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illoVilla\Minor Assignments\MA - 4 Scored 61%\"/>
    </mc:Choice>
  </mc:AlternateContent>
  <xr:revisionPtr revIDLastSave="0" documentId="13_ncr:1_{676B3497-EF57-4CE6-8B64-3877D3828A4C}" xr6:coauthVersionLast="47" xr6:coauthVersionMax="47" xr10:uidLastSave="{00000000-0000-0000-0000-000000000000}"/>
  <bookViews>
    <workbookView xWindow="-110" yWindow="-110" windowWidth="19420" windowHeight="10300" xr2:uid="{E160B3F2-1D3C-D94F-B0E5-AEC78F518A47}"/>
  </bookViews>
  <sheets>
    <sheet name="Data" sheetId="2" r:id="rId1"/>
    <sheet name="Mapping" sheetId="1" r:id="rId2"/>
    <sheet name="Data Dictionary" sheetId="3" r:id="rId3"/>
  </sheets>
  <definedNames>
    <definedName name="_xlnm._FilterDatabase" localSheetId="0" hidden="1">Data!$A$1:$S$6521</definedName>
    <definedName name="_xlnm._FilterDatabase" localSheetId="1" hidden="1">Mapping!$O$2:$T$7793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80" i="2" l="1"/>
  <c r="P3620" i="2"/>
  <c r="P3780" i="2"/>
  <c r="P3908" i="2"/>
  <c r="P4031" i="2"/>
  <c r="P4187" i="2"/>
  <c r="P4312" i="2"/>
  <c r="P4439" i="2"/>
  <c r="P4566" i="2"/>
  <c r="P4687" i="2"/>
  <c r="P4791" i="2"/>
  <c r="P4926" i="2"/>
  <c r="P4997" i="2"/>
  <c r="P5072" i="2"/>
  <c r="P5127" i="2"/>
  <c r="P5270" i="2"/>
  <c r="P5330" i="2"/>
  <c r="P5382" i="2"/>
  <c r="P5430" i="2"/>
  <c r="P5474" i="2"/>
  <c r="P5510" i="2"/>
  <c r="P5554" i="2"/>
  <c r="P5599" i="2"/>
  <c r="P5636" i="2"/>
  <c r="P5679" i="2"/>
  <c r="P5716" i="2"/>
  <c r="P5759" i="2"/>
  <c r="P5804" i="2"/>
  <c r="P5838" i="2"/>
  <c r="P5909" i="2"/>
  <c r="P5948" i="2"/>
  <c r="P5977" i="2"/>
  <c r="P6001" i="2"/>
  <c r="P6027" i="2"/>
  <c r="P6105" i="2"/>
  <c r="P6129" i="2"/>
  <c r="P6155" i="2"/>
  <c r="P6233" i="2"/>
  <c r="P6257" i="2"/>
  <c r="P6283" i="2"/>
  <c r="P6361" i="2"/>
  <c r="P6385" i="2"/>
  <c r="P6411" i="2"/>
  <c r="P6489" i="2"/>
  <c r="P6513" i="2"/>
  <c r="D2" i="2"/>
  <c r="P2" i="2" s="1"/>
  <c r="D3" i="2"/>
  <c r="P3" i="2" s="1"/>
  <c r="D4" i="2"/>
  <c r="P4" i="2" s="1"/>
  <c r="D5" i="2"/>
  <c r="P5" i="2" s="1"/>
  <c r="D6" i="2"/>
  <c r="P6" i="2" s="1"/>
  <c r="D7" i="2"/>
  <c r="P7" i="2" s="1"/>
  <c r="D8" i="2"/>
  <c r="P8" i="2" s="1"/>
  <c r="D9" i="2"/>
  <c r="P9" i="2" s="1"/>
  <c r="D10" i="2"/>
  <c r="P10" i="2" s="1"/>
  <c r="D11" i="2"/>
  <c r="P11" i="2" s="1"/>
  <c r="D12" i="2"/>
  <c r="P12" i="2" s="1"/>
  <c r="D13" i="2"/>
  <c r="P13" i="2" s="1"/>
  <c r="D14" i="2"/>
  <c r="P14" i="2" s="1"/>
  <c r="D15" i="2"/>
  <c r="P15" i="2" s="1"/>
  <c r="D16" i="2"/>
  <c r="P16" i="2" s="1"/>
  <c r="D17" i="2"/>
  <c r="P17" i="2" s="1"/>
  <c r="D18" i="2"/>
  <c r="P18" i="2" s="1"/>
  <c r="D19" i="2"/>
  <c r="P19" i="2" s="1"/>
  <c r="D20" i="2"/>
  <c r="P20" i="2" s="1"/>
  <c r="D21" i="2"/>
  <c r="P21" i="2" s="1"/>
  <c r="D22" i="2"/>
  <c r="P22" i="2" s="1"/>
  <c r="D23" i="2"/>
  <c r="P23" i="2" s="1"/>
  <c r="D24" i="2"/>
  <c r="P24" i="2" s="1"/>
  <c r="D25" i="2"/>
  <c r="P25" i="2" s="1"/>
  <c r="D26" i="2"/>
  <c r="P26" i="2" s="1"/>
  <c r="D27" i="2"/>
  <c r="P27" i="2" s="1"/>
  <c r="D28" i="2"/>
  <c r="P28" i="2" s="1"/>
  <c r="D29" i="2"/>
  <c r="P29" i="2" s="1"/>
  <c r="D30" i="2"/>
  <c r="P30" i="2" s="1"/>
  <c r="D31" i="2"/>
  <c r="P31" i="2" s="1"/>
  <c r="D32" i="2"/>
  <c r="P32" i="2" s="1"/>
  <c r="D33" i="2"/>
  <c r="P33" i="2" s="1"/>
  <c r="D34" i="2"/>
  <c r="P34" i="2" s="1"/>
  <c r="D35" i="2"/>
  <c r="P35" i="2" s="1"/>
  <c r="D36" i="2"/>
  <c r="P36" i="2" s="1"/>
  <c r="D37" i="2"/>
  <c r="P37" i="2" s="1"/>
  <c r="D38" i="2"/>
  <c r="P38" i="2" s="1"/>
  <c r="D39" i="2"/>
  <c r="P39" i="2" s="1"/>
  <c r="D40" i="2"/>
  <c r="P40" i="2" s="1"/>
  <c r="D41" i="2"/>
  <c r="P41" i="2" s="1"/>
  <c r="D42" i="2"/>
  <c r="P42" i="2" s="1"/>
  <c r="D43" i="2"/>
  <c r="P43" i="2" s="1"/>
  <c r="D44" i="2"/>
  <c r="P44" i="2" s="1"/>
  <c r="D45" i="2"/>
  <c r="P45" i="2" s="1"/>
  <c r="D46" i="2"/>
  <c r="P46" i="2" s="1"/>
  <c r="D47" i="2"/>
  <c r="P47" i="2" s="1"/>
  <c r="D48" i="2"/>
  <c r="P48" i="2" s="1"/>
  <c r="D49" i="2"/>
  <c r="P49" i="2" s="1"/>
  <c r="D50" i="2"/>
  <c r="P50" i="2" s="1"/>
  <c r="D51" i="2"/>
  <c r="P51" i="2" s="1"/>
  <c r="D52" i="2"/>
  <c r="P52" i="2" s="1"/>
  <c r="D53" i="2"/>
  <c r="P53" i="2" s="1"/>
  <c r="D54" i="2"/>
  <c r="P54" i="2" s="1"/>
  <c r="D55" i="2"/>
  <c r="P55" i="2" s="1"/>
  <c r="D56" i="2"/>
  <c r="P56" i="2" s="1"/>
  <c r="D57" i="2"/>
  <c r="P57" i="2" s="1"/>
  <c r="D58" i="2"/>
  <c r="P58" i="2" s="1"/>
  <c r="D59" i="2"/>
  <c r="P59" i="2" s="1"/>
  <c r="D60" i="2"/>
  <c r="P60" i="2" s="1"/>
  <c r="D61" i="2"/>
  <c r="P61" i="2" s="1"/>
  <c r="D62" i="2"/>
  <c r="P62" i="2" s="1"/>
  <c r="D63" i="2"/>
  <c r="P63" i="2" s="1"/>
  <c r="D64" i="2"/>
  <c r="P64" i="2" s="1"/>
  <c r="D65" i="2"/>
  <c r="P65" i="2" s="1"/>
  <c r="D66" i="2"/>
  <c r="P66" i="2" s="1"/>
  <c r="D67" i="2"/>
  <c r="P67" i="2" s="1"/>
  <c r="D68" i="2"/>
  <c r="P68" i="2" s="1"/>
  <c r="D69" i="2"/>
  <c r="P69" i="2" s="1"/>
  <c r="D70" i="2"/>
  <c r="P70" i="2" s="1"/>
  <c r="D71" i="2"/>
  <c r="P71" i="2" s="1"/>
  <c r="D72" i="2"/>
  <c r="P72" i="2" s="1"/>
  <c r="D73" i="2"/>
  <c r="P73" i="2" s="1"/>
  <c r="D74" i="2"/>
  <c r="P74" i="2" s="1"/>
  <c r="D75" i="2"/>
  <c r="P75" i="2" s="1"/>
  <c r="D76" i="2"/>
  <c r="P76" i="2" s="1"/>
  <c r="D77" i="2"/>
  <c r="P77" i="2" s="1"/>
  <c r="D78" i="2"/>
  <c r="P78" i="2" s="1"/>
  <c r="D79" i="2"/>
  <c r="P79" i="2" s="1"/>
  <c r="D80" i="2"/>
  <c r="P80" i="2" s="1"/>
  <c r="D81" i="2"/>
  <c r="P81" i="2" s="1"/>
  <c r="D82" i="2"/>
  <c r="P82" i="2" s="1"/>
  <c r="D83" i="2"/>
  <c r="P83" i="2" s="1"/>
  <c r="D84" i="2"/>
  <c r="P84" i="2" s="1"/>
  <c r="D85" i="2"/>
  <c r="P85" i="2" s="1"/>
  <c r="D86" i="2"/>
  <c r="P86" i="2" s="1"/>
  <c r="D87" i="2"/>
  <c r="P87" i="2" s="1"/>
  <c r="D88" i="2"/>
  <c r="P88" i="2" s="1"/>
  <c r="D89" i="2"/>
  <c r="P89" i="2" s="1"/>
  <c r="D90" i="2"/>
  <c r="P90" i="2" s="1"/>
  <c r="D91" i="2"/>
  <c r="P91" i="2" s="1"/>
  <c r="D92" i="2"/>
  <c r="P92" i="2" s="1"/>
  <c r="D93" i="2"/>
  <c r="P93" i="2" s="1"/>
  <c r="D94" i="2"/>
  <c r="P94" i="2" s="1"/>
  <c r="D95" i="2"/>
  <c r="P95" i="2" s="1"/>
  <c r="D96" i="2"/>
  <c r="P96" i="2" s="1"/>
  <c r="D97" i="2"/>
  <c r="P97" i="2" s="1"/>
  <c r="D98" i="2"/>
  <c r="P98" i="2" s="1"/>
  <c r="D99" i="2"/>
  <c r="P99" i="2" s="1"/>
  <c r="D100" i="2"/>
  <c r="P100" i="2" s="1"/>
  <c r="D101" i="2"/>
  <c r="P101" i="2" s="1"/>
  <c r="D102" i="2"/>
  <c r="P102" i="2" s="1"/>
  <c r="D103" i="2"/>
  <c r="P103" i="2" s="1"/>
  <c r="D104" i="2"/>
  <c r="P104" i="2" s="1"/>
  <c r="D105" i="2"/>
  <c r="P105" i="2" s="1"/>
  <c r="D106" i="2"/>
  <c r="P106" i="2" s="1"/>
  <c r="D107" i="2"/>
  <c r="P107" i="2" s="1"/>
  <c r="D108" i="2"/>
  <c r="P108" i="2" s="1"/>
  <c r="D109" i="2"/>
  <c r="P109" i="2" s="1"/>
  <c r="D110" i="2"/>
  <c r="P110" i="2" s="1"/>
  <c r="D111" i="2"/>
  <c r="P111" i="2" s="1"/>
  <c r="D112" i="2"/>
  <c r="P112" i="2" s="1"/>
  <c r="D113" i="2"/>
  <c r="P113" i="2" s="1"/>
  <c r="D114" i="2"/>
  <c r="P114" i="2" s="1"/>
  <c r="D115" i="2"/>
  <c r="P115" i="2" s="1"/>
  <c r="D116" i="2"/>
  <c r="P116" i="2" s="1"/>
  <c r="D117" i="2"/>
  <c r="P117" i="2" s="1"/>
  <c r="D118" i="2"/>
  <c r="P118" i="2" s="1"/>
  <c r="D119" i="2"/>
  <c r="P119" i="2" s="1"/>
  <c r="D120" i="2"/>
  <c r="P120" i="2" s="1"/>
  <c r="D121" i="2"/>
  <c r="P121" i="2" s="1"/>
  <c r="D122" i="2"/>
  <c r="P122" i="2" s="1"/>
  <c r="D123" i="2"/>
  <c r="P123" i="2" s="1"/>
  <c r="D124" i="2"/>
  <c r="P124" i="2" s="1"/>
  <c r="D125" i="2"/>
  <c r="P125" i="2" s="1"/>
  <c r="D126" i="2"/>
  <c r="P126" i="2" s="1"/>
  <c r="D127" i="2"/>
  <c r="P127" i="2" s="1"/>
  <c r="D128" i="2"/>
  <c r="P128" i="2" s="1"/>
  <c r="D129" i="2"/>
  <c r="P129" i="2" s="1"/>
  <c r="D130" i="2"/>
  <c r="P130" i="2" s="1"/>
  <c r="D131" i="2"/>
  <c r="P131" i="2" s="1"/>
  <c r="D132" i="2"/>
  <c r="P132" i="2" s="1"/>
  <c r="D133" i="2"/>
  <c r="P133" i="2" s="1"/>
  <c r="D134" i="2"/>
  <c r="P134" i="2" s="1"/>
  <c r="D135" i="2"/>
  <c r="P135" i="2" s="1"/>
  <c r="D136" i="2"/>
  <c r="P136" i="2" s="1"/>
  <c r="D137" i="2"/>
  <c r="P137" i="2" s="1"/>
  <c r="D138" i="2"/>
  <c r="P138" i="2" s="1"/>
  <c r="D139" i="2"/>
  <c r="P139" i="2" s="1"/>
  <c r="D140" i="2"/>
  <c r="P140" i="2" s="1"/>
  <c r="D141" i="2"/>
  <c r="P141" i="2" s="1"/>
  <c r="D142" i="2"/>
  <c r="P142" i="2" s="1"/>
  <c r="D143" i="2"/>
  <c r="P143" i="2" s="1"/>
  <c r="D144" i="2"/>
  <c r="P144" i="2" s="1"/>
  <c r="D145" i="2"/>
  <c r="P145" i="2" s="1"/>
  <c r="D146" i="2"/>
  <c r="P146" i="2" s="1"/>
  <c r="D147" i="2"/>
  <c r="P147" i="2" s="1"/>
  <c r="D148" i="2"/>
  <c r="P148" i="2" s="1"/>
  <c r="D149" i="2"/>
  <c r="P149" i="2" s="1"/>
  <c r="D150" i="2"/>
  <c r="P150" i="2" s="1"/>
  <c r="D151" i="2"/>
  <c r="P151" i="2" s="1"/>
  <c r="D152" i="2"/>
  <c r="P152" i="2" s="1"/>
  <c r="D153" i="2"/>
  <c r="P153" i="2" s="1"/>
  <c r="D154" i="2"/>
  <c r="P154" i="2" s="1"/>
  <c r="D155" i="2"/>
  <c r="P155" i="2" s="1"/>
  <c r="D156" i="2"/>
  <c r="P156" i="2" s="1"/>
  <c r="D157" i="2"/>
  <c r="P157" i="2" s="1"/>
  <c r="D158" i="2"/>
  <c r="P158" i="2" s="1"/>
  <c r="D159" i="2"/>
  <c r="P159" i="2" s="1"/>
  <c r="D160" i="2"/>
  <c r="P160" i="2" s="1"/>
  <c r="D161" i="2"/>
  <c r="P161" i="2" s="1"/>
  <c r="D162" i="2"/>
  <c r="P162" i="2" s="1"/>
  <c r="D163" i="2"/>
  <c r="P163" i="2" s="1"/>
  <c r="D164" i="2"/>
  <c r="P164" i="2" s="1"/>
  <c r="D165" i="2"/>
  <c r="P165" i="2" s="1"/>
  <c r="D166" i="2"/>
  <c r="P166" i="2" s="1"/>
  <c r="D167" i="2"/>
  <c r="P167" i="2" s="1"/>
  <c r="D168" i="2"/>
  <c r="P168" i="2" s="1"/>
  <c r="D169" i="2"/>
  <c r="P169" i="2" s="1"/>
  <c r="D170" i="2"/>
  <c r="P170" i="2" s="1"/>
  <c r="D171" i="2"/>
  <c r="P171" i="2" s="1"/>
  <c r="D172" i="2"/>
  <c r="P172" i="2" s="1"/>
  <c r="D173" i="2"/>
  <c r="P173" i="2" s="1"/>
  <c r="D174" i="2"/>
  <c r="P174" i="2" s="1"/>
  <c r="D175" i="2"/>
  <c r="P175" i="2" s="1"/>
  <c r="D176" i="2"/>
  <c r="P176" i="2" s="1"/>
  <c r="D177" i="2"/>
  <c r="P177" i="2" s="1"/>
  <c r="D178" i="2"/>
  <c r="P178" i="2" s="1"/>
  <c r="D179" i="2"/>
  <c r="P179" i="2" s="1"/>
  <c r="D180" i="2"/>
  <c r="P180" i="2" s="1"/>
  <c r="D181" i="2"/>
  <c r="P181" i="2" s="1"/>
  <c r="D182" i="2"/>
  <c r="P182" i="2" s="1"/>
  <c r="D183" i="2"/>
  <c r="P183" i="2" s="1"/>
  <c r="D184" i="2"/>
  <c r="P184" i="2" s="1"/>
  <c r="D185" i="2"/>
  <c r="P185" i="2" s="1"/>
  <c r="D186" i="2"/>
  <c r="P186" i="2" s="1"/>
  <c r="D187" i="2"/>
  <c r="P187" i="2" s="1"/>
  <c r="D188" i="2"/>
  <c r="P188" i="2" s="1"/>
  <c r="D189" i="2"/>
  <c r="P189" i="2" s="1"/>
  <c r="D190" i="2"/>
  <c r="P190" i="2" s="1"/>
  <c r="D191" i="2"/>
  <c r="P191" i="2" s="1"/>
  <c r="D192" i="2"/>
  <c r="P192" i="2" s="1"/>
  <c r="D193" i="2"/>
  <c r="P193" i="2" s="1"/>
  <c r="D194" i="2"/>
  <c r="P194" i="2" s="1"/>
  <c r="D195" i="2"/>
  <c r="P195" i="2" s="1"/>
  <c r="D196" i="2"/>
  <c r="P196" i="2" s="1"/>
  <c r="D197" i="2"/>
  <c r="P197" i="2" s="1"/>
  <c r="D198" i="2"/>
  <c r="P198" i="2" s="1"/>
  <c r="D199" i="2"/>
  <c r="P199" i="2" s="1"/>
  <c r="D200" i="2"/>
  <c r="P200" i="2" s="1"/>
  <c r="D201" i="2"/>
  <c r="P201" i="2" s="1"/>
  <c r="D202" i="2"/>
  <c r="P202" i="2" s="1"/>
  <c r="D203" i="2"/>
  <c r="P203" i="2" s="1"/>
  <c r="D204" i="2"/>
  <c r="P204" i="2" s="1"/>
  <c r="D205" i="2"/>
  <c r="P205" i="2" s="1"/>
  <c r="D206" i="2"/>
  <c r="P206" i="2" s="1"/>
  <c r="D207" i="2"/>
  <c r="P207" i="2" s="1"/>
  <c r="D208" i="2"/>
  <c r="P208" i="2" s="1"/>
  <c r="D209" i="2"/>
  <c r="P209" i="2" s="1"/>
  <c r="D210" i="2"/>
  <c r="P210" i="2" s="1"/>
  <c r="D211" i="2"/>
  <c r="P211" i="2" s="1"/>
  <c r="D212" i="2"/>
  <c r="P212" i="2" s="1"/>
  <c r="D213" i="2"/>
  <c r="P213" i="2" s="1"/>
  <c r="D214" i="2"/>
  <c r="P214" i="2" s="1"/>
  <c r="D215" i="2"/>
  <c r="P215" i="2" s="1"/>
  <c r="D216" i="2"/>
  <c r="P216" i="2" s="1"/>
  <c r="D217" i="2"/>
  <c r="P217" i="2" s="1"/>
  <c r="D218" i="2"/>
  <c r="P218" i="2" s="1"/>
  <c r="D219" i="2"/>
  <c r="P219" i="2" s="1"/>
  <c r="D220" i="2"/>
  <c r="P220" i="2" s="1"/>
  <c r="D221" i="2"/>
  <c r="P221" i="2" s="1"/>
  <c r="D222" i="2"/>
  <c r="P222" i="2" s="1"/>
  <c r="D223" i="2"/>
  <c r="P223" i="2" s="1"/>
  <c r="D224" i="2"/>
  <c r="P224" i="2" s="1"/>
  <c r="D225" i="2"/>
  <c r="P225" i="2" s="1"/>
  <c r="D226" i="2"/>
  <c r="P226" i="2" s="1"/>
  <c r="D227" i="2"/>
  <c r="P227" i="2" s="1"/>
  <c r="D228" i="2"/>
  <c r="P228" i="2" s="1"/>
  <c r="D229" i="2"/>
  <c r="P229" i="2" s="1"/>
  <c r="D230" i="2"/>
  <c r="P230" i="2" s="1"/>
  <c r="D231" i="2"/>
  <c r="P231" i="2" s="1"/>
  <c r="D232" i="2"/>
  <c r="P232" i="2" s="1"/>
  <c r="D233" i="2"/>
  <c r="P233" i="2" s="1"/>
  <c r="D234" i="2"/>
  <c r="P234" i="2" s="1"/>
  <c r="D235" i="2"/>
  <c r="P235" i="2" s="1"/>
  <c r="D236" i="2"/>
  <c r="P236" i="2" s="1"/>
  <c r="D237" i="2"/>
  <c r="P237" i="2" s="1"/>
  <c r="D238" i="2"/>
  <c r="P238" i="2" s="1"/>
  <c r="D239" i="2"/>
  <c r="P239" i="2" s="1"/>
  <c r="D240" i="2"/>
  <c r="P240" i="2" s="1"/>
  <c r="D241" i="2"/>
  <c r="P241" i="2" s="1"/>
  <c r="D242" i="2"/>
  <c r="P242" i="2" s="1"/>
  <c r="D243" i="2"/>
  <c r="P243" i="2" s="1"/>
  <c r="D244" i="2"/>
  <c r="P244" i="2" s="1"/>
  <c r="D245" i="2"/>
  <c r="P245" i="2" s="1"/>
  <c r="D246" i="2"/>
  <c r="P246" i="2" s="1"/>
  <c r="D247" i="2"/>
  <c r="P247" i="2" s="1"/>
  <c r="D248" i="2"/>
  <c r="P248" i="2" s="1"/>
  <c r="D249" i="2"/>
  <c r="P249" i="2" s="1"/>
  <c r="D250" i="2"/>
  <c r="P250" i="2" s="1"/>
  <c r="D251" i="2"/>
  <c r="P251" i="2" s="1"/>
  <c r="D252" i="2"/>
  <c r="P252" i="2" s="1"/>
  <c r="D253" i="2"/>
  <c r="P253" i="2" s="1"/>
  <c r="D254" i="2"/>
  <c r="P254" i="2" s="1"/>
  <c r="D255" i="2"/>
  <c r="P255" i="2" s="1"/>
  <c r="D256" i="2"/>
  <c r="P256" i="2" s="1"/>
  <c r="D257" i="2"/>
  <c r="P257" i="2" s="1"/>
  <c r="D258" i="2"/>
  <c r="P258" i="2" s="1"/>
  <c r="D259" i="2"/>
  <c r="P259" i="2" s="1"/>
  <c r="D260" i="2"/>
  <c r="P260" i="2" s="1"/>
  <c r="D261" i="2"/>
  <c r="P261" i="2" s="1"/>
  <c r="D262" i="2"/>
  <c r="P262" i="2" s="1"/>
  <c r="D263" i="2"/>
  <c r="P263" i="2" s="1"/>
  <c r="D264" i="2"/>
  <c r="P264" i="2" s="1"/>
  <c r="D265" i="2"/>
  <c r="P265" i="2" s="1"/>
  <c r="D266" i="2"/>
  <c r="P266" i="2" s="1"/>
  <c r="D267" i="2"/>
  <c r="P267" i="2" s="1"/>
  <c r="D268" i="2"/>
  <c r="P268" i="2" s="1"/>
  <c r="D269" i="2"/>
  <c r="P269" i="2" s="1"/>
  <c r="D270" i="2"/>
  <c r="P270" i="2" s="1"/>
  <c r="D271" i="2"/>
  <c r="P271" i="2" s="1"/>
  <c r="D272" i="2"/>
  <c r="P272" i="2" s="1"/>
  <c r="D273" i="2"/>
  <c r="P273" i="2" s="1"/>
  <c r="D274" i="2"/>
  <c r="P274" i="2" s="1"/>
  <c r="D275" i="2"/>
  <c r="P275" i="2" s="1"/>
  <c r="D276" i="2"/>
  <c r="P276" i="2" s="1"/>
  <c r="D277" i="2"/>
  <c r="P277" i="2" s="1"/>
  <c r="D278" i="2"/>
  <c r="P278" i="2" s="1"/>
  <c r="D279" i="2"/>
  <c r="P279" i="2" s="1"/>
  <c r="D280" i="2"/>
  <c r="P280" i="2" s="1"/>
  <c r="D281" i="2"/>
  <c r="P281" i="2" s="1"/>
  <c r="D282" i="2"/>
  <c r="P282" i="2" s="1"/>
  <c r="D283" i="2"/>
  <c r="P283" i="2" s="1"/>
  <c r="D284" i="2"/>
  <c r="P284" i="2" s="1"/>
  <c r="D285" i="2"/>
  <c r="P285" i="2" s="1"/>
  <c r="D286" i="2"/>
  <c r="P286" i="2" s="1"/>
  <c r="D287" i="2"/>
  <c r="P287" i="2" s="1"/>
  <c r="D288" i="2"/>
  <c r="P288" i="2" s="1"/>
  <c r="D289" i="2"/>
  <c r="P289" i="2" s="1"/>
  <c r="D290" i="2"/>
  <c r="P290" i="2" s="1"/>
  <c r="D291" i="2"/>
  <c r="P291" i="2" s="1"/>
  <c r="D292" i="2"/>
  <c r="P292" i="2" s="1"/>
  <c r="D293" i="2"/>
  <c r="P293" i="2" s="1"/>
  <c r="D294" i="2"/>
  <c r="P294" i="2" s="1"/>
  <c r="D295" i="2"/>
  <c r="P295" i="2" s="1"/>
  <c r="D296" i="2"/>
  <c r="P296" i="2" s="1"/>
  <c r="D297" i="2"/>
  <c r="P297" i="2" s="1"/>
  <c r="D298" i="2"/>
  <c r="P298" i="2" s="1"/>
  <c r="D299" i="2"/>
  <c r="P299" i="2" s="1"/>
  <c r="D300" i="2"/>
  <c r="P300" i="2" s="1"/>
  <c r="D301" i="2"/>
  <c r="P301" i="2" s="1"/>
  <c r="D302" i="2"/>
  <c r="P302" i="2" s="1"/>
  <c r="D303" i="2"/>
  <c r="P303" i="2" s="1"/>
  <c r="D304" i="2"/>
  <c r="P304" i="2" s="1"/>
  <c r="D305" i="2"/>
  <c r="P305" i="2" s="1"/>
  <c r="D306" i="2"/>
  <c r="P306" i="2" s="1"/>
  <c r="D307" i="2"/>
  <c r="P307" i="2" s="1"/>
  <c r="D308" i="2"/>
  <c r="P308" i="2" s="1"/>
  <c r="D309" i="2"/>
  <c r="P309" i="2" s="1"/>
  <c r="D310" i="2"/>
  <c r="P310" i="2" s="1"/>
  <c r="D311" i="2"/>
  <c r="P311" i="2" s="1"/>
  <c r="D312" i="2"/>
  <c r="P312" i="2" s="1"/>
  <c r="D313" i="2"/>
  <c r="P313" i="2" s="1"/>
  <c r="D314" i="2"/>
  <c r="P314" i="2" s="1"/>
  <c r="D315" i="2"/>
  <c r="P315" i="2" s="1"/>
  <c r="D316" i="2"/>
  <c r="P316" i="2" s="1"/>
  <c r="D317" i="2"/>
  <c r="P317" i="2" s="1"/>
  <c r="D318" i="2"/>
  <c r="P318" i="2" s="1"/>
  <c r="D319" i="2"/>
  <c r="P319" i="2" s="1"/>
  <c r="D320" i="2"/>
  <c r="P320" i="2" s="1"/>
  <c r="D321" i="2"/>
  <c r="P321" i="2" s="1"/>
  <c r="D322" i="2"/>
  <c r="P322" i="2" s="1"/>
  <c r="D323" i="2"/>
  <c r="P323" i="2" s="1"/>
  <c r="D324" i="2"/>
  <c r="P324" i="2" s="1"/>
  <c r="D325" i="2"/>
  <c r="P325" i="2" s="1"/>
  <c r="D326" i="2"/>
  <c r="P326" i="2" s="1"/>
  <c r="D327" i="2"/>
  <c r="P327" i="2" s="1"/>
  <c r="D328" i="2"/>
  <c r="P328" i="2" s="1"/>
  <c r="D329" i="2"/>
  <c r="P329" i="2" s="1"/>
  <c r="D330" i="2"/>
  <c r="P330" i="2" s="1"/>
  <c r="D331" i="2"/>
  <c r="P331" i="2" s="1"/>
  <c r="D332" i="2"/>
  <c r="P332" i="2" s="1"/>
  <c r="D333" i="2"/>
  <c r="P333" i="2" s="1"/>
  <c r="D334" i="2"/>
  <c r="P334" i="2" s="1"/>
  <c r="D335" i="2"/>
  <c r="P335" i="2" s="1"/>
  <c r="D336" i="2"/>
  <c r="P336" i="2" s="1"/>
  <c r="D337" i="2"/>
  <c r="P337" i="2" s="1"/>
  <c r="D338" i="2"/>
  <c r="P338" i="2" s="1"/>
  <c r="D339" i="2"/>
  <c r="P339" i="2" s="1"/>
  <c r="D340" i="2"/>
  <c r="P340" i="2" s="1"/>
  <c r="D341" i="2"/>
  <c r="P341" i="2" s="1"/>
  <c r="D342" i="2"/>
  <c r="P342" i="2" s="1"/>
  <c r="D343" i="2"/>
  <c r="P343" i="2" s="1"/>
  <c r="D344" i="2"/>
  <c r="P344" i="2" s="1"/>
  <c r="D345" i="2"/>
  <c r="P345" i="2" s="1"/>
  <c r="D346" i="2"/>
  <c r="P346" i="2" s="1"/>
  <c r="D347" i="2"/>
  <c r="P347" i="2" s="1"/>
  <c r="D348" i="2"/>
  <c r="P348" i="2" s="1"/>
  <c r="D349" i="2"/>
  <c r="P349" i="2" s="1"/>
  <c r="D350" i="2"/>
  <c r="P350" i="2" s="1"/>
  <c r="D351" i="2"/>
  <c r="P351" i="2" s="1"/>
  <c r="D352" i="2"/>
  <c r="P352" i="2" s="1"/>
  <c r="D353" i="2"/>
  <c r="P353" i="2" s="1"/>
  <c r="D354" i="2"/>
  <c r="P354" i="2" s="1"/>
  <c r="D355" i="2"/>
  <c r="P355" i="2" s="1"/>
  <c r="D356" i="2"/>
  <c r="P356" i="2" s="1"/>
  <c r="D357" i="2"/>
  <c r="P357" i="2" s="1"/>
  <c r="D358" i="2"/>
  <c r="P358" i="2" s="1"/>
  <c r="D359" i="2"/>
  <c r="P359" i="2" s="1"/>
  <c r="D360" i="2"/>
  <c r="P360" i="2" s="1"/>
  <c r="D361" i="2"/>
  <c r="P361" i="2" s="1"/>
  <c r="D362" i="2"/>
  <c r="P362" i="2" s="1"/>
  <c r="D363" i="2"/>
  <c r="P363" i="2" s="1"/>
  <c r="D364" i="2"/>
  <c r="P364" i="2" s="1"/>
  <c r="D365" i="2"/>
  <c r="P365" i="2" s="1"/>
  <c r="D366" i="2"/>
  <c r="P366" i="2" s="1"/>
  <c r="D367" i="2"/>
  <c r="P367" i="2" s="1"/>
  <c r="D368" i="2"/>
  <c r="P368" i="2" s="1"/>
  <c r="D369" i="2"/>
  <c r="P369" i="2" s="1"/>
  <c r="D370" i="2"/>
  <c r="P370" i="2" s="1"/>
  <c r="D371" i="2"/>
  <c r="P371" i="2" s="1"/>
  <c r="D372" i="2"/>
  <c r="P372" i="2" s="1"/>
  <c r="D373" i="2"/>
  <c r="P373" i="2" s="1"/>
  <c r="D374" i="2"/>
  <c r="P374" i="2" s="1"/>
  <c r="D375" i="2"/>
  <c r="P375" i="2" s="1"/>
  <c r="D376" i="2"/>
  <c r="P376" i="2" s="1"/>
  <c r="D377" i="2"/>
  <c r="P377" i="2" s="1"/>
  <c r="D378" i="2"/>
  <c r="P378" i="2" s="1"/>
  <c r="D379" i="2"/>
  <c r="P379" i="2" s="1"/>
  <c r="D380" i="2"/>
  <c r="P380" i="2" s="1"/>
  <c r="D381" i="2"/>
  <c r="P381" i="2" s="1"/>
  <c r="D382" i="2"/>
  <c r="P382" i="2" s="1"/>
  <c r="D383" i="2"/>
  <c r="P383" i="2" s="1"/>
  <c r="D384" i="2"/>
  <c r="P384" i="2" s="1"/>
  <c r="D385" i="2"/>
  <c r="P385" i="2" s="1"/>
  <c r="D386" i="2"/>
  <c r="P386" i="2" s="1"/>
  <c r="D387" i="2"/>
  <c r="P387" i="2" s="1"/>
  <c r="D388" i="2"/>
  <c r="P388" i="2" s="1"/>
  <c r="D389" i="2"/>
  <c r="P389" i="2" s="1"/>
  <c r="D390" i="2"/>
  <c r="P390" i="2" s="1"/>
  <c r="D391" i="2"/>
  <c r="P391" i="2" s="1"/>
  <c r="D392" i="2"/>
  <c r="P392" i="2" s="1"/>
  <c r="D393" i="2"/>
  <c r="P393" i="2" s="1"/>
  <c r="D394" i="2"/>
  <c r="P394" i="2" s="1"/>
  <c r="D395" i="2"/>
  <c r="P395" i="2" s="1"/>
  <c r="D396" i="2"/>
  <c r="P396" i="2" s="1"/>
  <c r="D397" i="2"/>
  <c r="P397" i="2" s="1"/>
  <c r="D398" i="2"/>
  <c r="P398" i="2" s="1"/>
  <c r="D399" i="2"/>
  <c r="P399" i="2" s="1"/>
  <c r="D400" i="2"/>
  <c r="P400" i="2" s="1"/>
  <c r="D401" i="2"/>
  <c r="P401" i="2" s="1"/>
  <c r="D402" i="2"/>
  <c r="P402" i="2" s="1"/>
  <c r="D403" i="2"/>
  <c r="P403" i="2" s="1"/>
  <c r="D404" i="2"/>
  <c r="P404" i="2" s="1"/>
  <c r="D405" i="2"/>
  <c r="P405" i="2" s="1"/>
  <c r="D406" i="2"/>
  <c r="P406" i="2" s="1"/>
  <c r="D407" i="2"/>
  <c r="P407" i="2" s="1"/>
  <c r="D408" i="2"/>
  <c r="P408" i="2" s="1"/>
  <c r="D409" i="2"/>
  <c r="P409" i="2" s="1"/>
  <c r="D410" i="2"/>
  <c r="P410" i="2" s="1"/>
  <c r="D411" i="2"/>
  <c r="P411" i="2" s="1"/>
  <c r="D412" i="2"/>
  <c r="P412" i="2" s="1"/>
  <c r="D413" i="2"/>
  <c r="P413" i="2" s="1"/>
  <c r="D414" i="2"/>
  <c r="P414" i="2" s="1"/>
  <c r="D415" i="2"/>
  <c r="P415" i="2" s="1"/>
  <c r="D416" i="2"/>
  <c r="P416" i="2" s="1"/>
  <c r="D417" i="2"/>
  <c r="P417" i="2" s="1"/>
  <c r="D418" i="2"/>
  <c r="P418" i="2" s="1"/>
  <c r="D419" i="2"/>
  <c r="P419" i="2" s="1"/>
  <c r="D420" i="2"/>
  <c r="P420" i="2" s="1"/>
  <c r="D421" i="2"/>
  <c r="P421" i="2" s="1"/>
  <c r="D422" i="2"/>
  <c r="P422" i="2" s="1"/>
  <c r="D423" i="2"/>
  <c r="P423" i="2" s="1"/>
  <c r="D424" i="2"/>
  <c r="P424" i="2" s="1"/>
  <c r="D425" i="2"/>
  <c r="P425" i="2" s="1"/>
  <c r="D426" i="2"/>
  <c r="P426" i="2" s="1"/>
  <c r="D427" i="2"/>
  <c r="P427" i="2" s="1"/>
  <c r="D428" i="2"/>
  <c r="P428" i="2" s="1"/>
  <c r="D429" i="2"/>
  <c r="P429" i="2" s="1"/>
  <c r="D430" i="2"/>
  <c r="P430" i="2" s="1"/>
  <c r="D431" i="2"/>
  <c r="P431" i="2" s="1"/>
  <c r="D432" i="2"/>
  <c r="P432" i="2" s="1"/>
  <c r="D433" i="2"/>
  <c r="P433" i="2" s="1"/>
  <c r="D434" i="2"/>
  <c r="P434" i="2" s="1"/>
  <c r="D435" i="2"/>
  <c r="P435" i="2" s="1"/>
  <c r="D436" i="2"/>
  <c r="P436" i="2" s="1"/>
  <c r="D437" i="2"/>
  <c r="P437" i="2" s="1"/>
  <c r="D438" i="2"/>
  <c r="P438" i="2" s="1"/>
  <c r="D439" i="2"/>
  <c r="P439" i="2" s="1"/>
  <c r="D440" i="2"/>
  <c r="P440" i="2" s="1"/>
  <c r="D441" i="2"/>
  <c r="P441" i="2" s="1"/>
  <c r="D442" i="2"/>
  <c r="P442" i="2" s="1"/>
  <c r="D443" i="2"/>
  <c r="P443" i="2" s="1"/>
  <c r="D444" i="2"/>
  <c r="P444" i="2" s="1"/>
  <c r="D445" i="2"/>
  <c r="P445" i="2" s="1"/>
  <c r="D446" i="2"/>
  <c r="P446" i="2" s="1"/>
  <c r="D447" i="2"/>
  <c r="P447" i="2" s="1"/>
  <c r="D448" i="2"/>
  <c r="P448" i="2" s="1"/>
  <c r="D449" i="2"/>
  <c r="P449" i="2" s="1"/>
  <c r="D450" i="2"/>
  <c r="P450" i="2" s="1"/>
  <c r="D451" i="2"/>
  <c r="P451" i="2" s="1"/>
  <c r="D452" i="2"/>
  <c r="P452" i="2" s="1"/>
  <c r="D453" i="2"/>
  <c r="P453" i="2" s="1"/>
  <c r="D454" i="2"/>
  <c r="P454" i="2" s="1"/>
  <c r="D455" i="2"/>
  <c r="P455" i="2" s="1"/>
  <c r="D456" i="2"/>
  <c r="P456" i="2" s="1"/>
  <c r="D457" i="2"/>
  <c r="P457" i="2" s="1"/>
  <c r="D458" i="2"/>
  <c r="P458" i="2" s="1"/>
  <c r="D459" i="2"/>
  <c r="P459" i="2" s="1"/>
  <c r="D460" i="2"/>
  <c r="P460" i="2" s="1"/>
  <c r="D461" i="2"/>
  <c r="P461" i="2" s="1"/>
  <c r="D462" i="2"/>
  <c r="P462" i="2" s="1"/>
  <c r="D463" i="2"/>
  <c r="P463" i="2" s="1"/>
  <c r="D464" i="2"/>
  <c r="P464" i="2" s="1"/>
  <c r="D465" i="2"/>
  <c r="P465" i="2" s="1"/>
  <c r="D466" i="2"/>
  <c r="P466" i="2" s="1"/>
  <c r="D467" i="2"/>
  <c r="P467" i="2" s="1"/>
  <c r="D468" i="2"/>
  <c r="P468" i="2" s="1"/>
  <c r="D469" i="2"/>
  <c r="P469" i="2" s="1"/>
  <c r="D470" i="2"/>
  <c r="P470" i="2" s="1"/>
  <c r="D471" i="2"/>
  <c r="P471" i="2" s="1"/>
  <c r="D472" i="2"/>
  <c r="P472" i="2" s="1"/>
  <c r="D473" i="2"/>
  <c r="P473" i="2" s="1"/>
  <c r="D474" i="2"/>
  <c r="P474" i="2" s="1"/>
  <c r="D475" i="2"/>
  <c r="P475" i="2" s="1"/>
  <c r="D476" i="2"/>
  <c r="P476" i="2" s="1"/>
  <c r="D477" i="2"/>
  <c r="P477" i="2" s="1"/>
  <c r="D478" i="2"/>
  <c r="P478" i="2" s="1"/>
  <c r="D479" i="2"/>
  <c r="P479" i="2" s="1"/>
  <c r="D480" i="2"/>
  <c r="P480" i="2" s="1"/>
  <c r="D481" i="2"/>
  <c r="P481" i="2" s="1"/>
  <c r="D482" i="2"/>
  <c r="P482" i="2" s="1"/>
  <c r="D483" i="2"/>
  <c r="P483" i="2" s="1"/>
  <c r="D484" i="2"/>
  <c r="P484" i="2" s="1"/>
  <c r="D485" i="2"/>
  <c r="P485" i="2" s="1"/>
  <c r="D486" i="2"/>
  <c r="P486" i="2" s="1"/>
  <c r="D487" i="2"/>
  <c r="P487" i="2" s="1"/>
  <c r="D488" i="2"/>
  <c r="P488" i="2" s="1"/>
  <c r="D489" i="2"/>
  <c r="P489" i="2" s="1"/>
  <c r="D490" i="2"/>
  <c r="P490" i="2" s="1"/>
  <c r="D491" i="2"/>
  <c r="P491" i="2" s="1"/>
  <c r="D492" i="2"/>
  <c r="P492" i="2" s="1"/>
  <c r="D493" i="2"/>
  <c r="P493" i="2" s="1"/>
  <c r="D494" i="2"/>
  <c r="P494" i="2" s="1"/>
  <c r="D495" i="2"/>
  <c r="P495" i="2" s="1"/>
  <c r="D496" i="2"/>
  <c r="P496" i="2" s="1"/>
  <c r="D497" i="2"/>
  <c r="P497" i="2" s="1"/>
  <c r="D498" i="2"/>
  <c r="P498" i="2" s="1"/>
  <c r="D499" i="2"/>
  <c r="P499" i="2" s="1"/>
  <c r="D500" i="2"/>
  <c r="P500" i="2" s="1"/>
  <c r="D501" i="2"/>
  <c r="P501" i="2" s="1"/>
  <c r="D502" i="2"/>
  <c r="P502" i="2" s="1"/>
  <c r="D503" i="2"/>
  <c r="P503" i="2" s="1"/>
  <c r="D504" i="2"/>
  <c r="P504" i="2" s="1"/>
  <c r="D505" i="2"/>
  <c r="P505" i="2" s="1"/>
  <c r="D506" i="2"/>
  <c r="P506" i="2" s="1"/>
  <c r="D507" i="2"/>
  <c r="P507" i="2" s="1"/>
  <c r="D508" i="2"/>
  <c r="P508" i="2" s="1"/>
  <c r="D509" i="2"/>
  <c r="P509" i="2" s="1"/>
  <c r="D510" i="2"/>
  <c r="P510" i="2" s="1"/>
  <c r="D511" i="2"/>
  <c r="P511" i="2" s="1"/>
  <c r="D512" i="2"/>
  <c r="P512" i="2" s="1"/>
  <c r="D513" i="2"/>
  <c r="P513" i="2" s="1"/>
  <c r="D514" i="2"/>
  <c r="P514" i="2" s="1"/>
  <c r="D515" i="2"/>
  <c r="P515" i="2" s="1"/>
  <c r="D516" i="2"/>
  <c r="P516" i="2" s="1"/>
  <c r="D517" i="2"/>
  <c r="P517" i="2" s="1"/>
  <c r="D518" i="2"/>
  <c r="P518" i="2" s="1"/>
  <c r="D519" i="2"/>
  <c r="P519" i="2" s="1"/>
  <c r="D520" i="2"/>
  <c r="P520" i="2" s="1"/>
  <c r="D521" i="2"/>
  <c r="P521" i="2" s="1"/>
  <c r="D522" i="2"/>
  <c r="P522" i="2" s="1"/>
  <c r="D523" i="2"/>
  <c r="P523" i="2" s="1"/>
  <c r="D524" i="2"/>
  <c r="P524" i="2" s="1"/>
  <c r="D525" i="2"/>
  <c r="P525" i="2" s="1"/>
  <c r="D526" i="2"/>
  <c r="P526" i="2" s="1"/>
  <c r="D527" i="2"/>
  <c r="P527" i="2" s="1"/>
  <c r="D528" i="2"/>
  <c r="P528" i="2" s="1"/>
  <c r="D529" i="2"/>
  <c r="P529" i="2" s="1"/>
  <c r="D530" i="2"/>
  <c r="P530" i="2" s="1"/>
  <c r="D531" i="2"/>
  <c r="P531" i="2" s="1"/>
  <c r="D532" i="2"/>
  <c r="P532" i="2" s="1"/>
  <c r="D533" i="2"/>
  <c r="P533" i="2" s="1"/>
  <c r="D534" i="2"/>
  <c r="P534" i="2" s="1"/>
  <c r="D535" i="2"/>
  <c r="P535" i="2" s="1"/>
  <c r="D536" i="2"/>
  <c r="P536" i="2" s="1"/>
  <c r="D537" i="2"/>
  <c r="P537" i="2" s="1"/>
  <c r="D538" i="2"/>
  <c r="P538" i="2" s="1"/>
  <c r="D539" i="2"/>
  <c r="P539" i="2" s="1"/>
  <c r="D540" i="2"/>
  <c r="P540" i="2" s="1"/>
  <c r="D541" i="2"/>
  <c r="P541" i="2" s="1"/>
  <c r="D542" i="2"/>
  <c r="P542" i="2" s="1"/>
  <c r="D543" i="2"/>
  <c r="P543" i="2" s="1"/>
  <c r="D544" i="2"/>
  <c r="P544" i="2" s="1"/>
  <c r="D545" i="2"/>
  <c r="P545" i="2" s="1"/>
  <c r="D546" i="2"/>
  <c r="P546" i="2" s="1"/>
  <c r="D547" i="2"/>
  <c r="P547" i="2" s="1"/>
  <c r="D548" i="2"/>
  <c r="P548" i="2" s="1"/>
  <c r="D549" i="2"/>
  <c r="P549" i="2" s="1"/>
  <c r="D550" i="2"/>
  <c r="P550" i="2" s="1"/>
  <c r="D551" i="2"/>
  <c r="P551" i="2" s="1"/>
  <c r="D552" i="2"/>
  <c r="P552" i="2" s="1"/>
  <c r="D553" i="2"/>
  <c r="P553" i="2" s="1"/>
  <c r="D554" i="2"/>
  <c r="P554" i="2" s="1"/>
  <c r="D555" i="2"/>
  <c r="P555" i="2" s="1"/>
  <c r="D556" i="2"/>
  <c r="P556" i="2" s="1"/>
  <c r="D557" i="2"/>
  <c r="P557" i="2" s="1"/>
  <c r="D558" i="2"/>
  <c r="P558" i="2" s="1"/>
  <c r="D559" i="2"/>
  <c r="P559" i="2" s="1"/>
  <c r="D560" i="2"/>
  <c r="P560" i="2" s="1"/>
  <c r="D561" i="2"/>
  <c r="P561" i="2" s="1"/>
  <c r="D562" i="2"/>
  <c r="P562" i="2" s="1"/>
  <c r="D563" i="2"/>
  <c r="P563" i="2" s="1"/>
  <c r="D564" i="2"/>
  <c r="P564" i="2" s="1"/>
  <c r="D565" i="2"/>
  <c r="P565" i="2" s="1"/>
  <c r="D566" i="2"/>
  <c r="P566" i="2" s="1"/>
  <c r="D567" i="2"/>
  <c r="P567" i="2" s="1"/>
  <c r="D568" i="2"/>
  <c r="P568" i="2" s="1"/>
  <c r="D569" i="2"/>
  <c r="P569" i="2" s="1"/>
  <c r="D570" i="2"/>
  <c r="P570" i="2" s="1"/>
  <c r="D571" i="2"/>
  <c r="P571" i="2" s="1"/>
  <c r="D572" i="2"/>
  <c r="P572" i="2" s="1"/>
  <c r="D573" i="2"/>
  <c r="P573" i="2" s="1"/>
  <c r="D574" i="2"/>
  <c r="P574" i="2" s="1"/>
  <c r="D575" i="2"/>
  <c r="P575" i="2" s="1"/>
  <c r="D576" i="2"/>
  <c r="P576" i="2" s="1"/>
  <c r="D577" i="2"/>
  <c r="P577" i="2" s="1"/>
  <c r="D578" i="2"/>
  <c r="P578" i="2" s="1"/>
  <c r="D579" i="2"/>
  <c r="P579" i="2" s="1"/>
  <c r="D580" i="2"/>
  <c r="P580" i="2" s="1"/>
  <c r="D581" i="2"/>
  <c r="P581" i="2" s="1"/>
  <c r="D582" i="2"/>
  <c r="P582" i="2" s="1"/>
  <c r="D583" i="2"/>
  <c r="P583" i="2" s="1"/>
  <c r="D584" i="2"/>
  <c r="P584" i="2" s="1"/>
  <c r="D585" i="2"/>
  <c r="P585" i="2" s="1"/>
  <c r="D586" i="2"/>
  <c r="P586" i="2" s="1"/>
  <c r="D587" i="2"/>
  <c r="P587" i="2" s="1"/>
  <c r="D588" i="2"/>
  <c r="P588" i="2" s="1"/>
  <c r="D589" i="2"/>
  <c r="P589" i="2" s="1"/>
  <c r="D590" i="2"/>
  <c r="P590" i="2" s="1"/>
  <c r="D591" i="2"/>
  <c r="P591" i="2" s="1"/>
  <c r="D592" i="2"/>
  <c r="P592" i="2" s="1"/>
  <c r="D593" i="2"/>
  <c r="P593" i="2" s="1"/>
  <c r="D594" i="2"/>
  <c r="P594" i="2" s="1"/>
  <c r="D595" i="2"/>
  <c r="P595" i="2" s="1"/>
  <c r="D596" i="2"/>
  <c r="P596" i="2" s="1"/>
  <c r="D597" i="2"/>
  <c r="P597" i="2" s="1"/>
  <c r="D598" i="2"/>
  <c r="P598" i="2" s="1"/>
  <c r="D599" i="2"/>
  <c r="P599" i="2" s="1"/>
  <c r="D600" i="2"/>
  <c r="P600" i="2" s="1"/>
  <c r="D601" i="2"/>
  <c r="P601" i="2" s="1"/>
  <c r="D602" i="2"/>
  <c r="P602" i="2" s="1"/>
  <c r="D603" i="2"/>
  <c r="P603" i="2" s="1"/>
  <c r="D604" i="2"/>
  <c r="P604" i="2" s="1"/>
  <c r="D605" i="2"/>
  <c r="P605" i="2" s="1"/>
  <c r="D606" i="2"/>
  <c r="P606" i="2" s="1"/>
  <c r="D607" i="2"/>
  <c r="P607" i="2" s="1"/>
  <c r="D608" i="2"/>
  <c r="P608" i="2" s="1"/>
  <c r="D609" i="2"/>
  <c r="P609" i="2" s="1"/>
  <c r="D610" i="2"/>
  <c r="P610" i="2" s="1"/>
  <c r="D611" i="2"/>
  <c r="P611" i="2" s="1"/>
  <c r="D612" i="2"/>
  <c r="P612" i="2" s="1"/>
  <c r="D613" i="2"/>
  <c r="P613" i="2" s="1"/>
  <c r="D614" i="2"/>
  <c r="P614" i="2" s="1"/>
  <c r="D615" i="2"/>
  <c r="P615" i="2" s="1"/>
  <c r="D616" i="2"/>
  <c r="P616" i="2" s="1"/>
  <c r="D617" i="2"/>
  <c r="P617" i="2" s="1"/>
  <c r="D618" i="2"/>
  <c r="P618" i="2" s="1"/>
  <c r="D619" i="2"/>
  <c r="P619" i="2" s="1"/>
  <c r="D620" i="2"/>
  <c r="P620" i="2" s="1"/>
  <c r="D621" i="2"/>
  <c r="P621" i="2" s="1"/>
  <c r="D622" i="2"/>
  <c r="P622" i="2" s="1"/>
  <c r="D623" i="2"/>
  <c r="P623" i="2" s="1"/>
  <c r="D624" i="2"/>
  <c r="P624" i="2" s="1"/>
  <c r="D625" i="2"/>
  <c r="P625" i="2" s="1"/>
  <c r="D626" i="2"/>
  <c r="P626" i="2" s="1"/>
  <c r="D627" i="2"/>
  <c r="P627" i="2" s="1"/>
  <c r="D628" i="2"/>
  <c r="P628" i="2" s="1"/>
  <c r="D629" i="2"/>
  <c r="P629" i="2" s="1"/>
  <c r="D630" i="2"/>
  <c r="P630" i="2" s="1"/>
  <c r="D631" i="2"/>
  <c r="P631" i="2" s="1"/>
  <c r="D632" i="2"/>
  <c r="P632" i="2" s="1"/>
  <c r="D633" i="2"/>
  <c r="P633" i="2" s="1"/>
  <c r="D634" i="2"/>
  <c r="P634" i="2" s="1"/>
  <c r="D635" i="2"/>
  <c r="P635" i="2" s="1"/>
  <c r="D636" i="2"/>
  <c r="P636" i="2" s="1"/>
  <c r="D637" i="2"/>
  <c r="P637" i="2" s="1"/>
  <c r="D638" i="2"/>
  <c r="P638" i="2" s="1"/>
  <c r="D639" i="2"/>
  <c r="P639" i="2" s="1"/>
  <c r="D640" i="2"/>
  <c r="P640" i="2" s="1"/>
  <c r="D641" i="2"/>
  <c r="P641" i="2" s="1"/>
  <c r="D642" i="2"/>
  <c r="P642" i="2" s="1"/>
  <c r="D643" i="2"/>
  <c r="P643" i="2" s="1"/>
  <c r="D644" i="2"/>
  <c r="P644" i="2" s="1"/>
  <c r="D645" i="2"/>
  <c r="P645" i="2" s="1"/>
  <c r="D646" i="2"/>
  <c r="P646" i="2" s="1"/>
  <c r="D647" i="2"/>
  <c r="P647" i="2" s="1"/>
  <c r="D648" i="2"/>
  <c r="P648" i="2" s="1"/>
  <c r="D649" i="2"/>
  <c r="P649" i="2" s="1"/>
  <c r="D650" i="2"/>
  <c r="P650" i="2" s="1"/>
  <c r="D651" i="2"/>
  <c r="P651" i="2" s="1"/>
  <c r="D652" i="2"/>
  <c r="P652" i="2" s="1"/>
  <c r="D653" i="2"/>
  <c r="P653" i="2" s="1"/>
  <c r="D654" i="2"/>
  <c r="P654" i="2" s="1"/>
  <c r="D655" i="2"/>
  <c r="P655" i="2" s="1"/>
  <c r="D656" i="2"/>
  <c r="P656" i="2" s="1"/>
  <c r="D657" i="2"/>
  <c r="P657" i="2" s="1"/>
  <c r="D658" i="2"/>
  <c r="P658" i="2" s="1"/>
  <c r="D659" i="2"/>
  <c r="P659" i="2" s="1"/>
  <c r="D660" i="2"/>
  <c r="P660" i="2" s="1"/>
  <c r="D661" i="2"/>
  <c r="P661" i="2" s="1"/>
  <c r="D662" i="2"/>
  <c r="P662" i="2" s="1"/>
  <c r="D663" i="2"/>
  <c r="P663" i="2" s="1"/>
  <c r="D664" i="2"/>
  <c r="P664" i="2" s="1"/>
  <c r="D665" i="2"/>
  <c r="P665" i="2" s="1"/>
  <c r="D666" i="2"/>
  <c r="P666" i="2" s="1"/>
  <c r="D667" i="2"/>
  <c r="P667" i="2" s="1"/>
  <c r="D668" i="2"/>
  <c r="P668" i="2" s="1"/>
  <c r="D669" i="2"/>
  <c r="P669" i="2" s="1"/>
  <c r="D670" i="2"/>
  <c r="P670" i="2" s="1"/>
  <c r="D671" i="2"/>
  <c r="P671" i="2" s="1"/>
  <c r="D672" i="2"/>
  <c r="P672" i="2" s="1"/>
  <c r="D673" i="2"/>
  <c r="P673" i="2" s="1"/>
  <c r="D674" i="2"/>
  <c r="P674" i="2" s="1"/>
  <c r="D675" i="2"/>
  <c r="P675" i="2" s="1"/>
  <c r="D676" i="2"/>
  <c r="P676" i="2" s="1"/>
  <c r="D677" i="2"/>
  <c r="P677" i="2" s="1"/>
  <c r="D678" i="2"/>
  <c r="P678" i="2" s="1"/>
  <c r="D679" i="2"/>
  <c r="P679" i="2" s="1"/>
  <c r="D680" i="2"/>
  <c r="P680" i="2" s="1"/>
  <c r="D681" i="2"/>
  <c r="P681" i="2" s="1"/>
  <c r="D682" i="2"/>
  <c r="P682" i="2" s="1"/>
  <c r="D683" i="2"/>
  <c r="P683" i="2" s="1"/>
  <c r="D684" i="2"/>
  <c r="P684" i="2" s="1"/>
  <c r="D685" i="2"/>
  <c r="P685" i="2" s="1"/>
  <c r="D686" i="2"/>
  <c r="P686" i="2" s="1"/>
  <c r="D687" i="2"/>
  <c r="P687" i="2" s="1"/>
  <c r="D688" i="2"/>
  <c r="P688" i="2" s="1"/>
  <c r="D689" i="2"/>
  <c r="P689" i="2" s="1"/>
  <c r="D690" i="2"/>
  <c r="P690" i="2" s="1"/>
  <c r="D691" i="2"/>
  <c r="P691" i="2" s="1"/>
  <c r="D692" i="2"/>
  <c r="P692" i="2" s="1"/>
  <c r="D693" i="2"/>
  <c r="P693" i="2" s="1"/>
  <c r="D694" i="2"/>
  <c r="P694" i="2" s="1"/>
  <c r="D695" i="2"/>
  <c r="P695" i="2" s="1"/>
  <c r="D696" i="2"/>
  <c r="P696" i="2" s="1"/>
  <c r="D697" i="2"/>
  <c r="P697" i="2" s="1"/>
  <c r="D698" i="2"/>
  <c r="P698" i="2" s="1"/>
  <c r="D699" i="2"/>
  <c r="P699" i="2" s="1"/>
  <c r="D700" i="2"/>
  <c r="P700" i="2" s="1"/>
  <c r="D701" i="2"/>
  <c r="P701" i="2" s="1"/>
  <c r="D702" i="2"/>
  <c r="P702" i="2" s="1"/>
  <c r="D703" i="2"/>
  <c r="P703" i="2" s="1"/>
  <c r="D704" i="2"/>
  <c r="P704" i="2" s="1"/>
  <c r="D705" i="2"/>
  <c r="P705" i="2" s="1"/>
  <c r="D706" i="2"/>
  <c r="P706" i="2" s="1"/>
  <c r="D707" i="2"/>
  <c r="P707" i="2" s="1"/>
  <c r="D708" i="2"/>
  <c r="P708" i="2" s="1"/>
  <c r="D709" i="2"/>
  <c r="P709" i="2" s="1"/>
  <c r="D710" i="2"/>
  <c r="P710" i="2" s="1"/>
  <c r="D711" i="2"/>
  <c r="P711" i="2" s="1"/>
  <c r="D712" i="2"/>
  <c r="P712" i="2" s="1"/>
  <c r="D713" i="2"/>
  <c r="P713" i="2" s="1"/>
  <c r="D714" i="2"/>
  <c r="P714" i="2" s="1"/>
  <c r="D715" i="2"/>
  <c r="P715" i="2" s="1"/>
  <c r="D716" i="2"/>
  <c r="P716" i="2" s="1"/>
  <c r="D717" i="2"/>
  <c r="P717" i="2" s="1"/>
  <c r="D718" i="2"/>
  <c r="P718" i="2" s="1"/>
  <c r="D719" i="2"/>
  <c r="P719" i="2" s="1"/>
  <c r="D720" i="2"/>
  <c r="P720" i="2" s="1"/>
  <c r="D721" i="2"/>
  <c r="P721" i="2" s="1"/>
  <c r="D722" i="2"/>
  <c r="P722" i="2" s="1"/>
  <c r="D723" i="2"/>
  <c r="P723" i="2" s="1"/>
  <c r="D724" i="2"/>
  <c r="P724" i="2" s="1"/>
  <c r="D725" i="2"/>
  <c r="P725" i="2" s="1"/>
  <c r="D726" i="2"/>
  <c r="P726" i="2" s="1"/>
  <c r="D727" i="2"/>
  <c r="P727" i="2" s="1"/>
  <c r="D728" i="2"/>
  <c r="P728" i="2" s="1"/>
  <c r="D729" i="2"/>
  <c r="P729" i="2" s="1"/>
  <c r="D730" i="2"/>
  <c r="P730" i="2" s="1"/>
  <c r="D731" i="2"/>
  <c r="P731" i="2" s="1"/>
  <c r="D732" i="2"/>
  <c r="P732" i="2" s="1"/>
  <c r="D733" i="2"/>
  <c r="P733" i="2" s="1"/>
  <c r="D734" i="2"/>
  <c r="P734" i="2" s="1"/>
  <c r="D735" i="2"/>
  <c r="P735" i="2" s="1"/>
  <c r="D736" i="2"/>
  <c r="P736" i="2" s="1"/>
  <c r="D737" i="2"/>
  <c r="P737" i="2" s="1"/>
  <c r="D738" i="2"/>
  <c r="P738" i="2" s="1"/>
  <c r="D739" i="2"/>
  <c r="P739" i="2" s="1"/>
  <c r="D740" i="2"/>
  <c r="P740" i="2" s="1"/>
  <c r="D741" i="2"/>
  <c r="P741" i="2" s="1"/>
  <c r="D742" i="2"/>
  <c r="P742" i="2" s="1"/>
  <c r="D743" i="2"/>
  <c r="P743" i="2" s="1"/>
  <c r="D744" i="2"/>
  <c r="P744" i="2" s="1"/>
  <c r="D745" i="2"/>
  <c r="P745" i="2" s="1"/>
  <c r="D746" i="2"/>
  <c r="P746" i="2" s="1"/>
  <c r="D747" i="2"/>
  <c r="P747" i="2" s="1"/>
  <c r="D748" i="2"/>
  <c r="P748" i="2" s="1"/>
  <c r="D749" i="2"/>
  <c r="P749" i="2" s="1"/>
  <c r="D750" i="2"/>
  <c r="P750" i="2" s="1"/>
  <c r="D751" i="2"/>
  <c r="P751" i="2" s="1"/>
  <c r="D752" i="2"/>
  <c r="P752" i="2" s="1"/>
  <c r="D753" i="2"/>
  <c r="P753" i="2" s="1"/>
  <c r="D754" i="2"/>
  <c r="P754" i="2" s="1"/>
  <c r="D755" i="2"/>
  <c r="P755" i="2" s="1"/>
  <c r="D756" i="2"/>
  <c r="P756" i="2" s="1"/>
  <c r="D757" i="2"/>
  <c r="P757" i="2" s="1"/>
  <c r="D758" i="2"/>
  <c r="P758" i="2" s="1"/>
  <c r="D759" i="2"/>
  <c r="P759" i="2" s="1"/>
  <c r="D760" i="2"/>
  <c r="P760" i="2" s="1"/>
  <c r="D761" i="2"/>
  <c r="P761" i="2" s="1"/>
  <c r="D762" i="2"/>
  <c r="P762" i="2" s="1"/>
  <c r="D763" i="2"/>
  <c r="P763" i="2" s="1"/>
  <c r="D764" i="2"/>
  <c r="P764" i="2" s="1"/>
  <c r="D765" i="2"/>
  <c r="P765" i="2" s="1"/>
  <c r="D766" i="2"/>
  <c r="P766" i="2" s="1"/>
  <c r="D767" i="2"/>
  <c r="P767" i="2" s="1"/>
  <c r="D768" i="2"/>
  <c r="P768" i="2" s="1"/>
  <c r="D769" i="2"/>
  <c r="P769" i="2" s="1"/>
  <c r="D770" i="2"/>
  <c r="P770" i="2" s="1"/>
  <c r="D771" i="2"/>
  <c r="P771" i="2" s="1"/>
  <c r="D772" i="2"/>
  <c r="P772" i="2" s="1"/>
  <c r="D773" i="2"/>
  <c r="P773" i="2" s="1"/>
  <c r="D774" i="2"/>
  <c r="P774" i="2" s="1"/>
  <c r="D775" i="2"/>
  <c r="P775" i="2" s="1"/>
  <c r="D776" i="2"/>
  <c r="P776" i="2" s="1"/>
  <c r="D777" i="2"/>
  <c r="P777" i="2" s="1"/>
  <c r="D778" i="2"/>
  <c r="P778" i="2" s="1"/>
  <c r="D779" i="2"/>
  <c r="P779" i="2" s="1"/>
  <c r="D780" i="2"/>
  <c r="P780" i="2" s="1"/>
  <c r="D781" i="2"/>
  <c r="P781" i="2" s="1"/>
  <c r="D782" i="2"/>
  <c r="P782" i="2" s="1"/>
  <c r="D783" i="2"/>
  <c r="P783" i="2" s="1"/>
  <c r="D784" i="2"/>
  <c r="P784" i="2" s="1"/>
  <c r="D785" i="2"/>
  <c r="P785" i="2" s="1"/>
  <c r="D786" i="2"/>
  <c r="P786" i="2" s="1"/>
  <c r="D787" i="2"/>
  <c r="P787" i="2" s="1"/>
  <c r="D788" i="2"/>
  <c r="P788" i="2" s="1"/>
  <c r="D789" i="2"/>
  <c r="P789" i="2" s="1"/>
  <c r="D790" i="2"/>
  <c r="P790" i="2" s="1"/>
  <c r="D791" i="2"/>
  <c r="P791" i="2" s="1"/>
  <c r="D792" i="2"/>
  <c r="P792" i="2" s="1"/>
  <c r="D793" i="2"/>
  <c r="P793" i="2" s="1"/>
  <c r="D794" i="2"/>
  <c r="P794" i="2" s="1"/>
  <c r="D795" i="2"/>
  <c r="P795" i="2" s="1"/>
  <c r="D796" i="2"/>
  <c r="P796" i="2" s="1"/>
  <c r="D797" i="2"/>
  <c r="P797" i="2" s="1"/>
  <c r="D798" i="2"/>
  <c r="P798" i="2" s="1"/>
  <c r="D799" i="2"/>
  <c r="P799" i="2" s="1"/>
  <c r="D800" i="2"/>
  <c r="P800" i="2" s="1"/>
  <c r="D801" i="2"/>
  <c r="P801" i="2" s="1"/>
  <c r="D802" i="2"/>
  <c r="P802" i="2" s="1"/>
  <c r="D803" i="2"/>
  <c r="P803" i="2" s="1"/>
  <c r="D804" i="2"/>
  <c r="P804" i="2" s="1"/>
  <c r="D805" i="2"/>
  <c r="P805" i="2" s="1"/>
  <c r="D806" i="2"/>
  <c r="P806" i="2" s="1"/>
  <c r="D807" i="2"/>
  <c r="P807" i="2" s="1"/>
  <c r="D808" i="2"/>
  <c r="P808" i="2" s="1"/>
  <c r="D809" i="2"/>
  <c r="P809" i="2" s="1"/>
  <c r="D810" i="2"/>
  <c r="P810" i="2" s="1"/>
  <c r="D811" i="2"/>
  <c r="P811" i="2" s="1"/>
  <c r="D812" i="2"/>
  <c r="P812" i="2" s="1"/>
  <c r="D813" i="2"/>
  <c r="P813" i="2" s="1"/>
  <c r="D814" i="2"/>
  <c r="P814" i="2" s="1"/>
  <c r="D815" i="2"/>
  <c r="P815" i="2" s="1"/>
  <c r="D816" i="2"/>
  <c r="P816" i="2" s="1"/>
  <c r="D817" i="2"/>
  <c r="P817" i="2" s="1"/>
  <c r="D818" i="2"/>
  <c r="P818" i="2" s="1"/>
  <c r="D819" i="2"/>
  <c r="P819" i="2" s="1"/>
  <c r="D820" i="2"/>
  <c r="P820" i="2" s="1"/>
  <c r="D821" i="2"/>
  <c r="P821" i="2" s="1"/>
  <c r="D822" i="2"/>
  <c r="P822" i="2" s="1"/>
  <c r="D823" i="2"/>
  <c r="P823" i="2" s="1"/>
  <c r="D824" i="2"/>
  <c r="P824" i="2" s="1"/>
  <c r="D825" i="2"/>
  <c r="P825" i="2" s="1"/>
  <c r="D826" i="2"/>
  <c r="P826" i="2" s="1"/>
  <c r="D827" i="2"/>
  <c r="P827" i="2" s="1"/>
  <c r="D828" i="2"/>
  <c r="P828" i="2" s="1"/>
  <c r="D829" i="2"/>
  <c r="P829" i="2" s="1"/>
  <c r="D830" i="2"/>
  <c r="P830" i="2" s="1"/>
  <c r="D831" i="2"/>
  <c r="P831" i="2" s="1"/>
  <c r="D832" i="2"/>
  <c r="P832" i="2" s="1"/>
  <c r="D833" i="2"/>
  <c r="P833" i="2" s="1"/>
  <c r="D834" i="2"/>
  <c r="P834" i="2" s="1"/>
  <c r="D835" i="2"/>
  <c r="P835" i="2" s="1"/>
  <c r="D836" i="2"/>
  <c r="P836" i="2" s="1"/>
  <c r="D837" i="2"/>
  <c r="P837" i="2" s="1"/>
  <c r="D838" i="2"/>
  <c r="P838" i="2" s="1"/>
  <c r="D839" i="2"/>
  <c r="P839" i="2" s="1"/>
  <c r="D840" i="2"/>
  <c r="P840" i="2" s="1"/>
  <c r="D841" i="2"/>
  <c r="P841" i="2" s="1"/>
  <c r="D842" i="2"/>
  <c r="P842" i="2" s="1"/>
  <c r="D843" i="2"/>
  <c r="P843" i="2" s="1"/>
  <c r="D844" i="2"/>
  <c r="P844" i="2" s="1"/>
  <c r="D845" i="2"/>
  <c r="P845" i="2" s="1"/>
  <c r="D846" i="2"/>
  <c r="P846" i="2" s="1"/>
  <c r="D847" i="2"/>
  <c r="P847" i="2" s="1"/>
  <c r="D848" i="2"/>
  <c r="P848" i="2" s="1"/>
  <c r="D849" i="2"/>
  <c r="P849" i="2" s="1"/>
  <c r="D850" i="2"/>
  <c r="P850" i="2" s="1"/>
  <c r="D851" i="2"/>
  <c r="P851" i="2" s="1"/>
  <c r="D852" i="2"/>
  <c r="P852" i="2" s="1"/>
  <c r="D853" i="2"/>
  <c r="P853" i="2" s="1"/>
  <c r="D854" i="2"/>
  <c r="P854" i="2" s="1"/>
  <c r="D855" i="2"/>
  <c r="P855" i="2" s="1"/>
  <c r="D856" i="2"/>
  <c r="P856" i="2" s="1"/>
  <c r="D857" i="2"/>
  <c r="P857" i="2" s="1"/>
  <c r="D858" i="2"/>
  <c r="P858" i="2" s="1"/>
  <c r="D859" i="2"/>
  <c r="P859" i="2" s="1"/>
  <c r="D860" i="2"/>
  <c r="P860" i="2" s="1"/>
  <c r="D861" i="2"/>
  <c r="P861" i="2" s="1"/>
  <c r="D862" i="2"/>
  <c r="P862" i="2" s="1"/>
  <c r="D863" i="2"/>
  <c r="P863" i="2" s="1"/>
  <c r="D864" i="2"/>
  <c r="P864" i="2" s="1"/>
  <c r="D865" i="2"/>
  <c r="P865" i="2" s="1"/>
  <c r="D866" i="2"/>
  <c r="P866" i="2" s="1"/>
  <c r="D867" i="2"/>
  <c r="P867" i="2" s="1"/>
  <c r="D868" i="2"/>
  <c r="P868" i="2" s="1"/>
  <c r="D869" i="2"/>
  <c r="P869" i="2" s="1"/>
  <c r="D870" i="2"/>
  <c r="P870" i="2" s="1"/>
  <c r="D871" i="2"/>
  <c r="P871" i="2" s="1"/>
  <c r="D872" i="2"/>
  <c r="P872" i="2" s="1"/>
  <c r="D873" i="2"/>
  <c r="P873" i="2" s="1"/>
  <c r="D874" i="2"/>
  <c r="P874" i="2" s="1"/>
  <c r="D875" i="2"/>
  <c r="P875" i="2" s="1"/>
  <c r="D876" i="2"/>
  <c r="P876" i="2" s="1"/>
  <c r="D877" i="2"/>
  <c r="P877" i="2" s="1"/>
  <c r="D878" i="2"/>
  <c r="P878" i="2" s="1"/>
  <c r="D879" i="2"/>
  <c r="P879" i="2" s="1"/>
  <c r="D880" i="2"/>
  <c r="P880" i="2" s="1"/>
  <c r="D881" i="2"/>
  <c r="P881" i="2" s="1"/>
  <c r="D882" i="2"/>
  <c r="P882" i="2" s="1"/>
  <c r="D883" i="2"/>
  <c r="P883" i="2" s="1"/>
  <c r="D884" i="2"/>
  <c r="P884" i="2" s="1"/>
  <c r="D885" i="2"/>
  <c r="P885" i="2" s="1"/>
  <c r="D886" i="2"/>
  <c r="P886" i="2" s="1"/>
  <c r="D887" i="2"/>
  <c r="P887" i="2" s="1"/>
  <c r="D888" i="2"/>
  <c r="P888" i="2" s="1"/>
  <c r="D889" i="2"/>
  <c r="P889" i="2" s="1"/>
  <c r="D890" i="2"/>
  <c r="P890" i="2" s="1"/>
  <c r="D891" i="2"/>
  <c r="P891" i="2" s="1"/>
  <c r="D892" i="2"/>
  <c r="P892" i="2" s="1"/>
  <c r="D893" i="2"/>
  <c r="P893" i="2" s="1"/>
  <c r="D894" i="2"/>
  <c r="P894" i="2" s="1"/>
  <c r="D895" i="2"/>
  <c r="P895" i="2" s="1"/>
  <c r="D896" i="2"/>
  <c r="P896" i="2" s="1"/>
  <c r="D897" i="2"/>
  <c r="P897" i="2" s="1"/>
  <c r="D898" i="2"/>
  <c r="P898" i="2" s="1"/>
  <c r="D899" i="2"/>
  <c r="P899" i="2" s="1"/>
  <c r="D900" i="2"/>
  <c r="P900" i="2" s="1"/>
  <c r="D901" i="2"/>
  <c r="P901" i="2" s="1"/>
  <c r="D902" i="2"/>
  <c r="P902" i="2" s="1"/>
  <c r="D903" i="2"/>
  <c r="P903" i="2" s="1"/>
  <c r="D904" i="2"/>
  <c r="P904" i="2" s="1"/>
  <c r="D905" i="2"/>
  <c r="P905" i="2" s="1"/>
  <c r="D906" i="2"/>
  <c r="P906" i="2" s="1"/>
  <c r="D907" i="2"/>
  <c r="P907" i="2" s="1"/>
  <c r="D908" i="2"/>
  <c r="P908" i="2" s="1"/>
  <c r="D909" i="2"/>
  <c r="P909" i="2" s="1"/>
  <c r="D910" i="2"/>
  <c r="P910" i="2" s="1"/>
  <c r="D911" i="2"/>
  <c r="P911" i="2" s="1"/>
  <c r="D912" i="2"/>
  <c r="P912" i="2" s="1"/>
  <c r="D913" i="2"/>
  <c r="P913" i="2" s="1"/>
  <c r="D914" i="2"/>
  <c r="P914" i="2" s="1"/>
  <c r="D915" i="2"/>
  <c r="P915" i="2" s="1"/>
  <c r="D916" i="2"/>
  <c r="P916" i="2" s="1"/>
  <c r="D917" i="2"/>
  <c r="P917" i="2" s="1"/>
  <c r="D918" i="2"/>
  <c r="P918" i="2" s="1"/>
  <c r="D919" i="2"/>
  <c r="P919" i="2" s="1"/>
  <c r="D920" i="2"/>
  <c r="P920" i="2" s="1"/>
  <c r="D921" i="2"/>
  <c r="P921" i="2" s="1"/>
  <c r="D922" i="2"/>
  <c r="P922" i="2" s="1"/>
  <c r="D923" i="2"/>
  <c r="P923" i="2" s="1"/>
  <c r="D924" i="2"/>
  <c r="P924" i="2" s="1"/>
  <c r="D925" i="2"/>
  <c r="P925" i="2" s="1"/>
  <c r="D926" i="2"/>
  <c r="P926" i="2" s="1"/>
  <c r="D927" i="2"/>
  <c r="P927" i="2" s="1"/>
  <c r="D928" i="2"/>
  <c r="P928" i="2" s="1"/>
  <c r="D929" i="2"/>
  <c r="P929" i="2" s="1"/>
  <c r="D930" i="2"/>
  <c r="P930" i="2" s="1"/>
  <c r="D931" i="2"/>
  <c r="P931" i="2" s="1"/>
  <c r="D932" i="2"/>
  <c r="P932" i="2" s="1"/>
  <c r="D933" i="2"/>
  <c r="P933" i="2" s="1"/>
  <c r="D934" i="2"/>
  <c r="P934" i="2" s="1"/>
  <c r="D935" i="2"/>
  <c r="P935" i="2" s="1"/>
  <c r="D936" i="2"/>
  <c r="P936" i="2" s="1"/>
  <c r="D937" i="2"/>
  <c r="P937" i="2" s="1"/>
  <c r="D938" i="2"/>
  <c r="P938" i="2" s="1"/>
  <c r="D939" i="2"/>
  <c r="P939" i="2" s="1"/>
  <c r="D940" i="2"/>
  <c r="P940" i="2" s="1"/>
  <c r="D941" i="2"/>
  <c r="P941" i="2" s="1"/>
  <c r="D942" i="2"/>
  <c r="P942" i="2" s="1"/>
  <c r="D943" i="2"/>
  <c r="P943" i="2" s="1"/>
  <c r="D944" i="2"/>
  <c r="P944" i="2" s="1"/>
  <c r="D945" i="2"/>
  <c r="P945" i="2" s="1"/>
  <c r="D946" i="2"/>
  <c r="P946" i="2" s="1"/>
  <c r="D947" i="2"/>
  <c r="P947" i="2" s="1"/>
  <c r="D948" i="2"/>
  <c r="P948" i="2" s="1"/>
  <c r="D949" i="2"/>
  <c r="P949" i="2" s="1"/>
  <c r="D950" i="2"/>
  <c r="P950" i="2" s="1"/>
  <c r="D951" i="2"/>
  <c r="P951" i="2" s="1"/>
  <c r="D952" i="2"/>
  <c r="P952" i="2" s="1"/>
  <c r="D953" i="2"/>
  <c r="P953" i="2" s="1"/>
  <c r="D954" i="2"/>
  <c r="P954" i="2" s="1"/>
  <c r="D955" i="2"/>
  <c r="P955" i="2" s="1"/>
  <c r="D956" i="2"/>
  <c r="P956" i="2" s="1"/>
  <c r="D957" i="2"/>
  <c r="P957" i="2" s="1"/>
  <c r="D958" i="2"/>
  <c r="P958" i="2" s="1"/>
  <c r="D959" i="2"/>
  <c r="P959" i="2" s="1"/>
  <c r="D960" i="2"/>
  <c r="P960" i="2" s="1"/>
  <c r="D961" i="2"/>
  <c r="P961" i="2" s="1"/>
  <c r="D962" i="2"/>
  <c r="P962" i="2" s="1"/>
  <c r="D963" i="2"/>
  <c r="P963" i="2" s="1"/>
  <c r="D964" i="2"/>
  <c r="P964" i="2" s="1"/>
  <c r="D965" i="2"/>
  <c r="P965" i="2" s="1"/>
  <c r="D966" i="2"/>
  <c r="P966" i="2" s="1"/>
  <c r="D967" i="2"/>
  <c r="P967" i="2" s="1"/>
  <c r="D968" i="2"/>
  <c r="P968" i="2" s="1"/>
  <c r="D969" i="2"/>
  <c r="P969" i="2" s="1"/>
  <c r="D970" i="2"/>
  <c r="P970" i="2" s="1"/>
  <c r="D971" i="2"/>
  <c r="P971" i="2" s="1"/>
  <c r="D972" i="2"/>
  <c r="P972" i="2" s="1"/>
  <c r="D973" i="2"/>
  <c r="P973" i="2" s="1"/>
  <c r="D974" i="2"/>
  <c r="P974" i="2" s="1"/>
  <c r="D975" i="2"/>
  <c r="P975" i="2" s="1"/>
  <c r="D976" i="2"/>
  <c r="P976" i="2" s="1"/>
  <c r="D977" i="2"/>
  <c r="P977" i="2" s="1"/>
  <c r="D978" i="2"/>
  <c r="P978" i="2" s="1"/>
  <c r="D979" i="2"/>
  <c r="P979" i="2" s="1"/>
  <c r="D980" i="2"/>
  <c r="P980" i="2" s="1"/>
  <c r="D981" i="2"/>
  <c r="P981" i="2" s="1"/>
  <c r="D982" i="2"/>
  <c r="P982" i="2" s="1"/>
  <c r="D983" i="2"/>
  <c r="P983" i="2" s="1"/>
  <c r="D984" i="2"/>
  <c r="P984" i="2" s="1"/>
  <c r="D985" i="2"/>
  <c r="P985" i="2" s="1"/>
  <c r="D986" i="2"/>
  <c r="P986" i="2" s="1"/>
  <c r="D987" i="2"/>
  <c r="P987" i="2" s="1"/>
  <c r="D988" i="2"/>
  <c r="P988" i="2" s="1"/>
  <c r="D989" i="2"/>
  <c r="P989" i="2" s="1"/>
  <c r="D990" i="2"/>
  <c r="P990" i="2" s="1"/>
  <c r="D991" i="2"/>
  <c r="P991" i="2" s="1"/>
  <c r="D992" i="2"/>
  <c r="P992" i="2" s="1"/>
  <c r="D993" i="2"/>
  <c r="P993" i="2" s="1"/>
  <c r="D994" i="2"/>
  <c r="P994" i="2" s="1"/>
  <c r="D995" i="2"/>
  <c r="P995" i="2" s="1"/>
  <c r="D996" i="2"/>
  <c r="P996" i="2" s="1"/>
  <c r="D997" i="2"/>
  <c r="P997" i="2" s="1"/>
  <c r="D998" i="2"/>
  <c r="P998" i="2" s="1"/>
  <c r="D999" i="2"/>
  <c r="P999" i="2" s="1"/>
  <c r="D1000" i="2"/>
  <c r="P1000" i="2" s="1"/>
  <c r="D1001" i="2"/>
  <c r="P1001" i="2" s="1"/>
  <c r="D1002" i="2"/>
  <c r="P1002" i="2" s="1"/>
  <c r="D1003" i="2"/>
  <c r="P1003" i="2" s="1"/>
  <c r="D1004" i="2"/>
  <c r="P1004" i="2" s="1"/>
  <c r="D1005" i="2"/>
  <c r="P1005" i="2" s="1"/>
  <c r="D1006" i="2"/>
  <c r="P1006" i="2" s="1"/>
  <c r="D1007" i="2"/>
  <c r="P1007" i="2" s="1"/>
  <c r="D1008" i="2"/>
  <c r="P1008" i="2" s="1"/>
  <c r="D1009" i="2"/>
  <c r="P1009" i="2" s="1"/>
  <c r="D1010" i="2"/>
  <c r="P1010" i="2" s="1"/>
  <c r="D1011" i="2"/>
  <c r="P1011" i="2" s="1"/>
  <c r="D1012" i="2"/>
  <c r="P1012" i="2" s="1"/>
  <c r="D1013" i="2"/>
  <c r="P1013" i="2" s="1"/>
  <c r="D1014" i="2"/>
  <c r="P1014" i="2" s="1"/>
  <c r="D1015" i="2"/>
  <c r="P1015" i="2" s="1"/>
  <c r="D1016" i="2"/>
  <c r="P1016" i="2" s="1"/>
  <c r="D1017" i="2"/>
  <c r="P1017" i="2" s="1"/>
  <c r="D1018" i="2"/>
  <c r="P1018" i="2" s="1"/>
  <c r="D1019" i="2"/>
  <c r="P1019" i="2" s="1"/>
  <c r="D1020" i="2"/>
  <c r="P1020" i="2" s="1"/>
  <c r="D1021" i="2"/>
  <c r="P1021" i="2" s="1"/>
  <c r="D1022" i="2"/>
  <c r="P1022" i="2" s="1"/>
  <c r="D1023" i="2"/>
  <c r="P1023" i="2" s="1"/>
  <c r="D1024" i="2"/>
  <c r="P1024" i="2" s="1"/>
  <c r="D1025" i="2"/>
  <c r="P1025" i="2" s="1"/>
  <c r="D1026" i="2"/>
  <c r="P1026" i="2" s="1"/>
  <c r="D1027" i="2"/>
  <c r="P1027" i="2" s="1"/>
  <c r="D1028" i="2"/>
  <c r="P1028" i="2" s="1"/>
  <c r="D1029" i="2"/>
  <c r="P1029" i="2" s="1"/>
  <c r="D1030" i="2"/>
  <c r="P1030" i="2" s="1"/>
  <c r="D1031" i="2"/>
  <c r="P1031" i="2" s="1"/>
  <c r="D1032" i="2"/>
  <c r="P1032" i="2" s="1"/>
  <c r="D1033" i="2"/>
  <c r="P1033" i="2" s="1"/>
  <c r="D1034" i="2"/>
  <c r="P1034" i="2" s="1"/>
  <c r="D1035" i="2"/>
  <c r="P1035" i="2" s="1"/>
  <c r="D1036" i="2"/>
  <c r="P1036" i="2" s="1"/>
  <c r="D1037" i="2"/>
  <c r="P1037" i="2" s="1"/>
  <c r="D1038" i="2"/>
  <c r="P1038" i="2" s="1"/>
  <c r="D1039" i="2"/>
  <c r="P1039" i="2" s="1"/>
  <c r="D1040" i="2"/>
  <c r="P1040" i="2" s="1"/>
  <c r="D1041" i="2"/>
  <c r="P1041" i="2" s="1"/>
  <c r="D1042" i="2"/>
  <c r="P1042" i="2" s="1"/>
  <c r="D1043" i="2"/>
  <c r="P1043" i="2" s="1"/>
  <c r="D1044" i="2"/>
  <c r="P1044" i="2" s="1"/>
  <c r="D1045" i="2"/>
  <c r="P1045" i="2" s="1"/>
  <c r="D1046" i="2"/>
  <c r="P1046" i="2" s="1"/>
  <c r="D1047" i="2"/>
  <c r="P1047" i="2" s="1"/>
  <c r="D1048" i="2"/>
  <c r="P1048" i="2" s="1"/>
  <c r="D1049" i="2"/>
  <c r="P1049" i="2" s="1"/>
  <c r="D1050" i="2"/>
  <c r="P1050" i="2" s="1"/>
  <c r="D1051" i="2"/>
  <c r="P1051" i="2" s="1"/>
  <c r="D1052" i="2"/>
  <c r="P1052" i="2" s="1"/>
  <c r="D1053" i="2"/>
  <c r="P1053" i="2" s="1"/>
  <c r="D1054" i="2"/>
  <c r="P1054" i="2" s="1"/>
  <c r="D1055" i="2"/>
  <c r="P1055" i="2" s="1"/>
  <c r="D1056" i="2"/>
  <c r="P1056" i="2" s="1"/>
  <c r="D1057" i="2"/>
  <c r="P1057" i="2" s="1"/>
  <c r="D1058" i="2"/>
  <c r="P1058" i="2" s="1"/>
  <c r="D1059" i="2"/>
  <c r="P1059" i="2" s="1"/>
  <c r="D1060" i="2"/>
  <c r="P1060" i="2" s="1"/>
  <c r="D1061" i="2"/>
  <c r="P1061" i="2" s="1"/>
  <c r="D1062" i="2"/>
  <c r="P1062" i="2" s="1"/>
  <c r="D1063" i="2"/>
  <c r="P1063" i="2" s="1"/>
  <c r="D1064" i="2"/>
  <c r="P1064" i="2" s="1"/>
  <c r="D1065" i="2"/>
  <c r="P1065" i="2" s="1"/>
  <c r="D1066" i="2"/>
  <c r="P1066" i="2" s="1"/>
  <c r="D1067" i="2"/>
  <c r="P1067" i="2" s="1"/>
  <c r="D1068" i="2"/>
  <c r="P1068" i="2" s="1"/>
  <c r="D1069" i="2"/>
  <c r="P1069" i="2" s="1"/>
  <c r="D1070" i="2"/>
  <c r="P1070" i="2" s="1"/>
  <c r="D1071" i="2"/>
  <c r="P1071" i="2" s="1"/>
  <c r="D1072" i="2"/>
  <c r="P1072" i="2" s="1"/>
  <c r="D1073" i="2"/>
  <c r="P1073" i="2" s="1"/>
  <c r="D1074" i="2"/>
  <c r="P1074" i="2" s="1"/>
  <c r="D1075" i="2"/>
  <c r="P1075" i="2" s="1"/>
  <c r="D1076" i="2"/>
  <c r="P1076" i="2" s="1"/>
  <c r="D1077" i="2"/>
  <c r="P1077" i="2" s="1"/>
  <c r="D1078" i="2"/>
  <c r="P1078" i="2" s="1"/>
  <c r="D1079" i="2"/>
  <c r="P1079" i="2" s="1"/>
  <c r="D1080" i="2"/>
  <c r="P1080" i="2" s="1"/>
  <c r="D1081" i="2"/>
  <c r="P1081" i="2" s="1"/>
  <c r="D1082" i="2"/>
  <c r="P1082" i="2" s="1"/>
  <c r="D1083" i="2"/>
  <c r="P1083" i="2" s="1"/>
  <c r="D1084" i="2"/>
  <c r="P1084" i="2" s="1"/>
  <c r="D1085" i="2"/>
  <c r="P1085" i="2" s="1"/>
  <c r="D1086" i="2"/>
  <c r="P1086" i="2" s="1"/>
  <c r="D1087" i="2"/>
  <c r="P1087" i="2" s="1"/>
  <c r="D1088" i="2"/>
  <c r="P1088" i="2" s="1"/>
  <c r="D1089" i="2"/>
  <c r="P1089" i="2" s="1"/>
  <c r="D1090" i="2"/>
  <c r="P1090" i="2" s="1"/>
  <c r="D1091" i="2"/>
  <c r="P1091" i="2" s="1"/>
  <c r="D1092" i="2"/>
  <c r="P1092" i="2" s="1"/>
  <c r="D1093" i="2"/>
  <c r="P1093" i="2" s="1"/>
  <c r="D1094" i="2"/>
  <c r="P1094" i="2" s="1"/>
  <c r="D1095" i="2"/>
  <c r="P1095" i="2" s="1"/>
  <c r="D1096" i="2"/>
  <c r="P1096" i="2" s="1"/>
  <c r="D1097" i="2"/>
  <c r="P1097" i="2" s="1"/>
  <c r="D1098" i="2"/>
  <c r="P1098" i="2" s="1"/>
  <c r="D1099" i="2"/>
  <c r="P1099" i="2" s="1"/>
  <c r="D1100" i="2"/>
  <c r="P1100" i="2" s="1"/>
  <c r="D1101" i="2"/>
  <c r="P1101" i="2" s="1"/>
  <c r="D1102" i="2"/>
  <c r="P1102" i="2" s="1"/>
  <c r="D1103" i="2"/>
  <c r="P1103" i="2" s="1"/>
  <c r="D1104" i="2"/>
  <c r="P1104" i="2" s="1"/>
  <c r="D1105" i="2"/>
  <c r="P1105" i="2" s="1"/>
  <c r="D1106" i="2"/>
  <c r="P1106" i="2" s="1"/>
  <c r="D1107" i="2"/>
  <c r="P1107" i="2" s="1"/>
  <c r="D1108" i="2"/>
  <c r="P1108" i="2" s="1"/>
  <c r="D1109" i="2"/>
  <c r="P1109" i="2" s="1"/>
  <c r="D1110" i="2"/>
  <c r="P1110" i="2" s="1"/>
  <c r="D1111" i="2"/>
  <c r="P1111" i="2" s="1"/>
  <c r="D1112" i="2"/>
  <c r="P1112" i="2" s="1"/>
  <c r="D1113" i="2"/>
  <c r="P1113" i="2" s="1"/>
  <c r="D1114" i="2"/>
  <c r="P1114" i="2" s="1"/>
  <c r="D1115" i="2"/>
  <c r="P1115" i="2" s="1"/>
  <c r="D1116" i="2"/>
  <c r="P1116" i="2" s="1"/>
  <c r="D1117" i="2"/>
  <c r="P1117" i="2" s="1"/>
  <c r="D1118" i="2"/>
  <c r="P1118" i="2" s="1"/>
  <c r="D1119" i="2"/>
  <c r="P1119" i="2" s="1"/>
  <c r="D1120" i="2"/>
  <c r="P1120" i="2" s="1"/>
  <c r="D1121" i="2"/>
  <c r="P1121" i="2" s="1"/>
  <c r="D1122" i="2"/>
  <c r="P1122" i="2" s="1"/>
  <c r="D1123" i="2"/>
  <c r="P1123" i="2" s="1"/>
  <c r="D1124" i="2"/>
  <c r="P1124" i="2" s="1"/>
  <c r="D1125" i="2"/>
  <c r="P1125" i="2" s="1"/>
  <c r="D1126" i="2"/>
  <c r="P1126" i="2" s="1"/>
  <c r="D1127" i="2"/>
  <c r="P1127" i="2" s="1"/>
  <c r="D1128" i="2"/>
  <c r="P1128" i="2" s="1"/>
  <c r="D1129" i="2"/>
  <c r="P1129" i="2" s="1"/>
  <c r="D1130" i="2"/>
  <c r="P1130" i="2" s="1"/>
  <c r="D1131" i="2"/>
  <c r="P1131" i="2" s="1"/>
  <c r="D1132" i="2"/>
  <c r="P1132" i="2" s="1"/>
  <c r="D1133" i="2"/>
  <c r="P1133" i="2" s="1"/>
  <c r="D1134" i="2"/>
  <c r="P1134" i="2" s="1"/>
  <c r="D1135" i="2"/>
  <c r="P1135" i="2" s="1"/>
  <c r="D1136" i="2"/>
  <c r="P1136" i="2" s="1"/>
  <c r="D1137" i="2"/>
  <c r="P1137" i="2" s="1"/>
  <c r="D1138" i="2"/>
  <c r="P1138" i="2" s="1"/>
  <c r="D1139" i="2"/>
  <c r="P1139" i="2" s="1"/>
  <c r="D1140" i="2"/>
  <c r="P1140" i="2" s="1"/>
  <c r="D1141" i="2"/>
  <c r="P1141" i="2" s="1"/>
  <c r="D1142" i="2"/>
  <c r="P1142" i="2" s="1"/>
  <c r="D1143" i="2"/>
  <c r="P1143" i="2" s="1"/>
  <c r="D1144" i="2"/>
  <c r="P1144" i="2" s="1"/>
  <c r="D1145" i="2"/>
  <c r="P1145" i="2" s="1"/>
  <c r="D1146" i="2"/>
  <c r="P1146" i="2" s="1"/>
  <c r="D1147" i="2"/>
  <c r="P1147" i="2" s="1"/>
  <c r="D1148" i="2"/>
  <c r="P1148" i="2" s="1"/>
  <c r="D1149" i="2"/>
  <c r="P1149" i="2" s="1"/>
  <c r="D1150" i="2"/>
  <c r="P1150" i="2" s="1"/>
  <c r="D1151" i="2"/>
  <c r="P1151" i="2" s="1"/>
  <c r="D1152" i="2"/>
  <c r="P1152" i="2" s="1"/>
  <c r="D1153" i="2"/>
  <c r="P1153" i="2" s="1"/>
  <c r="D1154" i="2"/>
  <c r="P1154" i="2" s="1"/>
  <c r="D1155" i="2"/>
  <c r="P1155" i="2" s="1"/>
  <c r="D1156" i="2"/>
  <c r="P1156" i="2" s="1"/>
  <c r="D1157" i="2"/>
  <c r="P1157" i="2" s="1"/>
  <c r="D1158" i="2"/>
  <c r="P1158" i="2" s="1"/>
  <c r="D1159" i="2"/>
  <c r="P1159" i="2" s="1"/>
  <c r="D1160" i="2"/>
  <c r="P1160" i="2" s="1"/>
  <c r="D1161" i="2"/>
  <c r="P1161" i="2" s="1"/>
  <c r="D1162" i="2"/>
  <c r="P1162" i="2" s="1"/>
  <c r="D1163" i="2"/>
  <c r="P1163" i="2" s="1"/>
  <c r="D1164" i="2"/>
  <c r="P1164" i="2" s="1"/>
  <c r="D1165" i="2"/>
  <c r="P1165" i="2" s="1"/>
  <c r="D1166" i="2"/>
  <c r="P1166" i="2" s="1"/>
  <c r="D1167" i="2"/>
  <c r="P1167" i="2" s="1"/>
  <c r="D1168" i="2"/>
  <c r="P1168" i="2" s="1"/>
  <c r="D1169" i="2"/>
  <c r="P1169" i="2" s="1"/>
  <c r="D1170" i="2"/>
  <c r="P1170" i="2" s="1"/>
  <c r="D1171" i="2"/>
  <c r="P1171" i="2" s="1"/>
  <c r="D1172" i="2"/>
  <c r="P1172" i="2" s="1"/>
  <c r="D1173" i="2"/>
  <c r="P1173" i="2" s="1"/>
  <c r="D1174" i="2"/>
  <c r="P1174" i="2" s="1"/>
  <c r="D1175" i="2"/>
  <c r="P1175" i="2" s="1"/>
  <c r="D1176" i="2"/>
  <c r="P1176" i="2" s="1"/>
  <c r="D1177" i="2"/>
  <c r="P1177" i="2" s="1"/>
  <c r="D1178" i="2"/>
  <c r="P1178" i="2" s="1"/>
  <c r="D1179" i="2"/>
  <c r="P1179" i="2" s="1"/>
  <c r="D1180" i="2"/>
  <c r="P1180" i="2" s="1"/>
  <c r="D1181" i="2"/>
  <c r="P1181" i="2" s="1"/>
  <c r="D1182" i="2"/>
  <c r="P1182" i="2" s="1"/>
  <c r="D1183" i="2"/>
  <c r="P1183" i="2" s="1"/>
  <c r="D1184" i="2"/>
  <c r="P1184" i="2" s="1"/>
  <c r="D1185" i="2"/>
  <c r="P1185" i="2" s="1"/>
  <c r="D1186" i="2"/>
  <c r="P1186" i="2" s="1"/>
  <c r="D1187" i="2"/>
  <c r="P1187" i="2" s="1"/>
  <c r="D1188" i="2"/>
  <c r="P1188" i="2" s="1"/>
  <c r="D1189" i="2"/>
  <c r="P1189" i="2" s="1"/>
  <c r="D1190" i="2"/>
  <c r="P1190" i="2" s="1"/>
  <c r="D1191" i="2"/>
  <c r="P1191" i="2" s="1"/>
  <c r="D1192" i="2"/>
  <c r="P1192" i="2" s="1"/>
  <c r="D1193" i="2"/>
  <c r="P1193" i="2" s="1"/>
  <c r="D1194" i="2"/>
  <c r="P1194" i="2" s="1"/>
  <c r="D1195" i="2"/>
  <c r="P1195" i="2" s="1"/>
  <c r="D1196" i="2"/>
  <c r="P1196" i="2" s="1"/>
  <c r="D1197" i="2"/>
  <c r="P1197" i="2" s="1"/>
  <c r="D1198" i="2"/>
  <c r="P1198" i="2" s="1"/>
  <c r="D1199" i="2"/>
  <c r="P1199" i="2" s="1"/>
  <c r="D1200" i="2"/>
  <c r="P1200" i="2" s="1"/>
  <c r="D1201" i="2"/>
  <c r="P1201" i="2" s="1"/>
  <c r="D1202" i="2"/>
  <c r="P1202" i="2" s="1"/>
  <c r="D1203" i="2"/>
  <c r="P1203" i="2" s="1"/>
  <c r="D1204" i="2"/>
  <c r="P1204" i="2" s="1"/>
  <c r="D1205" i="2"/>
  <c r="P1205" i="2" s="1"/>
  <c r="D1206" i="2"/>
  <c r="P1206" i="2" s="1"/>
  <c r="D1207" i="2"/>
  <c r="P1207" i="2" s="1"/>
  <c r="D1208" i="2"/>
  <c r="P1208" i="2" s="1"/>
  <c r="D1209" i="2"/>
  <c r="P1209" i="2" s="1"/>
  <c r="D1210" i="2"/>
  <c r="P1210" i="2" s="1"/>
  <c r="D1211" i="2"/>
  <c r="P1211" i="2" s="1"/>
  <c r="D1212" i="2"/>
  <c r="P1212" i="2" s="1"/>
  <c r="D1213" i="2"/>
  <c r="P1213" i="2" s="1"/>
  <c r="D1214" i="2"/>
  <c r="P1214" i="2" s="1"/>
  <c r="D1215" i="2"/>
  <c r="P1215" i="2" s="1"/>
  <c r="D1216" i="2"/>
  <c r="P1216" i="2" s="1"/>
  <c r="D1217" i="2"/>
  <c r="P1217" i="2" s="1"/>
  <c r="D1218" i="2"/>
  <c r="P1218" i="2" s="1"/>
  <c r="D1219" i="2"/>
  <c r="P1219" i="2" s="1"/>
  <c r="D1220" i="2"/>
  <c r="P1220" i="2" s="1"/>
  <c r="D1221" i="2"/>
  <c r="P1221" i="2" s="1"/>
  <c r="D1222" i="2"/>
  <c r="P1222" i="2" s="1"/>
  <c r="D1223" i="2"/>
  <c r="P1223" i="2" s="1"/>
  <c r="D1224" i="2"/>
  <c r="P1224" i="2" s="1"/>
  <c r="D1225" i="2"/>
  <c r="P1225" i="2" s="1"/>
  <c r="D1226" i="2"/>
  <c r="P1226" i="2" s="1"/>
  <c r="D1227" i="2"/>
  <c r="P1227" i="2" s="1"/>
  <c r="D1228" i="2"/>
  <c r="P1228" i="2" s="1"/>
  <c r="D1229" i="2"/>
  <c r="P1229" i="2" s="1"/>
  <c r="D1230" i="2"/>
  <c r="P1230" i="2" s="1"/>
  <c r="D1231" i="2"/>
  <c r="P1231" i="2" s="1"/>
  <c r="D1232" i="2"/>
  <c r="P1232" i="2" s="1"/>
  <c r="D1233" i="2"/>
  <c r="P1233" i="2" s="1"/>
  <c r="D1234" i="2"/>
  <c r="P1234" i="2" s="1"/>
  <c r="D1235" i="2"/>
  <c r="P1235" i="2" s="1"/>
  <c r="D1236" i="2"/>
  <c r="P1236" i="2" s="1"/>
  <c r="D1237" i="2"/>
  <c r="P1237" i="2" s="1"/>
  <c r="D1238" i="2"/>
  <c r="P1238" i="2" s="1"/>
  <c r="D1239" i="2"/>
  <c r="P1239" i="2" s="1"/>
  <c r="D1240" i="2"/>
  <c r="P1240" i="2" s="1"/>
  <c r="D1241" i="2"/>
  <c r="P1241" i="2" s="1"/>
  <c r="D1242" i="2"/>
  <c r="P1242" i="2" s="1"/>
  <c r="D1243" i="2"/>
  <c r="P1243" i="2" s="1"/>
  <c r="D1244" i="2"/>
  <c r="P1244" i="2" s="1"/>
  <c r="D1245" i="2"/>
  <c r="P1245" i="2" s="1"/>
  <c r="D1246" i="2"/>
  <c r="P1246" i="2" s="1"/>
  <c r="D1247" i="2"/>
  <c r="P1247" i="2" s="1"/>
  <c r="D1248" i="2"/>
  <c r="P1248" i="2" s="1"/>
  <c r="D1249" i="2"/>
  <c r="P1249" i="2" s="1"/>
  <c r="D1250" i="2"/>
  <c r="P1250" i="2" s="1"/>
  <c r="D1251" i="2"/>
  <c r="P1251" i="2" s="1"/>
  <c r="D1252" i="2"/>
  <c r="P1252" i="2" s="1"/>
  <c r="D1253" i="2"/>
  <c r="P1253" i="2" s="1"/>
  <c r="D1254" i="2"/>
  <c r="P1254" i="2" s="1"/>
  <c r="D1255" i="2"/>
  <c r="P1255" i="2" s="1"/>
  <c r="D1256" i="2"/>
  <c r="P1256" i="2" s="1"/>
  <c r="D1257" i="2"/>
  <c r="P1257" i="2" s="1"/>
  <c r="D1258" i="2"/>
  <c r="P1258" i="2" s="1"/>
  <c r="D1259" i="2"/>
  <c r="P1259" i="2" s="1"/>
  <c r="D1260" i="2"/>
  <c r="P1260" i="2" s="1"/>
  <c r="D1261" i="2"/>
  <c r="P1261" i="2" s="1"/>
  <c r="D1262" i="2"/>
  <c r="P1262" i="2" s="1"/>
  <c r="D1263" i="2"/>
  <c r="P1263" i="2" s="1"/>
  <c r="D1264" i="2"/>
  <c r="P1264" i="2" s="1"/>
  <c r="D1265" i="2"/>
  <c r="P1265" i="2" s="1"/>
  <c r="D1266" i="2"/>
  <c r="P1266" i="2" s="1"/>
  <c r="D1267" i="2"/>
  <c r="P1267" i="2" s="1"/>
  <c r="D1268" i="2"/>
  <c r="P1268" i="2" s="1"/>
  <c r="D1269" i="2"/>
  <c r="P1269" i="2" s="1"/>
  <c r="D1270" i="2"/>
  <c r="P1270" i="2" s="1"/>
  <c r="D1271" i="2"/>
  <c r="P1271" i="2" s="1"/>
  <c r="D1272" i="2"/>
  <c r="P1272" i="2" s="1"/>
  <c r="D1273" i="2"/>
  <c r="P1273" i="2" s="1"/>
  <c r="D1274" i="2"/>
  <c r="P1274" i="2" s="1"/>
  <c r="D1275" i="2"/>
  <c r="P1275" i="2" s="1"/>
  <c r="D1276" i="2"/>
  <c r="P1276" i="2" s="1"/>
  <c r="D1277" i="2"/>
  <c r="P1277" i="2" s="1"/>
  <c r="D1278" i="2"/>
  <c r="P1278" i="2" s="1"/>
  <c r="D1279" i="2"/>
  <c r="P1279" i="2" s="1"/>
  <c r="D1280" i="2"/>
  <c r="P1280" i="2" s="1"/>
  <c r="D1281" i="2"/>
  <c r="P1281" i="2" s="1"/>
  <c r="D1282" i="2"/>
  <c r="P1282" i="2" s="1"/>
  <c r="D1283" i="2"/>
  <c r="P1283" i="2" s="1"/>
  <c r="D1284" i="2"/>
  <c r="P1284" i="2" s="1"/>
  <c r="D1285" i="2"/>
  <c r="P1285" i="2" s="1"/>
  <c r="D1286" i="2"/>
  <c r="P1286" i="2" s="1"/>
  <c r="D1287" i="2"/>
  <c r="P1287" i="2" s="1"/>
  <c r="D1288" i="2"/>
  <c r="P1288" i="2" s="1"/>
  <c r="D1289" i="2"/>
  <c r="P1289" i="2" s="1"/>
  <c r="D1290" i="2"/>
  <c r="P1290" i="2" s="1"/>
  <c r="D1291" i="2"/>
  <c r="P1291" i="2" s="1"/>
  <c r="D1292" i="2"/>
  <c r="P1292" i="2" s="1"/>
  <c r="D1293" i="2"/>
  <c r="P1293" i="2" s="1"/>
  <c r="D1294" i="2"/>
  <c r="P1294" i="2" s="1"/>
  <c r="D1295" i="2"/>
  <c r="P1295" i="2" s="1"/>
  <c r="D1296" i="2"/>
  <c r="P1296" i="2" s="1"/>
  <c r="D1297" i="2"/>
  <c r="P1297" i="2" s="1"/>
  <c r="D1298" i="2"/>
  <c r="P1298" i="2" s="1"/>
  <c r="D1299" i="2"/>
  <c r="P1299" i="2" s="1"/>
  <c r="D1300" i="2"/>
  <c r="P1300" i="2" s="1"/>
  <c r="D1301" i="2"/>
  <c r="P1301" i="2" s="1"/>
  <c r="D1302" i="2"/>
  <c r="P1302" i="2" s="1"/>
  <c r="D1303" i="2"/>
  <c r="P1303" i="2" s="1"/>
  <c r="D1304" i="2"/>
  <c r="P1304" i="2" s="1"/>
  <c r="D1305" i="2"/>
  <c r="P1305" i="2" s="1"/>
  <c r="D1306" i="2"/>
  <c r="P1306" i="2" s="1"/>
  <c r="D1307" i="2"/>
  <c r="P1307" i="2" s="1"/>
  <c r="D1308" i="2"/>
  <c r="P1308" i="2" s="1"/>
  <c r="D1309" i="2"/>
  <c r="P1309" i="2" s="1"/>
  <c r="D1310" i="2"/>
  <c r="P1310" i="2" s="1"/>
  <c r="D1311" i="2"/>
  <c r="P1311" i="2" s="1"/>
  <c r="D1312" i="2"/>
  <c r="P1312" i="2" s="1"/>
  <c r="D1313" i="2"/>
  <c r="P1313" i="2" s="1"/>
  <c r="D1314" i="2"/>
  <c r="P1314" i="2" s="1"/>
  <c r="D1315" i="2"/>
  <c r="P1315" i="2" s="1"/>
  <c r="D1316" i="2"/>
  <c r="P1316" i="2" s="1"/>
  <c r="D1317" i="2"/>
  <c r="P1317" i="2" s="1"/>
  <c r="D1318" i="2"/>
  <c r="P1318" i="2" s="1"/>
  <c r="D1319" i="2"/>
  <c r="P1319" i="2" s="1"/>
  <c r="D1320" i="2"/>
  <c r="P1320" i="2" s="1"/>
  <c r="D1321" i="2"/>
  <c r="P1321" i="2" s="1"/>
  <c r="D1322" i="2"/>
  <c r="P1322" i="2" s="1"/>
  <c r="D1323" i="2"/>
  <c r="P1323" i="2" s="1"/>
  <c r="D1324" i="2"/>
  <c r="P1324" i="2" s="1"/>
  <c r="D1325" i="2"/>
  <c r="P1325" i="2" s="1"/>
  <c r="D1326" i="2"/>
  <c r="P1326" i="2" s="1"/>
  <c r="D1327" i="2"/>
  <c r="P1327" i="2" s="1"/>
  <c r="D1328" i="2"/>
  <c r="P1328" i="2" s="1"/>
  <c r="D1329" i="2"/>
  <c r="P1329" i="2" s="1"/>
  <c r="D1330" i="2"/>
  <c r="P1330" i="2" s="1"/>
  <c r="D1331" i="2"/>
  <c r="P1331" i="2" s="1"/>
  <c r="D1332" i="2"/>
  <c r="P1332" i="2" s="1"/>
  <c r="D1333" i="2"/>
  <c r="P1333" i="2" s="1"/>
  <c r="D1334" i="2"/>
  <c r="P1334" i="2" s="1"/>
  <c r="D1335" i="2"/>
  <c r="P1335" i="2" s="1"/>
  <c r="D1336" i="2"/>
  <c r="P1336" i="2" s="1"/>
  <c r="D1337" i="2"/>
  <c r="P1337" i="2" s="1"/>
  <c r="D1338" i="2"/>
  <c r="P1338" i="2" s="1"/>
  <c r="D1339" i="2"/>
  <c r="P1339" i="2" s="1"/>
  <c r="D1340" i="2"/>
  <c r="P1340" i="2" s="1"/>
  <c r="D1341" i="2"/>
  <c r="P1341" i="2" s="1"/>
  <c r="D1342" i="2"/>
  <c r="P1342" i="2" s="1"/>
  <c r="D1343" i="2"/>
  <c r="P1343" i="2" s="1"/>
  <c r="D1344" i="2"/>
  <c r="P1344" i="2" s="1"/>
  <c r="D1345" i="2"/>
  <c r="P1345" i="2" s="1"/>
  <c r="D1346" i="2"/>
  <c r="P1346" i="2" s="1"/>
  <c r="D1347" i="2"/>
  <c r="P1347" i="2" s="1"/>
  <c r="D1348" i="2"/>
  <c r="P1348" i="2" s="1"/>
  <c r="D1349" i="2"/>
  <c r="P1349" i="2" s="1"/>
  <c r="D1350" i="2"/>
  <c r="P1350" i="2" s="1"/>
  <c r="D1351" i="2"/>
  <c r="P1351" i="2" s="1"/>
  <c r="D1352" i="2"/>
  <c r="P1352" i="2" s="1"/>
  <c r="D1353" i="2"/>
  <c r="P1353" i="2" s="1"/>
  <c r="D1354" i="2"/>
  <c r="P1354" i="2" s="1"/>
  <c r="D1355" i="2"/>
  <c r="P1355" i="2" s="1"/>
  <c r="D1356" i="2"/>
  <c r="P1356" i="2" s="1"/>
  <c r="D1357" i="2"/>
  <c r="P1357" i="2" s="1"/>
  <c r="D1358" i="2"/>
  <c r="P1358" i="2" s="1"/>
  <c r="D1359" i="2"/>
  <c r="P1359" i="2" s="1"/>
  <c r="D1360" i="2"/>
  <c r="P1360" i="2" s="1"/>
  <c r="D1361" i="2"/>
  <c r="P1361" i="2" s="1"/>
  <c r="D1362" i="2"/>
  <c r="P1362" i="2" s="1"/>
  <c r="D1363" i="2"/>
  <c r="P1363" i="2" s="1"/>
  <c r="D1364" i="2"/>
  <c r="P1364" i="2" s="1"/>
  <c r="D1365" i="2"/>
  <c r="P1365" i="2" s="1"/>
  <c r="D1366" i="2"/>
  <c r="P1366" i="2" s="1"/>
  <c r="D1367" i="2"/>
  <c r="P1367" i="2" s="1"/>
  <c r="D1368" i="2"/>
  <c r="P1368" i="2" s="1"/>
  <c r="D1369" i="2"/>
  <c r="P1369" i="2" s="1"/>
  <c r="D1370" i="2"/>
  <c r="P1370" i="2" s="1"/>
  <c r="D1371" i="2"/>
  <c r="P1371" i="2" s="1"/>
  <c r="D1372" i="2"/>
  <c r="P1372" i="2" s="1"/>
  <c r="D1373" i="2"/>
  <c r="P1373" i="2" s="1"/>
  <c r="D1374" i="2"/>
  <c r="P1374" i="2" s="1"/>
  <c r="D1375" i="2"/>
  <c r="P1375" i="2" s="1"/>
  <c r="D1376" i="2"/>
  <c r="P1376" i="2" s="1"/>
  <c r="D1377" i="2"/>
  <c r="P1377" i="2" s="1"/>
  <c r="D1378" i="2"/>
  <c r="P1378" i="2" s="1"/>
  <c r="D1379" i="2"/>
  <c r="P1379" i="2" s="1"/>
  <c r="D1380" i="2"/>
  <c r="P1380" i="2" s="1"/>
  <c r="D1381" i="2"/>
  <c r="P1381" i="2" s="1"/>
  <c r="D1382" i="2"/>
  <c r="P1382" i="2" s="1"/>
  <c r="D1383" i="2"/>
  <c r="P1383" i="2" s="1"/>
  <c r="D1384" i="2"/>
  <c r="P1384" i="2" s="1"/>
  <c r="D1385" i="2"/>
  <c r="P1385" i="2" s="1"/>
  <c r="D1386" i="2"/>
  <c r="P1386" i="2" s="1"/>
  <c r="D1387" i="2"/>
  <c r="P1387" i="2" s="1"/>
  <c r="D1388" i="2"/>
  <c r="P1388" i="2" s="1"/>
  <c r="D1389" i="2"/>
  <c r="P1389" i="2" s="1"/>
  <c r="D1390" i="2"/>
  <c r="P1390" i="2" s="1"/>
  <c r="D1391" i="2"/>
  <c r="P1391" i="2" s="1"/>
  <c r="D1392" i="2"/>
  <c r="P1392" i="2" s="1"/>
  <c r="D1393" i="2"/>
  <c r="P1393" i="2" s="1"/>
  <c r="D1394" i="2"/>
  <c r="P1394" i="2" s="1"/>
  <c r="D1395" i="2"/>
  <c r="P1395" i="2" s="1"/>
  <c r="D1396" i="2"/>
  <c r="P1396" i="2" s="1"/>
  <c r="D1397" i="2"/>
  <c r="P1397" i="2" s="1"/>
  <c r="D1398" i="2"/>
  <c r="P1398" i="2" s="1"/>
  <c r="D1399" i="2"/>
  <c r="P1399" i="2" s="1"/>
  <c r="D1400" i="2"/>
  <c r="P1400" i="2" s="1"/>
  <c r="D1401" i="2"/>
  <c r="P1401" i="2" s="1"/>
  <c r="D1402" i="2"/>
  <c r="P1402" i="2" s="1"/>
  <c r="D1403" i="2"/>
  <c r="P1403" i="2" s="1"/>
  <c r="D1404" i="2"/>
  <c r="P1404" i="2" s="1"/>
  <c r="D1405" i="2"/>
  <c r="P1405" i="2" s="1"/>
  <c r="D1406" i="2"/>
  <c r="P1406" i="2" s="1"/>
  <c r="D1407" i="2"/>
  <c r="P1407" i="2" s="1"/>
  <c r="D1408" i="2"/>
  <c r="P1408" i="2" s="1"/>
  <c r="D1409" i="2"/>
  <c r="P1409" i="2" s="1"/>
  <c r="D1410" i="2"/>
  <c r="P1410" i="2" s="1"/>
  <c r="D1411" i="2"/>
  <c r="P1411" i="2" s="1"/>
  <c r="D1412" i="2"/>
  <c r="P1412" i="2" s="1"/>
  <c r="D1413" i="2"/>
  <c r="P1413" i="2" s="1"/>
  <c r="D1414" i="2"/>
  <c r="P1414" i="2" s="1"/>
  <c r="D1415" i="2"/>
  <c r="P1415" i="2" s="1"/>
  <c r="D1416" i="2"/>
  <c r="P1416" i="2" s="1"/>
  <c r="D1417" i="2"/>
  <c r="P1417" i="2" s="1"/>
  <c r="D1418" i="2"/>
  <c r="P1418" i="2" s="1"/>
  <c r="D1419" i="2"/>
  <c r="P1419" i="2" s="1"/>
  <c r="D1420" i="2"/>
  <c r="P1420" i="2" s="1"/>
  <c r="D1421" i="2"/>
  <c r="P1421" i="2" s="1"/>
  <c r="D1422" i="2"/>
  <c r="P1422" i="2" s="1"/>
  <c r="D1423" i="2"/>
  <c r="P1423" i="2" s="1"/>
  <c r="D1424" i="2"/>
  <c r="P1424" i="2" s="1"/>
  <c r="D1425" i="2"/>
  <c r="P1425" i="2" s="1"/>
  <c r="D1426" i="2"/>
  <c r="P1426" i="2" s="1"/>
  <c r="D1427" i="2"/>
  <c r="P1427" i="2" s="1"/>
  <c r="D1428" i="2"/>
  <c r="P1428" i="2" s="1"/>
  <c r="D1429" i="2"/>
  <c r="P1429" i="2" s="1"/>
  <c r="D1430" i="2"/>
  <c r="P1430" i="2" s="1"/>
  <c r="D1431" i="2"/>
  <c r="P1431" i="2" s="1"/>
  <c r="D1432" i="2"/>
  <c r="P1432" i="2" s="1"/>
  <c r="D1433" i="2"/>
  <c r="P1433" i="2" s="1"/>
  <c r="D1434" i="2"/>
  <c r="P1434" i="2" s="1"/>
  <c r="D1435" i="2"/>
  <c r="P1435" i="2" s="1"/>
  <c r="D1436" i="2"/>
  <c r="P1436" i="2" s="1"/>
  <c r="D1437" i="2"/>
  <c r="P1437" i="2" s="1"/>
  <c r="D1438" i="2"/>
  <c r="P1438" i="2" s="1"/>
  <c r="D1439" i="2"/>
  <c r="P1439" i="2" s="1"/>
  <c r="D1440" i="2"/>
  <c r="P1440" i="2" s="1"/>
  <c r="D1441" i="2"/>
  <c r="P1441" i="2" s="1"/>
  <c r="D1442" i="2"/>
  <c r="P1442" i="2" s="1"/>
  <c r="D1443" i="2"/>
  <c r="P1443" i="2" s="1"/>
  <c r="D1444" i="2"/>
  <c r="P1444" i="2" s="1"/>
  <c r="D1445" i="2"/>
  <c r="P1445" i="2" s="1"/>
  <c r="D1446" i="2"/>
  <c r="P1446" i="2" s="1"/>
  <c r="D1447" i="2"/>
  <c r="P1447" i="2" s="1"/>
  <c r="D1448" i="2"/>
  <c r="P1448" i="2" s="1"/>
  <c r="D1449" i="2"/>
  <c r="P1449" i="2" s="1"/>
  <c r="D1450" i="2"/>
  <c r="P1450" i="2" s="1"/>
  <c r="D1451" i="2"/>
  <c r="P1451" i="2" s="1"/>
  <c r="D1452" i="2"/>
  <c r="P1452" i="2" s="1"/>
  <c r="D1453" i="2"/>
  <c r="P1453" i="2" s="1"/>
  <c r="D1454" i="2"/>
  <c r="P1454" i="2" s="1"/>
  <c r="D1455" i="2"/>
  <c r="P1455" i="2" s="1"/>
  <c r="D1456" i="2"/>
  <c r="P1456" i="2" s="1"/>
  <c r="D1457" i="2"/>
  <c r="P1457" i="2" s="1"/>
  <c r="D1458" i="2"/>
  <c r="P1458" i="2" s="1"/>
  <c r="D1459" i="2"/>
  <c r="P1459" i="2" s="1"/>
  <c r="D1460" i="2"/>
  <c r="P1460" i="2" s="1"/>
  <c r="D1461" i="2"/>
  <c r="P1461" i="2" s="1"/>
  <c r="D1462" i="2"/>
  <c r="P1462" i="2" s="1"/>
  <c r="D1463" i="2"/>
  <c r="P1463" i="2" s="1"/>
  <c r="D1464" i="2"/>
  <c r="P1464" i="2" s="1"/>
  <c r="D1465" i="2"/>
  <c r="P1465" i="2" s="1"/>
  <c r="D1466" i="2"/>
  <c r="P1466" i="2" s="1"/>
  <c r="D1467" i="2"/>
  <c r="P1467" i="2" s="1"/>
  <c r="D1468" i="2"/>
  <c r="P1468" i="2" s="1"/>
  <c r="D1469" i="2"/>
  <c r="P1469" i="2" s="1"/>
  <c r="D1470" i="2"/>
  <c r="P1470" i="2" s="1"/>
  <c r="D1471" i="2"/>
  <c r="P1471" i="2" s="1"/>
  <c r="D1472" i="2"/>
  <c r="P1472" i="2" s="1"/>
  <c r="D1473" i="2"/>
  <c r="P1473" i="2" s="1"/>
  <c r="D1474" i="2"/>
  <c r="P1474" i="2" s="1"/>
  <c r="D1475" i="2"/>
  <c r="P1475" i="2" s="1"/>
  <c r="D1476" i="2"/>
  <c r="P1476" i="2" s="1"/>
  <c r="D1477" i="2"/>
  <c r="P1477" i="2" s="1"/>
  <c r="D1478" i="2"/>
  <c r="P1478" i="2" s="1"/>
  <c r="D1479" i="2"/>
  <c r="P1479" i="2" s="1"/>
  <c r="D1480" i="2"/>
  <c r="P1480" i="2" s="1"/>
  <c r="D1481" i="2"/>
  <c r="P1481" i="2" s="1"/>
  <c r="D1482" i="2"/>
  <c r="P1482" i="2" s="1"/>
  <c r="D1483" i="2"/>
  <c r="P1483" i="2" s="1"/>
  <c r="D1484" i="2"/>
  <c r="P1484" i="2" s="1"/>
  <c r="D1485" i="2"/>
  <c r="P1485" i="2" s="1"/>
  <c r="D1486" i="2"/>
  <c r="P1486" i="2" s="1"/>
  <c r="D1487" i="2"/>
  <c r="P1487" i="2" s="1"/>
  <c r="D1488" i="2"/>
  <c r="P1488" i="2" s="1"/>
  <c r="D1489" i="2"/>
  <c r="P1489" i="2" s="1"/>
  <c r="D1490" i="2"/>
  <c r="P1490" i="2" s="1"/>
  <c r="D1491" i="2"/>
  <c r="P1491" i="2" s="1"/>
  <c r="D1492" i="2"/>
  <c r="P1492" i="2" s="1"/>
  <c r="D1493" i="2"/>
  <c r="P1493" i="2" s="1"/>
  <c r="D1494" i="2"/>
  <c r="P1494" i="2" s="1"/>
  <c r="D1495" i="2"/>
  <c r="P1495" i="2" s="1"/>
  <c r="D1496" i="2"/>
  <c r="P1496" i="2" s="1"/>
  <c r="D1497" i="2"/>
  <c r="P1497" i="2" s="1"/>
  <c r="D1498" i="2"/>
  <c r="P1498" i="2" s="1"/>
  <c r="D1499" i="2"/>
  <c r="P1499" i="2" s="1"/>
  <c r="D1500" i="2"/>
  <c r="P1500" i="2" s="1"/>
  <c r="D1501" i="2"/>
  <c r="P1501" i="2" s="1"/>
  <c r="D1502" i="2"/>
  <c r="P1502" i="2" s="1"/>
  <c r="D1503" i="2"/>
  <c r="P1503" i="2" s="1"/>
  <c r="D1504" i="2"/>
  <c r="P1504" i="2" s="1"/>
  <c r="D1505" i="2"/>
  <c r="P1505" i="2" s="1"/>
  <c r="D1506" i="2"/>
  <c r="P1506" i="2" s="1"/>
  <c r="D1507" i="2"/>
  <c r="P1507" i="2" s="1"/>
  <c r="D1508" i="2"/>
  <c r="P1508" i="2" s="1"/>
  <c r="D1509" i="2"/>
  <c r="P1509" i="2" s="1"/>
  <c r="D1510" i="2"/>
  <c r="P1510" i="2" s="1"/>
  <c r="D1511" i="2"/>
  <c r="P1511" i="2" s="1"/>
  <c r="D1512" i="2"/>
  <c r="P1512" i="2" s="1"/>
  <c r="D1513" i="2"/>
  <c r="P1513" i="2" s="1"/>
  <c r="D1514" i="2"/>
  <c r="P1514" i="2" s="1"/>
  <c r="D1515" i="2"/>
  <c r="P1515" i="2" s="1"/>
  <c r="D1516" i="2"/>
  <c r="P1516" i="2" s="1"/>
  <c r="D1517" i="2"/>
  <c r="P1517" i="2" s="1"/>
  <c r="D1518" i="2"/>
  <c r="P1518" i="2" s="1"/>
  <c r="D1519" i="2"/>
  <c r="P1519" i="2" s="1"/>
  <c r="D1520" i="2"/>
  <c r="P1520" i="2" s="1"/>
  <c r="D1521" i="2"/>
  <c r="P1521" i="2" s="1"/>
  <c r="D1522" i="2"/>
  <c r="P1522" i="2" s="1"/>
  <c r="D1523" i="2"/>
  <c r="P1523" i="2" s="1"/>
  <c r="D1524" i="2"/>
  <c r="P1524" i="2" s="1"/>
  <c r="D1525" i="2"/>
  <c r="P1525" i="2" s="1"/>
  <c r="D1526" i="2"/>
  <c r="P1526" i="2" s="1"/>
  <c r="D1527" i="2"/>
  <c r="P1527" i="2" s="1"/>
  <c r="D1528" i="2"/>
  <c r="P1528" i="2" s="1"/>
  <c r="D1529" i="2"/>
  <c r="P1529" i="2" s="1"/>
  <c r="D1530" i="2"/>
  <c r="P1530" i="2" s="1"/>
  <c r="D1531" i="2"/>
  <c r="P1531" i="2" s="1"/>
  <c r="D1532" i="2"/>
  <c r="P1532" i="2" s="1"/>
  <c r="D1533" i="2"/>
  <c r="P1533" i="2" s="1"/>
  <c r="D1534" i="2"/>
  <c r="P1534" i="2" s="1"/>
  <c r="D1535" i="2"/>
  <c r="P1535" i="2" s="1"/>
  <c r="D1536" i="2"/>
  <c r="P1536" i="2" s="1"/>
  <c r="D1537" i="2"/>
  <c r="P1537" i="2" s="1"/>
  <c r="D1538" i="2"/>
  <c r="P1538" i="2" s="1"/>
  <c r="D1539" i="2"/>
  <c r="P1539" i="2" s="1"/>
  <c r="D1540" i="2"/>
  <c r="P1540" i="2" s="1"/>
  <c r="D1541" i="2"/>
  <c r="P1541" i="2" s="1"/>
  <c r="D1542" i="2"/>
  <c r="P1542" i="2" s="1"/>
  <c r="D1543" i="2"/>
  <c r="P1543" i="2" s="1"/>
  <c r="D1544" i="2"/>
  <c r="P1544" i="2" s="1"/>
  <c r="D1545" i="2"/>
  <c r="P1545" i="2" s="1"/>
  <c r="D1546" i="2"/>
  <c r="P1546" i="2" s="1"/>
  <c r="D1547" i="2"/>
  <c r="P1547" i="2" s="1"/>
  <c r="D1548" i="2"/>
  <c r="P1548" i="2" s="1"/>
  <c r="D1549" i="2"/>
  <c r="P1549" i="2" s="1"/>
  <c r="D1550" i="2"/>
  <c r="P1550" i="2" s="1"/>
  <c r="D1551" i="2"/>
  <c r="P1551" i="2" s="1"/>
  <c r="D1552" i="2"/>
  <c r="P1552" i="2" s="1"/>
  <c r="D1553" i="2"/>
  <c r="P1553" i="2" s="1"/>
  <c r="D1554" i="2"/>
  <c r="P1554" i="2" s="1"/>
  <c r="D1555" i="2"/>
  <c r="P1555" i="2" s="1"/>
  <c r="D1556" i="2"/>
  <c r="P1556" i="2" s="1"/>
  <c r="D1557" i="2"/>
  <c r="P1557" i="2" s="1"/>
  <c r="D1558" i="2"/>
  <c r="P1558" i="2" s="1"/>
  <c r="D1559" i="2"/>
  <c r="P1559" i="2" s="1"/>
  <c r="D1560" i="2"/>
  <c r="P1560" i="2" s="1"/>
  <c r="D1561" i="2"/>
  <c r="P1561" i="2" s="1"/>
  <c r="D1562" i="2"/>
  <c r="P1562" i="2" s="1"/>
  <c r="D1563" i="2"/>
  <c r="P1563" i="2" s="1"/>
  <c r="D1564" i="2"/>
  <c r="P1564" i="2" s="1"/>
  <c r="D1565" i="2"/>
  <c r="P1565" i="2" s="1"/>
  <c r="D1566" i="2"/>
  <c r="P1566" i="2" s="1"/>
  <c r="D1567" i="2"/>
  <c r="P1567" i="2" s="1"/>
  <c r="D1568" i="2"/>
  <c r="P1568" i="2" s="1"/>
  <c r="D1569" i="2"/>
  <c r="P1569" i="2" s="1"/>
  <c r="D1570" i="2"/>
  <c r="P1570" i="2" s="1"/>
  <c r="D1571" i="2"/>
  <c r="P1571" i="2" s="1"/>
  <c r="D1572" i="2"/>
  <c r="P1572" i="2" s="1"/>
  <c r="D1573" i="2"/>
  <c r="P1573" i="2" s="1"/>
  <c r="D1574" i="2"/>
  <c r="P1574" i="2" s="1"/>
  <c r="D1575" i="2"/>
  <c r="P1575" i="2" s="1"/>
  <c r="D1576" i="2"/>
  <c r="P1576" i="2" s="1"/>
  <c r="D1577" i="2"/>
  <c r="P1577" i="2" s="1"/>
  <c r="D1578" i="2"/>
  <c r="P1578" i="2" s="1"/>
  <c r="D1579" i="2"/>
  <c r="P1579" i="2" s="1"/>
  <c r="D1580" i="2"/>
  <c r="P1580" i="2" s="1"/>
  <c r="D1581" i="2"/>
  <c r="P1581" i="2" s="1"/>
  <c r="D1582" i="2"/>
  <c r="P1582" i="2" s="1"/>
  <c r="D1583" i="2"/>
  <c r="P1583" i="2" s="1"/>
  <c r="D1584" i="2"/>
  <c r="P1584" i="2" s="1"/>
  <c r="D1585" i="2"/>
  <c r="P1585" i="2" s="1"/>
  <c r="D1586" i="2"/>
  <c r="P1586" i="2" s="1"/>
  <c r="D1587" i="2"/>
  <c r="P1587" i="2" s="1"/>
  <c r="D1588" i="2"/>
  <c r="P1588" i="2" s="1"/>
  <c r="D1589" i="2"/>
  <c r="P1589" i="2" s="1"/>
  <c r="D1590" i="2"/>
  <c r="P1590" i="2" s="1"/>
  <c r="D1591" i="2"/>
  <c r="P1591" i="2" s="1"/>
  <c r="D1592" i="2"/>
  <c r="P1592" i="2" s="1"/>
  <c r="D1593" i="2"/>
  <c r="P1593" i="2" s="1"/>
  <c r="D1594" i="2"/>
  <c r="P1594" i="2" s="1"/>
  <c r="D1595" i="2"/>
  <c r="P1595" i="2" s="1"/>
  <c r="D1596" i="2"/>
  <c r="P1596" i="2" s="1"/>
  <c r="D1597" i="2"/>
  <c r="P1597" i="2" s="1"/>
  <c r="D1598" i="2"/>
  <c r="P1598" i="2" s="1"/>
  <c r="D1599" i="2"/>
  <c r="P1599" i="2" s="1"/>
  <c r="D1600" i="2"/>
  <c r="P1600" i="2" s="1"/>
  <c r="D1601" i="2"/>
  <c r="P1601" i="2" s="1"/>
  <c r="D1602" i="2"/>
  <c r="P1602" i="2" s="1"/>
  <c r="D1603" i="2"/>
  <c r="P1603" i="2" s="1"/>
  <c r="D1604" i="2"/>
  <c r="P1604" i="2" s="1"/>
  <c r="D1605" i="2"/>
  <c r="P1605" i="2" s="1"/>
  <c r="D1606" i="2"/>
  <c r="P1606" i="2" s="1"/>
  <c r="D1607" i="2"/>
  <c r="P1607" i="2" s="1"/>
  <c r="D1608" i="2"/>
  <c r="P1608" i="2" s="1"/>
  <c r="D1609" i="2"/>
  <c r="P1609" i="2" s="1"/>
  <c r="D1610" i="2"/>
  <c r="P1610" i="2" s="1"/>
  <c r="D1611" i="2"/>
  <c r="P1611" i="2" s="1"/>
  <c r="D1612" i="2"/>
  <c r="P1612" i="2" s="1"/>
  <c r="D1613" i="2"/>
  <c r="P1613" i="2" s="1"/>
  <c r="D1614" i="2"/>
  <c r="P1614" i="2" s="1"/>
  <c r="D1615" i="2"/>
  <c r="P1615" i="2" s="1"/>
  <c r="D1616" i="2"/>
  <c r="P1616" i="2" s="1"/>
  <c r="D1617" i="2"/>
  <c r="P1617" i="2" s="1"/>
  <c r="D1618" i="2"/>
  <c r="P1618" i="2" s="1"/>
  <c r="D1619" i="2"/>
  <c r="P1619" i="2" s="1"/>
  <c r="D1620" i="2"/>
  <c r="P1620" i="2" s="1"/>
  <c r="D1621" i="2"/>
  <c r="P1621" i="2" s="1"/>
  <c r="D1622" i="2"/>
  <c r="P1622" i="2" s="1"/>
  <c r="D1623" i="2"/>
  <c r="P1623" i="2" s="1"/>
  <c r="D1624" i="2"/>
  <c r="P1624" i="2" s="1"/>
  <c r="D1625" i="2"/>
  <c r="P1625" i="2" s="1"/>
  <c r="D1626" i="2"/>
  <c r="P1626" i="2" s="1"/>
  <c r="D1627" i="2"/>
  <c r="P1627" i="2" s="1"/>
  <c r="D1628" i="2"/>
  <c r="P1628" i="2" s="1"/>
  <c r="D1629" i="2"/>
  <c r="P1629" i="2" s="1"/>
  <c r="D1630" i="2"/>
  <c r="P1630" i="2" s="1"/>
  <c r="D1631" i="2"/>
  <c r="P1631" i="2" s="1"/>
  <c r="D1632" i="2"/>
  <c r="P1632" i="2" s="1"/>
  <c r="D1633" i="2"/>
  <c r="P1633" i="2" s="1"/>
  <c r="D1634" i="2"/>
  <c r="P1634" i="2" s="1"/>
  <c r="D1635" i="2"/>
  <c r="P1635" i="2" s="1"/>
  <c r="D1636" i="2"/>
  <c r="P1636" i="2" s="1"/>
  <c r="D1637" i="2"/>
  <c r="P1637" i="2" s="1"/>
  <c r="D1638" i="2"/>
  <c r="P1638" i="2" s="1"/>
  <c r="D1639" i="2"/>
  <c r="P1639" i="2" s="1"/>
  <c r="D1640" i="2"/>
  <c r="P1640" i="2" s="1"/>
  <c r="D1641" i="2"/>
  <c r="P1641" i="2" s="1"/>
  <c r="D1642" i="2"/>
  <c r="P1642" i="2" s="1"/>
  <c r="D1643" i="2"/>
  <c r="P1643" i="2" s="1"/>
  <c r="D1644" i="2"/>
  <c r="P1644" i="2" s="1"/>
  <c r="D1645" i="2"/>
  <c r="P1645" i="2" s="1"/>
  <c r="D1646" i="2"/>
  <c r="P1646" i="2" s="1"/>
  <c r="D1647" i="2"/>
  <c r="P1647" i="2" s="1"/>
  <c r="D1648" i="2"/>
  <c r="P1648" i="2" s="1"/>
  <c r="D1649" i="2"/>
  <c r="P1649" i="2" s="1"/>
  <c r="D1650" i="2"/>
  <c r="P1650" i="2" s="1"/>
  <c r="D1651" i="2"/>
  <c r="P1651" i="2" s="1"/>
  <c r="D1652" i="2"/>
  <c r="P1652" i="2" s="1"/>
  <c r="D1653" i="2"/>
  <c r="P1653" i="2" s="1"/>
  <c r="D1654" i="2"/>
  <c r="P1654" i="2" s="1"/>
  <c r="D1655" i="2"/>
  <c r="P1655" i="2" s="1"/>
  <c r="D1656" i="2"/>
  <c r="P1656" i="2" s="1"/>
  <c r="D1657" i="2"/>
  <c r="P1657" i="2" s="1"/>
  <c r="D1658" i="2"/>
  <c r="P1658" i="2" s="1"/>
  <c r="D1659" i="2"/>
  <c r="P1659" i="2" s="1"/>
  <c r="D1660" i="2"/>
  <c r="P1660" i="2" s="1"/>
  <c r="D1661" i="2"/>
  <c r="P1661" i="2" s="1"/>
  <c r="D1662" i="2"/>
  <c r="P1662" i="2" s="1"/>
  <c r="D1663" i="2"/>
  <c r="P1663" i="2" s="1"/>
  <c r="D1664" i="2"/>
  <c r="P1664" i="2" s="1"/>
  <c r="D1665" i="2"/>
  <c r="P1665" i="2" s="1"/>
  <c r="D1666" i="2"/>
  <c r="P1666" i="2" s="1"/>
  <c r="D1667" i="2"/>
  <c r="P1667" i="2" s="1"/>
  <c r="D1668" i="2"/>
  <c r="P1668" i="2" s="1"/>
  <c r="D1669" i="2"/>
  <c r="P1669" i="2" s="1"/>
  <c r="D1670" i="2"/>
  <c r="P1670" i="2" s="1"/>
  <c r="D1671" i="2"/>
  <c r="P1671" i="2" s="1"/>
  <c r="D1672" i="2"/>
  <c r="P1672" i="2" s="1"/>
  <c r="D1673" i="2"/>
  <c r="P1673" i="2" s="1"/>
  <c r="D1674" i="2"/>
  <c r="P1674" i="2" s="1"/>
  <c r="D1675" i="2"/>
  <c r="P1675" i="2" s="1"/>
  <c r="D1676" i="2"/>
  <c r="P1676" i="2" s="1"/>
  <c r="D1677" i="2"/>
  <c r="P1677" i="2" s="1"/>
  <c r="D1678" i="2"/>
  <c r="P1678" i="2" s="1"/>
  <c r="D1679" i="2"/>
  <c r="P1679" i="2" s="1"/>
  <c r="D1680" i="2"/>
  <c r="P1680" i="2" s="1"/>
  <c r="D1681" i="2"/>
  <c r="P1681" i="2" s="1"/>
  <c r="D1682" i="2"/>
  <c r="P1682" i="2" s="1"/>
  <c r="D1683" i="2"/>
  <c r="P1683" i="2" s="1"/>
  <c r="D1684" i="2"/>
  <c r="P1684" i="2" s="1"/>
  <c r="D1685" i="2"/>
  <c r="P1685" i="2" s="1"/>
  <c r="D1686" i="2"/>
  <c r="P1686" i="2" s="1"/>
  <c r="D1687" i="2"/>
  <c r="P1687" i="2" s="1"/>
  <c r="D1688" i="2"/>
  <c r="P1688" i="2" s="1"/>
  <c r="D1689" i="2"/>
  <c r="P1689" i="2" s="1"/>
  <c r="D1690" i="2"/>
  <c r="P1690" i="2" s="1"/>
  <c r="D1691" i="2"/>
  <c r="P1691" i="2" s="1"/>
  <c r="D1692" i="2"/>
  <c r="P1692" i="2" s="1"/>
  <c r="D1693" i="2"/>
  <c r="P1693" i="2" s="1"/>
  <c r="D1694" i="2"/>
  <c r="P1694" i="2" s="1"/>
  <c r="D1695" i="2"/>
  <c r="P1695" i="2" s="1"/>
  <c r="D1696" i="2"/>
  <c r="P1696" i="2" s="1"/>
  <c r="D1697" i="2"/>
  <c r="P1697" i="2" s="1"/>
  <c r="D1698" i="2"/>
  <c r="P1698" i="2" s="1"/>
  <c r="D1699" i="2"/>
  <c r="P1699" i="2" s="1"/>
  <c r="D1700" i="2"/>
  <c r="P1700" i="2" s="1"/>
  <c r="D1701" i="2"/>
  <c r="P1701" i="2" s="1"/>
  <c r="D1702" i="2"/>
  <c r="P1702" i="2" s="1"/>
  <c r="D1703" i="2"/>
  <c r="P1703" i="2" s="1"/>
  <c r="D1704" i="2"/>
  <c r="P1704" i="2" s="1"/>
  <c r="D1705" i="2"/>
  <c r="P1705" i="2" s="1"/>
  <c r="D1706" i="2"/>
  <c r="P1706" i="2" s="1"/>
  <c r="D1707" i="2"/>
  <c r="P1707" i="2" s="1"/>
  <c r="D1708" i="2"/>
  <c r="P1708" i="2" s="1"/>
  <c r="D1709" i="2"/>
  <c r="P1709" i="2" s="1"/>
  <c r="D1710" i="2"/>
  <c r="P1710" i="2" s="1"/>
  <c r="D1711" i="2"/>
  <c r="P1711" i="2" s="1"/>
  <c r="D1712" i="2"/>
  <c r="P1712" i="2" s="1"/>
  <c r="D1713" i="2"/>
  <c r="P1713" i="2" s="1"/>
  <c r="D1714" i="2"/>
  <c r="P1714" i="2" s="1"/>
  <c r="D1715" i="2"/>
  <c r="P1715" i="2" s="1"/>
  <c r="D1716" i="2"/>
  <c r="P1716" i="2" s="1"/>
  <c r="D1717" i="2"/>
  <c r="P1717" i="2" s="1"/>
  <c r="D1718" i="2"/>
  <c r="P1718" i="2" s="1"/>
  <c r="D1719" i="2"/>
  <c r="P1719" i="2" s="1"/>
  <c r="D1720" i="2"/>
  <c r="P1720" i="2" s="1"/>
  <c r="D1721" i="2"/>
  <c r="P1721" i="2" s="1"/>
  <c r="D1722" i="2"/>
  <c r="P1722" i="2" s="1"/>
  <c r="D1723" i="2"/>
  <c r="P1723" i="2" s="1"/>
  <c r="D1724" i="2"/>
  <c r="P1724" i="2" s="1"/>
  <c r="D1725" i="2"/>
  <c r="P1725" i="2" s="1"/>
  <c r="D1726" i="2"/>
  <c r="P1726" i="2" s="1"/>
  <c r="D1727" i="2"/>
  <c r="P1727" i="2" s="1"/>
  <c r="D1728" i="2"/>
  <c r="P1728" i="2" s="1"/>
  <c r="D1729" i="2"/>
  <c r="P1729" i="2" s="1"/>
  <c r="D1730" i="2"/>
  <c r="P1730" i="2" s="1"/>
  <c r="D1731" i="2"/>
  <c r="P1731" i="2" s="1"/>
  <c r="D1732" i="2"/>
  <c r="P1732" i="2" s="1"/>
  <c r="D1733" i="2"/>
  <c r="P1733" i="2" s="1"/>
  <c r="D1734" i="2"/>
  <c r="P1734" i="2" s="1"/>
  <c r="D1735" i="2"/>
  <c r="P1735" i="2" s="1"/>
  <c r="D1736" i="2"/>
  <c r="P1736" i="2" s="1"/>
  <c r="D1737" i="2"/>
  <c r="P1737" i="2" s="1"/>
  <c r="D1738" i="2"/>
  <c r="P1738" i="2" s="1"/>
  <c r="D1739" i="2"/>
  <c r="P1739" i="2" s="1"/>
  <c r="D1740" i="2"/>
  <c r="P1740" i="2" s="1"/>
  <c r="D1741" i="2"/>
  <c r="P1741" i="2" s="1"/>
  <c r="D1742" i="2"/>
  <c r="P1742" i="2" s="1"/>
  <c r="D1743" i="2"/>
  <c r="P1743" i="2" s="1"/>
  <c r="D1744" i="2"/>
  <c r="P1744" i="2" s="1"/>
  <c r="D1745" i="2"/>
  <c r="P1745" i="2" s="1"/>
  <c r="D1746" i="2"/>
  <c r="P1746" i="2" s="1"/>
  <c r="D1747" i="2"/>
  <c r="P1747" i="2" s="1"/>
  <c r="D1748" i="2"/>
  <c r="P1748" i="2" s="1"/>
  <c r="D1749" i="2"/>
  <c r="P1749" i="2" s="1"/>
  <c r="D1750" i="2"/>
  <c r="P1750" i="2" s="1"/>
  <c r="D1751" i="2"/>
  <c r="P1751" i="2" s="1"/>
  <c r="D1752" i="2"/>
  <c r="P1752" i="2" s="1"/>
  <c r="D1753" i="2"/>
  <c r="P1753" i="2" s="1"/>
  <c r="D1754" i="2"/>
  <c r="P1754" i="2" s="1"/>
  <c r="D1755" i="2"/>
  <c r="P1755" i="2" s="1"/>
  <c r="D1756" i="2"/>
  <c r="P1756" i="2" s="1"/>
  <c r="D1757" i="2"/>
  <c r="P1757" i="2" s="1"/>
  <c r="D1758" i="2"/>
  <c r="P1758" i="2" s="1"/>
  <c r="D1759" i="2"/>
  <c r="P1759" i="2" s="1"/>
  <c r="D1760" i="2"/>
  <c r="P1760" i="2" s="1"/>
  <c r="D1761" i="2"/>
  <c r="P1761" i="2" s="1"/>
  <c r="D1762" i="2"/>
  <c r="P1762" i="2" s="1"/>
  <c r="D1763" i="2"/>
  <c r="P1763" i="2" s="1"/>
  <c r="D1764" i="2"/>
  <c r="P1764" i="2" s="1"/>
  <c r="D1765" i="2"/>
  <c r="P1765" i="2" s="1"/>
  <c r="D1766" i="2"/>
  <c r="P1766" i="2" s="1"/>
  <c r="D1767" i="2"/>
  <c r="P1767" i="2" s="1"/>
  <c r="D1768" i="2"/>
  <c r="P1768" i="2" s="1"/>
  <c r="D1769" i="2"/>
  <c r="P1769" i="2" s="1"/>
  <c r="D1770" i="2"/>
  <c r="P1770" i="2" s="1"/>
  <c r="D1771" i="2"/>
  <c r="P1771" i="2" s="1"/>
  <c r="D1772" i="2"/>
  <c r="P1772" i="2" s="1"/>
  <c r="D1773" i="2"/>
  <c r="P1773" i="2" s="1"/>
  <c r="D1774" i="2"/>
  <c r="P1774" i="2" s="1"/>
  <c r="D1775" i="2"/>
  <c r="P1775" i="2" s="1"/>
  <c r="D1776" i="2"/>
  <c r="P1776" i="2" s="1"/>
  <c r="D1777" i="2"/>
  <c r="P1777" i="2" s="1"/>
  <c r="D1778" i="2"/>
  <c r="P1778" i="2" s="1"/>
  <c r="D1779" i="2"/>
  <c r="P1779" i="2" s="1"/>
  <c r="D1780" i="2"/>
  <c r="P1780" i="2" s="1"/>
  <c r="D1781" i="2"/>
  <c r="P1781" i="2" s="1"/>
  <c r="D1782" i="2"/>
  <c r="P1782" i="2" s="1"/>
  <c r="D1783" i="2"/>
  <c r="P1783" i="2" s="1"/>
  <c r="D1784" i="2"/>
  <c r="P1784" i="2" s="1"/>
  <c r="D1785" i="2"/>
  <c r="P1785" i="2" s="1"/>
  <c r="D1786" i="2"/>
  <c r="P1786" i="2" s="1"/>
  <c r="D1787" i="2"/>
  <c r="P1787" i="2" s="1"/>
  <c r="D1788" i="2"/>
  <c r="P1788" i="2" s="1"/>
  <c r="D1789" i="2"/>
  <c r="P1789" i="2" s="1"/>
  <c r="D1790" i="2"/>
  <c r="P1790" i="2" s="1"/>
  <c r="D1791" i="2"/>
  <c r="P1791" i="2" s="1"/>
  <c r="D1792" i="2"/>
  <c r="P1792" i="2" s="1"/>
  <c r="D1793" i="2"/>
  <c r="P1793" i="2" s="1"/>
  <c r="D1794" i="2"/>
  <c r="P1794" i="2" s="1"/>
  <c r="D1795" i="2"/>
  <c r="P1795" i="2" s="1"/>
  <c r="D1796" i="2"/>
  <c r="P1796" i="2" s="1"/>
  <c r="D1797" i="2"/>
  <c r="P1797" i="2" s="1"/>
  <c r="D1798" i="2"/>
  <c r="P1798" i="2" s="1"/>
  <c r="D1799" i="2"/>
  <c r="P1799" i="2" s="1"/>
  <c r="D1800" i="2"/>
  <c r="P1800" i="2" s="1"/>
  <c r="D1801" i="2"/>
  <c r="P1801" i="2" s="1"/>
  <c r="D1802" i="2"/>
  <c r="P1802" i="2" s="1"/>
  <c r="D1803" i="2"/>
  <c r="P1803" i="2" s="1"/>
  <c r="D1804" i="2"/>
  <c r="P1804" i="2" s="1"/>
  <c r="D1805" i="2"/>
  <c r="P1805" i="2" s="1"/>
  <c r="D1806" i="2"/>
  <c r="P1806" i="2" s="1"/>
  <c r="D1807" i="2"/>
  <c r="P1807" i="2" s="1"/>
  <c r="D1808" i="2"/>
  <c r="P1808" i="2" s="1"/>
  <c r="D1809" i="2"/>
  <c r="P1809" i="2" s="1"/>
  <c r="D1810" i="2"/>
  <c r="P1810" i="2" s="1"/>
  <c r="D1811" i="2"/>
  <c r="P1811" i="2" s="1"/>
  <c r="D1812" i="2"/>
  <c r="P1812" i="2" s="1"/>
  <c r="D1813" i="2"/>
  <c r="P1813" i="2" s="1"/>
  <c r="D1814" i="2"/>
  <c r="P1814" i="2" s="1"/>
  <c r="D1815" i="2"/>
  <c r="P1815" i="2" s="1"/>
  <c r="D1816" i="2"/>
  <c r="P1816" i="2" s="1"/>
  <c r="D1817" i="2"/>
  <c r="P1817" i="2" s="1"/>
  <c r="D1818" i="2"/>
  <c r="P1818" i="2" s="1"/>
  <c r="D1819" i="2"/>
  <c r="P1819" i="2" s="1"/>
  <c r="D1820" i="2"/>
  <c r="P1820" i="2" s="1"/>
  <c r="D1821" i="2"/>
  <c r="P1821" i="2" s="1"/>
  <c r="D1822" i="2"/>
  <c r="P1822" i="2" s="1"/>
  <c r="D1823" i="2"/>
  <c r="P1823" i="2" s="1"/>
  <c r="D1824" i="2"/>
  <c r="P1824" i="2" s="1"/>
  <c r="D1825" i="2"/>
  <c r="P1825" i="2" s="1"/>
  <c r="D1826" i="2"/>
  <c r="P1826" i="2" s="1"/>
  <c r="D1827" i="2"/>
  <c r="P1827" i="2" s="1"/>
  <c r="D1828" i="2"/>
  <c r="P1828" i="2" s="1"/>
  <c r="D1829" i="2"/>
  <c r="P1829" i="2" s="1"/>
  <c r="D1830" i="2"/>
  <c r="P1830" i="2" s="1"/>
  <c r="D1831" i="2"/>
  <c r="P1831" i="2" s="1"/>
  <c r="D1832" i="2"/>
  <c r="P1832" i="2" s="1"/>
  <c r="D1833" i="2"/>
  <c r="P1833" i="2" s="1"/>
  <c r="D1834" i="2"/>
  <c r="P1834" i="2" s="1"/>
  <c r="D1835" i="2"/>
  <c r="P1835" i="2" s="1"/>
  <c r="D1836" i="2"/>
  <c r="P1836" i="2" s="1"/>
  <c r="D1837" i="2"/>
  <c r="P1837" i="2" s="1"/>
  <c r="D1838" i="2"/>
  <c r="P1838" i="2" s="1"/>
  <c r="D1839" i="2"/>
  <c r="P1839" i="2" s="1"/>
  <c r="D1840" i="2"/>
  <c r="P1840" i="2" s="1"/>
  <c r="D1841" i="2"/>
  <c r="P1841" i="2" s="1"/>
  <c r="D1842" i="2"/>
  <c r="P1842" i="2" s="1"/>
  <c r="D1843" i="2"/>
  <c r="P1843" i="2" s="1"/>
  <c r="D1844" i="2"/>
  <c r="P1844" i="2" s="1"/>
  <c r="D1845" i="2"/>
  <c r="P1845" i="2" s="1"/>
  <c r="D1846" i="2"/>
  <c r="P1846" i="2" s="1"/>
  <c r="D1847" i="2"/>
  <c r="P1847" i="2" s="1"/>
  <c r="D1848" i="2"/>
  <c r="P1848" i="2" s="1"/>
  <c r="D1849" i="2"/>
  <c r="P1849" i="2" s="1"/>
  <c r="D1850" i="2"/>
  <c r="P1850" i="2" s="1"/>
  <c r="D1851" i="2"/>
  <c r="P1851" i="2" s="1"/>
  <c r="D1852" i="2"/>
  <c r="P1852" i="2" s="1"/>
  <c r="D1853" i="2"/>
  <c r="P1853" i="2" s="1"/>
  <c r="D1854" i="2"/>
  <c r="P1854" i="2" s="1"/>
  <c r="D1855" i="2"/>
  <c r="P1855" i="2" s="1"/>
  <c r="D1856" i="2"/>
  <c r="P1856" i="2" s="1"/>
  <c r="D1857" i="2"/>
  <c r="P1857" i="2" s="1"/>
  <c r="D1858" i="2"/>
  <c r="P1858" i="2" s="1"/>
  <c r="D1859" i="2"/>
  <c r="P1859" i="2" s="1"/>
  <c r="D1860" i="2"/>
  <c r="P1860" i="2" s="1"/>
  <c r="D1861" i="2"/>
  <c r="P1861" i="2" s="1"/>
  <c r="D1862" i="2"/>
  <c r="P1862" i="2" s="1"/>
  <c r="D1863" i="2"/>
  <c r="P1863" i="2" s="1"/>
  <c r="D1864" i="2"/>
  <c r="P1864" i="2" s="1"/>
  <c r="D1865" i="2"/>
  <c r="P1865" i="2" s="1"/>
  <c r="D1866" i="2"/>
  <c r="P1866" i="2" s="1"/>
  <c r="D1867" i="2"/>
  <c r="P1867" i="2" s="1"/>
  <c r="D1868" i="2"/>
  <c r="P1868" i="2" s="1"/>
  <c r="D1869" i="2"/>
  <c r="P1869" i="2" s="1"/>
  <c r="D1870" i="2"/>
  <c r="P1870" i="2" s="1"/>
  <c r="D1871" i="2"/>
  <c r="P1871" i="2" s="1"/>
  <c r="D1872" i="2"/>
  <c r="P1872" i="2" s="1"/>
  <c r="D1873" i="2"/>
  <c r="P1873" i="2" s="1"/>
  <c r="D1874" i="2"/>
  <c r="P1874" i="2" s="1"/>
  <c r="D1875" i="2"/>
  <c r="P1875" i="2" s="1"/>
  <c r="D1876" i="2"/>
  <c r="P1876" i="2" s="1"/>
  <c r="D1877" i="2"/>
  <c r="P1877" i="2" s="1"/>
  <c r="D1878" i="2"/>
  <c r="P1878" i="2" s="1"/>
  <c r="D1879" i="2"/>
  <c r="P1879" i="2" s="1"/>
  <c r="D1880" i="2"/>
  <c r="P1880" i="2" s="1"/>
  <c r="D1881" i="2"/>
  <c r="P1881" i="2" s="1"/>
  <c r="D1882" i="2"/>
  <c r="P1882" i="2" s="1"/>
  <c r="D1883" i="2"/>
  <c r="P1883" i="2" s="1"/>
  <c r="D1884" i="2"/>
  <c r="P1884" i="2" s="1"/>
  <c r="D1885" i="2"/>
  <c r="P1885" i="2" s="1"/>
  <c r="D1886" i="2"/>
  <c r="P1886" i="2" s="1"/>
  <c r="D1887" i="2"/>
  <c r="P1887" i="2" s="1"/>
  <c r="D1888" i="2"/>
  <c r="P1888" i="2" s="1"/>
  <c r="D1889" i="2"/>
  <c r="P1889" i="2" s="1"/>
  <c r="D1890" i="2"/>
  <c r="P1890" i="2" s="1"/>
  <c r="D1891" i="2"/>
  <c r="P1891" i="2" s="1"/>
  <c r="D1892" i="2"/>
  <c r="P1892" i="2" s="1"/>
  <c r="D1893" i="2"/>
  <c r="P1893" i="2" s="1"/>
  <c r="D1894" i="2"/>
  <c r="P1894" i="2" s="1"/>
  <c r="D1895" i="2"/>
  <c r="P1895" i="2" s="1"/>
  <c r="D1896" i="2"/>
  <c r="P1896" i="2" s="1"/>
  <c r="D1897" i="2"/>
  <c r="P1897" i="2" s="1"/>
  <c r="D1898" i="2"/>
  <c r="P1898" i="2" s="1"/>
  <c r="D1899" i="2"/>
  <c r="P1899" i="2" s="1"/>
  <c r="D1900" i="2"/>
  <c r="P1900" i="2" s="1"/>
  <c r="D1901" i="2"/>
  <c r="P1901" i="2" s="1"/>
  <c r="D1902" i="2"/>
  <c r="P1902" i="2" s="1"/>
  <c r="D1903" i="2"/>
  <c r="P1903" i="2" s="1"/>
  <c r="D1904" i="2"/>
  <c r="P1904" i="2" s="1"/>
  <c r="D1905" i="2"/>
  <c r="P1905" i="2" s="1"/>
  <c r="D1906" i="2"/>
  <c r="P1906" i="2" s="1"/>
  <c r="D1907" i="2"/>
  <c r="P1907" i="2" s="1"/>
  <c r="D1908" i="2"/>
  <c r="P1908" i="2" s="1"/>
  <c r="D1909" i="2"/>
  <c r="P1909" i="2" s="1"/>
  <c r="D1910" i="2"/>
  <c r="P1910" i="2" s="1"/>
  <c r="D1911" i="2"/>
  <c r="P1911" i="2" s="1"/>
  <c r="D1912" i="2"/>
  <c r="P1912" i="2" s="1"/>
  <c r="D1913" i="2"/>
  <c r="P1913" i="2" s="1"/>
  <c r="D1914" i="2"/>
  <c r="P1914" i="2" s="1"/>
  <c r="D1915" i="2"/>
  <c r="P1915" i="2" s="1"/>
  <c r="D1916" i="2"/>
  <c r="P1916" i="2" s="1"/>
  <c r="D1917" i="2"/>
  <c r="P1917" i="2" s="1"/>
  <c r="D1918" i="2"/>
  <c r="P1918" i="2" s="1"/>
  <c r="D1919" i="2"/>
  <c r="P1919" i="2" s="1"/>
  <c r="D1920" i="2"/>
  <c r="P1920" i="2" s="1"/>
  <c r="D1921" i="2"/>
  <c r="P1921" i="2" s="1"/>
  <c r="D1922" i="2"/>
  <c r="P1922" i="2" s="1"/>
  <c r="D1923" i="2"/>
  <c r="P1923" i="2" s="1"/>
  <c r="D1924" i="2"/>
  <c r="P1924" i="2" s="1"/>
  <c r="D1925" i="2"/>
  <c r="P1925" i="2" s="1"/>
  <c r="D1926" i="2"/>
  <c r="P1926" i="2" s="1"/>
  <c r="D1927" i="2"/>
  <c r="P1927" i="2" s="1"/>
  <c r="D1928" i="2"/>
  <c r="P1928" i="2" s="1"/>
  <c r="D1929" i="2"/>
  <c r="P1929" i="2" s="1"/>
  <c r="D1930" i="2"/>
  <c r="P1930" i="2" s="1"/>
  <c r="D1931" i="2"/>
  <c r="P1931" i="2" s="1"/>
  <c r="D1932" i="2"/>
  <c r="P1932" i="2" s="1"/>
  <c r="D1933" i="2"/>
  <c r="P1933" i="2" s="1"/>
  <c r="D1934" i="2"/>
  <c r="P1934" i="2" s="1"/>
  <c r="D1935" i="2"/>
  <c r="P1935" i="2" s="1"/>
  <c r="D1936" i="2"/>
  <c r="P1936" i="2" s="1"/>
  <c r="D1937" i="2"/>
  <c r="P1937" i="2" s="1"/>
  <c r="D1938" i="2"/>
  <c r="P1938" i="2" s="1"/>
  <c r="D1939" i="2"/>
  <c r="P1939" i="2" s="1"/>
  <c r="D1940" i="2"/>
  <c r="P1940" i="2" s="1"/>
  <c r="D1941" i="2"/>
  <c r="P1941" i="2" s="1"/>
  <c r="D1942" i="2"/>
  <c r="P1942" i="2" s="1"/>
  <c r="D1943" i="2"/>
  <c r="P1943" i="2" s="1"/>
  <c r="D1944" i="2"/>
  <c r="P1944" i="2" s="1"/>
  <c r="D1945" i="2"/>
  <c r="P1945" i="2" s="1"/>
  <c r="D1946" i="2"/>
  <c r="P1946" i="2" s="1"/>
  <c r="D1947" i="2"/>
  <c r="P1947" i="2" s="1"/>
  <c r="D1948" i="2"/>
  <c r="P1948" i="2" s="1"/>
  <c r="D1949" i="2"/>
  <c r="P1949" i="2" s="1"/>
  <c r="D1950" i="2"/>
  <c r="P1950" i="2" s="1"/>
  <c r="D1951" i="2"/>
  <c r="P1951" i="2" s="1"/>
  <c r="D1952" i="2"/>
  <c r="P1952" i="2" s="1"/>
  <c r="D1953" i="2"/>
  <c r="P1953" i="2" s="1"/>
  <c r="D1954" i="2"/>
  <c r="P1954" i="2" s="1"/>
  <c r="D1955" i="2"/>
  <c r="P1955" i="2" s="1"/>
  <c r="D1956" i="2"/>
  <c r="P1956" i="2" s="1"/>
  <c r="D1957" i="2"/>
  <c r="P1957" i="2" s="1"/>
  <c r="D1958" i="2"/>
  <c r="P1958" i="2" s="1"/>
  <c r="D1959" i="2"/>
  <c r="P1959" i="2" s="1"/>
  <c r="D1960" i="2"/>
  <c r="P1960" i="2" s="1"/>
  <c r="D1961" i="2"/>
  <c r="P1961" i="2" s="1"/>
  <c r="D1962" i="2"/>
  <c r="P1962" i="2" s="1"/>
  <c r="D1963" i="2"/>
  <c r="P1963" i="2" s="1"/>
  <c r="D1964" i="2"/>
  <c r="P1964" i="2" s="1"/>
  <c r="D1965" i="2"/>
  <c r="P1965" i="2" s="1"/>
  <c r="D1966" i="2"/>
  <c r="P1966" i="2" s="1"/>
  <c r="D1967" i="2"/>
  <c r="P1967" i="2" s="1"/>
  <c r="D1968" i="2"/>
  <c r="P1968" i="2" s="1"/>
  <c r="D1969" i="2"/>
  <c r="P1969" i="2" s="1"/>
  <c r="D1970" i="2"/>
  <c r="P1970" i="2" s="1"/>
  <c r="D1971" i="2"/>
  <c r="P1971" i="2" s="1"/>
  <c r="D1972" i="2"/>
  <c r="P1972" i="2" s="1"/>
  <c r="D1973" i="2"/>
  <c r="P1973" i="2" s="1"/>
  <c r="D1974" i="2"/>
  <c r="P1974" i="2" s="1"/>
  <c r="D1975" i="2"/>
  <c r="P1975" i="2" s="1"/>
  <c r="D1976" i="2"/>
  <c r="P1976" i="2" s="1"/>
  <c r="D1977" i="2"/>
  <c r="P1977" i="2" s="1"/>
  <c r="D1978" i="2"/>
  <c r="P1978" i="2" s="1"/>
  <c r="D1979" i="2"/>
  <c r="P1979" i="2" s="1"/>
  <c r="D1980" i="2"/>
  <c r="P1980" i="2" s="1"/>
  <c r="D1981" i="2"/>
  <c r="P1981" i="2" s="1"/>
  <c r="D1982" i="2"/>
  <c r="P1982" i="2" s="1"/>
  <c r="D1983" i="2"/>
  <c r="P1983" i="2" s="1"/>
  <c r="D1984" i="2"/>
  <c r="P1984" i="2" s="1"/>
  <c r="D1985" i="2"/>
  <c r="P1985" i="2" s="1"/>
  <c r="D1986" i="2"/>
  <c r="P1986" i="2" s="1"/>
  <c r="D1987" i="2"/>
  <c r="P1987" i="2" s="1"/>
  <c r="D1988" i="2"/>
  <c r="P1988" i="2" s="1"/>
  <c r="D1989" i="2"/>
  <c r="P1989" i="2" s="1"/>
  <c r="D1990" i="2"/>
  <c r="P1990" i="2" s="1"/>
  <c r="D1991" i="2"/>
  <c r="P1991" i="2" s="1"/>
  <c r="D1992" i="2"/>
  <c r="P1992" i="2" s="1"/>
  <c r="D1993" i="2"/>
  <c r="P1993" i="2" s="1"/>
  <c r="D1994" i="2"/>
  <c r="P1994" i="2" s="1"/>
  <c r="D1995" i="2"/>
  <c r="P1995" i="2" s="1"/>
  <c r="D1996" i="2"/>
  <c r="P1996" i="2" s="1"/>
  <c r="D1997" i="2"/>
  <c r="P1997" i="2" s="1"/>
  <c r="D1998" i="2"/>
  <c r="P1998" i="2" s="1"/>
  <c r="D1999" i="2"/>
  <c r="P1999" i="2" s="1"/>
  <c r="D2000" i="2"/>
  <c r="P2000" i="2" s="1"/>
  <c r="D2001" i="2"/>
  <c r="P2001" i="2" s="1"/>
  <c r="D2002" i="2"/>
  <c r="P2002" i="2" s="1"/>
  <c r="D2003" i="2"/>
  <c r="P2003" i="2" s="1"/>
  <c r="D2004" i="2"/>
  <c r="P2004" i="2" s="1"/>
  <c r="D2005" i="2"/>
  <c r="P2005" i="2" s="1"/>
  <c r="D2006" i="2"/>
  <c r="P2006" i="2" s="1"/>
  <c r="D2007" i="2"/>
  <c r="P2007" i="2" s="1"/>
  <c r="D2008" i="2"/>
  <c r="P2008" i="2" s="1"/>
  <c r="D2009" i="2"/>
  <c r="P2009" i="2" s="1"/>
  <c r="D2010" i="2"/>
  <c r="P2010" i="2" s="1"/>
  <c r="D2011" i="2"/>
  <c r="P2011" i="2" s="1"/>
  <c r="D2012" i="2"/>
  <c r="P2012" i="2" s="1"/>
  <c r="D2013" i="2"/>
  <c r="P2013" i="2" s="1"/>
  <c r="D2014" i="2"/>
  <c r="P2014" i="2" s="1"/>
  <c r="D2015" i="2"/>
  <c r="P2015" i="2" s="1"/>
  <c r="D2016" i="2"/>
  <c r="P2016" i="2" s="1"/>
  <c r="D2017" i="2"/>
  <c r="P2017" i="2" s="1"/>
  <c r="D2018" i="2"/>
  <c r="P2018" i="2" s="1"/>
  <c r="D2019" i="2"/>
  <c r="P2019" i="2" s="1"/>
  <c r="D2020" i="2"/>
  <c r="P2020" i="2" s="1"/>
  <c r="D2021" i="2"/>
  <c r="P2021" i="2" s="1"/>
  <c r="D2022" i="2"/>
  <c r="P2022" i="2" s="1"/>
  <c r="D2023" i="2"/>
  <c r="P2023" i="2" s="1"/>
  <c r="D2024" i="2"/>
  <c r="P2024" i="2" s="1"/>
  <c r="D2025" i="2"/>
  <c r="P2025" i="2" s="1"/>
  <c r="D2026" i="2"/>
  <c r="P2026" i="2" s="1"/>
  <c r="D2027" i="2"/>
  <c r="P2027" i="2" s="1"/>
  <c r="D2028" i="2"/>
  <c r="P2028" i="2" s="1"/>
  <c r="D2029" i="2"/>
  <c r="P2029" i="2" s="1"/>
  <c r="D2030" i="2"/>
  <c r="P2030" i="2" s="1"/>
  <c r="D2031" i="2"/>
  <c r="P2031" i="2" s="1"/>
  <c r="D2032" i="2"/>
  <c r="P2032" i="2" s="1"/>
  <c r="D2033" i="2"/>
  <c r="P2033" i="2" s="1"/>
  <c r="D2034" i="2"/>
  <c r="P2034" i="2" s="1"/>
  <c r="D2035" i="2"/>
  <c r="P2035" i="2" s="1"/>
  <c r="D2036" i="2"/>
  <c r="P2036" i="2" s="1"/>
  <c r="D2037" i="2"/>
  <c r="P2037" i="2" s="1"/>
  <c r="D2038" i="2"/>
  <c r="P2038" i="2" s="1"/>
  <c r="D2039" i="2"/>
  <c r="P2039" i="2" s="1"/>
  <c r="D2040" i="2"/>
  <c r="P2040" i="2" s="1"/>
  <c r="D2041" i="2"/>
  <c r="P2041" i="2" s="1"/>
  <c r="D2042" i="2"/>
  <c r="P2042" i="2" s="1"/>
  <c r="D2043" i="2"/>
  <c r="P2043" i="2" s="1"/>
  <c r="D2044" i="2"/>
  <c r="P2044" i="2" s="1"/>
  <c r="D2045" i="2"/>
  <c r="P2045" i="2" s="1"/>
  <c r="D2046" i="2"/>
  <c r="P2046" i="2" s="1"/>
  <c r="D2047" i="2"/>
  <c r="P2047" i="2" s="1"/>
  <c r="D2048" i="2"/>
  <c r="P2048" i="2" s="1"/>
  <c r="D2049" i="2"/>
  <c r="P2049" i="2" s="1"/>
  <c r="D2050" i="2"/>
  <c r="P2050" i="2" s="1"/>
  <c r="D2051" i="2"/>
  <c r="P2051" i="2" s="1"/>
  <c r="D2052" i="2"/>
  <c r="P2052" i="2" s="1"/>
  <c r="D2053" i="2"/>
  <c r="P2053" i="2" s="1"/>
  <c r="D2054" i="2"/>
  <c r="P2054" i="2" s="1"/>
  <c r="D2055" i="2"/>
  <c r="P2055" i="2" s="1"/>
  <c r="D2056" i="2"/>
  <c r="P2056" i="2" s="1"/>
  <c r="D2057" i="2"/>
  <c r="P2057" i="2" s="1"/>
  <c r="D2058" i="2"/>
  <c r="P2058" i="2" s="1"/>
  <c r="D2059" i="2"/>
  <c r="P2059" i="2" s="1"/>
  <c r="D2060" i="2"/>
  <c r="P2060" i="2" s="1"/>
  <c r="D2061" i="2"/>
  <c r="P2061" i="2" s="1"/>
  <c r="D2062" i="2"/>
  <c r="P2062" i="2" s="1"/>
  <c r="D2063" i="2"/>
  <c r="P2063" i="2" s="1"/>
  <c r="D2064" i="2"/>
  <c r="P2064" i="2" s="1"/>
  <c r="D2065" i="2"/>
  <c r="P2065" i="2" s="1"/>
  <c r="D2066" i="2"/>
  <c r="P2066" i="2" s="1"/>
  <c r="D2067" i="2"/>
  <c r="P2067" i="2" s="1"/>
  <c r="D2068" i="2"/>
  <c r="P2068" i="2" s="1"/>
  <c r="D2069" i="2"/>
  <c r="P2069" i="2" s="1"/>
  <c r="D2070" i="2"/>
  <c r="P2070" i="2" s="1"/>
  <c r="D2071" i="2"/>
  <c r="P2071" i="2" s="1"/>
  <c r="D2072" i="2"/>
  <c r="P2072" i="2" s="1"/>
  <c r="D2073" i="2"/>
  <c r="P2073" i="2" s="1"/>
  <c r="D2074" i="2"/>
  <c r="P2074" i="2" s="1"/>
  <c r="D2075" i="2"/>
  <c r="P2075" i="2" s="1"/>
  <c r="D2076" i="2"/>
  <c r="P2076" i="2" s="1"/>
  <c r="D2077" i="2"/>
  <c r="P2077" i="2" s="1"/>
  <c r="D2078" i="2"/>
  <c r="P2078" i="2" s="1"/>
  <c r="D2079" i="2"/>
  <c r="P2079" i="2" s="1"/>
  <c r="D2080" i="2"/>
  <c r="P2080" i="2" s="1"/>
  <c r="D2081" i="2"/>
  <c r="P2081" i="2" s="1"/>
  <c r="D2082" i="2"/>
  <c r="P2082" i="2" s="1"/>
  <c r="D2083" i="2"/>
  <c r="P2083" i="2" s="1"/>
  <c r="D2084" i="2"/>
  <c r="P2084" i="2" s="1"/>
  <c r="D2085" i="2"/>
  <c r="P2085" i="2" s="1"/>
  <c r="D2086" i="2"/>
  <c r="P2086" i="2" s="1"/>
  <c r="D2087" i="2"/>
  <c r="P2087" i="2" s="1"/>
  <c r="D2088" i="2"/>
  <c r="P2088" i="2" s="1"/>
  <c r="D2089" i="2"/>
  <c r="P2089" i="2" s="1"/>
  <c r="D2090" i="2"/>
  <c r="P2090" i="2" s="1"/>
  <c r="D2091" i="2"/>
  <c r="P2091" i="2" s="1"/>
  <c r="D2092" i="2"/>
  <c r="P2092" i="2" s="1"/>
  <c r="D2093" i="2"/>
  <c r="P2093" i="2" s="1"/>
  <c r="D2094" i="2"/>
  <c r="P2094" i="2" s="1"/>
  <c r="D2095" i="2"/>
  <c r="P2095" i="2" s="1"/>
  <c r="D2096" i="2"/>
  <c r="P2096" i="2" s="1"/>
  <c r="D2097" i="2"/>
  <c r="P2097" i="2" s="1"/>
  <c r="D2098" i="2"/>
  <c r="P2098" i="2" s="1"/>
  <c r="D2099" i="2"/>
  <c r="P2099" i="2" s="1"/>
  <c r="D2100" i="2"/>
  <c r="P2100" i="2" s="1"/>
  <c r="D2101" i="2"/>
  <c r="P2101" i="2" s="1"/>
  <c r="D2102" i="2"/>
  <c r="P2102" i="2" s="1"/>
  <c r="D2103" i="2"/>
  <c r="P2103" i="2" s="1"/>
  <c r="D2104" i="2"/>
  <c r="P2104" i="2" s="1"/>
  <c r="D2105" i="2"/>
  <c r="P2105" i="2" s="1"/>
  <c r="D2106" i="2"/>
  <c r="P2106" i="2" s="1"/>
  <c r="D2107" i="2"/>
  <c r="P2107" i="2" s="1"/>
  <c r="D2108" i="2"/>
  <c r="P2108" i="2" s="1"/>
  <c r="D2109" i="2"/>
  <c r="P2109" i="2" s="1"/>
  <c r="D2110" i="2"/>
  <c r="P2110" i="2" s="1"/>
  <c r="D2111" i="2"/>
  <c r="P2111" i="2" s="1"/>
  <c r="D2112" i="2"/>
  <c r="P2112" i="2" s="1"/>
  <c r="D2113" i="2"/>
  <c r="P2113" i="2" s="1"/>
  <c r="D2114" i="2"/>
  <c r="P2114" i="2" s="1"/>
  <c r="D2115" i="2"/>
  <c r="P2115" i="2" s="1"/>
  <c r="D2116" i="2"/>
  <c r="P2116" i="2" s="1"/>
  <c r="D2117" i="2"/>
  <c r="P2117" i="2" s="1"/>
  <c r="D2118" i="2"/>
  <c r="P2118" i="2" s="1"/>
  <c r="D2119" i="2"/>
  <c r="P2119" i="2" s="1"/>
  <c r="D2120" i="2"/>
  <c r="P2120" i="2" s="1"/>
  <c r="D2121" i="2"/>
  <c r="P2121" i="2" s="1"/>
  <c r="D2122" i="2"/>
  <c r="P2122" i="2" s="1"/>
  <c r="D2123" i="2"/>
  <c r="P2123" i="2" s="1"/>
  <c r="D2124" i="2"/>
  <c r="P2124" i="2" s="1"/>
  <c r="D2125" i="2"/>
  <c r="P2125" i="2" s="1"/>
  <c r="D2126" i="2"/>
  <c r="P2126" i="2" s="1"/>
  <c r="D2127" i="2"/>
  <c r="P2127" i="2" s="1"/>
  <c r="D2128" i="2"/>
  <c r="P2128" i="2" s="1"/>
  <c r="D2129" i="2"/>
  <c r="P2129" i="2" s="1"/>
  <c r="D2130" i="2"/>
  <c r="P2130" i="2" s="1"/>
  <c r="D2131" i="2"/>
  <c r="P2131" i="2" s="1"/>
  <c r="D2132" i="2"/>
  <c r="P2132" i="2" s="1"/>
  <c r="D2133" i="2"/>
  <c r="P2133" i="2" s="1"/>
  <c r="D2134" i="2"/>
  <c r="P2134" i="2" s="1"/>
  <c r="D2135" i="2"/>
  <c r="P2135" i="2" s="1"/>
  <c r="D2136" i="2"/>
  <c r="P2136" i="2" s="1"/>
  <c r="D2137" i="2"/>
  <c r="P2137" i="2" s="1"/>
  <c r="D2138" i="2"/>
  <c r="P2138" i="2" s="1"/>
  <c r="D2139" i="2"/>
  <c r="P2139" i="2" s="1"/>
  <c r="D2140" i="2"/>
  <c r="P2140" i="2" s="1"/>
  <c r="D2141" i="2"/>
  <c r="P2141" i="2" s="1"/>
  <c r="D2142" i="2"/>
  <c r="P2142" i="2" s="1"/>
  <c r="D2143" i="2"/>
  <c r="P2143" i="2" s="1"/>
  <c r="D2144" i="2"/>
  <c r="P2144" i="2" s="1"/>
  <c r="D2145" i="2"/>
  <c r="P2145" i="2" s="1"/>
  <c r="D2146" i="2"/>
  <c r="P2146" i="2" s="1"/>
  <c r="D2147" i="2"/>
  <c r="P2147" i="2" s="1"/>
  <c r="D2148" i="2"/>
  <c r="P2148" i="2" s="1"/>
  <c r="D2149" i="2"/>
  <c r="P2149" i="2" s="1"/>
  <c r="D2150" i="2"/>
  <c r="P2150" i="2" s="1"/>
  <c r="D2151" i="2"/>
  <c r="P2151" i="2" s="1"/>
  <c r="D2152" i="2"/>
  <c r="P2152" i="2" s="1"/>
  <c r="D2153" i="2"/>
  <c r="P2153" i="2" s="1"/>
  <c r="D2154" i="2"/>
  <c r="P2154" i="2" s="1"/>
  <c r="D2155" i="2"/>
  <c r="P2155" i="2" s="1"/>
  <c r="D2156" i="2"/>
  <c r="P2156" i="2" s="1"/>
  <c r="D2157" i="2"/>
  <c r="P2157" i="2" s="1"/>
  <c r="D2158" i="2"/>
  <c r="P2158" i="2" s="1"/>
  <c r="D2159" i="2"/>
  <c r="P2159" i="2" s="1"/>
  <c r="D2160" i="2"/>
  <c r="P2160" i="2" s="1"/>
  <c r="D2161" i="2"/>
  <c r="P2161" i="2" s="1"/>
  <c r="D2162" i="2"/>
  <c r="P2162" i="2" s="1"/>
  <c r="D2163" i="2"/>
  <c r="P2163" i="2" s="1"/>
  <c r="D2164" i="2"/>
  <c r="P2164" i="2" s="1"/>
  <c r="D2165" i="2"/>
  <c r="P2165" i="2" s="1"/>
  <c r="D2166" i="2"/>
  <c r="P2166" i="2" s="1"/>
  <c r="D2167" i="2"/>
  <c r="P2167" i="2" s="1"/>
  <c r="D2168" i="2"/>
  <c r="P2168" i="2" s="1"/>
  <c r="D2169" i="2"/>
  <c r="P2169" i="2" s="1"/>
  <c r="D2170" i="2"/>
  <c r="P2170" i="2" s="1"/>
  <c r="D2171" i="2"/>
  <c r="P2171" i="2" s="1"/>
  <c r="D2172" i="2"/>
  <c r="P2172" i="2" s="1"/>
  <c r="D2173" i="2"/>
  <c r="P2173" i="2" s="1"/>
  <c r="D2174" i="2"/>
  <c r="P2174" i="2" s="1"/>
  <c r="D2175" i="2"/>
  <c r="P2175" i="2" s="1"/>
  <c r="D2176" i="2"/>
  <c r="P2176" i="2" s="1"/>
  <c r="D2177" i="2"/>
  <c r="P2177" i="2" s="1"/>
  <c r="D2178" i="2"/>
  <c r="P2178" i="2" s="1"/>
  <c r="D2179" i="2"/>
  <c r="P2179" i="2" s="1"/>
  <c r="D2180" i="2"/>
  <c r="P2180" i="2" s="1"/>
  <c r="D2181" i="2"/>
  <c r="P2181" i="2" s="1"/>
  <c r="D2182" i="2"/>
  <c r="P2182" i="2" s="1"/>
  <c r="D2183" i="2"/>
  <c r="P2183" i="2" s="1"/>
  <c r="D2184" i="2"/>
  <c r="P2184" i="2" s="1"/>
  <c r="D2185" i="2"/>
  <c r="P2185" i="2" s="1"/>
  <c r="D2186" i="2"/>
  <c r="P2186" i="2" s="1"/>
  <c r="D2187" i="2"/>
  <c r="P2187" i="2" s="1"/>
  <c r="D2188" i="2"/>
  <c r="P2188" i="2" s="1"/>
  <c r="D2189" i="2"/>
  <c r="P2189" i="2" s="1"/>
  <c r="D2190" i="2"/>
  <c r="P2190" i="2" s="1"/>
  <c r="D2191" i="2"/>
  <c r="P2191" i="2" s="1"/>
  <c r="D2192" i="2"/>
  <c r="P2192" i="2" s="1"/>
  <c r="D2193" i="2"/>
  <c r="P2193" i="2" s="1"/>
  <c r="D2194" i="2"/>
  <c r="P2194" i="2" s="1"/>
  <c r="D2195" i="2"/>
  <c r="P2195" i="2" s="1"/>
  <c r="D2196" i="2"/>
  <c r="P2196" i="2" s="1"/>
  <c r="D2197" i="2"/>
  <c r="P2197" i="2" s="1"/>
  <c r="D2198" i="2"/>
  <c r="P2198" i="2" s="1"/>
  <c r="D2199" i="2"/>
  <c r="P2199" i="2" s="1"/>
  <c r="D2200" i="2"/>
  <c r="P2200" i="2" s="1"/>
  <c r="D2201" i="2"/>
  <c r="P2201" i="2" s="1"/>
  <c r="D2202" i="2"/>
  <c r="P2202" i="2" s="1"/>
  <c r="D2203" i="2"/>
  <c r="P2203" i="2" s="1"/>
  <c r="D2204" i="2"/>
  <c r="P2204" i="2" s="1"/>
  <c r="D2205" i="2"/>
  <c r="P2205" i="2" s="1"/>
  <c r="D2206" i="2"/>
  <c r="P2206" i="2" s="1"/>
  <c r="D2207" i="2"/>
  <c r="P2207" i="2" s="1"/>
  <c r="D2208" i="2"/>
  <c r="P2208" i="2" s="1"/>
  <c r="D2209" i="2"/>
  <c r="P2209" i="2" s="1"/>
  <c r="D2210" i="2"/>
  <c r="P2210" i="2" s="1"/>
  <c r="D2211" i="2"/>
  <c r="P2211" i="2" s="1"/>
  <c r="D2212" i="2"/>
  <c r="P2212" i="2" s="1"/>
  <c r="D2213" i="2"/>
  <c r="P2213" i="2" s="1"/>
  <c r="D2214" i="2"/>
  <c r="P2214" i="2" s="1"/>
  <c r="D2215" i="2"/>
  <c r="P2215" i="2" s="1"/>
  <c r="D2216" i="2"/>
  <c r="P2216" i="2" s="1"/>
  <c r="D2217" i="2"/>
  <c r="P2217" i="2" s="1"/>
  <c r="D2218" i="2"/>
  <c r="P2218" i="2" s="1"/>
  <c r="D2219" i="2"/>
  <c r="P2219" i="2" s="1"/>
  <c r="D2220" i="2"/>
  <c r="P2220" i="2" s="1"/>
  <c r="D2221" i="2"/>
  <c r="P2221" i="2" s="1"/>
  <c r="D2222" i="2"/>
  <c r="P2222" i="2" s="1"/>
  <c r="D2223" i="2"/>
  <c r="P2223" i="2" s="1"/>
  <c r="D2224" i="2"/>
  <c r="P2224" i="2" s="1"/>
  <c r="D2225" i="2"/>
  <c r="P2225" i="2" s="1"/>
  <c r="D2226" i="2"/>
  <c r="P2226" i="2" s="1"/>
  <c r="D2227" i="2"/>
  <c r="P2227" i="2" s="1"/>
  <c r="D2228" i="2"/>
  <c r="P2228" i="2" s="1"/>
  <c r="D2229" i="2"/>
  <c r="P2229" i="2" s="1"/>
  <c r="D2230" i="2"/>
  <c r="P2230" i="2" s="1"/>
  <c r="D2231" i="2"/>
  <c r="P2231" i="2" s="1"/>
  <c r="D2232" i="2"/>
  <c r="P2232" i="2" s="1"/>
  <c r="D2233" i="2"/>
  <c r="P2233" i="2" s="1"/>
  <c r="D2234" i="2"/>
  <c r="P2234" i="2" s="1"/>
  <c r="D2235" i="2"/>
  <c r="P2235" i="2" s="1"/>
  <c r="D2236" i="2"/>
  <c r="P2236" i="2" s="1"/>
  <c r="D2237" i="2"/>
  <c r="P2237" i="2" s="1"/>
  <c r="D2238" i="2"/>
  <c r="P2238" i="2" s="1"/>
  <c r="D2239" i="2"/>
  <c r="P2239" i="2" s="1"/>
  <c r="D2240" i="2"/>
  <c r="P2240" i="2" s="1"/>
  <c r="D2241" i="2"/>
  <c r="P2241" i="2" s="1"/>
  <c r="D2242" i="2"/>
  <c r="P2242" i="2" s="1"/>
  <c r="D2243" i="2"/>
  <c r="P2243" i="2" s="1"/>
  <c r="D2244" i="2"/>
  <c r="P2244" i="2" s="1"/>
  <c r="D2245" i="2"/>
  <c r="P2245" i="2" s="1"/>
  <c r="D2246" i="2"/>
  <c r="P2246" i="2" s="1"/>
  <c r="D2247" i="2"/>
  <c r="P2247" i="2" s="1"/>
  <c r="D2248" i="2"/>
  <c r="P2248" i="2" s="1"/>
  <c r="D2249" i="2"/>
  <c r="P2249" i="2" s="1"/>
  <c r="D2250" i="2"/>
  <c r="P2250" i="2" s="1"/>
  <c r="D2251" i="2"/>
  <c r="P2251" i="2" s="1"/>
  <c r="D2252" i="2"/>
  <c r="P2252" i="2" s="1"/>
  <c r="D2253" i="2"/>
  <c r="P2253" i="2" s="1"/>
  <c r="D2254" i="2"/>
  <c r="P2254" i="2" s="1"/>
  <c r="D2255" i="2"/>
  <c r="P2255" i="2" s="1"/>
  <c r="D2256" i="2"/>
  <c r="P2256" i="2" s="1"/>
  <c r="D2257" i="2"/>
  <c r="P2257" i="2" s="1"/>
  <c r="D2258" i="2"/>
  <c r="P2258" i="2" s="1"/>
  <c r="D2259" i="2"/>
  <c r="P2259" i="2" s="1"/>
  <c r="D2260" i="2"/>
  <c r="P2260" i="2" s="1"/>
  <c r="D2261" i="2"/>
  <c r="P2261" i="2" s="1"/>
  <c r="D2262" i="2"/>
  <c r="P2262" i="2" s="1"/>
  <c r="D2263" i="2"/>
  <c r="P2263" i="2" s="1"/>
  <c r="D2264" i="2"/>
  <c r="P2264" i="2" s="1"/>
  <c r="D2265" i="2"/>
  <c r="P2265" i="2" s="1"/>
  <c r="D2266" i="2"/>
  <c r="P2266" i="2" s="1"/>
  <c r="D2267" i="2"/>
  <c r="P2267" i="2" s="1"/>
  <c r="D2268" i="2"/>
  <c r="P2268" i="2" s="1"/>
  <c r="D2269" i="2"/>
  <c r="P2269" i="2" s="1"/>
  <c r="D2270" i="2"/>
  <c r="P2270" i="2" s="1"/>
  <c r="D2271" i="2"/>
  <c r="P2271" i="2" s="1"/>
  <c r="D2272" i="2"/>
  <c r="P2272" i="2" s="1"/>
  <c r="D2273" i="2"/>
  <c r="P2273" i="2" s="1"/>
  <c r="D2274" i="2"/>
  <c r="P2274" i="2" s="1"/>
  <c r="D2275" i="2"/>
  <c r="P2275" i="2" s="1"/>
  <c r="D2276" i="2"/>
  <c r="P2276" i="2" s="1"/>
  <c r="D2277" i="2"/>
  <c r="P2277" i="2" s="1"/>
  <c r="D2278" i="2"/>
  <c r="P2278" i="2" s="1"/>
  <c r="D2279" i="2"/>
  <c r="P2279" i="2" s="1"/>
  <c r="D2280" i="2"/>
  <c r="P2280" i="2" s="1"/>
  <c r="D2281" i="2"/>
  <c r="P2281" i="2" s="1"/>
  <c r="D2282" i="2"/>
  <c r="P2282" i="2" s="1"/>
  <c r="D2283" i="2"/>
  <c r="P2283" i="2" s="1"/>
  <c r="D2284" i="2"/>
  <c r="P2284" i="2" s="1"/>
  <c r="D2285" i="2"/>
  <c r="P2285" i="2" s="1"/>
  <c r="D2286" i="2"/>
  <c r="P2286" i="2" s="1"/>
  <c r="D2287" i="2"/>
  <c r="P2287" i="2" s="1"/>
  <c r="D2288" i="2"/>
  <c r="P2288" i="2" s="1"/>
  <c r="D2289" i="2"/>
  <c r="P2289" i="2" s="1"/>
  <c r="D2290" i="2"/>
  <c r="P2290" i="2" s="1"/>
  <c r="D2291" i="2"/>
  <c r="P2291" i="2" s="1"/>
  <c r="D2292" i="2"/>
  <c r="P2292" i="2" s="1"/>
  <c r="D2293" i="2"/>
  <c r="P2293" i="2" s="1"/>
  <c r="D2294" i="2"/>
  <c r="P2294" i="2" s="1"/>
  <c r="D2295" i="2"/>
  <c r="P2295" i="2" s="1"/>
  <c r="D2296" i="2"/>
  <c r="P2296" i="2" s="1"/>
  <c r="D2297" i="2"/>
  <c r="P2297" i="2" s="1"/>
  <c r="D2298" i="2"/>
  <c r="P2298" i="2" s="1"/>
  <c r="D2299" i="2"/>
  <c r="P2299" i="2" s="1"/>
  <c r="D2300" i="2"/>
  <c r="P2300" i="2" s="1"/>
  <c r="D2301" i="2"/>
  <c r="P2301" i="2" s="1"/>
  <c r="D2302" i="2"/>
  <c r="P2302" i="2" s="1"/>
  <c r="D2303" i="2"/>
  <c r="P2303" i="2" s="1"/>
  <c r="D2304" i="2"/>
  <c r="P2304" i="2" s="1"/>
  <c r="D2305" i="2"/>
  <c r="P2305" i="2" s="1"/>
  <c r="D2306" i="2"/>
  <c r="P2306" i="2" s="1"/>
  <c r="D2307" i="2"/>
  <c r="P2307" i="2" s="1"/>
  <c r="D2308" i="2"/>
  <c r="P2308" i="2" s="1"/>
  <c r="D2309" i="2"/>
  <c r="P2309" i="2" s="1"/>
  <c r="D2310" i="2"/>
  <c r="P2310" i="2" s="1"/>
  <c r="D2311" i="2"/>
  <c r="P2311" i="2" s="1"/>
  <c r="D2312" i="2"/>
  <c r="P2312" i="2" s="1"/>
  <c r="D2313" i="2"/>
  <c r="P2313" i="2" s="1"/>
  <c r="D2314" i="2"/>
  <c r="P2314" i="2" s="1"/>
  <c r="D2315" i="2"/>
  <c r="P2315" i="2" s="1"/>
  <c r="D2316" i="2"/>
  <c r="P2316" i="2" s="1"/>
  <c r="D2317" i="2"/>
  <c r="P2317" i="2" s="1"/>
  <c r="D2318" i="2"/>
  <c r="P2318" i="2" s="1"/>
  <c r="D2319" i="2"/>
  <c r="P2319" i="2" s="1"/>
  <c r="D2320" i="2"/>
  <c r="P2320" i="2" s="1"/>
  <c r="D2321" i="2"/>
  <c r="P2321" i="2" s="1"/>
  <c r="D2322" i="2"/>
  <c r="P2322" i="2" s="1"/>
  <c r="D2323" i="2"/>
  <c r="P2323" i="2" s="1"/>
  <c r="D2324" i="2"/>
  <c r="P2324" i="2" s="1"/>
  <c r="D2325" i="2"/>
  <c r="P2325" i="2" s="1"/>
  <c r="D2326" i="2"/>
  <c r="P2326" i="2" s="1"/>
  <c r="D2327" i="2"/>
  <c r="P2327" i="2" s="1"/>
  <c r="D2328" i="2"/>
  <c r="P2328" i="2" s="1"/>
  <c r="D2329" i="2"/>
  <c r="P2329" i="2" s="1"/>
  <c r="D2330" i="2"/>
  <c r="P2330" i="2" s="1"/>
  <c r="D2331" i="2"/>
  <c r="P2331" i="2" s="1"/>
  <c r="D2332" i="2"/>
  <c r="P2332" i="2" s="1"/>
  <c r="D2333" i="2"/>
  <c r="P2333" i="2" s="1"/>
  <c r="D2334" i="2"/>
  <c r="P2334" i="2" s="1"/>
  <c r="D2335" i="2"/>
  <c r="P2335" i="2" s="1"/>
  <c r="D2336" i="2"/>
  <c r="P2336" i="2" s="1"/>
  <c r="D2337" i="2"/>
  <c r="P2337" i="2" s="1"/>
  <c r="D2338" i="2"/>
  <c r="P2338" i="2" s="1"/>
  <c r="D2339" i="2"/>
  <c r="P2339" i="2" s="1"/>
  <c r="D2340" i="2"/>
  <c r="P2340" i="2" s="1"/>
  <c r="D2341" i="2"/>
  <c r="P2341" i="2" s="1"/>
  <c r="D2342" i="2"/>
  <c r="P2342" i="2" s="1"/>
  <c r="D2343" i="2"/>
  <c r="P2343" i="2" s="1"/>
  <c r="D2344" i="2"/>
  <c r="P2344" i="2" s="1"/>
  <c r="D2345" i="2"/>
  <c r="P2345" i="2" s="1"/>
  <c r="D2346" i="2"/>
  <c r="P2346" i="2" s="1"/>
  <c r="D2347" i="2"/>
  <c r="P2347" i="2" s="1"/>
  <c r="D2348" i="2"/>
  <c r="P2348" i="2" s="1"/>
  <c r="D2349" i="2"/>
  <c r="P2349" i="2" s="1"/>
  <c r="D2350" i="2"/>
  <c r="P2350" i="2" s="1"/>
  <c r="D2351" i="2"/>
  <c r="P2351" i="2" s="1"/>
  <c r="D2352" i="2"/>
  <c r="P2352" i="2" s="1"/>
  <c r="D2353" i="2"/>
  <c r="P2353" i="2" s="1"/>
  <c r="D2354" i="2"/>
  <c r="P2354" i="2" s="1"/>
  <c r="D2355" i="2"/>
  <c r="P2355" i="2" s="1"/>
  <c r="D2356" i="2"/>
  <c r="P2356" i="2" s="1"/>
  <c r="D2357" i="2"/>
  <c r="P2357" i="2" s="1"/>
  <c r="D2358" i="2"/>
  <c r="P2358" i="2" s="1"/>
  <c r="D2359" i="2"/>
  <c r="P2359" i="2" s="1"/>
  <c r="D2360" i="2"/>
  <c r="P2360" i="2" s="1"/>
  <c r="D2361" i="2"/>
  <c r="P2361" i="2" s="1"/>
  <c r="D2362" i="2"/>
  <c r="P2362" i="2" s="1"/>
  <c r="D2363" i="2"/>
  <c r="P2363" i="2" s="1"/>
  <c r="D2364" i="2"/>
  <c r="P2364" i="2" s="1"/>
  <c r="D2365" i="2"/>
  <c r="P2365" i="2" s="1"/>
  <c r="D2366" i="2"/>
  <c r="P2366" i="2" s="1"/>
  <c r="D2367" i="2"/>
  <c r="P2367" i="2" s="1"/>
  <c r="D2368" i="2"/>
  <c r="P2368" i="2" s="1"/>
  <c r="D2369" i="2"/>
  <c r="P2369" i="2" s="1"/>
  <c r="D2370" i="2"/>
  <c r="P2370" i="2" s="1"/>
  <c r="D2371" i="2"/>
  <c r="P2371" i="2" s="1"/>
  <c r="D2372" i="2"/>
  <c r="P2372" i="2" s="1"/>
  <c r="D2373" i="2"/>
  <c r="P2373" i="2" s="1"/>
  <c r="D2374" i="2"/>
  <c r="P2374" i="2" s="1"/>
  <c r="D2375" i="2"/>
  <c r="P2375" i="2" s="1"/>
  <c r="D2376" i="2"/>
  <c r="P2376" i="2" s="1"/>
  <c r="D2377" i="2"/>
  <c r="P2377" i="2" s="1"/>
  <c r="D2378" i="2"/>
  <c r="P2378" i="2" s="1"/>
  <c r="D2379" i="2"/>
  <c r="P2379" i="2" s="1"/>
  <c r="D2380" i="2"/>
  <c r="P2380" i="2" s="1"/>
  <c r="D2381" i="2"/>
  <c r="P2381" i="2" s="1"/>
  <c r="D2382" i="2"/>
  <c r="P2382" i="2" s="1"/>
  <c r="D2383" i="2"/>
  <c r="P2383" i="2" s="1"/>
  <c r="D2384" i="2"/>
  <c r="P2384" i="2" s="1"/>
  <c r="D2385" i="2"/>
  <c r="P2385" i="2" s="1"/>
  <c r="D2386" i="2"/>
  <c r="P2386" i="2" s="1"/>
  <c r="D2387" i="2"/>
  <c r="P2387" i="2" s="1"/>
  <c r="D2388" i="2"/>
  <c r="P2388" i="2" s="1"/>
  <c r="D2389" i="2"/>
  <c r="P2389" i="2" s="1"/>
  <c r="D2390" i="2"/>
  <c r="P2390" i="2" s="1"/>
  <c r="D2391" i="2"/>
  <c r="P2391" i="2" s="1"/>
  <c r="D2392" i="2"/>
  <c r="P2392" i="2" s="1"/>
  <c r="D2393" i="2"/>
  <c r="P2393" i="2" s="1"/>
  <c r="D2394" i="2"/>
  <c r="P2394" i="2" s="1"/>
  <c r="D2395" i="2"/>
  <c r="P2395" i="2" s="1"/>
  <c r="D2396" i="2"/>
  <c r="P2396" i="2" s="1"/>
  <c r="D2397" i="2"/>
  <c r="P2397" i="2" s="1"/>
  <c r="D2398" i="2"/>
  <c r="P2398" i="2" s="1"/>
  <c r="D2399" i="2"/>
  <c r="P2399" i="2" s="1"/>
  <c r="D2400" i="2"/>
  <c r="P2400" i="2" s="1"/>
  <c r="D2401" i="2"/>
  <c r="P2401" i="2" s="1"/>
  <c r="D2402" i="2"/>
  <c r="P2402" i="2" s="1"/>
  <c r="D2403" i="2"/>
  <c r="P2403" i="2" s="1"/>
  <c r="D2404" i="2"/>
  <c r="P2404" i="2" s="1"/>
  <c r="D2405" i="2"/>
  <c r="P2405" i="2" s="1"/>
  <c r="D2406" i="2"/>
  <c r="P2406" i="2" s="1"/>
  <c r="D2407" i="2"/>
  <c r="P2407" i="2" s="1"/>
  <c r="D2408" i="2"/>
  <c r="P2408" i="2" s="1"/>
  <c r="D2409" i="2"/>
  <c r="P2409" i="2" s="1"/>
  <c r="D2410" i="2"/>
  <c r="P2410" i="2" s="1"/>
  <c r="D2411" i="2"/>
  <c r="P2411" i="2" s="1"/>
  <c r="D2412" i="2"/>
  <c r="P2412" i="2" s="1"/>
  <c r="D2413" i="2"/>
  <c r="P2413" i="2" s="1"/>
  <c r="D2414" i="2"/>
  <c r="P2414" i="2" s="1"/>
  <c r="D2415" i="2"/>
  <c r="P2415" i="2" s="1"/>
  <c r="D2416" i="2"/>
  <c r="P2416" i="2" s="1"/>
  <c r="D2417" i="2"/>
  <c r="P2417" i="2" s="1"/>
  <c r="D2418" i="2"/>
  <c r="P2418" i="2" s="1"/>
  <c r="D2419" i="2"/>
  <c r="P2419" i="2" s="1"/>
  <c r="D2420" i="2"/>
  <c r="P2420" i="2" s="1"/>
  <c r="D2421" i="2"/>
  <c r="P2421" i="2" s="1"/>
  <c r="D2422" i="2"/>
  <c r="P2422" i="2" s="1"/>
  <c r="D2423" i="2"/>
  <c r="P2423" i="2" s="1"/>
  <c r="D2424" i="2"/>
  <c r="P2424" i="2" s="1"/>
  <c r="D2425" i="2"/>
  <c r="P2425" i="2" s="1"/>
  <c r="D2426" i="2"/>
  <c r="P2426" i="2" s="1"/>
  <c r="D2427" i="2"/>
  <c r="P2427" i="2" s="1"/>
  <c r="D2428" i="2"/>
  <c r="P2428" i="2" s="1"/>
  <c r="D2429" i="2"/>
  <c r="P2429" i="2" s="1"/>
  <c r="D2430" i="2"/>
  <c r="P2430" i="2" s="1"/>
  <c r="D2431" i="2"/>
  <c r="P2431" i="2" s="1"/>
  <c r="D2432" i="2"/>
  <c r="P2432" i="2" s="1"/>
  <c r="D2433" i="2"/>
  <c r="P2433" i="2" s="1"/>
  <c r="D2434" i="2"/>
  <c r="P2434" i="2" s="1"/>
  <c r="D2435" i="2"/>
  <c r="P2435" i="2" s="1"/>
  <c r="D2436" i="2"/>
  <c r="P2436" i="2" s="1"/>
  <c r="D2437" i="2"/>
  <c r="P2437" i="2" s="1"/>
  <c r="D2438" i="2"/>
  <c r="P2438" i="2" s="1"/>
  <c r="D2439" i="2"/>
  <c r="P2439" i="2" s="1"/>
  <c r="D2440" i="2"/>
  <c r="P2440" i="2" s="1"/>
  <c r="D2441" i="2"/>
  <c r="P2441" i="2" s="1"/>
  <c r="D2442" i="2"/>
  <c r="P2442" i="2" s="1"/>
  <c r="D2443" i="2"/>
  <c r="P2443" i="2" s="1"/>
  <c r="D2444" i="2"/>
  <c r="P2444" i="2" s="1"/>
  <c r="D2445" i="2"/>
  <c r="P2445" i="2" s="1"/>
  <c r="D2446" i="2"/>
  <c r="P2446" i="2" s="1"/>
  <c r="D2447" i="2"/>
  <c r="P2447" i="2" s="1"/>
  <c r="D2448" i="2"/>
  <c r="P2448" i="2" s="1"/>
  <c r="D2449" i="2"/>
  <c r="P2449" i="2" s="1"/>
  <c r="D2450" i="2"/>
  <c r="P2450" i="2" s="1"/>
  <c r="D2451" i="2"/>
  <c r="P2451" i="2" s="1"/>
  <c r="D2452" i="2"/>
  <c r="P2452" i="2" s="1"/>
  <c r="D2453" i="2"/>
  <c r="P2453" i="2" s="1"/>
  <c r="D2454" i="2"/>
  <c r="P2454" i="2" s="1"/>
  <c r="D2455" i="2"/>
  <c r="P2455" i="2" s="1"/>
  <c r="D2456" i="2"/>
  <c r="P2456" i="2" s="1"/>
  <c r="D2457" i="2"/>
  <c r="P2457" i="2" s="1"/>
  <c r="D2458" i="2"/>
  <c r="P2458" i="2" s="1"/>
  <c r="D2459" i="2"/>
  <c r="P2459" i="2" s="1"/>
  <c r="D2460" i="2"/>
  <c r="P2460" i="2" s="1"/>
  <c r="D2461" i="2"/>
  <c r="P2461" i="2" s="1"/>
  <c r="D2462" i="2"/>
  <c r="P2462" i="2" s="1"/>
  <c r="D2463" i="2"/>
  <c r="P2463" i="2" s="1"/>
  <c r="D2464" i="2"/>
  <c r="P2464" i="2" s="1"/>
  <c r="D2465" i="2"/>
  <c r="P2465" i="2" s="1"/>
  <c r="D2466" i="2"/>
  <c r="P2466" i="2" s="1"/>
  <c r="D2467" i="2"/>
  <c r="P2467" i="2" s="1"/>
  <c r="D2468" i="2"/>
  <c r="P2468" i="2" s="1"/>
  <c r="D2469" i="2"/>
  <c r="P2469" i="2" s="1"/>
  <c r="D2470" i="2"/>
  <c r="P2470" i="2" s="1"/>
  <c r="D2471" i="2"/>
  <c r="P2471" i="2" s="1"/>
  <c r="D2472" i="2"/>
  <c r="P2472" i="2" s="1"/>
  <c r="D2473" i="2"/>
  <c r="P2473" i="2" s="1"/>
  <c r="D2474" i="2"/>
  <c r="P2474" i="2" s="1"/>
  <c r="D2475" i="2"/>
  <c r="P2475" i="2" s="1"/>
  <c r="D2476" i="2"/>
  <c r="P2476" i="2" s="1"/>
  <c r="D2477" i="2"/>
  <c r="P2477" i="2" s="1"/>
  <c r="D2478" i="2"/>
  <c r="P2478" i="2" s="1"/>
  <c r="D2479" i="2"/>
  <c r="P2479" i="2" s="1"/>
  <c r="D2480" i="2"/>
  <c r="P2480" i="2" s="1"/>
  <c r="D2481" i="2"/>
  <c r="P2481" i="2" s="1"/>
  <c r="D2482" i="2"/>
  <c r="P2482" i="2" s="1"/>
  <c r="D2483" i="2"/>
  <c r="P2483" i="2" s="1"/>
  <c r="D2484" i="2"/>
  <c r="P2484" i="2" s="1"/>
  <c r="D2485" i="2"/>
  <c r="P2485" i="2" s="1"/>
  <c r="D2486" i="2"/>
  <c r="P2486" i="2" s="1"/>
  <c r="D2487" i="2"/>
  <c r="P2487" i="2" s="1"/>
  <c r="D2488" i="2"/>
  <c r="P2488" i="2" s="1"/>
  <c r="D2489" i="2"/>
  <c r="P2489" i="2" s="1"/>
  <c r="D2490" i="2"/>
  <c r="P2490" i="2" s="1"/>
  <c r="D2491" i="2"/>
  <c r="P2491" i="2" s="1"/>
  <c r="D2492" i="2"/>
  <c r="P2492" i="2" s="1"/>
  <c r="D2493" i="2"/>
  <c r="P2493" i="2" s="1"/>
  <c r="D2494" i="2"/>
  <c r="P2494" i="2" s="1"/>
  <c r="D2495" i="2"/>
  <c r="P2495" i="2" s="1"/>
  <c r="D2496" i="2"/>
  <c r="P2496" i="2" s="1"/>
  <c r="D2497" i="2"/>
  <c r="P2497" i="2" s="1"/>
  <c r="D2498" i="2"/>
  <c r="P2498" i="2" s="1"/>
  <c r="D2499" i="2"/>
  <c r="P2499" i="2" s="1"/>
  <c r="D2500" i="2"/>
  <c r="P2500" i="2" s="1"/>
  <c r="D2501" i="2"/>
  <c r="P2501" i="2" s="1"/>
  <c r="D2502" i="2"/>
  <c r="P2502" i="2" s="1"/>
  <c r="D2503" i="2"/>
  <c r="P2503" i="2" s="1"/>
  <c r="D2504" i="2"/>
  <c r="P2504" i="2" s="1"/>
  <c r="D2505" i="2"/>
  <c r="P2505" i="2" s="1"/>
  <c r="D2506" i="2"/>
  <c r="P2506" i="2" s="1"/>
  <c r="D2507" i="2"/>
  <c r="P2507" i="2" s="1"/>
  <c r="D2508" i="2"/>
  <c r="P2508" i="2" s="1"/>
  <c r="D2509" i="2"/>
  <c r="P2509" i="2" s="1"/>
  <c r="D2510" i="2"/>
  <c r="P2510" i="2" s="1"/>
  <c r="D2511" i="2"/>
  <c r="P2511" i="2" s="1"/>
  <c r="D2512" i="2"/>
  <c r="P2512" i="2" s="1"/>
  <c r="D2513" i="2"/>
  <c r="P2513" i="2" s="1"/>
  <c r="D2514" i="2"/>
  <c r="P2514" i="2" s="1"/>
  <c r="D2515" i="2"/>
  <c r="P2515" i="2" s="1"/>
  <c r="D2516" i="2"/>
  <c r="P2516" i="2" s="1"/>
  <c r="D2517" i="2"/>
  <c r="P2517" i="2" s="1"/>
  <c r="D2518" i="2"/>
  <c r="P2518" i="2" s="1"/>
  <c r="D2519" i="2"/>
  <c r="P2519" i="2" s="1"/>
  <c r="D2520" i="2"/>
  <c r="P2520" i="2" s="1"/>
  <c r="D2521" i="2"/>
  <c r="P2521" i="2" s="1"/>
  <c r="D2522" i="2"/>
  <c r="P2522" i="2" s="1"/>
  <c r="D2523" i="2"/>
  <c r="P2523" i="2" s="1"/>
  <c r="D2524" i="2"/>
  <c r="P2524" i="2" s="1"/>
  <c r="D2525" i="2"/>
  <c r="P2525" i="2" s="1"/>
  <c r="D2526" i="2"/>
  <c r="P2526" i="2" s="1"/>
  <c r="D2527" i="2"/>
  <c r="P2527" i="2" s="1"/>
  <c r="D2528" i="2"/>
  <c r="P2528" i="2" s="1"/>
  <c r="D2529" i="2"/>
  <c r="P2529" i="2" s="1"/>
  <c r="D2530" i="2"/>
  <c r="P2530" i="2" s="1"/>
  <c r="D2531" i="2"/>
  <c r="P2531" i="2" s="1"/>
  <c r="D2532" i="2"/>
  <c r="P2532" i="2" s="1"/>
  <c r="D2533" i="2"/>
  <c r="P2533" i="2" s="1"/>
  <c r="D2534" i="2"/>
  <c r="P2534" i="2" s="1"/>
  <c r="D2535" i="2"/>
  <c r="P2535" i="2" s="1"/>
  <c r="D2536" i="2"/>
  <c r="P2536" i="2" s="1"/>
  <c r="D2537" i="2"/>
  <c r="P2537" i="2" s="1"/>
  <c r="D2538" i="2"/>
  <c r="P2538" i="2" s="1"/>
  <c r="D2539" i="2"/>
  <c r="P2539" i="2" s="1"/>
  <c r="D2540" i="2"/>
  <c r="P2540" i="2" s="1"/>
  <c r="D2541" i="2"/>
  <c r="P2541" i="2" s="1"/>
  <c r="D2542" i="2"/>
  <c r="P2542" i="2" s="1"/>
  <c r="D2543" i="2"/>
  <c r="P2543" i="2" s="1"/>
  <c r="D2544" i="2"/>
  <c r="P2544" i="2" s="1"/>
  <c r="D2545" i="2"/>
  <c r="P2545" i="2" s="1"/>
  <c r="D2546" i="2"/>
  <c r="P2546" i="2" s="1"/>
  <c r="D2547" i="2"/>
  <c r="P2547" i="2" s="1"/>
  <c r="D2548" i="2"/>
  <c r="P2548" i="2" s="1"/>
  <c r="D2549" i="2"/>
  <c r="P2549" i="2" s="1"/>
  <c r="D2550" i="2"/>
  <c r="P2550" i="2" s="1"/>
  <c r="D2551" i="2"/>
  <c r="P2551" i="2" s="1"/>
  <c r="D2552" i="2"/>
  <c r="P2552" i="2" s="1"/>
  <c r="D2553" i="2"/>
  <c r="P2553" i="2" s="1"/>
  <c r="D2554" i="2"/>
  <c r="P2554" i="2" s="1"/>
  <c r="D2555" i="2"/>
  <c r="P2555" i="2" s="1"/>
  <c r="D2556" i="2"/>
  <c r="P2556" i="2" s="1"/>
  <c r="D2557" i="2"/>
  <c r="P2557" i="2" s="1"/>
  <c r="D2558" i="2"/>
  <c r="P2558" i="2" s="1"/>
  <c r="D2559" i="2"/>
  <c r="P2559" i="2" s="1"/>
  <c r="D2560" i="2"/>
  <c r="P2560" i="2" s="1"/>
  <c r="D2561" i="2"/>
  <c r="P2561" i="2" s="1"/>
  <c r="D2562" i="2"/>
  <c r="P2562" i="2" s="1"/>
  <c r="D2563" i="2"/>
  <c r="P2563" i="2" s="1"/>
  <c r="D2564" i="2"/>
  <c r="P2564" i="2" s="1"/>
  <c r="D2565" i="2"/>
  <c r="P2565" i="2" s="1"/>
  <c r="D2566" i="2"/>
  <c r="P2566" i="2" s="1"/>
  <c r="D2567" i="2"/>
  <c r="P2567" i="2" s="1"/>
  <c r="D2568" i="2"/>
  <c r="P2568" i="2" s="1"/>
  <c r="D2569" i="2"/>
  <c r="P2569" i="2" s="1"/>
  <c r="D2570" i="2"/>
  <c r="P2570" i="2" s="1"/>
  <c r="D2571" i="2"/>
  <c r="P2571" i="2" s="1"/>
  <c r="D2572" i="2"/>
  <c r="P2572" i="2" s="1"/>
  <c r="D2573" i="2"/>
  <c r="P2573" i="2" s="1"/>
  <c r="D2574" i="2"/>
  <c r="P2574" i="2" s="1"/>
  <c r="D2575" i="2"/>
  <c r="P2575" i="2" s="1"/>
  <c r="D2576" i="2"/>
  <c r="P2576" i="2" s="1"/>
  <c r="D2577" i="2"/>
  <c r="P2577" i="2" s="1"/>
  <c r="D2578" i="2"/>
  <c r="P2578" i="2" s="1"/>
  <c r="D2579" i="2"/>
  <c r="P2579" i="2" s="1"/>
  <c r="D2580" i="2"/>
  <c r="P2580" i="2" s="1"/>
  <c r="D2581" i="2"/>
  <c r="P2581" i="2" s="1"/>
  <c r="D2582" i="2"/>
  <c r="P2582" i="2" s="1"/>
  <c r="D2583" i="2"/>
  <c r="P2583" i="2" s="1"/>
  <c r="D2584" i="2"/>
  <c r="P2584" i="2" s="1"/>
  <c r="D2585" i="2"/>
  <c r="P2585" i="2" s="1"/>
  <c r="D2586" i="2"/>
  <c r="P2586" i="2" s="1"/>
  <c r="D2587" i="2"/>
  <c r="P2587" i="2" s="1"/>
  <c r="D2588" i="2"/>
  <c r="P2588" i="2" s="1"/>
  <c r="D2589" i="2"/>
  <c r="P2589" i="2" s="1"/>
  <c r="D2590" i="2"/>
  <c r="P2590" i="2" s="1"/>
  <c r="D2591" i="2"/>
  <c r="P2591" i="2" s="1"/>
  <c r="D2592" i="2"/>
  <c r="P2592" i="2" s="1"/>
  <c r="D2593" i="2"/>
  <c r="P2593" i="2" s="1"/>
  <c r="D2594" i="2"/>
  <c r="P2594" i="2" s="1"/>
  <c r="D2595" i="2"/>
  <c r="P2595" i="2" s="1"/>
  <c r="D2596" i="2"/>
  <c r="P2596" i="2" s="1"/>
  <c r="D2597" i="2"/>
  <c r="P2597" i="2" s="1"/>
  <c r="D2598" i="2"/>
  <c r="P2598" i="2" s="1"/>
  <c r="D2599" i="2"/>
  <c r="P2599" i="2" s="1"/>
  <c r="D2600" i="2"/>
  <c r="P2600" i="2" s="1"/>
  <c r="D2601" i="2"/>
  <c r="P2601" i="2" s="1"/>
  <c r="D2602" i="2"/>
  <c r="P2602" i="2" s="1"/>
  <c r="D2603" i="2"/>
  <c r="P2603" i="2" s="1"/>
  <c r="D2604" i="2"/>
  <c r="P2604" i="2" s="1"/>
  <c r="D2605" i="2"/>
  <c r="P2605" i="2" s="1"/>
  <c r="D2606" i="2"/>
  <c r="P2606" i="2" s="1"/>
  <c r="D2607" i="2"/>
  <c r="P2607" i="2" s="1"/>
  <c r="D2608" i="2"/>
  <c r="P2608" i="2" s="1"/>
  <c r="D2609" i="2"/>
  <c r="P2609" i="2" s="1"/>
  <c r="D2610" i="2"/>
  <c r="P2610" i="2" s="1"/>
  <c r="D2611" i="2"/>
  <c r="P2611" i="2" s="1"/>
  <c r="D2612" i="2"/>
  <c r="P2612" i="2" s="1"/>
  <c r="D2613" i="2"/>
  <c r="P2613" i="2" s="1"/>
  <c r="D2614" i="2"/>
  <c r="P2614" i="2" s="1"/>
  <c r="D2615" i="2"/>
  <c r="P2615" i="2" s="1"/>
  <c r="D2616" i="2"/>
  <c r="P2616" i="2" s="1"/>
  <c r="D2617" i="2"/>
  <c r="P2617" i="2" s="1"/>
  <c r="D2618" i="2"/>
  <c r="P2618" i="2" s="1"/>
  <c r="D2619" i="2"/>
  <c r="P2619" i="2" s="1"/>
  <c r="D2620" i="2"/>
  <c r="P2620" i="2" s="1"/>
  <c r="D2621" i="2"/>
  <c r="P2621" i="2" s="1"/>
  <c r="D2622" i="2"/>
  <c r="P2622" i="2" s="1"/>
  <c r="D2623" i="2"/>
  <c r="P2623" i="2" s="1"/>
  <c r="D2624" i="2"/>
  <c r="P2624" i="2" s="1"/>
  <c r="D2625" i="2"/>
  <c r="P2625" i="2" s="1"/>
  <c r="D2626" i="2"/>
  <c r="P2626" i="2" s="1"/>
  <c r="D2627" i="2"/>
  <c r="P2627" i="2" s="1"/>
  <c r="D2628" i="2"/>
  <c r="P2628" i="2" s="1"/>
  <c r="D2629" i="2"/>
  <c r="P2629" i="2" s="1"/>
  <c r="D2630" i="2"/>
  <c r="P2630" i="2" s="1"/>
  <c r="D2631" i="2"/>
  <c r="P2631" i="2" s="1"/>
  <c r="D2632" i="2"/>
  <c r="P2632" i="2" s="1"/>
  <c r="D2633" i="2"/>
  <c r="P2633" i="2" s="1"/>
  <c r="D2634" i="2"/>
  <c r="P2634" i="2" s="1"/>
  <c r="D2635" i="2"/>
  <c r="P2635" i="2" s="1"/>
  <c r="D2636" i="2"/>
  <c r="P2636" i="2" s="1"/>
  <c r="D2637" i="2"/>
  <c r="P2637" i="2" s="1"/>
  <c r="D2638" i="2"/>
  <c r="P2638" i="2" s="1"/>
  <c r="D2639" i="2"/>
  <c r="P2639" i="2" s="1"/>
  <c r="D2640" i="2"/>
  <c r="P2640" i="2" s="1"/>
  <c r="D2641" i="2"/>
  <c r="P2641" i="2" s="1"/>
  <c r="D2642" i="2"/>
  <c r="P2642" i="2" s="1"/>
  <c r="D2643" i="2"/>
  <c r="P2643" i="2" s="1"/>
  <c r="D2644" i="2"/>
  <c r="P2644" i="2" s="1"/>
  <c r="D2645" i="2"/>
  <c r="P2645" i="2" s="1"/>
  <c r="D2646" i="2"/>
  <c r="P2646" i="2" s="1"/>
  <c r="D2647" i="2"/>
  <c r="P2647" i="2" s="1"/>
  <c r="D2648" i="2"/>
  <c r="P2648" i="2" s="1"/>
  <c r="D2649" i="2"/>
  <c r="P2649" i="2" s="1"/>
  <c r="D2650" i="2"/>
  <c r="P2650" i="2" s="1"/>
  <c r="D2651" i="2"/>
  <c r="P2651" i="2" s="1"/>
  <c r="D2652" i="2"/>
  <c r="P2652" i="2" s="1"/>
  <c r="D2653" i="2"/>
  <c r="P2653" i="2" s="1"/>
  <c r="D2654" i="2"/>
  <c r="P2654" i="2" s="1"/>
  <c r="D2655" i="2"/>
  <c r="P2655" i="2" s="1"/>
  <c r="D2656" i="2"/>
  <c r="P2656" i="2" s="1"/>
  <c r="D2657" i="2"/>
  <c r="P2657" i="2" s="1"/>
  <c r="D2658" i="2"/>
  <c r="P2658" i="2" s="1"/>
  <c r="D2659" i="2"/>
  <c r="P2659" i="2" s="1"/>
  <c r="D2660" i="2"/>
  <c r="P2660" i="2" s="1"/>
  <c r="D2661" i="2"/>
  <c r="P2661" i="2" s="1"/>
  <c r="D2662" i="2"/>
  <c r="P2662" i="2" s="1"/>
  <c r="D2663" i="2"/>
  <c r="P2663" i="2" s="1"/>
  <c r="D2664" i="2"/>
  <c r="P2664" i="2" s="1"/>
  <c r="D2665" i="2"/>
  <c r="P2665" i="2" s="1"/>
  <c r="D2666" i="2"/>
  <c r="P2666" i="2" s="1"/>
  <c r="D2667" i="2"/>
  <c r="P2667" i="2" s="1"/>
  <c r="D2668" i="2"/>
  <c r="P2668" i="2" s="1"/>
  <c r="D2669" i="2"/>
  <c r="P2669" i="2" s="1"/>
  <c r="D2670" i="2"/>
  <c r="P2670" i="2" s="1"/>
  <c r="D2671" i="2"/>
  <c r="P2671" i="2" s="1"/>
  <c r="D2672" i="2"/>
  <c r="P2672" i="2" s="1"/>
  <c r="D2673" i="2"/>
  <c r="P2673" i="2" s="1"/>
  <c r="D2674" i="2"/>
  <c r="P2674" i="2" s="1"/>
  <c r="D2675" i="2"/>
  <c r="P2675" i="2" s="1"/>
  <c r="D2676" i="2"/>
  <c r="P2676" i="2" s="1"/>
  <c r="D2677" i="2"/>
  <c r="P2677" i="2" s="1"/>
  <c r="D2678" i="2"/>
  <c r="P2678" i="2" s="1"/>
  <c r="D2679" i="2"/>
  <c r="P2679" i="2" s="1"/>
  <c r="D2680" i="2"/>
  <c r="P2680" i="2" s="1"/>
  <c r="D2681" i="2"/>
  <c r="P2681" i="2" s="1"/>
  <c r="D2682" i="2"/>
  <c r="P2682" i="2" s="1"/>
  <c r="D2683" i="2"/>
  <c r="P2683" i="2" s="1"/>
  <c r="D2684" i="2"/>
  <c r="P2684" i="2" s="1"/>
  <c r="D2685" i="2"/>
  <c r="P2685" i="2" s="1"/>
  <c r="D2686" i="2"/>
  <c r="P2686" i="2" s="1"/>
  <c r="D2687" i="2"/>
  <c r="P2687" i="2" s="1"/>
  <c r="D2688" i="2"/>
  <c r="P2688" i="2" s="1"/>
  <c r="D2689" i="2"/>
  <c r="P2689" i="2" s="1"/>
  <c r="D2690" i="2"/>
  <c r="P2690" i="2" s="1"/>
  <c r="D2691" i="2"/>
  <c r="P2691" i="2" s="1"/>
  <c r="D2692" i="2"/>
  <c r="P2692" i="2" s="1"/>
  <c r="D2693" i="2"/>
  <c r="P2693" i="2" s="1"/>
  <c r="D2694" i="2"/>
  <c r="P2694" i="2" s="1"/>
  <c r="D2695" i="2"/>
  <c r="P2695" i="2" s="1"/>
  <c r="D2696" i="2"/>
  <c r="P2696" i="2" s="1"/>
  <c r="D2697" i="2"/>
  <c r="P2697" i="2" s="1"/>
  <c r="D2698" i="2"/>
  <c r="P2698" i="2" s="1"/>
  <c r="D2699" i="2"/>
  <c r="P2699" i="2" s="1"/>
  <c r="D2700" i="2"/>
  <c r="P2700" i="2" s="1"/>
  <c r="D2701" i="2"/>
  <c r="P2701" i="2" s="1"/>
  <c r="D2702" i="2"/>
  <c r="P2702" i="2" s="1"/>
  <c r="D2703" i="2"/>
  <c r="P2703" i="2" s="1"/>
  <c r="D2704" i="2"/>
  <c r="P2704" i="2" s="1"/>
  <c r="D2705" i="2"/>
  <c r="P2705" i="2" s="1"/>
  <c r="D2706" i="2"/>
  <c r="P2706" i="2" s="1"/>
  <c r="D2707" i="2"/>
  <c r="P2707" i="2" s="1"/>
  <c r="D2708" i="2"/>
  <c r="P2708" i="2" s="1"/>
  <c r="D2709" i="2"/>
  <c r="P2709" i="2" s="1"/>
  <c r="D2710" i="2"/>
  <c r="P2710" i="2" s="1"/>
  <c r="D2711" i="2"/>
  <c r="P2711" i="2" s="1"/>
  <c r="D2712" i="2"/>
  <c r="P2712" i="2" s="1"/>
  <c r="D2713" i="2"/>
  <c r="P2713" i="2" s="1"/>
  <c r="D2714" i="2"/>
  <c r="P2714" i="2" s="1"/>
  <c r="D2715" i="2"/>
  <c r="P2715" i="2" s="1"/>
  <c r="D2716" i="2"/>
  <c r="P2716" i="2" s="1"/>
  <c r="D2717" i="2"/>
  <c r="P2717" i="2" s="1"/>
  <c r="D2718" i="2"/>
  <c r="P2718" i="2" s="1"/>
  <c r="D2719" i="2"/>
  <c r="P2719" i="2" s="1"/>
  <c r="D2720" i="2"/>
  <c r="P2720" i="2" s="1"/>
  <c r="D2721" i="2"/>
  <c r="P2721" i="2" s="1"/>
  <c r="D2722" i="2"/>
  <c r="P2722" i="2" s="1"/>
  <c r="D2723" i="2"/>
  <c r="P2723" i="2" s="1"/>
  <c r="D2724" i="2"/>
  <c r="P2724" i="2" s="1"/>
  <c r="D2725" i="2"/>
  <c r="P2725" i="2" s="1"/>
  <c r="D2726" i="2"/>
  <c r="P2726" i="2" s="1"/>
  <c r="D2727" i="2"/>
  <c r="P2727" i="2" s="1"/>
  <c r="D2728" i="2"/>
  <c r="P2728" i="2" s="1"/>
  <c r="D2729" i="2"/>
  <c r="P2729" i="2" s="1"/>
  <c r="D2730" i="2"/>
  <c r="P2730" i="2" s="1"/>
  <c r="D2731" i="2"/>
  <c r="P2731" i="2" s="1"/>
  <c r="D2732" i="2"/>
  <c r="P2732" i="2" s="1"/>
  <c r="D2733" i="2"/>
  <c r="P2733" i="2" s="1"/>
  <c r="D2734" i="2"/>
  <c r="P2734" i="2" s="1"/>
  <c r="D2735" i="2"/>
  <c r="P2735" i="2" s="1"/>
  <c r="D2736" i="2"/>
  <c r="P2736" i="2" s="1"/>
  <c r="D2737" i="2"/>
  <c r="P2737" i="2" s="1"/>
  <c r="D2738" i="2"/>
  <c r="P2738" i="2" s="1"/>
  <c r="D2739" i="2"/>
  <c r="P2739" i="2" s="1"/>
  <c r="D2740" i="2"/>
  <c r="P2740" i="2" s="1"/>
  <c r="D2741" i="2"/>
  <c r="P2741" i="2" s="1"/>
  <c r="D2742" i="2"/>
  <c r="P2742" i="2" s="1"/>
  <c r="D2743" i="2"/>
  <c r="P2743" i="2" s="1"/>
  <c r="D2744" i="2"/>
  <c r="P2744" i="2" s="1"/>
  <c r="D2745" i="2"/>
  <c r="P2745" i="2" s="1"/>
  <c r="D2746" i="2"/>
  <c r="P2746" i="2" s="1"/>
  <c r="D2747" i="2"/>
  <c r="P2747" i="2" s="1"/>
  <c r="D2748" i="2"/>
  <c r="P2748" i="2" s="1"/>
  <c r="D2749" i="2"/>
  <c r="P2749" i="2" s="1"/>
  <c r="D2750" i="2"/>
  <c r="P2750" i="2" s="1"/>
  <c r="D2751" i="2"/>
  <c r="P2751" i="2" s="1"/>
  <c r="D2752" i="2"/>
  <c r="P2752" i="2" s="1"/>
  <c r="D2753" i="2"/>
  <c r="P2753" i="2" s="1"/>
  <c r="D2754" i="2"/>
  <c r="P2754" i="2" s="1"/>
  <c r="D2755" i="2"/>
  <c r="P2755" i="2" s="1"/>
  <c r="D2756" i="2"/>
  <c r="P2756" i="2" s="1"/>
  <c r="D2757" i="2"/>
  <c r="P2757" i="2" s="1"/>
  <c r="D2758" i="2"/>
  <c r="P2758" i="2" s="1"/>
  <c r="D2759" i="2"/>
  <c r="P2759" i="2" s="1"/>
  <c r="D2760" i="2"/>
  <c r="P2760" i="2" s="1"/>
  <c r="D2761" i="2"/>
  <c r="P2761" i="2" s="1"/>
  <c r="D2762" i="2"/>
  <c r="P2762" i="2" s="1"/>
  <c r="D2763" i="2"/>
  <c r="P2763" i="2" s="1"/>
  <c r="D2764" i="2"/>
  <c r="P2764" i="2" s="1"/>
  <c r="D2765" i="2"/>
  <c r="P2765" i="2" s="1"/>
  <c r="D2766" i="2"/>
  <c r="P2766" i="2" s="1"/>
  <c r="D2767" i="2"/>
  <c r="P2767" i="2" s="1"/>
  <c r="D2768" i="2"/>
  <c r="P2768" i="2" s="1"/>
  <c r="D2769" i="2"/>
  <c r="P2769" i="2" s="1"/>
  <c r="D2770" i="2"/>
  <c r="P2770" i="2" s="1"/>
  <c r="D2771" i="2"/>
  <c r="P2771" i="2" s="1"/>
  <c r="D2772" i="2"/>
  <c r="P2772" i="2" s="1"/>
  <c r="D2773" i="2"/>
  <c r="P2773" i="2" s="1"/>
  <c r="D2774" i="2"/>
  <c r="P2774" i="2" s="1"/>
  <c r="D2775" i="2"/>
  <c r="P2775" i="2" s="1"/>
  <c r="D2776" i="2"/>
  <c r="P2776" i="2" s="1"/>
  <c r="D2777" i="2"/>
  <c r="P2777" i="2" s="1"/>
  <c r="D2778" i="2"/>
  <c r="P2778" i="2" s="1"/>
  <c r="D2779" i="2"/>
  <c r="P2779" i="2" s="1"/>
  <c r="D2780" i="2"/>
  <c r="P2780" i="2" s="1"/>
  <c r="D2781" i="2"/>
  <c r="P2781" i="2" s="1"/>
  <c r="D2782" i="2"/>
  <c r="P2782" i="2" s="1"/>
  <c r="D2783" i="2"/>
  <c r="P2783" i="2" s="1"/>
  <c r="D2784" i="2"/>
  <c r="P2784" i="2" s="1"/>
  <c r="D2785" i="2"/>
  <c r="P2785" i="2" s="1"/>
  <c r="D2786" i="2"/>
  <c r="P2786" i="2" s="1"/>
  <c r="D2787" i="2"/>
  <c r="P2787" i="2" s="1"/>
  <c r="D2788" i="2"/>
  <c r="P2788" i="2" s="1"/>
  <c r="D2789" i="2"/>
  <c r="P2789" i="2" s="1"/>
  <c r="D2790" i="2"/>
  <c r="P2790" i="2" s="1"/>
  <c r="D2791" i="2"/>
  <c r="P2791" i="2" s="1"/>
  <c r="D2792" i="2"/>
  <c r="P2792" i="2" s="1"/>
  <c r="D2793" i="2"/>
  <c r="P2793" i="2" s="1"/>
  <c r="D2794" i="2"/>
  <c r="P2794" i="2" s="1"/>
  <c r="D2795" i="2"/>
  <c r="P2795" i="2" s="1"/>
  <c r="D2796" i="2"/>
  <c r="P2796" i="2" s="1"/>
  <c r="D2797" i="2"/>
  <c r="P2797" i="2" s="1"/>
  <c r="D2798" i="2"/>
  <c r="P2798" i="2" s="1"/>
  <c r="D2799" i="2"/>
  <c r="P2799" i="2" s="1"/>
  <c r="D2800" i="2"/>
  <c r="P2800" i="2" s="1"/>
  <c r="D2801" i="2"/>
  <c r="P2801" i="2" s="1"/>
  <c r="D2802" i="2"/>
  <c r="P2802" i="2" s="1"/>
  <c r="D2803" i="2"/>
  <c r="P2803" i="2" s="1"/>
  <c r="D2804" i="2"/>
  <c r="P2804" i="2" s="1"/>
  <c r="D2805" i="2"/>
  <c r="P2805" i="2" s="1"/>
  <c r="D2806" i="2"/>
  <c r="P2806" i="2" s="1"/>
  <c r="D2807" i="2"/>
  <c r="P2807" i="2" s="1"/>
  <c r="D2808" i="2"/>
  <c r="P2808" i="2" s="1"/>
  <c r="D2809" i="2"/>
  <c r="P2809" i="2" s="1"/>
  <c r="D2810" i="2"/>
  <c r="P2810" i="2" s="1"/>
  <c r="D2811" i="2"/>
  <c r="P2811" i="2" s="1"/>
  <c r="D2812" i="2"/>
  <c r="P2812" i="2" s="1"/>
  <c r="D2813" i="2"/>
  <c r="P2813" i="2" s="1"/>
  <c r="D2814" i="2"/>
  <c r="P2814" i="2" s="1"/>
  <c r="D2815" i="2"/>
  <c r="P2815" i="2" s="1"/>
  <c r="D2816" i="2"/>
  <c r="P2816" i="2" s="1"/>
  <c r="D2817" i="2"/>
  <c r="P2817" i="2" s="1"/>
  <c r="D2818" i="2"/>
  <c r="P2818" i="2" s="1"/>
  <c r="D2819" i="2"/>
  <c r="P2819" i="2" s="1"/>
  <c r="D2820" i="2"/>
  <c r="P2820" i="2" s="1"/>
  <c r="D2821" i="2"/>
  <c r="P2821" i="2" s="1"/>
  <c r="D2822" i="2"/>
  <c r="P2822" i="2" s="1"/>
  <c r="D2823" i="2"/>
  <c r="P2823" i="2" s="1"/>
  <c r="D2824" i="2"/>
  <c r="P2824" i="2" s="1"/>
  <c r="D2825" i="2"/>
  <c r="P2825" i="2" s="1"/>
  <c r="D2826" i="2"/>
  <c r="P2826" i="2" s="1"/>
  <c r="D2827" i="2"/>
  <c r="P2827" i="2" s="1"/>
  <c r="D2828" i="2"/>
  <c r="P2828" i="2" s="1"/>
  <c r="D2829" i="2"/>
  <c r="P2829" i="2" s="1"/>
  <c r="D2830" i="2"/>
  <c r="P2830" i="2" s="1"/>
  <c r="D2831" i="2"/>
  <c r="P2831" i="2" s="1"/>
  <c r="D2832" i="2"/>
  <c r="P2832" i="2" s="1"/>
  <c r="D2833" i="2"/>
  <c r="P2833" i="2" s="1"/>
  <c r="D2834" i="2"/>
  <c r="P2834" i="2" s="1"/>
  <c r="D2835" i="2"/>
  <c r="P2835" i="2" s="1"/>
  <c r="D2836" i="2"/>
  <c r="P2836" i="2" s="1"/>
  <c r="D2837" i="2"/>
  <c r="P2837" i="2" s="1"/>
  <c r="D2838" i="2"/>
  <c r="P2838" i="2" s="1"/>
  <c r="D2839" i="2"/>
  <c r="P2839" i="2" s="1"/>
  <c r="D2840" i="2"/>
  <c r="P2840" i="2" s="1"/>
  <c r="D2841" i="2"/>
  <c r="P2841" i="2" s="1"/>
  <c r="D2842" i="2"/>
  <c r="P2842" i="2" s="1"/>
  <c r="D2843" i="2"/>
  <c r="P2843" i="2" s="1"/>
  <c r="D2844" i="2"/>
  <c r="P2844" i="2" s="1"/>
  <c r="D2845" i="2"/>
  <c r="P2845" i="2" s="1"/>
  <c r="D2846" i="2"/>
  <c r="P2846" i="2" s="1"/>
  <c r="D2847" i="2"/>
  <c r="P2847" i="2" s="1"/>
  <c r="D2848" i="2"/>
  <c r="P2848" i="2" s="1"/>
  <c r="D2849" i="2"/>
  <c r="P2849" i="2" s="1"/>
  <c r="D2850" i="2"/>
  <c r="P2850" i="2" s="1"/>
  <c r="D2851" i="2"/>
  <c r="P2851" i="2" s="1"/>
  <c r="D2852" i="2"/>
  <c r="P2852" i="2" s="1"/>
  <c r="D2853" i="2"/>
  <c r="P2853" i="2" s="1"/>
  <c r="D2854" i="2"/>
  <c r="P2854" i="2" s="1"/>
  <c r="D2855" i="2"/>
  <c r="P2855" i="2" s="1"/>
  <c r="D2856" i="2"/>
  <c r="P2856" i="2" s="1"/>
  <c r="D2857" i="2"/>
  <c r="P2857" i="2" s="1"/>
  <c r="D2858" i="2"/>
  <c r="P2858" i="2" s="1"/>
  <c r="D2859" i="2"/>
  <c r="P2859" i="2" s="1"/>
  <c r="D2860" i="2"/>
  <c r="P2860" i="2" s="1"/>
  <c r="D2861" i="2"/>
  <c r="P2861" i="2" s="1"/>
  <c r="D2862" i="2"/>
  <c r="P2862" i="2" s="1"/>
  <c r="D2863" i="2"/>
  <c r="P2863" i="2" s="1"/>
  <c r="D2864" i="2"/>
  <c r="P2864" i="2" s="1"/>
  <c r="D2865" i="2"/>
  <c r="P2865" i="2" s="1"/>
  <c r="D2866" i="2"/>
  <c r="P2866" i="2" s="1"/>
  <c r="D2867" i="2"/>
  <c r="P2867" i="2" s="1"/>
  <c r="D2868" i="2"/>
  <c r="P2868" i="2" s="1"/>
  <c r="D2869" i="2"/>
  <c r="P2869" i="2" s="1"/>
  <c r="D2870" i="2"/>
  <c r="P2870" i="2" s="1"/>
  <c r="D2871" i="2"/>
  <c r="P2871" i="2" s="1"/>
  <c r="D2872" i="2"/>
  <c r="P2872" i="2" s="1"/>
  <c r="D2873" i="2"/>
  <c r="P2873" i="2" s="1"/>
  <c r="D2874" i="2"/>
  <c r="P2874" i="2" s="1"/>
  <c r="D2875" i="2"/>
  <c r="P2875" i="2" s="1"/>
  <c r="D2876" i="2"/>
  <c r="P2876" i="2" s="1"/>
  <c r="D2877" i="2"/>
  <c r="P2877" i="2" s="1"/>
  <c r="D2878" i="2"/>
  <c r="P2878" i="2" s="1"/>
  <c r="D2879" i="2"/>
  <c r="P2879" i="2" s="1"/>
  <c r="D2880" i="2"/>
  <c r="P2880" i="2" s="1"/>
  <c r="D2881" i="2"/>
  <c r="P2881" i="2" s="1"/>
  <c r="D2882" i="2"/>
  <c r="P2882" i="2" s="1"/>
  <c r="D2883" i="2"/>
  <c r="P2883" i="2" s="1"/>
  <c r="D2884" i="2"/>
  <c r="P2884" i="2" s="1"/>
  <c r="D2885" i="2"/>
  <c r="P2885" i="2" s="1"/>
  <c r="D2886" i="2"/>
  <c r="P2886" i="2" s="1"/>
  <c r="D2887" i="2"/>
  <c r="P2887" i="2" s="1"/>
  <c r="D2888" i="2"/>
  <c r="P2888" i="2" s="1"/>
  <c r="D2889" i="2"/>
  <c r="P2889" i="2" s="1"/>
  <c r="D2890" i="2"/>
  <c r="P2890" i="2" s="1"/>
  <c r="D2891" i="2"/>
  <c r="P2891" i="2" s="1"/>
  <c r="D2892" i="2"/>
  <c r="P2892" i="2" s="1"/>
  <c r="D2893" i="2"/>
  <c r="P2893" i="2" s="1"/>
  <c r="D2894" i="2"/>
  <c r="P2894" i="2" s="1"/>
  <c r="D2895" i="2"/>
  <c r="P2895" i="2" s="1"/>
  <c r="D2896" i="2"/>
  <c r="P2896" i="2" s="1"/>
  <c r="D2897" i="2"/>
  <c r="P2897" i="2" s="1"/>
  <c r="D2898" i="2"/>
  <c r="P2898" i="2" s="1"/>
  <c r="D2899" i="2"/>
  <c r="P2899" i="2" s="1"/>
  <c r="D2900" i="2"/>
  <c r="P2900" i="2" s="1"/>
  <c r="D2901" i="2"/>
  <c r="P2901" i="2" s="1"/>
  <c r="D2902" i="2"/>
  <c r="P2902" i="2" s="1"/>
  <c r="D2903" i="2"/>
  <c r="P2903" i="2" s="1"/>
  <c r="D2904" i="2"/>
  <c r="P2904" i="2" s="1"/>
  <c r="D2905" i="2"/>
  <c r="P2905" i="2" s="1"/>
  <c r="D2906" i="2"/>
  <c r="P2906" i="2" s="1"/>
  <c r="D2907" i="2"/>
  <c r="P2907" i="2" s="1"/>
  <c r="D2908" i="2"/>
  <c r="P2908" i="2" s="1"/>
  <c r="D2909" i="2"/>
  <c r="P2909" i="2" s="1"/>
  <c r="D2910" i="2"/>
  <c r="P2910" i="2" s="1"/>
  <c r="D2911" i="2"/>
  <c r="P2911" i="2" s="1"/>
  <c r="D2912" i="2"/>
  <c r="P2912" i="2" s="1"/>
  <c r="D2913" i="2"/>
  <c r="P2913" i="2" s="1"/>
  <c r="D2914" i="2"/>
  <c r="P2914" i="2" s="1"/>
  <c r="D2915" i="2"/>
  <c r="P2915" i="2" s="1"/>
  <c r="D2916" i="2"/>
  <c r="P2916" i="2" s="1"/>
  <c r="D2917" i="2"/>
  <c r="P2917" i="2" s="1"/>
  <c r="D2918" i="2"/>
  <c r="P2918" i="2" s="1"/>
  <c r="D2919" i="2"/>
  <c r="P2919" i="2" s="1"/>
  <c r="D2920" i="2"/>
  <c r="P2920" i="2" s="1"/>
  <c r="D2921" i="2"/>
  <c r="P2921" i="2" s="1"/>
  <c r="D2922" i="2"/>
  <c r="P2922" i="2" s="1"/>
  <c r="D2923" i="2"/>
  <c r="P2923" i="2" s="1"/>
  <c r="D2924" i="2"/>
  <c r="P2924" i="2" s="1"/>
  <c r="D2925" i="2"/>
  <c r="P2925" i="2" s="1"/>
  <c r="D2926" i="2"/>
  <c r="P2926" i="2" s="1"/>
  <c r="D2927" i="2"/>
  <c r="P2927" i="2" s="1"/>
  <c r="D2928" i="2"/>
  <c r="P2928" i="2" s="1"/>
  <c r="D2929" i="2"/>
  <c r="P2929" i="2" s="1"/>
  <c r="D2930" i="2"/>
  <c r="P2930" i="2" s="1"/>
  <c r="D2931" i="2"/>
  <c r="P2931" i="2" s="1"/>
  <c r="D2932" i="2"/>
  <c r="P2932" i="2" s="1"/>
  <c r="D2933" i="2"/>
  <c r="P2933" i="2" s="1"/>
  <c r="D2934" i="2"/>
  <c r="P2934" i="2" s="1"/>
  <c r="D2935" i="2"/>
  <c r="P2935" i="2" s="1"/>
  <c r="D2936" i="2"/>
  <c r="P2936" i="2" s="1"/>
  <c r="D2937" i="2"/>
  <c r="P2937" i="2" s="1"/>
  <c r="D2938" i="2"/>
  <c r="P2938" i="2" s="1"/>
  <c r="D2939" i="2"/>
  <c r="P2939" i="2" s="1"/>
  <c r="D2940" i="2"/>
  <c r="P2940" i="2" s="1"/>
  <c r="D2941" i="2"/>
  <c r="P2941" i="2" s="1"/>
  <c r="D2942" i="2"/>
  <c r="P2942" i="2" s="1"/>
  <c r="D2943" i="2"/>
  <c r="P2943" i="2" s="1"/>
  <c r="D2944" i="2"/>
  <c r="P2944" i="2" s="1"/>
  <c r="D2945" i="2"/>
  <c r="P2945" i="2" s="1"/>
  <c r="D2946" i="2"/>
  <c r="P2946" i="2" s="1"/>
  <c r="D2947" i="2"/>
  <c r="P2947" i="2" s="1"/>
  <c r="D2948" i="2"/>
  <c r="P2948" i="2" s="1"/>
  <c r="D2949" i="2"/>
  <c r="P2949" i="2" s="1"/>
  <c r="D2950" i="2"/>
  <c r="P2950" i="2" s="1"/>
  <c r="D2951" i="2"/>
  <c r="P2951" i="2" s="1"/>
  <c r="D2952" i="2"/>
  <c r="P2952" i="2" s="1"/>
  <c r="D2953" i="2"/>
  <c r="P2953" i="2" s="1"/>
  <c r="D2954" i="2"/>
  <c r="P2954" i="2" s="1"/>
  <c r="D2955" i="2"/>
  <c r="P2955" i="2" s="1"/>
  <c r="D2956" i="2"/>
  <c r="P2956" i="2" s="1"/>
  <c r="D2957" i="2"/>
  <c r="P2957" i="2" s="1"/>
  <c r="D2958" i="2"/>
  <c r="P2958" i="2" s="1"/>
  <c r="D2959" i="2"/>
  <c r="P2959" i="2" s="1"/>
  <c r="D2960" i="2"/>
  <c r="P2960" i="2" s="1"/>
  <c r="D2961" i="2"/>
  <c r="P2961" i="2" s="1"/>
  <c r="D2962" i="2"/>
  <c r="P2962" i="2" s="1"/>
  <c r="D2963" i="2"/>
  <c r="P2963" i="2" s="1"/>
  <c r="D2964" i="2"/>
  <c r="P2964" i="2" s="1"/>
  <c r="D2965" i="2"/>
  <c r="P2965" i="2" s="1"/>
  <c r="D2966" i="2"/>
  <c r="P2966" i="2" s="1"/>
  <c r="D2967" i="2"/>
  <c r="P2967" i="2" s="1"/>
  <c r="D2968" i="2"/>
  <c r="P2968" i="2" s="1"/>
  <c r="D2969" i="2"/>
  <c r="P2969" i="2" s="1"/>
  <c r="D2970" i="2"/>
  <c r="P2970" i="2" s="1"/>
  <c r="D2971" i="2"/>
  <c r="P2971" i="2" s="1"/>
  <c r="D2972" i="2"/>
  <c r="P2972" i="2" s="1"/>
  <c r="D2973" i="2"/>
  <c r="P2973" i="2" s="1"/>
  <c r="D2974" i="2"/>
  <c r="P2974" i="2" s="1"/>
  <c r="D2975" i="2"/>
  <c r="P2975" i="2" s="1"/>
  <c r="D2976" i="2"/>
  <c r="P2976" i="2" s="1"/>
  <c r="D2977" i="2"/>
  <c r="P2977" i="2" s="1"/>
  <c r="D2978" i="2"/>
  <c r="P2978" i="2" s="1"/>
  <c r="D2979" i="2"/>
  <c r="P2979" i="2" s="1"/>
  <c r="D2980" i="2"/>
  <c r="P2980" i="2" s="1"/>
  <c r="D2981" i="2"/>
  <c r="P2981" i="2" s="1"/>
  <c r="D2982" i="2"/>
  <c r="P2982" i="2" s="1"/>
  <c r="D2983" i="2"/>
  <c r="P2983" i="2" s="1"/>
  <c r="D2984" i="2"/>
  <c r="P2984" i="2" s="1"/>
  <c r="D2985" i="2"/>
  <c r="P2985" i="2" s="1"/>
  <c r="D2986" i="2"/>
  <c r="P2986" i="2" s="1"/>
  <c r="D2987" i="2"/>
  <c r="P2987" i="2" s="1"/>
  <c r="D2988" i="2"/>
  <c r="P2988" i="2" s="1"/>
  <c r="D2989" i="2"/>
  <c r="P2989" i="2" s="1"/>
  <c r="D2990" i="2"/>
  <c r="P2990" i="2" s="1"/>
  <c r="D2991" i="2"/>
  <c r="P2991" i="2" s="1"/>
  <c r="D2992" i="2"/>
  <c r="P2992" i="2" s="1"/>
  <c r="D2993" i="2"/>
  <c r="P2993" i="2" s="1"/>
  <c r="D2994" i="2"/>
  <c r="P2994" i="2" s="1"/>
  <c r="D2995" i="2"/>
  <c r="P2995" i="2" s="1"/>
  <c r="D2996" i="2"/>
  <c r="P2996" i="2" s="1"/>
  <c r="D2997" i="2"/>
  <c r="P2997" i="2" s="1"/>
  <c r="D2998" i="2"/>
  <c r="P2998" i="2" s="1"/>
  <c r="D2999" i="2"/>
  <c r="P2999" i="2" s="1"/>
  <c r="D3000" i="2"/>
  <c r="P3000" i="2" s="1"/>
  <c r="D3001" i="2"/>
  <c r="P3001" i="2" s="1"/>
  <c r="D3002" i="2"/>
  <c r="P3002" i="2" s="1"/>
  <c r="D3003" i="2"/>
  <c r="P3003" i="2" s="1"/>
  <c r="D3004" i="2"/>
  <c r="P3004" i="2" s="1"/>
  <c r="D3005" i="2"/>
  <c r="P3005" i="2" s="1"/>
  <c r="D3006" i="2"/>
  <c r="P3006" i="2" s="1"/>
  <c r="D3007" i="2"/>
  <c r="P3007" i="2" s="1"/>
  <c r="D3008" i="2"/>
  <c r="P3008" i="2" s="1"/>
  <c r="D3009" i="2"/>
  <c r="P3009" i="2" s="1"/>
  <c r="D3010" i="2"/>
  <c r="P3010" i="2" s="1"/>
  <c r="D3011" i="2"/>
  <c r="P3011" i="2" s="1"/>
  <c r="D3012" i="2"/>
  <c r="P3012" i="2" s="1"/>
  <c r="D3013" i="2"/>
  <c r="P3013" i="2" s="1"/>
  <c r="D3014" i="2"/>
  <c r="P3014" i="2" s="1"/>
  <c r="D3015" i="2"/>
  <c r="P3015" i="2" s="1"/>
  <c r="D3016" i="2"/>
  <c r="P3016" i="2" s="1"/>
  <c r="D3017" i="2"/>
  <c r="P3017" i="2" s="1"/>
  <c r="D3018" i="2"/>
  <c r="P3018" i="2" s="1"/>
  <c r="D3019" i="2"/>
  <c r="P3019" i="2" s="1"/>
  <c r="D3020" i="2"/>
  <c r="P3020" i="2" s="1"/>
  <c r="D3021" i="2"/>
  <c r="P3021" i="2" s="1"/>
  <c r="D3022" i="2"/>
  <c r="P3022" i="2" s="1"/>
  <c r="D3023" i="2"/>
  <c r="P3023" i="2" s="1"/>
  <c r="D3024" i="2"/>
  <c r="P3024" i="2" s="1"/>
  <c r="D3025" i="2"/>
  <c r="P3025" i="2" s="1"/>
  <c r="D3026" i="2"/>
  <c r="P3026" i="2" s="1"/>
  <c r="D3027" i="2"/>
  <c r="P3027" i="2" s="1"/>
  <c r="D3028" i="2"/>
  <c r="P3028" i="2" s="1"/>
  <c r="D3029" i="2"/>
  <c r="P3029" i="2" s="1"/>
  <c r="D3030" i="2"/>
  <c r="P3030" i="2" s="1"/>
  <c r="D3031" i="2"/>
  <c r="P3031" i="2" s="1"/>
  <c r="D3032" i="2"/>
  <c r="P3032" i="2" s="1"/>
  <c r="D3033" i="2"/>
  <c r="P3033" i="2" s="1"/>
  <c r="D3034" i="2"/>
  <c r="P3034" i="2" s="1"/>
  <c r="D3035" i="2"/>
  <c r="P3035" i="2" s="1"/>
  <c r="D3036" i="2"/>
  <c r="P3036" i="2" s="1"/>
  <c r="D3037" i="2"/>
  <c r="P3037" i="2" s="1"/>
  <c r="D3038" i="2"/>
  <c r="P3038" i="2" s="1"/>
  <c r="D3039" i="2"/>
  <c r="P3039" i="2" s="1"/>
  <c r="D3040" i="2"/>
  <c r="P3040" i="2" s="1"/>
  <c r="D3041" i="2"/>
  <c r="P3041" i="2" s="1"/>
  <c r="D3042" i="2"/>
  <c r="P3042" i="2" s="1"/>
  <c r="D3043" i="2"/>
  <c r="P3043" i="2" s="1"/>
  <c r="D3044" i="2"/>
  <c r="P3044" i="2" s="1"/>
  <c r="D3045" i="2"/>
  <c r="P3045" i="2" s="1"/>
  <c r="D3046" i="2"/>
  <c r="P3046" i="2" s="1"/>
  <c r="D3047" i="2"/>
  <c r="P3047" i="2" s="1"/>
  <c r="D3048" i="2"/>
  <c r="P3048" i="2" s="1"/>
  <c r="D3049" i="2"/>
  <c r="P3049" i="2" s="1"/>
  <c r="D3050" i="2"/>
  <c r="P3050" i="2" s="1"/>
  <c r="D3051" i="2"/>
  <c r="P3051" i="2" s="1"/>
  <c r="D3052" i="2"/>
  <c r="P3052" i="2" s="1"/>
  <c r="D3053" i="2"/>
  <c r="P3053" i="2" s="1"/>
  <c r="D3054" i="2"/>
  <c r="P3054" i="2" s="1"/>
  <c r="D3055" i="2"/>
  <c r="P3055" i="2" s="1"/>
  <c r="D3056" i="2"/>
  <c r="P3056" i="2" s="1"/>
  <c r="D3057" i="2"/>
  <c r="P3057" i="2" s="1"/>
  <c r="D3058" i="2"/>
  <c r="P3058" i="2" s="1"/>
  <c r="D3059" i="2"/>
  <c r="P3059" i="2" s="1"/>
  <c r="D3060" i="2"/>
  <c r="P3060" i="2" s="1"/>
  <c r="D3061" i="2"/>
  <c r="P3061" i="2" s="1"/>
  <c r="D3062" i="2"/>
  <c r="P3062" i="2" s="1"/>
  <c r="D3063" i="2"/>
  <c r="P3063" i="2" s="1"/>
  <c r="D3064" i="2"/>
  <c r="P3064" i="2" s="1"/>
  <c r="D3065" i="2"/>
  <c r="P3065" i="2" s="1"/>
  <c r="D3066" i="2"/>
  <c r="P3066" i="2" s="1"/>
  <c r="D3067" i="2"/>
  <c r="P3067" i="2" s="1"/>
  <c r="D3068" i="2"/>
  <c r="P3068" i="2" s="1"/>
  <c r="D3069" i="2"/>
  <c r="P3069" i="2" s="1"/>
  <c r="D3070" i="2"/>
  <c r="P3070" i="2" s="1"/>
  <c r="D3071" i="2"/>
  <c r="P3071" i="2" s="1"/>
  <c r="D3072" i="2"/>
  <c r="P3072" i="2" s="1"/>
  <c r="D3073" i="2"/>
  <c r="P3073" i="2" s="1"/>
  <c r="D3074" i="2"/>
  <c r="P3074" i="2" s="1"/>
  <c r="D3075" i="2"/>
  <c r="P3075" i="2" s="1"/>
  <c r="D3076" i="2"/>
  <c r="P3076" i="2" s="1"/>
  <c r="D3077" i="2"/>
  <c r="P3077" i="2" s="1"/>
  <c r="D3078" i="2"/>
  <c r="P3078" i="2" s="1"/>
  <c r="D3079" i="2"/>
  <c r="P3079" i="2" s="1"/>
  <c r="D3080" i="2"/>
  <c r="P3080" i="2" s="1"/>
  <c r="D3081" i="2"/>
  <c r="P3081" i="2" s="1"/>
  <c r="D3082" i="2"/>
  <c r="P3082" i="2" s="1"/>
  <c r="D3083" i="2"/>
  <c r="P3083" i="2" s="1"/>
  <c r="D3084" i="2"/>
  <c r="P3084" i="2" s="1"/>
  <c r="D3085" i="2"/>
  <c r="P3085" i="2" s="1"/>
  <c r="D3086" i="2"/>
  <c r="P3086" i="2" s="1"/>
  <c r="D3087" i="2"/>
  <c r="P3087" i="2" s="1"/>
  <c r="D3088" i="2"/>
  <c r="P3088" i="2" s="1"/>
  <c r="D3089" i="2"/>
  <c r="P3089" i="2" s="1"/>
  <c r="D3090" i="2"/>
  <c r="P3090" i="2" s="1"/>
  <c r="D3091" i="2"/>
  <c r="P3091" i="2" s="1"/>
  <c r="D3092" i="2"/>
  <c r="P3092" i="2" s="1"/>
  <c r="D3093" i="2"/>
  <c r="P3093" i="2" s="1"/>
  <c r="D3094" i="2"/>
  <c r="P3094" i="2" s="1"/>
  <c r="D3095" i="2"/>
  <c r="P3095" i="2" s="1"/>
  <c r="D3096" i="2"/>
  <c r="P3096" i="2" s="1"/>
  <c r="D3097" i="2"/>
  <c r="P3097" i="2" s="1"/>
  <c r="D3098" i="2"/>
  <c r="P3098" i="2" s="1"/>
  <c r="D3099" i="2"/>
  <c r="P3099" i="2" s="1"/>
  <c r="D3100" i="2"/>
  <c r="P3100" i="2" s="1"/>
  <c r="D3101" i="2"/>
  <c r="P3101" i="2" s="1"/>
  <c r="D3102" i="2"/>
  <c r="P3102" i="2" s="1"/>
  <c r="D3103" i="2"/>
  <c r="P3103" i="2" s="1"/>
  <c r="D3104" i="2"/>
  <c r="P3104" i="2" s="1"/>
  <c r="D3105" i="2"/>
  <c r="P3105" i="2" s="1"/>
  <c r="D3106" i="2"/>
  <c r="P3106" i="2" s="1"/>
  <c r="D3107" i="2"/>
  <c r="P3107" i="2" s="1"/>
  <c r="D3108" i="2"/>
  <c r="P3108" i="2" s="1"/>
  <c r="D3109" i="2"/>
  <c r="P3109" i="2" s="1"/>
  <c r="D3110" i="2"/>
  <c r="P3110" i="2" s="1"/>
  <c r="D3111" i="2"/>
  <c r="P3111" i="2" s="1"/>
  <c r="D3112" i="2"/>
  <c r="P3112" i="2" s="1"/>
  <c r="D3113" i="2"/>
  <c r="P3113" i="2" s="1"/>
  <c r="D3114" i="2"/>
  <c r="P3114" i="2" s="1"/>
  <c r="D3115" i="2"/>
  <c r="P3115" i="2" s="1"/>
  <c r="D3116" i="2"/>
  <c r="P3116" i="2" s="1"/>
  <c r="D3117" i="2"/>
  <c r="P3117" i="2" s="1"/>
  <c r="D3118" i="2"/>
  <c r="P3118" i="2" s="1"/>
  <c r="D3119" i="2"/>
  <c r="P3119" i="2" s="1"/>
  <c r="D3120" i="2"/>
  <c r="P3120" i="2" s="1"/>
  <c r="D3121" i="2"/>
  <c r="P3121" i="2" s="1"/>
  <c r="D3122" i="2"/>
  <c r="P3122" i="2" s="1"/>
  <c r="D3123" i="2"/>
  <c r="P3123" i="2" s="1"/>
  <c r="D3124" i="2"/>
  <c r="P3124" i="2" s="1"/>
  <c r="D3125" i="2"/>
  <c r="P3125" i="2" s="1"/>
  <c r="D3126" i="2"/>
  <c r="P3126" i="2" s="1"/>
  <c r="D3127" i="2"/>
  <c r="P3127" i="2" s="1"/>
  <c r="D3128" i="2"/>
  <c r="P3128" i="2" s="1"/>
  <c r="D3129" i="2"/>
  <c r="P3129" i="2" s="1"/>
  <c r="D3130" i="2"/>
  <c r="P3130" i="2" s="1"/>
  <c r="D3131" i="2"/>
  <c r="P3131" i="2" s="1"/>
  <c r="D3132" i="2"/>
  <c r="P3132" i="2" s="1"/>
  <c r="D3133" i="2"/>
  <c r="P3133" i="2" s="1"/>
  <c r="D3134" i="2"/>
  <c r="P3134" i="2" s="1"/>
  <c r="D3135" i="2"/>
  <c r="P3135" i="2" s="1"/>
  <c r="D3136" i="2"/>
  <c r="P3136" i="2" s="1"/>
  <c r="D3137" i="2"/>
  <c r="P3137" i="2" s="1"/>
  <c r="D3138" i="2"/>
  <c r="P3138" i="2" s="1"/>
  <c r="D3139" i="2"/>
  <c r="P3139" i="2" s="1"/>
  <c r="D3140" i="2"/>
  <c r="P3140" i="2" s="1"/>
  <c r="D3141" i="2"/>
  <c r="P3141" i="2" s="1"/>
  <c r="D3142" i="2"/>
  <c r="P3142" i="2" s="1"/>
  <c r="D3143" i="2"/>
  <c r="P3143" i="2" s="1"/>
  <c r="D3144" i="2"/>
  <c r="P3144" i="2" s="1"/>
  <c r="D3145" i="2"/>
  <c r="P3145" i="2" s="1"/>
  <c r="D3146" i="2"/>
  <c r="P3146" i="2" s="1"/>
  <c r="D3147" i="2"/>
  <c r="P3147" i="2" s="1"/>
  <c r="D3148" i="2"/>
  <c r="P3148" i="2" s="1"/>
  <c r="D3149" i="2"/>
  <c r="P3149" i="2" s="1"/>
  <c r="D3150" i="2"/>
  <c r="P3150" i="2" s="1"/>
  <c r="D3151" i="2"/>
  <c r="P3151" i="2" s="1"/>
  <c r="D3152" i="2"/>
  <c r="P3152" i="2" s="1"/>
  <c r="D3153" i="2"/>
  <c r="P3153" i="2" s="1"/>
  <c r="D3154" i="2"/>
  <c r="P3154" i="2" s="1"/>
  <c r="D3155" i="2"/>
  <c r="P3155" i="2" s="1"/>
  <c r="D3156" i="2"/>
  <c r="P3156" i="2" s="1"/>
  <c r="D3157" i="2"/>
  <c r="P3157" i="2" s="1"/>
  <c r="D3158" i="2"/>
  <c r="P3158" i="2" s="1"/>
  <c r="D3159" i="2"/>
  <c r="P3159" i="2" s="1"/>
  <c r="D3160" i="2"/>
  <c r="P3160" i="2" s="1"/>
  <c r="D3161" i="2"/>
  <c r="P3161" i="2" s="1"/>
  <c r="D3162" i="2"/>
  <c r="P3162" i="2" s="1"/>
  <c r="D3163" i="2"/>
  <c r="P3163" i="2" s="1"/>
  <c r="D3164" i="2"/>
  <c r="P3164" i="2" s="1"/>
  <c r="D3165" i="2"/>
  <c r="P3165" i="2" s="1"/>
  <c r="D3166" i="2"/>
  <c r="P3166" i="2" s="1"/>
  <c r="D3167" i="2"/>
  <c r="P3167" i="2" s="1"/>
  <c r="D3168" i="2"/>
  <c r="P3168" i="2" s="1"/>
  <c r="D3169" i="2"/>
  <c r="P3169" i="2" s="1"/>
  <c r="D3170" i="2"/>
  <c r="P3170" i="2" s="1"/>
  <c r="D3171" i="2"/>
  <c r="P3171" i="2" s="1"/>
  <c r="D3172" i="2"/>
  <c r="P3172" i="2" s="1"/>
  <c r="D3173" i="2"/>
  <c r="P3173" i="2" s="1"/>
  <c r="D3174" i="2"/>
  <c r="P3174" i="2" s="1"/>
  <c r="D3175" i="2"/>
  <c r="P3175" i="2" s="1"/>
  <c r="D3176" i="2"/>
  <c r="P3176" i="2" s="1"/>
  <c r="D3177" i="2"/>
  <c r="P3177" i="2" s="1"/>
  <c r="D3178" i="2"/>
  <c r="P3178" i="2" s="1"/>
  <c r="D3179" i="2"/>
  <c r="P3179" i="2" s="1"/>
  <c r="D3180" i="2"/>
  <c r="D3181" i="2"/>
  <c r="P3181" i="2" s="1"/>
  <c r="D3182" i="2"/>
  <c r="P3182" i="2" s="1"/>
  <c r="D3183" i="2"/>
  <c r="P3183" i="2" s="1"/>
  <c r="D3184" i="2"/>
  <c r="P3184" i="2" s="1"/>
  <c r="D3185" i="2"/>
  <c r="P3185" i="2" s="1"/>
  <c r="D3186" i="2"/>
  <c r="P3186" i="2" s="1"/>
  <c r="D3187" i="2"/>
  <c r="P3187" i="2" s="1"/>
  <c r="D3188" i="2"/>
  <c r="P3188" i="2" s="1"/>
  <c r="D3189" i="2"/>
  <c r="P3189" i="2" s="1"/>
  <c r="D3190" i="2"/>
  <c r="P3190" i="2" s="1"/>
  <c r="D3191" i="2"/>
  <c r="P3191" i="2" s="1"/>
  <c r="D3192" i="2"/>
  <c r="P3192" i="2" s="1"/>
  <c r="D3193" i="2"/>
  <c r="P3193" i="2" s="1"/>
  <c r="D3194" i="2"/>
  <c r="P3194" i="2" s="1"/>
  <c r="D3195" i="2"/>
  <c r="P3195" i="2" s="1"/>
  <c r="D3196" i="2"/>
  <c r="P3196" i="2" s="1"/>
  <c r="D3197" i="2"/>
  <c r="P3197" i="2" s="1"/>
  <c r="D3198" i="2"/>
  <c r="P3198" i="2" s="1"/>
  <c r="D3199" i="2"/>
  <c r="P3199" i="2" s="1"/>
  <c r="D3200" i="2"/>
  <c r="P3200" i="2" s="1"/>
  <c r="D3201" i="2"/>
  <c r="P3201" i="2" s="1"/>
  <c r="D3202" i="2"/>
  <c r="P3202" i="2" s="1"/>
  <c r="D3203" i="2"/>
  <c r="P3203" i="2" s="1"/>
  <c r="D3204" i="2"/>
  <c r="P3204" i="2" s="1"/>
  <c r="D3205" i="2"/>
  <c r="P3205" i="2" s="1"/>
  <c r="D3206" i="2"/>
  <c r="P3206" i="2" s="1"/>
  <c r="D3207" i="2"/>
  <c r="P3207" i="2" s="1"/>
  <c r="D3208" i="2"/>
  <c r="P3208" i="2" s="1"/>
  <c r="D3209" i="2"/>
  <c r="P3209" i="2" s="1"/>
  <c r="D3210" i="2"/>
  <c r="P3210" i="2" s="1"/>
  <c r="D3211" i="2"/>
  <c r="P3211" i="2" s="1"/>
  <c r="D3212" i="2"/>
  <c r="P3212" i="2" s="1"/>
  <c r="D3213" i="2"/>
  <c r="P3213" i="2" s="1"/>
  <c r="D3214" i="2"/>
  <c r="P3214" i="2" s="1"/>
  <c r="D3215" i="2"/>
  <c r="P3215" i="2" s="1"/>
  <c r="D3216" i="2"/>
  <c r="P3216" i="2" s="1"/>
  <c r="D3217" i="2"/>
  <c r="P3217" i="2" s="1"/>
  <c r="D3218" i="2"/>
  <c r="P3218" i="2" s="1"/>
  <c r="D3219" i="2"/>
  <c r="P3219" i="2" s="1"/>
  <c r="D3220" i="2"/>
  <c r="P3220" i="2" s="1"/>
  <c r="D3221" i="2"/>
  <c r="P3221" i="2" s="1"/>
  <c r="D3222" i="2"/>
  <c r="P3222" i="2" s="1"/>
  <c r="D3223" i="2"/>
  <c r="P3223" i="2" s="1"/>
  <c r="D3224" i="2"/>
  <c r="P3224" i="2" s="1"/>
  <c r="D3225" i="2"/>
  <c r="P3225" i="2" s="1"/>
  <c r="D3226" i="2"/>
  <c r="P3226" i="2" s="1"/>
  <c r="D3227" i="2"/>
  <c r="P3227" i="2" s="1"/>
  <c r="D3228" i="2"/>
  <c r="P3228" i="2" s="1"/>
  <c r="D3229" i="2"/>
  <c r="P3229" i="2" s="1"/>
  <c r="D3230" i="2"/>
  <c r="P3230" i="2" s="1"/>
  <c r="D3231" i="2"/>
  <c r="P3231" i="2" s="1"/>
  <c r="D3232" i="2"/>
  <c r="P3232" i="2" s="1"/>
  <c r="D3233" i="2"/>
  <c r="P3233" i="2" s="1"/>
  <c r="D3234" i="2"/>
  <c r="P3234" i="2" s="1"/>
  <c r="D3235" i="2"/>
  <c r="P3235" i="2" s="1"/>
  <c r="D3236" i="2"/>
  <c r="P3236" i="2" s="1"/>
  <c r="D3237" i="2"/>
  <c r="P3237" i="2" s="1"/>
  <c r="D3238" i="2"/>
  <c r="P3238" i="2" s="1"/>
  <c r="D3239" i="2"/>
  <c r="P3239" i="2" s="1"/>
  <c r="D3240" i="2"/>
  <c r="P3240" i="2" s="1"/>
  <c r="D3241" i="2"/>
  <c r="P3241" i="2" s="1"/>
  <c r="D3242" i="2"/>
  <c r="P3242" i="2" s="1"/>
  <c r="D3243" i="2"/>
  <c r="P3243" i="2" s="1"/>
  <c r="D3244" i="2"/>
  <c r="P3244" i="2" s="1"/>
  <c r="D3245" i="2"/>
  <c r="P3245" i="2" s="1"/>
  <c r="D3246" i="2"/>
  <c r="P3246" i="2" s="1"/>
  <c r="D3247" i="2"/>
  <c r="P3247" i="2" s="1"/>
  <c r="D3248" i="2"/>
  <c r="P3248" i="2" s="1"/>
  <c r="D3249" i="2"/>
  <c r="P3249" i="2" s="1"/>
  <c r="D3250" i="2"/>
  <c r="P3250" i="2" s="1"/>
  <c r="D3251" i="2"/>
  <c r="P3251" i="2" s="1"/>
  <c r="D3252" i="2"/>
  <c r="P3252" i="2" s="1"/>
  <c r="D3253" i="2"/>
  <c r="P3253" i="2" s="1"/>
  <c r="D3254" i="2"/>
  <c r="P3254" i="2" s="1"/>
  <c r="D3255" i="2"/>
  <c r="P3255" i="2" s="1"/>
  <c r="D3256" i="2"/>
  <c r="P3256" i="2" s="1"/>
  <c r="D3257" i="2"/>
  <c r="P3257" i="2" s="1"/>
  <c r="D3258" i="2"/>
  <c r="P3258" i="2" s="1"/>
  <c r="D3259" i="2"/>
  <c r="P3259" i="2" s="1"/>
  <c r="D3260" i="2"/>
  <c r="P3260" i="2" s="1"/>
  <c r="D3261" i="2"/>
  <c r="P3261" i="2" s="1"/>
  <c r="D3262" i="2"/>
  <c r="P3262" i="2" s="1"/>
  <c r="D3263" i="2"/>
  <c r="P3263" i="2" s="1"/>
  <c r="D3264" i="2"/>
  <c r="P3264" i="2" s="1"/>
  <c r="D3265" i="2"/>
  <c r="P3265" i="2" s="1"/>
  <c r="D3266" i="2"/>
  <c r="P3266" i="2" s="1"/>
  <c r="D3267" i="2"/>
  <c r="P3267" i="2" s="1"/>
  <c r="D3268" i="2"/>
  <c r="P3268" i="2" s="1"/>
  <c r="D3269" i="2"/>
  <c r="P3269" i="2" s="1"/>
  <c r="D3270" i="2"/>
  <c r="P3270" i="2" s="1"/>
  <c r="D3271" i="2"/>
  <c r="P3271" i="2" s="1"/>
  <c r="D3272" i="2"/>
  <c r="P3272" i="2" s="1"/>
  <c r="D3273" i="2"/>
  <c r="P3273" i="2" s="1"/>
  <c r="D3274" i="2"/>
  <c r="P3274" i="2" s="1"/>
  <c r="D3275" i="2"/>
  <c r="P3275" i="2" s="1"/>
  <c r="D3276" i="2"/>
  <c r="P3276" i="2" s="1"/>
  <c r="D3277" i="2"/>
  <c r="P3277" i="2" s="1"/>
  <c r="D3278" i="2"/>
  <c r="P3278" i="2" s="1"/>
  <c r="D3279" i="2"/>
  <c r="P3279" i="2" s="1"/>
  <c r="D3280" i="2"/>
  <c r="P3280" i="2" s="1"/>
  <c r="D3281" i="2"/>
  <c r="P3281" i="2" s="1"/>
  <c r="D3282" i="2"/>
  <c r="P3282" i="2" s="1"/>
  <c r="D3283" i="2"/>
  <c r="P3283" i="2" s="1"/>
  <c r="D3284" i="2"/>
  <c r="P3284" i="2" s="1"/>
  <c r="D3285" i="2"/>
  <c r="P3285" i="2" s="1"/>
  <c r="D3286" i="2"/>
  <c r="P3286" i="2" s="1"/>
  <c r="D3287" i="2"/>
  <c r="P3287" i="2" s="1"/>
  <c r="D3288" i="2"/>
  <c r="P3288" i="2" s="1"/>
  <c r="D3289" i="2"/>
  <c r="P3289" i="2" s="1"/>
  <c r="D3290" i="2"/>
  <c r="P3290" i="2" s="1"/>
  <c r="D3291" i="2"/>
  <c r="P3291" i="2" s="1"/>
  <c r="D3292" i="2"/>
  <c r="P3292" i="2" s="1"/>
  <c r="D3293" i="2"/>
  <c r="P3293" i="2" s="1"/>
  <c r="D3294" i="2"/>
  <c r="P3294" i="2" s="1"/>
  <c r="D3295" i="2"/>
  <c r="P3295" i="2" s="1"/>
  <c r="D3296" i="2"/>
  <c r="P3296" i="2" s="1"/>
  <c r="D3297" i="2"/>
  <c r="P3297" i="2" s="1"/>
  <c r="D3298" i="2"/>
  <c r="P3298" i="2" s="1"/>
  <c r="D3299" i="2"/>
  <c r="P3299" i="2" s="1"/>
  <c r="D3300" i="2"/>
  <c r="P3300" i="2" s="1"/>
  <c r="D3301" i="2"/>
  <c r="P3301" i="2" s="1"/>
  <c r="D3302" i="2"/>
  <c r="P3302" i="2" s="1"/>
  <c r="D3303" i="2"/>
  <c r="P3303" i="2" s="1"/>
  <c r="D3304" i="2"/>
  <c r="P3304" i="2" s="1"/>
  <c r="D3305" i="2"/>
  <c r="P3305" i="2" s="1"/>
  <c r="D3306" i="2"/>
  <c r="P3306" i="2" s="1"/>
  <c r="D3307" i="2"/>
  <c r="P3307" i="2" s="1"/>
  <c r="D3308" i="2"/>
  <c r="P3308" i="2" s="1"/>
  <c r="D3309" i="2"/>
  <c r="P3309" i="2" s="1"/>
  <c r="D3310" i="2"/>
  <c r="P3310" i="2" s="1"/>
  <c r="D3311" i="2"/>
  <c r="P3311" i="2" s="1"/>
  <c r="D3312" i="2"/>
  <c r="P3312" i="2" s="1"/>
  <c r="D3313" i="2"/>
  <c r="P3313" i="2" s="1"/>
  <c r="D3314" i="2"/>
  <c r="P3314" i="2" s="1"/>
  <c r="D3315" i="2"/>
  <c r="P3315" i="2" s="1"/>
  <c r="D3316" i="2"/>
  <c r="P3316" i="2" s="1"/>
  <c r="D3317" i="2"/>
  <c r="P3317" i="2" s="1"/>
  <c r="D3318" i="2"/>
  <c r="P3318" i="2" s="1"/>
  <c r="D3319" i="2"/>
  <c r="P3319" i="2" s="1"/>
  <c r="D3320" i="2"/>
  <c r="P3320" i="2" s="1"/>
  <c r="D3321" i="2"/>
  <c r="P3321" i="2" s="1"/>
  <c r="D3322" i="2"/>
  <c r="P3322" i="2" s="1"/>
  <c r="D3323" i="2"/>
  <c r="P3323" i="2" s="1"/>
  <c r="D3324" i="2"/>
  <c r="P3324" i="2" s="1"/>
  <c r="D3325" i="2"/>
  <c r="P3325" i="2" s="1"/>
  <c r="D3326" i="2"/>
  <c r="P3326" i="2" s="1"/>
  <c r="D3327" i="2"/>
  <c r="P3327" i="2" s="1"/>
  <c r="D3328" i="2"/>
  <c r="P3328" i="2" s="1"/>
  <c r="D3329" i="2"/>
  <c r="P3329" i="2" s="1"/>
  <c r="D3330" i="2"/>
  <c r="P3330" i="2" s="1"/>
  <c r="D3331" i="2"/>
  <c r="P3331" i="2" s="1"/>
  <c r="D3332" i="2"/>
  <c r="P3332" i="2" s="1"/>
  <c r="D3333" i="2"/>
  <c r="P3333" i="2" s="1"/>
  <c r="D3334" i="2"/>
  <c r="P3334" i="2" s="1"/>
  <c r="D3335" i="2"/>
  <c r="P3335" i="2" s="1"/>
  <c r="D3336" i="2"/>
  <c r="P3336" i="2" s="1"/>
  <c r="D3337" i="2"/>
  <c r="P3337" i="2" s="1"/>
  <c r="D3338" i="2"/>
  <c r="P3338" i="2" s="1"/>
  <c r="D3339" i="2"/>
  <c r="P3339" i="2" s="1"/>
  <c r="D3340" i="2"/>
  <c r="P3340" i="2" s="1"/>
  <c r="D3341" i="2"/>
  <c r="P3341" i="2" s="1"/>
  <c r="D3342" i="2"/>
  <c r="P3342" i="2" s="1"/>
  <c r="D3343" i="2"/>
  <c r="P3343" i="2" s="1"/>
  <c r="D3344" i="2"/>
  <c r="P3344" i="2" s="1"/>
  <c r="D3345" i="2"/>
  <c r="P3345" i="2" s="1"/>
  <c r="D3346" i="2"/>
  <c r="P3346" i="2" s="1"/>
  <c r="D3347" i="2"/>
  <c r="P3347" i="2" s="1"/>
  <c r="D3348" i="2"/>
  <c r="P3348" i="2" s="1"/>
  <c r="D3349" i="2"/>
  <c r="P3349" i="2" s="1"/>
  <c r="D3350" i="2"/>
  <c r="P3350" i="2" s="1"/>
  <c r="D3351" i="2"/>
  <c r="P3351" i="2" s="1"/>
  <c r="D3352" i="2"/>
  <c r="P3352" i="2" s="1"/>
  <c r="D3353" i="2"/>
  <c r="P3353" i="2" s="1"/>
  <c r="D3354" i="2"/>
  <c r="P3354" i="2" s="1"/>
  <c r="D3355" i="2"/>
  <c r="P3355" i="2" s="1"/>
  <c r="D3356" i="2"/>
  <c r="P3356" i="2" s="1"/>
  <c r="D3357" i="2"/>
  <c r="P3357" i="2" s="1"/>
  <c r="D3358" i="2"/>
  <c r="P3358" i="2" s="1"/>
  <c r="D3359" i="2"/>
  <c r="P3359" i="2" s="1"/>
  <c r="D3360" i="2"/>
  <c r="P3360" i="2" s="1"/>
  <c r="D3361" i="2"/>
  <c r="P3361" i="2" s="1"/>
  <c r="D3362" i="2"/>
  <c r="P3362" i="2" s="1"/>
  <c r="D3363" i="2"/>
  <c r="P3363" i="2" s="1"/>
  <c r="D3364" i="2"/>
  <c r="P3364" i="2" s="1"/>
  <c r="D3365" i="2"/>
  <c r="P3365" i="2" s="1"/>
  <c r="D3366" i="2"/>
  <c r="P3366" i="2" s="1"/>
  <c r="D3367" i="2"/>
  <c r="P3367" i="2" s="1"/>
  <c r="D3368" i="2"/>
  <c r="P3368" i="2" s="1"/>
  <c r="D3369" i="2"/>
  <c r="P3369" i="2" s="1"/>
  <c r="D3370" i="2"/>
  <c r="P3370" i="2" s="1"/>
  <c r="D3371" i="2"/>
  <c r="P3371" i="2" s="1"/>
  <c r="D3372" i="2"/>
  <c r="P3372" i="2" s="1"/>
  <c r="D3373" i="2"/>
  <c r="P3373" i="2" s="1"/>
  <c r="D3374" i="2"/>
  <c r="P3374" i="2" s="1"/>
  <c r="D3375" i="2"/>
  <c r="P3375" i="2" s="1"/>
  <c r="D3376" i="2"/>
  <c r="P3376" i="2" s="1"/>
  <c r="D3377" i="2"/>
  <c r="P3377" i="2" s="1"/>
  <c r="D3378" i="2"/>
  <c r="P3378" i="2" s="1"/>
  <c r="D3379" i="2"/>
  <c r="P3379" i="2" s="1"/>
  <c r="D3380" i="2"/>
  <c r="P3380" i="2" s="1"/>
  <c r="D3381" i="2"/>
  <c r="P3381" i="2" s="1"/>
  <c r="D3382" i="2"/>
  <c r="P3382" i="2" s="1"/>
  <c r="D3383" i="2"/>
  <c r="P3383" i="2" s="1"/>
  <c r="D3384" i="2"/>
  <c r="P3384" i="2" s="1"/>
  <c r="D3385" i="2"/>
  <c r="P3385" i="2" s="1"/>
  <c r="D3386" i="2"/>
  <c r="P3386" i="2" s="1"/>
  <c r="D3387" i="2"/>
  <c r="P3387" i="2" s="1"/>
  <c r="D3388" i="2"/>
  <c r="P3388" i="2" s="1"/>
  <c r="D3389" i="2"/>
  <c r="P3389" i="2" s="1"/>
  <c r="D3390" i="2"/>
  <c r="P3390" i="2" s="1"/>
  <c r="D3391" i="2"/>
  <c r="P3391" i="2" s="1"/>
  <c r="D3392" i="2"/>
  <c r="P3392" i="2" s="1"/>
  <c r="D3393" i="2"/>
  <c r="P3393" i="2" s="1"/>
  <c r="D3394" i="2"/>
  <c r="P3394" i="2" s="1"/>
  <c r="D3395" i="2"/>
  <c r="P3395" i="2" s="1"/>
  <c r="D3396" i="2"/>
  <c r="P3396" i="2" s="1"/>
  <c r="D3397" i="2"/>
  <c r="P3397" i="2" s="1"/>
  <c r="D3398" i="2"/>
  <c r="P3398" i="2" s="1"/>
  <c r="D3399" i="2"/>
  <c r="P3399" i="2" s="1"/>
  <c r="D3400" i="2"/>
  <c r="P3400" i="2" s="1"/>
  <c r="D3401" i="2"/>
  <c r="P3401" i="2" s="1"/>
  <c r="D3402" i="2"/>
  <c r="P3402" i="2" s="1"/>
  <c r="D3403" i="2"/>
  <c r="P3403" i="2" s="1"/>
  <c r="D3404" i="2"/>
  <c r="P3404" i="2" s="1"/>
  <c r="D3405" i="2"/>
  <c r="P3405" i="2" s="1"/>
  <c r="D3406" i="2"/>
  <c r="P3406" i="2" s="1"/>
  <c r="D3407" i="2"/>
  <c r="P3407" i="2" s="1"/>
  <c r="D3408" i="2"/>
  <c r="P3408" i="2" s="1"/>
  <c r="D3409" i="2"/>
  <c r="P3409" i="2" s="1"/>
  <c r="D3410" i="2"/>
  <c r="P3410" i="2" s="1"/>
  <c r="D3411" i="2"/>
  <c r="P3411" i="2" s="1"/>
  <c r="D3412" i="2"/>
  <c r="P3412" i="2" s="1"/>
  <c r="D3413" i="2"/>
  <c r="P3413" i="2" s="1"/>
  <c r="D3414" i="2"/>
  <c r="P3414" i="2" s="1"/>
  <c r="D3415" i="2"/>
  <c r="P3415" i="2" s="1"/>
  <c r="D3416" i="2"/>
  <c r="P3416" i="2" s="1"/>
  <c r="D3417" i="2"/>
  <c r="P3417" i="2" s="1"/>
  <c r="D3418" i="2"/>
  <c r="P3418" i="2" s="1"/>
  <c r="D3419" i="2"/>
  <c r="P3419" i="2" s="1"/>
  <c r="D3420" i="2"/>
  <c r="P3420" i="2" s="1"/>
  <c r="D3421" i="2"/>
  <c r="P3421" i="2" s="1"/>
  <c r="D3422" i="2"/>
  <c r="P3422" i="2" s="1"/>
  <c r="D3423" i="2"/>
  <c r="P3423" i="2" s="1"/>
  <c r="D3424" i="2"/>
  <c r="P3424" i="2" s="1"/>
  <c r="D3425" i="2"/>
  <c r="P3425" i="2" s="1"/>
  <c r="D3426" i="2"/>
  <c r="P3426" i="2" s="1"/>
  <c r="D3427" i="2"/>
  <c r="P3427" i="2" s="1"/>
  <c r="D3428" i="2"/>
  <c r="P3428" i="2" s="1"/>
  <c r="D3429" i="2"/>
  <c r="P3429" i="2" s="1"/>
  <c r="D3430" i="2"/>
  <c r="P3430" i="2" s="1"/>
  <c r="D3431" i="2"/>
  <c r="P3431" i="2" s="1"/>
  <c r="D3432" i="2"/>
  <c r="P3432" i="2" s="1"/>
  <c r="D3433" i="2"/>
  <c r="P3433" i="2" s="1"/>
  <c r="D3434" i="2"/>
  <c r="P3434" i="2" s="1"/>
  <c r="D3435" i="2"/>
  <c r="P3435" i="2" s="1"/>
  <c r="D3436" i="2"/>
  <c r="P3436" i="2" s="1"/>
  <c r="D3437" i="2"/>
  <c r="P3437" i="2" s="1"/>
  <c r="D3438" i="2"/>
  <c r="P3438" i="2" s="1"/>
  <c r="D3439" i="2"/>
  <c r="P3439" i="2" s="1"/>
  <c r="D3440" i="2"/>
  <c r="P3440" i="2" s="1"/>
  <c r="D3441" i="2"/>
  <c r="P3441" i="2" s="1"/>
  <c r="D3442" i="2"/>
  <c r="P3442" i="2" s="1"/>
  <c r="D3443" i="2"/>
  <c r="P3443" i="2" s="1"/>
  <c r="D3444" i="2"/>
  <c r="P3444" i="2" s="1"/>
  <c r="D3445" i="2"/>
  <c r="P3445" i="2" s="1"/>
  <c r="D3446" i="2"/>
  <c r="P3446" i="2" s="1"/>
  <c r="D3447" i="2"/>
  <c r="P3447" i="2" s="1"/>
  <c r="D3448" i="2"/>
  <c r="P3448" i="2" s="1"/>
  <c r="D3449" i="2"/>
  <c r="P3449" i="2" s="1"/>
  <c r="D3450" i="2"/>
  <c r="P3450" i="2" s="1"/>
  <c r="D3451" i="2"/>
  <c r="P3451" i="2" s="1"/>
  <c r="D3452" i="2"/>
  <c r="P3452" i="2" s="1"/>
  <c r="D3453" i="2"/>
  <c r="P3453" i="2" s="1"/>
  <c r="D3454" i="2"/>
  <c r="P3454" i="2" s="1"/>
  <c r="D3455" i="2"/>
  <c r="P3455" i="2" s="1"/>
  <c r="D3456" i="2"/>
  <c r="P3456" i="2" s="1"/>
  <c r="D3457" i="2"/>
  <c r="P3457" i="2" s="1"/>
  <c r="D3458" i="2"/>
  <c r="P3458" i="2" s="1"/>
  <c r="D3459" i="2"/>
  <c r="P3459" i="2" s="1"/>
  <c r="D3460" i="2"/>
  <c r="P3460" i="2" s="1"/>
  <c r="D3461" i="2"/>
  <c r="P3461" i="2" s="1"/>
  <c r="D3462" i="2"/>
  <c r="P3462" i="2" s="1"/>
  <c r="D3463" i="2"/>
  <c r="P3463" i="2" s="1"/>
  <c r="D3464" i="2"/>
  <c r="P3464" i="2" s="1"/>
  <c r="D3465" i="2"/>
  <c r="P3465" i="2" s="1"/>
  <c r="D3466" i="2"/>
  <c r="P3466" i="2" s="1"/>
  <c r="D3467" i="2"/>
  <c r="P3467" i="2" s="1"/>
  <c r="D3468" i="2"/>
  <c r="P3468" i="2" s="1"/>
  <c r="D3469" i="2"/>
  <c r="P3469" i="2" s="1"/>
  <c r="D3470" i="2"/>
  <c r="P3470" i="2" s="1"/>
  <c r="D3471" i="2"/>
  <c r="P3471" i="2" s="1"/>
  <c r="D3472" i="2"/>
  <c r="P3472" i="2" s="1"/>
  <c r="D3473" i="2"/>
  <c r="P3473" i="2" s="1"/>
  <c r="D3474" i="2"/>
  <c r="P3474" i="2" s="1"/>
  <c r="D3475" i="2"/>
  <c r="P3475" i="2" s="1"/>
  <c r="D3476" i="2"/>
  <c r="P3476" i="2" s="1"/>
  <c r="D3477" i="2"/>
  <c r="P3477" i="2" s="1"/>
  <c r="D3478" i="2"/>
  <c r="P3478" i="2" s="1"/>
  <c r="D3479" i="2"/>
  <c r="P3479" i="2" s="1"/>
  <c r="D3480" i="2"/>
  <c r="P3480" i="2" s="1"/>
  <c r="D3481" i="2"/>
  <c r="P3481" i="2" s="1"/>
  <c r="D3482" i="2"/>
  <c r="P3482" i="2" s="1"/>
  <c r="D3483" i="2"/>
  <c r="P3483" i="2" s="1"/>
  <c r="D3484" i="2"/>
  <c r="P3484" i="2" s="1"/>
  <c r="D3485" i="2"/>
  <c r="P3485" i="2" s="1"/>
  <c r="D3486" i="2"/>
  <c r="P3486" i="2" s="1"/>
  <c r="D3487" i="2"/>
  <c r="P3487" i="2" s="1"/>
  <c r="D3488" i="2"/>
  <c r="P3488" i="2" s="1"/>
  <c r="D3489" i="2"/>
  <c r="P3489" i="2" s="1"/>
  <c r="D3490" i="2"/>
  <c r="P3490" i="2" s="1"/>
  <c r="D3491" i="2"/>
  <c r="P3491" i="2" s="1"/>
  <c r="D3492" i="2"/>
  <c r="P3492" i="2" s="1"/>
  <c r="D3493" i="2"/>
  <c r="P3493" i="2" s="1"/>
  <c r="D3494" i="2"/>
  <c r="P3494" i="2" s="1"/>
  <c r="D3495" i="2"/>
  <c r="P3495" i="2" s="1"/>
  <c r="D3496" i="2"/>
  <c r="P3496" i="2" s="1"/>
  <c r="D3497" i="2"/>
  <c r="P3497" i="2" s="1"/>
  <c r="D3498" i="2"/>
  <c r="P3498" i="2" s="1"/>
  <c r="D3499" i="2"/>
  <c r="P3499" i="2" s="1"/>
  <c r="D3500" i="2"/>
  <c r="P3500" i="2" s="1"/>
  <c r="D3501" i="2"/>
  <c r="P3501" i="2" s="1"/>
  <c r="D3502" i="2"/>
  <c r="P3502" i="2" s="1"/>
  <c r="D3503" i="2"/>
  <c r="P3503" i="2" s="1"/>
  <c r="D3504" i="2"/>
  <c r="P3504" i="2" s="1"/>
  <c r="D3505" i="2"/>
  <c r="P3505" i="2" s="1"/>
  <c r="D3506" i="2"/>
  <c r="P3506" i="2" s="1"/>
  <c r="D3507" i="2"/>
  <c r="P3507" i="2" s="1"/>
  <c r="D3508" i="2"/>
  <c r="P3508" i="2" s="1"/>
  <c r="D3509" i="2"/>
  <c r="P3509" i="2" s="1"/>
  <c r="D3510" i="2"/>
  <c r="P3510" i="2" s="1"/>
  <c r="D3511" i="2"/>
  <c r="P3511" i="2" s="1"/>
  <c r="D3512" i="2"/>
  <c r="P3512" i="2" s="1"/>
  <c r="D3513" i="2"/>
  <c r="P3513" i="2" s="1"/>
  <c r="D3514" i="2"/>
  <c r="P3514" i="2" s="1"/>
  <c r="D3515" i="2"/>
  <c r="P3515" i="2" s="1"/>
  <c r="D3516" i="2"/>
  <c r="P3516" i="2" s="1"/>
  <c r="D3517" i="2"/>
  <c r="P3517" i="2" s="1"/>
  <c r="D3518" i="2"/>
  <c r="P3518" i="2" s="1"/>
  <c r="D3519" i="2"/>
  <c r="P3519" i="2" s="1"/>
  <c r="D3520" i="2"/>
  <c r="P3520" i="2" s="1"/>
  <c r="D3521" i="2"/>
  <c r="P3521" i="2" s="1"/>
  <c r="D3522" i="2"/>
  <c r="P3522" i="2" s="1"/>
  <c r="D3523" i="2"/>
  <c r="P3523" i="2" s="1"/>
  <c r="D3524" i="2"/>
  <c r="P3524" i="2" s="1"/>
  <c r="D3525" i="2"/>
  <c r="P3525" i="2" s="1"/>
  <c r="D3526" i="2"/>
  <c r="P3526" i="2" s="1"/>
  <c r="D3527" i="2"/>
  <c r="P3527" i="2" s="1"/>
  <c r="D3528" i="2"/>
  <c r="P3528" i="2" s="1"/>
  <c r="D3529" i="2"/>
  <c r="P3529" i="2" s="1"/>
  <c r="D3530" i="2"/>
  <c r="P3530" i="2" s="1"/>
  <c r="D3531" i="2"/>
  <c r="P3531" i="2" s="1"/>
  <c r="D3532" i="2"/>
  <c r="P3532" i="2" s="1"/>
  <c r="D3533" i="2"/>
  <c r="P3533" i="2" s="1"/>
  <c r="D3534" i="2"/>
  <c r="P3534" i="2" s="1"/>
  <c r="D3535" i="2"/>
  <c r="P3535" i="2" s="1"/>
  <c r="D3536" i="2"/>
  <c r="P3536" i="2" s="1"/>
  <c r="D3537" i="2"/>
  <c r="P3537" i="2" s="1"/>
  <c r="D3538" i="2"/>
  <c r="P3538" i="2" s="1"/>
  <c r="D3539" i="2"/>
  <c r="P3539" i="2" s="1"/>
  <c r="D3540" i="2"/>
  <c r="P3540" i="2" s="1"/>
  <c r="D3541" i="2"/>
  <c r="P3541" i="2" s="1"/>
  <c r="D3542" i="2"/>
  <c r="P3542" i="2" s="1"/>
  <c r="D3543" i="2"/>
  <c r="P3543" i="2" s="1"/>
  <c r="D3544" i="2"/>
  <c r="P3544" i="2" s="1"/>
  <c r="D3545" i="2"/>
  <c r="P3545" i="2" s="1"/>
  <c r="D3546" i="2"/>
  <c r="P3546" i="2" s="1"/>
  <c r="D3547" i="2"/>
  <c r="P3547" i="2" s="1"/>
  <c r="D3548" i="2"/>
  <c r="P3548" i="2" s="1"/>
  <c r="D3549" i="2"/>
  <c r="P3549" i="2" s="1"/>
  <c r="D3550" i="2"/>
  <c r="P3550" i="2" s="1"/>
  <c r="D3551" i="2"/>
  <c r="P3551" i="2" s="1"/>
  <c r="D3552" i="2"/>
  <c r="P3552" i="2" s="1"/>
  <c r="D3553" i="2"/>
  <c r="P3553" i="2" s="1"/>
  <c r="D3554" i="2"/>
  <c r="P3554" i="2" s="1"/>
  <c r="D3555" i="2"/>
  <c r="P3555" i="2" s="1"/>
  <c r="D3556" i="2"/>
  <c r="P3556" i="2" s="1"/>
  <c r="D3557" i="2"/>
  <c r="P3557" i="2" s="1"/>
  <c r="D3558" i="2"/>
  <c r="P3558" i="2" s="1"/>
  <c r="D3559" i="2"/>
  <c r="P3559" i="2" s="1"/>
  <c r="D3560" i="2"/>
  <c r="P3560" i="2" s="1"/>
  <c r="D3561" i="2"/>
  <c r="P3561" i="2" s="1"/>
  <c r="D3562" i="2"/>
  <c r="P3562" i="2" s="1"/>
  <c r="D3563" i="2"/>
  <c r="P3563" i="2" s="1"/>
  <c r="D3564" i="2"/>
  <c r="P3564" i="2" s="1"/>
  <c r="D3565" i="2"/>
  <c r="P3565" i="2" s="1"/>
  <c r="D3566" i="2"/>
  <c r="P3566" i="2" s="1"/>
  <c r="D3567" i="2"/>
  <c r="P3567" i="2" s="1"/>
  <c r="D3568" i="2"/>
  <c r="P3568" i="2" s="1"/>
  <c r="D3569" i="2"/>
  <c r="P3569" i="2" s="1"/>
  <c r="D3570" i="2"/>
  <c r="P3570" i="2" s="1"/>
  <c r="D3571" i="2"/>
  <c r="P3571" i="2" s="1"/>
  <c r="D3572" i="2"/>
  <c r="P3572" i="2" s="1"/>
  <c r="D3573" i="2"/>
  <c r="P3573" i="2" s="1"/>
  <c r="D3574" i="2"/>
  <c r="P3574" i="2" s="1"/>
  <c r="D3575" i="2"/>
  <c r="P3575" i="2" s="1"/>
  <c r="D3576" i="2"/>
  <c r="P3576" i="2" s="1"/>
  <c r="D3577" i="2"/>
  <c r="P3577" i="2" s="1"/>
  <c r="D3578" i="2"/>
  <c r="P3578" i="2" s="1"/>
  <c r="D3579" i="2"/>
  <c r="P3579" i="2" s="1"/>
  <c r="D3580" i="2"/>
  <c r="P3580" i="2" s="1"/>
  <c r="D3581" i="2"/>
  <c r="P3581" i="2" s="1"/>
  <c r="D3582" i="2"/>
  <c r="P3582" i="2" s="1"/>
  <c r="D3583" i="2"/>
  <c r="P3583" i="2" s="1"/>
  <c r="D3584" i="2"/>
  <c r="P3584" i="2" s="1"/>
  <c r="D3585" i="2"/>
  <c r="P3585" i="2" s="1"/>
  <c r="D3586" i="2"/>
  <c r="P3586" i="2" s="1"/>
  <c r="D3587" i="2"/>
  <c r="P3587" i="2" s="1"/>
  <c r="D3588" i="2"/>
  <c r="P3588" i="2" s="1"/>
  <c r="D3589" i="2"/>
  <c r="P3589" i="2" s="1"/>
  <c r="D3590" i="2"/>
  <c r="P3590" i="2" s="1"/>
  <c r="D3591" i="2"/>
  <c r="P3591" i="2" s="1"/>
  <c r="D3592" i="2"/>
  <c r="P3592" i="2" s="1"/>
  <c r="D3593" i="2"/>
  <c r="P3593" i="2" s="1"/>
  <c r="D3594" i="2"/>
  <c r="P3594" i="2" s="1"/>
  <c r="D3595" i="2"/>
  <c r="P3595" i="2" s="1"/>
  <c r="D3596" i="2"/>
  <c r="P3596" i="2" s="1"/>
  <c r="D3597" i="2"/>
  <c r="P3597" i="2" s="1"/>
  <c r="D3598" i="2"/>
  <c r="P3598" i="2" s="1"/>
  <c r="D3599" i="2"/>
  <c r="P3599" i="2" s="1"/>
  <c r="D3600" i="2"/>
  <c r="P3600" i="2" s="1"/>
  <c r="D3601" i="2"/>
  <c r="P3601" i="2" s="1"/>
  <c r="D3602" i="2"/>
  <c r="P3602" i="2" s="1"/>
  <c r="D3603" i="2"/>
  <c r="P3603" i="2" s="1"/>
  <c r="D3604" i="2"/>
  <c r="P3604" i="2" s="1"/>
  <c r="D3605" i="2"/>
  <c r="P3605" i="2" s="1"/>
  <c r="D3606" i="2"/>
  <c r="P3606" i="2" s="1"/>
  <c r="D3607" i="2"/>
  <c r="P3607" i="2" s="1"/>
  <c r="D3608" i="2"/>
  <c r="P3608" i="2" s="1"/>
  <c r="D3609" i="2"/>
  <c r="P3609" i="2" s="1"/>
  <c r="D3610" i="2"/>
  <c r="P3610" i="2" s="1"/>
  <c r="D3611" i="2"/>
  <c r="P3611" i="2" s="1"/>
  <c r="D3612" i="2"/>
  <c r="P3612" i="2" s="1"/>
  <c r="D3613" i="2"/>
  <c r="P3613" i="2" s="1"/>
  <c r="D3614" i="2"/>
  <c r="P3614" i="2" s="1"/>
  <c r="D3615" i="2"/>
  <c r="P3615" i="2" s="1"/>
  <c r="D3616" i="2"/>
  <c r="P3616" i="2" s="1"/>
  <c r="D3617" i="2"/>
  <c r="P3617" i="2" s="1"/>
  <c r="D3618" i="2"/>
  <c r="P3618" i="2" s="1"/>
  <c r="D3619" i="2"/>
  <c r="P3619" i="2" s="1"/>
  <c r="D3620" i="2"/>
  <c r="D3621" i="2"/>
  <c r="P3621" i="2" s="1"/>
  <c r="D3622" i="2"/>
  <c r="P3622" i="2" s="1"/>
  <c r="D3623" i="2"/>
  <c r="P3623" i="2" s="1"/>
  <c r="D3624" i="2"/>
  <c r="P3624" i="2" s="1"/>
  <c r="D3625" i="2"/>
  <c r="P3625" i="2" s="1"/>
  <c r="D3626" i="2"/>
  <c r="P3626" i="2" s="1"/>
  <c r="D3627" i="2"/>
  <c r="P3627" i="2" s="1"/>
  <c r="D3628" i="2"/>
  <c r="P3628" i="2" s="1"/>
  <c r="D3629" i="2"/>
  <c r="P3629" i="2" s="1"/>
  <c r="D3630" i="2"/>
  <c r="P3630" i="2" s="1"/>
  <c r="D3631" i="2"/>
  <c r="P3631" i="2" s="1"/>
  <c r="D3632" i="2"/>
  <c r="P3632" i="2" s="1"/>
  <c r="D3633" i="2"/>
  <c r="P3633" i="2" s="1"/>
  <c r="D3634" i="2"/>
  <c r="P3634" i="2" s="1"/>
  <c r="D3635" i="2"/>
  <c r="P3635" i="2" s="1"/>
  <c r="D3636" i="2"/>
  <c r="P3636" i="2" s="1"/>
  <c r="D3637" i="2"/>
  <c r="P3637" i="2" s="1"/>
  <c r="D3638" i="2"/>
  <c r="P3638" i="2" s="1"/>
  <c r="D3639" i="2"/>
  <c r="P3639" i="2" s="1"/>
  <c r="D3640" i="2"/>
  <c r="P3640" i="2" s="1"/>
  <c r="D3641" i="2"/>
  <c r="P3641" i="2" s="1"/>
  <c r="D3642" i="2"/>
  <c r="P3642" i="2" s="1"/>
  <c r="D3643" i="2"/>
  <c r="P3643" i="2" s="1"/>
  <c r="D3644" i="2"/>
  <c r="P3644" i="2" s="1"/>
  <c r="D3645" i="2"/>
  <c r="P3645" i="2" s="1"/>
  <c r="D3646" i="2"/>
  <c r="P3646" i="2" s="1"/>
  <c r="D3647" i="2"/>
  <c r="P3647" i="2" s="1"/>
  <c r="D3648" i="2"/>
  <c r="P3648" i="2" s="1"/>
  <c r="D3649" i="2"/>
  <c r="P3649" i="2" s="1"/>
  <c r="D3650" i="2"/>
  <c r="P3650" i="2" s="1"/>
  <c r="D3651" i="2"/>
  <c r="P3651" i="2" s="1"/>
  <c r="D3652" i="2"/>
  <c r="P3652" i="2" s="1"/>
  <c r="D3653" i="2"/>
  <c r="P3653" i="2" s="1"/>
  <c r="D3654" i="2"/>
  <c r="P3654" i="2" s="1"/>
  <c r="D3655" i="2"/>
  <c r="P3655" i="2" s="1"/>
  <c r="D3656" i="2"/>
  <c r="P3656" i="2" s="1"/>
  <c r="D3657" i="2"/>
  <c r="P3657" i="2" s="1"/>
  <c r="D3658" i="2"/>
  <c r="P3658" i="2" s="1"/>
  <c r="D3659" i="2"/>
  <c r="P3659" i="2" s="1"/>
  <c r="D3660" i="2"/>
  <c r="P3660" i="2" s="1"/>
  <c r="D3661" i="2"/>
  <c r="P3661" i="2" s="1"/>
  <c r="D3662" i="2"/>
  <c r="P3662" i="2" s="1"/>
  <c r="D3663" i="2"/>
  <c r="P3663" i="2" s="1"/>
  <c r="D3664" i="2"/>
  <c r="P3664" i="2" s="1"/>
  <c r="D3665" i="2"/>
  <c r="P3665" i="2" s="1"/>
  <c r="D3666" i="2"/>
  <c r="P3666" i="2" s="1"/>
  <c r="D3667" i="2"/>
  <c r="P3667" i="2" s="1"/>
  <c r="D3668" i="2"/>
  <c r="P3668" i="2" s="1"/>
  <c r="D3669" i="2"/>
  <c r="P3669" i="2" s="1"/>
  <c r="D3670" i="2"/>
  <c r="P3670" i="2" s="1"/>
  <c r="D3671" i="2"/>
  <c r="P3671" i="2" s="1"/>
  <c r="D3672" i="2"/>
  <c r="P3672" i="2" s="1"/>
  <c r="D3673" i="2"/>
  <c r="P3673" i="2" s="1"/>
  <c r="D3674" i="2"/>
  <c r="P3674" i="2" s="1"/>
  <c r="D3675" i="2"/>
  <c r="P3675" i="2" s="1"/>
  <c r="D3676" i="2"/>
  <c r="P3676" i="2" s="1"/>
  <c r="D3677" i="2"/>
  <c r="P3677" i="2" s="1"/>
  <c r="D3678" i="2"/>
  <c r="P3678" i="2" s="1"/>
  <c r="D3679" i="2"/>
  <c r="P3679" i="2" s="1"/>
  <c r="D3680" i="2"/>
  <c r="P3680" i="2" s="1"/>
  <c r="D3681" i="2"/>
  <c r="P3681" i="2" s="1"/>
  <c r="D3682" i="2"/>
  <c r="P3682" i="2" s="1"/>
  <c r="D3683" i="2"/>
  <c r="P3683" i="2" s="1"/>
  <c r="D3684" i="2"/>
  <c r="P3684" i="2" s="1"/>
  <c r="D3685" i="2"/>
  <c r="P3685" i="2" s="1"/>
  <c r="D3686" i="2"/>
  <c r="P3686" i="2" s="1"/>
  <c r="D3687" i="2"/>
  <c r="P3687" i="2" s="1"/>
  <c r="D3688" i="2"/>
  <c r="P3688" i="2" s="1"/>
  <c r="D3689" i="2"/>
  <c r="P3689" i="2" s="1"/>
  <c r="D3690" i="2"/>
  <c r="P3690" i="2" s="1"/>
  <c r="D3691" i="2"/>
  <c r="P3691" i="2" s="1"/>
  <c r="D3692" i="2"/>
  <c r="P3692" i="2" s="1"/>
  <c r="D3693" i="2"/>
  <c r="P3693" i="2" s="1"/>
  <c r="D3694" i="2"/>
  <c r="P3694" i="2" s="1"/>
  <c r="D3695" i="2"/>
  <c r="P3695" i="2" s="1"/>
  <c r="D3696" i="2"/>
  <c r="P3696" i="2" s="1"/>
  <c r="D3697" i="2"/>
  <c r="P3697" i="2" s="1"/>
  <c r="D3698" i="2"/>
  <c r="P3698" i="2" s="1"/>
  <c r="D3699" i="2"/>
  <c r="P3699" i="2" s="1"/>
  <c r="D3700" i="2"/>
  <c r="P3700" i="2" s="1"/>
  <c r="D3701" i="2"/>
  <c r="P3701" i="2" s="1"/>
  <c r="D3702" i="2"/>
  <c r="P3702" i="2" s="1"/>
  <c r="D3703" i="2"/>
  <c r="P3703" i="2" s="1"/>
  <c r="D3704" i="2"/>
  <c r="P3704" i="2" s="1"/>
  <c r="D3705" i="2"/>
  <c r="P3705" i="2" s="1"/>
  <c r="D3706" i="2"/>
  <c r="P3706" i="2" s="1"/>
  <c r="D3707" i="2"/>
  <c r="P3707" i="2" s="1"/>
  <c r="D3708" i="2"/>
  <c r="P3708" i="2" s="1"/>
  <c r="D3709" i="2"/>
  <c r="P3709" i="2" s="1"/>
  <c r="D3710" i="2"/>
  <c r="P3710" i="2" s="1"/>
  <c r="D3711" i="2"/>
  <c r="P3711" i="2" s="1"/>
  <c r="D3712" i="2"/>
  <c r="P3712" i="2" s="1"/>
  <c r="D3713" i="2"/>
  <c r="P3713" i="2" s="1"/>
  <c r="D3714" i="2"/>
  <c r="P3714" i="2" s="1"/>
  <c r="D3715" i="2"/>
  <c r="P3715" i="2" s="1"/>
  <c r="D3716" i="2"/>
  <c r="P3716" i="2" s="1"/>
  <c r="D3717" i="2"/>
  <c r="P3717" i="2" s="1"/>
  <c r="D3718" i="2"/>
  <c r="P3718" i="2" s="1"/>
  <c r="D3719" i="2"/>
  <c r="P3719" i="2" s="1"/>
  <c r="D3720" i="2"/>
  <c r="P3720" i="2" s="1"/>
  <c r="D3721" i="2"/>
  <c r="P3721" i="2" s="1"/>
  <c r="D3722" i="2"/>
  <c r="P3722" i="2" s="1"/>
  <c r="D3723" i="2"/>
  <c r="P3723" i="2" s="1"/>
  <c r="D3724" i="2"/>
  <c r="P3724" i="2" s="1"/>
  <c r="D3725" i="2"/>
  <c r="P3725" i="2" s="1"/>
  <c r="D3726" i="2"/>
  <c r="P3726" i="2" s="1"/>
  <c r="D3727" i="2"/>
  <c r="P3727" i="2" s="1"/>
  <c r="D3728" i="2"/>
  <c r="P3728" i="2" s="1"/>
  <c r="D3729" i="2"/>
  <c r="P3729" i="2" s="1"/>
  <c r="D3730" i="2"/>
  <c r="P3730" i="2" s="1"/>
  <c r="D3731" i="2"/>
  <c r="P3731" i="2" s="1"/>
  <c r="D3732" i="2"/>
  <c r="P3732" i="2" s="1"/>
  <c r="D3733" i="2"/>
  <c r="P3733" i="2" s="1"/>
  <c r="D3734" i="2"/>
  <c r="P3734" i="2" s="1"/>
  <c r="D3735" i="2"/>
  <c r="P3735" i="2" s="1"/>
  <c r="D3736" i="2"/>
  <c r="P3736" i="2" s="1"/>
  <c r="D3737" i="2"/>
  <c r="P3737" i="2" s="1"/>
  <c r="D3738" i="2"/>
  <c r="P3738" i="2" s="1"/>
  <c r="D3739" i="2"/>
  <c r="P3739" i="2" s="1"/>
  <c r="D3740" i="2"/>
  <c r="P3740" i="2" s="1"/>
  <c r="D3741" i="2"/>
  <c r="P3741" i="2" s="1"/>
  <c r="D3742" i="2"/>
  <c r="P3742" i="2" s="1"/>
  <c r="D3743" i="2"/>
  <c r="P3743" i="2" s="1"/>
  <c r="D3744" i="2"/>
  <c r="P3744" i="2" s="1"/>
  <c r="D3745" i="2"/>
  <c r="P3745" i="2" s="1"/>
  <c r="D3746" i="2"/>
  <c r="P3746" i="2" s="1"/>
  <c r="D3747" i="2"/>
  <c r="P3747" i="2" s="1"/>
  <c r="D3748" i="2"/>
  <c r="P3748" i="2" s="1"/>
  <c r="D3749" i="2"/>
  <c r="P3749" i="2" s="1"/>
  <c r="D3750" i="2"/>
  <c r="P3750" i="2" s="1"/>
  <c r="D3751" i="2"/>
  <c r="P3751" i="2" s="1"/>
  <c r="D3752" i="2"/>
  <c r="P3752" i="2" s="1"/>
  <c r="D3753" i="2"/>
  <c r="P3753" i="2" s="1"/>
  <c r="D3754" i="2"/>
  <c r="P3754" i="2" s="1"/>
  <c r="D3755" i="2"/>
  <c r="P3755" i="2" s="1"/>
  <c r="D3756" i="2"/>
  <c r="P3756" i="2" s="1"/>
  <c r="D3757" i="2"/>
  <c r="P3757" i="2" s="1"/>
  <c r="D3758" i="2"/>
  <c r="P3758" i="2" s="1"/>
  <c r="D3759" i="2"/>
  <c r="P3759" i="2" s="1"/>
  <c r="D3760" i="2"/>
  <c r="P3760" i="2" s="1"/>
  <c r="D3761" i="2"/>
  <c r="P3761" i="2" s="1"/>
  <c r="D3762" i="2"/>
  <c r="P3762" i="2" s="1"/>
  <c r="D3763" i="2"/>
  <c r="P3763" i="2" s="1"/>
  <c r="D3764" i="2"/>
  <c r="P3764" i="2" s="1"/>
  <c r="D3765" i="2"/>
  <c r="P3765" i="2" s="1"/>
  <c r="D3766" i="2"/>
  <c r="P3766" i="2" s="1"/>
  <c r="D3767" i="2"/>
  <c r="P3767" i="2" s="1"/>
  <c r="D3768" i="2"/>
  <c r="P3768" i="2" s="1"/>
  <c r="D3769" i="2"/>
  <c r="P3769" i="2" s="1"/>
  <c r="D3770" i="2"/>
  <c r="P3770" i="2" s="1"/>
  <c r="D3771" i="2"/>
  <c r="P3771" i="2" s="1"/>
  <c r="D3772" i="2"/>
  <c r="P3772" i="2" s="1"/>
  <c r="D3773" i="2"/>
  <c r="P3773" i="2" s="1"/>
  <c r="D3774" i="2"/>
  <c r="P3774" i="2" s="1"/>
  <c r="D3775" i="2"/>
  <c r="P3775" i="2" s="1"/>
  <c r="D3776" i="2"/>
  <c r="P3776" i="2" s="1"/>
  <c r="D3777" i="2"/>
  <c r="P3777" i="2" s="1"/>
  <c r="D3778" i="2"/>
  <c r="P3778" i="2" s="1"/>
  <c r="D3779" i="2"/>
  <c r="P3779" i="2" s="1"/>
  <c r="D3780" i="2"/>
  <c r="D3781" i="2"/>
  <c r="P3781" i="2" s="1"/>
  <c r="D3782" i="2"/>
  <c r="P3782" i="2" s="1"/>
  <c r="D3783" i="2"/>
  <c r="P3783" i="2" s="1"/>
  <c r="D3784" i="2"/>
  <c r="P3784" i="2" s="1"/>
  <c r="D3785" i="2"/>
  <c r="P3785" i="2" s="1"/>
  <c r="D3786" i="2"/>
  <c r="P3786" i="2" s="1"/>
  <c r="D3787" i="2"/>
  <c r="P3787" i="2" s="1"/>
  <c r="D3788" i="2"/>
  <c r="P3788" i="2" s="1"/>
  <c r="D3789" i="2"/>
  <c r="P3789" i="2" s="1"/>
  <c r="D3790" i="2"/>
  <c r="P3790" i="2" s="1"/>
  <c r="D3791" i="2"/>
  <c r="P3791" i="2" s="1"/>
  <c r="D3792" i="2"/>
  <c r="P3792" i="2" s="1"/>
  <c r="D3793" i="2"/>
  <c r="P3793" i="2" s="1"/>
  <c r="D3794" i="2"/>
  <c r="P3794" i="2" s="1"/>
  <c r="D3795" i="2"/>
  <c r="P3795" i="2" s="1"/>
  <c r="D3796" i="2"/>
  <c r="P3796" i="2" s="1"/>
  <c r="D3797" i="2"/>
  <c r="P3797" i="2" s="1"/>
  <c r="D3798" i="2"/>
  <c r="P3798" i="2" s="1"/>
  <c r="D3799" i="2"/>
  <c r="P3799" i="2" s="1"/>
  <c r="D3800" i="2"/>
  <c r="P3800" i="2" s="1"/>
  <c r="D3801" i="2"/>
  <c r="P3801" i="2" s="1"/>
  <c r="D3802" i="2"/>
  <c r="P3802" i="2" s="1"/>
  <c r="D3803" i="2"/>
  <c r="P3803" i="2" s="1"/>
  <c r="D3804" i="2"/>
  <c r="P3804" i="2" s="1"/>
  <c r="D3805" i="2"/>
  <c r="P3805" i="2" s="1"/>
  <c r="D3806" i="2"/>
  <c r="P3806" i="2" s="1"/>
  <c r="D3807" i="2"/>
  <c r="P3807" i="2" s="1"/>
  <c r="D3808" i="2"/>
  <c r="P3808" i="2" s="1"/>
  <c r="D3809" i="2"/>
  <c r="P3809" i="2" s="1"/>
  <c r="D3810" i="2"/>
  <c r="P3810" i="2" s="1"/>
  <c r="D3811" i="2"/>
  <c r="P3811" i="2" s="1"/>
  <c r="D3812" i="2"/>
  <c r="P3812" i="2" s="1"/>
  <c r="D3813" i="2"/>
  <c r="P3813" i="2" s="1"/>
  <c r="D3814" i="2"/>
  <c r="P3814" i="2" s="1"/>
  <c r="D3815" i="2"/>
  <c r="P3815" i="2" s="1"/>
  <c r="D3816" i="2"/>
  <c r="P3816" i="2" s="1"/>
  <c r="D3817" i="2"/>
  <c r="P3817" i="2" s="1"/>
  <c r="D3818" i="2"/>
  <c r="P3818" i="2" s="1"/>
  <c r="D3819" i="2"/>
  <c r="P3819" i="2" s="1"/>
  <c r="D3820" i="2"/>
  <c r="P3820" i="2" s="1"/>
  <c r="D3821" i="2"/>
  <c r="P3821" i="2" s="1"/>
  <c r="D3822" i="2"/>
  <c r="P3822" i="2" s="1"/>
  <c r="D3823" i="2"/>
  <c r="P3823" i="2" s="1"/>
  <c r="D3824" i="2"/>
  <c r="P3824" i="2" s="1"/>
  <c r="D3825" i="2"/>
  <c r="P3825" i="2" s="1"/>
  <c r="D3826" i="2"/>
  <c r="P3826" i="2" s="1"/>
  <c r="D3827" i="2"/>
  <c r="P3827" i="2" s="1"/>
  <c r="D3828" i="2"/>
  <c r="P3828" i="2" s="1"/>
  <c r="D3829" i="2"/>
  <c r="P3829" i="2" s="1"/>
  <c r="D3830" i="2"/>
  <c r="P3830" i="2" s="1"/>
  <c r="D3831" i="2"/>
  <c r="P3831" i="2" s="1"/>
  <c r="D3832" i="2"/>
  <c r="P3832" i="2" s="1"/>
  <c r="D3833" i="2"/>
  <c r="P3833" i="2" s="1"/>
  <c r="D3834" i="2"/>
  <c r="P3834" i="2" s="1"/>
  <c r="D3835" i="2"/>
  <c r="P3835" i="2" s="1"/>
  <c r="D3836" i="2"/>
  <c r="P3836" i="2" s="1"/>
  <c r="D3837" i="2"/>
  <c r="P3837" i="2" s="1"/>
  <c r="D3838" i="2"/>
  <c r="P3838" i="2" s="1"/>
  <c r="D3839" i="2"/>
  <c r="P3839" i="2" s="1"/>
  <c r="D3840" i="2"/>
  <c r="P3840" i="2" s="1"/>
  <c r="D3841" i="2"/>
  <c r="P3841" i="2" s="1"/>
  <c r="D3842" i="2"/>
  <c r="P3842" i="2" s="1"/>
  <c r="D3843" i="2"/>
  <c r="P3843" i="2" s="1"/>
  <c r="D3844" i="2"/>
  <c r="P3844" i="2" s="1"/>
  <c r="D3845" i="2"/>
  <c r="P3845" i="2" s="1"/>
  <c r="D3846" i="2"/>
  <c r="P3846" i="2" s="1"/>
  <c r="D3847" i="2"/>
  <c r="P3847" i="2" s="1"/>
  <c r="D3848" i="2"/>
  <c r="P3848" i="2" s="1"/>
  <c r="D3849" i="2"/>
  <c r="P3849" i="2" s="1"/>
  <c r="D3850" i="2"/>
  <c r="P3850" i="2" s="1"/>
  <c r="D3851" i="2"/>
  <c r="P3851" i="2" s="1"/>
  <c r="D3852" i="2"/>
  <c r="P3852" i="2" s="1"/>
  <c r="D3853" i="2"/>
  <c r="P3853" i="2" s="1"/>
  <c r="D3854" i="2"/>
  <c r="P3854" i="2" s="1"/>
  <c r="D3855" i="2"/>
  <c r="P3855" i="2" s="1"/>
  <c r="D3856" i="2"/>
  <c r="P3856" i="2" s="1"/>
  <c r="D3857" i="2"/>
  <c r="P3857" i="2" s="1"/>
  <c r="D3858" i="2"/>
  <c r="P3858" i="2" s="1"/>
  <c r="D3859" i="2"/>
  <c r="P3859" i="2" s="1"/>
  <c r="D3860" i="2"/>
  <c r="P3860" i="2" s="1"/>
  <c r="D3861" i="2"/>
  <c r="P3861" i="2" s="1"/>
  <c r="D3862" i="2"/>
  <c r="P3862" i="2" s="1"/>
  <c r="D3863" i="2"/>
  <c r="P3863" i="2" s="1"/>
  <c r="D3864" i="2"/>
  <c r="P3864" i="2" s="1"/>
  <c r="D3865" i="2"/>
  <c r="P3865" i="2" s="1"/>
  <c r="D3866" i="2"/>
  <c r="P3866" i="2" s="1"/>
  <c r="D3867" i="2"/>
  <c r="P3867" i="2" s="1"/>
  <c r="D3868" i="2"/>
  <c r="P3868" i="2" s="1"/>
  <c r="D3869" i="2"/>
  <c r="P3869" i="2" s="1"/>
  <c r="D3870" i="2"/>
  <c r="P3870" i="2" s="1"/>
  <c r="D3871" i="2"/>
  <c r="P3871" i="2" s="1"/>
  <c r="D3872" i="2"/>
  <c r="P3872" i="2" s="1"/>
  <c r="D3873" i="2"/>
  <c r="P3873" i="2" s="1"/>
  <c r="D3874" i="2"/>
  <c r="P3874" i="2" s="1"/>
  <c r="D3875" i="2"/>
  <c r="P3875" i="2" s="1"/>
  <c r="D3876" i="2"/>
  <c r="P3876" i="2" s="1"/>
  <c r="D3877" i="2"/>
  <c r="P3877" i="2" s="1"/>
  <c r="D3878" i="2"/>
  <c r="P3878" i="2" s="1"/>
  <c r="D3879" i="2"/>
  <c r="P3879" i="2" s="1"/>
  <c r="D3880" i="2"/>
  <c r="P3880" i="2" s="1"/>
  <c r="D3881" i="2"/>
  <c r="P3881" i="2" s="1"/>
  <c r="D3882" i="2"/>
  <c r="P3882" i="2" s="1"/>
  <c r="D3883" i="2"/>
  <c r="P3883" i="2" s="1"/>
  <c r="D3884" i="2"/>
  <c r="P3884" i="2" s="1"/>
  <c r="D3885" i="2"/>
  <c r="P3885" i="2" s="1"/>
  <c r="D3886" i="2"/>
  <c r="P3886" i="2" s="1"/>
  <c r="D3887" i="2"/>
  <c r="P3887" i="2" s="1"/>
  <c r="D3888" i="2"/>
  <c r="P3888" i="2" s="1"/>
  <c r="D3889" i="2"/>
  <c r="P3889" i="2" s="1"/>
  <c r="D3890" i="2"/>
  <c r="P3890" i="2" s="1"/>
  <c r="D3891" i="2"/>
  <c r="P3891" i="2" s="1"/>
  <c r="D3892" i="2"/>
  <c r="P3892" i="2" s="1"/>
  <c r="D3893" i="2"/>
  <c r="P3893" i="2" s="1"/>
  <c r="D3894" i="2"/>
  <c r="P3894" i="2" s="1"/>
  <c r="D3895" i="2"/>
  <c r="P3895" i="2" s="1"/>
  <c r="D3896" i="2"/>
  <c r="P3896" i="2" s="1"/>
  <c r="D3897" i="2"/>
  <c r="P3897" i="2" s="1"/>
  <c r="D3898" i="2"/>
  <c r="P3898" i="2" s="1"/>
  <c r="D3899" i="2"/>
  <c r="P3899" i="2" s="1"/>
  <c r="D3900" i="2"/>
  <c r="P3900" i="2" s="1"/>
  <c r="D3901" i="2"/>
  <c r="P3901" i="2" s="1"/>
  <c r="D3902" i="2"/>
  <c r="P3902" i="2" s="1"/>
  <c r="D3903" i="2"/>
  <c r="P3903" i="2" s="1"/>
  <c r="D3904" i="2"/>
  <c r="P3904" i="2" s="1"/>
  <c r="D3905" i="2"/>
  <c r="P3905" i="2" s="1"/>
  <c r="D3906" i="2"/>
  <c r="P3906" i="2" s="1"/>
  <c r="D3907" i="2"/>
  <c r="P3907" i="2" s="1"/>
  <c r="D3908" i="2"/>
  <c r="D3909" i="2"/>
  <c r="P3909" i="2" s="1"/>
  <c r="D3910" i="2"/>
  <c r="P3910" i="2" s="1"/>
  <c r="D3911" i="2"/>
  <c r="P3911" i="2" s="1"/>
  <c r="D3912" i="2"/>
  <c r="P3912" i="2" s="1"/>
  <c r="D3913" i="2"/>
  <c r="P3913" i="2" s="1"/>
  <c r="D3914" i="2"/>
  <c r="P3914" i="2" s="1"/>
  <c r="D3915" i="2"/>
  <c r="P3915" i="2" s="1"/>
  <c r="D3916" i="2"/>
  <c r="P3916" i="2" s="1"/>
  <c r="D3917" i="2"/>
  <c r="P3917" i="2" s="1"/>
  <c r="D3918" i="2"/>
  <c r="P3918" i="2" s="1"/>
  <c r="D3919" i="2"/>
  <c r="P3919" i="2" s="1"/>
  <c r="D3920" i="2"/>
  <c r="P3920" i="2" s="1"/>
  <c r="D3921" i="2"/>
  <c r="P3921" i="2" s="1"/>
  <c r="D3922" i="2"/>
  <c r="P3922" i="2" s="1"/>
  <c r="D3923" i="2"/>
  <c r="P3923" i="2" s="1"/>
  <c r="D3924" i="2"/>
  <c r="P3924" i="2" s="1"/>
  <c r="D3925" i="2"/>
  <c r="P3925" i="2" s="1"/>
  <c r="D3926" i="2"/>
  <c r="P3926" i="2" s="1"/>
  <c r="D3927" i="2"/>
  <c r="P3927" i="2" s="1"/>
  <c r="D3928" i="2"/>
  <c r="P3928" i="2" s="1"/>
  <c r="D3929" i="2"/>
  <c r="P3929" i="2" s="1"/>
  <c r="D3930" i="2"/>
  <c r="P3930" i="2" s="1"/>
  <c r="D3931" i="2"/>
  <c r="P3931" i="2" s="1"/>
  <c r="D3932" i="2"/>
  <c r="P3932" i="2" s="1"/>
  <c r="D3933" i="2"/>
  <c r="P3933" i="2" s="1"/>
  <c r="D3934" i="2"/>
  <c r="P3934" i="2" s="1"/>
  <c r="D3935" i="2"/>
  <c r="P3935" i="2" s="1"/>
  <c r="D3936" i="2"/>
  <c r="P3936" i="2" s="1"/>
  <c r="D3937" i="2"/>
  <c r="P3937" i="2" s="1"/>
  <c r="D3938" i="2"/>
  <c r="P3938" i="2" s="1"/>
  <c r="D3939" i="2"/>
  <c r="P3939" i="2" s="1"/>
  <c r="D3940" i="2"/>
  <c r="P3940" i="2" s="1"/>
  <c r="D3941" i="2"/>
  <c r="P3941" i="2" s="1"/>
  <c r="D3942" i="2"/>
  <c r="P3942" i="2" s="1"/>
  <c r="D3943" i="2"/>
  <c r="P3943" i="2" s="1"/>
  <c r="D3944" i="2"/>
  <c r="P3944" i="2" s="1"/>
  <c r="D3945" i="2"/>
  <c r="P3945" i="2" s="1"/>
  <c r="D3946" i="2"/>
  <c r="P3946" i="2" s="1"/>
  <c r="D3947" i="2"/>
  <c r="P3947" i="2" s="1"/>
  <c r="D3948" i="2"/>
  <c r="P3948" i="2" s="1"/>
  <c r="D3949" i="2"/>
  <c r="P3949" i="2" s="1"/>
  <c r="D3950" i="2"/>
  <c r="P3950" i="2" s="1"/>
  <c r="D3951" i="2"/>
  <c r="P3951" i="2" s="1"/>
  <c r="D3952" i="2"/>
  <c r="P3952" i="2" s="1"/>
  <c r="D3953" i="2"/>
  <c r="P3953" i="2" s="1"/>
  <c r="D3954" i="2"/>
  <c r="P3954" i="2" s="1"/>
  <c r="D3955" i="2"/>
  <c r="P3955" i="2" s="1"/>
  <c r="D3956" i="2"/>
  <c r="P3956" i="2" s="1"/>
  <c r="D3957" i="2"/>
  <c r="P3957" i="2" s="1"/>
  <c r="D3958" i="2"/>
  <c r="P3958" i="2" s="1"/>
  <c r="D3959" i="2"/>
  <c r="P3959" i="2" s="1"/>
  <c r="D3960" i="2"/>
  <c r="P3960" i="2" s="1"/>
  <c r="D3961" i="2"/>
  <c r="P3961" i="2" s="1"/>
  <c r="D3962" i="2"/>
  <c r="P3962" i="2" s="1"/>
  <c r="D3963" i="2"/>
  <c r="P3963" i="2" s="1"/>
  <c r="D3964" i="2"/>
  <c r="P3964" i="2" s="1"/>
  <c r="D3965" i="2"/>
  <c r="P3965" i="2" s="1"/>
  <c r="D3966" i="2"/>
  <c r="P3966" i="2" s="1"/>
  <c r="D3967" i="2"/>
  <c r="P3967" i="2" s="1"/>
  <c r="D3968" i="2"/>
  <c r="P3968" i="2" s="1"/>
  <c r="D3969" i="2"/>
  <c r="P3969" i="2" s="1"/>
  <c r="D3970" i="2"/>
  <c r="P3970" i="2" s="1"/>
  <c r="D3971" i="2"/>
  <c r="P3971" i="2" s="1"/>
  <c r="D3972" i="2"/>
  <c r="P3972" i="2" s="1"/>
  <c r="D3973" i="2"/>
  <c r="P3973" i="2" s="1"/>
  <c r="D3974" i="2"/>
  <c r="P3974" i="2" s="1"/>
  <c r="D3975" i="2"/>
  <c r="P3975" i="2" s="1"/>
  <c r="D3976" i="2"/>
  <c r="P3976" i="2" s="1"/>
  <c r="D3977" i="2"/>
  <c r="P3977" i="2" s="1"/>
  <c r="D3978" i="2"/>
  <c r="P3978" i="2" s="1"/>
  <c r="D3979" i="2"/>
  <c r="P3979" i="2" s="1"/>
  <c r="D3980" i="2"/>
  <c r="P3980" i="2" s="1"/>
  <c r="D3981" i="2"/>
  <c r="P3981" i="2" s="1"/>
  <c r="D3982" i="2"/>
  <c r="P3982" i="2" s="1"/>
  <c r="D3983" i="2"/>
  <c r="P3983" i="2" s="1"/>
  <c r="D3984" i="2"/>
  <c r="P3984" i="2" s="1"/>
  <c r="D3985" i="2"/>
  <c r="P3985" i="2" s="1"/>
  <c r="D3986" i="2"/>
  <c r="P3986" i="2" s="1"/>
  <c r="D3987" i="2"/>
  <c r="P3987" i="2" s="1"/>
  <c r="D3988" i="2"/>
  <c r="P3988" i="2" s="1"/>
  <c r="D3989" i="2"/>
  <c r="P3989" i="2" s="1"/>
  <c r="D3990" i="2"/>
  <c r="P3990" i="2" s="1"/>
  <c r="D3991" i="2"/>
  <c r="P3991" i="2" s="1"/>
  <c r="D3992" i="2"/>
  <c r="P3992" i="2" s="1"/>
  <c r="D3993" i="2"/>
  <c r="P3993" i="2" s="1"/>
  <c r="D3994" i="2"/>
  <c r="P3994" i="2" s="1"/>
  <c r="D3995" i="2"/>
  <c r="P3995" i="2" s="1"/>
  <c r="D3996" i="2"/>
  <c r="P3996" i="2" s="1"/>
  <c r="D3997" i="2"/>
  <c r="P3997" i="2" s="1"/>
  <c r="D3998" i="2"/>
  <c r="P3998" i="2" s="1"/>
  <c r="D3999" i="2"/>
  <c r="P3999" i="2" s="1"/>
  <c r="D4000" i="2"/>
  <c r="P4000" i="2" s="1"/>
  <c r="D4001" i="2"/>
  <c r="P4001" i="2" s="1"/>
  <c r="D4002" i="2"/>
  <c r="P4002" i="2" s="1"/>
  <c r="D4003" i="2"/>
  <c r="P4003" i="2" s="1"/>
  <c r="D4004" i="2"/>
  <c r="P4004" i="2" s="1"/>
  <c r="D4005" i="2"/>
  <c r="P4005" i="2" s="1"/>
  <c r="D4006" i="2"/>
  <c r="P4006" i="2" s="1"/>
  <c r="D4007" i="2"/>
  <c r="P4007" i="2" s="1"/>
  <c r="D4008" i="2"/>
  <c r="P4008" i="2" s="1"/>
  <c r="D4009" i="2"/>
  <c r="P4009" i="2" s="1"/>
  <c r="D4010" i="2"/>
  <c r="P4010" i="2" s="1"/>
  <c r="D4011" i="2"/>
  <c r="P4011" i="2" s="1"/>
  <c r="D4012" i="2"/>
  <c r="P4012" i="2" s="1"/>
  <c r="D4013" i="2"/>
  <c r="P4013" i="2" s="1"/>
  <c r="D4014" i="2"/>
  <c r="P4014" i="2" s="1"/>
  <c r="D4015" i="2"/>
  <c r="P4015" i="2" s="1"/>
  <c r="D4016" i="2"/>
  <c r="P4016" i="2" s="1"/>
  <c r="D4017" i="2"/>
  <c r="P4017" i="2" s="1"/>
  <c r="D4018" i="2"/>
  <c r="P4018" i="2" s="1"/>
  <c r="D4019" i="2"/>
  <c r="P4019" i="2" s="1"/>
  <c r="D4020" i="2"/>
  <c r="P4020" i="2" s="1"/>
  <c r="D4021" i="2"/>
  <c r="P4021" i="2" s="1"/>
  <c r="D4022" i="2"/>
  <c r="P4022" i="2" s="1"/>
  <c r="D4023" i="2"/>
  <c r="P4023" i="2" s="1"/>
  <c r="D4024" i="2"/>
  <c r="P4024" i="2" s="1"/>
  <c r="D4025" i="2"/>
  <c r="P4025" i="2" s="1"/>
  <c r="D4026" i="2"/>
  <c r="P4026" i="2" s="1"/>
  <c r="D4027" i="2"/>
  <c r="P4027" i="2" s="1"/>
  <c r="D4028" i="2"/>
  <c r="P4028" i="2" s="1"/>
  <c r="D4029" i="2"/>
  <c r="P4029" i="2" s="1"/>
  <c r="D4030" i="2"/>
  <c r="P4030" i="2" s="1"/>
  <c r="D4031" i="2"/>
  <c r="D4032" i="2"/>
  <c r="P4032" i="2" s="1"/>
  <c r="D4033" i="2"/>
  <c r="P4033" i="2" s="1"/>
  <c r="D4034" i="2"/>
  <c r="P4034" i="2" s="1"/>
  <c r="D4035" i="2"/>
  <c r="P4035" i="2" s="1"/>
  <c r="D4036" i="2"/>
  <c r="P4036" i="2" s="1"/>
  <c r="D4037" i="2"/>
  <c r="P4037" i="2" s="1"/>
  <c r="D4038" i="2"/>
  <c r="P4038" i="2" s="1"/>
  <c r="D4039" i="2"/>
  <c r="P4039" i="2" s="1"/>
  <c r="D4040" i="2"/>
  <c r="P4040" i="2" s="1"/>
  <c r="D4041" i="2"/>
  <c r="P4041" i="2" s="1"/>
  <c r="D4042" i="2"/>
  <c r="P4042" i="2" s="1"/>
  <c r="D4043" i="2"/>
  <c r="P4043" i="2" s="1"/>
  <c r="D4044" i="2"/>
  <c r="P4044" i="2" s="1"/>
  <c r="D4045" i="2"/>
  <c r="P4045" i="2" s="1"/>
  <c r="D4046" i="2"/>
  <c r="P4046" i="2" s="1"/>
  <c r="D4047" i="2"/>
  <c r="P4047" i="2" s="1"/>
  <c r="D4048" i="2"/>
  <c r="P4048" i="2" s="1"/>
  <c r="D4049" i="2"/>
  <c r="P4049" i="2" s="1"/>
  <c r="D4050" i="2"/>
  <c r="P4050" i="2" s="1"/>
  <c r="D4051" i="2"/>
  <c r="P4051" i="2" s="1"/>
  <c r="D4052" i="2"/>
  <c r="P4052" i="2" s="1"/>
  <c r="D4053" i="2"/>
  <c r="P4053" i="2" s="1"/>
  <c r="D4054" i="2"/>
  <c r="P4054" i="2" s="1"/>
  <c r="D4055" i="2"/>
  <c r="P4055" i="2" s="1"/>
  <c r="D4056" i="2"/>
  <c r="P4056" i="2" s="1"/>
  <c r="D4057" i="2"/>
  <c r="P4057" i="2" s="1"/>
  <c r="D4058" i="2"/>
  <c r="P4058" i="2" s="1"/>
  <c r="D4059" i="2"/>
  <c r="P4059" i="2" s="1"/>
  <c r="D4060" i="2"/>
  <c r="P4060" i="2" s="1"/>
  <c r="D4061" i="2"/>
  <c r="P4061" i="2" s="1"/>
  <c r="D4062" i="2"/>
  <c r="P4062" i="2" s="1"/>
  <c r="D4063" i="2"/>
  <c r="P4063" i="2" s="1"/>
  <c r="D4064" i="2"/>
  <c r="P4064" i="2" s="1"/>
  <c r="D4065" i="2"/>
  <c r="P4065" i="2" s="1"/>
  <c r="D4066" i="2"/>
  <c r="P4066" i="2" s="1"/>
  <c r="D4067" i="2"/>
  <c r="P4067" i="2" s="1"/>
  <c r="D4068" i="2"/>
  <c r="P4068" i="2" s="1"/>
  <c r="D4069" i="2"/>
  <c r="P4069" i="2" s="1"/>
  <c r="D4070" i="2"/>
  <c r="P4070" i="2" s="1"/>
  <c r="D4071" i="2"/>
  <c r="P4071" i="2" s="1"/>
  <c r="D4072" i="2"/>
  <c r="P4072" i="2" s="1"/>
  <c r="D4073" i="2"/>
  <c r="P4073" i="2" s="1"/>
  <c r="D4074" i="2"/>
  <c r="P4074" i="2" s="1"/>
  <c r="D4075" i="2"/>
  <c r="P4075" i="2" s="1"/>
  <c r="D4076" i="2"/>
  <c r="P4076" i="2" s="1"/>
  <c r="D4077" i="2"/>
  <c r="P4077" i="2" s="1"/>
  <c r="D4078" i="2"/>
  <c r="P4078" i="2" s="1"/>
  <c r="D4079" i="2"/>
  <c r="P4079" i="2" s="1"/>
  <c r="D4080" i="2"/>
  <c r="P4080" i="2" s="1"/>
  <c r="D4081" i="2"/>
  <c r="P4081" i="2" s="1"/>
  <c r="D4082" i="2"/>
  <c r="P4082" i="2" s="1"/>
  <c r="D4083" i="2"/>
  <c r="P4083" i="2" s="1"/>
  <c r="D4084" i="2"/>
  <c r="P4084" i="2" s="1"/>
  <c r="D4085" i="2"/>
  <c r="P4085" i="2" s="1"/>
  <c r="D4086" i="2"/>
  <c r="P4086" i="2" s="1"/>
  <c r="D4087" i="2"/>
  <c r="P4087" i="2" s="1"/>
  <c r="D4088" i="2"/>
  <c r="P4088" i="2" s="1"/>
  <c r="D4089" i="2"/>
  <c r="P4089" i="2" s="1"/>
  <c r="D4090" i="2"/>
  <c r="P4090" i="2" s="1"/>
  <c r="D4091" i="2"/>
  <c r="P4091" i="2" s="1"/>
  <c r="D4092" i="2"/>
  <c r="P4092" i="2" s="1"/>
  <c r="D4093" i="2"/>
  <c r="P4093" i="2" s="1"/>
  <c r="D4094" i="2"/>
  <c r="P4094" i="2" s="1"/>
  <c r="D4095" i="2"/>
  <c r="P4095" i="2" s="1"/>
  <c r="D4096" i="2"/>
  <c r="P4096" i="2" s="1"/>
  <c r="D4097" i="2"/>
  <c r="P4097" i="2" s="1"/>
  <c r="D4098" i="2"/>
  <c r="P4098" i="2" s="1"/>
  <c r="D4099" i="2"/>
  <c r="P4099" i="2" s="1"/>
  <c r="D4100" i="2"/>
  <c r="P4100" i="2" s="1"/>
  <c r="D4101" i="2"/>
  <c r="P4101" i="2" s="1"/>
  <c r="D4102" i="2"/>
  <c r="P4102" i="2" s="1"/>
  <c r="D4103" i="2"/>
  <c r="P4103" i="2" s="1"/>
  <c r="D4104" i="2"/>
  <c r="P4104" i="2" s="1"/>
  <c r="D4105" i="2"/>
  <c r="P4105" i="2" s="1"/>
  <c r="D4106" i="2"/>
  <c r="P4106" i="2" s="1"/>
  <c r="D4107" i="2"/>
  <c r="P4107" i="2" s="1"/>
  <c r="D4108" i="2"/>
  <c r="P4108" i="2" s="1"/>
  <c r="D4109" i="2"/>
  <c r="P4109" i="2" s="1"/>
  <c r="D4110" i="2"/>
  <c r="P4110" i="2" s="1"/>
  <c r="D4111" i="2"/>
  <c r="P4111" i="2" s="1"/>
  <c r="D4112" i="2"/>
  <c r="P4112" i="2" s="1"/>
  <c r="D4113" i="2"/>
  <c r="P4113" i="2" s="1"/>
  <c r="D4114" i="2"/>
  <c r="P4114" i="2" s="1"/>
  <c r="D4115" i="2"/>
  <c r="P4115" i="2" s="1"/>
  <c r="D4116" i="2"/>
  <c r="P4116" i="2" s="1"/>
  <c r="D4117" i="2"/>
  <c r="P4117" i="2" s="1"/>
  <c r="D4118" i="2"/>
  <c r="P4118" i="2" s="1"/>
  <c r="D4119" i="2"/>
  <c r="P4119" i="2" s="1"/>
  <c r="D4120" i="2"/>
  <c r="P4120" i="2" s="1"/>
  <c r="D4121" i="2"/>
  <c r="P4121" i="2" s="1"/>
  <c r="D4122" i="2"/>
  <c r="P4122" i="2" s="1"/>
  <c r="D4123" i="2"/>
  <c r="P4123" i="2" s="1"/>
  <c r="D4124" i="2"/>
  <c r="P4124" i="2" s="1"/>
  <c r="D4125" i="2"/>
  <c r="P4125" i="2" s="1"/>
  <c r="D4126" i="2"/>
  <c r="P4126" i="2" s="1"/>
  <c r="D4127" i="2"/>
  <c r="P4127" i="2" s="1"/>
  <c r="D4128" i="2"/>
  <c r="P4128" i="2" s="1"/>
  <c r="D4129" i="2"/>
  <c r="P4129" i="2" s="1"/>
  <c r="D4130" i="2"/>
  <c r="P4130" i="2" s="1"/>
  <c r="D4131" i="2"/>
  <c r="P4131" i="2" s="1"/>
  <c r="D4132" i="2"/>
  <c r="P4132" i="2" s="1"/>
  <c r="D4133" i="2"/>
  <c r="P4133" i="2" s="1"/>
  <c r="D4134" i="2"/>
  <c r="P4134" i="2" s="1"/>
  <c r="D4135" i="2"/>
  <c r="P4135" i="2" s="1"/>
  <c r="D4136" i="2"/>
  <c r="P4136" i="2" s="1"/>
  <c r="D4137" i="2"/>
  <c r="P4137" i="2" s="1"/>
  <c r="D4138" i="2"/>
  <c r="P4138" i="2" s="1"/>
  <c r="D4139" i="2"/>
  <c r="P4139" i="2" s="1"/>
  <c r="D4140" i="2"/>
  <c r="P4140" i="2" s="1"/>
  <c r="D4141" i="2"/>
  <c r="P4141" i="2" s="1"/>
  <c r="D4142" i="2"/>
  <c r="P4142" i="2" s="1"/>
  <c r="D4143" i="2"/>
  <c r="P4143" i="2" s="1"/>
  <c r="D4144" i="2"/>
  <c r="P4144" i="2" s="1"/>
  <c r="D4145" i="2"/>
  <c r="P4145" i="2" s="1"/>
  <c r="D4146" i="2"/>
  <c r="P4146" i="2" s="1"/>
  <c r="D4147" i="2"/>
  <c r="P4147" i="2" s="1"/>
  <c r="D4148" i="2"/>
  <c r="P4148" i="2" s="1"/>
  <c r="D4149" i="2"/>
  <c r="P4149" i="2" s="1"/>
  <c r="D4150" i="2"/>
  <c r="P4150" i="2" s="1"/>
  <c r="D4151" i="2"/>
  <c r="P4151" i="2" s="1"/>
  <c r="D4152" i="2"/>
  <c r="P4152" i="2" s="1"/>
  <c r="D4153" i="2"/>
  <c r="P4153" i="2" s="1"/>
  <c r="D4154" i="2"/>
  <c r="P4154" i="2" s="1"/>
  <c r="D4155" i="2"/>
  <c r="P4155" i="2" s="1"/>
  <c r="D4156" i="2"/>
  <c r="P4156" i="2" s="1"/>
  <c r="D4157" i="2"/>
  <c r="P4157" i="2" s="1"/>
  <c r="D4158" i="2"/>
  <c r="P4158" i="2" s="1"/>
  <c r="D4159" i="2"/>
  <c r="P4159" i="2" s="1"/>
  <c r="D4160" i="2"/>
  <c r="P4160" i="2" s="1"/>
  <c r="D4161" i="2"/>
  <c r="P4161" i="2" s="1"/>
  <c r="D4162" i="2"/>
  <c r="P4162" i="2" s="1"/>
  <c r="D4163" i="2"/>
  <c r="P4163" i="2" s="1"/>
  <c r="D4164" i="2"/>
  <c r="P4164" i="2" s="1"/>
  <c r="D4165" i="2"/>
  <c r="P4165" i="2" s="1"/>
  <c r="D4166" i="2"/>
  <c r="P4166" i="2" s="1"/>
  <c r="D4167" i="2"/>
  <c r="P4167" i="2" s="1"/>
  <c r="D4168" i="2"/>
  <c r="P4168" i="2" s="1"/>
  <c r="D4169" i="2"/>
  <c r="P4169" i="2" s="1"/>
  <c r="D4170" i="2"/>
  <c r="P4170" i="2" s="1"/>
  <c r="D4171" i="2"/>
  <c r="P4171" i="2" s="1"/>
  <c r="D4172" i="2"/>
  <c r="P4172" i="2" s="1"/>
  <c r="D4173" i="2"/>
  <c r="P4173" i="2" s="1"/>
  <c r="D4174" i="2"/>
  <c r="P4174" i="2" s="1"/>
  <c r="D4175" i="2"/>
  <c r="P4175" i="2" s="1"/>
  <c r="D4176" i="2"/>
  <c r="P4176" i="2" s="1"/>
  <c r="D4177" i="2"/>
  <c r="P4177" i="2" s="1"/>
  <c r="D4178" i="2"/>
  <c r="P4178" i="2" s="1"/>
  <c r="D4179" i="2"/>
  <c r="P4179" i="2" s="1"/>
  <c r="D4180" i="2"/>
  <c r="P4180" i="2" s="1"/>
  <c r="D4181" i="2"/>
  <c r="P4181" i="2" s="1"/>
  <c r="D4182" i="2"/>
  <c r="P4182" i="2" s="1"/>
  <c r="D4183" i="2"/>
  <c r="P4183" i="2" s="1"/>
  <c r="D4184" i="2"/>
  <c r="P4184" i="2" s="1"/>
  <c r="D4185" i="2"/>
  <c r="P4185" i="2" s="1"/>
  <c r="D4186" i="2"/>
  <c r="P4186" i="2" s="1"/>
  <c r="D4187" i="2"/>
  <c r="D4188" i="2"/>
  <c r="P4188" i="2" s="1"/>
  <c r="D4189" i="2"/>
  <c r="P4189" i="2" s="1"/>
  <c r="D4190" i="2"/>
  <c r="P4190" i="2" s="1"/>
  <c r="D4191" i="2"/>
  <c r="P4191" i="2" s="1"/>
  <c r="D4192" i="2"/>
  <c r="P4192" i="2" s="1"/>
  <c r="D4193" i="2"/>
  <c r="P4193" i="2" s="1"/>
  <c r="D4194" i="2"/>
  <c r="P4194" i="2" s="1"/>
  <c r="D4195" i="2"/>
  <c r="P4195" i="2" s="1"/>
  <c r="D4196" i="2"/>
  <c r="P4196" i="2" s="1"/>
  <c r="D4197" i="2"/>
  <c r="P4197" i="2" s="1"/>
  <c r="D4198" i="2"/>
  <c r="P4198" i="2" s="1"/>
  <c r="D4199" i="2"/>
  <c r="P4199" i="2" s="1"/>
  <c r="D4200" i="2"/>
  <c r="P4200" i="2" s="1"/>
  <c r="D4201" i="2"/>
  <c r="P4201" i="2" s="1"/>
  <c r="D4202" i="2"/>
  <c r="P4202" i="2" s="1"/>
  <c r="D4203" i="2"/>
  <c r="P4203" i="2" s="1"/>
  <c r="D4204" i="2"/>
  <c r="P4204" i="2" s="1"/>
  <c r="D4205" i="2"/>
  <c r="P4205" i="2" s="1"/>
  <c r="D4206" i="2"/>
  <c r="P4206" i="2" s="1"/>
  <c r="D4207" i="2"/>
  <c r="P4207" i="2" s="1"/>
  <c r="D4208" i="2"/>
  <c r="P4208" i="2" s="1"/>
  <c r="D4209" i="2"/>
  <c r="P4209" i="2" s="1"/>
  <c r="D4210" i="2"/>
  <c r="P4210" i="2" s="1"/>
  <c r="D4211" i="2"/>
  <c r="P4211" i="2" s="1"/>
  <c r="D4212" i="2"/>
  <c r="P4212" i="2" s="1"/>
  <c r="D4213" i="2"/>
  <c r="P4213" i="2" s="1"/>
  <c r="D4214" i="2"/>
  <c r="P4214" i="2" s="1"/>
  <c r="D4215" i="2"/>
  <c r="P4215" i="2" s="1"/>
  <c r="D4216" i="2"/>
  <c r="P4216" i="2" s="1"/>
  <c r="D4217" i="2"/>
  <c r="P4217" i="2" s="1"/>
  <c r="D4218" i="2"/>
  <c r="P4218" i="2" s="1"/>
  <c r="D4219" i="2"/>
  <c r="P4219" i="2" s="1"/>
  <c r="D4220" i="2"/>
  <c r="P4220" i="2" s="1"/>
  <c r="D4221" i="2"/>
  <c r="P4221" i="2" s="1"/>
  <c r="D4222" i="2"/>
  <c r="P4222" i="2" s="1"/>
  <c r="D4223" i="2"/>
  <c r="P4223" i="2" s="1"/>
  <c r="D4224" i="2"/>
  <c r="P4224" i="2" s="1"/>
  <c r="D4225" i="2"/>
  <c r="P4225" i="2" s="1"/>
  <c r="D4226" i="2"/>
  <c r="P4226" i="2" s="1"/>
  <c r="D4227" i="2"/>
  <c r="P4227" i="2" s="1"/>
  <c r="D4228" i="2"/>
  <c r="P4228" i="2" s="1"/>
  <c r="D4229" i="2"/>
  <c r="P4229" i="2" s="1"/>
  <c r="D4230" i="2"/>
  <c r="P4230" i="2" s="1"/>
  <c r="D4231" i="2"/>
  <c r="P4231" i="2" s="1"/>
  <c r="D4232" i="2"/>
  <c r="P4232" i="2" s="1"/>
  <c r="D4233" i="2"/>
  <c r="P4233" i="2" s="1"/>
  <c r="D4234" i="2"/>
  <c r="P4234" i="2" s="1"/>
  <c r="D4235" i="2"/>
  <c r="P4235" i="2" s="1"/>
  <c r="D4236" i="2"/>
  <c r="P4236" i="2" s="1"/>
  <c r="D4237" i="2"/>
  <c r="P4237" i="2" s="1"/>
  <c r="D4238" i="2"/>
  <c r="P4238" i="2" s="1"/>
  <c r="D4239" i="2"/>
  <c r="P4239" i="2" s="1"/>
  <c r="D4240" i="2"/>
  <c r="P4240" i="2" s="1"/>
  <c r="D4241" i="2"/>
  <c r="P4241" i="2" s="1"/>
  <c r="D4242" i="2"/>
  <c r="P4242" i="2" s="1"/>
  <c r="D4243" i="2"/>
  <c r="P4243" i="2" s="1"/>
  <c r="D4244" i="2"/>
  <c r="P4244" i="2" s="1"/>
  <c r="D4245" i="2"/>
  <c r="P4245" i="2" s="1"/>
  <c r="D4246" i="2"/>
  <c r="P4246" i="2" s="1"/>
  <c r="D4247" i="2"/>
  <c r="P4247" i="2" s="1"/>
  <c r="D4248" i="2"/>
  <c r="P4248" i="2" s="1"/>
  <c r="D4249" i="2"/>
  <c r="P4249" i="2" s="1"/>
  <c r="D4250" i="2"/>
  <c r="P4250" i="2" s="1"/>
  <c r="D4251" i="2"/>
  <c r="P4251" i="2" s="1"/>
  <c r="D4252" i="2"/>
  <c r="P4252" i="2" s="1"/>
  <c r="D4253" i="2"/>
  <c r="P4253" i="2" s="1"/>
  <c r="D4254" i="2"/>
  <c r="P4254" i="2" s="1"/>
  <c r="D4255" i="2"/>
  <c r="P4255" i="2" s="1"/>
  <c r="D4256" i="2"/>
  <c r="P4256" i="2" s="1"/>
  <c r="D4257" i="2"/>
  <c r="P4257" i="2" s="1"/>
  <c r="D4258" i="2"/>
  <c r="P4258" i="2" s="1"/>
  <c r="D4259" i="2"/>
  <c r="P4259" i="2" s="1"/>
  <c r="D4260" i="2"/>
  <c r="P4260" i="2" s="1"/>
  <c r="D4261" i="2"/>
  <c r="P4261" i="2" s="1"/>
  <c r="D4262" i="2"/>
  <c r="P4262" i="2" s="1"/>
  <c r="D4263" i="2"/>
  <c r="P4263" i="2" s="1"/>
  <c r="D4264" i="2"/>
  <c r="P4264" i="2" s="1"/>
  <c r="D4265" i="2"/>
  <c r="P4265" i="2" s="1"/>
  <c r="D4266" i="2"/>
  <c r="P4266" i="2" s="1"/>
  <c r="D4267" i="2"/>
  <c r="P4267" i="2" s="1"/>
  <c r="D4268" i="2"/>
  <c r="P4268" i="2" s="1"/>
  <c r="D4269" i="2"/>
  <c r="P4269" i="2" s="1"/>
  <c r="D4270" i="2"/>
  <c r="P4270" i="2" s="1"/>
  <c r="D4271" i="2"/>
  <c r="P4271" i="2" s="1"/>
  <c r="D4272" i="2"/>
  <c r="P4272" i="2" s="1"/>
  <c r="D4273" i="2"/>
  <c r="P4273" i="2" s="1"/>
  <c r="D4274" i="2"/>
  <c r="P4274" i="2" s="1"/>
  <c r="D4275" i="2"/>
  <c r="P4275" i="2" s="1"/>
  <c r="D4276" i="2"/>
  <c r="P4276" i="2" s="1"/>
  <c r="D4277" i="2"/>
  <c r="P4277" i="2" s="1"/>
  <c r="D4278" i="2"/>
  <c r="P4278" i="2" s="1"/>
  <c r="D4279" i="2"/>
  <c r="P4279" i="2" s="1"/>
  <c r="D4280" i="2"/>
  <c r="P4280" i="2" s="1"/>
  <c r="D4281" i="2"/>
  <c r="P4281" i="2" s="1"/>
  <c r="D4282" i="2"/>
  <c r="P4282" i="2" s="1"/>
  <c r="D4283" i="2"/>
  <c r="P4283" i="2" s="1"/>
  <c r="D4284" i="2"/>
  <c r="P4284" i="2" s="1"/>
  <c r="D4285" i="2"/>
  <c r="P4285" i="2" s="1"/>
  <c r="D4286" i="2"/>
  <c r="P4286" i="2" s="1"/>
  <c r="D4287" i="2"/>
  <c r="P4287" i="2" s="1"/>
  <c r="D4288" i="2"/>
  <c r="P4288" i="2" s="1"/>
  <c r="D4289" i="2"/>
  <c r="P4289" i="2" s="1"/>
  <c r="D4290" i="2"/>
  <c r="P4290" i="2" s="1"/>
  <c r="D4291" i="2"/>
  <c r="P4291" i="2" s="1"/>
  <c r="D4292" i="2"/>
  <c r="P4292" i="2" s="1"/>
  <c r="D4293" i="2"/>
  <c r="P4293" i="2" s="1"/>
  <c r="D4294" i="2"/>
  <c r="P4294" i="2" s="1"/>
  <c r="D4295" i="2"/>
  <c r="P4295" i="2" s="1"/>
  <c r="D4296" i="2"/>
  <c r="P4296" i="2" s="1"/>
  <c r="D4297" i="2"/>
  <c r="P4297" i="2" s="1"/>
  <c r="D4298" i="2"/>
  <c r="P4298" i="2" s="1"/>
  <c r="D4299" i="2"/>
  <c r="P4299" i="2" s="1"/>
  <c r="D4300" i="2"/>
  <c r="P4300" i="2" s="1"/>
  <c r="D4301" i="2"/>
  <c r="P4301" i="2" s="1"/>
  <c r="D4302" i="2"/>
  <c r="P4302" i="2" s="1"/>
  <c r="D4303" i="2"/>
  <c r="P4303" i="2" s="1"/>
  <c r="D4304" i="2"/>
  <c r="P4304" i="2" s="1"/>
  <c r="D4305" i="2"/>
  <c r="P4305" i="2" s="1"/>
  <c r="D4306" i="2"/>
  <c r="P4306" i="2" s="1"/>
  <c r="D4307" i="2"/>
  <c r="P4307" i="2" s="1"/>
  <c r="D4308" i="2"/>
  <c r="P4308" i="2" s="1"/>
  <c r="D4309" i="2"/>
  <c r="P4309" i="2" s="1"/>
  <c r="D4310" i="2"/>
  <c r="P4310" i="2" s="1"/>
  <c r="D4311" i="2"/>
  <c r="P4311" i="2" s="1"/>
  <c r="D4312" i="2"/>
  <c r="D4313" i="2"/>
  <c r="P4313" i="2" s="1"/>
  <c r="D4314" i="2"/>
  <c r="P4314" i="2" s="1"/>
  <c r="D4315" i="2"/>
  <c r="P4315" i="2" s="1"/>
  <c r="D4316" i="2"/>
  <c r="P4316" i="2" s="1"/>
  <c r="D4317" i="2"/>
  <c r="P4317" i="2" s="1"/>
  <c r="D4318" i="2"/>
  <c r="P4318" i="2" s="1"/>
  <c r="D4319" i="2"/>
  <c r="P4319" i="2" s="1"/>
  <c r="D4320" i="2"/>
  <c r="P4320" i="2" s="1"/>
  <c r="D4321" i="2"/>
  <c r="P4321" i="2" s="1"/>
  <c r="D4322" i="2"/>
  <c r="P4322" i="2" s="1"/>
  <c r="D4323" i="2"/>
  <c r="P4323" i="2" s="1"/>
  <c r="D4324" i="2"/>
  <c r="P4324" i="2" s="1"/>
  <c r="D4325" i="2"/>
  <c r="P4325" i="2" s="1"/>
  <c r="D4326" i="2"/>
  <c r="P4326" i="2" s="1"/>
  <c r="D4327" i="2"/>
  <c r="P4327" i="2" s="1"/>
  <c r="D4328" i="2"/>
  <c r="P4328" i="2" s="1"/>
  <c r="D4329" i="2"/>
  <c r="P4329" i="2" s="1"/>
  <c r="D4330" i="2"/>
  <c r="P4330" i="2" s="1"/>
  <c r="D4331" i="2"/>
  <c r="P4331" i="2" s="1"/>
  <c r="D4332" i="2"/>
  <c r="P4332" i="2" s="1"/>
  <c r="D4333" i="2"/>
  <c r="P4333" i="2" s="1"/>
  <c r="D4334" i="2"/>
  <c r="P4334" i="2" s="1"/>
  <c r="D4335" i="2"/>
  <c r="P4335" i="2" s="1"/>
  <c r="D4336" i="2"/>
  <c r="P4336" i="2" s="1"/>
  <c r="D4337" i="2"/>
  <c r="P4337" i="2" s="1"/>
  <c r="D4338" i="2"/>
  <c r="P4338" i="2" s="1"/>
  <c r="D4339" i="2"/>
  <c r="P4339" i="2" s="1"/>
  <c r="D4340" i="2"/>
  <c r="P4340" i="2" s="1"/>
  <c r="D4341" i="2"/>
  <c r="P4341" i="2" s="1"/>
  <c r="D4342" i="2"/>
  <c r="P4342" i="2" s="1"/>
  <c r="D4343" i="2"/>
  <c r="P4343" i="2" s="1"/>
  <c r="D4344" i="2"/>
  <c r="P4344" i="2" s="1"/>
  <c r="D4345" i="2"/>
  <c r="P4345" i="2" s="1"/>
  <c r="D4346" i="2"/>
  <c r="P4346" i="2" s="1"/>
  <c r="D4347" i="2"/>
  <c r="P4347" i="2" s="1"/>
  <c r="D4348" i="2"/>
  <c r="P4348" i="2" s="1"/>
  <c r="D4349" i="2"/>
  <c r="P4349" i="2" s="1"/>
  <c r="D4350" i="2"/>
  <c r="P4350" i="2" s="1"/>
  <c r="D4351" i="2"/>
  <c r="P4351" i="2" s="1"/>
  <c r="D4352" i="2"/>
  <c r="P4352" i="2" s="1"/>
  <c r="D4353" i="2"/>
  <c r="P4353" i="2" s="1"/>
  <c r="D4354" i="2"/>
  <c r="P4354" i="2" s="1"/>
  <c r="D4355" i="2"/>
  <c r="P4355" i="2" s="1"/>
  <c r="D4356" i="2"/>
  <c r="P4356" i="2" s="1"/>
  <c r="D4357" i="2"/>
  <c r="P4357" i="2" s="1"/>
  <c r="D4358" i="2"/>
  <c r="P4358" i="2" s="1"/>
  <c r="D4359" i="2"/>
  <c r="P4359" i="2" s="1"/>
  <c r="D4360" i="2"/>
  <c r="P4360" i="2" s="1"/>
  <c r="D4361" i="2"/>
  <c r="P4361" i="2" s="1"/>
  <c r="D4362" i="2"/>
  <c r="P4362" i="2" s="1"/>
  <c r="D4363" i="2"/>
  <c r="P4363" i="2" s="1"/>
  <c r="D4364" i="2"/>
  <c r="P4364" i="2" s="1"/>
  <c r="D4365" i="2"/>
  <c r="P4365" i="2" s="1"/>
  <c r="D4366" i="2"/>
  <c r="P4366" i="2" s="1"/>
  <c r="D4367" i="2"/>
  <c r="P4367" i="2" s="1"/>
  <c r="D4368" i="2"/>
  <c r="P4368" i="2" s="1"/>
  <c r="D4369" i="2"/>
  <c r="P4369" i="2" s="1"/>
  <c r="D4370" i="2"/>
  <c r="P4370" i="2" s="1"/>
  <c r="D4371" i="2"/>
  <c r="P4371" i="2" s="1"/>
  <c r="D4372" i="2"/>
  <c r="P4372" i="2" s="1"/>
  <c r="D4373" i="2"/>
  <c r="P4373" i="2" s="1"/>
  <c r="D4374" i="2"/>
  <c r="P4374" i="2" s="1"/>
  <c r="D4375" i="2"/>
  <c r="P4375" i="2" s="1"/>
  <c r="D4376" i="2"/>
  <c r="P4376" i="2" s="1"/>
  <c r="D4377" i="2"/>
  <c r="P4377" i="2" s="1"/>
  <c r="D4378" i="2"/>
  <c r="P4378" i="2" s="1"/>
  <c r="D4379" i="2"/>
  <c r="P4379" i="2" s="1"/>
  <c r="D4380" i="2"/>
  <c r="P4380" i="2" s="1"/>
  <c r="D4381" i="2"/>
  <c r="P4381" i="2" s="1"/>
  <c r="D4382" i="2"/>
  <c r="P4382" i="2" s="1"/>
  <c r="D4383" i="2"/>
  <c r="P4383" i="2" s="1"/>
  <c r="D4384" i="2"/>
  <c r="P4384" i="2" s="1"/>
  <c r="D4385" i="2"/>
  <c r="P4385" i="2" s="1"/>
  <c r="D4386" i="2"/>
  <c r="P4386" i="2" s="1"/>
  <c r="D4387" i="2"/>
  <c r="P4387" i="2" s="1"/>
  <c r="D4388" i="2"/>
  <c r="P4388" i="2" s="1"/>
  <c r="D4389" i="2"/>
  <c r="P4389" i="2" s="1"/>
  <c r="D4390" i="2"/>
  <c r="P4390" i="2" s="1"/>
  <c r="D4391" i="2"/>
  <c r="P4391" i="2" s="1"/>
  <c r="D4392" i="2"/>
  <c r="P4392" i="2" s="1"/>
  <c r="D4393" i="2"/>
  <c r="P4393" i="2" s="1"/>
  <c r="D4394" i="2"/>
  <c r="P4394" i="2" s="1"/>
  <c r="D4395" i="2"/>
  <c r="P4395" i="2" s="1"/>
  <c r="D4396" i="2"/>
  <c r="P4396" i="2" s="1"/>
  <c r="D4397" i="2"/>
  <c r="P4397" i="2" s="1"/>
  <c r="D4398" i="2"/>
  <c r="P4398" i="2" s="1"/>
  <c r="D4399" i="2"/>
  <c r="P4399" i="2" s="1"/>
  <c r="D4400" i="2"/>
  <c r="P4400" i="2" s="1"/>
  <c r="D4401" i="2"/>
  <c r="P4401" i="2" s="1"/>
  <c r="D4402" i="2"/>
  <c r="P4402" i="2" s="1"/>
  <c r="D4403" i="2"/>
  <c r="P4403" i="2" s="1"/>
  <c r="D4404" i="2"/>
  <c r="P4404" i="2" s="1"/>
  <c r="D4405" i="2"/>
  <c r="P4405" i="2" s="1"/>
  <c r="D4406" i="2"/>
  <c r="P4406" i="2" s="1"/>
  <c r="D4407" i="2"/>
  <c r="P4407" i="2" s="1"/>
  <c r="D4408" i="2"/>
  <c r="P4408" i="2" s="1"/>
  <c r="D4409" i="2"/>
  <c r="P4409" i="2" s="1"/>
  <c r="D4410" i="2"/>
  <c r="P4410" i="2" s="1"/>
  <c r="D4411" i="2"/>
  <c r="P4411" i="2" s="1"/>
  <c r="D4412" i="2"/>
  <c r="P4412" i="2" s="1"/>
  <c r="D4413" i="2"/>
  <c r="P4413" i="2" s="1"/>
  <c r="D4414" i="2"/>
  <c r="P4414" i="2" s="1"/>
  <c r="D4415" i="2"/>
  <c r="P4415" i="2" s="1"/>
  <c r="D4416" i="2"/>
  <c r="P4416" i="2" s="1"/>
  <c r="D4417" i="2"/>
  <c r="P4417" i="2" s="1"/>
  <c r="D4418" i="2"/>
  <c r="P4418" i="2" s="1"/>
  <c r="D4419" i="2"/>
  <c r="P4419" i="2" s="1"/>
  <c r="D4420" i="2"/>
  <c r="P4420" i="2" s="1"/>
  <c r="D4421" i="2"/>
  <c r="P4421" i="2" s="1"/>
  <c r="D4422" i="2"/>
  <c r="P4422" i="2" s="1"/>
  <c r="D4423" i="2"/>
  <c r="P4423" i="2" s="1"/>
  <c r="D4424" i="2"/>
  <c r="P4424" i="2" s="1"/>
  <c r="D4425" i="2"/>
  <c r="P4425" i="2" s="1"/>
  <c r="D4426" i="2"/>
  <c r="P4426" i="2" s="1"/>
  <c r="D4427" i="2"/>
  <c r="P4427" i="2" s="1"/>
  <c r="D4428" i="2"/>
  <c r="P4428" i="2" s="1"/>
  <c r="D4429" i="2"/>
  <c r="P4429" i="2" s="1"/>
  <c r="D4430" i="2"/>
  <c r="P4430" i="2" s="1"/>
  <c r="D4431" i="2"/>
  <c r="P4431" i="2" s="1"/>
  <c r="D4432" i="2"/>
  <c r="P4432" i="2" s="1"/>
  <c r="D4433" i="2"/>
  <c r="P4433" i="2" s="1"/>
  <c r="D4434" i="2"/>
  <c r="P4434" i="2" s="1"/>
  <c r="D4435" i="2"/>
  <c r="P4435" i="2" s="1"/>
  <c r="D4436" i="2"/>
  <c r="P4436" i="2" s="1"/>
  <c r="D4437" i="2"/>
  <c r="P4437" i="2" s="1"/>
  <c r="D4438" i="2"/>
  <c r="P4438" i="2" s="1"/>
  <c r="D4439" i="2"/>
  <c r="D4440" i="2"/>
  <c r="P4440" i="2" s="1"/>
  <c r="D4441" i="2"/>
  <c r="P4441" i="2" s="1"/>
  <c r="D4442" i="2"/>
  <c r="P4442" i="2" s="1"/>
  <c r="D4443" i="2"/>
  <c r="P4443" i="2" s="1"/>
  <c r="D4444" i="2"/>
  <c r="P4444" i="2" s="1"/>
  <c r="D4445" i="2"/>
  <c r="P4445" i="2" s="1"/>
  <c r="D4446" i="2"/>
  <c r="P4446" i="2" s="1"/>
  <c r="D4447" i="2"/>
  <c r="P4447" i="2" s="1"/>
  <c r="D4448" i="2"/>
  <c r="P4448" i="2" s="1"/>
  <c r="D4449" i="2"/>
  <c r="P4449" i="2" s="1"/>
  <c r="D4450" i="2"/>
  <c r="P4450" i="2" s="1"/>
  <c r="D4451" i="2"/>
  <c r="P4451" i="2" s="1"/>
  <c r="D4452" i="2"/>
  <c r="P4452" i="2" s="1"/>
  <c r="D4453" i="2"/>
  <c r="P4453" i="2" s="1"/>
  <c r="D4454" i="2"/>
  <c r="P4454" i="2" s="1"/>
  <c r="D4455" i="2"/>
  <c r="P4455" i="2" s="1"/>
  <c r="D4456" i="2"/>
  <c r="P4456" i="2" s="1"/>
  <c r="D4457" i="2"/>
  <c r="P4457" i="2" s="1"/>
  <c r="D4458" i="2"/>
  <c r="P4458" i="2" s="1"/>
  <c r="D4459" i="2"/>
  <c r="P4459" i="2" s="1"/>
  <c r="D4460" i="2"/>
  <c r="P4460" i="2" s="1"/>
  <c r="D4461" i="2"/>
  <c r="P4461" i="2" s="1"/>
  <c r="D4462" i="2"/>
  <c r="P4462" i="2" s="1"/>
  <c r="D4463" i="2"/>
  <c r="P4463" i="2" s="1"/>
  <c r="D4464" i="2"/>
  <c r="P4464" i="2" s="1"/>
  <c r="D4465" i="2"/>
  <c r="P4465" i="2" s="1"/>
  <c r="D4466" i="2"/>
  <c r="P4466" i="2" s="1"/>
  <c r="D4467" i="2"/>
  <c r="P4467" i="2" s="1"/>
  <c r="D4468" i="2"/>
  <c r="P4468" i="2" s="1"/>
  <c r="D4469" i="2"/>
  <c r="P4469" i="2" s="1"/>
  <c r="D4470" i="2"/>
  <c r="P4470" i="2" s="1"/>
  <c r="D4471" i="2"/>
  <c r="P4471" i="2" s="1"/>
  <c r="D4472" i="2"/>
  <c r="P4472" i="2" s="1"/>
  <c r="D4473" i="2"/>
  <c r="P4473" i="2" s="1"/>
  <c r="D4474" i="2"/>
  <c r="P4474" i="2" s="1"/>
  <c r="D4475" i="2"/>
  <c r="P4475" i="2" s="1"/>
  <c r="D4476" i="2"/>
  <c r="P4476" i="2" s="1"/>
  <c r="D4477" i="2"/>
  <c r="P4477" i="2" s="1"/>
  <c r="D4478" i="2"/>
  <c r="P4478" i="2" s="1"/>
  <c r="D4479" i="2"/>
  <c r="P4479" i="2" s="1"/>
  <c r="D4480" i="2"/>
  <c r="P4480" i="2" s="1"/>
  <c r="D4481" i="2"/>
  <c r="P4481" i="2" s="1"/>
  <c r="D4482" i="2"/>
  <c r="P4482" i="2" s="1"/>
  <c r="D4483" i="2"/>
  <c r="P4483" i="2" s="1"/>
  <c r="D4484" i="2"/>
  <c r="P4484" i="2" s="1"/>
  <c r="D4485" i="2"/>
  <c r="P4485" i="2" s="1"/>
  <c r="D4486" i="2"/>
  <c r="P4486" i="2" s="1"/>
  <c r="D4487" i="2"/>
  <c r="P4487" i="2" s="1"/>
  <c r="D4488" i="2"/>
  <c r="P4488" i="2" s="1"/>
  <c r="D4489" i="2"/>
  <c r="P4489" i="2" s="1"/>
  <c r="D4490" i="2"/>
  <c r="P4490" i="2" s="1"/>
  <c r="D4491" i="2"/>
  <c r="P4491" i="2" s="1"/>
  <c r="D4492" i="2"/>
  <c r="P4492" i="2" s="1"/>
  <c r="D4493" i="2"/>
  <c r="P4493" i="2" s="1"/>
  <c r="D4494" i="2"/>
  <c r="P4494" i="2" s="1"/>
  <c r="D4495" i="2"/>
  <c r="P4495" i="2" s="1"/>
  <c r="D4496" i="2"/>
  <c r="P4496" i="2" s="1"/>
  <c r="D4497" i="2"/>
  <c r="P4497" i="2" s="1"/>
  <c r="D4498" i="2"/>
  <c r="P4498" i="2" s="1"/>
  <c r="D4499" i="2"/>
  <c r="P4499" i="2" s="1"/>
  <c r="D4500" i="2"/>
  <c r="P4500" i="2" s="1"/>
  <c r="D4501" i="2"/>
  <c r="P4501" i="2" s="1"/>
  <c r="D4502" i="2"/>
  <c r="P4502" i="2" s="1"/>
  <c r="D4503" i="2"/>
  <c r="P4503" i="2" s="1"/>
  <c r="D4504" i="2"/>
  <c r="P4504" i="2" s="1"/>
  <c r="D4505" i="2"/>
  <c r="P4505" i="2" s="1"/>
  <c r="D4506" i="2"/>
  <c r="P4506" i="2" s="1"/>
  <c r="D4507" i="2"/>
  <c r="P4507" i="2" s="1"/>
  <c r="D4508" i="2"/>
  <c r="P4508" i="2" s="1"/>
  <c r="D4509" i="2"/>
  <c r="P4509" i="2" s="1"/>
  <c r="D4510" i="2"/>
  <c r="P4510" i="2" s="1"/>
  <c r="D4511" i="2"/>
  <c r="P4511" i="2" s="1"/>
  <c r="D4512" i="2"/>
  <c r="P4512" i="2" s="1"/>
  <c r="D4513" i="2"/>
  <c r="P4513" i="2" s="1"/>
  <c r="D4514" i="2"/>
  <c r="P4514" i="2" s="1"/>
  <c r="D4515" i="2"/>
  <c r="P4515" i="2" s="1"/>
  <c r="D4516" i="2"/>
  <c r="P4516" i="2" s="1"/>
  <c r="D4517" i="2"/>
  <c r="P4517" i="2" s="1"/>
  <c r="D4518" i="2"/>
  <c r="P4518" i="2" s="1"/>
  <c r="D4519" i="2"/>
  <c r="P4519" i="2" s="1"/>
  <c r="D4520" i="2"/>
  <c r="P4520" i="2" s="1"/>
  <c r="D4521" i="2"/>
  <c r="P4521" i="2" s="1"/>
  <c r="D4522" i="2"/>
  <c r="P4522" i="2" s="1"/>
  <c r="D4523" i="2"/>
  <c r="P4523" i="2" s="1"/>
  <c r="D4524" i="2"/>
  <c r="P4524" i="2" s="1"/>
  <c r="D4525" i="2"/>
  <c r="P4525" i="2" s="1"/>
  <c r="D4526" i="2"/>
  <c r="P4526" i="2" s="1"/>
  <c r="D4527" i="2"/>
  <c r="P4527" i="2" s="1"/>
  <c r="D4528" i="2"/>
  <c r="P4528" i="2" s="1"/>
  <c r="D4529" i="2"/>
  <c r="P4529" i="2" s="1"/>
  <c r="D4530" i="2"/>
  <c r="P4530" i="2" s="1"/>
  <c r="D4531" i="2"/>
  <c r="P4531" i="2" s="1"/>
  <c r="D4532" i="2"/>
  <c r="P4532" i="2" s="1"/>
  <c r="D4533" i="2"/>
  <c r="P4533" i="2" s="1"/>
  <c r="D4534" i="2"/>
  <c r="P4534" i="2" s="1"/>
  <c r="D4535" i="2"/>
  <c r="P4535" i="2" s="1"/>
  <c r="D4536" i="2"/>
  <c r="P4536" i="2" s="1"/>
  <c r="D4537" i="2"/>
  <c r="P4537" i="2" s="1"/>
  <c r="D4538" i="2"/>
  <c r="P4538" i="2" s="1"/>
  <c r="D4539" i="2"/>
  <c r="P4539" i="2" s="1"/>
  <c r="D4540" i="2"/>
  <c r="P4540" i="2" s="1"/>
  <c r="D4541" i="2"/>
  <c r="P4541" i="2" s="1"/>
  <c r="D4542" i="2"/>
  <c r="P4542" i="2" s="1"/>
  <c r="D4543" i="2"/>
  <c r="P4543" i="2" s="1"/>
  <c r="D4544" i="2"/>
  <c r="P4544" i="2" s="1"/>
  <c r="D4545" i="2"/>
  <c r="P4545" i="2" s="1"/>
  <c r="D4546" i="2"/>
  <c r="P4546" i="2" s="1"/>
  <c r="D4547" i="2"/>
  <c r="P4547" i="2" s="1"/>
  <c r="D4548" i="2"/>
  <c r="P4548" i="2" s="1"/>
  <c r="D4549" i="2"/>
  <c r="P4549" i="2" s="1"/>
  <c r="D4550" i="2"/>
  <c r="P4550" i="2" s="1"/>
  <c r="D4551" i="2"/>
  <c r="P4551" i="2" s="1"/>
  <c r="D4552" i="2"/>
  <c r="P4552" i="2" s="1"/>
  <c r="D4553" i="2"/>
  <c r="P4553" i="2" s="1"/>
  <c r="D4554" i="2"/>
  <c r="P4554" i="2" s="1"/>
  <c r="D4555" i="2"/>
  <c r="P4555" i="2" s="1"/>
  <c r="D4556" i="2"/>
  <c r="P4556" i="2" s="1"/>
  <c r="D4557" i="2"/>
  <c r="P4557" i="2" s="1"/>
  <c r="D4558" i="2"/>
  <c r="P4558" i="2" s="1"/>
  <c r="D4559" i="2"/>
  <c r="P4559" i="2" s="1"/>
  <c r="D4560" i="2"/>
  <c r="P4560" i="2" s="1"/>
  <c r="D4561" i="2"/>
  <c r="P4561" i="2" s="1"/>
  <c r="D4562" i="2"/>
  <c r="P4562" i="2" s="1"/>
  <c r="D4563" i="2"/>
  <c r="P4563" i="2" s="1"/>
  <c r="D4564" i="2"/>
  <c r="P4564" i="2" s="1"/>
  <c r="D4565" i="2"/>
  <c r="P4565" i="2" s="1"/>
  <c r="D4566" i="2"/>
  <c r="D4567" i="2"/>
  <c r="P4567" i="2" s="1"/>
  <c r="D4568" i="2"/>
  <c r="P4568" i="2" s="1"/>
  <c r="D4569" i="2"/>
  <c r="P4569" i="2" s="1"/>
  <c r="D4570" i="2"/>
  <c r="P4570" i="2" s="1"/>
  <c r="D4571" i="2"/>
  <c r="P4571" i="2" s="1"/>
  <c r="D4572" i="2"/>
  <c r="P4572" i="2" s="1"/>
  <c r="D4573" i="2"/>
  <c r="P4573" i="2" s="1"/>
  <c r="D4574" i="2"/>
  <c r="P4574" i="2" s="1"/>
  <c r="D4575" i="2"/>
  <c r="P4575" i="2" s="1"/>
  <c r="D4576" i="2"/>
  <c r="P4576" i="2" s="1"/>
  <c r="D4577" i="2"/>
  <c r="P4577" i="2" s="1"/>
  <c r="D4578" i="2"/>
  <c r="P4578" i="2" s="1"/>
  <c r="D4579" i="2"/>
  <c r="P4579" i="2" s="1"/>
  <c r="D4580" i="2"/>
  <c r="P4580" i="2" s="1"/>
  <c r="D4581" i="2"/>
  <c r="P4581" i="2" s="1"/>
  <c r="D4582" i="2"/>
  <c r="P4582" i="2" s="1"/>
  <c r="D4583" i="2"/>
  <c r="P4583" i="2" s="1"/>
  <c r="D4584" i="2"/>
  <c r="P4584" i="2" s="1"/>
  <c r="D4585" i="2"/>
  <c r="P4585" i="2" s="1"/>
  <c r="D4586" i="2"/>
  <c r="P4586" i="2" s="1"/>
  <c r="D4587" i="2"/>
  <c r="P4587" i="2" s="1"/>
  <c r="D4588" i="2"/>
  <c r="P4588" i="2" s="1"/>
  <c r="D4589" i="2"/>
  <c r="P4589" i="2" s="1"/>
  <c r="D4590" i="2"/>
  <c r="P4590" i="2" s="1"/>
  <c r="D4591" i="2"/>
  <c r="P4591" i="2" s="1"/>
  <c r="D4592" i="2"/>
  <c r="P4592" i="2" s="1"/>
  <c r="D4593" i="2"/>
  <c r="P4593" i="2" s="1"/>
  <c r="D4594" i="2"/>
  <c r="P4594" i="2" s="1"/>
  <c r="D4595" i="2"/>
  <c r="P4595" i="2" s="1"/>
  <c r="D4596" i="2"/>
  <c r="P4596" i="2" s="1"/>
  <c r="D4597" i="2"/>
  <c r="P4597" i="2" s="1"/>
  <c r="D4598" i="2"/>
  <c r="P4598" i="2" s="1"/>
  <c r="D4599" i="2"/>
  <c r="P4599" i="2" s="1"/>
  <c r="D4600" i="2"/>
  <c r="P4600" i="2" s="1"/>
  <c r="D4601" i="2"/>
  <c r="P4601" i="2" s="1"/>
  <c r="D4602" i="2"/>
  <c r="P4602" i="2" s="1"/>
  <c r="D4603" i="2"/>
  <c r="P4603" i="2" s="1"/>
  <c r="D4604" i="2"/>
  <c r="P4604" i="2" s="1"/>
  <c r="D4605" i="2"/>
  <c r="P4605" i="2" s="1"/>
  <c r="D4606" i="2"/>
  <c r="P4606" i="2" s="1"/>
  <c r="D4607" i="2"/>
  <c r="P4607" i="2" s="1"/>
  <c r="D4608" i="2"/>
  <c r="P4608" i="2" s="1"/>
  <c r="D4609" i="2"/>
  <c r="P4609" i="2" s="1"/>
  <c r="D4610" i="2"/>
  <c r="P4610" i="2" s="1"/>
  <c r="D4611" i="2"/>
  <c r="P4611" i="2" s="1"/>
  <c r="D4612" i="2"/>
  <c r="P4612" i="2" s="1"/>
  <c r="D4613" i="2"/>
  <c r="P4613" i="2" s="1"/>
  <c r="D4614" i="2"/>
  <c r="P4614" i="2" s="1"/>
  <c r="D4615" i="2"/>
  <c r="P4615" i="2" s="1"/>
  <c r="D4616" i="2"/>
  <c r="P4616" i="2" s="1"/>
  <c r="D4617" i="2"/>
  <c r="P4617" i="2" s="1"/>
  <c r="D4618" i="2"/>
  <c r="P4618" i="2" s="1"/>
  <c r="D4619" i="2"/>
  <c r="P4619" i="2" s="1"/>
  <c r="D4620" i="2"/>
  <c r="P4620" i="2" s="1"/>
  <c r="D4621" i="2"/>
  <c r="P4621" i="2" s="1"/>
  <c r="D4622" i="2"/>
  <c r="P4622" i="2" s="1"/>
  <c r="D4623" i="2"/>
  <c r="P4623" i="2" s="1"/>
  <c r="D4624" i="2"/>
  <c r="P4624" i="2" s="1"/>
  <c r="D4625" i="2"/>
  <c r="P4625" i="2" s="1"/>
  <c r="D4626" i="2"/>
  <c r="P4626" i="2" s="1"/>
  <c r="D4627" i="2"/>
  <c r="P4627" i="2" s="1"/>
  <c r="D4628" i="2"/>
  <c r="P4628" i="2" s="1"/>
  <c r="D4629" i="2"/>
  <c r="P4629" i="2" s="1"/>
  <c r="D4630" i="2"/>
  <c r="P4630" i="2" s="1"/>
  <c r="D4631" i="2"/>
  <c r="P4631" i="2" s="1"/>
  <c r="D4632" i="2"/>
  <c r="P4632" i="2" s="1"/>
  <c r="D4633" i="2"/>
  <c r="P4633" i="2" s="1"/>
  <c r="D4634" i="2"/>
  <c r="P4634" i="2" s="1"/>
  <c r="D4635" i="2"/>
  <c r="P4635" i="2" s="1"/>
  <c r="D4636" i="2"/>
  <c r="P4636" i="2" s="1"/>
  <c r="D4637" i="2"/>
  <c r="P4637" i="2" s="1"/>
  <c r="D4638" i="2"/>
  <c r="P4638" i="2" s="1"/>
  <c r="D4639" i="2"/>
  <c r="P4639" i="2" s="1"/>
  <c r="D4640" i="2"/>
  <c r="P4640" i="2" s="1"/>
  <c r="D4641" i="2"/>
  <c r="P4641" i="2" s="1"/>
  <c r="D4642" i="2"/>
  <c r="P4642" i="2" s="1"/>
  <c r="D4643" i="2"/>
  <c r="P4643" i="2" s="1"/>
  <c r="D4644" i="2"/>
  <c r="P4644" i="2" s="1"/>
  <c r="D4645" i="2"/>
  <c r="P4645" i="2" s="1"/>
  <c r="D4646" i="2"/>
  <c r="P4646" i="2" s="1"/>
  <c r="D4647" i="2"/>
  <c r="P4647" i="2" s="1"/>
  <c r="D4648" i="2"/>
  <c r="P4648" i="2" s="1"/>
  <c r="D4649" i="2"/>
  <c r="P4649" i="2" s="1"/>
  <c r="D4650" i="2"/>
  <c r="P4650" i="2" s="1"/>
  <c r="D4651" i="2"/>
  <c r="P4651" i="2" s="1"/>
  <c r="D4652" i="2"/>
  <c r="P4652" i="2" s="1"/>
  <c r="D4653" i="2"/>
  <c r="P4653" i="2" s="1"/>
  <c r="D4654" i="2"/>
  <c r="P4654" i="2" s="1"/>
  <c r="D4655" i="2"/>
  <c r="P4655" i="2" s="1"/>
  <c r="D4656" i="2"/>
  <c r="P4656" i="2" s="1"/>
  <c r="D4657" i="2"/>
  <c r="P4657" i="2" s="1"/>
  <c r="D4658" i="2"/>
  <c r="P4658" i="2" s="1"/>
  <c r="D4659" i="2"/>
  <c r="P4659" i="2" s="1"/>
  <c r="D4660" i="2"/>
  <c r="P4660" i="2" s="1"/>
  <c r="D4661" i="2"/>
  <c r="P4661" i="2" s="1"/>
  <c r="D4662" i="2"/>
  <c r="P4662" i="2" s="1"/>
  <c r="D4663" i="2"/>
  <c r="P4663" i="2" s="1"/>
  <c r="D4664" i="2"/>
  <c r="P4664" i="2" s="1"/>
  <c r="D4665" i="2"/>
  <c r="P4665" i="2" s="1"/>
  <c r="D4666" i="2"/>
  <c r="P4666" i="2" s="1"/>
  <c r="D4667" i="2"/>
  <c r="P4667" i="2" s="1"/>
  <c r="D4668" i="2"/>
  <c r="P4668" i="2" s="1"/>
  <c r="D4669" i="2"/>
  <c r="P4669" i="2" s="1"/>
  <c r="D4670" i="2"/>
  <c r="P4670" i="2" s="1"/>
  <c r="D4671" i="2"/>
  <c r="P4671" i="2" s="1"/>
  <c r="D4672" i="2"/>
  <c r="P4672" i="2" s="1"/>
  <c r="D4673" i="2"/>
  <c r="P4673" i="2" s="1"/>
  <c r="D4674" i="2"/>
  <c r="P4674" i="2" s="1"/>
  <c r="D4675" i="2"/>
  <c r="P4675" i="2" s="1"/>
  <c r="D4676" i="2"/>
  <c r="P4676" i="2" s="1"/>
  <c r="D4677" i="2"/>
  <c r="P4677" i="2" s="1"/>
  <c r="D4678" i="2"/>
  <c r="P4678" i="2" s="1"/>
  <c r="D4679" i="2"/>
  <c r="P4679" i="2" s="1"/>
  <c r="D4680" i="2"/>
  <c r="P4680" i="2" s="1"/>
  <c r="D4681" i="2"/>
  <c r="P4681" i="2" s="1"/>
  <c r="D4682" i="2"/>
  <c r="P4682" i="2" s="1"/>
  <c r="D4683" i="2"/>
  <c r="P4683" i="2" s="1"/>
  <c r="D4684" i="2"/>
  <c r="P4684" i="2" s="1"/>
  <c r="D4685" i="2"/>
  <c r="P4685" i="2" s="1"/>
  <c r="D4686" i="2"/>
  <c r="P4686" i="2" s="1"/>
  <c r="D4687" i="2"/>
  <c r="D4688" i="2"/>
  <c r="P4688" i="2" s="1"/>
  <c r="D4689" i="2"/>
  <c r="P4689" i="2" s="1"/>
  <c r="D4690" i="2"/>
  <c r="P4690" i="2" s="1"/>
  <c r="D4691" i="2"/>
  <c r="P4691" i="2" s="1"/>
  <c r="D4692" i="2"/>
  <c r="P4692" i="2" s="1"/>
  <c r="D4693" i="2"/>
  <c r="P4693" i="2" s="1"/>
  <c r="D4694" i="2"/>
  <c r="P4694" i="2" s="1"/>
  <c r="D4695" i="2"/>
  <c r="P4695" i="2" s="1"/>
  <c r="D4696" i="2"/>
  <c r="P4696" i="2" s="1"/>
  <c r="D4697" i="2"/>
  <c r="P4697" i="2" s="1"/>
  <c r="D4698" i="2"/>
  <c r="P4698" i="2" s="1"/>
  <c r="D4699" i="2"/>
  <c r="P4699" i="2" s="1"/>
  <c r="D4700" i="2"/>
  <c r="P4700" i="2" s="1"/>
  <c r="D4701" i="2"/>
  <c r="P4701" i="2" s="1"/>
  <c r="D4702" i="2"/>
  <c r="P4702" i="2" s="1"/>
  <c r="D4703" i="2"/>
  <c r="P4703" i="2" s="1"/>
  <c r="D4704" i="2"/>
  <c r="P4704" i="2" s="1"/>
  <c r="D4705" i="2"/>
  <c r="P4705" i="2" s="1"/>
  <c r="D4706" i="2"/>
  <c r="P4706" i="2" s="1"/>
  <c r="D4707" i="2"/>
  <c r="P4707" i="2" s="1"/>
  <c r="D4708" i="2"/>
  <c r="P4708" i="2" s="1"/>
  <c r="D4709" i="2"/>
  <c r="P4709" i="2" s="1"/>
  <c r="D4710" i="2"/>
  <c r="P4710" i="2" s="1"/>
  <c r="D4711" i="2"/>
  <c r="P4711" i="2" s="1"/>
  <c r="D4712" i="2"/>
  <c r="P4712" i="2" s="1"/>
  <c r="D4713" i="2"/>
  <c r="P4713" i="2" s="1"/>
  <c r="D4714" i="2"/>
  <c r="P4714" i="2" s="1"/>
  <c r="D4715" i="2"/>
  <c r="P4715" i="2" s="1"/>
  <c r="D4716" i="2"/>
  <c r="P4716" i="2" s="1"/>
  <c r="D4717" i="2"/>
  <c r="P4717" i="2" s="1"/>
  <c r="D4718" i="2"/>
  <c r="P4718" i="2" s="1"/>
  <c r="D4719" i="2"/>
  <c r="P4719" i="2" s="1"/>
  <c r="D4720" i="2"/>
  <c r="P4720" i="2" s="1"/>
  <c r="D4721" i="2"/>
  <c r="P4721" i="2" s="1"/>
  <c r="D4722" i="2"/>
  <c r="P4722" i="2" s="1"/>
  <c r="D4723" i="2"/>
  <c r="P4723" i="2" s="1"/>
  <c r="D4724" i="2"/>
  <c r="P4724" i="2" s="1"/>
  <c r="D4725" i="2"/>
  <c r="P4725" i="2" s="1"/>
  <c r="D4726" i="2"/>
  <c r="P4726" i="2" s="1"/>
  <c r="D4727" i="2"/>
  <c r="P4727" i="2" s="1"/>
  <c r="D4728" i="2"/>
  <c r="P4728" i="2" s="1"/>
  <c r="D4729" i="2"/>
  <c r="P4729" i="2" s="1"/>
  <c r="D4730" i="2"/>
  <c r="P4730" i="2" s="1"/>
  <c r="D4731" i="2"/>
  <c r="P4731" i="2" s="1"/>
  <c r="D4732" i="2"/>
  <c r="P4732" i="2" s="1"/>
  <c r="D4733" i="2"/>
  <c r="P4733" i="2" s="1"/>
  <c r="D4734" i="2"/>
  <c r="P4734" i="2" s="1"/>
  <c r="D4735" i="2"/>
  <c r="P4735" i="2" s="1"/>
  <c r="D4736" i="2"/>
  <c r="P4736" i="2" s="1"/>
  <c r="D4737" i="2"/>
  <c r="P4737" i="2" s="1"/>
  <c r="D4738" i="2"/>
  <c r="P4738" i="2" s="1"/>
  <c r="D4739" i="2"/>
  <c r="P4739" i="2" s="1"/>
  <c r="D4740" i="2"/>
  <c r="P4740" i="2" s="1"/>
  <c r="D4741" i="2"/>
  <c r="P4741" i="2" s="1"/>
  <c r="D4742" i="2"/>
  <c r="P4742" i="2" s="1"/>
  <c r="D4743" i="2"/>
  <c r="P4743" i="2" s="1"/>
  <c r="D4744" i="2"/>
  <c r="P4744" i="2" s="1"/>
  <c r="D4745" i="2"/>
  <c r="P4745" i="2" s="1"/>
  <c r="D4746" i="2"/>
  <c r="P4746" i="2" s="1"/>
  <c r="D4747" i="2"/>
  <c r="P4747" i="2" s="1"/>
  <c r="D4748" i="2"/>
  <c r="P4748" i="2" s="1"/>
  <c r="D4749" i="2"/>
  <c r="P4749" i="2" s="1"/>
  <c r="D4750" i="2"/>
  <c r="P4750" i="2" s="1"/>
  <c r="D4751" i="2"/>
  <c r="P4751" i="2" s="1"/>
  <c r="D4752" i="2"/>
  <c r="P4752" i="2" s="1"/>
  <c r="D4753" i="2"/>
  <c r="P4753" i="2" s="1"/>
  <c r="D4754" i="2"/>
  <c r="P4754" i="2" s="1"/>
  <c r="D4755" i="2"/>
  <c r="P4755" i="2" s="1"/>
  <c r="D4756" i="2"/>
  <c r="P4756" i="2" s="1"/>
  <c r="D4757" i="2"/>
  <c r="P4757" i="2" s="1"/>
  <c r="D4758" i="2"/>
  <c r="P4758" i="2" s="1"/>
  <c r="D4759" i="2"/>
  <c r="P4759" i="2" s="1"/>
  <c r="D4760" i="2"/>
  <c r="P4760" i="2" s="1"/>
  <c r="D4761" i="2"/>
  <c r="P4761" i="2" s="1"/>
  <c r="D4762" i="2"/>
  <c r="P4762" i="2" s="1"/>
  <c r="D4763" i="2"/>
  <c r="P4763" i="2" s="1"/>
  <c r="D4764" i="2"/>
  <c r="P4764" i="2" s="1"/>
  <c r="D4765" i="2"/>
  <c r="P4765" i="2" s="1"/>
  <c r="D4766" i="2"/>
  <c r="P4766" i="2" s="1"/>
  <c r="D4767" i="2"/>
  <c r="P4767" i="2" s="1"/>
  <c r="D4768" i="2"/>
  <c r="P4768" i="2" s="1"/>
  <c r="D4769" i="2"/>
  <c r="P4769" i="2" s="1"/>
  <c r="D4770" i="2"/>
  <c r="P4770" i="2" s="1"/>
  <c r="D4771" i="2"/>
  <c r="P4771" i="2" s="1"/>
  <c r="D4772" i="2"/>
  <c r="P4772" i="2" s="1"/>
  <c r="D4773" i="2"/>
  <c r="P4773" i="2" s="1"/>
  <c r="D4774" i="2"/>
  <c r="P4774" i="2" s="1"/>
  <c r="D4775" i="2"/>
  <c r="P4775" i="2" s="1"/>
  <c r="D4776" i="2"/>
  <c r="P4776" i="2" s="1"/>
  <c r="D4777" i="2"/>
  <c r="P4777" i="2" s="1"/>
  <c r="D4778" i="2"/>
  <c r="P4778" i="2" s="1"/>
  <c r="D4779" i="2"/>
  <c r="P4779" i="2" s="1"/>
  <c r="D4780" i="2"/>
  <c r="P4780" i="2" s="1"/>
  <c r="D4781" i="2"/>
  <c r="P4781" i="2" s="1"/>
  <c r="D4782" i="2"/>
  <c r="P4782" i="2" s="1"/>
  <c r="D4783" i="2"/>
  <c r="P4783" i="2" s="1"/>
  <c r="D4784" i="2"/>
  <c r="P4784" i="2" s="1"/>
  <c r="D4785" i="2"/>
  <c r="P4785" i="2" s="1"/>
  <c r="D4786" i="2"/>
  <c r="P4786" i="2" s="1"/>
  <c r="D4787" i="2"/>
  <c r="P4787" i="2" s="1"/>
  <c r="D4788" i="2"/>
  <c r="P4788" i="2" s="1"/>
  <c r="D4789" i="2"/>
  <c r="P4789" i="2" s="1"/>
  <c r="D4790" i="2"/>
  <c r="P4790" i="2" s="1"/>
  <c r="D4791" i="2"/>
  <c r="D4792" i="2"/>
  <c r="P4792" i="2" s="1"/>
  <c r="D4793" i="2"/>
  <c r="P4793" i="2" s="1"/>
  <c r="D4794" i="2"/>
  <c r="P4794" i="2" s="1"/>
  <c r="D4795" i="2"/>
  <c r="P4795" i="2" s="1"/>
  <c r="D4796" i="2"/>
  <c r="P4796" i="2" s="1"/>
  <c r="D4797" i="2"/>
  <c r="P4797" i="2" s="1"/>
  <c r="D4798" i="2"/>
  <c r="P4798" i="2" s="1"/>
  <c r="D4799" i="2"/>
  <c r="P4799" i="2" s="1"/>
  <c r="D4800" i="2"/>
  <c r="P4800" i="2" s="1"/>
  <c r="D4801" i="2"/>
  <c r="P4801" i="2" s="1"/>
  <c r="D4802" i="2"/>
  <c r="P4802" i="2" s="1"/>
  <c r="D4803" i="2"/>
  <c r="P4803" i="2" s="1"/>
  <c r="D4804" i="2"/>
  <c r="P4804" i="2" s="1"/>
  <c r="D4805" i="2"/>
  <c r="P4805" i="2" s="1"/>
  <c r="D4806" i="2"/>
  <c r="P4806" i="2" s="1"/>
  <c r="D4807" i="2"/>
  <c r="P4807" i="2" s="1"/>
  <c r="D4808" i="2"/>
  <c r="P4808" i="2" s="1"/>
  <c r="D4809" i="2"/>
  <c r="P4809" i="2" s="1"/>
  <c r="D4810" i="2"/>
  <c r="P4810" i="2" s="1"/>
  <c r="D4811" i="2"/>
  <c r="P4811" i="2" s="1"/>
  <c r="D4812" i="2"/>
  <c r="P4812" i="2" s="1"/>
  <c r="D4813" i="2"/>
  <c r="P4813" i="2" s="1"/>
  <c r="D4814" i="2"/>
  <c r="P4814" i="2" s="1"/>
  <c r="D4815" i="2"/>
  <c r="P4815" i="2" s="1"/>
  <c r="D4816" i="2"/>
  <c r="P4816" i="2" s="1"/>
  <c r="D4817" i="2"/>
  <c r="P4817" i="2" s="1"/>
  <c r="D4818" i="2"/>
  <c r="P4818" i="2" s="1"/>
  <c r="D4819" i="2"/>
  <c r="P4819" i="2" s="1"/>
  <c r="D4820" i="2"/>
  <c r="P4820" i="2" s="1"/>
  <c r="D4821" i="2"/>
  <c r="P4821" i="2" s="1"/>
  <c r="D4822" i="2"/>
  <c r="P4822" i="2" s="1"/>
  <c r="D4823" i="2"/>
  <c r="P4823" i="2" s="1"/>
  <c r="D4824" i="2"/>
  <c r="P4824" i="2" s="1"/>
  <c r="D4825" i="2"/>
  <c r="P4825" i="2" s="1"/>
  <c r="D4826" i="2"/>
  <c r="P4826" i="2" s="1"/>
  <c r="D4827" i="2"/>
  <c r="P4827" i="2" s="1"/>
  <c r="D4828" i="2"/>
  <c r="P4828" i="2" s="1"/>
  <c r="D4829" i="2"/>
  <c r="P4829" i="2" s="1"/>
  <c r="D4830" i="2"/>
  <c r="P4830" i="2" s="1"/>
  <c r="D4831" i="2"/>
  <c r="P4831" i="2" s="1"/>
  <c r="D4832" i="2"/>
  <c r="P4832" i="2" s="1"/>
  <c r="D4833" i="2"/>
  <c r="P4833" i="2" s="1"/>
  <c r="D4834" i="2"/>
  <c r="P4834" i="2" s="1"/>
  <c r="D4835" i="2"/>
  <c r="P4835" i="2" s="1"/>
  <c r="D4836" i="2"/>
  <c r="P4836" i="2" s="1"/>
  <c r="D4837" i="2"/>
  <c r="P4837" i="2" s="1"/>
  <c r="D4838" i="2"/>
  <c r="P4838" i="2" s="1"/>
  <c r="D4839" i="2"/>
  <c r="P4839" i="2" s="1"/>
  <c r="D4840" i="2"/>
  <c r="P4840" i="2" s="1"/>
  <c r="D4841" i="2"/>
  <c r="P4841" i="2" s="1"/>
  <c r="D4842" i="2"/>
  <c r="P4842" i="2" s="1"/>
  <c r="D4843" i="2"/>
  <c r="P4843" i="2" s="1"/>
  <c r="D4844" i="2"/>
  <c r="P4844" i="2" s="1"/>
  <c r="D4845" i="2"/>
  <c r="P4845" i="2" s="1"/>
  <c r="D4846" i="2"/>
  <c r="P4846" i="2" s="1"/>
  <c r="D4847" i="2"/>
  <c r="P4847" i="2" s="1"/>
  <c r="D4848" i="2"/>
  <c r="P4848" i="2" s="1"/>
  <c r="D4849" i="2"/>
  <c r="P4849" i="2" s="1"/>
  <c r="D4850" i="2"/>
  <c r="P4850" i="2" s="1"/>
  <c r="D4851" i="2"/>
  <c r="P4851" i="2" s="1"/>
  <c r="D4852" i="2"/>
  <c r="P4852" i="2" s="1"/>
  <c r="D4853" i="2"/>
  <c r="P4853" i="2" s="1"/>
  <c r="D4854" i="2"/>
  <c r="P4854" i="2" s="1"/>
  <c r="D4855" i="2"/>
  <c r="P4855" i="2" s="1"/>
  <c r="D4856" i="2"/>
  <c r="P4856" i="2" s="1"/>
  <c r="D4857" i="2"/>
  <c r="P4857" i="2" s="1"/>
  <c r="D4858" i="2"/>
  <c r="P4858" i="2" s="1"/>
  <c r="D4859" i="2"/>
  <c r="P4859" i="2" s="1"/>
  <c r="D4860" i="2"/>
  <c r="P4860" i="2" s="1"/>
  <c r="D4861" i="2"/>
  <c r="P4861" i="2" s="1"/>
  <c r="D4862" i="2"/>
  <c r="P4862" i="2" s="1"/>
  <c r="D4863" i="2"/>
  <c r="P4863" i="2" s="1"/>
  <c r="D4864" i="2"/>
  <c r="P4864" i="2" s="1"/>
  <c r="D4865" i="2"/>
  <c r="P4865" i="2" s="1"/>
  <c r="D4866" i="2"/>
  <c r="P4866" i="2" s="1"/>
  <c r="D4867" i="2"/>
  <c r="P4867" i="2" s="1"/>
  <c r="D4868" i="2"/>
  <c r="P4868" i="2" s="1"/>
  <c r="D4869" i="2"/>
  <c r="P4869" i="2" s="1"/>
  <c r="D4870" i="2"/>
  <c r="P4870" i="2" s="1"/>
  <c r="D4871" i="2"/>
  <c r="P4871" i="2" s="1"/>
  <c r="D4872" i="2"/>
  <c r="P4872" i="2" s="1"/>
  <c r="D4873" i="2"/>
  <c r="P4873" i="2" s="1"/>
  <c r="D4874" i="2"/>
  <c r="P4874" i="2" s="1"/>
  <c r="D4875" i="2"/>
  <c r="P4875" i="2" s="1"/>
  <c r="D4876" i="2"/>
  <c r="P4876" i="2" s="1"/>
  <c r="D4877" i="2"/>
  <c r="P4877" i="2" s="1"/>
  <c r="D4878" i="2"/>
  <c r="P4878" i="2" s="1"/>
  <c r="D4879" i="2"/>
  <c r="P4879" i="2" s="1"/>
  <c r="D4880" i="2"/>
  <c r="P4880" i="2" s="1"/>
  <c r="D4881" i="2"/>
  <c r="P4881" i="2" s="1"/>
  <c r="D4882" i="2"/>
  <c r="P4882" i="2" s="1"/>
  <c r="D4883" i="2"/>
  <c r="P4883" i="2" s="1"/>
  <c r="D4884" i="2"/>
  <c r="P4884" i="2" s="1"/>
  <c r="D4885" i="2"/>
  <c r="P4885" i="2" s="1"/>
  <c r="D4886" i="2"/>
  <c r="P4886" i="2" s="1"/>
  <c r="D4887" i="2"/>
  <c r="P4887" i="2" s="1"/>
  <c r="D4888" i="2"/>
  <c r="P4888" i="2" s="1"/>
  <c r="D4889" i="2"/>
  <c r="P4889" i="2" s="1"/>
  <c r="D4890" i="2"/>
  <c r="P4890" i="2" s="1"/>
  <c r="D4891" i="2"/>
  <c r="P4891" i="2" s="1"/>
  <c r="D4892" i="2"/>
  <c r="P4892" i="2" s="1"/>
  <c r="D4893" i="2"/>
  <c r="P4893" i="2" s="1"/>
  <c r="D4894" i="2"/>
  <c r="P4894" i="2" s="1"/>
  <c r="D4895" i="2"/>
  <c r="P4895" i="2" s="1"/>
  <c r="D4896" i="2"/>
  <c r="P4896" i="2" s="1"/>
  <c r="D4897" i="2"/>
  <c r="P4897" i="2" s="1"/>
  <c r="D4898" i="2"/>
  <c r="P4898" i="2" s="1"/>
  <c r="D4899" i="2"/>
  <c r="P4899" i="2" s="1"/>
  <c r="D4900" i="2"/>
  <c r="P4900" i="2" s="1"/>
  <c r="D4901" i="2"/>
  <c r="P4901" i="2" s="1"/>
  <c r="D4902" i="2"/>
  <c r="P4902" i="2" s="1"/>
  <c r="D4903" i="2"/>
  <c r="P4903" i="2" s="1"/>
  <c r="D4904" i="2"/>
  <c r="P4904" i="2" s="1"/>
  <c r="D4905" i="2"/>
  <c r="P4905" i="2" s="1"/>
  <c r="D4906" i="2"/>
  <c r="P4906" i="2" s="1"/>
  <c r="D4907" i="2"/>
  <c r="P4907" i="2" s="1"/>
  <c r="D4908" i="2"/>
  <c r="P4908" i="2" s="1"/>
  <c r="D4909" i="2"/>
  <c r="P4909" i="2" s="1"/>
  <c r="D4910" i="2"/>
  <c r="P4910" i="2" s="1"/>
  <c r="D4911" i="2"/>
  <c r="P4911" i="2" s="1"/>
  <c r="D4912" i="2"/>
  <c r="P4912" i="2" s="1"/>
  <c r="D4913" i="2"/>
  <c r="P4913" i="2" s="1"/>
  <c r="D4914" i="2"/>
  <c r="P4914" i="2" s="1"/>
  <c r="D4915" i="2"/>
  <c r="P4915" i="2" s="1"/>
  <c r="D4916" i="2"/>
  <c r="P4916" i="2" s="1"/>
  <c r="D4917" i="2"/>
  <c r="P4917" i="2" s="1"/>
  <c r="D4918" i="2"/>
  <c r="P4918" i="2" s="1"/>
  <c r="D4919" i="2"/>
  <c r="P4919" i="2" s="1"/>
  <c r="D4920" i="2"/>
  <c r="P4920" i="2" s="1"/>
  <c r="D4921" i="2"/>
  <c r="P4921" i="2" s="1"/>
  <c r="D4922" i="2"/>
  <c r="P4922" i="2" s="1"/>
  <c r="D4923" i="2"/>
  <c r="P4923" i="2" s="1"/>
  <c r="D4924" i="2"/>
  <c r="P4924" i="2" s="1"/>
  <c r="D4925" i="2"/>
  <c r="P4925" i="2" s="1"/>
  <c r="D4926" i="2"/>
  <c r="D4927" i="2"/>
  <c r="P4927" i="2" s="1"/>
  <c r="D4928" i="2"/>
  <c r="P4928" i="2" s="1"/>
  <c r="D4929" i="2"/>
  <c r="P4929" i="2" s="1"/>
  <c r="D4930" i="2"/>
  <c r="P4930" i="2" s="1"/>
  <c r="D4931" i="2"/>
  <c r="P4931" i="2" s="1"/>
  <c r="D4932" i="2"/>
  <c r="P4932" i="2" s="1"/>
  <c r="D4933" i="2"/>
  <c r="P4933" i="2" s="1"/>
  <c r="D4934" i="2"/>
  <c r="P4934" i="2" s="1"/>
  <c r="D4935" i="2"/>
  <c r="P4935" i="2" s="1"/>
  <c r="D4936" i="2"/>
  <c r="P4936" i="2" s="1"/>
  <c r="D4937" i="2"/>
  <c r="P4937" i="2" s="1"/>
  <c r="D4938" i="2"/>
  <c r="P4938" i="2" s="1"/>
  <c r="D4939" i="2"/>
  <c r="P4939" i="2" s="1"/>
  <c r="D4940" i="2"/>
  <c r="P4940" i="2" s="1"/>
  <c r="D4941" i="2"/>
  <c r="P4941" i="2" s="1"/>
  <c r="D4942" i="2"/>
  <c r="P4942" i="2" s="1"/>
  <c r="D4943" i="2"/>
  <c r="P4943" i="2" s="1"/>
  <c r="D4944" i="2"/>
  <c r="P4944" i="2" s="1"/>
  <c r="D4945" i="2"/>
  <c r="P4945" i="2" s="1"/>
  <c r="D4946" i="2"/>
  <c r="P4946" i="2" s="1"/>
  <c r="D4947" i="2"/>
  <c r="P4947" i="2" s="1"/>
  <c r="D4948" i="2"/>
  <c r="P4948" i="2" s="1"/>
  <c r="D4949" i="2"/>
  <c r="P4949" i="2" s="1"/>
  <c r="D4950" i="2"/>
  <c r="P4950" i="2" s="1"/>
  <c r="D4951" i="2"/>
  <c r="P4951" i="2" s="1"/>
  <c r="D4952" i="2"/>
  <c r="P4952" i="2" s="1"/>
  <c r="D4953" i="2"/>
  <c r="P4953" i="2" s="1"/>
  <c r="D4954" i="2"/>
  <c r="P4954" i="2" s="1"/>
  <c r="D4955" i="2"/>
  <c r="P4955" i="2" s="1"/>
  <c r="D4956" i="2"/>
  <c r="P4956" i="2" s="1"/>
  <c r="D4957" i="2"/>
  <c r="P4957" i="2" s="1"/>
  <c r="D4958" i="2"/>
  <c r="P4958" i="2" s="1"/>
  <c r="D4959" i="2"/>
  <c r="P4959" i="2" s="1"/>
  <c r="D4960" i="2"/>
  <c r="P4960" i="2" s="1"/>
  <c r="D4961" i="2"/>
  <c r="P4961" i="2" s="1"/>
  <c r="D4962" i="2"/>
  <c r="P4962" i="2" s="1"/>
  <c r="D4963" i="2"/>
  <c r="P4963" i="2" s="1"/>
  <c r="D4964" i="2"/>
  <c r="P4964" i="2" s="1"/>
  <c r="D4965" i="2"/>
  <c r="P4965" i="2" s="1"/>
  <c r="D4966" i="2"/>
  <c r="P4966" i="2" s="1"/>
  <c r="D4967" i="2"/>
  <c r="P4967" i="2" s="1"/>
  <c r="D4968" i="2"/>
  <c r="P4968" i="2" s="1"/>
  <c r="D4969" i="2"/>
  <c r="P4969" i="2" s="1"/>
  <c r="D4970" i="2"/>
  <c r="P4970" i="2" s="1"/>
  <c r="D4971" i="2"/>
  <c r="P4971" i="2" s="1"/>
  <c r="D4972" i="2"/>
  <c r="P4972" i="2" s="1"/>
  <c r="D4973" i="2"/>
  <c r="P4973" i="2" s="1"/>
  <c r="D4974" i="2"/>
  <c r="P4974" i="2" s="1"/>
  <c r="D4975" i="2"/>
  <c r="P4975" i="2" s="1"/>
  <c r="D4976" i="2"/>
  <c r="P4976" i="2" s="1"/>
  <c r="D4977" i="2"/>
  <c r="P4977" i="2" s="1"/>
  <c r="D4978" i="2"/>
  <c r="P4978" i="2" s="1"/>
  <c r="D4979" i="2"/>
  <c r="P4979" i="2" s="1"/>
  <c r="D4980" i="2"/>
  <c r="P4980" i="2" s="1"/>
  <c r="D4981" i="2"/>
  <c r="P4981" i="2" s="1"/>
  <c r="D4982" i="2"/>
  <c r="P4982" i="2" s="1"/>
  <c r="D4983" i="2"/>
  <c r="P4983" i="2" s="1"/>
  <c r="D4984" i="2"/>
  <c r="P4984" i="2" s="1"/>
  <c r="D4985" i="2"/>
  <c r="P4985" i="2" s="1"/>
  <c r="D4986" i="2"/>
  <c r="P4986" i="2" s="1"/>
  <c r="D4987" i="2"/>
  <c r="P4987" i="2" s="1"/>
  <c r="D4988" i="2"/>
  <c r="P4988" i="2" s="1"/>
  <c r="D4989" i="2"/>
  <c r="P4989" i="2" s="1"/>
  <c r="D4990" i="2"/>
  <c r="P4990" i="2" s="1"/>
  <c r="D4991" i="2"/>
  <c r="P4991" i="2" s="1"/>
  <c r="D4992" i="2"/>
  <c r="P4992" i="2" s="1"/>
  <c r="D4993" i="2"/>
  <c r="P4993" i="2" s="1"/>
  <c r="D4994" i="2"/>
  <c r="P4994" i="2" s="1"/>
  <c r="D4995" i="2"/>
  <c r="P4995" i="2" s="1"/>
  <c r="D4996" i="2"/>
  <c r="P4996" i="2" s="1"/>
  <c r="D4997" i="2"/>
  <c r="D4998" i="2"/>
  <c r="P4998" i="2" s="1"/>
  <c r="D4999" i="2"/>
  <c r="P4999" i="2" s="1"/>
  <c r="D5000" i="2"/>
  <c r="P5000" i="2" s="1"/>
  <c r="D5001" i="2"/>
  <c r="P5001" i="2" s="1"/>
  <c r="D5002" i="2"/>
  <c r="P5002" i="2" s="1"/>
  <c r="D5003" i="2"/>
  <c r="P5003" i="2" s="1"/>
  <c r="D5004" i="2"/>
  <c r="P5004" i="2" s="1"/>
  <c r="D5005" i="2"/>
  <c r="P5005" i="2" s="1"/>
  <c r="D5006" i="2"/>
  <c r="P5006" i="2" s="1"/>
  <c r="D5007" i="2"/>
  <c r="P5007" i="2" s="1"/>
  <c r="D5008" i="2"/>
  <c r="P5008" i="2" s="1"/>
  <c r="D5009" i="2"/>
  <c r="P5009" i="2" s="1"/>
  <c r="D5010" i="2"/>
  <c r="P5010" i="2" s="1"/>
  <c r="D5011" i="2"/>
  <c r="P5011" i="2" s="1"/>
  <c r="D5012" i="2"/>
  <c r="P5012" i="2" s="1"/>
  <c r="D5013" i="2"/>
  <c r="P5013" i="2" s="1"/>
  <c r="D5014" i="2"/>
  <c r="P5014" i="2" s="1"/>
  <c r="D5015" i="2"/>
  <c r="P5015" i="2" s="1"/>
  <c r="D5016" i="2"/>
  <c r="P5016" i="2" s="1"/>
  <c r="D5017" i="2"/>
  <c r="P5017" i="2" s="1"/>
  <c r="D5018" i="2"/>
  <c r="P5018" i="2" s="1"/>
  <c r="D5019" i="2"/>
  <c r="P5019" i="2" s="1"/>
  <c r="D5020" i="2"/>
  <c r="P5020" i="2" s="1"/>
  <c r="D5021" i="2"/>
  <c r="P5021" i="2" s="1"/>
  <c r="D5022" i="2"/>
  <c r="P5022" i="2" s="1"/>
  <c r="D5023" i="2"/>
  <c r="P5023" i="2" s="1"/>
  <c r="D5024" i="2"/>
  <c r="P5024" i="2" s="1"/>
  <c r="D5025" i="2"/>
  <c r="P5025" i="2" s="1"/>
  <c r="D5026" i="2"/>
  <c r="P5026" i="2" s="1"/>
  <c r="D5027" i="2"/>
  <c r="P5027" i="2" s="1"/>
  <c r="D5028" i="2"/>
  <c r="P5028" i="2" s="1"/>
  <c r="D5029" i="2"/>
  <c r="P5029" i="2" s="1"/>
  <c r="D5030" i="2"/>
  <c r="P5030" i="2" s="1"/>
  <c r="D5031" i="2"/>
  <c r="P5031" i="2" s="1"/>
  <c r="D5032" i="2"/>
  <c r="P5032" i="2" s="1"/>
  <c r="D5033" i="2"/>
  <c r="P5033" i="2" s="1"/>
  <c r="D5034" i="2"/>
  <c r="P5034" i="2" s="1"/>
  <c r="D5035" i="2"/>
  <c r="P5035" i="2" s="1"/>
  <c r="D5036" i="2"/>
  <c r="P5036" i="2" s="1"/>
  <c r="D5037" i="2"/>
  <c r="P5037" i="2" s="1"/>
  <c r="D5038" i="2"/>
  <c r="P5038" i="2" s="1"/>
  <c r="D5039" i="2"/>
  <c r="P5039" i="2" s="1"/>
  <c r="D5040" i="2"/>
  <c r="P5040" i="2" s="1"/>
  <c r="D5041" i="2"/>
  <c r="P5041" i="2" s="1"/>
  <c r="D5042" i="2"/>
  <c r="P5042" i="2" s="1"/>
  <c r="D5043" i="2"/>
  <c r="P5043" i="2" s="1"/>
  <c r="D5044" i="2"/>
  <c r="P5044" i="2" s="1"/>
  <c r="D5045" i="2"/>
  <c r="P5045" i="2" s="1"/>
  <c r="D5046" i="2"/>
  <c r="P5046" i="2" s="1"/>
  <c r="D5047" i="2"/>
  <c r="P5047" i="2" s="1"/>
  <c r="D5048" i="2"/>
  <c r="P5048" i="2" s="1"/>
  <c r="D5049" i="2"/>
  <c r="P5049" i="2" s="1"/>
  <c r="D5050" i="2"/>
  <c r="P5050" i="2" s="1"/>
  <c r="D5051" i="2"/>
  <c r="P5051" i="2" s="1"/>
  <c r="D5052" i="2"/>
  <c r="P5052" i="2" s="1"/>
  <c r="D5053" i="2"/>
  <c r="P5053" i="2" s="1"/>
  <c r="D5054" i="2"/>
  <c r="P5054" i="2" s="1"/>
  <c r="D5055" i="2"/>
  <c r="P5055" i="2" s="1"/>
  <c r="D5056" i="2"/>
  <c r="P5056" i="2" s="1"/>
  <c r="D5057" i="2"/>
  <c r="P5057" i="2" s="1"/>
  <c r="D5058" i="2"/>
  <c r="P5058" i="2" s="1"/>
  <c r="D5059" i="2"/>
  <c r="P5059" i="2" s="1"/>
  <c r="D5060" i="2"/>
  <c r="P5060" i="2" s="1"/>
  <c r="D5061" i="2"/>
  <c r="P5061" i="2" s="1"/>
  <c r="D5062" i="2"/>
  <c r="P5062" i="2" s="1"/>
  <c r="D5063" i="2"/>
  <c r="P5063" i="2" s="1"/>
  <c r="D5064" i="2"/>
  <c r="P5064" i="2" s="1"/>
  <c r="D5065" i="2"/>
  <c r="P5065" i="2" s="1"/>
  <c r="D5066" i="2"/>
  <c r="P5066" i="2" s="1"/>
  <c r="D5067" i="2"/>
  <c r="P5067" i="2" s="1"/>
  <c r="D5068" i="2"/>
  <c r="P5068" i="2" s="1"/>
  <c r="D5069" i="2"/>
  <c r="P5069" i="2" s="1"/>
  <c r="D5070" i="2"/>
  <c r="P5070" i="2" s="1"/>
  <c r="D5071" i="2"/>
  <c r="P5071" i="2" s="1"/>
  <c r="D5072" i="2"/>
  <c r="D5073" i="2"/>
  <c r="P5073" i="2" s="1"/>
  <c r="D5074" i="2"/>
  <c r="P5074" i="2" s="1"/>
  <c r="D5075" i="2"/>
  <c r="P5075" i="2" s="1"/>
  <c r="D5076" i="2"/>
  <c r="P5076" i="2" s="1"/>
  <c r="D5077" i="2"/>
  <c r="P5077" i="2" s="1"/>
  <c r="D5078" i="2"/>
  <c r="P5078" i="2" s="1"/>
  <c r="D5079" i="2"/>
  <c r="P5079" i="2" s="1"/>
  <c r="D5080" i="2"/>
  <c r="P5080" i="2" s="1"/>
  <c r="D5081" i="2"/>
  <c r="P5081" i="2" s="1"/>
  <c r="D5082" i="2"/>
  <c r="P5082" i="2" s="1"/>
  <c r="D5083" i="2"/>
  <c r="P5083" i="2" s="1"/>
  <c r="D5084" i="2"/>
  <c r="P5084" i="2" s="1"/>
  <c r="D5085" i="2"/>
  <c r="P5085" i="2" s="1"/>
  <c r="D5086" i="2"/>
  <c r="P5086" i="2" s="1"/>
  <c r="D5087" i="2"/>
  <c r="P5087" i="2" s="1"/>
  <c r="D5088" i="2"/>
  <c r="P5088" i="2" s="1"/>
  <c r="D5089" i="2"/>
  <c r="P5089" i="2" s="1"/>
  <c r="D5090" i="2"/>
  <c r="P5090" i="2" s="1"/>
  <c r="D5091" i="2"/>
  <c r="P5091" i="2" s="1"/>
  <c r="D5092" i="2"/>
  <c r="P5092" i="2" s="1"/>
  <c r="D5093" i="2"/>
  <c r="P5093" i="2" s="1"/>
  <c r="D5094" i="2"/>
  <c r="P5094" i="2" s="1"/>
  <c r="D5095" i="2"/>
  <c r="P5095" i="2" s="1"/>
  <c r="D5096" i="2"/>
  <c r="P5096" i="2" s="1"/>
  <c r="D5097" i="2"/>
  <c r="P5097" i="2" s="1"/>
  <c r="D5098" i="2"/>
  <c r="P5098" i="2" s="1"/>
  <c r="D5099" i="2"/>
  <c r="P5099" i="2" s="1"/>
  <c r="D5100" i="2"/>
  <c r="P5100" i="2" s="1"/>
  <c r="D5101" i="2"/>
  <c r="P5101" i="2" s="1"/>
  <c r="D5102" i="2"/>
  <c r="P5102" i="2" s="1"/>
  <c r="D5103" i="2"/>
  <c r="P5103" i="2" s="1"/>
  <c r="D5104" i="2"/>
  <c r="P5104" i="2" s="1"/>
  <c r="D5105" i="2"/>
  <c r="P5105" i="2" s="1"/>
  <c r="D5106" i="2"/>
  <c r="P5106" i="2" s="1"/>
  <c r="D5107" i="2"/>
  <c r="P5107" i="2" s="1"/>
  <c r="D5108" i="2"/>
  <c r="P5108" i="2" s="1"/>
  <c r="D5109" i="2"/>
  <c r="P5109" i="2" s="1"/>
  <c r="D5110" i="2"/>
  <c r="P5110" i="2" s="1"/>
  <c r="D5111" i="2"/>
  <c r="P5111" i="2" s="1"/>
  <c r="D5112" i="2"/>
  <c r="P5112" i="2" s="1"/>
  <c r="D5113" i="2"/>
  <c r="P5113" i="2" s="1"/>
  <c r="D5114" i="2"/>
  <c r="P5114" i="2" s="1"/>
  <c r="D5115" i="2"/>
  <c r="P5115" i="2" s="1"/>
  <c r="D5116" i="2"/>
  <c r="P5116" i="2" s="1"/>
  <c r="D5117" i="2"/>
  <c r="P5117" i="2" s="1"/>
  <c r="D5118" i="2"/>
  <c r="P5118" i="2" s="1"/>
  <c r="D5119" i="2"/>
  <c r="P5119" i="2" s="1"/>
  <c r="D5120" i="2"/>
  <c r="P5120" i="2" s="1"/>
  <c r="D5121" i="2"/>
  <c r="P5121" i="2" s="1"/>
  <c r="D5122" i="2"/>
  <c r="P5122" i="2" s="1"/>
  <c r="D5123" i="2"/>
  <c r="P5123" i="2" s="1"/>
  <c r="D5124" i="2"/>
  <c r="P5124" i="2" s="1"/>
  <c r="D5125" i="2"/>
  <c r="P5125" i="2" s="1"/>
  <c r="D5126" i="2"/>
  <c r="P5126" i="2" s="1"/>
  <c r="D5127" i="2"/>
  <c r="D5128" i="2"/>
  <c r="P5128" i="2" s="1"/>
  <c r="D5129" i="2"/>
  <c r="P5129" i="2" s="1"/>
  <c r="D5130" i="2"/>
  <c r="P5130" i="2" s="1"/>
  <c r="D5131" i="2"/>
  <c r="P5131" i="2" s="1"/>
  <c r="D5132" i="2"/>
  <c r="P5132" i="2" s="1"/>
  <c r="D5133" i="2"/>
  <c r="P5133" i="2" s="1"/>
  <c r="D5134" i="2"/>
  <c r="P5134" i="2" s="1"/>
  <c r="D5135" i="2"/>
  <c r="P5135" i="2" s="1"/>
  <c r="D5136" i="2"/>
  <c r="P5136" i="2" s="1"/>
  <c r="D5137" i="2"/>
  <c r="P5137" i="2" s="1"/>
  <c r="D5138" i="2"/>
  <c r="P5138" i="2" s="1"/>
  <c r="D5139" i="2"/>
  <c r="P5139" i="2" s="1"/>
  <c r="D5140" i="2"/>
  <c r="P5140" i="2" s="1"/>
  <c r="D5141" i="2"/>
  <c r="P5141" i="2" s="1"/>
  <c r="D5142" i="2"/>
  <c r="P5142" i="2" s="1"/>
  <c r="D5143" i="2"/>
  <c r="P5143" i="2" s="1"/>
  <c r="D5144" i="2"/>
  <c r="P5144" i="2" s="1"/>
  <c r="D5145" i="2"/>
  <c r="P5145" i="2" s="1"/>
  <c r="D5146" i="2"/>
  <c r="P5146" i="2" s="1"/>
  <c r="D5147" i="2"/>
  <c r="P5147" i="2" s="1"/>
  <c r="D5148" i="2"/>
  <c r="P5148" i="2" s="1"/>
  <c r="D5149" i="2"/>
  <c r="P5149" i="2" s="1"/>
  <c r="D5150" i="2"/>
  <c r="P5150" i="2" s="1"/>
  <c r="D5151" i="2"/>
  <c r="P5151" i="2" s="1"/>
  <c r="D5152" i="2"/>
  <c r="P5152" i="2" s="1"/>
  <c r="D5153" i="2"/>
  <c r="P5153" i="2" s="1"/>
  <c r="D5154" i="2"/>
  <c r="P5154" i="2" s="1"/>
  <c r="D5155" i="2"/>
  <c r="P5155" i="2" s="1"/>
  <c r="D5156" i="2"/>
  <c r="P5156" i="2" s="1"/>
  <c r="D5157" i="2"/>
  <c r="P5157" i="2" s="1"/>
  <c r="D5158" i="2"/>
  <c r="P5158" i="2" s="1"/>
  <c r="D5159" i="2"/>
  <c r="P5159" i="2" s="1"/>
  <c r="D5160" i="2"/>
  <c r="P5160" i="2" s="1"/>
  <c r="D5161" i="2"/>
  <c r="P5161" i="2" s="1"/>
  <c r="D5162" i="2"/>
  <c r="P5162" i="2" s="1"/>
  <c r="D5163" i="2"/>
  <c r="P5163" i="2" s="1"/>
  <c r="D5164" i="2"/>
  <c r="P5164" i="2" s="1"/>
  <c r="D5165" i="2"/>
  <c r="P5165" i="2" s="1"/>
  <c r="D5166" i="2"/>
  <c r="P5166" i="2" s="1"/>
  <c r="D5167" i="2"/>
  <c r="P5167" i="2" s="1"/>
  <c r="D5168" i="2"/>
  <c r="P5168" i="2" s="1"/>
  <c r="D5169" i="2"/>
  <c r="P5169" i="2" s="1"/>
  <c r="D5170" i="2"/>
  <c r="P5170" i="2" s="1"/>
  <c r="D5171" i="2"/>
  <c r="P5171" i="2" s="1"/>
  <c r="D5172" i="2"/>
  <c r="P5172" i="2" s="1"/>
  <c r="D5173" i="2"/>
  <c r="P5173" i="2" s="1"/>
  <c r="D5174" i="2"/>
  <c r="P5174" i="2" s="1"/>
  <c r="D5175" i="2"/>
  <c r="P5175" i="2" s="1"/>
  <c r="D5176" i="2"/>
  <c r="P5176" i="2" s="1"/>
  <c r="D5177" i="2"/>
  <c r="P5177" i="2" s="1"/>
  <c r="D5178" i="2"/>
  <c r="P5178" i="2" s="1"/>
  <c r="D5179" i="2"/>
  <c r="P5179" i="2" s="1"/>
  <c r="D5180" i="2"/>
  <c r="P5180" i="2" s="1"/>
  <c r="D5181" i="2"/>
  <c r="P5181" i="2" s="1"/>
  <c r="D5182" i="2"/>
  <c r="P5182" i="2" s="1"/>
  <c r="D5183" i="2"/>
  <c r="P5183" i="2" s="1"/>
  <c r="D5184" i="2"/>
  <c r="P5184" i="2" s="1"/>
  <c r="D5185" i="2"/>
  <c r="P5185" i="2" s="1"/>
  <c r="D5186" i="2"/>
  <c r="P5186" i="2" s="1"/>
  <c r="D5187" i="2"/>
  <c r="P5187" i="2" s="1"/>
  <c r="D5188" i="2"/>
  <c r="P5188" i="2" s="1"/>
  <c r="D5189" i="2"/>
  <c r="P5189" i="2" s="1"/>
  <c r="D5190" i="2"/>
  <c r="P5190" i="2" s="1"/>
  <c r="D5191" i="2"/>
  <c r="P5191" i="2" s="1"/>
  <c r="D5192" i="2"/>
  <c r="P5192" i="2" s="1"/>
  <c r="D5193" i="2"/>
  <c r="P5193" i="2" s="1"/>
  <c r="D5194" i="2"/>
  <c r="P5194" i="2" s="1"/>
  <c r="D5195" i="2"/>
  <c r="P5195" i="2" s="1"/>
  <c r="D5196" i="2"/>
  <c r="P5196" i="2" s="1"/>
  <c r="D5197" i="2"/>
  <c r="P5197" i="2" s="1"/>
  <c r="D5198" i="2"/>
  <c r="P5198" i="2" s="1"/>
  <c r="D5199" i="2"/>
  <c r="P5199" i="2" s="1"/>
  <c r="D5200" i="2"/>
  <c r="P5200" i="2" s="1"/>
  <c r="D5201" i="2"/>
  <c r="P5201" i="2" s="1"/>
  <c r="D5202" i="2"/>
  <c r="P5202" i="2" s="1"/>
  <c r="D5203" i="2"/>
  <c r="P5203" i="2" s="1"/>
  <c r="D5204" i="2"/>
  <c r="P5204" i="2" s="1"/>
  <c r="D5205" i="2"/>
  <c r="P5205" i="2" s="1"/>
  <c r="D5206" i="2"/>
  <c r="P5206" i="2" s="1"/>
  <c r="D5207" i="2"/>
  <c r="P5207" i="2" s="1"/>
  <c r="D5208" i="2"/>
  <c r="P5208" i="2" s="1"/>
  <c r="D5209" i="2"/>
  <c r="P5209" i="2" s="1"/>
  <c r="D5210" i="2"/>
  <c r="P5210" i="2" s="1"/>
  <c r="D5211" i="2"/>
  <c r="P5211" i="2" s="1"/>
  <c r="D5212" i="2"/>
  <c r="P5212" i="2" s="1"/>
  <c r="D5213" i="2"/>
  <c r="P5213" i="2" s="1"/>
  <c r="D5214" i="2"/>
  <c r="P5214" i="2" s="1"/>
  <c r="D5215" i="2"/>
  <c r="P5215" i="2" s="1"/>
  <c r="D5216" i="2"/>
  <c r="P5216" i="2" s="1"/>
  <c r="D5217" i="2"/>
  <c r="P5217" i="2" s="1"/>
  <c r="D5218" i="2"/>
  <c r="P5218" i="2" s="1"/>
  <c r="D5219" i="2"/>
  <c r="P5219" i="2" s="1"/>
  <c r="D5220" i="2"/>
  <c r="P5220" i="2" s="1"/>
  <c r="D5221" i="2"/>
  <c r="P5221" i="2" s="1"/>
  <c r="D5222" i="2"/>
  <c r="P5222" i="2" s="1"/>
  <c r="D5223" i="2"/>
  <c r="P5223" i="2" s="1"/>
  <c r="D5224" i="2"/>
  <c r="P5224" i="2" s="1"/>
  <c r="D5225" i="2"/>
  <c r="P5225" i="2" s="1"/>
  <c r="D5226" i="2"/>
  <c r="P5226" i="2" s="1"/>
  <c r="D5227" i="2"/>
  <c r="P5227" i="2" s="1"/>
  <c r="D5228" i="2"/>
  <c r="P5228" i="2" s="1"/>
  <c r="D5229" i="2"/>
  <c r="P5229" i="2" s="1"/>
  <c r="D5230" i="2"/>
  <c r="P5230" i="2" s="1"/>
  <c r="D5231" i="2"/>
  <c r="P5231" i="2" s="1"/>
  <c r="D5232" i="2"/>
  <c r="P5232" i="2" s="1"/>
  <c r="D5233" i="2"/>
  <c r="P5233" i="2" s="1"/>
  <c r="D5234" i="2"/>
  <c r="P5234" i="2" s="1"/>
  <c r="D5235" i="2"/>
  <c r="P5235" i="2" s="1"/>
  <c r="D5236" i="2"/>
  <c r="P5236" i="2" s="1"/>
  <c r="D5237" i="2"/>
  <c r="P5237" i="2" s="1"/>
  <c r="D5238" i="2"/>
  <c r="P5238" i="2" s="1"/>
  <c r="D5239" i="2"/>
  <c r="P5239" i="2" s="1"/>
  <c r="D5240" i="2"/>
  <c r="P5240" i="2" s="1"/>
  <c r="D5241" i="2"/>
  <c r="P5241" i="2" s="1"/>
  <c r="D5242" i="2"/>
  <c r="P5242" i="2" s="1"/>
  <c r="D5243" i="2"/>
  <c r="P5243" i="2" s="1"/>
  <c r="D5244" i="2"/>
  <c r="P5244" i="2" s="1"/>
  <c r="D5245" i="2"/>
  <c r="P5245" i="2" s="1"/>
  <c r="D5246" i="2"/>
  <c r="P5246" i="2" s="1"/>
  <c r="D5247" i="2"/>
  <c r="P5247" i="2" s="1"/>
  <c r="D5248" i="2"/>
  <c r="P5248" i="2" s="1"/>
  <c r="D5249" i="2"/>
  <c r="P5249" i="2" s="1"/>
  <c r="D5250" i="2"/>
  <c r="P5250" i="2" s="1"/>
  <c r="D5251" i="2"/>
  <c r="P5251" i="2" s="1"/>
  <c r="D5252" i="2"/>
  <c r="P5252" i="2" s="1"/>
  <c r="D5253" i="2"/>
  <c r="P5253" i="2" s="1"/>
  <c r="D5254" i="2"/>
  <c r="P5254" i="2" s="1"/>
  <c r="D5255" i="2"/>
  <c r="P5255" i="2" s="1"/>
  <c r="D5256" i="2"/>
  <c r="P5256" i="2" s="1"/>
  <c r="D5257" i="2"/>
  <c r="P5257" i="2" s="1"/>
  <c r="D5258" i="2"/>
  <c r="P5258" i="2" s="1"/>
  <c r="D5259" i="2"/>
  <c r="P5259" i="2" s="1"/>
  <c r="D5260" i="2"/>
  <c r="P5260" i="2" s="1"/>
  <c r="D5261" i="2"/>
  <c r="P5261" i="2" s="1"/>
  <c r="D5262" i="2"/>
  <c r="P5262" i="2" s="1"/>
  <c r="D5263" i="2"/>
  <c r="P5263" i="2" s="1"/>
  <c r="D5264" i="2"/>
  <c r="P5264" i="2" s="1"/>
  <c r="D5265" i="2"/>
  <c r="P5265" i="2" s="1"/>
  <c r="D5266" i="2"/>
  <c r="P5266" i="2" s="1"/>
  <c r="D5267" i="2"/>
  <c r="P5267" i="2" s="1"/>
  <c r="D5268" i="2"/>
  <c r="P5268" i="2" s="1"/>
  <c r="D5269" i="2"/>
  <c r="P5269" i="2" s="1"/>
  <c r="D5270" i="2"/>
  <c r="D5271" i="2"/>
  <c r="P5271" i="2" s="1"/>
  <c r="D5272" i="2"/>
  <c r="P5272" i="2" s="1"/>
  <c r="D5273" i="2"/>
  <c r="P5273" i="2" s="1"/>
  <c r="D5274" i="2"/>
  <c r="P5274" i="2" s="1"/>
  <c r="D5275" i="2"/>
  <c r="P5275" i="2" s="1"/>
  <c r="D5276" i="2"/>
  <c r="P5276" i="2" s="1"/>
  <c r="D5277" i="2"/>
  <c r="P5277" i="2" s="1"/>
  <c r="D5278" i="2"/>
  <c r="P5278" i="2" s="1"/>
  <c r="D5279" i="2"/>
  <c r="P5279" i="2" s="1"/>
  <c r="D5280" i="2"/>
  <c r="P5280" i="2" s="1"/>
  <c r="D5281" i="2"/>
  <c r="P5281" i="2" s="1"/>
  <c r="D5282" i="2"/>
  <c r="P5282" i="2" s="1"/>
  <c r="D5283" i="2"/>
  <c r="P5283" i="2" s="1"/>
  <c r="D5284" i="2"/>
  <c r="P5284" i="2" s="1"/>
  <c r="D5285" i="2"/>
  <c r="P5285" i="2" s="1"/>
  <c r="D5286" i="2"/>
  <c r="P5286" i="2" s="1"/>
  <c r="D5287" i="2"/>
  <c r="P5287" i="2" s="1"/>
  <c r="D5288" i="2"/>
  <c r="P5288" i="2" s="1"/>
  <c r="D5289" i="2"/>
  <c r="P5289" i="2" s="1"/>
  <c r="D5290" i="2"/>
  <c r="P5290" i="2" s="1"/>
  <c r="D5291" i="2"/>
  <c r="P5291" i="2" s="1"/>
  <c r="D5292" i="2"/>
  <c r="P5292" i="2" s="1"/>
  <c r="D5293" i="2"/>
  <c r="P5293" i="2" s="1"/>
  <c r="D5294" i="2"/>
  <c r="P5294" i="2" s="1"/>
  <c r="D5295" i="2"/>
  <c r="P5295" i="2" s="1"/>
  <c r="D5296" i="2"/>
  <c r="P5296" i="2" s="1"/>
  <c r="D5297" i="2"/>
  <c r="P5297" i="2" s="1"/>
  <c r="D5298" i="2"/>
  <c r="P5298" i="2" s="1"/>
  <c r="D5299" i="2"/>
  <c r="P5299" i="2" s="1"/>
  <c r="D5300" i="2"/>
  <c r="P5300" i="2" s="1"/>
  <c r="D5301" i="2"/>
  <c r="P5301" i="2" s="1"/>
  <c r="D5302" i="2"/>
  <c r="P5302" i="2" s="1"/>
  <c r="D5303" i="2"/>
  <c r="P5303" i="2" s="1"/>
  <c r="D5304" i="2"/>
  <c r="P5304" i="2" s="1"/>
  <c r="D5305" i="2"/>
  <c r="P5305" i="2" s="1"/>
  <c r="D5306" i="2"/>
  <c r="P5306" i="2" s="1"/>
  <c r="D5307" i="2"/>
  <c r="P5307" i="2" s="1"/>
  <c r="D5308" i="2"/>
  <c r="P5308" i="2" s="1"/>
  <c r="D5309" i="2"/>
  <c r="P5309" i="2" s="1"/>
  <c r="D5310" i="2"/>
  <c r="P5310" i="2" s="1"/>
  <c r="D5311" i="2"/>
  <c r="P5311" i="2" s="1"/>
  <c r="D5312" i="2"/>
  <c r="P5312" i="2" s="1"/>
  <c r="D5313" i="2"/>
  <c r="P5313" i="2" s="1"/>
  <c r="D5314" i="2"/>
  <c r="P5314" i="2" s="1"/>
  <c r="D5315" i="2"/>
  <c r="P5315" i="2" s="1"/>
  <c r="D5316" i="2"/>
  <c r="P5316" i="2" s="1"/>
  <c r="D5317" i="2"/>
  <c r="P5317" i="2" s="1"/>
  <c r="D5318" i="2"/>
  <c r="P5318" i="2" s="1"/>
  <c r="D5319" i="2"/>
  <c r="P5319" i="2" s="1"/>
  <c r="D5320" i="2"/>
  <c r="P5320" i="2" s="1"/>
  <c r="D5321" i="2"/>
  <c r="P5321" i="2" s="1"/>
  <c r="D5322" i="2"/>
  <c r="P5322" i="2" s="1"/>
  <c r="D5323" i="2"/>
  <c r="P5323" i="2" s="1"/>
  <c r="D5324" i="2"/>
  <c r="P5324" i="2" s="1"/>
  <c r="D5325" i="2"/>
  <c r="P5325" i="2" s="1"/>
  <c r="D5326" i="2"/>
  <c r="P5326" i="2" s="1"/>
  <c r="D5327" i="2"/>
  <c r="P5327" i="2" s="1"/>
  <c r="D5328" i="2"/>
  <c r="P5328" i="2" s="1"/>
  <c r="D5329" i="2"/>
  <c r="P5329" i="2" s="1"/>
  <c r="D5330" i="2"/>
  <c r="D5331" i="2"/>
  <c r="P5331" i="2" s="1"/>
  <c r="D5332" i="2"/>
  <c r="P5332" i="2" s="1"/>
  <c r="D5333" i="2"/>
  <c r="P5333" i="2" s="1"/>
  <c r="D5334" i="2"/>
  <c r="P5334" i="2" s="1"/>
  <c r="D5335" i="2"/>
  <c r="P5335" i="2" s="1"/>
  <c r="D5336" i="2"/>
  <c r="P5336" i="2" s="1"/>
  <c r="D5337" i="2"/>
  <c r="P5337" i="2" s="1"/>
  <c r="D5338" i="2"/>
  <c r="P5338" i="2" s="1"/>
  <c r="D5339" i="2"/>
  <c r="P5339" i="2" s="1"/>
  <c r="D5340" i="2"/>
  <c r="P5340" i="2" s="1"/>
  <c r="D5341" i="2"/>
  <c r="P5341" i="2" s="1"/>
  <c r="D5342" i="2"/>
  <c r="P5342" i="2" s="1"/>
  <c r="D5343" i="2"/>
  <c r="P5343" i="2" s="1"/>
  <c r="D5344" i="2"/>
  <c r="P5344" i="2" s="1"/>
  <c r="D5345" i="2"/>
  <c r="P5345" i="2" s="1"/>
  <c r="D5346" i="2"/>
  <c r="P5346" i="2" s="1"/>
  <c r="D5347" i="2"/>
  <c r="P5347" i="2" s="1"/>
  <c r="D5348" i="2"/>
  <c r="P5348" i="2" s="1"/>
  <c r="D5349" i="2"/>
  <c r="P5349" i="2" s="1"/>
  <c r="D5350" i="2"/>
  <c r="P5350" i="2" s="1"/>
  <c r="D5351" i="2"/>
  <c r="P5351" i="2" s="1"/>
  <c r="D5352" i="2"/>
  <c r="P5352" i="2" s="1"/>
  <c r="D5353" i="2"/>
  <c r="P5353" i="2" s="1"/>
  <c r="D5354" i="2"/>
  <c r="P5354" i="2" s="1"/>
  <c r="D5355" i="2"/>
  <c r="P5355" i="2" s="1"/>
  <c r="D5356" i="2"/>
  <c r="P5356" i="2" s="1"/>
  <c r="D5357" i="2"/>
  <c r="P5357" i="2" s="1"/>
  <c r="D5358" i="2"/>
  <c r="P5358" i="2" s="1"/>
  <c r="D5359" i="2"/>
  <c r="P5359" i="2" s="1"/>
  <c r="D5360" i="2"/>
  <c r="P5360" i="2" s="1"/>
  <c r="D5361" i="2"/>
  <c r="P5361" i="2" s="1"/>
  <c r="D5362" i="2"/>
  <c r="P5362" i="2" s="1"/>
  <c r="D5363" i="2"/>
  <c r="P5363" i="2" s="1"/>
  <c r="D5364" i="2"/>
  <c r="P5364" i="2" s="1"/>
  <c r="D5365" i="2"/>
  <c r="P5365" i="2" s="1"/>
  <c r="D5366" i="2"/>
  <c r="P5366" i="2" s="1"/>
  <c r="D5367" i="2"/>
  <c r="P5367" i="2" s="1"/>
  <c r="D5368" i="2"/>
  <c r="P5368" i="2" s="1"/>
  <c r="D5369" i="2"/>
  <c r="P5369" i="2" s="1"/>
  <c r="D5370" i="2"/>
  <c r="P5370" i="2" s="1"/>
  <c r="D5371" i="2"/>
  <c r="P5371" i="2" s="1"/>
  <c r="D5372" i="2"/>
  <c r="P5372" i="2" s="1"/>
  <c r="D5373" i="2"/>
  <c r="P5373" i="2" s="1"/>
  <c r="D5374" i="2"/>
  <c r="P5374" i="2" s="1"/>
  <c r="D5375" i="2"/>
  <c r="P5375" i="2" s="1"/>
  <c r="D5376" i="2"/>
  <c r="P5376" i="2" s="1"/>
  <c r="D5377" i="2"/>
  <c r="P5377" i="2" s="1"/>
  <c r="D5378" i="2"/>
  <c r="P5378" i="2" s="1"/>
  <c r="D5379" i="2"/>
  <c r="P5379" i="2" s="1"/>
  <c r="D5380" i="2"/>
  <c r="P5380" i="2" s="1"/>
  <c r="D5381" i="2"/>
  <c r="P5381" i="2" s="1"/>
  <c r="D5382" i="2"/>
  <c r="D5383" i="2"/>
  <c r="P5383" i="2" s="1"/>
  <c r="D5384" i="2"/>
  <c r="P5384" i="2" s="1"/>
  <c r="D5385" i="2"/>
  <c r="P5385" i="2" s="1"/>
  <c r="D5386" i="2"/>
  <c r="P5386" i="2" s="1"/>
  <c r="D5387" i="2"/>
  <c r="P5387" i="2" s="1"/>
  <c r="D5388" i="2"/>
  <c r="P5388" i="2" s="1"/>
  <c r="D5389" i="2"/>
  <c r="P5389" i="2" s="1"/>
  <c r="D5390" i="2"/>
  <c r="P5390" i="2" s="1"/>
  <c r="D5391" i="2"/>
  <c r="P5391" i="2" s="1"/>
  <c r="D5392" i="2"/>
  <c r="P5392" i="2" s="1"/>
  <c r="D5393" i="2"/>
  <c r="P5393" i="2" s="1"/>
  <c r="D5394" i="2"/>
  <c r="P5394" i="2" s="1"/>
  <c r="D5395" i="2"/>
  <c r="P5395" i="2" s="1"/>
  <c r="D5396" i="2"/>
  <c r="P5396" i="2" s="1"/>
  <c r="D5397" i="2"/>
  <c r="P5397" i="2" s="1"/>
  <c r="D5398" i="2"/>
  <c r="P5398" i="2" s="1"/>
  <c r="D5399" i="2"/>
  <c r="P5399" i="2" s="1"/>
  <c r="D5400" i="2"/>
  <c r="P5400" i="2" s="1"/>
  <c r="D5401" i="2"/>
  <c r="P5401" i="2" s="1"/>
  <c r="D5402" i="2"/>
  <c r="P5402" i="2" s="1"/>
  <c r="D5403" i="2"/>
  <c r="P5403" i="2" s="1"/>
  <c r="D5404" i="2"/>
  <c r="P5404" i="2" s="1"/>
  <c r="D5405" i="2"/>
  <c r="P5405" i="2" s="1"/>
  <c r="D5406" i="2"/>
  <c r="P5406" i="2" s="1"/>
  <c r="D5407" i="2"/>
  <c r="P5407" i="2" s="1"/>
  <c r="D5408" i="2"/>
  <c r="P5408" i="2" s="1"/>
  <c r="D5409" i="2"/>
  <c r="P5409" i="2" s="1"/>
  <c r="D5410" i="2"/>
  <c r="P5410" i="2" s="1"/>
  <c r="D5411" i="2"/>
  <c r="P5411" i="2" s="1"/>
  <c r="D5412" i="2"/>
  <c r="P5412" i="2" s="1"/>
  <c r="D5413" i="2"/>
  <c r="P5413" i="2" s="1"/>
  <c r="D5414" i="2"/>
  <c r="P5414" i="2" s="1"/>
  <c r="D5415" i="2"/>
  <c r="P5415" i="2" s="1"/>
  <c r="D5416" i="2"/>
  <c r="P5416" i="2" s="1"/>
  <c r="D5417" i="2"/>
  <c r="P5417" i="2" s="1"/>
  <c r="D5418" i="2"/>
  <c r="P5418" i="2" s="1"/>
  <c r="D5419" i="2"/>
  <c r="P5419" i="2" s="1"/>
  <c r="D5420" i="2"/>
  <c r="P5420" i="2" s="1"/>
  <c r="D5421" i="2"/>
  <c r="P5421" i="2" s="1"/>
  <c r="D5422" i="2"/>
  <c r="P5422" i="2" s="1"/>
  <c r="D5423" i="2"/>
  <c r="P5423" i="2" s="1"/>
  <c r="D5424" i="2"/>
  <c r="P5424" i="2" s="1"/>
  <c r="D5425" i="2"/>
  <c r="P5425" i="2" s="1"/>
  <c r="D5426" i="2"/>
  <c r="P5426" i="2" s="1"/>
  <c r="D5427" i="2"/>
  <c r="P5427" i="2" s="1"/>
  <c r="D5428" i="2"/>
  <c r="P5428" i="2" s="1"/>
  <c r="D5429" i="2"/>
  <c r="P5429" i="2" s="1"/>
  <c r="D5430" i="2"/>
  <c r="D5431" i="2"/>
  <c r="P5431" i="2" s="1"/>
  <c r="D5432" i="2"/>
  <c r="P5432" i="2" s="1"/>
  <c r="D5433" i="2"/>
  <c r="P5433" i="2" s="1"/>
  <c r="D5434" i="2"/>
  <c r="P5434" i="2" s="1"/>
  <c r="D5435" i="2"/>
  <c r="P5435" i="2" s="1"/>
  <c r="D5436" i="2"/>
  <c r="P5436" i="2" s="1"/>
  <c r="D5437" i="2"/>
  <c r="P5437" i="2" s="1"/>
  <c r="D5438" i="2"/>
  <c r="P5438" i="2" s="1"/>
  <c r="D5439" i="2"/>
  <c r="P5439" i="2" s="1"/>
  <c r="D5440" i="2"/>
  <c r="P5440" i="2" s="1"/>
  <c r="D5441" i="2"/>
  <c r="P5441" i="2" s="1"/>
  <c r="D5442" i="2"/>
  <c r="P5442" i="2" s="1"/>
  <c r="D5443" i="2"/>
  <c r="P5443" i="2" s="1"/>
  <c r="D5444" i="2"/>
  <c r="P5444" i="2" s="1"/>
  <c r="D5445" i="2"/>
  <c r="P5445" i="2" s="1"/>
  <c r="D5446" i="2"/>
  <c r="P5446" i="2" s="1"/>
  <c r="D5447" i="2"/>
  <c r="P5447" i="2" s="1"/>
  <c r="D5448" i="2"/>
  <c r="P5448" i="2" s="1"/>
  <c r="D5449" i="2"/>
  <c r="P5449" i="2" s="1"/>
  <c r="D5450" i="2"/>
  <c r="P5450" i="2" s="1"/>
  <c r="D5451" i="2"/>
  <c r="P5451" i="2" s="1"/>
  <c r="D5452" i="2"/>
  <c r="P5452" i="2" s="1"/>
  <c r="D5453" i="2"/>
  <c r="P5453" i="2" s="1"/>
  <c r="D5454" i="2"/>
  <c r="P5454" i="2" s="1"/>
  <c r="D5455" i="2"/>
  <c r="P5455" i="2" s="1"/>
  <c r="D5456" i="2"/>
  <c r="P5456" i="2" s="1"/>
  <c r="D5457" i="2"/>
  <c r="P5457" i="2" s="1"/>
  <c r="D5458" i="2"/>
  <c r="P5458" i="2" s="1"/>
  <c r="D5459" i="2"/>
  <c r="P5459" i="2" s="1"/>
  <c r="D5460" i="2"/>
  <c r="P5460" i="2" s="1"/>
  <c r="D5461" i="2"/>
  <c r="P5461" i="2" s="1"/>
  <c r="D5462" i="2"/>
  <c r="P5462" i="2" s="1"/>
  <c r="D5463" i="2"/>
  <c r="P5463" i="2" s="1"/>
  <c r="D5464" i="2"/>
  <c r="P5464" i="2" s="1"/>
  <c r="D5465" i="2"/>
  <c r="P5465" i="2" s="1"/>
  <c r="D5466" i="2"/>
  <c r="P5466" i="2" s="1"/>
  <c r="D5467" i="2"/>
  <c r="P5467" i="2" s="1"/>
  <c r="D5468" i="2"/>
  <c r="P5468" i="2" s="1"/>
  <c r="D5469" i="2"/>
  <c r="P5469" i="2" s="1"/>
  <c r="D5470" i="2"/>
  <c r="P5470" i="2" s="1"/>
  <c r="D5471" i="2"/>
  <c r="P5471" i="2" s="1"/>
  <c r="D5472" i="2"/>
  <c r="P5472" i="2" s="1"/>
  <c r="D5473" i="2"/>
  <c r="P5473" i="2" s="1"/>
  <c r="D5474" i="2"/>
  <c r="D5475" i="2"/>
  <c r="P5475" i="2" s="1"/>
  <c r="D5476" i="2"/>
  <c r="P5476" i="2" s="1"/>
  <c r="D5477" i="2"/>
  <c r="P5477" i="2" s="1"/>
  <c r="D5478" i="2"/>
  <c r="P5478" i="2" s="1"/>
  <c r="D5479" i="2"/>
  <c r="P5479" i="2" s="1"/>
  <c r="D5480" i="2"/>
  <c r="P5480" i="2" s="1"/>
  <c r="D5481" i="2"/>
  <c r="P5481" i="2" s="1"/>
  <c r="D5482" i="2"/>
  <c r="P5482" i="2" s="1"/>
  <c r="D5483" i="2"/>
  <c r="P5483" i="2" s="1"/>
  <c r="D5484" i="2"/>
  <c r="P5484" i="2" s="1"/>
  <c r="D5485" i="2"/>
  <c r="P5485" i="2" s="1"/>
  <c r="D5486" i="2"/>
  <c r="P5486" i="2" s="1"/>
  <c r="D5487" i="2"/>
  <c r="P5487" i="2" s="1"/>
  <c r="D5488" i="2"/>
  <c r="P5488" i="2" s="1"/>
  <c r="D5489" i="2"/>
  <c r="P5489" i="2" s="1"/>
  <c r="D5490" i="2"/>
  <c r="P5490" i="2" s="1"/>
  <c r="D5491" i="2"/>
  <c r="P5491" i="2" s="1"/>
  <c r="D5492" i="2"/>
  <c r="P5492" i="2" s="1"/>
  <c r="D5493" i="2"/>
  <c r="P5493" i="2" s="1"/>
  <c r="D5494" i="2"/>
  <c r="P5494" i="2" s="1"/>
  <c r="D5495" i="2"/>
  <c r="P5495" i="2" s="1"/>
  <c r="D5496" i="2"/>
  <c r="P5496" i="2" s="1"/>
  <c r="D5497" i="2"/>
  <c r="P5497" i="2" s="1"/>
  <c r="D5498" i="2"/>
  <c r="P5498" i="2" s="1"/>
  <c r="D5499" i="2"/>
  <c r="P5499" i="2" s="1"/>
  <c r="D5500" i="2"/>
  <c r="P5500" i="2" s="1"/>
  <c r="D5501" i="2"/>
  <c r="P5501" i="2" s="1"/>
  <c r="D5502" i="2"/>
  <c r="P5502" i="2" s="1"/>
  <c r="D5503" i="2"/>
  <c r="P5503" i="2" s="1"/>
  <c r="D5504" i="2"/>
  <c r="P5504" i="2" s="1"/>
  <c r="D5505" i="2"/>
  <c r="P5505" i="2" s="1"/>
  <c r="D5506" i="2"/>
  <c r="P5506" i="2" s="1"/>
  <c r="D5507" i="2"/>
  <c r="P5507" i="2" s="1"/>
  <c r="D5508" i="2"/>
  <c r="P5508" i="2" s="1"/>
  <c r="D5509" i="2"/>
  <c r="P5509" i="2" s="1"/>
  <c r="D5510" i="2"/>
  <c r="D5511" i="2"/>
  <c r="P5511" i="2" s="1"/>
  <c r="D5512" i="2"/>
  <c r="P5512" i="2" s="1"/>
  <c r="D5513" i="2"/>
  <c r="P5513" i="2" s="1"/>
  <c r="D5514" i="2"/>
  <c r="P5514" i="2" s="1"/>
  <c r="D5515" i="2"/>
  <c r="P5515" i="2" s="1"/>
  <c r="D5516" i="2"/>
  <c r="P5516" i="2" s="1"/>
  <c r="D5517" i="2"/>
  <c r="P5517" i="2" s="1"/>
  <c r="D5518" i="2"/>
  <c r="P5518" i="2" s="1"/>
  <c r="D5519" i="2"/>
  <c r="P5519" i="2" s="1"/>
  <c r="D5520" i="2"/>
  <c r="P5520" i="2" s="1"/>
  <c r="D5521" i="2"/>
  <c r="P5521" i="2" s="1"/>
  <c r="D5522" i="2"/>
  <c r="P5522" i="2" s="1"/>
  <c r="D5523" i="2"/>
  <c r="P5523" i="2" s="1"/>
  <c r="D5524" i="2"/>
  <c r="P5524" i="2" s="1"/>
  <c r="D5525" i="2"/>
  <c r="P5525" i="2" s="1"/>
  <c r="D5526" i="2"/>
  <c r="P5526" i="2" s="1"/>
  <c r="D5527" i="2"/>
  <c r="P5527" i="2" s="1"/>
  <c r="D5528" i="2"/>
  <c r="P5528" i="2" s="1"/>
  <c r="D5529" i="2"/>
  <c r="P5529" i="2" s="1"/>
  <c r="D5530" i="2"/>
  <c r="P5530" i="2" s="1"/>
  <c r="D5531" i="2"/>
  <c r="P5531" i="2" s="1"/>
  <c r="D5532" i="2"/>
  <c r="P5532" i="2" s="1"/>
  <c r="D5533" i="2"/>
  <c r="P5533" i="2" s="1"/>
  <c r="D5534" i="2"/>
  <c r="P5534" i="2" s="1"/>
  <c r="D5535" i="2"/>
  <c r="P5535" i="2" s="1"/>
  <c r="D5536" i="2"/>
  <c r="P5536" i="2" s="1"/>
  <c r="D5537" i="2"/>
  <c r="P5537" i="2" s="1"/>
  <c r="D5538" i="2"/>
  <c r="P5538" i="2" s="1"/>
  <c r="D5539" i="2"/>
  <c r="P5539" i="2" s="1"/>
  <c r="D5540" i="2"/>
  <c r="P5540" i="2" s="1"/>
  <c r="D5541" i="2"/>
  <c r="P5541" i="2" s="1"/>
  <c r="D5542" i="2"/>
  <c r="P5542" i="2" s="1"/>
  <c r="D5543" i="2"/>
  <c r="P5543" i="2" s="1"/>
  <c r="D5544" i="2"/>
  <c r="P5544" i="2" s="1"/>
  <c r="D5545" i="2"/>
  <c r="P5545" i="2" s="1"/>
  <c r="D5546" i="2"/>
  <c r="P5546" i="2" s="1"/>
  <c r="D5547" i="2"/>
  <c r="P5547" i="2" s="1"/>
  <c r="D5548" i="2"/>
  <c r="P5548" i="2" s="1"/>
  <c r="D5549" i="2"/>
  <c r="P5549" i="2" s="1"/>
  <c r="D5550" i="2"/>
  <c r="P5550" i="2" s="1"/>
  <c r="D5551" i="2"/>
  <c r="P5551" i="2" s="1"/>
  <c r="D5552" i="2"/>
  <c r="P5552" i="2" s="1"/>
  <c r="D5553" i="2"/>
  <c r="P5553" i="2" s="1"/>
  <c r="D5554" i="2"/>
  <c r="D5555" i="2"/>
  <c r="P5555" i="2" s="1"/>
  <c r="D5556" i="2"/>
  <c r="P5556" i="2" s="1"/>
  <c r="D5557" i="2"/>
  <c r="P5557" i="2" s="1"/>
  <c r="D5558" i="2"/>
  <c r="P5558" i="2" s="1"/>
  <c r="D5559" i="2"/>
  <c r="P5559" i="2" s="1"/>
  <c r="D5560" i="2"/>
  <c r="P5560" i="2" s="1"/>
  <c r="D5561" i="2"/>
  <c r="P5561" i="2" s="1"/>
  <c r="D5562" i="2"/>
  <c r="P5562" i="2" s="1"/>
  <c r="D5563" i="2"/>
  <c r="P5563" i="2" s="1"/>
  <c r="D5564" i="2"/>
  <c r="P5564" i="2" s="1"/>
  <c r="D5565" i="2"/>
  <c r="P5565" i="2" s="1"/>
  <c r="D5566" i="2"/>
  <c r="P5566" i="2" s="1"/>
  <c r="D5567" i="2"/>
  <c r="P5567" i="2" s="1"/>
  <c r="D5568" i="2"/>
  <c r="P5568" i="2" s="1"/>
  <c r="D5569" i="2"/>
  <c r="P5569" i="2" s="1"/>
  <c r="D5570" i="2"/>
  <c r="P5570" i="2" s="1"/>
  <c r="D5571" i="2"/>
  <c r="P5571" i="2" s="1"/>
  <c r="D5572" i="2"/>
  <c r="P5572" i="2" s="1"/>
  <c r="D5573" i="2"/>
  <c r="P5573" i="2" s="1"/>
  <c r="D5574" i="2"/>
  <c r="P5574" i="2" s="1"/>
  <c r="D5575" i="2"/>
  <c r="P5575" i="2" s="1"/>
  <c r="D5576" i="2"/>
  <c r="P5576" i="2" s="1"/>
  <c r="D5577" i="2"/>
  <c r="P5577" i="2" s="1"/>
  <c r="D5578" i="2"/>
  <c r="P5578" i="2" s="1"/>
  <c r="D5579" i="2"/>
  <c r="P5579" i="2" s="1"/>
  <c r="D5580" i="2"/>
  <c r="P5580" i="2" s="1"/>
  <c r="D5581" i="2"/>
  <c r="P5581" i="2" s="1"/>
  <c r="D5582" i="2"/>
  <c r="P5582" i="2" s="1"/>
  <c r="D5583" i="2"/>
  <c r="P5583" i="2" s="1"/>
  <c r="D5584" i="2"/>
  <c r="P5584" i="2" s="1"/>
  <c r="D5585" i="2"/>
  <c r="P5585" i="2" s="1"/>
  <c r="D5586" i="2"/>
  <c r="P5586" i="2" s="1"/>
  <c r="D5587" i="2"/>
  <c r="P5587" i="2" s="1"/>
  <c r="D5588" i="2"/>
  <c r="P5588" i="2" s="1"/>
  <c r="D5589" i="2"/>
  <c r="P5589" i="2" s="1"/>
  <c r="D5590" i="2"/>
  <c r="P5590" i="2" s="1"/>
  <c r="D5591" i="2"/>
  <c r="P5591" i="2" s="1"/>
  <c r="D5592" i="2"/>
  <c r="P5592" i="2" s="1"/>
  <c r="D5593" i="2"/>
  <c r="P5593" i="2" s="1"/>
  <c r="D5594" i="2"/>
  <c r="P5594" i="2" s="1"/>
  <c r="D5595" i="2"/>
  <c r="P5595" i="2" s="1"/>
  <c r="D5596" i="2"/>
  <c r="P5596" i="2" s="1"/>
  <c r="D5597" i="2"/>
  <c r="P5597" i="2" s="1"/>
  <c r="D5598" i="2"/>
  <c r="P5598" i="2" s="1"/>
  <c r="D5599" i="2"/>
  <c r="D5600" i="2"/>
  <c r="P5600" i="2" s="1"/>
  <c r="D5601" i="2"/>
  <c r="P5601" i="2" s="1"/>
  <c r="D5602" i="2"/>
  <c r="P5602" i="2" s="1"/>
  <c r="D5603" i="2"/>
  <c r="P5603" i="2" s="1"/>
  <c r="D5604" i="2"/>
  <c r="P5604" i="2" s="1"/>
  <c r="D5605" i="2"/>
  <c r="P5605" i="2" s="1"/>
  <c r="D5606" i="2"/>
  <c r="P5606" i="2" s="1"/>
  <c r="D5607" i="2"/>
  <c r="P5607" i="2" s="1"/>
  <c r="D5608" i="2"/>
  <c r="P5608" i="2" s="1"/>
  <c r="D5609" i="2"/>
  <c r="P5609" i="2" s="1"/>
  <c r="D5610" i="2"/>
  <c r="P5610" i="2" s="1"/>
  <c r="D5611" i="2"/>
  <c r="P5611" i="2" s="1"/>
  <c r="D5612" i="2"/>
  <c r="P5612" i="2" s="1"/>
  <c r="D5613" i="2"/>
  <c r="P5613" i="2" s="1"/>
  <c r="D5614" i="2"/>
  <c r="P5614" i="2" s="1"/>
  <c r="D5615" i="2"/>
  <c r="P5615" i="2" s="1"/>
  <c r="D5616" i="2"/>
  <c r="P5616" i="2" s="1"/>
  <c r="D5617" i="2"/>
  <c r="P5617" i="2" s="1"/>
  <c r="D5618" i="2"/>
  <c r="P5618" i="2" s="1"/>
  <c r="D5619" i="2"/>
  <c r="P5619" i="2" s="1"/>
  <c r="D5620" i="2"/>
  <c r="P5620" i="2" s="1"/>
  <c r="D5621" i="2"/>
  <c r="P5621" i="2" s="1"/>
  <c r="D5622" i="2"/>
  <c r="P5622" i="2" s="1"/>
  <c r="D5623" i="2"/>
  <c r="P5623" i="2" s="1"/>
  <c r="D5624" i="2"/>
  <c r="P5624" i="2" s="1"/>
  <c r="D5625" i="2"/>
  <c r="P5625" i="2" s="1"/>
  <c r="D5626" i="2"/>
  <c r="P5626" i="2" s="1"/>
  <c r="D5627" i="2"/>
  <c r="P5627" i="2" s="1"/>
  <c r="D5628" i="2"/>
  <c r="P5628" i="2" s="1"/>
  <c r="D5629" i="2"/>
  <c r="P5629" i="2" s="1"/>
  <c r="D5630" i="2"/>
  <c r="P5630" i="2" s="1"/>
  <c r="D5631" i="2"/>
  <c r="P5631" i="2" s="1"/>
  <c r="D5632" i="2"/>
  <c r="P5632" i="2" s="1"/>
  <c r="D5633" i="2"/>
  <c r="P5633" i="2" s="1"/>
  <c r="D5634" i="2"/>
  <c r="P5634" i="2" s="1"/>
  <c r="D5635" i="2"/>
  <c r="P5635" i="2" s="1"/>
  <c r="D5636" i="2"/>
  <c r="D5637" i="2"/>
  <c r="P5637" i="2" s="1"/>
  <c r="D5638" i="2"/>
  <c r="P5638" i="2" s="1"/>
  <c r="D5639" i="2"/>
  <c r="P5639" i="2" s="1"/>
  <c r="D5640" i="2"/>
  <c r="P5640" i="2" s="1"/>
  <c r="D5641" i="2"/>
  <c r="P5641" i="2" s="1"/>
  <c r="D5642" i="2"/>
  <c r="P5642" i="2" s="1"/>
  <c r="D5643" i="2"/>
  <c r="P5643" i="2" s="1"/>
  <c r="D5644" i="2"/>
  <c r="P5644" i="2" s="1"/>
  <c r="D5645" i="2"/>
  <c r="P5645" i="2" s="1"/>
  <c r="D5646" i="2"/>
  <c r="P5646" i="2" s="1"/>
  <c r="D5647" i="2"/>
  <c r="P5647" i="2" s="1"/>
  <c r="D5648" i="2"/>
  <c r="P5648" i="2" s="1"/>
  <c r="D5649" i="2"/>
  <c r="P5649" i="2" s="1"/>
  <c r="D5650" i="2"/>
  <c r="P5650" i="2" s="1"/>
  <c r="D5651" i="2"/>
  <c r="P5651" i="2" s="1"/>
  <c r="D5652" i="2"/>
  <c r="P5652" i="2" s="1"/>
  <c r="D5653" i="2"/>
  <c r="P5653" i="2" s="1"/>
  <c r="D5654" i="2"/>
  <c r="P5654" i="2" s="1"/>
  <c r="D5655" i="2"/>
  <c r="P5655" i="2" s="1"/>
  <c r="D5656" i="2"/>
  <c r="P5656" i="2" s="1"/>
  <c r="D5657" i="2"/>
  <c r="P5657" i="2" s="1"/>
  <c r="D5658" i="2"/>
  <c r="P5658" i="2" s="1"/>
  <c r="D5659" i="2"/>
  <c r="P5659" i="2" s="1"/>
  <c r="D5660" i="2"/>
  <c r="P5660" i="2" s="1"/>
  <c r="D5661" i="2"/>
  <c r="P5661" i="2" s="1"/>
  <c r="D5662" i="2"/>
  <c r="P5662" i="2" s="1"/>
  <c r="D5663" i="2"/>
  <c r="P5663" i="2" s="1"/>
  <c r="D5664" i="2"/>
  <c r="P5664" i="2" s="1"/>
  <c r="D5665" i="2"/>
  <c r="P5665" i="2" s="1"/>
  <c r="D5666" i="2"/>
  <c r="P5666" i="2" s="1"/>
  <c r="D5667" i="2"/>
  <c r="P5667" i="2" s="1"/>
  <c r="D5668" i="2"/>
  <c r="P5668" i="2" s="1"/>
  <c r="D5669" i="2"/>
  <c r="P5669" i="2" s="1"/>
  <c r="D5670" i="2"/>
  <c r="P5670" i="2" s="1"/>
  <c r="D5671" i="2"/>
  <c r="P5671" i="2" s="1"/>
  <c r="D5672" i="2"/>
  <c r="P5672" i="2" s="1"/>
  <c r="D5673" i="2"/>
  <c r="P5673" i="2" s="1"/>
  <c r="D5674" i="2"/>
  <c r="P5674" i="2" s="1"/>
  <c r="D5675" i="2"/>
  <c r="P5675" i="2" s="1"/>
  <c r="D5676" i="2"/>
  <c r="P5676" i="2" s="1"/>
  <c r="D5677" i="2"/>
  <c r="P5677" i="2" s="1"/>
  <c r="D5678" i="2"/>
  <c r="P5678" i="2" s="1"/>
  <c r="D5679" i="2"/>
  <c r="D5680" i="2"/>
  <c r="P5680" i="2" s="1"/>
  <c r="D5681" i="2"/>
  <c r="P5681" i="2" s="1"/>
  <c r="D5682" i="2"/>
  <c r="P5682" i="2" s="1"/>
  <c r="D5683" i="2"/>
  <c r="P5683" i="2" s="1"/>
  <c r="D5684" i="2"/>
  <c r="P5684" i="2" s="1"/>
  <c r="D5685" i="2"/>
  <c r="P5685" i="2" s="1"/>
  <c r="D5686" i="2"/>
  <c r="P5686" i="2" s="1"/>
  <c r="D5687" i="2"/>
  <c r="P5687" i="2" s="1"/>
  <c r="D5688" i="2"/>
  <c r="P5688" i="2" s="1"/>
  <c r="D5689" i="2"/>
  <c r="P5689" i="2" s="1"/>
  <c r="D5690" i="2"/>
  <c r="P5690" i="2" s="1"/>
  <c r="D5691" i="2"/>
  <c r="P5691" i="2" s="1"/>
  <c r="D5692" i="2"/>
  <c r="P5692" i="2" s="1"/>
  <c r="D5693" i="2"/>
  <c r="P5693" i="2" s="1"/>
  <c r="D5694" i="2"/>
  <c r="P5694" i="2" s="1"/>
  <c r="D5695" i="2"/>
  <c r="P5695" i="2" s="1"/>
  <c r="D5696" i="2"/>
  <c r="P5696" i="2" s="1"/>
  <c r="D5697" i="2"/>
  <c r="P5697" i="2" s="1"/>
  <c r="D5698" i="2"/>
  <c r="P5698" i="2" s="1"/>
  <c r="D5699" i="2"/>
  <c r="P5699" i="2" s="1"/>
  <c r="D5700" i="2"/>
  <c r="P5700" i="2" s="1"/>
  <c r="D5701" i="2"/>
  <c r="P5701" i="2" s="1"/>
  <c r="D5702" i="2"/>
  <c r="P5702" i="2" s="1"/>
  <c r="D5703" i="2"/>
  <c r="P5703" i="2" s="1"/>
  <c r="D5704" i="2"/>
  <c r="P5704" i="2" s="1"/>
  <c r="D5705" i="2"/>
  <c r="P5705" i="2" s="1"/>
  <c r="D5706" i="2"/>
  <c r="P5706" i="2" s="1"/>
  <c r="D5707" i="2"/>
  <c r="P5707" i="2" s="1"/>
  <c r="D5708" i="2"/>
  <c r="P5708" i="2" s="1"/>
  <c r="D5709" i="2"/>
  <c r="P5709" i="2" s="1"/>
  <c r="D5710" i="2"/>
  <c r="P5710" i="2" s="1"/>
  <c r="D5711" i="2"/>
  <c r="P5711" i="2" s="1"/>
  <c r="D5712" i="2"/>
  <c r="P5712" i="2" s="1"/>
  <c r="D5713" i="2"/>
  <c r="P5713" i="2" s="1"/>
  <c r="D5714" i="2"/>
  <c r="P5714" i="2" s="1"/>
  <c r="D5715" i="2"/>
  <c r="P5715" i="2" s="1"/>
  <c r="D5716" i="2"/>
  <c r="D5717" i="2"/>
  <c r="P5717" i="2" s="1"/>
  <c r="D5718" i="2"/>
  <c r="P5718" i="2" s="1"/>
  <c r="D5719" i="2"/>
  <c r="P5719" i="2" s="1"/>
  <c r="D5720" i="2"/>
  <c r="P5720" i="2" s="1"/>
  <c r="D5721" i="2"/>
  <c r="P5721" i="2" s="1"/>
  <c r="D5722" i="2"/>
  <c r="P5722" i="2" s="1"/>
  <c r="D5723" i="2"/>
  <c r="P5723" i="2" s="1"/>
  <c r="D5724" i="2"/>
  <c r="P5724" i="2" s="1"/>
  <c r="D5725" i="2"/>
  <c r="P5725" i="2" s="1"/>
  <c r="D5726" i="2"/>
  <c r="P5726" i="2" s="1"/>
  <c r="D5727" i="2"/>
  <c r="P5727" i="2" s="1"/>
  <c r="D5728" i="2"/>
  <c r="P5728" i="2" s="1"/>
  <c r="D5729" i="2"/>
  <c r="P5729" i="2" s="1"/>
  <c r="D5730" i="2"/>
  <c r="P5730" i="2" s="1"/>
  <c r="D5731" i="2"/>
  <c r="P5731" i="2" s="1"/>
  <c r="D5732" i="2"/>
  <c r="P5732" i="2" s="1"/>
  <c r="D5733" i="2"/>
  <c r="P5733" i="2" s="1"/>
  <c r="D5734" i="2"/>
  <c r="P5734" i="2" s="1"/>
  <c r="D5735" i="2"/>
  <c r="P5735" i="2" s="1"/>
  <c r="D5736" i="2"/>
  <c r="P5736" i="2" s="1"/>
  <c r="D5737" i="2"/>
  <c r="P5737" i="2" s="1"/>
  <c r="D5738" i="2"/>
  <c r="P5738" i="2" s="1"/>
  <c r="D5739" i="2"/>
  <c r="P5739" i="2" s="1"/>
  <c r="D5740" i="2"/>
  <c r="P5740" i="2" s="1"/>
  <c r="D5741" i="2"/>
  <c r="P5741" i="2" s="1"/>
  <c r="D5742" i="2"/>
  <c r="P5742" i="2" s="1"/>
  <c r="D5743" i="2"/>
  <c r="P5743" i="2" s="1"/>
  <c r="D5744" i="2"/>
  <c r="P5744" i="2" s="1"/>
  <c r="D5745" i="2"/>
  <c r="P5745" i="2" s="1"/>
  <c r="D5746" i="2"/>
  <c r="P5746" i="2" s="1"/>
  <c r="D5747" i="2"/>
  <c r="P5747" i="2" s="1"/>
  <c r="D5748" i="2"/>
  <c r="P5748" i="2" s="1"/>
  <c r="D5749" i="2"/>
  <c r="P5749" i="2" s="1"/>
  <c r="D5750" i="2"/>
  <c r="P5750" i="2" s="1"/>
  <c r="D5751" i="2"/>
  <c r="P5751" i="2" s="1"/>
  <c r="D5752" i="2"/>
  <c r="P5752" i="2" s="1"/>
  <c r="D5753" i="2"/>
  <c r="P5753" i="2" s="1"/>
  <c r="D5754" i="2"/>
  <c r="P5754" i="2" s="1"/>
  <c r="D5755" i="2"/>
  <c r="P5755" i="2" s="1"/>
  <c r="D5756" i="2"/>
  <c r="P5756" i="2" s="1"/>
  <c r="D5757" i="2"/>
  <c r="P5757" i="2" s="1"/>
  <c r="D5758" i="2"/>
  <c r="P5758" i="2" s="1"/>
  <c r="D5759" i="2"/>
  <c r="D5760" i="2"/>
  <c r="P5760" i="2" s="1"/>
  <c r="D5761" i="2"/>
  <c r="P5761" i="2" s="1"/>
  <c r="D5762" i="2"/>
  <c r="P5762" i="2" s="1"/>
  <c r="D5763" i="2"/>
  <c r="P5763" i="2" s="1"/>
  <c r="D5764" i="2"/>
  <c r="P5764" i="2" s="1"/>
  <c r="D5765" i="2"/>
  <c r="P5765" i="2" s="1"/>
  <c r="D5766" i="2"/>
  <c r="P5766" i="2" s="1"/>
  <c r="D5767" i="2"/>
  <c r="P5767" i="2" s="1"/>
  <c r="D5768" i="2"/>
  <c r="P5768" i="2" s="1"/>
  <c r="D5769" i="2"/>
  <c r="P5769" i="2" s="1"/>
  <c r="D5770" i="2"/>
  <c r="P5770" i="2" s="1"/>
  <c r="D5771" i="2"/>
  <c r="P5771" i="2" s="1"/>
  <c r="D5772" i="2"/>
  <c r="P5772" i="2" s="1"/>
  <c r="D5773" i="2"/>
  <c r="P5773" i="2" s="1"/>
  <c r="D5774" i="2"/>
  <c r="P5774" i="2" s="1"/>
  <c r="D5775" i="2"/>
  <c r="P5775" i="2" s="1"/>
  <c r="D5776" i="2"/>
  <c r="P5776" i="2" s="1"/>
  <c r="D5777" i="2"/>
  <c r="P5777" i="2" s="1"/>
  <c r="D5778" i="2"/>
  <c r="P5778" i="2" s="1"/>
  <c r="D5779" i="2"/>
  <c r="P5779" i="2" s="1"/>
  <c r="D5780" i="2"/>
  <c r="P5780" i="2" s="1"/>
  <c r="D5781" i="2"/>
  <c r="P5781" i="2" s="1"/>
  <c r="D5782" i="2"/>
  <c r="P5782" i="2" s="1"/>
  <c r="D5783" i="2"/>
  <c r="P5783" i="2" s="1"/>
  <c r="D5784" i="2"/>
  <c r="P5784" i="2" s="1"/>
  <c r="D5785" i="2"/>
  <c r="P5785" i="2" s="1"/>
  <c r="D5786" i="2"/>
  <c r="P5786" i="2" s="1"/>
  <c r="D5787" i="2"/>
  <c r="P5787" i="2" s="1"/>
  <c r="D5788" i="2"/>
  <c r="P5788" i="2" s="1"/>
  <c r="D5789" i="2"/>
  <c r="P5789" i="2" s="1"/>
  <c r="D5790" i="2"/>
  <c r="P5790" i="2" s="1"/>
  <c r="D5791" i="2"/>
  <c r="P5791" i="2" s="1"/>
  <c r="D5792" i="2"/>
  <c r="P5792" i="2" s="1"/>
  <c r="D5793" i="2"/>
  <c r="P5793" i="2" s="1"/>
  <c r="D5794" i="2"/>
  <c r="P5794" i="2" s="1"/>
  <c r="D5795" i="2"/>
  <c r="P5795" i="2" s="1"/>
  <c r="D5796" i="2"/>
  <c r="P5796" i="2" s="1"/>
  <c r="D5797" i="2"/>
  <c r="P5797" i="2" s="1"/>
  <c r="D5798" i="2"/>
  <c r="P5798" i="2" s="1"/>
  <c r="D5799" i="2"/>
  <c r="P5799" i="2" s="1"/>
  <c r="D5800" i="2"/>
  <c r="P5800" i="2" s="1"/>
  <c r="D5801" i="2"/>
  <c r="P5801" i="2" s="1"/>
  <c r="D5802" i="2"/>
  <c r="P5802" i="2" s="1"/>
  <c r="D5803" i="2"/>
  <c r="P5803" i="2" s="1"/>
  <c r="D5804" i="2"/>
  <c r="D5805" i="2"/>
  <c r="P5805" i="2" s="1"/>
  <c r="D5806" i="2"/>
  <c r="P5806" i="2" s="1"/>
  <c r="D5807" i="2"/>
  <c r="P5807" i="2" s="1"/>
  <c r="D5808" i="2"/>
  <c r="P5808" i="2" s="1"/>
  <c r="D5809" i="2"/>
  <c r="P5809" i="2" s="1"/>
  <c r="D5810" i="2"/>
  <c r="P5810" i="2" s="1"/>
  <c r="D5811" i="2"/>
  <c r="P5811" i="2" s="1"/>
  <c r="D5812" i="2"/>
  <c r="P5812" i="2" s="1"/>
  <c r="D5813" i="2"/>
  <c r="P5813" i="2" s="1"/>
  <c r="D5814" i="2"/>
  <c r="P5814" i="2" s="1"/>
  <c r="D5815" i="2"/>
  <c r="P5815" i="2" s="1"/>
  <c r="D5816" i="2"/>
  <c r="P5816" i="2" s="1"/>
  <c r="D5817" i="2"/>
  <c r="P5817" i="2" s="1"/>
  <c r="D5818" i="2"/>
  <c r="P5818" i="2" s="1"/>
  <c r="D5819" i="2"/>
  <c r="P5819" i="2" s="1"/>
  <c r="D5820" i="2"/>
  <c r="P5820" i="2" s="1"/>
  <c r="D5821" i="2"/>
  <c r="P5821" i="2" s="1"/>
  <c r="D5822" i="2"/>
  <c r="P5822" i="2" s="1"/>
  <c r="D5823" i="2"/>
  <c r="P5823" i="2" s="1"/>
  <c r="D5824" i="2"/>
  <c r="P5824" i="2" s="1"/>
  <c r="D5825" i="2"/>
  <c r="P5825" i="2" s="1"/>
  <c r="D5826" i="2"/>
  <c r="P5826" i="2" s="1"/>
  <c r="D5827" i="2"/>
  <c r="P5827" i="2" s="1"/>
  <c r="D5828" i="2"/>
  <c r="P5828" i="2" s="1"/>
  <c r="D5829" i="2"/>
  <c r="P5829" i="2" s="1"/>
  <c r="D5830" i="2"/>
  <c r="P5830" i="2" s="1"/>
  <c r="D5831" i="2"/>
  <c r="P5831" i="2" s="1"/>
  <c r="D5832" i="2"/>
  <c r="P5832" i="2" s="1"/>
  <c r="D5833" i="2"/>
  <c r="P5833" i="2" s="1"/>
  <c r="D5834" i="2"/>
  <c r="P5834" i="2" s="1"/>
  <c r="D5835" i="2"/>
  <c r="P5835" i="2" s="1"/>
  <c r="D5836" i="2"/>
  <c r="P5836" i="2" s="1"/>
  <c r="D5837" i="2"/>
  <c r="P5837" i="2" s="1"/>
  <c r="D5838" i="2"/>
  <c r="D5839" i="2"/>
  <c r="P5839" i="2" s="1"/>
  <c r="D5840" i="2"/>
  <c r="P5840" i="2" s="1"/>
  <c r="D5841" i="2"/>
  <c r="P5841" i="2" s="1"/>
  <c r="D5842" i="2"/>
  <c r="P5842" i="2" s="1"/>
  <c r="D5843" i="2"/>
  <c r="P5843" i="2" s="1"/>
  <c r="D5844" i="2"/>
  <c r="P5844" i="2" s="1"/>
  <c r="D5845" i="2"/>
  <c r="P5845" i="2" s="1"/>
  <c r="D5846" i="2"/>
  <c r="P5846" i="2" s="1"/>
  <c r="D5847" i="2"/>
  <c r="P5847" i="2" s="1"/>
  <c r="D5848" i="2"/>
  <c r="P5848" i="2" s="1"/>
  <c r="D5849" i="2"/>
  <c r="P5849" i="2" s="1"/>
  <c r="D5850" i="2"/>
  <c r="P5850" i="2" s="1"/>
  <c r="D5851" i="2"/>
  <c r="P5851" i="2" s="1"/>
  <c r="D5852" i="2"/>
  <c r="P5852" i="2" s="1"/>
  <c r="D5853" i="2"/>
  <c r="P5853" i="2" s="1"/>
  <c r="D5854" i="2"/>
  <c r="P5854" i="2" s="1"/>
  <c r="D5855" i="2"/>
  <c r="P5855" i="2" s="1"/>
  <c r="D5856" i="2"/>
  <c r="P5856" i="2" s="1"/>
  <c r="D5857" i="2"/>
  <c r="P5857" i="2" s="1"/>
  <c r="D5858" i="2"/>
  <c r="P5858" i="2" s="1"/>
  <c r="D5859" i="2"/>
  <c r="P5859" i="2" s="1"/>
  <c r="D5860" i="2"/>
  <c r="P5860" i="2" s="1"/>
  <c r="D5861" i="2"/>
  <c r="P5861" i="2" s="1"/>
  <c r="D5862" i="2"/>
  <c r="P5862" i="2" s="1"/>
  <c r="D5863" i="2"/>
  <c r="P5863" i="2" s="1"/>
  <c r="D5864" i="2"/>
  <c r="P5864" i="2" s="1"/>
  <c r="D5865" i="2"/>
  <c r="P5865" i="2" s="1"/>
  <c r="D5866" i="2"/>
  <c r="P5866" i="2" s="1"/>
  <c r="D5867" i="2"/>
  <c r="P5867" i="2" s="1"/>
  <c r="D5868" i="2"/>
  <c r="P5868" i="2" s="1"/>
  <c r="D5869" i="2"/>
  <c r="P5869" i="2" s="1"/>
  <c r="D5870" i="2"/>
  <c r="P5870" i="2" s="1"/>
  <c r="D5871" i="2"/>
  <c r="P5871" i="2" s="1"/>
  <c r="D5872" i="2"/>
  <c r="P5872" i="2" s="1"/>
  <c r="D5873" i="2"/>
  <c r="P5873" i="2" s="1"/>
  <c r="D5874" i="2"/>
  <c r="P5874" i="2" s="1"/>
  <c r="D5875" i="2"/>
  <c r="P5875" i="2" s="1"/>
  <c r="D5876" i="2"/>
  <c r="P5876" i="2" s="1"/>
  <c r="D5877" i="2"/>
  <c r="P5877" i="2" s="1"/>
  <c r="D5878" i="2"/>
  <c r="P5878" i="2" s="1"/>
  <c r="D5879" i="2"/>
  <c r="P5879" i="2" s="1"/>
  <c r="D5880" i="2"/>
  <c r="P5880" i="2" s="1"/>
  <c r="D5881" i="2"/>
  <c r="P5881" i="2" s="1"/>
  <c r="D5882" i="2"/>
  <c r="P5882" i="2" s="1"/>
  <c r="D5883" i="2"/>
  <c r="P5883" i="2" s="1"/>
  <c r="D5884" i="2"/>
  <c r="P5884" i="2" s="1"/>
  <c r="D5885" i="2"/>
  <c r="P5885" i="2" s="1"/>
  <c r="D5886" i="2"/>
  <c r="P5886" i="2" s="1"/>
  <c r="D5887" i="2"/>
  <c r="P5887" i="2" s="1"/>
  <c r="D5888" i="2"/>
  <c r="P5888" i="2" s="1"/>
  <c r="D5889" i="2"/>
  <c r="P5889" i="2" s="1"/>
  <c r="D5890" i="2"/>
  <c r="P5890" i="2" s="1"/>
  <c r="D5891" i="2"/>
  <c r="P5891" i="2" s="1"/>
  <c r="D5892" i="2"/>
  <c r="P5892" i="2" s="1"/>
  <c r="D5893" i="2"/>
  <c r="P5893" i="2" s="1"/>
  <c r="D5894" i="2"/>
  <c r="P5894" i="2" s="1"/>
  <c r="D5895" i="2"/>
  <c r="P5895" i="2" s="1"/>
  <c r="D5896" i="2"/>
  <c r="P5896" i="2" s="1"/>
  <c r="D5897" i="2"/>
  <c r="P5897" i="2" s="1"/>
  <c r="D5898" i="2"/>
  <c r="P5898" i="2" s="1"/>
  <c r="D5899" i="2"/>
  <c r="P5899" i="2" s="1"/>
  <c r="D5900" i="2"/>
  <c r="P5900" i="2" s="1"/>
  <c r="D5901" i="2"/>
  <c r="P5901" i="2" s="1"/>
  <c r="D5902" i="2"/>
  <c r="P5902" i="2" s="1"/>
  <c r="D5903" i="2"/>
  <c r="P5903" i="2" s="1"/>
  <c r="D5904" i="2"/>
  <c r="P5904" i="2" s="1"/>
  <c r="D5905" i="2"/>
  <c r="P5905" i="2" s="1"/>
  <c r="D5906" i="2"/>
  <c r="P5906" i="2" s="1"/>
  <c r="D5907" i="2"/>
  <c r="P5907" i="2" s="1"/>
  <c r="D5908" i="2"/>
  <c r="P5908" i="2" s="1"/>
  <c r="D5909" i="2"/>
  <c r="D5910" i="2"/>
  <c r="P5910" i="2" s="1"/>
  <c r="D5911" i="2"/>
  <c r="P5911" i="2" s="1"/>
  <c r="D5912" i="2"/>
  <c r="P5912" i="2" s="1"/>
  <c r="D5913" i="2"/>
  <c r="P5913" i="2" s="1"/>
  <c r="D5914" i="2"/>
  <c r="P5914" i="2" s="1"/>
  <c r="D5915" i="2"/>
  <c r="P5915" i="2" s="1"/>
  <c r="D5916" i="2"/>
  <c r="P5916" i="2" s="1"/>
  <c r="D5917" i="2"/>
  <c r="P5917" i="2" s="1"/>
  <c r="D5918" i="2"/>
  <c r="P5918" i="2" s="1"/>
  <c r="D5919" i="2"/>
  <c r="P5919" i="2" s="1"/>
  <c r="D5920" i="2"/>
  <c r="P5920" i="2" s="1"/>
  <c r="D5921" i="2"/>
  <c r="P5921" i="2" s="1"/>
  <c r="D5922" i="2"/>
  <c r="P5922" i="2" s="1"/>
  <c r="D5923" i="2"/>
  <c r="P5923" i="2" s="1"/>
  <c r="D5924" i="2"/>
  <c r="P5924" i="2" s="1"/>
  <c r="D5925" i="2"/>
  <c r="P5925" i="2" s="1"/>
  <c r="D5926" i="2"/>
  <c r="P5926" i="2" s="1"/>
  <c r="D5927" i="2"/>
  <c r="P5927" i="2" s="1"/>
  <c r="D5928" i="2"/>
  <c r="P5928" i="2" s="1"/>
  <c r="D5929" i="2"/>
  <c r="P5929" i="2" s="1"/>
  <c r="D5930" i="2"/>
  <c r="P5930" i="2" s="1"/>
  <c r="D5931" i="2"/>
  <c r="P5931" i="2" s="1"/>
  <c r="D5932" i="2"/>
  <c r="P5932" i="2" s="1"/>
  <c r="D5933" i="2"/>
  <c r="P5933" i="2" s="1"/>
  <c r="D5934" i="2"/>
  <c r="P5934" i="2" s="1"/>
  <c r="D5935" i="2"/>
  <c r="P5935" i="2" s="1"/>
  <c r="D5936" i="2"/>
  <c r="P5936" i="2" s="1"/>
  <c r="D5937" i="2"/>
  <c r="P5937" i="2" s="1"/>
  <c r="D5938" i="2"/>
  <c r="P5938" i="2" s="1"/>
  <c r="D5939" i="2"/>
  <c r="P5939" i="2" s="1"/>
  <c r="D5940" i="2"/>
  <c r="P5940" i="2" s="1"/>
  <c r="D5941" i="2"/>
  <c r="P5941" i="2" s="1"/>
  <c r="D5942" i="2"/>
  <c r="P5942" i="2" s="1"/>
  <c r="D5943" i="2"/>
  <c r="P5943" i="2" s="1"/>
  <c r="D5944" i="2"/>
  <c r="P5944" i="2" s="1"/>
  <c r="D5945" i="2"/>
  <c r="P5945" i="2" s="1"/>
  <c r="D5946" i="2"/>
  <c r="P5946" i="2" s="1"/>
  <c r="D5947" i="2"/>
  <c r="P5947" i="2" s="1"/>
  <c r="D5948" i="2"/>
  <c r="D5949" i="2"/>
  <c r="P5949" i="2" s="1"/>
  <c r="D5950" i="2"/>
  <c r="P5950" i="2" s="1"/>
  <c r="D5951" i="2"/>
  <c r="P5951" i="2" s="1"/>
  <c r="D5952" i="2"/>
  <c r="P5952" i="2" s="1"/>
  <c r="D5953" i="2"/>
  <c r="P5953" i="2" s="1"/>
  <c r="D5954" i="2"/>
  <c r="P5954" i="2" s="1"/>
  <c r="D5955" i="2"/>
  <c r="P5955" i="2" s="1"/>
  <c r="D5956" i="2"/>
  <c r="P5956" i="2" s="1"/>
  <c r="D5957" i="2"/>
  <c r="P5957" i="2" s="1"/>
  <c r="D5958" i="2"/>
  <c r="P5958" i="2" s="1"/>
  <c r="D5959" i="2"/>
  <c r="P5959" i="2" s="1"/>
  <c r="D5960" i="2"/>
  <c r="P5960" i="2" s="1"/>
  <c r="D5961" i="2"/>
  <c r="P5961" i="2" s="1"/>
  <c r="D5962" i="2"/>
  <c r="P5962" i="2" s="1"/>
  <c r="D5963" i="2"/>
  <c r="P5963" i="2" s="1"/>
  <c r="D5964" i="2"/>
  <c r="P5964" i="2" s="1"/>
  <c r="D5965" i="2"/>
  <c r="P5965" i="2" s="1"/>
  <c r="D5966" i="2"/>
  <c r="P5966" i="2" s="1"/>
  <c r="D5967" i="2"/>
  <c r="P5967" i="2" s="1"/>
  <c r="D5968" i="2"/>
  <c r="P5968" i="2" s="1"/>
  <c r="D5969" i="2"/>
  <c r="P5969" i="2" s="1"/>
  <c r="D5970" i="2"/>
  <c r="P5970" i="2" s="1"/>
  <c r="D5971" i="2"/>
  <c r="P5971" i="2" s="1"/>
  <c r="D5972" i="2"/>
  <c r="P5972" i="2" s="1"/>
  <c r="D5973" i="2"/>
  <c r="P5973" i="2" s="1"/>
  <c r="D5974" i="2"/>
  <c r="P5974" i="2" s="1"/>
  <c r="D5975" i="2"/>
  <c r="P5975" i="2" s="1"/>
  <c r="D5976" i="2"/>
  <c r="P5976" i="2" s="1"/>
  <c r="D5977" i="2"/>
  <c r="D5978" i="2"/>
  <c r="P5978" i="2" s="1"/>
  <c r="D5979" i="2"/>
  <c r="P5979" i="2" s="1"/>
  <c r="D5980" i="2"/>
  <c r="P5980" i="2" s="1"/>
  <c r="D5981" i="2"/>
  <c r="P5981" i="2" s="1"/>
  <c r="D5982" i="2"/>
  <c r="P5982" i="2" s="1"/>
  <c r="D5983" i="2"/>
  <c r="P5983" i="2" s="1"/>
  <c r="D5984" i="2"/>
  <c r="P5984" i="2" s="1"/>
  <c r="D5985" i="2"/>
  <c r="P5985" i="2" s="1"/>
  <c r="D5986" i="2"/>
  <c r="P5986" i="2" s="1"/>
  <c r="D5987" i="2"/>
  <c r="P5987" i="2" s="1"/>
  <c r="D5988" i="2"/>
  <c r="P5988" i="2" s="1"/>
  <c r="D5989" i="2"/>
  <c r="P5989" i="2" s="1"/>
  <c r="D5990" i="2"/>
  <c r="P5990" i="2" s="1"/>
  <c r="D5991" i="2"/>
  <c r="P5991" i="2" s="1"/>
  <c r="D5992" i="2"/>
  <c r="P5992" i="2" s="1"/>
  <c r="D5993" i="2"/>
  <c r="P5993" i="2" s="1"/>
  <c r="D5994" i="2"/>
  <c r="P5994" i="2" s="1"/>
  <c r="D5995" i="2"/>
  <c r="P5995" i="2" s="1"/>
  <c r="D5996" i="2"/>
  <c r="P5996" i="2" s="1"/>
  <c r="D5997" i="2"/>
  <c r="P5997" i="2" s="1"/>
  <c r="D5998" i="2"/>
  <c r="P5998" i="2" s="1"/>
  <c r="D5999" i="2"/>
  <c r="P5999" i="2" s="1"/>
  <c r="D6000" i="2"/>
  <c r="P6000" i="2" s="1"/>
  <c r="D6001" i="2"/>
  <c r="D6002" i="2"/>
  <c r="P6002" i="2" s="1"/>
  <c r="D6003" i="2"/>
  <c r="P6003" i="2" s="1"/>
  <c r="D6004" i="2"/>
  <c r="P6004" i="2" s="1"/>
  <c r="D6005" i="2"/>
  <c r="P6005" i="2" s="1"/>
  <c r="D6006" i="2"/>
  <c r="P6006" i="2" s="1"/>
  <c r="D6007" i="2"/>
  <c r="P6007" i="2" s="1"/>
  <c r="D6008" i="2"/>
  <c r="P6008" i="2" s="1"/>
  <c r="D6009" i="2"/>
  <c r="P6009" i="2" s="1"/>
  <c r="D6010" i="2"/>
  <c r="P6010" i="2" s="1"/>
  <c r="D6011" i="2"/>
  <c r="P6011" i="2" s="1"/>
  <c r="D6012" i="2"/>
  <c r="P6012" i="2" s="1"/>
  <c r="D6013" i="2"/>
  <c r="P6013" i="2" s="1"/>
  <c r="D6014" i="2"/>
  <c r="P6014" i="2" s="1"/>
  <c r="D6015" i="2"/>
  <c r="P6015" i="2" s="1"/>
  <c r="D6016" i="2"/>
  <c r="P6016" i="2" s="1"/>
  <c r="D6017" i="2"/>
  <c r="P6017" i="2" s="1"/>
  <c r="D6018" i="2"/>
  <c r="P6018" i="2" s="1"/>
  <c r="D6019" i="2"/>
  <c r="P6019" i="2" s="1"/>
  <c r="D6020" i="2"/>
  <c r="P6020" i="2" s="1"/>
  <c r="D6021" i="2"/>
  <c r="P6021" i="2" s="1"/>
  <c r="D6022" i="2"/>
  <c r="P6022" i="2" s="1"/>
  <c r="D6023" i="2"/>
  <c r="P6023" i="2" s="1"/>
  <c r="D6024" i="2"/>
  <c r="P6024" i="2" s="1"/>
  <c r="D6025" i="2"/>
  <c r="P6025" i="2" s="1"/>
  <c r="D6026" i="2"/>
  <c r="P6026" i="2" s="1"/>
  <c r="D6027" i="2"/>
  <c r="D6028" i="2"/>
  <c r="P6028" i="2" s="1"/>
  <c r="D6029" i="2"/>
  <c r="P6029" i="2" s="1"/>
  <c r="D6030" i="2"/>
  <c r="P6030" i="2" s="1"/>
  <c r="D6031" i="2"/>
  <c r="P6031" i="2" s="1"/>
  <c r="D6032" i="2"/>
  <c r="P6032" i="2" s="1"/>
  <c r="D6033" i="2"/>
  <c r="P6033" i="2" s="1"/>
  <c r="D6034" i="2"/>
  <c r="P6034" i="2" s="1"/>
  <c r="D6035" i="2"/>
  <c r="P6035" i="2" s="1"/>
  <c r="D6036" i="2"/>
  <c r="P6036" i="2" s="1"/>
  <c r="D6037" i="2"/>
  <c r="P6037" i="2" s="1"/>
  <c r="D6038" i="2"/>
  <c r="P6038" i="2" s="1"/>
  <c r="D6039" i="2"/>
  <c r="P6039" i="2" s="1"/>
  <c r="D6040" i="2"/>
  <c r="P6040" i="2" s="1"/>
  <c r="D6041" i="2"/>
  <c r="P6041" i="2" s="1"/>
  <c r="D6042" i="2"/>
  <c r="P6042" i="2" s="1"/>
  <c r="D6043" i="2"/>
  <c r="P6043" i="2" s="1"/>
  <c r="D6044" i="2"/>
  <c r="P6044" i="2" s="1"/>
  <c r="D6045" i="2"/>
  <c r="P6045" i="2" s="1"/>
  <c r="D6046" i="2"/>
  <c r="P6046" i="2" s="1"/>
  <c r="D6047" i="2"/>
  <c r="P6047" i="2" s="1"/>
  <c r="D6048" i="2"/>
  <c r="P6048" i="2" s="1"/>
  <c r="D6049" i="2"/>
  <c r="P6049" i="2" s="1"/>
  <c r="D6050" i="2"/>
  <c r="P6050" i="2" s="1"/>
  <c r="D6051" i="2"/>
  <c r="P6051" i="2" s="1"/>
  <c r="D6052" i="2"/>
  <c r="P6052" i="2" s="1"/>
  <c r="D6053" i="2"/>
  <c r="P6053" i="2" s="1"/>
  <c r="D6054" i="2"/>
  <c r="P6054" i="2" s="1"/>
  <c r="D6055" i="2"/>
  <c r="P6055" i="2" s="1"/>
  <c r="D6056" i="2"/>
  <c r="P6056" i="2" s="1"/>
  <c r="D6057" i="2"/>
  <c r="P6057" i="2" s="1"/>
  <c r="D6058" i="2"/>
  <c r="P6058" i="2" s="1"/>
  <c r="D6059" i="2"/>
  <c r="P6059" i="2" s="1"/>
  <c r="D6060" i="2"/>
  <c r="P6060" i="2" s="1"/>
  <c r="D6061" i="2"/>
  <c r="P6061" i="2" s="1"/>
  <c r="D6062" i="2"/>
  <c r="P6062" i="2" s="1"/>
  <c r="D6063" i="2"/>
  <c r="P6063" i="2" s="1"/>
  <c r="D6064" i="2"/>
  <c r="P6064" i="2" s="1"/>
  <c r="D6065" i="2"/>
  <c r="P6065" i="2" s="1"/>
  <c r="D6066" i="2"/>
  <c r="P6066" i="2" s="1"/>
  <c r="D6067" i="2"/>
  <c r="P6067" i="2" s="1"/>
  <c r="D6068" i="2"/>
  <c r="P6068" i="2" s="1"/>
  <c r="D6069" i="2"/>
  <c r="P6069" i="2" s="1"/>
  <c r="D6070" i="2"/>
  <c r="P6070" i="2" s="1"/>
  <c r="D6071" i="2"/>
  <c r="P6071" i="2" s="1"/>
  <c r="D6072" i="2"/>
  <c r="P6072" i="2" s="1"/>
  <c r="D6073" i="2"/>
  <c r="P6073" i="2" s="1"/>
  <c r="D6074" i="2"/>
  <c r="P6074" i="2" s="1"/>
  <c r="D6075" i="2"/>
  <c r="P6075" i="2" s="1"/>
  <c r="D6076" i="2"/>
  <c r="P6076" i="2" s="1"/>
  <c r="D6077" i="2"/>
  <c r="P6077" i="2" s="1"/>
  <c r="D6078" i="2"/>
  <c r="P6078" i="2" s="1"/>
  <c r="D6079" i="2"/>
  <c r="P6079" i="2" s="1"/>
  <c r="D6080" i="2"/>
  <c r="P6080" i="2" s="1"/>
  <c r="D6081" i="2"/>
  <c r="P6081" i="2" s="1"/>
  <c r="D6082" i="2"/>
  <c r="P6082" i="2" s="1"/>
  <c r="D6083" i="2"/>
  <c r="P6083" i="2" s="1"/>
  <c r="D6084" i="2"/>
  <c r="P6084" i="2" s="1"/>
  <c r="D6085" i="2"/>
  <c r="P6085" i="2" s="1"/>
  <c r="D6086" i="2"/>
  <c r="P6086" i="2" s="1"/>
  <c r="D6087" i="2"/>
  <c r="P6087" i="2" s="1"/>
  <c r="D6088" i="2"/>
  <c r="P6088" i="2" s="1"/>
  <c r="D6089" i="2"/>
  <c r="P6089" i="2" s="1"/>
  <c r="D6090" i="2"/>
  <c r="P6090" i="2" s="1"/>
  <c r="D6091" i="2"/>
  <c r="P6091" i="2" s="1"/>
  <c r="D6092" i="2"/>
  <c r="P6092" i="2" s="1"/>
  <c r="D6093" i="2"/>
  <c r="P6093" i="2" s="1"/>
  <c r="D6094" i="2"/>
  <c r="P6094" i="2" s="1"/>
  <c r="D6095" i="2"/>
  <c r="P6095" i="2" s="1"/>
  <c r="D6096" i="2"/>
  <c r="P6096" i="2" s="1"/>
  <c r="D6097" i="2"/>
  <c r="P6097" i="2" s="1"/>
  <c r="D6098" i="2"/>
  <c r="P6098" i="2" s="1"/>
  <c r="D6099" i="2"/>
  <c r="P6099" i="2" s="1"/>
  <c r="D6100" i="2"/>
  <c r="P6100" i="2" s="1"/>
  <c r="D6101" i="2"/>
  <c r="P6101" i="2" s="1"/>
  <c r="D6102" i="2"/>
  <c r="P6102" i="2" s="1"/>
  <c r="D6103" i="2"/>
  <c r="P6103" i="2" s="1"/>
  <c r="D6104" i="2"/>
  <c r="P6104" i="2" s="1"/>
  <c r="D6105" i="2"/>
  <c r="D6106" i="2"/>
  <c r="P6106" i="2" s="1"/>
  <c r="D6107" i="2"/>
  <c r="P6107" i="2" s="1"/>
  <c r="D6108" i="2"/>
  <c r="P6108" i="2" s="1"/>
  <c r="D6109" i="2"/>
  <c r="P6109" i="2" s="1"/>
  <c r="D6110" i="2"/>
  <c r="P6110" i="2" s="1"/>
  <c r="D6111" i="2"/>
  <c r="P6111" i="2" s="1"/>
  <c r="D6112" i="2"/>
  <c r="P6112" i="2" s="1"/>
  <c r="D6113" i="2"/>
  <c r="P6113" i="2" s="1"/>
  <c r="D6114" i="2"/>
  <c r="P6114" i="2" s="1"/>
  <c r="D6115" i="2"/>
  <c r="P6115" i="2" s="1"/>
  <c r="D6116" i="2"/>
  <c r="P6116" i="2" s="1"/>
  <c r="D6117" i="2"/>
  <c r="P6117" i="2" s="1"/>
  <c r="D6118" i="2"/>
  <c r="P6118" i="2" s="1"/>
  <c r="D6119" i="2"/>
  <c r="P6119" i="2" s="1"/>
  <c r="D6120" i="2"/>
  <c r="P6120" i="2" s="1"/>
  <c r="D6121" i="2"/>
  <c r="P6121" i="2" s="1"/>
  <c r="D6122" i="2"/>
  <c r="P6122" i="2" s="1"/>
  <c r="D6123" i="2"/>
  <c r="P6123" i="2" s="1"/>
  <c r="D6124" i="2"/>
  <c r="P6124" i="2" s="1"/>
  <c r="D6125" i="2"/>
  <c r="P6125" i="2" s="1"/>
  <c r="D6126" i="2"/>
  <c r="P6126" i="2" s="1"/>
  <c r="D6127" i="2"/>
  <c r="P6127" i="2" s="1"/>
  <c r="D6128" i="2"/>
  <c r="P6128" i="2" s="1"/>
  <c r="D6129" i="2"/>
  <c r="D6130" i="2"/>
  <c r="P6130" i="2" s="1"/>
  <c r="D6131" i="2"/>
  <c r="P6131" i="2" s="1"/>
  <c r="D6132" i="2"/>
  <c r="P6132" i="2" s="1"/>
  <c r="D6133" i="2"/>
  <c r="P6133" i="2" s="1"/>
  <c r="D6134" i="2"/>
  <c r="P6134" i="2" s="1"/>
  <c r="D6135" i="2"/>
  <c r="P6135" i="2" s="1"/>
  <c r="D6136" i="2"/>
  <c r="P6136" i="2" s="1"/>
  <c r="D6137" i="2"/>
  <c r="P6137" i="2" s="1"/>
  <c r="D6138" i="2"/>
  <c r="P6138" i="2" s="1"/>
  <c r="D6139" i="2"/>
  <c r="P6139" i="2" s="1"/>
  <c r="D6140" i="2"/>
  <c r="P6140" i="2" s="1"/>
  <c r="D6141" i="2"/>
  <c r="P6141" i="2" s="1"/>
  <c r="D6142" i="2"/>
  <c r="P6142" i="2" s="1"/>
  <c r="D6143" i="2"/>
  <c r="P6143" i="2" s="1"/>
  <c r="D6144" i="2"/>
  <c r="P6144" i="2" s="1"/>
  <c r="D6145" i="2"/>
  <c r="P6145" i="2" s="1"/>
  <c r="D6146" i="2"/>
  <c r="P6146" i="2" s="1"/>
  <c r="D6147" i="2"/>
  <c r="P6147" i="2" s="1"/>
  <c r="D6148" i="2"/>
  <c r="P6148" i="2" s="1"/>
  <c r="D6149" i="2"/>
  <c r="P6149" i="2" s="1"/>
  <c r="D6150" i="2"/>
  <c r="P6150" i="2" s="1"/>
  <c r="D6151" i="2"/>
  <c r="P6151" i="2" s="1"/>
  <c r="D6152" i="2"/>
  <c r="P6152" i="2" s="1"/>
  <c r="D6153" i="2"/>
  <c r="P6153" i="2" s="1"/>
  <c r="D6154" i="2"/>
  <c r="P6154" i="2" s="1"/>
  <c r="D6155" i="2"/>
  <c r="D6156" i="2"/>
  <c r="P6156" i="2" s="1"/>
  <c r="D6157" i="2"/>
  <c r="P6157" i="2" s="1"/>
  <c r="D6158" i="2"/>
  <c r="P6158" i="2" s="1"/>
  <c r="D6159" i="2"/>
  <c r="P6159" i="2" s="1"/>
  <c r="D6160" i="2"/>
  <c r="P6160" i="2" s="1"/>
  <c r="D6161" i="2"/>
  <c r="P6161" i="2" s="1"/>
  <c r="D6162" i="2"/>
  <c r="P6162" i="2" s="1"/>
  <c r="D6163" i="2"/>
  <c r="P6163" i="2" s="1"/>
  <c r="D6164" i="2"/>
  <c r="P6164" i="2" s="1"/>
  <c r="D6165" i="2"/>
  <c r="P6165" i="2" s="1"/>
  <c r="D6166" i="2"/>
  <c r="P6166" i="2" s="1"/>
  <c r="D6167" i="2"/>
  <c r="P6167" i="2" s="1"/>
  <c r="D6168" i="2"/>
  <c r="P6168" i="2" s="1"/>
  <c r="D6169" i="2"/>
  <c r="P6169" i="2" s="1"/>
  <c r="D6170" i="2"/>
  <c r="P6170" i="2" s="1"/>
  <c r="D6171" i="2"/>
  <c r="P6171" i="2" s="1"/>
  <c r="D6172" i="2"/>
  <c r="P6172" i="2" s="1"/>
  <c r="D6173" i="2"/>
  <c r="P6173" i="2" s="1"/>
  <c r="D6174" i="2"/>
  <c r="P6174" i="2" s="1"/>
  <c r="D6175" i="2"/>
  <c r="P6175" i="2" s="1"/>
  <c r="D6176" i="2"/>
  <c r="P6176" i="2" s="1"/>
  <c r="D6177" i="2"/>
  <c r="P6177" i="2" s="1"/>
  <c r="D6178" i="2"/>
  <c r="P6178" i="2" s="1"/>
  <c r="D6179" i="2"/>
  <c r="P6179" i="2" s="1"/>
  <c r="D6180" i="2"/>
  <c r="P6180" i="2" s="1"/>
  <c r="D6181" i="2"/>
  <c r="P6181" i="2" s="1"/>
  <c r="D6182" i="2"/>
  <c r="P6182" i="2" s="1"/>
  <c r="D6183" i="2"/>
  <c r="P6183" i="2" s="1"/>
  <c r="D6184" i="2"/>
  <c r="P6184" i="2" s="1"/>
  <c r="D6185" i="2"/>
  <c r="P6185" i="2" s="1"/>
  <c r="D6186" i="2"/>
  <c r="P6186" i="2" s="1"/>
  <c r="D6187" i="2"/>
  <c r="P6187" i="2" s="1"/>
  <c r="D6188" i="2"/>
  <c r="P6188" i="2" s="1"/>
  <c r="D6189" i="2"/>
  <c r="P6189" i="2" s="1"/>
  <c r="D6190" i="2"/>
  <c r="P6190" i="2" s="1"/>
  <c r="D6191" i="2"/>
  <c r="P6191" i="2" s="1"/>
  <c r="D6192" i="2"/>
  <c r="P6192" i="2" s="1"/>
  <c r="D6193" i="2"/>
  <c r="P6193" i="2" s="1"/>
  <c r="D6194" i="2"/>
  <c r="P6194" i="2" s="1"/>
  <c r="D6195" i="2"/>
  <c r="P6195" i="2" s="1"/>
  <c r="D6196" i="2"/>
  <c r="P6196" i="2" s="1"/>
  <c r="D6197" i="2"/>
  <c r="P6197" i="2" s="1"/>
  <c r="D6198" i="2"/>
  <c r="P6198" i="2" s="1"/>
  <c r="D6199" i="2"/>
  <c r="P6199" i="2" s="1"/>
  <c r="D6200" i="2"/>
  <c r="P6200" i="2" s="1"/>
  <c r="D6201" i="2"/>
  <c r="P6201" i="2" s="1"/>
  <c r="D6202" i="2"/>
  <c r="P6202" i="2" s="1"/>
  <c r="D6203" i="2"/>
  <c r="P6203" i="2" s="1"/>
  <c r="D6204" i="2"/>
  <c r="P6204" i="2" s="1"/>
  <c r="D6205" i="2"/>
  <c r="P6205" i="2" s="1"/>
  <c r="D6206" i="2"/>
  <c r="P6206" i="2" s="1"/>
  <c r="D6207" i="2"/>
  <c r="P6207" i="2" s="1"/>
  <c r="D6208" i="2"/>
  <c r="P6208" i="2" s="1"/>
  <c r="D6209" i="2"/>
  <c r="P6209" i="2" s="1"/>
  <c r="D6210" i="2"/>
  <c r="P6210" i="2" s="1"/>
  <c r="D6211" i="2"/>
  <c r="P6211" i="2" s="1"/>
  <c r="D6212" i="2"/>
  <c r="P6212" i="2" s="1"/>
  <c r="D6213" i="2"/>
  <c r="P6213" i="2" s="1"/>
  <c r="D6214" i="2"/>
  <c r="P6214" i="2" s="1"/>
  <c r="D6215" i="2"/>
  <c r="P6215" i="2" s="1"/>
  <c r="D6216" i="2"/>
  <c r="P6216" i="2" s="1"/>
  <c r="D6217" i="2"/>
  <c r="P6217" i="2" s="1"/>
  <c r="D6218" i="2"/>
  <c r="P6218" i="2" s="1"/>
  <c r="D6219" i="2"/>
  <c r="P6219" i="2" s="1"/>
  <c r="D6220" i="2"/>
  <c r="P6220" i="2" s="1"/>
  <c r="D6221" i="2"/>
  <c r="P6221" i="2" s="1"/>
  <c r="D6222" i="2"/>
  <c r="P6222" i="2" s="1"/>
  <c r="D6223" i="2"/>
  <c r="P6223" i="2" s="1"/>
  <c r="D6224" i="2"/>
  <c r="P6224" i="2" s="1"/>
  <c r="D6225" i="2"/>
  <c r="P6225" i="2" s="1"/>
  <c r="D6226" i="2"/>
  <c r="P6226" i="2" s="1"/>
  <c r="D6227" i="2"/>
  <c r="P6227" i="2" s="1"/>
  <c r="D6228" i="2"/>
  <c r="P6228" i="2" s="1"/>
  <c r="D6229" i="2"/>
  <c r="P6229" i="2" s="1"/>
  <c r="D6230" i="2"/>
  <c r="P6230" i="2" s="1"/>
  <c r="D6231" i="2"/>
  <c r="P6231" i="2" s="1"/>
  <c r="D6232" i="2"/>
  <c r="P6232" i="2" s="1"/>
  <c r="D6233" i="2"/>
  <c r="D6234" i="2"/>
  <c r="P6234" i="2" s="1"/>
  <c r="D6235" i="2"/>
  <c r="P6235" i="2" s="1"/>
  <c r="D6236" i="2"/>
  <c r="P6236" i="2" s="1"/>
  <c r="D6237" i="2"/>
  <c r="P6237" i="2" s="1"/>
  <c r="D6238" i="2"/>
  <c r="P6238" i="2" s="1"/>
  <c r="D6239" i="2"/>
  <c r="P6239" i="2" s="1"/>
  <c r="D6240" i="2"/>
  <c r="P6240" i="2" s="1"/>
  <c r="D6241" i="2"/>
  <c r="P6241" i="2" s="1"/>
  <c r="D6242" i="2"/>
  <c r="P6242" i="2" s="1"/>
  <c r="D6243" i="2"/>
  <c r="P6243" i="2" s="1"/>
  <c r="D6244" i="2"/>
  <c r="P6244" i="2" s="1"/>
  <c r="D6245" i="2"/>
  <c r="P6245" i="2" s="1"/>
  <c r="D6246" i="2"/>
  <c r="P6246" i="2" s="1"/>
  <c r="D6247" i="2"/>
  <c r="P6247" i="2" s="1"/>
  <c r="D6248" i="2"/>
  <c r="P6248" i="2" s="1"/>
  <c r="D6249" i="2"/>
  <c r="P6249" i="2" s="1"/>
  <c r="D6250" i="2"/>
  <c r="P6250" i="2" s="1"/>
  <c r="D6251" i="2"/>
  <c r="P6251" i="2" s="1"/>
  <c r="D6252" i="2"/>
  <c r="P6252" i="2" s="1"/>
  <c r="D6253" i="2"/>
  <c r="P6253" i="2" s="1"/>
  <c r="D6254" i="2"/>
  <c r="P6254" i="2" s="1"/>
  <c r="D6255" i="2"/>
  <c r="P6255" i="2" s="1"/>
  <c r="D6256" i="2"/>
  <c r="P6256" i="2" s="1"/>
  <c r="D6257" i="2"/>
  <c r="D6258" i="2"/>
  <c r="P6258" i="2" s="1"/>
  <c r="D6259" i="2"/>
  <c r="P6259" i="2" s="1"/>
  <c r="D6260" i="2"/>
  <c r="P6260" i="2" s="1"/>
  <c r="D6261" i="2"/>
  <c r="P6261" i="2" s="1"/>
  <c r="D6262" i="2"/>
  <c r="P6262" i="2" s="1"/>
  <c r="D6263" i="2"/>
  <c r="P6263" i="2" s="1"/>
  <c r="D6264" i="2"/>
  <c r="P6264" i="2" s="1"/>
  <c r="D6265" i="2"/>
  <c r="P6265" i="2" s="1"/>
  <c r="D6266" i="2"/>
  <c r="P6266" i="2" s="1"/>
  <c r="D6267" i="2"/>
  <c r="P6267" i="2" s="1"/>
  <c r="D6268" i="2"/>
  <c r="P6268" i="2" s="1"/>
  <c r="D6269" i="2"/>
  <c r="P6269" i="2" s="1"/>
  <c r="D6270" i="2"/>
  <c r="P6270" i="2" s="1"/>
  <c r="D6271" i="2"/>
  <c r="P6271" i="2" s="1"/>
  <c r="D6272" i="2"/>
  <c r="P6272" i="2" s="1"/>
  <c r="D6273" i="2"/>
  <c r="P6273" i="2" s="1"/>
  <c r="D6274" i="2"/>
  <c r="P6274" i="2" s="1"/>
  <c r="D6275" i="2"/>
  <c r="P6275" i="2" s="1"/>
  <c r="D6276" i="2"/>
  <c r="P6276" i="2" s="1"/>
  <c r="D6277" i="2"/>
  <c r="P6277" i="2" s="1"/>
  <c r="D6278" i="2"/>
  <c r="P6278" i="2" s="1"/>
  <c r="D6279" i="2"/>
  <c r="P6279" i="2" s="1"/>
  <c r="D6280" i="2"/>
  <c r="P6280" i="2" s="1"/>
  <c r="D6281" i="2"/>
  <c r="P6281" i="2" s="1"/>
  <c r="D6282" i="2"/>
  <c r="P6282" i="2" s="1"/>
  <c r="D6283" i="2"/>
  <c r="D6284" i="2"/>
  <c r="P6284" i="2" s="1"/>
  <c r="D6285" i="2"/>
  <c r="P6285" i="2" s="1"/>
  <c r="D6286" i="2"/>
  <c r="P6286" i="2" s="1"/>
  <c r="D6287" i="2"/>
  <c r="P6287" i="2" s="1"/>
  <c r="D6288" i="2"/>
  <c r="P6288" i="2" s="1"/>
  <c r="D6289" i="2"/>
  <c r="P6289" i="2" s="1"/>
  <c r="D6290" i="2"/>
  <c r="P6290" i="2" s="1"/>
  <c r="D6291" i="2"/>
  <c r="P6291" i="2" s="1"/>
  <c r="D6292" i="2"/>
  <c r="P6292" i="2" s="1"/>
  <c r="D6293" i="2"/>
  <c r="P6293" i="2" s="1"/>
  <c r="D6294" i="2"/>
  <c r="P6294" i="2" s="1"/>
  <c r="D6295" i="2"/>
  <c r="P6295" i="2" s="1"/>
  <c r="D6296" i="2"/>
  <c r="P6296" i="2" s="1"/>
  <c r="D6297" i="2"/>
  <c r="P6297" i="2" s="1"/>
  <c r="D6298" i="2"/>
  <c r="P6298" i="2" s="1"/>
  <c r="D6299" i="2"/>
  <c r="P6299" i="2" s="1"/>
  <c r="D6300" i="2"/>
  <c r="P6300" i="2" s="1"/>
  <c r="D6301" i="2"/>
  <c r="P6301" i="2" s="1"/>
  <c r="D6302" i="2"/>
  <c r="P6302" i="2" s="1"/>
  <c r="D6303" i="2"/>
  <c r="P6303" i="2" s="1"/>
  <c r="D6304" i="2"/>
  <c r="P6304" i="2" s="1"/>
  <c r="D6305" i="2"/>
  <c r="P6305" i="2" s="1"/>
  <c r="D6306" i="2"/>
  <c r="P6306" i="2" s="1"/>
  <c r="D6307" i="2"/>
  <c r="P6307" i="2" s="1"/>
  <c r="D6308" i="2"/>
  <c r="P6308" i="2" s="1"/>
  <c r="D6309" i="2"/>
  <c r="P6309" i="2" s="1"/>
  <c r="D6310" i="2"/>
  <c r="P6310" i="2" s="1"/>
  <c r="D6311" i="2"/>
  <c r="P6311" i="2" s="1"/>
  <c r="D6312" i="2"/>
  <c r="P6312" i="2" s="1"/>
  <c r="D6313" i="2"/>
  <c r="P6313" i="2" s="1"/>
  <c r="D6314" i="2"/>
  <c r="P6314" i="2" s="1"/>
  <c r="D6315" i="2"/>
  <c r="P6315" i="2" s="1"/>
  <c r="D6316" i="2"/>
  <c r="P6316" i="2" s="1"/>
  <c r="D6317" i="2"/>
  <c r="P6317" i="2" s="1"/>
  <c r="D6318" i="2"/>
  <c r="P6318" i="2" s="1"/>
  <c r="D6319" i="2"/>
  <c r="P6319" i="2" s="1"/>
  <c r="D6320" i="2"/>
  <c r="P6320" i="2" s="1"/>
  <c r="D6321" i="2"/>
  <c r="P6321" i="2" s="1"/>
  <c r="D6322" i="2"/>
  <c r="P6322" i="2" s="1"/>
  <c r="D6323" i="2"/>
  <c r="P6323" i="2" s="1"/>
  <c r="D6324" i="2"/>
  <c r="P6324" i="2" s="1"/>
  <c r="D6325" i="2"/>
  <c r="P6325" i="2" s="1"/>
  <c r="D6326" i="2"/>
  <c r="P6326" i="2" s="1"/>
  <c r="D6327" i="2"/>
  <c r="P6327" i="2" s="1"/>
  <c r="D6328" i="2"/>
  <c r="P6328" i="2" s="1"/>
  <c r="D6329" i="2"/>
  <c r="P6329" i="2" s="1"/>
  <c r="D6330" i="2"/>
  <c r="P6330" i="2" s="1"/>
  <c r="D6331" i="2"/>
  <c r="P6331" i="2" s="1"/>
  <c r="D6332" i="2"/>
  <c r="P6332" i="2" s="1"/>
  <c r="D6333" i="2"/>
  <c r="P6333" i="2" s="1"/>
  <c r="D6334" i="2"/>
  <c r="P6334" i="2" s="1"/>
  <c r="D6335" i="2"/>
  <c r="P6335" i="2" s="1"/>
  <c r="D6336" i="2"/>
  <c r="P6336" i="2" s="1"/>
  <c r="D6337" i="2"/>
  <c r="P6337" i="2" s="1"/>
  <c r="D6338" i="2"/>
  <c r="P6338" i="2" s="1"/>
  <c r="D6339" i="2"/>
  <c r="P6339" i="2" s="1"/>
  <c r="D6340" i="2"/>
  <c r="P6340" i="2" s="1"/>
  <c r="D6341" i="2"/>
  <c r="P6341" i="2" s="1"/>
  <c r="D6342" i="2"/>
  <c r="P6342" i="2" s="1"/>
  <c r="D6343" i="2"/>
  <c r="P6343" i="2" s="1"/>
  <c r="D6344" i="2"/>
  <c r="P6344" i="2" s="1"/>
  <c r="D6345" i="2"/>
  <c r="P6345" i="2" s="1"/>
  <c r="D6346" i="2"/>
  <c r="P6346" i="2" s="1"/>
  <c r="D6347" i="2"/>
  <c r="P6347" i="2" s="1"/>
  <c r="D6348" i="2"/>
  <c r="P6348" i="2" s="1"/>
  <c r="D6349" i="2"/>
  <c r="P6349" i="2" s="1"/>
  <c r="D6350" i="2"/>
  <c r="P6350" i="2" s="1"/>
  <c r="D6351" i="2"/>
  <c r="P6351" i="2" s="1"/>
  <c r="D6352" i="2"/>
  <c r="P6352" i="2" s="1"/>
  <c r="D6353" i="2"/>
  <c r="P6353" i="2" s="1"/>
  <c r="D6354" i="2"/>
  <c r="P6354" i="2" s="1"/>
  <c r="D6355" i="2"/>
  <c r="P6355" i="2" s="1"/>
  <c r="D6356" i="2"/>
  <c r="P6356" i="2" s="1"/>
  <c r="D6357" i="2"/>
  <c r="P6357" i="2" s="1"/>
  <c r="D6358" i="2"/>
  <c r="P6358" i="2" s="1"/>
  <c r="D6359" i="2"/>
  <c r="P6359" i="2" s="1"/>
  <c r="D6360" i="2"/>
  <c r="P6360" i="2" s="1"/>
  <c r="D6361" i="2"/>
  <c r="D6362" i="2"/>
  <c r="P6362" i="2" s="1"/>
  <c r="D6363" i="2"/>
  <c r="P6363" i="2" s="1"/>
  <c r="D6364" i="2"/>
  <c r="P6364" i="2" s="1"/>
  <c r="D6365" i="2"/>
  <c r="P6365" i="2" s="1"/>
  <c r="D6366" i="2"/>
  <c r="P6366" i="2" s="1"/>
  <c r="D6367" i="2"/>
  <c r="P6367" i="2" s="1"/>
  <c r="D6368" i="2"/>
  <c r="P6368" i="2" s="1"/>
  <c r="D6369" i="2"/>
  <c r="P6369" i="2" s="1"/>
  <c r="D6370" i="2"/>
  <c r="P6370" i="2" s="1"/>
  <c r="D6371" i="2"/>
  <c r="P6371" i="2" s="1"/>
  <c r="D6372" i="2"/>
  <c r="P6372" i="2" s="1"/>
  <c r="D6373" i="2"/>
  <c r="P6373" i="2" s="1"/>
  <c r="D6374" i="2"/>
  <c r="P6374" i="2" s="1"/>
  <c r="D6375" i="2"/>
  <c r="P6375" i="2" s="1"/>
  <c r="D6376" i="2"/>
  <c r="P6376" i="2" s="1"/>
  <c r="D6377" i="2"/>
  <c r="P6377" i="2" s="1"/>
  <c r="D6378" i="2"/>
  <c r="P6378" i="2" s="1"/>
  <c r="D6379" i="2"/>
  <c r="P6379" i="2" s="1"/>
  <c r="D6380" i="2"/>
  <c r="P6380" i="2" s="1"/>
  <c r="D6381" i="2"/>
  <c r="P6381" i="2" s="1"/>
  <c r="D6382" i="2"/>
  <c r="P6382" i="2" s="1"/>
  <c r="D6383" i="2"/>
  <c r="P6383" i="2" s="1"/>
  <c r="D6384" i="2"/>
  <c r="P6384" i="2" s="1"/>
  <c r="D6385" i="2"/>
  <c r="D6386" i="2"/>
  <c r="P6386" i="2" s="1"/>
  <c r="D6387" i="2"/>
  <c r="P6387" i="2" s="1"/>
  <c r="D6388" i="2"/>
  <c r="P6388" i="2" s="1"/>
  <c r="D6389" i="2"/>
  <c r="P6389" i="2" s="1"/>
  <c r="D6390" i="2"/>
  <c r="P6390" i="2" s="1"/>
  <c r="D6391" i="2"/>
  <c r="P6391" i="2" s="1"/>
  <c r="D6392" i="2"/>
  <c r="P6392" i="2" s="1"/>
  <c r="D6393" i="2"/>
  <c r="P6393" i="2" s="1"/>
  <c r="D6394" i="2"/>
  <c r="P6394" i="2" s="1"/>
  <c r="D6395" i="2"/>
  <c r="P6395" i="2" s="1"/>
  <c r="D6396" i="2"/>
  <c r="P6396" i="2" s="1"/>
  <c r="D6397" i="2"/>
  <c r="P6397" i="2" s="1"/>
  <c r="D6398" i="2"/>
  <c r="P6398" i="2" s="1"/>
  <c r="D6399" i="2"/>
  <c r="P6399" i="2" s="1"/>
  <c r="D6400" i="2"/>
  <c r="P6400" i="2" s="1"/>
  <c r="D6401" i="2"/>
  <c r="P6401" i="2" s="1"/>
  <c r="D6402" i="2"/>
  <c r="P6402" i="2" s="1"/>
  <c r="D6403" i="2"/>
  <c r="P6403" i="2" s="1"/>
  <c r="D6404" i="2"/>
  <c r="P6404" i="2" s="1"/>
  <c r="D6405" i="2"/>
  <c r="P6405" i="2" s="1"/>
  <c r="D6406" i="2"/>
  <c r="P6406" i="2" s="1"/>
  <c r="D6407" i="2"/>
  <c r="P6407" i="2" s="1"/>
  <c r="D6408" i="2"/>
  <c r="P6408" i="2" s="1"/>
  <c r="D6409" i="2"/>
  <c r="P6409" i="2" s="1"/>
  <c r="D6410" i="2"/>
  <c r="P6410" i="2" s="1"/>
  <c r="D6411" i="2"/>
  <c r="D6412" i="2"/>
  <c r="P6412" i="2" s="1"/>
  <c r="D6413" i="2"/>
  <c r="P6413" i="2" s="1"/>
  <c r="D6414" i="2"/>
  <c r="P6414" i="2" s="1"/>
  <c r="D6415" i="2"/>
  <c r="P6415" i="2" s="1"/>
  <c r="D6416" i="2"/>
  <c r="P6416" i="2" s="1"/>
  <c r="D6417" i="2"/>
  <c r="P6417" i="2" s="1"/>
  <c r="D6418" i="2"/>
  <c r="P6418" i="2" s="1"/>
  <c r="D6419" i="2"/>
  <c r="P6419" i="2" s="1"/>
  <c r="D6420" i="2"/>
  <c r="P6420" i="2" s="1"/>
  <c r="D6421" i="2"/>
  <c r="P6421" i="2" s="1"/>
  <c r="D6422" i="2"/>
  <c r="P6422" i="2" s="1"/>
  <c r="D6423" i="2"/>
  <c r="P6423" i="2" s="1"/>
  <c r="D6424" i="2"/>
  <c r="P6424" i="2" s="1"/>
  <c r="D6425" i="2"/>
  <c r="P6425" i="2" s="1"/>
  <c r="D6426" i="2"/>
  <c r="P6426" i="2" s="1"/>
  <c r="D6427" i="2"/>
  <c r="P6427" i="2" s="1"/>
  <c r="D6428" i="2"/>
  <c r="P6428" i="2" s="1"/>
  <c r="D6429" i="2"/>
  <c r="P6429" i="2" s="1"/>
  <c r="D6430" i="2"/>
  <c r="P6430" i="2" s="1"/>
  <c r="D6431" i="2"/>
  <c r="P6431" i="2" s="1"/>
  <c r="D6432" i="2"/>
  <c r="P6432" i="2" s="1"/>
  <c r="D6433" i="2"/>
  <c r="P6433" i="2" s="1"/>
  <c r="D6434" i="2"/>
  <c r="P6434" i="2" s="1"/>
  <c r="D6435" i="2"/>
  <c r="P6435" i="2" s="1"/>
  <c r="D6436" i="2"/>
  <c r="P6436" i="2" s="1"/>
  <c r="D6437" i="2"/>
  <c r="P6437" i="2" s="1"/>
  <c r="D6438" i="2"/>
  <c r="P6438" i="2" s="1"/>
  <c r="D6439" i="2"/>
  <c r="P6439" i="2" s="1"/>
  <c r="D6440" i="2"/>
  <c r="P6440" i="2" s="1"/>
  <c r="D6441" i="2"/>
  <c r="P6441" i="2" s="1"/>
  <c r="D6442" i="2"/>
  <c r="P6442" i="2" s="1"/>
  <c r="D6443" i="2"/>
  <c r="P6443" i="2" s="1"/>
  <c r="D6444" i="2"/>
  <c r="P6444" i="2" s="1"/>
  <c r="D6445" i="2"/>
  <c r="P6445" i="2" s="1"/>
  <c r="D6446" i="2"/>
  <c r="P6446" i="2" s="1"/>
  <c r="D6447" i="2"/>
  <c r="P6447" i="2" s="1"/>
  <c r="D6448" i="2"/>
  <c r="P6448" i="2" s="1"/>
  <c r="D6449" i="2"/>
  <c r="P6449" i="2" s="1"/>
  <c r="D6450" i="2"/>
  <c r="P6450" i="2" s="1"/>
  <c r="D6451" i="2"/>
  <c r="P6451" i="2" s="1"/>
  <c r="D6452" i="2"/>
  <c r="P6452" i="2" s="1"/>
  <c r="D6453" i="2"/>
  <c r="P6453" i="2" s="1"/>
  <c r="D6454" i="2"/>
  <c r="P6454" i="2" s="1"/>
  <c r="D6455" i="2"/>
  <c r="P6455" i="2" s="1"/>
  <c r="D6456" i="2"/>
  <c r="P6456" i="2" s="1"/>
  <c r="D6457" i="2"/>
  <c r="P6457" i="2" s="1"/>
  <c r="D6458" i="2"/>
  <c r="P6458" i="2" s="1"/>
  <c r="D6459" i="2"/>
  <c r="P6459" i="2" s="1"/>
  <c r="D6460" i="2"/>
  <c r="P6460" i="2" s="1"/>
  <c r="D6461" i="2"/>
  <c r="P6461" i="2" s="1"/>
  <c r="D6462" i="2"/>
  <c r="P6462" i="2" s="1"/>
  <c r="D6463" i="2"/>
  <c r="P6463" i="2" s="1"/>
  <c r="D6464" i="2"/>
  <c r="P6464" i="2" s="1"/>
  <c r="D6465" i="2"/>
  <c r="P6465" i="2" s="1"/>
  <c r="D6466" i="2"/>
  <c r="P6466" i="2" s="1"/>
  <c r="D6467" i="2"/>
  <c r="P6467" i="2" s="1"/>
  <c r="D6468" i="2"/>
  <c r="P6468" i="2" s="1"/>
  <c r="D6469" i="2"/>
  <c r="P6469" i="2" s="1"/>
  <c r="D6470" i="2"/>
  <c r="P6470" i="2" s="1"/>
  <c r="D6471" i="2"/>
  <c r="P6471" i="2" s="1"/>
  <c r="D6472" i="2"/>
  <c r="P6472" i="2" s="1"/>
  <c r="D6473" i="2"/>
  <c r="P6473" i="2" s="1"/>
  <c r="D6474" i="2"/>
  <c r="P6474" i="2" s="1"/>
  <c r="D6475" i="2"/>
  <c r="P6475" i="2" s="1"/>
  <c r="D6476" i="2"/>
  <c r="P6476" i="2" s="1"/>
  <c r="D6477" i="2"/>
  <c r="P6477" i="2" s="1"/>
  <c r="D6478" i="2"/>
  <c r="P6478" i="2" s="1"/>
  <c r="D6479" i="2"/>
  <c r="P6479" i="2" s="1"/>
  <c r="D6480" i="2"/>
  <c r="P6480" i="2" s="1"/>
  <c r="D6481" i="2"/>
  <c r="P6481" i="2" s="1"/>
  <c r="D6482" i="2"/>
  <c r="P6482" i="2" s="1"/>
  <c r="D6483" i="2"/>
  <c r="P6483" i="2" s="1"/>
  <c r="D6484" i="2"/>
  <c r="P6484" i="2" s="1"/>
  <c r="D6485" i="2"/>
  <c r="P6485" i="2" s="1"/>
  <c r="D6486" i="2"/>
  <c r="P6486" i="2" s="1"/>
  <c r="D6487" i="2"/>
  <c r="P6487" i="2" s="1"/>
  <c r="D6488" i="2"/>
  <c r="P6488" i="2" s="1"/>
  <c r="D6489" i="2"/>
  <c r="D6490" i="2"/>
  <c r="P6490" i="2" s="1"/>
  <c r="D6491" i="2"/>
  <c r="P6491" i="2" s="1"/>
  <c r="D6492" i="2"/>
  <c r="P6492" i="2" s="1"/>
  <c r="D6493" i="2"/>
  <c r="P6493" i="2" s="1"/>
  <c r="D6494" i="2"/>
  <c r="P6494" i="2" s="1"/>
  <c r="D6495" i="2"/>
  <c r="P6495" i="2" s="1"/>
  <c r="D6496" i="2"/>
  <c r="P6496" i="2" s="1"/>
  <c r="D6497" i="2"/>
  <c r="P6497" i="2" s="1"/>
  <c r="D6498" i="2"/>
  <c r="P6498" i="2" s="1"/>
  <c r="D6499" i="2"/>
  <c r="P6499" i="2" s="1"/>
  <c r="D6500" i="2"/>
  <c r="P6500" i="2" s="1"/>
  <c r="D6501" i="2"/>
  <c r="P6501" i="2" s="1"/>
  <c r="D6502" i="2"/>
  <c r="P6502" i="2" s="1"/>
  <c r="D6503" i="2"/>
  <c r="P6503" i="2" s="1"/>
  <c r="D6504" i="2"/>
  <c r="P6504" i="2" s="1"/>
  <c r="D6505" i="2"/>
  <c r="P6505" i="2" s="1"/>
  <c r="D6506" i="2"/>
  <c r="P6506" i="2" s="1"/>
  <c r="D6507" i="2"/>
  <c r="P6507" i="2" s="1"/>
  <c r="D6508" i="2"/>
  <c r="P6508" i="2" s="1"/>
  <c r="D6509" i="2"/>
  <c r="P6509" i="2" s="1"/>
  <c r="D6510" i="2"/>
  <c r="P6510" i="2" s="1"/>
  <c r="D6511" i="2"/>
  <c r="P6511" i="2" s="1"/>
  <c r="D6512" i="2"/>
  <c r="P6512" i="2" s="1"/>
  <c r="D6513" i="2"/>
  <c r="D6514" i="2"/>
  <c r="P6514" i="2" s="1"/>
  <c r="D6515" i="2"/>
  <c r="P6515" i="2" s="1"/>
  <c r="D6516" i="2"/>
  <c r="P6516" i="2" s="1"/>
  <c r="D6517" i="2"/>
  <c r="P6517" i="2" s="1"/>
  <c r="D6518" i="2"/>
  <c r="P6518" i="2" s="1"/>
  <c r="D6519" i="2"/>
  <c r="P6519" i="2" s="1"/>
  <c r="D6520" i="2"/>
  <c r="P6520" i="2" s="1"/>
  <c r="D6521" i="2"/>
  <c r="P6521" i="2" s="1"/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E2" i="2"/>
  <c r="O2" i="2" s="1"/>
  <c r="E3" i="2"/>
  <c r="O3" i="2" s="1"/>
  <c r="E4" i="2"/>
  <c r="O4" i="2" s="1"/>
  <c r="E5" i="2"/>
  <c r="O5" i="2" s="1"/>
  <c r="E6" i="2"/>
  <c r="O6" i="2" s="1"/>
  <c r="E7" i="2"/>
  <c r="O7" i="2" s="1"/>
  <c r="E8" i="2"/>
  <c r="O8" i="2" s="1"/>
  <c r="E9" i="2"/>
  <c r="O9" i="2" s="1"/>
  <c r="E10" i="2"/>
  <c r="O10" i="2" s="1"/>
  <c r="E11" i="2"/>
  <c r="O11" i="2" s="1"/>
  <c r="E12" i="2"/>
  <c r="O12" i="2" s="1"/>
  <c r="E13" i="2"/>
  <c r="O13" i="2" s="1"/>
  <c r="E14" i="2"/>
  <c r="O14" i="2" s="1"/>
  <c r="E15" i="2"/>
  <c r="O15" i="2" s="1"/>
  <c r="E16" i="2"/>
  <c r="O16" i="2" s="1"/>
  <c r="E17" i="2"/>
  <c r="O17" i="2" s="1"/>
  <c r="E18" i="2"/>
  <c r="O18" i="2" s="1"/>
  <c r="E19" i="2"/>
  <c r="O19" i="2" s="1"/>
  <c r="E20" i="2"/>
  <c r="O20" i="2" s="1"/>
  <c r="E21" i="2"/>
  <c r="O21" i="2" s="1"/>
  <c r="E22" i="2"/>
  <c r="O22" i="2" s="1"/>
  <c r="E23" i="2"/>
  <c r="O23" i="2" s="1"/>
  <c r="E24" i="2"/>
  <c r="O24" i="2" s="1"/>
  <c r="E25" i="2"/>
  <c r="O25" i="2" s="1"/>
  <c r="E26" i="2"/>
  <c r="O26" i="2" s="1"/>
  <c r="E27" i="2"/>
  <c r="O27" i="2" s="1"/>
  <c r="E28" i="2"/>
  <c r="O28" i="2" s="1"/>
  <c r="E29" i="2"/>
  <c r="O29" i="2" s="1"/>
  <c r="E30" i="2"/>
  <c r="O30" i="2" s="1"/>
  <c r="E31" i="2"/>
  <c r="O31" i="2" s="1"/>
  <c r="E32" i="2"/>
  <c r="O32" i="2" s="1"/>
  <c r="E33" i="2"/>
  <c r="O33" i="2" s="1"/>
  <c r="E34" i="2"/>
  <c r="O34" i="2" s="1"/>
  <c r="E35" i="2"/>
  <c r="O35" i="2" s="1"/>
  <c r="E36" i="2"/>
  <c r="O36" i="2" s="1"/>
  <c r="E37" i="2"/>
  <c r="O37" i="2" s="1"/>
  <c r="E38" i="2"/>
  <c r="O38" i="2" s="1"/>
  <c r="E39" i="2"/>
  <c r="O39" i="2" s="1"/>
  <c r="E40" i="2"/>
  <c r="O40" i="2" s="1"/>
  <c r="E41" i="2"/>
  <c r="O41" i="2" s="1"/>
  <c r="E42" i="2"/>
  <c r="O42" i="2" s="1"/>
  <c r="E43" i="2"/>
  <c r="O43" i="2" s="1"/>
  <c r="E44" i="2"/>
  <c r="O44" i="2" s="1"/>
  <c r="E45" i="2"/>
  <c r="O45" i="2" s="1"/>
  <c r="E46" i="2"/>
  <c r="O46" i="2" s="1"/>
  <c r="E47" i="2"/>
  <c r="O47" i="2" s="1"/>
  <c r="E48" i="2"/>
  <c r="O48" i="2" s="1"/>
  <c r="E49" i="2"/>
  <c r="O49" i="2" s="1"/>
  <c r="E50" i="2"/>
  <c r="O50" i="2" s="1"/>
  <c r="E51" i="2"/>
  <c r="O51" i="2" s="1"/>
  <c r="E52" i="2"/>
  <c r="O52" i="2" s="1"/>
  <c r="E53" i="2"/>
  <c r="O53" i="2" s="1"/>
  <c r="E54" i="2"/>
  <c r="O54" i="2" s="1"/>
  <c r="E55" i="2"/>
  <c r="O55" i="2" s="1"/>
  <c r="E56" i="2"/>
  <c r="O56" i="2" s="1"/>
  <c r="E57" i="2"/>
  <c r="O57" i="2" s="1"/>
  <c r="E58" i="2"/>
  <c r="O58" i="2" s="1"/>
  <c r="E59" i="2"/>
  <c r="O59" i="2" s="1"/>
  <c r="E60" i="2"/>
  <c r="O60" i="2" s="1"/>
  <c r="E61" i="2"/>
  <c r="O61" i="2" s="1"/>
  <c r="E62" i="2"/>
  <c r="O62" i="2" s="1"/>
  <c r="E63" i="2"/>
  <c r="O63" i="2" s="1"/>
  <c r="E64" i="2"/>
  <c r="O64" i="2" s="1"/>
  <c r="E65" i="2"/>
  <c r="O65" i="2" s="1"/>
  <c r="E66" i="2"/>
  <c r="O66" i="2" s="1"/>
  <c r="E67" i="2"/>
  <c r="O67" i="2" s="1"/>
  <c r="E68" i="2"/>
  <c r="O68" i="2" s="1"/>
  <c r="E69" i="2"/>
  <c r="O69" i="2" s="1"/>
  <c r="E70" i="2"/>
  <c r="O70" i="2" s="1"/>
  <c r="E71" i="2"/>
  <c r="O71" i="2" s="1"/>
  <c r="E72" i="2"/>
  <c r="O72" i="2" s="1"/>
  <c r="E73" i="2"/>
  <c r="O73" i="2" s="1"/>
  <c r="E74" i="2"/>
  <c r="O74" i="2" s="1"/>
  <c r="E75" i="2"/>
  <c r="O75" i="2" s="1"/>
  <c r="E76" i="2"/>
  <c r="O76" i="2" s="1"/>
  <c r="E77" i="2"/>
  <c r="O77" i="2" s="1"/>
  <c r="E78" i="2"/>
  <c r="O78" i="2" s="1"/>
  <c r="E79" i="2"/>
  <c r="O79" i="2" s="1"/>
  <c r="E80" i="2"/>
  <c r="O80" i="2" s="1"/>
  <c r="E81" i="2"/>
  <c r="O81" i="2" s="1"/>
  <c r="E82" i="2"/>
  <c r="O82" i="2" s="1"/>
  <c r="E83" i="2"/>
  <c r="O83" i="2" s="1"/>
  <c r="E84" i="2"/>
  <c r="O84" i="2" s="1"/>
  <c r="E85" i="2"/>
  <c r="O85" i="2" s="1"/>
  <c r="E86" i="2"/>
  <c r="O86" i="2" s="1"/>
  <c r="E87" i="2"/>
  <c r="O87" i="2" s="1"/>
  <c r="E88" i="2"/>
  <c r="O88" i="2" s="1"/>
  <c r="E89" i="2"/>
  <c r="O89" i="2" s="1"/>
  <c r="E90" i="2"/>
  <c r="O90" i="2" s="1"/>
  <c r="E91" i="2"/>
  <c r="O91" i="2" s="1"/>
  <c r="E92" i="2"/>
  <c r="O92" i="2" s="1"/>
  <c r="E93" i="2"/>
  <c r="O93" i="2" s="1"/>
  <c r="E94" i="2"/>
  <c r="O94" i="2" s="1"/>
  <c r="E95" i="2"/>
  <c r="O95" i="2" s="1"/>
  <c r="E96" i="2"/>
  <c r="O96" i="2" s="1"/>
  <c r="E97" i="2"/>
  <c r="O97" i="2" s="1"/>
  <c r="E98" i="2"/>
  <c r="O98" i="2" s="1"/>
  <c r="E99" i="2"/>
  <c r="O99" i="2" s="1"/>
  <c r="E100" i="2"/>
  <c r="O100" i="2" s="1"/>
  <c r="E101" i="2"/>
  <c r="O101" i="2" s="1"/>
  <c r="E102" i="2"/>
  <c r="O102" i="2" s="1"/>
  <c r="E103" i="2"/>
  <c r="O103" i="2" s="1"/>
  <c r="E104" i="2"/>
  <c r="O104" i="2" s="1"/>
  <c r="E105" i="2"/>
  <c r="O105" i="2" s="1"/>
  <c r="E106" i="2"/>
  <c r="O106" i="2" s="1"/>
  <c r="E107" i="2"/>
  <c r="O107" i="2" s="1"/>
  <c r="E108" i="2"/>
  <c r="O108" i="2" s="1"/>
  <c r="E109" i="2"/>
  <c r="O109" i="2" s="1"/>
  <c r="E110" i="2"/>
  <c r="O110" i="2" s="1"/>
  <c r="E111" i="2"/>
  <c r="O111" i="2" s="1"/>
  <c r="E112" i="2"/>
  <c r="O112" i="2" s="1"/>
  <c r="E113" i="2"/>
  <c r="O113" i="2" s="1"/>
  <c r="E114" i="2"/>
  <c r="O114" i="2" s="1"/>
  <c r="E115" i="2"/>
  <c r="O115" i="2" s="1"/>
  <c r="E116" i="2"/>
  <c r="O116" i="2" s="1"/>
  <c r="E117" i="2"/>
  <c r="O117" i="2" s="1"/>
  <c r="E118" i="2"/>
  <c r="O118" i="2" s="1"/>
  <c r="E119" i="2"/>
  <c r="O119" i="2" s="1"/>
  <c r="E120" i="2"/>
  <c r="O120" i="2" s="1"/>
  <c r="E121" i="2"/>
  <c r="O121" i="2" s="1"/>
  <c r="E122" i="2"/>
  <c r="O122" i="2" s="1"/>
  <c r="E123" i="2"/>
  <c r="O123" i="2" s="1"/>
  <c r="E124" i="2"/>
  <c r="O124" i="2" s="1"/>
  <c r="E125" i="2"/>
  <c r="O125" i="2" s="1"/>
  <c r="E126" i="2"/>
  <c r="O126" i="2" s="1"/>
  <c r="E127" i="2"/>
  <c r="O127" i="2" s="1"/>
  <c r="E128" i="2"/>
  <c r="O128" i="2" s="1"/>
  <c r="E129" i="2"/>
  <c r="O129" i="2" s="1"/>
  <c r="E130" i="2"/>
  <c r="O130" i="2" s="1"/>
  <c r="E131" i="2"/>
  <c r="O131" i="2" s="1"/>
  <c r="E132" i="2"/>
  <c r="O132" i="2" s="1"/>
  <c r="E133" i="2"/>
  <c r="O133" i="2" s="1"/>
  <c r="E134" i="2"/>
  <c r="O134" i="2" s="1"/>
  <c r="E135" i="2"/>
  <c r="O135" i="2" s="1"/>
  <c r="E136" i="2"/>
  <c r="O136" i="2" s="1"/>
  <c r="E137" i="2"/>
  <c r="O137" i="2" s="1"/>
  <c r="E138" i="2"/>
  <c r="O138" i="2" s="1"/>
  <c r="E139" i="2"/>
  <c r="O139" i="2" s="1"/>
  <c r="E140" i="2"/>
  <c r="O140" i="2" s="1"/>
  <c r="E141" i="2"/>
  <c r="O141" i="2" s="1"/>
  <c r="E142" i="2"/>
  <c r="O142" i="2" s="1"/>
  <c r="E143" i="2"/>
  <c r="O143" i="2" s="1"/>
  <c r="E144" i="2"/>
  <c r="O144" i="2" s="1"/>
  <c r="E145" i="2"/>
  <c r="O145" i="2" s="1"/>
  <c r="E146" i="2"/>
  <c r="O146" i="2" s="1"/>
  <c r="E147" i="2"/>
  <c r="O147" i="2" s="1"/>
  <c r="E148" i="2"/>
  <c r="O148" i="2" s="1"/>
  <c r="E149" i="2"/>
  <c r="O149" i="2" s="1"/>
  <c r="E150" i="2"/>
  <c r="O150" i="2" s="1"/>
  <c r="E151" i="2"/>
  <c r="O151" i="2" s="1"/>
  <c r="E152" i="2"/>
  <c r="O152" i="2" s="1"/>
  <c r="E153" i="2"/>
  <c r="O153" i="2" s="1"/>
  <c r="E154" i="2"/>
  <c r="O154" i="2" s="1"/>
  <c r="E155" i="2"/>
  <c r="O155" i="2" s="1"/>
  <c r="E156" i="2"/>
  <c r="O156" i="2" s="1"/>
  <c r="E157" i="2"/>
  <c r="O157" i="2" s="1"/>
  <c r="E158" i="2"/>
  <c r="O158" i="2" s="1"/>
  <c r="E159" i="2"/>
  <c r="O159" i="2" s="1"/>
  <c r="E160" i="2"/>
  <c r="O160" i="2" s="1"/>
  <c r="E161" i="2"/>
  <c r="O161" i="2" s="1"/>
  <c r="E162" i="2"/>
  <c r="O162" i="2" s="1"/>
  <c r="E163" i="2"/>
  <c r="O163" i="2" s="1"/>
  <c r="E164" i="2"/>
  <c r="O164" i="2" s="1"/>
  <c r="E165" i="2"/>
  <c r="O165" i="2" s="1"/>
  <c r="E166" i="2"/>
  <c r="O166" i="2" s="1"/>
  <c r="E167" i="2"/>
  <c r="O167" i="2" s="1"/>
  <c r="E168" i="2"/>
  <c r="O168" i="2" s="1"/>
  <c r="E169" i="2"/>
  <c r="O169" i="2" s="1"/>
  <c r="E170" i="2"/>
  <c r="O170" i="2" s="1"/>
  <c r="E171" i="2"/>
  <c r="O171" i="2" s="1"/>
  <c r="E172" i="2"/>
  <c r="O172" i="2" s="1"/>
  <c r="E173" i="2"/>
  <c r="O173" i="2" s="1"/>
  <c r="E174" i="2"/>
  <c r="O174" i="2" s="1"/>
  <c r="E175" i="2"/>
  <c r="O175" i="2" s="1"/>
  <c r="E176" i="2"/>
  <c r="O176" i="2" s="1"/>
  <c r="E177" i="2"/>
  <c r="O177" i="2" s="1"/>
  <c r="E178" i="2"/>
  <c r="O178" i="2" s="1"/>
  <c r="E179" i="2"/>
  <c r="O179" i="2" s="1"/>
  <c r="E180" i="2"/>
  <c r="O180" i="2" s="1"/>
  <c r="E181" i="2"/>
  <c r="O181" i="2" s="1"/>
  <c r="E182" i="2"/>
  <c r="O182" i="2" s="1"/>
  <c r="E183" i="2"/>
  <c r="O183" i="2" s="1"/>
  <c r="E184" i="2"/>
  <c r="O184" i="2" s="1"/>
  <c r="E185" i="2"/>
  <c r="O185" i="2" s="1"/>
  <c r="E186" i="2"/>
  <c r="O186" i="2" s="1"/>
  <c r="E187" i="2"/>
  <c r="O187" i="2" s="1"/>
  <c r="E188" i="2"/>
  <c r="O188" i="2" s="1"/>
  <c r="E189" i="2"/>
  <c r="O189" i="2" s="1"/>
  <c r="E190" i="2"/>
  <c r="O190" i="2" s="1"/>
  <c r="E191" i="2"/>
  <c r="O191" i="2" s="1"/>
  <c r="E192" i="2"/>
  <c r="O192" i="2" s="1"/>
  <c r="E193" i="2"/>
  <c r="O193" i="2" s="1"/>
  <c r="E194" i="2"/>
  <c r="O194" i="2" s="1"/>
  <c r="E195" i="2"/>
  <c r="O195" i="2" s="1"/>
  <c r="E196" i="2"/>
  <c r="O196" i="2" s="1"/>
  <c r="E197" i="2"/>
  <c r="O197" i="2" s="1"/>
  <c r="E198" i="2"/>
  <c r="O198" i="2" s="1"/>
  <c r="E199" i="2"/>
  <c r="O199" i="2" s="1"/>
  <c r="E200" i="2"/>
  <c r="O200" i="2" s="1"/>
  <c r="E201" i="2"/>
  <c r="O201" i="2" s="1"/>
  <c r="E202" i="2"/>
  <c r="O202" i="2" s="1"/>
  <c r="E203" i="2"/>
  <c r="O203" i="2" s="1"/>
  <c r="E204" i="2"/>
  <c r="O204" i="2" s="1"/>
  <c r="E205" i="2"/>
  <c r="O205" i="2" s="1"/>
  <c r="E206" i="2"/>
  <c r="O206" i="2" s="1"/>
  <c r="E207" i="2"/>
  <c r="O207" i="2" s="1"/>
  <c r="E208" i="2"/>
  <c r="O208" i="2" s="1"/>
  <c r="E209" i="2"/>
  <c r="O209" i="2" s="1"/>
  <c r="E210" i="2"/>
  <c r="O210" i="2" s="1"/>
  <c r="E211" i="2"/>
  <c r="O211" i="2" s="1"/>
  <c r="E212" i="2"/>
  <c r="O212" i="2" s="1"/>
  <c r="E213" i="2"/>
  <c r="O213" i="2" s="1"/>
  <c r="E214" i="2"/>
  <c r="O214" i="2" s="1"/>
  <c r="E215" i="2"/>
  <c r="O215" i="2" s="1"/>
  <c r="E216" i="2"/>
  <c r="O216" i="2" s="1"/>
  <c r="E217" i="2"/>
  <c r="O217" i="2" s="1"/>
  <c r="E218" i="2"/>
  <c r="O218" i="2" s="1"/>
  <c r="E219" i="2"/>
  <c r="O219" i="2" s="1"/>
  <c r="E220" i="2"/>
  <c r="O220" i="2" s="1"/>
  <c r="E221" i="2"/>
  <c r="O221" i="2" s="1"/>
  <c r="E222" i="2"/>
  <c r="O222" i="2" s="1"/>
  <c r="E223" i="2"/>
  <c r="O223" i="2" s="1"/>
  <c r="E224" i="2"/>
  <c r="O224" i="2" s="1"/>
  <c r="E225" i="2"/>
  <c r="O225" i="2" s="1"/>
  <c r="E226" i="2"/>
  <c r="O226" i="2" s="1"/>
  <c r="E227" i="2"/>
  <c r="O227" i="2" s="1"/>
  <c r="E228" i="2"/>
  <c r="O228" i="2" s="1"/>
  <c r="E229" i="2"/>
  <c r="O229" i="2" s="1"/>
  <c r="E230" i="2"/>
  <c r="O230" i="2" s="1"/>
  <c r="E231" i="2"/>
  <c r="O231" i="2" s="1"/>
  <c r="E232" i="2"/>
  <c r="O232" i="2" s="1"/>
  <c r="E233" i="2"/>
  <c r="O233" i="2" s="1"/>
  <c r="E234" i="2"/>
  <c r="O234" i="2" s="1"/>
  <c r="E235" i="2"/>
  <c r="O235" i="2" s="1"/>
  <c r="E236" i="2"/>
  <c r="O236" i="2" s="1"/>
  <c r="E237" i="2"/>
  <c r="O237" i="2" s="1"/>
  <c r="E238" i="2"/>
  <c r="O238" i="2" s="1"/>
  <c r="E239" i="2"/>
  <c r="O239" i="2" s="1"/>
  <c r="E240" i="2"/>
  <c r="O240" i="2" s="1"/>
  <c r="E241" i="2"/>
  <c r="O241" i="2" s="1"/>
  <c r="E242" i="2"/>
  <c r="O242" i="2" s="1"/>
  <c r="E243" i="2"/>
  <c r="O243" i="2" s="1"/>
  <c r="E244" i="2"/>
  <c r="O244" i="2" s="1"/>
  <c r="E245" i="2"/>
  <c r="O245" i="2" s="1"/>
  <c r="E246" i="2"/>
  <c r="O246" i="2" s="1"/>
  <c r="E247" i="2"/>
  <c r="O247" i="2" s="1"/>
  <c r="E248" i="2"/>
  <c r="O248" i="2" s="1"/>
  <c r="E249" i="2"/>
  <c r="O249" i="2" s="1"/>
  <c r="E250" i="2"/>
  <c r="O250" i="2" s="1"/>
  <c r="E251" i="2"/>
  <c r="O251" i="2" s="1"/>
  <c r="E252" i="2"/>
  <c r="O252" i="2" s="1"/>
  <c r="E253" i="2"/>
  <c r="O253" i="2" s="1"/>
  <c r="E254" i="2"/>
  <c r="O254" i="2" s="1"/>
  <c r="E255" i="2"/>
  <c r="O255" i="2" s="1"/>
  <c r="E256" i="2"/>
  <c r="O256" i="2" s="1"/>
  <c r="E257" i="2"/>
  <c r="O257" i="2" s="1"/>
  <c r="E258" i="2"/>
  <c r="O258" i="2" s="1"/>
  <c r="E259" i="2"/>
  <c r="O259" i="2" s="1"/>
  <c r="E260" i="2"/>
  <c r="O260" i="2" s="1"/>
  <c r="E261" i="2"/>
  <c r="O261" i="2" s="1"/>
  <c r="E262" i="2"/>
  <c r="O262" i="2" s="1"/>
  <c r="E263" i="2"/>
  <c r="O263" i="2" s="1"/>
  <c r="E264" i="2"/>
  <c r="O264" i="2" s="1"/>
  <c r="E265" i="2"/>
  <c r="O265" i="2" s="1"/>
  <c r="E266" i="2"/>
  <c r="O266" i="2" s="1"/>
  <c r="E267" i="2"/>
  <c r="O267" i="2" s="1"/>
  <c r="E268" i="2"/>
  <c r="O268" i="2" s="1"/>
  <c r="E269" i="2"/>
  <c r="O269" i="2" s="1"/>
  <c r="E270" i="2"/>
  <c r="O270" i="2" s="1"/>
  <c r="E271" i="2"/>
  <c r="O271" i="2" s="1"/>
  <c r="E272" i="2"/>
  <c r="O272" i="2" s="1"/>
  <c r="E273" i="2"/>
  <c r="O273" i="2" s="1"/>
  <c r="E274" i="2"/>
  <c r="O274" i="2" s="1"/>
  <c r="E275" i="2"/>
  <c r="O275" i="2" s="1"/>
  <c r="E276" i="2"/>
  <c r="O276" i="2" s="1"/>
  <c r="E277" i="2"/>
  <c r="O277" i="2" s="1"/>
  <c r="E278" i="2"/>
  <c r="O278" i="2" s="1"/>
  <c r="E279" i="2"/>
  <c r="O279" i="2" s="1"/>
  <c r="E280" i="2"/>
  <c r="O280" i="2" s="1"/>
  <c r="E281" i="2"/>
  <c r="O281" i="2" s="1"/>
  <c r="E282" i="2"/>
  <c r="O282" i="2" s="1"/>
  <c r="E283" i="2"/>
  <c r="O283" i="2" s="1"/>
  <c r="E284" i="2"/>
  <c r="O284" i="2" s="1"/>
  <c r="E285" i="2"/>
  <c r="O285" i="2" s="1"/>
  <c r="E286" i="2"/>
  <c r="O286" i="2" s="1"/>
  <c r="E287" i="2"/>
  <c r="O287" i="2" s="1"/>
  <c r="E288" i="2"/>
  <c r="O288" i="2" s="1"/>
  <c r="E289" i="2"/>
  <c r="O289" i="2" s="1"/>
  <c r="E290" i="2"/>
  <c r="O290" i="2" s="1"/>
  <c r="E291" i="2"/>
  <c r="O291" i="2" s="1"/>
  <c r="E292" i="2"/>
  <c r="O292" i="2" s="1"/>
  <c r="E293" i="2"/>
  <c r="O293" i="2" s="1"/>
  <c r="E294" i="2"/>
  <c r="O294" i="2" s="1"/>
  <c r="E295" i="2"/>
  <c r="O295" i="2" s="1"/>
  <c r="E296" i="2"/>
  <c r="O296" i="2" s="1"/>
  <c r="E297" i="2"/>
  <c r="O297" i="2" s="1"/>
  <c r="E298" i="2"/>
  <c r="O298" i="2" s="1"/>
  <c r="E299" i="2"/>
  <c r="O299" i="2" s="1"/>
  <c r="E300" i="2"/>
  <c r="O300" i="2" s="1"/>
  <c r="E301" i="2"/>
  <c r="O301" i="2" s="1"/>
  <c r="E302" i="2"/>
  <c r="O302" i="2" s="1"/>
  <c r="E303" i="2"/>
  <c r="O303" i="2" s="1"/>
  <c r="E304" i="2"/>
  <c r="O304" i="2" s="1"/>
  <c r="E305" i="2"/>
  <c r="O305" i="2" s="1"/>
  <c r="E306" i="2"/>
  <c r="O306" i="2" s="1"/>
  <c r="E307" i="2"/>
  <c r="O307" i="2" s="1"/>
  <c r="E308" i="2"/>
  <c r="O308" i="2" s="1"/>
  <c r="E309" i="2"/>
  <c r="O309" i="2" s="1"/>
  <c r="E310" i="2"/>
  <c r="O310" i="2" s="1"/>
  <c r="E311" i="2"/>
  <c r="O311" i="2" s="1"/>
  <c r="E312" i="2"/>
  <c r="O312" i="2" s="1"/>
  <c r="E313" i="2"/>
  <c r="O313" i="2" s="1"/>
  <c r="E314" i="2"/>
  <c r="O314" i="2" s="1"/>
  <c r="E315" i="2"/>
  <c r="O315" i="2" s="1"/>
  <c r="E316" i="2"/>
  <c r="O316" i="2" s="1"/>
  <c r="E317" i="2"/>
  <c r="O317" i="2" s="1"/>
  <c r="E318" i="2"/>
  <c r="O318" i="2" s="1"/>
  <c r="E319" i="2"/>
  <c r="O319" i="2" s="1"/>
  <c r="E320" i="2"/>
  <c r="O320" i="2" s="1"/>
  <c r="E321" i="2"/>
  <c r="O321" i="2" s="1"/>
  <c r="E322" i="2"/>
  <c r="O322" i="2" s="1"/>
  <c r="E323" i="2"/>
  <c r="O323" i="2" s="1"/>
  <c r="E324" i="2"/>
  <c r="O324" i="2" s="1"/>
  <c r="E325" i="2"/>
  <c r="O325" i="2" s="1"/>
  <c r="E326" i="2"/>
  <c r="O326" i="2" s="1"/>
  <c r="E327" i="2"/>
  <c r="O327" i="2" s="1"/>
  <c r="E328" i="2"/>
  <c r="O328" i="2" s="1"/>
  <c r="E329" i="2"/>
  <c r="O329" i="2" s="1"/>
  <c r="E330" i="2"/>
  <c r="O330" i="2" s="1"/>
  <c r="E331" i="2"/>
  <c r="O331" i="2" s="1"/>
  <c r="E332" i="2"/>
  <c r="O332" i="2" s="1"/>
  <c r="E333" i="2"/>
  <c r="O333" i="2" s="1"/>
  <c r="E334" i="2"/>
  <c r="O334" i="2" s="1"/>
  <c r="E335" i="2"/>
  <c r="O335" i="2" s="1"/>
  <c r="E336" i="2"/>
  <c r="O336" i="2" s="1"/>
  <c r="E337" i="2"/>
  <c r="O337" i="2" s="1"/>
  <c r="E338" i="2"/>
  <c r="O338" i="2" s="1"/>
  <c r="E339" i="2"/>
  <c r="O339" i="2" s="1"/>
  <c r="E340" i="2"/>
  <c r="O340" i="2" s="1"/>
  <c r="E341" i="2"/>
  <c r="O341" i="2" s="1"/>
  <c r="E342" i="2"/>
  <c r="O342" i="2" s="1"/>
  <c r="E343" i="2"/>
  <c r="O343" i="2" s="1"/>
  <c r="E344" i="2"/>
  <c r="O344" i="2" s="1"/>
  <c r="E345" i="2"/>
  <c r="O345" i="2" s="1"/>
  <c r="E346" i="2"/>
  <c r="O346" i="2" s="1"/>
  <c r="E347" i="2"/>
  <c r="O347" i="2" s="1"/>
  <c r="E348" i="2"/>
  <c r="O348" i="2" s="1"/>
  <c r="E349" i="2"/>
  <c r="O349" i="2" s="1"/>
  <c r="E350" i="2"/>
  <c r="O350" i="2" s="1"/>
  <c r="E351" i="2"/>
  <c r="O351" i="2" s="1"/>
  <c r="E352" i="2"/>
  <c r="O352" i="2" s="1"/>
  <c r="E353" i="2"/>
  <c r="O353" i="2" s="1"/>
  <c r="E354" i="2"/>
  <c r="O354" i="2" s="1"/>
  <c r="E355" i="2"/>
  <c r="O355" i="2" s="1"/>
  <c r="E356" i="2"/>
  <c r="O356" i="2" s="1"/>
  <c r="E357" i="2"/>
  <c r="O357" i="2" s="1"/>
  <c r="E358" i="2"/>
  <c r="O358" i="2" s="1"/>
  <c r="E359" i="2"/>
  <c r="O359" i="2" s="1"/>
  <c r="E360" i="2"/>
  <c r="O360" i="2" s="1"/>
  <c r="E361" i="2"/>
  <c r="O361" i="2" s="1"/>
  <c r="E362" i="2"/>
  <c r="O362" i="2" s="1"/>
  <c r="E363" i="2"/>
  <c r="O363" i="2" s="1"/>
  <c r="E364" i="2"/>
  <c r="O364" i="2" s="1"/>
  <c r="E365" i="2"/>
  <c r="O365" i="2" s="1"/>
  <c r="E366" i="2"/>
  <c r="O366" i="2" s="1"/>
  <c r="E367" i="2"/>
  <c r="O367" i="2" s="1"/>
  <c r="E368" i="2"/>
  <c r="O368" i="2" s="1"/>
  <c r="E369" i="2"/>
  <c r="O369" i="2" s="1"/>
  <c r="E370" i="2"/>
  <c r="O370" i="2" s="1"/>
  <c r="E371" i="2"/>
  <c r="O371" i="2" s="1"/>
  <c r="E372" i="2"/>
  <c r="O372" i="2" s="1"/>
  <c r="E373" i="2"/>
  <c r="O373" i="2" s="1"/>
  <c r="E374" i="2"/>
  <c r="O374" i="2" s="1"/>
  <c r="E375" i="2"/>
  <c r="O375" i="2" s="1"/>
  <c r="E376" i="2"/>
  <c r="O376" i="2" s="1"/>
  <c r="E377" i="2"/>
  <c r="O377" i="2" s="1"/>
  <c r="E378" i="2"/>
  <c r="O378" i="2" s="1"/>
  <c r="E379" i="2"/>
  <c r="O379" i="2" s="1"/>
  <c r="E380" i="2"/>
  <c r="O380" i="2" s="1"/>
  <c r="E381" i="2"/>
  <c r="O381" i="2" s="1"/>
  <c r="E382" i="2"/>
  <c r="O382" i="2" s="1"/>
  <c r="E383" i="2"/>
  <c r="O383" i="2" s="1"/>
  <c r="E384" i="2"/>
  <c r="O384" i="2" s="1"/>
  <c r="E385" i="2"/>
  <c r="O385" i="2" s="1"/>
  <c r="E386" i="2"/>
  <c r="O386" i="2" s="1"/>
  <c r="E387" i="2"/>
  <c r="O387" i="2" s="1"/>
  <c r="E388" i="2"/>
  <c r="O388" i="2" s="1"/>
  <c r="E389" i="2"/>
  <c r="O389" i="2" s="1"/>
  <c r="E390" i="2"/>
  <c r="O390" i="2" s="1"/>
  <c r="E391" i="2"/>
  <c r="O391" i="2" s="1"/>
  <c r="E392" i="2"/>
  <c r="O392" i="2" s="1"/>
  <c r="E393" i="2"/>
  <c r="O393" i="2" s="1"/>
  <c r="E394" i="2"/>
  <c r="O394" i="2" s="1"/>
  <c r="E395" i="2"/>
  <c r="O395" i="2" s="1"/>
  <c r="E396" i="2"/>
  <c r="O396" i="2" s="1"/>
  <c r="E397" i="2"/>
  <c r="O397" i="2" s="1"/>
  <c r="E398" i="2"/>
  <c r="O398" i="2" s="1"/>
  <c r="E399" i="2"/>
  <c r="O399" i="2" s="1"/>
  <c r="E400" i="2"/>
  <c r="O400" i="2" s="1"/>
  <c r="E401" i="2"/>
  <c r="O401" i="2" s="1"/>
  <c r="E402" i="2"/>
  <c r="O402" i="2" s="1"/>
  <c r="E403" i="2"/>
  <c r="O403" i="2" s="1"/>
  <c r="E404" i="2"/>
  <c r="O404" i="2" s="1"/>
  <c r="E405" i="2"/>
  <c r="O405" i="2" s="1"/>
  <c r="E406" i="2"/>
  <c r="O406" i="2" s="1"/>
  <c r="E407" i="2"/>
  <c r="O407" i="2" s="1"/>
  <c r="E408" i="2"/>
  <c r="O408" i="2" s="1"/>
  <c r="E409" i="2"/>
  <c r="O409" i="2" s="1"/>
  <c r="E410" i="2"/>
  <c r="O410" i="2" s="1"/>
  <c r="E411" i="2"/>
  <c r="O411" i="2" s="1"/>
  <c r="E412" i="2"/>
  <c r="O412" i="2" s="1"/>
  <c r="E413" i="2"/>
  <c r="O413" i="2" s="1"/>
  <c r="E414" i="2"/>
  <c r="O414" i="2" s="1"/>
  <c r="E415" i="2"/>
  <c r="O415" i="2" s="1"/>
  <c r="E416" i="2"/>
  <c r="O416" i="2" s="1"/>
  <c r="E417" i="2"/>
  <c r="O417" i="2" s="1"/>
  <c r="E418" i="2"/>
  <c r="O418" i="2" s="1"/>
  <c r="E419" i="2"/>
  <c r="O419" i="2" s="1"/>
  <c r="E420" i="2"/>
  <c r="O420" i="2" s="1"/>
  <c r="E421" i="2"/>
  <c r="O421" i="2" s="1"/>
  <c r="E422" i="2"/>
  <c r="O422" i="2" s="1"/>
  <c r="E423" i="2"/>
  <c r="O423" i="2" s="1"/>
  <c r="E424" i="2"/>
  <c r="O424" i="2" s="1"/>
  <c r="E425" i="2"/>
  <c r="O425" i="2" s="1"/>
  <c r="E426" i="2"/>
  <c r="O426" i="2" s="1"/>
  <c r="E427" i="2"/>
  <c r="O427" i="2" s="1"/>
  <c r="E428" i="2"/>
  <c r="O428" i="2" s="1"/>
  <c r="E429" i="2"/>
  <c r="O429" i="2" s="1"/>
  <c r="E430" i="2"/>
  <c r="O430" i="2" s="1"/>
  <c r="E431" i="2"/>
  <c r="O431" i="2" s="1"/>
  <c r="E432" i="2"/>
  <c r="O432" i="2" s="1"/>
  <c r="E433" i="2"/>
  <c r="O433" i="2" s="1"/>
  <c r="E434" i="2"/>
  <c r="O434" i="2" s="1"/>
  <c r="E435" i="2"/>
  <c r="O435" i="2" s="1"/>
  <c r="E436" i="2"/>
  <c r="O436" i="2" s="1"/>
  <c r="E437" i="2"/>
  <c r="O437" i="2" s="1"/>
  <c r="E438" i="2"/>
  <c r="O438" i="2" s="1"/>
  <c r="E439" i="2"/>
  <c r="O439" i="2" s="1"/>
  <c r="E440" i="2"/>
  <c r="O440" i="2" s="1"/>
  <c r="E441" i="2"/>
  <c r="O441" i="2" s="1"/>
  <c r="E442" i="2"/>
  <c r="O442" i="2" s="1"/>
  <c r="E443" i="2"/>
  <c r="O443" i="2" s="1"/>
  <c r="E444" i="2"/>
  <c r="O444" i="2" s="1"/>
  <c r="E445" i="2"/>
  <c r="O445" i="2" s="1"/>
  <c r="E446" i="2"/>
  <c r="O446" i="2" s="1"/>
  <c r="E447" i="2"/>
  <c r="O447" i="2" s="1"/>
  <c r="E448" i="2"/>
  <c r="O448" i="2" s="1"/>
  <c r="E449" i="2"/>
  <c r="O449" i="2" s="1"/>
  <c r="E450" i="2"/>
  <c r="O450" i="2" s="1"/>
  <c r="E451" i="2"/>
  <c r="O451" i="2" s="1"/>
  <c r="E452" i="2"/>
  <c r="O452" i="2" s="1"/>
  <c r="E453" i="2"/>
  <c r="O453" i="2" s="1"/>
  <c r="E454" i="2"/>
  <c r="O454" i="2" s="1"/>
  <c r="E455" i="2"/>
  <c r="O455" i="2" s="1"/>
  <c r="E456" i="2"/>
  <c r="O456" i="2" s="1"/>
  <c r="E457" i="2"/>
  <c r="O457" i="2" s="1"/>
  <c r="E458" i="2"/>
  <c r="O458" i="2" s="1"/>
  <c r="E459" i="2"/>
  <c r="O459" i="2" s="1"/>
  <c r="E460" i="2"/>
  <c r="O460" i="2" s="1"/>
  <c r="E461" i="2"/>
  <c r="O461" i="2" s="1"/>
  <c r="E462" i="2"/>
  <c r="O462" i="2" s="1"/>
  <c r="E463" i="2"/>
  <c r="O463" i="2" s="1"/>
  <c r="E464" i="2"/>
  <c r="O464" i="2" s="1"/>
  <c r="E465" i="2"/>
  <c r="O465" i="2" s="1"/>
  <c r="E466" i="2"/>
  <c r="O466" i="2" s="1"/>
  <c r="E467" i="2"/>
  <c r="O467" i="2" s="1"/>
  <c r="E468" i="2"/>
  <c r="O468" i="2" s="1"/>
  <c r="E469" i="2"/>
  <c r="O469" i="2" s="1"/>
  <c r="E470" i="2"/>
  <c r="O470" i="2" s="1"/>
  <c r="E471" i="2"/>
  <c r="O471" i="2" s="1"/>
  <c r="E472" i="2"/>
  <c r="O472" i="2" s="1"/>
  <c r="E473" i="2"/>
  <c r="O473" i="2" s="1"/>
  <c r="E474" i="2"/>
  <c r="O474" i="2" s="1"/>
  <c r="E475" i="2"/>
  <c r="O475" i="2" s="1"/>
  <c r="E476" i="2"/>
  <c r="O476" i="2" s="1"/>
  <c r="E477" i="2"/>
  <c r="O477" i="2" s="1"/>
  <c r="E478" i="2"/>
  <c r="O478" i="2" s="1"/>
  <c r="E479" i="2"/>
  <c r="O479" i="2" s="1"/>
  <c r="E480" i="2"/>
  <c r="O480" i="2" s="1"/>
  <c r="E481" i="2"/>
  <c r="O481" i="2" s="1"/>
  <c r="E482" i="2"/>
  <c r="O482" i="2" s="1"/>
  <c r="E483" i="2"/>
  <c r="O483" i="2" s="1"/>
  <c r="E484" i="2"/>
  <c r="O484" i="2" s="1"/>
  <c r="E485" i="2"/>
  <c r="O485" i="2" s="1"/>
  <c r="E486" i="2"/>
  <c r="O486" i="2" s="1"/>
  <c r="E487" i="2"/>
  <c r="O487" i="2" s="1"/>
  <c r="E488" i="2"/>
  <c r="O488" i="2" s="1"/>
  <c r="E489" i="2"/>
  <c r="O489" i="2" s="1"/>
  <c r="E490" i="2"/>
  <c r="O490" i="2" s="1"/>
  <c r="E491" i="2"/>
  <c r="O491" i="2" s="1"/>
  <c r="E492" i="2"/>
  <c r="O492" i="2" s="1"/>
  <c r="E493" i="2"/>
  <c r="O493" i="2" s="1"/>
  <c r="E494" i="2"/>
  <c r="O494" i="2" s="1"/>
  <c r="E495" i="2"/>
  <c r="O495" i="2" s="1"/>
  <c r="E496" i="2"/>
  <c r="O496" i="2" s="1"/>
  <c r="E497" i="2"/>
  <c r="O497" i="2" s="1"/>
  <c r="E498" i="2"/>
  <c r="O498" i="2" s="1"/>
  <c r="E499" i="2"/>
  <c r="O499" i="2" s="1"/>
  <c r="E500" i="2"/>
  <c r="O500" i="2" s="1"/>
  <c r="E501" i="2"/>
  <c r="O501" i="2" s="1"/>
  <c r="E502" i="2"/>
  <c r="O502" i="2" s="1"/>
  <c r="E503" i="2"/>
  <c r="O503" i="2" s="1"/>
  <c r="E504" i="2"/>
  <c r="O504" i="2" s="1"/>
  <c r="E505" i="2"/>
  <c r="O505" i="2" s="1"/>
  <c r="E506" i="2"/>
  <c r="O506" i="2" s="1"/>
  <c r="E507" i="2"/>
  <c r="O507" i="2" s="1"/>
  <c r="E508" i="2"/>
  <c r="O508" i="2" s="1"/>
  <c r="E509" i="2"/>
  <c r="O509" i="2" s="1"/>
  <c r="E510" i="2"/>
  <c r="O510" i="2" s="1"/>
  <c r="E511" i="2"/>
  <c r="O511" i="2" s="1"/>
  <c r="E512" i="2"/>
  <c r="O512" i="2" s="1"/>
  <c r="E513" i="2"/>
  <c r="O513" i="2" s="1"/>
  <c r="E514" i="2"/>
  <c r="O514" i="2" s="1"/>
  <c r="E515" i="2"/>
  <c r="O515" i="2" s="1"/>
  <c r="E516" i="2"/>
  <c r="O516" i="2" s="1"/>
  <c r="E517" i="2"/>
  <c r="O517" i="2" s="1"/>
  <c r="E518" i="2"/>
  <c r="O518" i="2" s="1"/>
  <c r="E519" i="2"/>
  <c r="O519" i="2" s="1"/>
  <c r="E520" i="2"/>
  <c r="O520" i="2" s="1"/>
  <c r="E521" i="2"/>
  <c r="O521" i="2" s="1"/>
  <c r="E522" i="2"/>
  <c r="O522" i="2" s="1"/>
  <c r="E523" i="2"/>
  <c r="O523" i="2" s="1"/>
  <c r="E524" i="2"/>
  <c r="O524" i="2" s="1"/>
  <c r="E525" i="2"/>
  <c r="O525" i="2" s="1"/>
  <c r="E526" i="2"/>
  <c r="O526" i="2" s="1"/>
  <c r="E527" i="2"/>
  <c r="O527" i="2" s="1"/>
  <c r="E528" i="2"/>
  <c r="O528" i="2" s="1"/>
  <c r="E529" i="2"/>
  <c r="O529" i="2" s="1"/>
  <c r="E530" i="2"/>
  <c r="O530" i="2" s="1"/>
  <c r="E531" i="2"/>
  <c r="O531" i="2" s="1"/>
  <c r="E532" i="2"/>
  <c r="O532" i="2" s="1"/>
  <c r="E533" i="2"/>
  <c r="O533" i="2" s="1"/>
  <c r="E534" i="2"/>
  <c r="O534" i="2" s="1"/>
  <c r="E535" i="2"/>
  <c r="O535" i="2" s="1"/>
  <c r="E536" i="2"/>
  <c r="O536" i="2" s="1"/>
  <c r="E537" i="2"/>
  <c r="O537" i="2" s="1"/>
  <c r="E538" i="2"/>
  <c r="O538" i="2" s="1"/>
  <c r="E539" i="2"/>
  <c r="O539" i="2" s="1"/>
  <c r="E540" i="2"/>
  <c r="O540" i="2" s="1"/>
  <c r="E541" i="2"/>
  <c r="O541" i="2" s="1"/>
  <c r="E542" i="2"/>
  <c r="O542" i="2" s="1"/>
  <c r="E543" i="2"/>
  <c r="O543" i="2" s="1"/>
  <c r="E544" i="2"/>
  <c r="O544" i="2" s="1"/>
  <c r="E545" i="2"/>
  <c r="O545" i="2" s="1"/>
  <c r="E546" i="2"/>
  <c r="O546" i="2" s="1"/>
  <c r="E547" i="2"/>
  <c r="O547" i="2" s="1"/>
  <c r="E548" i="2"/>
  <c r="O548" i="2" s="1"/>
  <c r="E549" i="2"/>
  <c r="O549" i="2" s="1"/>
  <c r="E550" i="2"/>
  <c r="O550" i="2" s="1"/>
  <c r="E551" i="2"/>
  <c r="O551" i="2" s="1"/>
  <c r="E552" i="2"/>
  <c r="O552" i="2" s="1"/>
  <c r="E553" i="2"/>
  <c r="O553" i="2" s="1"/>
  <c r="E554" i="2"/>
  <c r="O554" i="2" s="1"/>
  <c r="E555" i="2"/>
  <c r="O555" i="2" s="1"/>
  <c r="E556" i="2"/>
  <c r="O556" i="2" s="1"/>
  <c r="E557" i="2"/>
  <c r="O557" i="2" s="1"/>
  <c r="E558" i="2"/>
  <c r="O558" i="2" s="1"/>
  <c r="E559" i="2"/>
  <c r="O559" i="2" s="1"/>
  <c r="E560" i="2"/>
  <c r="O560" i="2" s="1"/>
  <c r="E561" i="2"/>
  <c r="O561" i="2" s="1"/>
  <c r="E562" i="2"/>
  <c r="O562" i="2" s="1"/>
  <c r="E563" i="2"/>
  <c r="O563" i="2" s="1"/>
  <c r="E564" i="2"/>
  <c r="O564" i="2" s="1"/>
  <c r="E565" i="2"/>
  <c r="O565" i="2" s="1"/>
  <c r="E566" i="2"/>
  <c r="O566" i="2" s="1"/>
  <c r="E567" i="2"/>
  <c r="O567" i="2" s="1"/>
  <c r="E568" i="2"/>
  <c r="O568" i="2" s="1"/>
  <c r="E569" i="2"/>
  <c r="O569" i="2" s="1"/>
  <c r="E570" i="2"/>
  <c r="O570" i="2" s="1"/>
  <c r="E571" i="2"/>
  <c r="O571" i="2" s="1"/>
  <c r="E572" i="2"/>
  <c r="O572" i="2" s="1"/>
  <c r="E573" i="2"/>
  <c r="O573" i="2" s="1"/>
  <c r="E574" i="2"/>
  <c r="O574" i="2" s="1"/>
  <c r="E575" i="2"/>
  <c r="O575" i="2" s="1"/>
  <c r="E576" i="2"/>
  <c r="O576" i="2" s="1"/>
  <c r="E577" i="2"/>
  <c r="O577" i="2" s="1"/>
  <c r="E578" i="2"/>
  <c r="O578" i="2" s="1"/>
  <c r="E579" i="2"/>
  <c r="O579" i="2" s="1"/>
  <c r="E580" i="2"/>
  <c r="O580" i="2" s="1"/>
  <c r="E581" i="2"/>
  <c r="O581" i="2" s="1"/>
  <c r="E582" i="2"/>
  <c r="O582" i="2" s="1"/>
  <c r="E583" i="2"/>
  <c r="O583" i="2" s="1"/>
  <c r="E584" i="2"/>
  <c r="O584" i="2" s="1"/>
  <c r="E585" i="2"/>
  <c r="O585" i="2" s="1"/>
  <c r="E586" i="2"/>
  <c r="O586" i="2" s="1"/>
  <c r="E587" i="2"/>
  <c r="O587" i="2" s="1"/>
  <c r="E588" i="2"/>
  <c r="O588" i="2" s="1"/>
  <c r="E589" i="2"/>
  <c r="O589" i="2" s="1"/>
  <c r="E590" i="2"/>
  <c r="O590" i="2" s="1"/>
  <c r="E591" i="2"/>
  <c r="O591" i="2" s="1"/>
  <c r="E592" i="2"/>
  <c r="O592" i="2" s="1"/>
  <c r="E593" i="2"/>
  <c r="O593" i="2" s="1"/>
  <c r="E594" i="2"/>
  <c r="O594" i="2" s="1"/>
  <c r="E595" i="2"/>
  <c r="O595" i="2" s="1"/>
  <c r="E596" i="2"/>
  <c r="O596" i="2" s="1"/>
  <c r="E597" i="2"/>
  <c r="O597" i="2" s="1"/>
  <c r="E598" i="2"/>
  <c r="O598" i="2" s="1"/>
  <c r="E599" i="2"/>
  <c r="O599" i="2" s="1"/>
  <c r="E600" i="2"/>
  <c r="O600" i="2" s="1"/>
  <c r="E601" i="2"/>
  <c r="O601" i="2" s="1"/>
  <c r="E602" i="2"/>
  <c r="O602" i="2" s="1"/>
  <c r="E603" i="2"/>
  <c r="O603" i="2" s="1"/>
  <c r="E604" i="2"/>
  <c r="O604" i="2" s="1"/>
  <c r="E605" i="2"/>
  <c r="O605" i="2" s="1"/>
  <c r="E606" i="2"/>
  <c r="O606" i="2" s="1"/>
  <c r="E607" i="2"/>
  <c r="O607" i="2" s="1"/>
  <c r="E608" i="2"/>
  <c r="O608" i="2" s="1"/>
  <c r="E609" i="2"/>
  <c r="O609" i="2" s="1"/>
  <c r="E610" i="2"/>
  <c r="O610" i="2" s="1"/>
  <c r="E611" i="2"/>
  <c r="O611" i="2" s="1"/>
  <c r="E612" i="2"/>
  <c r="O612" i="2" s="1"/>
  <c r="E613" i="2"/>
  <c r="O613" i="2" s="1"/>
  <c r="E614" i="2"/>
  <c r="O614" i="2" s="1"/>
  <c r="E615" i="2"/>
  <c r="O615" i="2" s="1"/>
  <c r="E616" i="2"/>
  <c r="O616" i="2" s="1"/>
  <c r="E617" i="2"/>
  <c r="O617" i="2" s="1"/>
  <c r="E618" i="2"/>
  <c r="O618" i="2" s="1"/>
  <c r="E619" i="2"/>
  <c r="O619" i="2" s="1"/>
  <c r="E620" i="2"/>
  <c r="O620" i="2" s="1"/>
  <c r="E621" i="2"/>
  <c r="O621" i="2" s="1"/>
  <c r="E622" i="2"/>
  <c r="O622" i="2" s="1"/>
  <c r="E623" i="2"/>
  <c r="O623" i="2" s="1"/>
  <c r="E624" i="2"/>
  <c r="O624" i="2" s="1"/>
  <c r="E625" i="2"/>
  <c r="O625" i="2" s="1"/>
  <c r="E626" i="2"/>
  <c r="O626" i="2" s="1"/>
  <c r="E627" i="2"/>
  <c r="O627" i="2" s="1"/>
  <c r="E628" i="2"/>
  <c r="O628" i="2" s="1"/>
  <c r="E629" i="2"/>
  <c r="O629" i="2" s="1"/>
  <c r="E630" i="2"/>
  <c r="O630" i="2" s="1"/>
  <c r="E631" i="2"/>
  <c r="O631" i="2" s="1"/>
  <c r="E632" i="2"/>
  <c r="O632" i="2" s="1"/>
  <c r="E633" i="2"/>
  <c r="O633" i="2" s="1"/>
  <c r="E634" i="2"/>
  <c r="O634" i="2" s="1"/>
  <c r="E635" i="2"/>
  <c r="O635" i="2" s="1"/>
  <c r="E636" i="2"/>
  <c r="O636" i="2" s="1"/>
  <c r="E637" i="2"/>
  <c r="O637" i="2" s="1"/>
  <c r="E638" i="2"/>
  <c r="O638" i="2" s="1"/>
  <c r="E639" i="2"/>
  <c r="O639" i="2" s="1"/>
  <c r="E640" i="2"/>
  <c r="O640" i="2" s="1"/>
  <c r="E641" i="2"/>
  <c r="O641" i="2" s="1"/>
  <c r="E642" i="2"/>
  <c r="O642" i="2" s="1"/>
  <c r="E643" i="2"/>
  <c r="O643" i="2" s="1"/>
  <c r="E644" i="2"/>
  <c r="O644" i="2" s="1"/>
  <c r="E645" i="2"/>
  <c r="O645" i="2" s="1"/>
  <c r="E646" i="2"/>
  <c r="O646" i="2" s="1"/>
  <c r="E647" i="2"/>
  <c r="O647" i="2" s="1"/>
  <c r="E648" i="2"/>
  <c r="O648" i="2" s="1"/>
  <c r="E649" i="2"/>
  <c r="O649" i="2" s="1"/>
  <c r="E650" i="2"/>
  <c r="O650" i="2" s="1"/>
  <c r="E651" i="2"/>
  <c r="O651" i="2" s="1"/>
  <c r="E652" i="2"/>
  <c r="O652" i="2" s="1"/>
  <c r="E653" i="2"/>
  <c r="O653" i="2" s="1"/>
  <c r="E654" i="2"/>
  <c r="O654" i="2" s="1"/>
  <c r="E655" i="2"/>
  <c r="O655" i="2" s="1"/>
  <c r="E656" i="2"/>
  <c r="O656" i="2" s="1"/>
  <c r="E657" i="2"/>
  <c r="O657" i="2" s="1"/>
  <c r="E658" i="2"/>
  <c r="O658" i="2" s="1"/>
  <c r="E659" i="2"/>
  <c r="O659" i="2" s="1"/>
  <c r="E660" i="2"/>
  <c r="O660" i="2" s="1"/>
  <c r="E661" i="2"/>
  <c r="O661" i="2" s="1"/>
  <c r="E662" i="2"/>
  <c r="O662" i="2" s="1"/>
  <c r="E663" i="2"/>
  <c r="O663" i="2" s="1"/>
  <c r="E664" i="2"/>
  <c r="O664" i="2" s="1"/>
  <c r="E665" i="2"/>
  <c r="O665" i="2" s="1"/>
  <c r="E666" i="2"/>
  <c r="O666" i="2" s="1"/>
  <c r="E667" i="2"/>
  <c r="O667" i="2" s="1"/>
  <c r="E668" i="2"/>
  <c r="O668" i="2" s="1"/>
  <c r="E669" i="2"/>
  <c r="O669" i="2" s="1"/>
  <c r="E670" i="2"/>
  <c r="O670" i="2" s="1"/>
  <c r="E671" i="2"/>
  <c r="O671" i="2" s="1"/>
  <c r="E672" i="2"/>
  <c r="O672" i="2" s="1"/>
  <c r="E673" i="2"/>
  <c r="O673" i="2" s="1"/>
  <c r="E674" i="2"/>
  <c r="O674" i="2" s="1"/>
  <c r="E675" i="2"/>
  <c r="O675" i="2" s="1"/>
  <c r="E676" i="2"/>
  <c r="O676" i="2" s="1"/>
  <c r="E677" i="2"/>
  <c r="O677" i="2" s="1"/>
  <c r="E678" i="2"/>
  <c r="O678" i="2" s="1"/>
  <c r="E679" i="2"/>
  <c r="O679" i="2" s="1"/>
  <c r="E680" i="2"/>
  <c r="O680" i="2" s="1"/>
  <c r="E681" i="2"/>
  <c r="O681" i="2" s="1"/>
  <c r="E682" i="2"/>
  <c r="O682" i="2" s="1"/>
  <c r="E683" i="2"/>
  <c r="O683" i="2" s="1"/>
  <c r="E684" i="2"/>
  <c r="O684" i="2" s="1"/>
  <c r="E685" i="2"/>
  <c r="O685" i="2" s="1"/>
  <c r="E686" i="2"/>
  <c r="O686" i="2" s="1"/>
  <c r="E687" i="2"/>
  <c r="O687" i="2" s="1"/>
  <c r="E688" i="2"/>
  <c r="O688" i="2" s="1"/>
  <c r="E689" i="2"/>
  <c r="O689" i="2" s="1"/>
  <c r="E690" i="2"/>
  <c r="O690" i="2" s="1"/>
  <c r="E691" i="2"/>
  <c r="O691" i="2" s="1"/>
  <c r="E692" i="2"/>
  <c r="O692" i="2" s="1"/>
  <c r="E693" i="2"/>
  <c r="O693" i="2" s="1"/>
  <c r="E694" i="2"/>
  <c r="O694" i="2" s="1"/>
  <c r="E695" i="2"/>
  <c r="O695" i="2" s="1"/>
  <c r="E696" i="2"/>
  <c r="O696" i="2" s="1"/>
  <c r="E697" i="2"/>
  <c r="O697" i="2" s="1"/>
  <c r="E698" i="2"/>
  <c r="O698" i="2" s="1"/>
  <c r="E699" i="2"/>
  <c r="O699" i="2" s="1"/>
  <c r="E700" i="2"/>
  <c r="O700" i="2" s="1"/>
  <c r="E701" i="2"/>
  <c r="O701" i="2" s="1"/>
  <c r="E702" i="2"/>
  <c r="O702" i="2" s="1"/>
  <c r="E703" i="2"/>
  <c r="O703" i="2" s="1"/>
  <c r="E704" i="2"/>
  <c r="O704" i="2" s="1"/>
  <c r="E705" i="2"/>
  <c r="O705" i="2" s="1"/>
  <c r="E706" i="2"/>
  <c r="O706" i="2" s="1"/>
  <c r="E707" i="2"/>
  <c r="O707" i="2" s="1"/>
  <c r="E708" i="2"/>
  <c r="O708" i="2" s="1"/>
  <c r="E709" i="2"/>
  <c r="O709" i="2" s="1"/>
  <c r="E710" i="2"/>
  <c r="O710" i="2" s="1"/>
  <c r="E711" i="2"/>
  <c r="O711" i="2" s="1"/>
  <c r="E712" i="2"/>
  <c r="O712" i="2" s="1"/>
  <c r="E713" i="2"/>
  <c r="O713" i="2" s="1"/>
  <c r="E714" i="2"/>
  <c r="O714" i="2" s="1"/>
  <c r="E715" i="2"/>
  <c r="O715" i="2" s="1"/>
  <c r="E716" i="2"/>
  <c r="O716" i="2" s="1"/>
  <c r="E717" i="2"/>
  <c r="O717" i="2" s="1"/>
  <c r="E718" i="2"/>
  <c r="O718" i="2" s="1"/>
  <c r="E719" i="2"/>
  <c r="O719" i="2" s="1"/>
  <c r="E720" i="2"/>
  <c r="O720" i="2" s="1"/>
  <c r="E721" i="2"/>
  <c r="O721" i="2" s="1"/>
  <c r="E722" i="2"/>
  <c r="O722" i="2" s="1"/>
  <c r="E723" i="2"/>
  <c r="O723" i="2" s="1"/>
  <c r="E724" i="2"/>
  <c r="O724" i="2" s="1"/>
  <c r="E725" i="2"/>
  <c r="O725" i="2" s="1"/>
  <c r="E726" i="2"/>
  <c r="O726" i="2" s="1"/>
  <c r="E727" i="2"/>
  <c r="O727" i="2" s="1"/>
  <c r="E728" i="2"/>
  <c r="O728" i="2" s="1"/>
  <c r="E729" i="2"/>
  <c r="O729" i="2" s="1"/>
  <c r="E730" i="2"/>
  <c r="O730" i="2" s="1"/>
  <c r="E731" i="2"/>
  <c r="O731" i="2" s="1"/>
  <c r="E732" i="2"/>
  <c r="O732" i="2" s="1"/>
  <c r="E733" i="2"/>
  <c r="O733" i="2" s="1"/>
  <c r="E734" i="2"/>
  <c r="O734" i="2" s="1"/>
  <c r="E735" i="2"/>
  <c r="O735" i="2" s="1"/>
  <c r="E736" i="2"/>
  <c r="O736" i="2" s="1"/>
  <c r="E737" i="2"/>
  <c r="O737" i="2" s="1"/>
  <c r="E738" i="2"/>
  <c r="O738" i="2" s="1"/>
  <c r="E739" i="2"/>
  <c r="O739" i="2" s="1"/>
  <c r="E740" i="2"/>
  <c r="O740" i="2" s="1"/>
  <c r="E741" i="2"/>
  <c r="O741" i="2" s="1"/>
  <c r="E742" i="2"/>
  <c r="O742" i="2" s="1"/>
  <c r="E743" i="2"/>
  <c r="O743" i="2" s="1"/>
  <c r="E744" i="2"/>
  <c r="O744" i="2" s="1"/>
  <c r="E745" i="2"/>
  <c r="O745" i="2" s="1"/>
  <c r="E746" i="2"/>
  <c r="O746" i="2" s="1"/>
  <c r="E747" i="2"/>
  <c r="O747" i="2" s="1"/>
  <c r="E748" i="2"/>
  <c r="O748" i="2" s="1"/>
  <c r="E749" i="2"/>
  <c r="O749" i="2" s="1"/>
  <c r="E750" i="2"/>
  <c r="O750" i="2" s="1"/>
  <c r="E751" i="2"/>
  <c r="O751" i="2" s="1"/>
  <c r="E752" i="2"/>
  <c r="O752" i="2" s="1"/>
  <c r="E753" i="2"/>
  <c r="O753" i="2" s="1"/>
  <c r="E754" i="2"/>
  <c r="O754" i="2" s="1"/>
  <c r="E755" i="2"/>
  <c r="O755" i="2" s="1"/>
  <c r="E756" i="2"/>
  <c r="O756" i="2" s="1"/>
  <c r="E757" i="2"/>
  <c r="O757" i="2" s="1"/>
  <c r="E758" i="2"/>
  <c r="O758" i="2" s="1"/>
  <c r="E759" i="2"/>
  <c r="O759" i="2" s="1"/>
  <c r="E760" i="2"/>
  <c r="O760" i="2" s="1"/>
  <c r="E761" i="2"/>
  <c r="O761" i="2" s="1"/>
  <c r="E762" i="2"/>
  <c r="O762" i="2" s="1"/>
  <c r="E763" i="2"/>
  <c r="O763" i="2" s="1"/>
  <c r="E764" i="2"/>
  <c r="O764" i="2" s="1"/>
  <c r="E765" i="2"/>
  <c r="O765" i="2" s="1"/>
  <c r="E766" i="2"/>
  <c r="O766" i="2" s="1"/>
  <c r="E767" i="2"/>
  <c r="O767" i="2" s="1"/>
  <c r="E768" i="2"/>
  <c r="O768" i="2" s="1"/>
  <c r="E769" i="2"/>
  <c r="O769" i="2" s="1"/>
  <c r="E770" i="2"/>
  <c r="O770" i="2" s="1"/>
  <c r="E771" i="2"/>
  <c r="O771" i="2" s="1"/>
  <c r="E772" i="2"/>
  <c r="O772" i="2" s="1"/>
  <c r="E773" i="2"/>
  <c r="O773" i="2" s="1"/>
  <c r="E774" i="2"/>
  <c r="O774" i="2" s="1"/>
  <c r="E775" i="2"/>
  <c r="O775" i="2" s="1"/>
  <c r="E776" i="2"/>
  <c r="O776" i="2" s="1"/>
  <c r="E777" i="2"/>
  <c r="O777" i="2" s="1"/>
  <c r="E778" i="2"/>
  <c r="O778" i="2" s="1"/>
  <c r="E779" i="2"/>
  <c r="O779" i="2" s="1"/>
  <c r="E780" i="2"/>
  <c r="O780" i="2" s="1"/>
  <c r="E781" i="2"/>
  <c r="O781" i="2" s="1"/>
  <c r="E782" i="2"/>
  <c r="O782" i="2" s="1"/>
  <c r="E783" i="2"/>
  <c r="O783" i="2" s="1"/>
  <c r="E784" i="2"/>
  <c r="O784" i="2" s="1"/>
  <c r="E785" i="2"/>
  <c r="O785" i="2" s="1"/>
  <c r="E786" i="2"/>
  <c r="O786" i="2" s="1"/>
  <c r="E787" i="2"/>
  <c r="O787" i="2" s="1"/>
  <c r="E788" i="2"/>
  <c r="O788" i="2" s="1"/>
  <c r="E789" i="2"/>
  <c r="O789" i="2" s="1"/>
  <c r="E790" i="2"/>
  <c r="O790" i="2" s="1"/>
  <c r="E791" i="2"/>
  <c r="O791" i="2" s="1"/>
  <c r="E792" i="2"/>
  <c r="O792" i="2" s="1"/>
  <c r="E793" i="2"/>
  <c r="O793" i="2" s="1"/>
  <c r="E794" i="2"/>
  <c r="O794" i="2" s="1"/>
  <c r="E795" i="2"/>
  <c r="O795" i="2" s="1"/>
  <c r="E796" i="2"/>
  <c r="O796" i="2" s="1"/>
  <c r="E797" i="2"/>
  <c r="O797" i="2" s="1"/>
  <c r="E798" i="2"/>
  <c r="O798" i="2" s="1"/>
  <c r="E799" i="2"/>
  <c r="O799" i="2" s="1"/>
  <c r="E800" i="2"/>
  <c r="O800" i="2" s="1"/>
  <c r="E801" i="2"/>
  <c r="O801" i="2" s="1"/>
  <c r="E802" i="2"/>
  <c r="O802" i="2" s="1"/>
  <c r="E803" i="2"/>
  <c r="O803" i="2" s="1"/>
  <c r="E804" i="2"/>
  <c r="O804" i="2" s="1"/>
  <c r="E805" i="2"/>
  <c r="O805" i="2" s="1"/>
  <c r="E806" i="2"/>
  <c r="O806" i="2" s="1"/>
  <c r="E807" i="2"/>
  <c r="O807" i="2" s="1"/>
  <c r="E808" i="2"/>
  <c r="O808" i="2" s="1"/>
  <c r="E809" i="2"/>
  <c r="O809" i="2" s="1"/>
  <c r="E810" i="2"/>
  <c r="O810" i="2" s="1"/>
  <c r="E811" i="2"/>
  <c r="O811" i="2" s="1"/>
  <c r="E812" i="2"/>
  <c r="O812" i="2" s="1"/>
  <c r="E813" i="2"/>
  <c r="O813" i="2" s="1"/>
  <c r="E814" i="2"/>
  <c r="O814" i="2" s="1"/>
  <c r="E815" i="2"/>
  <c r="O815" i="2" s="1"/>
  <c r="E816" i="2"/>
  <c r="O816" i="2" s="1"/>
  <c r="E817" i="2"/>
  <c r="O817" i="2" s="1"/>
  <c r="E818" i="2"/>
  <c r="O818" i="2" s="1"/>
  <c r="E819" i="2"/>
  <c r="O819" i="2" s="1"/>
  <c r="E820" i="2"/>
  <c r="O820" i="2" s="1"/>
  <c r="E821" i="2"/>
  <c r="O821" i="2" s="1"/>
  <c r="E822" i="2"/>
  <c r="O822" i="2" s="1"/>
  <c r="E823" i="2"/>
  <c r="O823" i="2" s="1"/>
  <c r="E824" i="2"/>
  <c r="O824" i="2" s="1"/>
  <c r="E825" i="2"/>
  <c r="O825" i="2" s="1"/>
  <c r="E826" i="2"/>
  <c r="O826" i="2" s="1"/>
  <c r="E827" i="2"/>
  <c r="O827" i="2" s="1"/>
  <c r="E828" i="2"/>
  <c r="O828" i="2" s="1"/>
  <c r="E829" i="2"/>
  <c r="O829" i="2" s="1"/>
  <c r="E830" i="2"/>
  <c r="O830" i="2" s="1"/>
  <c r="E831" i="2"/>
  <c r="O831" i="2" s="1"/>
  <c r="E832" i="2"/>
  <c r="O832" i="2" s="1"/>
  <c r="E833" i="2"/>
  <c r="O833" i="2" s="1"/>
  <c r="E834" i="2"/>
  <c r="O834" i="2" s="1"/>
  <c r="E835" i="2"/>
  <c r="O835" i="2" s="1"/>
  <c r="E836" i="2"/>
  <c r="O836" i="2" s="1"/>
  <c r="E837" i="2"/>
  <c r="O837" i="2" s="1"/>
  <c r="E838" i="2"/>
  <c r="O838" i="2" s="1"/>
  <c r="E839" i="2"/>
  <c r="O839" i="2" s="1"/>
  <c r="E840" i="2"/>
  <c r="O840" i="2" s="1"/>
  <c r="E841" i="2"/>
  <c r="O841" i="2" s="1"/>
  <c r="E842" i="2"/>
  <c r="O842" i="2" s="1"/>
  <c r="E843" i="2"/>
  <c r="O843" i="2" s="1"/>
  <c r="E844" i="2"/>
  <c r="O844" i="2" s="1"/>
  <c r="E845" i="2"/>
  <c r="O845" i="2" s="1"/>
  <c r="E846" i="2"/>
  <c r="O846" i="2" s="1"/>
  <c r="E847" i="2"/>
  <c r="O847" i="2" s="1"/>
  <c r="E848" i="2"/>
  <c r="O848" i="2" s="1"/>
  <c r="E849" i="2"/>
  <c r="O849" i="2" s="1"/>
  <c r="E850" i="2"/>
  <c r="O850" i="2" s="1"/>
  <c r="E851" i="2"/>
  <c r="O851" i="2" s="1"/>
  <c r="E852" i="2"/>
  <c r="O852" i="2" s="1"/>
  <c r="E853" i="2"/>
  <c r="O853" i="2" s="1"/>
  <c r="E854" i="2"/>
  <c r="O854" i="2" s="1"/>
  <c r="E855" i="2"/>
  <c r="O855" i="2" s="1"/>
  <c r="E856" i="2"/>
  <c r="O856" i="2" s="1"/>
  <c r="E857" i="2"/>
  <c r="O857" i="2" s="1"/>
  <c r="E858" i="2"/>
  <c r="O858" i="2" s="1"/>
  <c r="E859" i="2"/>
  <c r="O859" i="2" s="1"/>
  <c r="E860" i="2"/>
  <c r="O860" i="2" s="1"/>
  <c r="E861" i="2"/>
  <c r="O861" i="2" s="1"/>
  <c r="E862" i="2"/>
  <c r="O862" i="2" s="1"/>
  <c r="E863" i="2"/>
  <c r="O863" i="2" s="1"/>
  <c r="E864" i="2"/>
  <c r="O864" i="2" s="1"/>
  <c r="E865" i="2"/>
  <c r="O865" i="2" s="1"/>
  <c r="E866" i="2"/>
  <c r="O866" i="2" s="1"/>
  <c r="E867" i="2"/>
  <c r="O867" i="2" s="1"/>
  <c r="E868" i="2"/>
  <c r="O868" i="2" s="1"/>
  <c r="E869" i="2"/>
  <c r="O869" i="2" s="1"/>
  <c r="E870" i="2"/>
  <c r="O870" i="2" s="1"/>
  <c r="E871" i="2"/>
  <c r="O871" i="2" s="1"/>
  <c r="E872" i="2"/>
  <c r="O872" i="2" s="1"/>
  <c r="E873" i="2"/>
  <c r="O873" i="2" s="1"/>
  <c r="E874" i="2"/>
  <c r="O874" i="2" s="1"/>
  <c r="E875" i="2"/>
  <c r="O875" i="2" s="1"/>
  <c r="E876" i="2"/>
  <c r="O876" i="2" s="1"/>
  <c r="E877" i="2"/>
  <c r="O877" i="2" s="1"/>
  <c r="E878" i="2"/>
  <c r="O878" i="2" s="1"/>
  <c r="E879" i="2"/>
  <c r="O879" i="2" s="1"/>
  <c r="E880" i="2"/>
  <c r="O880" i="2" s="1"/>
  <c r="E881" i="2"/>
  <c r="O881" i="2" s="1"/>
  <c r="E882" i="2"/>
  <c r="O882" i="2" s="1"/>
  <c r="E883" i="2"/>
  <c r="O883" i="2" s="1"/>
  <c r="E884" i="2"/>
  <c r="O884" i="2" s="1"/>
  <c r="E885" i="2"/>
  <c r="O885" i="2" s="1"/>
  <c r="E886" i="2"/>
  <c r="O886" i="2" s="1"/>
  <c r="E887" i="2"/>
  <c r="O887" i="2" s="1"/>
  <c r="E888" i="2"/>
  <c r="O888" i="2" s="1"/>
  <c r="E889" i="2"/>
  <c r="O889" i="2" s="1"/>
  <c r="E890" i="2"/>
  <c r="O890" i="2" s="1"/>
  <c r="E891" i="2"/>
  <c r="O891" i="2" s="1"/>
  <c r="E892" i="2"/>
  <c r="O892" i="2" s="1"/>
  <c r="E893" i="2"/>
  <c r="O893" i="2" s="1"/>
  <c r="E894" i="2"/>
  <c r="O894" i="2" s="1"/>
  <c r="E895" i="2"/>
  <c r="O895" i="2" s="1"/>
  <c r="E896" i="2"/>
  <c r="O896" i="2" s="1"/>
  <c r="E897" i="2"/>
  <c r="O897" i="2" s="1"/>
  <c r="E898" i="2"/>
  <c r="O898" i="2" s="1"/>
  <c r="E899" i="2"/>
  <c r="O899" i="2" s="1"/>
  <c r="E900" i="2"/>
  <c r="O900" i="2" s="1"/>
  <c r="E901" i="2"/>
  <c r="O901" i="2" s="1"/>
  <c r="E902" i="2"/>
  <c r="O902" i="2" s="1"/>
  <c r="E903" i="2"/>
  <c r="O903" i="2" s="1"/>
  <c r="E904" i="2"/>
  <c r="O904" i="2" s="1"/>
  <c r="E905" i="2"/>
  <c r="O905" i="2" s="1"/>
  <c r="E906" i="2"/>
  <c r="O906" i="2" s="1"/>
  <c r="E907" i="2"/>
  <c r="O907" i="2" s="1"/>
  <c r="E908" i="2"/>
  <c r="O908" i="2" s="1"/>
  <c r="E909" i="2"/>
  <c r="O909" i="2" s="1"/>
  <c r="E910" i="2"/>
  <c r="O910" i="2" s="1"/>
  <c r="E911" i="2"/>
  <c r="O911" i="2" s="1"/>
  <c r="E912" i="2"/>
  <c r="O912" i="2" s="1"/>
  <c r="E913" i="2"/>
  <c r="O913" i="2" s="1"/>
  <c r="E914" i="2"/>
  <c r="O914" i="2" s="1"/>
  <c r="E915" i="2"/>
  <c r="O915" i="2" s="1"/>
  <c r="E916" i="2"/>
  <c r="O916" i="2" s="1"/>
  <c r="E917" i="2"/>
  <c r="O917" i="2" s="1"/>
  <c r="E918" i="2"/>
  <c r="O918" i="2" s="1"/>
  <c r="E919" i="2"/>
  <c r="O919" i="2" s="1"/>
  <c r="E920" i="2"/>
  <c r="O920" i="2" s="1"/>
  <c r="E921" i="2"/>
  <c r="O921" i="2" s="1"/>
  <c r="E922" i="2"/>
  <c r="O922" i="2" s="1"/>
  <c r="E923" i="2"/>
  <c r="O923" i="2" s="1"/>
  <c r="E924" i="2"/>
  <c r="O924" i="2" s="1"/>
  <c r="E925" i="2"/>
  <c r="O925" i="2" s="1"/>
  <c r="E926" i="2"/>
  <c r="O926" i="2" s="1"/>
  <c r="E927" i="2"/>
  <c r="O927" i="2" s="1"/>
  <c r="E928" i="2"/>
  <c r="O928" i="2" s="1"/>
  <c r="E929" i="2"/>
  <c r="O929" i="2" s="1"/>
  <c r="E930" i="2"/>
  <c r="O930" i="2" s="1"/>
  <c r="E931" i="2"/>
  <c r="O931" i="2" s="1"/>
  <c r="E932" i="2"/>
  <c r="O932" i="2" s="1"/>
  <c r="E933" i="2"/>
  <c r="O933" i="2" s="1"/>
  <c r="E934" i="2"/>
  <c r="O934" i="2" s="1"/>
  <c r="E935" i="2"/>
  <c r="O935" i="2" s="1"/>
  <c r="E936" i="2"/>
  <c r="O936" i="2" s="1"/>
  <c r="E937" i="2"/>
  <c r="O937" i="2" s="1"/>
  <c r="E938" i="2"/>
  <c r="O938" i="2" s="1"/>
  <c r="E939" i="2"/>
  <c r="O939" i="2" s="1"/>
  <c r="E940" i="2"/>
  <c r="O940" i="2" s="1"/>
  <c r="E941" i="2"/>
  <c r="O941" i="2" s="1"/>
  <c r="E942" i="2"/>
  <c r="O942" i="2" s="1"/>
  <c r="E943" i="2"/>
  <c r="O943" i="2" s="1"/>
  <c r="E944" i="2"/>
  <c r="O944" i="2" s="1"/>
  <c r="E945" i="2"/>
  <c r="O945" i="2" s="1"/>
  <c r="E946" i="2"/>
  <c r="O946" i="2" s="1"/>
  <c r="E947" i="2"/>
  <c r="O947" i="2" s="1"/>
  <c r="E948" i="2"/>
  <c r="O948" i="2" s="1"/>
  <c r="E949" i="2"/>
  <c r="O949" i="2" s="1"/>
  <c r="E950" i="2"/>
  <c r="O950" i="2" s="1"/>
  <c r="E951" i="2"/>
  <c r="O951" i="2" s="1"/>
  <c r="E952" i="2"/>
  <c r="O952" i="2" s="1"/>
  <c r="E953" i="2"/>
  <c r="O953" i="2" s="1"/>
  <c r="E954" i="2"/>
  <c r="O954" i="2" s="1"/>
  <c r="E955" i="2"/>
  <c r="O955" i="2" s="1"/>
  <c r="E956" i="2"/>
  <c r="O956" i="2" s="1"/>
  <c r="E957" i="2"/>
  <c r="O957" i="2" s="1"/>
  <c r="E958" i="2"/>
  <c r="O958" i="2" s="1"/>
  <c r="E959" i="2"/>
  <c r="O959" i="2" s="1"/>
  <c r="E960" i="2"/>
  <c r="O960" i="2" s="1"/>
  <c r="E961" i="2"/>
  <c r="O961" i="2" s="1"/>
  <c r="E962" i="2"/>
  <c r="O962" i="2" s="1"/>
  <c r="E963" i="2"/>
  <c r="O963" i="2" s="1"/>
  <c r="E964" i="2"/>
  <c r="O964" i="2" s="1"/>
  <c r="E965" i="2"/>
  <c r="O965" i="2" s="1"/>
  <c r="E966" i="2"/>
  <c r="O966" i="2" s="1"/>
  <c r="E967" i="2"/>
  <c r="O967" i="2" s="1"/>
  <c r="E968" i="2"/>
  <c r="O968" i="2" s="1"/>
  <c r="E969" i="2"/>
  <c r="O969" i="2" s="1"/>
  <c r="E970" i="2"/>
  <c r="O970" i="2" s="1"/>
  <c r="E971" i="2"/>
  <c r="O971" i="2" s="1"/>
  <c r="E972" i="2"/>
  <c r="O972" i="2" s="1"/>
  <c r="E973" i="2"/>
  <c r="O973" i="2" s="1"/>
  <c r="E974" i="2"/>
  <c r="O974" i="2" s="1"/>
  <c r="E975" i="2"/>
  <c r="O975" i="2" s="1"/>
  <c r="E976" i="2"/>
  <c r="O976" i="2" s="1"/>
  <c r="E977" i="2"/>
  <c r="O977" i="2" s="1"/>
  <c r="E978" i="2"/>
  <c r="O978" i="2" s="1"/>
  <c r="E979" i="2"/>
  <c r="O979" i="2" s="1"/>
  <c r="E980" i="2"/>
  <c r="O980" i="2" s="1"/>
  <c r="E981" i="2"/>
  <c r="O981" i="2" s="1"/>
  <c r="E982" i="2"/>
  <c r="O982" i="2" s="1"/>
  <c r="E983" i="2"/>
  <c r="O983" i="2" s="1"/>
  <c r="E984" i="2"/>
  <c r="O984" i="2" s="1"/>
  <c r="E985" i="2"/>
  <c r="O985" i="2" s="1"/>
  <c r="E986" i="2"/>
  <c r="O986" i="2" s="1"/>
  <c r="E987" i="2"/>
  <c r="O987" i="2" s="1"/>
  <c r="E988" i="2"/>
  <c r="O988" i="2" s="1"/>
  <c r="E989" i="2"/>
  <c r="O989" i="2" s="1"/>
  <c r="E990" i="2"/>
  <c r="O990" i="2" s="1"/>
  <c r="E991" i="2"/>
  <c r="O991" i="2" s="1"/>
  <c r="E992" i="2"/>
  <c r="O992" i="2" s="1"/>
  <c r="E993" i="2"/>
  <c r="O993" i="2" s="1"/>
  <c r="E994" i="2"/>
  <c r="O994" i="2" s="1"/>
  <c r="E995" i="2"/>
  <c r="O995" i="2" s="1"/>
  <c r="E996" i="2"/>
  <c r="O996" i="2" s="1"/>
  <c r="E997" i="2"/>
  <c r="O997" i="2" s="1"/>
  <c r="E998" i="2"/>
  <c r="O998" i="2" s="1"/>
  <c r="E999" i="2"/>
  <c r="O999" i="2" s="1"/>
  <c r="E1000" i="2"/>
  <c r="O1000" i="2" s="1"/>
  <c r="E1001" i="2"/>
  <c r="O1001" i="2" s="1"/>
  <c r="E1002" i="2"/>
  <c r="O1002" i="2" s="1"/>
  <c r="E1003" i="2"/>
  <c r="O1003" i="2" s="1"/>
  <c r="E1004" i="2"/>
  <c r="O1004" i="2" s="1"/>
  <c r="E1005" i="2"/>
  <c r="O1005" i="2" s="1"/>
  <c r="E1006" i="2"/>
  <c r="O1006" i="2" s="1"/>
  <c r="E1007" i="2"/>
  <c r="O1007" i="2" s="1"/>
  <c r="E1008" i="2"/>
  <c r="O1008" i="2" s="1"/>
  <c r="E1009" i="2"/>
  <c r="O1009" i="2" s="1"/>
  <c r="E1010" i="2"/>
  <c r="O1010" i="2" s="1"/>
  <c r="E1011" i="2"/>
  <c r="O1011" i="2" s="1"/>
  <c r="E1012" i="2"/>
  <c r="O1012" i="2" s="1"/>
  <c r="E1013" i="2"/>
  <c r="O1013" i="2" s="1"/>
  <c r="E1014" i="2"/>
  <c r="O1014" i="2" s="1"/>
  <c r="E1015" i="2"/>
  <c r="O1015" i="2" s="1"/>
  <c r="E1016" i="2"/>
  <c r="O1016" i="2" s="1"/>
  <c r="E1017" i="2"/>
  <c r="O1017" i="2" s="1"/>
  <c r="E1018" i="2"/>
  <c r="O1018" i="2" s="1"/>
  <c r="E1019" i="2"/>
  <c r="O1019" i="2" s="1"/>
  <c r="E1020" i="2"/>
  <c r="O1020" i="2" s="1"/>
  <c r="E1021" i="2"/>
  <c r="O1021" i="2" s="1"/>
  <c r="E1022" i="2"/>
  <c r="O1022" i="2" s="1"/>
  <c r="E1023" i="2"/>
  <c r="O1023" i="2" s="1"/>
  <c r="E1024" i="2"/>
  <c r="O1024" i="2" s="1"/>
  <c r="E1025" i="2"/>
  <c r="O1025" i="2" s="1"/>
  <c r="E1026" i="2"/>
  <c r="O1026" i="2" s="1"/>
  <c r="E1027" i="2"/>
  <c r="O1027" i="2" s="1"/>
  <c r="E1028" i="2"/>
  <c r="O1028" i="2" s="1"/>
  <c r="E1029" i="2"/>
  <c r="O1029" i="2" s="1"/>
  <c r="E1030" i="2"/>
  <c r="O1030" i="2" s="1"/>
  <c r="E1031" i="2"/>
  <c r="O1031" i="2" s="1"/>
  <c r="E1032" i="2"/>
  <c r="O1032" i="2" s="1"/>
  <c r="E1033" i="2"/>
  <c r="O1033" i="2" s="1"/>
  <c r="E1034" i="2"/>
  <c r="O1034" i="2" s="1"/>
  <c r="E1035" i="2"/>
  <c r="O1035" i="2" s="1"/>
  <c r="E1036" i="2"/>
  <c r="O1036" i="2" s="1"/>
  <c r="E1037" i="2"/>
  <c r="O1037" i="2" s="1"/>
  <c r="E1038" i="2"/>
  <c r="O1038" i="2" s="1"/>
  <c r="E1039" i="2"/>
  <c r="O1039" i="2" s="1"/>
  <c r="E1040" i="2"/>
  <c r="O1040" i="2" s="1"/>
  <c r="E1041" i="2"/>
  <c r="O1041" i="2" s="1"/>
  <c r="E1042" i="2"/>
  <c r="O1042" i="2" s="1"/>
  <c r="E1043" i="2"/>
  <c r="O1043" i="2" s="1"/>
  <c r="E1044" i="2"/>
  <c r="O1044" i="2" s="1"/>
  <c r="E1045" i="2"/>
  <c r="O1045" i="2" s="1"/>
  <c r="E1046" i="2"/>
  <c r="O1046" i="2" s="1"/>
  <c r="E1047" i="2"/>
  <c r="O1047" i="2" s="1"/>
  <c r="E1048" i="2"/>
  <c r="O1048" i="2" s="1"/>
  <c r="E1049" i="2"/>
  <c r="O1049" i="2" s="1"/>
  <c r="E1050" i="2"/>
  <c r="O1050" i="2" s="1"/>
  <c r="E1051" i="2"/>
  <c r="O1051" i="2" s="1"/>
  <c r="E1052" i="2"/>
  <c r="O1052" i="2" s="1"/>
  <c r="E1053" i="2"/>
  <c r="O1053" i="2" s="1"/>
  <c r="E1054" i="2"/>
  <c r="O1054" i="2" s="1"/>
  <c r="E1055" i="2"/>
  <c r="O1055" i="2" s="1"/>
  <c r="E1056" i="2"/>
  <c r="O1056" i="2" s="1"/>
  <c r="E1057" i="2"/>
  <c r="O1057" i="2" s="1"/>
  <c r="E1058" i="2"/>
  <c r="O1058" i="2" s="1"/>
  <c r="E1059" i="2"/>
  <c r="O1059" i="2" s="1"/>
  <c r="E1060" i="2"/>
  <c r="O1060" i="2" s="1"/>
  <c r="E1061" i="2"/>
  <c r="O1061" i="2" s="1"/>
  <c r="E1062" i="2"/>
  <c r="O1062" i="2" s="1"/>
  <c r="E1063" i="2"/>
  <c r="O1063" i="2" s="1"/>
  <c r="E1064" i="2"/>
  <c r="O1064" i="2" s="1"/>
  <c r="E1065" i="2"/>
  <c r="O1065" i="2" s="1"/>
  <c r="E1066" i="2"/>
  <c r="O1066" i="2" s="1"/>
  <c r="E1067" i="2"/>
  <c r="O1067" i="2" s="1"/>
  <c r="E1068" i="2"/>
  <c r="O1068" i="2" s="1"/>
  <c r="E1069" i="2"/>
  <c r="O1069" i="2" s="1"/>
  <c r="E1070" i="2"/>
  <c r="O1070" i="2" s="1"/>
  <c r="E1071" i="2"/>
  <c r="O1071" i="2" s="1"/>
  <c r="E1072" i="2"/>
  <c r="O1072" i="2" s="1"/>
  <c r="E1073" i="2"/>
  <c r="O1073" i="2" s="1"/>
  <c r="E1074" i="2"/>
  <c r="O1074" i="2" s="1"/>
  <c r="E1075" i="2"/>
  <c r="O1075" i="2" s="1"/>
  <c r="E1076" i="2"/>
  <c r="O1076" i="2" s="1"/>
  <c r="E1077" i="2"/>
  <c r="O1077" i="2" s="1"/>
  <c r="E1078" i="2"/>
  <c r="O1078" i="2" s="1"/>
  <c r="E1079" i="2"/>
  <c r="O1079" i="2" s="1"/>
  <c r="E1080" i="2"/>
  <c r="O1080" i="2" s="1"/>
  <c r="E1081" i="2"/>
  <c r="O1081" i="2" s="1"/>
  <c r="E1082" i="2"/>
  <c r="O1082" i="2" s="1"/>
  <c r="E1083" i="2"/>
  <c r="O1083" i="2" s="1"/>
  <c r="E1084" i="2"/>
  <c r="O1084" i="2" s="1"/>
  <c r="E1085" i="2"/>
  <c r="O1085" i="2" s="1"/>
  <c r="E1086" i="2"/>
  <c r="O1086" i="2" s="1"/>
  <c r="E1087" i="2"/>
  <c r="O1087" i="2" s="1"/>
  <c r="E1088" i="2"/>
  <c r="O1088" i="2" s="1"/>
  <c r="E1089" i="2"/>
  <c r="O1089" i="2" s="1"/>
  <c r="E1090" i="2"/>
  <c r="O1090" i="2" s="1"/>
  <c r="E1091" i="2"/>
  <c r="O1091" i="2" s="1"/>
  <c r="E1092" i="2"/>
  <c r="O1092" i="2" s="1"/>
  <c r="E1093" i="2"/>
  <c r="O1093" i="2" s="1"/>
  <c r="E1094" i="2"/>
  <c r="O1094" i="2" s="1"/>
  <c r="E1095" i="2"/>
  <c r="O1095" i="2" s="1"/>
  <c r="E1096" i="2"/>
  <c r="O1096" i="2" s="1"/>
  <c r="E1097" i="2"/>
  <c r="O1097" i="2" s="1"/>
  <c r="E1098" i="2"/>
  <c r="O1098" i="2" s="1"/>
  <c r="E1099" i="2"/>
  <c r="O1099" i="2" s="1"/>
  <c r="E1100" i="2"/>
  <c r="O1100" i="2" s="1"/>
  <c r="E1101" i="2"/>
  <c r="O1101" i="2" s="1"/>
  <c r="E1102" i="2"/>
  <c r="O1102" i="2" s="1"/>
  <c r="E1103" i="2"/>
  <c r="O1103" i="2" s="1"/>
  <c r="E1104" i="2"/>
  <c r="O1104" i="2" s="1"/>
  <c r="E1105" i="2"/>
  <c r="O1105" i="2" s="1"/>
  <c r="E1106" i="2"/>
  <c r="O1106" i="2" s="1"/>
  <c r="E1107" i="2"/>
  <c r="O1107" i="2" s="1"/>
  <c r="E1108" i="2"/>
  <c r="O1108" i="2" s="1"/>
  <c r="E1109" i="2"/>
  <c r="O1109" i="2" s="1"/>
  <c r="E1110" i="2"/>
  <c r="O1110" i="2" s="1"/>
  <c r="E1111" i="2"/>
  <c r="O1111" i="2" s="1"/>
  <c r="E1112" i="2"/>
  <c r="O1112" i="2" s="1"/>
  <c r="E1113" i="2"/>
  <c r="O1113" i="2" s="1"/>
  <c r="E1114" i="2"/>
  <c r="O1114" i="2" s="1"/>
  <c r="E1115" i="2"/>
  <c r="O1115" i="2" s="1"/>
  <c r="E1116" i="2"/>
  <c r="O1116" i="2" s="1"/>
  <c r="E1117" i="2"/>
  <c r="O1117" i="2" s="1"/>
  <c r="E1118" i="2"/>
  <c r="O1118" i="2" s="1"/>
  <c r="E1119" i="2"/>
  <c r="O1119" i="2" s="1"/>
  <c r="E1120" i="2"/>
  <c r="O1120" i="2" s="1"/>
  <c r="E1121" i="2"/>
  <c r="O1121" i="2" s="1"/>
  <c r="E1122" i="2"/>
  <c r="O1122" i="2" s="1"/>
  <c r="E1123" i="2"/>
  <c r="O1123" i="2" s="1"/>
  <c r="E1124" i="2"/>
  <c r="O1124" i="2" s="1"/>
  <c r="E1125" i="2"/>
  <c r="O1125" i="2" s="1"/>
  <c r="E1126" i="2"/>
  <c r="O1126" i="2" s="1"/>
  <c r="E1127" i="2"/>
  <c r="O1127" i="2" s="1"/>
  <c r="E1128" i="2"/>
  <c r="O1128" i="2" s="1"/>
  <c r="E1129" i="2"/>
  <c r="O1129" i="2" s="1"/>
  <c r="E1130" i="2"/>
  <c r="O1130" i="2" s="1"/>
  <c r="E1131" i="2"/>
  <c r="O1131" i="2" s="1"/>
  <c r="E1132" i="2"/>
  <c r="O1132" i="2" s="1"/>
  <c r="E1133" i="2"/>
  <c r="O1133" i="2" s="1"/>
  <c r="E1134" i="2"/>
  <c r="O1134" i="2" s="1"/>
  <c r="E1135" i="2"/>
  <c r="O1135" i="2" s="1"/>
  <c r="E1136" i="2"/>
  <c r="O1136" i="2" s="1"/>
  <c r="E1137" i="2"/>
  <c r="O1137" i="2" s="1"/>
  <c r="E1138" i="2"/>
  <c r="O1138" i="2" s="1"/>
  <c r="E1139" i="2"/>
  <c r="O1139" i="2" s="1"/>
  <c r="E1140" i="2"/>
  <c r="O1140" i="2" s="1"/>
  <c r="E1141" i="2"/>
  <c r="O1141" i="2" s="1"/>
  <c r="E1142" i="2"/>
  <c r="O1142" i="2" s="1"/>
  <c r="E1143" i="2"/>
  <c r="O1143" i="2" s="1"/>
  <c r="E1144" i="2"/>
  <c r="O1144" i="2" s="1"/>
  <c r="E1145" i="2"/>
  <c r="O1145" i="2" s="1"/>
  <c r="E1146" i="2"/>
  <c r="O1146" i="2" s="1"/>
  <c r="E1147" i="2"/>
  <c r="O1147" i="2" s="1"/>
  <c r="E1148" i="2"/>
  <c r="O1148" i="2" s="1"/>
  <c r="E1149" i="2"/>
  <c r="O1149" i="2" s="1"/>
  <c r="E1150" i="2"/>
  <c r="O1150" i="2" s="1"/>
  <c r="E1151" i="2"/>
  <c r="O1151" i="2" s="1"/>
  <c r="E1152" i="2"/>
  <c r="O1152" i="2" s="1"/>
  <c r="E1153" i="2"/>
  <c r="O1153" i="2" s="1"/>
  <c r="E1154" i="2"/>
  <c r="O1154" i="2" s="1"/>
  <c r="E1155" i="2"/>
  <c r="O1155" i="2" s="1"/>
  <c r="E1156" i="2"/>
  <c r="O1156" i="2" s="1"/>
  <c r="E1157" i="2"/>
  <c r="O1157" i="2" s="1"/>
  <c r="E1158" i="2"/>
  <c r="O1158" i="2" s="1"/>
  <c r="E1159" i="2"/>
  <c r="O1159" i="2" s="1"/>
  <c r="E1160" i="2"/>
  <c r="O1160" i="2" s="1"/>
  <c r="E1161" i="2"/>
  <c r="O1161" i="2" s="1"/>
  <c r="E1162" i="2"/>
  <c r="O1162" i="2" s="1"/>
  <c r="E1163" i="2"/>
  <c r="O1163" i="2" s="1"/>
  <c r="E1164" i="2"/>
  <c r="O1164" i="2" s="1"/>
  <c r="E1165" i="2"/>
  <c r="O1165" i="2" s="1"/>
  <c r="E1166" i="2"/>
  <c r="O1166" i="2" s="1"/>
  <c r="E1167" i="2"/>
  <c r="O1167" i="2" s="1"/>
  <c r="E1168" i="2"/>
  <c r="O1168" i="2" s="1"/>
  <c r="E1169" i="2"/>
  <c r="O1169" i="2" s="1"/>
  <c r="E1170" i="2"/>
  <c r="O1170" i="2" s="1"/>
  <c r="E1171" i="2"/>
  <c r="O1171" i="2" s="1"/>
  <c r="E1172" i="2"/>
  <c r="O1172" i="2" s="1"/>
  <c r="E1173" i="2"/>
  <c r="O1173" i="2" s="1"/>
  <c r="E1174" i="2"/>
  <c r="O1174" i="2" s="1"/>
  <c r="E1175" i="2"/>
  <c r="O1175" i="2" s="1"/>
  <c r="E1176" i="2"/>
  <c r="O1176" i="2" s="1"/>
  <c r="E1177" i="2"/>
  <c r="O1177" i="2" s="1"/>
  <c r="E1178" i="2"/>
  <c r="O1178" i="2" s="1"/>
  <c r="E1179" i="2"/>
  <c r="O1179" i="2" s="1"/>
  <c r="E1180" i="2"/>
  <c r="O1180" i="2" s="1"/>
  <c r="E1181" i="2"/>
  <c r="O1181" i="2" s="1"/>
  <c r="E1182" i="2"/>
  <c r="O1182" i="2" s="1"/>
  <c r="E1183" i="2"/>
  <c r="O1183" i="2" s="1"/>
  <c r="E1184" i="2"/>
  <c r="O1184" i="2" s="1"/>
  <c r="E1185" i="2"/>
  <c r="O1185" i="2" s="1"/>
  <c r="E1186" i="2"/>
  <c r="O1186" i="2" s="1"/>
  <c r="E1187" i="2"/>
  <c r="O1187" i="2" s="1"/>
  <c r="E1188" i="2"/>
  <c r="O1188" i="2" s="1"/>
  <c r="E1189" i="2"/>
  <c r="O1189" i="2" s="1"/>
  <c r="E1190" i="2"/>
  <c r="O1190" i="2" s="1"/>
  <c r="E1191" i="2"/>
  <c r="O1191" i="2" s="1"/>
  <c r="E1192" i="2"/>
  <c r="O1192" i="2" s="1"/>
  <c r="E1193" i="2"/>
  <c r="O1193" i="2" s="1"/>
  <c r="E1194" i="2"/>
  <c r="O1194" i="2" s="1"/>
  <c r="E1195" i="2"/>
  <c r="O1195" i="2" s="1"/>
  <c r="E1196" i="2"/>
  <c r="O1196" i="2" s="1"/>
  <c r="E1197" i="2"/>
  <c r="O1197" i="2" s="1"/>
  <c r="E1198" i="2"/>
  <c r="O1198" i="2" s="1"/>
  <c r="E1199" i="2"/>
  <c r="O1199" i="2" s="1"/>
  <c r="E1200" i="2"/>
  <c r="O1200" i="2" s="1"/>
  <c r="E1201" i="2"/>
  <c r="O1201" i="2" s="1"/>
  <c r="E1202" i="2"/>
  <c r="O1202" i="2" s="1"/>
  <c r="E1203" i="2"/>
  <c r="O1203" i="2" s="1"/>
  <c r="E1204" i="2"/>
  <c r="O1204" i="2" s="1"/>
  <c r="E1205" i="2"/>
  <c r="O1205" i="2" s="1"/>
  <c r="E1206" i="2"/>
  <c r="O1206" i="2" s="1"/>
  <c r="E1207" i="2"/>
  <c r="O1207" i="2" s="1"/>
  <c r="E1208" i="2"/>
  <c r="O1208" i="2" s="1"/>
  <c r="E1209" i="2"/>
  <c r="O1209" i="2" s="1"/>
  <c r="E1210" i="2"/>
  <c r="O1210" i="2" s="1"/>
  <c r="E1211" i="2"/>
  <c r="O1211" i="2" s="1"/>
  <c r="E1212" i="2"/>
  <c r="O1212" i="2" s="1"/>
  <c r="E1213" i="2"/>
  <c r="O1213" i="2" s="1"/>
  <c r="E1214" i="2"/>
  <c r="O1214" i="2" s="1"/>
  <c r="E1215" i="2"/>
  <c r="O1215" i="2" s="1"/>
  <c r="E1216" i="2"/>
  <c r="O1216" i="2" s="1"/>
  <c r="E1217" i="2"/>
  <c r="O1217" i="2" s="1"/>
  <c r="E1218" i="2"/>
  <c r="O1218" i="2" s="1"/>
  <c r="E1219" i="2"/>
  <c r="O1219" i="2" s="1"/>
  <c r="E1220" i="2"/>
  <c r="O1220" i="2" s="1"/>
  <c r="E1221" i="2"/>
  <c r="O1221" i="2" s="1"/>
  <c r="E1222" i="2"/>
  <c r="O1222" i="2" s="1"/>
  <c r="E1223" i="2"/>
  <c r="O1223" i="2" s="1"/>
  <c r="E1224" i="2"/>
  <c r="O1224" i="2" s="1"/>
  <c r="E1225" i="2"/>
  <c r="O1225" i="2" s="1"/>
  <c r="E1226" i="2"/>
  <c r="O1226" i="2" s="1"/>
  <c r="E1227" i="2"/>
  <c r="O1227" i="2" s="1"/>
  <c r="E1228" i="2"/>
  <c r="O1228" i="2" s="1"/>
  <c r="E1229" i="2"/>
  <c r="O1229" i="2" s="1"/>
  <c r="E1230" i="2"/>
  <c r="O1230" i="2" s="1"/>
  <c r="E1231" i="2"/>
  <c r="O1231" i="2" s="1"/>
  <c r="E1232" i="2"/>
  <c r="O1232" i="2" s="1"/>
  <c r="E1233" i="2"/>
  <c r="O1233" i="2" s="1"/>
  <c r="E1234" i="2"/>
  <c r="O1234" i="2" s="1"/>
  <c r="E1235" i="2"/>
  <c r="O1235" i="2" s="1"/>
  <c r="E1236" i="2"/>
  <c r="O1236" i="2" s="1"/>
  <c r="E1237" i="2"/>
  <c r="O1237" i="2" s="1"/>
  <c r="E1238" i="2"/>
  <c r="O1238" i="2" s="1"/>
  <c r="E1239" i="2"/>
  <c r="O1239" i="2" s="1"/>
  <c r="E1240" i="2"/>
  <c r="O1240" i="2" s="1"/>
  <c r="E1241" i="2"/>
  <c r="O1241" i="2" s="1"/>
  <c r="E1242" i="2"/>
  <c r="O1242" i="2" s="1"/>
  <c r="E1243" i="2"/>
  <c r="O1243" i="2" s="1"/>
  <c r="E1244" i="2"/>
  <c r="O1244" i="2" s="1"/>
  <c r="E1245" i="2"/>
  <c r="O1245" i="2" s="1"/>
  <c r="E1246" i="2"/>
  <c r="O1246" i="2" s="1"/>
  <c r="E1247" i="2"/>
  <c r="O1247" i="2" s="1"/>
  <c r="E1248" i="2"/>
  <c r="O1248" i="2" s="1"/>
  <c r="E1249" i="2"/>
  <c r="O1249" i="2" s="1"/>
  <c r="E1250" i="2"/>
  <c r="O1250" i="2" s="1"/>
  <c r="E1251" i="2"/>
  <c r="O1251" i="2" s="1"/>
  <c r="E1252" i="2"/>
  <c r="O1252" i="2" s="1"/>
  <c r="E1253" i="2"/>
  <c r="O1253" i="2" s="1"/>
  <c r="E1254" i="2"/>
  <c r="O1254" i="2" s="1"/>
  <c r="E1255" i="2"/>
  <c r="O1255" i="2" s="1"/>
  <c r="E1256" i="2"/>
  <c r="O1256" i="2" s="1"/>
  <c r="E1257" i="2"/>
  <c r="O1257" i="2" s="1"/>
  <c r="E1258" i="2"/>
  <c r="O1258" i="2" s="1"/>
  <c r="E1259" i="2"/>
  <c r="O1259" i="2" s="1"/>
  <c r="E1260" i="2"/>
  <c r="O1260" i="2" s="1"/>
  <c r="E1261" i="2"/>
  <c r="O1261" i="2" s="1"/>
  <c r="E1262" i="2"/>
  <c r="O1262" i="2" s="1"/>
  <c r="E1263" i="2"/>
  <c r="O1263" i="2" s="1"/>
  <c r="E1264" i="2"/>
  <c r="O1264" i="2" s="1"/>
  <c r="E1265" i="2"/>
  <c r="O1265" i="2" s="1"/>
  <c r="E1266" i="2"/>
  <c r="O1266" i="2" s="1"/>
  <c r="E1267" i="2"/>
  <c r="O1267" i="2" s="1"/>
  <c r="E1268" i="2"/>
  <c r="O1268" i="2" s="1"/>
  <c r="E1269" i="2"/>
  <c r="O1269" i="2" s="1"/>
  <c r="E1270" i="2"/>
  <c r="O1270" i="2" s="1"/>
  <c r="E1271" i="2"/>
  <c r="O1271" i="2" s="1"/>
  <c r="E1272" i="2"/>
  <c r="O1272" i="2" s="1"/>
  <c r="E1273" i="2"/>
  <c r="O1273" i="2" s="1"/>
  <c r="E1274" i="2"/>
  <c r="O1274" i="2" s="1"/>
  <c r="E1275" i="2"/>
  <c r="O1275" i="2" s="1"/>
  <c r="E1276" i="2"/>
  <c r="O1276" i="2" s="1"/>
  <c r="E1277" i="2"/>
  <c r="O1277" i="2" s="1"/>
  <c r="E1278" i="2"/>
  <c r="O1278" i="2" s="1"/>
  <c r="E1279" i="2"/>
  <c r="O1279" i="2" s="1"/>
  <c r="E1280" i="2"/>
  <c r="O1280" i="2" s="1"/>
  <c r="E1281" i="2"/>
  <c r="O1281" i="2" s="1"/>
  <c r="E1282" i="2"/>
  <c r="O1282" i="2" s="1"/>
  <c r="E1283" i="2"/>
  <c r="O1283" i="2" s="1"/>
  <c r="E1284" i="2"/>
  <c r="O1284" i="2" s="1"/>
  <c r="E1285" i="2"/>
  <c r="O1285" i="2" s="1"/>
  <c r="E1286" i="2"/>
  <c r="O1286" i="2" s="1"/>
  <c r="E1287" i="2"/>
  <c r="O1287" i="2" s="1"/>
  <c r="E1288" i="2"/>
  <c r="O1288" i="2" s="1"/>
  <c r="E1289" i="2"/>
  <c r="O1289" i="2" s="1"/>
  <c r="E1290" i="2"/>
  <c r="O1290" i="2" s="1"/>
  <c r="E1291" i="2"/>
  <c r="O1291" i="2" s="1"/>
  <c r="E1292" i="2"/>
  <c r="O1292" i="2" s="1"/>
  <c r="E1293" i="2"/>
  <c r="O1293" i="2" s="1"/>
  <c r="E1294" i="2"/>
  <c r="O1294" i="2" s="1"/>
  <c r="E1295" i="2"/>
  <c r="O1295" i="2" s="1"/>
  <c r="E1296" i="2"/>
  <c r="O1296" i="2" s="1"/>
  <c r="E1297" i="2"/>
  <c r="O1297" i="2" s="1"/>
  <c r="E1298" i="2"/>
  <c r="O1298" i="2" s="1"/>
  <c r="E1299" i="2"/>
  <c r="O1299" i="2" s="1"/>
  <c r="E1300" i="2"/>
  <c r="O1300" i="2" s="1"/>
  <c r="E1301" i="2"/>
  <c r="O1301" i="2" s="1"/>
  <c r="E1302" i="2"/>
  <c r="O1302" i="2" s="1"/>
  <c r="E1303" i="2"/>
  <c r="O1303" i="2" s="1"/>
  <c r="E1304" i="2"/>
  <c r="O1304" i="2" s="1"/>
  <c r="E1305" i="2"/>
  <c r="O1305" i="2" s="1"/>
  <c r="E1306" i="2"/>
  <c r="O1306" i="2" s="1"/>
  <c r="E1307" i="2"/>
  <c r="O1307" i="2" s="1"/>
  <c r="E1308" i="2"/>
  <c r="O1308" i="2" s="1"/>
  <c r="E1309" i="2"/>
  <c r="O1309" i="2" s="1"/>
  <c r="E1310" i="2"/>
  <c r="O1310" i="2" s="1"/>
  <c r="E1311" i="2"/>
  <c r="O1311" i="2" s="1"/>
  <c r="E1312" i="2"/>
  <c r="O1312" i="2" s="1"/>
  <c r="E1313" i="2"/>
  <c r="O1313" i="2" s="1"/>
  <c r="E1314" i="2"/>
  <c r="O1314" i="2" s="1"/>
  <c r="E1315" i="2"/>
  <c r="O1315" i="2" s="1"/>
  <c r="E1316" i="2"/>
  <c r="O1316" i="2" s="1"/>
  <c r="E1317" i="2"/>
  <c r="O1317" i="2" s="1"/>
  <c r="E1318" i="2"/>
  <c r="O1318" i="2" s="1"/>
  <c r="E1319" i="2"/>
  <c r="O1319" i="2" s="1"/>
  <c r="E1320" i="2"/>
  <c r="O1320" i="2" s="1"/>
  <c r="E1321" i="2"/>
  <c r="O1321" i="2" s="1"/>
  <c r="E1322" i="2"/>
  <c r="O1322" i="2" s="1"/>
  <c r="E1323" i="2"/>
  <c r="O1323" i="2" s="1"/>
  <c r="E1324" i="2"/>
  <c r="O1324" i="2" s="1"/>
  <c r="E1325" i="2"/>
  <c r="O1325" i="2" s="1"/>
  <c r="E1326" i="2"/>
  <c r="O1326" i="2" s="1"/>
  <c r="E1327" i="2"/>
  <c r="O1327" i="2" s="1"/>
  <c r="E1328" i="2"/>
  <c r="O1328" i="2" s="1"/>
  <c r="E1329" i="2"/>
  <c r="O1329" i="2" s="1"/>
  <c r="E1330" i="2"/>
  <c r="O1330" i="2" s="1"/>
  <c r="E1331" i="2"/>
  <c r="O1331" i="2" s="1"/>
  <c r="E1332" i="2"/>
  <c r="O1332" i="2" s="1"/>
  <c r="E1333" i="2"/>
  <c r="O1333" i="2" s="1"/>
  <c r="E1334" i="2"/>
  <c r="O1334" i="2" s="1"/>
  <c r="E1335" i="2"/>
  <c r="O1335" i="2" s="1"/>
  <c r="E1336" i="2"/>
  <c r="O1336" i="2" s="1"/>
  <c r="E1337" i="2"/>
  <c r="O1337" i="2" s="1"/>
  <c r="E1338" i="2"/>
  <c r="O1338" i="2" s="1"/>
  <c r="E1339" i="2"/>
  <c r="O1339" i="2" s="1"/>
  <c r="E1340" i="2"/>
  <c r="O1340" i="2" s="1"/>
  <c r="E1341" i="2"/>
  <c r="O1341" i="2" s="1"/>
  <c r="E1342" i="2"/>
  <c r="O1342" i="2" s="1"/>
  <c r="E1343" i="2"/>
  <c r="O1343" i="2" s="1"/>
  <c r="E1344" i="2"/>
  <c r="O1344" i="2" s="1"/>
  <c r="E1345" i="2"/>
  <c r="O1345" i="2" s="1"/>
  <c r="E1346" i="2"/>
  <c r="O1346" i="2" s="1"/>
  <c r="E1347" i="2"/>
  <c r="O1347" i="2" s="1"/>
  <c r="E1348" i="2"/>
  <c r="O1348" i="2" s="1"/>
  <c r="E1349" i="2"/>
  <c r="O1349" i="2" s="1"/>
  <c r="E1350" i="2"/>
  <c r="O1350" i="2" s="1"/>
  <c r="E1351" i="2"/>
  <c r="O1351" i="2" s="1"/>
  <c r="E1352" i="2"/>
  <c r="O1352" i="2" s="1"/>
  <c r="E1353" i="2"/>
  <c r="O1353" i="2" s="1"/>
  <c r="E1354" i="2"/>
  <c r="O1354" i="2" s="1"/>
  <c r="E1355" i="2"/>
  <c r="O1355" i="2" s="1"/>
  <c r="E1356" i="2"/>
  <c r="O1356" i="2" s="1"/>
  <c r="E1357" i="2"/>
  <c r="O1357" i="2" s="1"/>
  <c r="E1358" i="2"/>
  <c r="O1358" i="2" s="1"/>
  <c r="E1359" i="2"/>
  <c r="O1359" i="2" s="1"/>
  <c r="E1360" i="2"/>
  <c r="O1360" i="2" s="1"/>
  <c r="E1361" i="2"/>
  <c r="O1361" i="2" s="1"/>
  <c r="E1362" i="2"/>
  <c r="O1362" i="2" s="1"/>
  <c r="E1363" i="2"/>
  <c r="O1363" i="2" s="1"/>
  <c r="E1364" i="2"/>
  <c r="O1364" i="2" s="1"/>
  <c r="E1365" i="2"/>
  <c r="O1365" i="2" s="1"/>
  <c r="E1366" i="2"/>
  <c r="O1366" i="2" s="1"/>
  <c r="E1367" i="2"/>
  <c r="O1367" i="2" s="1"/>
  <c r="E1368" i="2"/>
  <c r="O1368" i="2" s="1"/>
  <c r="E1369" i="2"/>
  <c r="O1369" i="2" s="1"/>
  <c r="E1370" i="2"/>
  <c r="O1370" i="2" s="1"/>
  <c r="E1371" i="2"/>
  <c r="O1371" i="2" s="1"/>
  <c r="E1372" i="2"/>
  <c r="O1372" i="2" s="1"/>
  <c r="E1373" i="2"/>
  <c r="O1373" i="2" s="1"/>
  <c r="E1374" i="2"/>
  <c r="O1374" i="2" s="1"/>
  <c r="E1375" i="2"/>
  <c r="O1375" i="2" s="1"/>
  <c r="E1376" i="2"/>
  <c r="O1376" i="2" s="1"/>
  <c r="E1377" i="2"/>
  <c r="O1377" i="2" s="1"/>
  <c r="E1378" i="2"/>
  <c r="O1378" i="2" s="1"/>
  <c r="E1379" i="2"/>
  <c r="O1379" i="2" s="1"/>
  <c r="E1380" i="2"/>
  <c r="O1380" i="2" s="1"/>
  <c r="E1381" i="2"/>
  <c r="O1381" i="2" s="1"/>
  <c r="E1382" i="2"/>
  <c r="O1382" i="2" s="1"/>
  <c r="E1383" i="2"/>
  <c r="O1383" i="2" s="1"/>
  <c r="E1384" i="2"/>
  <c r="O1384" i="2" s="1"/>
  <c r="E1385" i="2"/>
  <c r="O1385" i="2" s="1"/>
  <c r="E1386" i="2"/>
  <c r="O1386" i="2" s="1"/>
  <c r="E1387" i="2"/>
  <c r="O1387" i="2" s="1"/>
  <c r="E1388" i="2"/>
  <c r="O1388" i="2" s="1"/>
  <c r="E1389" i="2"/>
  <c r="O1389" i="2" s="1"/>
  <c r="E1390" i="2"/>
  <c r="O1390" i="2" s="1"/>
  <c r="E1391" i="2"/>
  <c r="O1391" i="2" s="1"/>
  <c r="E1392" i="2"/>
  <c r="O1392" i="2" s="1"/>
  <c r="E1393" i="2"/>
  <c r="O1393" i="2" s="1"/>
  <c r="E1394" i="2"/>
  <c r="O1394" i="2" s="1"/>
  <c r="E1395" i="2"/>
  <c r="O1395" i="2" s="1"/>
  <c r="E1396" i="2"/>
  <c r="O1396" i="2" s="1"/>
  <c r="E1397" i="2"/>
  <c r="O1397" i="2" s="1"/>
  <c r="E1398" i="2"/>
  <c r="O1398" i="2" s="1"/>
  <c r="E1399" i="2"/>
  <c r="O1399" i="2" s="1"/>
  <c r="E1400" i="2"/>
  <c r="O1400" i="2" s="1"/>
  <c r="E1401" i="2"/>
  <c r="O1401" i="2" s="1"/>
  <c r="E1402" i="2"/>
  <c r="O1402" i="2" s="1"/>
  <c r="E1403" i="2"/>
  <c r="O1403" i="2" s="1"/>
  <c r="E1404" i="2"/>
  <c r="O1404" i="2" s="1"/>
  <c r="E1405" i="2"/>
  <c r="O1405" i="2" s="1"/>
  <c r="E1406" i="2"/>
  <c r="O1406" i="2" s="1"/>
  <c r="E1407" i="2"/>
  <c r="O1407" i="2" s="1"/>
  <c r="E1408" i="2"/>
  <c r="O1408" i="2" s="1"/>
  <c r="E1409" i="2"/>
  <c r="O1409" i="2" s="1"/>
  <c r="E1410" i="2"/>
  <c r="O1410" i="2" s="1"/>
  <c r="E1411" i="2"/>
  <c r="O1411" i="2" s="1"/>
  <c r="E1412" i="2"/>
  <c r="O1412" i="2" s="1"/>
  <c r="E1413" i="2"/>
  <c r="O1413" i="2" s="1"/>
  <c r="E1414" i="2"/>
  <c r="O1414" i="2" s="1"/>
  <c r="E1415" i="2"/>
  <c r="O1415" i="2" s="1"/>
  <c r="E1416" i="2"/>
  <c r="O1416" i="2" s="1"/>
  <c r="E1417" i="2"/>
  <c r="O1417" i="2" s="1"/>
  <c r="E1418" i="2"/>
  <c r="O1418" i="2" s="1"/>
  <c r="E1419" i="2"/>
  <c r="O1419" i="2" s="1"/>
  <c r="E1420" i="2"/>
  <c r="O1420" i="2" s="1"/>
  <c r="E1421" i="2"/>
  <c r="O1421" i="2" s="1"/>
  <c r="E1422" i="2"/>
  <c r="O1422" i="2" s="1"/>
  <c r="E1423" i="2"/>
  <c r="O1423" i="2" s="1"/>
  <c r="E1424" i="2"/>
  <c r="O1424" i="2" s="1"/>
  <c r="E1425" i="2"/>
  <c r="O1425" i="2" s="1"/>
  <c r="E1426" i="2"/>
  <c r="O1426" i="2" s="1"/>
  <c r="E1427" i="2"/>
  <c r="O1427" i="2" s="1"/>
  <c r="E1428" i="2"/>
  <c r="O1428" i="2" s="1"/>
  <c r="E1429" i="2"/>
  <c r="O1429" i="2" s="1"/>
  <c r="E1430" i="2"/>
  <c r="O1430" i="2" s="1"/>
  <c r="E1431" i="2"/>
  <c r="O1431" i="2" s="1"/>
  <c r="E1432" i="2"/>
  <c r="O1432" i="2" s="1"/>
  <c r="E1433" i="2"/>
  <c r="O1433" i="2" s="1"/>
  <c r="E1434" i="2"/>
  <c r="O1434" i="2" s="1"/>
  <c r="E1435" i="2"/>
  <c r="O1435" i="2" s="1"/>
  <c r="E1436" i="2"/>
  <c r="O1436" i="2" s="1"/>
  <c r="E1437" i="2"/>
  <c r="O1437" i="2" s="1"/>
  <c r="E1438" i="2"/>
  <c r="O1438" i="2" s="1"/>
  <c r="E1439" i="2"/>
  <c r="O1439" i="2" s="1"/>
  <c r="E1440" i="2"/>
  <c r="O1440" i="2" s="1"/>
  <c r="E1441" i="2"/>
  <c r="O1441" i="2" s="1"/>
  <c r="E1442" i="2"/>
  <c r="O1442" i="2" s="1"/>
  <c r="E1443" i="2"/>
  <c r="O1443" i="2" s="1"/>
  <c r="E1444" i="2"/>
  <c r="O1444" i="2" s="1"/>
  <c r="E1445" i="2"/>
  <c r="O1445" i="2" s="1"/>
  <c r="E1446" i="2"/>
  <c r="O1446" i="2" s="1"/>
  <c r="E1447" i="2"/>
  <c r="O1447" i="2" s="1"/>
  <c r="E1448" i="2"/>
  <c r="O1448" i="2" s="1"/>
  <c r="E1449" i="2"/>
  <c r="O1449" i="2" s="1"/>
  <c r="E1450" i="2"/>
  <c r="O1450" i="2" s="1"/>
  <c r="E1451" i="2"/>
  <c r="O1451" i="2" s="1"/>
  <c r="E1452" i="2"/>
  <c r="O1452" i="2" s="1"/>
  <c r="E1453" i="2"/>
  <c r="O1453" i="2" s="1"/>
  <c r="E1454" i="2"/>
  <c r="O1454" i="2" s="1"/>
  <c r="E1455" i="2"/>
  <c r="O1455" i="2" s="1"/>
  <c r="E1456" i="2"/>
  <c r="O1456" i="2" s="1"/>
  <c r="E1457" i="2"/>
  <c r="O1457" i="2" s="1"/>
  <c r="E1458" i="2"/>
  <c r="O1458" i="2" s="1"/>
  <c r="E1459" i="2"/>
  <c r="O1459" i="2" s="1"/>
  <c r="E1460" i="2"/>
  <c r="O1460" i="2" s="1"/>
  <c r="E1461" i="2"/>
  <c r="O1461" i="2" s="1"/>
  <c r="E1462" i="2"/>
  <c r="O1462" i="2" s="1"/>
  <c r="E1463" i="2"/>
  <c r="O1463" i="2" s="1"/>
  <c r="E1464" i="2"/>
  <c r="O1464" i="2" s="1"/>
  <c r="E1465" i="2"/>
  <c r="O1465" i="2" s="1"/>
  <c r="E1466" i="2"/>
  <c r="O1466" i="2" s="1"/>
  <c r="E1467" i="2"/>
  <c r="O1467" i="2" s="1"/>
  <c r="E1468" i="2"/>
  <c r="O1468" i="2" s="1"/>
  <c r="E1469" i="2"/>
  <c r="O1469" i="2" s="1"/>
  <c r="E1470" i="2"/>
  <c r="O1470" i="2" s="1"/>
  <c r="E1471" i="2"/>
  <c r="O1471" i="2" s="1"/>
  <c r="E1472" i="2"/>
  <c r="O1472" i="2" s="1"/>
  <c r="E1473" i="2"/>
  <c r="O1473" i="2" s="1"/>
  <c r="E1474" i="2"/>
  <c r="O1474" i="2" s="1"/>
  <c r="E1475" i="2"/>
  <c r="O1475" i="2" s="1"/>
  <c r="E1476" i="2"/>
  <c r="O1476" i="2" s="1"/>
  <c r="E1477" i="2"/>
  <c r="O1477" i="2" s="1"/>
  <c r="E1478" i="2"/>
  <c r="O1478" i="2" s="1"/>
  <c r="E1479" i="2"/>
  <c r="O1479" i="2" s="1"/>
  <c r="E1480" i="2"/>
  <c r="O1480" i="2" s="1"/>
  <c r="E1481" i="2"/>
  <c r="O1481" i="2" s="1"/>
  <c r="E1482" i="2"/>
  <c r="O1482" i="2" s="1"/>
  <c r="E1483" i="2"/>
  <c r="O1483" i="2" s="1"/>
  <c r="E1484" i="2"/>
  <c r="O1484" i="2" s="1"/>
  <c r="E1485" i="2"/>
  <c r="O1485" i="2" s="1"/>
  <c r="E1486" i="2"/>
  <c r="O1486" i="2" s="1"/>
  <c r="E1487" i="2"/>
  <c r="O1487" i="2" s="1"/>
  <c r="E1488" i="2"/>
  <c r="O1488" i="2" s="1"/>
  <c r="E1489" i="2"/>
  <c r="O1489" i="2" s="1"/>
  <c r="E1490" i="2"/>
  <c r="O1490" i="2" s="1"/>
  <c r="E1491" i="2"/>
  <c r="O1491" i="2" s="1"/>
  <c r="E1492" i="2"/>
  <c r="O1492" i="2" s="1"/>
  <c r="E1493" i="2"/>
  <c r="O1493" i="2" s="1"/>
  <c r="E1494" i="2"/>
  <c r="O1494" i="2" s="1"/>
  <c r="E1495" i="2"/>
  <c r="O1495" i="2" s="1"/>
  <c r="E1496" i="2"/>
  <c r="O1496" i="2" s="1"/>
  <c r="E1497" i="2"/>
  <c r="O1497" i="2" s="1"/>
  <c r="E1498" i="2"/>
  <c r="O1498" i="2" s="1"/>
  <c r="E1499" i="2"/>
  <c r="O1499" i="2" s="1"/>
  <c r="E1500" i="2"/>
  <c r="O1500" i="2" s="1"/>
  <c r="E1501" i="2"/>
  <c r="O1501" i="2" s="1"/>
  <c r="E1502" i="2"/>
  <c r="O1502" i="2" s="1"/>
  <c r="E1503" i="2"/>
  <c r="O1503" i="2" s="1"/>
  <c r="E1504" i="2"/>
  <c r="O1504" i="2" s="1"/>
  <c r="E1505" i="2"/>
  <c r="O1505" i="2" s="1"/>
  <c r="E1506" i="2"/>
  <c r="O1506" i="2" s="1"/>
  <c r="E1507" i="2"/>
  <c r="O1507" i="2" s="1"/>
  <c r="E1508" i="2"/>
  <c r="O1508" i="2" s="1"/>
  <c r="E1509" i="2"/>
  <c r="O1509" i="2" s="1"/>
  <c r="E1510" i="2"/>
  <c r="O1510" i="2" s="1"/>
  <c r="E1511" i="2"/>
  <c r="O1511" i="2" s="1"/>
  <c r="E1512" i="2"/>
  <c r="O1512" i="2" s="1"/>
  <c r="E1513" i="2"/>
  <c r="O1513" i="2" s="1"/>
  <c r="E1514" i="2"/>
  <c r="O1514" i="2" s="1"/>
  <c r="E1515" i="2"/>
  <c r="O1515" i="2" s="1"/>
  <c r="E1516" i="2"/>
  <c r="O1516" i="2" s="1"/>
  <c r="E1517" i="2"/>
  <c r="O1517" i="2" s="1"/>
  <c r="E1518" i="2"/>
  <c r="O1518" i="2" s="1"/>
  <c r="E1519" i="2"/>
  <c r="O1519" i="2" s="1"/>
  <c r="E1520" i="2"/>
  <c r="O1520" i="2" s="1"/>
  <c r="E1521" i="2"/>
  <c r="O1521" i="2" s="1"/>
  <c r="E1522" i="2"/>
  <c r="O1522" i="2" s="1"/>
  <c r="E1523" i="2"/>
  <c r="O1523" i="2" s="1"/>
  <c r="E1524" i="2"/>
  <c r="O1524" i="2" s="1"/>
  <c r="E1525" i="2"/>
  <c r="O1525" i="2" s="1"/>
  <c r="E1526" i="2"/>
  <c r="O1526" i="2" s="1"/>
  <c r="E1527" i="2"/>
  <c r="O1527" i="2" s="1"/>
  <c r="E1528" i="2"/>
  <c r="O1528" i="2" s="1"/>
  <c r="E1529" i="2"/>
  <c r="O1529" i="2" s="1"/>
  <c r="E1530" i="2"/>
  <c r="O1530" i="2" s="1"/>
  <c r="E1531" i="2"/>
  <c r="O1531" i="2" s="1"/>
  <c r="E1532" i="2"/>
  <c r="O1532" i="2" s="1"/>
  <c r="E1533" i="2"/>
  <c r="O1533" i="2" s="1"/>
  <c r="E1534" i="2"/>
  <c r="O1534" i="2" s="1"/>
  <c r="E1535" i="2"/>
  <c r="O1535" i="2" s="1"/>
  <c r="E1536" i="2"/>
  <c r="O1536" i="2" s="1"/>
  <c r="E1537" i="2"/>
  <c r="O1537" i="2" s="1"/>
  <c r="E1538" i="2"/>
  <c r="O1538" i="2" s="1"/>
  <c r="E1539" i="2"/>
  <c r="O1539" i="2" s="1"/>
  <c r="E1540" i="2"/>
  <c r="O1540" i="2" s="1"/>
  <c r="E1541" i="2"/>
  <c r="O1541" i="2" s="1"/>
  <c r="E1542" i="2"/>
  <c r="O1542" i="2" s="1"/>
  <c r="E1543" i="2"/>
  <c r="O1543" i="2" s="1"/>
  <c r="E1544" i="2"/>
  <c r="O1544" i="2" s="1"/>
  <c r="E1545" i="2"/>
  <c r="O1545" i="2" s="1"/>
  <c r="E1546" i="2"/>
  <c r="O1546" i="2" s="1"/>
  <c r="E1547" i="2"/>
  <c r="O1547" i="2" s="1"/>
  <c r="E1548" i="2"/>
  <c r="O1548" i="2" s="1"/>
  <c r="E1549" i="2"/>
  <c r="O1549" i="2" s="1"/>
  <c r="E1550" i="2"/>
  <c r="O1550" i="2" s="1"/>
  <c r="E1551" i="2"/>
  <c r="O1551" i="2" s="1"/>
  <c r="E1552" i="2"/>
  <c r="O1552" i="2" s="1"/>
  <c r="E1553" i="2"/>
  <c r="O1553" i="2" s="1"/>
  <c r="E1554" i="2"/>
  <c r="O1554" i="2" s="1"/>
  <c r="E1555" i="2"/>
  <c r="O1555" i="2" s="1"/>
  <c r="E1556" i="2"/>
  <c r="O1556" i="2" s="1"/>
  <c r="E1557" i="2"/>
  <c r="O1557" i="2" s="1"/>
  <c r="E1558" i="2"/>
  <c r="O1558" i="2" s="1"/>
  <c r="E1559" i="2"/>
  <c r="O1559" i="2" s="1"/>
  <c r="E1560" i="2"/>
  <c r="O1560" i="2" s="1"/>
  <c r="E1561" i="2"/>
  <c r="O1561" i="2" s="1"/>
  <c r="E1562" i="2"/>
  <c r="O1562" i="2" s="1"/>
  <c r="E1563" i="2"/>
  <c r="O1563" i="2" s="1"/>
  <c r="E1564" i="2"/>
  <c r="O1564" i="2" s="1"/>
  <c r="E1565" i="2"/>
  <c r="O1565" i="2" s="1"/>
  <c r="E1566" i="2"/>
  <c r="O1566" i="2" s="1"/>
  <c r="E1567" i="2"/>
  <c r="O1567" i="2" s="1"/>
  <c r="E1568" i="2"/>
  <c r="O1568" i="2" s="1"/>
  <c r="E1569" i="2"/>
  <c r="O1569" i="2" s="1"/>
  <c r="E1570" i="2"/>
  <c r="O1570" i="2" s="1"/>
  <c r="E1571" i="2"/>
  <c r="O1571" i="2" s="1"/>
  <c r="E1572" i="2"/>
  <c r="O1572" i="2" s="1"/>
  <c r="E1573" i="2"/>
  <c r="O1573" i="2" s="1"/>
  <c r="E1574" i="2"/>
  <c r="O1574" i="2" s="1"/>
  <c r="E1575" i="2"/>
  <c r="O1575" i="2" s="1"/>
  <c r="E1576" i="2"/>
  <c r="O1576" i="2" s="1"/>
  <c r="E1577" i="2"/>
  <c r="O1577" i="2" s="1"/>
  <c r="E1578" i="2"/>
  <c r="O1578" i="2" s="1"/>
  <c r="E1579" i="2"/>
  <c r="O1579" i="2" s="1"/>
  <c r="E1580" i="2"/>
  <c r="O1580" i="2" s="1"/>
  <c r="E1581" i="2"/>
  <c r="O1581" i="2" s="1"/>
  <c r="E1582" i="2"/>
  <c r="O1582" i="2" s="1"/>
  <c r="E1583" i="2"/>
  <c r="O1583" i="2" s="1"/>
  <c r="E1584" i="2"/>
  <c r="O1584" i="2" s="1"/>
  <c r="E1585" i="2"/>
  <c r="O1585" i="2" s="1"/>
  <c r="E1586" i="2"/>
  <c r="O1586" i="2" s="1"/>
  <c r="E1587" i="2"/>
  <c r="O1587" i="2" s="1"/>
  <c r="E1588" i="2"/>
  <c r="O1588" i="2" s="1"/>
  <c r="E1589" i="2"/>
  <c r="O1589" i="2" s="1"/>
  <c r="E1590" i="2"/>
  <c r="O1590" i="2" s="1"/>
  <c r="E1591" i="2"/>
  <c r="O1591" i="2" s="1"/>
  <c r="E1592" i="2"/>
  <c r="O1592" i="2" s="1"/>
  <c r="E1593" i="2"/>
  <c r="O1593" i="2" s="1"/>
  <c r="E1594" i="2"/>
  <c r="O1594" i="2" s="1"/>
  <c r="E1595" i="2"/>
  <c r="O1595" i="2" s="1"/>
  <c r="E1596" i="2"/>
  <c r="O1596" i="2" s="1"/>
  <c r="E1597" i="2"/>
  <c r="O1597" i="2" s="1"/>
  <c r="E1598" i="2"/>
  <c r="O1598" i="2" s="1"/>
  <c r="E1599" i="2"/>
  <c r="O1599" i="2" s="1"/>
  <c r="E1600" i="2"/>
  <c r="O1600" i="2" s="1"/>
  <c r="E1601" i="2"/>
  <c r="O1601" i="2" s="1"/>
  <c r="E1602" i="2"/>
  <c r="O1602" i="2" s="1"/>
  <c r="E1603" i="2"/>
  <c r="O1603" i="2" s="1"/>
  <c r="E1604" i="2"/>
  <c r="O1604" i="2" s="1"/>
  <c r="E1605" i="2"/>
  <c r="O1605" i="2" s="1"/>
  <c r="E1606" i="2"/>
  <c r="O1606" i="2" s="1"/>
  <c r="E1607" i="2"/>
  <c r="O1607" i="2" s="1"/>
  <c r="E1608" i="2"/>
  <c r="O1608" i="2" s="1"/>
  <c r="E1609" i="2"/>
  <c r="O1609" i="2" s="1"/>
  <c r="E1610" i="2"/>
  <c r="O1610" i="2" s="1"/>
  <c r="E1611" i="2"/>
  <c r="O1611" i="2" s="1"/>
  <c r="E1612" i="2"/>
  <c r="O1612" i="2" s="1"/>
  <c r="E1613" i="2"/>
  <c r="O1613" i="2" s="1"/>
  <c r="E1614" i="2"/>
  <c r="O1614" i="2" s="1"/>
  <c r="E1615" i="2"/>
  <c r="O1615" i="2" s="1"/>
  <c r="E1616" i="2"/>
  <c r="O1616" i="2" s="1"/>
  <c r="E1617" i="2"/>
  <c r="O1617" i="2" s="1"/>
  <c r="E1618" i="2"/>
  <c r="O1618" i="2" s="1"/>
  <c r="E1619" i="2"/>
  <c r="O1619" i="2" s="1"/>
  <c r="E1620" i="2"/>
  <c r="O1620" i="2" s="1"/>
  <c r="E1621" i="2"/>
  <c r="O1621" i="2" s="1"/>
  <c r="E1622" i="2"/>
  <c r="O1622" i="2" s="1"/>
  <c r="E1623" i="2"/>
  <c r="O1623" i="2" s="1"/>
  <c r="E1624" i="2"/>
  <c r="O1624" i="2" s="1"/>
  <c r="E1625" i="2"/>
  <c r="O1625" i="2" s="1"/>
  <c r="E1626" i="2"/>
  <c r="O1626" i="2" s="1"/>
  <c r="E1627" i="2"/>
  <c r="O1627" i="2" s="1"/>
  <c r="E1628" i="2"/>
  <c r="O1628" i="2" s="1"/>
  <c r="E1629" i="2"/>
  <c r="O1629" i="2" s="1"/>
  <c r="E1630" i="2"/>
  <c r="O1630" i="2" s="1"/>
  <c r="E1631" i="2"/>
  <c r="O1631" i="2" s="1"/>
  <c r="E1632" i="2"/>
  <c r="O1632" i="2" s="1"/>
  <c r="E1633" i="2"/>
  <c r="O1633" i="2" s="1"/>
  <c r="E1634" i="2"/>
  <c r="O1634" i="2" s="1"/>
  <c r="E1635" i="2"/>
  <c r="O1635" i="2" s="1"/>
  <c r="E1636" i="2"/>
  <c r="O1636" i="2" s="1"/>
  <c r="E1637" i="2"/>
  <c r="O1637" i="2" s="1"/>
  <c r="E1638" i="2"/>
  <c r="O1638" i="2" s="1"/>
  <c r="E1639" i="2"/>
  <c r="O1639" i="2" s="1"/>
  <c r="E1640" i="2"/>
  <c r="O1640" i="2" s="1"/>
  <c r="E1641" i="2"/>
  <c r="O1641" i="2" s="1"/>
  <c r="E1642" i="2"/>
  <c r="O1642" i="2" s="1"/>
  <c r="E1643" i="2"/>
  <c r="O1643" i="2" s="1"/>
  <c r="E1644" i="2"/>
  <c r="O1644" i="2" s="1"/>
  <c r="E1645" i="2"/>
  <c r="O1645" i="2" s="1"/>
  <c r="E1646" i="2"/>
  <c r="O1646" i="2" s="1"/>
  <c r="E1647" i="2"/>
  <c r="O1647" i="2" s="1"/>
  <c r="E1648" i="2"/>
  <c r="O1648" i="2" s="1"/>
  <c r="E1649" i="2"/>
  <c r="O1649" i="2" s="1"/>
  <c r="E1650" i="2"/>
  <c r="O1650" i="2" s="1"/>
  <c r="E1651" i="2"/>
  <c r="O1651" i="2" s="1"/>
  <c r="E1652" i="2"/>
  <c r="O1652" i="2" s="1"/>
  <c r="E1653" i="2"/>
  <c r="O1653" i="2" s="1"/>
  <c r="E1654" i="2"/>
  <c r="O1654" i="2" s="1"/>
  <c r="E1655" i="2"/>
  <c r="O1655" i="2" s="1"/>
  <c r="E1656" i="2"/>
  <c r="O1656" i="2" s="1"/>
  <c r="E1657" i="2"/>
  <c r="O1657" i="2" s="1"/>
  <c r="E1658" i="2"/>
  <c r="O1658" i="2" s="1"/>
  <c r="E1659" i="2"/>
  <c r="O1659" i="2" s="1"/>
  <c r="E1660" i="2"/>
  <c r="O1660" i="2" s="1"/>
  <c r="E1661" i="2"/>
  <c r="O1661" i="2" s="1"/>
  <c r="E1662" i="2"/>
  <c r="O1662" i="2" s="1"/>
  <c r="E1663" i="2"/>
  <c r="O1663" i="2" s="1"/>
  <c r="E1664" i="2"/>
  <c r="O1664" i="2" s="1"/>
  <c r="E1665" i="2"/>
  <c r="O1665" i="2" s="1"/>
  <c r="E1666" i="2"/>
  <c r="O1666" i="2" s="1"/>
  <c r="E1667" i="2"/>
  <c r="O1667" i="2" s="1"/>
  <c r="E1668" i="2"/>
  <c r="O1668" i="2" s="1"/>
  <c r="E1669" i="2"/>
  <c r="O1669" i="2" s="1"/>
  <c r="E1670" i="2"/>
  <c r="O1670" i="2" s="1"/>
  <c r="E1671" i="2"/>
  <c r="O1671" i="2" s="1"/>
  <c r="E1672" i="2"/>
  <c r="O1672" i="2" s="1"/>
  <c r="E1673" i="2"/>
  <c r="O1673" i="2" s="1"/>
  <c r="E1674" i="2"/>
  <c r="O1674" i="2" s="1"/>
  <c r="E1675" i="2"/>
  <c r="O1675" i="2" s="1"/>
  <c r="E1676" i="2"/>
  <c r="O1676" i="2" s="1"/>
  <c r="E1677" i="2"/>
  <c r="O1677" i="2" s="1"/>
  <c r="E1678" i="2"/>
  <c r="O1678" i="2" s="1"/>
  <c r="E1679" i="2"/>
  <c r="O1679" i="2" s="1"/>
  <c r="E1680" i="2"/>
  <c r="O1680" i="2" s="1"/>
  <c r="E1681" i="2"/>
  <c r="O1681" i="2" s="1"/>
  <c r="E1682" i="2"/>
  <c r="O1682" i="2" s="1"/>
  <c r="E1683" i="2"/>
  <c r="O1683" i="2" s="1"/>
  <c r="E1684" i="2"/>
  <c r="O1684" i="2" s="1"/>
  <c r="E1685" i="2"/>
  <c r="O1685" i="2" s="1"/>
  <c r="E1686" i="2"/>
  <c r="O1686" i="2" s="1"/>
  <c r="E1687" i="2"/>
  <c r="O1687" i="2" s="1"/>
  <c r="E1688" i="2"/>
  <c r="O1688" i="2" s="1"/>
  <c r="E1689" i="2"/>
  <c r="O1689" i="2" s="1"/>
  <c r="E1690" i="2"/>
  <c r="O1690" i="2" s="1"/>
  <c r="E1691" i="2"/>
  <c r="O1691" i="2" s="1"/>
  <c r="E1692" i="2"/>
  <c r="O1692" i="2" s="1"/>
  <c r="E1693" i="2"/>
  <c r="O1693" i="2" s="1"/>
  <c r="E1694" i="2"/>
  <c r="O1694" i="2" s="1"/>
  <c r="E1695" i="2"/>
  <c r="O1695" i="2" s="1"/>
  <c r="E1696" i="2"/>
  <c r="O1696" i="2" s="1"/>
  <c r="E1697" i="2"/>
  <c r="O1697" i="2" s="1"/>
  <c r="E1698" i="2"/>
  <c r="O1698" i="2" s="1"/>
  <c r="E1699" i="2"/>
  <c r="O1699" i="2" s="1"/>
  <c r="E1700" i="2"/>
  <c r="O1700" i="2" s="1"/>
  <c r="E1701" i="2"/>
  <c r="O1701" i="2" s="1"/>
  <c r="E1702" i="2"/>
  <c r="O1702" i="2" s="1"/>
  <c r="E1703" i="2"/>
  <c r="O1703" i="2" s="1"/>
  <c r="E1704" i="2"/>
  <c r="O1704" i="2" s="1"/>
  <c r="E1705" i="2"/>
  <c r="O1705" i="2" s="1"/>
  <c r="E1706" i="2"/>
  <c r="O1706" i="2" s="1"/>
  <c r="E1707" i="2"/>
  <c r="O1707" i="2" s="1"/>
  <c r="E1708" i="2"/>
  <c r="O1708" i="2" s="1"/>
  <c r="E1709" i="2"/>
  <c r="O1709" i="2" s="1"/>
  <c r="E1710" i="2"/>
  <c r="O1710" i="2" s="1"/>
  <c r="E1711" i="2"/>
  <c r="O1711" i="2" s="1"/>
  <c r="E1712" i="2"/>
  <c r="O1712" i="2" s="1"/>
  <c r="E1713" i="2"/>
  <c r="O1713" i="2" s="1"/>
  <c r="E1714" i="2"/>
  <c r="O1714" i="2" s="1"/>
  <c r="E1715" i="2"/>
  <c r="O1715" i="2" s="1"/>
  <c r="E1716" i="2"/>
  <c r="O1716" i="2" s="1"/>
  <c r="E1717" i="2"/>
  <c r="O1717" i="2" s="1"/>
  <c r="E1718" i="2"/>
  <c r="O1718" i="2" s="1"/>
  <c r="E1719" i="2"/>
  <c r="O1719" i="2" s="1"/>
  <c r="E1720" i="2"/>
  <c r="O1720" i="2" s="1"/>
  <c r="E1721" i="2"/>
  <c r="O1721" i="2" s="1"/>
  <c r="E1722" i="2"/>
  <c r="O1722" i="2" s="1"/>
  <c r="E1723" i="2"/>
  <c r="O1723" i="2" s="1"/>
  <c r="E1724" i="2"/>
  <c r="O1724" i="2" s="1"/>
  <c r="E1725" i="2"/>
  <c r="O1725" i="2" s="1"/>
  <c r="E1726" i="2"/>
  <c r="O1726" i="2" s="1"/>
  <c r="E1727" i="2"/>
  <c r="O1727" i="2" s="1"/>
  <c r="E1728" i="2"/>
  <c r="O1728" i="2" s="1"/>
  <c r="E1729" i="2"/>
  <c r="O1729" i="2" s="1"/>
  <c r="E1730" i="2"/>
  <c r="O1730" i="2" s="1"/>
  <c r="E1731" i="2"/>
  <c r="O1731" i="2" s="1"/>
  <c r="E1732" i="2"/>
  <c r="O1732" i="2" s="1"/>
  <c r="E1733" i="2"/>
  <c r="O1733" i="2" s="1"/>
  <c r="E1734" i="2"/>
  <c r="O1734" i="2" s="1"/>
  <c r="E1735" i="2"/>
  <c r="O1735" i="2" s="1"/>
  <c r="E1736" i="2"/>
  <c r="O1736" i="2" s="1"/>
  <c r="E1737" i="2"/>
  <c r="O1737" i="2" s="1"/>
  <c r="E1738" i="2"/>
  <c r="O1738" i="2" s="1"/>
  <c r="E1739" i="2"/>
  <c r="O1739" i="2" s="1"/>
  <c r="E1740" i="2"/>
  <c r="O1740" i="2" s="1"/>
  <c r="E1741" i="2"/>
  <c r="O1741" i="2" s="1"/>
  <c r="E1742" i="2"/>
  <c r="O1742" i="2" s="1"/>
  <c r="E1743" i="2"/>
  <c r="O1743" i="2" s="1"/>
  <c r="E1744" i="2"/>
  <c r="O1744" i="2" s="1"/>
  <c r="E1745" i="2"/>
  <c r="O1745" i="2" s="1"/>
  <c r="E1746" i="2"/>
  <c r="O1746" i="2" s="1"/>
  <c r="E1747" i="2"/>
  <c r="O1747" i="2" s="1"/>
  <c r="E1748" i="2"/>
  <c r="O1748" i="2" s="1"/>
  <c r="E1749" i="2"/>
  <c r="O1749" i="2" s="1"/>
  <c r="E1750" i="2"/>
  <c r="O1750" i="2" s="1"/>
  <c r="E1751" i="2"/>
  <c r="O1751" i="2" s="1"/>
  <c r="E1752" i="2"/>
  <c r="O1752" i="2" s="1"/>
  <c r="E1753" i="2"/>
  <c r="O1753" i="2" s="1"/>
  <c r="E1754" i="2"/>
  <c r="O1754" i="2" s="1"/>
  <c r="E1755" i="2"/>
  <c r="O1755" i="2" s="1"/>
  <c r="E1756" i="2"/>
  <c r="O1756" i="2" s="1"/>
  <c r="E1757" i="2"/>
  <c r="O1757" i="2" s="1"/>
  <c r="E1758" i="2"/>
  <c r="O1758" i="2" s="1"/>
  <c r="E1759" i="2"/>
  <c r="O1759" i="2" s="1"/>
  <c r="E1760" i="2"/>
  <c r="O1760" i="2" s="1"/>
  <c r="E1761" i="2"/>
  <c r="O1761" i="2" s="1"/>
  <c r="E1762" i="2"/>
  <c r="O1762" i="2" s="1"/>
  <c r="E1763" i="2"/>
  <c r="O1763" i="2" s="1"/>
  <c r="E1764" i="2"/>
  <c r="O1764" i="2" s="1"/>
  <c r="E1765" i="2"/>
  <c r="O1765" i="2" s="1"/>
  <c r="E1766" i="2"/>
  <c r="O1766" i="2" s="1"/>
  <c r="E1767" i="2"/>
  <c r="O1767" i="2" s="1"/>
  <c r="E1768" i="2"/>
  <c r="O1768" i="2" s="1"/>
  <c r="E1769" i="2"/>
  <c r="O1769" i="2" s="1"/>
  <c r="E1770" i="2"/>
  <c r="O1770" i="2" s="1"/>
  <c r="E1771" i="2"/>
  <c r="O1771" i="2" s="1"/>
  <c r="E1772" i="2"/>
  <c r="O1772" i="2" s="1"/>
  <c r="E1773" i="2"/>
  <c r="O1773" i="2" s="1"/>
  <c r="E1774" i="2"/>
  <c r="O1774" i="2" s="1"/>
  <c r="E1775" i="2"/>
  <c r="O1775" i="2" s="1"/>
  <c r="E1776" i="2"/>
  <c r="O1776" i="2" s="1"/>
  <c r="E1777" i="2"/>
  <c r="O1777" i="2" s="1"/>
  <c r="E1778" i="2"/>
  <c r="O1778" i="2" s="1"/>
  <c r="E1779" i="2"/>
  <c r="O1779" i="2" s="1"/>
  <c r="E1780" i="2"/>
  <c r="O1780" i="2" s="1"/>
  <c r="E1781" i="2"/>
  <c r="O1781" i="2" s="1"/>
  <c r="E1782" i="2"/>
  <c r="O1782" i="2" s="1"/>
  <c r="E1783" i="2"/>
  <c r="O1783" i="2" s="1"/>
  <c r="E1784" i="2"/>
  <c r="O1784" i="2" s="1"/>
  <c r="E1785" i="2"/>
  <c r="O1785" i="2" s="1"/>
  <c r="E1786" i="2"/>
  <c r="O1786" i="2" s="1"/>
  <c r="E1787" i="2"/>
  <c r="O1787" i="2" s="1"/>
  <c r="E1788" i="2"/>
  <c r="O1788" i="2" s="1"/>
  <c r="E1789" i="2"/>
  <c r="O1789" i="2" s="1"/>
  <c r="E1790" i="2"/>
  <c r="O1790" i="2" s="1"/>
  <c r="E1791" i="2"/>
  <c r="O1791" i="2" s="1"/>
  <c r="E1792" i="2"/>
  <c r="O1792" i="2" s="1"/>
  <c r="E1793" i="2"/>
  <c r="O1793" i="2" s="1"/>
  <c r="E1794" i="2"/>
  <c r="O1794" i="2" s="1"/>
  <c r="E1795" i="2"/>
  <c r="O1795" i="2" s="1"/>
  <c r="E1796" i="2"/>
  <c r="O1796" i="2" s="1"/>
  <c r="E1797" i="2"/>
  <c r="O1797" i="2" s="1"/>
  <c r="E1798" i="2"/>
  <c r="O1798" i="2" s="1"/>
  <c r="E1799" i="2"/>
  <c r="O1799" i="2" s="1"/>
  <c r="E1800" i="2"/>
  <c r="O1800" i="2" s="1"/>
  <c r="E1801" i="2"/>
  <c r="O1801" i="2" s="1"/>
  <c r="E1802" i="2"/>
  <c r="O1802" i="2" s="1"/>
  <c r="E1803" i="2"/>
  <c r="O1803" i="2" s="1"/>
  <c r="E1804" i="2"/>
  <c r="O1804" i="2" s="1"/>
  <c r="E1805" i="2"/>
  <c r="O1805" i="2" s="1"/>
  <c r="E1806" i="2"/>
  <c r="O1806" i="2" s="1"/>
  <c r="E1807" i="2"/>
  <c r="O1807" i="2" s="1"/>
  <c r="E1808" i="2"/>
  <c r="O1808" i="2" s="1"/>
  <c r="E1809" i="2"/>
  <c r="O1809" i="2" s="1"/>
  <c r="E1810" i="2"/>
  <c r="O1810" i="2" s="1"/>
  <c r="E1811" i="2"/>
  <c r="O1811" i="2" s="1"/>
  <c r="E1812" i="2"/>
  <c r="O1812" i="2" s="1"/>
  <c r="E1813" i="2"/>
  <c r="O1813" i="2" s="1"/>
  <c r="E1814" i="2"/>
  <c r="O1814" i="2" s="1"/>
  <c r="E1815" i="2"/>
  <c r="O1815" i="2" s="1"/>
  <c r="E1816" i="2"/>
  <c r="O1816" i="2" s="1"/>
  <c r="E1817" i="2"/>
  <c r="O1817" i="2" s="1"/>
  <c r="E1818" i="2"/>
  <c r="O1818" i="2" s="1"/>
  <c r="E1819" i="2"/>
  <c r="O1819" i="2" s="1"/>
  <c r="E1820" i="2"/>
  <c r="O1820" i="2" s="1"/>
  <c r="E1821" i="2"/>
  <c r="O1821" i="2" s="1"/>
  <c r="E1822" i="2"/>
  <c r="O1822" i="2" s="1"/>
  <c r="E1823" i="2"/>
  <c r="O1823" i="2" s="1"/>
  <c r="E1824" i="2"/>
  <c r="O1824" i="2" s="1"/>
  <c r="E1825" i="2"/>
  <c r="O1825" i="2" s="1"/>
  <c r="E1826" i="2"/>
  <c r="O1826" i="2" s="1"/>
  <c r="E1827" i="2"/>
  <c r="O1827" i="2" s="1"/>
  <c r="E1828" i="2"/>
  <c r="O1828" i="2" s="1"/>
  <c r="E1829" i="2"/>
  <c r="O1829" i="2" s="1"/>
  <c r="E1830" i="2"/>
  <c r="O1830" i="2" s="1"/>
  <c r="E1831" i="2"/>
  <c r="O1831" i="2" s="1"/>
  <c r="E1832" i="2"/>
  <c r="O1832" i="2" s="1"/>
  <c r="E1833" i="2"/>
  <c r="O1833" i="2" s="1"/>
  <c r="E1834" i="2"/>
  <c r="O1834" i="2" s="1"/>
  <c r="E1835" i="2"/>
  <c r="O1835" i="2" s="1"/>
  <c r="E1836" i="2"/>
  <c r="O1836" i="2" s="1"/>
  <c r="E1837" i="2"/>
  <c r="O1837" i="2" s="1"/>
  <c r="E1838" i="2"/>
  <c r="O1838" i="2" s="1"/>
  <c r="E1839" i="2"/>
  <c r="O1839" i="2" s="1"/>
  <c r="E1840" i="2"/>
  <c r="O1840" i="2" s="1"/>
  <c r="E1841" i="2"/>
  <c r="O1841" i="2" s="1"/>
  <c r="E1842" i="2"/>
  <c r="O1842" i="2" s="1"/>
  <c r="E1843" i="2"/>
  <c r="O1843" i="2" s="1"/>
  <c r="E1844" i="2"/>
  <c r="O1844" i="2" s="1"/>
  <c r="E1845" i="2"/>
  <c r="O1845" i="2" s="1"/>
  <c r="E1846" i="2"/>
  <c r="O1846" i="2" s="1"/>
  <c r="E1847" i="2"/>
  <c r="O1847" i="2" s="1"/>
  <c r="E1848" i="2"/>
  <c r="O1848" i="2" s="1"/>
  <c r="E1849" i="2"/>
  <c r="O1849" i="2" s="1"/>
  <c r="E1850" i="2"/>
  <c r="O1850" i="2" s="1"/>
  <c r="E1851" i="2"/>
  <c r="O1851" i="2" s="1"/>
  <c r="E1852" i="2"/>
  <c r="O1852" i="2" s="1"/>
  <c r="E1853" i="2"/>
  <c r="O1853" i="2" s="1"/>
  <c r="E1854" i="2"/>
  <c r="O1854" i="2" s="1"/>
  <c r="E1855" i="2"/>
  <c r="O1855" i="2" s="1"/>
  <c r="E1856" i="2"/>
  <c r="O1856" i="2" s="1"/>
  <c r="E1857" i="2"/>
  <c r="O1857" i="2" s="1"/>
  <c r="E1858" i="2"/>
  <c r="O1858" i="2" s="1"/>
  <c r="E1859" i="2"/>
  <c r="O1859" i="2" s="1"/>
  <c r="E1860" i="2"/>
  <c r="O1860" i="2" s="1"/>
  <c r="E1861" i="2"/>
  <c r="O1861" i="2" s="1"/>
  <c r="E1862" i="2"/>
  <c r="O1862" i="2" s="1"/>
  <c r="E1863" i="2"/>
  <c r="O1863" i="2" s="1"/>
  <c r="E1864" i="2"/>
  <c r="O1864" i="2" s="1"/>
  <c r="E1865" i="2"/>
  <c r="O1865" i="2" s="1"/>
  <c r="E1866" i="2"/>
  <c r="O1866" i="2" s="1"/>
  <c r="E1867" i="2"/>
  <c r="O1867" i="2" s="1"/>
  <c r="E1868" i="2"/>
  <c r="O1868" i="2" s="1"/>
  <c r="E1869" i="2"/>
  <c r="O1869" i="2" s="1"/>
  <c r="E1870" i="2"/>
  <c r="O1870" i="2" s="1"/>
  <c r="E1871" i="2"/>
  <c r="O1871" i="2" s="1"/>
  <c r="E1872" i="2"/>
  <c r="O1872" i="2" s="1"/>
  <c r="E1873" i="2"/>
  <c r="O1873" i="2" s="1"/>
  <c r="E1874" i="2"/>
  <c r="O1874" i="2" s="1"/>
  <c r="E1875" i="2"/>
  <c r="O1875" i="2" s="1"/>
  <c r="E1876" i="2"/>
  <c r="O1876" i="2" s="1"/>
  <c r="E1877" i="2"/>
  <c r="O1877" i="2" s="1"/>
  <c r="E1878" i="2"/>
  <c r="O1878" i="2" s="1"/>
  <c r="E1879" i="2"/>
  <c r="O1879" i="2" s="1"/>
  <c r="E1880" i="2"/>
  <c r="O1880" i="2" s="1"/>
  <c r="E1881" i="2"/>
  <c r="O1881" i="2" s="1"/>
  <c r="E1882" i="2"/>
  <c r="O1882" i="2" s="1"/>
  <c r="E1883" i="2"/>
  <c r="O1883" i="2" s="1"/>
  <c r="E1884" i="2"/>
  <c r="O1884" i="2" s="1"/>
  <c r="E1885" i="2"/>
  <c r="O1885" i="2" s="1"/>
  <c r="E1886" i="2"/>
  <c r="O1886" i="2" s="1"/>
  <c r="E1887" i="2"/>
  <c r="O1887" i="2" s="1"/>
  <c r="E1888" i="2"/>
  <c r="O1888" i="2" s="1"/>
  <c r="E1889" i="2"/>
  <c r="O1889" i="2" s="1"/>
  <c r="E1890" i="2"/>
  <c r="O1890" i="2" s="1"/>
  <c r="E1891" i="2"/>
  <c r="O1891" i="2" s="1"/>
  <c r="E1892" i="2"/>
  <c r="O1892" i="2" s="1"/>
  <c r="E1893" i="2"/>
  <c r="O1893" i="2" s="1"/>
  <c r="E1894" i="2"/>
  <c r="O1894" i="2" s="1"/>
  <c r="E1895" i="2"/>
  <c r="O1895" i="2" s="1"/>
  <c r="E1896" i="2"/>
  <c r="O1896" i="2" s="1"/>
  <c r="E1897" i="2"/>
  <c r="O1897" i="2" s="1"/>
  <c r="E1898" i="2"/>
  <c r="O1898" i="2" s="1"/>
  <c r="E1899" i="2"/>
  <c r="O1899" i="2" s="1"/>
  <c r="E1900" i="2"/>
  <c r="O1900" i="2" s="1"/>
  <c r="E1901" i="2"/>
  <c r="O1901" i="2" s="1"/>
  <c r="E1902" i="2"/>
  <c r="O1902" i="2" s="1"/>
  <c r="E1903" i="2"/>
  <c r="O1903" i="2" s="1"/>
  <c r="E1904" i="2"/>
  <c r="O1904" i="2" s="1"/>
  <c r="E1905" i="2"/>
  <c r="O1905" i="2" s="1"/>
  <c r="E1906" i="2"/>
  <c r="O1906" i="2" s="1"/>
  <c r="E1907" i="2"/>
  <c r="O1907" i="2" s="1"/>
  <c r="E1908" i="2"/>
  <c r="O1908" i="2" s="1"/>
  <c r="E1909" i="2"/>
  <c r="O1909" i="2" s="1"/>
  <c r="E1910" i="2"/>
  <c r="O1910" i="2" s="1"/>
  <c r="E1911" i="2"/>
  <c r="O1911" i="2" s="1"/>
  <c r="E1912" i="2"/>
  <c r="O1912" i="2" s="1"/>
  <c r="E1913" i="2"/>
  <c r="O1913" i="2" s="1"/>
  <c r="E1914" i="2"/>
  <c r="O1914" i="2" s="1"/>
  <c r="E1915" i="2"/>
  <c r="O1915" i="2" s="1"/>
  <c r="E1916" i="2"/>
  <c r="O1916" i="2" s="1"/>
  <c r="E1917" i="2"/>
  <c r="O1917" i="2" s="1"/>
  <c r="E1918" i="2"/>
  <c r="O1918" i="2" s="1"/>
  <c r="E1919" i="2"/>
  <c r="O1919" i="2" s="1"/>
  <c r="E1920" i="2"/>
  <c r="O1920" i="2" s="1"/>
  <c r="E1921" i="2"/>
  <c r="O1921" i="2" s="1"/>
  <c r="E1922" i="2"/>
  <c r="O1922" i="2" s="1"/>
  <c r="E1923" i="2"/>
  <c r="O1923" i="2" s="1"/>
  <c r="E1924" i="2"/>
  <c r="O1924" i="2" s="1"/>
  <c r="E1925" i="2"/>
  <c r="O1925" i="2" s="1"/>
  <c r="E1926" i="2"/>
  <c r="O1926" i="2" s="1"/>
  <c r="E1927" i="2"/>
  <c r="O1927" i="2" s="1"/>
  <c r="E1928" i="2"/>
  <c r="O1928" i="2" s="1"/>
  <c r="E1929" i="2"/>
  <c r="O1929" i="2" s="1"/>
  <c r="E1930" i="2"/>
  <c r="O1930" i="2" s="1"/>
  <c r="E1931" i="2"/>
  <c r="O1931" i="2" s="1"/>
  <c r="E1932" i="2"/>
  <c r="O1932" i="2" s="1"/>
  <c r="E1933" i="2"/>
  <c r="O1933" i="2" s="1"/>
  <c r="E1934" i="2"/>
  <c r="O1934" i="2" s="1"/>
  <c r="E1935" i="2"/>
  <c r="O1935" i="2" s="1"/>
  <c r="E1936" i="2"/>
  <c r="O1936" i="2" s="1"/>
  <c r="E1937" i="2"/>
  <c r="O1937" i="2" s="1"/>
  <c r="E1938" i="2"/>
  <c r="O1938" i="2" s="1"/>
  <c r="E1939" i="2"/>
  <c r="O1939" i="2" s="1"/>
  <c r="E1940" i="2"/>
  <c r="O1940" i="2" s="1"/>
  <c r="E1941" i="2"/>
  <c r="O1941" i="2" s="1"/>
  <c r="E1942" i="2"/>
  <c r="O1942" i="2" s="1"/>
  <c r="E1943" i="2"/>
  <c r="O1943" i="2" s="1"/>
  <c r="E1944" i="2"/>
  <c r="O1944" i="2" s="1"/>
  <c r="E1945" i="2"/>
  <c r="O1945" i="2" s="1"/>
  <c r="E1946" i="2"/>
  <c r="O1946" i="2" s="1"/>
  <c r="E1947" i="2"/>
  <c r="O1947" i="2" s="1"/>
  <c r="E1948" i="2"/>
  <c r="O1948" i="2" s="1"/>
  <c r="E1949" i="2"/>
  <c r="O1949" i="2" s="1"/>
  <c r="E1950" i="2"/>
  <c r="O1950" i="2" s="1"/>
  <c r="E1951" i="2"/>
  <c r="O1951" i="2" s="1"/>
  <c r="E1952" i="2"/>
  <c r="O1952" i="2" s="1"/>
  <c r="E1953" i="2"/>
  <c r="O1953" i="2" s="1"/>
  <c r="E1954" i="2"/>
  <c r="O1954" i="2" s="1"/>
  <c r="E1955" i="2"/>
  <c r="O1955" i="2" s="1"/>
  <c r="E1956" i="2"/>
  <c r="O1956" i="2" s="1"/>
  <c r="E1957" i="2"/>
  <c r="O1957" i="2" s="1"/>
  <c r="E1958" i="2"/>
  <c r="O1958" i="2" s="1"/>
  <c r="E1959" i="2"/>
  <c r="O1959" i="2" s="1"/>
  <c r="E1960" i="2"/>
  <c r="O1960" i="2" s="1"/>
  <c r="E1961" i="2"/>
  <c r="O1961" i="2" s="1"/>
  <c r="E1962" i="2"/>
  <c r="O1962" i="2" s="1"/>
  <c r="E1963" i="2"/>
  <c r="O1963" i="2" s="1"/>
  <c r="E1964" i="2"/>
  <c r="O1964" i="2" s="1"/>
  <c r="E1965" i="2"/>
  <c r="O1965" i="2" s="1"/>
  <c r="E1966" i="2"/>
  <c r="O1966" i="2" s="1"/>
  <c r="E1967" i="2"/>
  <c r="O1967" i="2" s="1"/>
  <c r="E1968" i="2"/>
  <c r="O1968" i="2" s="1"/>
  <c r="E1969" i="2"/>
  <c r="O1969" i="2" s="1"/>
  <c r="E1970" i="2"/>
  <c r="O1970" i="2" s="1"/>
  <c r="E1971" i="2"/>
  <c r="O1971" i="2" s="1"/>
  <c r="E1972" i="2"/>
  <c r="O1972" i="2" s="1"/>
  <c r="E1973" i="2"/>
  <c r="O1973" i="2" s="1"/>
  <c r="E1974" i="2"/>
  <c r="O1974" i="2" s="1"/>
  <c r="E1975" i="2"/>
  <c r="O1975" i="2" s="1"/>
  <c r="E1976" i="2"/>
  <c r="O1976" i="2" s="1"/>
  <c r="E1977" i="2"/>
  <c r="O1977" i="2" s="1"/>
  <c r="E1978" i="2"/>
  <c r="O1978" i="2" s="1"/>
  <c r="E1979" i="2"/>
  <c r="O1979" i="2" s="1"/>
  <c r="E1980" i="2"/>
  <c r="O1980" i="2" s="1"/>
  <c r="E1981" i="2"/>
  <c r="O1981" i="2" s="1"/>
  <c r="E1982" i="2"/>
  <c r="O1982" i="2" s="1"/>
  <c r="E1983" i="2"/>
  <c r="O1983" i="2" s="1"/>
  <c r="E1984" i="2"/>
  <c r="O1984" i="2" s="1"/>
  <c r="E1985" i="2"/>
  <c r="O1985" i="2" s="1"/>
  <c r="E1986" i="2"/>
  <c r="O1986" i="2" s="1"/>
  <c r="E1987" i="2"/>
  <c r="O1987" i="2" s="1"/>
  <c r="E1988" i="2"/>
  <c r="O1988" i="2" s="1"/>
  <c r="E1989" i="2"/>
  <c r="O1989" i="2" s="1"/>
  <c r="E1990" i="2"/>
  <c r="O1990" i="2" s="1"/>
  <c r="E1991" i="2"/>
  <c r="O1991" i="2" s="1"/>
  <c r="E1992" i="2"/>
  <c r="O1992" i="2" s="1"/>
  <c r="E1993" i="2"/>
  <c r="O1993" i="2" s="1"/>
  <c r="E1994" i="2"/>
  <c r="O1994" i="2" s="1"/>
  <c r="E1995" i="2"/>
  <c r="O1995" i="2" s="1"/>
  <c r="E1996" i="2"/>
  <c r="O1996" i="2" s="1"/>
  <c r="E1997" i="2"/>
  <c r="O1997" i="2" s="1"/>
  <c r="E1998" i="2"/>
  <c r="O1998" i="2" s="1"/>
  <c r="E1999" i="2"/>
  <c r="O1999" i="2" s="1"/>
  <c r="E2000" i="2"/>
  <c r="O2000" i="2" s="1"/>
  <c r="E2001" i="2"/>
  <c r="O2001" i="2" s="1"/>
  <c r="E2002" i="2"/>
  <c r="O2002" i="2" s="1"/>
  <c r="E2003" i="2"/>
  <c r="O2003" i="2" s="1"/>
  <c r="E2004" i="2"/>
  <c r="O2004" i="2" s="1"/>
  <c r="E2005" i="2"/>
  <c r="O2005" i="2" s="1"/>
  <c r="E2006" i="2"/>
  <c r="O2006" i="2" s="1"/>
  <c r="E2007" i="2"/>
  <c r="O2007" i="2" s="1"/>
  <c r="E2008" i="2"/>
  <c r="O2008" i="2" s="1"/>
  <c r="E2009" i="2"/>
  <c r="O2009" i="2" s="1"/>
  <c r="E2010" i="2"/>
  <c r="O2010" i="2" s="1"/>
  <c r="E2011" i="2"/>
  <c r="O2011" i="2" s="1"/>
  <c r="E2012" i="2"/>
  <c r="O2012" i="2" s="1"/>
  <c r="E2013" i="2"/>
  <c r="O2013" i="2" s="1"/>
  <c r="E2014" i="2"/>
  <c r="O2014" i="2" s="1"/>
  <c r="E2015" i="2"/>
  <c r="O2015" i="2" s="1"/>
  <c r="E2016" i="2"/>
  <c r="O2016" i="2" s="1"/>
  <c r="E2017" i="2"/>
  <c r="O2017" i="2" s="1"/>
  <c r="E2018" i="2"/>
  <c r="O2018" i="2" s="1"/>
  <c r="E2019" i="2"/>
  <c r="O2019" i="2" s="1"/>
  <c r="E2020" i="2"/>
  <c r="O2020" i="2" s="1"/>
  <c r="E2021" i="2"/>
  <c r="O2021" i="2" s="1"/>
  <c r="E2022" i="2"/>
  <c r="O2022" i="2" s="1"/>
  <c r="E2023" i="2"/>
  <c r="O2023" i="2" s="1"/>
  <c r="E2024" i="2"/>
  <c r="O2024" i="2" s="1"/>
  <c r="E2025" i="2"/>
  <c r="O2025" i="2" s="1"/>
  <c r="E2026" i="2"/>
  <c r="O2026" i="2" s="1"/>
  <c r="E2027" i="2"/>
  <c r="O2027" i="2" s="1"/>
  <c r="E2028" i="2"/>
  <c r="O2028" i="2" s="1"/>
  <c r="E2029" i="2"/>
  <c r="O2029" i="2" s="1"/>
  <c r="E2030" i="2"/>
  <c r="O2030" i="2" s="1"/>
  <c r="E2031" i="2"/>
  <c r="O2031" i="2" s="1"/>
  <c r="E2032" i="2"/>
  <c r="O2032" i="2" s="1"/>
  <c r="E2033" i="2"/>
  <c r="O2033" i="2" s="1"/>
  <c r="E2034" i="2"/>
  <c r="O2034" i="2" s="1"/>
  <c r="E2035" i="2"/>
  <c r="O2035" i="2" s="1"/>
  <c r="E2036" i="2"/>
  <c r="O2036" i="2" s="1"/>
  <c r="E2037" i="2"/>
  <c r="O2037" i="2" s="1"/>
  <c r="E2038" i="2"/>
  <c r="O2038" i="2" s="1"/>
  <c r="E2039" i="2"/>
  <c r="O2039" i="2" s="1"/>
  <c r="E2040" i="2"/>
  <c r="O2040" i="2" s="1"/>
  <c r="E2041" i="2"/>
  <c r="O2041" i="2" s="1"/>
  <c r="E2042" i="2"/>
  <c r="O2042" i="2" s="1"/>
  <c r="E2043" i="2"/>
  <c r="O2043" i="2" s="1"/>
  <c r="E2044" i="2"/>
  <c r="O2044" i="2" s="1"/>
  <c r="E2045" i="2"/>
  <c r="O2045" i="2" s="1"/>
  <c r="E2046" i="2"/>
  <c r="O2046" i="2" s="1"/>
  <c r="E2047" i="2"/>
  <c r="O2047" i="2" s="1"/>
  <c r="E2048" i="2"/>
  <c r="O2048" i="2" s="1"/>
  <c r="E2049" i="2"/>
  <c r="O2049" i="2" s="1"/>
  <c r="E2050" i="2"/>
  <c r="O2050" i="2" s="1"/>
  <c r="E2051" i="2"/>
  <c r="O2051" i="2" s="1"/>
  <c r="E2052" i="2"/>
  <c r="O2052" i="2" s="1"/>
  <c r="E2053" i="2"/>
  <c r="O2053" i="2" s="1"/>
  <c r="E2054" i="2"/>
  <c r="O2054" i="2" s="1"/>
  <c r="E2055" i="2"/>
  <c r="O2055" i="2" s="1"/>
  <c r="E2056" i="2"/>
  <c r="O2056" i="2" s="1"/>
  <c r="E2057" i="2"/>
  <c r="O2057" i="2" s="1"/>
  <c r="E2058" i="2"/>
  <c r="O2058" i="2" s="1"/>
  <c r="E2059" i="2"/>
  <c r="O2059" i="2" s="1"/>
  <c r="E2060" i="2"/>
  <c r="O2060" i="2" s="1"/>
  <c r="E2061" i="2"/>
  <c r="O2061" i="2" s="1"/>
  <c r="E2062" i="2"/>
  <c r="O2062" i="2" s="1"/>
  <c r="E2063" i="2"/>
  <c r="O2063" i="2" s="1"/>
  <c r="E2064" i="2"/>
  <c r="O2064" i="2" s="1"/>
  <c r="E2065" i="2"/>
  <c r="O2065" i="2" s="1"/>
  <c r="E2066" i="2"/>
  <c r="O2066" i="2" s="1"/>
  <c r="E2067" i="2"/>
  <c r="O2067" i="2" s="1"/>
  <c r="E2068" i="2"/>
  <c r="O2068" i="2" s="1"/>
  <c r="E2069" i="2"/>
  <c r="O2069" i="2" s="1"/>
  <c r="E2070" i="2"/>
  <c r="O2070" i="2" s="1"/>
  <c r="E2071" i="2"/>
  <c r="O2071" i="2" s="1"/>
  <c r="E2072" i="2"/>
  <c r="O2072" i="2" s="1"/>
  <c r="E2073" i="2"/>
  <c r="O2073" i="2" s="1"/>
  <c r="E2074" i="2"/>
  <c r="O2074" i="2" s="1"/>
  <c r="E2075" i="2"/>
  <c r="O2075" i="2" s="1"/>
  <c r="E2076" i="2"/>
  <c r="O2076" i="2" s="1"/>
  <c r="E2077" i="2"/>
  <c r="O2077" i="2" s="1"/>
  <c r="E2078" i="2"/>
  <c r="O2078" i="2" s="1"/>
  <c r="E2079" i="2"/>
  <c r="O2079" i="2" s="1"/>
  <c r="E2080" i="2"/>
  <c r="O2080" i="2" s="1"/>
  <c r="E2081" i="2"/>
  <c r="O2081" i="2" s="1"/>
  <c r="E2082" i="2"/>
  <c r="O2082" i="2" s="1"/>
  <c r="E2083" i="2"/>
  <c r="O2083" i="2" s="1"/>
  <c r="E2084" i="2"/>
  <c r="O2084" i="2" s="1"/>
  <c r="E2085" i="2"/>
  <c r="O2085" i="2" s="1"/>
  <c r="E2086" i="2"/>
  <c r="O2086" i="2" s="1"/>
  <c r="E2087" i="2"/>
  <c r="O2087" i="2" s="1"/>
  <c r="E2088" i="2"/>
  <c r="O2088" i="2" s="1"/>
  <c r="E2089" i="2"/>
  <c r="O2089" i="2" s="1"/>
  <c r="E2090" i="2"/>
  <c r="O2090" i="2" s="1"/>
  <c r="E2091" i="2"/>
  <c r="O2091" i="2" s="1"/>
  <c r="E2092" i="2"/>
  <c r="O2092" i="2" s="1"/>
  <c r="E2093" i="2"/>
  <c r="O2093" i="2" s="1"/>
  <c r="E2094" i="2"/>
  <c r="O2094" i="2" s="1"/>
  <c r="E2095" i="2"/>
  <c r="O2095" i="2" s="1"/>
  <c r="E2096" i="2"/>
  <c r="O2096" i="2" s="1"/>
  <c r="E2097" i="2"/>
  <c r="O2097" i="2" s="1"/>
  <c r="E2098" i="2"/>
  <c r="O2098" i="2" s="1"/>
  <c r="E2099" i="2"/>
  <c r="O2099" i="2" s="1"/>
  <c r="E2100" i="2"/>
  <c r="O2100" i="2" s="1"/>
  <c r="E2101" i="2"/>
  <c r="O2101" i="2" s="1"/>
  <c r="E2102" i="2"/>
  <c r="O2102" i="2" s="1"/>
  <c r="E2103" i="2"/>
  <c r="O2103" i="2" s="1"/>
  <c r="E2104" i="2"/>
  <c r="O2104" i="2" s="1"/>
  <c r="E2105" i="2"/>
  <c r="O2105" i="2" s="1"/>
  <c r="E2106" i="2"/>
  <c r="O2106" i="2" s="1"/>
  <c r="E2107" i="2"/>
  <c r="O2107" i="2" s="1"/>
  <c r="E2108" i="2"/>
  <c r="O2108" i="2" s="1"/>
  <c r="E2109" i="2"/>
  <c r="O2109" i="2" s="1"/>
  <c r="E2110" i="2"/>
  <c r="O2110" i="2" s="1"/>
  <c r="E2111" i="2"/>
  <c r="O2111" i="2" s="1"/>
  <c r="E2112" i="2"/>
  <c r="O2112" i="2" s="1"/>
  <c r="E2113" i="2"/>
  <c r="O2113" i="2" s="1"/>
  <c r="E2114" i="2"/>
  <c r="O2114" i="2" s="1"/>
  <c r="E2115" i="2"/>
  <c r="O2115" i="2" s="1"/>
  <c r="E2116" i="2"/>
  <c r="O2116" i="2" s="1"/>
  <c r="E2117" i="2"/>
  <c r="O2117" i="2" s="1"/>
  <c r="E2118" i="2"/>
  <c r="O2118" i="2" s="1"/>
  <c r="E2119" i="2"/>
  <c r="O2119" i="2" s="1"/>
  <c r="E2120" i="2"/>
  <c r="O2120" i="2" s="1"/>
  <c r="E2121" i="2"/>
  <c r="O2121" i="2" s="1"/>
  <c r="E2122" i="2"/>
  <c r="O2122" i="2" s="1"/>
  <c r="E2123" i="2"/>
  <c r="O2123" i="2" s="1"/>
  <c r="E2124" i="2"/>
  <c r="O2124" i="2" s="1"/>
  <c r="E2125" i="2"/>
  <c r="O2125" i="2" s="1"/>
  <c r="E2126" i="2"/>
  <c r="O2126" i="2" s="1"/>
  <c r="E2127" i="2"/>
  <c r="O2127" i="2" s="1"/>
  <c r="E2128" i="2"/>
  <c r="O2128" i="2" s="1"/>
  <c r="E2129" i="2"/>
  <c r="O2129" i="2" s="1"/>
  <c r="E2130" i="2"/>
  <c r="O2130" i="2" s="1"/>
  <c r="E2131" i="2"/>
  <c r="O2131" i="2" s="1"/>
  <c r="E2132" i="2"/>
  <c r="O2132" i="2" s="1"/>
  <c r="E2133" i="2"/>
  <c r="O2133" i="2" s="1"/>
  <c r="E2134" i="2"/>
  <c r="O2134" i="2" s="1"/>
  <c r="E2135" i="2"/>
  <c r="O2135" i="2" s="1"/>
  <c r="E2136" i="2"/>
  <c r="O2136" i="2" s="1"/>
  <c r="E2137" i="2"/>
  <c r="O2137" i="2" s="1"/>
  <c r="E2138" i="2"/>
  <c r="O2138" i="2" s="1"/>
  <c r="E2139" i="2"/>
  <c r="O2139" i="2" s="1"/>
  <c r="E2140" i="2"/>
  <c r="O2140" i="2" s="1"/>
  <c r="E2141" i="2"/>
  <c r="O2141" i="2" s="1"/>
  <c r="E2142" i="2"/>
  <c r="O2142" i="2" s="1"/>
  <c r="E2143" i="2"/>
  <c r="O2143" i="2" s="1"/>
  <c r="E2144" i="2"/>
  <c r="O2144" i="2" s="1"/>
  <c r="E2145" i="2"/>
  <c r="O2145" i="2" s="1"/>
  <c r="E2146" i="2"/>
  <c r="O2146" i="2" s="1"/>
  <c r="E2147" i="2"/>
  <c r="O2147" i="2" s="1"/>
  <c r="E2148" i="2"/>
  <c r="O2148" i="2" s="1"/>
  <c r="E2149" i="2"/>
  <c r="O2149" i="2" s="1"/>
  <c r="E2150" i="2"/>
  <c r="O2150" i="2" s="1"/>
  <c r="E2151" i="2"/>
  <c r="O2151" i="2" s="1"/>
  <c r="E2152" i="2"/>
  <c r="O2152" i="2" s="1"/>
  <c r="E2153" i="2"/>
  <c r="O2153" i="2" s="1"/>
  <c r="E2154" i="2"/>
  <c r="O2154" i="2" s="1"/>
  <c r="E2155" i="2"/>
  <c r="O2155" i="2" s="1"/>
  <c r="E2156" i="2"/>
  <c r="O2156" i="2" s="1"/>
  <c r="E2157" i="2"/>
  <c r="O2157" i="2" s="1"/>
  <c r="E2158" i="2"/>
  <c r="O2158" i="2" s="1"/>
  <c r="E2159" i="2"/>
  <c r="O2159" i="2" s="1"/>
  <c r="E2160" i="2"/>
  <c r="O2160" i="2" s="1"/>
  <c r="E2161" i="2"/>
  <c r="O2161" i="2" s="1"/>
  <c r="E2162" i="2"/>
  <c r="O2162" i="2" s="1"/>
  <c r="E2163" i="2"/>
  <c r="O2163" i="2" s="1"/>
  <c r="E2164" i="2"/>
  <c r="O2164" i="2" s="1"/>
  <c r="E2165" i="2"/>
  <c r="O2165" i="2" s="1"/>
  <c r="E2166" i="2"/>
  <c r="O2166" i="2" s="1"/>
  <c r="E2167" i="2"/>
  <c r="O2167" i="2" s="1"/>
  <c r="E2168" i="2"/>
  <c r="O2168" i="2" s="1"/>
  <c r="E2169" i="2"/>
  <c r="O2169" i="2" s="1"/>
  <c r="E2170" i="2"/>
  <c r="O2170" i="2" s="1"/>
  <c r="E2171" i="2"/>
  <c r="O2171" i="2" s="1"/>
  <c r="E2172" i="2"/>
  <c r="O2172" i="2" s="1"/>
  <c r="E2173" i="2"/>
  <c r="O2173" i="2" s="1"/>
  <c r="E2174" i="2"/>
  <c r="O2174" i="2" s="1"/>
  <c r="E2175" i="2"/>
  <c r="O2175" i="2" s="1"/>
  <c r="E2176" i="2"/>
  <c r="O2176" i="2" s="1"/>
  <c r="E2177" i="2"/>
  <c r="O2177" i="2" s="1"/>
  <c r="E2178" i="2"/>
  <c r="O2178" i="2" s="1"/>
  <c r="E2179" i="2"/>
  <c r="O2179" i="2" s="1"/>
  <c r="E2180" i="2"/>
  <c r="O2180" i="2" s="1"/>
  <c r="E2181" i="2"/>
  <c r="O2181" i="2" s="1"/>
  <c r="E2182" i="2"/>
  <c r="O2182" i="2" s="1"/>
  <c r="E2183" i="2"/>
  <c r="O2183" i="2" s="1"/>
  <c r="E2184" i="2"/>
  <c r="O2184" i="2" s="1"/>
  <c r="E2185" i="2"/>
  <c r="O2185" i="2" s="1"/>
  <c r="E2186" i="2"/>
  <c r="O2186" i="2" s="1"/>
  <c r="E2187" i="2"/>
  <c r="O2187" i="2" s="1"/>
  <c r="E2188" i="2"/>
  <c r="O2188" i="2" s="1"/>
  <c r="E2189" i="2"/>
  <c r="O2189" i="2" s="1"/>
  <c r="E2190" i="2"/>
  <c r="O2190" i="2" s="1"/>
  <c r="E2191" i="2"/>
  <c r="O2191" i="2" s="1"/>
  <c r="E2192" i="2"/>
  <c r="O2192" i="2" s="1"/>
  <c r="E2193" i="2"/>
  <c r="O2193" i="2" s="1"/>
  <c r="E2194" i="2"/>
  <c r="O2194" i="2" s="1"/>
  <c r="E2195" i="2"/>
  <c r="O2195" i="2" s="1"/>
  <c r="E2196" i="2"/>
  <c r="O2196" i="2" s="1"/>
  <c r="E2197" i="2"/>
  <c r="O2197" i="2" s="1"/>
  <c r="E2198" i="2"/>
  <c r="O2198" i="2" s="1"/>
  <c r="E2199" i="2"/>
  <c r="O2199" i="2" s="1"/>
  <c r="E2200" i="2"/>
  <c r="O2200" i="2" s="1"/>
  <c r="E2201" i="2"/>
  <c r="O2201" i="2" s="1"/>
  <c r="E2202" i="2"/>
  <c r="O2202" i="2" s="1"/>
  <c r="E2203" i="2"/>
  <c r="O2203" i="2" s="1"/>
  <c r="E2204" i="2"/>
  <c r="O2204" i="2" s="1"/>
  <c r="E2205" i="2"/>
  <c r="O2205" i="2" s="1"/>
  <c r="E2206" i="2"/>
  <c r="O2206" i="2" s="1"/>
  <c r="E2207" i="2"/>
  <c r="O2207" i="2" s="1"/>
  <c r="E2208" i="2"/>
  <c r="O2208" i="2" s="1"/>
  <c r="E2209" i="2"/>
  <c r="O2209" i="2" s="1"/>
  <c r="E2210" i="2"/>
  <c r="O2210" i="2" s="1"/>
  <c r="E2211" i="2"/>
  <c r="O2211" i="2" s="1"/>
  <c r="E2212" i="2"/>
  <c r="O2212" i="2" s="1"/>
  <c r="E2213" i="2"/>
  <c r="O2213" i="2" s="1"/>
  <c r="E2214" i="2"/>
  <c r="O2214" i="2" s="1"/>
  <c r="E2215" i="2"/>
  <c r="O2215" i="2" s="1"/>
  <c r="E2216" i="2"/>
  <c r="O2216" i="2" s="1"/>
  <c r="E2217" i="2"/>
  <c r="O2217" i="2" s="1"/>
  <c r="E2218" i="2"/>
  <c r="O2218" i="2" s="1"/>
  <c r="E2219" i="2"/>
  <c r="O2219" i="2" s="1"/>
  <c r="E2220" i="2"/>
  <c r="O2220" i="2" s="1"/>
  <c r="E2221" i="2"/>
  <c r="O2221" i="2" s="1"/>
  <c r="E2222" i="2"/>
  <c r="O2222" i="2" s="1"/>
  <c r="E2223" i="2"/>
  <c r="O2223" i="2" s="1"/>
  <c r="E2224" i="2"/>
  <c r="O2224" i="2" s="1"/>
  <c r="E2225" i="2"/>
  <c r="O2225" i="2" s="1"/>
  <c r="E2226" i="2"/>
  <c r="O2226" i="2" s="1"/>
  <c r="E2227" i="2"/>
  <c r="O2227" i="2" s="1"/>
  <c r="E2228" i="2"/>
  <c r="O2228" i="2" s="1"/>
  <c r="E2229" i="2"/>
  <c r="O2229" i="2" s="1"/>
  <c r="E2230" i="2"/>
  <c r="O2230" i="2" s="1"/>
  <c r="E2231" i="2"/>
  <c r="O2231" i="2" s="1"/>
  <c r="E2232" i="2"/>
  <c r="O2232" i="2" s="1"/>
  <c r="E2233" i="2"/>
  <c r="O2233" i="2" s="1"/>
  <c r="E2234" i="2"/>
  <c r="O2234" i="2" s="1"/>
  <c r="E2235" i="2"/>
  <c r="O2235" i="2" s="1"/>
  <c r="E2236" i="2"/>
  <c r="O2236" i="2" s="1"/>
  <c r="E2237" i="2"/>
  <c r="O2237" i="2" s="1"/>
  <c r="E2238" i="2"/>
  <c r="O2238" i="2" s="1"/>
  <c r="E2239" i="2"/>
  <c r="O2239" i="2" s="1"/>
  <c r="E2240" i="2"/>
  <c r="O2240" i="2" s="1"/>
  <c r="E2241" i="2"/>
  <c r="O2241" i="2" s="1"/>
  <c r="E2242" i="2"/>
  <c r="O2242" i="2" s="1"/>
  <c r="E2243" i="2"/>
  <c r="O2243" i="2" s="1"/>
  <c r="E2244" i="2"/>
  <c r="O2244" i="2" s="1"/>
  <c r="E2245" i="2"/>
  <c r="O2245" i="2" s="1"/>
  <c r="E2246" i="2"/>
  <c r="O2246" i="2" s="1"/>
  <c r="E2247" i="2"/>
  <c r="O2247" i="2" s="1"/>
  <c r="E2248" i="2"/>
  <c r="O2248" i="2" s="1"/>
  <c r="E2249" i="2"/>
  <c r="O2249" i="2" s="1"/>
  <c r="E2250" i="2"/>
  <c r="O2250" i="2" s="1"/>
  <c r="E2251" i="2"/>
  <c r="O2251" i="2" s="1"/>
  <c r="E2252" i="2"/>
  <c r="O2252" i="2" s="1"/>
  <c r="E2253" i="2"/>
  <c r="O2253" i="2" s="1"/>
  <c r="E2254" i="2"/>
  <c r="O2254" i="2" s="1"/>
  <c r="E2255" i="2"/>
  <c r="O2255" i="2" s="1"/>
  <c r="E2256" i="2"/>
  <c r="O2256" i="2" s="1"/>
  <c r="E2257" i="2"/>
  <c r="O2257" i="2" s="1"/>
  <c r="E2258" i="2"/>
  <c r="O2258" i="2" s="1"/>
  <c r="E2259" i="2"/>
  <c r="O2259" i="2" s="1"/>
  <c r="E2260" i="2"/>
  <c r="O2260" i="2" s="1"/>
  <c r="E2261" i="2"/>
  <c r="O2261" i="2" s="1"/>
  <c r="E2262" i="2"/>
  <c r="O2262" i="2" s="1"/>
  <c r="E2263" i="2"/>
  <c r="O2263" i="2" s="1"/>
  <c r="E2264" i="2"/>
  <c r="O2264" i="2" s="1"/>
  <c r="E2265" i="2"/>
  <c r="O2265" i="2" s="1"/>
  <c r="E2266" i="2"/>
  <c r="O2266" i="2" s="1"/>
  <c r="E2267" i="2"/>
  <c r="O2267" i="2" s="1"/>
  <c r="E2268" i="2"/>
  <c r="O2268" i="2" s="1"/>
  <c r="E2269" i="2"/>
  <c r="O2269" i="2" s="1"/>
  <c r="E2270" i="2"/>
  <c r="O2270" i="2" s="1"/>
  <c r="E2271" i="2"/>
  <c r="O2271" i="2" s="1"/>
  <c r="E2272" i="2"/>
  <c r="O2272" i="2" s="1"/>
  <c r="E2273" i="2"/>
  <c r="O2273" i="2" s="1"/>
  <c r="E2274" i="2"/>
  <c r="O2274" i="2" s="1"/>
  <c r="E2275" i="2"/>
  <c r="O2275" i="2" s="1"/>
  <c r="E2276" i="2"/>
  <c r="O2276" i="2" s="1"/>
  <c r="E2277" i="2"/>
  <c r="O2277" i="2" s="1"/>
  <c r="E2278" i="2"/>
  <c r="O2278" i="2" s="1"/>
  <c r="E2279" i="2"/>
  <c r="O2279" i="2" s="1"/>
  <c r="E2280" i="2"/>
  <c r="O2280" i="2" s="1"/>
  <c r="E2281" i="2"/>
  <c r="O2281" i="2" s="1"/>
  <c r="E2282" i="2"/>
  <c r="O2282" i="2" s="1"/>
  <c r="E2283" i="2"/>
  <c r="O2283" i="2" s="1"/>
  <c r="E2284" i="2"/>
  <c r="O2284" i="2" s="1"/>
  <c r="E2285" i="2"/>
  <c r="O2285" i="2" s="1"/>
  <c r="E2286" i="2"/>
  <c r="O2286" i="2" s="1"/>
  <c r="E2287" i="2"/>
  <c r="O2287" i="2" s="1"/>
  <c r="E2288" i="2"/>
  <c r="O2288" i="2" s="1"/>
  <c r="E2289" i="2"/>
  <c r="O2289" i="2" s="1"/>
  <c r="E2290" i="2"/>
  <c r="O2290" i="2" s="1"/>
  <c r="E2291" i="2"/>
  <c r="O2291" i="2" s="1"/>
  <c r="E2292" i="2"/>
  <c r="O2292" i="2" s="1"/>
  <c r="E2293" i="2"/>
  <c r="O2293" i="2" s="1"/>
  <c r="E2294" i="2"/>
  <c r="O2294" i="2" s="1"/>
  <c r="E2295" i="2"/>
  <c r="O2295" i="2" s="1"/>
  <c r="E2296" i="2"/>
  <c r="O2296" i="2" s="1"/>
  <c r="E2297" i="2"/>
  <c r="O2297" i="2" s="1"/>
  <c r="E2298" i="2"/>
  <c r="O2298" i="2" s="1"/>
  <c r="E2299" i="2"/>
  <c r="O2299" i="2" s="1"/>
  <c r="E2300" i="2"/>
  <c r="O2300" i="2" s="1"/>
  <c r="E2301" i="2"/>
  <c r="O2301" i="2" s="1"/>
  <c r="E2302" i="2"/>
  <c r="O2302" i="2" s="1"/>
  <c r="E2303" i="2"/>
  <c r="O2303" i="2" s="1"/>
  <c r="E2304" i="2"/>
  <c r="O2304" i="2" s="1"/>
  <c r="E2305" i="2"/>
  <c r="O2305" i="2" s="1"/>
  <c r="E2306" i="2"/>
  <c r="O2306" i="2" s="1"/>
  <c r="E2307" i="2"/>
  <c r="O2307" i="2" s="1"/>
  <c r="E2308" i="2"/>
  <c r="O2308" i="2" s="1"/>
  <c r="E2309" i="2"/>
  <c r="O2309" i="2" s="1"/>
  <c r="E2310" i="2"/>
  <c r="O2310" i="2" s="1"/>
  <c r="E2311" i="2"/>
  <c r="O2311" i="2" s="1"/>
  <c r="E2312" i="2"/>
  <c r="O2312" i="2" s="1"/>
  <c r="E2313" i="2"/>
  <c r="O2313" i="2" s="1"/>
  <c r="E2314" i="2"/>
  <c r="O2314" i="2" s="1"/>
  <c r="E2315" i="2"/>
  <c r="O2315" i="2" s="1"/>
  <c r="E2316" i="2"/>
  <c r="O2316" i="2" s="1"/>
  <c r="E2317" i="2"/>
  <c r="O2317" i="2" s="1"/>
  <c r="E2318" i="2"/>
  <c r="O2318" i="2" s="1"/>
  <c r="E2319" i="2"/>
  <c r="O2319" i="2" s="1"/>
  <c r="E2320" i="2"/>
  <c r="O2320" i="2" s="1"/>
  <c r="E2321" i="2"/>
  <c r="O2321" i="2" s="1"/>
  <c r="E2322" i="2"/>
  <c r="O2322" i="2" s="1"/>
  <c r="E2323" i="2"/>
  <c r="O2323" i="2" s="1"/>
  <c r="E2324" i="2"/>
  <c r="O2324" i="2" s="1"/>
  <c r="E2325" i="2"/>
  <c r="O2325" i="2" s="1"/>
  <c r="E2326" i="2"/>
  <c r="O2326" i="2" s="1"/>
  <c r="E2327" i="2"/>
  <c r="O2327" i="2" s="1"/>
  <c r="E2328" i="2"/>
  <c r="O2328" i="2" s="1"/>
  <c r="E2329" i="2"/>
  <c r="O2329" i="2" s="1"/>
  <c r="E2330" i="2"/>
  <c r="O2330" i="2" s="1"/>
  <c r="E2331" i="2"/>
  <c r="O2331" i="2" s="1"/>
  <c r="E2332" i="2"/>
  <c r="O2332" i="2" s="1"/>
  <c r="E2333" i="2"/>
  <c r="O2333" i="2" s="1"/>
  <c r="E2334" i="2"/>
  <c r="O2334" i="2" s="1"/>
  <c r="E2335" i="2"/>
  <c r="O2335" i="2" s="1"/>
  <c r="E2336" i="2"/>
  <c r="O2336" i="2" s="1"/>
  <c r="E2337" i="2"/>
  <c r="O2337" i="2" s="1"/>
  <c r="E2338" i="2"/>
  <c r="O2338" i="2" s="1"/>
  <c r="E2339" i="2"/>
  <c r="O2339" i="2" s="1"/>
  <c r="E2340" i="2"/>
  <c r="O2340" i="2" s="1"/>
  <c r="E2341" i="2"/>
  <c r="O2341" i="2" s="1"/>
  <c r="E2342" i="2"/>
  <c r="O2342" i="2" s="1"/>
  <c r="E2343" i="2"/>
  <c r="O2343" i="2" s="1"/>
  <c r="E2344" i="2"/>
  <c r="O2344" i="2" s="1"/>
  <c r="E2345" i="2"/>
  <c r="O2345" i="2" s="1"/>
  <c r="E2346" i="2"/>
  <c r="O2346" i="2" s="1"/>
  <c r="E2347" i="2"/>
  <c r="O2347" i="2" s="1"/>
  <c r="E2348" i="2"/>
  <c r="O2348" i="2" s="1"/>
  <c r="E2349" i="2"/>
  <c r="O2349" i="2" s="1"/>
  <c r="E2350" i="2"/>
  <c r="O2350" i="2" s="1"/>
  <c r="E2351" i="2"/>
  <c r="O2351" i="2" s="1"/>
  <c r="E2352" i="2"/>
  <c r="O2352" i="2" s="1"/>
  <c r="E2353" i="2"/>
  <c r="O2353" i="2" s="1"/>
  <c r="E2354" i="2"/>
  <c r="O2354" i="2" s="1"/>
  <c r="E2355" i="2"/>
  <c r="O2355" i="2" s="1"/>
  <c r="E2356" i="2"/>
  <c r="O2356" i="2" s="1"/>
  <c r="E2357" i="2"/>
  <c r="O2357" i="2" s="1"/>
  <c r="E2358" i="2"/>
  <c r="O2358" i="2" s="1"/>
  <c r="E2359" i="2"/>
  <c r="O2359" i="2" s="1"/>
  <c r="E2360" i="2"/>
  <c r="O2360" i="2" s="1"/>
  <c r="E2361" i="2"/>
  <c r="O2361" i="2" s="1"/>
  <c r="E2362" i="2"/>
  <c r="O2362" i="2" s="1"/>
  <c r="E2363" i="2"/>
  <c r="O2363" i="2" s="1"/>
  <c r="E2364" i="2"/>
  <c r="O2364" i="2" s="1"/>
  <c r="E2365" i="2"/>
  <c r="O2365" i="2" s="1"/>
  <c r="E2366" i="2"/>
  <c r="O2366" i="2" s="1"/>
  <c r="E2367" i="2"/>
  <c r="O2367" i="2" s="1"/>
  <c r="E2368" i="2"/>
  <c r="O2368" i="2" s="1"/>
  <c r="E2369" i="2"/>
  <c r="O2369" i="2" s="1"/>
  <c r="E2370" i="2"/>
  <c r="O2370" i="2" s="1"/>
  <c r="E2371" i="2"/>
  <c r="O2371" i="2" s="1"/>
  <c r="E2372" i="2"/>
  <c r="O2372" i="2" s="1"/>
  <c r="E2373" i="2"/>
  <c r="O2373" i="2" s="1"/>
  <c r="E2374" i="2"/>
  <c r="O2374" i="2" s="1"/>
  <c r="E2375" i="2"/>
  <c r="O2375" i="2" s="1"/>
  <c r="E2376" i="2"/>
  <c r="O2376" i="2" s="1"/>
  <c r="E2377" i="2"/>
  <c r="O2377" i="2" s="1"/>
  <c r="E2378" i="2"/>
  <c r="O2378" i="2" s="1"/>
  <c r="E2379" i="2"/>
  <c r="O2379" i="2" s="1"/>
  <c r="E2380" i="2"/>
  <c r="O2380" i="2" s="1"/>
  <c r="E2381" i="2"/>
  <c r="O2381" i="2" s="1"/>
  <c r="E2382" i="2"/>
  <c r="O2382" i="2" s="1"/>
  <c r="E2383" i="2"/>
  <c r="O2383" i="2" s="1"/>
  <c r="E2384" i="2"/>
  <c r="O2384" i="2" s="1"/>
  <c r="E2385" i="2"/>
  <c r="O2385" i="2" s="1"/>
  <c r="E2386" i="2"/>
  <c r="O2386" i="2" s="1"/>
  <c r="E2387" i="2"/>
  <c r="O2387" i="2" s="1"/>
  <c r="E2388" i="2"/>
  <c r="O2388" i="2" s="1"/>
  <c r="E2389" i="2"/>
  <c r="O2389" i="2" s="1"/>
  <c r="E2390" i="2"/>
  <c r="O2390" i="2" s="1"/>
  <c r="E2391" i="2"/>
  <c r="O2391" i="2" s="1"/>
  <c r="E2392" i="2"/>
  <c r="O2392" i="2" s="1"/>
  <c r="E2393" i="2"/>
  <c r="O2393" i="2" s="1"/>
  <c r="E2394" i="2"/>
  <c r="O2394" i="2" s="1"/>
  <c r="E2395" i="2"/>
  <c r="O2395" i="2" s="1"/>
  <c r="E2396" i="2"/>
  <c r="O2396" i="2" s="1"/>
  <c r="E2397" i="2"/>
  <c r="O2397" i="2" s="1"/>
  <c r="E2398" i="2"/>
  <c r="O2398" i="2" s="1"/>
  <c r="E2399" i="2"/>
  <c r="O2399" i="2" s="1"/>
  <c r="E2400" i="2"/>
  <c r="O2400" i="2" s="1"/>
  <c r="E2401" i="2"/>
  <c r="O2401" i="2" s="1"/>
  <c r="E2402" i="2"/>
  <c r="O2402" i="2" s="1"/>
  <c r="E2403" i="2"/>
  <c r="O2403" i="2" s="1"/>
  <c r="E2404" i="2"/>
  <c r="O2404" i="2" s="1"/>
  <c r="E2405" i="2"/>
  <c r="O2405" i="2" s="1"/>
  <c r="E2406" i="2"/>
  <c r="O2406" i="2" s="1"/>
  <c r="E2407" i="2"/>
  <c r="O2407" i="2" s="1"/>
  <c r="E2408" i="2"/>
  <c r="O2408" i="2" s="1"/>
  <c r="E2409" i="2"/>
  <c r="O2409" i="2" s="1"/>
  <c r="E2410" i="2"/>
  <c r="O2410" i="2" s="1"/>
  <c r="E2411" i="2"/>
  <c r="O2411" i="2" s="1"/>
  <c r="E2412" i="2"/>
  <c r="O2412" i="2" s="1"/>
  <c r="E2413" i="2"/>
  <c r="O2413" i="2" s="1"/>
  <c r="E2414" i="2"/>
  <c r="O2414" i="2" s="1"/>
  <c r="E2415" i="2"/>
  <c r="O2415" i="2" s="1"/>
  <c r="E2416" i="2"/>
  <c r="O2416" i="2" s="1"/>
  <c r="E2417" i="2"/>
  <c r="O2417" i="2" s="1"/>
  <c r="E2418" i="2"/>
  <c r="O2418" i="2" s="1"/>
  <c r="E2419" i="2"/>
  <c r="O2419" i="2" s="1"/>
  <c r="E2420" i="2"/>
  <c r="O2420" i="2" s="1"/>
  <c r="E2421" i="2"/>
  <c r="O2421" i="2" s="1"/>
  <c r="E2422" i="2"/>
  <c r="O2422" i="2" s="1"/>
  <c r="E2423" i="2"/>
  <c r="O2423" i="2" s="1"/>
  <c r="E2424" i="2"/>
  <c r="O2424" i="2" s="1"/>
  <c r="E2425" i="2"/>
  <c r="O2425" i="2" s="1"/>
  <c r="E2426" i="2"/>
  <c r="O2426" i="2" s="1"/>
  <c r="E2427" i="2"/>
  <c r="O2427" i="2" s="1"/>
  <c r="E2428" i="2"/>
  <c r="O2428" i="2" s="1"/>
  <c r="E2429" i="2"/>
  <c r="O2429" i="2" s="1"/>
  <c r="E2430" i="2"/>
  <c r="O2430" i="2" s="1"/>
  <c r="E2431" i="2"/>
  <c r="O2431" i="2" s="1"/>
  <c r="E2432" i="2"/>
  <c r="O2432" i="2" s="1"/>
  <c r="E2433" i="2"/>
  <c r="O2433" i="2" s="1"/>
  <c r="E2434" i="2"/>
  <c r="O2434" i="2" s="1"/>
  <c r="E2435" i="2"/>
  <c r="O2435" i="2" s="1"/>
  <c r="E2436" i="2"/>
  <c r="O2436" i="2" s="1"/>
  <c r="E2437" i="2"/>
  <c r="O2437" i="2" s="1"/>
  <c r="E2438" i="2"/>
  <c r="O2438" i="2" s="1"/>
  <c r="E2439" i="2"/>
  <c r="O2439" i="2" s="1"/>
  <c r="E2440" i="2"/>
  <c r="O2440" i="2" s="1"/>
  <c r="E2441" i="2"/>
  <c r="O2441" i="2" s="1"/>
  <c r="E2442" i="2"/>
  <c r="O2442" i="2" s="1"/>
  <c r="E2443" i="2"/>
  <c r="O2443" i="2" s="1"/>
  <c r="E2444" i="2"/>
  <c r="O2444" i="2" s="1"/>
  <c r="E2445" i="2"/>
  <c r="O2445" i="2" s="1"/>
  <c r="E2446" i="2"/>
  <c r="O2446" i="2" s="1"/>
  <c r="E2447" i="2"/>
  <c r="O2447" i="2" s="1"/>
  <c r="E2448" i="2"/>
  <c r="O2448" i="2" s="1"/>
  <c r="E2449" i="2"/>
  <c r="O2449" i="2" s="1"/>
  <c r="E2450" i="2"/>
  <c r="O2450" i="2" s="1"/>
  <c r="E2451" i="2"/>
  <c r="O2451" i="2" s="1"/>
  <c r="E2452" i="2"/>
  <c r="O2452" i="2" s="1"/>
  <c r="E2453" i="2"/>
  <c r="O2453" i="2" s="1"/>
  <c r="E2454" i="2"/>
  <c r="O2454" i="2" s="1"/>
  <c r="E2455" i="2"/>
  <c r="O2455" i="2" s="1"/>
  <c r="E2456" i="2"/>
  <c r="O2456" i="2" s="1"/>
  <c r="E2457" i="2"/>
  <c r="O2457" i="2" s="1"/>
  <c r="E2458" i="2"/>
  <c r="O2458" i="2" s="1"/>
  <c r="E2459" i="2"/>
  <c r="O2459" i="2" s="1"/>
  <c r="E2460" i="2"/>
  <c r="O2460" i="2" s="1"/>
  <c r="E2461" i="2"/>
  <c r="O2461" i="2" s="1"/>
  <c r="E2462" i="2"/>
  <c r="O2462" i="2" s="1"/>
  <c r="E2463" i="2"/>
  <c r="O2463" i="2" s="1"/>
  <c r="E2464" i="2"/>
  <c r="O2464" i="2" s="1"/>
  <c r="E2465" i="2"/>
  <c r="O2465" i="2" s="1"/>
  <c r="E2466" i="2"/>
  <c r="O2466" i="2" s="1"/>
  <c r="E2467" i="2"/>
  <c r="O2467" i="2" s="1"/>
  <c r="E2468" i="2"/>
  <c r="O2468" i="2" s="1"/>
  <c r="E2469" i="2"/>
  <c r="O2469" i="2" s="1"/>
  <c r="E2470" i="2"/>
  <c r="O2470" i="2" s="1"/>
  <c r="E2471" i="2"/>
  <c r="O2471" i="2" s="1"/>
  <c r="E2472" i="2"/>
  <c r="O2472" i="2" s="1"/>
  <c r="E2473" i="2"/>
  <c r="O2473" i="2" s="1"/>
  <c r="E2474" i="2"/>
  <c r="O2474" i="2" s="1"/>
  <c r="E2475" i="2"/>
  <c r="O2475" i="2" s="1"/>
  <c r="E2476" i="2"/>
  <c r="O2476" i="2" s="1"/>
  <c r="E2477" i="2"/>
  <c r="O2477" i="2" s="1"/>
  <c r="E2478" i="2"/>
  <c r="O2478" i="2" s="1"/>
  <c r="E2479" i="2"/>
  <c r="O2479" i="2" s="1"/>
  <c r="E2480" i="2"/>
  <c r="O2480" i="2" s="1"/>
  <c r="E2481" i="2"/>
  <c r="O2481" i="2" s="1"/>
  <c r="E2482" i="2"/>
  <c r="O2482" i="2" s="1"/>
  <c r="E2483" i="2"/>
  <c r="O2483" i="2" s="1"/>
  <c r="E2484" i="2"/>
  <c r="O2484" i="2" s="1"/>
  <c r="E2485" i="2"/>
  <c r="O2485" i="2" s="1"/>
  <c r="E2486" i="2"/>
  <c r="O2486" i="2" s="1"/>
  <c r="E2487" i="2"/>
  <c r="O2487" i="2" s="1"/>
  <c r="E2488" i="2"/>
  <c r="O2488" i="2" s="1"/>
  <c r="E2489" i="2"/>
  <c r="O2489" i="2" s="1"/>
  <c r="E2490" i="2"/>
  <c r="O2490" i="2" s="1"/>
  <c r="E2491" i="2"/>
  <c r="O2491" i="2" s="1"/>
  <c r="E2492" i="2"/>
  <c r="O2492" i="2" s="1"/>
  <c r="E2493" i="2"/>
  <c r="O2493" i="2" s="1"/>
  <c r="E2494" i="2"/>
  <c r="O2494" i="2" s="1"/>
  <c r="E2495" i="2"/>
  <c r="O2495" i="2" s="1"/>
  <c r="E2496" i="2"/>
  <c r="O2496" i="2" s="1"/>
  <c r="E2497" i="2"/>
  <c r="O2497" i="2" s="1"/>
  <c r="E2498" i="2"/>
  <c r="O2498" i="2" s="1"/>
  <c r="E2499" i="2"/>
  <c r="O2499" i="2" s="1"/>
  <c r="E2500" i="2"/>
  <c r="O2500" i="2" s="1"/>
  <c r="E2501" i="2"/>
  <c r="O2501" i="2" s="1"/>
  <c r="E2502" i="2"/>
  <c r="O2502" i="2" s="1"/>
  <c r="E2503" i="2"/>
  <c r="O2503" i="2" s="1"/>
  <c r="E2504" i="2"/>
  <c r="O2504" i="2" s="1"/>
  <c r="E2505" i="2"/>
  <c r="O2505" i="2" s="1"/>
  <c r="E2506" i="2"/>
  <c r="O2506" i="2" s="1"/>
  <c r="E2507" i="2"/>
  <c r="O2507" i="2" s="1"/>
  <c r="E2508" i="2"/>
  <c r="O2508" i="2" s="1"/>
  <c r="E2509" i="2"/>
  <c r="O2509" i="2" s="1"/>
  <c r="E2510" i="2"/>
  <c r="O2510" i="2" s="1"/>
  <c r="E2511" i="2"/>
  <c r="O2511" i="2" s="1"/>
  <c r="E2512" i="2"/>
  <c r="O2512" i="2" s="1"/>
  <c r="E2513" i="2"/>
  <c r="O2513" i="2" s="1"/>
  <c r="E2514" i="2"/>
  <c r="O2514" i="2" s="1"/>
  <c r="E2515" i="2"/>
  <c r="O2515" i="2" s="1"/>
  <c r="E2516" i="2"/>
  <c r="O2516" i="2" s="1"/>
  <c r="E2517" i="2"/>
  <c r="O2517" i="2" s="1"/>
  <c r="E2518" i="2"/>
  <c r="O2518" i="2" s="1"/>
  <c r="E2519" i="2"/>
  <c r="O2519" i="2" s="1"/>
  <c r="E2520" i="2"/>
  <c r="O2520" i="2" s="1"/>
  <c r="E2521" i="2"/>
  <c r="O2521" i="2" s="1"/>
  <c r="E2522" i="2"/>
  <c r="O2522" i="2" s="1"/>
  <c r="E2523" i="2"/>
  <c r="O2523" i="2" s="1"/>
  <c r="E2524" i="2"/>
  <c r="O2524" i="2" s="1"/>
  <c r="E2525" i="2"/>
  <c r="O2525" i="2" s="1"/>
  <c r="E2526" i="2"/>
  <c r="O2526" i="2" s="1"/>
  <c r="E2527" i="2"/>
  <c r="O2527" i="2" s="1"/>
  <c r="E2528" i="2"/>
  <c r="O2528" i="2" s="1"/>
  <c r="E2529" i="2"/>
  <c r="O2529" i="2" s="1"/>
  <c r="E2530" i="2"/>
  <c r="O2530" i="2" s="1"/>
  <c r="E2531" i="2"/>
  <c r="O2531" i="2" s="1"/>
  <c r="E2532" i="2"/>
  <c r="O2532" i="2" s="1"/>
  <c r="E2533" i="2"/>
  <c r="O2533" i="2" s="1"/>
  <c r="E2534" i="2"/>
  <c r="O2534" i="2" s="1"/>
  <c r="E2535" i="2"/>
  <c r="O2535" i="2" s="1"/>
  <c r="E2536" i="2"/>
  <c r="O2536" i="2" s="1"/>
  <c r="E2537" i="2"/>
  <c r="O2537" i="2" s="1"/>
  <c r="E2538" i="2"/>
  <c r="O2538" i="2" s="1"/>
  <c r="E2539" i="2"/>
  <c r="O2539" i="2" s="1"/>
  <c r="E2540" i="2"/>
  <c r="O2540" i="2" s="1"/>
  <c r="E2541" i="2"/>
  <c r="O2541" i="2" s="1"/>
  <c r="E2542" i="2"/>
  <c r="O2542" i="2" s="1"/>
  <c r="E2543" i="2"/>
  <c r="O2543" i="2" s="1"/>
  <c r="E2544" i="2"/>
  <c r="O2544" i="2" s="1"/>
  <c r="E2545" i="2"/>
  <c r="O2545" i="2" s="1"/>
  <c r="E2546" i="2"/>
  <c r="O2546" i="2" s="1"/>
  <c r="E2547" i="2"/>
  <c r="O2547" i="2" s="1"/>
  <c r="E2548" i="2"/>
  <c r="O2548" i="2" s="1"/>
  <c r="E2549" i="2"/>
  <c r="O2549" i="2" s="1"/>
  <c r="E2550" i="2"/>
  <c r="O2550" i="2" s="1"/>
  <c r="E2551" i="2"/>
  <c r="O2551" i="2" s="1"/>
  <c r="E2552" i="2"/>
  <c r="O2552" i="2" s="1"/>
  <c r="E2553" i="2"/>
  <c r="O2553" i="2" s="1"/>
  <c r="E2554" i="2"/>
  <c r="O2554" i="2" s="1"/>
  <c r="E2555" i="2"/>
  <c r="O2555" i="2" s="1"/>
  <c r="E2556" i="2"/>
  <c r="O2556" i="2" s="1"/>
  <c r="E2557" i="2"/>
  <c r="O2557" i="2" s="1"/>
  <c r="E2558" i="2"/>
  <c r="O2558" i="2" s="1"/>
  <c r="E2559" i="2"/>
  <c r="O2559" i="2" s="1"/>
  <c r="E2560" i="2"/>
  <c r="O2560" i="2" s="1"/>
  <c r="E2561" i="2"/>
  <c r="O2561" i="2" s="1"/>
  <c r="E2562" i="2"/>
  <c r="O2562" i="2" s="1"/>
  <c r="E2563" i="2"/>
  <c r="O2563" i="2" s="1"/>
  <c r="E2564" i="2"/>
  <c r="O2564" i="2" s="1"/>
  <c r="E2565" i="2"/>
  <c r="O2565" i="2" s="1"/>
  <c r="E2566" i="2"/>
  <c r="O2566" i="2" s="1"/>
  <c r="E2567" i="2"/>
  <c r="O2567" i="2" s="1"/>
  <c r="E2568" i="2"/>
  <c r="O2568" i="2" s="1"/>
  <c r="E2569" i="2"/>
  <c r="O2569" i="2" s="1"/>
  <c r="E2570" i="2"/>
  <c r="O2570" i="2" s="1"/>
  <c r="E2571" i="2"/>
  <c r="O2571" i="2" s="1"/>
  <c r="E2572" i="2"/>
  <c r="O2572" i="2" s="1"/>
  <c r="E2573" i="2"/>
  <c r="O2573" i="2" s="1"/>
  <c r="E2574" i="2"/>
  <c r="O2574" i="2" s="1"/>
  <c r="E2575" i="2"/>
  <c r="O2575" i="2" s="1"/>
  <c r="E2576" i="2"/>
  <c r="O2576" i="2" s="1"/>
  <c r="E2577" i="2"/>
  <c r="O2577" i="2" s="1"/>
  <c r="E2578" i="2"/>
  <c r="O2578" i="2" s="1"/>
  <c r="E2579" i="2"/>
  <c r="O2579" i="2" s="1"/>
  <c r="E2580" i="2"/>
  <c r="O2580" i="2" s="1"/>
  <c r="E2581" i="2"/>
  <c r="O2581" i="2" s="1"/>
  <c r="E2582" i="2"/>
  <c r="O2582" i="2" s="1"/>
  <c r="E2583" i="2"/>
  <c r="O2583" i="2" s="1"/>
  <c r="E2584" i="2"/>
  <c r="O2584" i="2" s="1"/>
  <c r="E2585" i="2"/>
  <c r="O2585" i="2" s="1"/>
  <c r="E2586" i="2"/>
  <c r="O2586" i="2" s="1"/>
  <c r="E2587" i="2"/>
  <c r="O2587" i="2" s="1"/>
  <c r="E2588" i="2"/>
  <c r="O2588" i="2" s="1"/>
  <c r="E2589" i="2"/>
  <c r="O2589" i="2" s="1"/>
  <c r="E2590" i="2"/>
  <c r="O2590" i="2" s="1"/>
  <c r="E2591" i="2"/>
  <c r="O2591" i="2" s="1"/>
  <c r="E2592" i="2"/>
  <c r="O2592" i="2" s="1"/>
  <c r="E2593" i="2"/>
  <c r="O2593" i="2" s="1"/>
  <c r="E2594" i="2"/>
  <c r="O2594" i="2" s="1"/>
  <c r="E2595" i="2"/>
  <c r="O2595" i="2" s="1"/>
  <c r="E2596" i="2"/>
  <c r="O2596" i="2" s="1"/>
  <c r="E2597" i="2"/>
  <c r="O2597" i="2" s="1"/>
  <c r="E2598" i="2"/>
  <c r="O2598" i="2" s="1"/>
  <c r="E2599" i="2"/>
  <c r="O2599" i="2" s="1"/>
  <c r="E2600" i="2"/>
  <c r="O2600" i="2" s="1"/>
  <c r="E2601" i="2"/>
  <c r="O2601" i="2" s="1"/>
  <c r="E2602" i="2"/>
  <c r="O2602" i="2" s="1"/>
  <c r="E2603" i="2"/>
  <c r="O2603" i="2" s="1"/>
  <c r="E2604" i="2"/>
  <c r="O2604" i="2" s="1"/>
  <c r="E2605" i="2"/>
  <c r="O2605" i="2" s="1"/>
  <c r="E2606" i="2"/>
  <c r="O2606" i="2" s="1"/>
  <c r="E2607" i="2"/>
  <c r="O2607" i="2" s="1"/>
  <c r="E2608" i="2"/>
  <c r="O2608" i="2" s="1"/>
  <c r="E2609" i="2"/>
  <c r="O2609" i="2" s="1"/>
  <c r="E2610" i="2"/>
  <c r="O2610" i="2" s="1"/>
  <c r="E2611" i="2"/>
  <c r="O2611" i="2" s="1"/>
  <c r="E2612" i="2"/>
  <c r="O2612" i="2" s="1"/>
  <c r="E2613" i="2"/>
  <c r="O2613" i="2" s="1"/>
  <c r="E2614" i="2"/>
  <c r="O2614" i="2" s="1"/>
  <c r="E2615" i="2"/>
  <c r="O2615" i="2" s="1"/>
  <c r="E2616" i="2"/>
  <c r="O2616" i="2" s="1"/>
  <c r="E2617" i="2"/>
  <c r="O2617" i="2" s="1"/>
  <c r="E2618" i="2"/>
  <c r="O2618" i="2" s="1"/>
  <c r="E2619" i="2"/>
  <c r="O2619" i="2" s="1"/>
  <c r="E2620" i="2"/>
  <c r="O2620" i="2" s="1"/>
  <c r="E2621" i="2"/>
  <c r="O2621" i="2" s="1"/>
  <c r="E2622" i="2"/>
  <c r="O2622" i="2" s="1"/>
  <c r="E2623" i="2"/>
  <c r="O2623" i="2" s="1"/>
  <c r="E2624" i="2"/>
  <c r="O2624" i="2" s="1"/>
  <c r="E2625" i="2"/>
  <c r="O2625" i="2" s="1"/>
  <c r="E2626" i="2"/>
  <c r="O2626" i="2" s="1"/>
  <c r="E2627" i="2"/>
  <c r="O2627" i="2" s="1"/>
  <c r="E2628" i="2"/>
  <c r="O2628" i="2" s="1"/>
  <c r="E2629" i="2"/>
  <c r="O2629" i="2" s="1"/>
  <c r="E2630" i="2"/>
  <c r="O2630" i="2" s="1"/>
  <c r="E2631" i="2"/>
  <c r="O2631" i="2" s="1"/>
  <c r="E2632" i="2"/>
  <c r="O2632" i="2" s="1"/>
  <c r="E2633" i="2"/>
  <c r="O2633" i="2" s="1"/>
  <c r="E2634" i="2"/>
  <c r="O2634" i="2" s="1"/>
  <c r="E2635" i="2"/>
  <c r="O2635" i="2" s="1"/>
  <c r="E2636" i="2"/>
  <c r="O2636" i="2" s="1"/>
  <c r="E2637" i="2"/>
  <c r="O2637" i="2" s="1"/>
  <c r="E2638" i="2"/>
  <c r="O2638" i="2" s="1"/>
  <c r="E2639" i="2"/>
  <c r="O2639" i="2" s="1"/>
  <c r="E2640" i="2"/>
  <c r="O2640" i="2" s="1"/>
  <c r="E2641" i="2"/>
  <c r="O2641" i="2" s="1"/>
  <c r="E2642" i="2"/>
  <c r="O2642" i="2" s="1"/>
  <c r="E2643" i="2"/>
  <c r="O2643" i="2" s="1"/>
  <c r="E2644" i="2"/>
  <c r="O2644" i="2" s="1"/>
  <c r="E2645" i="2"/>
  <c r="O2645" i="2" s="1"/>
  <c r="E2646" i="2"/>
  <c r="O2646" i="2" s="1"/>
  <c r="E2647" i="2"/>
  <c r="O2647" i="2" s="1"/>
  <c r="E2648" i="2"/>
  <c r="O2648" i="2" s="1"/>
  <c r="E2649" i="2"/>
  <c r="O2649" i="2" s="1"/>
  <c r="E2650" i="2"/>
  <c r="O2650" i="2" s="1"/>
  <c r="E2651" i="2"/>
  <c r="O2651" i="2" s="1"/>
  <c r="E2652" i="2"/>
  <c r="O2652" i="2" s="1"/>
  <c r="E2653" i="2"/>
  <c r="O2653" i="2" s="1"/>
  <c r="E2654" i="2"/>
  <c r="O2654" i="2" s="1"/>
  <c r="E2655" i="2"/>
  <c r="O2655" i="2" s="1"/>
  <c r="E2656" i="2"/>
  <c r="O2656" i="2" s="1"/>
  <c r="E2657" i="2"/>
  <c r="O2657" i="2" s="1"/>
  <c r="E2658" i="2"/>
  <c r="O2658" i="2" s="1"/>
  <c r="E2659" i="2"/>
  <c r="O2659" i="2" s="1"/>
  <c r="E2660" i="2"/>
  <c r="O2660" i="2" s="1"/>
  <c r="E2661" i="2"/>
  <c r="O2661" i="2" s="1"/>
  <c r="E2662" i="2"/>
  <c r="O2662" i="2" s="1"/>
  <c r="E2663" i="2"/>
  <c r="O2663" i="2" s="1"/>
  <c r="E2664" i="2"/>
  <c r="O2664" i="2" s="1"/>
  <c r="E2665" i="2"/>
  <c r="O2665" i="2" s="1"/>
  <c r="E2666" i="2"/>
  <c r="O2666" i="2" s="1"/>
  <c r="E2667" i="2"/>
  <c r="O2667" i="2" s="1"/>
  <c r="E2668" i="2"/>
  <c r="O2668" i="2" s="1"/>
  <c r="E2669" i="2"/>
  <c r="O2669" i="2" s="1"/>
  <c r="E2670" i="2"/>
  <c r="O2670" i="2" s="1"/>
  <c r="E2671" i="2"/>
  <c r="O2671" i="2" s="1"/>
  <c r="E2672" i="2"/>
  <c r="O2672" i="2" s="1"/>
  <c r="E2673" i="2"/>
  <c r="O2673" i="2" s="1"/>
  <c r="E2674" i="2"/>
  <c r="O2674" i="2" s="1"/>
  <c r="E2675" i="2"/>
  <c r="O2675" i="2" s="1"/>
  <c r="E2676" i="2"/>
  <c r="O2676" i="2" s="1"/>
  <c r="E2677" i="2"/>
  <c r="O2677" i="2" s="1"/>
  <c r="E2678" i="2"/>
  <c r="O2678" i="2" s="1"/>
  <c r="E2679" i="2"/>
  <c r="O2679" i="2" s="1"/>
  <c r="E2680" i="2"/>
  <c r="O2680" i="2" s="1"/>
  <c r="E2681" i="2"/>
  <c r="O2681" i="2" s="1"/>
  <c r="E2682" i="2"/>
  <c r="O2682" i="2" s="1"/>
  <c r="E2683" i="2"/>
  <c r="O2683" i="2" s="1"/>
  <c r="E2684" i="2"/>
  <c r="O2684" i="2" s="1"/>
  <c r="E2685" i="2"/>
  <c r="O2685" i="2" s="1"/>
  <c r="E2686" i="2"/>
  <c r="O2686" i="2" s="1"/>
  <c r="E2687" i="2"/>
  <c r="O2687" i="2" s="1"/>
  <c r="E2688" i="2"/>
  <c r="O2688" i="2" s="1"/>
  <c r="E2689" i="2"/>
  <c r="O2689" i="2" s="1"/>
  <c r="E2690" i="2"/>
  <c r="O2690" i="2" s="1"/>
  <c r="E2691" i="2"/>
  <c r="O2691" i="2" s="1"/>
  <c r="E2692" i="2"/>
  <c r="O2692" i="2" s="1"/>
  <c r="E2693" i="2"/>
  <c r="O2693" i="2" s="1"/>
  <c r="E2694" i="2"/>
  <c r="O2694" i="2" s="1"/>
  <c r="E2695" i="2"/>
  <c r="O2695" i="2" s="1"/>
  <c r="E2696" i="2"/>
  <c r="O2696" i="2" s="1"/>
  <c r="E2697" i="2"/>
  <c r="O2697" i="2" s="1"/>
  <c r="E2698" i="2"/>
  <c r="O2698" i="2" s="1"/>
  <c r="E2699" i="2"/>
  <c r="O2699" i="2" s="1"/>
  <c r="E2700" i="2"/>
  <c r="O2700" i="2" s="1"/>
  <c r="E2701" i="2"/>
  <c r="O2701" i="2" s="1"/>
  <c r="E2702" i="2"/>
  <c r="O2702" i="2" s="1"/>
  <c r="E2703" i="2"/>
  <c r="O2703" i="2" s="1"/>
  <c r="E2704" i="2"/>
  <c r="O2704" i="2" s="1"/>
  <c r="E2705" i="2"/>
  <c r="O2705" i="2" s="1"/>
  <c r="E2706" i="2"/>
  <c r="O2706" i="2" s="1"/>
  <c r="E2707" i="2"/>
  <c r="O2707" i="2" s="1"/>
  <c r="E2708" i="2"/>
  <c r="O2708" i="2" s="1"/>
  <c r="E2709" i="2"/>
  <c r="O2709" i="2" s="1"/>
  <c r="E2710" i="2"/>
  <c r="O2710" i="2" s="1"/>
  <c r="E2711" i="2"/>
  <c r="O2711" i="2" s="1"/>
  <c r="E2712" i="2"/>
  <c r="O2712" i="2" s="1"/>
  <c r="E2713" i="2"/>
  <c r="O2713" i="2" s="1"/>
  <c r="E2714" i="2"/>
  <c r="O2714" i="2" s="1"/>
  <c r="E2715" i="2"/>
  <c r="O2715" i="2" s="1"/>
  <c r="E2716" i="2"/>
  <c r="O2716" i="2" s="1"/>
  <c r="E2717" i="2"/>
  <c r="O2717" i="2" s="1"/>
  <c r="E2718" i="2"/>
  <c r="O2718" i="2" s="1"/>
  <c r="E2719" i="2"/>
  <c r="O2719" i="2" s="1"/>
  <c r="E2720" i="2"/>
  <c r="O2720" i="2" s="1"/>
  <c r="E2721" i="2"/>
  <c r="O2721" i="2" s="1"/>
  <c r="E2722" i="2"/>
  <c r="O2722" i="2" s="1"/>
  <c r="E2723" i="2"/>
  <c r="O2723" i="2" s="1"/>
  <c r="E2724" i="2"/>
  <c r="O2724" i="2" s="1"/>
  <c r="E2725" i="2"/>
  <c r="O2725" i="2" s="1"/>
  <c r="E2726" i="2"/>
  <c r="O2726" i="2" s="1"/>
  <c r="E2727" i="2"/>
  <c r="O2727" i="2" s="1"/>
  <c r="E2728" i="2"/>
  <c r="O2728" i="2" s="1"/>
  <c r="E2729" i="2"/>
  <c r="O2729" i="2" s="1"/>
  <c r="E2730" i="2"/>
  <c r="O2730" i="2" s="1"/>
  <c r="E2731" i="2"/>
  <c r="O2731" i="2" s="1"/>
  <c r="E2732" i="2"/>
  <c r="O2732" i="2" s="1"/>
  <c r="E2733" i="2"/>
  <c r="O2733" i="2" s="1"/>
  <c r="E2734" i="2"/>
  <c r="O2734" i="2" s="1"/>
  <c r="E2735" i="2"/>
  <c r="O2735" i="2" s="1"/>
  <c r="E2736" i="2"/>
  <c r="O2736" i="2" s="1"/>
  <c r="E2737" i="2"/>
  <c r="O2737" i="2" s="1"/>
  <c r="E2738" i="2"/>
  <c r="O2738" i="2" s="1"/>
  <c r="E2739" i="2"/>
  <c r="O2739" i="2" s="1"/>
  <c r="E2740" i="2"/>
  <c r="O2740" i="2" s="1"/>
  <c r="E2741" i="2"/>
  <c r="O2741" i="2" s="1"/>
  <c r="E2742" i="2"/>
  <c r="O2742" i="2" s="1"/>
  <c r="E2743" i="2"/>
  <c r="O2743" i="2" s="1"/>
  <c r="E2744" i="2"/>
  <c r="O2744" i="2" s="1"/>
  <c r="E2745" i="2"/>
  <c r="O2745" i="2" s="1"/>
  <c r="E2746" i="2"/>
  <c r="O2746" i="2" s="1"/>
  <c r="E2747" i="2"/>
  <c r="O2747" i="2" s="1"/>
  <c r="E2748" i="2"/>
  <c r="O2748" i="2" s="1"/>
  <c r="E2749" i="2"/>
  <c r="O2749" i="2" s="1"/>
  <c r="E2750" i="2"/>
  <c r="O2750" i="2" s="1"/>
  <c r="E2751" i="2"/>
  <c r="O2751" i="2" s="1"/>
  <c r="E2752" i="2"/>
  <c r="O2752" i="2" s="1"/>
  <c r="E2753" i="2"/>
  <c r="O2753" i="2" s="1"/>
  <c r="E2754" i="2"/>
  <c r="O2754" i="2" s="1"/>
  <c r="E2755" i="2"/>
  <c r="O2755" i="2" s="1"/>
  <c r="E2756" i="2"/>
  <c r="O2756" i="2" s="1"/>
  <c r="E2757" i="2"/>
  <c r="O2757" i="2" s="1"/>
  <c r="E2758" i="2"/>
  <c r="O2758" i="2" s="1"/>
  <c r="E2759" i="2"/>
  <c r="O2759" i="2" s="1"/>
  <c r="E2760" i="2"/>
  <c r="O2760" i="2" s="1"/>
  <c r="E2761" i="2"/>
  <c r="O2761" i="2" s="1"/>
  <c r="E2762" i="2"/>
  <c r="O2762" i="2" s="1"/>
  <c r="E2763" i="2"/>
  <c r="O2763" i="2" s="1"/>
  <c r="E2764" i="2"/>
  <c r="O2764" i="2" s="1"/>
  <c r="E2765" i="2"/>
  <c r="O2765" i="2" s="1"/>
  <c r="E2766" i="2"/>
  <c r="O2766" i="2" s="1"/>
  <c r="E2767" i="2"/>
  <c r="O2767" i="2" s="1"/>
  <c r="E2768" i="2"/>
  <c r="O2768" i="2" s="1"/>
  <c r="E2769" i="2"/>
  <c r="O2769" i="2" s="1"/>
  <c r="E2770" i="2"/>
  <c r="O2770" i="2" s="1"/>
  <c r="E2771" i="2"/>
  <c r="O2771" i="2" s="1"/>
  <c r="E2772" i="2"/>
  <c r="O2772" i="2" s="1"/>
  <c r="E2773" i="2"/>
  <c r="O2773" i="2" s="1"/>
  <c r="E2774" i="2"/>
  <c r="O2774" i="2" s="1"/>
  <c r="E2775" i="2"/>
  <c r="O2775" i="2" s="1"/>
  <c r="E2776" i="2"/>
  <c r="O2776" i="2" s="1"/>
  <c r="E2777" i="2"/>
  <c r="O2777" i="2" s="1"/>
  <c r="E2778" i="2"/>
  <c r="O2778" i="2" s="1"/>
  <c r="E2779" i="2"/>
  <c r="O2779" i="2" s="1"/>
  <c r="E2780" i="2"/>
  <c r="O2780" i="2" s="1"/>
  <c r="E2781" i="2"/>
  <c r="O2781" i="2" s="1"/>
  <c r="E2782" i="2"/>
  <c r="O2782" i="2" s="1"/>
  <c r="E2783" i="2"/>
  <c r="O2783" i="2" s="1"/>
  <c r="E2784" i="2"/>
  <c r="O2784" i="2" s="1"/>
  <c r="E2785" i="2"/>
  <c r="O2785" i="2" s="1"/>
  <c r="E2786" i="2"/>
  <c r="O2786" i="2" s="1"/>
  <c r="E2787" i="2"/>
  <c r="O2787" i="2" s="1"/>
  <c r="E2788" i="2"/>
  <c r="O2788" i="2" s="1"/>
  <c r="E2789" i="2"/>
  <c r="O2789" i="2" s="1"/>
  <c r="E2790" i="2"/>
  <c r="O2790" i="2" s="1"/>
  <c r="E2791" i="2"/>
  <c r="O2791" i="2" s="1"/>
  <c r="E2792" i="2"/>
  <c r="O2792" i="2" s="1"/>
  <c r="E2793" i="2"/>
  <c r="O2793" i="2" s="1"/>
  <c r="E2794" i="2"/>
  <c r="O2794" i="2" s="1"/>
  <c r="E2795" i="2"/>
  <c r="O2795" i="2" s="1"/>
  <c r="E2796" i="2"/>
  <c r="O2796" i="2" s="1"/>
  <c r="E2797" i="2"/>
  <c r="O2797" i="2" s="1"/>
  <c r="E2798" i="2"/>
  <c r="O2798" i="2" s="1"/>
  <c r="E2799" i="2"/>
  <c r="O2799" i="2" s="1"/>
  <c r="E2800" i="2"/>
  <c r="O2800" i="2" s="1"/>
  <c r="E2801" i="2"/>
  <c r="O2801" i="2" s="1"/>
  <c r="E2802" i="2"/>
  <c r="O2802" i="2" s="1"/>
  <c r="E2803" i="2"/>
  <c r="O2803" i="2" s="1"/>
  <c r="E2804" i="2"/>
  <c r="O2804" i="2" s="1"/>
  <c r="E2805" i="2"/>
  <c r="O2805" i="2" s="1"/>
  <c r="E2806" i="2"/>
  <c r="O2806" i="2" s="1"/>
  <c r="E2807" i="2"/>
  <c r="O2807" i="2" s="1"/>
  <c r="E2808" i="2"/>
  <c r="O2808" i="2" s="1"/>
  <c r="E2809" i="2"/>
  <c r="O2809" i="2" s="1"/>
  <c r="E2810" i="2"/>
  <c r="O2810" i="2" s="1"/>
  <c r="E2811" i="2"/>
  <c r="O2811" i="2" s="1"/>
  <c r="E2812" i="2"/>
  <c r="O2812" i="2" s="1"/>
  <c r="E2813" i="2"/>
  <c r="O2813" i="2" s="1"/>
  <c r="E2814" i="2"/>
  <c r="O2814" i="2" s="1"/>
  <c r="E2815" i="2"/>
  <c r="O2815" i="2" s="1"/>
  <c r="E2816" i="2"/>
  <c r="O2816" i="2" s="1"/>
  <c r="E2817" i="2"/>
  <c r="O2817" i="2" s="1"/>
  <c r="E2818" i="2"/>
  <c r="O2818" i="2" s="1"/>
  <c r="E2819" i="2"/>
  <c r="O2819" i="2" s="1"/>
  <c r="E2820" i="2"/>
  <c r="O2820" i="2" s="1"/>
  <c r="E2821" i="2"/>
  <c r="O2821" i="2" s="1"/>
  <c r="E2822" i="2"/>
  <c r="O2822" i="2" s="1"/>
  <c r="E2823" i="2"/>
  <c r="O2823" i="2" s="1"/>
  <c r="E2824" i="2"/>
  <c r="O2824" i="2" s="1"/>
  <c r="E2825" i="2"/>
  <c r="O2825" i="2" s="1"/>
  <c r="E2826" i="2"/>
  <c r="O2826" i="2" s="1"/>
  <c r="E2827" i="2"/>
  <c r="O2827" i="2" s="1"/>
  <c r="E2828" i="2"/>
  <c r="O2828" i="2" s="1"/>
  <c r="E2829" i="2"/>
  <c r="O2829" i="2" s="1"/>
  <c r="E2830" i="2"/>
  <c r="O2830" i="2" s="1"/>
  <c r="E2831" i="2"/>
  <c r="O2831" i="2" s="1"/>
  <c r="E2832" i="2"/>
  <c r="O2832" i="2" s="1"/>
  <c r="E2833" i="2"/>
  <c r="O2833" i="2" s="1"/>
  <c r="E2834" i="2"/>
  <c r="O2834" i="2" s="1"/>
  <c r="E2835" i="2"/>
  <c r="O2835" i="2" s="1"/>
  <c r="E2836" i="2"/>
  <c r="O2836" i="2" s="1"/>
  <c r="E2837" i="2"/>
  <c r="O2837" i="2" s="1"/>
  <c r="E2838" i="2"/>
  <c r="O2838" i="2" s="1"/>
  <c r="E2839" i="2"/>
  <c r="O2839" i="2" s="1"/>
  <c r="E2840" i="2"/>
  <c r="O2840" i="2" s="1"/>
  <c r="E2841" i="2"/>
  <c r="O2841" i="2" s="1"/>
  <c r="E2842" i="2"/>
  <c r="O2842" i="2" s="1"/>
  <c r="E2843" i="2"/>
  <c r="O2843" i="2" s="1"/>
  <c r="E2844" i="2"/>
  <c r="O2844" i="2" s="1"/>
  <c r="E2845" i="2"/>
  <c r="O2845" i="2" s="1"/>
  <c r="E2846" i="2"/>
  <c r="O2846" i="2" s="1"/>
  <c r="E2847" i="2"/>
  <c r="O2847" i="2" s="1"/>
  <c r="E2848" i="2"/>
  <c r="O2848" i="2" s="1"/>
  <c r="E2849" i="2"/>
  <c r="O2849" i="2" s="1"/>
  <c r="E2850" i="2"/>
  <c r="O2850" i="2" s="1"/>
  <c r="E2851" i="2"/>
  <c r="O2851" i="2" s="1"/>
  <c r="E2852" i="2"/>
  <c r="O2852" i="2" s="1"/>
  <c r="E2853" i="2"/>
  <c r="O2853" i="2" s="1"/>
  <c r="E2854" i="2"/>
  <c r="O2854" i="2" s="1"/>
  <c r="E2855" i="2"/>
  <c r="O2855" i="2" s="1"/>
  <c r="E2856" i="2"/>
  <c r="O2856" i="2" s="1"/>
  <c r="E2857" i="2"/>
  <c r="O2857" i="2" s="1"/>
  <c r="E2858" i="2"/>
  <c r="O2858" i="2" s="1"/>
  <c r="E2859" i="2"/>
  <c r="O2859" i="2" s="1"/>
  <c r="E2860" i="2"/>
  <c r="O2860" i="2" s="1"/>
  <c r="E2861" i="2"/>
  <c r="O2861" i="2" s="1"/>
  <c r="E2862" i="2"/>
  <c r="O2862" i="2" s="1"/>
  <c r="E2863" i="2"/>
  <c r="O2863" i="2" s="1"/>
  <c r="E2864" i="2"/>
  <c r="O2864" i="2" s="1"/>
  <c r="E2865" i="2"/>
  <c r="O2865" i="2" s="1"/>
  <c r="E2866" i="2"/>
  <c r="O2866" i="2" s="1"/>
  <c r="E2867" i="2"/>
  <c r="O2867" i="2" s="1"/>
  <c r="E2868" i="2"/>
  <c r="O2868" i="2" s="1"/>
  <c r="E2869" i="2"/>
  <c r="O2869" i="2" s="1"/>
  <c r="E2870" i="2"/>
  <c r="O2870" i="2" s="1"/>
  <c r="E2871" i="2"/>
  <c r="O2871" i="2" s="1"/>
  <c r="E2872" i="2"/>
  <c r="O2872" i="2" s="1"/>
  <c r="E2873" i="2"/>
  <c r="O2873" i="2" s="1"/>
  <c r="E2874" i="2"/>
  <c r="O2874" i="2" s="1"/>
  <c r="E2875" i="2"/>
  <c r="O2875" i="2" s="1"/>
  <c r="E2876" i="2"/>
  <c r="O2876" i="2" s="1"/>
  <c r="E2877" i="2"/>
  <c r="O2877" i="2" s="1"/>
  <c r="E2878" i="2"/>
  <c r="O2878" i="2" s="1"/>
  <c r="E2879" i="2"/>
  <c r="O2879" i="2" s="1"/>
  <c r="E2880" i="2"/>
  <c r="O2880" i="2" s="1"/>
  <c r="E2881" i="2"/>
  <c r="O2881" i="2" s="1"/>
  <c r="E2882" i="2"/>
  <c r="O2882" i="2" s="1"/>
  <c r="E2883" i="2"/>
  <c r="O2883" i="2" s="1"/>
  <c r="E2884" i="2"/>
  <c r="O2884" i="2" s="1"/>
  <c r="E2885" i="2"/>
  <c r="O2885" i="2" s="1"/>
  <c r="E2886" i="2"/>
  <c r="O2886" i="2" s="1"/>
  <c r="E2887" i="2"/>
  <c r="O2887" i="2" s="1"/>
  <c r="E2888" i="2"/>
  <c r="O2888" i="2" s="1"/>
  <c r="E2889" i="2"/>
  <c r="O2889" i="2" s="1"/>
  <c r="E2890" i="2"/>
  <c r="O2890" i="2" s="1"/>
  <c r="E2891" i="2"/>
  <c r="O2891" i="2" s="1"/>
  <c r="E2892" i="2"/>
  <c r="O2892" i="2" s="1"/>
  <c r="E2893" i="2"/>
  <c r="O2893" i="2" s="1"/>
  <c r="E2894" i="2"/>
  <c r="O2894" i="2" s="1"/>
  <c r="E2895" i="2"/>
  <c r="O2895" i="2" s="1"/>
  <c r="E2896" i="2"/>
  <c r="O2896" i="2" s="1"/>
  <c r="E2897" i="2"/>
  <c r="O2897" i="2" s="1"/>
  <c r="E2898" i="2"/>
  <c r="O2898" i="2" s="1"/>
  <c r="E2899" i="2"/>
  <c r="O2899" i="2" s="1"/>
  <c r="E2900" i="2"/>
  <c r="O2900" i="2" s="1"/>
  <c r="E2901" i="2"/>
  <c r="O2901" i="2" s="1"/>
  <c r="E2902" i="2"/>
  <c r="O2902" i="2" s="1"/>
  <c r="E2903" i="2"/>
  <c r="O2903" i="2" s="1"/>
  <c r="E2904" i="2"/>
  <c r="O2904" i="2" s="1"/>
  <c r="E2905" i="2"/>
  <c r="O2905" i="2" s="1"/>
  <c r="E2906" i="2"/>
  <c r="O2906" i="2" s="1"/>
  <c r="E2907" i="2"/>
  <c r="O2907" i="2" s="1"/>
  <c r="E2908" i="2"/>
  <c r="O2908" i="2" s="1"/>
  <c r="E2909" i="2"/>
  <c r="O2909" i="2" s="1"/>
  <c r="E2910" i="2"/>
  <c r="O2910" i="2" s="1"/>
  <c r="E2911" i="2"/>
  <c r="O2911" i="2" s="1"/>
  <c r="E2912" i="2"/>
  <c r="O2912" i="2" s="1"/>
  <c r="E2913" i="2"/>
  <c r="O2913" i="2" s="1"/>
  <c r="E2914" i="2"/>
  <c r="O2914" i="2" s="1"/>
  <c r="E2915" i="2"/>
  <c r="O2915" i="2" s="1"/>
  <c r="E2916" i="2"/>
  <c r="O2916" i="2" s="1"/>
  <c r="E2917" i="2"/>
  <c r="O2917" i="2" s="1"/>
  <c r="E2918" i="2"/>
  <c r="O2918" i="2" s="1"/>
  <c r="E2919" i="2"/>
  <c r="O2919" i="2" s="1"/>
  <c r="E2920" i="2"/>
  <c r="O2920" i="2" s="1"/>
  <c r="E2921" i="2"/>
  <c r="O2921" i="2" s="1"/>
  <c r="E2922" i="2"/>
  <c r="O2922" i="2" s="1"/>
  <c r="E2923" i="2"/>
  <c r="O2923" i="2" s="1"/>
  <c r="E2924" i="2"/>
  <c r="O2924" i="2" s="1"/>
  <c r="E2925" i="2"/>
  <c r="O2925" i="2" s="1"/>
  <c r="E2926" i="2"/>
  <c r="O2926" i="2" s="1"/>
  <c r="E2927" i="2"/>
  <c r="O2927" i="2" s="1"/>
  <c r="E2928" i="2"/>
  <c r="O2928" i="2" s="1"/>
  <c r="E2929" i="2"/>
  <c r="O2929" i="2" s="1"/>
  <c r="E2930" i="2"/>
  <c r="O2930" i="2" s="1"/>
  <c r="E2931" i="2"/>
  <c r="O2931" i="2" s="1"/>
  <c r="E2932" i="2"/>
  <c r="O2932" i="2" s="1"/>
  <c r="E2933" i="2"/>
  <c r="O2933" i="2" s="1"/>
  <c r="E2934" i="2"/>
  <c r="O2934" i="2" s="1"/>
  <c r="E2935" i="2"/>
  <c r="O2935" i="2" s="1"/>
  <c r="E2936" i="2"/>
  <c r="O2936" i="2" s="1"/>
  <c r="E2937" i="2"/>
  <c r="O2937" i="2" s="1"/>
  <c r="E2938" i="2"/>
  <c r="O2938" i="2" s="1"/>
  <c r="E2939" i="2"/>
  <c r="O2939" i="2" s="1"/>
  <c r="E2940" i="2"/>
  <c r="O2940" i="2" s="1"/>
  <c r="E2941" i="2"/>
  <c r="O2941" i="2" s="1"/>
  <c r="E2942" i="2"/>
  <c r="O2942" i="2" s="1"/>
  <c r="E2943" i="2"/>
  <c r="O2943" i="2" s="1"/>
  <c r="E2944" i="2"/>
  <c r="O2944" i="2" s="1"/>
  <c r="E2945" i="2"/>
  <c r="O2945" i="2" s="1"/>
  <c r="E2946" i="2"/>
  <c r="O2946" i="2" s="1"/>
  <c r="E2947" i="2"/>
  <c r="O2947" i="2" s="1"/>
  <c r="E2948" i="2"/>
  <c r="O2948" i="2" s="1"/>
  <c r="E2949" i="2"/>
  <c r="O2949" i="2" s="1"/>
  <c r="E2950" i="2"/>
  <c r="O2950" i="2" s="1"/>
  <c r="E2951" i="2"/>
  <c r="O2951" i="2" s="1"/>
  <c r="E2952" i="2"/>
  <c r="O2952" i="2" s="1"/>
  <c r="E2953" i="2"/>
  <c r="O2953" i="2" s="1"/>
  <c r="E2954" i="2"/>
  <c r="O2954" i="2" s="1"/>
  <c r="E2955" i="2"/>
  <c r="O2955" i="2" s="1"/>
  <c r="E2956" i="2"/>
  <c r="O2956" i="2" s="1"/>
  <c r="E2957" i="2"/>
  <c r="O2957" i="2" s="1"/>
  <c r="E2958" i="2"/>
  <c r="O2958" i="2" s="1"/>
  <c r="E2959" i="2"/>
  <c r="O2959" i="2" s="1"/>
  <c r="E2960" i="2"/>
  <c r="O2960" i="2" s="1"/>
  <c r="E2961" i="2"/>
  <c r="O2961" i="2" s="1"/>
  <c r="E2962" i="2"/>
  <c r="O2962" i="2" s="1"/>
  <c r="E2963" i="2"/>
  <c r="O2963" i="2" s="1"/>
  <c r="E2964" i="2"/>
  <c r="O2964" i="2" s="1"/>
  <c r="E2965" i="2"/>
  <c r="O2965" i="2" s="1"/>
  <c r="E2966" i="2"/>
  <c r="O2966" i="2" s="1"/>
  <c r="E2967" i="2"/>
  <c r="O2967" i="2" s="1"/>
  <c r="E2968" i="2"/>
  <c r="O2968" i="2" s="1"/>
  <c r="E2969" i="2"/>
  <c r="O2969" i="2" s="1"/>
  <c r="E2970" i="2"/>
  <c r="O2970" i="2" s="1"/>
  <c r="E2971" i="2"/>
  <c r="O2971" i="2" s="1"/>
  <c r="E2972" i="2"/>
  <c r="O2972" i="2" s="1"/>
  <c r="E2973" i="2"/>
  <c r="O2973" i="2" s="1"/>
  <c r="E2974" i="2"/>
  <c r="O2974" i="2" s="1"/>
  <c r="E2975" i="2"/>
  <c r="O2975" i="2" s="1"/>
  <c r="E2976" i="2"/>
  <c r="O2976" i="2" s="1"/>
  <c r="E2977" i="2"/>
  <c r="O2977" i="2" s="1"/>
  <c r="E2978" i="2"/>
  <c r="O2978" i="2" s="1"/>
  <c r="E2979" i="2"/>
  <c r="O2979" i="2" s="1"/>
  <c r="E2980" i="2"/>
  <c r="O2980" i="2" s="1"/>
  <c r="E2981" i="2"/>
  <c r="O2981" i="2" s="1"/>
  <c r="E2982" i="2"/>
  <c r="O2982" i="2" s="1"/>
  <c r="E2983" i="2"/>
  <c r="O2983" i="2" s="1"/>
  <c r="E2984" i="2"/>
  <c r="O2984" i="2" s="1"/>
  <c r="E2985" i="2"/>
  <c r="O2985" i="2" s="1"/>
  <c r="E2986" i="2"/>
  <c r="O2986" i="2" s="1"/>
  <c r="E2987" i="2"/>
  <c r="O2987" i="2" s="1"/>
  <c r="E2988" i="2"/>
  <c r="O2988" i="2" s="1"/>
  <c r="E2989" i="2"/>
  <c r="O2989" i="2" s="1"/>
  <c r="E2990" i="2"/>
  <c r="O2990" i="2" s="1"/>
  <c r="E2991" i="2"/>
  <c r="O2991" i="2" s="1"/>
  <c r="E2992" i="2"/>
  <c r="O2992" i="2" s="1"/>
  <c r="E2993" i="2"/>
  <c r="O2993" i="2" s="1"/>
  <c r="E2994" i="2"/>
  <c r="O2994" i="2" s="1"/>
  <c r="E2995" i="2"/>
  <c r="O2995" i="2" s="1"/>
  <c r="E2996" i="2"/>
  <c r="O2996" i="2" s="1"/>
  <c r="E2997" i="2"/>
  <c r="O2997" i="2" s="1"/>
  <c r="E2998" i="2"/>
  <c r="O2998" i="2" s="1"/>
  <c r="E2999" i="2"/>
  <c r="O2999" i="2" s="1"/>
  <c r="E3000" i="2"/>
  <c r="O3000" i="2" s="1"/>
  <c r="E3001" i="2"/>
  <c r="O3001" i="2" s="1"/>
  <c r="E3002" i="2"/>
  <c r="O3002" i="2" s="1"/>
  <c r="E3003" i="2"/>
  <c r="O3003" i="2" s="1"/>
  <c r="E3004" i="2"/>
  <c r="O3004" i="2" s="1"/>
  <c r="E3005" i="2"/>
  <c r="O3005" i="2" s="1"/>
  <c r="E3006" i="2"/>
  <c r="O3006" i="2" s="1"/>
  <c r="E3007" i="2"/>
  <c r="O3007" i="2" s="1"/>
  <c r="E3008" i="2"/>
  <c r="O3008" i="2" s="1"/>
  <c r="E3009" i="2"/>
  <c r="O3009" i="2" s="1"/>
  <c r="E3010" i="2"/>
  <c r="O3010" i="2" s="1"/>
  <c r="E3011" i="2"/>
  <c r="O3011" i="2" s="1"/>
  <c r="E3012" i="2"/>
  <c r="O3012" i="2" s="1"/>
  <c r="E3013" i="2"/>
  <c r="O3013" i="2" s="1"/>
  <c r="E3014" i="2"/>
  <c r="O3014" i="2" s="1"/>
  <c r="E3015" i="2"/>
  <c r="O3015" i="2" s="1"/>
  <c r="E3016" i="2"/>
  <c r="O3016" i="2" s="1"/>
  <c r="E3017" i="2"/>
  <c r="O3017" i="2" s="1"/>
  <c r="E3018" i="2"/>
  <c r="O3018" i="2" s="1"/>
  <c r="E3019" i="2"/>
  <c r="O3019" i="2" s="1"/>
  <c r="E3020" i="2"/>
  <c r="O3020" i="2" s="1"/>
  <c r="E3021" i="2"/>
  <c r="O3021" i="2" s="1"/>
  <c r="E3022" i="2"/>
  <c r="O3022" i="2" s="1"/>
  <c r="E3023" i="2"/>
  <c r="O3023" i="2" s="1"/>
  <c r="E3024" i="2"/>
  <c r="O3024" i="2" s="1"/>
  <c r="E3025" i="2"/>
  <c r="O3025" i="2" s="1"/>
  <c r="E3026" i="2"/>
  <c r="O3026" i="2" s="1"/>
  <c r="E3027" i="2"/>
  <c r="O3027" i="2" s="1"/>
  <c r="E3028" i="2"/>
  <c r="O3028" i="2" s="1"/>
  <c r="E3029" i="2"/>
  <c r="O3029" i="2" s="1"/>
  <c r="E3030" i="2"/>
  <c r="O3030" i="2" s="1"/>
  <c r="E3031" i="2"/>
  <c r="O3031" i="2" s="1"/>
  <c r="E3032" i="2"/>
  <c r="O3032" i="2" s="1"/>
  <c r="E3033" i="2"/>
  <c r="O3033" i="2" s="1"/>
  <c r="E3034" i="2"/>
  <c r="O3034" i="2" s="1"/>
  <c r="E3035" i="2"/>
  <c r="O3035" i="2" s="1"/>
  <c r="E3036" i="2"/>
  <c r="O3036" i="2" s="1"/>
  <c r="E3037" i="2"/>
  <c r="O3037" i="2" s="1"/>
  <c r="E3038" i="2"/>
  <c r="O3038" i="2" s="1"/>
  <c r="E3039" i="2"/>
  <c r="O3039" i="2" s="1"/>
  <c r="E3040" i="2"/>
  <c r="O3040" i="2" s="1"/>
  <c r="E3041" i="2"/>
  <c r="O3041" i="2" s="1"/>
  <c r="E3042" i="2"/>
  <c r="O3042" i="2" s="1"/>
  <c r="E3043" i="2"/>
  <c r="O3043" i="2" s="1"/>
  <c r="E3044" i="2"/>
  <c r="O3044" i="2" s="1"/>
  <c r="E3045" i="2"/>
  <c r="O3045" i="2" s="1"/>
  <c r="E3046" i="2"/>
  <c r="O3046" i="2" s="1"/>
  <c r="E3047" i="2"/>
  <c r="O3047" i="2" s="1"/>
  <c r="E3048" i="2"/>
  <c r="O3048" i="2" s="1"/>
  <c r="E3049" i="2"/>
  <c r="O3049" i="2" s="1"/>
  <c r="E3050" i="2"/>
  <c r="O3050" i="2" s="1"/>
  <c r="E3051" i="2"/>
  <c r="O3051" i="2" s="1"/>
  <c r="E3052" i="2"/>
  <c r="O3052" i="2" s="1"/>
  <c r="E3053" i="2"/>
  <c r="O3053" i="2" s="1"/>
  <c r="E3054" i="2"/>
  <c r="O3054" i="2" s="1"/>
  <c r="E3055" i="2"/>
  <c r="O3055" i="2" s="1"/>
  <c r="E3056" i="2"/>
  <c r="O3056" i="2" s="1"/>
  <c r="E3057" i="2"/>
  <c r="O3057" i="2" s="1"/>
  <c r="E3058" i="2"/>
  <c r="O3058" i="2" s="1"/>
  <c r="E3059" i="2"/>
  <c r="O3059" i="2" s="1"/>
  <c r="E3060" i="2"/>
  <c r="O3060" i="2" s="1"/>
  <c r="E3061" i="2"/>
  <c r="O3061" i="2" s="1"/>
  <c r="E3062" i="2"/>
  <c r="O3062" i="2" s="1"/>
  <c r="E3063" i="2"/>
  <c r="O3063" i="2" s="1"/>
  <c r="E3064" i="2"/>
  <c r="O3064" i="2" s="1"/>
  <c r="E3065" i="2"/>
  <c r="O3065" i="2" s="1"/>
  <c r="E3066" i="2"/>
  <c r="O3066" i="2" s="1"/>
  <c r="E3067" i="2"/>
  <c r="O3067" i="2" s="1"/>
  <c r="E3068" i="2"/>
  <c r="O3068" i="2" s="1"/>
  <c r="E3069" i="2"/>
  <c r="O3069" i="2" s="1"/>
  <c r="E3070" i="2"/>
  <c r="O3070" i="2" s="1"/>
  <c r="E3071" i="2"/>
  <c r="O3071" i="2" s="1"/>
  <c r="E3072" i="2"/>
  <c r="O3072" i="2" s="1"/>
  <c r="E3073" i="2"/>
  <c r="O3073" i="2" s="1"/>
  <c r="E3074" i="2"/>
  <c r="O3074" i="2" s="1"/>
  <c r="E3075" i="2"/>
  <c r="O3075" i="2" s="1"/>
  <c r="E3076" i="2"/>
  <c r="O3076" i="2" s="1"/>
  <c r="E3077" i="2"/>
  <c r="O3077" i="2" s="1"/>
  <c r="E3078" i="2"/>
  <c r="O3078" i="2" s="1"/>
  <c r="E3079" i="2"/>
  <c r="O3079" i="2" s="1"/>
  <c r="E3080" i="2"/>
  <c r="O3080" i="2" s="1"/>
  <c r="E3081" i="2"/>
  <c r="O3081" i="2" s="1"/>
  <c r="E3082" i="2"/>
  <c r="O3082" i="2" s="1"/>
  <c r="E3083" i="2"/>
  <c r="O3083" i="2" s="1"/>
  <c r="E3084" i="2"/>
  <c r="O3084" i="2" s="1"/>
  <c r="E3085" i="2"/>
  <c r="O3085" i="2" s="1"/>
  <c r="E3086" i="2"/>
  <c r="O3086" i="2" s="1"/>
  <c r="E3087" i="2"/>
  <c r="O3087" i="2" s="1"/>
  <c r="E3088" i="2"/>
  <c r="O3088" i="2" s="1"/>
  <c r="E3089" i="2"/>
  <c r="O3089" i="2" s="1"/>
  <c r="E3090" i="2"/>
  <c r="O3090" i="2" s="1"/>
  <c r="E3091" i="2"/>
  <c r="O3091" i="2" s="1"/>
  <c r="E3092" i="2"/>
  <c r="O3092" i="2" s="1"/>
  <c r="E3093" i="2"/>
  <c r="O3093" i="2" s="1"/>
  <c r="E3094" i="2"/>
  <c r="O3094" i="2" s="1"/>
  <c r="E3095" i="2"/>
  <c r="O3095" i="2" s="1"/>
  <c r="E3096" i="2"/>
  <c r="O3096" i="2" s="1"/>
  <c r="E3097" i="2"/>
  <c r="O3097" i="2" s="1"/>
  <c r="E3098" i="2"/>
  <c r="O3098" i="2" s="1"/>
  <c r="E3099" i="2"/>
  <c r="O3099" i="2" s="1"/>
  <c r="E3100" i="2"/>
  <c r="O3100" i="2" s="1"/>
  <c r="E3101" i="2"/>
  <c r="O3101" i="2" s="1"/>
  <c r="E3102" i="2"/>
  <c r="O3102" i="2" s="1"/>
  <c r="E3103" i="2"/>
  <c r="O3103" i="2" s="1"/>
  <c r="E3104" i="2"/>
  <c r="O3104" i="2" s="1"/>
  <c r="E3105" i="2"/>
  <c r="O3105" i="2" s="1"/>
  <c r="E3106" i="2"/>
  <c r="O3106" i="2" s="1"/>
  <c r="E3107" i="2"/>
  <c r="O3107" i="2" s="1"/>
  <c r="E3108" i="2"/>
  <c r="O3108" i="2" s="1"/>
  <c r="E3109" i="2"/>
  <c r="O3109" i="2" s="1"/>
  <c r="E3110" i="2"/>
  <c r="O3110" i="2" s="1"/>
  <c r="E3111" i="2"/>
  <c r="O3111" i="2" s="1"/>
  <c r="E3112" i="2"/>
  <c r="O3112" i="2" s="1"/>
  <c r="E3113" i="2"/>
  <c r="O3113" i="2" s="1"/>
  <c r="E3114" i="2"/>
  <c r="O3114" i="2" s="1"/>
  <c r="E3115" i="2"/>
  <c r="O3115" i="2" s="1"/>
  <c r="E3116" i="2"/>
  <c r="O3116" i="2" s="1"/>
  <c r="E3117" i="2"/>
  <c r="O3117" i="2" s="1"/>
  <c r="E3118" i="2"/>
  <c r="O3118" i="2" s="1"/>
  <c r="E3119" i="2"/>
  <c r="O3119" i="2" s="1"/>
  <c r="E3120" i="2"/>
  <c r="O3120" i="2" s="1"/>
  <c r="E3121" i="2"/>
  <c r="O3121" i="2" s="1"/>
  <c r="E3122" i="2"/>
  <c r="O3122" i="2" s="1"/>
  <c r="E3123" i="2"/>
  <c r="O3123" i="2" s="1"/>
  <c r="E3124" i="2"/>
  <c r="O3124" i="2" s="1"/>
  <c r="E3125" i="2"/>
  <c r="O3125" i="2" s="1"/>
  <c r="E3126" i="2"/>
  <c r="O3126" i="2" s="1"/>
  <c r="E3127" i="2"/>
  <c r="O3127" i="2" s="1"/>
  <c r="E3128" i="2"/>
  <c r="O3128" i="2" s="1"/>
  <c r="E3129" i="2"/>
  <c r="O3129" i="2" s="1"/>
  <c r="E3130" i="2"/>
  <c r="O3130" i="2" s="1"/>
  <c r="E3131" i="2"/>
  <c r="O3131" i="2" s="1"/>
  <c r="E3132" i="2"/>
  <c r="O3132" i="2" s="1"/>
  <c r="E3133" i="2"/>
  <c r="O3133" i="2" s="1"/>
  <c r="E3134" i="2"/>
  <c r="O3134" i="2" s="1"/>
  <c r="E3135" i="2"/>
  <c r="O3135" i="2" s="1"/>
  <c r="E3136" i="2"/>
  <c r="O3136" i="2" s="1"/>
  <c r="E3137" i="2"/>
  <c r="O3137" i="2" s="1"/>
  <c r="E3138" i="2"/>
  <c r="O3138" i="2" s="1"/>
  <c r="E3139" i="2"/>
  <c r="O3139" i="2" s="1"/>
  <c r="E3140" i="2"/>
  <c r="O3140" i="2" s="1"/>
  <c r="E3141" i="2"/>
  <c r="O3141" i="2" s="1"/>
  <c r="E3142" i="2"/>
  <c r="O3142" i="2" s="1"/>
  <c r="E3143" i="2"/>
  <c r="O3143" i="2" s="1"/>
  <c r="E3144" i="2"/>
  <c r="O3144" i="2" s="1"/>
  <c r="E3145" i="2"/>
  <c r="O3145" i="2" s="1"/>
  <c r="E3146" i="2"/>
  <c r="O3146" i="2" s="1"/>
  <c r="E3147" i="2"/>
  <c r="O3147" i="2" s="1"/>
  <c r="E3148" i="2"/>
  <c r="O3148" i="2" s="1"/>
  <c r="E3149" i="2"/>
  <c r="O3149" i="2" s="1"/>
  <c r="E3150" i="2"/>
  <c r="O3150" i="2" s="1"/>
  <c r="E3151" i="2"/>
  <c r="O3151" i="2" s="1"/>
  <c r="E3152" i="2"/>
  <c r="O3152" i="2" s="1"/>
  <c r="E3153" i="2"/>
  <c r="O3153" i="2" s="1"/>
  <c r="E3154" i="2"/>
  <c r="O3154" i="2" s="1"/>
  <c r="E3155" i="2"/>
  <c r="O3155" i="2" s="1"/>
  <c r="E3156" i="2"/>
  <c r="O3156" i="2" s="1"/>
  <c r="E3157" i="2"/>
  <c r="O3157" i="2" s="1"/>
  <c r="E3158" i="2"/>
  <c r="O3158" i="2" s="1"/>
  <c r="E3159" i="2"/>
  <c r="O3159" i="2" s="1"/>
  <c r="E3160" i="2"/>
  <c r="O3160" i="2" s="1"/>
  <c r="E3161" i="2"/>
  <c r="O3161" i="2" s="1"/>
  <c r="E3162" i="2"/>
  <c r="O3162" i="2" s="1"/>
  <c r="E3163" i="2"/>
  <c r="O3163" i="2" s="1"/>
  <c r="E3164" i="2"/>
  <c r="O3164" i="2" s="1"/>
  <c r="E3165" i="2"/>
  <c r="O3165" i="2" s="1"/>
  <c r="E3166" i="2"/>
  <c r="O3166" i="2" s="1"/>
  <c r="E3167" i="2"/>
  <c r="O3167" i="2" s="1"/>
  <c r="E3168" i="2"/>
  <c r="O3168" i="2" s="1"/>
  <c r="E3169" i="2"/>
  <c r="O3169" i="2" s="1"/>
  <c r="E3170" i="2"/>
  <c r="O3170" i="2" s="1"/>
  <c r="E3171" i="2"/>
  <c r="O3171" i="2" s="1"/>
  <c r="E3172" i="2"/>
  <c r="O3172" i="2" s="1"/>
  <c r="E3173" i="2"/>
  <c r="O3173" i="2" s="1"/>
  <c r="E3174" i="2"/>
  <c r="O3174" i="2" s="1"/>
  <c r="E3175" i="2"/>
  <c r="O3175" i="2" s="1"/>
  <c r="E3176" i="2"/>
  <c r="O3176" i="2" s="1"/>
  <c r="E3177" i="2"/>
  <c r="O3177" i="2" s="1"/>
  <c r="E3178" i="2"/>
  <c r="O3178" i="2" s="1"/>
  <c r="E3179" i="2"/>
  <c r="O3179" i="2" s="1"/>
  <c r="E3180" i="2"/>
  <c r="O3180" i="2" s="1"/>
  <c r="E3181" i="2"/>
  <c r="O3181" i="2" s="1"/>
  <c r="E3182" i="2"/>
  <c r="O3182" i="2" s="1"/>
  <c r="E3183" i="2"/>
  <c r="O3183" i="2" s="1"/>
  <c r="E3184" i="2"/>
  <c r="O3184" i="2" s="1"/>
  <c r="E3185" i="2"/>
  <c r="O3185" i="2" s="1"/>
  <c r="E3186" i="2"/>
  <c r="O3186" i="2" s="1"/>
  <c r="E3187" i="2"/>
  <c r="O3187" i="2" s="1"/>
  <c r="E3188" i="2"/>
  <c r="O3188" i="2" s="1"/>
  <c r="E3189" i="2"/>
  <c r="O3189" i="2" s="1"/>
  <c r="E3190" i="2"/>
  <c r="O3190" i="2" s="1"/>
  <c r="E3191" i="2"/>
  <c r="O3191" i="2" s="1"/>
  <c r="E3192" i="2"/>
  <c r="O3192" i="2" s="1"/>
  <c r="E3193" i="2"/>
  <c r="O3193" i="2" s="1"/>
  <c r="E3194" i="2"/>
  <c r="O3194" i="2" s="1"/>
  <c r="E3195" i="2"/>
  <c r="O3195" i="2" s="1"/>
  <c r="E3196" i="2"/>
  <c r="O3196" i="2" s="1"/>
  <c r="E3197" i="2"/>
  <c r="O3197" i="2" s="1"/>
  <c r="E3198" i="2"/>
  <c r="O3198" i="2" s="1"/>
  <c r="E3199" i="2"/>
  <c r="O3199" i="2" s="1"/>
  <c r="E3200" i="2"/>
  <c r="O3200" i="2" s="1"/>
  <c r="E3201" i="2"/>
  <c r="O3201" i="2" s="1"/>
  <c r="E3202" i="2"/>
  <c r="O3202" i="2" s="1"/>
  <c r="E3203" i="2"/>
  <c r="O3203" i="2" s="1"/>
  <c r="E3204" i="2"/>
  <c r="O3204" i="2" s="1"/>
  <c r="E3205" i="2"/>
  <c r="O3205" i="2" s="1"/>
  <c r="E3206" i="2"/>
  <c r="O3206" i="2" s="1"/>
  <c r="E3207" i="2"/>
  <c r="O3207" i="2" s="1"/>
  <c r="E3208" i="2"/>
  <c r="O3208" i="2" s="1"/>
  <c r="E3209" i="2"/>
  <c r="O3209" i="2" s="1"/>
  <c r="E3210" i="2"/>
  <c r="O3210" i="2" s="1"/>
  <c r="E3211" i="2"/>
  <c r="O3211" i="2" s="1"/>
  <c r="E3212" i="2"/>
  <c r="O3212" i="2" s="1"/>
  <c r="E3213" i="2"/>
  <c r="O3213" i="2" s="1"/>
  <c r="E3214" i="2"/>
  <c r="O3214" i="2" s="1"/>
  <c r="E3215" i="2"/>
  <c r="O3215" i="2" s="1"/>
  <c r="E3216" i="2"/>
  <c r="O3216" i="2" s="1"/>
  <c r="E3217" i="2"/>
  <c r="O3217" i="2" s="1"/>
  <c r="E3218" i="2"/>
  <c r="O3218" i="2" s="1"/>
  <c r="E3219" i="2"/>
  <c r="O3219" i="2" s="1"/>
  <c r="E3220" i="2"/>
  <c r="O3220" i="2" s="1"/>
  <c r="E3221" i="2"/>
  <c r="O3221" i="2" s="1"/>
  <c r="E3222" i="2"/>
  <c r="O3222" i="2" s="1"/>
  <c r="E3223" i="2"/>
  <c r="O3223" i="2" s="1"/>
  <c r="E3224" i="2"/>
  <c r="O3224" i="2" s="1"/>
  <c r="E3225" i="2"/>
  <c r="O3225" i="2" s="1"/>
  <c r="E3226" i="2"/>
  <c r="O3226" i="2" s="1"/>
  <c r="E3227" i="2"/>
  <c r="O3227" i="2" s="1"/>
  <c r="E3228" i="2"/>
  <c r="O3228" i="2" s="1"/>
  <c r="E3229" i="2"/>
  <c r="O3229" i="2" s="1"/>
  <c r="E3230" i="2"/>
  <c r="O3230" i="2" s="1"/>
  <c r="E3231" i="2"/>
  <c r="O3231" i="2" s="1"/>
  <c r="E3232" i="2"/>
  <c r="O3232" i="2" s="1"/>
  <c r="E3233" i="2"/>
  <c r="O3233" i="2" s="1"/>
  <c r="E3234" i="2"/>
  <c r="O3234" i="2" s="1"/>
  <c r="E3235" i="2"/>
  <c r="O3235" i="2" s="1"/>
  <c r="E3236" i="2"/>
  <c r="O3236" i="2" s="1"/>
  <c r="E3237" i="2"/>
  <c r="O3237" i="2" s="1"/>
  <c r="E3238" i="2"/>
  <c r="O3238" i="2" s="1"/>
  <c r="E3239" i="2"/>
  <c r="O3239" i="2" s="1"/>
  <c r="E3240" i="2"/>
  <c r="O3240" i="2" s="1"/>
  <c r="E3241" i="2"/>
  <c r="O3241" i="2" s="1"/>
  <c r="E3242" i="2"/>
  <c r="O3242" i="2" s="1"/>
  <c r="E3243" i="2"/>
  <c r="O3243" i="2" s="1"/>
  <c r="E3244" i="2"/>
  <c r="O3244" i="2" s="1"/>
  <c r="E3245" i="2"/>
  <c r="O3245" i="2" s="1"/>
  <c r="E3246" i="2"/>
  <c r="O3246" i="2" s="1"/>
  <c r="E3247" i="2"/>
  <c r="O3247" i="2" s="1"/>
  <c r="E3248" i="2"/>
  <c r="O3248" i="2" s="1"/>
  <c r="E3249" i="2"/>
  <c r="O3249" i="2" s="1"/>
  <c r="E3250" i="2"/>
  <c r="O3250" i="2" s="1"/>
  <c r="E3251" i="2"/>
  <c r="O3251" i="2" s="1"/>
  <c r="E3252" i="2"/>
  <c r="O3252" i="2" s="1"/>
  <c r="E3253" i="2"/>
  <c r="O3253" i="2" s="1"/>
  <c r="E3254" i="2"/>
  <c r="O3254" i="2" s="1"/>
  <c r="E3255" i="2"/>
  <c r="O3255" i="2" s="1"/>
  <c r="E3256" i="2"/>
  <c r="O3256" i="2" s="1"/>
  <c r="E3257" i="2"/>
  <c r="O3257" i="2" s="1"/>
  <c r="E3258" i="2"/>
  <c r="O3258" i="2" s="1"/>
  <c r="E3259" i="2"/>
  <c r="O3259" i="2" s="1"/>
  <c r="E3260" i="2"/>
  <c r="O3260" i="2" s="1"/>
  <c r="E3261" i="2"/>
  <c r="O3261" i="2" s="1"/>
  <c r="E3262" i="2"/>
  <c r="O3262" i="2" s="1"/>
  <c r="E3263" i="2"/>
  <c r="O3263" i="2" s="1"/>
  <c r="E3264" i="2"/>
  <c r="O3264" i="2" s="1"/>
  <c r="E3265" i="2"/>
  <c r="O3265" i="2" s="1"/>
  <c r="E3266" i="2"/>
  <c r="O3266" i="2" s="1"/>
  <c r="E3267" i="2"/>
  <c r="O3267" i="2" s="1"/>
  <c r="E3268" i="2"/>
  <c r="O3268" i="2" s="1"/>
  <c r="E3269" i="2"/>
  <c r="O3269" i="2" s="1"/>
  <c r="E3270" i="2"/>
  <c r="O3270" i="2" s="1"/>
  <c r="E3271" i="2"/>
  <c r="O3271" i="2" s="1"/>
  <c r="E3272" i="2"/>
  <c r="O3272" i="2" s="1"/>
  <c r="E3273" i="2"/>
  <c r="O3273" i="2" s="1"/>
  <c r="E3274" i="2"/>
  <c r="O3274" i="2" s="1"/>
  <c r="E3275" i="2"/>
  <c r="O3275" i="2" s="1"/>
  <c r="E3276" i="2"/>
  <c r="O3276" i="2" s="1"/>
  <c r="E3277" i="2"/>
  <c r="O3277" i="2" s="1"/>
  <c r="E3278" i="2"/>
  <c r="O3278" i="2" s="1"/>
  <c r="E3279" i="2"/>
  <c r="O3279" i="2" s="1"/>
  <c r="E3280" i="2"/>
  <c r="O3280" i="2" s="1"/>
  <c r="E3281" i="2"/>
  <c r="O3281" i="2" s="1"/>
  <c r="E3282" i="2"/>
  <c r="O3282" i="2" s="1"/>
  <c r="E3283" i="2"/>
  <c r="O3283" i="2" s="1"/>
  <c r="E3284" i="2"/>
  <c r="O3284" i="2" s="1"/>
  <c r="E3285" i="2"/>
  <c r="O3285" i="2" s="1"/>
  <c r="E3286" i="2"/>
  <c r="O3286" i="2" s="1"/>
  <c r="E3287" i="2"/>
  <c r="O3287" i="2" s="1"/>
  <c r="E3288" i="2"/>
  <c r="O3288" i="2" s="1"/>
  <c r="E3289" i="2"/>
  <c r="O3289" i="2" s="1"/>
  <c r="E3290" i="2"/>
  <c r="O3290" i="2" s="1"/>
  <c r="E3291" i="2"/>
  <c r="O3291" i="2" s="1"/>
  <c r="E3292" i="2"/>
  <c r="O3292" i="2" s="1"/>
  <c r="E3293" i="2"/>
  <c r="O3293" i="2" s="1"/>
  <c r="E3294" i="2"/>
  <c r="O3294" i="2" s="1"/>
  <c r="E3295" i="2"/>
  <c r="O3295" i="2" s="1"/>
  <c r="E3296" i="2"/>
  <c r="O3296" i="2" s="1"/>
  <c r="E3297" i="2"/>
  <c r="O3297" i="2" s="1"/>
  <c r="E3298" i="2"/>
  <c r="O3298" i="2" s="1"/>
  <c r="E3299" i="2"/>
  <c r="O3299" i="2" s="1"/>
  <c r="E3300" i="2"/>
  <c r="O3300" i="2" s="1"/>
  <c r="E3301" i="2"/>
  <c r="O3301" i="2" s="1"/>
  <c r="E3302" i="2"/>
  <c r="O3302" i="2" s="1"/>
  <c r="E3303" i="2"/>
  <c r="O3303" i="2" s="1"/>
  <c r="E3304" i="2"/>
  <c r="O3304" i="2" s="1"/>
  <c r="E3305" i="2"/>
  <c r="O3305" i="2" s="1"/>
  <c r="E3306" i="2"/>
  <c r="O3306" i="2" s="1"/>
  <c r="E3307" i="2"/>
  <c r="O3307" i="2" s="1"/>
  <c r="E3308" i="2"/>
  <c r="O3308" i="2" s="1"/>
  <c r="E3309" i="2"/>
  <c r="O3309" i="2" s="1"/>
  <c r="E3310" i="2"/>
  <c r="O3310" i="2" s="1"/>
  <c r="E3311" i="2"/>
  <c r="O3311" i="2" s="1"/>
  <c r="E3312" i="2"/>
  <c r="O3312" i="2" s="1"/>
  <c r="E3313" i="2"/>
  <c r="O3313" i="2" s="1"/>
  <c r="E3314" i="2"/>
  <c r="O3314" i="2" s="1"/>
  <c r="E3315" i="2"/>
  <c r="O3315" i="2" s="1"/>
  <c r="E3316" i="2"/>
  <c r="O3316" i="2" s="1"/>
  <c r="E3317" i="2"/>
  <c r="O3317" i="2" s="1"/>
  <c r="E3318" i="2"/>
  <c r="O3318" i="2" s="1"/>
  <c r="E3319" i="2"/>
  <c r="O3319" i="2" s="1"/>
  <c r="E3320" i="2"/>
  <c r="O3320" i="2" s="1"/>
  <c r="E3321" i="2"/>
  <c r="O3321" i="2" s="1"/>
  <c r="E3322" i="2"/>
  <c r="O3322" i="2" s="1"/>
  <c r="E3323" i="2"/>
  <c r="O3323" i="2" s="1"/>
  <c r="E3324" i="2"/>
  <c r="O3324" i="2" s="1"/>
  <c r="E3325" i="2"/>
  <c r="O3325" i="2" s="1"/>
  <c r="E3326" i="2"/>
  <c r="O3326" i="2" s="1"/>
  <c r="E3327" i="2"/>
  <c r="O3327" i="2" s="1"/>
  <c r="E3328" i="2"/>
  <c r="O3328" i="2" s="1"/>
  <c r="E3329" i="2"/>
  <c r="O3329" i="2" s="1"/>
  <c r="E3330" i="2"/>
  <c r="O3330" i="2" s="1"/>
  <c r="E3331" i="2"/>
  <c r="O3331" i="2" s="1"/>
  <c r="E3332" i="2"/>
  <c r="O3332" i="2" s="1"/>
  <c r="E3333" i="2"/>
  <c r="O3333" i="2" s="1"/>
  <c r="E3334" i="2"/>
  <c r="O3334" i="2" s="1"/>
  <c r="E3335" i="2"/>
  <c r="O3335" i="2" s="1"/>
  <c r="E3336" i="2"/>
  <c r="O3336" i="2" s="1"/>
  <c r="E3337" i="2"/>
  <c r="O3337" i="2" s="1"/>
  <c r="E3338" i="2"/>
  <c r="O3338" i="2" s="1"/>
  <c r="E3339" i="2"/>
  <c r="O3339" i="2" s="1"/>
  <c r="E3340" i="2"/>
  <c r="O3340" i="2" s="1"/>
  <c r="E3341" i="2"/>
  <c r="O3341" i="2" s="1"/>
  <c r="E3342" i="2"/>
  <c r="O3342" i="2" s="1"/>
  <c r="E3343" i="2"/>
  <c r="O3343" i="2" s="1"/>
  <c r="E3344" i="2"/>
  <c r="O3344" i="2" s="1"/>
  <c r="E3345" i="2"/>
  <c r="O3345" i="2" s="1"/>
  <c r="E3346" i="2"/>
  <c r="O3346" i="2" s="1"/>
  <c r="E3347" i="2"/>
  <c r="O3347" i="2" s="1"/>
  <c r="E3348" i="2"/>
  <c r="O3348" i="2" s="1"/>
  <c r="E3349" i="2"/>
  <c r="O3349" i="2" s="1"/>
  <c r="E3350" i="2"/>
  <c r="O3350" i="2" s="1"/>
  <c r="E3351" i="2"/>
  <c r="O3351" i="2" s="1"/>
  <c r="E3352" i="2"/>
  <c r="O3352" i="2" s="1"/>
  <c r="E3353" i="2"/>
  <c r="O3353" i="2" s="1"/>
  <c r="E3354" i="2"/>
  <c r="O3354" i="2" s="1"/>
  <c r="E3355" i="2"/>
  <c r="O3355" i="2" s="1"/>
  <c r="E3356" i="2"/>
  <c r="O3356" i="2" s="1"/>
  <c r="E3357" i="2"/>
  <c r="O3357" i="2" s="1"/>
  <c r="E3358" i="2"/>
  <c r="O3358" i="2" s="1"/>
  <c r="E3359" i="2"/>
  <c r="O3359" i="2" s="1"/>
  <c r="E3360" i="2"/>
  <c r="O3360" i="2" s="1"/>
  <c r="E3361" i="2"/>
  <c r="O3361" i="2" s="1"/>
  <c r="E3362" i="2"/>
  <c r="O3362" i="2" s="1"/>
  <c r="E3363" i="2"/>
  <c r="O3363" i="2" s="1"/>
  <c r="E3364" i="2"/>
  <c r="O3364" i="2" s="1"/>
  <c r="E3365" i="2"/>
  <c r="O3365" i="2" s="1"/>
  <c r="E3366" i="2"/>
  <c r="O3366" i="2" s="1"/>
  <c r="E3367" i="2"/>
  <c r="O3367" i="2" s="1"/>
  <c r="E3368" i="2"/>
  <c r="O3368" i="2" s="1"/>
  <c r="E3369" i="2"/>
  <c r="O3369" i="2" s="1"/>
  <c r="E3370" i="2"/>
  <c r="O3370" i="2" s="1"/>
  <c r="E3371" i="2"/>
  <c r="O3371" i="2" s="1"/>
  <c r="E3372" i="2"/>
  <c r="O3372" i="2" s="1"/>
  <c r="E3373" i="2"/>
  <c r="O3373" i="2" s="1"/>
  <c r="E3374" i="2"/>
  <c r="O3374" i="2" s="1"/>
  <c r="E3375" i="2"/>
  <c r="O3375" i="2" s="1"/>
  <c r="E3376" i="2"/>
  <c r="O3376" i="2" s="1"/>
  <c r="E3377" i="2"/>
  <c r="O3377" i="2" s="1"/>
  <c r="E3378" i="2"/>
  <c r="O3378" i="2" s="1"/>
  <c r="E3379" i="2"/>
  <c r="O3379" i="2" s="1"/>
  <c r="E3380" i="2"/>
  <c r="O3380" i="2" s="1"/>
  <c r="E3381" i="2"/>
  <c r="O3381" i="2" s="1"/>
  <c r="E3382" i="2"/>
  <c r="O3382" i="2" s="1"/>
  <c r="E3383" i="2"/>
  <c r="O3383" i="2" s="1"/>
  <c r="E3384" i="2"/>
  <c r="O3384" i="2" s="1"/>
  <c r="E3385" i="2"/>
  <c r="O3385" i="2" s="1"/>
  <c r="E3386" i="2"/>
  <c r="O3386" i="2" s="1"/>
  <c r="E3387" i="2"/>
  <c r="O3387" i="2" s="1"/>
  <c r="E3388" i="2"/>
  <c r="O3388" i="2" s="1"/>
  <c r="E3389" i="2"/>
  <c r="O3389" i="2" s="1"/>
  <c r="E3390" i="2"/>
  <c r="O3390" i="2" s="1"/>
  <c r="E3391" i="2"/>
  <c r="O3391" i="2" s="1"/>
  <c r="E3392" i="2"/>
  <c r="O3392" i="2" s="1"/>
  <c r="E3393" i="2"/>
  <c r="O3393" i="2" s="1"/>
  <c r="E3394" i="2"/>
  <c r="O3394" i="2" s="1"/>
  <c r="E3395" i="2"/>
  <c r="O3395" i="2" s="1"/>
  <c r="E3396" i="2"/>
  <c r="O3396" i="2" s="1"/>
  <c r="E3397" i="2"/>
  <c r="O3397" i="2" s="1"/>
  <c r="E3398" i="2"/>
  <c r="O3398" i="2" s="1"/>
  <c r="E3399" i="2"/>
  <c r="O3399" i="2" s="1"/>
  <c r="E3400" i="2"/>
  <c r="O3400" i="2" s="1"/>
  <c r="E3401" i="2"/>
  <c r="O3401" i="2" s="1"/>
  <c r="E3402" i="2"/>
  <c r="O3402" i="2" s="1"/>
  <c r="E3403" i="2"/>
  <c r="O3403" i="2" s="1"/>
  <c r="E3404" i="2"/>
  <c r="O3404" i="2" s="1"/>
  <c r="E3405" i="2"/>
  <c r="O3405" i="2" s="1"/>
  <c r="E3406" i="2"/>
  <c r="O3406" i="2" s="1"/>
  <c r="E3407" i="2"/>
  <c r="O3407" i="2" s="1"/>
  <c r="E3408" i="2"/>
  <c r="O3408" i="2" s="1"/>
  <c r="E3409" i="2"/>
  <c r="O3409" i="2" s="1"/>
  <c r="E3410" i="2"/>
  <c r="O3410" i="2" s="1"/>
  <c r="E3411" i="2"/>
  <c r="O3411" i="2" s="1"/>
  <c r="E3412" i="2"/>
  <c r="O3412" i="2" s="1"/>
  <c r="E3413" i="2"/>
  <c r="O3413" i="2" s="1"/>
  <c r="E3414" i="2"/>
  <c r="O3414" i="2" s="1"/>
  <c r="E3415" i="2"/>
  <c r="O3415" i="2" s="1"/>
  <c r="E3416" i="2"/>
  <c r="O3416" i="2" s="1"/>
  <c r="E3417" i="2"/>
  <c r="O3417" i="2" s="1"/>
  <c r="E3418" i="2"/>
  <c r="O3418" i="2" s="1"/>
  <c r="E3419" i="2"/>
  <c r="O3419" i="2" s="1"/>
  <c r="E3420" i="2"/>
  <c r="O3420" i="2" s="1"/>
  <c r="E3421" i="2"/>
  <c r="O3421" i="2" s="1"/>
  <c r="E3422" i="2"/>
  <c r="O3422" i="2" s="1"/>
  <c r="E3423" i="2"/>
  <c r="O3423" i="2" s="1"/>
  <c r="E3424" i="2"/>
  <c r="O3424" i="2" s="1"/>
  <c r="E3425" i="2"/>
  <c r="O3425" i="2" s="1"/>
  <c r="E3426" i="2"/>
  <c r="O3426" i="2" s="1"/>
  <c r="E3427" i="2"/>
  <c r="O3427" i="2" s="1"/>
  <c r="E3428" i="2"/>
  <c r="O3428" i="2" s="1"/>
  <c r="E3429" i="2"/>
  <c r="O3429" i="2" s="1"/>
  <c r="E3430" i="2"/>
  <c r="O3430" i="2" s="1"/>
  <c r="E3431" i="2"/>
  <c r="O3431" i="2" s="1"/>
  <c r="E3432" i="2"/>
  <c r="O3432" i="2" s="1"/>
  <c r="E3433" i="2"/>
  <c r="O3433" i="2" s="1"/>
  <c r="E3434" i="2"/>
  <c r="O3434" i="2" s="1"/>
  <c r="E3435" i="2"/>
  <c r="O3435" i="2" s="1"/>
  <c r="E3436" i="2"/>
  <c r="O3436" i="2" s="1"/>
  <c r="E3437" i="2"/>
  <c r="O3437" i="2" s="1"/>
  <c r="E3438" i="2"/>
  <c r="O3438" i="2" s="1"/>
  <c r="E3439" i="2"/>
  <c r="O3439" i="2" s="1"/>
  <c r="E3440" i="2"/>
  <c r="O3440" i="2" s="1"/>
  <c r="E3441" i="2"/>
  <c r="O3441" i="2" s="1"/>
  <c r="E3442" i="2"/>
  <c r="O3442" i="2" s="1"/>
  <c r="E3443" i="2"/>
  <c r="O3443" i="2" s="1"/>
  <c r="E3444" i="2"/>
  <c r="O3444" i="2" s="1"/>
  <c r="E3445" i="2"/>
  <c r="O3445" i="2" s="1"/>
  <c r="E3446" i="2"/>
  <c r="O3446" i="2" s="1"/>
  <c r="E3447" i="2"/>
  <c r="O3447" i="2" s="1"/>
  <c r="E3448" i="2"/>
  <c r="O3448" i="2" s="1"/>
  <c r="E3449" i="2"/>
  <c r="O3449" i="2" s="1"/>
  <c r="E3450" i="2"/>
  <c r="O3450" i="2" s="1"/>
  <c r="E3451" i="2"/>
  <c r="O3451" i="2" s="1"/>
  <c r="E3452" i="2"/>
  <c r="O3452" i="2" s="1"/>
  <c r="E3453" i="2"/>
  <c r="O3453" i="2" s="1"/>
  <c r="E3454" i="2"/>
  <c r="O3454" i="2" s="1"/>
  <c r="E3455" i="2"/>
  <c r="O3455" i="2" s="1"/>
  <c r="E3456" i="2"/>
  <c r="O3456" i="2" s="1"/>
  <c r="E3457" i="2"/>
  <c r="O3457" i="2" s="1"/>
  <c r="E3458" i="2"/>
  <c r="O3458" i="2" s="1"/>
  <c r="E3459" i="2"/>
  <c r="O3459" i="2" s="1"/>
  <c r="E3460" i="2"/>
  <c r="O3460" i="2" s="1"/>
  <c r="E3461" i="2"/>
  <c r="O3461" i="2" s="1"/>
  <c r="E3462" i="2"/>
  <c r="O3462" i="2" s="1"/>
  <c r="E3463" i="2"/>
  <c r="O3463" i="2" s="1"/>
  <c r="E3464" i="2"/>
  <c r="O3464" i="2" s="1"/>
  <c r="E3465" i="2"/>
  <c r="O3465" i="2" s="1"/>
  <c r="E3466" i="2"/>
  <c r="O3466" i="2" s="1"/>
  <c r="E3467" i="2"/>
  <c r="O3467" i="2" s="1"/>
  <c r="E3468" i="2"/>
  <c r="O3468" i="2" s="1"/>
  <c r="E3469" i="2"/>
  <c r="O3469" i="2" s="1"/>
  <c r="E3470" i="2"/>
  <c r="O3470" i="2" s="1"/>
  <c r="E3471" i="2"/>
  <c r="O3471" i="2" s="1"/>
  <c r="E3472" i="2"/>
  <c r="O3472" i="2" s="1"/>
  <c r="E3473" i="2"/>
  <c r="O3473" i="2" s="1"/>
  <c r="E3474" i="2"/>
  <c r="O3474" i="2" s="1"/>
  <c r="E3475" i="2"/>
  <c r="O3475" i="2" s="1"/>
  <c r="E3476" i="2"/>
  <c r="O3476" i="2" s="1"/>
  <c r="E3477" i="2"/>
  <c r="O3477" i="2" s="1"/>
  <c r="E3478" i="2"/>
  <c r="O3478" i="2" s="1"/>
  <c r="E3479" i="2"/>
  <c r="O3479" i="2" s="1"/>
  <c r="E3480" i="2"/>
  <c r="O3480" i="2" s="1"/>
  <c r="E3481" i="2"/>
  <c r="O3481" i="2" s="1"/>
  <c r="E3482" i="2"/>
  <c r="O3482" i="2" s="1"/>
  <c r="E3483" i="2"/>
  <c r="O3483" i="2" s="1"/>
  <c r="E3484" i="2"/>
  <c r="O3484" i="2" s="1"/>
  <c r="E3485" i="2"/>
  <c r="O3485" i="2" s="1"/>
  <c r="E3486" i="2"/>
  <c r="O3486" i="2" s="1"/>
  <c r="E3487" i="2"/>
  <c r="O3487" i="2" s="1"/>
  <c r="E3488" i="2"/>
  <c r="O3488" i="2" s="1"/>
  <c r="E3489" i="2"/>
  <c r="O3489" i="2" s="1"/>
  <c r="E3490" i="2"/>
  <c r="O3490" i="2" s="1"/>
  <c r="E3491" i="2"/>
  <c r="O3491" i="2" s="1"/>
  <c r="E3492" i="2"/>
  <c r="O3492" i="2" s="1"/>
  <c r="E3493" i="2"/>
  <c r="O3493" i="2" s="1"/>
  <c r="E3494" i="2"/>
  <c r="O3494" i="2" s="1"/>
  <c r="E3495" i="2"/>
  <c r="O3495" i="2" s="1"/>
  <c r="E3496" i="2"/>
  <c r="O3496" i="2" s="1"/>
  <c r="E3497" i="2"/>
  <c r="O3497" i="2" s="1"/>
  <c r="E3498" i="2"/>
  <c r="O3498" i="2" s="1"/>
  <c r="E3499" i="2"/>
  <c r="O3499" i="2" s="1"/>
  <c r="E3500" i="2"/>
  <c r="O3500" i="2" s="1"/>
  <c r="E3501" i="2"/>
  <c r="O3501" i="2" s="1"/>
  <c r="E3502" i="2"/>
  <c r="O3502" i="2" s="1"/>
  <c r="E3503" i="2"/>
  <c r="O3503" i="2" s="1"/>
  <c r="E3504" i="2"/>
  <c r="O3504" i="2" s="1"/>
  <c r="E3505" i="2"/>
  <c r="O3505" i="2" s="1"/>
  <c r="E3506" i="2"/>
  <c r="O3506" i="2" s="1"/>
  <c r="E3507" i="2"/>
  <c r="O3507" i="2" s="1"/>
  <c r="E3508" i="2"/>
  <c r="O3508" i="2" s="1"/>
  <c r="E3509" i="2"/>
  <c r="O3509" i="2" s="1"/>
  <c r="E3510" i="2"/>
  <c r="O3510" i="2" s="1"/>
  <c r="E3511" i="2"/>
  <c r="O3511" i="2" s="1"/>
  <c r="E3512" i="2"/>
  <c r="O3512" i="2" s="1"/>
  <c r="E3513" i="2"/>
  <c r="O3513" i="2" s="1"/>
  <c r="E3514" i="2"/>
  <c r="O3514" i="2" s="1"/>
  <c r="E3515" i="2"/>
  <c r="O3515" i="2" s="1"/>
  <c r="E3516" i="2"/>
  <c r="O3516" i="2" s="1"/>
  <c r="E3517" i="2"/>
  <c r="O3517" i="2" s="1"/>
  <c r="E3518" i="2"/>
  <c r="O3518" i="2" s="1"/>
  <c r="E3519" i="2"/>
  <c r="O3519" i="2" s="1"/>
  <c r="E3520" i="2"/>
  <c r="O3520" i="2" s="1"/>
  <c r="E3521" i="2"/>
  <c r="O3521" i="2" s="1"/>
  <c r="E3522" i="2"/>
  <c r="O3522" i="2" s="1"/>
  <c r="E3523" i="2"/>
  <c r="O3523" i="2" s="1"/>
  <c r="E3524" i="2"/>
  <c r="O3524" i="2" s="1"/>
  <c r="E3525" i="2"/>
  <c r="O3525" i="2" s="1"/>
  <c r="E3526" i="2"/>
  <c r="O3526" i="2" s="1"/>
  <c r="E3527" i="2"/>
  <c r="O3527" i="2" s="1"/>
  <c r="E3528" i="2"/>
  <c r="O3528" i="2" s="1"/>
  <c r="E3529" i="2"/>
  <c r="O3529" i="2" s="1"/>
  <c r="E3530" i="2"/>
  <c r="O3530" i="2" s="1"/>
  <c r="E3531" i="2"/>
  <c r="O3531" i="2" s="1"/>
  <c r="E3532" i="2"/>
  <c r="O3532" i="2" s="1"/>
  <c r="E3533" i="2"/>
  <c r="O3533" i="2" s="1"/>
  <c r="E3534" i="2"/>
  <c r="O3534" i="2" s="1"/>
  <c r="E3535" i="2"/>
  <c r="O3535" i="2" s="1"/>
  <c r="E3536" i="2"/>
  <c r="O3536" i="2" s="1"/>
  <c r="E3537" i="2"/>
  <c r="O3537" i="2" s="1"/>
  <c r="E3538" i="2"/>
  <c r="O3538" i="2" s="1"/>
  <c r="E3539" i="2"/>
  <c r="O3539" i="2" s="1"/>
  <c r="E3540" i="2"/>
  <c r="O3540" i="2" s="1"/>
  <c r="E3541" i="2"/>
  <c r="O3541" i="2" s="1"/>
  <c r="E3542" i="2"/>
  <c r="O3542" i="2" s="1"/>
  <c r="E3543" i="2"/>
  <c r="O3543" i="2" s="1"/>
  <c r="E3544" i="2"/>
  <c r="O3544" i="2" s="1"/>
  <c r="E3545" i="2"/>
  <c r="O3545" i="2" s="1"/>
  <c r="E3546" i="2"/>
  <c r="O3546" i="2" s="1"/>
  <c r="E3547" i="2"/>
  <c r="O3547" i="2" s="1"/>
  <c r="E3548" i="2"/>
  <c r="O3548" i="2" s="1"/>
  <c r="E3549" i="2"/>
  <c r="O3549" i="2" s="1"/>
  <c r="E3550" i="2"/>
  <c r="O3550" i="2" s="1"/>
  <c r="E3551" i="2"/>
  <c r="O3551" i="2" s="1"/>
  <c r="E3552" i="2"/>
  <c r="O3552" i="2" s="1"/>
  <c r="E3553" i="2"/>
  <c r="O3553" i="2" s="1"/>
  <c r="E3554" i="2"/>
  <c r="O3554" i="2" s="1"/>
  <c r="E3555" i="2"/>
  <c r="O3555" i="2" s="1"/>
  <c r="E3556" i="2"/>
  <c r="O3556" i="2" s="1"/>
  <c r="E3557" i="2"/>
  <c r="O3557" i="2" s="1"/>
  <c r="E3558" i="2"/>
  <c r="O3558" i="2" s="1"/>
  <c r="E3559" i="2"/>
  <c r="O3559" i="2" s="1"/>
  <c r="E3560" i="2"/>
  <c r="O3560" i="2" s="1"/>
  <c r="E3561" i="2"/>
  <c r="O3561" i="2" s="1"/>
  <c r="E3562" i="2"/>
  <c r="O3562" i="2" s="1"/>
  <c r="E3563" i="2"/>
  <c r="O3563" i="2" s="1"/>
  <c r="E3564" i="2"/>
  <c r="O3564" i="2" s="1"/>
  <c r="E3565" i="2"/>
  <c r="O3565" i="2" s="1"/>
  <c r="E3566" i="2"/>
  <c r="O3566" i="2" s="1"/>
  <c r="E3567" i="2"/>
  <c r="O3567" i="2" s="1"/>
  <c r="E3568" i="2"/>
  <c r="O3568" i="2" s="1"/>
  <c r="E3569" i="2"/>
  <c r="O3569" i="2" s="1"/>
  <c r="E3570" i="2"/>
  <c r="O3570" i="2" s="1"/>
  <c r="E3571" i="2"/>
  <c r="O3571" i="2" s="1"/>
  <c r="E3572" i="2"/>
  <c r="O3572" i="2" s="1"/>
  <c r="E3573" i="2"/>
  <c r="O3573" i="2" s="1"/>
  <c r="E3574" i="2"/>
  <c r="O3574" i="2" s="1"/>
  <c r="E3575" i="2"/>
  <c r="O3575" i="2" s="1"/>
  <c r="E3576" i="2"/>
  <c r="O3576" i="2" s="1"/>
  <c r="E3577" i="2"/>
  <c r="O3577" i="2" s="1"/>
  <c r="E3578" i="2"/>
  <c r="O3578" i="2" s="1"/>
  <c r="E3579" i="2"/>
  <c r="O3579" i="2" s="1"/>
  <c r="E3580" i="2"/>
  <c r="O3580" i="2" s="1"/>
  <c r="E3581" i="2"/>
  <c r="O3581" i="2" s="1"/>
  <c r="E3582" i="2"/>
  <c r="O3582" i="2" s="1"/>
  <c r="E3583" i="2"/>
  <c r="O3583" i="2" s="1"/>
  <c r="E3584" i="2"/>
  <c r="O3584" i="2" s="1"/>
  <c r="E3585" i="2"/>
  <c r="O3585" i="2" s="1"/>
  <c r="E3586" i="2"/>
  <c r="O3586" i="2" s="1"/>
  <c r="E3587" i="2"/>
  <c r="O3587" i="2" s="1"/>
  <c r="E3588" i="2"/>
  <c r="O3588" i="2" s="1"/>
  <c r="E3589" i="2"/>
  <c r="O3589" i="2" s="1"/>
  <c r="E3590" i="2"/>
  <c r="O3590" i="2" s="1"/>
  <c r="E3591" i="2"/>
  <c r="O3591" i="2" s="1"/>
  <c r="E3592" i="2"/>
  <c r="O3592" i="2" s="1"/>
  <c r="E3593" i="2"/>
  <c r="O3593" i="2" s="1"/>
  <c r="E3594" i="2"/>
  <c r="O3594" i="2" s="1"/>
  <c r="E3595" i="2"/>
  <c r="O3595" i="2" s="1"/>
  <c r="E3596" i="2"/>
  <c r="O3596" i="2" s="1"/>
  <c r="E3597" i="2"/>
  <c r="O3597" i="2" s="1"/>
  <c r="E3598" i="2"/>
  <c r="O3598" i="2" s="1"/>
  <c r="E3599" i="2"/>
  <c r="O3599" i="2" s="1"/>
  <c r="E3600" i="2"/>
  <c r="O3600" i="2" s="1"/>
  <c r="E3601" i="2"/>
  <c r="O3601" i="2" s="1"/>
  <c r="E3602" i="2"/>
  <c r="O3602" i="2" s="1"/>
  <c r="E3603" i="2"/>
  <c r="O3603" i="2" s="1"/>
  <c r="E3604" i="2"/>
  <c r="O3604" i="2" s="1"/>
  <c r="E3605" i="2"/>
  <c r="O3605" i="2" s="1"/>
  <c r="E3606" i="2"/>
  <c r="O3606" i="2" s="1"/>
  <c r="E3607" i="2"/>
  <c r="O3607" i="2" s="1"/>
  <c r="E3608" i="2"/>
  <c r="O3608" i="2" s="1"/>
  <c r="E3609" i="2"/>
  <c r="O3609" i="2" s="1"/>
  <c r="E3610" i="2"/>
  <c r="O3610" i="2" s="1"/>
  <c r="E3611" i="2"/>
  <c r="O3611" i="2" s="1"/>
  <c r="E3612" i="2"/>
  <c r="O3612" i="2" s="1"/>
  <c r="E3613" i="2"/>
  <c r="O3613" i="2" s="1"/>
  <c r="E3614" i="2"/>
  <c r="O3614" i="2" s="1"/>
  <c r="E3615" i="2"/>
  <c r="O3615" i="2" s="1"/>
  <c r="E3616" i="2"/>
  <c r="O3616" i="2" s="1"/>
  <c r="E3617" i="2"/>
  <c r="O3617" i="2" s="1"/>
  <c r="E3618" i="2"/>
  <c r="O3618" i="2" s="1"/>
  <c r="E3619" i="2"/>
  <c r="O3619" i="2" s="1"/>
  <c r="E3620" i="2"/>
  <c r="O3620" i="2" s="1"/>
  <c r="E3621" i="2"/>
  <c r="O3621" i="2" s="1"/>
  <c r="E3622" i="2"/>
  <c r="O3622" i="2" s="1"/>
  <c r="E3623" i="2"/>
  <c r="O3623" i="2" s="1"/>
  <c r="E3624" i="2"/>
  <c r="O3624" i="2" s="1"/>
  <c r="E3625" i="2"/>
  <c r="O3625" i="2" s="1"/>
  <c r="E3626" i="2"/>
  <c r="O3626" i="2" s="1"/>
  <c r="E3627" i="2"/>
  <c r="O3627" i="2" s="1"/>
  <c r="E3628" i="2"/>
  <c r="O3628" i="2" s="1"/>
  <c r="E3629" i="2"/>
  <c r="O3629" i="2" s="1"/>
  <c r="E3630" i="2"/>
  <c r="O3630" i="2" s="1"/>
  <c r="E3631" i="2"/>
  <c r="O3631" i="2" s="1"/>
  <c r="E3632" i="2"/>
  <c r="O3632" i="2" s="1"/>
  <c r="E3633" i="2"/>
  <c r="O3633" i="2" s="1"/>
  <c r="E3634" i="2"/>
  <c r="O3634" i="2" s="1"/>
  <c r="E3635" i="2"/>
  <c r="O3635" i="2" s="1"/>
  <c r="E3636" i="2"/>
  <c r="O3636" i="2" s="1"/>
  <c r="E3637" i="2"/>
  <c r="O3637" i="2" s="1"/>
  <c r="E3638" i="2"/>
  <c r="O3638" i="2" s="1"/>
  <c r="E3639" i="2"/>
  <c r="O3639" i="2" s="1"/>
  <c r="E3640" i="2"/>
  <c r="O3640" i="2" s="1"/>
  <c r="E3641" i="2"/>
  <c r="O3641" i="2" s="1"/>
  <c r="E3642" i="2"/>
  <c r="O3642" i="2" s="1"/>
  <c r="E3643" i="2"/>
  <c r="O3643" i="2" s="1"/>
  <c r="E3644" i="2"/>
  <c r="O3644" i="2" s="1"/>
  <c r="E3645" i="2"/>
  <c r="O3645" i="2" s="1"/>
  <c r="E3646" i="2"/>
  <c r="O3646" i="2" s="1"/>
  <c r="E3647" i="2"/>
  <c r="O3647" i="2" s="1"/>
  <c r="E3648" i="2"/>
  <c r="O3648" i="2" s="1"/>
  <c r="E3649" i="2"/>
  <c r="O3649" i="2" s="1"/>
  <c r="E3650" i="2"/>
  <c r="O3650" i="2" s="1"/>
  <c r="E3651" i="2"/>
  <c r="O3651" i="2" s="1"/>
  <c r="E3652" i="2"/>
  <c r="O3652" i="2" s="1"/>
  <c r="E3653" i="2"/>
  <c r="O3653" i="2" s="1"/>
  <c r="E3654" i="2"/>
  <c r="O3654" i="2" s="1"/>
  <c r="E3655" i="2"/>
  <c r="O3655" i="2" s="1"/>
  <c r="E3656" i="2"/>
  <c r="O3656" i="2" s="1"/>
  <c r="E3657" i="2"/>
  <c r="O3657" i="2" s="1"/>
  <c r="E3658" i="2"/>
  <c r="O3658" i="2" s="1"/>
  <c r="E3659" i="2"/>
  <c r="O3659" i="2" s="1"/>
  <c r="E3660" i="2"/>
  <c r="O3660" i="2" s="1"/>
  <c r="E3661" i="2"/>
  <c r="O3661" i="2" s="1"/>
  <c r="E3662" i="2"/>
  <c r="O3662" i="2" s="1"/>
  <c r="E3663" i="2"/>
  <c r="O3663" i="2" s="1"/>
  <c r="E3664" i="2"/>
  <c r="O3664" i="2" s="1"/>
  <c r="E3665" i="2"/>
  <c r="O3665" i="2" s="1"/>
  <c r="E3666" i="2"/>
  <c r="O3666" i="2" s="1"/>
  <c r="E3667" i="2"/>
  <c r="O3667" i="2" s="1"/>
  <c r="E3668" i="2"/>
  <c r="O3668" i="2" s="1"/>
  <c r="E3669" i="2"/>
  <c r="O3669" i="2" s="1"/>
  <c r="E3670" i="2"/>
  <c r="O3670" i="2" s="1"/>
  <c r="E3671" i="2"/>
  <c r="O3671" i="2" s="1"/>
  <c r="E3672" i="2"/>
  <c r="O3672" i="2" s="1"/>
  <c r="E3673" i="2"/>
  <c r="O3673" i="2" s="1"/>
  <c r="E3674" i="2"/>
  <c r="O3674" i="2" s="1"/>
  <c r="E3675" i="2"/>
  <c r="O3675" i="2" s="1"/>
  <c r="E3676" i="2"/>
  <c r="O3676" i="2" s="1"/>
  <c r="E3677" i="2"/>
  <c r="O3677" i="2" s="1"/>
  <c r="E3678" i="2"/>
  <c r="O3678" i="2" s="1"/>
  <c r="E3679" i="2"/>
  <c r="O3679" i="2" s="1"/>
  <c r="E3680" i="2"/>
  <c r="O3680" i="2" s="1"/>
  <c r="E3681" i="2"/>
  <c r="O3681" i="2" s="1"/>
  <c r="E3682" i="2"/>
  <c r="O3682" i="2" s="1"/>
  <c r="E3683" i="2"/>
  <c r="O3683" i="2" s="1"/>
  <c r="E3684" i="2"/>
  <c r="O3684" i="2" s="1"/>
  <c r="E3685" i="2"/>
  <c r="O3685" i="2" s="1"/>
  <c r="E3686" i="2"/>
  <c r="O3686" i="2" s="1"/>
  <c r="E3687" i="2"/>
  <c r="O3687" i="2" s="1"/>
  <c r="E3688" i="2"/>
  <c r="O3688" i="2" s="1"/>
  <c r="E3689" i="2"/>
  <c r="O3689" i="2" s="1"/>
  <c r="E3690" i="2"/>
  <c r="O3690" i="2" s="1"/>
  <c r="E3691" i="2"/>
  <c r="O3691" i="2" s="1"/>
  <c r="E3692" i="2"/>
  <c r="O3692" i="2" s="1"/>
  <c r="E3693" i="2"/>
  <c r="O3693" i="2" s="1"/>
  <c r="E3694" i="2"/>
  <c r="O3694" i="2" s="1"/>
  <c r="E3695" i="2"/>
  <c r="O3695" i="2" s="1"/>
  <c r="E3696" i="2"/>
  <c r="O3696" i="2" s="1"/>
  <c r="E3697" i="2"/>
  <c r="O3697" i="2" s="1"/>
  <c r="E3698" i="2"/>
  <c r="O3698" i="2" s="1"/>
  <c r="E3699" i="2"/>
  <c r="O3699" i="2" s="1"/>
  <c r="E3700" i="2"/>
  <c r="O3700" i="2" s="1"/>
  <c r="E3701" i="2"/>
  <c r="O3701" i="2" s="1"/>
  <c r="E3702" i="2"/>
  <c r="O3702" i="2" s="1"/>
  <c r="E3703" i="2"/>
  <c r="O3703" i="2" s="1"/>
  <c r="E3704" i="2"/>
  <c r="O3704" i="2" s="1"/>
  <c r="E3705" i="2"/>
  <c r="O3705" i="2" s="1"/>
  <c r="E3706" i="2"/>
  <c r="O3706" i="2" s="1"/>
  <c r="E3707" i="2"/>
  <c r="O3707" i="2" s="1"/>
  <c r="E3708" i="2"/>
  <c r="O3708" i="2" s="1"/>
  <c r="E3709" i="2"/>
  <c r="O3709" i="2" s="1"/>
  <c r="E3710" i="2"/>
  <c r="O3710" i="2" s="1"/>
  <c r="E3711" i="2"/>
  <c r="O3711" i="2" s="1"/>
  <c r="E3712" i="2"/>
  <c r="O3712" i="2" s="1"/>
  <c r="E3713" i="2"/>
  <c r="O3713" i="2" s="1"/>
  <c r="E3714" i="2"/>
  <c r="O3714" i="2" s="1"/>
  <c r="E3715" i="2"/>
  <c r="O3715" i="2" s="1"/>
  <c r="E3716" i="2"/>
  <c r="O3716" i="2" s="1"/>
  <c r="E3717" i="2"/>
  <c r="O3717" i="2" s="1"/>
  <c r="E3718" i="2"/>
  <c r="O3718" i="2" s="1"/>
  <c r="E3719" i="2"/>
  <c r="O3719" i="2" s="1"/>
  <c r="E3720" i="2"/>
  <c r="O3720" i="2" s="1"/>
  <c r="E3721" i="2"/>
  <c r="O3721" i="2" s="1"/>
  <c r="E3722" i="2"/>
  <c r="O3722" i="2" s="1"/>
  <c r="E3723" i="2"/>
  <c r="O3723" i="2" s="1"/>
  <c r="E3724" i="2"/>
  <c r="O3724" i="2" s="1"/>
  <c r="E3725" i="2"/>
  <c r="O3725" i="2" s="1"/>
  <c r="E3726" i="2"/>
  <c r="O3726" i="2" s="1"/>
  <c r="E3727" i="2"/>
  <c r="O3727" i="2" s="1"/>
  <c r="E3728" i="2"/>
  <c r="O3728" i="2" s="1"/>
  <c r="E3729" i="2"/>
  <c r="O3729" i="2" s="1"/>
  <c r="E3730" i="2"/>
  <c r="O3730" i="2" s="1"/>
  <c r="E3731" i="2"/>
  <c r="O3731" i="2" s="1"/>
  <c r="E3732" i="2"/>
  <c r="O3732" i="2" s="1"/>
  <c r="E3733" i="2"/>
  <c r="O3733" i="2" s="1"/>
  <c r="E3734" i="2"/>
  <c r="O3734" i="2" s="1"/>
  <c r="E3735" i="2"/>
  <c r="O3735" i="2" s="1"/>
  <c r="E3736" i="2"/>
  <c r="O3736" i="2" s="1"/>
  <c r="E3737" i="2"/>
  <c r="O3737" i="2" s="1"/>
  <c r="E3738" i="2"/>
  <c r="O3738" i="2" s="1"/>
  <c r="E3739" i="2"/>
  <c r="O3739" i="2" s="1"/>
  <c r="E3740" i="2"/>
  <c r="O3740" i="2" s="1"/>
  <c r="E3741" i="2"/>
  <c r="O3741" i="2" s="1"/>
  <c r="E3742" i="2"/>
  <c r="O3742" i="2" s="1"/>
  <c r="E3743" i="2"/>
  <c r="O3743" i="2" s="1"/>
  <c r="E3744" i="2"/>
  <c r="O3744" i="2" s="1"/>
  <c r="E3745" i="2"/>
  <c r="O3745" i="2" s="1"/>
  <c r="E3746" i="2"/>
  <c r="O3746" i="2" s="1"/>
  <c r="E3747" i="2"/>
  <c r="O3747" i="2" s="1"/>
  <c r="E3748" i="2"/>
  <c r="O3748" i="2" s="1"/>
  <c r="E3749" i="2"/>
  <c r="O3749" i="2" s="1"/>
  <c r="E3750" i="2"/>
  <c r="O3750" i="2" s="1"/>
  <c r="E3751" i="2"/>
  <c r="O3751" i="2" s="1"/>
  <c r="E3752" i="2"/>
  <c r="O3752" i="2" s="1"/>
  <c r="E3753" i="2"/>
  <c r="O3753" i="2" s="1"/>
  <c r="E3754" i="2"/>
  <c r="O3754" i="2" s="1"/>
  <c r="E3755" i="2"/>
  <c r="O3755" i="2" s="1"/>
  <c r="E3756" i="2"/>
  <c r="O3756" i="2" s="1"/>
  <c r="E3757" i="2"/>
  <c r="O3757" i="2" s="1"/>
  <c r="E3758" i="2"/>
  <c r="O3758" i="2" s="1"/>
  <c r="E3759" i="2"/>
  <c r="O3759" i="2" s="1"/>
  <c r="E3760" i="2"/>
  <c r="O3760" i="2" s="1"/>
  <c r="E3761" i="2"/>
  <c r="O3761" i="2" s="1"/>
  <c r="E3762" i="2"/>
  <c r="O3762" i="2" s="1"/>
  <c r="E3763" i="2"/>
  <c r="O3763" i="2" s="1"/>
  <c r="E3764" i="2"/>
  <c r="O3764" i="2" s="1"/>
  <c r="E3765" i="2"/>
  <c r="O3765" i="2" s="1"/>
  <c r="E3766" i="2"/>
  <c r="O3766" i="2" s="1"/>
  <c r="E3767" i="2"/>
  <c r="O3767" i="2" s="1"/>
  <c r="E3768" i="2"/>
  <c r="O3768" i="2" s="1"/>
  <c r="E3769" i="2"/>
  <c r="O3769" i="2" s="1"/>
  <c r="E3770" i="2"/>
  <c r="O3770" i="2" s="1"/>
  <c r="E3771" i="2"/>
  <c r="O3771" i="2" s="1"/>
  <c r="E3772" i="2"/>
  <c r="O3772" i="2" s="1"/>
  <c r="E3773" i="2"/>
  <c r="O3773" i="2" s="1"/>
  <c r="E3774" i="2"/>
  <c r="O3774" i="2" s="1"/>
  <c r="E3775" i="2"/>
  <c r="O3775" i="2" s="1"/>
  <c r="E3776" i="2"/>
  <c r="O3776" i="2" s="1"/>
  <c r="E3777" i="2"/>
  <c r="O3777" i="2" s="1"/>
  <c r="E3778" i="2"/>
  <c r="O3778" i="2" s="1"/>
  <c r="E3779" i="2"/>
  <c r="O3779" i="2" s="1"/>
  <c r="E3780" i="2"/>
  <c r="O3780" i="2" s="1"/>
  <c r="E3781" i="2"/>
  <c r="O3781" i="2" s="1"/>
  <c r="E3782" i="2"/>
  <c r="O3782" i="2" s="1"/>
  <c r="E3783" i="2"/>
  <c r="O3783" i="2" s="1"/>
  <c r="E3784" i="2"/>
  <c r="O3784" i="2" s="1"/>
  <c r="E3785" i="2"/>
  <c r="O3785" i="2" s="1"/>
  <c r="E3786" i="2"/>
  <c r="O3786" i="2" s="1"/>
  <c r="E3787" i="2"/>
  <c r="O3787" i="2" s="1"/>
  <c r="E3788" i="2"/>
  <c r="O3788" i="2" s="1"/>
  <c r="E3789" i="2"/>
  <c r="O3789" i="2" s="1"/>
  <c r="E3790" i="2"/>
  <c r="O3790" i="2" s="1"/>
  <c r="E3791" i="2"/>
  <c r="O3791" i="2" s="1"/>
  <c r="E3792" i="2"/>
  <c r="O3792" i="2" s="1"/>
  <c r="E3793" i="2"/>
  <c r="O3793" i="2" s="1"/>
  <c r="E3794" i="2"/>
  <c r="O3794" i="2" s="1"/>
  <c r="E3795" i="2"/>
  <c r="O3795" i="2" s="1"/>
  <c r="E3796" i="2"/>
  <c r="O3796" i="2" s="1"/>
  <c r="E3797" i="2"/>
  <c r="O3797" i="2" s="1"/>
  <c r="E3798" i="2"/>
  <c r="O3798" i="2" s="1"/>
  <c r="E3799" i="2"/>
  <c r="O3799" i="2" s="1"/>
  <c r="E3800" i="2"/>
  <c r="O3800" i="2" s="1"/>
  <c r="E3801" i="2"/>
  <c r="O3801" i="2" s="1"/>
  <c r="E3802" i="2"/>
  <c r="O3802" i="2" s="1"/>
  <c r="E3803" i="2"/>
  <c r="O3803" i="2" s="1"/>
  <c r="E3804" i="2"/>
  <c r="O3804" i="2" s="1"/>
  <c r="E3805" i="2"/>
  <c r="O3805" i="2" s="1"/>
  <c r="E3806" i="2"/>
  <c r="O3806" i="2" s="1"/>
  <c r="E3807" i="2"/>
  <c r="O3807" i="2" s="1"/>
  <c r="E3808" i="2"/>
  <c r="O3808" i="2" s="1"/>
  <c r="E3809" i="2"/>
  <c r="O3809" i="2" s="1"/>
  <c r="E3810" i="2"/>
  <c r="O3810" i="2" s="1"/>
  <c r="E3811" i="2"/>
  <c r="O3811" i="2" s="1"/>
  <c r="E3812" i="2"/>
  <c r="O3812" i="2" s="1"/>
  <c r="E3813" i="2"/>
  <c r="O3813" i="2" s="1"/>
  <c r="E3814" i="2"/>
  <c r="O3814" i="2" s="1"/>
  <c r="E3815" i="2"/>
  <c r="O3815" i="2" s="1"/>
  <c r="E3816" i="2"/>
  <c r="O3816" i="2" s="1"/>
  <c r="E3817" i="2"/>
  <c r="O3817" i="2" s="1"/>
  <c r="E3818" i="2"/>
  <c r="O3818" i="2" s="1"/>
  <c r="E3819" i="2"/>
  <c r="O3819" i="2" s="1"/>
  <c r="E3820" i="2"/>
  <c r="O3820" i="2" s="1"/>
  <c r="E3821" i="2"/>
  <c r="O3821" i="2" s="1"/>
  <c r="E3822" i="2"/>
  <c r="O3822" i="2" s="1"/>
  <c r="E3823" i="2"/>
  <c r="O3823" i="2" s="1"/>
  <c r="E3824" i="2"/>
  <c r="O3824" i="2" s="1"/>
  <c r="E3825" i="2"/>
  <c r="O3825" i="2" s="1"/>
  <c r="E3826" i="2"/>
  <c r="O3826" i="2" s="1"/>
  <c r="E3827" i="2"/>
  <c r="O3827" i="2" s="1"/>
  <c r="E3828" i="2"/>
  <c r="O3828" i="2" s="1"/>
  <c r="E3829" i="2"/>
  <c r="O3829" i="2" s="1"/>
  <c r="E3830" i="2"/>
  <c r="O3830" i="2" s="1"/>
  <c r="E3831" i="2"/>
  <c r="O3831" i="2" s="1"/>
  <c r="E3832" i="2"/>
  <c r="O3832" i="2" s="1"/>
  <c r="E3833" i="2"/>
  <c r="O3833" i="2" s="1"/>
  <c r="E3834" i="2"/>
  <c r="O3834" i="2" s="1"/>
  <c r="E3835" i="2"/>
  <c r="O3835" i="2" s="1"/>
  <c r="E3836" i="2"/>
  <c r="O3836" i="2" s="1"/>
  <c r="E3837" i="2"/>
  <c r="O3837" i="2" s="1"/>
  <c r="E3838" i="2"/>
  <c r="O3838" i="2" s="1"/>
  <c r="E3839" i="2"/>
  <c r="O3839" i="2" s="1"/>
  <c r="E3840" i="2"/>
  <c r="O3840" i="2" s="1"/>
  <c r="E3841" i="2"/>
  <c r="O3841" i="2" s="1"/>
  <c r="E3842" i="2"/>
  <c r="O3842" i="2" s="1"/>
  <c r="E3843" i="2"/>
  <c r="O3843" i="2" s="1"/>
  <c r="E3844" i="2"/>
  <c r="O3844" i="2" s="1"/>
  <c r="E3845" i="2"/>
  <c r="O3845" i="2" s="1"/>
  <c r="E3846" i="2"/>
  <c r="O3846" i="2" s="1"/>
  <c r="E3847" i="2"/>
  <c r="O3847" i="2" s="1"/>
  <c r="E3848" i="2"/>
  <c r="O3848" i="2" s="1"/>
  <c r="E3849" i="2"/>
  <c r="O3849" i="2" s="1"/>
  <c r="E3850" i="2"/>
  <c r="O3850" i="2" s="1"/>
  <c r="E3851" i="2"/>
  <c r="O3851" i="2" s="1"/>
  <c r="E3852" i="2"/>
  <c r="O3852" i="2" s="1"/>
  <c r="E3853" i="2"/>
  <c r="O3853" i="2" s="1"/>
  <c r="E3854" i="2"/>
  <c r="O3854" i="2" s="1"/>
  <c r="E3855" i="2"/>
  <c r="O3855" i="2" s="1"/>
  <c r="E3856" i="2"/>
  <c r="O3856" i="2" s="1"/>
  <c r="E3857" i="2"/>
  <c r="O3857" i="2" s="1"/>
  <c r="E3858" i="2"/>
  <c r="O3858" i="2" s="1"/>
  <c r="E3859" i="2"/>
  <c r="O3859" i="2" s="1"/>
  <c r="E3860" i="2"/>
  <c r="O3860" i="2" s="1"/>
  <c r="E3861" i="2"/>
  <c r="O3861" i="2" s="1"/>
  <c r="E3862" i="2"/>
  <c r="O3862" i="2" s="1"/>
  <c r="E3863" i="2"/>
  <c r="O3863" i="2" s="1"/>
  <c r="E3864" i="2"/>
  <c r="O3864" i="2" s="1"/>
  <c r="E3865" i="2"/>
  <c r="O3865" i="2" s="1"/>
  <c r="E3866" i="2"/>
  <c r="O3866" i="2" s="1"/>
  <c r="E3867" i="2"/>
  <c r="O3867" i="2" s="1"/>
  <c r="E3868" i="2"/>
  <c r="O3868" i="2" s="1"/>
  <c r="E3869" i="2"/>
  <c r="O3869" i="2" s="1"/>
  <c r="E3870" i="2"/>
  <c r="O3870" i="2" s="1"/>
  <c r="E3871" i="2"/>
  <c r="O3871" i="2" s="1"/>
  <c r="E3872" i="2"/>
  <c r="O3872" i="2" s="1"/>
  <c r="E3873" i="2"/>
  <c r="O3873" i="2" s="1"/>
  <c r="E3874" i="2"/>
  <c r="O3874" i="2" s="1"/>
  <c r="E3875" i="2"/>
  <c r="O3875" i="2" s="1"/>
  <c r="E3876" i="2"/>
  <c r="O3876" i="2" s="1"/>
  <c r="E3877" i="2"/>
  <c r="O3877" i="2" s="1"/>
  <c r="E3878" i="2"/>
  <c r="O3878" i="2" s="1"/>
  <c r="E3879" i="2"/>
  <c r="O3879" i="2" s="1"/>
  <c r="E3880" i="2"/>
  <c r="O3880" i="2" s="1"/>
  <c r="E3881" i="2"/>
  <c r="O3881" i="2" s="1"/>
  <c r="E3882" i="2"/>
  <c r="O3882" i="2" s="1"/>
  <c r="E3883" i="2"/>
  <c r="O3883" i="2" s="1"/>
  <c r="E3884" i="2"/>
  <c r="O3884" i="2" s="1"/>
  <c r="E3885" i="2"/>
  <c r="O3885" i="2" s="1"/>
  <c r="E3886" i="2"/>
  <c r="O3886" i="2" s="1"/>
  <c r="E3887" i="2"/>
  <c r="O3887" i="2" s="1"/>
  <c r="E3888" i="2"/>
  <c r="O3888" i="2" s="1"/>
  <c r="E3889" i="2"/>
  <c r="O3889" i="2" s="1"/>
  <c r="E3890" i="2"/>
  <c r="O3890" i="2" s="1"/>
  <c r="E3891" i="2"/>
  <c r="O3891" i="2" s="1"/>
  <c r="E3892" i="2"/>
  <c r="O3892" i="2" s="1"/>
  <c r="E3893" i="2"/>
  <c r="O3893" i="2" s="1"/>
  <c r="E3894" i="2"/>
  <c r="O3894" i="2" s="1"/>
  <c r="E3895" i="2"/>
  <c r="O3895" i="2" s="1"/>
  <c r="E3896" i="2"/>
  <c r="O3896" i="2" s="1"/>
  <c r="E3897" i="2"/>
  <c r="O3897" i="2" s="1"/>
  <c r="E3898" i="2"/>
  <c r="O3898" i="2" s="1"/>
  <c r="E3899" i="2"/>
  <c r="O3899" i="2" s="1"/>
  <c r="E3900" i="2"/>
  <c r="O3900" i="2" s="1"/>
  <c r="E3901" i="2"/>
  <c r="O3901" i="2" s="1"/>
  <c r="E3902" i="2"/>
  <c r="O3902" i="2" s="1"/>
  <c r="E3903" i="2"/>
  <c r="O3903" i="2" s="1"/>
  <c r="E3904" i="2"/>
  <c r="O3904" i="2" s="1"/>
  <c r="E3905" i="2"/>
  <c r="O3905" i="2" s="1"/>
  <c r="E3906" i="2"/>
  <c r="O3906" i="2" s="1"/>
  <c r="E3907" i="2"/>
  <c r="O3907" i="2" s="1"/>
  <c r="E3908" i="2"/>
  <c r="O3908" i="2" s="1"/>
  <c r="E3909" i="2"/>
  <c r="O3909" i="2" s="1"/>
  <c r="E3910" i="2"/>
  <c r="O3910" i="2" s="1"/>
  <c r="E3911" i="2"/>
  <c r="O3911" i="2" s="1"/>
  <c r="E3912" i="2"/>
  <c r="O3912" i="2" s="1"/>
  <c r="E3913" i="2"/>
  <c r="O3913" i="2" s="1"/>
  <c r="E3914" i="2"/>
  <c r="O3914" i="2" s="1"/>
  <c r="E3915" i="2"/>
  <c r="O3915" i="2" s="1"/>
  <c r="E3916" i="2"/>
  <c r="O3916" i="2" s="1"/>
  <c r="E3917" i="2"/>
  <c r="O3917" i="2" s="1"/>
  <c r="E3918" i="2"/>
  <c r="O3918" i="2" s="1"/>
  <c r="E3919" i="2"/>
  <c r="O3919" i="2" s="1"/>
  <c r="E3920" i="2"/>
  <c r="O3920" i="2" s="1"/>
  <c r="E3921" i="2"/>
  <c r="O3921" i="2" s="1"/>
  <c r="E3922" i="2"/>
  <c r="O3922" i="2" s="1"/>
  <c r="E3923" i="2"/>
  <c r="O3923" i="2" s="1"/>
  <c r="E3924" i="2"/>
  <c r="O3924" i="2" s="1"/>
  <c r="E3925" i="2"/>
  <c r="O3925" i="2" s="1"/>
  <c r="E3926" i="2"/>
  <c r="O3926" i="2" s="1"/>
  <c r="E3927" i="2"/>
  <c r="O3927" i="2" s="1"/>
  <c r="E3928" i="2"/>
  <c r="O3928" i="2" s="1"/>
  <c r="E3929" i="2"/>
  <c r="O3929" i="2" s="1"/>
  <c r="E3930" i="2"/>
  <c r="O3930" i="2" s="1"/>
  <c r="E3931" i="2"/>
  <c r="O3931" i="2" s="1"/>
  <c r="E3932" i="2"/>
  <c r="O3932" i="2" s="1"/>
  <c r="E3933" i="2"/>
  <c r="O3933" i="2" s="1"/>
  <c r="E3934" i="2"/>
  <c r="O3934" i="2" s="1"/>
  <c r="E3935" i="2"/>
  <c r="O3935" i="2" s="1"/>
  <c r="E3936" i="2"/>
  <c r="O3936" i="2" s="1"/>
  <c r="E3937" i="2"/>
  <c r="O3937" i="2" s="1"/>
  <c r="E3938" i="2"/>
  <c r="O3938" i="2" s="1"/>
  <c r="E3939" i="2"/>
  <c r="O3939" i="2" s="1"/>
  <c r="E3940" i="2"/>
  <c r="O3940" i="2" s="1"/>
  <c r="E3941" i="2"/>
  <c r="O3941" i="2" s="1"/>
  <c r="E3942" i="2"/>
  <c r="O3942" i="2" s="1"/>
  <c r="E3943" i="2"/>
  <c r="O3943" i="2" s="1"/>
  <c r="E3944" i="2"/>
  <c r="O3944" i="2" s="1"/>
  <c r="E3945" i="2"/>
  <c r="O3945" i="2" s="1"/>
  <c r="E3946" i="2"/>
  <c r="O3946" i="2" s="1"/>
  <c r="E3947" i="2"/>
  <c r="O3947" i="2" s="1"/>
  <c r="E3948" i="2"/>
  <c r="O3948" i="2" s="1"/>
  <c r="E3949" i="2"/>
  <c r="O3949" i="2" s="1"/>
  <c r="E3950" i="2"/>
  <c r="O3950" i="2" s="1"/>
  <c r="E3951" i="2"/>
  <c r="O3951" i="2" s="1"/>
  <c r="E3952" i="2"/>
  <c r="O3952" i="2" s="1"/>
  <c r="E3953" i="2"/>
  <c r="O3953" i="2" s="1"/>
  <c r="E3954" i="2"/>
  <c r="O3954" i="2" s="1"/>
  <c r="E3955" i="2"/>
  <c r="O3955" i="2" s="1"/>
  <c r="E3956" i="2"/>
  <c r="O3956" i="2" s="1"/>
  <c r="E3957" i="2"/>
  <c r="O3957" i="2" s="1"/>
  <c r="E3958" i="2"/>
  <c r="O3958" i="2" s="1"/>
  <c r="E3959" i="2"/>
  <c r="O3959" i="2" s="1"/>
  <c r="E3960" i="2"/>
  <c r="O3960" i="2" s="1"/>
  <c r="E3961" i="2"/>
  <c r="O3961" i="2" s="1"/>
  <c r="E3962" i="2"/>
  <c r="O3962" i="2" s="1"/>
  <c r="E3963" i="2"/>
  <c r="O3963" i="2" s="1"/>
  <c r="E3964" i="2"/>
  <c r="O3964" i="2" s="1"/>
  <c r="E3965" i="2"/>
  <c r="O3965" i="2" s="1"/>
  <c r="E3966" i="2"/>
  <c r="O3966" i="2" s="1"/>
  <c r="E3967" i="2"/>
  <c r="O3967" i="2" s="1"/>
  <c r="E3968" i="2"/>
  <c r="O3968" i="2" s="1"/>
  <c r="E3969" i="2"/>
  <c r="O3969" i="2" s="1"/>
  <c r="E3970" i="2"/>
  <c r="O3970" i="2" s="1"/>
  <c r="E3971" i="2"/>
  <c r="O3971" i="2" s="1"/>
  <c r="E3972" i="2"/>
  <c r="O3972" i="2" s="1"/>
  <c r="E3973" i="2"/>
  <c r="O3973" i="2" s="1"/>
  <c r="E3974" i="2"/>
  <c r="O3974" i="2" s="1"/>
  <c r="E3975" i="2"/>
  <c r="O3975" i="2" s="1"/>
  <c r="E3976" i="2"/>
  <c r="O3976" i="2" s="1"/>
  <c r="E3977" i="2"/>
  <c r="O3977" i="2" s="1"/>
  <c r="E3978" i="2"/>
  <c r="O3978" i="2" s="1"/>
  <c r="E3979" i="2"/>
  <c r="O3979" i="2" s="1"/>
  <c r="E3980" i="2"/>
  <c r="O3980" i="2" s="1"/>
  <c r="E3981" i="2"/>
  <c r="O3981" i="2" s="1"/>
  <c r="E3982" i="2"/>
  <c r="O3982" i="2" s="1"/>
  <c r="E3983" i="2"/>
  <c r="O3983" i="2" s="1"/>
  <c r="E3984" i="2"/>
  <c r="O3984" i="2" s="1"/>
  <c r="E3985" i="2"/>
  <c r="O3985" i="2" s="1"/>
  <c r="E3986" i="2"/>
  <c r="O3986" i="2" s="1"/>
  <c r="E3987" i="2"/>
  <c r="O3987" i="2" s="1"/>
  <c r="E3988" i="2"/>
  <c r="O3988" i="2" s="1"/>
  <c r="E3989" i="2"/>
  <c r="O3989" i="2" s="1"/>
  <c r="E3990" i="2"/>
  <c r="O3990" i="2" s="1"/>
  <c r="E3991" i="2"/>
  <c r="O3991" i="2" s="1"/>
  <c r="E3992" i="2"/>
  <c r="O3992" i="2" s="1"/>
  <c r="E3993" i="2"/>
  <c r="O3993" i="2" s="1"/>
  <c r="E3994" i="2"/>
  <c r="O3994" i="2" s="1"/>
  <c r="E3995" i="2"/>
  <c r="O3995" i="2" s="1"/>
  <c r="E3996" i="2"/>
  <c r="O3996" i="2" s="1"/>
  <c r="E3997" i="2"/>
  <c r="O3997" i="2" s="1"/>
  <c r="E3998" i="2"/>
  <c r="O3998" i="2" s="1"/>
  <c r="E3999" i="2"/>
  <c r="O3999" i="2" s="1"/>
  <c r="E4000" i="2"/>
  <c r="O4000" i="2" s="1"/>
  <c r="E4001" i="2"/>
  <c r="O4001" i="2" s="1"/>
  <c r="E4002" i="2"/>
  <c r="O4002" i="2" s="1"/>
  <c r="E4003" i="2"/>
  <c r="O4003" i="2" s="1"/>
  <c r="E4004" i="2"/>
  <c r="O4004" i="2" s="1"/>
  <c r="E4005" i="2"/>
  <c r="O4005" i="2" s="1"/>
  <c r="E4006" i="2"/>
  <c r="O4006" i="2" s="1"/>
  <c r="E4007" i="2"/>
  <c r="O4007" i="2" s="1"/>
  <c r="E4008" i="2"/>
  <c r="O4008" i="2" s="1"/>
  <c r="E4009" i="2"/>
  <c r="O4009" i="2" s="1"/>
  <c r="E4010" i="2"/>
  <c r="O4010" i="2" s="1"/>
  <c r="E4011" i="2"/>
  <c r="O4011" i="2" s="1"/>
  <c r="E4012" i="2"/>
  <c r="O4012" i="2" s="1"/>
  <c r="E4013" i="2"/>
  <c r="O4013" i="2" s="1"/>
  <c r="E4014" i="2"/>
  <c r="O4014" i="2" s="1"/>
  <c r="E4015" i="2"/>
  <c r="O4015" i="2" s="1"/>
  <c r="E4016" i="2"/>
  <c r="O4016" i="2" s="1"/>
  <c r="E4017" i="2"/>
  <c r="O4017" i="2" s="1"/>
  <c r="E4018" i="2"/>
  <c r="O4018" i="2" s="1"/>
  <c r="E4019" i="2"/>
  <c r="O4019" i="2" s="1"/>
  <c r="E4020" i="2"/>
  <c r="O4020" i="2" s="1"/>
  <c r="E4021" i="2"/>
  <c r="O4021" i="2" s="1"/>
  <c r="E4022" i="2"/>
  <c r="O4022" i="2" s="1"/>
  <c r="E4023" i="2"/>
  <c r="O4023" i="2" s="1"/>
  <c r="E4024" i="2"/>
  <c r="O4024" i="2" s="1"/>
  <c r="E4025" i="2"/>
  <c r="O4025" i="2" s="1"/>
  <c r="E4026" i="2"/>
  <c r="O4026" i="2" s="1"/>
  <c r="E4027" i="2"/>
  <c r="O4027" i="2" s="1"/>
  <c r="E4028" i="2"/>
  <c r="O4028" i="2" s="1"/>
  <c r="E4029" i="2"/>
  <c r="O4029" i="2" s="1"/>
  <c r="E4030" i="2"/>
  <c r="O4030" i="2" s="1"/>
  <c r="E4031" i="2"/>
  <c r="O4031" i="2" s="1"/>
  <c r="E4032" i="2"/>
  <c r="O4032" i="2" s="1"/>
  <c r="E4033" i="2"/>
  <c r="O4033" i="2" s="1"/>
  <c r="E4034" i="2"/>
  <c r="O4034" i="2" s="1"/>
  <c r="E4035" i="2"/>
  <c r="O4035" i="2" s="1"/>
  <c r="E4036" i="2"/>
  <c r="O4036" i="2" s="1"/>
  <c r="E4037" i="2"/>
  <c r="O4037" i="2" s="1"/>
  <c r="E4038" i="2"/>
  <c r="O4038" i="2" s="1"/>
  <c r="E4039" i="2"/>
  <c r="O4039" i="2" s="1"/>
  <c r="E4040" i="2"/>
  <c r="O4040" i="2" s="1"/>
  <c r="E4041" i="2"/>
  <c r="O4041" i="2" s="1"/>
  <c r="E4042" i="2"/>
  <c r="O4042" i="2" s="1"/>
  <c r="E4043" i="2"/>
  <c r="O4043" i="2" s="1"/>
  <c r="E4044" i="2"/>
  <c r="O4044" i="2" s="1"/>
  <c r="E4045" i="2"/>
  <c r="O4045" i="2" s="1"/>
  <c r="E4046" i="2"/>
  <c r="O4046" i="2" s="1"/>
  <c r="E4047" i="2"/>
  <c r="O4047" i="2" s="1"/>
  <c r="E4048" i="2"/>
  <c r="O4048" i="2" s="1"/>
  <c r="E4049" i="2"/>
  <c r="O4049" i="2" s="1"/>
  <c r="E4050" i="2"/>
  <c r="O4050" i="2" s="1"/>
  <c r="E4051" i="2"/>
  <c r="O4051" i="2" s="1"/>
  <c r="E4052" i="2"/>
  <c r="O4052" i="2" s="1"/>
  <c r="E4053" i="2"/>
  <c r="O4053" i="2" s="1"/>
  <c r="E4054" i="2"/>
  <c r="O4054" i="2" s="1"/>
  <c r="E4055" i="2"/>
  <c r="O4055" i="2" s="1"/>
  <c r="E4056" i="2"/>
  <c r="O4056" i="2" s="1"/>
  <c r="E4057" i="2"/>
  <c r="O4057" i="2" s="1"/>
  <c r="E4058" i="2"/>
  <c r="O4058" i="2" s="1"/>
  <c r="E4059" i="2"/>
  <c r="O4059" i="2" s="1"/>
  <c r="E4060" i="2"/>
  <c r="O4060" i="2" s="1"/>
  <c r="E4061" i="2"/>
  <c r="O4061" i="2" s="1"/>
  <c r="E4062" i="2"/>
  <c r="O4062" i="2" s="1"/>
  <c r="E4063" i="2"/>
  <c r="O4063" i="2" s="1"/>
  <c r="E4064" i="2"/>
  <c r="O4064" i="2" s="1"/>
  <c r="E4065" i="2"/>
  <c r="O4065" i="2" s="1"/>
  <c r="E4066" i="2"/>
  <c r="O4066" i="2" s="1"/>
  <c r="E4067" i="2"/>
  <c r="O4067" i="2" s="1"/>
  <c r="E4068" i="2"/>
  <c r="O4068" i="2" s="1"/>
  <c r="E4069" i="2"/>
  <c r="O4069" i="2" s="1"/>
  <c r="E4070" i="2"/>
  <c r="O4070" i="2" s="1"/>
  <c r="E4071" i="2"/>
  <c r="O4071" i="2" s="1"/>
  <c r="E4072" i="2"/>
  <c r="O4072" i="2" s="1"/>
  <c r="E4073" i="2"/>
  <c r="O4073" i="2" s="1"/>
  <c r="E4074" i="2"/>
  <c r="O4074" i="2" s="1"/>
  <c r="E4075" i="2"/>
  <c r="O4075" i="2" s="1"/>
  <c r="E4076" i="2"/>
  <c r="O4076" i="2" s="1"/>
  <c r="E4077" i="2"/>
  <c r="O4077" i="2" s="1"/>
  <c r="E4078" i="2"/>
  <c r="O4078" i="2" s="1"/>
  <c r="E4079" i="2"/>
  <c r="O4079" i="2" s="1"/>
  <c r="E4080" i="2"/>
  <c r="O4080" i="2" s="1"/>
  <c r="E4081" i="2"/>
  <c r="O4081" i="2" s="1"/>
  <c r="E4082" i="2"/>
  <c r="O4082" i="2" s="1"/>
  <c r="E4083" i="2"/>
  <c r="O4083" i="2" s="1"/>
  <c r="E4084" i="2"/>
  <c r="O4084" i="2" s="1"/>
  <c r="E4085" i="2"/>
  <c r="O4085" i="2" s="1"/>
  <c r="E4086" i="2"/>
  <c r="O4086" i="2" s="1"/>
  <c r="E4087" i="2"/>
  <c r="O4087" i="2" s="1"/>
  <c r="E4088" i="2"/>
  <c r="O4088" i="2" s="1"/>
  <c r="E4089" i="2"/>
  <c r="O4089" i="2" s="1"/>
  <c r="E4090" i="2"/>
  <c r="O4090" i="2" s="1"/>
  <c r="E4091" i="2"/>
  <c r="O4091" i="2" s="1"/>
  <c r="E4092" i="2"/>
  <c r="O4092" i="2" s="1"/>
  <c r="E4093" i="2"/>
  <c r="O4093" i="2" s="1"/>
  <c r="E4094" i="2"/>
  <c r="O4094" i="2" s="1"/>
  <c r="E4095" i="2"/>
  <c r="O4095" i="2" s="1"/>
  <c r="E4096" i="2"/>
  <c r="O4096" i="2" s="1"/>
  <c r="E4097" i="2"/>
  <c r="O4097" i="2" s="1"/>
  <c r="E4098" i="2"/>
  <c r="O4098" i="2" s="1"/>
  <c r="E4099" i="2"/>
  <c r="O4099" i="2" s="1"/>
  <c r="E4100" i="2"/>
  <c r="O4100" i="2" s="1"/>
  <c r="E4101" i="2"/>
  <c r="O4101" i="2" s="1"/>
  <c r="E4102" i="2"/>
  <c r="O4102" i="2" s="1"/>
  <c r="E4103" i="2"/>
  <c r="O4103" i="2" s="1"/>
  <c r="E4104" i="2"/>
  <c r="O4104" i="2" s="1"/>
  <c r="E4105" i="2"/>
  <c r="O4105" i="2" s="1"/>
  <c r="E4106" i="2"/>
  <c r="O4106" i="2" s="1"/>
  <c r="E4107" i="2"/>
  <c r="O4107" i="2" s="1"/>
  <c r="E4108" i="2"/>
  <c r="O4108" i="2" s="1"/>
  <c r="E4109" i="2"/>
  <c r="O4109" i="2" s="1"/>
  <c r="E4110" i="2"/>
  <c r="O4110" i="2" s="1"/>
  <c r="E4111" i="2"/>
  <c r="O4111" i="2" s="1"/>
  <c r="E4112" i="2"/>
  <c r="O4112" i="2" s="1"/>
  <c r="E4113" i="2"/>
  <c r="O4113" i="2" s="1"/>
  <c r="E4114" i="2"/>
  <c r="O4114" i="2" s="1"/>
  <c r="E4115" i="2"/>
  <c r="O4115" i="2" s="1"/>
  <c r="E4116" i="2"/>
  <c r="O4116" i="2" s="1"/>
  <c r="E4117" i="2"/>
  <c r="O4117" i="2" s="1"/>
  <c r="E4118" i="2"/>
  <c r="O4118" i="2" s="1"/>
  <c r="E4119" i="2"/>
  <c r="O4119" i="2" s="1"/>
  <c r="E4120" i="2"/>
  <c r="O4120" i="2" s="1"/>
  <c r="E4121" i="2"/>
  <c r="O4121" i="2" s="1"/>
  <c r="E4122" i="2"/>
  <c r="O4122" i="2" s="1"/>
  <c r="E4123" i="2"/>
  <c r="O4123" i="2" s="1"/>
  <c r="E4124" i="2"/>
  <c r="O4124" i="2" s="1"/>
  <c r="E4125" i="2"/>
  <c r="O4125" i="2" s="1"/>
  <c r="E4126" i="2"/>
  <c r="O4126" i="2" s="1"/>
  <c r="E4127" i="2"/>
  <c r="O4127" i="2" s="1"/>
  <c r="E4128" i="2"/>
  <c r="O4128" i="2" s="1"/>
  <c r="E4129" i="2"/>
  <c r="O4129" i="2" s="1"/>
  <c r="E4130" i="2"/>
  <c r="O4130" i="2" s="1"/>
  <c r="E4131" i="2"/>
  <c r="O4131" i="2" s="1"/>
  <c r="E4132" i="2"/>
  <c r="O4132" i="2" s="1"/>
  <c r="E4133" i="2"/>
  <c r="O4133" i="2" s="1"/>
  <c r="E4134" i="2"/>
  <c r="O4134" i="2" s="1"/>
  <c r="E4135" i="2"/>
  <c r="O4135" i="2" s="1"/>
  <c r="E4136" i="2"/>
  <c r="O4136" i="2" s="1"/>
  <c r="E4137" i="2"/>
  <c r="O4137" i="2" s="1"/>
  <c r="E4138" i="2"/>
  <c r="O4138" i="2" s="1"/>
  <c r="E4139" i="2"/>
  <c r="O4139" i="2" s="1"/>
  <c r="E4140" i="2"/>
  <c r="O4140" i="2" s="1"/>
  <c r="E4141" i="2"/>
  <c r="O4141" i="2" s="1"/>
  <c r="E4142" i="2"/>
  <c r="O4142" i="2" s="1"/>
  <c r="E4143" i="2"/>
  <c r="O4143" i="2" s="1"/>
  <c r="E4144" i="2"/>
  <c r="O4144" i="2" s="1"/>
  <c r="E4145" i="2"/>
  <c r="O4145" i="2" s="1"/>
  <c r="E4146" i="2"/>
  <c r="O4146" i="2" s="1"/>
  <c r="E4147" i="2"/>
  <c r="O4147" i="2" s="1"/>
  <c r="E4148" i="2"/>
  <c r="O4148" i="2" s="1"/>
  <c r="E4149" i="2"/>
  <c r="O4149" i="2" s="1"/>
  <c r="E4150" i="2"/>
  <c r="O4150" i="2" s="1"/>
  <c r="E4151" i="2"/>
  <c r="O4151" i="2" s="1"/>
  <c r="E4152" i="2"/>
  <c r="O4152" i="2" s="1"/>
  <c r="E4153" i="2"/>
  <c r="O4153" i="2" s="1"/>
  <c r="E4154" i="2"/>
  <c r="O4154" i="2" s="1"/>
  <c r="E4155" i="2"/>
  <c r="O4155" i="2" s="1"/>
  <c r="E4156" i="2"/>
  <c r="O4156" i="2" s="1"/>
  <c r="E4157" i="2"/>
  <c r="O4157" i="2" s="1"/>
  <c r="E4158" i="2"/>
  <c r="O4158" i="2" s="1"/>
  <c r="E4159" i="2"/>
  <c r="O4159" i="2" s="1"/>
  <c r="E4160" i="2"/>
  <c r="O4160" i="2" s="1"/>
  <c r="E4161" i="2"/>
  <c r="O4161" i="2" s="1"/>
  <c r="E4162" i="2"/>
  <c r="O4162" i="2" s="1"/>
  <c r="E4163" i="2"/>
  <c r="O4163" i="2" s="1"/>
  <c r="E4164" i="2"/>
  <c r="O4164" i="2" s="1"/>
  <c r="E4165" i="2"/>
  <c r="O4165" i="2" s="1"/>
  <c r="E4166" i="2"/>
  <c r="O4166" i="2" s="1"/>
  <c r="E4167" i="2"/>
  <c r="O4167" i="2" s="1"/>
  <c r="E4168" i="2"/>
  <c r="O4168" i="2" s="1"/>
  <c r="E4169" i="2"/>
  <c r="O4169" i="2" s="1"/>
  <c r="E4170" i="2"/>
  <c r="O4170" i="2" s="1"/>
  <c r="E4171" i="2"/>
  <c r="O4171" i="2" s="1"/>
  <c r="E4172" i="2"/>
  <c r="O4172" i="2" s="1"/>
  <c r="E4173" i="2"/>
  <c r="O4173" i="2" s="1"/>
  <c r="E4174" i="2"/>
  <c r="O4174" i="2" s="1"/>
  <c r="E4175" i="2"/>
  <c r="O4175" i="2" s="1"/>
  <c r="E4176" i="2"/>
  <c r="O4176" i="2" s="1"/>
  <c r="E4177" i="2"/>
  <c r="O4177" i="2" s="1"/>
  <c r="E4178" i="2"/>
  <c r="O4178" i="2" s="1"/>
  <c r="E4179" i="2"/>
  <c r="O4179" i="2" s="1"/>
  <c r="E4180" i="2"/>
  <c r="O4180" i="2" s="1"/>
  <c r="E4181" i="2"/>
  <c r="O4181" i="2" s="1"/>
  <c r="E4182" i="2"/>
  <c r="O4182" i="2" s="1"/>
  <c r="E4183" i="2"/>
  <c r="O4183" i="2" s="1"/>
  <c r="E4184" i="2"/>
  <c r="O4184" i="2" s="1"/>
  <c r="E4185" i="2"/>
  <c r="O4185" i="2" s="1"/>
  <c r="E4186" i="2"/>
  <c r="O4186" i="2" s="1"/>
  <c r="E4187" i="2"/>
  <c r="O4187" i="2" s="1"/>
  <c r="E4188" i="2"/>
  <c r="O4188" i="2" s="1"/>
  <c r="E4189" i="2"/>
  <c r="O4189" i="2" s="1"/>
  <c r="E4190" i="2"/>
  <c r="O4190" i="2" s="1"/>
  <c r="E4191" i="2"/>
  <c r="O4191" i="2" s="1"/>
  <c r="E4192" i="2"/>
  <c r="O4192" i="2" s="1"/>
  <c r="E4193" i="2"/>
  <c r="O4193" i="2" s="1"/>
  <c r="E4194" i="2"/>
  <c r="O4194" i="2" s="1"/>
  <c r="E4195" i="2"/>
  <c r="O4195" i="2" s="1"/>
  <c r="E4196" i="2"/>
  <c r="O4196" i="2" s="1"/>
  <c r="E4197" i="2"/>
  <c r="O4197" i="2" s="1"/>
  <c r="E4198" i="2"/>
  <c r="O4198" i="2" s="1"/>
  <c r="E4199" i="2"/>
  <c r="O4199" i="2" s="1"/>
  <c r="E4200" i="2"/>
  <c r="O4200" i="2" s="1"/>
  <c r="E4201" i="2"/>
  <c r="O4201" i="2" s="1"/>
  <c r="E4202" i="2"/>
  <c r="O4202" i="2" s="1"/>
  <c r="E4203" i="2"/>
  <c r="O4203" i="2" s="1"/>
  <c r="E4204" i="2"/>
  <c r="O4204" i="2" s="1"/>
  <c r="E4205" i="2"/>
  <c r="O4205" i="2" s="1"/>
  <c r="E4206" i="2"/>
  <c r="O4206" i="2" s="1"/>
  <c r="E4207" i="2"/>
  <c r="O4207" i="2" s="1"/>
  <c r="E4208" i="2"/>
  <c r="O4208" i="2" s="1"/>
  <c r="E4209" i="2"/>
  <c r="O4209" i="2" s="1"/>
  <c r="E4210" i="2"/>
  <c r="O4210" i="2" s="1"/>
  <c r="E4211" i="2"/>
  <c r="O4211" i="2" s="1"/>
  <c r="E4212" i="2"/>
  <c r="O4212" i="2" s="1"/>
  <c r="E4213" i="2"/>
  <c r="O4213" i="2" s="1"/>
  <c r="E4214" i="2"/>
  <c r="O4214" i="2" s="1"/>
  <c r="E4215" i="2"/>
  <c r="O4215" i="2" s="1"/>
  <c r="E4216" i="2"/>
  <c r="O4216" i="2" s="1"/>
  <c r="E4217" i="2"/>
  <c r="O4217" i="2" s="1"/>
  <c r="E4218" i="2"/>
  <c r="O4218" i="2" s="1"/>
  <c r="E4219" i="2"/>
  <c r="O4219" i="2" s="1"/>
  <c r="E4220" i="2"/>
  <c r="O4220" i="2" s="1"/>
  <c r="E4221" i="2"/>
  <c r="O4221" i="2" s="1"/>
  <c r="E4222" i="2"/>
  <c r="O4222" i="2" s="1"/>
  <c r="E4223" i="2"/>
  <c r="O4223" i="2" s="1"/>
  <c r="E4224" i="2"/>
  <c r="O4224" i="2" s="1"/>
  <c r="E4225" i="2"/>
  <c r="O4225" i="2" s="1"/>
  <c r="E4226" i="2"/>
  <c r="O4226" i="2" s="1"/>
  <c r="E4227" i="2"/>
  <c r="O4227" i="2" s="1"/>
  <c r="E4228" i="2"/>
  <c r="O4228" i="2" s="1"/>
  <c r="E4229" i="2"/>
  <c r="O4229" i="2" s="1"/>
  <c r="E4230" i="2"/>
  <c r="O4230" i="2" s="1"/>
  <c r="E4231" i="2"/>
  <c r="O4231" i="2" s="1"/>
  <c r="E4232" i="2"/>
  <c r="O4232" i="2" s="1"/>
  <c r="E4233" i="2"/>
  <c r="O4233" i="2" s="1"/>
  <c r="E4234" i="2"/>
  <c r="O4234" i="2" s="1"/>
  <c r="E4235" i="2"/>
  <c r="O4235" i="2" s="1"/>
  <c r="E4236" i="2"/>
  <c r="O4236" i="2" s="1"/>
  <c r="E4237" i="2"/>
  <c r="O4237" i="2" s="1"/>
  <c r="E4238" i="2"/>
  <c r="O4238" i="2" s="1"/>
  <c r="E4239" i="2"/>
  <c r="O4239" i="2" s="1"/>
  <c r="E4240" i="2"/>
  <c r="O4240" i="2" s="1"/>
  <c r="E4241" i="2"/>
  <c r="O4241" i="2" s="1"/>
  <c r="E4242" i="2"/>
  <c r="O4242" i="2" s="1"/>
  <c r="E4243" i="2"/>
  <c r="O4243" i="2" s="1"/>
  <c r="E4244" i="2"/>
  <c r="O4244" i="2" s="1"/>
  <c r="E4245" i="2"/>
  <c r="O4245" i="2" s="1"/>
  <c r="E4246" i="2"/>
  <c r="O4246" i="2" s="1"/>
  <c r="E4247" i="2"/>
  <c r="O4247" i="2" s="1"/>
  <c r="E4248" i="2"/>
  <c r="O4248" i="2" s="1"/>
  <c r="E4249" i="2"/>
  <c r="O4249" i="2" s="1"/>
  <c r="E4250" i="2"/>
  <c r="O4250" i="2" s="1"/>
  <c r="E4251" i="2"/>
  <c r="O4251" i="2" s="1"/>
  <c r="E4252" i="2"/>
  <c r="O4252" i="2" s="1"/>
  <c r="E4253" i="2"/>
  <c r="O4253" i="2" s="1"/>
  <c r="E4254" i="2"/>
  <c r="O4254" i="2" s="1"/>
  <c r="E4255" i="2"/>
  <c r="O4255" i="2" s="1"/>
  <c r="E4256" i="2"/>
  <c r="O4256" i="2" s="1"/>
  <c r="E4257" i="2"/>
  <c r="O4257" i="2" s="1"/>
  <c r="E4258" i="2"/>
  <c r="O4258" i="2" s="1"/>
  <c r="E4259" i="2"/>
  <c r="O4259" i="2" s="1"/>
  <c r="E4260" i="2"/>
  <c r="O4260" i="2" s="1"/>
  <c r="E4261" i="2"/>
  <c r="O4261" i="2" s="1"/>
  <c r="E4262" i="2"/>
  <c r="O4262" i="2" s="1"/>
  <c r="E4263" i="2"/>
  <c r="O4263" i="2" s="1"/>
  <c r="E4264" i="2"/>
  <c r="O4264" i="2" s="1"/>
  <c r="E4265" i="2"/>
  <c r="O4265" i="2" s="1"/>
  <c r="E4266" i="2"/>
  <c r="O4266" i="2" s="1"/>
  <c r="E4267" i="2"/>
  <c r="O4267" i="2" s="1"/>
  <c r="E4268" i="2"/>
  <c r="O4268" i="2" s="1"/>
  <c r="E4269" i="2"/>
  <c r="O4269" i="2" s="1"/>
  <c r="E4270" i="2"/>
  <c r="O4270" i="2" s="1"/>
  <c r="E4271" i="2"/>
  <c r="O4271" i="2" s="1"/>
  <c r="E4272" i="2"/>
  <c r="O4272" i="2" s="1"/>
  <c r="E4273" i="2"/>
  <c r="O4273" i="2" s="1"/>
  <c r="E4274" i="2"/>
  <c r="O4274" i="2" s="1"/>
  <c r="E4275" i="2"/>
  <c r="O4275" i="2" s="1"/>
  <c r="E4276" i="2"/>
  <c r="O4276" i="2" s="1"/>
  <c r="E4277" i="2"/>
  <c r="O4277" i="2" s="1"/>
  <c r="E4278" i="2"/>
  <c r="O4278" i="2" s="1"/>
  <c r="E4279" i="2"/>
  <c r="O4279" i="2" s="1"/>
  <c r="E4280" i="2"/>
  <c r="O4280" i="2" s="1"/>
  <c r="E4281" i="2"/>
  <c r="O4281" i="2" s="1"/>
  <c r="E4282" i="2"/>
  <c r="O4282" i="2" s="1"/>
  <c r="E4283" i="2"/>
  <c r="O4283" i="2" s="1"/>
  <c r="E4284" i="2"/>
  <c r="O4284" i="2" s="1"/>
  <c r="E4285" i="2"/>
  <c r="O4285" i="2" s="1"/>
  <c r="E4286" i="2"/>
  <c r="O4286" i="2" s="1"/>
  <c r="E4287" i="2"/>
  <c r="O4287" i="2" s="1"/>
  <c r="E4288" i="2"/>
  <c r="O4288" i="2" s="1"/>
  <c r="E4289" i="2"/>
  <c r="O4289" i="2" s="1"/>
  <c r="E4290" i="2"/>
  <c r="O4290" i="2" s="1"/>
  <c r="E4291" i="2"/>
  <c r="O4291" i="2" s="1"/>
  <c r="E4292" i="2"/>
  <c r="O4292" i="2" s="1"/>
  <c r="E4293" i="2"/>
  <c r="O4293" i="2" s="1"/>
  <c r="E4294" i="2"/>
  <c r="O4294" i="2" s="1"/>
  <c r="E4295" i="2"/>
  <c r="O4295" i="2" s="1"/>
  <c r="E4296" i="2"/>
  <c r="O4296" i="2" s="1"/>
  <c r="E4297" i="2"/>
  <c r="O4297" i="2" s="1"/>
  <c r="E4298" i="2"/>
  <c r="O4298" i="2" s="1"/>
  <c r="E4299" i="2"/>
  <c r="O4299" i="2" s="1"/>
  <c r="E4300" i="2"/>
  <c r="O4300" i="2" s="1"/>
  <c r="E4301" i="2"/>
  <c r="O4301" i="2" s="1"/>
  <c r="E4302" i="2"/>
  <c r="O4302" i="2" s="1"/>
  <c r="E4303" i="2"/>
  <c r="O4303" i="2" s="1"/>
  <c r="E4304" i="2"/>
  <c r="O4304" i="2" s="1"/>
  <c r="E4305" i="2"/>
  <c r="O4305" i="2" s="1"/>
  <c r="E4306" i="2"/>
  <c r="O4306" i="2" s="1"/>
  <c r="E4307" i="2"/>
  <c r="O4307" i="2" s="1"/>
  <c r="E4308" i="2"/>
  <c r="O4308" i="2" s="1"/>
  <c r="E4309" i="2"/>
  <c r="O4309" i="2" s="1"/>
  <c r="E4310" i="2"/>
  <c r="O4310" i="2" s="1"/>
  <c r="E4311" i="2"/>
  <c r="O4311" i="2" s="1"/>
  <c r="E4312" i="2"/>
  <c r="O4312" i="2" s="1"/>
  <c r="E4313" i="2"/>
  <c r="O4313" i="2" s="1"/>
  <c r="E4314" i="2"/>
  <c r="O4314" i="2" s="1"/>
  <c r="E4315" i="2"/>
  <c r="O4315" i="2" s="1"/>
  <c r="E4316" i="2"/>
  <c r="O4316" i="2" s="1"/>
  <c r="E4317" i="2"/>
  <c r="O4317" i="2" s="1"/>
  <c r="E4318" i="2"/>
  <c r="O4318" i="2" s="1"/>
  <c r="E4319" i="2"/>
  <c r="O4319" i="2" s="1"/>
  <c r="E4320" i="2"/>
  <c r="O4320" i="2" s="1"/>
  <c r="E4321" i="2"/>
  <c r="O4321" i="2" s="1"/>
  <c r="E4322" i="2"/>
  <c r="O4322" i="2" s="1"/>
  <c r="E4323" i="2"/>
  <c r="O4323" i="2" s="1"/>
  <c r="E4324" i="2"/>
  <c r="O4324" i="2" s="1"/>
  <c r="E4325" i="2"/>
  <c r="O4325" i="2" s="1"/>
  <c r="E4326" i="2"/>
  <c r="O4326" i="2" s="1"/>
  <c r="E4327" i="2"/>
  <c r="O4327" i="2" s="1"/>
  <c r="E4328" i="2"/>
  <c r="O4328" i="2" s="1"/>
  <c r="E4329" i="2"/>
  <c r="O4329" i="2" s="1"/>
  <c r="E4330" i="2"/>
  <c r="O4330" i="2" s="1"/>
  <c r="E4331" i="2"/>
  <c r="O4331" i="2" s="1"/>
  <c r="E4332" i="2"/>
  <c r="O4332" i="2" s="1"/>
  <c r="E4333" i="2"/>
  <c r="O4333" i="2" s="1"/>
  <c r="E4334" i="2"/>
  <c r="O4334" i="2" s="1"/>
  <c r="E4335" i="2"/>
  <c r="O4335" i="2" s="1"/>
  <c r="E4336" i="2"/>
  <c r="O4336" i="2" s="1"/>
  <c r="E4337" i="2"/>
  <c r="O4337" i="2" s="1"/>
  <c r="E4338" i="2"/>
  <c r="O4338" i="2" s="1"/>
  <c r="E4339" i="2"/>
  <c r="O4339" i="2" s="1"/>
  <c r="E4340" i="2"/>
  <c r="O4340" i="2" s="1"/>
  <c r="E4341" i="2"/>
  <c r="O4341" i="2" s="1"/>
  <c r="E4342" i="2"/>
  <c r="O4342" i="2" s="1"/>
  <c r="E4343" i="2"/>
  <c r="O4343" i="2" s="1"/>
  <c r="E4344" i="2"/>
  <c r="O4344" i="2" s="1"/>
  <c r="E4345" i="2"/>
  <c r="O4345" i="2" s="1"/>
  <c r="E4346" i="2"/>
  <c r="O4346" i="2" s="1"/>
  <c r="E4347" i="2"/>
  <c r="O4347" i="2" s="1"/>
  <c r="E4348" i="2"/>
  <c r="O4348" i="2" s="1"/>
  <c r="E4349" i="2"/>
  <c r="O4349" i="2" s="1"/>
  <c r="E4350" i="2"/>
  <c r="O4350" i="2" s="1"/>
  <c r="E4351" i="2"/>
  <c r="O4351" i="2" s="1"/>
  <c r="E4352" i="2"/>
  <c r="O4352" i="2" s="1"/>
  <c r="E4353" i="2"/>
  <c r="O4353" i="2" s="1"/>
  <c r="E4354" i="2"/>
  <c r="O4354" i="2" s="1"/>
  <c r="E4355" i="2"/>
  <c r="O4355" i="2" s="1"/>
  <c r="E4356" i="2"/>
  <c r="O4356" i="2" s="1"/>
  <c r="E4357" i="2"/>
  <c r="O4357" i="2" s="1"/>
  <c r="E4358" i="2"/>
  <c r="O4358" i="2" s="1"/>
  <c r="E4359" i="2"/>
  <c r="O4359" i="2" s="1"/>
  <c r="E4360" i="2"/>
  <c r="O4360" i="2" s="1"/>
  <c r="E4361" i="2"/>
  <c r="O4361" i="2" s="1"/>
  <c r="E4362" i="2"/>
  <c r="O4362" i="2" s="1"/>
  <c r="E4363" i="2"/>
  <c r="O4363" i="2" s="1"/>
  <c r="E4364" i="2"/>
  <c r="O4364" i="2" s="1"/>
  <c r="E4365" i="2"/>
  <c r="O4365" i="2" s="1"/>
  <c r="E4366" i="2"/>
  <c r="O4366" i="2" s="1"/>
  <c r="E4367" i="2"/>
  <c r="O4367" i="2" s="1"/>
  <c r="E4368" i="2"/>
  <c r="O4368" i="2" s="1"/>
  <c r="E4369" i="2"/>
  <c r="O4369" i="2" s="1"/>
  <c r="E4370" i="2"/>
  <c r="O4370" i="2" s="1"/>
  <c r="E4371" i="2"/>
  <c r="O4371" i="2" s="1"/>
  <c r="E4372" i="2"/>
  <c r="O4372" i="2" s="1"/>
  <c r="E4373" i="2"/>
  <c r="O4373" i="2" s="1"/>
  <c r="E4374" i="2"/>
  <c r="O4374" i="2" s="1"/>
  <c r="E4375" i="2"/>
  <c r="O4375" i="2" s="1"/>
  <c r="E4376" i="2"/>
  <c r="O4376" i="2" s="1"/>
  <c r="E4377" i="2"/>
  <c r="O4377" i="2" s="1"/>
  <c r="E4378" i="2"/>
  <c r="O4378" i="2" s="1"/>
  <c r="E4379" i="2"/>
  <c r="O4379" i="2" s="1"/>
  <c r="E4380" i="2"/>
  <c r="O4380" i="2" s="1"/>
  <c r="E4381" i="2"/>
  <c r="O4381" i="2" s="1"/>
  <c r="E4382" i="2"/>
  <c r="O4382" i="2" s="1"/>
  <c r="E4383" i="2"/>
  <c r="O4383" i="2" s="1"/>
  <c r="E4384" i="2"/>
  <c r="O4384" i="2" s="1"/>
  <c r="E4385" i="2"/>
  <c r="O4385" i="2" s="1"/>
  <c r="E4386" i="2"/>
  <c r="O4386" i="2" s="1"/>
  <c r="E4387" i="2"/>
  <c r="O4387" i="2" s="1"/>
  <c r="E4388" i="2"/>
  <c r="O4388" i="2" s="1"/>
  <c r="E4389" i="2"/>
  <c r="O4389" i="2" s="1"/>
  <c r="E4390" i="2"/>
  <c r="O4390" i="2" s="1"/>
  <c r="E4391" i="2"/>
  <c r="O4391" i="2" s="1"/>
  <c r="E4392" i="2"/>
  <c r="O4392" i="2" s="1"/>
  <c r="E4393" i="2"/>
  <c r="O4393" i="2" s="1"/>
  <c r="E4394" i="2"/>
  <c r="O4394" i="2" s="1"/>
  <c r="E4395" i="2"/>
  <c r="O4395" i="2" s="1"/>
  <c r="E4396" i="2"/>
  <c r="O4396" i="2" s="1"/>
  <c r="E4397" i="2"/>
  <c r="O4397" i="2" s="1"/>
  <c r="E4398" i="2"/>
  <c r="O4398" i="2" s="1"/>
  <c r="E4399" i="2"/>
  <c r="O4399" i="2" s="1"/>
  <c r="E4400" i="2"/>
  <c r="O4400" i="2" s="1"/>
  <c r="E4401" i="2"/>
  <c r="O4401" i="2" s="1"/>
  <c r="E4402" i="2"/>
  <c r="O4402" i="2" s="1"/>
  <c r="E4403" i="2"/>
  <c r="O4403" i="2" s="1"/>
  <c r="E4404" i="2"/>
  <c r="O4404" i="2" s="1"/>
  <c r="E4405" i="2"/>
  <c r="O4405" i="2" s="1"/>
  <c r="E4406" i="2"/>
  <c r="O4406" i="2" s="1"/>
  <c r="E4407" i="2"/>
  <c r="O4407" i="2" s="1"/>
  <c r="E4408" i="2"/>
  <c r="O4408" i="2" s="1"/>
  <c r="E4409" i="2"/>
  <c r="O4409" i="2" s="1"/>
  <c r="E4410" i="2"/>
  <c r="O4410" i="2" s="1"/>
  <c r="E4411" i="2"/>
  <c r="O4411" i="2" s="1"/>
  <c r="E4412" i="2"/>
  <c r="O4412" i="2" s="1"/>
  <c r="E4413" i="2"/>
  <c r="O4413" i="2" s="1"/>
  <c r="E4414" i="2"/>
  <c r="O4414" i="2" s="1"/>
  <c r="E4415" i="2"/>
  <c r="O4415" i="2" s="1"/>
  <c r="E4416" i="2"/>
  <c r="O4416" i="2" s="1"/>
  <c r="E4417" i="2"/>
  <c r="O4417" i="2" s="1"/>
  <c r="E4418" i="2"/>
  <c r="O4418" i="2" s="1"/>
  <c r="E4419" i="2"/>
  <c r="O4419" i="2" s="1"/>
  <c r="E4420" i="2"/>
  <c r="O4420" i="2" s="1"/>
  <c r="E4421" i="2"/>
  <c r="O4421" i="2" s="1"/>
  <c r="E4422" i="2"/>
  <c r="O4422" i="2" s="1"/>
  <c r="E4423" i="2"/>
  <c r="O4423" i="2" s="1"/>
  <c r="E4424" i="2"/>
  <c r="O4424" i="2" s="1"/>
  <c r="E4425" i="2"/>
  <c r="O4425" i="2" s="1"/>
  <c r="E4426" i="2"/>
  <c r="O4426" i="2" s="1"/>
  <c r="E4427" i="2"/>
  <c r="O4427" i="2" s="1"/>
  <c r="E4428" i="2"/>
  <c r="O4428" i="2" s="1"/>
  <c r="E4429" i="2"/>
  <c r="O4429" i="2" s="1"/>
  <c r="E4430" i="2"/>
  <c r="O4430" i="2" s="1"/>
  <c r="E4431" i="2"/>
  <c r="O4431" i="2" s="1"/>
  <c r="E4432" i="2"/>
  <c r="O4432" i="2" s="1"/>
  <c r="E4433" i="2"/>
  <c r="O4433" i="2" s="1"/>
  <c r="E4434" i="2"/>
  <c r="O4434" i="2" s="1"/>
  <c r="E4435" i="2"/>
  <c r="O4435" i="2" s="1"/>
  <c r="E4436" i="2"/>
  <c r="O4436" i="2" s="1"/>
  <c r="E4437" i="2"/>
  <c r="O4437" i="2" s="1"/>
  <c r="E4438" i="2"/>
  <c r="O4438" i="2" s="1"/>
  <c r="E4439" i="2"/>
  <c r="O4439" i="2" s="1"/>
  <c r="E4440" i="2"/>
  <c r="O4440" i="2" s="1"/>
  <c r="E4441" i="2"/>
  <c r="O4441" i="2" s="1"/>
  <c r="E4442" i="2"/>
  <c r="O4442" i="2" s="1"/>
  <c r="E4443" i="2"/>
  <c r="O4443" i="2" s="1"/>
  <c r="E4444" i="2"/>
  <c r="O4444" i="2" s="1"/>
  <c r="E4445" i="2"/>
  <c r="O4445" i="2" s="1"/>
  <c r="E4446" i="2"/>
  <c r="O4446" i="2" s="1"/>
  <c r="E4447" i="2"/>
  <c r="O4447" i="2" s="1"/>
  <c r="E4448" i="2"/>
  <c r="O4448" i="2" s="1"/>
  <c r="E4449" i="2"/>
  <c r="O4449" i="2" s="1"/>
  <c r="E4450" i="2"/>
  <c r="O4450" i="2" s="1"/>
  <c r="E4451" i="2"/>
  <c r="O4451" i="2" s="1"/>
  <c r="E4452" i="2"/>
  <c r="O4452" i="2" s="1"/>
  <c r="E4453" i="2"/>
  <c r="O4453" i="2" s="1"/>
  <c r="E4454" i="2"/>
  <c r="O4454" i="2" s="1"/>
  <c r="E4455" i="2"/>
  <c r="O4455" i="2" s="1"/>
  <c r="E4456" i="2"/>
  <c r="O4456" i="2" s="1"/>
  <c r="E4457" i="2"/>
  <c r="O4457" i="2" s="1"/>
  <c r="E4458" i="2"/>
  <c r="O4458" i="2" s="1"/>
  <c r="E4459" i="2"/>
  <c r="O4459" i="2" s="1"/>
  <c r="E4460" i="2"/>
  <c r="O4460" i="2" s="1"/>
  <c r="E4461" i="2"/>
  <c r="O4461" i="2" s="1"/>
  <c r="E4462" i="2"/>
  <c r="O4462" i="2" s="1"/>
  <c r="E4463" i="2"/>
  <c r="O4463" i="2" s="1"/>
  <c r="E4464" i="2"/>
  <c r="O4464" i="2" s="1"/>
  <c r="E4465" i="2"/>
  <c r="O4465" i="2" s="1"/>
  <c r="E4466" i="2"/>
  <c r="O4466" i="2" s="1"/>
  <c r="E4467" i="2"/>
  <c r="O4467" i="2" s="1"/>
  <c r="E4468" i="2"/>
  <c r="O4468" i="2" s="1"/>
  <c r="E4469" i="2"/>
  <c r="O4469" i="2" s="1"/>
  <c r="E4470" i="2"/>
  <c r="O4470" i="2" s="1"/>
  <c r="E4471" i="2"/>
  <c r="O4471" i="2" s="1"/>
  <c r="E4472" i="2"/>
  <c r="O4472" i="2" s="1"/>
  <c r="E4473" i="2"/>
  <c r="O4473" i="2" s="1"/>
  <c r="E4474" i="2"/>
  <c r="O4474" i="2" s="1"/>
  <c r="E4475" i="2"/>
  <c r="O4475" i="2" s="1"/>
  <c r="E4476" i="2"/>
  <c r="O4476" i="2" s="1"/>
  <c r="E4477" i="2"/>
  <c r="O4477" i="2" s="1"/>
  <c r="E4478" i="2"/>
  <c r="O4478" i="2" s="1"/>
  <c r="E4479" i="2"/>
  <c r="O4479" i="2" s="1"/>
  <c r="E4480" i="2"/>
  <c r="O4480" i="2" s="1"/>
  <c r="E4481" i="2"/>
  <c r="O4481" i="2" s="1"/>
  <c r="E4482" i="2"/>
  <c r="O4482" i="2" s="1"/>
  <c r="E4483" i="2"/>
  <c r="O4483" i="2" s="1"/>
  <c r="E4484" i="2"/>
  <c r="O4484" i="2" s="1"/>
  <c r="E4485" i="2"/>
  <c r="O4485" i="2" s="1"/>
  <c r="E4486" i="2"/>
  <c r="O4486" i="2" s="1"/>
  <c r="E4487" i="2"/>
  <c r="O4487" i="2" s="1"/>
  <c r="E4488" i="2"/>
  <c r="O4488" i="2" s="1"/>
  <c r="E4489" i="2"/>
  <c r="O4489" i="2" s="1"/>
  <c r="E4490" i="2"/>
  <c r="O4490" i="2" s="1"/>
  <c r="E4491" i="2"/>
  <c r="O4491" i="2" s="1"/>
  <c r="E4492" i="2"/>
  <c r="O4492" i="2" s="1"/>
  <c r="E4493" i="2"/>
  <c r="O4493" i="2" s="1"/>
  <c r="E4494" i="2"/>
  <c r="O4494" i="2" s="1"/>
  <c r="E4495" i="2"/>
  <c r="O4495" i="2" s="1"/>
  <c r="E4496" i="2"/>
  <c r="O4496" i="2" s="1"/>
  <c r="E4497" i="2"/>
  <c r="O4497" i="2" s="1"/>
  <c r="E4498" i="2"/>
  <c r="O4498" i="2" s="1"/>
  <c r="E4499" i="2"/>
  <c r="O4499" i="2" s="1"/>
  <c r="E4500" i="2"/>
  <c r="O4500" i="2" s="1"/>
  <c r="E4501" i="2"/>
  <c r="O4501" i="2" s="1"/>
  <c r="E4502" i="2"/>
  <c r="O4502" i="2" s="1"/>
  <c r="E4503" i="2"/>
  <c r="O4503" i="2" s="1"/>
  <c r="E4504" i="2"/>
  <c r="O4504" i="2" s="1"/>
  <c r="E4505" i="2"/>
  <c r="O4505" i="2" s="1"/>
  <c r="E4506" i="2"/>
  <c r="O4506" i="2" s="1"/>
  <c r="E4507" i="2"/>
  <c r="O4507" i="2" s="1"/>
  <c r="E4508" i="2"/>
  <c r="O4508" i="2" s="1"/>
  <c r="E4509" i="2"/>
  <c r="O4509" i="2" s="1"/>
  <c r="E4510" i="2"/>
  <c r="O4510" i="2" s="1"/>
  <c r="E4511" i="2"/>
  <c r="O4511" i="2" s="1"/>
  <c r="E4512" i="2"/>
  <c r="O4512" i="2" s="1"/>
  <c r="E4513" i="2"/>
  <c r="O4513" i="2" s="1"/>
  <c r="E4514" i="2"/>
  <c r="O4514" i="2" s="1"/>
  <c r="E4515" i="2"/>
  <c r="O4515" i="2" s="1"/>
  <c r="E4516" i="2"/>
  <c r="O4516" i="2" s="1"/>
  <c r="E4517" i="2"/>
  <c r="O4517" i="2" s="1"/>
  <c r="E4518" i="2"/>
  <c r="O4518" i="2" s="1"/>
  <c r="E4519" i="2"/>
  <c r="O4519" i="2" s="1"/>
  <c r="E4520" i="2"/>
  <c r="O4520" i="2" s="1"/>
  <c r="E4521" i="2"/>
  <c r="O4521" i="2" s="1"/>
  <c r="E4522" i="2"/>
  <c r="O4522" i="2" s="1"/>
  <c r="E4523" i="2"/>
  <c r="O4523" i="2" s="1"/>
  <c r="E4524" i="2"/>
  <c r="O4524" i="2" s="1"/>
  <c r="E4525" i="2"/>
  <c r="O4525" i="2" s="1"/>
  <c r="E4526" i="2"/>
  <c r="O4526" i="2" s="1"/>
  <c r="E4527" i="2"/>
  <c r="O4527" i="2" s="1"/>
  <c r="E4528" i="2"/>
  <c r="O4528" i="2" s="1"/>
  <c r="E4529" i="2"/>
  <c r="O4529" i="2" s="1"/>
  <c r="E4530" i="2"/>
  <c r="O4530" i="2" s="1"/>
  <c r="E4531" i="2"/>
  <c r="O4531" i="2" s="1"/>
  <c r="E4532" i="2"/>
  <c r="O4532" i="2" s="1"/>
  <c r="E4533" i="2"/>
  <c r="O4533" i="2" s="1"/>
  <c r="E4534" i="2"/>
  <c r="O4534" i="2" s="1"/>
  <c r="E4535" i="2"/>
  <c r="O4535" i="2" s="1"/>
  <c r="E4536" i="2"/>
  <c r="O4536" i="2" s="1"/>
  <c r="E4537" i="2"/>
  <c r="O4537" i="2" s="1"/>
  <c r="E4538" i="2"/>
  <c r="O4538" i="2" s="1"/>
  <c r="E4539" i="2"/>
  <c r="O4539" i="2" s="1"/>
  <c r="E4540" i="2"/>
  <c r="O4540" i="2" s="1"/>
  <c r="E4541" i="2"/>
  <c r="O4541" i="2" s="1"/>
  <c r="E4542" i="2"/>
  <c r="O4542" i="2" s="1"/>
  <c r="E4543" i="2"/>
  <c r="O4543" i="2" s="1"/>
  <c r="E4544" i="2"/>
  <c r="O4544" i="2" s="1"/>
  <c r="E4545" i="2"/>
  <c r="O4545" i="2" s="1"/>
  <c r="E4546" i="2"/>
  <c r="O4546" i="2" s="1"/>
  <c r="E4547" i="2"/>
  <c r="O4547" i="2" s="1"/>
  <c r="E4548" i="2"/>
  <c r="O4548" i="2" s="1"/>
  <c r="E4549" i="2"/>
  <c r="O4549" i="2" s="1"/>
  <c r="E4550" i="2"/>
  <c r="O4550" i="2" s="1"/>
  <c r="E4551" i="2"/>
  <c r="O4551" i="2" s="1"/>
  <c r="E4552" i="2"/>
  <c r="O4552" i="2" s="1"/>
  <c r="E4553" i="2"/>
  <c r="O4553" i="2" s="1"/>
  <c r="E4554" i="2"/>
  <c r="O4554" i="2" s="1"/>
  <c r="E4555" i="2"/>
  <c r="O4555" i="2" s="1"/>
  <c r="E4556" i="2"/>
  <c r="O4556" i="2" s="1"/>
  <c r="E4557" i="2"/>
  <c r="O4557" i="2" s="1"/>
  <c r="E4558" i="2"/>
  <c r="O4558" i="2" s="1"/>
  <c r="E4559" i="2"/>
  <c r="O4559" i="2" s="1"/>
  <c r="E4560" i="2"/>
  <c r="O4560" i="2" s="1"/>
  <c r="E4561" i="2"/>
  <c r="O4561" i="2" s="1"/>
  <c r="E4562" i="2"/>
  <c r="O4562" i="2" s="1"/>
  <c r="E4563" i="2"/>
  <c r="O4563" i="2" s="1"/>
  <c r="E4564" i="2"/>
  <c r="O4564" i="2" s="1"/>
  <c r="E4565" i="2"/>
  <c r="O4565" i="2" s="1"/>
  <c r="E4566" i="2"/>
  <c r="O4566" i="2" s="1"/>
  <c r="E4567" i="2"/>
  <c r="O4567" i="2" s="1"/>
  <c r="E4568" i="2"/>
  <c r="O4568" i="2" s="1"/>
  <c r="E4569" i="2"/>
  <c r="O4569" i="2" s="1"/>
  <c r="E4570" i="2"/>
  <c r="O4570" i="2" s="1"/>
  <c r="E4571" i="2"/>
  <c r="O4571" i="2" s="1"/>
  <c r="E4572" i="2"/>
  <c r="O4572" i="2" s="1"/>
  <c r="E4573" i="2"/>
  <c r="O4573" i="2" s="1"/>
  <c r="E4574" i="2"/>
  <c r="O4574" i="2" s="1"/>
  <c r="E4575" i="2"/>
  <c r="O4575" i="2" s="1"/>
  <c r="E4576" i="2"/>
  <c r="O4576" i="2" s="1"/>
  <c r="E4577" i="2"/>
  <c r="O4577" i="2" s="1"/>
  <c r="E4578" i="2"/>
  <c r="O4578" i="2" s="1"/>
  <c r="E4579" i="2"/>
  <c r="O4579" i="2" s="1"/>
  <c r="E4580" i="2"/>
  <c r="O4580" i="2" s="1"/>
  <c r="E4581" i="2"/>
  <c r="O4581" i="2" s="1"/>
  <c r="E4582" i="2"/>
  <c r="O4582" i="2" s="1"/>
  <c r="E4583" i="2"/>
  <c r="O4583" i="2" s="1"/>
  <c r="E4584" i="2"/>
  <c r="O4584" i="2" s="1"/>
  <c r="E4585" i="2"/>
  <c r="O4585" i="2" s="1"/>
  <c r="E4586" i="2"/>
  <c r="O4586" i="2" s="1"/>
  <c r="E4587" i="2"/>
  <c r="O4587" i="2" s="1"/>
  <c r="E4588" i="2"/>
  <c r="O4588" i="2" s="1"/>
  <c r="E4589" i="2"/>
  <c r="O4589" i="2" s="1"/>
  <c r="E4590" i="2"/>
  <c r="O4590" i="2" s="1"/>
  <c r="E4591" i="2"/>
  <c r="O4591" i="2" s="1"/>
  <c r="E4592" i="2"/>
  <c r="O4592" i="2" s="1"/>
  <c r="E4593" i="2"/>
  <c r="O4593" i="2" s="1"/>
  <c r="E4594" i="2"/>
  <c r="O4594" i="2" s="1"/>
  <c r="E4595" i="2"/>
  <c r="O4595" i="2" s="1"/>
  <c r="E4596" i="2"/>
  <c r="O4596" i="2" s="1"/>
  <c r="E4597" i="2"/>
  <c r="O4597" i="2" s="1"/>
  <c r="E4598" i="2"/>
  <c r="O4598" i="2" s="1"/>
  <c r="E4599" i="2"/>
  <c r="O4599" i="2" s="1"/>
  <c r="E4600" i="2"/>
  <c r="O4600" i="2" s="1"/>
  <c r="E4601" i="2"/>
  <c r="O4601" i="2" s="1"/>
  <c r="E4602" i="2"/>
  <c r="O4602" i="2" s="1"/>
  <c r="E4603" i="2"/>
  <c r="O4603" i="2" s="1"/>
  <c r="E4604" i="2"/>
  <c r="O4604" i="2" s="1"/>
  <c r="E4605" i="2"/>
  <c r="O4605" i="2" s="1"/>
  <c r="E4606" i="2"/>
  <c r="O4606" i="2" s="1"/>
  <c r="E4607" i="2"/>
  <c r="O4607" i="2" s="1"/>
  <c r="E4608" i="2"/>
  <c r="O4608" i="2" s="1"/>
  <c r="E4609" i="2"/>
  <c r="O4609" i="2" s="1"/>
  <c r="E4610" i="2"/>
  <c r="O4610" i="2" s="1"/>
  <c r="E4611" i="2"/>
  <c r="O4611" i="2" s="1"/>
  <c r="E4612" i="2"/>
  <c r="O4612" i="2" s="1"/>
  <c r="E4613" i="2"/>
  <c r="O4613" i="2" s="1"/>
  <c r="E4614" i="2"/>
  <c r="O4614" i="2" s="1"/>
  <c r="E4615" i="2"/>
  <c r="O4615" i="2" s="1"/>
  <c r="E4616" i="2"/>
  <c r="O4616" i="2" s="1"/>
  <c r="E4617" i="2"/>
  <c r="O4617" i="2" s="1"/>
  <c r="E4618" i="2"/>
  <c r="O4618" i="2" s="1"/>
  <c r="E4619" i="2"/>
  <c r="O4619" i="2" s="1"/>
  <c r="E4620" i="2"/>
  <c r="O4620" i="2" s="1"/>
  <c r="E4621" i="2"/>
  <c r="O4621" i="2" s="1"/>
  <c r="E4622" i="2"/>
  <c r="O4622" i="2" s="1"/>
  <c r="E4623" i="2"/>
  <c r="O4623" i="2" s="1"/>
  <c r="E4624" i="2"/>
  <c r="O4624" i="2" s="1"/>
  <c r="E4625" i="2"/>
  <c r="O4625" i="2" s="1"/>
  <c r="E4626" i="2"/>
  <c r="O4626" i="2" s="1"/>
  <c r="E4627" i="2"/>
  <c r="O4627" i="2" s="1"/>
  <c r="E4628" i="2"/>
  <c r="O4628" i="2" s="1"/>
  <c r="E4629" i="2"/>
  <c r="O4629" i="2" s="1"/>
  <c r="E4630" i="2"/>
  <c r="O4630" i="2" s="1"/>
  <c r="E4631" i="2"/>
  <c r="O4631" i="2" s="1"/>
  <c r="E4632" i="2"/>
  <c r="O4632" i="2" s="1"/>
  <c r="E4633" i="2"/>
  <c r="O4633" i="2" s="1"/>
  <c r="E4634" i="2"/>
  <c r="O4634" i="2" s="1"/>
  <c r="E4635" i="2"/>
  <c r="O4635" i="2" s="1"/>
  <c r="E4636" i="2"/>
  <c r="O4636" i="2" s="1"/>
  <c r="E4637" i="2"/>
  <c r="O4637" i="2" s="1"/>
  <c r="E4638" i="2"/>
  <c r="O4638" i="2" s="1"/>
  <c r="E4639" i="2"/>
  <c r="O4639" i="2" s="1"/>
  <c r="E4640" i="2"/>
  <c r="O4640" i="2" s="1"/>
  <c r="E4641" i="2"/>
  <c r="O4641" i="2" s="1"/>
  <c r="E4642" i="2"/>
  <c r="O4642" i="2" s="1"/>
  <c r="E4643" i="2"/>
  <c r="O4643" i="2" s="1"/>
  <c r="E4644" i="2"/>
  <c r="O4644" i="2" s="1"/>
  <c r="E4645" i="2"/>
  <c r="O4645" i="2" s="1"/>
  <c r="E4646" i="2"/>
  <c r="O4646" i="2" s="1"/>
  <c r="E4647" i="2"/>
  <c r="O4647" i="2" s="1"/>
  <c r="E4648" i="2"/>
  <c r="O4648" i="2" s="1"/>
  <c r="E4649" i="2"/>
  <c r="O4649" i="2" s="1"/>
  <c r="E4650" i="2"/>
  <c r="O4650" i="2" s="1"/>
  <c r="E4651" i="2"/>
  <c r="O4651" i="2" s="1"/>
  <c r="E4652" i="2"/>
  <c r="O4652" i="2" s="1"/>
  <c r="E4653" i="2"/>
  <c r="O4653" i="2" s="1"/>
  <c r="E4654" i="2"/>
  <c r="O4654" i="2" s="1"/>
  <c r="E4655" i="2"/>
  <c r="O4655" i="2" s="1"/>
  <c r="E4656" i="2"/>
  <c r="O4656" i="2" s="1"/>
  <c r="E4657" i="2"/>
  <c r="O4657" i="2" s="1"/>
  <c r="E4658" i="2"/>
  <c r="O4658" i="2" s="1"/>
  <c r="E4659" i="2"/>
  <c r="O4659" i="2" s="1"/>
  <c r="E4660" i="2"/>
  <c r="O4660" i="2" s="1"/>
  <c r="E4661" i="2"/>
  <c r="O4661" i="2" s="1"/>
  <c r="E4662" i="2"/>
  <c r="O4662" i="2" s="1"/>
  <c r="E4663" i="2"/>
  <c r="O4663" i="2" s="1"/>
  <c r="E4664" i="2"/>
  <c r="O4664" i="2" s="1"/>
  <c r="E4665" i="2"/>
  <c r="O4665" i="2" s="1"/>
  <c r="E4666" i="2"/>
  <c r="O4666" i="2" s="1"/>
  <c r="E4667" i="2"/>
  <c r="O4667" i="2" s="1"/>
  <c r="E4668" i="2"/>
  <c r="O4668" i="2" s="1"/>
  <c r="E4669" i="2"/>
  <c r="O4669" i="2" s="1"/>
  <c r="E4670" i="2"/>
  <c r="O4670" i="2" s="1"/>
  <c r="E4671" i="2"/>
  <c r="O4671" i="2" s="1"/>
  <c r="E4672" i="2"/>
  <c r="O4672" i="2" s="1"/>
  <c r="E4673" i="2"/>
  <c r="O4673" i="2" s="1"/>
  <c r="E4674" i="2"/>
  <c r="O4674" i="2" s="1"/>
  <c r="E4675" i="2"/>
  <c r="O4675" i="2" s="1"/>
  <c r="E4676" i="2"/>
  <c r="O4676" i="2" s="1"/>
  <c r="E4677" i="2"/>
  <c r="O4677" i="2" s="1"/>
  <c r="E4678" i="2"/>
  <c r="O4678" i="2" s="1"/>
  <c r="E4679" i="2"/>
  <c r="O4679" i="2" s="1"/>
  <c r="E4680" i="2"/>
  <c r="O4680" i="2" s="1"/>
  <c r="E4681" i="2"/>
  <c r="O4681" i="2" s="1"/>
  <c r="E4682" i="2"/>
  <c r="O4682" i="2" s="1"/>
  <c r="E4683" i="2"/>
  <c r="O4683" i="2" s="1"/>
  <c r="E4684" i="2"/>
  <c r="O4684" i="2" s="1"/>
  <c r="E4685" i="2"/>
  <c r="O4685" i="2" s="1"/>
  <c r="E4686" i="2"/>
  <c r="O4686" i="2" s="1"/>
  <c r="E4687" i="2"/>
  <c r="O4687" i="2" s="1"/>
  <c r="E4688" i="2"/>
  <c r="O4688" i="2" s="1"/>
  <c r="E4689" i="2"/>
  <c r="O4689" i="2" s="1"/>
  <c r="E4690" i="2"/>
  <c r="O4690" i="2" s="1"/>
  <c r="E4691" i="2"/>
  <c r="O4691" i="2" s="1"/>
  <c r="E4692" i="2"/>
  <c r="O4692" i="2" s="1"/>
  <c r="E4693" i="2"/>
  <c r="O4693" i="2" s="1"/>
  <c r="E4694" i="2"/>
  <c r="O4694" i="2" s="1"/>
  <c r="E4695" i="2"/>
  <c r="O4695" i="2" s="1"/>
  <c r="E4696" i="2"/>
  <c r="O4696" i="2" s="1"/>
  <c r="E4697" i="2"/>
  <c r="O4697" i="2" s="1"/>
  <c r="E4698" i="2"/>
  <c r="O4698" i="2" s="1"/>
  <c r="E4699" i="2"/>
  <c r="O4699" i="2" s="1"/>
  <c r="E4700" i="2"/>
  <c r="O4700" i="2" s="1"/>
  <c r="E4701" i="2"/>
  <c r="O4701" i="2" s="1"/>
  <c r="E4702" i="2"/>
  <c r="O4702" i="2" s="1"/>
  <c r="E4703" i="2"/>
  <c r="O4703" i="2" s="1"/>
  <c r="E4704" i="2"/>
  <c r="O4704" i="2" s="1"/>
  <c r="E4705" i="2"/>
  <c r="O4705" i="2" s="1"/>
  <c r="E4706" i="2"/>
  <c r="O4706" i="2" s="1"/>
  <c r="E4707" i="2"/>
  <c r="O4707" i="2" s="1"/>
  <c r="E4708" i="2"/>
  <c r="O4708" i="2" s="1"/>
  <c r="E4709" i="2"/>
  <c r="O4709" i="2" s="1"/>
  <c r="E4710" i="2"/>
  <c r="O4710" i="2" s="1"/>
  <c r="E4711" i="2"/>
  <c r="O4711" i="2" s="1"/>
  <c r="E4712" i="2"/>
  <c r="O4712" i="2" s="1"/>
  <c r="E4713" i="2"/>
  <c r="O4713" i="2" s="1"/>
  <c r="E4714" i="2"/>
  <c r="O4714" i="2" s="1"/>
  <c r="E4715" i="2"/>
  <c r="O4715" i="2" s="1"/>
  <c r="E4716" i="2"/>
  <c r="O4716" i="2" s="1"/>
  <c r="E4717" i="2"/>
  <c r="O4717" i="2" s="1"/>
  <c r="E4718" i="2"/>
  <c r="O4718" i="2" s="1"/>
  <c r="E4719" i="2"/>
  <c r="O4719" i="2" s="1"/>
  <c r="E4720" i="2"/>
  <c r="O4720" i="2" s="1"/>
  <c r="E4721" i="2"/>
  <c r="O4721" i="2" s="1"/>
  <c r="E4722" i="2"/>
  <c r="O4722" i="2" s="1"/>
  <c r="E4723" i="2"/>
  <c r="O4723" i="2" s="1"/>
  <c r="E4724" i="2"/>
  <c r="O4724" i="2" s="1"/>
  <c r="E4725" i="2"/>
  <c r="O4725" i="2" s="1"/>
  <c r="E4726" i="2"/>
  <c r="O4726" i="2" s="1"/>
  <c r="E4727" i="2"/>
  <c r="O4727" i="2" s="1"/>
  <c r="E4728" i="2"/>
  <c r="O4728" i="2" s="1"/>
  <c r="E4729" i="2"/>
  <c r="O4729" i="2" s="1"/>
  <c r="E4730" i="2"/>
  <c r="O4730" i="2" s="1"/>
  <c r="E4731" i="2"/>
  <c r="O4731" i="2" s="1"/>
  <c r="E4732" i="2"/>
  <c r="O4732" i="2" s="1"/>
  <c r="E4733" i="2"/>
  <c r="O4733" i="2" s="1"/>
  <c r="E4734" i="2"/>
  <c r="O4734" i="2" s="1"/>
  <c r="E4735" i="2"/>
  <c r="O4735" i="2" s="1"/>
  <c r="E4736" i="2"/>
  <c r="O4736" i="2" s="1"/>
  <c r="E4737" i="2"/>
  <c r="O4737" i="2" s="1"/>
  <c r="E4738" i="2"/>
  <c r="O4738" i="2" s="1"/>
  <c r="E4739" i="2"/>
  <c r="O4739" i="2" s="1"/>
  <c r="E4740" i="2"/>
  <c r="O4740" i="2" s="1"/>
  <c r="E4741" i="2"/>
  <c r="O4741" i="2" s="1"/>
  <c r="E4742" i="2"/>
  <c r="O4742" i="2" s="1"/>
  <c r="E4743" i="2"/>
  <c r="O4743" i="2" s="1"/>
  <c r="E4744" i="2"/>
  <c r="O4744" i="2" s="1"/>
  <c r="E4745" i="2"/>
  <c r="O4745" i="2" s="1"/>
  <c r="E4746" i="2"/>
  <c r="O4746" i="2" s="1"/>
  <c r="E4747" i="2"/>
  <c r="O4747" i="2" s="1"/>
  <c r="E4748" i="2"/>
  <c r="O4748" i="2" s="1"/>
  <c r="E4749" i="2"/>
  <c r="O4749" i="2" s="1"/>
  <c r="E4750" i="2"/>
  <c r="O4750" i="2" s="1"/>
  <c r="E4751" i="2"/>
  <c r="O4751" i="2" s="1"/>
  <c r="E4752" i="2"/>
  <c r="O4752" i="2" s="1"/>
  <c r="E4753" i="2"/>
  <c r="O4753" i="2" s="1"/>
  <c r="E4754" i="2"/>
  <c r="O4754" i="2" s="1"/>
  <c r="E4755" i="2"/>
  <c r="O4755" i="2" s="1"/>
  <c r="E4756" i="2"/>
  <c r="O4756" i="2" s="1"/>
  <c r="E4757" i="2"/>
  <c r="O4757" i="2" s="1"/>
  <c r="E4758" i="2"/>
  <c r="O4758" i="2" s="1"/>
  <c r="E4759" i="2"/>
  <c r="O4759" i="2" s="1"/>
  <c r="E4760" i="2"/>
  <c r="O4760" i="2" s="1"/>
  <c r="E4761" i="2"/>
  <c r="O4761" i="2" s="1"/>
  <c r="E4762" i="2"/>
  <c r="O4762" i="2" s="1"/>
  <c r="E4763" i="2"/>
  <c r="O4763" i="2" s="1"/>
  <c r="E4764" i="2"/>
  <c r="O4764" i="2" s="1"/>
  <c r="E4765" i="2"/>
  <c r="O4765" i="2" s="1"/>
  <c r="E4766" i="2"/>
  <c r="O4766" i="2" s="1"/>
  <c r="E4767" i="2"/>
  <c r="O4767" i="2" s="1"/>
  <c r="E4768" i="2"/>
  <c r="O4768" i="2" s="1"/>
  <c r="E4769" i="2"/>
  <c r="O4769" i="2" s="1"/>
  <c r="E4770" i="2"/>
  <c r="O4770" i="2" s="1"/>
  <c r="E4771" i="2"/>
  <c r="O4771" i="2" s="1"/>
  <c r="E4772" i="2"/>
  <c r="O4772" i="2" s="1"/>
  <c r="E4773" i="2"/>
  <c r="O4773" i="2" s="1"/>
  <c r="E4774" i="2"/>
  <c r="O4774" i="2" s="1"/>
  <c r="E4775" i="2"/>
  <c r="O4775" i="2" s="1"/>
  <c r="E4776" i="2"/>
  <c r="O4776" i="2" s="1"/>
  <c r="E4777" i="2"/>
  <c r="O4777" i="2" s="1"/>
  <c r="E4778" i="2"/>
  <c r="O4778" i="2" s="1"/>
  <c r="E4779" i="2"/>
  <c r="O4779" i="2" s="1"/>
  <c r="E4780" i="2"/>
  <c r="O4780" i="2" s="1"/>
  <c r="E4781" i="2"/>
  <c r="O4781" i="2" s="1"/>
  <c r="E4782" i="2"/>
  <c r="O4782" i="2" s="1"/>
  <c r="E4783" i="2"/>
  <c r="O4783" i="2" s="1"/>
  <c r="E4784" i="2"/>
  <c r="O4784" i="2" s="1"/>
  <c r="E4785" i="2"/>
  <c r="O4785" i="2" s="1"/>
  <c r="E4786" i="2"/>
  <c r="O4786" i="2" s="1"/>
  <c r="E4787" i="2"/>
  <c r="O4787" i="2" s="1"/>
  <c r="E4788" i="2"/>
  <c r="O4788" i="2" s="1"/>
  <c r="E4789" i="2"/>
  <c r="O4789" i="2" s="1"/>
  <c r="E4790" i="2"/>
  <c r="O4790" i="2" s="1"/>
  <c r="E4791" i="2"/>
  <c r="O4791" i="2" s="1"/>
  <c r="E4792" i="2"/>
  <c r="O4792" i="2" s="1"/>
  <c r="E4793" i="2"/>
  <c r="O4793" i="2" s="1"/>
  <c r="E4794" i="2"/>
  <c r="O4794" i="2" s="1"/>
  <c r="E4795" i="2"/>
  <c r="O4795" i="2" s="1"/>
  <c r="E4796" i="2"/>
  <c r="O4796" i="2" s="1"/>
  <c r="E4797" i="2"/>
  <c r="O4797" i="2" s="1"/>
  <c r="E4798" i="2"/>
  <c r="O4798" i="2" s="1"/>
  <c r="E4799" i="2"/>
  <c r="O4799" i="2" s="1"/>
  <c r="E4800" i="2"/>
  <c r="O4800" i="2" s="1"/>
  <c r="E4801" i="2"/>
  <c r="O4801" i="2" s="1"/>
  <c r="E4802" i="2"/>
  <c r="O4802" i="2" s="1"/>
  <c r="E4803" i="2"/>
  <c r="O4803" i="2" s="1"/>
  <c r="E4804" i="2"/>
  <c r="O4804" i="2" s="1"/>
  <c r="E4805" i="2"/>
  <c r="O4805" i="2" s="1"/>
  <c r="E4806" i="2"/>
  <c r="O4806" i="2" s="1"/>
  <c r="E4807" i="2"/>
  <c r="O4807" i="2" s="1"/>
  <c r="E4808" i="2"/>
  <c r="O4808" i="2" s="1"/>
  <c r="E4809" i="2"/>
  <c r="O4809" i="2" s="1"/>
  <c r="E4810" i="2"/>
  <c r="O4810" i="2" s="1"/>
  <c r="E4811" i="2"/>
  <c r="O4811" i="2" s="1"/>
  <c r="E4812" i="2"/>
  <c r="O4812" i="2" s="1"/>
  <c r="E4813" i="2"/>
  <c r="O4813" i="2" s="1"/>
  <c r="E4814" i="2"/>
  <c r="O4814" i="2" s="1"/>
  <c r="E4815" i="2"/>
  <c r="O4815" i="2" s="1"/>
  <c r="E4816" i="2"/>
  <c r="O4816" i="2" s="1"/>
  <c r="E4817" i="2"/>
  <c r="O4817" i="2" s="1"/>
  <c r="E4818" i="2"/>
  <c r="O4818" i="2" s="1"/>
  <c r="E4819" i="2"/>
  <c r="O4819" i="2" s="1"/>
  <c r="E4820" i="2"/>
  <c r="O4820" i="2" s="1"/>
  <c r="E4821" i="2"/>
  <c r="O4821" i="2" s="1"/>
  <c r="E4822" i="2"/>
  <c r="O4822" i="2" s="1"/>
  <c r="E4823" i="2"/>
  <c r="O4823" i="2" s="1"/>
  <c r="E4824" i="2"/>
  <c r="O4824" i="2" s="1"/>
  <c r="E4825" i="2"/>
  <c r="O4825" i="2" s="1"/>
  <c r="E4826" i="2"/>
  <c r="O4826" i="2" s="1"/>
  <c r="E4827" i="2"/>
  <c r="O4827" i="2" s="1"/>
  <c r="E4828" i="2"/>
  <c r="O4828" i="2" s="1"/>
  <c r="E4829" i="2"/>
  <c r="O4829" i="2" s="1"/>
  <c r="E4830" i="2"/>
  <c r="O4830" i="2" s="1"/>
  <c r="E4831" i="2"/>
  <c r="O4831" i="2" s="1"/>
  <c r="E4832" i="2"/>
  <c r="O4832" i="2" s="1"/>
  <c r="E4833" i="2"/>
  <c r="O4833" i="2" s="1"/>
  <c r="E4834" i="2"/>
  <c r="O4834" i="2" s="1"/>
  <c r="E4835" i="2"/>
  <c r="O4835" i="2" s="1"/>
  <c r="E4836" i="2"/>
  <c r="O4836" i="2" s="1"/>
  <c r="E4837" i="2"/>
  <c r="O4837" i="2" s="1"/>
  <c r="E4838" i="2"/>
  <c r="O4838" i="2" s="1"/>
  <c r="E4839" i="2"/>
  <c r="O4839" i="2" s="1"/>
  <c r="E4840" i="2"/>
  <c r="O4840" i="2" s="1"/>
  <c r="E4841" i="2"/>
  <c r="O4841" i="2" s="1"/>
  <c r="E4842" i="2"/>
  <c r="O4842" i="2" s="1"/>
  <c r="E4843" i="2"/>
  <c r="O4843" i="2" s="1"/>
  <c r="E4844" i="2"/>
  <c r="O4844" i="2" s="1"/>
  <c r="E4845" i="2"/>
  <c r="O4845" i="2" s="1"/>
  <c r="E4846" i="2"/>
  <c r="O4846" i="2" s="1"/>
  <c r="E4847" i="2"/>
  <c r="O4847" i="2" s="1"/>
  <c r="E4848" i="2"/>
  <c r="O4848" i="2" s="1"/>
  <c r="E4849" i="2"/>
  <c r="O4849" i="2" s="1"/>
  <c r="E4850" i="2"/>
  <c r="O4850" i="2" s="1"/>
  <c r="E4851" i="2"/>
  <c r="O4851" i="2" s="1"/>
  <c r="E4852" i="2"/>
  <c r="O4852" i="2" s="1"/>
  <c r="E4853" i="2"/>
  <c r="O4853" i="2" s="1"/>
  <c r="E4854" i="2"/>
  <c r="O4854" i="2" s="1"/>
  <c r="E4855" i="2"/>
  <c r="O4855" i="2" s="1"/>
  <c r="E4856" i="2"/>
  <c r="O4856" i="2" s="1"/>
  <c r="E4857" i="2"/>
  <c r="O4857" i="2" s="1"/>
  <c r="E4858" i="2"/>
  <c r="O4858" i="2" s="1"/>
  <c r="E4859" i="2"/>
  <c r="O4859" i="2" s="1"/>
  <c r="E4860" i="2"/>
  <c r="O4860" i="2" s="1"/>
  <c r="E4861" i="2"/>
  <c r="O4861" i="2" s="1"/>
  <c r="E4862" i="2"/>
  <c r="O4862" i="2" s="1"/>
  <c r="E4863" i="2"/>
  <c r="O4863" i="2" s="1"/>
  <c r="E4864" i="2"/>
  <c r="O4864" i="2" s="1"/>
  <c r="E4865" i="2"/>
  <c r="O4865" i="2" s="1"/>
  <c r="E4866" i="2"/>
  <c r="O4866" i="2" s="1"/>
  <c r="E4867" i="2"/>
  <c r="O4867" i="2" s="1"/>
  <c r="E4868" i="2"/>
  <c r="O4868" i="2" s="1"/>
  <c r="E4869" i="2"/>
  <c r="O4869" i="2" s="1"/>
  <c r="E4870" i="2"/>
  <c r="O4870" i="2" s="1"/>
  <c r="E4871" i="2"/>
  <c r="O4871" i="2" s="1"/>
  <c r="E4872" i="2"/>
  <c r="O4872" i="2" s="1"/>
  <c r="E4873" i="2"/>
  <c r="O4873" i="2" s="1"/>
  <c r="E4874" i="2"/>
  <c r="O4874" i="2" s="1"/>
  <c r="E4875" i="2"/>
  <c r="O4875" i="2" s="1"/>
  <c r="E4876" i="2"/>
  <c r="O4876" i="2" s="1"/>
  <c r="E4877" i="2"/>
  <c r="O4877" i="2" s="1"/>
  <c r="E4878" i="2"/>
  <c r="O4878" i="2" s="1"/>
  <c r="E4879" i="2"/>
  <c r="O4879" i="2" s="1"/>
  <c r="E4880" i="2"/>
  <c r="O4880" i="2" s="1"/>
  <c r="E4881" i="2"/>
  <c r="O4881" i="2" s="1"/>
  <c r="E4882" i="2"/>
  <c r="O4882" i="2" s="1"/>
  <c r="E4883" i="2"/>
  <c r="O4883" i="2" s="1"/>
  <c r="E4884" i="2"/>
  <c r="O4884" i="2" s="1"/>
  <c r="E4885" i="2"/>
  <c r="O4885" i="2" s="1"/>
  <c r="E4886" i="2"/>
  <c r="O4886" i="2" s="1"/>
  <c r="E4887" i="2"/>
  <c r="O4887" i="2" s="1"/>
  <c r="E4888" i="2"/>
  <c r="O4888" i="2" s="1"/>
  <c r="E4889" i="2"/>
  <c r="O4889" i="2" s="1"/>
  <c r="E4890" i="2"/>
  <c r="O4890" i="2" s="1"/>
  <c r="E4891" i="2"/>
  <c r="O4891" i="2" s="1"/>
  <c r="E4892" i="2"/>
  <c r="O4892" i="2" s="1"/>
  <c r="E4893" i="2"/>
  <c r="O4893" i="2" s="1"/>
  <c r="E4894" i="2"/>
  <c r="O4894" i="2" s="1"/>
  <c r="E4895" i="2"/>
  <c r="O4895" i="2" s="1"/>
  <c r="E4896" i="2"/>
  <c r="O4896" i="2" s="1"/>
  <c r="E4897" i="2"/>
  <c r="O4897" i="2" s="1"/>
  <c r="E4898" i="2"/>
  <c r="O4898" i="2" s="1"/>
  <c r="E4899" i="2"/>
  <c r="O4899" i="2" s="1"/>
  <c r="E4900" i="2"/>
  <c r="O4900" i="2" s="1"/>
  <c r="E4901" i="2"/>
  <c r="O4901" i="2" s="1"/>
  <c r="E4902" i="2"/>
  <c r="O4902" i="2" s="1"/>
  <c r="E4903" i="2"/>
  <c r="O4903" i="2" s="1"/>
  <c r="E4904" i="2"/>
  <c r="O4904" i="2" s="1"/>
  <c r="E4905" i="2"/>
  <c r="O4905" i="2" s="1"/>
  <c r="E4906" i="2"/>
  <c r="O4906" i="2" s="1"/>
  <c r="E4907" i="2"/>
  <c r="O4907" i="2" s="1"/>
  <c r="E4908" i="2"/>
  <c r="O4908" i="2" s="1"/>
  <c r="E4909" i="2"/>
  <c r="O4909" i="2" s="1"/>
  <c r="E4910" i="2"/>
  <c r="O4910" i="2" s="1"/>
  <c r="E4911" i="2"/>
  <c r="O4911" i="2" s="1"/>
  <c r="E4912" i="2"/>
  <c r="O4912" i="2" s="1"/>
  <c r="E4913" i="2"/>
  <c r="O4913" i="2" s="1"/>
  <c r="E4914" i="2"/>
  <c r="O4914" i="2" s="1"/>
  <c r="E4915" i="2"/>
  <c r="O4915" i="2" s="1"/>
  <c r="E4916" i="2"/>
  <c r="O4916" i="2" s="1"/>
  <c r="E4917" i="2"/>
  <c r="O4917" i="2" s="1"/>
  <c r="E4918" i="2"/>
  <c r="O4918" i="2" s="1"/>
  <c r="E4919" i="2"/>
  <c r="O4919" i="2" s="1"/>
  <c r="E4920" i="2"/>
  <c r="O4920" i="2" s="1"/>
  <c r="E4921" i="2"/>
  <c r="O4921" i="2" s="1"/>
  <c r="E4922" i="2"/>
  <c r="O4922" i="2" s="1"/>
  <c r="E4923" i="2"/>
  <c r="O4923" i="2" s="1"/>
  <c r="E4924" i="2"/>
  <c r="O4924" i="2" s="1"/>
  <c r="E4925" i="2"/>
  <c r="O4925" i="2" s="1"/>
  <c r="E4926" i="2"/>
  <c r="O4926" i="2" s="1"/>
  <c r="E4927" i="2"/>
  <c r="O4927" i="2" s="1"/>
  <c r="E4928" i="2"/>
  <c r="O4928" i="2" s="1"/>
  <c r="E4929" i="2"/>
  <c r="O4929" i="2" s="1"/>
  <c r="E4930" i="2"/>
  <c r="O4930" i="2" s="1"/>
  <c r="E4931" i="2"/>
  <c r="O4931" i="2" s="1"/>
  <c r="E4932" i="2"/>
  <c r="O4932" i="2" s="1"/>
  <c r="E4933" i="2"/>
  <c r="O4933" i="2" s="1"/>
  <c r="E4934" i="2"/>
  <c r="O4934" i="2" s="1"/>
  <c r="E4935" i="2"/>
  <c r="O4935" i="2" s="1"/>
  <c r="E4936" i="2"/>
  <c r="O4936" i="2" s="1"/>
  <c r="E4937" i="2"/>
  <c r="O4937" i="2" s="1"/>
  <c r="E4938" i="2"/>
  <c r="O4938" i="2" s="1"/>
  <c r="E4939" i="2"/>
  <c r="O4939" i="2" s="1"/>
  <c r="E4940" i="2"/>
  <c r="O4940" i="2" s="1"/>
  <c r="E4941" i="2"/>
  <c r="O4941" i="2" s="1"/>
  <c r="E4942" i="2"/>
  <c r="O4942" i="2" s="1"/>
  <c r="E4943" i="2"/>
  <c r="O4943" i="2" s="1"/>
  <c r="E4944" i="2"/>
  <c r="O4944" i="2" s="1"/>
  <c r="E4945" i="2"/>
  <c r="O4945" i="2" s="1"/>
  <c r="E4946" i="2"/>
  <c r="O4946" i="2" s="1"/>
  <c r="E4947" i="2"/>
  <c r="O4947" i="2" s="1"/>
  <c r="E4948" i="2"/>
  <c r="O4948" i="2" s="1"/>
  <c r="E4949" i="2"/>
  <c r="O4949" i="2" s="1"/>
  <c r="E4950" i="2"/>
  <c r="O4950" i="2" s="1"/>
  <c r="E4951" i="2"/>
  <c r="O4951" i="2" s="1"/>
  <c r="E4952" i="2"/>
  <c r="O4952" i="2" s="1"/>
  <c r="E4953" i="2"/>
  <c r="O4953" i="2" s="1"/>
  <c r="E4954" i="2"/>
  <c r="O4954" i="2" s="1"/>
  <c r="E4955" i="2"/>
  <c r="O4955" i="2" s="1"/>
  <c r="E4956" i="2"/>
  <c r="O4956" i="2" s="1"/>
  <c r="E4957" i="2"/>
  <c r="O4957" i="2" s="1"/>
  <c r="E4958" i="2"/>
  <c r="O4958" i="2" s="1"/>
  <c r="E4959" i="2"/>
  <c r="O4959" i="2" s="1"/>
  <c r="E4960" i="2"/>
  <c r="O4960" i="2" s="1"/>
  <c r="E4961" i="2"/>
  <c r="O4961" i="2" s="1"/>
  <c r="E4962" i="2"/>
  <c r="O4962" i="2" s="1"/>
  <c r="E4963" i="2"/>
  <c r="O4963" i="2" s="1"/>
  <c r="E4964" i="2"/>
  <c r="O4964" i="2" s="1"/>
  <c r="E4965" i="2"/>
  <c r="O4965" i="2" s="1"/>
  <c r="E4966" i="2"/>
  <c r="O4966" i="2" s="1"/>
  <c r="E4967" i="2"/>
  <c r="O4967" i="2" s="1"/>
  <c r="E4968" i="2"/>
  <c r="O4968" i="2" s="1"/>
  <c r="E4969" i="2"/>
  <c r="O4969" i="2" s="1"/>
  <c r="E4970" i="2"/>
  <c r="O4970" i="2" s="1"/>
  <c r="E4971" i="2"/>
  <c r="O4971" i="2" s="1"/>
  <c r="E4972" i="2"/>
  <c r="O4972" i="2" s="1"/>
  <c r="E4973" i="2"/>
  <c r="O4973" i="2" s="1"/>
  <c r="E4974" i="2"/>
  <c r="O4974" i="2" s="1"/>
  <c r="E4975" i="2"/>
  <c r="O4975" i="2" s="1"/>
  <c r="E4976" i="2"/>
  <c r="O4976" i="2" s="1"/>
  <c r="E4977" i="2"/>
  <c r="O4977" i="2" s="1"/>
  <c r="E4978" i="2"/>
  <c r="O4978" i="2" s="1"/>
  <c r="E4979" i="2"/>
  <c r="O4979" i="2" s="1"/>
  <c r="E4980" i="2"/>
  <c r="O4980" i="2" s="1"/>
  <c r="E4981" i="2"/>
  <c r="O4981" i="2" s="1"/>
  <c r="E4982" i="2"/>
  <c r="O4982" i="2" s="1"/>
  <c r="E4983" i="2"/>
  <c r="O4983" i="2" s="1"/>
  <c r="E4984" i="2"/>
  <c r="O4984" i="2" s="1"/>
  <c r="E4985" i="2"/>
  <c r="O4985" i="2" s="1"/>
  <c r="E4986" i="2"/>
  <c r="O4986" i="2" s="1"/>
  <c r="E4987" i="2"/>
  <c r="O4987" i="2" s="1"/>
  <c r="E4988" i="2"/>
  <c r="O4988" i="2" s="1"/>
  <c r="E4989" i="2"/>
  <c r="O4989" i="2" s="1"/>
  <c r="E4990" i="2"/>
  <c r="O4990" i="2" s="1"/>
  <c r="E4991" i="2"/>
  <c r="O4991" i="2" s="1"/>
  <c r="E4992" i="2"/>
  <c r="O4992" i="2" s="1"/>
  <c r="E4993" i="2"/>
  <c r="O4993" i="2" s="1"/>
  <c r="E4994" i="2"/>
  <c r="O4994" i="2" s="1"/>
  <c r="E4995" i="2"/>
  <c r="O4995" i="2" s="1"/>
  <c r="E4996" i="2"/>
  <c r="O4996" i="2" s="1"/>
  <c r="E4997" i="2"/>
  <c r="O4997" i="2" s="1"/>
  <c r="E4998" i="2"/>
  <c r="O4998" i="2" s="1"/>
  <c r="E4999" i="2"/>
  <c r="O4999" i="2" s="1"/>
  <c r="E5000" i="2"/>
  <c r="O5000" i="2" s="1"/>
  <c r="E5001" i="2"/>
  <c r="O5001" i="2" s="1"/>
  <c r="E5002" i="2"/>
  <c r="O5002" i="2" s="1"/>
  <c r="E5003" i="2"/>
  <c r="O5003" i="2" s="1"/>
  <c r="E5004" i="2"/>
  <c r="O5004" i="2" s="1"/>
  <c r="E5005" i="2"/>
  <c r="O5005" i="2" s="1"/>
  <c r="E5006" i="2"/>
  <c r="O5006" i="2" s="1"/>
  <c r="E5007" i="2"/>
  <c r="O5007" i="2" s="1"/>
  <c r="E5008" i="2"/>
  <c r="O5008" i="2" s="1"/>
  <c r="E5009" i="2"/>
  <c r="O5009" i="2" s="1"/>
  <c r="E5010" i="2"/>
  <c r="O5010" i="2" s="1"/>
  <c r="E5011" i="2"/>
  <c r="O5011" i="2" s="1"/>
  <c r="E5012" i="2"/>
  <c r="O5012" i="2" s="1"/>
  <c r="E5013" i="2"/>
  <c r="O5013" i="2" s="1"/>
  <c r="E5014" i="2"/>
  <c r="O5014" i="2" s="1"/>
  <c r="E5015" i="2"/>
  <c r="O5015" i="2" s="1"/>
  <c r="E5016" i="2"/>
  <c r="O5016" i="2" s="1"/>
  <c r="E5017" i="2"/>
  <c r="O5017" i="2" s="1"/>
  <c r="E5018" i="2"/>
  <c r="O5018" i="2" s="1"/>
  <c r="E5019" i="2"/>
  <c r="O5019" i="2" s="1"/>
  <c r="E5020" i="2"/>
  <c r="O5020" i="2" s="1"/>
  <c r="E5021" i="2"/>
  <c r="O5021" i="2" s="1"/>
  <c r="E5022" i="2"/>
  <c r="O5022" i="2" s="1"/>
  <c r="E5023" i="2"/>
  <c r="O5023" i="2" s="1"/>
  <c r="E5024" i="2"/>
  <c r="O5024" i="2" s="1"/>
  <c r="E5025" i="2"/>
  <c r="O5025" i="2" s="1"/>
  <c r="E5026" i="2"/>
  <c r="O5026" i="2" s="1"/>
  <c r="E5027" i="2"/>
  <c r="O5027" i="2" s="1"/>
  <c r="E5028" i="2"/>
  <c r="O5028" i="2" s="1"/>
  <c r="E5029" i="2"/>
  <c r="O5029" i="2" s="1"/>
  <c r="E5030" i="2"/>
  <c r="O5030" i="2" s="1"/>
  <c r="E5031" i="2"/>
  <c r="O5031" i="2" s="1"/>
  <c r="E5032" i="2"/>
  <c r="O5032" i="2" s="1"/>
  <c r="E5033" i="2"/>
  <c r="O5033" i="2" s="1"/>
  <c r="E5034" i="2"/>
  <c r="O5034" i="2" s="1"/>
  <c r="E5035" i="2"/>
  <c r="O5035" i="2" s="1"/>
  <c r="E5036" i="2"/>
  <c r="O5036" i="2" s="1"/>
  <c r="E5037" i="2"/>
  <c r="O5037" i="2" s="1"/>
  <c r="E5038" i="2"/>
  <c r="O5038" i="2" s="1"/>
  <c r="E5039" i="2"/>
  <c r="O5039" i="2" s="1"/>
  <c r="E5040" i="2"/>
  <c r="O5040" i="2" s="1"/>
  <c r="E5041" i="2"/>
  <c r="O5041" i="2" s="1"/>
  <c r="E5042" i="2"/>
  <c r="O5042" i="2" s="1"/>
  <c r="E5043" i="2"/>
  <c r="O5043" i="2" s="1"/>
  <c r="E5044" i="2"/>
  <c r="O5044" i="2" s="1"/>
  <c r="E5045" i="2"/>
  <c r="O5045" i="2" s="1"/>
  <c r="E5046" i="2"/>
  <c r="O5046" i="2" s="1"/>
  <c r="E5047" i="2"/>
  <c r="O5047" i="2" s="1"/>
  <c r="E5048" i="2"/>
  <c r="O5048" i="2" s="1"/>
  <c r="E5049" i="2"/>
  <c r="O5049" i="2" s="1"/>
  <c r="E5050" i="2"/>
  <c r="O5050" i="2" s="1"/>
  <c r="E5051" i="2"/>
  <c r="O5051" i="2" s="1"/>
  <c r="E5052" i="2"/>
  <c r="O5052" i="2" s="1"/>
  <c r="E5053" i="2"/>
  <c r="O5053" i="2" s="1"/>
  <c r="E5054" i="2"/>
  <c r="O5054" i="2" s="1"/>
  <c r="E5055" i="2"/>
  <c r="O5055" i="2" s="1"/>
  <c r="E5056" i="2"/>
  <c r="O5056" i="2" s="1"/>
  <c r="E5057" i="2"/>
  <c r="O5057" i="2" s="1"/>
  <c r="E5058" i="2"/>
  <c r="O5058" i="2" s="1"/>
  <c r="E5059" i="2"/>
  <c r="O5059" i="2" s="1"/>
  <c r="E5060" i="2"/>
  <c r="O5060" i="2" s="1"/>
  <c r="E5061" i="2"/>
  <c r="O5061" i="2" s="1"/>
  <c r="E5062" i="2"/>
  <c r="O5062" i="2" s="1"/>
  <c r="E5063" i="2"/>
  <c r="O5063" i="2" s="1"/>
  <c r="E5064" i="2"/>
  <c r="O5064" i="2" s="1"/>
  <c r="E5065" i="2"/>
  <c r="O5065" i="2" s="1"/>
  <c r="E5066" i="2"/>
  <c r="O5066" i="2" s="1"/>
  <c r="E5067" i="2"/>
  <c r="O5067" i="2" s="1"/>
  <c r="E5068" i="2"/>
  <c r="O5068" i="2" s="1"/>
  <c r="E5069" i="2"/>
  <c r="O5069" i="2" s="1"/>
  <c r="E5070" i="2"/>
  <c r="O5070" i="2" s="1"/>
  <c r="E5071" i="2"/>
  <c r="O5071" i="2" s="1"/>
  <c r="E5072" i="2"/>
  <c r="O5072" i="2" s="1"/>
  <c r="E5073" i="2"/>
  <c r="O5073" i="2" s="1"/>
  <c r="E5074" i="2"/>
  <c r="O5074" i="2" s="1"/>
  <c r="E5075" i="2"/>
  <c r="O5075" i="2" s="1"/>
  <c r="E5076" i="2"/>
  <c r="O5076" i="2" s="1"/>
  <c r="E5077" i="2"/>
  <c r="O5077" i="2" s="1"/>
  <c r="E5078" i="2"/>
  <c r="O5078" i="2" s="1"/>
  <c r="E5079" i="2"/>
  <c r="O5079" i="2" s="1"/>
  <c r="E5080" i="2"/>
  <c r="O5080" i="2" s="1"/>
  <c r="E5081" i="2"/>
  <c r="O5081" i="2" s="1"/>
  <c r="E5082" i="2"/>
  <c r="O5082" i="2" s="1"/>
  <c r="E5083" i="2"/>
  <c r="O5083" i="2" s="1"/>
  <c r="E5084" i="2"/>
  <c r="O5084" i="2" s="1"/>
  <c r="E5085" i="2"/>
  <c r="O5085" i="2" s="1"/>
  <c r="E5086" i="2"/>
  <c r="O5086" i="2" s="1"/>
  <c r="E5087" i="2"/>
  <c r="O5087" i="2" s="1"/>
  <c r="E5088" i="2"/>
  <c r="O5088" i="2" s="1"/>
  <c r="E5089" i="2"/>
  <c r="O5089" i="2" s="1"/>
  <c r="E5090" i="2"/>
  <c r="O5090" i="2" s="1"/>
  <c r="E5091" i="2"/>
  <c r="O5091" i="2" s="1"/>
  <c r="E5092" i="2"/>
  <c r="O5092" i="2" s="1"/>
  <c r="E5093" i="2"/>
  <c r="O5093" i="2" s="1"/>
  <c r="E5094" i="2"/>
  <c r="O5094" i="2" s="1"/>
  <c r="E5095" i="2"/>
  <c r="O5095" i="2" s="1"/>
  <c r="E5096" i="2"/>
  <c r="O5096" i="2" s="1"/>
  <c r="E5097" i="2"/>
  <c r="O5097" i="2" s="1"/>
  <c r="E5098" i="2"/>
  <c r="O5098" i="2" s="1"/>
  <c r="E5099" i="2"/>
  <c r="O5099" i="2" s="1"/>
  <c r="E5100" i="2"/>
  <c r="O5100" i="2" s="1"/>
  <c r="E5101" i="2"/>
  <c r="O5101" i="2" s="1"/>
  <c r="E5102" i="2"/>
  <c r="O5102" i="2" s="1"/>
  <c r="E5103" i="2"/>
  <c r="O5103" i="2" s="1"/>
  <c r="E5104" i="2"/>
  <c r="O5104" i="2" s="1"/>
  <c r="E5105" i="2"/>
  <c r="O5105" i="2" s="1"/>
  <c r="E5106" i="2"/>
  <c r="O5106" i="2" s="1"/>
  <c r="E5107" i="2"/>
  <c r="O5107" i="2" s="1"/>
  <c r="E5108" i="2"/>
  <c r="O5108" i="2" s="1"/>
  <c r="E5109" i="2"/>
  <c r="O5109" i="2" s="1"/>
  <c r="E5110" i="2"/>
  <c r="O5110" i="2" s="1"/>
  <c r="E5111" i="2"/>
  <c r="O5111" i="2" s="1"/>
  <c r="E5112" i="2"/>
  <c r="O5112" i="2" s="1"/>
  <c r="E5113" i="2"/>
  <c r="O5113" i="2" s="1"/>
  <c r="E5114" i="2"/>
  <c r="O5114" i="2" s="1"/>
  <c r="E5115" i="2"/>
  <c r="O5115" i="2" s="1"/>
  <c r="E5116" i="2"/>
  <c r="O5116" i="2" s="1"/>
  <c r="E5117" i="2"/>
  <c r="O5117" i="2" s="1"/>
  <c r="E5118" i="2"/>
  <c r="O5118" i="2" s="1"/>
  <c r="E5119" i="2"/>
  <c r="O5119" i="2" s="1"/>
  <c r="E5120" i="2"/>
  <c r="O5120" i="2" s="1"/>
  <c r="E5121" i="2"/>
  <c r="O5121" i="2" s="1"/>
  <c r="E5122" i="2"/>
  <c r="O5122" i="2" s="1"/>
  <c r="E5123" i="2"/>
  <c r="O5123" i="2" s="1"/>
  <c r="E5124" i="2"/>
  <c r="O5124" i="2" s="1"/>
  <c r="E5125" i="2"/>
  <c r="O5125" i="2" s="1"/>
  <c r="E5126" i="2"/>
  <c r="O5126" i="2" s="1"/>
  <c r="E5127" i="2"/>
  <c r="O5127" i="2" s="1"/>
  <c r="E5128" i="2"/>
  <c r="O5128" i="2" s="1"/>
  <c r="E5129" i="2"/>
  <c r="O5129" i="2" s="1"/>
  <c r="E5130" i="2"/>
  <c r="O5130" i="2" s="1"/>
  <c r="E5131" i="2"/>
  <c r="O5131" i="2" s="1"/>
  <c r="E5132" i="2"/>
  <c r="O5132" i="2" s="1"/>
  <c r="E5133" i="2"/>
  <c r="O5133" i="2" s="1"/>
  <c r="E5134" i="2"/>
  <c r="O5134" i="2" s="1"/>
  <c r="E5135" i="2"/>
  <c r="O5135" i="2" s="1"/>
  <c r="E5136" i="2"/>
  <c r="O5136" i="2" s="1"/>
  <c r="E5137" i="2"/>
  <c r="O5137" i="2" s="1"/>
  <c r="E5138" i="2"/>
  <c r="O5138" i="2" s="1"/>
  <c r="E5139" i="2"/>
  <c r="O5139" i="2" s="1"/>
  <c r="E5140" i="2"/>
  <c r="O5140" i="2" s="1"/>
  <c r="E5141" i="2"/>
  <c r="O5141" i="2" s="1"/>
  <c r="E5142" i="2"/>
  <c r="O5142" i="2" s="1"/>
  <c r="E5143" i="2"/>
  <c r="O5143" i="2" s="1"/>
  <c r="E5144" i="2"/>
  <c r="O5144" i="2" s="1"/>
  <c r="E5145" i="2"/>
  <c r="O5145" i="2" s="1"/>
  <c r="E5146" i="2"/>
  <c r="O5146" i="2" s="1"/>
  <c r="E5147" i="2"/>
  <c r="O5147" i="2" s="1"/>
  <c r="E5148" i="2"/>
  <c r="O5148" i="2" s="1"/>
  <c r="E5149" i="2"/>
  <c r="O5149" i="2" s="1"/>
  <c r="E5150" i="2"/>
  <c r="O5150" i="2" s="1"/>
  <c r="E5151" i="2"/>
  <c r="O5151" i="2" s="1"/>
  <c r="E5152" i="2"/>
  <c r="O5152" i="2" s="1"/>
  <c r="E5153" i="2"/>
  <c r="O5153" i="2" s="1"/>
  <c r="E5154" i="2"/>
  <c r="O5154" i="2" s="1"/>
  <c r="E5155" i="2"/>
  <c r="O5155" i="2" s="1"/>
  <c r="E5156" i="2"/>
  <c r="O5156" i="2" s="1"/>
  <c r="E5157" i="2"/>
  <c r="O5157" i="2" s="1"/>
  <c r="E5158" i="2"/>
  <c r="O5158" i="2" s="1"/>
  <c r="E5159" i="2"/>
  <c r="O5159" i="2" s="1"/>
  <c r="E5160" i="2"/>
  <c r="O5160" i="2" s="1"/>
  <c r="E5161" i="2"/>
  <c r="O5161" i="2" s="1"/>
  <c r="E5162" i="2"/>
  <c r="O5162" i="2" s="1"/>
  <c r="E5163" i="2"/>
  <c r="O5163" i="2" s="1"/>
  <c r="E5164" i="2"/>
  <c r="O5164" i="2" s="1"/>
  <c r="E5165" i="2"/>
  <c r="O5165" i="2" s="1"/>
  <c r="E5166" i="2"/>
  <c r="O5166" i="2" s="1"/>
  <c r="E5167" i="2"/>
  <c r="O5167" i="2" s="1"/>
  <c r="E5168" i="2"/>
  <c r="O5168" i="2" s="1"/>
  <c r="E5169" i="2"/>
  <c r="O5169" i="2" s="1"/>
  <c r="E5170" i="2"/>
  <c r="O5170" i="2" s="1"/>
  <c r="E5171" i="2"/>
  <c r="O5171" i="2" s="1"/>
  <c r="E5172" i="2"/>
  <c r="O5172" i="2" s="1"/>
  <c r="E5173" i="2"/>
  <c r="O5173" i="2" s="1"/>
  <c r="E5174" i="2"/>
  <c r="O5174" i="2" s="1"/>
  <c r="E5175" i="2"/>
  <c r="O5175" i="2" s="1"/>
  <c r="E5176" i="2"/>
  <c r="O5176" i="2" s="1"/>
  <c r="E5177" i="2"/>
  <c r="O5177" i="2" s="1"/>
  <c r="E5178" i="2"/>
  <c r="O5178" i="2" s="1"/>
  <c r="E5179" i="2"/>
  <c r="O5179" i="2" s="1"/>
  <c r="E5180" i="2"/>
  <c r="O5180" i="2" s="1"/>
  <c r="E5181" i="2"/>
  <c r="O5181" i="2" s="1"/>
  <c r="E5182" i="2"/>
  <c r="O5182" i="2" s="1"/>
  <c r="E5183" i="2"/>
  <c r="O5183" i="2" s="1"/>
  <c r="E5184" i="2"/>
  <c r="O5184" i="2" s="1"/>
  <c r="E5185" i="2"/>
  <c r="O5185" i="2" s="1"/>
  <c r="E5186" i="2"/>
  <c r="O5186" i="2" s="1"/>
  <c r="E5187" i="2"/>
  <c r="O5187" i="2" s="1"/>
  <c r="E5188" i="2"/>
  <c r="O5188" i="2" s="1"/>
  <c r="E5189" i="2"/>
  <c r="O5189" i="2" s="1"/>
  <c r="E5190" i="2"/>
  <c r="O5190" i="2" s="1"/>
  <c r="E5191" i="2"/>
  <c r="O5191" i="2" s="1"/>
  <c r="E5192" i="2"/>
  <c r="O5192" i="2" s="1"/>
  <c r="E5193" i="2"/>
  <c r="O5193" i="2" s="1"/>
  <c r="E5194" i="2"/>
  <c r="O5194" i="2" s="1"/>
  <c r="E5195" i="2"/>
  <c r="O5195" i="2" s="1"/>
  <c r="E5196" i="2"/>
  <c r="O5196" i="2" s="1"/>
  <c r="E5197" i="2"/>
  <c r="O5197" i="2" s="1"/>
  <c r="E5198" i="2"/>
  <c r="O5198" i="2" s="1"/>
  <c r="E5199" i="2"/>
  <c r="O5199" i="2" s="1"/>
  <c r="E5200" i="2"/>
  <c r="O5200" i="2" s="1"/>
  <c r="E5201" i="2"/>
  <c r="O5201" i="2" s="1"/>
  <c r="E5202" i="2"/>
  <c r="O5202" i="2" s="1"/>
  <c r="E5203" i="2"/>
  <c r="O5203" i="2" s="1"/>
  <c r="E5204" i="2"/>
  <c r="O5204" i="2" s="1"/>
  <c r="E5205" i="2"/>
  <c r="O5205" i="2" s="1"/>
  <c r="E5206" i="2"/>
  <c r="O5206" i="2" s="1"/>
  <c r="E5207" i="2"/>
  <c r="O5207" i="2" s="1"/>
  <c r="E5208" i="2"/>
  <c r="O5208" i="2" s="1"/>
  <c r="E5209" i="2"/>
  <c r="O5209" i="2" s="1"/>
  <c r="E5210" i="2"/>
  <c r="O5210" i="2" s="1"/>
  <c r="E5211" i="2"/>
  <c r="O5211" i="2" s="1"/>
  <c r="E5212" i="2"/>
  <c r="O5212" i="2" s="1"/>
  <c r="E5213" i="2"/>
  <c r="O5213" i="2" s="1"/>
  <c r="E5214" i="2"/>
  <c r="O5214" i="2" s="1"/>
  <c r="E5215" i="2"/>
  <c r="O5215" i="2" s="1"/>
  <c r="E5216" i="2"/>
  <c r="O5216" i="2" s="1"/>
  <c r="E5217" i="2"/>
  <c r="O5217" i="2" s="1"/>
  <c r="E5218" i="2"/>
  <c r="O5218" i="2" s="1"/>
  <c r="E5219" i="2"/>
  <c r="O5219" i="2" s="1"/>
  <c r="E5220" i="2"/>
  <c r="O5220" i="2" s="1"/>
  <c r="E5221" i="2"/>
  <c r="O5221" i="2" s="1"/>
  <c r="E5222" i="2"/>
  <c r="O5222" i="2" s="1"/>
  <c r="E5223" i="2"/>
  <c r="O5223" i="2" s="1"/>
  <c r="E5224" i="2"/>
  <c r="O5224" i="2" s="1"/>
  <c r="E5225" i="2"/>
  <c r="O5225" i="2" s="1"/>
  <c r="E5226" i="2"/>
  <c r="O5226" i="2" s="1"/>
  <c r="E5227" i="2"/>
  <c r="O5227" i="2" s="1"/>
  <c r="E5228" i="2"/>
  <c r="O5228" i="2" s="1"/>
  <c r="E5229" i="2"/>
  <c r="O5229" i="2" s="1"/>
  <c r="E5230" i="2"/>
  <c r="O5230" i="2" s="1"/>
  <c r="E5231" i="2"/>
  <c r="O5231" i="2" s="1"/>
  <c r="E5232" i="2"/>
  <c r="O5232" i="2" s="1"/>
  <c r="E5233" i="2"/>
  <c r="O5233" i="2" s="1"/>
  <c r="E5234" i="2"/>
  <c r="O5234" i="2" s="1"/>
  <c r="E5235" i="2"/>
  <c r="O5235" i="2" s="1"/>
  <c r="E5236" i="2"/>
  <c r="O5236" i="2" s="1"/>
  <c r="E5237" i="2"/>
  <c r="O5237" i="2" s="1"/>
  <c r="E5238" i="2"/>
  <c r="O5238" i="2" s="1"/>
  <c r="E5239" i="2"/>
  <c r="O5239" i="2" s="1"/>
  <c r="E5240" i="2"/>
  <c r="O5240" i="2" s="1"/>
  <c r="E5241" i="2"/>
  <c r="O5241" i="2" s="1"/>
  <c r="E5242" i="2"/>
  <c r="O5242" i="2" s="1"/>
  <c r="E5243" i="2"/>
  <c r="O5243" i="2" s="1"/>
  <c r="E5244" i="2"/>
  <c r="O5244" i="2" s="1"/>
  <c r="E5245" i="2"/>
  <c r="O5245" i="2" s="1"/>
  <c r="E5246" i="2"/>
  <c r="O5246" i="2" s="1"/>
  <c r="E5247" i="2"/>
  <c r="O5247" i="2" s="1"/>
  <c r="E5248" i="2"/>
  <c r="O5248" i="2" s="1"/>
  <c r="E5249" i="2"/>
  <c r="O5249" i="2" s="1"/>
  <c r="E5250" i="2"/>
  <c r="O5250" i="2" s="1"/>
  <c r="E5251" i="2"/>
  <c r="O5251" i="2" s="1"/>
  <c r="E5252" i="2"/>
  <c r="O5252" i="2" s="1"/>
  <c r="E5253" i="2"/>
  <c r="O5253" i="2" s="1"/>
  <c r="E5254" i="2"/>
  <c r="O5254" i="2" s="1"/>
  <c r="E5255" i="2"/>
  <c r="O5255" i="2" s="1"/>
  <c r="E5256" i="2"/>
  <c r="O5256" i="2" s="1"/>
  <c r="E5257" i="2"/>
  <c r="O5257" i="2" s="1"/>
  <c r="E5258" i="2"/>
  <c r="O5258" i="2" s="1"/>
  <c r="E5259" i="2"/>
  <c r="O5259" i="2" s="1"/>
  <c r="E5260" i="2"/>
  <c r="O5260" i="2" s="1"/>
  <c r="E5261" i="2"/>
  <c r="O5261" i="2" s="1"/>
  <c r="E5262" i="2"/>
  <c r="O5262" i="2" s="1"/>
  <c r="E5263" i="2"/>
  <c r="O5263" i="2" s="1"/>
  <c r="E5264" i="2"/>
  <c r="O5264" i="2" s="1"/>
  <c r="E5265" i="2"/>
  <c r="O5265" i="2" s="1"/>
  <c r="E5266" i="2"/>
  <c r="O5266" i="2" s="1"/>
  <c r="E5267" i="2"/>
  <c r="O5267" i="2" s="1"/>
  <c r="E5268" i="2"/>
  <c r="O5268" i="2" s="1"/>
  <c r="E5269" i="2"/>
  <c r="O5269" i="2" s="1"/>
  <c r="E5270" i="2"/>
  <c r="O5270" i="2" s="1"/>
  <c r="E5271" i="2"/>
  <c r="O5271" i="2" s="1"/>
  <c r="E5272" i="2"/>
  <c r="O5272" i="2" s="1"/>
  <c r="E5273" i="2"/>
  <c r="O5273" i="2" s="1"/>
  <c r="E5274" i="2"/>
  <c r="O5274" i="2" s="1"/>
  <c r="E5275" i="2"/>
  <c r="O5275" i="2" s="1"/>
  <c r="E5276" i="2"/>
  <c r="O5276" i="2" s="1"/>
  <c r="E5277" i="2"/>
  <c r="O5277" i="2" s="1"/>
  <c r="E5278" i="2"/>
  <c r="O5278" i="2" s="1"/>
  <c r="E5279" i="2"/>
  <c r="O5279" i="2" s="1"/>
  <c r="E5280" i="2"/>
  <c r="O5280" i="2" s="1"/>
  <c r="E5281" i="2"/>
  <c r="O5281" i="2" s="1"/>
  <c r="E5282" i="2"/>
  <c r="O5282" i="2" s="1"/>
  <c r="E5283" i="2"/>
  <c r="O5283" i="2" s="1"/>
  <c r="E5284" i="2"/>
  <c r="O5284" i="2" s="1"/>
  <c r="E5285" i="2"/>
  <c r="O5285" i="2" s="1"/>
  <c r="E5286" i="2"/>
  <c r="O5286" i="2" s="1"/>
  <c r="E5287" i="2"/>
  <c r="O5287" i="2" s="1"/>
  <c r="E5288" i="2"/>
  <c r="O5288" i="2" s="1"/>
  <c r="E5289" i="2"/>
  <c r="O5289" i="2" s="1"/>
  <c r="E5290" i="2"/>
  <c r="O5290" i="2" s="1"/>
  <c r="E5291" i="2"/>
  <c r="O5291" i="2" s="1"/>
  <c r="E5292" i="2"/>
  <c r="O5292" i="2" s="1"/>
  <c r="E5293" i="2"/>
  <c r="O5293" i="2" s="1"/>
  <c r="E5294" i="2"/>
  <c r="O5294" i="2" s="1"/>
  <c r="E5295" i="2"/>
  <c r="O5295" i="2" s="1"/>
  <c r="E5296" i="2"/>
  <c r="O5296" i="2" s="1"/>
  <c r="E5297" i="2"/>
  <c r="O5297" i="2" s="1"/>
  <c r="E5298" i="2"/>
  <c r="O5298" i="2" s="1"/>
  <c r="E5299" i="2"/>
  <c r="O5299" i="2" s="1"/>
  <c r="E5300" i="2"/>
  <c r="O5300" i="2" s="1"/>
  <c r="E5301" i="2"/>
  <c r="O5301" i="2" s="1"/>
  <c r="E5302" i="2"/>
  <c r="O5302" i="2" s="1"/>
  <c r="E5303" i="2"/>
  <c r="O5303" i="2" s="1"/>
  <c r="E5304" i="2"/>
  <c r="O5304" i="2" s="1"/>
  <c r="E5305" i="2"/>
  <c r="O5305" i="2" s="1"/>
  <c r="E5306" i="2"/>
  <c r="O5306" i="2" s="1"/>
  <c r="E5307" i="2"/>
  <c r="O5307" i="2" s="1"/>
  <c r="E5308" i="2"/>
  <c r="O5308" i="2" s="1"/>
  <c r="E5309" i="2"/>
  <c r="O5309" i="2" s="1"/>
  <c r="E5310" i="2"/>
  <c r="O5310" i="2" s="1"/>
  <c r="E5311" i="2"/>
  <c r="O5311" i="2" s="1"/>
  <c r="E5312" i="2"/>
  <c r="O5312" i="2" s="1"/>
  <c r="E5313" i="2"/>
  <c r="O5313" i="2" s="1"/>
  <c r="E5314" i="2"/>
  <c r="O5314" i="2" s="1"/>
  <c r="E5315" i="2"/>
  <c r="O5315" i="2" s="1"/>
  <c r="E5316" i="2"/>
  <c r="O5316" i="2" s="1"/>
  <c r="E5317" i="2"/>
  <c r="O5317" i="2" s="1"/>
  <c r="E5318" i="2"/>
  <c r="O5318" i="2" s="1"/>
  <c r="E5319" i="2"/>
  <c r="O5319" i="2" s="1"/>
  <c r="E5320" i="2"/>
  <c r="O5320" i="2" s="1"/>
  <c r="E5321" i="2"/>
  <c r="O5321" i="2" s="1"/>
  <c r="E5322" i="2"/>
  <c r="O5322" i="2" s="1"/>
  <c r="E5323" i="2"/>
  <c r="O5323" i="2" s="1"/>
  <c r="E5324" i="2"/>
  <c r="O5324" i="2" s="1"/>
  <c r="E5325" i="2"/>
  <c r="O5325" i="2" s="1"/>
  <c r="E5326" i="2"/>
  <c r="O5326" i="2" s="1"/>
  <c r="E5327" i="2"/>
  <c r="O5327" i="2" s="1"/>
  <c r="E5328" i="2"/>
  <c r="O5328" i="2" s="1"/>
  <c r="E5329" i="2"/>
  <c r="O5329" i="2" s="1"/>
  <c r="E5330" i="2"/>
  <c r="O5330" i="2" s="1"/>
  <c r="E5331" i="2"/>
  <c r="O5331" i="2" s="1"/>
  <c r="E5332" i="2"/>
  <c r="O5332" i="2" s="1"/>
  <c r="E5333" i="2"/>
  <c r="O5333" i="2" s="1"/>
  <c r="E5334" i="2"/>
  <c r="O5334" i="2" s="1"/>
  <c r="E5335" i="2"/>
  <c r="O5335" i="2" s="1"/>
  <c r="E5336" i="2"/>
  <c r="O5336" i="2" s="1"/>
  <c r="E5337" i="2"/>
  <c r="O5337" i="2" s="1"/>
  <c r="E5338" i="2"/>
  <c r="O5338" i="2" s="1"/>
  <c r="E5339" i="2"/>
  <c r="O5339" i="2" s="1"/>
  <c r="E5340" i="2"/>
  <c r="O5340" i="2" s="1"/>
  <c r="E5341" i="2"/>
  <c r="O5341" i="2" s="1"/>
  <c r="E5342" i="2"/>
  <c r="O5342" i="2" s="1"/>
  <c r="E5343" i="2"/>
  <c r="O5343" i="2" s="1"/>
  <c r="E5344" i="2"/>
  <c r="O5344" i="2" s="1"/>
  <c r="E5345" i="2"/>
  <c r="O5345" i="2" s="1"/>
  <c r="E5346" i="2"/>
  <c r="O5346" i="2" s="1"/>
  <c r="E5347" i="2"/>
  <c r="O5347" i="2" s="1"/>
  <c r="E5348" i="2"/>
  <c r="O5348" i="2" s="1"/>
  <c r="E5349" i="2"/>
  <c r="O5349" i="2" s="1"/>
  <c r="E5350" i="2"/>
  <c r="O5350" i="2" s="1"/>
  <c r="E5351" i="2"/>
  <c r="O5351" i="2" s="1"/>
  <c r="E5352" i="2"/>
  <c r="O5352" i="2" s="1"/>
  <c r="E5353" i="2"/>
  <c r="O5353" i="2" s="1"/>
  <c r="E5354" i="2"/>
  <c r="O5354" i="2" s="1"/>
  <c r="E5355" i="2"/>
  <c r="O5355" i="2" s="1"/>
  <c r="E5356" i="2"/>
  <c r="O5356" i="2" s="1"/>
  <c r="E5357" i="2"/>
  <c r="O5357" i="2" s="1"/>
  <c r="E5358" i="2"/>
  <c r="O5358" i="2" s="1"/>
  <c r="E5359" i="2"/>
  <c r="O5359" i="2" s="1"/>
  <c r="E5360" i="2"/>
  <c r="O5360" i="2" s="1"/>
  <c r="E5361" i="2"/>
  <c r="O5361" i="2" s="1"/>
  <c r="E5362" i="2"/>
  <c r="O5362" i="2" s="1"/>
  <c r="E5363" i="2"/>
  <c r="O5363" i="2" s="1"/>
  <c r="E5364" i="2"/>
  <c r="O5364" i="2" s="1"/>
  <c r="E5365" i="2"/>
  <c r="O5365" i="2" s="1"/>
  <c r="E5366" i="2"/>
  <c r="O5366" i="2" s="1"/>
  <c r="E5367" i="2"/>
  <c r="O5367" i="2" s="1"/>
  <c r="E5368" i="2"/>
  <c r="O5368" i="2" s="1"/>
  <c r="E5369" i="2"/>
  <c r="O5369" i="2" s="1"/>
  <c r="E5370" i="2"/>
  <c r="O5370" i="2" s="1"/>
  <c r="E5371" i="2"/>
  <c r="O5371" i="2" s="1"/>
  <c r="E5372" i="2"/>
  <c r="O5372" i="2" s="1"/>
  <c r="E5373" i="2"/>
  <c r="O5373" i="2" s="1"/>
  <c r="E5374" i="2"/>
  <c r="O5374" i="2" s="1"/>
  <c r="E5375" i="2"/>
  <c r="O5375" i="2" s="1"/>
  <c r="E5376" i="2"/>
  <c r="O5376" i="2" s="1"/>
  <c r="E5377" i="2"/>
  <c r="O5377" i="2" s="1"/>
  <c r="E5378" i="2"/>
  <c r="O5378" i="2" s="1"/>
  <c r="E5379" i="2"/>
  <c r="O5379" i="2" s="1"/>
  <c r="E5380" i="2"/>
  <c r="O5380" i="2" s="1"/>
  <c r="E5381" i="2"/>
  <c r="O5381" i="2" s="1"/>
  <c r="E5382" i="2"/>
  <c r="O5382" i="2" s="1"/>
  <c r="E5383" i="2"/>
  <c r="O5383" i="2" s="1"/>
  <c r="E5384" i="2"/>
  <c r="O5384" i="2" s="1"/>
  <c r="E5385" i="2"/>
  <c r="O5385" i="2" s="1"/>
  <c r="E5386" i="2"/>
  <c r="O5386" i="2" s="1"/>
  <c r="E5387" i="2"/>
  <c r="O5387" i="2" s="1"/>
  <c r="E5388" i="2"/>
  <c r="O5388" i="2" s="1"/>
  <c r="E5389" i="2"/>
  <c r="O5389" i="2" s="1"/>
  <c r="E5390" i="2"/>
  <c r="O5390" i="2" s="1"/>
  <c r="E5391" i="2"/>
  <c r="O5391" i="2" s="1"/>
  <c r="E5392" i="2"/>
  <c r="O5392" i="2" s="1"/>
  <c r="E5393" i="2"/>
  <c r="O5393" i="2" s="1"/>
  <c r="E5394" i="2"/>
  <c r="O5394" i="2" s="1"/>
  <c r="E5395" i="2"/>
  <c r="O5395" i="2" s="1"/>
  <c r="E5396" i="2"/>
  <c r="O5396" i="2" s="1"/>
  <c r="E5397" i="2"/>
  <c r="O5397" i="2" s="1"/>
  <c r="E5398" i="2"/>
  <c r="O5398" i="2" s="1"/>
  <c r="E5399" i="2"/>
  <c r="O5399" i="2" s="1"/>
  <c r="E5400" i="2"/>
  <c r="O5400" i="2" s="1"/>
  <c r="E5401" i="2"/>
  <c r="O5401" i="2" s="1"/>
  <c r="E5402" i="2"/>
  <c r="O5402" i="2" s="1"/>
  <c r="E5403" i="2"/>
  <c r="O5403" i="2" s="1"/>
  <c r="E5404" i="2"/>
  <c r="O5404" i="2" s="1"/>
  <c r="E5405" i="2"/>
  <c r="O5405" i="2" s="1"/>
  <c r="E5406" i="2"/>
  <c r="O5406" i="2" s="1"/>
  <c r="E5407" i="2"/>
  <c r="O5407" i="2" s="1"/>
  <c r="E5408" i="2"/>
  <c r="O5408" i="2" s="1"/>
  <c r="E5409" i="2"/>
  <c r="O5409" i="2" s="1"/>
  <c r="E5410" i="2"/>
  <c r="O5410" i="2" s="1"/>
  <c r="E5411" i="2"/>
  <c r="O5411" i="2" s="1"/>
  <c r="E5412" i="2"/>
  <c r="O5412" i="2" s="1"/>
  <c r="E5413" i="2"/>
  <c r="O5413" i="2" s="1"/>
  <c r="E5414" i="2"/>
  <c r="O5414" i="2" s="1"/>
  <c r="E5415" i="2"/>
  <c r="O5415" i="2" s="1"/>
  <c r="E5416" i="2"/>
  <c r="O5416" i="2" s="1"/>
  <c r="E5417" i="2"/>
  <c r="O5417" i="2" s="1"/>
  <c r="E5418" i="2"/>
  <c r="O5418" i="2" s="1"/>
  <c r="E5419" i="2"/>
  <c r="O5419" i="2" s="1"/>
  <c r="E5420" i="2"/>
  <c r="O5420" i="2" s="1"/>
  <c r="E5421" i="2"/>
  <c r="O5421" i="2" s="1"/>
  <c r="E5422" i="2"/>
  <c r="O5422" i="2" s="1"/>
  <c r="E5423" i="2"/>
  <c r="O5423" i="2" s="1"/>
  <c r="E5424" i="2"/>
  <c r="O5424" i="2" s="1"/>
  <c r="E5425" i="2"/>
  <c r="O5425" i="2" s="1"/>
  <c r="E5426" i="2"/>
  <c r="O5426" i="2" s="1"/>
  <c r="E5427" i="2"/>
  <c r="O5427" i="2" s="1"/>
  <c r="E5428" i="2"/>
  <c r="O5428" i="2" s="1"/>
  <c r="E5429" i="2"/>
  <c r="O5429" i="2" s="1"/>
  <c r="E5430" i="2"/>
  <c r="O5430" i="2" s="1"/>
  <c r="E5431" i="2"/>
  <c r="O5431" i="2" s="1"/>
  <c r="E5432" i="2"/>
  <c r="O5432" i="2" s="1"/>
  <c r="E5433" i="2"/>
  <c r="O5433" i="2" s="1"/>
  <c r="E5434" i="2"/>
  <c r="O5434" i="2" s="1"/>
  <c r="E5435" i="2"/>
  <c r="O5435" i="2" s="1"/>
  <c r="E5436" i="2"/>
  <c r="O5436" i="2" s="1"/>
  <c r="E5437" i="2"/>
  <c r="O5437" i="2" s="1"/>
  <c r="E5438" i="2"/>
  <c r="O5438" i="2" s="1"/>
  <c r="E5439" i="2"/>
  <c r="O5439" i="2" s="1"/>
  <c r="E5440" i="2"/>
  <c r="O5440" i="2" s="1"/>
  <c r="E5441" i="2"/>
  <c r="O5441" i="2" s="1"/>
  <c r="E5442" i="2"/>
  <c r="O5442" i="2" s="1"/>
  <c r="E5443" i="2"/>
  <c r="O5443" i="2" s="1"/>
  <c r="E5444" i="2"/>
  <c r="O5444" i="2" s="1"/>
  <c r="E5445" i="2"/>
  <c r="O5445" i="2" s="1"/>
  <c r="E5446" i="2"/>
  <c r="O5446" i="2" s="1"/>
  <c r="E5447" i="2"/>
  <c r="O5447" i="2" s="1"/>
  <c r="E5448" i="2"/>
  <c r="O5448" i="2" s="1"/>
  <c r="E5449" i="2"/>
  <c r="O5449" i="2" s="1"/>
  <c r="E5450" i="2"/>
  <c r="O5450" i="2" s="1"/>
  <c r="E5451" i="2"/>
  <c r="O5451" i="2" s="1"/>
  <c r="E5452" i="2"/>
  <c r="O5452" i="2" s="1"/>
  <c r="E5453" i="2"/>
  <c r="O5453" i="2" s="1"/>
  <c r="E5454" i="2"/>
  <c r="O5454" i="2" s="1"/>
  <c r="E5455" i="2"/>
  <c r="O5455" i="2" s="1"/>
  <c r="E5456" i="2"/>
  <c r="O5456" i="2" s="1"/>
  <c r="E5457" i="2"/>
  <c r="O5457" i="2" s="1"/>
  <c r="E5458" i="2"/>
  <c r="O5458" i="2" s="1"/>
  <c r="E5459" i="2"/>
  <c r="O5459" i="2" s="1"/>
  <c r="E5460" i="2"/>
  <c r="O5460" i="2" s="1"/>
  <c r="E5461" i="2"/>
  <c r="O5461" i="2" s="1"/>
  <c r="E5462" i="2"/>
  <c r="O5462" i="2" s="1"/>
  <c r="E5463" i="2"/>
  <c r="O5463" i="2" s="1"/>
  <c r="E5464" i="2"/>
  <c r="O5464" i="2" s="1"/>
  <c r="E5465" i="2"/>
  <c r="O5465" i="2" s="1"/>
  <c r="E5466" i="2"/>
  <c r="O5466" i="2" s="1"/>
  <c r="E5467" i="2"/>
  <c r="O5467" i="2" s="1"/>
  <c r="E5468" i="2"/>
  <c r="O5468" i="2" s="1"/>
  <c r="E5469" i="2"/>
  <c r="O5469" i="2" s="1"/>
  <c r="E5470" i="2"/>
  <c r="O5470" i="2" s="1"/>
  <c r="E5471" i="2"/>
  <c r="O5471" i="2" s="1"/>
  <c r="E5472" i="2"/>
  <c r="O5472" i="2" s="1"/>
  <c r="E5473" i="2"/>
  <c r="O5473" i="2" s="1"/>
  <c r="E5474" i="2"/>
  <c r="O5474" i="2" s="1"/>
  <c r="E5475" i="2"/>
  <c r="O5475" i="2" s="1"/>
  <c r="E5476" i="2"/>
  <c r="O5476" i="2" s="1"/>
  <c r="E5477" i="2"/>
  <c r="O5477" i="2" s="1"/>
  <c r="E5478" i="2"/>
  <c r="O5478" i="2" s="1"/>
  <c r="E5479" i="2"/>
  <c r="O5479" i="2" s="1"/>
  <c r="E5480" i="2"/>
  <c r="O5480" i="2" s="1"/>
  <c r="E5481" i="2"/>
  <c r="O5481" i="2" s="1"/>
  <c r="E5482" i="2"/>
  <c r="O5482" i="2" s="1"/>
  <c r="E5483" i="2"/>
  <c r="O5483" i="2" s="1"/>
  <c r="E5484" i="2"/>
  <c r="O5484" i="2" s="1"/>
  <c r="E5485" i="2"/>
  <c r="O5485" i="2" s="1"/>
  <c r="E5486" i="2"/>
  <c r="O5486" i="2" s="1"/>
  <c r="E5487" i="2"/>
  <c r="O5487" i="2" s="1"/>
  <c r="E5488" i="2"/>
  <c r="O5488" i="2" s="1"/>
  <c r="E5489" i="2"/>
  <c r="O5489" i="2" s="1"/>
  <c r="E5490" i="2"/>
  <c r="O5490" i="2" s="1"/>
  <c r="E5491" i="2"/>
  <c r="O5491" i="2" s="1"/>
  <c r="E5492" i="2"/>
  <c r="O5492" i="2" s="1"/>
  <c r="E5493" i="2"/>
  <c r="O5493" i="2" s="1"/>
  <c r="E5494" i="2"/>
  <c r="O5494" i="2" s="1"/>
  <c r="E5495" i="2"/>
  <c r="O5495" i="2" s="1"/>
  <c r="E5496" i="2"/>
  <c r="O5496" i="2" s="1"/>
  <c r="E5497" i="2"/>
  <c r="O5497" i="2" s="1"/>
  <c r="E5498" i="2"/>
  <c r="O5498" i="2" s="1"/>
  <c r="E5499" i="2"/>
  <c r="O5499" i="2" s="1"/>
  <c r="E5500" i="2"/>
  <c r="O5500" i="2" s="1"/>
  <c r="E5501" i="2"/>
  <c r="O5501" i="2" s="1"/>
  <c r="E5502" i="2"/>
  <c r="O5502" i="2" s="1"/>
  <c r="E5503" i="2"/>
  <c r="O5503" i="2" s="1"/>
  <c r="E5504" i="2"/>
  <c r="O5504" i="2" s="1"/>
  <c r="E5505" i="2"/>
  <c r="O5505" i="2" s="1"/>
  <c r="E5506" i="2"/>
  <c r="O5506" i="2" s="1"/>
  <c r="E5507" i="2"/>
  <c r="O5507" i="2" s="1"/>
  <c r="E5508" i="2"/>
  <c r="O5508" i="2" s="1"/>
  <c r="E5509" i="2"/>
  <c r="O5509" i="2" s="1"/>
  <c r="E5510" i="2"/>
  <c r="O5510" i="2" s="1"/>
  <c r="E5511" i="2"/>
  <c r="O5511" i="2" s="1"/>
  <c r="E5512" i="2"/>
  <c r="O5512" i="2" s="1"/>
  <c r="E5513" i="2"/>
  <c r="O5513" i="2" s="1"/>
  <c r="E5514" i="2"/>
  <c r="O5514" i="2" s="1"/>
  <c r="E5515" i="2"/>
  <c r="O5515" i="2" s="1"/>
  <c r="E5516" i="2"/>
  <c r="O5516" i="2" s="1"/>
  <c r="E5517" i="2"/>
  <c r="O5517" i="2" s="1"/>
  <c r="E5518" i="2"/>
  <c r="O5518" i="2" s="1"/>
  <c r="E5519" i="2"/>
  <c r="O5519" i="2" s="1"/>
  <c r="E5520" i="2"/>
  <c r="O5520" i="2" s="1"/>
  <c r="E5521" i="2"/>
  <c r="O5521" i="2" s="1"/>
  <c r="E5522" i="2"/>
  <c r="O5522" i="2" s="1"/>
  <c r="E5523" i="2"/>
  <c r="O5523" i="2" s="1"/>
  <c r="E5524" i="2"/>
  <c r="O5524" i="2" s="1"/>
  <c r="E5525" i="2"/>
  <c r="O5525" i="2" s="1"/>
  <c r="E5526" i="2"/>
  <c r="O5526" i="2" s="1"/>
  <c r="E5527" i="2"/>
  <c r="O5527" i="2" s="1"/>
  <c r="E5528" i="2"/>
  <c r="O5528" i="2" s="1"/>
  <c r="E5529" i="2"/>
  <c r="O5529" i="2" s="1"/>
  <c r="E5530" i="2"/>
  <c r="O5530" i="2" s="1"/>
  <c r="E5531" i="2"/>
  <c r="O5531" i="2" s="1"/>
  <c r="E5532" i="2"/>
  <c r="O5532" i="2" s="1"/>
  <c r="E5533" i="2"/>
  <c r="O5533" i="2" s="1"/>
  <c r="E5534" i="2"/>
  <c r="O5534" i="2" s="1"/>
  <c r="E5535" i="2"/>
  <c r="O5535" i="2" s="1"/>
  <c r="E5536" i="2"/>
  <c r="O5536" i="2" s="1"/>
  <c r="E5537" i="2"/>
  <c r="O5537" i="2" s="1"/>
  <c r="E5538" i="2"/>
  <c r="O5538" i="2" s="1"/>
  <c r="E5539" i="2"/>
  <c r="O5539" i="2" s="1"/>
  <c r="E5540" i="2"/>
  <c r="O5540" i="2" s="1"/>
  <c r="E5541" i="2"/>
  <c r="O5541" i="2" s="1"/>
  <c r="E5542" i="2"/>
  <c r="O5542" i="2" s="1"/>
  <c r="E5543" i="2"/>
  <c r="O5543" i="2" s="1"/>
  <c r="E5544" i="2"/>
  <c r="O5544" i="2" s="1"/>
  <c r="E5545" i="2"/>
  <c r="O5545" i="2" s="1"/>
  <c r="E5546" i="2"/>
  <c r="O5546" i="2" s="1"/>
  <c r="E5547" i="2"/>
  <c r="O5547" i="2" s="1"/>
  <c r="E5548" i="2"/>
  <c r="O5548" i="2" s="1"/>
  <c r="E5549" i="2"/>
  <c r="O5549" i="2" s="1"/>
  <c r="E5550" i="2"/>
  <c r="O5550" i="2" s="1"/>
  <c r="E5551" i="2"/>
  <c r="O5551" i="2" s="1"/>
  <c r="E5552" i="2"/>
  <c r="O5552" i="2" s="1"/>
  <c r="E5553" i="2"/>
  <c r="O5553" i="2" s="1"/>
  <c r="E5554" i="2"/>
  <c r="O5554" i="2" s="1"/>
  <c r="E5555" i="2"/>
  <c r="O5555" i="2" s="1"/>
  <c r="E5556" i="2"/>
  <c r="O5556" i="2" s="1"/>
  <c r="E5557" i="2"/>
  <c r="O5557" i="2" s="1"/>
  <c r="E5558" i="2"/>
  <c r="O5558" i="2" s="1"/>
  <c r="E5559" i="2"/>
  <c r="O5559" i="2" s="1"/>
  <c r="E5560" i="2"/>
  <c r="O5560" i="2" s="1"/>
  <c r="E5561" i="2"/>
  <c r="O5561" i="2" s="1"/>
  <c r="E5562" i="2"/>
  <c r="O5562" i="2" s="1"/>
  <c r="E5563" i="2"/>
  <c r="O5563" i="2" s="1"/>
  <c r="E5564" i="2"/>
  <c r="O5564" i="2" s="1"/>
  <c r="E5565" i="2"/>
  <c r="O5565" i="2" s="1"/>
  <c r="E5566" i="2"/>
  <c r="O5566" i="2" s="1"/>
  <c r="E5567" i="2"/>
  <c r="O5567" i="2" s="1"/>
  <c r="E5568" i="2"/>
  <c r="O5568" i="2" s="1"/>
  <c r="E5569" i="2"/>
  <c r="O5569" i="2" s="1"/>
  <c r="E5570" i="2"/>
  <c r="O5570" i="2" s="1"/>
  <c r="E5571" i="2"/>
  <c r="O5571" i="2" s="1"/>
  <c r="E5572" i="2"/>
  <c r="O5572" i="2" s="1"/>
  <c r="E5573" i="2"/>
  <c r="O5573" i="2" s="1"/>
  <c r="E5574" i="2"/>
  <c r="O5574" i="2" s="1"/>
  <c r="E5575" i="2"/>
  <c r="O5575" i="2" s="1"/>
  <c r="E5576" i="2"/>
  <c r="O5576" i="2" s="1"/>
  <c r="E5577" i="2"/>
  <c r="O5577" i="2" s="1"/>
  <c r="E5578" i="2"/>
  <c r="O5578" i="2" s="1"/>
  <c r="E5579" i="2"/>
  <c r="O5579" i="2" s="1"/>
  <c r="E5580" i="2"/>
  <c r="O5580" i="2" s="1"/>
  <c r="E5581" i="2"/>
  <c r="O5581" i="2" s="1"/>
  <c r="E5582" i="2"/>
  <c r="O5582" i="2" s="1"/>
  <c r="E5583" i="2"/>
  <c r="O5583" i="2" s="1"/>
  <c r="E5584" i="2"/>
  <c r="O5584" i="2" s="1"/>
  <c r="E5585" i="2"/>
  <c r="O5585" i="2" s="1"/>
  <c r="E5586" i="2"/>
  <c r="O5586" i="2" s="1"/>
  <c r="E5587" i="2"/>
  <c r="O5587" i="2" s="1"/>
  <c r="E5588" i="2"/>
  <c r="O5588" i="2" s="1"/>
  <c r="E5589" i="2"/>
  <c r="O5589" i="2" s="1"/>
  <c r="E5590" i="2"/>
  <c r="O5590" i="2" s="1"/>
  <c r="E5591" i="2"/>
  <c r="O5591" i="2" s="1"/>
  <c r="E5592" i="2"/>
  <c r="O5592" i="2" s="1"/>
  <c r="E5593" i="2"/>
  <c r="O5593" i="2" s="1"/>
  <c r="E5594" i="2"/>
  <c r="O5594" i="2" s="1"/>
  <c r="E5595" i="2"/>
  <c r="O5595" i="2" s="1"/>
  <c r="E5596" i="2"/>
  <c r="O5596" i="2" s="1"/>
  <c r="E5597" i="2"/>
  <c r="O5597" i="2" s="1"/>
  <c r="E5598" i="2"/>
  <c r="O5598" i="2" s="1"/>
  <c r="E5599" i="2"/>
  <c r="O5599" i="2" s="1"/>
  <c r="E5600" i="2"/>
  <c r="O5600" i="2" s="1"/>
  <c r="E5601" i="2"/>
  <c r="O5601" i="2" s="1"/>
  <c r="E5602" i="2"/>
  <c r="O5602" i="2" s="1"/>
  <c r="E5603" i="2"/>
  <c r="O5603" i="2" s="1"/>
  <c r="E5604" i="2"/>
  <c r="O5604" i="2" s="1"/>
  <c r="E5605" i="2"/>
  <c r="O5605" i="2" s="1"/>
  <c r="E5606" i="2"/>
  <c r="O5606" i="2" s="1"/>
  <c r="E5607" i="2"/>
  <c r="O5607" i="2" s="1"/>
  <c r="E5608" i="2"/>
  <c r="O5608" i="2" s="1"/>
  <c r="E5609" i="2"/>
  <c r="O5609" i="2" s="1"/>
  <c r="E5610" i="2"/>
  <c r="O5610" i="2" s="1"/>
  <c r="E5611" i="2"/>
  <c r="O5611" i="2" s="1"/>
  <c r="E5612" i="2"/>
  <c r="O5612" i="2" s="1"/>
  <c r="E5613" i="2"/>
  <c r="O5613" i="2" s="1"/>
  <c r="E5614" i="2"/>
  <c r="O5614" i="2" s="1"/>
  <c r="E5615" i="2"/>
  <c r="O5615" i="2" s="1"/>
  <c r="E5616" i="2"/>
  <c r="O5616" i="2" s="1"/>
  <c r="E5617" i="2"/>
  <c r="O5617" i="2" s="1"/>
  <c r="E5618" i="2"/>
  <c r="O5618" i="2" s="1"/>
  <c r="E5619" i="2"/>
  <c r="O5619" i="2" s="1"/>
  <c r="E5620" i="2"/>
  <c r="O5620" i="2" s="1"/>
  <c r="E5621" i="2"/>
  <c r="O5621" i="2" s="1"/>
  <c r="E5622" i="2"/>
  <c r="O5622" i="2" s="1"/>
  <c r="E5623" i="2"/>
  <c r="O5623" i="2" s="1"/>
  <c r="E5624" i="2"/>
  <c r="O5624" i="2" s="1"/>
  <c r="E5625" i="2"/>
  <c r="O5625" i="2" s="1"/>
  <c r="E5626" i="2"/>
  <c r="O5626" i="2" s="1"/>
  <c r="E5627" i="2"/>
  <c r="O5627" i="2" s="1"/>
  <c r="E5628" i="2"/>
  <c r="O5628" i="2" s="1"/>
  <c r="E5629" i="2"/>
  <c r="O5629" i="2" s="1"/>
  <c r="E5630" i="2"/>
  <c r="O5630" i="2" s="1"/>
  <c r="E5631" i="2"/>
  <c r="O5631" i="2" s="1"/>
  <c r="E5632" i="2"/>
  <c r="O5632" i="2" s="1"/>
  <c r="E5633" i="2"/>
  <c r="O5633" i="2" s="1"/>
  <c r="E5634" i="2"/>
  <c r="O5634" i="2" s="1"/>
  <c r="E5635" i="2"/>
  <c r="O5635" i="2" s="1"/>
  <c r="E5636" i="2"/>
  <c r="O5636" i="2" s="1"/>
  <c r="E5637" i="2"/>
  <c r="O5637" i="2" s="1"/>
  <c r="E5638" i="2"/>
  <c r="O5638" i="2" s="1"/>
  <c r="E5639" i="2"/>
  <c r="O5639" i="2" s="1"/>
  <c r="E5640" i="2"/>
  <c r="O5640" i="2" s="1"/>
  <c r="E5641" i="2"/>
  <c r="O5641" i="2" s="1"/>
  <c r="E5642" i="2"/>
  <c r="O5642" i="2" s="1"/>
  <c r="E5643" i="2"/>
  <c r="O5643" i="2" s="1"/>
  <c r="E5644" i="2"/>
  <c r="O5644" i="2" s="1"/>
  <c r="E5645" i="2"/>
  <c r="O5645" i="2" s="1"/>
  <c r="E5646" i="2"/>
  <c r="O5646" i="2" s="1"/>
  <c r="E5647" i="2"/>
  <c r="O5647" i="2" s="1"/>
  <c r="E5648" i="2"/>
  <c r="O5648" i="2" s="1"/>
  <c r="E5649" i="2"/>
  <c r="O5649" i="2" s="1"/>
  <c r="E5650" i="2"/>
  <c r="O5650" i="2" s="1"/>
  <c r="E5651" i="2"/>
  <c r="O5651" i="2" s="1"/>
  <c r="E5652" i="2"/>
  <c r="O5652" i="2" s="1"/>
  <c r="E5653" i="2"/>
  <c r="O5653" i="2" s="1"/>
  <c r="E5654" i="2"/>
  <c r="O5654" i="2" s="1"/>
  <c r="E5655" i="2"/>
  <c r="O5655" i="2" s="1"/>
  <c r="E5656" i="2"/>
  <c r="O5656" i="2" s="1"/>
  <c r="E5657" i="2"/>
  <c r="O5657" i="2" s="1"/>
  <c r="E5658" i="2"/>
  <c r="O5658" i="2" s="1"/>
  <c r="E5659" i="2"/>
  <c r="O5659" i="2" s="1"/>
  <c r="E5660" i="2"/>
  <c r="O5660" i="2" s="1"/>
  <c r="E5661" i="2"/>
  <c r="O5661" i="2" s="1"/>
  <c r="E5662" i="2"/>
  <c r="O5662" i="2" s="1"/>
  <c r="E5663" i="2"/>
  <c r="O5663" i="2" s="1"/>
  <c r="E5664" i="2"/>
  <c r="O5664" i="2" s="1"/>
  <c r="E5665" i="2"/>
  <c r="O5665" i="2" s="1"/>
  <c r="E5666" i="2"/>
  <c r="O5666" i="2" s="1"/>
  <c r="E5667" i="2"/>
  <c r="O5667" i="2" s="1"/>
  <c r="E5668" i="2"/>
  <c r="O5668" i="2" s="1"/>
  <c r="E5669" i="2"/>
  <c r="O5669" i="2" s="1"/>
  <c r="E5670" i="2"/>
  <c r="O5670" i="2" s="1"/>
  <c r="E5671" i="2"/>
  <c r="O5671" i="2" s="1"/>
  <c r="E5672" i="2"/>
  <c r="O5672" i="2" s="1"/>
  <c r="E5673" i="2"/>
  <c r="O5673" i="2" s="1"/>
  <c r="E5674" i="2"/>
  <c r="O5674" i="2" s="1"/>
  <c r="E5675" i="2"/>
  <c r="O5675" i="2" s="1"/>
  <c r="E5676" i="2"/>
  <c r="O5676" i="2" s="1"/>
  <c r="E5677" i="2"/>
  <c r="O5677" i="2" s="1"/>
  <c r="E5678" i="2"/>
  <c r="O5678" i="2" s="1"/>
  <c r="E5679" i="2"/>
  <c r="O5679" i="2" s="1"/>
  <c r="E5680" i="2"/>
  <c r="O5680" i="2" s="1"/>
  <c r="E5681" i="2"/>
  <c r="O5681" i="2" s="1"/>
  <c r="E5682" i="2"/>
  <c r="O5682" i="2" s="1"/>
  <c r="E5683" i="2"/>
  <c r="O5683" i="2" s="1"/>
  <c r="E5684" i="2"/>
  <c r="O5684" i="2" s="1"/>
  <c r="E5685" i="2"/>
  <c r="O5685" i="2" s="1"/>
  <c r="E5686" i="2"/>
  <c r="O5686" i="2" s="1"/>
  <c r="E5687" i="2"/>
  <c r="O5687" i="2" s="1"/>
  <c r="E5688" i="2"/>
  <c r="O5688" i="2" s="1"/>
  <c r="E5689" i="2"/>
  <c r="O5689" i="2" s="1"/>
  <c r="E5690" i="2"/>
  <c r="O5690" i="2" s="1"/>
  <c r="E5691" i="2"/>
  <c r="O5691" i="2" s="1"/>
  <c r="E5692" i="2"/>
  <c r="O5692" i="2" s="1"/>
  <c r="E5693" i="2"/>
  <c r="O5693" i="2" s="1"/>
  <c r="E5694" i="2"/>
  <c r="O5694" i="2" s="1"/>
  <c r="E5695" i="2"/>
  <c r="O5695" i="2" s="1"/>
  <c r="E5696" i="2"/>
  <c r="O5696" i="2" s="1"/>
  <c r="E5697" i="2"/>
  <c r="O5697" i="2" s="1"/>
  <c r="E5698" i="2"/>
  <c r="O5698" i="2" s="1"/>
  <c r="E5699" i="2"/>
  <c r="O5699" i="2" s="1"/>
  <c r="E5700" i="2"/>
  <c r="O5700" i="2" s="1"/>
  <c r="E5701" i="2"/>
  <c r="O5701" i="2" s="1"/>
  <c r="E5702" i="2"/>
  <c r="O5702" i="2" s="1"/>
  <c r="E5703" i="2"/>
  <c r="O5703" i="2" s="1"/>
  <c r="E5704" i="2"/>
  <c r="O5704" i="2" s="1"/>
  <c r="E5705" i="2"/>
  <c r="O5705" i="2" s="1"/>
  <c r="E5706" i="2"/>
  <c r="O5706" i="2" s="1"/>
  <c r="E5707" i="2"/>
  <c r="O5707" i="2" s="1"/>
  <c r="E5708" i="2"/>
  <c r="O5708" i="2" s="1"/>
  <c r="E5709" i="2"/>
  <c r="O5709" i="2" s="1"/>
  <c r="E5710" i="2"/>
  <c r="O5710" i="2" s="1"/>
  <c r="E5711" i="2"/>
  <c r="O5711" i="2" s="1"/>
  <c r="E5712" i="2"/>
  <c r="O5712" i="2" s="1"/>
  <c r="E5713" i="2"/>
  <c r="O5713" i="2" s="1"/>
  <c r="E5714" i="2"/>
  <c r="O5714" i="2" s="1"/>
  <c r="E5715" i="2"/>
  <c r="O5715" i="2" s="1"/>
  <c r="E5716" i="2"/>
  <c r="O5716" i="2" s="1"/>
  <c r="E5717" i="2"/>
  <c r="O5717" i="2" s="1"/>
  <c r="E5718" i="2"/>
  <c r="O5718" i="2" s="1"/>
  <c r="E5719" i="2"/>
  <c r="O5719" i="2" s="1"/>
  <c r="E5720" i="2"/>
  <c r="O5720" i="2" s="1"/>
  <c r="E5721" i="2"/>
  <c r="O5721" i="2" s="1"/>
  <c r="E5722" i="2"/>
  <c r="O5722" i="2" s="1"/>
  <c r="E5723" i="2"/>
  <c r="O5723" i="2" s="1"/>
  <c r="E5724" i="2"/>
  <c r="O5724" i="2" s="1"/>
  <c r="E5725" i="2"/>
  <c r="O5725" i="2" s="1"/>
  <c r="E5726" i="2"/>
  <c r="O5726" i="2" s="1"/>
  <c r="E5727" i="2"/>
  <c r="O5727" i="2" s="1"/>
  <c r="E5728" i="2"/>
  <c r="O5728" i="2" s="1"/>
  <c r="E5729" i="2"/>
  <c r="O5729" i="2" s="1"/>
  <c r="E5730" i="2"/>
  <c r="O5730" i="2" s="1"/>
  <c r="E5731" i="2"/>
  <c r="O5731" i="2" s="1"/>
  <c r="E5732" i="2"/>
  <c r="O5732" i="2" s="1"/>
  <c r="E5733" i="2"/>
  <c r="O5733" i="2" s="1"/>
  <c r="E5734" i="2"/>
  <c r="O5734" i="2" s="1"/>
  <c r="E5735" i="2"/>
  <c r="O5735" i="2" s="1"/>
  <c r="E5736" i="2"/>
  <c r="O5736" i="2" s="1"/>
  <c r="E5737" i="2"/>
  <c r="O5737" i="2" s="1"/>
  <c r="E5738" i="2"/>
  <c r="O5738" i="2" s="1"/>
  <c r="E5739" i="2"/>
  <c r="O5739" i="2" s="1"/>
  <c r="E5740" i="2"/>
  <c r="O5740" i="2" s="1"/>
  <c r="E5741" i="2"/>
  <c r="O5741" i="2" s="1"/>
  <c r="E5742" i="2"/>
  <c r="O5742" i="2" s="1"/>
  <c r="E5743" i="2"/>
  <c r="O5743" i="2" s="1"/>
  <c r="E5744" i="2"/>
  <c r="O5744" i="2" s="1"/>
  <c r="E5745" i="2"/>
  <c r="O5745" i="2" s="1"/>
  <c r="E5746" i="2"/>
  <c r="O5746" i="2" s="1"/>
  <c r="E5747" i="2"/>
  <c r="O5747" i="2" s="1"/>
  <c r="E5748" i="2"/>
  <c r="O5748" i="2" s="1"/>
  <c r="E5749" i="2"/>
  <c r="O5749" i="2" s="1"/>
  <c r="E5750" i="2"/>
  <c r="O5750" i="2" s="1"/>
  <c r="E5751" i="2"/>
  <c r="O5751" i="2" s="1"/>
  <c r="E5752" i="2"/>
  <c r="O5752" i="2" s="1"/>
  <c r="E5753" i="2"/>
  <c r="O5753" i="2" s="1"/>
  <c r="E5754" i="2"/>
  <c r="O5754" i="2" s="1"/>
  <c r="E5755" i="2"/>
  <c r="O5755" i="2" s="1"/>
  <c r="E5756" i="2"/>
  <c r="O5756" i="2" s="1"/>
  <c r="E5757" i="2"/>
  <c r="O5757" i="2" s="1"/>
  <c r="E5758" i="2"/>
  <c r="O5758" i="2" s="1"/>
  <c r="E5759" i="2"/>
  <c r="O5759" i="2" s="1"/>
  <c r="E5760" i="2"/>
  <c r="O5760" i="2" s="1"/>
  <c r="E5761" i="2"/>
  <c r="O5761" i="2" s="1"/>
  <c r="E5762" i="2"/>
  <c r="O5762" i="2" s="1"/>
  <c r="E5763" i="2"/>
  <c r="O5763" i="2" s="1"/>
  <c r="E5764" i="2"/>
  <c r="O5764" i="2" s="1"/>
  <c r="E5765" i="2"/>
  <c r="O5765" i="2" s="1"/>
  <c r="E5766" i="2"/>
  <c r="O5766" i="2" s="1"/>
  <c r="E5767" i="2"/>
  <c r="O5767" i="2" s="1"/>
  <c r="E5768" i="2"/>
  <c r="O5768" i="2" s="1"/>
  <c r="E5769" i="2"/>
  <c r="O5769" i="2" s="1"/>
  <c r="E5770" i="2"/>
  <c r="O5770" i="2" s="1"/>
  <c r="E5771" i="2"/>
  <c r="O5771" i="2" s="1"/>
  <c r="E5772" i="2"/>
  <c r="O5772" i="2" s="1"/>
  <c r="E5773" i="2"/>
  <c r="O5773" i="2" s="1"/>
  <c r="E5774" i="2"/>
  <c r="O5774" i="2" s="1"/>
  <c r="E5775" i="2"/>
  <c r="O5775" i="2" s="1"/>
  <c r="E5776" i="2"/>
  <c r="O5776" i="2" s="1"/>
  <c r="E5777" i="2"/>
  <c r="O5777" i="2" s="1"/>
  <c r="E5778" i="2"/>
  <c r="O5778" i="2" s="1"/>
  <c r="E5779" i="2"/>
  <c r="O5779" i="2" s="1"/>
  <c r="E5780" i="2"/>
  <c r="O5780" i="2" s="1"/>
  <c r="E5781" i="2"/>
  <c r="O5781" i="2" s="1"/>
  <c r="E5782" i="2"/>
  <c r="O5782" i="2" s="1"/>
  <c r="E5783" i="2"/>
  <c r="O5783" i="2" s="1"/>
  <c r="E5784" i="2"/>
  <c r="O5784" i="2" s="1"/>
  <c r="E5785" i="2"/>
  <c r="O5785" i="2" s="1"/>
  <c r="E5786" i="2"/>
  <c r="O5786" i="2" s="1"/>
  <c r="E5787" i="2"/>
  <c r="O5787" i="2" s="1"/>
  <c r="E5788" i="2"/>
  <c r="O5788" i="2" s="1"/>
  <c r="E5789" i="2"/>
  <c r="O5789" i="2" s="1"/>
  <c r="E5790" i="2"/>
  <c r="O5790" i="2" s="1"/>
  <c r="E5791" i="2"/>
  <c r="O5791" i="2" s="1"/>
  <c r="E5792" i="2"/>
  <c r="O5792" i="2" s="1"/>
  <c r="E5793" i="2"/>
  <c r="O5793" i="2" s="1"/>
  <c r="E5794" i="2"/>
  <c r="O5794" i="2" s="1"/>
  <c r="E5795" i="2"/>
  <c r="O5795" i="2" s="1"/>
  <c r="E5796" i="2"/>
  <c r="O5796" i="2" s="1"/>
  <c r="E5797" i="2"/>
  <c r="O5797" i="2" s="1"/>
  <c r="E5798" i="2"/>
  <c r="O5798" i="2" s="1"/>
  <c r="E5799" i="2"/>
  <c r="O5799" i="2" s="1"/>
  <c r="E5800" i="2"/>
  <c r="O5800" i="2" s="1"/>
  <c r="E5801" i="2"/>
  <c r="O5801" i="2" s="1"/>
  <c r="E5802" i="2"/>
  <c r="O5802" i="2" s="1"/>
  <c r="E5803" i="2"/>
  <c r="O5803" i="2" s="1"/>
  <c r="E5804" i="2"/>
  <c r="O5804" i="2" s="1"/>
  <c r="E5805" i="2"/>
  <c r="O5805" i="2" s="1"/>
  <c r="E5806" i="2"/>
  <c r="O5806" i="2" s="1"/>
  <c r="E5807" i="2"/>
  <c r="O5807" i="2" s="1"/>
  <c r="E5808" i="2"/>
  <c r="O5808" i="2" s="1"/>
  <c r="E5809" i="2"/>
  <c r="O5809" i="2" s="1"/>
  <c r="E5810" i="2"/>
  <c r="O5810" i="2" s="1"/>
  <c r="E5811" i="2"/>
  <c r="O5811" i="2" s="1"/>
  <c r="E5812" i="2"/>
  <c r="O5812" i="2" s="1"/>
  <c r="E5813" i="2"/>
  <c r="O5813" i="2" s="1"/>
  <c r="E5814" i="2"/>
  <c r="O5814" i="2" s="1"/>
  <c r="E5815" i="2"/>
  <c r="O5815" i="2" s="1"/>
  <c r="E5816" i="2"/>
  <c r="O5816" i="2" s="1"/>
  <c r="E5817" i="2"/>
  <c r="O5817" i="2" s="1"/>
  <c r="E5818" i="2"/>
  <c r="O5818" i="2" s="1"/>
  <c r="E5819" i="2"/>
  <c r="O5819" i="2" s="1"/>
  <c r="E5820" i="2"/>
  <c r="O5820" i="2" s="1"/>
  <c r="E5821" i="2"/>
  <c r="O5821" i="2" s="1"/>
  <c r="E5822" i="2"/>
  <c r="O5822" i="2" s="1"/>
  <c r="E5823" i="2"/>
  <c r="O5823" i="2" s="1"/>
  <c r="E5824" i="2"/>
  <c r="O5824" i="2" s="1"/>
  <c r="E5825" i="2"/>
  <c r="O5825" i="2" s="1"/>
  <c r="E5826" i="2"/>
  <c r="O5826" i="2" s="1"/>
  <c r="E5827" i="2"/>
  <c r="O5827" i="2" s="1"/>
  <c r="E5828" i="2"/>
  <c r="O5828" i="2" s="1"/>
  <c r="E5829" i="2"/>
  <c r="O5829" i="2" s="1"/>
  <c r="E5830" i="2"/>
  <c r="O5830" i="2" s="1"/>
  <c r="E5831" i="2"/>
  <c r="O5831" i="2" s="1"/>
  <c r="E5832" i="2"/>
  <c r="O5832" i="2" s="1"/>
  <c r="E5833" i="2"/>
  <c r="O5833" i="2" s="1"/>
  <c r="E5834" i="2"/>
  <c r="O5834" i="2" s="1"/>
  <c r="E5835" i="2"/>
  <c r="O5835" i="2" s="1"/>
  <c r="E5836" i="2"/>
  <c r="O5836" i="2" s="1"/>
  <c r="E5837" i="2"/>
  <c r="O5837" i="2" s="1"/>
  <c r="E5838" i="2"/>
  <c r="O5838" i="2" s="1"/>
  <c r="E5839" i="2"/>
  <c r="O5839" i="2" s="1"/>
  <c r="E5840" i="2"/>
  <c r="O5840" i="2" s="1"/>
  <c r="E5841" i="2"/>
  <c r="O5841" i="2" s="1"/>
  <c r="E5842" i="2"/>
  <c r="O5842" i="2" s="1"/>
  <c r="E5843" i="2"/>
  <c r="O5843" i="2" s="1"/>
  <c r="E5844" i="2"/>
  <c r="O5844" i="2" s="1"/>
  <c r="E5845" i="2"/>
  <c r="O5845" i="2" s="1"/>
  <c r="E5846" i="2"/>
  <c r="O5846" i="2" s="1"/>
  <c r="E5847" i="2"/>
  <c r="O5847" i="2" s="1"/>
  <c r="E5848" i="2"/>
  <c r="O5848" i="2" s="1"/>
  <c r="E5849" i="2"/>
  <c r="O5849" i="2" s="1"/>
  <c r="E5850" i="2"/>
  <c r="O5850" i="2" s="1"/>
  <c r="E5851" i="2"/>
  <c r="O5851" i="2" s="1"/>
  <c r="E5852" i="2"/>
  <c r="O5852" i="2" s="1"/>
  <c r="E5853" i="2"/>
  <c r="O5853" i="2" s="1"/>
  <c r="E5854" i="2"/>
  <c r="O5854" i="2" s="1"/>
  <c r="E5855" i="2"/>
  <c r="O5855" i="2" s="1"/>
  <c r="E5856" i="2"/>
  <c r="O5856" i="2" s="1"/>
  <c r="E5857" i="2"/>
  <c r="O5857" i="2" s="1"/>
  <c r="E5858" i="2"/>
  <c r="O5858" i="2" s="1"/>
  <c r="E5859" i="2"/>
  <c r="O5859" i="2" s="1"/>
  <c r="E5860" i="2"/>
  <c r="O5860" i="2" s="1"/>
  <c r="E5861" i="2"/>
  <c r="O5861" i="2" s="1"/>
  <c r="E5862" i="2"/>
  <c r="O5862" i="2" s="1"/>
  <c r="E5863" i="2"/>
  <c r="O5863" i="2" s="1"/>
  <c r="E5864" i="2"/>
  <c r="O5864" i="2" s="1"/>
  <c r="E5865" i="2"/>
  <c r="O5865" i="2" s="1"/>
  <c r="E5866" i="2"/>
  <c r="O5866" i="2" s="1"/>
  <c r="E5867" i="2"/>
  <c r="O5867" i="2" s="1"/>
  <c r="E5868" i="2"/>
  <c r="O5868" i="2" s="1"/>
  <c r="E5869" i="2"/>
  <c r="O5869" i="2" s="1"/>
  <c r="E5870" i="2"/>
  <c r="O5870" i="2" s="1"/>
  <c r="E5871" i="2"/>
  <c r="O5871" i="2" s="1"/>
  <c r="E5872" i="2"/>
  <c r="O5872" i="2" s="1"/>
  <c r="E5873" i="2"/>
  <c r="O5873" i="2" s="1"/>
  <c r="E5874" i="2"/>
  <c r="O5874" i="2" s="1"/>
  <c r="E5875" i="2"/>
  <c r="O5875" i="2" s="1"/>
  <c r="E5876" i="2"/>
  <c r="O5876" i="2" s="1"/>
  <c r="E5877" i="2"/>
  <c r="O5877" i="2" s="1"/>
  <c r="E5878" i="2"/>
  <c r="O5878" i="2" s="1"/>
  <c r="E5879" i="2"/>
  <c r="O5879" i="2" s="1"/>
  <c r="E5880" i="2"/>
  <c r="O5880" i="2" s="1"/>
  <c r="E5881" i="2"/>
  <c r="O5881" i="2" s="1"/>
  <c r="E5882" i="2"/>
  <c r="O5882" i="2" s="1"/>
  <c r="E5883" i="2"/>
  <c r="O5883" i="2" s="1"/>
  <c r="E5884" i="2"/>
  <c r="O5884" i="2" s="1"/>
  <c r="E5885" i="2"/>
  <c r="O5885" i="2" s="1"/>
  <c r="E5886" i="2"/>
  <c r="O5886" i="2" s="1"/>
  <c r="E5887" i="2"/>
  <c r="O5887" i="2" s="1"/>
  <c r="E5888" i="2"/>
  <c r="O5888" i="2" s="1"/>
  <c r="E5889" i="2"/>
  <c r="O5889" i="2" s="1"/>
  <c r="E5890" i="2"/>
  <c r="O5890" i="2" s="1"/>
  <c r="E5891" i="2"/>
  <c r="O5891" i="2" s="1"/>
  <c r="E5892" i="2"/>
  <c r="O5892" i="2" s="1"/>
  <c r="E5893" i="2"/>
  <c r="O5893" i="2" s="1"/>
  <c r="E5894" i="2"/>
  <c r="O5894" i="2" s="1"/>
  <c r="E5895" i="2"/>
  <c r="O5895" i="2" s="1"/>
  <c r="E5896" i="2"/>
  <c r="O5896" i="2" s="1"/>
  <c r="E5897" i="2"/>
  <c r="O5897" i="2" s="1"/>
  <c r="E5898" i="2"/>
  <c r="O5898" i="2" s="1"/>
  <c r="E5899" i="2"/>
  <c r="O5899" i="2" s="1"/>
  <c r="E5900" i="2"/>
  <c r="O5900" i="2" s="1"/>
  <c r="E5901" i="2"/>
  <c r="O5901" i="2" s="1"/>
  <c r="E5902" i="2"/>
  <c r="O5902" i="2" s="1"/>
  <c r="E5903" i="2"/>
  <c r="O5903" i="2" s="1"/>
  <c r="E5904" i="2"/>
  <c r="O5904" i="2" s="1"/>
  <c r="E5905" i="2"/>
  <c r="O5905" i="2" s="1"/>
  <c r="E5906" i="2"/>
  <c r="O5906" i="2" s="1"/>
  <c r="E5907" i="2"/>
  <c r="O5907" i="2" s="1"/>
  <c r="E5908" i="2"/>
  <c r="O5908" i="2" s="1"/>
  <c r="E5909" i="2"/>
  <c r="O5909" i="2" s="1"/>
  <c r="E5910" i="2"/>
  <c r="O5910" i="2" s="1"/>
  <c r="E5911" i="2"/>
  <c r="O5911" i="2" s="1"/>
  <c r="E5912" i="2"/>
  <c r="O5912" i="2" s="1"/>
  <c r="E5913" i="2"/>
  <c r="O5913" i="2" s="1"/>
  <c r="E5914" i="2"/>
  <c r="O5914" i="2" s="1"/>
  <c r="E5915" i="2"/>
  <c r="O5915" i="2" s="1"/>
  <c r="E5916" i="2"/>
  <c r="O5916" i="2" s="1"/>
  <c r="E5917" i="2"/>
  <c r="O5917" i="2" s="1"/>
  <c r="E5918" i="2"/>
  <c r="O5918" i="2" s="1"/>
  <c r="E5919" i="2"/>
  <c r="O5919" i="2" s="1"/>
  <c r="E5920" i="2"/>
  <c r="O5920" i="2" s="1"/>
  <c r="E5921" i="2"/>
  <c r="O5921" i="2" s="1"/>
  <c r="E5922" i="2"/>
  <c r="O5922" i="2" s="1"/>
  <c r="E5923" i="2"/>
  <c r="O5923" i="2" s="1"/>
  <c r="E5924" i="2"/>
  <c r="O5924" i="2" s="1"/>
  <c r="E5925" i="2"/>
  <c r="O5925" i="2" s="1"/>
  <c r="E5926" i="2"/>
  <c r="O5926" i="2" s="1"/>
  <c r="E5927" i="2"/>
  <c r="O5927" i="2" s="1"/>
  <c r="E5928" i="2"/>
  <c r="O5928" i="2" s="1"/>
  <c r="E5929" i="2"/>
  <c r="O5929" i="2" s="1"/>
  <c r="E5930" i="2"/>
  <c r="O5930" i="2" s="1"/>
  <c r="E5931" i="2"/>
  <c r="O5931" i="2" s="1"/>
  <c r="E5932" i="2"/>
  <c r="O5932" i="2" s="1"/>
  <c r="E5933" i="2"/>
  <c r="O5933" i="2" s="1"/>
  <c r="E5934" i="2"/>
  <c r="O5934" i="2" s="1"/>
  <c r="E5935" i="2"/>
  <c r="O5935" i="2" s="1"/>
  <c r="E5936" i="2"/>
  <c r="O5936" i="2" s="1"/>
  <c r="E5937" i="2"/>
  <c r="O5937" i="2" s="1"/>
  <c r="E5938" i="2"/>
  <c r="O5938" i="2" s="1"/>
  <c r="E5939" i="2"/>
  <c r="O5939" i="2" s="1"/>
  <c r="E5940" i="2"/>
  <c r="O5940" i="2" s="1"/>
  <c r="E5941" i="2"/>
  <c r="O5941" i="2" s="1"/>
  <c r="E5942" i="2"/>
  <c r="O5942" i="2" s="1"/>
  <c r="E5943" i="2"/>
  <c r="O5943" i="2" s="1"/>
  <c r="E5944" i="2"/>
  <c r="O5944" i="2" s="1"/>
  <c r="E5945" i="2"/>
  <c r="O5945" i="2" s="1"/>
  <c r="E5946" i="2"/>
  <c r="O5946" i="2" s="1"/>
  <c r="E5947" i="2"/>
  <c r="O5947" i="2" s="1"/>
  <c r="E5948" i="2"/>
  <c r="O5948" i="2" s="1"/>
  <c r="E5949" i="2"/>
  <c r="O5949" i="2" s="1"/>
  <c r="E5950" i="2"/>
  <c r="O5950" i="2" s="1"/>
  <c r="E5951" i="2"/>
  <c r="O5951" i="2" s="1"/>
  <c r="E5952" i="2"/>
  <c r="O5952" i="2" s="1"/>
  <c r="E5953" i="2"/>
  <c r="O5953" i="2" s="1"/>
  <c r="E5954" i="2"/>
  <c r="O5954" i="2" s="1"/>
  <c r="E5955" i="2"/>
  <c r="O5955" i="2" s="1"/>
  <c r="E5956" i="2"/>
  <c r="O5956" i="2" s="1"/>
  <c r="E5957" i="2"/>
  <c r="O5957" i="2" s="1"/>
  <c r="E5958" i="2"/>
  <c r="O5958" i="2" s="1"/>
  <c r="E5959" i="2"/>
  <c r="O5959" i="2" s="1"/>
  <c r="E5960" i="2"/>
  <c r="O5960" i="2" s="1"/>
  <c r="E5961" i="2"/>
  <c r="O5961" i="2" s="1"/>
  <c r="E5962" i="2"/>
  <c r="O5962" i="2" s="1"/>
  <c r="E5963" i="2"/>
  <c r="O5963" i="2" s="1"/>
  <c r="E5964" i="2"/>
  <c r="O5964" i="2" s="1"/>
  <c r="E5965" i="2"/>
  <c r="O5965" i="2" s="1"/>
  <c r="E5966" i="2"/>
  <c r="O5966" i="2" s="1"/>
  <c r="E5967" i="2"/>
  <c r="O5967" i="2" s="1"/>
  <c r="E5968" i="2"/>
  <c r="O5968" i="2" s="1"/>
  <c r="E5969" i="2"/>
  <c r="O5969" i="2" s="1"/>
  <c r="E5970" i="2"/>
  <c r="O5970" i="2" s="1"/>
  <c r="E5971" i="2"/>
  <c r="O5971" i="2" s="1"/>
  <c r="E5972" i="2"/>
  <c r="O5972" i="2" s="1"/>
  <c r="E5973" i="2"/>
  <c r="O5973" i="2" s="1"/>
  <c r="E5974" i="2"/>
  <c r="O5974" i="2" s="1"/>
  <c r="E5975" i="2"/>
  <c r="O5975" i="2" s="1"/>
  <c r="E5976" i="2"/>
  <c r="O5976" i="2" s="1"/>
  <c r="E5977" i="2"/>
  <c r="O5977" i="2" s="1"/>
  <c r="E5978" i="2"/>
  <c r="O5978" i="2" s="1"/>
  <c r="E5979" i="2"/>
  <c r="O5979" i="2" s="1"/>
  <c r="E5980" i="2"/>
  <c r="O5980" i="2" s="1"/>
  <c r="E5981" i="2"/>
  <c r="O5981" i="2" s="1"/>
  <c r="E5982" i="2"/>
  <c r="O5982" i="2" s="1"/>
  <c r="E5983" i="2"/>
  <c r="O5983" i="2" s="1"/>
  <c r="E5984" i="2"/>
  <c r="O5984" i="2" s="1"/>
  <c r="E5985" i="2"/>
  <c r="O5985" i="2" s="1"/>
  <c r="E5986" i="2"/>
  <c r="O5986" i="2" s="1"/>
  <c r="E5987" i="2"/>
  <c r="O5987" i="2" s="1"/>
  <c r="E5988" i="2"/>
  <c r="O5988" i="2" s="1"/>
  <c r="E5989" i="2"/>
  <c r="O5989" i="2" s="1"/>
  <c r="E5990" i="2"/>
  <c r="O5990" i="2" s="1"/>
  <c r="E5991" i="2"/>
  <c r="O5991" i="2" s="1"/>
  <c r="E5992" i="2"/>
  <c r="O5992" i="2" s="1"/>
  <c r="E5993" i="2"/>
  <c r="O5993" i="2" s="1"/>
  <c r="E5994" i="2"/>
  <c r="O5994" i="2" s="1"/>
  <c r="E5995" i="2"/>
  <c r="O5995" i="2" s="1"/>
  <c r="E5996" i="2"/>
  <c r="O5996" i="2" s="1"/>
  <c r="E5997" i="2"/>
  <c r="O5997" i="2" s="1"/>
  <c r="E5998" i="2"/>
  <c r="O5998" i="2" s="1"/>
  <c r="E5999" i="2"/>
  <c r="O5999" i="2" s="1"/>
  <c r="E6000" i="2"/>
  <c r="O6000" i="2" s="1"/>
  <c r="E6001" i="2"/>
  <c r="O6001" i="2" s="1"/>
  <c r="E6002" i="2"/>
  <c r="O6002" i="2" s="1"/>
  <c r="E6003" i="2"/>
  <c r="O6003" i="2" s="1"/>
  <c r="E6004" i="2"/>
  <c r="O6004" i="2" s="1"/>
  <c r="E6005" i="2"/>
  <c r="O6005" i="2" s="1"/>
  <c r="E6006" i="2"/>
  <c r="O6006" i="2" s="1"/>
  <c r="E6007" i="2"/>
  <c r="O6007" i="2" s="1"/>
  <c r="E6008" i="2"/>
  <c r="O6008" i="2" s="1"/>
  <c r="E6009" i="2"/>
  <c r="O6009" i="2" s="1"/>
  <c r="E6010" i="2"/>
  <c r="O6010" i="2" s="1"/>
  <c r="E6011" i="2"/>
  <c r="O6011" i="2" s="1"/>
  <c r="E6012" i="2"/>
  <c r="O6012" i="2" s="1"/>
  <c r="E6013" i="2"/>
  <c r="O6013" i="2" s="1"/>
  <c r="E6014" i="2"/>
  <c r="O6014" i="2" s="1"/>
  <c r="E6015" i="2"/>
  <c r="O6015" i="2" s="1"/>
  <c r="E6016" i="2"/>
  <c r="O6016" i="2" s="1"/>
  <c r="E6017" i="2"/>
  <c r="O6017" i="2" s="1"/>
  <c r="E6018" i="2"/>
  <c r="O6018" i="2" s="1"/>
  <c r="E6019" i="2"/>
  <c r="O6019" i="2" s="1"/>
  <c r="E6020" i="2"/>
  <c r="O6020" i="2" s="1"/>
  <c r="E6021" i="2"/>
  <c r="O6021" i="2" s="1"/>
  <c r="E6022" i="2"/>
  <c r="O6022" i="2" s="1"/>
  <c r="E6023" i="2"/>
  <c r="O6023" i="2" s="1"/>
  <c r="E6024" i="2"/>
  <c r="O6024" i="2" s="1"/>
  <c r="E6025" i="2"/>
  <c r="O6025" i="2" s="1"/>
  <c r="E6026" i="2"/>
  <c r="O6026" i="2" s="1"/>
  <c r="E6027" i="2"/>
  <c r="O6027" i="2" s="1"/>
  <c r="E6028" i="2"/>
  <c r="O6028" i="2" s="1"/>
  <c r="E6029" i="2"/>
  <c r="O6029" i="2" s="1"/>
  <c r="E6030" i="2"/>
  <c r="O6030" i="2" s="1"/>
  <c r="E6031" i="2"/>
  <c r="O6031" i="2" s="1"/>
  <c r="E6032" i="2"/>
  <c r="O6032" i="2" s="1"/>
  <c r="E6033" i="2"/>
  <c r="O6033" i="2" s="1"/>
  <c r="E6034" i="2"/>
  <c r="O6034" i="2" s="1"/>
  <c r="E6035" i="2"/>
  <c r="O6035" i="2" s="1"/>
  <c r="E6036" i="2"/>
  <c r="O6036" i="2" s="1"/>
  <c r="E6037" i="2"/>
  <c r="O6037" i="2" s="1"/>
  <c r="E6038" i="2"/>
  <c r="O6038" i="2" s="1"/>
  <c r="E6039" i="2"/>
  <c r="O6039" i="2" s="1"/>
  <c r="E6040" i="2"/>
  <c r="O6040" i="2" s="1"/>
  <c r="E6041" i="2"/>
  <c r="O6041" i="2" s="1"/>
  <c r="E6042" i="2"/>
  <c r="O6042" i="2" s="1"/>
  <c r="E6043" i="2"/>
  <c r="O6043" i="2" s="1"/>
  <c r="E6044" i="2"/>
  <c r="O6044" i="2" s="1"/>
  <c r="E6045" i="2"/>
  <c r="O6045" i="2" s="1"/>
  <c r="E6046" i="2"/>
  <c r="O6046" i="2" s="1"/>
  <c r="E6047" i="2"/>
  <c r="O6047" i="2" s="1"/>
  <c r="E6048" i="2"/>
  <c r="O6048" i="2" s="1"/>
  <c r="E6049" i="2"/>
  <c r="O6049" i="2" s="1"/>
  <c r="E6050" i="2"/>
  <c r="O6050" i="2" s="1"/>
  <c r="E6051" i="2"/>
  <c r="O6051" i="2" s="1"/>
  <c r="E6052" i="2"/>
  <c r="O6052" i="2" s="1"/>
  <c r="E6053" i="2"/>
  <c r="O6053" i="2" s="1"/>
  <c r="E6054" i="2"/>
  <c r="O6054" i="2" s="1"/>
  <c r="E6055" i="2"/>
  <c r="O6055" i="2" s="1"/>
  <c r="E6056" i="2"/>
  <c r="O6056" i="2" s="1"/>
  <c r="E6057" i="2"/>
  <c r="O6057" i="2" s="1"/>
  <c r="E6058" i="2"/>
  <c r="O6058" i="2" s="1"/>
  <c r="E6059" i="2"/>
  <c r="O6059" i="2" s="1"/>
  <c r="E6060" i="2"/>
  <c r="O6060" i="2" s="1"/>
  <c r="E6061" i="2"/>
  <c r="O6061" i="2" s="1"/>
  <c r="E6062" i="2"/>
  <c r="O6062" i="2" s="1"/>
  <c r="E6063" i="2"/>
  <c r="O6063" i="2" s="1"/>
  <c r="E6064" i="2"/>
  <c r="O6064" i="2" s="1"/>
  <c r="E6065" i="2"/>
  <c r="O6065" i="2" s="1"/>
  <c r="E6066" i="2"/>
  <c r="O6066" i="2" s="1"/>
  <c r="E6067" i="2"/>
  <c r="O6067" i="2" s="1"/>
  <c r="E6068" i="2"/>
  <c r="O6068" i="2" s="1"/>
  <c r="E6069" i="2"/>
  <c r="O6069" i="2" s="1"/>
  <c r="E6070" i="2"/>
  <c r="O6070" i="2" s="1"/>
  <c r="E6071" i="2"/>
  <c r="O6071" i="2" s="1"/>
  <c r="E6072" i="2"/>
  <c r="O6072" i="2" s="1"/>
  <c r="E6073" i="2"/>
  <c r="O6073" i="2" s="1"/>
  <c r="E6074" i="2"/>
  <c r="O6074" i="2" s="1"/>
  <c r="E6075" i="2"/>
  <c r="O6075" i="2" s="1"/>
  <c r="E6076" i="2"/>
  <c r="O6076" i="2" s="1"/>
  <c r="E6077" i="2"/>
  <c r="O6077" i="2" s="1"/>
  <c r="E6078" i="2"/>
  <c r="O6078" i="2" s="1"/>
  <c r="E6079" i="2"/>
  <c r="O6079" i="2" s="1"/>
  <c r="E6080" i="2"/>
  <c r="O6080" i="2" s="1"/>
  <c r="E6081" i="2"/>
  <c r="O6081" i="2" s="1"/>
  <c r="E6082" i="2"/>
  <c r="O6082" i="2" s="1"/>
  <c r="E6083" i="2"/>
  <c r="O6083" i="2" s="1"/>
  <c r="E6084" i="2"/>
  <c r="O6084" i="2" s="1"/>
  <c r="E6085" i="2"/>
  <c r="O6085" i="2" s="1"/>
  <c r="E6086" i="2"/>
  <c r="O6086" i="2" s="1"/>
  <c r="E6087" i="2"/>
  <c r="O6087" i="2" s="1"/>
  <c r="E6088" i="2"/>
  <c r="O6088" i="2" s="1"/>
  <c r="E6089" i="2"/>
  <c r="O6089" i="2" s="1"/>
  <c r="E6090" i="2"/>
  <c r="O6090" i="2" s="1"/>
  <c r="E6091" i="2"/>
  <c r="O6091" i="2" s="1"/>
  <c r="E6092" i="2"/>
  <c r="O6092" i="2" s="1"/>
  <c r="E6093" i="2"/>
  <c r="O6093" i="2" s="1"/>
  <c r="E6094" i="2"/>
  <c r="O6094" i="2" s="1"/>
  <c r="E6095" i="2"/>
  <c r="O6095" i="2" s="1"/>
  <c r="E6096" i="2"/>
  <c r="O6096" i="2" s="1"/>
  <c r="E6097" i="2"/>
  <c r="O6097" i="2" s="1"/>
  <c r="E6098" i="2"/>
  <c r="O6098" i="2" s="1"/>
  <c r="E6099" i="2"/>
  <c r="O6099" i="2" s="1"/>
  <c r="E6100" i="2"/>
  <c r="O6100" i="2" s="1"/>
  <c r="E6101" i="2"/>
  <c r="O6101" i="2" s="1"/>
  <c r="E6102" i="2"/>
  <c r="O6102" i="2" s="1"/>
  <c r="E6103" i="2"/>
  <c r="O6103" i="2" s="1"/>
  <c r="E6104" i="2"/>
  <c r="O6104" i="2" s="1"/>
  <c r="E6105" i="2"/>
  <c r="O6105" i="2" s="1"/>
  <c r="E6106" i="2"/>
  <c r="O6106" i="2" s="1"/>
  <c r="E6107" i="2"/>
  <c r="O6107" i="2" s="1"/>
  <c r="E6108" i="2"/>
  <c r="O6108" i="2" s="1"/>
  <c r="E6109" i="2"/>
  <c r="O6109" i="2" s="1"/>
  <c r="E6110" i="2"/>
  <c r="O6110" i="2" s="1"/>
  <c r="E6111" i="2"/>
  <c r="O6111" i="2" s="1"/>
  <c r="E6112" i="2"/>
  <c r="O6112" i="2" s="1"/>
  <c r="E6113" i="2"/>
  <c r="O6113" i="2" s="1"/>
  <c r="E6114" i="2"/>
  <c r="O6114" i="2" s="1"/>
  <c r="E6115" i="2"/>
  <c r="O6115" i="2" s="1"/>
  <c r="E6116" i="2"/>
  <c r="O6116" i="2" s="1"/>
  <c r="E6117" i="2"/>
  <c r="O6117" i="2" s="1"/>
  <c r="E6118" i="2"/>
  <c r="O6118" i="2" s="1"/>
  <c r="E6119" i="2"/>
  <c r="O6119" i="2" s="1"/>
  <c r="E6120" i="2"/>
  <c r="O6120" i="2" s="1"/>
  <c r="E6121" i="2"/>
  <c r="O6121" i="2" s="1"/>
  <c r="E6122" i="2"/>
  <c r="O6122" i="2" s="1"/>
  <c r="E6123" i="2"/>
  <c r="O6123" i="2" s="1"/>
  <c r="E6124" i="2"/>
  <c r="O6124" i="2" s="1"/>
  <c r="E6125" i="2"/>
  <c r="O6125" i="2" s="1"/>
  <c r="E6126" i="2"/>
  <c r="O6126" i="2" s="1"/>
  <c r="E6127" i="2"/>
  <c r="O6127" i="2" s="1"/>
  <c r="E6128" i="2"/>
  <c r="O6128" i="2" s="1"/>
  <c r="E6129" i="2"/>
  <c r="O6129" i="2" s="1"/>
  <c r="E6130" i="2"/>
  <c r="O6130" i="2" s="1"/>
  <c r="E6131" i="2"/>
  <c r="O6131" i="2" s="1"/>
  <c r="E6132" i="2"/>
  <c r="O6132" i="2" s="1"/>
  <c r="E6133" i="2"/>
  <c r="O6133" i="2" s="1"/>
  <c r="E6134" i="2"/>
  <c r="O6134" i="2" s="1"/>
  <c r="E6135" i="2"/>
  <c r="O6135" i="2" s="1"/>
  <c r="E6136" i="2"/>
  <c r="O6136" i="2" s="1"/>
  <c r="E6137" i="2"/>
  <c r="O6137" i="2" s="1"/>
  <c r="E6138" i="2"/>
  <c r="O6138" i="2" s="1"/>
  <c r="E6139" i="2"/>
  <c r="O6139" i="2" s="1"/>
  <c r="E6140" i="2"/>
  <c r="O6140" i="2" s="1"/>
  <c r="E6141" i="2"/>
  <c r="O6141" i="2" s="1"/>
  <c r="E6142" i="2"/>
  <c r="O6142" i="2" s="1"/>
  <c r="E6143" i="2"/>
  <c r="O6143" i="2" s="1"/>
  <c r="E6144" i="2"/>
  <c r="O6144" i="2" s="1"/>
  <c r="E6145" i="2"/>
  <c r="O6145" i="2" s="1"/>
  <c r="E6146" i="2"/>
  <c r="O6146" i="2" s="1"/>
  <c r="E6147" i="2"/>
  <c r="O6147" i="2" s="1"/>
  <c r="E6148" i="2"/>
  <c r="O6148" i="2" s="1"/>
  <c r="E6149" i="2"/>
  <c r="O6149" i="2" s="1"/>
  <c r="E6150" i="2"/>
  <c r="O6150" i="2" s="1"/>
  <c r="E6151" i="2"/>
  <c r="O6151" i="2" s="1"/>
  <c r="E6152" i="2"/>
  <c r="O6152" i="2" s="1"/>
  <c r="E6153" i="2"/>
  <c r="O6153" i="2" s="1"/>
  <c r="E6154" i="2"/>
  <c r="O6154" i="2" s="1"/>
  <c r="E6155" i="2"/>
  <c r="O6155" i="2" s="1"/>
  <c r="E6156" i="2"/>
  <c r="O6156" i="2" s="1"/>
  <c r="E6157" i="2"/>
  <c r="O6157" i="2" s="1"/>
  <c r="E6158" i="2"/>
  <c r="O6158" i="2" s="1"/>
  <c r="E6159" i="2"/>
  <c r="O6159" i="2" s="1"/>
  <c r="E6160" i="2"/>
  <c r="O6160" i="2" s="1"/>
  <c r="E6161" i="2"/>
  <c r="O6161" i="2" s="1"/>
  <c r="E6162" i="2"/>
  <c r="O6162" i="2" s="1"/>
  <c r="E6163" i="2"/>
  <c r="O6163" i="2" s="1"/>
  <c r="E6164" i="2"/>
  <c r="O6164" i="2" s="1"/>
  <c r="E6165" i="2"/>
  <c r="O6165" i="2" s="1"/>
  <c r="E6166" i="2"/>
  <c r="O6166" i="2" s="1"/>
  <c r="E6167" i="2"/>
  <c r="O6167" i="2" s="1"/>
  <c r="E6168" i="2"/>
  <c r="O6168" i="2" s="1"/>
  <c r="E6169" i="2"/>
  <c r="O6169" i="2" s="1"/>
  <c r="E6170" i="2"/>
  <c r="O6170" i="2" s="1"/>
  <c r="E6171" i="2"/>
  <c r="O6171" i="2" s="1"/>
  <c r="E6172" i="2"/>
  <c r="O6172" i="2" s="1"/>
  <c r="E6173" i="2"/>
  <c r="O6173" i="2" s="1"/>
  <c r="E6174" i="2"/>
  <c r="O6174" i="2" s="1"/>
  <c r="E6175" i="2"/>
  <c r="O6175" i="2" s="1"/>
  <c r="E6176" i="2"/>
  <c r="O6176" i="2" s="1"/>
  <c r="E6177" i="2"/>
  <c r="O6177" i="2" s="1"/>
  <c r="E6178" i="2"/>
  <c r="O6178" i="2" s="1"/>
  <c r="E6179" i="2"/>
  <c r="O6179" i="2" s="1"/>
  <c r="E6180" i="2"/>
  <c r="O6180" i="2" s="1"/>
  <c r="E6181" i="2"/>
  <c r="O6181" i="2" s="1"/>
  <c r="E6182" i="2"/>
  <c r="O6182" i="2" s="1"/>
  <c r="E6183" i="2"/>
  <c r="O6183" i="2" s="1"/>
  <c r="E6184" i="2"/>
  <c r="O6184" i="2" s="1"/>
  <c r="E6185" i="2"/>
  <c r="O6185" i="2" s="1"/>
  <c r="E6186" i="2"/>
  <c r="O6186" i="2" s="1"/>
  <c r="E6187" i="2"/>
  <c r="O6187" i="2" s="1"/>
  <c r="E6188" i="2"/>
  <c r="O6188" i="2" s="1"/>
  <c r="E6189" i="2"/>
  <c r="O6189" i="2" s="1"/>
  <c r="E6190" i="2"/>
  <c r="O6190" i="2" s="1"/>
  <c r="E6191" i="2"/>
  <c r="O6191" i="2" s="1"/>
  <c r="E6192" i="2"/>
  <c r="O6192" i="2" s="1"/>
  <c r="E6193" i="2"/>
  <c r="O6193" i="2" s="1"/>
  <c r="E6194" i="2"/>
  <c r="O6194" i="2" s="1"/>
  <c r="E6195" i="2"/>
  <c r="O6195" i="2" s="1"/>
  <c r="E6196" i="2"/>
  <c r="O6196" i="2" s="1"/>
  <c r="E6197" i="2"/>
  <c r="O6197" i="2" s="1"/>
  <c r="E6198" i="2"/>
  <c r="O6198" i="2" s="1"/>
  <c r="E6199" i="2"/>
  <c r="O6199" i="2" s="1"/>
  <c r="E6200" i="2"/>
  <c r="O6200" i="2" s="1"/>
  <c r="E6201" i="2"/>
  <c r="O6201" i="2" s="1"/>
  <c r="E6202" i="2"/>
  <c r="O6202" i="2" s="1"/>
  <c r="E6203" i="2"/>
  <c r="O6203" i="2" s="1"/>
  <c r="E6204" i="2"/>
  <c r="O6204" i="2" s="1"/>
  <c r="E6205" i="2"/>
  <c r="O6205" i="2" s="1"/>
  <c r="E6206" i="2"/>
  <c r="O6206" i="2" s="1"/>
  <c r="E6207" i="2"/>
  <c r="O6207" i="2" s="1"/>
  <c r="E6208" i="2"/>
  <c r="O6208" i="2" s="1"/>
  <c r="E6209" i="2"/>
  <c r="O6209" i="2" s="1"/>
  <c r="E6210" i="2"/>
  <c r="O6210" i="2" s="1"/>
  <c r="E6211" i="2"/>
  <c r="O6211" i="2" s="1"/>
  <c r="E6212" i="2"/>
  <c r="O6212" i="2" s="1"/>
  <c r="E6213" i="2"/>
  <c r="O6213" i="2" s="1"/>
  <c r="E6214" i="2"/>
  <c r="O6214" i="2" s="1"/>
  <c r="E6215" i="2"/>
  <c r="O6215" i="2" s="1"/>
  <c r="E6216" i="2"/>
  <c r="O6216" i="2" s="1"/>
  <c r="E6217" i="2"/>
  <c r="O6217" i="2" s="1"/>
  <c r="E6218" i="2"/>
  <c r="O6218" i="2" s="1"/>
  <c r="E6219" i="2"/>
  <c r="O6219" i="2" s="1"/>
  <c r="E6220" i="2"/>
  <c r="O6220" i="2" s="1"/>
  <c r="E6221" i="2"/>
  <c r="O6221" i="2" s="1"/>
  <c r="E6222" i="2"/>
  <c r="O6222" i="2" s="1"/>
  <c r="E6223" i="2"/>
  <c r="O6223" i="2" s="1"/>
  <c r="E6224" i="2"/>
  <c r="O6224" i="2" s="1"/>
  <c r="E6225" i="2"/>
  <c r="O6225" i="2" s="1"/>
  <c r="E6226" i="2"/>
  <c r="O6226" i="2" s="1"/>
  <c r="E6227" i="2"/>
  <c r="O6227" i="2" s="1"/>
  <c r="E6228" i="2"/>
  <c r="O6228" i="2" s="1"/>
  <c r="E6229" i="2"/>
  <c r="O6229" i="2" s="1"/>
  <c r="E6230" i="2"/>
  <c r="O6230" i="2" s="1"/>
  <c r="E6231" i="2"/>
  <c r="O6231" i="2" s="1"/>
  <c r="E6232" i="2"/>
  <c r="O6232" i="2" s="1"/>
  <c r="E6233" i="2"/>
  <c r="O6233" i="2" s="1"/>
  <c r="E6234" i="2"/>
  <c r="O6234" i="2" s="1"/>
  <c r="E6235" i="2"/>
  <c r="O6235" i="2" s="1"/>
  <c r="E6236" i="2"/>
  <c r="O6236" i="2" s="1"/>
  <c r="E6237" i="2"/>
  <c r="O6237" i="2" s="1"/>
  <c r="E6238" i="2"/>
  <c r="O6238" i="2" s="1"/>
  <c r="E6239" i="2"/>
  <c r="O6239" i="2" s="1"/>
  <c r="E6240" i="2"/>
  <c r="O6240" i="2" s="1"/>
  <c r="E6241" i="2"/>
  <c r="O6241" i="2" s="1"/>
  <c r="E6242" i="2"/>
  <c r="O6242" i="2" s="1"/>
  <c r="E6243" i="2"/>
  <c r="O6243" i="2" s="1"/>
  <c r="E6244" i="2"/>
  <c r="O6244" i="2" s="1"/>
  <c r="E6245" i="2"/>
  <c r="O6245" i="2" s="1"/>
  <c r="E6246" i="2"/>
  <c r="O6246" i="2" s="1"/>
  <c r="E6247" i="2"/>
  <c r="O6247" i="2" s="1"/>
  <c r="E6248" i="2"/>
  <c r="O6248" i="2" s="1"/>
  <c r="E6249" i="2"/>
  <c r="O6249" i="2" s="1"/>
  <c r="E6250" i="2"/>
  <c r="O6250" i="2" s="1"/>
  <c r="E6251" i="2"/>
  <c r="O6251" i="2" s="1"/>
  <c r="E6252" i="2"/>
  <c r="O6252" i="2" s="1"/>
  <c r="E6253" i="2"/>
  <c r="O6253" i="2" s="1"/>
  <c r="E6254" i="2"/>
  <c r="O6254" i="2" s="1"/>
  <c r="E6255" i="2"/>
  <c r="O6255" i="2" s="1"/>
  <c r="E6256" i="2"/>
  <c r="O6256" i="2" s="1"/>
  <c r="E6257" i="2"/>
  <c r="O6257" i="2" s="1"/>
  <c r="E6258" i="2"/>
  <c r="O6258" i="2" s="1"/>
  <c r="E6259" i="2"/>
  <c r="O6259" i="2" s="1"/>
  <c r="E6260" i="2"/>
  <c r="O6260" i="2" s="1"/>
  <c r="E6261" i="2"/>
  <c r="O6261" i="2" s="1"/>
  <c r="E6262" i="2"/>
  <c r="O6262" i="2" s="1"/>
  <c r="E6263" i="2"/>
  <c r="O6263" i="2" s="1"/>
  <c r="E6264" i="2"/>
  <c r="O6264" i="2" s="1"/>
  <c r="E6265" i="2"/>
  <c r="O6265" i="2" s="1"/>
  <c r="E6266" i="2"/>
  <c r="O6266" i="2" s="1"/>
  <c r="E6267" i="2"/>
  <c r="O6267" i="2" s="1"/>
  <c r="E6268" i="2"/>
  <c r="O6268" i="2" s="1"/>
  <c r="E6269" i="2"/>
  <c r="O6269" i="2" s="1"/>
  <c r="E6270" i="2"/>
  <c r="O6270" i="2" s="1"/>
  <c r="E6271" i="2"/>
  <c r="O6271" i="2" s="1"/>
  <c r="E6272" i="2"/>
  <c r="O6272" i="2" s="1"/>
  <c r="E6273" i="2"/>
  <c r="O6273" i="2" s="1"/>
  <c r="E6274" i="2"/>
  <c r="O6274" i="2" s="1"/>
  <c r="E6275" i="2"/>
  <c r="O6275" i="2" s="1"/>
  <c r="E6276" i="2"/>
  <c r="O6276" i="2" s="1"/>
  <c r="E6277" i="2"/>
  <c r="O6277" i="2" s="1"/>
  <c r="E6278" i="2"/>
  <c r="O6278" i="2" s="1"/>
  <c r="E6279" i="2"/>
  <c r="O6279" i="2" s="1"/>
  <c r="E6280" i="2"/>
  <c r="O6280" i="2" s="1"/>
  <c r="E6281" i="2"/>
  <c r="O6281" i="2" s="1"/>
  <c r="E6282" i="2"/>
  <c r="O6282" i="2" s="1"/>
  <c r="E6283" i="2"/>
  <c r="O6283" i="2" s="1"/>
  <c r="E6284" i="2"/>
  <c r="O6284" i="2" s="1"/>
  <c r="E6285" i="2"/>
  <c r="O6285" i="2" s="1"/>
  <c r="E6286" i="2"/>
  <c r="O6286" i="2" s="1"/>
  <c r="E6287" i="2"/>
  <c r="O6287" i="2" s="1"/>
  <c r="E6288" i="2"/>
  <c r="O6288" i="2" s="1"/>
  <c r="E6289" i="2"/>
  <c r="O6289" i="2" s="1"/>
  <c r="E6290" i="2"/>
  <c r="O6290" i="2" s="1"/>
  <c r="E6291" i="2"/>
  <c r="O6291" i="2" s="1"/>
  <c r="E6292" i="2"/>
  <c r="O6292" i="2" s="1"/>
  <c r="E6293" i="2"/>
  <c r="O6293" i="2" s="1"/>
  <c r="E6294" i="2"/>
  <c r="O6294" i="2" s="1"/>
  <c r="E6295" i="2"/>
  <c r="O6295" i="2" s="1"/>
  <c r="E6296" i="2"/>
  <c r="O6296" i="2" s="1"/>
  <c r="E6297" i="2"/>
  <c r="O6297" i="2" s="1"/>
  <c r="E6298" i="2"/>
  <c r="O6298" i="2" s="1"/>
  <c r="E6299" i="2"/>
  <c r="O6299" i="2" s="1"/>
  <c r="E6300" i="2"/>
  <c r="O6300" i="2" s="1"/>
  <c r="E6301" i="2"/>
  <c r="O6301" i="2" s="1"/>
  <c r="E6302" i="2"/>
  <c r="O6302" i="2" s="1"/>
  <c r="E6303" i="2"/>
  <c r="O6303" i="2" s="1"/>
  <c r="E6304" i="2"/>
  <c r="O6304" i="2" s="1"/>
  <c r="E6305" i="2"/>
  <c r="O6305" i="2" s="1"/>
  <c r="E6306" i="2"/>
  <c r="O6306" i="2" s="1"/>
  <c r="E6307" i="2"/>
  <c r="O6307" i="2" s="1"/>
  <c r="E6308" i="2"/>
  <c r="O6308" i="2" s="1"/>
  <c r="E6309" i="2"/>
  <c r="O6309" i="2" s="1"/>
  <c r="E6310" i="2"/>
  <c r="O6310" i="2" s="1"/>
  <c r="E6311" i="2"/>
  <c r="O6311" i="2" s="1"/>
  <c r="E6312" i="2"/>
  <c r="O6312" i="2" s="1"/>
  <c r="E6313" i="2"/>
  <c r="O6313" i="2" s="1"/>
  <c r="E6314" i="2"/>
  <c r="O6314" i="2" s="1"/>
  <c r="E6315" i="2"/>
  <c r="O6315" i="2" s="1"/>
  <c r="E6316" i="2"/>
  <c r="O6316" i="2" s="1"/>
  <c r="E6317" i="2"/>
  <c r="O6317" i="2" s="1"/>
  <c r="E6318" i="2"/>
  <c r="O6318" i="2" s="1"/>
  <c r="E6319" i="2"/>
  <c r="O6319" i="2" s="1"/>
  <c r="E6320" i="2"/>
  <c r="O6320" i="2" s="1"/>
  <c r="E6321" i="2"/>
  <c r="O6321" i="2" s="1"/>
  <c r="E6322" i="2"/>
  <c r="O6322" i="2" s="1"/>
  <c r="E6323" i="2"/>
  <c r="O6323" i="2" s="1"/>
  <c r="E6324" i="2"/>
  <c r="O6324" i="2" s="1"/>
  <c r="E6325" i="2"/>
  <c r="O6325" i="2" s="1"/>
  <c r="E6326" i="2"/>
  <c r="O6326" i="2" s="1"/>
  <c r="E6327" i="2"/>
  <c r="O6327" i="2" s="1"/>
  <c r="E6328" i="2"/>
  <c r="O6328" i="2" s="1"/>
  <c r="E6329" i="2"/>
  <c r="O6329" i="2" s="1"/>
  <c r="E6330" i="2"/>
  <c r="O6330" i="2" s="1"/>
  <c r="E6331" i="2"/>
  <c r="O6331" i="2" s="1"/>
  <c r="E6332" i="2"/>
  <c r="O6332" i="2" s="1"/>
  <c r="E6333" i="2"/>
  <c r="O6333" i="2" s="1"/>
  <c r="E6334" i="2"/>
  <c r="O6334" i="2" s="1"/>
  <c r="E6335" i="2"/>
  <c r="O6335" i="2" s="1"/>
  <c r="E6336" i="2"/>
  <c r="O6336" i="2" s="1"/>
  <c r="E6337" i="2"/>
  <c r="O6337" i="2" s="1"/>
  <c r="E6338" i="2"/>
  <c r="O6338" i="2" s="1"/>
  <c r="E6339" i="2"/>
  <c r="O6339" i="2" s="1"/>
  <c r="E6340" i="2"/>
  <c r="O6340" i="2" s="1"/>
  <c r="E6341" i="2"/>
  <c r="O6341" i="2" s="1"/>
  <c r="E6342" i="2"/>
  <c r="O6342" i="2" s="1"/>
  <c r="E6343" i="2"/>
  <c r="O6343" i="2" s="1"/>
  <c r="E6344" i="2"/>
  <c r="O6344" i="2" s="1"/>
  <c r="E6345" i="2"/>
  <c r="O6345" i="2" s="1"/>
  <c r="E6346" i="2"/>
  <c r="O6346" i="2" s="1"/>
  <c r="E6347" i="2"/>
  <c r="O6347" i="2" s="1"/>
  <c r="E6348" i="2"/>
  <c r="O6348" i="2" s="1"/>
  <c r="E6349" i="2"/>
  <c r="O6349" i="2" s="1"/>
  <c r="E6350" i="2"/>
  <c r="O6350" i="2" s="1"/>
  <c r="E6351" i="2"/>
  <c r="O6351" i="2" s="1"/>
  <c r="E6352" i="2"/>
  <c r="O6352" i="2" s="1"/>
  <c r="E6353" i="2"/>
  <c r="O6353" i="2" s="1"/>
  <c r="E6354" i="2"/>
  <c r="O6354" i="2" s="1"/>
  <c r="E6355" i="2"/>
  <c r="O6355" i="2" s="1"/>
  <c r="E6356" i="2"/>
  <c r="O6356" i="2" s="1"/>
  <c r="E6357" i="2"/>
  <c r="O6357" i="2" s="1"/>
  <c r="E6358" i="2"/>
  <c r="O6358" i="2" s="1"/>
  <c r="E6359" i="2"/>
  <c r="O6359" i="2" s="1"/>
  <c r="E6360" i="2"/>
  <c r="O6360" i="2" s="1"/>
  <c r="E6361" i="2"/>
  <c r="O6361" i="2" s="1"/>
  <c r="E6362" i="2"/>
  <c r="O6362" i="2" s="1"/>
  <c r="E6363" i="2"/>
  <c r="O6363" i="2" s="1"/>
  <c r="E6364" i="2"/>
  <c r="O6364" i="2" s="1"/>
  <c r="E6365" i="2"/>
  <c r="O6365" i="2" s="1"/>
  <c r="E6366" i="2"/>
  <c r="O6366" i="2" s="1"/>
  <c r="E6367" i="2"/>
  <c r="O6367" i="2" s="1"/>
  <c r="E6368" i="2"/>
  <c r="O6368" i="2" s="1"/>
  <c r="E6369" i="2"/>
  <c r="O6369" i="2" s="1"/>
  <c r="E6370" i="2"/>
  <c r="O6370" i="2" s="1"/>
  <c r="E6371" i="2"/>
  <c r="O6371" i="2" s="1"/>
  <c r="E6372" i="2"/>
  <c r="O6372" i="2" s="1"/>
  <c r="E6373" i="2"/>
  <c r="O6373" i="2" s="1"/>
  <c r="E6374" i="2"/>
  <c r="O6374" i="2" s="1"/>
  <c r="E6375" i="2"/>
  <c r="O6375" i="2" s="1"/>
  <c r="E6376" i="2"/>
  <c r="O6376" i="2" s="1"/>
  <c r="E6377" i="2"/>
  <c r="O6377" i="2" s="1"/>
  <c r="E6378" i="2"/>
  <c r="O6378" i="2" s="1"/>
  <c r="E6379" i="2"/>
  <c r="O6379" i="2" s="1"/>
  <c r="E6380" i="2"/>
  <c r="O6380" i="2" s="1"/>
  <c r="E6381" i="2"/>
  <c r="O6381" i="2" s="1"/>
  <c r="E6382" i="2"/>
  <c r="O6382" i="2" s="1"/>
  <c r="E6383" i="2"/>
  <c r="O6383" i="2" s="1"/>
  <c r="E6384" i="2"/>
  <c r="O6384" i="2" s="1"/>
  <c r="E6385" i="2"/>
  <c r="O6385" i="2" s="1"/>
  <c r="E6386" i="2"/>
  <c r="O6386" i="2" s="1"/>
  <c r="E6387" i="2"/>
  <c r="O6387" i="2" s="1"/>
  <c r="E6388" i="2"/>
  <c r="O6388" i="2" s="1"/>
  <c r="E6389" i="2"/>
  <c r="O6389" i="2" s="1"/>
  <c r="E6390" i="2"/>
  <c r="O6390" i="2" s="1"/>
  <c r="E6391" i="2"/>
  <c r="O6391" i="2" s="1"/>
  <c r="E6392" i="2"/>
  <c r="O6392" i="2" s="1"/>
  <c r="E6393" i="2"/>
  <c r="O6393" i="2" s="1"/>
  <c r="E6394" i="2"/>
  <c r="O6394" i="2" s="1"/>
  <c r="E6395" i="2"/>
  <c r="O6395" i="2" s="1"/>
  <c r="E6396" i="2"/>
  <c r="O6396" i="2" s="1"/>
  <c r="E6397" i="2"/>
  <c r="O6397" i="2" s="1"/>
  <c r="E6398" i="2"/>
  <c r="O6398" i="2" s="1"/>
  <c r="E6399" i="2"/>
  <c r="O6399" i="2" s="1"/>
  <c r="E6400" i="2"/>
  <c r="O6400" i="2" s="1"/>
  <c r="E6401" i="2"/>
  <c r="O6401" i="2" s="1"/>
  <c r="E6402" i="2"/>
  <c r="O6402" i="2" s="1"/>
  <c r="E6403" i="2"/>
  <c r="O6403" i="2" s="1"/>
  <c r="E6404" i="2"/>
  <c r="O6404" i="2" s="1"/>
  <c r="E6405" i="2"/>
  <c r="O6405" i="2" s="1"/>
  <c r="E6406" i="2"/>
  <c r="O6406" i="2" s="1"/>
  <c r="E6407" i="2"/>
  <c r="O6407" i="2" s="1"/>
  <c r="E6408" i="2"/>
  <c r="O6408" i="2" s="1"/>
  <c r="E6409" i="2"/>
  <c r="O6409" i="2" s="1"/>
  <c r="E6410" i="2"/>
  <c r="O6410" i="2" s="1"/>
  <c r="E6411" i="2"/>
  <c r="O6411" i="2" s="1"/>
  <c r="E6412" i="2"/>
  <c r="O6412" i="2" s="1"/>
  <c r="E6413" i="2"/>
  <c r="O6413" i="2" s="1"/>
  <c r="E6414" i="2"/>
  <c r="O6414" i="2" s="1"/>
  <c r="E6415" i="2"/>
  <c r="O6415" i="2" s="1"/>
  <c r="E6416" i="2"/>
  <c r="O6416" i="2" s="1"/>
  <c r="E6417" i="2"/>
  <c r="O6417" i="2" s="1"/>
  <c r="E6418" i="2"/>
  <c r="O6418" i="2" s="1"/>
  <c r="E6419" i="2"/>
  <c r="O6419" i="2" s="1"/>
  <c r="E6420" i="2"/>
  <c r="O6420" i="2" s="1"/>
  <c r="E6421" i="2"/>
  <c r="O6421" i="2" s="1"/>
  <c r="E6422" i="2"/>
  <c r="O6422" i="2" s="1"/>
  <c r="E6423" i="2"/>
  <c r="O6423" i="2" s="1"/>
  <c r="E6424" i="2"/>
  <c r="O6424" i="2" s="1"/>
  <c r="E6425" i="2"/>
  <c r="O6425" i="2" s="1"/>
  <c r="E6426" i="2"/>
  <c r="O6426" i="2" s="1"/>
  <c r="E6427" i="2"/>
  <c r="O6427" i="2" s="1"/>
  <c r="E6428" i="2"/>
  <c r="O6428" i="2" s="1"/>
  <c r="E6429" i="2"/>
  <c r="O6429" i="2" s="1"/>
  <c r="E6430" i="2"/>
  <c r="O6430" i="2" s="1"/>
  <c r="E6431" i="2"/>
  <c r="O6431" i="2" s="1"/>
  <c r="E6432" i="2"/>
  <c r="O6432" i="2" s="1"/>
  <c r="E6433" i="2"/>
  <c r="O6433" i="2" s="1"/>
  <c r="E6434" i="2"/>
  <c r="O6434" i="2" s="1"/>
  <c r="E6435" i="2"/>
  <c r="O6435" i="2" s="1"/>
  <c r="E6436" i="2"/>
  <c r="O6436" i="2" s="1"/>
  <c r="E6437" i="2"/>
  <c r="O6437" i="2" s="1"/>
  <c r="E6438" i="2"/>
  <c r="O6438" i="2" s="1"/>
  <c r="E6439" i="2"/>
  <c r="O6439" i="2" s="1"/>
  <c r="E6440" i="2"/>
  <c r="O6440" i="2" s="1"/>
  <c r="E6441" i="2"/>
  <c r="O6441" i="2" s="1"/>
  <c r="E6442" i="2"/>
  <c r="O6442" i="2" s="1"/>
  <c r="E6443" i="2"/>
  <c r="O6443" i="2" s="1"/>
  <c r="E6444" i="2"/>
  <c r="O6444" i="2" s="1"/>
  <c r="E6445" i="2"/>
  <c r="O6445" i="2" s="1"/>
  <c r="E6446" i="2"/>
  <c r="O6446" i="2" s="1"/>
  <c r="E6447" i="2"/>
  <c r="O6447" i="2" s="1"/>
  <c r="E6448" i="2"/>
  <c r="O6448" i="2" s="1"/>
  <c r="E6449" i="2"/>
  <c r="O6449" i="2" s="1"/>
  <c r="E6450" i="2"/>
  <c r="O6450" i="2" s="1"/>
  <c r="E6451" i="2"/>
  <c r="O6451" i="2" s="1"/>
  <c r="E6452" i="2"/>
  <c r="O6452" i="2" s="1"/>
  <c r="E6453" i="2"/>
  <c r="O6453" i="2" s="1"/>
  <c r="E6454" i="2"/>
  <c r="O6454" i="2" s="1"/>
  <c r="E6455" i="2"/>
  <c r="O6455" i="2" s="1"/>
  <c r="E6456" i="2"/>
  <c r="O6456" i="2" s="1"/>
  <c r="E6457" i="2"/>
  <c r="O6457" i="2" s="1"/>
  <c r="E6458" i="2"/>
  <c r="O6458" i="2" s="1"/>
  <c r="E6459" i="2"/>
  <c r="O6459" i="2" s="1"/>
  <c r="E6460" i="2"/>
  <c r="O6460" i="2" s="1"/>
  <c r="E6461" i="2"/>
  <c r="O6461" i="2" s="1"/>
  <c r="E6462" i="2"/>
  <c r="O6462" i="2" s="1"/>
  <c r="E6463" i="2"/>
  <c r="O6463" i="2" s="1"/>
  <c r="E6464" i="2"/>
  <c r="O6464" i="2" s="1"/>
  <c r="E6465" i="2"/>
  <c r="O6465" i="2" s="1"/>
  <c r="E6466" i="2"/>
  <c r="O6466" i="2" s="1"/>
  <c r="E6467" i="2"/>
  <c r="O6467" i="2" s="1"/>
  <c r="E6468" i="2"/>
  <c r="O6468" i="2" s="1"/>
  <c r="E6469" i="2"/>
  <c r="O6469" i="2" s="1"/>
  <c r="E6470" i="2"/>
  <c r="O6470" i="2" s="1"/>
  <c r="E6471" i="2"/>
  <c r="O6471" i="2" s="1"/>
  <c r="E6472" i="2"/>
  <c r="O6472" i="2" s="1"/>
  <c r="E6473" i="2"/>
  <c r="O6473" i="2" s="1"/>
  <c r="E6474" i="2"/>
  <c r="O6474" i="2" s="1"/>
  <c r="E6475" i="2"/>
  <c r="O6475" i="2" s="1"/>
  <c r="E6476" i="2"/>
  <c r="O6476" i="2" s="1"/>
  <c r="E6477" i="2"/>
  <c r="O6477" i="2" s="1"/>
  <c r="E6478" i="2"/>
  <c r="O6478" i="2" s="1"/>
  <c r="E6479" i="2"/>
  <c r="O6479" i="2" s="1"/>
  <c r="E6480" i="2"/>
  <c r="O6480" i="2" s="1"/>
  <c r="E6481" i="2"/>
  <c r="O6481" i="2" s="1"/>
  <c r="E6482" i="2"/>
  <c r="O6482" i="2" s="1"/>
  <c r="E6483" i="2"/>
  <c r="O6483" i="2" s="1"/>
  <c r="E6484" i="2"/>
  <c r="O6484" i="2" s="1"/>
  <c r="E6485" i="2"/>
  <c r="O6485" i="2" s="1"/>
  <c r="E6486" i="2"/>
  <c r="O6486" i="2" s="1"/>
  <c r="E6487" i="2"/>
  <c r="O6487" i="2" s="1"/>
  <c r="E6488" i="2"/>
  <c r="O6488" i="2" s="1"/>
  <c r="E6489" i="2"/>
  <c r="O6489" i="2" s="1"/>
  <c r="E6490" i="2"/>
  <c r="O6490" i="2" s="1"/>
  <c r="E6491" i="2"/>
  <c r="O6491" i="2" s="1"/>
  <c r="E6492" i="2"/>
  <c r="O6492" i="2" s="1"/>
  <c r="E6493" i="2"/>
  <c r="O6493" i="2" s="1"/>
  <c r="E6494" i="2"/>
  <c r="O6494" i="2" s="1"/>
  <c r="E6495" i="2"/>
  <c r="O6495" i="2" s="1"/>
  <c r="E6496" i="2"/>
  <c r="O6496" i="2" s="1"/>
  <c r="E6497" i="2"/>
  <c r="O6497" i="2" s="1"/>
  <c r="E6498" i="2"/>
  <c r="O6498" i="2" s="1"/>
  <c r="E6499" i="2"/>
  <c r="O6499" i="2" s="1"/>
  <c r="E6500" i="2"/>
  <c r="O6500" i="2" s="1"/>
  <c r="E6501" i="2"/>
  <c r="O6501" i="2" s="1"/>
  <c r="E6502" i="2"/>
  <c r="O6502" i="2" s="1"/>
  <c r="E6503" i="2"/>
  <c r="O6503" i="2" s="1"/>
  <c r="E6504" i="2"/>
  <c r="O6504" i="2" s="1"/>
  <c r="E6505" i="2"/>
  <c r="O6505" i="2" s="1"/>
  <c r="E6506" i="2"/>
  <c r="O6506" i="2" s="1"/>
  <c r="E6507" i="2"/>
  <c r="O6507" i="2" s="1"/>
  <c r="E6508" i="2"/>
  <c r="O6508" i="2" s="1"/>
  <c r="E6509" i="2"/>
  <c r="O6509" i="2" s="1"/>
  <c r="E6510" i="2"/>
  <c r="O6510" i="2" s="1"/>
  <c r="E6511" i="2"/>
  <c r="O6511" i="2" s="1"/>
  <c r="E6512" i="2"/>
  <c r="O6512" i="2" s="1"/>
  <c r="E6513" i="2"/>
  <c r="O6513" i="2" s="1"/>
  <c r="E6514" i="2"/>
  <c r="O6514" i="2" s="1"/>
  <c r="E6515" i="2"/>
  <c r="O6515" i="2" s="1"/>
  <c r="E6516" i="2"/>
  <c r="O6516" i="2" s="1"/>
  <c r="E6517" i="2"/>
  <c r="O6517" i="2" s="1"/>
  <c r="E6518" i="2"/>
  <c r="O6518" i="2" s="1"/>
  <c r="E6519" i="2"/>
  <c r="O6519" i="2" s="1"/>
  <c r="E6520" i="2"/>
  <c r="O6520" i="2" s="1"/>
  <c r="E6521" i="2"/>
  <c r="O6521" i="2" s="1"/>
  <c r="I2" i="2"/>
  <c r="J3" i="2"/>
  <c r="K3" i="2" s="1"/>
  <c r="L3" i="2" s="1"/>
  <c r="N3" i="2" s="1"/>
  <c r="J4" i="2"/>
  <c r="K4" i="2" s="1"/>
  <c r="L4" i="2" s="1"/>
  <c r="N4" i="2" s="1"/>
  <c r="J5" i="2"/>
  <c r="K5" i="2" s="1"/>
  <c r="L5" i="2" s="1"/>
  <c r="N5" i="2" s="1"/>
  <c r="J6" i="2"/>
  <c r="K6" i="2" s="1"/>
  <c r="L6" i="2" s="1"/>
  <c r="N6" i="2" s="1"/>
  <c r="J7" i="2"/>
  <c r="K7" i="2" s="1"/>
  <c r="L7" i="2" s="1"/>
  <c r="N7" i="2" s="1"/>
  <c r="J8" i="2"/>
  <c r="K8" i="2" s="1"/>
  <c r="L8" i="2" s="1"/>
  <c r="N8" i="2" s="1"/>
  <c r="J9" i="2"/>
  <c r="K9" i="2" s="1"/>
  <c r="L9" i="2" s="1"/>
  <c r="N9" i="2" s="1"/>
  <c r="J10" i="2"/>
  <c r="K10" i="2" s="1"/>
  <c r="L10" i="2" s="1"/>
  <c r="N10" i="2" s="1"/>
  <c r="J11" i="2"/>
  <c r="K11" i="2" s="1"/>
  <c r="L11" i="2" s="1"/>
  <c r="N11" i="2" s="1"/>
  <c r="J12" i="2"/>
  <c r="K12" i="2" s="1"/>
  <c r="L12" i="2" s="1"/>
  <c r="N12" i="2" s="1"/>
  <c r="J13" i="2"/>
  <c r="K13" i="2" s="1"/>
  <c r="L13" i="2" s="1"/>
  <c r="N13" i="2" s="1"/>
  <c r="J14" i="2"/>
  <c r="K14" i="2" s="1"/>
  <c r="L14" i="2" s="1"/>
  <c r="N14" i="2" s="1"/>
  <c r="J15" i="2"/>
  <c r="K15" i="2" s="1"/>
  <c r="L15" i="2" s="1"/>
  <c r="N15" i="2" s="1"/>
  <c r="J16" i="2"/>
  <c r="K16" i="2" s="1"/>
  <c r="L16" i="2" s="1"/>
  <c r="N16" i="2" s="1"/>
  <c r="J17" i="2"/>
  <c r="K17" i="2" s="1"/>
  <c r="L17" i="2" s="1"/>
  <c r="N17" i="2" s="1"/>
  <c r="J18" i="2"/>
  <c r="K18" i="2" s="1"/>
  <c r="L18" i="2" s="1"/>
  <c r="N18" i="2" s="1"/>
  <c r="J19" i="2"/>
  <c r="K19" i="2" s="1"/>
  <c r="L19" i="2" s="1"/>
  <c r="N19" i="2" s="1"/>
  <c r="J20" i="2"/>
  <c r="K20" i="2" s="1"/>
  <c r="L20" i="2" s="1"/>
  <c r="N20" i="2" s="1"/>
  <c r="J21" i="2"/>
  <c r="K21" i="2" s="1"/>
  <c r="L21" i="2" s="1"/>
  <c r="N21" i="2" s="1"/>
  <c r="J22" i="2"/>
  <c r="K22" i="2" s="1"/>
  <c r="L22" i="2" s="1"/>
  <c r="N22" i="2" s="1"/>
  <c r="J23" i="2"/>
  <c r="K23" i="2" s="1"/>
  <c r="L23" i="2" s="1"/>
  <c r="N23" i="2" s="1"/>
  <c r="J24" i="2"/>
  <c r="K24" i="2" s="1"/>
  <c r="L24" i="2" s="1"/>
  <c r="N24" i="2" s="1"/>
  <c r="J25" i="2"/>
  <c r="K25" i="2" s="1"/>
  <c r="L25" i="2" s="1"/>
  <c r="N25" i="2" s="1"/>
  <c r="J26" i="2"/>
  <c r="K26" i="2" s="1"/>
  <c r="L26" i="2" s="1"/>
  <c r="N26" i="2" s="1"/>
  <c r="J27" i="2"/>
  <c r="K27" i="2" s="1"/>
  <c r="L27" i="2" s="1"/>
  <c r="N27" i="2" s="1"/>
  <c r="J28" i="2"/>
  <c r="K28" i="2" s="1"/>
  <c r="L28" i="2" s="1"/>
  <c r="N28" i="2" s="1"/>
  <c r="J29" i="2"/>
  <c r="K29" i="2" s="1"/>
  <c r="L29" i="2" s="1"/>
  <c r="N29" i="2" s="1"/>
  <c r="J30" i="2"/>
  <c r="K30" i="2" s="1"/>
  <c r="L30" i="2" s="1"/>
  <c r="N30" i="2" s="1"/>
  <c r="J31" i="2"/>
  <c r="K31" i="2" s="1"/>
  <c r="L31" i="2" s="1"/>
  <c r="N31" i="2" s="1"/>
  <c r="J32" i="2"/>
  <c r="K32" i="2" s="1"/>
  <c r="L32" i="2" s="1"/>
  <c r="N32" i="2" s="1"/>
  <c r="J33" i="2"/>
  <c r="K33" i="2" s="1"/>
  <c r="L33" i="2" s="1"/>
  <c r="N33" i="2" s="1"/>
  <c r="J34" i="2"/>
  <c r="K34" i="2" s="1"/>
  <c r="L34" i="2" s="1"/>
  <c r="N34" i="2" s="1"/>
  <c r="J35" i="2"/>
  <c r="K35" i="2" s="1"/>
  <c r="L35" i="2" s="1"/>
  <c r="N35" i="2" s="1"/>
  <c r="J36" i="2"/>
  <c r="K36" i="2" s="1"/>
  <c r="L36" i="2" s="1"/>
  <c r="N36" i="2" s="1"/>
  <c r="J37" i="2"/>
  <c r="K37" i="2" s="1"/>
  <c r="L37" i="2" s="1"/>
  <c r="N37" i="2" s="1"/>
  <c r="J38" i="2"/>
  <c r="K38" i="2" s="1"/>
  <c r="L38" i="2" s="1"/>
  <c r="N38" i="2" s="1"/>
  <c r="J39" i="2"/>
  <c r="K39" i="2" s="1"/>
  <c r="L39" i="2" s="1"/>
  <c r="N39" i="2" s="1"/>
  <c r="J40" i="2"/>
  <c r="K40" i="2" s="1"/>
  <c r="L40" i="2" s="1"/>
  <c r="N40" i="2" s="1"/>
  <c r="J41" i="2"/>
  <c r="K41" i="2" s="1"/>
  <c r="L41" i="2" s="1"/>
  <c r="N41" i="2" s="1"/>
  <c r="J42" i="2"/>
  <c r="K42" i="2" s="1"/>
  <c r="L42" i="2" s="1"/>
  <c r="N42" i="2" s="1"/>
  <c r="J43" i="2"/>
  <c r="K43" i="2" s="1"/>
  <c r="L43" i="2" s="1"/>
  <c r="N43" i="2" s="1"/>
  <c r="J44" i="2"/>
  <c r="K44" i="2" s="1"/>
  <c r="L44" i="2" s="1"/>
  <c r="N44" i="2" s="1"/>
  <c r="J45" i="2"/>
  <c r="K45" i="2" s="1"/>
  <c r="L45" i="2" s="1"/>
  <c r="N45" i="2" s="1"/>
  <c r="J46" i="2"/>
  <c r="K46" i="2" s="1"/>
  <c r="L46" i="2" s="1"/>
  <c r="N46" i="2" s="1"/>
  <c r="J47" i="2"/>
  <c r="K47" i="2" s="1"/>
  <c r="L47" i="2" s="1"/>
  <c r="N47" i="2" s="1"/>
  <c r="J48" i="2"/>
  <c r="K48" i="2" s="1"/>
  <c r="L48" i="2" s="1"/>
  <c r="N48" i="2" s="1"/>
  <c r="J49" i="2"/>
  <c r="K49" i="2" s="1"/>
  <c r="L49" i="2" s="1"/>
  <c r="N49" i="2" s="1"/>
  <c r="J50" i="2"/>
  <c r="K50" i="2" s="1"/>
  <c r="L50" i="2" s="1"/>
  <c r="N50" i="2" s="1"/>
  <c r="J51" i="2"/>
  <c r="K51" i="2" s="1"/>
  <c r="L51" i="2" s="1"/>
  <c r="N51" i="2" s="1"/>
  <c r="J52" i="2"/>
  <c r="K52" i="2" s="1"/>
  <c r="L52" i="2" s="1"/>
  <c r="N52" i="2" s="1"/>
  <c r="J53" i="2"/>
  <c r="K53" i="2" s="1"/>
  <c r="L53" i="2" s="1"/>
  <c r="N53" i="2" s="1"/>
  <c r="J54" i="2"/>
  <c r="K54" i="2" s="1"/>
  <c r="L54" i="2" s="1"/>
  <c r="N54" i="2" s="1"/>
  <c r="J55" i="2"/>
  <c r="K55" i="2" s="1"/>
  <c r="L55" i="2" s="1"/>
  <c r="N55" i="2" s="1"/>
  <c r="J56" i="2"/>
  <c r="K56" i="2" s="1"/>
  <c r="L56" i="2" s="1"/>
  <c r="N56" i="2" s="1"/>
  <c r="J57" i="2"/>
  <c r="K57" i="2" s="1"/>
  <c r="L57" i="2" s="1"/>
  <c r="N57" i="2" s="1"/>
  <c r="J58" i="2"/>
  <c r="K58" i="2" s="1"/>
  <c r="L58" i="2" s="1"/>
  <c r="N58" i="2" s="1"/>
  <c r="J59" i="2"/>
  <c r="K59" i="2" s="1"/>
  <c r="L59" i="2" s="1"/>
  <c r="N59" i="2" s="1"/>
  <c r="J60" i="2"/>
  <c r="K60" i="2" s="1"/>
  <c r="L60" i="2" s="1"/>
  <c r="N60" i="2" s="1"/>
  <c r="J61" i="2"/>
  <c r="K61" i="2" s="1"/>
  <c r="L61" i="2" s="1"/>
  <c r="N61" i="2" s="1"/>
  <c r="J62" i="2"/>
  <c r="K62" i="2" s="1"/>
  <c r="L62" i="2" s="1"/>
  <c r="N62" i="2" s="1"/>
  <c r="J63" i="2"/>
  <c r="K63" i="2" s="1"/>
  <c r="L63" i="2" s="1"/>
  <c r="N63" i="2" s="1"/>
  <c r="J64" i="2"/>
  <c r="K64" i="2" s="1"/>
  <c r="L64" i="2" s="1"/>
  <c r="N64" i="2" s="1"/>
  <c r="J65" i="2"/>
  <c r="K65" i="2" s="1"/>
  <c r="L65" i="2" s="1"/>
  <c r="N65" i="2" s="1"/>
  <c r="J66" i="2"/>
  <c r="K66" i="2" s="1"/>
  <c r="L66" i="2" s="1"/>
  <c r="N66" i="2" s="1"/>
  <c r="J67" i="2"/>
  <c r="K67" i="2" s="1"/>
  <c r="L67" i="2" s="1"/>
  <c r="N67" i="2" s="1"/>
  <c r="J68" i="2"/>
  <c r="K68" i="2" s="1"/>
  <c r="L68" i="2" s="1"/>
  <c r="N68" i="2" s="1"/>
  <c r="J69" i="2"/>
  <c r="K69" i="2" s="1"/>
  <c r="L69" i="2" s="1"/>
  <c r="N69" i="2" s="1"/>
  <c r="J70" i="2"/>
  <c r="K70" i="2" s="1"/>
  <c r="L70" i="2" s="1"/>
  <c r="N70" i="2" s="1"/>
  <c r="J71" i="2"/>
  <c r="K71" i="2" s="1"/>
  <c r="L71" i="2" s="1"/>
  <c r="N71" i="2" s="1"/>
  <c r="J72" i="2"/>
  <c r="K72" i="2" s="1"/>
  <c r="L72" i="2" s="1"/>
  <c r="N72" i="2" s="1"/>
  <c r="J73" i="2"/>
  <c r="K73" i="2" s="1"/>
  <c r="L73" i="2" s="1"/>
  <c r="N73" i="2" s="1"/>
  <c r="J74" i="2"/>
  <c r="K74" i="2" s="1"/>
  <c r="L74" i="2" s="1"/>
  <c r="N74" i="2" s="1"/>
  <c r="J75" i="2"/>
  <c r="K75" i="2" s="1"/>
  <c r="L75" i="2" s="1"/>
  <c r="N75" i="2" s="1"/>
  <c r="J76" i="2"/>
  <c r="K76" i="2" s="1"/>
  <c r="L76" i="2" s="1"/>
  <c r="N76" i="2" s="1"/>
  <c r="J77" i="2"/>
  <c r="K77" i="2" s="1"/>
  <c r="L77" i="2" s="1"/>
  <c r="N77" i="2" s="1"/>
  <c r="J78" i="2"/>
  <c r="K78" i="2" s="1"/>
  <c r="L78" i="2" s="1"/>
  <c r="N78" i="2" s="1"/>
  <c r="J79" i="2"/>
  <c r="K79" i="2" s="1"/>
  <c r="L79" i="2" s="1"/>
  <c r="N79" i="2" s="1"/>
  <c r="J80" i="2"/>
  <c r="K80" i="2" s="1"/>
  <c r="L80" i="2" s="1"/>
  <c r="N80" i="2" s="1"/>
  <c r="J81" i="2"/>
  <c r="K81" i="2" s="1"/>
  <c r="L81" i="2" s="1"/>
  <c r="N81" i="2" s="1"/>
  <c r="J82" i="2"/>
  <c r="K82" i="2" s="1"/>
  <c r="L82" i="2" s="1"/>
  <c r="N82" i="2" s="1"/>
  <c r="J83" i="2"/>
  <c r="K83" i="2" s="1"/>
  <c r="L83" i="2" s="1"/>
  <c r="N83" i="2" s="1"/>
  <c r="J84" i="2"/>
  <c r="K84" i="2" s="1"/>
  <c r="L84" i="2" s="1"/>
  <c r="N84" i="2" s="1"/>
  <c r="J85" i="2"/>
  <c r="K85" i="2" s="1"/>
  <c r="L85" i="2" s="1"/>
  <c r="N85" i="2" s="1"/>
  <c r="J86" i="2"/>
  <c r="K86" i="2" s="1"/>
  <c r="L86" i="2" s="1"/>
  <c r="N86" i="2" s="1"/>
  <c r="J87" i="2"/>
  <c r="K87" i="2" s="1"/>
  <c r="L87" i="2" s="1"/>
  <c r="N87" i="2" s="1"/>
  <c r="J88" i="2"/>
  <c r="K88" i="2" s="1"/>
  <c r="L88" i="2" s="1"/>
  <c r="N88" i="2" s="1"/>
  <c r="J89" i="2"/>
  <c r="K89" i="2" s="1"/>
  <c r="L89" i="2" s="1"/>
  <c r="N89" i="2" s="1"/>
  <c r="J90" i="2"/>
  <c r="K90" i="2" s="1"/>
  <c r="L90" i="2" s="1"/>
  <c r="N90" i="2" s="1"/>
  <c r="J91" i="2"/>
  <c r="K91" i="2" s="1"/>
  <c r="L91" i="2" s="1"/>
  <c r="N91" i="2" s="1"/>
  <c r="J92" i="2"/>
  <c r="K92" i="2" s="1"/>
  <c r="L92" i="2" s="1"/>
  <c r="N92" i="2" s="1"/>
  <c r="J93" i="2"/>
  <c r="K93" i="2" s="1"/>
  <c r="L93" i="2" s="1"/>
  <c r="N93" i="2" s="1"/>
  <c r="J94" i="2"/>
  <c r="K94" i="2" s="1"/>
  <c r="L94" i="2" s="1"/>
  <c r="N94" i="2" s="1"/>
  <c r="J95" i="2"/>
  <c r="K95" i="2" s="1"/>
  <c r="L95" i="2" s="1"/>
  <c r="N95" i="2" s="1"/>
  <c r="J96" i="2"/>
  <c r="K96" i="2" s="1"/>
  <c r="L96" i="2" s="1"/>
  <c r="N96" i="2" s="1"/>
  <c r="J97" i="2"/>
  <c r="K97" i="2" s="1"/>
  <c r="L97" i="2" s="1"/>
  <c r="N97" i="2" s="1"/>
  <c r="J98" i="2"/>
  <c r="K98" i="2" s="1"/>
  <c r="L98" i="2" s="1"/>
  <c r="N98" i="2" s="1"/>
  <c r="J99" i="2"/>
  <c r="K99" i="2" s="1"/>
  <c r="L99" i="2" s="1"/>
  <c r="N99" i="2" s="1"/>
  <c r="J100" i="2"/>
  <c r="K100" i="2" s="1"/>
  <c r="L100" i="2" s="1"/>
  <c r="N100" i="2" s="1"/>
  <c r="J101" i="2"/>
  <c r="K101" i="2" s="1"/>
  <c r="L101" i="2" s="1"/>
  <c r="N101" i="2" s="1"/>
  <c r="J102" i="2"/>
  <c r="K102" i="2" s="1"/>
  <c r="L102" i="2" s="1"/>
  <c r="N102" i="2" s="1"/>
  <c r="J103" i="2"/>
  <c r="K103" i="2" s="1"/>
  <c r="L103" i="2" s="1"/>
  <c r="N103" i="2" s="1"/>
  <c r="J104" i="2"/>
  <c r="K104" i="2" s="1"/>
  <c r="L104" i="2" s="1"/>
  <c r="N104" i="2" s="1"/>
  <c r="J105" i="2"/>
  <c r="K105" i="2" s="1"/>
  <c r="L105" i="2" s="1"/>
  <c r="N105" i="2" s="1"/>
  <c r="J106" i="2"/>
  <c r="K106" i="2" s="1"/>
  <c r="L106" i="2" s="1"/>
  <c r="N106" i="2" s="1"/>
  <c r="J107" i="2"/>
  <c r="K107" i="2" s="1"/>
  <c r="L107" i="2" s="1"/>
  <c r="N107" i="2" s="1"/>
  <c r="J108" i="2"/>
  <c r="K108" i="2" s="1"/>
  <c r="L108" i="2" s="1"/>
  <c r="N108" i="2" s="1"/>
  <c r="J109" i="2"/>
  <c r="K109" i="2" s="1"/>
  <c r="L109" i="2" s="1"/>
  <c r="N109" i="2" s="1"/>
  <c r="J110" i="2"/>
  <c r="K110" i="2" s="1"/>
  <c r="L110" i="2" s="1"/>
  <c r="N110" i="2" s="1"/>
  <c r="J111" i="2"/>
  <c r="K111" i="2" s="1"/>
  <c r="L111" i="2" s="1"/>
  <c r="N111" i="2" s="1"/>
  <c r="J112" i="2"/>
  <c r="K112" i="2" s="1"/>
  <c r="L112" i="2" s="1"/>
  <c r="N112" i="2" s="1"/>
  <c r="J113" i="2"/>
  <c r="K113" i="2" s="1"/>
  <c r="L113" i="2" s="1"/>
  <c r="N113" i="2" s="1"/>
  <c r="J114" i="2"/>
  <c r="K114" i="2" s="1"/>
  <c r="L114" i="2" s="1"/>
  <c r="N114" i="2" s="1"/>
  <c r="J115" i="2"/>
  <c r="K115" i="2" s="1"/>
  <c r="L115" i="2" s="1"/>
  <c r="N115" i="2" s="1"/>
  <c r="J116" i="2"/>
  <c r="K116" i="2" s="1"/>
  <c r="L116" i="2" s="1"/>
  <c r="N116" i="2" s="1"/>
  <c r="J117" i="2"/>
  <c r="K117" i="2" s="1"/>
  <c r="L117" i="2" s="1"/>
  <c r="N117" i="2" s="1"/>
  <c r="J118" i="2"/>
  <c r="K118" i="2" s="1"/>
  <c r="L118" i="2" s="1"/>
  <c r="N118" i="2" s="1"/>
  <c r="J119" i="2"/>
  <c r="K119" i="2" s="1"/>
  <c r="L119" i="2" s="1"/>
  <c r="N119" i="2" s="1"/>
  <c r="J120" i="2"/>
  <c r="K120" i="2" s="1"/>
  <c r="L120" i="2" s="1"/>
  <c r="N120" i="2" s="1"/>
  <c r="J121" i="2"/>
  <c r="K121" i="2" s="1"/>
  <c r="L121" i="2" s="1"/>
  <c r="N121" i="2" s="1"/>
  <c r="J122" i="2"/>
  <c r="K122" i="2" s="1"/>
  <c r="L122" i="2" s="1"/>
  <c r="N122" i="2" s="1"/>
  <c r="J123" i="2"/>
  <c r="K123" i="2" s="1"/>
  <c r="L123" i="2" s="1"/>
  <c r="N123" i="2" s="1"/>
  <c r="J124" i="2"/>
  <c r="K124" i="2" s="1"/>
  <c r="L124" i="2" s="1"/>
  <c r="N124" i="2" s="1"/>
  <c r="J125" i="2"/>
  <c r="K125" i="2" s="1"/>
  <c r="L125" i="2" s="1"/>
  <c r="N125" i="2" s="1"/>
  <c r="J126" i="2"/>
  <c r="K126" i="2" s="1"/>
  <c r="L126" i="2" s="1"/>
  <c r="N126" i="2" s="1"/>
  <c r="J127" i="2"/>
  <c r="K127" i="2" s="1"/>
  <c r="L127" i="2" s="1"/>
  <c r="N127" i="2" s="1"/>
  <c r="J128" i="2"/>
  <c r="K128" i="2" s="1"/>
  <c r="L128" i="2" s="1"/>
  <c r="N128" i="2" s="1"/>
  <c r="J129" i="2"/>
  <c r="K129" i="2" s="1"/>
  <c r="L129" i="2" s="1"/>
  <c r="N129" i="2" s="1"/>
  <c r="J130" i="2"/>
  <c r="K130" i="2" s="1"/>
  <c r="L130" i="2" s="1"/>
  <c r="N130" i="2" s="1"/>
  <c r="J131" i="2"/>
  <c r="K131" i="2" s="1"/>
  <c r="L131" i="2" s="1"/>
  <c r="N131" i="2" s="1"/>
  <c r="J132" i="2"/>
  <c r="K132" i="2" s="1"/>
  <c r="L132" i="2" s="1"/>
  <c r="N132" i="2" s="1"/>
  <c r="J133" i="2"/>
  <c r="K133" i="2" s="1"/>
  <c r="L133" i="2" s="1"/>
  <c r="N133" i="2" s="1"/>
  <c r="J134" i="2"/>
  <c r="K134" i="2" s="1"/>
  <c r="L134" i="2" s="1"/>
  <c r="N134" i="2" s="1"/>
  <c r="J135" i="2"/>
  <c r="K135" i="2" s="1"/>
  <c r="L135" i="2" s="1"/>
  <c r="N135" i="2" s="1"/>
  <c r="J136" i="2"/>
  <c r="K136" i="2" s="1"/>
  <c r="L136" i="2" s="1"/>
  <c r="N136" i="2" s="1"/>
  <c r="J137" i="2"/>
  <c r="K137" i="2" s="1"/>
  <c r="L137" i="2" s="1"/>
  <c r="N137" i="2" s="1"/>
  <c r="J138" i="2"/>
  <c r="K138" i="2" s="1"/>
  <c r="L138" i="2" s="1"/>
  <c r="N138" i="2" s="1"/>
  <c r="J139" i="2"/>
  <c r="K139" i="2" s="1"/>
  <c r="L139" i="2" s="1"/>
  <c r="N139" i="2" s="1"/>
  <c r="J140" i="2"/>
  <c r="K140" i="2" s="1"/>
  <c r="L140" i="2" s="1"/>
  <c r="N140" i="2" s="1"/>
  <c r="J141" i="2"/>
  <c r="K141" i="2" s="1"/>
  <c r="L141" i="2" s="1"/>
  <c r="N141" i="2" s="1"/>
  <c r="J142" i="2"/>
  <c r="K142" i="2" s="1"/>
  <c r="L142" i="2" s="1"/>
  <c r="N142" i="2" s="1"/>
  <c r="J143" i="2"/>
  <c r="K143" i="2" s="1"/>
  <c r="L143" i="2" s="1"/>
  <c r="N143" i="2" s="1"/>
  <c r="J144" i="2"/>
  <c r="K144" i="2" s="1"/>
  <c r="L144" i="2" s="1"/>
  <c r="N144" i="2" s="1"/>
  <c r="J145" i="2"/>
  <c r="K145" i="2" s="1"/>
  <c r="L145" i="2" s="1"/>
  <c r="N145" i="2" s="1"/>
  <c r="J146" i="2"/>
  <c r="K146" i="2" s="1"/>
  <c r="L146" i="2" s="1"/>
  <c r="N146" i="2" s="1"/>
  <c r="J147" i="2"/>
  <c r="K147" i="2" s="1"/>
  <c r="L147" i="2" s="1"/>
  <c r="N147" i="2" s="1"/>
  <c r="J148" i="2"/>
  <c r="K148" i="2" s="1"/>
  <c r="L148" i="2" s="1"/>
  <c r="N148" i="2" s="1"/>
  <c r="J149" i="2"/>
  <c r="K149" i="2" s="1"/>
  <c r="L149" i="2" s="1"/>
  <c r="N149" i="2" s="1"/>
  <c r="J150" i="2"/>
  <c r="K150" i="2" s="1"/>
  <c r="L150" i="2" s="1"/>
  <c r="N150" i="2" s="1"/>
  <c r="J151" i="2"/>
  <c r="K151" i="2" s="1"/>
  <c r="L151" i="2" s="1"/>
  <c r="N151" i="2" s="1"/>
  <c r="J152" i="2"/>
  <c r="K152" i="2" s="1"/>
  <c r="L152" i="2" s="1"/>
  <c r="N152" i="2" s="1"/>
  <c r="J153" i="2"/>
  <c r="K153" i="2" s="1"/>
  <c r="L153" i="2" s="1"/>
  <c r="N153" i="2" s="1"/>
  <c r="J154" i="2"/>
  <c r="K154" i="2" s="1"/>
  <c r="L154" i="2" s="1"/>
  <c r="N154" i="2" s="1"/>
  <c r="J155" i="2"/>
  <c r="K155" i="2" s="1"/>
  <c r="L155" i="2" s="1"/>
  <c r="N155" i="2" s="1"/>
  <c r="J156" i="2"/>
  <c r="K156" i="2" s="1"/>
  <c r="L156" i="2" s="1"/>
  <c r="N156" i="2" s="1"/>
  <c r="J157" i="2"/>
  <c r="K157" i="2" s="1"/>
  <c r="L157" i="2" s="1"/>
  <c r="N157" i="2" s="1"/>
  <c r="J158" i="2"/>
  <c r="K158" i="2" s="1"/>
  <c r="L158" i="2" s="1"/>
  <c r="N158" i="2" s="1"/>
  <c r="J159" i="2"/>
  <c r="K159" i="2" s="1"/>
  <c r="L159" i="2" s="1"/>
  <c r="N159" i="2" s="1"/>
  <c r="J160" i="2"/>
  <c r="K160" i="2" s="1"/>
  <c r="L160" i="2" s="1"/>
  <c r="N160" i="2" s="1"/>
  <c r="J161" i="2"/>
  <c r="K161" i="2" s="1"/>
  <c r="L161" i="2" s="1"/>
  <c r="N161" i="2" s="1"/>
  <c r="J162" i="2"/>
  <c r="K162" i="2" s="1"/>
  <c r="L162" i="2" s="1"/>
  <c r="N162" i="2" s="1"/>
  <c r="J163" i="2"/>
  <c r="K163" i="2" s="1"/>
  <c r="L163" i="2" s="1"/>
  <c r="N163" i="2" s="1"/>
  <c r="J164" i="2"/>
  <c r="K164" i="2" s="1"/>
  <c r="L164" i="2" s="1"/>
  <c r="N164" i="2" s="1"/>
  <c r="J165" i="2"/>
  <c r="K165" i="2" s="1"/>
  <c r="L165" i="2" s="1"/>
  <c r="N165" i="2" s="1"/>
  <c r="J166" i="2"/>
  <c r="K166" i="2" s="1"/>
  <c r="L166" i="2" s="1"/>
  <c r="N166" i="2" s="1"/>
  <c r="J167" i="2"/>
  <c r="K167" i="2" s="1"/>
  <c r="L167" i="2" s="1"/>
  <c r="N167" i="2" s="1"/>
  <c r="J168" i="2"/>
  <c r="K168" i="2" s="1"/>
  <c r="L168" i="2" s="1"/>
  <c r="N168" i="2" s="1"/>
  <c r="J169" i="2"/>
  <c r="K169" i="2" s="1"/>
  <c r="L169" i="2" s="1"/>
  <c r="N169" i="2" s="1"/>
  <c r="J170" i="2"/>
  <c r="K170" i="2" s="1"/>
  <c r="L170" i="2" s="1"/>
  <c r="N170" i="2" s="1"/>
  <c r="J171" i="2"/>
  <c r="K171" i="2" s="1"/>
  <c r="L171" i="2" s="1"/>
  <c r="N171" i="2" s="1"/>
  <c r="J172" i="2"/>
  <c r="K172" i="2" s="1"/>
  <c r="L172" i="2" s="1"/>
  <c r="N172" i="2" s="1"/>
  <c r="J173" i="2"/>
  <c r="K173" i="2" s="1"/>
  <c r="L173" i="2" s="1"/>
  <c r="N173" i="2" s="1"/>
  <c r="J174" i="2"/>
  <c r="K174" i="2" s="1"/>
  <c r="L174" i="2" s="1"/>
  <c r="N174" i="2" s="1"/>
  <c r="J175" i="2"/>
  <c r="K175" i="2" s="1"/>
  <c r="L175" i="2" s="1"/>
  <c r="N175" i="2" s="1"/>
  <c r="J176" i="2"/>
  <c r="K176" i="2" s="1"/>
  <c r="L176" i="2" s="1"/>
  <c r="N176" i="2" s="1"/>
  <c r="J177" i="2"/>
  <c r="K177" i="2" s="1"/>
  <c r="L177" i="2" s="1"/>
  <c r="N177" i="2" s="1"/>
  <c r="J178" i="2"/>
  <c r="K178" i="2" s="1"/>
  <c r="L178" i="2" s="1"/>
  <c r="N178" i="2" s="1"/>
  <c r="J179" i="2"/>
  <c r="K179" i="2" s="1"/>
  <c r="L179" i="2" s="1"/>
  <c r="N179" i="2" s="1"/>
  <c r="J180" i="2"/>
  <c r="K180" i="2" s="1"/>
  <c r="L180" i="2" s="1"/>
  <c r="N180" i="2" s="1"/>
  <c r="J181" i="2"/>
  <c r="K181" i="2" s="1"/>
  <c r="L181" i="2" s="1"/>
  <c r="N181" i="2" s="1"/>
  <c r="J182" i="2"/>
  <c r="K182" i="2" s="1"/>
  <c r="L182" i="2" s="1"/>
  <c r="N182" i="2" s="1"/>
  <c r="J183" i="2"/>
  <c r="K183" i="2" s="1"/>
  <c r="L183" i="2" s="1"/>
  <c r="N183" i="2" s="1"/>
  <c r="J184" i="2"/>
  <c r="K184" i="2" s="1"/>
  <c r="L184" i="2" s="1"/>
  <c r="N184" i="2" s="1"/>
  <c r="J185" i="2"/>
  <c r="K185" i="2" s="1"/>
  <c r="L185" i="2" s="1"/>
  <c r="N185" i="2" s="1"/>
  <c r="J186" i="2"/>
  <c r="K186" i="2" s="1"/>
  <c r="L186" i="2" s="1"/>
  <c r="N186" i="2" s="1"/>
  <c r="J187" i="2"/>
  <c r="K187" i="2" s="1"/>
  <c r="L187" i="2" s="1"/>
  <c r="N187" i="2" s="1"/>
  <c r="J188" i="2"/>
  <c r="K188" i="2" s="1"/>
  <c r="L188" i="2" s="1"/>
  <c r="N188" i="2" s="1"/>
  <c r="J189" i="2"/>
  <c r="K189" i="2" s="1"/>
  <c r="L189" i="2" s="1"/>
  <c r="N189" i="2" s="1"/>
  <c r="J190" i="2"/>
  <c r="K190" i="2" s="1"/>
  <c r="L190" i="2" s="1"/>
  <c r="N190" i="2" s="1"/>
  <c r="J191" i="2"/>
  <c r="K191" i="2" s="1"/>
  <c r="L191" i="2" s="1"/>
  <c r="N191" i="2" s="1"/>
  <c r="J192" i="2"/>
  <c r="K192" i="2" s="1"/>
  <c r="L192" i="2" s="1"/>
  <c r="N192" i="2" s="1"/>
  <c r="J193" i="2"/>
  <c r="K193" i="2" s="1"/>
  <c r="L193" i="2" s="1"/>
  <c r="N193" i="2" s="1"/>
  <c r="J194" i="2"/>
  <c r="K194" i="2" s="1"/>
  <c r="L194" i="2" s="1"/>
  <c r="N194" i="2" s="1"/>
  <c r="J195" i="2"/>
  <c r="K195" i="2" s="1"/>
  <c r="L195" i="2" s="1"/>
  <c r="N195" i="2" s="1"/>
  <c r="J196" i="2"/>
  <c r="K196" i="2" s="1"/>
  <c r="L196" i="2" s="1"/>
  <c r="N196" i="2" s="1"/>
  <c r="J197" i="2"/>
  <c r="K197" i="2" s="1"/>
  <c r="L197" i="2" s="1"/>
  <c r="N197" i="2" s="1"/>
  <c r="J198" i="2"/>
  <c r="K198" i="2" s="1"/>
  <c r="L198" i="2" s="1"/>
  <c r="N198" i="2" s="1"/>
  <c r="J199" i="2"/>
  <c r="K199" i="2" s="1"/>
  <c r="L199" i="2" s="1"/>
  <c r="N199" i="2" s="1"/>
  <c r="J200" i="2"/>
  <c r="K200" i="2" s="1"/>
  <c r="L200" i="2" s="1"/>
  <c r="N200" i="2" s="1"/>
  <c r="J201" i="2"/>
  <c r="K201" i="2" s="1"/>
  <c r="L201" i="2" s="1"/>
  <c r="N201" i="2" s="1"/>
  <c r="J202" i="2"/>
  <c r="K202" i="2" s="1"/>
  <c r="L202" i="2" s="1"/>
  <c r="N202" i="2" s="1"/>
  <c r="J203" i="2"/>
  <c r="K203" i="2" s="1"/>
  <c r="L203" i="2" s="1"/>
  <c r="N203" i="2" s="1"/>
  <c r="J204" i="2"/>
  <c r="K204" i="2" s="1"/>
  <c r="L204" i="2" s="1"/>
  <c r="N204" i="2" s="1"/>
  <c r="J205" i="2"/>
  <c r="K205" i="2" s="1"/>
  <c r="L205" i="2" s="1"/>
  <c r="N205" i="2" s="1"/>
  <c r="J206" i="2"/>
  <c r="K206" i="2" s="1"/>
  <c r="L206" i="2" s="1"/>
  <c r="N206" i="2" s="1"/>
  <c r="J207" i="2"/>
  <c r="K207" i="2" s="1"/>
  <c r="L207" i="2" s="1"/>
  <c r="N207" i="2" s="1"/>
  <c r="J208" i="2"/>
  <c r="K208" i="2" s="1"/>
  <c r="L208" i="2" s="1"/>
  <c r="N208" i="2" s="1"/>
  <c r="J209" i="2"/>
  <c r="K209" i="2" s="1"/>
  <c r="L209" i="2" s="1"/>
  <c r="N209" i="2" s="1"/>
  <c r="J210" i="2"/>
  <c r="K210" i="2" s="1"/>
  <c r="L210" i="2" s="1"/>
  <c r="N210" i="2" s="1"/>
  <c r="J211" i="2"/>
  <c r="K211" i="2" s="1"/>
  <c r="L211" i="2" s="1"/>
  <c r="N211" i="2" s="1"/>
  <c r="J212" i="2"/>
  <c r="K212" i="2" s="1"/>
  <c r="L212" i="2" s="1"/>
  <c r="N212" i="2" s="1"/>
  <c r="J213" i="2"/>
  <c r="K213" i="2" s="1"/>
  <c r="L213" i="2" s="1"/>
  <c r="N213" i="2" s="1"/>
  <c r="J214" i="2"/>
  <c r="K214" i="2" s="1"/>
  <c r="L214" i="2" s="1"/>
  <c r="N214" i="2" s="1"/>
  <c r="J215" i="2"/>
  <c r="K215" i="2" s="1"/>
  <c r="L215" i="2" s="1"/>
  <c r="N215" i="2" s="1"/>
  <c r="J216" i="2"/>
  <c r="K216" i="2" s="1"/>
  <c r="L216" i="2" s="1"/>
  <c r="N216" i="2" s="1"/>
  <c r="J217" i="2"/>
  <c r="K217" i="2" s="1"/>
  <c r="L217" i="2" s="1"/>
  <c r="N217" i="2" s="1"/>
  <c r="J218" i="2"/>
  <c r="K218" i="2" s="1"/>
  <c r="L218" i="2" s="1"/>
  <c r="N218" i="2" s="1"/>
  <c r="J219" i="2"/>
  <c r="K219" i="2" s="1"/>
  <c r="L219" i="2" s="1"/>
  <c r="N219" i="2" s="1"/>
  <c r="J220" i="2"/>
  <c r="K220" i="2" s="1"/>
  <c r="L220" i="2" s="1"/>
  <c r="N220" i="2" s="1"/>
  <c r="J221" i="2"/>
  <c r="K221" i="2" s="1"/>
  <c r="L221" i="2" s="1"/>
  <c r="N221" i="2" s="1"/>
  <c r="J222" i="2"/>
  <c r="K222" i="2" s="1"/>
  <c r="L222" i="2" s="1"/>
  <c r="N222" i="2" s="1"/>
  <c r="J223" i="2"/>
  <c r="K223" i="2" s="1"/>
  <c r="L223" i="2" s="1"/>
  <c r="N223" i="2" s="1"/>
  <c r="J224" i="2"/>
  <c r="K224" i="2" s="1"/>
  <c r="L224" i="2" s="1"/>
  <c r="N224" i="2" s="1"/>
  <c r="J225" i="2"/>
  <c r="K225" i="2" s="1"/>
  <c r="L225" i="2" s="1"/>
  <c r="N225" i="2" s="1"/>
  <c r="J226" i="2"/>
  <c r="K226" i="2" s="1"/>
  <c r="L226" i="2" s="1"/>
  <c r="N226" i="2" s="1"/>
  <c r="J227" i="2"/>
  <c r="K227" i="2" s="1"/>
  <c r="L227" i="2" s="1"/>
  <c r="N227" i="2" s="1"/>
  <c r="J228" i="2"/>
  <c r="K228" i="2" s="1"/>
  <c r="L228" i="2" s="1"/>
  <c r="N228" i="2" s="1"/>
  <c r="J229" i="2"/>
  <c r="K229" i="2" s="1"/>
  <c r="L229" i="2" s="1"/>
  <c r="N229" i="2" s="1"/>
  <c r="J230" i="2"/>
  <c r="K230" i="2" s="1"/>
  <c r="L230" i="2" s="1"/>
  <c r="N230" i="2" s="1"/>
  <c r="J231" i="2"/>
  <c r="K231" i="2" s="1"/>
  <c r="L231" i="2" s="1"/>
  <c r="N231" i="2" s="1"/>
  <c r="J232" i="2"/>
  <c r="K232" i="2" s="1"/>
  <c r="L232" i="2" s="1"/>
  <c r="N232" i="2" s="1"/>
  <c r="J233" i="2"/>
  <c r="K233" i="2" s="1"/>
  <c r="L233" i="2" s="1"/>
  <c r="N233" i="2" s="1"/>
  <c r="J234" i="2"/>
  <c r="K234" i="2" s="1"/>
  <c r="L234" i="2" s="1"/>
  <c r="N234" i="2" s="1"/>
  <c r="J235" i="2"/>
  <c r="K235" i="2" s="1"/>
  <c r="L235" i="2" s="1"/>
  <c r="N235" i="2" s="1"/>
  <c r="J236" i="2"/>
  <c r="K236" i="2" s="1"/>
  <c r="L236" i="2" s="1"/>
  <c r="N236" i="2" s="1"/>
  <c r="J237" i="2"/>
  <c r="K237" i="2" s="1"/>
  <c r="L237" i="2" s="1"/>
  <c r="N237" i="2" s="1"/>
  <c r="J238" i="2"/>
  <c r="K238" i="2" s="1"/>
  <c r="L238" i="2" s="1"/>
  <c r="N238" i="2" s="1"/>
  <c r="J239" i="2"/>
  <c r="K239" i="2" s="1"/>
  <c r="L239" i="2" s="1"/>
  <c r="N239" i="2" s="1"/>
  <c r="J240" i="2"/>
  <c r="K240" i="2" s="1"/>
  <c r="L240" i="2" s="1"/>
  <c r="N240" i="2" s="1"/>
  <c r="J241" i="2"/>
  <c r="K241" i="2" s="1"/>
  <c r="L241" i="2" s="1"/>
  <c r="N241" i="2" s="1"/>
  <c r="J242" i="2"/>
  <c r="K242" i="2" s="1"/>
  <c r="L242" i="2" s="1"/>
  <c r="N242" i="2" s="1"/>
  <c r="J243" i="2"/>
  <c r="K243" i="2" s="1"/>
  <c r="L243" i="2" s="1"/>
  <c r="N243" i="2" s="1"/>
  <c r="J244" i="2"/>
  <c r="K244" i="2" s="1"/>
  <c r="L244" i="2" s="1"/>
  <c r="N244" i="2" s="1"/>
  <c r="J245" i="2"/>
  <c r="K245" i="2" s="1"/>
  <c r="L245" i="2" s="1"/>
  <c r="N245" i="2" s="1"/>
  <c r="J246" i="2"/>
  <c r="K246" i="2" s="1"/>
  <c r="L246" i="2" s="1"/>
  <c r="N246" i="2" s="1"/>
  <c r="J247" i="2"/>
  <c r="K247" i="2" s="1"/>
  <c r="L247" i="2" s="1"/>
  <c r="N247" i="2" s="1"/>
  <c r="J248" i="2"/>
  <c r="K248" i="2" s="1"/>
  <c r="L248" i="2" s="1"/>
  <c r="N248" i="2" s="1"/>
  <c r="J249" i="2"/>
  <c r="K249" i="2" s="1"/>
  <c r="L249" i="2" s="1"/>
  <c r="N249" i="2" s="1"/>
  <c r="J250" i="2"/>
  <c r="K250" i="2" s="1"/>
  <c r="L250" i="2" s="1"/>
  <c r="N250" i="2" s="1"/>
  <c r="J251" i="2"/>
  <c r="K251" i="2" s="1"/>
  <c r="L251" i="2" s="1"/>
  <c r="N251" i="2" s="1"/>
  <c r="J252" i="2"/>
  <c r="K252" i="2" s="1"/>
  <c r="L252" i="2" s="1"/>
  <c r="N252" i="2" s="1"/>
  <c r="J253" i="2"/>
  <c r="K253" i="2" s="1"/>
  <c r="L253" i="2" s="1"/>
  <c r="N253" i="2" s="1"/>
  <c r="J254" i="2"/>
  <c r="K254" i="2" s="1"/>
  <c r="L254" i="2" s="1"/>
  <c r="N254" i="2" s="1"/>
  <c r="J255" i="2"/>
  <c r="K255" i="2" s="1"/>
  <c r="L255" i="2" s="1"/>
  <c r="N255" i="2" s="1"/>
  <c r="J256" i="2"/>
  <c r="K256" i="2" s="1"/>
  <c r="L256" i="2" s="1"/>
  <c r="N256" i="2" s="1"/>
  <c r="J257" i="2"/>
  <c r="K257" i="2" s="1"/>
  <c r="L257" i="2" s="1"/>
  <c r="N257" i="2" s="1"/>
  <c r="J258" i="2"/>
  <c r="K258" i="2" s="1"/>
  <c r="L258" i="2" s="1"/>
  <c r="N258" i="2" s="1"/>
  <c r="J259" i="2"/>
  <c r="K259" i="2" s="1"/>
  <c r="L259" i="2" s="1"/>
  <c r="N259" i="2" s="1"/>
  <c r="J260" i="2"/>
  <c r="K260" i="2" s="1"/>
  <c r="L260" i="2" s="1"/>
  <c r="N260" i="2" s="1"/>
  <c r="J261" i="2"/>
  <c r="K261" i="2" s="1"/>
  <c r="L261" i="2" s="1"/>
  <c r="N261" i="2" s="1"/>
  <c r="J262" i="2"/>
  <c r="K262" i="2" s="1"/>
  <c r="L262" i="2" s="1"/>
  <c r="N262" i="2" s="1"/>
  <c r="J263" i="2"/>
  <c r="K263" i="2" s="1"/>
  <c r="L263" i="2" s="1"/>
  <c r="N263" i="2" s="1"/>
  <c r="J264" i="2"/>
  <c r="K264" i="2" s="1"/>
  <c r="L264" i="2" s="1"/>
  <c r="N264" i="2" s="1"/>
  <c r="J265" i="2"/>
  <c r="K265" i="2" s="1"/>
  <c r="L265" i="2" s="1"/>
  <c r="N265" i="2" s="1"/>
  <c r="J266" i="2"/>
  <c r="K266" i="2" s="1"/>
  <c r="L266" i="2" s="1"/>
  <c r="N266" i="2" s="1"/>
  <c r="J267" i="2"/>
  <c r="K267" i="2" s="1"/>
  <c r="L267" i="2" s="1"/>
  <c r="N267" i="2" s="1"/>
  <c r="J268" i="2"/>
  <c r="K268" i="2" s="1"/>
  <c r="L268" i="2" s="1"/>
  <c r="N268" i="2" s="1"/>
  <c r="J269" i="2"/>
  <c r="K269" i="2" s="1"/>
  <c r="L269" i="2" s="1"/>
  <c r="N269" i="2" s="1"/>
  <c r="J270" i="2"/>
  <c r="K270" i="2" s="1"/>
  <c r="L270" i="2" s="1"/>
  <c r="N270" i="2" s="1"/>
  <c r="J271" i="2"/>
  <c r="K271" i="2" s="1"/>
  <c r="L271" i="2" s="1"/>
  <c r="N271" i="2" s="1"/>
  <c r="J272" i="2"/>
  <c r="K272" i="2" s="1"/>
  <c r="L272" i="2" s="1"/>
  <c r="N272" i="2" s="1"/>
  <c r="J273" i="2"/>
  <c r="K273" i="2" s="1"/>
  <c r="L273" i="2" s="1"/>
  <c r="N273" i="2" s="1"/>
  <c r="J274" i="2"/>
  <c r="K274" i="2" s="1"/>
  <c r="L274" i="2" s="1"/>
  <c r="N274" i="2" s="1"/>
  <c r="J275" i="2"/>
  <c r="K275" i="2" s="1"/>
  <c r="L275" i="2" s="1"/>
  <c r="N275" i="2" s="1"/>
  <c r="J276" i="2"/>
  <c r="K276" i="2" s="1"/>
  <c r="L276" i="2" s="1"/>
  <c r="N276" i="2" s="1"/>
  <c r="J277" i="2"/>
  <c r="K277" i="2" s="1"/>
  <c r="L277" i="2" s="1"/>
  <c r="N277" i="2" s="1"/>
  <c r="J278" i="2"/>
  <c r="K278" i="2" s="1"/>
  <c r="L278" i="2" s="1"/>
  <c r="N278" i="2" s="1"/>
  <c r="J279" i="2"/>
  <c r="K279" i="2" s="1"/>
  <c r="L279" i="2" s="1"/>
  <c r="N279" i="2" s="1"/>
  <c r="J280" i="2"/>
  <c r="K280" i="2" s="1"/>
  <c r="L280" i="2" s="1"/>
  <c r="N280" i="2" s="1"/>
  <c r="J281" i="2"/>
  <c r="K281" i="2" s="1"/>
  <c r="L281" i="2" s="1"/>
  <c r="N281" i="2" s="1"/>
  <c r="J282" i="2"/>
  <c r="K282" i="2" s="1"/>
  <c r="L282" i="2" s="1"/>
  <c r="N282" i="2" s="1"/>
  <c r="J283" i="2"/>
  <c r="K283" i="2" s="1"/>
  <c r="L283" i="2" s="1"/>
  <c r="N283" i="2" s="1"/>
  <c r="J284" i="2"/>
  <c r="K284" i="2" s="1"/>
  <c r="L284" i="2" s="1"/>
  <c r="N284" i="2" s="1"/>
  <c r="J285" i="2"/>
  <c r="K285" i="2" s="1"/>
  <c r="L285" i="2" s="1"/>
  <c r="N285" i="2" s="1"/>
  <c r="J286" i="2"/>
  <c r="K286" i="2" s="1"/>
  <c r="L286" i="2" s="1"/>
  <c r="N286" i="2" s="1"/>
  <c r="J287" i="2"/>
  <c r="K287" i="2" s="1"/>
  <c r="L287" i="2" s="1"/>
  <c r="N287" i="2" s="1"/>
  <c r="J288" i="2"/>
  <c r="K288" i="2" s="1"/>
  <c r="L288" i="2" s="1"/>
  <c r="N288" i="2" s="1"/>
  <c r="J289" i="2"/>
  <c r="K289" i="2" s="1"/>
  <c r="L289" i="2" s="1"/>
  <c r="N289" i="2" s="1"/>
  <c r="J290" i="2"/>
  <c r="K290" i="2" s="1"/>
  <c r="L290" i="2" s="1"/>
  <c r="N290" i="2" s="1"/>
  <c r="J291" i="2"/>
  <c r="K291" i="2" s="1"/>
  <c r="L291" i="2" s="1"/>
  <c r="N291" i="2" s="1"/>
  <c r="J292" i="2"/>
  <c r="K292" i="2" s="1"/>
  <c r="L292" i="2" s="1"/>
  <c r="N292" i="2" s="1"/>
  <c r="J293" i="2"/>
  <c r="K293" i="2" s="1"/>
  <c r="L293" i="2" s="1"/>
  <c r="N293" i="2" s="1"/>
  <c r="J294" i="2"/>
  <c r="K294" i="2" s="1"/>
  <c r="L294" i="2" s="1"/>
  <c r="N294" i="2" s="1"/>
  <c r="J295" i="2"/>
  <c r="K295" i="2" s="1"/>
  <c r="L295" i="2" s="1"/>
  <c r="N295" i="2" s="1"/>
  <c r="J296" i="2"/>
  <c r="K296" i="2" s="1"/>
  <c r="L296" i="2" s="1"/>
  <c r="N296" i="2" s="1"/>
  <c r="J297" i="2"/>
  <c r="K297" i="2" s="1"/>
  <c r="L297" i="2" s="1"/>
  <c r="N297" i="2" s="1"/>
  <c r="J298" i="2"/>
  <c r="K298" i="2" s="1"/>
  <c r="L298" i="2" s="1"/>
  <c r="N298" i="2" s="1"/>
  <c r="J299" i="2"/>
  <c r="K299" i="2" s="1"/>
  <c r="L299" i="2" s="1"/>
  <c r="N299" i="2" s="1"/>
  <c r="J300" i="2"/>
  <c r="K300" i="2" s="1"/>
  <c r="L300" i="2" s="1"/>
  <c r="N300" i="2" s="1"/>
  <c r="J301" i="2"/>
  <c r="K301" i="2" s="1"/>
  <c r="L301" i="2" s="1"/>
  <c r="N301" i="2" s="1"/>
  <c r="J302" i="2"/>
  <c r="K302" i="2" s="1"/>
  <c r="L302" i="2" s="1"/>
  <c r="N302" i="2" s="1"/>
  <c r="J303" i="2"/>
  <c r="K303" i="2" s="1"/>
  <c r="L303" i="2" s="1"/>
  <c r="N303" i="2" s="1"/>
  <c r="J304" i="2"/>
  <c r="K304" i="2" s="1"/>
  <c r="L304" i="2" s="1"/>
  <c r="N304" i="2" s="1"/>
  <c r="J305" i="2"/>
  <c r="K305" i="2" s="1"/>
  <c r="L305" i="2" s="1"/>
  <c r="N305" i="2" s="1"/>
  <c r="J306" i="2"/>
  <c r="K306" i="2" s="1"/>
  <c r="L306" i="2" s="1"/>
  <c r="N306" i="2" s="1"/>
  <c r="J307" i="2"/>
  <c r="K307" i="2" s="1"/>
  <c r="L307" i="2" s="1"/>
  <c r="N307" i="2" s="1"/>
  <c r="J308" i="2"/>
  <c r="K308" i="2" s="1"/>
  <c r="L308" i="2" s="1"/>
  <c r="N308" i="2" s="1"/>
  <c r="J309" i="2"/>
  <c r="K309" i="2" s="1"/>
  <c r="L309" i="2" s="1"/>
  <c r="N309" i="2" s="1"/>
  <c r="J310" i="2"/>
  <c r="K310" i="2" s="1"/>
  <c r="L310" i="2" s="1"/>
  <c r="N310" i="2" s="1"/>
  <c r="J311" i="2"/>
  <c r="K311" i="2" s="1"/>
  <c r="L311" i="2" s="1"/>
  <c r="N311" i="2" s="1"/>
  <c r="J312" i="2"/>
  <c r="K312" i="2" s="1"/>
  <c r="L312" i="2" s="1"/>
  <c r="N312" i="2" s="1"/>
  <c r="J313" i="2"/>
  <c r="K313" i="2" s="1"/>
  <c r="L313" i="2" s="1"/>
  <c r="N313" i="2" s="1"/>
  <c r="J314" i="2"/>
  <c r="K314" i="2" s="1"/>
  <c r="L314" i="2" s="1"/>
  <c r="N314" i="2" s="1"/>
  <c r="J315" i="2"/>
  <c r="K315" i="2" s="1"/>
  <c r="L315" i="2" s="1"/>
  <c r="N315" i="2" s="1"/>
  <c r="J316" i="2"/>
  <c r="K316" i="2" s="1"/>
  <c r="L316" i="2" s="1"/>
  <c r="N316" i="2" s="1"/>
  <c r="J317" i="2"/>
  <c r="K317" i="2" s="1"/>
  <c r="L317" i="2" s="1"/>
  <c r="N317" i="2" s="1"/>
  <c r="J318" i="2"/>
  <c r="K318" i="2" s="1"/>
  <c r="L318" i="2" s="1"/>
  <c r="N318" i="2" s="1"/>
  <c r="J319" i="2"/>
  <c r="K319" i="2" s="1"/>
  <c r="L319" i="2" s="1"/>
  <c r="N319" i="2" s="1"/>
  <c r="J320" i="2"/>
  <c r="K320" i="2" s="1"/>
  <c r="L320" i="2" s="1"/>
  <c r="N320" i="2" s="1"/>
  <c r="J321" i="2"/>
  <c r="K321" i="2" s="1"/>
  <c r="L321" i="2" s="1"/>
  <c r="N321" i="2" s="1"/>
  <c r="J322" i="2"/>
  <c r="K322" i="2" s="1"/>
  <c r="L322" i="2" s="1"/>
  <c r="N322" i="2" s="1"/>
  <c r="J323" i="2"/>
  <c r="K323" i="2" s="1"/>
  <c r="L323" i="2" s="1"/>
  <c r="N323" i="2" s="1"/>
  <c r="J324" i="2"/>
  <c r="K324" i="2" s="1"/>
  <c r="L324" i="2" s="1"/>
  <c r="N324" i="2" s="1"/>
  <c r="J325" i="2"/>
  <c r="K325" i="2" s="1"/>
  <c r="L325" i="2" s="1"/>
  <c r="N325" i="2" s="1"/>
  <c r="J326" i="2"/>
  <c r="K326" i="2" s="1"/>
  <c r="L326" i="2" s="1"/>
  <c r="N326" i="2" s="1"/>
  <c r="J327" i="2"/>
  <c r="K327" i="2" s="1"/>
  <c r="L327" i="2" s="1"/>
  <c r="N327" i="2" s="1"/>
  <c r="J328" i="2"/>
  <c r="K328" i="2" s="1"/>
  <c r="L328" i="2" s="1"/>
  <c r="N328" i="2" s="1"/>
  <c r="J329" i="2"/>
  <c r="K329" i="2" s="1"/>
  <c r="L329" i="2" s="1"/>
  <c r="N329" i="2" s="1"/>
  <c r="J330" i="2"/>
  <c r="K330" i="2" s="1"/>
  <c r="L330" i="2" s="1"/>
  <c r="N330" i="2" s="1"/>
  <c r="J331" i="2"/>
  <c r="K331" i="2" s="1"/>
  <c r="L331" i="2" s="1"/>
  <c r="N331" i="2" s="1"/>
  <c r="J332" i="2"/>
  <c r="K332" i="2" s="1"/>
  <c r="L332" i="2" s="1"/>
  <c r="N332" i="2" s="1"/>
  <c r="J333" i="2"/>
  <c r="K333" i="2" s="1"/>
  <c r="L333" i="2" s="1"/>
  <c r="N333" i="2" s="1"/>
  <c r="J334" i="2"/>
  <c r="K334" i="2" s="1"/>
  <c r="L334" i="2" s="1"/>
  <c r="N334" i="2" s="1"/>
  <c r="J335" i="2"/>
  <c r="K335" i="2" s="1"/>
  <c r="L335" i="2" s="1"/>
  <c r="N335" i="2" s="1"/>
  <c r="J336" i="2"/>
  <c r="K336" i="2" s="1"/>
  <c r="L336" i="2" s="1"/>
  <c r="N336" i="2" s="1"/>
  <c r="J337" i="2"/>
  <c r="K337" i="2" s="1"/>
  <c r="L337" i="2" s="1"/>
  <c r="N337" i="2" s="1"/>
  <c r="J338" i="2"/>
  <c r="K338" i="2" s="1"/>
  <c r="L338" i="2" s="1"/>
  <c r="N338" i="2" s="1"/>
  <c r="J339" i="2"/>
  <c r="K339" i="2" s="1"/>
  <c r="L339" i="2" s="1"/>
  <c r="N339" i="2" s="1"/>
  <c r="J340" i="2"/>
  <c r="K340" i="2" s="1"/>
  <c r="L340" i="2" s="1"/>
  <c r="N340" i="2" s="1"/>
  <c r="J341" i="2"/>
  <c r="K341" i="2" s="1"/>
  <c r="L341" i="2" s="1"/>
  <c r="N341" i="2" s="1"/>
  <c r="J342" i="2"/>
  <c r="K342" i="2" s="1"/>
  <c r="L342" i="2" s="1"/>
  <c r="N342" i="2" s="1"/>
  <c r="J343" i="2"/>
  <c r="K343" i="2" s="1"/>
  <c r="L343" i="2" s="1"/>
  <c r="N343" i="2" s="1"/>
  <c r="J344" i="2"/>
  <c r="K344" i="2" s="1"/>
  <c r="L344" i="2" s="1"/>
  <c r="N344" i="2" s="1"/>
  <c r="J345" i="2"/>
  <c r="K345" i="2" s="1"/>
  <c r="L345" i="2" s="1"/>
  <c r="N345" i="2" s="1"/>
  <c r="J346" i="2"/>
  <c r="K346" i="2" s="1"/>
  <c r="L346" i="2" s="1"/>
  <c r="N346" i="2" s="1"/>
  <c r="J347" i="2"/>
  <c r="K347" i="2" s="1"/>
  <c r="L347" i="2" s="1"/>
  <c r="N347" i="2" s="1"/>
  <c r="J348" i="2"/>
  <c r="K348" i="2" s="1"/>
  <c r="L348" i="2" s="1"/>
  <c r="N348" i="2" s="1"/>
  <c r="J349" i="2"/>
  <c r="K349" i="2" s="1"/>
  <c r="L349" i="2" s="1"/>
  <c r="N349" i="2" s="1"/>
  <c r="J350" i="2"/>
  <c r="K350" i="2" s="1"/>
  <c r="L350" i="2" s="1"/>
  <c r="N350" i="2" s="1"/>
  <c r="J351" i="2"/>
  <c r="K351" i="2" s="1"/>
  <c r="L351" i="2" s="1"/>
  <c r="N351" i="2" s="1"/>
  <c r="J352" i="2"/>
  <c r="K352" i="2" s="1"/>
  <c r="L352" i="2" s="1"/>
  <c r="N352" i="2" s="1"/>
  <c r="J353" i="2"/>
  <c r="K353" i="2" s="1"/>
  <c r="L353" i="2" s="1"/>
  <c r="N353" i="2" s="1"/>
  <c r="J354" i="2"/>
  <c r="K354" i="2" s="1"/>
  <c r="L354" i="2" s="1"/>
  <c r="N354" i="2" s="1"/>
  <c r="J355" i="2"/>
  <c r="K355" i="2" s="1"/>
  <c r="L355" i="2" s="1"/>
  <c r="N355" i="2" s="1"/>
  <c r="J356" i="2"/>
  <c r="K356" i="2" s="1"/>
  <c r="L356" i="2" s="1"/>
  <c r="N356" i="2" s="1"/>
  <c r="J357" i="2"/>
  <c r="K357" i="2" s="1"/>
  <c r="L357" i="2" s="1"/>
  <c r="N357" i="2" s="1"/>
  <c r="J358" i="2"/>
  <c r="K358" i="2" s="1"/>
  <c r="L358" i="2" s="1"/>
  <c r="N358" i="2" s="1"/>
  <c r="J359" i="2"/>
  <c r="K359" i="2" s="1"/>
  <c r="L359" i="2" s="1"/>
  <c r="N359" i="2" s="1"/>
  <c r="J360" i="2"/>
  <c r="K360" i="2" s="1"/>
  <c r="L360" i="2" s="1"/>
  <c r="N360" i="2" s="1"/>
  <c r="J361" i="2"/>
  <c r="K361" i="2" s="1"/>
  <c r="L361" i="2" s="1"/>
  <c r="N361" i="2" s="1"/>
  <c r="J362" i="2"/>
  <c r="K362" i="2" s="1"/>
  <c r="L362" i="2" s="1"/>
  <c r="N362" i="2" s="1"/>
  <c r="J363" i="2"/>
  <c r="K363" i="2" s="1"/>
  <c r="L363" i="2" s="1"/>
  <c r="N363" i="2" s="1"/>
  <c r="J364" i="2"/>
  <c r="K364" i="2" s="1"/>
  <c r="L364" i="2" s="1"/>
  <c r="N364" i="2" s="1"/>
  <c r="J365" i="2"/>
  <c r="K365" i="2" s="1"/>
  <c r="L365" i="2" s="1"/>
  <c r="N365" i="2" s="1"/>
  <c r="J366" i="2"/>
  <c r="K366" i="2" s="1"/>
  <c r="L366" i="2" s="1"/>
  <c r="N366" i="2" s="1"/>
  <c r="J367" i="2"/>
  <c r="K367" i="2" s="1"/>
  <c r="L367" i="2" s="1"/>
  <c r="N367" i="2" s="1"/>
  <c r="J368" i="2"/>
  <c r="K368" i="2" s="1"/>
  <c r="L368" i="2" s="1"/>
  <c r="N368" i="2" s="1"/>
  <c r="J369" i="2"/>
  <c r="K369" i="2" s="1"/>
  <c r="L369" i="2" s="1"/>
  <c r="N369" i="2" s="1"/>
  <c r="J370" i="2"/>
  <c r="K370" i="2" s="1"/>
  <c r="L370" i="2" s="1"/>
  <c r="N370" i="2" s="1"/>
  <c r="J371" i="2"/>
  <c r="K371" i="2" s="1"/>
  <c r="L371" i="2" s="1"/>
  <c r="N371" i="2" s="1"/>
  <c r="J372" i="2"/>
  <c r="K372" i="2" s="1"/>
  <c r="L372" i="2" s="1"/>
  <c r="N372" i="2" s="1"/>
  <c r="J373" i="2"/>
  <c r="K373" i="2" s="1"/>
  <c r="L373" i="2" s="1"/>
  <c r="N373" i="2" s="1"/>
  <c r="J374" i="2"/>
  <c r="K374" i="2" s="1"/>
  <c r="L374" i="2" s="1"/>
  <c r="N374" i="2" s="1"/>
  <c r="J375" i="2"/>
  <c r="K375" i="2" s="1"/>
  <c r="L375" i="2" s="1"/>
  <c r="N375" i="2" s="1"/>
  <c r="J376" i="2"/>
  <c r="K376" i="2" s="1"/>
  <c r="L376" i="2" s="1"/>
  <c r="N376" i="2" s="1"/>
  <c r="J377" i="2"/>
  <c r="K377" i="2" s="1"/>
  <c r="L377" i="2" s="1"/>
  <c r="N377" i="2" s="1"/>
  <c r="J378" i="2"/>
  <c r="K378" i="2" s="1"/>
  <c r="L378" i="2" s="1"/>
  <c r="N378" i="2" s="1"/>
  <c r="J379" i="2"/>
  <c r="K379" i="2" s="1"/>
  <c r="L379" i="2" s="1"/>
  <c r="N379" i="2" s="1"/>
  <c r="J380" i="2"/>
  <c r="K380" i="2" s="1"/>
  <c r="L380" i="2" s="1"/>
  <c r="N380" i="2" s="1"/>
  <c r="J381" i="2"/>
  <c r="K381" i="2" s="1"/>
  <c r="L381" i="2" s="1"/>
  <c r="N381" i="2" s="1"/>
  <c r="J382" i="2"/>
  <c r="K382" i="2" s="1"/>
  <c r="L382" i="2" s="1"/>
  <c r="N382" i="2" s="1"/>
  <c r="J383" i="2"/>
  <c r="K383" i="2" s="1"/>
  <c r="L383" i="2" s="1"/>
  <c r="N383" i="2" s="1"/>
  <c r="J384" i="2"/>
  <c r="K384" i="2" s="1"/>
  <c r="L384" i="2" s="1"/>
  <c r="N384" i="2" s="1"/>
  <c r="J385" i="2"/>
  <c r="K385" i="2" s="1"/>
  <c r="L385" i="2" s="1"/>
  <c r="N385" i="2" s="1"/>
  <c r="J386" i="2"/>
  <c r="K386" i="2" s="1"/>
  <c r="L386" i="2" s="1"/>
  <c r="N386" i="2" s="1"/>
  <c r="J387" i="2"/>
  <c r="K387" i="2" s="1"/>
  <c r="L387" i="2" s="1"/>
  <c r="N387" i="2" s="1"/>
  <c r="J388" i="2"/>
  <c r="K388" i="2" s="1"/>
  <c r="L388" i="2" s="1"/>
  <c r="N388" i="2" s="1"/>
  <c r="J389" i="2"/>
  <c r="K389" i="2" s="1"/>
  <c r="L389" i="2" s="1"/>
  <c r="N389" i="2" s="1"/>
  <c r="J390" i="2"/>
  <c r="K390" i="2" s="1"/>
  <c r="L390" i="2" s="1"/>
  <c r="N390" i="2" s="1"/>
  <c r="J391" i="2"/>
  <c r="K391" i="2" s="1"/>
  <c r="L391" i="2" s="1"/>
  <c r="N391" i="2" s="1"/>
  <c r="J392" i="2"/>
  <c r="K392" i="2" s="1"/>
  <c r="L392" i="2" s="1"/>
  <c r="N392" i="2" s="1"/>
  <c r="J393" i="2"/>
  <c r="K393" i="2" s="1"/>
  <c r="L393" i="2" s="1"/>
  <c r="N393" i="2" s="1"/>
  <c r="J394" i="2"/>
  <c r="K394" i="2" s="1"/>
  <c r="L394" i="2" s="1"/>
  <c r="N394" i="2" s="1"/>
  <c r="J395" i="2"/>
  <c r="K395" i="2" s="1"/>
  <c r="L395" i="2" s="1"/>
  <c r="N395" i="2" s="1"/>
  <c r="J396" i="2"/>
  <c r="K396" i="2" s="1"/>
  <c r="L396" i="2" s="1"/>
  <c r="N396" i="2" s="1"/>
  <c r="J397" i="2"/>
  <c r="K397" i="2" s="1"/>
  <c r="L397" i="2" s="1"/>
  <c r="N397" i="2" s="1"/>
  <c r="J398" i="2"/>
  <c r="K398" i="2" s="1"/>
  <c r="L398" i="2" s="1"/>
  <c r="N398" i="2" s="1"/>
  <c r="J399" i="2"/>
  <c r="K399" i="2" s="1"/>
  <c r="L399" i="2" s="1"/>
  <c r="N399" i="2" s="1"/>
  <c r="J400" i="2"/>
  <c r="K400" i="2" s="1"/>
  <c r="L400" i="2" s="1"/>
  <c r="N400" i="2" s="1"/>
  <c r="J401" i="2"/>
  <c r="K401" i="2" s="1"/>
  <c r="L401" i="2" s="1"/>
  <c r="N401" i="2" s="1"/>
  <c r="J402" i="2"/>
  <c r="K402" i="2" s="1"/>
  <c r="L402" i="2" s="1"/>
  <c r="N402" i="2" s="1"/>
  <c r="J403" i="2"/>
  <c r="K403" i="2" s="1"/>
  <c r="L403" i="2" s="1"/>
  <c r="N403" i="2" s="1"/>
  <c r="J404" i="2"/>
  <c r="K404" i="2" s="1"/>
  <c r="L404" i="2" s="1"/>
  <c r="N404" i="2" s="1"/>
  <c r="J405" i="2"/>
  <c r="K405" i="2" s="1"/>
  <c r="L405" i="2" s="1"/>
  <c r="N405" i="2" s="1"/>
  <c r="J406" i="2"/>
  <c r="K406" i="2" s="1"/>
  <c r="L406" i="2" s="1"/>
  <c r="N406" i="2" s="1"/>
  <c r="J407" i="2"/>
  <c r="K407" i="2" s="1"/>
  <c r="L407" i="2" s="1"/>
  <c r="N407" i="2" s="1"/>
  <c r="J408" i="2"/>
  <c r="K408" i="2" s="1"/>
  <c r="L408" i="2" s="1"/>
  <c r="N408" i="2" s="1"/>
  <c r="J409" i="2"/>
  <c r="K409" i="2" s="1"/>
  <c r="L409" i="2" s="1"/>
  <c r="N409" i="2" s="1"/>
  <c r="J410" i="2"/>
  <c r="K410" i="2" s="1"/>
  <c r="L410" i="2" s="1"/>
  <c r="N410" i="2" s="1"/>
  <c r="J411" i="2"/>
  <c r="K411" i="2" s="1"/>
  <c r="L411" i="2" s="1"/>
  <c r="N411" i="2" s="1"/>
  <c r="J412" i="2"/>
  <c r="K412" i="2" s="1"/>
  <c r="L412" i="2" s="1"/>
  <c r="N412" i="2" s="1"/>
  <c r="J413" i="2"/>
  <c r="K413" i="2" s="1"/>
  <c r="L413" i="2" s="1"/>
  <c r="N413" i="2" s="1"/>
  <c r="J414" i="2"/>
  <c r="K414" i="2" s="1"/>
  <c r="L414" i="2" s="1"/>
  <c r="N414" i="2" s="1"/>
  <c r="J415" i="2"/>
  <c r="K415" i="2" s="1"/>
  <c r="L415" i="2" s="1"/>
  <c r="N415" i="2" s="1"/>
  <c r="J416" i="2"/>
  <c r="K416" i="2" s="1"/>
  <c r="L416" i="2" s="1"/>
  <c r="N416" i="2" s="1"/>
  <c r="J417" i="2"/>
  <c r="K417" i="2" s="1"/>
  <c r="L417" i="2" s="1"/>
  <c r="N417" i="2" s="1"/>
  <c r="J418" i="2"/>
  <c r="K418" i="2" s="1"/>
  <c r="L418" i="2" s="1"/>
  <c r="N418" i="2" s="1"/>
  <c r="J419" i="2"/>
  <c r="K419" i="2" s="1"/>
  <c r="L419" i="2" s="1"/>
  <c r="N419" i="2" s="1"/>
  <c r="J420" i="2"/>
  <c r="K420" i="2" s="1"/>
  <c r="L420" i="2" s="1"/>
  <c r="N420" i="2" s="1"/>
  <c r="J421" i="2"/>
  <c r="K421" i="2" s="1"/>
  <c r="L421" i="2" s="1"/>
  <c r="N421" i="2" s="1"/>
  <c r="J422" i="2"/>
  <c r="K422" i="2" s="1"/>
  <c r="L422" i="2" s="1"/>
  <c r="N422" i="2" s="1"/>
  <c r="J423" i="2"/>
  <c r="K423" i="2" s="1"/>
  <c r="L423" i="2" s="1"/>
  <c r="N423" i="2" s="1"/>
  <c r="J424" i="2"/>
  <c r="K424" i="2" s="1"/>
  <c r="L424" i="2" s="1"/>
  <c r="N424" i="2" s="1"/>
  <c r="J425" i="2"/>
  <c r="K425" i="2" s="1"/>
  <c r="L425" i="2" s="1"/>
  <c r="N425" i="2" s="1"/>
  <c r="J426" i="2"/>
  <c r="K426" i="2" s="1"/>
  <c r="L426" i="2" s="1"/>
  <c r="N426" i="2" s="1"/>
  <c r="J427" i="2"/>
  <c r="K427" i="2" s="1"/>
  <c r="L427" i="2" s="1"/>
  <c r="N427" i="2" s="1"/>
  <c r="J428" i="2"/>
  <c r="K428" i="2" s="1"/>
  <c r="L428" i="2" s="1"/>
  <c r="N428" i="2" s="1"/>
  <c r="J429" i="2"/>
  <c r="K429" i="2" s="1"/>
  <c r="L429" i="2" s="1"/>
  <c r="N429" i="2" s="1"/>
  <c r="J430" i="2"/>
  <c r="K430" i="2" s="1"/>
  <c r="L430" i="2" s="1"/>
  <c r="N430" i="2" s="1"/>
  <c r="J431" i="2"/>
  <c r="K431" i="2" s="1"/>
  <c r="L431" i="2" s="1"/>
  <c r="N431" i="2" s="1"/>
  <c r="J432" i="2"/>
  <c r="K432" i="2" s="1"/>
  <c r="L432" i="2" s="1"/>
  <c r="N432" i="2" s="1"/>
  <c r="J433" i="2"/>
  <c r="K433" i="2" s="1"/>
  <c r="L433" i="2" s="1"/>
  <c r="N433" i="2" s="1"/>
  <c r="J434" i="2"/>
  <c r="K434" i="2" s="1"/>
  <c r="L434" i="2" s="1"/>
  <c r="N434" i="2" s="1"/>
  <c r="J435" i="2"/>
  <c r="K435" i="2" s="1"/>
  <c r="L435" i="2" s="1"/>
  <c r="N435" i="2" s="1"/>
  <c r="J436" i="2"/>
  <c r="K436" i="2" s="1"/>
  <c r="L436" i="2" s="1"/>
  <c r="N436" i="2" s="1"/>
  <c r="J437" i="2"/>
  <c r="K437" i="2" s="1"/>
  <c r="L437" i="2" s="1"/>
  <c r="N437" i="2" s="1"/>
  <c r="J438" i="2"/>
  <c r="K438" i="2" s="1"/>
  <c r="L438" i="2" s="1"/>
  <c r="N438" i="2" s="1"/>
  <c r="J439" i="2"/>
  <c r="K439" i="2" s="1"/>
  <c r="L439" i="2" s="1"/>
  <c r="N439" i="2" s="1"/>
  <c r="J440" i="2"/>
  <c r="K440" i="2" s="1"/>
  <c r="L440" i="2" s="1"/>
  <c r="N440" i="2" s="1"/>
  <c r="J441" i="2"/>
  <c r="K441" i="2" s="1"/>
  <c r="L441" i="2" s="1"/>
  <c r="N441" i="2" s="1"/>
  <c r="J442" i="2"/>
  <c r="K442" i="2" s="1"/>
  <c r="L442" i="2" s="1"/>
  <c r="N442" i="2" s="1"/>
  <c r="J443" i="2"/>
  <c r="K443" i="2" s="1"/>
  <c r="L443" i="2" s="1"/>
  <c r="N443" i="2" s="1"/>
  <c r="J444" i="2"/>
  <c r="K444" i="2" s="1"/>
  <c r="L444" i="2" s="1"/>
  <c r="N444" i="2" s="1"/>
  <c r="J445" i="2"/>
  <c r="K445" i="2" s="1"/>
  <c r="L445" i="2" s="1"/>
  <c r="N445" i="2" s="1"/>
  <c r="J446" i="2"/>
  <c r="K446" i="2" s="1"/>
  <c r="L446" i="2" s="1"/>
  <c r="N446" i="2" s="1"/>
  <c r="J447" i="2"/>
  <c r="K447" i="2" s="1"/>
  <c r="L447" i="2" s="1"/>
  <c r="N447" i="2" s="1"/>
  <c r="J448" i="2"/>
  <c r="K448" i="2" s="1"/>
  <c r="L448" i="2" s="1"/>
  <c r="N448" i="2" s="1"/>
  <c r="J449" i="2"/>
  <c r="K449" i="2" s="1"/>
  <c r="L449" i="2" s="1"/>
  <c r="N449" i="2" s="1"/>
  <c r="J450" i="2"/>
  <c r="K450" i="2" s="1"/>
  <c r="L450" i="2" s="1"/>
  <c r="N450" i="2" s="1"/>
  <c r="J451" i="2"/>
  <c r="K451" i="2" s="1"/>
  <c r="L451" i="2" s="1"/>
  <c r="N451" i="2" s="1"/>
  <c r="J452" i="2"/>
  <c r="K452" i="2" s="1"/>
  <c r="L452" i="2" s="1"/>
  <c r="N452" i="2" s="1"/>
  <c r="J453" i="2"/>
  <c r="K453" i="2" s="1"/>
  <c r="L453" i="2" s="1"/>
  <c r="N453" i="2" s="1"/>
  <c r="J454" i="2"/>
  <c r="K454" i="2" s="1"/>
  <c r="L454" i="2" s="1"/>
  <c r="N454" i="2" s="1"/>
  <c r="J455" i="2"/>
  <c r="K455" i="2" s="1"/>
  <c r="L455" i="2" s="1"/>
  <c r="N455" i="2" s="1"/>
  <c r="J456" i="2"/>
  <c r="K456" i="2" s="1"/>
  <c r="L456" i="2" s="1"/>
  <c r="N456" i="2" s="1"/>
  <c r="J457" i="2"/>
  <c r="K457" i="2" s="1"/>
  <c r="L457" i="2" s="1"/>
  <c r="N457" i="2" s="1"/>
  <c r="J458" i="2"/>
  <c r="K458" i="2" s="1"/>
  <c r="L458" i="2" s="1"/>
  <c r="N458" i="2" s="1"/>
  <c r="J459" i="2"/>
  <c r="K459" i="2" s="1"/>
  <c r="L459" i="2" s="1"/>
  <c r="N459" i="2" s="1"/>
  <c r="J460" i="2"/>
  <c r="K460" i="2" s="1"/>
  <c r="L460" i="2" s="1"/>
  <c r="N460" i="2" s="1"/>
  <c r="J461" i="2"/>
  <c r="K461" i="2" s="1"/>
  <c r="L461" i="2" s="1"/>
  <c r="N461" i="2" s="1"/>
  <c r="J462" i="2"/>
  <c r="K462" i="2" s="1"/>
  <c r="L462" i="2" s="1"/>
  <c r="N462" i="2" s="1"/>
  <c r="J463" i="2"/>
  <c r="K463" i="2" s="1"/>
  <c r="L463" i="2" s="1"/>
  <c r="N463" i="2" s="1"/>
  <c r="J464" i="2"/>
  <c r="K464" i="2" s="1"/>
  <c r="L464" i="2" s="1"/>
  <c r="N464" i="2" s="1"/>
  <c r="J465" i="2"/>
  <c r="K465" i="2" s="1"/>
  <c r="L465" i="2" s="1"/>
  <c r="N465" i="2" s="1"/>
  <c r="J466" i="2"/>
  <c r="K466" i="2" s="1"/>
  <c r="L466" i="2" s="1"/>
  <c r="N466" i="2" s="1"/>
  <c r="J467" i="2"/>
  <c r="K467" i="2" s="1"/>
  <c r="L467" i="2" s="1"/>
  <c r="N467" i="2" s="1"/>
  <c r="J468" i="2"/>
  <c r="K468" i="2" s="1"/>
  <c r="L468" i="2" s="1"/>
  <c r="N468" i="2" s="1"/>
  <c r="J469" i="2"/>
  <c r="K469" i="2" s="1"/>
  <c r="L469" i="2" s="1"/>
  <c r="N469" i="2" s="1"/>
  <c r="J470" i="2"/>
  <c r="K470" i="2" s="1"/>
  <c r="L470" i="2" s="1"/>
  <c r="N470" i="2" s="1"/>
  <c r="J471" i="2"/>
  <c r="K471" i="2" s="1"/>
  <c r="L471" i="2" s="1"/>
  <c r="N471" i="2" s="1"/>
  <c r="J472" i="2"/>
  <c r="K472" i="2" s="1"/>
  <c r="L472" i="2" s="1"/>
  <c r="N472" i="2" s="1"/>
  <c r="J473" i="2"/>
  <c r="K473" i="2" s="1"/>
  <c r="L473" i="2" s="1"/>
  <c r="N473" i="2" s="1"/>
  <c r="J474" i="2"/>
  <c r="K474" i="2" s="1"/>
  <c r="L474" i="2" s="1"/>
  <c r="N474" i="2" s="1"/>
  <c r="J475" i="2"/>
  <c r="K475" i="2" s="1"/>
  <c r="L475" i="2" s="1"/>
  <c r="N475" i="2" s="1"/>
  <c r="J476" i="2"/>
  <c r="K476" i="2" s="1"/>
  <c r="L476" i="2" s="1"/>
  <c r="N476" i="2" s="1"/>
  <c r="J477" i="2"/>
  <c r="K477" i="2" s="1"/>
  <c r="L477" i="2" s="1"/>
  <c r="N477" i="2" s="1"/>
  <c r="J478" i="2"/>
  <c r="K478" i="2" s="1"/>
  <c r="L478" i="2" s="1"/>
  <c r="N478" i="2" s="1"/>
  <c r="J479" i="2"/>
  <c r="K479" i="2" s="1"/>
  <c r="L479" i="2" s="1"/>
  <c r="N479" i="2" s="1"/>
  <c r="J480" i="2"/>
  <c r="K480" i="2" s="1"/>
  <c r="L480" i="2" s="1"/>
  <c r="N480" i="2" s="1"/>
  <c r="J481" i="2"/>
  <c r="K481" i="2" s="1"/>
  <c r="L481" i="2" s="1"/>
  <c r="N481" i="2" s="1"/>
  <c r="J482" i="2"/>
  <c r="K482" i="2" s="1"/>
  <c r="L482" i="2" s="1"/>
  <c r="N482" i="2" s="1"/>
  <c r="J483" i="2"/>
  <c r="K483" i="2" s="1"/>
  <c r="L483" i="2" s="1"/>
  <c r="N483" i="2" s="1"/>
  <c r="J484" i="2"/>
  <c r="K484" i="2" s="1"/>
  <c r="L484" i="2" s="1"/>
  <c r="N484" i="2" s="1"/>
  <c r="J485" i="2"/>
  <c r="K485" i="2" s="1"/>
  <c r="L485" i="2" s="1"/>
  <c r="N485" i="2" s="1"/>
  <c r="J486" i="2"/>
  <c r="K486" i="2" s="1"/>
  <c r="L486" i="2" s="1"/>
  <c r="N486" i="2" s="1"/>
  <c r="J487" i="2"/>
  <c r="K487" i="2" s="1"/>
  <c r="L487" i="2" s="1"/>
  <c r="N487" i="2" s="1"/>
  <c r="J488" i="2"/>
  <c r="K488" i="2" s="1"/>
  <c r="L488" i="2" s="1"/>
  <c r="N488" i="2" s="1"/>
  <c r="J489" i="2"/>
  <c r="K489" i="2" s="1"/>
  <c r="L489" i="2" s="1"/>
  <c r="N489" i="2" s="1"/>
  <c r="J490" i="2"/>
  <c r="K490" i="2" s="1"/>
  <c r="L490" i="2" s="1"/>
  <c r="N490" i="2" s="1"/>
  <c r="J491" i="2"/>
  <c r="K491" i="2" s="1"/>
  <c r="L491" i="2" s="1"/>
  <c r="N491" i="2" s="1"/>
  <c r="J492" i="2"/>
  <c r="K492" i="2" s="1"/>
  <c r="L492" i="2" s="1"/>
  <c r="N492" i="2" s="1"/>
  <c r="J493" i="2"/>
  <c r="K493" i="2" s="1"/>
  <c r="L493" i="2" s="1"/>
  <c r="N493" i="2" s="1"/>
  <c r="J494" i="2"/>
  <c r="K494" i="2" s="1"/>
  <c r="L494" i="2" s="1"/>
  <c r="N494" i="2" s="1"/>
  <c r="J495" i="2"/>
  <c r="K495" i="2" s="1"/>
  <c r="L495" i="2" s="1"/>
  <c r="N495" i="2" s="1"/>
  <c r="J496" i="2"/>
  <c r="K496" i="2" s="1"/>
  <c r="L496" i="2" s="1"/>
  <c r="N496" i="2" s="1"/>
  <c r="J497" i="2"/>
  <c r="K497" i="2" s="1"/>
  <c r="L497" i="2" s="1"/>
  <c r="N497" i="2" s="1"/>
  <c r="J498" i="2"/>
  <c r="K498" i="2" s="1"/>
  <c r="L498" i="2" s="1"/>
  <c r="N498" i="2" s="1"/>
  <c r="J499" i="2"/>
  <c r="K499" i="2" s="1"/>
  <c r="L499" i="2" s="1"/>
  <c r="N499" i="2" s="1"/>
  <c r="J500" i="2"/>
  <c r="K500" i="2" s="1"/>
  <c r="L500" i="2" s="1"/>
  <c r="N500" i="2" s="1"/>
  <c r="J501" i="2"/>
  <c r="K501" i="2" s="1"/>
  <c r="L501" i="2" s="1"/>
  <c r="N501" i="2" s="1"/>
  <c r="J502" i="2"/>
  <c r="K502" i="2" s="1"/>
  <c r="L502" i="2" s="1"/>
  <c r="N502" i="2" s="1"/>
  <c r="J503" i="2"/>
  <c r="K503" i="2" s="1"/>
  <c r="L503" i="2" s="1"/>
  <c r="N503" i="2" s="1"/>
  <c r="J504" i="2"/>
  <c r="K504" i="2" s="1"/>
  <c r="L504" i="2" s="1"/>
  <c r="N504" i="2" s="1"/>
  <c r="J505" i="2"/>
  <c r="K505" i="2" s="1"/>
  <c r="L505" i="2" s="1"/>
  <c r="N505" i="2" s="1"/>
  <c r="J506" i="2"/>
  <c r="K506" i="2" s="1"/>
  <c r="L506" i="2" s="1"/>
  <c r="N506" i="2" s="1"/>
  <c r="J507" i="2"/>
  <c r="K507" i="2" s="1"/>
  <c r="L507" i="2" s="1"/>
  <c r="N507" i="2" s="1"/>
  <c r="J508" i="2"/>
  <c r="K508" i="2" s="1"/>
  <c r="L508" i="2" s="1"/>
  <c r="N508" i="2" s="1"/>
  <c r="J509" i="2"/>
  <c r="K509" i="2" s="1"/>
  <c r="L509" i="2" s="1"/>
  <c r="N509" i="2" s="1"/>
  <c r="J510" i="2"/>
  <c r="K510" i="2" s="1"/>
  <c r="L510" i="2" s="1"/>
  <c r="N510" i="2" s="1"/>
  <c r="J511" i="2"/>
  <c r="K511" i="2" s="1"/>
  <c r="L511" i="2" s="1"/>
  <c r="N511" i="2" s="1"/>
  <c r="J512" i="2"/>
  <c r="K512" i="2" s="1"/>
  <c r="L512" i="2" s="1"/>
  <c r="N512" i="2" s="1"/>
  <c r="J513" i="2"/>
  <c r="K513" i="2" s="1"/>
  <c r="L513" i="2" s="1"/>
  <c r="N513" i="2" s="1"/>
  <c r="J514" i="2"/>
  <c r="K514" i="2" s="1"/>
  <c r="L514" i="2" s="1"/>
  <c r="N514" i="2" s="1"/>
  <c r="J515" i="2"/>
  <c r="K515" i="2" s="1"/>
  <c r="L515" i="2" s="1"/>
  <c r="N515" i="2" s="1"/>
  <c r="J516" i="2"/>
  <c r="K516" i="2" s="1"/>
  <c r="L516" i="2" s="1"/>
  <c r="N516" i="2" s="1"/>
  <c r="J517" i="2"/>
  <c r="K517" i="2" s="1"/>
  <c r="L517" i="2" s="1"/>
  <c r="N517" i="2" s="1"/>
  <c r="J518" i="2"/>
  <c r="K518" i="2" s="1"/>
  <c r="L518" i="2" s="1"/>
  <c r="N518" i="2" s="1"/>
  <c r="J519" i="2"/>
  <c r="K519" i="2" s="1"/>
  <c r="L519" i="2" s="1"/>
  <c r="N519" i="2" s="1"/>
  <c r="J520" i="2"/>
  <c r="K520" i="2" s="1"/>
  <c r="L520" i="2" s="1"/>
  <c r="N520" i="2" s="1"/>
  <c r="J521" i="2"/>
  <c r="K521" i="2" s="1"/>
  <c r="L521" i="2" s="1"/>
  <c r="N521" i="2" s="1"/>
  <c r="J522" i="2"/>
  <c r="K522" i="2" s="1"/>
  <c r="L522" i="2" s="1"/>
  <c r="N522" i="2" s="1"/>
  <c r="J523" i="2"/>
  <c r="K523" i="2" s="1"/>
  <c r="L523" i="2" s="1"/>
  <c r="N523" i="2" s="1"/>
  <c r="J524" i="2"/>
  <c r="K524" i="2" s="1"/>
  <c r="L524" i="2" s="1"/>
  <c r="N524" i="2" s="1"/>
  <c r="J525" i="2"/>
  <c r="K525" i="2" s="1"/>
  <c r="L525" i="2" s="1"/>
  <c r="N525" i="2" s="1"/>
  <c r="J526" i="2"/>
  <c r="K526" i="2" s="1"/>
  <c r="L526" i="2" s="1"/>
  <c r="N526" i="2" s="1"/>
  <c r="J527" i="2"/>
  <c r="K527" i="2" s="1"/>
  <c r="L527" i="2" s="1"/>
  <c r="N527" i="2" s="1"/>
  <c r="J528" i="2"/>
  <c r="K528" i="2" s="1"/>
  <c r="L528" i="2" s="1"/>
  <c r="N528" i="2" s="1"/>
  <c r="J529" i="2"/>
  <c r="K529" i="2" s="1"/>
  <c r="L529" i="2" s="1"/>
  <c r="N529" i="2" s="1"/>
  <c r="J530" i="2"/>
  <c r="K530" i="2" s="1"/>
  <c r="L530" i="2" s="1"/>
  <c r="N530" i="2" s="1"/>
  <c r="J531" i="2"/>
  <c r="K531" i="2" s="1"/>
  <c r="L531" i="2" s="1"/>
  <c r="N531" i="2" s="1"/>
  <c r="J532" i="2"/>
  <c r="K532" i="2" s="1"/>
  <c r="L532" i="2" s="1"/>
  <c r="N532" i="2" s="1"/>
  <c r="J533" i="2"/>
  <c r="K533" i="2" s="1"/>
  <c r="L533" i="2" s="1"/>
  <c r="N533" i="2" s="1"/>
  <c r="J534" i="2"/>
  <c r="K534" i="2" s="1"/>
  <c r="L534" i="2" s="1"/>
  <c r="N534" i="2" s="1"/>
  <c r="J535" i="2"/>
  <c r="K535" i="2" s="1"/>
  <c r="L535" i="2" s="1"/>
  <c r="N535" i="2" s="1"/>
  <c r="J536" i="2"/>
  <c r="K536" i="2" s="1"/>
  <c r="L536" i="2" s="1"/>
  <c r="N536" i="2" s="1"/>
  <c r="J537" i="2"/>
  <c r="K537" i="2" s="1"/>
  <c r="L537" i="2" s="1"/>
  <c r="N537" i="2" s="1"/>
  <c r="J538" i="2"/>
  <c r="K538" i="2" s="1"/>
  <c r="L538" i="2" s="1"/>
  <c r="N538" i="2" s="1"/>
  <c r="J539" i="2"/>
  <c r="K539" i="2" s="1"/>
  <c r="L539" i="2" s="1"/>
  <c r="N539" i="2" s="1"/>
  <c r="J540" i="2"/>
  <c r="K540" i="2" s="1"/>
  <c r="L540" i="2" s="1"/>
  <c r="N540" i="2" s="1"/>
  <c r="J541" i="2"/>
  <c r="K541" i="2" s="1"/>
  <c r="L541" i="2" s="1"/>
  <c r="N541" i="2" s="1"/>
  <c r="J542" i="2"/>
  <c r="K542" i="2" s="1"/>
  <c r="L542" i="2" s="1"/>
  <c r="N542" i="2" s="1"/>
  <c r="J543" i="2"/>
  <c r="K543" i="2" s="1"/>
  <c r="L543" i="2" s="1"/>
  <c r="N543" i="2" s="1"/>
  <c r="J544" i="2"/>
  <c r="K544" i="2" s="1"/>
  <c r="L544" i="2" s="1"/>
  <c r="N544" i="2" s="1"/>
  <c r="J545" i="2"/>
  <c r="K545" i="2" s="1"/>
  <c r="L545" i="2" s="1"/>
  <c r="N545" i="2" s="1"/>
  <c r="J546" i="2"/>
  <c r="K546" i="2" s="1"/>
  <c r="L546" i="2" s="1"/>
  <c r="N546" i="2" s="1"/>
  <c r="J547" i="2"/>
  <c r="K547" i="2" s="1"/>
  <c r="L547" i="2" s="1"/>
  <c r="N547" i="2" s="1"/>
  <c r="J548" i="2"/>
  <c r="K548" i="2" s="1"/>
  <c r="L548" i="2" s="1"/>
  <c r="N548" i="2" s="1"/>
  <c r="J549" i="2"/>
  <c r="K549" i="2" s="1"/>
  <c r="L549" i="2" s="1"/>
  <c r="N549" i="2" s="1"/>
  <c r="J550" i="2"/>
  <c r="K550" i="2" s="1"/>
  <c r="L550" i="2" s="1"/>
  <c r="N550" i="2" s="1"/>
  <c r="J551" i="2"/>
  <c r="K551" i="2" s="1"/>
  <c r="L551" i="2" s="1"/>
  <c r="N551" i="2" s="1"/>
  <c r="J552" i="2"/>
  <c r="K552" i="2" s="1"/>
  <c r="L552" i="2" s="1"/>
  <c r="N552" i="2" s="1"/>
  <c r="J553" i="2"/>
  <c r="K553" i="2" s="1"/>
  <c r="L553" i="2" s="1"/>
  <c r="N553" i="2" s="1"/>
  <c r="J554" i="2"/>
  <c r="K554" i="2" s="1"/>
  <c r="L554" i="2" s="1"/>
  <c r="N554" i="2" s="1"/>
  <c r="J555" i="2"/>
  <c r="K555" i="2" s="1"/>
  <c r="L555" i="2" s="1"/>
  <c r="N555" i="2" s="1"/>
  <c r="J556" i="2"/>
  <c r="K556" i="2" s="1"/>
  <c r="L556" i="2" s="1"/>
  <c r="N556" i="2" s="1"/>
  <c r="J557" i="2"/>
  <c r="K557" i="2" s="1"/>
  <c r="L557" i="2" s="1"/>
  <c r="N557" i="2" s="1"/>
  <c r="J558" i="2"/>
  <c r="K558" i="2" s="1"/>
  <c r="L558" i="2" s="1"/>
  <c r="N558" i="2" s="1"/>
  <c r="J559" i="2"/>
  <c r="K559" i="2" s="1"/>
  <c r="L559" i="2" s="1"/>
  <c r="N559" i="2" s="1"/>
  <c r="J560" i="2"/>
  <c r="K560" i="2" s="1"/>
  <c r="L560" i="2" s="1"/>
  <c r="N560" i="2" s="1"/>
  <c r="J561" i="2"/>
  <c r="K561" i="2" s="1"/>
  <c r="L561" i="2" s="1"/>
  <c r="N561" i="2" s="1"/>
  <c r="J562" i="2"/>
  <c r="K562" i="2" s="1"/>
  <c r="L562" i="2" s="1"/>
  <c r="N562" i="2" s="1"/>
  <c r="J563" i="2"/>
  <c r="K563" i="2" s="1"/>
  <c r="L563" i="2" s="1"/>
  <c r="N563" i="2" s="1"/>
  <c r="J564" i="2"/>
  <c r="K564" i="2" s="1"/>
  <c r="L564" i="2" s="1"/>
  <c r="N564" i="2" s="1"/>
  <c r="J565" i="2"/>
  <c r="K565" i="2" s="1"/>
  <c r="L565" i="2" s="1"/>
  <c r="N565" i="2" s="1"/>
  <c r="J566" i="2"/>
  <c r="K566" i="2" s="1"/>
  <c r="L566" i="2" s="1"/>
  <c r="N566" i="2" s="1"/>
  <c r="J567" i="2"/>
  <c r="K567" i="2" s="1"/>
  <c r="L567" i="2" s="1"/>
  <c r="N567" i="2" s="1"/>
  <c r="J568" i="2"/>
  <c r="K568" i="2" s="1"/>
  <c r="L568" i="2" s="1"/>
  <c r="N568" i="2" s="1"/>
  <c r="J569" i="2"/>
  <c r="K569" i="2" s="1"/>
  <c r="L569" i="2" s="1"/>
  <c r="N569" i="2" s="1"/>
  <c r="J570" i="2"/>
  <c r="K570" i="2" s="1"/>
  <c r="L570" i="2" s="1"/>
  <c r="N570" i="2" s="1"/>
  <c r="J571" i="2"/>
  <c r="K571" i="2" s="1"/>
  <c r="L571" i="2" s="1"/>
  <c r="N571" i="2" s="1"/>
  <c r="J572" i="2"/>
  <c r="K572" i="2" s="1"/>
  <c r="L572" i="2" s="1"/>
  <c r="N572" i="2" s="1"/>
  <c r="J573" i="2"/>
  <c r="K573" i="2" s="1"/>
  <c r="L573" i="2" s="1"/>
  <c r="N573" i="2" s="1"/>
  <c r="J574" i="2"/>
  <c r="K574" i="2" s="1"/>
  <c r="L574" i="2" s="1"/>
  <c r="N574" i="2" s="1"/>
  <c r="J575" i="2"/>
  <c r="K575" i="2" s="1"/>
  <c r="L575" i="2" s="1"/>
  <c r="N575" i="2" s="1"/>
  <c r="J576" i="2"/>
  <c r="K576" i="2" s="1"/>
  <c r="L576" i="2" s="1"/>
  <c r="N576" i="2" s="1"/>
  <c r="J577" i="2"/>
  <c r="K577" i="2" s="1"/>
  <c r="L577" i="2" s="1"/>
  <c r="N577" i="2" s="1"/>
  <c r="J578" i="2"/>
  <c r="K578" i="2" s="1"/>
  <c r="L578" i="2" s="1"/>
  <c r="N578" i="2" s="1"/>
  <c r="J579" i="2"/>
  <c r="K579" i="2" s="1"/>
  <c r="L579" i="2" s="1"/>
  <c r="N579" i="2" s="1"/>
  <c r="J580" i="2"/>
  <c r="K580" i="2" s="1"/>
  <c r="L580" i="2" s="1"/>
  <c r="N580" i="2" s="1"/>
  <c r="J581" i="2"/>
  <c r="K581" i="2" s="1"/>
  <c r="L581" i="2" s="1"/>
  <c r="N581" i="2" s="1"/>
  <c r="J582" i="2"/>
  <c r="K582" i="2" s="1"/>
  <c r="L582" i="2" s="1"/>
  <c r="N582" i="2" s="1"/>
  <c r="J583" i="2"/>
  <c r="K583" i="2" s="1"/>
  <c r="L583" i="2" s="1"/>
  <c r="N583" i="2" s="1"/>
  <c r="J584" i="2"/>
  <c r="K584" i="2" s="1"/>
  <c r="L584" i="2" s="1"/>
  <c r="N584" i="2" s="1"/>
  <c r="J585" i="2"/>
  <c r="K585" i="2" s="1"/>
  <c r="L585" i="2" s="1"/>
  <c r="N585" i="2" s="1"/>
  <c r="J586" i="2"/>
  <c r="K586" i="2" s="1"/>
  <c r="L586" i="2" s="1"/>
  <c r="N586" i="2" s="1"/>
  <c r="J587" i="2"/>
  <c r="K587" i="2" s="1"/>
  <c r="L587" i="2" s="1"/>
  <c r="N587" i="2" s="1"/>
  <c r="J588" i="2"/>
  <c r="K588" i="2" s="1"/>
  <c r="L588" i="2" s="1"/>
  <c r="N588" i="2" s="1"/>
  <c r="J589" i="2"/>
  <c r="K589" i="2" s="1"/>
  <c r="L589" i="2" s="1"/>
  <c r="N589" i="2" s="1"/>
  <c r="J590" i="2"/>
  <c r="K590" i="2" s="1"/>
  <c r="L590" i="2" s="1"/>
  <c r="N590" i="2" s="1"/>
  <c r="J591" i="2"/>
  <c r="K591" i="2" s="1"/>
  <c r="L591" i="2" s="1"/>
  <c r="N591" i="2" s="1"/>
  <c r="J592" i="2"/>
  <c r="K592" i="2" s="1"/>
  <c r="L592" i="2" s="1"/>
  <c r="N592" i="2" s="1"/>
  <c r="J593" i="2"/>
  <c r="K593" i="2" s="1"/>
  <c r="L593" i="2" s="1"/>
  <c r="N593" i="2" s="1"/>
  <c r="J594" i="2"/>
  <c r="K594" i="2" s="1"/>
  <c r="L594" i="2" s="1"/>
  <c r="N594" i="2" s="1"/>
  <c r="J595" i="2"/>
  <c r="K595" i="2" s="1"/>
  <c r="L595" i="2" s="1"/>
  <c r="N595" i="2" s="1"/>
  <c r="J596" i="2"/>
  <c r="K596" i="2" s="1"/>
  <c r="L596" i="2" s="1"/>
  <c r="N596" i="2" s="1"/>
  <c r="J597" i="2"/>
  <c r="K597" i="2" s="1"/>
  <c r="L597" i="2" s="1"/>
  <c r="N597" i="2" s="1"/>
  <c r="J598" i="2"/>
  <c r="K598" i="2" s="1"/>
  <c r="L598" i="2" s="1"/>
  <c r="N598" i="2" s="1"/>
  <c r="J599" i="2"/>
  <c r="K599" i="2" s="1"/>
  <c r="L599" i="2" s="1"/>
  <c r="N599" i="2" s="1"/>
  <c r="J600" i="2"/>
  <c r="K600" i="2" s="1"/>
  <c r="L600" i="2" s="1"/>
  <c r="N600" i="2" s="1"/>
  <c r="J601" i="2"/>
  <c r="K601" i="2" s="1"/>
  <c r="L601" i="2" s="1"/>
  <c r="N601" i="2" s="1"/>
  <c r="J602" i="2"/>
  <c r="K602" i="2" s="1"/>
  <c r="L602" i="2" s="1"/>
  <c r="N602" i="2" s="1"/>
  <c r="J603" i="2"/>
  <c r="K603" i="2" s="1"/>
  <c r="L603" i="2" s="1"/>
  <c r="N603" i="2" s="1"/>
  <c r="J604" i="2"/>
  <c r="K604" i="2" s="1"/>
  <c r="L604" i="2" s="1"/>
  <c r="N604" i="2" s="1"/>
  <c r="J605" i="2"/>
  <c r="K605" i="2" s="1"/>
  <c r="L605" i="2" s="1"/>
  <c r="N605" i="2" s="1"/>
  <c r="J606" i="2"/>
  <c r="K606" i="2" s="1"/>
  <c r="L606" i="2" s="1"/>
  <c r="N606" i="2" s="1"/>
  <c r="J607" i="2"/>
  <c r="K607" i="2" s="1"/>
  <c r="L607" i="2" s="1"/>
  <c r="N607" i="2" s="1"/>
  <c r="J608" i="2"/>
  <c r="K608" i="2" s="1"/>
  <c r="L608" i="2" s="1"/>
  <c r="N608" i="2" s="1"/>
  <c r="J609" i="2"/>
  <c r="K609" i="2" s="1"/>
  <c r="L609" i="2" s="1"/>
  <c r="N609" i="2" s="1"/>
  <c r="J610" i="2"/>
  <c r="K610" i="2" s="1"/>
  <c r="L610" i="2" s="1"/>
  <c r="N610" i="2" s="1"/>
  <c r="J611" i="2"/>
  <c r="K611" i="2" s="1"/>
  <c r="L611" i="2" s="1"/>
  <c r="N611" i="2" s="1"/>
  <c r="J612" i="2"/>
  <c r="K612" i="2" s="1"/>
  <c r="L612" i="2" s="1"/>
  <c r="N612" i="2" s="1"/>
  <c r="J613" i="2"/>
  <c r="K613" i="2" s="1"/>
  <c r="L613" i="2" s="1"/>
  <c r="N613" i="2" s="1"/>
  <c r="J614" i="2"/>
  <c r="K614" i="2" s="1"/>
  <c r="L614" i="2" s="1"/>
  <c r="N614" i="2" s="1"/>
  <c r="J615" i="2"/>
  <c r="K615" i="2" s="1"/>
  <c r="L615" i="2" s="1"/>
  <c r="N615" i="2" s="1"/>
  <c r="J616" i="2"/>
  <c r="K616" i="2" s="1"/>
  <c r="L616" i="2" s="1"/>
  <c r="N616" i="2" s="1"/>
  <c r="J617" i="2"/>
  <c r="K617" i="2" s="1"/>
  <c r="L617" i="2" s="1"/>
  <c r="N617" i="2" s="1"/>
  <c r="J618" i="2"/>
  <c r="K618" i="2" s="1"/>
  <c r="L618" i="2" s="1"/>
  <c r="N618" i="2" s="1"/>
  <c r="J619" i="2"/>
  <c r="K619" i="2" s="1"/>
  <c r="L619" i="2" s="1"/>
  <c r="N619" i="2" s="1"/>
  <c r="J620" i="2"/>
  <c r="K620" i="2" s="1"/>
  <c r="L620" i="2" s="1"/>
  <c r="N620" i="2" s="1"/>
  <c r="J621" i="2"/>
  <c r="K621" i="2" s="1"/>
  <c r="L621" i="2" s="1"/>
  <c r="N621" i="2" s="1"/>
  <c r="J622" i="2"/>
  <c r="K622" i="2" s="1"/>
  <c r="L622" i="2" s="1"/>
  <c r="N622" i="2" s="1"/>
  <c r="J623" i="2"/>
  <c r="K623" i="2" s="1"/>
  <c r="L623" i="2" s="1"/>
  <c r="N623" i="2" s="1"/>
  <c r="J624" i="2"/>
  <c r="K624" i="2" s="1"/>
  <c r="L624" i="2" s="1"/>
  <c r="N624" i="2" s="1"/>
  <c r="J625" i="2"/>
  <c r="K625" i="2" s="1"/>
  <c r="L625" i="2" s="1"/>
  <c r="N625" i="2" s="1"/>
  <c r="J626" i="2"/>
  <c r="K626" i="2" s="1"/>
  <c r="L626" i="2" s="1"/>
  <c r="N626" i="2" s="1"/>
  <c r="J627" i="2"/>
  <c r="K627" i="2" s="1"/>
  <c r="L627" i="2" s="1"/>
  <c r="N627" i="2" s="1"/>
  <c r="J628" i="2"/>
  <c r="K628" i="2" s="1"/>
  <c r="L628" i="2" s="1"/>
  <c r="N628" i="2" s="1"/>
  <c r="J629" i="2"/>
  <c r="K629" i="2" s="1"/>
  <c r="L629" i="2" s="1"/>
  <c r="N629" i="2" s="1"/>
  <c r="J630" i="2"/>
  <c r="K630" i="2" s="1"/>
  <c r="L630" i="2" s="1"/>
  <c r="N630" i="2" s="1"/>
  <c r="J631" i="2"/>
  <c r="K631" i="2" s="1"/>
  <c r="L631" i="2" s="1"/>
  <c r="N631" i="2" s="1"/>
  <c r="J632" i="2"/>
  <c r="K632" i="2" s="1"/>
  <c r="L632" i="2" s="1"/>
  <c r="N632" i="2" s="1"/>
  <c r="J633" i="2"/>
  <c r="K633" i="2" s="1"/>
  <c r="L633" i="2" s="1"/>
  <c r="N633" i="2" s="1"/>
  <c r="J634" i="2"/>
  <c r="K634" i="2" s="1"/>
  <c r="L634" i="2" s="1"/>
  <c r="N634" i="2" s="1"/>
  <c r="J635" i="2"/>
  <c r="K635" i="2" s="1"/>
  <c r="L635" i="2" s="1"/>
  <c r="N635" i="2" s="1"/>
  <c r="J636" i="2"/>
  <c r="K636" i="2" s="1"/>
  <c r="L636" i="2" s="1"/>
  <c r="N636" i="2" s="1"/>
  <c r="J637" i="2"/>
  <c r="K637" i="2" s="1"/>
  <c r="L637" i="2" s="1"/>
  <c r="N637" i="2" s="1"/>
  <c r="J638" i="2"/>
  <c r="K638" i="2" s="1"/>
  <c r="L638" i="2" s="1"/>
  <c r="N638" i="2" s="1"/>
  <c r="J639" i="2"/>
  <c r="K639" i="2" s="1"/>
  <c r="L639" i="2" s="1"/>
  <c r="N639" i="2" s="1"/>
  <c r="J640" i="2"/>
  <c r="K640" i="2" s="1"/>
  <c r="L640" i="2" s="1"/>
  <c r="N640" i="2" s="1"/>
  <c r="J641" i="2"/>
  <c r="K641" i="2" s="1"/>
  <c r="L641" i="2" s="1"/>
  <c r="N641" i="2" s="1"/>
  <c r="J642" i="2"/>
  <c r="K642" i="2" s="1"/>
  <c r="L642" i="2" s="1"/>
  <c r="N642" i="2" s="1"/>
  <c r="J643" i="2"/>
  <c r="K643" i="2" s="1"/>
  <c r="L643" i="2" s="1"/>
  <c r="N643" i="2" s="1"/>
  <c r="J644" i="2"/>
  <c r="K644" i="2" s="1"/>
  <c r="L644" i="2" s="1"/>
  <c r="N644" i="2" s="1"/>
  <c r="J645" i="2"/>
  <c r="K645" i="2" s="1"/>
  <c r="L645" i="2" s="1"/>
  <c r="N645" i="2" s="1"/>
  <c r="J646" i="2"/>
  <c r="K646" i="2" s="1"/>
  <c r="L646" i="2" s="1"/>
  <c r="N646" i="2" s="1"/>
  <c r="J647" i="2"/>
  <c r="K647" i="2" s="1"/>
  <c r="L647" i="2" s="1"/>
  <c r="N647" i="2" s="1"/>
  <c r="J648" i="2"/>
  <c r="K648" i="2" s="1"/>
  <c r="L648" i="2" s="1"/>
  <c r="N648" i="2" s="1"/>
  <c r="J649" i="2"/>
  <c r="K649" i="2" s="1"/>
  <c r="L649" i="2" s="1"/>
  <c r="N649" i="2" s="1"/>
  <c r="J650" i="2"/>
  <c r="K650" i="2" s="1"/>
  <c r="L650" i="2" s="1"/>
  <c r="N650" i="2" s="1"/>
  <c r="J651" i="2"/>
  <c r="K651" i="2" s="1"/>
  <c r="L651" i="2" s="1"/>
  <c r="N651" i="2" s="1"/>
  <c r="J652" i="2"/>
  <c r="K652" i="2" s="1"/>
  <c r="L652" i="2" s="1"/>
  <c r="N652" i="2" s="1"/>
  <c r="J653" i="2"/>
  <c r="K653" i="2" s="1"/>
  <c r="L653" i="2" s="1"/>
  <c r="N653" i="2" s="1"/>
  <c r="J654" i="2"/>
  <c r="K654" i="2" s="1"/>
  <c r="L654" i="2" s="1"/>
  <c r="N654" i="2" s="1"/>
  <c r="J655" i="2"/>
  <c r="K655" i="2" s="1"/>
  <c r="L655" i="2" s="1"/>
  <c r="N655" i="2" s="1"/>
  <c r="J656" i="2"/>
  <c r="K656" i="2" s="1"/>
  <c r="L656" i="2" s="1"/>
  <c r="N656" i="2" s="1"/>
  <c r="J657" i="2"/>
  <c r="K657" i="2" s="1"/>
  <c r="L657" i="2" s="1"/>
  <c r="N657" i="2" s="1"/>
  <c r="J658" i="2"/>
  <c r="K658" i="2" s="1"/>
  <c r="L658" i="2" s="1"/>
  <c r="N658" i="2" s="1"/>
  <c r="J659" i="2"/>
  <c r="K659" i="2" s="1"/>
  <c r="L659" i="2" s="1"/>
  <c r="N659" i="2" s="1"/>
  <c r="J660" i="2"/>
  <c r="K660" i="2" s="1"/>
  <c r="L660" i="2" s="1"/>
  <c r="N660" i="2" s="1"/>
  <c r="J661" i="2"/>
  <c r="K661" i="2" s="1"/>
  <c r="L661" i="2" s="1"/>
  <c r="N661" i="2" s="1"/>
  <c r="J662" i="2"/>
  <c r="K662" i="2" s="1"/>
  <c r="L662" i="2" s="1"/>
  <c r="N662" i="2" s="1"/>
  <c r="J663" i="2"/>
  <c r="K663" i="2" s="1"/>
  <c r="L663" i="2" s="1"/>
  <c r="N663" i="2" s="1"/>
  <c r="J664" i="2"/>
  <c r="K664" i="2" s="1"/>
  <c r="L664" i="2" s="1"/>
  <c r="N664" i="2" s="1"/>
  <c r="J665" i="2"/>
  <c r="K665" i="2" s="1"/>
  <c r="L665" i="2" s="1"/>
  <c r="N665" i="2" s="1"/>
  <c r="J666" i="2"/>
  <c r="K666" i="2" s="1"/>
  <c r="L666" i="2" s="1"/>
  <c r="N666" i="2" s="1"/>
  <c r="J667" i="2"/>
  <c r="K667" i="2" s="1"/>
  <c r="L667" i="2" s="1"/>
  <c r="N667" i="2" s="1"/>
  <c r="J668" i="2"/>
  <c r="K668" i="2" s="1"/>
  <c r="L668" i="2" s="1"/>
  <c r="N668" i="2" s="1"/>
  <c r="J669" i="2"/>
  <c r="K669" i="2" s="1"/>
  <c r="L669" i="2" s="1"/>
  <c r="N669" i="2" s="1"/>
  <c r="J670" i="2"/>
  <c r="K670" i="2" s="1"/>
  <c r="L670" i="2" s="1"/>
  <c r="N670" i="2" s="1"/>
  <c r="J671" i="2"/>
  <c r="K671" i="2" s="1"/>
  <c r="L671" i="2" s="1"/>
  <c r="N671" i="2" s="1"/>
  <c r="J672" i="2"/>
  <c r="K672" i="2" s="1"/>
  <c r="L672" i="2" s="1"/>
  <c r="N672" i="2" s="1"/>
  <c r="J673" i="2"/>
  <c r="K673" i="2" s="1"/>
  <c r="L673" i="2" s="1"/>
  <c r="N673" i="2" s="1"/>
  <c r="J674" i="2"/>
  <c r="K674" i="2" s="1"/>
  <c r="L674" i="2" s="1"/>
  <c r="N674" i="2" s="1"/>
  <c r="J675" i="2"/>
  <c r="K675" i="2" s="1"/>
  <c r="L675" i="2" s="1"/>
  <c r="N675" i="2" s="1"/>
  <c r="J676" i="2"/>
  <c r="K676" i="2" s="1"/>
  <c r="L676" i="2" s="1"/>
  <c r="N676" i="2" s="1"/>
  <c r="J677" i="2"/>
  <c r="K677" i="2" s="1"/>
  <c r="L677" i="2" s="1"/>
  <c r="N677" i="2" s="1"/>
  <c r="J678" i="2"/>
  <c r="K678" i="2" s="1"/>
  <c r="L678" i="2" s="1"/>
  <c r="N678" i="2" s="1"/>
  <c r="J679" i="2"/>
  <c r="K679" i="2" s="1"/>
  <c r="L679" i="2" s="1"/>
  <c r="N679" i="2" s="1"/>
  <c r="J680" i="2"/>
  <c r="K680" i="2" s="1"/>
  <c r="L680" i="2" s="1"/>
  <c r="N680" i="2" s="1"/>
  <c r="J681" i="2"/>
  <c r="K681" i="2" s="1"/>
  <c r="L681" i="2" s="1"/>
  <c r="N681" i="2" s="1"/>
  <c r="J682" i="2"/>
  <c r="K682" i="2" s="1"/>
  <c r="L682" i="2" s="1"/>
  <c r="N682" i="2" s="1"/>
  <c r="J683" i="2"/>
  <c r="K683" i="2" s="1"/>
  <c r="L683" i="2" s="1"/>
  <c r="N683" i="2" s="1"/>
  <c r="J684" i="2"/>
  <c r="K684" i="2" s="1"/>
  <c r="L684" i="2" s="1"/>
  <c r="N684" i="2" s="1"/>
  <c r="J685" i="2"/>
  <c r="K685" i="2" s="1"/>
  <c r="L685" i="2" s="1"/>
  <c r="N685" i="2" s="1"/>
  <c r="J686" i="2"/>
  <c r="K686" i="2" s="1"/>
  <c r="L686" i="2" s="1"/>
  <c r="N686" i="2" s="1"/>
  <c r="J687" i="2"/>
  <c r="K687" i="2" s="1"/>
  <c r="L687" i="2" s="1"/>
  <c r="N687" i="2" s="1"/>
  <c r="J688" i="2"/>
  <c r="K688" i="2" s="1"/>
  <c r="L688" i="2" s="1"/>
  <c r="N688" i="2" s="1"/>
  <c r="J689" i="2"/>
  <c r="K689" i="2" s="1"/>
  <c r="L689" i="2" s="1"/>
  <c r="N689" i="2" s="1"/>
  <c r="J690" i="2"/>
  <c r="K690" i="2" s="1"/>
  <c r="L690" i="2" s="1"/>
  <c r="N690" i="2" s="1"/>
  <c r="J691" i="2"/>
  <c r="K691" i="2" s="1"/>
  <c r="L691" i="2" s="1"/>
  <c r="N691" i="2" s="1"/>
  <c r="J692" i="2"/>
  <c r="K692" i="2" s="1"/>
  <c r="L692" i="2" s="1"/>
  <c r="N692" i="2" s="1"/>
  <c r="J693" i="2"/>
  <c r="K693" i="2" s="1"/>
  <c r="L693" i="2" s="1"/>
  <c r="N693" i="2" s="1"/>
  <c r="J694" i="2"/>
  <c r="K694" i="2" s="1"/>
  <c r="L694" i="2" s="1"/>
  <c r="N694" i="2" s="1"/>
  <c r="J695" i="2"/>
  <c r="K695" i="2" s="1"/>
  <c r="L695" i="2" s="1"/>
  <c r="N695" i="2" s="1"/>
  <c r="J696" i="2"/>
  <c r="K696" i="2" s="1"/>
  <c r="L696" i="2" s="1"/>
  <c r="N696" i="2" s="1"/>
  <c r="J697" i="2"/>
  <c r="K697" i="2" s="1"/>
  <c r="L697" i="2" s="1"/>
  <c r="N697" i="2" s="1"/>
  <c r="J698" i="2"/>
  <c r="K698" i="2" s="1"/>
  <c r="L698" i="2" s="1"/>
  <c r="N698" i="2" s="1"/>
  <c r="J699" i="2"/>
  <c r="K699" i="2" s="1"/>
  <c r="L699" i="2" s="1"/>
  <c r="N699" i="2" s="1"/>
  <c r="J700" i="2"/>
  <c r="K700" i="2" s="1"/>
  <c r="L700" i="2" s="1"/>
  <c r="N700" i="2" s="1"/>
  <c r="J701" i="2"/>
  <c r="K701" i="2" s="1"/>
  <c r="L701" i="2" s="1"/>
  <c r="N701" i="2" s="1"/>
  <c r="J702" i="2"/>
  <c r="K702" i="2" s="1"/>
  <c r="L702" i="2" s="1"/>
  <c r="N702" i="2" s="1"/>
  <c r="J703" i="2"/>
  <c r="K703" i="2" s="1"/>
  <c r="L703" i="2" s="1"/>
  <c r="N703" i="2" s="1"/>
  <c r="J704" i="2"/>
  <c r="K704" i="2" s="1"/>
  <c r="L704" i="2" s="1"/>
  <c r="N704" i="2" s="1"/>
  <c r="J705" i="2"/>
  <c r="K705" i="2" s="1"/>
  <c r="L705" i="2" s="1"/>
  <c r="N705" i="2" s="1"/>
  <c r="J706" i="2"/>
  <c r="K706" i="2" s="1"/>
  <c r="L706" i="2" s="1"/>
  <c r="N706" i="2" s="1"/>
  <c r="J707" i="2"/>
  <c r="K707" i="2" s="1"/>
  <c r="L707" i="2" s="1"/>
  <c r="N707" i="2" s="1"/>
  <c r="J708" i="2"/>
  <c r="K708" i="2" s="1"/>
  <c r="L708" i="2" s="1"/>
  <c r="N708" i="2" s="1"/>
  <c r="J709" i="2"/>
  <c r="K709" i="2" s="1"/>
  <c r="L709" i="2" s="1"/>
  <c r="N709" i="2" s="1"/>
  <c r="J710" i="2"/>
  <c r="K710" i="2" s="1"/>
  <c r="L710" i="2" s="1"/>
  <c r="N710" i="2" s="1"/>
  <c r="J711" i="2"/>
  <c r="K711" i="2" s="1"/>
  <c r="L711" i="2" s="1"/>
  <c r="N711" i="2" s="1"/>
  <c r="J712" i="2"/>
  <c r="K712" i="2" s="1"/>
  <c r="L712" i="2" s="1"/>
  <c r="N712" i="2" s="1"/>
  <c r="J713" i="2"/>
  <c r="K713" i="2" s="1"/>
  <c r="L713" i="2" s="1"/>
  <c r="N713" i="2" s="1"/>
  <c r="J714" i="2"/>
  <c r="K714" i="2" s="1"/>
  <c r="L714" i="2" s="1"/>
  <c r="N714" i="2" s="1"/>
  <c r="J715" i="2"/>
  <c r="K715" i="2" s="1"/>
  <c r="L715" i="2" s="1"/>
  <c r="N715" i="2" s="1"/>
  <c r="J716" i="2"/>
  <c r="K716" i="2" s="1"/>
  <c r="L716" i="2" s="1"/>
  <c r="N716" i="2" s="1"/>
  <c r="J717" i="2"/>
  <c r="K717" i="2" s="1"/>
  <c r="L717" i="2" s="1"/>
  <c r="N717" i="2" s="1"/>
  <c r="J718" i="2"/>
  <c r="K718" i="2" s="1"/>
  <c r="L718" i="2" s="1"/>
  <c r="N718" i="2" s="1"/>
  <c r="J719" i="2"/>
  <c r="K719" i="2" s="1"/>
  <c r="L719" i="2" s="1"/>
  <c r="N719" i="2" s="1"/>
  <c r="J720" i="2"/>
  <c r="K720" i="2" s="1"/>
  <c r="L720" i="2" s="1"/>
  <c r="N720" i="2" s="1"/>
  <c r="J721" i="2"/>
  <c r="K721" i="2" s="1"/>
  <c r="L721" i="2" s="1"/>
  <c r="N721" i="2" s="1"/>
  <c r="J722" i="2"/>
  <c r="K722" i="2" s="1"/>
  <c r="L722" i="2" s="1"/>
  <c r="N722" i="2" s="1"/>
  <c r="J723" i="2"/>
  <c r="K723" i="2" s="1"/>
  <c r="L723" i="2" s="1"/>
  <c r="N723" i="2" s="1"/>
  <c r="J724" i="2"/>
  <c r="K724" i="2" s="1"/>
  <c r="L724" i="2" s="1"/>
  <c r="N724" i="2" s="1"/>
  <c r="J725" i="2"/>
  <c r="K725" i="2" s="1"/>
  <c r="L725" i="2" s="1"/>
  <c r="N725" i="2" s="1"/>
  <c r="J726" i="2"/>
  <c r="K726" i="2" s="1"/>
  <c r="L726" i="2" s="1"/>
  <c r="N726" i="2" s="1"/>
  <c r="J727" i="2"/>
  <c r="K727" i="2" s="1"/>
  <c r="L727" i="2" s="1"/>
  <c r="N727" i="2" s="1"/>
  <c r="J728" i="2"/>
  <c r="K728" i="2" s="1"/>
  <c r="L728" i="2" s="1"/>
  <c r="N728" i="2" s="1"/>
  <c r="J729" i="2"/>
  <c r="K729" i="2" s="1"/>
  <c r="L729" i="2" s="1"/>
  <c r="N729" i="2" s="1"/>
  <c r="J730" i="2"/>
  <c r="K730" i="2" s="1"/>
  <c r="L730" i="2" s="1"/>
  <c r="N730" i="2" s="1"/>
  <c r="J731" i="2"/>
  <c r="K731" i="2" s="1"/>
  <c r="L731" i="2" s="1"/>
  <c r="N731" i="2" s="1"/>
  <c r="J732" i="2"/>
  <c r="K732" i="2" s="1"/>
  <c r="L732" i="2" s="1"/>
  <c r="N732" i="2" s="1"/>
  <c r="J733" i="2"/>
  <c r="K733" i="2" s="1"/>
  <c r="L733" i="2" s="1"/>
  <c r="N733" i="2" s="1"/>
  <c r="J734" i="2"/>
  <c r="K734" i="2" s="1"/>
  <c r="L734" i="2" s="1"/>
  <c r="N734" i="2" s="1"/>
  <c r="J735" i="2"/>
  <c r="K735" i="2" s="1"/>
  <c r="L735" i="2" s="1"/>
  <c r="N735" i="2" s="1"/>
  <c r="J736" i="2"/>
  <c r="K736" i="2" s="1"/>
  <c r="L736" i="2" s="1"/>
  <c r="N736" i="2" s="1"/>
  <c r="J737" i="2"/>
  <c r="K737" i="2" s="1"/>
  <c r="L737" i="2" s="1"/>
  <c r="N737" i="2" s="1"/>
  <c r="J738" i="2"/>
  <c r="K738" i="2" s="1"/>
  <c r="L738" i="2" s="1"/>
  <c r="N738" i="2" s="1"/>
  <c r="J739" i="2"/>
  <c r="K739" i="2" s="1"/>
  <c r="L739" i="2" s="1"/>
  <c r="N739" i="2" s="1"/>
  <c r="J740" i="2"/>
  <c r="K740" i="2" s="1"/>
  <c r="L740" i="2" s="1"/>
  <c r="N740" i="2" s="1"/>
  <c r="J741" i="2"/>
  <c r="K741" i="2" s="1"/>
  <c r="L741" i="2" s="1"/>
  <c r="N741" i="2" s="1"/>
  <c r="J742" i="2"/>
  <c r="K742" i="2" s="1"/>
  <c r="L742" i="2" s="1"/>
  <c r="N742" i="2" s="1"/>
  <c r="J743" i="2"/>
  <c r="K743" i="2" s="1"/>
  <c r="L743" i="2" s="1"/>
  <c r="N743" i="2" s="1"/>
  <c r="J744" i="2"/>
  <c r="K744" i="2" s="1"/>
  <c r="L744" i="2" s="1"/>
  <c r="N744" i="2" s="1"/>
  <c r="J745" i="2"/>
  <c r="K745" i="2" s="1"/>
  <c r="L745" i="2" s="1"/>
  <c r="N745" i="2" s="1"/>
  <c r="J746" i="2"/>
  <c r="K746" i="2" s="1"/>
  <c r="L746" i="2" s="1"/>
  <c r="N746" i="2" s="1"/>
  <c r="J747" i="2"/>
  <c r="K747" i="2" s="1"/>
  <c r="L747" i="2" s="1"/>
  <c r="N747" i="2" s="1"/>
  <c r="J748" i="2"/>
  <c r="K748" i="2" s="1"/>
  <c r="L748" i="2" s="1"/>
  <c r="N748" i="2" s="1"/>
  <c r="J749" i="2"/>
  <c r="K749" i="2" s="1"/>
  <c r="L749" i="2" s="1"/>
  <c r="N749" i="2" s="1"/>
  <c r="J750" i="2"/>
  <c r="K750" i="2" s="1"/>
  <c r="L750" i="2" s="1"/>
  <c r="N750" i="2" s="1"/>
  <c r="J751" i="2"/>
  <c r="K751" i="2" s="1"/>
  <c r="L751" i="2" s="1"/>
  <c r="N751" i="2" s="1"/>
  <c r="J752" i="2"/>
  <c r="K752" i="2" s="1"/>
  <c r="L752" i="2" s="1"/>
  <c r="N752" i="2" s="1"/>
  <c r="J753" i="2"/>
  <c r="K753" i="2" s="1"/>
  <c r="L753" i="2" s="1"/>
  <c r="N753" i="2" s="1"/>
  <c r="J754" i="2"/>
  <c r="K754" i="2" s="1"/>
  <c r="L754" i="2" s="1"/>
  <c r="N754" i="2" s="1"/>
  <c r="J755" i="2"/>
  <c r="K755" i="2" s="1"/>
  <c r="L755" i="2" s="1"/>
  <c r="N755" i="2" s="1"/>
  <c r="J756" i="2"/>
  <c r="K756" i="2" s="1"/>
  <c r="L756" i="2" s="1"/>
  <c r="N756" i="2" s="1"/>
  <c r="J757" i="2"/>
  <c r="K757" i="2" s="1"/>
  <c r="L757" i="2" s="1"/>
  <c r="N757" i="2" s="1"/>
  <c r="J758" i="2"/>
  <c r="K758" i="2" s="1"/>
  <c r="L758" i="2" s="1"/>
  <c r="N758" i="2" s="1"/>
  <c r="J759" i="2"/>
  <c r="K759" i="2" s="1"/>
  <c r="L759" i="2" s="1"/>
  <c r="N759" i="2" s="1"/>
  <c r="J760" i="2"/>
  <c r="K760" i="2" s="1"/>
  <c r="L760" i="2" s="1"/>
  <c r="N760" i="2" s="1"/>
  <c r="J761" i="2"/>
  <c r="K761" i="2" s="1"/>
  <c r="L761" i="2" s="1"/>
  <c r="N761" i="2" s="1"/>
  <c r="J762" i="2"/>
  <c r="K762" i="2" s="1"/>
  <c r="L762" i="2" s="1"/>
  <c r="N762" i="2" s="1"/>
  <c r="J763" i="2"/>
  <c r="K763" i="2" s="1"/>
  <c r="L763" i="2" s="1"/>
  <c r="N763" i="2" s="1"/>
  <c r="J764" i="2"/>
  <c r="K764" i="2" s="1"/>
  <c r="L764" i="2" s="1"/>
  <c r="N764" i="2" s="1"/>
  <c r="J765" i="2"/>
  <c r="K765" i="2" s="1"/>
  <c r="L765" i="2" s="1"/>
  <c r="N765" i="2" s="1"/>
  <c r="J766" i="2"/>
  <c r="K766" i="2" s="1"/>
  <c r="L766" i="2" s="1"/>
  <c r="N766" i="2" s="1"/>
  <c r="J767" i="2"/>
  <c r="K767" i="2" s="1"/>
  <c r="L767" i="2" s="1"/>
  <c r="N767" i="2" s="1"/>
  <c r="J768" i="2"/>
  <c r="K768" i="2" s="1"/>
  <c r="L768" i="2" s="1"/>
  <c r="N768" i="2" s="1"/>
  <c r="J769" i="2"/>
  <c r="K769" i="2" s="1"/>
  <c r="L769" i="2" s="1"/>
  <c r="N769" i="2" s="1"/>
  <c r="J770" i="2"/>
  <c r="K770" i="2" s="1"/>
  <c r="L770" i="2" s="1"/>
  <c r="N770" i="2" s="1"/>
  <c r="J771" i="2"/>
  <c r="K771" i="2" s="1"/>
  <c r="L771" i="2" s="1"/>
  <c r="N771" i="2" s="1"/>
  <c r="J772" i="2"/>
  <c r="K772" i="2" s="1"/>
  <c r="L772" i="2" s="1"/>
  <c r="N772" i="2" s="1"/>
  <c r="J773" i="2"/>
  <c r="K773" i="2" s="1"/>
  <c r="L773" i="2" s="1"/>
  <c r="N773" i="2" s="1"/>
  <c r="J774" i="2"/>
  <c r="K774" i="2" s="1"/>
  <c r="L774" i="2" s="1"/>
  <c r="N774" i="2" s="1"/>
  <c r="J775" i="2"/>
  <c r="K775" i="2" s="1"/>
  <c r="L775" i="2" s="1"/>
  <c r="N775" i="2" s="1"/>
  <c r="J776" i="2"/>
  <c r="K776" i="2" s="1"/>
  <c r="L776" i="2" s="1"/>
  <c r="N776" i="2" s="1"/>
  <c r="J777" i="2"/>
  <c r="K777" i="2" s="1"/>
  <c r="L777" i="2" s="1"/>
  <c r="N777" i="2" s="1"/>
  <c r="J778" i="2"/>
  <c r="K778" i="2" s="1"/>
  <c r="L778" i="2" s="1"/>
  <c r="N778" i="2" s="1"/>
  <c r="J779" i="2"/>
  <c r="K779" i="2" s="1"/>
  <c r="L779" i="2" s="1"/>
  <c r="N779" i="2" s="1"/>
  <c r="J780" i="2"/>
  <c r="K780" i="2" s="1"/>
  <c r="L780" i="2" s="1"/>
  <c r="N780" i="2" s="1"/>
  <c r="J781" i="2"/>
  <c r="K781" i="2" s="1"/>
  <c r="L781" i="2" s="1"/>
  <c r="N781" i="2" s="1"/>
  <c r="J782" i="2"/>
  <c r="K782" i="2" s="1"/>
  <c r="L782" i="2" s="1"/>
  <c r="N782" i="2" s="1"/>
  <c r="J783" i="2"/>
  <c r="K783" i="2" s="1"/>
  <c r="L783" i="2" s="1"/>
  <c r="N783" i="2" s="1"/>
  <c r="J784" i="2"/>
  <c r="K784" i="2" s="1"/>
  <c r="L784" i="2" s="1"/>
  <c r="N784" i="2" s="1"/>
  <c r="J785" i="2"/>
  <c r="K785" i="2" s="1"/>
  <c r="L785" i="2" s="1"/>
  <c r="N785" i="2" s="1"/>
  <c r="J786" i="2"/>
  <c r="K786" i="2" s="1"/>
  <c r="L786" i="2" s="1"/>
  <c r="N786" i="2" s="1"/>
  <c r="J787" i="2"/>
  <c r="K787" i="2" s="1"/>
  <c r="L787" i="2" s="1"/>
  <c r="N787" i="2" s="1"/>
  <c r="J788" i="2"/>
  <c r="K788" i="2" s="1"/>
  <c r="L788" i="2" s="1"/>
  <c r="N788" i="2" s="1"/>
  <c r="J789" i="2"/>
  <c r="K789" i="2" s="1"/>
  <c r="L789" i="2" s="1"/>
  <c r="N789" i="2" s="1"/>
  <c r="J790" i="2"/>
  <c r="K790" i="2" s="1"/>
  <c r="L790" i="2" s="1"/>
  <c r="N790" i="2" s="1"/>
  <c r="J791" i="2"/>
  <c r="K791" i="2" s="1"/>
  <c r="L791" i="2" s="1"/>
  <c r="N791" i="2" s="1"/>
  <c r="J792" i="2"/>
  <c r="K792" i="2" s="1"/>
  <c r="L792" i="2" s="1"/>
  <c r="N792" i="2" s="1"/>
  <c r="J793" i="2"/>
  <c r="K793" i="2" s="1"/>
  <c r="L793" i="2" s="1"/>
  <c r="N793" i="2" s="1"/>
  <c r="J794" i="2"/>
  <c r="K794" i="2" s="1"/>
  <c r="L794" i="2" s="1"/>
  <c r="N794" i="2" s="1"/>
  <c r="J795" i="2"/>
  <c r="K795" i="2" s="1"/>
  <c r="L795" i="2" s="1"/>
  <c r="N795" i="2" s="1"/>
  <c r="J796" i="2"/>
  <c r="K796" i="2" s="1"/>
  <c r="L796" i="2" s="1"/>
  <c r="N796" i="2" s="1"/>
  <c r="J797" i="2"/>
  <c r="K797" i="2" s="1"/>
  <c r="L797" i="2" s="1"/>
  <c r="N797" i="2" s="1"/>
  <c r="J798" i="2"/>
  <c r="K798" i="2" s="1"/>
  <c r="L798" i="2" s="1"/>
  <c r="N798" i="2" s="1"/>
  <c r="J799" i="2"/>
  <c r="K799" i="2" s="1"/>
  <c r="L799" i="2" s="1"/>
  <c r="N799" i="2" s="1"/>
  <c r="J800" i="2"/>
  <c r="K800" i="2" s="1"/>
  <c r="L800" i="2" s="1"/>
  <c r="N800" i="2" s="1"/>
  <c r="J801" i="2"/>
  <c r="K801" i="2" s="1"/>
  <c r="L801" i="2" s="1"/>
  <c r="N801" i="2" s="1"/>
  <c r="J802" i="2"/>
  <c r="K802" i="2" s="1"/>
  <c r="L802" i="2" s="1"/>
  <c r="N802" i="2" s="1"/>
  <c r="J803" i="2"/>
  <c r="K803" i="2" s="1"/>
  <c r="L803" i="2" s="1"/>
  <c r="N803" i="2" s="1"/>
  <c r="J804" i="2"/>
  <c r="K804" i="2" s="1"/>
  <c r="L804" i="2" s="1"/>
  <c r="N804" i="2" s="1"/>
  <c r="J805" i="2"/>
  <c r="K805" i="2" s="1"/>
  <c r="L805" i="2" s="1"/>
  <c r="N805" i="2" s="1"/>
  <c r="J806" i="2"/>
  <c r="K806" i="2" s="1"/>
  <c r="L806" i="2" s="1"/>
  <c r="N806" i="2" s="1"/>
  <c r="J807" i="2"/>
  <c r="K807" i="2" s="1"/>
  <c r="L807" i="2" s="1"/>
  <c r="N807" i="2" s="1"/>
  <c r="J808" i="2"/>
  <c r="K808" i="2" s="1"/>
  <c r="L808" i="2" s="1"/>
  <c r="N808" i="2" s="1"/>
  <c r="J809" i="2"/>
  <c r="K809" i="2" s="1"/>
  <c r="L809" i="2" s="1"/>
  <c r="N809" i="2" s="1"/>
  <c r="J810" i="2"/>
  <c r="K810" i="2" s="1"/>
  <c r="L810" i="2" s="1"/>
  <c r="N810" i="2" s="1"/>
  <c r="J811" i="2"/>
  <c r="K811" i="2" s="1"/>
  <c r="L811" i="2" s="1"/>
  <c r="N811" i="2" s="1"/>
  <c r="J812" i="2"/>
  <c r="K812" i="2" s="1"/>
  <c r="L812" i="2" s="1"/>
  <c r="N812" i="2" s="1"/>
  <c r="J813" i="2"/>
  <c r="K813" i="2" s="1"/>
  <c r="L813" i="2" s="1"/>
  <c r="N813" i="2" s="1"/>
  <c r="J814" i="2"/>
  <c r="K814" i="2" s="1"/>
  <c r="L814" i="2" s="1"/>
  <c r="N814" i="2" s="1"/>
  <c r="J815" i="2"/>
  <c r="K815" i="2" s="1"/>
  <c r="L815" i="2" s="1"/>
  <c r="N815" i="2" s="1"/>
  <c r="J816" i="2"/>
  <c r="K816" i="2" s="1"/>
  <c r="L816" i="2" s="1"/>
  <c r="N816" i="2" s="1"/>
  <c r="J817" i="2"/>
  <c r="K817" i="2" s="1"/>
  <c r="L817" i="2" s="1"/>
  <c r="N817" i="2" s="1"/>
  <c r="J818" i="2"/>
  <c r="K818" i="2" s="1"/>
  <c r="L818" i="2" s="1"/>
  <c r="N818" i="2" s="1"/>
  <c r="J819" i="2"/>
  <c r="K819" i="2" s="1"/>
  <c r="L819" i="2" s="1"/>
  <c r="N819" i="2" s="1"/>
  <c r="J820" i="2"/>
  <c r="K820" i="2" s="1"/>
  <c r="L820" i="2" s="1"/>
  <c r="N820" i="2" s="1"/>
  <c r="J821" i="2"/>
  <c r="K821" i="2" s="1"/>
  <c r="L821" i="2" s="1"/>
  <c r="N821" i="2" s="1"/>
  <c r="J822" i="2"/>
  <c r="K822" i="2" s="1"/>
  <c r="L822" i="2" s="1"/>
  <c r="N822" i="2" s="1"/>
  <c r="J823" i="2"/>
  <c r="K823" i="2" s="1"/>
  <c r="L823" i="2" s="1"/>
  <c r="N823" i="2" s="1"/>
  <c r="J824" i="2"/>
  <c r="K824" i="2" s="1"/>
  <c r="L824" i="2" s="1"/>
  <c r="N824" i="2" s="1"/>
  <c r="J825" i="2"/>
  <c r="K825" i="2" s="1"/>
  <c r="L825" i="2" s="1"/>
  <c r="N825" i="2" s="1"/>
  <c r="J826" i="2"/>
  <c r="K826" i="2" s="1"/>
  <c r="L826" i="2" s="1"/>
  <c r="N826" i="2" s="1"/>
  <c r="J827" i="2"/>
  <c r="K827" i="2" s="1"/>
  <c r="L827" i="2" s="1"/>
  <c r="N827" i="2" s="1"/>
  <c r="J828" i="2"/>
  <c r="K828" i="2" s="1"/>
  <c r="L828" i="2" s="1"/>
  <c r="N828" i="2" s="1"/>
  <c r="J829" i="2"/>
  <c r="K829" i="2" s="1"/>
  <c r="L829" i="2" s="1"/>
  <c r="N829" i="2" s="1"/>
  <c r="J830" i="2"/>
  <c r="K830" i="2" s="1"/>
  <c r="L830" i="2" s="1"/>
  <c r="N830" i="2" s="1"/>
  <c r="J831" i="2"/>
  <c r="K831" i="2" s="1"/>
  <c r="L831" i="2" s="1"/>
  <c r="N831" i="2" s="1"/>
  <c r="J832" i="2"/>
  <c r="K832" i="2" s="1"/>
  <c r="L832" i="2" s="1"/>
  <c r="N832" i="2" s="1"/>
  <c r="J833" i="2"/>
  <c r="K833" i="2" s="1"/>
  <c r="L833" i="2" s="1"/>
  <c r="N833" i="2" s="1"/>
  <c r="J834" i="2"/>
  <c r="K834" i="2" s="1"/>
  <c r="L834" i="2" s="1"/>
  <c r="N834" i="2" s="1"/>
  <c r="J835" i="2"/>
  <c r="K835" i="2" s="1"/>
  <c r="L835" i="2" s="1"/>
  <c r="N835" i="2" s="1"/>
  <c r="J836" i="2"/>
  <c r="K836" i="2" s="1"/>
  <c r="L836" i="2" s="1"/>
  <c r="N836" i="2" s="1"/>
  <c r="J837" i="2"/>
  <c r="K837" i="2" s="1"/>
  <c r="L837" i="2" s="1"/>
  <c r="N837" i="2" s="1"/>
  <c r="J838" i="2"/>
  <c r="K838" i="2" s="1"/>
  <c r="L838" i="2" s="1"/>
  <c r="N838" i="2" s="1"/>
  <c r="J839" i="2"/>
  <c r="K839" i="2" s="1"/>
  <c r="L839" i="2" s="1"/>
  <c r="N839" i="2" s="1"/>
  <c r="J840" i="2"/>
  <c r="K840" i="2" s="1"/>
  <c r="L840" i="2" s="1"/>
  <c r="N840" i="2" s="1"/>
  <c r="J841" i="2"/>
  <c r="K841" i="2" s="1"/>
  <c r="L841" i="2" s="1"/>
  <c r="N841" i="2" s="1"/>
  <c r="J842" i="2"/>
  <c r="K842" i="2" s="1"/>
  <c r="L842" i="2" s="1"/>
  <c r="N842" i="2" s="1"/>
  <c r="J843" i="2"/>
  <c r="K843" i="2" s="1"/>
  <c r="L843" i="2" s="1"/>
  <c r="N843" i="2" s="1"/>
  <c r="J844" i="2"/>
  <c r="K844" i="2" s="1"/>
  <c r="L844" i="2" s="1"/>
  <c r="N844" i="2" s="1"/>
  <c r="J845" i="2"/>
  <c r="K845" i="2" s="1"/>
  <c r="L845" i="2" s="1"/>
  <c r="N845" i="2" s="1"/>
  <c r="J846" i="2"/>
  <c r="K846" i="2" s="1"/>
  <c r="L846" i="2" s="1"/>
  <c r="N846" i="2" s="1"/>
  <c r="J847" i="2"/>
  <c r="K847" i="2" s="1"/>
  <c r="L847" i="2" s="1"/>
  <c r="N847" i="2" s="1"/>
  <c r="J848" i="2"/>
  <c r="K848" i="2" s="1"/>
  <c r="L848" i="2" s="1"/>
  <c r="N848" i="2" s="1"/>
  <c r="J849" i="2"/>
  <c r="K849" i="2" s="1"/>
  <c r="L849" i="2" s="1"/>
  <c r="N849" i="2" s="1"/>
  <c r="J850" i="2"/>
  <c r="K850" i="2" s="1"/>
  <c r="L850" i="2" s="1"/>
  <c r="N850" i="2" s="1"/>
  <c r="J851" i="2"/>
  <c r="K851" i="2" s="1"/>
  <c r="L851" i="2" s="1"/>
  <c r="N851" i="2" s="1"/>
  <c r="J852" i="2"/>
  <c r="K852" i="2" s="1"/>
  <c r="L852" i="2" s="1"/>
  <c r="N852" i="2" s="1"/>
  <c r="J853" i="2"/>
  <c r="K853" i="2" s="1"/>
  <c r="L853" i="2" s="1"/>
  <c r="N853" i="2" s="1"/>
  <c r="J854" i="2"/>
  <c r="K854" i="2" s="1"/>
  <c r="L854" i="2" s="1"/>
  <c r="N854" i="2" s="1"/>
  <c r="J855" i="2"/>
  <c r="K855" i="2" s="1"/>
  <c r="L855" i="2" s="1"/>
  <c r="N855" i="2" s="1"/>
  <c r="J856" i="2"/>
  <c r="K856" i="2" s="1"/>
  <c r="L856" i="2" s="1"/>
  <c r="N856" i="2" s="1"/>
  <c r="J857" i="2"/>
  <c r="K857" i="2" s="1"/>
  <c r="L857" i="2" s="1"/>
  <c r="N857" i="2" s="1"/>
  <c r="J858" i="2"/>
  <c r="K858" i="2" s="1"/>
  <c r="L858" i="2" s="1"/>
  <c r="N858" i="2" s="1"/>
  <c r="J859" i="2"/>
  <c r="K859" i="2" s="1"/>
  <c r="L859" i="2" s="1"/>
  <c r="N859" i="2" s="1"/>
  <c r="J860" i="2"/>
  <c r="K860" i="2" s="1"/>
  <c r="L860" i="2" s="1"/>
  <c r="N860" i="2" s="1"/>
  <c r="J861" i="2"/>
  <c r="K861" i="2" s="1"/>
  <c r="L861" i="2" s="1"/>
  <c r="N861" i="2" s="1"/>
  <c r="J862" i="2"/>
  <c r="K862" i="2" s="1"/>
  <c r="L862" i="2" s="1"/>
  <c r="N862" i="2" s="1"/>
  <c r="J863" i="2"/>
  <c r="K863" i="2" s="1"/>
  <c r="L863" i="2" s="1"/>
  <c r="N863" i="2" s="1"/>
  <c r="J864" i="2"/>
  <c r="K864" i="2" s="1"/>
  <c r="L864" i="2" s="1"/>
  <c r="N864" i="2" s="1"/>
  <c r="J865" i="2"/>
  <c r="K865" i="2" s="1"/>
  <c r="L865" i="2" s="1"/>
  <c r="N865" i="2" s="1"/>
  <c r="J866" i="2"/>
  <c r="K866" i="2" s="1"/>
  <c r="L866" i="2" s="1"/>
  <c r="N866" i="2" s="1"/>
  <c r="J867" i="2"/>
  <c r="K867" i="2" s="1"/>
  <c r="L867" i="2" s="1"/>
  <c r="N867" i="2" s="1"/>
  <c r="J868" i="2"/>
  <c r="K868" i="2" s="1"/>
  <c r="L868" i="2" s="1"/>
  <c r="N868" i="2" s="1"/>
  <c r="J869" i="2"/>
  <c r="K869" i="2" s="1"/>
  <c r="L869" i="2" s="1"/>
  <c r="N869" i="2" s="1"/>
  <c r="J870" i="2"/>
  <c r="K870" i="2" s="1"/>
  <c r="L870" i="2" s="1"/>
  <c r="N870" i="2" s="1"/>
  <c r="J871" i="2"/>
  <c r="K871" i="2" s="1"/>
  <c r="L871" i="2" s="1"/>
  <c r="N871" i="2" s="1"/>
  <c r="J872" i="2"/>
  <c r="K872" i="2" s="1"/>
  <c r="L872" i="2" s="1"/>
  <c r="N872" i="2" s="1"/>
  <c r="J873" i="2"/>
  <c r="K873" i="2" s="1"/>
  <c r="L873" i="2" s="1"/>
  <c r="N873" i="2" s="1"/>
  <c r="J874" i="2"/>
  <c r="K874" i="2" s="1"/>
  <c r="L874" i="2" s="1"/>
  <c r="N874" i="2" s="1"/>
  <c r="J875" i="2"/>
  <c r="K875" i="2" s="1"/>
  <c r="L875" i="2" s="1"/>
  <c r="N875" i="2" s="1"/>
  <c r="J876" i="2"/>
  <c r="K876" i="2" s="1"/>
  <c r="L876" i="2" s="1"/>
  <c r="N876" i="2" s="1"/>
  <c r="J877" i="2"/>
  <c r="K877" i="2" s="1"/>
  <c r="L877" i="2" s="1"/>
  <c r="N877" i="2" s="1"/>
  <c r="J878" i="2"/>
  <c r="K878" i="2" s="1"/>
  <c r="L878" i="2" s="1"/>
  <c r="N878" i="2" s="1"/>
  <c r="J879" i="2"/>
  <c r="K879" i="2" s="1"/>
  <c r="L879" i="2" s="1"/>
  <c r="N879" i="2" s="1"/>
  <c r="J880" i="2"/>
  <c r="K880" i="2" s="1"/>
  <c r="L880" i="2" s="1"/>
  <c r="N880" i="2" s="1"/>
  <c r="J881" i="2"/>
  <c r="K881" i="2" s="1"/>
  <c r="L881" i="2" s="1"/>
  <c r="N881" i="2" s="1"/>
  <c r="J882" i="2"/>
  <c r="K882" i="2" s="1"/>
  <c r="L882" i="2" s="1"/>
  <c r="N882" i="2" s="1"/>
  <c r="J883" i="2"/>
  <c r="K883" i="2" s="1"/>
  <c r="L883" i="2" s="1"/>
  <c r="N883" i="2" s="1"/>
  <c r="J884" i="2"/>
  <c r="K884" i="2" s="1"/>
  <c r="L884" i="2" s="1"/>
  <c r="N884" i="2" s="1"/>
  <c r="J885" i="2"/>
  <c r="K885" i="2" s="1"/>
  <c r="L885" i="2" s="1"/>
  <c r="N885" i="2" s="1"/>
  <c r="J886" i="2"/>
  <c r="K886" i="2" s="1"/>
  <c r="L886" i="2" s="1"/>
  <c r="N886" i="2" s="1"/>
  <c r="J887" i="2"/>
  <c r="K887" i="2" s="1"/>
  <c r="L887" i="2" s="1"/>
  <c r="N887" i="2" s="1"/>
  <c r="J888" i="2"/>
  <c r="K888" i="2" s="1"/>
  <c r="L888" i="2" s="1"/>
  <c r="N888" i="2" s="1"/>
  <c r="J889" i="2"/>
  <c r="K889" i="2" s="1"/>
  <c r="L889" i="2" s="1"/>
  <c r="N889" i="2" s="1"/>
  <c r="J890" i="2"/>
  <c r="K890" i="2" s="1"/>
  <c r="L890" i="2" s="1"/>
  <c r="N890" i="2" s="1"/>
  <c r="J891" i="2"/>
  <c r="K891" i="2" s="1"/>
  <c r="L891" i="2" s="1"/>
  <c r="N891" i="2" s="1"/>
  <c r="J892" i="2"/>
  <c r="K892" i="2" s="1"/>
  <c r="L892" i="2" s="1"/>
  <c r="N892" i="2" s="1"/>
  <c r="J893" i="2"/>
  <c r="K893" i="2" s="1"/>
  <c r="L893" i="2" s="1"/>
  <c r="N893" i="2" s="1"/>
  <c r="J894" i="2"/>
  <c r="K894" i="2" s="1"/>
  <c r="L894" i="2" s="1"/>
  <c r="N894" i="2" s="1"/>
  <c r="J895" i="2"/>
  <c r="K895" i="2" s="1"/>
  <c r="L895" i="2" s="1"/>
  <c r="N895" i="2" s="1"/>
  <c r="J896" i="2"/>
  <c r="K896" i="2" s="1"/>
  <c r="L896" i="2" s="1"/>
  <c r="N896" i="2" s="1"/>
  <c r="J897" i="2"/>
  <c r="K897" i="2" s="1"/>
  <c r="L897" i="2" s="1"/>
  <c r="N897" i="2" s="1"/>
  <c r="J898" i="2"/>
  <c r="K898" i="2" s="1"/>
  <c r="L898" i="2" s="1"/>
  <c r="N898" i="2" s="1"/>
  <c r="J899" i="2"/>
  <c r="K899" i="2" s="1"/>
  <c r="L899" i="2" s="1"/>
  <c r="N899" i="2" s="1"/>
  <c r="J900" i="2"/>
  <c r="K900" i="2" s="1"/>
  <c r="L900" i="2" s="1"/>
  <c r="N900" i="2" s="1"/>
  <c r="J901" i="2"/>
  <c r="K901" i="2" s="1"/>
  <c r="L901" i="2" s="1"/>
  <c r="N901" i="2" s="1"/>
  <c r="J902" i="2"/>
  <c r="K902" i="2" s="1"/>
  <c r="L902" i="2" s="1"/>
  <c r="N902" i="2" s="1"/>
  <c r="J903" i="2"/>
  <c r="K903" i="2" s="1"/>
  <c r="L903" i="2" s="1"/>
  <c r="N903" i="2" s="1"/>
  <c r="J904" i="2"/>
  <c r="K904" i="2" s="1"/>
  <c r="L904" i="2" s="1"/>
  <c r="N904" i="2" s="1"/>
  <c r="J905" i="2"/>
  <c r="K905" i="2" s="1"/>
  <c r="L905" i="2" s="1"/>
  <c r="N905" i="2" s="1"/>
  <c r="J906" i="2"/>
  <c r="K906" i="2" s="1"/>
  <c r="L906" i="2" s="1"/>
  <c r="N906" i="2" s="1"/>
  <c r="J907" i="2"/>
  <c r="K907" i="2" s="1"/>
  <c r="L907" i="2" s="1"/>
  <c r="N907" i="2" s="1"/>
  <c r="J908" i="2"/>
  <c r="K908" i="2" s="1"/>
  <c r="L908" i="2" s="1"/>
  <c r="N908" i="2" s="1"/>
  <c r="J909" i="2"/>
  <c r="K909" i="2" s="1"/>
  <c r="L909" i="2" s="1"/>
  <c r="N909" i="2" s="1"/>
  <c r="J910" i="2"/>
  <c r="K910" i="2" s="1"/>
  <c r="L910" i="2" s="1"/>
  <c r="N910" i="2" s="1"/>
  <c r="J911" i="2"/>
  <c r="K911" i="2" s="1"/>
  <c r="L911" i="2" s="1"/>
  <c r="N911" i="2" s="1"/>
  <c r="J912" i="2"/>
  <c r="K912" i="2" s="1"/>
  <c r="L912" i="2" s="1"/>
  <c r="N912" i="2" s="1"/>
  <c r="J913" i="2"/>
  <c r="K913" i="2" s="1"/>
  <c r="L913" i="2" s="1"/>
  <c r="N913" i="2" s="1"/>
  <c r="J914" i="2"/>
  <c r="K914" i="2" s="1"/>
  <c r="L914" i="2" s="1"/>
  <c r="N914" i="2" s="1"/>
  <c r="J915" i="2"/>
  <c r="K915" i="2" s="1"/>
  <c r="L915" i="2" s="1"/>
  <c r="N915" i="2" s="1"/>
  <c r="J916" i="2"/>
  <c r="K916" i="2" s="1"/>
  <c r="L916" i="2" s="1"/>
  <c r="N916" i="2" s="1"/>
  <c r="J917" i="2"/>
  <c r="K917" i="2" s="1"/>
  <c r="L917" i="2" s="1"/>
  <c r="N917" i="2" s="1"/>
  <c r="J918" i="2"/>
  <c r="K918" i="2" s="1"/>
  <c r="L918" i="2" s="1"/>
  <c r="N918" i="2" s="1"/>
  <c r="J919" i="2"/>
  <c r="K919" i="2" s="1"/>
  <c r="L919" i="2" s="1"/>
  <c r="N919" i="2" s="1"/>
  <c r="J920" i="2"/>
  <c r="K920" i="2" s="1"/>
  <c r="L920" i="2" s="1"/>
  <c r="N920" i="2" s="1"/>
  <c r="J921" i="2"/>
  <c r="K921" i="2" s="1"/>
  <c r="L921" i="2" s="1"/>
  <c r="N921" i="2" s="1"/>
  <c r="J922" i="2"/>
  <c r="K922" i="2" s="1"/>
  <c r="L922" i="2" s="1"/>
  <c r="N922" i="2" s="1"/>
  <c r="J923" i="2"/>
  <c r="K923" i="2" s="1"/>
  <c r="L923" i="2" s="1"/>
  <c r="N923" i="2" s="1"/>
  <c r="J924" i="2"/>
  <c r="K924" i="2" s="1"/>
  <c r="L924" i="2" s="1"/>
  <c r="N924" i="2" s="1"/>
  <c r="J925" i="2"/>
  <c r="K925" i="2" s="1"/>
  <c r="L925" i="2" s="1"/>
  <c r="N925" i="2" s="1"/>
  <c r="J926" i="2"/>
  <c r="K926" i="2" s="1"/>
  <c r="L926" i="2" s="1"/>
  <c r="N926" i="2" s="1"/>
  <c r="J927" i="2"/>
  <c r="K927" i="2" s="1"/>
  <c r="L927" i="2" s="1"/>
  <c r="N927" i="2" s="1"/>
  <c r="J928" i="2"/>
  <c r="K928" i="2" s="1"/>
  <c r="L928" i="2" s="1"/>
  <c r="N928" i="2" s="1"/>
  <c r="J929" i="2"/>
  <c r="K929" i="2" s="1"/>
  <c r="L929" i="2" s="1"/>
  <c r="N929" i="2" s="1"/>
  <c r="J930" i="2"/>
  <c r="K930" i="2" s="1"/>
  <c r="L930" i="2" s="1"/>
  <c r="N930" i="2" s="1"/>
  <c r="J931" i="2"/>
  <c r="K931" i="2" s="1"/>
  <c r="L931" i="2" s="1"/>
  <c r="N931" i="2" s="1"/>
  <c r="J932" i="2"/>
  <c r="K932" i="2" s="1"/>
  <c r="L932" i="2" s="1"/>
  <c r="N932" i="2" s="1"/>
  <c r="J933" i="2"/>
  <c r="K933" i="2" s="1"/>
  <c r="L933" i="2" s="1"/>
  <c r="N933" i="2" s="1"/>
  <c r="J934" i="2"/>
  <c r="K934" i="2" s="1"/>
  <c r="L934" i="2" s="1"/>
  <c r="N934" i="2" s="1"/>
  <c r="J935" i="2"/>
  <c r="K935" i="2" s="1"/>
  <c r="L935" i="2" s="1"/>
  <c r="N935" i="2" s="1"/>
  <c r="J936" i="2"/>
  <c r="K936" i="2" s="1"/>
  <c r="L936" i="2" s="1"/>
  <c r="N936" i="2" s="1"/>
  <c r="J937" i="2"/>
  <c r="K937" i="2" s="1"/>
  <c r="L937" i="2" s="1"/>
  <c r="N937" i="2" s="1"/>
  <c r="J938" i="2"/>
  <c r="K938" i="2" s="1"/>
  <c r="L938" i="2" s="1"/>
  <c r="N938" i="2" s="1"/>
  <c r="J939" i="2"/>
  <c r="K939" i="2" s="1"/>
  <c r="L939" i="2" s="1"/>
  <c r="N939" i="2" s="1"/>
  <c r="J940" i="2"/>
  <c r="K940" i="2" s="1"/>
  <c r="L940" i="2" s="1"/>
  <c r="N940" i="2" s="1"/>
  <c r="J941" i="2"/>
  <c r="K941" i="2" s="1"/>
  <c r="L941" i="2" s="1"/>
  <c r="N941" i="2" s="1"/>
  <c r="J942" i="2"/>
  <c r="K942" i="2" s="1"/>
  <c r="L942" i="2" s="1"/>
  <c r="N942" i="2" s="1"/>
  <c r="J943" i="2"/>
  <c r="K943" i="2" s="1"/>
  <c r="L943" i="2" s="1"/>
  <c r="N943" i="2" s="1"/>
  <c r="J944" i="2"/>
  <c r="K944" i="2" s="1"/>
  <c r="L944" i="2" s="1"/>
  <c r="N944" i="2" s="1"/>
  <c r="J945" i="2"/>
  <c r="K945" i="2" s="1"/>
  <c r="L945" i="2" s="1"/>
  <c r="N945" i="2" s="1"/>
  <c r="J946" i="2"/>
  <c r="K946" i="2" s="1"/>
  <c r="L946" i="2" s="1"/>
  <c r="N946" i="2" s="1"/>
  <c r="J947" i="2"/>
  <c r="K947" i="2" s="1"/>
  <c r="L947" i="2" s="1"/>
  <c r="N947" i="2" s="1"/>
  <c r="J948" i="2"/>
  <c r="K948" i="2" s="1"/>
  <c r="L948" i="2" s="1"/>
  <c r="N948" i="2" s="1"/>
  <c r="J949" i="2"/>
  <c r="K949" i="2" s="1"/>
  <c r="L949" i="2" s="1"/>
  <c r="N949" i="2" s="1"/>
  <c r="J950" i="2"/>
  <c r="K950" i="2" s="1"/>
  <c r="L950" i="2" s="1"/>
  <c r="N950" i="2" s="1"/>
  <c r="J951" i="2"/>
  <c r="K951" i="2" s="1"/>
  <c r="L951" i="2" s="1"/>
  <c r="N951" i="2" s="1"/>
  <c r="J952" i="2"/>
  <c r="K952" i="2" s="1"/>
  <c r="L952" i="2" s="1"/>
  <c r="N952" i="2" s="1"/>
  <c r="J953" i="2"/>
  <c r="K953" i="2" s="1"/>
  <c r="L953" i="2" s="1"/>
  <c r="N953" i="2" s="1"/>
  <c r="J954" i="2"/>
  <c r="K954" i="2" s="1"/>
  <c r="L954" i="2" s="1"/>
  <c r="N954" i="2" s="1"/>
  <c r="J955" i="2"/>
  <c r="K955" i="2" s="1"/>
  <c r="L955" i="2" s="1"/>
  <c r="N955" i="2" s="1"/>
  <c r="J956" i="2"/>
  <c r="K956" i="2" s="1"/>
  <c r="L956" i="2" s="1"/>
  <c r="N956" i="2" s="1"/>
  <c r="J957" i="2"/>
  <c r="K957" i="2" s="1"/>
  <c r="L957" i="2" s="1"/>
  <c r="N957" i="2" s="1"/>
  <c r="J958" i="2"/>
  <c r="K958" i="2" s="1"/>
  <c r="L958" i="2" s="1"/>
  <c r="N958" i="2" s="1"/>
  <c r="J959" i="2"/>
  <c r="K959" i="2" s="1"/>
  <c r="L959" i="2" s="1"/>
  <c r="N959" i="2" s="1"/>
  <c r="J960" i="2"/>
  <c r="K960" i="2" s="1"/>
  <c r="L960" i="2" s="1"/>
  <c r="N960" i="2" s="1"/>
  <c r="J961" i="2"/>
  <c r="K961" i="2" s="1"/>
  <c r="L961" i="2" s="1"/>
  <c r="N961" i="2" s="1"/>
  <c r="J962" i="2"/>
  <c r="K962" i="2" s="1"/>
  <c r="L962" i="2" s="1"/>
  <c r="N962" i="2" s="1"/>
  <c r="J963" i="2"/>
  <c r="K963" i="2" s="1"/>
  <c r="L963" i="2" s="1"/>
  <c r="N963" i="2" s="1"/>
  <c r="J964" i="2"/>
  <c r="K964" i="2" s="1"/>
  <c r="L964" i="2" s="1"/>
  <c r="N964" i="2" s="1"/>
  <c r="J965" i="2"/>
  <c r="K965" i="2" s="1"/>
  <c r="L965" i="2" s="1"/>
  <c r="N965" i="2" s="1"/>
  <c r="J966" i="2"/>
  <c r="K966" i="2" s="1"/>
  <c r="L966" i="2" s="1"/>
  <c r="N966" i="2" s="1"/>
  <c r="J967" i="2"/>
  <c r="K967" i="2" s="1"/>
  <c r="L967" i="2" s="1"/>
  <c r="N967" i="2" s="1"/>
  <c r="J968" i="2"/>
  <c r="K968" i="2" s="1"/>
  <c r="L968" i="2" s="1"/>
  <c r="N968" i="2" s="1"/>
  <c r="J969" i="2"/>
  <c r="K969" i="2" s="1"/>
  <c r="L969" i="2" s="1"/>
  <c r="N969" i="2" s="1"/>
  <c r="J970" i="2"/>
  <c r="K970" i="2" s="1"/>
  <c r="L970" i="2" s="1"/>
  <c r="N970" i="2" s="1"/>
  <c r="J971" i="2"/>
  <c r="K971" i="2" s="1"/>
  <c r="L971" i="2" s="1"/>
  <c r="N971" i="2" s="1"/>
  <c r="J972" i="2"/>
  <c r="K972" i="2" s="1"/>
  <c r="L972" i="2" s="1"/>
  <c r="N972" i="2" s="1"/>
  <c r="J973" i="2"/>
  <c r="K973" i="2" s="1"/>
  <c r="L973" i="2" s="1"/>
  <c r="N973" i="2" s="1"/>
  <c r="J974" i="2"/>
  <c r="K974" i="2" s="1"/>
  <c r="L974" i="2" s="1"/>
  <c r="N974" i="2" s="1"/>
  <c r="J975" i="2"/>
  <c r="K975" i="2" s="1"/>
  <c r="L975" i="2" s="1"/>
  <c r="N975" i="2" s="1"/>
  <c r="J976" i="2"/>
  <c r="K976" i="2" s="1"/>
  <c r="L976" i="2" s="1"/>
  <c r="N976" i="2" s="1"/>
  <c r="J977" i="2"/>
  <c r="K977" i="2" s="1"/>
  <c r="L977" i="2" s="1"/>
  <c r="N977" i="2" s="1"/>
  <c r="J978" i="2"/>
  <c r="K978" i="2" s="1"/>
  <c r="L978" i="2" s="1"/>
  <c r="N978" i="2" s="1"/>
  <c r="J979" i="2"/>
  <c r="K979" i="2" s="1"/>
  <c r="L979" i="2" s="1"/>
  <c r="N979" i="2" s="1"/>
  <c r="J980" i="2"/>
  <c r="K980" i="2" s="1"/>
  <c r="L980" i="2" s="1"/>
  <c r="N980" i="2" s="1"/>
  <c r="J981" i="2"/>
  <c r="K981" i="2" s="1"/>
  <c r="L981" i="2" s="1"/>
  <c r="N981" i="2" s="1"/>
  <c r="J982" i="2"/>
  <c r="K982" i="2" s="1"/>
  <c r="L982" i="2" s="1"/>
  <c r="N982" i="2" s="1"/>
  <c r="J983" i="2"/>
  <c r="K983" i="2" s="1"/>
  <c r="L983" i="2" s="1"/>
  <c r="N983" i="2" s="1"/>
  <c r="J984" i="2"/>
  <c r="K984" i="2" s="1"/>
  <c r="L984" i="2" s="1"/>
  <c r="N984" i="2" s="1"/>
  <c r="J985" i="2"/>
  <c r="K985" i="2" s="1"/>
  <c r="L985" i="2" s="1"/>
  <c r="N985" i="2" s="1"/>
  <c r="J986" i="2"/>
  <c r="K986" i="2" s="1"/>
  <c r="L986" i="2" s="1"/>
  <c r="N986" i="2" s="1"/>
  <c r="J987" i="2"/>
  <c r="K987" i="2" s="1"/>
  <c r="L987" i="2" s="1"/>
  <c r="N987" i="2" s="1"/>
  <c r="J988" i="2"/>
  <c r="K988" i="2" s="1"/>
  <c r="L988" i="2" s="1"/>
  <c r="N988" i="2" s="1"/>
  <c r="J989" i="2"/>
  <c r="K989" i="2" s="1"/>
  <c r="L989" i="2" s="1"/>
  <c r="N989" i="2" s="1"/>
  <c r="J990" i="2"/>
  <c r="K990" i="2" s="1"/>
  <c r="L990" i="2" s="1"/>
  <c r="N990" i="2" s="1"/>
  <c r="J991" i="2"/>
  <c r="K991" i="2" s="1"/>
  <c r="L991" i="2" s="1"/>
  <c r="N991" i="2" s="1"/>
  <c r="J992" i="2"/>
  <c r="K992" i="2" s="1"/>
  <c r="L992" i="2" s="1"/>
  <c r="N992" i="2" s="1"/>
  <c r="J993" i="2"/>
  <c r="K993" i="2" s="1"/>
  <c r="L993" i="2" s="1"/>
  <c r="N993" i="2" s="1"/>
  <c r="J994" i="2"/>
  <c r="K994" i="2" s="1"/>
  <c r="L994" i="2" s="1"/>
  <c r="N994" i="2" s="1"/>
  <c r="J995" i="2"/>
  <c r="K995" i="2" s="1"/>
  <c r="L995" i="2" s="1"/>
  <c r="N995" i="2" s="1"/>
  <c r="J996" i="2"/>
  <c r="K996" i="2" s="1"/>
  <c r="L996" i="2" s="1"/>
  <c r="N996" i="2" s="1"/>
  <c r="J997" i="2"/>
  <c r="K997" i="2" s="1"/>
  <c r="L997" i="2" s="1"/>
  <c r="N997" i="2" s="1"/>
  <c r="J998" i="2"/>
  <c r="K998" i="2" s="1"/>
  <c r="L998" i="2" s="1"/>
  <c r="N998" i="2" s="1"/>
  <c r="J999" i="2"/>
  <c r="K999" i="2" s="1"/>
  <c r="L999" i="2" s="1"/>
  <c r="N999" i="2" s="1"/>
  <c r="J1000" i="2"/>
  <c r="K1000" i="2" s="1"/>
  <c r="L1000" i="2" s="1"/>
  <c r="N1000" i="2" s="1"/>
  <c r="J1001" i="2"/>
  <c r="K1001" i="2" s="1"/>
  <c r="L1001" i="2" s="1"/>
  <c r="N1001" i="2" s="1"/>
  <c r="J1002" i="2"/>
  <c r="K1002" i="2" s="1"/>
  <c r="L1002" i="2" s="1"/>
  <c r="N1002" i="2" s="1"/>
  <c r="J1003" i="2"/>
  <c r="K1003" i="2" s="1"/>
  <c r="L1003" i="2" s="1"/>
  <c r="N1003" i="2" s="1"/>
  <c r="J1004" i="2"/>
  <c r="K1004" i="2" s="1"/>
  <c r="L1004" i="2" s="1"/>
  <c r="N1004" i="2" s="1"/>
  <c r="J1005" i="2"/>
  <c r="K1005" i="2" s="1"/>
  <c r="L1005" i="2" s="1"/>
  <c r="N1005" i="2" s="1"/>
  <c r="J1006" i="2"/>
  <c r="K1006" i="2" s="1"/>
  <c r="L1006" i="2" s="1"/>
  <c r="N1006" i="2" s="1"/>
  <c r="J1007" i="2"/>
  <c r="K1007" i="2" s="1"/>
  <c r="L1007" i="2" s="1"/>
  <c r="N1007" i="2" s="1"/>
  <c r="J1008" i="2"/>
  <c r="K1008" i="2" s="1"/>
  <c r="L1008" i="2" s="1"/>
  <c r="N1008" i="2" s="1"/>
  <c r="J1009" i="2"/>
  <c r="K1009" i="2" s="1"/>
  <c r="L1009" i="2" s="1"/>
  <c r="N1009" i="2" s="1"/>
  <c r="J1010" i="2"/>
  <c r="K1010" i="2" s="1"/>
  <c r="L1010" i="2" s="1"/>
  <c r="N1010" i="2" s="1"/>
  <c r="J1011" i="2"/>
  <c r="K1011" i="2" s="1"/>
  <c r="L1011" i="2" s="1"/>
  <c r="N1011" i="2" s="1"/>
  <c r="J1012" i="2"/>
  <c r="K1012" i="2" s="1"/>
  <c r="L1012" i="2" s="1"/>
  <c r="N1012" i="2" s="1"/>
  <c r="J1013" i="2"/>
  <c r="K1013" i="2" s="1"/>
  <c r="L1013" i="2" s="1"/>
  <c r="N1013" i="2" s="1"/>
  <c r="J1014" i="2"/>
  <c r="K1014" i="2" s="1"/>
  <c r="L1014" i="2" s="1"/>
  <c r="N1014" i="2" s="1"/>
  <c r="J1015" i="2"/>
  <c r="K1015" i="2" s="1"/>
  <c r="L1015" i="2" s="1"/>
  <c r="N1015" i="2" s="1"/>
  <c r="J1016" i="2"/>
  <c r="K1016" i="2" s="1"/>
  <c r="L1016" i="2" s="1"/>
  <c r="N1016" i="2" s="1"/>
  <c r="J1017" i="2"/>
  <c r="K1017" i="2" s="1"/>
  <c r="L1017" i="2" s="1"/>
  <c r="N1017" i="2" s="1"/>
  <c r="J1018" i="2"/>
  <c r="K1018" i="2" s="1"/>
  <c r="L1018" i="2" s="1"/>
  <c r="N1018" i="2" s="1"/>
  <c r="J1019" i="2"/>
  <c r="K1019" i="2" s="1"/>
  <c r="L1019" i="2" s="1"/>
  <c r="N1019" i="2" s="1"/>
  <c r="J1020" i="2"/>
  <c r="K1020" i="2" s="1"/>
  <c r="L1020" i="2" s="1"/>
  <c r="N1020" i="2" s="1"/>
  <c r="J1021" i="2"/>
  <c r="K1021" i="2" s="1"/>
  <c r="L1021" i="2" s="1"/>
  <c r="N1021" i="2" s="1"/>
  <c r="J1022" i="2"/>
  <c r="K1022" i="2" s="1"/>
  <c r="L1022" i="2" s="1"/>
  <c r="N1022" i="2" s="1"/>
  <c r="J1023" i="2"/>
  <c r="K1023" i="2" s="1"/>
  <c r="L1023" i="2" s="1"/>
  <c r="N1023" i="2" s="1"/>
  <c r="J1024" i="2"/>
  <c r="K1024" i="2" s="1"/>
  <c r="L1024" i="2" s="1"/>
  <c r="N1024" i="2" s="1"/>
  <c r="J1025" i="2"/>
  <c r="K1025" i="2" s="1"/>
  <c r="L1025" i="2" s="1"/>
  <c r="N1025" i="2" s="1"/>
  <c r="J1026" i="2"/>
  <c r="K1026" i="2" s="1"/>
  <c r="L1026" i="2" s="1"/>
  <c r="N1026" i="2" s="1"/>
  <c r="J1027" i="2"/>
  <c r="K1027" i="2" s="1"/>
  <c r="L1027" i="2" s="1"/>
  <c r="N1027" i="2" s="1"/>
  <c r="J1028" i="2"/>
  <c r="K1028" i="2" s="1"/>
  <c r="L1028" i="2" s="1"/>
  <c r="N1028" i="2" s="1"/>
  <c r="J1029" i="2"/>
  <c r="K1029" i="2" s="1"/>
  <c r="L1029" i="2" s="1"/>
  <c r="N1029" i="2" s="1"/>
  <c r="J1030" i="2"/>
  <c r="K1030" i="2" s="1"/>
  <c r="L1030" i="2" s="1"/>
  <c r="N1030" i="2" s="1"/>
  <c r="J1031" i="2"/>
  <c r="K1031" i="2" s="1"/>
  <c r="L1031" i="2" s="1"/>
  <c r="N1031" i="2" s="1"/>
  <c r="J1032" i="2"/>
  <c r="K1032" i="2" s="1"/>
  <c r="L1032" i="2" s="1"/>
  <c r="N1032" i="2" s="1"/>
  <c r="J1033" i="2"/>
  <c r="K1033" i="2" s="1"/>
  <c r="L1033" i="2" s="1"/>
  <c r="N1033" i="2" s="1"/>
  <c r="J1034" i="2"/>
  <c r="K1034" i="2" s="1"/>
  <c r="L1034" i="2" s="1"/>
  <c r="N1034" i="2" s="1"/>
  <c r="J1035" i="2"/>
  <c r="K1035" i="2" s="1"/>
  <c r="L1035" i="2" s="1"/>
  <c r="N1035" i="2" s="1"/>
  <c r="J1036" i="2"/>
  <c r="K1036" i="2" s="1"/>
  <c r="L1036" i="2" s="1"/>
  <c r="N1036" i="2" s="1"/>
  <c r="J1037" i="2"/>
  <c r="K1037" i="2" s="1"/>
  <c r="L1037" i="2" s="1"/>
  <c r="N1037" i="2" s="1"/>
  <c r="J1038" i="2"/>
  <c r="K1038" i="2" s="1"/>
  <c r="L1038" i="2" s="1"/>
  <c r="N1038" i="2" s="1"/>
  <c r="J1039" i="2"/>
  <c r="K1039" i="2" s="1"/>
  <c r="L1039" i="2" s="1"/>
  <c r="N1039" i="2" s="1"/>
  <c r="J1040" i="2"/>
  <c r="K1040" i="2" s="1"/>
  <c r="L1040" i="2" s="1"/>
  <c r="N1040" i="2" s="1"/>
  <c r="J1041" i="2"/>
  <c r="K1041" i="2" s="1"/>
  <c r="L1041" i="2" s="1"/>
  <c r="N1041" i="2" s="1"/>
  <c r="J1042" i="2"/>
  <c r="K1042" i="2" s="1"/>
  <c r="L1042" i="2" s="1"/>
  <c r="N1042" i="2" s="1"/>
  <c r="J1043" i="2"/>
  <c r="K1043" i="2" s="1"/>
  <c r="L1043" i="2" s="1"/>
  <c r="N1043" i="2" s="1"/>
  <c r="J1044" i="2"/>
  <c r="K1044" i="2" s="1"/>
  <c r="L1044" i="2" s="1"/>
  <c r="N1044" i="2" s="1"/>
  <c r="J1045" i="2"/>
  <c r="K1045" i="2" s="1"/>
  <c r="L1045" i="2" s="1"/>
  <c r="N1045" i="2" s="1"/>
  <c r="J1046" i="2"/>
  <c r="K1046" i="2" s="1"/>
  <c r="L1046" i="2" s="1"/>
  <c r="N1046" i="2" s="1"/>
  <c r="J1047" i="2"/>
  <c r="K1047" i="2" s="1"/>
  <c r="L1047" i="2" s="1"/>
  <c r="N1047" i="2" s="1"/>
  <c r="J1048" i="2"/>
  <c r="K1048" i="2" s="1"/>
  <c r="L1048" i="2" s="1"/>
  <c r="N1048" i="2" s="1"/>
  <c r="J1049" i="2"/>
  <c r="K1049" i="2" s="1"/>
  <c r="L1049" i="2" s="1"/>
  <c r="N1049" i="2" s="1"/>
  <c r="J1050" i="2"/>
  <c r="K1050" i="2" s="1"/>
  <c r="L1050" i="2" s="1"/>
  <c r="N1050" i="2" s="1"/>
  <c r="J1051" i="2"/>
  <c r="K1051" i="2" s="1"/>
  <c r="L1051" i="2" s="1"/>
  <c r="N1051" i="2" s="1"/>
  <c r="J1052" i="2"/>
  <c r="K1052" i="2" s="1"/>
  <c r="L1052" i="2" s="1"/>
  <c r="N1052" i="2" s="1"/>
  <c r="J1053" i="2"/>
  <c r="K1053" i="2" s="1"/>
  <c r="L1053" i="2" s="1"/>
  <c r="N1053" i="2" s="1"/>
  <c r="J1054" i="2"/>
  <c r="K1054" i="2" s="1"/>
  <c r="L1054" i="2" s="1"/>
  <c r="N1054" i="2" s="1"/>
  <c r="J1055" i="2"/>
  <c r="K1055" i="2" s="1"/>
  <c r="L1055" i="2" s="1"/>
  <c r="N1055" i="2" s="1"/>
  <c r="J1056" i="2"/>
  <c r="K1056" i="2" s="1"/>
  <c r="L1056" i="2" s="1"/>
  <c r="N1056" i="2" s="1"/>
  <c r="J1057" i="2"/>
  <c r="K1057" i="2" s="1"/>
  <c r="L1057" i="2" s="1"/>
  <c r="N1057" i="2" s="1"/>
  <c r="J1058" i="2"/>
  <c r="K1058" i="2" s="1"/>
  <c r="L1058" i="2" s="1"/>
  <c r="N1058" i="2" s="1"/>
  <c r="J1059" i="2"/>
  <c r="K1059" i="2" s="1"/>
  <c r="L1059" i="2" s="1"/>
  <c r="N1059" i="2" s="1"/>
  <c r="J1060" i="2"/>
  <c r="K1060" i="2" s="1"/>
  <c r="L1060" i="2" s="1"/>
  <c r="N1060" i="2" s="1"/>
  <c r="J1061" i="2"/>
  <c r="K1061" i="2" s="1"/>
  <c r="L1061" i="2" s="1"/>
  <c r="N1061" i="2" s="1"/>
  <c r="J1062" i="2"/>
  <c r="K1062" i="2" s="1"/>
  <c r="L1062" i="2" s="1"/>
  <c r="N1062" i="2" s="1"/>
  <c r="J1063" i="2"/>
  <c r="K1063" i="2" s="1"/>
  <c r="L1063" i="2" s="1"/>
  <c r="N1063" i="2" s="1"/>
  <c r="J1064" i="2"/>
  <c r="K1064" i="2" s="1"/>
  <c r="L1064" i="2" s="1"/>
  <c r="N1064" i="2" s="1"/>
  <c r="J1065" i="2"/>
  <c r="K1065" i="2" s="1"/>
  <c r="L1065" i="2" s="1"/>
  <c r="N1065" i="2" s="1"/>
  <c r="J1066" i="2"/>
  <c r="K1066" i="2" s="1"/>
  <c r="L1066" i="2" s="1"/>
  <c r="N1066" i="2" s="1"/>
  <c r="J1067" i="2"/>
  <c r="K1067" i="2" s="1"/>
  <c r="L1067" i="2" s="1"/>
  <c r="N1067" i="2" s="1"/>
  <c r="J1068" i="2"/>
  <c r="K1068" i="2" s="1"/>
  <c r="L1068" i="2" s="1"/>
  <c r="N1068" i="2" s="1"/>
  <c r="J1069" i="2"/>
  <c r="K1069" i="2" s="1"/>
  <c r="L1069" i="2" s="1"/>
  <c r="N1069" i="2" s="1"/>
  <c r="J1070" i="2"/>
  <c r="K1070" i="2" s="1"/>
  <c r="L1070" i="2" s="1"/>
  <c r="N1070" i="2" s="1"/>
  <c r="J1071" i="2"/>
  <c r="K1071" i="2" s="1"/>
  <c r="L1071" i="2" s="1"/>
  <c r="N1071" i="2" s="1"/>
  <c r="J1072" i="2"/>
  <c r="K1072" i="2" s="1"/>
  <c r="L1072" i="2" s="1"/>
  <c r="N1072" i="2" s="1"/>
  <c r="J1073" i="2"/>
  <c r="K1073" i="2" s="1"/>
  <c r="L1073" i="2" s="1"/>
  <c r="N1073" i="2" s="1"/>
  <c r="J1074" i="2"/>
  <c r="K1074" i="2" s="1"/>
  <c r="L1074" i="2" s="1"/>
  <c r="N1074" i="2" s="1"/>
  <c r="J1075" i="2"/>
  <c r="K1075" i="2" s="1"/>
  <c r="L1075" i="2" s="1"/>
  <c r="N1075" i="2" s="1"/>
  <c r="J1076" i="2"/>
  <c r="K1076" i="2" s="1"/>
  <c r="L1076" i="2" s="1"/>
  <c r="N1076" i="2" s="1"/>
  <c r="J1077" i="2"/>
  <c r="K1077" i="2" s="1"/>
  <c r="L1077" i="2" s="1"/>
  <c r="N1077" i="2" s="1"/>
  <c r="J1078" i="2"/>
  <c r="K1078" i="2" s="1"/>
  <c r="L1078" i="2" s="1"/>
  <c r="N1078" i="2" s="1"/>
  <c r="J1079" i="2"/>
  <c r="K1079" i="2" s="1"/>
  <c r="L1079" i="2" s="1"/>
  <c r="N1079" i="2" s="1"/>
  <c r="J1080" i="2"/>
  <c r="K1080" i="2" s="1"/>
  <c r="L1080" i="2" s="1"/>
  <c r="N1080" i="2" s="1"/>
  <c r="J1081" i="2"/>
  <c r="K1081" i="2" s="1"/>
  <c r="L1081" i="2" s="1"/>
  <c r="N1081" i="2" s="1"/>
  <c r="J1082" i="2"/>
  <c r="K1082" i="2" s="1"/>
  <c r="L1082" i="2" s="1"/>
  <c r="N1082" i="2" s="1"/>
  <c r="J1083" i="2"/>
  <c r="K1083" i="2" s="1"/>
  <c r="L1083" i="2" s="1"/>
  <c r="N1083" i="2" s="1"/>
  <c r="J1084" i="2"/>
  <c r="K1084" i="2" s="1"/>
  <c r="L1084" i="2" s="1"/>
  <c r="N1084" i="2" s="1"/>
  <c r="J1085" i="2"/>
  <c r="K1085" i="2" s="1"/>
  <c r="L1085" i="2" s="1"/>
  <c r="N1085" i="2" s="1"/>
  <c r="J1086" i="2"/>
  <c r="K1086" i="2" s="1"/>
  <c r="L1086" i="2" s="1"/>
  <c r="N1086" i="2" s="1"/>
  <c r="J1087" i="2"/>
  <c r="K1087" i="2" s="1"/>
  <c r="L1087" i="2" s="1"/>
  <c r="N1087" i="2" s="1"/>
  <c r="J1088" i="2"/>
  <c r="K1088" i="2" s="1"/>
  <c r="L1088" i="2" s="1"/>
  <c r="N1088" i="2" s="1"/>
  <c r="J1089" i="2"/>
  <c r="K1089" i="2" s="1"/>
  <c r="L1089" i="2" s="1"/>
  <c r="N1089" i="2" s="1"/>
  <c r="J1090" i="2"/>
  <c r="K1090" i="2" s="1"/>
  <c r="L1090" i="2" s="1"/>
  <c r="N1090" i="2" s="1"/>
  <c r="J1091" i="2"/>
  <c r="K1091" i="2" s="1"/>
  <c r="L1091" i="2" s="1"/>
  <c r="N1091" i="2" s="1"/>
  <c r="J1092" i="2"/>
  <c r="K1092" i="2" s="1"/>
  <c r="L1092" i="2" s="1"/>
  <c r="N1092" i="2" s="1"/>
  <c r="J1093" i="2"/>
  <c r="K1093" i="2" s="1"/>
  <c r="L1093" i="2" s="1"/>
  <c r="N1093" i="2" s="1"/>
  <c r="J1094" i="2"/>
  <c r="K1094" i="2" s="1"/>
  <c r="L1094" i="2" s="1"/>
  <c r="N1094" i="2" s="1"/>
  <c r="J1095" i="2"/>
  <c r="K1095" i="2" s="1"/>
  <c r="L1095" i="2" s="1"/>
  <c r="N1095" i="2" s="1"/>
  <c r="J1096" i="2"/>
  <c r="K1096" i="2" s="1"/>
  <c r="L1096" i="2" s="1"/>
  <c r="N1096" i="2" s="1"/>
  <c r="J1097" i="2"/>
  <c r="K1097" i="2" s="1"/>
  <c r="L1097" i="2" s="1"/>
  <c r="N1097" i="2" s="1"/>
  <c r="J1098" i="2"/>
  <c r="K1098" i="2" s="1"/>
  <c r="L1098" i="2" s="1"/>
  <c r="N1098" i="2" s="1"/>
  <c r="J1099" i="2"/>
  <c r="K1099" i="2" s="1"/>
  <c r="L1099" i="2" s="1"/>
  <c r="N1099" i="2" s="1"/>
  <c r="J1100" i="2"/>
  <c r="K1100" i="2" s="1"/>
  <c r="L1100" i="2" s="1"/>
  <c r="N1100" i="2" s="1"/>
  <c r="J1101" i="2"/>
  <c r="K1101" i="2" s="1"/>
  <c r="L1101" i="2" s="1"/>
  <c r="N1101" i="2" s="1"/>
  <c r="J1102" i="2"/>
  <c r="K1102" i="2" s="1"/>
  <c r="L1102" i="2" s="1"/>
  <c r="N1102" i="2" s="1"/>
  <c r="J1103" i="2"/>
  <c r="K1103" i="2" s="1"/>
  <c r="L1103" i="2" s="1"/>
  <c r="N1103" i="2" s="1"/>
  <c r="J1104" i="2"/>
  <c r="K1104" i="2" s="1"/>
  <c r="L1104" i="2" s="1"/>
  <c r="N1104" i="2" s="1"/>
  <c r="J1105" i="2"/>
  <c r="K1105" i="2" s="1"/>
  <c r="L1105" i="2" s="1"/>
  <c r="N1105" i="2" s="1"/>
  <c r="J1106" i="2"/>
  <c r="K1106" i="2" s="1"/>
  <c r="L1106" i="2" s="1"/>
  <c r="N1106" i="2" s="1"/>
  <c r="J1107" i="2"/>
  <c r="K1107" i="2" s="1"/>
  <c r="L1107" i="2" s="1"/>
  <c r="N1107" i="2" s="1"/>
  <c r="J1108" i="2"/>
  <c r="K1108" i="2" s="1"/>
  <c r="L1108" i="2" s="1"/>
  <c r="N1108" i="2" s="1"/>
  <c r="J1109" i="2"/>
  <c r="K1109" i="2" s="1"/>
  <c r="L1109" i="2" s="1"/>
  <c r="N1109" i="2" s="1"/>
  <c r="J1110" i="2"/>
  <c r="K1110" i="2" s="1"/>
  <c r="L1110" i="2" s="1"/>
  <c r="N1110" i="2" s="1"/>
  <c r="J1111" i="2"/>
  <c r="K1111" i="2" s="1"/>
  <c r="L1111" i="2" s="1"/>
  <c r="N1111" i="2" s="1"/>
  <c r="J1112" i="2"/>
  <c r="K1112" i="2" s="1"/>
  <c r="L1112" i="2" s="1"/>
  <c r="N1112" i="2" s="1"/>
  <c r="J1113" i="2"/>
  <c r="K1113" i="2" s="1"/>
  <c r="L1113" i="2" s="1"/>
  <c r="N1113" i="2" s="1"/>
  <c r="J1114" i="2"/>
  <c r="K1114" i="2" s="1"/>
  <c r="L1114" i="2" s="1"/>
  <c r="N1114" i="2" s="1"/>
  <c r="J1115" i="2"/>
  <c r="K1115" i="2" s="1"/>
  <c r="L1115" i="2" s="1"/>
  <c r="N1115" i="2" s="1"/>
  <c r="J1116" i="2"/>
  <c r="K1116" i="2" s="1"/>
  <c r="L1116" i="2" s="1"/>
  <c r="N1116" i="2" s="1"/>
  <c r="J1117" i="2"/>
  <c r="K1117" i="2" s="1"/>
  <c r="L1117" i="2" s="1"/>
  <c r="N1117" i="2" s="1"/>
  <c r="J1118" i="2"/>
  <c r="K1118" i="2" s="1"/>
  <c r="L1118" i="2" s="1"/>
  <c r="N1118" i="2" s="1"/>
  <c r="J1119" i="2"/>
  <c r="K1119" i="2" s="1"/>
  <c r="L1119" i="2" s="1"/>
  <c r="N1119" i="2" s="1"/>
  <c r="J1120" i="2"/>
  <c r="K1120" i="2" s="1"/>
  <c r="L1120" i="2" s="1"/>
  <c r="N1120" i="2" s="1"/>
  <c r="J1121" i="2"/>
  <c r="K1121" i="2" s="1"/>
  <c r="L1121" i="2" s="1"/>
  <c r="N1121" i="2" s="1"/>
  <c r="J1122" i="2"/>
  <c r="K1122" i="2" s="1"/>
  <c r="L1122" i="2" s="1"/>
  <c r="N1122" i="2" s="1"/>
  <c r="J1123" i="2"/>
  <c r="K1123" i="2" s="1"/>
  <c r="L1123" i="2" s="1"/>
  <c r="N1123" i="2" s="1"/>
  <c r="J1124" i="2"/>
  <c r="K1124" i="2" s="1"/>
  <c r="L1124" i="2" s="1"/>
  <c r="N1124" i="2" s="1"/>
  <c r="J1125" i="2"/>
  <c r="K1125" i="2" s="1"/>
  <c r="L1125" i="2" s="1"/>
  <c r="N1125" i="2" s="1"/>
  <c r="J1126" i="2"/>
  <c r="K1126" i="2" s="1"/>
  <c r="L1126" i="2" s="1"/>
  <c r="N1126" i="2" s="1"/>
  <c r="J1127" i="2"/>
  <c r="K1127" i="2" s="1"/>
  <c r="L1127" i="2" s="1"/>
  <c r="N1127" i="2" s="1"/>
  <c r="J1128" i="2"/>
  <c r="K1128" i="2" s="1"/>
  <c r="L1128" i="2" s="1"/>
  <c r="N1128" i="2" s="1"/>
  <c r="J1129" i="2"/>
  <c r="K1129" i="2" s="1"/>
  <c r="L1129" i="2" s="1"/>
  <c r="N1129" i="2" s="1"/>
  <c r="J1130" i="2"/>
  <c r="K1130" i="2" s="1"/>
  <c r="L1130" i="2" s="1"/>
  <c r="N1130" i="2" s="1"/>
  <c r="J1131" i="2"/>
  <c r="K1131" i="2" s="1"/>
  <c r="L1131" i="2" s="1"/>
  <c r="N1131" i="2" s="1"/>
  <c r="J1132" i="2"/>
  <c r="K1132" i="2" s="1"/>
  <c r="L1132" i="2" s="1"/>
  <c r="N1132" i="2" s="1"/>
  <c r="J1133" i="2"/>
  <c r="K1133" i="2" s="1"/>
  <c r="L1133" i="2" s="1"/>
  <c r="N1133" i="2" s="1"/>
  <c r="J1134" i="2"/>
  <c r="K1134" i="2" s="1"/>
  <c r="L1134" i="2" s="1"/>
  <c r="N1134" i="2" s="1"/>
  <c r="J1135" i="2"/>
  <c r="K1135" i="2" s="1"/>
  <c r="L1135" i="2" s="1"/>
  <c r="N1135" i="2" s="1"/>
  <c r="J1136" i="2"/>
  <c r="K1136" i="2" s="1"/>
  <c r="L1136" i="2" s="1"/>
  <c r="N1136" i="2" s="1"/>
  <c r="J1137" i="2"/>
  <c r="K1137" i="2" s="1"/>
  <c r="L1137" i="2" s="1"/>
  <c r="N1137" i="2" s="1"/>
  <c r="J1138" i="2"/>
  <c r="K1138" i="2" s="1"/>
  <c r="L1138" i="2" s="1"/>
  <c r="N1138" i="2" s="1"/>
  <c r="J1139" i="2"/>
  <c r="K1139" i="2" s="1"/>
  <c r="L1139" i="2" s="1"/>
  <c r="N1139" i="2" s="1"/>
  <c r="J1140" i="2"/>
  <c r="K1140" i="2" s="1"/>
  <c r="L1140" i="2" s="1"/>
  <c r="N1140" i="2" s="1"/>
  <c r="J1141" i="2"/>
  <c r="K1141" i="2" s="1"/>
  <c r="L1141" i="2" s="1"/>
  <c r="N1141" i="2" s="1"/>
  <c r="J1142" i="2"/>
  <c r="K1142" i="2" s="1"/>
  <c r="L1142" i="2" s="1"/>
  <c r="N1142" i="2" s="1"/>
  <c r="J1143" i="2"/>
  <c r="K1143" i="2" s="1"/>
  <c r="L1143" i="2" s="1"/>
  <c r="N1143" i="2" s="1"/>
  <c r="J1144" i="2"/>
  <c r="K1144" i="2" s="1"/>
  <c r="L1144" i="2" s="1"/>
  <c r="N1144" i="2" s="1"/>
  <c r="J1145" i="2"/>
  <c r="K1145" i="2" s="1"/>
  <c r="L1145" i="2" s="1"/>
  <c r="N1145" i="2" s="1"/>
  <c r="J1146" i="2"/>
  <c r="K1146" i="2" s="1"/>
  <c r="L1146" i="2" s="1"/>
  <c r="N1146" i="2" s="1"/>
  <c r="J1147" i="2"/>
  <c r="K1147" i="2" s="1"/>
  <c r="L1147" i="2" s="1"/>
  <c r="N1147" i="2" s="1"/>
  <c r="J1148" i="2"/>
  <c r="K1148" i="2" s="1"/>
  <c r="L1148" i="2" s="1"/>
  <c r="N1148" i="2" s="1"/>
  <c r="J1149" i="2"/>
  <c r="K1149" i="2" s="1"/>
  <c r="L1149" i="2" s="1"/>
  <c r="N1149" i="2" s="1"/>
  <c r="J1150" i="2"/>
  <c r="K1150" i="2" s="1"/>
  <c r="L1150" i="2" s="1"/>
  <c r="N1150" i="2" s="1"/>
  <c r="J1151" i="2"/>
  <c r="K1151" i="2" s="1"/>
  <c r="L1151" i="2" s="1"/>
  <c r="N1151" i="2" s="1"/>
  <c r="J1152" i="2"/>
  <c r="K1152" i="2" s="1"/>
  <c r="L1152" i="2" s="1"/>
  <c r="N1152" i="2" s="1"/>
  <c r="J1153" i="2"/>
  <c r="K1153" i="2" s="1"/>
  <c r="L1153" i="2" s="1"/>
  <c r="N1153" i="2" s="1"/>
  <c r="J1154" i="2"/>
  <c r="K1154" i="2" s="1"/>
  <c r="L1154" i="2" s="1"/>
  <c r="N1154" i="2" s="1"/>
  <c r="J1155" i="2"/>
  <c r="K1155" i="2" s="1"/>
  <c r="L1155" i="2" s="1"/>
  <c r="N1155" i="2" s="1"/>
  <c r="J1156" i="2"/>
  <c r="K1156" i="2" s="1"/>
  <c r="L1156" i="2" s="1"/>
  <c r="N1156" i="2" s="1"/>
  <c r="J1157" i="2"/>
  <c r="K1157" i="2" s="1"/>
  <c r="L1157" i="2" s="1"/>
  <c r="N1157" i="2" s="1"/>
  <c r="J1158" i="2"/>
  <c r="K1158" i="2" s="1"/>
  <c r="L1158" i="2" s="1"/>
  <c r="N1158" i="2" s="1"/>
  <c r="J1159" i="2"/>
  <c r="K1159" i="2" s="1"/>
  <c r="L1159" i="2" s="1"/>
  <c r="N1159" i="2" s="1"/>
  <c r="J1160" i="2"/>
  <c r="K1160" i="2" s="1"/>
  <c r="L1160" i="2" s="1"/>
  <c r="N1160" i="2" s="1"/>
  <c r="J1161" i="2"/>
  <c r="K1161" i="2" s="1"/>
  <c r="L1161" i="2" s="1"/>
  <c r="N1161" i="2" s="1"/>
  <c r="J1162" i="2"/>
  <c r="K1162" i="2" s="1"/>
  <c r="L1162" i="2" s="1"/>
  <c r="N1162" i="2" s="1"/>
  <c r="J1163" i="2"/>
  <c r="K1163" i="2" s="1"/>
  <c r="L1163" i="2" s="1"/>
  <c r="N1163" i="2" s="1"/>
  <c r="J1164" i="2"/>
  <c r="K1164" i="2" s="1"/>
  <c r="L1164" i="2" s="1"/>
  <c r="N1164" i="2" s="1"/>
  <c r="J1165" i="2"/>
  <c r="K1165" i="2" s="1"/>
  <c r="L1165" i="2" s="1"/>
  <c r="N1165" i="2" s="1"/>
  <c r="J1166" i="2"/>
  <c r="K1166" i="2" s="1"/>
  <c r="L1166" i="2" s="1"/>
  <c r="N1166" i="2" s="1"/>
  <c r="J1167" i="2"/>
  <c r="K1167" i="2" s="1"/>
  <c r="L1167" i="2" s="1"/>
  <c r="N1167" i="2" s="1"/>
  <c r="J1168" i="2"/>
  <c r="K1168" i="2" s="1"/>
  <c r="L1168" i="2" s="1"/>
  <c r="N1168" i="2" s="1"/>
  <c r="J1169" i="2"/>
  <c r="K1169" i="2" s="1"/>
  <c r="L1169" i="2" s="1"/>
  <c r="N1169" i="2" s="1"/>
  <c r="J1170" i="2"/>
  <c r="K1170" i="2" s="1"/>
  <c r="L1170" i="2" s="1"/>
  <c r="N1170" i="2" s="1"/>
  <c r="J1171" i="2"/>
  <c r="K1171" i="2" s="1"/>
  <c r="L1171" i="2" s="1"/>
  <c r="N1171" i="2" s="1"/>
  <c r="J1172" i="2"/>
  <c r="K1172" i="2" s="1"/>
  <c r="L1172" i="2" s="1"/>
  <c r="N1172" i="2" s="1"/>
  <c r="J1173" i="2"/>
  <c r="K1173" i="2" s="1"/>
  <c r="L1173" i="2" s="1"/>
  <c r="N1173" i="2" s="1"/>
  <c r="J1174" i="2"/>
  <c r="K1174" i="2" s="1"/>
  <c r="L1174" i="2" s="1"/>
  <c r="N1174" i="2" s="1"/>
  <c r="J1175" i="2"/>
  <c r="K1175" i="2" s="1"/>
  <c r="L1175" i="2" s="1"/>
  <c r="N1175" i="2" s="1"/>
  <c r="J1176" i="2"/>
  <c r="K1176" i="2" s="1"/>
  <c r="L1176" i="2" s="1"/>
  <c r="N1176" i="2" s="1"/>
  <c r="J1177" i="2"/>
  <c r="K1177" i="2" s="1"/>
  <c r="L1177" i="2" s="1"/>
  <c r="N1177" i="2" s="1"/>
  <c r="J1178" i="2"/>
  <c r="K1178" i="2" s="1"/>
  <c r="L1178" i="2" s="1"/>
  <c r="N1178" i="2" s="1"/>
  <c r="J1179" i="2"/>
  <c r="K1179" i="2" s="1"/>
  <c r="L1179" i="2" s="1"/>
  <c r="N1179" i="2" s="1"/>
  <c r="J1180" i="2"/>
  <c r="K1180" i="2" s="1"/>
  <c r="L1180" i="2" s="1"/>
  <c r="N1180" i="2" s="1"/>
  <c r="J1181" i="2"/>
  <c r="K1181" i="2" s="1"/>
  <c r="L1181" i="2" s="1"/>
  <c r="N1181" i="2" s="1"/>
  <c r="J1182" i="2"/>
  <c r="K1182" i="2" s="1"/>
  <c r="L1182" i="2" s="1"/>
  <c r="N1182" i="2" s="1"/>
  <c r="J1183" i="2"/>
  <c r="K1183" i="2" s="1"/>
  <c r="L1183" i="2" s="1"/>
  <c r="N1183" i="2" s="1"/>
  <c r="J1184" i="2"/>
  <c r="K1184" i="2" s="1"/>
  <c r="L1184" i="2" s="1"/>
  <c r="N1184" i="2" s="1"/>
  <c r="J1185" i="2"/>
  <c r="K1185" i="2" s="1"/>
  <c r="L1185" i="2" s="1"/>
  <c r="N1185" i="2" s="1"/>
  <c r="J1186" i="2"/>
  <c r="K1186" i="2" s="1"/>
  <c r="L1186" i="2" s="1"/>
  <c r="N1186" i="2" s="1"/>
  <c r="J1187" i="2"/>
  <c r="K1187" i="2" s="1"/>
  <c r="L1187" i="2" s="1"/>
  <c r="N1187" i="2" s="1"/>
  <c r="J1188" i="2"/>
  <c r="K1188" i="2" s="1"/>
  <c r="L1188" i="2" s="1"/>
  <c r="N1188" i="2" s="1"/>
  <c r="J1189" i="2"/>
  <c r="K1189" i="2" s="1"/>
  <c r="L1189" i="2" s="1"/>
  <c r="N1189" i="2" s="1"/>
  <c r="J1190" i="2"/>
  <c r="K1190" i="2" s="1"/>
  <c r="L1190" i="2" s="1"/>
  <c r="N1190" i="2" s="1"/>
  <c r="J1191" i="2"/>
  <c r="K1191" i="2" s="1"/>
  <c r="L1191" i="2" s="1"/>
  <c r="N1191" i="2" s="1"/>
  <c r="J1192" i="2"/>
  <c r="K1192" i="2" s="1"/>
  <c r="L1192" i="2" s="1"/>
  <c r="N1192" i="2" s="1"/>
  <c r="J1193" i="2"/>
  <c r="K1193" i="2" s="1"/>
  <c r="L1193" i="2" s="1"/>
  <c r="N1193" i="2" s="1"/>
  <c r="J1194" i="2"/>
  <c r="K1194" i="2" s="1"/>
  <c r="L1194" i="2" s="1"/>
  <c r="N1194" i="2" s="1"/>
  <c r="J1195" i="2"/>
  <c r="K1195" i="2" s="1"/>
  <c r="L1195" i="2" s="1"/>
  <c r="N1195" i="2" s="1"/>
  <c r="J1196" i="2"/>
  <c r="K1196" i="2" s="1"/>
  <c r="L1196" i="2" s="1"/>
  <c r="N1196" i="2" s="1"/>
  <c r="J1197" i="2"/>
  <c r="K1197" i="2" s="1"/>
  <c r="L1197" i="2" s="1"/>
  <c r="N1197" i="2" s="1"/>
  <c r="J1198" i="2"/>
  <c r="K1198" i="2" s="1"/>
  <c r="L1198" i="2" s="1"/>
  <c r="N1198" i="2" s="1"/>
  <c r="J1199" i="2"/>
  <c r="K1199" i="2" s="1"/>
  <c r="L1199" i="2" s="1"/>
  <c r="N1199" i="2" s="1"/>
  <c r="J1200" i="2"/>
  <c r="K1200" i="2" s="1"/>
  <c r="L1200" i="2" s="1"/>
  <c r="N1200" i="2" s="1"/>
  <c r="J1201" i="2"/>
  <c r="K1201" i="2" s="1"/>
  <c r="L1201" i="2" s="1"/>
  <c r="N1201" i="2" s="1"/>
  <c r="J1202" i="2"/>
  <c r="K1202" i="2" s="1"/>
  <c r="L1202" i="2" s="1"/>
  <c r="N1202" i="2" s="1"/>
  <c r="J1203" i="2"/>
  <c r="K1203" i="2" s="1"/>
  <c r="L1203" i="2" s="1"/>
  <c r="N1203" i="2" s="1"/>
  <c r="J1204" i="2"/>
  <c r="K1204" i="2" s="1"/>
  <c r="L1204" i="2" s="1"/>
  <c r="N1204" i="2" s="1"/>
  <c r="J1205" i="2"/>
  <c r="K1205" i="2" s="1"/>
  <c r="L1205" i="2" s="1"/>
  <c r="N1205" i="2" s="1"/>
  <c r="J1206" i="2"/>
  <c r="K1206" i="2" s="1"/>
  <c r="L1206" i="2" s="1"/>
  <c r="N1206" i="2" s="1"/>
  <c r="J1207" i="2"/>
  <c r="K1207" i="2" s="1"/>
  <c r="L1207" i="2" s="1"/>
  <c r="N1207" i="2" s="1"/>
  <c r="J1208" i="2"/>
  <c r="K1208" i="2" s="1"/>
  <c r="L1208" i="2" s="1"/>
  <c r="N1208" i="2" s="1"/>
  <c r="J1209" i="2"/>
  <c r="K1209" i="2" s="1"/>
  <c r="L1209" i="2" s="1"/>
  <c r="N1209" i="2" s="1"/>
  <c r="J1210" i="2"/>
  <c r="K1210" i="2" s="1"/>
  <c r="L1210" i="2" s="1"/>
  <c r="N1210" i="2" s="1"/>
  <c r="J1211" i="2"/>
  <c r="K1211" i="2" s="1"/>
  <c r="L1211" i="2" s="1"/>
  <c r="N1211" i="2" s="1"/>
  <c r="J1212" i="2"/>
  <c r="K1212" i="2" s="1"/>
  <c r="L1212" i="2" s="1"/>
  <c r="N1212" i="2" s="1"/>
  <c r="J1213" i="2"/>
  <c r="K1213" i="2" s="1"/>
  <c r="L1213" i="2" s="1"/>
  <c r="N1213" i="2" s="1"/>
  <c r="J1214" i="2"/>
  <c r="K1214" i="2" s="1"/>
  <c r="L1214" i="2" s="1"/>
  <c r="N1214" i="2" s="1"/>
  <c r="J1215" i="2"/>
  <c r="K1215" i="2" s="1"/>
  <c r="L1215" i="2" s="1"/>
  <c r="N1215" i="2" s="1"/>
  <c r="J1216" i="2"/>
  <c r="K1216" i="2" s="1"/>
  <c r="L1216" i="2" s="1"/>
  <c r="N1216" i="2" s="1"/>
  <c r="J1217" i="2"/>
  <c r="K1217" i="2" s="1"/>
  <c r="L1217" i="2" s="1"/>
  <c r="J1218" i="2"/>
  <c r="K1218" i="2" s="1"/>
  <c r="L1218" i="2" s="1"/>
  <c r="N1218" i="2" s="1"/>
  <c r="J1219" i="2"/>
  <c r="K1219" i="2" s="1"/>
  <c r="L1219" i="2" s="1"/>
  <c r="N1219" i="2" s="1"/>
  <c r="J1220" i="2"/>
  <c r="K1220" i="2" s="1"/>
  <c r="L1220" i="2" s="1"/>
  <c r="N1220" i="2" s="1"/>
  <c r="J1221" i="2"/>
  <c r="K1221" i="2" s="1"/>
  <c r="L1221" i="2" s="1"/>
  <c r="N1221" i="2" s="1"/>
  <c r="J1222" i="2"/>
  <c r="K1222" i="2" s="1"/>
  <c r="L1222" i="2" s="1"/>
  <c r="N1222" i="2" s="1"/>
  <c r="J1223" i="2"/>
  <c r="K1223" i="2" s="1"/>
  <c r="L1223" i="2" s="1"/>
  <c r="N1223" i="2" s="1"/>
  <c r="J1224" i="2"/>
  <c r="K1224" i="2" s="1"/>
  <c r="L1224" i="2" s="1"/>
  <c r="N1224" i="2" s="1"/>
  <c r="J1225" i="2"/>
  <c r="K1225" i="2" s="1"/>
  <c r="L1225" i="2" s="1"/>
  <c r="N1225" i="2" s="1"/>
  <c r="J1226" i="2"/>
  <c r="K1226" i="2" s="1"/>
  <c r="L1226" i="2" s="1"/>
  <c r="N1226" i="2" s="1"/>
  <c r="J1227" i="2"/>
  <c r="K1227" i="2" s="1"/>
  <c r="L1227" i="2" s="1"/>
  <c r="N1227" i="2" s="1"/>
  <c r="J1228" i="2"/>
  <c r="K1228" i="2" s="1"/>
  <c r="L1228" i="2" s="1"/>
  <c r="N1228" i="2" s="1"/>
  <c r="J1229" i="2"/>
  <c r="K1229" i="2" s="1"/>
  <c r="L1229" i="2" s="1"/>
  <c r="N1229" i="2" s="1"/>
  <c r="J1230" i="2"/>
  <c r="K1230" i="2" s="1"/>
  <c r="L1230" i="2" s="1"/>
  <c r="N1230" i="2" s="1"/>
  <c r="J1231" i="2"/>
  <c r="K1231" i="2" s="1"/>
  <c r="L1231" i="2" s="1"/>
  <c r="N1231" i="2" s="1"/>
  <c r="J1232" i="2"/>
  <c r="K1232" i="2" s="1"/>
  <c r="L1232" i="2" s="1"/>
  <c r="N1232" i="2" s="1"/>
  <c r="J1233" i="2"/>
  <c r="K1233" i="2" s="1"/>
  <c r="L1233" i="2" s="1"/>
  <c r="N1233" i="2" s="1"/>
  <c r="J1234" i="2"/>
  <c r="K1234" i="2" s="1"/>
  <c r="L1234" i="2" s="1"/>
  <c r="N1234" i="2" s="1"/>
  <c r="J1235" i="2"/>
  <c r="K1235" i="2" s="1"/>
  <c r="L1235" i="2" s="1"/>
  <c r="J1236" i="2"/>
  <c r="K1236" i="2" s="1"/>
  <c r="L1236" i="2" s="1"/>
  <c r="N1236" i="2" s="1"/>
  <c r="J1237" i="2"/>
  <c r="K1237" i="2" s="1"/>
  <c r="L1237" i="2" s="1"/>
  <c r="N1237" i="2" s="1"/>
  <c r="J1238" i="2"/>
  <c r="K1238" i="2" s="1"/>
  <c r="L1238" i="2" s="1"/>
  <c r="N1238" i="2" s="1"/>
  <c r="J1239" i="2"/>
  <c r="K1239" i="2" s="1"/>
  <c r="L1239" i="2" s="1"/>
  <c r="N1239" i="2" s="1"/>
  <c r="J1240" i="2"/>
  <c r="K1240" i="2" s="1"/>
  <c r="L1240" i="2" s="1"/>
  <c r="N1240" i="2" s="1"/>
  <c r="J1241" i="2"/>
  <c r="K1241" i="2" s="1"/>
  <c r="L1241" i="2" s="1"/>
  <c r="N1241" i="2" s="1"/>
  <c r="J1242" i="2"/>
  <c r="K1242" i="2" s="1"/>
  <c r="L1242" i="2" s="1"/>
  <c r="N1242" i="2" s="1"/>
  <c r="J1243" i="2"/>
  <c r="K1243" i="2" s="1"/>
  <c r="L1243" i="2" s="1"/>
  <c r="N1243" i="2" s="1"/>
  <c r="J1244" i="2"/>
  <c r="K1244" i="2" s="1"/>
  <c r="L1244" i="2" s="1"/>
  <c r="N1244" i="2" s="1"/>
  <c r="J1245" i="2"/>
  <c r="K1245" i="2" s="1"/>
  <c r="L1245" i="2" s="1"/>
  <c r="N1245" i="2" s="1"/>
  <c r="J1246" i="2"/>
  <c r="K1246" i="2" s="1"/>
  <c r="L1246" i="2" s="1"/>
  <c r="N1246" i="2" s="1"/>
  <c r="J1247" i="2"/>
  <c r="K1247" i="2" s="1"/>
  <c r="L1247" i="2" s="1"/>
  <c r="N1247" i="2" s="1"/>
  <c r="J1248" i="2"/>
  <c r="K1248" i="2" s="1"/>
  <c r="L1248" i="2" s="1"/>
  <c r="N1248" i="2" s="1"/>
  <c r="J1249" i="2"/>
  <c r="K1249" i="2" s="1"/>
  <c r="L1249" i="2" s="1"/>
  <c r="N1249" i="2" s="1"/>
  <c r="J1250" i="2"/>
  <c r="K1250" i="2" s="1"/>
  <c r="L1250" i="2" s="1"/>
  <c r="N1250" i="2" s="1"/>
  <c r="J1251" i="2"/>
  <c r="K1251" i="2" s="1"/>
  <c r="L1251" i="2" s="1"/>
  <c r="N1251" i="2" s="1"/>
  <c r="J1252" i="2"/>
  <c r="K1252" i="2" s="1"/>
  <c r="L1252" i="2" s="1"/>
  <c r="N1252" i="2" s="1"/>
  <c r="J1253" i="2"/>
  <c r="K1253" i="2" s="1"/>
  <c r="L1253" i="2" s="1"/>
  <c r="N1253" i="2" s="1"/>
  <c r="J1254" i="2"/>
  <c r="K1254" i="2" s="1"/>
  <c r="L1254" i="2" s="1"/>
  <c r="N1254" i="2" s="1"/>
  <c r="J1255" i="2"/>
  <c r="K1255" i="2" s="1"/>
  <c r="L1255" i="2" s="1"/>
  <c r="N1255" i="2" s="1"/>
  <c r="J1256" i="2"/>
  <c r="K1256" i="2" s="1"/>
  <c r="L1256" i="2" s="1"/>
  <c r="N1256" i="2" s="1"/>
  <c r="J1257" i="2"/>
  <c r="K1257" i="2" s="1"/>
  <c r="L1257" i="2" s="1"/>
  <c r="N1257" i="2" s="1"/>
  <c r="J1258" i="2"/>
  <c r="K1258" i="2" s="1"/>
  <c r="L1258" i="2" s="1"/>
  <c r="N1258" i="2" s="1"/>
  <c r="J1259" i="2"/>
  <c r="K1259" i="2" s="1"/>
  <c r="L1259" i="2" s="1"/>
  <c r="N1259" i="2" s="1"/>
  <c r="J1260" i="2"/>
  <c r="K1260" i="2" s="1"/>
  <c r="L1260" i="2" s="1"/>
  <c r="N1260" i="2" s="1"/>
  <c r="J1261" i="2"/>
  <c r="K1261" i="2" s="1"/>
  <c r="L1261" i="2" s="1"/>
  <c r="N1261" i="2" s="1"/>
  <c r="J1262" i="2"/>
  <c r="K1262" i="2" s="1"/>
  <c r="L1262" i="2" s="1"/>
  <c r="N1262" i="2" s="1"/>
  <c r="J1263" i="2"/>
  <c r="K1263" i="2" s="1"/>
  <c r="L1263" i="2" s="1"/>
  <c r="N1263" i="2" s="1"/>
  <c r="J1264" i="2"/>
  <c r="K1264" i="2" s="1"/>
  <c r="L1264" i="2" s="1"/>
  <c r="N1264" i="2" s="1"/>
  <c r="J1265" i="2"/>
  <c r="K1265" i="2" s="1"/>
  <c r="L1265" i="2" s="1"/>
  <c r="N1265" i="2" s="1"/>
  <c r="J1266" i="2"/>
  <c r="K1266" i="2" s="1"/>
  <c r="L1266" i="2" s="1"/>
  <c r="N1266" i="2" s="1"/>
  <c r="J1267" i="2"/>
  <c r="K1267" i="2" s="1"/>
  <c r="L1267" i="2" s="1"/>
  <c r="N1267" i="2" s="1"/>
  <c r="J1268" i="2"/>
  <c r="K1268" i="2" s="1"/>
  <c r="L1268" i="2" s="1"/>
  <c r="N1268" i="2" s="1"/>
  <c r="J1269" i="2"/>
  <c r="K1269" i="2" s="1"/>
  <c r="L1269" i="2" s="1"/>
  <c r="N1269" i="2" s="1"/>
  <c r="J1270" i="2"/>
  <c r="K1270" i="2" s="1"/>
  <c r="L1270" i="2" s="1"/>
  <c r="N1270" i="2" s="1"/>
  <c r="J1271" i="2"/>
  <c r="K1271" i="2" s="1"/>
  <c r="L1271" i="2" s="1"/>
  <c r="N1271" i="2" s="1"/>
  <c r="J1272" i="2"/>
  <c r="K1272" i="2" s="1"/>
  <c r="L1272" i="2" s="1"/>
  <c r="N1272" i="2" s="1"/>
  <c r="J1273" i="2"/>
  <c r="K1273" i="2" s="1"/>
  <c r="L1273" i="2" s="1"/>
  <c r="N1273" i="2" s="1"/>
  <c r="J1274" i="2"/>
  <c r="K1274" i="2" s="1"/>
  <c r="L1274" i="2" s="1"/>
  <c r="N1274" i="2" s="1"/>
  <c r="J1275" i="2"/>
  <c r="K1275" i="2" s="1"/>
  <c r="L1275" i="2" s="1"/>
  <c r="N1275" i="2" s="1"/>
  <c r="J1276" i="2"/>
  <c r="K1276" i="2" s="1"/>
  <c r="L1276" i="2" s="1"/>
  <c r="N1276" i="2" s="1"/>
  <c r="J1277" i="2"/>
  <c r="K1277" i="2" s="1"/>
  <c r="L1277" i="2" s="1"/>
  <c r="N1277" i="2" s="1"/>
  <c r="J1278" i="2"/>
  <c r="K1278" i="2" s="1"/>
  <c r="L1278" i="2" s="1"/>
  <c r="N1278" i="2" s="1"/>
  <c r="J1279" i="2"/>
  <c r="K1279" i="2" s="1"/>
  <c r="L1279" i="2" s="1"/>
  <c r="N1279" i="2" s="1"/>
  <c r="J1280" i="2"/>
  <c r="K1280" i="2" s="1"/>
  <c r="L1280" i="2" s="1"/>
  <c r="N1280" i="2" s="1"/>
  <c r="J1281" i="2"/>
  <c r="K1281" i="2" s="1"/>
  <c r="L1281" i="2" s="1"/>
  <c r="N1281" i="2" s="1"/>
  <c r="J1282" i="2"/>
  <c r="K1282" i="2" s="1"/>
  <c r="L1282" i="2" s="1"/>
  <c r="N1282" i="2" s="1"/>
  <c r="J1283" i="2"/>
  <c r="K1283" i="2" s="1"/>
  <c r="L1283" i="2" s="1"/>
  <c r="N1283" i="2" s="1"/>
  <c r="J1284" i="2"/>
  <c r="K1284" i="2" s="1"/>
  <c r="L1284" i="2" s="1"/>
  <c r="N1284" i="2" s="1"/>
  <c r="J1285" i="2"/>
  <c r="K1285" i="2" s="1"/>
  <c r="L1285" i="2" s="1"/>
  <c r="N1285" i="2" s="1"/>
  <c r="J1286" i="2"/>
  <c r="K1286" i="2" s="1"/>
  <c r="L1286" i="2" s="1"/>
  <c r="N1286" i="2" s="1"/>
  <c r="J1287" i="2"/>
  <c r="K1287" i="2" s="1"/>
  <c r="L1287" i="2" s="1"/>
  <c r="N1287" i="2" s="1"/>
  <c r="J1288" i="2"/>
  <c r="K1288" i="2" s="1"/>
  <c r="L1288" i="2" s="1"/>
  <c r="N1288" i="2" s="1"/>
  <c r="J1289" i="2"/>
  <c r="K1289" i="2" s="1"/>
  <c r="L1289" i="2" s="1"/>
  <c r="N1289" i="2" s="1"/>
  <c r="J1290" i="2"/>
  <c r="K1290" i="2" s="1"/>
  <c r="L1290" i="2" s="1"/>
  <c r="N1290" i="2" s="1"/>
  <c r="J1291" i="2"/>
  <c r="K1291" i="2" s="1"/>
  <c r="L1291" i="2" s="1"/>
  <c r="N1291" i="2" s="1"/>
  <c r="J1292" i="2"/>
  <c r="K1292" i="2" s="1"/>
  <c r="L1292" i="2" s="1"/>
  <c r="N1292" i="2" s="1"/>
  <c r="J1293" i="2"/>
  <c r="K1293" i="2" s="1"/>
  <c r="L1293" i="2" s="1"/>
  <c r="N1293" i="2" s="1"/>
  <c r="J1294" i="2"/>
  <c r="K1294" i="2" s="1"/>
  <c r="L1294" i="2" s="1"/>
  <c r="N1294" i="2" s="1"/>
  <c r="J1295" i="2"/>
  <c r="K1295" i="2" s="1"/>
  <c r="L1295" i="2" s="1"/>
  <c r="N1295" i="2" s="1"/>
  <c r="J1296" i="2"/>
  <c r="K1296" i="2" s="1"/>
  <c r="L1296" i="2" s="1"/>
  <c r="N1296" i="2" s="1"/>
  <c r="J1297" i="2"/>
  <c r="K1297" i="2" s="1"/>
  <c r="L1297" i="2" s="1"/>
  <c r="N1297" i="2" s="1"/>
  <c r="J1298" i="2"/>
  <c r="K1298" i="2" s="1"/>
  <c r="L1298" i="2" s="1"/>
  <c r="N1298" i="2" s="1"/>
  <c r="J1299" i="2"/>
  <c r="K1299" i="2" s="1"/>
  <c r="L1299" i="2" s="1"/>
  <c r="N1299" i="2" s="1"/>
  <c r="J1300" i="2"/>
  <c r="K1300" i="2" s="1"/>
  <c r="L1300" i="2" s="1"/>
  <c r="N1300" i="2" s="1"/>
  <c r="J1301" i="2"/>
  <c r="K1301" i="2" s="1"/>
  <c r="L1301" i="2" s="1"/>
  <c r="N1301" i="2" s="1"/>
  <c r="J1302" i="2"/>
  <c r="K1302" i="2" s="1"/>
  <c r="L1302" i="2" s="1"/>
  <c r="N1302" i="2" s="1"/>
  <c r="J1303" i="2"/>
  <c r="K1303" i="2" s="1"/>
  <c r="L1303" i="2" s="1"/>
  <c r="N1303" i="2" s="1"/>
  <c r="J1304" i="2"/>
  <c r="K1304" i="2" s="1"/>
  <c r="L1304" i="2" s="1"/>
  <c r="N1304" i="2" s="1"/>
  <c r="J1305" i="2"/>
  <c r="K1305" i="2" s="1"/>
  <c r="L1305" i="2" s="1"/>
  <c r="N1305" i="2" s="1"/>
  <c r="J1306" i="2"/>
  <c r="K1306" i="2" s="1"/>
  <c r="L1306" i="2" s="1"/>
  <c r="N1306" i="2" s="1"/>
  <c r="J1307" i="2"/>
  <c r="K1307" i="2" s="1"/>
  <c r="L1307" i="2" s="1"/>
  <c r="N1307" i="2" s="1"/>
  <c r="J1308" i="2"/>
  <c r="K1308" i="2" s="1"/>
  <c r="L1308" i="2" s="1"/>
  <c r="N1308" i="2" s="1"/>
  <c r="J1309" i="2"/>
  <c r="K1309" i="2" s="1"/>
  <c r="L1309" i="2" s="1"/>
  <c r="N1309" i="2" s="1"/>
  <c r="J1310" i="2"/>
  <c r="K1310" i="2" s="1"/>
  <c r="L1310" i="2" s="1"/>
  <c r="N1310" i="2" s="1"/>
  <c r="J1311" i="2"/>
  <c r="K1311" i="2" s="1"/>
  <c r="L1311" i="2" s="1"/>
  <c r="N1311" i="2" s="1"/>
  <c r="J1312" i="2"/>
  <c r="K1312" i="2" s="1"/>
  <c r="L1312" i="2" s="1"/>
  <c r="N1312" i="2" s="1"/>
  <c r="J1313" i="2"/>
  <c r="K1313" i="2" s="1"/>
  <c r="L1313" i="2" s="1"/>
  <c r="N1313" i="2" s="1"/>
  <c r="J1314" i="2"/>
  <c r="K1314" i="2" s="1"/>
  <c r="L1314" i="2" s="1"/>
  <c r="N1314" i="2" s="1"/>
  <c r="J1315" i="2"/>
  <c r="K1315" i="2" s="1"/>
  <c r="L1315" i="2" s="1"/>
  <c r="N1315" i="2" s="1"/>
  <c r="J1316" i="2"/>
  <c r="K1316" i="2" s="1"/>
  <c r="L1316" i="2" s="1"/>
  <c r="N1316" i="2" s="1"/>
  <c r="J1317" i="2"/>
  <c r="K1317" i="2" s="1"/>
  <c r="L1317" i="2" s="1"/>
  <c r="N1317" i="2" s="1"/>
  <c r="J1318" i="2"/>
  <c r="K1318" i="2" s="1"/>
  <c r="L1318" i="2" s="1"/>
  <c r="N1318" i="2" s="1"/>
  <c r="J1319" i="2"/>
  <c r="K1319" i="2" s="1"/>
  <c r="L1319" i="2" s="1"/>
  <c r="N1319" i="2" s="1"/>
  <c r="J1320" i="2"/>
  <c r="K1320" i="2" s="1"/>
  <c r="L1320" i="2" s="1"/>
  <c r="N1320" i="2" s="1"/>
  <c r="J1321" i="2"/>
  <c r="K1321" i="2" s="1"/>
  <c r="L1321" i="2" s="1"/>
  <c r="N1321" i="2" s="1"/>
  <c r="J1322" i="2"/>
  <c r="K1322" i="2" s="1"/>
  <c r="L1322" i="2" s="1"/>
  <c r="N1322" i="2" s="1"/>
  <c r="J1323" i="2"/>
  <c r="K1323" i="2" s="1"/>
  <c r="L1323" i="2" s="1"/>
  <c r="N1323" i="2" s="1"/>
  <c r="J1324" i="2"/>
  <c r="K1324" i="2" s="1"/>
  <c r="L1324" i="2" s="1"/>
  <c r="N1324" i="2" s="1"/>
  <c r="J1325" i="2"/>
  <c r="K1325" i="2" s="1"/>
  <c r="L1325" i="2" s="1"/>
  <c r="N1325" i="2" s="1"/>
  <c r="J1326" i="2"/>
  <c r="K1326" i="2" s="1"/>
  <c r="L1326" i="2" s="1"/>
  <c r="N1326" i="2" s="1"/>
  <c r="J1327" i="2"/>
  <c r="K1327" i="2" s="1"/>
  <c r="L1327" i="2" s="1"/>
  <c r="N1327" i="2" s="1"/>
  <c r="J1328" i="2"/>
  <c r="K1328" i="2" s="1"/>
  <c r="L1328" i="2" s="1"/>
  <c r="N1328" i="2" s="1"/>
  <c r="J1329" i="2"/>
  <c r="K1329" i="2" s="1"/>
  <c r="L1329" i="2" s="1"/>
  <c r="N1329" i="2" s="1"/>
  <c r="J1330" i="2"/>
  <c r="K1330" i="2" s="1"/>
  <c r="L1330" i="2" s="1"/>
  <c r="N1330" i="2" s="1"/>
  <c r="J1331" i="2"/>
  <c r="K1331" i="2" s="1"/>
  <c r="L1331" i="2" s="1"/>
  <c r="N1331" i="2" s="1"/>
  <c r="J1332" i="2"/>
  <c r="K1332" i="2" s="1"/>
  <c r="L1332" i="2" s="1"/>
  <c r="N1332" i="2" s="1"/>
  <c r="J1333" i="2"/>
  <c r="K1333" i="2" s="1"/>
  <c r="L1333" i="2" s="1"/>
  <c r="N1333" i="2" s="1"/>
  <c r="J1334" i="2"/>
  <c r="K1334" i="2" s="1"/>
  <c r="L1334" i="2" s="1"/>
  <c r="N1334" i="2" s="1"/>
  <c r="J1335" i="2"/>
  <c r="K1335" i="2" s="1"/>
  <c r="L1335" i="2" s="1"/>
  <c r="N1335" i="2" s="1"/>
  <c r="J1336" i="2"/>
  <c r="K1336" i="2" s="1"/>
  <c r="L1336" i="2" s="1"/>
  <c r="N1336" i="2" s="1"/>
  <c r="J1337" i="2"/>
  <c r="K1337" i="2" s="1"/>
  <c r="L1337" i="2" s="1"/>
  <c r="N1337" i="2" s="1"/>
  <c r="J1338" i="2"/>
  <c r="K1338" i="2" s="1"/>
  <c r="L1338" i="2" s="1"/>
  <c r="N1338" i="2" s="1"/>
  <c r="J1339" i="2"/>
  <c r="K1339" i="2" s="1"/>
  <c r="L1339" i="2" s="1"/>
  <c r="N1339" i="2" s="1"/>
  <c r="J1340" i="2"/>
  <c r="K1340" i="2" s="1"/>
  <c r="L1340" i="2" s="1"/>
  <c r="N1340" i="2" s="1"/>
  <c r="J1341" i="2"/>
  <c r="K1341" i="2" s="1"/>
  <c r="L1341" i="2" s="1"/>
  <c r="N1341" i="2" s="1"/>
  <c r="J1342" i="2"/>
  <c r="K1342" i="2" s="1"/>
  <c r="L1342" i="2" s="1"/>
  <c r="N1342" i="2" s="1"/>
  <c r="J1343" i="2"/>
  <c r="K1343" i="2" s="1"/>
  <c r="L1343" i="2" s="1"/>
  <c r="N1343" i="2" s="1"/>
  <c r="J1344" i="2"/>
  <c r="K1344" i="2" s="1"/>
  <c r="L1344" i="2" s="1"/>
  <c r="N1344" i="2" s="1"/>
  <c r="J1345" i="2"/>
  <c r="K1345" i="2" s="1"/>
  <c r="L1345" i="2" s="1"/>
  <c r="N1345" i="2" s="1"/>
  <c r="J1346" i="2"/>
  <c r="K1346" i="2" s="1"/>
  <c r="L1346" i="2" s="1"/>
  <c r="N1346" i="2" s="1"/>
  <c r="J1347" i="2"/>
  <c r="K1347" i="2" s="1"/>
  <c r="L1347" i="2" s="1"/>
  <c r="N1347" i="2" s="1"/>
  <c r="J1348" i="2"/>
  <c r="K1348" i="2" s="1"/>
  <c r="L1348" i="2" s="1"/>
  <c r="N1348" i="2" s="1"/>
  <c r="J1349" i="2"/>
  <c r="K1349" i="2" s="1"/>
  <c r="L1349" i="2" s="1"/>
  <c r="N1349" i="2" s="1"/>
  <c r="J1350" i="2"/>
  <c r="K1350" i="2" s="1"/>
  <c r="L1350" i="2" s="1"/>
  <c r="N1350" i="2" s="1"/>
  <c r="J1351" i="2"/>
  <c r="K1351" i="2" s="1"/>
  <c r="L1351" i="2" s="1"/>
  <c r="N1351" i="2" s="1"/>
  <c r="J1352" i="2"/>
  <c r="K1352" i="2" s="1"/>
  <c r="L1352" i="2" s="1"/>
  <c r="N1352" i="2" s="1"/>
  <c r="J1353" i="2"/>
  <c r="K1353" i="2" s="1"/>
  <c r="L1353" i="2" s="1"/>
  <c r="N1353" i="2" s="1"/>
  <c r="J1354" i="2"/>
  <c r="K1354" i="2" s="1"/>
  <c r="L1354" i="2" s="1"/>
  <c r="N1354" i="2" s="1"/>
  <c r="J1355" i="2"/>
  <c r="K1355" i="2" s="1"/>
  <c r="L1355" i="2" s="1"/>
  <c r="N1355" i="2" s="1"/>
  <c r="J1356" i="2"/>
  <c r="K1356" i="2" s="1"/>
  <c r="L1356" i="2" s="1"/>
  <c r="N1356" i="2" s="1"/>
  <c r="J1357" i="2"/>
  <c r="K1357" i="2" s="1"/>
  <c r="L1357" i="2" s="1"/>
  <c r="N1357" i="2" s="1"/>
  <c r="J1358" i="2"/>
  <c r="K1358" i="2" s="1"/>
  <c r="L1358" i="2" s="1"/>
  <c r="N1358" i="2" s="1"/>
  <c r="J1359" i="2"/>
  <c r="K1359" i="2" s="1"/>
  <c r="L1359" i="2" s="1"/>
  <c r="N1359" i="2" s="1"/>
  <c r="J1360" i="2"/>
  <c r="K1360" i="2" s="1"/>
  <c r="L1360" i="2" s="1"/>
  <c r="N1360" i="2" s="1"/>
  <c r="J1361" i="2"/>
  <c r="K1361" i="2" s="1"/>
  <c r="L1361" i="2" s="1"/>
  <c r="N1361" i="2" s="1"/>
  <c r="J1362" i="2"/>
  <c r="K1362" i="2" s="1"/>
  <c r="L1362" i="2" s="1"/>
  <c r="N1362" i="2" s="1"/>
  <c r="J1363" i="2"/>
  <c r="K1363" i="2" s="1"/>
  <c r="L1363" i="2" s="1"/>
  <c r="N1363" i="2" s="1"/>
  <c r="J1364" i="2"/>
  <c r="K1364" i="2" s="1"/>
  <c r="L1364" i="2" s="1"/>
  <c r="N1364" i="2" s="1"/>
  <c r="J1365" i="2"/>
  <c r="K1365" i="2" s="1"/>
  <c r="L1365" i="2" s="1"/>
  <c r="N1365" i="2" s="1"/>
  <c r="J1366" i="2"/>
  <c r="K1366" i="2" s="1"/>
  <c r="L1366" i="2" s="1"/>
  <c r="N1366" i="2" s="1"/>
  <c r="J1367" i="2"/>
  <c r="K1367" i="2" s="1"/>
  <c r="L1367" i="2" s="1"/>
  <c r="N1367" i="2" s="1"/>
  <c r="J1368" i="2"/>
  <c r="K1368" i="2" s="1"/>
  <c r="L1368" i="2" s="1"/>
  <c r="N1368" i="2" s="1"/>
  <c r="J1369" i="2"/>
  <c r="K1369" i="2" s="1"/>
  <c r="L1369" i="2" s="1"/>
  <c r="N1369" i="2" s="1"/>
  <c r="J1370" i="2"/>
  <c r="K1370" i="2" s="1"/>
  <c r="L1370" i="2" s="1"/>
  <c r="N1370" i="2" s="1"/>
  <c r="J1371" i="2"/>
  <c r="K1371" i="2" s="1"/>
  <c r="L1371" i="2" s="1"/>
  <c r="N1371" i="2" s="1"/>
  <c r="J1372" i="2"/>
  <c r="K1372" i="2" s="1"/>
  <c r="L1372" i="2" s="1"/>
  <c r="N1372" i="2" s="1"/>
  <c r="J1373" i="2"/>
  <c r="K1373" i="2" s="1"/>
  <c r="L1373" i="2" s="1"/>
  <c r="N1373" i="2" s="1"/>
  <c r="J1374" i="2"/>
  <c r="K1374" i="2" s="1"/>
  <c r="L1374" i="2" s="1"/>
  <c r="N1374" i="2" s="1"/>
  <c r="J1375" i="2"/>
  <c r="K1375" i="2" s="1"/>
  <c r="L1375" i="2" s="1"/>
  <c r="N1375" i="2" s="1"/>
  <c r="J1376" i="2"/>
  <c r="K1376" i="2" s="1"/>
  <c r="L1376" i="2" s="1"/>
  <c r="N1376" i="2" s="1"/>
  <c r="J1377" i="2"/>
  <c r="K1377" i="2" s="1"/>
  <c r="L1377" i="2" s="1"/>
  <c r="N1377" i="2" s="1"/>
  <c r="J1378" i="2"/>
  <c r="K1378" i="2" s="1"/>
  <c r="L1378" i="2" s="1"/>
  <c r="N1378" i="2" s="1"/>
  <c r="J1379" i="2"/>
  <c r="K1379" i="2" s="1"/>
  <c r="L1379" i="2" s="1"/>
  <c r="N1379" i="2" s="1"/>
  <c r="J1380" i="2"/>
  <c r="K1380" i="2" s="1"/>
  <c r="L1380" i="2" s="1"/>
  <c r="N1380" i="2" s="1"/>
  <c r="J1381" i="2"/>
  <c r="K1381" i="2" s="1"/>
  <c r="L1381" i="2" s="1"/>
  <c r="N1381" i="2" s="1"/>
  <c r="J1382" i="2"/>
  <c r="K1382" i="2" s="1"/>
  <c r="L1382" i="2" s="1"/>
  <c r="N1382" i="2" s="1"/>
  <c r="J1383" i="2"/>
  <c r="K1383" i="2" s="1"/>
  <c r="L1383" i="2" s="1"/>
  <c r="N1383" i="2" s="1"/>
  <c r="J1384" i="2"/>
  <c r="K1384" i="2" s="1"/>
  <c r="L1384" i="2" s="1"/>
  <c r="N1384" i="2" s="1"/>
  <c r="J1385" i="2"/>
  <c r="K1385" i="2" s="1"/>
  <c r="L1385" i="2" s="1"/>
  <c r="N1385" i="2" s="1"/>
  <c r="J1386" i="2"/>
  <c r="K1386" i="2" s="1"/>
  <c r="L1386" i="2" s="1"/>
  <c r="N1386" i="2" s="1"/>
  <c r="J1387" i="2"/>
  <c r="K1387" i="2" s="1"/>
  <c r="L1387" i="2" s="1"/>
  <c r="N1387" i="2" s="1"/>
  <c r="J1388" i="2"/>
  <c r="K1388" i="2" s="1"/>
  <c r="L1388" i="2" s="1"/>
  <c r="N1388" i="2" s="1"/>
  <c r="J1389" i="2"/>
  <c r="K1389" i="2" s="1"/>
  <c r="L1389" i="2" s="1"/>
  <c r="N1389" i="2" s="1"/>
  <c r="J1390" i="2"/>
  <c r="K1390" i="2" s="1"/>
  <c r="L1390" i="2" s="1"/>
  <c r="N1390" i="2" s="1"/>
  <c r="J1391" i="2"/>
  <c r="K1391" i="2" s="1"/>
  <c r="L1391" i="2" s="1"/>
  <c r="N1391" i="2" s="1"/>
  <c r="J1392" i="2"/>
  <c r="K1392" i="2" s="1"/>
  <c r="L1392" i="2" s="1"/>
  <c r="N1392" i="2" s="1"/>
  <c r="J1393" i="2"/>
  <c r="K1393" i="2" s="1"/>
  <c r="L1393" i="2" s="1"/>
  <c r="N1393" i="2" s="1"/>
  <c r="J1394" i="2"/>
  <c r="K1394" i="2" s="1"/>
  <c r="L1394" i="2" s="1"/>
  <c r="N1394" i="2" s="1"/>
  <c r="J1395" i="2"/>
  <c r="K1395" i="2" s="1"/>
  <c r="L1395" i="2" s="1"/>
  <c r="N1395" i="2" s="1"/>
  <c r="J1396" i="2"/>
  <c r="K1396" i="2" s="1"/>
  <c r="L1396" i="2" s="1"/>
  <c r="N1396" i="2" s="1"/>
  <c r="J1397" i="2"/>
  <c r="K1397" i="2" s="1"/>
  <c r="L1397" i="2" s="1"/>
  <c r="N1397" i="2" s="1"/>
  <c r="J1398" i="2"/>
  <c r="K1398" i="2" s="1"/>
  <c r="L1398" i="2" s="1"/>
  <c r="N1398" i="2" s="1"/>
  <c r="J1399" i="2"/>
  <c r="K1399" i="2" s="1"/>
  <c r="L1399" i="2" s="1"/>
  <c r="N1399" i="2" s="1"/>
  <c r="J1400" i="2"/>
  <c r="K1400" i="2" s="1"/>
  <c r="L1400" i="2" s="1"/>
  <c r="N1400" i="2" s="1"/>
  <c r="J1401" i="2"/>
  <c r="K1401" i="2" s="1"/>
  <c r="L1401" i="2" s="1"/>
  <c r="N1401" i="2" s="1"/>
  <c r="J1402" i="2"/>
  <c r="K1402" i="2" s="1"/>
  <c r="L1402" i="2" s="1"/>
  <c r="N1402" i="2" s="1"/>
  <c r="J1403" i="2"/>
  <c r="K1403" i="2" s="1"/>
  <c r="L1403" i="2" s="1"/>
  <c r="N1403" i="2" s="1"/>
  <c r="J1404" i="2"/>
  <c r="K1404" i="2" s="1"/>
  <c r="L1404" i="2" s="1"/>
  <c r="N1404" i="2" s="1"/>
  <c r="J1405" i="2"/>
  <c r="K1405" i="2" s="1"/>
  <c r="L1405" i="2" s="1"/>
  <c r="N1405" i="2" s="1"/>
  <c r="J1406" i="2"/>
  <c r="K1406" i="2" s="1"/>
  <c r="L1406" i="2" s="1"/>
  <c r="N1406" i="2" s="1"/>
  <c r="J1407" i="2"/>
  <c r="K1407" i="2" s="1"/>
  <c r="L1407" i="2" s="1"/>
  <c r="N1407" i="2" s="1"/>
  <c r="J1408" i="2"/>
  <c r="K1408" i="2" s="1"/>
  <c r="L1408" i="2" s="1"/>
  <c r="N1408" i="2" s="1"/>
  <c r="J1409" i="2"/>
  <c r="K1409" i="2" s="1"/>
  <c r="L1409" i="2" s="1"/>
  <c r="N1409" i="2" s="1"/>
  <c r="J1410" i="2"/>
  <c r="K1410" i="2" s="1"/>
  <c r="L1410" i="2" s="1"/>
  <c r="N1410" i="2" s="1"/>
  <c r="J1411" i="2"/>
  <c r="K1411" i="2" s="1"/>
  <c r="L1411" i="2" s="1"/>
  <c r="N1411" i="2" s="1"/>
  <c r="J1412" i="2"/>
  <c r="K1412" i="2" s="1"/>
  <c r="L1412" i="2" s="1"/>
  <c r="N1412" i="2" s="1"/>
  <c r="J1413" i="2"/>
  <c r="K1413" i="2" s="1"/>
  <c r="L1413" i="2" s="1"/>
  <c r="N1413" i="2" s="1"/>
  <c r="J1414" i="2"/>
  <c r="K1414" i="2" s="1"/>
  <c r="L1414" i="2" s="1"/>
  <c r="N1414" i="2" s="1"/>
  <c r="J1415" i="2"/>
  <c r="K1415" i="2" s="1"/>
  <c r="L1415" i="2" s="1"/>
  <c r="N1415" i="2" s="1"/>
  <c r="J1416" i="2"/>
  <c r="K1416" i="2" s="1"/>
  <c r="L1416" i="2" s="1"/>
  <c r="N1416" i="2" s="1"/>
  <c r="J1417" i="2"/>
  <c r="K1417" i="2" s="1"/>
  <c r="L1417" i="2" s="1"/>
  <c r="N1417" i="2" s="1"/>
  <c r="J1418" i="2"/>
  <c r="K1418" i="2" s="1"/>
  <c r="L1418" i="2" s="1"/>
  <c r="N1418" i="2" s="1"/>
  <c r="J1419" i="2"/>
  <c r="K1419" i="2" s="1"/>
  <c r="L1419" i="2" s="1"/>
  <c r="N1419" i="2" s="1"/>
  <c r="J1420" i="2"/>
  <c r="K1420" i="2" s="1"/>
  <c r="L1420" i="2" s="1"/>
  <c r="N1420" i="2" s="1"/>
  <c r="J1421" i="2"/>
  <c r="K1421" i="2" s="1"/>
  <c r="L1421" i="2" s="1"/>
  <c r="N1421" i="2" s="1"/>
  <c r="J1422" i="2"/>
  <c r="K1422" i="2" s="1"/>
  <c r="L1422" i="2" s="1"/>
  <c r="N1422" i="2" s="1"/>
  <c r="J1423" i="2"/>
  <c r="K1423" i="2" s="1"/>
  <c r="L1423" i="2" s="1"/>
  <c r="N1423" i="2" s="1"/>
  <c r="J1424" i="2"/>
  <c r="K1424" i="2" s="1"/>
  <c r="L1424" i="2" s="1"/>
  <c r="N1424" i="2" s="1"/>
  <c r="J1425" i="2"/>
  <c r="K1425" i="2" s="1"/>
  <c r="L1425" i="2" s="1"/>
  <c r="N1425" i="2" s="1"/>
  <c r="J1426" i="2"/>
  <c r="K1426" i="2" s="1"/>
  <c r="L1426" i="2" s="1"/>
  <c r="N1426" i="2" s="1"/>
  <c r="J1427" i="2"/>
  <c r="K1427" i="2" s="1"/>
  <c r="L1427" i="2" s="1"/>
  <c r="N1427" i="2" s="1"/>
  <c r="J1428" i="2"/>
  <c r="K1428" i="2" s="1"/>
  <c r="L1428" i="2" s="1"/>
  <c r="N1428" i="2" s="1"/>
  <c r="J1429" i="2"/>
  <c r="K1429" i="2" s="1"/>
  <c r="L1429" i="2" s="1"/>
  <c r="N1429" i="2" s="1"/>
  <c r="J1430" i="2"/>
  <c r="K1430" i="2" s="1"/>
  <c r="L1430" i="2" s="1"/>
  <c r="N1430" i="2" s="1"/>
  <c r="J1431" i="2"/>
  <c r="K1431" i="2" s="1"/>
  <c r="L1431" i="2" s="1"/>
  <c r="N1431" i="2" s="1"/>
  <c r="J1432" i="2"/>
  <c r="K1432" i="2" s="1"/>
  <c r="L1432" i="2" s="1"/>
  <c r="N1432" i="2" s="1"/>
  <c r="J1433" i="2"/>
  <c r="K1433" i="2" s="1"/>
  <c r="L1433" i="2" s="1"/>
  <c r="N1433" i="2" s="1"/>
  <c r="J1434" i="2"/>
  <c r="K1434" i="2" s="1"/>
  <c r="L1434" i="2" s="1"/>
  <c r="N1434" i="2" s="1"/>
  <c r="J1435" i="2"/>
  <c r="K1435" i="2" s="1"/>
  <c r="L1435" i="2" s="1"/>
  <c r="N1435" i="2" s="1"/>
  <c r="J1436" i="2"/>
  <c r="K1436" i="2" s="1"/>
  <c r="L1436" i="2" s="1"/>
  <c r="N1436" i="2" s="1"/>
  <c r="J1437" i="2"/>
  <c r="K1437" i="2" s="1"/>
  <c r="L1437" i="2" s="1"/>
  <c r="N1437" i="2" s="1"/>
  <c r="J1438" i="2"/>
  <c r="K1438" i="2" s="1"/>
  <c r="L1438" i="2" s="1"/>
  <c r="N1438" i="2" s="1"/>
  <c r="J1439" i="2"/>
  <c r="K1439" i="2" s="1"/>
  <c r="L1439" i="2" s="1"/>
  <c r="N1439" i="2" s="1"/>
  <c r="J1440" i="2"/>
  <c r="K1440" i="2" s="1"/>
  <c r="L1440" i="2" s="1"/>
  <c r="N1440" i="2" s="1"/>
  <c r="J1441" i="2"/>
  <c r="K1441" i="2" s="1"/>
  <c r="L1441" i="2" s="1"/>
  <c r="N1441" i="2" s="1"/>
  <c r="J1442" i="2"/>
  <c r="K1442" i="2" s="1"/>
  <c r="L1442" i="2" s="1"/>
  <c r="N1442" i="2" s="1"/>
  <c r="J1443" i="2"/>
  <c r="K1443" i="2" s="1"/>
  <c r="L1443" i="2" s="1"/>
  <c r="N1443" i="2" s="1"/>
  <c r="J1444" i="2"/>
  <c r="K1444" i="2" s="1"/>
  <c r="L1444" i="2" s="1"/>
  <c r="N1444" i="2" s="1"/>
  <c r="J1445" i="2"/>
  <c r="K1445" i="2" s="1"/>
  <c r="L1445" i="2" s="1"/>
  <c r="N1445" i="2" s="1"/>
  <c r="J1446" i="2"/>
  <c r="K1446" i="2" s="1"/>
  <c r="L1446" i="2" s="1"/>
  <c r="N1446" i="2" s="1"/>
  <c r="J1447" i="2"/>
  <c r="K1447" i="2" s="1"/>
  <c r="L1447" i="2" s="1"/>
  <c r="N1447" i="2" s="1"/>
  <c r="J1448" i="2"/>
  <c r="K1448" i="2" s="1"/>
  <c r="L1448" i="2" s="1"/>
  <c r="N1448" i="2" s="1"/>
  <c r="J1449" i="2"/>
  <c r="K1449" i="2" s="1"/>
  <c r="L1449" i="2" s="1"/>
  <c r="N1449" i="2" s="1"/>
  <c r="J1450" i="2"/>
  <c r="K1450" i="2" s="1"/>
  <c r="L1450" i="2" s="1"/>
  <c r="N1450" i="2" s="1"/>
  <c r="J1451" i="2"/>
  <c r="K1451" i="2" s="1"/>
  <c r="L1451" i="2" s="1"/>
  <c r="N1451" i="2" s="1"/>
  <c r="J1452" i="2"/>
  <c r="K1452" i="2" s="1"/>
  <c r="L1452" i="2" s="1"/>
  <c r="N1452" i="2" s="1"/>
  <c r="J1453" i="2"/>
  <c r="K1453" i="2" s="1"/>
  <c r="L1453" i="2" s="1"/>
  <c r="N1453" i="2" s="1"/>
  <c r="J1454" i="2"/>
  <c r="K1454" i="2" s="1"/>
  <c r="L1454" i="2" s="1"/>
  <c r="N1454" i="2" s="1"/>
  <c r="J1455" i="2"/>
  <c r="K1455" i="2" s="1"/>
  <c r="L1455" i="2" s="1"/>
  <c r="N1455" i="2" s="1"/>
  <c r="J1456" i="2"/>
  <c r="K1456" i="2" s="1"/>
  <c r="L1456" i="2" s="1"/>
  <c r="N1456" i="2" s="1"/>
  <c r="J1457" i="2"/>
  <c r="K1457" i="2" s="1"/>
  <c r="L1457" i="2" s="1"/>
  <c r="N1457" i="2" s="1"/>
  <c r="J1458" i="2"/>
  <c r="K1458" i="2" s="1"/>
  <c r="L1458" i="2" s="1"/>
  <c r="N1458" i="2" s="1"/>
  <c r="J1459" i="2"/>
  <c r="K1459" i="2" s="1"/>
  <c r="L1459" i="2" s="1"/>
  <c r="N1459" i="2" s="1"/>
  <c r="J1460" i="2"/>
  <c r="K1460" i="2" s="1"/>
  <c r="L1460" i="2" s="1"/>
  <c r="N1460" i="2" s="1"/>
  <c r="J1461" i="2"/>
  <c r="K1461" i="2" s="1"/>
  <c r="L1461" i="2" s="1"/>
  <c r="N1461" i="2" s="1"/>
  <c r="J1462" i="2"/>
  <c r="K1462" i="2" s="1"/>
  <c r="L1462" i="2" s="1"/>
  <c r="N1462" i="2" s="1"/>
  <c r="J1463" i="2"/>
  <c r="K1463" i="2" s="1"/>
  <c r="L1463" i="2" s="1"/>
  <c r="N1463" i="2" s="1"/>
  <c r="J1464" i="2"/>
  <c r="K1464" i="2" s="1"/>
  <c r="L1464" i="2" s="1"/>
  <c r="N1464" i="2" s="1"/>
  <c r="J1465" i="2"/>
  <c r="K1465" i="2" s="1"/>
  <c r="L1465" i="2" s="1"/>
  <c r="N1465" i="2" s="1"/>
  <c r="J1466" i="2"/>
  <c r="K1466" i="2" s="1"/>
  <c r="L1466" i="2" s="1"/>
  <c r="N1466" i="2" s="1"/>
  <c r="J1467" i="2"/>
  <c r="K1467" i="2" s="1"/>
  <c r="L1467" i="2" s="1"/>
  <c r="N1467" i="2" s="1"/>
  <c r="J1468" i="2"/>
  <c r="K1468" i="2" s="1"/>
  <c r="L1468" i="2" s="1"/>
  <c r="N1468" i="2" s="1"/>
  <c r="J1469" i="2"/>
  <c r="K1469" i="2" s="1"/>
  <c r="L1469" i="2" s="1"/>
  <c r="N1469" i="2" s="1"/>
  <c r="J1470" i="2"/>
  <c r="K1470" i="2" s="1"/>
  <c r="L1470" i="2" s="1"/>
  <c r="N1470" i="2" s="1"/>
  <c r="J1471" i="2"/>
  <c r="K1471" i="2" s="1"/>
  <c r="L1471" i="2" s="1"/>
  <c r="N1471" i="2" s="1"/>
  <c r="J1472" i="2"/>
  <c r="K1472" i="2" s="1"/>
  <c r="L1472" i="2" s="1"/>
  <c r="N1472" i="2" s="1"/>
  <c r="J1473" i="2"/>
  <c r="K1473" i="2" s="1"/>
  <c r="L1473" i="2" s="1"/>
  <c r="N1473" i="2" s="1"/>
  <c r="J1474" i="2"/>
  <c r="K1474" i="2" s="1"/>
  <c r="L1474" i="2" s="1"/>
  <c r="N1474" i="2" s="1"/>
  <c r="J1475" i="2"/>
  <c r="K1475" i="2" s="1"/>
  <c r="L1475" i="2" s="1"/>
  <c r="N1475" i="2" s="1"/>
  <c r="J1476" i="2"/>
  <c r="K1476" i="2" s="1"/>
  <c r="L1476" i="2" s="1"/>
  <c r="N1476" i="2" s="1"/>
  <c r="J1477" i="2"/>
  <c r="K1477" i="2" s="1"/>
  <c r="L1477" i="2" s="1"/>
  <c r="N1477" i="2" s="1"/>
  <c r="J1478" i="2"/>
  <c r="K1478" i="2" s="1"/>
  <c r="L1478" i="2" s="1"/>
  <c r="N1478" i="2" s="1"/>
  <c r="J1479" i="2"/>
  <c r="K1479" i="2" s="1"/>
  <c r="L1479" i="2" s="1"/>
  <c r="N1479" i="2" s="1"/>
  <c r="J1480" i="2"/>
  <c r="K1480" i="2" s="1"/>
  <c r="L1480" i="2" s="1"/>
  <c r="N1480" i="2" s="1"/>
  <c r="J1481" i="2"/>
  <c r="K1481" i="2" s="1"/>
  <c r="L1481" i="2" s="1"/>
  <c r="N1481" i="2" s="1"/>
  <c r="J1482" i="2"/>
  <c r="K1482" i="2" s="1"/>
  <c r="L1482" i="2" s="1"/>
  <c r="N1482" i="2" s="1"/>
  <c r="J1483" i="2"/>
  <c r="K1483" i="2" s="1"/>
  <c r="L1483" i="2" s="1"/>
  <c r="N1483" i="2" s="1"/>
  <c r="J1484" i="2"/>
  <c r="K1484" i="2" s="1"/>
  <c r="L1484" i="2" s="1"/>
  <c r="N1484" i="2" s="1"/>
  <c r="J1485" i="2"/>
  <c r="K1485" i="2" s="1"/>
  <c r="L1485" i="2" s="1"/>
  <c r="N1485" i="2" s="1"/>
  <c r="J1486" i="2"/>
  <c r="K1486" i="2" s="1"/>
  <c r="L1486" i="2" s="1"/>
  <c r="N1486" i="2" s="1"/>
  <c r="J1487" i="2"/>
  <c r="K1487" i="2" s="1"/>
  <c r="L1487" i="2" s="1"/>
  <c r="N1487" i="2" s="1"/>
  <c r="J1488" i="2"/>
  <c r="K1488" i="2" s="1"/>
  <c r="L1488" i="2" s="1"/>
  <c r="N1488" i="2" s="1"/>
  <c r="J1489" i="2"/>
  <c r="K1489" i="2" s="1"/>
  <c r="L1489" i="2" s="1"/>
  <c r="N1489" i="2" s="1"/>
  <c r="J1490" i="2"/>
  <c r="K1490" i="2" s="1"/>
  <c r="L1490" i="2" s="1"/>
  <c r="N1490" i="2" s="1"/>
  <c r="J1491" i="2"/>
  <c r="K1491" i="2" s="1"/>
  <c r="L1491" i="2" s="1"/>
  <c r="N1491" i="2" s="1"/>
  <c r="J1492" i="2"/>
  <c r="K1492" i="2" s="1"/>
  <c r="L1492" i="2" s="1"/>
  <c r="N1492" i="2" s="1"/>
  <c r="J1493" i="2"/>
  <c r="K1493" i="2" s="1"/>
  <c r="L1493" i="2" s="1"/>
  <c r="N1493" i="2" s="1"/>
  <c r="J1494" i="2"/>
  <c r="K1494" i="2" s="1"/>
  <c r="L1494" i="2" s="1"/>
  <c r="N1494" i="2" s="1"/>
  <c r="J1495" i="2"/>
  <c r="K1495" i="2" s="1"/>
  <c r="L1495" i="2" s="1"/>
  <c r="N1495" i="2" s="1"/>
  <c r="J1496" i="2"/>
  <c r="K1496" i="2" s="1"/>
  <c r="L1496" i="2" s="1"/>
  <c r="N1496" i="2" s="1"/>
  <c r="J1497" i="2"/>
  <c r="K1497" i="2" s="1"/>
  <c r="L1497" i="2" s="1"/>
  <c r="N1497" i="2" s="1"/>
  <c r="J1498" i="2"/>
  <c r="K1498" i="2" s="1"/>
  <c r="L1498" i="2" s="1"/>
  <c r="N1498" i="2" s="1"/>
  <c r="J1499" i="2"/>
  <c r="K1499" i="2" s="1"/>
  <c r="L1499" i="2" s="1"/>
  <c r="N1499" i="2" s="1"/>
  <c r="J1500" i="2"/>
  <c r="K1500" i="2" s="1"/>
  <c r="L1500" i="2" s="1"/>
  <c r="N1500" i="2" s="1"/>
  <c r="J1501" i="2"/>
  <c r="K1501" i="2" s="1"/>
  <c r="L1501" i="2" s="1"/>
  <c r="N1501" i="2" s="1"/>
  <c r="J1502" i="2"/>
  <c r="K1502" i="2" s="1"/>
  <c r="L1502" i="2" s="1"/>
  <c r="N1502" i="2" s="1"/>
  <c r="J1503" i="2"/>
  <c r="K1503" i="2" s="1"/>
  <c r="L1503" i="2" s="1"/>
  <c r="N1503" i="2" s="1"/>
  <c r="J1504" i="2"/>
  <c r="K1504" i="2" s="1"/>
  <c r="L1504" i="2" s="1"/>
  <c r="N1504" i="2" s="1"/>
  <c r="J1505" i="2"/>
  <c r="K1505" i="2" s="1"/>
  <c r="L1505" i="2" s="1"/>
  <c r="N1505" i="2" s="1"/>
  <c r="J1506" i="2"/>
  <c r="K1506" i="2" s="1"/>
  <c r="L1506" i="2" s="1"/>
  <c r="N1506" i="2" s="1"/>
  <c r="J1507" i="2"/>
  <c r="K1507" i="2" s="1"/>
  <c r="L1507" i="2" s="1"/>
  <c r="N1507" i="2" s="1"/>
  <c r="J1508" i="2"/>
  <c r="K1508" i="2" s="1"/>
  <c r="L1508" i="2" s="1"/>
  <c r="N1508" i="2" s="1"/>
  <c r="J1509" i="2"/>
  <c r="K1509" i="2" s="1"/>
  <c r="L1509" i="2" s="1"/>
  <c r="N1509" i="2" s="1"/>
  <c r="J1510" i="2"/>
  <c r="K1510" i="2" s="1"/>
  <c r="L1510" i="2" s="1"/>
  <c r="N1510" i="2" s="1"/>
  <c r="J1511" i="2"/>
  <c r="K1511" i="2" s="1"/>
  <c r="L1511" i="2" s="1"/>
  <c r="N1511" i="2" s="1"/>
  <c r="J1512" i="2"/>
  <c r="K1512" i="2" s="1"/>
  <c r="L1512" i="2" s="1"/>
  <c r="N1512" i="2" s="1"/>
  <c r="J1513" i="2"/>
  <c r="K1513" i="2" s="1"/>
  <c r="L1513" i="2" s="1"/>
  <c r="N1513" i="2" s="1"/>
  <c r="J1514" i="2"/>
  <c r="K1514" i="2" s="1"/>
  <c r="L1514" i="2" s="1"/>
  <c r="N1514" i="2" s="1"/>
  <c r="J1515" i="2"/>
  <c r="K1515" i="2" s="1"/>
  <c r="L1515" i="2" s="1"/>
  <c r="N1515" i="2" s="1"/>
  <c r="J1516" i="2"/>
  <c r="K1516" i="2" s="1"/>
  <c r="L1516" i="2" s="1"/>
  <c r="N1516" i="2" s="1"/>
  <c r="J1517" i="2"/>
  <c r="K1517" i="2" s="1"/>
  <c r="L1517" i="2" s="1"/>
  <c r="N1517" i="2" s="1"/>
  <c r="J1518" i="2"/>
  <c r="K1518" i="2" s="1"/>
  <c r="L1518" i="2" s="1"/>
  <c r="N1518" i="2" s="1"/>
  <c r="J1519" i="2"/>
  <c r="K1519" i="2" s="1"/>
  <c r="L1519" i="2" s="1"/>
  <c r="N1519" i="2" s="1"/>
  <c r="J1520" i="2"/>
  <c r="K1520" i="2" s="1"/>
  <c r="L1520" i="2" s="1"/>
  <c r="N1520" i="2" s="1"/>
  <c r="J1521" i="2"/>
  <c r="K1521" i="2" s="1"/>
  <c r="L1521" i="2" s="1"/>
  <c r="N1521" i="2" s="1"/>
  <c r="J1522" i="2"/>
  <c r="K1522" i="2" s="1"/>
  <c r="L1522" i="2" s="1"/>
  <c r="N1522" i="2" s="1"/>
  <c r="J1523" i="2"/>
  <c r="K1523" i="2" s="1"/>
  <c r="L1523" i="2" s="1"/>
  <c r="N1523" i="2" s="1"/>
  <c r="J1524" i="2"/>
  <c r="K1524" i="2" s="1"/>
  <c r="L1524" i="2" s="1"/>
  <c r="N1524" i="2" s="1"/>
  <c r="J1525" i="2"/>
  <c r="K1525" i="2" s="1"/>
  <c r="L1525" i="2" s="1"/>
  <c r="N1525" i="2" s="1"/>
  <c r="J1526" i="2"/>
  <c r="K1526" i="2" s="1"/>
  <c r="L1526" i="2" s="1"/>
  <c r="N1526" i="2" s="1"/>
  <c r="J1527" i="2"/>
  <c r="K1527" i="2" s="1"/>
  <c r="L1527" i="2" s="1"/>
  <c r="N1527" i="2" s="1"/>
  <c r="J1528" i="2"/>
  <c r="K1528" i="2" s="1"/>
  <c r="L1528" i="2" s="1"/>
  <c r="N1528" i="2" s="1"/>
  <c r="J1529" i="2"/>
  <c r="K1529" i="2" s="1"/>
  <c r="L1529" i="2" s="1"/>
  <c r="N1529" i="2" s="1"/>
  <c r="J1530" i="2"/>
  <c r="K1530" i="2" s="1"/>
  <c r="L1530" i="2" s="1"/>
  <c r="N1530" i="2" s="1"/>
  <c r="J1531" i="2"/>
  <c r="K1531" i="2" s="1"/>
  <c r="L1531" i="2" s="1"/>
  <c r="N1531" i="2" s="1"/>
  <c r="J1532" i="2"/>
  <c r="K1532" i="2" s="1"/>
  <c r="L1532" i="2" s="1"/>
  <c r="N1532" i="2" s="1"/>
  <c r="J1533" i="2"/>
  <c r="K1533" i="2" s="1"/>
  <c r="L1533" i="2" s="1"/>
  <c r="N1533" i="2" s="1"/>
  <c r="J1534" i="2"/>
  <c r="K1534" i="2" s="1"/>
  <c r="L1534" i="2" s="1"/>
  <c r="N1534" i="2" s="1"/>
  <c r="J1535" i="2"/>
  <c r="K1535" i="2" s="1"/>
  <c r="L1535" i="2" s="1"/>
  <c r="N1535" i="2" s="1"/>
  <c r="J1536" i="2"/>
  <c r="K1536" i="2" s="1"/>
  <c r="L1536" i="2" s="1"/>
  <c r="N1536" i="2" s="1"/>
  <c r="J1537" i="2"/>
  <c r="K1537" i="2" s="1"/>
  <c r="L1537" i="2" s="1"/>
  <c r="N1537" i="2" s="1"/>
  <c r="J1538" i="2"/>
  <c r="K1538" i="2" s="1"/>
  <c r="L1538" i="2" s="1"/>
  <c r="N1538" i="2" s="1"/>
  <c r="J1539" i="2"/>
  <c r="K1539" i="2" s="1"/>
  <c r="L1539" i="2" s="1"/>
  <c r="N1539" i="2" s="1"/>
  <c r="J1540" i="2"/>
  <c r="K1540" i="2" s="1"/>
  <c r="L1540" i="2" s="1"/>
  <c r="N1540" i="2" s="1"/>
  <c r="J1541" i="2"/>
  <c r="K1541" i="2" s="1"/>
  <c r="L1541" i="2" s="1"/>
  <c r="N1541" i="2" s="1"/>
  <c r="J1542" i="2"/>
  <c r="K1542" i="2" s="1"/>
  <c r="L1542" i="2" s="1"/>
  <c r="N1542" i="2" s="1"/>
  <c r="J1543" i="2"/>
  <c r="K1543" i="2" s="1"/>
  <c r="L1543" i="2" s="1"/>
  <c r="N1543" i="2" s="1"/>
  <c r="J1544" i="2"/>
  <c r="K1544" i="2" s="1"/>
  <c r="L1544" i="2" s="1"/>
  <c r="N1544" i="2" s="1"/>
  <c r="J1545" i="2"/>
  <c r="K1545" i="2" s="1"/>
  <c r="L1545" i="2" s="1"/>
  <c r="N1545" i="2" s="1"/>
  <c r="J1546" i="2"/>
  <c r="K1546" i="2" s="1"/>
  <c r="L1546" i="2" s="1"/>
  <c r="N1546" i="2" s="1"/>
  <c r="J1547" i="2"/>
  <c r="K1547" i="2" s="1"/>
  <c r="L1547" i="2" s="1"/>
  <c r="N1547" i="2" s="1"/>
  <c r="J1548" i="2"/>
  <c r="K1548" i="2" s="1"/>
  <c r="L1548" i="2" s="1"/>
  <c r="N1548" i="2" s="1"/>
  <c r="J1549" i="2"/>
  <c r="K1549" i="2" s="1"/>
  <c r="L1549" i="2" s="1"/>
  <c r="N1549" i="2" s="1"/>
  <c r="J1550" i="2"/>
  <c r="K1550" i="2" s="1"/>
  <c r="L1550" i="2" s="1"/>
  <c r="N1550" i="2" s="1"/>
  <c r="J1551" i="2"/>
  <c r="K1551" i="2" s="1"/>
  <c r="L1551" i="2" s="1"/>
  <c r="N1551" i="2" s="1"/>
  <c r="J1552" i="2"/>
  <c r="K1552" i="2" s="1"/>
  <c r="L1552" i="2" s="1"/>
  <c r="N1552" i="2" s="1"/>
  <c r="J1553" i="2"/>
  <c r="K1553" i="2" s="1"/>
  <c r="L1553" i="2" s="1"/>
  <c r="N1553" i="2" s="1"/>
  <c r="J1554" i="2"/>
  <c r="K1554" i="2" s="1"/>
  <c r="L1554" i="2" s="1"/>
  <c r="N1554" i="2" s="1"/>
  <c r="J1555" i="2"/>
  <c r="K1555" i="2" s="1"/>
  <c r="L1555" i="2" s="1"/>
  <c r="N1555" i="2" s="1"/>
  <c r="J1556" i="2"/>
  <c r="K1556" i="2" s="1"/>
  <c r="L1556" i="2" s="1"/>
  <c r="N1556" i="2" s="1"/>
  <c r="J1557" i="2"/>
  <c r="K1557" i="2" s="1"/>
  <c r="L1557" i="2" s="1"/>
  <c r="N1557" i="2" s="1"/>
  <c r="J1558" i="2"/>
  <c r="K1558" i="2" s="1"/>
  <c r="L1558" i="2" s="1"/>
  <c r="N1558" i="2" s="1"/>
  <c r="J1559" i="2"/>
  <c r="K1559" i="2" s="1"/>
  <c r="L1559" i="2" s="1"/>
  <c r="N1559" i="2" s="1"/>
  <c r="J1560" i="2"/>
  <c r="K1560" i="2" s="1"/>
  <c r="L1560" i="2" s="1"/>
  <c r="N1560" i="2" s="1"/>
  <c r="J1561" i="2"/>
  <c r="K1561" i="2" s="1"/>
  <c r="L1561" i="2" s="1"/>
  <c r="N1561" i="2" s="1"/>
  <c r="J1562" i="2"/>
  <c r="K1562" i="2" s="1"/>
  <c r="L1562" i="2" s="1"/>
  <c r="N1562" i="2" s="1"/>
  <c r="J1563" i="2"/>
  <c r="K1563" i="2" s="1"/>
  <c r="L1563" i="2" s="1"/>
  <c r="N1563" i="2" s="1"/>
  <c r="J1564" i="2"/>
  <c r="K1564" i="2" s="1"/>
  <c r="L1564" i="2" s="1"/>
  <c r="N1564" i="2" s="1"/>
  <c r="J1565" i="2"/>
  <c r="K1565" i="2" s="1"/>
  <c r="L1565" i="2" s="1"/>
  <c r="N1565" i="2" s="1"/>
  <c r="J1566" i="2"/>
  <c r="K1566" i="2" s="1"/>
  <c r="L1566" i="2" s="1"/>
  <c r="N1566" i="2" s="1"/>
  <c r="J1567" i="2"/>
  <c r="K1567" i="2" s="1"/>
  <c r="L1567" i="2" s="1"/>
  <c r="N1567" i="2" s="1"/>
  <c r="J1568" i="2"/>
  <c r="K1568" i="2" s="1"/>
  <c r="L1568" i="2" s="1"/>
  <c r="N1568" i="2" s="1"/>
  <c r="J1569" i="2"/>
  <c r="K1569" i="2" s="1"/>
  <c r="L1569" i="2" s="1"/>
  <c r="N1569" i="2" s="1"/>
  <c r="J1570" i="2"/>
  <c r="K1570" i="2" s="1"/>
  <c r="L1570" i="2" s="1"/>
  <c r="N1570" i="2" s="1"/>
  <c r="J1571" i="2"/>
  <c r="K1571" i="2" s="1"/>
  <c r="L1571" i="2" s="1"/>
  <c r="N1571" i="2" s="1"/>
  <c r="J1572" i="2"/>
  <c r="K1572" i="2" s="1"/>
  <c r="L1572" i="2" s="1"/>
  <c r="N1572" i="2" s="1"/>
  <c r="J1573" i="2"/>
  <c r="K1573" i="2" s="1"/>
  <c r="L1573" i="2" s="1"/>
  <c r="N1573" i="2" s="1"/>
  <c r="J1574" i="2"/>
  <c r="K1574" i="2" s="1"/>
  <c r="L1574" i="2" s="1"/>
  <c r="N1574" i="2" s="1"/>
  <c r="J1575" i="2"/>
  <c r="K1575" i="2" s="1"/>
  <c r="L1575" i="2" s="1"/>
  <c r="N1575" i="2" s="1"/>
  <c r="J1576" i="2"/>
  <c r="K1576" i="2" s="1"/>
  <c r="L1576" i="2" s="1"/>
  <c r="N1576" i="2" s="1"/>
  <c r="J1577" i="2"/>
  <c r="K1577" i="2" s="1"/>
  <c r="L1577" i="2" s="1"/>
  <c r="N1577" i="2" s="1"/>
  <c r="J1578" i="2"/>
  <c r="K1578" i="2" s="1"/>
  <c r="L1578" i="2" s="1"/>
  <c r="N1578" i="2" s="1"/>
  <c r="J1579" i="2"/>
  <c r="K1579" i="2" s="1"/>
  <c r="L1579" i="2" s="1"/>
  <c r="N1579" i="2" s="1"/>
  <c r="J1580" i="2"/>
  <c r="K1580" i="2" s="1"/>
  <c r="L1580" i="2" s="1"/>
  <c r="N1580" i="2" s="1"/>
  <c r="J1581" i="2"/>
  <c r="K1581" i="2" s="1"/>
  <c r="L1581" i="2" s="1"/>
  <c r="N1581" i="2" s="1"/>
  <c r="J1582" i="2"/>
  <c r="K1582" i="2" s="1"/>
  <c r="L1582" i="2" s="1"/>
  <c r="N1582" i="2" s="1"/>
  <c r="J1583" i="2"/>
  <c r="K1583" i="2" s="1"/>
  <c r="L1583" i="2" s="1"/>
  <c r="N1583" i="2" s="1"/>
  <c r="J1584" i="2"/>
  <c r="K1584" i="2" s="1"/>
  <c r="L1584" i="2" s="1"/>
  <c r="N1584" i="2" s="1"/>
  <c r="J1585" i="2"/>
  <c r="K1585" i="2" s="1"/>
  <c r="L1585" i="2" s="1"/>
  <c r="N1585" i="2" s="1"/>
  <c r="J1586" i="2"/>
  <c r="K1586" i="2" s="1"/>
  <c r="L1586" i="2" s="1"/>
  <c r="N1586" i="2" s="1"/>
  <c r="J1587" i="2"/>
  <c r="K1587" i="2" s="1"/>
  <c r="L1587" i="2" s="1"/>
  <c r="N1587" i="2" s="1"/>
  <c r="J1588" i="2"/>
  <c r="K1588" i="2" s="1"/>
  <c r="L1588" i="2" s="1"/>
  <c r="N1588" i="2" s="1"/>
  <c r="J1589" i="2"/>
  <c r="K1589" i="2" s="1"/>
  <c r="L1589" i="2" s="1"/>
  <c r="N1589" i="2" s="1"/>
  <c r="J1590" i="2"/>
  <c r="K1590" i="2" s="1"/>
  <c r="L1590" i="2" s="1"/>
  <c r="N1590" i="2" s="1"/>
  <c r="J1591" i="2"/>
  <c r="K1591" i="2" s="1"/>
  <c r="L1591" i="2" s="1"/>
  <c r="N1591" i="2" s="1"/>
  <c r="J1592" i="2"/>
  <c r="K1592" i="2" s="1"/>
  <c r="L1592" i="2" s="1"/>
  <c r="N1592" i="2" s="1"/>
  <c r="J1593" i="2"/>
  <c r="K1593" i="2" s="1"/>
  <c r="L1593" i="2" s="1"/>
  <c r="N1593" i="2" s="1"/>
  <c r="J1594" i="2"/>
  <c r="K1594" i="2" s="1"/>
  <c r="L1594" i="2" s="1"/>
  <c r="N1594" i="2" s="1"/>
  <c r="J1595" i="2"/>
  <c r="K1595" i="2" s="1"/>
  <c r="L1595" i="2" s="1"/>
  <c r="N1595" i="2" s="1"/>
  <c r="J1596" i="2"/>
  <c r="K1596" i="2" s="1"/>
  <c r="L1596" i="2" s="1"/>
  <c r="N1596" i="2" s="1"/>
  <c r="J1597" i="2"/>
  <c r="K1597" i="2" s="1"/>
  <c r="L1597" i="2" s="1"/>
  <c r="N1597" i="2" s="1"/>
  <c r="J1598" i="2"/>
  <c r="K1598" i="2" s="1"/>
  <c r="L1598" i="2" s="1"/>
  <c r="N1598" i="2" s="1"/>
  <c r="J1599" i="2"/>
  <c r="K1599" i="2" s="1"/>
  <c r="L1599" i="2" s="1"/>
  <c r="N1599" i="2" s="1"/>
  <c r="J1600" i="2"/>
  <c r="K1600" i="2" s="1"/>
  <c r="L1600" i="2" s="1"/>
  <c r="N1600" i="2" s="1"/>
  <c r="J1601" i="2"/>
  <c r="K1601" i="2" s="1"/>
  <c r="L1601" i="2" s="1"/>
  <c r="N1601" i="2" s="1"/>
  <c r="J1602" i="2"/>
  <c r="K1602" i="2" s="1"/>
  <c r="L1602" i="2" s="1"/>
  <c r="N1602" i="2" s="1"/>
  <c r="J1603" i="2"/>
  <c r="K1603" i="2" s="1"/>
  <c r="L1603" i="2" s="1"/>
  <c r="N1603" i="2" s="1"/>
  <c r="J1604" i="2"/>
  <c r="K1604" i="2" s="1"/>
  <c r="L1604" i="2" s="1"/>
  <c r="N1604" i="2" s="1"/>
  <c r="J1605" i="2"/>
  <c r="K1605" i="2" s="1"/>
  <c r="L1605" i="2" s="1"/>
  <c r="N1605" i="2" s="1"/>
  <c r="J1606" i="2"/>
  <c r="K1606" i="2" s="1"/>
  <c r="L1606" i="2" s="1"/>
  <c r="N1606" i="2" s="1"/>
  <c r="J1607" i="2"/>
  <c r="K1607" i="2" s="1"/>
  <c r="L1607" i="2" s="1"/>
  <c r="N1607" i="2" s="1"/>
  <c r="J1608" i="2"/>
  <c r="K1608" i="2" s="1"/>
  <c r="L1608" i="2" s="1"/>
  <c r="N1608" i="2" s="1"/>
  <c r="J1609" i="2"/>
  <c r="K1609" i="2" s="1"/>
  <c r="L1609" i="2" s="1"/>
  <c r="N1609" i="2" s="1"/>
  <c r="J1610" i="2"/>
  <c r="K1610" i="2" s="1"/>
  <c r="L1610" i="2" s="1"/>
  <c r="N1610" i="2" s="1"/>
  <c r="J1611" i="2"/>
  <c r="K1611" i="2" s="1"/>
  <c r="L1611" i="2" s="1"/>
  <c r="N1611" i="2" s="1"/>
  <c r="J1612" i="2"/>
  <c r="K1612" i="2" s="1"/>
  <c r="L1612" i="2" s="1"/>
  <c r="N1612" i="2" s="1"/>
  <c r="J1613" i="2"/>
  <c r="K1613" i="2" s="1"/>
  <c r="L1613" i="2" s="1"/>
  <c r="N1613" i="2" s="1"/>
  <c r="J1614" i="2"/>
  <c r="K1614" i="2" s="1"/>
  <c r="L1614" i="2" s="1"/>
  <c r="N1614" i="2" s="1"/>
  <c r="J1615" i="2"/>
  <c r="K1615" i="2" s="1"/>
  <c r="L1615" i="2" s="1"/>
  <c r="N1615" i="2" s="1"/>
  <c r="J1616" i="2"/>
  <c r="K1616" i="2" s="1"/>
  <c r="L1616" i="2" s="1"/>
  <c r="N1616" i="2" s="1"/>
  <c r="J1617" i="2"/>
  <c r="K1617" i="2" s="1"/>
  <c r="L1617" i="2" s="1"/>
  <c r="N1617" i="2" s="1"/>
  <c r="J1618" i="2"/>
  <c r="K1618" i="2" s="1"/>
  <c r="L1618" i="2" s="1"/>
  <c r="N1618" i="2" s="1"/>
  <c r="J1619" i="2"/>
  <c r="K1619" i="2" s="1"/>
  <c r="L1619" i="2" s="1"/>
  <c r="N1619" i="2" s="1"/>
  <c r="J1620" i="2"/>
  <c r="K1620" i="2" s="1"/>
  <c r="L1620" i="2" s="1"/>
  <c r="N1620" i="2" s="1"/>
  <c r="J1621" i="2"/>
  <c r="K1621" i="2" s="1"/>
  <c r="L1621" i="2" s="1"/>
  <c r="N1621" i="2" s="1"/>
  <c r="J1622" i="2"/>
  <c r="K1622" i="2" s="1"/>
  <c r="L1622" i="2" s="1"/>
  <c r="N1622" i="2" s="1"/>
  <c r="J1623" i="2"/>
  <c r="K1623" i="2" s="1"/>
  <c r="L1623" i="2" s="1"/>
  <c r="N1623" i="2" s="1"/>
  <c r="J1624" i="2"/>
  <c r="K1624" i="2" s="1"/>
  <c r="L1624" i="2" s="1"/>
  <c r="N1624" i="2" s="1"/>
  <c r="J1625" i="2"/>
  <c r="K1625" i="2" s="1"/>
  <c r="L1625" i="2" s="1"/>
  <c r="N1625" i="2" s="1"/>
  <c r="J1626" i="2"/>
  <c r="K1626" i="2" s="1"/>
  <c r="L1626" i="2" s="1"/>
  <c r="N1626" i="2" s="1"/>
  <c r="J1627" i="2"/>
  <c r="K1627" i="2" s="1"/>
  <c r="L1627" i="2" s="1"/>
  <c r="N1627" i="2" s="1"/>
  <c r="J1628" i="2"/>
  <c r="K1628" i="2" s="1"/>
  <c r="L1628" i="2" s="1"/>
  <c r="N1628" i="2" s="1"/>
  <c r="J1629" i="2"/>
  <c r="K1629" i="2" s="1"/>
  <c r="L1629" i="2" s="1"/>
  <c r="N1629" i="2" s="1"/>
  <c r="J1630" i="2"/>
  <c r="K1630" i="2" s="1"/>
  <c r="L1630" i="2" s="1"/>
  <c r="N1630" i="2" s="1"/>
  <c r="J1631" i="2"/>
  <c r="K1631" i="2" s="1"/>
  <c r="L1631" i="2" s="1"/>
  <c r="N1631" i="2" s="1"/>
  <c r="J1632" i="2"/>
  <c r="K1632" i="2" s="1"/>
  <c r="L1632" i="2" s="1"/>
  <c r="N1632" i="2" s="1"/>
  <c r="J1633" i="2"/>
  <c r="K1633" i="2" s="1"/>
  <c r="L1633" i="2" s="1"/>
  <c r="N1633" i="2" s="1"/>
  <c r="J1634" i="2"/>
  <c r="K1634" i="2" s="1"/>
  <c r="L1634" i="2" s="1"/>
  <c r="N1634" i="2" s="1"/>
  <c r="J1635" i="2"/>
  <c r="K1635" i="2" s="1"/>
  <c r="L1635" i="2" s="1"/>
  <c r="N1635" i="2" s="1"/>
  <c r="J1636" i="2"/>
  <c r="K1636" i="2" s="1"/>
  <c r="L1636" i="2" s="1"/>
  <c r="N1636" i="2" s="1"/>
  <c r="J1637" i="2"/>
  <c r="K1637" i="2" s="1"/>
  <c r="L1637" i="2" s="1"/>
  <c r="N1637" i="2" s="1"/>
  <c r="J1638" i="2"/>
  <c r="K1638" i="2" s="1"/>
  <c r="L1638" i="2" s="1"/>
  <c r="N1638" i="2" s="1"/>
  <c r="J1639" i="2"/>
  <c r="K1639" i="2" s="1"/>
  <c r="L1639" i="2" s="1"/>
  <c r="N1639" i="2" s="1"/>
  <c r="J1640" i="2"/>
  <c r="K1640" i="2" s="1"/>
  <c r="L1640" i="2" s="1"/>
  <c r="N1640" i="2" s="1"/>
  <c r="J1641" i="2"/>
  <c r="K1641" i="2" s="1"/>
  <c r="L1641" i="2" s="1"/>
  <c r="N1641" i="2" s="1"/>
  <c r="J1642" i="2"/>
  <c r="K1642" i="2" s="1"/>
  <c r="L1642" i="2" s="1"/>
  <c r="N1642" i="2" s="1"/>
  <c r="J1643" i="2"/>
  <c r="K1643" i="2" s="1"/>
  <c r="L1643" i="2" s="1"/>
  <c r="N1643" i="2" s="1"/>
  <c r="J1644" i="2"/>
  <c r="K1644" i="2" s="1"/>
  <c r="L1644" i="2" s="1"/>
  <c r="N1644" i="2" s="1"/>
  <c r="J1645" i="2"/>
  <c r="K1645" i="2" s="1"/>
  <c r="L1645" i="2" s="1"/>
  <c r="N1645" i="2" s="1"/>
  <c r="J1646" i="2"/>
  <c r="K1646" i="2" s="1"/>
  <c r="L1646" i="2" s="1"/>
  <c r="N1646" i="2" s="1"/>
  <c r="J1647" i="2"/>
  <c r="K1647" i="2" s="1"/>
  <c r="L1647" i="2" s="1"/>
  <c r="N1647" i="2" s="1"/>
  <c r="J1648" i="2"/>
  <c r="K1648" i="2" s="1"/>
  <c r="L1648" i="2" s="1"/>
  <c r="N1648" i="2" s="1"/>
  <c r="J1649" i="2"/>
  <c r="K1649" i="2" s="1"/>
  <c r="L1649" i="2" s="1"/>
  <c r="N1649" i="2" s="1"/>
  <c r="J1650" i="2"/>
  <c r="K1650" i="2" s="1"/>
  <c r="L1650" i="2" s="1"/>
  <c r="N1650" i="2" s="1"/>
  <c r="J1651" i="2"/>
  <c r="K1651" i="2" s="1"/>
  <c r="L1651" i="2" s="1"/>
  <c r="N1651" i="2" s="1"/>
  <c r="J1652" i="2"/>
  <c r="K1652" i="2" s="1"/>
  <c r="L1652" i="2" s="1"/>
  <c r="N1652" i="2" s="1"/>
  <c r="J1653" i="2"/>
  <c r="K1653" i="2" s="1"/>
  <c r="L1653" i="2" s="1"/>
  <c r="N1653" i="2" s="1"/>
  <c r="J1654" i="2"/>
  <c r="K1654" i="2" s="1"/>
  <c r="L1654" i="2" s="1"/>
  <c r="N1654" i="2" s="1"/>
  <c r="J1655" i="2"/>
  <c r="K1655" i="2" s="1"/>
  <c r="L1655" i="2" s="1"/>
  <c r="N1655" i="2" s="1"/>
  <c r="J1656" i="2"/>
  <c r="K1656" i="2" s="1"/>
  <c r="L1656" i="2" s="1"/>
  <c r="N1656" i="2" s="1"/>
  <c r="J1657" i="2"/>
  <c r="K1657" i="2" s="1"/>
  <c r="L1657" i="2" s="1"/>
  <c r="N1657" i="2" s="1"/>
  <c r="J1658" i="2"/>
  <c r="K1658" i="2" s="1"/>
  <c r="L1658" i="2" s="1"/>
  <c r="N1658" i="2" s="1"/>
  <c r="J1659" i="2"/>
  <c r="K1659" i="2" s="1"/>
  <c r="L1659" i="2" s="1"/>
  <c r="N1659" i="2" s="1"/>
  <c r="J1660" i="2"/>
  <c r="K1660" i="2" s="1"/>
  <c r="L1660" i="2" s="1"/>
  <c r="N1660" i="2" s="1"/>
  <c r="J1661" i="2"/>
  <c r="K1661" i="2" s="1"/>
  <c r="L1661" i="2" s="1"/>
  <c r="N1661" i="2" s="1"/>
  <c r="J1662" i="2"/>
  <c r="K1662" i="2" s="1"/>
  <c r="L1662" i="2" s="1"/>
  <c r="N1662" i="2" s="1"/>
  <c r="J1663" i="2"/>
  <c r="K1663" i="2" s="1"/>
  <c r="L1663" i="2" s="1"/>
  <c r="N1663" i="2" s="1"/>
  <c r="J1664" i="2"/>
  <c r="K1664" i="2" s="1"/>
  <c r="L1664" i="2" s="1"/>
  <c r="N1664" i="2" s="1"/>
  <c r="J1665" i="2"/>
  <c r="K1665" i="2" s="1"/>
  <c r="L1665" i="2" s="1"/>
  <c r="N1665" i="2" s="1"/>
  <c r="J1666" i="2"/>
  <c r="K1666" i="2" s="1"/>
  <c r="L1666" i="2" s="1"/>
  <c r="N1666" i="2" s="1"/>
  <c r="J1667" i="2"/>
  <c r="K1667" i="2" s="1"/>
  <c r="L1667" i="2" s="1"/>
  <c r="N1667" i="2" s="1"/>
  <c r="J1668" i="2"/>
  <c r="K1668" i="2" s="1"/>
  <c r="L1668" i="2" s="1"/>
  <c r="N1668" i="2" s="1"/>
  <c r="J1669" i="2"/>
  <c r="K1669" i="2" s="1"/>
  <c r="L1669" i="2" s="1"/>
  <c r="N1669" i="2" s="1"/>
  <c r="J1670" i="2"/>
  <c r="K1670" i="2" s="1"/>
  <c r="L1670" i="2" s="1"/>
  <c r="N1670" i="2" s="1"/>
  <c r="J1671" i="2"/>
  <c r="K1671" i="2" s="1"/>
  <c r="L1671" i="2" s="1"/>
  <c r="N1671" i="2" s="1"/>
  <c r="J1672" i="2"/>
  <c r="K1672" i="2" s="1"/>
  <c r="L1672" i="2" s="1"/>
  <c r="N1672" i="2" s="1"/>
  <c r="J1673" i="2"/>
  <c r="K1673" i="2" s="1"/>
  <c r="L1673" i="2" s="1"/>
  <c r="N1673" i="2" s="1"/>
  <c r="J1674" i="2"/>
  <c r="K1674" i="2" s="1"/>
  <c r="L1674" i="2" s="1"/>
  <c r="N1674" i="2" s="1"/>
  <c r="J1675" i="2"/>
  <c r="K1675" i="2" s="1"/>
  <c r="L1675" i="2" s="1"/>
  <c r="N1675" i="2" s="1"/>
  <c r="J1676" i="2"/>
  <c r="K1676" i="2" s="1"/>
  <c r="L1676" i="2" s="1"/>
  <c r="N1676" i="2" s="1"/>
  <c r="J1677" i="2"/>
  <c r="K1677" i="2" s="1"/>
  <c r="L1677" i="2" s="1"/>
  <c r="N1677" i="2" s="1"/>
  <c r="J1678" i="2"/>
  <c r="K1678" i="2" s="1"/>
  <c r="L1678" i="2" s="1"/>
  <c r="N1678" i="2" s="1"/>
  <c r="J1679" i="2"/>
  <c r="K1679" i="2" s="1"/>
  <c r="L1679" i="2" s="1"/>
  <c r="N1679" i="2" s="1"/>
  <c r="J1680" i="2"/>
  <c r="K1680" i="2" s="1"/>
  <c r="L1680" i="2" s="1"/>
  <c r="N1680" i="2" s="1"/>
  <c r="J1681" i="2"/>
  <c r="K1681" i="2" s="1"/>
  <c r="L1681" i="2" s="1"/>
  <c r="N1681" i="2" s="1"/>
  <c r="J1682" i="2"/>
  <c r="K1682" i="2" s="1"/>
  <c r="L1682" i="2" s="1"/>
  <c r="N1682" i="2" s="1"/>
  <c r="J1683" i="2"/>
  <c r="K1683" i="2" s="1"/>
  <c r="L1683" i="2" s="1"/>
  <c r="N1683" i="2" s="1"/>
  <c r="J1684" i="2"/>
  <c r="K1684" i="2" s="1"/>
  <c r="L1684" i="2" s="1"/>
  <c r="N1684" i="2" s="1"/>
  <c r="J1685" i="2"/>
  <c r="K1685" i="2" s="1"/>
  <c r="L1685" i="2" s="1"/>
  <c r="N1685" i="2" s="1"/>
  <c r="J1686" i="2"/>
  <c r="K1686" i="2" s="1"/>
  <c r="L1686" i="2" s="1"/>
  <c r="N1686" i="2" s="1"/>
  <c r="J1687" i="2"/>
  <c r="K1687" i="2" s="1"/>
  <c r="L1687" i="2" s="1"/>
  <c r="N1687" i="2" s="1"/>
  <c r="J1688" i="2"/>
  <c r="K1688" i="2" s="1"/>
  <c r="L1688" i="2" s="1"/>
  <c r="N1688" i="2" s="1"/>
  <c r="J1689" i="2"/>
  <c r="K1689" i="2" s="1"/>
  <c r="L1689" i="2" s="1"/>
  <c r="N1689" i="2" s="1"/>
  <c r="J1690" i="2"/>
  <c r="K1690" i="2" s="1"/>
  <c r="L1690" i="2" s="1"/>
  <c r="N1690" i="2" s="1"/>
  <c r="J1691" i="2"/>
  <c r="K1691" i="2" s="1"/>
  <c r="L1691" i="2" s="1"/>
  <c r="N1691" i="2" s="1"/>
  <c r="J1692" i="2"/>
  <c r="K1692" i="2" s="1"/>
  <c r="L1692" i="2" s="1"/>
  <c r="N1692" i="2" s="1"/>
  <c r="J1693" i="2"/>
  <c r="K1693" i="2" s="1"/>
  <c r="L1693" i="2" s="1"/>
  <c r="N1693" i="2" s="1"/>
  <c r="J1694" i="2"/>
  <c r="K1694" i="2" s="1"/>
  <c r="L1694" i="2" s="1"/>
  <c r="N1694" i="2" s="1"/>
  <c r="J1695" i="2"/>
  <c r="K1695" i="2" s="1"/>
  <c r="L1695" i="2" s="1"/>
  <c r="N1695" i="2" s="1"/>
  <c r="J1696" i="2"/>
  <c r="K1696" i="2" s="1"/>
  <c r="L1696" i="2" s="1"/>
  <c r="N1696" i="2" s="1"/>
  <c r="J1697" i="2"/>
  <c r="K1697" i="2" s="1"/>
  <c r="L1697" i="2" s="1"/>
  <c r="N1697" i="2" s="1"/>
  <c r="J1698" i="2"/>
  <c r="K1698" i="2" s="1"/>
  <c r="L1698" i="2" s="1"/>
  <c r="N1698" i="2" s="1"/>
  <c r="J1699" i="2"/>
  <c r="K1699" i="2" s="1"/>
  <c r="L1699" i="2" s="1"/>
  <c r="N1699" i="2" s="1"/>
  <c r="J1700" i="2"/>
  <c r="K1700" i="2" s="1"/>
  <c r="L1700" i="2" s="1"/>
  <c r="N1700" i="2" s="1"/>
  <c r="J1701" i="2"/>
  <c r="K1701" i="2" s="1"/>
  <c r="L1701" i="2" s="1"/>
  <c r="N1701" i="2" s="1"/>
  <c r="J1702" i="2"/>
  <c r="K1702" i="2" s="1"/>
  <c r="L1702" i="2" s="1"/>
  <c r="N1702" i="2" s="1"/>
  <c r="J1703" i="2"/>
  <c r="K1703" i="2" s="1"/>
  <c r="L1703" i="2" s="1"/>
  <c r="N1703" i="2" s="1"/>
  <c r="J1704" i="2"/>
  <c r="K1704" i="2" s="1"/>
  <c r="L1704" i="2" s="1"/>
  <c r="N1704" i="2" s="1"/>
  <c r="J1705" i="2"/>
  <c r="K1705" i="2" s="1"/>
  <c r="L1705" i="2" s="1"/>
  <c r="N1705" i="2" s="1"/>
  <c r="J1706" i="2"/>
  <c r="K1706" i="2" s="1"/>
  <c r="L1706" i="2" s="1"/>
  <c r="N1706" i="2" s="1"/>
  <c r="J1707" i="2"/>
  <c r="K1707" i="2" s="1"/>
  <c r="L1707" i="2" s="1"/>
  <c r="N1707" i="2" s="1"/>
  <c r="J1708" i="2"/>
  <c r="K1708" i="2" s="1"/>
  <c r="L1708" i="2" s="1"/>
  <c r="N1708" i="2" s="1"/>
  <c r="J1709" i="2"/>
  <c r="K1709" i="2" s="1"/>
  <c r="L1709" i="2" s="1"/>
  <c r="N1709" i="2" s="1"/>
  <c r="J1710" i="2"/>
  <c r="K1710" i="2" s="1"/>
  <c r="L1710" i="2" s="1"/>
  <c r="N1710" i="2" s="1"/>
  <c r="J1711" i="2"/>
  <c r="K1711" i="2" s="1"/>
  <c r="L1711" i="2" s="1"/>
  <c r="N1711" i="2" s="1"/>
  <c r="J1712" i="2"/>
  <c r="K1712" i="2" s="1"/>
  <c r="L1712" i="2" s="1"/>
  <c r="N1712" i="2" s="1"/>
  <c r="J1713" i="2"/>
  <c r="K1713" i="2" s="1"/>
  <c r="L1713" i="2" s="1"/>
  <c r="N1713" i="2" s="1"/>
  <c r="J1714" i="2"/>
  <c r="K1714" i="2" s="1"/>
  <c r="L1714" i="2" s="1"/>
  <c r="N1714" i="2" s="1"/>
  <c r="J1715" i="2"/>
  <c r="K1715" i="2" s="1"/>
  <c r="L1715" i="2" s="1"/>
  <c r="N1715" i="2" s="1"/>
  <c r="J1716" i="2"/>
  <c r="K1716" i="2" s="1"/>
  <c r="L1716" i="2" s="1"/>
  <c r="N1716" i="2" s="1"/>
  <c r="J1717" i="2"/>
  <c r="K1717" i="2" s="1"/>
  <c r="L1717" i="2" s="1"/>
  <c r="N1717" i="2" s="1"/>
  <c r="J1718" i="2"/>
  <c r="K1718" i="2" s="1"/>
  <c r="L1718" i="2" s="1"/>
  <c r="N1718" i="2" s="1"/>
  <c r="J1719" i="2"/>
  <c r="K1719" i="2" s="1"/>
  <c r="L1719" i="2" s="1"/>
  <c r="N1719" i="2" s="1"/>
  <c r="J1720" i="2"/>
  <c r="K1720" i="2" s="1"/>
  <c r="L1720" i="2" s="1"/>
  <c r="N1720" i="2" s="1"/>
  <c r="J1721" i="2"/>
  <c r="K1721" i="2" s="1"/>
  <c r="L1721" i="2" s="1"/>
  <c r="N1721" i="2" s="1"/>
  <c r="J1722" i="2"/>
  <c r="K1722" i="2" s="1"/>
  <c r="L1722" i="2" s="1"/>
  <c r="N1722" i="2" s="1"/>
  <c r="J1723" i="2"/>
  <c r="K1723" i="2" s="1"/>
  <c r="L1723" i="2" s="1"/>
  <c r="N1723" i="2" s="1"/>
  <c r="J1724" i="2"/>
  <c r="K1724" i="2" s="1"/>
  <c r="L1724" i="2" s="1"/>
  <c r="N1724" i="2" s="1"/>
  <c r="J1725" i="2"/>
  <c r="K1725" i="2" s="1"/>
  <c r="L1725" i="2" s="1"/>
  <c r="N1725" i="2" s="1"/>
  <c r="J1726" i="2"/>
  <c r="K1726" i="2" s="1"/>
  <c r="L1726" i="2" s="1"/>
  <c r="N1726" i="2" s="1"/>
  <c r="J1727" i="2"/>
  <c r="K1727" i="2" s="1"/>
  <c r="L1727" i="2" s="1"/>
  <c r="N1727" i="2" s="1"/>
  <c r="J1728" i="2"/>
  <c r="K1728" i="2" s="1"/>
  <c r="L1728" i="2" s="1"/>
  <c r="N1728" i="2" s="1"/>
  <c r="J1729" i="2"/>
  <c r="K1729" i="2" s="1"/>
  <c r="L1729" i="2" s="1"/>
  <c r="N1729" i="2" s="1"/>
  <c r="J1730" i="2"/>
  <c r="K1730" i="2" s="1"/>
  <c r="L1730" i="2" s="1"/>
  <c r="N1730" i="2" s="1"/>
  <c r="J1731" i="2"/>
  <c r="K1731" i="2" s="1"/>
  <c r="L1731" i="2" s="1"/>
  <c r="N1731" i="2" s="1"/>
  <c r="J1732" i="2"/>
  <c r="K1732" i="2" s="1"/>
  <c r="L1732" i="2" s="1"/>
  <c r="N1732" i="2" s="1"/>
  <c r="J1733" i="2"/>
  <c r="K1733" i="2" s="1"/>
  <c r="L1733" i="2" s="1"/>
  <c r="N1733" i="2" s="1"/>
  <c r="J1734" i="2"/>
  <c r="K1734" i="2" s="1"/>
  <c r="L1734" i="2" s="1"/>
  <c r="N1734" i="2" s="1"/>
  <c r="J1735" i="2"/>
  <c r="K1735" i="2" s="1"/>
  <c r="L1735" i="2" s="1"/>
  <c r="N1735" i="2" s="1"/>
  <c r="J1736" i="2"/>
  <c r="K1736" i="2" s="1"/>
  <c r="L1736" i="2" s="1"/>
  <c r="N1736" i="2" s="1"/>
  <c r="J1737" i="2"/>
  <c r="K1737" i="2" s="1"/>
  <c r="L1737" i="2" s="1"/>
  <c r="N1737" i="2" s="1"/>
  <c r="J1738" i="2"/>
  <c r="K1738" i="2" s="1"/>
  <c r="L1738" i="2" s="1"/>
  <c r="N1738" i="2" s="1"/>
  <c r="J1739" i="2"/>
  <c r="K1739" i="2" s="1"/>
  <c r="L1739" i="2" s="1"/>
  <c r="N1739" i="2" s="1"/>
  <c r="J1740" i="2"/>
  <c r="K1740" i="2" s="1"/>
  <c r="L1740" i="2" s="1"/>
  <c r="J1741" i="2"/>
  <c r="K1741" i="2" s="1"/>
  <c r="L1741" i="2" s="1"/>
  <c r="N1741" i="2" s="1"/>
  <c r="J1742" i="2"/>
  <c r="K1742" i="2" s="1"/>
  <c r="L1742" i="2" s="1"/>
  <c r="N1742" i="2" s="1"/>
  <c r="J1743" i="2"/>
  <c r="K1743" i="2" s="1"/>
  <c r="L1743" i="2" s="1"/>
  <c r="N1743" i="2" s="1"/>
  <c r="J1744" i="2"/>
  <c r="K1744" i="2" s="1"/>
  <c r="L1744" i="2" s="1"/>
  <c r="N1744" i="2" s="1"/>
  <c r="J1745" i="2"/>
  <c r="K1745" i="2" s="1"/>
  <c r="L1745" i="2" s="1"/>
  <c r="J1746" i="2"/>
  <c r="K1746" i="2" s="1"/>
  <c r="L1746" i="2" s="1"/>
  <c r="N1746" i="2" s="1"/>
  <c r="J1747" i="2"/>
  <c r="K1747" i="2" s="1"/>
  <c r="L1747" i="2" s="1"/>
  <c r="N1747" i="2" s="1"/>
  <c r="J1748" i="2"/>
  <c r="K1748" i="2" s="1"/>
  <c r="L1748" i="2" s="1"/>
  <c r="N1748" i="2" s="1"/>
  <c r="J1749" i="2"/>
  <c r="K1749" i="2" s="1"/>
  <c r="L1749" i="2" s="1"/>
  <c r="N1749" i="2" s="1"/>
  <c r="J1750" i="2"/>
  <c r="K1750" i="2" s="1"/>
  <c r="L1750" i="2" s="1"/>
  <c r="N1750" i="2" s="1"/>
  <c r="J1751" i="2"/>
  <c r="K1751" i="2" s="1"/>
  <c r="L1751" i="2" s="1"/>
  <c r="N1751" i="2" s="1"/>
  <c r="J1752" i="2"/>
  <c r="K1752" i="2" s="1"/>
  <c r="L1752" i="2" s="1"/>
  <c r="N1752" i="2" s="1"/>
  <c r="J1753" i="2"/>
  <c r="K1753" i="2" s="1"/>
  <c r="L1753" i="2" s="1"/>
  <c r="N1753" i="2" s="1"/>
  <c r="J1754" i="2"/>
  <c r="K1754" i="2" s="1"/>
  <c r="L1754" i="2" s="1"/>
  <c r="N1754" i="2" s="1"/>
  <c r="J1755" i="2"/>
  <c r="K1755" i="2" s="1"/>
  <c r="L1755" i="2" s="1"/>
  <c r="N1755" i="2" s="1"/>
  <c r="J1756" i="2"/>
  <c r="K1756" i="2" s="1"/>
  <c r="L1756" i="2" s="1"/>
  <c r="N1756" i="2" s="1"/>
  <c r="J1757" i="2"/>
  <c r="K1757" i="2" s="1"/>
  <c r="L1757" i="2" s="1"/>
  <c r="N1757" i="2" s="1"/>
  <c r="J1758" i="2"/>
  <c r="K1758" i="2" s="1"/>
  <c r="L1758" i="2" s="1"/>
  <c r="N1758" i="2" s="1"/>
  <c r="J1759" i="2"/>
  <c r="K1759" i="2" s="1"/>
  <c r="L1759" i="2" s="1"/>
  <c r="N1759" i="2" s="1"/>
  <c r="J1760" i="2"/>
  <c r="K1760" i="2" s="1"/>
  <c r="L1760" i="2" s="1"/>
  <c r="N1760" i="2" s="1"/>
  <c r="J1761" i="2"/>
  <c r="K1761" i="2" s="1"/>
  <c r="L1761" i="2" s="1"/>
  <c r="N1761" i="2" s="1"/>
  <c r="J1762" i="2"/>
  <c r="K1762" i="2" s="1"/>
  <c r="L1762" i="2" s="1"/>
  <c r="N1762" i="2" s="1"/>
  <c r="J1763" i="2"/>
  <c r="K1763" i="2" s="1"/>
  <c r="L1763" i="2" s="1"/>
  <c r="N1763" i="2" s="1"/>
  <c r="J1764" i="2"/>
  <c r="K1764" i="2" s="1"/>
  <c r="L1764" i="2" s="1"/>
  <c r="N1764" i="2" s="1"/>
  <c r="J1765" i="2"/>
  <c r="K1765" i="2" s="1"/>
  <c r="L1765" i="2" s="1"/>
  <c r="N1765" i="2" s="1"/>
  <c r="J1766" i="2"/>
  <c r="K1766" i="2" s="1"/>
  <c r="L1766" i="2" s="1"/>
  <c r="N1766" i="2" s="1"/>
  <c r="J1767" i="2"/>
  <c r="K1767" i="2" s="1"/>
  <c r="L1767" i="2" s="1"/>
  <c r="N1767" i="2" s="1"/>
  <c r="J1768" i="2"/>
  <c r="K1768" i="2" s="1"/>
  <c r="L1768" i="2" s="1"/>
  <c r="N1768" i="2" s="1"/>
  <c r="J1769" i="2"/>
  <c r="K1769" i="2" s="1"/>
  <c r="L1769" i="2" s="1"/>
  <c r="N1769" i="2" s="1"/>
  <c r="J1770" i="2"/>
  <c r="K1770" i="2" s="1"/>
  <c r="L1770" i="2" s="1"/>
  <c r="N1770" i="2" s="1"/>
  <c r="J1771" i="2"/>
  <c r="K1771" i="2" s="1"/>
  <c r="L1771" i="2" s="1"/>
  <c r="N1771" i="2" s="1"/>
  <c r="J1772" i="2"/>
  <c r="K1772" i="2" s="1"/>
  <c r="L1772" i="2" s="1"/>
  <c r="N1772" i="2" s="1"/>
  <c r="J1773" i="2"/>
  <c r="K1773" i="2" s="1"/>
  <c r="L1773" i="2" s="1"/>
  <c r="N1773" i="2" s="1"/>
  <c r="J1774" i="2"/>
  <c r="K1774" i="2" s="1"/>
  <c r="L1774" i="2" s="1"/>
  <c r="N1774" i="2" s="1"/>
  <c r="J1775" i="2"/>
  <c r="K1775" i="2" s="1"/>
  <c r="L1775" i="2" s="1"/>
  <c r="N1775" i="2" s="1"/>
  <c r="J1776" i="2"/>
  <c r="K1776" i="2" s="1"/>
  <c r="L1776" i="2" s="1"/>
  <c r="N1776" i="2" s="1"/>
  <c r="J1777" i="2"/>
  <c r="K1777" i="2" s="1"/>
  <c r="L1777" i="2" s="1"/>
  <c r="N1777" i="2" s="1"/>
  <c r="J1778" i="2"/>
  <c r="K1778" i="2" s="1"/>
  <c r="L1778" i="2" s="1"/>
  <c r="N1778" i="2" s="1"/>
  <c r="J1779" i="2"/>
  <c r="K1779" i="2" s="1"/>
  <c r="L1779" i="2" s="1"/>
  <c r="N1779" i="2" s="1"/>
  <c r="J1780" i="2"/>
  <c r="K1780" i="2" s="1"/>
  <c r="L1780" i="2" s="1"/>
  <c r="N1780" i="2" s="1"/>
  <c r="J1781" i="2"/>
  <c r="K1781" i="2" s="1"/>
  <c r="L1781" i="2" s="1"/>
  <c r="N1781" i="2" s="1"/>
  <c r="J1782" i="2"/>
  <c r="K1782" i="2" s="1"/>
  <c r="L1782" i="2" s="1"/>
  <c r="N1782" i="2" s="1"/>
  <c r="J1783" i="2"/>
  <c r="K1783" i="2" s="1"/>
  <c r="L1783" i="2" s="1"/>
  <c r="N1783" i="2" s="1"/>
  <c r="J1784" i="2"/>
  <c r="K1784" i="2" s="1"/>
  <c r="L1784" i="2" s="1"/>
  <c r="N1784" i="2" s="1"/>
  <c r="J1785" i="2"/>
  <c r="K1785" i="2" s="1"/>
  <c r="L1785" i="2" s="1"/>
  <c r="N1785" i="2" s="1"/>
  <c r="J1786" i="2"/>
  <c r="K1786" i="2" s="1"/>
  <c r="L1786" i="2" s="1"/>
  <c r="N1786" i="2" s="1"/>
  <c r="J1787" i="2"/>
  <c r="K1787" i="2" s="1"/>
  <c r="L1787" i="2" s="1"/>
  <c r="N1787" i="2" s="1"/>
  <c r="J1788" i="2"/>
  <c r="K1788" i="2" s="1"/>
  <c r="L1788" i="2" s="1"/>
  <c r="N1788" i="2" s="1"/>
  <c r="J1789" i="2"/>
  <c r="K1789" i="2" s="1"/>
  <c r="L1789" i="2" s="1"/>
  <c r="N1789" i="2" s="1"/>
  <c r="J1790" i="2"/>
  <c r="K1790" i="2" s="1"/>
  <c r="L1790" i="2" s="1"/>
  <c r="N1790" i="2" s="1"/>
  <c r="J1791" i="2"/>
  <c r="K1791" i="2" s="1"/>
  <c r="L1791" i="2" s="1"/>
  <c r="N1791" i="2" s="1"/>
  <c r="J1792" i="2"/>
  <c r="K1792" i="2" s="1"/>
  <c r="L1792" i="2" s="1"/>
  <c r="N1792" i="2" s="1"/>
  <c r="J1793" i="2"/>
  <c r="K1793" i="2" s="1"/>
  <c r="L1793" i="2" s="1"/>
  <c r="N1793" i="2" s="1"/>
  <c r="J1794" i="2"/>
  <c r="K1794" i="2" s="1"/>
  <c r="L1794" i="2" s="1"/>
  <c r="N1794" i="2" s="1"/>
  <c r="J1795" i="2"/>
  <c r="K1795" i="2" s="1"/>
  <c r="L1795" i="2" s="1"/>
  <c r="N1795" i="2" s="1"/>
  <c r="J1796" i="2"/>
  <c r="K1796" i="2" s="1"/>
  <c r="L1796" i="2" s="1"/>
  <c r="N1796" i="2" s="1"/>
  <c r="J1797" i="2"/>
  <c r="K1797" i="2" s="1"/>
  <c r="L1797" i="2" s="1"/>
  <c r="N1797" i="2" s="1"/>
  <c r="J1798" i="2"/>
  <c r="K1798" i="2" s="1"/>
  <c r="L1798" i="2" s="1"/>
  <c r="N1798" i="2" s="1"/>
  <c r="J1799" i="2"/>
  <c r="K1799" i="2" s="1"/>
  <c r="L1799" i="2" s="1"/>
  <c r="N1799" i="2" s="1"/>
  <c r="J1800" i="2"/>
  <c r="K1800" i="2" s="1"/>
  <c r="L1800" i="2" s="1"/>
  <c r="N1800" i="2" s="1"/>
  <c r="J1801" i="2"/>
  <c r="K1801" i="2" s="1"/>
  <c r="L1801" i="2" s="1"/>
  <c r="N1801" i="2" s="1"/>
  <c r="J1802" i="2"/>
  <c r="K1802" i="2" s="1"/>
  <c r="L1802" i="2" s="1"/>
  <c r="N1802" i="2" s="1"/>
  <c r="J1803" i="2"/>
  <c r="K1803" i="2" s="1"/>
  <c r="L1803" i="2" s="1"/>
  <c r="N1803" i="2" s="1"/>
  <c r="J1804" i="2"/>
  <c r="K1804" i="2" s="1"/>
  <c r="L1804" i="2" s="1"/>
  <c r="N1804" i="2" s="1"/>
  <c r="J1805" i="2"/>
  <c r="K1805" i="2" s="1"/>
  <c r="L1805" i="2" s="1"/>
  <c r="N1805" i="2" s="1"/>
  <c r="J1806" i="2"/>
  <c r="K1806" i="2" s="1"/>
  <c r="L1806" i="2" s="1"/>
  <c r="N1806" i="2" s="1"/>
  <c r="J1807" i="2"/>
  <c r="K1807" i="2" s="1"/>
  <c r="L1807" i="2" s="1"/>
  <c r="N1807" i="2" s="1"/>
  <c r="J1808" i="2"/>
  <c r="K1808" i="2" s="1"/>
  <c r="L1808" i="2" s="1"/>
  <c r="N1808" i="2" s="1"/>
  <c r="J1809" i="2"/>
  <c r="K1809" i="2" s="1"/>
  <c r="L1809" i="2" s="1"/>
  <c r="N1809" i="2" s="1"/>
  <c r="J1810" i="2"/>
  <c r="K1810" i="2" s="1"/>
  <c r="L1810" i="2" s="1"/>
  <c r="N1810" i="2" s="1"/>
  <c r="J1811" i="2"/>
  <c r="K1811" i="2" s="1"/>
  <c r="L1811" i="2" s="1"/>
  <c r="N1811" i="2" s="1"/>
  <c r="J1812" i="2"/>
  <c r="K1812" i="2" s="1"/>
  <c r="L1812" i="2" s="1"/>
  <c r="N1812" i="2" s="1"/>
  <c r="J1813" i="2"/>
  <c r="K1813" i="2" s="1"/>
  <c r="L1813" i="2" s="1"/>
  <c r="N1813" i="2" s="1"/>
  <c r="J1814" i="2"/>
  <c r="K1814" i="2" s="1"/>
  <c r="L1814" i="2" s="1"/>
  <c r="N1814" i="2" s="1"/>
  <c r="J1815" i="2"/>
  <c r="K1815" i="2" s="1"/>
  <c r="L1815" i="2" s="1"/>
  <c r="N1815" i="2" s="1"/>
  <c r="J1816" i="2"/>
  <c r="K1816" i="2" s="1"/>
  <c r="L1816" i="2" s="1"/>
  <c r="N1816" i="2" s="1"/>
  <c r="J1817" i="2"/>
  <c r="K1817" i="2" s="1"/>
  <c r="L1817" i="2" s="1"/>
  <c r="N1817" i="2" s="1"/>
  <c r="J1818" i="2"/>
  <c r="K1818" i="2" s="1"/>
  <c r="L1818" i="2" s="1"/>
  <c r="N1818" i="2" s="1"/>
  <c r="J1819" i="2"/>
  <c r="K1819" i="2" s="1"/>
  <c r="L1819" i="2" s="1"/>
  <c r="N1819" i="2" s="1"/>
  <c r="J1820" i="2"/>
  <c r="K1820" i="2" s="1"/>
  <c r="L1820" i="2" s="1"/>
  <c r="N1820" i="2" s="1"/>
  <c r="J1821" i="2"/>
  <c r="K1821" i="2" s="1"/>
  <c r="L1821" i="2" s="1"/>
  <c r="N1821" i="2" s="1"/>
  <c r="J1822" i="2"/>
  <c r="K1822" i="2" s="1"/>
  <c r="L1822" i="2" s="1"/>
  <c r="N1822" i="2" s="1"/>
  <c r="J1823" i="2"/>
  <c r="K1823" i="2" s="1"/>
  <c r="L1823" i="2" s="1"/>
  <c r="N1823" i="2" s="1"/>
  <c r="J1824" i="2"/>
  <c r="K1824" i="2" s="1"/>
  <c r="L1824" i="2" s="1"/>
  <c r="N1824" i="2" s="1"/>
  <c r="J1825" i="2"/>
  <c r="K1825" i="2" s="1"/>
  <c r="L1825" i="2" s="1"/>
  <c r="N1825" i="2" s="1"/>
  <c r="J1826" i="2"/>
  <c r="K1826" i="2" s="1"/>
  <c r="L1826" i="2" s="1"/>
  <c r="N1826" i="2" s="1"/>
  <c r="J1827" i="2"/>
  <c r="K1827" i="2" s="1"/>
  <c r="L1827" i="2" s="1"/>
  <c r="N1827" i="2" s="1"/>
  <c r="J1828" i="2"/>
  <c r="K1828" i="2" s="1"/>
  <c r="L1828" i="2" s="1"/>
  <c r="N1828" i="2" s="1"/>
  <c r="J1829" i="2"/>
  <c r="K1829" i="2" s="1"/>
  <c r="L1829" i="2" s="1"/>
  <c r="N1829" i="2" s="1"/>
  <c r="J1830" i="2"/>
  <c r="K1830" i="2" s="1"/>
  <c r="L1830" i="2" s="1"/>
  <c r="N1830" i="2" s="1"/>
  <c r="J1831" i="2"/>
  <c r="K1831" i="2" s="1"/>
  <c r="L1831" i="2" s="1"/>
  <c r="N1831" i="2" s="1"/>
  <c r="J1832" i="2"/>
  <c r="K1832" i="2" s="1"/>
  <c r="L1832" i="2" s="1"/>
  <c r="N1832" i="2" s="1"/>
  <c r="J1833" i="2"/>
  <c r="K1833" i="2" s="1"/>
  <c r="L1833" i="2" s="1"/>
  <c r="N1833" i="2" s="1"/>
  <c r="J1834" i="2"/>
  <c r="K1834" i="2" s="1"/>
  <c r="L1834" i="2" s="1"/>
  <c r="N1834" i="2" s="1"/>
  <c r="J1835" i="2"/>
  <c r="K1835" i="2" s="1"/>
  <c r="L1835" i="2" s="1"/>
  <c r="N1835" i="2" s="1"/>
  <c r="J1836" i="2"/>
  <c r="K1836" i="2" s="1"/>
  <c r="L1836" i="2" s="1"/>
  <c r="N1836" i="2" s="1"/>
  <c r="J1837" i="2"/>
  <c r="K1837" i="2" s="1"/>
  <c r="L1837" i="2" s="1"/>
  <c r="N1837" i="2" s="1"/>
  <c r="J1838" i="2"/>
  <c r="K1838" i="2" s="1"/>
  <c r="L1838" i="2" s="1"/>
  <c r="N1838" i="2" s="1"/>
  <c r="J1839" i="2"/>
  <c r="K1839" i="2" s="1"/>
  <c r="L1839" i="2" s="1"/>
  <c r="N1839" i="2" s="1"/>
  <c r="J1840" i="2"/>
  <c r="K1840" i="2" s="1"/>
  <c r="L1840" i="2" s="1"/>
  <c r="N1840" i="2" s="1"/>
  <c r="J1841" i="2"/>
  <c r="K1841" i="2" s="1"/>
  <c r="L1841" i="2" s="1"/>
  <c r="N1841" i="2" s="1"/>
  <c r="J1842" i="2"/>
  <c r="K1842" i="2" s="1"/>
  <c r="L1842" i="2" s="1"/>
  <c r="N1842" i="2" s="1"/>
  <c r="J1843" i="2"/>
  <c r="K1843" i="2" s="1"/>
  <c r="L1843" i="2" s="1"/>
  <c r="N1843" i="2" s="1"/>
  <c r="J1844" i="2"/>
  <c r="K1844" i="2" s="1"/>
  <c r="L1844" i="2" s="1"/>
  <c r="N1844" i="2" s="1"/>
  <c r="J1845" i="2"/>
  <c r="K1845" i="2" s="1"/>
  <c r="L1845" i="2" s="1"/>
  <c r="N1845" i="2" s="1"/>
  <c r="J1846" i="2"/>
  <c r="K1846" i="2" s="1"/>
  <c r="L1846" i="2" s="1"/>
  <c r="N1846" i="2" s="1"/>
  <c r="J1847" i="2"/>
  <c r="K1847" i="2" s="1"/>
  <c r="L1847" i="2" s="1"/>
  <c r="N1847" i="2" s="1"/>
  <c r="J1848" i="2"/>
  <c r="K1848" i="2" s="1"/>
  <c r="L1848" i="2" s="1"/>
  <c r="N1848" i="2" s="1"/>
  <c r="J1849" i="2"/>
  <c r="K1849" i="2" s="1"/>
  <c r="L1849" i="2" s="1"/>
  <c r="N1849" i="2" s="1"/>
  <c r="J1850" i="2"/>
  <c r="K1850" i="2" s="1"/>
  <c r="L1850" i="2" s="1"/>
  <c r="N1850" i="2" s="1"/>
  <c r="J1851" i="2"/>
  <c r="K1851" i="2" s="1"/>
  <c r="L1851" i="2" s="1"/>
  <c r="N1851" i="2" s="1"/>
  <c r="J1852" i="2"/>
  <c r="K1852" i="2" s="1"/>
  <c r="L1852" i="2" s="1"/>
  <c r="N1852" i="2" s="1"/>
  <c r="J1853" i="2"/>
  <c r="K1853" i="2" s="1"/>
  <c r="L1853" i="2" s="1"/>
  <c r="N1853" i="2" s="1"/>
  <c r="J1854" i="2"/>
  <c r="K1854" i="2" s="1"/>
  <c r="L1854" i="2" s="1"/>
  <c r="N1854" i="2" s="1"/>
  <c r="J1855" i="2"/>
  <c r="K1855" i="2" s="1"/>
  <c r="L1855" i="2" s="1"/>
  <c r="N1855" i="2" s="1"/>
  <c r="J1856" i="2"/>
  <c r="K1856" i="2" s="1"/>
  <c r="L1856" i="2" s="1"/>
  <c r="N1856" i="2" s="1"/>
  <c r="J1857" i="2"/>
  <c r="K1857" i="2" s="1"/>
  <c r="L1857" i="2" s="1"/>
  <c r="N1857" i="2" s="1"/>
  <c r="J1858" i="2"/>
  <c r="K1858" i="2" s="1"/>
  <c r="L1858" i="2" s="1"/>
  <c r="N1858" i="2" s="1"/>
  <c r="J1859" i="2"/>
  <c r="K1859" i="2" s="1"/>
  <c r="L1859" i="2" s="1"/>
  <c r="N1859" i="2" s="1"/>
  <c r="J1860" i="2"/>
  <c r="K1860" i="2" s="1"/>
  <c r="L1860" i="2" s="1"/>
  <c r="N1860" i="2" s="1"/>
  <c r="J1861" i="2"/>
  <c r="K1861" i="2" s="1"/>
  <c r="L1861" i="2" s="1"/>
  <c r="N1861" i="2" s="1"/>
  <c r="J1862" i="2"/>
  <c r="K1862" i="2" s="1"/>
  <c r="L1862" i="2" s="1"/>
  <c r="N1862" i="2" s="1"/>
  <c r="J1863" i="2"/>
  <c r="K1863" i="2" s="1"/>
  <c r="L1863" i="2" s="1"/>
  <c r="N1863" i="2" s="1"/>
  <c r="J1864" i="2"/>
  <c r="K1864" i="2" s="1"/>
  <c r="L1864" i="2" s="1"/>
  <c r="N1864" i="2" s="1"/>
  <c r="J1865" i="2"/>
  <c r="K1865" i="2" s="1"/>
  <c r="L1865" i="2" s="1"/>
  <c r="N1865" i="2" s="1"/>
  <c r="J1866" i="2"/>
  <c r="K1866" i="2" s="1"/>
  <c r="L1866" i="2" s="1"/>
  <c r="N1866" i="2" s="1"/>
  <c r="J1867" i="2"/>
  <c r="K1867" i="2" s="1"/>
  <c r="L1867" i="2" s="1"/>
  <c r="N1867" i="2" s="1"/>
  <c r="J1868" i="2"/>
  <c r="K1868" i="2" s="1"/>
  <c r="L1868" i="2" s="1"/>
  <c r="N1868" i="2" s="1"/>
  <c r="J1869" i="2"/>
  <c r="K1869" i="2" s="1"/>
  <c r="L1869" i="2" s="1"/>
  <c r="N1869" i="2" s="1"/>
  <c r="J1870" i="2"/>
  <c r="K1870" i="2" s="1"/>
  <c r="L1870" i="2" s="1"/>
  <c r="N1870" i="2" s="1"/>
  <c r="J1871" i="2"/>
  <c r="K1871" i="2" s="1"/>
  <c r="L1871" i="2" s="1"/>
  <c r="N1871" i="2" s="1"/>
  <c r="J1872" i="2"/>
  <c r="K1872" i="2" s="1"/>
  <c r="L1872" i="2" s="1"/>
  <c r="N1872" i="2" s="1"/>
  <c r="J1873" i="2"/>
  <c r="K1873" i="2" s="1"/>
  <c r="L1873" i="2" s="1"/>
  <c r="N1873" i="2" s="1"/>
  <c r="J1874" i="2"/>
  <c r="K1874" i="2" s="1"/>
  <c r="L1874" i="2" s="1"/>
  <c r="N1874" i="2" s="1"/>
  <c r="J1875" i="2"/>
  <c r="K1875" i="2" s="1"/>
  <c r="L1875" i="2" s="1"/>
  <c r="N1875" i="2" s="1"/>
  <c r="J1876" i="2"/>
  <c r="K1876" i="2" s="1"/>
  <c r="L1876" i="2" s="1"/>
  <c r="N1876" i="2" s="1"/>
  <c r="J1877" i="2"/>
  <c r="K1877" i="2" s="1"/>
  <c r="L1877" i="2" s="1"/>
  <c r="N1877" i="2" s="1"/>
  <c r="J1878" i="2"/>
  <c r="K1878" i="2" s="1"/>
  <c r="L1878" i="2" s="1"/>
  <c r="N1878" i="2" s="1"/>
  <c r="J1879" i="2"/>
  <c r="K1879" i="2" s="1"/>
  <c r="L1879" i="2" s="1"/>
  <c r="N1879" i="2" s="1"/>
  <c r="J1880" i="2"/>
  <c r="K1880" i="2" s="1"/>
  <c r="L1880" i="2" s="1"/>
  <c r="N1880" i="2" s="1"/>
  <c r="J1881" i="2"/>
  <c r="K1881" i="2" s="1"/>
  <c r="L1881" i="2" s="1"/>
  <c r="N1881" i="2" s="1"/>
  <c r="J1882" i="2"/>
  <c r="K1882" i="2" s="1"/>
  <c r="L1882" i="2" s="1"/>
  <c r="N1882" i="2" s="1"/>
  <c r="J1883" i="2"/>
  <c r="K1883" i="2" s="1"/>
  <c r="L1883" i="2" s="1"/>
  <c r="N1883" i="2" s="1"/>
  <c r="J1884" i="2"/>
  <c r="K1884" i="2" s="1"/>
  <c r="L1884" i="2" s="1"/>
  <c r="N1884" i="2" s="1"/>
  <c r="J1885" i="2"/>
  <c r="K1885" i="2" s="1"/>
  <c r="L1885" i="2" s="1"/>
  <c r="N1885" i="2" s="1"/>
  <c r="J1886" i="2"/>
  <c r="K1886" i="2" s="1"/>
  <c r="L1886" i="2" s="1"/>
  <c r="N1886" i="2" s="1"/>
  <c r="J1887" i="2"/>
  <c r="K1887" i="2" s="1"/>
  <c r="L1887" i="2" s="1"/>
  <c r="N1887" i="2" s="1"/>
  <c r="J1888" i="2"/>
  <c r="K1888" i="2" s="1"/>
  <c r="L1888" i="2" s="1"/>
  <c r="N1888" i="2" s="1"/>
  <c r="J1889" i="2"/>
  <c r="K1889" i="2" s="1"/>
  <c r="L1889" i="2" s="1"/>
  <c r="N1889" i="2" s="1"/>
  <c r="J1890" i="2"/>
  <c r="K1890" i="2" s="1"/>
  <c r="L1890" i="2" s="1"/>
  <c r="N1890" i="2" s="1"/>
  <c r="J1891" i="2"/>
  <c r="K1891" i="2" s="1"/>
  <c r="L1891" i="2" s="1"/>
  <c r="N1891" i="2" s="1"/>
  <c r="J1892" i="2"/>
  <c r="K1892" i="2" s="1"/>
  <c r="L1892" i="2" s="1"/>
  <c r="N1892" i="2" s="1"/>
  <c r="J1893" i="2"/>
  <c r="K1893" i="2" s="1"/>
  <c r="L1893" i="2" s="1"/>
  <c r="N1893" i="2" s="1"/>
  <c r="J1894" i="2"/>
  <c r="K1894" i="2" s="1"/>
  <c r="L1894" i="2" s="1"/>
  <c r="N1894" i="2" s="1"/>
  <c r="J1895" i="2"/>
  <c r="K1895" i="2" s="1"/>
  <c r="L1895" i="2" s="1"/>
  <c r="N1895" i="2" s="1"/>
  <c r="J1896" i="2"/>
  <c r="K1896" i="2" s="1"/>
  <c r="L1896" i="2" s="1"/>
  <c r="N1896" i="2" s="1"/>
  <c r="J1897" i="2"/>
  <c r="K1897" i="2" s="1"/>
  <c r="L1897" i="2" s="1"/>
  <c r="N1897" i="2" s="1"/>
  <c r="J1898" i="2"/>
  <c r="K1898" i="2" s="1"/>
  <c r="L1898" i="2" s="1"/>
  <c r="N1898" i="2" s="1"/>
  <c r="J1899" i="2"/>
  <c r="K1899" i="2" s="1"/>
  <c r="L1899" i="2" s="1"/>
  <c r="N1899" i="2" s="1"/>
  <c r="J1900" i="2"/>
  <c r="K1900" i="2" s="1"/>
  <c r="L1900" i="2" s="1"/>
  <c r="N1900" i="2" s="1"/>
  <c r="J1901" i="2"/>
  <c r="K1901" i="2" s="1"/>
  <c r="L1901" i="2" s="1"/>
  <c r="N1901" i="2" s="1"/>
  <c r="J1902" i="2"/>
  <c r="K1902" i="2" s="1"/>
  <c r="L1902" i="2" s="1"/>
  <c r="N1902" i="2" s="1"/>
  <c r="J1903" i="2"/>
  <c r="K1903" i="2" s="1"/>
  <c r="L1903" i="2" s="1"/>
  <c r="N1903" i="2" s="1"/>
  <c r="J1904" i="2"/>
  <c r="K1904" i="2" s="1"/>
  <c r="L1904" i="2" s="1"/>
  <c r="N1904" i="2" s="1"/>
  <c r="J1905" i="2"/>
  <c r="K1905" i="2" s="1"/>
  <c r="L1905" i="2" s="1"/>
  <c r="J1906" i="2"/>
  <c r="K1906" i="2" s="1"/>
  <c r="L1906" i="2" s="1"/>
  <c r="N1906" i="2" s="1"/>
  <c r="J1907" i="2"/>
  <c r="K1907" i="2" s="1"/>
  <c r="L1907" i="2" s="1"/>
  <c r="N1907" i="2" s="1"/>
  <c r="J1908" i="2"/>
  <c r="K1908" i="2" s="1"/>
  <c r="L1908" i="2" s="1"/>
  <c r="N1908" i="2" s="1"/>
  <c r="J1909" i="2"/>
  <c r="K1909" i="2" s="1"/>
  <c r="L1909" i="2" s="1"/>
  <c r="N1909" i="2" s="1"/>
  <c r="J1910" i="2"/>
  <c r="K1910" i="2" s="1"/>
  <c r="L1910" i="2" s="1"/>
  <c r="N1910" i="2" s="1"/>
  <c r="J1911" i="2"/>
  <c r="K1911" i="2" s="1"/>
  <c r="L1911" i="2" s="1"/>
  <c r="N1911" i="2" s="1"/>
  <c r="J1912" i="2"/>
  <c r="K1912" i="2" s="1"/>
  <c r="L1912" i="2" s="1"/>
  <c r="N1912" i="2" s="1"/>
  <c r="J1913" i="2"/>
  <c r="K1913" i="2" s="1"/>
  <c r="L1913" i="2" s="1"/>
  <c r="N1913" i="2" s="1"/>
  <c r="J1914" i="2"/>
  <c r="K1914" i="2" s="1"/>
  <c r="L1914" i="2" s="1"/>
  <c r="N1914" i="2" s="1"/>
  <c r="J1915" i="2"/>
  <c r="K1915" i="2" s="1"/>
  <c r="L1915" i="2" s="1"/>
  <c r="N1915" i="2" s="1"/>
  <c r="J1916" i="2"/>
  <c r="K1916" i="2" s="1"/>
  <c r="L1916" i="2" s="1"/>
  <c r="N1916" i="2" s="1"/>
  <c r="J1917" i="2"/>
  <c r="K1917" i="2" s="1"/>
  <c r="L1917" i="2" s="1"/>
  <c r="N1917" i="2" s="1"/>
  <c r="J1918" i="2"/>
  <c r="K1918" i="2" s="1"/>
  <c r="L1918" i="2" s="1"/>
  <c r="N1918" i="2" s="1"/>
  <c r="J1919" i="2"/>
  <c r="K1919" i="2" s="1"/>
  <c r="L1919" i="2" s="1"/>
  <c r="N1919" i="2" s="1"/>
  <c r="J1920" i="2"/>
  <c r="K1920" i="2" s="1"/>
  <c r="L1920" i="2" s="1"/>
  <c r="N1920" i="2" s="1"/>
  <c r="J1921" i="2"/>
  <c r="K1921" i="2" s="1"/>
  <c r="L1921" i="2" s="1"/>
  <c r="N1921" i="2" s="1"/>
  <c r="J1922" i="2"/>
  <c r="K1922" i="2" s="1"/>
  <c r="L1922" i="2" s="1"/>
  <c r="N1922" i="2" s="1"/>
  <c r="J1923" i="2"/>
  <c r="K1923" i="2" s="1"/>
  <c r="L1923" i="2" s="1"/>
  <c r="N1923" i="2" s="1"/>
  <c r="J1924" i="2"/>
  <c r="K1924" i="2" s="1"/>
  <c r="L1924" i="2" s="1"/>
  <c r="N1924" i="2" s="1"/>
  <c r="J1925" i="2"/>
  <c r="K1925" i="2" s="1"/>
  <c r="L1925" i="2" s="1"/>
  <c r="N1925" i="2" s="1"/>
  <c r="J1926" i="2"/>
  <c r="K1926" i="2" s="1"/>
  <c r="L1926" i="2" s="1"/>
  <c r="N1926" i="2" s="1"/>
  <c r="J1927" i="2"/>
  <c r="K1927" i="2" s="1"/>
  <c r="L1927" i="2" s="1"/>
  <c r="N1927" i="2" s="1"/>
  <c r="J1928" i="2"/>
  <c r="K1928" i="2" s="1"/>
  <c r="L1928" i="2" s="1"/>
  <c r="N1928" i="2" s="1"/>
  <c r="J1929" i="2"/>
  <c r="K1929" i="2" s="1"/>
  <c r="L1929" i="2" s="1"/>
  <c r="N1929" i="2" s="1"/>
  <c r="J1930" i="2"/>
  <c r="K1930" i="2" s="1"/>
  <c r="L1930" i="2" s="1"/>
  <c r="N1930" i="2" s="1"/>
  <c r="J1931" i="2"/>
  <c r="K1931" i="2" s="1"/>
  <c r="L1931" i="2" s="1"/>
  <c r="N1931" i="2" s="1"/>
  <c r="J1932" i="2"/>
  <c r="K1932" i="2" s="1"/>
  <c r="L1932" i="2" s="1"/>
  <c r="N1932" i="2" s="1"/>
  <c r="J1933" i="2"/>
  <c r="K1933" i="2" s="1"/>
  <c r="L1933" i="2" s="1"/>
  <c r="N1933" i="2" s="1"/>
  <c r="J1934" i="2"/>
  <c r="K1934" i="2" s="1"/>
  <c r="L1934" i="2" s="1"/>
  <c r="N1934" i="2" s="1"/>
  <c r="J1935" i="2"/>
  <c r="K1935" i="2" s="1"/>
  <c r="L1935" i="2" s="1"/>
  <c r="N1935" i="2" s="1"/>
  <c r="J1936" i="2"/>
  <c r="K1936" i="2" s="1"/>
  <c r="L1936" i="2" s="1"/>
  <c r="N1936" i="2" s="1"/>
  <c r="J1937" i="2"/>
  <c r="K1937" i="2" s="1"/>
  <c r="L1937" i="2" s="1"/>
  <c r="N1937" i="2" s="1"/>
  <c r="J1938" i="2"/>
  <c r="K1938" i="2" s="1"/>
  <c r="L1938" i="2" s="1"/>
  <c r="N1938" i="2" s="1"/>
  <c r="J1939" i="2"/>
  <c r="K1939" i="2" s="1"/>
  <c r="L1939" i="2" s="1"/>
  <c r="N1939" i="2" s="1"/>
  <c r="J1940" i="2"/>
  <c r="K1940" i="2" s="1"/>
  <c r="L1940" i="2" s="1"/>
  <c r="N1940" i="2" s="1"/>
  <c r="J1941" i="2"/>
  <c r="K1941" i="2" s="1"/>
  <c r="L1941" i="2" s="1"/>
  <c r="N1941" i="2" s="1"/>
  <c r="J1942" i="2"/>
  <c r="K1942" i="2" s="1"/>
  <c r="L1942" i="2" s="1"/>
  <c r="N1942" i="2" s="1"/>
  <c r="J1943" i="2"/>
  <c r="K1943" i="2" s="1"/>
  <c r="L1943" i="2" s="1"/>
  <c r="N1943" i="2" s="1"/>
  <c r="J1944" i="2"/>
  <c r="K1944" i="2" s="1"/>
  <c r="L1944" i="2" s="1"/>
  <c r="N1944" i="2" s="1"/>
  <c r="J1945" i="2"/>
  <c r="K1945" i="2" s="1"/>
  <c r="L1945" i="2" s="1"/>
  <c r="N1945" i="2" s="1"/>
  <c r="J1946" i="2"/>
  <c r="K1946" i="2" s="1"/>
  <c r="L1946" i="2" s="1"/>
  <c r="N1946" i="2" s="1"/>
  <c r="J1947" i="2"/>
  <c r="K1947" i="2" s="1"/>
  <c r="L1947" i="2" s="1"/>
  <c r="N1947" i="2" s="1"/>
  <c r="J1948" i="2"/>
  <c r="K1948" i="2" s="1"/>
  <c r="L1948" i="2" s="1"/>
  <c r="N1948" i="2" s="1"/>
  <c r="J1949" i="2"/>
  <c r="K1949" i="2" s="1"/>
  <c r="L1949" i="2" s="1"/>
  <c r="N1949" i="2" s="1"/>
  <c r="J1950" i="2"/>
  <c r="K1950" i="2" s="1"/>
  <c r="L1950" i="2" s="1"/>
  <c r="N1950" i="2" s="1"/>
  <c r="J1951" i="2"/>
  <c r="K1951" i="2" s="1"/>
  <c r="L1951" i="2" s="1"/>
  <c r="J1952" i="2"/>
  <c r="K1952" i="2" s="1"/>
  <c r="L1952" i="2" s="1"/>
  <c r="J1953" i="2"/>
  <c r="K1953" i="2" s="1"/>
  <c r="L1953" i="2" s="1"/>
  <c r="N1953" i="2" s="1"/>
  <c r="J1954" i="2"/>
  <c r="K1954" i="2" s="1"/>
  <c r="L1954" i="2" s="1"/>
  <c r="N1954" i="2" s="1"/>
  <c r="J1955" i="2"/>
  <c r="K1955" i="2" s="1"/>
  <c r="L1955" i="2" s="1"/>
  <c r="N1955" i="2" s="1"/>
  <c r="J1956" i="2"/>
  <c r="K1956" i="2" s="1"/>
  <c r="L1956" i="2" s="1"/>
  <c r="N1956" i="2" s="1"/>
  <c r="J1957" i="2"/>
  <c r="K1957" i="2" s="1"/>
  <c r="L1957" i="2" s="1"/>
  <c r="N1957" i="2" s="1"/>
  <c r="J1958" i="2"/>
  <c r="K1958" i="2" s="1"/>
  <c r="L1958" i="2" s="1"/>
  <c r="N1958" i="2" s="1"/>
  <c r="J1959" i="2"/>
  <c r="K1959" i="2" s="1"/>
  <c r="L1959" i="2" s="1"/>
  <c r="N1959" i="2" s="1"/>
  <c r="J1960" i="2"/>
  <c r="K1960" i="2" s="1"/>
  <c r="L1960" i="2" s="1"/>
  <c r="N1960" i="2" s="1"/>
  <c r="J1961" i="2"/>
  <c r="K1961" i="2" s="1"/>
  <c r="L1961" i="2" s="1"/>
  <c r="N1961" i="2" s="1"/>
  <c r="J1962" i="2"/>
  <c r="K1962" i="2" s="1"/>
  <c r="L1962" i="2" s="1"/>
  <c r="N1962" i="2" s="1"/>
  <c r="J1963" i="2"/>
  <c r="K1963" i="2" s="1"/>
  <c r="L1963" i="2" s="1"/>
  <c r="N1963" i="2" s="1"/>
  <c r="J1964" i="2"/>
  <c r="K1964" i="2" s="1"/>
  <c r="L1964" i="2" s="1"/>
  <c r="N1964" i="2" s="1"/>
  <c r="J1965" i="2"/>
  <c r="K1965" i="2" s="1"/>
  <c r="L1965" i="2" s="1"/>
  <c r="N1965" i="2" s="1"/>
  <c r="J1966" i="2"/>
  <c r="K1966" i="2" s="1"/>
  <c r="L1966" i="2" s="1"/>
  <c r="N1966" i="2" s="1"/>
  <c r="J1967" i="2"/>
  <c r="K1967" i="2" s="1"/>
  <c r="L1967" i="2" s="1"/>
  <c r="N1967" i="2" s="1"/>
  <c r="J1968" i="2"/>
  <c r="K1968" i="2" s="1"/>
  <c r="L1968" i="2" s="1"/>
  <c r="N1968" i="2" s="1"/>
  <c r="J1969" i="2"/>
  <c r="K1969" i="2" s="1"/>
  <c r="L1969" i="2" s="1"/>
  <c r="N1969" i="2" s="1"/>
  <c r="J1970" i="2"/>
  <c r="K1970" i="2" s="1"/>
  <c r="L1970" i="2" s="1"/>
  <c r="N1970" i="2" s="1"/>
  <c r="J1971" i="2"/>
  <c r="K1971" i="2" s="1"/>
  <c r="L1971" i="2" s="1"/>
  <c r="N1971" i="2" s="1"/>
  <c r="J1972" i="2"/>
  <c r="K1972" i="2" s="1"/>
  <c r="L1972" i="2" s="1"/>
  <c r="N1972" i="2" s="1"/>
  <c r="J1973" i="2"/>
  <c r="K1973" i="2" s="1"/>
  <c r="L1973" i="2" s="1"/>
  <c r="N1973" i="2" s="1"/>
  <c r="J1974" i="2"/>
  <c r="K1974" i="2" s="1"/>
  <c r="L1974" i="2" s="1"/>
  <c r="N1974" i="2" s="1"/>
  <c r="J1975" i="2"/>
  <c r="K1975" i="2" s="1"/>
  <c r="L1975" i="2" s="1"/>
  <c r="N1975" i="2" s="1"/>
  <c r="J1976" i="2"/>
  <c r="K1976" i="2" s="1"/>
  <c r="L1976" i="2" s="1"/>
  <c r="N1976" i="2" s="1"/>
  <c r="J1977" i="2"/>
  <c r="K1977" i="2" s="1"/>
  <c r="L1977" i="2" s="1"/>
  <c r="N1977" i="2" s="1"/>
  <c r="J1978" i="2"/>
  <c r="K1978" i="2" s="1"/>
  <c r="L1978" i="2" s="1"/>
  <c r="N1978" i="2" s="1"/>
  <c r="J1979" i="2"/>
  <c r="K1979" i="2" s="1"/>
  <c r="L1979" i="2" s="1"/>
  <c r="N1979" i="2" s="1"/>
  <c r="J1980" i="2"/>
  <c r="K1980" i="2" s="1"/>
  <c r="L1980" i="2" s="1"/>
  <c r="N1980" i="2" s="1"/>
  <c r="J1981" i="2"/>
  <c r="K1981" i="2" s="1"/>
  <c r="L1981" i="2" s="1"/>
  <c r="N1981" i="2" s="1"/>
  <c r="J1982" i="2"/>
  <c r="K1982" i="2" s="1"/>
  <c r="L1982" i="2" s="1"/>
  <c r="N1982" i="2" s="1"/>
  <c r="J1983" i="2"/>
  <c r="K1983" i="2" s="1"/>
  <c r="L1983" i="2" s="1"/>
  <c r="N1983" i="2" s="1"/>
  <c r="J1984" i="2"/>
  <c r="K1984" i="2" s="1"/>
  <c r="L1984" i="2" s="1"/>
  <c r="N1984" i="2" s="1"/>
  <c r="J1985" i="2"/>
  <c r="K1985" i="2" s="1"/>
  <c r="L1985" i="2" s="1"/>
  <c r="N1985" i="2" s="1"/>
  <c r="J1986" i="2"/>
  <c r="K1986" i="2" s="1"/>
  <c r="L1986" i="2" s="1"/>
  <c r="N1986" i="2" s="1"/>
  <c r="J1987" i="2"/>
  <c r="K1987" i="2" s="1"/>
  <c r="L1987" i="2" s="1"/>
  <c r="N1987" i="2" s="1"/>
  <c r="J1988" i="2"/>
  <c r="K1988" i="2" s="1"/>
  <c r="L1988" i="2" s="1"/>
  <c r="N1988" i="2" s="1"/>
  <c r="J1989" i="2"/>
  <c r="K1989" i="2" s="1"/>
  <c r="L1989" i="2" s="1"/>
  <c r="N1989" i="2" s="1"/>
  <c r="J1990" i="2"/>
  <c r="K1990" i="2" s="1"/>
  <c r="L1990" i="2" s="1"/>
  <c r="N1990" i="2" s="1"/>
  <c r="J1991" i="2"/>
  <c r="K1991" i="2" s="1"/>
  <c r="L1991" i="2" s="1"/>
  <c r="N1991" i="2" s="1"/>
  <c r="J1992" i="2"/>
  <c r="K1992" i="2" s="1"/>
  <c r="L1992" i="2" s="1"/>
  <c r="N1992" i="2" s="1"/>
  <c r="J1993" i="2"/>
  <c r="K1993" i="2" s="1"/>
  <c r="L1993" i="2" s="1"/>
  <c r="N1993" i="2" s="1"/>
  <c r="J1994" i="2"/>
  <c r="K1994" i="2" s="1"/>
  <c r="L1994" i="2" s="1"/>
  <c r="N1994" i="2" s="1"/>
  <c r="J1995" i="2"/>
  <c r="K1995" i="2" s="1"/>
  <c r="L1995" i="2" s="1"/>
  <c r="N1995" i="2" s="1"/>
  <c r="J1996" i="2"/>
  <c r="K1996" i="2" s="1"/>
  <c r="L1996" i="2" s="1"/>
  <c r="N1996" i="2" s="1"/>
  <c r="J1997" i="2"/>
  <c r="K1997" i="2" s="1"/>
  <c r="L1997" i="2" s="1"/>
  <c r="N1997" i="2" s="1"/>
  <c r="J1998" i="2"/>
  <c r="K1998" i="2" s="1"/>
  <c r="L1998" i="2" s="1"/>
  <c r="N1998" i="2" s="1"/>
  <c r="J1999" i="2"/>
  <c r="K1999" i="2" s="1"/>
  <c r="L1999" i="2" s="1"/>
  <c r="N1999" i="2" s="1"/>
  <c r="J2000" i="2"/>
  <c r="K2000" i="2" s="1"/>
  <c r="L2000" i="2" s="1"/>
  <c r="N2000" i="2" s="1"/>
  <c r="J2001" i="2"/>
  <c r="K2001" i="2" s="1"/>
  <c r="L2001" i="2" s="1"/>
  <c r="N2001" i="2" s="1"/>
  <c r="J2002" i="2"/>
  <c r="K2002" i="2" s="1"/>
  <c r="L2002" i="2" s="1"/>
  <c r="N2002" i="2" s="1"/>
  <c r="J2003" i="2"/>
  <c r="K2003" i="2" s="1"/>
  <c r="L2003" i="2" s="1"/>
  <c r="N2003" i="2" s="1"/>
  <c r="J2004" i="2"/>
  <c r="K2004" i="2" s="1"/>
  <c r="L2004" i="2" s="1"/>
  <c r="N2004" i="2" s="1"/>
  <c r="J2005" i="2"/>
  <c r="K2005" i="2" s="1"/>
  <c r="L2005" i="2" s="1"/>
  <c r="N2005" i="2" s="1"/>
  <c r="J2006" i="2"/>
  <c r="K2006" i="2" s="1"/>
  <c r="L2006" i="2" s="1"/>
  <c r="N2006" i="2" s="1"/>
  <c r="J2007" i="2"/>
  <c r="K2007" i="2" s="1"/>
  <c r="L2007" i="2" s="1"/>
  <c r="N2007" i="2" s="1"/>
  <c r="J2008" i="2"/>
  <c r="K2008" i="2" s="1"/>
  <c r="L2008" i="2" s="1"/>
  <c r="N2008" i="2" s="1"/>
  <c r="J2009" i="2"/>
  <c r="K2009" i="2" s="1"/>
  <c r="L2009" i="2" s="1"/>
  <c r="N2009" i="2" s="1"/>
  <c r="J2010" i="2"/>
  <c r="K2010" i="2" s="1"/>
  <c r="L2010" i="2" s="1"/>
  <c r="N2010" i="2" s="1"/>
  <c r="J2011" i="2"/>
  <c r="K2011" i="2" s="1"/>
  <c r="L2011" i="2" s="1"/>
  <c r="N2011" i="2" s="1"/>
  <c r="J2012" i="2"/>
  <c r="K2012" i="2" s="1"/>
  <c r="L2012" i="2" s="1"/>
  <c r="N2012" i="2" s="1"/>
  <c r="J2013" i="2"/>
  <c r="K2013" i="2" s="1"/>
  <c r="L2013" i="2" s="1"/>
  <c r="N2013" i="2" s="1"/>
  <c r="J2014" i="2"/>
  <c r="K2014" i="2" s="1"/>
  <c r="L2014" i="2" s="1"/>
  <c r="N2014" i="2" s="1"/>
  <c r="J2015" i="2"/>
  <c r="K2015" i="2" s="1"/>
  <c r="L2015" i="2" s="1"/>
  <c r="N2015" i="2" s="1"/>
  <c r="J2016" i="2"/>
  <c r="K2016" i="2" s="1"/>
  <c r="L2016" i="2" s="1"/>
  <c r="N2016" i="2" s="1"/>
  <c r="J2017" i="2"/>
  <c r="K2017" i="2" s="1"/>
  <c r="L2017" i="2" s="1"/>
  <c r="N2017" i="2" s="1"/>
  <c r="J2018" i="2"/>
  <c r="K2018" i="2" s="1"/>
  <c r="L2018" i="2" s="1"/>
  <c r="N2018" i="2" s="1"/>
  <c r="J2019" i="2"/>
  <c r="K2019" i="2" s="1"/>
  <c r="L2019" i="2" s="1"/>
  <c r="N2019" i="2" s="1"/>
  <c r="J2020" i="2"/>
  <c r="K2020" i="2" s="1"/>
  <c r="L2020" i="2" s="1"/>
  <c r="N2020" i="2" s="1"/>
  <c r="J2021" i="2"/>
  <c r="K2021" i="2" s="1"/>
  <c r="L2021" i="2" s="1"/>
  <c r="N2021" i="2" s="1"/>
  <c r="J2022" i="2"/>
  <c r="K2022" i="2" s="1"/>
  <c r="L2022" i="2" s="1"/>
  <c r="N2022" i="2" s="1"/>
  <c r="J2023" i="2"/>
  <c r="K2023" i="2" s="1"/>
  <c r="L2023" i="2" s="1"/>
  <c r="N2023" i="2" s="1"/>
  <c r="J2024" i="2"/>
  <c r="K2024" i="2" s="1"/>
  <c r="L2024" i="2" s="1"/>
  <c r="N2024" i="2" s="1"/>
  <c r="J2025" i="2"/>
  <c r="K2025" i="2" s="1"/>
  <c r="L2025" i="2" s="1"/>
  <c r="N2025" i="2" s="1"/>
  <c r="J2026" i="2"/>
  <c r="K2026" i="2" s="1"/>
  <c r="L2026" i="2" s="1"/>
  <c r="N2026" i="2" s="1"/>
  <c r="J2027" i="2"/>
  <c r="K2027" i="2" s="1"/>
  <c r="L2027" i="2" s="1"/>
  <c r="N2027" i="2" s="1"/>
  <c r="J2028" i="2"/>
  <c r="K2028" i="2" s="1"/>
  <c r="L2028" i="2" s="1"/>
  <c r="N2028" i="2" s="1"/>
  <c r="J2029" i="2"/>
  <c r="K2029" i="2" s="1"/>
  <c r="L2029" i="2" s="1"/>
  <c r="N2029" i="2" s="1"/>
  <c r="J2030" i="2"/>
  <c r="K2030" i="2" s="1"/>
  <c r="L2030" i="2" s="1"/>
  <c r="N2030" i="2" s="1"/>
  <c r="J2031" i="2"/>
  <c r="K2031" i="2" s="1"/>
  <c r="L2031" i="2" s="1"/>
  <c r="N2031" i="2" s="1"/>
  <c r="J2032" i="2"/>
  <c r="K2032" i="2" s="1"/>
  <c r="L2032" i="2" s="1"/>
  <c r="N2032" i="2" s="1"/>
  <c r="J2033" i="2"/>
  <c r="K2033" i="2" s="1"/>
  <c r="L2033" i="2" s="1"/>
  <c r="N2033" i="2" s="1"/>
  <c r="J2034" i="2"/>
  <c r="K2034" i="2" s="1"/>
  <c r="L2034" i="2" s="1"/>
  <c r="N2034" i="2" s="1"/>
  <c r="J2035" i="2"/>
  <c r="K2035" i="2" s="1"/>
  <c r="L2035" i="2" s="1"/>
  <c r="N2035" i="2" s="1"/>
  <c r="J2036" i="2"/>
  <c r="K2036" i="2" s="1"/>
  <c r="L2036" i="2" s="1"/>
  <c r="N2036" i="2" s="1"/>
  <c r="J2037" i="2"/>
  <c r="K2037" i="2" s="1"/>
  <c r="L2037" i="2" s="1"/>
  <c r="N2037" i="2" s="1"/>
  <c r="J2038" i="2"/>
  <c r="K2038" i="2" s="1"/>
  <c r="L2038" i="2" s="1"/>
  <c r="N2038" i="2" s="1"/>
  <c r="J2039" i="2"/>
  <c r="K2039" i="2" s="1"/>
  <c r="L2039" i="2" s="1"/>
  <c r="N2039" i="2" s="1"/>
  <c r="J2040" i="2"/>
  <c r="K2040" i="2" s="1"/>
  <c r="L2040" i="2" s="1"/>
  <c r="N2040" i="2" s="1"/>
  <c r="J2041" i="2"/>
  <c r="K2041" i="2" s="1"/>
  <c r="L2041" i="2" s="1"/>
  <c r="N2041" i="2" s="1"/>
  <c r="J2042" i="2"/>
  <c r="K2042" i="2" s="1"/>
  <c r="L2042" i="2" s="1"/>
  <c r="N2042" i="2" s="1"/>
  <c r="J2043" i="2"/>
  <c r="K2043" i="2" s="1"/>
  <c r="L2043" i="2" s="1"/>
  <c r="N2043" i="2" s="1"/>
  <c r="J2044" i="2"/>
  <c r="K2044" i="2" s="1"/>
  <c r="L2044" i="2" s="1"/>
  <c r="N2044" i="2" s="1"/>
  <c r="J2045" i="2"/>
  <c r="K2045" i="2" s="1"/>
  <c r="L2045" i="2" s="1"/>
  <c r="N2045" i="2" s="1"/>
  <c r="J2046" i="2"/>
  <c r="K2046" i="2" s="1"/>
  <c r="L2046" i="2" s="1"/>
  <c r="N2046" i="2" s="1"/>
  <c r="J2047" i="2"/>
  <c r="K2047" i="2" s="1"/>
  <c r="L2047" i="2" s="1"/>
  <c r="N2047" i="2" s="1"/>
  <c r="J2048" i="2"/>
  <c r="K2048" i="2" s="1"/>
  <c r="L2048" i="2" s="1"/>
  <c r="N2048" i="2" s="1"/>
  <c r="J2049" i="2"/>
  <c r="K2049" i="2" s="1"/>
  <c r="L2049" i="2" s="1"/>
  <c r="N2049" i="2" s="1"/>
  <c r="J2050" i="2"/>
  <c r="K2050" i="2" s="1"/>
  <c r="L2050" i="2" s="1"/>
  <c r="N2050" i="2" s="1"/>
  <c r="J2051" i="2"/>
  <c r="K2051" i="2" s="1"/>
  <c r="L2051" i="2" s="1"/>
  <c r="N2051" i="2" s="1"/>
  <c r="J2052" i="2"/>
  <c r="K2052" i="2" s="1"/>
  <c r="L2052" i="2" s="1"/>
  <c r="N2052" i="2" s="1"/>
  <c r="J2053" i="2"/>
  <c r="K2053" i="2" s="1"/>
  <c r="L2053" i="2" s="1"/>
  <c r="N2053" i="2" s="1"/>
  <c r="J2054" i="2"/>
  <c r="K2054" i="2" s="1"/>
  <c r="L2054" i="2" s="1"/>
  <c r="N2054" i="2" s="1"/>
  <c r="J2055" i="2"/>
  <c r="K2055" i="2" s="1"/>
  <c r="L2055" i="2" s="1"/>
  <c r="N2055" i="2" s="1"/>
  <c r="J2056" i="2"/>
  <c r="K2056" i="2" s="1"/>
  <c r="L2056" i="2" s="1"/>
  <c r="N2056" i="2" s="1"/>
  <c r="J2057" i="2"/>
  <c r="K2057" i="2" s="1"/>
  <c r="L2057" i="2" s="1"/>
  <c r="N2057" i="2" s="1"/>
  <c r="J2058" i="2"/>
  <c r="K2058" i="2" s="1"/>
  <c r="L2058" i="2" s="1"/>
  <c r="N2058" i="2" s="1"/>
  <c r="J2059" i="2"/>
  <c r="K2059" i="2" s="1"/>
  <c r="L2059" i="2" s="1"/>
  <c r="N2059" i="2" s="1"/>
  <c r="J2060" i="2"/>
  <c r="K2060" i="2" s="1"/>
  <c r="L2060" i="2" s="1"/>
  <c r="N2060" i="2" s="1"/>
  <c r="J2061" i="2"/>
  <c r="K2061" i="2" s="1"/>
  <c r="L2061" i="2" s="1"/>
  <c r="N2061" i="2" s="1"/>
  <c r="J2062" i="2"/>
  <c r="K2062" i="2" s="1"/>
  <c r="L2062" i="2" s="1"/>
  <c r="N2062" i="2" s="1"/>
  <c r="J2063" i="2"/>
  <c r="K2063" i="2" s="1"/>
  <c r="L2063" i="2" s="1"/>
  <c r="N2063" i="2" s="1"/>
  <c r="J2064" i="2"/>
  <c r="K2064" i="2" s="1"/>
  <c r="L2064" i="2" s="1"/>
  <c r="N2064" i="2" s="1"/>
  <c r="J2065" i="2"/>
  <c r="K2065" i="2" s="1"/>
  <c r="L2065" i="2" s="1"/>
  <c r="N2065" i="2" s="1"/>
  <c r="J2066" i="2"/>
  <c r="K2066" i="2" s="1"/>
  <c r="L2066" i="2" s="1"/>
  <c r="N2066" i="2" s="1"/>
  <c r="J2067" i="2"/>
  <c r="K2067" i="2" s="1"/>
  <c r="L2067" i="2" s="1"/>
  <c r="N2067" i="2" s="1"/>
  <c r="J2068" i="2"/>
  <c r="K2068" i="2" s="1"/>
  <c r="L2068" i="2" s="1"/>
  <c r="N2068" i="2" s="1"/>
  <c r="J2069" i="2"/>
  <c r="K2069" i="2" s="1"/>
  <c r="L2069" i="2" s="1"/>
  <c r="N2069" i="2" s="1"/>
  <c r="J2070" i="2"/>
  <c r="K2070" i="2" s="1"/>
  <c r="L2070" i="2" s="1"/>
  <c r="N2070" i="2" s="1"/>
  <c r="J2071" i="2"/>
  <c r="K2071" i="2" s="1"/>
  <c r="L2071" i="2" s="1"/>
  <c r="N2071" i="2" s="1"/>
  <c r="J2072" i="2"/>
  <c r="K2072" i="2" s="1"/>
  <c r="L2072" i="2" s="1"/>
  <c r="N2072" i="2" s="1"/>
  <c r="J2073" i="2"/>
  <c r="K2073" i="2" s="1"/>
  <c r="L2073" i="2" s="1"/>
  <c r="N2073" i="2" s="1"/>
  <c r="J2074" i="2"/>
  <c r="K2074" i="2" s="1"/>
  <c r="L2074" i="2" s="1"/>
  <c r="N2074" i="2" s="1"/>
  <c r="J2075" i="2"/>
  <c r="K2075" i="2" s="1"/>
  <c r="L2075" i="2" s="1"/>
  <c r="N2075" i="2" s="1"/>
  <c r="J2076" i="2"/>
  <c r="K2076" i="2" s="1"/>
  <c r="L2076" i="2" s="1"/>
  <c r="N2076" i="2" s="1"/>
  <c r="J2077" i="2"/>
  <c r="K2077" i="2" s="1"/>
  <c r="L2077" i="2" s="1"/>
  <c r="N2077" i="2" s="1"/>
  <c r="J2078" i="2"/>
  <c r="K2078" i="2" s="1"/>
  <c r="L2078" i="2" s="1"/>
  <c r="N2078" i="2" s="1"/>
  <c r="J2079" i="2"/>
  <c r="K2079" i="2" s="1"/>
  <c r="L2079" i="2" s="1"/>
  <c r="N2079" i="2" s="1"/>
  <c r="J2080" i="2"/>
  <c r="K2080" i="2" s="1"/>
  <c r="L2080" i="2" s="1"/>
  <c r="N2080" i="2" s="1"/>
  <c r="J2081" i="2"/>
  <c r="K2081" i="2" s="1"/>
  <c r="L2081" i="2" s="1"/>
  <c r="N2081" i="2" s="1"/>
  <c r="J2082" i="2"/>
  <c r="K2082" i="2" s="1"/>
  <c r="L2082" i="2" s="1"/>
  <c r="N2082" i="2" s="1"/>
  <c r="J2083" i="2"/>
  <c r="K2083" i="2" s="1"/>
  <c r="L2083" i="2" s="1"/>
  <c r="N2083" i="2" s="1"/>
  <c r="J2084" i="2"/>
  <c r="K2084" i="2" s="1"/>
  <c r="L2084" i="2" s="1"/>
  <c r="N2084" i="2" s="1"/>
  <c r="J2085" i="2"/>
  <c r="K2085" i="2" s="1"/>
  <c r="L2085" i="2" s="1"/>
  <c r="N2085" i="2" s="1"/>
  <c r="J2086" i="2"/>
  <c r="K2086" i="2" s="1"/>
  <c r="L2086" i="2" s="1"/>
  <c r="N2086" i="2" s="1"/>
  <c r="J2087" i="2"/>
  <c r="K2087" i="2" s="1"/>
  <c r="L2087" i="2" s="1"/>
  <c r="N2087" i="2" s="1"/>
  <c r="J2088" i="2"/>
  <c r="K2088" i="2" s="1"/>
  <c r="L2088" i="2" s="1"/>
  <c r="N2088" i="2" s="1"/>
  <c r="J2089" i="2"/>
  <c r="K2089" i="2" s="1"/>
  <c r="L2089" i="2" s="1"/>
  <c r="N2089" i="2" s="1"/>
  <c r="J2090" i="2"/>
  <c r="K2090" i="2" s="1"/>
  <c r="L2090" i="2" s="1"/>
  <c r="N2090" i="2" s="1"/>
  <c r="J2091" i="2"/>
  <c r="K2091" i="2" s="1"/>
  <c r="L2091" i="2" s="1"/>
  <c r="N2091" i="2" s="1"/>
  <c r="J2092" i="2"/>
  <c r="K2092" i="2" s="1"/>
  <c r="L2092" i="2" s="1"/>
  <c r="N2092" i="2" s="1"/>
  <c r="J2093" i="2"/>
  <c r="K2093" i="2" s="1"/>
  <c r="L2093" i="2" s="1"/>
  <c r="N2093" i="2" s="1"/>
  <c r="J2094" i="2"/>
  <c r="K2094" i="2" s="1"/>
  <c r="L2094" i="2" s="1"/>
  <c r="N2094" i="2" s="1"/>
  <c r="J2095" i="2"/>
  <c r="K2095" i="2" s="1"/>
  <c r="L2095" i="2" s="1"/>
  <c r="N2095" i="2" s="1"/>
  <c r="J2096" i="2"/>
  <c r="K2096" i="2" s="1"/>
  <c r="L2096" i="2" s="1"/>
  <c r="N2096" i="2" s="1"/>
  <c r="J2097" i="2"/>
  <c r="K2097" i="2" s="1"/>
  <c r="L2097" i="2" s="1"/>
  <c r="N2097" i="2" s="1"/>
  <c r="J2098" i="2"/>
  <c r="K2098" i="2" s="1"/>
  <c r="L2098" i="2" s="1"/>
  <c r="N2098" i="2" s="1"/>
  <c r="J2099" i="2"/>
  <c r="K2099" i="2" s="1"/>
  <c r="L2099" i="2" s="1"/>
  <c r="N2099" i="2" s="1"/>
  <c r="J2100" i="2"/>
  <c r="K2100" i="2" s="1"/>
  <c r="L2100" i="2" s="1"/>
  <c r="N2100" i="2" s="1"/>
  <c r="J2101" i="2"/>
  <c r="K2101" i="2" s="1"/>
  <c r="L2101" i="2" s="1"/>
  <c r="N2101" i="2" s="1"/>
  <c r="J2102" i="2"/>
  <c r="K2102" i="2" s="1"/>
  <c r="L2102" i="2" s="1"/>
  <c r="N2102" i="2" s="1"/>
  <c r="J2103" i="2"/>
  <c r="K2103" i="2" s="1"/>
  <c r="L2103" i="2" s="1"/>
  <c r="N2103" i="2" s="1"/>
  <c r="J2104" i="2"/>
  <c r="K2104" i="2" s="1"/>
  <c r="L2104" i="2" s="1"/>
  <c r="N2104" i="2" s="1"/>
  <c r="J2105" i="2"/>
  <c r="K2105" i="2" s="1"/>
  <c r="L2105" i="2" s="1"/>
  <c r="N2105" i="2" s="1"/>
  <c r="J2106" i="2"/>
  <c r="K2106" i="2" s="1"/>
  <c r="L2106" i="2" s="1"/>
  <c r="N2106" i="2" s="1"/>
  <c r="J2107" i="2"/>
  <c r="K2107" i="2" s="1"/>
  <c r="L2107" i="2" s="1"/>
  <c r="N2107" i="2" s="1"/>
  <c r="J2108" i="2"/>
  <c r="K2108" i="2" s="1"/>
  <c r="L2108" i="2" s="1"/>
  <c r="N2108" i="2" s="1"/>
  <c r="J2109" i="2"/>
  <c r="K2109" i="2" s="1"/>
  <c r="L2109" i="2" s="1"/>
  <c r="N2109" i="2" s="1"/>
  <c r="J2110" i="2"/>
  <c r="K2110" i="2" s="1"/>
  <c r="L2110" i="2" s="1"/>
  <c r="N2110" i="2" s="1"/>
  <c r="J2111" i="2"/>
  <c r="K2111" i="2" s="1"/>
  <c r="L2111" i="2" s="1"/>
  <c r="N2111" i="2" s="1"/>
  <c r="J2112" i="2"/>
  <c r="K2112" i="2" s="1"/>
  <c r="L2112" i="2" s="1"/>
  <c r="N2112" i="2" s="1"/>
  <c r="J2113" i="2"/>
  <c r="K2113" i="2" s="1"/>
  <c r="L2113" i="2" s="1"/>
  <c r="N2113" i="2" s="1"/>
  <c r="J2114" i="2"/>
  <c r="K2114" i="2" s="1"/>
  <c r="L2114" i="2" s="1"/>
  <c r="N2114" i="2" s="1"/>
  <c r="J2115" i="2"/>
  <c r="K2115" i="2" s="1"/>
  <c r="L2115" i="2" s="1"/>
  <c r="N2115" i="2" s="1"/>
  <c r="J2116" i="2"/>
  <c r="K2116" i="2" s="1"/>
  <c r="L2116" i="2" s="1"/>
  <c r="N2116" i="2" s="1"/>
  <c r="J2117" i="2"/>
  <c r="K2117" i="2" s="1"/>
  <c r="L2117" i="2" s="1"/>
  <c r="N2117" i="2" s="1"/>
  <c r="J2118" i="2"/>
  <c r="K2118" i="2" s="1"/>
  <c r="L2118" i="2" s="1"/>
  <c r="N2118" i="2" s="1"/>
  <c r="J2119" i="2"/>
  <c r="K2119" i="2" s="1"/>
  <c r="L2119" i="2" s="1"/>
  <c r="N2119" i="2" s="1"/>
  <c r="J2120" i="2"/>
  <c r="K2120" i="2" s="1"/>
  <c r="L2120" i="2" s="1"/>
  <c r="N2120" i="2" s="1"/>
  <c r="J2121" i="2"/>
  <c r="K2121" i="2" s="1"/>
  <c r="L2121" i="2" s="1"/>
  <c r="N2121" i="2" s="1"/>
  <c r="J2122" i="2"/>
  <c r="K2122" i="2" s="1"/>
  <c r="L2122" i="2" s="1"/>
  <c r="N2122" i="2" s="1"/>
  <c r="J2123" i="2"/>
  <c r="K2123" i="2" s="1"/>
  <c r="L2123" i="2" s="1"/>
  <c r="N2123" i="2" s="1"/>
  <c r="J2124" i="2"/>
  <c r="K2124" i="2" s="1"/>
  <c r="L2124" i="2" s="1"/>
  <c r="N2124" i="2" s="1"/>
  <c r="J2125" i="2"/>
  <c r="K2125" i="2" s="1"/>
  <c r="L2125" i="2" s="1"/>
  <c r="N2125" i="2" s="1"/>
  <c r="J2126" i="2"/>
  <c r="K2126" i="2" s="1"/>
  <c r="L2126" i="2" s="1"/>
  <c r="N2126" i="2" s="1"/>
  <c r="J2127" i="2"/>
  <c r="K2127" i="2" s="1"/>
  <c r="L2127" i="2" s="1"/>
  <c r="N2127" i="2" s="1"/>
  <c r="J2128" i="2"/>
  <c r="K2128" i="2" s="1"/>
  <c r="L2128" i="2" s="1"/>
  <c r="N2128" i="2" s="1"/>
  <c r="J2129" i="2"/>
  <c r="K2129" i="2" s="1"/>
  <c r="L2129" i="2" s="1"/>
  <c r="N2129" i="2" s="1"/>
  <c r="J2130" i="2"/>
  <c r="K2130" i="2" s="1"/>
  <c r="L2130" i="2" s="1"/>
  <c r="N2130" i="2" s="1"/>
  <c r="J2131" i="2"/>
  <c r="K2131" i="2" s="1"/>
  <c r="L2131" i="2" s="1"/>
  <c r="N2131" i="2" s="1"/>
  <c r="J2132" i="2"/>
  <c r="K2132" i="2" s="1"/>
  <c r="L2132" i="2" s="1"/>
  <c r="N2132" i="2" s="1"/>
  <c r="J2133" i="2"/>
  <c r="K2133" i="2" s="1"/>
  <c r="L2133" i="2" s="1"/>
  <c r="N2133" i="2" s="1"/>
  <c r="J2134" i="2"/>
  <c r="K2134" i="2" s="1"/>
  <c r="L2134" i="2" s="1"/>
  <c r="N2134" i="2" s="1"/>
  <c r="J2135" i="2"/>
  <c r="K2135" i="2" s="1"/>
  <c r="L2135" i="2" s="1"/>
  <c r="N2135" i="2" s="1"/>
  <c r="J2136" i="2"/>
  <c r="K2136" i="2" s="1"/>
  <c r="L2136" i="2" s="1"/>
  <c r="N2136" i="2" s="1"/>
  <c r="J2137" i="2"/>
  <c r="K2137" i="2" s="1"/>
  <c r="L2137" i="2" s="1"/>
  <c r="N2137" i="2" s="1"/>
  <c r="J2138" i="2"/>
  <c r="K2138" i="2" s="1"/>
  <c r="L2138" i="2" s="1"/>
  <c r="N2138" i="2" s="1"/>
  <c r="J2139" i="2"/>
  <c r="K2139" i="2" s="1"/>
  <c r="L2139" i="2" s="1"/>
  <c r="N2139" i="2" s="1"/>
  <c r="J2140" i="2"/>
  <c r="K2140" i="2" s="1"/>
  <c r="L2140" i="2" s="1"/>
  <c r="N2140" i="2" s="1"/>
  <c r="J2141" i="2"/>
  <c r="K2141" i="2" s="1"/>
  <c r="L2141" i="2" s="1"/>
  <c r="N2141" i="2" s="1"/>
  <c r="J2142" i="2"/>
  <c r="K2142" i="2" s="1"/>
  <c r="L2142" i="2" s="1"/>
  <c r="N2142" i="2" s="1"/>
  <c r="J2143" i="2"/>
  <c r="K2143" i="2" s="1"/>
  <c r="L2143" i="2" s="1"/>
  <c r="N2143" i="2" s="1"/>
  <c r="J2144" i="2"/>
  <c r="K2144" i="2" s="1"/>
  <c r="L2144" i="2" s="1"/>
  <c r="N2144" i="2" s="1"/>
  <c r="J2145" i="2"/>
  <c r="K2145" i="2" s="1"/>
  <c r="L2145" i="2" s="1"/>
  <c r="N2145" i="2" s="1"/>
  <c r="J2146" i="2"/>
  <c r="K2146" i="2" s="1"/>
  <c r="L2146" i="2" s="1"/>
  <c r="N2146" i="2" s="1"/>
  <c r="J2147" i="2"/>
  <c r="K2147" i="2" s="1"/>
  <c r="L2147" i="2" s="1"/>
  <c r="N2147" i="2" s="1"/>
  <c r="J2148" i="2"/>
  <c r="K2148" i="2" s="1"/>
  <c r="L2148" i="2" s="1"/>
  <c r="N2148" i="2" s="1"/>
  <c r="J2149" i="2"/>
  <c r="K2149" i="2" s="1"/>
  <c r="L2149" i="2" s="1"/>
  <c r="N2149" i="2" s="1"/>
  <c r="J2150" i="2"/>
  <c r="K2150" i="2" s="1"/>
  <c r="L2150" i="2" s="1"/>
  <c r="N2150" i="2" s="1"/>
  <c r="J2151" i="2"/>
  <c r="K2151" i="2" s="1"/>
  <c r="L2151" i="2" s="1"/>
  <c r="N2151" i="2" s="1"/>
  <c r="J2152" i="2"/>
  <c r="K2152" i="2" s="1"/>
  <c r="L2152" i="2" s="1"/>
  <c r="N2152" i="2" s="1"/>
  <c r="J2153" i="2"/>
  <c r="K2153" i="2" s="1"/>
  <c r="L2153" i="2" s="1"/>
  <c r="N2153" i="2" s="1"/>
  <c r="J2154" i="2"/>
  <c r="K2154" i="2" s="1"/>
  <c r="L2154" i="2" s="1"/>
  <c r="N2154" i="2" s="1"/>
  <c r="J2155" i="2"/>
  <c r="K2155" i="2" s="1"/>
  <c r="L2155" i="2" s="1"/>
  <c r="N2155" i="2" s="1"/>
  <c r="J2156" i="2"/>
  <c r="K2156" i="2" s="1"/>
  <c r="L2156" i="2" s="1"/>
  <c r="N2156" i="2" s="1"/>
  <c r="J2157" i="2"/>
  <c r="K2157" i="2" s="1"/>
  <c r="L2157" i="2" s="1"/>
  <c r="N2157" i="2" s="1"/>
  <c r="J2158" i="2"/>
  <c r="K2158" i="2" s="1"/>
  <c r="L2158" i="2" s="1"/>
  <c r="N2158" i="2" s="1"/>
  <c r="J2159" i="2"/>
  <c r="K2159" i="2" s="1"/>
  <c r="L2159" i="2" s="1"/>
  <c r="N2159" i="2" s="1"/>
  <c r="J2160" i="2"/>
  <c r="K2160" i="2" s="1"/>
  <c r="L2160" i="2" s="1"/>
  <c r="N2160" i="2" s="1"/>
  <c r="J2161" i="2"/>
  <c r="K2161" i="2" s="1"/>
  <c r="L2161" i="2" s="1"/>
  <c r="N2161" i="2" s="1"/>
  <c r="J2162" i="2"/>
  <c r="K2162" i="2" s="1"/>
  <c r="L2162" i="2" s="1"/>
  <c r="N2162" i="2" s="1"/>
  <c r="J2163" i="2"/>
  <c r="K2163" i="2" s="1"/>
  <c r="L2163" i="2" s="1"/>
  <c r="N2163" i="2" s="1"/>
  <c r="J2164" i="2"/>
  <c r="K2164" i="2" s="1"/>
  <c r="L2164" i="2" s="1"/>
  <c r="N2164" i="2" s="1"/>
  <c r="J2165" i="2"/>
  <c r="K2165" i="2" s="1"/>
  <c r="L2165" i="2" s="1"/>
  <c r="N2165" i="2" s="1"/>
  <c r="J2166" i="2"/>
  <c r="K2166" i="2" s="1"/>
  <c r="L2166" i="2" s="1"/>
  <c r="N2166" i="2" s="1"/>
  <c r="J2167" i="2"/>
  <c r="K2167" i="2" s="1"/>
  <c r="L2167" i="2" s="1"/>
  <c r="N2167" i="2" s="1"/>
  <c r="J2168" i="2"/>
  <c r="K2168" i="2" s="1"/>
  <c r="L2168" i="2" s="1"/>
  <c r="N2168" i="2" s="1"/>
  <c r="J2169" i="2"/>
  <c r="K2169" i="2" s="1"/>
  <c r="L2169" i="2" s="1"/>
  <c r="N2169" i="2" s="1"/>
  <c r="J2170" i="2"/>
  <c r="K2170" i="2" s="1"/>
  <c r="L2170" i="2" s="1"/>
  <c r="N2170" i="2" s="1"/>
  <c r="J2171" i="2"/>
  <c r="K2171" i="2" s="1"/>
  <c r="L2171" i="2" s="1"/>
  <c r="N2171" i="2" s="1"/>
  <c r="J2172" i="2"/>
  <c r="K2172" i="2" s="1"/>
  <c r="L2172" i="2" s="1"/>
  <c r="N2172" i="2" s="1"/>
  <c r="J2173" i="2"/>
  <c r="K2173" i="2" s="1"/>
  <c r="L2173" i="2" s="1"/>
  <c r="N2173" i="2" s="1"/>
  <c r="J2174" i="2"/>
  <c r="K2174" i="2" s="1"/>
  <c r="L2174" i="2" s="1"/>
  <c r="N2174" i="2" s="1"/>
  <c r="J2175" i="2"/>
  <c r="K2175" i="2" s="1"/>
  <c r="L2175" i="2" s="1"/>
  <c r="N2175" i="2" s="1"/>
  <c r="J2176" i="2"/>
  <c r="K2176" i="2" s="1"/>
  <c r="L2176" i="2" s="1"/>
  <c r="N2176" i="2" s="1"/>
  <c r="J2177" i="2"/>
  <c r="K2177" i="2" s="1"/>
  <c r="L2177" i="2" s="1"/>
  <c r="N2177" i="2" s="1"/>
  <c r="J2178" i="2"/>
  <c r="K2178" i="2" s="1"/>
  <c r="L2178" i="2" s="1"/>
  <c r="N2178" i="2" s="1"/>
  <c r="J2179" i="2"/>
  <c r="K2179" i="2" s="1"/>
  <c r="L2179" i="2" s="1"/>
  <c r="N2179" i="2" s="1"/>
  <c r="J2180" i="2"/>
  <c r="K2180" i="2" s="1"/>
  <c r="L2180" i="2" s="1"/>
  <c r="N2180" i="2" s="1"/>
  <c r="J2181" i="2"/>
  <c r="K2181" i="2" s="1"/>
  <c r="L2181" i="2" s="1"/>
  <c r="N2181" i="2" s="1"/>
  <c r="J2182" i="2"/>
  <c r="K2182" i="2" s="1"/>
  <c r="L2182" i="2" s="1"/>
  <c r="N2182" i="2" s="1"/>
  <c r="J2183" i="2"/>
  <c r="K2183" i="2" s="1"/>
  <c r="L2183" i="2" s="1"/>
  <c r="N2183" i="2" s="1"/>
  <c r="J2184" i="2"/>
  <c r="K2184" i="2" s="1"/>
  <c r="L2184" i="2" s="1"/>
  <c r="N2184" i="2" s="1"/>
  <c r="J2185" i="2"/>
  <c r="K2185" i="2" s="1"/>
  <c r="L2185" i="2" s="1"/>
  <c r="N2185" i="2" s="1"/>
  <c r="J2186" i="2"/>
  <c r="K2186" i="2" s="1"/>
  <c r="L2186" i="2" s="1"/>
  <c r="N2186" i="2" s="1"/>
  <c r="J2187" i="2"/>
  <c r="K2187" i="2" s="1"/>
  <c r="L2187" i="2" s="1"/>
  <c r="N2187" i="2" s="1"/>
  <c r="J2188" i="2"/>
  <c r="K2188" i="2" s="1"/>
  <c r="L2188" i="2" s="1"/>
  <c r="N2188" i="2" s="1"/>
  <c r="J2189" i="2"/>
  <c r="K2189" i="2" s="1"/>
  <c r="L2189" i="2" s="1"/>
  <c r="N2189" i="2" s="1"/>
  <c r="J2190" i="2"/>
  <c r="K2190" i="2" s="1"/>
  <c r="L2190" i="2" s="1"/>
  <c r="N2190" i="2" s="1"/>
  <c r="J2191" i="2"/>
  <c r="K2191" i="2" s="1"/>
  <c r="L2191" i="2" s="1"/>
  <c r="N2191" i="2" s="1"/>
  <c r="J2192" i="2"/>
  <c r="K2192" i="2" s="1"/>
  <c r="L2192" i="2" s="1"/>
  <c r="N2192" i="2" s="1"/>
  <c r="J2193" i="2"/>
  <c r="K2193" i="2" s="1"/>
  <c r="L2193" i="2" s="1"/>
  <c r="N2193" i="2" s="1"/>
  <c r="J2194" i="2"/>
  <c r="K2194" i="2" s="1"/>
  <c r="L2194" i="2" s="1"/>
  <c r="N2194" i="2" s="1"/>
  <c r="J2195" i="2"/>
  <c r="K2195" i="2" s="1"/>
  <c r="L2195" i="2" s="1"/>
  <c r="N2195" i="2" s="1"/>
  <c r="J2196" i="2"/>
  <c r="K2196" i="2" s="1"/>
  <c r="L2196" i="2" s="1"/>
  <c r="N2196" i="2" s="1"/>
  <c r="J2197" i="2"/>
  <c r="K2197" i="2" s="1"/>
  <c r="L2197" i="2" s="1"/>
  <c r="N2197" i="2" s="1"/>
  <c r="J2198" i="2"/>
  <c r="K2198" i="2" s="1"/>
  <c r="L2198" i="2" s="1"/>
  <c r="N2198" i="2" s="1"/>
  <c r="J2199" i="2"/>
  <c r="K2199" i="2" s="1"/>
  <c r="L2199" i="2" s="1"/>
  <c r="N2199" i="2" s="1"/>
  <c r="J2200" i="2"/>
  <c r="K2200" i="2" s="1"/>
  <c r="L2200" i="2" s="1"/>
  <c r="N2200" i="2" s="1"/>
  <c r="J2201" i="2"/>
  <c r="K2201" i="2" s="1"/>
  <c r="L2201" i="2" s="1"/>
  <c r="N2201" i="2" s="1"/>
  <c r="J2202" i="2"/>
  <c r="K2202" i="2" s="1"/>
  <c r="L2202" i="2" s="1"/>
  <c r="N2202" i="2" s="1"/>
  <c r="J2203" i="2"/>
  <c r="K2203" i="2" s="1"/>
  <c r="L2203" i="2" s="1"/>
  <c r="N2203" i="2" s="1"/>
  <c r="J2204" i="2"/>
  <c r="K2204" i="2" s="1"/>
  <c r="L2204" i="2" s="1"/>
  <c r="N2204" i="2" s="1"/>
  <c r="J2205" i="2"/>
  <c r="K2205" i="2" s="1"/>
  <c r="L2205" i="2" s="1"/>
  <c r="N2205" i="2" s="1"/>
  <c r="J2206" i="2"/>
  <c r="K2206" i="2" s="1"/>
  <c r="L2206" i="2" s="1"/>
  <c r="N2206" i="2" s="1"/>
  <c r="J2207" i="2"/>
  <c r="K2207" i="2" s="1"/>
  <c r="L2207" i="2" s="1"/>
  <c r="N2207" i="2" s="1"/>
  <c r="J2208" i="2"/>
  <c r="K2208" i="2" s="1"/>
  <c r="L2208" i="2" s="1"/>
  <c r="N2208" i="2" s="1"/>
  <c r="J2209" i="2"/>
  <c r="K2209" i="2" s="1"/>
  <c r="L2209" i="2" s="1"/>
  <c r="N2209" i="2" s="1"/>
  <c r="J2210" i="2"/>
  <c r="K2210" i="2" s="1"/>
  <c r="L2210" i="2" s="1"/>
  <c r="N2210" i="2" s="1"/>
  <c r="J2211" i="2"/>
  <c r="K2211" i="2" s="1"/>
  <c r="L2211" i="2" s="1"/>
  <c r="N2211" i="2" s="1"/>
  <c r="J2212" i="2"/>
  <c r="K2212" i="2" s="1"/>
  <c r="L2212" i="2" s="1"/>
  <c r="N2212" i="2" s="1"/>
  <c r="J2213" i="2"/>
  <c r="K2213" i="2" s="1"/>
  <c r="L2213" i="2" s="1"/>
  <c r="N2213" i="2" s="1"/>
  <c r="J2214" i="2"/>
  <c r="K2214" i="2" s="1"/>
  <c r="L2214" i="2" s="1"/>
  <c r="N2214" i="2" s="1"/>
  <c r="J2215" i="2"/>
  <c r="K2215" i="2" s="1"/>
  <c r="L2215" i="2" s="1"/>
  <c r="N2215" i="2" s="1"/>
  <c r="J2216" i="2"/>
  <c r="K2216" i="2" s="1"/>
  <c r="L2216" i="2" s="1"/>
  <c r="N2216" i="2" s="1"/>
  <c r="J2217" i="2"/>
  <c r="K2217" i="2" s="1"/>
  <c r="L2217" i="2" s="1"/>
  <c r="N2217" i="2" s="1"/>
  <c r="J2218" i="2"/>
  <c r="K2218" i="2" s="1"/>
  <c r="L2218" i="2" s="1"/>
  <c r="N2218" i="2" s="1"/>
  <c r="J2219" i="2"/>
  <c r="K2219" i="2" s="1"/>
  <c r="L2219" i="2" s="1"/>
  <c r="N2219" i="2" s="1"/>
  <c r="J2220" i="2"/>
  <c r="K2220" i="2" s="1"/>
  <c r="L2220" i="2" s="1"/>
  <c r="N2220" i="2" s="1"/>
  <c r="J2221" i="2"/>
  <c r="K2221" i="2" s="1"/>
  <c r="L2221" i="2" s="1"/>
  <c r="N2221" i="2" s="1"/>
  <c r="J2222" i="2"/>
  <c r="K2222" i="2" s="1"/>
  <c r="L2222" i="2" s="1"/>
  <c r="N2222" i="2" s="1"/>
  <c r="J2223" i="2"/>
  <c r="K2223" i="2" s="1"/>
  <c r="L2223" i="2" s="1"/>
  <c r="N2223" i="2" s="1"/>
  <c r="J2224" i="2"/>
  <c r="K2224" i="2" s="1"/>
  <c r="L2224" i="2" s="1"/>
  <c r="N2224" i="2" s="1"/>
  <c r="J2225" i="2"/>
  <c r="K2225" i="2" s="1"/>
  <c r="L2225" i="2" s="1"/>
  <c r="N2225" i="2" s="1"/>
  <c r="J2226" i="2"/>
  <c r="K2226" i="2" s="1"/>
  <c r="L2226" i="2" s="1"/>
  <c r="N2226" i="2" s="1"/>
  <c r="J2227" i="2"/>
  <c r="K2227" i="2" s="1"/>
  <c r="L2227" i="2" s="1"/>
  <c r="N2227" i="2" s="1"/>
  <c r="J2228" i="2"/>
  <c r="K2228" i="2" s="1"/>
  <c r="L2228" i="2" s="1"/>
  <c r="N2228" i="2" s="1"/>
  <c r="J2229" i="2"/>
  <c r="K2229" i="2" s="1"/>
  <c r="L2229" i="2" s="1"/>
  <c r="N2229" i="2" s="1"/>
  <c r="J2230" i="2"/>
  <c r="K2230" i="2" s="1"/>
  <c r="L2230" i="2" s="1"/>
  <c r="N2230" i="2" s="1"/>
  <c r="J2231" i="2"/>
  <c r="K2231" i="2" s="1"/>
  <c r="L2231" i="2" s="1"/>
  <c r="N2231" i="2" s="1"/>
  <c r="J2232" i="2"/>
  <c r="K2232" i="2" s="1"/>
  <c r="L2232" i="2" s="1"/>
  <c r="N2232" i="2" s="1"/>
  <c r="J2233" i="2"/>
  <c r="K2233" i="2" s="1"/>
  <c r="L2233" i="2" s="1"/>
  <c r="N2233" i="2" s="1"/>
  <c r="J2234" i="2"/>
  <c r="K2234" i="2" s="1"/>
  <c r="L2234" i="2" s="1"/>
  <c r="N2234" i="2" s="1"/>
  <c r="J2235" i="2"/>
  <c r="K2235" i="2" s="1"/>
  <c r="L2235" i="2" s="1"/>
  <c r="N2235" i="2" s="1"/>
  <c r="J2236" i="2"/>
  <c r="K2236" i="2" s="1"/>
  <c r="L2236" i="2" s="1"/>
  <c r="N2236" i="2" s="1"/>
  <c r="J2237" i="2"/>
  <c r="K2237" i="2" s="1"/>
  <c r="L2237" i="2" s="1"/>
  <c r="N2237" i="2" s="1"/>
  <c r="J2238" i="2"/>
  <c r="K2238" i="2" s="1"/>
  <c r="L2238" i="2" s="1"/>
  <c r="N2238" i="2" s="1"/>
  <c r="J2239" i="2"/>
  <c r="K2239" i="2" s="1"/>
  <c r="L2239" i="2" s="1"/>
  <c r="N2239" i="2" s="1"/>
  <c r="J2240" i="2"/>
  <c r="K2240" i="2" s="1"/>
  <c r="L2240" i="2" s="1"/>
  <c r="N2240" i="2" s="1"/>
  <c r="J2241" i="2"/>
  <c r="K2241" i="2" s="1"/>
  <c r="L2241" i="2" s="1"/>
  <c r="N2241" i="2" s="1"/>
  <c r="J2242" i="2"/>
  <c r="K2242" i="2" s="1"/>
  <c r="L2242" i="2" s="1"/>
  <c r="N2242" i="2" s="1"/>
  <c r="J2243" i="2"/>
  <c r="K2243" i="2" s="1"/>
  <c r="L2243" i="2" s="1"/>
  <c r="N2243" i="2" s="1"/>
  <c r="J2244" i="2"/>
  <c r="K2244" i="2" s="1"/>
  <c r="L2244" i="2" s="1"/>
  <c r="N2244" i="2" s="1"/>
  <c r="J2245" i="2"/>
  <c r="K2245" i="2" s="1"/>
  <c r="L2245" i="2" s="1"/>
  <c r="N2245" i="2" s="1"/>
  <c r="J2246" i="2"/>
  <c r="K2246" i="2" s="1"/>
  <c r="L2246" i="2" s="1"/>
  <c r="N2246" i="2" s="1"/>
  <c r="J2247" i="2"/>
  <c r="K2247" i="2" s="1"/>
  <c r="L2247" i="2" s="1"/>
  <c r="N2247" i="2" s="1"/>
  <c r="J2248" i="2"/>
  <c r="K2248" i="2" s="1"/>
  <c r="L2248" i="2" s="1"/>
  <c r="N2248" i="2" s="1"/>
  <c r="J2249" i="2"/>
  <c r="K2249" i="2" s="1"/>
  <c r="L2249" i="2" s="1"/>
  <c r="N2249" i="2" s="1"/>
  <c r="J2250" i="2"/>
  <c r="K2250" i="2" s="1"/>
  <c r="L2250" i="2" s="1"/>
  <c r="N2250" i="2" s="1"/>
  <c r="J2251" i="2"/>
  <c r="K2251" i="2" s="1"/>
  <c r="L2251" i="2" s="1"/>
  <c r="N2251" i="2" s="1"/>
  <c r="J2252" i="2"/>
  <c r="K2252" i="2" s="1"/>
  <c r="L2252" i="2" s="1"/>
  <c r="N2252" i="2" s="1"/>
  <c r="J2253" i="2"/>
  <c r="K2253" i="2" s="1"/>
  <c r="L2253" i="2" s="1"/>
  <c r="N2253" i="2" s="1"/>
  <c r="J2254" i="2"/>
  <c r="K2254" i="2" s="1"/>
  <c r="L2254" i="2" s="1"/>
  <c r="N2254" i="2" s="1"/>
  <c r="J2255" i="2"/>
  <c r="K2255" i="2" s="1"/>
  <c r="L2255" i="2" s="1"/>
  <c r="N2255" i="2" s="1"/>
  <c r="J2256" i="2"/>
  <c r="K2256" i="2" s="1"/>
  <c r="L2256" i="2" s="1"/>
  <c r="N2256" i="2" s="1"/>
  <c r="J2257" i="2"/>
  <c r="K2257" i="2" s="1"/>
  <c r="L2257" i="2" s="1"/>
  <c r="N2257" i="2" s="1"/>
  <c r="J2258" i="2"/>
  <c r="K2258" i="2" s="1"/>
  <c r="L2258" i="2" s="1"/>
  <c r="N2258" i="2" s="1"/>
  <c r="J2259" i="2"/>
  <c r="K2259" i="2" s="1"/>
  <c r="L2259" i="2" s="1"/>
  <c r="N2259" i="2" s="1"/>
  <c r="J2260" i="2"/>
  <c r="K2260" i="2" s="1"/>
  <c r="L2260" i="2" s="1"/>
  <c r="N2260" i="2" s="1"/>
  <c r="J2261" i="2"/>
  <c r="K2261" i="2" s="1"/>
  <c r="L2261" i="2" s="1"/>
  <c r="N2261" i="2" s="1"/>
  <c r="J2262" i="2"/>
  <c r="K2262" i="2" s="1"/>
  <c r="L2262" i="2" s="1"/>
  <c r="N2262" i="2" s="1"/>
  <c r="J2263" i="2"/>
  <c r="K2263" i="2" s="1"/>
  <c r="L2263" i="2" s="1"/>
  <c r="N2263" i="2" s="1"/>
  <c r="J2264" i="2"/>
  <c r="K2264" i="2" s="1"/>
  <c r="L2264" i="2" s="1"/>
  <c r="N2264" i="2" s="1"/>
  <c r="J2265" i="2"/>
  <c r="K2265" i="2" s="1"/>
  <c r="L2265" i="2" s="1"/>
  <c r="N2265" i="2" s="1"/>
  <c r="J2266" i="2"/>
  <c r="K2266" i="2" s="1"/>
  <c r="L2266" i="2" s="1"/>
  <c r="N2266" i="2" s="1"/>
  <c r="J2267" i="2"/>
  <c r="K2267" i="2" s="1"/>
  <c r="L2267" i="2" s="1"/>
  <c r="N2267" i="2" s="1"/>
  <c r="J2268" i="2"/>
  <c r="K2268" i="2" s="1"/>
  <c r="L2268" i="2" s="1"/>
  <c r="N2268" i="2" s="1"/>
  <c r="J2269" i="2"/>
  <c r="K2269" i="2" s="1"/>
  <c r="L2269" i="2" s="1"/>
  <c r="N2269" i="2" s="1"/>
  <c r="J2270" i="2"/>
  <c r="K2270" i="2" s="1"/>
  <c r="L2270" i="2" s="1"/>
  <c r="N2270" i="2" s="1"/>
  <c r="J2271" i="2"/>
  <c r="K2271" i="2" s="1"/>
  <c r="L2271" i="2" s="1"/>
  <c r="N2271" i="2" s="1"/>
  <c r="J2272" i="2"/>
  <c r="K2272" i="2" s="1"/>
  <c r="L2272" i="2" s="1"/>
  <c r="N2272" i="2" s="1"/>
  <c r="J2273" i="2"/>
  <c r="K2273" i="2" s="1"/>
  <c r="L2273" i="2" s="1"/>
  <c r="N2273" i="2" s="1"/>
  <c r="J2274" i="2"/>
  <c r="K2274" i="2" s="1"/>
  <c r="L2274" i="2" s="1"/>
  <c r="N2274" i="2" s="1"/>
  <c r="J2275" i="2"/>
  <c r="K2275" i="2" s="1"/>
  <c r="L2275" i="2" s="1"/>
  <c r="N2275" i="2" s="1"/>
  <c r="J2276" i="2"/>
  <c r="K2276" i="2" s="1"/>
  <c r="L2276" i="2" s="1"/>
  <c r="N2276" i="2" s="1"/>
  <c r="J2277" i="2"/>
  <c r="K2277" i="2" s="1"/>
  <c r="L2277" i="2" s="1"/>
  <c r="N2277" i="2" s="1"/>
  <c r="J2278" i="2"/>
  <c r="K2278" i="2" s="1"/>
  <c r="L2278" i="2" s="1"/>
  <c r="N2278" i="2" s="1"/>
  <c r="J2279" i="2"/>
  <c r="K2279" i="2" s="1"/>
  <c r="L2279" i="2" s="1"/>
  <c r="N2279" i="2" s="1"/>
  <c r="J2280" i="2"/>
  <c r="K2280" i="2" s="1"/>
  <c r="L2280" i="2" s="1"/>
  <c r="N2280" i="2" s="1"/>
  <c r="J2281" i="2"/>
  <c r="K2281" i="2" s="1"/>
  <c r="L2281" i="2" s="1"/>
  <c r="N2281" i="2" s="1"/>
  <c r="J2282" i="2"/>
  <c r="K2282" i="2" s="1"/>
  <c r="L2282" i="2" s="1"/>
  <c r="N2282" i="2" s="1"/>
  <c r="J2283" i="2"/>
  <c r="K2283" i="2" s="1"/>
  <c r="L2283" i="2" s="1"/>
  <c r="N2283" i="2" s="1"/>
  <c r="J2284" i="2"/>
  <c r="K2284" i="2" s="1"/>
  <c r="L2284" i="2" s="1"/>
  <c r="N2284" i="2" s="1"/>
  <c r="J2285" i="2"/>
  <c r="K2285" i="2" s="1"/>
  <c r="L2285" i="2" s="1"/>
  <c r="N2285" i="2" s="1"/>
  <c r="J2286" i="2"/>
  <c r="K2286" i="2" s="1"/>
  <c r="L2286" i="2" s="1"/>
  <c r="N2286" i="2" s="1"/>
  <c r="J2287" i="2"/>
  <c r="K2287" i="2" s="1"/>
  <c r="L2287" i="2" s="1"/>
  <c r="N2287" i="2" s="1"/>
  <c r="J2288" i="2"/>
  <c r="K2288" i="2" s="1"/>
  <c r="L2288" i="2" s="1"/>
  <c r="N2288" i="2" s="1"/>
  <c r="J2289" i="2"/>
  <c r="K2289" i="2" s="1"/>
  <c r="L2289" i="2" s="1"/>
  <c r="N2289" i="2" s="1"/>
  <c r="J2290" i="2"/>
  <c r="K2290" i="2" s="1"/>
  <c r="L2290" i="2" s="1"/>
  <c r="N2290" i="2" s="1"/>
  <c r="J2291" i="2"/>
  <c r="K2291" i="2" s="1"/>
  <c r="L2291" i="2" s="1"/>
  <c r="N2291" i="2" s="1"/>
  <c r="J2292" i="2"/>
  <c r="K2292" i="2" s="1"/>
  <c r="L2292" i="2" s="1"/>
  <c r="N2292" i="2" s="1"/>
  <c r="J2293" i="2"/>
  <c r="K2293" i="2" s="1"/>
  <c r="L2293" i="2" s="1"/>
  <c r="N2293" i="2" s="1"/>
  <c r="J2294" i="2"/>
  <c r="K2294" i="2" s="1"/>
  <c r="L2294" i="2" s="1"/>
  <c r="N2294" i="2" s="1"/>
  <c r="J2295" i="2"/>
  <c r="K2295" i="2" s="1"/>
  <c r="L2295" i="2" s="1"/>
  <c r="N2295" i="2" s="1"/>
  <c r="J2296" i="2"/>
  <c r="K2296" i="2" s="1"/>
  <c r="L2296" i="2" s="1"/>
  <c r="N2296" i="2" s="1"/>
  <c r="J2297" i="2"/>
  <c r="K2297" i="2" s="1"/>
  <c r="L2297" i="2" s="1"/>
  <c r="N2297" i="2" s="1"/>
  <c r="J2298" i="2"/>
  <c r="K2298" i="2" s="1"/>
  <c r="L2298" i="2" s="1"/>
  <c r="N2298" i="2" s="1"/>
  <c r="J2299" i="2"/>
  <c r="K2299" i="2" s="1"/>
  <c r="L2299" i="2" s="1"/>
  <c r="N2299" i="2" s="1"/>
  <c r="J2300" i="2"/>
  <c r="K2300" i="2" s="1"/>
  <c r="L2300" i="2" s="1"/>
  <c r="N2300" i="2" s="1"/>
  <c r="J2301" i="2"/>
  <c r="K2301" i="2" s="1"/>
  <c r="L2301" i="2" s="1"/>
  <c r="N2301" i="2" s="1"/>
  <c r="J2302" i="2"/>
  <c r="K2302" i="2" s="1"/>
  <c r="L2302" i="2" s="1"/>
  <c r="N2302" i="2" s="1"/>
  <c r="J2303" i="2"/>
  <c r="K2303" i="2" s="1"/>
  <c r="L2303" i="2" s="1"/>
  <c r="N2303" i="2" s="1"/>
  <c r="J2304" i="2"/>
  <c r="K2304" i="2" s="1"/>
  <c r="L2304" i="2" s="1"/>
  <c r="N2304" i="2" s="1"/>
  <c r="J2305" i="2"/>
  <c r="K2305" i="2" s="1"/>
  <c r="L2305" i="2" s="1"/>
  <c r="N2305" i="2" s="1"/>
  <c r="J2306" i="2"/>
  <c r="K2306" i="2" s="1"/>
  <c r="L2306" i="2" s="1"/>
  <c r="N2306" i="2" s="1"/>
  <c r="J2307" i="2"/>
  <c r="K2307" i="2" s="1"/>
  <c r="L2307" i="2" s="1"/>
  <c r="N2307" i="2" s="1"/>
  <c r="J2308" i="2"/>
  <c r="K2308" i="2" s="1"/>
  <c r="L2308" i="2" s="1"/>
  <c r="N2308" i="2" s="1"/>
  <c r="J2309" i="2"/>
  <c r="K2309" i="2" s="1"/>
  <c r="L2309" i="2" s="1"/>
  <c r="N2309" i="2" s="1"/>
  <c r="J2310" i="2"/>
  <c r="K2310" i="2" s="1"/>
  <c r="L2310" i="2" s="1"/>
  <c r="N2310" i="2" s="1"/>
  <c r="J2311" i="2"/>
  <c r="K2311" i="2" s="1"/>
  <c r="L2311" i="2" s="1"/>
  <c r="N2311" i="2" s="1"/>
  <c r="J2312" i="2"/>
  <c r="K2312" i="2" s="1"/>
  <c r="L2312" i="2" s="1"/>
  <c r="N2312" i="2" s="1"/>
  <c r="J2313" i="2"/>
  <c r="K2313" i="2" s="1"/>
  <c r="L2313" i="2" s="1"/>
  <c r="N2313" i="2" s="1"/>
  <c r="J2314" i="2"/>
  <c r="K2314" i="2" s="1"/>
  <c r="L2314" i="2" s="1"/>
  <c r="N2314" i="2" s="1"/>
  <c r="J2315" i="2"/>
  <c r="K2315" i="2" s="1"/>
  <c r="L2315" i="2" s="1"/>
  <c r="N2315" i="2" s="1"/>
  <c r="J2316" i="2"/>
  <c r="K2316" i="2" s="1"/>
  <c r="L2316" i="2" s="1"/>
  <c r="N2316" i="2" s="1"/>
  <c r="J2317" i="2"/>
  <c r="K2317" i="2" s="1"/>
  <c r="L2317" i="2" s="1"/>
  <c r="N2317" i="2" s="1"/>
  <c r="J2318" i="2"/>
  <c r="K2318" i="2" s="1"/>
  <c r="L2318" i="2" s="1"/>
  <c r="N2318" i="2" s="1"/>
  <c r="J2319" i="2"/>
  <c r="K2319" i="2" s="1"/>
  <c r="L2319" i="2" s="1"/>
  <c r="N2319" i="2" s="1"/>
  <c r="J2320" i="2"/>
  <c r="K2320" i="2" s="1"/>
  <c r="L2320" i="2" s="1"/>
  <c r="N2320" i="2" s="1"/>
  <c r="J2321" i="2"/>
  <c r="K2321" i="2" s="1"/>
  <c r="L2321" i="2" s="1"/>
  <c r="N2321" i="2" s="1"/>
  <c r="J2322" i="2"/>
  <c r="K2322" i="2" s="1"/>
  <c r="L2322" i="2" s="1"/>
  <c r="N2322" i="2" s="1"/>
  <c r="J2323" i="2"/>
  <c r="K2323" i="2" s="1"/>
  <c r="L2323" i="2" s="1"/>
  <c r="N2323" i="2" s="1"/>
  <c r="J2324" i="2"/>
  <c r="K2324" i="2" s="1"/>
  <c r="L2324" i="2" s="1"/>
  <c r="N2324" i="2" s="1"/>
  <c r="J2325" i="2"/>
  <c r="K2325" i="2" s="1"/>
  <c r="L2325" i="2" s="1"/>
  <c r="N2325" i="2" s="1"/>
  <c r="J2326" i="2"/>
  <c r="K2326" i="2" s="1"/>
  <c r="L2326" i="2" s="1"/>
  <c r="N2326" i="2" s="1"/>
  <c r="J2327" i="2"/>
  <c r="K2327" i="2" s="1"/>
  <c r="L2327" i="2" s="1"/>
  <c r="N2327" i="2" s="1"/>
  <c r="J2328" i="2"/>
  <c r="K2328" i="2" s="1"/>
  <c r="L2328" i="2" s="1"/>
  <c r="N2328" i="2" s="1"/>
  <c r="J2329" i="2"/>
  <c r="K2329" i="2" s="1"/>
  <c r="L2329" i="2" s="1"/>
  <c r="N2329" i="2" s="1"/>
  <c r="J2330" i="2"/>
  <c r="K2330" i="2" s="1"/>
  <c r="L2330" i="2" s="1"/>
  <c r="N2330" i="2" s="1"/>
  <c r="J2331" i="2"/>
  <c r="K2331" i="2" s="1"/>
  <c r="L2331" i="2" s="1"/>
  <c r="N2331" i="2" s="1"/>
  <c r="J2332" i="2"/>
  <c r="K2332" i="2" s="1"/>
  <c r="L2332" i="2" s="1"/>
  <c r="N2332" i="2" s="1"/>
  <c r="J2333" i="2"/>
  <c r="K2333" i="2" s="1"/>
  <c r="L2333" i="2" s="1"/>
  <c r="N2333" i="2" s="1"/>
  <c r="J2334" i="2"/>
  <c r="K2334" i="2" s="1"/>
  <c r="L2334" i="2" s="1"/>
  <c r="N2334" i="2" s="1"/>
  <c r="J2335" i="2"/>
  <c r="K2335" i="2" s="1"/>
  <c r="L2335" i="2" s="1"/>
  <c r="N2335" i="2" s="1"/>
  <c r="J2336" i="2"/>
  <c r="K2336" i="2" s="1"/>
  <c r="L2336" i="2" s="1"/>
  <c r="N2336" i="2" s="1"/>
  <c r="J2337" i="2"/>
  <c r="K2337" i="2" s="1"/>
  <c r="L2337" i="2" s="1"/>
  <c r="N2337" i="2" s="1"/>
  <c r="J2338" i="2"/>
  <c r="K2338" i="2" s="1"/>
  <c r="L2338" i="2" s="1"/>
  <c r="N2338" i="2" s="1"/>
  <c r="J2339" i="2"/>
  <c r="K2339" i="2" s="1"/>
  <c r="L2339" i="2" s="1"/>
  <c r="N2339" i="2" s="1"/>
  <c r="J2340" i="2"/>
  <c r="K2340" i="2" s="1"/>
  <c r="L2340" i="2" s="1"/>
  <c r="N2340" i="2" s="1"/>
  <c r="J2341" i="2"/>
  <c r="K2341" i="2" s="1"/>
  <c r="L2341" i="2" s="1"/>
  <c r="N2341" i="2" s="1"/>
  <c r="J2342" i="2"/>
  <c r="K2342" i="2" s="1"/>
  <c r="L2342" i="2" s="1"/>
  <c r="N2342" i="2" s="1"/>
  <c r="J2343" i="2"/>
  <c r="K2343" i="2" s="1"/>
  <c r="L2343" i="2" s="1"/>
  <c r="N2343" i="2" s="1"/>
  <c r="J2344" i="2"/>
  <c r="K2344" i="2" s="1"/>
  <c r="L2344" i="2" s="1"/>
  <c r="N2344" i="2" s="1"/>
  <c r="J2345" i="2"/>
  <c r="K2345" i="2" s="1"/>
  <c r="L2345" i="2" s="1"/>
  <c r="N2345" i="2" s="1"/>
  <c r="J2346" i="2"/>
  <c r="K2346" i="2" s="1"/>
  <c r="L2346" i="2" s="1"/>
  <c r="N2346" i="2" s="1"/>
  <c r="J2347" i="2"/>
  <c r="K2347" i="2" s="1"/>
  <c r="L2347" i="2" s="1"/>
  <c r="N2347" i="2" s="1"/>
  <c r="J2348" i="2"/>
  <c r="K2348" i="2" s="1"/>
  <c r="L2348" i="2" s="1"/>
  <c r="N2348" i="2" s="1"/>
  <c r="J2349" i="2"/>
  <c r="K2349" i="2" s="1"/>
  <c r="L2349" i="2" s="1"/>
  <c r="N2349" i="2" s="1"/>
  <c r="J2350" i="2"/>
  <c r="K2350" i="2" s="1"/>
  <c r="L2350" i="2" s="1"/>
  <c r="N2350" i="2" s="1"/>
  <c r="J2351" i="2"/>
  <c r="K2351" i="2" s="1"/>
  <c r="L2351" i="2" s="1"/>
  <c r="N2351" i="2" s="1"/>
  <c r="J2352" i="2"/>
  <c r="K2352" i="2" s="1"/>
  <c r="L2352" i="2" s="1"/>
  <c r="N2352" i="2" s="1"/>
  <c r="J2353" i="2"/>
  <c r="K2353" i="2" s="1"/>
  <c r="L2353" i="2" s="1"/>
  <c r="N2353" i="2" s="1"/>
  <c r="J2354" i="2"/>
  <c r="K2354" i="2" s="1"/>
  <c r="L2354" i="2" s="1"/>
  <c r="N2354" i="2" s="1"/>
  <c r="J2355" i="2"/>
  <c r="K2355" i="2" s="1"/>
  <c r="L2355" i="2" s="1"/>
  <c r="N2355" i="2" s="1"/>
  <c r="J2356" i="2"/>
  <c r="K2356" i="2" s="1"/>
  <c r="L2356" i="2" s="1"/>
  <c r="N2356" i="2" s="1"/>
  <c r="J2357" i="2"/>
  <c r="K2357" i="2" s="1"/>
  <c r="L2357" i="2" s="1"/>
  <c r="N2357" i="2" s="1"/>
  <c r="J2358" i="2"/>
  <c r="K2358" i="2" s="1"/>
  <c r="L2358" i="2" s="1"/>
  <c r="N2358" i="2" s="1"/>
  <c r="J2359" i="2"/>
  <c r="K2359" i="2" s="1"/>
  <c r="L2359" i="2" s="1"/>
  <c r="N2359" i="2" s="1"/>
  <c r="J2360" i="2"/>
  <c r="K2360" i="2" s="1"/>
  <c r="L2360" i="2" s="1"/>
  <c r="N2360" i="2" s="1"/>
  <c r="J2361" i="2"/>
  <c r="K2361" i="2" s="1"/>
  <c r="L2361" i="2" s="1"/>
  <c r="N2361" i="2" s="1"/>
  <c r="J2362" i="2"/>
  <c r="K2362" i="2" s="1"/>
  <c r="L2362" i="2" s="1"/>
  <c r="N2362" i="2" s="1"/>
  <c r="J2363" i="2"/>
  <c r="K2363" i="2" s="1"/>
  <c r="L2363" i="2" s="1"/>
  <c r="N2363" i="2" s="1"/>
  <c r="J2364" i="2"/>
  <c r="K2364" i="2" s="1"/>
  <c r="L2364" i="2" s="1"/>
  <c r="N2364" i="2" s="1"/>
  <c r="J2365" i="2"/>
  <c r="K2365" i="2" s="1"/>
  <c r="L2365" i="2" s="1"/>
  <c r="N2365" i="2" s="1"/>
  <c r="J2366" i="2"/>
  <c r="K2366" i="2" s="1"/>
  <c r="L2366" i="2" s="1"/>
  <c r="N2366" i="2" s="1"/>
  <c r="J2367" i="2"/>
  <c r="K2367" i="2" s="1"/>
  <c r="L2367" i="2" s="1"/>
  <c r="N2367" i="2" s="1"/>
  <c r="J2368" i="2"/>
  <c r="K2368" i="2" s="1"/>
  <c r="L2368" i="2" s="1"/>
  <c r="N2368" i="2" s="1"/>
  <c r="J2369" i="2"/>
  <c r="K2369" i="2" s="1"/>
  <c r="L2369" i="2" s="1"/>
  <c r="N2369" i="2" s="1"/>
  <c r="J2370" i="2"/>
  <c r="K2370" i="2" s="1"/>
  <c r="L2370" i="2" s="1"/>
  <c r="N2370" i="2" s="1"/>
  <c r="J2371" i="2"/>
  <c r="K2371" i="2" s="1"/>
  <c r="L2371" i="2" s="1"/>
  <c r="N2371" i="2" s="1"/>
  <c r="J2372" i="2"/>
  <c r="K2372" i="2" s="1"/>
  <c r="L2372" i="2" s="1"/>
  <c r="N2372" i="2" s="1"/>
  <c r="J2373" i="2"/>
  <c r="K2373" i="2" s="1"/>
  <c r="L2373" i="2" s="1"/>
  <c r="N2373" i="2" s="1"/>
  <c r="J2374" i="2"/>
  <c r="K2374" i="2" s="1"/>
  <c r="L2374" i="2" s="1"/>
  <c r="N2374" i="2" s="1"/>
  <c r="J2375" i="2"/>
  <c r="K2375" i="2" s="1"/>
  <c r="L2375" i="2" s="1"/>
  <c r="N2375" i="2" s="1"/>
  <c r="J2376" i="2"/>
  <c r="K2376" i="2" s="1"/>
  <c r="L2376" i="2" s="1"/>
  <c r="N2376" i="2" s="1"/>
  <c r="J2377" i="2"/>
  <c r="K2377" i="2" s="1"/>
  <c r="L2377" i="2" s="1"/>
  <c r="N2377" i="2" s="1"/>
  <c r="J2378" i="2"/>
  <c r="K2378" i="2" s="1"/>
  <c r="L2378" i="2" s="1"/>
  <c r="N2378" i="2" s="1"/>
  <c r="J2379" i="2"/>
  <c r="K2379" i="2" s="1"/>
  <c r="L2379" i="2" s="1"/>
  <c r="N2379" i="2" s="1"/>
  <c r="J2380" i="2"/>
  <c r="K2380" i="2" s="1"/>
  <c r="L2380" i="2" s="1"/>
  <c r="N2380" i="2" s="1"/>
  <c r="J2381" i="2"/>
  <c r="K2381" i="2" s="1"/>
  <c r="L2381" i="2" s="1"/>
  <c r="N2381" i="2" s="1"/>
  <c r="J2382" i="2"/>
  <c r="K2382" i="2" s="1"/>
  <c r="L2382" i="2" s="1"/>
  <c r="N2382" i="2" s="1"/>
  <c r="J2383" i="2"/>
  <c r="K2383" i="2" s="1"/>
  <c r="L2383" i="2" s="1"/>
  <c r="N2383" i="2" s="1"/>
  <c r="J2384" i="2"/>
  <c r="K2384" i="2" s="1"/>
  <c r="L2384" i="2" s="1"/>
  <c r="N2384" i="2" s="1"/>
  <c r="J2385" i="2"/>
  <c r="K2385" i="2" s="1"/>
  <c r="L2385" i="2" s="1"/>
  <c r="N2385" i="2" s="1"/>
  <c r="J2386" i="2"/>
  <c r="K2386" i="2" s="1"/>
  <c r="L2386" i="2" s="1"/>
  <c r="N2386" i="2" s="1"/>
  <c r="J2387" i="2"/>
  <c r="K2387" i="2" s="1"/>
  <c r="L2387" i="2" s="1"/>
  <c r="N2387" i="2" s="1"/>
  <c r="J2388" i="2"/>
  <c r="K2388" i="2" s="1"/>
  <c r="L2388" i="2" s="1"/>
  <c r="N2388" i="2" s="1"/>
  <c r="J2389" i="2"/>
  <c r="K2389" i="2" s="1"/>
  <c r="L2389" i="2" s="1"/>
  <c r="N2389" i="2" s="1"/>
  <c r="J2390" i="2"/>
  <c r="K2390" i="2" s="1"/>
  <c r="L2390" i="2" s="1"/>
  <c r="N2390" i="2" s="1"/>
  <c r="J2391" i="2"/>
  <c r="K2391" i="2" s="1"/>
  <c r="L2391" i="2" s="1"/>
  <c r="N2391" i="2" s="1"/>
  <c r="J2392" i="2"/>
  <c r="K2392" i="2" s="1"/>
  <c r="L2392" i="2" s="1"/>
  <c r="N2392" i="2" s="1"/>
  <c r="J2393" i="2"/>
  <c r="K2393" i="2" s="1"/>
  <c r="L2393" i="2" s="1"/>
  <c r="N2393" i="2" s="1"/>
  <c r="J2394" i="2"/>
  <c r="K2394" i="2" s="1"/>
  <c r="L2394" i="2" s="1"/>
  <c r="N2394" i="2" s="1"/>
  <c r="J2395" i="2"/>
  <c r="K2395" i="2" s="1"/>
  <c r="L2395" i="2" s="1"/>
  <c r="N2395" i="2" s="1"/>
  <c r="J2396" i="2"/>
  <c r="K2396" i="2" s="1"/>
  <c r="L2396" i="2" s="1"/>
  <c r="N2396" i="2" s="1"/>
  <c r="J2397" i="2"/>
  <c r="K2397" i="2" s="1"/>
  <c r="L2397" i="2" s="1"/>
  <c r="N2397" i="2" s="1"/>
  <c r="J2398" i="2"/>
  <c r="K2398" i="2" s="1"/>
  <c r="L2398" i="2" s="1"/>
  <c r="N2398" i="2" s="1"/>
  <c r="J2399" i="2"/>
  <c r="K2399" i="2" s="1"/>
  <c r="L2399" i="2" s="1"/>
  <c r="N2399" i="2" s="1"/>
  <c r="J2400" i="2"/>
  <c r="K2400" i="2" s="1"/>
  <c r="L2400" i="2" s="1"/>
  <c r="N2400" i="2" s="1"/>
  <c r="J2401" i="2"/>
  <c r="K2401" i="2" s="1"/>
  <c r="L2401" i="2" s="1"/>
  <c r="N2401" i="2" s="1"/>
  <c r="J2402" i="2"/>
  <c r="K2402" i="2" s="1"/>
  <c r="L2402" i="2" s="1"/>
  <c r="N2402" i="2" s="1"/>
  <c r="J2403" i="2"/>
  <c r="K2403" i="2" s="1"/>
  <c r="L2403" i="2" s="1"/>
  <c r="N2403" i="2" s="1"/>
  <c r="J2404" i="2"/>
  <c r="K2404" i="2" s="1"/>
  <c r="L2404" i="2" s="1"/>
  <c r="N2404" i="2" s="1"/>
  <c r="J2405" i="2"/>
  <c r="K2405" i="2" s="1"/>
  <c r="L2405" i="2" s="1"/>
  <c r="N2405" i="2" s="1"/>
  <c r="J2406" i="2"/>
  <c r="K2406" i="2" s="1"/>
  <c r="L2406" i="2" s="1"/>
  <c r="N2406" i="2" s="1"/>
  <c r="J2407" i="2"/>
  <c r="K2407" i="2" s="1"/>
  <c r="L2407" i="2" s="1"/>
  <c r="N2407" i="2" s="1"/>
  <c r="J2408" i="2"/>
  <c r="K2408" i="2" s="1"/>
  <c r="L2408" i="2" s="1"/>
  <c r="N2408" i="2" s="1"/>
  <c r="J2409" i="2"/>
  <c r="K2409" i="2" s="1"/>
  <c r="L2409" i="2" s="1"/>
  <c r="N2409" i="2" s="1"/>
  <c r="J2410" i="2"/>
  <c r="K2410" i="2" s="1"/>
  <c r="L2410" i="2" s="1"/>
  <c r="N2410" i="2" s="1"/>
  <c r="J2411" i="2"/>
  <c r="K2411" i="2" s="1"/>
  <c r="L2411" i="2" s="1"/>
  <c r="N2411" i="2" s="1"/>
  <c r="J2412" i="2"/>
  <c r="K2412" i="2" s="1"/>
  <c r="L2412" i="2" s="1"/>
  <c r="N2412" i="2" s="1"/>
  <c r="J2413" i="2"/>
  <c r="K2413" i="2" s="1"/>
  <c r="L2413" i="2" s="1"/>
  <c r="N2413" i="2" s="1"/>
  <c r="J2414" i="2"/>
  <c r="K2414" i="2" s="1"/>
  <c r="L2414" i="2" s="1"/>
  <c r="N2414" i="2" s="1"/>
  <c r="J2415" i="2"/>
  <c r="K2415" i="2" s="1"/>
  <c r="L2415" i="2" s="1"/>
  <c r="N2415" i="2" s="1"/>
  <c r="J2416" i="2"/>
  <c r="K2416" i="2" s="1"/>
  <c r="L2416" i="2" s="1"/>
  <c r="N2416" i="2" s="1"/>
  <c r="J2417" i="2"/>
  <c r="K2417" i="2" s="1"/>
  <c r="L2417" i="2" s="1"/>
  <c r="N2417" i="2" s="1"/>
  <c r="J2418" i="2"/>
  <c r="K2418" i="2" s="1"/>
  <c r="L2418" i="2" s="1"/>
  <c r="N2418" i="2" s="1"/>
  <c r="J2419" i="2"/>
  <c r="K2419" i="2" s="1"/>
  <c r="L2419" i="2" s="1"/>
  <c r="N2419" i="2" s="1"/>
  <c r="J2420" i="2"/>
  <c r="K2420" i="2" s="1"/>
  <c r="L2420" i="2" s="1"/>
  <c r="N2420" i="2" s="1"/>
  <c r="J2421" i="2"/>
  <c r="K2421" i="2" s="1"/>
  <c r="L2421" i="2" s="1"/>
  <c r="N2421" i="2" s="1"/>
  <c r="J2422" i="2"/>
  <c r="K2422" i="2" s="1"/>
  <c r="L2422" i="2" s="1"/>
  <c r="N2422" i="2" s="1"/>
  <c r="J2423" i="2"/>
  <c r="K2423" i="2" s="1"/>
  <c r="L2423" i="2" s="1"/>
  <c r="N2423" i="2" s="1"/>
  <c r="J2424" i="2"/>
  <c r="K2424" i="2" s="1"/>
  <c r="L2424" i="2" s="1"/>
  <c r="N2424" i="2" s="1"/>
  <c r="J2425" i="2"/>
  <c r="K2425" i="2" s="1"/>
  <c r="L2425" i="2" s="1"/>
  <c r="N2425" i="2" s="1"/>
  <c r="J2426" i="2"/>
  <c r="K2426" i="2" s="1"/>
  <c r="L2426" i="2" s="1"/>
  <c r="N2426" i="2" s="1"/>
  <c r="J2427" i="2"/>
  <c r="K2427" i="2" s="1"/>
  <c r="L2427" i="2" s="1"/>
  <c r="N2427" i="2" s="1"/>
  <c r="J2428" i="2"/>
  <c r="K2428" i="2" s="1"/>
  <c r="L2428" i="2" s="1"/>
  <c r="N2428" i="2" s="1"/>
  <c r="J2429" i="2"/>
  <c r="K2429" i="2" s="1"/>
  <c r="L2429" i="2" s="1"/>
  <c r="N2429" i="2" s="1"/>
  <c r="J2430" i="2"/>
  <c r="K2430" i="2" s="1"/>
  <c r="L2430" i="2" s="1"/>
  <c r="N2430" i="2" s="1"/>
  <c r="J2431" i="2"/>
  <c r="K2431" i="2" s="1"/>
  <c r="L2431" i="2" s="1"/>
  <c r="N2431" i="2" s="1"/>
  <c r="J2432" i="2"/>
  <c r="K2432" i="2" s="1"/>
  <c r="L2432" i="2" s="1"/>
  <c r="N2432" i="2" s="1"/>
  <c r="J2433" i="2"/>
  <c r="K2433" i="2" s="1"/>
  <c r="L2433" i="2" s="1"/>
  <c r="N2433" i="2" s="1"/>
  <c r="J2434" i="2"/>
  <c r="K2434" i="2" s="1"/>
  <c r="L2434" i="2" s="1"/>
  <c r="N2434" i="2" s="1"/>
  <c r="J2435" i="2"/>
  <c r="K2435" i="2" s="1"/>
  <c r="L2435" i="2" s="1"/>
  <c r="N2435" i="2" s="1"/>
  <c r="J2436" i="2"/>
  <c r="K2436" i="2" s="1"/>
  <c r="L2436" i="2" s="1"/>
  <c r="N2436" i="2" s="1"/>
  <c r="J2437" i="2"/>
  <c r="K2437" i="2" s="1"/>
  <c r="L2437" i="2" s="1"/>
  <c r="N2437" i="2" s="1"/>
  <c r="J2438" i="2"/>
  <c r="K2438" i="2" s="1"/>
  <c r="L2438" i="2" s="1"/>
  <c r="N2438" i="2" s="1"/>
  <c r="J2439" i="2"/>
  <c r="K2439" i="2" s="1"/>
  <c r="L2439" i="2" s="1"/>
  <c r="N2439" i="2" s="1"/>
  <c r="J2440" i="2"/>
  <c r="K2440" i="2" s="1"/>
  <c r="L2440" i="2" s="1"/>
  <c r="N2440" i="2" s="1"/>
  <c r="J2441" i="2"/>
  <c r="K2441" i="2" s="1"/>
  <c r="L2441" i="2" s="1"/>
  <c r="N2441" i="2" s="1"/>
  <c r="J2442" i="2"/>
  <c r="K2442" i="2" s="1"/>
  <c r="L2442" i="2" s="1"/>
  <c r="N2442" i="2" s="1"/>
  <c r="J2443" i="2"/>
  <c r="K2443" i="2" s="1"/>
  <c r="L2443" i="2" s="1"/>
  <c r="N2443" i="2" s="1"/>
  <c r="J2444" i="2"/>
  <c r="K2444" i="2" s="1"/>
  <c r="L2444" i="2" s="1"/>
  <c r="N2444" i="2" s="1"/>
  <c r="J2445" i="2"/>
  <c r="K2445" i="2" s="1"/>
  <c r="L2445" i="2" s="1"/>
  <c r="N2445" i="2" s="1"/>
  <c r="J2446" i="2"/>
  <c r="K2446" i="2" s="1"/>
  <c r="L2446" i="2" s="1"/>
  <c r="N2446" i="2" s="1"/>
  <c r="J2447" i="2"/>
  <c r="K2447" i="2" s="1"/>
  <c r="L2447" i="2" s="1"/>
  <c r="N2447" i="2" s="1"/>
  <c r="J2448" i="2"/>
  <c r="K2448" i="2" s="1"/>
  <c r="L2448" i="2" s="1"/>
  <c r="J2449" i="2"/>
  <c r="K2449" i="2" s="1"/>
  <c r="L2449" i="2" s="1"/>
  <c r="N2449" i="2" s="1"/>
  <c r="J2450" i="2"/>
  <c r="K2450" i="2" s="1"/>
  <c r="L2450" i="2" s="1"/>
  <c r="N2450" i="2" s="1"/>
  <c r="J2451" i="2"/>
  <c r="K2451" i="2" s="1"/>
  <c r="L2451" i="2" s="1"/>
  <c r="N2451" i="2" s="1"/>
  <c r="J2452" i="2"/>
  <c r="K2452" i="2" s="1"/>
  <c r="L2452" i="2" s="1"/>
  <c r="N2452" i="2" s="1"/>
  <c r="J2453" i="2"/>
  <c r="K2453" i="2" s="1"/>
  <c r="L2453" i="2" s="1"/>
  <c r="N2453" i="2" s="1"/>
  <c r="J2454" i="2"/>
  <c r="K2454" i="2" s="1"/>
  <c r="L2454" i="2" s="1"/>
  <c r="N2454" i="2" s="1"/>
  <c r="J2455" i="2"/>
  <c r="K2455" i="2" s="1"/>
  <c r="L2455" i="2" s="1"/>
  <c r="N2455" i="2" s="1"/>
  <c r="J2456" i="2"/>
  <c r="K2456" i="2" s="1"/>
  <c r="L2456" i="2" s="1"/>
  <c r="N2456" i="2" s="1"/>
  <c r="J2457" i="2"/>
  <c r="K2457" i="2" s="1"/>
  <c r="L2457" i="2" s="1"/>
  <c r="N2457" i="2" s="1"/>
  <c r="J2458" i="2"/>
  <c r="K2458" i="2" s="1"/>
  <c r="L2458" i="2" s="1"/>
  <c r="N2458" i="2" s="1"/>
  <c r="J2459" i="2"/>
  <c r="K2459" i="2" s="1"/>
  <c r="L2459" i="2" s="1"/>
  <c r="N2459" i="2" s="1"/>
  <c r="J2460" i="2"/>
  <c r="K2460" i="2" s="1"/>
  <c r="L2460" i="2" s="1"/>
  <c r="N2460" i="2" s="1"/>
  <c r="J2461" i="2"/>
  <c r="K2461" i="2" s="1"/>
  <c r="L2461" i="2" s="1"/>
  <c r="N2461" i="2" s="1"/>
  <c r="J2462" i="2"/>
  <c r="K2462" i="2" s="1"/>
  <c r="L2462" i="2" s="1"/>
  <c r="N2462" i="2" s="1"/>
  <c r="J2463" i="2"/>
  <c r="K2463" i="2" s="1"/>
  <c r="L2463" i="2" s="1"/>
  <c r="N2463" i="2" s="1"/>
  <c r="J2464" i="2"/>
  <c r="K2464" i="2" s="1"/>
  <c r="L2464" i="2" s="1"/>
  <c r="N2464" i="2" s="1"/>
  <c r="J2465" i="2"/>
  <c r="K2465" i="2" s="1"/>
  <c r="L2465" i="2" s="1"/>
  <c r="N2465" i="2" s="1"/>
  <c r="J2466" i="2"/>
  <c r="K2466" i="2" s="1"/>
  <c r="L2466" i="2" s="1"/>
  <c r="N2466" i="2" s="1"/>
  <c r="J2467" i="2"/>
  <c r="K2467" i="2" s="1"/>
  <c r="L2467" i="2" s="1"/>
  <c r="N2467" i="2" s="1"/>
  <c r="J2468" i="2"/>
  <c r="K2468" i="2" s="1"/>
  <c r="L2468" i="2" s="1"/>
  <c r="N2468" i="2" s="1"/>
  <c r="J2469" i="2"/>
  <c r="K2469" i="2" s="1"/>
  <c r="L2469" i="2" s="1"/>
  <c r="N2469" i="2" s="1"/>
  <c r="J2470" i="2"/>
  <c r="K2470" i="2" s="1"/>
  <c r="L2470" i="2" s="1"/>
  <c r="N2470" i="2" s="1"/>
  <c r="J2471" i="2"/>
  <c r="K2471" i="2" s="1"/>
  <c r="L2471" i="2" s="1"/>
  <c r="N2471" i="2" s="1"/>
  <c r="J2472" i="2"/>
  <c r="K2472" i="2" s="1"/>
  <c r="L2472" i="2" s="1"/>
  <c r="N2472" i="2" s="1"/>
  <c r="J2473" i="2"/>
  <c r="K2473" i="2" s="1"/>
  <c r="L2473" i="2" s="1"/>
  <c r="N2473" i="2" s="1"/>
  <c r="J2474" i="2"/>
  <c r="K2474" i="2" s="1"/>
  <c r="L2474" i="2" s="1"/>
  <c r="N2474" i="2" s="1"/>
  <c r="J2475" i="2"/>
  <c r="K2475" i="2" s="1"/>
  <c r="L2475" i="2" s="1"/>
  <c r="N2475" i="2" s="1"/>
  <c r="J2476" i="2"/>
  <c r="K2476" i="2" s="1"/>
  <c r="L2476" i="2" s="1"/>
  <c r="N2476" i="2" s="1"/>
  <c r="J2477" i="2"/>
  <c r="K2477" i="2" s="1"/>
  <c r="L2477" i="2" s="1"/>
  <c r="N2477" i="2" s="1"/>
  <c r="J2478" i="2"/>
  <c r="K2478" i="2" s="1"/>
  <c r="L2478" i="2" s="1"/>
  <c r="N2478" i="2" s="1"/>
  <c r="J2479" i="2"/>
  <c r="K2479" i="2" s="1"/>
  <c r="L2479" i="2" s="1"/>
  <c r="N2479" i="2" s="1"/>
  <c r="J2480" i="2"/>
  <c r="K2480" i="2" s="1"/>
  <c r="L2480" i="2" s="1"/>
  <c r="N2480" i="2" s="1"/>
  <c r="J2481" i="2"/>
  <c r="K2481" i="2" s="1"/>
  <c r="L2481" i="2" s="1"/>
  <c r="N2481" i="2" s="1"/>
  <c r="J2482" i="2"/>
  <c r="K2482" i="2" s="1"/>
  <c r="L2482" i="2" s="1"/>
  <c r="N2482" i="2" s="1"/>
  <c r="J2483" i="2"/>
  <c r="K2483" i="2" s="1"/>
  <c r="L2483" i="2" s="1"/>
  <c r="N2483" i="2" s="1"/>
  <c r="J2484" i="2"/>
  <c r="K2484" i="2" s="1"/>
  <c r="L2484" i="2" s="1"/>
  <c r="N2484" i="2" s="1"/>
  <c r="J2485" i="2"/>
  <c r="K2485" i="2" s="1"/>
  <c r="L2485" i="2" s="1"/>
  <c r="N2485" i="2" s="1"/>
  <c r="J2486" i="2"/>
  <c r="K2486" i="2" s="1"/>
  <c r="L2486" i="2" s="1"/>
  <c r="N2486" i="2" s="1"/>
  <c r="J2487" i="2"/>
  <c r="K2487" i="2" s="1"/>
  <c r="L2487" i="2" s="1"/>
  <c r="N2487" i="2" s="1"/>
  <c r="J2488" i="2"/>
  <c r="K2488" i="2" s="1"/>
  <c r="L2488" i="2" s="1"/>
  <c r="N2488" i="2" s="1"/>
  <c r="J2489" i="2"/>
  <c r="K2489" i="2" s="1"/>
  <c r="L2489" i="2" s="1"/>
  <c r="N2489" i="2" s="1"/>
  <c r="J2490" i="2"/>
  <c r="K2490" i="2" s="1"/>
  <c r="L2490" i="2" s="1"/>
  <c r="N2490" i="2" s="1"/>
  <c r="J2491" i="2"/>
  <c r="K2491" i="2" s="1"/>
  <c r="L2491" i="2" s="1"/>
  <c r="N2491" i="2" s="1"/>
  <c r="J2492" i="2"/>
  <c r="K2492" i="2" s="1"/>
  <c r="L2492" i="2" s="1"/>
  <c r="N2492" i="2" s="1"/>
  <c r="J2493" i="2"/>
  <c r="K2493" i="2" s="1"/>
  <c r="L2493" i="2" s="1"/>
  <c r="N2493" i="2" s="1"/>
  <c r="J2494" i="2"/>
  <c r="K2494" i="2" s="1"/>
  <c r="L2494" i="2" s="1"/>
  <c r="N2494" i="2" s="1"/>
  <c r="J2495" i="2"/>
  <c r="K2495" i="2" s="1"/>
  <c r="L2495" i="2" s="1"/>
  <c r="N2495" i="2" s="1"/>
  <c r="J2496" i="2"/>
  <c r="K2496" i="2" s="1"/>
  <c r="L2496" i="2" s="1"/>
  <c r="N2496" i="2" s="1"/>
  <c r="J2497" i="2"/>
  <c r="K2497" i="2" s="1"/>
  <c r="L2497" i="2" s="1"/>
  <c r="N2497" i="2" s="1"/>
  <c r="J2498" i="2"/>
  <c r="K2498" i="2" s="1"/>
  <c r="L2498" i="2" s="1"/>
  <c r="N2498" i="2" s="1"/>
  <c r="J2499" i="2"/>
  <c r="K2499" i="2" s="1"/>
  <c r="L2499" i="2" s="1"/>
  <c r="N2499" i="2" s="1"/>
  <c r="J2500" i="2"/>
  <c r="K2500" i="2" s="1"/>
  <c r="L2500" i="2" s="1"/>
  <c r="N2500" i="2" s="1"/>
  <c r="J2501" i="2"/>
  <c r="K2501" i="2" s="1"/>
  <c r="L2501" i="2" s="1"/>
  <c r="N2501" i="2" s="1"/>
  <c r="J2502" i="2"/>
  <c r="K2502" i="2" s="1"/>
  <c r="L2502" i="2" s="1"/>
  <c r="N2502" i="2" s="1"/>
  <c r="J2503" i="2"/>
  <c r="K2503" i="2" s="1"/>
  <c r="L2503" i="2" s="1"/>
  <c r="N2503" i="2" s="1"/>
  <c r="J2504" i="2"/>
  <c r="K2504" i="2" s="1"/>
  <c r="L2504" i="2" s="1"/>
  <c r="N2504" i="2" s="1"/>
  <c r="J2505" i="2"/>
  <c r="K2505" i="2" s="1"/>
  <c r="L2505" i="2" s="1"/>
  <c r="N2505" i="2" s="1"/>
  <c r="J2506" i="2"/>
  <c r="K2506" i="2" s="1"/>
  <c r="L2506" i="2" s="1"/>
  <c r="N2506" i="2" s="1"/>
  <c r="J2507" i="2"/>
  <c r="K2507" i="2" s="1"/>
  <c r="L2507" i="2" s="1"/>
  <c r="N2507" i="2" s="1"/>
  <c r="J2508" i="2"/>
  <c r="K2508" i="2" s="1"/>
  <c r="L2508" i="2" s="1"/>
  <c r="N2508" i="2" s="1"/>
  <c r="J2509" i="2"/>
  <c r="K2509" i="2" s="1"/>
  <c r="L2509" i="2" s="1"/>
  <c r="N2509" i="2" s="1"/>
  <c r="J2510" i="2"/>
  <c r="K2510" i="2" s="1"/>
  <c r="L2510" i="2" s="1"/>
  <c r="N2510" i="2" s="1"/>
  <c r="J2511" i="2"/>
  <c r="K2511" i="2" s="1"/>
  <c r="L2511" i="2" s="1"/>
  <c r="N2511" i="2" s="1"/>
  <c r="J2512" i="2"/>
  <c r="K2512" i="2" s="1"/>
  <c r="L2512" i="2" s="1"/>
  <c r="N2512" i="2" s="1"/>
  <c r="J2513" i="2"/>
  <c r="K2513" i="2" s="1"/>
  <c r="L2513" i="2" s="1"/>
  <c r="N2513" i="2" s="1"/>
  <c r="J2514" i="2"/>
  <c r="K2514" i="2" s="1"/>
  <c r="L2514" i="2" s="1"/>
  <c r="N2514" i="2" s="1"/>
  <c r="J2515" i="2"/>
  <c r="K2515" i="2" s="1"/>
  <c r="L2515" i="2" s="1"/>
  <c r="N2515" i="2" s="1"/>
  <c r="J2516" i="2"/>
  <c r="K2516" i="2" s="1"/>
  <c r="L2516" i="2" s="1"/>
  <c r="N2516" i="2" s="1"/>
  <c r="J2517" i="2"/>
  <c r="K2517" i="2" s="1"/>
  <c r="L2517" i="2" s="1"/>
  <c r="N2517" i="2" s="1"/>
  <c r="J2518" i="2"/>
  <c r="K2518" i="2" s="1"/>
  <c r="L2518" i="2" s="1"/>
  <c r="N2518" i="2" s="1"/>
  <c r="J2519" i="2"/>
  <c r="K2519" i="2" s="1"/>
  <c r="L2519" i="2" s="1"/>
  <c r="N2519" i="2" s="1"/>
  <c r="J2520" i="2"/>
  <c r="K2520" i="2" s="1"/>
  <c r="L2520" i="2" s="1"/>
  <c r="N2520" i="2" s="1"/>
  <c r="J2521" i="2"/>
  <c r="K2521" i="2" s="1"/>
  <c r="L2521" i="2" s="1"/>
  <c r="N2521" i="2" s="1"/>
  <c r="J2522" i="2"/>
  <c r="K2522" i="2" s="1"/>
  <c r="L2522" i="2" s="1"/>
  <c r="N2522" i="2" s="1"/>
  <c r="J2523" i="2"/>
  <c r="K2523" i="2" s="1"/>
  <c r="L2523" i="2" s="1"/>
  <c r="N2523" i="2" s="1"/>
  <c r="J2524" i="2"/>
  <c r="K2524" i="2" s="1"/>
  <c r="L2524" i="2" s="1"/>
  <c r="N2524" i="2" s="1"/>
  <c r="J2525" i="2"/>
  <c r="K2525" i="2" s="1"/>
  <c r="L2525" i="2" s="1"/>
  <c r="N2525" i="2" s="1"/>
  <c r="J2526" i="2"/>
  <c r="K2526" i="2" s="1"/>
  <c r="L2526" i="2" s="1"/>
  <c r="N2526" i="2" s="1"/>
  <c r="J2527" i="2"/>
  <c r="K2527" i="2" s="1"/>
  <c r="L2527" i="2" s="1"/>
  <c r="N2527" i="2" s="1"/>
  <c r="J2528" i="2"/>
  <c r="K2528" i="2" s="1"/>
  <c r="L2528" i="2" s="1"/>
  <c r="N2528" i="2" s="1"/>
  <c r="J2529" i="2"/>
  <c r="K2529" i="2" s="1"/>
  <c r="L2529" i="2" s="1"/>
  <c r="N2529" i="2" s="1"/>
  <c r="J2530" i="2"/>
  <c r="K2530" i="2" s="1"/>
  <c r="L2530" i="2" s="1"/>
  <c r="N2530" i="2" s="1"/>
  <c r="J2531" i="2"/>
  <c r="K2531" i="2" s="1"/>
  <c r="L2531" i="2" s="1"/>
  <c r="N2531" i="2" s="1"/>
  <c r="J2532" i="2"/>
  <c r="K2532" i="2" s="1"/>
  <c r="L2532" i="2" s="1"/>
  <c r="N2532" i="2" s="1"/>
  <c r="J2533" i="2"/>
  <c r="K2533" i="2" s="1"/>
  <c r="L2533" i="2" s="1"/>
  <c r="N2533" i="2" s="1"/>
  <c r="J2534" i="2"/>
  <c r="K2534" i="2" s="1"/>
  <c r="L2534" i="2" s="1"/>
  <c r="N2534" i="2" s="1"/>
  <c r="J2535" i="2"/>
  <c r="K2535" i="2" s="1"/>
  <c r="L2535" i="2" s="1"/>
  <c r="N2535" i="2" s="1"/>
  <c r="J2536" i="2"/>
  <c r="K2536" i="2" s="1"/>
  <c r="L2536" i="2" s="1"/>
  <c r="N2536" i="2" s="1"/>
  <c r="J2537" i="2"/>
  <c r="K2537" i="2" s="1"/>
  <c r="L2537" i="2" s="1"/>
  <c r="N2537" i="2" s="1"/>
  <c r="J2538" i="2"/>
  <c r="K2538" i="2" s="1"/>
  <c r="L2538" i="2" s="1"/>
  <c r="N2538" i="2" s="1"/>
  <c r="J2539" i="2"/>
  <c r="K2539" i="2" s="1"/>
  <c r="L2539" i="2" s="1"/>
  <c r="N2539" i="2" s="1"/>
  <c r="J2540" i="2"/>
  <c r="K2540" i="2" s="1"/>
  <c r="L2540" i="2" s="1"/>
  <c r="N2540" i="2" s="1"/>
  <c r="J2541" i="2"/>
  <c r="K2541" i="2" s="1"/>
  <c r="L2541" i="2" s="1"/>
  <c r="N2541" i="2" s="1"/>
  <c r="J2542" i="2"/>
  <c r="K2542" i="2" s="1"/>
  <c r="L2542" i="2" s="1"/>
  <c r="N2542" i="2" s="1"/>
  <c r="J2543" i="2"/>
  <c r="K2543" i="2" s="1"/>
  <c r="L2543" i="2" s="1"/>
  <c r="N2543" i="2" s="1"/>
  <c r="J2544" i="2"/>
  <c r="K2544" i="2" s="1"/>
  <c r="L2544" i="2" s="1"/>
  <c r="N2544" i="2" s="1"/>
  <c r="J2545" i="2"/>
  <c r="K2545" i="2" s="1"/>
  <c r="L2545" i="2" s="1"/>
  <c r="N2545" i="2" s="1"/>
  <c r="J2546" i="2"/>
  <c r="K2546" i="2" s="1"/>
  <c r="L2546" i="2" s="1"/>
  <c r="N2546" i="2" s="1"/>
  <c r="J2547" i="2"/>
  <c r="K2547" i="2" s="1"/>
  <c r="L2547" i="2" s="1"/>
  <c r="N2547" i="2" s="1"/>
  <c r="J2548" i="2"/>
  <c r="K2548" i="2" s="1"/>
  <c r="L2548" i="2" s="1"/>
  <c r="N2548" i="2" s="1"/>
  <c r="J2549" i="2"/>
  <c r="K2549" i="2" s="1"/>
  <c r="L2549" i="2" s="1"/>
  <c r="N2549" i="2" s="1"/>
  <c r="J2550" i="2"/>
  <c r="K2550" i="2" s="1"/>
  <c r="L2550" i="2" s="1"/>
  <c r="N2550" i="2" s="1"/>
  <c r="J2551" i="2"/>
  <c r="K2551" i="2" s="1"/>
  <c r="L2551" i="2" s="1"/>
  <c r="N2551" i="2" s="1"/>
  <c r="J2552" i="2"/>
  <c r="K2552" i="2" s="1"/>
  <c r="L2552" i="2" s="1"/>
  <c r="N2552" i="2" s="1"/>
  <c r="J2553" i="2"/>
  <c r="K2553" i="2" s="1"/>
  <c r="L2553" i="2" s="1"/>
  <c r="N2553" i="2" s="1"/>
  <c r="J2554" i="2"/>
  <c r="K2554" i="2" s="1"/>
  <c r="L2554" i="2" s="1"/>
  <c r="N2554" i="2" s="1"/>
  <c r="J2555" i="2"/>
  <c r="K2555" i="2" s="1"/>
  <c r="L2555" i="2" s="1"/>
  <c r="N2555" i="2" s="1"/>
  <c r="J2556" i="2"/>
  <c r="K2556" i="2" s="1"/>
  <c r="L2556" i="2" s="1"/>
  <c r="N2556" i="2" s="1"/>
  <c r="J2557" i="2"/>
  <c r="K2557" i="2" s="1"/>
  <c r="L2557" i="2" s="1"/>
  <c r="N2557" i="2" s="1"/>
  <c r="J2558" i="2"/>
  <c r="K2558" i="2" s="1"/>
  <c r="L2558" i="2" s="1"/>
  <c r="N2558" i="2" s="1"/>
  <c r="J2559" i="2"/>
  <c r="K2559" i="2" s="1"/>
  <c r="L2559" i="2" s="1"/>
  <c r="N2559" i="2" s="1"/>
  <c r="J2560" i="2"/>
  <c r="K2560" i="2" s="1"/>
  <c r="L2560" i="2" s="1"/>
  <c r="N2560" i="2" s="1"/>
  <c r="J2561" i="2"/>
  <c r="K2561" i="2" s="1"/>
  <c r="L2561" i="2" s="1"/>
  <c r="N2561" i="2" s="1"/>
  <c r="J2562" i="2"/>
  <c r="K2562" i="2" s="1"/>
  <c r="L2562" i="2" s="1"/>
  <c r="N2562" i="2" s="1"/>
  <c r="J2563" i="2"/>
  <c r="K2563" i="2" s="1"/>
  <c r="L2563" i="2" s="1"/>
  <c r="N2563" i="2" s="1"/>
  <c r="J2564" i="2"/>
  <c r="K2564" i="2" s="1"/>
  <c r="L2564" i="2" s="1"/>
  <c r="N2564" i="2" s="1"/>
  <c r="J2565" i="2"/>
  <c r="K2565" i="2" s="1"/>
  <c r="L2565" i="2" s="1"/>
  <c r="N2565" i="2" s="1"/>
  <c r="J2566" i="2"/>
  <c r="K2566" i="2" s="1"/>
  <c r="L2566" i="2" s="1"/>
  <c r="N2566" i="2" s="1"/>
  <c r="J2567" i="2"/>
  <c r="K2567" i="2" s="1"/>
  <c r="L2567" i="2" s="1"/>
  <c r="N2567" i="2" s="1"/>
  <c r="J2568" i="2"/>
  <c r="K2568" i="2" s="1"/>
  <c r="L2568" i="2" s="1"/>
  <c r="N2568" i="2" s="1"/>
  <c r="J2569" i="2"/>
  <c r="K2569" i="2" s="1"/>
  <c r="L2569" i="2" s="1"/>
  <c r="N2569" i="2" s="1"/>
  <c r="J2570" i="2"/>
  <c r="K2570" i="2" s="1"/>
  <c r="L2570" i="2" s="1"/>
  <c r="N2570" i="2" s="1"/>
  <c r="J2571" i="2"/>
  <c r="K2571" i="2" s="1"/>
  <c r="L2571" i="2" s="1"/>
  <c r="N2571" i="2" s="1"/>
  <c r="J2572" i="2"/>
  <c r="K2572" i="2" s="1"/>
  <c r="L2572" i="2" s="1"/>
  <c r="N2572" i="2" s="1"/>
  <c r="J2573" i="2"/>
  <c r="K2573" i="2" s="1"/>
  <c r="L2573" i="2" s="1"/>
  <c r="N2573" i="2" s="1"/>
  <c r="J2574" i="2"/>
  <c r="K2574" i="2" s="1"/>
  <c r="L2574" i="2" s="1"/>
  <c r="N2574" i="2" s="1"/>
  <c r="J2575" i="2"/>
  <c r="K2575" i="2" s="1"/>
  <c r="L2575" i="2" s="1"/>
  <c r="N2575" i="2" s="1"/>
  <c r="J2576" i="2"/>
  <c r="K2576" i="2" s="1"/>
  <c r="L2576" i="2" s="1"/>
  <c r="N2576" i="2" s="1"/>
  <c r="J2577" i="2"/>
  <c r="K2577" i="2" s="1"/>
  <c r="L2577" i="2" s="1"/>
  <c r="N2577" i="2" s="1"/>
  <c r="J2578" i="2"/>
  <c r="K2578" i="2" s="1"/>
  <c r="L2578" i="2" s="1"/>
  <c r="N2578" i="2" s="1"/>
  <c r="J2579" i="2"/>
  <c r="K2579" i="2" s="1"/>
  <c r="L2579" i="2" s="1"/>
  <c r="N2579" i="2" s="1"/>
  <c r="J2580" i="2"/>
  <c r="K2580" i="2" s="1"/>
  <c r="L2580" i="2" s="1"/>
  <c r="N2580" i="2" s="1"/>
  <c r="J2581" i="2"/>
  <c r="K2581" i="2" s="1"/>
  <c r="L2581" i="2" s="1"/>
  <c r="N2581" i="2" s="1"/>
  <c r="J2582" i="2"/>
  <c r="K2582" i="2" s="1"/>
  <c r="L2582" i="2" s="1"/>
  <c r="N2582" i="2" s="1"/>
  <c r="J2583" i="2"/>
  <c r="K2583" i="2" s="1"/>
  <c r="L2583" i="2" s="1"/>
  <c r="N2583" i="2" s="1"/>
  <c r="J2584" i="2"/>
  <c r="K2584" i="2" s="1"/>
  <c r="L2584" i="2" s="1"/>
  <c r="N2584" i="2" s="1"/>
  <c r="J2585" i="2"/>
  <c r="K2585" i="2" s="1"/>
  <c r="L2585" i="2" s="1"/>
  <c r="N2585" i="2" s="1"/>
  <c r="J2586" i="2"/>
  <c r="K2586" i="2" s="1"/>
  <c r="L2586" i="2" s="1"/>
  <c r="N2586" i="2" s="1"/>
  <c r="J2587" i="2"/>
  <c r="K2587" i="2" s="1"/>
  <c r="L2587" i="2" s="1"/>
  <c r="N2587" i="2" s="1"/>
  <c r="J2588" i="2"/>
  <c r="K2588" i="2" s="1"/>
  <c r="L2588" i="2" s="1"/>
  <c r="N2588" i="2" s="1"/>
  <c r="J2589" i="2"/>
  <c r="K2589" i="2" s="1"/>
  <c r="L2589" i="2" s="1"/>
  <c r="N2589" i="2" s="1"/>
  <c r="J2590" i="2"/>
  <c r="K2590" i="2" s="1"/>
  <c r="L2590" i="2" s="1"/>
  <c r="N2590" i="2" s="1"/>
  <c r="J2591" i="2"/>
  <c r="K2591" i="2" s="1"/>
  <c r="L2591" i="2" s="1"/>
  <c r="N2591" i="2" s="1"/>
  <c r="J2592" i="2"/>
  <c r="K2592" i="2" s="1"/>
  <c r="L2592" i="2" s="1"/>
  <c r="N2592" i="2" s="1"/>
  <c r="J2593" i="2"/>
  <c r="K2593" i="2" s="1"/>
  <c r="L2593" i="2" s="1"/>
  <c r="N2593" i="2" s="1"/>
  <c r="J2594" i="2"/>
  <c r="K2594" i="2" s="1"/>
  <c r="L2594" i="2" s="1"/>
  <c r="N2594" i="2" s="1"/>
  <c r="J2595" i="2"/>
  <c r="K2595" i="2" s="1"/>
  <c r="L2595" i="2" s="1"/>
  <c r="N2595" i="2" s="1"/>
  <c r="J2596" i="2"/>
  <c r="K2596" i="2" s="1"/>
  <c r="L2596" i="2" s="1"/>
  <c r="N2596" i="2" s="1"/>
  <c r="J2597" i="2"/>
  <c r="K2597" i="2" s="1"/>
  <c r="L2597" i="2" s="1"/>
  <c r="N2597" i="2" s="1"/>
  <c r="J2598" i="2"/>
  <c r="K2598" i="2" s="1"/>
  <c r="L2598" i="2" s="1"/>
  <c r="N2598" i="2" s="1"/>
  <c r="J2599" i="2"/>
  <c r="K2599" i="2" s="1"/>
  <c r="L2599" i="2" s="1"/>
  <c r="N2599" i="2" s="1"/>
  <c r="J2600" i="2"/>
  <c r="K2600" i="2" s="1"/>
  <c r="L2600" i="2" s="1"/>
  <c r="N2600" i="2" s="1"/>
  <c r="J2601" i="2"/>
  <c r="K2601" i="2" s="1"/>
  <c r="L2601" i="2" s="1"/>
  <c r="N2601" i="2" s="1"/>
  <c r="J2602" i="2"/>
  <c r="K2602" i="2" s="1"/>
  <c r="L2602" i="2" s="1"/>
  <c r="N2602" i="2" s="1"/>
  <c r="J2603" i="2"/>
  <c r="K2603" i="2" s="1"/>
  <c r="L2603" i="2" s="1"/>
  <c r="N2603" i="2" s="1"/>
  <c r="J2604" i="2"/>
  <c r="K2604" i="2" s="1"/>
  <c r="L2604" i="2" s="1"/>
  <c r="N2604" i="2" s="1"/>
  <c r="J2605" i="2"/>
  <c r="K2605" i="2" s="1"/>
  <c r="L2605" i="2" s="1"/>
  <c r="N2605" i="2" s="1"/>
  <c r="J2606" i="2"/>
  <c r="K2606" i="2" s="1"/>
  <c r="L2606" i="2" s="1"/>
  <c r="N2606" i="2" s="1"/>
  <c r="J2607" i="2"/>
  <c r="K2607" i="2" s="1"/>
  <c r="L2607" i="2" s="1"/>
  <c r="N2607" i="2" s="1"/>
  <c r="J2608" i="2"/>
  <c r="K2608" i="2" s="1"/>
  <c r="L2608" i="2" s="1"/>
  <c r="N2608" i="2" s="1"/>
  <c r="J2609" i="2"/>
  <c r="K2609" i="2" s="1"/>
  <c r="L2609" i="2" s="1"/>
  <c r="N2609" i="2" s="1"/>
  <c r="J2610" i="2"/>
  <c r="K2610" i="2" s="1"/>
  <c r="L2610" i="2" s="1"/>
  <c r="N2610" i="2" s="1"/>
  <c r="J2611" i="2"/>
  <c r="K2611" i="2" s="1"/>
  <c r="L2611" i="2" s="1"/>
  <c r="N2611" i="2" s="1"/>
  <c r="J2612" i="2"/>
  <c r="K2612" i="2" s="1"/>
  <c r="L2612" i="2" s="1"/>
  <c r="N2612" i="2" s="1"/>
  <c r="J2613" i="2"/>
  <c r="K2613" i="2" s="1"/>
  <c r="L2613" i="2" s="1"/>
  <c r="N2613" i="2" s="1"/>
  <c r="J2614" i="2"/>
  <c r="K2614" i="2" s="1"/>
  <c r="L2614" i="2" s="1"/>
  <c r="N2614" i="2" s="1"/>
  <c r="J2615" i="2"/>
  <c r="K2615" i="2" s="1"/>
  <c r="L2615" i="2" s="1"/>
  <c r="N2615" i="2" s="1"/>
  <c r="J2616" i="2"/>
  <c r="K2616" i="2" s="1"/>
  <c r="L2616" i="2" s="1"/>
  <c r="N2616" i="2" s="1"/>
  <c r="J2617" i="2"/>
  <c r="K2617" i="2" s="1"/>
  <c r="L2617" i="2" s="1"/>
  <c r="N2617" i="2" s="1"/>
  <c r="J2618" i="2"/>
  <c r="K2618" i="2" s="1"/>
  <c r="L2618" i="2" s="1"/>
  <c r="N2618" i="2" s="1"/>
  <c r="J2619" i="2"/>
  <c r="K2619" i="2" s="1"/>
  <c r="L2619" i="2" s="1"/>
  <c r="N2619" i="2" s="1"/>
  <c r="J2620" i="2"/>
  <c r="K2620" i="2" s="1"/>
  <c r="L2620" i="2" s="1"/>
  <c r="N2620" i="2" s="1"/>
  <c r="J2621" i="2"/>
  <c r="K2621" i="2" s="1"/>
  <c r="L2621" i="2" s="1"/>
  <c r="N2621" i="2" s="1"/>
  <c r="J2622" i="2"/>
  <c r="K2622" i="2" s="1"/>
  <c r="L2622" i="2" s="1"/>
  <c r="N2622" i="2" s="1"/>
  <c r="J2623" i="2"/>
  <c r="K2623" i="2" s="1"/>
  <c r="L2623" i="2" s="1"/>
  <c r="N2623" i="2" s="1"/>
  <c r="J2624" i="2"/>
  <c r="K2624" i="2" s="1"/>
  <c r="L2624" i="2" s="1"/>
  <c r="N2624" i="2" s="1"/>
  <c r="J2625" i="2"/>
  <c r="K2625" i="2" s="1"/>
  <c r="L2625" i="2" s="1"/>
  <c r="N2625" i="2" s="1"/>
  <c r="J2626" i="2"/>
  <c r="K2626" i="2" s="1"/>
  <c r="L2626" i="2" s="1"/>
  <c r="N2626" i="2" s="1"/>
  <c r="J2627" i="2"/>
  <c r="K2627" i="2" s="1"/>
  <c r="L2627" i="2" s="1"/>
  <c r="N2627" i="2" s="1"/>
  <c r="J2628" i="2"/>
  <c r="K2628" i="2" s="1"/>
  <c r="L2628" i="2" s="1"/>
  <c r="N2628" i="2" s="1"/>
  <c r="J2629" i="2"/>
  <c r="K2629" i="2" s="1"/>
  <c r="L2629" i="2" s="1"/>
  <c r="N2629" i="2" s="1"/>
  <c r="J2630" i="2"/>
  <c r="K2630" i="2" s="1"/>
  <c r="L2630" i="2" s="1"/>
  <c r="N2630" i="2" s="1"/>
  <c r="J2631" i="2"/>
  <c r="K2631" i="2" s="1"/>
  <c r="L2631" i="2" s="1"/>
  <c r="N2631" i="2" s="1"/>
  <c r="J2632" i="2"/>
  <c r="K2632" i="2" s="1"/>
  <c r="L2632" i="2" s="1"/>
  <c r="N2632" i="2" s="1"/>
  <c r="J2633" i="2"/>
  <c r="K2633" i="2" s="1"/>
  <c r="L2633" i="2" s="1"/>
  <c r="N2633" i="2" s="1"/>
  <c r="J2634" i="2"/>
  <c r="K2634" i="2" s="1"/>
  <c r="L2634" i="2" s="1"/>
  <c r="N2634" i="2" s="1"/>
  <c r="J2635" i="2"/>
  <c r="K2635" i="2" s="1"/>
  <c r="L2635" i="2" s="1"/>
  <c r="N2635" i="2" s="1"/>
  <c r="J2636" i="2"/>
  <c r="K2636" i="2" s="1"/>
  <c r="L2636" i="2" s="1"/>
  <c r="N2636" i="2" s="1"/>
  <c r="J2637" i="2"/>
  <c r="K2637" i="2" s="1"/>
  <c r="L2637" i="2" s="1"/>
  <c r="N2637" i="2" s="1"/>
  <c r="J2638" i="2"/>
  <c r="K2638" i="2" s="1"/>
  <c r="L2638" i="2" s="1"/>
  <c r="N2638" i="2" s="1"/>
  <c r="J2639" i="2"/>
  <c r="K2639" i="2" s="1"/>
  <c r="L2639" i="2" s="1"/>
  <c r="N2639" i="2" s="1"/>
  <c r="J2640" i="2"/>
  <c r="K2640" i="2" s="1"/>
  <c r="L2640" i="2" s="1"/>
  <c r="N2640" i="2" s="1"/>
  <c r="J2641" i="2"/>
  <c r="K2641" i="2" s="1"/>
  <c r="L2641" i="2" s="1"/>
  <c r="N2641" i="2" s="1"/>
  <c r="J2642" i="2"/>
  <c r="K2642" i="2" s="1"/>
  <c r="L2642" i="2" s="1"/>
  <c r="N2642" i="2" s="1"/>
  <c r="J2643" i="2"/>
  <c r="K2643" i="2" s="1"/>
  <c r="L2643" i="2" s="1"/>
  <c r="N2643" i="2" s="1"/>
  <c r="J2644" i="2"/>
  <c r="K2644" i="2" s="1"/>
  <c r="L2644" i="2" s="1"/>
  <c r="N2644" i="2" s="1"/>
  <c r="J2645" i="2"/>
  <c r="K2645" i="2" s="1"/>
  <c r="L2645" i="2" s="1"/>
  <c r="N2645" i="2" s="1"/>
  <c r="J2646" i="2"/>
  <c r="K2646" i="2" s="1"/>
  <c r="L2646" i="2" s="1"/>
  <c r="N2646" i="2" s="1"/>
  <c r="J2647" i="2"/>
  <c r="K2647" i="2" s="1"/>
  <c r="L2647" i="2" s="1"/>
  <c r="N2647" i="2" s="1"/>
  <c r="J2648" i="2"/>
  <c r="K2648" i="2" s="1"/>
  <c r="L2648" i="2" s="1"/>
  <c r="N2648" i="2" s="1"/>
  <c r="J2649" i="2"/>
  <c r="K2649" i="2" s="1"/>
  <c r="L2649" i="2" s="1"/>
  <c r="N2649" i="2" s="1"/>
  <c r="J2650" i="2"/>
  <c r="K2650" i="2" s="1"/>
  <c r="L2650" i="2" s="1"/>
  <c r="N2650" i="2" s="1"/>
  <c r="J2651" i="2"/>
  <c r="K2651" i="2" s="1"/>
  <c r="L2651" i="2" s="1"/>
  <c r="N2651" i="2" s="1"/>
  <c r="J2652" i="2"/>
  <c r="K2652" i="2" s="1"/>
  <c r="L2652" i="2" s="1"/>
  <c r="N2652" i="2" s="1"/>
  <c r="J2653" i="2"/>
  <c r="K2653" i="2" s="1"/>
  <c r="L2653" i="2" s="1"/>
  <c r="N2653" i="2" s="1"/>
  <c r="J2654" i="2"/>
  <c r="K2654" i="2" s="1"/>
  <c r="L2654" i="2" s="1"/>
  <c r="N2654" i="2" s="1"/>
  <c r="J2655" i="2"/>
  <c r="K2655" i="2" s="1"/>
  <c r="L2655" i="2" s="1"/>
  <c r="N2655" i="2" s="1"/>
  <c r="J2656" i="2"/>
  <c r="K2656" i="2" s="1"/>
  <c r="L2656" i="2" s="1"/>
  <c r="N2656" i="2" s="1"/>
  <c r="J2657" i="2"/>
  <c r="K2657" i="2" s="1"/>
  <c r="L2657" i="2" s="1"/>
  <c r="N2657" i="2" s="1"/>
  <c r="J2658" i="2"/>
  <c r="K2658" i="2" s="1"/>
  <c r="L2658" i="2" s="1"/>
  <c r="N2658" i="2" s="1"/>
  <c r="J2659" i="2"/>
  <c r="K2659" i="2" s="1"/>
  <c r="L2659" i="2" s="1"/>
  <c r="N2659" i="2" s="1"/>
  <c r="J2660" i="2"/>
  <c r="K2660" i="2" s="1"/>
  <c r="L2660" i="2" s="1"/>
  <c r="N2660" i="2" s="1"/>
  <c r="J2661" i="2"/>
  <c r="K2661" i="2" s="1"/>
  <c r="L2661" i="2" s="1"/>
  <c r="N2661" i="2" s="1"/>
  <c r="J2662" i="2"/>
  <c r="K2662" i="2" s="1"/>
  <c r="L2662" i="2" s="1"/>
  <c r="N2662" i="2" s="1"/>
  <c r="J2663" i="2"/>
  <c r="K2663" i="2" s="1"/>
  <c r="L2663" i="2" s="1"/>
  <c r="N2663" i="2" s="1"/>
  <c r="J2664" i="2"/>
  <c r="K2664" i="2" s="1"/>
  <c r="L2664" i="2" s="1"/>
  <c r="N2664" i="2" s="1"/>
  <c r="J2665" i="2"/>
  <c r="K2665" i="2" s="1"/>
  <c r="L2665" i="2" s="1"/>
  <c r="N2665" i="2" s="1"/>
  <c r="J2666" i="2"/>
  <c r="K2666" i="2" s="1"/>
  <c r="L2666" i="2" s="1"/>
  <c r="N2666" i="2" s="1"/>
  <c r="J2667" i="2"/>
  <c r="K2667" i="2" s="1"/>
  <c r="L2667" i="2" s="1"/>
  <c r="N2667" i="2" s="1"/>
  <c r="J2668" i="2"/>
  <c r="K2668" i="2" s="1"/>
  <c r="L2668" i="2" s="1"/>
  <c r="N2668" i="2" s="1"/>
  <c r="J2669" i="2"/>
  <c r="K2669" i="2" s="1"/>
  <c r="L2669" i="2" s="1"/>
  <c r="N2669" i="2" s="1"/>
  <c r="J2670" i="2"/>
  <c r="K2670" i="2" s="1"/>
  <c r="L2670" i="2" s="1"/>
  <c r="N2670" i="2" s="1"/>
  <c r="J2671" i="2"/>
  <c r="K2671" i="2" s="1"/>
  <c r="L2671" i="2" s="1"/>
  <c r="N2671" i="2" s="1"/>
  <c r="J2672" i="2"/>
  <c r="K2672" i="2" s="1"/>
  <c r="L2672" i="2" s="1"/>
  <c r="N2672" i="2" s="1"/>
  <c r="J2673" i="2"/>
  <c r="K2673" i="2" s="1"/>
  <c r="L2673" i="2" s="1"/>
  <c r="N2673" i="2" s="1"/>
  <c r="J2674" i="2"/>
  <c r="K2674" i="2" s="1"/>
  <c r="L2674" i="2" s="1"/>
  <c r="N2674" i="2" s="1"/>
  <c r="J2675" i="2"/>
  <c r="K2675" i="2" s="1"/>
  <c r="L2675" i="2" s="1"/>
  <c r="N2675" i="2" s="1"/>
  <c r="J2676" i="2"/>
  <c r="K2676" i="2" s="1"/>
  <c r="L2676" i="2" s="1"/>
  <c r="N2676" i="2" s="1"/>
  <c r="J2677" i="2"/>
  <c r="K2677" i="2" s="1"/>
  <c r="L2677" i="2" s="1"/>
  <c r="N2677" i="2" s="1"/>
  <c r="J2678" i="2"/>
  <c r="K2678" i="2" s="1"/>
  <c r="L2678" i="2" s="1"/>
  <c r="N2678" i="2" s="1"/>
  <c r="J2679" i="2"/>
  <c r="K2679" i="2" s="1"/>
  <c r="L2679" i="2" s="1"/>
  <c r="N2679" i="2" s="1"/>
  <c r="J2680" i="2"/>
  <c r="K2680" i="2" s="1"/>
  <c r="L2680" i="2" s="1"/>
  <c r="N2680" i="2" s="1"/>
  <c r="J2681" i="2"/>
  <c r="K2681" i="2" s="1"/>
  <c r="L2681" i="2" s="1"/>
  <c r="N2681" i="2" s="1"/>
  <c r="J2682" i="2"/>
  <c r="K2682" i="2" s="1"/>
  <c r="L2682" i="2" s="1"/>
  <c r="N2682" i="2" s="1"/>
  <c r="J2683" i="2"/>
  <c r="K2683" i="2" s="1"/>
  <c r="L2683" i="2" s="1"/>
  <c r="N2683" i="2" s="1"/>
  <c r="J2684" i="2"/>
  <c r="K2684" i="2" s="1"/>
  <c r="L2684" i="2" s="1"/>
  <c r="N2684" i="2" s="1"/>
  <c r="J2685" i="2"/>
  <c r="K2685" i="2" s="1"/>
  <c r="L2685" i="2" s="1"/>
  <c r="N2685" i="2" s="1"/>
  <c r="J2686" i="2"/>
  <c r="K2686" i="2" s="1"/>
  <c r="L2686" i="2" s="1"/>
  <c r="N2686" i="2" s="1"/>
  <c r="J2687" i="2"/>
  <c r="K2687" i="2" s="1"/>
  <c r="L2687" i="2" s="1"/>
  <c r="N2687" i="2" s="1"/>
  <c r="J2688" i="2"/>
  <c r="K2688" i="2" s="1"/>
  <c r="L2688" i="2" s="1"/>
  <c r="N2688" i="2" s="1"/>
  <c r="J2689" i="2"/>
  <c r="K2689" i="2" s="1"/>
  <c r="L2689" i="2" s="1"/>
  <c r="N2689" i="2" s="1"/>
  <c r="J2690" i="2"/>
  <c r="K2690" i="2" s="1"/>
  <c r="L2690" i="2" s="1"/>
  <c r="N2690" i="2" s="1"/>
  <c r="J2691" i="2"/>
  <c r="K2691" i="2" s="1"/>
  <c r="L2691" i="2" s="1"/>
  <c r="N2691" i="2" s="1"/>
  <c r="J2692" i="2"/>
  <c r="K2692" i="2" s="1"/>
  <c r="L2692" i="2" s="1"/>
  <c r="N2692" i="2" s="1"/>
  <c r="J2693" i="2"/>
  <c r="K2693" i="2" s="1"/>
  <c r="L2693" i="2" s="1"/>
  <c r="N2693" i="2" s="1"/>
  <c r="J2694" i="2"/>
  <c r="K2694" i="2" s="1"/>
  <c r="L2694" i="2" s="1"/>
  <c r="N2694" i="2" s="1"/>
  <c r="J2695" i="2"/>
  <c r="K2695" i="2" s="1"/>
  <c r="L2695" i="2" s="1"/>
  <c r="N2695" i="2" s="1"/>
  <c r="J2696" i="2"/>
  <c r="K2696" i="2" s="1"/>
  <c r="L2696" i="2" s="1"/>
  <c r="N2696" i="2" s="1"/>
  <c r="J2697" i="2"/>
  <c r="K2697" i="2" s="1"/>
  <c r="L2697" i="2" s="1"/>
  <c r="N2697" i="2" s="1"/>
  <c r="J2698" i="2"/>
  <c r="K2698" i="2" s="1"/>
  <c r="L2698" i="2" s="1"/>
  <c r="N2698" i="2" s="1"/>
  <c r="J2699" i="2"/>
  <c r="K2699" i="2" s="1"/>
  <c r="L2699" i="2" s="1"/>
  <c r="N2699" i="2" s="1"/>
  <c r="J2700" i="2"/>
  <c r="K2700" i="2" s="1"/>
  <c r="L2700" i="2" s="1"/>
  <c r="N2700" i="2" s="1"/>
  <c r="J2701" i="2"/>
  <c r="K2701" i="2" s="1"/>
  <c r="L2701" i="2" s="1"/>
  <c r="N2701" i="2" s="1"/>
  <c r="J2702" i="2"/>
  <c r="K2702" i="2" s="1"/>
  <c r="L2702" i="2" s="1"/>
  <c r="N2702" i="2" s="1"/>
  <c r="J2703" i="2"/>
  <c r="K2703" i="2" s="1"/>
  <c r="L2703" i="2" s="1"/>
  <c r="N2703" i="2" s="1"/>
  <c r="J2704" i="2"/>
  <c r="K2704" i="2" s="1"/>
  <c r="L2704" i="2" s="1"/>
  <c r="N2704" i="2" s="1"/>
  <c r="J2705" i="2"/>
  <c r="K2705" i="2" s="1"/>
  <c r="L2705" i="2" s="1"/>
  <c r="N2705" i="2" s="1"/>
  <c r="J2706" i="2"/>
  <c r="K2706" i="2" s="1"/>
  <c r="L2706" i="2" s="1"/>
  <c r="N2706" i="2" s="1"/>
  <c r="J2707" i="2"/>
  <c r="K2707" i="2" s="1"/>
  <c r="L2707" i="2" s="1"/>
  <c r="N2707" i="2" s="1"/>
  <c r="J2708" i="2"/>
  <c r="K2708" i="2" s="1"/>
  <c r="L2708" i="2" s="1"/>
  <c r="N2708" i="2" s="1"/>
  <c r="J2709" i="2"/>
  <c r="K2709" i="2" s="1"/>
  <c r="L2709" i="2" s="1"/>
  <c r="N2709" i="2" s="1"/>
  <c r="J2710" i="2"/>
  <c r="K2710" i="2" s="1"/>
  <c r="L2710" i="2" s="1"/>
  <c r="N2710" i="2" s="1"/>
  <c r="J2711" i="2"/>
  <c r="K2711" i="2" s="1"/>
  <c r="L2711" i="2" s="1"/>
  <c r="N2711" i="2" s="1"/>
  <c r="J2712" i="2"/>
  <c r="K2712" i="2" s="1"/>
  <c r="L2712" i="2" s="1"/>
  <c r="N2712" i="2" s="1"/>
  <c r="J2713" i="2"/>
  <c r="K2713" i="2" s="1"/>
  <c r="L2713" i="2" s="1"/>
  <c r="N2713" i="2" s="1"/>
  <c r="J2714" i="2"/>
  <c r="K2714" i="2" s="1"/>
  <c r="L2714" i="2" s="1"/>
  <c r="N2714" i="2" s="1"/>
  <c r="J2715" i="2"/>
  <c r="K2715" i="2" s="1"/>
  <c r="L2715" i="2" s="1"/>
  <c r="N2715" i="2" s="1"/>
  <c r="J2716" i="2"/>
  <c r="K2716" i="2" s="1"/>
  <c r="L2716" i="2" s="1"/>
  <c r="N2716" i="2" s="1"/>
  <c r="J2717" i="2"/>
  <c r="K2717" i="2" s="1"/>
  <c r="L2717" i="2" s="1"/>
  <c r="N2717" i="2" s="1"/>
  <c r="J2718" i="2"/>
  <c r="K2718" i="2" s="1"/>
  <c r="L2718" i="2" s="1"/>
  <c r="N2718" i="2" s="1"/>
  <c r="J2719" i="2"/>
  <c r="K2719" i="2" s="1"/>
  <c r="L2719" i="2" s="1"/>
  <c r="N2719" i="2" s="1"/>
  <c r="J2720" i="2"/>
  <c r="K2720" i="2" s="1"/>
  <c r="L2720" i="2" s="1"/>
  <c r="N2720" i="2" s="1"/>
  <c r="J2721" i="2"/>
  <c r="K2721" i="2" s="1"/>
  <c r="L2721" i="2" s="1"/>
  <c r="J2722" i="2"/>
  <c r="K2722" i="2" s="1"/>
  <c r="L2722" i="2" s="1"/>
  <c r="N2722" i="2" s="1"/>
  <c r="J2723" i="2"/>
  <c r="K2723" i="2" s="1"/>
  <c r="L2723" i="2" s="1"/>
  <c r="N2723" i="2" s="1"/>
  <c r="J2724" i="2"/>
  <c r="K2724" i="2" s="1"/>
  <c r="L2724" i="2" s="1"/>
  <c r="N2724" i="2" s="1"/>
  <c r="J2725" i="2"/>
  <c r="K2725" i="2" s="1"/>
  <c r="L2725" i="2" s="1"/>
  <c r="N2725" i="2" s="1"/>
  <c r="J2726" i="2"/>
  <c r="K2726" i="2" s="1"/>
  <c r="L2726" i="2" s="1"/>
  <c r="N2726" i="2" s="1"/>
  <c r="J2727" i="2"/>
  <c r="K2727" i="2" s="1"/>
  <c r="L2727" i="2" s="1"/>
  <c r="N2727" i="2" s="1"/>
  <c r="J2728" i="2"/>
  <c r="K2728" i="2" s="1"/>
  <c r="L2728" i="2" s="1"/>
  <c r="N2728" i="2" s="1"/>
  <c r="J2729" i="2"/>
  <c r="K2729" i="2" s="1"/>
  <c r="L2729" i="2" s="1"/>
  <c r="N2729" i="2" s="1"/>
  <c r="J2730" i="2"/>
  <c r="K2730" i="2" s="1"/>
  <c r="L2730" i="2" s="1"/>
  <c r="N2730" i="2" s="1"/>
  <c r="J2731" i="2"/>
  <c r="K2731" i="2" s="1"/>
  <c r="L2731" i="2" s="1"/>
  <c r="N2731" i="2" s="1"/>
  <c r="J2732" i="2"/>
  <c r="K2732" i="2" s="1"/>
  <c r="L2732" i="2" s="1"/>
  <c r="N2732" i="2" s="1"/>
  <c r="J2733" i="2"/>
  <c r="K2733" i="2" s="1"/>
  <c r="L2733" i="2" s="1"/>
  <c r="N2733" i="2" s="1"/>
  <c r="J2734" i="2"/>
  <c r="K2734" i="2" s="1"/>
  <c r="L2734" i="2" s="1"/>
  <c r="N2734" i="2" s="1"/>
  <c r="J2735" i="2"/>
  <c r="K2735" i="2" s="1"/>
  <c r="L2735" i="2" s="1"/>
  <c r="N2735" i="2" s="1"/>
  <c r="J2736" i="2"/>
  <c r="K2736" i="2" s="1"/>
  <c r="L2736" i="2" s="1"/>
  <c r="N2736" i="2" s="1"/>
  <c r="J2737" i="2"/>
  <c r="K2737" i="2" s="1"/>
  <c r="L2737" i="2" s="1"/>
  <c r="N2737" i="2" s="1"/>
  <c r="J2738" i="2"/>
  <c r="K2738" i="2" s="1"/>
  <c r="L2738" i="2" s="1"/>
  <c r="N2738" i="2" s="1"/>
  <c r="J2739" i="2"/>
  <c r="K2739" i="2" s="1"/>
  <c r="L2739" i="2" s="1"/>
  <c r="N2739" i="2" s="1"/>
  <c r="J2740" i="2"/>
  <c r="K2740" i="2" s="1"/>
  <c r="L2740" i="2" s="1"/>
  <c r="N2740" i="2" s="1"/>
  <c r="J2741" i="2"/>
  <c r="K2741" i="2" s="1"/>
  <c r="L2741" i="2" s="1"/>
  <c r="N2741" i="2" s="1"/>
  <c r="J2742" i="2"/>
  <c r="K2742" i="2" s="1"/>
  <c r="L2742" i="2" s="1"/>
  <c r="N2742" i="2" s="1"/>
  <c r="J2743" i="2"/>
  <c r="K2743" i="2" s="1"/>
  <c r="L2743" i="2" s="1"/>
  <c r="N2743" i="2" s="1"/>
  <c r="J2744" i="2"/>
  <c r="K2744" i="2" s="1"/>
  <c r="L2744" i="2" s="1"/>
  <c r="N2744" i="2" s="1"/>
  <c r="J2745" i="2"/>
  <c r="K2745" i="2" s="1"/>
  <c r="L2745" i="2" s="1"/>
  <c r="N2745" i="2" s="1"/>
  <c r="J2746" i="2"/>
  <c r="K2746" i="2" s="1"/>
  <c r="L2746" i="2" s="1"/>
  <c r="N2746" i="2" s="1"/>
  <c r="J2747" i="2"/>
  <c r="K2747" i="2" s="1"/>
  <c r="L2747" i="2" s="1"/>
  <c r="N2747" i="2" s="1"/>
  <c r="J2748" i="2"/>
  <c r="K2748" i="2" s="1"/>
  <c r="L2748" i="2" s="1"/>
  <c r="N2748" i="2" s="1"/>
  <c r="J2749" i="2"/>
  <c r="K2749" i="2" s="1"/>
  <c r="L2749" i="2" s="1"/>
  <c r="N2749" i="2" s="1"/>
  <c r="J2750" i="2"/>
  <c r="K2750" i="2" s="1"/>
  <c r="L2750" i="2" s="1"/>
  <c r="N2750" i="2" s="1"/>
  <c r="J2751" i="2"/>
  <c r="K2751" i="2" s="1"/>
  <c r="L2751" i="2" s="1"/>
  <c r="N2751" i="2" s="1"/>
  <c r="J2752" i="2"/>
  <c r="K2752" i="2" s="1"/>
  <c r="L2752" i="2" s="1"/>
  <c r="N2752" i="2" s="1"/>
  <c r="J2753" i="2"/>
  <c r="K2753" i="2" s="1"/>
  <c r="L2753" i="2" s="1"/>
  <c r="N2753" i="2" s="1"/>
  <c r="J2754" i="2"/>
  <c r="K2754" i="2" s="1"/>
  <c r="L2754" i="2" s="1"/>
  <c r="N2754" i="2" s="1"/>
  <c r="J2755" i="2"/>
  <c r="K2755" i="2" s="1"/>
  <c r="L2755" i="2" s="1"/>
  <c r="N2755" i="2" s="1"/>
  <c r="J2756" i="2"/>
  <c r="K2756" i="2" s="1"/>
  <c r="L2756" i="2" s="1"/>
  <c r="N2756" i="2" s="1"/>
  <c r="J2757" i="2"/>
  <c r="K2757" i="2" s="1"/>
  <c r="L2757" i="2" s="1"/>
  <c r="N2757" i="2" s="1"/>
  <c r="J2758" i="2"/>
  <c r="K2758" i="2" s="1"/>
  <c r="L2758" i="2" s="1"/>
  <c r="N2758" i="2" s="1"/>
  <c r="J2759" i="2"/>
  <c r="K2759" i="2" s="1"/>
  <c r="L2759" i="2" s="1"/>
  <c r="N2759" i="2" s="1"/>
  <c r="J2760" i="2"/>
  <c r="K2760" i="2" s="1"/>
  <c r="L2760" i="2" s="1"/>
  <c r="N2760" i="2" s="1"/>
  <c r="J2761" i="2"/>
  <c r="K2761" i="2" s="1"/>
  <c r="L2761" i="2" s="1"/>
  <c r="N2761" i="2" s="1"/>
  <c r="J2762" i="2"/>
  <c r="K2762" i="2" s="1"/>
  <c r="L2762" i="2" s="1"/>
  <c r="N2762" i="2" s="1"/>
  <c r="J2763" i="2"/>
  <c r="K2763" i="2" s="1"/>
  <c r="L2763" i="2" s="1"/>
  <c r="N2763" i="2" s="1"/>
  <c r="J2764" i="2"/>
  <c r="K2764" i="2" s="1"/>
  <c r="L2764" i="2" s="1"/>
  <c r="N2764" i="2" s="1"/>
  <c r="J2765" i="2"/>
  <c r="K2765" i="2" s="1"/>
  <c r="L2765" i="2" s="1"/>
  <c r="N2765" i="2" s="1"/>
  <c r="J2766" i="2"/>
  <c r="K2766" i="2" s="1"/>
  <c r="L2766" i="2" s="1"/>
  <c r="N2766" i="2" s="1"/>
  <c r="J2767" i="2"/>
  <c r="K2767" i="2" s="1"/>
  <c r="L2767" i="2" s="1"/>
  <c r="N2767" i="2" s="1"/>
  <c r="J2768" i="2"/>
  <c r="K2768" i="2" s="1"/>
  <c r="L2768" i="2" s="1"/>
  <c r="N2768" i="2" s="1"/>
  <c r="J2769" i="2"/>
  <c r="K2769" i="2" s="1"/>
  <c r="L2769" i="2" s="1"/>
  <c r="N2769" i="2" s="1"/>
  <c r="J2770" i="2"/>
  <c r="K2770" i="2" s="1"/>
  <c r="L2770" i="2" s="1"/>
  <c r="N2770" i="2" s="1"/>
  <c r="J2771" i="2"/>
  <c r="K2771" i="2" s="1"/>
  <c r="L2771" i="2" s="1"/>
  <c r="N2771" i="2" s="1"/>
  <c r="J2772" i="2"/>
  <c r="K2772" i="2" s="1"/>
  <c r="L2772" i="2" s="1"/>
  <c r="N2772" i="2" s="1"/>
  <c r="J2773" i="2"/>
  <c r="K2773" i="2" s="1"/>
  <c r="L2773" i="2" s="1"/>
  <c r="N2773" i="2" s="1"/>
  <c r="J2774" i="2"/>
  <c r="K2774" i="2" s="1"/>
  <c r="L2774" i="2" s="1"/>
  <c r="N2774" i="2" s="1"/>
  <c r="J2775" i="2"/>
  <c r="K2775" i="2" s="1"/>
  <c r="L2775" i="2" s="1"/>
  <c r="N2775" i="2" s="1"/>
  <c r="J2776" i="2"/>
  <c r="K2776" i="2" s="1"/>
  <c r="L2776" i="2" s="1"/>
  <c r="N2776" i="2" s="1"/>
  <c r="J2777" i="2"/>
  <c r="K2777" i="2" s="1"/>
  <c r="L2777" i="2" s="1"/>
  <c r="N2777" i="2" s="1"/>
  <c r="J2778" i="2"/>
  <c r="K2778" i="2" s="1"/>
  <c r="L2778" i="2" s="1"/>
  <c r="N2778" i="2" s="1"/>
  <c r="J2779" i="2"/>
  <c r="K2779" i="2" s="1"/>
  <c r="L2779" i="2" s="1"/>
  <c r="N2779" i="2" s="1"/>
  <c r="J2780" i="2"/>
  <c r="K2780" i="2" s="1"/>
  <c r="L2780" i="2" s="1"/>
  <c r="N2780" i="2" s="1"/>
  <c r="J2781" i="2"/>
  <c r="K2781" i="2" s="1"/>
  <c r="L2781" i="2" s="1"/>
  <c r="N2781" i="2" s="1"/>
  <c r="J2782" i="2"/>
  <c r="K2782" i="2" s="1"/>
  <c r="L2782" i="2" s="1"/>
  <c r="N2782" i="2" s="1"/>
  <c r="J2783" i="2"/>
  <c r="K2783" i="2" s="1"/>
  <c r="L2783" i="2" s="1"/>
  <c r="N2783" i="2" s="1"/>
  <c r="J2784" i="2"/>
  <c r="K2784" i="2" s="1"/>
  <c r="L2784" i="2" s="1"/>
  <c r="J2785" i="2"/>
  <c r="K2785" i="2" s="1"/>
  <c r="L2785" i="2" s="1"/>
  <c r="N2785" i="2" s="1"/>
  <c r="J2786" i="2"/>
  <c r="K2786" i="2" s="1"/>
  <c r="L2786" i="2" s="1"/>
  <c r="N2786" i="2" s="1"/>
  <c r="J2787" i="2"/>
  <c r="K2787" i="2" s="1"/>
  <c r="L2787" i="2" s="1"/>
  <c r="N2787" i="2" s="1"/>
  <c r="J2788" i="2"/>
  <c r="K2788" i="2" s="1"/>
  <c r="L2788" i="2" s="1"/>
  <c r="N2788" i="2" s="1"/>
  <c r="J2789" i="2"/>
  <c r="K2789" i="2" s="1"/>
  <c r="L2789" i="2" s="1"/>
  <c r="N2789" i="2" s="1"/>
  <c r="J2790" i="2"/>
  <c r="K2790" i="2" s="1"/>
  <c r="L2790" i="2" s="1"/>
  <c r="N2790" i="2" s="1"/>
  <c r="J2791" i="2"/>
  <c r="K2791" i="2" s="1"/>
  <c r="L2791" i="2" s="1"/>
  <c r="N2791" i="2" s="1"/>
  <c r="J2792" i="2"/>
  <c r="K2792" i="2" s="1"/>
  <c r="L2792" i="2" s="1"/>
  <c r="J2793" i="2"/>
  <c r="K2793" i="2" s="1"/>
  <c r="L2793" i="2" s="1"/>
  <c r="J2794" i="2"/>
  <c r="K2794" i="2" s="1"/>
  <c r="L2794" i="2" s="1"/>
  <c r="J2795" i="2"/>
  <c r="K2795" i="2" s="1"/>
  <c r="L2795" i="2" s="1"/>
  <c r="N2795" i="2" s="1"/>
  <c r="J2796" i="2"/>
  <c r="K2796" i="2" s="1"/>
  <c r="L2796" i="2" s="1"/>
  <c r="N2796" i="2" s="1"/>
  <c r="J2797" i="2"/>
  <c r="K2797" i="2" s="1"/>
  <c r="L2797" i="2" s="1"/>
  <c r="N2797" i="2" s="1"/>
  <c r="J2798" i="2"/>
  <c r="K2798" i="2" s="1"/>
  <c r="L2798" i="2" s="1"/>
  <c r="N2798" i="2" s="1"/>
  <c r="J2799" i="2"/>
  <c r="K2799" i="2" s="1"/>
  <c r="L2799" i="2" s="1"/>
  <c r="N2799" i="2" s="1"/>
  <c r="J2800" i="2"/>
  <c r="K2800" i="2" s="1"/>
  <c r="L2800" i="2" s="1"/>
  <c r="N2800" i="2" s="1"/>
  <c r="J2801" i="2"/>
  <c r="K2801" i="2" s="1"/>
  <c r="L2801" i="2" s="1"/>
  <c r="N2801" i="2" s="1"/>
  <c r="J2802" i="2"/>
  <c r="K2802" i="2" s="1"/>
  <c r="L2802" i="2" s="1"/>
  <c r="N2802" i="2" s="1"/>
  <c r="J2803" i="2"/>
  <c r="K2803" i="2" s="1"/>
  <c r="L2803" i="2" s="1"/>
  <c r="N2803" i="2" s="1"/>
  <c r="J2804" i="2"/>
  <c r="K2804" i="2" s="1"/>
  <c r="L2804" i="2" s="1"/>
  <c r="N2804" i="2" s="1"/>
  <c r="J2805" i="2"/>
  <c r="K2805" i="2" s="1"/>
  <c r="L2805" i="2" s="1"/>
  <c r="N2805" i="2" s="1"/>
  <c r="J2806" i="2"/>
  <c r="K2806" i="2" s="1"/>
  <c r="L2806" i="2" s="1"/>
  <c r="N2806" i="2" s="1"/>
  <c r="J2807" i="2"/>
  <c r="K2807" i="2" s="1"/>
  <c r="L2807" i="2" s="1"/>
  <c r="N2807" i="2" s="1"/>
  <c r="J2808" i="2"/>
  <c r="K2808" i="2" s="1"/>
  <c r="L2808" i="2" s="1"/>
  <c r="N2808" i="2" s="1"/>
  <c r="J2809" i="2"/>
  <c r="K2809" i="2" s="1"/>
  <c r="L2809" i="2" s="1"/>
  <c r="N2809" i="2" s="1"/>
  <c r="J2810" i="2"/>
  <c r="K2810" i="2" s="1"/>
  <c r="L2810" i="2" s="1"/>
  <c r="N2810" i="2" s="1"/>
  <c r="J2811" i="2"/>
  <c r="K2811" i="2" s="1"/>
  <c r="L2811" i="2" s="1"/>
  <c r="N2811" i="2" s="1"/>
  <c r="J2812" i="2"/>
  <c r="K2812" i="2" s="1"/>
  <c r="L2812" i="2" s="1"/>
  <c r="N2812" i="2" s="1"/>
  <c r="J2813" i="2"/>
  <c r="K2813" i="2" s="1"/>
  <c r="L2813" i="2" s="1"/>
  <c r="N2813" i="2" s="1"/>
  <c r="J2814" i="2"/>
  <c r="K2814" i="2" s="1"/>
  <c r="L2814" i="2" s="1"/>
  <c r="N2814" i="2" s="1"/>
  <c r="J2815" i="2"/>
  <c r="K2815" i="2" s="1"/>
  <c r="L2815" i="2" s="1"/>
  <c r="N2815" i="2" s="1"/>
  <c r="J2816" i="2"/>
  <c r="K2816" i="2" s="1"/>
  <c r="L2816" i="2" s="1"/>
  <c r="N2816" i="2" s="1"/>
  <c r="J2817" i="2"/>
  <c r="K2817" i="2" s="1"/>
  <c r="L2817" i="2" s="1"/>
  <c r="N2817" i="2" s="1"/>
  <c r="J2818" i="2"/>
  <c r="K2818" i="2" s="1"/>
  <c r="L2818" i="2" s="1"/>
  <c r="N2818" i="2" s="1"/>
  <c r="J2819" i="2"/>
  <c r="K2819" i="2" s="1"/>
  <c r="L2819" i="2" s="1"/>
  <c r="N2819" i="2" s="1"/>
  <c r="J2820" i="2"/>
  <c r="K2820" i="2" s="1"/>
  <c r="L2820" i="2" s="1"/>
  <c r="N2820" i="2" s="1"/>
  <c r="J2821" i="2"/>
  <c r="K2821" i="2" s="1"/>
  <c r="L2821" i="2" s="1"/>
  <c r="N2821" i="2" s="1"/>
  <c r="J2822" i="2"/>
  <c r="K2822" i="2" s="1"/>
  <c r="L2822" i="2" s="1"/>
  <c r="N2822" i="2" s="1"/>
  <c r="J2823" i="2"/>
  <c r="K2823" i="2" s="1"/>
  <c r="L2823" i="2" s="1"/>
  <c r="N2823" i="2" s="1"/>
  <c r="J2824" i="2"/>
  <c r="K2824" i="2" s="1"/>
  <c r="L2824" i="2" s="1"/>
  <c r="N2824" i="2" s="1"/>
  <c r="J2825" i="2"/>
  <c r="K2825" i="2" s="1"/>
  <c r="L2825" i="2" s="1"/>
  <c r="N2825" i="2" s="1"/>
  <c r="J2826" i="2"/>
  <c r="K2826" i="2" s="1"/>
  <c r="L2826" i="2" s="1"/>
  <c r="N2826" i="2" s="1"/>
  <c r="J2827" i="2"/>
  <c r="K2827" i="2" s="1"/>
  <c r="L2827" i="2" s="1"/>
  <c r="N2827" i="2" s="1"/>
  <c r="J2828" i="2"/>
  <c r="K2828" i="2" s="1"/>
  <c r="L2828" i="2" s="1"/>
  <c r="N2828" i="2" s="1"/>
  <c r="J2829" i="2"/>
  <c r="K2829" i="2" s="1"/>
  <c r="L2829" i="2" s="1"/>
  <c r="N2829" i="2" s="1"/>
  <c r="J2830" i="2"/>
  <c r="K2830" i="2" s="1"/>
  <c r="L2830" i="2" s="1"/>
  <c r="N2830" i="2" s="1"/>
  <c r="J2831" i="2"/>
  <c r="K2831" i="2" s="1"/>
  <c r="L2831" i="2" s="1"/>
  <c r="N2831" i="2" s="1"/>
  <c r="J2832" i="2"/>
  <c r="K2832" i="2" s="1"/>
  <c r="L2832" i="2" s="1"/>
  <c r="N2832" i="2" s="1"/>
  <c r="J2833" i="2"/>
  <c r="K2833" i="2" s="1"/>
  <c r="L2833" i="2" s="1"/>
  <c r="N2833" i="2" s="1"/>
  <c r="J2834" i="2"/>
  <c r="K2834" i="2" s="1"/>
  <c r="L2834" i="2" s="1"/>
  <c r="N2834" i="2" s="1"/>
  <c r="J2835" i="2"/>
  <c r="K2835" i="2" s="1"/>
  <c r="L2835" i="2" s="1"/>
  <c r="N2835" i="2" s="1"/>
  <c r="J2836" i="2"/>
  <c r="K2836" i="2" s="1"/>
  <c r="L2836" i="2" s="1"/>
  <c r="N2836" i="2" s="1"/>
  <c r="J2837" i="2"/>
  <c r="K2837" i="2" s="1"/>
  <c r="L2837" i="2" s="1"/>
  <c r="N2837" i="2" s="1"/>
  <c r="J2838" i="2"/>
  <c r="K2838" i="2" s="1"/>
  <c r="L2838" i="2" s="1"/>
  <c r="N2838" i="2" s="1"/>
  <c r="J2839" i="2"/>
  <c r="K2839" i="2" s="1"/>
  <c r="L2839" i="2" s="1"/>
  <c r="N2839" i="2" s="1"/>
  <c r="J2840" i="2"/>
  <c r="K2840" i="2" s="1"/>
  <c r="L2840" i="2" s="1"/>
  <c r="N2840" i="2" s="1"/>
  <c r="J2841" i="2"/>
  <c r="K2841" i="2" s="1"/>
  <c r="L2841" i="2" s="1"/>
  <c r="N2841" i="2" s="1"/>
  <c r="J2842" i="2"/>
  <c r="K2842" i="2" s="1"/>
  <c r="L2842" i="2" s="1"/>
  <c r="N2842" i="2" s="1"/>
  <c r="J2843" i="2"/>
  <c r="K2843" i="2" s="1"/>
  <c r="L2843" i="2" s="1"/>
  <c r="N2843" i="2" s="1"/>
  <c r="J2844" i="2"/>
  <c r="K2844" i="2" s="1"/>
  <c r="L2844" i="2" s="1"/>
  <c r="N2844" i="2" s="1"/>
  <c r="J2845" i="2"/>
  <c r="K2845" i="2" s="1"/>
  <c r="L2845" i="2" s="1"/>
  <c r="N2845" i="2" s="1"/>
  <c r="J2846" i="2"/>
  <c r="K2846" i="2" s="1"/>
  <c r="L2846" i="2" s="1"/>
  <c r="N2846" i="2" s="1"/>
  <c r="J2847" i="2"/>
  <c r="K2847" i="2" s="1"/>
  <c r="L2847" i="2" s="1"/>
  <c r="N2847" i="2" s="1"/>
  <c r="J2848" i="2"/>
  <c r="K2848" i="2" s="1"/>
  <c r="L2848" i="2" s="1"/>
  <c r="N2848" i="2" s="1"/>
  <c r="J2849" i="2"/>
  <c r="K2849" i="2" s="1"/>
  <c r="L2849" i="2" s="1"/>
  <c r="N2849" i="2" s="1"/>
  <c r="J2850" i="2"/>
  <c r="K2850" i="2" s="1"/>
  <c r="L2850" i="2" s="1"/>
  <c r="N2850" i="2" s="1"/>
  <c r="J2851" i="2"/>
  <c r="K2851" i="2" s="1"/>
  <c r="L2851" i="2" s="1"/>
  <c r="N2851" i="2" s="1"/>
  <c r="J2852" i="2"/>
  <c r="K2852" i="2" s="1"/>
  <c r="L2852" i="2" s="1"/>
  <c r="N2852" i="2" s="1"/>
  <c r="J2853" i="2"/>
  <c r="K2853" i="2" s="1"/>
  <c r="L2853" i="2" s="1"/>
  <c r="N2853" i="2" s="1"/>
  <c r="J2854" i="2"/>
  <c r="K2854" i="2" s="1"/>
  <c r="L2854" i="2" s="1"/>
  <c r="N2854" i="2" s="1"/>
  <c r="J2855" i="2"/>
  <c r="K2855" i="2" s="1"/>
  <c r="L2855" i="2" s="1"/>
  <c r="N2855" i="2" s="1"/>
  <c r="J2856" i="2"/>
  <c r="K2856" i="2" s="1"/>
  <c r="L2856" i="2" s="1"/>
  <c r="N2856" i="2" s="1"/>
  <c r="J2857" i="2"/>
  <c r="K2857" i="2" s="1"/>
  <c r="L2857" i="2" s="1"/>
  <c r="N2857" i="2" s="1"/>
  <c r="J2858" i="2"/>
  <c r="K2858" i="2" s="1"/>
  <c r="L2858" i="2" s="1"/>
  <c r="N2858" i="2" s="1"/>
  <c r="J2859" i="2"/>
  <c r="K2859" i="2" s="1"/>
  <c r="L2859" i="2" s="1"/>
  <c r="N2859" i="2" s="1"/>
  <c r="J2860" i="2"/>
  <c r="K2860" i="2" s="1"/>
  <c r="L2860" i="2" s="1"/>
  <c r="N2860" i="2" s="1"/>
  <c r="J2861" i="2"/>
  <c r="K2861" i="2" s="1"/>
  <c r="L2861" i="2" s="1"/>
  <c r="N2861" i="2" s="1"/>
  <c r="J2862" i="2"/>
  <c r="K2862" i="2" s="1"/>
  <c r="L2862" i="2" s="1"/>
  <c r="N2862" i="2" s="1"/>
  <c r="J2863" i="2"/>
  <c r="K2863" i="2" s="1"/>
  <c r="L2863" i="2" s="1"/>
  <c r="N2863" i="2" s="1"/>
  <c r="J2864" i="2"/>
  <c r="K2864" i="2" s="1"/>
  <c r="L2864" i="2" s="1"/>
  <c r="N2864" i="2" s="1"/>
  <c r="J2865" i="2"/>
  <c r="K2865" i="2" s="1"/>
  <c r="L2865" i="2" s="1"/>
  <c r="N2865" i="2" s="1"/>
  <c r="J2866" i="2"/>
  <c r="K2866" i="2" s="1"/>
  <c r="L2866" i="2" s="1"/>
  <c r="N2866" i="2" s="1"/>
  <c r="J2867" i="2"/>
  <c r="K2867" i="2" s="1"/>
  <c r="L2867" i="2" s="1"/>
  <c r="N2867" i="2" s="1"/>
  <c r="J2868" i="2"/>
  <c r="K2868" i="2" s="1"/>
  <c r="L2868" i="2" s="1"/>
  <c r="N2868" i="2" s="1"/>
  <c r="J2869" i="2"/>
  <c r="K2869" i="2" s="1"/>
  <c r="L2869" i="2" s="1"/>
  <c r="N2869" i="2" s="1"/>
  <c r="J2870" i="2"/>
  <c r="K2870" i="2" s="1"/>
  <c r="L2870" i="2" s="1"/>
  <c r="N2870" i="2" s="1"/>
  <c r="J2871" i="2"/>
  <c r="K2871" i="2" s="1"/>
  <c r="L2871" i="2" s="1"/>
  <c r="N2871" i="2" s="1"/>
  <c r="J2872" i="2"/>
  <c r="K2872" i="2" s="1"/>
  <c r="L2872" i="2" s="1"/>
  <c r="N2872" i="2" s="1"/>
  <c r="J2873" i="2"/>
  <c r="K2873" i="2" s="1"/>
  <c r="L2873" i="2" s="1"/>
  <c r="N2873" i="2" s="1"/>
  <c r="J2874" i="2"/>
  <c r="K2874" i="2" s="1"/>
  <c r="L2874" i="2" s="1"/>
  <c r="N2874" i="2" s="1"/>
  <c r="J2875" i="2"/>
  <c r="K2875" i="2" s="1"/>
  <c r="L2875" i="2" s="1"/>
  <c r="N2875" i="2" s="1"/>
  <c r="J2876" i="2"/>
  <c r="K2876" i="2" s="1"/>
  <c r="L2876" i="2" s="1"/>
  <c r="N2876" i="2" s="1"/>
  <c r="J2877" i="2"/>
  <c r="K2877" i="2" s="1"/>
  <c r="L2877" i="2" s="1"/>
  <c r="N2877" i="2" s="1"/>
  <c r="J2878" i="2"/>
  <c r="K2878" i="2" s="1"/>
  <c r="L2878" i="2" s="1"/>
  <c r="N2878" i="2" s="1"/>
  <c r="J2879" i="2"/>
  <c r="K2879" i="2" s="1"/>
  <c r="L2879" i="2" s="1"/>
  <c r="N2879" i="2" s="1"/>
  <c r="J2880" i="2"/>
  <c r="K2880" i="2" s="1"/>
  <c r="L2880" i="2" s="1"/>
  <c r="N2880" i="2" s="1"/>
  <c r="J2881" i="2"/>
  <c r="K2881" i="2" s="1"/>
  <c r="L2881" i="2" s="1"/>
  <c r="N2881" i="2" s="1"/>
  <c r="J2882" i="2"/>
  <c r="K2882" i="2" s="1"/>
  <c r="L2882" i="2" s="1"/>
  <c r="N2882" i="2" s="1"/>
  <c r="J2883" i="2"/>
  <c r="K2883" i="2" s="1"/>
  <c r="L2883" i="2" s="1"/>
  <c r="N2883" i="2" s="1"/>
  <c r="J2884" i="2"/>
  <c r="K2884" i="2" s="1"/>
  <c r="L2884" i="2" s="1"/>
  <c r="N2884" i="2" s="1"/>
  <c r="J2885" i="2"/>
  <c r="K2885" i="2" s="1"/>
  <c r="L2885" i="2" s="1"/>
  <c r="N2885" i="2" s="1"/>
  <c r="J2886" i="2"/>
  <c r="K2886" i="2" s="1"/>
  <c r="L2886" i="2" s="1"/>
  <c r="N2886" i="2" s="1"/>
  <c r="J2887" i="2"/>
  <c r="K2887" i="2" s="1"/>
  <c r="L2887" i="2" s="1"/>
  <c r="N2887" i="2" s="1"/>
  <c r="J2888" i="2"/>
  <c r="K2888" i="2" s="1"/>
  <c r="L2888" i="2" s="1"/>
  <c r="N2888" i="2" s="1"/>
  <c r="J2889" i="2"/>
  <c r="K2889" i="2" s="1"/>
  <c r="L2889" i="2" s="1"/>
  <c r="N2889" i="2" s="1"/>
  <c r="J2890" i="2"/>
  <c r="K2890" i="2" s="1"/>
  <c r="L2890" i="2" s="1"/>
  <c r="N2890" i="2" s="1"/>
  <c r="J2891" i="2"/>
  <c r="K2891" i="2" s="1"/>
  <c r="L2891" i="2" s="1"/>
  <c r="J2892" i="2"/>
  <c r="K2892" i="2" s="1"/>
  <c r="L2892" i="2" s="1"/>
  <c r="N2892" i="2" s="1"/>
  <c r="J2893" i="2"/>
  <c r="K2893" i="2" s="1"/>
  <c r="L2893" i="2" s="1"/>
  <c r="N2893" i="2" s="1"/>
  <c r="J2894" i="2"/>
  <c r="K2894" i="2" s="1"/>
  <c r="L2894" i="2" s="1"/>
  <c r="N2894" i="2" s="1"/>
  <c r="J2895" i="2"/>
  <c r="K2895" i="2" s="1"/>
  <c r="L2895" i="2" s="1"/>
  <c r="N2895" i="2" s="1"/>
  <c r="J2896" i="2"/>
  <c r="K2896" i="2" s="1"/>
  <c r="L2896" i="2" s="1"/>
  <c r="N2896" i="2" s="1"/>
  <c r="J2897" i="2"/>
  <c r="K2897" i="2" s="1"/>
  <c r="L2897" i="2" s="1"/>
  <c r="N2897" i="2" s="1"/>
  <c r="J2898" i="2"/>
  <c r="K2898" i="2" s="1"/>
  <c r="L2898" i="2" s="1"/>
  <c r="N2898" i="2" s="1"/>
  <c r="J2899" i="2"/>
  <c r="K2899" i="2" s="1"/>
  <c r="L2899" i="2" s="1"/>
  <c r="N2899" i="2" s="1"/>
  <c r="J2900" i="2"/>
  <c r="K2900" i="2" s="1"/>
  <c r="L2900" i="2" s="1"/>
  <c r="N2900" i="2" s="1"/>
  <c r="J2901" i="2"/>
  <c r="K2901" i="2" s="1"/>
  <c r="L2901" i="2" s="1"/>
  <c r="N2901" i="2" s="1"/>
  <c r="J2902" i="2"/>
  <c r="K2902" i="2" s="1"/>
  <c r="L2902" i="2" s="1"/>
  <c r="N2902" i="2" s="1"/>
  <c r="J2903" i="2"/>
  <c r="K2903" i="2" s="1"/>
  <c r="L2903" i="2" s="1"/>
  <c r="N2903" i="2" s="1"/>
  <c r="J2904" i="2"/>
  <c r="K2904" i="2" s="1"/>
  <c r="L2904" i="2" s="1"/>
  <c r="N2904" i="2" s="1"/>
  <c r="J2905" i="2"/>
  <c r="K2905" i="2" s="1"/>
  <c r="L2905" i="2" s="1"/>
  <c r="N2905" i="2" s="1"/>
  <c r="J2906" i="2"/>
  <c r="K2906" i="2" s="1"/>
  <c r="L2906" i="2" s="1"/>
  <c r="N2906" i="2" s="1"/>
  <c r="J2907" i="2"/>
  <c r="K2907" i="2" s="1"/>
  <c r="L2907" i="2" s="1"/>
  <c r="N2907" i="2" s="1"/>
  <c r="J2908" i="2"/>
  <c r="K2908" i="2" s="1"/>
  <c r="L2908" i="2" s="1"/>
  <c r="N2908" i="2" s="1"/>
  <c r="J2909" i="2"/>
  <c r="K2909" i="2" s="1"/>
  <c r="L2909" i="2" s="1"/>
  <c r="N2909" i="2" s="1"/>
  <c r="J2910" i="2"/>
  <c r="K2910" i="2" s="1"/>
  <c r="L2910" i="2" s="1"/>
  <c r="N2910" i="2" s="1"/>
  <c r="J2911" i="2"/>
  <c r="K2911" i="2" s="1"/>
  <c r="L2911" i="2" s="1"/>
  <c r="N2911" i="2" s="1"/>
  <c r="J2912" i="2"/>
  <c r="K2912" i="2" s="1"/>
  <c r="L2912" i="2" s="1"/>
  <c r="N2912" i="2" s="1"/>
  <c r="J2913" i="2"/>
  <c r="K2913" i="2" s="1"/>
  <c r="L2913" i="2" s="1"/>
  <c r="N2913" i="2" s="1"/>
  <c r="J2914" i="2"/>
  <c r="K2914" i="2" s="1"/>
  <c r="L2914" i="2" s="1"/>
  <c r="N2914" i="2" s="1"/>
  <c r="J2915" i="2"/>
  <c r="K2915" i="2" s="1"/>
  <c r="L2915" i="2" s="1"/>
  <c r="N2915" i="2" s="1"/>
  <c r="J2916" i="2"/>
  <c r="K2916" i="2" s="1"/>
  <c r="L2916" i="2" s="1"/>
  <c r="N2916" i="2" s="1"/>
  <c r="J2917" i="2"/>
  <c r="K2917" i="2" s="1"/>
  <c r="L2917" i="2" s="1"/>
  <c r="N2917" i="2" s="1"/>
  <c r="J2918" i="2"/>
  <c r="K2918" i="2" s="1"/>
  <c r="L2918" i="2" s="1"/>
  <c r="N2918" i="2" s="1"/>
  <c r="J2919" i="2"/>
  <c r="K2919" i="2" s="1"/>
  <c r="L2919" i="2" s="1"/>
  <c r="N2919" i="2" s="1"/>
  <c r="J2920" i="2"/>
  <c r="K2920" i="2" s="1"/>
  <c r="L2920" i="2" s="1"/>
  <c r="N2920" i="2" s="1"/>
  <c r="J2921" i="2"/>
  <c r="K2921" i="2" s="1"/>
  <c r="L2921" i="2" s="1"/>
  <c r="N2921" i="2" s="1"/>
  <c r="J2922" i="2"/>
  <c r="K2922" i="2" s="1"/>
  <c r="L2922" i="2" s="1"/>
  <c r="N2922" i="2" s="1"/>
  <c r="J2923" i="2"/>
  <c r="K2923" i="2" s="1"/>
  <c r="L2923" i="2" s="1"/>
  <c r="N2923" i="2" s="1"/>
  <c r="J2924" i="2"/>
  <c r="K2924" i="2" s="1"/>
  <c r="L2924" i="2" s="1"/>
  <c r="N2924" i="2" s="1"/>
  <c r="J2925" i="2"/>
  <c r="K2925" i="2" s="1"/>
  <c r="L2925" i="2" s="1"/>
  <c r="N2925" i="2" s="1"/>
  <c r="J2926" i="2"/>
  <c r="K2926" i="2" s="1"/>
  <c r="L2926" i="2" s="1"/>
  <c r="N2926" i="2" s="1"/>
  <c r="J2927" i="2"/>
  <c r="K2927" i="2" s="1"/>
  <c r="L2927" i="2" s="1"/>
  <c r="N2927" i="2" s="1"/>
  <c r="J2928" i="2"/>
  <c r="K2928" i="2" s="1"/>
  <c r="L2928" i="2" s="1"/>
  <c r="N2928" i="2" s="1"/>
  <c r="J2929" i="2"/>
  <c r="K2929" i="2" s="1"/>
  <c r="L2929" i="2" s="1"/>
  <c r="N2929" i="2" s="1"/>
  <c r="J2930" i="2"/>
  <c r="K2930" i="2" s="1"/>
  <c r="L2930" i="2" s="1"/>
  <c r="N2930" i="2" s="1"/>
  <c r="J2931" i="2"/>
  <c r="K2931" i="2" s="1"/>
  <c r="L2931" i="2" s="1"/>
  <c r="N2931" i="2" s="1"/>
  <c r="J2932" i="2"/>
  <c r="K2932" i="2" s="1"/>
  <c r="L2932" i="2" s="1"/>
  <c r="N2932" i="2" s="1"/>
  <c r="J2933" i="2"/>
  <c r="K2933" i="2" s="1"/>
  <c r="L2933" i="2" s="1"/>
  <c r="N2933" i="2" s="1"/>
  <c r="J2934" i="2"/>
  <c r="K2934" i="2" s="1"/>
  <c r="L2934" i="2" s="1"/>
  <c r="N2934" i="2" s="1"/>
  <c r="J2935" i="2"/>
  <c r="K2935" i="2" s="1"/>
  <c r="L2935" i="2" s="1"/>
  <c r="N2935" i="2" s="1"/>
  <c r="J2936" i="2"/>
  <c r="K2936" i="2" s="1"/>
  <c r="L2936" i="2" s="1"/>
  <c r="N2936" i="2" s="1"/>
  <c r="J2937" i="2"/>
  <c r="K2937" i="2" s="1"/>
  <c r="L2937" i="2" s="1"/>
  <c r="N2937" i="2" s="1"/>
  <c r="J2938" i="2"/>
  <c r="K2938" i="2" s="1"/>
  <c r="L2938" i="2" s="1"/>
  <c r="N2938" i="2" s="1"/>
  <c r="J2939" i="2"/>
  <c r="K2939" i="2" s="1"/>
  <c r="L2939" i="2" s="1"/>
  <c r="N2939" i="2" s="1"/>
  <c r="J2940" i="2"/>
  <c r="K2940" i="2" s="1"/>
  <c r="L2940" i="2" s="1"/>
  <c r="N2940" i="2" s="1"/>
  <c r="J2941" i="2"/>
  <c r="K2941" i="2" s="1"/>
  <c r="L2941" i="2" s="1"/>
  <c r="N2941" i="2" s="1"/>
  <c r="J2942" i="2"/>
  <c r="K2942" i="2" s="1"/>
  <c r="L2942" i="2" s="1"/>
  <c r="N2942" i="2" s="1"/>
  <c r="J2943" i="2"/>
  <c r="K2943" i="2" s="1"/>
  <c r="L2943" i="2" s="1"/>
  <c r="N2943" i="2" s="1"/>
  <c r="J2944" i="2"/>
  <c r="K2944" i="2" s="1"/>
  <c r="L2944" i="2" s="1"/>
  <c r="N2944" i="2" s="1"/>
  <c r="J2945" i="2"/>
  <c r="K2945" i="2" s="1"/>
  <c r="L2945" i="2" s="1"/>
  <c r="N2945" i="2" s="1"/>
  <c r="J2946" i="2"/>
  <c r="K2946" i="2" s="1"/>
  <c r="L2946" i="2" s="1"/>
  <c r="N2946" i="2" s="1"/>
  <c r="J2947" i="2"/>
  <c r="K2947" i="2" s="1"/>
  <c r="L2947" i="2" s="1"/>
  <c r="N2947" i="2" s="1"/>
  <c r="J2948" i="2"/>
  <c r="K2948" i="2" s="1"/>
  <c r="L2948" i="2" s="1"/>
  <c r="N2948" i="2" s="1"/>
  <c r="J2949" i="2"/>
  <c r="K2949" i="2" s="1"/>
  <c r="L2949" i="2" s="1"/>
  <c r="N2949" i="2" s="1"/>
  <c r="J2950" i="2"/>
  <c r="K2950" i="2" s="1"/>
  <c r="L2950" i="2" s="1"/>
  <c r="N2950" i="2" s="1"/>
  <c r="J2951" i="2"/>
  <c r="K2951" i="2" s="1"/>
  <c r="L2951" i="2" s="1"/>
  <c r="N2951" i="2" s="1"/>
  <c r="J2952" i="2"/>
  <c r="K2952" i="2" s="1"/>
  <c r="L2952" i="2" s="1"/>
  <c r="N2952" i="2" s="1"/>
  <c r="J2953" i="2"/>
  <c r="K2953" i="2" s="1"/>
  <c r="L2953" i="2" s="1"/>
  <c r="N2953" i="2" s="1"/>
  <c r="J2954" i="2"/>
  <c r="K2954" i="2" s="1"/>
  <c r="L2954" i="2" s="1"/>
  <c r="N2954" i="2" s="1"/>
  <c r="J2955" i="2"/>
  <c r="K2955" i="2" s="1"/>
  <c r="L2955" i="2" s="1"/>
  <c r="N2955" i="2" s="1"/>
  <c r="J2956" i="2"/>
  <c r="K2956" i="2" s="1"/>
  <c r="L2956" i="2" s="1"/>
  <c r="N2956" i="2" s="1"/>
  <c r="J2957" i="2"/>
  <c r="K2957" i="2" s="1"/>
  <c r="L2957" i="2" s="1"/>
  <c r="N2957" i="2" s="1"/>
  <c r="J2958" i="2"/>
  <c r="K2958" i="2" s="1"/>
  <c r="L2958" i="2" s="1"/>
  <c r="N2958" i="2" s="1"/>
  <c r="J2959" i="2"/>
  <c r="K2959" i="2" s="1"/>
  <c r="L2959" i="2" s="1"/>
  <c r="N2959" i="2" s="1"/>
  <c r="J2960" i="2"/>
  <c r="K2960" i="2" s="1"/>
  <c r="L2960" i="2" s="1"/>
  <c r="N2960" i="2" s="1"/>
  <c r="J2961" i="2"/>
  <c r="K2961" i="2" s="1"/>
  <c r="L2961" i="2" s="1"/>
  <c r="N2961" i="2" s="1"/>
  <c r="J2962" i="2"/>
  <c r="K2962" i="2" s="1"/>
  <c r="L2962" i="2" s="1"/>
  <c r="N2962" i="2" s="1"/>
  <c r="J2963" i="2"/>
  <c r="K2963" i="2" s="1"/>
  <c r="L2963" i="2" s="1"/>
  <c r="N2963" i="2" s="1"/>
  <c r="J2964" i="2"/>
  <c r="K2964" i="2" s="1"/>
  <c r="L2964" i="2" s="1"/>
  <c r="N2964" i="2" s="1"/>
  <c r="J2965" i="2"/>
  <c r="K2965" i="2" s="1"/>
  <c r="L2965" i="2" s="1"/>
  <c r="N2965" i="2" s="1"/>
  <c r="J2966" i="2"/>
  <c r="K2966" i="2" s="1"/>
  <c r="L2966" i="2" s="1"/>
  <c r="N2966" i="2" s="1"/>
  <c r="J2967" i="2"/>
  <c r="K2967" i="2" s="1"/>
  <c r="L2967" i="2" s="1"/>
  <c r="N2967" i="2" s="1"/>
  <c r="J2968" i="2"/>
  <c r="K2968" i="2" s="1"/>
  <c r="L2968" i="2" s="1"/>
  <c r="N2968" i="2" s="1"/>
  <c r="J2969" i="2"/>
  <c r="K2969" i="2" s="1"/>
  <c r="L2969" i="2" s="1"/>
  <c r="N2969" i="2" s="1"/>
  <c r="J2970" i="2"/>
  <c r="K2970" i="2" s="1"/>
  <c r="L2970" i="2" s="1"/>
  <c r="N2970" i="2" s="1"/>
  <c r="J2971" i="2"/>
  <c r="K2971" i="2" s="1"/>
  <c r="L2971" i="2" s="1"/>
  <c r="N2971" i="2" s="1"/>
  <c r="J2972" i="2"/>
  <c r="K2972" i="2" s="1"/>
  <c r="L2972" i="2" s="1"/>
  <c r="N2972" i="2" s="1"/>
  <c r="J2973" i="2"/>
  <c r="K2973" i="2" s="1"/>
  <c r="L2973" i="2" s="1"/>
  <c r="J2974" i="2"/>
  <c r="K2974" i="2" s="1"/>
  <c r="L2974" i="2" s="1"/>
  <c r="N2974" i="2" s="1"/>
  <c r="J2975" i="2"/>
  <c r="K2975" i="2" s="1"/>
  <c r="L2975" i="2" s="1"/>
  <c r="N2975" i="2" s="1"/>
  <c r="J2976" i="2"/>
  <c r="K2976" i="2" s="1"/>
  <c r="L2976" i="2" s="1"/>
  <c r="N2976" i="2" s="1"/>
  <c r="J2977" i="2"/>
  <c r="K2977" i="2" s="1"/>
  <c r="L2977" i="2" s="1"/>
  <c r="N2977" i="2" s="1"/>
  <c r="J2978" i="2"/>
  <c r="K2978" i="2" s="1"/>
  <c r="L2978" i="2" s="1"/>
  <c r="N2978" i="2" s="1"/>
  <c r="J2979" i="2"/>
  <c r="K2979" i="2" s="1"/>
  <c r="L2979" i="2" s="1"/>
  <c r="N2979" i="2" s="1"/>
  <c r="J2980" i="2"/>
  <c r="K2980" i="2" s="1"/>
  <c r="L2980" i="2" s="1"/>
  <c r="N2980" i="2" s="1"/>
  <c r="J2981" i="2"/>
  <c r="K2981" i="2" s="1"/>
  <c r="L2981" i="2" s="1"/>
  <c r="N2981" i="2" s="1"/>
  <c r="J2982" i="2"/>
  <c r="K2982" i="2" s="1"/>
  <c r="L2982" i="2" s="1"/>
  <c r="N2982" i="2" s="1"/>
  <c r="J2983" i="2"/>
  <c r="K2983" i="2" s="1"/>
  <c r="L2983" i="2" s="1"/>
  <c r="N2983" i="2" s="1"/>
  <c r="J2984" i="2"/>
  <c r="K2984" i="2" s="1"/>
  <c r="L2984" i="2" s="1"/>
  <c r="N2984" i="2" s="1"/>
  <c r="J2985" i="2"/>
  <c r="K2985" i="2" s="1"/>
  <c r="L2985" i="2" s="1"/>
  <c r="N2985" i="2" s="1"/>
  <c r="J2986" i="2"/>
  <c r="K2986" i="2" s="1"/>
  <c r="L2986" i="2" s="1"/>
  <c r="N2986" i="2" s="1"/>
  <c r="J2987" i="2"/>
  <c r="K2987" i="2" s="1"/>
  <c r="L2987" i="2" s="1"/>
  <c r="N2987" i="2" s="1"/>
  <c r="J2988" i="2"/>
  <c r="K2988" i="2" s="1"/>
  <c r="L2988" i="2" s="1"/>
  <c r="N2988" i="2" s="1"/>
  <c r="J2989" i="2"/>
  <c r="K2989" i="2" s="1"/>
  <c r="L2989" i="2" s="1"/>
  <c r="N2989" i="2" s="1"/>
  <c r="J2990" i="2"/>
  <c r="K2990" i="2" s="1"/>
  <c r="L2990" i="2" s="1"/>
  <c r="N2990" i="2" s="1"/>
  <c r="J2991" i="2"/>
  <c r="K2991" i="2" s="1"/>
  <c r="L2991" i="2" s="1"/>
  <c r="N2991" i="2" s="1"/>
  <c r="J2992" i="2"/>
  <c r="K2992" i="2" s="1"/>
  <c r="L2992" i="2" s="1"/>
  <c r="N2992" i="2" s="1"/>
  <c r="J2993" i="2"/>
  <c r="K2993" i="2" s="1"/>
  <c r="L2993" i="2" s="1"/>
  <c r="N2993" i="2" s="1"/>
  <c r="J2994" i="2"/>
  <c r="K2994" i="2" s="1"/>
  <c r="L2994" i="2" s="1"/>
  <c r="N2994" i="2" s="1"/>
  <c r="J2995" i="2"/>
  <c r="K2995" i="2" s="1"/>
  <c r="L2995" i="2" s="1"/>
  <c r="N2995" i="2" s="1"/>
  <c r="J2996" i="2"/>
  <c r="K2996" i="2" s="1"/>
  <c r="L2996" i="2" s="1"/>
  <c r="N2996" i="2" s="1"/>
  <c r="J2997" i="2"/>
  <c r="K2997" i="2" s="1"/>
  <c r="L2997" i="2" s="1"/>
  <c r="N2997" i="2" s="1"/>
  <c r="J2998" i="2"/>
  <c r="K2998" i="2" s="1"/>
  <c r="L2998" i="2" s="1"/>
  <c r="N2998" i="2" s="1"/>
  <c r="J2999" i="2"/>
  <c r="K2999" i="2" s="1"/>
  <c r="L2999" i="2" s="1"/>
  <c r="N2999" i="2" s="1"/>
  <c r="J3000" i="2"/>
  <c r="K3000" i="2" s="1"/>
  <c r="L3000" i="2" s="1"/>
  <c r="N3000" i="2" s="1"/>
  <c r="J3001" i="2"/>
  <c r="K3001" i="2" s="1"/>
  <c r="L3001" i="2" s="1"/>
  <c r="N3001" i="2" s="1"/>
  <c r="J3002" i="2"/>
  <c r="K3002" i="2" s="1"/>
  <c r="L3002" i="2" s="1"/>
  <c r="N3002" i="2" s="1"/>
  <c r="J3003" i="2"/>
  <c r="K3003" i="2" s="1"/>
  <c r="L3003" i="2" s="1"/>
  <c r="N3003" i="2" s="1"/>
  <c r="J3004" i="2"/>
  <c r="K3004" i="2" s="1"/>
  <c r="L3004" i="2" s="1"/>
  <c r="N3004" i="2" s="1"/>
  <c r="J3005" i="2"/>
  <c r="K3005" i="2" s="1"/>
  <c r="L3005" i="2" s="1"/>
  <c r="N3005" i="2" s="1"/>
  <c r="J3006" i="2"/>
  <c r="K3006" i="2" s="1"/>
  <c r="L3006" i="2" s="1"/>
  <c r="N3006" i="2" s="1"/>
  <c r="J3007" i="2"/>
  <c r="K3007" i="2" s="1"/>
  <c r="L3007" i="2" s="1"/>
  <c r="N3007" i="2" s="1"/>
  <c r="J3008" i="2"/>
  <c r="K3008" i="2" s="1"/>
  <c r="L3008" i="2" s="1"/>
  <c r="N3008" i="2" s="1"/>
  <c r="J3009" i="2"/>
  <c r="K3009" i="2" s="1"/>
  <c r="L3009" i="2" s="1"/>
  <c r="N3009" i="2" s="1"/>
  <c r="J3010" i="2"/>
  <c r="K3010" i="2" s="1"/>
  <c r="L3010" i="2" s="1"/>
  <c r="N3010" i="2" s="1"/>
  <c r="J3011" i="2"/>
  <c r="K3011" i="2" s="1"/>
  <c r="L3011" i="2" s="1"/>
  <c r="N3011" i="2" s="1"/>
  <c r="J3012" i="2"/>
  <c r="K3012" i="2" s="1"/>
  <c r="L3012" i="2" s="1"/>
  <c r="N3012" i="2" s="1"/>
  <c r="J3013" i="2"/>
  <c r="K3013" i="2" s="1"/>
  <c r="L3013" i="2" s="1"/>
  <c r="N3013" i="2" s="1"/>
  <c r="J3014" i="2"/>
  <c r="K3014" i="2" s="1"/>
  <c r="L3014" i="2" s="1"/>
  <c r="N3014" i="2" s="1"/>
  <c r="J3015" i="2"/>
  <c r="K3015" i="2" s="1"/>
  <c r="L3015" i="2" s="1"/>
  <c r="N3015" i="2" s="1"/>
  <c r="J3016" i="2"/>
  <c r="K3016" i="2" s="1"/>
  <c r="L3016" i="2" s="1"/>
  <c r="N3016" i="2" s="1"/>
  <c r="J3017" i="2"/>
  <c r="K3017" i="2" s="1"/>
  <c r="L3017" i="2" s="1"/>
  <c r="N3017" i="2" s="1"/>
  <c r="J3018" i="2"/>
  <c r="K3018" i="2" s="1"/>
  <c r="L3018" i="2" s="1"/>
  <c r="N3018" i="2" s="1"/>
  <c r="J3019" i="2"/>
  <c r="K3019" i="2" s="1"/>
  <c r="L3019" i="2" s="1"/>
  <c r="N3019" i="2" s="1"/>
  <c r="J3020" i="2"/>
  <c r="K3020" i="2" s="1"/>
  <c r="L3020" i="2" s="1"/>
  <c r="N3020" i="2" s="1"/>
  <c r="J3021" i="2"/>
  <c r="K3021" i="2" s="1"/>
  <c r="L3021" i="2" s="1"/>
  <c r="N3021" i="2" s="1"/>
  <c r="J3022" i="2"/>
  <c r="K3022" i="2" s="1"/>
  <c r="L3022" i="2" s="1"/>
  <c r="N3022" i="2" s="1"/>
  <c r="J3023" i="2"/>
  <c r="K3023" i="2" s="1"/>
  <c r="L3023" i="2" s="1"/>
  <c r="N3023" i="2" s="1"/>
  <c r="J3024" i="2"/>
  <c r="K3024" i="2" s="1"/>
  <c r="L3024" i="2" s="1"/>
  <c r="N3024" i="2" s="1"/>
  <c r="J3025" i="2"/>
  <c r="K3025" i="2" s="1"/>
  <c r="L3025" i="2" s="1"/>
  <c r="N3025" i="2" s="1"/>
  <c r="J3026" i="2"/>
  <c r="K3026" i="2" s="1"/>
  <c r="L3026" i="2" s="1"/>
  <c r="N3026" i="2" s="1"/>
  <c r="J3027" i="2"/>
  <c r="K3027" i="2" s="1"/>
  <c r="L3027" i="2" s="1"/>
  <c r="N3027" i="2" s="1"/>
  <c r="J3028" i="2"/>
  <c r="K3028" i="2" s="1"/>
  <c r="L3028" i="2" s="1"/>
  <c r="N3028" i="2" s="1"/>
  <c r="J3029" i="2"/>
  <c r="K3029" i="2" s="1"/>
  <c r="L3029" i="2" s="1"/>
  <c r="N3029" i="2" s="1"/>
  <c r="J3030" i="2"/>
  <c r="K3030" i="2" s="1"/>
  <c r="L3030" i="2" s="1"/>
  <c r="N3030" i="2" s="1"/>
  <c r="J3031" i="2"/>
  <c r="K3031" i="2" s="1"/>
  <c r="L3031" i="2" s="1"/>
  <c r="N3031" i="2" s="1"/>
  <c r="J3032" i="2"/>
  <c r="K3032" i="2" s="1"/>
  <c r="L3032" i="2" s="1"/>
  <c r="N3032" i="2" s="1"/>
  <c r="J3033" i="2"/>
  <c r="K3033" i="2" s="1"/>
  <c r="L3033" i="2" s="1"/>
  <c r="N3033" i="2" s="1"/>
  <c r="J3034" i="2"/>
  <c r="K3034" i="2" s="1"/>
  <c r="L3034" i="2" s="1"/>
  <c r="N3034" i="2" s="1"/>
  <c r="J3035" i="2"/>
  <c r="K3035" i="2" s="1"/>
  <c r="L3035" i="2" s="1"/>
  <c r="N3035" i="2" s="1"/>
  <c r="J3036" i="2"/>
  <c r="K3036" i="2" s="1"/>
  <c r="L3036" i="2" s="1"/>
  <c r="N3036" i="2" s="1"/>
  <c r="J3037" i="2"/>
  <c r="K3037" i="2" s="1"/>
  <c r="L3037" i="2" s="1"/>
  <c r="N3037" i="2" s="1"/>
  <c r="J3038" i="2"/>
  <c r="K3038" i="2" s="1"/>
  <c r="L3038" i="2" s="1"/>
  <c r="N3038" i="2" s="1"/>
  <c r="J3039" i="2"/>
  <c r="K3039" i="2" s="1"/>
  <c r="L3039" i="2" s="1"/>
  <c r="N3039" i="2" s="1"/>
  <c r="J3040" i="2"/>
  <c r="K3040" i="2" s="1"/>
  <c r="L3040" i="2" s="1"/>
  <c r="N3040" i="2" s="1"/>
  <c r="J3041" i="2"/>
  <c r="K3041" i="2" s="1"/>
  <c r="L3041" i="2" s="1"/>
  <c r="N3041" i="2" s="1"/>
  <c r="J3042" i="2"/>
  <c r="K3042" i="2" s="1"/>
  <c r="L3042" i="2" s="1"/>
  <c r="N3042" i="2" s="1"/>
  <c r="J3043" i="2"/>
  <c r="K3043" i="2" s="1"/>
  <c r="L3043" i="2" s="1"/>
  <c r="N3043" i="2" s="1"/>
  <c r="J3044" i="2"/>
  <c r="K3044" i="2" s="1"/>
  <c r="L3044" i="2" s="1"/>
  <c r="N3044" i="2" s="1"/>
  <c r="J3045" i="2"/>
  <c r="K3045" i="2" s="1"/>
  <c r="L3045" i="2" s="1"/>
  <c r="N3045" i="2" s="1"/>
  <c r="J3046" i="2"/>
  <c r="K3046" i="2" s="1"/>
  <c r="L3046" i="2" s="1"/>
  <c r="N3046" i="2" s="1"/>
  <c r="J3047" i="2"/>
  <c r="K3047" i="2" s="1"/>
  <c r="L3047" i="2" s="1"/>
  <c r="N3047" i="2" s="1"/>
  <c r="J3048" i="2"/>
  <c r="K3048" i="2" s="1"/>
  <c r="L3048" i="2" s="1"/>
  <c r="N3048" i="2" s="1"/>
  <c r="J3049" i="2"/>
  <c r="K3049" i="2" s="1"/>
  <c r="L3049" i="2" s="1"/>
  <c r="N3049" i="2" s="1"/>
  <c r="J3050" i="2"/>
  <c r="K3050" i="2" s="1"/>
  <c r="L3050" i="2" s="1"/>
  <c r="N3050" i="2" s="1"/>
  <c r="J3051" i="2"/>
  <c r="K3051" i="2" s="1"/>
  <c r="L3051" i="2" s="1"/>
  <c r="N3051" i="2" s="1"/>
  <c r="J3052" i="2"/>
  <c r="K3052" i="2" s="1"/>
  <c r="L3052" i="2" s="1"/>
  <c r="N3052" i="2" s="1"/>
  <c r="J3053" i="2"/>
  <c r="K3053" i="2" s="1"/>
  <c r="L3053" i="2" s="1"/>
  <c r="N3053" i="2" s="1"/>
  <c r="J3054" i="2"/>
  <c r="K3054" i="2" s="1"/>
  <c r="L3054" i="2" s="1"/>
  <c r="N3054" i="2" s="1"/>
  <c r="J3055" i="2"/>
  <c r="K3055" i="2" s="1"/>
  <c r="L3055" i="2" s="1"/>
  <c r="N3055" i="2" s="1"/>
  <c r="J3056" i="2"/>
  <c r="K3056" i="2" s="1"/>
  <c r="L3056" i="2" s="1"/>
  <c r="N3056" i="2" s="1"/>
  <c r="J3057" i="2"/>
  <c r="K3057" i="2" s="1"/>
  <c r="L3057" i="2" s="1"/>
  <c r="N3057" i="2" s="1"/>
  <c r="J3058" i="2"/>
  <c r="K3058" i="2" s="1"/>
  <c r="L3058" i="2" s="1"/>
  <c r="N3058" i="2" s="1"/>
  <c r="J3059" i="2"/>
  <c r="K3059" i="2" s="1"/>
  <c r="L3059" i="2" s="1"/>
  <c r="N3059" i="2" s="1"/>
  <c r="J3060" i="2"/>
  <c r="K3060" i="2" s="1"/>
  <c r="L3060" i="2" s="1"/>
  <c r="N3060" i="2" s="1"/>
  <c r="J3061" i="2"/>
  <c r="K3061" i="2" s="1"/>
  <c r="L3061" i="2" s="1"/>
  <c r="N3061" i="2" s="1"/>
  <c r="J3062" i="2"/>
  <c r="K3062" i="2" s="1"/>
  <c r="L3062" i="2" s="1"/>
  <c r="N3062" i="2" s="1"/>
  <c r="J3063" i="2"/>
  <c r="K3063" i="2" s="1"/>
  <c r="L3063" i="2" s="1"/>
  <c r="N3063" i="2" s="1"/>
  <c r="J3064" i="2"/>
  <c r="K3064" i="2" s="1"/>
  <c r="L3064" i="2" s="1"/>
  <c r="N3064" i="2" s="1"/>
  <c r="J3065" i="2"/>
  <c r="K3065" i="2" s="1"/>
  <c r="L3065" i="2" s="1"/>
  <c r="N3065" i="2" s="1"/>
  <c r="J3066" i="2"/>
  <c r="K3066" i="2" s="1"/>
  <c r="L3066" i="2" s="1"/>
  <c r="N3066" i="2" s="1"/>
  <c r="J3067" i="2"/>
  <c r="K3067" i="2" s="1"/>
  <c r="L3067" i="2" s="1"/>
  <c r="N3067" i="2" s="1"/>
  <c r="J3068" i="2"/>
  <c r="K3068" i="2" s="1"/>
  <c r="L3068" i="2" s="1"/>
  <c r="N3068" i="2" s="1"/>
  <c r="J3069" i="2"/>
  <c r="K3069" i="2" s="1"/>
  <c r="L3069" i="2" s="1"/>
  <c r="N3069" i="2" s="1"/>
  <c r="J3070" i="2"/>
  <c r="K3070" i="2" s="1"/>
  <c r="L3070" i="2" s="1"/>
  <c r="N3070" i="2" s="1"/>
  <c r="J3071" i="2"/>
  <c r="K3071" i="2" s="1"/>
  <c r="L3071" i="2" s="1"/>
  <c r="N3071" i="2" s="1"/>
  <c r="J3072" i="2"/>
  <c r="K3072" i="2" s="1"/>
  <c r="L3072" i="2" s="1"/>
  <c r="N3072" i="2" s="1"/>
  <c r="J3073" i="2"/>
  <c r="K3073" i="2" s="1"/>
  <c r="L3073" i="2" s="1"/>
  <c r="N3073" i="2" s="1"/>
  <c r="J3074" i="2"/>
  <c r="K3074" i="2" s="1"/>
  <c r="L3074" i="2" s="1"/>
  <c r="N3074" i="2" s="1"/>
  <c r="J3075" i="2"/>
  <c r="K3075" i="2" s="1"/>
  <c r="L3075" i="2" s="1"/>
  <c r="N3075" i="2" s="1"/>
  <c r="J3076" i="2"/>
  <c r="K3076" i="2" s="1"/>
  <c r="L3076" i="2" s="1"/>
  <c r="N3076" i="2" s="1"/>
  <c r="J3077" i="2"/>
  <c r="K3077" i="2" s="1"/>
  <c r="L3077" i="2" s="1"/>
  <c r="N3077" i="2" s="1"/>
  <c r="J3078" i="2"/>
  <c r="K3078" i="2" s="1"/>
  <c r="L3078" i="2" s="1"/>
  <c r="N3078" i="2" s="1"/>
  <c r="J3079" i="2"/>
  <c r="K3079" i="2" s="1"/>
  <c r="L3079" i="2" s="1"/>
  <c r="N3079" i="2" s="1"/>
  <c r="J3080" i="2"/>
  <c r="K3080" i="2" s="1"/>
  <c r="L3080" i="2" s="1"/>
  <c r="N3080" i="2" s="1"/>
  <c r="J3081" i="2"/>
  <c r="K3081" i="2" s="1"/>
  <c r="L3081" i="2" s="1"/>
  <c r="N3081" i="2" s="1"/>
  <c r="J3082" i="2"/>
  <c r="K3082" i="2" s="1"/>
  <c r="L3082" i="2" s="1"/>
  <c r="N3082" i="2" s="1"/>
  <c r="J3083" i="2"/>
  <c r="K3083" i="2" s="1"/>
  <c r="L3083" i="2" s="1"/>
  <c r="N3083" i="2" s="1"/>
  <c r="J3084" i="2"/>
  <c r="K3084" i="2" s="1"/>
  <c r="L3084" i="2" s="1"/>
  <c r="N3084" i="2" s="1"/>
  <c r="J3085" i="2"/>
  <c r="K3085" i="2" s="1"/>
  <c r="L3085" i="2" s="1"/>
  <c r="N3085" i="2" s="1"/>
  <c r="J3086" i="2"/>
  <c r="K3086" i="2" s="1"/>
  <c r="L3086" i="2" s="1"/>
  <c r="N3086" i="2" s="1"/>
  <c r="J3087" i="2"/>
  <c r="K3087" i="2" s="1"/>
  <c r="L3087" i="2" s="1"/>
  <c r="N3087" i="2" s="1"/>
  <c r="J3088" i="2"/>
  <c r="K3088" i="2" s="1"/>
  <c r="L3088" i="2" s="1"/>
  <c r="N3088" i="2" s="1"/>
  <c r="J3089" i="2"/>
  <c r="K3089" i="2" s="1"/>
  <c r="L3089" i="2" s="1"/>
  <c r="N3089" i="2" s="1"/>
  <c r="J3090" i="2"/>
  <c r="K3090" i="2" s="1"/>
  <c r="L3090" i="2" s="1"/>
  <c r="N3090" i="2" s="1"/>
  <c r="J3091" i="2"/>
  <c r="K3091" i="2" s="1"/>
  <c r="L3091" i="2" s="1"/>
  <c r="N3091" i="2" s="1"/>
  <c r="J3092" i="2"/>
  <c r="K3092" i="2" s="1"/>
  <c r="L3092" i="2" s="1"/>
  <c r="N3092" i="2" s="1"/>
  <c r="J3093" i="2"/>
  <c r="K3093" i="2" s="1"/>
  <c r="L3093" i="2" s="1"/>
  <c r="N3093" i="2" s="1"/>
  <c r="J3094" i="2"/>
  <c r="K3094" i="2" s="1"/>
  <c r="L3094" i="2" s="1"/>
  <c r="N3094" i="2" s="1"/>
  <c r="J3095" i="2"/>
  <c r="K3095" i="2" s="1"/>
  <c r="L3095" i="2" s="1"/>
  <c r="N3095" i="2" s="1"/>
  <c r="J3096" i="2"/>
  <c r="K3096" i="2" s="1"/>
  <c r="L3096" i="2" s="1"/>
  <c r="N3096" i="2" s="1"/>
  <c r="J3097" i="2"/>
  <c r="K3097" i="2" s="1"/>
  <c r="L3097" i="2" s="1"/>
  <c r="N3097" i="2" s="1"/>
  <c r="J3098" i="2"/>
  <c r="K3098" i="2" s="1"/>
  <c r="L3098" i="2" s="1"/>
  <c r="N3098" i="2" s="1"/>
  <c r="J3099" i="2"/>
  <c r="K3099" i="2" s="1"/>
  <c r="L3099" i="2" s="1"/>
  <c r="N3099" i="2" s="1"/>
  <c r="J3100" i="2"/>
  <c r="K3100" i="2" s="1"/>
  <c r="L3100" i="2" s="1"/>
  <c r="N3100" i="2" s="1"/>
  <c r="J3101" i="2"/>
  <c r="K3101" i="2" s="1"/>
  <c r="L3101" i="2" s="1"/>
  <c r="N3101" i="2" s="1"/>
  <c r="J3102" i="2"/>
  <c r="K3102" i="2" s="1"/>
  <c r="L3102" i="2" s="1"/>
  <c r="N3102" i="2" s="1"/>
  <c r="J3103" i="2"/>
  <c r="K3103" i="2" s="1"/>
  <c r="L3103" i="2" s="1"/>
  <c r="N3103" i="2" s="1"/>
  <c r="J3104" i="2"/>
  <c r="K3104" i="2" s="1"/>
  <c r="L3104" i="2" s="1"/>
  <c r="N3104" i="2" s="1"/>
  <c r="J3105" i="2"/>
  <c r="K3105" i="2" s="1"/>
  <c r="L3105" i="2" s="1"/>
  <c r="N3105" i="2" s="1"/>
  <c r="J3106" i="2"/>
  <c r="K3106" i="2" s="1"/>
  <c r="L3106" i="2" s="1"/>
  <c r="N3106" i="2" s="1"/>
  <c r="J3107" i="2"/>
  <c r="K3107" i="2" s="1"/>
  <c r="L3107" i="2" s="1"/>
  <c r="N3107" i="2" s="1"/>
  <c r="J3108" i="2"/>
  <c r="K3108" i="2" s="1"/>
  <c r="L3108" i="2" s="1"/>
  <c r="N3108" i="2" s="1"/>
  <c r="J3109" i="2"/>
  <c r="K3109" i="2" s="1"/>
  <c r="L3109" i="2" s="1"/>
  <c r="N3109" i="2" s="1"/>
  <c r="J3110" i="2"/>
  <c r="K3110" i="2" s="1"/>
  <c r="L3110" i="2" s="1"/>
  <c r="N3110" i="2" s="1"/>
  <c r="J3111" i="2"/>
  <c r="K3111" i="2" s="1"/>
  <c r="L3111" i="2" s="1"/>
  <c r="N3111" i="2" s="1"/>
  <c r="J3112" i="2"/>
  <c r="K3112" i="2" s="1"/>
  <c r="L3112" i="2" s="1"/>
  <c r="N3112" i="2" s="1"/>
  <c r="J3113" i="2"/>
  <c r="K3113" i="2" s="1"/>
  <c r="L3113" i="2" s="1"/>
  <c r="N3113" i="2" s="1"/>
  <c r="J3114" i="2"/>
  <c r="K3114" i="2" s="1"/>
  <c r="L3114" i="2" s="1"/>
  <c r="N3114" i="2" s="1"/>
  <c r="J3115" i="2"/>
  <c r="K3115" i="2" s="1"/>
  <c r="L3115" i="2" s="1"/>
  <c r="N3115" i="2" s="1"/>
  <c r="J3116" i="2"/>
  <c r="K3116" i="2" s="1"/>
  <c r="L3116" i="2" s="1"/>
  <c r="N3116" i="2" s="1"/>
  <c r="J3117" i="2"/>
  <c r="K3117" i="2" s="1"/>
  <c r="L3117" i="2" s="1"/>
  <c r="N3117" i="2" s="1"/>
  <c r="J3118" i="2"/>
  <c r="K3118" i="2" s="1"/>
  <c r="L3118" i="2" s="1"/>
  <c r="N3118" i="2" s="1"/>
  <c r="J3119" i="2"/>
  <c r="K3119" i="2" s="1"/>
  <c r="L3119" i="2" s="1"/>
  <c r="J3120" i="2"/>
  <c r="K3120" i="2" s="1"/>
  <c r="L3120" i="2" s="1"/>
  <c r="N3120" i="2" s="1"/>
  <c r="J3121" i="2"/>
  <c r="K3121" i="2" s="1"/>
  <c r="L3121" i="2" s="1"/>
  <c r="N3121" i="2" s="1"/>
  <c r="J3122" i="2"/>
  <c r="K3122" i="2" s="1"/>
  <c r="L3122" i="2" s="1"/>
  <c r="N3122" i="2" s="1"/>
  <c r="J3123" i="2"/>
  <c r="K3123" i="2" s="1"/>
  <c r="L3123" i="2" s="1"/>
  <c r="N3123" i="2" s="1"/>
  <c r="J3124" i="2"/>
  <c r="K3124" i="2" s="1"/>
  <c r="L3124" i="2" s="1"/>
  <c r="N3124" i="2" s="1"/>
  <c r="J3125" i="2"/>
  <c r="K3125" i="2" s="1"/>
  <c r="L3125" i="2" s="1"/>
  <c r="N3125" i="2" s="1"/>
  <c r="J3126" i="2"/>
  <c r="K3126" i="2" s="1"/>
  <c r="L3126" i="2" s="1"/>
  <c r="N3126" i="2" s="1"/>
  <c r="J3127" i="2"/>
  <c r="K3127" i="2" s="1"/>
  <c r="L3127" i="2" s="1"/>
  <c r="N3127" i="2" s="1"/>
  <c r="J3128" i="2"/>
  <c r="K3128" i="2" s="1"/>
  <c r="L3128" i="2" s="1"/>
  <c r="N3128" i="2" s="1"/>
  <c r="J3129" i="2"/>
  <c r="K3129" i="2" s="1"/>
  <c r="L3129" i="2" s="1"/>
  <c r="N3129" i="2" s="1"/>
  <c r="J3130" i="2"/>
  <c r="K3130" i="2" s="1"/>
  <c r="L3130" i="2" s="1"/>
  <c r="N3130" i="2" s="1"/>
  <c r="J3131" i="2"/>
  <c r="K3131" i="2" s="1"/>
  <c r="L3131" i="2" s="1"/>
  <c r="N3131" i="2" s="1"/>
  <c r="J3132" i="2"/>
  <c r="K3132" i="2" s="1"/>
  <c r="L3132" i="2" s="1"/>
  <c r="N3132" i="2" s="1"/>
  <c r="J3133" i="2"/>
  <c r="K3133" i="2" s="1"/>
  <c r="L3133" i="2" s="1"/>
  <c r="N3133" i="2" s="1"/>
  <c r="J3134" i="2"/>
  <c r="K3134" i="2" s="1"/>
  <c r="L3134" i="2" s="1"/>
  <c r="N3134" i="2" s="1"/>
  <c r="J3135" i="2"/>
  <c r="K3135" i="2" s="1"/>
  <c r="L3135" i="2" s="1"/>
  <c r="N3135" i="2" s="1"/>
  <c r="J3136" i="2"/>
  <c r="K3136" i="2" s="1"/>
  <c r="L3136" i="2" s="1"/>
  <c r="N3136" i="2" s="1"/>
  <c r="J3137" i="2"/>
  <c r="K3137" i="2" s="1"/>
  <c r="L3137" i="2" s="1"/>
  <c r="N3137" i="2" s="1"/>
  <c r="J3138" i="2"/>
  <c r="K3138" i="2" s="1"/>
  <c r="L3138" i="2" s="1"/>
  <c r="N3138" i="2" s="1"/>
  <c r="J3139" i="2"/>
  <c r="K3139" i="2" s="1"/>
  <c r="L3139" i="2" s="1"/>
  <c r="N3139" i="2" s="1"/>
  <c r="J3140" i="2"/>
  <c r="K3140" i="2" s="1"/>
  <c r="L3140" i="2" s="1"/>
  <c r="N3140" i="2" s="1"/>
  <c r="J3141" i="2"/>
  <c r="K3141" i="2" s="1"/>
  <c r="L3141" i="2" s="1"/>
  <c r="N3141" i="2" s="1"/>
  <c r="J3142" i="2"/>
  <c r="K3142" i="2" s="1"/>
  <c r="L3142" i="2" s="1"/>
  <c r="N3142" i="2" s="1"/>
  <c r="J3143" i="2"/>
  <c r="K3143" i="2" s="1"/>
  <c r="L3143" i="2" s="1"/>
  <c r="N3143" i="2" s="1"/>
  <c r="J3144" i="2"/>
  <c r="K3144" i="2" s="1"/>
  <c r="L3144" i="2" s="1"/>
  <c r="N3144" i="2" s="1"/>
  <c r="J3145" i="2"/>
  <c r="K3145" i="2" s="1"/>
  <c r="L3145" i="2" s="1"/>
  <c r="N3145" i="2" s="1"/>
  <c r="J3146" i="2"/>
  <c r="K3146" i="2" s="1"/>
  <c r="L3146" i="2" s="1"/>
  <c r="N3146" i="2" s="1"/>
  <c r="J3147" i="2"/>
  <c r="K3147" i="2" s="1"/>
  <c r="L3147" i="2" s="1"/>
  <c r="N3147" i="2" s="1"/>
  <c r="J3148" i="2"/>
  <c r="K3148" i="2" s="1"/>
  <c r="L3148" i="2" s="1"/>
  <c r="N3148" i="2" s="1"/>
  <c r="J3149" i="2"/>
  <c r="K3149" i="2" s="1"/>
  <c r="L3149" i="2" s="1"/>
  <c r="N3149" i="2" s="1"/>
  <c r="J3150" i="2"/>
  <c r="K3150" i="2" s="1"/>
  <c r="L3150" i="2" s="1"/>
  <c r="N3150" i="2" s="1"/>
  <c r="J3151" i="2"/>
  <c r="K3151" i="2" s="1"/>
  <c r="L3151" i="2" s="1"/>
  <c r="N3151" i="2" s="1"/>
  <c r="J3152" i="2"/>
  <c r="K3152" i="2" s="1"/>
  <c r="L3152" i="2" s="1"/>
  <c r="N3152" i="2" s="1"/>
  <c r="J3153" i="2"/>
  <c r="K3153" i="2" s="1"/>
  <c r="L3153" i="2" s="1"/>
  <c r="N3153" i="2" s="1"/>
  <c r="J3154" i="2"/>
  <c r="K3154" i="2" s="1"/>
  <c r="L3154" i="2" s="1"/>
  <c r="N3154" i="2" s="1"/>
  <c r="J3155" i="2"/>
  <c r="K3155" i="2" s="1"/>
  <c r="L3155" i="2" s="1"/>
  <c r="N3155" i="2" s="1"/>
  <c r="J3156" i="2"/>
  <c r="K3156" i="2" s="1"/>
  <c r="L3156" i="2" s="1"/>
  <c r="N3156" i="2" s="1"/>
  <c r="J3157" i="2"/>
  <c r="K3157" i="2" s="1"/>
  <c r="L3157" i="2" s="1"/>
  <c r="N3157" i="2" s="1"/>
  <c r="J3158" i="2"/>
  <c r="K3158" i="2" s="1"/>
  <c r="L3158" i="2" s="1"/>
  <c r="N3158" i="2" s="1"/>
  <c r="J3159" i="2"/>
  <c r="K3159" i="2" s="1"/>
  <c r="L3159" i="2" s="1"/>
  <c r="N3159" i="2" s="1"/>
  <c r="J3160" i="2"/>
  <c r="K3160" i="2" s="1"/>
  <c r="L3160" i="2" s="1"/>
  <c r="N3160" i="2" s="1"/>
  <c r="J3161" i="2"/>
  <c r="K3161" i="2" s="1"/>
  <c r="L3161" i="2" s="1"/>
  <c r="N3161" i="2" s="1"/>
  <c r="J3162" i="2"/>
  <c r="K3162" i="2" s="1"/>
  <c r="L3162" i="2" s="1"/>
  <c r="N3162" i="2" s="1"/>
  <c r="J3163" i="2"/>
  <c r="K3163" i="2" s="1"/>
  <c r="L3163" i="2" s="1"/>
  <c r="N3163" i="2" s="1"/>
  <c r="J3164" i="2"/>
  <c r="K3164" i="2" s="1"/>
  <c r="L3164" i="2" s="1"/>
  <c r="N3164" i="2" s="1"/>
  <c r="J3165" i="2"/>
  <c r="K3165" i="2" s="1"/>
  <c r="L3165" i="2" s="1"/>
  <c r="N3165" i="2" s="1"/>
  <c r="J3166" i="2"/>
  <c r="K3166" i="2" s="1"/>
  <c r="L3166" i="2" s="1"/>
  <c r="N3166" i="2" s="1"/>
  <c r="J3167" i="2"/>
  <c r="K3167" i="2" s="1"/>
  <c r="L3167" i="2" s="1"/>
  <c r="N3167" i="2" s="1"/>
  <c r="J3168" i="2"/>
  <c r="K3168" i="2" s="1"/>
  <c r="L3168" i="2" s="1"/>
  <c r="N3168" i="2" s="1"/>
  <c r="J3169" i="2"/>
  <c r="K3169" i="2" s="1"/>
  <c r="L3169" i="2" s="1"/>
  <c r="N3169" i="2" s="1"/>
  <c r="J3170" i="2"/>
  <c r="K3170" i="2" s="1"/>
  <c r="L3170" i="2" s="1"/>
  <c r="N3170" i="2" s="1"/>
  <c r="J3171" i="2"/>
  <c r="K3171" i="2" s="1"/>
  <c r="L3171" i="2" s="1"/>
  <c r="N3171" i="2" s="1"/>
  <c r="J3172" i="2"/>
  <c r="K3172" i="2" s="1"/>
  <c r="L3172" i="2" s="1"/>
  <c r="N3172" i="2" s="1"/>
  <c r="J3173" i="2"/>
  <c r="K3173" i="2" s="1"/>
  <c r="L3173" i="2" s="1"/>
  <c r="N3173" i="2" s="1"/>
  <c r="J3174" i="2"/>
  <c r="K3174" i="2" s="1"/>
  <c r="L3174" i="2" s="1"/>
  <c r="N3174" i="2" s="1"/>
  <c r="J3175" i="2"/>
  <c r="K3175" i="2" s="1"/>
  <c r="L3175" i="2" s="1"/>
  <c r="N3175" i="2" s="1"/>
  <c r="J3176" i="2"/>
  <c r="K3176" i="2" s="1"/>
  <c r="L3176" i="2" s="1"/>
  <c r="N3176" i="2" s="1"/>
  <c r="J3177" i="2"/>
  <c r="K3177" i="2" s="1"/>
  <c r="L3177" i="2" s="1"/>
  <c r="N3177" i="2" s="1"/>
  <c r="J3178" i="2"/>
  <c r="K3178" i="2" s="1"/>
  <c r="L3178" i="2" s="1"/>
  <c r="N3178" i="2" s="1"/>
  <c r="J3179" i="2"/>
  <c r="K3179" i="2" s="1"/>
  <c r="L3179" i="2" s="1"/>
  <c r="N3179" i="2" s="1"/>
  <c r="J3180" i="2"/>
  <c r="K3180" i="2" s="1"/>
  <c r="L3180" i="2" s="1"/>
  <c r="N3180" i="2" s="1"/>
  <c r="J3181" i="2"/>
  <c r="K3181" i="2" s="1"/>
  <c r="L3181" i="2" s="1"/>
  <c r="N3181" i="2" s="1"/>
  <c r="J3182" i="2"/>
  <c r="K3182" i="2" s="1"/>
  <c r="L3182" i="2" s="1"/>
  <c r="N3182" i="2" s="1"/>
  <c r="J3183" i="2"/>
  <c r="K3183" i="2" s="1"/>
  <c r="L3183" i="2" s="1"/>
  <c r="N3183" i="2" s="1"/>
  <c r="J3184" i="2"/>
  <c r="K3184" i="2" s="1"/>
  <c r="L3184" i="2" s="1"/>
  <c r="N3184" i="2" s="1"/>
  <c r="J3185" i="2"/>
  <c r="K3185" i="2" s="1"/>
  <c r="L3185" i="2" s="1"/>
  <c r="N3185" i="2" s="1"/>
  <c r="J3186" i="2"/>
  <c r="K3186" i="2" s="1"/>
  <c r="L3186" i="2" s="1"/>
  <c r="N3186" i="2" s="1"/>
  <c r="J3187" i="2"/>
  <c r="K3187" i="2" s="1"/>
  <c r="L3187" i="2" s="1"/>
  <c r="N3187" i="2" s="1"/>
  <c r="J3188" i="2"/>
  <c r="K3188" i="2" s="1"/>
  <c r="L3188" i="2" s="1"/>
  <c r="N3188" i="2" s="1"/>
  <c r="J3189" i="2"/>
  <c r="K3189" i="2" s="1"/>
  <c r="L3189" i="2" s="1"/>
  <c r="N3189" i="2" s="1"/>
  <c r="J3190" i="2"/>
  <c r="K3190" i="2" s="1"/>
  <c r="L3190" i="2" s="1"/>
  <c r="N3190" i="2" s="1"/>
  <c r="J3191" i="2"/>
  <c r="K3191" i="2" s="1"/>
  <c r="L3191" i="2" s="1"/>
  <c r="N3191" i="2" s="1"/>
  <c r="J3192" i="2"/>
  <c r="K3192" i="2" s="1"/>
  <c r="L3192" i="2" s="1"/>
  <c r="N3192" i="2" s="1"/>
  <c r="J3193" i="2"/>
  <c r="K3193" i="2" s="1"/>
  <c r="L3193" i="2" s="1"/>
  <c r="N3193" i="2" s="1"/>
  <c r="J3194" i="2"/>
  <c r="K3194" i="2" s="1"/>
  <c r="L3194" i="2" s="1"/>
  <c r="N3194" i="2" s="1"/>
  <c r="J3195" i="2"/>
  <c r="K3195" i="2" s="1"/>
  <c r="L3195" i="2" s="1"/>
  <c r="N3195" i="2" s="1"/>
  <c r="J3196" i="2"/>
  <c r="K3196" i="2" s="1"/>
  <c r="L3196" i="2" s="1"/>
  <c r="N3196" i="2" s="1"/>
  <c r="J3197" i="2"/>
  <c r="K3197" i="2" s="1"/>
  <c r="L3197" i="2" s="1"/>
  <c r="N3197" i="2" s="1"/>
  <c r="J3198" i="2"/>
  <c r="K3198" i="2" s="1"/>
  <c r="L3198" i="2" s="1"/>
  <c r="N3198" i="2" s="1"/>
  <c r="J3199" i="2"/>
  <c r="K3199" i="2" s="1"/>
  <c r="L3199" i="2" s="1"/>
  <c r="N3199" i="2" s="1"/>
  <c r="J3200" i="2"/>
  <c r="K3200" i="2" s="1"/>
  <c r="L3200" i="2" s="1"/>
  <c r="N3200" i="2" s="1"/>
  <c r="J3201" i="2"/>
  <c r="K3201" i="2" s="1"/>
  <c r="L3201" i="2" s="1"/>
  <c r="N3201" i="2" s="1"/>
  <c r="J3202" i="2"/>
  <c r="K3202" i="2" s="1"/>
  <c r="L3202" i="2" s="1"/>
  <c r="N3202" i="2" s="1"/>
  <c r="J3203" i="2"/>
  <c r="K3203" i="2" s="1"/>
  <c r="L3203" i="2" s="1"/>
  <c r="N3203" i="2" s="1"/>
  <c r="J3204" i="2"/>
  <c r="K3204" i="2" s="1"/>
  <c r="L3204" i="2" s="1"/>
  <c r="N3204" i="2" s="1"/>
  <c r="J3205" i="2"/>
  <c r="K3205" i="2" s="1"/>
  <c r="L3205" i="2" s="1"/>
  <c r="N3205" i="2" s="1"/>
  <c r="J3206" i="2"/>
  <c r="K3206" i="2" s="1"/>
  <c r="L3206" i="2" s="1"/>
  <c r="N3206" i="2" s="1"/>
  <c r="J3207" i="2"/>
  <c r="K3207" i="2" s="1"/>
  <c r="L3207" i="2" s="1"/>
  <c r="N3207" i="2" s="1"/>
  <c r="J3208" i="2"/>
  <c r="K3208" i="2" s="1"/>
  <c r="L3208" i="2" s="1"/>
  <c r="N3208" i="2" s="1"/>
  <c r="J3209" i="2"/>
  <c r="K3209" i="2" s="1"/>
  <c r="L3209" i="2" s="1"/>
  <c r="N3209" i="2" s="1"/>
  <c r="J3210" i="2"/>
  <c r="K3210" i="2" s="1"/>
  <c r="L3210" i="2" s="1"/>
  <c r="N3210" i="2" s="1"/>
  <c r="J3211" i="2"/>
  <c r="K3211" i="2" s="1"/>
  <c r="L3211" i="2" s="1"/>
  <c r="N3211" i="2" s="1"/>
  <c r="J3212" i="2"/>
  <c r="K3212" i="2" s="1"/>
  <c r="L3212" i="2" s="1"/>
  <c r="N3212" i="2" s="1"/>
  <c r="J3213" i="2"/>
  <c r="K3213" i="2" s="1"/>
  <c r="L3213" i="2" s="1"/>
  <c r="N3213" i="2" s="1"/>
  <c r="J3214" i="2"/>
  <c r="K3214" i="2" s="1"/>
  <c r="L3214" i="2" s="1"/>
  <c r="N3214" i="2" s="1"/>
  <c r="J3215" i="2"/>
  <c r="K3215" i="2" s="1"/>
  <c r="L3215" i="2" s="1"/>
  <c r="N3215" i="2" s="1"/>
  <c r="J3216" i="2"/>
  <c r="K3216" i="2" s="1"/>
  <c r="L3216" i="2" s="1"/>
  <c r="N3216" i="2" s="1"/>
  <c r="J3217" i="2"/>
  <c r="K3217" i="2" s="1"/>
  <c r="L3217" i="2" s="1"/>
  <c r="N3217" i="2" s="1"/>
  <c r="J3218" i="2"/>
  <c r="K3218" i="2" s="1"/>
  <c r="L3218" i="2" s="1"/>
  <c r="N3218" i="2" s="1"/>
  <c r="J3219" i="2"/>
  <c r="K3219" i="2" s="1"/>
  <c r="L3219" i="2" s="1"/>
  <c r="N3219" i="2" s="1"/>
  <c r="J3220" i="2"/>
  <c r="K3220" i="2" s="1"/>
  <c r="L3220" i="2" s="1"/>
  <c r="N3220" i="2" s="1"/>
  <c r="J3221" i="2"/>
  <c r="K3221" i="2" s="1"/>
  <c r="L3221" i="2" s="1"/>
  <c r="N3221" i="2" s="1"/>
  <c r="J3222" i="2"/>
  <c r="K3222" i="2" s="1"/>
  <c r="L3222" i="2" s="1"/>
  <c r="N3222" i="2" s="1"/>
  <c r="J3223" i="2"/>
  <c r="K3223" i="2" s="1"/>
  <c r="L3223" i="2" s="1"/>
  <c r="N3223" i="2" s="1"/>
  <c r="J3224" i="2"/>
  <c r="K3224" i="2" s="1"/>
  <c r="L3224" i="2" s="1"/>
  <c r="N3224" i="2" s="1"/>
  <c r="J3225" i="2"/>
  <c r="K3225" i="2" s="1"/>
  <c r="L3225" i="2" s="1"/>
  <c r="N3225" i="2" s="1"/>
  <c r="J3226" i="2"/>
  <c r="K3226" i="2" s="1"/>
  <c r="L3226" i="2" s="1"/>
  <c r="N3226" i="2" s="1"/>
  <c r="J3227" i="2"/>
  <c r="K3227" i="2" s="1"/>
  <c r="L3227" i="2" s="1"/>
  <c r="N3227" i="2" s="1"/>
  <c r="J3228" i="2"/>
  <c r="K3228" i="2" s="1"/>
  <c r="L3228" i="2" s="1"/>
  <c r="N3228" i="2" s="1"/>
  <c r="J3229" i="2"/>
  <c r="K3229" i="2" s="1"/>
  <c r="L3229" i="2" s="1"/>
  <c r="N3229" i="2" s="1"/>
  <c r="J3230" i="2"/>
  <c r="K3230" i="2" s="1"/>
  <c r="L3230" i="2" s="1"/>
  <c r="N3230" i="2" s="1"/>
  <c r="J3231" i="2"/>
  <c r="K3231" i="2" s="1"/>
  <c r="L3231" i="2" s="1"/>
  <c r="N3231" i="2" s="1"/>
  <c r="J3232" i="2"/>
  <c r="K3232" i="2" s="1"/>
  <c r="L3232" i="2" s="1"/>
  <c r="N3232" i="2" s="1"/>
  <c r="J3233" i="2"/>
  <c r="K3233" i="2" s="1"/>
  <c r="L3233" i="2" s="1"/>
  <c r="N3233" i="2" s="1"/>
  <c r="J3234" i="2"/>
  <c r="K3234" i="2" s="1"/>
  <c r="L3234" i="2" s="1"/>
  <c r="N3234" i="2" s="1"/>
  <c r="J3235" i="2"/>
  <c r="K3235" i="2" s="1"/>
  <c r="L3235" i="2" s="1"/>
  <c r="N3235" i="2" s="1"/>
  <c r="J3236" i="2"/>
  <c r="K3236" i="2" s="1"/>
  <c r="L3236" i="2" s="1"/>
  <c r="N3236" i="2" s="1"/>
  <c r="J3237" i="2"/>
  <c r="K3237" i="2" s="1"/>
  <c r="L3237" i="2" s="1"/>
  <c r="N3237" i="2" s="1"/>
  <c r="J3238" i="2"/>
  <c r="K3238" i="2" s="1"/>
  <c r="L3238" i="2" s="1"/>
  <c r="N3238" i="2" s="1"/>
  <c r="J3239" i="2"/>
  <c r="K3239" i="2" s="1"/>
  <c r="L3239" i="2" s="1"/>
  <c r="N3239" i="2" s="1"/>
  <c r="J3240" i="2"/>
  <c r="K3240" i="2" s="1"/>
  <c r="L3240" i="2" s="1"/>
  <c r="N3240" i="2" s="1"/>
  <c r="J3241" i="2"/>
  <c r="K3241" i="2" s="1"/>
  <c r="L3241" i="2" s="1"/>
  <c r="N3241" i="2" s="1"/>
  <c r="J3242" i="2"/>
  <c r="K3242" i="2" s="1"/>
  <c r="L3242" i="2" s="1"/>
  <c r="N3242" i="2" s="1"/>
  <c r="J3243" i="2"/>
  <c r="K3243" i="2" s="1"/>
  <c r="L3243" i="2" s="1"/>
  <c r="N3243" i="2" s="1"/>
  <c r="J3244" i="2"/>
  <c r="K3244" i="2" s="1"/>
  <c r="L3244" i="2" s="1"/>
  <c r="N3244" i="2" s="1"/>
  <c r="J3245" i="2"/>
  <c r="K3245" i="2" s="1"/>
  <c r="L3245" i="2" s="1"/>
  <c r="N3245" i="2" s="1"/>
  <c r="J3246" i="2"/>
  <c r="K3246" i="2" s="1"/>
  <c r="L3246" i="2" s="1"/>
  <c r="N3246" i="2" s="1"/>
  <c r="J3247" i="2"/>
  <c r="K3247" i="2" s="1"/>
  <c r="L3247" i="2" s="1"/>
  <c r="N3247" i="2" s="1"/>
  <c r="J3248" i="2"/>
  <c r="K3248" i="2" s="1"/>
  <c r="L3248" i="2" s="1"/>
  <c r="N3248" i="2" s="1"/>
  <c r="J3249" i="2"/>
  <c r="K3249" i="2" s="1"/>
  <c r="L3249" i="2" s="1"/>
  <c r="N3249" i="2" s="1"/>
  <c r="J3250" i="2"/>
  <c r="K3250" i="2" s="1"/>
  <c r="L3250" i="2" s="1"/>
  <c r="N3250" i="2" s="1"/>
  <c r="J3251" i="2"/>
  <c r="K3251" i="2" s="1"/>
  <c r="L3251" i="2" s="1"/>
  <c r="N3251" i="2" s="1"/>
  <c r="J3252" i="2"/>
  <c r="K3252" i="2" s="1"/>
  <c r="L3252" i="2" s="1"/>
  <c r="N3252" i="2" s="1"/>
  <c r="J3253" i="2"/>
  <c r="K3253" i="2" s="1"/>
  <c r="L3253" i="2" s="1"/>
  <c r="N3253" i="2" s="1"/>
  <c r="J3254" i="2"/>
  <c r="K3254" i="2" s="1"/>
  <c r="L3254" i="2" s="1"/>
  <c r="N3254" i="2" s="1"/>
  <c r="J3255" i="2"/>
  <c r="K3255" i="2" s="1"/>
  <c r="L3255" i="2" s="1"/>
  <c r="N3255" i="2" s="1"/>
  <c r="J3256" i="2"/>
  <c r="K3256" i="2" s="1"/>
  <c r="L3256" i="2" s="1"/>
  <c r="N3256" i="2" s="1"/>
  <c r="J3257" i="2"/>
  <c r="K3257" i="2" s="1"/>
  <c r="L3257" i="2" s="1"/>
  <c r="N3257" i="2" s="1"/>
  <c r="J3258" i="2"/>
  <c r="K3258" i="2" s="1"/>
  <c r="L3258" i="2" s="1"/>
  <c r="N3258" i="2" s="1"/>
  <c r="J3259" i="2"/>
  <c r="K3259" i="2" s="1"/>
  <c r="L3259" i="2" s="1"/>
  <c r="N3259" i="2" s="1"/>
  <c r="J3260" i="2"/>
  <c r="K3260" i="2" s="1"/>
  <c r="L3260" i="2" s="1"/>
  <c r="N3260" i="2" s="1"/>
  <c r="J3261" i="2"/>
  <c r="K3261" i="2" s="1"/>
  <c r="L3261" i="2" s="1"/>
  <c r="N3261" i="2" s="1"/>
  <c r="J3262" i="2"/>
  <c r="K3262" i="2" s="1"/>
  <c r="L3262" i="2" s="1"/>
  <c r="N3262" i="2" s="1"/>
  <c r="J3263" i="2"/>
  <c r="K3263" i="2" s="1"/>
  <c r="L3263" i="2" s="1"/>
  <c r="N3263" i="2" s="1"/>
  <c r="J3264" i="2"/>
  <c r="K3264" i="2" s="1"/>
  <c r="L3264" i="2" s="1"/>
  <c r="N3264" i="2" s="1"/>
  <c r="J3265" i="2"/>
  <c r="K3265" i="2" s="1"/>
  <c r="L3265" i="2" s="1"/>
  <c r="N3265" i="2" s="1"/>
  <c r="J3266" i="2"/>
  <c r="K3266" i="2" s="1"/>
  <c r="L3266" i="2" s="1"/>
  <c r="N3266" i="2" s="1"/>
  <c r="J3267" i="2"/>
  <c r="K3267" i="2" s="1"/>
  <c r="L3267" i="2" s="1"/>
  <c r="N3267" i="2" s="1"/>
  <c r="J3268" i="2"/>
  <c r="K3268" i="2" s="1"/>
  <c r="L3268" i="2" s="1"/>
  <c r="N3268" i="2" s="1"/>
  <c r="J3269" i="2"/>
  <c r="K3269" i="2" s="1"/>
  <c r="L3269" i="2" s="1"/>
  <c r="N3269" i="2" s="1"/>
  <c r="J3270" i="2"/>
  <c r="K3270" i="2" s="1"/>
  <c r="L3270" i="2" s="1"/>
  <c r="N3270" i="2" s="1"/>
  <c r="J3271" i="2"/>
  <c r="K3271" i="2" s="1"/>
  <c r="L3271" i="2" s="1"/>
  <c r="N3271" i="2" s="1"/>
  <c r="J3272" i="2"/>
  <c r="K3272" i="2" s="1"/>
  <c r="L3272" i="2" s="1"/>
  <c r="N3272" i="2" s="1"/>
  <c r="J3273" i="2"/>
  <c r="K3273" i="2" s="1"/>
  <c r="L3273" i="2" s="1"/>
  <c r="N3273" i="2" s="1"/>
  <c r="J3274" i="2"/>
  <c r="K3274" i="2" s="1"/>
  <c r="L3274" i="2" s="1"/>
  <c r="N3274" i="2" s="1"/>
  <c r="J3275" i="2"/>
  <c r="K3275" i="2" s="1"/>
  <c r="L3275" i="2" s="1"/>
  <c r="N3275" i="2" s="1"/>
  <c r="J3276" i="2"/>
  <c r="K3276" i="2" s="1"/>
  <c r="L3276" i="2" s="1"/>
  <c r="N3276" i="2" s="1"/>
  <c r="J3277" i="2"/>
  <c r="K3277" i="2" s="1"/>
  <c r="L3277" i="2" s="1"/>
  <c r="N3277" i="2" s="1"/>
  <c r="J3278" i="2"/>
  <c r="K3278" i="2" s="1"/>
  <c r="L3278" i="2" s="1"/>
  <c r="N3278" i="2" s="1"/>
  <c r="J3279" i="2"/>
  <c r="K3279" i="2" s="1"/>
  <c r="L3279" i="2" s="1"/>
  <c r="N3279" i="2" s="1"/>
  <c r="J3280" i="2"/>
  <c r="K3280" i="2" s="1"/>
  <c r="L3280" i="2" s="1"/>
  <c r="N3280" i="2" s="1"/>
  <c r="J3281" i="2"/>
  <c r="K3281" i="2" s="1"/>
  <c r="L3281" i="2" s="1"/>
  <c r="N3281" i="2" s="1"/>
  <c r="J3282" i="2"/>
  <c r="K3282" i="2" s="1"/>
  <c r="L3282" i="2" s="1"/>
  <c r="N3282" i="2" s="1"/>
  <c r="J3283" i="2"/>
  <c r="K3283" i="2" s="1"/>
  <c r="L3283" i="2" s="1"/>
  <c r="N3283" i="2" s="1"/>
  <c r="J3284" i="2"/>
  <c r="K3284" i="2" s="1"/>
  <c r="L3284" i="2" s="1"/>
  <c r="N3284" i="2" s="1"/>
  <c r="J3285" i="2"/>
  <c r="K3285" i="2" s="1"/>
  <c r="L3285" i="2" s="1"/>
  <c r="N3285" i="2" s="1"/>
  <c r="J3286" i="2"/>
  <c r="K3286" i="2" s="1"/>
  <c r="L3286" i="2" s="1"/>
  <c r="N3286" i="2" s="1"/>
  <c r="J3287" i="2"/>
  <c r="K3287" i="2" s="1"/>
  <c r="L3287" i="2" s="1"/>
  <c r="N3287" i="2" s="1"/>
  <c r="J3288" i="2"/>
  <c r="K3288" i="2" s="1"/>
  <c r="L3288" i="2" s="1"/>
  <c r="N3288" i="2" s="1"/>
  <c r="J3289" i="2"/>
  <c r="K3289" i="2" s="1"/>
  <c r="L3289" i="2" s="1"/>
  <c r="N3289" i="2" s="1"/>
  <c r="J3290" i="2"/>
  <c r="K3290" i="2" s="1"/>
  <c r="L3290" i="2" s="1"/>
  <c r="N3290" i="2" s="1"/>
  <c r="J3291" i="2"/>
  <c r="K3291" i="2" s="1"/>
  <c r="L3291" i="2" s="1"/>
  <c r="N3291" i="2" s="1"/>
  <c r="J3292" i="2"/>
  <c r="K3292" i="2" s="1"/>
  <c r="L3292" i="2" s="1"/>
  <c r="N3292" i="2" s="1"/>
  <c r="J3293" i="2"/>
  <c r="K3293" i="2" s="1"/>
  <c r="L3293" i="2" s="1"/>
  <c r="N3293" i="2" s="1"/>
  <c r="J3294" i="2"/>
  <c r="K3294" i="2" s="1"/>
  <c r="L3294" i="2" s="1"/>
  <c r="N3294" i="2" s="1"/>
  <c r="J3295" i="2"/>
  <c r="K3295" i="2" s="1"/>
  <c r="L3295" i="2" s="1"/>
  <c r="N3295" i="2" s="1"/>
  <c r="J3296" i="2"/>
  <c r="K3296" i="2" s="1"/>
  <c r="L3296" i="2" s="1"/>
  <c r="N3296" i="2" s="1"/>
  <c r="J3297" i="2"/>
  <c r="K3297" i="2" s="1"/>
  <c r="L3297" i="2" s="1"/>
  <c r="N3297" i="2" s="1"/>
  <c r="J3298" i="2"/>
  <c r="K3298" i="2" s="1"/>
  <c r="L3298" i="2" s="1"/>
  <c r="N3298" i="2" s="1"/>
  <c r="J3299" i="2"/>
  <c r="K3299" i="2" s="1"/>
  <c r="L3299" i="2" s="1"/>
  <c r="N3299" i="2" s="1"/>
  <c r="J3300" i="2"/>
  <c r="K3300" i="2" s="1"/>
  <c r="L3300" i="2" s="1"/>
  <c r="N3300" i="2" s="1"/>
  <c r="J3301" i="2"/>
  <c r="K3301" i="2" s="1"/>
  <c r="L3301" i="2" s="1"/>
  <c r="N3301" i="2" s="1"/>
  <c r="J3302" i="2"/>
  <c r="K3302" i="2" s="1"/>
  <c r="L3302" i="2" s="1"/>
  <c r="N3302" i="2" s="1"/>
  <c r="J3303" i="2"/>
  <c r="K3303" i="2" s="1"/>
  <c r="L3303" i="2" s="1"/>
  <c r="N3303" i="2" s="1"/>
  <c r="J3304" i="2"/>
  <c r="K3304" i="2" s="1"/>
  <c r="L3304" i="2" s="1"/>
  <c r="N3304" i="2" s="1"/>
  <c r="J3305" i="2"/>
  <c r="K3305" i="2" s="1"/>
  <c r="L3305" i="2" s="1"/>
  <c r="N3305" i="2" s="1"/>
  <c r="J3306" i="2"/>
  <c r="K3306" i="2" s="1"/>
  <c r="L3306" i="2" s="1"/>
  <c r="N3306" i="2" s="1"/>
  <c r="J3307" i="2"/>
  <c r="K3307" i="2" s="1"/>
  <c r="L3307" i="2" s="1"/>
  <c r="N3307" i="2" s="1"/>
  <c r="J3308" i="2"/>
  <c r="K3308" i="2" s="1"/>
  <c r="L3308" i="2" s="1"/>
  <c r="N3308" i="2" s="1"/>
  <c r="J3309" i="2"/>
  <c r="K3309" i="2" s="1"/>
  <c r="L3309" i="2" s="1"/>
  <c r="N3309" i="2" s="1"/>
  <c r="J3310" i="2"/>
  <c r="K3310" i="2" s="1"/>
  <c r="L3310" i="2" s="1"/>
  <c r="N3310" i="2" s="1"/>
  <c r="J3311" i="2"/>
  <c r="K3311" i="2" s="1"/>
  <c r="L3311" i="2" s="1"/>
  <c r="N3311" i="2" s="1"/>
  <c r="J3312" i="2"/>
  <c r="K3312" i="2" s="1"/>
  <c r="L3312" i="2" s="1"/>
  <c r="N3312" i="2" s="1"/>
  <c r="J3313" i="2"/>
  <c r="K3313" i="2" s="1"/>
  <c r="L3313" i="2" s="1"/>
  <c r="N3313" i="2" s="1"/>
  <c r="J3314" i="2"/>
  <c r="K3314" i="2" s="1"/>
  <c r="L3314" i="2" s="1"/>
  <c r="N3314" i="2" s="1"/>
  <c r="J3315" i="2"/>
  <c r="K3315" i="2" s="1"/>
  <c r="L3315" i="2" s="1"/>
  <c r="N3315" i="2" s="1"/>
  <c r="J3316" i="2"/>
  <c r="K3316" i="2" s="1"/>
  <c r="L3316" i="2" s="1"/>
  <c r="N3316" i="2" s="1"/>
  <c r="J3317" i="2"/>
  <c r="K3317" i="2" s="1"/>
  <c r="L3317" i="2" s="1"/>
  <c r="N3317" i="2" s="1"/>
  <c r="J3318" i="2"/>
  <c r="K3318" i="2" s="1"/>
  <c r="L3318" i="2" s="1"/>
  <c r="N3318" i="2" s="1"/>
  <c r="J3319" i="2"/>
  <c r="K3319" i="2" s="1"/>
  <c r="L3319" i="2" s="1"/>
  <c r="N3319" i="2" s="1"/>
  <c r="J3320" i="2"/>
  <c r="K3320" i="2" s="1"/>
  <c r="L3320" i="2" s="1"/>
  <c r="N3320" i="2" s="1"/>
  <c r="J3321" i="2"/>
  <c r="K3321" i="2" s="1"/>
  <c r="L3321" i="2" s="1"/>
  <c r="N3321" i="2" s="1"/>
  <c r="J3322" i="2"/>
  <c r="K3322" i="2" s="1"/>
  <c r="L3322" i="2" s="1"/>
  <c r="N3322" i="2" s="1"/>
  <c r="J3323" i="2"/>
  <c r="K3323" i="2" s="1"/>
  <c r="L3323" i="2" s="1"/>
  <c r="N3323" i="2" s="1"/>
  <c r="J3324" i="2"/>
  <c r="K3324" i="2" s="1"/>
  <c r="L3324" i="2" s="1"/>
  <c r="N3324" i="2" s="1"/>
  <c r="J3325" i="2"/>
  <c r="K3325" i="2" s="1"/>
  <c r="L3325" i="2" s="1"/>
  <c r="N3325" i="2" s="1"/>
  <c r="J3326" i="2"/>
  <c r="K3326" i="2" s="1"/>
  <c r="L3326" i="2" s="1"/>
  <c r="N3326" i="2" s="1"/>
  <c r="J3327" i="2"/>
  <c r="K3327" i="2" s="1"/>
  <c r="L3327" i="2" s="1"/>
  <c r="N3327" i="2" s="1"/>
  <c r="J3328" i="2"/>
  <c r="K3328" i="2" s="1"/>
  <c r="L3328" i="2" s="1"/>
  <c r="N3328" i="2" s="1"/>
  <c r="J3329" i="2"/>
  <c r="K3329" i="2" s="1"/>
  <c r="L3329" i="2" s="1"/>
  <c r="N3329" i="2" s="1"/>
  <c r="J3330" i="2"/>
  <c r="K3330" i="2" s="1"/>
  <c r="L3330" i="2" s="1"/>
  <c r="N3330" i="2" s="1"/>
  <c r="J3331" i="2"/>
  <c r="K3331" i="2" s="1"/>
  <c r="L3331" i="2" s="1"/>
  <c r="N3331" i="2" s="1"/>
  <c r="J3332" i="2"/>
  <c r="K3332" i="2" s="1"/>
  <c r="L3332" i="2" s="1"/>
  <c r="N3332" i="2" s="1"/>
  <c r="J3333" i="2"/>
  <c r="K3333" i="2" s="1"/>
  <c r="L3333" i="2" s="1"/>
  <c r="N3333" i="2" s="1"/>
  <c r="J3334" i="2"/>
  <c r="K3334" i="2" s="1"/>
  <c r="L3334" i="2" s="1"/>
  <c r="N3334" i="2" s="1"/>
  <c r="J3335" i="2"/>
  <c r="K3335" i="2" s="1"/>
  <c r="L3335" i="2" s="1"/>
  <c r="N3335" i="2" s="1"/>
  <c r="J3336" i="2"/>
  <c r="K3336" i="2" s="1"/>
  <c r="L3336" i="2" s="1"/>
  <c r="N3336" i="2" s="1"/>
  <c r="J3337" i="2"/>
  <c r="K3337" i="2" s="1"/>
  <c r="L3337" i="2" s="1"/>
  <c r="N3337" i="2" s="1"/>
  <c r="J3338" i="2"/>
  <c r="K3338" i="2" s="1"/>
  <c r="L3338" i="2" s="1"/>
  <c r="N3338" i="2" s="1"/>
  <c r="J3339" i="2"/>
  <c r="K3339" i="2" s="1"/>
  <c r="L3339" i="2" s="1"/>
  <c r="N3339" i="2" s="1"/>
  <c r="J3340" i="2"/>
  <c r="K3340" i="2" s="1"/>
  <c r="L3340" i="2" s="1"/>
  <c r="N3340" i="2" s="1"/>
  <c r="J3341" i="2"/>
  <c r="K3341" i="2" s="1"/>
  <c r="L3341" i="2" s="1"/>
  <c r="N3341" i="2" s="1"/>
  <c r="J3342" i="2"/>
  <c r="K3342" i="2" s="1"/>
  <c r="L3342" i="2" s="1"/>
  <c r="N3342" i="2" s="1"/>
  <c r="J3343" i="2"/>
  <c r="K3343" i="2" s="1"/>
  <c r="L3343" i="2" s="1"/>
  <c r="N3343" i="2" s="1"/>
  <c r="J3344" i="2"/>
  <c r="K3344" i="2" s="1"/>
  <c r="L3344" i="2" s="1"/>
  <c r="N3344" i="2" s="1"/>
  <c r="J3345" i="2"/>
  <c r="K3345" i="2" s="1"/>
  <c r="L3345" i="2" s="1"/>
  <c r="N3345" i="2" s="1"/>
  <c r="J3346" i="2"/>
  <c r="K3346" i="2" s="1"/>
  <c r="L3346" i="2" s="1"/>
  <c r="N3346" i="2" s="1"/>
  <c r="J3347" i="2"/>
  <c r="K3347" i="2" s="1"/>
  <c r="L3347" i="2" s="1"/>
  <c r="N3347" i="2" s="1"/>
  <c r="J3348" i="2"/>
  <c r="K3348" i="2" s="1"/>
  <c r="L3348" i="2" s="1"/>
  <c r="N3348" i="2" s="1"/>
  <c r="J3349" i="2"/>
  <c r="K3349" i="2" s="1"/>
  <c r="L3349" i="2" s="1"/>
  <c r="N3349" i="2" s="1"/>
  <c r="J3350" i="2"/>
  <c r="K3350" i="2" s="1"/>
  <c r="L3350" i="2" s="1"/>
  <c r="N3350" i="2" s="1"/>
  <c r="J3351" i="2"/>
  <c r="K3351" i="2" s="1"/>
  <c r="L3351" i="2" s="1"/>
  <c r="N3351" i="2" s="1"/>
  <c r="J3352" i="2"/>
  <c r="K3352" i="2" s="1"/>
  <c r="L3352" i="2" s="1"/>
  <c r="N3352" i="2" s="1"/>
  <c r="J3353" i="2"/>
  <c r="K3353" i="2" s="1"/>
  <c r="L3353" i="2" s="1"/>
  <c r="N3353" i="2" s="1"/>
  <c r="J3354" i="2"/>
  <c r="K3354" i="2" s="1"/>
  <c r="L3354" i="2" s="1"/>
  <c r="N3354" i="2" s="1"/>
  <c r="J3355" i="2"/>
  <c r="K3355" i="2" s="1"/>
  <c r="L3355" i="2" s="1"/>
  <c r="N3355" i="2" s="1"/>
  <c r="J3356" i="2"/>
  <c r="K3356" i="2" s="1"/>
  <c r="L3356" i="2" s="1"/>
  <c r="N3356" i="2" s="1"/>
  <c r="J3357" i="2"/>
  <c r="K3357" i="2" s="1"/>
  <c r="L3357" i="2" s="1"/>
  <c r="N3357" i="2" s="1"/>
  <c r="J3358" i="2"/>
  <c r="K3358" i="2" s="1"/>
  <c r="L3358" i="2" s="1"/>
  <c r="N3358" i="2" s="1"/>
  <c r="J3359" i="2"/>
  <c r="K3359" i="2" s="1"/>
  <c r="L3359" i="2" s="1"/>
  <c r="N3359" i="2" s="1"/>
  <c r="J3360" i="2"/>
  <c r="K3360" i="2" s="1"/>
  <c r="L3360" i="2" s="1"/>
  <c r="N3360" i="2" s="1"/>
  <c r="J3361" i="2"/>
  <c r="K3361" i="2" s="1"/>
  <c r="L3361" i="2" s="1"/>
  <c r="N3361" i="2" s="1"/>
  <c r="J3362" i="2"/>
  <c r="K3362" i="2" s="1"/>
  <c r="L3362" i="2" s="1"/>
  <c r="N3362" i="2" s="1"/>
  <c r="J3363" i="2"/>
  <c r="K3363" i="2" s="1"/>
  <c r="L3363" i="2" s="1"/>
  <c r="N3363" i="2" s="1"/>
  <c r="J3364" i="2"/>
  <c r="K3364" i="2" s="1"/>
  <c r="L3364" i="2" s="1"/>
  <c r="N3364" i="2" s="1"/>
  <c r="J3365" i="2"/>
  <c r="K3365" i="2" s="1"/>
  <c r="L3365" i="2" s="1"/>
  <c r="N3365" i="2" s="1"/>
  <c r="J3366" i="2"/>
  <c r="K3366" i="2" s="1"/>
  <c r="L3366" i="2" s="1"/>
  <c r="N3366" i="2" s="1"/>
  <c r="J3367" i="2"/>
  <c r="K3367" i="2" s="1"/>
  <c r="L3367" i="2" s="1"/>
  <c r="N3367" i="2" s="1"/>
  <c r="J3368" i="2"/>
  <c r="K3368" i="2" s="1"/>
  <c r="L3368" i="2" s="1"/>
  <c r="N3368" i="2" s="1"/>
  <c r="J3369" i="2"/>
  <c r="K3369" i="2" s="1"/>
  <c r="L3369" i="2" s="1"/>
  <c r="N3369" i="2" s="1"/>
  <c r="J3370" i="2"/>
  <c r="K3370" i="2" s="1"/>
  <c r="L3370" i="2" s="1"/>
  <c r="N3370" i="2" s="1"/>
  <c r="J3371" i="2"/>
  <c r="K3371" i="2" s="1"/>
  <c r="L3371" i="2" s="1"/>
  <c r="N3371" i="2" s="1"/>
  <c r="J3372" i="2"/>
  <c r="K3372" i="2" s="1"/>
  <c r="L3372" i="2" s="1"/>
  <c r="N3372" i="2" s="1"/>
  <c r="J3373" i="2"/>
  <c r="K3373" i="2" s="1"/>
  <c r="L3373" i="2" s="1"/>
  <c r="N3373" i="2" s="1"/>
  <c r="J3374" i="2"/>
  <c r="K3374" i="2" s="1"/>
  <c r="L3374" i="2" s="1"/>
  <c r="N3374" i="2" s="1"/>
  <c r="J3375" i="2"/>
  <c r="K3375" i="2" s="1"/>
  <c r="L3375" i="2" s="1"/>
  <c r="J3376" i="2"/>
  <c r="K3376" i="2" s="1"/>
  <c r="L3376" i="2" s="1"/>
  <c r="N3376" i="2" s="1"/>
  <c r="J3377" i="2"/>
  <c r="K3377" i="2" s="1"/>
  <c r="L3377" i="2" s="1"/>
  <c r="N3377" i="2" s="1"/>
  <c r="J3378" i="2"/>
  <c r="K3378" i="2" s="1"/>
  <c r="L3378" i="2" s="1"/>
  <c r="N3378" i="2" s="1"/>
  <c r="J3379" i="2"/>
  <c r="K3379" i="2" s="1"/>
  <c r="L3379" i="2" s="1"/>
  <c r="N3379" i="2" s="1"/>
  <c r="J3380" i="2"/>
  <c r="K3380" i="2" s="1"/>
  <c r="L3380" i="2" s="1"/>
  <c r="N3380" i="2" s="1"/>
  <c r="J3381" i="2"/>
  <c r="K3381" i="2" s="1"/>
  <c r="L3381" i="2" s="1"/>
  <c r="N3381" i="2" s="1"/>
  <c r="J3382" i="2"/>
  <c r="K3382" i="2" s="1"/>
  <c r="L3382" i="2" s="1"/>
  <c r="N3382" i="2" s="1"/>
  <c r="J3383" i="2"/>
  <c r="K3383" i="2" s="1"/>
  <c r="L3383" i="2" s="1"/>
  <c r="N3383" i="2" s="1"/>
  <c r="J3384" i="2"/>
  <c r="K3384" i="2" s="1"/>
  <c r="L3384" i="2" s="1"/>
  <c r="N3384" i="2" s="1"/>
  <c r="J3385" i="2"/>
  <c r="K3385" i="2" s="1"/>
  <c r="L3385" i="2" s="1"/>
  <c r="N3385" i="2" s="1"/>
  <c r="J3386" i="2"/>
  <c r="K3386" i="2" s="1"/>
  <c r="L3386" i="2" s="1"/>
  <c r="N3386" i="2" s="1"/>
  <c r="J3387" i="2"/>
  <c r="K3387" i="2" s="1"/>
  <c r="L3387" i="2" s="1"/>
  <c r="N3387" i="2" s="1"/>
  <c r="J3388" i="2"/>
  <c r="K3388" i="2" s="1"/>
  <c r="L3388" i="2" s="1"/>
  <c r="N3388" i="2" s="1"/>
  <c r="J3389" i="2"/>
  <c r="K3389" i="2" s="1"/>
  <c r="L3389" i="2" s="1"/>
  <c r="N3389" i="2" s="1"/>
  <c r="J3390" i="2"/>
  <c r="K3390" i="2" s="1"/>
  <c r="L3390" i="2" s="1"/>
  <c r="N3390" i="2" s="1"/>
  <c r="J3391" i="2"/>
  <c r="K3391" i="2" s="1"/>
  <c r="L3391" i="2" s="1"/>
  <c r="N3391" i="2" s="1"/>
  <c r="J3392" i="2"/>
  <c r="K3392" i="2" s="1"/>
  <c r="L3392" i="2" s="1"/>
  <c r="N3392" i="2" s="1"/>
  <c r="J3393" i="2"/>
  <c r="K3393" i="2" s="1"/>
  <c r="L3393" i="2" s="1"/>
  <c r="N3393" i="2" s="1"/>
  <c r="J3394" i="2"/>
  <c r="K3394" i="2" s="1"/>
  <c r="L3394" i="2" s="1"/>
  <c r="N3394" i="2" s="1"/>
  <c r="J3395" i="2"/>
  <c r="K3395" i="2" s="1"/>
  <c r="L3395" i="2" s="1"/>
  <c r="N3395" i="2" s="1"/>
  <c r="J3396" i="2"/>
  <c r="K3396" i="2" s="1"/>
  <c r="L3396" i="2" s="1"/>
  <c r="N3396" i="2" s="1"/>
  <c r="J3397" i="2"/>
  <c r="K3397" i="2" s="1"/>
  <c r="L3397" i="2" s="1"/>
  <c r="N3397" i="2" s="1"/>
  <c r="J3398" i="2"/>
  <c r="K3398" i="2" s="1"/>
  <c r="L3398" i="2" s="1"/>
  <c r="N3398" i="2" s="1"/>
  <c r="J3399" i="2"/>
  <c r="K3399" i="2" s="1"/>
  <c r="L3399" i="2" s="1"/>
  <c r="N3399" i="2" s="1"/>
  <c r="J3400" i="2"/>
  <c r="K3400" i="2" s="1"/>
  <c r="L3400" i="2" s="1"/>
  <c r="N3400" i="2" s="1"/>
  <c r="J3401" i="2"/>
  <c r="K3401" i="2" s="1"/>
  <c r="L3401" i="2" s="1"/>
  <c r="N3401" i="2" s="1"/>
  <c r="J3402" i="2"/>
  <c r="K3402" i="2" s="1"/>
  <c r="L3402" i="2" s="1"/>
  <c r="N3402" i="2" s="1"/>
  <c r="J3403" i="2"/>
  <c r="K3403" i="2" s="1"/>
  <c r="L3403" i="2" s="1"/>
  <c r="N3403" i="2" s="1"/>
  <c r="J3404" i="2"/>
  <c r="K3404" i="2" s="1"/>
  <c r="L3404" i="2" s="1"/>
  <c r="N3404" i="2" s="1"/>
  <c r="J3405" i="2"/>
  <c r="K3405" i="2" s="1"/>
  <c r="L3405" i="2" s="1"/>
  <c r="N3405" i="2" s="1"/>
  <c r="J3406" i="2"/>
  <c r="K3406" i="2" s="1"/>
  <c r="L3406" i="2" s="1"/>
  <c r="N3406" i="2" s="1"/>
  <c r="J3407" i="2"/>
  <c r="K3407" i="2" s="1"/>
  <c r="L3407" i="2" s="1"/>
  <c r="N3407" i="2" s="1"/>
  <c r="J3408" i="2"/>
  <c r="K3408" i="2" s="1"/>
  <c r="L3408" i="2" s="1"/>
  <c r="N3408" i="2" s="1"/>
  <c r="J3409" i="2"/>
  <c r="K3409" i="2" s="1"/>
  <c r="L3409" i="2" s="1"/>
  <c r="N3409" i="2" s="1"/>
  <c r="J3410" i="2"/>
  <c r="K3410" i="2" s="1"/>
  <c r="L3410" i="2" s="1"/>
  <c r="N3410" i="2" s="1"/>
  <c r="J3411" i="2"/>
  <c r="K3411" i="2" s="1"/>
  <c r="L3411" i="2" s="1"/>
  <c r="N3411" i="2" s="1"/>
  <c r="J3412" i="2"/>
  <c r="K3412" i="2" s="1"/>
  <c r="L3412" i="2" s="1"/>
  <c r="N3412" i="2" s="1"/>
  <c r="J3413" i="2"/>
  <c r="K3413" i="2" s="1"/>
  <c r="L3413" i="2" s="1"/>
  <c r="N3413" i="2" s="1"/>
  <c r="J3414" i="2"/>
  <c r="K3414" i="2" s="1"/>
  <c r="L3414" i="2" s="1"/>
  <c r="N3414" i="2" s="1"/>
  <c r="J3415" i="2"/>
  <c r="K3415" i="2" s="1"/>
  <c r="L3415" i="2" s="1"/>
  <c r="N3415" i="2" s="1"/>
  <c r="J3416" i="2"/>
  <c r="K3416" i="2" s="1"/>
  <c r="L3416" i="2" s="1"/>
  <c r="N3416" i="2" s="1"/>
  <c r="J3417" i="2"/>
  <c r="K3417" i="2" s="1"/>
  <c r="L3417" i="2" s="1"/>
  <c r="N3417" i="2" s="1"/>
  <c r="J3418" i="2"/>
  <c r="K3418" i="2" s="1"/>
  <c r="L3418" i="2" s="1"/>
  <c r="N3418" i="2" s="1"/>
  <c r="J3419" i="2"/>
  <c r="K3419" i="2" s="1"/>
  <c r="L3419" i="2" s="1"/>
  <c r="N3419" i="2" s="1"/>
  <c r="J3420" i="2"/>
  <c r="K3420" i="2" s="1"/>
  <c r="L3420" i="2" s="1"/>
  <c r="N3420" i="2" s="1"/>
  <c r="J3421" i="2"/>
  <c r="K3421" i="2" s="1"/>
  <c r="L3421" i="2" s="1"/>
  <c r="N3421" i="2" s="1"/>
  <c r="J3422" i="2"/>
  <c r="K3422" i="2" s="1"/>
  <c r="L3422" i="2" s="1"/>
  <c r="N3422" i="2" s="1"/>
  <c r="J3423" i="2"/>
  <c r="K3423" i="2" s="1"/>
  <c r="L3423" i="2" s="1"/>
  <c r="N3423" i="2" s="1"/>
  <c r="J3424" i="2"/>
  <c r="K3424" i="2" s="1"/>
  <c r="L3424" i="2" s="1"/>
  <c r="N3424" i="2" s="1"/>
  <c r="J3425" i="2"/>
  <c r="K3425" i="2" s="1"/>
  <c r="L3425" i="2" s="1"/>
  <c r="N3425" i="2" s="1"/>
  <c r="J3426" i="2"/>
  <c r="K3426" i="2" s="1"/>
  <c r="L3426" i="2" s="1"/>
  <c r="N3426" i="2" s="1"/>
  <c r="J3427" i="2"/>
  <c r="K3427" i="2" s="1"/>
  <c r="L3427" i="2" s="1"/>
  <c r="N3427" i="2" s="1"/>
  <c r="J3428" i="2"/>
  <c r="K3428" i="2" s="1"/>
  <c r="L3428" i="2" s="1"/>
  <c r="N3428" i="2" s="1"/>
  <c r="J3429" i="2"/>
  <c r="K3429" i="2" s="1"/>
  <c r="L3429" i="2" s="1"/>
  <c r="N3429" i="2" s="1"/>
  <c r="J3430" i="2"/>
  <c r="K3430" i="2" s="1"/>
  <c r="L3430" i="2" s="1"/>
  <c r="N3430" i="2" s="1"/>
  <c r="J3431" i="2"/>
  <c r="K3431" i="2" s="1"/>
  <c r="L3431" i="2" s="1"/>
  <c r="N3431" i="2" s="1"/>
  <c r="J3432" i="2"/>
  <c r="K3432" i="2" s="1"/>
  <c r="L3432" i="2" s="1"/>
  <c r="N3432" i="2" s="1"/>
  <c r="J3433" i="2"/>
  <c r="K3433" i="2" s="1"/>
  <c r="L3433" i="2" s="1"/>
  <c r="N3433" i="2" s="1"/>
  <c r="J3434" i="2"/>
  <c r="K3434" i="2" s="1"/>
  <c r="L3434" i="2" s="1"/>
  <c r="N3434" i="2" s="1"/>
  <c r="J3435" i="2"/>
  <c r="K3435" i="2" s="1"/>
  <c r="L3435" i="2" s="1"/>
  <c r="N3435" i="2" s="1"/>
  <c r="J3436" i="2"/>
  <c r="K3436" i="2" s="1"/>
  <c r="L3436" i="2" s="1"/>
  <c r="N3436" i="2" s="1"/>
  <c r="J3437" i="2"/>
  <c r="K3437" i="2" s="1"/>
  <c r="L3437" i="2" s="1"/>
  <c r="N3437" i="2" s="1"/>
  <c r="J3438" i="2"/>
  <c r="K3438" i="2" s="1"/>
  <c r="L3438" i="2" s="1"/>
  <c r="N3438" i="2" s="1"/>
  <c r="J3439" i="2"/>
  <c r="K3439" i="2" s="1"/>
  <c r="L3439" i="2" s="1"/>
  <c r="N3439" i="2" s="1"/>
  <c r="J3440" i="2"/>
  <c r="K3440" i="2" s="1"/>
  <c r="L3440" i="2" s="1"/>
  <c r="N3440" i="2" s="1"/>
  <c r="J3441" i="2"/>
  <c r="K3441" i="2" s="1"/>
  <c r="L3441" i="2" s="1"/>
  <c r="N3441" i="2" s="1"/>
  <c r="J3442" i="2"/>
  <c r="K3442" i="2" s="1"/>
  <c r="L3442" i="2" s="1"/>
  <c r="N3442" i="2" s="1"/>
  <c r="J3443" i="2"/>
  <c r="K3443" i="2" s="1"/>
  <c r="L3443" i="2" s="1"/>
  <c r="N3443" i="2" s="1"/>
  <c r="J3444" i="2"/>
  <c r="K3444" i="2" s="1"/>
  <c r="L3444" i="2" s="1"/>
  <c r="N3444" i="2" s="1"/>
  <c r="J3445" i="2"/>
  <c r="K3445" i="2" s="1"/>
  <c r="L3445" i="2" s="1"/>
  <c r="N3445" i="2" s="1"/>
  <c r="J3446" i="2"/>
  <c r="K3446" i="2" s="1"/>
  <c r="L3446" i="2" s="1"/>
  <c r="N3446" i="2" s="1"/>
  <c r="J3447" i="2"/>
  <c r="K3447" i="2" s="1"/>
  <c r="L3447" i="2" s="1"/>
  <c r="N3447" i="2" s="1"/>
  <c r="J3448" i="2"/>
  <c r="K3448" i="2" s="1"/>
  <c r="L3448" i="2" s="1"/>
  <c r="N3448" i="2" s="1"/>
  <c r="J3449" i="2"/>
  <c r="K3449" i="2" s="1"/>
  <c r="L3449" i="2" s="1"/>
  <c r="N3449" i="2" s="1"/>
  <c r="J3450" i="2"/>
  <c r="K3450" i="2" s="1"/>
  <c r="L3450" i="2" s="1"/>
  <c r="N3450" i="2" s="1"/>
  <c r="J3451" i="2"/>
  <c r="K3451" i="2" s="1"/>
  <c r="L3451" i="2" s="1"/>
  <c r="N3451" i="2" s="1"/>
  <c r="J3452" i="2"/>
  <c r="K3452" i="2" s="1"/>
  <c r="L3452" i="2" s="1"/>
  <c r="N3452" i="2" s="1"/>
  <c r="J3453" i="2"/>
  <c r="K3453" i="2" s="1"/>
  <c r="L3453" i="2" s="1"/>
  <c r="N3453" i="2" s="1"/>
  <c r="J3454" i="2"/>
  <c r="K3454" i="2" s="1"/>
  <c r="L3454" i="2" s="1"/>
  <c r="N3454" i="2" s="1"/>
  <c r="J3455" i="2"/>
  <c r="K3455" i="2" s="1"/>
  <c r="L3455" i="2" s="1"/>
  <c r="N3455" i="2" s="1"/>
  <c r="J3456" i="2"/>
  <c r="K3456" i="2" s="1"/>
  <c r="L3456" i="2" s="1"/>
  <c r="N3456" i="2" s="1"/>
  <c r="J3457" i="2"/>
  <c r="K3457" i="2" s="1"/>
  <c r="L3457" i="2" s="1"/>
  <c r="N3457" i="2" s="1"/>
  <c r="J3458" i="2"/>
  <c r="K3458" i="2" s="1"/>
  <c r="L3458" i="2" s="1"/>
  <c r="N3458" i="2" s="1"/>
  <c r="J3459" i="2"/>
  <c r="K3459" i="2" s="1"/>
  <c r="L3459" i="2" s="1"/>
  <c r="N3459" i="2" s="1"/>
  <c r="J3460" i="2"/>
  <c r="K3460" i="2" s="1"/>
  <c r="L3460" i="2" s="1"/>
  <c r="N3460" i="2" s="1"/>
  <c r="J3461" i="2"/>
  <c r="K3461" i="2" s="1"/>
  <c r="L3461" i="2" s="1"/>
  <c r="N3461" i="2" s="1"/>
  <c r="J3462" i="2"/>
  <c r="K3462" i="2" s="1"/>
  <c r="L3462" i="2" s="1"/>
  <c r="N3462" i="2" s="1"/>
  <c r="J3463" i="2"/>
  <c r="K3463" i="2" s="1"/>
  <c r="L3463" i="2" s="1"/>
  <c r="N3463" i="2" s="1"/>
  <c r="J3464" i="2"/>
  <c r="K3464" i="2" s="1"/>
  <c r="L3464" i="2" s="1"/>
  <c r="N3464" i="2" s="1"/>
  <c r="J3465" i="2"/>
  <c r="K3465" i="2" s="1"/>
  <c r="L3465" i="2" s="1"/>
  <c r="N3465" i="2" s="1"/>
  <c r="J3466" i="2"/>
  <c r="K3466" i="2" s="1"/>
  <c r="L3466" i="2" s="1"/>
  <c r="N3466" i="2" s="1"/>
  <c r="J3467" i="2"/>
  <c r="K3467" i="2" s="1"/>
  <c r="L3467" i="2" s="1"/>
  <c r="N3467" i="2" s="1"/>
  <c r="J3468" i="2"/>
  <c r="K3468" i="2" s="1"/>
  <c r="L3468" i="2" s="1"/>
  <c r="N3468" i="2" s="1"/>
  <c r="J3469" i="2"/>
  <c r="K3469" i="2" s="1"/>
  <c r="L3469" i="2" s="1"/>
  <c r="N3469" i="2" s="1"/>
  <c r="J3470" i="2"/>
  <c r="K3470" i="2" s="1"/>
  <c r="L3470" i="2" s="1"/>
  <c r="N3470" i="2" s="1"/>
  <c r="J3471" i="2"/>
  <c r="K3471" i="2" s="1"/>
  <c r="L3471" i="2" s="1"/>
  <c r="N3471" i="2" s="1"/>
  <c r="J3472" i="2"/>
  <c r="K3472" i="2" s="1"/>
  <c r="L3472" i="2" s="1"/>
  <c r="N3472" i="2" s="1"/>
  <c r="J3473" i="2"/>
  <c r="K3473" i="2" s="1"/>
  <c r="L3473" i="2" s="1"/>
  <c r="N3473" i="2" s="1"/>
  <c r="J3474" i="2"/>
  <c r="K3474" i="2" s="1"/>
  <c r="L3474" i="2" s="1"/>
  <c r="N3474" i="2" s="1"/>
  <c r="J3475" i="2"/>
  <c r="K3475" i="2" s="1"/>
  <c r="L3475" i="2" s="1"/>
  <c r="N3475" i="2" s="1"/>
  <c r="J3476" i="2"/>
  <c r="K3476" i="2" s="1"/>
  <c r="L3476" i="2" s="1"/>
  <c r="N3476" i="2" s="1"/>
  <c r="J3477" i="2"/>
  <c r="K3477" i="2" s="1"/>
  <c r="L3477" i="2" s="1"/>
  <c r="N3477" i="2" s="1"/>
  <c r="J3478" i="2"/>
  <c r="K3478" i="2" s="1"/>
  <c r="L3478" i="2" s="1"/>
  <c r="N3478" i="2" s="1"/>
  <c r="J3479" i="2"/>
  <c r="K3479" i="2" s="1"/>
  <c r="L3479" i="2" s="1"/>
  <c r="N3479" i="2" s="1"/>
  <c r="J3480" i="2"/>
  <c r="K3480" i="2" s="1"/>
  <c r="L3480" i="2" s="1"/>
  <c r="N3480" i="2" s="1"/>
  <c r="J3481" i="2"/>
  <c r="K3481" i="2" s="1"/>
  <c r="L3481" i="2" s="1"/>
  <c r="N3481" i="2" s="1"/>
  <c r="J3482" i="2"/>
  <c r="K3482" i="2" s="1"/>
  <c r="L3482" i="2" s="1"/>
  <c r="N3482" i="2" s="1"/>
  <c r="J3483" i="2"/>
  <c r="K3483" i="2" s="1"/>
  <c r="L3483" i="2" s="1"/>
  <c r="N3483" i="2" s="1"/>
  <c r="J3484" i="2"/>
  <c r="K3484" i="2" s="1"/>
  <c r="L3484" i="2" s="1"/>
  <c r="N3484" i="2" s="1"/>
  <c r="J3485" i="2"/>
  <c r="K3485" i="2" s="1"/>
  <c r="L3485" i="2" s="1"/>
  <c r="N3485" i="2" s="1"/>
  <c r="J3486" i="2"/>
  <c r="K3486" i="2" s="1"/>
  <c r="L3486" i="2" s="1"/>
  <c r="N3486" i="2" s="1"/>
  <c r="J3487" i="2"/>
  <c r="K3487" i="2" s="1"/>
  <c r="L3487" i="2" s="1"/>
  <c r="N3487" i="2" s="1"/>
  <c r="J3488" i="2"/>
  <c r="K3488" i="2" s="1"/>
  <c r="L3488" i="2" s="1"/>
  <c r="N3488" i="2" s="1"/>
  <c r="J3489" i="2"/>
  <c r="K3489" i="2" s="1"/>
  <c r="L3489" i="2" s="1"/>
  <c r="N3489" i="2" s="1"/>
  <c r="J3490" i="2"/>
  <c r="K3490" i="2" s="1"/>
  <c r="L3490" i="2" s="1"/>
  <c r="N3490" i="2" s="1"/>
  <c r="J3491" i="2"/>
  <c r="K3491" i="2" s="1"/>
  <c r="L3491" i="2" s="1"/>
  <c r="N3491" i="2" s="1"/>
  <c r="J3492" i="2"/>
  <c r="K3492" i="2" s="1"/>
  <c r="L3492" i="2" s="1"/>
  <c r="N3492" i="2" s="1"/>
  <c r="J3493" i="2"/>
  <c r="K3493" i="2" s="1"/>
  <c r="L3493" i="2" s="1"/>
  <c r="N3493" i="2" s="1"/>
  <c r="J3494" i="2"/>
  <c r="K3494" i="2" s="1"/>
  <c r="L3494" i="2" s="1"/>
  <c r="N3494" i="2" s="1"/>
  <c r="J3495" i="2"/>
  <c r="K3495" i="2" s="1"/>
  <c r="L3495" i="2" s="1"/>
  <c r="N3495" i="2" s="1"/>
  <c r="J3496" i="2"/>
  <c r="K3496" i="2" s="1"/>
  <c r="L3496" i="2" s="1"/>
  <c r="N3496" i="2" s="1"/>
  <c r="J3497" i="2"/>
  <c r="K3497" i="2" s="1"/>
  <c r="L3497" i="2" s="1"/>
  <c r="N3497" i="2" s="1"/>
  <c r="J3498" i="2"/>
  <c r="K3498" i="2" s="1"/>
  <c r="L3498" i="2" s="1"/>
  <c r="N3498" i="2" s="1"/>
  <c r="J3499" i="2"/>
  <c r="K3499" i="2" s="1"/>
  <c r="L3499" i="2" s="1"/>
  <c r="N3499" i="2" s="1"/>
  <c r="J3500" i="2"/>
  <c r="K3500" i="2" s="1"/>
  <c r="L3500" i="2" s="1"/>
  <c r="N3500" i="2" s="1"/>
  <c r="J3501" i="2"/>
  <c r="K3501" i="2" s="1"/>
  <c r="L3501" i="2" s="1"/>
  <c r="N3501" i="2" s="1"/>
  <c r="J3502" i="2"/>
  <c r="K3502" i="2" s="1"/>
  <c r="L3502" i="2" s="1"/>
  <c r="N3502" i="2" s="1"/>
  <c r="J3503" i="2"/>
  <c r="K3503" i="2" s="1"/>
  <c r="L3503" i="2" s="1"/>
  <c r="N3503" i="2" s="1"/>
  <c r="J3504" i="2"/>
  <c r="K3504" i="2" s="1"/>
  <c r="L3504" i="2" s="1"/>
  <c r="N3504" i="2" s="1"/>
  <c r="J3505" i="2"/>
  <c r="K3505" i="2" s="1"/>
  <c r="L3505" i="2" s="1"/>
  <c r="N3505" i="2" s="1"/>
  <c r="J3506" i="2"/>
  <c r="K3506" i="2" s="1"/>
  <c r="L3506" i="2" s="1"/>
  <c r="N3506" i="2" s="1"/>
  <c r="J3507" i="2"/>
  <c r="K3507" i="2" s="1"/>
  <c r="L3507" i="2" s="1"/>
  <c r="N3507" i="2" s="1"/>
  <c r="J3508" i="2"/>
  <c r="K3508" i="2" s="1"/>
  <c r="L3508" i="2" s="1"/>
  <c r="N3508" i="2" s="1"/>
  <c r="J3509" i="2"/>
  <c r="K3509" i="2" s="1"/>
  <c r="L3509" i="2" s="1"/>
  <c r="N3509" i="2" s="1"/>
  <c r="J3510" i="2"/>
  <c r="K3510" i="2" s="1"/>
  <c r="L3510" i="2" s="1"/>
  <c r="N3510" i="2" s="1"/>
  <c r="J3511" i="2"/>
  <c r="K3511" i="2" s="1"/>
  <c r="L3511" i="2" s="1"/>
  <c r="N3511" i="2" s="1"/>
  <c r="J3512" i="2"/>
  <c r="K3512" i="2" s="1"/>
  <c r="L3512" i="2" s="1"/>
  <c r="N3512" i="2" s="1"/>
  <c r="J3513" i="2"/>
  <c r="K3513" i="2" s="1"/>
  <c r="L3513" i="2" s="1"/>
  <c r="N3513" i="2" s="1"/>
  <c r="J3514" i="2"/>
  <c r="K3514" i="2" s="1"/>
  <c r="L3514" i="2" s="1"/>
  <c r="N3514" i="2" s="1"/>
  <c r="J3515" i="2"/>
  <c r="K3515" i="2" s="1"/>
  <c r="L3515" i="2" s="1"/>
  <c r="N3515" i="2" s="1"/>
  <c r="J3516" i="2"/>
  <c r="K3516" i="2" s="1"/>
  <c r="L3516" i="2" s="1"/>
  <c r="N3516" i="2" s="1"/>
  <c r="J3517" i="2"/>
  <c r="K3517" i="2" s="1"/>
  <c r="L3517" i="2" s="1"/>
  <c r="N3517" i="2" s="1"/>
  <c r="J3518" i="2"/>
  <c r="K3518" i="2" s="1"/>
  <c r="L3518" i="2" s="1"/>
  <c r="N3518" i="2" s="1"/>
  <c r="J3519" i="2"/>
  <c r="K3519" i="2" s="1"/>
  <c r="L3519" i="2" s="1"/>
  <c r="N3519" i="2" s="1"/>
  <c r="J3520" i="2"/>
  <c r="K3520" i="2" s="1"/>
  <c r="L3520" i="2" s="1"/>
  <c r="N3520" i="2" s="1"/>
  <c r="J3521" i="2"/>
  <c r="K3521" i="2" s="1"/>
  <c r="L3521" i="2" s="1"/>
  <c r="N3521" i="2" s="1"/>
  <c r="J3522" i="2"/>
  <c r="K3522" i="2" s="1"/>
  <c r="L3522" i="2" s="1"/>
  <c r="N3522" i="2" s="1"/>
  <c r="J3523" i="2"/>
  <c r="K3523" i="2" s="1"/>
  <c r="L3523" i="2" s="1"/>
  <c r="N3523" i="2" s="1"/>
  <c r="J3524" i="2"/>
  <c r="K3524" i="2" s="1"/>
  <c r="L3524" i="2" s="1"/>
  <c r="N3524" i="2" s="1"/>
  <c r="J3525" i="2"/>
  <c r="K3525" i="2" s="1"/>
  <c r="L3525" i="2" s="1"/>
  <c r="N3525" i="2" s="1"/>
  <c r="J3526" i="2"/>
  <c r="K3526" i="2" s="1"/>
  <c r="L3526" i="2" s="1"/>
  <c r="N3526" i="2" s="1"/>
  <c r="J3527" i="2"/>
  <c r="K3527" i="2" s="1"/>
  <c r="L3527" i="2" s="1"/>
  <c r="N3527" i="2" s="1"/>
  <c r="J3528" i="2"/>
  <c r="K3528" i="2" s="1"/>
  <c r="L3528" i="2" s="1"/>
  <c r="N3528" i="2" s="1"/>
  <c r="J3529" i="2"/>
  <c r="K3529" i="2" s="1"/>
  <c r="L3529" i="2" s="1"/>
  <c r="N3529" i="2" s="1"/>
  <c r="J3530" i="2"/>
  <c r="K3530" i="2" s="1"/>
  <c r="L3530" i="2" s="1"/>
  <c r="N3530" i="2" s="1"/>
  <c r="J3531" i="2"/>
  <c r="K3531" i="2" s="1"/>
  <c r="L3531" i="2" s="1"/>
  <c r="N3531" i="2" s="1"/>
  <c r="J3532" i="2"/>
  <c r="K3532" i="2" s="1"/>
  <c r="L3532" i="2" s="1"/>
  <c r="N3532" i="2" s="1"/>
  <c r="J3533" i="2"/>
  <c r="K3533" i="2" s="1"/>
  <c r="L3533" i="2" s="1"/>
  <c r="N3533" i="2" s="1"/>
  <c r="J3534" i="2"/>
  <c r="K3534" i="2" s="1"/>
  <c r="L3534" i="2" s="1"/>
  <c r="N3534" i="2" s="1"/>
  <c r="J3535" i="2"/>
  <c r="K3535" i="2" s="1"/>
  <c r="L3535" i="2" s="1"/>
  <c r="N3535" i="2" s="1"/>
  <c r="J3536" i="2"/>
  <c r="K3536" i="2" s="1"/>
  <c r="L3536" i="2" s="1"/>
  <c r="N3536" i="2" s="1"/>
  <c r="J3537" i="2"/>
  <c r="K3537" i="2" s="1"/>
  <c r="L3537" i="2" s="1"/>
  <c r="N3537" i="2" s="1"/>
  <c r="J3538" i="2"/>
  <c r="K3538" i="2" s="1"/>
  <c r="L3538" i="2" s="1"/>
  <c r="N3538" i="2" s="1"/>
  <c r="J3539" i="2"/>
  <c r="K3539" i="2" s="1"/>
  <c r="L3539" i="2" s="1"/>
  <c r="N3539" i="2" s="1"/>
  <c r="J3540" i="2"/>
  <c r="K3540" i="2" s="1"/>
  <c r="L3540" i="2" s="1"/>
  <c r="N3540" i="2" s="1"/>
  <c r="J3541" i="2"/>
  <c r="K3541" i="2" s="1"/>
  <c r="L3541" i="2" s="1"/>
  <c r="N3541" i="2" s="1"/>
  <c r="J3542" i="2"/>
  <c r="K3542" i="2" s="1"/>
  <c r="L3542" i="2" s="1"/>
  <c r="N3542" i="2" s="1"/>
  <c r="J3543" i="2"/>
  <c r="K3543" i="2" s="1"/>
  <c r="L3543" i="2" s="1"/>
  <c r="N3543" i="2" s="1"/>
  <c r="J3544" i="2"/>
  <c r="K3544" i="2" s="1"/>
  <c r="L3544" i="2" s="1"/>
  <c r="N3544" i="2" s="1"/>
  <c r="J3545" i="2"/>
  <c r="K3545" i="2" s="1"/>
  <c r="L3545" i="2" s="1"/>
  <c r="N3545" i="2" s="1"/>
  <c r="J3546" i="2"/>
  <c r="K3546" i="2" s="1"/>
  <c r="L3546" i="2" s="1"/>
  <c r="N3546" i="2" s="1"/>
  <c r="J3547" i="2"/>
  <c r="K3547" i="2" s="1"/>
  <c r="L3547" i="2" s="1"/>
  <c r="N3547" i="2" s="1"/>
  <c r="J3548" i="2"/>
  <c r="K3548" i="2" s="1"/>
  <c r="L3548" i="2" s="1"/>
  <c r="N3548" i="2" s="1"/>
  <c r="J3549" i="2"/>
  <c r="K3549" i="2" s="1"/>
  <c r="L3549" i="2" s="1"/>
  <c r="N3549" i="2" s="1"/>
  <c r="J3550" i="2"/>
  <c r="K3550" i="2" s="1"/>
  <c r="L3550" i="2" s="1"/>
  <c r="N3550" i="2" s="1"/>
  <c r="J3551" i="2"/>
  <c r="K3551" i="2" s="1"/>
  <c r="L3551" i="2" s="1"/>
  <c r="N3551" i="2" s="1"/>
  <c r="J3552" i="2"/>
  <c r="K3552" i="2" s="1"/>
  <c r="L3552" i="2" s="1"/>
  <c r="N3552" i="2" s="1"/>
  <c r="J3553" i="2"/>
  <c r="K3553" i="2" s="1"/>
  <c r="L3553" i="2" s="1"/>
  <c r="N3553" i="2" s="1"/>
  <c r="J3554" i="2"/>
  <c r="K3554" i="2" s="1"/>
  <c r="L3554" i="2" s="1"/>
  <c r="N3554" i="2" s="1"/>
  <c r="J3555" i="2"/>
  <c r="K3555" i="2" s="1"/>
  <c r="L3555" i="2" s="1"/>
  <c r="N3555" i="2" s="1"/>
  <c r="J3556" i="2"/>
  <c r="K3556" i="2" s="1"/>
  <c r="L3556" i="2" s="1"/>
  <c r="N3556" i="2" s="1"/>
  <c r="J3557" i="2"/>
  <c r="K3557" i="2" s="1"/>
  <c r="L3557" i="2" s="1"/>
  <c r="N3557" i="2" s="1"/>
  <c r="J3558" i="2"/>
  <c r="K3558" i="2" s="1"/>
  <c r="L3558" i="2" s="1"/>
  <c r="N3558" i="2" s="1"/>
  <c r="J3559" i="2"/>
  <c r="K3559" i="2" s="1"/>
  <c r="L3559" i="2" s="1"/>
  <c r="N3559" i="2" s="1"/>
  <c r="J3560" i="2"/>
  <c r="K3560" i="2" s="1"/>
  <c r="L3560" i="2" s="1"/>
  <c r="N3560" i="2" s="1"/>
  <c r="J3561" i="2"/>
  <c r="K3561" i="2" s="1"/>
  <c r="L3561" i="2" s="1"/>
  <c r="N3561" i="2" s="1"/>
  <c r="J3562" i="2"/>
  <c r="K3562" i="2" s="1"/>
  <c r="L3562" i="2" s="1"/>
  <c r="N3562" i="2" s="1"/>
  <c r="J3563" i="2"/>
  <c r="K3563" i="2" s="1"/>
  <c r="L3563" i="2" s="1"/>
  <c r="N3563" i="2" s="1"/>
  <c r="J3564" i="2"/>
  <c r="K3564" i="2" s="1"/>
  <c r="L3564" i="2" s="1"/>
  <c r="N3564" i="2" s="1"/>
  <c r="J3565" i="2"/>
  <c r="K3565" i="2" s="1"/>
  <c r="L3565" i="2" s="1"/>
  <c r="N3565" i="2" s="1"/>
  <c r="J3566" i="2"/>
  <c r="K3566" i="2" s="1"/>
  <c r="L3566" i="2" s="1"/>
  <c r="N3566" i="2" s="1"/>
  <c r="J3567" i="2"/>
  <c r="K3567" i="2" s="1"/>
  <c r="L3567" i="2" s="1"/>
  <c r="N3567" i="2" s="1"/>
  <c r="J3568" i="2"/>
  <c r="K3568" i="2" s="1"/>
  <c r="L3568" i="2" s="1"/>
  <c r="N3568" i="2" s="1"/>
  <c r="J3569" i="2"/>
  <c r="K3569" i="2" s="1"/>
  <c r="L3569" i="2" s="1"/>
  <c r="N3569" i="2" s="1"/>
  <c r="J3570" i="2"/>
  <c r="K3570" i="2" s="1"/>
  <c r="L3570" i="2" s="1"/>
  <c r="N3570" i="2" s="1"/>
  <c r="J3571" i="2"/>
  <c r="K3571" i="2" s="1"/>
  <c r="L3571" i="2" s="1"/>
  <c r="N3571" i="2" s="1"/>
  <c r="J3572" i="2"/>
  <c r="K3572" i="2" s="1"/>
  <c r="L3572" i="2" s="1"/>
  <c r="N3572" i="2" s="1"/>
  <c r="J3573" i="2"/>
  <c r="K3573" i="2" s="1"/>
  <c r="L3573" i="2" s="1"/>
  <c r="N3573" i="2" s="1"/>
  <c r="J3574" i="2"/>
  <c r="K3574" i="2" s="1"/>
  <c r="L3574" i="2" s="1"/>
  <c r="N3574" i="2" s="1"/>
  <c r="J3575" i="2"/>
  <c r="K3575" i="2" s="1"/>
  <c r="L3575" i="2" s="1"/>
  <c r="N3575" i="2" s="1"/>
  <c r="J3576" i="2"/>
  <c r="K3576" i="2" s="1"/>
  <c r="L3576" i="2" s="1"/>
  <c r="N3576" i="2" s="1"/>
  <c r="J3577" i="2"/>
  <c r="K3577" i="2" s="1"/>
  <c r="L3577" i="2" s="1"/>
  <c r="N3577" i="2" s="1"/>
  <c r="J3578" i="2"/>
  <c r="K3578" i="2" s="1"/>
  <c r="L3578" i="2" s="1"/>
  <c r="N3578" i="2" s="1"/>
  <c r="J3579" i="2"/>
  <c r="K3579" i="2" s="1"/>
  <c r="L3579" i="2" s="1"/>
  <c r="N3579" i="2" s="1"/>
  <c r="J3580" i="2"/>
  <c r="K3580" i="2" s="1"/>
  <c r="L3580" i="2" s="1"/>
  <c r="N3580" i="2" s="1"/>
  <c r="J3581" i="2"/>
  <c r="K3581" i="2" s="1"/>
  <c r="L3581" i="2" s="1"/>
  <c r="N3581" i="2" s="1"/>
  <c r="J3582" i="2"/>
  <c r="K3582" i="2" s="1"/>
  <c r="L3582" i="2" s="1"/>
  <c r="N3582" i="2" s="1"/>
  <c r="J3583" i="2"/>
  <c r="K3583" i="2" s="1"/>
  <c r="L3583" i="2" s="1"/>
  <c r="N3583" i="2" s="1"/>
  <c r="J3584" i="2"/>
  <c r="K3584" i="2" s="1"/>
  <c r="L3584" i="2" s="1"/>
  <c r="N3584" i="2" s="1"/>
  <c r="J3585" i="2"/>
  <c r="K3585" i="2" s="1"/>
  <c r="L3585" i="2" s="1"/>
  <c r="N3585" i="2" s="1"/>
  <c r="J3586" i="2"/>
  <c r="K3586" i="2" s="1"/>
  <c r="L3586" i="2" s="1"/>
  <c r="N3586" i="2" s="1"/>
  <c r="J3587" i="2"/>
  <c r="K3587" i="2" s="1"/>
  <c r="L3587" i="2" s="1"/>
  <c r="N3587" i="2" s="1"/>
  <c r="J3588" i="2"/>
  <c r="K3588" i="2" s="1"/>
  <c r="L3588" i="2" s="1"/>
  <c r="N3588" i="2" s="1"/>
  <c r="J3589" i="2"/>
  <c r="K3589" i="2" s="1"/>
  <c r="L3589" i="2" s="1"/>
  <c r="N3589" i="2" s="1"/>
  <c r="J3590" i="2"/>
  <c r="K3590" i="2" s="1"/>
  <c r="L3590" i="2" s="1"/>
  <c r="N3590" i="2" s="1"/>
  <c r="J3591" i="2"/>
  <c r="K3591" i="2" s="1"/>
  <c r="L3591" i="2" s="1"/>
  <c r="N3591" i="2" s="1"/>
  <c r="J3592" i="2"/>
  <c r="K3592" i="2" s="1"/>
  <c r="L3592" i="2" s="1"/>
  <c r="N3592" i="2" s="1"/>
  <c r="J3593" i="2"/>
  <c r="K3593" i="2" s="1"/>
  <c r="L3593" i="2" s="1"/>
  <c r="N3593" i="2" s="1"/>
  <c r="J3594" i="2"/>
  <c r="K3594" i="2" s="1"/>
  <c r="L3594" i="2" s="1"/>
  <c r="N3594" i="2" s="1"/>
  <c r="J3595" i="2"/>
  <c r="K3595" i="2" s="1"/>
  <c r="L3595" i="2" s="1"/>
  <c r="N3595" i="2" s="1"/>
  <c r="J3596" i="2"/>
  <c r="K3596" i="2" s="1"/>
  <c r="L3596" i="2" s="1"/>
  <c r="N3596" i="2" s="1"/>
  <c r="J3597" i="2"/>
  <c r="K3597" i="2" s="1"/>
  <c r="L3597" i="2" s="1"/>
  <c r="N3597" i="2" s="1"/>
  <c r="J3598" i="2"/>
  <c r="K3598" i="2" s="1"/>
  <c r="L3598" i="2" s="1"/>
  <c r="N3598" i="2" s="1"/>
  <c r="J3599" i="2"/>
  <c r="K3599" i="2" s="1"/>
  <c r="L3599" i="2" s="1"/>
  <c r="N3599" i="2" s="1"/>
  <c r="J3600" i="2"/>
  <c r="K3600" i="2" s="1"/>
  <c r="L3600" i="2" s="1"/>
  <c r="N3600" i="2" s="1"/>
  <c r="J3601" i="2"/>
  <c r="K3601" i="2" s="1"/>
  <c r="L3601" i="2" s="1"/>
  <c r="N3601" i="2" s="1"/>
  <c r="J3602" i="2"/>
  <c r="K3602" i="2" s="1"/>
  <c r="L3602" i="2" s="1"/>
  <c r="N3602" i="2" s="1"/>
  <c r="J3603" i="2"/>
  <c r="K3603" i="2" s="1"/>
  <c r="L3603" i="2" s="1"/>
  <c r="N3603" i="2" s="1"/>
  <c r="J3604" i="2"/>
  <c r="K3604" i="2" s="1"/>
  <c r="L3604" i="2" s="1"/>
  <c r="N3604" i="2" s="1"/>
  <c r="J3605" i="2"/>
  <c r="K3605" i="2" s="1"/>
  <c r="L3605" i="2" s="1"/>
  <c r="N3605" i="2" s="1"/>
  <c r="J3606" i="2"/>
  <c r="K3606" i="2" s="1"/>
  <c r="L3606" i="2" s="1"/>
  <c r="N3606" i="2" s="1"/>
  <c r="J3607" i="2"/>
  <c r="K3607" i="2" s="1"/>
  <c r="L3607" i="2" s="1"/>
  <c r="N3607" i="2" s="1"/>
  <c r="J3608" i="2"/>
  <c r="K3608" i="2" s="1"/>
  <c r="L3608" i="2" s="1"/>
  <c r="N3608" i="2" s="1"/>
  <c r="J3609" i="2"/>
  <c r="K3609" i="2" s="1"/>
  <c r="L3609" i="2" s="1"/>
  <c r="N3609" i="2" s="1"/>
  <c r="J3610" i="2"/>
  <c r="K3610" i="2" s="1"/>
  <c r="L3610" i="2" s="1"/>
  <c r="N3610" i="2" s="1"/>
  <c r="J3611" i="2"/>
  <c r="K3611" i="2" s="1"/>
  <c r="L3611" i="2" s="1"/>
  <c r="N3611" i="2" s="1"/>
  <c r="J3612" i="2"/>
  <c r="K3612" i="2" s="1"/>
  <c r="L3612" i="2" s="1"/>
  <c r="N3612" i="2" s="1"/>
  <c r="J3613" i="2"/>
  <c r="K3613" i="2" s="1"/>
  <c r="L3613" i="2" s="1"/>
  <c r="N3613" i="2" s="1"/>
  <c r="J3614" i="2"/>
  <c r="K3614" i="2" s="1"/>
  <c r="L3614" i="2" s="1"/>
  <c r="N3614" i="2" s="1"/>
  <c r="J3615" i="2"/>
  <c r="K3615" i="2" s="1"/>
  <c r="L3615" i="2" s="1"/>
  <c r="N3615" i="2" s="1"/>
  <c r="J3616" i="2"/>
  <c r="K3616" i="2" s="1"/>
  <c r="L3616" i="2" s="1"/>
  <c r="N3616" i="2" s="1"/>
  <c r="J3617" i="2"/>
  <c r="K3617" i="2" s="1"/>
  <c r="L3617" i="2" s="1"/>
  <c r="N3617" i="2" s="1"/>
  <c r="J3618" i="2"/>
  <c r="K3618" i="2" s="1"/>
  <c r="L3618" i="2" s="1"/>
  <c r="N3618" i="2" s="1"/>
  <c r="J3619" i="2"/>
  <c r="K3619" i="2" s="1"/>
  <c r="L3619" i="2" s="1"/>
  <c r="N3619" i="2" s="1"/>
  <c r="J3620" i="2"/>
  <c r="K3620" i="2" s="1"/>
  <c r="L3620" i="2" s="1"/>
  <c r="N3620" i="2" s="1"/>
  <c r="J3621" i="2"/>
  <c r="K3621" i="2" s="1"/>
  <c r="L3621" i="2" s="1"/>
  <c r="N3621" i="2" s="1"/>
  <c r="J3622" i="2"/>
  <c r="K3622" i="2" s="1"/>
  <c r="L3622" i="2" s="1"/>
  <c r="N3622" i="2" s="1"/>
  <c r="J3623" i="2"/>
  <c r="K3623" i="2" s="1"/>
  <c r="L3623" i="2" s="1"/>
  <c r="N3623" i="2" s="1"/>
  <c r="J3624" i="2"/>
  <c r="K3624" i="2" s="1"/>
  <c r="L3624" i="2" s="1"/>
  <c r="N3624" i="2" s="1"/>
  <c r="J3625" i="2"/>
  <c r="K3625" i="2" s="1"/>
  <c r="L3625" i="2" s="1"/>
  <c r="N3625" i="2" s="1"/>
  <c r="J3626" i="2"/>
  <c r="K3626" i="2" s="1"/>
  <c r="L3626" i="2" s="1"/>
  <c r="N3626" i="2" s="1"/>
  <c r="J3627" i="2"/>
  <c r="K3627" i="2" s="1"/>
  <c r="L3627" i="2" s="1"/>
  <c r="N3627" i="2" s="1"/>
  <c r="J3628" i="2"/>
  <c r="K3628" i="2" s="1"/>
  <c r="L3628" i="2" s="1"/>
  <c r="N3628" i="2" s="1"/>
  <c r="J3629" i="2"/>
  <c r="K3629" i="2" s="1"/>
  <c r="L3629" i="2" s="1"/>
  <c r="N3629" i="2" s="1"/>
  <c r="J3630" i="2"/>
  <c r="K3630" i="2" s="1"/>
  <c r="L3630" i="2" s="1"/>
  <c r="N3630" i="2" s="1"/>
  <c r="J3631" i="2"/>
  <c r="K3631" i="2" s="1"/>
  <c r="L3631" i="2" s="1"/>
  <c r="N3631" i="2" s="1"/>
  <c r="J3632" i="2"/>
  <c r="K3632" i="2" s="1"/>
  <c r="L3632" i="2" s="1"/>
  <c r="N3632" i="2" s="1"/>
  <c r="J3633" i="2"/>
  <c r="K3633" i="2" s="1"/>
  <c r="L3633" i="2" s="1"/>
  <c r="N3633" i="2" s="1"/>
  <c r="J3634" i="2"/>
  <c r="K3634" i="2" s="1"/>
  <c r="L3634" i="2" s="1"/>
  <c r="N3634" i="2" s="1"/>
  <c r="J3635" i="2"/>
  <c r="K3635" i="2" s="1"/>
  <c r="L3635" i="2" s="1"/>
  <c r="N3635" i="2" s="1"/>
  <c r="J3636" i="2"/>
  <c r="K3636" i="2" s="1"/>
  <c r="L3636" i="2" s="1"/>
  <c r="N3636" i="2" s="1"/>
  <c r="J3637" i="2"/>
  <c r="K3637" i="2" s="1"/>
  <c r="L3637" i="2" s="1"/>
  <c r="N3637" i="2" s="1"/>
  <c r="J3638" i="2"/>
  <c r="K3638" i="2" s="1"/>
  <c r="L3638" i="2" s="1"/>
  <c r="N3638" i="2" s="1"/>
  <c r="J3639" i="2"/>
  <c r="K3639" i="2" s="1"/>
  <c r="L3639" i="2" s="1"/>
  <c r="N3639" i="2" s="1"/>
  <c r="J3640" i="2"/>
  <c r="K3640" i="2" s="1"/>
  <c r="L3640" i="2" s="1"/>
  <c r="N3640" i="2" s="1"/>
  <c r="J3641" i="2"/>
  <c r="K3641" i="2" s="1"/>
  <c r="L3641" i="2" s="1"/>
  <c r="N3641" i="2" s="1"/>
  <c r="J3642" i="2"/>
  <c r="K3642" i="2" s="1"/>
  <c r="L3642" i="2" s="1"/>
  <c r="N3642" i="2" s="1"/>
  <c r="J3643" i="2"/>
  <c r="K3643" i="2" s="1"/>
  <c r="L3643" i="2" s="1"/>
  <c r="N3643" i="2" s="1"/>
  <c r="J3644" i="2"/>
  <c r="K3644" i="2" s="1"/>
  <c r="L3644" i="2" s="1"/>
  <c r="N3644" i="2" s="1"/>
  <c r="J3645" i="2"/>
  <c r="K3645" i="2" s="1"/>
  <c r="L3645" i="2" s="1"/>
  <c r="N3645" i="2" s="1"/>
  <c r="J3646" i="2"/>
  <c r="K3646" i="2" s="1"/>
  <c r="L3646" i="2" s="1"/>
  <c r="N3646" i="2" s="1"/>
  <c r="J3647" i="2"/>
  <c r="K3647" i="2" s="1"/>
  <c r="L3647" i="2" s="1"/>
  <c r="N3647" i="2" s="1"/>
  <c r="J3648" i="2"/>
  <c r="K3648" i="2" s="1"/>
  <c r="L3648" i="2" s="1"/>
  <c r="N3648" i="2" s="1"/>
  <c r="J3649" i="2"/>
  <c r="K3649" i="2" s="1"/>
  <c r="L3649" i="2" s="1"/>
  <c r="N3649" i="2" s="1"/>
  <c r="J3650" i="2"/>
  <c r="K3650" i="2" s="1"/>
  <c r="L3650" i="2" s="1"/>
  <c r="N3650" i="2" s="1"/>
  <c r="J3651" i="2"/>
  <c r="K3651" i="2" s="1"/>
  <c r="L3651" i="2" s="1"/>
  <c r="N3651" i="2" s="1"/>
  <c r="J3652" i="2"/>
  <c r="K3652" i="2" s="1"/>
  <c r="L3652" i="2" s="1"/>
  <c r="N3652" i="2" s="1"/>
  <c r="J3653" i="2"/>
  <c r="K3653" i="2" s="1"/>
  <c r="L3653" i="2" s="1"/>
  <c r="N3653" i="2" s="1"/>
  <c r="J3654" i="2"/>
  <c r="K3654" i="2" s="1"/>
  <c r="L3654" i="2" s="1"/>
  <c r="N3654" i="2" s="1"/>
  <c r="J3655" i="2"/>
  <c r="K3655" i="2" s="1"/>
  <c r="L3655" i="2" s="1"/>
  <c r="N3655" i="2" s="1"/>
  <c r="J3656" i="2"/>
  <c r="K3656" i="2" s="1"/>
  <c r="L3656" i="2" s="1"/>
  <c r="N3656" i="2" s="1"/>
  <c r="J3657" i="2"/>
  <c r="K3657" i="2" s="1"/>
  <c r="L3657" i="2" s="1"/>
  <c r="N3657" i="2" s="1"/>
  <c r="J3658" i="2"/>
  <c r="K3658" i="2" s="1"/>
  <c r="L3658" i="2" s="1"/>
  <c r="N3658" i="2" s="1"/>
  <c r="J3659" i="2"/>
  <c r="K3659" i="2" s="1"/>
  <c r="L3659" i="2" s="1"/>
  <c r="N3659" i="2" s="1"/>
  <c r="J3660" i="2"/>
  <c r="K3660" i="2" s="1"/>
  <c r="L3660" i="2" s="1"/>
  <c r="N3660" i="2" s="1"/>
  <c r="J3661" i="2"/>
  <c r="K3661" i="2" s="1"/>
  <c r="L3661" i="2" s="1"/>
  <c r="N3661" i="2" s="1"/>
  <c r="J3662" i="2"/>
  <c r="K3662" i="2" s="1"/>
  <c r="L3662" i="2" s="1"/>
  <c r="N3662" i="2" s="1"/>
  <c r="J3663" i="2"/>
  <c r="K3663" i="2" s="1"/>
  <c r="L3663" i="2" s="1"/>
  <c r="N3663" i="2" s="1"/>
  <c r="J3664" i="2"/>
  <c r="K3664" i="2" s="1"/>
  <c r="L3664" i="2" s="1"/>
  <c r="N3664" i="2" s="1"/>
  <c r="J3665" i="2"/>
  <c r="K3665" i="2" s="1"/>
  <c r="L3665" i="2" s="1"/>
  <c r="N3665" i="2" s="1"/>
  <c r="J3666" i="2"/>
  <c r="K3666" i="2" s="1"/>
  <c r="L3666" i="2" s="1"/>
  <c r="N3666" i="2" s="1"/>
  <c r="J3667" i="2"/>
  <c r="K3667" i="2" s="1"/>
  <c r="L3667" i="2" s="1"/>
  <c r="N3667" i="2" s="1"/>
  <c r="J3668" i="2"/>
  <c r="K3668" i="2" s="1"/>
  <c r="L3668" i="2" s="1"/>
  <c r="N3668" i="2" s="1"/>
  <c r="J3669" i="2"/>
  <c r="K3669" i="2" s="1"/>
  <c r="L3669" i="2" s="1"/>
  <c r="N3669" i="2" s="1"/>
  <c r="J3670" i="2"/>
  <c r="K3670" i="2" s="1"/>
  <c r="L3670" i="2" s="1"/>
  <c r="N3670" i="2" s="1"/>
  <c r="J3671" i="2"/>
  <c r="K3671" i="2" s="1"/>
  <c r="L3671" i="2" s="1"/>
  <c r="N3671" i="2" s="1"/>
  <c r="J3672" i="2"/>
  <c r="K3672" i="2" s="1"/>
  <c r="L3672" i="2" s="1"/>
  <c r="N3672" i="2" s="1"/>
  <c r="J3673" i="2"/>
  <c r="K3673" i="2" s="1"/>
  <c r="L3673" i="2" s="1"/>
  <c r="N3673" i="2" s="1"/>
  <c r="J3674" i="2"/>
  <c r="K3674" i="2" s="1"/>
  <c r="L3674" i="2" s="1"/>
  <c r="N3674" i="2" s="1"/>
  <c r="J3675" i="2"/>
  <c r="K3675" i="2" s="1"/>
  <c r="L3675" i="2" s="1"/>
  <c r="N3675" i="2" s="1"/>
  <c r="J3676" i="2"/>
  <c r="K3676" i="2" s="1"/>
  <c r="L3676" i="2" s="1"/>
  <c r="N3676" i="2" s="1"/>
  <c r="J3677" i="2"/>
  <c r="K3677" i="2" s="1"/>
  <c r="L3677" i="2" s="1"/>
  <c r="N3677" i="2" s="1"/>
  <c r="J3678" i="2"/>
  <c r="K3678" i="2" s="1"/>
  <c r="L3678" i="2" s="1"/>
  <c r="N3678" i="2" s="1"/>
  <c r="J3679" i="2"/>
  <c r="K3679" i="2" s="1"/>
  <c r="L3679" i="2" s="1"/>
  <c r="N3679" i="2" s="1"/>
  <c r="J3680" i="2"/>
  <c r="K3680" i="2" s="1"/>
  <c r="L3680" i="2" s="1"/>
  <c r="N3680" i="2" s="1"/>
  <c r="J3681" i="2"/>
  <c r="K3681" i="2" s="1"/>
  <c r="L3681" i="2" s="1"/>
  <c r="N3681" i="2" s="1"/>
  <c r="J3682" i="2"/>
  <c r="K3682" i="2" s="1"/>
  <c r="L3682" i="2" s="1"/>
  <c r="N3682" i="2" s="1"/>
  <c r="J3683" i="2"/>
  <c r="K3683" i="2" s="1"/>
  <c r="L3683" i="2" s="1"/>
  <c r="N3683" i="2" s="1"/>
  <c r="J3684" i="2"/>
  <c r="K3684" i="2" s="1"/>
  <c r="L3684" i="2" s="1"/>
  <c r="N3684" i="2" s="1"/>
  <c r="J3685" i="2"/>
  <c r="K3685" i="2" s="1"/>
  <c r="L3685" i="2" s="1"/>
  <c r="N3685" i="2" s="1"/>
  <c r="J3686" i="2"/>
  <c r="K3686" i="2" s="1"/>
  <c r="L3686" i="2" s="1"/>
  <c r="N3686" i="2" s="1"/>
  <c r="J3687" i="2"/>
  <c r="K3687" i="2" s="1"/>
  <c r="L3687" i="2" s="1"/>
  <c r="N3687" i="2" s="1"/>
  <c r="J3688" i="2"/>
  <c r="K3688" i="2" s="1"/>
  <c r="L3688" i="2" s="1"/>
  <c r="N3688" i="2" s="1"/>
  <c r="J3689" i="2"/>
  <c r="K3689" i="2" s="1"/>
  <c r="L3689" i="2" s="1"/>
  <c r="N3689" i="2" s="1"/>
  <c r="J3690" i="2"/>
  <c r="K3690" i="2" s="1"/>
  <c r="L3690" i="2" s="1"/>
  <c r="N3690" i="2" s="1"/>
  <c r="J3691" i="2"/>
  <c r="K3691" i="2" s="1"/>
  <c r="L3691" i="2" s="1"/>
  <c r="N3691" i="2" s="1"/>
  <c r="J3692" i="2"/>
  <c r="K3692" i="2" s="1"/>
  <c r="L3692" i="2" s="1"/>
  <c r="N3692" i="2" s="1"/>
  <c r="J3693" i="2"/>
  <c r="K3693" i="2" s="1"/>
  <c r="L3693" i="2" s="1"/>
  <c r="N3693" i="2" s="1"/>
  <c r="J3694" i="2"/>
  <c r="K3694" i="2" s="1"/>
  <c r="L3694" i="2" s="1"/>
  <c r="N3694" i="2" s="1"/>
  <c r="J3695" i="2"/>
  <c r="K3695" i="2" s="1"/>
  <c r="L3695" i="2" s="1"/>
  <c r="N3695" i="2" s="1"/>
  <c r="J3696" i="2"/>
  <c r="K3696" i="2" s="1"/>
  <c r="L3696" i="2" s="1"/>
  <c r="N3696" i="2" s="1"/>
  <c r="J3697" i="2"/>
  <c r="K3697" i="2" s="1"/>
  <c r="L3697" i="2" s="1"/>
  <c r="N3697" i="2" s="1"/>
  <c r="J3698" i="2"/>
  <c r="K3698" i="2" s="1"/>
  <c r="L3698" i="2" s="1"/>
  <c r="N3698" i="2" s="1"/>
  <c r="J3699" i="2"/>
  <c r="K3699" i="2" s="1"/>
  <c r="L3699" i="2" s="1"/>
  <c r="N3699" i="2" s="1"/>
  <c r="J3700" i="2"/>
  <c r="K3700" i="2" s="1"/>
  <c r="L3700" i="2" s="1"/>
  <c r="N3700" i="2" s="1"/>
  <c r="J3701" i="2"/>
  <c r="K3701" i="2" s="1"/>
  <c r="L3701" i="2" s="1"/>
  <c r="N3701" i="2" s="1"/>
  <c r="J3702" i="2"/>
  <c r="K3702" i="2" s="1"/>
  <c r="L3702" i="2" s="1"/>
  <c r="N3702" i="2" s="1"/>
  <c r="J3703" i="2"/>
  <c r="K3703" i="2" s="1"/>
  <c r="L3703" i="2" s="1"/>
  <c r="N3703" i="2" s="1"/>
  <c r="J3704" i="2"/>
  <c r="K3704" i="2" s="1"/>
  <c r="L3704" i="2" s="1"/>
  <c r="N3704" i="2" s="1"/>
  <c r="J3705" i="2"/>
  <c r="K3705" i="2" s="1"/>
  <c r="L3705" i="2" s="1"/>
  <c r="N3705" i="2" s="1"/>
  <c r="J3706" i="2"/>
  <c r="K3706" i="2" s="1"/>
  <c r="L3706" i="2" s="1"/>
  <c r="N3706" i="2" s="1"/>
  <c r="J3707" i="2"/>
  <c r="K3707" i="2" s="1"/>
  <c r="L3707" i="2" s="1"/>
  <c r="N3707" i="2" s="1"/>
  <c r="J3708" i="2"/>
  <c r="K3708" i="2" s="1"/>
  <c r="L3708" i="2" s="1"/>
  <c r="N3708" i="2" s="1"/>
  <c r="J3709" i="2"/>
  <c r="K3709" i="2" s="1"/>
  <c r="L3709" i="2" s="1"/>
  <c r="N3709" i="2" s="1"/>
  <c r="J3710" i="2"/>
  <c r="K3710" i="2" s="1"/>
  <c r="L3710" i="2" s="1"/>
  <c r="N3710" i="2" s="1"/>
  <c r="J3711" i="2"/>
  <c r="K3711" i="2" s="1"/>
  <c r="L3711" i="2" s="1"/>
  <c r="N3711" i="2" s="1"/>
  <c r="J3712" i="2"/>
  <c r="K3712" i="2" s="1"/>
  <c r="L3712" i="2" s="1"/>
  <c r="N3712" i="2" s="1"/>
  <c r="J3713" i="2"/>
  <c r="K3713" i="2" s="1"/>
  <c r="L3713" i="2" s="1"/>
  <c r="N3713" i="2" s="1"/>
  <c r="J3714" i="2"/>
  <c r="K3714" i="2" s="1"/>
  <c r="L3714" i="2" s="1"/>
  <c r="N3714" i="2" s="1"/>
  <c r="J3715" i="2"/>
  <c r="K3715" i="2" s="1"/>
  <c r="L3715" i="2" s="1"/>
  <c r="N3715" i="2" s="1"/>
  <c r="J3716" i="2"/>
  <c r="K3716" i="2" s="1"/>
  <c r="L3716" i="2" s="1"/>
  <c r="N3716" i="2" s="1"/>
  <c r="J3717" i="2"/>
  <c r="K3717" i="2" s="1"/>
  <c r="L3717" i="2" s="1"/>
  <c r="N3717" i="2" s="1"/>
  <c r="J3718" i="2"/>
  <c r="K3718" i="2" s="1"/>
  <c r="L3718" i="2" s="1"/>
  <c r="N3718" i="2" s="1"/>
  <c r="J3719" i="2"/>
  <c r="K3719" i="2" s="1"/>
  <c r="L3719" i="2" s="1"/>
  <c r="N3719" i="2" s="1"/>
  <c r="J3720" i="2"/>
  <c r="K3720" i="2" s="1"/>
  <c r="L3720" i="2" s="1"/>
  <c r="N3720" i="2" s="1"/>
  <c r="J3721" i="2"/>
  <c r="K3721" i="2" s="1"/>
  <c r="L3721" i="2" s="1"/>
  <c r="N3721" i="2" s="1"/>
  <c r="J3722" i="2"/>
  <c r="K3722" i="2" s="1"/>
  <c r="L3722" i="2" s="1"/>
  <c r="N3722" i="2" s="1"/>
  <c r="J3723" i="2"/>
  <c r="K3723" i="2" s="1"/>
  <c r="L3723" i="2" s="1"/>
  <c r="N3723" i="2" s="1"/>
  <c r="J3724" i="2"/>
  <c r="K3724" i="2" s="1"/>
  <c r="L3724" i="2" s="1"/>
  <c r="N3724" i="2" s="1"/>
  <c r="J3725" i="2"/>
  <c r="K3725" i="2" s="1"/>
  <c r="L3725" i="2" s="1"/>
  <c r="N3725" i="2" s="1"/>
  <c r="J3726" i="2"/>
  <c r="K3726" i="2" s="1"/>
  <c r="L3726" i="2" s="1"/>
  <c r="N3726" i="2" s="1"/>
  <c r="J3727" i="2"/>
  <c r="K3727" i="2" s="1"/>
  <c r="L3727" i="2" s="1"/>
  <c r="N3727" i="2" s="1"/>
  <c r="J3728" i="2"/>
  <c r="K3728" i="2" s="1"/>
  <c r="L3728" i="2" s="1"/>
  <c r="N3728" i="2" s="1"/>
  <c r="J3729" i="2"/>
  <c r="K3729" i="2" s="1"/>
  <c r="L3729" i="2" s="1"/>
  <c r="N3729" i="2" s="1"/>
  <c r="J3730" i="2"/>
  <c r="K3730" i="2" s="1"/>
  <c r="L3730" i="2" s="1"/>
  <c r="N3730" i="2" s="1"/>
  <c r="J3731" i="2"/>
  <c r="K3731" i="2" s="1"/>
  <c r="L3731" i="2" s="1"/>
  <c r="N3731" i="2" s="1"/>
  <c r="J3732" i="2"/>
  <c r="K3732" i="2" s="1"/>
  <c r="L3732" i="2" s="1"/>
  <c r="N3732" i="2" s="1"/>
  <c r="J3733" i="2"/>
  <c r="K3733" i="2" s="1"/>
  <c r="L3733" i="2" s="1"/>
  <c r="N3733" i="2" s="1"/>
  <c r="J3734" i="2"/>
  <c r="K3734" i="2" s="1"/>
  <c r="L3734" i="2" s="1"/>
  <c r="N3734" i="2" s="1"/>
  <c r="J3735" i="2"/>
  <c r="K3735" i="2" s="1"/>
  <c r="L3735" i="2" s="1"/>
  <c r="N3735" i="2" s="1"/>
  <c r="J3736" i="2"/>
  <c r="K3736" i="2" s="1"/>
  <c r="L3736" i="2" s="1"/>
  <c r="N3736" i="2" s="1"/>
  <c r="J3737" i="2"/>
  <c r="K3737" i="2" s="1"/>
  <c r="L3737" i="2" s="1"/>
  <c r="N3737" i="2" s="1"/>
  <c r="J3738" i="2"/>
  <c r="K3738" i="2" s="1"/>
  <c r="L3738" i="2" s="1"/>
  <c r="N3738" i="2" s="1"/>
  <c r="J3739" i="2"/>
  <c r="K3739" i="2" s="1"/>
  <c r="L3739" i="2" s="1"/>
  <c r="N3739" i="2" s="1"/>
  <c r="J3740" i="2"/>
  <c r="K3740" i="2" s="1"/>
  <c r="L3740" i="2" s="1"/>
  <c r="N3740" i="2" s="1"/>
  <c r="J3741" i="2"/>
  <c r="K3741" i="2" s="1"/>
  <c r="L3741" i="2" s="1"/>
  <c r="N3741" i="2" s="1"/>
  <c r="J3742" i="2"/>
  <c r="K3742" i="2" s="1"/>
  <c r="L3742" i="2" s="1"/>
  <c r="N3742" i="2" s="1"/>
  <c r="J3743" i="2"/>
  <c r="K3743" i="2" s="1"/>
  <c r="L3743" i="2" s="1"/>
  <c r="N3743" i="2" s="1"/>
  <c r="J3744" i="2"/>
  <c r="K3744" i="2" s="1"/>
  <c r="L3744" i="2" s="1"/>
  <c r="N3744" i="2" s="1"/>
  <c r="J3745" i="2"/>
  <c r="K3745" i="2" s="1"/>
  <c r="L3745" i="2" s="1"/>
  <c r="N3745" i="2" s="1"/>
  <c r="J3746" i="2"/>
  <c r="K3746" i="2" s="1"/>
  <c r="L3746" i="2" s="1"/>
  <c r="N3746" i="2" s="1"/>
  <c r="J3747" i="2"/>
  <c r="K3747" i="2" s="1"/>
  <c r="L3747" i="2" s="1"/>
  <c r="N3747" i="2" s="1"/>
  <c r="J3748" i="2"/>
  <c r="K3748" i="2" s="1"/>
  <c r="L3748" i="2" s="1"/>
  <c r="N3748" i="2" s="1"/>
  <c r="J3749" i="2"/>
  <c r="K3749" i="2" s="1"/>
  <c r="L3749" i="2" s="1"/>
  <c r="N3749" i="2" s="1"/>
  <c r="J3750" i="2"/>
  <c r="K3750" i="2" s="1"/>
  <c r="L3750" i="2" s="1"/>
  <c r="N3750" i="2" s="1"/>
  <c r="J3751" i="2"/>
  <c r="K3751" i="2" s="1"/>
  <c r="L3751" i="2" s="1"/>
  <c r="N3751" i="2" s="1"/>
  <c r="J3752" i="2"/>
  <c r="K3752" i="2" s="1"/>
  <c r="L3752" i="2" s="1"/>
  <c r="N3752" i="2" s="1"/>
  <c r="J3753" i="2"/>
  <c r="K3753" i="2" s="1"/>
  <c r="L3753" i="2" s="1"/>
  <c r="N3753" i="2" s="1"/>
  <c r="J3754" i="2"/>
  <c r="K3754" i="2" s="1"/>
  <c r="L3754" i="2" s="1"/>
  <c r="N3754" i="2" s="1"/>
  <c r="J3755" i="2"/>
  <c r="K3755" i="2" s="1"/>
  <c r="L3755" i="2" s="1"/>
  <c r="N3755" i="2" s="1"/>
  <c r="J3756" i="2"/>
  <c r="K3756" i="2" s="1"/>
  <c r="L3756" i="2" s="1"/>
  <c r="N3756" i="2" s="1"/>
  <c r="J3757" i="2"/>
  <c r="K3757" i="2" s="1"/>
  <c r="L3757" i="2" s="1"/>
  <c r="N3757" i="2" s="1"/>
  <c r="J3758" i="2"/>
  <c r="K3758" i="2" s="1"/>
  <c r="L3758" i="2" s="1"/>
  <c r="N3758" i="2" s="1"/>
  <c r="J3759" i="2"/>
  <c r="K3759" i="2" s="1"/>
  <c r="L3759" i="2" s="1"/>
  <c r="N3759" i="2" s="1"/>
  <c r="J3760" i="2"/>
  <c r="K3760" i="2" s="1"/>
  <c r="L3760" i="2" s="1"/>
  <c r="N3760" i="2" s="1"/>
  <c r="J3761" i="2"/>
  <c r="K3761" i="2" s="1"/>
  <c r="L3761" i="2" s="1"/>
  <c r="N3761" i="2" s="1"/>
  <c r="J3762" i="2"/>
  <c r="K3762" i="2" s="1"/>
  <c r="L3762" i="2" s="1"/>
  <c r="N3762" i="2" s="1"/>
  <c r="J3763" i="2"/>
  <c r="K3763" i="2" s="1"/>
  <c r="L3763" i="2" s="1"/>
  <c r="N3763" i="2" s="1"/>
  <c r="J3764" i="2"/>
  <c r="K3764" i="2" s="1"/>
  <c r="L3764" i="2" s="1"/>
  <c r="N3764" i="2" s="1"/>
  <c r="J3765" i="2"/>
  <c r="K3765" i="2" s="1"/>
  <c r="L3765" i="2" s="1"/>
  <c r="N3765" i="2" s="1"/>
  <c r="J3766" i="2"/>
  <c r="K3766" i="2" s="1"/>
  <c r="L3766" i="2" s="1"/>
  <c r="N3766" i="2" s="1"/>
  <c r="J3767" i="2"/>
  <c r="K3767" i="2" s="1"/>
  <c r="L3767" i="2" s="1"/>
  <c r="N3767" i="2" s="1"/>
  <c r="J3768" i="2"/>
  <c r="K3768" i="2" s="1"/>
  <c r="L3768" i="2" s="1"/>
  <c r="N3768" i="2" s="1"/>
  <c r="J3769" i="2"/>
  <c r="K3769" i="2" s="1"/>
  <c r="L3769" i="2" s="1"/>
  <c r="N3769" i="2" s="1"/>
  <c r="J3770" i="2"/>
  <c r="K3770" i="2" s="1"/>
  <c r="L3770" i="2" s="1"/>
  <c r="N3770" i="2" s="1"/>
  <c r="J3771" i="2"/>
  <c r="K3771" i="2" s="1"/>
  <c r="L3771" i="2" s="1"/>
  <c r="N3771" i="2" s="1"/>
  <c r="J3772" i="2"/>
  <c r="K3772" i="2" s="1"/>
  <c r="L3772" i="2" s="1"/>
  <c r="N3772" i="2" s="1"/>
  <c r="J3773" i="2"/>
  <c r="K3773" i="2" s="1"/>
  <c r="L3773" i="2" s="1"/>
  <c r="N3773" i="2" s="1"/>
  <c r="J3774" i="2"/>
  <c r="K3774" i="2" s="1"/>
  <c r="L3774" i="2" s="1"/>
  <c r="N3774" i="2" s="1"/>
  <c r="J3775" i="2"/>
  <c r="K3775" i="2" s="1"/>
  <c r="L3775" i="2" s="1"/>
  <c r="J3776" i="2"/>
  <c r="K3776" i="2" s="1"/>
  <c r="L3776" i="2" s="1"/>
  <c r="J3777" i="2"/>
  <c r="K3777" i="2" s="1"/>
  <c r="L3777" i="2" s="1"/>
  <c r="N3777" i="2" s="1"/>
  <c r="J3778" i="2"/>
  <c r="K3778" i="2" s="1"/>
  <c r="L3778" i="2" s="1"/>
  <c r="N3778" i="2" s="1"/>
  <c r="J3779" i="2"/>
  <c r="K3779" i="2" s="1"/>
  <c r="L3779" i="2" s="1"/>
  <c r="N3779" i="2" s="1"/>
  <c r="J3780" i="2"/>
  <c r="K3780" i="2" s="1"/>
  <c r="L3780" i="2" s="1"/>
  <c r="N3780" i="2" s="1"/>
  <c r="J3781" i="2"/>
  <c r="K3781" i="2" s="1"/>
  <c r="L3781" i="2" s="1"/>
  <c r="N3781" i="2" s="1"/>
  <c r="J3782" i="2"/>
  <c r="K3782" i="2" s="1"/>
  <c r="L3782" i="2" s="1"/>
  <c r="N3782" i="2" s="1"/>
  <c r="J3783" i="2"/>
  <c r="K3783" i="2" s="1"/>
  <c r="L3783" i="2" s="1"/>
  <c r="N3783" i="2" s="1"/>
  <c r="J3784" i="2"/>
  <c r="K3784" i="2" s="1"/>
  <c r="L3784" i="2" s="1"/>
  <c r="N3784" i="2" s="1"/>
  <c r="J3785" i="2"/>
  <c r="K3785" i="2" s="1"/>
  <c r="L3785" i="2" s="1"/>
  <c r="N3785" i="2" s="1"/>
  <c r="J3786" i="2"/>
  <c r="K3786" i="2" s="1"/>
  <c r="L3786" i="2" s="1"/>
  <c r="N3786" i="2" s="1"/>
  <c r="J3787" i="2"/>
  <c r="K3787" i="2" s="1"/>
  <c r="L3787" i="2" s="1"/>
  <c r="N3787" i="2" s="1"/>
  <c r="J3788" i="2"/>
  <c r="K3788" i="2" s="1"/>
  <c r="L3788" i="2" s="1"/>
  <c r="N3788" i="2" s="1"/>
  <c r="J3789" i="2"/>
  <c r="K3789" i="2" s="1"/>
  <c r="L3789" i="2" s="1"/>
  <c r="N3789" i="2" s="1"/>
  <c r="J3790" i="2"/>
  <c r="K3790" i="2" s="1"/>
  <c r="L3790" i="2" s="1"/>
  <c r="N3790" i="2" s="1"/>
  <c r="J3791" i="2"/>
  <c r="K3791" i="2" s="1"/>
  <c r="L3791" i="2" s="1"/>
  <c r="N3791" i="2" s="1"/>
  <c r="J3792" i="2"/>
  <c r="K3792" i="2" s="1"/>
  <c r="L3792" i="2" s="1"/>
  <c r="N3792" i="2" s="1"/>
  <c r="J3793" i="2"/>
  <c r="K3793" i="2" s="1"/>
  <c r="L3793" i="2" s="1"/>
  <c r="N3793" i="2" s="1"/>
  <c r="J3794" i="2"/>
  <c r="K3794" i="2" s="1"/>
  <c r="L3794" i="2" s="1"/>
  <c r="N3794" i="2" s="1"/>
  <c r="J3795" i="2"/>
  <c r="K3795" i="2" s="1"/>
  <c r="L3795" i="2" s="1"/>
  <c r="N3795" i="2" s="1"/>
  <c r="J3796" i="2"/>
  <c r="K3796" i="2" s="1"/>
  <c r="L3796" i="2" s="1"/>
  <c r="N3796" i="2" s="1"/>
  <c r="J3797" i="2"/>
  <c r="K3797" i="2" s="1"/>
  <c r="L3797" i="2" s="1"/>
  <c r="N3797" i="2" s="1"/>
  <c r="J3798" i="2"/>
  <c r="K3798" i="2" s="1"/>
  <c r="L3798" i="2" s="1"/>
  <c r="N3798" i="2" s="1"/>
  <c r="J3799" i="2"/>
  <c r="K3799" i="2" s="1"/>
  <c r="L3799" i="2" s="1"/>
  <c r="N3799" i="2" s="1"/>
  <c r="J3800" i="2"/>
  <c r="K3800" i="2" s="1"/>
  <c r="L3800" i="2" s="1"/>
  <c r="N3800" i="2" s="1"/>
  <c r="J3801" i="2"/>
  <c r="K3801" i="2" s="1"/>
  <c r="L3801" i="2" s="1"/>
  <c r="N3801" i="2" s="1"/>
  <c r="J3802" i="2"/>
  <c r="K3802" i="2" s="1"/>
  <c r="L3802" i="2" s="1"/>
  <c r="N3802" i="2" s="1"/>
  <c r="J3803" i="2"/>
  <c r="K3803" i="2" s="1"/>
  <c r="L3803" i="2" s="1"/>
  <c r="N3803" i="2" s="1"/>
  <c r="J3804" i="2"/>
  <c r="K3804" i="2" s="1"/>
  <c r="L3804" i="2" s="1"/>
  <c r="N3804" i="2" s="1"/>
  <c r="J3805" i="2"/>
  <c r="K3805" i="2" s="1"/>
  <c r="L3805" i="2" s="1"/>
  <c r="N3805" i="2" s="1"/>
  <c r="J3806" i="2"/>
  <c r="K3806" i="2" s="1"/>
  <c r="L3806" i="2" s="1"/>
  <c r="J3807" i="2"/>
  <c r="K3807" i="2" s="1"/>
  <c r="L3807" i="2" s="1"/>
  <c r="N3807" i="2" s="1"/>
  <c r="J3808" i="2"/>
  <c r="K3808" i="2" s="1"/>
  <c r="L3808" i="2" s="1"/>
  <c r="N3808" i="2" s="1"/>
  <c r="J3809" i="2"/>
  <c r="K3809" i="2" s="1"/>
  <c r="L3809" i="2" s="1"/>
  <c r="N3809" i="2" s="1"/>
  <c r="J3810" i="2"/>
  <c r="K3810" i="2" s="1"/>
  <c r="L3810" i="2" s="1"/>
  <c r="N3810" i="2" s="1"/>
  <c r="J3811" i="2"/>
  <c r="K3811" i="2" s="1"/>
  <c r="L3811" i="2" s="1"/>
  <c r="N3811" i="2" s="1"/>
  <c r="J3812" i="2"/>
  <c r="K3812" i="2" s="1"/>
  <c r="L3812" i="2" s="1"/>
  <c r="N3812" i="2" s="1"/>
  <c r="J3813" i="2"/>
  <c r="K3813" i="2" s="1"/>
  <c r="L3813" i="2" s="1"/>
  <c r="N3813" i="2" s="1"/>
  <c r="J3814" i="2"/>
  <c r="K3814" i="2" s="1"/>
  <c r="L3814" i="2" s="1"/>
  <c r="N3814" i="2" s="1"/>
  <c r="J3815" i="2"/>
  <c r="K3815" i="2" s="1"/>
  <c r="L3815" i="2" s="1"/>
  <c r="N3815" i="2" s="1"/>
  <c r="J3816" i="2"/>
  <c r="K3816" i="2" s="1"/>
  <c r="L3816" i="2" s="1"/>
  <c r="N3816" i="2" s="1"/>
  <c r="J3817" i="2"/>
  <c r="K3817" i="2" s="1"/>
  <c r="L3817" i="2" s="1"/>
  <c r="N3817" i="2" s="1"/>
  <c r="J3818" i="2"/>
  <c r="K3818" i="2" s="1"/>
  <c r="L3818" i="2" s="1"/>
  <c r="N3818" i="2" s="1"/>
  <c r="J3819" i="2"/>
  <c r="K3819" i="2" s="1"/>
  <c r="L3819" i="2" s="1"/>
  <c r="N3819" i="2" s="1"/>
  <c r="J3820" i="2"/>
  <c r="K3820" i="2" s="1"/>
  <c r="L3820" i="2" s="1"/>
  <c r="N3820" i="2" s="1"/>
  <c r="J3821" i="2"/>
  <c r="K3821" i="2" s="1"/>
  <c r="L3821" i="2" s="1"/>
  <c r="N3821" i="2" s="1"/>
  <c r="J3822" i="2"/>
  <c r="K3822" i="2" s="1"/>
  <c r="L3822" i="2" s="1"/>
  <c r="N3822" i="2" s="1"/>
  <c r="J3823" i="2"/>
  <c r="K3823" i="2" s="1"/>
  <c r="L3823" i="2" s="1"/>
  <c r="N3823" i="2" s="1"/>
  <c r="J3824" i="2"/>
  <c r="K3824" i="2" s="1"/>
  <c r="L3824" i="2" s="1"/>
  <c r="N3824" i="2" s="1"/>
  <c r="J3825" i="2"/>
  <c r="K3825" i="2" s="1"/>
  <c r="L3825" i="2" s="1"/>
  <c r="N3825" i="2" s="1"/>
  <c r="J3826" i="2"/>
  <c r="K3826" i="2" s="1"/>
  <c r="L3826" i="2" s="1"/>
  <c r="N3826" i="2" s="1"/>
  <c r="J3827" i="2"/>
  <c r="K3827" i="2" s="1"/>
  <c r="L3827" i="2" s="1"/>
  <c r="N3827" i="2" s="1"/>
  <c r="J3828" i="2"/>
  <c r="K3828" i="2" s="1"/>
  <c r="L3828" i="2" s="1"/>
  <c r="N3828" i="2" s="1"/>
  <c r="J3829" i="2"/>
  <c r="K3829" i="2" s="1"/>
  <c r="L3829" i="2" s="1"/>
  <c r="N3829" i="2" s="1"/>
  <c r="J3830" i="2"/>
  <c r="K3830" i="2" s="1"/>
  <c r="L3830" i="2" s="1"/>
  <c r="N3830" i="2" s="1"/>
  <c r="J3831" i="2"/>
  <c r="K3831" i="2" s="1"/>
  <c r="L3831" i="2" s="1"/>
  <c r="N3831" i="2" s="1"/>
  <c r="J3832" i="2"/>
  <c r="K3832" i="2" s="1"/>
  <c r="L3832" i="2" s="1"/>
  <c r="N3832" i="2" s="1"/>
  <c r="J3833" i="2"/>
  <c r="K3833" i="2" s="1"/>
  <c r="L3833" i="2" s="1"/>
  <c r="N3833" i="2" s="1"/>
  <c r="J3834" i="2"/>
  <c r="K3834" i="2" s="1"/>
  <c r="L3834" i="2" s="1"/>
  <c r="N3834" i="2" s="1"/>
  <c r="J3835" i="2"/>
  <c r="K3835" i="2" s="1"/>
  <c r="L3835" i="2" s="1"/>
  <c r="N3835" i="2" s="1"/>
  <c r="J3836" i="2"/>
  <c r="K3836" i="2" s="1"/>
  <c r="L3836" i="2" s="1"/>
  <c r="N3836" i="2" s="1"/>
  <c r="J3837" i="2"/>
  <c r="K3837" i="2" s="1"/>
  <c r="L3837" i="2" s="1"/>
  <c r="N3837" i="2" s="1"/>
  <c r="J3838" i="2"/>
  <c r="K3838" i="2" s="1"/>
  <c r="L3838" i="2" s="1"/>
  <c r="N3838" i="2" s="1"/>
  <c r="J3839" i="2"/>
  <c r="K3839" i="2" s="1"/>
  <c r="L3839" i="2" s="1"/>
  <c r="N3839" i="2" s="1"/>
  <c r="J3840" i="2"/>
  <c r="K3840" i="2" s="1"/>
  <c r="L3840" i="2" s="1"/>
  <c r="N3840" i="2" s="1"/>
  <c r="J3841" i="2"/>
  <c r="K3841" i="2" s="1"/>
  <c r="L3841" i="2" s="1"/>
  <c r="N3841" i="2" s="1"/>
  <c r="J3842" i="2"/>
  <c r="K3842" i="2" s="1"/>
  <c r="L3842" i="2" s="1"/>
  <c r="N3842" i="2" s="1"/>
  <c r="J3843" i="2"/>
  <c r="K3843" i="2" s="1"/>
  <c r="L3843" i="2" s="1"/>
  <c r="N3843" i="2" s="1"/>
  <c r="J3844" i="2"/>
  <c r="K3844" i="2" s="1"/>
  <c r="L3844" i="2" s="1"/>
  <c r="N3844" i="2" s="1"/>
  <c r="J3845" i="2"/>
  <c r="K3845" i="2" s="1"/>
  <c r="L3845" i="2" s="1"/>
  <c r="N3845" i="2" s="1"/>
  <c r="J3846" i="2"/>
  <c r="K3846" i="2" s="1"/>
  <c r="L3846" i="2" s="1"/>
  <c r="N3846" i="2" s="1"/>
  <c r="J3847" i="2"/>
  <c r="K3847" i="2" s="1"/>
  <c r="L3847" i="2" s="1"/>
  <c r="N3847" i="2" s="1"/>
  <c r="J3848" i="2"/>
  <c r="K3848" i="2" s="1"/>
  <c r="L3848" i="2" s="1"/>
  <c r="N3848" i="2" s="1"/>
  <c r="J3849" i="2"/>
  <c r="K3849" i="2" s="1"/>
  <c r="L3849" i="2" s="1"/>
  <c r="N3849" i="2" s="1"/>
  <c r="J3850" i="2"/>
  <c r="K3850" i="2" s="1"/>
  <c r="L3850" i="2" s="1"/>
  <c r="N3850" i="2" s="1"/>
  <c r="J3851" i="2"/>
  <c r="K3851" i="2" s="1"/>
  <c r="L3851" i="2" s="1"/>
  <c r="N3851" i="2" s="1"/>
  <c r="J3852" i="2"/>
  <c r="K3852" i="2" s="1"/>
  <c r="L3852" i="2" s="1"/>
  <c r="N3852" i="2" s="1"/>
  <c r="J3853" i="2"/>
  <c r="K3853" i="2" s="1"/>
  <c r="L3853" i="2" s="1"/>
  <c r="N3853" i="2" s="1"/>
  <c r="J3854" i="2"/>
  <c r="K3854" i="2" s="1"/>
  <c r="L3854" i="2" s="1"/>
  <c r="N3854" i="2" s="1"/>
  <c r="J3855" i="2"/>
  <c r="K3855" i="2" s="1"/>
  <c r="L3855" i="2" s="1"/>
  <c r="N3855" i="2" s="1"/>
  <c r="J3856" i="2"/>
  <c r="K3856" i="2" s="1"/>
  <c r="L3856" i="2" s="1"/>
  <c r="N3856" i="2" s="1"/>
  <c r="J3857" i="2"/>
  <c r="K3857" i="2" s="1"/>
  <c r="L3857" i="2" s="1"/>
  <c r="N3857" i="2" s="1"/>
  <c r="J3858" i="2"/>
  <c r="K3858" i="2" s="1"/>
  <c r="L3858" i="2" s="1"/>
  <c r="N3858" i="2" s="1"/>
  <c r="J3859" i="2"/>
  <c r="K3859" i="2" s="1"/>
  <c r="L3859" i="2" s="1"/>
  <c r="N3859" i="2" s="1"/>
  <c r="J3860" i="2"/>
  <c r="K3860" i="2" s="1"/>
  <c r="L3860" i="2" s="1"/>
  <c r="N3860" i="2" s="1"/>
  <c r="J3861" i="2"/>
  <c r="K3861" i="2" s="1"/>
  <c r="L3861" i="2" s="1"/>
  <c r="N3861" i="2" s="1"/>
  <c r="J3862" i="2"/>
  <c r="K3862" i="2" s="1"/>
  <c r="L3862" i="2" s="1"/>
  <c r="N3862" i="2" s="1"/>
  <c r="J3863" i="2"/>
  <c r="K3863" i="2" s="1"/>
  <c r="L3863" i="2" s="1"/>
  <c r="N3863" i="2" s="1"/>
  <c r="J3864" i="2"/>
  <c r="K3864" i="2" s="1"/>
  <c r="L3864" i="2" s="1"/>
  <c r="N3864" i="2" s="1"/>
  <c r="J3865" i="2"/>
  <c r="K3865" i="2" s="1"/>
  <c r="L3865" i="2" s="1"/>
  <c r="N3865" i="2" s="1"/>
  <c r="J3866" i="2"/>
  <c r="K3866" i="2" s="1"/>
  <c r="L3866" i="2" s="1"/>
  <c r="N3866" i="2" s="1"/>
  <c r="J3867" i="2"/>
  <c r="K3867" i="2" s="1"/>
  <c r="L3867" i="2" s="1"/>
  <c r="N3867" i="2" s="1"/>
  <c r="J3868" i="2"/>
  <c r="K3868" i="2" s="1"/>
  <c r="L3868" i="2" s="1"/>
  <c r="N3868" i="2" s="1"/>
  <c r="J3869" i="2"/>
  <c r="K3869" i="2" s="1"/>
  <c r="L3869" i="2" s="1"/>
  <c r="N3869" i="2" s="1"/>
  <c r="J3870" i="2"/>
  <c r="K3870" i="2" s="1"/>
  <c r="L3870" i="2" s="1"/>
  <c r="N3870" i="2" s="1"/>
  <c r="J3871" i="2"/>
  <c r="K3871" i="2" s="1"/>
  <c r="L3871" i="2" s="1"/>
  <c r="N3871" i="2" s="1"/>
  <c r="J3872" i="2"/>
  <c r="K3872" i="2" s="1"/>
  <c r="L3872" i="2" s="1"/>
  <c r="N3872" i="2" s="1"/>
  <c r="J3873" i="2"/>
  <c r="K3873" i="2" s="1"/>
  <c r="L3873" i="2" s="1"/>
  <c r="N3873" i="2" s="1"/>
  <c r="J3874" i="2"/>
  <c r="K3874" i="2" s="1"/>
  <c r="L3874" i="2" s="1"/>
  <c r="N3874" i="2" s="1"/>
  <c r="J3875" i="2"/>
  <c r="K3875" i="2" s="1"/>
  <c r="L3875" i="2" s="1"/>
  <c r="N3875" i="2" s="1"/>
  <c r="J3876" i="2"/>
  <c r="K3876" i="2" s="1"/>
  <c r="L3876" i="2" s="1"/>
  <c r="N3876" i="2" s="1"/>
  <c r="J3877" i="2"/>
  <c r="K3877" i="2" s="1"/>
  <c r="L3877" i="2" s="1"/>
  <c r="N3877" i="2" s="1"/>
  <c r="J3878" i="2"/>
  <c r="K3878" i="2" s="1"/>
  <c r="L3878" i="2" s="1"/>
  <c r="N3878" i="2" s="1"/>
  <c r="J3879" i="2"/>
  <c r="K3879" i="2" s="1"/>
  <c r="L3879" i="2" s="1"/>
  <c r="N3879" i="2" s="1"/>
  <c r="J3880" i="2"/>
  <c r="K3880" i="2" s="1"/>
  <c r="L3880" i="2" s="1"/>
  <c r="N3880" i="2" s="1"/>
  <c r="J3881" i="2"/>
  <c r="K3881" i="2" s="1"/>
  <c r="L3881" i="2" s="1"/>
  <c r="N3881" i="2" s="1"/>
  <c r="J3882" i="2"/>
  <c r="K3882" i="2" s="1"/>
  <c r="L3882" i="2" s="1"/>
  <c r="N3882" i="2" s="1"/>
  <c r="J3883" i="2"/>
  <c r="K3883" i="2" s="1"/>
  <c r="L3883" i="2" s="1"/>
  <c r="N3883" i="2" s="1"/>
  <c r="J3884" i="2"/>
  <c r="K3884" i="2" s="1"/>
  <c r="L3884" i="2" s="1"/>
  <c r="N3884" i="2" s="1"/>
  <c r="J3885" i="2"/>
  <c r="K3885" i="2" s="1"/>
  <c r="L3885" i="2" s="1"/>
  <c r="N3885" i="2" s="1"/>
  <c r="J3886" i="2"/>
  <c r="K3886" i="2" s="1"/>
  <c r="L3886" i="2" s="1"/>
  <c r="N3886" i="2" s="1"/>
  <c r="J3887" i="2"/>
  <c r="K3887" i="2" s="1"/>
  <c r="L3887" i="2" s="1"/>
  <c r="N3887" i="2" s="1"/>
  <c r="J3888" i="2"/>
  <c r="K3888" i="2" s="1"/>
  <c r="L3888" i="2" s="1"/>
  <c r="N3888" i="2" s="1"/>
  <c r="J3889" i="2"/>
  <c r="K3889" i="2" s="1"/>
  <c r="L3889" i="2" s="1"/>
  <c r="N3889" i="2" s="1"/>
  <c r="J3890" i="2"/>
  <c r="K3890" i="2" s="1"/>
  <c r="L3890" i="2" s="1"/>
  <c r="N3890" i="2" s="1"/>
  <c r="J3891" i="2"/>
  <c r="K3891" i="2" s="1"/>
  <c r="L3891" i="2" s="1"/>
  <c r="N3891" i="2" s="1"/>
  <c r="J3892" i="2"/>
  <c r="K3892" i="2" s="1"/>
  <c r="L3892" i="2" s="1"/>
  <c r="N3892" i="2" s="1"/>
  <c r="J3893" i="2"/>
  <c r="K3893" i="2" s="1"/>
  <c r="L3893" i="2" s="1"/>
  <c r="N3893" i="2" s="1"/>
  <c r="J3894" i="2"/>
  <c r="K3894" i="2" s="1"/>
  <c r="L3894" i="2" s="1"/>
  <c r="N3894" i="2" s="1"/>
  <c r="J3895" i="2"/>
  <c r="K3895" i="2" s="1"/>
  <c r="L3895" i="2" s="1"/>
  <c r="N3895" i="2" s="1"/>
  <c r="J3896" i="2"/>
  <c r="K3896" i="2" s="1"/>
  <c r="L3896" i="2" s="1"/>
  <c r="N3896" i="2" s="1"/>
  <c r="J3897" i="2"/>
  <c r="K3897" i="2" s="1"/>
  <c r="L3897" i="2" s="1"/>
  <c r="N3897" i="2" s="1"/>
  <c r="J3898" i="2"/>
  <c r="K3898" i="2" s="1"/>
  <c r="L3898" i="2" s="1"/>
  <c r="N3898" i="2" s="1"/>
  <c r="J3899" i="2"/>
  <c r="K3899" i="2" s="1"/>
  <c r="L3899" i="2" s="1"/>
  <c r="N3899" i="2" s="1"/>
  <c r="J3900" i="2"/>
  <c r="K3900" i="2" s="1"/>
  <c r="L3900" i="2" s="1"/>
  <c r="N3900" i="2" s="1"/>
  <c r="J3901" i="2"/>
  <c r="K3901" i="2" s="1"/>
  <c r="L3901" i="2" s="1"/>
  <c r="N3901" i="2" s="1"/>
  <c r="J3902" i="2"/>
  <c r="K3902" i="2" s="1"/>
  <c r="L3902" i="2" s="1"/>
  <c r="N3902" i="2" s="1"/>
  <c r="J3903" i="2"/>
  <c r="K3903" i="2" s="1"/>
  <c r="L3903" i="2" s="1"/>
  <c r="N3903" i="2" s="1"/>
  <c r="J3904" i="2"/>
  <c r="K3904" i="2" s="1"/>
  <c r="L3904" i="2" s="1"/>
  <c r="N3904" i="2" s="1"/>
  <c r="J3905" i="2"/>
  <c r="K3905" i="2" s="1"/>
  <c r="L3905" i="2" s="1"/>
  <c r="N3905" i="2" s="1"/>
  <c r="J3906" i="2"/>
  <c r="K3906" i="2" s="1"/>
  <c r="L3906" i="2" s="1"/>
  <c r="N3906" i="2" s="1"/>
  <c r="J3907" i="2"/>
  <c r="K3907" i="2" s="1"/>
  <c r="L3907" i="2" s="1"/>
  <c r="N3907" i="2" s="1"/>
  <c r="J3908" i="2"/>
  <c r="K3908" i="2" s="1"/>
  <c r="L3908" i="2" s="1"/>
  <c r="N3908" i="2" s="1"/>
  <c r="J3909" i="2"/>
  <c r="K3909" i="2" s="1"/>
  <c r="L3909" i="2" s="1"/>
  <c r="N3909" i="2" s="1"/>
  <c r="J3910" i="2"/>
  <c r="K3910" i="2" s="1"/>
  <c r="L3910" i="2" s="1"/>
  <c r="N3910" i="2" s="1"/>
  <c r="J3911" i="2"/>
  <c r="K3911" i="2" s="1"/>
  <c r="L3911" i="2" s="1"/>
  <c r="N3911" i="2" s="1"/>
  <c r="J3912" i="2"/>
  <c r="K3912" i="2" s="1"/>
  <c r="L3912" i="2" s="1"/>
  <c r="N3912" i="2" s="1"/>
  <c r="J3913" i="2"/>
  <c r="K3913" i="2" s="1"/>
  <c r="L3913" i="2" s="1"/>
  <c r="N3913" i="2" s="1"/>
  <c r="J3914" i="2"/>
  <c r="K3914" i="2" s="1"/>
  <c r="L3914" i="2" s="1"/>
  <c r="N3914" i="2" s="1"/>
  <c r="J3915" i="2"/>
  <c r="K3915" i="2" s="1"/>
  <c r="L3915" i="2" s="1"/>
  <c r="N3915" i="2" s="1"/>
  <c r="J3916" i="2"/>
  <c r="K3916" i="2" s="1"/>
  <c r="L3916" i="2" s="1"/>
  <c r="N3916" i="2" s="1"/>
  <c r="J3917" i="2"/>
  <c r="K3917" i="2" s="1"/>
  <c r="L3917" i="2" s="1"/>
  <c r="N3917" i="2" s="1"/>
  <c r="J3918" i="2"/>
  <c r="K3918" i="2" s="1"/>
  <c r="L3918" i="2" s="1"/>
  <c r="N3918" i="2" s="1"/>
  <c r="J3919" i="2"/>
  <c r="K3919" i="2" s="1"/>
  <c r="L3919" i="2" s="1"/>
  <c r="N3919" i="2" s="1"/>
  <c r="J3920" i="2"/>
  <c r="K3920" i="2" s="1"/>
  <c r="L3920" i="2" s="1"/>
  <c r="N3920" i="2" s="1"/>
  <c r="J3921" i="2"/>
  <c r="K3921" i="2" s="1"/>
  <c r="L3921" i="2" s="1"/>
  <c r="N3921" i="2" s="1"/>
  <c r="J3922" i="2"/>
  <c r="K3922" i="2" s="1"/>
  <c r="L3922" i="2" s="1"/>
  <c r="N3922" i="2" s="1"/>
  <c r="J3923" i="2"/>
  <c r="K3923" i="2" s="1"/>
  <c r="L3923" i="2" s="1"/>
  <c r="N3923" i="2" s="1"/>
  <c r="J3924" i="2"/>
  <c r="K3924" i="2" s="1"/>
  <c r="L3924" i="2" s="1"/>
  <c r="N3924" i="2" s="1"/>
  <c r="J3925" i="2"/>
  <c r="K3925" i="2" s="1"/>
  <c r="L3925" i="2" s="1"/>
  <c r="N3925" i="2" s="1"/>
  <c r="J3926" i="2"/>
  <c r="K3926" i="2" s="1"/>
  <c r="L3926" i="2" s="1"/>
  <c r="N3926" i="2" s="1"/>
  <c r="J3927" i="2"/>
  <c r="K3927" i="2" s="1"/>
  <c r="L3927" i="2" s="1"/>
  <c r="N3927" i="2" s="1"/>
  <c r="J3928" i="2"/>
  <c r="K3928" i="2" s="1"/>
  <c r="L3928" i="2" s="1"/>
  <c r="N3928" i="2" s="1"/>
  <c r="J3929" i="2"/>
  <c r="K3929" i="2" s="1"/>
  <c r="L3929" i="2" s="1"/>
  <c r="N3929" i="2" s="1"/>
  <c r="J3930" i="2"/>
  <c r="K3930" i="2" s="1"/>
  <c r="L3930" i="2" s="1"/>
  <c r="N3930" i="2" s="1"/>
  <c r="J3931" i="2"/>
  <c r="K3931" i="2" s="1"/>
  <c r="L3931" i="2" s="1"/>
  <c r="N3931" i="2" s="1"/>
  <c r="J3932" i="2"/>
  <c r="K3932" i="2" s="1"/>
  <c r="L3932" i="2" s="1"/>
  <c r="N3932" i="2" s="1"/>
  <c r="J3933" i="2"/>
  <c r="K3933" i="2" s="1"/>
  <c r="L3933" i="2" s="1"/>
  <c r="N3933" i="2" s="1"/>
  <c r="J3934" i="2"/>
  <c r="K3934" i="2" s="1"/>
  <c r="L3934" i="2" s="1"/>
  <c r="N3934" i="2" s="1"/>
  <c r="J3935" i="2"/>
  <c r="K3935" i="2" s="1"/>
  <c r="L3935" i="2" s="1"/>
  <c r="N3935" i="2" s="1"/>
  <c r="J3936" i="2"/>
  <c r="K3936" i="2" s="1"/>
  <c r="L3936" i="2" s="1"/>
  <c r="N3936" i="2" s="1"/>
  <c r="J3937" i="2"/>
  <c r="K3937" i="2" s="1"/>
  <c r="L3937" i="2" s="1"/>
  <c r="N3937" i="2" s="1"/>
  <c r="J3938" i="2"/>
  <c r="K3938" i="2" s="1"/>
  <c r="L3938" i="2" s="1"/>
  <c r="N3938" i="2" s="1"/>
  <c r="J3939" i="2"/>
  <c r="K3939" i="2" s="1"/>
  <c r="L3939" i="2" s="1"/>
  <c r="N3939" i="2" s="1"/>
  <c r="J3940" i="2"/>
  <c r="K3940" i="2" s="1"/>
  <c r="L3940" i="2" s="1"/>
  <c r="N3940" i="2" s="1"/>
  <c r="J3941" i="2"/>
  <c r="K3941" i="2" s="1"/>
  <c r="L3941" i="2" s="1"/>
  <c r="N3941" i="2" s="1"/>
  <c r="J3942" i="2"/>
  <c r="K3942" i="2" s="1"/>
  <c r="L3942" i="2" s="1"/>
  <c r="N3942" i="2" s="1"/>
  <c r="J3943" i="2"/>
  <c r="K3943" i="2" s="1"/>
  <c r="L3943" i="2" s="1"/>
  <c r="N3943" i="2" s="1"/>
  <c r="J3944" i="2"/>
  <c r="K3944" i="2" s="1"/>
  <c r="L3944" i="2" s="1"/>
  <c r="N3944" i="2" s="1"/>
  <c r="J3945" i="2"/>
  <c r="K3945" i="2" s="1"/>
  <c r="L3945" i="2" s="1"/>
  <c r="N3945" i="2" s="1"/>
  <c r="J3946" i="2"/>
  <c r="K3946" i="2" s="1"/>
  <c r="L3946" i="2" s="1"/>
  <c r="N3946" i="2" s="1"/>
  <c r="J3947" i="2"/>
  <c r="K3947" i="2" s="1"/>
  <c r="L3947" i="2" s="1"/>
  <c r="N3947" i="2" s="1"/>
  <c r="J3948" i="2"/>
  <c r="K3948" i="2" s="1"/>
  <c r="L3948" i="2" s="1"/>
  <c r="N3948" i="2" s="1"/>
  <c r="J3949" i="2"/>
  <c r="K3949" i="2" s="1"/>
  <c r="L3949" i="2" s="1"/>
  <c r="N3949" i="2" s="1"/>
  <c r="J3950" i="2"/>
  <c r="K3950" i="2" s="1"/>
  <c r="L3950" i="2" s="1"/>
  <c r="N3950" i="2" s="1"/>
  <c r="J3951" i="2"/>
  <c r="K3951" i="2" s="1"/>
  <c r="L3951" i="2" s="1"/>
  <c r="N3951" i="2" s="1"/>
  <c r="J3952" i="2"/>
  <c r="K3952" i="2" s="1"/>
  <c r="L3952" i="2" s="1"/>
  <c r="N3952" i="2" s="1"/>
  <c r="J3953" i="2"/>
  <c r="K3953" i="2" s="1"/>
  <c r="L3953" i="2" s="1"/>
  <c r="N3953" i="2" s="1"/>
  <c r="J3954" i="2"/>
  <c r="K3954" i="2" s="1"/>
  <c r="L3954" i="2" s="1"/>
  <c r="N3954" i="2" s="1"/>
  <c r="J3955" i="2"/>
  <c r="K3955" i="2" s="1"/>
  <c r="L3955" i="2" s="1"/>
  <c r="N3955" i="2" s="1"/>
  <c r="J3956" i="2"/>
  <c r="K3956" i="2" s="1"/>
  <c r="L3956" i="2" s="1"/>
  <c r="N3956" i="2" s="1"/>
  <c r="J3957" i="2"/>
  <c r="K3957" i="2" s="1"/>
  <c r="L3957" i="2" s="1"/>
  <c r="N3957" i="2" s="1"/>
  <c r="J3958" i="2"/>
  <c r="K3958" i="2" s="1"/>
  <c r="L3958" i="2" s="1"/>
  <c r="N3958" i="2" s="1"/>
  <c r="J3959" i="2"/>
  <c r="K3959" i="2" s="1"/>
  <c r="L3959" i="2" s="1"/>
  <c r="N3959" i="2" s="1"/>
  <c r="J3960" i="2"/>
  <c r="K3960" i="2" s="1"/>
  <c r="L3960" i="2" s="1"/>
  <c r="N3960" i="2" s="1"/>
  <c r="J3961" i="2"/>
  <c r="K3961" i="2" s="1"/>
  <c r="L3961" i="2" s="1"/>
  <c r="N3961" i="2" s="1"/>
  <c r="J3962" i="2"/>
  <c r="K3962" i="2" s="1"/>
  <c r="L3962" i="2" s="1"/>
  <c r="N3962" i="2" s="1"/>
  <c r="J3963" i="2"/>
  <c r="K3963" i="2" s="1"/>
  <c r="L3963" i="2" s="1"/>
  <c r="N3963" i="2" s="1"/>
  <c r="J3964" i="2"/>
  <c r="K3964" i="2" s="1"/>
  <c r="L3964" i="2" s="1"/>
  <c r="N3964" i="2" s="1"/>
  <c r="J3965" i="2"/>
  <c r="K3965" i="2" s="1"/>
  <c r="L3965" i="2" s="1"/>
  <c r="N3965" i="2" s="1"/>
  <c r="J3966" i="2"/>
  <c r="K3966" i="2" s="1"/>
  <c r="L3966" i="2" s="1"/>
  <c r="N3966" i="2" s="1"/>
  <c r="J3967" i="2"/>
  <c r="K3967" i="2" s="1"/>
  <c r="L3967" i="2" s="1"/>
  <c r="N3967" i="2" s="1"/>
  <c r="J3968" i="2"/>
  <c r="K3968" i="2" s="1"/>
  <c r="L3968" i="2" s="1"/>
  <c r="N3968" i="2" s="1"/>
  <c r="J3969" i="2"/>
  <c r="K3969" i="2" s="1"/>
  <c r="L3969" i="2" s="1"/>
  <c r="N3969" i="2" s="1"/>
  <c r="J3970" i="2"/>
  <c r="K3970" i="2" s="1"/>
  <c r="L3970" i="2" s="1"/>
  <c r="N3970" i="2" s="1"/>
  <c r="J3971" i="2"/>
  <c r="K3971" i="2" s="1"/>
  <c r="L3971" i="2" s="1"/>
  <c r="N3971" i="2" s="1"/>
  <c r="J3972" i="2"/>
  <c r="K3972" i="2" s="1"/>
  <c r="L3972" i="2" s="1"/>
  <c r="N3972" i="2" s="1"/>
  <c r="J3973" i="2"/>
  <c r="K3973" i="2" s="1"/>
  <c r="L3973" i="2" s="1"/>
  <c r="N3973" i="2" s="1"/>
  <c r="J3974" i="2"/>
  <c r="K3974" i="2" s="1"/>
  <c r="L3974" i="2" s="1"/>
  <c r="N3974" i="2" s="1"/>
  <c r="J3975" i="2"/>
  <c r="K3975" i="2" s="1"/>
  <c r="L3975" i="2" s="1"/>
  <c r="N3975" i="2" s="1"/>
  <c r="J3976" i="2"/>
  <c r="K3976" i="2" s="1"/>
  <c r="L3976" i="2" s="1"/>
  <c r="N3976" i="2" s="1"/>
  <c r="J3977" i="2"/>
  <c r="K3977" i="2" s="1"/>
  <c r="L3977" i="2" s="1"/>
  <c r="N3977" i="2" s="1"/>
  <c r="J3978" i="2"/>
  <c r="K3978" i="2" s="1"/>
  <c r="L3978" i="2" s="1"/>
  <c r="N3978" i="2" s="1"/>
  <c r="J3979" i="2"/>
  <c r="K3979" i="2" s="1"/>
  <c r="L3979" i="2" s="1"/>
  <c r="N3979" i="2" s="1"/>
  <c r="J3980" i="2"/>
  <c r="K3980" i="2" s="1"/>
  <c r="L3980" i="2" s="1"/>
  <c r="N3980" i="2" s="1"/>
  <c r="J3981" i="2"/>
  <c r="K3981" i="2" s="1"/>
  <c r="L3981" i="2" s="1"/>
  <c r="N3981" i="2" s="1"/>
  <c r="J3982" i="2"/>
  <c r="K3982" i="2" s="1"/>
  <c r="L3982" i="2" s="1"/>
  <c r="N3982" i="2" s="1"/>
  <c r="J3983" i="2"/>
  <c r="K3983" i="2" s="1"/>
  <c r="L3983" i="2" s="1"/>
  <c r="N3983" i="2" s="1"/>
  <c r="J3984" i="2"/>
  <c r="K3984" i="2" s="1"/>
  <c r="L3984" i="2" s="1"/>
  <c r="N3984" i="2" s="1"/>
  <c r="J3985" i="2"/>
  <c r="K3985" i="2" s="1"/>
  <c r="L3985" i="2" s="1"/>
  <c r="N3985" i="2" s="1"/>
  <c r="J3986" i="2"/>
  <c r="K3986" i="2" s="1"/>
  <c r="L3986" i="2" s="1"/>
  <c r="N3986" i="2" s="1"/>
  <c r="J3987" i="2"/>
  <c r="K3987" i="2" s="1"/>
  <c r="L3987" i="2" s="1"/>
  <c r="N3987" i="2" s="1"/>
  <c r="J3988" i="2"/>
  <c r="K3988" i="2" s="1"/>
  <c r="L3988" i="2" s="1"/>
  <c r="N3988" i="2" s="1"/>
  <c r="J3989" i="2"/>
  <c r="K3989" i="2" s="1"/>
  <c r="L3989" i="2" s="1"/>
  <c r="N3989" i="2" s="1"/>
  <c r="J3990" i="2"/>
  <c r="K3990" i="2" s="1"/>
  <c r="L3990" i="2" s="1"/>
  <c r="N3990" i="2" s="1"/>
  <c r="J3991" i="2"/>
  <c r="K3991" i="2" s="1"/>
  <c r="L3991" i="2" s="1"/>
  <c r="N3991" i="2" s="1"/>
  <c r="J3992" i="2"/>
  <c r="K3992" i="2" s="1"/>
  <c r="L3992" i="2" s="1"/>
  <c r="N3992" i="2" s="1"/>
  <c r="J3993" i="2"/>
  <c r="K3993" i="2" s="1"/>
  <c r="L3993" i="2" s="1"/>
  <c r="N3993" i="2" s="1"/>
  <c r="J3994" i="2"/>
  <c r="K3994" i="2" s="1"/>
  <c r="L3994" i="2" s="1"/>
  <c r="N3994" i="2" s="1"/>
  <c r="J3995" i="2"/>
  <c r="K3995" i="2" s="1"/>
  <c r="L3995" i="2" s="1"/>
  <c r="N3995" i="2" s="1"/>
  <c r="J3996" i="2"/>
  <c r="K3996" i="2" s="1"/>
  <c r="L3996" i="2" s="1"/>
  <c r="N3996" i="2" s="1"/>
  <c r="J3997" i="2"/>
  <c r="K3997" i="2" s="1"/>
  <c r="L3997" i="2" s="1"/>
  <c r="N3997" i="2" s="1"/>
  <c r="J3998" i="2"/>
  <c r="K3998" i="2" s="1"/>
  <c r="L3998" i="2" s="1"/>
  <c r="N3998" i="2" s="1"/>
  <c r="J3999" i="2"/>
  <c r="K3999" i="2" s="1"/>
  <c r="L3999" i="2" s="1"/>
  <c r="N3999" i="2" s="1"/>
  <c r="J4000" i="2"/>
  <c r="K4000" i="2" s="1"/>
  <c r="L4000" i="2" s="1"/>
  <c r="N4000" i="2" s="1"/>
  <c r="J4001" i="2"/>
  <c r="K4001" i="2" s="1"/>
  <c r="L4001" i="2" s="1"/>
  <c r="N4001" i="2" s="1"/>
  <c r="J4002" i="2"/>
  <c r="K4002" i="2" s="1"/>
  <c r="L4002" i="2" s="1"/>
  <c r="N4002" i="2" s="1"/>
  <c r="J4003" i="2"/>
  <c r="K4003" i="2" s="1"/>
  <c r="L4003" i="2" s="1"/>
  <c r="N4003" i="2" s="1"/>
  <c r="J4004" i="2"/>
  <c r="K4004" i="2" s="1"/>
  <c r="L4004" i="2" s="1"/>
  <c r="N4004" i="2" s="1"/>
  <c r="J4005" i="2"/>
  <c r="K4005" i="2" s="1"/>
  <c r="L4005" i="2" s="1"/>
  <c r="N4005" i="2" s="1"/>
  <c r="J4006" i="2"/>
  <c r="K4006" i="2" s="1"/>
  <c r="L4006" i="2" s="1"/>
  <c r="N4006" i="2" s="1"/>
  <c r="J4007" i="2"/>
  <c r="K4007" i="2" s="1"/>
  <c r="L4007" i="2" s="1"/>
  <c r="N4007" i="2" s="1"/>
  <c r="J4008" i="2"/>
  <c r="K4008" i="2" s="1"/>
  <c r="L4008" i="2" s="1"/>
  <c r="N4008" i="2" s="1"/>
  <c r="J4009" i="2"/>
  <c r="K4009" i="2" s="1"/>
  <c r="L4009" i="2" s="1"/>
  <c r="N4009" i="2" s="1"/>
  <c r="J4010" i="2"/>
  <c r="K4010" i="2" s="1"/>
  <c r="L4010" i="2" s="1"/>
  <c r="N4010" i="2" s="1"/>
  <c r="J4011" i="2"/>
  <c r="K4011" i="2" s="1"/>
  <c r="L4011" i="2" s="1"/>
  <c r="N4011" i="2" s="1"/>
  <c r="J4012" i="2"/>
  <c r="K4012" i="2" s="1"/>
  <c r="L4012" i="2" s="1"/>
  <c r="N4012" i="2" s="1"/>
  <c r="J4013" i="2"/>
  <c r="K4013" i="2" s="1"/>
  <c r="L4013" i="2" s="1"/>
  <c r="N4013" i="2" s="1"/>
  <c r="J4014" i="2"/>
  <c r="K4014" i="2" s="1"/>
  <c r="L4014" i="2" s="1"/>
  <c r="N4014" i="2" s="1"/>
  <c r="J4015" i="2"/>
  <c r="K4015" i="2" s="1"/>
  <c r="L4015" i="2" s="1"/>
  <c r="N4015" i="2" s="1"/>
  <c r="J4016" i="2"/>
  <c r="K4016" i="2" s="1"/>
  <c r="L4016" i="2" s="1"/>
  <c r="N4016" i="2" s="1"/>
  <c r="J4017" i="2"/>
  <c r="K4017" i="2" s="1"/>
  <c r="L4017" i="2" s="1"/>
  <c r="N4017" i="2" s="1"/>
  <c r="J4018" i="2"/>
  <c r="K4018" i="2" s="1"/>
  <c r="L4018" i="2" s="1"/>
  <c r="N4018" i="2" s="1"/>
  <c r="J4019" i="2"/>
  <c r="K4019" i="2" s="1"/>
  <c r="L4019" i="2" s="1"/>
  <c r="N4019" i="2" s="1"/>
  <c r="J4020" i="2"/>
  <c r="K4020" i="2" s="1"/>
  <c r="L4020" i="2" s="1"/>
  <c r="N4020" i="2" s="1"/>
  <c r="J4021" i="2"/>
  <c r="K4021" i="2" s="1"/>
  <c r="L4021" i="2" s="1"/>
  <c r="N4021" i="2" s="1"/>
  <c r="J4022" i="2"/>
  <c r="K4022" i="2" s="1"/>
  <c r="L4022" i="2" s="1"/>
  <c r="N4022" i="2" s="1"/>
  <c r="J4023" i="2"/>
  <c r="K4023" i="2" s="1"/>
  <c r="L4023" i="2" s="1"/>
  <c r="N4023" i="2" s="1"/>
  <c r="J4024" i="2"/>
  <c r="K4024" i="2" s="1"/>
  <c r="L4024" i="2" s="1"/>
  <c r="N4024" i="2" s="1"/>
  <c r="J4025" i="2"/>
  <c r="K4025" i="2" s="1"/>
  <c r="L4025" i="2" s="1"/>
  <c r="N4025" i="2" s="1"/>
  <c r="J4026" i="2"/>
  <c r="K4026" i="2" s="1"/>
  <c r="L4026" i="2" s="1"/>
  <c r="N4026" i="2" s="1"/>
  <c r="J4027" i="2"/>
  <c r="K4027" i="2" s="1"/>
  <c r="L4027" i="2" s="1"/>
  <c r="N4027" i="2" s="1"/>
  <c r="J4028" i="2"/>
  <c r="K4028" i="2" s="1"/>
  <c r="L4028" i="2" s="1"/>
  <c r="N4028" i="2" s="1"/>
  <c r="J4029" i="2"/>
  <c r="K4029" i="2" s="1"/>
  <c r="L4029" i="2" s="1"/>
  <c r="N4029" i="2" s="1"/>
  <c r="J4030" i="2"/>
  <c r="K4030" i="2" s="1"/>
  <c r="L4030" i="2" s="1"/>
  <c r="N4030" i="2" s="1"/>
  <c r="J4031" i="2"/>
  <c r="K4031" i="2" s="1"/>
  <c r="L4031" i="2" s="1"/>
  <c r="N4031" i="2" s="1"/>
  <c r="J4032" i="2"/>
  <c r="K4032" i="2" s="1"/>
  <c r="L4032" i="2" s="1"/>
  <c r="J4033" i="2"/>
  <c r="K4033" i="2" s="1"/>
  <c r="L4033" i="2" s="1"/>
  <c r="N4033" i="2" s="1"/>
  <c r="J4034" i="2"/>
  <c r="K4034" i="2" s="1"/>
  <c r="L4034" i="2" s="1"/>
  <c r="N4034" i="2" s="1"/>
  <c r="J4035" i="2"/>
  <c r="K4035" i="2" s="1"/>
  <c r="L4035" i="2" s="1"/>
  <c r="N4035" i="2" s="1"/>
  <c r="J4036" i="2"/>
  <c r="K4036" i="2" s="1"/>
  <c r="L4036" i="2" s="1"/>
  <c r="N4036" i="2" s="1"/>
  <c r="J4037" i="2"/>
  <c r="K4037" i="2" s="1"/>
  <c r="L4037" i="2" s="1"/>
  <c r="N4037" i="2" s="1"/>
  <c r="J4038" i="2"/>
  <c r="K4038" i="2" s="1"/>
  <c r="L4038" i="2" s="1"/>
  <c r="N4038" i="2" s="1"/>
  <c r="J4039" i="2"/>
  <c r="K4039" i="2" s="1"/>
  <c r="L4039" i="2" s="1"/>
  <c r="N4039" i="2" s="1"/>
  <c r="J4040" i="2"/>
  <c r="K4040" i="2" s="1"/>
  <c r="L4040" i="2" s="1"/>
  <c r="N4040" i="2" s="1"/>
  <c r="J4041" i="2"/>
  <c r="K4041" i="2" s="1"/>
  <c r="L4041" i="2" s="1"/>
  <c r="N4041" i="2" s="1"/>
  <c r="J4042" i="2"/>
  <c r="K4042" i="2" s="1"/>
  <c r="L4042" i="2" s="1"/>
  <c r="N4042" i="2" s="1"/>
  <c r="J4043" i="2"/>
  <c r="K4043" i="2" s="1"/>
  <c r="L4043" i="2" s="1"/>
  <c r="N4043" i="2" s="1"/>
  <c r="J4044" i="2"/>
  <c r="K4044" i="2" s="1"/>
  <c r="L4044" i="2" s="1"/>
  <c r="N4044" i="2" s="1"/>
  <c r="J4045" i="2"/>
  <c r="K4045" i="2" s="1"/>
  <c r="L4045" i="2" s="1"/>
  <c r="N4045" i="2" s="1"/>
  <c r="J4046" i="2"/>
  <c r="K4046" i="2" s="1"/>
  <c r="L4046" i="2" s="1"/>
  <c r="N4046" i="2" s="1"/>
  <c r="J4047" i="2"/>
  <c r="K4047" i="2" s="1"/>
  <c r="L4047" i="2" s="1"/>
  <c r="N4047" i="2" s="1"/>
  <c r="J4048" i="2"/>
  <c r="K4048" i="2" s="1"/>
  <c r="L4048" i="2" s="1"/>
  <c r="N4048" i="2" s="1"/>
  <c r="J4049" i="2"/>
  <c r="K4049" i="2" s="1"/>
  <c r="L4049" i="2" s="1"/>
  <c r="N4049" i="2" s="1"/>
  <c r="J4050" i="2"/>
  <c r="K4050" i="2" s="1"/>
  <c r="L4050" i="2" s="1"/>
  <c r="N4050" i="2" s="1"/>
  <c r="J4051" i="2"/>
  <c r="K4051" i="2" s="1"/>
  <c r="L4051" i="2" s="1"/>
  <c r="N4051" i="2" s="1"/>
  <c r="J4052" i="2"/>
  <c r="K4052" i="2" s="1"/>
  <c r="L4052" i="2" s="1"/>
  <c r="N4052" i="2" s="1"/>
  <c r="J4053" i="2"/>
  <c r="K4053" i="2" s="1"/>
  <c r="L4053" i="2" s="1"/>
  <c r="N4053" i="2" s="1"/>
  <c r="J4054" i="2"/>
  <c r="K4054" i="2" s="1"/>
  <c r="L4054" i="2" s="1"/>
  <c r="N4054" i="2" s="1"/>
  <c r="J4055" i="2"/>
  <c r="K4055" i="2" s="1"/>
  <c r="L4055" i="2" s="1"/>
  <c r="N4055" i="2" s="1"/>
  <c r="J4056" i="2"/>
  <c r="K4056" i="2" s="1"/>
  <c r="L4056" i="2" s="1"/>
  <c r="N4056" i="2" s="1"/>
  <c r="J4057" i="2"/>
  <c r="K4057" i="2" s="1"/>
  <c r="L4057" i="2" s="1"/>
  <c r="N4057" i="2" s="1"/>
  <c r="J4058" i="2"/>
  <c r="K4058" i="2" s="1"/>
  <c r="L4058" i="2" s="1"/>
  <c r="N4058" i="2" s="1"/>
  <c r="J4059" i="2"/>
  <c r="K4059" i="2" s="1"/>
  <c r="L4059" i="2" s="1"/>
  <c r="N4059" i="2" s="1"/>
  <c r="J4060" i="2"/>
  <c r="K4060" i="2" s="1"/>
  <c r="L4060" i="2" s="1"/>
  <c r="N4060" i="2" s="1"/>
  <c r="J4061" i="2"/>
  <c r="K4061" i="2" s="1"/>
  <c r="L4061" i="2" s="1"/>
  <c r="N4061" i="2" s="1"/>
  <c r="J4062" i="2"/>
  <c r="K4062" i="2" s="1"/>
  <c r="L4062" i="2" s="1"/>
  <c r="N4062" i="2" s="1"/>
  <c r="J4063" i="2"/>
  <c r="K4063" i="2" s="1"/>
  <c r="L4063" i="2" s="1"/>
  <c r="N4063" i="2" s="1"/>
  <c r="J4064" i="2"/>
  <c r="K4064" i="2" s="1"/>
  <c r="L4064" i="2" s="1"/>
  <c r="N4064" i="2" s="1"/>
  <c r="J4065" i="2"/>
  <c r="K4065" i="2" s="1"/>
  <c r="L4065" i="2" s="1"/>
  <c r="J4066" i="2"/>
  <c r="K4066" i="2" s="1"/>
  <c r="L4066" i="2" s="1"/>
  <c r="N4066" i="2" s="1"/>
  <c r="J4067" i="2"/>
  <c r="K4067" i="2" s="1"/>
  <c r="L4067" i="2" s="1"/>
  <c r="N4067" i="2" s="1"/>
  <c r="J4068" i="2"/>
  <c r="K4068" i="2" s="1"/>
  <c r="L4068" i="2" s="1"/>
  <c r="N4068" i="2" s="1"/>
  <c r="J4069" i="2"/>
  <c r="K4069" i="2" s="1"/>
  <c r="L4069" i="2" s="1"/>
  <c r="N4069" i="2" s="1"/>
  <c r="J4070" i="2"/>
  <c r="K4070" i="2" s="1"/>
  <c r="L4070" i="2" s="1"/>
  <c r="N4070" i="2" s="1"/>
  <c r="J4071" i="2"/>
  <c r="K4071" i="2" s="1"/>
  <c r="L4071" i="2" s="1"/>
  <c r="N4071" i="2" s="1"/>
  <c r="J4072" i="2"/>
  <c r="K4072" i="2" s="1"/>
  <c r="L4072" i="2" s="1"/>
  <c r="N4072" i="2" s="1"/>
  <c r="J4073" i="2"/>
  <c r="K4073" i="2" s="1"/>
  <c r="L4073" i="2" s="1"/>
  <c r="N4073" i="2" s="1"/>
  <c r="J4074" i="2"/>
  <c r="K4074" i="2" s="1"/>
  <c r="L4074" i="2" s="1"/>
  <c r="N4074" i="2" s="1"/>
  <c r="J4075" i="2"/>
  <c r="K4075" i="2" s="1"/>
  <c r="L4075" i="2" s="1"/>
  <c r="N4075" i="2" s="1"/>
  <c r="J4076" i="2"/>
  <c r="K4076" i="2" s="1"/>
  <c r="L4076" i="2" s="1"/>
  <c r="N4076" i="2" s="1"/>
  <c r="J4077" i="2"/>
  <c r="K4077" i="2" s="1"/>
  <c r="L4077" i="2" s="1"/>
  <c r="N4077" i="2" s="1"/>
  <c r="J4078" i="2"/>
  <c r="K4078" i="2" s="1"/>
  <c r="L4078" i="2" s="1"/>
  <c r="N4078" i="2" s="1"/>
  <c r="J4079" i="2"/>
  <c r="K4079" i="2" s="1"/>
  <c r="L4079" i="2" s="1"/>
  <c r="N4079" i="2" s="1"/>
  <c r="J4080" i="2"/>
  <c r="K4080" i="2" s="1"/>
  <c r="L4080" i="2" s="1"/>
  <c r="N4080" i="2" s="1"/>
  <c r="J4081" i="2"/>
  <c r="K4081" i="2" s="1"/>
  <c r="L4081" i="2" s="1"/>
  <c r="N4081" i="2" s="1"/>
  <c r="J4082" i="2"/>
  <c r="K4082" i="2" s="1"/>
  <c r="L4082" i="2" s="1"/>
  <c r="N4082" i="2" s="1"/>
  <c r="J4083" i="2"/>
  <c r="K4083" i="2" s="1"/>
  <c r="L4083" i="2" s="1"/>
  <c r="N4083" i="2" s="1"/>
  <c r="J4084" i="2"/>
  <c r="K4084" i="2" s="1"/>
  <c r="L4084" i="2" s="1"/>
  <c r="N4084" i="2" s="1"/>
  <c r="J4085" i="2"/>
  <c r="K4085" i="2" s="1"/>
  <c r="L4085" i="2" s="1"/>
  <c r="N4085" i="2" s="1"/>
  <c r="J4086" i="2"/>
  <c r="K4086" i="2" s="1"/>
  <c r="L4086" i="2" s="1"/>
  <c r="N4086" i="2" s="1"/>
  <c r="J4087" i="2"/>
  <c r="K4087" i="2" s="1"/>
  <c r="L4087" i="2" s="1"/>
  <c r="N4087" i="2" s="1"/>
  <c r="J4088" i="2"/>
  <c r="K4088" i="2" s="1"/>
  <c r="L4088" i="2" s="1"/>
  <c r="N4088" i="2" s="1"/>
  <c r="J4089" i="2"/>
  <c r="K4089" i="2" s="1"/>
  <c r="L4089" i="2" s="1"/>
  <c r="N4089" i="2" s="1"/>
  <c r="J4090" i="2"/>
  <c r="K4090" i="2" s="1"/>
  <c r="L4090" i="2" s="1"/>
  <c r="N4090" i="2" s="1"/>
  <c r="J4091" i="2"/>
  <c r="K4091" i="2" s="1"/>
  <c r="L4091" i="2" s="1"/>
  <c r="N4091" i="2" s="1"/>
  <c r="J4092" i="2"/>
  <c r="K4092" i="2" s="1"/>
  <c r="L4092" i="2" s="1"/>
  <c r="N4092" i="2" s="1"/>
  <c r="J4093" i="2"/>
  <c r="K4093" i="2" s="1"/>
  <c r="L4093" i="2" s="1"/>
  <c r="N4093" i="2" s="1"/>
  <c r="J4094" i="2"/>
  <c r="K4094" i="2" s="1"/>
  <c r="L4094" i="2" s="1"/>
  <c r="N4094" i="2" s="1"/>
  <c r="J4095" i="2"/>
  <c r="K4095" i="2" s="1"/>
  <c r="L4095" i="2" s="1"/>
  <c r="N4095" i="2" s="1"/>
  <c r="J4096" i="2"/>
  <c r="K4096" i="2" s="1"/>
  <c r="L4096" i="2" s="1"/>
  <c r="N4096" i="2" s="1"/>
  <c r="J4097" i="2"/>
  <c r="K4097" i="2" s="1"/>
  <c r="L4097" i="2" s="1"/>
  <c r="N4097" i="2" s="1"/>
  <c r="J4098" i="2"/>
  <c r="K4098" i="2" s="1"/>
  <c r="L4098" i="2" s="1"/>
  <c r="N4098" i="2" s="1"/>
  <c r="J4099" i="2"/>
  <c r="K4099" i="2" s="1"/>
  <c r="L4099" i="2" s="1"/>
  <c r="N4099" i="2" s="1"/>
  <c r="J4100" i="2"/>
  <c r="K4100" i="2" s="1"/>
  <c r="L4100" i="2" s="1"/>
  <c r="N4100" i="2" s="1"/>
  <c r="J4101" i="2"/>
  <c r="K4101" i="2" s="1"/>
  <c r="L4101" i="2" s="1"/>
  <c r="N4101" i="2" s="1"/>
  <c r="J4102" i="2"/>
  <c r="K4102" i="2" s="1"/>
  <c r="L4102" i="2" s="1"/>
  <c r="N4102" i="2" s="1"/>
  <c r="J4103" i="2"/>
  <c r="K4103" i="2" s="1"/>
  <c r="L4103" i="2" s="1"/>
  <c r="N4103" i="2" s="1"/>
  <c r="J4104" i="2"/>
  <c r="K4104" i="2" s="1"/>
  <c r="L4104" i="2" s="1"/>
  <c r="N4104" i="2" s="1"/>
  <c r="J4105" i="2"/>
  <c r="K4105" i="2" s="1"/>
  <c r="L4105" i="2" s="1"/>
  <c r="N4105" i="2" s="1"/>
  <c r="J4106" i="2"/>
  <c r="K4106" i="2" s="1"/>
  <c r="L4106" i="2" s="1"/>
  <c r="N4106" i="2" s="1"/>
  <c r="J4107" i="2"/>
  <c r="K4107" i="2" s="1"/>
  <c r="L4107" i="2" s="1"/>
  <c r="N4107" i="2" s="1"/>
  <c r="J4108" i="2"/>
  <c r="K4108" i="2" s="1"/>
  <c r="L4108" i="2" s="1"/>
  <c r="N4108" i="2" s="1"/>
  <c r="J4109" i="2"/>
  <c r="K4109" i="2" s="1"/>
  <c r="L4109" i="2" s="1"/>
  <c r="N4109" i="2" s="1"/>
  <c r="J4110" i="2"/>
  <c r="K4110" i="2" s="1"/>
  <c r="L4110" i="2" s="1"/>
  <c r="N4110" i="2" s="1"/>
  <c r="J4111" i="2"/>
  <c r="K4111" i="2" s="1"/>
  <c r="L4111" i="2" s="1"/>
  <c r="N4111" i="2" s="1"/>
  <c r="J4112" i="2"/>
  <c r="K4112" i="2" s="1"/>
  <c r="L4112" i="2" s="1"/>
  <c r="N4112" i="2" s="1"/>
  <c r="J4113" i="2"/>
  <c r="K4113" i="2" s="1"/>
  <c r="L4113" i="2" s="1"/>
  <c r="N4113" i="2" s="1"/>
  <c r="J4114" i="2"/>
  <c r="K4114" i="2" s="1"/>
  <c r="L4114" i="2" s="1"/>
  <c r="N4114" i="2" s="1"/>
  <c r="J4115" i="2"/>
  <c r="K4115" i="2" s="1"/>
  <c r="L4115" i="2" s="1"/>
  <c r="N4115" i="2" s="1"/>
  <c r="J4116" i="2"/>
  <c r="K4116" i="2" s="1"/>
  <c r="L4116" i="2" s="1"/>
  <c r="N4116" i="2" s="1"/>
  <c r="J4117" i="2"/>
  <c r="K4117" i="2" s="1"/>
  <c r="L4117" i="2" s="1"/>
  <c r="N4117" i="2" s="1"/>
  <c r="J4118" i="2"/>
  <c r="K4118" i="2" s="1"/>
  <c r="L4118" i="2" s="1"/>
  <c r="N4118" i="2" s="1"/>
  <c r="J4119" i="2"/>
  <c r="K4119" i="2" s="1"/>
  <c r="L4119" i="2" s="1"/>
  <c r="N4119" i="2" s="1"/>
  <c r="J4120" i="2"/>
  <c r="K4120" i="2" s="1"/>
  <c r="L4120" i="2" s="1"/>
  <c r="N4120" i="2" s="1"/>
  <c r="J4121" i="2"/>
  <c r="K4121" i="2" s="1"/>
  <c r="L4121" i="2" s="1"/>
  <c r="N4121" i="2" s="1"/>
  <c r="J4122" i="2"/>
  <c r="K4122" i="2" s="1"/>
  <c r="L4122" i="2" s="1"/>
  <c r="N4122" i="2" s="1"/>
  <c r="J4123" i="2"/>
  <c r="K4123" i="2" s="1"/>
  <c r="L4123" i="2" s="1"/>
  <c r="N4123" i="2" s="1"/>
  <c r="J4124" i="2"/>
  <c r="K4124" i="2" s="1"/>
  <c r="L4124" i="2" s="1"/>
  <c r="N4124" i="2" s="1"/>
  <c r="J4125" i="2"/>
  <c r="K4125" i="2" s="1"/>
  <c r="L4125" i="2" s="1"/>
  <c r="N4125" i="2" s="1"/>
  <c r="J4126" i="2"/>
  <c r="K4126" i="2" s="1"/>
  <c r="L4126" i="2" s="1"/>
  <c r="N4126" i="2" s="1"/>
  <c r="J4127" i="2"/>
  <c r="K4127" i="2" s="1"/>
  <c r="L4127" i="2" s="1"/>
  <c r="J4128" i="2"/>
  <c r="K4128" i="2" s="1"/>
  <c r="L4128" i="2" s="1"/>
  <c r="N4128" i="2" s="1"/>
  <c r="J4129" i="2"/>
  <c r="K4129" i="2" s="1"/>
  <c r="L4129" i="2" s="1"/>
  <c r="N4129" i="2" s="1"/>
  <c r="J4130" i="2"/>
  <c r="K4130" i="2" s="1"/>
  <c r="L4130" i="2" s="1"/>
  <c r="N4130" i="2" s="1"/>
  <c r="J4131" i="2"/>
  <c r="K4131" i="2" s="1"/>
  <c r="L4131" i="2" s="1"/>
  <c r="N4131" i="2" s="1"/>
  <c r="J4132" i="2"/>
  <c r="K4132" i="2" s="1"/>
  <c r="L4132" i="2" s="1"/>
  <c r="N4132" i="2" s="1"/>
  <c r="J4133" i="2"/>
  <c r="K4133" i="2" s="1"/>
  <c r="L4133" i="2" s="1"/>
  <c r="N4133" i="2" s="1"/>
  <c r="J4134" i="2"/>
  <c r="K4134" i="2" s="1"/>
  <c r="L4134" i="2" s="1"/>
  <c r="N4134" i="2" s="1"/>
  <c r="J4135" i="2"/>
  <c r="K4135" i="2" s="1"/>
  <c r="L4135" i="2" s="1"/>
  <c r="N4135" i="2" s="1"/>
  <c r="J4136" i="2"/>
  <c r="K4136" i="2" s="1"/>
  <c r="L4136" i="2" s="1"/>
  <c r="N4136" i="2" s="1"/>
  <c r="J4137" i="2"/>
  <c r="K4137" i="2" s="1"/>
  <c r="L4137" i="2" s="1"/>
  <c r="N4137" i="2" s="1"/>
  <c r="J4138" i="2"/>
  <c r="K4138" i="2" s="1"/>
  <c r="L4138" i="2" s="1"/>
  <c r="N4138" i="2" s="1"/>
  <c r="J4139" i="2"/>
  <c r="K4139" i="2" s="1"/>
  <c r="L4139" i="2" s="1"/>
  <c r="N4139" i="2" s="1"/>
  <c r="J4140" i="2"/>
  <c r="K4140" i="2" s="1"/>
  <c r="L4140" i="2" s="1"/>
  <c r="N4140" i="2" s="1"/>
  <c r="J4141" i="2"/>
  <c r="K4141" i="2" s="1"/>
  <c r="L4141" i="2" s="1"/>
  <c r="N4141" i="2" s="1"/>
  <c r="J4142" i="2"/>
  <c r="K4142" i="2" s="1"/>
  <c r="L4142" i="2" s="1"/>
  <c r="N4142" i="2" s="1"/>
  <c r="J4143" i="2"/>
  <c r="K4143" i="2" s="1"/>
  <c r="L4143" i="2" s="1"/>
  <c r="N4143" i="2" s="1"/>
  <c r="J4144" i="2"/>
  <c r="K4144" i="2" s="1"/>
  <c r="L4144" i="2" s="1"/>
  <c r="N4144" i="2" s="1"/>
  <c r="J4145" i="2"/>
  <c r="K4145" i="2" s="1"/>
  <c r="L4145" i="2" s="1"/>
  <c r="N4145" i="2" s="1"/>
  <c r="J4146" i="2"/>
  <c r="K4146" i="2" s="1"/>
  <c r="L4146" i="2" s="1"/>
  <c r="N4146" i="2" s="1"/>
  <c r="J4147" i="2"/>
  <c r="K4147" i="2" s="1"/>
  <c r="L4147" i="2" s="1"/>
  <c r="N4147" i="2" s="1"/>
  <c r="J4148" i="2"/>
  <c r="K4148" i="2" s="1"/>
  <c r="L4148" i="2" s="1"/>
  <c r="N4148" i="2" s="1"/>
  <c r="J4149" i="2"/>
  <c r="K4149" i="2" s="1"/>
  <c r="L4149" i="2" s="1"/>
  <c r="N4149" i="2" s="1"/>
  <c r="J4150" i="2"/>
  <c r="K4150" i="2" s="1"/>
  <c r="L4150" i="2" s="1"/>
  <c r="N4150" i="2" s="1"/>
  <c r="J4151" i="2"/>
  <c r="K4151" i="2" s="1"/>
  <c r="L4151" i="2" s="1"/>
  <c r="N4151" i="2" s="1"/>
  <c r="J4152" i="2"/>
  <c r="K4152" i="2" s="1"/>
  <c r="L4152" i="2" s="1"/>
  <c r="N4152" i="2" s="1"/>
  <c r="J4153" i="2"/>
  <c r="K4153" i="2" s="1"/>
  <c r="L4153" i="2" s="1"/>
  <c r="N4153" i="2" s="1"/>
  <c r="J4154" i="2"/>
  <c r="K4154" i="2" s="1"/>
  <c r="L4154" i="2" s="1"/>
  <c r="N4154" i="2" s="1"/>
  <c r="J4155" i="2"/>
  <c r="K4155" i="2" s="1"/>
  <c r="L4155" i="2" s="1"/>
  <c r="N4155" i="2" s="1"/>
  <c r="J4156" i="2"/>
  <c r="K4156" i="2" s="1"/>
  <c r="L4156" i="2" s="1"/>
  <c r="N4156" i="2" s="1"/>
  <c r="J4157" i="2"/>
  <c r="K4157" i="2" s="1"/>
  <c r="L4157" i="2" s="1"/>
  <c r="N4157" i="2" s="1"/>
  <c r="J4158" i="2"/>
  <c r="K4158" i="2" s="1"/>
  <c r="L4158" i="2" s="1"/>
  <c r="N4158" i="2" s="1"/>
  <c r="J4159" i="2"/>
  <c r="K4159" i="2" s="1"/>
  <c r="L4159" i="2" s="1"/>
  <c r="N4159" i="2" s="1"/>
  <c r="J4160" i="2"/>
  <c r="K4160" i="2" s="1"/>
  <c r="L4160" i="2" s="1"/>
  <c r="N4160" i="2" s="1"/>
  <c r="J4161" i="2"/>
  <c r="K4161" i="2" s="1"/>
  <c r="L4161" i="2" s="1"/>
  <c r="N4161" i="2" s="1"/>
  <c r="J4162" i="2"/>
  <c r="K4162" i="2" s="1"/>
  <c r="L4162" i="2" s="1"/>
  <c r="N4162" i="2" s="1"/>
  <c r="J4163" i="2"/>
  <c r="K4163" i="2" s="1"/>
  <c r="L4163" i="2" s="1"/>
  <c r="N4163" i="2" s="1"/>
  <c r="J4164" i="2"/>
  <c r="K4164" i="2" s="1"/>
  <c r="L4164" i="2" s="1"/>
  <c r="N4164" i="2" s="1"/>
  <c r="J4165" i="2"/>
  <c r="K4165" i="2" s="1"/>
  <c r="L4165" i="2" s="1"/>
  <c r="N4165" i="2" s="1"/>
  <c r="J4166" i="2"/>
  <c r="K4166" i="2" s="1"/>
  <c r="L4166" i="2" s="1"/>
  <c r="N4166" i="2" s="1"/>
  <c r="J4167" i="2"/>
  <c r="K4167" i="2" s="1"/>
  <c r="L4167" i="2" s="1"/>
  <c r="N4167" i="2" s="1"/>
  <c r="J4168" i="2"/>
  <c r="K4168" i="2" s="1"/>
  <c r="L4168" i="2" s="1"/>
  <c r="N4168" i="2" s="1"/>
  <c r="J4169" i="2"/>
  <c r="K4169" i="2" s="1"/>
  <c r="L4169" i="2" s="1"/>
  <c r="N4169" i="2" s="1"/>
  <c r="J4170" i="2"/>
  <c r="K4170" i="2" s="1"/>
  <c r="L4170" i="2" s="1"/>
  <c r="N4170" i="2" s="1"/>
  <c r="J4171" i="2"/>
  <c r="K4171" i="2" s="1"/>
  <c r="L4171" i="2" s="1"/>
  <c r="N4171" i="2" s="1"/>
  <c r="J4172" i="2"/>
  <c r="K4172" i="2" s="1"/>
  <c r="L4172" i="2" s="1"/>
  <c r="N4172" i="2" s="1"/>
  <c r="J4173" i="2"/>
  <c r="K4173" i="2" s="1"/>
  <c r="L4173" i="2" s="1"/>
  <c r="N4173" i="2" s="1"/>
  <c r="J4174" i="2"/>
  <c r="K4174" i="2" s="1"/>
  <c r="L4174" i="2" s="1"/>
  <c r="N4174" i="2" s="1"/>
  <c r="J4175" i="2"/>
  <c r="K4175" i="2" s="1"/>
  <c r="L4175" i="2" s="1"/>
  <c r="N4175" i="2" s="1"/>
  <c r="J4176" i="2"/>
  <c r="K4176" i="2" s="1"/>
  <c r="L4176" i="2" s="1"/>
  <c r="N4176" i="2" s="1"/>
  <c r="J4177" i="2"/>
  <c r="K4177" i="2" s="1"/>
  <c r="L4177" i="2" s="1"/>
  <c r="N4177" i="2" s="1"/>
  <c r="J4178" i="2"/>
  <c r="K4178" i="2" s="1"/>
  <c r="L4178" i="2" s="1"/>
  <c r="N4178" i="2" s="1"/>
  <c r="J4179" i="2"/>
  <c r="K4179" i="2" s="1"/>
  <c r="L4179" i="2" s="1"/>
  <c r="N4179" i="2" s="1"/>
  <c r="J4180" i="2"/>
  <c r="K4180" i="2" s="1"/>
  <c r="L4180" i="2" s="1"/>
  <c r="N4180" i="2" s="1"/>
  <c r="J4181" i="2"/>
  <c r="K4181" i="2" s="1"/>
  <c r="L4181" i="2" s="1"/>
  <c r="N4181" i="2" s="1"/>
  <c r="J4182" i="2"/>
  <c r="K4182" i="2" s="1"/>
  <c r="L4182" i="2" s="1"/>
  <c r="N4182" i="2" s="1"/>
  <c r="J4183" i="2"/>
  <c r="K4183" i="2" s="1"/>
  <c r="L4183" i="2" s="1"/>
  <c r="N4183" i="2" s="1"/>
  <c r="J4184" i="2"/>
  <c r="K4184" i="2" s="1"/>
  <c r="L4184" i="2" s="1"/>
  <c r="N4184" i="2" s="1"/>
  <c r="J4185" i="2"/>
  <c r="K4185" i="2" s="1"/>
  <c r="L4185" i="2" s="1"/>
  <c r="N4185" i="2" s="1"/>
  <c r="J4186" i="2"/>
  <c r="K4186" i="2" s="1"/>
  <c r="L4186" i="2" s="1"/>
  <c r="N4186" i="2" s="1"/>
  <c r="J4187" i="2"/>
  <c r="K4187" i="2" s="1"/>
  <c r="L4187" i="2" s="1"/>
  <c r="N4187" i="2" s="1"/>
  <c r="J4188" i="2"/>
  <c r="K4188" i="2" s="1"/>
  <c r="L4188" i="2" s="1"/>
  <c r="N4188" i="2" s="1"/>
  <c r="J4189" i="2"/>
  <c r="K4189" i="2" s="1"/>
  <c r="L4189" i="2" s="1"/>
  <c r="N4189" i="2" s="1"/>
  <c r="J4190" i="2"/>
  <c r="K4190" i="2" s="1"/>
  <c r="L4190" i="2" s="1"/>
  <c r="N4190" i="2" s="1"/>
  <c r="J4191" i="2"/>
  <c r="K4191" i="2" s="1"/>
  <c r="L4191" i="2" s="1"/>
  <c r="N4191" i="2" s="1"/>
  <c r="J4192" i="2"/>
  <c r="K4192" i="2" s="1"/>
  <c r="L4192" i="2" s="1"/>
  <c r="N4192" i="2" s="1"/>
  <c r="J4193" i="2"/>
  <c r="K4193" i="2" s="1"/>
  <c r="L4193" i="2" s="1"/>
  <c r="N4193" i="2" s="1"/>
  <c r="J4194" i="2"/>
  <c r="K4194" i="2" s="1"/>
  <c r="L4194" i="2" s="1"/>
  <c r="N4194" i="2" s="1"/>
  <c r="J4195" i="2"/>
  <c r="K4195" i="2" s="1"/>
  <c r="L4195" i="2" s="1"/>
  <c r="N4195" i="2" s="1"/>
  <c r="J4196" i="2"/>
  <c r="K4196" i="2" s="1"/>
  <c r="L4196" i="2" s="1"/>
  <c r="N4196" i="2" s="1"/>
  <c r="J4197" i="2"/>
  <c r="K4197" i="2" s="1"/>
  <c r="L4197" i="2" s="1"/>
  <c r="N4197" i="2" s="1"/>
  <c r="J4198" i="2"/>
  <c r="K4198" i="2" s="1"/>
  <c r="L4198" i="2" s="1"/>
  <c r="N4198" i="2" s="1"/>
  <c r="J4199" i="2"/>
  <c r="K4199" i="2" s="1"/>
  <c r="L4199" i="2" s="1"/>
  <c r="N4199" i="2" s="1"/>
  <c r="J4200" i="2"/>
  <c r="K4200" i="2" s="1"/>
  <c r="L4200" i="2" s="1"/>
  <c r="N4200" i="2" s="1"/>
  <c r="J4201" i="2"/>
  <c r="K4201" i="2" s="1"/>
  <c r="L4201" i="2" s="1"/>
  <c r="N4201" i="2" s="1"/>
  <c r="J4202" i="2"/>
  <c r="K4202" i="2" s="1"/>
  <c r="L4202" i="2" s="1"/>
  <c r="N4202" i="2" s="1"/>
  <c r="J4203" i="2"/>
  <c r="K4203" i="2" s="1"/>
  <c r="L4203" i="2" s="1"/>
  <c r="N4203" i="2" s="1"/>
  <c r="J4204" i="2"/>
  <c r="K4204" i="2" s="1"/>
  <c r="L4204" i="2" s="1"/>
  <c r="N4204" i="2" s="1"/>
  <c r="J4205" i="2"/>
  <c r="K4205" i="2" s="1"/>
  <c r="L4205" i="2" s="1"/>
  <c r="N4205" i="2" s="1"/>
  <c r="J4206" i="2"/>
  <c r="K4206" i="2" s="1"/>
  <c r="L4206" i="2" s="1"/>
  <c r="N4206" i="2" s="1"/>
  <c r="J4207" i="2"/>
  <c r="K4207" i="2" s="1"/>
  <c r="L4207" i="2" s="1"/>
  <c r="N4207" i="2" s="1"/>
  <c r="J4208" i="2"/>
  <c r="K4208" i="2" s="1"/>
  <c r="L4208" i="2" s="1"/>
  <c r="N4208" i="2" s="1"/>
  <c r="J4209" i="2"/>
  <c r="K4209" i="2" s="1"/>
  <c r="L4209" i="2" s="1"/>
  <c r="N4209" i="2" s="1"/>
  <c r="J4210" i="2"/>
  <c r="K4210" i="2" s="1"/>
  <c r="L4210" i="2" s="1"/>
  <c r="N4210" i="2" s="1"/>
  <c r="J4211" i="2"/>
  <c r="K4211" i="2" s="1"/>
  <c r="L4211" i="2" s="1"/>
  <c r="N4211" i="2" s="1"/>
  <c r="J4212" i="2"/>
  <c r="K4212" i="2" s="1"/>
  <c r="L4212" i="2" s="1"/>
  <c r="N4212" i="2" s="1"/>
  <c r="J4213" i="2"/>
  <c r="K4213" i="2" s="1"/>
  <c r="L4213" i="2" s="1"/>
  <c r="N4213" i="2" s="1"/>
  <c r="J4214" i="2"/>
  <c r="K4214" i="2" s="1"/>
  <c r="L4214" i="2" s="1"/>
  <c r="N4214" i="2" s="1"/>
  <c r="J4215" i="2"/>
  <c r="K4215" i="2" s="1"/>
  <c r="L4215" i="2" s="1"/>
  <c r="N4215" i="2" s="1"/>
  <c r="J4216" i="2"/>
  <c r="K4216" i="2" s="1"/>
  <c r="L4216" i="2" s="1"/>
  <c r="N4216" i="2" s="1"/>
  <c r="J4217" i="2"/>
  <c r="K4217" i="2" s="1"/>
  <c r="L4217" i="2" s="1"/>
  <c r="N4217" i="2" s="1"/>
  <c r="J4218" i="2"/>
  <c r="K4218" i="2" s="1"/>
  <c r="L4218" i="2" s="1"/>
  <c r="N4218" i="2" s="1"/>
  <c r="J4219" i="2"/>
  <c r="K4219" i="2" s="1"/>
  <c r="L4219" i="2" s="1"/>
  <c r="N4219" i="2" s="1"/>
  <c r="J4220" i="2"/>
  <c r="K4220" i="2" s="1"/>
  <c r="L4220" i="2" s="1"/>
  <c r="N4220" i="2" s="1"/>
  <c r="J4221" i="2"/>
  <c r="K4221" i="2" s="1"/>
  <c r="L4221" i="2" s="1"/>
  <c r="N4221" i="2" s="1"/>
  <c r="J4222" i="2"/>
  <c r="K4222" i="2" s="1"/>
  <c r="L4222" i="2" s="1"/>
  <c r="N4222" i="2" s="1"/>
  <c r="J4223" i="2"/>
  <c r="K4223" i="2" s="1"/>
  <c r="L4223" i="2" s="1"/>
  <c r="N4223" i="2" s="1"/>
  <c r="J4224" i="2"/>
  <c r="K4224" i="2" s="1"/>
  <c r="L4224" i="2" s="1"/>
  <c r="N4224" i="2" s="1"/>
  <c r="J4225" i="2"/>
  <c r="K4225" i="2" s="1"/>
  <c r="L4225" i="2" s="1"/>
  <c r="N4225" i="2" s="1"/>
  <c r="J4226" i="2"/>
  <c r="K4226" i="2" s="1"/>
  <c r="L4226" i="2" s="1"/>
  <c r="N4226" i="2" s="1"/>
  <c r="J4227" i="2"/>
  <c r="K4227" i="2" s="1"/>
  <c r="L4227" i="2" s="1"/>
  <c r="N4227" i="2" s="1"/>
  <c r="J4228" i="2"/>
  <c r="K4228" i="2" s="1"/>
  <c r="L4228" i="2" s="1"/>
  <c r="N4228" i="2" s="1"/>
  <c r="J4229" i="2"/>
  <c r="K4229" i="2" s="1"/>
  <c r="L4229" i="2" s="1"/>
  <c r="N4229" i="2" s="1"/>
  <c r="J4230" i="2"/>
  <c r="K4230" i="2" s="1"/>
  <c r="L4230" i="2" s="1"/>
  <c r="N4230" i="2" s="1"/>
  <c r="J4231" i="2"/>
  <c r="K4231" i="2" s="1"/>
  <c r="L4231" i="2" s="1"/>
  <c r="N4231" i="2" s="1"/>
  <c r="J4232" i="2"/>
  <c r="K4232" i="2" s="1"/>
  <c r="L4232" i="2" s="1"/>
  <c r="N4232" i="2" s="1"/>
  <c r="J4233" i="2"/>
  <c r="K4233" i="2" s="1"/>
  <c r="L4233" i="2" s="1"/>
  <c r="N4233" i="2" s="1"/>
  <c r="J4234" i="2"/>
  <c r="K4234" i="2" s="1"/>
  <c r="L4234" i="2" s="1"/>
  <c r="N4234" i="2" s="1"/>
  <c r="J4235" i="2"/>
  <c r="K4235" i="2" s="1"/>
  <c r="L4235" i="2" s="1"/>
  <c r="N4235" i="2" s="1"/>
  <c r="J4236" i="2"/>
  <c r="K4236" i="2" s="1"/>
  <c r="L4236" i="2" s="1"/>
  <c r="N4236" i="2" s="1"/>
  <c r="J4237" i="2"/>
  <c r="K4237" i="2" s="1"/>
  <c r="L4237" i="2" s="1"/>
  <c r="N4237" i="2" s="1"/>
  <c r="J4238" i="2"/>
  <c r="K4238" i="2" s="1"/>
  <c r="L4238" i="2" s="1"/>
  <c r="N4238" i="2" s="1"/>
  <c r="J4239" i="2"/>
  <c r="K4239" i="2" s="1"/>
  <c r="L4239" i="2" s="1"/>
  <c r="N4239" i="2" s="1"/>
  <c r="J4240" i="2"/>
  <c r="K4240" i="2" s="1"/>
  <c r="L4240" i="2" s="1"/>
  <c r="N4240" i="2" s="1"/>
  <c r="J4241" i="2"/>
  <c r="K4241" i="2" s="1"/>
  <c r="L4241" i="2" s="1"/>
  <c r="N4241" i="2" s="1"/>
  <c r="J4242" i="2"/>
  <c r="K4242" i="2" s="1"/>
  <c r="L4242" i="2" s="1"/>
  <c r="N4242" i="2" s="1"/>
  <c r="J4243" i="2"/>
  <c r="K4243" i="2" s="1"/>
  <c r="L4243" i="2" s="1"/>
  <c r="N4243" i="2" s="1"/>
  <c r="J4244" i="2"/>
  <c r="K4244" i="2" s="1"/>
  <c r="L4244" i="2" s="1"/>
  <c r="N4244" i="2" s="1"/>
  <c r="J4245" i="2"/>
  <c r="K4245" i="2" s="1"/>
  <c r="L4245" i="2" s="1"/>
  <c r="N4245" i="2" s="1"/>
  <c r="J4246" i="2"/>
  <c r="K4246" i="2" s="1"/>
  <c r="L4246" i="2" s="1"/>
  <c r="N4246" i="2" s="1"/>
  <c r="J4247" i="2"/>
  <c r="K4247" i="2" s="1"/>
  <c r="L4247" i="2" s="1"/>
  <c r="J4248" i="2"/>
  <c r="K4248" i="2" s="1"/>
  <c r="L4248" i="2" s="1"/>
  <c r="N4248" i="2" s="1"/>
  <c r="J4249" i="2"/>
  <c r="K4249" i="2" s="1"/>
  <c r="L4249" i="2" s="1"/>
  <c r="N4249" i="2" s="1"/>
  <c r="J4250" i="2"/>
  <c r="K4250" i="2" s="1"/>
  <c r="L4250" i="2" s="1"/>
  <c r="N4250" i="2" s="1"/>
  <c r="J4251" i="2"/>
  <c r="K4251" i="2" s="1"/>
  <c r="L4251" i="2" s="1"/>
  <c r="N4251" i="2" s="1"/>
  <c r="J4252" i="2"/>
  <c r="K4252" i="2" s="1"/>
  <c r="L4252" i="2" s="1"/>
  <c r="N4252" i="2" s="1"/>
  <c r="J4253" i="2"/>
  <c r="K4253" i="2" s="1"/>
  <c r="L4253" i="2" s="1"/>
  <c r="N4253" i="2" s="1"/>
  <c r="J4254" i="2"/>
  <c r="K4254" i="2" s="1"/>
  <c r="L4254" i="2" s="1"/>
  <c r="N4254" i="2" s="1"/>
  <c r="J4255" i="2"/>
  <c r="K4255" i="2" s="1"/>
  <c r="L4255" i="2" s="1"/>
  <c r="N4255" i="2" s="1"/>
  <c r="J4256" i="2"/>
  <c r="K4256" i="2" s="1"/>
  <c r="L4256" i="2" s="1"/>
  <c r="N4256" i="2" s="1"/>
  <c r="J4257" i="2"/>
  <c r="K4257" i="2" s="1"/>
  <c r="L4257" i="2" s="1"/>
  <c r="N4257" i="2" s="1"/>
  <c r="J4258" i="2"/>
  <c r="K4258" i="2" s="1"/>
  <c r="L4258" i="2" s="1"/>
  <c r="N4258" i="2" s="1"/>
  <c r="J4259" i="2"/>
  <c r="K4259" i="2" s="1"/>
  <c r="L4259" i="2" s="1"/>
  <c r="N4259" i="2" s="1"/>
  <c r="J4260" i="2"/>
  <c r="K4260" i="2" s="1"/>
  <c r="L4260" i="2" s="1"/>
  <c r="N4260" i="2" s="1"/>
  <c r="J4261" i="2"/>
  <c r="K4261" i="2" s="1"/>
  <c r="L4261" i="2" s="1"/>
  <c r="N4261" i="2" s="1"/>
  <c r="J4262" i="2"/>
  <c r="K4262" i="2" s="1"/>
  <c r="L4262" i="2" s="1"/>
  <c r="N4262" i="2" s="1"/>
  <c r="J4263" i="2"/>
  <c r="K4263" i="2" s="1"/>
  <c r="L4263" i="2" s="1"/>
  <c r="N4263" i="2" s="1"/>
  <c r="J4264" i="2"/>
  <c r="K4264" i="2" s="1"/>
  <c r="L4264" i="2" s="1"/>
  <c r="N4264" i="2" s="1"/>
  <c r="J4265" i="2"/>
  <c r="K4265" i="2" s="1"/>
  <c r="L4265" i="2" s="1"/>
  <c r="N4265" i="2" s="1"/>
  <c r="J4266" i="2"/>
  <c r="K4266" i="2" s="1"/>
  <c r="L4266" i="2" s="1"/>
  <c r="N4266" i="2" s="1"/>
  <c r="J4267" i="2"/>
  <c r="K4267" i="2" s="1"/>
  <c r="L4267" i="2" s="1"/>
  <c r="N4267" i="2" s="1"/>
  <c r="J4268" i="2"/>
  <c r="K4268" i="2" s="1"/>
  <c r="L4268" i="2" s="1"/>
  <c r="N4268" i="2" s="1"/>
  <c r="J4269" i="2"/>
  <c r="K4269" i="2" s="1"/>
  <c r="L4269" i="2" s="1"/>
  <c r="N4269" i="2" s="1"/>
  <c r="J4270" i="2"/>
  <c r="K4270" i="2" s="1"/>
  <c r="L4270" i="2" s="1"/>
  <c r="N4270" i="2" s="1"/>
  <c r="J4271" i="2"/>
  <c r="K4271" i="2" s="1"/>
  <c r="L4271" i="2" s="1"/>
  <c r="N4271" i="2" s="1"/>
  <c r="J4272" i="2"/>
  <c r="K4272" i="2" s="1"/>
  <c r="L4272" i="2" s="1"/>
  <c r="J4273" i="2"/>
  <c r="K4273" i="2" s="1"/>
  <c r="L4273" i="2" s="1"/>
  <c r="N4273" i="2" s="1"/>
  <c r="J4274" i="2"/>
  <c r="K4274" i="2" s="1"/>
  <c r="L4274" i="2" s="1"/>
  <c r="N4274" i="2" s="1"/>
  <c r="J4275" i="2"/>
  <c r="K4275" i="2" s="1"/>
  <c r="L4275" i="2" s="1"/>
  <c r="N4275" i="2" s="1"/>
  <c r="J4276" i="2"/>
  <c r="K4276" i="2" s="1"/>
  <c r="L4276" i="2" s="1"/>
  <c r="N4276" i="2" s="1"/>
  <c r="J4277" i="2"/>
  <c r="K4277" i="2" s="1"/>
  <c r="L4277" i="2" s="1"/>
  <c r="N4277" i="2" s="1"/>
  <c r="J4278" i="2"/>
  <c r="K4278" i="2" s="1"/>
  <c r="L4278" i="2" s="1"/>
  <c r="N4278" i="2" s="1"/>
  <c r="J4279" i="2"/>
  <c r="K4279" i="2" s="1"/>
  <c r="L4279" i="2" s="1"/>
  <c r="N4279" i="2" s="1"/>
  <c r="J4280" i="2"/>
  <c r="K4280" i="2" s="1"/>
  <c r="L4280" i="2" s="1"/>
  <c r="N4280" i="2" s="1"/>
  <c r="J4281" i="2"/>
  <c r="K4281" i="2" s="1"/>
  <c r="L4281" i="2" s="1"/>
  <c r="N4281" i="2" s="1"/>
  <c r="J4282" i="2"/>
  <c r="K4282" i="2" s="1"/>
  <c r="L4282" i="2" s="1"/>
  <c r="N4282" i="2" s="1"/>
  <c r="J4283" i="2"/>
  <c r="K4283" i="2" s="1"/>
  <c r="L4283" i="2" s="1"/>
  <c r="N4283" i="2" s="1"/>
  <c r="J4284" i="2"/>
  <c r="K4284" i="2" s="1"/>
  <c r="L4284" i="2" s="1"/>
  <c r="N4284" i="2" s="1"/>
  <c r="J4285" i="2"/>
  <c r="K4285" i="2" s="1"/>
  <c r="L4285" i="2" s="1"/>
  <c r="N4285" i="2" s="1"/>
  <c r="J4286" i="2"/>
  <c r="K4286" i="2" s="1"/>
  <c r="L4286" i="2" s="1"/>
  <c r="N4286" i="2" s="1"/>
  <c r="J4287" i="2"/>
  <c r="K4287" i="2" s="1"/>
  <c r="L4287" i="2" s="1"/>
  <c r="N4287" i="2" s="1"/>
  <c r="J4288" i="2"/>
  <c r="K4288" i="2" s="1"/>
  <c r="L4288" i="2" s="1"/>
  <c r="N4288" i="2" s="1"/>
  <c r="J4289" i="2"/>
  <c r="K4289" i="2" s="1"/>
  <c r="L4289" i="2" s="1"/>
  <c r="N4289" i="2" s="1"/>
  <c r="J4290" i="2"/>
  <c r="K4290" i="2" s="1"/>
  <c r="L4290" i="2" s="1"/>
  <c r="N4290" i="2" s="1"/>
  <c r="J4291" i="2"/>
  <c r="K4291" i="2" s="1"/>
  <c r="L4291" i="2" s="1"/>
  <c r="N4291" i="2" s="1"/>
  <c r="J4292" i="2"/>
  <c r="K4292" i="2" s="1"/>
  <c r="L4292" i="2" s="1"/>
  <c r="N4292" i="2" s="1"/>
  <c r="J4293" i="2"/>
  <c r="K4293" i="2" s="1"/>
  <c r="L4293" i="2" s="1"/>
  <c r="N4293" i="2" s="1"/>
  <c r="J4294" i="2"/>
  <c r="K4294" i="2" s="1"/>
  <c r="L4294" i="2" s="1"/>
  <c r="N4294" i="2" s="1"/>
  <c r="J4295" i="2"/>
  <c r="K4295" i="2" s="1"/>
  <c r="L4295" i="2" s="1"/>
  <c r="N4295" i="2" s="1"/>
  <c r="J4296" i="2"/>
  <c r="K4296" i="2" s="1"/>
  <c r="L4296" i="2" s="1"/>
  <c r="N4296" i="2" s="1"/>
  <c r="J4297" i="2"/>
  <c r="K4297" i="2" s="1"/>
  <c r="L4297" i="2" s="1"/>
  <c r="N4297" i="2" s="1"/>
  <c r="J4298" i="2"/>
  <c r="K4298" i="2" s="1"/>
  <c r="L4298" i="2" s="1"/>
  <c r="N4298" i="2" s="1"/>
  <c r="J4299" i="2"/>
  <c r="K4299" i="2" s="1"/>
  <c r="L4299" i="2" s="1"/>
  <c r="N4299" i="2" s="1"/>
  <c r="J4300" i="2"/>
  <c r="K4300" i="2" s="1"/>
  <c r="L4300" i="2" s="1"/>
  <c r="N4300" i="2" s="1"/>
  <c r="J4301" i="2"/>
  <c r="K4301" i="2" s="1"/>
  <c r="L4301" i="2" s="1"/>
  <c r="N4301" i="2" s="1"/>
  <c r="J4302" i="2"/>
  <c r="K4302" i="2" s="1"/>
  <c r="L4302" i="2" s="1"/>
  <c r="N4302" i="2" s="1"/>
  <c r="J4303" i="2"/>
  <c r="K4303" i="2" s="1"/>
  <c r="L4303" i="2" s="1"/>
  <c r="N4303" i="2" s="1"/>
  <c r="J4304" i="2"/>
  <c r="K4304" i="2" s="1"/>
  <c r="L4304" i="2" s="1"/>
  <c r="N4304" i="2" s="1"/>
  <c r="J4305" i="2"/>
  <c r="K4305" i="2" s="1"/>
  <c r="L4305" i="2" s="1"/>
  <c r="J4306" i="2"/>
  <c r="K4306" i="2" s="1"/>
  <c r="L4306" i="2" s="1"/>
  <c r="J4307" i="2"/>
  <c r="K4307" i="2" s="1"/>
  <c r="L4307" i="2" s="1"/>
  <c r="N4307" i="2" s="1"/>
  <c r="J4308" i="2"/>
  <c r="K4308" i="2" s="1"/>
  <c r="L4308" i="2" s="1"/>
  <c r="N4308" i="2" s="1"/>
  <c r="J4309" i="2"/>
  <c r="K4309" i="2" s="1"/>
  <c r="L4309" i="2" s="1"/>
  <c r="N4309" i="2" s="1"/>
  <c r="J4310" i="2"/>
  <c r="K4310" i="2" s="1"/>
  <c r="L4310" i="2" s="1"/>
  <c r="N4310" i="2" s="1"/>
  <c r="J4311" i="2"/>
  <c r="K4311" i="2" s="1"/>
  <c r="L4311" i="2" s="1"/>
  <c r="N4311" i="2" s="1"/>
  <c r="J4312" i="2"/>
  <c r="K4312" i="2" s="1"/>
  <c r="L4312" i="2" s="1"/>
  <c r="N4312" i="2" s="1"/>
  <c r="J4313" i="2"/>
  <c r="K4313" i="2" s="1"/>
  <c r="L4313" i="2" s="1"/>
  <c r="N4313" i="2" s="1"/>
  <c r="J4314" i="2"/>
  <c r="K4314" i="2" s="1"/>
  <c r="L4314" i="2" s="1"/>
  <c r="N4314" i="2" s="1"/>
  <c r="J4315" i="2"/>
  <c r="K4315" i="2" s="1"/>
  <c r="L4315" i="2" s="1"/>
  <c r="N4315" i="2" s="1"/>
  <c r="J4316" i="2"/>
  <c r="K4316" i="2" s="1"/>
  <c r="L4316" i="2" s="1"/>
  <c r="N4316" i="2" s="1"/>
  <c r="J4317" i="2"/>
  <c r="K4317" i="2" s="1"/>
  <c r="L4317" i="2" s="1"/>
  <c r="N4317" i="2" s="1"/>
  <c r="J4318" i="2"/>
  <c r="K4318" i="2" s="1"/>
  <c r="L4318" i="2" s="1"/>
  <c r="N4318" i="2" s="1"/>
  <c r="J4319" i="2"/>
  <c r="K4319" i="2" s="1"/>
  <c r="L4319" i="2" s="1"/>
  <c r="N4319" i="2" s="1"/>
  <c r="J4320" i="2"/>
  <c r="K4320" i="2" s="1"/>
  <c r="L4320" i="2" s="1"/>
  <c r="N4320" i="2" s="1"/>
  <c r="J4321" i="2"/>
  <c r="K4321" i="2" s="1"/>
  <c r="L4321" i="2" s="1"/>
  <c r="N4321" i="2" s="1"/>
  <c r="J4322" i="2"/>
  <c r="K4322" i="2" s="1"/>
  <c r="L4322" i="2" s="1"/>
  <c r="N4322" i="2" s="1"/>
  <c r="J4323" i="2"/>
  <c r="K4323" i="2" s="1"/>
  <c r="L4323" i="2" s="1"/>
  <c r="N4323" i="2" s="1"/>
  <c r="J4324" i="2"/>
  <c r="K4324" i="2" s="1"/>
  <c r="L4324" i="2" s="1"/>
  <c r="N4324" i="2" s="1"/>
  <c r="J4325" i="2"/>
  <c r="K4325" i="2" s="1"/>
  <c r="L4325" i="2" s="1"/>
  <c r="N4325" i="2" s="1"/>
  <c r="J4326" i="2"/>
  <c r="K4326" i="2" s="1"/>
  <c r="L4326" i="2" s="1"/>
  <c r="N4326" i="2" s="1"/>
  <c r="J4327" i="2"/>
  <c r="K4327" i="2" s="1"/>
  <c r="L4327" i="2" s="1"/>
  <c r="N4327" i="2" s="1"/>
  <c r="J4328" i="2"/>
  <c r="K4328" i="2" s="1"/>
  <c r="L4328" i="2" s="1"/>
  <c r="J4329" i="2"/>
  <c r="K4329" i="2" s="1"/>
  <c r="L4329" i="2" s="1"/>
  <c r="N4329" i="2" s="1"/>
  <c r="J4330" i="2"/>
  <c r="K4330" i="2" s="1"/>
  <c r="L4330" i="2" s="1"/>
  <c r="N4330" i="2" s="1"/>
  <c r="J4331" i="2"/>
  <c r="K4331" i="2" s="1"/>
  <c r="L4331" i="2" s="1"/>
  <c r="N4331" i="2" s="1"/>
  <c r="J4332" i="2"/>
  <c r="K4332" i="2" s="1"/>
  <c r="L4332" i="2" s="1"/>
  <c r="N4332" i="2" s="1"/>
  <c r="J4333" i="2"/>
  <c r="K4333" i="2" s="1"/>
  <c r="L4333" i="2" s="1"/>
  <c r="N4333" i="2" s="1"/>
  <c r="J4334" i="2"/>
  <c r="K4334" i="2" s="1"/>
  <c r="L4334" i="2" s="1"/>
  <c r="N4334" i="2" s="1"/>
  <c r="J4335" i="2"/>
  <c r="K4335" i="2" s="1"/>
  <c r="L4335" i="2" s="1"/>
  <c r="N4335" i="2" s="1"/>
  <c r="J4336" i="2"/>
  <c r="K4336" i="2" s="1"/>
  <c r="L4336" i="2" s="1"/>
  <c r="N4336" i="2" s="1"/>
  <c r="J4337" i="2"/>
  <c r="K4337" i="2" s="1"/>
  <c r="L4337" i="2" s="1"/>
  <c r="N4337" i="2" s="1"/>
  <c r="J4338" i="2"/>
  <c r="K4338" i="2" s="1"/>
  <c r="L4338" i="2" s="1"/>
  <c r="N4338" i="2" s="1"/>
  <c r="J4339" i="2"/>
  <c r="K4339" i="2" s="1"/>
  <c r="L4339" i="2" s="1"/>
  <c r="N4339" i="2" s="1"/>
  <c r="J4340" i="2"/>
  <c r="K4340" i="2" s="1"/>
  <c r="L4340" i="2" s="1"/>
  <c r="N4340" i="2" s="1"/>
  <c r="J4341" i="2"/>
  <c r="K4341" i="2" s="1"/>
  <c r="L4341" i="2" s="1"/>
  <c r="N4341" i="2" s="1"/>
  <c r="J4342" i="2"/>
  <c r="K4342" i="2" s="1"/>
  <c r="L4342" i="2" s="1"/>
  <c r="N4342" i="2" s="1"/>
  <c r="J4343" i="2"/>
  <c r="K4343" i="2" s="1"/>
  <c r="L4343" i="2" s="1"/>
  <c r="N4343" i="2" s="1"/>
  <c r="J4344" i="2"/>
  <c r="K4344" i="2" s="1"/>
  <c r="L4344" i="2" s="1"/>
  <c r="N4344" i="2" s="1"/>
  <c r="J4345" i="2"/>
  <c r="K4345" i="2" s="1"/>
  <c r="L4345" i="2" s="1"/>
  <c r="N4345" i="2" s="1"/>
  <c r="J4346" i="2"/>
  <c r="K4346" i="2" s="1"/>
  <c r="L4346" i="2" s="1"/>
  <c r="N4346" i="2" s="1"/>
  <c r="J4347" i="2"/>
  <c r="K4347" i="2" s="1"/>
  <c r="L4347" i="2" s="1"/>
  <c r="N4347" i="2" s="1"/>
  <c r="J4348" i="2"/>
  <c r="K4348" i="2" s="1"/>
  <c r="L4348" i="2" s="1"/>
  <c r="N4348" i="2" s="1"/>
  <c r="J4349" i="2"/>
  <c r="K4349" i="2" s="1"/>
  <c r="L4349" i="2" s="1"/>
  <c r="N4349" i="2" s="1"/>
  <c r="J4350" i="2"/>
  <c r="K4350" i="2" s="1"/>
  <c r="L4350" i="2" s="1"/>
  <c r="N4350" i="2" s="1"/>
  <c r="J4351" i="2"/>
  <c r="K4351" i="2" s="1"/>
  <c r="L4351" i="2" s="1"/>
  <c r="N4351" i="2" s="1"/>
  <c r="J4352" i="2"/>
  <c r="K4352" i="2" s="1"/>
  <c r="L4352" i="2" s="1"/>
  <c r="N4352" i="2" s="1"/>
  <c r="J4353" i="2"/>
  <c r="K4353" i="2" s="1"/>
  <c r="L4353" i="2" s="1"/>
  <c r="N4353" i="2" s="1"/>
  <c r="J4354" i="2"/>
  <c r="K4354" i="2" s="1"/>
  <c r="L4354" i="2" s="1"/>
  <c r="N4354" i="2" s="1"/>
  <c r="J4355" i="2"/>
  <c r="K4355" i="2" s="1"/>
  <c r="L4355" i="2" s="1"/>
  <c r="N4355" i="2" s="1"/>
  <c r="J4356" i="2"/>
  <c r="K4356" i="2" s="1"/>
  <c r="L4356" i="2" s="1"/>
  <c r="N4356" i="2" s="1"/>
  <c r="J4357" i="2"/>
  <c r="K4357" i="2" s="1"/>
  <c r="L4357" i="2" s="1"/>
  <c r="N4357" i="2" s="1"/>
  <c r="J4358" i="2"/>
  <c r="K4358" i="2" s="1"/>
  <c r="L4358" i="2" s="1"/>
  <c r="N4358" i="2" s="1"/>
  <c r="J4359" i="2"/>
  <c r="K4359" i="2" s="1"/>
  <c r="L4359" i="2" s="1"/>
  <c r="N4359" i="2" s="1"/>
  <c r="J4360" i="2"/>
  <c r="K4360" i="2" s="1"/>
  <c r="L4360" i="2" s="1"/>
  <c r="N4360" i="2" s="1"/>
  <c r="J4361" i="2"/>
  <c r="K4361" i="2" s="1"/>
  <c r="L4361" i="2" s="1"/>
  <c r="N4361" i="2" s="1"/>
  <c r="J4362" i="2"/>
  <c r="K4362" i="2" s="1"/>
  <c r="L4362" i="2" s="1"/>
  <c r="N4362" i="2" s="1"/>
  <c r="J4363" i="2"/>
  <c r="K4363" i="2" s="1"/>
  <c r="L4363" i="2" s="1"/>
  <c r="N4363" i="2" s="1"/>
  <c r="J4364" i="2"/>
  <c r="K4364" i="2" s="1"/>
  <c r="L4364" i="2" s="1"/>
  <c r="N4364" i="2" s="1"/>
  <c r="J4365" i="2"/>
  <c r="K4365" i="2" s="1"/>
  <c r="L4365" i="2" s="1"/>
  <c r="N4365" i="2" s="1"/>
  <c r="J4366" i="2"/>
  <c r="K4366" i="2" s="1"/>
  <c r="L4366" i="2" s="1"/>
  <c r="N4366" i="2" s="1"/>
  <c r="J4367" i="2"/>
  <c r="K4367" i="2" s="1"/>
  <c r="L4367" i="2" s="1"/>
  <c r="N4367" i="2" s="1"/>
  <c r="J4368" i="2"/>
  <c r="K4368" i="2" s="1"/>
  <c r="L4368" i="2" s="1"/>
  <c r="N4368" i="2" s="1"/>
  <c r="J4369" i="2"/>
  <c r="K4369" i="2" s="1"/>
  <c r="L4369" i="2" s="1"/>
  <c r="N4369" i="2" s="1"/>
  <c r="J4370" i="2"/>
  <c r="K4370" i="2" s="1"/>
  <c r="L4370" i="2" s="1"/>
  <c r="N4370" i="2" s="1"/>
  <c r="J4371" i="2"/>
  <c r="K4371" i="2" s="1"/>
  <c r="L4371" i="2" s="1"/>
  <c r="N4371" i="2" s="1"/>
  <c r="J4372" i="2"/>
  <c r="K4372" i="2" s="1"/>
  <c r="L4372" i="2" s="1"/>
  <c r="N4372" i="2" s="1"/>
  <c r="J4373" i="2"/>
  <c r="K4373" i="2" s="1"/>
  <c r="L4373" i="2" s="1"/>
  <c r="N4373" i="2" s="1"/>
  <c r="J4374" i="2"/>
  <c r="K4374" i="2" s="1"/>
  <c r="L4374" i="2" s="1"/>
  <c r="N4374" i="2" s="1"/>
  <c r="J4375" i="2"/>
  <c r="K4375" i="2" s="1"/>
  <c r="L4375" i="2" s="1"/>
  <c r="N4375" i="2" s="1"/>
  <c r="J4376" i="2"/>
  <c r="K4376" i="2" s="1"/>
  <c r="L4376" i="2" s="1"/>
  <c r="N4376" i="2" s="1"/>
  <c r="J4377" i="2"/>
  <c r="K4377" i="2" s="1"/>
  <c r="L4377" i="2" s="1"/>
  <c r="N4377" i="2" s="1"/>
  <c r="J4378" i="2"/>
  <c r="K4378" i="2" s="1"/>
  <c r="L4378" i="2" s="1"/>
  <c r="N4378" i="2" s="1"/>
  <c r="J4379" i="2"/>
  <c r="K4379" i="2" s="1"/>
  <c r="L4379" i="2" s="1"/>
  <c r="N4379" i="2" s="1"/>
  <c r="J4380" i="2"/>
  <c r="K4380" i="2" s="1"/>
  <c r="L4380" i="2" s="1"/>
  <c r="N4380" i="2" s="1"/>
  <c r="J4381" i="2"/>
  <c r="K4381" i="2" s="1"/>
  <c r="L4381" i="2" s="1"/>
  <c r="N4381" i="2" s="1"/>
  <c r="J4382" i="2"/>
  <c r="K4382" i="2" s="1"/>
  <c r="L4382" i="2" s="1"/>
  <c r="N4382" i="2" s="1"/>
  <c r="J4383" i="2"/>
  <c r="K4383" i="2" s="1"/>
  <c r="L4383" i="2" s="1"/>
  <c r="N4383" i="2" s="1"/>
  <c r="J4384" i="2"/>
  <c r="K4384" i="2" s="1"/>
  <c r="L4384" i="2" s="1"/>
  <c r="N4384" i="2" s="1"/>
  <c r="J4385" i="2"/>
  <c r="K4385" i="2" s="1"/>
  <c r="L4385" i="2" s="1"/>
  <c r="N4385" i="2" s="1"/>
  <c r="J4386" i="2"/>
  <c r="K4386" i="2" s="1"/>
  <c r="L4386" i="2" s="1"/>
  <c r="N4386" i="2" s="1"/>
  <c r="J4387" i="2"/>
  <c r="K4387" i="2" s="1"/>
  <c r="L4387" i="2" s="1"/>
  <c r="N4387" i="2" s="1"/>
  <c r="J4388" i="2"/>
  <c r="K4388" i="2" s="1"/>
  <c r="L4388" i="2" s="1"/>
  <c r="N4388" i="2" s="1"/>
  <c r="J4389" i="2"/>
  <c r="K4389" i="2" s="1"/>
  <c r="L4389" i="2" s="1"/>
  <c r="N4389" i="2" s="1"/>
  <c r="J4390" i="2"/>
  <c r="K4390" i="2" s="1"/>
  <c r="L4390" i="2" s="1"/>
  <c r="N4390" i="2" s="1"/>
  <c r="J4391" i="2"/>
  <c r="K4391" i="2" s="1"/>
  <c r="L4391" i="2" s="1"/>
  <c r="N4391" i="2" s="1"/>
  <c r="J4392" i="2"/>
  <c r="K4392" i="2" s="1"/>
  <c r="L4392" i="2" s="1"/>
  <c r="N4392" i="2" s="1"/>
  <c r="J4393" i="2"/>
  <c r="K4393" i="2" s="1"/>
  <c r="L4393" i="2" s="1"/>
  <c r="N4393" i="2" s="1"/>
  <c r="J4394" i="2"/>
  <c r="K4394" i="2" s="1"/>
  <c r="L4394" i="2" s="1"/>
  <c r="N4394" i="2" s="1"/>
  <c r="J4395" i="2"/>
  <c r="K4395" i="2" s="1"/>
  <c r="L4395" i="2" s="1"/>
  <c r="N4395" i="2" s="1"/>
  <c r="J4396" i="2"/>
  <c r="K4396" i="2" s="1"/>
  <c r="L4396" i="2" s="1"/>
  <c r="N4396" i="2" s="1"/>
  <c r="J4397" i="2"/>
  <c r="K4397" i="2" s="1"/>
  <c r="L4397" i="2" s="1"/>
  <c r="N4397" i="2" s="1"/>
  <c r="J4398" i="2"/>
  <c r="K4398" i="2" s="1"/>
  <c r="L4398" i="2" s="1"/>
  <c r="N4398" i="2" s="1"/>
  <c r="J4399" i="2"/>
  <c r="K4399" i="2" s="1"/>
  <c r="L4399" i="2" s="1"/>
  <c r="N4399" i="2" s="1"/>
  <c r="J4400" i="2"/>
  <c r="K4400" i="2" s="1"/>
  <c r="L4400" i="2" s="1"/>
  <c r="N4400" i="2" s="1"/>
  <c r="J4401" i="2"/>
  <c r="K4401" i="2" s="1"/>
  <c r="L4401" i="2" s="1"/>
  <c r="N4401" i="2" s="1"/>
  <c r="J4402" i="2"/>
  <c r="K4402" i="2" s="1"/>
  <c r="L4402" i="2" s="1"/>
  <c r="N4402" i="2" s="1"/>
  <c r="J4403" i="2"/>
  <c r="K4403" i="2" s="1"/>
  <c r="L4403" i="2" s="1"/>
  <c r="N4403" i="2" s="1"/>
  <c r="J4404" i="2"/>
  <c r="K4404" i="2" s="1"/>
  <c r="L4404" i="2" s="1"/>
  <c r="N4404" i="2" s="1"/>
  <c r="J4405" i="2"/>
  <c r="K4405" i="2" s="1"/>
  <c r="L4405" i="2" s="1"/>
  <c r="N4405" i="2" s="1"/>
  <c r="J4406" i="2"/>
  <c r="K4406" i="2" s="1"/>
  <c r="L4406" i="2" s="1"/>
  <c r="N4406" i="2" s="1"/>
  <c r="J4407" i="2"/>
  <c r="K4407" i="2" s="1"/>
  <c r="L4407" i="2" s="1"/>
  <c r="N4407" i="2" s="1"/>
  <c r="J4408" i="2"/>
  <c r="K4408" i="2" s="1"/>
  <c r="L4408" i="2" s="1"/>
  <c r="N4408" i="2" s="1"/>
  <c r="J4409" i="2"/>
  <c r="K4409" i="2" s="1"/>
  <c r="L4409" i="2" s="1"/>
  <c r="N4409" i="2" s="1"/>
  <c r="J4410" i="2"/>
  <c r="K4410" i="2" s="1"/>
  <c r="L4410" i="2" s="1"/>
  <c r="N4410" i="2" s="1"/>
  <c r="J4411" i="2"/>
  <c r="K4411" i="2" s="1"/>
  <c r="L4411" i="2" s="1"/>
  <c r="J4412" i="2"/>
  <c r="K4412" i="2" s="1"/>
  <c r="L4412" i="2" s="1"/>
  <c r="N4412" i="2" s="1"/>
  <c r="J4413" i="2"/>
  <c r="K4413" i="2" s="1"/>
  <c r="L4413" i="2" s="1"/>
  <c r="J4414" i="2"/>
  <c r="K4414" i="2" s="1"/>
  <c r="L4414" i="2" s="1"/>
  <c r="N4414" i="2" s="1"/>
  <c r="J4415" i="2"/>
  <c r="K4415" i="2" s="1"/>
  <c r="L4415" i="2" s="1"/>
  <c r="N4415" i="2" s="1"/>
  <c r="J4416" i="2"/>
  <c r="K4416" i="2" s="1"/>
  <c r="L4416" i="2" s="1"/>
  <c r="N4416" i="2" s="1"/>
  <c r="J4417" i="2"/>
  <c r="K4417" i="2" s="1"/>
  <c r="L4417" i="2" s="1"/>
  <c r="N4417" i="2" s="1"/>
  <c r="J4418" i="2"/>
  <c r="K4418" i="2" s="1"/>
  <c r="L4418" i="2" s="1"/>
  <c r="N4418" i="2" s="1"/>
  <c r="J4419" i="2"/>
  <c r="K4419" i="2" s="1"/>
  <c r="L4419" i="2" s="1"/>
  <c r="N4419" i="2" s="1"/>
  <c r="J4420" i="2"/>
  <c r="K4420" i="2" s="1"/>
  <c r="L4420" i="2" s="1"/>
  <c r="N4420" i="2" s="1"/>
  <c r="J4421" i="2"/>
  <c r="K4421" i="2" s="1"/>
  <c r="L4421" i="2" s="1"/>
  <c r="N4421" i="2" s="1"/>
  <c r="J4422" i="2"/>
  <c r="K4422" i="2" s="1"/>
  <c r="L4422" i="2" s="1"/>
  <c r="N4422" i="2" s="1"/>
  <c r="J4423" i="2"/>
  <c r="K4423" i="2" s="1"/>
  <c r="L4423" i="2" s="1"/>
  <c r="N4423" i="2" s="1"/>
  <c r="J4424" i="2"/>
  <c r="K4424" i="2" s="1"/>
  <c r="L4424" i="2" s="1"/>
  <c r="N4424" i="2" s="1"/>
  <c r="J4425" i="2"/>
  <c r="K4425" i="2" s="1"/>
  <c r="L4425" i="2" s="1"/>
  <c r="N4425" i="2" s="1"/>
  <c r="J4426" i="2"/>
  <c r="K4426" i="2" s="1"/>
  <c r="L4426" i="2" s="1"/>
  <c r="N4426" i="2" s="1"/>
  <c r="J4427" i="2"/>
  <c r="K4427" i="2" s="1"/>
  <c r="L4427" i="2" s="1"/>
  <c r="N4427" i="2" s="1"/>
  <c r="J4428" i="2"/>
  <c r="K4428" i="2" s="1"/>
  <c r="L4428" i="2" s="1"/>
  <c r="N4428" i="2" s="1"/>
  <c r="J4429" i="2"/>
  <c r="K4429" i="2" s="1"/>
  <c r="L4429" i="2" s="1"/>
  <c r="N4429" i="2" s="1"/>
  <c r="J4430" i="2"/>
  <c r="K4430" i="2" s="1"/>
  <c r="L4430" i="2" s="1"/>
  <c r="N4430" i="2" s="1"/>
  <c r="J4431" i="2"/>
  <c r="K4431" i="2" s="1"/>
  <c r="L4431" i="2" s="1"/>
  <c r="N4431" i="2" s="1"/>
  <c r="J4432" i="2"/>
  <c r="K4432" i="2" s="1"/>
  <c r="L4432" i="2" s="1"/>
  <c r="N4432" i="2" s="1"/>
  <c r="J4433" i="2"/>
  <c r="K4433" i="2" s="1"/>
  <c r="L4433" i="2" s="1"/>
  <c r="N4433" i="2" s="1"/>
  <c r="J4434" i="2"/>
  <c r="K4434" i="2" s="1"/>
  <c r="L4434" i="2" s="1"/>
  <c r="N4434" i="2" s="1"/>
  <c r="J4435" i="2"/>
  <c r="K4435" i="2" s="1"/>
  <c r="L4435" i="2" s="1"/>
  <c r="N4435" i="2" s="1"/>
  <c r="J4436" i="2"/>
  <c r="K4436" i="2" s="1"/>
  <c r="L4436" i="2" s="1"/>
  <c r="N4436" i="2" s="1"/>
  <c r="J4437" i="2"/>
  <c r="K4437" i="2" s="1"/>
  <c r="L4437" i="2" s="1"/>
  <c r="N4437" i="2" s="1"/>
  <c r="J4438" i="2"/>
  <c r="K4438" i="2" s="1"/>
  <c r="L4438" i="2" s="1"/>
  <c r="N4438" i="2" s="1"/>
  <c r="J4439" i="2"/>
  <c r="K4439" i="2" s="1"/>
  <c r="L4439" i="2" s="1"/>
  <c r="N4439" i="2" s="1"/>
  <c r="J4440" i="2"/>
  <c r="K4440" i="2" s="1"/>
  <c r="L4440" i="2" s="1"/>
  <c r="N4440" i="2" s="1"/>
  <c r="J4441" i="2"/>
  <c r="K4441" i="2" s="1"/>
  <c r="L4441" i="2" s="1"/>
  <c r="N4441" i="2" s="1"/>
  <c r="J4442" i="2"/>
  <c r="K4442" i="2" s="1"/>
  <c r="L4442" i="2" s="1"/>
  <c r="N4442" i="2" s="1"/>
  <c r="J4443" i="2"/>
  <c r="K4443" i="2" s="1"/>
  <c r="L4443" i="2" s="1"/>
  <c r="N4443" i="2" s="1"/>
  <c r="J4444" i="2"/>
  <c r="K4444" i="2" s="1"/>
  <c r="L4444" i="2" s="1"/>
  <c r="N4444" i="2" s="1"/>
  <c r="J4445" i="2"/>
  <c r="K4445" i="2" s="1"/>
  <c r="L4445" i="2" s="1"/>
  <c r="N4445" i="2" s="1"/>
  <c r="J4446" i="2"/>
  <c r="K4446" i="2" s="1"/>
  <c r="L4446" i="2" s="1"/>
  <c r="N4446" i="2" s="1"/>
  <c r="J4447" i="2"/>
  <c r="K4447" i="2" s="1"/>
  <c r="L4447" i="2" s="1"/>
  <c r="N4447" i="2" s="1"/>
  <c r="J4448" i="2"/>
  <c r="K4448" i="2" s="1"/>
  <c r="L4448" i="2" s="1"/>
  <c r="N4448" i="2" s="1"/>
  <c r="J4449" i="2"/>
  <c r="K4449" i="2" s="1"/>
  <c r="L4449" i="2" s="1"/>
  <c r="N4449" i="2" s="1"/>
  <c r="J4450" i="2"/>
  <c r="K4450" i="2" s="1"/>
  <c r="L4450" i="2" s="1"/>
  <c r="N4450" i="2" s="1"/>
  <c r="J4451" i="2"/>
  <c r="K4451" i="2" s="1"/>
  <c r="L4451" i="2" s="1"/>
  <c r="N4451" i="2" s="1"/>
  <c r="J4452" i="2"/>
  <c r="K4452" i="2" s="1"/>
  <c r="L4452" i="2" s="1"/>
  <c r="N4452" i="2" s="1"/>
  <c r="J4453" i="2"/>
  <c r="K4453" i="2" s="1"/>
  <c r="L4453" i="2" s="1"/>
  <c r="N4453" i="2" s="1"/>
  <c r="J4454" i="2"/>
  <c r="K4454" i="2" s="1"/>
  <c r="L4454" i="2" s="1"/>
  <c r="N4454" i="2" s="1"/>
  <c r="J4455" i="2"/>
  <c r="K4455" i="2" s="1"/>
  <c r="L4455" i="2" s="1"/>
  <c r="N4455" i="2" s="1"/>
  <c r="J4456" i="2"/>
  <c r="K4456" i="2" s="1"/>
  <c r="L4456" i="2" s="1"/>
  <c r="N4456" i="2" s="1"/>
  <c r="J4457" i="2"/>
  <c r="K4457" i="2" s="1"/>
  <c r="L4457" i="2" s="1"/>
  <c r="N4457" i="2" s="1"/>
  <c r="J4458" i="2"/>
  <c r="K4458" i="2" s="1"/>
  <c r="L4458" i="2" s="1"/>
  <c r="N4458" i="2" s="1"/>
  <c r="J4459" i="2"/>
  <c r="K4459" i="2" s="1"/>
  <c r="L4459" i="2" s="1"/>
  <c r="N4459" i="2" s="1"/>
  <c r="J4460" i="2"/>
  <c r="K4460" i="2" s="1"/>
  <c r="L4460" i="2" s="1"/>
  <c r="N4460" i="2" s="1"/>
  <c r="J4461" i="2"/>
  <c r="K4461" i="2" s="1"/>
  <c r="L4461" i="2" s="1"/>
  <c r="N4461" i="2" s="1"/>
  <c r="J4462" i="2"/>
  <c r="K4462" i="2" s="1"/>
  <c r="L4462" i="2" s="1"/>
  <c r="N4462" i="2" s="1"/>
  <c r="J4463" i="2"/>
  <c r="K4463" i="2" s="1"/>
  <c r="L4463" i="2" s="1"/>
  <c r="J4464" i="2"/>
  <c r="K4464" i="2" s="1"/>
  <c r="L4464" i="2" s="1"/>
  <c r="N4464" i="2" s="1"/>
  <c r="J4465" i="2"/>
  <c r="K4465" i="2" s="1"/>
  <c r="L4465" i="2" s="1"/>
  <c r="N4465" i="2" s="1"/>
  <c r="J4466" i="2"/>
  <c r="K4466" i="2" s="1"/>
  <c r="L4466" i="2" s="1"/>
  <c r="N4466" i="2" s="1"/>
  <c r="J4467" i="2"/>
  <c r="K4467" i="2" s="1"/>
  <c r="L4467" i="2" s="1"/>
  <c r="N4467" i="2" s="1"/>
  <c r="J4468" i="2"/>
  <c r="K4468" i="2" s="1"/>
  <c r="L4468" i="2" s="1"/>
  <c r="N4468" i="2" s="1"/>
  <c r="J4469" i="2"/>
  <c r="K4469" i="2" s="1"/>
  <c r="L4469" i="2" s="1"/>
  <c r="N4469" i="2" s="1"/>
  <c r="J4470" i="2"/>
  <c r="K4470" i="2" s="1"/>
  <c r="L4470" i="2" s="1"/>
  <c r="N4470" i="2" s="1"/>
  <c r="J4471" i="2"/>
  <c r="K4471" i="2" s="1"/>
  <c r="L4471" i="2" s="1"/>
  <c r="N4471" i="2" s="1"/>
  <c r="J4472" i="2"/>
  <c r="K4472" i="2" s="1"/>
  <c r="L4472" i="2" s="1"/>
  <c r="N4472" i="2" s="1"/>
  <c r="J4473" i="2"/>
  <c r="K4473" i="2" s="1"/>
  <c r="L4473" i="2" s="1"/>
  <c r="N4473" i="2" s="1"/>
  <c r="J4474" i="2"/>
  <c r="K4474" i="2" s="1"/>
  <c r="L4474" i="2" s="1"/>
  <c r="N4474" i="2" s="1"/>
  <c r="J4475" i="2"/>
  <c r="K4475" i="2" s="1"/>
  <c r="L4475" i="2" s="1"/>
  <c r="N4475" i="2" s="1"/>
  <c r="J4476" i="2"/>
  <c r="K4476" i="2" s="1"/>
  <c r="L4476" i="2" s="1"/>
  <c r="N4476" i="2" s="1"/>
  <c r="J4477" i="2"/>
  <c r="K4477" i="2" s="1"/>
  <c r="L4477" i="2" s="1"/>
  <c r="N4477" i="2" s="1"/>
  <c r="J4478" i="2"/>
  <c r="K4478" i="2" s="1"/>
  <c r="L4478" i="2" s="1"/>
  <c r="N4478" i="2" s="1"/>
  <c r="J4479" i="2"/>
  <c r="K4479" i="2" s="1"/>
  <c r="L4479" i="2" s="1"/>
  <c r="N4479" i="2" s="1"/>
  <c r="J4480" i="2"/>
  <c r="K4480" i="2" s="1"/>
  <c r="L4480" i="2" s="1"/>
  <c r="N4480" i="2" s="1"/>
  <c r="J4481" i="2"/>
  <c r="K4481" i="2" s="1"/>
  <c r="L4481" i="2" s="1"/>
  <c r="N4481" i="2" s="1"/>
  <c r="J4482" i="2"/>
  <c r="K4482" i="2" s="1"/>
  <c r="L4482" i="2" s="1"/>
  <c r="N4482" i="2" s="1"/>
  <c r="J4483" i="2"/>
  <c r="K4483" i="2" s="1"/>
  <c r="L4483" i="2" s="1"/>
  <c r="N4483" i="2" s="1"/>
  <c r="J4484" i="2"/>
  <c r="K4484" i="2" s="1"/>
  <c r="L4484" i="2" s="1"/>
  <c r="N4484" i="2" s="1"/>
  <c r="J4485" i="2"/>
  <c r="K4485" i="2" s="1"/>
  <c r="L4485" i="2" s="1"/>
  <c r="N4485" i="2" s="1"/>
  <c r="J4486" i="2"/>
  <c r="K4486" i="2" s="1"/>
  <c r="L4486" i="2" s="1"/>
  <c r="N4486" i="2" s="1"/>
  <c r="J4487" i="2"/>
  <c r="K4487" i="2" s="1"/>
  <c r="L4487" i="2" s="1"/>
  <c r="N4487" i="2" s="1"/>
  <c r="J4488" i="2"/>
  <c r="K4488" i="2" s="1"/>
  <c r="L4488" i="2" s="1"/>
  <c r="N4488" i="2" s="1"/>
  <c r="J4489" i="2"/>
  <c r="K4489" i="2" s="1"/>
  <c r="L4489" i="2" s="1"/>
  <c r="N4489" i="2" s="1"/>
  <c r="J4490" i="2"/>
  <c r="K4490" i="2" s="1"/>
  <c r="L4490" i="2" s="1"/>
  <c r="N4490" i="2" s="1"/>
  <c r="J4491" i="2"/>
  <c r="K4491" i="2" s="1"/>
  <c r="L4491" i="2" s="1"/>
  <c r="N4491" i="2" s="1"/>
  <c r="J4492" i="2"/>
  <c r="K4492" i="2" s="1"/>
  <c r="L4492" i="2" s="1"/>
  <c r="N4492" i="2" s="1"/>
  <c r="J4493" i="2"/>
  <c r="K4493" i="2" s="1"/>
  <c r="L4493" i="2" s="1"/>
  <c r="N4493" i="2" s="1"/>
  <c r="J4494" i="2"/>
  <c r="K4494" i="2" s="1"/>
  <c r="L4494" i="2" s="1"/>
  <c r="N4494" i="2" s="1"/>
  <c r="J4495" i="2"/>
  <c r="K4495" i="2" s="1"/>
  <c r="L4495" i="2" s="1"/>
  <c r="N4495" i="2" s="1"/>
  <c r="J4496" i="2"/>
  <c r="K4496" i="2" s="1"/>
  <c r="L4496" i="2" s="1"/>
  <c r="N4496" i="2" s="1"/>
  <c r="J4497" i="2"/>
  <c r="K4497" i="2" s="1"/>
  <c r="L4497" i="2" s="1"/>
  <c r="N4497" i="2" s="1"/>
  <c r="J4498" i="2"/>
  <c r="K4498" i="2" s="1"/>
  <c r="L4498" i="2" s="1"/>
  <c r="N4498" i="2" s="1"/>
  <c r="J4499" i="2"/>
  <c r="K4499" i="2" s="1"/>
  <c r="L4499" i="2" s="1"/>
  <c r="N4499" i="2" s="1"/>
  <c r="J4500" i="2"/>
  <c r="K4500" i="2" s="1"/>
  <c r="L4500" i="2" s="1"/>
  <c r="N4500" i="2" s="1"/>
  <c r="J4501" i="2"/>
  <c r="K4501" i="2" s="1"/>
  <c r="L4501" i="2" s="1"/>
  <c r="N4501" i="2" s="1"/>
  <c r="J4502" i="2"/>
  <c r="K4502" i="2" s="1"/>
  <c r="L4502" i="2" s="1"/>
  <c r="N4502" i="2" s="1"/>
  <c r="J4503" i="2"/>
  <c r="K4503" i="2" s="1"/>
  <c r="L4503" i="2" s="1"/>
  <c r="N4503" i="2" s="1"/>
  <c r="J4504" i="2"/>
  <c r="K4504" i="2" s="1"/>
  <c r="L4504" i="2" s="1"/>
  <c r="N4504" i="2" s="1"/>
  <c r="J4505" i="2"/>
  <c r="K4505" i="2" s="1"/>
  <c r="L4505" i="2" s="1"/>
  <c r="N4505" i="2" s="1"/>
  <c r="J4506" i="2"/>
  <c r="K4506" i="2" s="1"/>
  <c r="L4506" i="2" s="1"/>
  <c r="N4506" i="2" s="1"/>
  <c r="J4507" i="2"/>
  <c r="K4507" i="2" s="1"/>
  <c r="L4507" i="2" s="1"/>
  <c r="N4507" i="2" s="1"/>
  <c r="J4508" i="2"/>
  <c r="K4508" i="2" s="1"/>
  <c r="L4508" i="2" s="1"/>
  <c r="N4508" i="2" s="1"/>
  <c r="J4509" i="2"/>
  <c r="K4509" i="2" s="1"/>
  <c r="L4509" i="2" s="1"/>
  <c r="N4509" i="2" s="1"/>
  <c r="J4510" i="2"/>
  <c r="K4510" i="2" s="1"/>
  <c r="L4510" i="2" s="1"/>
  <c r="N4510" i="2" s="1"/>
  <c r="J4511" i="2"/>
  <c r="K4511" i="2" s="1"/>
  <c r="L4511" i="2" s="1"/>
  <c r="N4511" i="2" s="1"/>
  <c r="J4512" i="2"/>
  <c r="K4512" i="2" s="1"/>
  <c r="L4512" i="2" s="1"/>
  <c r="N4512" i="2" s="1"/>
  <c r="J4513" i="2"/>
  <c r="K4513" i="2" s="1"/>
  <c r="L4513" i="2" s="1"/>
  <c r="N4513" i="2" s="1"/>
  <c r="J4514" i="2"/>
  <c r="K4514" i="2" s="1"/>
  <c r="L4514" i="2" s="1"/>
  <c r="N4514" i="2" s="1"/>
  <c r="J4515" i="2"/>
  <c r="K4515" i="2" s="1"/>
  <c r="L4515" i="2" s="1"/>
  <c r="N4515" i="2" s="1"/>
  <c r="J4516" i="2"/>
  <c r="K4516" i="2" s="1"/>
  <c r="L4516" i="2" s="1"/>
  <c r="N4516" i="2" s="1"/>
  <c r="J4517" i="2"/>
  <c r="K4517" i="2" s="1"/>
  <c r="L4517" i="2" s="1"/>
  <c r="N4517" i="2" s="1"/>
  <c r="J4518" i="2"/>
  <c r="K4518" i="2" s="1"/>
  <c r="L4518" i="2" s="1"/>
  <c r="N4518" i="2" s="1"/>
  <c r="J4519" i="2"/>
  <c r="K4519" i="2" s="1"/>
  <c r="L4519" i="2" s="1"/>
  <c r="N4519" i="2" s="1"/>
  <c r="J4520" i="2"/>
  <c r="K4520" i="2" s="1"/>
  <c r="L4520" i="2" s="1"/>
  <c r="N4520" i="2" s="1"/>
  <c r="J4521" i="2"/>
  <c r="K4521" i="2" s="1"/>
  <c r="L4521" i="2" s="1"/>
  <c r="N4521" i="2" s="1"/>
  <c r="J4522" i="2"/>
  <c r="K4522" i="2" s="1"/>
  <c r="L4522" i="2" s="1"/>
  <c r="N4522" i="2" s="1"/>
  <c r="J4523" i="2"/>
  <c r="K4523" i="2" s="1"/>
  <c r="L4523" i="2" s="1"/>
  <c r="N4523" i="2" s="1"/>
  <c r="J4524" i="2"/>
  <c r="K4524" i="2" s="1"/>
  <c r="L4524" i="2" s="1"/>
  <c r="N4524" i="2" s="1"/>
  <c r="J4525" i="2"/>
  <c r="K4525" i="2" s="1"/>
  <c r="L4525" i="2" s="1"/>
  <c r="N4525" i="2" s="1"/>
  <c r="J4526" i="2"/>
  <c r="K4526" i="2" s="1"/>
  <c r="L4526" i="2" s="1"/>
  <c r="N4526" i="2" s="1"/>
  <c r="J4527" i="2"/>
  <c r="K4527" i="2" s="1"/>
  <c r="L4527" i="2" s="1"/>
  <c r="J4528" i="2"/>
  <c r="K4528" i="2" s="1"/>
  <c r="L4528" i="2" s="1"/>
  <c r="N4528" i="2" s="1"/>
  <c r="J4529" i="2"/>
  <c r="K4529" i="2" s="1"/>
  <c r="L4529" i="2" s="1"/>
  <c r="N4529" i="2" s="1"/>
  <c r="J4530" i="2"/>
  <c r="K4530" i="2" s="1"/>
  <c r="L4530" i="2" s="1"/>
  <c r="N4530" i="2" s="1"/>
  <c r="J4531" i="2"/>
  <c r="K4531" i="2" s="1"/>
  <c r="L4531" i="2" s="1"/>
  <c r="N4531" i="2" s="1"/>
  <c r="J4532" i="2"/>
  <c r="K4532" i="2" s="1"/>
  <c r="L4532" i="2" s="1"/>
  <c r="N4532" i="2" s="1"/>
  <c r="J4533" i="2"/>
  <c r="K4533" i="2" s="1"/>
  <c r="L4533" i="2" s="1"/>
  <c r="N4533" i="2" s="1"/>
  <c r="J4534" i="2"/>
  <c r="K4534" i="2" s="1"/>
  <c r="L4534" i="2" s="1"/>
  <c r="N4534" i="2" s="1"/>
  <c r="J4535" i="2"/>
  <c r="K4535" i="2" s="1"/>
  <c r="L4535" i="2" s="1"/>
  <c r="N4535" i="2" s="1"/>
  <c r="J4536" i="2"/>
  <c r="K4536" i="2" s="1"/>
  <c r="L4536" i="2" s="1"/>
  <c r="N4536" i="2" s="1"/>
  <c r="J4537" i="2"/>
  <c r="K4537" i="2" s="1"/>
  <c r="L4537" i="2" s="1"/>
  <c r="N4537" i="2" s="1"/>
  <c r="J4538" i="2"/>
  <c r="K4538" i="2" s="1"/>
  <c r="L4538" i="2" s="1"/>
  <c r="N4538" i="2" s="1"/>
  <c r="J4539" i="2"/>
  <c r="K4539" i="2" s="1"/>
  <c r="L4539" i="2" s="1"/>
  <c r="N4539" i="2" s="1"/>
  <c r="J4540" i="2"/>
  <c r="K4540" i="2" s="1"/>
  <c r="L4540" i="2" s="1"/>
  <c r="N4540" i="2" s="1"/>
  <c r="J4541" i="2"/>
  <c r="K4541" i="2" s="1"/>
  <c r="L4541" i="2" s="1"/>
  <c r="N4541" i="2" s="1"/>
  <c r="J4542" i="2"/>
  <c r="K4542" i="2" s="1"/>
  <c r="L4542" i="2" s="1"/>
  <c r="N4542" i="2" s="1"/>
  <c r="J4543" i="2"/>
  <c r="K4543" i="2" s="1"/>
  <c r="L4543" i="2" s="1"/>
  <c r="N4543" i="2" s="1"/>
  <c r="J4544" i="2"/>
  <c r="K4544" i="2" s="1"/>
  <c r="L4544" i="2" s="1"/>
  <c r="N4544" i="2" s="1"/>
  <c r="J4545" i="2"/>
  <c r="K4545" i="2" s="1"/>
  <c r="L4545" i="2" s="1"/>
  <c r="N4545" i="2" s="1"/>
  <c r="J4546" i="2"/>
  <c r="K4546" i="2" s="1"/>
  <c r="L4546" i="2" s="1"/>
  <c r="N4546" i="2" s="1"/>
  <c r="J4547" i="2"/>
  <c r="K4547" i="2" s="1"/>
  <c r="L4547" i="2" s="1"/>
  <c r="N4547" i="2" s="1"/>
  <c r="J4548" i="2"/>
  <c r="K4548" i="2" s="1"/>
  <c r="L4548" i="2" s="1"/>
  <c r="N4548" i="2" s="1"/>
  <c r="J4549" i="2"/>
  <c r="K4549" i="2" s="1"/>
  <c r="L4549" i="2" s="1"/>
  <c r="N4549" i="2" s="1"/>
  <c r="J4550" i="2"/>
  <c r="K4550" i="2" s="1"/>
  <c r="L4550" i="2" s="1"/>
  <c r="N4550" i="2" s="1"/>
  <c r="J4551" i="2"/>
  <c r="K4551" i="2" s="1"/>
  <c r="L4551" i="2" s="1"/>
  <c r="N4551" i="2" s="1"/>
  <c r="J4552" i="2"/>
  <c r="K4552" i="2" s="1"/>
  <c r="L4552" i="2" s="1"/>
  <c r="N4552" i="2" s="1"/>
  <c r="J4553" i="2"/>
  <c r="K4553" i="2" s="1"/>
  <c r="L4553" i="2" s="1"/>
  <c r="N4553" i="2" s="1"/>
  <c r="J4554" i="2"/>
  <c r="K4554" i="2" s="1"/>
  <c r="L4554" i="2" s="1"/>
  <c r="N4554" i="2" s="1"/>
  <c r="J4555" i="2"/>
  <c r="K4555" i="2" s="1"/>
  <c r="L4555" i="2" s="1"/>
  <c r="N4555" i="2" s="1"/>
  <c r="J4556" i="2"/>
  <c r="K4556" i="2" s="1"/>
  <c r="L4556" i="2" s="1"/>
  <c r="N4556" i="2" s="1"/>
  <c r="J4557" i="2"/>
  <c r="K4557" i="2" s="1"/>
  <c r="L4557" i="2" s="1"/>
  <c r="N4557" i="2" s="1"/>
  <c r="J4558" i="2"/>
  <c r="K4558" i="2" s="1"/>
  <c r="L4558" i="2" s="1"/>
  <c r="N4558" i="2" s="1"/>
  <c r="J4559" i="2"/>
  <c r="K4559" i="2" s="1"/>
  <c r="L4559" i="2" s="1"/>
  <c r="J4560" i="2"/>
  <c r="K4560" i="2" s="1"/>
  <c r="L4560" i="2" s="1"/>
  <c r="N4560" i="2" s="1"/>
  <c r="J4561" i="2"/>
  <c r="K4561" i="2" s="1"/>
  <c r="L4561" i="2" s="1"/>
  <c r="N4561" i="2" s="1"/>
  <c r="J4562" i="2"/>
  <c r="K4562" i="2" s="1"/>
  <c r="L4562" i="2" s="1"/>
  <c r="J4563" i="2"/>
  <c r="K4563" i="2" s="1"/>
  <c r="L4563" i="2" s="1"/>
  <c r="N4563" i="2" s="1"/>
  <c r="J4564" i="2"/>
  <c r="K4564" i="2" s="1"/>
  <c r="L4564" i="2" s="1"/>
  <c r="N4564" i="2" s="1"/>
  <c r="J4565" i="2"/>
  <c r="K4565" i="2" s="1"/>
  <c r="L4565" i="2" s="1"/>
  <c r="N4565" i="2" s="1"/>
  <c r="J4566" i="2"/>
  <c r="K4566" i="2" s="1"/>
  <c r="L4566" i="2" s="1"/>
  <c r="N4566" i="2" s="1"/>
  <c r="J4567" i="2"/>
  <c r="K4567" i="2" s="1"/>
  <c r="L4567" i="2" s="1"/>
  <c r="N4567" i="2" s="1"/>
  <c r="J4568" i="2"/>
  <c r="K4568" i="2" s="1"/>
  <c r="L4568" i="2" s="1"/>
  <c r="N4568" i="2" s="1"/>
  <c r="J4569" i="2"/>
  <c r="K4569" i="2" s="1"/>
  <c r="L4569" i="2" s="1"/>
  <c r="N4569" i="2" s="1"/>
  <c r="J4570" i="2"/>
  <c r="K4570" i="2" s="1"/>
  <c r="L4570" i="2" s="1"/>
  <c r="N4570" i="2" s="1"/>
  <c r="J4571" i="2"/>
  <c r="K4571" i="2" s="1"/>
  <c r="L4571" i="2" s="1"/>
  <c r="N4571" i="2" s="1"/>
  <c r="J4572" i="2"/>
  <c r="K4572" i="2" s="1"/>
  <c r="L4572" i="2" s="1"/>
  <c r="N4572" i="2" s="1"/>
  <c r="J4573" i="2"/>
  <c r="K4573" i="2" s="1"/>
  <c r="L4573" i="2" s="1"/>
  <c r="N4573" i="2" s="1"/>
  <c r="J4574" i="2"/>
  <c r="K4574" i="2" s="1"/>
  <c r="L4574" i="2" s="1"/>
  <c r="N4574" i="2" s="1"/>
  <c r="J4575" i="2"/>
  <c r="K4575" i="2" s="1"/>
  <c r="L4575" i="2" s="1"/>
  <c r="N4575" i="2" s="1"/>
  <c r="J4576" i="2"/>
  <c r="K4576" i="2" s="1"/>
  <c r="L4576" i="2" s="1"/>
  <c r="N4576" i="2" s="1"/>
  <c r="J4577" i="2"/>
  <c r="K4577" i="2" s="1"/>
  <c r="L4577" i="2" s="1"/>
  <c r="N4577" i="2" s="1"/>
  <c r="J4578" i="2"/>
  <c r="K4578" i="2" s="1"/>
  <c r="L4578" i="2" s="1"/>
  <c r="N4578" i="2" s="1"/>
  <c r="J4579" i="2"/>
  <c r="K4579" i="2" s="1"/>
  <c r="L4579" i="2" s="1"/>
  <c r="N4579" i="2" s="1"/>
  <c r="J4580" i="2"/>
  <c r="K4580" i="2" s="1"/>
  <c r="L4580" i="2" s="1"/>
  <c r="N4580" i="2" s="1"/>
  <c r="J4581" i="2"/>
  <c r="K4581" i="2" s="1"/>
  <c r="L4581" i="2" s="1"/>
  <c r="N4581" i="2" s="1"/>
  <c r="J4582" i="2"/>
  <c r="K4582" i="2" s="1"/>
  <c r="L4582" i="2" s="1"/>
  <c r="N4582" i="2" s="1"/>
  <c r="J4583" i="2"/>
  <c r="K4583" i="2" s="1"/>
  <c r="L4583" i="2" s="1"/>
  <c r="N4583" i="2" s="1"/>
  <c r="J4584" i="2"/>
  <c r="K4584" i="2" s="1"/>
  <c r="L4584" i="2" s="1"/>
  <c r="N4584" i="2" s="1"/>
  <c r="J4585" i="2"/>
  <c r="K4585" i="2" s="1"/>
  <c r="L4585" i="2" s="1"/>
  <c r="N4585" i="2" s="1"/>
  <c r="J4586" i="2"/>
  <c r="K4586" i="2" s="1"/>
  <c r="L4586" i="2" s="1"/>
  <c r="N4586" i="2" s="1"/>
  <c r="J4587" i="2"/>
  <c r="K4587" i="2" s="1"/>
  <c r="L4587" i="2" s="1"/>
  <c r="N4587" i="2" s="1"/>
  <c r="J4588" i="2"/>
  <c r="K4588" i="2" s="1"/>
  <c r="L4588" i="2" s="1"/>
  <c r="N4588" i="2" s="1"/>
  <c r="J4589" i="2"/>
  <c r="K4589" i="2" s="1"/>
  <c r="L4589" i="2" s="1"/>
  <c r="N4589" i="2" s="1"/>
  <c r="J4590" i="2"/>
  <c r="K4590" i="2" s="1"/>
  <c r="L4590" i="2" s="1"/>
  <c r="N4590" i="2" s="1"/>
  <c r="J4591" i="2"/>
  <c r="K4591" i="2" s="1"/>
  <c r="L4591" i="2" s="1"/>
  <c r="N4591" i="2" s="1"/>
  <c r="J4592" i="2"/>
  <c r="K4592" i="2" s="1"/>
  <c r="L4592" i="2" s="1"/>
  <c r="N4592" i="2" s="1"/>
  <c r="J4593" i="2"/>
  <c r="K4593" i="2" s="1"/>
  <c r="L4593" i="2" s="1"/>
  <c r="N4593" i="2" s="1"/>
  <c r="J4594" i="2"/>
  <c r="K4594" i="2" s="1"/>
  <c r="L4594" i="2" s="1"/>
  <c r="N4594" i="2" s="1"/>
  <c r="J4595" i="2"/>
  <c r="K4595" i="2" s="1"/>
  <c r="L4595" i="2" s="1"/>
  <c r="N4595" i="2" s="1"/>
  <c r="J4596" i="2"/>
  <c r="K4596" i="2" s="1"/>
  <c r="L4596" i="2" s="1"/>
  <c r="N4596" i="2" s="1"/>
  <c r="J4597" i="2"/>
  <c r="K4597" i="2" s="1"/>
  <c r="L4597" i="2" s="1"/>
  <c r="N4597" i="2" s="1"/>
  <c r="J4598" i="2"/>
  <c r="K4598" i="2" s="1"/>
  <c r="L4598" i="2" s="1"/>
  <c r="N4598" i="2" s="1"/>
  <c r="J4599" i="2"/>
  <c r="K4599" i="2" s="1"/>
  <c r="L4599" i="2" s="1"/>
  <c r="N4599" i="2" s="1"/>
  <c r="J4600" i="2"/>
  <c r="K4600" i="2" s="1"/>
  <c r="L4600" i="2" s="1"/>
  <c r="N4600" i="2" s="1"/>
  <c r="J4601" i="2"/>
  <c r="K4601" i="2" s="1"/>
  <c r="L4601" i="2" s="1"/>
  <c r="N4601" i="2" s="1"/>
  <c r="J4602" i="2"/>
  <c r="K4602" i="2" s="1"/>
  <c r="L4602" i="2" s="1"/>
  <c r="N4602" i="2" s="1"/>
  <c r="J4603" i="2"/>
  <c r="K4603" i="2" s="1"/>
  <c r="L4603" i="2" s="1"/>
  <c r="N4603" i="2" s="1"/>
  <c r="J4604" i="2"/>
  <c r="K4604" i="2" s="1"/>
  <c r="L4604" i="2" s="1"/>
  <c r="N4604" i="2" s="1"/>
  <c r="J4605" i="2"/>
  <c r="K4605" i="2" s="1"/>
  <c r="L4605" i="2" s="1"/>
  <c r="N4605" i="2" s="1"/>
  <c r="J4606" i="2"/>
  <c r="K4606" i="2" s="1"/>
  <c r="L4606" i="2" s="1"/>
  <c r="N4606" i="2" s="1"/>
  <c r="J4607" i="2"/>
  <c r="K4607" i="2" s="1"/>
  <c r="L4607" i="2" s="1"/>
  <c r="N4607" i="2" s="1"/>
  <c r="J4608" i="2"/>
  <c r="K4608" i="2" s="1"/>
  <c r="L4608" i="2" s="1"/>
  <c r="N4608" i="2" s="1"/>
  <c r="J4609" i="2"/>
  <c r="K4609" i="2" s="1"/>
  <c r="L4609" i="2" s="1"/>
  <c r="N4609" i="2" s="1"/>
  <c r="J4610" i="2"/>
  <c r="K4610" i="2" s="1"/>
  <c r="L4610" i="2" s="1"/>
  <c r="N4610" i="2" s="1"/>
  <c r="J4611" i="2"/>
  <c r="K4611" i="2" s="1"/>
  <c r="L4611" i="2" s="1"/>
  <c r="N4611" i="2" s="1"/>
  <c r="J4612" i="2"/>
  <c r="K4612" i="2" s="1"/>
  <c r="L4612" i="2" s="1"/>
  <c r="N4612" i="2" s="1"/>
  <c r="J4613" i="2"/>
  <c r="K4613" i="2" s="1"/>
  <c r="L4613" i="2" s="1"/>
  <c r="N4613" i="2" s="1"/>
  <c r="J4614" i="2"/>
  <c r="K4614" i="2" s="1"/>
  <c r="L4614" i="2" s="1"/>
  <c r="N4614" i="2" s="1"/>
  <c r="J4615" i="2"/>
  <c r="K4615" i="2" s="1"/>
  <c r="L4615" i="2" s="1"/>
  <c r="N4615" i="2" s="1"/>
  <c r="J4616" i="2"/>
  <c r="K4616" i="2" s="1"/>
  <c r="L4616" i="2" s="1"/>
  <c r="N4616" i="2" s="1"/>
  <c r="J4617" i="2"/>
  <c r="K4617" i="2" s="1"/>
  <c r="L4617" i="2" s="1"/>
  <c r="N4617" i="2" s="1"/>
  <c r="J4618" i="2"/>
  <c r="K4618" i="2" s="1"/>
  <c r="L4618" i="2" s="1"/>
  <c r="N4618" i="2" s="1"/>
  <c r="J4619" i="2"/>
  <c r="K4619" i="2" s="1"/>
  <c r="L4619" i="2" s="1"/>
  <c r="N4619" i="2" s="1"/>
  <c r="J4620" i="2"/>
  <c r="K4620" i="2" s="1"/>
  <c r="L4620" i="2" s="1"/>
  <c r="N4620" i="2" s="1"/>
  <c r="J4621" i="2"/>
  <c r="K4621" i="2" s="1"/>
  <c r="L4621" i="2" s="1"/>
  <c r="N4621" i="2" s="1"/>
  <c r="J4622" i="2"/>
  <c r="K4622" i="2" s="1"/>
  <c r="L4622" i="2" s="1"/>
  <c r="N4622" i="2" s="1"/>
  <c r="J4623" i="2"/>
  <c r="K4623" i="2" s="1"/>
  <c r="L4623" i="2" s="1"/>
  <c r="N4623" i="2" s="1"/>
  <c r="J4624" i="2"/>
  <c r="K4624" i="2" s="1"/>
  <c r="L4624" i="2" s="1"/>
  <c r="N4624" i="2" s="1"/>
  <c r="J4625" i="2"/>
  <c r="K4625" i="2" s="1"/>
  <c r="L4625" i="2" s="1"/>
  <c r="N4625" i="2" s="1"/>
  <c r="J4626" i="2"/>
  <c r="K4626" i="2" s="1"/>
  <c r="L4626" i="2" s="1"/>
  <c r="N4626" i="2" s="1"/>
  <c r="J4627" i="2"/>
  <c r="K4627" i="2" s="1"/>
  <c r="L4627" i="2" s="1"/>
  <c r="N4627" i="2" s="1"/>
  <c r="J4628" i="2"/>
  <c r="K4628" i="2" s="1"/>
  <c r="L4628" i="2" s="1"/>
  <c r="N4628" i="2" s="1"/>
  <c r="J4629" i="2"/>
  <c r="K4629" i="2" s="1"/>
  <c r="L4629" i="2" s="1"/>
  <c r="N4629" i="2" s="1"/>
  <c r="J4630" i="2"/>
  <c r="K4630" i="2" s="1"/>
  <c r="L4630" i="2" s="1"/>
  <c r="N4630" i="2" s="1"/>
  <c r="J4631" i="2"/>
  <c r="K4631" i="2" s="1"/>
  <c r="L4631" i="2" s="1"/>
  <c r="N4631" i="2" s="1"/>
  <c r="J4632" i="2"/>
  <c r="K4632" i="2" s="1"/>
  <c r="L4632" i="2" s="1"/>
  <c r="N4632" i="2" s="1"/>
  <c r="J4633" i="2"/>
  <c r="K4633" i="2" s="1"/>
  <c r="L4633" i="2" s="1"/>
  <c r="N4633" i="2" s="1"/>
  <c r="J4634" i="2"/>
  <c r="K4634" i="2" s="1"/>
  <c r="L4634" i="2" s="1"/>
  <c r="N4634" i="2" s="1"/>
  <c r="J4635" i="2"/>
  <c r="K4635" i="2" s="1"/>
  <c r="L4635" i="2" s="1"/>
  <c r="N4635" i="2" s="1"/>
  <c r="J4636" i="2"/>
  <c r="K4636" i="2" s="1"/>
  <c r="L4636" i="2" s="1"/>
  <c r="N4636" i="2" s="1"/>
  <c r="J4637" i="2"/>
  <c r="K4637" i="2" s="1"/>
  <c r="L4637" i="2" s="1"/>
  <c r="N4637" i="2" s="1"/>
  <c r="J4638" i="2"/>
  <c r="K4638" i="2" s="1"/>
  <c r="L4638" i="2" s="1"/>
  <c r="N4638" i="2" s="1"/>
  <c r="J4639" i="2"/>
  <c r="K4639" i="2" s="1"/>
  <c r="L4639" i="2" s="1"/>
  <c r="N4639" i="2" s="1"/>
  <c r="J4640" i="2"/>
  <c r="K4640" i="2" s="1"/>
  <c r="L4640" i="2" s="1"/>
  <c r="N4640" i="2" s="1"/>
  <c r="J4641" i="2"/>
  <c r="K4641" i="2" s="1"/>
  <c r="L4641" i="2" s="1"/>
  <c r="N4641" i="2" s="1"/>
  <c r="J4642" i="2"/>
  <c r="K4642" i="2" s="1"/>
  <c r="L4642" i="2" s="1"/>
  <c r="N4642" i="2" s="1"/>
  <c r="J4643" i="2"/>
  <c r="K4643" i="2" s="1"/>
  <c r="L4643" i="2" s="1"/>
  <c r="N4643" i="2" s="1"/>
  <c r="J4644" i="2"/>
  <c r="K4644" i="2" s="1"/>
  <c r="L4644" i="2" s="1"/>
  <c r="N4644" i="2" s="1"/>
  <c r="J4645" i="2"/>
  <c r="K4645" i="2" s="1"/>
  <c r="L4645" i="2" s="1"/>
  <c r="N4645" i="2" s="1"/>
  <c r="J4646" i="2"/>
  <c r="K4646" i="2" s="1"/>
  <c r="L4646" i="2" s="1"/>
  <c r="N4646" i="2" s="1"/>
  <c r="J4647" i="2"/>
  <c r="K4647" i="2" s="1"/>
  <c r="L4647" i="2" s="1"/>
  <c r="N4647" i="2" s="1"/>
  <c r="J4648" i="2"/>
  <c r="K4648" i="2" s="1"/>
  <c r="L4648" i="2" s="1"/>
  <c r="N4648" i="2" s="1"/>
  <c r="J4649" i="2"/>
  <c r="K4649" i="2" s="1"/>
  <c r="L4649" i="2" s="1"/>
  <c r="N4649" i="2" s="1"/>
  <c r="J4650" i="2"/>
  <c r="K4650" i="2" s="1"/>
  <c r="L4650" i="2" s="1"/>
  <c r="N4650" i="2" s="1"/>
  <c r="J4651" i="2"/>
  <c r="K4651" i="2" s="1"/>
  <c r="L4651" i="2" s="1"/>
  <c r="N4651" i="2" s="1"/>
  <c r="J4652" i="2"/>
  <c r="K4652" i="2" s="1"/>
  <c r="L4652" i="2" s="1"/>
  <c r="N4652" i="2" s="1"/>
  <c r="J4653" i="2"/>
  <c r="K4653" i="2" s="1"/>
  <c r="L4653" i="2" s="1"/>
  <c r="N4653" i="2" s="1"/>
  <c r="J4654" i="2"/>
  <c r="K4654" i="2" s="1"/>
  <c r="L4654" i="2" s="1"/>
  <c r="N4654" i="2" s="1"/>
  <c r="J4655" i="2"/>
  <c r="K4655" i="2" s="1"/>
  <c r="L4655" i="2" s="1"/>
  <c r="N4655" i="2" s="1"/>
  <c r="J4656" i="2"/>
  <c r="K4656" i="2" s="1"/>
  <c r="L4656" i="2" s="1"/>
  <c r="N4656" i="2" s="1"/>
  <c r="J4657" i="2"/>
  <c r="K4657" i="2" s="1"/>
  <c r="L4657" i="2" s="1"/>
  <c r="N4657" i="2" s="1"/>
  <c r="J4658" i="2"/>
  <c r="K4658" i="2" s="1"/>
  <c r="L4658" i="2" s="1"/>
  <c r="N4658" i="2" s="1"/>
  <c r="J4659" i="2"/>
  <c r="K4659" i="2" s="1"/>
  <c r="L4659" i="2" s="1"/>
  <c r="N4659" i="2" s="1"/>
  <c r="J4660" i="2"/>
  <c r="K4660" i="2" s="1"/>
  <c r="L4660" i="2" s="1"/>
  <c r="N4660" i="2" s="1"/>
  <c r="J4661" i="2"/>
  <c r="K4661" i="2" s="1"/>
  <c r="L4661" i="2" s="1"/>
  <c r="N4661" i="2" s="1"/>
  <c r="J4662" i="2"/>
  <c r="K4662" i="2" s="1"/>
  <c r="L4662" i="2" s="1"/>
  <c r="N4662" i="2" s="1"/>
  <c r="J4663" i="2"/>
  <c r="K4663" i="2" s="1"/>
  <c r="L4663" i="2" s="1"/>
  <c r="N4663" i="2" s="1"/>
  <c r="J4664" i="2"/>
  <c r="K4664" i="2" s="1"/>
  <c r="L4664" i="2" s="1"/>
  <c r="N4664" i="2" s="1"/>
  <c r="J4665" i="2"/>
  <c r="K4665" i="2" s="1"/>
  <c r="L4665" i="2" s="1"/>
  <c r="N4665" i="2" s="1"/>
  <c r="J4666" i="2"/>
  <c r="K4666" i="2" s="1"/>
  <c r="L4666" i="2" s="1"/>
  <c r="N4666" i="2" s="1"/>
  <c r="J4667" i="2"/>
  <c r="K4667" i="2" s="1"/>
  <c r="L4667" i="2" s="1"/>
  <c r="N4667" i="2" s="1"/>
  <c r="J4668" i="2"/>
  <c r="K4668" i="2" s="1"/>
  <c r="L4668" i="2" s="1"/>
  <c r="N4668" i="2" s="1"/>
  <c r="J4669" i="2"/>
  <c r="K4669" i="2" s="1"/>
  <c r="L4669" i="2" s="1"/>
  <c r="N4669" i="2" s="1"/>
  <c r="J4670" i="2"/>
  <c r="K4670" i="2" s="1"/>
  <c r="L4670" i="2" s="1"/>
  <c r="N4670" i="2" s="1"/>
  <c r="J4671" i="2"/>
  <c r="K4671" i="2" s="1"/>
  <c r="L4671" i="2" s="1"/>
  <c r="N4671" i="2" s="1"/>
  <c r="J4672" i="2"/>
  <c r="K4672" i="2" s="1"/>
  <c r="L4672" i="2" s="1"/>
  <c r="N4672" i="2" s="1"/>
  <c r="J4673" i="2"/>
  <c r="K4673" i="2" s="1"/>
  <c r="L4673" i="2" s="1"/>
  <c r="N4673" i="2" s="1"/>
  <c r="J4674" i="2"/>
  <c r="K4674" i="2" s="1"/>
  <c r="L4674" i="2" s="1"/>
  <c r="N4674" i="2" s="1"/>
  <c r="J4675" i="2"/>
  <c r="K4675" i="2" s="1"/>
  <c r="L4675" i="2" s="1"/>
  <c r="N4675" i="2" s="1"/>
  <c r="J4676" i="2"/>
  <c r="K4676" i="2" s="1"/>
  <c r="L4676" i="2" s="1"/>
  <c r="N4676" i="2" s="1"/>
  <c r="J4677" i="2"/>
  <c r="K4677" i="2" s="1"/>
  <c r="L4677" i="2" s="1"/>
  <c r="N4677" i="2" s="1"/>
  <c r="J4678" i="2"/>
  <c r="K4678" i="2" s="1"/>
  <c r="L4678" i="2" s="1"/>
  <c r="N4678" i="2" s="1"/>
  <c r="J4679" i="2"/>
  <c r="K4679" i="2" s="1"/>
  <c r="L4679" i="2" s="1"/>
  <c r="N4679" i="2" s="1"/>
  <c r="J4680" i="2"/>
  <c r="K4680" i="2" s="1"/>
  <c r="L4680" i="2" s="1"/>
  <c r="N4680" i="2" s="1"/>
  <c r="J4681" i="2"/>
  <c r="K4681" i="2" s="1"/>
  <c r="L4681" i="2" s="1"/>
  <c r="N4681" i="2" s="1"/>
  <c r="J4682" i="2"/>
  <c r="K4682" i="2" s="1"/>
  <c r="L4682" i="2" s="1"/>
  <c r="N4682" i="2" s="1"/>
  <c r="J4683" i="2"/>
  <c r="K4683" i="2" s="1"/>
  <c r="L4683" i="2" s="1"/>
  <c r="N4683" i="2" s="1"/>
  <c r="J4684" i="2"/>
  <c r="K4684" i="2" s="1"/>
  <c r="L4684" i="2" s="1"/>
  <c r="N4684" i="2" s="1"/>
  <c r="J4685" i="2"/>
  <c r="K4685" i="2" s="1"/>
  <c r="L4685" i="2" s="1"/>
  <c r="N4685" i="2" s="1"/>
  <c r="J4686" i="2"/>
  <c r="K4686" i="2" s="1"/>
  <c r="L4686" i="2" s="1"/>
  <c r="N4686" i="2" s="1"/>
  <c r="J4687" i="2"/>
  <c r="K4687" i="2" s="1"/>
  <c r="L4687" i="2" s="1"/>
  <c r="N4687" i="2" s="1"/>
  <c r="J4688" i="2"/>
  <c r="K4688" i="2" s="1"/>
  <c r="L4688" i="2" s="1"/>
  <c r="J4689" i="2"/>
  <c r="K4689" i="2" s="1"/>
  <c r="L4689" i="2" s="1"/>
  <c r="N4689" i="2" s="1"/>
  <c r="J4690" i="2"/>
  <c r="K4690" i="2" s="1"/>
  <c r="L4690" i="2" s="1"/>
  <c r="N4690" i="2" s="1"/>
  <c r="J4691" i="2"/>
  <c r="K4691" i="2" s="1"/>
  <c r="L4691" i="2" s="1"/>
  <c r="N4691" i="2" s="1"/>
  <c r="J4692" i="2"/>
  <c r="K4692" i="2" s="1"/>
  <c r="L4692" i="2" s="1"/>
  <c r="N4692" i="2" s="1"/>
  <c r="J4693" i="2"/>
  <c r="K4693" i="2" s="1"/>
  <c r="L4693" i="2" s="1"/>
  <c r="N4693" i="2" s="1"/>
  <c r="J4694" i="2"/>
  <c r="K4694" i="2" s="1"/>
  <c r="L4694" i="2" s="1"/>
  <c r="N4694" i="2" s="1"/>
  <c r="J4695" i="2"/>
  <c r="K4695" i="2" s="1"/>
  <c r="L4695" i="2" s="1"/>
  <c r="N4695" i="2" s="1"/>
  <c r="J4696" i="2"/>
  <c r="K4696" i="2" s="1"/>
  <c r="L4696" i="2" s="1"/>
  <c r="N4696" i="2" s="1"/>
  <c r="J4697" i="2"/>
  <c r="K4697" i="2" s="1"/>
  <c r="L4697" i="2" s="1"/>
  <c r="N4697" i="2" s="1"/>
  <c r="J4698" i="2"/>
  <c r="K4698" i="2" s="1"/>
  <c r="L4698" i="2" s="1"/>
  <c r="N4698" i="2" s="1"/>
  <c r="J4699" i="2"/>
  <c r="K4699" i="2" s="1"/>
  <c r="L4699" i="2" s="1"/>
  <c r="N4699" i="2" s="1"/>
  <c r="J4700" i="2"/>
  <c r="K4700" i="2" s="1"/>
  <c r="L4700" i="2" s="1"/>
  <c r="N4700" i="2" s="1"/>
  <c r="J4701" i="2"/>
  <c r="K4701" i="2" s="1"/>
  <c r="L4701" i="2" s="1"/>
  <c r="N4701" i="2" s="1"/>
  <c r="J4702" i="2"/>
  <c r="K4702" i="2" s="1"/>
  <c r="L4702" i="2" s="1"/>
  <c r="N4702" i="2" s="1"/>
  <c r="J4703" i="2"/>
  <c r="K4703" i="2" s="1"/>
  <c r="L4703" i="2" s="1"/>
  <c r="N4703" i="2" s="1"/>
  <c r="J4704" i="2"/>
  <c r="K4704" i="2" s="1"/>
  <c r="L4704" i="2" s="1"/>
  <c r="N4704" i="2" s="1"/>
  <c r="J4705" i="2"/>
  <c r="K4705" i="2" s="1"/>
  <c r="L4705" i="2" s="1"/>
  <c r="N4705" i="2" s="1"/>
  <c r="J4706" i="2"/>
  <c r="K4706" i="2" s="1"/>
  <c r="L4706" i="2" s="1"/>
  <c r="N4706" i="2" s="1"/>
  <c r="J4707" i="2"/>
  <c r="K4707" i="2" s="1"/>
  <c r="L4707" i="2" s="1"/>
  <c r="N4707" i="2" s="1"/>
  <c r="J4708" i="2"/>
  <c r="K4708" i="2" s="1"/>
  <c r="L4708" i="2" s="1"/>
  <c r="N4708" i="2" s="1"/>
  <c r="J4709" i="2"/>
  <c r="K4709" i="2" s="1"/>
  <c r="L4709" i="2" s="1"/>
  <c r="N4709" i="2" s="1"/>
  <c r="J4710" i="2"/>
  <c r="K4710" i="2" s="1"/>
  <c r="L4710" i="2" s="1"/>
  <c r="N4710" i="2" s="1"/>
  <c r="J4711" i="2"/>
  <c r="K4711" i="2" s="1"/>
  <c r="L4711" i="2" s="1"/>
  <c r="N4711" i="2" s="1"/>
  <c r="J4712" i="2"/>
  <c r="K4712" i="2" s="1"/>
  <c r="L4712" i="2" s="1"/>
  <c r="N4712" i="2" s="1"/>
  <c r="J4713" i="2"/>
  <c r="K4713" i="2" s="1"/>
  <c r="L4713" i="2" s="1"/>
  <c r="N4713" i="2" s="1"/>
  <c r="J4714" i="2"/>
  <c r="K4714" i="2" s="1"/>
  <c r="L4714" i="2" s="1"/>
  <c r="N4714" i="2" s="1"/>
  <c r="J4715" i="2"/>
  <c r="K4715" i="2" s="1"/>
  <c r="L4715" i="2" s="1"/>
  <c r="N4715" i="2" s="1"/>
  <c r="J4716" i="2"/>
  <c r="K4716" i="2" s="1"/>
  <c r="L4716" i="2" s="1"/>
  <c r="N4716" i="2" s="1"/>
  <c r="J4717" i="2"/>
  <c r="K4717" i="2" s="1"/>
  <c r="L4717" i="2" s="1"/>
  <c r="N4717" i="2" s="1"/>
  <c r="J4718" i="2"/>
  <c r="K4718" i="2" s="1"/>
  <c r="L4718" i="2" s="1"/>
  <c r="N4718" i="2" s="1"/>
  <c r="J4719" i="2"/>
  <c r="K4719" i="2" s="1"/>
  <c r="L4719" i="2" s="1"/>
  <c r="N4719" i="2" s="1"/>
  <c r="J4720" i="2"/>
  <c r="K4720" i="2" s="1"/>
  <c r="L4720" i="2" s="1"/>
  <c r="N4720" i="2" s="1"/>
  <c r="J4721" i="2"/>
  <c r="K4721" i="2" s="1"/>
  <c r="L4721" i="2" s="1"/>
  <c r="N4721" i="2" s="1"/>
  <c r="J4722" i="2"/>
  <c r="K4722" i="2" s="1"/>
  <c r="L4722" i="2" s="1"/>
  <c r="N4722" i="2" s="1"/>
  <c r="J4723" i="2"/>
  <c r="K4723" i="2" s="1"/>
  <c r="L4723" i="2" s="1"/>
  <c r="N4723" i="2" s="1"/>
  <c r="J4724" i="2"/>
  <c r="K4724" i="2" s="1"/>
  <c r="L4724" i="2" s="1"/>
  <c r="N4724" i="2" s="1"/>
  <c r="J4725" i="2"/>
  <c r="K4725" i="2" s="1"/>
  <c r="L4725" i="2" s="1"/>
  <c r="N4725" i="2" s="1"/>
  <c r="J4726" i="2"/>
  <c r="K4726" i="2" s="1"/>
  <c r="L4726" i="2" s="1"/>
  <c r="N4726" i="2" s="1"/>
  <c r="J4727" i="2"/>
  <c r="K4727" i="2" s="1"/>
  <c r="L4727" i="2" s="1"/>
  <c r="N4727" i="2" s="1"/>
  <c r="J4728" i="2"/>
  <c r="K4728" i="2" s="1"/>
  <c r="L4728" i="2" s="1"/>
  <c r="N4728" i="2" s="1"/>
  <c r="J4729" i="2"/>
  <c r="K4729" i="2" s="1"/>
  <c r="L4729" i="2" s="1"/>
  <c r="N4729" i="2" s="1"/>
  <c r="J4730" i="2"/>
  <c r="K4730" i="2" s="1"/>
  <c r="L4730" i="2" s="1"/>
  <c r="N4730" i="2" s="1"/>
  <c r="J4731" i="2"/>
  <c r="K4731" i="2" s="1"/>
  <c r="L4731" i="2" s="1"/>
  <c r="N4731" i="2" s="1"/>
  <c r="J4732" i="2"/>
  <c r="K4732" i="2" s="1"/>
  <c r="L4732" i="2" s="1"/>
  <c r="N4732" i="2" s="1"/>
  <c r="J4733" i="2"/>
  <c r="K4733" i="2" s="1"/>
  <c r="L4733" i="2" s="1"/>
  <c r="N4733" i="2" s="1"/>
  <c r="J4734" i="2"/>
  <c r="K4734" i="2" s="1"/>
  <c r="L4734" i="2" s="1"/>
  <c r="N4734" i="2" s="1"/>
  <c r="J4735" i="2"/>
  <c r="K4735" i="2" s="1"/>
  <c r="L4735" i="2" s="1"/>
  <c r="N4735" i="2" s="1"/>
  <c r="J4736" i="2"/>
  <c r="K4736" i="2" s="1"/>
  <c r="L4736" i="2" s="1"/>
  <c r="N4736" i="2" s="1"/>
  <c r="J4737" i="2"/>
  <c r="K4737" i="2" s="1"/>
  <c r="L4737" i="2" s="1"/>
  <c r="N4737" i="2" s="1"/>
  <c r="J4738" i="2"/>
  <c r="K4738" i="2" s="1"/>
  <c r="L4738" i="2" s="1"/>
  <c r="N4738" i="2" s="1"/>
  <c r="J4739" i="2"/>
  <c r="K4739" i="2" s="1"/>
  <c r="L4739" i="2" s="1"/>
  <c r="N4739" i="2" s="1"/>
  <c r="J4740" i="2"/>
  <c r="K4740" i="2" s="1"/>
  <c r="L4740" i="2" s="1"/>
  <c r="N4740" i="2" s="1"/>
  <c r="J4741" i="2"/>
  <c r="K4741" i="2" s="1"/>
  <c r="L4741" i="2" s="1"/>
  <c r="N4741" i="2" s="1"/>
  <c r="J4742" i="2"/>
  <c r="K4742" i="2" s="1"/>
  <c r="L4742" i="2" s="1"/>
  <c r="N4742" i="2" s="1"/>
  <c r="J4743" i="2"/>
  <c r="K4743" i="2" s="1"/>
  <c r="L4743" i="2" s="1"/>
  <c r="N4743" i="2" s="1"/>
  <c r="J4744" i="2"/>
  <c r="K4744" i="2" s="1"/>
  <c r="L4744" i="2" s="1"/>
  <c r="N4744" i="2" s="1"/>
  <c r="J4745" i="2"/>
  <c r="K4745" i="2" s="1"/>
  <c r="L4745" i="2" s="1"/>
  <c r="N4745" i="2" s="1"/>
  <c r="J4746" i="2"/>
  <c r="K4746" i="2" s="1"/>
  <c r="L4746" i="2" s="1"/>
  <c r="N4746" i="2" s="1"/>
  <c r="J4747" i="2"/>
  <c r="K4747" i="2" s="1"/>
  <c r="L4747" i="2" s="1"/>
  <c r="N4747" i="2" s="1"/>
  <c r="J4748" i="2"/>
  <c r="K4748" i="2" s="1"/>
  <c r="L4748" i="2" s="1"/>
  <c r="N4748" i="2" s="1"/>
  <c r="J4749" i="2"/>
  <c r="K4749" i="2" s="1"/>
  <c r="L4749" i="2" s="1"/>
  <c r="N4749" i="2" s="1"/>
  <c r="J4750" i="2"/>
  <c r="K4750" i="2" s="1"/>
  <c r="L4750" i="2" s="1"/>
  <c r="N4750" i="2" s="1"/>
  <c r="J4751" i="2"/>
  <c r="K4751" i="2" s="1"/>
  <c r="L4751" i="2" s="1"/>
  <c r="N4751" i="2" s="1"/>
  <c r="J4752" i="2"/>
  <c r="K4752" i="2" s="1"/>
  <c r="L4752" i="2" s="1"/>
  <c r="N4752" i="2" s="1"/>
  <c r="J4753" i="2"/>
  <c r="K4753" i="2" s="1"/>
  <c r="L4753" i="2" s="1"/>
  <c r="N4753" i="2" s="1"/>
  <c r="J4754" i="2"/>
  <c r="K4754" i="2" s="1"/>
  <c r="L4754" i="2" s="1"/>
  <c r="N4754" i="2" s="1"/>
  <c r="J4755" i="2"/>
  <c r="K4755" i="2" s="1"/>
  <c r="L4755" i="2" s="1"/>
  <c r="N4755" i="2" s="1"/>
  <c r="J4756" i="2"/>
  <c r="K4756" i="2" s="1"/>
  <c r="L4756" i="2" s="1"/>
  <c r="N4756" i="2" s="1"/>
  <c r="J4757" i="2"/>
  <c r="K4757" i="2" s="1"/>
  <c r="L4757" i="2" s="1"/>
  <c r="N4757" i="2" s="1"/>
  <c r="J4758" i="2"/>
  <c r="K4758" i="2" s="1"/>
  <c r="L4758" i="2" s="1"/>
  <c r="N4758" i="2" s="1"/>
  <c r="J4759" i="2"/>
  <c r="K4759" i="2" s="1"/>
  <c r="L4759" i="2" s="1"/>
  <c r="N4759" i="2" s="1"/>
  <c r="J4760" i="2"/>
  <c r="K4760" i="2" s="1"/>
  <c r="L4760" i="2" s="1"/>
  <c r="N4760" i="2" s="1"/>
  <c r="J4761" i="2"/>
  <c r="K4761" i="2" s="1"/>
  <c r="L4761" i="2" s="1"/>
  <c r="N4761" i="2" s="1"/>
  <c r="J4762" i="2"/>
  <c r="K4762" i="2" s="1"/>
  <c r="L4762" i="2" s="1"/>
  <c r="N4762" i="2" s="1"/>
  <c r="J4763" i="2"/>
  <c r="K4763" i="2" s="1"/>
  <c r="L4763" i="2" s="1"/>
  <c r="N4763" i="2" s="1"/>
  <c r="J4764" i="2"/>
  <c r="K4764" i="2" s="1"/>
  <c r="L4764" i="2" s="1"/>
  <c r="N4764" i="2" s="1"/>
  <c r="J4765" i="2"/>
  <c r="K4765" i="2" s="1"/>
  <c r="L4765" i="2" s="1"/>
  <c r="N4765" i="2" s="1"/>
  <c r="J4766" i="2"/>
  <c r="K4766" i="2" s="1"/>
  <c r="L4766" i="2" s="1"/>
  <c r="N4766" i="2" s="1"/>
  <c r="J4767" i="2"/>
  <c r="K4767" i="2" s="1"/>
  <c r="L4767" i="2" s="1"/>
  <c r="N4767" i="2" s="1"/>
  <c r="J4768" i="2"/>
  <c r="K4768" i="2" s="1"/>
  <c r="L4768" i="2" s="1"/>
  <c r="N4768" i="2" s="1"/>
  <c r="J4769" i="2"/>
  <c r="K4769" i="2" s="1"/>
  <c r="L4769" i="2" s="1"/>
  <c r="N4769" i="2" s="1"/>
  <c r="J4770" i="2"/>
  <c r="K4770" i="2" s="1"/>
  <c r="L4770" i="2" s="1"/>
  <c r="N4770" i="2" s="1"/>
  <c r="J4771" i="2"/>
  <c r="K4771" i="2" s="1"/>
  <c r="L4771" i="2" s="1"/>
  <c r="N4771" i="2" s="1"/>
  <c r="J4772" i="2"/>
  <c r="K4772" i="2" s="1"/>
  <c r="L4772" i="2" s="1"/>
  <c r="N4772" i="2" s="1"/>
  <c r="J4773" i="2"/>
  <c r="K4773" i="2" s="1"/>
  <c r="L4773" i="2" s="1"/>
  <c r="N4773" i="2" s="1"/>
  <c r="J4774" i="2"/>
  <c r="K4774" i="2" s="1"/>
  <c r="L4774" i="2" s="1"/>
  <c r="N4774" i="2" s="1"/>
  <c r="J4775" i="2"/>
  <c r="K4775" i="2" s="1"/>
  <c r="L4775" i="2" s="1"/>
  <c r="N4775" i="2" s="1"/>
  <c r="J4776" i="2"/>
  <c r="K4776" i="2" s="1"/>
  <c r="L4776" i="2" s="1"/>
  <c r="N4776" i="2" s="1"/>
  <c r="J4777" i="2"/>
  <c r="K4777" i="2" s="1"/>
  <c r="L4777" i="2" s="1"/>
  <c r="N4777" i="2" s="1"/>
  <c r="J4778" i="2"/>
  <c r="K4778" i="2" s="1"/>
  <c r="L4778" i="2" s="1"/>
  <c r="N4778" i="2" s="1"/>
  <c r="J4779" i="2"/>
  <c r="K4779" i="2" s="1"/>
  <c r="L4779" i="2" s="1"/>
  <c r="N4779" i="2" s="1"/>
  <c r="J4780" i="2"/>
  <c r="K4780" i="2" s="1"/>
  <c r="L4780" i="2" s="1"/>
  <c r="N4780" i="2" s="1"/>
  <c r="J4781" i="2"/>
  <c r="K4781" i="2" s="1"/>
  <c r="L4781" i="2" s="1"/>
  <c r="N4781" i="2" s="1"/>
  <c r="J4782" i="2"/>
  <c r="K4782" i="2" s="1"/>
  <c r="L4782" i="2" s="1"/>
  <c r="N4782" i="2" s="1"/>
  <c r="J4783" i="2"/>
  <c r="K4783" i="2" s="1"/>
  <c r="L4783" i="2" s="1"/>
  <c r="N4783" i="2" s="1"/>
  <c r="J4784" i="2"/>
  <c r="K4784" i="2" s="1"/>
  <c r="L4784" i="2" s="1"/>
  <c r="N4784" i="2" s="1"/>
  <c r="J4785" i="2"/>
  <c r="K4785" i="2" s="1"/>
  <c r="L4785" i="2" s="1"/>
  <c r="M4785" i="2" s="1"/>
  <c r="J4786" i="2"/>
  <c r="K4786" i="2" s="1"/>
  <c r="L4786" i="2" s="1"/>
  <c r="J4787" i="2"/>
  <c r="K4787" i="2" s="1"/>
  <c r="L4787" i="2" s="1"/>
  <c r="N4787" i="2" s="1"/>
  <c r="J4788" i="2"/>
  <c r="K4788" i="2" s="1"/>
  <c r="L4788" i="2" s="1"/>
  <c r="N4788" i="2" s="1"/>
  <c r="J4789" i="2"/>
  <c r="K4789" i="2" s="1"/>
  <c r="L4789" i="2" s="1"/>
  <c r="N4789" i="2" s="1"/>
  <c r="J4790" i="2"/>
  <c r="K4790" i="2" s="1"/>
  <c r="L4790" i="2" s="1"/>
  <c r="N4790" i="2" s="1"/>
  <c r="J4791" i="2"/>
  <c r="K4791" i="2" s="1"/>
  <c r="L4791" i="2" s="1"/>
  <c r="N4791" i="2" s="1"/>
  <c r="J4792" i="2"/>
  <c r="K4792" i="2" s="1"/>
  <c r="L4792" i="2" s="1"/>
  <c r="N4792" i="2" s="1"/>
  <c r="J4793" i="2"/>
  <c r="K4793" i="2" s="1"/>
  <c r="L4793" i="2" s="1"/>
  <c r="N4793" i="2" s="1"/>
  <c r="J4794" i="2"/>
  <c r="K4794" i="2" s="1"/>
  <c r="L4794" i="2" s="1"/>
  <c r="N4794" i="2" s="1"/>
  <c r="J4795" i="2"/>
  <c r="K4795" i="2" s="1"/>
  <c r="L4795" i="2" s="1"/>
  <c r="J4796" i="2"/>
  <c r="K4796" i="2" s="1"/>
  <c r="L4796" i="2" s="1"/>
  <c r="N4796" i="2" s="1"/>
  <c r="J4797" i="2"/>
  <c r="K4797" i="2" s="1"/>
  <c r="L4797" i="2" s="1"/>
  <c r="N4797" i="2" s="1"/>
  <c r="J4798" i="2"/>
  <c r="K4798" i="2" s="1"/>
  <c r="L4798" i="2" s="1"/>
  <c r="N4798" i="2" s="1"/>
  <c r="J4799" i="2"/>
  <c r="K4799" i="2" s="1"/>
  <c r="L4799" i="2" s="1"/>
  <c r="N4799" i="2" s="1"/>
  <c r="J4800" i="2"/>
  <c r="K4800" i="2" s="1"/>
  <c r="L4800" i="2" s="1"/>
  <c r="N4800" i="2" s="1"/>
  <c r="J4801" i="2"/>
  <c r="K4801" i="2" s="1"/>
  <c r="L4801" i="2" s="1"/>
  <c r="N4801" i="2" s="1"/>
  <c r="J4802" i="2"/>
  <c r="K4802" i="2" s="1"/>
  <c r="L4802" i="2" s="1"/>
  <c r="N4802" i="2" s="1"/>
  <c r="J4803" i="2"/>
  <c r="K4803" i="2" s="1"/>
  <c r="L4803" i="2" s="1"/>
  <c r="N4803" i="2" s="1"/>
  <c r="J4804" i="2"/>
  <c r="K4804" i="2" s="1"/>
  <c r="L4804" i="2" s="1"/>
  <c r="N4804" i="2" s="1"/>
  <c r="J4805" i="2"/>
  <c r="K4805" i="2" s="1"/>
  <c r="L4805" i="2" s="1"/>
  <c r="N4805" i="2" s="1"/>
  <c r="J4806" i="2"/>
  <c r="K4806" i="2" s="1"/>
  <c r="L4806" i="2" s="1"/>
  <c r="N4806" i="2" s="1"/>
  <c r="J4807" i="2"/>
  <c r="K4807" i="2" s="1"/>
  <c r="L4807" i="2" s="1"/>
  <c r="N4807" i="2" s="1"/>
  <c r="J4808" i="2"/>
  <c r="K4808" i="2" s="1"/>
  <c r="L4808" i="2" s="1"/>
  <c r="N4808" i="2" s="1"/>
  <c r="J4809" i="2"/>
  <c r="K4809" i="2" s="1"/>
  <c r="L4809" i="2" s="1"/>
  <c r="N4809" i="2" s="1"/>
  <c r="J4810" i="2"/>
  <c r="K4810" i="2" s="1"/>
  <c r="L4810" i="2" s="1"/>
  <c r="N4810" i="2" s="1"/>
  <c r="J4811" i="2"/>
  <c r="K4811" i="2" s="1"/>
  <c r="L4811" i="2" s="1"/>
  <c r="N4811" i="2" s="1"/>
  <c r="J4812" i="2"/>
  <c r="K4812" i="2" s="1"/>
  <c r="L4812" i="2" s="1"/>
  <c r="N4812" i="2" s="1"/>
  <c r="J4813" i="2"/>
  <c r="K4813" i="2" s="1"/>
  <c r="L4813" i="2" s="1"/>
  <c r="N4813" i="2" s="1"/>
  <c r="J4814" i="2"/>
  <c r="K4814" i="2" s="1"/>
  <c r="L4814" i="2" s="1"/>
  <c r="N4814" i="2" s="1"/>
  <c r="J4815" i="2"/>
  <c r="K4815" i="2" s="1"/>
  <c r="L4815" i="2" s="1"/>
  <c r="N4815" i="2" s="1"/>
  <c r="J4816" i="2"/>
  <c r="K4816" i="2" s="1"/>
  <c r="L4816" i="2" s="1"/>
  <c r="N4816" i="2" s="1"/>
  <c r="J4817" i="2"/>
  <c r="K4817" i="2" s="1"/>
  <c r="L4817" i="2" s="1"/>
  <c r="N4817" i="2" s="1"/>
  <c r="J4818" i="2"/>
  <c r="K4818" i="2" s="1"/>
  <c r="L4818" i="2" s="1"/>
  <c r="N4818" i="2" s="1"/>
  <c r="J4819" i="2"/>
  <c r="K4819" i="2" s="1"/>
  <c r="L4819" i="2" s="1"/>
  <c r="N4819" i="2" s="1"/>
  <c r="J4820" i="2"/>
  <c r="K4820" i="2" s="1"/>
  <c r="L4820" i="2" s="1"/>
  <c r="N4820" i="2" s="1"/>
  <c r="J4821" i="2"/>
  <c r="K4821" i="2" s="1"/>
  <c r="L4821" i="2" s="1"/>
  <c r="N4821" i="2" s="1"/>
  <c r="J4822" i="2"/>
  <c r="K4822" i="2" s="1"/>
  <c r="L4822" i="2" s="1"/>
  <c r="N4822" i="2" s="1"/>
  <c r="J4823" i="2"/>
  <c r="K4823" i="2" s="1"/>
  <c r="L4823" i="2" s="1"/>
  <c r="N4823" i="2" s="1"/>
  <c r="J4824" i="2"/>
  <c r="K4824" i="2" s="1"/>
  <c r="L4824" i="2" s="1"/>
  <c r="N4824" i="2" s="1"/>
  <c r="J4825" i="2"/>
  <c r="K4825" i="2" s="1"/>
  <c r="L4825" i="2" s="1"/>
  <c r="N4825" i="2" s="1"/>
  <c r="J4826" i="2"/>
  <c r="K4826" i="2" s="1"/>
  <c r="L4826" i="2" s="1"/>
  <c r="N4826" i="2" s="1"/>
  <c r="J4827" i="2"/>
  <c r="K4827" i="2" s="1"/>
  <c r="L4827" i="2" s="1"/>
  <c r="N4827" i="2" s="1"/>
  <c r="J4828" i="2"/>
  <c r="K4828" i="2" s="1"/>
  <c r="L4828" i="2" s="1"/>
  <c r="N4828" i="2" s="1"/>
  <c r="J4829" i="2"/>
  <c r="K4829" i="2" s="1"/>
  <c r="L4829" i="2" s="1"/>
  <c r="N4829" i="2" s="1"/>
  <c r="J4830" i="2"/>
  <c r="K4830" i="2" s="1"/>
  <c r="L4830" i="2" s="1"/>
  <c r="N4830" i="2" s="1"/>
  <c r="J4831" i="2"/>
  <c r="K4831" i="2" s="1"/>
  <c r="L4831" i="2" s="1"/>
  <c r="N4831" i="2" s="1"/>
  <c r="J4832" i="2"/>
  <c r="K4832" i="2" s="1"/>
  <c r="L4832" i="2" s="1"/>
  <c r="N4832" i="2" s="1"/>
  <c r="J4833" i="2"/>
  <c r="K4833" i="2" s="1"/>
  <c r="L4833" i="2" s="1"/>
  <c r="N4833" i="2" s="1"/>
  <c r="J4834" i="2"/>
  <c r="K4834" i="2" s="1"/>
  <c r="L4834" i="2" s="1"/>
  <c r="N4834" i="2" s="1"/>
  <c r="J4835" i="2"/>
  <c r="K4835" i="2" s="1"/>
  <c r="L4835" i="2" s="1"/>
  <c r="N4835" i="2" s="1"/>
  <c r="J4836" i="2"/>
  <c r="K4836" i="2" s="1"/>
  <c r="L4836" i="2" s="1"/>
  <c r="N4836" i="2" s="1"/>
  <c r="J4837" i="2"/>
  <c r="K4837" i="2" s="1"/>
  <c r="L4837" i="2" s="1"/>
  <c r="N4837" i="2" s="1"/>
  <c r="J4838" i="2"/>
  <c r="K4838" i="2" s="1"/>
  <c r="L4838" i="2" s="1"/>
  <c r="N4838" i="2" s="1"/>
  <c r="J4839" i="2"/>
  <c r="K4839" i="2" s="1"/>
  <c r="L4839" i="2" s="1"/>
  <c r="N4839" i="2" s="1"/>
  <c r="J4840" i="2"/>
  <c r="K4840" i="2" s="1"/>
  <c r="L4840" i="2" s="1"/>
  <c r="N4840" i="2" s="1"/>
  <c r="J4841" i="2"/>
  <c r="K4841" i="2" s="1"/>
  <c r="L4841" i="2" s="1"/>
  <c r="N4841" i="2" s="1"/>
  <c r="J4842" i="2"/>
  <c r="K4842" i="2" s="1"/>
  <c r="L4842" i="2" s="1"/>
  <c r="N4842" i="2" s="1"/>
  <c r="J4843" i="2"/>
  <c r="K4843" i="2" s="1"/>
  <c r="L4843" i="2" s="1"/>
  <c r="N4843" i="2" s="1"/>
  <c r="J4844" i="2"/>
  <c r="K4844" i="2" s="1"/>
  <c r="L4844" i="2" s="1"/>
  <c r="N4844" i="2" s="1"/>
  <c r="J4845" i="2"/>
  <c r="K4845" i="2" s="1"/>
  <c r="L4845" i="2" s="1"/>
  <c r="N4845" i="2" s="1"/>
  <c r="J4846" i="2"/>
  <c r="K4846" i="2" s="1"/>
  <c r="L4846" i="2" s="1"/>
  <c r="N4846" i="2" s="1"/>
  <c r="J4847" i="2"/>
  <c r="K4847" i="2" s="1"/>
  <c r="L4847" i="2" s="1"/>
  <c r="N4847" i="2" s="1"/>
  <c r="J4848" i="2"/>
  <c r="K4848" i="2" s="1"/>
  <c r="L4848" i="2" s="1"/>
  <c r="N4848" i="2" s="1"/>
  <c r="J4849" i="2"/>
  <c r="K4849" i="2" s="1"/>
  <c r="L4849" i="2" s="1"/>
  <c r="N4849" i="2" s="1"/>
  <c r="J4850" i="2"/>
  <c r="K4850" i="2" s="1"/>
  <c r="L4850" i="2" s="1"/>
  <c r="N4850" i="2" s="1"/>
  <c r="J4851" i="2"/>
  <c r="K4851" i="2" s="1"/>
  <c r="L4851" i="2" s="1"/>
  <c r="N4851" i="2" s="1"/>
  <c r="J4852" i="2"/>
  <c r="K4852" i="2" s="1"/>
  <c r="L4852" i="2" s="1"/>
  <c r="N4852" i="2" s="1"/>
  <c r="J4853" i="2"/>
  <c r="K4853" i="2" s="1"/>
  <c r="L4853" i="2" s="1"/>
  <c r="N4853" i="2" s="1"/>
  <c r="J4854" i="2"/>
  <c r="K4854" i="2" s="1"/>
  <c r="L4854" i="2" s="1"/>
  <c r="N4854" i="2" s="1"/>
  <c r="J4855" i="2"/>
  <c r="K4855" i="2" s="1"/>
  <c r="L4855" i="2" s="1"/>
  <c r="N4855" i="2" s="1"/>
  <c r="J4856" i="2"/>
  <c r="K4856" i="2" s="1"/>
  <c r="L4856" i="2" s="1"/>
  <c r="N4856" i="2" s="1"/>
  <c r="J4857" i="2"/>
  <c r="K4857" i="2" s="1"/>
  <c r="L4857" i="2" s="1"/>
  <c r="N4857" i="2" s="1"/>
  <c r="J4858" i="2"/>
  <c r="K4858" i="2" s="1"/>
  <c r="L4858" i="2" s="1"/>
  <c r="N4858" i="2" s="1"/>
  <c r="J4859" i="2"/>
  <c r="K4859" i="2" s="1"/>
  <c r="L4859" i="2" s="1"/>
  <c r="N4859" i="2" s="1"/>
  <c r="J4860" i="2"/>
  <c r="K4860" i="2" s="1"/>
  <c r="L4860" i="2" s="1"/>
  <c r="N4860" i="2" s="1"/>
  <c r="J4861" i="2"/>
  <c r="K4861" i="2" s="1"/>
  <c r="L4861" i="2" s="1"/>
  <c r="N4861" i="2" s="1"/>
  <c r="J4862" i="2"/>
  <c r="K4862" i="2" s="1"/>
  <c r="L4862" i="2" s="1"/>
  <c r="N4862" i="2" s="1"/>
  <c r="J4863" i="2"/>
  <c r="K4863" i="2" s="1"/>
  <c r="L4863" i="2" s="1"/>
  <c r="N4863" i="2" s="1"/>
  <c r="J4864" i="2"/>
  <c r="K4864" i="2" s="1"/>
  <c r="L4864" i="2" s="1"/>
  <c r="N4864" i="2" s="1"/>
  <c r="J4865" i="2"/>
  <c r="K4865" i="2" s="1"/>
  <c r="L4865" i="2" s="1"/>
  <c r="N4865" i="2" s="1"/>
  <c r="J4866" i="2"/>
  <c r="K4866" i="2" s="1"/>
  <c r="L4866" i="2" s="1"/>
  <c r="N4866" i="2" s="1"/>
  <c r="J4867" i="2"/>
  <c r="K4867" i="2" s="1"/>
  <c r="L4867" i="2" s="1"/>
  <c r="N4867" i="2" s="1"/>
  <c r="J4868" i="2"/>
  <c r="K4868" i="2" s="1"/>
  <c r="L4868" i="2" s="1"/>
  <c r="N4868" i="2" s="1"/>
  <c r="J4869" i="2"/>
  <c r="K4869" i="2" s="1"/>
  <c r="L4869" i="2" s="1"/>
  <c r="N4869" i="2" s="1"/>
  <c r="J4870" i="2"/>
  <c r="K4870" i="2" s="1"/>
  <c r="L4870" i="2" s="1"/>
  <c r="N4870" i="2" s="1"/>
  <c r="J4871" i="2"/>
  <c r="K4871" i="2" s="1"/>
  <c r="L4871" i="2" s="1"/>
  <c r="N4871" i="2" s="1"/>
  <c r="J4872" i="2"/>
  <c r="K4872" i="2" s="1"/>
  <c r="L4872" i="2" s="1"/>
  <c r="N4872" i="2" s="1"/>
  <c r="J4873" i="2"/>
  <c r="K4873" i="2" s="1"/>
  <c r="L4873" i="2" s="1"/>
  <c r="N4873" i="2" s="1"/>
  <c r="J4874" i="2"/>
  <c r="K4874" i="2" s="1"/>
  <c r="L4874" i="2" s="1"/>
  <c r="N4874" i="2" s="1"/>
  <c r="J4875" i="2"/>
  <c r="K4875" i="2" s="1"/>
  <c r="L4875" i="2" s="1"/>
  <c r="N4875" i="2" s="1"/>
  <c r="J4876" i="2"/>
  <c r="K4876" i="2" s="1"/>
  <c r="L4876" i="2" s="1"/>
  <c r="N4876" i="2" s="1"/>
  <c r="J4877" i="2"/>
  <c r="K4877" i="2" s="1"/>
  <c r="L4877" i="2" s="1"/>
  <c r="N4877" i="2" s="1"/>
  <c r="J4878" i="2"/>
  <c r="K4878" i="2" s="1"/>
  <c r="L4878" i="2" s="1"/>
  <c r="N4878" i="2" s="1"/>
  <c r="J4879" i="2"/>
  <c r="K4879" i="2" s="1"/>
  <c r="L4879" i="2" s="1"/>
  <c r="N4879" i="2" s="1"/>
  <c r="J4880" i="2"/>
  <c r="K4880" i="2" s="1"/>
  <c r="L4880" i="2" s="1"/>
  <c r="N4880" i="2" s="1"/>
  <c r="J4881" i="2"/>
  <c r="K4881" i="2" s="1"/>
  <c r="L4881" i="2" s="1"/>
  <c r="N4881" i="2" s="1"/>
  <c r="J4882" i="2"/>
  <c r="K4882" i="2" s="1"/>
  <c r="L4882" i="2" s="1"/>
  <c r="N4882" i="2" s="1"/>
  <c r="J4883" i="2"/>
  <c r="K4883" i="2" s="1"/>
  <c r="L4883" i="2" s="1"/>
  <c r="N4883" i="2" s="1"/>
  <c r="J4884" i="2"/>
  <c r="K4884" i="2" s="1"/>
  <c r="L4884" i="2" s="1"/>
  <c r="N4884" i="2" s="1"/>
  <c r="J4885" i="2"/>
  <c r="K4885" i="2" s="1"/>
  <c r="L4885" i="2" s="1"/>
  <c r="N4885" i="2" s="1"/>
  <c r="J4886" i="2"/>
  <c r="K4886" i="2" s="1"/>
  <c r="L4886" i="2" s="1"/>
  <c r="N4886" i="2" s="1"/>
  <c r="J4887" i="2"/>
  <c r="K4887" i="2" s="1"/>
  <c r="L4887" i="2" s="1"/>
  <c r="N4887" i="2" s="1"/>
  <c r="J4888" i="2"/>
  <c r="K4888" i="2" s="1"/>
  <c r="L4888" i="2" s="1"/>
  <c r="N4888" i="2" s="1"/>
  <c r="J4889" i="2"/>
  <c r="K4889" i="2" s="1"/>
  <c r="L4889" i="2" s="1"/>
  <c r="N4889" i="2" s="1"/>
  <c r="J4890" i="2"/>
  <c r="K4890" i="2" s="1"/>
  <c r="L4890" i="2" s="1"/>
  <c r="N4890" i="2" s="1"/>
  <c r="J4891" i="2"/>
  <c r="K4891" i="2" s="1"/>
  <c r="L4891" i="2" s="1"/>
  <c r="N4891" i="2" s="1"/>
  <c r="J4892" i="2"/>
  <c r="K4892" i="2" s="1"/>
  <c r="L4892" i="2" s="1"/>
  <c r="N4892" i="2" s="1"/>
  <c r="J4893" i="2"/>
  <c r="K4893" i="2" s="1"/>
  <c r="L4893" i="2" s="1"/>
  <c r="N4893" i="2" s="1"/>
  <c r="J4894" i="2"/>
  <c r="K4894" i="2" s="1"/>
  <c r="L4894" i="2" s="1"/>
  <c r="N4894" i="2" s="1"/>
  <c r="J4895" i="2"/>
  <c r="K4895" i="2" s="1"/>
  <c r="L4895" i="2" s="1"/>
  <c r="N4895" i="2" s="1"/>
  <c r="J4896" i="2"/>
  <c r="K4896" i="2" s="1"/>
  <c r="L4896" i="2" s="1"/>
  <c r="N4896" i="2" s="1"/>
  <c r="J4897" i="2"/>
  <c r="K4897" i="2" s="1"/>
  <c r="L4897" i="2" s="1"/>
  <c r="N4897" i="2" s="1"/>
  <c r="J4898" i="2"/>
  <c r="K4898" i="2" s="1"/>
  <c r="L4898" i="2" s="1"/>
  <c r="N4898" i="2" s="1"/>
  <c r="J4899" i="2"/>
  <c r="K4899" i="2" s="1"/>
  <c r="L4899" i="2" s="1"/>
  <c r="N4899" i="2" s="1"/>
  <c r="J4900" i="2"/>
  <c r="K4900" i="2" s="1"/>
  <c r="L4900" i="2" s="1"/>
  <c r="N4900" i="2" s="1"/>
  <c r="J4901" i="2"/>
  <c r="K4901" i="2" s="1"/>
  <c r="L4901" i="2" s="1"/>
  <c r="N4901" i="2" s="1"/>
  <c r="J4902" i="2"/>
  <c r="K4902" i="2" s="1"/>
  <c r="L4902" i="2" s="1"/>
  <c r="N4902" i="2" s="1"/>
  <c r="J4903" i="2"/>
  <c r="K4903" i="2" s="1"/>
  <c r="L4903" i="2" s="1"/>
  <c r="N4903" i="2" s="1"/>
  <c r="J4904" i="2"/>
  <c r="K4904" i="2" s="1"/>
  <c r="L4904" i="2" s="1"/>
  <c r="N4904" i="2" s="1"/>
  <c r="J4905" i="2"/>
  <c r="K4905" i="2" s="1"/>
  <c r="L4905" i="2" s="1"/>
  <c r="N4905" i="2" s="1"/>
  <c r="J4906" i="2"/>
  <c r="K4906" i="2" s="1"/>
  <c r="L4906" i="2" s="1"/>
  <c r="N4906" i="2" s="1"/>
  <c r="J4907" i="2"/>
  <c r="K4907" i="2" s="1"/>
  <c r="L4907" i="2" s="1"/>
  <c r="N4907" i="2" s="1"/>
  <c r="J4908" i="2"/>
  <c r="K4908" i="2" s="1"/>
  <c r="L4908" i="2" s="1"/>
  <c r="N4908" i="2" s="1"/>
  <c r="J4909" i="2"/>
  <c r="K4909" i="2" s="1"/>
  <c r="L4909" i="2" s="1"/>
  <c r="N4909" i="2" s="1"/>
  <c r="J4910" i="2"/>
  <c r="K4910" i="2" s="1"/>
  <c r="L4910" i="2" s="1"/>
  <c r="N4910" i="2" s="1"/>
  <c r="J4911" i="2"/>
  <c r="K4911" i="2" s="1"/>
  <c r="L4911" i="2" s="1"/>
  <c r="N4911" i="2" s="1"/>
  <c r="J4912" i="2"/>
  <c r="K4912" i="2" s="1"/>
  <c r="L4912" i="2" s="1"/>
  <c r="N4912" i="2" s="1"/>
  <c r="J4913" i="2"/>
  <c r="K4913" i="2" s="1"/>
  <c r="L4913" i="2" s="1"/>
  <c r="N4913" i="2" s="1"/>
  <c r="J4914" i="2"/>
  <c r="K4914" i="2" s="1"/>
  <c r="L4914" i="2" s="1"/>
  <c r="N4914" i="2" s="1"/>
  <c r="J4915" i="2"/>
  <c r="K4915" i="2" s="1"/>
  <c r="L4915" i="2" s="1"/>
  <c r="N4915" i="2" s="1"/>
  <c r="J4916" i="2"/>
  <c r="K4916" i="2" s="1"/>
  <c r="L4916" i="2" s="1"/>
  <c r="N4916" i="2" s="1"/>
  <c r="J4917" i="2"/>
  <c r="K4917" i="2" s="1"/>
  <c r="L4917" i="2" s="1"/>
  <c r="N4917" i="2" s="1"/>
  <c r="J4918" i="2"/>
  <c r="K4918" i="2" s="1"/>
  <c r="L4918" i="2" s="1"/>
  <c r="N4918" i="2" s="1"/>
  <c r="J4919" i="2"/>
  <c r="K4919" i="2" s="1"/>
  <c r="L4919" i="2" s="1"/>
  <c r="N4919" i="2" s="1"/>
  <c r="J4920" i="2"/>
  <c r="K4920" i="2" s="1"/>
  <c r="L4920" i="2" s="1"/>
  <c r="N4920" i="2" s="1"/>
  <c r="J4921" i="2"/>
  <c r="K4921" i="2" s="1"/>
  <c r="L4921" i="2" s="1"/>
  <c r="N4921" i="2" s="1"/>
  <c r="J4922" i="2"/>
  <c r="K4922" i="2" s="1"/>
  <c r="L4922" i="2" s="1"/>
  <c r="N4922" i="2" s="1"/>
  <c r="J4923" i="2"/>
  <c r="K4923" i="2" s="1"/>
  <c r="L4923" i="2" s="1"/>
  <c r="N4923" i="2" s="1"/>
  <c r="J4924" i="2"/>
  <c r="K4924" i="2" s="1"/>
  <c r="L4924" i="2" s="1"/>
  <c r="N4924" i="2" s="1"/>
  <c r="J4925" i="2"/>
  <c r="K4925" i="2" s="1"/>
  <c r="L4925" i="2" s="1"/>
  <c r="N4925" i="2" s="1"/>
  <c r="J4926" i="2"/>
  <c r="K4926" i="2" s="1"/>
  <c r="L4926" i="2" s="1"/>
  <c r="N4926" i="2" s="1"/>
  <c r="J4927" i="2"/>
  <c r="K4927" i="2" s="1"/>
  <c r="L4927" i="2" s="1"/>
  <c r="N4927" i="2" s="1"/>
  <c r="J4928" i="2"/>
  <c r="K4928" i="2" s="1"/>
  <c r="L4928" i="2" s="1"/>
  <c r="M4928" i="2" s="1"/>
  <c r="J4929" i="2"/>
  <c r="K4929" i="2" s="1"/>
  <c r="L4929" i="2" s="1"/>
  <c r="M4929" i="2" s="1"/>
  <c r="J4930" i="2"/>
  <c r="K4930" i="2" s="1"/>
  <c r="L4930" i="2" s="1"/>
  <c r="N4930" i="2" s="1"/>
  <c r="J4931" i="2"/>
  <c r="K4931" i="2" s="1"/>
  <c r="L4931" i="2" s="1"/>
  <c r="N4931" i="2" s="1"/>
  <c r="J4932" i="2"/>
  <c r="K4932" i="2" s="1"/>
  <c r="L4932" i="2" s="1"/>
  <c r="N4932" i="2" s="1"/>
  <c r="J4933" i="2"/>
  <c r="K4933" i="2" s="1"/>
  <c r="L4933" i="2" s="1"/>
  <c r="N4933" i="2" s="1"/>
  <c r="J4934" i="2"/>
  <c r="K4934" i="2" s="1"/>
  <c r="L4934" i="2" s="1"/>
  <c r="N4934" i="2" s="1"/>
  <c r="J4935" i="2"/>
  <c r="K4935" i="2" s="1"/>
  <c r="L4935" i="2" s="1"/>
  <c r="N4935" i="2" s="1"/>
  <c r="J4936" i="2"/>
  <c r="K4936" i="2" s="1"/>
  <c r="L4936" i="2" s="1"/>
  <c r="N4936" i="2" s="1"/>
  <c r="J4937" i="2"/>
  <c r="K4937" i="2" s="1"/>
  <c r="L4937" i="2" s="1"/>
  <c r="N4937" i="2" s="1"/>
  <c r="J4938" i="2"/>
  <c r="K4938" i="2" s="1"/>
  <c r="L4938" i="2" s="1"/>
  <c r="N4938" i="2" s="1"/>
  <c r="J4939" i="2"/>
  <c r="K4939" i="2" s="1"/>
  <c r="L4939" i="2" s="1"/>
  <c r="N4939" i="2" s="1"/>
  <c r="J4940" i="2"/>
  <c r="K4940" i="2" s="1"/>
  <c r="L4940" i="2" s="1"/>
  <c r="N4940" i="2" s="1"/>
  <c r="J4941" i="2"/>
  <c r="K4941" i="2" s="1"/>
  <c r="L4941" i="2" s="1"/>
  <c r="N4941" i="2" s="1"/>
  <c r="J4942" i="2"/>
  <c r="K4942" i="2" s="1"/>
  <c r="L4942" i="2" s="1"/>
  <c r="N4942" i="2" s="1"/>
  <c r="J4943" i="2"/>
  <c r="K4943" i="2" s="1"/>
  <c r="L4943" i="2" s="1"/>
  <c r="N4943" i="2" s="1"/>
  <c r="J4944" i="2"/>
  <c r="K4944" i="2" s="1"/>
  <c r="L4944" i="2" s="1"/>
  <c r="N4944" i="2" s="1"/>
  <c r="J4945" i="2"/>
  <c r="K4945" i="2" s="1"/>
  <c r="L4945" i="2" s="1"/>
  <c r="N4945" i="2" s="1"/>
  <c r="J4946" i="2"/>
  <c r="K4946" i="2" s="1"/>
  <c r="L4946" i="2" s="1"/>
  <c r="N4946" i="2" s="1"/>
  <c r="J4947" i="2"/>
  <c r="K4947" i="2" s="1"/>
  <c r="L4947" i="2" s="1"/>
  <c r="N4947" i="2" s="1"/>
  <c r="J4948" i="2"/>
  <c r="K4948" i="2" s="1"/>
  <c r="L4948" i="2" s="1"/>
  <c r="N4948" i="2" s="1"/>
  <c r="J4949" i="2"/>
  <c r="K4949" i="2" s="1"/>
  <c r="L4949" i="2" s="1"/>
  <c r="N4949" i="2" s="1"/>
  <c r="J4950" i="2"/>
  <c r="K4950" i="2" s="1"/>
  <c r="L4950" i="2" s="1"/>
  <c r="N4950" i="2" s="1"/>
  <c r="J4951" i="2"/>
  <c r="K4951" i="2" s="1"/>
  <c r="L4951" i="2" s="1"/>
  <c r="N4951" i="2" s="1"/>
  <c r="J4952" i="2"/>
  <c r="K4952" i="2" s="1"/>
  <c r="L4952" i="2" s="1"/>
  <c r="N4952" i="2" s="1"/>
  <c r="J4953" i="2"/>
  <c r="K4953" i="2" s="1"/>
  <c r="L4953" i="2" s="1"/>
  <c r="N4953" i="2" s="1"/>
  <c r="J4954" i="2"/>
  <c r="K4954" i="2" s="1"/>
  <c r="L4954" i="2" s="1"/>
  <c r="N4954" i="2" s="1"/>
  <c r="J4955" i="2"/>
  <c r="K4955" i="2" s="1"/>
  <c r="L4955" i="2" s="1"/>
  <c r="N4955" i="2" s="1"/>
  <c r="J4956" i="2"/>
  <c r="K4956" i="2" s="1"/>
  <c r="L4956" i="2" s="1"/>
  <c r="N4956" i="2" s="1"/>
  <c r="J4957" i="2"/>
  <c r="K4957" i="2" s="1"/>
  <c r="L4957" i="2" s="1"/>
  <c r="N4957" i="2" s="1"/>
  <c r="J4958" i="2"/>
  <c r="K4958" i="2" s="1"/>
  <c r="L4958" i="2" s="1"/>
  <c r="N4958" i="2" s="1"/>
  <c r="J4959" i="2"/>
  <c r="K4959" i="2" s="1"/>
  <c r="L4959" i="2" s="1"/>
  <c r="N4959" i="2" s="1"/>
  <c r="J4960" i="2"/>
  <c r="K4960" i="2" s="1"/>
  <c r="L4960" i="2" s="1"/>
  <c r="N4960" i="2" s="1"/>
  <c r="J4961" i="2"/>
  <c r="K4961" i="2" s="1"/>
  <c r="L4961" i="2" s="1"/>
  <c r="N4961" i="2" s="1"/>
  <c r="J4962" i="2"/>
  <c r="K4962" i="2" s="1"/>
  <c r="L4962" i="2" s="1"/>
  <c r="N4962" i="2" s="1"/>
  <c r="J4963" i="2"/>
  <c r="K4963" i="2" s="1"/>
  <c r="L4963" i="2" s="1"/>
  <c r="N4963" i="2" s="1"/>
  <c r="J4964" i="2"/>
  <c r="K4964" i="2" s="1"/>
  <c r="L4964" i="2" s="1"/>
  <c r="N4964" i="2" s="1"/>
  <c r="J4965" i="2"/>
  <c r="K4965" i="2" s="1"/>
  <c r="L4965" i="2" s="1"/>
  <c r="N4965" i="2" s="1"/>
  <c r="J4966" i="2"/>
  <c r="K4966" i="2" s="1"/>
  <c r="L4966" i="2" s="1"/>
  <c r="N4966" i="2" s="1"/>
  <c r="J4967" i="2"/>
  <c r="K4967" i="2" s="1"/>
  <c r="L4967" i="2" s="1"/>
  <c r="N4967" i="2" s="1"/>
  <c r="J4968" i="2"/>
  <c r="K4968" i="2" s="1"/>
  <c r="L4968" i="2" s="1"/>
  <c r="N4968" i="2" s="1"/>
  <c r="J4969" i="2"/>
  <c r="K4969" i="2" s="1"/>
  <c r="L4969" i="2" s="1"/>
  <c r="N4969" i="2" s="1"/>
  <c r="J4970" i="2"/>
  <c r="K4970" i="2" s="1"/>
  <c r="L4970" i="2" s="1"/>
  <c r="N4970" i="2" s="1"/>
  <c r="J4971" i="2"/>
  <c r="K4971" i="2" s="1"/>
  <c r="L4971" i="2" s="1"/>
  <c r="N4971" i="2" s="1"/>
  <c r="J4972" i="2"/>
  <c r="K4972" i="2" s="1"/>
  <c r="L4972" i="2" s="1"/>
  <c r="N4972" i="2" s="1"/>
  <c r="J4973" i="2"/>
  <c r="K4973" i="2" s="1"/>
  <c r="L4973" i="2" s="1"/>
  <c r="N4973" i="2" s="1"/>
  <c r="J4974" i="2"/>
  <c r="K4974" i="2" s="1"/>
  <c r="L4974" i="2" s="1"/>
  <c r="N4974" i="2" s="1"/>
  <c r="J4975" i="2"/>
  <c r="K4975" i="2" s="1"/>
  <c r="L4975" i="2" s="1"/>
  <c r="N4975" i="2" s="1"/>
  <c r="J4976" i="2"/>
  <c r="K4976" i="2" s="1"/>
  <c r="L4976" i="2" s="1"/>
  <c r="N4976" i="2" s="1"/>
  <c r="J4977" i="2"/>
  <c r="K4977" i="2" s="1"/>
  <c r="L4977" i="2" s="1"/>
  <c r="N4977" i="2" s="1"/>
  <c r="J4978" i="2"/>
  <c r="K4978" i="2" s="1"/>
  <c r="L4978" i="2" s="1"/>
  <c r="N4978" i="2" s="1"/>
  <c r="J4979" i="2"/>
  <c r="K4979" i="2" s="1"/>
  <c r="L4979" i="2" s="1"/>
  <c r="N4979" i="2" s="1"/>
  <c r="J4980" i="2"/>
  <c r="K4980" i="2" s="1"/>
  <c r="L4980" i="2" s="1"/>
  <c r="N4980" i="2" s="1"/>
  <c r="J4981" i="2"/>
  <c r="K4981" i="2" s="1"/>
  <c r="L4981" i="2" s="1"/>
  <c r="N4981" i="2" s="1"/>
  <c r="J4982" i="2"/>
  <c r="K4982" i="2" s="1"/>
  <c r="L4982" i="2" s="1"/>
  <c r="N4982" i="2" s="1"/>
  <c r="J4983" i="2"/>
  <c r="K4983" i="2" s="1"/>
  <c r="L4983" i="2" s="1"/>
  <c r="N4983" i="2" s="1"/>
  <c r="J4984" i="2"/>
  <c r="K4984" i="2" s="1"/>
  <c r="L4984" i="2" s="1"/>
  <c r="N4984" i="2" s="1"/>
  <c r="J4985" i="2"/>
  <c r="K4985" i="2" s="1"/>
  <c r="L4985" i="2" s="1"/>
  <c r="N4985" i="2" s="1"/>
  <c r="J4986" i="2"/>
  <c r="K4986" i="2" s="1"/>
  <c r="L4986" i="2" s="1"/>
  <c r="N4986" i="2" s="1"/>
  <c r="J4987" i="2"/>
  <c r="K4987" i="2" s="1"/>
  <c r="L4987" i="2" s="1"/>
  <c r="N4987" i="2" s="1"/>
  <c r="J4988" i="2"/>
  <c r="K4988" i="2" s="1"/>
  <c r="L4988" i="2" s="1"/>
  <c r="N4988" i="2" s="1"/>
  <c r="J4989" i="2"/>
  <c r="K4989" i="2" s="1"/>
  <c r="L4989" i="2" s="1"/>
  <c r="N4989" i="2" s="1"/>
  <c r="J4990" i="2"/>
  <c r="K4990" i="2" s="1"/>
  <c r="L4990" i="2" s="1"/>
  <c r="N4990" i="2" s="1"/>
  <c r="J4991" i="2"/>
  <c r="K4991" i="2" s="1"/>
  <c r="L4991" i="2" s="1"/>
  <c r="N4991" i="2" s="1"/>
  <c r="J4992" i="2"/>
  <c r="K4992" i="2" s="1"/>
  <c r="L4992" i="2" s="1"/>
  <c r="N4992" i="2" s="1"/>
  <c r="J4993" i="2"/>
  <c r="K4993" i="2" s="1"/>
  <c r="L4993" i="2" s="1"/>
  <c r="N4993" i="2" s="1"/>
  <c r="J4994" i="2"/>
  <c r="K4994" i="2" s="1"/>
  <c r="L4994" i="2" s="1"/>
  <c r="N4994" i="2" s="1"/>
  <c r="J4995" i="2"/>
  <c r="K4995" i="2" s="1"/>
  <c r="L4995" i="2" s="1"/>
  <c r="N4995" i="2" s="1"/>
  <c r="J4996" i="2"/>
  <c r="K4996" i="2" s="1"/>
  <c r="L4996" i="2" s="1"/>
  <c r="N4996" i="2" s="1"/>
  <c r="J4997" i="2"/>
  <c r="K4997" i="2" s="1"/>
  <c r="L4997" i="2" s="1"/>
  <c r="N4997" i="2" s="1"/>
  <c r="J4998" i="2"/>
  <c r="K4998" i="2" s="1"/>
  <c r="L4998" i="2" s="1"/>
  <c r="N4998" i="2" s="1"/>
  <c r="J4999" i="2"/>
  <c r="K4999" i="2" s="1"/>
  <c r="L4999" i="2" s="1"/>
  <c r="N4999" i="2" s="1"/>
  <c r="J5000" i="2"/>
  <c r="K5000" i="2" s="1"/>
  <c r="L5000" i="2" s="1"/>
  <c r="N5000" i="2" s="1"/>
  <c r="J5001" i="2"/>
  <c r="K5001" i="2" s="1"/>
  <c r="L5001" i="2" s="1"/>
  <c r="N5001" i="2" s="1"/>
  <c r="J5002" i="2"/>
  <c r="K5002" i="2" s="1"/>
  <c r="L5002" i="2" s="1"/>
  <c r="N5002" i="2" s="1"/>
  <c r="J5003" i="2"/>
  <c r="K5003" i="2" s="1"/>
  <c r="L5003" i="2" s="1"/>
  <c r="N5003" i="2" s="1"/>
  <c r="J5004" i="2"/>
  <c r="K5004" i="2" s="1"/>
  <c r="L5004" i="2" s="1"/>
  <c r="N5004" i="2" s="1"/>
  <c r="J5005" i="2"/>
  <c r="K5005" i="2" s="1"/>
  <c r="L5005" i="2" s="1"/>
  <c r="N5005" i="2" s="1"/>
  <c r="J5006" i="2"/>
  <c r="K5006" i="2" s="1"/>
  <c r="L5006" i="2" s="1"/>
  <c r="N5006" i="2" s="1"/>
  <c r="J5007" i="2"/>
  <c r="K5007" i="2" s="1"/>
  <c r="L5007" i="2" s="1"/>
  <c r="N5007" i="2" s="1"/>
  <c r="J5008" i="2"/>
  <c r="K5008" i="2" s="1"/>
  <c r="L5008" i="2" s="1"/>
  <c r="N5008" i="2" s="1"/>
  <c r="J5009" i="2"/>
  <c r="K5009" i="2" s="1"/>
  <c r="L5009" i="2" s="1"/>
  <c r="N5009" i="2" s="1"/>
  <c r="J5010" i="2"/>
  <c r="K5010" i="2" s="1"/>
  <c r="L5010" i="2" s="1"/>
  <c r="N5010" i="2" s="1"/>
  <c r="J5011" i="2"/>
  <c r="K5011" i="2" s="1"/>
  <c r="L5011" i="2" s="1"/>
  <c r="N5011" i="2" s="1"/>
  <c r="J5012" i="2"/>
  <c r="K5012" i="2" s="1"/>
  <c r="L5012" i="2" s="1"/>
  <c r="N5012" i="2" s="1"/>
  <c r="J5013" i="2"/>
  <c r="K5013" i="2" s="1"/>
  <c r="L5013" i="2" s="1"/>
  <c r="N5013" i="2" s="1"/>
  <c r="J5014" i="2"/>
  <c r="K5014" i="2" s="1"/>
  <c r="L5014" i="2" s="1"/>
  <c r="N5014" i="2" s="1"/>
  <c r="J5015" i="2"/>
  <c r="K5015" i="2" s="1"/>
  <c r="L5015" i="2" s="1"/>
  <c r="N5015" i="2" s="1"/>
  <c r="J5016" i="2"/>
  <c r="K5016" i="2" s="1"/>
  <c r="L5016" i="2" s="1"/>
  <c r="N5016" i="2" s="1"/>
  <c r="J5017" i="2"/>
  <c r="K5017" i="2" s="1"/>
  <c r="L5017" i="2" s="1"/>
  <c r="N5017" i="2" s="1"/>
  <c r="J5018" i="2"/>
  <c r="K5018" i="2" s="1"/>
  <c r="L5018" i="2" s="1"/>
  <c r="N5018" i="2" s="1"/>
  <c r="J5019" i="2"/>
  <c r="K5019" i="2" s="1"/>
  <c r="L5019" i="2" s="1"/>
  <c r="N5019" i="2" s="1"/>
  <c r="J5020" i="2"/>
  <c r="K5020" i="2" s="1"/>
  <c r="L5020" i="2" s="1"/>
  <c r="N5020" i="2" s="1"/>
  <c r="J5021" i="2"/>
  <c r="K5021" i="2" s="1"/>
  <c r="L5021" i="2" s="1"/>
  <c r="N5021" i="2" s="1"/>
  <c r="J5022" i="2"/>
  <c r="K5022" i="2" s="1"/>
  <c r="L5022" i="2" s="1"/>
  <c r="N5022" i="2" s="1"/>
  <c r="J5023" i="2"/>
  <c r="K5023" i="2" s="1"/>
  <c r="L5023" i="2" s="1"/>
  <c r="N5023" i="2" s="1"/>
  <c r="J5024" i="2"/>
  <c r="K5024" i="2" s="1"/>
  <c r="L5024" i="2" s="1"/>
  <c r="N5024" i="2" s="1"/>
  <c r="J5025" i="2"/>
  <c r="K5025" i="2" s="1"/>
  <c r="L5025" i="2" s="1"/>
  <c r="N5025" i="2" s="1"/>
  <c r="J5026" i="2"/>
  <c r="K5026" i="2" s="1"/>
  <c r="L5026" i="2" s="1"/>
  <c r="N5026" i="2" s="1"/>
  <c r="J5027" i="2"/>
  <c r="K5027" i="2" s="1"/>
  <c r="L5027" i="2" s="1"/>
  <c r="N5027" i="2" s="1"/>
  <c r="J5028" i="2"/>
  <c r="K5028" i="2" s="1"/>
  <c r="L5028" i="2" s="1"/>
  <c r="N5028" i="2" s="1"/>
  <c r="J5029" i="2"/>
  <c r="K5029" i="2" s="1"/>
  <c r="L5029" i="2" s="1"/>
  <c r="N5029" i="2" s="1"/>
  <c r="J5030" i="2"/>
  <c r="K5030" i="2" s="1"/>
  <c r="L5030" i="2" s="1"/>
  <c r="N5030" i="2" s="1"/>
  <c r="J5031" i="2"/>
  <c r="K5031" i="2" s="1"/>
  <c r="L5031" i="2" s="1"/>
  <c r="N5031" i="2" s="1"/>
  <c r="J5032" i="2"/>
  <c r="K5032" i="2" s="1"/>
  <c r="L5032" i="2" s="1"/>
  <c r="N5032" i="2" s="1"/>
  <c r="J5033" i="2"/>
  <c r="K5033" i="2" s="1"/>
  <c r="L5033" i="2" s="1"/>
  <c r="N5033" i="2" s="1"/>
  <c r="J5034" i="2"/>
  <c r="K5034" i="2" s="1"/>
  <c r="L5034" i="2" s="1"/>
  <c r="N5034" i="2" s="1"/>
  <c r="J5035" i="2"/>
  <c r="K5035" i="2" s="1"/>
  <c r="L5035" i="2" s="1"/>
  <c r="N5035" i="2" s="1"/>
  <c r="J5036" i="2"/>
  <c r="K5036" i="2" s="1"/>
  <c r="L5036" i="2" s="1"/>
  <c r="N5036" i="2" s="1"/>
  <c r="J5037" i="2"/>
  <c r="K5037" i="2" s="1"/>
  <c r="L5037" i="2" s="1"/>
  <c r="N5037" i="2" s="1"/>
  <c r="J5038" i="2"/>
  <c r="K5038" i="2" s="1"/>
  <c r="L5038" i="2" s="1"/>
  <c r="N5038" i="2" s="1"/>
  <c r="J5039" i="2"/>
  <c r="K5039" i="2" s="1"/>
  <c r="L5039" i="2" s="1"/>
  <c r="N5039" i="2" s="1"/>
  <c r="J5040" i="2"/>
  <c r="K5040" i="2" s="1"/>
  <c r="L5040" i="2" s="1"/>
  <c r="N5040" i="2" s="1"/>
  <c r="J5041" i="2"/>
  <c r="K5041" i="2" s="1"/>
  <c r="L5041" i="2" s="1"/>
  <c r="N5041" i="2" s="1"/>
  <c r="J5042" i="2"/>
  <c r="K5042" i="2" s="1"/>
  <c r="L5042" i="2" s="1"/>
  <c r="N5042" i="2" s="1"/>
  <c r="J5043" i="2"/>
  <c r="K5043" i="2" s="1"/>
  <c r="L5043" i="2" s="1"/>
  <c r="N5043" i="2" s="1"/>
  <c r="J5044" i="2"/>
  <c r="K5044" i="2" s="1"/>
  <c r="L5044" i="2" s="1"/>
  <c r="N5044" i="2" s="1"/>
  <c r="J5045" i="2"/>
  <c r="K5045" i="2" s="1"/>
  <c r="L5045" i="2" s="1"/>
  <c r="N5045" i="2" s="1"/>
  <c r="J5046" i="2"/>
  <c r="K5046" i="2" s="1"/>
  <c r="L5046" i="2" s="1"/>
  <c r="N5046" i="2" s="1"/>
  <c r="J5047" i="2"/>
  <c r="K5047" i="2" s="1"/>
  <c r="L5047" i="2" s="1"/>
  <c r="N5047" i="2" s="1"/>
  <c r="J5048" i="2"/>
  <c r="K5048" i="2" s="1"/>
  <c r="L5048" i="2" s="1"/>
  <c r="N5048" i="2" s="1"/>
  <c r="J5049" i="2"/>
  <c r="K5049" i="2" s="1"/>
  <c r="L5049" i="2" s="1"/>
  <c r="N5049" i="2" s="1"/>
  <c r="J5050" i="2"/>
  <c r="K5050" i="2" s="1"/>
  <c r="L5050" i="2" s="1"/>
  <c r="N5050" i="2" s="1"/>
  <c r="J5051" i="2"/>
  <c r="K5051" i="2" s="1"/>
  <c r="L5051" i="2" s="1"/>
  <c r="N5051" i="2" s="1"/>
  <c r="J5052" i="2"/>
  <c r="K5052" i="2" s="1"/>
  <c r="L5052" i="2" s="1"/>
  <c r="N5052" i="2" s="1"/>
  <c r="J5053" i="2"/>
  <c r="K5053" i="2" s="1"/>
  <c r="L5053" i="2" s="1"/>
  <c r="N5053" i="2" s="1"/>
  <c r="J5054" i="2"/>
  <c r="K5054" i="2" s="1"/>
  <c r="L5054" i="2" s="1"/>
  <c r="N5054" i="2" s="1"/>
  <c r="J5055" i="2"/>
  <c r="K5055" i="2" s="1"/>
  <c r="L5055" i="2" s="1"/>
  <c r="N5055" i="2" s="1"/>
  <c r="J5056" i="2"/>
  <c r="K5056" i="2" s="1"/>
  <c r="L5056" i="2" s="1"/>
  <c r="N5056" i="2" s="1"/>
  <c r="J5057" i="2"/>
  <c r="K5057" i="2" s="1"/>
  <c r="L5057" i="2" s="1"/>
  <c r="N5057" i="2" s="1"/>
  <c r="J5058" i="2"/>
  <c r="K5058" i="2" s="1"/>
  <c r="L5058" i="2" s="1"/>
  <c r="N5058" i="2" s="1"/>
  <c r="J5059" i="2"/>
  <c r="K5059" i="2" s="1"/>
  <c r="L5059" i="2" s="1"/>
  <c r="N5059" i="2" s="1"/>
  <c r="J5060" i="2"/>
  <c r="K5060" i="2" s="1"/>
  <c r="L5060" i="2" s="1"/>
  <c r="N5060" i="2" s="1"/>
  <c r="J5061" i="2"/>
  <c r="K5061" i="2" s="1"/>
  <c r="L5061" i="2" s="1"/>
  <c r="N5061" i="2" s="1"/>
  <c r="J5062" i="2"/>
  <c r="K5062" i="2" s="1"/>
  <c r="L5062" i="2" s="1"/>
  <c r="N5062" i="2" s="1"/>
  <c r="J5063" i="2"/>
  <c r="K5063" i="2" s="1"/>
  <c r="L5063" i="2" s="1"/>
  <c r="N5063" i="2" s="1"/>
  <c r="J5064" i="2"/>
  <c r="K5064" i="2" s="1"/>
  <c r="L5064" i="2" s="1"/>
  <c r="N5064" i="2" s="1"/>
  <c r="J5065" i="2"/>
  <c r="K5065" i="2" s="1"/>
  <c r="L5065" i="2" s="1"/>
  <c r="N5065" i="2" s="1"/>
  <c r="J5066" i="2"/>
  <c r="K5066" i="2" s="1"/>
  <c r="L5066" i="2" s="1"/>
  <c r="N5066" i="2" s="1"/>
  <c r="J5067" i="2"/>
  <c r="K5067" i="2" s="1"/>
  <c r="L5067" i="2" s="1"/>
  <c r="N5067" i="2" s="1"/>
  <c r="J5068" i="2"/>
  <c r="K5068" i="2" s="1"/>
  <c r="L5068" i="2" s="1"/>
  <c r="N5068" i="2" s="1"/>
  <c r="J5069" i="2"/>
  <c r="K5069" i="2" s="1"/>
  <c r="L5069" i="2" s="1"/>
  <c r="N5069" i="2" s="1"/>
  <c r="J5070" i="2"/>
  <c r="K5070" i="2" s="1"/>
  <c r="L5070" i="2" s="1"/>
  <c r="N5070" i="2" s="1"/>
  <c r="J5071" i="2"/>
  <c r="K5071" i="2" s="1"/>
  <c r="L5071" i="2" s="1"/>
  <c r="N5071" i="2" s="1"/>
  <c r="J5072" i="2"/>
  <c r="K5072" i="2" s="1"/>
  <c r="L5072" i="2" s="1"/>
  <c r="N5072" i="2" s="1"/>
  <c r="J5073" i="2"/>
  <c r="K5073" i="2" s="1"/>
  <c r="L5073" i="2" s="1"/>
  <c r="N5073" i="2" s="1"/>
  <c r="J5074" i="2"/>
  <c r="K5074" i="2" s="1"/>
  <c r="L5074" i="2" s="1"/>
  <c r="N5074" i="2" s="1"/>
  <c r="J5075" i="2"/>
  <c r="K5075" i="2" s="1"/>
  <c r="L5075" i="2" s="1"/>
  <c r="N5075" i="2" s="1"/>
  <c r="J5076" i="2"/>
  <c r="K5076" i="2" s="1"/>
  <c r="L5076" i="2" s="1"/>
  <c r="N5076" i="2" s="1"/>
  <c r="J5077" i="2"/>
  <c r="K5077" i="2" s="1"/>
  <c r="L5077" i="2" s="1"/>
  <c r="N5077" i="2" s="1"/>
  <c r="J5078" i="2"/>
  <c r="K5078" i="2" s="1"/>
  <c r="L5078" i="2" s="1"/>
  <c r="N5078" i="2" s="1"/>
  <c r="J5079" i="2"/>
  <c r="K5079" i="2" s="1"/>
  <c r="L5079" i="2" s="1"/>
  <c r="N5079" i="2" s="1"/>
  <c r="J5080" i="2"/>
  <c r="K5080" i="2" s="1"/>
  <c r="L5080" i="2" s="1"/>
  <c r="N5080" i="2" s="1"/>
  <c r="J5081" i="2"/>
  <c r="K5081" i="2" s="1"/>
  <c r="L5081" i="2" s="1"/>
  <c r="N5081" i="2" s="1"/>
  <c r="J5082" i="2"/>
  <c r="K5082" i="2" s="1"/>
  <c r="L5082" i="2" s="1"/>
  <c r="N5082" i="2" s="1"/>
  <c r="J5083" i="2"/>
  <c r="K5083" i="2" s="1"/>
  <c r="L5083" i="2" s="1"/>
  <c r="N5083" i="2" s="1"/>
  <c r="J5084" i="2"/>
  <c r="K5084" i="2" s="1"/>
  <c r="L5084" i="2" s="1"/>
  <c r="N5084" i="2" s="1"/>
  <c r="J5085" i="2"/>
  <c r="K5085" i="2" s="1"/>
  <c r="L5085" i="2" s="1"/>
  <c r="N5085" i="2" s="1"/>
  <c r="J5086" i="2"/>
  <c r="K5086" i="2" s="1"/>
  <c r="L5086" i="2" s="1"/>
  <c r="N5086" i="2" s="1"/>
  <c r="J5087" i="2"/>
  <c r="K5087" i="2" s="1"/>
  <c r="L5087" i="2" s="1"/>
  <c r="N5087" i="2" s="1"/>
  <c r="J5088" i="2"/>
  <c r="K5088" i="2" s="1"/>
  <c r="L5088" i="2" s="1"/>
  <c r="N5088" i="2" s="1"/>
  <c r="J5089" i="2"/>
  <c r="K5089" i="2" s="1"/>
  <c r="L5089" i="2" s="1"/>
  <c r="N5089" i="2" s="1"/>
  <c r="J5090" i="2"/>
  <c r="K5090" i="2" s="1"/>
  <c r="L5090" i="2" s="1"/>
  <c r="N5090" i="2" s="1"/>
  <c r="J5091" i="2"/>
  <c r="K5091" i="2" s="1"/>
  <c r="L5091" i="2" s="1"/>
  <c r="N5091" i="2" s="1"/>
  <c r="J5092" i="2"/>
  <c r="K5092" i="2" s="1"/>
  <c r="L5092" i="2" s="1"/>
  <c r="N5092" i="2" s="1"/>
  <c r="J5093" i="2"/>
  <c r="K5093" i="2" s="1"/>
  <c r="L5093" i="2" s="1"/>
  <c r="N5093" i="2" s="1"/>
  <c r="J5094" i="2"/>
  <c r="K5094" i="2" s="1"/>
  <c r="L5094" i="2" s="1"/>
  <c r="N5094" i="2" s="1"/>
  <c r="J5095" i="2"/>
  <c r="K5095" i="2" s="1"/>
  <c r="L5095" i="2" s="1"/>
  <c r="N5095" i="2" s="1"/>
  <c r="J5096" i="2"/>
  <c r="K5096" i="2" s="1"/>
  <c r="L5096" i="2" s="1"/>
  <c r="N5096" i="2" s="1"/>
  <c r="J5097" i="2"/>
  <c r="K5097" i="2" s="1"/>
  <c r="L5097" i="2" s="1"/>
  <c r="N5097" i="2" s="1"/>
  <c r="J5098" i="2"/>
  <c r="K5098" i="2" s="1"/>
  <c r="L5098" i="2" s="1"/>
  <c r="N5098" i="2" s="1"/>
  <c r="J5099" i="2"/>
  <c r="K5099" i="2" s="1"/>
  <c r="L5099" i="2" s="1"/>
  <c r="N5099" i="2" s="1"/>
  <c r="J5100" i="2"/>
  <c r="K5100" i="2" s="1"/>
  <c r="L5100" i="2" s="1"/>
  <c r="N5100" i="2" s="1"/>
  <c r="J5101" i="2"/>
  <c r="K5101" i="2" s="1"/>
  <c r="L5101" i="2" s="1"/>
  <c r="N5101" i="2" s="1"/>
  <c r="J5102" i="2"/>
  <c r="K5102" i="2" s="1"/>
  <c r="L5102" i="2" s="1"/>
  <c r="N5102" i="2" s="1"/>
  <c r="J5103" i="2"/>
  <c r="K5103" i="2" s="1"/>
  <c r="L5103" i="2" s="1"/>
  <c r="N5103" i="2" s="1"/>
  <c r="J5104" i="2"/>
  <c r="K5104" i="2" s="1"/>
  <c r="L5104" i="2" s="1"/>
  <c r="N5104" i="2" s="1"/>
  <c r="J5105" i="2"/>
  <c r="K5105" i="2" s="1"/>
  <c r="L5105" i="2" s="1"/>
  <c r="N5105" i="2" s="1"/>
  <c r="J5106" i="2"/>
  <c r="K5106" i="2" s="1"/>
  <c r="L5106" i="2" s="1"/>
  <c r="N5106" i="2" s="1"/>
  <c r="J5107" i="2"/>
  <c r="K5107" i="2" s="1"/>
  <c r="L5107" i="2" s="1"/>
  <c r="N5107" i="2" s="1"/>
  <c r="J5108" i="2"/>
  <c r="K5108" i="2" s="1"/>
  <c r="L5108" i="2" s="1"/>
  <c r="N5108" i="2" s="1"/>
  <c r="J5109" i="2"/>
  <c r="K5109" i="2" s="1"/>
  <c r="L5109" i="2" s="1"/>
  <c r="N5109" i="2" s="1"/>
  <c r="J5110" i="2"/>
  <c r="K5110" i="2" s="1"/>
  <c r="L5110" i="2" s="1"/>
  <c r="N5110" i="2" s="1"/>
  <c r="J5111" i="2"/>
  <c r="K5111" i="2" s="1"/>
  <c r="L5111" i="2" s="1"/>
  <c r="N5111" i="2" s="1"/>
  <c r="J5112" i="2"/>
  <c r="K5112" i="2" s="1"/>
  <c r="L5112" i="2" s="1"/>
  <c r="N5112" i="2" s="1"/>
  <c r="J5113" i="2"/>
  <c r="K5113" i="2" s="1"/>
  <c r="L5113" i="2" s="1"/>
  <c r="J5114" i="2"/>
  <c r="K5114" i="2" s="1"/>
  <c r="L5114" i="2" s="1"/>
  <c r="N5114" i="2" s="1"/>
  <c r="J5115" i="2"/>
  <c r="K5115" i="2" s="1"/>
  <c r="L5115" i="2" s="1"/>
  <c r="N5115" i="2" s="1"/>
  <c r="J5116" i="2"/>
  <c r="K5116" i="2" s="1"/>
  <c r="L5116" i="2" s="1"/>
  <c r="N5116" i="2" s="1"/>
  <c r="J5117" i="2"/>
  <c r="K5117" i="2" s="1"/>
  <c r="L5117" i="2" s="1"/>
  <c r="N5117" i="2" s="1"/>
  <c r="J5118" i="2"/>
  <c r="K5118" i="2" s="1"/>
  <c r="L5118" i="2" s="1"/>
  <c r="N5118" i="2" s="1"/>
  <c r="J5119" i="2"/>
  <c r="K5119" i="2" s="1"/>
  <c r="L5119" i="2" s="1"/>
  <c r="N5119" i="2" s="1"/>
  <c r="J5120" i="2"/>
  <c r="K5120" i="2" s="1"/>
  <c r="L5120" i="2" s="1"/>
  <c r="N5120" i="2" s="1"/>
  <c r="J5121" i="2"/>
  <c r="K5121" i="2" s="1"/>
  <c r="L5121" i="2" s="1"/>
  <c r="N5121" i="2" s="1"/>
  <c r="J5122" i="2"/>
  <c r="K5122" i="2" s="1"/>
  <c r="L5122" i="2" s="1"/>
  <c r="N5122" i="2" s="1"/>
  <c r="J5123" i="2"/>
  <c r="K5123" i="2" s="1"/>
  <c r="L5123" i="2" s="1"/>
  <c r="N5123" i="2" s="1"/>
  <c r="J5124" i="2"/>
  <c r="K5124" i="2" s="1"/>
  <c r="L5124" i="2" s="1"/>
  <c r="N5124" i="2" s="1"/>
  <c r="J5125" i="2"/>
  <c r="K5125" i="2" s="1"/>
  <c r="L5125" i="2" s="1"/>
  <c r="N5125" i="2" s="1"/>
  <c r="J5126" i="2"/>
  <c r="K5126" i="2" s="1"/>
  <c r="L5126" i="2" s="1"/>
  <c r="N5126" i="2" s="1"/>
  <c r="J5127" i="2"/>
  <c r="K5127" i="2" s="1"/>
  <c r="L5127" i="2" s="1"/>
  <c r="N5127" i="2" s="1"/>
  <c r="J5128" i="2"/>
  <c r="K5128" i="2" s="1"/>
  <c r="L5128" i="2" s="1"/>
  <c r="N5128" i="2" s="1"/>
  <c r="J5129" i="2"/>
  <c r="K5129" i="2" s="1"/>
  <c r="L5129" i="2" s="1"/>
  <c r="N5129" i="2" s="1"/>
  <c r="J5130" i="2"/>
  <c r="K5130" i="2" s="1"/>
  <c r="L5130" i="2" s="1"/>
  <c r="N5130" i="2" s="1"/>
  <c r="J5131" i="2"/>
  <c r="K5131" i="2" s="1"/>
  <c r="L5131" i="2" s="1"/>
  <c r="N5131" i="2" s="1"/>
  <c r="J5132" i="2"/>
  <c r="K5132" i="2" s="1"/>
  <c r="L5132" i="2" s="1"/>
  <c r="N5132" i="2" s="1"/>
  <c r="J5133" i="2"/>
  <c r="K5133" i="2" s="1"/>
  <c r="L5133" i="2" s="1"/>
  <c r="N5133" i="2" s="1"/>
  <c r="J5134" i="2"/>
  <c r="K5134" i="2" s="1"/>
  <c r="L5134" i="2" s="1"/>
  <c r="N5134" i="2" s="1"/>
  <c r="J5135" i="2"/>
  <c r="K5135" i="2" s="1"/>
  <c r="L5135" i="2" s="1"/>
  <c r="N5135" i="2" s="1"/>
  <c r="J5136" i="2"/>
  <c r="K5136" i="2" s="1"/>
  <c r="L5136" i="2" s="1"/>
  <c r="N5136" i="2" s="1"/>
  <c r="J5137" i="2"/>
  <c r="K5137" i="2" s="1"/>
  <c r="L5137" i="2" s="1"/>
  <c r="N5137" i="2" s="1"/>
  <c r="J5138" i="2"/>
  <c r="K5138" i="2" s="1"/>
  <c r="L5138" i="2" s="1"/>
  <c r="N5138" i="2" s="1"/>
  <c r="J5139" i="2"/>
  <c r="K5139" i="2" s="1"/>
  <c r="L5139" i="2" s="1"/>
  <c r="N5139" i="2" s="1"/>
  <c r="J5140" i="2"/>
  <c r="K5140" i="2" s="1"/>
  <c r="L5140" i="2" s="1"/>
  <c r="N5140" i="2" s="1"/>
  <c r="J5141" i="2"/>
  <c r="K5141" i="2" s="1"/>
  <c r="L5141" i="2" s="1"/>
  <c r="N5141" i="2" s="1"/>
  <c r="J5142" i="2"/>
  <c r="K5142" i="2" s="1"/>
  <c r="L5142" i="2" s="1"/>
  <c r="N5142" i="2" s="1"/>
  <c r="J5143" i="2"/>
  <c r="K5143" i="2" s="1"/>
  <c r="L5143" i="2" s="1"/>
  <c r="N5143" i="2" s="1"/>
  <c r="J5144" i="2"/>
  <c r="K5144" i="2" s="1"/>
  <c r="L5144" i="2" s="1"/>
  <c r="N5144" i="2" s="1"/>
  <c r="J5145" i="2"/>
  <c r="K5145" i="2" s="1"/>
  <c r="L5145" i="2" s="1"/>
  <c r="N5145" i="2" s="1"/>
  <c r="J5146" i="2"/>
  <c r="K5146" i="2" s="1"/>
  <c r="L5146" i="2" s="1"/>
  <c r="N5146" i="2" s="1"/>
  <c r="J5147" i="2"/>
  <c r="K5147" i="2" s="1"/>
  <c r="L5147" i="2" s="1"/>
  <c r="N5147" i="2" s="1"/>
  <c r="J5148" i="2"/>
  <c r="K5148" i="2" s="1"/>
  <c r="L5148" i="2" s="1"/>
  <c r="N5148" i="2" s="1"/>
  <c r="J5149" i="2"/>
  <c r="K5149" i="2" s="1"/>
  <c r="L5149" i="2" s="1"/>
  <c r="N5149" i="2" s="1"/>
  <c r="J5150" i="2"/>
  <c r="K5150" i="2" s="1"/>
  <c r="L5150" i="2" s="1"/>
  <c r="N5150" i="2" s="1"/>
  <c r="J5151" i="2"/>
  <c r="K5151" i="2" s="1"/>
  <c r="L5151" i="2" s="1"/>
  <c r="N5151" i="2" s="1"/>
  <c r="J5152" i="2"/>
  <c r="K5152" i="2" s="1"/>
  <c r="L5152" i="2" s="1"/>
  <c r="N5152" i="2" s="1"/>
  <c r="J5153" i="2"/>
  <c r="K5153" i="2" s="1"/>
  <c r="L5153" i="2" s="1"/>
  <c r="N5153" i="2" s="1"/>
  <c r="J5154" i="2"/>
  <c r="K5154" i="2" s="1"/>
  <c r="L5154" i="2" s="1"/>
  <c r="J5155" i="2"/>
  <c r="K5155" i="2" s="1"/>
  <c r="L5155" i="2" s="1"/>
  <c r="N5155" i="2" s="1"/>
  <c r="J5156" i="2"/>
  <c r="K5156" i="2" s="1"/>
  <c r="L5156" i="2" s="1"/>
  <c r="N5156" i="2" s="1"/>
  <c r="J5157" i="2"/>
  <c r="K5157" i="2" s="1"/>
  <c r="L5157" i="2" s="1"/>
  <c r="N5157" i="2" s="1"/>
  <c r="J5158" i="2"/>
  <c r="K5158" i="2" s="1"/>
  <c r="L5158" i="2" s="1"/>
  <c r="N5158" i="2" s="1"/>
  <c r="J5159" i="2"/>
  <c r="K5159" i="2" s="1"/>
  <c r="L5159" i="2" s="1"/>
  <c r="N5159" i="2" s="1"/>
  <c r="J5160" i="2"/>
  <c r="K5160" i="2" s="1"/>
  <c r="L5160" i="2" s="1"/>
  <c r="J5161" i="2"/>
  <c r="K5161" i="2" s="1"/>
  <c r="L5161" i="2" s="1"/>
  <c r="J5162" i="2"/>
  <c r="K5162" i="2" s="1"/>
  <c r="L5162" i="2" s="1"/>
  <c r="J5163" i="2"/>
  <c r="K5163" i="2" s="1"/>
  <c r="L5163" i="2" s="1"/>
  <c r="N5163" i="2" s="1"/>
  <c r="J5164" i="2"/>
  <c r="K5164" i="2" s="1"/>
  <c r="L5164" i="2" s="1"/>
  <c r="N5164" i="2" s="1"/>
  <c r="J5165" i="2"/>
  <c r="K5165" i="2" s="1"/>
  <c r="L5165" i="2" s="1"/>
  <c r="N5165" i="2" s="1"/>
  <c r="J5166" i="2"/>
  <c r="K5166" i="2" s="1"/>
  <c r="L5166" i="2" s="1"/>
  <c r="N5166" i="2" s="1"/>
  <c r="J5167" i="2"/>
  <c r="K5167" i="2" s="1"/>
  <c r="L5167" i="2" s="1"/>
  <c r="N5167" i="2" s="1"/>
  <c r="J5168" i="2"/>
  <c r="K5168" i="2" s="1"/>
  <c r="L5168" i="2" s="1"/>
  <c r="N5168" i="2" s="1"/>
  <c r="J5169" i="2"/>
  <c r="K5169" i="2" s="1"/>
  <c r="L5169" i="2" s="1"/>
  <c r="N5169" i="2" s="1"/>
  <c r="J5170" i="2"/>
  <c r="K5170" i="2" s="1"/>
  <c r="L5170" i="2" s="1"/>
  <c r="N5170" i="2" s="1"/>
  <c r="J5171" i="2"/>
  <c r="K5171" i="2" s="1"/>
  <c r="L5171" i="2" s="1"/>
  <c r="N5171" i="2" s="1"/>
  <c r="J5172" i="2"/>
  <c r="K5172" i="2" s="1"/>
  <c r="L5172" i="2" s="1"/>
  <c r="N5172" i="2" s="1"/>
  <c r="J5173" i="2"/>
  <c r="K5173" i="2" s="1"/>
  <c r="L5173" i="2" s="1"/>
  <c r="N5173" i="2" s="1"/>
  <c r="J5174" i="2"/>
  <c r="K5174" i="2" s="1"/>
  <c r="L5174" i="2" s="1"/>
  <c r="N5174" i="2" s="1"/>
  <c r="J5175" i="2"/>
  <c r="K5175" i="2" s="1"/>
  <c r="L5175" i="2" s="1"/>
  <c r="N5175" i="2" s="1"/>
  <c r="J5176" i="2"/>
  <c r="K5176" i="2" s="1"/>
  <c r="L5176" i="2" s="1"/>
  <c r="N5176" i="2" s="1"/>
  <c r="J5177" i="2"/>
  <c r="K5177" i="2" s="1"/>
  <c r="L5177" i="2" s="1"/>
  <c r="N5177" i="2" s="1"/>
  <c r="J5178" i="2"/>
  <c r="K5178" i="2" s="1"/>
  <c r="L5178" i="2" s="1"/>
  <c r="N5178" i="2" s="1"/>
  <c r="J5179" i="2"/>
  <c r="K5179" i="2" s="1"/>
  <c r="L5179" i="2" s="1"/>
  <c r="N5179" i="2" s="1"/>
  <c r="J5180" i="2"/>
  <c r="K5180" i="2" s="1"/>
  <c r="L5180" i="2" s="1"/>
  <c r="N5180" i="2" s="1"/>
  <c r="J5181" i="2"/>
  <c r="K5181" i="2" s="1"/>
  <c r="L5181" i="2" s="1"/>
  <c r="N5181" i="2" s="1"/>
  <c r="J5182" i="2"/>
  <c r="K5182" i="2" s="1"/>
  <c r="L5182" i="2" s="1"/>
  <c r="N5182" i="2" s="1"/>
  <c r="J5183" i="2"/>
  <c r="K5183" i="2" s="1"/>
  <c r="L5183" i="2" s="1"/>
  <c r="N5183" i="2" s="1"/>
  <c r="J5184" i="2"/>
  <c r="K5184" i="2" s="1"/>
  <c r="L5184" i="2" s="1"/>
  <c r="N5184" i="2" s="1"/>
  <c r="J5185" i="2"/>
  <c r="K5185" i="2" s="1"/>
  <c r="L5185" i="2" s="1"/>
  <c r="N5185" i="2" s="1"/>
  <c r="J5186" i="2"/>
  <c r="K5186" i="2" s="1"/>
  <c r="L5186" i="2" s="1"/>
  <c r="N5186" i="2" s="1"/>
  <c r="J5187" i="2"/>
  <c r="K5187" i="2" s="1"/>
  <c r="L5187" i="2" s="1"/>
  <c r="N5187" i="2" s="1"/>
  <c r="J5188" i="2"/>
  <c r="K5188" i="2" s="1"/>
  <c r="L5188" i="2" s="1"/>
  <c r="N5188" i="2" s="1"/>
  <c r="J5189" i="2"/>
  <c r="K5189" i="2" s="1"/>
  <c r="L5189" i="2" s="1"/>
  <c r="N5189" i="2" s="1"/>
  <c r="J5190" i="2"/>
  <c r="K5190" i="2" s="1"/>
  <c r="L5190" i="2" s="1"/>
  <c r="N5190" i="2" s="1"/>
  <c r="J5191" i="2"/>
  <c r="K5191" i="2" s="1"/>
  <c r="L5191" i="2" s="1"/>
  <c r="N5191" i="2" s="1"/>
  <c r="J5192" i="2"/>
  <c r="K5192" i="2" s="1"/>
  <c r="L5192" i="2" s="1"/>
  <c r="N5192" i="2" s="1"/>
  <c r="J5193" i="2"/>
  <c r="K5193" i="2" s="1"/>
  <c r="L5193" i="2" s="1"/>
  <c r="N5193" i="2" s="1"/>
  <c r="J5194" i="2"/>
  <c r="K5194" i="2" s="1"/>
  <c r="L5194" i="2" s="1"/>
  <c r="N5194" i="2" s="1"/>
  <c r="J5195" i="2"/>
  <c r="K5195" i="2" s="1"/>
  <c r="L5195" i="2" s="1"/>
  <c r="N5195" i="2" s="1"/>
  <c r="J5196" i="2"/>
  <c r="K5196" i="2" s="1"/>
  <c r="L5196" i="2" s="1"/>
  <c r="N5196" i="2" s="1"/>
  <c r="J5197" i="2"/>
  <c r="K5197" i="2" s="1"/>
  <c r="L5197" i="2" s="1"/>
  <c r="N5197" i="2" s="1"/>
  <c r="J5198" i="2"/>
  <c r="K5198" i="2" s="1"/>
  <c r="L5198" i="2" s="1"/>
  <c r="N5198" i="2" s="1"/>
  <c r="J5199" i="2"/>
  <c r="K5199" i="2" s="1"/>
  <c r="L5199" i="2" s="1"/>
  <c r="N5199" i="2" s="1"/>
  <c r="J5200" i="2"/>
  <c r="K5200" i="2" s="1"/>
  <c r="L5200" i="2" s="1"/>
  <c r="N5200" i="2" s="1"/>
  <c r="J5201" i="2"/>
  <c r="K5201" i="2" s="1"/>
  <c r="L5201" i="2" s="1"/>
  <c r="N5201" i="2" s="1"/>
  <c r="J5202" i="2"/>
  <c r="K5202" i="2" s="1"/>
  <c r="L5202" i="2" s="1"/>
  <c r="N5202" i="2" s="1"/>
  <c r="J5203" i="2"/>
  <c r="K5203" i="2" s="1"/>
  <c r="L5203" i="2" s="1"/>
  <c r="N5203" i="2" s="1"/>
  <c r="J5204" i="2"/>
  <c r="K5204" i="2" s="1"/>
  <c r="L5204" i="2" s="1"/>
  <c r="N5204" i="2" s="1"/>
  <c r="J5205" i="2"/>
  <c r="K5205" i="2" s="1"/>
  <c r="L5205" i="2" s="1"/>
  <c r="N5205" i="2" s="1"/>
  <c r="J5206" i="2"/>
  <c r="K5206" i="2" s="1"/>
  <c r="L5206" i="2" s="1"/>
  <c r="N5206" i="2" s="1"/>
  <c r="J5207" i="2"/>
  <c r="K5207" i="2" s="1"/>
  <c r="L5207" i="2" s="1"/>
  <c r="N5207" i="2" s="1"/>
  <c r="J5208" i="2"/>
  <c r="K5208" i="2" s="1"/>
  <c r="L5208" i="2" s="1"/>
  <c r="N5208" i="2" s="1"/>
  <c r="J5209" i="2"/>
  <c r="K5209" i="2" s="1"/>
  <c r="L5209" i="2" s="1"/>
  <c r="N5209" i="2" s="1"/>
  <c r="J5210" i="2"/>
  <c r="K5210" i="2" s="1"/>
  <c r="L5210" i="2" s="1"/>
  <c r="N5210" i="2" s="1"/>
  <c r="J5211" i="2"/>
  <c r="K5211" i="2" s="1"/>
  <c r="L5211" i="2" s="1"/>
  <c r="N5211" i="2" s="1"/>
  <c r="J5212" i="2"/>
  <c r="K5212" i="2" s="1"/>
  <c r="L5212" i="2" s="1"/>
  <c r="N5212" i="2" s="1"/>
  <c r="J5213" i="2"/>
  <c r="K5213" i="2" s="1"/>
  <c r="L5213" i="2" s="1"/>
  <c r="N5213" i="2" s="1"/>
  <c r="J5214" i="2"/>
  <c r="K5214" i="2" s="1"/>
  <c r="L5214" i="2" s="1"/>
  <c r="N5214" i="2" s="1"/>
  <c r="J5215" i="2"/>
  <c r="K5215" i="2" s="1"/>
  <c r="L5215" i="2" s="1"/>
  <c r="N5215" i="2" s="1"/>
  <c r="J5216" i="2"/>
  <c r="K5216" i="2" s="1"/>
  <c r="L5216" i="2" s="1"/>
  <c r="N5216" i="2" s="1"/>
  <c r="J5217" i="2"/>
  <c r="K5217" i="2" s="1"/>
  <c r="L5217" i="2" s="1"/>
  <c r="N5217" i="2" s="1"/>
  <c r="J5218" i="2"/>
  <c r="K5218" i="2" s="1"/>
  <c r="L5218" i="2" s="1"/>
  <c r="N5218" i="2" s="1"/>
  <c r="J5219" i="2"/>
  <c r="K5219" i="2" s="1"/>
  <c r="L5219" i="2" s="1"/>
  <c r="N5219" i="2" s="1"/>
  <c r="J5220" i="2"/>
  <c r="K5220" i="2" s="1"/>
  <c r="L5220" i="2" s="1"/>
  <c r="N5220" i="2" s="1"/>
  <c r="J5221" i="2"/>
  <c r="K5221" i="2" s="1"/>
  <c r="L5221" i="2" s="1"/>
  <c r="N5221" i="2" s="1"/>
  <c r="J5222" i="2"/>
  <c r="K5222" i="2" s="1"/>
  <c r="L5222" i="2" s="1"/>
  <c r="N5222" i="2" s="1"/>
  <c r="J5223" i="2"/>
  <c r="K5223" i="2" s="1"/>
  <c r="L5223" i="2" s="1"/>
  <c r="N5223" i="2" s="1"/>
  <c r="J5224" i="2"/>
  <c r="K5224" i="2" s="1"/>
  <c r="L5224" i="2" s="1"/>
  <c r="N5224" i="2" s="1"/>
  <c r="J5225" i="2"/>
  <c r="K5225" i="2" s="1"/>
  <c r="L5225" i="2" s="1"/>
  <c r="N5225" i="2" s="1"/>
  <c r="J5226" i="2"/>
  <c r="K5226" i="2" s="1"/>
  <c r="L5226" i="2" s="1"/>
  <c r="N5226" i="2" s="1"/>
  <c r="J5227" i="2"/>
  <c r="K5227" i="2" s="1"/>
  <c r="L5227" i="2" s="1"/>
  <c r="N5227" i="2" s="1"/>
  <c r="J5228" i="2"/>
  <c r="K5228" i="2" s="1"/>
  <c r="L5228" i="2" s="1"/>
  <c r="N5228" i="2" s="1"/>
  <c r="J5229" i="2"/>
  <c r="K5229" i="2" s="1"/>
  <c r="L5229" i="2" s="1"/>
  <c r="N5229" i="2" s="1"/>
  <c r="J5230" i="2"/>
  <c r="K5230" i="2" s="1"/>
  <c r="L5230" i="2" s="1"/>
  <c r="N5230" i="2" s="1"/>
  <c r="J5231" i="2"/>
  <c r="K5231" i="2" s="1"/>
  <c r="L5231" i="2" s="1"/>
  <c r="N5231" i="2" s="1"/>
  <c r="J5232" i="2"/>
  <c r="K5232" i="2" s="1"/>
  <c r="L5232" i="2" s="1"/>
  <c r="M5232" i="2" s="1"/>
  <c r="J5233" i="2"/>
  <c r="K5233" i="2" s="1"/>
  <c r="L5233" i="2" s="1"/>
  <c r="M5233" i="2" s="1"/>
  <c r="J5234" i="2"/>
  <c r="K5234" i="2" s="1"/>
  <c r="L5234" i="2" s="1"/>
  <c r="N5234" i="2" s="1"/>
  <c r="J5235" i="2"/>
  <c r="K5235" i="2" s="1"/>
  <c r="L5235" i="2" s="1"/>
  <c r="N5235" i="2" s="1"/>
  <c r="J5236" i="2"/>
  <c r="K5236" i="2" s="1"/>
  <c r="L5236" i="2" s="1"/>
  <c r="N5236" i="2" s="1"/>
  <c r="J5237" i="2"/>
  <c r="K5237" i="2" s="1"/>
  <c r="L5237" i="2" s="1"/>
  <c r="N5237" i="2" s="1"/>
  <c r="J5238" i="2"/>
  <c r="K5238" i="2" s="1"/>
  <c r="L5238" i="2" s="1"/>
  <c r="N5238" i="2" s="1"/>
  <c r="J5239" i="2"/>
  <c r="K5239" i="2" s="1"/>
  <c r="L5239" i="2" s="1"/>
  <c r="N5239" i="2" s="1"/>
  <c r="J5240" i="2"/>
  <c r="K5240" i="2" s="1"/>
  <c r="L5240" i="2" s="1"/>
  <c r="N5240" i="2" s="1"/>
  <c r="J5241" i="2"/>
  <c r="K5241" i="2" s="1"/>
  <c r="L5241" i="2" s="1"/>
  <c r="N5241" i="2" s="1"/>
  <c r="J5242" i="2"/>
  <c r="K5242" i="2" s="1"/>
  <c r="L5242" i="2" s="1"/>
  <c r="N5242" i="2" s="1"/>
  <c r="J5243" i="2"/>
  <c r="K5243" i="2" s="1"/>
  <c r="L5243" i="2" s="1"/>
  <c r="N5243" i="2" s="1"/>
  <c r="J5244" i="2"/>
  <c r="K5244" i="2" s="1"/>
  <c r="L5244" i="2" s="1"/>
  <c r="N5244" i="2" s="1"/>
  <c r="J5245" i="2"/>
  <c r="K5245" i="2" s="1"/>
  <c r="L5245" i="2" s="1"/>
  <c r="N5245" i="2" s="1"/>
  <c r="J5246" i="2"/>
  <c r="K5246" i="2" s="1"/>
  <c r="L5246" i="2" s="1"/>
  <c r="N5246" i="2" s="1"/>
  <c r="J5247" i="2"/>
  <c r="K5247" i="2" s="1"/>
  <c r="L5247" i="2" s="1"/>
  <c r="N5247" i="2" s="1"/>
  <c r="J5248" i="2"/>
  <c r="K5248" i="2" s="1"/>
  <c r="L5248" i="2" s="1"/>
  <c r="N5248" i="2" s="1"/>
  <c r="J5249" i="2"/>
  <c r="K5249" i="2" s="1"/>
  <c r="L5249" i="2" s="1"/>
  <c r="N5249" i="2" s="1"/>
  <c r="J5250" i="2"/>
  <c r="K5250" i="2" s="1"/>
  <c r="L5250" i="2" s="1"/>
  <c r="N5250" i="2" s="1"/>
  <c r="J5251" i="2"/>
  <c r="K5251" i="2" s="1"/>
  <c r="L5251" i="2" s="1"/>
  <c r="N5251" i="2" s="1"/>
  <c r="J5252" i="2"/>
  <c r="K5252" i="2" s="1"/>
  <c r="L5252" i="2" s="1"/>
  <c r="N5252" i="2" s="1"/>
  <c r="J5253" i="2"/>
  <c r="K5253" i="2" s="1"/>
  <c r="L5253" i="2" s="1"/>
  <c r="N5253" i="2" s="1"/>
  <c r="J5254" i="2"/>
  <c r="K5254" i="2" s="1"/>
  <c r="L5254" i="2" s="1"/>
  <c r="N5254" i="2" s="1"/>
  <c r="J5255" i="2"/>
  <c r="K5255" i="2" s="1"/>
  <c r="L5255" i="2" s="1"/>
  <c r="N5255" i="2" s="1"/>
  <c r="J5256" i="2"/>
  <c r="K5256" i="2" s="1"/>
  <c r="L5256" i="2" s="1"/>
  <c r="N5256" i="2" s="1"/>
  <c r="J5257" i="2"/>
  <c r="K5257" i="2" s="1"/>
  <c r="L5257" i="2" s="1"/>
  <c r="N5257" i="2" s="1"/>
  <c r="J5258" i="2"/>
  <c r="K5258" i="2" s="1"/>
  <c r="L5258" i="2" s="1"/>
  <c r="N5258" i="2" s="1"/>
  <c r="J5259" i="2"/>
  <c r="K5259" i="2" s="1"/>
  <c r="L5259" i="2" s="1"/>
  <c r="N5259" i="2" s="1"/>
  <c r="J5260" i="2"/>
  <c r="K5260" i="2" s="1"/>
  <c r="L5260" i="2" s="1"/>
  <c r="N5260" i="2" s="1"/>
  <c r="J5261" i="2"/>
  <c r="K5261" i="2" s="1"/>
  <c r="L5261" i="2" s="1"/>
  <c r="N5261" i="2" s="1"/>
  <c r="J5262" i="2"/>
  <c r="K5262" i="2" s="1"/>
  <c r="L5262" i="2" s="1"/>
  <c r="N5262" i="2" s="1"/>
  <c r="J5263" i="2"/>
  <c r="K5263" i="2" s="1"/>
  <c r="L5263" i="2" s="1"/>
  <c r="N5263" i="2" s="1"/>
  <c r="J5264" i="2"/>
  <c r="K5264" i="2" s="1"/>
  <c r="L5264" i="2" s="1"/>
  <c r="N5264" i="2" s="1"/>
  <c r="J5265" i="2"/>
  <c r="K5265" i="2" s="1"/>
  <c r="L5265" i="2" s="1"/>
  <c r="N5265" i="2" s="1"/>
  <c r="J5266" i="2"/>
  <c r="K5266" i="2" s="1"/>
  <c r="L5266" i="2" s="1"/>
  <c r="N5266" i="2" s="1"/>
  <c r="J5267" i="2"/>
  <c r="K5267" i="2" s="1"/>
  <c r="L5267" i="2" s="1"/>
  <c r="N5267" i="2" s="1"/>
  <c r="J5268" i="2"/>
  <c r="K5268" i="2" s="1"/>
  <c r="L5268" i="2" s="1"/>
  <c r="N5268" i="2" s="1"/>
  <c r="J5269" i="2"/>
  <c r="K5269" i="2" s="1"/>
  <c r="L5269" i="2" s="1"/>
  <c r="N5269" i="2" s="1"/>
  <c r="J5270" i="2"/>
  <c r="K5270" i="2" s="1"/>
  <c r="L5270" i="2" s="1"/>
  <c r="N5270" i="2" s="1"/>
  <c r="J5271" i="2"/>
  <c r="K5271" i="2" s="1"/>
  <c r="L5271" i="2" s="1"/>
  <c r="N5271" i="2" s="1"/>
  <c r="J5272" i="2"/>
  <c r="K5272" i="2" s="1"/>
  <c r="L5272" i="2" s="1"/>
  <c r="N5272" i="2" s="1"/>
  <c r="J5273" i="2"/>
  <c r="K5273" i="2" s="1"/>
  <c r="L5273" i="2" s="1"/>
  <c r="N5273" i="2" s="1"/>
  <c r="J5274" i="2"/>
  <c r="K5274" i="2" s="1"/>
  <c r="L5274" i="2" s="1"/>
  <c r="N5274" i="2" s="1"/>
  <c r="J5275" i="2"/>
  <c r="K5275" i="2" s="1"/>
  <c r="L5275" i="2" s="1"/>
  <c r="N5275" i="2" s="1"/>
  <c r="J5276" i="2"/>
  <c r="K5276" i="2" s="1"/>
  <c r="L5276" i="2" s="1"/>
  <c r="N5276" i="2" s="1"/>
  <c r="J5277" i="2"/>
  <c r="K5277" i="2" s="1"/>
  <c r="L5277" i="2" s="1"/>
  <c r="N5277" i="2" s="1"/>
  <c r="J5278" i="2"/>
  <c r="K5278" i="2" s="1"/>
  <c r="L5278" i="2" s="1"/>
  <c r="N5278" i="2" s="1"/>
  <c r="J5279" i="2"/>
  <c r="K5279" i="2" s="1"/>
  <c r="L5279" i="2" s="1"/>
  <c r="N5279" i="2" s="1"/>
  <c r="J5280" i="2"/>
  <c r="K5280" i="2" s="1"/>
  <c r="L5280" i="2" s="1"/>
  <c r="N5280" i="2" s="1"/>
  <c r="J5281" i="2"/>
  <c r="K5281" i="2" s="1"/>
  <c r="L5281" i="2" s="1"/>
  <c r="N5281" i="2" s="1"/>
  <c r="J5282" i="2"/>
  <c r="K5282" i="2" s="1"/>
  <c r="L5282" i="2" s="1"/>
  <c r="N5282" i="2" s="1"/>
  <c r="J5283" i="2"/>
  <c r="K5283" i="2" s="1"/>
  <c r="L5283" i="2" s="1"/>
  <c r="N5283" i="2" s="1"/>
  <c r="J5284" i="2"/>
  <c r="K5284" i="2" s="1"/>
  <c r="L5284" i="2" s="1"/>
  <c r="N5284" i="2" s="1"/>
  <c r="J5285" i="2"/>
  <c r="K5285" i="2" s="1"/>
  <c r="L5285" i="2" s="1"/>
  <c r="N5285" i="2" s="1"/>
  <c r="J5286" i="2"/>
  <c r="K5286" i="2" s="1"/>
  <c r="L5286" i="2" s="1"/>
  <c r="N5286" i="2" s="1"/>
  <c r="J5287" i="2"/>
  <c r="K5287" i="2" s="1"/>
  <c r="L5287" i="2" s="1"/>
  <c r="N5287" i="2" s="1"/>
  <c r="J5288" i="2"/>
  <c r="K5288" i="2" s="1"/>
  <c r="L5288" i="2" s="1"/>
  <c r="N5288" i="2" s="1"/>
  <c r="J5289" i="2"/>
  <c r="K5289" i="2" s="1"/>
  <c r="L5289" i="2" s="1"/>
  <c r="N5289" i="2" s="1"/>
  <c r="J5290" i="2"/>
  <c r="K5290" i="2" s="1"/>
  <c r="L5290" i="2" s="1"/>
  <c r="N5290" i="2" s="1"/>
  <c r="J5291" i="2"/>
  <c r="K5291" i="2" s="1"/>
  <c r="L5291" i="2" s="1"/>
  <c r="N5291" i="2" s="1"/>
  <c r="J5292" i="2"/>
  <c r="K5292" i="2" s="1"/>
  <c r="L5292" i="2" s="1"/>
  <c r="N5292" i="2" s="1"/>
  <c r="J5293" i="2"/>
  <c r="K5293" i="2" s="1"/>
  <c r="L5293" i="2" s="1"/>
  <c r="N5293" i="2" s="1"/>
  <c r="J5294" i="2"/>
  <c r="K5294" i="2" s="1"/>
  <c r="L5294" i="2" s="1"/>
  <c r="N5294" i="2" s="1"/>
  <c r="J5295" i="2"/>
  <c r="K5295" i="2" s="1"/>
  <c r="L5295" i="2" s="1"/>
  <c r="N5295" i="2" s="1"/>
  <c r="J5296" i="2"/>
  <c r="K5296" i="2" s="1"/>
  <c r="L5296" i="2" s="1"/>
  <c r="N5296" i="2" s="1"/>
  <c r="J5297" i="2"/>
  <c r="K5297" i="2" s="1"/>
  <c r="L5297" i="2" s="1"/>
  <c r="N5297" i="2" s="1"/>
  <c r="J5298" i="2"/>
  <c r="K5298" i="2" s="1"/>
  <c r="L5298" i="2" s="1"/>
  <c r="N5298" i="2" s="1"/>
  <c r="J5299" i="2"/>
  <c r="K5299" i="2" s="1"/>
  <c r="L5299" i="2" s="1"/>
  <c r="N5299" i="2" s="1"/>
  <c r="J5300" i="2"/>
  <c r="K5300" i="2" s="1"/>
  <c r="L5300" i="2" s="1"/>
  <c r="N5300" i="2" s="1"/>
  <c r="J5301" i="2"/>
  <c r="K5301" i="2" s="1"/>
  <c r="L5301" i="2" s="1"/>
  <c r="N5301" i="2" s="1"/>
  <c r="J5302" i="2"/>
  <c r="K5302" i="2" s="1"/>
  <c r="L5302" i="2" s="1"/>
  <c r="N5302" i="2" s="1"/>
  <c r="J5303" i="2"/>
  <c r="K5303" i="2" s="1"/>
  <c r="L5303" i="2" s="1"/>
  <c r="N5303" i="2" s="1"/>
  <c r="J5304" i="2"/>
  <c r="K5304" i="2" s="1"/>
  <c r="L5304" i="2" s="1"/>
  <c r="N5304" i="2" s="1"/>
  <c r="J5305" i="2"/>
  <c r="K5305" i="2" s="1"/>
  <c r="L5305" i="2" s="1"/>
  <c r="N5305" i="2" s="1"/>
  <c r="J5306" i="2"/>
  <c r="K5306" i="2" s="1"/>
  <c r="L5306" i="2" s="1"/>
  <c r="N5306" i="2" s="1"/>
  <c r="J5307" i="2"/>
  <c r="K5307" i="2" s="1"/>
  <c r="L5307" i="2" s="1"/>
  <c r="N5307" i="2" s="1"/>
  <c r="J5308" i="2"/>
  <c r="K5308" i="2" s="1"/>
  <c r="L5308" i="2" s="1"/>
  <c r="N5308" i="2" s="1"/>
  <c r="J5309" i="2"/>
  <c r="K5309" i="2" s="1"/>
  <c r="L5309" i="2" s="1"/>
  <c r="N5309" i="2" s="1"/>
  <c r="J5310" i="2"/>
  <c r="K5310" i="2" s="1"/>
  <c r="L5310" i="2" s="1"/>
  <c r="N5310" i="2" s="1"/>
  <c r="J5311" i="2"/>
  <c r="K5311" i="2" s="1"/>
  <c r="L5311" i="2" s="1"/>
  <c r="N5311" i="2" s="1"/>
  <c r="J5312" i="2"/>
  <c r="K5312" i="2" s="1"/>
  <c r="L5312" i="2" s="1"/>
  <c r="N5312" i="2" s="1"/>
  <c r="J5313" i="2"/>
  <c r="K5313" i="2" s="1"/>
  <c r="L5313" i="2" s="1"/>
  <c r="N5313" i="2" s="1"/>
  <c r="J5314" i="2"/>
  <c r="K5314" i="2" s="1"/>
  <c r="L5314" i="2" s="1"/>
  <c r="N5314" i="2" s="1"/>
  <c r="J5315" i="2"/>
  <c r="K5315" i="2" s="1"/>
  <c r="L5315" i="2" s="1"/>
  <c r="N5315" i="2" s="1"/>
  <c r="J5316" i="2"/>
  <c r="K5316" i="2" s="1"/>
  <c r="L5316" i="2" s="1"/>
  <c r="N5316" i="2" s="1"/>
  <c r="J5317" i="2"/>
  <c r="K5317" i="2" s="1"/>
  <c r="L5317" i="2" s="1"/>
  <c r="N5317" i="2" s="1"/>
  <c r="J5318" i="2"/>
  <c r="K5318" i="2" s="1"/>
  <c r="L5318" i="2" s="1"/>
  <c r="N5318" i="2" s="1"/>
  <c r="J5319" i="2"/>
  <c r="K5319" i="2" s="1"/>
  <c r="L5319" i="2" s="1"/>
  <c r="N5319" i="2" s="1"/>
  <c r="J5320" i="2"/>
  <c r="K5320" i="2" s="1"/>
  <c r="L5320" i="2" s="1"/>
  <c r="N5320" i="2" s="1"/>
  <c r="J5321" i="2"/>
  <c r="K5321" i="2" s="1"/>
  <c r="L5321" i="2" s="1"/>
  <c r="N5321" i="2" s="1"/>
  <c r="J5322" i="2"/>
  <c r="K5322" i="2" s="1"/>
  <c r="L5322" i="2" s="1"/>
  <c r="N5322" i="2" s="1"/>
  <c r="J5323" i="2"/>
  <c r="K5323" i="2" s="1"/>
  <c r="L5323" i="2" s="1"/>
  <c r="N5323" i="2" s="1"/>
  <c r="J5324" i="2"/>
  <c r="K5324" i="2" s="1"/>
  <c r="L5324" i="2" s="1"/>
  <c r="N5324" i="2" s="1"/>
  <c r="J5325" i="2"/>
  <c r="K5325" i="2" s="1"/>
  <c r="L5325" i="2" s="1"/>
  <c r="N5325" i="2" s="1"/>
  <c r="J5326" i="2"/>
  <c r="K5326" i="2" s="1"/>
  <c r="L5326" i="2" s="1"/>
  <c r="N5326" i="2" s="1"/>
  <c r="J5327" i="2"/>
  <c r="K5327" i="2" s="1"/>
  <c r="L5327" i="2" s="1"/>
  <c r="N5327" i="2" s="1"/>
  <c r="J5328" i="2"/>
  <c r="K5328" i="2" s="1"/>
  <c r="L5328" i="2" s="1"/>
  <c r="N5328" i="2" s="1"/>
  <c r="J5329" i="2"/>
  <c r="K5329" i="2" s="1"/>
  <c r="L5329" i="2" s="1"/>
  <c r="N5329" i="2" s="1"/>
  <c r="J5330" i="2"/>
  <c r="K5330" i="2" s="1"/>
  <c r="L5330" i="2" s="1"/>
  <c r="N5330" i="2" s="1"/>
  <c r="J5331" i="2"/>
  <c r="K5331" i="2" s="1"/>
  <c r="L5331" i="2" s="1"/>
  <c r="N5331" i="2" s="1"/>
  <c r="J5332" i="2"/>
  <c r="K5332" i="2" s="1"/>
  <c r="L5332" i="2" s="1"/>
  <c r="N5332" i="2" s="1"/>
  <c r="J5333" i="2"/>
  <c r="K5333" i="2" s="1"/>
  <c r="L5333" i="2" s="1"/>
  <c r="N5333" i="2" s="1"/>
  <c r="J5334" i="2"/>
  <c r="K5334" i="2" s="1"/>
  <c r="L5334" i="2" s="1"/>
  <c r="N5334" i="2" s="1"/>
  <c r="J5335" i="2"/>
  <c r="K5335" i="2" s="1"/>
  <c r="L5335" i="2" s="1"/>
  <c r="N5335" i="2" s="1"/>
  <c r="J5336" i="2"/>
  <c r="K5336" i="2" s="1"/>
  <c r="L5336" i="2" s="1"/>
  <c r="N5336" i="2" s="1"/>
  <c r="J5337" i="2"/>
  <c r="K5337" i="2" s="1"/>
  <c r="L5337" i="2" s="1"/>
  <c r="N5337" i="2" s="1"/>
  <c r="J5338" i="2"/>
  <c r="K5338" i="2" s="1"/>
  <c r="L5338" i="2" s="1"/>
  <c r="N5338" i="2" s="1"/>
  <c r="J5339" i="2"/>
  <c r="K5339" i="2" s="1"/>
  <c r="L5339" i="2" s="1"/>
  <c r="N5339" i="2" s="1"/>
  <c r="J5340" i="2"/>
  <c r="K5340" i="2" s="1"/>
  <c r="L5340" i="2" s="1"/>
  <c r="N5340" i="2" s="1"/>
  <c r="J5341" i="2"/>
  <c r="K5341" i="2" s="1"/>
  <c r="L5341" i="2" s="1"/>
  <c r="N5341" i="2" s="1"/>
  <c r="J5342" i="2"/>
  <c r="K5342" i="2" s="1"/>
  <c r="L5342" i="2" s="1"/>
  <c r="N5342" i="2" s="1"/>
  <c r="J5343" i="2"/>
  <c r="K5343" i="2" s="1"/>
  <c r="L5343" i="2" s="1"/>
  <c r="N5343" i="2" s="1"/>
  <c r="J5344" i="2"/>
  <c r="K5344" i="2" s="1"/>
  <c r="L5344" i="2" s="1"/>
  <c r="N5344" i="2" s="1"/>
  <c r="J5345" i="2"/>
  <c r="K5345" i="2" s="1"/>
  <c r="L5345" i="2" s="1"/>
  <c r="N5345" i="2" s="1"/>
  <c r="J5346" i="2"/>
  <c r="K5346" i="2" s="1"/>
  <c r="L5346" i="2" s="1"/>
  <c r="N5346" i="2" s="1"/>
  <c r="J5347" i="2"/>
  <c r="K5347" i="2" s="1"/>
  <c r="L5347" i="2" s="1"/>
  <c r="N5347" i="2" s="1"/>
  <c r="J5348" i="2"/>
  <c r="K5348" i="2" s="1"/>
  <c r="L5348" i="2" s="1"/>
  <c r="N5348" i="2" s="1"/>
  <c r="J5349" i="2"/>
  <c r="K5349" i="2" s="1"/>
  <c r="L5349" i="2" s="1"/>
  <c r="N5349" i="2" s="1"/>
  <c r="J5350" i="2"/>
  <c r="K5350" i="2" s="1"/>
  <c r="L5350" i="2" s="1"/>
  <c r="N5350" i="2" s="1"/>
  <c r="J5351" i="2"/>
  <c r="K5351" i="2" s="1"/>
  <c r="L5351" i="2" s="1"/>
  <c r="N5351" i="2" s="1"/>
  <c r="J5352" i="2"/>
  <c r="K5352" i="2" s="1"/>
  <c r="L5352" i="2" s="1"/>
  <c r="N5352" i="2" s="1"/>
  <c r="J5353" i="2"/>
  <c r="K5353" i="2" s="1"/>
  <c r="L5353" i="2" s="1"/>
  <c r="N5353" i="2" s="1"/>
  <c r="J5354" i="2"/>
  <c r="K5354" i="2" s="1"/>
  <c r="L5354" i="2" s="1"/>
  <c r="N5354" i="2" s="1"/>
  <c r="J5355" i="2"/>
  <c r="K5355" i="2" s="1"/>
  <c r="L5355" i="2" s="1"/>
  <c r="N5355" i="2" s="1"/>
  <c r="J5356" i="2"/>
  <c r="K5356" i="2" s="1"/>
  <c r="L5356" i="2" s="1"/>
  <c r="N5356" i="2" s="1"/>
  <c r="J5357" i="2"/>
  <c r="K5357" i="2" s="1"/>
  <c r="L5357" i="2" s="1"/>
  <c r="N5357" i="2" s="1"/>
  <c r="J5358" i="2"/>
  <c r="K5358" i="2" s="1"/>
  <c r="L5358" i="2" s="1"/>
  <c r="N5358" i="2" s="1"/>
  <c r="J5359" i="2"/>
  <c r="K5359" i="2" s="1"/>
  <c r="L5359" i="2" s="1"/>
  <c r="N5359" i="2" s="1"/>
  <c r="J5360" i="2"/>
  <c r="K5360" i="2" s="1"/>
  <c r="L5360" i="2" s="1"/>
  <c r="N5360" i="2" s="1"/>
  <c r="J5361" i="2"/>
  <c r="K5361" i="2" s="1"/>
  <c r="L5361" i="2" s="1"/>
  <c r="N5361" i="2" s="1"/>
  <c r="J5362" i="2"/>
  <c r="K5362" i="2" s="1"/>
  <c r="L5362" i="2" s="1"/>
  <c r="N5362" i="2" s="1"/>
  <c r="J5363" i="2"/>
  <c r="K5363" i="2" s="1"/>
  <c r="L5363" i="2" s="1"/>
  <c r="N5363" i="2" s="1"/>
  <c r="J5364" i="2"/>
  <c r="K5364" i="2" s="1"/>
  <c r="L5364" i="2" s="1"/>
  <c r="N5364" i="2" s="1"/>
  <c r="J5365" i="2"/>
  <c r="K5365" i="2" s="1"/>
  <c r="L5365" i="2" s="1"/>
  <c r="N5365" i="2" s="1"/>
  <c r="J5366" i="2"/>
  <c r="K5366" i="2" s="1"/>
  <c r="L5366" i="2" s="1"/>
  <c r="N5366" i="2" s="1"/>
  <c r="J5367" i="2"/>
  <c r="K5367" i="2" s="1"/>
  <c r="L5367" i="2" s="1"/>
  <c r="N5367" i="2" s="1"/>
  <c r="J5368" i="2"/>
  <c r="K5368" i="2" s="1"/>
  <c r="L5368" i="2" s="1"/>
  <c r="N5368" i="2" s="1"/>
  <c r="J5369" i="2"/>
  <c r="K5369" i="2" s="1"/>
  <c r="L5369" i="2" s="1"/>
  <c r="N5369" i="2" s="1"/>
  <c r="J5370" i="2"/>
  <c r="K5370" i="2" s="1"/>
  <c r="L5370" i="2" s="1"/>
  <c r="N5370" i="2" s="1"/>
  <c r="J5371" i="2"/>
  <c r="K5371" i="2" s="1"/>
  <c r="L5371" i="2" s="1"/>
  <c r="N5371" i="2" s="1"/>
  <c r="J5372" i="2"/>
  <c r="K5372" i="2" s="1"/>
  <c r="L5372" i="2" s="1"/>
  <c r="N5372" i="2" s="1"/>
  <c r="J5373" i="2"/>
  <c r="K5373" i="2" s="1"/>
  <c r="L5373" i="2" s="1"/>
  <c r="N5373" i="2" s="1"/>
  <c r="J5374" i="2"/>
  <c r="K5374" i="2" s="1"/>
  <c r="L5374" i="2" s="1"/>
  <c r="N5374" i="2" s="1"/>
  <c r="J5375" i="2"/>
  <c r="K5375" i="2" s="1"/>
  <c r="L5375" i="2" s="1"/>
  <c r="N5375" i="2" s="1"/>
  <c r="J5376" i="2"/>
  <c r="K5376" i="2" s="1"/>
  <c r="L5376" i="2" s="1"/>
  <c r="M5376" i="2" s="1"/>
  <c r="J5377" i="2"/>
  <c r="K5377" i="2" s="1"/>
  <c r="L5377" i="2" s="1"/>
  <c r="M5377" i="2" s="1"/>
  <c r="J5378" i="2"/>
  <c r="K5378" i="2" s="1"/>
  <c r="L5378" i="2" s="1"/>
  <c r="N5378" i="2" s="1"/>
  <c r="J5379" i="2"/>
  <c r="K5379" i="2" s="1"/>
  <c r="L5379" i="2" s="1"/>
  <c r="N5379" i="2" s="1"/>
  <c r="J5380" i="2"/>
  <c r="K5380" i="2" s="1"/>
  <c r="L5380" i="2" s="1"/>
  <c r="N5380" i="2" s="1"/>
  <c r="J5381" i="2"/>
  <c r="K5381" i="2" s="1"/>
  <c r="L5381" i="2" s="1"/>
  <c r="N5381" i="2" s="1"/>
  <c r="J5382" i="2"/>
  <c r="K5382" i="2" s="1"/>
  <c r="L5382" i="2" s="1"/>
  <c r="N5382" i="2" s="1"/>
  <c r="J5383" i="2"/>
  <c r="K5383" i="2" s="1"/>
  <c r="L5383" i="2" s="1"/>
  <c r="N5383" i="2" s="1"/>
  <c r="J5384" i="2"/>
  <c r="K5384" i="2" s="1"/>
  <c r="L5384" i="2" s="1"/>
  <c r="N5384" i="2" s="1"/>
  <c r="J5385" i="2"/>
  <c r="K5385" i="2" s="1"/>
  <c r="L5385" i="2" s="1"/>
  <c r="N5385" i="2" s="1"/>
  <c r="J5386" i="2"/>
  <c r="K5386" i="2" s="1"/>
  <c r="L5386" i="2" s="1"/>
  <c r="N5386" i="2" s="1"/>
  <c r="J5387" i="2"/>
  <c r="K5387" i="2" s="1"/>
  <c r="L5387" i="2" s="1"/>
  <c r="N5387" i="2" s="1"/>
  <c r="J5388" i="2"/>
  <c r="K5388" i="2" s="1"/>
  <c r="L5388" i="2" s="1"/>
  <c r="N5388" i="2" s="1"/>
  <c r="J5389" i="2"/>
  <c r="K5389" i="2" s="1"/>
  <c r="L5389" i="2" s="1"/>
  <c r="N5389" i="2" s="1"/>
  <c r="J5390" i="2"/>
  <c r="K5390" i="2" s="1"/>
  <c r="L5390" i="2" s="1"/>
  <c r="N5390" i="2" s="1"/>
  <c r="J5391" i="2"/>
  <c r="K5391" i="2" s="1"/>
  <c r="L5391" i="2" s="1"/>
  <c r="N5391" i="2" s="1"/>
  <c r="J5392" i="2"/>
  <c r="K5392" i="2" s="1"/>
  <c r="L5392" i="2" s="1"/>
  <c r="N5392" i="2" s="1"/>
  <c r="J5393" i="2"/>
  <c r="K5393" i="2" s="1"/>
  <c r="L5393" i="2" s="1"/>
  <c r="N5393" i="2" s="1"/>
  <c r="J5394" i="2"/>
  <c r="K5394" i="2" s="1"/>
  <c r="L5394" i="2" s="1"/>
  <c r="N5394" i="2" s="1"/>
  <c r="J5395" i="2"/>
  <c r="K5395" i="2" s="1"/>
  <c r="L5395" i="2" s="1"/>
  <c r="N5395" i="2" s="1"/>
  <c r="J5396" i="2"/>
  <c r="K5396" i="2" s="1"/>
  <c r="L5396" i="2" s="1"/>
  <c r="N5396" i="2" s="1"/>
  <c r="J5397" i="2"/>
  <c r="K5397" i="2" s="1"/>
  <c r="L5397" i="2" s="1"/>
  <c r="N5397" i="2" s="1"/>
  <c r="J5398" i="2"/>
  <c r="K5398" i="2" s="1"/>
  <c r="L5398" i="2" s="1"/>
  <c r="N5398" i="2" s="1"/>
  <c r="J5399" i="2"/>
  <c r="K5399" i="2" s="1"/>
  <c r="L5399" i="2" s="1"/>
  <c r="N5399" i="2" s="1"/>
  <c r="J5400" i="2"/>
  <c r="K5400" i="2" s="1"/>
  <c r="L5400" i="2" s="1"/>
  <c r="N5400" i="2" s="1"/>
  <c r="J5401" i="2"/>
  <c r="K5401" i="2" s="1"/>
  <c r="L5401" i="2" s="1"/>
  <c r="N5401" i="2" s="1"/>
  <c r="J5402" i="2"/>
  <c r="K5402" i="2" s="1"/>
  <c r="L5402" i="2" s="1"/>
  <c r="N5402" i="2" s="1"/>
  <c r="J5403" i="2"/>
  <c r="K5403" i="2" s="1"/>
  <c r="L5403" i="2" s="1"/>
  <c r="N5403" i="2" s="1"/>
  <c r="J5404" i="2"/>
  <c r="K5404" i="2" s="1"/>
  <c r="L5404" i="2" s="1"/>
  <c r="N5404" i="2" s="1"/>
  <c r="J5405" i="2"/>
  <c r="K5405" i="2" s="1"/>
  <c r="L5405" i="2" s="1"/>
  <c r="N5405" i="2" s="1"/>
  <c r="J5406" i="2"/>
  <c r="K5406" i="2" s="1"/>
  <c r="L5406" i="2" s="1"/>
  <c r="N5406" i="2" s="1"/>
  <c r="J5407" i="2"/>
  <c r="K5407" i="2" s="1"/>
  <c r="L5407" i="2" s="1"/>
  <c r="N5407" i="2" s="1"/>
  <c r="J5408" i="2"/>
  <c r="K5408" i="2" s="1"/>
  <c r="L5408" i="2" s="1"/>
  <c r="N5408" i="2" s="1"/>
  <c r="J5409" i="2"/>
  <c r="K5409" i="2" s="1"/>
  <c r="L5409" i="2" s="1"/>
  <c r="N5409" i="2" s="1"/>
  <c r="J5410" i="2"/>
  <c r="K5410" i="2" s="1"/>
  <c r="L5410" i="2" s="1"/>
  <c r="N5410" i="2" s="1"/>
  <c r="J5411" i="2"/>
  <c r="K5411" i="2" s="1"/>
  <c r="L5411" i="2" s="1"/>
  <c r="N5411" i="2" s="1"/>
  <c r="J5412" i="2"/>
  <c r="K5412" i="2" s="1"/>
  <c r="L5412" i="2" s="1"/>
  <c r="N5412" i="2" s="1"/>
  <c r="J5413" i="2"/>
  <c r="K5413" i="2" s="1"/>
  <c r="L5413" i="2" s="1"/>
  <c r="N5413" i="2" s="1"/>
  <c r="J5414" i="2"/>
  <c r="K5414" i="2" s="1"/>
  <c r="L5414" i="2" s="1"/>
  <c r="N5414" i="2" s="1"/>
  <c r="J5415" i="2"/>
  <c r="K5415" i="2" s="1"/>
  <c r="L5415" i="2" s="1"/>
  <c r="N5415" i="2" s="1"/>
  <c r="J5416" i="2"/>
  <c r="K5416" i="2" s="1"/>
  <c r="L5416" i="2" s="1"/>
  <c r="N5416" i="2" s="1"/>
  <c r="J5417" i="2"/>
  <c r="K5417" i="2" s="1"/>
  <c r="L5417" i="2" s="1"/>
  <c r="N5417" i="2" s="1"/>
  <c r="J5418" i="2"/>
  <c r="K5418" i="2" s="1"/>
  <c r="L5418" i="2" s="1"/>
  <c r="N5418" i="2" s="1"/>
  <c r="J5419" i="2"/>
  <c r="K5419" i="2" s="1"/>
  <c r="L5419" i="2" s="1"/>
  <c r="N5419" i="2" s="1"/>
  <c r="J5420" i="2"/>
  <c r="K5420" i="2" s="1"/>
  <c r="L5420" i="2" s="1"/>
  <c r="N5420" i="2" s="1"/>
  <c r="J5421" i="2"/>
  <c r="K5421" i="2" s="1"/>
  <c r="L5421" i="2" s="1"/>
  <c r="N5421" i="2" s="1"/>
  <c r="J5422" i="2"/>
  <c r="K5422" i="2" s="1"/>
  <c r="L5422" i="2" s="1"/>
  <c r="N5422" i="2" s="1"/>
  <c r="J5423" i="2"/>
  <c r="K5423" i="2" s="1"/>
  <c r="L5423" i="2" s="1"/>
  <c r="N5423" i="2" s="1"/>
  <c r="J5424" i="2"/>
  <c r="K5424" i="2" s="1"/>
  <c r="L5424" i="2" s="1"/>
  <c r="N5424" i="2" s="1"/>
  <c r="J5425" i="2"/>
  <c r="K5425" i="2" s="1"/>
  <c r="L5425" i="2" s="1"/>
  <c r="N5425" i="2" s="1"/>
  <c r="J5426" i="2"/>
  <c r="K5426" i="2" s="1"/>
  <c r="L5426" i="2" s="1"/>
  <c r="N5426" i="2" s="1"/>
  <c r="J5427" i="2"/>
  <c r="K5427" i="2" s="1"/>
  <c r="L5427" i="2" s="1"/>
  <c r="N5427" i="2" s="1"/>
  <c r="J5428" i="2"/>
  <c r="K5428" i="2" s="1"/>
  <c r="L5428" i="2" s="1"/>
  <c r="N5428" i="2" s="1"/>
  <c r="J5429" i="2"/>
  <c r="K5429" i="2" s="1"/>
  <c r="L5429" i="2" s="1"/>
  <c r="N5429" i="2" s="1"/>
  <c r="J5430" i="2"/>
  <c r="K5430" i="2" s="1"/>
  <c r="L5430" i="2" s="1"/>
  <c r="N5430" i="2" s="1"/>
  <c r="J5431" i="2"/>
  <c r="K5431" i="2" s="1"/>
  <c r="L5431" i="2" s="1"/>
  <c r="N5431" i="2" s="1"/>
  <c r="J5432" i="2"/>
  <c r="K5432" i="2" s="1"/>
  <c r="L5432" i="2" s="1"/>
  <c r="N5432" i="2" s="1"/>
  <c r="J5433" i="2"/>
  <c r="K5433" i="2" s="1"/>
  <c r="L5433" i="2" s="1"/>
  <c r="N5433" i="2" s="1"/>
  <c r="J5434" i="2"/>
  <c r="K5434" i="2" s="1"/>
  <c r="L5434" i="2" s="1"/>
  <c r="N5434" i="2" s="1"/>
  <c r="J5435" i="2"/>
  <c r="K5435" i="2" s="1"/>
  <c r="L5435" i="2" s="1"/>
  <c r="N5435" i="2" s="1"/>
  <c r="J5436" i="2"/>
  <c r="K5436" i="2" s="1"/>
  <c r="L5436" i="2" s="1"/>
  <c r="N5436" i="2" s="1"/>
  <c r="J5437" i="2"/>
  <c r="K5437" i="2" s="1"/>
  <c r="L5437" i="2" s="1"/>
  <c r="N5437" i="2" s="1"/>
  <c r="J5438" i="2"/>
  <c r="K5438" i="2" s="1"/>
  <c r="L5438" i="2" s="1"/>
  <c r="N5438" i="2" s="1"/>
  <c r="J5439" i="2"/>
  <c r="K5439" i="2" s="1"/>
  <c r="L5439" i="2" s="1"/>
  <c r="N5439" i="2" s="1"/>
  <c r="J5440" i="2"/>
  <c r="K5440" i="2" s="1"/>
  <c r="L5440" i="2" s="1"/>
  <c r="N5440" i="2" s="1"/>
  <c r="J5441" i="2"/>
  <c r="K5441" i="2" s="1"/>
  <c r="L5441" i="2" s="1"/>
  <c r="N5441" i="2" s="1"/>
  <c r="J5442" i="2"/>
  <c r="K5442" i="2" s="1"/>
  <c r="L5442" i="2" s="1"/>
  <c r="N5442" i="2" s="1"/>
  <c r="J5443" i="2"/>
  <c r="K5443" i="2" s="1"/>
  <c r="L5443" i="2" s="1"/>
  <c r="N5443" i="2" s="1"/>
  <c r="J5444" i="2"/>
  <c r="K5444" i="2" s="1"/>
  <c r="L5444" i="2" s="1"/>
  <c r="N5444" i="2" s="1"/>
  <c r="J5445" i="2"/>
  <c r="K5445" i="2" s="1"/>
  <c r="L5445" i="2" s="1"/>
  <c r="N5445" i="2" s="1"/>
  <c r="J5446" i="2"/>
  <c r="K5446" i="2" s="1"/>
  <c r="L5446" i="2" s="1"/>
  <c r="N5446" i="2" s="1"/>
  <c r="J5447" i="2"/>
  <c r="K5447" i="2" s="1"/>
  <c r="L5447" i="2" s="1"/>
  <c r="N5447" i="2" s="1"/>
  <c r="J5448" i="2"/>
  <c r="K5448" i="2" s="1"/>
  <c r="L5448" i="2" s="1"/>
  <c r="N5448" i="2" s="1"/>
  <c r="J5449" i="2"/>
  <c r="K5449" i="2" s="1"/>
  <c r="L5449" i="2" s="1"/>
  <c r="N5449" i="2" s="1"/>
  <c r="J5450" i="2"/>
  <c r="K5450" i="2" s="1"/>
  <c r="L5450" i="2" s="1"/>
  <c r="N5450" i="2" s="1"/>
  <c r="J5451" i="2"/>
  <c r="K5451" i="2" s="1"/>
  <c r="L5451" i="2" s="1"/>
  <c r="N5451" i="2" s="1"/>
  <c r="J5452" i="2"/>
  <c r="K5452" i="2" s="1"/>
  <c r="L5452" i="2" s="1"/>
  <c r="N5452" i="2" s="1"/>
  <c r="J5453" i="2"/>
  <c r="K5453" i="2" s="1"/>
  <c r="L5453" i="2" s="1"/>
  <c r="N5453" i="2" s="1"/>
  <c r="J5454" i="2"/>
  <c r="K5454" i="2" s="1"/>
  <c r="L5454" i="2" s="1"/>
  <c r="N5454" i="2" s="1"/>
  <c r="J5455" i="2"/>
  <c r="K5455" i="2" s="1"/>
  <c r="L5455" i="2" s="1"/>
  <c r="N5455" i="2" s="1"/>
  <c r="J5456" i="2"/>
  <c r="K5456" i="2" s="1"/>
  <c r="L5456" i="2" s="1"/>
  <c r="N5456" i="2" s="1"/>
  <c r="J5457" i="2"/>
  <c r="K5457" i="2" s="1"/>
  <c r="L5457" i="2" s="1"/>
  <c r="N5457" i="2" s="1"/>
  <c r="J5458" i="2"/>
  <c r="K5458" i="2" s="1"/>
  <c r="L5458" i="2" s="1"/>
  <c r="N5458" i="2" s="1"/>
  <c r="J5459" i="2"/>
  <c r="K5459" i="2" s="1"/>
  <c r="L5459" i="2" s="1"/>
  <c r="N5459" i="2" s="1"/>
  <c r="J5460" i="2"/>
  <c r="K5460" i="2" s="1"/>
  <c r="L5460" i="2" s="1"/>
  <c r="N5460" i="2" s="1"/>
  <c r="J5461" i="2"/>
  <c r="K5461" i="2" s="1"/>
  <c r="L5461" i="2" s="1"/>
  <c r="N5461" i="2" s="1"/>
  <c r="J5462" i="2"/>
  <c r="K5462" i="2" s="1"/>
  <c r="L5462" i="2" s="1"/>
  <c r="N5462" i="2" s="1"/>
  <c r="J5463" i="2"/>
  <c r="K5463" i="2" s="1"/>
  <c r="L5463" i="2" s="1"/>
  <c r="N5463" i="2" s="1"/>
  <c r="J5464" i="2"/>
  <c r="K5464" i="2" s="1"/>
  <c r="L5464" i="2" s="1"/>
  <c r="N5464" i="2" s="1"/>
  <c r="J5465" i="2"/>
  <c r="K5465" i="2" s="1"/>
  <c r="L5465" i="2" s="1"/>
  <c r="N5465" i="2" s="1"/>
  <c r="J5466" i="2"/>
  <c r="K5466" i="2" s="1"/>
  <c r="L5466" i="2" s="1"/>
  <c r="N5466" i="2" s="1"/>
  <c r="J5467" i="2"/>
  <c r="K5467" i="2" s="1"/>
  <c r="L5467" i="2" s="1"/>
  <c r="N5467" i="2" s="1"/>
  <c r="J5468" i="2"/>
  <c r="K5468" i="2" s="1"/>
  <c r="L5468" i="2" s="1"/>
  <c r="N5468" i="2" s="1"/>
  <c r="J5469" i="2"/>
  <c r="K5469" i="2" s="1"/>
  <c r="L5469" i="2" s="1"/>
  <c r="N5469" i="2" s="1"/>
  <c r="J5470" i="2"/>
  <c r="K5470" i="2" s="1"/>
  <c r="L5470" i="2" s="1"/>
  <c r="N5470" i="2" s="1"/>
  <c r="J5471" i="2"/>
  <c r="K5471" i="2" s="1"/>
  <c r="L5471" i="2" s="1"/>
  <c r="N5471" i="2" s="1"/>
  <c r="J5472" i="2"/>
  <c r="K5472" i="2" s="1"/>
  <c r="L5472" i="2" s="1"/>
  <c r="N5472" i="2" s="1"/>
  <c r="J5473" i="2"/>
  <c r="K5473" i="2" s="1"/>
  <c r="L5473" i="2" s="1"/>
  <c r="N5473" i="2" s="1"/>
  <c r="J5474" i="2"/>
  <c r="K5474" i="2" s="1"/>
  <c r="L5474" i="2" s="1"/>
  <c r="N5474" i="2" s="1"/>
  <c r="J5475" i="2"/>
  <c r="K5475" i="2" s="1"/>
  <c r="L5475" i="2" s="1"/>
  <c r="N5475" i="2" s="1"/>
  <c r="J5476" i="2"/>
  <c r="K5476" i="2" s="1"/>
  <c r="L5476" i="2" s="1"/>
  <c r="N5476" i="2" s="1"/>
  <c r="J5477" i="2"/>
  <c r="K5477" i="2" s="1"/>
  <c r="L5477" i="2" s="1"/>
  <c r="N5477" i="2" s="1"/>
  <c r="J5478" i="2"/>
  <c r="K5478" i="2" s="1"/>
  <c r="L5478" i="2" s="1"/>
  <c r="N5478" i="2" s="1"/>
  <c r="J5479" i="2"/>
  <c r="K5479" i="2" s="1"/>
  <c r="L5479" i="2" s="1"/>
  <c r="N5479" i="2" s="1"/>
  <c r="J5480" i="2"/>
  <c r="K5480" i="2" s="1"/>
  <c r="L5480" i="2" s="1"/>
  <c r="N5480" i="2" s="1"/>
  <c r="J5481" i="2"/>
  <c r="K5481" i="2" s="1"/>
  <c r="L5481" i="2" s="1"/>
  <c r="N5481" i="2" s="1"/>
  <c r="J5482" i="2"/>
  <c r="K5482" i="2" s="1"/>
  <c r="L5482" i="2" s="1"/>
  <c r="N5482" i="2" s="1"/>
  <c r="J5483" i="2"/>
  <c r="K5483" i="2" s="1"/>
  <c r="L5483" i="2" s="1"/>
  <c r="N5483" i="2" s="1"/>
  <c r="J5484" i="2"/>
  <c r="K5484" i="2" s="1"/>
  <c r="L5484" i="2" s="1"/>
  <c r="N5484" i="2" s="1"/>
  <c r="J5485" i="2"/>
  <c r="K5485" i="2" s="1"/>
  <c r="L5485" i="2" s="1"/>
  <c r="N5485" i="2" s="1"/>
  <c r="J5486" i="2"/>
  <c r="K5486" i="2" s="1"/>
  <c r="L5486" i="2" s="1"/>
  <c r="N5486" i="2" s="1"/>
  <c r="J5487" i="2"/>
  <c r="K5487" i="2" s="1"/>
  <c r="L5487" i="2" s="1"/>
  <c r="N5487" i="2" s="1"/>
  <c r="J5488" i="2"/>
  <c r="K5488" i="2" s="1"/>
  <c r="L5488" i="2" s="1"/>
  <c r="N5488" i="2" s="1"/>
  <c r="J5489" i="2"/>
  <c r="K5489" i="2" s="1"/>
  <c r="L5489" i="2" s="1"/>
  <c r="N5489" i="2" s="1"/>
  <c r="J5490" i="2"/>
  <c r="K5490" i="2" s="1"/>
  <c r="L5490" i="2" s="1"/>
  <c r="N5490" i="2" s="1"/>
  <c r="J5491" i="2"/>
  <c r="K5491" i="2" s="1"/>
  <c r="L5491" i="2" s="1"/>
  <c r="N5491" i="2" s="1"/>
  <c r="J5492" i="2"/>
  <c r="K5492" i="2" s="1"/>
  <c r="L5492" i="2" s="1"/>
  <c r="N5492" i="2" s="1"/>
  <c r="J5493" i="2"/>
  <c r="K5493" i="2" s="1"/>
  <c r="L5493" i="2" s="1"/>
  <c r="N5493" i="2" s="1"/>
  <c r="J5494" i="2"/>
  <c r="K5494" i="2" s="1"/>
  <c r="L5494" i="2" s="1"/>
  <c r="N5494" i="2" s="1"/>
  <c r="J5495" i="2"/>
  <c r="K5495" i="2" s="1"/>
  <c r="L5495" i="2" s="1"/>
  <c r="N5495" i="2" s="1"/>
  <c r="J5496" i="2"/>
  <c r="K5496" i="2" s="1"/>
  <c r="L5496" i="2" s="1"/>
  <c r="N5496" i="2" s="1"/>
  <c r="J5497" i="2"/>
  <c r="K5497" i="2" s="1"/>
  <c r="L5497" i="2" s="1"/>
  <c r="N5497" i="2" s="1"/>
  <c r="J5498" i="2"/>
  <c r="K5498" i="2" s="1"/>
  <c r="L5498" i="2" s="1"/>
  <c r="N5498" i="2" s="1"/>
  <c r="J5499" i="2"/>
  <c r="K5499" i="2" s="1"/>
  <c r="L5499" i="2" s="1"/>
  <c r="N5499" i="2" s="1"/>
  <c r="J5500" i="2"/>
  <c r="K5500" i="2" s="1"/>
  <c r="L5500" i="2" s="1"/>
  <c r="N5500" i="2" s="1"/>
  <c r="J5501" i="2"/>
  <c r="K5501" i="2" s="1"/>
  <c r="L5501" i="2" s="1"/>
  <c r="N5501" i="2" s="1"/>
  <c r="J5502" i="2"/>
  <c r="K5502" i="2" s="1"/>
  <c r="L5502" i="2" s="1"/>
  <c r="N5502" i="2" s="1"/>
  <c r="J5503" i="2"/>
  <c r="K5503" i="2" s="1"/>
  <c r="L5503" i="2" s="1"/>
  <c r="N5503" i="2" s="1"/>
  <c r="J5504" i="2"/>
  <c r="K5504" i="2" s="1"/>
  <c r="L5504" i="2" s="1"/>
  <c r="N5504" i="2" s="1"/>
  <c r="J5505" i="2"/>
  <c r="K5505" i="2" s="1"/>
  <c r="L5505" i="2" s="1"/>
  <c r="N5505" i="2" s="1"/>
  <c r="J5506" i="2"/>
  <c r="K5506" i="2" s="1"/>
  <c r="L5506" i="2" s="1"/>
  <c r="N5506" i="2" s="1"/>
  <c r="J5507" i="2"/>
  <c r="K5507" i="2" s="1"/>
  <c r="L5507" i="2" s="1"/>
  <c r="N5507" i="2" s="1"/>
  <c r="J5508" i="2"/>
  <c r="K5508" i="2" s="1"/>
  <c r="L5508" i="2" s="1"/>
  <c r="N5508" i="2" s="1"/>
  <c r="J5509" i="2"/>
  <c r="K5509" i="2" s="1"/>
  <c r="L5509" i="2" s="1"/>
  <c r="N5509" i="2" s="1"/>
  <c r="J5510" i="2"/>
  <c r="K5510" i="2" s="1"/>
  <c r="L5510" i="2" s="1"/>
  <c r="N5510" i="2" s="1"/>
  <c r="J5511" i="2"/>
  <c r="K5511" i="2" s="1"/>
  <c r="L5511" i="2" s="1"/>
  <c r="N5511" i="2" s="1"/>
  <c r="J5512" i="2"/>
  <c r="K5512" i="2" s="1"/>
  <c r="L5512" i="2" s="1"/>
  <c r="N5512" i="2" s="1"/>
  <c r="J5513" i="2"/>
  <c r="K5513" i="2" s="1"/>
  <c r="L5513" i="2" s="1"/>
  <c r="N5513" i="2" s="1"/>
  <c r="J5514" i="2"/>
  <c r="K5514" i="2" s="1"/>
  <c r="L5514" i="2" s="1"/>
  <c r="N5514" i="2" s="1"/>
  <c r="J5515" i="2"/>
  <c r="K5515" i="2" s="1"/>
  <c r="L5515" i="2" s="1"/>
  <c r="N5515" i="2" s="1"/>
  <c r="J5516" i="2"/>
  <c r="K5516" i="2" s="1"/>
  <c r="L5516" i="2" s="1"/>
  <c r="N5516" i="2" s="1"/>
  <c r="J5517" i="2"/>
  <c r="K5517" i="2" s="1"/>
  <c r="L5517" i="2" s="1"/>
  <c r="N5517" i="2" s="1"/>
  <c r="J5518" i="2"/>
  <c r="K5518" i="2" s="1"/>
  <c r="L5518" i="2" s="1"/>
  <c r="N5518" i="2" s="1"/>
  <c r="J5519" i="2"/>
  <c r="K5519" i="2" s="1"/>
  <c r="L5519" i="2" s="1"/>
  <c r="N5519" i="2" s="1"/>
  <c r="J5520" i="2"/>
  <c r="K5520" i="2" s="1"/>
  <c r="L5520" i="2" s="1"/>
  <c r="N5520" i="2" s="1"/>
  <c r="J5521" i="2"/>
  <c r="K5521" i="2" s="1"/>
  <c r="L5521" i="2" s="1"/>
  <c r="N5521" i="2" s="1"/>
  <c r="J5522" i="2"/>
  <c r="K5522" i="2" s="1"/>
  <c r="L5522" i="2" s="1"/>
  <c r="N5522" i="2" s="1"/>
  <c r="J5523" i="2"/>
  <c r="K5523" i="2" s="1"/>
  <c r="L5523" i="2" s="1"/>
  <c r="N5523" i="2" s="1"/>
  <c r="J5524" i="2"/>
  <c r="K5524" i="2" s="1"/>
  <c r="L5524" i="2" s="1"/>
  <c r="N5524" i="2" s="1"/>
  <c r="J5525" i="2"/>
  <c r="K5525" i="2" s="1"/>
  <c r="L5525" i="2" s="1"/>
  <c r="N5525" i="2" s="1"/>
  <c r="J5526" i="2"/>
  <c r="K5526" i="2" s="1"/>
  <c r="L5526" i="2" s="1"/>
  <c r="N5526" i="2" s="1"/>
  <c r="J5527" i="2"/>
  <c r="K5527" i="2" s="1"/>
  <c r="L5527" i="2" s="1"/>
  <c r="N5527" i="2" s="1"/>
  <c r="J5528" i="2"/>
  <c r="K5528" i="2" s="1"/>
  <c r="L5528" i="2" s="1"/>
  <c r="N5528" i="2" s="1"/>
  <c r="J5529" i="2"/>
  <c r="K5529" i="2" s="1"/>
  <c r="L5529" i="2" s="1"/>
  <c r="N5529" i="2" s="1"/>
  <c r="J5530" i="2"/>
  <c r="K5530" i="2" s="1"/>
  <c r="L5530" i="2" s="1"/>
  <c r="N5530" i="2" s="1"/>
  <c r="J5531" i="2"/>
  <c r="K5531" i="2" s="1"/>
  <c r="L5531" i="2" s="1"/>
  <c r="N5531" i="2" s="1"/>
  <c r="J5532" i="2"/>
  <c r="K5532" i="2" s="1"/>
  <c r="L5532" i="2" s="1"/>
  <c r="N5532" i="2" s="1"/>
  <c r="J5533" i="2"/>
  <c r="K5533" i="2" s="1"/>
  <c r="L5533" i="2" s="1"/>
  <c r="N5533" i="2" s="1"/>
  <c r="J5534" i="2"/>
  <c r="K5534" i="2" s="1"/>
  <c r="L5534" i="2" s="1"/>
  <c r="N5534" i="2" s="1"/>
  <c r="J5535" i="2"/>
  <c r="K5535" i="2" s="1"/>
  <c r="L5535" i="2" s="1"/>
  <c r="N5535" i="2" s="1"/>
  <c r="J5536" i="2"/>
  <c r="K5536" i="2" s="1"/>
  <c r="L5536" i="2" s="1"/>
  <c r="N5536" i="2" s="1"/>
  <c r="J5537" i="2"/>
  <c r="K5537" i="2" s="1"/>
  <c r="L5537" i="2" s="1"/>
  <c r="N5537" i="2" s="1"/>
  <c r="J5538" i="2"/>
  <c r="K5538" i="2" s="1"/>
  <c r="L5538" i="2" s="1"/>
  <c r="N5538" i="2" s="1"/>
  <c r="J5539" i="2"/>
  <c r="K5539" i="2" s="1"/>
  <c r="L5539" i="2" s="1"/>
  <c r="N5539" i="2" s="1"/>
  <c r="J5540" i="2"/>
  <c r="K5540" i="2" s="1"/>
  <c r="L5540" i="2" s="1"/>
  <c r="N5540" i="2" s="1"/>
  <c r="J5541" i="2"/>
  <c r="K5541" i="2" s="1"/>
  <c r="L5541" i="2" s="1"/>
  <c r="N5541" i="2" s="1"/>
  <c r="J5542" i="2"/>
  <c r="K5542" i="2" s="1"/>
  <c r="L5542" i="2" s="1"/>
  <c r="N5542" i="2" s="1"/>
  <c r="J5543" i="2"/>
  <c r="K5543" i="2" s="1"/>
  <c r="L5543" i="2" s="1"/>
  <c r="N5543" i="2" s="1"/>
  <c r="J5544" i="2"/>
  <c r="K5544" i="2" s="1"/>
  <c r="L5544" i="2" s="1"/>
  <c r="N5544" i="2" s="1"/>
  <c r="J5545" i="2"/>
  <c r="K5545" i="2" s="1"/>
  <c r="L5545" i="2" s="1"/>
  <c r="N5545" i="2" s="1"/>
  <c r="J5546" i="2"/>
  <c r="K5546" i="2" s="1"/>
  <c r="L5546" i="2" s="1"/>
  <c r="N5546" i="2" s="1"/>
  <c r="J5547" i="2"/>
  <c r="K5547" i="2" s="1"/>
  <c r="L5547" i="2" s="1"/>
  <c r="N5547" i="2" s="1"/>
  <c r="J5548" i="2"/>
  <c r="K5548" i="2" s="1"/>
  <c r="L5548" i="2" s="1"/>
  <c r="N5548" i="2" s="1"/>
  <c r="J5549" i="2"/>
  <c r="K5549" i="2" s="1"/>
  <c r="L5549" i="2" s="1"/>
  <c r="N5549" i="2" s="1"/>
  <c r="J5550" i="2"/>
  <c r="K5550" i="2" s="1"/>
  <c r="L5550" i="2" s="1"/>
  <c r="N5550" i="2" s="1"/>
  <c r="J5551" i="2"/>
  <c r="K5551" i="2" s="1"/>
  <c r="L5551" i="2" s="1"/>
  <c r="N5551" i="2" s="1"/>
  <c r="J5552" i="2"/>
  <c r="K5552" i="2" s="1"/>
  <c r="L5552" i="2" s="1"/>
  <c r="N5552" i="2" s="1"/>
  <c r="J5553" i="2"/>
  <c r="K5553" i="2" s="1"/>
  <c r="L5553" i="2" s="1"/>
  <c r="N5553" i="2" s="1"/>
  <c r="J5554" i="2"/>
  <c r="K5554" i="2" s="1"/>
  <c r="L5554" i="2" s="1"/>
  <c r="N5554" i="2" s="1"/>
  <c r="J5555" i="2"/>
  <c r="K5555" i="2" s="1"/>
  <c r="L5555" i="2" s="1"/>
  <c r="N5555" i="2" s="1"/>
  <c r="J5556" i="2"/>
  <c r="K5556" i="2" s="1"/>
  <c r="L5556" i="2" s="1"/>
  <c r="N5556" i="2" s="1"/>
  <c r="J5557" i="2"/>
  <c r="K5557" i="2" s="1"/>
  <c r="L5557" i="2" s="1"/>
  <c r="N5557" i="2" s="1"/>
  <c r="J5558" i="2"/>
  <c r="K5558" i="2" s="1"/>
  <c r="L5558" i="2" s="1"/>
  <c r="N5558" i="2" s="1"/>
  <c r="J5559" i="2"/>
  <c r="K5559" i="2" s="1"/>
  <c r="L5559" i="2" s="1"/>
  <c r="N5559" i="2" s="1"/>
  <c r="J5560" i="2"/>
  <c r="K5560" i="2" s="1"/>
  <c r="L5560" i="2" s="1"/>
  <c r="N5560" i="2" s="1"/>
  <c r="J5561" i="2"/>
  <c r="K5561" i="2" s="1"/>
  <c r="L5561" i="2" s="1"/>
  <c r="N5561" i="2" s="1"/>
  <c r="J5562" i="2"/>
  <c r="K5562" i="2" s="1"/>
  <c r="L5562" i="2" s="1"/>
  <c r="N5562" i="2" s="1"/>
  <c r="J5563" i="2"/>
  <c r="K5563" i="2" s="1"/>
  <c r="L5563" i="2" s="1"/>
  <c r="N5563" i="2" s="1"/>
  <c r="J5564" i="2"/>
  <c r="K5564" i="2" s="1"/>
  <c r="L5564" i="2" s="1"/>
  <c r="N5564" i="2" s="1"/>
  <c r="J5565" i="2"/>
  <c r="K5565" i="2" s="1"/>
  <c r="L5565" i="2" s="1"/>
  <c r="N5565" i="2" s="1"/>
  <c r="J5566" i="2"/>
  <c r="K5566" i="2" s="1"/>
  <c r="L5566" i="2" s="1"/>
  <c r="N5566" i="2" s="1"/>
  <c r="J5567" i="2"/>
  <c r="K5567" i="2" s="1"/>
  <c r="L5567" i="2" s="1"/>
  <c r="N5567" i="2" s="1"/>
  <c r="J5568" i="2"/>
  <c r="K5568" i="2" s="1"/>
  <c r="L5568" i="2" s="1"/>
  <c r="N5568" i="2" s="1"/>
  <c r="J5569" i="2"/>
  <c r="K5569" i="2" s="1"/>
  <c r="L5569" i="2" s="1"/>
  <c r="N5569" i="2" s="1"/>
  <c r="J5570" i="2"/>
  <c r="K5570" i="2" s="1"/>
  <c r="L5570" i="2" s="1"/>
  <c r="N5570" i="2" s="1"/>
  <c r="J5571" i="2"/>
  <c r="K5571" i="2" s="1"/>
  <c r="L5571" i="2" s="1"/>
  <c r="N5571" i="2" s="1"/>
  <c r="J5572" i="2"/>
  <c r="K5572" i="2" s="1"/>
  <c r="L5572" i="2" s="1"/>
  <c r="N5572" i="2" s="1"/>
  <c r="J5573" i="2"/>
  <c r="K5573" i="2" s="1"/>
  <c r="L5573" i="2" s="1"/>
  <c r="N5573" i="2" s="1"/>
  <c r="J5574" i="2"/>
  <c r="K5574" i="2" s="1"/>
  <c r="L5574" i="2" s="1"/>
  <c r="N5574" i="2" s="1"/>
  <c r="J5575" i="2"/>
  <c r="K5575" i="2" s="1"/>
  <c r="L5575" i="2" s="1"/>
  <c r="N5575" i="2" s="1"/>
  <c r="J5576" i="2"/>
  <c r="K5576" i="2" s="1"/>
  <c r="L5576" i="2" s="1"/>
  <c r="N5576" i="2" s="1"/>
  <c r="J5577" i="2"/>
  <c r="K5577" i="2" s="1"/>
  <c r="L5577" i="2" s="1"/>
  <c r="N5577" i="2" s="1"/>
  <c r="J5578" i="2"/>
  <c r="K5578" i="2" s="1"/>
  <c r="L5578" i="2" s="1"/>
  <c r="N5578" i="2" s="1"/>
  <c r="J5579" i="2"/>
  <c r="K5579" i="2" s="1"/>
  <c r="L5579" i="2" s="1"/>
  <c r="N5579" i="2" s="1"/>
  <c r="J5580" i="2"/>
  <c r="K5580" i="2" s="1"/>
  <c r="L5580" i="2" s="1"/>
  <c r="N5580" i="2" s="1"/>
  <c r="J5581" i="2"/>
  <c r="K5581" i="2" s="1"/>
  <c r="L5581" i="2" s="1"/>
  <c r="N5581" i="2" s="1"/>
  <c r="J5582" i="2"/>
  <c r="K5582" i="2" s="1"/>
  <c r="L5582" i="2" s="1"/>
  <c r="N5582" i="2" s="1"/>
  <c r="J5583" i="2"/>
  <c r="K5583" i="2" s="1"/>
  <c r="L5583" i="2" s="1"/>
  <c r="N5583" i="2" s="1"/>
  <c r="J5584" i="2"/>
  <c r="K5584" i="2" s="1"/>
  <c r="L5584" i="2" s="1"/>
  <c r="N5584" i="2" s="1"/>
  <c r="J5585" i="2"/>
  <c r="K5585" i="2" s="1"/>
  <c r="L5585" i="2" s="1"/>
  <c r="N5585" i="2" s="1"/>
  <c r="J5586" i="2"/>
  <c r="K5586" i="2" s="1"/>
  <c r="L5586" i="2" s="1"/>
  <c r="J5587" i="2"/>
  <c r="K5587" i="2" s="1"/>
  <c r="L5587" i="2" s="1"/>
  <c r="N5587" i="2" s="1"/>
  <c r="J5588" i="2"/>
  <c r="K5588" i="2" s="1"/>
  <c r="L5588" i="2" s="1"/>
  <c r="N5588" i="2" s="1"/>
  <c r="J5589" i="2"/>
  <c r="K5589" i="2" s="1"/>
  <c r="L5589" i="2" s="1"/>
  <c r="N5589" i="2" s="1"/>
  <c r="J5590" i="2"/>
  <c r="K5590" i="2" s="1"/>
  <c r="L5590" i="2" s="1"/>
  <c r="N5590" i="2" s="1"/>
  <c r="J5591" i="2"/>
  <c r="K5591" i="2" s="1"/>
  <c r="L5591" i="2" s="1"/>
  <c r="N5591" i="2" s="1"/>
  <c r="J5592" i="2"/>
  <c r="K5592" i="2" s="1"/>
  <c r="L5592" i="2" s="1"/>
  <c r="N5592" i="2" s="1"/>
  <c r="J5593" i="2"/>
  <c r="K5593" i="2" s="1"/>
  <c r="L5593" i="2" s="1"/>
  <c r="N5593" i="2" s="1"/>
  <c r="J5594" i="2"/>
  <c r="K5594" i="2" s="1"/>
  <c r="L5594" i="2" s="1"/>
  <c r="N5594" i="2" s="1"/>
  <c r="J5595" i="2"/>
  <c r="K5595" i="2" s="1"/>
  <c r="L5595" i="2" s="1"/>
  <c r="N5595" i="2" s="1"/>
  <c r="J5596" i="2"/>
  <c r="K5596" i="2" s="1"/>
  <c r="L5596" i="2" s="1"/>
  <c r="N5596" i="2" s="1"/>
  <c r="J5597" i="2"/>
  <c r="K5597" i="2" s="1"/>
  <c r="L5597" i="2" s="1"/>
  <c r="N5597" i="2" s="1"/>
  <c r="J5598" i="2"/>
  <c r="K5598" i="2" s="1"/>
  <c r="L5598" i="2" s="1"/>
  <c r="N5598" i="2" s="1"/>
  <c r="J5599" i="2"/>
  <c r="K5599" i="2" s="1"/>
  <c r="L5599" i="2" s="1"/>
  <c r="J5600" i="2"/>
  <c r="K5600" i="2" s="1"/>
  <c r="L5600" i="2" s="1"/>
  <c r="M5600" i="2" s="1"/>
  <c r="J5601" i="2"/>
  <c r="K5601" i="2" s="1"/>
  <c r="L5601" i="2" s="1"/>
  <c r="M5601" i="2" s="1"/>
  <c r="J5602" i="2"/>
  <c r="K5602" i="2" s="1"/>
  <c r="L5602" i="2" s="1"/>
  <c r="J5603" i="2"/>
  <c r="K5603" i="2" s="1"/>
  <c r="L5603" i="2" s="1"/>
  <c r="N5603" i="2" s="1"/>
  <c r="J5604" i="2"/>
  <c r="K5604" i="2" s="1"/>
  <c r="L5604" i="2" s="1"/>
  <c r="N5604" i="2" s="1"/>
  <c r="J5605" i="2"/>
  <c r="K5605" i="2" s="1"/>
  <c r="L5605" i="2" s="1"/>
  <c r="N5605" i="2" s="1"/>
  <c r="J5606" i="2"/>
  <c r="K5606" i="2" s="1"/>
  <c r="L5606" i="2" s="1"/>
  <c r="N5606" i="2" s="1"/>
  <c r="J5607" i="2"/>
  <c r="K5607" i="2" s="1"/>
  <c r="L5607" i="2" s="1"/>
  <c r="N5607" i="2" s="1"/>
  <c r="J5608" i="2"/>
  <c r="K5608" i="2" s="1"/>
  <c r="L5608" i="2" s="1"/>
  <c r="N5608" i="2" s="1"/>
  <c r="J5609" i="2"/>
  <c r="K5609" i="2" s="1"/>
  <c r="L5609" i="2" s="1"/>
  <c r="N5609" i="2" s="1"/>
  <c r="J5610" i="2"/>
  <c r="K5610" i="2" s="1"/>
  <c r="L5610" i="2" s="1"/>
  <c r="N5610" i="2" s="1"/>
  <c r="J5611" i="2"/>
  <c r="K5611" i="2" s="1"/>
  <c r="L5611" i="2" s="1"/>
  <c r="N5611" i="2" s="1"/>
  <c r="J5612" i="2"/>
  <c r="K5612" i="2" s="1"/>
  <c r="L5612" i="2" s="1"/>
  <c r="N5612" i="2" s="1"/>
  <c r="J5613" i="2"/>
  <c r="K5613" i="2" s="1"/>
  <c r="L5613" i="2" s="1"/>
  <c r="N5613" i="2" s="1"/>
  <c r="J5614" i="2"/>
  <c r="K5614" i="2" s="1"/>
  <c r="L5614" i="2" s="1"/>
  <c r="N5614" i="2" s="1"/>
  <c r="J5615" i="2"/>
  <c r="K5615" i="2" s="1"/>
  <c r="L5615" i="2" s="1"/>
  <c r="N5615" i="2" s="1"/>
  <c r="J5616" i="2"/>
  <c r="K5616" i="2" s="1"/>
  <c r="L5616" i="2" s="1"/>
  <c r="N5616" i="2" s="1"/>
  <c r="J5617" i="2"/>
  <c r="K5617" i="2" s="1"/>
  <c r="L5617" i="2" s="1"/>
  <c r="N5617" i="2" s="1"/>
  <c r="J5618" i="2"/>
  <c r="K5618" i="2" s="1"/>
  <c r="L5618" i="2" s="1"/>
  <c r="N5618" i="2" s="1"/>
  <c r="J5619" i="2"/>
  <c r="K5619" i="2" s="1"/>
  <c r="L5619" i="2" s="1"/>
  <c r="N5619" i="2" s="1"/>
  <c r="J5620" i="2"/>
  <c r="K5620" i="2" s="1"/>
  <c r="L5620" i="2" s="1"/>
  <c r="N5620" i="2" s="1"/>
  <c r="J5621" i="2"/>
  <c r="K5621" i="2" s="1"/>
  <c r="L5621" i="2" s="1"/>
  <c r="N5621" i="2" s="1"/>
  <c r="J5622" i="2"/>
  <c r="K5622" i="2" s="1"/>
  <c r="L5622" i="2" s="1"/>
  <c r="N5622" i="2" s="1"/>
  <c r="J5623" i="2"/>
  <c r="K5623" i="2" s="1"/>
  <c r="L5623" i="2" s="1"/>
  <c r="N5623" i="2" s="1"/>
  <c r="J5624" i="2"/>
  <c r="K5624" i="2" s="1"/>
  <c r="L5624" i="2" s="1"/>
  <c r="N5624" i="2" s="1"/>
  <c r="J5625" i="2"/>
  <c r="K5625" i="2" s="1"/>
  <c r="L5625" i="2" s="1"/>
  <c r="N5625" i="2" s="1"/>
  <c r="J5626" i="2"/>
  <c r="K5626" i="2" s="1"/>
  <c r="L5626" i="2" s="1"/>
  <c r="N5626" i="2" s="1"/>
  <c r="J5627" i="2"/>
  <c r="K5627" i="2" s="1"/>
  <c r="L5627" i="2" s="1"/>
  <c r="N5627" i="2" s="1"/>
  <c r="J5628" i="2"/>
  <c r="K5628" i="2" s="1"/>
  <c r="L5628" i="2" s="1"/>
  <c r="N5628" i="2" s="1"/>
  <c r="J5629" i="2"/>
  <c r="K5629" i="2" s="1"/>
  <c r="L5629" i="2" s="1"/>
  <c r="N5629" i="2" s="1"/>
  <c r="J5630" i="2"/>
  <c r="K5630" i="2" s="1"/>
  <c r="L5630" i="2" s="1"/>
  <c r="N5630" i="2" s="1"/>
  <c r="J5631" i="2"/>
  <c r="K5631" i="2" s="1"/>
  <c r="L5631" i="2" s="1"/>
  <c r="N5631" i="2" s="1"/>
  <c r="J5632" i="2"/>
  <c r="K5632" i="2" s="1"/>
  <c r="L5632" i="2" s="1"/>
  <c r="N5632" i="2" s="1"/>
  <c r="J5633" i="2"/>
  <c r="K5633" i="2" s="1"/>
  <c r="L5633" i="2" s="1"/>
  <c r="N5633" i="2" s="1"/>
  <c r="J5634" i="2"/>
  <c r="K5634" i="2" s="1"/>
  <c r="L5634" i="2" s="1"/>
  <c r="N5634" i="2" s="1"/>
  <c r="J5635" i="2"/>
  <c r="K5635" i="2" s="1"/>
  <c r="L5635" i="2" s="1"/>
  <c r="N5635" i="2" s="1"/>
  <c r="J5636" i="2"/>
  <c r="K5636" i="2" s="1"/>
  <c r="L5636" i="2" s="1"/>
  <c r="N5636" i="2" s="1"/>
  <c r="J5637" i="2"/>
  <c r="K5637" i="2" s="1"/>
  <c r="L5637" i="2" s="1"/>
  <c r="N5637" i="2" s="1"/>
  <c r="J5638" i="2"/>
  <c r="K5638" i="2" s="1"/>
  <c r="L5638" i="2" s="1"/>
  <c r="N5638" i="2" s="1"/>
  <c r="J5639" i="2"/>
  <c r="K5639" i="2" s="1"/>
  <c r="L5639" i="2" s="1"/>
  <c r="N5639" i="2" s="1"/>
  <c r="J5640" i="2"/>
  <c r="K5640" i="2" s="1"/>
  <c r="L5640" i="2" s="1"/>
  <c r="N5640" i="2" s="1"/>
  <c r="J5641" i="2"/>
  <c r="K5641" i="2" s="1"/>
  <c r="L5641" i="2" s="1"/>
  <c r="N5641" i="2" s="1"/>
  <c r="J5642" i="2"/>
  <c r="K5642" i="2" s="1"/>
  <c r="L5642" i="2" s="1"/>
  <c r="N5642" i="2" s="1"/>
  <c r="J5643" i="2"/>
  <c r="K5643" i="2" s="1"/>
  <c r="L5643" i="2" s="1"/>
  <c r="N5643" i="2" s="1"/>
  <c r="J5644" i="2"/>
  <c r="K5644" i="2" s="1"/>
  <c r="L5644" i="2" s="1"/>
  <c r="N5644" i="2" s="1"/>
  <c r="J5645" i="2"/>
  <c r="K5645" i="2" s="1"/>
  <c r="L5645" i="2" s="1"/>
  <c r="N5645" i="2" s="1"/>
  <c r="J5646" i="2"/>
  <c r="K5646" i="2" s="1"/>
  <c r="L5646" i="2" s="1"/>
  <c r="N5646" i="2" s="1"/>
  <c r="J5647" i="2"/>
  <c r="K5647" i="2" s="1"/>
  <c r="L5647" i="2" s="1"/>
  <c r="N5647" i="2" s="1"/>
  <c r="J5648" i="2"/>
  <c r="K5648" i="2" s="1"/>
  <c r="L5648" i="2" s="1"/>
  <c r="N5648" i="2" s="1"/>
  <c r="J5649" i="2"/>
  <c r="K5649" i="2" s="1"/>
  <c r="L5649" i="2" s="1"/>
  <c r="N5649" i="2" s="1"/>
  <c r="J5650" i="2"/>
  <c r="K5650" i="2" s="1"/>
  <c r="L5650" i="2" s="1"/>
  <c r="N5650" i="2" s="1"/>
  <c r="J5651" i="2"/>
  <c r="K5651" i="2" s="1"/>
  <c r="L5651" i="2" s="1"/>
  <c r="N5651" i="2" s="1"/>
  <c r="J5652" i="2"/>
  <c r="K5652" i="2" s="1"/>
  <c r="L5652" i="2" s="1"/>
  <c r="N5652" i="2" s="1"/>
  <c r="J5653" i="2"/>
  <c r="K5653" i="2" s="1"/>
  <c r="L5653" i="2" s="1"/>
  <c r="N5653" i="2" s="1"/>
  <c r="J5654" i="2"/>
  <c r="K5654" i="2" s="1"/>
  <c r="L5654" i="2" s="1"/>
  <c r="N5654" i="2" s="1"/>
  <c r="J5655" i="2"/>
  <c r="K5655" i="2" s="1"/>
  <c r="L5655" i="2" s="1"/>
  <c r="N5655" i="2" s="1"/>
  <c r="J5656" i="2"/>
  <c r="K5656" i="2" s="1"/>
  <c r="L5656" i="2" s="1"/>
  <c r="N5656" i="2" s="1"/>
  <c r="J5657" i="2"/>
  <c r="K5657" i="2" s="1"/>
  <c r="L5657" i="2" s="1"/>
  <c r="N5657" i="2" s="1"/>
  <c r="J5658" i="2"/>
  <c r="K5658" i="2" s="1"/>
  <c r="L5658" i="2" s="1"/>
  <c r="N5658" i="2" s="1"/>
  <c r="J5659" i="2"/>
  <c r="K5659" i="2" s="1"/>
  <c r="L5659" i="2" s="1"/>
  <c r="N5659" i="2" s="1"/>
  <c r="J5660" i="2"/>
  <c r="K5660" i="2" s="1"/>
  <c r="L5660" i="2" s="1"/>
  <c r="N5660" i="2" s="1"/>
  <c r="J5661" i="2"/>
  <c r="K5661" i="2" s="1"/>
  <c r="L5661" i="2" s="1"/>
  <c r="N5661" i="2" s="1"/>
  <c r="J5662" i="2"/>
  <c r="K5662" i="2" s="1"/>
  <c r="L5662" i="2" s="1"/>
  <c r="N5662" i="2" s="1"/>
  <c r="J5663" i="2"/>
  <c r="K5663" i="2" s="1"/>
  <c r="L5663" i="2" s="1"/>
  <c r="N5663" i="2" s="1"/>
  <c r="J5664" i="2"/>
  <c r="K5664" i="2" s="1"/>
  <c r="L5664" i="2" s="1"/>
  <c r="N5664" i="2" s="1"/>
  <c r="J5665" i="2"/>
  <c r="K5665" i="2" s="1"/>
  <c r="L5665" i="2" s="1"/>
  <c r="N5665" i="2" s="1"/>
  <c r="J5666" i="2"/>
  <c r="K5666" i="2" s="1"/>
  <c r="L5666" i="2" s="1"/>
  <c r="N5666" i="2" s="1"/>
  <c r="J5667" i="2"/>
  <c r="K5667" i="2" s="1"/>
  <c r="L5667" i="2" s="1"/>
  <c r="N5667" i="2" s="1"/>
  <c r="J5668" i="2"/>
  <c r="K5668" i="2" s="1"/>
  <c r="L5668" i="2" s="1"/>
  <c r="N5668" i="2" s="1"/>
  <c r="J5669" i="2"/>
  <c r="K5669" i="2" s="1"/>
  <c r="L5669" i="2" s="1"/>
  <c r="N5669" i="2" s="1"/>
  <c r="J5670" i="2"/>
  <c r="K5670" i="2" s="1"/>
  <c r="L5670" i="2" s="1"/>
  <c r="N5670" i="2" s="1"/>
  <c r="J5671" i="2"/>
  <c r="K5671" i="2" s="1"/>
  <c r="L5671" i="2" s="1"/>
  <c r="N5671" i="2" s="1"/>
  <c r="J5672" i="2"/>
  <c r="K5672" i="2" s="1"/>
  <c r="L5672" i="2" s="1"/>
  <c r="N5672" i="2" s="1"/>
  <c r="J5673" i="2"/>
  <c r="K5673" i="2" s="1"/>
  <c r="L5673" i="2" s="1"/>
  <c r="N5673" i="2" s="1"/>
  <c r="J5674" i="2"/>
  <c r="K5674" i="2" s="1"/>
  <c r="L5674" i="2" s="1"/>
  <c r="N5674" i="2" s="1"/>
  <c r="J5675" i="2"/>
  <c r="K5675" i="2" s="1"/>
  <c r="L5675" i="2" s="1"/>
  <c r="N5675" i="2" s="1"/>
  <c r="J5676" i="2"/>
  <c r="K5676" i="2" s="1"/>
  <c r="L5676" i="2" s="1"/>
  <c r="N5676" i="2" s="1"/>
  <c r="J5677" i="2"/>
  <c r="K5677" i="2" s="1"/>
  <c r="L5677" i="2" s="1"/>
  <c r="N5677" i="2" s="1"/>
  <c r="J5678" i="2"/>
  <c r="K5678" i="2" s="1"/>
  <c r="L5678" i="2" s="1"/>
  <c r="N5678" i="2" s="1"/>
  <c r="J5679" i="2"/>
  <c r="K5679" i="2" s="1"/>
  <c r="L5679" i="2" s="1"/>
  <c r="N5679" i="2" s="1"/>
  <c r="J5680" i="2"/>
  <c r="K5680" i="2" s="1"/>
  <c r="L5680" i="2" s="1"/>
  <c r="N5680" i="2" s="1"/>
  <c r="J5681" i="2"/>
  <c r="K5681" i="2" s="1"/>
  <c r="L5681" i="2" s="1"/>
  <c r="N5681" i="2" s="1"/>
  <c r="J5682" i="2"/>
  <c r="K5682" i="2" s="1"/>
  <c r="L5682" i="2" s="1"/>
  <c r="N5682" i="2" s="1"/>
  <c r="J5683" i="2"/>
  <c r="K5683" i="2" s="1"/>
  <c r="L5683" i="2" s="1"/>
  <c r="N5683" i="2" s="1"/>
  <c r="J5684" i="2"/>
  <c r="K5684" i="2" s="1"/>
  <c r="L5684" i="2" s="1"/>
  <c r="N5684" i="2" s="1"/>
  <c r="J5685" i="2"/>
  <c r="K5685" i="2" s="1"/>
  <c r="L5685" i="2" s="1"/>
  <c r="N5685" i="2" s="1"/>
  <c r="J5686" i="2"/>
  <c r="K5686" i="2" s="1"/>
  <c r="L5686" i="2" s="1"/>
  <c r="N5686" i="2" s="1"/>
  <c r="J5687" i="2"/>
  <c r="K5687" i="2" s="1"/>
  <c r="L5687" i="2" s="1"/>
  <c r="N5687" i="2" s="1"/>
  <c r="J5688" i="2"/>
  <c r="K5688" i="2" s="1"/>
  <c r="L5688" i="2" s="1"/>
  <c r="N5688" i="2" s="1"/>
  <c r="J5689" i="2"/>
  <c r="K5689" i="2" s="1"/>
  <c r="L5689" i="2" s="1"/>
  <c r="N5689" i="2" s="1"/>
  <c r="J5690" i="2"/>
  <c r="K5690" i="2" s="1"/>
  <c r="L5690" i="2" s="1"/>
  <c r="N5690" i="2" s="1"/>
  <c r="J5691" i="2"/>
  <c r="K5691" i="2" s="1"/>
  <c r="L5691" i="2" s="1"/>
  <c r="N5691" i="2" s="1"/>
  <c r="J5692" i="2"/>
  <c r="K5692" i="2" s="1"/>
  <c r="L5692" i="2" s="1"/>
  <c r="N5692" i="2" s="1"/>
  <c r="J5693" i="2"/>
  <c r="K5693" i="2" s="1"/>
  <c r="L5693" i="2" s="1"/>
  <c r="N5693" i="2" s="1"/>
  <c r="J5694" i="2"/>
  <c r="K5694" i="2" s="1"/>
  <c r="L5694" i="2" s="1"/>
  <c r="N5694" i="2" s="1"/>
  <c r="J5695" i="2"/>
  <c r="K5695" i="2" s="1"/>
  <c r="L5695" i="2" s="1"/>
  <c r="N5695" i="2" s="1"/>
  <c r="J5696" i="2"/>
  <c r="K5696" i="2" s="1"/>
  <c r="L5696" i="2" s="1"/>
  <c r="N5696" i="2" s="1"/>
  <c r="J5697" i="2"/>
  <c r="K5697" i="2" s="1"/>
  <c r="L5697" i="2" s="1"/>
  <c r="N5697" i="2" s="1"/>
  <c r="J5698" i="2"/>
  <c r="K5698" i="2" s="1"/>
  <c r="L5698" i="2" s="1"/>
  <c r="N5698" i="2" s="1"/>
  <c r="J5699" i="2"/>
  <c r="K5699" i="2" s="1"/>
  <c r="L5699" i="2" s="1"/>
  <c r="N5699" i="2" s="1"/>
  <c r="J5700" i="2"/>
  <c r="K5700" i="2" s="1"/>
  <c r="L5700" i="2" s="1"/>
  <c r="N5700" i="2" s="1"/>
  <c r="J5701" i="2"/>
  <c r="K5701" i="2" s="1"/>
  <c r="L5701" i="2" s="1"/>
  <c r="N5701" i="2" s="1"/>
  <c r="J5702" i="2"/>
  <c r="K5702" i="2" s="1"/>
  <c r="L5702" i="2" s="1"/>
  <c r="N5702" i="2" s="1"/>
  <c r="J5703" i="2"/>
  <c r="K5703" i="2" s="1"/>
  <c r="L5703" i="2" s="1"/>
  <c r="N5703" i="2" s="1"/>
  <c r="J5704" i="2"/>
  <c r="K5704" i="2" s="1"/>
  <c r="L5704" i="2" s="1"/>
  <c r="N5704" i="2" s="1"/>
  <c r="J5705" i="2"/>
  <c r="K5705" i="2" s="1"/>
  <c r="L5705" i="2" s="1"/>
  <c r="N5705" i="2" s="1"/>
  <c r="J5706" i="2"/>
  <c r="K5706" i="2" s="1"/>
  <c r="L5706" i="2" s="1"/>
  <c r="N5706" i="2" s="1"/>
  <c r="J5707" i="2"/>
  <c r="K5707" i="2" s="1"/>
  <c r="L5707" i="2" s="1"/>
  <c r="N5707" i="2" s="1"/>
  <c r="J5708" i="2"/>
  <c r="K5708" i="2" s="1"/>
  <c r="L5708" i="2" s="1"/>
  <c r="N5708" i="2" s="1"/>
  <c r="J5709" i="2"/>
  <c r="K5709" i="2" s="1"/>
  <c r="L5709" i="2" s="1"/>
  <c r="N5709" i="2" s="1"/>
  <c r="J5710" i="2"/>
  <c r="K5710" i="2" s="1"/>
  <c r="L5710" i="2" s="1"/>
  <c r="N5710" i="2" s="1"/>
  <c r="J5711" i="2"/>
  <c r="K5711" i="2" s="1"/>
  <c r="L5711" i="2" s="1"/>
  <c r="N5711" i="2" s="1"/>
  <c r="J5712" i="2"/>
  <c r="K5712" i="2" s="1"/>
  <c r="L5712" i="2" s="1"/>
  <c r="N5712" i="2" s="1"/>
  <c r="J5713" i="2"/>
  <c r="K5713" i="2" s="1"/>
  <c r="L5713" i="2" s="1"/>
  <c r="N5713" i="2" s="1"/>
  <c r="J5714" i="2"/>
  <c r="K5714" i="2" s="1"/>
  <c r="L5714" i="2" s="1"/>
  <c r="N5714" i="2" s="1"/>
  <c r="J5715" i="2"/>
  <c r="K5715" i="2" s="1"/>
  <c r="L5715" i="2" s="1"/>
  <c r="N5715" i="2" s="1"/>
  <c r="J5716" i="2"/>
  <c r="K5716" i="2" s="1"/>
  <c r="L5716" i="2" s="1"/>
  <c r="N5716" i="2" s="1"/>
  <c r="J5717" i="2"/>
  <c r="K5717" i="2" s="1"/>
  <c r="L5717" i="2" s="1"/>
  <c r="N5717" i="2" s="1"/>
  <c r="J5718" i="2"/>
  <c r="K5718" i="2" s="1"/>
  <c r="L5718" i="2" s="1"/>
  <c r="N5718" i="2" s="1"/>
  <c r="J5719" i="2"/>
  <c r="K5719" i="2" s="1"/>
  <c r="L5719" i="2" s="1"/>
  <c r="N5719" i="2" s="1"/>
  <c r="J5720" i="2"/>
  <c r="K5720" i="2" s="1"/>
  <c r="L5720" i="2" s="1"/>
  <c r="N5720" i="2" s="1"/>
  <c r="J5721" i="2"/>
  <c r="K5721" i="2" s="1"/>
  <c r="L5721" i="2" s="1"/>
  <c r="N5721" i="2" s="1"/>
  <c r="J5722" i="2"/>
  <c r="K5722" i="2" s="1"/>
  <c r="L5722" i="2" s="1"/>
  <c r="N5722" i="2" s="1"/>
  <c r="J5723" i="2"/>
  <c r="K5723" i="2" s="1"/>
  <c r="L5723" i="2" s="1"/>
  <c r="N5723" i="2" s="1"/>
  <c r="J5724" i="2"/>
  <c r="K5724" i="2" s="1"/>
  <c r="L5724" i="2" s="1"/>
  <c r="N5724" i="2" s="1"/>
  <c r="J5725" i="2"/>
  <c r="K5725" i="2" s="1"/>
  <c r="L5725" i="2" s="1"/>
  <c r="N5725" i="2" s="1"/>
  <c r="J5726" i="2"/>
  <c r="K5726" i="2" s="1"/>
  <c r="L5726" i="2" s="1"/>
  <c r="N5726" i="2" s="1"/>
  <c r="J5727" i="2"/>
  <c r="K5727" i="2" s="1"/>
  <c r="L5727" i="2" s="1"/>
  <c r="N5727" i="2" s="1"/>
  <c r="J5728" i="2"/>
  <c r="K5728" i="2" s="1"/>
  <c r="L5728" i="2" s="1"/>
  <c r="N5728" i="2" s="1"/>
  <c r="J5729" i="2"/>
  <c r="K5729" i="2" s="1"/>
  <c r="L5729" i="2" s="1"/>
  <c r="N5729" i="2" s="1"/>
  <c r="J5730" i="2"/>
  <c r="K5730" i="2" s="1"/>
  <c r="L5730" i="2" s="1"/>
  <c r="N5730" i="2" s="1"/>
  <c r="J5731" i="2"/>
  <c r="K5731" i="2" s="1"/>
  <c r="L5731" i="2" s="1"/>
  <c r="N5731" i="2" s="1"/>
  <c r="J5732" i="2"/>
  <c r="K5732" i="2" s="1"/>
  <c r="L5732" i="2" s="1"/>
  <c r="N5732" i="2" s="1"/>
  <c r="J5733" i="2"/>
  <c r="K5733" i="2" s="1"/>
  <c r="L5733" i="2" s="1"/>
  <c r="N5733" i="2" s="1"/>
  <c r="J5734" i="2"/>
  <c r="K5734" i="2" s="1"/>
  <c r="L5734" i="2" s="1"/>
  <c r="N5734" i="2" s="1"/>
  <c r="J5735" i="2"/>
  <c r="K5735" i="2" s="1"/>
  <c r="L5735" i="2" s="1"/>
  <c r="N5735" i="2" s="1"/>
  <c r="J5736" i="2"/>
  <c r="K5736" i="2" s="1"/>
  <c r="L5736" i="2" s="1"/>
  <c r="N5736" i="2" s="1"/>
  <c r="J5737" i="2"/>
  <c r="K5737" i="2" s="1"/>
  <c r="L5737" i="2" s="1"/>
  <c r="N5737" i="2" s="1"/>
  <c r="J5738" i="2"/>
  <c r="K5738" i="2" s="1"/>
  <c r="L5738" i="2" s="1"/>
  <c r="N5738" i="2" s="1"/>
  <c r="J5739" i="2"/>
  <c r="K5739" i="2" s="1"/>
  <c r="L5739" i="2" s="1"/>
  <c r="N5739" i="2" s="1"/>
  <c r="J5740" i="2"/>
  <c r="K5740" i="2" s="1"/>
  <c r="L5740" i="2" s="1"/>
  <c r="N5740" i="2" s="1"/>
  <c r="J5741" i="2"/>
  <c r="K5741" i="2" s="1"/>
  <c r="L5741" i="2" s="1"/>
  <c r="N5741" i="2" s="1"/>
  <c r="J5742" i="2"/>
  <c r="K5742" i="2" s="1"/>
  <c r="L5742" i="2" s="1"/>
  <c r="N5742" i="2" s="1"/>
  <c r="J5743" i="2"/>
  <c r="K5743" i="2" s="1"/>
  <c r="L5743" i="2" s="1"/>
  <c r="N5743" i="2" s="1"/>
  <c r="J5744" i="2"/>
  <c r="K5744" i="2" s="1"/>
  <c r="L5744" i="2" s="1"/>
  <c r="N5744" i="2" s="1"/>
  <c r="J5745" i="2"/>
  <c r="K5745" i="2" s="1"/>
  <c r="L5745" i="2" s="1"/>
  <c r="N5745" i="2" s="1"/>
  <c r="J5746" i="2"/>
  <c r="K5746" i="2" s="1"/>
  <c r="L5746" i="2" s="1"/>
  <c r="N5746" i="2" s="1"/>
  <c r="J5747" i="2"/>
  <c r="K5747" i="2" s="1"/>
  <c r="L5747" i="2" s="1"/>
  <c r="N5747" i="2" s="1"/>
  <c r="J5748" i="2"/>
  <c r="K5748" i="2" s="1"/>
  <c r="L5748" i="2" s="1"/>
  <c r="N5748" i="2" s="1"/>
  <c r="J5749" i="2"/>
  <c r="K5749" i="2" s="1"/>
  <c r="L5749" i="2" s="1"/>
  <c r="N5749" i="2" s="1"/>
  <c r="J5750" i="2"/>
  <c r="K5750" i="2" s="1"/>
  <c r="L5750" i="2" s="1"/>
  <c r="N5750" i="2" s="1"/>
  <c r="J5751" i="2"/>
  <c r="K5751" i="2" s="1"/>
  <c r="L5751" i="2" s="1"/>
  <c r="N5751" i="2" s="1"/>
  <c r="J5752" i="2"/>
  <c r="K5752" i="2" s="1"/>
  <c r="L5752" i="2" s="1"/>
  <c r="N5752" i="2" s="1"/>
  <c r="J5753" i="2"/>
  <c r="K5753" i="2" s="1"/>
  <c r="L5753" i="2" s="1"/>
  <c r="N5753" i="2" s="1"/>
  <c r="J5754" i="2"/>
  <c r="K5754" i="2" s="1"/>
  <c r="L5754" i="2" s="1"/>
  <c r="N5754" i="2" s="1"/>
  <c r="J5755" i="2"/>
  <c r="K5755" i="2" s="1"/>
  <c r="L5755" i="2" s="1"/>
  <c r="N5755" i="2" s="1"/>
  <c r="J5756" i="2"/>
  <c r="K5756" i="2" s="1"/>
  <c r="L5756" i="2" s="1"/>
  <c r="N5756" i="2" s="1"/>
  <c r="J5757" i="2"/>
  <c r="K5757" i="2" s="1"/>
  <c r="L5757" i="2" s="1"/>
  <c r="N5757" i="2" s="1"/>
  <c r="J5758" i="2"/>
  <c r="K5758" i="2" s="1"/>
  <c r="L5758" i="2" s="1"/>
  <c r="N5758" i="2" s="1"/>
  <c r="J5759" i="2"/>
  <c r="K5759" i="2" s="1"/>
  <c r="L5759" i="2" s="1"/>
  <c r="N5759" i="2" s="1"/>
  <c r="J5760" i="2"/>
  <c r="K5760" i="2" s="1"/>
  <c r="L5760" i="2" s="1"/>
  <c r="N5760" i="2" s="1"/>
  <c r="J5761" i="2"/>
  <c r="K5761" i="2" s="1"/>
  <c r="L5761" i="2" s="1"/>
  <c r="N5761" i="2" s="1"/>
  <c r="J5762" i="2"/>
  <c r="K5762" i="2" s="1"/>
  <c r="L5762" i="2" s="1"/>
  <c r="N5762" i="2" s="1"/>
  <c r="J5763" i="2"/>
  <c r="K5763" i="2" s="1"/>
  <c r="L5763" i="2" s="1"/>
  <c r="N5763" i="2" s="1"/>
  <c r="J5764" i="2"/>
  <c r="K5764" i="2" s="1"/>
  <c r="L5764" i="2" s="1"/>
  <c r="N5764" i="2" s="1"/>
  <c r="J5765" i="2"/>
  <c r="K5765" i="2" s="1"/>
  <c r="L5765" i="2" s="1"/>
  <c r="N5765" i="2" s="1"/>
  <c r="J5766" i="2"/>
  <c r="K5766" i="2" s="1"/>
  <c r="L5766" i="2" s="1"/>
  <c r="N5766" i="2" s="1"/>
  <c r="J5767" i="2"/>
  <c r="K5767" i="2" s="1"/>
  <c r="L5767" i="2" s="1"/>
  <c r="N5767" i="2" s="1"/>
  <c r="J5768" i="2"/>
  <c r="K5768" i="2" s="1"/>
  <c r="L5768" i="2" s="1"/>
  <c r="N5768" i="2" s="1"/>
  <c r="J5769" i="2"/>
  <c r="K5769" i="2" s="1"/>
  <c r="L5769" i="2" s="1"/>
  <c r="N5769" i="2" s="1"/>
  <c r="J5770" i="2"/>
  <c r="K5770" i="2" s="1"/>
  <c r="L5770" i="2" s="1"/>
  <c r="N5770" i="2" s="1"/>
  <c r="J5771" i="2"/>
  <c r="K5771" i="2" s="1"/>
  <c r="L5771" i="2" s="1"/>
  <c r="N5771" i="2" s="1"/>
  <c r="J5772" i="2"/>
  <c r="K5772" i="2" s="1"/>
  <c r="L5772" i="2" s="1"/>
  <c r="N5772" i="2" s="1"/>
  <c r="J5773" i="2"/>
  <c r="K5773" i="2" s="1"/>
  <c r="L5773" i="2" s="1"/>
  <c r="N5773" i="2" s="1"/>
  <c r="J5774" i="2"/>
  <c r="K5774" i="2" s="1"/>
  <c r="L5774" i="2" s="1"/>
  <c r="N5774" i="2" s="1"/>
  <c r="J5775" i="2"/>
  <c r="K5775" i="2" s="1"/>
  <c r="L5775" i="2" s="1"/>
  <c r="N5775" i="2" s="1"/>
  <c r="J5776" i="2"/>
  <c r="K5776" i="2" s="1"/>
  <c r="L5776" i="2" s="1"/>
  <c r="N5776" i="2" s="1"/>
  <c r="J5777" i="2"/>
  <c r="K5777" i="2" s="1"/>
  <c r="L5777" i="2" s="1"/>
  <c r="N5777" i="2" s="1"/>
  <c r="J5778" i="2"/>
  <c r="K5778" i="2" s="1"/>
  <c r="L5778" i="2" s="1"/>
  <c r="N5778" i="2" s="1"/>
  <c r="J5779" i="2"/>
  <c r="K5779" i="2" s="1"/>
  <c r="L5779" i="2" s="1"/>
  <c r="N5779" i="2" s="1"/>
  <c r="J5780" i="2"/>
  <c r="K5780" i="2" s="1"/>
  <c r="L5780" i="2" s="1"/>
  <c r="N5780" i="2" s="1"/>
  <c r="J5781" i="2"/>
  <c r="K5781" i="2" s="1"/>
  <c r="L5781" i="2" s="1"/>
  <c r="N5781" i="2" s="1"/>
  <c r="J5782" i="2"/>
  <c r="K5782" i="2" s="1"/>
  <c r="L5782" i="2" s="1"/>
  <c r="N5782" i="2" s="1"/>
  <c r="J5783" i="2"/>
  <c r="K5783" i="2" s="1"/>
  <c r="L5783" i="2" s="1"/>
  <c r="N5783" i="2" s="1"/>
  <c r="J5784" i="2"/>
  <c r="K5784" i="2" s="1"/>
  <c r="L5784" i="2" s="1"/>
  <c r="N5784" i="2" s="1"/>
  <c r="J5785" i="2"/>
  <c r="K5785" i="2" s="1"/>
  <c r="L5785" i="2" s="1"/>
  <c r="N5785" i="2" s="1"/>
  <c r="J5786" i="2"/>
  <c r="K5786" i="2" s="1"/>
  <c r="L5786" i="2" s="1"/>
  <c r="N5786" i="2" s="1"/>
  <c r="J5787" i="2"/>
  <c r="K5787" i="2" s="1"/>
  <c r="L5787" i="2" s="1"/>
  <c r="N5787" i="2" s="1"/>
  <c r="J5788" i="2"/>
  <c r="K5788" i="2" s="1"/>
  <c r="L5788" i="2" s="1"/>
  <c r="N5788" i="2" s="1"/>
  <c r="J5789" i="2"/>
  <c r="K5789" i="2" s="1"/>
  <c r="L5789" i="2" s="1"/>
  <c r="N5789" i="2" s="1"/>
  <c r="J5790" i="2"/>
  <c r="K5790" i="2" s="1"/>
  <c r="L5790" i="2" s="1"/>
  <c r="N5790" i="2" s="1"/>
  <c r="J5791" i="2"/>
  <c r="K5791" i="2" s="1"/>
  <c r="L5791" i="2" s="1"/>
  <c r="N5791" i="2" s="1"/>
  <c r="J5792" i="2"/>
  <c r="K5792" i="2" s="1"/>
  <c r="L5792" i="2" s="1"/>
  <c r="N5792" i="2" s="1"/>
  <c r="J5793" i="2"/>
  <c r="K5793" i="2" s="1"/>
  <c r="L5793" i="2" s="1"/>
  <c r="N5793" i="2" s="1"/>
  <c r="J5794" i="2"/>
  <c r="K5794" i="2" s="1"/>
  <c r="L5794" i="2" s="1"/>
  <c r="N5794" i="2" s="1"/>
  <c r="J5795" i="2"/>
  <c r="K5795" i="2" s="1"/>
  <c r="L5795" i="2" s="1"/>
  <c r="N5795" i="2" s="1"/>
  <c r="J5796" i="2"/>
  <c r="K5796" i="2" s="1"/>
  <c r="L5796" i="2" s="1"/>
  <c r="N5796" i="2" s="1"/>
  <c r="J5797" i="2"/>
  <c r="K5797" i="2" s="1"/>
  <c r="L5797" i="2" s="1"/>
  <c r="N5797" i="2" s="1"/>
  <c r="J5798" i="2"/>
  <c r="K5798" i="2" s="1"/>
  <c r="L5798" i="2" s="1"/>
  <c r="N5798" i="2" s="1"/>
  <c r="J5799" i="2"/>
  <c r="K5799" i="2" s="1"/>
  <c r="L5799" i="2" s="1"/>
  <c r="N5799" i="2" s="1"/>
  <c r="J5800" i="2"/>
  <c r="K5800" i="2" s="1"/>
  <c r="L5800" i="2" s="1"/>
  <c r="N5800" i="2" s="1"/>
  <c r="J5801" i="2"/>
  <c r="K5801" i="2" s="1"/>
  <c r="L5801" i="2" s="1"/>
  <c r="N5801" i="2" s="1"/>
  <c r="J5802" i="2"/>
  <c r="K5802" i="2" s="1"/>
  <c r="L5802" i="2" s="1"/>
  <c r="N5802" i="2" s="1"/>
  <c r="J5803" i="2"/>
  <c r="K5803" i="2" s="1"/>
  <c r="L5803" i="2" s="1"/>
  <c r="N5803" i="2" s="1"/>
  <c r="J5804" i="2"/>
  <c r="K5804" i="2" s="1"/>
  <c r="L5804" i="2" s="1"/>
  <c r="N5804" i="2" s="1"/>
  <c r="J5805" i="2"/>
  <c r="K5805" i="2" s="1"/>
  <c r="L5805" i="2" s="1"/>
  <c r="N5805" i="2" s="1"/>
  <c r="J5806" i="2"/>
  <c r="K5806" i="2" s="1"/>
  <c r="L5806" i="2" s="1"/>
  <c r="N5806" i="2" s="1"/>
  <c r="J5807" i="2"/>
  <c r="K5807" i="2" s="1"/>
  <c r="L5807" i="2" s="1"/>
  <c r="M5807" i="2" s="1"/>
  <c r="J5808" i="2"/>
  <c r="K5808" i="2" s="1"/>
  <c r="L5808" i="2" s="1"/>
  <c r="M5808" i="2" s="1"/>
  <c r="J5809" i="2"/>
  <c r="K5809" i="2" s="1"/>
  <c r="L5809" i="2" s="1"/>
  <c r="N5809" i="2" s="1"/>
  <c r="J5810" i="2"/>
  <c r="K5810" i="2" s="1"/>
  <c r="L5810" i="2" s="1"/>
  <c r="N5810" i="2" s="1"/>
  <c r="J5811" i="2"/>
  <c r="K5811" i="2" s="1"/>
  <c r="L5811" i="2" s="1"/>
  <c r="N5811" i="2" s="1"/>
  <c r="J5812" i="2"/>
  <c r="K5812" i="2" s="1"/>
  <c r="L5812" i="2" s="1"/>
  <c r="N5812" i="2" s="1"/>
  <c r="J5813" i="2"/>
  <c r="K5813" i="2" s="1"/>
  <c r="L5813" i="2" s="1"/>
  <c r="N5813" i="2" s="1"/>
  <c r="J5814" i="2"/>
  <c r="K5814" i="2" s="1"/>
  <c r="L5814" i="2" s="1"/>
  <c r="N5814" i="2" s="1"/>
  <c r="J5815" i="2"/>
  <c r="K5815" i="2" s="1"/>
  <c r="L5815" i="2" s="1"/>
  <c r="N5815" i="2" s="1"/>
  <c r="J5816" i="2"/>
  <c r="K5816" i="2" s="1"/>
  <c r="L5816" i="2" s="1"/>
  <c r="N5816" i="2" s="1"/>
  <c r="J5817" i="2"/>
  <c r="K5817" i="2" s="1"/>
  <c r="L5817" i="2" s="1"/>
  <c r="N5817" i="2" s="1"/>
  <c r="J5818" i="2"/>
  <c r="K5818" i="2" s="1"/>
  <c r="L5818" i="2" s="1"/>
  <c r="N5818" i="2" s="1"/>
  <c r="J5819" i="2"/>
  <c r="K5819" i="2" s="1"/>
  <c r="L5819" i="2" s="1"/>
  <c r="N5819" i="2" s="1"/>
  <c r="J5820" i="2"/>
  <c r="K5820" i="2" s="1"/>
  <c r="L5820" i="2" s="1"/>
  <c r="N5820" i="2" s="1"/>
  <c r="J5821" i="2"/>
  <c r="K5821" i="2" s="1"/>
  <c r="L5821" i="2" s="1"/>
  <c r="N5821" i="2" s="1"/>
  <c r="J5822" i="2"/>
  <c r="K5822" i="2" s="1"/>
  <c r="L5822" i="2" s="1"/>
  <c r="N5822" i="2" s="1"/>
  <c r="J5823" i="2"/>
  <c r="K5823" i="2" s="1"/>
  <c r="L5823" i="2" s="1"/>
  <c r="N5823" i="2" s="1"/>
  <c r="J5824" i="2"/>
  <c r="K5824" i="2" s="1"/>
  <c r="L5824" i="2" s="1"/>
  <c r="N5824" i="2" s="1"/>
  <c r="J5825" i="2"/>
  <c r="K5825" i="2" s="1"/>
  <c r="L5825" i="2" s="1"/>
  <c r="N5825" i="2" s="1"/>
  <c r="J5826" i="2"/>
  <c r="K5826" i="2" s="1"/>
  <c r="L5826" i="2" s="1"/>
  <c r="N5826" i="2" s="1"/>
  <c r="J5827" i="2"/>
  <c r="K5827" i="2" s="1"/>
  <c r="L5827" i="2" s="1"/>
  <c r="N5827" i="2" s="1"/>
  <c r="J5828" i="2"/>
  <c r="K5828" i="2" s="1"/>
  <c r="L5828" i="2" s="1"/>
  <c r="N5828" i="2" s="1"/>
  <c r="J5829" i="2"/>
  <c r="K5829" i="2" s="1"/>
  <c r="L5829" i="2" s="1"/>
  <c r="N5829" i="2" s="1"/>
  <c r="J5830" i="2"/>
  <c r="K5830" i="2" s="1"/>
  <c r="L5830" i="2" s="1"/>
  <c r="N5830" i="2" s="1"/>
  <c r="J5831" i="2"/>
  <c r="K5831" i="2" s="1"/>
  <c r="L5831" i="2" s="1"/>
  <c r="N5831" i="2" s="1"/>
  <c r="J5832" i="2"/>
  <c r="K5832" i="2" s="1"/>
  <c r="L5832" i="2" s="1"/>
  <c r="N5832" i="2" s="1"/>
  <c r="J5833" i="2"/>
  <c r="K5833" i="2" s="1"/>
  <c r="L5833" i="2" s="1"/>
  <c r="N5833" i="2" s="1"/>
  <c r="J5834" i="2"/>
  <c r="K5834" i="2" s="1"/>
  <c r="L5834" i="2" s="1"/>
  <c r="N5834" i="2" s="1"/>
  <c r="J5835" i="2"/>
  <c r="K5835" i="2" s="1"/>
  <c r="L5835" i="2" s="1"/>
  <c r="N5835" i="2" s="1"/>
  <c r="J5836" i="2"/>
  <c r="K5836" i="2" s="1"/>
  <c r="L5836" i="2" s="1"/>
  <c r="N5836" i="2" s="1"/>
  <c r="J5837" i="2"/>
  <c r="K5837" i="2" s="1"/>
  <c r="L5837" i="2" s="1"/>
  <c r="N5837" i="2" s="1"/>
  <c r="J5838" i="2"/>
  <c r="K5838" i="2" s="1"/>
  <c r="L5838" i="2" s="1"/>
  <c r="N5838" i="2" s="1"/>
  <c r="J5839" i="2"/>
  <c r="K5839" i="2" s="1"/>
  <c r="L5839" i="2" s="1"/>
  <c r="N5839" i="2" s="1"/>
  <c r="J5840" i="2"/>
  <c r="K5840" i="2" s="1"/>
  <c r="L5840" i="2" s="1"/>
  <c r="N5840" i="2" s="1"/>
  <c r="J5841" i="2"/>
  <c r="K5841" i="2" s="1"/>
  <c r="L5841" i="2" s="1"/>
  <c r="N5841" i="2" s="1"/>
  <c r="J5842" i="2"/>
  <c r="K5842" i="2" s="1"/>
  <c r="L5842" i="2" s="1"/>
  <c r="N5842" i="2" s="1"/>
  <c r="J5843" i="2"/>
  <c r="K5843" i="2" s="1"/>
  <c r="L5843" i="2" s="1"/>
  <c r="N5843" i="2" s="1"/>
  <c r="J5844" i="2"/>
  <c r="K5844" i="2" s="1"/>
  <c r="L5844" i="2" s="1"/>
  <c r="N5844" i="2" s="1"/>
  <c r="J5845" i="2"/>
  <c r="K5845" i="2" s="1"/>
  <c r="L5845" i="2" s="1"/>
  <c r="N5845" i="2" s="1"/>
  <c r="J5846" i="2"/>
  <c r="K5846" i="2" s="1"/>
  <c r="L5846" i="2" s="1"/>
  <c r="N5846" i="2" s="1"/>
  <c r="J5847" i="2"/>
  <c r="K5847" i="2" s="1"/>
  <c r="L5847" i="2" s="1"/>
  <c r="N5847" i="2" s="1"/>
  <c r="J5848" i="2"/>
  <c r="K5848" i="2" s="1"/>
  <c r="L5848" i="2" s="1"/>
  <c r="N5848" i="2" s="1"/>
  <c r="J5849" i="2"/>
  <c r="K5849" i="2" s="1"/>
  <c r="L5849" i="2" s="1"/>
  <c r="N5849" i="2" s="1"/>
  <c r="J5850" i="2"/>
  <c r="K5850" i="2" s="1"/>
  <c r="L5850" i="2" s="1"/>
  <c r="N5850" i="2" s="1"/>
  <c r="J5851" i="2"/>
  <c r="K5851" i="2" s="1"/>
  <c r="L5851" i="2" s="1"/>
  <c r="N5851" i="2" s="1"/>
  <c r="J5852" i="2"/>
  <c r="K5852" i="2" s="1"/>
  <c r="L5852" i="2" s="1"/>
  <c r="N5852" i="2" s="1"/>
  <c r="J5853" i="2"/>
  <c r="K5853" i="2" s="1"/>
  <c r="L5853" i="2" s="1"/>
  <c r="N5853" i="2" s="1"/>
  <c r="J5854" i="2"/>
  <c r="K5854" i="2" s="1"/>
  <c r="L5854" i="2" s="1"/>
  <c r="N5854" i="2" s="1"/>
  <c r="J5855" i="2"/>
  <c r="K5855" i="2" s="1"/>
  <c r="L5855" i="2" s="1"/>
  <c r="N5855" i="2" s="1"/>
  <c r="J5856" i="2"/>
  <c r="K5856" i="2" s="1"/>
  <c r="L5856" i="2" s="1"/>
  <c r="N5856" i="2" s="1"/>
  <c r="J5857" i="2"/>
  <c r="K5857" i="2" s="1"/>
  <c r="L5857" i="2" s="1"/>
  <c r="N5857" i="2" s="1"/>
  <c r="J5858" i="2"/>
  <c r="K5858" i="2" s="1"/>
  <c r="L5858" i="2" s="1"/>
  <c r="N5858" i="2" s="1"/>
  <c r="J5859" i="2"/>
  <c r="K5859" i="2" s="1"/>
  <c r="L5859" i="2" s="1"/>
  <c r="N5859" i="2" s="1"/>
  <c r="J5860" i="2"/>
  <c r="K5860" i="2" s="1"/>
  <c r="L5860" i="2" s="1"/>
  <c r="N5860" i="2" s="1"/>
  <c r="J5861" i="2"/>
  <c r="K5861" i="2" s="1"/>
  <c r="L5861" i="2" s="1"/>
  <c r="N5861" i="2" s="1"/>
  <c r="J5862" i="2"/>
  <c r="K5862" i="2" s="1"/>
  <c r="L5862" i="2" s="1"/>
  <c r="N5862" i="2" s="1"/>
  <c r="J5863" i="2"/>
  <c r="K5863" i="2" s="1"/>
  <c r="L5863" i="2" s="1"/>
  <c r="N5863" i="2" s="1"/>
  <c r="J5864" i="2"/>
  <c r="K5864" i="2" s="1"/>
  <c r="L5864" i="2" s="1"/>
  <c r="N5864" i="2" s="1"/>
  <c r="J5865" i="2"/>
  <c r="K5865" i="2" s="1"/>
  <c r="L5865" i="2" s="1"/>
  <c r="N5865" i="2" s="1"/>
  <c r="J5866" i="2"/>
  <c r="K5866" i="2" s="1"/>
  <c r="L5866" i="2" s="1"/>
  <c r="N5866" i="2" s="1"/>
  <c r="J5867" i="2"/>
  <c r="K5867" i="2" s="1"/>
  <c r="L5867" i="2" s="1"/>
  <c r="N5867" i="2" s="1"/>
  <c r="J5868" i="2"/>
  <c r="K5868" i="2" s="1"/>
  <c r="L5868" i="2" s="1"/>
  <c r="N5868" i="2" s="1"/>
  <c r="J5869" i="2"/>
  <c r="K5869" i="2" s="1"/>
  <c r="L5869" i="2" s="1"/>
  <c r="N5869" i="2" s="1"/>
  <c r="J5870" i="2"/>
  <c r="K5870" i="2" s="1"/>
  <c r="L5870" i="2" s="1"/>
  <c r="N5870" i="2" s="1"/>
  <c r="J5871" i="2"/>
  <c r="K5871" i="2" s="1"/>
  <c r="L5871" i="2" s="1"/>
  <c r="N5871" i="2" s="1"/>
  <c r="J5872" i="2"/>
  <c r="K5872" i="2" s="1"/>
  <c r="L5872" i="2" s="1"/>
  <c r="N5872" i="2" s="1"/>
  <c r="J5873" i="2"/>
  <c r="K5873" i="2" s="1"/>
  <c r="L5873" i="2" s="1"/>
  <c r="N5873" i="2" s="1"/>
  <c r="J5874" i="2"/>
  <c r="K5874" i="2" s="1"/>
  <c r="L5874" i="2" s="1"/>
  <c r="N5874" i="2" s="1"/>
  <c r="J5875" i="2"/>
  <c r="K5875" i="2" s="1"/>
  <c r="L5875" i="2" s="1"/>
  <c r="N5875" i="2" s="1"/>
  <c r="J5876" i="2"/>
  <c r="K5876" i="2" s="1"/>
  <c r="L5876" i="2" s="1"/>
  <c r="N5876" i="2" s="1"/>
  <c r="J5877" i="2"/>
  <c r="K5877" i="2" s="1"/>
  <c r="L5877" i="2" s="1"/>
  <c r="N5877" i="2" s="1"/>
  <c r="J5878" i="2"/>
  <c r="K5878" i="2" s="1"/>
  <c r="L5878" i="2" s="1"/>
  <c r="N5878" i="2" s="1"/>
  <c r="J5879" i="2"/>
  <c r="K5879" i="2" s="1"/>
  <c r="L5879" i="2" s="1"/>
  <c r="N5879" i="2" s="1"/>
  <c r="J5880" i="2"/>
  <c r="K5880" i="2" s="1"/>
  <c r="L5880" i="2" s="1"/>
  <c r="N5880" i="2" s="1"/>
  <c r="J5881" i="2"/>
  <c r="K5881" i="2" s="1"/>
  <c r="L5881" i="2" s="1"/>
  <c r="N5881" i="2" s="1"/>
  <c r="J5882" i="2"/>
  <c r="K5882" i="2" s="1"/>
  <c r="L5882" i="2" s="1"/>
  <c r="N5882" i="2" s="1"/>
  <c r="J5883" i="2"/>
  <c r="K5883" i="2" s="1"/>
  <c r="L5883" i="2" s="1"/>
  <c r="N5883" i="2" s="1"/>
  <c r="J5884" i="2"/>
  <c r="K5884" i="2" s="1"/>
  <c r="L5884" i="2" s="1"/>
  <c r="N5884" i="2" s="1"/>
  <c r="J5885" i="2"/>
  <c r="K5885" i="2" s="1"/>
  <c r="L5885" i="2" s="1"/>
  <c r="N5885" i="2" s="1"/>
  <c r="J5886" i="2"/>
  <c r="K5886" i="2" s="1"/>
  <c r="L5886" i="2" s="1"/>
  <c r="N5886" i="2" s="1"/>
  <c r="J5887" i="2"/>
  <c r="K5887" i="2" s="1"/>
  <c r="L5887" i="2" s="1"/>
  <c r="N5887" i="2" s="1"/>
  <c r="J5888" i="2"/>
  <c r="K5888" i="2" s="1"/>
  <c r="L5888" i="2" s="1"/>
  <c r="N5888" i="2" s="1"/>
  <c r="J5889" i="2"/>
  <c r="K5889" i="2" s="1"/>
  <c r="L5889" i="2" s="1"/>
  <c r="N5889" i="2" s="1"/>
  <c r="J5890" i="2"/>
  <c r="K5890" i="2" s="1"/>
  <c r="L5890" i="2" s="1"/>
  <c r="N5890" i="2" s="1"/>
  <c r="J5891" i="2"/>
  <c r="K5891" i="2" s="1"/>
  <c r="L5891" i="2" s="1"/>
  <c r="N5891" i="2" s="1"/>
  <c r="J5892" i="2"/>
  <c r="K5892" i="2" s="1"/>
  <c r="L5892" i="2" s="1"/>
  <c r="N5892" i="2" s="1"/>
  <c r="J5893" i="2"/>
  <c r="K5893" i="2" s="1"/>
  <c r="L5893" i="2" s="1"/>
  <c r="N5893" i="2" s="1"/>
  <c r="J5894" i="2"/>
  <c r="K5894" i="2" s="1"/>
  <c r="L5894" i="2" s="1"/>
  <c r="N5894" i="2" s="1"/>
  <c r="J5895" i="2"/>
  <c r="K5895" i="2" s="1"/>
  <c r="L5895" i="2" s="1"/>
  <c r="N5895" i="2" s="1"/>
  <c r="J5896" i="2"/>
  <c r="K5896" i="2" s="1"/>
  <c r="L5896" i="2" s="1"/>
  <c r="N5896" i="2" s="1"/>
  <c r="J5897" i="2"/>
  <c r="K5897" i="2" s="1"/>
  <c r="L5897" i="2" s="1"/>
  <c r="N5897" i="2" s="1"/>
  <c r="J5898" i="2"/>
  <c r="K5898" i="2" s="1"/>
  <c r="L5898" i="2" s="1"/>
  <c r="N5898" i="2" s="1"/>
  <c r="J5899" i="2"/>
  <c r="K5899" i="2" s="1"/>
  <c r="L5899" i="2" s="1"/>
  <c r="N5899" i="2" s="1"/>
  <c r="J5900" i="2"/>
  <c r="K5900" i="2" s="1"/>
  <c r="L5900" i="2" s="1"/>
  <c r="N5900" i="2" s="1"/>
  <c r="J5901" i="2"/>
  <c r="K5901" i="2" s="1"/>
  <c r="L5901" i="2" s="1"/>
  <c r="N5901" i="2" s="1"/>
  <c r="J5902" i="2"/>
  <c r="K5902" i="2" s="1"/>
  <c r="L5902" i="2" s="1"/>
  <c r="N5902" i="2" s="1"/>
  <c r="J5903" i="2"/>
  <c r="K5903" i="2" s="1"/>
  <c r="L5903" i="2" s="1"/>
  <c r="N5903" i="2" s="1"/>
  <c r="J5904" i="2"/>
  <c r="K5904" i="2" s="1"/>
  <c r="L5904" i="2" s="1"/>
  <c r="N5904" i="2" s="1"/>
  <c r="J5905" i="2"/>
  <c r="K5905" i="2" s="1"/>
  <c r="L5905" i="2" s="1"/>
  <c r="N5905" i="2" s="1"/>
  <c r="J5906" i="2"/>
  <c r="K5906" i="2" s="1"/>
  <c r="L5906" i="2" s="1"/>
  <c r="N5906" i="2" s="1"/>
  <c r="J5907" i="2"/>
  <c r="K5907" i="2" s="1"/>
  <c r="L5907" i="2" s="1"/>
  <c r="N5907" i="2" s="1"/>
  <c r="J5908" i="2"/>
  <c r="K5908" i="2" s="1"/>
  <c r="L5908" i="2" s="1"/>
  <c r="N5908" i="2" s="1"/>
  <c r="J5909" i="2"/>
  <c r="K5909" i="2" s="1"/>
  <c r="L5909" i="2" s="1"/>
  <c r="N5909" i="2" s="1"/>
  <c r="J5910" i="2"/>
  <c r="K5910" i="2" s="1"/>
  <c r="L5910" i="2" s="1"/>
  <c r="N5910" i="2" s="1"/>
  <c r="J5911" i="2"/>
  <c r="K5911" i="2" s="1"/>
  <c r="L5911" i="2" s="1"/>
  <c r="N5911" i="2" s="1"/>
  <c r="J5912" i="2"/>
  <c r="K5912" i="2" s="1"/>
  <c r="L5912" i="2" s="1"/>
  <c r="N5912" i="2" s="1"/>
  <c r="J5913" i="2"/>
  <c r="K5913" i="2" s="1"/>
  <c r="L5913" i="2" s="1"/>
  <c r="N5913" i="2" s="1"/>
  <c r="J5914" i="2"/>
  <c r="K5914" i="2" s="1"/>
  <c r="L5914" i="2" s="1"/>
  <c r="N5914" i="2" s="1"/>
  <c r="J5915" i="2"/>
  <c r="K5915" i="2" s="1"/>
  <c r="L5915" i="2" s="1"/>
  <c r="N5915" i="2" s="1"/>
  <c r="J5916" i="2"/>
  <c r="K5916" i="2" s="1"/>
  <c r="L5916" i="2" s="1"/>
  <c r="N5916" i="2" s="1"/>
  <c r="J5917" i="2"/>
  <c r="K5917" i="2" s="1"/>
  <c r="L5917" i="2" s="1"/>
  <c r="N5917" i="2" s="1"/>
  <c r="J5918" i="2"/>
  <c r="K5918" i="2" s="1"/>
  <c r="L5918" i="2" s="1"/>
  <c r="N5918" i="2" s="1"/>
  <c r="J5919" i="2"/>
  <c r="K5919" i="2" s="1"/>
  <c r="L5919" i="2" s="1"/>
  <c r="N5919" i="2" s="1"/>
  <c r="J5920" i="2"/>
  <c r="K5920" i="2" s="1"/>
  <c r="L5920" i="2" s="1"/>
  <c r="N5920" i="2" s="1"/>
  <c r="J5921" i="2"/>
  <c r="K5921" i="2" s="1"/>
  <c r="L5921" i="2" s="1"/>
  <c r="N5921" i="2" s="1"/>
  <c r="J5922" i="2"/>
  <c r="K5922" i="2" s="1"/>
  <c r="L5922" i="2" s="1"/>
  <c r="N5922" i="2" s="1"/>
  <c r="J5923" i="2"/>
  <c r="K5923" i="2" s="1"/>
  <c r="L5923" i="2" s="1"/>
  <c r="N5923" i="2" s="1"/>
  <c r="J5924" i="2"/>
  <c r="K5924" i="2" s="1"/>
  <c r="L5924" i="2" s="1"/>
  <c r="N5924" i="2" s="1"/>
  <c r="J5925" i="2"/>
  <c r="K5925" i="2" s="1"/>
  <c r="L5925" i="2" s="1"/>
  <c r="N5925" i="2" s="1"/>
  <c r="J5926" i="2"/>
  <c r="K5926" i="2" s="1"/>
  <c r="L5926" i="2" s="1"/>
  <c r="N5926" i="2" s="1"/>
  <c r="J5927" i="2"/>
  <c r="K5927" i="2" s="1"/>
  <c r="L5927" i="2" s="1"/>
  <c r="N5927" i="2" s="1"/>
  <c r="J5928" i="2"/>
  <c r="K5928" i="2" s="1"/>
  <c r="L5928" i="2" s="1"/>
  <c r="N5928" i="2" s="1"/>
  <c r="J5929" i="2"/>
  <c r="K5929" i="2" s="1"/>
  <c r="L5929" i="2" s="1"/>
  <c r="N5929" i="2" s="1"/>
  <c r="J5930" i="2"/>
  <c r="K5930" i="2" s="1"/>
  <c r="L5930" i="2" s="1"/>
  <c r="N5930" i="2" s="1"/>
  <c r="J5931" i="2"/>
  <c r="K5931" i="2" s="1"/>
  <c r="L5931" i="2" s="1"/>
  <c r="N5931" i="2" s="1"/>
  <c r="J5932" i="2"/>
  <c r="K5932" i="2" s="1"/>
  <c r="L5932" i="2" s="1"/>
  <c r="M5932" i="2" s="1"/>
  <c r="J5933" i="2"/>
  <c r="K5933" i="2" s="1"/>
  <c r="L5933" i="2" s="1"/>
  <c r="M5933" i="2" s="1"/>
  <c r="J5934" i="2"/>
  <c r="K5934" i="2" s="1"/>
  <c r="L5934" i="2" s="1"/>
  <c r="M5934" i="2" s="1"/>
  <c r="J5935" i="2"/>
  <c r="K5935" i="2" s="1"/>
  <c r="L5935" i="2" s="1"/>
  <c r="N5935" i="2" s="1"/>
  <c r="J5936" i="2"/>
  <c r="K5936" i="2" s="1"/>
  <c r="L5936" i="2" s="1"/>
  <c r="N5936" i="2" s="1"/>
  <c r="J5937" i="2"/>
  <c r="K5937" i="2" s="1"/>
  <c r="L5937" i="2" s="1"/>
  <c r="N5937" i="2" s="1"/>
  <c r="J5938" i="2"/>
  <c r="K5938" i="2" s="1"/>
  <c r="L5938" i="2" s="1"/>
  <c r="N5938" i="2" s="1"/>
  <c r="J5939" i="2"/>
  <c r="K5939" i="2" s="1"/>
  <c r="L5939" i="2" s="1"/>
  <c r="N5939" i="2" s="1"/>
  <c r="J5940" i="2"/>
  <c r="K5940" i="2" s="1"/>
  <c r="L5940" i="2" s="1"/>
  <c r="N5940" i="2" s="1"/>
  <c r="J5941" i="2"/>
  <c r="K5941" i="2" s="1"/>
  <c r="L5941" i="2" s="1"/>
  <c r="N5941" i="2" s="1"/>
  <c r="J5942" i="2"/>
  <c r="K5942" i="2" s="1"/>
  <c r="L5942" i="2" s="1"/>
  <c r="N5942" i="2" s="1"/>
  <c r="J5943" i="2"/>
  <c r="K5943" i="2" s="1"/>
  <c r="L5943" i="2" s="1"/>
  <c r="N5943" i="2" s="1"/>
  <c r="J5944" i="2"/>
  <c r="K5944" i="2" s="1"/>
  <c r="L5944" i="2" s="1"/>
  <c r="N5944" i="2" s="1"/>
  <c r="J5945" i="2"/>
  <c r="K5945" i="2" s="1"/>
  <c r="L5945" i="2" s="1"/>
  <c r="N5945" i="2" s="1"/>
  <c r="J5946" i="2"/>
  <c r="K5946" i="2" s="1"/>
  <c r="L5946" i="2" s="1"/>
  <c r="N5946" i="2" s="1"/>
  <c r="J5947" i="2"/>
  <c r="K5947" i="2" s="1"/>
  <c r="L5947" i="2" s="1"/>
  <c r="N5947" i="2" s="1"/>
  <c r="J5948" i="2"/>
  <c r="K5948" i="2" s="1"/>
  <c r="L5948" i="2" s="1"/>
  <c r="N5948" i="2" s="1"/>
  <c r="J5949" i="2"/>
  <c r="K5949" i="2" s="1"/>
  <c r="L5949" i="2" s="1"/>
  <c r="N5949" i="2" s="1"/>
  <c r="J5950" i="2"/>
  <c r="K5950" i="2" s="1"/>
  <c r="L5950" i="2" s="1"/>
  <c r="N5950" i="2" s="1"/>
  <c r="J5951" i="2"/>
  <c r="K5951" i="2" s="1"/>
  <c r="L5951" i="2" s="1"/>
  <c r="N5951" i="2" s="1"/>
  <c r="J5952" i="2"/>
  <c r="K5952" i="2" s="1"/>
  <c r="L5952" i="2" s="1"/>
  <c r="N5952" i="2" s="1"/>
  <c r="J5953" i="2"/>
  <c r="K5953" i="2" s="1"/>
  <c r="L5953" i="2" s="1"/>
  <c r="N5953" i="2" s="1"/>
  <c r="J5954" i="2"/>
  <c r="K5954" i="2" s="1"/>
  <c r="L5954" i="2" s="1"/>
  <c r="N5954" i="2" s="1"/>
  <c r="J5955" i="2"/>
  <c r="K5955" i="2" s="1"/>
  <c r="L5955" i="2" s="1"/>
  <c r="N5955" i="2" s="1"/>
  <c r="J5956" i="2"/>
  <c r="K5956" i="2" s="1"/>
  <c r="L5956" i="2" s="1"/>
  <c r="N5956" i="2" s="1"/>
  <c r="J5957" i="2"/>
  <c r="K5957" i="2" s="1"/>
  <c r="L5957" i="2" s="1"/>
  <c r="N5957" i="2" s="1"/>
  <c r="J5958" i="2"/>
  <c r="K5958" i="2" s="1"/>
  <c r="L5958" i="2" s="1"/>
  <c r="N5958" i="2" s="1"/>
  <c r="J5959" i="2"/>
  <c r="K5959" i="2" s="1"/>
  <c r="L5959" i="2" s="1"/>
  <c r="N5959" i="2" s="1"/>
  <c r="J5960" i="2"/>
  <c r="K5960" i="2" s="1"/>
  <c r="L5960" i="2" s="1"/>
  <c r="N5960" i="2" s="1"/>
  <c r="J5961" i="2"/>
  <c r="K5961" i="2" s="1"/>
  <c r="L5961" i="2" s="1"/>
  <c r="N5961" i="2" s="1"/>
  <c r="J5962" i="2"/>
  <c r="K5962" i="2" s="1"/>
  <c r="L5962" i="2" s="1"/>
  <c r="N5962" i="2" s="1"/>
  <c r="J5963" i="2"/>
  <c r="K5963" i="2" s="1"/>
  <c r="L5963" i="2" s="1"/>
  <c r="N5963" i="2" s="1"/>
  <c r="J5964" i="2"/>
  <c r="K5964" i="2" s="1"/>
  <c r="L5964" i="2" s="1"/>
  <c r="N5964" i="2" s="1"/>
  <c r="J5965" i="2"/>
  <c r="K5965" i="2" s="1"/>
  <c r="L5965" i="2" s="1"/>
  <c r="N5965" i="2" s="1"/>
  <c r="J5966" i="2"/>
  <c r="K5966" i="2" s="1"/>
  <c r="L5966" i="2" s="1"/>
  <c r="N5966" i="2" s="1"/>
  <c r="J5967" i="2"/>
  <c r="K5967" i="2" s="1"/>
  <c r="L5967" i="2" s="1"/>
  <c r="N5967" i="2" s="1"/>
  <c r="J5968" i="2"/>
  <c r="K5968" i="2" s="1"/>
  <c r="L5968" i="2" s="1"/>
  <c r="N5968" i="2" s="1"/>
  <c r="J5969" i="2"/>
  <c r="K5969" i="2" s="1"/>
  <c r="L5969" i="2" s="1"/>
  <c r="N5969" i="2" s="1"/>
  <c r="J5970" i="2"/>
  <c r="K5970" i="2" s="1"/>
  <c r="L5970" i="2" s="1"/>
  <c r="N5970" i="2" s="1"/>
  <c r="J5971" i="2"/>
  <c r="K5971" i="2" s="1"/>
  <c r="L5971" i="2" s="1"/>
  <c r="N5971" i="2" s="1"/>
  <c r="J5972" i="2"/>
  <c r="K5972" i="2" s="1"/>
  <c r="L5972" i="2" s="1"/>
  <c r="N5972" i="2" s="1"/>
  <c r="J5973" i="2"/>
  <c r="K5973" i="2" s="1"/>
  <c r="L5973" i="2" s="1"/>
  <c r="N5973" i="2" s="1"/>
  <c r="J5974" i="2"/>
  <c r="K5974" i="2" s="1"/>
  <c r="L5974" i="2" s="1"/>
  <c r="N5974" i="2" s="1"/>
  <c r="J5975" i="2"/>
  <c r="K5975" i="2" s="1"/>
  <c r="L5975" i="2" s="1"/>
  <c r="N5975" i="2" s="1"/>
  <c r="J5976" i="2"/>
  <c r="K5976" i="2" s="1"/>
  <c r="L5976" i="2" s="1"/>
  <c r="N5976" i="2" s="1"/>
  <c r="J5977" i="2"/>
  <c r="K5977" i="2" s="1"/>
  <c r="L5977" i="2" s="1"/>
  <c r="N5977" i="2" s="1"/>
  <c r="J5978" i="2"/>
  <c r="K5978" i="2" s="1"/>
  <c r="L5978" i="2" s="1"/>
  <c r="N5978" i="2" s="1"/>
  <c r="J5979" i="2"/>
  <c r="K5979" i="2" s="1"/>
  <c r="L5979" i="2" s="1"/>
  <c r="N5979" i="2" s="1"/>
  <c r="J5980" i="2"/>
  <c r="K5980" i="2" s="1"/>
  <c r="L5980" i="2" s="1"/>
  <c r="N5980" i="2" s="1"/>
  <c r="J5981" i="2"/>
  <c r="K5981" i="2" s="1"/>
  <c r="L5981" i="2" s="1"/>
  <c r="N5981" i="2" s="1"/>
  <c r="J5982" i="2"/>
  <c r="K5982" i="2" s="1"/>
  <c r="L5982" i="2" s="1"/>
  <c r="N5982" i="2" s="1"/>
  <c r="J5983" i="2"/>
  <c r="K5983" i="2" s="1"/>
  <c r="L5983" i="2" s="1"/>
  <c r="N5983" i="2" s="1"/>
  <c r="J5984" i="2"/>
  <c r="K5984" i="2" s="1"/>
  <c r="L5984" i="2" s="1"/>
  <c r="N5984" i="2" s="1"/>
  <c r="J5985" i="2"/>
  <c r="K5985" i="2" s="1"/>
  <c r="L5985" i="2" s="1"/>
  <c r="N5985" i="2" s="1"/>
  <c r="J5986" i="2"/>
  <c r="K5986" i="2" s="1"/>
  <c r="L5986" i="2" s="1"/>
  <c r="N5986" i="2" s="1"/>
  <c r="J5987" i="2"/>
  <c r="K5987" i="2" s="1"/>
  <c r="L5987" i="2" s="1"/>
  <c r="N5987" i="2" s="1"/>
  <c r="J5988" i="2"/>
  <c r="K5988" i="2" s="1"/>
  <c r="L5988" i="2" s="1"/>
  <c r="N5988" i="2" s="1"/>
  <c r="J5989" i="2"/>
  <c r="K5989" i="2" s="1"/>
  <c r="L5989" i="2" s="1"/>
  <c r="N5989" i="2" s="1"/>
  <c r="J5990" i="2"/>
  <c r="K5990" i="2" s="1"/>
  <c r="L5990" i="2" s="1"/>
  <c r="N5990" i="2" s="1"/>
  <c r="J5991" i="2"/>
  <c r="K5991" i="2" s="1"/>
  <c r="L5991" i="2" s="1"/>
  <c r="N5991" i="2" s="1"/>
  <c r="J5992" i="2"/>
  <c r="K5992" i="2" s="1"/>
  <c r="L5992" i="2" s="1"/>
  <c r="N5992" i="2" s="1"/>
  <c r="J5993" i="2"/>
  <c r="K5993" i="2" s="1"/>
  <c r="L5993" i="2" s="1"/>
  <c r="N5993" i="2" s="1"/>
  <c r="J5994" i="2"/>
  <c r="K5994" i="2" s="1"/>
  <c r="L5994" i="2" s="1"/>
  <c r="N5994" i="2" s="1"/>
  <c r="J5995" i="2"/>
  <c r="K5995" i="2" s="1"/>
  <c r="L5995" i="2" s="1"/>
  <c r="N5995" i="2" s="1"/>
  <c r="J5996" i="2"/>
  <c r="K5996" i="2" s="1"/>
  <c r="L5996" i="2" s="1"/>
  <c r="N5996" i="2" s="1"/>
  <c r="J5997" i="2"/>
  <c r="K5997" i="2" s="1"/>
  <c r="L5997" i="2" s="1"/>
  <c r="N5997" i="2" s="1"/>
  <c r="J5998" i="2"/>
  <c r="K5998" i="2" s="1"/>
  <c r="L5998" i="2" s="1"/>
  <c r="M5998" i="2" s="1"/>
  <c r="J5999" i="2"/>
  <c r="K5999" i="2" s="1"/>
  <c r="L5999" i="2" s="1"/>
  <c r="N5999" i="2" s="1"/>
  <c r="J6000" i="2"/>
  <c r="K6000" i="2" s="1"/>
  <c r="L6000" i="2" s="1"/>
  <c r="N6000" i="2" s="1"/>
  <c r="J6001" i="2"/>
  <c r="K6001" i="2" s="1"/>
  <c r="L6001" i="2" s="1"/>
  <c r="N6001" i="2" s="1"/>
  <c r="J6002" i="2"/>
  <c r="K6002" i="2" s="1"/>
  <c r="L6002" i="2" s="1"/>
  <c r="M6002" i="2" s="1"/>
  <c r="J6003" i="2"/>
  <c r="K6003" i="2" s="1"/>
  <c r="L6003" i="2" s="1"/>
  <c r="N6003" i="2" s="1"/>
  <c r="J6004" i="2"/>
  <c r="K6004" i="2" s="1"/>
  <c r="L6004" i="2" s="1"/>
  <c r="N6004" i="2" s="1"/>
  <c r="J6005" i="2"/>
  <c r="K6005" i="2" s="1"/>
  <c r="L6005" i="2" s="1"/>
  <c r="N6005" i="2" s="1"/>
  <c r="J6006" i="2"/>
  <c r="K6006" i="2" s="1"/>
  <c r="L6006" i="2" s="1"/>
  <c r="N6006" i="2" s="1"/>
  <c r="J6007" i="2"/>
  <c r="K6007" i="2" s="1"/>
  <c r="L6007" i="2" s="1"/>
  <c r="N6007" i="2" s="1"/>
  <c r="J6008" i="2"/>
  <c r="K6008" i="2" s="1"/>
  <c r="L6008" i="2" s="1"/>
  <c r="M6008" i="2" s="1"/>
  <c r="J6009" i="2"/>
  <c r="K6009" i="2" s="1"/>
  <c r="L6009" i="2" s="1"/>
  <c r="M6009" i="2" s="1"/>
  <c r="J6010" i="2"/>
  <c r="K6010" i="2" s="1"/>
  <c r="L6010" i="2" s="1"/>
  <c r="N6010" i="2" s="1"/>
  <c r="J6011" i="2"/>
  <c r="K6011" i="2" s="1"/>
  <c r="L6011" i="2" s="1"/>
  <c r="N6011" i="2" s="1"/>
  <c r="J6012" i="2"/>
  <c r="K6012" i="2" s="1"/>
  <c r="L6012" i="2" s="1"/>
  <c r="N6012" i="2" s="1"/>
  <c r="J6013" i="2"/>
  <c r="K6013" i="2" s="1"/>
  <c r="L6013" i="2" s="1"/>
  <c r="N6013" i="2" s="1"/>
  <c r="J6014" i="2"/>
  <c r="K6014" i="2" s="1"/>
  <c r="L6014" i="2" s="1"/>
  <c r="N6014" i="2" s="1"/>
  <c r="J6015" i="2"/>
  <c r="K6015" i="2" s="1"/>
  <c r="L6015" i="2" s="1"/>
  <c r="N6015" i="2" s="1"/>
  <c r="J6016" i="2"/>
  <c r="K6016" i="2" s="1"/>
  <c r="L6016" i="2" s="1"/>
  <c r="N6016" i="2" s="1"/>
  <c r="J6017" i="2"/>
  <c r="K6017" i="2" s="1"/>
  <c r="L6017" i="2" s="1"/>
  <c r="N6017" i="2" s="1"/>
  <c r="J6018" i="2"/>
  <c r="K6018" i="2" s="1"/>
  <c r="L6018" i="2" s="1"/>
  <c r="N6018" i="2" s="1"/>
  <c r="J6019" i="2"/>
  <c r="K6019" i="2" s="1"/>
  <c r="L6019" i="2" s="1"/>
  <c r="N6019" i="2" s="1"/>
  <c r="J6020" i="2"/>
  <c r="K6020" i="2" s="1"/>
  <c r="L6020" i="2" s="1"/>
  <c r="N6020" i="2" s="1"/>
  <c r="J6021" i="2"/>
  <c r="K6021" i="2" s="1"/>
  <c r="L6021" i="2" s="1"/>
  <c r="N6021" i="2" s="1"/>
  <c r="J6022" i="2"/>
  <c r="K6022" i="2" s="1"/>
  <c r="L6022" i="2" s="1"/>
  <c r="N6022" i="2" s="1"/>
  <c r="J6023" i="2"/>
  <c r="K6023" i="2" s="1"/>
  <c r="L6023" i="2" s="1"/>
  <c r="N6023" i="2" s="1"/>
  <c r="J6024" i="2"/>
  <c r="K6024" i="2" s="1"/>
  <c r="L6024" i="2" s="1"/>
  <c r="N6024" i="2" s="1"/>
  <c r="J6025" i="2"/>
  <c r="K6025" i="2" s="1"/>
  <c r="L6025" i="2" s="1"/>
  <c r="N6025" i="2" s="1"/>
  <c r="J6026" i="2"/>
  <c r="K6026" i="2" s="1"/>
  <c r="L6026" i="2" s="1"/>
  <c r="N6026" i="2" s="1"/>
  <c r="J6027" i="2"/>
  <c r="K6027" i="2" s="1"/>
  <c r="L6027" i="2" s="1"/>
  <c r="N6027" i="2" s="1"/>
  <c r="J6028" i="2"/>
  <c r="K6028" i="2" s="1"/>
  <c r="L6028" i="2" s="1"/>
  <c r="N6028" i="2" s="1"/>
  <c r="J6029" i="2"/>
  <c r="K6029" i="2" s="1"/>
  <c r="L6029" i="2" s="1"/>
  <c r="N6029" i="2" s="1"/>
  <c r="J6030" i="2"/>
  <c r="K6030" i="2" s="1"/>
  <c r="L6030" i="2" s="1"/>
  <c r="N6030" i="2" s="1"/>
  <c r="J6031" i="2"/>
  <c r="K6031" i="2" s="1"/>
  <c r="L6031" i="2" s="1"/>
  <c r="N6031" i="2" s="1"/>
  <c r="J6032" i="2"/>
  <c r="K6032" i="2" s="1"/>
  <c r="L6032" i="2" s="1"/>
  <c r="N6032" i="2" s="1"/>
  <c r="J6033" i="2"/>
  <c r="K6033" i="2" s="1"/>
  <c r="L6033" i="2" s="1"/>
  <c r="N6033" i="2" s="1"/>
  <c r="J6034" i="2"/>
  <c r="K6034" i="2" s="1"/>
  <c r="L6034" i="2" s="1"/>
  <c r="N6034" i="2" s="1"/>
  <c r="J6035" i="2"/>
  <c r="K6035" i="2" s="1"/>
  <c r="L6035" i="2" s="1"/>
  <c r="N6035" i="2" s="1"/>
  <c r="J6036" i="2"/>
  <c r="K6036" i="2" s="1"/>
  <c r="L6036" i="2" s="1"/>
  <c r="N6036" i="2" s="1"/>
  <c r="J6037" i="2"/>
  <c r="K6037" i="2" s="1"/>
  <c r="L6037" i="2" s="1"/>
  <c r="N6037" i="2" s="1"/>
  <c r="J6038" i="2"/>
  <c r="K6038" i="2" s="1"/>
  <c r="L6038" i="2" s="1"/>
  <c r="N6038" i="2" s="1"/>
  <c r="J6039" i="2"/>
  <c r="K6039" i="2" s="1"/>
  <c r="L6039" i="2" s="1"/>
  <c r="N6039" i="2" s="1"/>
  <c r="J6040" i="2"/>
  <c r="K6040" i="2" s="1"/>
  <c r="L6040" i="2" s="1"/>
  <c r="N6040" i="2" s="1"/>
  <c r="J6041" i="2"/>
  <c r="K6041" i="2" s="1"/>
  <c r="L6041" i="2" s="1"/>
  <c r="N6041" i="2" s="1"/>
  <c r="J6042" i="2"/>
  <c r="K6042" i="2" s="1"/>
  <c r="L6042" i="2" s="1"/>
  <c r="N6042" i="2" s="1"/>
  <c r="J6043" i="2"/>
  <c r="K6043" i="2" s="1"/>
  <c r="L6043" i="2" s="1"/>
  <c r="N6043" i="2" s="1"/>
  <c r="J6044" i="2"/>
  <c r="K6044" i="2" s="1"/>
  <c r="L6044" i="2" s="1"/>
  <c r="N6044" i="2" s="1"/>
  <c r="J6045" i="2"/>
  <c r="K6045" i="2" s="1"/>
  <c r="L6045" i="2" s="1"/>
  <c r="N6045" i="2" s="1"/>
  <c r="J6046" i="2"/>
  <c r="K6046" i="2" s="1"/>
  <c r="L6046" i="2" s="1"/>
  <c r="N6046" i="2" s="1"/>
  <c r="J6047" i="2"/>
  <c r="K6047" i="2" s="1"/>
  <c r="L6047" i="2" s="1"/>
  <c r="N6047" i="2" s="1"/>
  <c r="J6048" i="2"/>
  <c r="K6048" i="2" s="1"/>
  <c r="L6048" i="2" s="1"/>
  <c r="N6048" i="2" s="1"/>
  <c r="J6049" i="2"/>
  <c r="K6049" i="2" s="1"/>
  <c r="L6049" i="2" s="1"/>
  <c r="N6049" i="2" s="1"/>
  <c r="J6050" i="2"/>
  <c r="K6050" i="2" s="1"/>
  <c r="L6050" i="2" s="1"/>
  <c r="N6050" i="2" s="1"/>
  <c r="J6051" i="2"/>
  <c r="K6051" i="2" s="1"/>
  <c r="L6051" i="2" s="1"/>
  <c r="N6051" i="2" s="1"/>
  <c r="J6052" i="2"/>
  <c r="K6052" i="2" s="1"/>
  <c r="L6052" i="2" s="1"/>
  <c r="N6052" i="2" s="1"/>
  <c r="J6053" i="2"/>
  <c r="K6053" i="2" s="1"/>
  <c r="L6053" i="2" s="1"/>
  <c r="N6053" i="2" s="1"/>
  <c r="J6054" i="2"/>
  <c r="K6054" i="2" s="1"/>
  <c r="L6054" i="2" s="1"/>
  <c r="N6054" i="2" s="1"/>
  <c r="J6055" i="2"/>
  <c r="K6055" i="2" s="1"/>
  <c r="L6055" i="2" s="1"/>
  <c r="N6055" i="2" s="1"/>
  <c r="J6056" i="2"/>
  <c r="K6056" i="2" s="1"/>
  <c r="L6056" i="2" s="1"/>
  <c r="N6056" i="2" s="1"/>
  <c r="J6057" i="2"/>
  <c r="K6057" i="2" s="1"/>
  <c r="L6057" i="2" s="1"/>
  <c r="N6057" i="2" s="1"/>
  <c r="J6058" i="2"/>
  <c r="K6058" i="2" s="1"/>
  <c r="L6058" i="2" s="1"/>
  <c r="N6058" i="2" s="1"/>
  <c r="J6059" i="2"/>
  <c r="K6059" i="2" s="1"/>
  <c r="L6059" i="2" s="1"/>
  <c r="N6059" i="2" s="1"/>
  <c r="J6060" i="2"/>
  <c r="K6060" i="2" s="1"/>
  <c r="L6060" i="2" s="1"/>
  <c r="N6060" i="2" s="1"/>
  <c r="J6061" i="2"/>
  <c r="K6061" i="2" s="1"/>
  <c r="L6061" i="2" s="1"/>
  <c r="N6061" i="2" s="1"/>
  <c r="J6062" i="2"/>
  <c r="K6062" i="2" s="1"/>
  <c r="L6062" i="2" s="1"/>
  <c r="N6062" i="2" s="1"/>
  <c r="J6063" i="2"/>
  <c r="K6063" i="2" s="1"/>
  <c r="L6063" i="2" s="1"/>
  <c r="N6063" i="2" s="1"/>
  <c r="J6064" i="2"/>
  <c r="K6064" i="2" s="1"/>
  <c r="L6064" i="2" s="1"/>
  <c r="N6064" i="2" s="1"/>
  <c r="J6065" i="2"/>
  <c r="K6065" i="2" s="1"/>
  <c r="L6065" i="2" s="1"/>
  <c r="N6065" i="2" s="1"/>
  <c r="J6066" i="2"/>
  <c r="K6066" i="2" s="1"/>
  <c r="L6066" i="2" s="1"/>
  <c r="N6066" i="2" s="1"/>
  <c r="J6067" i="2"/>
  <c r="K6067" i="2" s="1"/>
  <c r="L6067" i="2" s="1"/>
  <c r="N6067" i="2" s="1"/>
  <c r="J6068" i="2"/>
  <c r="K6068" i="2" s="1"/>
  <c r="L6068" i="2" s="1"/>
  <c r="N6068" i="2" s="1"/>
  <c r="J6069" i="2"/>
  <c r="K6069" i="2" s="1"/>
  <c r="L6069" i="2" s="1"/>
  <c r="N6069" i="2" s="1"/>
  <c r="J6070" i="2"/>
  <c r="K6070" i="2" s="1"/>
  <c r="L6070" i="2" s="1"/>
  <c r="N6070" i="2" s="1"/>
  <c r="J6071" i="2"/>
  <c r="K6071" i="2" s="1"/>
  <c r="L6071" i="2" s="1"/>
  <c r="N6071" i="2" s="1"/>
  <c r="J6072" i="2"/>
  <c r="K6072" i="2" s="1"/>
  <c r="L6072" i="2" s="1"/>
  <c r="N6072" i="2" s="1"/>
  <c r="J6073" i="2"/>
  <c r="K6073" i="2" s="1"/>
  <c r="L6073" i="2" s="1"/>
  <c r="N6073" i="2" s="1"/>
  <c r="J6074" i="2"/>
  <c r="K6074" i="2" s="1"/>
  <c r="L6074" i="2" s="1"/>
  <c r="N6074" i="2" s="1"/>
  <c r="J6075" i="2"/>
  <c r="K6075" i="2" s="1"/>
  <c r="L6075" i="2" s="1"/>
  <c r="N6075" i="2" s="1"/>
  <c r="J6076" i="2"/>
  <c r="K6076" i="2" s="1"/>
  <c r="L6076" i="2" s="1"/>
  <c r="N6076" i="2" s="1"/>
  <c r="J6077" i="2"/>
  <c r="K6077" i="2" s="1"/>
  <c r="L6077" i="2" s="1"/>
  <c r="N6077" i="2" s="1"/>
  <c r="J6078" i="2"/>
  <c r="K6078" i="2" s="1"/>
  <c r="L6078" i="2" s="1"/>
  <c r="N6078" i="2" s="1"/>
  <c r="J6079" i="2"/>
  <c r="K6079" i="2" s="1"/>
  <c r="L6079" i="2" s="1"/>
  <c r="N6079" i="2" s="1"/>
  <c r="J6080" i="2"/>
  <c r="K6080" i="2" s="1"/>
  <c r="L6080" i="2" s="1"/>
  <c r="N6080" i="2" s="1"/>
  <c r="J6081" i="2"/>
  <c r="K6081" i="2" s="1"/>
  <c r="L6081" i="2" s="1"/>
  <c r="N6081" i="2" s="1"/>
  <c r="J6082" i="2"/>
  <c r="K6082" i="2" s="1"/>
  <c r="L6082" i="2" s="1"/>
  <c r="N6082" i="2" s="1"/>
  <c r="J6083" i="2"/>
  <c r="K6083" i="2" s="1"/>
  <c r="L6083" i="2" s="1"/>
  <c r="N6083" i="2" s="1"/>
  <c r="J6084" i="2"/>
  <c r="K6084" i="2" s="1"/>
  <c r="L6084" i="2" s="1"/>
  <c r="N6084" i="2" s="1"/>
  <c r="J6085" i="2"/>
  <c r="K6085" i="2" s="1"/>
  <c r="L6085" i="2" s="1"/>
  <c r="N6085" i="2" s="1"/>
  <c r="J6086" i="2"/>
  <c r="K6086" i="2" s="1"/>
  <c r="L6086" i="2" s="1"/>
  <c r="N6086" i="2" s="1"/>
  <c r="J6087" i="2"/>
  <c r="K6087" i="2" s="1"/>
  <c r="L6087" i="2" s="1"/>
  <c r="N6087" i="2" s="1"/>
  <c r="J6088" i="2"/>
  <c r="K6088" i="2" s="1"/>
  <c r="L6088" i="2" s="1"/>
  <c r="N6088" i="2" s="1"/>
  <c r="J6089" i="2"/>
  <c r="K6089" i="2" s="1"/>
  <c r="L6089" i="2" s="1"/>
  <c r="N6089" i="2" s="1"/>
  <c r="J6090" i="2"/>
  <c r="K6090" i="2" s="1"/>
  <c r="L6090" i="2" s="1"/>
  <c r="N6090" i="2" s="1"/>
  <c r="J6091" i="2"/>
  <c r="K6091" i="2" s="1"/>
  <c r="L6091" i="2" s="1"/>
  <c r="N6091" i="2" s="1"/>
  <c r="J6092" i="2"/>
  <c r="K6092" i="2" s="1"/>
  <c r="L6092" i="2" s="1"/>
  <c r="N6092" i="2" s="1"/>
  <c r="J6093" i="2"/>
  <c r="K6093" i="2" s="1"/>
  <c r="L6093" i="2" s="1"/>
  <c r="N6093" i="2" s="1"/>
  <c r="J6094" i="2"/>
  <c r="K6094" i="2" s="1"/>
  <c r="L6094" i="2" s="1"/>
  <c r="N6094" i="2" s="1"/>
  <c r="J6095" i="2"/>
  <c r="K6095" i="2" s="1"/>
  <c r="L6095" i="2" s="1"/>
  <c r="N6095" i="2" s="1"/>
  <c r="J6096" i="2"/>
  <c r="K6096" i="2" s="1"/>
  <c r="L6096" i="2" s="1"/>
  <c r="N6096" i="2" s="1"/>
  <c r="J6097" i="2"/>
  <c r="K6097" i="2" s="1"/>
  <c r="L6097" i="2" s="1"/>
  <c r="N6097" i="2" s="1"/>
  <c r="J6098" i="2"/>
  <c r="K6098" i="2" s="1"/>
  <c r="L6098" i="2" s="1"/>
  <c r="N6098" i="2" s="1"/>
  <c r="J6099" i="2"/>
  <c r="K6099" i="2" s="1"/>
  <c r="L6099" i="2" s="1"/>
  <c r="N6099" i="2" s="1"/>
  <c r="J6100" i="2"/>
  <c r="K6100" i="2" s="1"/>
  <c r="L6100" i="2" s="1"/>
  <c r="N6100" i="2" s="1"/>
  <c r="J6101" i="2"/>
  <c r="K6101" i="2" s="1"/>
  <c r="L6101" i="2" s="1"/>
  <c r="N6101" i="2" s="1"/>
  <c r="J6102" i="2"/>
  <c r="K6102" i="2" s="1"/>
  <c r="L6102" i="2" s="1"/>
  <c r="N6102" i="2" s="1"/>
  <c r="J6103" i="2"/>
  <c r="K6103" i="2" s="1"/>
  <c r="L6103" i="2" s="1"/>
  <c r="N6103" i="2" s="1"/>
  <c r="J6104" i="2"/>
  <c r="K6104" i="2" s="1"/>
  <c r="L6104" i="2" s="1"/>
  <c r="N6104" i="2" s="1"/>
  <c r="J6105" i="2"/>
  <c r="K6105" i="2" s="1"/>
  <c r="L6105" i="2" s="1"/>
  <c r="N6105" i="2" s="1"/>
  <c r="J6106" i="2"/>
  <c r="K6106" i="2" s="1"/>
  <c r="L6106" i="2" s="1"/>
  <c r="N6106" i="2" s="1"/>
  <c r="J6107" i="2"/>
  <c r="K6107" i="2" s="1"/>
  <c r="L6107" i="2" s="1"/>
  <c r="N6107" i="2" s="1"/>
  <c r="J6108" i="2"/>
  <c r="K6108" i="2" s="1"/>
  <c r="L6108" i="2" s="1"/>
  <c r="N6108" i="2" s="1"/>
  <c r="J6109" i="2"/>
  <c r="K6109" i="2" s="1"/>
  <c r="L6109" i="2" s="1"/>
  <c r="N6109" i="2" s="1"/>
  <c r="J6110" i="2"/>
  <c r="K6110" i="2" s="1"/>
  <c r="L6110" i="2" s="1"/>
  <c r="N6110" i="2" s="1"/>
  <c r="J6111" i="2"/>
  <c r="K6111" i="2" s="1"/>
  <c r="L6111" i="2" s="1"/>
  <c r="N6111" i="2" s="1"/>
  <c r="J6112" i="2"/>
  <c r="K6112" i="2" s="1"/>
  <c r="L6112" i="2" s="1"/>
  <c r="N6112" i="2" s="1"/>
  <c r="J6113" i="2"/>
  <c r="K6113" i="2" s="1"/>
  <c r="L6113" i="2" s="1"/>
  <c r="N6113" i="2" s="1"/>
  <c r="J6114" i="2"/>
  <c r="K6114" i="2" s="1"/>
  <c r="L6114" i="2" s="1"/>
  <c r="N6114" i="2" s="1"/>
  <c r="J6115" i="2"/>
  <c r="K6115" i="2" s="1"/>
  <c r="L6115" i="2" s="1"/>
  <c r="N6115" i="2" s="1"/>
  <c r="J6116" i="2"/>
  <c r="K6116" i="2" s="1"/>
  <c r="L6116" i="2" s="1"/>
  <c r="N6116" i="2" s="1"/>
  <c r="J6117" i="2"/>
  <c r="K6117" i="2" s="1"/>
  <c r="L6117" i="2" s="1"/>
  <c r="N6117" i="2" s="1"/>
  <c r="J6118" i="2"/>
  <c r="K6118" i="2" s="1"/>
  <c r="L6118" i="2" s="1"/>
  <c r="N6118" i="2" s="1"/>
  <c r="J6119" i="2"/>
  <c r="K6119" i="2" s="1"/>
  <c r="L6119" i="2" s="1"/>
  <c r="N6119" i="2" s="1"/>
  <c r="J6120" i="2"/>
  <c r="K6120" i="2" s="1"/>
  <c r="L6120" i="2" s="1"/>
  <c r="N6120" i="2" s="1"/>
  <c r="J6121" i="2"/>
  <c r="K6121" i="2" s="1"/>
  <c r="L6121" i="2" s="1"/>
  <c r="N6121" i="2" s="1"/>
  <c r="J6122" i="2"/>
  <c r="K6122" i="2" s="1"/>
  <c r="L6122" i="2" s="1"/>
  <c r="N6122" i="2" s="1"/>
  <c r="J6123" i="2"/>
  <c r="K6123" i="2" s="1"/>
  <c r="L6123" i="2" s="1"/>
  <c r="N6123" i="2" s="1"/>
  <c r="J6124" i="2"/>
  <c r="K6124" i="2" s="1"/>
  <c r="L6124" i="2" s="1"/>
  <c r="N6124" i="2" s="1"/>
  <c r="J6125" i="2"/>
  <c r="K6125" i="2" s="1"/>
  <c r="L6125" i="2" s="1"/>
  <c r="N6125" i="2" s="1"/>
  <c r="J6126" i="2"/>
  <c r="K6126" i="2" s="1"/>
  <c r="L6126" i="2" s="1"/>
  <c r="N6126" i="2" s="1"/>
  <c r="J6127" i="2"/>
  <c r="K6127" i="2" s="1"/>
  <c r="L6127" i="2" s="1"/>
  <c r="N6127" i="2" s="1"/>
  <c r="J6128" i="2"/>
  <c r="K6128" i="2" s="1"/>
  <c r="L6128" i="2" s="1"/>
  <c r="N6128" i="2" s="1"/>
  <c r="J6129" i="2"/>
  <c r="K6129" i="2" s="1"/>
  <c r="L6129" i="2" s="1"/>
  <c r="N6129" i="2" s="1"/>
  <c r="J6130" i="2"/>
  <c r="K6130" i="2" s="1"/>
  <c r="L6130" i="2" s="1"/>
  <c r="N6130" i="2" s="1"/>
  <c r="J6131" i="2"/>
  <c r="K6131" i="2" s="1"/>
  <c r="L6131" i="2" s="1"/>
  <c r="N6131" i="2" s="1"/>
  <c r="J6132" i="2"/>
  <c r="K6132" i="2" s="1"/>
  <c r="L6132" i="2" s="1"/>
  <c r="N6132" i="2" s="1"/>
  <c r="J6133" i="2"/>
  <c r="K6133" i="2" s="1"/>
  <c r="L6133" i="2" s="1"/>
  <c r="N6133" i="2" s="1"/>
  <c r="J6134" i="2"/>
  <c r="K6134" i="2" s="1"/>
  <c r="L6134" i="2" s="1"/>
  <c r="N6134" i="2" s="1"/>
  <c r="J6135" i="2"/>
  <c r="K6135" i="2" s="1"/>
  <c r="L6135" i="2" s="1"/>
  <c r="N6135" i="2" s="1"/>
  <c r="J6136" i="2"/>
  <c r="K6136" i="2" s="1"/>
  <c r="L6136" i="2" s="1"/>
  <c r="N6136" i="2" s="1"/>
  <c r="J6137" i="2"/>
  <c r="K6137" i="2" s="1"/>
  <c r="L6137" i="2" s="1"/>
  <c r="N6137" i="2" s="1"/>
  <c r="J6138" i="2"/>
  <c r="K6138" i="2" s="1"/>
  <c r="L6138" i="2" s="1"/>
  <c r="N6138" i="2" s="1"/>
  <c r="J6139" i="2"/>
  <c r="K6139" i="2" s="1"/>
  <c r="L6139" i="2" s="1"/>
  <c r="N6139" i="2" s="1"/>
  <c r="J6140" i="2"/>
  <c r="K6140" i="2" s="1"/>
  <c r="L6140" i="2" s="1"/>
  <c r="N6140" i="2" s="1"/>
  <c r="J6141" i="2"/>
  <c r="K6141" i="2" s="1"/>
  <c r="L6141" i="2" s="1"/>
  <c r="N6141" i="2" s="1"/>
  <c r="J6142" i="2"/>
  <c r="K6142" i="2" s="1"/>
  <c r="L6142" i="2" s="1"/>
  <c r="N6142" i="2" s="1"/>
  <c r="J6143" i="2"/>
  <c r="K6143" i="2" s="1"/>
  <c r="L6143" i="2" s="1"/>
  <c r="N6143" i="2" s="1"/>
  <c r="J6144" i="2"/>
  <c r="K6144" i="2" s="1"/>
  <c r="L6144" i="2" s="1"/>
  <c r="N6144" i="2" s="1"/>
  <c r="J6145" i="2"/>
  <c r="K6145" i="2" s="1"/>
  <c r="L6145" i="2" s="1"/>
  <c r="N6145" i="2" s="1"/>
  <c r="J6146" i="2"/>
  <c r="K6146" i="2" s="1"/>
  <c r="L6146" i="2" s="1"/>
  <c r="N6146" i="2" s="1"/>
  <c r="J6147" i="2"/>
  <c r="K6147" i="2" s="1"/>
  <c r="L6147" i="2" s="1"/>
  <c r="N6147" i="2" s="1"/>
  <c r="J6148" i="2"/>
  <c r="K6148" i="2" s="1"/>
  <c r="L6148" i="2" s="1"/>
  <c r="N6148" i="2" s="1"/>
  <c r="J6149" i="2"/>
  <c r="K6149" i="2" s="1"/>
  <c r="L6149" i="2" s="1"/>
  <c r="N6149" i="2" s="1"/>
  <c r="J6150" i="2"/>
  <c r="K6150" i="2" s="1"/>
  <c r="L6150" i="2" s="1"/>
  <c r="N6150" i="2" s="1"/>
  <c r="J6151" i="2"/>
  <c r="K6151" i="2" s="1"/>
  <c r="L6151" i="2" s="1"/>
  <c r="N6151" i="2" s="1"/>
  <c r="J6152" i="2"/>
  <c r="K6152" i="2" s="1"/>
  <c r="L6152" i="2" s="1"/>
  <c r="N6152" i="2" s="1"/>
  <c r="J6153" i="2"/>
  <c r="K6153" i="2" s="1"/>
  <c r="L6153" i="2" s="1"/>
  <c r="N6153" i="2" s="1"/>
  <c r="J6154" i="2"/>
  <c r="K6154" i="2" s="1"/>
  <c r="L6154" i="2" s="1"/>
  <c r="N6154" i="2" s="1"/>
  <c r="J6155" i="2"/>
  <c r="K6155" i="2" s="1"/>
  <c r="L6155" i="2" s="1"/>
  <c r="N6155" i="2" s="1"/>
  <c r="J6156" i="2"/>
  <c r="K6156" i="2" s="1"/>
  <c r="L6156" i="2" s="1"/>
  <c r="N6156" i="2" s="1"/>
  <c r="J6157" i="2"/>
  <c r="K6157" i="2" s="1"/>
  <c r="L6157" i="2" s="1"/>
  <c r="N6157" i="2" s="1"/>
  <c r="J6158" i="2"/>
  <c r="K6158" i="2" s="1"/>
  <c r="L6158" i="2" s="1"/>
  <c r="N6158" i="2" s="1"/>
  <c r="J6159" i="2"/>
  <c r="K6159" i="2" s="1"/>
  <c r="L6159" i="2" s="1"/>
  <c r="N6159" i="2" s="1"/>
  <c r="J6160" i="2"/>
  <c r="K6160" i="2" s="1"/>
  <c r="L6160" i="2" s="1"/>
  <c r="N6160" i="2" s="1"/>
  <c r="J6161" i="2"/>
  <c r="K6161" i="2" s="1"/>
  <c r="L6161" i="2" s="1"/>
  <c r="N6161" i="2" s="1"/>
  <c r="J6162" i="2"/>
  <c r="K6162" i="2" s="1"/>
  <c r="L6162" i="2" s="1"/>
  <c r="N6162" i="2" s="1"/>
  <c r="J6163" i="2"/>
  <c r="K6163" i="2" s="1"/>
  <c r="L6163" i="2" s="1"/>
  <c r="N6163" i="2" s="1"/>
  <c r="J6164" i="2"/>
  <c r="K6164" i="2" s="1"/>
  <c r="L6164" i="2" s="1"/>
  <c r="N6164" i="2" s="1"/>
  <c r="J6165" i="2"/>
  <c r="K6165" i="2" s="1"/>
  <c r="L6165" i="2" s="1"/>
  <c r="N6165" i="2" s="1"/>
  <c r="J6166" i="2"/>
  <c r="K6166" i="2" s="1"/>
  <c r="L6166" i="2" s="1"/>
  <c r="N6166" i="2" s="1"/>
  <c r="J6167" i="2"/>
  <c r="K6167" i="2" s="1"/>
  <c r="L6167" i="2" s="1"/>
  <c r="N6167" i="2" s="1"/>
  <c r="J6168" i="2"/>
  <c r="K6168" i="2" s="1"/>
  <c r="L6168" i="2" s="1"/>
  <c r="N6168" i="2" s="1"/>
  <c r="J6169" i="2"/>
  <c r="K6169" i="2" s="1"/>
  <c r="L6169" i="2" s="1"/>
  <c r="N6169" i="2" s="1"/>
  <c r="J6170" i="2"/>
  <c r="K6170" i="2" s="1"/>
  <c r="L6170" i="2" s="1"/>
  <c r="N6170" i="2" s="1"/>
  <c r="J6171" i="2"/>
  <c r="K6171" i="2" s="1"/>
  <c r="L6171" i="2" s="1"/>
  <c r="N6171" i="2" s="1"/>
  <c r="J6172" i="2"/>
  <c r="K6172" i="2" s="1"/>
  <c r="L6172" i="2" s="1"/>
  <c r="N6172" i="2" s="1"/>
  <c r="J6173" i="2"/>
  <c r="K6173" i="2" s="1"/>
  <c r="L6173" i="2" s="1"/>
  <c r="N6173" i="2" s="1"/>
  <c r="J6174" i="2"/>
  <c r="K6174" i="2" s="1"/>
  <c r="L6174" i="2" s="1"/>
  <c r="N6174" i="2" s="1"/>
  <c r="J6175" i="2"/>
  <c r="K6175" i="2" s="1"/>
  <c r="L6175" i="2" s="1"/>
  <c r="N6175" i="2" s="1"/>
  <c r="J6176" i="2"/>
  <c r="K6176" i="2" s="1"/>
  <c r="L6176" i="2" s="1"/>
  <c r="N6176" i="2" s="1"/>
  <c r="J6177" i="2"/>
  <c r="K6177" i="2" s="1"/>
  <c r="L6177" i="2" s="1"/>
  <c r="N6177" i="2" s="1"/>
  <c r="J6178" i="2"/>
  <c r="K6178" i="2" s="1"/>
  <c r="L6178" i="2" s="1"/>
  <c r="N6178" i="2" s="1"/>
  <c r="J6179" i="2"/>
  <c r="K6179" i="2" s="1"/>
  <c r="L6179" i="2" s="1"/>
  <c r="N6179" i="2" s="1"/>
  <c r="J6180" i="2"/>
  <c r="K6180" i="2" s="1"/>
  <c r="L6180" i="2" s="1"/>
  <c r="N6180" i="2" s="1"/>
  <c r="J6181" i="2"/>
  <c r="K6181" i="2" s="1"/>
  <c r="L6181" i="2" s="1"/>
  <c r="N6181" i="2" s="1"/>
  <c r="J6182" i="2"/>
  <c r="K6182" i="2" s="1"/>
  <c r="L6182" i="2" s="1"/>
  <c r="N6182" i="2" s="1"/>
  <c r="J6183" i="2"/>
  <c r="K6183" i="2" s="1"/>
  <c r="L6183" i="2" s="1"/>
  <c r="N6183" i="2" s="1"/>
  <c r="J6184" i="2"/>
  <c r="K6184" i="2" s="1"/>
  <c r="L6184" i="2" s="1"/>
  <c r="N6184" i="2" s="1"/>
  <c r="J6185" i="2"/>
  <c r="K6185" i="2" s="1"/>
  <c r="L6185" i="2" s="1"/>
  <c r="N6185" i="2" s="1"/>
  <c r="J6186" i="2"/>
  <c r="K6186" i="2" s="1"/>
  <c r="L6186" i="2" s="1"/>
  <c r="N6186" i="2" s="1"/>
  <c r="J6187" i="2"/>
  <c r="K6187" i="2" s="1"/>
  <c r="L6187" i="2" s="1"/>
  <c r="N6187" i="2" s="1"/>
  <c r="J6188" i="2"/>
  <c r="K6188" i="2" s="1"/>
  <c r="L6188" i="2" s="1"/>
  <c r="N6188" i="2" s="1"/>
  <c r="J6189" i="2"/>
  <c r="K6189" i="2" s="1"/>
  <c r="L6189" i="2" s="1"/>
  <c r="N6189" i="2" s="1"/>
  <c r="J6190" i="2"/>
  <c r="K6190" i="2" s="1"/>
  <c r="L6190" i="2" s="1"/>
  <c r="N6190" i="2" s="1"/>
  <c r="J6191" i="2"/>
  <c r="K6191" i="2" s="1"/>
  <c r="L6191" i="2" s="1"/>
  <c r="N6191" i="2" s="1"/>
  <c r="J6192" i="2"/>
  <c r="K6192" i="2" s="1"/>
  <c r="L6192" i="2" s="1"/>
  <c r="N6192" i="2" s="1"/>
  <c r="J6193" i="2"/>
  <c r="K6193" i="2" s="1"/>
  <c r="L6193" i="2" s="1"/>
  <c r="N6193" i="2" s="1"/>
  <c r="J6194" i="2"/>
  <c r="K6194" i="2" s="1"/>
  <c r="L6194" i="2" s="1"/>
  <c r="N6194" i="2" s="1"/>
  <c r="J6195" i="2"/>
  <c r="K6195" i="2" s="1"/>
  <c r="L6195" i="2" s="1"/>
  <c r="N6195" i="2" s="1"/>
  <c r="J6196" i="2"/>
  <c r="K6196" i="2" s="1"/>
  <c r="L6196" i="2" s="1"/>
  <c r="N6196" i="2" s="1"/>
  <c r="J6197" i="2"/>
  <c r="K6197" i="2" s="1"/>
  <c r="L6197" i="2" s="1"/>
  <c r="N6197" i="2" s="1"/>
  <c r="J6198" i="2"/>
  <c r="K6198" i="2" s="1"/>
  <c r="L6198" i="2" s="1"/>
  <c r="N6198" i="2" s="1"/>
  <c r="J6199" i="2"/>
  <c r="K6199" i="2" s="1"/>
  <c r="L6199" i="2" s="1"/>
  <c r="N6199" i="2" s="1"/>
  <c r="J6200" i="2"/>
  <c r="K6200" i="2" s="1"/>
  <c r="L6200" i="2" s="1"/>
  <c r="N6200" i="2" s="1"/>
  <c r="J6201" i="2"/>
  <c r="K6201" i="2" s="1"/>
  <c r="L6201" i="2" s="1"/>
  <c r="N6201" i="2" s="1"/>
  <c r="J6202" i="2"/>
  <c r="K6202" i="2" s="1"/>
  <c r="L6202" i="2" s="1"/>
  <c r="N6202" i="2" s="1"/>
  <c r="J6203" i="2"/>
  <c r="K6203" i="2" s="1"/>
  <c r="L6203" i="2" s="1"/>
  <c r="N6203" i="2" s="1"/>
  <c r="J6204" i="2"/>
  <c r="K6204" i="2" s="1"/>
  <c r="L6204" i="2" s="1"/>
  <c r="N6204" i="2" s="1"/>
  <c r="J6205" i="2"/>
  <c r="K6205" i="2" s="1"/>
  <c r="L6205" i="2" s="1"/>
  <c r="N6205" i="2" s="1"/>
  <c r="J6206" i="2"/>
  <c r="K6206" i="2" s="1"/>
  <c r="L6206" i="2" s="1"/>
  <c r="N6206" i="2" s="1"/>
  <c r="J6207" i="2"/>
  <c r="K6207" i="2" s="1"/>
  <c r="L6207" i="2" s="1"/>
  <c r="N6207" i="2" s="1"/>
  <c r="J6208" i="2"/>
  <c r="K6208" i="2" s="1"/>
  <c r="L6208" i="2" s="1"/>
  <c r="N6208" i="2" s="1"/>
  <c r="J6209" i="2"/>
  <c r="K6209" i="2" s="1"/>
  <c r="L6209" i="2" s="1"/>
  <c r="N6209" i="2" s="1"/>
  <c r="J6210" i="2"/>
  <c r="K6210" i="2" s="1"/>
  <c r="L6210" i="2" s="1"/>
  <c r="N6210" i="2" s="1"/>
  <c r="J6211" i="2"/>
  <c r="K6211" i="2" s="1"/>
  <c r="L6211" i="2" s="1"/>
  <c r="N6211" i="2" s="1"/>
  <c r="J6212" i="2"/>
  <c r="K6212" i="2" s="1"/>
  <c r="L6212" i="2" s="1"/>
  <c r="N6212" i="2" s="1"/>
  <c r="J6213" i="2"/>
  <c r="K6213" i="2" s="1"/>
  <c r="L6213" i="2" s="1"/>
  <c r="N6213" i="2" s="1"/>
  <c r="J6214" i="2"/>
  <c r="K6214" i="2" s="1"/>
  <c r="L6214" i="2" s="1"/>
  <c r="N6214" i="2" s="1"/>
  <c r="J6215" i="2"/>
  <c r="K6215" i="2" s="1"/>
  <c r="L6215" i="2" s="1"/>
  <c r="N6215" i="2" s="1"/>
  <c r="J6216" i="2"/>
  <c r="K6216" i="2" s="1"/>
  <c r="L6216" i="2" s="1"/>
  <c r="N6216" i="2" s="1"/>
  <c r="J6217" i="2"/>
  <c r="K6217" i="2" s="1"/>
  <c r="L6217" i="2" s="1"/>
  <c r="N6217" i="2" s="1"/>
  <c r="J6218" i="2"/>
  <c r="K6218" i="2" s="1"/>
  <c r="L6218" i="2" s="1"/>
  <c r="N6218" i="2" s="1"/>
  <c r="J6219" i="2"/>
  <c r="K6219" i="2" s="1"/>
  <c r="L6219" i="2" s="1"/>
  <c r="N6219" i="2" s="1"/>
  <c r="J6220" i="2"/>
  <c r="K6220" i="2" s="1"/>
  <c r="L6220" i="2" s="1"/>
  <c r="N6220" i="2" s="1"/>
  <c r="J6221" i="2"/>
  <c r="K6221" i="2" s="1"/>
  <c r="L6221" i="2" s="1"/>
  <c r="N6221" i="2" s="1"/>
  <c r="J6222" i="2"/>
  <c r="K6222" i="2" s="1"/>
  <c r="L6222" i="2" s="1"/>
  <c r="N6222" i="2" s="1"/>
  <c r="J6223" i="2"/>
  <c r="K6223" i="2" s="1"/>
  <c r="L6223" i="2" s="1"/>
  <c r="N6223" i="2" s="1"/>
  <c r="J6224" i="2"/>
  <c r="K6224" i="2" s="1"/>
  <c r="L6224" i="2" s="1"/>
  <c r="N6224" i="2" s="1"/>
  <c r="J6225" i="2"/>
  <c r="K6225" i="2" s="1"/>
  <c r="L6225" i="2" s="1"/>
  <c r="N6225" i="2" s="1"/>
  <c r="J6226" i="2"/>
  <c r="K6226" i="2" s="1"/>
  <c r="L6226" i="2" s="1"/>
  <c r="N6226" i="2" s="1"/>
  <c r="J6227" i="2"/>
  <c r="K6227" i="2" s="1"/>
  <c r="L6227" i="2" s="1"/>
  <c r="N6227" i="2" s="1"/>
  <c r="J6228" i="2"/>
  <c r="K6228" i="2" s="1"/>
  <c r="L6228" i="2" s="1"/>
  <c r="N6228" i="2" s="1"/>
  <c r="J6229" i="2"/>
  <c r="K6229" i="2" s="1"/>
  <c r="L6229" i="2" s="1"/>
  <c r="N6229" i="2" s="1"/>
  <c r="J6230" i="2"/>
  <c r="K6230" i="2" s="1"/>
  <c r="L6230" i="2" s="1"/>
  <c r="N6230" i="2" s="1"/>
  <c r="J6231" i="2"/>
  <c r="K6231" i="2" s="1"/>
  <c r="L6231" i="2" s="1"/>
  <c r="N6231" i="2" s="1"/>
  <c r="J6232" i="2"/>
  <c r="K6232" i="2" s="1"/>
  <c r="L6232" i="2" s="1"/>
  <c r="N6232" i="2" s="1"/>
  <c r="J6233" i="2"/>
  <c r="K6233" i="2" s="1"/>
  <c r="L6233" i="2" s="1"/>
  <c r="N6233" i="2" s="1"/>
  <c r="J6234" i="2"/>
  <c r="K6234" i="2" s="1"/>
  <c r="L6234" i="2" s="1"/>
  <c r="N6234" i="2" s="1"/>
  <c r="J6235" i="2"/>
  <c r="K6235" i="2" s="1"/>
  <c r="L6235" i="2" s="1"/>
  <c r="N6235" i="2" s="1"/>
  <c r="J6236" i="2"/>
  <c r="K6236" i="2" s="1"/>
  <c r="L6236" i="2" s="1"/>
  <c r="N6236" i="2" s="1"/>
  <c r="J6237" i="2"/>
  <c r="K6237" i="2" s="1"/>
  <c r="L6237" i="2" s="1"/>
  <c r="N6237" i="2" s="1"/>
  <c r="J6238" i="2"/>
  <c r="K6238" i="2" s="1"/>
  <c r="L6238" i="2" s="1"/>
  <c r="N6238" i="2" s="1"/>
  <c r="J6239" i="2"/>
  <c r="K6239" i="2" s="1"/>
  <c r="L6239" i="2" s="1"/>
  <c r="N6239" i="2" s="1"/>
  <c r="J6240" i="2"/>
  <c r="K6240" i="2" s="1"/>
  <c r="L6240" i="2" s="1"/>
  <c r="N6240" i="2" s="1"/>
  <c r="J6241" i="2"/>
  <c r="K6241" i="2" s="1"/>
  <c r="L6241" i="2" s="1"/>
  <c r="N6241" i="2" s="1"/>
  <c r="J6242" i="2"/>
  <c r="K6242" i="2" s="1"/>
  <c r="L6242" i="2" s="1"/>
  <c r="N6242" i="2" s="1"/>
  <c r="J6243" i="2"/>
  <c r="K6243" i="2" s="1"/>
  <c r="L6243" i="2" s="1"/>
  <c r="N6243" i="2" s="1"/>
  <c r="J6244" i="2"/>
  <c r="K6244" i="2" s="1"/>
  <c r="L6244" i="2" s="1"/>
  <c r="N6244" i="2" s="1"/>
  <c r="J6245" i="2"/>
  <c r="K6245" i="2" s="1"/>
  <c r="L6245" i="2" s="1"/>
  <c r="N6245" i="2" s="1"/>
  <c r="J6246" i="2"/>
  <c r="K6246" i="2" s="1"/>
  <c r="L6246" i="2" s="1"/>
  <c r="N6246" i="2" s="1"/>
  <c r="J6247" i="2"/>
  <c r="K6247" i="2" s="1"/>
  <c r="L6247" i="2" s="1"/>
  <c r="N6247" i="2" s="1"/>
  <c r="J6248" i="2"/>
  <c r="K6248" i="2" s="1"/>
  <c r="L6248" i="2" s="1"/>
  <c r="N6248" i="2" s="1"/>
  <c r="J6249" i="2"/>
  <c r="K6249" i="2" s="1"/>
  <c r="L6249" i="2" s="1"/>
  <c r="N6249" i="2" s="1"/>
  <c r="J6250" i="2"/>
  <c r="K6250" i="2" s="1"/>
  <c r="L6250" i="2" s="1"/>
  <c r="N6250" i="2" s="1"/>
  <c r="J6251" i="2"/>
  <c r="K6251" i="2" s="1"/>
  <c r="L6251" i="2" s="1"/>
  <c r="N6251" i="2" s="1"/>
  <c r="J6252" i="2"/>
  <c r="K6252" i="2" s="1"/>
  <c r="L6252" i="2" s="1"/>
  <c r="N6252" i="2" s="1"/>
  <c r="J6253" i="2"/>
  <c r="K6253" i="2" s="1"/>
  <c r="L6253" i="2" s="1"/>
  <c r="N6253" i="2" s="1"/>
  <c r="J6254" i="2"/>
  <c r="K6254" i="2" s="1"/>
  <c r="L6254" i="2" s="1"/>
  <c r="N6254" i="2" s="1"/>
  <c r="J6255" i="2"/>
  <c r="K6255" i="2" s="1"/>
  <c r="L6255" i="2" s="1"/>
  <c r="N6255" i="2" s="1"/>
  <c r="J6256" i="2"/>
  <c r="K6256" i="2" s="1"/>
  <c r="L6256" i="2" s="1"/>
  <c r="N6256" i="2" s="1"/>
  <c r="J6257" i="2"/>
  <c r="K6257" i="2" s="1"/>
  <c r="L6257" i="2" s="1"/>
  <c r="N6257" i="2" s="1"/>
  <c r="J6258" i="2"/>
  <c r="K6258" i="2" s="1"/>
  <c r="L6258" i="2" s="1"/>
  <c r="N6258" i="2" s="1"/>
  <c r="J6259" i="2"/>
  <c r="K6259" i="2" s="1"/>
  <c r="L6259" i="2" s="1"/>
  <c r="N6259" i="2" s="1"/>
  <c r="J6260" i="2"/>
  <c r="K6260" i="2" s="1"/>
  <c r="L6260" i="2" s="1"/>
  <c r="N6260" i="2" s="1"/>
  <c r="J6261" i="2"/>
  <c r="K6261" i="2" s="1"/>
  <c r="L6261" i="2" s="1"/>
  <c r="N6261" i="2" s="1"/>
  <c r="J6262" i="2"/>
  <c r="K6262" i="2" s="1"/>
  <c r="L6262" i="2" s="1"/>
  <c r="N6262" i="2" s="1"/>
  <c r="J6263" i="2"/>
  <c r="K6263" i="2" s="1"/>
  <c r="L6263" i="2" s="1"/>
  <c r="N6263" i="2" s="1"/>
  <c r="J6264" i="2"/>
  <c r="K6264" i="2" s="1"/>
  <c r="L6264" i="2" s="1"/>
  <c r="N6264" i="2" s="1"/>
  <c r="J6265" i="2"/>
  <c r="K6265" i="2" s="1"/>
  <c r="L6265" i="2" s="1"/>
  <c r="N6265" i="2" s="1"/>
  <c r="J6266" i="2"/>
  <c r="K6266" i="2" s="1"/>
  <c r="L6266" i="2" s="1"/>
  <c r="N6266" i="2" s="1"/>
  <c r="J6267" i="2"/>
  <c r="K6267" i="2" s="1"/>
  <c r="L6267" i="2" s="1"/>
  <c r="N6267" i="2" s="1"/>
  <c r="J6268" i="2"/>
  <c r="K6268" i="2" s="1"/>
  <c r="L6268" i="2" s="1"/>
  <c r="N6268" i="2" s="1"/>
  <c r="J6269" i="2"/>
  <c r="K6269" i="2" s="1"/>
  <c r="L6269" i="2" s="1"/>
  <c r="N6269" i="2" s="1"/>
  <c r="J6270" i="2"/>
  <c r="K6270" i="2" s="1"/>
  <c r="L6270" i="2" s="1"/>
  <c r="N6270" i="2" s="1"/>
  <c r="J6271" i="2"/>
  <c r="K6271" i="2" s="1"/>
  <c r="L6271" i="2" s="1"/>
  <c r="N6271" i="2" s="1"/>
  <c r="J6272" i="2"/>
  <c r="K6272" i="2" s="1"/>
  <c r="L6272" i="2" s="1"/>
  <c r="N6272" i="2" s="1"/>
  <c r="J6273" i="2"/>
  <c r="K6273" i="2" s="1"/>
  <c r="L6273" i="2" s="1"/>
  <c r="N6273" i="2" s="1"/>
  <c r="J6274" i="2"/>
  <c r="K6274" i="2" s="1"/>
  <c r="L6274" i="2" s="1"/>
  <c r="N6274" i="2" s="1"/>
  <c r="J6275" i="2"/>
  <c r="K6275" i="2" s="1"/>
  <c r="L6275" i="2" s="1"/>
  <c r="N6275" i="2" s="1"/>
  <c r="J6276" i="2"/>
  <c r="K6276" i="2" s="1"/>
  <c r="L6276" i="2" s="1"/>
  <c r="N6276" i="2" s="1"/>
  <c r="J6277" i="2"/>
  <c r="K6277" i="2" s="1"/>
  <c r="L6277" i="2" s="1"/>
  <c r="N6277" i="2" s="1"/>
  <c r="J6278" i="2"/>
  <c r="K6278" i="2" s="1"/>
  <c r="L6278" i="2" s="1"/>
  <c r="N6278" i="2" s="1"/>
  <c r="J6279" i="2"/>
  <c r="K6279" i="2" s="1"/>
  <c r="L6279" i="2" s="1"/>
  <c r="N6279" i="2" s="1"/>
  <c r="J6280" i="2"/>
  <c r="K6280" i="2" s="1"/>
  <c r="L6280" i="2" s="1"/>
  <c r="N6280" i="2" s="1"/>
  <c r="J6281" i="2"/>
  <c r="K6281" i="2" s="1"/>
  <c r="L6281" i="2" s="1"/>
  <c r="N6281" i="2" s="1"/>
  <c r="J6282" i="2"/>
  <c r="K6282" i="2" s="1"/>
  <c r="L6282" i="2" s="1"/>
  <c r="N6282" i="2" s="1"/>
  <c r="J6283" i="2"/>
  <c r="K6283" i="2" s="1"/>
  <c r="L6283" i="2" s="1"/>
  <c r="N6283" i="2" s="1"/>
  <c r="J6284" i="2"/>
  <c r="K6284" i="2" s="1"/>
  <c r="L6284" i="2" s="1"/>
  <c r="N6284" i="2" s="1"/>
  <c r="J6285" i="2"/>
  <c r="K6285" i="2" s="1"/>
  <c r="L6285" i="2" s="1"/>
  <c r="N6285" i="2" s="1"/>
  <c r="J6286" i="2"/>
  <c r="K6286" i="2" s="1"/>
  <c r="L6286" i="2" s="1"/>
  <c r="N6286" i="2" s="1"/>
  <c r="J6287" i="2"/>
  <c r="K6287" i="2" s="1"/>
  <c r="L6287" i="2" s="1"/>
  <c r="N6287" i="2" s="1"/>
  <c r="J6288" i="2"/>
  <c r="K6288" i="2" s="1"/>
  <c r="L6288" i="2" s="1"/>
  <c r="N6288" i="2" s="1"/>
  <c r="J6289" i="2"/>
  <c r="K6289" i="2" s="1"/>
  <c r="L6289" i="2" s="1"/>
  <c r="N6289" i="2" s="1"/>
  <c r="J6290" i="2"/>
  <c r="K6290" i="2" s="1"/>
  <c r="L6290" i="2" s="1"/>
  <c r="N6290" i="2" s="1"/>
  <c r="J6291" i="2"/>
  <c r="K6291" i="2" s="1"/>
  <c r="L6291" i="2" s="1"/>
  <c r="N6291" i="2" s="1"/>
  <c r="J6292" i="2"/>
  <c r="K6292" i="2" s="1"/>
  <c r="L6292" i="2" s="1"/>
  <c r="N6292" i="2" s="1"/>
  <c r="J6293" i="2"/>
  <c r="K6293" i="2" s="1"/>
  <c r="L6293" i="2" s="1"/>
  <c r="N6293" i="2" s="1"/>
  <c r="J6294" i="2"/>
  <c r="K6294" i="2" s="1"/>
  <c r="L6294" i="2" s="1"/>
  <c r="N6294" i="2" s="1"/>
  <c r="J6295" i="2"/>
  <c r="K6295" i="2" s="1"/>
  <c r="L6295" i="2" s="1"/>
  <c r="N6295" i="2" s="1"/>
  <c r="J6296" i="2"/>
  <c r="K6296" i="2" s="1"/>
  <c r="L6296" i="2" s="1"/>
  <c r="N6296" i="2" s="1"/>
  <c r="J6297" i="2"/>
  <c r="K6297" i="2" s="1"/>
  <c r="L6297" i="2" s="1"/>
  <c r="N6297" i="2" s="1"/>
  <c r="J6298" i="2"/>
  <c r="K6298" i="2" s="1"/>
  <c r="L6298" i="2" s="1"/>
  <c r="N6298" i="2" s="1"/>
  <c r="J6299" i="2"/>
  <c r="K6299" i="2" s="1"/>
  <c r="L6299" i="2" s="1"/>
  <c r="N6299" i="2" s="1"/>
  <c r="J6300" i="2"/>
  <c r="K6300" i="2" s="1"/>
  <c r="L6300" i="2" s="1"/>
  <c r="N6300" i="2" s="1"/>
  <c r="J6301" i="2"/>
  <c r="K6301" i="2" s="1"/>
  <c r="L6301" i="2" s="1"/>
  <c r="N6301" i="2" s="1"/>
  <c r="J6302" i="2"/>
  <c r="K6302" i="2" s="1"/>
  <c r="L6302" i="2" s="1"/>
  <c r="N6302" i="2" s="1"/>
  <c r="J6303" i="2"/>
  <c r="K6303" i="2" s="1"/>
  <c r="L6303" i="2" s="1"/>
  <c r="N6303" i="2" s="1"/>
  <c r="J6304" i="2"/>
  <c r="K6304" i="2" s="1"/>
  <c r="L6304" i="2" s="1"/>
  <c r="N6304" i="2" s="1"/>
  <c r="J6305" i="2"/>
  <c r="K6305" i="2" s="1"/>
  <c r="L6305" i="2" s="1"/>
  <c r="N6305" i="2" s="1"/>
  <c r="J6306" i="2"/>
  <c r="K6306" i="2" s="1"/>
  <c r="L6306" i="2" s="1"/>
  <c r="N6306" i="2" s="1"/>
  <c r="J6307" i="2"/>
  <c r="K6307" i="2" s="1"/>
  <c r="L6307" i="2" s="1"/>
  <c r="N6307" i="2" s="1"/>
  <c r="J6308" i="2"/>
  <c r="K6308" i="2" s="1"/>
  <c r="L6308" i="2" s="1"/>
  <c r="N6308" i="2" s="1"/>
  <c r="J6309" i="2"/>
  <c r="K6309" i="2" s="1"/>
  <c r="L6309" i="2" s="1"/>
  <c r="N6309" i="2" s="1"/>
  <c r="J6310" i="2"/>
  <c r="K6310" i="2" s="1"/>
  <c r="L6310" i="2" s="1"/>
  <c r="N6310" i="2" s="1"/>
  <c r="J6311" i="2"/>
  <c r="K6311" i="2" s="1"/>
  <c r="L6311" i="2" s="1"/>
  <c r="N6311" i="2" s="1"/>
  <c r="J6312" i="2"/>
  <c r="K6312" i="2" s="1"/>
  <c r="L6312" i="2" s="1"/>
  <c r="N6312" i="2" s="1"/>
  <c r="J6313" i="2"/>
  <c r="K6313" i="2" s="1"/>
  <c r="L6313" i="2" s="1"/>
  <c r="N6313" i="2" s="1"/>
  <c r="J6314" i="2"/>
  <c r="K6314" i="2" s="1"/>
  <c r="L6314" i="2" s="1"/>
  <c r="N6314" i="2" s="1"/>
  <c r="J6315" i="2"/>
  <c r="K6315" i="2" s="1"/>
  <c r="L6315" i="2" s="1"/>
  <c r="N6315" i="2" s="1"/>
  <c r="J6316" i="2"/>
  <c r="K6316" i="2" s="1"/>
  <c r="L6316" i="2" s="1"/>
  <c r="N6316" i="2" s="1"/>
  <c r="J6317" i="2"/>
  <c r="K6317" i="2" s="1"/>
  <c r="L6317" i="2" s="1"/>
  <c r="N6317" i="2" s="1"/>
  <c r="J6318" i="2"/>
  <c r="K6318" i="2" s="1"/>
  <c r="L6318" i="2" s="1"/>
  <c r="N6318" i="2" s="1"/>
  <c r="J6319" i="2"/>
  <c r="K6319" i="2" s="1"/>
  <c r="L6319" i="2" s="1"/>
  <c r="N6319" i="2" s="1"/>
  <c r="J6320" i="2"/>
  <c r="K6320" i="2" s="1"/>
  <c r="L6320" i="2" s="1"/>
  <c r="N6320" i="2" s="1"/>
  <c r="J6321" i="2"/>
  <c r="K6321" i="2" s="1"/>
  <c r="L6321" i="2" s="1"/>
  <c r="N6321" i="2" s="1"/>
  <c r="J6322" i="2"/>
  <c r="K6322" i="2" s="1"/>
  <c r="L6322" i="2" s="1"/>
  <c r="N6322" i="2" s="1"/>
  <c r="J6323" i="2"/>
  <c r="K6323" i="2" s="1"/>
  <c r="L6323" i="2" s="1"/>
  <c r="N6323" i="2" s="1"/>
  <c r="J6324" i="2"/>
  <c r="K6324" i="2" s="1"/>
  <c r="L6324" i="2" s="1"/>
  <c r="N6324" i="2" s="1"/>
  <c r="J6325" i="2"/>
  <c r="K6325" i="2" s="1"/>
  <c r="L6325" i="2" s="1"/>
  <c r="N6325" i="2" s="1"/>
  <c r="J6326" i="2"/>
  <c r="K6326" i="2" s="1"/>
  <c r="L6326" i="2" s="1"/>
  <c r="N6326" i="2" s="1"/>
  <c r="J6327" i="2"/>
  <c r="K6327" i="2" s="1"/>
  <c r="L6327" i="2" s="1"/>
  <c r="N6327" i="2" s="1"/>
  <c r="J6328" i="2"/>
  <c r="K6328" i="2" s="1"/>
  <c r="L6328" i="2" s="1"/>
  <c r="N6328" i="2" s="1"/>
  <c r="J6329" i="2"/>
  <c r="K6329" i="2" s="1"/>
  <c r="L6329" i="2" s="1"/>
  <c r="N6329" i="2" s="1"/>
  <c r="J6330" i="2"/>
  <c r="K6330" i="2" s="1"/>
  <c r="L6330" i="2" s="1"/>
  <c r="N6330" i="2" s="1"/>
  <c r="J6331" i="2"/>
  <c r="K6331" i="2" s="1"/>
  <c r="L6331" i="2" s="1"/>
  <c r="N6331" i="2" s="1"/>
  <c r="J6332" i="2"/>
  <c r="K6332" i="2" s="1"/>
  <c r="L6332" i="2" s="1"/>
  <c r="N6332" i="2" s="1"/>
  <c r="J6333" i="2"/>
  <c r="K6333" i="2" s="1"/>
  <c r="L6333" i="2" s="1"/>
  <c r="N6333" i="2" s="1"/>
  <c r="J6334" i="2"/>
  <c r="K6334" i="2" s="1"/>
  <c r="L6334" i="2" s="1"/>
  <c r="N6334" i="2" s="1"/>
  <c r="J6335" i="2"/>
  <c r="K6335" i="2" s="1"/>
  <c r="L6335" i="2" s="1"/>
  <c r="N6335" i="2" s="1"/>
  <c r="J6336" i="2"/>
  <c r="K6336" i="2" s="1"/>
  <c r="L6336" i="2" s="1"/>
  <c r="N6336" i="2" s="1"/>
  <c r="J6337" i="2"/>
  <c r="K6337" i="2" s="1"/>
  <c r="L6337" i="2" s="1"/>
  <c r="N6337" i="2" s="1"/>
  <c r="J6338" i="2"/>
  <c r="K6338" i="2" s="1"/>
  <c r="L6338" i="2" s="1"/>
  <c r="N6338" i="2" s="1"/>
  <c r="J6339" i="2"/>
  <c r="K6339" i="2" s="1"/>
  <c r="L6339" i="2" s="1"/>
  <c r="N6339" i="2" s="1"/>
  <c r="J6340" i="2"/>
  <c r="K6340" i="2" s="1"/>
  <c r="L6340" i="2" s="1"/>
  <c r="N6340" i="2" s="1"/>
  <c r="J6341" i="2"/>
  <c r="K6341" i="2" s="1"/>
  <c r="L6341" i="2" s="1"/>
  <c r="N6341" i="2" s="1"/>
  <c r="J6342" i="2"/>
  <c r="K6342" i="2" s="1"/>
  <c r="L6342" i="2" s="1"/>
  <c r="N6342" i="2" s="1"/>
  <c r="J6343" i="2"/>
  <c r="K6343" i="2" s="1"/>
  <c r="L6343" i="2" s="1"/>
  <c r="N6343" i="2" s="1"/>
  <c r="J6344" i="2"/>
  <c r="K6344" i="2" s="1"/>
  <c r="L6344" i="2" s="1"/>
  <c r="N6344" i="2" s="1"/>
  <c r="J6345" i="2"/>
  <c r="K6345" i="2" s="1"/>
  <c r="L6345" i="2" s="1"/>
  <c r="N6345" i="2" s="1"/>
  <c r="J6346" i="2"/>
  <c r="K6346" i="2" s="1"/>
  <c r="L6346" i="2" s="1"/>
  <c r="N6346" i="2" s="1"/>
  <c r="J6347" i="2"/>
  <c r="K6347" i="2" s="1"/>
  <c r="L6347" i="2" s="1"/>
  <c r="N6347" i="2" s="1"/>
  <c r="J6348" i="2"/>
  <c r="K6348" i="2" s="1"/>
  <c r="L6348" i="2" s="1"/>
  <c r="N6348" i="2" s="1"/>
  <c r="J6349" i="2"/>
  <c r="K6349" i="2" s="1"/>
  <c r="L6349" i="2" s="1"/>
  <c r="N6349" i="2" s="1"/>
  <c r="J6350" i="2"/>
  <c r="K6350" i="2" s="1"/>
  <c r="L6350" i="2" s="1"/>
  <c r="N6350" i="2" s="1"/>
  <c r="J6351" i="2"/>
  <c r="K6351" i="2" s="1"/>
  <c r="L6351" i="2" s="1"/>
  <c r="N6351" i="2" s="1"/>
  <c r="J6352" i="2"/>
  <c r="K6352" i="2" s="1"/>
  <c r="L6352" i="2" s="1"/>
  <c r="N6352" i="2" s="1"/>
  <c r="J6353" i="2"/>
  <c r="K6353" i="2" s="1"/>
  <c r="L6353" i="2" s="1"/>
  <c r="N6353" i="2" s="1"/>
  <c r="J6354" i="2"/>
  <c r="K6354" i="2" s="1"/>
  <c r="L6354" i="2" s="1"/>
  <c r="N6354" i="2" s="1"/>
  <c r="J6355" i="2"/>
  <c r="K6355" i="2" s="1"/>
  <c r="L6355" i="2" s="1"/>
  <c r="N6355" i="2" s="1"/>
  <c r="J6356" i="2"/>
  <c r="K6356" i="2" s="1"/>
  <c r="L6356" i="2" s="1"/>
  <c r="N6356" i="2" s="1"/>
  <c r="J6357" i="2"/>
  <c r="K6357" i="2" s="1"/>
  <c r="L6357" i="2" s="1"/>
  <c r="N6357" i="2" s="1"/>
  <c r="J6358" i="2"/>
  <c r="K6358" i="2" s="1"/>
  <c r="L6358" i="2" s="1"/>
  <c r="N6358" i="2" s="1"/>
  <c r="J6359" i="2"/>
  <c r="K6359" i="2" s="1"/>
  <c r="L6359" i="2" s="1"/>
  <c r="N6359" i="2" s="1"/>
  <c r="J6360" i="2"/>
  <c r="K6360" i="2" s="1"/>
  <c r="L6360" i="2" s="1"/>
  <c r="N6360" i="2" s="1"/>
  <c r="J6361" i="2"/>
  <c r="K6361" i="2" s="1"/>
  <c r="L6361" i="2" s="1"/>
  <c r="N6361" i="2" s="1"/>
  <c r="J6362" i="2"/>
  <c r="K6362" i="2" s="1"/>
  <c r="L6362" i="2" s="1"/>
  <c r="N6362" i="2" s="1"/>
  <c r="J6363" i="2"/>
  <c r="K6363" i="2" s="1"/>
  <c r="L6363" i="2" s="1"/>
  <c r="N6363" i="2" s="1"/>
  <c r="J6364" i="2"/>
  <c r="K6364" i="2" s="1"/>
  <c r="L6364" i="2" s="1"/>
  <c r="N6364" i="2" s="1"/>
  <c r="J6365" i="2"/>
  <c r="K6365" i="2" s="1"/>
  <c r="L6365" i="2" s="1"/>
  <c r="N6365" i="2" s="1"/>
  <c r="J6366" i="2"/>
  <c r="K6366" i="2" s="1"/>
  <c r="L6366" i="2" s="1"/>
  <c r="N6366" i="2" s="1"/>
  <c r="J6367" i="2"/>
  <c r="K6367" i="2" s="1"/>
  <c r="L6367" i="2" s="1"/>
  <c r="N6367" i="2" s="1"/>
  <c r="J6368" i="2"/>
  <c r="K6368" i="2" s="1"/>
  <c r="L6368" i="2" s="1"/>
  <c r="N6368" i="2" s="1"/>
  <c r="J6369" i="2"/>
  <c r="K6369" i="2" s="1"/>
  <c r="L6369" i="2" s="1"/>
  <c r="N6369" i="2" s="1"/>
  <c r="J6370" i="2"/>
  <c r="K6370" i="2" s="1"/>
  <c r="L6370" i="2" s="1"/>
  <c r="N6370" i="2" s="1"/>
  <c r="J6371" i="2"/>
  <c r="K6371" i="2" s="1"/>
  <c r="L6371" i="2" s="1"/>
  <c r="N6371" i="2" s="1"/>
  <c r="J6372" i="2"/>
  <c r="K6372" i="2" s="1"/>
  <c r="L6372" i="2" s="1"/>
  <c r="N6372" i="2" s="1"/>
  <c r="J6373" i="2"/>
  <c r="K6373" i="2" s="1"/>
  <c r="L6373" i="2" s="1"/>
  <c r="N6373" i="2" s="1"/>
  <c r="J6374" i="2"/>
  <c r="K6374" i="2" s="1"/>
  <c r="L6374" i="2" s="1"/>
  <c r="N6374" i="2" s="1"/>
  <c r="J6375" i="2"/>
  <c r="K6375" i="2" s="1"/>
  <c r="L6375" i="2" s="1"/>
  <c r="N6375" i="2" s="1"/>
  <c r="J6376" i="2"/>
  <c r="K6376" i="2" s="1"/>
  <c r="L6376" i="2" s="1"/>
  <c r="N6376" i="2" s="1"/>
  <c r="J6377" i="2"/>
  <c r="K6377" i="2" s="1"/>
  <c r="L6377" i="2" s="1"/>
  <c r="N6377" i="2" s="1"/>
  <c r="J6378" i="2"/>
  <c r="K6378" i="2" s="1"/>
  <c r="L6378" i="2" s="1"/>
  <c r="N6378" i="2" s="1"/>
  <c r="J6379" i="2"/>
  <c r="K6379" i="2" s="1"/>
  <c r="L6379" i="2" s="1"/>
  <c r="N6379" i="2" s="1"/>
  <c r="J6380" i="2"/>
  <c r="K6380" i="2" s="1"/>
  <c r="L6380" i="2" s="1"/>
  <c r="M6380" i="2" s="1"/>
  <c r="J6381" i="2"/>
  <c r="K6381" i="2" s="1"/>
  <c r="L6381" i="2" s="1"/>
  <c r="N6381" i="2" s="1"/>
  <c r="J6382" i="2"/>
  <c r="K6382" i="2" s="1"/>
  <c r="L6382" i="2" s="1"/>
  <c r="N6382" i="2" s="1"/>
  <c r="J6383" i="2"/>
  <c r="K6383" i="2" s="1"/>
  <c r="L6383" i="2" s="1"/>
  <c r="N6383" i="2" s="1"/>
  <c r="J6384" i="2"/>
  <c r="K6384" i="2" s="1"/>
  <c r="L6384" i="2" s="1"/>
  <c r="N6384" i="2" s="1"/>
  <c r="J6385" i="2"/>
  <c r="K6385" i="2" s="1"/>
  <c r="L6385" i="2" s="1"/>
  <c r="N6385" i="2" s="1"/>
  <c r="J6386" i="2"/>
  <c r="K6386" i="2" s="1"/>
  <c r="L6386" i="2" s="1"/>
  <c r="N6386" i="2" s="1"/>
  <c r="J6387" i="2"/>
  <c r="K6387" i="2" s="1"/>
  <c r="L6387" i="2" s="1"/>
  <c r="N6387" i="2" s="1"/>
  <c r="J6388" i="2"/>
  <c r="K6388" i="2" s="1"/>
  <c r="L6388" i="2" s="1"/>
  <c r="N6388" i="2" s="1"/>
  <c r="J6389" i="2"/>
  <c r="K6389" i="2" s="1"/>
  <c r="L6389" i="2" s="1"/>
  <c r="N6389" i="2" s="1"/>
  <c r="J6390" i="2"/>
  <c r="K6390" i="2" s="1"/>
  <c r="L6390" i="2" s="1"/>
  <c r="N6390" i="2" s="1"/>
  <c r="J6391" i="2"/>
  <c r="K6391" i="2" s="1"/>
  <c r="L6391" i="2" s="1"/>
  <c r="N6391" i="2" s="1"/>
  <c r="J6392" i="2"/>
  <c r="K6392" i="2" s="1"/>
  <c r="L6392" i="2" s="1"/>
  <c r="N6392" i="2" s="1"/>
  <c r="J6393" i="2"/>
  <c r="K6393" i="2" s="1"/>
  <c r="L6393" i="2" s="1"/>
  <c r="N6393" i="2" s="1"/>
  <c r="J6394" i="2"/>
  <c r="K6394" i="2" s="1"/>
  <c r="L6394" i="2" s="1"/>
  <c r="N6394" i="2" s="1"/>
  <c r="J6395" i="2"/>
  <c r="K6395" i="2" s="1"/>
  <c r="L6395" i="2" s="1"/>
  <c r="N6395" i="2" s="1"/>
  <c r="J6396" i="2"/>
  <c r="K6396" i="2" s="1"/>
  <c r="L6396" i="2" s="1"/>
  <c r="N6396" i="2" s="1"/>
  <c r="J6397" i="2"/>
  <c r="K6397" i="2" s="1"/>
  <c r="L6397" i="2" s="1"/>
  <c r="N6397" i="2" s="1"/>
  <c r="J6398" i="2"/>
  <c r="K6398" i="2" s="1"/>
  <c r="L6398" i="2" s="1"/>
  <c r="N6398" i="2" s="1"/>
  <c r="J6399" i="2"/>
  <c r="K6399" i="2" s="1"/>
  <c r="L6399" i="2" s="1"/>
  <c r="N6399" i="2" s="1"/>
  <c r="J6400" i="2"/>
  <c r="K6400" i="2" s="1"/>
  <c r="L6400" i="2" s="1"/>
  <c r="N6400" i="2" s="1"/>
  <c r="J6401" i="2"/>
  <c r="K6401" i="2" s="1"/>
  <c r="L6401" i="2" s="1"/>
  <c r="N6401" i="2" s="1"/>
  <c r="J6402" i="2"/>
  <c r="K6402" i="2" s="1"/>
  <c r="L6402" i="2" s="1"/>
  <c r="N6402" i="2" s="1"/>
  <c r="J6403" i="2"/>
  <c r="K6403" i="2" s="1"/>
  <c r="L6403" i="2" s="1"/>
  <c r="N6403" i="2" s="1"/>
  <c r="J6404" i="2"/>
  <c r="K6404" i="2" s="1"/>
  <c r="L6404" i="2" s="1"/>
  <c r="N6404" i="2" s="1"/>
  <c r="J6405" i="2"/>
  <c r="K6405" i="2" s="1"/>
  <c r="L6405" i="2" s="1"/>
  <c r="N6405" i="2" s="1"/>
  <c r="J6406" i="2"/>
  <c r="K6406" i="2" s="1"/>
  <c r="L6406" i="2" s="1"/>
  <c r="N6406" i="2" s="1"/>
  <c r="J6407" i="2"/>
  <c r="K6407" i="2" s="1"/>
  <c r="L6407" i="2" s="1"/>
  <c r="N6407" i="2" s="1"/>
  <c r="J6408" i="2"/>
  <c r="K6408" i="2" s="1"/>
  <c r="L6408" i="2" s="1"/>
  <c r="N6408" i="2" s="1"/>
  <c r="J6409" i="2"/>
  <c r="K6409" i="2" s="1"/>
  <c r="L6409" i="2" s="1"/>
  <c r="N6409" i="2" s="1"/>
  <c r="J6410" i="2"/>
  <c r="K6410" i="2" s="1"/>
  <c r="L6410" i="2" s="1"/>
  <c r="N6410" i="2" s="1"/>
  <c r="J6411" i="2"/>
  <c r="K6411" i="2" s="1"/>
  <c r="L6411" i="2" s="1"/>
  <c r="N6411" i="2" s="1"/>
  <c r="J6412" i="2"/>
  <c r="K6412" i="2" s="1"/>
  <c r="L6412" i="2" s="1"/>
  <c r="N6412" i="2" s="1"/>
  <c r="J6413" i="2"/>
  <c r="K6413" i="2" s="1"/>
  <c r="L6413" i="2" s="1"/>
  <c r="N6413" i="2" s="1"/>
  <c r="J6414" i="2"/>
  <c r="K6414" i="2" s="1"/>
  <c r="L6414" i="2" s="1"/>
  <c r="N6414" i="2" s="1"/>
  <c r="J6415" i="2"/>
  <c r="K6415" i="2" s="1"/>
  <c r="L6415" i="2" s="1"/>
  <c r="N6415" i="2" s="1"/>
  <c r="J6416" i="2"/>
  <c r="K6416" i="2" s="1"/>
  <c r="L6416" i="2" s="1"/>
  <c r="N6416" i="2" s="1"/>
  <c r="J6417" i="2"/>
  <c r="K6417" i="2" s="1"/>
  <c r="L6417" i="2" s="1"/>
  <c r="N6417" i="2" s="1"/>
  <c r="J6418" i="2"/>
  <c r="K6418" i="2" s="1"/>
  <c r="L6418" i="2" s="1"/>
  <c r="N6418" i="2" s="1"/>
  <c r="J6419" i="2"/>
  <c r="K6419" i="2" s="1"/>
  <c r="L6419" i="2" s="1"/>
  <c r="N6419" i="2" s="1"/>
  <c r="J6420" i="2"/>
  <c r="K6420" i="2" s="1"/>
  <c r="L6420" i="2" s="1"/>
  <c r="N6420" i="2" s="1"/>
  <c r="J6421" i="2"/>
  <c r="K6421" i="2" s="1"/>
  <c r="L6421" i="2" s="1"/>
  <c r="N6421" i="2" s="1"/>
  <c r="J6422" i="2"/>
  <c r="K6422" i="2" s="1"/>
  <c r="L6422" i="2" s="1"/>
  <c r="N6422" i="2" s="1"/>
  <c r="J6423" i="2"/>
  <c r="K6423" i="2" s="1"/>
  <c r="L6423" i="2" s="1"/>
  <c r="N6423" i="2" s="1"/>
  <c r="J6424" i="2"/>
  <c r="K6424" i="2" s="1"/>
  <c r="L6424" i="2" s="1"/>
  <c r="N6424" i="2" s="1"/>
  <c r="J6425" i="2"/>
  <c r="K6425" i="2" s="1"/>
  <c r="L6425" i="2" s="1"/>
  <c r="N6425" i="2" s="1"/>
  <c r="J6426" i="2"/>
  <c r="K6426" i="2" s="1"/>
  <c r="L6426" i="2" s="1"/>
  <c r="N6426" i="2" s="1"/>
  <c r="J6427" i="2"/>
  <c r="K6427" i="2" s="1"/>
  <c r="L6427" i="2" s="1"/>
  <c r="N6427" i="2" s="1"/>
  <c r="J6428" i="2"/>
  <c r="K6428" i="2" s="1"/>
  <c r="L6428" i="2" s="1"/>
  <c r="N6428" i="2" s="1"/>
  <c r="J6429" i="2"/>
  <c r="K6429" i="2" s="1"/>
  <c r="L6429" i="2" s="1"/>
  <c r="N6429" i="2" s="1"/>
  <c r="J6430" i="2"/>
  <c r="K6430" i="2" s="1"/>
  <c r="L6430" i="2" s="1"/>
  <c r="N6430" i="2" s="1"/>
  <c r="J6431" i="2"/>
  <c r="K6431" i="2" s="1"/>
  <c r="L6431" i="2" s="1"/>
  <c r="N6431" i="2" s="1"/>
  <c r="J6432" i="2"/>
  <c r="K6432" i="2" s="1"/>
  <c r="L6432" i="2" s="1"/>
  <c r="N6432" i="2" s="1"/>
  <c r="J6433" i="2"/>
  <c r="K6433" i="2" s="1"/>
  <c r="L6433" i="2" s="1"/>
  <c r="N6433" i="2" s="1"/>
  <c r="J6434" i="2"/>
  <c r="K6434" i="2" s="1"/>
  <c r="L6434" i="2" s="1"/>
  <c r="N6434" i="2" s="1"/>
  <c r="J6435" i="2"/>
  <c r="K6435" i="2" s="1"/>
  <c r="L6435" i="2" s="1"/>
  <c r="N6435" i="2" s="1"/>
  <c r="J6436" i="2"/>
  <c r="K6436" i="2" s="1"/>
  <c r="L6436" i="2" s="1"/>
  <c r="N6436" i="2" s="1"/>
  <c r="J6437" i="2"/>
  <c r="K6437" i="2" s="1"/>
  <c r="L6437" i="2" s="1"/>
  <c r="N6437" i="2" s="1"/>
  <c r="J6438" i="2"/>
  <c r="K6438" i="2" s="1"/>
  <c r="L6438" i="2" s="1"/>
  <c r="N6438" i="2" s="1"/>
  <c r="J6439" i="2"/>
  <c r="K6439" i="2" s="1"/>
  <c r="L6439" i="2" s="1"/>
  <c r="N6439" i="2" s="1"/>
  <c r="J6440" i="2"/>
  <c r="K6440" i="2" s="1"/>
  <c r="L6440" i="2" s="1"/>
  <c r="N6440" i="2" s="1"/>
  <c r="J6441" i="2"/>
  <c r="K6441" i="2" s="1"/>
  <c r="L6441" i="2" s="1"/>
  <c r="N6441" i="2" s="1"/>
  <c r="J6442" i="2"/>
  <c r="K6442" i="2" s="1"/>
  <c r="L6442" i="2" s="1"/>
  <c r="N6442" i="2" s="1"/>
  <c r="J6443" i="2"/>
  <c r="K6443" i="2" s="1"/>
  <c r="L6443" i="2" s="1"/>
  <c r="N6443" i="2" s="1"/>
  <c r="J6444" i="2"/>
  <c r="K6444" i="2" s="1"/>
  <c r="L6444" i="2" s="1"/>
  <c r="N6444" i="2" s="1"/>
  <c r="J6445" i="2"/>
  <c r="K6445" i="2" s="1"/>
  <c r="L6445" i="2" s="1"/>
  <c r="N6445" i="2" s="1"/>
  <c r="J6446" i="2"/>
  <c r="K6446" i="2" s="1"/>
  <c r="L6446" i="2" s="1"/>
  <c r="N6446" i="2" s="1"/>
  <c r="J6447" i="2"/>
  <c r="K6447" i="2" s="1"/>
  <c r="L6447" i="2" s="1"/>
  <c r="N6447" i="2" s="1"/>
  <c r="J6448" i="2"/>
  <c r="K6448" i="2" s="1"/>
  <c r="L6448" i="2" s="1"/>
  <c r="N6448" i="2" s="1"/>
  <c r="J6449" i="2"/>
  <c r="K6449" i="2" s="1"/>
  <c r="L6449" i="2" s="1"/>
  <c r="N6449" i="2" s="1"/>
  <c r="J6450" i="2"/>
  <c r="K6450" i="2" s="1"/>
  <c r="L6450" i="2" s="1"/>
  <c r="N6450" i="2" s="1"/>
  <c r="J6451" i="2"/>
  <c r="K6451" i="2" s="1"/>
  <c r="L6451" i="2" s="1"/>
  <c r="N6451" i="2" s="1"/>
  <c r="J6452" i="2"/>
  <c r="K6452" i="2" s="1"/>
  <c r="L6452" i="2" s="1"/>
  <c r="N6452" i="2" s="1"/>
  <c r="J6453" i="2"/>
  <c r="K6453" i="2" s="1"/>
  <c r="L6453" i="2" s="1"/>
  <c r="N6453" i="2" s="1"/>
  <c r="J6454" i="2"/>
  <c r="K6454" i="2" s="1"/>
  <c r="L6454" i="2" s="1"/>
  <c r="N6454" i="2" s="1"/>
  <c r="J6455" i="2"/>
  <c r="K6455" i="2" s="1"/>
  <c r="L6455" i="2" s="1"/>
  <c r="N6455" i="2" s="1"/>
  <c r="J6456" i="2"/>
  <c r="K6456" i="2" s="1"/>
  <c r="L6456" i="2" s="1"/>
  <c r="N6456" i="2" s="1"/>
  <c r="J6457" i="2"/>
  <c r="K6457" i="2" s="1"/>
  <c r="L6457" i="2" s="1"/>
  <c r="N6457" i="2" s="1"/>
  <c r="J6458" i="2"/>
  <c r="K6458" i="2" s="1"/>
  <c r="L6458" i="2" s="1"/>
  <c r="N6458" i="2" s="1"/>
  <c r="J6459" i="2"/>
  <c r="K6459" i="2" s="1"/>
  <c r="L6459" i="2" s="1"/>
  <c r="N6459" i="2" s="1"/>
  <c r="J6460" i="2"/>
  <c r="K6460" i="2" s="1"/>
  <c r="L6460" i="2" s="1"/>
  <c r="N6460" i="2" s="1"/>
  <c r="J6461" i="2"/>
  <c r="K6461" i="2" s="1"/>
  <c r="L6461" i="2" s="1"/>
  <c r="N6461" i="2" s="1"/>
  <c r="J6462" i="2"/>
  <c r="K6462" i="2" s="1"/>
  <c r="L6462" i="2" s="1"/>
  <c r="N6462" i="2" s="1"/>
  <c r="J6463" i="2"/>
  <c r="K6463" i="2" s="1"/>
  <c r="L6463" i="2" s="1"/>
  <c r="N6463" i="2" s="1"/>
  <c r="J6464" i="2"/>
  <c r="K6464" i="2" s="1"/>
  <c r="L6464" i="2" s="1"/>
  <c r="N6464" i="2" s="1"/>
  <c r="J6465" i="2"/>
  <c r="K6465" i="2" s="1"/>
  <c r="L6465" i="2" s="1"/>
  <c r="N6465" i="2" s="1"/>
  <c r="J6466" i="2"/>
  <c r="K6466" i="2" s="1"/>
  <c r="L6466" i="2" s="1"/>
  <c r="N6466" i="2" s="1"/>
  <c r="J6467" i="2"/>
  <c r="K6467" i="2" s="1"/>
  <c r="L6467" i="2" s="1"/>
  <c r="N6467" i="2" s="1"/>
  <c r="J6468" i="2"/>
  <c r="K6468" i="2" s="1"/>
  <c r="L6468" i="2" s="1"/>
  <c r="N6468" i="2" s="1"/>
  <c r="J6469" i="2"/>
  <c r="K6469" i="2" s="1"/>
  <c r="L6469" i="2" s="1"/>
  <c r="N6469" i="2" s="1"/>
  <c r="J6470" i="2"/>
  <c r="K6470" i="2" s="1"/>
  <c r="L6470" i="2" s="1"/>
  <c r="N6470" i="2" s="1"/>
  <c r="J6471" i="2"/>
  <c r="K6471" i="2" s="1"/>
  <c r="L6471" i="2" s="1"/>
  <c r="N6471" i="2" s="1"/>
  <c r="J6472" i="2"/>
  <c r="K6472" i="2" s="1"/>
  <c r="L6472" i="2" s="1"/>
  <c r="N6472" i="2" s="1"/>
  <c r="J6473" i="2"/>
  <c r="K6473" i="2" s="1"/>
  <c r="L6473" i="2" s="1"/>
  <c r="N6473" i="2" s="1"/>
  <c r="J6474" i="2"/>
  <c r="K6474" i="2" s="1"/>
  <c r="L6474" i="2" s="1"/>
  <c r="N6474" i="2" s="1"/>
  <c r="J6475" i="2"/>
  <c r="K6475" i="2" s="1"/>
  <c r="L6475" i="2" s="1"/>
  <c r="N6475" i="2" s="1"/>
  <c r="J6476" i="2"/>
  <c r="K6476" i="2" s="1"/>
  <c r="L6476" i="2" s="1"/>
  <c r="N6476" i="2" s="1"/>
  <c r="J6477" i="2"/>
  <c r="K6477" i="2" s="1"/>
  <c r="L6477" i="2" s="1"/>
  <c r="N6477" i="2" s="1"/>
  <c r="J6478" i="2"/>
  <c r="K6478" i="2" s="1"/>
  <c r="L6478" i="2" s="1"/>
  <c r="N6478" i="2" s="1"/>
  <c r="J6479" i="2"/>
  <c r="K6479" i="2" s="1"/>
  <c r="L6479" i="2" s="1"/>
  <c r="N6479" i="2" s="1"/>
  <c r="J6480" i="2"/>
  <c r="K6480" i="2" s="1"/>
  <c r="L6480" i="2" s="1"/>
  <c r="N6480" i="2" s="1"/>
  <c r="J6481" i="2"/>
  <c r="K6481" i="2" s="1"/>
  <c r="L6481" i="2" s="1"/>
  <c r="N6481" i="2" s="1"/>
  <c r="J6482" i="2"/>
  <c r="K6482" i="2" s="1"/>
  <c r="L6482" i="2" s="1"/>
  <c r="N6482" i="2" s="1"/>
  <c r="J6483" i="2"/>
  <c r="K6483" i="2" s="1"/>
  <c r="L6483" i="2" s="1"/>
  <c r="N6483" i="2" s="1"/>
  <c r="J6484" i="2"/>
  <c r="K6484" i="2" s="1"/>
  <c r="L6484" i="2" s="1"/>
  <c r="N6484" i="2" s="1"/>
  <c r="J6485" i="2"/>
  <c r="K6485" i="2" s="1"/>
  <c r="L6485" i="2" s="1"/>
  <c r="N6485" i="2" s="1"/>
  <c r="J6486" i="2"/>
  <c r="K6486" i="2" s="1"/>
  <c r="L6486" i="2" s="1"/>
  <c r="N6486" i="2" s="1"/>
  <c r="J6487" i="2"/>
  <c r="K6487" i="2" s="1"/>
  <c r="L6487" i="2" s="1"/>
  <c r="N6487" i="2" s="1"/>
  <c r="J6488" i="2"/>
  <c r="K6488" i="2" s="1"/>
  <c r="L6488" i="2" s="1"/>
  <c r="N6488" i="2" s="1"/>
  <c r="J6489" i="2"/>
  <c r="K6489" i="2" s="1"/>
  <c r="L6489" i="2" s="1"/>
  <c r="N6489" i="2" s="1"/>
  <c r="J6490" i="2"/>
  <c r="K6490" i="2" s="1"/>
  <c r="L6490" i="2" s="1"/>
  <c r="N6490" i="2" s="1"/>
  <c r="J6491" i="2"/>
  <c r="K6491" i="2" s="1"/>
  <c r="L6491" i="2" s="1"/>
  <c r="N6491" i="2" s="1"/>
  <c r="J6492" i="2"/>
  <c r="K6492" i="2" s="1"/>
  <c r="L6492" i="2" s="1"/>
  <c r="N6492" i="2" s="1"/>
  <c r="J6493" i="2"/>
  <c r="K6493" i="2" s="1"/>
  <c r="L6493" i="2" s="1"/>
  <c r="N6493" i="2" s="1"/>
  <c r="J6494" i="2"/>
  <c r="K6494" i="2" s="1"/>
  <c r="L6494" i="2" s="1"/>
  <c r="N6494" i="2" s="1"/>
  <c r="J6495" i="2"/>
  <c r="K6495" i="2" s="1"/>
  <c r="L6495" i="2" s="1"/>
  <c r="N6495" i="2" s="1"/>
  <c r="J6496" i="2"/>
  <c r="K6496" i="2" s="1"/>
  <c r="L6496" i="2" s="1"/>
  <c r="N6496" i="2" s="1"/>
  <c r="J6497" i="2"/>
  <c r="K6497" i="2" s="1"/>
  <c r="L6497" i="2" s="1"/>
  <c r="N6497" i="2" s="1"/>
  <c r="J6498" i="2"/>
  <c r="K6498" i="2" s="1"/>
  <c r="L6498" i="2" s="1"/>
  <c r="N6498" i="2" s="1"/>
  <c r="J6499" i="2"/>
  <c r="K6499" i="2" s="1"/>
  <c r="L6499" i="2" s="1"/>
  <c r="N6499" i="2" s="1"/>
  <c r="J6500" i="2"/>
  <c r="K6500" i="2" s="1"/>
  <c r="L6500" i="2" s="1"/>
  <c r="N6500" i="2" s="1"/>
  <c r="J6501" i="2"/>
  <c r="K6501" i="2" s="1"/>
  <c r="L6501" i="2" s="1"/>
  <c r="N6501" i="2" s="1"/>
  <c r="J6502" i="2"/>
  <c r="K6502" i="2" s="1"/>
  <c r="L6502" i="2" s="1"/>
  <c r="N6502" i="2" s="1"/>
  <c r="J6503" i="2"/>
  <c r="K6503" i="2" s="1"/>
  <c r="L6503" i="2" s="1"/>
  <c r="N6503" i="2" s="1"/>
  <c r="J6504" i="2"/>
  <c r="K6504" i="2" s="1"/>
  <c r="L6504" i="2" s="1"/>
  <c r="N6504" i="2" s="1"/>
  <c r="J6505" i="2"/>
  <c r="K6505" i="2" s="1"/>
  <c r="L6505" i="2" s="1"/>
  <c r="N6505" i="2" s="1"/>
  <c r="J6506" i="2"/>
  <c r="K6506" i="2" s="1"/>
  <c r="L6506" i="2" s="1"/>
  <c r="N6506" i="2" s="1"/>
  <c r="J6507" i="2"/>
  <c r="K6507" i="2" s="1"/>
  <c r="L6507" i="2" s="1"/>
  <c r="N6507" i="2" s="1"/>
  <c r="J6508" i="2"/>
  <c r="K6508" i="2" s="1"/>
  <c r="L6508" i="2" s="1"/>
  <c r="N6508" i="2" s="1"/>
  <c r="J6509" i="2"/>
  <c r="K6509" i="2" s="1"/>
  <c r="L6509" i="2" s="1"/>
  <c r="N6509" i="2" s="1"/>
  <c r="J6510" i="2"/>
  <c r="K6510" i="2" s="1"/>
  <c r="L6510" i="2" s="1"/>
  <c r="N6510" i="2" s="1"/>
  <c r="J6511" i="2"/>
  <c r="K6511" i="2" s="1"/>
  <c r="L6511" i="2" s="1"/>
  <c r="N6511" i="2" s="1"/>
  <c r="J6512" i="2"/>
  <c r="K6512" i="2" s="1"/>
  <c r="L6512" i="2" s="1"/>
  <c r="N6512" i="2" s="1"/>
  <c r="J6513" i="2"/>
  <c r="K6513" i="2" s="1"/>
  <c r="L6513" i="2" s="1"/>
  <c r="N6513" i="2" s="1"/>
  <c r="J6514" i="2"/>
  <c r="K6514" i="2" s="1"/>
  <c r="L6514" i="2" s="1"/>
  <c r="N6514" i="2" s="1"/>
  <c r="J6515" i="2"/>
  <c r="K6515" i="2" s="1"/>
  <c r="L6515" i="2" s="1"/>
  <c r="N6515" i="2" s="1"/>
  <c r="J6516" i="2"/>
  <c r="K6516" i="2" s="1"/>
  <c r="L6516" i="2" s="1"/>
  <c r="N6516" i="2" s="1"/>
  <c r="J6517" i="2"/>
  <c r="K6517" i="2" s="1"/>
  <c r="L6517" i="2" s="1"/>
  <c r="N6517" i="2" s="1"/>
  <c r="J6518" i="2"/>
  <c r="K6518" i="2" s="1"/>
  <c r="L6518" i="2" s="1"/>
  <c r="N6518" i="2" s="1"/>
  <c r="J6519" i="2"/>
  <c r="K6519" i="2" s="1"/>
  <c r="L6519" i="2" s="1"/>
  <c r="N6519" i="2" s="1"/>
  <c r="J6520" i="2"/>
  <c r="K6520" i="2" s="1"/>
  <c r="L6520" i="2" s="1"/>
  <c r="N6520" i="2" s="1"/>
  <c r="J6521" i="2"/>
  <c r="K6521" i="2" s="1"/>
  <c r="L6521" i="2" s="1"/>
  <c r="N6521" i="2" s="1"/>
  <c r="J2" i="2"/>
  <c r="K2" i="2" s="1"/>
  <c r="L2" i="2" s="1"/>
  <c r="N2" i="2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2" i="2"/>
  <c r="M5160" i="2" l="1"/>
  <c r="N5160" i="2"/>
  <c r="M4328" i="2"/>
  <c r="N4328" i="2"/>
  <c r="M2792" i="2"/>
  <c r="N2792" i="2"/>
  <c r="N6008" i="2"/>
  <c r="N4785" i="2"/>
  <c r="M4247" i="2"/>
  <c r="N4247" i="2"/>
  <c r="M1235" i="2"/>
  <c r="N1235" i="2"/>
  <c r="M5602" i="2"/>
  <c r="N5602" i="2"/>
  <c r="M5586" i="2"/>
  <c r="N5586" i="2"/>
  <c r="M5154" i="2"/>
  <c r="N5154" i="2"/>
  <c r="M4786" i="2"/>
  <c r="N4786" i="2"/>
  <c r="M4562" i="2"/>
  <c r="N4562" i="2"/>
  <c r="M4306" i="2"/>
  <c r="N4306" i="2"/>
  <c r="N6002" i="2"/>
  <c r="N5377" i="2"/>
  <c r="M4305" i="2"/>
  <c r="N4305" i="2"/>
  <c r="M4065" i="2"/>
  <c r="N4065" i="2"/>
  <c r="M2721" i="2"/>
  <c r="N2721" i="2"/>
  <c r="M1905" i="2"/>
  <c r="N1905" i="2"/>
  <c r="M1745" i="2"/>
  <c r="N1745" i="2"/>
  <c r="M1217" i="2"/>
  <c r="N1217" i="2"/>
  <c r="N5376" i="2"/>
  <c r="M4688" i="2"/>
  <c r="N4688" i="2"/>
  <c r="M4272" i="2"/>
  <c r="N4272" i="2"/>
  <c r="M4032" i="2"/>
  <c r="N4032" i="2"/>
  <c r="M3776" i="2"/>
  <c r="N3776" i="2"/>
  <c r="M2784" i="2"/>
  <c r="N2784" i="2"/>
  <c r="M2448" i="2"/>
  <c r="N2448" i="2"/>
  <c r="M1952" i="2"/>
  <c r="N1952" i="2"/>
  <c r="N5808" i="2"/>
  <c r="N5233" i="2"/>
  <c r="M5599" i="2"/>
  <c r="N5599" i="2"/>
  <c r="M4559" i="2"/>
  <c r="N4559" i="2"/>
  <c r="M4527" i="2"/>
  <c r="N4527" i="2"/>
  <c r="M4463" i="2"/>
  <c r="N4463" i="2"/>
  <c r="M4127" i="2"/>
  <c r="N4127" i="2"/>
  <c r="M3775" i="2"/>
  <c r="N3775" i="2"/>
  <c r="M3375" i="2"/>
  <c r="N3375" i="2"/>
  <c r="M3119" i="2"/>
  <c r="N3119" i="2"/>
  <c r="M1951" i="2"/>
  <c r="N1951" i="2"/>
  <c r="N5807" i="2"/>
  <c r="N5232" i="2"/>
  <c r="M3806" i="2"/>
  <c r="N3806" i="2"/>
  <c r="N5998" i="2"/>
  <c r="N5934" i="2"/>
  <c r="N5601" i="2"/>
  <c r="M4413" i="2"/>
  <c r="N4413" i="2"/>
  <c r="M2973" i="2"/>
  <c r="N2973" i="2"/>
  <c r="N5933" i="2"/>
  <c r="N5600" i="2"/>
  <c r="M1740" i="2"/>
  <c r="N1740" i="2"/>
  <c r="N6380" i="2"/>
  <c r="N5932" i="2"/>
  <c r="M4795" i="2"/>
  <c r="N4795" i="2"/>
  <c r="M4411" i="2"/>
  <c r="N4411" i="2"/>
  <c r="M2891" i="2"/>
  <c r="N2891" i="2"/>
  <c r="M5162" i="2"/>
  <c r="N5162" i="2"/>
  <c r="M2794" i="2"/>
  <c r="N2794" i="2"/>
  <c r="N4929" i="2"/>
  <c r="M5161" i="2"/>
  <c r="N5161" i="2"/>
  <c r="M5113" i="2"/>
  <c r="N5113" i="2"/>
  <c r="M2793" i="2"/>
  <c r="N2793" i="2"/>
  <c r="N6009" i="2"/>
  <c r="N4928" i="2"/>
  <c r="M5079" i="2"/>
  <c r="M4547" i="2"/>
  <c r="M4523" i="2"/>
  <c r="M2953" i="2"/>
  <c r="M2951" i="2"/>
  <c r="M2952" i="2"/>
  <c r="M2950" i="2"/>
  <c r="M5674" i="2"/>
  <c r="M2298" i="2"/>
  <c r="M4102" i="2"/>
  <c r="M5673" i="2"/>
  <c r="M1071" i="2"/>
  <c r="M4618" i="2"/>
  <c r="M3848" i="2"/>
  <c r="M3028" i="2"/>
  <c r="M5514" i="2"/>
  <c r="M739" i="2"/>
  <c r="M5318" i="2"/>
  <c r="M520" i="2"/>
  <c r="M5190" i="2"/>
  <c r="M502" i="2"/>
  <c r="M5538" i="2"/>
  <c r="M4546" i="2"/>
  <c r="M687" i="2"/>
  <c r="M4419" i="2"/>
  <c r="M512" i="2"/>
  <c r="M5282" i="2"/>
  <c r="M4418" i="2"/>
  <c r="M2754" i="2"/>
  <c r="M6435" i="2"/>
  <c r="M2737" i="2"/>
  <c r="M32" i="2"/>
  <c r="M6434" i="2"/>
  <c r="M5108" i="2"/>
  <c r="M4083" i="2"/>
  <c r="M2543" i="2"/>
  <c r="M6433" i="2"/>
  <c r="M5107" i="2"/>
  <c r="M3926" i="2"/>
  <c r="M2375" i="2"/>
  <c r="M6218" i="2"/>
  <c r="M6217" i="2"/>
  <c r="M5078" i="2"/>
  <c r="M3847" i="2"/>
  <c r="M2113" i="2"/>
  <c r="M6086" i="2"/>
  <c r="M4920" i="2"/>
  <c r="M3846" i="2"/>
  <c r="M2112" i="2"/>
  <c r="M5976" i="2"/>
  <c r="M4747" i="2"/>
  <c r="M3270" i="2"/>
  <c r="M2111" i="2"/>
  <c r="M5975" i="2"/>
  <c r="M4746" i="2"/>
  <c r="M3190" i="2"/>
  <c r="M1380" i="2"/>
  <c r="M5803" i="2"/>
  <c r="M4745" i="2"/>
  <c r="M3160" i="2"/>
  <c r="M1367" i="2"/>
  <c r="M5778" i="2"/>
  <c r="M4619" i="2"/>
  <c r="M3110" i="2"/>
  <c r="M1366" i="2"/>
  <c r="M3525" i="2"/>
  <c r="M6337" i="2"/>
  <c r="M6209" i="2"/>
  <c r="M5492" i="2"/>
  <c r="M5363" i="2"/>
  <c r="M5235" i="2"/>
  <c r="M5076" i="2"/>
  <c r="M4674" i="2"/>
  <c r="M4500" i="2"/>
  <c r="M4323" i="2"/>
  <c r="M3445" i="2"/>
  <c r="M2610" i="2"/>
  <c r="M2095" i="2"/>
  <c r="M1233" i="2"/>
  <c r="M501" i="2"/>
  <c r="M6389" i="2"/>
  <c r="M6051" i="2"/>
  <c r="M5730" i="2"/>
  <c r="M5522" i="2"/>
  <c r="M5394" i="2"/>
  <c r="M5237" i="2"/>
  <c r="M4707" i="2"/>
  <c r="M4514" i="2"/>
  <c r="M4339" i="2"/>
  <c r="M3522" i="2"/>
  <c r="M6245" i="2"/>
  <c r="M5395" i="2"/>
  <c r="M6324" i="2"/>
  <c r="M6180" i="2"/>
  <c r="M5491" i="2"/>
  <c r="M5362" i="2"/>
  <c r="M5234" i="2"/>
  <c r="M5028" i="2"/>
  <c r="M4628" i="2"/>
  <c r="M4499" i="2"/>
  <c r="M4261" i="2"/>
  <c r="M3444" i="2"/>
  <c r="M3189" i="2"/>
  <c r="M2933" i="2"/>
  <c r="M2546" i="2"/>
  <c r="M2064" i="2"/>
  <c r="M1124" i="2"/>
  <c r="M484" i="2"/>
  <c r="M6323" i="2"/>
  <c r="M6179" i="2"/>
  <c r="M5972" i="2"/>
  <c r="M5652" i="2"/>
  <c r="M5490" i="2"/>
  <c r="M5347" i="2"/>
  <c r="M5204" i="2"/>
  <c r="M5027" i="2"/>
  <c r="M4627" i="2"/>
  <c r="M4498" i="2"/>
  <c r="M4260" i="2"/>
  <c r="M3732" i="2"/>
  <c r="M3443" i="2"/>
  <c r="M3188" i="2"/>
  <c r="M2914" i="2"/>
  <c r="M2545" i="2"/>
  <c r="M2048" i="2"/>
  <c r="M1078" i="2"/>
  <c r="M481" i="2"/>
  <c r="M2757" i="2"/>
  <c r="M3524" i="2"/>
  <c r="M3284" i="2"/>
  <c r="M4340" i="2"/>
  <c r="M4706" i="2"/>
  <c r="M4501" i="2"/>
  <c r="M4338" i="2"/>
  <c r="M2642" i="2"/>
  <c r="M6513" i="2"/>
  <c r="M6322" i="2"/>
  <c r="M6178" i="2"/>
  <c r="M5929" i="2"/>
  <c r="M5651" i="2"/>
  <c r="M5475" i="2"/>
  <c r="M5332" i="2"/>
  <c r="M5191" i="2"/>
  <c r="M4950" i="2"/>
  <c r="M4626" i="2"/>
  <c r="M4468" i="2"/>
  <c r="M4259" i="2"/>
  <c r="M3683" i="2"/>
  <c r="M3442" i="2"/>
  <c r="M3179" i="2"/>
  <c r="M2869" i="2"/>
  <c r="M2544" i="2"/>
  <c r="M1944" i="2"/>
  <c r="M1077" i="2"/>
  <c r="M463" i="2"/>
  <c r="M5268" i="2"/>
  <c r="M6052" i="2"/>
  <c r="M5267" i="2"/>
  <c r="M3269" i="2"/>
  <c r="M6210" i="2"/>
  <c r="M5077" i="2"/>
  <c r="M6481" i="2"/>
  <c r="M6315" i="2"/>
  <c r="M6163" i="2"/>
  <c r="M5858" i="2"/>
  <c r="M5618" i="2"/>
  <c r="M5444" i="2"/>
  <c r="M5317" i="2"/>
  <c r="M5188" i="2"/>
  <c r="M4466" i="2"/>
  <c r="M4243" i="2"/>
  <c r="M3652" i="2"/>
  <c r="M3365" i="2"/>
  <c r="M2852" i="2"/>
  <c r="M2418" i="2"/>
  <c r="M1915" i="2"/>
  <c r="M1040" i="2"/>
  <c r="M195" i="2"/>
  <c r="M5397" i="2"/>
  <c r="M5396" i="2"/>
  <c r="M5523" i="2"/>
  <c r="M1362" i="2"/>
  <c r="M6482" i="2"/>
  <c r="M5925" i="2"/>
  <c r="M5474" i="2"/>
  <c r="M2853" i="2"/>
  <c r="M227" i="2"/>
  <c r="M6466" i="2"/>
  <c r="M6293" i="2"/>
  <c r="M6149" i="2"/>
  <c r="M5846" i="2"/>
  <c r="M5603" i="2"/>
  <c r="M5443" i="2"/>
  <c r="M5316" i="2"/>
  <c r="M5187" i="2"/>
  <c r="M4907" i="2"/>
  <c r="M4616" i="2"/>
  <c r="M4451" i="2"/>
  <c r="M4180" i="2"/>
  <c r="M3605" i="2"/>
  <c r="M3364" i="2"/>
  <c r="M3109" i="2"/>
  <c r="M2850" i="2"/>
  <c r="M2417" i="2"/>
  <c r="M1752" i="2"/>
  <c r="M975" i="2"/>
  <c r="M150" i="2"/>
  <c r="M5524" i="2"/>
  <c r="M2708" i="2"/>
  <c r="M3682" i="2"/>
  <c r="M6465" i="2"/>
  <c r="M6292" i="2"/>
  <c r="M6132" i="2"/>
  <c r="M5845" i="2"/>
  <c r="M5442" i="2"/>
  <c r="M5315" i="2"/>
  <c r="M5157" i="2"/>
  <c r="M4906" i="2"/>
  <c r="M4594" i="2"/>
  <c r="M4450" i="2"/>
  <c r="M4167" i="2"/>
  <c r="M3604" i="2"/>
  <c r="M3363" i="2"/>
  <c r="M3108" i="2"/>
  <c r="M2847" i="2"/>
  <c r="M2416" i="2"/>
  <c r="M1751" i="2"/>
  <c r="M831" i="2"/>
  <c r="M149" i="2"/>
  <c r="M6085" i="2"/>
  <c r="M3013" i="2"/>
  <c r="M5731" i="2"/>
  <c r="M6369" i="2"/>
  <c r="M5364" i="2"/>
  <c r="M1314" i="2"/>
  <c r="M6177" i="2"/>
  <c r="M4467" i="2"/>
  <c r="M4258" i="2"/>
  <c r="M1937" i="2"/>
  <c r="M6438" i="2"/>
  <c r="M6291" i="2"/>
  <c r="M6131" i="2"/>
  <c r="M5818" i="2"/>
  <c r="M5572" i="2"/>
  <c r="M5412" i="2"/>
  <c r="M5314" i="2"/>
  <c r="M5156" i="2"/>
  <c r="M4905" i="2"/>
  <c r="M4579" i="2"/>
  <c r="M4422" i="2"/>
  <c r="M4163" i="2"/>
  <c r="M3603" i="2"/>
  <c r="M3362" i="2"/>
  <c r="M3093" i="2"/>
  <c r="M2817" i="2"/>
  <c r="M2415" i="2"/>
  <c r="M1746" i="2"/>
  <c r="M821" i="2"/>
  <c r="M127" i="2"/>
  <c r="M3285" i="2"/>
  <c r="M6244" i="2"/>
  <c r="M3523" i="2"/>
  <c r="M5698" i="2"/>
  <c r="M5650" i="2"/>
  <c r="M6437" i="2"/>
  <c r="M6290" i="2"/>
  <c r="M6101" i="2"/>
  <c r="M5817" i="2"/>
  <c r="M5571" i="2"/>
  <c r="M5411" i="2"/>
  <c r="M5284" i="2"/>
  <c r="M5155" i="2"/>
  <c r="M4834" i="2"/>
  <c r="M4578" i="2"/>
  <c r="M4421" i="2"/>
  <c r="M4138" i="2"/>
  <c r="M3602" i="2"/>
  <c r="M3349" i="2"/>
  <c r="M3030" i="2"/>
  <c r="M2761" i="2"/>
  <c r="M2414" i="2"/>
  <c r="M1567" i="2"/>
  <c r="M800" i="2"/>
  <c r="M65" i="2"/>
  <c r="M4003" i="2"/>
  <c r="M6005" i="2"/>
  <c r="M5236" i="2"/>
  <c r="M3492" i="2"/>
  <c r="M3268" i="2"/>
  <c r="M6321" i="2"/>
  <c r="M4948" i="2"/>
  <c r="M3412" i="2"/>
  <c r="M6436" i="2"/>
  <c r="M6276" i="2"/>
  <c r="M6100" i="2"/>
  <c r="M5816" i="2"/>
  <c r="M5570" i="2"/>
  <c r="M5410" i="2"/>
  <c r="M5283" i="2"/>
  <c r="M4754" i="2"/>
  <c r="M4548" i="2"/>
  <c r="M4420" i="2"/>
  <c r="M4103" i="2"/>
  <c r="M3572" i="2"/>
  <c r="M3348" i="2"/>
  <c r="M3029" i="2"/>
  <c r="M2760" i="2"/>
  <c r="M2399" i="2"/>
  <c r="M1554" i="2"/>
  <c r="M768" i="2"/>
  <c r="M33" i="2"/>
  <c r="M6366" i="2"/>
  <c r="M5902" i="2"/>
  <c r="M4702" i="2"/>
  <c r="M3838" i="2"/>
  <c r="M2110" i="2"/>
  <c r="M414" i="2"/>
  <c r="M6362" i="2"/>
  <c r="M6247" i="2"/>
  <c r="M6136" i="2"/>
  <c r="M6006" i="2"/>
  <c r="M5849" i="2"/>
  <c r="M5723" i="2"/>
  <c r="M5110" i="2"/>
  <c r="M4951" i="2"/>
  <c r="M4779" i="2"/>
  <c r="M4666" i="2"/>
  <c r="M3931" i="2"/>
  <c r="M2762" i="2"/>
  <c r="M4711" i="2"/>
  <c r="M6334" i="2"/>
  <c r="M5790" i="2"/>
  <c r="M4830" i="2"/>
  <c r="M2846" i="2"/>
  <c r="M2606" i="2"/>
  <c r="M2030" i="2"/>
  <c r="M574" i="2"/>
  <c r="M6361" i="2"/>
  <c r="M6135" i="2"/>
  <c r="M5848" i="2"/>
  <c r="M5319" i="2"/>
  <c r="M4778" i="2"/>
  <c r="M4665" i="2"/>
  <c r="M4539" i="2"/>
  <c r="M4443" i="2"/>
  <c r="M3930" i="2"/>
  <c r="M3675" i="2"/>
  <c r="M6459" i="2"/>
  <c r="M5978" i="2"/>
  <c r="M5689" i="2"/>
  <c r="M5563" i="2"/>
  <c r="M5434" i="2"/>
  <c r="M4776" i="2"/>
  <c r="M4538" i="2"/>
  <c r="M3929" i="2"/>
  <c r="M3671" i="2"/>
  <c r="M6439" i="2"/>
  <c r="M6219" i="2"/>
  <c r="M5977" i="2"/>
  <c r="M5688" i="2"/>
  <c r="M5433" i="2"/>
  <c r="M5080" i="2"/>
  <c r="M4935" i="2"/>
  <c r="M4775" i="2"/>
  <c r="M4536" i="2"/>
  <c r="M3928" i="2"/>
  <c r="M3000" i="2"/>
  <c r="M2759" i="2"/>
  <c r="M1943" i="2"/>
  <c r="M729" i="2"/>
  <c r="M6494" i="2"/>
  <c r="M6222" i="2"/>
  <c r="M6094" i="2"/>
  <c r="M5806" i="2"/>
  <c r="M5694" i="2"/>
  <c r="M5598" i="2"/>
  <c r="M5374" i="2"/>
  <c r="M5246" i="2"/>
  <c r="M5102" i="2"/>
  <c r="M4846" i="2"/>
  <c r="M4718" i="2"/>
  <c r="M4542" i="2"/>
  <c r="M4254" i="2"/>
  <c r="M3982" i="2"/>
  <c r="M3886" i="2"/>
  <c r="M3822" i="2"/>
  <c r="M3710" i="2"/>
  <c r="M3534" i="2"/>
  <c r="M3294" i="2"/>
  <c r="M3182" i="2"/>
  <c r="M2974" i="2"/>
  <c r="M2878" i="2"/>
  <c r="M2750" i="2"/>
  <c r="M2542" i="2"/>
  <c r="M1982" i="2"/>
  <c r="M1870" i="2"/>
  <c r="M1758" i="2"/>
  <c r="M1662" i="2"/>
  <c r="M1566" i="2"/>
  <c r="M1438" i="2"/>
  <c r="M1230" i="2"/>
  <c r="M974" i="2"/>
  <c r="M830" i="2"/>
  <c r="M654" i="2"/>
  <c r="M526" i="2"/>
  <c r="M430" i="2"/>
  <c r="M6509" i="2"/>
  <c r="M6493" i="2"/>
  <c r="M6477" i="2"/>
  <c r="M6461" i="2"/>
  <c r="M6445" i="2"/>
  <c r="M6429" i="2"/>
  <c r="M6413" i="2"/>
  <c r="M6397" i="2"/>
  <c r="M6381" i="2"/>
  <c r="M6365" i="2"/>
  <c r="M6349" i="2"/>
  <c r="M6333" i="2"/>
  <c r="M6317" i="2"/>
  <c r="M6301" i="2"/>
  <c r="M6285" i="2"/>
  <c r="M6269" i="2"/>
  <c r="M6253" i="2"/>
  <c r="M6237" i="2"/>
  <c r="M6221" i="2"/>
  <c r="M6205" i="2"/>
  <c r="M6189" i="2"/>
  <c r="M6173" i="2"/>
  <c r="M6157" i="2"/>
  <c r="M6141" i="2"/>
  <c r="M6125" i="2"/>
  <c r="M6109" i="2"/>
  <c r="M6093" i="2"/>
  <c r="M6077" i="2"/>
  <c r="M6061" i="2"/>
  <c r="M6045" i="2"/>
  <c r="M6029" i="2"/>
  <c r="M6013" i="2"/>
  <c r="M5997" i="2"/>
  <c r="M5981" i="2"/>
  <c r="M5965" i="2"/>
  <c r="M5949" i="2"/>
  <c r="M5917" i="2"/>
  <c r="M5901" i="2"/>
  <c r="M5885" i="2"/>
  <c r="M5869" i="2"/>
  <c r="M5853" i="2"/>
  <c r="M5837" i="2"/>
  <c r="M5821" i="2"/>
  <c r="M5805" i="2"/>
  <c r="M5789" i="2"/>
  <c r="M5773" i="2"/>
  <c r="M5757" i="2"/>
  <c r="M5741" i="2"/>
  <c r="M5725" i="2"/>
  <c r="M5709" i="2"/>
  <c r="M5693" i="2"/>
  <c r="M5677" i="2"/>
  <c r="M5661" i="2"/>
  <c r="M5645" i="2"/>
  <c r="M5629" i="2"/>
  <c r="M5613" i="2"/>
  <c r="M5597" i="2"/>
  <c r="M5581" i="2"/>
  <c r="M5565" i="2"/>
  <c r="M5549" i="2"/>
  <c r="M5533" i="2"/>
  <c r="M5517" i="2"/>
  <c r="M5501" i="2"/>
  <c r="M5485" i="2"/>
  <c r="M5469" i="2"/>
  <c r="M5453" i="2"/>
  <c r="M5437" i="2"/>
  <c r="M5421" i="2"/>
  <c r="M5405" i="2"/>
  <c r="M5389" i="2"/>
  <c r="M5373" i="2"/>
  <c r="M5357" i="2"/>
  <c r="M5341" i="2"/>
  <c r="M5325" i="2"/>
  <c r="M5309" i="2"/>
  <c r="M5293" i="2"/>
  <c r="M5277" i="2"/>
  <c r="M5261" i="2"/>
  <c r="M5245" i="2"/>
  <c r="M5229" i="2"/>
  <c r="M5213" i="2"/>
  <c r="M5197" i="2"/>
  <c r="M5181" i="2"/>
  <c r="M5165" i="2"/>
  <c r="M5149" i="2"/>
  <c r="M5133" i="2"/>
  <c r="M5117" i="2"/>
  <c r="M5101" i="2"/>
  <c r="M5085" i="2"/>
  <c r="M5069" i="2"/>
  <c r="M5053" i="2"/>
  <c r="M5037" i="2"/>
  <c r="M5021" i="2"/>
  <c r="M5005" i="2"/>
  <c r="M4989" i="2"/>
  <c r="M4973" i="2"/>
  <c r="M4957" i="2"/>
  <c r="M4941" i="2"/>
  <c r="M4925" i="2"/>
  <c r="M4909" i="2"/>
  <c r="M4893" i="2"/>
  <c r="M4877" i="2"/>
  <c r="M4861" i="2"/>
  <c r="M4845" i="2"/>
  <c r="M4829" i="2"/>
  <c r="M4813" i="2"/>
  <c r="M4797" i="2"/>
  <c r="M4781" i="2"/>
  <c r="M4765" i="2"/>
  <c r="M4749" i="2"/>
  <c r="M4733" i="2"/>
  <c r="M4717" i="2"/>
  <c r="M4701" i="2"/>
  <c r="M4685" i="2"/>
  <c r="M4669" i="2"/>
  <c r="M4653" i="2"/>
  <c r="M4637" i="2"/>
  <c r="M4621" i="2"/>
  <c r="M4605" i="2"/>
  <c r="M4589" i="2"/>
  <c r="M4573" i="2"/>
  <c r="M4557" i="2"/>
  <c r="M4541" i="2"/>
  <c r="M4525" i="2"/>
  <c r="M4509" i="2"/>
  <c r="M4493" i="2"/>
  <c r="M4477" i="2"/>
  <c r="M4461" i="2"/>
  <c r="M4445" i="2"/>
  <c r="M4429" i="2"/>
  <c r="M4397" i="2"/>
  <c r="M4381" i="2"/>
  <c r="M4365" i="2"/>
  <c r="M4349" i="2"/>
  <c r="M4333" i="2"/>
  <c r="M4317" i="2"/>
  <c r="M4301" i="2"/>
  <c r="M4285" i="2"/>
  <c r="M4269" i="2"/>
  <c r="M4253" i="2"/>
  <c r="M4237" i="2"/>
  <c r="M4221" i="2"/>
  <c r="M4205" i="2"/>
  <c r="M4189" i="2"/>
  <c r="M4173" i="2"/>
  <c r="M4157" i="2"/>
  <c r="M4141" i="2"/>
  <c r="M4125" i="2"/>
  <c r="M4109" i="2"/>
  <c r="M4093" i="2"/>
  <c r="M4077" i="2"/>
  <c r="M4061" i="2"/>
  <c r="M4045" i="2"/>
  <c r="M4029" i="2"/>
  <c r="M4013" i="2"/>
  <c r="M3997" i="2"/>
  <c r="M3981" i="2"/>
  <c r="M3965" i="2"/>
  <c r="M3949" i="2"/>
  <c r="M3933" i="2"/>
  <c r="M3917" i="2"/>
  <c r="M3901" i="2"/>
  <c r="M3885" i="2"/>
  <c r="M3869" i="2"/>
  <c r="M3853" i="2"/>
  <c r="M3837" i="2"/>
  <c r="M3821" i="2"/>
  <c r="M3805" i="2"/>
  <c r="M3789" i="2"/>
  <c r="M3773" i="2"/>
  <c r="M3757" i="2"/>
  <c r="M3741" i="2"/>
  <c r="M3725" i="2"/>
  <c r="M3709" i="2"/>
  <c r="M3693" i="2"/>
  <c r="M3677" i="2"/>
  <c r="M3661" i="2"/>
  <c r="M3645" i="2"/>
  <c r="M3629" i="2"/>
  <c r="M3613" i="2"/>
  <c r="M3597" i="2"/>
  <c r="M3581" i="2"/>
  <c r="M3565" i="2"/>
  <c r="M3549" i="2"/>
  <c r="M3533" i="2"/>
  <c r="M3517" i="2"/>
  <c r="M3501" i="2"/>
  <c r="M3485" i="2"/>
  <c r="M3469" i="2"/>
  <c r="M3453" i="2"/>
  <c r="M3437" i="2"/>
  <c r="M3421" i="2"/>
  <c r="M3405" i="2"/>
  <c r="M3389" i="2"/>
  <c r="M3373" i="2"/>
  <c r="M3357" i="2"/>
  <c r="M3341" i="2"/>
  <c r="M3325" i="2"/>
  <c r="M3309" i="2"/>
  <c r="M3293" i="2"/>
  <c r="M3277" i="2"/>
  <c r="M3261" i="2"/>
  <c r="M3245" i="2"/>
  <c r="M3229" i="2"/>
  <c r="M3213" i="2"/>
  <c r="M3197" i="2"/>
  <c r="M3181" i="2"/>
  <c r="M3165" i="2"/>
  <c r="M3149" i="2"/>
  <c r="M3133" i="2"/>
  <c r="M3117" i="2"/>
  <c r="M3101" i="2"/>
  <c r="M3085" i="2"/>
  <c r="M3069" i="2"/>
  <c r="M3053" i="2"/>
  <c r="M3037" i="2"/>
  <c r="M3021" i="2"/>
  <c r="M3005" i="2"/>
  <c r="M2989" i="2"/>
  <c r="M2957" i="2"/>
  <c r="M2941" i="2"/>
  <c r="M2925" i="2"/>
  <c r="M2909" i="2"/>
  <c r="M2893" i="2"/>
  <c r="M2877" i="2"/>
  <c r="M2861" i="2"/>
  <c r="M2845" i="2"/>
  <c r="M2829" i="2"/>
  <c r="M2813" i="2"/>
  <c r="M2797" i="2"/>
  <c r="M2781" i="2"/>
  <c r="M2765" i="2"/>
  <c r="M2749" i="2"/>
  <c r="M2733" i="2"/>
  <c r="M2717" i="2"/>
  <c r="M2701" i="2"/>
  <c r="M2685" i="2"/>
  <c r="M2669" i="2"/>
  <c r="M2653" i="2"/>
  <c r="M2637" i="2"/>
  <c r="M2621" i="2"/>
  <c r="M2605" i="2"/>
  <c r="M2589" i="2"/>
  <c r="M2573" i="2"/>
  <c r="M2557" i="2"/>
  <c r="M2541" i="2"/>
  <c r="M2525" i="2"/>
  <c r="M2509" i="2"/>
  <c r="M2493" i="2"/>
  <c r="M2477" i="2"/>
  <c r="M2461" i="2"/>
  <c r="M2445" i="2"/>
  <c r="M2429" i="2"/>
  <c r="M2413" i="2"/>
  <c r="M2397" i="2"/>
  <c r="M2381" i="2"/>
  <c r="M2365" i="2"/>
  <c r="M2349" i="2"/>
  <c r="M2333" i="2"/>
  <c r="M2317" i="2"/>
  <c r="M2301" i="2"/>
  <c r="M2285" i="2"/>
  <c r="M2269" i="2"/>
  <c r="M2253" i="2"/>
  <c r="M2237" i="2"/>
  <c r="M2221" i="2"/>
  <c r="M2205" i="2"/>
  <c r="M2189" i="2"/>
  <c r="M2173" i="2"/>
  <c r="M2157" i="2"/>
  <c r="M2141" i="2"/>
  <c r="M2125" i="2"/>
  <c r="M2109" i="2"/>
  <c r="M2093" i="2"/>
  <c r="M2077" i="2"/>
  <c r="M2061" i="2"/>
  <c r="M2045" i="2"/>
  <c r="M2029" i="2"/>
  <c r="M2013" i="2"/>
  <c r="M1997" i="2"/>
  <c r="M1981" i="2"/>
  <c r="M1965" i="2"/>
  <c r="M1949" i="2"/>
  <c r="M1933" i="2"/>
  <c r="M1917" i="2"/>
  <c r="M1901" i="2"/>
  <c r="M1885" i="2"/>
  <c r="M1869" i="2"/>
  <c r="M1853" i="2"/>
  <c r="M1837" i="2"/>
  <c r="M1821" i="2"/>
  <c r="M1805" i="2"/>
  <c r="M1789" i="2"/>
  <c r="M1773" i="2"/>
  <c r="M1757" i="2"/>
  <c r="M1741" i="2"/>
  <c r="M1725" i="2"/>
  <c r="M1709" i="2"/>
  <c r="M1693" i="2"/>
  <c r="M1677" i="2"/>
  <c r="M1661" i="2"/>
  <c r="M1645" i="2"/>
  <c r="M1629" i="2"/>
  <c r="M1613" i="2"/>
  <c r="M1581" i="2"/>
  <c r="M1565" i="2"/>
  <c r="M1549" i="2"/>
  <c r="M1533" i="2"/>
  <c r="M1517" i="2"/>
  <c r="M1501" i="2"/>
  <c r="M1485" i="2"/>
  <c r="M1469" i="2"/>
  <c r="M1453" i="2"/>
  <c r="M1437" i="2"/>
  <c r="M1421" i="2"/>
  <c r="M1405" i="2"/>
  <c r="M1389" i="2"/>
  <c r="M1373" i="2"/>
  <c r="M1357" i="2"/>
  <c r="M1341" i="2"/>
  <c r="M1325" i="2"/>
  <c r="M1309" i="2"/>
  <c r="M1293" i="2"/>
  <c r="M1277" i="2"/>
  <c r="M1261" i="2"/>
  <c r="M1245" i="2"/>
  <c r="M1229" i="2"/>
  <c r="M1213" i="2"/>
  <c r="M1197" i="2"/>
  <c r="M1181" i="2"/>
  <c r="M1165" i="2"/>
  <c r="M1149" i="2"/>
  <c r="M1133" i="2"/>
  <c r="M1117" i="2"/>
  <c r="M1101" i="2"/>
  <c r="M1085" i="2"/>
  <c r="M1069" i="2"/>
  <c r="M1053" i="2"/>
  <c r="M1037" i="2"/>
  <c r="M1021" i="2"/>
  <c r="M1005" i="2"/>
  <c r="M989" i="2"/>
  <c r="M973" i="2"/>
  <c r="M957" i="2"/>
  <c r="M941" i="2"/>
  <c r="M925" i="2"/>
  <c r="M909" i="2"/>
  <c r="M893" i="2"/>
  <c r="M877" i="2"/>
  <c r="M861" i="2"/>
  <c r="M845" i="2"/>
  <c r="M829" i="2"/>
  <c r="M813" i="2"/>
  <c r="M797" i="2"/>
  <c r="M781" i="2"/>
  <c r="M765" i="2"/>
  <c r="M749" i="2"/>
  <c r="M733" i="2"/>
  <c r="M717" i="2"/>
  <c r="M701" i="2"/>
  <c r="M685" i="2"/>
  <c r="M669" i="2"/>
  <c r="M653" i="2"/>
  <c r="M637" i="2"/>
  <c r="M621" i="2"/>
  <c r="M605" i="2"/>
  <c r="M589" i="2"/>
  <c r="M573" i="2"/>
  <c r="M557" i="2"/>
  <c r="M541" i="2"/>
  <c r="M525" i="2"/>
  <c r="M509" i="2"/>
  <c r="M493" i="2"/>
  <c r="M477" i="2"/>
  <c r="M461" i="2"/>
  <c r="M445" i="2"/>
  <c r="M429" i="2"/>
  <c r="M413" i="2"/>
  <c r="M397" i="2"/>
  <c r="M6520" i="2"/>
  <c r="M6314" i="2"/>
  <c r="M6058" i="2"/>
  <c r="M5928" i="2"/>
  <c r="M5513" i="2"/>
  <c r="M5031" i="2"/>
  <c r="M4871" i="2"/>
  <c r="M4615" i="2"/>
  <c r="M3831" i="2"/>
  <c r="M3113" i="2"/>
  <c r="M2649" i="2"/>
  <c r="M2296" i="2"/>
  <c r="M5226" i="2"/>
  <c r="M6382" i="2"/>
  <c r="M6238" i="2"/>
  <c r="M5966" i="2"/>
  <c r="M5774" i="2"/>
  <c r="M5534" i="2"/>
  <c r="M5390" i="2"/>
  <c r="M5278" i="2"/>
  <c r="M5182" i="2"/>
  <c r="M5054" i="2"/>
  <c r="M4958" i="2"/>
  <c r="M4894" i="2"/>
  <c r="M4606" i="2"/>
  <c r="M4462" i="2"/>
  <c r="M4366" i="2"/>
  <c r="M4302" i="2"/>
  <c r="M4206" i="2"/>
  <c r="M4126" i="2"/>
  <c r="M4094" i="2"/>
  <c r="M3902" i="2"/>
  <c r="M3758" i="2"/>
  <c r="M3678" i="2"/>
  <c r="M3438" i="2"/>
  <c r="M3374" i="2"/>
  <c r="M3310" i="2"/>
  <c r="M3230" i="2"/>
  <c r="M3086" i="2"/>
  <c r="M2990" i="2"/>
  <c r="M2782" i="2"/>
  <c r="M2670" i="2"/>
  <c r="M2318" i="2"/>
  <c r="M2206" i="2"/>
  <c r="M2062" i="2"/>
  <c r="M1918" i="2"/>
  <c r="M1790" i="2"/>
  <c r="M1742" i="2"/>
  <c r="M1646" i="2"/>
  <c r="M1422" i="2"/>
  <c r="M1326" i="2"/>
  <c r="M1134" i="2"/>
  <c r="M1022" i="2"/>
  <c r="M814" i="2"/>
  <c r="M718" i="2"/>
  <c r="M590" i="2"/>
  <c r="M478" i="2"/>
  <c r="M6508" i="2"/>
  <c r="M6492" i="2"/>
  <c r="M6476" i="2"/>
  <c r="M6460" i="2"/>
  <c r="M6444" i="2"/>
  <c r="M6428" i="2"/>
  <c r="M6412" i="2"/>
  <c r="M6396" i="2"/>
  <c r="M6364" i="2"/>
  <c r="M6348" i="2"/>
  <c r="M6332" i="2"/>
  <c r="M6316" i="2"/>
  <c r="M6300" i="2"/>
  <c r="M6284" i="2"/>
  <c r="M6268" i="2"/>
  <c r="M6252" i="2"/>
  <c r="M6236" i="2"/>
  <c r="M6220" i="2"/>
  <c r="M6204" i="2"/>
  <c r="M6188" i="2"/>
  <c r="M6172" i="2"/>
  <c r="M6156" i="2"/>
  <c r="M6140" i="2"/>
  <c r="M6124" i="2"/>
  <c r="M6108" i="2"/>
  <c r="M6092" i="2"/>
  <c r="M6076" i="2"/>
  <c r="M6060" i="2"/>
  <c r="M6044" i="2"/>
  <c r="M6028" i="2"/>
  <c r="M6012" i="2"/>
  <c r="M5996" i="2"/>
  <c r="M5980" i="2"/>
  <c r="M5964" i="2"/>
  <c r="M5948" i="2"/>
  <c r="M5916" i="2"/>
  <c r="M5900" i="2"/>
  <c r="M5884" i="2"/>
  <c r="M5868" i="2"/>
  <c r="M5852" i="2"/>
  <c r="M5836" i="2"/>
  <c r="M5820" i="2"/>
  <c r="M5804" i="2"/>
  <c r="M5788" i="2"/>
  <c r="M5772" i="2"/>
  <c r="M5756" i="2"/>
  <c r="M5740" i="2"/>
  <c r="M5724" i="2"/>
  <c r="M5708" i="2"/>
  <c r="M5692" i="2"/>
  <c r="M5676" i="2"/>
  <c r="M5660" i="2"/>
  <c r="M5644" i="2"/>
  <c r="M5628" i="2"/>
  <c r="M5612" i="2"/>
  <c r="M5596" i="2"/>
  <c r="M5580" i="2"/>
  <c r="M5564" i="2"/>
  <c r="M5548" i="2"/>
  <c r="M5532" i="2"/>
  <c r="M5516" i="2"/>
  <c r="M5500" i="2"/>
  <c r="M5484" i="2"/>
  <c r="M5468" i="2"/>
  <c r="M5452" i="2"/>
  <c r="M5436" i="2"/>
  <c r="M5420" i="2"/>
  <c r="M5404" i="2"/>
  <c r="M5388" i="2"/>
  <c r="M5372" i="2"/>
  <c r="M5356" i="2"/>
  <c r="M5340" i="2"/>
  <c r="M5324" i="2"/>
  <c r="M5308" i="2"/>
  <c r="M5292" i="2"/>
  <c r="M5276" i="2"/>
  <c r="M5260" i="2"/>
  <c r="M5244" i="2"/>
  <c r="M5228" i="2"/>
  <c r="M5212" i="2"/>
  <c r="M5196" i="2"/>
  <c r="M5180" i="2"/>
  <c r="M5164" i="2"/>
  <c r="M5148" i="2"/>
  <c r="M5132" i="2"/>
  <c r="M5116" i="2"/>
  <c r="M5100" i="2"/>
  <c r="M5084" i="2"/>
  <c r="M5068" i="2"/>
  <c r="M5052" i="2"/>
  <c r="M5036" i="2"/>
  <c r="M5020" i="2"/>
  <c r="M5004" i="2"/>
  <c r="M4988" i="2"/>
  <c r="M4972" i="2"/>
  <c r="M4956" i="2"/>
  <c r="M4940" i="2"/>
  <c r="M4924" i="2"/>
  <c r="M4908" i="2"/>
  <c r="M4892" i="2"/>
  <c r="M4876" i="2"/>
  <c r="M4860" i="2"/>
  <c r="M4844" i="2"/>
  <c r="M4828" i="2"/>
  <c r="M4812" i="2"/>
  <c r="M4796" i="2"/>
  <c r="M4780" i="2"/>
  <c r="M4764" i="2"/>
  <c r="M4748" i="2"/>
  <c r="M4732" i="2"/>
  <c r="M4716" i="2"/>
  <c r="M4700" i="2"/>
  <c r="M4684" i="2"/>
  <c r="M4668" i="2"/>
  <c r="M4652" i="2"/>
  <c r="M4636" i="2"/>
  <c r="M4620" i="2"/>
  <c r="M4604" i="2"/>
  <c r="M4588" i="2"/>
  <c r="M4572" i="2"/>
  <c r="M4556" i="2"/>
  <c r="M4540" i="2"/>
  <c r="M4524" i="2"/>
  <c r="M4508" i="2"/>
  <c r="M4492" i="2"/>
  <c r="M4476" i="2"/>
  <c r="M4460" i="2"/>
  <c r="M4444" i="2"/>
  <c r="M4428" i="2"/>
  <c r="M4412" i="2"/>
  <c r="M4396" i="2"/>
  <c r="M4380" i="2"/>
  <c r="M4364" i="2"/>
  <c r="M4348" i="2"/>
  <c r="M4332" i="2"/>
  <c r="M4316" i="2"/>
  <c r="M4300" i="2"/>
  <c r="M4284" i="2"/>
  <c r="M4268" i="2"/>
  <c r="M4252" i="2"/>
  <c r="M4236" i="2"/>
  <c r="M4220" i="2"/>
  <c r="M4204" i="2"/>
  <c r="M4188" i="2"/>
  <c r="M4172" i="2"/>
  <c r="M4156" i="2"/>
  <c r="M4140" i="2"/>
  <c r="M4124" i="2"/>
  <c r="M4108" i="2"/>
  <c r="M4092" i="2"/>
  <c r="M4076" i="2"/>
  <c r="M4060" i="2"/>
  <c r="M4044" i="2"/>
  <c r="M4028" i="2"/>
  <c r="M4012" i="2"/>
  <c r="M3996" i="2"/>
  <c r="M3980" i="2"/>
  <c r="M3964" i="2"/>
  <c r="M3948" i="2"/>
  <c r="M3932" i="2"/>
  <c r="M3916" i="2"/>
  <c r="M3900" i="2"/>
  <c r="M3884" i="2"/>
  <c r="M3868" i="2"/>
  <c r="M3852" i="2"/>
  <c r="M3836" i="2"/>
  <c r="M3820" i="2"/>
  <c r="M3804" i="2"/>
  <c r="M3788" i="2"/>
  <c r="M3772" i="2"/>
  <c r="M3756" i="2"/>
  <c r="M3740" i="2"/>
  <c r="M3724" i="2"/>
  <c r="M3708" i="2"/>
  <c r="M3692" i="2"/>
  <c r="M3676" i="2"/>
  <c r="M3660" i="2"/>
  <c r="M3644" i="2"/>
  <c r="M3628" i="2"/>
  <c r="M3612" i="2"/>
  <c r="M3596" i="2"/>
  <c r="M3580" i="2"/>
  <c r="M3564" i="2"/>
  <c r="M3548" i="2"/>
  <c r="M3532" i="2"/>
  <c r="M3516" i="2"/>
  <c r="M3500" i="2"/>
  <c r="M3484" i="2"/>
  <c r="M3468" i="2"/>
  <c r="M3452" i="2"/>
  <c r="M3436" i="2"/>
  <c r="M3420" i="2"/>
  <c r="M3404" i="2"/>
  <c r="M3388" i="2"/>
  <c r="M3372" i="2"/>
  <c r="M3356" i="2"/>
  <c r="M3340" i="2"/>
  <c r="M3324" i="2"/>
  <c r="M3308" i="2"/>
  <c r="M3292" i="2"/>
  <c r="M3276" i="2"/>
  <c r="M3260" i="2"/>
  <c r="M3244" i="2"/>
  <c r="M3228" i="2"/>
  <c r="M3212" i="2"/>
  <c r="M3196" i="2"/>
  <c r="M3180" i="2"/>
  <c r="M3164" i="2"/>
  <c r="M3148" i="2"/>
  <c r="M3132" i="2"/>
  <c r="M3116" i="2"/>
  <c r="M3100" i="2"/>
  <c r="M3084" i="2"/>
  <c r="M3068" i="2"/>
  <c r="M3052" i="2"/>
  <c r="M3036" i="2"/>
  <c r="M3020" i="2"/>
  <c r="M3004" i="2"/>
  <c r="M2988" i="2"/>
  <c r="M2972" i="2"/>
  <c r="M2956" i="2"/>
  <c r="M2940" i="2"/>
  <c r="M2924" i="2"/>
  <c r="M2908" i="2"/>
  <c r="M2892" i="2"/>
  <c r="M2876" i="2"/>
  <c r="M6294" i="2"/>
  <c r="M6057" i="2"/>
  <c r="M5926" i="2"/>
  <c r="M5769" i="2"/>
  <c r="M5643" i="2"/>
  <c r="M5159" i="2"/>
  <c r="M5030" i="2"/>
  <c r="M4870" i="2"/>
  <c r="M4089" i="2"/>
  <c r="M3818" i="2"/>
  <c r="M3112" i="2"/>
  <c r="M2648" i="2"/>
  <c r="M2295" i="2"/>
  <c r="M1719" i="2"/>
  <c r="M6430" i="2"/>
  <c r="M6398" i="2"/>
  <c r="M6302" i="2"/>
  <c r="M6190" i="2"/>
  <c r="M6142" i="2"/>
  <c r="M6014" i="2"/>
  <c r="M5950" i="2"/>
  <c r="M5758" i="2"/>
  <c r="M5678" i="2"/>
  <c r="M5566" i="2"/>
  <c r="M5470" i="2"/>
  <c r="M5342" i="2"/>
  <c r="M5166" i="2"/>
  <c r="M5022" i="2"/>
  <c r="M4974" i="2"/>
  <c r="M4798" i="2"/>
  <c r="M4670" i="2"/>
  <c r="M4510" i="2"/>
  <c r="M4318" i="2"/>
  <c r="M4078" i="2"/>
  <c r="M3966" i="2"/>
  <c r="M3854" i="2"/>
  <c r="M3742" i="2"/>
  <c r="M3646" i="2"/>
  <c r="M3614" i="2"/>
  <c r="M3518" i="2"/>
  <c r="M3390" i="2"/>
  <c r="M3326" i="2"/>
  <c r="M3166" i="2"/>
  <c r="M3070" i="2"/>
  <c r="M3006" i="2"/>
  <c r="M2910" i="2"/>
  <c r="M2814" i="2"/>
  <c r="M2686" i="2"/>
  <c r="M2558" i="2"/>
  <c r="M2334" i="2"/>
  <c r="M2238" i="2"/>
  <c r="M2142" i="2"/>
  <c r="M1950" i="2"/>
  <c r="M1854" i="2"/>
  <c r="M1598" i="2"/>
  <c r="M1358" i="2"/>
  <c r="M1278" i="2"/>
  <c r="M1166" i="2"/>
  <c r="M1086" i="2"/>
  <c r="M1006" i="2"/>
  <c r="M910" i="2"/>
  <c r="M846" i="2"/>
  <c r="M766" i="2"/>
  <c r="M606" i="2"/>
  <c r="M494" i="2"/>
  <c r="M6491" i="2"/>
  <c r="M6475" i="2"/>
  <c r="M6443" i="2"/>
  <c r="M6427" i="2"/>
  <c r="M6411" i="2"/>
  <c r="M6395" i="2"/>
  <c r="M6379" i="2"/>
  <c r="M6347" i="2"/>
  <c r="M6331" i="2"/>
  <c r="M6299" i="2"/>
  <c r="M6283" i="2"/>
  <c r="M6267" i="2"/>
  <c r="M6251" i="2"/>
  <c r="M6235" i="2"/>
  <c r="M6203" i="2"/>
  <c r="M6187" i="2"/>
  <c r="M6171" i="2"/>
  <c r="M6155" i="2"/>
  <c r="M6139" i="2"/>
  <c r="M6123" i="2"/>
  <c r="M6107" i="2"/>
  <c r="M6091" i="2"/>
  <c r="M6075" i="2"/>
  <c r="M6059" i="2"/>
  <c r="M6043" i="2"/>
  <c r="M6027" i="2"/>
  <c r="M6011" i="2"/>
  <c r="M5995" i="2"/>
  <c r="M5979" i="2"/>
  <c r="M5963" i="2"/>
  <c r="M5947" i="2"/>
  <c r="M5931" i="2"/>
  <c r="M5915" i="2"/>
  <c r="M5899" i="2"/>
  <c r="M5883" i="2"/>
  <c r="M5867" i="2"/>
  <c r="M5851" i="2"/>
  <c r="M5835" i="2"/>
  <c r="M5819" i="2"/>
  <c r="M5787" i="2"/>
  <c r="M5771" i="2"/>
  <c r="M5755" i="2"/>
  <c r="M5739" i="2"/>
  <c r="M5707" i="2"/>
  <c r="M5691" i="2"/>
  <c r="M5675" i="2"/>
  <c r="M5659" i="2"/>
  <c r="M5627" i="2"/>
  <c r="M5611" i="2"/>
  <c r="M5595" i="2"/>
  <c r="M5579" i="2"/>
  <c r="M5547" i="2"/>
  <c r="M5531" i="2"/>
  <c r="M5515" i="2"/>
  <c r="M5499" i="2"/>
  <c r="M5467" i="2"/>
  <c r="M5451" i="2"/>
  <c r="M5435" i="2"/>
  <c r="M5419" i="2"/>
  <c r="M5403" i="2"/>
  <c r="M5387" i="2"/>
  <c r="M5371" i="2"/>
  <c r="M5355" i="2"/>
  <c r="M5339" i="2"/>
  <c r="M5323" i="2"/>
  <c r="M5307" i="2"/>
  <c r="M5291" i="2"/>
  <c r="M5275" i="2"/>
  <c r="M5259" i="2"/>
  <c r="M5243" i="2"/>
  <c r="M5227" i="2"/>
  <c r="M5211" i="2"/>
  <c r="M5195" i="2"/>
  <c r="M5179" i="2"/>
  <c r="M5163" i="2"/>
  <c r="M5147" i="2"/>
  <c r="M5131" i="2"/>
  <c r="M5115" i="2"/>
  <c r="M5099" i="2"/>
  <c r="M5083" i="2"/>
  <c r="M5067" i="2"/>
  <c r="M5051" i="2"/>
  <c r="M5035" i="2"/>
  <c r="M5019" i="2"/>
  <c r="M5003" i="2"/>
  <c r="M4987" i="2"/>
  <c r="M4971" i="2"/>
  <c r="M4955" i="2"/>
  <c r="M4939" i="2"/>
  <c r="M4923" i="2"/>
  <c r="M4891" i="2"/>
  <c r="M4875" i="2"/>
  <c r="M4859" i="2"/>
  <c r="M4843" i="2"/>
  <c r="M4811" i="2"/>
  <c r="M4763" i="2"/>
  <c r="M4731" i="2"/>
  <c r="M4715" i="2"/>
  <c r="M4683" i="2"/>
  <c r="M4651" i="2"/>
  <c r="M4635" i="2"/>
  <c r="M4603" i="2"/>
  <c r="M4571" i="2"/>
  <c r="M4555" i="2"/>
  <c r="M4507" i="2"/>
  <c r="M4491" i="2"/>
  <c r="M4475" i="2"/>
  <c r="M4427" i="2"/>
  <c r="M4395" i="2"/>
  <c r="M4379" i="2"/>
  <c r="M4363" i="2"/>
  <c r="M4347" i="2"/>
  <c r="M4331" i="2"/>
  <c r="M4315" i="2"/>
  <c r="M4299" i="2"/>
  <c r="M4283" i="2"/>
  <c r="M4267" i="2"/>
  <c r="M4251" i="2"/>
  <c r="M4235" i="2"/>
  <c r="M4219" i="2"/>
  <c r="M4203" i="2"/>
  <c r="M4187" i="2"/>
  <c r="M4171" i="2"/>
  <c r="M4155" i="2"/>
  <c r="M4139" i="2"/>
  <c r="M4123" i="2"/>
  <c r="M4107" i="2"/>
  <c r="M4091" i="2"/>
  <c r="M4075" i="2"/>
  <c r="M4059" i="2"/>
  <c r="M4043" i="2"/>
  <c r="M4027" i="2"/>
  <c r="M4011" i="2"/>
  <c r="M3995" i="2"/>
  <c r="M3979" i="2"/>
  <c r="M3963" i="2"/>
  <c r="M3947" i="2"/>
  <c r="M3915" i="2"/>
  <c r="M3899" i="2"/>
  <c r="M3883" i="2"/>
  <c r="M3867" i="2"/>
  <c r="M3851" i="2"/>
  <c r="M3835" i="2"/>
  <c r="M3819" i="2"/>
  <c r="M3803" i="2"/>
  <c r="M3787" i="2"/>
  <c r="M3755" i="2"/>
  <c r="M3739" i="2"/>
  <c r="M3723" i="2"/>
  <c r="M3707" i="2"/>
  <c r="M3691" i="2"/>
  <c r="M3659" i="2"/>
  <c r="M3643" i="2"/>
  <c r="M3627" i="2"/>
  <c r="M3611" i="2"/>
  <c r="M3595" i="2"/>
  <c r="M3579" i="2"/>
  <c r="M3563" i="2"/>
  <c r="M3547" i="2"/>
  <c r="M3531" i="2"/>
  <c r="M3483" i="2"/>
  <c r="M3467" i="2"/>
  <c r="M3451" i="2"/>
  <c r="M3435" i="2"/>
  <c r="M3419" i="2"/>
  <c r="M3403" i="2"/>
  <c r="M3387" i="2"/>
  <c r="M3371" i="2"/>
  <c r="M3355" i="2"/>
  <c r="M3323" i="2"/>
  <c r="M3307" i="2"/>
  <c r="M3291" i="2"/>
  <c r="M3275" i="2"/>
  <c r="M3259" i="2"/>
  <c r="M3243" i="2"/>
  <c r="M3227" i="2"/>
  <c r="M3211" i="2"/>
  <c r="M3195" i="2"/>
  <c r="M3163" i="2"/>
  <c r="M3147" i="2"/>
  <c r="M3131" i="2"/>
  <c r="M3115" i="2"/>
  <c r="M3099" i="2"/>
  <c r="M3083" i="2"/>
  <c r="M3067" i="2"/>
  <c r="M3051" i="2"/>
  <c r="M3035" i="2"/>
  <c r="M3019" i="2"/>
  <c r="M3003" i="2"/>
  <c r="M2987" i="2"/>
  <c r="M2971" i="2"/>
  <c r="M2955" i="2"/>
  <c r="M2939" i="2"/>
  <c r="M2923" i="2"/>
  <c r="M2907" i="2"/>
  <c r="M2875" i="2"/>
  <c r="M2859" i="2"/>
  <c r="M2843" i="2"/>
  <c r="M2827" i="2"/>
  <c r="M2811" i="2"/>
  <c r="M2795" i="2"/>
  <c r="M2779" i="2"/>
  <c r="M2763" i="2"/>
  <c r="M2747" i="2"/>
  <c r="M2731" i="2"/>
  <c r="M2715" i="2"/>
  <c r="M2699" i="2"/>
  <c r="M2683" i="2"/>
  <c r="M2667" i="2"/>
  <c r="M2651" i="2"/>
  <c r="M2635" i="2"/>
  <c r="M2619" i="2"/>
  <c r="M2603" i="2"/>
  <c r="M2587" i="2"/>
  <c r="M2571" i="2"/>
  <c r="M2555" i="2"/>
  <c r="M2539" i="2"/>
  <c r="M2523" i="2"/>
  <c r="M2507" i="2"/>
  <c r="M2491" i="2"/>
  <c r="M2475" i="2"/>
  <c r="M2459" i="2"/>
  <c r="M2443" i="2"/>
  <c r="M2427" i="2"/>
  <c r="M2411" i="2"/>
  <c r="M2395" i="2"/>
  <c r="M2379" i="2"/>
  <c r="M2363" i="2"/>
  <c r="M2347" i="2"/>
  <c r="M2331" i="2"/>
  <c r="M2315" i="2"/>
  <c r="M2299" i="2"/>
  <c r="M2283" i="2"/>
  <c r="M2267" i="2"/>
  <c r="M2251" i="2"/>
  <c r="M2235" i="2"/>
  <c r="M2219" i="2"/>
  <c r="M2203" i="2"/>
  <c r="M2187" i="2"/>
  <c r="M2171" i="2"/>
  <c r="M2155" i="2"/>
  <c r="M2139" i="2"/>
  <c r="M2123" i="2"/>
  <c r="M2107" i="2"/>
  <c r="M2091" i="2"/>
  <c r="M2075" i="2"/>
  <c r="M2059" i="2"/>
  <c r="M2043" i="2"/>
  <c r="M2027" i="2"/>
  <c r="M2011" i="2"/>
  <c r="M1995" i="2"/>
  <c r="M1979" i="2"/>
  <c r="M1963" i="2"/>
  <c r="M1947" i="2"/>
  <c r="M1931" i="2"/>
  <c r="M1899" i="2"/>
  <c r="M1883" i="2"/>
  <c r="M1867" i="2"/>
  <c r="M1851" i="2"/>
  <c r="M1835" i="2"/>
  <c r="M1819" i="2"/>
  <c r="M1803" i="2"/>
  <c r="M1787" i="2"/>
  <c r="M1771" i="2"/>
  <c r="M1755" i="2"/>
  <c r="M1739" i="2"/>
  <c r="M1723" i="2"/>
  <c r="M1707" i="2"/>
  <c r="M1691" i="2"/>
  <c r="M1675" i="2"/>
  <c r="M1659" i="2"/>
  <c r="M1643" i="2"/>
  <c r="M1627" i="2"/>
  <c r="M1611" i="2"/>
  <c r="M1579" i="2"/>
  <c r="M1547" i="2"/>
  <c r="M1531" i="2"/>
  <c r="M1515" i="2"/>
  <c r="M1499" i="2"/>
  <c r="M1483" i="2"/>
  <c r="M1467" i="2"/>
  <c r="M1451" i="2"/>
  <c r="M1435" i="2"/>
  <c r="M1419" i="2"/>
  <c r="M1403" i="2"/>
  <c r="M1387" i="2"/>
  <c r="M1371" i="2"/>
  <c r="M1355" i="2"/>
  <c r="M1339" i="2"/>
  <c r="M1323" i="2"/>
  <c r="M1307" i="2"/>
  <c r="M1291" i="2"/>
  <c r="M1275" i="2"/>
  <c r="M1259" i="2"/>
  <c r="M1243" i="2"/>
  <c r="M1227" i="2"/>
  <c r="M1211" i="2"/>
  <c r="M1195" i="2"/>
  <c r="M1179" i="2"/>
  <c r="M1163" i="2"/>
  <c r="M1147" i="2"/>
  <c r="M1131" i="2"/>
  <c r="M1115" i="2"/>
  <c r="M1099" i="2"/>
  <c r="M1083" i="2"/>
  <c r="M1067" i="2"/>
  <c r="M1051" i="2"/>
  <c r="M1035" i="2"/>
  <c r="M1019" i="2"/>
  <c r="M1003" i="2"/>
  <c r="M987" i="2"/>
  <c r="M971" i="2"/>
  <c r="M955" i="2"/>
  <c r="M939" i="2"/>
  <c r="M923" i="2"/>
  <c r="M907" i="2"/>
  <c r="M891" i="2"/>
  <c r="M875" i="2"/>
  <c r="M859" i="2"/>
  <c r="M843" i="2"/>
  <c r="M827" i="2"/>
  <c r="M811" i="2"/>
  <c r="M795" i="2"/>
  <c r="M779" i="2"/>
  <c r="M763" i="2"/>
  <c r="M747" i="2"/>
  <c r="M731" i="2"/>
  <c r="M715" i="2"/>
  <c r="M699" i="2"/>
  <c r="M683" i="2"/>
  <c r="M667" i="2"/>
  <c r="M651" i="2"/>
  <c r="M635" i="2"/>
  <c r="M619" i="2"/>
  <c r="M603" i="2"/>
  <c r="M587" i="2"/>
  <c r="M571" i="2"/>
  <c r="M555" i="2"/>
  <c r="M539" i="2"/>
  <c r="M523" i="2"/>
  <c r="M507" i="2"/>
  <c r="M491" i="2"/>
  <c r="M475" i="2"/>
  <c r="M459" i="2"/>
  <c r="M443" i="2"/>
  <c r="M427" i="2"/>
  <c r="M411" i="2"/>
  <c r="M395" i="2"/>
  <c r="M379" i="2"/>
  <c r="M363" i="2"/>
  <c r="M347" i="2"/>
  <c r="M331" i="2"/>
  <c r="M315" i="2"/>
  <c r="M299" i="2"/>
  <c r="M283" i="2"/>
  <c r="M267" i="2"/>
  <c r="M251" i="2"/>
  <c r="M235" i="2"/>
  <c r="M219" i="2"/>
  <c r="M203" i="2"/>
  <c r="M187" i="2"/>
  <c r="M171" i="2"/>
  <c r="M155" i="2"/>
  <c r="M139" i="2"/>
  <c r="M123" i="2"/>
  <c r="M107" i="2"/>
  <c r="M91" i="2"/>
  <c r="M75" i="2"/>
  <c r="M59" i="2"/>
  <c r="M43" i="2"/>
  <c r="M27" i="2"/>
  <c r="M11" i="2"/>
  <c r="M6507" i="2"/>
  <c r="M6393" i="2"/>
  <c r="M6056" i="2"/>
  <c r="M5768" i="2"/>
  <c r="M5158" i="2"/>
  <c r="M4856" i="2"/>
  <c r="M4699" i="2"/>
  <c r="M4587" i="2"/>
  <c r="M4088" i="2"/>
  <c r="M3771" i="2"/>
  <c r="M3111" i="2"/>
  <c r="M2281" i="2"/>
  <c r="M1689" i="2"/>
  <c r="M6446" i="2"/>
  <c r="M6414" i="2"/>
  <c r="M6270" i="2"/>
  <c r="M6110" i="2"/>
  <c r="M5854" i="2"/>
  <c r="M5742" i="2"/>
  <c r="M5662" i="2"/>
  <c r="M5502" i="2"/>
  <c r="M5406" i="2"/>
  <c r="M5214" i="2"/>
  <c r="M5086" i="2"/>
  <c r="M4926" i="2"/>
  <c r="M4862" i="2"/>
  <c r="M4750" i="2"/>
  <c r="M4478" i="2"/>
  <c r="M4382" i="2"/>
  <c r="M4238" i="2"/>
  <c r="M4110" i="2"/>
  <c r="M4062" i="2"/>
  <c r="M3998" i="2"/>
  <c r="M3918" i="2"/>
  <c r="M3774" i="2"/>
  <c r="M3566" i="2"/>
  <c r="M3502" i="2"/>
  <c r="M3214" i="2"/>
  <c r="M3134" i="2"/>
  <c r="M2894" i="2"/>
  <c r="M2798" i="2"/>
  <c r="M2702" i="2"/>
  <c r="M2590" i="2"/>
  <c r="M2494" i="2"/>
  <c r="M2462" i="2"/>
  <c r="M2350" i="2"/>
  <c r="M2270" i="2"/>
  <c r="M2190" i="2"/>
  <c r="M2046" i="2"/>
  <c r="M1902" i="2"/>
  <c r="M1774" i="2"/>
  <c r="M1726" i="2"/>
  <c r="M1630" i="2"/>
  <c r="M1534" i="2"/>
  <c r="M1470" i="2"/>
  <c r="M1390" i="2"/>
  <c r="M1310" i="2"/>
  <c r="M1198" i="2"/>
  <c r="M1070" i="2"/>
  <c r="M926" i="2"/>
  <c r="M878" i="2"/>
  <c r="M798" i="2"/>
  <c r="M686" i="2"/>
  <c r="M462" i="2"/>
  <c r="M2" i="2"/>
  <c r="M6490" i="2"/>
  <c r="M6458" i="2"/>
  <c r="M6442" i="2"/>
  <c r="M6426" i="2"/>
  <c r="M6410" i="2"/>
  <c r="M6394" i="2"/>
  <c r="M6378" i="2"/>
  <c r="M6346" i="2"/>
  <c r="M6330" i="2"/>
  <c r="M6298" i="2"/>
  <c r="M6282" i="2"/>
  <c r="M6266" i="2"/>
  <c r="M6250" i="2"/>
  <c r="M6234" i="2"/>
  <c r="M6202" i="2"/>
  <c r="M6186" i="2"/>
  <c r="M6154" i="2"/>
  <c r="M6138" i="2"/>
  <c r="M6122" i="2"/>
  <c r="M6106" i="2"/>
  <c r="M6090" i="2"/>
  <c r="M6074" i="2"/>
  <c r="M6042" i="2"/>
  <c r="M6026" i="2"/>
  <c r="M6010" i="2"/>
  <c r="M5994" i="2"/>
  <c r="M5962" i="2"/>
  <c r="M5946" i="2"/>
  <c r="M5930" i="2"/>
  <c r="M5914" i="2"/>
  <c r="M5882" i="2"/>
  <c r="M5866" i="2"/>
  <c r="M5850" i="2"/>
  <c r="M5834" i="2"/>
  <c r="M5802" i="2"/>
  <c r="M5786" i="2"/>
  <c r="M5770" i="2"/>
  <c r="M5754" i="2"/>
  <c r="M5722" i="2"/>
  <c r="M5706" i="2"/>
  <c r="M5690" i="2"/>
  <c r="M5658" i="2"/>
  <c r="M5642" i="2"/>
  <c r="M5626" i="2"/>
  <c r="M5610" i="2"/>
  <c r="M5578" i="2"/>
  <c r="M5562" i="2"/>
  <c r="M5546" i="2"/>
  <c r="M5530" i="2"/>
  <c r="M5498" i="2"/>
  <c r="M5482" i="2"/>
  <c r="M5466" i="2"/>
  <c r="M5450" i="2"/>
  <c r="M5418" i="2"/>
  <c r="M5402" i="2"/>
  <c r="M5386" i="2"/>
  <c r="M5370" i="2"/>
  <c r="M5338" i="2"/>
  <c r="M5322" i="2"/>
  <c r="M5306" i="2"/>
  <c r="M5290" i="2"/>
  <c r="M5274" i="2"/>
  <c r="M5258" i="2"/>
  <c r="M5242" i="2"/>
  <c r="M5210" i="2"/>
  <c r="M5194" i="2"/>
  <c r="M5178" i="2"/>
  <c r="M5146" i="2"/>
  <c r="M5130" i="2"/>
  <c r="M5114" i="2"/>
  <c r="M5098" i="2"/>
  <c r="M5082" i="2"/>
  <c r="M5066" i="2"/>
  <c r="M5050" i="2"/>
  <c r="M5034" i="2"/>
  <c r="M5018" i="2"/>
  <c r="M5002" i="2"/>
  <c r="M4986" i="2"/>
  <c r="M4970" i="2"/>
  <c r="M4954" i="2"/>
  <c r="M4938" i="2"/>
  <c r="M4922" i="2"/>
  <c r="M4890" i="2"/>
  <c r="M4874" i="2"/>
  <c r="M4858" i="2"/>
  <c r="M4842" i="2"/>
  <c r="M4810" i="2"/>
  <c r="M4794" i="2"/>
  <c r="M4762" i="2"/>
  <c r="M4730" i="2"/>
  <c r="M4714" i="2"/>
  <c r="M4682" i="2"/>
  <c r="M4650" i="2"/>
  <c r="M4634" i="2"/>
  <c r="M4602" i="2"/>
  <c r="M4570" i="2"/>
  <c r="M4554" i="2"/>
  <c r="M4522" i="2"/>
  <c r="M4506" i="2"/>
  <c r="M4490" i="2"/>
  <c r="M4474" i="2"/>
  <c r="M4442" i="2"/>
  <c r="M4426" i="2"/>
  <c r="M4410" i="2"/>
  <c r="M4394" i="2"/>
  <c r="M4378" i="2"/>
  <c r="M4362" i="2"/>
  <c r="M4346" i="2"/>
  <c r="M4330" i="2"/>
  <c r="M4314" i="2"/>
  <c r="M4298" i="2"/>
  <c r="M4282" i="2"/>
  <c r="M4266" i="2"/>
  <c r="M4250" i="2"/>
  <c r="M4234" i="2"/>
  <c r="M4218" i="2"/>
  <c r="M4202" i="2"/>
  <c r="M4186" i="2"/>
  <c r="M4170" i="2"/>
  <c r="M4154" i="2"/>
  <c r="M4122" i="2"/>
  <c r="M4106" i="2"/>
  <c r="M4090" i="2"/>
  <c r="M4074" i="2"/>
  <c r="M4058" i="2"/>
  <c r="M4042" i="2"/>
  <c r="M4026" i="2"/>
  <c r="M4010" i="2"/>
  <c r="M3994" i="2"/>
  <c r="M3962" i="2"/>
  <c r="M3946" i="2"/>
  <c r="M3914" i="2"/>
  <c r="M3898" i="2"/>
  <c r="M3882" i="2"/>
  <c r="M3866" i="2"/>
  <c r="M3850" i="2"/>
  <c r="M3834" i="2"/>
  <c r="M3802" i="2"/>
  <c r="M3786" i="2"/>
  <c r="M3754" i="2"/>
  <c r="M3738" i="2"/>
  <c r="M3722" i="2"/>
  <c r="M3706" i="2"/>
  <c r="M3690" i="2"/>
  <c r="M3674" i="2"/>
  <c r="M3658" i="2"/>
  <c r="M3642" i="2"/>
  <c r="M3626" i="2"/>
  <c r="M3610" i="2"/>
  <c r="M3594" i="2"/>
  <c r="M3578" i="2"/>
  <c r="M3562" i="2"/>
  <c r="M3546" i="2"/>
  <c r="M3530" i="2"/>
  <c r="M3514" i="2"/>
  <c r="M3498" i="2"/>
  <c r="M3482" i="2"/>
  <c r="M3466" i="2"/>
  <c r="M3450" i="2"/>
  <c r="M3434" i="2"/>
  <c r="M3418" i="2"/>
  <c r="M3402" i="2"/>
  <c r="M3386" i="2"/>
  <c r="M3370" i="2"/>
  <c r="M3354" i="2"/>
  <c r="M3338" i="2"/>
  <c r="M3322" i="2"/>
  <c r="M3306" i="2"/>
  <c r="M3290" i="2"/>
  <c r="M3274" i="2"/>
  <c r="M3258" i="2"/>
  <c r="M3242" i="2"/>
  <c r="M3226" i="2"/>
  <c r="M3210" i="2"/>
  <c r="M3194" i="2"/>
  <c r="M3178" i="2"/>
  <c r="M3162" i="2"/>
  <c r="M3146" i="2"/>
  <c r="M3130" i="2"/>
  <c r="M3114" i="2"/>
  <c r="M3098" i="2"/>
  <c r="M3082" i="2"/>
  <c r="M3066" i="2"/>
  <c r="M3050" i="2"/>
  <c r="M3034" i="2"/>
  <c r="M3018" i="2"/>
  <c r="M3002" i="2"/>
  <c r="M2986" i="2"/>
  <c r="M2970" i="2"/>
  <c r="M2954" i="2"/>
  <c r="M2938" i="2"/>
  <c r="M2922" i="2"/>
  <c r="M2906" i="2"/>
  <c r="M2890" i="2"/>
  <c r="M2874" i="2"/>
  <c r="M2858" i="2"/>
  <c r="M2842" i="2"/>
  <c r="M2826" i="2"/>
  <c r="M2810" i="2"/>
  <c r="M2778" i="2"/>
  <c r="M2746" i="2"/>
  <c r="M2730" i="2"/>
  <c r="M2714" i="2"/>
  <c r="M2698" i="2"/>
  <c r="M2682" i="2"/>
  <c r="M2666" i="2"/>
  <c r="M2650" i="2"/>
  <c r="M2634" i="2"/>
  <c r="M2618" i="2"/>
  <c r="M2602" i="2"/>
  <c r="M2586" i="2"/>
  <c r="M2570" i="2"/>
  <c r="M2554" i="2"/>
  <c r="M2538" i="2"/>
  <c r="M2522" i="2"/>
  <c r="M2506" i="2"/>
  <c r="M2490" i="2"/>
  <c r="M2474" i="2"/>
  <c r="M2458" i="2"/>
  <c r="M2442" i="2"/>
  <c r="M2426" i="2"/>
  <c r="M2410" i="2"/>
  <c r="M2394" i="2"/>
  <c r="M2378" i="2"/>
  <c r="M2362" i="2"/>
  <c r="M2346" i="2"/>
  <c r="M2330" i="2"/>
  <c r="M2314" i="2"/>
  <c r="M2282" i="2"/>
  <c r="M2266" i="2"/>
  <c r="M2250" i="2"/>
  <c r="M2234" i="2"/>
  <c r="M2218" i="2"/>
  <c r="M2202" i="2"/>
  <c r="M2186" i="2"/>
  <c r="M2170" i="2"/>
  <c r="M2154" i="2"/>
  <c r="M2138" i="2"/>
  <c r="M2122" i="2"/>
  <c r="M2106" i="2"/>
  <c r="M2090" i="2"/>
  <c r="M2074" i="2"/>
  <c r="M2058" i="2"/>
  <c r="M2042" i="2"/>
  <c r="M2026" i="2"/>
  <c r="M2010" i="2"/>
  <c r="M1994" i="2"/>
  <c r="M1978" i="2"/>
  <c r="M1962" i="2"/>
  <c r="M1946" i="2"/>
  <c r="M1930" i="2"/>
  <c r="M1914" i="2"/>
  <c r="M1898" i="2"/>
  <c r="M1882" i="2"/>
  <c r="M1866" i="2"/>
  <c r="M1850" i="2"/>
  <c r="M1834" i="2"/>
  <c r="M1818" i="2"/>
  <c r="M1802" i="2"/>
  <c r="M1786" i="2"/>
  <c r="M1770" i="2"/>
  <c r="M1754" i="2"/>
  <c r="M1738" i="2"/>
  <c r="M1722" i="2"/>
  <c r="M1706" i="2"/>
  <c r="M1690" i="2"/>
  <c r="M1674" i="2"/>
  <c r="M1658" i="2"/>
  <c r="M1642" i="2"/>
  <c r="M1626" i="2"/>
  <c r="M1610" i="2"/>
  <c r="M1594" i="2"/>
  <c r="M1578" i="2"/>
  <c r="M1562" i="2"/>
  <c r="M1546" i="2"/>
  <c r="M1530" i="2"/>
  <c r="M1514" i="2"/>
  <c r="M1498" i="2"/>
  <c r="M1482" i="2"/>
  <c r="M1466" i="2"/>
  <c r="M1450" i="2"/>
  <c r="M1434" i="2"/>
  <c r="M1418" i="2"/>
  <c r="M1402" i="2"/>
  <c r="M1386" i="2"/>
  <c r="M1370" i="2"/>
  <c r="M1354" i="2"/>
  <c r="M1338" i="2"/>
  <c r="M1322" i="2"/>
  <c r="M1306" i="2"/>
  <c r="M1290" i="2"/>
  <c r="M1274" i="2"/>
  <c r="M1258" i="2"/>
  <c r="M1242" i="2"/>
  <c r="M1226" i="2"/>
  <c r="M1210" i="2"/>
  <c r="M1194" i="2"/>
  <c r="M1178" i="2"/>
  <c r="M1162" i="2"/>
  <c r="M1146" i="2"/>
  <c r="M1130" i="2"/>
  <c r="M1114" i="2"/>
  <c r="M1098" i="2"/>
  <c r="M1082" i="2"/>
  <c r="M1066" i="2"/>
  <c r="M1050" i="2"/>
  <c r="M1034" i="2"/>
  <c r="M1018" i="2"/>
  <c r="M1002" i="2"/>
  <c r="M986" i="2"/>
  <c r="M970" i="2"/>
  <c r="M954" i="2"/>
  <c r="M938" i="2"/>
  <c r="M922" i="2"/>
  <c r="M906" i="2"/>
  <c r="M890" i="2"/>
  <c r="M874" i="2"/>
  <c r="M858" i="2"/>
  <c r="M842" i="2"/>
  <c r="M826" i="2"/>
  <c r="M810" i="2"/>
  <c r="M794" i="2"/>
  <c r="M778" i="2"/>
  <c r="M762" i="2"/>
  <c r="M746" i="2"/>
  <c r="M730" i="2"/>
  <c r="M714" i="2"/>
  <c r="M698" i="2"/>
  <c r="M682" i="2"/>
  <c r="M666" i="2"/>
  <c r="M650" i="2"/>
  <c r="M634" i="2"/>
  <c r="M618" i="2"/>
  <c r="M602" i="2"/>
  <c r="M586" i="2"/>
  <c r="M570" i="2"/>
  <c r="M554" i="2"/>
  <c r="M538" i="2"/>
  <c r="M522" i="2"/>
  <c r="M506" i="2"/>
  <c r="M490" i="2"/>
  <c r="M474" i="2"/>
  <c r="M458" i="2"/>
  <c r="M442" i="2"/>
  <c r="M426" i="2"/>
  <c r="M410" i="2"/>
  <c r="M394" i="2"/>
  <c r="M378" i="2"/>
  <c r="M362" i="2"/>
  <c r="M346" i="2"/>
  <c r="M330" i="2"/>
  <c r="M314" i="2"/>
  <c r="M298" i="2"/>
  <c r="M282" i="2"/>
  <c r="M266" i="2"/>
  <c r="M250" i="2"/>
  <c r="M234" i="2"/>
  <c r="M218" i="2"/>
  <c r="M202" i="2"/>
  <c r="M186" i="2"/>
  <c r="M170" i="2"/>
  <c r="M154" i="2"/>
  <c r="M138" i="2"/>
  <c r="M122" i="2"/>
  <c r="M106" i="2"/>
  <c r="M90" i="2"/>
  <c r="M74" i="2"/>
  <c r="M58" i="2"/>
  <c r="M42" i="2"/>
  <c r="M26" i="2"/>
  <c r="M10" i="2"/>
  <c r="M6506" i="2"/>
  <c r="M6392" i="2"/>
  <c r="M6055" i="2"/>
  <c r="M5898" i="2"/>
  <c r="M5766" i="2"/>
  <c r="M4855" i="2"/>
  <c r="M4698" i="2"/>
  <c r="M4586" i="2"/>
  <c r="M4310" i="2"/>
  <c r="M3770" i="2"/>
  <c r="M3339" i="2"/>
  <c r="M1597" i="2"/>
  <c r="M6462" i="2"/>
  <c r="M6286" i="2"/>
  <c r="M6206" i="2"/>
  <c r="M6046" i="2"/>
  <c r="M5870" i="2"/>
  <c r="M5710" i="2"/>
  <c r="M5646" i="2"/>
  <c r="M5582" i="2"/>
  <c r="M5438" i="2"/>
  <c r="M5358" i="2"/>
  <c r="M5294" i="2"/>
  <c r="M5198" i="2"/>
  <c r="M5006" i="2"/>
  <c r="M4942" i="2"/>
  <c r="M4878" i="2"/>
  <c r="M4782" i="2"/>
  <c r="M4686" i="2"/>
  <c r="M4590" i="2"/>
  <c r="M4446" i="2"/>
  <c r="M4286" i="2"/>
  <c r="M4222" i="2"/>
  <c r="M4174" i="2"/>
  <c r="M3934" i="2"/>
  <c r="M3662" i="2"/>
  <c r="M3598" i="2"/>
  <c r="M3486" i="2"/>
  <c r="M3422" i="2"/>
  <c r="M3342" i="2"/>
  <c r="M3262" i="2"/>
  <c r="M2958" i="2"/>
  <c r="M2830" i="2"/>
  <c r="M2734" i="2"/>
  <c r="M2574" i="2"/>
  <c r="M2478" i="2"/>
  <c r="M2382" i="2"/>
  <c r="M2222" i="2"/>
  <c r="M2174" i="2"/>
  <c r="M1966" i="2"/>
  <c r="M1822" i="2"/>
  <c r="M1678" i="2"/>
  <c r="M1582" i="2"/>
  <c r="M1406" i="2"/>
  <c r="M1262" i="2"/>
  <c r="M1118" i="2"/>
  <c r="M990" i="2"/>
  <c r="M782" i="2"/>
  <c r="M622" i="2"/>
  <c r="M510" i="2"/>
  <c r="M6521" i="2"/>
  <c r="M6505" i="2"/>
  <c r="M6489" i="2"/>
  <c r="M6457" i="2"/>
  <c r="M6441" i="2"/>
  <c r="M6425" i="2"/>
  <c r="M6409" i="2"/>
  <c r="M6377" i="2"/>
  <c r="M6345" i="2"/>
  <c r="M6329" i="2"/>
  <c r="M6313" i="2"/>
  <c r="M6297" i="2"/>
  <c r="M6281" i="2"/>
  <c r="M6265" i="2"/>
  <c r="M6249" i="2"/>
  <c r="M6233" i="2"/>
  <c r="M6201" i="2"/>
  <c r="M6185" i="2"/>
  <c r="M6169" i="2"/>
  <c r="M6153" i="2"/>
  <c r="M6121" i="2"/>
  <c r="M6105" i="2"/>
  <c r="M6089" i="2"/>
  <c r="M6073" i="2"/>
  <c r="M6041" i="2"/>
  <c r="M6025" i="2"/>
  <c r="M5993" i="2"/>
  <c r="M5961" i="2"/>
  <c r="M5945" i="2"/>
  <c r="M5913" i="2"/>
  <c r="M5881" i="2"/>
  <c r="M5865" i="2"/>
  <c r="M5833" i="2"/>
  <c r="M5801" i="2"/>
  <c r="M5785" i="2"/>
  <c r="M5737" i="2"/>
  <c r="M5721" i="2"/>
  <c r="M5705" i="2"/>
  <c r="M5657" i="2"/>
  <c r="M5641" i="2"/>
  <c r="M5625" i="2"/>
  <c r="M5609" i="2"/>
  <c r="M5577" i="2"/>
  <c r="M5561" i="2"/>
  <c r="M5545" i="2"/>
  <c r="M5529" i="2"/>
  <c r="M5497" i="2"/>
  <c r="M5481" i="2"/>
  <c r="M5465" i="2"/>
  <c r="M5449" i="2"/>
  <c r="M5417" i="2"/>
  <c r="M5401" i="2"/>
  <c r="M5385" i="2"/>
  <c r="M5369" i="2"/>
  <c r="M5353" i="2"/>
  <c r="M5337" i="2"/>
  <c r="M5321" i="2"/>
  <c r="M5305" i="2"/>
  <c r="M5289" i="2"/>
  <c r="M5273" i="2"/>
  <c r="M5257" i="2"/>
  <c r="M5241" i="2"/>
  <c r="M5225" i="2"/>
  <c r="M5209" i="2"/>
  <c r="M5193" i="2"/>
  <c r="M5177" i="2"/>
  <c r="M5145" i="2"/>
  <c r="M5129" i="2"/>
  <c r="M5097" i="2"/>
  <c r="M5081" i="2"/>
  <c r="M5065" i="2"/>
  <c r="M5049" i="2"/>
  <c r="M5033" i="2"/>
  <c r="M5017" i="2"/>
  <c r="M5001" i="2"/>
  <c r="M4969" i="2"/>
  <c r="M4953" i="2"/>
  <c r="M4937" i="2"/>
  <c r="M4921" i="2"/>
  <c r="M4889" i="2"/>
  <c r="M4873" i="2"/>
  <c r="M4857" i="2"/>
  <c r="M4841" i="2"/>
  <c r="M4809" i="2"/>
  <c r="M4793" i="2"/>
  <c r="M4777" i="2"/>
  <c r="M4761" i="2"/>
  <c r="M4729" i="2"/>
  <c r="M4713" i="2"/>
  <c r="M4697" i="2"/>
  <c r="M4681" i="2"/>
  <c r="M4649" i="2"/>
  <c r="M4633" i="2"/>
  <c r="M4617" i="2"/>
  <c r="M4601" i="2"/>
  <c r="M4585" i="2"/>
  <c r="M4569" i="2"/>
  <c r="M4553" i="2"/>
  <c r="M4537" i="2"/>
  <c r="M4521" i="2"/>
  <c r="M4505" i="2"/>
  <c r="M4489" i="2"/>
  <c r="M4473" i="2"/>
  <c r="M4457" i="2"/>
  <c r="M4441" i="2"/>
  <c r="M4425" i="2"/>
  <c r="M4409" i="2"/>
  <c r="M4393" i="2"/>
  <c r="M4377" i="2"/>
  <c r="M4361" i="2"/>
  <c r="M4345" i="2"/>
  <c r="M4329" i="2"/>
  <c r="M4313" i="2"/>
  <c r="M4297" i="2"/>
  <c r="M4281" i="2"/>
  <c r="M4265" i="2"/>
  <c r="M4249" i="2"/>
  <c r="M4233" i="2"/>
  <c r="M4217" i="2"/>
  <c r="M4201" i="2"/>
  <c r="M4185" i="2"/>
  <c r="M4169" i="2"/>
  <c r="M4153" i="2"/>
  <c r="M4137" i="2"/>
  <c r="M4121" i="2"/>
  <c r="M4105" i="2"/>
  <c r="M4073" i="2"/>
  <c r="M4057" i="2"/>
  <c r="M4041" i="2"/>
  <c r="M4025" i="2"/>
  <c r="M4009" i="2"/>
  <c r="M3993" i="2"/>
  <c r="M3977" i="2"/>
  <c r="M3961" i="2"/>
  <c r="M3945" i="2"/>
  <c r="M3913" i="2"/>
  <c r="M3897" i="2"/>
  <c r="M3881" i="2"/>
  <c r="M3865" i="2"/>
  <c r="M3849" i="2"/>
  <c r="M3833" i="2"/>
  <c r="M3817" i="2"/>
  <c r="M3801" i="2"/>
  <c r="M3785" i="2"/>
  <c r="M3753" i="2"/>
  <c r="M3737" i="2"/>
  <c r="M3721" i="2"/>
  <c r="M3705" i="2"/>
  <c r="M3689" i="2"/>
  <c r="M3673" i="2"/>
  <c r="M3657" i="2"/>
  <c r="M3641" i="2"/>
  <c r="M3625" i="2"/>
  <c r="M3609" i="2"/>
  <c r="M3593" i="2"/>
  <c r="M3577" i="2"/>
  <c r="M3561" i="2"/>
  <c r="M3545" i="2"/>
  <c r="M3529" i="2"/>
  <c r="M3513" i="2"/>
  <c r="M3497" i="2"/>
  <c r="M3481" i="2"/>
  <c r="M3465" i="2"/>
  <c r="M3449" i="2"/>
  <c r="M3433" i="2"/>
  <c r="M3417" i="2"/>
  <c r="M3401" i="2"/>
  <c r="M3385" i="2"/>
  <c r="M3369" i="2"/>
  <c r="M3353" i="2"/>
  <c r="M3337" i="2"/>
  <c r="M3321" i="2"/>
  <c r="M3305" i="2"/>
  <c r="M3289" i="2"/>
  <c r="M3273" i="2"/>
  <c r="M3257" i="2"/>
  <c r="M3241" i="2"/>
  <c r="M3225" i="2"/>
  <c r="M3209" i="2"/>
  <c r="M3193" i="2"/>
  <c r="M3177" i="2"/>
  <c r="M3161" i="2"/>
  <c r="M3145" i="2"/>
  <c r="M3129" i="2"/>
  <c r="M3097" i="2"/>
  <c r="M3081" i="2"/>
  <c r="M3065" i="2"/>
  <c r="M3049" i="2"/>
  <c r="M3033" i="2"/>
  <c r="M3017" i="2"/>
  <c r="M3001" i="2"/>
  <c r="M2985" i="2"/>
  <c r="M2969" i="2"/>
  <c r="M2937" i="2"/>
  <c r="M2921" i="2"/>
  <c r="M2905" i="2"/>
  <c r="M2889" i="2"/>
  <c r="M2873" i="2"/>
  <c r="M2857" i="2"/>
  <c r="M2841" i="2"/>
  <c r="M2825" i="2"/>
  <c r="M2809" i="2"/>
  <c r="M2777" i="2"/>
  <c r="M2745" i="2"/>
  <c r="M2729" i="2"/>
  <c r="M2713" i="2"/>
  <c r="M2697" i="2"/>
  <c r="M2681" i="2"/>
  <c r="M2665" i="2"/>
  <c r="M2633" i="2"/>
  <c r="M2617" i="2"/>
  <c r="M2601" i="2"/>
  <c r="M2585" i="2"/>
  <c r="M2569" i="2"/>
  <c r="M2553" i="2"/>
  <c r="M2537" i="2"/>
  <c r="M2521" i="2"/>
  <c r="M2505" i="2"/>
  <c r="M2489" i="2"/>
  <c r="M2473" i="2"/>
  <c r="M2457" i="2"/>
  <c r="M2441" i="2"/>
  <c r="M2425" i="2"/>
  <c r="M2409" i="2"/>
  <c r="M2393" i="2"/>
  <c r="M2377" i="2"/>
  <c r="M2361" i="2"/>
  <c r="M2345" i="2"/>
  <c r="M2329" i="2"/>
  <c r="M2313" i="2"/>
  <c r="M2297" i="2"/>
  <c r="M2265" i="2"/>
  <c r="M2249" i="2"/>
  <c r="M2233" i="2"/>
  <c r="M2217" i="2"/>
  <c r="M2201" i="2"/>
  <c r="M2185" i="2"/>
  <c r="M2169" i="2"/>
  <c r="M2153" i="2"/>
  <c r="M2137" i="2"/>
  <c r="M2121" i="2"/>
  <c r="M2105" i="2"/>
  <c r="M2089" i="2"/>
  <c r="M2073" i="2"/>
  <c r="M2057" i="2"/>
  <c r="M2041" i="2"/>
  <c r="M2025" i="2"/>
  <c r="M2009" i="2"/>
  <c r="M1993" i="2"/>
  <c r="M1977" i="2"/>
  <c r="M1961" i="2"/>
  <c r="M1945" i="2"/>
  <c r="M1929" i="2"/>
  <c r="M1913" i="2"/>
  <c r="M1897" i="2"/>
  <c r="M1881" i="2"/>
  <c r="M1865" i="2"/>
  <c r="M1849" i="2"/>
  <c r="M1833" i="2"/>
  <c r="M1817" i="2"/>
  <c r="M1801" i="2"/>
  <c r="M1785" i="2"/>
  <c r="M1769" i="2"/>
  <c r="M1753" i="2"/>
  <c r="M1737" i="2"/>
  <c r="M1721" i="2"/>
  <c r="M1705" i="2"/>
  <c r="M1673" i="2"/>
  <c r="M1657" i="2"/>
  <c r="M1641" i="2"/>
  <c r="M1625" i="2"/>
  <c r="M1609" i="2"/>
  <c r="M1593" i="2"/>
  <c r="M1577" i="2"/>
  <c r="M1561" i="2"/>
  <c r="M1545" i="2"/>
  <c r="M1529" i="2"/>
  <c r="M1513" i="2"/>
  <c r="M1497" i="2"/>
  <c r="M1481" i="2"/>
  <c r="M1465" i="2"/>
  <c r="M1449" i="2"/>
  <c r="M1433" i="2"/>
  <c r="M1417" i="2"/>
  <c r="M1401" i="2"/>
  <c r="M1385" i="2"/>
  <c r="M1369" i="2"/>
  <c r="M1353" i="2"/>
  <c r="M1337" i="2"/>
  <c r="M1321" i="2"/>
  <c r="M1305" i="2"/>
  <c r="M1289" i="2"/>
  <c r="M1273" i="2"/>
  <c r="M1257" i="2"/>
  <c r="M1241" i="2"/>
  <c r="M1225" i="2"/>
  <c r="M1209" i="2"/>
  <c r="M1193" i="2"/>
  <c r="M1177" i="2"/>
  <c r="M1161" i="2"/>
  <c r="M1145" i="2"/>
  <c r="M1129" i="2"/>
  <c r="M1113" i="2"/>
  <c r="M1097" i="2"/>
  <c r="M1081" i="2"/>
  <c r="M1065" i="2"/>
  <c r="M1049" i="2"/>
  <c r="M1033" i="2"/>
  <c r="M1017" i="2"/>
  <c r="M1001" i="2"/>
  <c r="M985" i="2"/>
  <c r="M969" i="2"/>
  <c r="M953" i="2"/>
  <c r="M937" i="2"/>
  <c r="M921" i="2"/>
  <c r="M905" i="2"/>
  <c r="M889" i="2"/>
  <c r="M873" i="2"/>
  <c r="M857" i="2"/>
  <c r="M841" i="2"/>
  <c r="M825" i="2"/>
  <c r="M809" i="2"/>
  <c r="M793" i="2"/>
  <c r="M777" i="2"/>
  <c r="M761" i="2"/>
  <c r="M745" i="2"/>
  <c r="M713" i="2"/>
  <c r="M697" i="2"/>
  <c r="M681" i="2"/>
  <c r="M665" i="2"/>
  <c r="M649" i="2"/>
  <c r="M633" i="2"/>
  <c r="M617" i="2"/>
  <c r="M601" i="2"/>
  <c r="M585" i="2"/>
  <c r="M569" i="2"/>
  <c r="M553" i="2"/>
  <c r="M537" i="2"/>
  <c r="M521" i="2"/>
  <c r="M505" i="2"/>
  <c r="M489" i="2"/>
  <c r="M473" i="2"/>
  <c r="M457" i="2"/>
  <c r="M441" i="2"/>
  <c r="M425" i="2"/>
  <c r="M409" i="2"/>
  <c r="M393" i="2"/>
  <c r="M377" i="2"/>
  <c r="M361" i="2"/>
  <c r="M345" i="2"/>
  <c r="M329" i="2"/>
  <c r="M313" i="2"/>
  <c r="M297" i="2"/>
  <c r="M281" i="2"/>
  <c r="M265" i="2"/>
  <c r="M249" i="2"/>
  <c r="M233" i="2"/>
  <c r="M217" i="2"/>
  <c r="M201" i="2"/>
  <c r="M185" i="2"/>
  <c r="M169" i="2"/>
  <c r="M153" i="2"/>
  <c r="M137" i="2"/>
  <c r="M121" i="2"/>
  <c r="M105" i="2"/>
  <c r="M89" i="2"/>
  <c r="M73" i="2"/>
  <c r="M57" i="2"/>
  <c r="M41" i="2"/>
  <c r="M25" i="2"/>
  <c r="M9" i="2"/>
  <c r="M6390" i="2"/>
  <c r="M6170" i="2"/>
  <c r="M5897" i="2"/>
  <c r="M5753" i="2"/>
  <c r="M5483" i="2"/>
  <c r="M5240" i="2"/>
  <c r="M5000" i="2"/>
  <c r="M4696" i="2"/>
  <c r="M4263" i="2"/>
  <c r="M4008" i="2"/>
  <c r="M3769" i="2"/>
  <c r="M3320" i="2"/>
  <c r="M1595" i="2"/>
  <c r="M6478" i="2"/>
  <c r="M6254" i="2"/>
  <c r="M6158" i="2"/>
  <c r="M6030" i="2"/>
  <c r="M5822" i="2"/>
  <c r="M5630" i="2"/>
  <c r="M5550" i="2"/>
  <c r="M5454" i="2"/>
  <c r="M5262" i="2"/>
  <c r="M5118" i="2"/>
  <c r="M5038" i="2"/>
  <c r="M4814" i="2"/>
  <c r="M4638" i="2"/>
  <c r="M4526" i="2"/>
  <c r="M4398" i="2"/>
  <c r="M4334" i="2"/>
  <c r="M4270" i="2"/>
  <c r="M4190" i="2"/>
  <c r="M4014" i="2"/>
  <c r="M3870" i="2"/>
  <c r="M3726" i="2"/>
  <c r="M3470" i="2"/>
  <c r="M3278" i="2"/>
  <c r="M3198" i="2"/>
  <c r="M3102" i="2"/>
  <c r="M3038" i="2"/>
  <c r="M2862" i="2"/>
  <c r="M2654" i="2"/>
  <c r="M2446" i="2"/>
  <c r="M2398" i="2"/>
  <c r="M2286" i="2"/>
  <c r="M2126" i="2"/>
  <c r="M1934" i="2"/>
  <c r="M1694" i="2"/>
  <c r="M1614" i="2"/>
  <c r="M1518" i="2"/>
  <c r="M1454" i="2"/>
  <c r="M1214" i="2"/>
  <c r="M1054" i="2"/>
  <c r="M942" i="2"/>
  <c r="M702" i="2"/>
  <c r="M638" i="2"/>
  <c r="M542" i="2"/>
  <c r="M6504" i="2"/>
  <c r="M6488" i="2"/>
  <c r="M6472" i="2"/>
  <c r="M6456" i="2"/>
  <c r="M6440" i="2"/>
  <c r="M6424" i="2"/>
  <c r="M6408" i="2"/>
  <c r="M6376" i="2"/>
  <c r="M6360" i="2"/>
  <c r="M6344" i="2"/>
  <c r="M6328" i="2"/>
  <c r="M6312" i="2"/>
  <c r="M6296" i="2"/>
  <c r="M6280" i="2"/>
  <c r="M6264" i="2"/>
  <c r="M6232" i="2"/>
  <c r="M6216" i="2"/>
  <c r="M6200" i="2"/>
  <c r="M6184" i="2"/>
  <c r="M6168" i="2"/>
  <c r="M6152" i="2"/>
  <c r="M6120" i="2"/>
  <c r="M6104" i="2"/>
  <c r="M6088" i="2"/>
  <c r="M6072" i="2"/>
  <c r="M6040" i="2"/>
  <c r="M6024" i="2"/>
  <c r="M5992" i="2"/>
  <c r="M5960" i="2"/>
  <c r="M5944" i="2"/>
  <c r="M5912" i="2"/>
  <c r="M5880" i="2"/>
  <c r="M5864" i="2"/>
  <c r="M5832" i="2"/>
  <c r="M5800" i="2"/>
  <c r="M5784" i="2"/>
  <c r="M5752" i="2"/>
  <c r="M5736" i="2"/>
  <c r="M5720" i="2"/>
  <c r="M5704" i="2"/>
  <c r="M5672" i="2"/>
  <c r="M5656" i="2"/>
  <c r="M5640" i="2"/>
  <c r="M5624" i="2"/>
  <c r="M5608" i="2"/>
  <c r="M5592" i="2"/>
  <c r="M5576" i="2"/>
  <c r="M5560" i="2"/>
  <c r="M5544" i="2"/>
  <c r="M5528" i="2"/>
  <c r="M5512" i="2"/>
  <c r="M5496" i="2"/>
  <c r="M5480" i="2"/>
  <c r="M5464" i="2"/>
  <c r="M5448" i="2"/>
  <c r="M5432" i="2"/>
  <c r="M5416" i="2"/>
  <c r="M5400" i="2"/>
  <c r="M5384" i="2"/>
  <c r="M5368" i="2"/>
  <c r="M5352" i="2"/>
  <c r="M5336" i="2"/>
  <c r="M5320" i="2"/>
  <c r="M5304" i="2"/>
  <c r="M5288" i="2"/>
  <c r="M5272" i="2"/>
  <c r="M5256" i="2"/>
  <c r="M5224" i="2"/>
  <c r="M5208" i="2"/>
  <c r="M5192" i="2"/>
  <c r="M5176" i="2"/>
  <c r="M5144" i="2"/>
  <c r="M5128" i="2"/>
  <c r="M5112" i="2"/>
  <c r="M5096" i="2"/>
  <c r="M5064" i="2"/>
  <c r="M5048" i="2"/>
  <c r="M5032" i="2"/>
  <c r="M5016" i="2"/>
  <c r="M4984" i="2"/>
  <c r="M4968" i="2"/>
  <c r="M4952" i="2"/>
  <c r="M4936" i="2"/>
  <c r="M4904" i="2"/>
  <c r="M4888" i="2"/>
  <c r="M4872" i="2"/>
  <c r="M4840" i="2"/>
  <c r="M4824" i="2"/>
  <c r="M4808" i="2"/>
  <c r="M4792" i="2"/>
  <c r="M4760" i="2"/>
  <c r="M4744" i="2"/>
  <c r="M4728" i="2"/>
  <c r="M4712" i="2"/>
  <c r="M4680" i="2"/>
  <c r="M4664" i="2"/>
  <c r="M4648" i="2"/>
  <c r="M4632" i="2"/>
  <c r="M4600" i="2"/>
  <c r="M4584" i="2"/>
  <c r="M4568" i="2"/>
  <c r="M4552" i="2"/>
  <c r="M4520" i="2"/>
  <c r="M4504" i="2"/>
  <c r="M4488" i="2"/>
  <c r="M4472" i="2"/>
  <c r="M4456" i="2"/>
  <c r="M4440" i="2"/>
  <c r="M4424" i="2"/>
  <c r="M4408" i="2"/>
  <c r="M4392" i="2"/>
  <c r="M4376" i="2"/>
  <c r="M4360" i="2"/>
  <c r="M4344" i="2"/>
  <c r="M4312" i="2"/>
  <c r="M4296" i="2"/>
  <c r="M4280" i="2"/>
  <c r="M4264" i="2"/>
  <c r="M4248" i="2"/>
  <c r="M4232" i="2"/>
  <c r="M4216" i="2"/>
  <c r="M4200" i="2"/>
  <c r="M4184" i="2"/>
  <c r="M4168" i="2"/>
  <c r="M4152" i="2"/>
  <c r="M4136" i="2"/>
  <c r="M4120" i="2"/>
  <c r="M4104" i="2"/>
  <c r="M4072" i="2"/>
  <c r="M4056" i="2"/>
  <c r="M4040" i="2"/>
  <c r="M4024" i="2"/>
  <c r="M3992" i="2"/>
  <c r="M3976" i="2"/>
  <c r="M3960" i="2"/>
  <c r="M3944" i="2"/>
  <c r="M3912" i="2"/>
  <c r="M3896" i="2"/>
  <c r="M3880" i="2"/>
  <c r="M3864" i="2"/>
  <c r="M3832" i="2"/>
  <c r="M3816" i="2"/>
  <c r="M3800" i="2"/>
  <c r="M3784" i="2"/>
  <c r="M3752" i="2"/>
  <c r="M3736" i="2"/>
  <c r="M3720" i="2"/>
  <c r="M3704" i="2"/>
  <c r="M3688" i="2"/>
  <c r="M3672" i="2"/>
  <c r="M3656" i="2"/>
  <c r="M3640" i="2"/>
  <c r="M3624" i="2"/>
  <c r="M3608" i="2"/>
  <c r="M3592" i="2"/>
  <c r="M3576" i="2"/>
  <c r="M3560" i="2"/>
  <c r="M3544" i="2"/>
  <c r="M3528" i="2"/>
  <c r="M3512" i="2"/>
  <c r="M3496" i="2"/>
  <c r="M3480" i="2"/>
  <c r="M3464" i="2"/>
  <c r="M3448" i="2"/>
  <c r="M3432" i="2"/>
  <c r="M3416" i="2"/>
  <c r="M3400" i="2"/>
  <c r="M3384" i="2"/>
  <c r="M3368" i="2"/>
  <c r="M3352" i="2"/>
  <c r="M3336" i="2"/>
  <c r="M3304" i="2"/>
  <c r="M3288" i="2"/>
  <c r="M3272" i="2"/>
  <c r="M3256" i="2"/>
  <c r="M3240" i="2"/>
  <c r="M3224" i="2"/>
  <c r="M3208" i="2"/>
  <c r="M3192" i="2"/>
  <c r="M3176" i="2"/>
  <c r="M3144" i="2"/>
  <c r="M3128" i="2"/>
  <c r="M3096" i="2"/>
  <c r="M3080" i="2"/>
  <c r="M3064" i="2"/>
  <c r="M3048" i="2"/>
  <c r="M3032" i="2"/>
  <c r="M3016" i="2"/>
  <c r="M2984" i="2"/>
  <c r="M2968" i="2"/>
  <c r="M2936" i="2"/>
  <c r="M2920" i="2"/>
  <c r="M2904" i="2"/>
  <c r="M2888" i="2"/>
  <c r="M2872" i="2"/>
  <c r="M2856" i="2"/>
  <c r="M2840" i="2"/>
  <c r="M2824" i="2"/>
  <c r="M2808" i="2"/>
  <c r="M2776" i="2"/>
  <c r="M2744" i="2"/>
  <c r="M2728" i="2"/>
  <c r="M2712" i="2"/>
  <c r="M2696" i="2"/>
  <c r="M2680" i="2"/>
  <c r="M2664" i="2"/>
  <c r="M2632" i="2"/>
  <c r="M2616" i="2"/>
  <c r="M2600" i="2"/>
  <c r="M2584" i="2"/>
  <c r="M2568" i="2"/>
  <c r="M2552" i="2"/>
  <c r="M2536" i="2"/>
  <c r="M2520" i="2"/>
  <c r="M2504" i="2"/>
  <c r="M2488" i="2"/>
  <c r="M2472" i="2"/>
  <c r="M2456" i="2"/>
  <c r="M2440" i="2"/>
  <c r="M2424" i="2"/>
  <c r="M2408" i="2"/>
  <c r="M2392" i="2"/>
  <c r="M2376" i="2"/>
  <c r="M2360" i="2"/>
  <c r="M2344" i="2"/>
  <c r="M2328" i="2"/>
  <c r="M2312" i="2"/>
  <c r="M2280" i="2"/>
  <c r="M2264" i="2"/>
  <c r="M2248" i="2"/>
  <c r="M2232" i="2"/>
  <c r="M2216" i="2"/>
  <c r="M2200" i="2"/>
  <c r="M2184" i="2"/>
  <c r="M2168" i="2"/>
  <c r="M2152" i="2"/>
  <c r="M2136" i="2"/>
  <c r="M2120" i="2"/>
  <c r="M2104" i="2"/>
  <c r="M2088" i="2"/>
  <c r="M2072" i="2"/>
  <c r="M2056" i="2"/>
  <c r="M2040" i="2"/>
  <c r="M2024" i="2"/>
  <c r="M2008" i="2"/>
  <c r="M1992" i="2"/>
  <c r="M1976" i="2"/>
  <c r="M1960" i="2"/>
  <c r="M1928" i="2"/>
  <c r="M1912" i="2"/>
  <c r="M1896" i="2"/>
  <c r="M1880" i="2"/>
  <c r="M1864" i="2"/>
  <c r="M1848" i="2"/>
  <c r="M1832" i="2"/>
  <c r="M1816" i="2"/>
  <c r="M1800" i="2"/>
  <c r="M1784" i="2"/>
  <c r="M1768" i="2"/>
  <c r="M1736" i="2"/>
  <c r="M1720" i="2"/>
  <c r="M1704" i="2"/>
  <c r="M1688" i="2"/>
  <c r="M1672" i="2"/>
  <c r="M1656" i="2"/>
  <c r="M1640" i="2"/>
  <c r="M1624" i="2"/>
  <c r="M1608" i="2"/>
  <c r="M1592" i="2"/>
  <c r="M1576" i="2"/>
  <c r="M1560" i="2"/>
  <c r="M1544" i="2"/>
  <c r="M1528" i="2"/>
  <c r="M1512" i="2"/>
  <c r="M1496" i="2"/>
  <c r="M1480" i="2"/>
  <c r="M1464" i="2"/>
  <c r="M1448" i="2"/>
  <c r="M1432" i="2"/>
  <c r="M1416" i="2"/>
  <c r="M1400" i="2"/>
  <c r="M1384" i="2"/>
  <c r="M1368" i="2"/>
  <c r="M1352" i="2"/>
  <c r="M1336" i="2"/>
  <c r="M1320" i="2"/>
  <c r="M1304" i="2"/>
  <c r="M1288" i="2"/>
  <c r="M1272" i="2"/>
  <c r="M1256" i="2"/>
  <c r="M1240" i="2"/>
  <c r="M1224" i="2"/>
  <c r="M1208" i="2"/>
  <c r="M1192" i="2"/>
  <c r="M1176" i="2"/>
  <c r="M1160" i="2"/>
  <c r="M1144" i="2"/>
  <c r="M1128" i="2"/>
  <c r="M1112" i="2"/>
  <c r="M1096" i="2"/>
  <c r="M1080" i="2"/>
  <c r="M1064" i="2"/>
  <c r="M1048" i="2"/>
  <c r="M1032" i="2"/>
  <c r="M1016" i="2"/>
  <c r="M1000" i="2"/>
  <c r="M984" i="2"/>
  <c r="M968" i="2"/>
  <c r="M952" i="2"/>
  <c r="M936" i="2"/>
  <c r="M920" i="2"/>
  <c r="M904" i="2"/>
  <c r="M888" i="2"/>
  <c r="M872" i="2"/>
  <c r="M856" i="2"/>
  <c r="M840" i="2"/>
  <c r="M824" i="2"/>
  <c r="M808" i="2"/>
  <c r="M792" i="2"/>
  <c r="M776" i="2"/>
  <c r="M760" i="2"/>
  <c r="M744" i="2"/>
  <c r="M728" i="2"/>
  <c r="M712" i="2"/>
  <c r="M696" i="2"/>
  <c r="M680" i="2"/>
  <c r="M664" i="2"/>
  <c r="M648" i="2"/>
  <c r="M632" i="2"/>
  <c r="M616" i="2"/>
  <c r="M600" i="2"/>
  <c r="M584" i="2"/>
  <c r="M568" i="2"/>
  <c r="M552" i="2"/>
  <c r="M536" i="2"/>
  <c r="M504" i="2"/>
  <c r="M488" i="2"/>
  <c r="M472" i="2"/>
  <c r="M456" i="2"/>
  <c r="M440" i="2"/>
  <c r="M424" i="2"/>
  <c r="M408" i="2"/>
  <c r="M392" i="2"/>
  <c r="M376" i="2"/>
  <c r="M360" i="2"/>
  <c r="M344" i="2"/>
  <c r="M328" i="2"/>
  <c r="M312" i="2"/>
  <c r="M296" i="2"/>
  <c r="M280" i="2"/>
  <c r="M264" i="2"/>
  <c r="M248" i="2"/>
  <c r="M232" i="2"/>
  <c r="M216" i="2"/>
  <c r="M200" i="2"/>
  <c r="M184" i="2"/>
  <c r="M168" i="2"/>
  <c r="M152" i="2"/>
  <c r="M136" i="2"/>
  <c r="M120" i="2"/>
  <c r="M104" i="2"/>
  <c r="M88" i="2"/>
  <c r="M72" i="2"/>
  <c r="M56" i="2"/>
  <c r="M40" i="2"/>
  <c r="M24" i="2"/>
  <c r="M8" i="2"/>
  <c r="M5896" i="2"/>
  <c r="M5738" i="2"/>
  <c r="M5594" i="2"/>
  <c r="M5239" i="2"/>
  <c r="M4999" i="2"/>
  <c r="M4827" i="2"/>
  <c r="M4695" i="2"/>
  <c r="M4459" i="2"/>
  <c r="M4262" i="2"/>
  <c r="M4007" i="2"/>
  <c r="M3768" i="2"/>
  <c r="M3515" i="2"/>
  <c r="M135" i="2"/>
  <c r="M6510" i="2"/>
  <c r="M6350" i="2"/>
  <c r="M6062" i="2"/>
  <c r="M5982" i="2"/>
  <c r="M5886" i="2"/>
  <c r="M5614" i="2"/>
  <c r="M5518" i="2"/>
  <c r="M5422" i="2"/>
  <c r="M5310" i="2"/>
  <c r="M5230" i="2"/>
  <c r="M5150" i="2"/>
  <c r="M5070" i="2"/>
  <c r="M4910" i="2"/>
  <c r="M4766" i="2"/>
  <c r="M4654" i="2"/>
  <c r="M4558" i="2"/>
  <c r="M4430" i="2"/>
  <c r="M4350" i="2"/>
  <c r="M4142" i="2"/>
  <c r="M4030" i="2"/>
  <c r="M3950" i="2"/>
  <c r="M3694" i="2"/>
  <c r="M3630" i="2"/>
  <c r="M3582" i="2"/>
  <c r="M3454" i="2"/>
  <c r="M3358" i="2"/>
  <c r="M3118" i="2"/>
  <c r="M3022" i="2"/>
  <c r="M2942" i="2"/>
  <c r="M2766" i="2"/>
  <c r="M2638" i="2"/>
  <c r="M2526" i="2"/>
  <c r="M2366" i="2"/>
  <c r="M2302" i="2"/>
  <c r="M1998" i="2"/>
  <c r="M1886" i="2"/>
  <c r="M1806" i="2"/>
  <c r="M1710" i="2"/>
  <c r="M1550" i="2"/>
  <c r="M1486" i="2"/>
  <c r="M1374" i="2"/>
  <c r="M1294" i="2"/>
  <c r="M1182" i="2"/>
  <c r="M1102" i="2"/>
  <c r="M958" i="2"/>
  <c r="M862" i="2"/>
  <c r="M750" i="2"/>
  <c r="M670" i="2"/>
  <c r="M558" i="2"/>
  <c r="M6519" i="2"/>
  <c r="M6503" i="2"/>
  <c r="M6487" i="2"/>
  <c r="M6471" i="2"/>
  <c r="M6455" i="2"/>
  <c r="M6423" i="2"/>
  <c r="M6407" i="2"/>
  <c r="M6391" i="2"/>
  <c r="M6375" i="2"/>
  <c r="M6359" i="2"/>
  <c r="M6343" i="2"/>
  <c r="M6327" i="2"/>
  <c r="M6311" i="2"/>
  <c r="M6295" i="2"/>
  <c r="M6279" i="2"/>
  <c r="M6263" i="2"/>
  <c r="M6231" i="2"/>
  <c r="M6215" i="2"/>
  <c r="M6199" i="2"/>
  <c r="M6183" i="2"/>
  <c r="M6167" i="2"/>
  <c r="M6151" i="2"/>
  <c r="M6119" i="2"/>
  <c r="M6103" i="2"/>
  <c r="M6087" i="2"/>
  <c r="M6071" i="2"/>
  <c r="M6039" i="2"/>
  <c r="M6023" i="2"/>
  <c r="M6007" i="2"/>
  <c r="M5991" i="2"/>
  <c r="M5959" i="2"/>
  <c r="M5943" i="2"/>
  <c r="M5927" i="2"/>
  <c r="M5911" i="2"/>
  <c r="M5879" i="2"/>
  <c r="M5863" i="2"/>
  <c r="M5847" i="2"/>
  <c r="M5831" i="2"/>
  <c r="M5815" i="2"/>
  <c r="M5799" i="2"/>
  <c r="M5783" i="2"/>
  <c r="M5767" i="2"/>
  <c r="M5751" i="2"/>
  <c r="M5735" i="2"/>
  <c r="M5719" i="2"/>
  <c r="M5703" i="2"/>
  <c r="M5687" i="2"/>
  <c r="M5671" i="2"/>
  <c r="M5655" i="2"/>
  <c r="M5639" i="2"/>
  <c r="M5623" i="2"/>
  <c r="M5607" i="2"/>
  <c r="M5591" i="2"/>
  <c r="M5575" i="2"/>
  <c r="M5559" i="2"/>
  <c r="M5543" i="2"/>
  <c r="M5527" i="2"/>
  <c r="M5511" i="2"/>
  <c r="M5495" i="2"/>
  <c r="M5479" i="2"/>
  <c r="M5463" i="2"/>
  <c r="M5447" i="2"/>
  <c r="M5431" i="2"/>
  <c r="M5415" i="2"/>
  <c r="M5399" i="2"/>
  <c r="M5383" i="2"/>
  <c r="M5367" i="2"/>
  <c r="M5351" i="2"/>
  <c r="M5335" i="2"/>
  <c r="M5303" i="2"/>
  <c r="M5287" i="2"/>
  <c r="M5271" i="2"/>
  <c r="M5255" i="2"/>
  <c r="M5223" i="2"/>
  <c r="M5207" i="2"/>
  <c r="M5175" i="2"/>
  <c r="M5143" i="2"/>
  <c r="M5127" i="2"/>
  <c r="M5095" i="2"/>
  <c r="M5063" i="2"/>
  <c r="M5047" i="2"/>
  <c r="M5015" i="2"/>
  <c r="M4983" i="2"/>
  <c r="M4967" i="2"/>
  <c r="M4919" i="2"/>
  <c r="M4903" i="2"/>
  <c r="M4887" i="2"/>
  <c r="M4839" i="2"/>
  <c r="M4823" i="2"/>
  <c r="M4807" i="2"/>
  <c r="M4791" i="2"/>
  <c r="M4759" i="2"/>
  <c r="M4743" i="2"/>
  <c r="M4727" i="2"/>
  <c r="M4679" i="2"/>
  <c r="M4663" i="2"/>
  <c r="M4647" i="2"/>
  <c r="M4631" i="2"/>
  <c r="M4599" i="2"/>
  <c r="M4583" i="2"/>
  <c r="M4567" i="2"/>
  <c r="M4551" i="2"/>
  <c r="M4535" i="2"/>
  <c r="M4519" i="2"/>
  <c r="M4503" i="2"/>
  <c r="M4487" i="2"/>
  <c r="M4471" i="2"/>
  <c r="M4455" i="2"/>
  <c r="M4439" i="2"/>
  <c r="M4423" i="2"/>
  <c r="M4407" i="2"/>
  <c r="M4391" i="2"/>
  <c r="M4375" i="2"/>
  <c r="M4359" i="2"/>
  <c r="M4343" i="2"/>
  <c r="M4327" i="2"/>
  <c r="M4311" i="2"/>
  <c r="M4295" i="2"/>
  <c r="M4279" i="2"/>
  <c r="M4231" i="2"/>
  <c r="M4215" i="2"/>
  <c r="M4199" i="2"/>
  <c r="M4183" i="2"/>
  <c r="M4151" i="2"/>
  <c r="M4135" i="2"/>
  <c r="M4119" i="2"/>
  <c r="M4087" i="2"/>
  <c r="M4071" i="2"/>
  <c r="M4055" i="2"/>
  <c r="M4039" i="2"/>
  <c r="M4023" i="2"/>
  <c r="M3991" i="2"/>
  <c r="M3975" i="2"/>
  <c r="M3959" i="2"/>
  <c r="M3943" i="2"/>
  <c r="M3927" i="2"/>
  <c r="M3911" i="2"/>
  <c r="M3895" i="2"/>
  <c r="M3879" i="2"/>
  <c r="M3863" i="2"/>
  <c r="M3815" i="2"/>
  <c r="M3799" i="2"/>
  <c r="M3783" i="2"/>
  <c r="M3767" i="2"/>
  <c r="M3751" i="2"/>
  <c r="M3735" i="2"/>
  <c r="M3719" i="2"/>
  <c r="M3703" i="2"/>
  <c r="M3687" i="2"/>
  <c r="M3655" i="2"/>
  <c r="M3639" i="2"/>
  <c r="M3623" i="2"/>
  <c r="M3607" i="2"/>
  <c r="M3591" i="2"/>
  <c r="M3575" i="2"/>
  <c r="M3559" i="2"/>
  <c r="M3543" i="2"/>
  <c r="M3527" i="2"/>
  <c r="M3511" i="2"/>
  <c r="M3495" i="2"/>
  <c r="M3479" i="2"/>
  <c r="M3463" i="2"/>
  <c r="M3447" i="2"/>
  <c r="M3431" i="2"/>
  <c r="M3415" i="2"/>
  <c r="M3399" i="2"/>
  <c r="M3383" i="2"/>
  <c r="M3367" i="2"/>
  <c r="M3351" i="2"/>
  <c r="M3335" i="2"/>
  <c r="M3319" i="2"/>
  <c r="M3303" i="2"/>
  <c r="M3287" i="2"/>
  <c r="M3255" i="2"/>
  <c r="M3239" i="2"/>
  <c r="M3223" i="2"/>
  <c r="M3207" i="2"/>
  <c r="M3191" i="2"/>
  <c r="M3175" i="2"/>
  <c r="M3159" i="2"/>
  <c r="M3143" i="2"/>
  <c r="M3127" i="2"/>
  <c r="M3095" i="2"/>
  <c r="M3079" i="2"/>
  <c r="M3063" i="2"/>
  <c r="M3047" i="2"/>
  <c r="M3031" i="2"/>
  <c r="M3015" i="2"/>
  <c r="M2999" i="2"/>
  <c r="M2983" i="2"/>
  <c r="M2967" i="2"/>
  <c r="M2935" i="2"/>
  <c r="M2919" i="2"/>
  <c r="M2903" i="2"/>
  <c r="M2887" i="2"/>
  <c r="M2871" i="2"/>
  <c r="M2855" i="2"/>
  <c r="M2839" i="2"/>
  <c r="M2823" i="2"/>
  <c r="M2807" i="2"/>
  <c r="M2791" i="2"/>
  <c r="M2775" i="2"/>
  <c r="M2743" i="2"/>
  <c r="M2727" i="2"/>
  <c r="M2711" i="2"/>
  <c r="M2695" i="2"/>
  <c r="M2679" i="2"/>
  <c r="M2663" i="2"/>
  <c r="M2647" i="2"/>
  <c r="M2631" i="2"/>
  <c r="M2615" i="2"/>
  <c r="M2599" i="2"/>
  <c r="M2583" i="2"/>
  <c r="M2567" i="2"/>
  <c r="M2551" i="2"/>
  <c r="M2535" i="2"/>
  <c r="M2519" i="2"/>
  <c r="M2503" i="2"/>
  <c r="M2487" i="2"/>
  <c r="M2471" i="2"/>
  <c r="M2455" i="2"/>
  <c r="M2439" i="2"/>
  <c r="M2423" i="2"/>
  <c r="M2407" i="2"/>
  <c r="M2391" i="2"/>
  <c r="M2359" i="2"/>
  <c r="M2343" i="2"/>
  <c r="M2327" i="2"/>
  <c r="M2311" i="2"/>
  <c r="M2279" i="2"/>
  <c r="M2263" i="2"/>
  <c r="M2247" i="2"/>
  <c r="M2231" i="2"/>
  <c r="M2215" i="2"/>
  <c r="M2199" i="2"/>
  <c r="M2183" i="2"/>
  <c r="M2167" i="2"/>
  <c r="M2151" i="2"/>
  <c r="M2135" i="2"/>
  <c r="M2119" i="2"/>
  <c r="M2103" i="2"/>
  <c r="M2087" i="2"/>
  <c r="M2071" i="2"/>
  <c r="M2055" i="2"/>
  <c r="M2039" i="2"/>
  <c r="M2023" i="2"/>
  <c r="M2007" i="2"/>
  <c r="M1991" i="2"/>
  <c r="M1975" i="2"/>
  <c r="M1959" i="2"/>
  <c r="M1927" i="2"/>
  <c r="M1911" i="2"/>
  <c r="M1895" i="2"/>
  <c r="M1879" i="2"/>
  <c r="M1863" i="2"/>
  <c r="M1847" i="2"/>
  <c r="M1831" i="2"/>
  <c r="M1815" i="2"/>
  <c r="M1799" i="2"/>
  <c r="M1783" i="2"/>
  <c r="M1767" i="2"/>
  <c r="M1735" i="2"/>
  <c r="M1703" i="2"/>
  <c r="M1687" i="2"/>
  <c r="M1671" i="2"/>
  <c r="M1655" i="2"/>
  <c r="M1639" i="2"/>
  <c r="M1623" i="2"/>
  <c r="M1607" i="2"/>
  <c r="M1591" i="2"/>
  <c r="M1575" i="2"/>
  <c r="M1559" i="2"/>
  <c r="M1543" i="2"/>
  <c r="M1527" i="2"/>
  <c r="M1511" i="2"/>
  <c r="M1495" i="2"/>
  <c r="M1479" i="2"/>
  <c r="M1463" i="2"/>
  <c r="M1447" i="2"/>
  <c r="M1431" i="2"/>
  <c r="M1415" i="2"/>
  <c r="M1399" i="2"/>
  <c r="M1383" i="2"/>
  <c r="M1351" i="2"/>
  <c r="M1335" i="2"/>
  <c r="M1319" i="2"/>
  <c r="M1303" i="2"/>
  <c r="M1287" i="2"/>
  <c r="M1271" i="2"/>
  <c r="M1255" i="2"/>
  <c r="M1239" i="2"/>
  <c r="M1223" i="2"/>
  <c r="M1207" i="2"/>
  <c r="M1191" i="2"/>
  <c r="M1175" i="2"/>
  <c r="M1159" i="2"/>
  <c r="M1143" i="2"/>
  <c r="M1127" i="2"/>
  <c r="M1111" i="2"/>
  <c r="M1095" i="2"/>
  <c r="M1079" i="2"/>
  <c r="M1063" i="2"/>
  <c r="M1047" i="2"/>
  <c r="M1031" i="2"/>
  <c r="M1015" i="2"/>
  <c r="M999" i="2"/>
  <c r="M983" i="2"/>
  <c r="M967" i="2"/>
  <c r="M951" i="2"/>
  <c r="M935" i="2"/>
  <c r="M919" i="2"/>
  <c r="M903" i="2"/>
  <c r="M887" i="2"/>
  <c r="M871" i="2"/>
  <c r="M855" i="2"/>
  <c r="M839" i="2"/>
  <c r="M823" i="2"/>
  <c r="M807" i="2"/>
  <c r="M791" i="2"/>
  <c r="M775" i="2"/>
  <c r="M759" i="2"/>
  <c r="M743" i="2"/>
  <c r="M727" i="2"/>
  <c r="M711" i="2"/>
  <c r="M695" i="2"/>
  <c r="M679" i="2"/>
  <c r="M663" i="2"/>
  <c r="M647" i="2"/>
  <c r="M631" i="2"/>
  <c r="M615" i="2"/>
  <c r="M599" i="2"/>
  <c r="M583" i="2"/>
  <c r="M567" i="2"/>
  <c r="M551" i="2"/>
  <c r="M535" i="2"/>
  <c r="M519" i="2"/>
  <c r="M503" i="2"/>
  <c r="M487" i="2"/>
  <c r="M471" i="2"/>
  <c r="M455" i="2"/>
  <c r="M439" i="2"/>
  <c r="M423" i="2"/>
  <c r="M407" i="2"/>
  <c r="M391" i="2"/>
  <c r="M375" i="2"/>
  <c r="M359" i="2"/>
  <c r="M343" i="2"/>
  <c r="M327" i="2"/>
  <c r="M311" i="2"/>
  <c r="M295" i="2"/>
  <c r="M279" i="2"/>
  <c r="M263" i="2"/>
  <c r="M247" i="2"/>
  <c r="M231" i="2"/>
  <c r="M215" i="2"/>
  <c r="M199" i="2"/>
  <c r="M183" i="2"/>
  <c r="M167" i="2"/>
  <c r="M151" i="2"/>
  <c r="M119" i="2"/>
  <c r="M103" i="2"/>
  <c r="M87" i="2"/>
  <c r="M71" i="2"/>
  <c r="M55" i="2"/>
  <c r="M39" i="2"/>
  <c r="M23" i="2"/>
  <c r="M7" i="2"/>
  <c r="M6474" i="2"/>
  <c r="M5895" i="2"/>
  <c r="M5593" i="2"/>
  <c r="M5354" i="2"/>
  <c r="M5238" i="2"/>
  <c r="M4998" i="2"/>
  <c r="M4826" i="2"/>
  <c r="M4458" i="2"/>
  <c r="M3499" i="2"/>
  <c r="M1563" i="2"/>
  <c r="M6318" i="2"/>
  <c r="M6174" i="2"/>
  <c r="M6126" i="2"/>
  <c r="M6078" i="2"/>
  <c r="M5918" i="2"/>
  <c r="M5838" i="2"/>
  <c r="M5726" i="2"/>
  <c r="M5486" i="2"/>
  <c r="M5326" i="2"/>
  <c r="M5134" i="2"/>
  <c r="M4990" i="2"/>
  <c r="M4734" i="2"/>
  <c r="M4622" i="2"/>
  <c r="M4574" i="2"/>
  <c r="M4494" i="2"/>
  <c r="M4414" i="2"/>
  <c r="M4158" i="2"/>
  <c r="M4046" i="2"/>
  <c r="M3790" i="2"/>
  <c r="M3550" i="2"/>
  <c r="M3406" i="2"/>
  <c r="M3246" i="2"/>
  <c r="M3150" i="2"/>
  <c r="M3054" i="2"/>
  <c r="M2926" i="2"/>
  <c r="M2718" i="2"/>
  <c r="M2622" i="2"/>
  <c r="M2510" i="2"/>
  <c r="M2430" i="2"/>
  <c r="M2254" i="2"/>
  <c r="M2158" i="2"/>
  <c r="M2078" i="2"/>
  <c r="M2014" i="2"/>
  <c r="M1838" i="2"/>
  <c r="M1502" i="2"/>
  <c r="M1342" i="2"/>
  <c r="M1246" i="2"/>
  <c r="M1150" i="2"/>
  <c r="M1038" i="2"/>
  <c r="M894" i="2"/>
  <c r="M734" i="2"/>
  <c r="M446" i="2"/>
  <c r="M6518" i="2"/>
  <c r="M6502" i="2"/>
  <c r="M6486" i="2"/>
  <c r="M6470" i="2"/>
  <c r="M6454" i="2"/>
  <c r="M6422" i="2"/>
  <c r="M6406" i="2"/>
  <c r="M6374" i="2"/>
  <c r="M6358" i="2"/>
  <c r="M6342" i="2"/>
  <c r="M6326" i="2"/>
  <c r="M6310" i="2"/>
  <c r="M6278" i="2"/>
  <c r="M6262" i="2"/>
  <c r="M6246" i="2"/>
  <c r="M6230" i="2"/>
  <c r="M6214" i="2"/>
  <c r="M6198" i="2"/>
  <c r="M6182" i="2"/>
  <c r="M6166" i="2"/>
  <c r="M6150" i="2"/>
  <c r="M6134" i="2"/>
  <c r="M6118" i="2"/>
  <c r="M6102" i="2"/>
  <c r="M6070" i="2"/>
  <c r="M6054" i="2"/>
  <c r="M6038" i="2"/>
  <c r="M6022" i="2"/>
  <c r="M5990" i="2"/>
  <c r="M5974" i="2"/>
  <c r="M5958" i="2"/>
  <c r="M5942" i="2"/>
  <c r="M5910" i="2"/>
  <c r="M5894" i="2"/>
  <c r="M5878" i="2"/>
  <c r="M5862" i="2"/>
  <c r="M5830" i="2"/>
  <c r="M5814" i="2"/>
  <c r="M5798" i="2"/>
  <c r="M5782" i="2"/>
  <c r="M5750" i="2"/>
  <c r="M5734" i="2"/>
  <c r="M5718" i="2"/>
  <c r="M5702" i="2"/>
  <c r="M5686" i="2"/>
  <c r="M5670" i="2"/>
  <c r="M5654" i="2"/>
  <c r="M5638" i="2"/>
  <c r="M5622" i="2"/>
  <c r="M5606" i="2"/>
  <c r="M5590" i="2"/>
  <c r="M5574" i="2"/>
  <c r="M5558" i="2"/>
  <c r="M5542" i="2"/>
  <c r="M5526" i="2"/>
  <c r="M5510" i="2"/>
  <c r="M5494" i="2"/>
  <c r="M5478" i="2"/>
  <c r="M5462" i="2"/>
  <c r="M5446" i="2"/>
  <c r="M5430" i="2"/>
  <c r="M5414" i="2"/>
  <c r="M5398" i="2"/>
  <c r="M5382" i="2"/>
  <c r="M5366" i="2"/>
  <c r="M5350" i="2"/>
  <c r="M5334" i="2"/>
  <c r="M5302" i="2"/>
  <c r="M5286" i="2"/>
  <c r="M5270" i="2"/>
  <c r="M5254" i="2"/>
  <c r="M5222" i="2"/>
  <c r="M5206" i="2"/>
  <c r="M5174" i="2"/>
  <c r="M5142" i="2"/>
  <c r="M5126" i="2"/>
  <c r="M5094" i="2"/>
  <c r="M5062" i="2"/>
  <c r="M5046" i="2"/>
  <c r="M5014" i="2"/>
  <c r="M4982" i="2"/>
  <c r="M4966" i="2"/>
  <c r="M4934" i="2"/>
  <c r="M4918" i="2"/>
  <c r="M4902" i="2"/>
  <c r="M4886" i="2"/>
  <c r="M4854" i="2"/>
  <c r="M4838" i="2"/>
  <c r="M4822" i="2"/>
  <c r="M4806" i="2"/>
  <c r="M4790" i="2"/>
  <c r="M4774" i="2"/>
  <c r="M4758" i="2"/>
  <c r="M4742" i="2"/>
  <c r="M4726" i="2"/>
  <c r="M4710" i="2"/>
  <c r="M4694" i="2"/>
  <c r="M4678" i="2"/>
  <c r="M4662" i="2"/>
  <c r="M4646" i="2"/>
  <c r="M4630" i="2"/>
  <c r="M4614" i="2"/>
  <c r="M4598" i="2"/>
  <c r="M4582" i="2"/>
  <c r="M4566" i="2"/>
  <c r="M4550" i="2"/>
  <c r="M4534" i="2"/>
  <c r="M4518" i="2"/>
  <c r="M4502" i="2"/>
  <c r="M4486" i="2"/>
  <c r="M4470" i="2"/>
  <c r="M4454" i="2"/>
  <c r="M4438" i="2"/>
  <c r="M4406" i="2"/>
  <c r="M4390" i="2"/>
  <c r="M4374" i="2"/>
  <c r="M4358" i="2"/>
  <c r="M4342" i="2"/>
  <c r="M4326" i="2"/>
  <c r="M4294" i="2"/>
  <c r="M4278" i="2"/>
  <c r="M4246" i="2"/>
  <c r="M4230" i="2"/>
  <c r="M4214" i="2"/>
  <c r="M4198" i="2"/>
  <c r="M4182" i="2"/>
  <c r="M4166" i="2"/>
  <c r="M4150" i="2"/>
  <c r="M4134" i="2"/>
  <c r="M4118" i="2"/>
  <c r="M4086" i="2"/>
  <c r="M4070" i="2"/>
  <c r="M4054" i="2"/>
  <c r="M4038" i="2"/>
  <c r="M4022" i="2"/>
  <c r="M4006" i="2"/>
  <c r="M3990" i="2"/>
  <c r="M3974" i="2"/>
  <c r="M6473" i="2"/>
  <c r="M6363" i="2"/>
  <c r="M6248" i="2"/>
  <c r="M6137" i="2"/>
  <c r="M5111" i="2"/>
  <c r="M4985" i="2"/>
  <c r="M4825" i="2"/>
  <c r="M4667" i="2"/>
  <c r="M3978" i="2"/>
  <c r="M3271" i="2"/>
  <c r="M2094" i="2"/>
  <c r="M2860" i="2"/>
  <c r="M2844" i="2"/>
  <c r="M2828" i="2"/>
  <c r="M2812" i="2"/>
  <c r="M2796" i="2"/>
  <c r="M2780" i="2"/>
  <c r="M2764" i="2"/>
  <c r="M2748" i="2"/>
  <c r="M2732" i="2"/>
  <c r="M2716" i="2"/>
  <c r="M2700" i="2"/>
  <c r="M2684" i="2"/>
  <c r="M2668" i="2"/>
  <c r="M2652" i="2"/>
  <c r="M2636" i="2"/>
  <c r="M2620" i="2"/>
  <c r="M2604" i="2"/>
  <c r="M2588" i="2"/>
  <c r="M2572" i="2"/>
  <c r="M2556" i="2"/>
  <c r="M2540" i="2"/>
  <c r="M2508" i="2"/>
  <c r="M2492" i="2"/>
  <c r="M2476" i="2"/>
  <c r="M2460" i="2"/>
  <c r="M2444" i="2"/>
  <c r="M2428" i="2"/>
  <c r="M2412" i="2"/>
  <c r="M2396" i="2"/>
  <c r="M2380" i="2"/>
  <c r="M2364" i="2"/>
  <c r="M2348" i="2"/>
  <c r="M2332" i="2"/>
  <c r="M2316" i="2"/>
  <c r="M2300" i="2"/>
  <c r="M2284" i="2"/>
  <c r="M2268" i="2"/>
  <c r="M2252" i="2"/>
  <c r="M2236" i="2"/>
  <c r="M2220" i="2"/>
  <c r="M2204" i="2"/>
  <c r="M2188" i="2"/>
  <c r="M2172" i="2"/>
  <c r="M2156" i="2"/>
  <c r="M2140" i="2"/>
  <c r="M2124" i="2"/>
  <c r="M2108" i="2"/>
  <c r="M2092" i="2"/>
  <c r="M2076" i="2"/>
  <c r="M2060" i="2"/>
  <c r="M2044" i="2"/>
  <c r="M2028" i="2"/>
  <c r="M2012" i="2"/>
  <c r="M1996" i="2"/>
  <c r="M1980" i="2"/>
  <c r="M1964" i="2"/>
  <c r="M1948" i="2"/>
  <c r="M1932" i="2"/>
  <c r="M1916" i="2"/>
  <c r="M1900" i="2"/>
  <c r="M1884" i="2"/>
  <c r="M1868" i="2"/>
  <c r="M1852" i="2"/>
  <c r="M1836" i="2"/>
  <c r="M1820" i="2"/>
  <c r="M1804" i="2"/>
  <c r="M1788" i="2"/>
  <c r="M1772" i="2"/>
  <c r="M1756" i="2"/>
  <c r="M1724" i="2"/>
  <c r="M1708" i="2"/>
  <c r="M1692" i="2"/>
  <c r="M1676" i="2"/>
  <c r="M1660" i="2"/>
  <c r="M1644" i="2"/>
  <c r="M1628" i="2"/>
  <c r="M1612" i="2"/>
  <c r="M1596" i="2"/>
  <c r="M1580" i="2"/>
  <c r="M1564" i="2"/>
  <c r="M1548" i="2"/>
  <c r="M1532" i="2"/>
  <c r="M1516" i="2"/>
  <c r="M1500" i="2"/>
  <c r="M1484" i="2"/>
  <c r="M1468" i="2"/>
  <c r="M1452" i="2"/>
  <c r="M1436" i="2"/>
  <c r="M1420" i="2"/>
  <c r="M1404" i="2"/>
  <c r="M1388" i="2"/>
  <c r="M1372" i="2"/>
  <c r="M1356" i="2"/>
  <c r="M1340" i="2"/>
  <c r="M1324" i="2"/>
  <c r="M1308" i="2"/>
  <c r="M1292" i="2"/>
  <c r="M1276" i="2"/>
  <c r="M1260" i="2"/>
  <c r="M1244" i="2"/>
  <c r="M1228" i="2"/>
  <c r="M1212" i="2"/>
  <c r="M1196" i="2"/>
  <c r="M1180" i="2"/>
  <c r="M1164" i="2"/>
  <c r="M1148" i="2"/>
  <c r="M1132" i="2"/>
  <c r="M1116" i="2"/>
  <c r="M1100" i="2"/>
  <c r="M1084" i="2"/>
  <c r="M1068" i="2"/>
  <c r="M1052" i="2"/>
  <c r="M1036" i="2"/>
  <c r="M1020" i="2"/>
  <c r="M1004" i="2"/>
  <c r="M988" i="2"/>
  <c r="M972" i="2"/>
  <c r="M956" i="2"/>
  <c r="M940" i="2"/>
  <c r="M924" i="2"/>
  <c r="M908" i="2"/>
  <c r="M892" i="2"/>
  <c r="M876" i="2"/>
  <c r="M860" i="2"/>
  <c r="M844" i="2"/>
  <c r="M828" i="2"/>
  <c r="M812" i="2"/>
  <c r="M796" i="2"/>
  <c r="M780" i="2"/>
  <c r="M764" i="2"/>
  <c r="M748" i="2"/>
  <c r="M732" i="2"/>
  <c r="M716" i="2"/>
  <c r="M700" i="2"/>
  <c r="M684" i="2"/>
  <c r="M668" i="2"/>
  <c r="M652" i="2"/>
  <c r="M636" i="2"/>
  <c r="M620" i="2"/>
  <c r="M604" i="2"/>
  <c r="M588" i="2"/>
  <c r="M572" i="2"/>
  <c r="M556" i="2"/>
  <c r="M540" i="2"/>
  <c r="M524" i="2"/>
  <c r="M508" i="2"/>
  <c r="M492" i="2"/>
  <c r="M476" i="2"/>
  <c r="M460" i="2"/>
  <c r="M444" i="2"/>
  <c r="M428" i="2"/>
  <c r="M412" i="2"/>
  <c r="M5269" i="2"/>
  <c r="M5189" i="2"/>
  <c r="M5109" i="2"/>
  <c r="M5029" i="2"/>
  <c r="M4949" i="2"/>
  <c r="M6517" i="2"/>
  <c r="M6501" i="2"/>
  <c r="M6485" i="2"/>
  <c r="M6469" i="2"/>
  <c r="M6453" i="2"/>
  <c r="M6421" i="2"/>
  <c r="M6373" i="2"/>
  <c r="M6357" i="2"/>
  <c r="M6341" i="2"/>
  <c r="M6309" i="2"/>
  <c r="M6261" i="2"/>
  <c r="M6229" i="2"/>
  <c r="M6213" i="2"/>
  <c r="M6197" i="2"/>
  <c r="M6165" i="2"/>
  <c r="M6117" i="2"/>
  <c r="M6069" i="2"/>
  <c r="M6037" i="2"/>
  <c r="M6021" i="2"/>
  <c r="M5989" i="2"/>
  <c r="M5957" i="2"/>
  <c r="M5941" i="2"/>
  <c r="M5909" i="2"/>
  <c r="M5893" i="2"/>
  <c r="M5877" i="2"/>
  <c r="M5861" i="2"/>
  <c r="M5829" i="2"/>
  <c r="M5813" i="2"/>
  <c r="M5797" i="2"/>
  <c r="M5781" i="2"/>
  <c r="M5765" i="2"/>
  <c r="M5749" i="2"/>
  <c r="M5733" i="2"/>
  <c r="M5717" i="2"/>
  <c r="M5701" i="2"/>
  <c r="M5685" i="2"/>
  <c r="M5669" i="2"/>
  <c r="M5653" i="2"/>
  <c r="M5637" i="2"/>
  <c r="M5621" i="2"/>
  <c r="M5605" i="2"/>
  <c r="M5589" i="2"/>
  <c r="M5573" i="2"/>
  <c r="M5557" i="2"/>
  <c r="M5541" i="2"/>
  <c r="M5509" i="2"/>
  <c r="M5493" i="2"/>
  <c r="M5477" i="2"/>
  <c r="M5461" i="2"/>
  <c r="M5429" i="2"/>
  <c r="M5413" i="2"/>
  <c r="M5381" i="2"/>
  <c r="M5349" i="2"/>
  <c r="M5333" i="2"/>
  <c r="M5301" i="2"/>
  <c r="M5253" i="2"/>
  <c r="M5221" i="2"/>
  <c r="M5173" i="2"/>
  <c r="M5125" i="2"/>
  <c r="M5093" i="2"/>
  <c r="M5045" i="2"/>
  <c r="M5013" i="2"/>
  <c r="M4997" i="2"/>
  <c r="M4965" i="2"/>
  <c r="M4933" i="2"/>
  <c r="M4917" i="2"/>
  <c r="M4885" i="2"/>
  <c r="M4869" i="2"/>
  <c r="M4853" i="2"/>
  <c r="M4837" i="2"/>
  <c r="M4805" i="2"/>
  <c r="M4789" i="2"/>
  <c r="M4773" i="2"/>
  <c r="M4757" i="2"/>
  <c r="M4741" i="2"/>
  <c r="M4725" i="2"/>
  <c r="M4709" i="2"/>
  <c r="M4693" i="2"/>
  <c r="M4677" i="2"/>
  <c r="M4661" i="2"/>
  <c r="M4645" i="2"/>
  <c r="M4629" i="2"/>
  <c r="M4613" i="2"/>
  <c r="M4597" i="2"/>
  <c r="M4581" i="2"/>
  <c r="M4565" i="2"/>
  <c r="M4549" i="2"/>
  <c r="M4533" i="2"/>
  <c r="M4517" i="2"/>
  <c r="M4485" i="2"/>
  <c r="M4469" i="2"/>
  <c r="M4453" i="2"/>
  <c r="M4437" i="2"/>
  <c r="M4405" i="2"/>
  <c r="M4389" i="2"/>
  <c r="M4373" i="2"/>
  <c r="M4357" i="2"/>
  <c r="M4325" i="2"/>
  <c r="M4309" i="2"/>
  <c r="M4293" i="2"/>
  <c r="M4277" i="2"/>
  <c r="M4245" i="2"/>
  <c r="M4229" i="2"/>
  <c r="M4213" i="2"/>
  <c r="M4197" i="2"/>
  <c r="M4165" i="2"/>
  <c r="M4149" i="2"/>
  <c r="M4133" i="2"/>
  <c r="M4117" i="2"/>
  <c r="M4101" i="2"/>
  <c r="M4085" i="2"/>
  <c r="M725" i="2"/>
  <c r="M6133" i="2"/>
  <c r="M6053" i="2"/>
  <c r="M5973" i="2"/>
  <c r="M2524" i="2"/>
  <c r="M6277" i="2"/>
  <c r="M5458" i="2"/>
  <c r="M5141" i="2"/>
  <c r="M5061" i="2"/>
  <c r="M4981" i="2"/>
  <c r="M4901" i="2"/>
  <c r="M4821" i="2"/>
  <c r="M6181" i="2"/>
  <c r="M6325" i="2"/>
  <c r="M5525" i="2"/>
  <c r="M5445" i="2"/>
  <c r="M5365" i="2"/>
  <c r="M5285" i="2"/>
  <c r="M5205" i="2"/>
  <c r="M6405" i="2"/>
  <c r="M4341" i="2"/>
  <c r="M4181" i="2"/>
  <c r="M3958" i="2"/>
  <c r="M3942" i="2"/>
  <c r="M3910" i="2"/>
  <c r="M3894" i="2"/>
  <c r="M3878" i="2"/>
  <c r="M3862" i="2"/>
  <c r="M3830" i="2"/>
  <c r="M3814" i="2"/>
  <c r="M3798" i="2"/>
  <c r="M3782" i="2"/>
  <c r="M3766" i="2"/>
  <c r="M3750" i="2"/>
  <c r="M3734" i="2"/>
  <c r="M3718" i="2"/>
  <c r="M3702" i="2"/>
  <c r="M3686" i="2"/>
  <c r="M3670" i="2"/>
  <c r="M3654" i="2"/>
  <c r="M3638" i="2"/>
  <c r="M3622" i="2"/>
  <c r="M3606" i="2"/>
  <c r="M3590" i="2"/>
  <c r="M3574" i="2"/>
  <c r="M3558" i="2"/>
  <c r="M3542" i="2"/>
  <c r="M3510" i="2"/>
  <c r="M3494" i="2"/>
  <c r="M3478" i="2"/>
  <c r="M3462" i="2"/>
  <c r="M3430" i="2"/>
  <c r="M3414" i="2"/>
  <c r="M3382" i="2"/>
  <c r="M3350" i="2"/>
  <c r="M3334" i="2"/>
  <c r="M3302" i="2"/>
  <c r="M3254" i="2"/>
  <c r="M3222" i="2"/>
  <c r="M3174" i="2"/>
  <c r="M3126" i="2"/>
  <c r="M3094" i="2"/>
  <c r="M3046" i="2"/>
  <c r="M3014" i="2"/>
  <c r="M2998" i="2"/>
  <c r="M2966" i="2"/>
  <c r="M2934" i="2"/>
  <c r="M2918" i="2"/>
  <c r="M2886" i="2"/>
  <c r="M2870" i="2"/>
  <c r="M2854" i="2"/>
  <c r="M2838" i="2"/>
  <c r="M2822" i="2"/>
  <c r="M2806" i="2"/>
  <c r="M2790" i="2"/>
  <c r="M2774" i="2"/>
  <c r="M2758" i="2"/>
  <c r="M2742" i="2"/>
  <c r="M2726" i="2"/>
  <c r="M2710" i="2"/>
  <c r="M2694" i="2"/>
  <c r="M2678" i="2"/>
  <c r="M2662" i="2"/>
  <c r="M2646" i="2"/>
  <c r="M2630" i="2"/>
  <c r="M2614" i="2"/>
  <c r="M2598" i="2"/>
  <c r="M2582" i="2"/>
  <c r="M2566" i="2"/>
  <c r="M2550" i="2"/>
  <c r="M2534" i="2"/>
  <c r="M2518" i="2"/>
  <c r="M2502" i="2"/>
  <c r="M2486" i="2"/>
  <c r="M2470" i="2"/>
  <c r="M2454" i="2"/>
  <c r="M2438" i="2"/>
  <c r="M2422" i="2"/>
  <c r="M2406" i="2"/>
  <c r="M2390" i="2"/>
  <c r="M2374" i="2"/>
  <c r="M2358" i="2"/>
  <c r="M2342" i="2"/>
  <c r="M2326" i="2"/>
  <c r="M2310" i="2"/>
  <c r="M2294" i="2"/>
  <c r="M2278" i="2"/>
  <c r="M2262" i="2"/>
  <c r="M2246" i="2"/>
  <c r="M2230" i="2"/>
  <c r="M2214" i="2"/>
  <c r="M2198" i="2"/>
  <c r="M2182" i="2"/>
  <c r="M2166" i="2"/>
  <c r="M2150" i="2"/>
  <c r="M2134" i="2"/>
  <c r="M2118" i="2"/>
  <c r="M2102" i="2"/>
  <c r="M2086" i="2"/>
  <c r="M2070" i="2"/>
  <c r="M2054" i="2"/>
  <c r="M2038" i="2"/>
  <c r="M2022" i="2"/>
  <c r="M2006" i="2"/>
  <c r="M1990" i="2"/>
  <c r="M1974" i="2"/>
  <c r="M1958" i="2"/>
  <c r="M1942" i="2"/>
  <c r="M1926" i="2"/>
  <c r="M1910" i="2"/>
  <c r="M1894" i="2"/>
  <c r="M1878" i="2"/>
  <c r="M1862" i="2"/>
  <c r="M1846" i="2"/>
  <c r="M1830" i="2"/>
  <c r="M1814" i="2"/>
  <c r="M1798" i="2"/>
  <c r="M1782" i="2"/>
  <c r="M1766" i="2"/>
  <c r="M1750" i="2"/>
  <c r="M1734" i="2"/>
  <c r="M1718" i="2"/>
  <c r="M1702" i="2"/>
  <c r="M1686" i="2"/>
  <c r="M1670" i="2"/>
  <c r="M1654" i="2"/>
  <c r="M1638" i="2"/>
  <c r="M1622" i="2"/>
  <c r="M1606" i="2"/>
  <c r="M1590" i="2"/>
  <c r="M1574" i="2"/>
  <c r="M1558" i="2"/>
  <c r="M1542" i="2"/>
  <c r="M1526" i="2"/>
  <c r="M1510" i="2"/>
  <c r="M1494" i="2"/>
  <c r="M1478" i="2"/>
  <c r="M1462" i="2"/>
  <c r="M1446" i="2"/>
  <c r="M1430" i="2"/>
  <c r="M1414" i="2"/>
  <c r="M1398" i="2"/>
  <c r="M1382" i="2"/>
  <c r="M1350" i="2"/>
  <c r="M1334" i="2"/>
  <c r="M1318" i="2"/>
  <c r="M1302" i="2"/>
  <c r="M1286" i="2"/>
  <c r="M1270" i="2"/>
  <c r="M1254" i="2"/>
  <c r="M1238" i="2"/>
  <c r="M1206" i="2"/>
  <c r="M1190" i="2"/>
  <c r="M1174" i="2"/>
  <c r="M1158" i="2"/>
  <c r="M1142" i="2"/>
  <c r="M1126" i="2"/>
  <c r="M1110" i="2"/>
  <c r="M1094" i="2"/>
  <c r="M1062" i="2"/>
  <c r="M1046" i="2"/>
  <c r="M1030" i="2"/>
  <c r="M1014" i="2"/>
  <c r="M998" i="2"/>
  <c r="M982" i="2"/>
  <c r="M950" i="2"/>
  <c r="M934" i="2"/>
  <c r="M918" i="2"/>
  <c r="M902" i="2"/>
  <c r="M886" i="2"/>
  <c r="M870" i="2"/>
  <c r="M854" i="2"/>
  <c r="M838" i="2"/>
  <c r="M822" i="2"/>
  <c r="M806" i="2"/>
  <c r="M790" i="2"/>
  <c r="M774" i="2"/>
  <c r="M758" i="2"/>
  <c r="M742" i="2"/>
  <c r="M726" i="2"/>
  <c r="M710" i="2"/>
  <c r="M694" i="2"/>
  <c r="M678" i="2"/>
  <c r="M662" i="2"/>
  <c r="M646" i="2"/>
  <c r="M630" i="2"/>
  <c r="M614" i="2"/>
  <c r="M598" i="2"/>
  <c r="M582" i="2"/>
  <c r="M566" i="2"/>
  <c r="M550" i="2"/>
  <c r="M534" i="2"/>
  <c r="M518" i="2"/>
  <c r="M486" i="2"/>
  <c r="M470" i="2"/>
  <c r="M454" i="2"/>
  <c r="M438" i="2"/>
  <c r="M422" i="2"/>
  <c r="M406" i="2"/>
  <c r="M390" i="2"/>
  <c r="M374" i="2"/>
  <c r="M358" i="2"/>
  <c r="M326" i="2"/>
  <c r="M310" i="2"/>
  <c r="M294" i="2"/>
  <c r="M278" i="2"/>
  <c r="M262" i="2"/>
  <c r="M246" i="2"/>
  <c r="M230" i="2"/>
  <c r="M214" i="2"/>
  <c r="M198" i="2"/>
  <c r="M182" i="2"/>
  <c r="M166" i="2"/>
  <c r="M134" i="2"/>
  <c r="M118" i="2"/>
  <c r="M102" i="2"/>
  <c r="M86" i="2"/>
  <c r="M70" i="2"/>
  <c r="M54" i="2"/>
  <c r="M38" i="2"/>
  <c r="M22" i="2"/>
  <c r="M6" i="2"/>
  <c r="M6388" i="2"/>
  <c r="M6275" i="2"/>
  <c r="M6243" i="2"/>
  <c r="M6162" i="2"/>
  <c r="M6130" i="2"/>
  <c r="M6084" i="2"/>
  <c r="M6050" i="2"/>
  <c r="M6004" i="2"/>
  <c r="M5924" i="2"/>
  <c r="M5844" i="2"/>
  <c r="M5346" i="2"/>
  <c r="M5266" i="2"/>
  <c r="M5186" i="2"/>
  <c r="M5140" i="2"/>
  <c r="M5106" i="2"/>
  <c r="M5060" i="2"/>
  <c r="M5026" i="2"/>
  <c r="M4980" i="2"/>
  <c r="M4900" i="2"/>
  <c r="M4820" i="2"/>
  <c r="M3811" i="2"/>
  <c r="M3731" i="2"/>
  <c r="M3651" i="2"/>
  <c r="M3571" i="2"/>
  <c r="M3491" i="2"/>
  <c r="M2816" i="2"/>
  <c r="M2706" i="2"/>
  <c r="M2609" i="2"/>
  <c r="M2482" i="2"/>
  <c r="M2370" i="2"/>
  <c r="M2208" i="2"/>
  <c r="M2031" i="2"/>
  <c r="M1663" i="2"/>
  <c r="M1232" i="2"/>
  <c r="M672" i="2"/>
  <c r="M4069" i="2"/>
  <c r="M4021" i="2"/>
  <c r="M4005" i="2"/>
  <c r="M3989" i="2"/>
  <c r="M3973" i="2"/>
  <c r="M3941" i="2"/>
  <c r="M3925" i="2"/>
  <c r="M3909" i="2"/>
  <c r="M3893" i="2"/>
  <c r="M3861" i="2"/>
  <c r="M3845" i="2"/>
  <c r="M3829" i="2"/>
  <c r="M3813" i="2"/>
  <c r="M3781" i="2"/>
  <c r="M3765" i="2"/>
  <c r="M3749" i="2"/>
  <c r="M3733" i="2"/>
  <c r="M3717" i="2"/>
  <c r="M3701" i="2"/>
  <c r="M3685" i="2"/>
  <c r="M3669" i="2"/>
  <c r="M3653" i="2"/>
  <c r="M3637" i="2"/>
  <c r="M3621" i="2"/>
  <c r="M3589" i="2"/>
  <c r="M3573" i="2"/>
  <c r="M3557" i="2"/>
  <c r="M3541" i="2"/>
  <c r="M3509" i="2"/>
  <c r="M3493" i="2"/>
  <c r="M3461" i="2"/>
  <c r="M3429" i="2"/>
  <c r="M3413" i="2"/>
  <c r="M3381" i="2"/>
  <c r="M3333" i="2"/>
  <c r="M3301" i="2"/>
  <c r="M3253" i="2"/>
  <c r="M3221" i="2"/>
  <c r="M3205" i="2"/>
  <c r="M3173" i="2"/>
  <c r="M3141" i="2"/>
  <c r="M3125" i="2"/>
  <c r="M3077" i="2"/>
  <c r="M3061" i="2"/>
  <c r="M3045" i="2"/>
  <c r="M2997" i="2"/>
  <c r="M2981" i="2"/>
  <c r="M2965" i="2"/>
  <c r="M2949" i="2"/>
  <c r="M2917" i="2"/>
  <c r="M2901" i="2"/>
  <c r="M2885" i="2"/>
  <c r="M2837" i="2"/>
  <c r="M2821" i="2"/>
  <c r="M2805" i="2"/>
  <c r="M2789" i="2"/>
  <c r="M2773" i="2"/>
  <c r="M2741" i="2"/>
  <c r="M2725" i="2"/>
  <c r="M2709" i="2"/>
  <c r="M2693" i="2"/>
  <c r="M2677" i="2"/>
  <c r="M2661" i="2"/>
  <c r="M2645" i="2"/>
  <c r="M2629" i="2"/>
  <c r="M2613" i="2"/>
  <c r="M2597" i="2"/>
  <c r="M2581" i="2"/>
  <c r="M2565" i="2"/>
  <c r="M2549" i="2"/>
  <c r="M2533" i="2"/>
  <c r="M2517" i="2"/>
  <c r="M2501" i="2"/>
  <c r="M2485" i="2"/>
  <c r="M2469" i="2"/>
  <c r="M2453" i="2"/>
  <c r="M2437" i="2"/>
  <c r="M2421" i="2"/>
  <c r="M2405" i="2"/>
  <c r="M2389" i="2"/>
  <c r="M2373" i="2"/>
  <c r="M2357" i="2"/>
  <c r="M2341" i="2"/>
  <c r="M2325" i="2"/>
  <c r="M2309" i="2"/>
  <c r="M2293" i="2"/>
  <c r="M2277" i="2"/>
  <c r="M2261" i="2"/>
  <c r="M2245" i="2"/>
  <c r="M2229" i="2"/>
  <c r="M2213" i="2"/>
  <c r="M2197" i="2"/>
  <c r="M2181" i="2"/>
  <c r="M2165" i="2"/>
  <c r="M2149" i="2"/>
  <c r="M2133" i="2"/>
  <c r="M2117" i="2"/>
  <c r="M2101" i="2"/>
  <c r="M2085" i="2"/>
  <c r="M2069" i="2"/>
  <c r="M2053" i="2"/>
  <c r="M2037" i="2"/>
  <c r="M2021" i="2"/>
  <c r="M2005" i="2"/>
  <c r="M1989" i="2"/>
  <c r="M1973" i="2"/>
  <c r="M1957" i="2"/>
  <c r="M1941" i="2"/>
  <c r="M1925" i="2"/>
  <c r="M1909" i="2"/>
  <c r="M1893" i="2"/>
  <c r="M1877" i="2"/>
  <c r="M1861" i="2"/>
  <c r="M1845" i="2"/>
  <c r="M1829" i="2"/>
  <c r="M1813" i="2"/>
  <c r="M1797" i="2"/>
  <c r="M1781" i="2"/>
  <c r="M1765" i="2"/>
  <c r="M1749" i="2"/>
  <c r="M1733" i="2"/>
  <c r="M1717" i="2"/>
  <c r="M1701" i="2"/>
  <c r="M1685" i="2"/>
  <c r="M1669" i="2"/>
  <c r="M1653" i="2"/>
  <c r="M1637" i="2"/>
  <c r="M1621" i="2"/>
  <c r="M1605" i="2"/>
  <c r="M1589" i="2"/>
  <c r="M1573" i="2"/>
  <c r="M1557" i="2"/>
  <c r="M1541" i="2"/>
  <c r="M1525" i="2"/>
  <c r="M1509" i="2"/>
  <c r="M1493" i="2"/>
  <c r="M1477" i="2"/>
  <c r="M1461" i="2"/>
  <c r="M1445" i="2"/>
  <c r="M1429" i="2"/>
  <c r="M1413" i="2"/>
  <c r="M1397" i="2"/>
  <c r="M1365" i="2"/>
  <c r="M1349" i="2"/>
  <c r="M1333" i="2"/>
  <c r="M1317" i="2"/>
  <c r="M1301" i="2"/>
  <c r="M1285" i="2"/>
  <c r="M1269" i="2"/>
  <c r="M1253" i="2"/>
  <c r="M1237" i="2"/>
  <c r="M1221" i="2"/>
  <c r="M1205" i="2"/>
  <c r="M1189" i="2"/>
  <c r="M1173" i="2"/>
  <c r="M1157" i="2"/>
  <c r="M1141" i="2"/>
  <c r="M1125" i="2"/>
  <c r="M1109" i="2"/>
  <c r="M1093" i="2"/>
  <c r="M1061" i="2"/>
  <c r="M1045" i="2"/>
  <c r="M1029" i="2"/>
  <c r="M1013" i="2"/>
  <c r="M997" i="2"/>
  <c r="M981" i="2"/>
  <c r="M965" i="2"/>
  <c r="M949" i="2"/>
  <c r="M933" i="2"/>
  <c r="M917" i="2"/>
  <c r="M901" i="2"/>
  <c r="M885" i="2"/>
  <c r="M869" i="2"/>
  <c r="M853" i="2"/>
  <c r="M837" i="2"/>
  <c r="M805" i="2"/>
  <c r="M789" i="2"/>
  <c r="M773" i="2"/>
  <c r="M757" i="2"/>
  <c r="M741" i="2"/>
  <c r="M709" i="2"/>
  <c r="M693" i="2"/>
  <c r="M677" i="2"/>
  <c r="M661" i="2"/>
  <c r="M645" i="2"/>
  <c r="M629" i="2"/>
  <c r="M613" i="2"/>
  <c r="M597" i="2"/>
  <c r="M581" i="2"/>
  <c r="M565" i="2"/>
  <c r="M549" i="2"/>
  <c r="M533" i="2"/>
  <c r="M517" i="2"/>
  <c r="M485" i="2"/>
  <c r="M469" i="2"/>
  <c r="M453" i="2"/>
  <c r="M437" i="2"/>
  <c r="M421" i="2"/>
  <c r="M405" i="2"/>
  <c r="M389" i="2"/>
  <c r="M373" i="2"/>
  <c r="M357" i="2"/>
  <c r="M341" i="2"/>
  <c r="M325" i="2"/>
  <c r="M309" i="2"/>
  <c r="M293" i="2"/>
  <c r="M277" i="2"/>
  <c r="M261" i="2"/>
  <c r="M245" i="2"/>
  <c r="M229" i="2"/>
  <c r="M213" i="2"/>
  <c r="M197" i="2"/>
  <c r="M181" i="2"/>
  <c r="M165" i="2"/>
  <c r="M133" i="2"/>
  <c r="M117" i="2"/>
  <c r="M101" i="2"/>
  <c r="M85" i="2"/>
  <c r="M69" i="2"/>
  <c r="M53" i="2"/>
  <c r="M37" i="2"/>
  <c r="M5" i="2"/>
  <c r="M6500" i="2"/>
  <c r="M6419" i="2"/>
  <c r="M6387" i="2"/>
  <c r="M6274" i="2"/>
  <c r="M6161" i="2"/>
  <c r="M6083" i="2"/>
  <c r="M6003" i="2"/>
  <c r="M5923" i="2"/>
  <c r="M5219" i="2"/>
  <c r="M5139" i="2"/>
  <c r="M5059" i="2"/>
  <c r="M4979" i="2"/>
  <c r="M4899" i="2"/>
  <c r="M4388" i="2"/>
  <c r="M4308" i="2"/>
  <c r="M3810" i="2"/>
  <c r="M3730" i="2"/>
  <c r="M3650" i="2"/>
  <c r="M3570" i="2"/>
  <c r="M3490" i="2"/>
  <c r="M3398" i="2"/>
  <c r="M3318" i="2"/>
  <c r="M3238" i="2"/>
  <c r="M3158" i="2"/>
  <c r="M3078" i="2"/>
  <c r="M2815" i="2"/>
  <c r="M2705" i="2"/>
  <c r="M2608" i="2"/>
  <c r="M2481" i="2"/>
  <c r="M2368" i="2"/>
  <c r="M2207" i="2"/>
  <c r="M1231" i="2"/>
  <c r="M671" i="2"/>
  <c r="M367" i="2"/>
  <c r="M6516" i="2"/>
  <c r="M6468" i="2"/>
  <c r="M6420" i="2"/>
  <c r="M6404" i="2"/>
  <c r="M6356" i="2"/>
  <c r="M6308" i="2"/>
  <c r="M6260" i="2"/>
  <c r="M6212" i="2"/>
  <c r="M6164" i="2"/>
  <c r="M6148" i="2"/>
  <c r="M6116" i="2"/>
  <c r="M6068" i="2"/>
  <c r="M6020" i="2"/>
  <c r="M5988" i="2"/>
  <c r="M5940" i="2"/>
  <c r="M5892" i="2"/>
  <c r="M5860" i="2"/>
  <c r="M5812" i="2"/>
  <c r="M5764" i="2"/>
  <c r="M5732" i="2"/>
  <c r="M5684" i="2"/>
  <c r="M5636" i="2"/>
  <c r="M5604" i="2"/>
  <c r="M5556" i="2"/>
  <c r="M5508" i="2"/>
  <c r="M5476" i="2"/>
  <c r="M5428" i="2"/>
  <c r="M5380" i="2"/>
  <c r="M5348" i="2"/>
  <c r="M5300" i="2"/>
  <c r="M5252" i="2"/>
  <c r="M5220" i="2"/>
  <c r="M5172" i="2"/>
  <c r="M5124" i="2"/>
  <c r="M5092" i="2"/>
  <c r="M5044" i="2"/>
  <c r="M4996" i="2"/>
  <c r="M4964" i="2"/>
  <c r="M4916" i="2"/>
  <c r="M4868" i="2"/>
  <c r="M4836" i="2"/>
  <c r="M4788" i="2"/>
  <c r="M4740" i="2"/>
  <c r="M4708" i="2"/>
  <c r="M4660" i="2"/>
  <c r="M4612" i="2"/>
  <c r="M4580" i="2"/>
  <c r="M4532" i="2"/>
  <c r="M4484" i="2"/>
  <c r="M4452" i="2"/>
  <c r="M4404" i="2"/>
  <c r="M4356" i="2"/>
  <c r="M4324" i="2"/>
  <c r="M4276" i="2"/>
  <c r="M4244" i="2"/>
  <c r="M4228" i="2"/>
  <c r="M4196" i="2"/>
  <c r="M4164" i="2"/>
  <c r="M4148" i="2"/>
  <c r="M4116" i="2"/>
  <c r="M4100" i="2"/>
  <c r="M4084" i="2"/>
  <c r="M4068" i="2"/>
  <c r="M4036" i="2"/>
  <c r="M4020" i="2"/>
  <c r="M4004" i="2"/>
  <c r="M3988" i="2"/>
  <c r="M3972" i="2"/>
  <c r="M3956" i="2"/>
  <c r="M3940" i="2"/>
  <c r="M3924" i="2"/>
  <c r="M3908" i="2"/>
  <c r="M3892" i="2"/>
  <c r="M3876" i="2"/>
  <c r="M3860" i="2"/>
  <c r="M3844" i="2"/>
  <c r="M3828" i="2"/>
  <c r="M3812" i="2"/>
  <c r="M3796" i="2"/>
  <c r="M3780" i="2"/>
  <c r="M3764" i="2"/>
  <c r="M3748" i="2"/>
  <c r="M3716" i="2"/>
  <c r="M3700" i="2"/>
  <c r="M3684" i="2"/>
  <c r="M3668" i="2"/>
  <c r="M3636" i="2"/>
  <c r="M3620" i="2"/>
  <c r="M3588" i="2"/>
  <c r="M3556" i="2"/>
  <c r="M3540" i="2"/>
  <c r="M3508" i="2"/>
  <c r="M3460" i="2"/>
  <c r="M3428" i="2"/>
  <c r="M3380" i="2"/>
  <c r="M3332" i="2"/>
  <c r="M3300" i="2"/>
  <c r="M3252" i="2"/>
  <c r="M3220" i="2"/>
  <c r="M3204" i="2"/>
  <c r="M3172" i="2"/>
  <c r="M3140" i="2"/>
  <c r="M3124" i="2"/>
  <c r="M3092" i="2"/>
  <c r="M3076" i="2"/>
  <c r="M3060" i="2"/>
  <c r="M3044" i="2"/>
  <c r="M3012" i="2"/>
  <c r="M2996" i="2"/>
  <c r="M2980" i="2"/>
  <c r="M2964" i="2"/>
  <c r="M2948" i="2"/>
  <c r="M2932" i="2"/>
  <c r="M2916" i="2"/>
  <c r="M2900" i="2"/>
  <c r="M2884" i="2"/>
  <c r="M2868" i="2"/>
  <c r="M2836" i="2"/>
  <c r="M2820" i="2"/>
  <c r="M2804" i="2"/>
  <c r="M2788" i="2"/>
  <c r="M2772" i="2"/>
  <c r="M2756" i="2"/>
  <c r="M2740" i="2"/>
  <c r="M2724" i="2"/>
  <c r="M2692" i="2"/>
  <c r="M2676" i="2"/>
  <c r="M2660" i="2"/>
  <c r="M2644" i="2"/>
  <c r="M2628" i="2"/>
  <c r="M2612" i="2"/>
  <c r="M2596" i="2"/>
  <c r="M2580" i="2"/>
  <c r="M2564" i="2"/>
  <c r="M2548" i="2"/>
  <c r="M2532" i="2"/>
  <c r="M2516" i="2"/>
  <c r="M2500" i="2"/>
  <c r="M2484" i="2"/>
  <c r="M2468" i="2"/>
  <c r="M2452" i="2"/>
  <c r="M2436" i="2"/>
  <c r="M2420" i="2"/>
  <c r="M2404" i="2"/>
  <c r="M2388" i="2"/>
  <c r="M2372" i="2"/>
  <c r="M2356" i="2"/>
  <c r="M2340" i="2"/>
  <c r="M2324" i="2"/>
  <c r="M2308" i="2"/>
  <c r="M2292" i="2"/>
  <c r="M2276" i="2"/>
  <c r="M2260" i="2"/>
  <c r="M2244" i="2"/>
  <c r="M2228" i="2"/>
  <c r="M2212" i="2"/>
  <c r="M2196" i="2"/>
  <c r="M2180" i="2"/>
  <c r="M2164" i="2"/>
  <c r="M2148" i="2"/>
  <c r="M2132" i="2"/>
  <c r="M2116" i="2"/>
  <c r="M2100" i="2"/>
  <c r="M2084" i="2"/>
  <c r="M2068" i="2"/>
  <c r="M2052" i="2"/>
  <c r="M2036" i="2"/>
  <c r="M2020" i="2"/>
  <c r="M2004" i="2"/>
  <c r="M1988" i="2"/>
  <c r="M1972" i="2"/>
  <c r="M1956" i="2"/>
  <c r="M1940" i="2"/>
  <c r="M1924" i="2"/>
  <c r="M1908" i="2"/>
  <c r="M1892" i="2"/>
  <c r="M1876" i="2"/>
  <c r="M1860" i="2"/>
  <c r="M1844" i="2"/>
  <c r="M1828" i="2"/>
  <c r="M1812" i="2"/>
  <c r="M1796" i="2"/>
  <c r="M1780" i="2"/>
  <c r="M1764" i="2"/>
  <c r="M1748" i="2"/>
  <c r="M1732" i="2"/>
  <c r="M1716" i="2"/>
  <c r="M1700" i="2"/>
  <c r="M1684" i="2"/>
  <c r="M1668" i="2"/>
  <c r="M1652" i="2"/>
  <c r="M1636" i="2"/>
  <c r="M1620" i="2"/>
  <c r="M1604" i="2"/>
  <c r="M1588" i="2"/>
  <c r="M1572" i="2"/>
  <c r="M1556" i="2"/>
  <c r="M1540" i="2"/>
  <c r="M1524" i="2"/>
  <c r="M1508" i="2"/>
  <c r="M1492" i="2"/>
  <c r="M1476" i="2"/>
  <c r="M1460" i="2"/>
  <c r="M1444" i="2"/>
  <c r="M1428" i="2"/>
  <c r="M1412" i="2"/>
  <c r="M1396" i="2"/>
  <c r="M1364" i="2"/>
  <c r="M1348" i="2"/>
  <c r="M1332" i="2"/>
  <c r="M1316" i="2"/>
  <c r="M1300" i="2"/>
  <c r="M1284" i="2"/>
  <c r="M1268" i="2"/>
  <c r="M1252" i="2"/>
  <c r="M1236" i="2"/>
  <c r="M1220" i="2"/>
  <c r="M1204" i="2"/>
  <c r="M1188" i="2"/>
  <c r="M1172" i="2"/>
  <c r="M1156" i="2"/>
  <c r="M1140" i="2"/>
  <c r="M1108" i="2"/>
  <c r="M1092" i="2"/>
  <c r="M1076" i="2"/>
  <c r="M1060" i="2"/>
  <c r="M1044" i="2"/>
  <c r="M1028" i="2"/>
  <c r="M1012" i="2"/>
  <c r="M996" i="2"/>
  <c r="M980" i="2"/>
  <c r="M964" i="2"/>
  <c r="M948" i="2"/>
  <c r="M932" i="2"/>
  <c r="M916" i="2"/>
  <c r="M900" i="2"/>
  <c r="M884" i="2"/>
  <c r="M868" i="2"/>
  <c r="M852" i="2"/>
  <c r="M836" i="2"/>
  <c r="M820" i="2"/>
  <c r="M804" i="2"/>
  <c r="M788" i="2"/>
  <c r="M772" i="2"/>
  <c r="M756" i="2"/>
  <c r="M740" i="2"/>
  <c r="M724" i="2"/>
  <c r="M708" i="2"/>
  <c r="M692" i="2"/>
  <c r="M676" i="2"/>
  <c r="M660" i="2"/>
  <c r="M644" i="2"/>
  <c r="M628" i="2"/>
  <c r="M612" i="2"/>
  <c r="M596" i="2"/>
  <c r="M580" i="2"/>
  <c r="M564" i="2"/>
  <c r="M548" i="2"/>
  <c r="M532" i="2"/>
  <c r="M516" i="2"/>
  <c r="M500" i="2"/>
  <c r="M468" i="2"/>
  <c r="M452" i="2"/>
  <c r="M436" i="2"/>
  <c r="M420" i="2"/>
  <c r="M404" i="2"/>
  <c r="M388" i="2"/>
  <c r="M372" i="2"/>
  <c r="M356" i="2"/>
  <c r="M340" i="2"/>
  <c r="M324" i="2"/>
  <c r="M308" i="2"/>
  <c r="M292" i="2"/>
  <c r="M276" i="2"/>
  <c r="M260" i="2"/>
  <c r="M244" i="2"/>
  <c r="M212" i="2"/>
  <c r="M196" i="2"/>
  <c r="M180" i="2"/>
  <c r="M164" i="2"/>
  <c r="M148" i="2"/>
  <c r="M132" i="2"/>
  <c r="M116" i="2"/>
  <c r="M100" i="2"/>
  <c r="M84" i="2"/>
  <c r="M68" i="2"/>
  <c r="M52" i="2"/>
  <c r="M36" i="2"/>
  <c r="M20" i="2"/>
  <c r="M4" i="2"/>
  <c r="M6499" i="2"/>
  <c r="M6418" i="2"/>
  <c r="M6386" i="2"/>
  <c r="M6273" i="2"/>
  <c r="M6082" i="2"/>
  <c r="M6036" i="2"/>
  <c r="M5956" i="2"/>
  <c r="M5922" i="2"/>
  <c r="M5876" i="2"/>
  <c r="M5796" i="2"/>
  <c r="M5716" i="2"/>
  <c r="M5218" i="2"/>
  <c r="M5138" i="2"/>
  <c r="M5058" i="2"/>
  <c r="M5012" i="2"/>
  <c r="M4978" i="2"/>
  <c r="M4932" i="2"/>
  <c r="M4898" i="2"/>
  <c r="M4852" i="2"/>
  <c r="M4772" i="2"/>
  <c r="M4692" i="2"/>
  <c r="M4387" i="2"/>
  <c r="M3477" i="2"/>
  <c r="M3397" i="2"/>
  <c r="M3317" i="2"/>
  <c r="M3237" i="2"/>
  <c r="M3157" i="2"/>
  <c r="M2704" i="2"/>
  <c r="M2480" i="2"/>
  <c r="M966" i="2"/>
  <c r="M6515" i="2"/>
  <c r="M6467" i="2"/>
  <c r="M6451" i="2"/>
  <c r="M6403" i="2"/>
  <c r="M6355" i="2"/>
  <c r="M6307" i="2"/>
  <c r="M6259" i="2"/>
  <c r="M6211" i="2"/>
  <c r="M6195" i="2"/>
  <c r="M6147" i="2"/>
  <c r="M6099" i="2"/>
  <c r="M6067" i="2"/>
  <c r="M6019" i="2"/>
  <c r="M5971" i="2"/>
  <c r="M5939" i="2"/>
  <c r="M5891" i="2"/>
  <c r="M5843" i="2"/>
  <c r="M5811" i="2"/>
  <c r="M5763" i="2"/>
  <c r="M5715" i="2"/>
  <c r="M5683" i="2"/>
  <c r="M5635" i="2"/>
  <c r="M5587" i="2"/>
  <c r="M5555" i="2"/>
  <c r="M5507" i="2"/>
  <c r="M5459" i="2"/>
  <c r="M5427" i="2"/>
  <c r="M5379" i="2"/>
  <c r="M5331" i="2"/>
  <c r="M5299" i="2"/>
  <c r="M5251" i="2"/>
  <c r="M5203" i="2"/>
  <c r="M5171" i="2"/>
  <c r="M5123" i="2"/>
  <c r="M5075" i="2"/>
  <c r="M5043" i="2"/>
  <c r="M4995" i="2"/>
  <c r="M4947" i="2"/>
  <c r="M4915" i="2"/>
  <c r="M4867" i="2"/>
  <c r="M4819" i="2"/>
  <c r="M4787" i="2"/>
  <c r="M4739" i="2"/>
  <c r="M4691" i="2"/>
  <c r="M4659" i="2"/>
  <c r="M4611" i="2"/>
  <c r="M4563" i="2"/>
  <c r="M4531" i="2"/>
  <c r="M4483" i="2"/>
  <c r="M4435" i="2"/>
  <c r="M4403" i="2"/>
  <c r="M4371" i="2"/>
  <c r="M4355" i="2"/>
  <c r="M4307" i="2"/>
  <c r="M4291" i="2"/>
  <c r="M4275" i="2"/>
  <c r="M4227" i="2"/>
  <c r="M4211" i="2"/>
  <c r="M4195" i="2"/>
  <c r="M4179" i="2"/>
  <c r="M4147" i="2"/>
  <c r="M4131" i="2"/>
  <c r="M4115" i="2"/>
  <c r="M4099" i="2"/>
  <c r="M4067" i="2"/>
  <c r="M4051" i="2"/>
  <c r="M4035" i="2"/>
  <c r="M4019" i="2"/>
  <c r="M3987" i="2"/>
  <c r="M3971" i="2"/>
  <c r="M3955" i="2"/>
  <c r="M3939" i="2"/>
  <c r="M3923" i="2"/>
  <c r="M3907" i="2"/>
  <c r="M3891" i="2"/>
  <c r="M3875" i="2"/>
  <c r="M3859" i="2"/>
  <c r="M3843" i="2"/>
  <c r="M3827" i="2"/>
  <c r="M3795" i="2"/>
  <c r="M3779" i="2"/>
  <c r="M3763" i="2"/>
  <c r="M3747" i="2"/>
  <c r="M3715" i="2"/>
  <c r="M3699" i="2"/>
  <c r="M3667" i="2"/>
  <c r="M3635" i="2"/>
  <c r="M3619" i="2"/>
  <c r="M3587" i="2"/>
  <c r="M3539" i="2"/>
  <c r="M3507" i="2"/>
  <c r="M3459" i="2"/>
  <c r="M3427" i="2"/>
  <c r="M3411" i="2"/>
  <c r="M3379" i="2"/>
  <c r="M3347" i="2"/>
  <c r="M3331" i="2"/>
  <c r="M3283" i="2"/>
  <c r="M3267" i="2"/>
  <c r="M3251" i="2"/>
  <c r="M3203" i="2"/>
  <c r="M3187" i="2"/>
  <c r="M3171" i="2"/>
  <c r="M3155" i="2"/>
  <c r="M3123" i="2"/>
  <c r="M3107" i="2"/>
  <c r="M3091" i="2"/>
  <c r="M3075" i="2"/>
  <c r="M3043" i="2"/>
  <c r="M3027" i="2"/>
  <c r="M3011" i="2"/>
  <c r="M2995" i="2"/>
  <c r="M2963" i="2"/>
  <c r="M2947" i="2"/>
  <c r="M2931" i="2"/>
  <c r="M2915" i="2"/>
  <c r="M2899" i="2"/>
  <c r="M2883" i="2"/>
  <c r="M2867" i="2"/>
  <c r="M2851" i="2"/>
  <c r="M2835" i="2"/>
  <c r="M2819" i="2"/>
  <c r="M2803" i="2"/>
  <c r="M2787" i="2"/>
  <c r="M2771" i="2"/>
  <c r="M2755" i="2"/>
  <c r="M2739" i="2"/>
  <c r="M2723" i="2"/>
  <c r="M2707" i="2"/>
  <c r="M2691" i="2"/>
  <c r="M2675" i="2"/>
  <c r="M2659" i="2"/>
  <c r="M2643" i="2"/>
  <c r="M2627" i="2"/>
  <c r="M2611" i="2"/>
  <c r="M2595" i="2"/>
  <c r="M2579" i="2"/>
  <c r="M2563" i="2"/>
  <c r="M2547" i="2"/>
  <c r="M2531" i="2"/>
  <c r="M2515" i="2"/>
  <c r="M2499" i="2"/>
  <c r="M2483" i="2"/>
  <c r="M2467" i="2"/>
  <c r="M2451" i="2"/>
  <c r="M2435" i="2"/>
  <c r="M2419" i="2"/>
  <c r="M2403" i="2"/>
  <c r="M2387" i="2"/>
  <c r="M2371" i="2"/>
  <c r="M2355" i="2"/>
  <c r="M2339" i="2"/>
  <c r="M2323" i="2"/>
  <c r="M2307" i="2"/>
  <c r="M2291" i="2"/>
  <c r="M2275" i="2"/>
  <c r="M2259" i="2"/>
  <c r="M2243" i="2"/>
  <c r="M2227" i="2"/>
  <c r="M2211" i="2"/>
  <c r="M2195" i="2"/>
  <c r="M2179" i="2"/>
  <c r="M2163" i="2"/>
  <c r="M2147" i="2"/>
  <c r="M2131" i="2"/>
  <c r="M2115" i="2"/>
  <c r="M2099" i="2"/>
  <c r="M2083" i="2"/>
  <c r="M2067" i="2"/>
  <c r="M2051" i="2"/>
  <c r="M2035" i="2"/>
  <c r="M2019" i="2"/>
  <c r="M2003" i="2"/>
  <c r="M1987" i="2"/>
  <c r="M1971" i="2"/>
  <c r="M1955" i="2"/>
  <c r="M1939" i="2"/>
  <c r="M1923" i="2"/>
  <c r="M1907" i="2"/>
  <c r="M1891" i="2"/>
  <c r="M1875" i="2"/>
  <c r="M1859" i="2"/>
  <c r="M1843" i="2"/>
  <c r="M1827" i="2"/>
  <c r="M1811" i="2"/>
  <c r="M1795" i="2"/>
  <c r="M1779" i="2"/>
  <c r="M1763" i="2"/>
  <c r="M1747" i="2"/>
  <c r="M1731" i="2"/>
  <c r="M1715" i="2"/>
  <c r="M1699" i="2"/>
  <c r="M1683" i="2"/>
  <c r="M1667" i="2"/>
  <c r="M1651" i="2"/>
  <c r="M1635" i="2"/>
  <c r="M1619" i="2"/>
  <c r="M1603" i="2"/>
  <c r="M1587" i="2"/>
  <c r="M1571" i="2"/>
  <c r="M1555" i="2"/>
  <c r="M1539" i="2"/>
  <c r="M1523" i="2"/>
  <c r="M1507" i="2"/>
  <c r="M1491" i="2"/>
  <c r="M1475" i="2"/>
  <c r="M1459" i="2"/>
  <c r="M1443" i="2"/>
  <c r="M1427" i="2"/>
  <c r="M1411" i="2"/>
  <c r="M1395" i="2"/>
  <c r="M1379" i="2"/>
  <c r="M1363" i="2"/>
  <c r="M1347" i="2"/>
  <c r="M1331" i="2"/>
  <c r="M1315" i="2"/>
  <c r="M1299" i="2"/>
  <c r="M1283" i="2"/>
  <c r="M1267" i="2"/>
  <c r="M1251" i="2"/>
  <c r="M1219" i="2"/>
  <c r="M1203" i="2"/>
  <c r="M1187" i="2"/>
  <c r="M1155" i="2"/>
  <c r="M1139" i="2"/>
  <c r="M1123" i="2"/>
  <c r="M1107" i="2"/>
  <c r="M1091" i="2"/>
  <c r="M1075" i="2"/>
  <c r="M1059" i="2"/>
  <c r="M1043" i="2"/>
  <c r="M1027" i="2"/>
  <c r="M1011" i="2"/>
  <c r="M995" i="2"/>
  <c r="M979" i="2"/>
  <c r="M963" i="2"/>
  <c r="M947" i="2"/>
  <c r="M931" i="2"/>
  <c r="M915" i="2"/>
  <c r="M899" i="2"/>
  <c r="M883" i="2"/>
  <c r="M867" i="2"/>
  <c r="M851" i="2"/>
  <c r="M835" i="2"/>
  <c r="M819" i="2"/>
  <c r="M803" i="2"/>
  <c r="M787" i="2"/>
  <c r="M771" i="2"/>
  <c r="M755" i="2"/>
  <c r="M723" i="2"/>
  <c r="M707" i="2"/>
  <c r="M691" i="2"/>
  <c r="M675" i="2"/>
  <c r="M659" i="2"/>
  <c r="M643" i="2"/>
  <c r="M627" i="2"/>
  <c r="M611" i="2"/>
  <c r="M595" i="2"/>
  <c r="M579" i="2"/>
  <c r="M563" i="2"/>
  <c r="M547" i="2"/>
  <c r="M531" i="2"/>
  <c r="M515" i="2"/>
  <c r="M499" i="2"/>
  <c r="M483" i="2"/>
  <c r="M467" i="2"/>
  <c r="M451" i="2"/>
  <c r="M435" i="2"/>
  <c r="M419" i="2"/>
  <c r="M403" i="2"/>
  <c r="M387" i="2"/>
  <c r="M371" i="2"/>
  <c r="M355" i="2"/>
  <c r="M339" i="2"/>
  <c r="M323" i="2"/>
  <c r="M307" i="2"/>
  <c r="M291" i="2"/>
  <c r="M275" i="2"/>
  <c r="M259" i="2"/>
  <c r="M243" i="2"/>
  <c r="M211" i="2"/>
  <c r="M179" i="2"/>
  <c r="M163" i="2"/>
  <c r="M147" i="2"/>
  <c r="M131" i="2"/>
  <c r="M115" i="2"/>
  <c r="M99" i="2"/>
  <c r="M83" i="2"/>
  <c r="M67" i="2"/>
  <c r="M51" i="2"/>
  <c r="M35" i="2"/>
  <c r="M19" i="2"/>
  <c r="M3" i="2"/>
  <c r="M6417" i="2"/>
  <c r="M6385" i="2"/>
  <c r="M6115" i="2"/>
  <c r="M6035" i="2"/>
  <c r="M5955" i="2"/>
  <c r="M5875" i="2"/>
  <c r="M5795" i="2"/>
  <c r="M5091" i="2"/>
  <c r="M5011" i="2"/>
  <c r="M4931" i="2"/>
  <c r="M4851" i="2"/>
  <c r="M4771" i="2"/>
  <c r="M4386" i="2"/>
  <c r="M3476" i="2"/>
  <c r="M3396" i="2"/>
  <c r="M3316" i="2"/>
  <c r="M3236" i="2"/>
  <c r="M3156" i="2"/>
  <c r="M2703" i="2"/>
  <c r="M2479" i="2"/>
  <c r="M2192" i="2"/>
  <c r="M1489" i="2"/>
  <c r="M1222" i="2"/>
  <c r="M928" i="2"/>
  <c r="M342" i="2"/>
  <c r="M6514" i="2"/>
  <c r="M6498" i="2"/>
  <c r="M6450" i="2"/>
  <c r="M6402" i="2"/>
  <c r="M6354" i="2"/>
  <c r="M6306" i="2"/>
  <c r="M6258" i="2"/>
  <c r="M6242" i="2"/>
  <c r="M6194" i="2"/>
  <c r="M6146" i="2"/>
  <c r="M6098" i="2"/>
  <c r="M6066" i="2"/>
  <c r="M6018" i="2"/>
  <c r="M5970" i="2"/>
  <c r="M5938" i="2"/>
  <c r="M5890" i="2"/>
  <c r="M5842" i="2"/>
  <c r="M5810" i="2"/>
  <c r="M5762" i="2"/>
  <c r="M5714" i="2"/>
  <c r="M5682" i="2"/>
  <c r="M5634" i="2"/>
  <c r="M5554" i="2"/>
  <c r="M5506" i="2"/>
  <c r="M5426" i="2"/>
  <c r="M5378" i="2"/>
  <c r="M5330" i="2"/>
  <c r="M5298" i="2"/>
  <c r="M5250" i="2"/>
  <c r="M5202" i="2"/>
  <c r="M5170" i="2"/>
  <c r="M5122" i="2"/>
  <c r="M5074" i="2"/>
  <c r="M5042" i="2"/>
  <c r="M4994" i="2"/>
  <c r="M4946" i="2"/>
  <c r="M4914" i="2"/>
  <c r="M4866" i="2"/>
  <c r="M4818" i="2"/>
  <c r="M4738" i="2"/>
  <c r="M4690" i="2"/>
  <c r="M4658" i="2"/>
  <c r="M4610" i="2"/>
  <c r="M4530" i="2"/>
  <c r="M4482" i="2"/>
  <c r="M4434" i="2"/>
  <c r="M4402" i="2"/>
  <c r="M4370" i="2"/>
  <c r="M4354" i="2"/>
  <c r="M4322" i="2"/>
  <c r="M4290" i="2"/>
  <c r="M4274" i="2"/>
  <c r="M4242" i="2"/>
  <c r="M4226" i="2"/>
  <c r="M4210" i="2"/>
  <c r="M4194" i="2"/>
  <c r="M4178" i="2"/>
  <c r="M4162" i="2"/>
  <c r="M4146" i="2"/>
  <c r="M4130" i="2"/>
  <c r="M4114" i="2"/>
  <c r="M4098" i="2"/>
  <c r="M4082" i="2"/>
  <c r="M4066" i="2"/>
  <c r="M4050" i="2"/>
  <c r="M4034" i="2"/>
  <c r="M4018" i="2"/>
  <c r="M4002" i="2"/>
  <c r="M3986" i="2"/>
  <c r="M3970" i="2"/>
  <c r="M3954" i="2"/>
  <c r="M3922" i="2"/>
  <c r="M3906" i="2"/>
  <c r="M3890" i="2"/>
  <c r="M3874" i="2"/>
  <c r="M3842" i="2"/>
  <c r="M3826" i="2"/>
  <c r="M3794" i="2"/>
  <c r="M3762" i="2"/>
  <c r="M3746" i="2"/>
  <c r="M3714" i="2"/>
  <c r="M3666" i="2"/>
  <c r="M3634" i="2"/>
  <c r="M3586" i="2"/>
  <c r="M3538" i="2"/>
  <c r="M3506" i="2"/>
  <c r="M3458" i="2"/>
  <c r="M3426" i="2"/>
  <c r="M3410" i="2"/>
  <c r="M3378" i="2"/>
  <c r="M3346" i="2"/>
  <c r="M3330" i="2"/>
  <c r="M3298" i="2"/>
  <c r="M3282" i="2"/>
  <c r="M3266" i="2"/>
  <c r="M3250" i="2"/>
  <c r="M3218" i="2"/>
  <c r="M3202" i="2"/>
  <c r="M3186" i="2"/>
  <c r="M3170" i="2"/>
  <c r="M3154" i="2"/>
  <c r="M3138" i="2"/>
  <c r="M3122" i="2"/>
  <c r="M3106" i="2"/>
  <c r="M3090" i="2"/>
  <c r="M3074" i="2"/>
  <c r="M3058" i="2"/>
  <c r="M3042" i="2"/>
  <c r="M3026" i="2"/>
  <c r="M3010" i="2"/>
  <c r="M2994" i="2"/>
  <c r="M2978" i="2"/>
  <c r="M2962" i="2"/>
  <c r="M2946" i="2"/>
  <c r="M2930" i="2"/>
  <c r="M2898" i="2"/>
  <c r="M2882" i="2"/>
  <c r="M2866" i="2"/>
  <c r="M2834" i="2"/>
  <c r="M2818" i="2"/>
  <c r="M2802" i="2"/>
  <c r="M2786" i="2"/>
  <c r="M2770" i="2"/>
  <c r="M2738" i="2"/>
  <c r="M2722" i="2"/>
  <c r="M2690" i="2"/>
  <c r="M2674" i="2"/>
  <c r="M2658" i="2"/>
  <c r="M2626" i="2"/>
  <c r="M2594" i="2"/>
  <c r="M2578" i="2"/>
  <c r="M2562" i="2"/>
  <c r="M2530" i="2"/>
  <c r="M2514" i="2"/>
  <c r="M2498" i="2"/>
  <c r="M2466" i="2"/>
  <c r="M2450" i="2"/>
  <c r="M2434" i="2"/>
  <c r="M2402" i="2"/>
  <c r="M2386" i="2"/>
  <c r="M2354" i="2"/>
  <c r="M2338" i="2"/>
  <c r="M2322" i="2"/>
  <c r="M2306" i="2"/>
  <c r="M2290" i="2"/>
  <c r="M2274" i="2"/>
  <c r="M2258" i="2"/>
  <c r="M2242" i="2"/>
  <c r="M2226" i="2"/>
  <c r="M2210" i="2"/>
  <c r="M2194" i="2"/>
  <c r="M2178" i="2"/>
  <c r="M2162" i="2"/>
  <c r="M2146" i="2"/>
  <c r="M2130" i="2"/>
  <c r="M2098" i="2"/>
  <c r="M2082" i="2"/>
  <c r="M2066" i="2"/>
  <c r="M2050" i="2"/>
  <c r="M2034" i="2"/>
  <c r="M2018" i="2"/>
  <c r="M1986" i="2"/>
  <c r="M1970" i="2"/>
  <c r="M1954" i="2"/>
  <c r="M1938" i="2"/>
  <c r="M1922" i="2"/>
  <c r="M1906" i="2"/>
  <c r="M1890" i="2"/>
  <c r="M1874" i="2"/>
  <c r="M1858" i="2"/>
  <c r="M1842" i="2"/>
  <c r="M1826" i="2"/>
  <c r="M1810" i="2"/>
  <c r="M1794" i="2"/>
  <c r="M1778" i="2"/>
  <c r="M1762" i="2"/>
  <c r="M1730" i="2"/>
  <c r="M1714" i="2"/>
  <c r="M1698" i="2"/>
  <c r="M1682" i="2"/>
  <c r="M1666" i="2"/>
  <c r="M1650" i="2"/>
  <c r="M1634" i="2"/>
  <c r="M1618" i="2"/>
  <c r="M1602" i="2"/>
  <c r="M1586" i="2"/>
  <c r="M1570" i="2"/>
  <c r="M1538" i="2"/>
  <c r="M1522" i="2"/>
  <c r="M1506" i="2"/>
  <c r="M1490" i="2"/>
  <c r="M1474" i="2"/>
  <c r="M1458" i="2"/>
  <c r="M1442" i="2"/>
  <c r="M1426" i="2"/>
  <c r="M1410" i="2"/>
  <c r="M1394" i="2"/>
  <c r="M1378" i="2"/>
  <c r="M1346" i="2"/>
  <c r="M1330" i="2"/>
  <c r="M1298" i="2"/>
  <c r="M1282" i="2"/>
  <c r="M1266" i="2"/>
  <c r="M1250" i="2"/>
  <c r="M1234" i="2"/>
  <c r="M1202" i="2"/>
  <c r="M1186" i="2"/>
  <c r="M1170" i="2"/>
  <c r="M1154" i="2"/>
  <c r="M1138" i="2"/>
  <c r="M1122" i="2"/>
  <c r="M1106" i="2"/>
  <c r="M1090" i="2"/>
  <c r="M1074" i="2"/>
  <c r="M1058" i="2"/>
  <c r="M1042" i="2"/>
  <c r="M1026" i="2"/>
  <c r="M1010" i="2"/>
  <c r="M994" i="2"/>
  <c r="M978" i="2"/>
  <c r="M962" i="2"/>
  <c r="M946" i="2"/>
  <c r="M930" i="2"/>
  <c r="M914" i="2"/>
  <c r="M898" i="2"/>
  <c r="M882" i="2"/>
  <c r="M866" i="2"/>
  <c r="M850" i="2"/>
  <c r="M834" i="2"/>
  <c r="M818" i="2"/>
  <c r="M802" i="2"/>
  <c r="M786" i="2"/>
  <c r="M770" i="2"/>
  <c r="M754" i="2"/>
  <c r="M738" i="2"/>
  <c r="M722" i="2"/>
  <c r="M706" i="2"/>
  <c r="M690" i="2"/>
  <c r="M674" i="2"/>
  <c r="M658" i="2"/>
  <c r="M642" i="2"/>
  <c r="M626" i="2"/>
  <c r="M610" i="2"/>
  <c r="M594" i="2"/>
  <c r="M578" i="2"/>
  <c r="M562" i="2"/>
  <c r="M546" i="2"/>
  <c r="M530" i="2"/>
  <c r="M514" i="2"/>
  <c r="M498" i="2"/>
  <c r="M482" i="2"/>
  <c r="M466" i="2"/>
  <c r="M450" i="2"/>
  <c r="M434" i="2"/>
  <c r="M418" i="2"/>
  <c r="M402" i="2"/>
  <c r="M386" i="2"/>
  <c r="M370" i="2"/>
  <c r="M354" i="2"/>
  <c r="M338" i="2"/>
  <c r="M322" i="2"/>
  <c r="M306" i="2"/>
  <c r="M290" i="2"/>
  <c r="M274" i="2"/>
  <c r="M258" i="2"/>
  <c r="M242" i="2"/>
  <c r="M226" i="2"/>
  <c r="M210" i="2"/>
  <c r="M194" i="2"/>
  <c r="M178" i="2"/>
  <c r="M162" i="2"/>
  <c r="M146" i="2"/>
  <c r="M130" i="2"/>
  <c r="M114" i="2"/>
  <c r="M98" i="2"/>
  <c r="M82" i="2"/>
  <c r="M66" i="2"/>
  <c r="M50" i="2"/>
  <c r="M34" i="2"/>
  <c r="M125" i="2"/>
  <c r="M6228" i="2"/>
  <c r="M6196" i="2"/>
  <c r="M6114" i="2"/>
  <c r="M6034" i="2"/>
  <c r="M5954" i="2"/>
  <c r="M5908" i="2"/>
  <c r="M5874" i="2"/>
  <c r="M5828" i="2"/>
  <c r="M5794" i="2"/>
  <c r="M5748" i="2"/>
  <c r="M5668" i="2"/>
  <c r="M5588" i="2"/>
  <c r="M5090" i="2"/>
  <c r="M5010" i="2"/>
  <c r="M4930" i="2"/>
  <c r="M4884" i="2"/>
  <c r="M4850" i="2"/>
  <c r="M4804" i="2"/>
  <c r="M4770" i="2"/>
  <c r="M4724" i="2"/>
  <c r="M4644" i="2"/>
  <c r="M4564" i="2"/>
  <c r="M4053" i="2"/>
  <c r="M3555" i="2"/>
  <c r="M3475" i="2"/>
  <c r="M3395" i="2"/>
  <c r="M3315" i="2"/>
  <c r="M3235" i="2"/>
  <c r="M2191" i="2"/>
  <c r="M2002" i="2"/>
  <c r="M1218" i="2"/>
  <c r="M927" i="2"/>
  <c r="M641" i="2"/>
  <c r="M321" i="2"/>
  <c r="M21" i="2"/>
  <c r="M6497" i="2"/>
  <c r="M6449" i="2"/>
  <c r="M6401" i="2"/>
  <c r="M6353" i="2"/>
  <c r="M6305" i="2"/>
  <c r="M6289" i="2"/>
  <c r="M6241" i="2"/>
  <c r="M6193" i="2"/>
  <c r="M6145" i="2"/>
  <c r="M6129" i="2"/>
  <c r="M6113" i="2"/>
  <c r="M6097" i="2"/>
  <c r="M6081" i="2"/>
  <c r="M6065" i="2"/>
  <c r="M6049" i="2"/>
  <c r="M6033" i="2"/>
  <c r="M6017" i="2"/>
  <c r="M6001" i="2"/>
  <c r="M5985" i="2"/>
  <c r="M5969" i="2"/>
  <c r="M5953" i="2"/>
  <c r="M5937" i="2"/>
  <c r="M5921" i="2"/>
  <c r="M5905" i="2"/>
  <c r="M5889" i="2"/>
  <c r="M5873" i="2"/>
  <c r="M5857" i="2"/>
  <c r="M5841" i="2"/>
  <c r="M5825" i="2"/>
  <c r="M5809" i="2"/>
  <c r="M5793" i="2"/>
  <c r="M5777" i="2"/>
  <c r="M5761" i="2"/>
  <c r="M5745" i="2"/>
  <c r="M5729" i="2"/>
  <c r="M5713" i="2"/>
  <c r="M5697" i="2"/>
  <c r="M5681" i="2"/>
  <c r="M5665" i="2"/>
  <c r="M5649" i="2"/>
  <c r="M5633" i="2"/>
  <c r="M5617" i="2"/>
  <c r="M5585" i="2"/>
  <c r="M5569" i="2"/>
  <c r="M5553" i="2"/>
  <c r="M5537" i="2"/>
  <c r="M5521" i="2"/>
  <c r="M5505" i="2"/>
  <c r="M5489" i="2"/>
  <c r="M5473" i="2"/>
  <c r="M5457" i="2"/>
  <c r="M5441" i="2"/>
  <c r="M5425" i="2"/>
  <c r="M5409" i="2"/>
  <c r="M5393" i="2"/>
  <c r="M5361" i="2"/>
  <c r="M5345" i="2"/>
  <c r="M5329" i="2"/>
  <c r="M5313" i="2"/>
  <c r="M5297" i="2"/>
  <c r="M5281" i="2"/>
  <c r="M5265" i="2"/>
  <c r="M5249" i="2"/>
  <c r="M5217" i="2"/>
  <c r="M5201" i="2"/>
  <c r="M5185" i="2"/>
  <c r="M5169" i="2"/>
  <c r="M5153" i="2"/>
  <c r="M5137" i="2"/>
  <c r="M5121" i="2"/>
  <c r="M5105" i="2"/>
  <c r="M5089" i="2"/>
  <c r="M5073" i="2"/>
  <c r="M5057" i="2"/>
  <c r="M5041" i="2"/>
  <c r="M5025" i="2"/>
  <c r="M5009" i="2"/>
  <c r="M4993" i="2"/>
  <c r="M4977" i="2"/>
  <c r="M4961" i="2"/>
  <c r="M4945" i="2"/>
  <c r="M4913" i="2"/>
  <c r="M4897" i="2"/>
  <c r="M4881" i="2"/>
  <c r="M4865" i="2"/>
  <c r="M4849" i="2"/>
  <c r="M4833" i="2"/>
  <c r="M4817" i="2"/>
  <c r="M4801" i="2"/>
  <c r="M4769" i="2"/>
  <c r="M4753" i="2"/>
  <c r="M4737" i="2"/>
  <c r="M4721" i="2"/>
  <c r="M4705" i="2"/>
  <c r="M4689" i="2"/>
  <c r="M4673" i="2"/>
  <c r="M4657" i="2"/>
  <c r="M4641" i="2"/>
  <c r="M4625" i="2"/>
  <c r="M4609" i="2"/>
  <c r="M4593" i="2"/>
  <c r="M4577" i="2"/>
  <c r="M4561" i="2"/>
  <c r="M4545" i="2"/>
  <c r="M4529" i="2"/>
  <c r="M4513" i="2"/>
  <c r="M4497" i="2"/>
  <c r="M4481" i="2"/>
  <c r="M4465" i="2"/>
  <c r="M4449" i="2"/>
  <c r="M4433" i="2"/>
  <c r="M4417" i="2"/>
  <c r="M4401" i="2"/>
  <c r="M4385" i="2"/>
  <c r="M4369" i="2"/>
  <c r="M4353" i="2"/>
  <c r="M4337" i="2"/>
  <c r="M4321" i="2"/>
  <c r="M4289" i="2"/>
  <c r="M4273" i="2"/>
  <c r="M4257" i="2"/>
  <c r="M4241" i="2"/>
  <c r="M4225" i="2"/>
  <c r="M4209" i="2"/>
  <c r="M4193" i="2"/>
  <c r="M4177" i="2"/>
  <c r="M4161" i="2"/>
  <c r="M4145" i="2"/>
  <c r="M4129" i="2"/>
  <c r="M4113" i="2"/>
  <c r="M4097" i="2"/>
  <c r="M4081" i="2"/>
  <c r="M4049" i="2"/>
  <c r="M4033" i="2"/>
  <c r="M4017" i="2"/>
  <c r="M4001" i="2"/>
  <c r="M3985" i="2"/>
  <c r="M3969" i="2"/>
  <c r="M3953" i="2"/>
  <c r="M3937" i="2"/>
  <c r="M3921" i="2"/>
  <c r="M3905" i="2"/>
  <c r="M3889" i="2"/>
  <c r="M3873" i="2"/>
  <c r="M3857" i="2"/>
  <c r="M3841" i="2"/>
  <c r="M3825" i="2"/>
  <c r="M3809" i="2"/>
  <c r="M3793" i="2"/>
  <c r="M3777" i="2"/>
  <c r="M3761" i="2"/>
  <c r="M3745" i="2"/>
  <c r="M3729" i="2"/>
  <c r="M3713" i="2"/>
  <c r="M3697" i="2"/>
  <c r="M3681" i="2"/>
  <c r="M3665" i="2"/>
  <c r="M3649" i="2"/>
  <c r="M3633" i="2"/>
  <c r="M3617" i="2"/>
  <c r="M3601" i="2"/>
  <c r="M3585" i="2"/>
  <c r="M3569" i="2"/>
  <c r="M3553" i="2"/>
  <c r="M3537" i="2"/>
  <c r="M3521" i="2"/>
  <c r="M3505" i="2"/>
  <c r="M3489" i="2"/>
  <c r="M3473" i="2"/>
  <c r="M3457" i="2"/>
  <c r="M3441" i="2"/>
  <c r="M3425" i="2"/>
  <c r="M3409" i="2"/>
  <c r="M3393" i="2"/>
  <c r="M3377" i="2"/>
  <c r="M3361" i="2"/>
  <c r="M3345" i="2"/>
  <c r="M3329" i="2"/>
  <c r="M3313" i="2"/>
  <c r="M3297" i="2"/>
  <c r="M3281" i="2"/>
  <c r="M3265" i="2"/>
  <c r="M3249" i="2"/>
  <c r="M3233" i="2"/>
  <c r="M3217" i="2"/>
  <c r="M3201" i="2"/>
  <c r="M3185" i="2"/>
  <c r="M3169" i="2"/>
  <c r="M3153" i="2"/>
  <c r="M3137" i="2"/>
  <c r="M3121" i="2"/>
  <c r="M3105" i="2"/>
  <c r="M3089" i="2"/>
  <c r="M3073" i="2"/>
  <c r="M3057" i="2"/>
  <c r="M3041" i="2"/>
  <c r="M3025" i="2"/>
  <c r="M3009" i="2"/>
  <c r="M2993" i="2"/>
  <c r="M2977" i="2"/>
  <c r="M2961" i="2"/>
  <c r="M2945" i="2"/>
  <c r="M2929" i="2"/>
  <c r="M2913" i="2"/>
  <c r="M2897" i="2"/>
  <c r="M2881" i="2"/>
  <c r="M2865" i="2"/>
  <c r="M2849" i="2"/>
  <c r="M2833" i="2"/>
  <c r="M2801" i="2"/>
  <c r="M2785" i="2"/>
  <c r="M2769" i="2"/>
  <c r="M2753" i="2"/>
  <c r="M2689" i="2"/>
  <c r="M2673" i="2"/>
  <c r="M2657" i="2"/>
  <c r="M2641" i="2"/>
  <c r="M2625" i="2"/>
  <c r="M2593" i="2"/>
  <c r="M2577" i="2"/>
  <c r="M2561" i="2"/>
  <c r="M2529" i="2"/>
  <c r="M2513" i="2"/>
  <c r="M2497" i="2"/>
  <c r="M2465" i="2"/>
  <c r="M2449" i="2"/>
  <c r="M2433" i="2"/>
  <c r="M2401" i="2"/>
  <c r="M2385" i="2"/>
  <c r="M2369" i="2"/>
  <c r="M2353" i="2"/>
  <c r="M2337" i="2"/>
  <c r="M2321" i="2"/>
  <c r="M2305" i="2"/>
  <c r="M2289" i="2"/>
  <c r="M2273" i="2"/>
  <c r="M2257" i="2"/>
  <c r="M2241" i="2"/>
  <c r="M2225" i="2"/>
  <c r="M2209" i="2"/>
  <c r="M2193" i="2"/>
  <c r="M2177" i="2"/>
  <c r="M2161" i="2"/>
  <c r="M2145" i="2"/>
  <c r="M2129" i="2"/>
  <c r="M2097" i="2"/>
  <c r="M2081" i="2"/>
  <c r="M2065" i="2"/>
  <c r="M2049" i="2"/>
  <c r="M2033" i="2"/>
  <c r="M2017" i="2"/>
  <c r="M1985" i="2"/>
  <c r="M1969" i="2"/>
  <c r="M1953" i="2"/>
  <c r="M1921" i="2"/>
  <c r="M1889" i="2"/>
  <c r="M1873" i="2"/>
  <c r="M1857" i="2"/>
  <c r="M1841" i="2"/>
  <c r="M1825" i="2"/>
  <c r="M1793" i="2"/>
  <c r="M1777" i="2"/>
  <c r="M1761" i="2"/>
  <c r="M1729" i="2"/>
  <c r="M1713" i="2"/>
  <c r="M1697" i="2"/>
  <c r="M1681" i="2"/>
  <c r="M1665" i="2"/>
  <c r="M1649" i="2"/>
  <c r="M1633" i="2"/>
  <c r="M1617" i="2"/>
  <c r="M1601" i="2"/>
  <c r="M1585" i="2"/>
  <c r="M1569" i="2"/>
  <c r="M1553" i="2"/>
  <c r="M1537" i="2"/>
  <c r="M1521" i="2"/>
  <c r="M1505" i="2"/>
  <c r="M1473" i="2"/>
  <c r="M1457" i="2"/>
  <c r="M1441" i="2"/>
  <c r="M1425" i="2"/>
  <c r="M1409" i="2"/>
  <c r="M1393" i="2"/>
  <c r="M1377" i="2"/>
  <c r="M1361" i="2"/>
  <c r="M1345" i="2"/>
  <c r="M1329" i="2"/>
  <c r="M1313" i="2"/>
  <c r="M1297" i="2"/>
  <c r="M1281" i="2"/>
  <c r="M1265" i="2"/>
  <c r="M1249" i="2"/>
  <c r="M1201" i="2"/>
  <c r="M1185" i="2"/>
  <c r="M1169" i="2"/>
  <c r="M1153" i="2"/>
  <c r="M1137" i="2"/>
  <c r="M1121" i="2"/>
  <c r="M1105" i="2"/>
  <c r="M1089" i="2"/>
  <c r="M1073" i="2"/>
  <c r="M1057" i="2"/>
  <c r="M1041" i="2"/>
  <c r="M1025" i="2"/>
  <c r="M1009" i="2"/>
  <c r="M993" i="2"/>
  <c r="M977" i="2"/>
  <c r="M961" i="2"/>
  <c r="M945" i="2"/>
  <c r="M929" i="2"/>
  <c r="M913" i="2"/>
  <c r="M881" i="2"/>
  <c r="M865" i="2"/>
  <c r="M849" i="2"/>
  <c r="M833" i="2"/>
  <c r="M817" i="2"/>
  <c r="M801" i="2"/>
  <c r="M785" i="2"/>
  <c r="M769" i="2"/>
  <c r="M753" i="2"/>
  <c r="M737" i="2"/>
  <c r="M721" i="2"/>
  <c r="M705" i="2"/>
  <c r="M689" i="2"/>
  <c r="M673" i="2"/>
  <c r="M657" i="2"/>
  <c r="M625" i="2"/>
  <c r="M609" i="2"/>
  <c r="M577" i="2"/>
  <c r="M561" i="2"/>
  <c r="M545" i="2"/>
  <c r="M529" i="2"/>
  <c r="M513" i="2"/>
  <c r="M497" i="2"/>
  <c r="M465" i="2"/>
  <c r="M449" i="2"/>
  <c r="M433" i="2"/>
  <c r="M417" i="2"/>
  <c r="M401" i="2"/>
  <c r="M385" i="2"/>
  <c r="M369" i="2"/>
  <c r="M353" i="2"/>
  <c r="M337" i="2"/>
  <c r="M305" i="2"/>
  <c r="M289" i="2"/>
  <c r="M273" i="2"/>
  <c r="M257" i="2"/>
  <c r="M6372" i="2"/>
  <c r="M6340" i="2"/>
  <c r="M6227" i="2"/>
  <c r="M5987" i="2"/>
  <c r="M5907" i="2"/>
  <c r="M5827" i="2"/>
  <c r="M5747" i="2"/>
  <c r="M5667" i="2"/>
  <c r="M4963" i="2"/>
  <c r="M4883" i="2"/>
  <c r="M4803" i="2"/>
  <c r="M4723" i="2"/>
  <c r="M4643" i="2"/>
  <c r="M4372" i="2"/>
  <c r="M4292" i="2"/>
  <c r="M4212" i="2"/>
  <c r="M4132" i="2"/>
  <c r="M4052" i="2"/>
  <c r="M3554" i="2"/>
  <c r="M3474" i="2"/>
  <c r="M3394" i="2"/>
  <c r="M3314" i="2"/>
  <c r="M3234" i="2"/>
  <c r="M3142" i="2"/>
  <c r="M3062" i="2"/>
  <c r="M2982" i="2"/>
  <c r="M2902" i="2"/>
  <c r="M2001" i="2"/>
  <c r="M640" i="2"/>
  <c r="M320" i="2"/>
  <c r="M18" i="2"/>
  <c r="M6512" i="2"/>
  <c r="M6496" i="2"/>
  <c r="M6480" i="2"/>
  <c r="M6464" i="2"/>
  <c r="M6448" i="2"/>
  <c r="M6432" i="2"/>
  <c r="M6416" i="2"/>
  <c r="M6400" i="2"/>
  <c r="M6384" i="2"/>
  <c r="M6368" i="2"/>
  <c r="M6352" i="2"/>
  <c r="M6336" i="2"/>
  <c r="M6320" i="2"/>
  <c r="M6304" i="2"/>
  <c r="M6288" i="2"/>
  <c r="M6272" i="2"/>
  <c r="M6256" i="2"/>
  <c r="M6240" i="2"/>
  <c r="M6224" i="2"/>
  <c r="M6208" i="2"/>
  <c r="M6192" i="2"/>
  <c r="M6176" i="2"/>
  <c r="M6160" i="2"/>
  <c r="M6144" i="2"/>
  <c r="M6128" i="2"/>
  <c r="M6112" i="2"/>
  <c r="M6096" i="2"/>
  <c r="M6080" i="2"/>
  <c r="M6064" i="2"/>
  <c r="M6048" i="2"/>
  <c r="M6032" i="2"/>
  <c r="M6016" i="2"/>
  <c r="M6000" i="2"/>
  <c r="M5984" i="2"/>
  <c r="M5968" i="2"/>
  <c r="M5952" i="2"/>
  <c r="M5936" i="2"/>
  <c r="M5920" i="2"/>
  <c r="M5904" i="2"/>
  <c r="M5888" i="2"/>
  <c r="M5872" i="2"/>
  <c r="M5856" i="2"/>
  <c r="M5840" i="2"/>
  <c r="M5824" i="2"/>
  <c r="M5792" i="2"/>
  <c r="M5776" i="2"/>
  <c r="M5760" i="2"/>
  <c r="M5744" i="2"/>
  <c r="M5728" i="2"/>
  <c r="M5712" i="2"/>
  <c r="M5696" i="2"/>
  <c r="M5680" i="2"/>
  <c r="M5664" i="2"/>
  <c r="M5648" i="2"/>
  <c r="M5632" i="2"/>
  <c r="M5616" i="2"/>
  <c r="M5584" i="2"/>
  <c r="M5568" i="2"/>
  <c r="M5552" i="2"/>
  <c r="M5536" i="2"/>
  <c r="M5520" i="2"/>
  <c r="M5504" i="2"/>
  <c r="M5488" i="2"/>
  <c r="M5472" i="2"/>
  <c r="M5456" i="2"/>
  <c r="M5440" i="2"/>
  <c r="M5424" i="2"/>
  <c r="M5408" i="2"/>
  <c r="M5392" i="2"/>
  <c r="M5360" i="2"/>
  <c r="M5344" i="2"/>
  <c r="M5328" i="2"/>
  <c r="M5312" i="2"/>
  <c r="M5296" i="2"/>
  <c r="M5280" i="2"/>
  <c r="M5264" i="2"/>
  <c r="M5248" i="2"/>
  <c r="M5216" i="2"/>
  <c r="M5200" i="2"/>
  <c r="M5184" i="2"/>
  <c r="M5168" i="2"/>
  <c r="M5152" i="2"/>
  <c r="M5136" i="2"/>
  <c r="M5120" i="2"/>
  <c r="M5104" i="2"/>
  <c r="M5088" i="2"/>
  <c r="M5072" i="2"/>
  <c r="M5056" i="2"/>
  <c r="M5040" i="2"/>
  <c r="M5024" i="2"/>
  <c r="M5008" i="2"/>
  <c r="M4992" i="2"/>
  <c r="M4976" i="2"/>
  <c r="M4960" i="2"/>
  <c r="M4944" i="2"/>
  <c r="M4912" i="2"/>
  <c r="M4896" i="2"/>
  <c r="M4880" i="2"/>
  <c r="M4864" i="2"/>
  <c r="M4848" i="2"/>
  <c r="M4832" i="2"/>
  <c r="M4816" i="2"/>
  <c r="M4800" i="2"/>
  <c r="M4784" i="2"/>
  <c r="M4768" i="2"/>
  <c r="M4752" i="2"/>
  <c r="M4736" i="2"/>
  <c r="M4720" i="2"/>
  <c r="M4704" i="2"/>
  <c r="M4672" i="2"/>
  <c r="M4656" i="2"/>
  <c r="M4640" i="2"/>
  <c r="M4624" i="2"/>
  <c r="M4608" i="2"/>
  <c r="M4592" i="2"/>
  <c r="M4576" i="2"/>
  <c r="M4560" i="2"/>
  <c r="M4544" i="2"/>
  <c r="M4528" i="2"/>
  <c r="M4512" i="2"/>
  <c r="M4496" i="2"/>
  <c r="M4480" i="2"/>
  <c r="M4464" i="2"/>
  <c r="M4448" i="2"/>
  <c r="M4432" i="2"/>
  <c r="M4416" i="2"/>
  <c r="M4400" i="2"/>
  <c r="M4384" i="2"/>
  <c r="M4368" i="2"/>
  <c r="M4352" i="2"/>
  <c r="M4336" i="2"/>
  <c r="M4320" i="2"/>
  <c r="M4304" i="2"/>
  <c r="M4288" i="2"/>
  <c r="M4256" i="2"/>
  <c r="M4240" i="2"/>
  <c r="M4224" i="2"/>
  <c r="M4208" i="2"/>
  <c r="M4192" i="2"/>
  <c r="M4176" i="2"/>
  <c r="M4160" i="2"/>
  <c r="M4144" i="2"/>
  <c r="M4128" i="2"/>
  <c r="M4112" i="2"/>
  <c r="M4096" i="2"/>
  <c r="M4080" i="2"/>
  <c r="M4064" i="2"/>
  <c r="M4048" i="2"/>
  <c r="M4016" i="2"/>
  <c r="M4000" i="2"/>
  <c r="M3984" i="2"/>
  <c r="M3968" i="2"/>
  <c r="M3952" i="2"/>
  <c r="M3936" i="2"/>
  <c r="M3920" i="2"/>
  <c r="M3904" i="2"/>
  <c r="M3888" i="2"/>
  <c r="M3872" i="2"/>
  <c r="M3856" i="2"/>
  <c r="M3840" i="2"/>
  <c r="M3824" i="2"/>
  <c r="M3808" i="2"/>
  <c r="M3792" i="2"/>
  <c r="M3760" i="2"/>
  <c r="M3744" i="2"/>
  <c r="M3728" i="2"/>
  <c r="M3712" i="2"/>
  <c r="M3696" i="2"/>
  <c r="M3680" i="2"/>
  <c r="M3664" i="2"/>
  <c r="M3648" i="2"/>
  <c r="M3632" i="2"/>
  <c r="M3616" i="2"/>
  <c r="M3600" i="2"/>
  <c r="M3584" i="2"/>
  <c r="M3568" i="2"/>
  <c r="M3552" i="2"/>
  <c r="M3536" i="2"/>
  <c r="M3520" i="2"/>
  <c r="M3504" i="2"/>
  <c r="M3488" i="2"/>
  <c r="M3472" i="2"/>
  <c r="M3456" i="2"/>
  <c r="M3440" i="2"/>
  <c r="M3424" i="2"/>
  <c r="M3408" i="2"/>
  <c r="M3392" i="2"/>
  <c r="M3376" i="2"/>
  <c r="M3360" i="2"/>
  <c r="M3344" i="2"/>
  <c r="M3328" i="2"/>
  <c r="M3312" i="2"/>
  <c r="M3296" i="2"/>
  <c r="M3280" i="2"/>
  <c r="M3264" i="2"/>
  <c r="M3248" i="2"/>
  <c r="M3232" i="2"/>
  <c r="M3216" i="2"/>
  <c r="M3200" i="2"/>
  <c r="M3184" i="2"/>
  <c r="M3168" i="2"/>
  <c r="M3152" i="2"/>
  <c r="M3136" i="2"/>
  <c r="M3120" i="2"/>
  <c r="M3104" i="2"/>
  <c r="M3088" i="2"/>
  <c r="M3072" i="2"/>
  <c r="M3056" i="2"/>
  <c r="M3040" i="2"/>
  <c r="M3024" i="2"/>
  <c r="M3008" i="2"/>
  <c r="M2992" i="2"/>
  <c r="M2976" i="2"/>
  <c r="M2960" i="2"/>
  <c r="M2944" i="2"/>
  <c r="M2928" i="2"/>
  <c r="M2912" i="2"/>
  <c r="M2896" i="2"/>
  <c r="M2880" i="2"/>
  <c r="M2864" i="2"/>
  <c r="M2848" i="2"/>
  <c r="M2832" i="2"/>
  <c r="M2800" i="2"/>
  <c r="M2768" i="2"/>
  <c r="M2752" i="2"/>
  <c r="M2736" i="2"/>
  <c r="M2720" i="2"/>
  <c r="M2688" i="2"/>
  <c r="M2672" i="2"/>
  <c r="M2656" i="2"/>
  <c r="M2640" i="2"/>
  <c r="M2624" i="2"/>
  <c r="M2592" i="2"/>
  <c r="M2576" i="2"/>
  <c r="M2560" i="2"/>
  <c r="M2528" i="2"/>
  <c r="M2512" i="2"/>
  <c r="M2496" i="2"/>
  <c r="M2464" i="2"/>
  <c r="M2432" i="2"/>
  <c r="M2400" i="2"/>
  <c r="M2384" i="2"/>
  <c r="M2352" i="2"/>
  <c r="M2336" i="2"/>
  <c r="M2320" i="2"/>
  <c r="M2304" i="2"/>
  <c r="M2288" i="2"/>
  <c r="M2272" i="2"/>
  <c r="M2256" i="2"/>
  <c r="M2240" i="2"/>
  <c r="M2224" i="2"/>
  <c r="M2176" i="2"/>
  <c r="M2160" i="2"/>
  <c r="M2144" i="2"/>
  <c r="M2128" i="2"/>
  <c r="M2096" i="2"/>
  <c r="M2080" i="2"/>
  <c r="M2032" i="2"/>
  <c r="M2016" i="2"/>
  <c r="M2000" i="2"/>
  <c r="M1984" i="2"/>
  <c r="M1968" i="2"/>
  <c r="M1936" i="2"/>
  <c r="M1920" i="2"/>
  <c r="M1904" i="2"/>
  <c r="M1888" i="2"/>
  <c r="M1872" i="2"/>
  <c r="M1856" i="2"/>
  <c r="M1840" i="2"/>
  <c r="M1824" i="2"/>
  <c r="M1808" i="2"/>
  <c r="M1792" i="2"/>
  <c r="M1776" i="2"/>
  <c r="M1760" i="2"/>
  <c r="M1744" i="2"/>
  <c r="M1728" i="2"/>
  <c r="M1712" i="2"/>
  <c r="M1696" i="2"/>
  <c r="M1680" i="2"/>
  <c r="M1664" i="2"/>
  <c r="M1648" i="2"/>
  <c r="M1632" i="2"/>
  <c r="M1616" i="2"/>
  <c r="M1600" i="2"/>
  <c r="M1584" i="2"/>
  <c r="M1568" i="2"/>
  <c r="M1552" i="2"/>
  <c r="M1536" i="2"/>
  <c r="M1520" i="2"/>
  <c r="M1504" i="2"/>
  <c r="M1488" i="2"/>
  <c r="M1472" i="2"/>
  <c r="M1456" i="2"/>
  <c r="M1440" i="2"/>
  <c r="M1424" i="2"/>
  <c r="M1408" i="2"/>
  <c r="M1392" i="2"/>
  <c r="M1376" i="2"/>
  <c r="M1360" i="2"/>
  <c r="M1344" i="2"/>
  <c r="M1328" i="2"/>
  <c r="M1312" i="2"/>
  <c r="M1296" i="2"/>
  <c r="M1280" i="2"/>
  <c r="M1264" i="2"/>
  <c r="M1248" i="2"/>
  <c r="M1216" i="2"/>
  <c r="M1200" i="2"/>
  <c r="M1184" i="2"/>
  <c r="M1168" i="2"/>
  <c r="M1152" i="2"/>
  <c r="M1136" i="2"/>
  <c r="M1120" i="2"/>
  <c r="M1104" i="2"/>
  <c r="M1088" i="2"/>
  <c r="M1072" i="2"/>
  <c r="M1056" i="2"/>
  <c r="M1024" i="2"/>
  <c r="M1008" i="2"/>
  <c r="M992" i="2"/>
  <c r="M976" i="2"/>
  <c r="M960" i="2"/>
  <c r="M944" i="2"/>
  <c r="M912" i="2"/>
  <c r="M896" i="2"/>
  <c r="M880" i="2"/>
  <c r="M864" i="2"/>
  <c r="M848" i="2"/>
  <c r="M816" i="2"/>
  <c r="M784" i="2"/>
  <c r="M752" i="2"/>
  <c r="M736" i="2"/>
  <c r="M720" i="2"/>
  <c r="M704" i="2"/>
  <c r="M688" i="2"/>
  <c r="M656" i="2"/>
  <c r="M624" i="2"/>
  <c r="M608" i="2"/>
  <c r="M592" i="2"/>
  <c r="M576" i="2"/>
  <c r="M560" i="2"/>
  <c r="M544" i="2"/>
  <c r="M528" i="2"/>
  <c r="M496" i="2"/>
  <c r="M480" i="2"/>
  <c r="M464" i="2"/>
  <c r="M448" i="2"/>
  <c r="M432" i="2"/>
  <c r="M416" i="2"/>
  <c r="M400" i="2"/>
  <c r="M384" i="2"/>
  <c r="M368" i="2"/>
  <c r="M352" i="2"/>
  <c r="M336" i="2"/>
  <c r="M304" i="2"/>
  <c r="M288" i="2"/>
  <c r="M272" i="2"/>
  <c r="M256" i="2"/>
  <c r="M6484" i="2"/>
  <c r="M6452" i="2"/>
  <c r="M6371" i="2"/>
  <c r="M6339" i="2"/>
  <c r="M6226" i="2"/>
  <c r="M5986" i="2"/>
  <c r="M5906" i="2"/>
  <c r="M5826" i="2"/>
  <c r="M5780" i="2"/>
  <c r="M5746" i="2"/>
  <c r="M5700" i="2"/>
  <c r="M5666" i="2"/>
  <c r="M5620" i="2"/>
  <c r="M5540" i="2"/>
  <c r="M5460" i="2"/>
  <c r="M4962" i="2"/>
  <c r="M4882" i="2"/>
  <c r="M4802" i="2"/>
  <c r="M4756" i="2"/>
  <c r="M4722" i="2"/>
  <c r="M4676" i="2"/>
  <c r="M4642" i="2"/>
  <c r="M4596" i="2"/>
  <c r="M4516" i="2"/>
  <c r="M4436" i="2"/>
  <c r="M4037" i="2"/>
  <c r="M3957" i="2"/>
  <c r="M3877" i="2"/>
  <c r="M3797" i="2"/>
  <c r="M3299" i="2"/>
  <c r="M3219" i="2"/>
  <c r="M3139" i="2"/>
  <c r="M3059" i="2"/>
  <c r="M2979" i="2"/>
  <c r="M1809" i="2"/>
  <c r="M1455" i="2"/>
  <c r="M1171" i="2"/>
  <c r="M897" i="2"/>
  <c r="M593" i="2"/>
  <c r="M6511" i="2"/>
  <c r="M6495" i="2"/>
  <c r="M6479" i="2"/>
  <c r="M6463" i="2"/>
  <c r="M6447" i="2"/>
  <c r="M6431" i="2"/>
  <c r="M6415" i="2"/>
  <c r="M6399" i="2"/>
  <c r="M6383" i="2"/>
  <c r="M6367" i="2"/>
  <c r="M6351" i="2"/>
  <c r="M6335" i="2"/>
  <c r="M6319" i="2"/>
  <c r="M6303" i="2"/>
  <c r="M6287" i="2"/>
  <c r="M6271" i="2"/>
  <c r="M6255" i="2"/>
  <c r="M6239" i="2"/>
  <c r="M6223" i="2"/>
  <c r="M6207" i="2"/>
  <c r="M6191" i="2"/>
  <c r="M6175" i="2"/>
  <c r="M6159" i="2"/>
  <c r="M6143" i="2"/>
  <c r="M6127" i="2"/>
  <c r="M6111" i="2"/>
  <c r="M6095" i="2"/>
  <c r="M6079" i="2"/>
  <c r="M6063" i="2"/>
  <c r="M6047" i="2"/>
  <c r="M6031" i="2"/>
  <c r="M6015" i="2"/>
  <c r="M5999" i="2"/>
  <c r="M5983" i="2"/>
  <c r="M5967" i="2"/>
  <c r="M5951" i="2"/>
  <c r="M5935" i="2"/>
  <c r="M5919" i="2"/>
  <c r="M5903" i="2"/>
  <c r="M5887" i="2"/>
  <c r="M5871" i="2"/>
  <c r="M5855" i="2"/>
  <c r="M5839" i="2"/>
  <c r="M5823" i="2"/>
  <c r="M5791" i="2"/>
  <c r="M5775" i="2"/>
  <c r="M5759" i="2"/>
  <c r="M5743" i="2"/>
  <c r="M5727" i="2"/>
  <c r="M5711" i="2"/>
  <c r="M5695" i="2"/>
  <c r="M5679" i="2"/>
  <c r="M5663" i="2"/>
  <c r="M5647" i="2"/>
  <c r="M5631" i="2"/>
  <c r="M5615" i="2"/>
  <c r="M5583" i="2"/>
  <c r="M5567" i="2"/>
  <c r="M5551" i="2"/>
  <c r="M5535" i="2"/>
  <c r="M5519" i="2"/>
  <c r="M5503" i="2"/>
  <c r="M5487" i="2"/>
  <c r="M5471" i="2"/>
  <c r="M5455" i="2"/>
  <c r="M5439" i="2"/>
  <c r="M5423" i="2"/>
  <c r="M5407" i="2"/>
  <c r="M5391" i="2"/>
  <c r="M5375" i="2"/>
  <c r="M5359" i="2"/>
  <c r="M5343" i="2"/>
  <c r="M5327" i="2"/>
  <c r="M5311" i="2"/>
  <c r="M5295" i="2"/>
  <c r="M5279" i="2"/>
  <c r="M5263" i="2"/>
  <c r="M5247" i="2"/>
  <c r="M5231" i="2"/>
  <c r="M5215" i="2"/>
  <c r="M5199" i="2"/>
  <c r="M5183" i="2"/>
  <c r="M5167" i="2"/>
  <c r="M5151" i="2"/>
  <c r="M5135" i="2"/>
  <c r="M5119" i="2"/>
  <c r="M5103" i="2"/>
  <c r="M5087" i="2"/>
  <c r="M5071" i="2"/>
  <c r="M5055" i="2"/>
  <c r="M5039" i="2"/>
  <c r="M5023" i="2"/>
  <c r="M5007" i="2"/>
  <c r="M4991" i="2"/>
  <c r="M4975" i="2"/>
  <c r="M4959" i="2"/>
  <c r="M4943" i="2"/>
  <c r="M4927" i="2"/>
  <c r="M4911" i="2"/>
  <c r="M4895" i="2"/>
  <c r="M4879" i="2"/>
  <c r="M4863" i="2"/>
  <c r="M4847" i="2"/>
  <c r="M4831" i="2"/>
  <c r="M4815" i="2"/>
  <c r="M4799" i="2"/>
  <c r="M4783" i="2"/>
  <c r="M4767" i="2"/>
  <c r="M4751" i="2"/>
  <c r="M4735" i="2"/>
  <c r="M4719" i="2"/>
  <c r="M4703" i="2"/>
  <c r="M4687" i="2"/>
  <c r="M4671" i="2"/>
  <c r="M4655" i="2"/>
  <c r="M4639" i="2"/>
  <c r="M4623" i="2"/>
  <c r="M4607" i="2"/>
  <c r="M4591" i="2"/>
  <c r="M4575" i="2"/>
  <c r="M4543" i="2"/>
  <c r="M4511" i="2"/>
  <c r="M4495" i="2"/>
  <c r="M4479" i="2"/>
  <c r="M4447" i="2"/>
  <c r="M4431" i="2"/>
  <c r="M4415" i="2"/>
  <c r="M4399" i="2"/>
  <c r="M4383" i="2"/>
  <c r="M4367" i="2"/>
  <c r="M4351" i="2"/>
  <c r="M4335" i="2"/>
  <c r="M4319" i="2"/>
  <c r="M4303" i="2"/>
  <c r="M4287" i="2"/>
  <c r="M4271" i="2"/>
  <c r="M4255" i="2"/>
  <c r="M4239" i="2"/>
  <c r="M4223" i="2"/>
  <c r="M4207" i="2"/>
  <c r="M4191" i="2"/>
  <c r="M4175" i="2"/>
  <c r="M4159" i="2"/>
  <c r="M4143" i="2"/>
  <c r="M4111" i="2"/>
  <c r="M4095" i="2"/>
  <c r="M4079" i="2"/>
  <c r="M4063" i="2"/>
  <c r="M4047" i="2"/>
  <c r="M4031" i="2"/>
  <c r="M4015" i="2"/>
  <c r="M3999" i="2"/>
  <c r="M3983" i="2"/>
  <c r="M3967" i="2"/>
  <c r="M3951" i="2"/>
  <c r="M3935" i="2"/>
  <c r="M3919" i="2"/>
  <c r="M3903" i="2"/>
  <c r="M3887" i="2"/>
  <c r="M3871" i="2"/>
  <c r="M3855" i="2"/>
  <c r="M3839" i="2"/>
  <c r="M3823" i="2"/>
  <c r="M3807" i="2"/>
  <c r="M3791" i="2"/>
  <c r="M3759" i="2"/>
  <c r="M3743" i="2"/>
  <c r="M3727" i="2"/>
  <c r="M3711" i="2"/>
  <c r="M3695" i="2"/>
  <c r="M3679" i="2"/>
  <c r="M3663" i="2"/>
  <c r="M3647" i="2"/>
  <c r="M3631" i="2"/>
  <c r="M3615" i="2"/>
  <c r="M3599" i="2"/>
  <c r="M3583" i="2"/>
  <c r="M3567" i="2"/>
  <c r="M3551" i="2"/>
  <c r="M3535" i="2"/>
  <c r="M3519" i="2"/>
  <c r="M3503" i="2"/>
  <c r="M3487" i="2"/>
  <c r="M3471" i="2"/>
  <c r="M3455" i="2"/>
  <c r="M3439" i="2"/>
  <c r="M3423" i="2"/>
  <c r="M3407" i="2"/>
  <c r="M3391" i="2"/>
  <c r="M3359" i="2"/>
  <c r="M3343" i="2"/>
  <c r="M3327" i="2"/>
  <c r="M3311" i="2"/>
  <c r="M3295" i="2"/>
  <c r="M3279" i="2"/>
  <c r="M3263" i="2"/>
  <c r="M3247" i="2"/>
  <c r="M3231" i="2"/>
  <c r="M3215" i="2"/>
  <c r="M3199" i="2"/>
  <c r="M3183" i="2"/>
  <c r="M3167" i="2"/>
  <c r="M3151" i="2"/>
  <c r="M3135" i="2"/>
  <c r="M3103" i="2"/>
  <c r="M3087" i="2"/>
  <c r="M3071" i="2"/>
  <c r="M3055" i="2"/>
  <c r="M3039" i="2"/>
  <c r="M3023" i="2"/>
  <c r="M3007" i="2"/>
  <c r="M2991" i="2"/>
  <c r="M2975" i="2"/>
  <c r="M2959" i="2"/>
  <c r="M2943" i="2"/>
  <c r="M2927" i="2"/>
  <c r="M2911" i="2"/>
  <c r="M2895" i="2"/>
  <c r="M2879" i="2"/>
  <c r="M2863" i="2"/>
  <c r="M2831" i="2"/>
  <c r="M2799" i="2"/>
  <c r="M2783" i="2"/>
  <c r="M2767" i="2"/>
  <c r="M2751" i="2"/>
  <c r="M2735" i="2"/>
  <c r="M2719" i="2"/>
  <c r="M2687" i="2"/>
  <c r="M2671" i="2"/>
  <c r="M2655" i="2"/>
  <c r="M2639" i="2"/>
  <c r="M2623" i="2"/>
  <c r="M2607" i="2"/>
  <c r="M2591" i="2"/>
  <c r="M2575" i="2"/>
  <c r="M2559" i="2"/>
  <c r="M2527" i="2"/>
  <c r="M2511" i="2"/>
  <c r="M2495" i="2"/>
  <c r="M2463" i="2"/>
  <c r="M2447" i="2"/>
  <c r="M2431" i="2"/>
  <c r="M2383" i="2"/>
  <c r="M2367" i="2"/>
  <c r="M2351" i="2"/>
  <c r="M2335" i="2"/>
  <c r="M2319" i="2"/>
  <c r="M2303" i="2"/>
  <c r="M2287" i="2"/>
  <c r="M2271" i="2"/>
  <c r="M2255" i="2"/>
  <c r="M2239" i="2"/>
  <c r="M2223" i="2"/>
  <c r="M2175" i="2"/>
  <c r="M2159" i="2"/>
  <c r="M2143" i="2"/>
  <c r="M2127" i="2"/>
  <c r="M2079" i="2"/>
  <c r="M2063" i="2"/>
  <c r="M2047" i="2"/>
  <c r="M2015" i="2"/>
  <c r="M1999" i="2"/>
  <c r="M1983" i="2"/>
  <c r="M1967" i="2"/>
  <c r="M1935" i="2"/>
  <c r="M1919" i="2"/>
  <c r="M1903" i="2"/>
  <c r="M1887" i="2"/>
  <c r="M1871" i="2"/>
  <c r="M1855" i="2"/>
  <c r="M1839" i="2"/>
  <c r="M1823" i="2"/>
  <c r="M1807" i="2"/>
  <c r="M1791" i="2"/>
  <c r="M1775" i="2"/>
  <c r="M1759" i="2"/>
  <c r="M1743" i="2"/>
  <c r="M1727" i="2"/>
  <c r="M1711" i="2"/>
  <c r="M1695" i="2"/>
  <c r="M1679" i="2"/>
  <c r="M1647" i="2"/>
  <c r="M1631" i="2"/>
  <c r="M1615" i="2"/>
  <c r="M1599" i="2"/>
  <c r="M1583" i="2"/>
  <c r="M1551" i="2"/>
  <c r="M1535" i="2"/>
  <c r="M1519" i="2"/>
  <c r="M1503" i="2"/>
  <c r="M1487" i="2"/>
  <c r="M1471" i="2"/>
  <c r="M1439" i="2"/>
  <c r="M1423" i="2"/>
  <c r="M1407" i="2"/>
  <c r="M1391" i="2"/>
  <c r="M1375" i="2"/>
  <c r="M1359" i="2"/>
  <c r="M1343" i="2"/>
  <c r="M1327" i="2"/>
  <c r="M1311" i="2"/>
  <c r="M1295" i="2"/>
  <c r="M1279" i="2"/>
  <c r="M1263" i="2"/>
  <c r="M1247" i="2"/>
  <c r="M1215" i="2"/>
  <c r="M1199" i="2"/>
  <c r="M1183" i="2"/>
  <c r="M1167" i="2"/>
  <c r="M1151" i="2"/>
  <c r="M1135" i="2"/>
  <c r="M1119" i="2"/>
  <c r="M1103" i="2"/>
  <c r="M1087" i="2"/>
  <c r="M1055" i="2"/>
  <c r="M1039" i="2"/>
  <c r="M1023" i="2"/>
  <c r="M1007" i="2"/>
  <c r="M991" i="2"/>
  <c r="M959" i="2"/>
  <c r="M943" i="2"/>
  <c r="M911" i="2"/>
  <c r="M895" i="2"/>
  <c r="M879" i="2"/>
  <c r="M863" i="2"/>
  <c r="M847" i="2"/>
  <c r="M815" i="2"/>
  <c r="M799" i="2"/>
  <c r="M783" i="2"/>
  <c r="M767" i="2"/>
  <c r="M751" i="2"/>
  <c r="M735" i="2"/>
  <c r="M719" i="2"/>
  <c r="M703" i="2"/>
  <c r="M655" i="2"/>
  <c r="M639" i="2"/>
  <c r="M623" i="2"/>
  <c r="M607" i="2"/>
  <c r="M591" i="2"/>
  <c r="M575" i="2"/>
  <c r="M543" i="2"/>
  <c r="M527" i="2"/>
  <c r="M511" i="2"/>
  <c r="M495" i="2"/>
  <c r="M479" i="2"/>
  <c r="M447" i="2"/>
  <c r="M431" i="2"/>
  <c r="M415" i="2"/>
  <c r="M399" i="2"/>
  <c r="M383" i="2"/>
  <c r="M351" i="2"/>
  <c r="M335" i="2"/>
  <c r="M319" i="2"/>
  <c r="M303" i="2"/>
  <c r="M287" i="2"/>
  <c r="M271" i="2"/>
  <c r="M255" i="2"/>
  <c r="M6483" i="2"/>
  <c r="M6370" i="2"/>
  <c r="M6338" i="2"/>
  <c r="M6257" i="2"/>
  <c r="M6225" i="2"/>
  <c r="M5859" i="2"/>
  <c r="M5779" i="2"/>
  <c r="M5699" i="2"/>
  <c r="M5619" i="2"/>
  <c r="M5539" i="2"/>
  <c r="M4835" i="2"/>
  <c r="M4755" i="2"/>
  <c r="M4675" i="2"/>
  <c r="M4595" i="2"/>
  <c r="M4515" i="2"/>
  <c r="M3938" i="2"/>
  <c r="M3858" i="2"/>
  <c r="M3778" i="2"/>
  <c r="M3698" i="2"/>
  <c r="M3618" i="2"/>
  <c r="M3526" i="2"/>
  <c r="M3446" i="2"/>
  <c r="M3366" i="2"/>
  <c r="M3286" i="2"/>
  <c r="M3206" i="2"/>
  <c r="M2114" i="2"/>
  <c r="M1381" i="2"/>
  <c r="M832" i="2"/>
  <c r="M559" i="2"/>
  <c r="M228" i="2"/>
  <c r="M241" i="2"/>
  <c r="M225" i="2"/>
  <c r="M209" i="2"/>
  <c r="M193" i="2"/>
  <c r="M177" i="2"/>
  <c r="M161" i="2"/>
  <c r="M145" i="2"/>
  <c r="M129" i="2"/>
  <c r="M113" i="2"/>
  <c r="M97" i="2"/>
  <c r="M49" i="2"/>
  <c r="M17" i="2"/>
  <c r="M240" i="2"/>
  <c r="M224" i="2"/>
  <c r="M208" i="2"/>
  <c r="M192" i="2"/>
  <c r="M176" i="2"/>
  <c r="M160" i="2"/>
  <c r="M144" i="2"/>
  <c r="M128" i="2"/>
  <c r="M112" i="2"/>
  <c r="M96" i="2"/>
  <c r="M80" i="2"/>
  <c r="M64" i="2"/>
  <c r="M48" i="2"/>
  <c r="M16" i="2"/>
  <c r="M239" i="2"/>
  <c r="M223" i="2"/>
  <c r="M207" i="2"/>
  <c r="M191" i="2"/>
  <c r="M175" i="2"/>
  <c r="M159" i="2"/>
  <c r="M143" i="2"/>
  <c r="M111" i="2"/>
  <c r="M95" i="2"/>
  <c r="M79" i="2"/>
  <c r="M63" i="2"/>
  <c r="M47" i="2"/>
  <c r="M31" i="2"/>
  <c r="M15" i="2"/>
  <c r="M398" i="2"/>
  <c r="M382" i="2"/>
  <c r="M366" i="2"/>
  <c r="M350" i="2"/>
  <c r="M334" i="2"/>
  <c r="M318" i="2"/>
  <c r="M302" i="2"/>
  <c r="M286" i="2"/>
  <c r="M270" i="2"/>
  <c r="M254" i="2"/>
  <c r="M238" i="2"/>
  <c r="M222" i="2"/>
  <c r="M206" i="2"/>
  <c r="M190" i="2"/>
  <c r="M174" i="2"/>
  <c r="M158" i="2"/>
  <c r="M142" i="2"/>
  <c r="M126" i="2"/>
  <c r="M110" i="2"/>
  <c r="M94" i="2"/>
  <c r="M78" i="2"/>
  <c r="M62" i="2"/>
  <c r="M46" i="2"/>
  <c r="M30" i="2"/>
  <c r="M14" i="2"/>
  <c r="M381" i="2"/>
  <c r="M365" i="2"/>
  <c r="M349" i="2"/>
  <c r="M333" i="2"/>
  <c r="M317" i="2"/>
  <c r="M301" i="2"/>
  <c r="M285" i="2"/>
  <c r="M269" i="2"/>
  <c r="M253" i="2"/>
  <c r="M237" i="2"/>
  <c r="M221" i="2"/>
  <c r="M205" i="2"/>
  <c r="M189" i="2"/>
  <c r="M173" i="2"/>
  <c r="M157" i="2"/>
  <c r="M141" i="2"/>
  <c r="M109" i="2"/>
  <c r="M93" i="2"/>
  <c r="M77" i="2"/>
  <c r="M61" i="2"/>
  <c r="M45" i="2"/>
  <c r="M29" i="2"/>
  <c r="M13" i="2"/>
  <c r="M81" i="2"/>
  <c r="M396" i="2"/>
  <c r="M380" i="2"/>
  <c r="M364" i="2"/>
  <c r="M348" i="2"/>
  <c r="M332" i="2"/>
  <c r="M316" i="2"/>
  <c r="M300" i="2"/>
  <c r="M284" i="2"/>
  <c r="M268" i="2"/>
  <c r="M252" i="2"/>
  <c r="M236" i="2"/>
  <c r="M220" i="2"/>
  <c r="M204" i="2"/>
  <c r="M188" i="2"/>
  <c r="M172" i="2"/>
  <c r="M156" i="2"/>
  <c r="M140" i="2"/>
  <c r="M124" i="2"/>
  <c r="M108" i="2"/>
  <c r="M92" i="2"/>
  <c r="M76" i="2"/>
  <c r="M60" i="2"/>
  <c r="M44" i="2"/>
  <c r="M28" i="2"/>
  <c r="M12" i="2"/>
</calcChain>
</file>

<file path=xl/sharedStrings.xml><?xml version="1.0" encoding="utf-8"?>
<sst xmlns="http://schemas.openxmlformats.org/spreadsheetml/2006/main" count="92672" uniqueCount="7942">
  <si>
    <t>Row ID</t>
  </si>
  <si>
    <t>Order ID</t>
  </si>
  <si>
    <t>Product ID</t>
  </si>
  <si>
    <t>CA-2013-138688</t>
  </si>
  <si>
    <t>OFF-LA-10000240</t>
  </si>
  <si>
    <t>US-2012-108966</t>
  </si>
  <si>
    <t>FUR-TA-10000577</t>
  </si>
  <si>
    <t>OFF-ST-10000760</t>
  </si>
  <si>
    <t>CA-2011-115812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</si>
  <si>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</si>
  <si>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</si>
  <si>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</si>
  <si>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</si>
  <si>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</si>
  <si>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</si>
  <si>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</si>
  <si>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CA-2013-161389</t>
  </si>
  <si>
    <t>OFF-BI-10003656</t>
  </si>
  <si>
    <t>US-2012-118983</t>
  </si>
  <si>
    <t>OFF-AP-10002311</t>
  </si>
  <si>
    <t>OFF-BI-10000756</t>
  </si>
  <si>
    <t>CA-2011-105893</t>
  </si>
  <si>
    <t>OFF-ST-10004186</t>
  </si>
  <si>
    <t>CA-2011-167164</t>
  </si>
  <si>
    <t>OFF-ST-10000107</t>
  </si>
  <si>
    <t>CA-2011-143336</t>
  </si>
  <si>
    <t>OFF-AR-10003056</t>
  </si>
  <si>
    <t>TEC-PH-10001949</t>
  </si>
  <si>
    <t>OFF-BI-10002215</t>
  </si>
  <si>
    <t>CA-2013-137330</t>
  </si>
  <si>
    <t>OFF-AR-10000246</t>
  </si>
  <si>
    <t>OFF-AP-10001492</t>
  </si>
  <si>
    <t>US-2014-156909</t>
  </si>
  <si>
    <t>FUR-CH-10002774</t>
  </si>
  <si>
    <t>CA-2012-106320</t>
  </si>
  <si>
    <t>CA-2013-121755</t>
  </si>
  <si>
    <t>OFF-BI-10001634</t>
  </si>
  <si>
    <t>TEC-AC-10003027</t>
  </si>
  <si>
    <t>US-2012-150630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</si>
  <si>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</si>
  <si>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</si>
  <si>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</si>
  <si>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</si>
  <si>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</si>
  <si>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</si>
  <si>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</si>
  <si>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CA-2014-107727</t>
  </si>
  <si>
    <t>OFF-PA-10000249</t>
  </si>
  <si>
    <t>CA-2013-117590</t>
  </si>
  <si>
    <t>TEC-PH-10004977</t>
  </si>
  <si>
    <t>FUR-FU-10003664</t>
  </si>
  <si>
    <t>CA-2012-117415</t>
  </si>
  <si>
    <t>OFF-EN-10002986</t>
  </si>
  <si>
    <t>FUR-BO-10002545</t>
  </si>
  <si>
    <t>FUR-CH-10004218</t>
  </si>
  <si>
    <t>TEC-PH-10000486</t>
  </si>
  <si>
    <t>CA-2014-120999</t>
  </si>
  <si>
    <t>TEC-PH-10004093</t>
  </si>
  <si>
    <t>CA-2013-101343</t>
  </si>
  <si>
    <t>OFF-ST-10003479</t>
  </si>
  <si>
    <t>CA-2014-139619</t>
  </si>
  <si>
    <t>OFF-ST-10003282</t>
  </si>
  <si>
    <t>CA-2013-118255</t>
  </si>
  <si>
    <t>TEC-AC-10000171</t>
  </si>
  <si>
    <t>OFF-BI-10003291</t>
  </si>
  <si>
    <t>CA-2011-146703</t>
  </si>
  <si>
    <t>OFF-ST-10001713</t>
  </si>
  <si>
    <t>CA-2012-115742</t>
  </si>
  <si>
    <t>OFF-BI-10004410</t>
  </si>
  <si>
    <t>OFF-LA-10002762</t>
  </si>
  <si>
    <t>FUR-FU-10001706</t>
  </si>
  <si>
    <t>FUR-CH-10003061</t>
  </si>
  <si>
    <t>CA-2013-105816</t>
  </si>
  <si>
    <t>OFF-FA-10000304</t>
  </si>
  <si>
    <t>TEC-PH-10002447</t>
  </si>
  <si>
    <t>CA-2012-135545</t>
  </si>
  <si>
    <t>TEC-AC-10004633</t>
  </si>
  <si>
    <t>OFF-BI-10001078</t>
  </si>
  <si>
    <t>OFF-PA-10003892</t>
  </si>
  <si>
    <t>FUR-FU-10000397</t>
  </si>
  <si>
    <t>US-2012-164175</t>
  </si>
  <si>
    <t>FUR-CH-10001146</t>
  </si>
  <si>
    <t>CA-2011-106376</t>
  </si>
  <si>
    <t>OFF-AR-10002671</t>
  </si>
  <si>
    <t>TEC-PH-10002726</t>
  </si>
  <si>
    <t>CA-2013-106075</t>
  </si>
  <si>
    <t>OFF-BI-10004654</t>
  </si>
  <si>
    <t>US-2012-134026</t>
  </si>
  <si>
    <t>FUR-CH-10000513</t>
  </si>
  <si>
    <t>FUR-FU-10003708</t>
  </si>
  <si>
    <t>OFF-ST-10004123</t>
  </si>
  <si>
    <t>US-2014-118038</t>
  </si>
  <si>
    <t>OFF-BI-10004182</t>
  </si>
  <si>
    <t>FUR-FU-10000260</t>
  </si>
  <si>
    <t>OFF-ST-10000615</t>
  </si>
  <si>
    <t>US-2011-147606</t>
  </si>
  <si>
    <t>FUR-FU-10003194</t>
  </si>
  <si>
    <t>CA-2011-139451</t>
  </si>
  <si>
    <t>OFF-AR-10002053</t>
  </si>
  <si>
    <t>OFF-ST-10002370</t>
  </si>
  <si>
    <t>CA-2012-149734</t>
  </si>
  <si>
    <t>OFF-EN-10000927</t>
  </si>
  <si>
    <t>US-2014-119662</t>
  </si>
  <si>
    <t>OFF-ST-10003656</t>
  </si>
  <si>
    <t>CA-2013-159695</t>
  </si>
  <si>
    <t>OFF-ST-10003442</t>
  </si>
  <si>
    <t>CA-2013-109806</t>
  </si>
  <si>
    <t>OFF-AR-10004930</t>
  </si>
  <si>
    <t>OFF-PA-10000304</t>
  </si>
  <si>
    <t>CA-2012-149587</t>
  </si>
  <si>
    <t>OFF-PA-10003177</t>
  </si>
  <si>
    <t>FUR-FU-10003799</t>
  </si>
  <si>
    <t>OFF-BI-10002852</t>
  </si>
  <si>
    <t>US-2014-109484</t>
  </si>
  <si>
    <t>OFF-BI-10004738</t>
  </si>
  <si>
    <t>CA-2014-161018</t>
  </si>
  <si>
    <t>FUR-FU-10000629</t>
  </si>
  <si>
    <t>CA-2014-157833</t>
  </si>
  <si>
    <t>OFF-BI-10001721</t>
  </si>
  <si>
    <t>CA-2013-149223</t>
  </si>
  <si>
    <t>OFF-AP-10000358</t>
  </si>
  <si>
    <t>CA-2013-158568</t>
  </si>
  <si>
    <t>OFF-PA-10003256</t>
  </si>
  <si>
    <t>TEC-AC-10001767</t>
  </si>
  <si>
    <t>OFF-BI-10002609</t>
  </si>
  <si>
    <t>CA-2014-119004</t>
  </si>
  <si>
    <t>TEC-AC-10003499</t>
  </si>
  <si>
    <t>TEC-PH-10002844</t>
  </si>
  <si>
    <t>OFF-AR-10000390</t>
  </si>
  <si>
    <t>CA-2012-129476</t>
  </si>
  <si>
    <t>TEC-AC-10000844</t>
  </si>
  <si>
    <t>CA-2014-146780</t>
  </si>
  <si>
    <t>FUR-FU-10001934</t>
  </si>
  <si>
    <t>CA-2013-128867</t>
  </si>
  <si>
    <t>OFF-AR-10000380</t>
  </si>
  <si>
    <t>OFF-BI-10003981</t>
  </si>
  <si>
    <t>CA-2012-110457</t>
  </si>
  <si>
    <t>FUR-TA-10001768</t>
  </si>
  <si>
    <t>US-2011-152030</t>
  </si>
  <si>
    <t>FUR-CH-10004063</t>
  </si>
  <si>
    <t>US-2014-107272</t>
  </si>
  <si>
    <t>OFF-BI-10003274</t>
  </si>
  <si>
    <t>OFF-ST-10002974</t>
  </si>
  <si>
    <t>US-2013-125969</t>
  </si>
  <si>
    <t>FUR-FU-10003773</t>
  </si>
  <si>
    <t>CA-2013-110366</t>
  </si>
  <si>
    <t>CA-2014-106180</t>
  </si>
  <si>
    <t>OFF-AR-10000940</t>
  </si>
  <si>
    <t>OFF-EN-10004030</t>
  </si>
  <si>
    <t>OFF-PA-10004327</t>
  </si>
  <si>
    <t>CA-2014-155376</t>
  </si>
  <si>
    <t>OFF-AP-10001058</t>
  </si>
  <si>
    <t>CA-2013-158834</t>
  </si>
  <si>
    <t>OFF-AP-10000326</t>
  </si>
  <si>
    <t>TEC-PH-10001254</t>
  </si>
  <si>
    <t>CA-2012-124919</t>
  </si>
  <si>
    <t>OFF-PA-10001950</t>
  </si>
  <si>
    <t>OFF-PA-10002254</t>
  </si>
  <si>
    <t>OFF-ST-10001590</t>
  </si>
  <si>
    <t>CA-2012-118948</t>
  </si>
  <si>
    <t>OFF-AR-10001547</t>
  </si>
  <si>
    <t>CA-2011-104269</t>
  </si>
  <si>
    <t>CA-2013-114104</t>
  </si>
  <si>
    <t>OFF-LA-10002475</t>
  </si>
  <si>
    <t>TEC-PH-10004536</t>
  </si>
  <si>
    <t>CA-2013-162733</t>
  </si>
  <si>
    <t>OFF-PA-10002751</t>
  </si>
  <si>
    <t>CA-2012-119697</t>
  </si>
  <si>
    <t>TEC-AC-10003657</t>
  </si>
  <si>
    <t>CA-2013-154508</t>
  </si>
  <si>
    <t>OFF-EN-10001990</t>
  </si>
  <si>
    <t>CA-2013-113817</t>
  </si>
  <si>
    <t>OFF-BI-10004002</t>
  </si>
  <si>
    <t>CA-2011-139892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</si>
  <si>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</si>
  <si>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</si>
  <si>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</si>
  <si>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</si>
  <si>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</si>
  <si>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</si>
  <si>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</si>
  <si>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CA-2011-118962</t>
  </si>
  <si>
    <t>OFF-PA-10000659</t>
  </si>
  <si>
    <t>OFF-PA-10001144</t>
  </si>
  <si>
    <t>FUR-CH-10003817</t>
  </si>
  <si>
    <t>US-2011-100853</t>
  </si>
  <si>
    <t>OFF-AP-10000891</t>
  </si>
  <si>
    <t>OFF-LA-10003148</t>
  </si>
  <si>
    <t>US-2014-152366</t>
  </si>
  <si>
    <t>OFF-AP-10002684</t>
  </si>
  <si>
    <t>CA-2012-137225</t>
  </si>
  <si>
    <t>OFF-AR-10001940</t>
  </si>
  <si>
    <t>CA-2011-123260</t>
  </si>
  <si>
    <t>TEC-AC-10002323</t>
  </si>
  <si>
    <t>CA-2013-157000</t>
  </si>
  <si>
    <t>OFF-ST-10001328</t>
  </si>
  <si>
    <t>CA-2012-102281</t>
  </si>
  <si>
    <t>FUR-BO-10002613</t>
  </si>
  <si>
    <t>TEC-PH-10001552</t>
  </si>
  <si>
    <t>OFF-PA-10000061</t>
  </si>
  <si>
    <t>OFF-AR-10003514</t>
  </si>
  <si>
    <t>CA-2012-131457</t>
  </si>
  <si>
    <t>CA-2011-140004</t>
  </si>
  <si>
    <t>OFF-AR-10004685</t>
  </si>
  <si>
    <t>OFF-AR-10004027</t>
  </si>
  <si>
    <t>CA-2014-107720</t>
  </si>
  <si>
    <t>OFF-ST-10001414</t>
  </si>
  <si>
    <t>US-2014-124303</t>
  </si>
  <si>
    <t>OFF-BI-10000343</t>
  </si>
  <si>
    <t>OFF-PA-10002749</t>
  </si>
  <si>
    <t>CA-2014-105074</t>
  </si>
  <si>
    <t>OFF-PA-10002666</t>
  </si>
  <si>
    <t>CA-2011-133690</t>
  </si>
  <si>
    <t>FUR-TA-10004289</t>
  </si>
  <si>
    <t>OFF-AP-10003622</t>
  </si>
  <si>
    <t>US-2014-116701</t>
  </si>
  <si>
    <t>OFF-AP-10003217</t>
  </si>
  <si>
    <t>CA-2014-108329</t>
  </si>
  <si>
    <t>TEC-PH-10001918</t>
  </si>
  <si>
    <t>CA-2014-135860</t>
  </si>
  <si>
    <t>OFF-ST-10000642</t>
  </si>
  <si>
    <t>TEC-PH-10001700</t>
  </si>
  <si>
    <t>OFF-FA-10000134</t>
  </si>
  <si>
    <t>OFF-ST-10001522</t>
  </si>
  <si>
    <t>CA-2012-101007</t>
  </si>
  <si>
    <t>TEC-AC-10001266</t>
  </si>
  <si>
    <t>CA-2012-146262</t>
  </si>
  <si>
    <t>OFF-LA-10004544</t>
  </si>
  <si>
    <t>FUR-BO-10004695</t>
  </si>
  <si>
    <t>TEC-MA-10000864</t>
  </si>
  <si>
    <t>TEC-AC-10000109</t>
  </si>
  <si>
    <t>CA-2013-130162</t>
  </si>
  <si>
    <t>TEC-PH-10002563</t>
  </si>
  <si>
    <t>CA-2012-163055</t>
  </si>
  <si>
    <t>OFF-AR-10001026</t>
  </si>
  <si>
    <t>FUR-TA-10003748</t>
  </si>
  <si>
    <t>OFF-ST-10002485</t>
  </si>
  <si>
    <t>US-2011-156216</t>
  </si>
  <si>
    <t>OFF-BI-10001679</t>
  </si>
  <si>
    <t>US-2014-100930</t>
  </si>
  <si>
    <t>FUR-TA-10001705</t>
  </si>
  <si>
    <t>FUR-TA-10003473</t>
  </si>
  <si>
    <t>FUR-FU-10004017</t>
  </si>
  <si>
    <t>TEC-AC-10003832</t>
  </si>
  <si>
    <t>CA-2014-160514</t>
  </si>
  <si>
    <t>OFF-PA-10002479</t>
  </si>
  <si>
    <t>CA-2013-157749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</si>
  <si>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</si>
  <si>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</si>
  <si>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</si>
  <si>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</si>
  <si>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</si>
  <si>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</si>
  <si>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CA-2011-131926</t>
  </si>
  <si>
    <t>OFF-ST-10002276</t>
  </si>
  <si>
    <t>OFF-PA-10004082</t>
  </si>
  <si>
    <t>OFF-AP-10002945</t>
  </si>
  <si>
    <t>CA-2013-154739</t>
  </si>
  <si>
    <t>FUR-CH-10002965</t>
  </si>
  <si>
    <t>CA-2013-145625</t>
  </si>
  <si>
    <t>OFF-PA-10004569</t>
  </si>
  <si>
    <t>CA-2013-146941</t>
  </si>
  <si>
    <t>OFF-ST-10001228</t>
  </si>
  <si>
    <t>OFF-EN-10003296</t>
  </si>
  <si>
    <t>US-2012-159982</t>
  </si>
  <si>
    <t>OFF-ST-10004804</t>
  </si>
  <si>
    <t>TEC-PH-10001580</t>
  </si>
  <si>
    <t>CA-2014-163139</t>
  </si>
  <si>
    <t>TEC-AC-10000290</t>
  </si>
  <si>
    <t>OFF-ST-10002790</t>
  </si>
  <si>
    <t>OFF-BI-10003460</t>
  </si>
  <si>
    <t>US-2011-106992</t>
  </si>
  <si>
    <t>TEC-MA-10003353</t>
  </si>
  <si>
    <t>CA-2013-125318</t>
  </si>
  <si>
    <t>TEC-PH-10001433</t>
  </si>
  <si>
    <t>CA-2012-155040</t>
  </si>
  <si>
    <t>TEC-AC-10004469</t>
  </si>
  <si>
    <t>CA-2014-136826</t>
  </si>
  <si>
    <t>OFF-AR-10003602</t>
  </si>
  <si>
    <t>CA-2013-111010</t>
  </si>
  <si>
    <t>OFF-FA-10003472</t>
  </si>
  <si>
    <t>US-2014-145366</t>
  </si>
  <si>
    <t>OFF-ST-10004180</t>
  </si>
  <si>
    <t>OFF-EN-10004386</t>
  </si>
  <si>
    <t>CA-2014-163979</t>
  </si>
  <si>
    <t>OFF-ST-10003208</t>
  </si>
  <si>
    <t>CA-2012-155334</t>
  </si>
  <si>
    <t>TEC-AC-10003628</t>
  </si>
  <si>
    <t>FUR-FU-10003274</t>
  </si>
  <si>
    <t>OFF-BI-10002557</t>
  </si>
  <si>
    <t>CA-2014-118136</t>
  </si>
  <si>
    <t>OFF-PA-10002615</t>
  </si>
  <si>
    <t>OFF-AR-10001427</t>
  </si>
  <si>
    <t>CA-2014-132976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</si>
  <si>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</si>
  <si>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</si>
  <si>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</si>
  <si>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</si>
  <si>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</si>
  <si>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</si>
  <si>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</si>
  <si>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</si>
  <si>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FUR-TA-10002903</t>
  </si>
  <si>
    <t>CA-2012-130883</t>
  </si>
  <si>
    <t>OFF-PA-10000474</t>
  </si>
  <si>
    <t>TEC-AC-10001956</t>
  </si>
  <si>
    <t>OFF-PA-10004100</t>
  </si>
  <si>
    <t>CA-2013-112697</t>
  </si>
  <si>
    <t>OFF-BI-10000778</t>
  </si>
  <si>
    <t>OFF-SU-10000646</t>
  </si>
  <si>
    <t>CA-2011-111451</t>
  </si>
  <si>
    <t>FUR-FU-10004091</t>
  </si>
  <si>
    <t>FUR-CH-10001891</t>
  </si>
  <si>
    <t>FUR-FU-10002918</t>
  </si>
  <si>
    <t>OFF-BI-10004593</t>
  </si>
  <si>
    <t>OFF-FA-10004854</t>
  </si>
  <si>
    <t>CA-2013-142545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</si>
  <si>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</si>
  <si>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</si>
  <si>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</si>
  <si>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</si>
  <si>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</si>
  <si>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</si>
  <si>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</si>
  <si>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</si>
  <si>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FUR-FU-10002671</t>
  </si>
  <si>
    <t>CA-2011-130960</t>
  </si>
  <si>
    <t>OFF-AR-10003651</t>
  </si>
  <si>
    <t>CA-2013-142902</t>
  </si>
  <si>
    <t>FUR-FU-10001918</t>
  </si>
  <si>
    <t>FUR-CH-10004086</t>
  </si>
  <si>
    <t>FUR-FU-10001756</t>
  </si>
  <si>
    <t>OFF-LA-10000634</t>
  </si>
  <si>
    <t>CA-2011-120887</t>
  </si>
  <si>
    <t>FUR-FU-10001588</t>
  </si>
  <si>
    <t>CA-2011-167850</t>
  </si>
  <si>
    <t>TEC-PH-10002398</t>
  </si>
  <si>
    <t>OFF-PA-10001937</t>
  </si>
  <si>
    <t>CA-2011-164259</t>
  </si>
  <si>
    <t>OFF-AR-10003373</t>
  </si>
  <si>
    <t>CA-2011-164973</t>
  </si>
  <si>
    <t>FUR-CH-10002602</t>
  </si>
  <si>
    <t>TEC-MA-10002927</t>
  </si>
  <si>
    <t>TEC-AC-10000892</t>
  </si>
  <si>
    <t>CA-2013-162138</t>
  </si>
  <si>
    <t>TEC-AC-10001908</t>
  </si>
  <si>
    <t>CA-2014-153339</t>
  </si>
  <si>
    <t>FUR-FU-10001967</t>
  </si>
  <si>
    <t>US-2013-141544</t>
  </si>
  <si>
    <t>TEC-PH-10003645</t>
  </si>
  <si>
    <t>OFF-ST-10000675</t>
  </si>
  <si>
    <t>FUR-CH-10003312</t>
  </si>
  <si>
    <t>OFF-LA-10001074</t>
  </si>
  <si>
    <t>OFF-BI-10001524</t>
  </si>
  <si>
    <t>US-2013-150147</t>
  </si>
  <si>
    <t>TEC-PH-10004614</t>
  </si>
  <si>
    <t>OFF-BI-10001153</t>
  </si>
  <si>
    <t>OFF-BI-10001982</t>
  </si>
  <si>
    <t>CA-2012-137946</t>
  </si>
  <si>
    <t>OFF-BI-10001922</t>
  </si>
  <si>
    <t>TEC-CO-10001449</t>
  </si>
  <si>
    <t>OFF-BI-10004140</t>
  </si>
  <si>
    <t>CA-2011-129924</t>
  </si>
  <si>
    <t>OFF-BI-10003314</t>
  </si>
  <si>
    <t>FUR-TA-10004575</t>
  </si>
  <si>
    <t>CA-2012-128167</t>
  </si>
  <si>
    <t>OFF-FA-10000490</t>
  </si>
  <si>
    <t>CA-2011-122336</t>
  </si>
  <si>
    <t>OFF-AR-10000122</t>
  </si>
  <si>
    <t>OFF-FA-10002780</t>
  </si>
  <si>
    <t>TEC-PH-10000702</t>
  </si>
  <si>
    <t>US-2012-120712</t>
  </si>
  <si>
    <t>CA-2014-169901</t>
  </si>
  <si>
    <t>TEC-PH-10002293</t>
  </si>
  <si>
    <t>CA-2014-134306</t>
  </si>
  <si>
    <t>OFF-AR-10001374</t>
  </si>
  <si>
    <t>CA-2013-129714</t>
  </si>
  <si>
    <t>OFF-BI-10002160</t>
  </si>
  <si>
    <t>OFF-BI-10004995</t>
  </si>
  <si>
    <t>CA-2013-138520</t>
  </si>
  <si>
    <t>FUR-BO-10002268</t>
  </si>
  <si>
    <t>OFF-EN-10001137</t>
  </si>
  <si>
    <t>OFF-AR-10002399</t>
  </si>
  <si>
    <t>OFF-PA-10002713</t>
  </si>
  <si>
    <t>CA-2013-130001</t>
  </si>
  <si>
    <t>CA-2014-144904</t>
  </si>
  <si>
    <t>OFF-LA-10001158</t>
  </si>
  <si>
    <t>FUR-CH-10000785</t>
  </si>
  <si>
    <t>OFF-AR-10003732</t>
  </si>
  <si>
    <t>FUR-FU-10000023</t>
  </si>
  <si>
    <t>CA-2011-123344</t>
  </si>
  <si>
    <t>CA-2013-155516</t>
  </si>
  <si>
    <t>OFF-BI-10002412</t>
  </si>
  <si>
    <t>OFF-SU-10001225</t>
  </si>
  <si>
    <t>OFF-ST-10002406</t>
  </si>
  <si>
    <t>CA-2014-104745</t>
  </si>
  <si>
    <t>OFF-PA-10002036</t>
  </si>
  <si>
    <t>OFF-ST-10002205</t>
  </si>
  <si>
    <t>US-2011-119137</t>
  </si>
  <si>
    <t>TEC-AC-10003911</t>
  </si>
  <si>
    <t>OFF-AR-10000658</t>
  </si>
  <si>
    <t>TEC-AC-10002076</t>
  </si>
  <si>
    <t>CA-2012-130792</t>
  </si>
  <si>
    <t>OFF-AP-10000696</t>
  </si>
  <si>
    <t>OFF-ST-10003327</t>
  </si>
  <si>
    <t>OFF-BI-10000309</t>
  </si>
  <si>
    <t>CA-2013-134775</t>
  </si>
  <si>
    <t>OFF-PA-10004734</t>
  </si>
  <si>
    <t>OFF-BI-10002225</t>
  </si>
  <si>
    <t>CA-2012-125395</t>
  </si>
  <si>
    <t>TEC-AC-10004708</t>
  </si>
  <si>
    <t>US-2012-168935</t>
  </si>
  <si>
    <t>FUR-TA-10000617</t>
  </si>
  <si>
    <t>TEC-AC-10002335</t>
  </si>
  <si>
    <t>CA-2012-122756</t>
  </si>
  <si>
    <t>TEC-MA-10001681</t>
  </si>
  <si>
    <t>FUR-FU-10001935</t>
  </si>
  <si>
    <t>CA-2011-115973</t>
  </si>
  <si>
    <t>OFF-AR-10004757</t>
  </si>
  <si>
    <t>CA-2014-101798</t>
  </si>
  <si>
    <t>OFF-BI-10000050</t>
  </si>
  <si>
    <t>TEC-AC-10001998</t>
  </si>
  <si>
    <t>CA-2014-102946</t>
  </si>
  <si>
    <t>OFF-BI-10004492</t>
  </si>
  <si>
    <t>CA-2014-165603</t>
  </si>
  <si>
    <t>OFF-ST-10000798</t>
  </si>
  <si>
    <t>OFF-PA-10002552</t>
  </si>
  <si>
    <t>CA-2013-108987</t>
  </si>
  <si>
    <t>OFF-ST-10001580</t>
  </si>
  <si>
    <t>OFF-ST-10000934</t>
  </si>
  <si>
    <t>TEC-AC-10000158</t>
  </si>
  <si>
    <t>CA-2011-113166</t>
  </si>
  <si>
    <t>OFF-PA-10001947</t>
  </si>
  <si>
    <t>CA-2014-117933</t>
  </si>
  <si>
    <t>OFF-AP-10004249</t>
  </si>
  <si>
    <t>CA-2014-117457</t>
  </si>
  <si>
    <t>TEC-CO-10004115</t>
  </si>
  <si>
    <t>OFF-PA-10003724</t>
  </si>
  <si>
    <t>FUR-TA-10002041</t>
  </si>
  <si>
    <t>OFF-PA-10002893</t>
  </si>
  <si>
    <t>OFF-LA-10003766</t>
  </si>
  <si>
    <t>OFF-PA-10001970</t>
  </si>
  <si>
    <t>FUR-BO-10001972</t>
  </si>
  <si>
    <t>FUR-CH-10003956</t>
  </si>
  <si>
    <t>CA-2014-142636</t>
  </si>
  <si>
    <t>OFF-PA-10000157</t>
  </si>
  <si>
    <t>CA-2014-122105</t>
  </si>
  <si>
    <t>OFF-AR-10004344</t>
  </si>
  <si>
    <t>CA-2013-148796</t>
  </si>
  <si>
    <t>FUR-CH-10004886</t>
  </si>
  <si>
    <t>CA-2014-110478</t>
  </si>
  <si>
    <t>OFF-AR-10001573</t>
  </si>
  <si>
    <t>OFF-EN-10000483</t>
  </si>
  <si>
    <t>CA-2014-149160</t>
  </si>
  <si>
    <t>FUR-FU-10003347</t>
  </si>
  <si>
    <t>OFF-BI-10001543</t>
  </si>
  <si>
    <t>CA-2011-101476</t>
  </si>
  <si>
    <t>TEC-MA-10000029</t>
  </si>
  <si>
    <t>CA-2014-152275</t>
  </si>
  <si>
    <t>OFF-AR-10000369</t>
  </si>
  <si>
    <t>US-2013-123750</t>
  </si>
  <si>
    <t>OFF-BI-10004584</t>
  </si>
  <si>
    <t>OFF-ST-10000617</t>
  </si>
  <si>
    <t>CA-2013-127369</t>
  </si>
  <si>
    <t>OFF-ST-10003306</t>
  </si>
  <si>
    <t>CA-2013-147375</t>
  </si>
  <si>
    <t>TEC-MA-10002937</t>
  </si>
  <si>
    <t>CA-2014-130043</t>
  </si>
  <si>
    <t>OFF-PA-10002230</t>
  </si>
  <si>
    <t>CA-2014-157252</t>
  </si>
  <si>
    <t>FUR-CH-10003396</t>
  </si>
  <si>
    <t>CA-2013-115756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</si>
  <si>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</si>
  <si>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</si>
  <si>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</si>
  <si>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</si>
  <si>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</si>
  <si>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</si>
  <si>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CA-2014-147277</t>
  </si>
  <si>
    <t>OFF-ST-10000142</t>
  </si>
  <si>
    <t>CA-2013-100153</t>
  </si>
  <si>
    <t>TEC-AC-10001772</t>
  </si>
  <si>
    <t>CA-2012-109638</t>
  </si>
  <si>
    <t>OFF-AP-10002472</t>
  </si>
  <si>
    <t>TEC-AC-10004571</t>
  </si>
  <si>
    <t>OFF-BI-10001098</t>
  </si>
  <si>
    <t>CA-2013-109869</t>
  </si>
  <si>
    <t>FUR-TA-10001889</t>
  </si>
  <si>
    <t>OFF-BI-10000315</t>
  </si>
  <si>
    <t>OFF-SU-10003505</t>
  </si>
  <si>
    <t>OFF-AP-10002578</t>
  </si>
  <si>
    <t>US-2012-101399</t>
  </si>
  <si>
    <t>CA-2014-154907</t>
  </si>
  <si>
    <t>FUR-BO-10002824</t>
  </si>
  <si>
    <t>US-2013-100419</t>
  </si>
  <si>
    <t>OFF-BI-10002194</t>
  </si>
  <si>
    <t>CA-2012-154144</t>
  </si>
  <si>
    <t>OFF-PA-10004071</t>
  </si>
  <si>
    <t>CA-2011-144666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</si>
  <si>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</si>
  <si>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</si>
  <si>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</si>
  <si>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</si>
  <si>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</si>
  <si>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</si>
  <si>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CA-2013-103891</t>
  </si>
  <si>
    <t>TEC-PH-10000149</t>
  </si>
  <si>
    <t>CA-2013-100790</t>
  </si>
  <si>
    <t>OFF-AR-10003045</t>
  </si>
  <si>
    <t>OFF-ST-10000689</t>
  </si>
  <si>
    <t>CA-2011-134677</t>
  </si>
  <si>
    <t>TEC-AC-10001445</t>
  </si>
  <si>
    <t>CA-2011-127691</t>
  </si>
  <si>
    <t>TEC-AC-10002567</t>
  </si>
  <si>
    <t>CA-2014-140963</t>
  </si>
  <si>
    <t>OFF-LA-10003923</t>
  </si>
  <si>
    <t>FUR-BO-10001337</t>
  </si>
  <si>
    <t>TEC-PH-10001924</t>
  </si>
  <si>
    <t>CA-2011-154627</t>
  </si>
  <si>
    <t>TEC-PH-10001363</t>
  </si>
  <si>
    <t>CA-2013-169166</t>
  </si>
  <si>
    <t>TEC-AC-10000991</t>
  </si>
  <si>
    <t>US-2013-120929</t>
  </si>
  <si>
    <t>FUR-TA-10001857</t>
  </si>
  <si>
    <t>CA-2013-126158</t>
  </si>
  <si>
    <t>OFF-BI-10002498</t>
  </si>
  <si>
    <t>FUR-FU-10004864</t>
  </si>
  <si>
    <t>FUR-FU-10000073</t>
  </si>
  <si>
    <t>US-2013-105578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</si>
  <si>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</si>
  <si>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</si>
  <si>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</si>
  <si>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</si>
  <si>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</si>
  <si>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</si>
  <si>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</si>
  <si>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OFF-AR-10001662</t>
  </si>
  <si>
    <t>OFF-AR-10003856</t>
  </si>
  <si>
    <t>OFF-BI-10003527</t>
  </si>
  <si>
    <t>CA-2014-135307</t>
  </si>
  <si>
    <t>FUR-FU-10001290</t>
  </si>
  <si>
    <t>TEC-AC-10002399</t>
  </si>
  <si>
    <t>CA-2014-163405</t>
  </si>
  <si>
    <t>OFF-AR-10003811</t>
  </si>
  <si>
    <t>OFF-AR-10001246</t>
  </si>
  <si>
    <t>CA-2014-127432</t>
  </si>
  <si>
    <t>TEC-CO-10003236</t>
  </si>
  <si>
    <t>OFF-ST-10004507</t>
  </si>
  <si>
    <t>OFF-PA-10001667</t>
  </si>
  <si>
    <t>OFF-ST-10004459</t>
  </si>
  <si>
    <t>CA-2012-157812</t>
  </si>
  <si>
    <t>OFF-ST-10000736</t>
  </si>
  <si>
    <t>OFF-BI-10000285</t>
  </si>
  <si>
    <t>CA-2014-145142</t>
  </si>
  <si>
    <t>US-2013-139486</t>
  </si>
  <si>
    <t>TEC-PH-10003555</t>
  </si>
  <si>
    <t>CA-2014-113558</t>
  </si>
  <si>
    <t>FUR-CH-10003379</t>
  </si>
  <si>
    <t>US-2012-138303</t>
  </si>
  <si>
    <t>OFF-ST-10004963</t>
  </si>
  <si>
    <t>OFF-SU-10002881</t>
  </si>
  <si>
    <t>OFF-EN-10001335</t>
  </si>
  <si>
    <t>CA-2012-102848</t>
  </si>
  <si>
    <t>FUR-CH-10000595</t>
  </si>
  <si>
    <t>US-2014-129441</t>
  </si>
  <si>
    <t>FUR-FU-10000448</t>
  </si>
  <si>
    <t>CA-2013-168753</t>
  </si>
  <si>
    <t>TEC-PH-10000984</t>
  </si>
  <si>
    <t>CA-2013-126613</t>
  </si>
  <si>
    <t>OFF-ST-10001325</t>
  </si>
  <si>
    <t>US-2014-122637</t>
  </si>
  <si>
    <t>OFF-BI-10002429</t>
  </si>
  <si>
    <t>CA-2012-147851</t>
  </si>
  <si>
    <t>OFF-BI-10004528</t>
  </si>
  <si>
    <t>CA-2011-140795</t>
  </si>
  <si>
    <t>TEC-AC-10001432</t>
  </si>
  <si>
    <t>CA-2013-136924</t>
  </si>
  <si>
    <t>TEC-PH-10002262</t>
  </si>
  <si>
    <t>CA-2011-103849</t>
  </si>
  <si>
    <t>TEC-AC-10001465</t>
  </si>
  <si>
    <t>TEC-PH-10002597</t>
  </si>
  <si>
    <t>FUR-FU-10000723</t>
  </si>
  <si>
    <t>CA-2014-162929</t>
  </si>
  <si>
    <t>OFF-BI-10000404</t>
  </si>
  <si>
    <t>OFF-PA-10002986</t>
  </si>
  <si>
    <t>CA-2012-113173</t>
  </si>
  <si>
    <t>OFF-ST-10000604</t>
  </si>
  <si>
    <t>OFF-SU-10001935</t>
  </si>
  <si>
    <t>CA-2013-136406</t>
  </si>
  <si>
    <t>FUR-CH-10002024</t>
  </si>
  <si>
    <t>CA-2014-101945</t>
  </si>
  <si>
    <t>OFF-FA-10004248</t>
  </si>
  <si>
    <t>CA-2014-100650</t>
  </si>
  <si>
    <t>OFF-ST-10001780</t>
  </si>
  <si>
    <t>CA-2013-113243</t>
  </si>
  <si>
    <t>OFF-LA-10001297</t>
  </si>
  <si>
    <t>FUR-TA-10004256</t>
  </si>
  <si>
    <t>OFF-PA-10003441</t>
  </si>
  <si>
    <t>CA-2014-118731</t>
  </si>
  <si>
    <t>OFF-BI-10000069</t>
  </si>
  <si>
    <t>CA-2011-145576</t>
  </si>
  <si>
    <t>OFF-AP-10003914</t>
  </si>
  <si>
    <t>FUR-FU-10004020</t>
  </si>
  <si>
    <t>CA-2012-130736</t>
  </si>
  <si>
    <t>OFF-FA-10003467</t>
  </si>
  <si>
    <t>CA-2014-137099</t>
  </si>
  <si>
    <t>TEC-PH-10002496</t>
  </si>
  <si>
    <t>CA-2014-156951</t>
  </si>
  <si>
    <t>OFF-PA-10004530</t>
  </si>
  <si>
    <t>OFF-BI-10001107</t>
  </si>
  <si>
    <t>OFF-PA-10004451</t>
  </si>
  <si>
    <t>FUR-CH-10004997</t>
  </si>
  <si>
    <t>CA-2014-164826</t>
  </si>
  <si>
    <t>OFF-FA-10000585</t>
  </si>
  <si>
    <t>TEC-PH-10000347</t>
  </si>
  <si>
    <t>CA-2013-127250</t>
  </si>
  <si>
    <t>OFF-AR-10003394</t>
  </si>
  <si>
    <t>CA-2014-118640</t>
  </si>
  <si>
    <t>FUR-FU-10001475</t>
  </si>
  <si>
    <t>CA-2012-132906</t>
  </si>
  <si>
    <t>OFF-SU-10004498</t>
  </si>
  <si>
    <t>CA-2014-145233</t>
  </si>
  <si>
    <t>TEC-PH-10000586</t>
  </si>
  <si>
    <t>OFF-BI-10002764</t>
  </si>
  <si>
    <t>CA-2011-135405</t>
  </si>
  <si>
    <t>OFF-AR-10004078</t>
  </si>
  <si>
    <t>CA-2011-131450</t>
  </si>
  <si>
    <t>OFF-AP-10004708</t>
  </si>
  <si>
    <t>FUR-FU-10001979</t>
  </si>
  <si>
    <t>CA-2013-120180</t>
  </si>
  <si>
    <t>OFF-SU-10004115</t>
  </si>
  <si>
    <t>US-2013-100720</t>
  </si>
  <si>
    <t>TEC-PH-10001425</t>
  </si>
  <si>
    <t>TEC-PH-10003963</t>
  </si>
  <si>
    <t>OFF-SU-10001574</t>
  </si>
  <si>
    <t>CA-2011-149958</t>
  </si>
  <si>
    <t>OFF-ST-10001490</t>
  </si>
  <si>
    <t>OFF-BI-10000773</t>
  </si>
  <si>
    <t>OFF-PA-10002120</t>
  </si>
  <si>
    <t>US-2011-105767</t>
  </si>
  <si>
    <t>OFF-BI-10000848</t>
  </si>
  <si>
    <t>TEC-PH-10003092</t>
  </si>
  <si>
    <t>CA-2013-161816</t>
  </si>
  <si>
    <t>TEC-PH-10003012</t>
  </si>
  <si>
    <t>OFF-LA-10004345</t>
  </si>
  <si>
    <t>CA-2013-121223</t>
  </si>
  <si>
    <t>OFF-PA-10001204</t>
  </si>
  <si>
    <t>TEC-PH-10004667</t>
  </si>
  <si>
    <t>CA-2014-138611</t>
  </si>
  <si>
    <t>OFF-BI-10002949</t>
  </si>
  <si>
    <t>CA-2014-117947</t>
  </si>
  <si>
    <t>FUR-FU-10003849</t>
  </si>
  <si>
    <t>FUR-FU-10000010</t>
  </si>
  <si>
    <t>OFF-BI-10002824</t>
  </si>
  <si>
    <t>TEC-PH-10002538</t>
  </si>
  <si>
    <t>FUR-FU-10000521</t>
  </si>
  <si>
    <t>US-2011-111171</t>
  </si>
  <si>
    <t>OFF-BI-10002103</t>
  </si>
  <si>
    <t>CA-2012-138009</t>
  </si>
  <si>
    <t>FUR-CH-10004853</t>
  </si>
  <si>
    <t>OFF-AP-10000179</t>
  </si>
  <si>
    <t>OFF-ST-10001272</t>
  </si>
  <si>
    <t>CA-2014-163020</t>
  </si>
  <si>
    <t>FUR-FU-10000221</t>
  </si>
  <si>
    <t>CA-2014-153787</t>
  </si>
  <si>
    <t>OFF-AP-10001563</t>
  </si>
  <si>
    <t>CA-2014-133431</t>
  </si>
  <si>
    <t>OFF-BI-10000605</t>
  </si>
  <si>
    <t>CA-2014-144694</t>
  </si>
  <si>
    <t>TEC-AC-10002857</t>
  </si>
  <si>
    <t>OFF-LA-10003930</t>
  </si>
  <si>
    <t>CA-2012-168004</t>
  </si>
  <si>
    <t>FUR-CH-10001482</t>
  </si>
  <si>
    <t>CA-2013-115917</t>
  </si>
  <si>
    <t>OFF-BI-10004728</t>
  </si>
  <si>
    <t>CA-2013-147067</t>
  </si>
  <si>
    <t>FUR-FU-10000732</t>
  </si>
  <si>
    <t>CA-2014-167913</t>
  </si>
  <si>
    <t>OFF-ST-10000585</t>
  </si>
  <si>
    <t>OFF-LA-10002787</t>
  </si>
  <si>
    <t>CA-2014-106103</t>
  </si>
  <si>
    <t>US-2014-127719</t>
  </si>
  <si>
    <t>OFF-PA-10001934</t>
  </si>
  <si>
    <t>CA-2013-103947</t>
  </si>
  <si>
    <t>OFF-FA-10003112</t>
  </si>
  <si>
    <t>OFF-AP-10002350</t>
  </si>
  <si>
    <t>CA-2013-160745</t>
  </si>
  <si>
    <t>TEC-PH-10003273</t>
  </si>
  <si>
    <t>TEC-AC-10001142</t>
  </si>
  <si>
    <t>CA-2013-132661</t>
  </si>
  <si>
    <t>OFF-PA-10000482</t>
  </si>
  <si>
    <t>CA-2014-140844</t>
  </si>
  <si>
    <t>TEC-AC-10001101</t>
  </si>
  <si>
    <t>CA-2013-123666</t>
  </si>
  <si>
    <t>CA-2014-132682</t>
  </si>
  <si>
    <t>OFF-SU-10004231</t>
  </si>
  <si>
    <t>TEC-PH-10004042</t>
  </si>
  <si>
    <t>CA-2011-156314</t>
  </si>
  <si>
    <t>FUR-FU-10003096</t>
  </si>
  <si>
    <t>US-2014-106663</t>
  </si>
  <si>
    <t>FUR-FU-10002759</t>
  </si>
  <si>
    <t>FUR-TA-10000688</t>
  </si>
  <si>
    <t>OFF-PA-10002377</t>
  </si>
  <si>
    <t>US-2014-119438</t>
  </si>
  <si>
    <t>OFF-AP-10000804</t>
  </si>
  <si>
    <t>TEC-AC-10003614</t>
  </si>
  <si>
    <t>FUR-FU-10003553</t>
  </si>
  <si>
    <t>OFF-BI-10004632</t>
  </si>
  <si>
    <t>CA-2013-164511</t>
  </si>
  <si>
    <t>OFF-BI-10003305</t>
  </si>
  <si>
    <t>OFF-ST-10002583</t>
  </si>
  <si>
    <t>CA-2014-161480</t>
  </si>
  <si>
    <t>FUR-BO-10004015</t>
  </si>
  <si>
    <t>US-2011-117135</t>
  </si>
  <si>
    <t>FUR-FU-10004071</t>
  </si>
  <si>
    <t>OFF-ST-10002444</t>
  </si>
  <si>
    <t>CA-2012-131534</t>
  </si>
  <si>
    <t>TEC-AC-10002253</t>
  </si>
  <si>
    <t>OFF-PA-10000743</t>
  </si>
  <si>
    <t>CA-2012-119291</t>
  </si>
  <si>
    <t>OFF-LA-10002312</t>
  </si>
  <si>
    <t>OFF-LA-10003510</t>
  </si>
  <si>
    <t>OFF-AR-10001118</t>
  </si>
  <si>
    <t>OFF-BI-10001575</t>
  </si>
  <si>
    <t>CA-2014-114552</t>
  </si>
  <si>
    <t>FUR-FU-10002960</t>
  </si>
  <si>
    <t>CA-2013-163755</t>
  </si>
  <si>
    <t>FUR-FU-10003394</t>
  </si>
  <si>
    <t>CA-2011-138527</t>
  </si>
  <si>
    <t>OFF-PA-10001800</t>
  </si>
  <si>
    <t>OFF-AP-10001469</t>
  </si>
  <si>
    <t>CA-2011-112158</t>
  </si>
  <si>
    <t>FUR-BO-10003272</t>
  </si>
  <si>
    <t>CA-2011-113887</t>
  </si>
  <si>
    <t>CA-2014-146136</t>
  </si>
  <si>
    <t>OFF-EN-10001219</t>
  </si>
  <si>
    <t>US-2014-100048</t>
  </si>
  <si>
    <t>OFF-AP-10001154</t>
  </si>
  <si>
    <t>TEC-AC-10001606</t>
  </si>
  <si>
    <t>CA-2011-153150</t>
  </si>
  <si>
    <t>OFF-BI-10003355</t>
  </si>
  <si>
    <t>CA-2011-104472</t>
  </si>
  <si>
    <t>CA-2013-112942</t>
  </si>
  <si>
    <t>OFF-PA-10004092</t>
  </si>
  <si>
    <t>CA-2013-142335</t>
  </si>
  <si>
    <t>FUR-TA-10000198</t>
  </si>
  <si>
    <t>OFF-ST-10000036</t>
  </si>
  <si>
    <t>CA-2011-117429</t>
  </si>
  <si>
    <t>FUR-FU-10000222</t>
  </si>
  <si>
    <t>CA-2013-114713</t>
  </si>
  <si>
    <t>OFF-SU-10004664</t>
  </si>
  <si>
    <t>CA-2014-144113</t>
  </si>
  <si>
    <t>OFF-EN-10001141</t>
  </si>
  <si>
    <t>TEC-PH-10002170</t>
  </si>
  <si>
    <t>CA-2014-131954</t>
  </si>
  <si>
    <t>TEC-AC-10003610</t>
  </si>
  <si>
    <t>OFF-BI-10003982</t>
  </si>
  <si>
    <t>FUR-BO-10001619</t>
  </si>
  <si>
    <t>OFF-BI-10000138</t>
  </si>
  <si>
    <t>CA-2011-132500</t>
  </si>
  <si>
    <t>TEC-AC-10001383</t>
  </si>
  <si>
    <t>CA-2011-112326</t>
  </si>
  <si>
    <t>OFF-LA-10003223</t>
  </si>
  <si>
    <t>OFF-BI-10004094</t>
  </si>
  <si>
    <t>US-2013-146710</t>
  </si>
  <si>
    <t>OFF-PA-10004971</t>
  </si>
  <si>
    <t>OFF-SU-10004261</t>
  </si>
  <si>
    <t>CA-2011-124429</t>
  </si>
  <si>
    <t>OFF-ST-10001809</t>
  </si>
  <si>
    <t>CA-2013-150889</t>
  </si>
  <si>
    <t>TEC-PH-10000004</t>
  </si>
  <si>
    <t>CA-2014-126074</t>
  </si>
  <si>
    <t>OFF-BI-10003638</t>
  </si>
  <si>
    <t>FUR-FU-10003577</t>
  </si>
  <si>
    <t>OFF-AR-10003478</t>
  </si>
  <si>
    <t>OFF-BI-10000546</t>
  </si>
  <si>
    <t>CA-2013-110499</t>
  </si>
  <si>
    <t>TEC-CO-10002095</t>
  </si>
  <si>
    <t>CA-2012-135272</t>
  </si>
  <si>
    <t>CA-2011-106803</t>
  </si>
  <si>
    <t>TEC-AC-10001267</t>
  </si>
  <si>
    <t>CA-2014-117240</t>
  </si>
  <si>
    <t>CA-2014-133333</t>
  </si>
  <si>
    <t>CA-2012-112319</t>
  </si>
  <si>
    <t>CA-2014-126046</t>
  </si>
  <si>
    <t>OFF-LA-10004484</t>
  </si>
  <si>
    <t>CA-2011-162775</t>
  </si>
  <si>
    <t>OFF-EN-10001532</t>
  </si>
  <si>
    <t>TEC-AC-10003174</t>
  </si>
  <si>
    <t>OFF-BI-10004187</t>
  </si>
  <si>
    <t>OFF-ST-10000025</t>
  </si>
  <si>
    <t>CA-2011-106810</t>
  </si>
  <si>
    <t>FUR-FU-10004306</t>
  </si>
  <si>
    <t>CA-2011-165974</t>
  </si>
  <si>
    <t>OFF-AR-10003405</t>
  </si>
  <si>
    <t>CA-2012-144267</t>
  </si>
  <si>
    <t>FUR-CH-10002335</t>
  </si>
  <si>
    <t>OFF-PA-10003657</t>
  </si>
  <si>
    <t>CA-2013-105256</t>
  </si>
  <si>
    <t>TEC-PH-10001530</t>
  </si>
  <si>
    <t>CA-2011-156433</t>
  </si>
  <si>
    <t>OFF-LA-10001569</t>
  </si>
  <si>
    <t>CA-2012-101910</t>
  </si>
  <si>
    <t>FUR-CH-10002647</t>
  </si>
  <si>
    <t>CA-2014-105809</t>
  </si>
  <si>
    <t>FUR-FU-10004090</t>
  </si>
  <si>
    <t>CA-2013-136133</t>
  </si>
  <si>
    <t>OFF-AP-10000576</t>
  </si>
  <si>
    <t>CA-2014-135783</t>
  </si>
  <si>
    <t>FUR-FU-10000794</t>
  </si>
  <si>
    <t>CA-2011-134313</t>
  </si>
  <si>
    <t>OFF-AR-10001897</t>
  </si>
  <si>
    <t>TEC-PH-10001795</t>
  </si>
  <si>
    <t>CA-2012-140921</t>
  </si>
  <si>
    <t>TEC-AC-10004901</t>
  </si>
  <si>
    <t>CA-2011-151995</t>
  </si>
  <si>
    <t>OFF-AR-10003190</t>
  </si>
  <si>
    <t>OFF-AP-10000240</t>
  </si>
  <si>
    <t>CA-2014-143686</t>
  </si>
  <si>
    <t>TEC-AC-10001838</t>
  </si>
  <si>
    <t>CA-2012-106565</t>
  </si>
  <si>
    <t>CA-2013-149370</t>
  </si>
  <si>
    <t>OFF-PA-10003651</t>
  </si>
  <si>
    <t>CA-2011-140858</t>
  </si>
  <si>
    <t>OFF-BI-10003094</t>
  </si>
  <si>
    <t>FUR-CH-10001394</t>
  </si>
  <si>
    <t>OFF-BI-10004230</t>
  </si>
  <si>
    <t>OFF-PA-10003395</t>
  </si>
  <si>
    <t>CA-2014-101434</t>
  </si>
  <si>
    <t>TEC-AC-10002402</t>
  </si>
  <si>
    <t>US-2011-102071</t>
  </si>
  <si>
    <t>TEC-AC-10003441</t>
  </si>
  <si>
    <t>CA-2014-126956</t>
  </si>
  <si>
    <t>OFF-FA-10002280</t>
  </si>
  <si>
    <t>OFF-SU-10000381</t>
  </si>
  <si>
    <t>OFF-EN-10004459</t>
  </si>
  <si>
    <t>CA-2013-165316</t>
  </si>
  <si>
    <t>OFF-AR-10002956</t>
  </si>
  <si>
    <t>OFF-AP-10003266</t>
  </si>
  <si>
    <t>TEC-MA-10004002</t>
  </si>
  <si>
    <t>US-2011-115987</t>
  </si>
  <si>
    <t>OFF-BI-10001071</t>
  </si>
  <si>
    <t>US-2013-137547</t>
  </si>
  <si>
    <t>TEC-PH-10002365</t>
  </si>
  <si>
    <t>CA-2012-100454</t>
  </si>
  <si>
    <t>OFF-AR-10004648</t>
  </si>
  <si>
    <t>OFF-AR-10002578</t>
  </si>
  <si>
    <t>FUR-BO-10001519</t>
  </si>
  <si>
    <t>CA-2013-161669</t>
  </si>
  <si>
    <t>OFF-BI-10001294</t>
  </si>
  <si>
    <t>OFF-BI-10001636</t>
  </si>
  <si>
    <t>OFF-SU-10002503</t>
  </si>
  <si>
    <t>OFF-LA-10004093</t>
  </si>
  <si>
    <t>CA-2014-107503</t>
  </si>
  <si>
    <t>FUR-FU-10003878</t>
  </si>
  <si>
    <t>CA-2011-107755</t>
  </si>
  <si>
    <t>TEC-AC-10000710</t>
  </si>
  <si>
    <t>CA-2013-152534</t>
  </si>
  <si>
    <t>OFF-AR-10002335</t>
  </si>
  <si>
    <t>OFF-PA-10001870</t>
  </si>
  <si>
    <t>CA-2013-123274</t>
  </si>
  <si>
    <t>CA-2011-125612</t>
  </si>
  <si>
    <t>OFF-PA-10001019</t>
  </si>
  <si>
    <t>OFF-SU-10002537</t>
  </si>
  <si>
    <t>OFF-ST-10003221</t>
  </si>
  <si>
    <t>CA-2014-161984</t>
  </si>
  <si>
    <t>OFF-FA-10000624</t>
  </si>
  <si>
    <t>CA-2011-133851</t>
  </si>
  <si>
    <t>OFF-AR-10003752</t>
  </si>
  <si>
    <t>CA-2013-134362</t>
  </si>
  <si>
    <t>OFF-LA-10004853</t>
  </si>
  <si>
    <t>CA-2013-158099</t>
  </si>
  <si>
    <t>OFF-BI-10000545</t>
  </si>
  <si>
    <t>CA-2011-148488</t>
  </si>
  <si>
    <t>CA-2014-114636</t>
  </si>
  <si>
    <t>OFF-PA-10001790</t>
  </si>
  <si>
    <t>US-2011-158638</t>
  </si>
  <si>
    <t>OFF-BI-10003712</t>
  </si>
  <si>
    <t>CA-2014-111689</t>
  </si>
  <si>
    <t>OFF-BI-10003984</t>
  </si>
  <si>
    <t>US-2014-123463</t>
  </si>
  <si>
    <t>CA-2013-165148</t>
  </si>
  <si>
    <t>CA-2012-143602</t>
  </si>
  <si>
    <t>OFF-BI-10002071</t>
  </si>
  <si>
    <t>CA-2014-115364</t>
  </si>
  <si>
    <t>OFF-ST-10002486</t>
  </si>
  <si>
    <t>CA-2011-104976</t>
  </si>
  <si>
    <t>OFF-PA-10003845</t>
  </si>
  <si>
    <t>CA-2014-132934</t>
  </si>
  <si>
    <t>TEC-AC-10000927</t>
  </si>
  <si>
    <t>CA-2014-133256</t>
  </si>
  <si>
    <t>OFF-PA-10001622</t>
  </si>
  <si>
    <t>OFF-AR-10003158</t>
  </si>
  <si>
    <t>TEC-PH-10002660</t>
  </si>
  <si>
    <t>CA-2013-105494</t>
  </si>
  <si>
    <t>OFF-BI-10003364</t>
  </si>
  <si>
    <t>CA-2013-140634</t>
  </si>
  <si>
    <t>OFF-EN-10001099</t>
  </si>
  <si>
    <t>CA-2011-144407</t>
  </si>
  <si>
    <t>CA-2014-150959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</si>
  <si>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</si>
  <si>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</si>
  <si>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</si>
  <si>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</si>
  <si>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</si>
  <si>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</si>
  <si>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</si>
  <si>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</si>
  <si>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</si>
  <si>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</si>
  <si>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CA-2012-133627</t>
  </si>
  <si>
    <t>CA-2014-102519</t>
  </si>
  <si>
    <t>US-2011-141215</t>
  </si>
  <si>
    <t>FUR-TA-10001520</t>
  </si>
  <si>
    <t>CA-2013-165218</t>
  </si>
  <si>
    <t>OFF-EN-10000056</t>
  </si>
  <si>
    <t>OFF-ST-10001558</t>
  </si>
  <si>
    <t>CA-2011-138296</t>
  </si>
  <si>
    <t>CA-2012-111164</t>
  </si>
  <si>
    <t>TEC-AC-10002473</t>
  </si>
  <si>
    <t>TEC-PH-10004531</t>
  </si>
  <si>
    <t>OFF-AP-10004487</t>
  </si>
  <si>
    <t>CA-2013-149797</t>
  </si>
  <si>
    <t>OFF-BI-10003650</t>
  </si>
  <si>
    <t>CA-2011-132962</t>
  </si>
  <si>
    <t>OFF-PA-10003543</t>
  </si>
  <si>
    <t>TEC-AC-10004353</t>
  </si>
  <si>
    <t>CA-2014-144932</t>
  </si>
  <si>
    <t>OFF-AR-10003560</t>
  </si>
  <si>
    <t>OFF-AR-10001468</t>
  </si>
  <si>
    <t>CA-2014-114216</t>
  </si>
  <si>
    <t>OFF-PA-10002195</t>
  </si>
  <si>
    <t>CA-2013-140081</t>
  </si>
  <si>
    <t>OFF-PA-10001745</t>
  </si>
  <si>
    <t>OFF-BI-10004826</t>
  </si>
  <si>
    <t>US-2014-111745</t>
  </si>
  <si>
    <t>CA-2012-148250</t>
  </si>
  <si>
    <t>OFF-PA-10000289</t>
  </si>
  <si>
    <t>OFF-AP-10003040</t>
  </si>
  <si>
    <t>CA-2013-105760</t>
  </si>
  <si>
    <t>OFF-PA-10000350</t>
  </si>
  <si>
    <t>CA-2013-142958</t>
  </si>
  <si>
    <t>OFF-BI-10001759</t>
  </si>
  <si>
    <t>CA-2012-120880</t>
  </si>
  <si>
    <t>OFF-PA-10004101</t>
  </si>
  <si>
    <t>OFF-ST-10001496</t>
  </si>
  <si>
    <t>OFF-BI-10002931</t>
  </si>
  <si>
    <t>US-2012-140200</t>
  </si>
  <si>
    <t>FUR-TA-10002356</t>
  </si>
  <si>
    <t>US-2014-110576</t>
  </si>
  <si>
    <t>FUR-FU-10003601</t>
  </si>
  <si>
    <t>FUR-TA-10004154</t>
  </si>
  <si>
    <t>OFF-PA-10000788</t>
  </si>
  <si>
    <t>CA-2014-131156</t>
  </si>
  <si>
    <t>FUR-FU-10001940</t>
  </si>
  <si>
    <t>CA-2014-136539</t>
  </si>
  <si>
    <t>OFF-AR-10001958</t>
  </si>
  <si>
    <t>FUR-BO-10004709</t>
  </si>
  <si>
    <t>CA-2014-102414</t>
  </si>
  <si>
    <t>TEC-PH-10002923</t>
  </si>
  <si>
    <t>OFF-BI-10004465</t>
  </si>
  <si>
    <t>OFF-PA-10002333</t>
  </si>
  <si>
    <t>CA-2014-152142</t>
  </si>
  <si>
    <t>CA-2013-120859</t>
  </si>
  <si>
    <t>CA-2011-127488</t>
  </si>
  <si>
    <t>OFF-LA-10001613</t>
  </si>
  <si>
    <t>CA-2014-135279</t>
  </si>
  <si>
    <t>OFF-LA-10004055</t>
  </si>
  <si>
    <t>OFF-PA-10004621</t>
  </si>
  <si>
    <t>OFF-PA-10001281</t>
  </si>
  <si>
    <t>OFF-ST-10001097</t>
  </si>
  <si>
    <t>CA-2011-115791</t>
  </si>
  <si>
    <t>FUR-FU-10001095</t>
  </si>
  <si>
    <t>US-2014-103247</t>
  </si>
  <si>
    <t>US-2014-100209</t>
  </si>
  <si>
    <t>OFF-BI-10002012</t>
  </si>
  <si>
    <t>CA-2014-159366</t>
  </si>
  <si>
    <t>CA-2013-144939</t>
  </si>
  <si>
    <t>FUR-CH-10003199</t>
  </si>
  <si>
    <t>CA-2012-146829</t>
  </si>
  <si>
    <t>OFF-BI-10004022</t>
  </si>
  <si>
    <t>CA-2013-110023</t>
  </si>
  <si>
    <t>OFF-BI-10001036</t>
  </si>
  <si>
    <t>CA-2013-105585</t>
  </si>
  <si>
    <t>OFF-FA-10002983</t>
  </si>
  <si>
    <t>OFF-PA-10003625</t>
  </si>
  <si>
    <t>CA-2011-117639</t>
  </si>
  <si>
    <t>OFF-BI-10003925</t>
  </si>
  <si>
    <t>CA-2013-155488</t>
  </si>
  <si>
    <t>CA-2012-124891</t>
  </si>
  <si>
    <t>TEC-AC-10003033</t>
  </si>
  <si>
    <t>CA-2012-126445</t>
  </si>
  <si>
    <t>OFF-ST-10000046</t>
  </si>
  <si>
    <t>CA-2012-105312</t>
  </si>
  <si>
    <t>OFF-EN-10002600</t>
  </si>
  <si>
    <t>OFF-BI-10002049</t>
  </si>
  <si>
    <t>CA-2014-135034</t>
  </si>
  <si>
    <t>CA-2011-158540</t>
  </si>
  <si>
    <t>FUR-FU-10001602</t>
  </si>
  <si>
    <t>CA-2014-118437</t>
  </si>
  <si>
    <t>OFF-ST-10003722</t>
  </si>
  <si>
    <t>US-2012-126214</t>
  </si>
  <si>
    <t>TEC-AC-10003198</t>
  </si>
  <si>
    <t>CA-2012-133025</t>
  </si>
  <si>
    <t>CA-2012-108665</t>
  </si>
  <si>
    <t>FUR-FU-10002191</t>
  </si>
  <si>
    <t>FUR-FU-10000965</t>
  </si>
  <si>
    <t>TEC-PH-10004188</t>
  </si>
  <si>
    <t>OFF-ST-10001526</t>
  </si>
  <si>
    <t>CA-2012-124450</t>
  </si>
  <si>
    <t>OFF-AR-10001166</t>
  </si>
  <si>
    <t>FUR-CH-10000309</t>
  </si>
  <si>
    <t>TEC-MA-10004212</t>
  </si>
  <si>
    <t>CA-2012-167269</t>
  </si>
  <si>
    <t>OFF-EN-10003072</t>
  </si>
  <si>
    <t>CA-2014-106964</t>
  </si>
  <si>
    <t>OFF-BI-10000320</t>
  </si>
  <si>
    <t>CA-2011-163552</t>
  </si>
  <si>
    <t>TEC-PH-10003885</t>
  </si>
  <si>
    <t>OFF-LA-10001175</t>
  </si>
  <si>
    <t>CA-2013-109820</t>
  </si>
  <si>
    <t>OFF-PA-10000955</t>
  </si>
  <si>
    <t>CA-2013-113061</t>
  </si>
  <si>
    <t>FUR-FU-10003975</t>
  </si>
  <si>
    <t>CA-2012-127418</t>
  </si>
  <si>
    <t>OFF-BI-10003707</t>
  </si>
  <si>
    <t>CA-2013-127670</t>
  </si>
  <si>
    <t>FUR-TA-10001095</t>
  </si>
  <si>
    <t>CA-2013-102981</t>
  </si>
  <si>
    <t>TEC-AC-10004761</t>
  </si>
  <si>
    <t>FUR-BO-10001811</t>
  </si>
  <si>
    <t>CA-2014-115651</t>
  </si>
  <si>
    <t>OFF-AR-10001130</t>
  </si>
  <si>
    <t>OFF-AP-10000055</t>
  </si>
  <si>
    <t>CA-2014-152702</t>
  </si>
  <si>
    <t>FUR-CH-10002304</t>
  </si>
  <si>
    <t>CA-2013-169103</t>
  </si>
  <si>
    <t>FUR-FU-10004006</t>
  </si>
  <si>
    <t>CA-2011-139192</t>
  </si>
  <si>
    <t>US-2012-153500</t>
  </si>
  <si>
    <t>FUR-FU-10000293</t>
  </si>
  <si>
    <t>OFF-PA-10001307</t>
  </si>
  <si>
    <t>FUR-FU-10004460</t>
  </si>
  <si>
    <t>CA-2012-110667</t>
  </si>
  <si>
    <t>OFF-AR-10000716</t>
  </si>
  <si>
    <t>FUR-FU-10004622</t>
  </si>
  <si>
    <t>OFF-BI-10002735</t>
  </si>
  <si>
    <t>OFF-BI-10003529</t>
  </si>
  <si>
    <t>CA-2014-167150</t>
  </si>
  <si>
    <t>OFF-BI-10001097</t>
  </si>
  <si>
    <t>OFF-BI-10001597</t>
  </si>
  <si>
    <t>CA-2013-105284</t>
  </si>
  <si>
    <t>OFF-FA-10001754</t>
  </si>
  <si>
    <t>US-2012-125374</t>
  </si>
  <si>
    <t>CA-2012-161263</t>
  </si>
  <si>
    <t>OFF-FA-10004838</t>
  </si>
  <si>
    <t>TEC-PH-10002115</t>
  </si>
  <si>
    <t>OFF-FA-10003059</t>
  </si>
  <si>
    <t>OFF-BI-10004330</t>
  </si>
  <si>
    <t>CA-2013-157686</t>
  </si>
  <si>
    <t>US-2014-139955</t>
  </si>
  <si>
    <t>US-2012-150161</t>
  </si>
  <si>
    <t>CA-2012-144652</t>
  </si>
  <si>
    <t>CA-2013-152814</t>
  </si>
  <si>
    <t>CA-2014-106943</t>
  </si>
  <si>
    <t>OFF-BI-10003669</t>
  </si>
  <si>
    <t>CA-2013-134348</t>
  </si>
  <si>
    <t>OFF-BI-10003727</t>
  </si>
  <si>
    <t>TEC-AC-10003447</t>
  </si>
  <si>
    <t>CA-2014-132521</t>
  </si>
  <si>
    <t>OFF-AP-10002191</t>
  </si>
  <si>
    <t>CA-2012-110016</t>
  </si>
  <si>
    <t>OFF-PA-10000349</t>
  </si>
  <si>
    <t>FUR-CH-10002880</t>
  </si>
  <si>
    <t>US-2013-143819</t>
  </si>
  <si>
    <t>OFF-PA-10003127</t>
  </si>
  <si>
    <t>TEC-MA-10003979</t>
  </si>
  <si>
    <t>CA-2013-166163</t>
  </si>
  <si>
    <t>TEC-PH-10004896</t>
  </si>
  <si>
    <t>OFF-LA-10000452</t>
  </si>
  <si>
    <t>CA-2012-143490</t>
  </si>
  <si>
    <t>OFF-AR-10002952</t>
  </si>
  <si>
    <t>TEC-PH-10000576</t>
  </si>
  <si>
    <t>CA-2012-165085</t>
  </si>
  <si>
    <t>OFF-PA-10000605</t>
  </si>
  <si>
    <t>CA-2014-160423</t>
  </si>
  <si>
    <t>OFF-ST-10004340</t>
  </si>
  <si>
    <t>OFF-BI-10004001</t>
  </si>
  <si>
    <t>CA-2011-159338</t>
  </si>
  <si>
    <t>FUR-TA-10004147</t>
  </si>
  <si>
    <t>CA-2013-107216</t>
  </si>
  <si>
    <t>OFF-AR-10001545</t>
  </si>
  <si>
    <t>FUR-FU-10000206</t>
  </si>
  <si>
    <t>TEC-AC-10001013</t>
  </si>
  <si>
    <t>OFF-AR-10002255</t>
  </si>
  <si>
    <t>US-2014-145863</t>
  </si>
  <si>
    <t>CA-2013-112340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</si>
  <si>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</si>
  <si>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</si>
  <si>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</si>
  <si>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</si>
  <si>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</si>
  <si>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</si>
  <si>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</si>
  <si>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CA-2013-144855</t>
  </si>
  <si>
    <t>CA-2012-142755</t>
  </si>
  <si>
    <t>TEC-AC-10002049</t>
  </si>
  <si>
    <t>OFF-PA-10000141</t>
  </si>
  <si>
    <t>US-2011-147627</t>
  </si>
  <si>
    <t>TEC-PH-10001061</t>
  </si>
  <si>
    <t>OFF-AR-10002375</t>
  </si>
  <si>
    <t>OFF-EN-10001539</t>
  </si>
  <si>
    <t>FUR-CH-10002331</t>
  </si>
  <si>
    <t>US-2013-114776</t>
  </si>
  <si>
    <t>US-2013-134908</t>
  </si>
  <si>
    <t>OFF-LA-10000973</t>
  </si>
  <si>
    <t>US-2013-148803</t>
  </si>
  <si>
    <t>OFF-ST-10001476</t>
  </si>
  <si>
    <t>CA-2011-146969</t>
  </si>
  <si>
    <t>FUR-FU-10004188</t>
  </si>
  <si>
    <t>OFF-FA-10001561</t>
  </si>
  <si>
    <t>TEC-MA-10004241</t>
  </si>
  <si>
    <t>CA-2012-112452</t>
  </si>
  <si>
    <t>OFF-AP-10003849</t>
  </si>
  <si>
    <t>OFF-FA-10000735</t>
  </si>
  <si>
    <t>OFF-BI-10003350</t>
  </si>
  <si>
    <t>TEC-PH-10000307</t>
  </si>
  <si>
    <t>TEC-CO-10004202</t>
  </si>
  <si>
    <t>CA-2012-113971</t>
  </si>
  <si>
    <t>FUR-FU-10001852</t>
  </si>
  <si>
    <t>CA-2014-160395</t>
  </si>
  <si>
    <t>OFF-AR-10003759</t>
  </si>
  <si>
    <t>CA-2011-136567</t>
  </si>
  <si>
    <t>OFF-ST-10004337</t>
  </si>
  <si>
    <t>FUR-TA-10001932</t>
  </si>
  <si>
    <t>CA-2013-149314</t>
  </si>
  <si>
    <t>FUR-CH-10002126</t>
  </si>
  <si>
    <t>CA-2014-147039</t>
  </si>
  <si>
    <t>CA-2011-126522</t>
  </si>
  <si>
    <t>CA-2011-127964</t>
  </si>
  <si>
    <t>TEC-PH-10004700</t>
  </si>
  <si>
    <t>OFF-BI-10003429</t>
  </si>
  <si>
    <t>CA-2012-125416</t>
  </si>
  <si>
    <t>TEC-AC-10001552</t>
  </si>
  <si>
    <t>CA-2014-145226</t>
  </si>
  <si>
    <t>FUR-FU-10004952</t>
  </si>
  <si>
    <t>OFF-PA-10003172</t>
  </si>
  <si>
    <t>OFF-ST-10002352</t>
  </si>
  <si>
    <t>US-2011-100279</t>
  </si>
  <si>
    <t>OFF-PA-10002259</t>
  </si>
  <si>
    <t>CA-2011-158064</t>
  </si>
  <si>
    <t>OFF-BI-10002976</t>
  </si>
  <si>
    <t>CA-2012-132080</t>
  </si>
  <si>
    <t>OFF-BI-10003694</t>
  </si>
  <si>
    <t>CA-2011-120243</t>
  </si>
  <si>
    <t>OFF-LA-10004425</t>
  </si>
  <si>
    <t>CA-2013-113621</t>
  </si>
  <si>
    <t>FUR-CH-10001270</t>
  </si>
  <si>
    <t>CA-2013-168081</t>
  </si>
  <si>
    <t>CA-2011-127131</t>
  </si>
  <si>
    <t>OFF-BI-10004656</t>
  </si>
  <si>
    <t>OFF-ST-10002344</t>
  </si>
  <si>
    <t>CA-2014-117212</t>
  </si>
  <si>
    <t>OFF-AP-10004532</t>
  </si>
  <si>
    <t>TEC-PH-10004447</t>
  </si>
  <si>
    <t>FUR-CH-10003973</t>
  </si>
  <si>
    <t>OFF-PA-10000682</t>
  </si>
  <si>
    <t>US-2012-130519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</si>
  <si>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</si>
  <si>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</si>
  <si>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</si>
  <si>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</si>
  <si>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</si>
  <si>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</si>
  <si>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</si>
  <si>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CA-2013-137050</t>
  </si>
  <si>
    <t>OFF-ST-10004634</t>
  </si>
  <si>
    <t>OFF-FA-10002988</t>
  </si>
  <si>
    <t>OFF-AR-10004999</t>
  </si>
  <si>
    <t>OFF-BI-10001031</t>
  </si>
  <si>
    <t>US-2014-118087</t>
  </si>
  <si>
    <t>FUR-CH-10004860</t>
  </si>
  <si>
    <t>OFF-BI-10002432</t>
  </si>
  <si>
    <t>FUR-FU-10001867</t>
  </si>
  <si>
    <t>TEC-PH-10002200</t>
  </si>
  <si>
    <t>CA-2011-110184</t>
  </si>
  <si>
    <t>TEC-PH-10000439</t>
  </si>
  <si>
    <t>CA-2013-126004</t>
  </si>
  <si>
    <t>OFF-PA-10001685</t>
  </si>
  <si>
    <t>OFF-ST-10001418</t>
  </si>
  <si>
    <t>OFF-ST-10000676</t>
  </si>
  <si>
    <t>CA-2014-100013</t>
  </si>
  <si>
    <t>FUR-FU-10001424</t>
  </si>
  <si>
    <t>OFF-AR-10001022</t>
  </si>
  <si>
    <t>CA-2012-132570</t>
  </si>
  <si>
    <t>OFF-EN-10003055</t>
  </si>
  <si>
    <t>CA-2013-153682</t>
  </si>
  <si>
    <t>TEC-CO-10001046</t>
  </si>
  <si>
    <t>CA-2013-144344</t>
  </si>
  <si>
    <t>FUR-FU-10000076</t>
  </si>
  <si>
    <t>OFF-BI-10003719</t>
  </si>
  <si>
    <t>FUR-FU-10003268</t>
  </si>
  <si>
    <t>CA-2011-127012</t>
  </si>
  <si>
    <t>FUR-FU-10003691</t>
  </si>
  <si>
    <t>OFF-AR-10003903</t>
  </si>
  <si>
    <t>CA-2013-128727</t>
  </si>
  <si>
    <t>TEC-PH-10003442</t>
  </si>
  <si>
    <t>US-2013-162859</t>
  </si>
  <si>
    <t>OFF-BI-10004519</t>
  </si>
  <si>
    <t>CA-2014-133641</t>
  </si>
  <si>
    <t>OFF-EN-10004955</t>
  </si>
  <si>
    <t>CA-2011-168494</t>
  </si>
  <si>
    <t>FUR-TA-10004619</t>
  </si>
  <si>
    <t>FUR-BO-10004467</t>
  </si>
  <si>
    <t>CA-2014-115602</t>
  </si>
  <si>
    <t>OFF-AR-10002280</t>
  </si>
  <si>
    <t>FUR-CH-10001708</t>
  </si>
  <si>
    <t>OFF-AR-10000462</t>
  </si>
  <si>
    <t>CA-2012-154956</t>
  </si>
  <si>
    <t>TEC-PH-10004165</t>
  </si>
  <si>
    <t>CA-2014-144638</t>
  </si>
  <si>
    <t>OFF-AR-10003958</t>
  </si>
  <si>
    <t>FUR-FU-10003724</t>
  </si>
  <si>
    <t>FUR-FU-10003535</t>
  </si>
  <si>
    <t>US-2013-168620</t>
  </si>
  <si>
    <t>OFF-ST-10003716</t>
  </si>
  <si>
    <t>US-2013-144393</t>
  </si>
  <si>
    <t>OFF-BI-10004236</t>
  </si>
  <si>
    <t>CA-2014-110380</t>
  </si>
  <si>
    <t>OFF-AR-10000422</t>
  </si>
  <si>
    <t>US-2011-167738</t>
  </si>
  <si>
    <t>US-2013-103646</t>
  </si>
  <si>
    <t>OFF-ST-10000563</t>
  </si>
  <si>
    <t>OFF-BI-10002854</t>
  </si>
  <si>
    <t>CA-2013-119186</t>
  </si>
  <si>
    <t>FUR-CH-10001973</t>
  </si>
  <si>
    <t>OFF-PA-10004040</t>
  </si>
  <si>
    <t>TEC-AC-10000580</t>
  </si>
  <si>
    <t>CA-2013-148698</t>
  </si>
  <si>
    <t>OFF-AR-10004022</t>
  </si>
  <si>
    <t>CA-2011-163293</t>
  </si>
  <si>
    <t>TEC-AC-10004209</t>
  </si>
  <si>
    <t>TEC-AC-10000023</t>
  </si>
  <si>
    <t>CA-2013-160815</t>
  </si>
  <si>
    <t>TEC-PH-10003505</t>
  </si>
  <si>
    <t>US-2012-149692</t>
  </si>
  <si>
    <t>OFF-BI-10002813</t>
  </si>
  <si>
    <t>CA-2013-119445</t>
  </si>
  <si>
    <t>CA-2012-124268</t>
  </si>
  <si>
    <t>OFF-AR-10004817</t>
  </si>
  <si>
    <t>CA-2013-154711</t>
  </si>
  <si>
    <t>OFF-AR-10001860</t>
  </si>
  <si>
    <t>CA-2013-163384</t>
  </si>
  <si>
    <t>OFF-BI-10004970</t>
  </si>
  <si>
    <t>CA-2012-101707</t>
  </si>
  <si>
    <t>OFF-SU-10001218</t>
  </si>
  <si>
    <t>OFF-PA-10002968</t>
  </si>
  <si>
    <t>OFF-LA-10000134</t>
  </si>
  <si>
    <t>CA-2012-138898</t>
  </si>
  <si>
    <t>CA-2013-134425</t>
  </si>
  <si>
    <t>CA-2012-121391</t>
  </si>
  <si>
    <t>CA-2013-101966</t>
  </si>
  <si>
    <t>TEC-PH-10003437</t>
  </si>
  <si>
    <t>CA-2013-145919</t>
  </si>
  <si>
    <t>OFF-PA-10003072</t>
  </si>
  <si>
    <t>FUR-FU-10004960</t>
  </si>
  <si>
    <t>CA-2014-157651</t>
  </si>
  <si>
    <t>TEC-AC-10003116</t>
  </si>
  <si>
    <t>CA-2011-160773</t>
  </si>
  <si>
    <t>TEC-PH-10004586</t>
  </si>
  <si>
    <t>CA-2014-167703</t>
  </si>
  <si>
    <t>US-2011-117058</t>
  </si>
  <si>
    <t>OFF-BI-10004139</t>
  </si>
  <si>
    <t>CA-2012-120439</t>
  </si>
  <si>
    <t>CA-2013-128258</t>
  </si>
  <si>
    <t>OFF-PA-10004156</t>
  </si>
  <si>
    <t>CA-2014-106033</t>
  </si>
  <si>
    <t>OFF-AR-10002818</t>
  </si>
  <si>
    <t>CA-2013-142762</t>
  </si>
  <si>
    <t>CA-2014-127705</t>
  </si>
  <si>
    <t>CA-2011-122567</t>
  </si>
  <si>
    <t>OFF-AP-10001303</t>
  </si>
  <si>
    <t>CA-2011-121664</t>
  </si>
  <si>
    <t>CA-2013-122133</t>
  </si>
  <si>
    <t>OFF-ST-10002574</t>
  </si>
  <si>
    <t>US-2014-123281</t>
  </si>
  <si>
    <t>CA-2014-100524</t>
  </si>
  <si>
    <t>FUR-FU-10004018</t>
  </si>
  <si>
    <t>TEC-PH-10002549</t>
  </si>
  <si>
    <t>OFF-PA-10004911</t>
  </si>
  <si>
    <t>CA-2011-118339</t>
  </si>
  <si>
    <t>OFF-PA-10000466</t>
  </si>
  <si>
    <t>OFF-AR-10003829</t>
  </si>
  <si>
    <t>OFF-BI-10001758</t>
  </si>
  <si>
    <t>OFF-BI-10000136</t>
  </si>
  <si>
    <t>CA-2011-153976</t>
  </si>
  <si>
    <t>CA-2014-162978</t>
  </si>
  <si>
    <t>OFF-PA-10002250</t>
  </si>
  <si>
    <t>US-2011-160444</t>
  </si>
  <si>
    <t>CA-2014-160045</t>
  </si>
  <si>
    <t>US-2011-151925</t>
  </si>
  <si>
    <t>FUR-CH-10002961</t>
  </si>
  <si>
    <t>CA-2014-125199</t>
  </si>
  <si>
    <t>OFF-PA-10004041</t>
  </si>
  <si>
    <t>TEC-PH-10001336</t>
  </si>
  <si>
    <t>US-2014-155425</t>
  </si>
  <si>
    <t>TEC-MA-10003183</t>
  </si>
  <si>
    <t>TEC-AC-10001314</t>
  </si>
  <si>
    <t>CA-2014-133249</t>
  </si>
  <si>
    <t>US-2012-103471</t>
  </si>
  <si>
    <t>CA-2014-136672</t>
  </si>
  <si>
    <t>TEC-AC-10004510</t>
  </si>
  <si>
    <t>US-2011-157021</t>
  </si>
  <si>
    <t>OFF-BI-10000042</t>
  </si>
  <si>
    <t>CA-2012-120362</t>
  </si>
  <si>
    <t>FUR-TA-10003008</t>
  </si>
  <si>
    <t>CA-2011-126361</t>
  </si>
  <si>
    <t>OFF-AP-10003590</t>
  </si>
  <si>
    <t>OFF-PA-10000806</t>
  </si>
  <si>
    <t>OFF-AR-10000896</t>
  </si>
  <si>
    <t>TEC-PH-10002310</t>
  </si>
  <si>
    <t>OFF-ST-10002289</t>
  </si>
  <si>
    <t>CA-2013-124485</t>
  </si>
  <si>
    <t>OFF-BI-10000822</t>
  </si>
  <si>
    <t>OFF-PA-10004888</t>
  </si>
  <si>
    <t>US-2011-118486</t>
  </si>
  <si>
    <t>FUR-TA-10001039</t>
  </si>
  <si>
    <t>TEC-AC-10004659</t>
  </si>
  <si>
    <t>CA-2013-130407</t>
  </si>
  <si>
    <t>OFF-AR-10002240</t>
  </si>
  <si>
    <t>US-2013-122245</t>
  </si>
  <si>
    <t>CA-2014-105144</t>
  </si>
  <si>
    <t>CA-2013-136329</t>
  </si>
  <si>
    <t>CA-2011-146640</t>
  </si>
  <si>
    <t>OFF-BI-10002867</t>
  </si>
  <si>
    <t>CA-2014-115994</t>
  </si>
  <si>
    <t>FUR-FU-10003976</t>
  </si>
  <si>
    <t>CA-2012-126697</t>
  </si>
  <si>
    <t>TEC-PH-10002922</t>
  </si>
  <si>
    <t>CA-2012-124800</t>
  </si>
  <si>
    <t>OFF-PA-10000501</t>
  </si>
  <si>
    <t>OFF-AP-10004980</t>
  </si>
  <si>
    <t>TEC-PH-10001750</t>
  </si>
  <si>
    <t>US-2012-164448</t>
  </si>
  <si>
    <t>OFF-BI-10003708</t>
  </si>
  <si>
    <t>US-2013-153129</t>
  </si>
  <si>
    <t>OFF-PA-10003673</t>
  </si>
  <si>
    <t>CA-2014-106852</t>
  </si>
  <si>
    <t>OFF-PA-10001639</t>
  </si>
  <si>
    <t>CA-2012-139731</t>
  </si>
  <si>
    <t>TEC-AC-10004975</t>
  </si>
  <si>
    <t>CA-2014-122735</t>
  </si>
  <si>
    <t>OFF-BI-10004364</t>
  </si>
  <si>
    <t>OFF-PA-10001712</t>
  </si>
  <si>
    <t>CA-2014-128160</t>
  </si>
  <si>
    <t>CA-2013-133725</t>
  </si>
  <si>
    <t>CA-2014-102337</t>
  </si>
  <si>
    <t>FUR-CH-10004289</t>
  </si>
  <si>
    <t>TEC-PH-10002564</t>
  </si>
  <si>
    <t>US-2011-112564</t>
  </si>
  <si>
    <t>OFF-BI-10004876</t>
  </si>
  <si>
    <t>CA-2012-145821</t>
  </si>
  <si>
    <t>TEC-PH-10004348</t>
  </si>
  <si>
    <t>US-2012-160150</t>
  </si>
  <si>
    <t>OFF-BI-10004352</t>
  </si>
  <si>
    <t>CA-2013-133711</t>
  </si>
  <si>
    <t>OFF-BI-10000666</t>
  </si>
  <si>
    <t>TEC-MA-10000010</t>
  </si>
  <si>
    <t>CA-2012-111297</t>
  </si>
  <si>
    <t>CA-2013-123722</t>
  </si>
  <si>
    <t>CA-2011-155271</t>
  </si>
  <si>
    <t>FUR-FU-10001473</t>
  </si>
  <si>
    <t>CA-2012-119907</t>
  </si>
  <si>
    <t>OFF-BI-10001765</t>
  </si>
  <si>
    <t>US-2013-128902</t>
  </si>
  <si>
    <t>US-2013-104794</t>
  </si>
  <si>
    <t>CA-2011-151708</t>
  </si>
  <si>
    <t>CA-2014-139199</t>
  </si>
  <si>
    <t>FUR-CH-10000847</t>
  </si>
  <si>
    <t>OFF-PA-10001293</t>
  </si>
  <si>
    <t>US-2012-161466</t>
  </si>
  <si>
    <t>OFF-AR-10000634</t>
  </si>
  <si>
    <t>CA-2014-164959</t>
  </si>
  <si>
    <t>OFF-LA-10004272</t>
  </si>
  <si>
    <t>US-2012-105676</t>
  </si>
  <si>
    <t>FUR-FU-10004270</t>
  </si>
  <si>
    <t>CA-2013-113138</t>
  </si>
  <si>
    <t>OFF-AR-10003770</t>
  </si>
  <si>
    <t>US-2014-104955</t>
  </si>
  <si>
    <t>OFF-LA-10003121</t>
  </si>
  <si>
    <t>CA-2013-121958</t>
  </si>
  <si>
    <t>CA-2014-121468</t>
  </si>
  <si>
    <t>TEC-PH-10000376</t>
  </si>
  <si>
    <t>US-2013-108455</t>
  </si>
  <si>
    <t>OFF-PA-10002262</t>
  </si>
  <si>
    <t>OFF-PA-10002464</t>
  </si>
  <si>
    <t>OFF-ST-10002214</t>
  </si>
  <si>
    <t>US-2013-108098</t>
  </si>
  <si>
    <t>TEC-AC-10000865</t>
  </si>
  <si>
    <t>CA-2011-119032</t>
  </si>
  <si>
    <t>OFF-FA-10003021</t>
  </si>
  <si>
    <t>CA-2012-140410</t>
  </si>
  <si>
    <t>TEC-PH-10003580</t>
  </si>
  <si>
    <t>TEC-AC-10001109</t>
  </si>
  <si>
    <t>CA-2011-136280</t>
  </si>
  <si>
    <t>CA-2014-151911</t>
  </si>
  <si>
    <t>CA-2014-166436</t>
  </si>
  <si>
    <t>OFF-PA-10001838</t>
  </si>
  <si>
    <t>CA-2014-139661</t>
  </si>
  <si>
    <t>FUR-FU-10002885</t>
  </si>
  <si>
    <t>CA-2014-152485</t>
  </si>
  <si>
    <t>OFF-ST-10004950</t>
  </si>
  <si>
    <t>CA-2013-141586</t>
  </si>
  <si>
    <t>CA-2014-130386</t>
  </si>
  <si>
    <t>OFF-PA-10003823</t>
  </si>
  <si>
    <t>CA-2013-100468</t>
  </si>
  <si>
    <t>TEC-PH-10001300</t>
  </si>
  <si>
    <t>CA-2012-153388</t>
  </si>
  <si>
    <t>OFF-AR-10001868</t>
  </si>
  <si>
    <t>FUR-TA-10003715</t>
  </si>
  <si>
    <t>CA-2014-154935</t>
  </si>
  <si>
    <t>CA-2014-108294</t>
  </si>
  <si>
    <t>OFF-BI-10004965</t>
  </si>
  <si>
    <t>CA-2014-103611</t>
  </si>
  <si>
    <t>CA-2014-100384</t>
  </si>
  <si>
    <t>OFF-AR-10002135</t>
  </si>
  <si>
    <t>CA-2014-112809</t>
  </si>
  <si>
    <t>US-2014-160759</t>
  </si>
  <si>
    <t>CA-2014-148446</t>
  </si>
  <si>
    <t>CA-2011-111059</t>
  </si>
  <si>
    <t>OFF-BI-10002827</t>
  </si>
  <si>
    <t>CA-2014-116204</t>
  </si>
  <si>
    <t>CA-2014-109946</t>
  </si>
  <si>
    <t>OFF-AR-10001419</t>
  </si>
  <si>
    <t>CA-2012-144806</t>
  </si>
  <si>
    <t>FUR-FU-10002253</t>
  </si>
  <si>
    <t>OFF-PA-10002586</t>
  </si>
  <si>
    <t>OFF-PA-10003039</t>
  </si>
  <si>
    <t>CA-2013-122392</t>
  </si>
  <si>
    <t>OFF-AR-10002221</t>
  </si>
  <si>
    <t>FUR-FU-10002456</t>
  </si>
  <si>
    <t>CA-2012-103793</t>
  </si>
  <si>
    <t>OFF-PA-10001125</t>
  </si>
  <si>
    <t>CA-2014-159884</t>
  </si>
  <si>
    <t>OFF-ST-10000344</t>
  </si>
  <si>
    <t>CA-2013-139885</t>
  </si>
  <si>
    <t>OFF-ST-10003324</t>
  </si>
  <si>
    <t>CA-2014-124086</t>
  </si>
  <si>
    <t>CA-2013-112389</t>
  </si>
  <si>
    <t>OFF-ST-10000419</t>
  </si>
  <si>
    <t>OFF-AP-10001626</t>
  </si>
  <si>
    <t>CA-2011-107181</t>
  </si>
  <si>
    <t>CA-2011-150245</t>
  </si>
  <si>
    <t>CA-2012-111395</t>
  </si>
  <si>
    <t>OFF-PA-10000994</t>
  </si>
  <si>
    <t>OFF-ST-10001291</t>
  </si>
  <si>
    <t>CA-2011-134278</t>
  </si>
  <si>
    <t>US-2014-124926</t>
  </si>
  <si>
    <t>OFF-AP-10004868</t>
  </si>
  <si>
    <t>CA-2013-159345</t>
  </si>
  <si>
    <t>CA-2011-130274</t>
  </si>
  <si>
    <t>OFF-LA-10002195</t>
  </si>
  <si>
    <t>CA-2012-111507</t>
  </si>
  <si>
    <t>OFF-AR-10001315</t>
  </si>
  <si>
    <t>CA-2013-109176</t>
  </si>
  <si>
    <t>OFF-EN-10003134</t>
  </si>
  <si>
    <t>OFF-AR-10001955</t>
  </si>
  <si>
    <t>CA-2012-112116</t>
  </si>
  <si>
    <t>CA-2013-126809</t>
  </si>
  <si>
    <t>CA-2011-105172</t>
  </si>
  <si>
    <t>OFF-LA-10001641</t>
  </si>
  <si>
    <t>CA-2014-107293</t>
  </si>
  <si>
    <t>US-2014-102890</t>
  </si>
  <si>
    <t>CA-2012-158554</t>
  </si>
  <si>
    <t>OFF-PA-10004000</t>
  </si>
  <si>
    <t>CA-2012-132101</t>
  </si>
  <si>
    <t>TEC-PH-10004539</t>
  </si>
  <si>
    <t>CA-2012-129112</t>
  </si>
  <si>
    <t>TEC-AC-10003038</t>
  </si>
  <si>
    <t>OFF-BI-10000088</t>
  </si>
  <si>
    <t>US-2014-152002</t>
  </si>
  <si>
    <t>CA-2014-165029</t>
  </si>
  <si>
    <t>OFF-AR-10003504</t>
  </si>
  <si>
    <t>US-2011-157385</t>
  </si>
  <si>
    <t>FUR-CH-10000863</t>
  </si>
  <si>
    <t>OFF-EN-10003160</t>
  </si>
  <si>
    <t>TEC-AC-10003280</t>
  </si>
  <si>
    <t>CA-2011-101602</t>
  </si>
  <si>
    <t>TEC-PH-10000169</t>
  </si>
  <si>
    <t>FUR-CH-10004675</t>
  </si>
  <si>
    <t>CA-2013-102456</t>
  </si>
  <si>
    <t>OFF-AP-10004336</t>
  </si>
  <si>
    <t>CA-2012-131338</t>
  </si>
  <si>
    <t>FUR-FU-10002157</t>
  </si>
  <si>
    <t>OFF-PA-10001357</t>
  </si>
  <si>
    <t>OFF-FA-10000992</t>
  </si>
  <si>
    <t>TEC-AC-10002600</t>
  </si>
  <si>
    <t>CA-2013-109911</t>
  </si>
  <si>
    <t>US-2013-132423</t>
  </si>
  <si>
    <t>OFF-AR-10001221</t>
  </si>
  <si>
    <t>CA-2012-122826</t>
  </si>
  <si>
    <t>TEC-PH-10004830</t>
  </si>
  <si>
    <t>CA-2011-117317</t>
  </si>
  <si>
    <t>OFF-PA-10004519</t>
  </si>
  <si>
    <t>CA-2014-132234</t>
  </si>
  <si>
    <t>CA-2014-158876</t>
  </si>
  <si>
    <t>OFF-PA-10000308</t>
  </si>
  <si>
    <t>OFF-SU-10001165</t>
  </si>
  <si>
    <t>US-2013-115819</t>
  </si>
  <si>
    <t>OFF-AR-10000823</t>
  </si>
  <si>
    <t>OFF-AR-10004456</t>
  </si>
  <si>
    <t>OFF-BI-10000591</t>
  </si>
  <si>
    <t>CA-2011-156349</t>
  </si>
  <si>
    <t>FUR-BO-10000362</t>
  </si>
  <si>
    <t>TEC-PH-10000441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</si>
  <si>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</si>
  <si>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</si>
  <si>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</si>
  <si>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</si>
  <si>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</si>
  <si>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</si>
  <si>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</si>
  <si>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</si>
  <si>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CA-2012-157084</t>
  </si>
  <si>
    <t>CA-2012-164539</t>
  </si>
  <si>
    <t>OFF-AP-10002457</t>
  </si>
  <si>
    <t>CA-2014-101049</t>
  </si>
  <si>
    <t>FUR-FU-10004415</t>
  </si>
  <si>
    <t>CA-2013-106530</t>
  </si>
  <si>
    <t>OFF-ST-10002011</t>
  </si>
  <si>
    <t>OFF-ST-10000649</t>
  </si>
  <si>
    <t>CA-2011-168984</t>
  </si>
  <si>
    <t>OFF-PA-10001166</t>
  </si>
  <si>
    <t>TEC-PH-10000038</t>
  </si>
  <si>
    <t>CA-2013-157266</t>
  </si>
  <si>
    <t>OFF-PA-10002689</t>
  </si>
  <si>
    <t>OFF-PA-10004675</t>
  </si>
  <si>
    <t>US-2011-134712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</si>
  <si>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</si>
  <si>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</si>
  <si>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</si>
  <si>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</si>
  <si>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</si>
  <si>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</si>
  <si>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</si>
  <si>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</si>
  <si>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CA-2011-135699</t>
  </si>
  <si>
    <t>OFF-PA-10004475</t>
  </si>
  <si>
    <t>OFF-PA-10003001</t>
  </si>
  <si>
    <t>US-2014-132444</t>
  </si>
  <si>
    <t>OFF-FA-10000611</t>
  </si>
  <si>
    <t>OFF-BI-10001116</t>
  </si>
  <si>
    <t>CA-2011-127159</t>
  </si>
  <si>
    <t>CA-2014-161809</t>
  </si>
  <si>
    <t>TEC-PH-10004922</t>
  </si>
  <si>
    <t>CA-2014-127285</t>
  </si>
  <si>
    <t>OFF-BI-10002072</t>
  </si>
  <si>
    <t>CA-2014-144526</t>
  </si>
  <si>
    <t>OFF-BI-10002353</t>
  </si>
  <si>
    <t>CA-2013-128531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</si>
  <si>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</si>
  <si>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</si>
  <si>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</si>
  <si>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</si>
  <si>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</si>
  <si>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</si>
  <si>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</si>
  <si>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CA-2014-111647</t>
  </si>
  <si>
    <t>CA-2012-150560</t>
  </si>
  <si>
    <t>CA-2012-143077</t>
  </si>
  <si>
    <t>CA-2013-122728</t>
  </si>
  <si>
    <t>CA-2011-122882</t>
  </si>
  <si>
    <t>FUR-FU-10000758</t>
  </si>
  <si>
    <t>TEC-MA-10004679</t>
  </si>
  <si>
    <t>US-2013-101497</t>
  </si>
  <si>
    <t>OFF-PA-10000176</t>
  </si>
  <si>
    <t>CA-2013-147585</t>
  </si>
  <si>
    <t>FUR-FU-10002597</t>
  </si>
  <si>
    <t>CA-2014-149489</t>
  </si>
  <si>
    <t>OFF-AP-10002495</t>
  </si>
  <si>
    <t>OFF-BI-10002414</t>
  </si>
  <si>
    <t>CA-2014-143798</t>
  </si>
  <si>
    <t>CA-2011-142839</t>
  </si>
  <si>
    <t>CA-2014-129833</t>
  </si>
  <si>
    <t>US-2013-158708</t>
  </si>
  <si>
    <t>TEC-AC-10003133</t>
  </si>
  <si>
    <t>CA-2012-156335</t>
  </si>
  <si>
    <t>TEC-AC-10002006</t>
  </si>
  <si>
    <t>CA-2012-148376</t>
  </si>
  <si>
    <t>OFF-LA-10002381</t>
  </si>
  <si>
    <t>CA-2011-135657</t>
  </si>
  <si>
    <t>FUR-TA-10004086</t>
  </si>
  <si>
    <t>CA-2012-114069</t>
  </si>
  <si>
    <t>CA-2011-139857</t>
  </si>
  <si>
    <t>OFF-FA-10001843</t>
  </si>
  <si>
    <t>CA-2013-106306</t>
  </si>
  <si>
    <t>CA-2012-100545</t>
  </si>
  <si>
    <t>CA-2014-123491</t>
  </si>
  <si>
    <t>OFF-LA-10003077</t>
  </si>
  <si>
    <t>OFF-PA-10003424</t>
  </si>
  <si>
    <t>CA-2012-145401</t>
  </si>
  <si>
    <t>OFF-PA-10004405</t>
  </si>
  <si>
    <t>US-2014-124968</t>
  </si>
  <si>
    <t>CA-2014-104003</t>
  </si>
  <si>
    <t>FUR-BO-10003965</t>
  </si>
  <si>
    <t>CA-2013-154788</t>
  </si>
  <si>
    <t>CA-2013-169943</t>
  </si>
  <si>
    <t>FUR-FU-10002088</t>
  </si>
  <si>
    <t>US-2012-123218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</si>
  <si>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</si>
  <si>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</si>
  <si>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</si>
  <si>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</si>
  <si>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</si>
  <si>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</si>
  <si>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US-2013-131149</t>
  </si>
  <si>
    <t>CA-2012-130204</t>
  </si>
  <si>
    <t>TEC-AC-10003590</t>
  </si>
  <si>
    <t>CA-2011-110527</t>
  </si>
  <si>
    <t>OFF-LA-10000262</t>
  </si>
  <si>
    <t>CA-2014-152807</t>
  </si>
  <si>
    <t>OFF-PA-10004355</t>
  </si>
  <si>
    <t>US-2011-157406</t>
  </si>
  <si>
    <t>CA-2012-139094</t>
  </si>
  <si>
    <t>FUR-TA-10004607</t>
  </si>
  <si>
    <t>CA-2014-168837</t>
  </si>
  <si>
    <t>CA-2014-116715</t>
  </si>
  <si>
    <t>OFF-PA-10003893</t>
  </si>
  <si>
    <t>CA-2012-135622</t>
  </si>
  <si>
    <t>OFF-PA-10000100</t>
  </si>
  <si>
    <t>TEC-PH-10001817</t>
  </si>
  <si>
    <t>US-2012-107349</t>
  </si>
  <si>
    <t>CA-2011-139017</t>
  </si>
  <si>
    <t>CA-2011-141817</t>
  </si>
  <si>
    <t>CA-2012-130785</t>
  </si>
  <si>
    <t>FUR-BO-10000330</t>
  </si>
  <si>
    <t>OFF-BI-10001900</t>
  </si>
  <si>
    <t>FUR-BO-10003159</t>
  </si>
  <si>
    <t>CA-2013-110254</t>
  </si>
  <si>
    <t>OFF-SU-10002573</t>
  </si>
  <si>
    <t>FUR-FU-10001591</t>
  </si>
  <si>
    <t>OFF-LA-10002034</t>
  </si>
  <si>
    <t>US-2011-158057</t>
  </si>
  <si>
    <t>CA-2014-146024</t>
  </si>
  <si>
    <t>CA-2013-129686</t>
  </si>
  <si>
    <t>CA-2011-118976</t>
  </si>
  <si>
    <t>OFF-BI-10001628</t>
  </si>
  <si>
    <t>OFF-ST-10000877</t>
  </si>
  <si>
    <t>OFF-AR-10004752</t>
  </si>
  <si>
    <t>CA-2012-105347</t>
  </si>
  <si>
    <t>OFF-PA-10000675</t>
  </si>
  <si>
    <t>CA-2013-124667</t>
  </si>
  <si>
    <t>CA-2014-166317</t>
  </si>
  <si>
    <t>TEC-PH-10001615</t>
  </si>
  <si>
    <t>CA-2012-154326</t>
  </si>
  <si>
    <t>TEC-PH-10001819</t>
  </si>
  <si>
    <t>TEC-PH-10000560</t>
  </si>
  <si>
    <t>TEC-AC-10004568</t>
  </si>
  <si>
    <t>CA-2011-102008</t>
  </si>
  <si>
    <t>CA-2011-120474</t>
  </si>
  <si>
    <t>FUR-CH-10001854</t>
  </si>
  <si>
    <t>OFF-AR-10000475</t>
  </si>
  <si>
    <t>CA-2011-104773</t>
  </si>
  <si>
    <t>OFF-ST-10000777</t>
  </si>
  <si>
    <t>CA-2013-140774</t>
  </si>
  <si>
    <t>US-2014-139465</t>
  </si>
  <si>
    <t>TEC-PH-10000455</t>
  </si>
  <si>
    <t>CA-2013-100965</t>
  </si>
  <si>
    <t>FUR-FU-10003039</t>
  </si>
  <si>
    <t>CA-2013-121034</t>
  </si>
  <si>
    <t>OFF-PA-10001994</t>
  </si>
  <si>
    <t>CA-2014-158379</t>
  </si>
  <si>
    <t>TEC-AC-10002926</t>
  </si>
  <si>
    <t>US-2013-116729</t>
  </si>
  <si>
    <t>OFF-PA-10002005</t>
  </si>
  <si>
    <t>CA-2013-164938</t>
  </si>
  <si>
    <t>TEC-PH-10004897</t>
  </si>
  <si>
    <t>CA-2013-165484</t>
  </si>
  <si>
    <t>FUR-FU-10001196</t>
  </si>
  <si>
    <t>OFF-PA-10000595</t>
  </si>
  <si>
    <t>CA-2011-132612</t>
  </si>
  <si>
    <t>FUR-TA-10004534</t>
  </si>
  <si>
    <t>CA-2012-131597</t>
  </si>
  <si>
    <t>CA-2012-164833</t>
  </si>
  <si>
    <t>OFF-LA-10000443</t>
  </si>
  <si>
    <t>CA-2012-125423</t>
  </si>
  <si>
    <t>OFF-LA-10001771</t>
  </si>
  <si>
    <t>US-2011-130379</t>
  </si>
  <si>
    <t>OFF-AP-10001394</t>
  </si>
  <si>
    <t>FUR-FU-10002553</t>
  </si>
  <si>
    <t>CA-2013-168956</t>
  </si>
  <si>
    <t>OFF-AP-10004233</t>
  </si>
  <si>
    <t>FUR-CH-10004754</t>
  </si>
  <si>
    <t>OFF-PA-10000809</t>
  </si>
  <si>
    <t>CA-2013-109344</t>
  </si>
  <si>
    <t>TEC-PH-10002624</t>
  </si>
  <si>
    <t>US-2012-140851</t>
  </si>
  <si>
    <t>CA-2011-103373</t>
  </si>
  <si>
    <t>TEC-PH-10002885</t>
  </si>
  <si>
    <t>CA-2014-145884</t>
  </si>
  <si>
    <t>TEC-PH-10000895</t>
  </si>
  <si>
    <t>CA-2014-162691</t>
  </si>
  <si>
    <t>TEC-MA-10000488</t>
  </si>
  <si>
    <t>OFF-PA-10003729</t>
  </si>
  <si>
    <t>CA-2011-141278</t>
  </si>
  <si>
    <t>CA-2014-122693</t>
  </si>
  <si>
    <t>CA-2011-117345</t>
  </si>
  <si>
    <t>OFF-AP-10001005</t>
  </si>
  <si>
    <t>CA-2012-135391</t>
  </si>
  <si>
    <t>FUR-FU-10001986</t>
  </si>
  <si>
    <t>US-2014-113852</t>
  </si>
  <si>
    <t>US-2014-158512</t>
  </si>
  <si>
    <t>OFF-PA-10001804</t>
  </si>
  <si>
    <t>FUR-FU-10004973</t>
  </si>
  <si>
    <t>CA-2014-128370</t>
  </si>
  <si>
    <t>CA-2012-160472</t>
  </si>
  <si>
    <t>OFF-ST-10000464</t>
  </si>
  <si>
    <t>OFF-PA-10000528</t>
  </si>
  <si>
    <t>OFF-PA-10003129</t>
  </si>
  <si>
    <t>CA-2011-114643</t>
  </si>
  <si>
    <t>OFF-AR-10003631</t>
  </si>
  <si>
    <t>US-2014-158218</t>
  </si>
  <si>
    <t>OFF-BI-10002133</t>
  </si>
  <si>
    <t>US-2014-121251</t>
  </si>
  <si>
    <t>FUR-BO-10001918</t>
  </si>
  <si>
    <t>CA-2011-151078</t>
  </si>
  <si>
    <t>CA-2012-127110</t>
  </si>
  <si>
    <t>OFF-PA-10003309</t>
  </si>
  <si>
    <t>OFF-ST-10002554</t>
  </si>
  <si>
    <t>CA-2013-148201</t>
  </si>
  <si>
    <t>CA-2011-116932</t>
  </si>
  <si>
    <t>OFF-AR-10002067</t>
  </si>
  <si>
    <t>FUR-TA-10004175</t>
  </si>
  <si>
    <t>CA-2014-142888</t>
  </si>
  <si>
    <t>FUR-TA-10004767</t>
  </si>
  <si>
    <t>CA-2014-112039</t>
  </si>
  <si>
    <t>CA-2014-118885</t>
  </si>
  <si>
    <t>CA-2012-109512</t>
  </si>
  <si>
    <t>OFF-EN-10002621</t>
  </si>
  <si>
    <t>CA-2013-118570</t>
  </si>
  <si>
    <t>OFF-PA-10001289</t>
  </si>
  <si>
    <t>CA-2014-154718</t>
  </si>
  <si>
    <t>OFF-LA-10003714</t>
  </si>
  <si>
    <t>CA-2013-147578</t>
  </si>
  <si>
    <t>FUR-FU-10001889</t>
  </si>
  <si>
    <t>CA-2011-140165</t>
  </si>
  <si>
    <t>OFF-FA-10002815</t>
  </si>
  <si>
    <t>CA-2011-157623</t>
  </si>
  <si>
    <t>OFF-AR-10003723</t>
  </si>
  <si>
    <t>CA-2014-145310</t>
  </si>
  <si>
    <t>CA-2013-100083</t>
  </si>
  <si>
    <t>OFF-PA-10000241</t>
  </si>
  <si>
    <t>US-2014-108063</t>
  </si>
  <si>
    <t>OFF-AR-10001446</t>
  </si>
  <si>
    <t>CA-2012-109197</t>
  </si>
  <si>
    <t>CA-2014-141789</t>
  </si>
  <si>
    <t>OFF-BI-10001359</t>
  </si>
  <si>
    <t>CA-2011-169775</t>
  </si>
  <si>
    <t>OFF-EN-10001749</t>
  </si>
  <si>
    <t>OFF-BI-10004390</t>
  </si>
  <si>
    <t>CA-2013-151141</t>
  </si>
  <si>
    <t>TEC-PH-10004924</t>
  </si>
  <si>
    <t>CA-2014-154410</t>
  </si>
  <si>
    <t>US-2013-150567</t>
  </si>
  <si>
    <t>OFF-BI-10001757</t>
  </si>
  <si>
    <t>CA-2012-157959</t>
  </si>
  <si>
    <t>FUR-FU-10004093</t>
  </si>
  <si>
    <t>CA-2013-105963</t>
  </si>
  <si>
    <t>CA-2014-121503</t>
  </si>
  <si>
    <t>OFF-PA-10001878</t>
  </si>
  <si>
    <t>TEC-MA-10003674</t>
  </si>
  <si>
    <t>CA-2011-103366</t>
  </si>
  <si>
    <t>CA-2014-124597</t>
  </si>
  <si>
    <t>OFF-LA-10003190</t>
  </si>
  <si>
    <t>CA-2012-123673</t>
  </si>
  <si>
    <t>TEC-PH-10001809</t>
  </si>
  <si>
    <t>US-2014-111423</t>
  </si>
  <si>
    <t>OFF-BI-10003091</t>
  </si>
  <si>
    <t>FUR-CH-10003981</t>
  </si>
  <si>
    <t>CA-2012-125178</t>
  </si>
  <si>
    <t>OFF-ST-10002562</t>
  </si>
  <si>
    <t>CA-2014-126865</t>
  </si>
  <si>
    <t>CA-2014-102834</t>
  </si>
  <si>
    <t>US-2013-139710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</si>
  <si>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</si>
  <si>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</si>
  <si>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</si>
  <si>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</si>
  <si>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</si>
  <si>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</si>
  <si>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CA-2014-101245</t>
  </si>
  <si>
    <t>TEC-AC-10001284</t>
  </si>
  <si>
    <t>CA-2012-141768</t>
  </si>
  <si>
    <t>CA-2013-112109</t>
  </si>
  <si>
    <t>OFF-BI-10002082</t>
  </si>
  <si>
    <t>OFF-ST-10001505</t>
  </si>
  <si>
    <t>CA-2013-108581</t>
  </si>
  <si>
    <t>CA-2014-157987</t>
  </si>
  <si>
    <t>OFF-AR-10004582</t>
  </si>
  <si>
    <t>TEC-AC-10002842</t>
  </si>
  <si>
    <t>CA-2014-165841</t>
  </si>
  <si>
    <t>TEC-PH-10002103</t>
  </si>
  <si>
    <t>OFF-SU-10000898</t>
  </si>
  <si>
    <t>CA-2014-117485</t>
  </si>
  <si>
    <t>CA-2014-140242</t>
  </si>
  <si>
    <t>CA-2011-148950</t>
  </si>
  <si>
    <t>OFF-BI-10001249</t>
  </si>
  <si>
    <t>TEC-AC-10002718</t>
  </si>
  <si>
    <t>CA-2011-110408</t>
  </si>
  <si>
    <t>TEC-PH-10002352</t>
  </si>
  <si>
    <t>FUR-CH-10003774</t>
  </si>
  <si>
    <t>CA-2013-112669</t>
  </si>
  <si>
    <t>CA-2011-122749</t>
  </si>
  <si>
    <t>TEC-PH-10003811</t>
  </si>
  <si>
    <t>CA-2011-164721</t>
  </si>
  <si>
    <t>CA-2014-111374</t>
  </si>
  <si>
    <t>US-2014-147221</t>
  </si>
  <si>
    <t>OFF-AP-10002534</t>
  </si>
  <si>
    <t>CA-2011-131905</t>
  </si>
  <si>
    <t>US-2014-143028</t>
  </si>
  <si>
    <t>CA-2014-165386</t>
  </si>
  <si>
    <t>FUR-BO-10003034</t>
  </si>
  <si>
    <t>CA-2011-116407</t>
  </si>
  <si>
    <t>OFF-AP-10002118</t>
  </si>
  <si>
    <t>OFF-PA-10002137</t>
  </si>
  <si>
    <t>CA-2012-155761</t>
  </si>
  <si>
    <t>OFF-ST-10000943</t>
  </si>
  <si>
    <t>CA-2012-113110</t>
  </si>
  <si>
    <t>CA-2013-168354</t>
  </si>
  <si>
    <t>US-2014-111241</t>
  </si>
  <si>
    <t>CA-2012-114237</t>
  </si>
  <si>
    <t>FUR-BO-10004409</t>
  </si>
  <si>
    <t>CA-2012-117961</t>
  </si>
  <si>
    <t>OFF-ST-10001172</t>
  </si>
  <si>
    <t>OFF-PA-10001274</t>
  </si>
  <si>
    <t>CA-2013-128923</t>
  </si>
  <si>
    <t>CA-2012-119214</t>
  </si>
  <si>
    <t>CA-2012-104493</t>
  </si>
  <si>
    <t>OFF-BI-10004817</t>
  </si>
  <si>
    <t>CA-2011-129168</t>
  </si>
  <si>
    <t>CA-2013-131835</t>
  </si>
  <si>
    <t>CA-2012-142237</t>
  </si>
  <si>
    <t>FUR-CH-10003833</t>
  </si>
  <si>
    <t>FUR-FU-10003142</t>
  </si>
  <si>
    <t>CA-2014-120376</t>
  </si>
  <si>
    <t>TEC-AC-10001114</t>
  </si>
  <si>
    <t>CA-2011-106439</t>
  </si>
  <si>
    <t>OFF-FA-10002975</t>
  </si>
  <si>
    <t>OFF-ST-10003996</t>
  </si>
  <si>
    <t>OFF-BI-10002571</t>
  </si>
  <si>
    <t>OFF-PA-10000477</t>
  </si>
  <si>
    <t>OFF-BI-10004209</t>
  </si>
  <si>
    <t>OFF-ST-10001963</t>
  </si>
  <si>
    <t>CA-2012-133452</t>
  </si>
  <si>
    <t>TEC-AC-10002800</t>
  </si>
  <si>
    <t>FUR-TA-10003954</t>
  </si>
  <si>
    <t>CA-2013-146521</t>
  </si>
  <si>
    <t>OFF-BI-10000301</t>
  </si>
  <si>
    <t>US-2014-110996</t>
  </si>
  <si>
    <t>CA-2013-129693</t>
  </si>
  <si>
    <t>OFF-BI-10002954</t>
  </si>
  <si>
    <t>CA-2014-122504</t>
  </si>
  <si>
    <t>TEC-AC-10003289</t>
  </si>
  <si>
    <t>TEC-PH-10002468</t>
  </si>
  <si>
    <t>CA-2011-131051</t>
  </si>
  <si>
    <t>CA-2014-140676</t>
  </si>
  <si>
    <t>CA-2012-120103</t>
  </si>
  <si>
    <t>OFF-PA-10001295</t>
  </si>
  <si>
    <t>CA-2014-104647</t>
  </si>
  <si>
    <t>OFF-PA-10002870</t>
  </si>
  <si>
    <t>CA-2011-110352</t>
  </si>
  <si>
    <t>CA-2013-140501</t>
  </si>
  <si>
    <t>OFF-LA-10000248</t>
  </si>
  <si>
    <t>OFF-FA-10004076</t>
  </si>
  <si>
    <t>CA-2012-139290</t>
  </si>
  <si>
    <t>OFF-LA-10004008</t>
  </si>
  <si>
    <t>CA-2011-145926</t>
  </si>
  <si>
    <t>CA-2012-149678</t>
  </si>
  <si>
    <t>CA-2014-124401</t>
  </si>
  <si>
    <t>US-2011-140116</t>
  </si>
  <si>
    <t>OFF-ST-10000078</t>
  </si>
  <si>
    <t>OFF-AR-10001044</t>
  </si>
  <si>
    <t>CA-2011-123295</t>
  </si>
  <si>
    <t>CA-2014-167101</t>
  </si>
  <si>
    <t>US-2011-167633</t>
  </si>
  <si>
    <t>US-2011-152723</t>
  </si>
  <si>
    <t>CA-2012-164882</t>
  </si>
  <si>
    <t>OFF-AR-10004272</t>
  </si>
  <si>
    <t>TEC-PH-10001578</t>
  </si>
  <si>
    <t>OFF-ST-10003638</t>
  </si>
  <si>
    <t>FUR-BO-10002213</t>
  </si>
  <si>
    <t>CA-2013-130267</t>
  </si>
  <si>
    <t>CA-2014-155460</t>
  </si>
  <si>
    <t>US-2014-168690</t>
  </si>
  <si>
    <t>OFF-BI-10000145</t>
  </si>
  <si>
    <t>CA-2014-158246</t>
  </si>
  <si>
    <t>CA-2014-167381</t>
  </si>
  <si>
    <t>CA-2014-144862</t>
  </si>
  <si>
    <t>OFF-EN-10003040</t>
  </si>
  <si>
    <t>TEC-PH-10000923</t>
  </si>
  <si>
    <t>CA-2011-126032</t>
  </si>
  <si>
    <t>CA-2012-134859</t>
  </si>
  <si>
    <t>FUR-FU-10003623</t>
  </si>
  <si>
    <t>CA-2012-156524</t>
  </si>
  <si>
    <t>OFF-PA-10003883</t>
  </si>
  <si>
    <t>CA-2012-122210</t>
  </si>
  <si>
    <t>OFF-FA-10000053</t>
  </si>
  <si>
    <t>TEC-PH-10002807</t>
  </si>
  <si>
    <t>CA-2012-156377</t>
  </si>
  <si>
    <t>FUR-FU-10002364</t>
  </si>
  <si>
    <t>US-2014-157896</t>
  </si>
  <si>
    <t>CA-2013-155481</t>
  </si>
  <si>
    <t>US-2013-152051</t>
  </si>
  <si>
    <t>OFF-BI-10004781</t>
  </si>
  <si>
    <t>CA-2014-102771</t>
  </si>
  <si>
    <t>TEC-PH-10001536</t>
  </si>
  <si>
    <t>US-2014-139969</t>
  </si>
  <si>
    <t>CA-2011-167360</t>
  </si>
  <si>
    <t>CA-2013-117282</t>
  </si>
  <si>
    <t>US-2013-120460</t>
  </si>
  <si>
    <t>CA-2013-111115</t>
  </si>
  <si>
    <t>CA-2011-124646</t>
  </si>
  <si>
    <t>OFF-ST-10001469</t>
  </si>
  <si>
    <t>CA-2014-148166</t>
  </si>
  <si>
    <t>OFF-AR-10004956</t>
  </si>
  <si>
    <t>CA-2013-159737</t>
  </si>
  <si>
    <t>CA-2013-141019</t>
  </si>
  <si>
    <t>FUR-FU-10002937</t>
  </si>
  <si>
    <t>CA-2013-101938</t>
  </si>
  <si>
    <t>OFF-AR-10003696</t>
  </si>
  <si>
    <t>CA-2014-166296</t>
  </si>
  <si>
    <t>CA-2013-154018</t>
  </si>
  <si>
    <t>OFF-PA-10000551</t>
  </si>
  <si>
    <t>US-2014-137491</t>
  </si>
  <si>
    <t>CA-2011-152296</t>
  </si>
  <si>
    <t>OFF-BI-10004506</t>
  </si>
  <si>
    <t>CA-2013-112025</t>
  </si>
  <si>
    <t>CA-2012-132507</t>
  </si>
  <si>
    <t>CA-2013-125738</t>
  </si>
  <si>
    <t>OFF-PA-10000740</t>
  </si>
  <si>
    <t>CA-2013-128818</t>
  </si>
  <si>
    <t>FUR-CH-10002084</t>
  </si>
  <si>
    <t>CA-2014-124576</t>
  </si>
  <si>
    <t>CA-2013-118913</t>
  </si>
  <si>
    <t>OFF-AP-10000692</t>
  </si>
  <si>
    <t>CA-2013-128412</t>
  </si>
  <si>
    <t>OFF-BI-10001718</t>
  </si>
  <si>
    <t>OFF-AP-10002082</t>
  </si>
  <si>
    <t>OFF-AP-10000252</t>
  </si>
  <si>
    <t>CA-2013-136483</t>
  </si>
  <si>
    <t>CA-2011-163013</t>
  </si>
  <si>
    <t>OFF-AR-10001954</t>
  </si>
  <si>
    <t>CA-2012-135363</t>
  </si>
  <si>
    <t>OFF-PA-10000533</t>
  </si>
  <si>
    <t>US-2011-165659</t>
  </si>
  <si>
    <t>CA-2012-138002</t>
  </si>
  <si>
    <t>FUR-FU-10004748</t>
  </si>
  <si>
    <t>CA-2012-129854</t>
  </si>
  <si>
    <t>CA-2013-162313</t>
  </si>
  <si>
    <t>OFF-AP-10003842</t>
  </si>
  <si>
    <t>CA-2014-107874</t>
  </si>
  <si>
    <t>CA-2014-129378</t>
  </si>
  <si>
    <t>FUR-CH-10000553</t>
  </si>
  <si>
    <t>CA-2014-130841</t>
  </si>
  <si>
    <t>CA-2014-121909</t>
  </si>
  <si>
    <t>OFF-PA-10003790</t>
  </si>
  <si>
    <t>CA-2013-106383</t>
  </si>
  <si>
    <t>FUR-BO-10002202</t>
  </si>
  <si>
    <t>CA-2014-130771</t>
  </si>
  <si>
    <t>CA-2013-139157</t>
  </si>
  <si>
    <t>FUR-TA-10003238</t>
  </si>
  <si>
    <t>CA-2011-128055</t>
  </si>
  <si>
    <t>OFF-AP-10002765</t>
  </si>
  <si>
    <t>CA-2014-132122</t>
  </si>
  <si>
    <t>OFF-ST-10003692</t>
  </si>
  <si>
    <t>CA-2012-123232</t>
  </si>
  <si>
    <t>TEC-PH-10001051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</si>
  <si>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</si>
  <si>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</si>
  <si>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</si>
  <si>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</si>
  <si>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</si>
  <si>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</si>
  <si>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</si>
  <si>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OFF-BI-10002982</t>
  </si>
  <si>
    <t>US-2013-126893</t>
  </si>
  <si>
    <t>CA-2012-116092</t>
  </si>
  <si>
    <t>OFF-PA-10004285</t>
  </si>
  <si>
    <t>OFF-AP-10001391</t>
  </si>
  <si>
    <t>CA-2013-117849</t>
  </si>
  <si>
    <t>CA-2012-169201</t>
  </si>
  <si>
    <t>CA-2013-164091</t>
  </si>
  <si>
    <t>TEC-PH-10001944</t>
  </si>
  <si>
    <t>CA-2014-105214</t>
  </si>
  <si>
    <t>FUR-CH-10000015</t>
  </si>
  <si>
    <t>OFF-PA-10001776</t>
  </si>
  <si>
    <t>CA-2012-117611</t>
  </si>
  <si>
    <t>US-2012-137960</t>
  </si>
  <si>
    <t>CA-2013-131065</t>
  </si>
  <si>
    <t>TEC-AC-10004145</t>
  </si>
  <si>
    <t>CA-2014-137470</t>
  </si>
  <si>
    <t>OFF-PA-10002001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</si>
  <si>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</si>
  <si>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</si>
  <si>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</si>
  <si>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</si>
  <si>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</si>
  <si>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</si>
  <si>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CA-2011-157882</t>
  </si>
  <si>
    <t>FUR-TA-10001866</t>
  </si>
  <si>
    <t>CA-2011-104283</t>
  </si>
  <si>
    <t>CA-2014-142622</t>
  </si>
  <si>
    <t>CA-2013-132143</t>
  </si>
  <si>
    <t>CA-2012-153108</t>
  </si>
  <si>
    <t>OFF-AP-10002222</t>
  </si>
  <si>
    <t>CA-2013-112676</t>
  </si>
  <si>
    <t>OFF-PA-10003971</t>
  </si>
  <si>
    <t>US-2014-112928</t>
  </si>
  <si>
    <t>OFF-AP-10002287</t>
  </si>
  <si>
    <t>CA-2014-143343</t>
  </si>
  <si>
    <t>CA-2014-115154</t>
  </si>
  <si>
    <t>FUR-TA-10001950</t>
  </si>
  <si>
    <t>CA-2012-130995</t>
  </si>
  <si>
    <t>CA-2014-127929</t>
  </si>
  <si>
    <t>CA-2012-113145</t>
  </si>
  <si>
    <t>OFF-PA-10002659</t>
  </si>
  <si>
    <t>TEC-PH-10001527</t>
  </si>
  <si>
    <t>CA-2011-162362</t>
  </si>
  <si>
    <t>CA-2014-157931</t>
  </si>
  <si>
    <t>CA-2013-115574</t>
  </si>
  <si>
    <t>CA-2012-160794</t>
  </si>
  <si>
    <t>CA-2014-116225</t>
  </si>
  <si>
    <t>CA-2014-122035</t>
  </si>
  <si>
    <t>TEC-AC-10003095</t>
  </si>
  <si>
    <t>CA-2014-165491</t>
  </si>
  <si>
    <t>TEC-AC-10000358</t>
  </si>
  <si>
    <t>CA-2012-105102</t>
  </si>
  <si>
    <t>OFF-PA-10002365</t>
  </si>
  <si>
    <t>CA-2014-138422</t>
  </si>
  <si>
    <t>OFF-EN-10004147</t>
  </si>
  <si>
    <t>US-2012-147739</t>
  </si>
  <si>
    <t>FUR-FU-10001468</t>
  </si>
  <si>
    <t>CA-2013-155187</t>
  </si>
  <si>
    <t>OFF-PA-10000380</t>
  </si>
  <si>
    <t>CA-2011-140886</t>
  </si>
  <si>
    <t>CA-2011-110639</t>
  </si>
  <si>
    <t>OFF-PA-10003936</t>
  </si>
  <si>
    <t>CA-2013-137736</t>
  </si>
  <si>
    <t>US-2011-155894</t>
  </si>
  <si>
    <t>CA-2013-119025</t>
  </si>
  <si>
    <t>OFF-AP-10001205</t>
  </si>
  <si>
    <t>CA-2013-159373</t>
  </si>
  <si>
    <t>OFF-BI-10004141</t>
  </si>
  <si>
    <t>CA-2014-109701</t>
  </si>
  <si>
    <t>OFF-BI-10000632</t>
  </si>
  <si>
    <t>CA-2012-111514</t>
  </si>
  <si>
    <t>TEC-AC-10004864</t>
  </si>
  <si>
    <t>TEC-MA-10000597</t>
  </si>
  <si>
    <t>US-2011-148838</t>
  </si>
  <si>
    <t>OFF-PA-10002960</t>
  </si>
  <si>
    <t>OFF-PA-10000919</t>
  </si>
  <si>
    <t>US-2013-108637</t>
  </si>
  <si>
    <t>OFF-AP-10004540</t>
  </si>
  <si>
    <t>CA-2011-102295</t>
  </si>
  <si>
    <t>FUR-CH-10001714</t>
  </si>
  <si>
    <t>CA-2014-123659</t>
  </si>
  <si>
    <t>CA-2014-155152</t>
  </si>
  <si>
    <t>CA-2012-148628</t>
  </si>
  <si>
    <t>CA-2013-118052</t>
  </si>
  <si>
    <t>OFF-PA-10002581</t>
  </si>
  <si>
    <t>US-2014-117534</t>
  </si>
  <si>
    <t>OFF-AP-10002403</t>
  </si>
  <si>
    <t>OFF-AR-10003087</t>
  </si>
  <si>
    <t>OFF-BI-10002026</t>
  </si>
  <si>
    <t>TEC-PH-10000141</t>
  </si>
  <si>
    <t>TEC-CO-10000971</t>
  </si>
  <si>
    <t>CA-2012-145065</t>
  </si>
  <si>
    <t>OFF-FA-10001229</t>
  </si>
  <si>
    <t>OFF-BI-10002437</t>
  </si>
  <si>
    <t>US-2012-127040</t>
  </si>
  <si>
    <t>OFF-PA-10004255</t>
  </si>
  <si>
    <t>OFF-PA-10001184</t>
  </si>
  <si>
    <t>TEC-AC-10002637</t>
  </si>
  <si>
    <t>FUR-FU-10002878</t>
  </si>
  <si>
    <t>CA-2013-128111</t>
  </si>
  <si>
    <t>OFF-AR-10000588</t>
  </si>
  <si>
    <t>CA-2012-137897</t>
  </si>
  <si>
    <t>TEC-AC-10002217</t>
  </si>
  <si>
    <t>CA-2014-169264</t>
  </si>
  <si>
    <t>CA-2014-108574</t>
  </si>
  <si>
    <t>CA-2014-144589</t>
  </si>
  <si>
    <t>TEC-PH-10003072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</si>
  <si>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</si>
  <si>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</si>
  <si>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</si>
  <si>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</si>
  <si>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</si>
  <si>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</si>
  <si>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</si>
  <si>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</si>
  <si>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TEC-MA-10000112</t>
  </si>
  <si>
    <t>CA-2014-159597</t>
  </si>
  <si>
    <t>TEC-AC-10004171</t>
  </si>
  <si>
    <t>CA-2013-155551</t>
  </si>
  <si>
    <t>OFF-PA-10001560</t>
  </si>
  <si>
    <t>CA-2014-100748</t>
  </si>
  <si>
    <t>CA-2014-129805</t>
  </si>
  <si>
    <t>CA-2011-148586</t>
  </si>
  <si>
    <t>FUR-CH-10002439</t>
  </si>
  <si>
    <t>US-2014-112613</t>
  </si>
  <si>
    <t>CA-2014-140053</t>
  </si>
  <si>
    <t>CA-2014-139948</t>
  </si>
  <si>
    <t>CA-2013-146934</t>
  </si>
  <si>
    <t>OFF-EN-10002973</t>
  </si>
  <si>
    <t>CA-2012-100573</t>
  </si>
  <si>
    <t>OFF-EN-10000461</t>
  </si>
  <si>
    <t>CA-2013-119165</t>
  </si>
  <si>
    <t>FUR-CH-10000988</t>
  </si>
  <si>
    <t>CA-2012-128027</t>
  </si>
  <si>
    <t>CA-2013-140207</t>
  </si>
  <si>
    <t>OFF-BI-10003963</t>
  </si>
  <si>
    <t>CA-2014-140949</t>
  </si>
  <si>
    <t>OFF-LA-10000081</t>
  </si>
  <si>
    <t>OFF-ST-10003455</t>
  </si>
  <si>
    <t>CA-2014-138548</t>
  </si>
  <si>
    <t>CA-2012-142419</t>
  </si>
  <si>
    <t>OFF-PA-10001763</t>
  </si>
  <si>
    <t>CA-2014-148691</t>
  </si>
  <si>
    <t>OFF-BI-10001553</t>
  </si>
  <si>
    <t>CA-2014-128755</t>
  </si>
  <si>
    <t>OFF-PA-10000726</t>
  </si>
  <si>
    <t>OFF-PA-10004983</t>
  </si>
  <si>
    <t>CA-2013-114972</t>
  </si>
  <si>
    <t>FUR-CH-10001190</t>
  </si>
  <si>
    <t>TEC-AC-10000682</t>
  </si>
  <si>
    <t>OFF-LA-10004545</t>
  </si>
  <si>
    <t>OFF-AP-10003057</t>
  </si>
  <si>
    <t>CA-2014-102750</t>
  </si>
  <si>
    <t>CA-2011-145212</t>
  </si>
  <si>
    <t>CA-2014-141992</t>
  </si>
  <si>
    <t>OFF-SU-10002557</t>
  </si>
  <si>
    <t>CA-2014-147956</t>
  </si>
  <si>
    <t>CA-2014-126067</t>
  </si>
  <si>
    <t>TEC-PH-10000912</t>
  </si>
  <si>
    <t>CA-2012-141040</t>
  </si>
  <si>
    <t>TEC-PH-10001835</t>
  </si>
  <si>
    <t>OFF-PA-10002245</t>
  </si>
  <si>
    <t>CA-2011-113579</t>
  </si>
  <si>
    <t>OFF-PA-10001457</t>
  </si>
  <si>
    <t>CA-2011-144624</t>
  </si>
  <si>
    <t>CA-2013-146206</t>
  </si>
  <si>
    <t>CA-2011-136644</t>
  </si>
  <si>
    <t>FUR-CH-10000225</t>
  </si>
  <si>
    <t>CA-2012-122371</t>
  </si>
  <si>
    <t>CA-2013-126935</t>
  </si>
  <si>
    <t>US-2014-133781</t>
  </si>
  <si>
    <t>OFF-EN-10004483</t>
  </si>
  <si>
    <t>CA-2014-131618</t>
  </si>
  <si>
    <t>CA-2013-149482</t>
  </si>
  <si>
    <t>CA-2011-143917</t>
  </si>
  <si>
    <t>OFF-SU-10000151</t>
  </si>
  <si>
    <t>CA-2012-120397</t>
  </si>
  <si>
    <t>OFF-AP-10001293</t>
  </si>
  <si>
    <t>CA-2014-163902</t>
  </si>
  <si>
    <t>TEC-PH-10000675</t>
  </si>
  <si>
    <t>CA-2013-136812</t>
  </si>
  <si>
    <t>OFF-ST-10003470</t>
  </si>
  <si>
    <t>CA-2014-155089</t>
  </si>
  <si>
    <t>CA-2013-124506</t>
  </si>
  <si>
    <t>CA-2011-128888</t>
  </si>
  <si>
    <t>OFF-EN-10003001</t>
  </si>
  <si>
    <t>CA-2014-123134</t>
  </si>
  <si>
    <t>CA-2013-124352</t>
  </si>
  <si>
    <t>OFF-LA-10004559</t>
  </si>
  <si>
    <t>OFF-AP-10002651</t>
  </si>
  <si>
    <t>OFF-BI-10000977</t>
  </si>
  <si>
    <t>CA-2012-124541</t>
  </si>
  <si>
    <t>TEC-AC-10002550</t>
  </si>
  <si>
    <t>OFF-PA-10001526</t>
  </si>
  <si>
    <t>CA-2011-108707</t>
  </si>
  <si>
    <t>CA-2011-111500</t>
  </si>
  <si>
    <t>OFF-BI-10000829</t>
  </si>
  <si>
    <t>US-2014-117723</t>
  </si>
  <si>
    <t>CA-2012-143238</t>
  </si>
  <si>
    <t>CA-2012-168746</t>
  </si>
  <si>
    <t>TEC-PH-10002555</t>
  </si>
  <si>
    <t>CA-2012-113404</t>
  </si>
  <si>
    <t>CA-2013-144792</t>
  </si>
  <si>
    <t>CA-2011-164385</t>
  </si>
  <si>
    <t>US-2013-114174</t>
  </si>
  <si>
    <t>FUR-BO-10003450</t>
  </si>
  <si>
    <t>CA-2014-108070</t>
  </si>
  <si>
    <t>US-2012-128090</t>
  </si>
  <si>
    <t>CA-2013-118626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</si>
  <si>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</si>
  <si>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</si>
  <si>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</si>
  <si>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</si>
  <si>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</si>
  <si>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</si>
  <si>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</si>
  <si>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</si>
  <si>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</si>
  <si>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OFF-PA-10002787</t>
  </si>
  <si>
    <t>CA-2012-110632</t>
  </si>
  <si>
    <t>TEC-AC-10000387</t>
  </si>
  <si>
    <t>CA-2014-123967</t>
  </si>
  <si>
    <t>OFF-BI-10001308</t>
  </si>
  <si>
    <t>CA-2014-148929</t>
  </si>
  <si>
    <t>CA-2013-155845</t>
  </si>
  <si>
    <t>US-2011-155502</t>
  </si>
  <si>
    <t>FUR-FU-10004587</t>
  </si>
  <si>
    <t>TEC-PH-10004833</t>
  </si>
  <si>
    <t>FUR-FU-10001847</t>
  </si>
  <si>
    <t>CA-2012-121041</t>
  </si>
  <si>
    <t>CA-2014-131695</t>
  </si>
  <si>
    <t>FUR-FU-10002045</t>
  </si>
  <si>
    <t>CA-2013-137729</t>
  </si>
  <si>
    <t>CA-2014-128300</t>
  </si>
  <si>
    <t>CA-2014-108553</t>
  </si>
  <si>
    <t>OFF-AP-10000026</t>
  </si>
  <si>
    <t>CA-2013-165848</t>
  </si>
  <si>
    <t>TEC-MA-10003356</t>
  </si>
  <si>
    <t>CA-2013-154053</t>
  </si>
  <si>
    <t>OFF-AR-10003727</t>
  </si>
  <si>
    <t>CA-2013-137204</t>
  </si>
  <si>
    <t>CA-2011-147298</t>
  </si>
  <si>
    <t>CA-2014-147942</t>
  </si>
  <si>
    <t>OFF-LA-10003663</t>
  </si>
  <si>
    <t>CA-2014-115931</t>
  </si>
  <si>
    <t>OFF-LA-10001404</t>
  </si>
  <si>
    <t>CA-2011-164861</t>
  </si>
  <si>
    <t>CA-2014-127180</t>
  </si>
  <si>
    <t>TEC-CO-10004722</t>
  </si>
  <si>
    <t>TEC-PH-10001494</t>
  </si>
  <si>
    <t>OFF-EN-10002500</t>
  </si>
  <si>
    <t>TEC-PH-10003800</t>
  </si>
  <si>
    <t>CA-2012-168186</t>
  </si>
  <si>
    <t>US-2014-110604</t>
  </si>
  <si>
    <t>FUR-CH-10002017</t>
  </si>
  <si>
    <t>CA-2012-162369</t>
  </si>
  <si>
    <t>CA-2014-108441</t>
  </si>
  <si>
    <t>OFF-PA-10000697</t>
  </si>
  <si>
    <t>OFF-AR-10004691</t>
  </si>
  <si>
    <t>CA-2012-169740</t>
  </si>
  <si>
    <t>CA-2013-149111</t>
  </si>
  <si>
    <t>CA-2011-131002</t>
  </si>
  <si>
    <t>OFF-BI-10000948</t>
  </si>
  <si>
    <t>OFF-PA-10000223</t>
  </si>
  <si>
    <t>FUR-FU-10004665</t>
  </si>
  <si>
    <t>TEC-PH-10000215</t>
  </si>
  <si>
    <t>US-2013-146794</t>
  </si>
  <si>
    <t>CA-2014-112515</t>
  </si>
  <si>
    <t>OFF-PA-10000062</t>
  </si>
  <si>
    <t>FUR-BO-10003404</t>
  </si>
  <si>
    <t>OFF-BI-10004233</t>
  </si>
  <si>
    <t>CA-2013-150343</t>
  </si>
  <si>
    <t>CA-2012-135538</t>
  </si>
  <si>
    <t>CA-2014-123372</t>
  </si>
  <si>
    <t>TEC-PH-10002834</t>
  </si>
  <si>
    <t>CA-2013-164784</t>
  </si>
  <si>
    <t>CA-2013-111794</t>
  </si>
  <si>
    <t>US-2012-139759</t>
  </si>
  <si>
    <t>CA-2011-126403</t>
  </si>
  <si>
    <t>FUR-CH-10003761</t>
  </si>
  <si>
    <t>OFF-PA-10004665</t>
  </si>
  <si>
    <t>CA-2014-136875</t>
  </si>
  <si>
    <t>CA-2014-132185</t>
  </si>
  <si>
    <t>US-2011-160780</t>
  </si>
  <si>
    <t>CA-2014-137085</t>
  </si>
  <si>
    <t>CA-2013-133123</t>
  </si>
  <si>
    <t>CA-2012-153220</t>
  </si>
  <si>
    <t>OFF-PA-10003016</t>
  </si>
  <si>
    <t>CA-2011-123064</t>
  </si>
  <si>
    <t>CA-2014-156412</t>
  </si>
  <si>
    <t>US-2013-144211</t>
  </si>
  <si>
    <t>OFF-PA-10002246</t>
  </si>
  <si>
    <t>TEC-PH-10002890</t>
  </si>
  <si>
    <t>CA-2013-138079</t>
  </si>
  <si>
    <t>CA-2011-143182</t>
  </si>
  <si>
    <t>CA-2011-143413</t>
  </si>
  <si>
    <t>OFF-PA-10002319</t>
  </si>
  <si>
    <t>CA-2014-156818</t>
  </si>
  <si>
    <t>CA-2014-155873</t>
  </si>
  <si>
    <t>OFF-PA-10001246</t>
  </si>
  <si>
    <t>OFF-PA-10001815</t>
  </si>
  <si>
    <t>CA-2012-121797</t>
  </si>
  <si>
    <t>FUR-FU-10001876</t>
  </si>
  <si>
    <t>CA-2012-103723</t>
  </si>
  <si>
    <t>OFF-AR-10003251</t>
  </si>
  <si>
    <t>CA-2011-127187</t>
  </si>
  <si>
    <t>TEC-PH-10000673</t>
  </si>
  <si>
    <t>CA-2011-100006</t>
  </si>
  <si>
    <t>TEC-PH-10002075</t>
  </si>
  <si>
    <t>CA-2014-144827</t>
  </si>
  <si>
    <t>CA-2011-110030</t>
  </si>
  <si>
    <t>CA-2011-121286</t>
  </si>
  <si>
    <t>OFF-AP-10004859</t>
  </si>
  <si>
    <t>CA-2013-164735</t>
  </si>
  <si>
    <t>CA-2011-153479</t>
  </si>
  <si>
    <t>OFF-LA-10004689</t>
  </si>
  <si>
    <t>CA-2014-149888</t>
  </si>
  <si>
    <t>FUR-TA-10000849</t>
  </si>
  <si>
    <t>CA-2014-119193</t>
  </si>
  <si>
    <t>CA-2014-104801</t>
  </si>
  <si>
    <t>CA-2011-107594</t>
  </si>
  <si>
    <t>CA-2012-129770</t>
  </si>
  <si>
    <t>CA-2014-122707</t>
  </si>
  <si>
    <t>OFF-SU-10000157</t>
  </si>
  <si>
    <t>TEC-AC-10004227</t>
  </si>
  <si>
    <t>CA-2011-149244</t>
  </si>
  <si>
    <t>FUR-FU-10004671</t>
  </si>
  <si>
    <t>CA-2012-140144</t>
  </si>
  <si>
    <t>US-2012-165449</t>
  </si>
  <si>
    <t>TEC-AC-10004127</t>
  </si>
  <si>
    <t>CA-2012-110247</t>
  </si>
  <si>
    <t>US-2011-141257</t>
  </si>
  <si>
    <t>FUR-CH-10002758</t>
  </si>
  <si>
    <t>CA-2011-154669</t>
  </si>
  <si>
    <t>OFF-ST-10000532</t>
  </si>
  <si>
    <t>CA-2011-158029</t>
  </si>
  <si>
    <t>CA-2012-155306</t>
  </si>
  <si>
    <t>CA-2013-127775</t>
  </si>
  <si>
    <t>CA-2014-126536</t>
  </si>
  <si>
    <t>TEC-AC-10003709</t>
  </si>
  <si>
    <t>OFF-BI-10001191</t>
  </si>
  <si>
    <t>CA-2014-165757</t>
  </si>
  <si>
    <t>OFF-BI-10003166</t>
  </si>
  <si>
    <t>OFF-ST-10004835</t>
  </si>
  <si>
    <t>CA-2014-167752</t>
  </si>
  <si>
    <t>OFF-AP-10000159</t>
  </si>
  <si>
    <t>US-2012-122140</t>
  </si>
  <si>
    <t>OFF-AP-10001242</t>
  </si>
  <si>
    <t>CA-2013-163986</t>
  </si>
  <si>
    <t>OFF-ST-10000918</t>
  </si>
  <si>
    <t>CA-2014-158967</t>
  </si>
  <si>
    <t>CA-2013-131576</t>
  </si>
  <si>
    <t>CA-2013-144729</t>
  </si>
  <si>
    <t>CA-2012-127019</t>
  </si>
  <si>
    <t>OFF-AP-10003971</t>
  </si>
  <si>
    <t>CA-2012-138534</t>
  </si>
  <si>
    <t>CA-2014-108322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</si>
  <si>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</si>
  <si>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</si>
  <si>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</si>
  <si>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</si>
  <si>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</si>
  <si>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</si>
  <si>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CA-2012-149972</t>
  </si>
  <si>
    <t>OFF-FA-10002763</t>
  </si>
  <si>
    <t>US-2011-117744</t>
  </si>
  <si>
    <t>CA-2011-125514</t>
  </si>
  <si>
    <t>OFF-AP-10003281</t>
  </si>
  <si>
    <t>OFF-PA-10000029</t>
  </si>
  <si>
    <t>CA-2011-154599</t>
  </si>
  <si>
    <t>TEC-PH-10001557</t>
  </si>
  <si>
    <t>CA-2014-158743</t>
  </si>
  <si>
    <t>OFF-AR-10002257</t>
  </si>
  <si>
    <t>CA-2013-153318</t>
  </si>
  <si>
    <t>CA-2014-143329</t>
  </si>
  <si>
    <t>CA-2012-159380</t>
  </si>
  <si>
    <t>OFF-PA-10004239</t>
  </si>
  <si>
    <t>CA-2012-122623</t>
  </si>
  <si>
    <t>CA-2012-148635</t>
  </si>
  <si>
    <t>OFF-FA-10004395</t>
  </si>
  <si>
    <t>OFF-PA-10004782</t>
  </si>
  <si>
    <t>CA-2012-135685</t>
  </si>
  <si>
    <t>FUR-FU-10001185</t>
  </si>
  <si>
    <t>CA-2014-100202</t>
  </si>
  <si>
    <t>US-2011-112914</t>
  </si>
  <si>
    <t>OFF-PA-10003270</t>
  </si>
  <si>
    <t>CA-2011-148915</t>
  </si>
  <si>
    <t>OFF-ST-10001128</t>
  </si>
  <si>
    <t>CA-2014-134649</t>
  </si>
  <si>
    <t>OFF-BI-10001890</t>
  </si>
  <si>
    <t>CA-2014-110842</t>
  </si>
  <si>
    <t>OFF-PA-10000520</t>
  </si>
  <si>
    <t>CA-2013-147368</t>
  </si>
  <si>
    <t>TEC-MA-10002178</t>
  </si>
  <si>
    <t>US-2012-104185</t>
  </si>
  <si>
    <t>US-2011-125521</t>
  </si>
  <si>
    <t>CA-2014-112865</t>
  </si>
  <si>
    <t>CA-2014-152093</t>
  </si>
  <si>
    <t>CA-2014-157854</t>
  </si>
  <si>
    <t>FUR-FU-10003832</t>
  </si>
  <si>
    <t>CA-2013-123617</t>
  </si>
  <si>
    <t>US-2013-128293</t>
  </si>
  <si>
    <t>CA-2014-169810</t>
  </si>
  <si>
    <t>CA-2013-128594</t>
  </si>
  <si>
    <t>CA-2014-138975</t>
  </si>
  <si>
    <t>TEC-PH-10004389</t>
  </si>
  <si>
    <t>CA-2014-106537</t>
  </si>
  <si>
    <t>US-2014-103828</t>
  </si>
  <si>
    <t>OFF-SU-10000946</t>
  </si>
  <si>
    <t>CA-2013-115588</t>
  </si>
  <si>
    <t>CA-2014-143861</t>
  </si>
  <si>
    <t>FUR-FU-10001546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</si>
  <si>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</si>
  <si>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</si>
  <si>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</si>
  <si>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</si>
  <si>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</si>
  <si>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</si>
  <si>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</si>
  <si>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CA-2013-130799</t>
  </si>
  <si>
    <t>CA-2013-164483</t>
  </si>
  <si>
    <t>OFF-BI-10000014</t>
  </si>
  <si>
    <t>US-2013-159856</t>
  </si>
  <si>
    <t>CA-2014-102099</t>
  </si>
  <si>
    <t>CA-2014-164049</t>
  </si>
  <si>
    <t>OFF-PA-10000791</t>
  </si>
  <si>
    <t>CA-2011-142727</t>
  </si>
  <si>
    <t>US-2013-164630</t>
  </si>
  <si>
    <t>US-2012-114839</t>
  </si>
  <si>
    <t>CA-2012-166464</t>
  </si>
  <si>
    <t>CA-2013-164035</t>
  </si>
  <si>
    <t>OFF-PA-10002160</t>
  </si>
  <si>
    <t>CA-2013-153577</t>
  </si>
  <si>
    <t>CA-2011-127586</t>
  </si>
  <si>
    <t>OFF-ST-10002615</t>
  </si>
  <si>
    <t>CA-2014-121615</t>
  </si>
  <si>
    <t>OFF-PA-10000327</t>
  </si>
  <si>
    <t>CA-2014-166415</t>
  </si>
  <si>
    <t>OFF-FA-10004968</t>
  </si>
  <si>
    <t>CA-2012-118444</t>
  </si>
  <si>
    <t>CA-2011-113929</t>
  </si>
  <si>
    <t>OFF-EN-10003286</t>
  </si>
  <si>
    <t>OFF-AR-10003772</t>
  </si>
  <si>
    <t>CA-2012-134747</t>
  </si>
  <si>
    <t>CA-2014-155047</t>
  </si>
  <si>
    <t>OFF-AR-10003338</t>
  </si>
  <si>
    <t>CA-2013-160129</t>
  </si>
  <si>
    <t>CA-2014-164329</t>
  </si>
  <si>
    <t>OFF-ST-10001511</t>
  </si>
  <si>
    <t>US-2012-141453</t>
  </si>
  <si>
    <t>CA-2011-156993</t>
  </si>
  <si>
    <t>CA-2011-157721</t>
  </si>
  <si>
    <t>FUR-FU-10002116</t>
  </si>
  <si>
    <t>CA-2014-143434</t>
  </si>
  <si>
    <t>CA-2012-168564</t>
  </si>
  <si>
    <t>US-2013-169040</t>
  </si>
  <si>
    <t>OFF-PA-10001736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</si>
  <si>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</si>
  <si>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</si>
  <si>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</si>
  <si>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</si>
  <si>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</si>
  <si>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</si>
  <si>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</si>
  <si>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</si>
  <si>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</si>
  <si>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FUR-CH-10004875</t>
  </si>
  <si>
    <t>FUR-FU-10000305</t>
  </si>
  <si>
    <t>TEC-PH-10001459</t>
  </si>
  <si>
    <t>CA-2013-153353</t>
  </si>
  <si>
    <t>CA-2014-123638</t>
  </si>
  <si>
    <t>CA-2012-158456</t>
  </si>
  <si>
    <t>CA-2014-143665</t>
  </si>
  <si>
    <t>CA-2011-162866</t>
  </si>
  <si>
    <t>CA-2014-111808</t>
  </si>
  <si>
    <t>CA-2012-137512</t>
  </si>
  <si>
    <t>OFF-PA-10000213</t>
  </si>
  <si>
    <t>CA-2014-139773</t>
  </si>
  <si>
    <t>FUR-CH-10001797</t>
  </si>
  <si>
    <t>CA-2012-139850</t>
  </si>
  <si>
    <t>OFF-PA-10003848</t>
  </si>
  <si>
    <t>CA-2011-131310</t>
  </si>
  <si>
    <t>CA-2013-139010</t>
  </si>
  <si>
    <t>OFF-BI-10002309</t>
  </si>
  <si>
    <t>CA-2013-134376</t>
  </si>
  <si>
    <t>CA-2014-147291</t>
  </si>
  <si>
    <t>CA-2013-112893</t>
  </si>
  <si>
    <t>US-2011-150532</t>
  </si>
  <si>
    <t>CA-2011-138317</t>
  </si>
  <si>
    <t>FUR-FU-10000550</t>
  </si>
  <si>
    <t>TEC-MA-10004521</t>
  </si>
  <si>
    <t>CA-2012-130610</t>
  </si>
  <si>
    <t>OFF-BI-10003655</t>
  </si>
  <si>
    <t>CA-2013-131499</t>
  </si>
  <si>
    <t>OFF-AP-10003779</t>
  </si>
  <si>
    <t>CA-2011-148761</t>
  </si>
  <si>
    <t>CA-2014-116519</t>
  </si>
  <si>
    <t>CA-2011-130729</t>
  </si>
  <si>
    <t>CA-2013-115525</t>
  </si>
  <si>
    <t>US-2012-138919</t>
  </si>
  <si>
    <t>US-2013-160528</t>
  </si>
  <si>
    <t>CA-2012-123568</t>
  </si>
  <si>
    <t>OFF-FA-10002701</t>
  </si>
  <si>
    <t>CA-2014-124674</t>
  </si>
  <si>
    <t>CA-2012-164441</t>
  </si>
  <si>
    <t>CA-2014-169054</t>
  </si>
  <si>
    <t>FUR-FU-10001488</t>
  </si>
  <si>
    <t>CA-2011-106719</t>
  </si>
  <si>
    <t>OFF-BI-10002799</t>
  </si>
  <si>
    <t>CA-2014-116855</t>
  </si>
  <si>
    <t>FUR-CH-10003846</t>
  </si>
  <si>
    <t>US-2013-164189</t>
  </si>
  <si>
    <t>TEC-PH-10003691</t>
  </si>
  <si>
    <t>CA-2012-168480</t>
  </si>
  <si>
    <t>FUR-BO-10000468</t>
  </si>
  <si>
    <t>US-2013-114293</t>
  </si>
  <si>
    <t>CA-2014-134173</t>
  </si>
  <si>
    <t>US-2013-147991</t>
  </si>
  <si>
    <t>CA-2014-125290</t>
  </si>
  <si>
    <t>OFF-AR-10001216</t>
  </si>
  <si>
    <t>CA-2011-137351</t>
  </si>
  <si>
    <t>US-2014-148054</t>
  </si>
  <si>
    <t>FUR-FU-10003247</t>
  </si>
  <si>
    <t>CA-2013-128517</t>
  </si>
  <si>
    <t>US-2012-100377</t>
  </si>
  <si>
    <t>CA-2014-131492</t>
  </si>
  <si>
    <t>FUR-TA-10003837</t>
  </si>
  <si>
    <t>CA-2014-127621</t>
  </si>
  <si>
    <t>CA-2014-106859</t>
  </si>
  <si>
    <t>TEC-AC-10004001</t>
  </si>
  <si>
    <t>OFF-PA-10001534</t>
  </si>
  <si>
    <t>US-2014-120089</t>
  </si>
  <si>
    <t>CA-2013-125206</t>
  </si>
  <si>
    <t>CA-2012-126137</t>
  </si>
  <si>
    <t>CA-2011-143903</t>
  </si>
  <si>
    <t>CA-2011-104780</t>
  </si>
  <si>
    <t>CA-2011-100328</t>
  </si>
  <si>
    <t>CA-2014-118773</t>
  </si>
  <si>
    <t>CA-2012-114468</t>
  </si>
  <si>
    <t>CA-2014-135692</t>
  </si>
  <si>
    <t>CA-2014-131233</t>
  </si>
  <si>
    <t>CA-2014-119578</t>
  </si>
  <si>
    <t>FUR-BO-10003660</t>
  </si>
  <si>
    <t>US-2014-140074</t>
  </si>
  <si>
    <t>OFF-PA-10002741</t>
  </si>
  <si>
    <t>CA-2013-103037</t>
  </si>
  <si>
    <t>CA-2013-150350</t>
  </si>
  <si>
    <t>TEC-MA-10001972</t>
  </si>
  <si>
    <t>OFF-EN-10002504</t>
  </si>
  <si>
    <t>OFF-SU-10002189</t>
  </si>
  <si>
    <t>CA-2012-121720</t>
  </si>
  <si>
    <t>FUR-FU-10003464</t>
  </si>
  <si>
    <t>OFF-ST-10003816</t>
  </si>
  <si>
    <t>CA-2014-149895</t>
  </si>
  <si>
    <t>CA-2014-147564</t>
  </si>
  <si>
    <t>OFF-PA-10004438</t>
  </si>
  <si>
    <t>CA-2011-136399</t>
  </si>
  <si>
    <t>CA-2014-164168</t>
  </si>
  <si>
    <t>TEC-PH-10004908</t>
  </si>
  <si>
    <t>CA-2012-112557</t>
  </si>
  <si>
    <t>US-2011-122959</t>
  </si>
  <si>
    <t>CA-2014-162572</t>
  </si>
  <si>
    <t>US-2013-148110</t>
  </si>
  <si>
    <t>CA-2014-131828</t>
  </si>
  <si>
    <t>FUR-CH-10004495</t>
  </si>
  <si>
    <t>CA-2011-109218</t>
  </si>
  <si>
    <t>CA-2013-120558</t>
  </si>
  <si>
    <t>US-2011-109036</t>
  </si>
  <si>
    <t>CA-2014-150497</t>
  </si>
  <si>
    <t>OFF-BI-10004600</t>
  </si>
  <si>
    <t>CA-2011-128986</t>
  </si>
  <si>
    <t>CA-2012-139584</t>
  </si>
  <si>
    <t>US-2011-150924</t>
  </si>
  <si>
    <t>OFF-BI-10004040</t>
  </si>
  <si>
    <t>CA-2011-153969</t>
  </si>
  <si>
    <t>OFF-AR-10001615</t>
  </si>
  <si>
    <t>TEC-PH-10001299</t>
  </si>
  <si>
    <t>CA-2013-146682</t>
  </si>
  <si>
    <t>CA-2013-138695</t>
  </si>
  <si>
    <t>US-2013-133879</t>
  </si>
  <si>
    <t>FUR-CH-10000665</t>
  </si>
  <si>
    <t>CA-2014-157483</t>
  </si>
  <si>
    <t>OFF-AR-10004260</t>
  </si>
  <si>
    <t>US-2014-132059</t>
  </si>
  <si>
    <t>CA-2014-122280</t>
  </si>
  <si>
    <t>CA-2014-105235</t>
  </si>
  <si>
    <t>OFF-AP-10001271</t>
  </si>
  <si>
    <t>CA-2011-123498</t>
  </si>
  <si>
    <t>OFF-EN-10004773</t>
  </si>
  <si>
    <t>CA-2014-159352</t>
  </si>
  <si>
    <t>US-2014-146416</t>
  </si>
  <si>
    <t>OFF-BI-10001787</t>
  </si>
  <si>
    <t>US-2012-163783</t>
  </si>
  <si>
    <t>OFF-ST-10002957</t>
  </si>
  <si>
    <t>CA-2014-123981</t>
  </si>
  <si>
    <t>CA-2014-158953</t>
  </si>
  <si>
    <t>CA-2011-165428</t>
  </si>
  <si>
    <t>CA-2014-109750</t>
  </si>
  <si>
    <t>CA-2012-149384</t>
  </si>
  <si>
    <t>OFF-BI-10003196</t>
  </si>
  <si>
    <t>CA-2014-164000</t>
  </si>
  <si>
    <t>OFF-AR-10003183</t>
  </si>
  <si>
    <t>CA-2011-164224</t>
  </si>
  <si>
    <t>CA-2011-158372</t>
  </si>
  <si>
    <t>OFF-LA-10000407</t>
  </si>
  <si>
    <t>CA-2013-108882</t>
  </si>
  <si>
    <t>TEC-AC-10000420</t>
  </si>
  <si>
    <t>US-2014-108245</t>
  </si>
  <si>
    <t>OFF-EN-10001415</t>
  </si>
  <si>
    <t>CA-2013-132409</t>
  </si>
  <si>
    <t>OFF-AR-10001919</t>
  </si>
  <si>
    <t>CA-2014-150189</t>
  </si>
  <si>
    <t>CA-2011-114433</t>
  </si>
  <si>
    <t>CA-2014-104640</t>
  </si>
  <si>
    <t>CA-2011-108189</t>
  </si>
  <si>
    <t>OFF-EN-10004846</t>
  </si>
  <si>
    <t>OFF-SU-10003567</t>
  </si>
  <si>
    <t>CA-2011-154641</t>
  </si>
  <si>
    <t>CA-2014-131625</t>
  </si>
  <si>
    <t>US-2014-156356</t>
  </si>
  <si>
    <t>OFF-ST-10002301</t>
  </si>
  <si>
    <t>CA-2013-138933</t>
  </si>
  <si>
    <t>CA-2013-146836</t>
  </si>
  <si>
    <t>US-2013-127971</t>
  </si>
  <si>
    <t>TEC-PH-10003095</t>
  </si>
  <si>
    <t>CA-2014-114524</t>
  </si>
  <si>
    <t>CA-2014-113355</t>
  </si>
  <si>
    <t>TEC-PH-10004912</t>
  </si>
  <si>
    <t>US-2014-140907</t>
  </si>
  <si>
    <t>OFF-AR-10000799</t>
  </si>
  <si>
    <t>CA-2013-159730</t>
  </si>
  <si>
    <t>TEC-PH-10002085</t>
  </si>
  <si>
    <t>CA-2013-157868</t>
  </si>
  <si>
    <t>CA-2014-119389</t>
  </si>
  <si>
    <t>CA-2014-110373</t>
  </si>
  <si>
    <t>CA-2013-155474</t>
  </si>
  <si>
    <t>US-2013-162103</t>
  </si>
  <si>
    <t>CA-2011-140662</t>
  </si>
  <si>
    <t>CA-2013-122518</t>
  </si>
  <si>
    <t>US-2011-126571</t>
  </si>
  <si>
    <t>OFF-EN-10002230</t>
  </si>
  <si>
    <t>CA-2011-115980</t>
  </si>
  <si>
    <t>CA-2012-155145</t>
  </si>
  <si>
    <t>CA-2012-146038</t>
  </si>
  <si>
    <t>CA-2014-133865</t>
  </si>
  <si>
    <t>CA-2014-116358</t>
  </si>
  <si>
    <t>CA-2011-102988</t>
  </si>
  <si>
    <t>OFF-AR-10000127</t>
  </si>
  <si>
    <t>US-2011-117170</t>
  </si>
  <si>
    <t>CA-2011-159478</t>
  </si>
  <si>
    <t>CA-2014-150525</t>
  </si>
  <si>
    <t>OFF-AP-10000595</t>
  </si>
  <si>
    <t>CA-2012-157770</t>
  </si>
  <si>
    <t>TEC-AC-10003399</t>
  </si>
  <si>
    <t>CA-2013-167290</t>
  </si>
  <si>
    <t>CA-2011-106264</t>
  </si>
  <si>
    <t>CA-2011-138023</t>
  </si>
  <si>
    <t>CA-2014-113418</t>
  </si>
  <si>
    <t>TEC-MA-10002428</t>
  </si>
  <si>
    <t>US-2012-110569</t>
  </si>
  <si>
    <t>CA-2014-136308</t>
  </si>
  <si>
    <t>US-2011-159926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</si>
  <si>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</si>
  <si>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</si>
  <si>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</si>
  <si>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</si>
  <si>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</si>
  <si>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</si>
  <si>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CA-2014-161739</t>
  </si>
  <si>
    <t>CA-2012-165057</t>
  </si>
  <si>
    <t>CA-2012-120810</t>
  </si>
  <si>
    <t>CA-2011-165309</t>
  </si>
  <si>
    <t>OFF-BI-10001267</t>
  </si>
  <si>
    <t>OFF-AR-10003582</t>
  </si>
  <si>
    <t>OFF-PA-10001033</t>
  </si>
  <si>
    <t>TEC-PH-10004959</t>
  </si>
  <si>
    <t>CA-2014-122595</t>
  </si>
  <si>
    <t>TEC-AC-10000474</t>
  </si>
  <si>
    <t>FUR-FU-10002963</t>
  </si>
  <si>
    <t>US-2014-109253</t>
  </si>
  <si>
    <t>OFF-AR-10000203</t>
  </si>
  <si>
    <t>FUR-FU-10000193</t>
  </si>
  <si>
    <t>OFF-BI-10000962</t>
  </si>
  <si>
    <t>OFF-AP-10002867</t>
  </si>
  <si>
    <t>CA-2012-112011</t>
  </si>
  <si>
    <t>OFF-AR-10003156</t>
  </si>
  <si>
    <t>CA-2014-154732</t>
  </si>
  <si>
    <t>US-2013-157308</t>
  </si>
  <si>
    <t>CA-2013-147536</t>
  </si>
  <si>
    <t>US-2011-134733</t>
  </si>
  <si>
    <t>FUR-BO-10002916</t>
  </si>
  <si>
    <t>CA-2014-100335</t>
  </si>
  <si>
    <t>CA-2013-139234</t>
  </si>
  <si>
    <t>US-2012-142020</t>
  </si>
  <si>
    <t>FUR-FU-10000672</t>
  </si>
  <si>
    <t>CA-2012-139962</t>
  </si>
  <si>
    <t>CA-2013-130050</t>
  </si>
  <si>
    <t>CA-2011-115161</t>
  </si>
  <si>
    <t>CA-2011-165379</t>
  </si>
  <si>
    <t>CA-2012-115511</t>
  </si>
  <si>
    <t>FUR-BO-10002598</t>
  </si>
  <si>
    <t>CA-2013-134887</t>
  </si>
  <si>
    <t>CA-2014-123778</t>
  </si>
  <si>
    <t>CA-2012-161718</t>
  </si>
  <si>
    <t>FUR-FU-10002445</t>
  </si>
  <si>
    <t>CA-2013-100671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</si>
  <si>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</si>
  <si>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</si>
  <si>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</si>
  <si>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</si>
  <si>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</si>
  <si>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</si>
  <si>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</si>
  <si>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</si>
  <si>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</si>
  <si>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CA-2011-166471</t>
  </si>
  <si>
    <t>US-2014-131583</t>
  </si>
  <si>
    <t>US-2014-148362</t>
  </si>
  <si>
    <t>CA-2012-129700</t>
  </si>
  <si>
    <t>CA-2014-168739</t>
  </si>
  <si>
    <t>FUR-FU-10003919</t>
  </si>
  <si>
    <t>CA-2012-152527</t>
  </si>
  <si>
    <t>CA-2013-100244</t>
  </si>
  <si>
    <t>OFF-PA-10001471</t>
  </si>
  <si>
    <t>CA-2013-116540</t>
  </si>
  <si>
    <t>CA-2012-150791</t>
  </si>
  <si>
    <t>CA-2013-134803</t>
  </si>
  <si>
    <t>CA-2012-153381</t>
  </si>
  <si>
    <t>CA-2014-148264</t>
  </si>
  <si>
    <t>FUR-FU-10002703</t>
  </si>
  <si>
    <t>CA-2014-131212</t>
  </si>
  <si>
    <t>OFF-BI-10001617</t>
  </si>
  <si>
    <t>US-2012-100531</t>
  </si>
  <si>
    <t>CA-2014-152583</t>
  </si>
  <si>
    <t>CA-2012-144099</t>
  </si>
  <si>
    <t>CA-2011-158337</t>
  </si>
  <si>
    <t>CA-2014-168858</t>
  </si>
  <si>
    <t>CA-2013-116344</t>
  </si>
  <si>
    <t>CA-2013-158869</t>
  </si>
  <si>
    <t>CA-2013-162614</t>
  </si>
  <si>
    <t>CA-2011-168592</t>
  </si>
  <si>
    <t>OFF-AP-10004785</t>
  </si>
  <si>
    <t>CA-2011-157609</t>
  </si>
  <si>
    <t>TEC-PH-10002415</t>
  </si>
  <si>
    <t>CA-2012-153325</t>
  </si>
  <si>
    <t>CA-2012-153626</t>
  </si>
  <si>
    <t>OFF-AR-10000657</t>
  </si>
  <si>
    <t>CA-2013-166485</t>
  </si>
  <si>
    <t>OFF-PA-10004996</t>
  </si>
  <si>
    <t>CA-2014-136448</t>
  </si>
  <si>
    <t>OFF-BI-10002393</t>
  </si>
  <si>
    <t>CA-2014-114258</t>
  </si>
  <si>
    <t>CA-2012-152611</t>
  </si>
  <si>
    <t>US-2012-147242</t>
  </si>
  <si>
    <t>US-2013-150035</t>
  </si>
  <si>
    <t>CA-2014-111815</t>
  </si>
  <si>
    <t>CA-2013-144911</t>
  </si>
  <si>
    <t>CA-2011-143385</t>
  </si>
  <si>
    <t>TEC-AC-10001635</t>
  </si>
  <si>
    <t>CA-2013-131289</t>
  </si>
  <si>
    <t>OFF-PA-10003363</t>
  </si>
  <si>
    <t>CA-2011-124023</t>
  </si>
  <si>
    <t>US-2013-134761</t>
  </si>
  <si>
    <t>CA-2014-120705</t>
  </si>
  <si>
    <t>CA-2012-157322</t>
  </si>
  <si>
    <t>CA-2014-142034</t>
  </si>
  <si>
    <t>TEC-AC-10002305</t>
  </si>
  <si>
    <t>TEC-AC-10000990</t>
  </si>
  <si>
    <t>CA-2013-107328</t>
  </si>
  <si>
    <t>CA-2013-108616</t>
  </si>
  <si>
    <t>OFF-BI-10001989</t>
  </si>
  <si>
    <t>OFF-AR-10001149</t>
  </si>
  <si>
    <t>CA-2014-125115</t>
  </si>
  <si>
    <t>TEC-AC-10001714</t>
  </si>
  <si>
    <t>CA-2013-150945</t>
  </si>
  <si>
    <t>CA-2011-166863</t>
  </si>
  <si>
    <t>FUR-BO-10001608</t>
  </si>
  <si>
    <t>OFF-PA-10000587</t>
  </si>
  <si>
    <t>CA-2014-140326</t>
  </si>
  <si>
    <t>FUR-BO-10000112</t>
  </si>
  <si>
    <t>CA-2012-168767</t>
  </si>
  <si>
    <t>CA-2013-137673</t>
  </si>
  <si>
    <t>TEC-AC-10002345</t>
  </si>
  <si>
    <t>CA-2013-132731</t>
  </si>
  <si>
    <t>TEC-PH-10004120</t>
  </si>
  <si>
    <t>CA-2013-130680</t>
  </si>
  <si>
    <t>CA-2012-141145</t>
  </si>
  <si>
    <t>CA-2013-155565</t>
  </si>
  <si>
    <t>CA-2011-110849</t>
  </si>
  <si>
    <t>TEC-MA-10002859</t>
  </si>
  <si>
    <t>CA-2013-145842</t>
  </si>
  <si>
    <t>CA-2014-121216</t>
  </si>
  <si>
    <t>OFF-AP-10001947</t>
  </si>
  <si>
    <t>CA-2013-152555</t>
  </si>
  <si>
    <t>CA-2014-107832</t>
  </si>
  <si>
    <t>CA-2011-120838</t>
  </si>
  <si>
    <t>TEC-PH-10003484</t>
  </si>
  <si>
    <t>CA-2014-118542</t>
  </si>
  <si>
    <t>CA-2014-152737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</si>
  <si>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</si>
  <si>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</si>
  <si>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</si>
  <si>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</si>
  <si>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</si>
  <si>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</si>
  <si>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</si>
  <si>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TEC-MA-10001148</t>
  </si>
  <si>
    <t>US-2014-126081</t>
  </si>
  <si>
    <t>OFF-PA-10003953</t>
  </si>
  <si>
    <t>CA-2012-143532</t>
  </si>
  <si>
    <t>CA-2013-103163</t>
  </si>
  <si>
    <t>CA-2014-117807</t>
  </si>
  <si>
    <t>CA-2014-161823</t>
  </si>
  <si>
    <t>CA-2011-154186</t>
  </si>
  <si>
    <t>CA-2013-108434</t>
  </si>
  <si>
    <t>CA-2013-164154</t>
  </si>
  <si>
    <t>CA-2014-148012</t>
  </si>
  <si>
    <t>CA-2011-102869</t>
  </si>
  <si>
    <t>TEC-AC-10002134</t>
  </si>
  <si>
    <t>CA-2014-138310</t>
  </si>
  <si>
    <t>CA-2011-159835</t>
  </si>
  <si>
    <t>CA-2013-119683</t>
  </si>
  <si>
    <t>CA-2011-163559</t>
  </si>
  <si>
    <t>US-2013-131674</t>
  </si>
  <si>
    <t>CA-2012-110093</t>
  </si>
  <si>
    <t>OFF-PA-10000174</t>
  </si>
  <si>
    <t>CA-2014-112529</t>
  </si>
  <si>
    <t>FUR-TA-10002622</t>
  </si>
  <si>
    <t>CA-2013-154536</t>
  </si>
  <si>
    <t>CA-2014-141929</t>
  </si>
  <si>
    <t>CA-2011-159184</t>
  </si>
  <si>
    <t>CA-2014-113530</t>
  </si>
  <si>
    <t>CA-2011-169726</t>
  </si>
  <si>
    <t>CA-2014-132178</t>
  </si>
  <si>
    <t>CA-2011-156594</t>
  </si>
  <si>
    <t>OFF-AR-10001725</t>
  </si>
  <si>
    <t>OFF-AR-10004269</t>
  </si>
  <si>
    <t>OFF-BI-10003007</t>
  </si>
  <si>
    <t>CA-2011-146528</t>
  </si>
  <si>
    <t>OFF-SU-10002522</t>
  </si>
  <si>
    <t>CA-2012-168459</t>
  </si>
  <si>
    <t>CA-2014-109960</t>
  </si>
  <si>
    <t>TEC-AC-10004859</t>
  </si>
  <si>
    <t>CA-2012-128083</t>
  </si>
  <si>
    <t>FUR-FU-10001731</t>
  </si>
  <si>
    <t>CA-2013-161676</t>
  </si>
  <si>
    <t>OFF-SU-10004782</t>
  </si>
  <si>
    <t>CA-2014-154109</t>
  </si>
  <si>
    <t>CA-2012-156440</t>
  </si>
  <si>
    <t>CA-2012-132626</t>
  </si>
  <si>
    <t>OFF-LA-10000476</t>
  </si>
  <si>
    <t>OFF-AR-10002987</t>
  </si>
  <si>
    <t>CA-2013-102792</t>
  </si>
  <si>
    <t>CA-2013-108567</t>
  </si>
  <si>
    <t>CA-2014-140760</t>
  </si>
  <si>
    <t>US-2012-131359</t>
  </si>
  <si>
    <t>TEC-CO-10001571</t>
  </si>
  <si>
    <t>FUR-FU-10003026</t>
  </si>
  <si>
    <t>CA-2012-151680</t>
  </si>
  <si>
    <t>CA-2011-140039</t>
  </si>
  <si>
    <t>OFF-ST-10001034</t>
  </si>
  <si>
    <t>CA-2014-160416</t>
  </si>
  <si>
    <t>TEC-AC-10004114</t>
  </si>
  <si>
    <t>CA-2013-126543</t>
  </si>
  <si>
    <t>CA-2014-160087</t>
  </si>
  <si>
    <t>CA-2011-120544</t>
  </si>
  <si>
    <t>CA-2014-113670</t>
  </si>
  <si>
    <t>CA-2014-166198</t>
  </si>
  <si>
    <t>TEC-AC-10000521</t>
  </si>
  <si>
    <t>CA-2011-135608</t>
  </si>
  <si>
    <t>OFF-PA-10001954</t>
  </si>
  <si>
    <t>CA-2014-144568</t>
  </si>
  <si>
    <t>CA-2014-144036</t>
  </si>
  <si>
    <t>US-2011-169789</t>
  </si>
  <si>
    <t>CA-2014-127264</t>
  </si>
  <si>
    <t>CA-2013-151512</t>
  </si>
  <si>
    <t>CA-2012-109575</t>
  </si>
  <si>
    <t>TEC-PH-10000730</t>
  </si>
  <si>
    <t>CA-2014-168193</t>
  </si>
  <si>
    <t>FUR-FU-10002554</t>
  </si>
  <si>
    <t>CA-2013-137848</t>
  </si>
  <si>
    <t>CA-2011-113047</t>
  </si>
  <si>
    <t>CA-2014-161956</t>
  </si>
  <si>
    <t>OFF-ST-10001370</t>
  </si>
  <si>
    <t>CA-2013-116799</t>
  </si>
  <si>
    <t>FUR-CH-10004983</t>
  </si>
  <si>
    <t>CA-2012-167745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</si>
  <si>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</si>
  <si>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</si>
  <si>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</si>
  <si>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</si>
  <si>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</si>
  <si>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</si>
  <si>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</si>
  <si>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US-2011-102715</t>
  </si>
  <si>
    <t>OFF-FA-10001332</t>
  </si>
  <si>
    <t>TEC-AC-10002001</t>
  </si>
  <si>
    <t>TEC-AC-10001874</t>
  </si>
  <si>
    <t>CA-2012-107937</t>
  </si>
  <si>
    <t>FUR-FU-10002298</t>
  </si>
  <si>
    <t>US-2014-148768</t>
  </si>
  <si>
    <t>CA-2014-118521</t>
  </si>
  <si>
    <t>CA-2011-149643</t>
  </si>
  <si>
    <t>CA-2012-135314</t>
  </si>
  <si>
    <t>CA-2014-165204</t>
  </si>
  <si>
    <t>CA-2014-125752</t>
  </si>
  <si>
    <t>CA-2013-144218</t>
  </si>
  <si>
    <t>CA-2013-169971</t>
  </si>
  <si>
    <t>OFF-AR-10002804</t>
  </si>
  <si>
    <t>US-2013-133508</t>
  </si>
  <si>
    <t>CA-2011-107139</t>
  </si>
  <si>
    <t>CA-2012-111325</t>
  </si>
  <si>
    <t>CA-2012-163762</t>
  </si>
  <si>
    <t>US-2011-117163</t>
  </si>
  <si>
    <t>FUR-TA-10003469</t>
  </si>
  <si>
    <t>OFF-AR-10003179</t>
  </si>
  <si>
    <t>CA-2014-121314</t>
  </si>
  <si>
    <t>CA-2014-147760</t>
  </si>
  <si>
    <t>CA-2012-113628</t>
  </si>
  <si>
    <t>FUR-CH-10003298</t>
  </si>
  <si>
    <t>FUR-CH-10004477</t>
  </si>
  <si>
    <t>CA-2014-147753</t>
  </si>
  <si>
    <t>OFF-LA-10003537</t>
  </si>
  <si>
    <t>CA-2012-102582</t>
  </si>
  <si>
    <t>FUR-TA-10003569</t>
  </si>
  <si>
    <t>CA-2014-141873</t>
  </si>
  <si>
    <t>OFF-PA-10000069</t>
  </si>
  <si>
    <t>CA-2012-140984</t>
  </si>
  <si>
    <t>CA-2011-132801</t>
  </si>
  <si>
    <t>CA-2014-141733</t>
  </si>
  <si>
    <t>CA-2011-100363</t>
  </si>
  <si>
    <t>OFF-PA-10004733</t>
  </si>
  <si>
    <t>CA-2011-126760</t>
  </si>
  <si>
    <t>TEC-AC-10004814</t>
  </si>
  <si>
    <t>CA-2011-101931</t>
  </si>
  <si>
    <t>OFF-SU-10002301</t>
  </si>
  <si>
    <t>CA-2014-129000</t>
  </si>
  <si>
    <t>CA-2014-130526</t>
  </si>
  <si>
    <t>US-2014-131849</t>
  </si>
  <si>
    <t>FUR-FU-10004164</t>
  </si>
  <si>
    <t>US-2014-105389</t>
  </si>
  <si>
    <t>TEC-PH-10002824</t>
  </si>
  <si>
    <t>CA-2011-140816</t>
  </si>
  <si>
    <t>TEC-AC-10001539</t>
  </si>
  <si>
    <t>CA-2014-154039</t>
  </si>
  <si>
    <t>TEC-PH-10002789</t>
  </si>
  <si>
    <t>CA-2011-135755</t>
  </si>
  <si>
    <t>OFF-BI-10004828</t>
  </si>
  <si>
    <t>CA-2014-123246</t>
  </si>
  <si>
    <t>OFF-AR-10001770</t>
  </si>
  <si>
    <t>CA-2012-157133</t>
  </si>
  <si>
    <t>FUR-FU-10004904</t>
  </si>
  <si>
    <t>CA-2011-124709</t>
  </si>
  <si>
    <t>CA-2012-132486</t>
  </si>
  <si>
    <t>CA-2013-136231</t>
  </si>
  <si>
    <t>CA-2013-140641</t>
  </si>
  <si>
    <t>CA-2012-129896</t>
  </si>
  <si>
    <t>FUR-FU-10002396</t>
  </si>
  <si>
    <t>CA-2011-152849</t>
  </si>
  <si>
    <t>US-2014-127341</t>
  </si>
  <si>
    <t>OFF-BI-10001072</t>
  </si>
  <si>
    <t>CA-2011-100895</t>
  </si>
  <si>
    <t>OFF-AR-10004511</t>
  </si>
  <si>
    <t>US-2013-163881</t>
  </si>
  <si>
    <t>US-2013-144547</t>
  </si>
  <si>
    <t>US-2011-112200</t>
  </si>
  <si>
    <t>CA-2014-110212</t>
  </si>
  <si>
    <t>TEC-AC-10002331</t>
  </si>
  <si>
    <t>CA-2014-134285</t>
  </si>
  <si>
    <t>CA-2014-102267</t>
  </si>
  <si>
    <t>CA-2014-157980</t>
  </si>
  <si>
    <t>CA-2012-121097</t>
  </si>
  <si>
    <t>CA-2012-151043</t>
  </si>
  <si>
    <t>TEC-AC-10001090</t>
  </si>
  <si>
    <t>US-2012-119312</t>
  </si>
  <si>
    <t>CA-2012-167010</t>
  </si>
  <si>
    <t>OFF-AP-10004036</t>
  </si>
  <si>
    <t>FUR-FU-10001037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</si>
  <si>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</si>
  <si>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</si>
  <si>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</si>
  <si>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</si>
  <si>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</si>
  <si>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</si>
  <si>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</si>
  <si>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</si>
  <si>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CA-2014-146920</t>
  </si>
  <si>
    <t>OFF-PA-10001461</t>
  </si>
  <si>
    <t>CA-2011-103940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</si>
  <si>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</si>
  <si>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</si>
  <si>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</si>
  <si>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</si>
  <si>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</si>
  <si>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</si>
  <si>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</si>
  <si>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CA-2014-117863</t>
  </si>
  <si>
    <t>CA-2014-160458</t>
  </si>
  <si>
    <t>US-2013-142685</t>
  </si>
  <si>
    <t>CA-2013-133144</t>
  </si>
  <si>
    <t>CA-2014-167871</t>
  </si>
  <si>
    <t>OFF-PA-10001977</t>
  </si>
  <si>
    <t>US-2013-151862</t>
  </si>
  <si>
    <t>TEC-PH-10003535</t>
  </si>
  <si>
    <t>CA-2011-133228</t>
  </si>
  <si>
    <t>CA-2013-114951</t>
  </si>
  <si>
    <t>CA-2013-156573</t>
  </si>
  <si>
    <t>FUR-FU-10001085</t>
  </si>
  <si>
    <t>CA-2012-113901</t>
  </si>
  <si>
    <t>CA-2014-134838</t>
  </si>
  <si>
    <t>CA-2013-120257</t>
  </si>
  <si>
    <t>OFF-AR-10003481</t>
  </si>
  <si>
    <t>CA-2011-164910</t>
  </si>
  <si>
    <t>CA-2013-149902</t>
  </si>
  <si>
    <t>CA-2013-146010</t>
  </si>
  <si>
    <t>US-2012-163685</t>
  </si>
  <si>
    <t>OFF-PA-10002606</t>
  </si>
  <si>
    <t>CA-2011-135090</t>
  </si>
  <si>
    <t>CA-2012-132374</t>
  </si>
  <si>
    <t>CA-2013-167556</t>
  </si>
  <si>
    <t>CA-2014-101308</t>
  </si>
  <si>
    <t>CA-2011-114517</t>
  </si>
  <si>
    <t>FUR-TA-10001676</t>
  </si>
  <si>
    <t>CA-2014-119564</t>
  </si>
  <si>
    <t>CA-2013-135265</t>
  </si>
  <si>
    <t>OFF-PA-10002923</t>
  </si>
  <si>
    <t>CA-2014-112333</t>
  </si>
  <si>
    <t>OFF-AP-10001962</t>
  </si>
  <si>
    <t>CA-2011-122588</t>
  </si>
  <si>
    <t>CA-2012-161998</t>
  </si>
  <si>
    <t>CA-2012-105627</t>
  </si>
  <si>
    <t>OFF-AR-10002704</t>
  </si>
  <si>
    <t>US-2012-149629</t>
  </si>
  <si>
    <t>CA-2011-116834</t>
  </si>
  <si>
    <t>TEC-AC-10002942</t>
  </si>
  <si>
    <t>CA-2013-145730</t>
  </si>
  <si>
    <t>FUR-TA-10004915</t>
  </si>
  <si>
    <t>TEC-MA-10001016</t>
  </si>
  <si>
    <t>US-2012-168732</t>
  </si>
  <si>
    <t>TEC-AC-10001553</t>
  </si>
  <si>
    <t>CA-2014-144463</t>
  </si>
  <si>
    <t>FUR-FU-10001215</t>
  </si>
  <si>
    <t>CA-2014-100811</t>
  </si>
  <si>
    <t>CA-2012-153612</t>
  </si>
  <si>
    <t>CA-2012-165624</t>
  </si>
  <si>
    <t>OFF-PA-10002499</t>
  </si>
  <si>
    <t>CA-2011-154963</t>
  </si>
  <si>
    <t>FUR-CH-10004698</t>
  </si>
  <si>
    <t>FUR-CH-10000454</t>
  </si>
  <si>
    <t>CA-2014-130764</t>
  </si>
  <si>
    <t>TEC-PH-10003215</t>
  </si>
  <si>
    <t>CA-2014-139311</t>
  </si>
  <si>
    <t>CA-2013-169957</t>
  </si>
  <si>
    <t>TEC-AC-10003063</t>
  </si>
  <si>
    <t>US-2013-108777</t>
  </si>
  <si>
    <t>CA-2012-148859</t>
  </si>
  <si>
    <t>CA-2011-110786</t>
  </si>
  <si>
    <t>OFF-LA-10001474</t>
  </si>
  <si>
    <t>CA-2012-137750</t>
  </si>
  <si>
    <t>CA-2012-136378</t>
  </si>
  <si>
    <t>CA-2014-100356</t>
  </si>
  <si>
    <t>US-2012-166520</t>
  </si>
  <si>
    <t>CA-2014-136350</t>
  </si>
  <si>
    <t>CA-2011-122931</t>
  </si>
  <si>
    <t>OFF-AR-10003469</t>
  </si>
  <si>
    <t>OFF-LA-10002945</t>
  </si>
  <si>
    <t>CA-2011-163034</t>
  </si>
  <si>
    <t>CA-2012-124058</t>
  </si>
  <si>
    <t>CA-2013-129196</t>
  </si>
  <si>
    <t>US-2012-138716</t>
  </si>
  <si>
    <t>US-2013-122182</t>
  </si>
  <si>
    <t>CA-2011-102673</t>
  </si>
  <si>
    <t>TEC-PH-10004434</t>
  </si>
  <si>
    <t>CA-2013-145303</t>
  </si>
  <si>
    <t>CA-2012-156104</t>
  </si>
  <si>
    <t>US-2012-164308</t>
  </si>
  <si>
    <t>CA-2014-108112</t>
  </si>
  <si>
    <t>CA-2012-100685</t>
  </si>
  <si>
    <t>CA-2013-140417</t>
  </si>
  <si>
    <t>CA-2014-163692</t>
  </si>
  <si>
    <t>CA-2013-111913</t>
  </si>
  <si>
    <t>US-2011-156559</t>
  </si>
  <si>
    <t>FUR-BO-10000711</t>
  </si>
  <si>
    <t>CA-2013-161473</t>
  </si>
  <si>
    <t>CA-2014-166576</t>
  </si>
  <si>
    <t>CA-2011-116904</t>
  </si>
  <si>
    <t>OFF-BI-10001120</t>
  </si>
  <si>
    <t>US-2014-102288</t>
  </si>
  <si>
    <t>OFF-AP-10004655</t>
  </si>
  <si>
    <t>CA-2014-137456</t>
  </si>
  <si>
    <t>US-2014-155999</t>
  </si>
  <si>
    <t>US-2013-148334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</si>
  <si>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</si>
  <si>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</si>
  <si>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</si>
  <si>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</si>
  <si>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</si>
  <si>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</si>
  <si>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</si>
  <si>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</si>
  <si>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</si>
  <si>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CA-2011-127523</t>
  </si>
  <si>
    <t>CA-2011-127299</t>
  </si>
  <si>
    <t>TEC-MA-10001127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</si>
  <si>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</si>
  <si>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</si>
  <si>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</si>
  <si>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</si>
  <si>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</si>
  <si>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</si>
  <si>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</si>
  <si>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</si>
  <si>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FUR-FU-10003798</t>
  </si>
  <si>
    <t>CA-2013-136287</t>
  </si>
  <si>
    <t>US-2011-107699</t>
  </si>
  <si>
    <t>CA-2014-112725</t>
  </si>
  <si>
    <t>OFF-AR-10001227</t>
  </si>
  <si>
    <t>CA-2014-106068</t>
  </si>
  <si>
    <t>CA-2014-100160</t>
  </si>
  <si>
    <t>CA-2012-101091</t>
  </si>
  <si>
    <t>CA-2011-126907</t>
  </si>
  <si>
    <t>CA-2014-115546</t>
  </si>
  <si>
    <t>CA-2012-100216</t>
  </si>
  <si>
    <t>CA-2014-100601</t>
  </si>
  <si>
    <t>CA-2012-154340</t>
  </si>
  <si>
    <t>CA-2013-148593</t>
  </si>
  <si>
    <t>US-2014-119039</t>
  </si>
  <si>
    <t>CA-2014-128426</t>
  </si>
  <si>
    <t>US-2014-136868</t>
  </si>
  <si>
    <t>CA-2013-111493</t>
  </si>
  <si>
    <t>CA-2014-112536</t>
  </si>
  <si>
    <t>CA-2013-157714</t>
  </si>
  <si>
    <t>OFF-PA-10004022</t>
  </si>
  <si>
    <t>CA-2012-129392</t>
  </si>
  <si>
    <t>OFF-PA-10004248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</si>
  <si>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</si>
  <si>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</si>
  <si>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</si>
  <si>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</si>
  <si>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</si>
  <si>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</si>
  <si>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</si>
  <si>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FUR-CH-10002320</t>
  </si>
  <si>
    <t>CA-2014-109715</t>
  </si>
  <si>
    <t>OFF-PA-10004965</t>
  </si>
  <si>
    <t>CA-2013-164637</t>
  </si>
  <si>
    <t>OFF-BI-10003876</t>
  </si>
  <si>
    <t>CA-2011-103590</t>
  </si>
  <si>
    <t>OFF-EN-10004007</t>
  </si>
  <si>
    <t>CA-2012-111234</t>
  </si>
  <si>
    <t>OFF-LA-10002271</t>
  </si>
  <si>
    <t>CA-2014-149881</t>
  </si>
  <si>
    <t>FUR-BO-10003894</t>
  </si>
  <si>
    <t>TEC-MA-10000418</t>
  </si>
  <si>
    <t>CA-2014-134565</t>
  </si>
  <si>
    <t>TEC-MA-10001570</t>
  </si>
  <si>
    <t>US-2011-102631</t>
  </si>
  <si>
    <t>FUR-FU-10003930</t>
  </si>
  <si>
    <t>CA-2014-120327</t>
  </si>
  <si>
    <t>CA-2012-154970</t>
  </si>
  <si>
    <t>CA-2014-100223</t>
  </si>
  <si>
    <t>OFF-PA-10000232</t>
  </si>
  <si>
    <t>CA-2011-168823</t>
  </si>
  <si>
    <t>CA-2013-162404</t>
  </si>
  <si>
    <t>CA-2014-104024</t>
  </si>
  <si>
    <t>OFF-AR-10001972</t>
  </si>
  <si>
    <t>CA-2014-147144</t>
  </si>
  <si>
    <t>OFF-AR-10004587</t>
  </si>
  <si>
    <t>CA-2014-158673</t>
  </si>
  <si>
    <t>CA-2011-133704</t>
  </si>
  <si>
    <t>OFF-AP-10001366</t>
  </si>
  <si>
    <t>CA-2011-138436</t>
  </si>
  <si>
    <t>CA-2014-117702</t>
  </si>
  <si>
    <t>CA-2011-168130</t>
  </si>
  <si>
    <t>CA-2012-155068</t>
  </si>
  <si>
    <t>CA-2012-101924</t>
  </si>
  <si>
    <t>CA-2013-124793</t>
  </si>
  <si>
    <t>CA-2014-118367</t>
  </si>
  <si>
    <t>CA-2014-158344</t>
  </si>
  <si>
    <t>CA-2014-110429</t>
  </si>
  <si>
    <t>OFF-BI-10000216</t>
  </si>
  <si>
    <t>US-2013-131611</t>
  </si>
  <si>
    <t>FUR-TA-10002774</t>
  </si>
  <si>
    <t>FUR-BO-10000780</t>
  </si>
  <si>
    <t>US-2014-124821</t>
  </si>
  <si>
    <t>CA-2013-123806</t>
  </si>
  <si>
    <t>CA-2012-142692</t>
  </si>
  <si>
    <t>CA-2012-123456</t>
  </si>
  <si>
    <t>CA-2014-151358</t>
  </si>
  <si>
    <t>CA-2011-166989</t>
  </si>
  <si>
    <t>CA-2011-103100</t>
  </si>
  <si>
    <t>OFF-LA-10003720</t>
  </si>
  <si>
    <t>CA-2012-105690</t>
  </si>
  <si>
    <t>CA-2014-127516</t>
  </si>
  <si>
    <t>US-2012-117184</t>
  </si>
  <si>
    <t>CA-2014-102407</t>
  </si>
  <si>
    <t>CA-2014-130967</t>
  </si>
  <si>
    <t>CA-2014-169124</t>
  </si>
  <si>
    <t>CA-2014-117261</t>
  </si>
  <si>
    <t>CA-2014-129021</t>
  </si>
  <si>
    <t>CA-2013-121601</t>
  </si>
  <si>
    <t>OFF-EN-10003862</t>
  </si>
  <si>
    <t>CA-2011-162278</t>
  </si>
  <si>
    <t>TEC-PH-10000526</t>
  </si>
  <si>
    <t>CA-2013-161095</t>
  </si>
  <si>
    <t>CA-2011-125829</t>
  </si>
  <si>
    <t>TEC-PH-10001079</t>
  </si>
  <si>
    <t>TEC-MA-10003246</t>
  </si>
  <si>
    <t>CA-2012-115945</t>
  </si>
  <si>
    <t>OFF-AR-10004062</t>
  </si>
  <si>
    <t>CA-2012-136735</t>
  </si>
  <si>
    <t>CA-2011-152345</t>
  </si>
  <si>
    <t>US-2012-147662</t>
  </si>
  <si>
    <t>CA-2013-153346</t>
  </si>
  <si>
    <t>OFF-AR-10000315</t>
  </si>
  <si>
    <t>CA-2014-118360</t>
  </si>
  <si>
    <t>CA-2014-149853</t>
  </si>
  <si>
    <t>OFF-PA-10000556</t>
  </si>
  <si>
    <t>CA-2012-112375</t>
  </si>
  <si>
    <t>TEC-AC-10003237</t>
  </si>
  <si>
    <t>CA-2012-154795</t>
  </si>
  <si>
    <t>OFF-EN-10003068</t>
  </si>
  <si>
    <t>CA-2012-125234</t>
  </si>
  <si>
    <t>US-2011-129609</t>
  </si>
  <si>
    <t>CA-2014-105410</t>
  </si>
  <si>
    <t>CA-2013-120355</t>
  </si>
  <si>
    <t>FUR-FU-10004053</t>
  </si>
  <si>
    <t>CA-2014-169894</t>
  </si>
  <si>
    <t>CA-2014-107748</t>
  </si>
  <si>
    <t>CA-2014-153654</t>
  </si>
  <si>
    <t>CA-2012-155600</t>
  </si>
  <si>
    <t>CA-2013-127642</t>
  </si>
  <si>
    <t>OFF-PA-10000565</t>
  </si>
  <si>
    <t>CA-2014-111332</t>
  </si>
  <si>
    <t>OFF-AR-10001953</t>
  </si>
  <si>
    <t>CA-2014-117044</t>
  </si>
  <si>
    <t>OFF-FA-10000936</t>
  </si>
  <si>
    <t>US-2014-169320</t>
  </si>
  <si>
    <t>CA-2011-166954</t>
  </si>
  <si>
    <t>CA-2012-152891</t>
  </si>
  <si>
    <t>US-2012-122784</t>
  </si>
  <si>
    <t>FUR-BO-10004690</t>
  </si>
  <si>
    <t>CA-2013-156811</t>
  </si>
  <si>
    <t>CA-2014-111556</t>
  </si>
  <si>
    <t>OFF-AR-10004602</t>
  </si>
  <si>
    <t>CA-2013-108868</t>
  </si>
  <si>
    <t>CA-2013-148740</t>
  </si>
  <si>
    <t>US-2011-138758</t>
  </si>
  <si>
    <t>CA-2013-114538</t>
  </si>
  <si>
    <t>OFF-AR-10002445</t>
  </si>
  <si>
    <t>CA-2011-127936</t>
  </si>
  <si>
    <t>CA-2012-164336</t>
  </si>
  <si>
    <t>US-2011-154879</t>
  </si>
  <si>
    <t>CA-2011-130624</t>
  </si>
  <si>
    <t>CA-2011-153983</t>
  </si>
  <si>
    <t>CA-2014-112900</t>
  </si>
  <si>
    <t>CA-2011-160157</t>
  </si>
  <si>
    <t>CA-2012-163090</t>
  </si>
  <si>
    <t>CA-2011-117016</t>
  </si>
  <si>
    <t>CA-2014-159464</t>
  </si>
  <si>
    <t>FUR-BO-10003546</t>
  </si>
  <si>
    <t>TEC-PH-10002350</t>
  </si>
  <si>
    <t>US-2014-103226</t>
  </si>
  <si>
    <t>CA-2014-119452</t>
  </si>
  <si>
    <t>CA-2014-147725</t>
  </si>
  <si>
    <t>CA-2013-163398</t>
  </si>
  <si>
    <t>OFF-AR-10003217</t>
  </si>
  <si>
    <t>CA-2013-162726</t>
  </si>
  <si>
    <t>US-2013-111290</t>
  </si>
  <si>
    <t>OFF-ST-10001932</t>
  </si>
  <si>
    <t>OFF-AR-10001761</t>
  </si>
  <si>
    <t>CA-2012-121965</t>
  </si>
  <si>
    <t>CA-2013-147137</t>
  </si>
  <si>
    <t>OFF-EN-10003567</t>
  </si>
  <si>
    <t>US-2012-146745</t>
  </si>
  <si>
    <t>CA-2014-115175</t>
  </si>
  <si>
    <t>CA-2014-105851</t>
  </si>
  <si>
    <t>CA-2012-163895</t>
  </si>
  <si>
    <t>CA-2014-168641</t>
  </si>
  <si>
    <t>CA-2014-156895</t>
  </si>
  <si>
    <t>CA-2014-121300</t>
  </si>
  <si>
    <t>FUR-TA-10004442</t>
  </si>
  <si>
    <t>FUR-FU-10004586</t>
  </si>
  <si>
    <t>CA-2014-130211</t>
  </si>
  <si>
    <t>OFF-ST-10000129</t>
  </si>
  <si>
    <t>CA-2011-147235</t>
  </si>
  <si>
    <t>OFF-PA-10004948</t>
  </si>
  <si>
    <t>CA-2013-109365</t>
  </si>
  <si>
    <t>OFF-AP-10002998</t>
  </si>
  <si>
    <t>OFF-PA-10001725</t>
  </si>
  <si>
    <t>CA-2012-162621</t>
  </si>
  <si>
    <t>CA-2014-105921</t>
  </si>
  <si>
    <t>CA-2014-112753</t>
  </si>
  <si>
    <t>CA-2014-155075</t>
  </si>
  <si>
    <t>CA-2011-103401</t>
  </si>
  <si>
    <t>CA-2013-124814</t>
  </si>
  <si>
    <t>CA-2011-116757</t>
  </si>
  <si>
    <t>US-2011-138247</t>
  </si>
  <si>
    <t>TEC-PH-10000213</t>
  </si>
  <si>
    <t>CA-2014-167003</t>
  </si>
  <si>
    <t>CA-2013-118969</t>
  </si>
  <si>
    <t>CA-2013-145240</t>
  </si>
  <si>
    <t>CA-2013-120873</t>
  </si>
  <si>
    <t>US-2014-111920</t>
  </si>
  <si>
    <t>US-2013-128678</t>
  </si>
  <si>
    <t>OFF-PA-10000807</t>
  </si>
  <si>
    <t>CA-2013-101385</t>
  </si>
  <si>
    <t>CA-2011-107454</t>
  </si>
  <si>
    <t>US-2014-105046</t>
  </si>
  <si>
    <t>OFF-PA-10004353</t>
  </si>
  <si>
    <t>CA-2013-134691</t>
  </si>
  <si>
    <t>CA-2013-118759</t>
  </si>
  <si>
    <t>CA-2011-140403</t>
  </si>
  <si>
    <t>CA-2012-163104</t>
  </si>
  <si>
    <t>CA-2014-138464</t>
  </si>
  <si>
    <t>CA-2012-104129</t>
  </si>
  <si>
    <t>FUR-TA-10004152</t>
  </si>
  <si>
    <t>US-2014-132206</t>
  </si>
  <si>
    <t>CA-2014-113474</t>
  </si>
  <si>
    <t>OFF-EN-10004206</t>
  </si>
  <si>
    <t>CA-2012-126557</t>
  </si>
  <si>
    <t>US-2014-107636</t>
  </si>
  <si>
    <t>OFF-LA-10003388</t>
  </si>
  <si>
    <t>US-2011-165862</t>
  </si>
  <si>
    <t>FUR-TA-10002855</t>
  </si>
  <si>
    <t>US-2011-106334</t>
  </si>
  <si>
    <t>CA-2013-101448</t>
  </si>
  <si>
    <t>US-2014-117331</t>
  </si>
  <si>
    <t>CA-2011-127383</t>
  </si>
  <si>
    <t>CA-2011-110219</t>
  </si>
  <si>
    <t>CA-2012-118871</t>
  </si>
  <si>
    <t>TEC-PH-10000193</t>
  </si>
  <si>
    <t>FUR-FU-10002111</t>
  </si>
  <si>
    <t>CA-2014-129490</t>
  </si>
  <si>
    <t>CA-2011-101175</t>
  </si>
  <si>
    <t>CA-2012-111990</t>
  </si>
  <si>
    <t>CA-2011-169460</t>
  </si>
  <si>
    <t>US-2012-152128</t>
  </si>
  <si>
    <t>CA-2014-126662</t>
  </si>
  <si>
    <t>CA-2012-110947</t>
  </si>
  <si>
    <t>US-2011-150126</t>
  </si>
  <si>
    <t>OFF-PA-10002709</t>
  </si>
  <si>
    <t>CA-2012-164427</t>
  </si>
  <si>
    <t>CA-2013-120250</t>
  </si>
  <si>
    <t>FUR-FU-10003424</t>
  </si>
  <si>
    <t>CA-2013-121993</t>
  </si>
  <si>
    <t>US-2013-100405</t>
  </si>
  <si>
    <t>CA-2013-129868</t>
  </si>
  <si>
    <t>OFF-AP-10004052</t>
  </si>
  <si>
    <t>CA-2013-140564</t>
  </si>
  <si>
    <t>OFF-AR-10000034</t>
  </si>
  <si>
    <t>US-2014-169502</t>
  </si>
  <si>
    <t>CA-2012-146948</t>
  </si>
  <si>
    <t>CA-2013-109407</t>
  </si>
  <si>
    <t>CA-2013-144540</t>
  </si>
  <si>
    <t>CA-2012-159863</t>
  </si>
  <si>
    <t>CA-2014-145219</t>
  </si>
  <si>
    <t>CA-2013-101336</t>
  </si>
  <si>
    <t>OFF-ST-10004258</t>
  </si>
  <si>
    <t>CA-2014-168396</t>
  </si>
  <si>
    <t>CA-2012-130456</t>
  </si>
  <si>
    <t>FUR-BO-10003893</t>
  </si>
  <si>
    <t>CA-2014-116288</t>
  </si>
  <si>
    <t>CA-2014-168228</t>
  </si>
  <si>
    <t>CA-2013-102162</t>
  </si>
  <si>
    <t>TEC-CO-10001943</t>
  </si>
  <si>
    <t>OFF-EN-10002312</t>
  </si>
  <si>
    <t>CA-2014-130141</t>
  </si>
  <si>
    <t>FUR-CH-10000749</t>
  </si>
  <si>
    <t>CA-2012-147501</t>
  </si>
  <si>
    <t>OFF-BI-10002003</t>
  </si>
  <si>
    <t>CA-2013-143910</t>
  </si>
  <si>
    <t>CA-2013-139556</t>
  </si>
  <si>
    <t>CA-2014-129357</t>
  </si>
  <si>
    <t>OFF-PA-10003228</t>
  </si>
  <si>
    <t>CA-2014-150987</t>
  </si>
  <si>
    <t>CA-2014-132647</t>
  </si>
  <si>
    <t>CA-2014-159107</t>
  </si>
  <si>
    <t>CA-2012-112130</t>
  </si>
  <si>
    <t>TEC-AC-10001542</t>
  </si>
  <si>
    <t>CA-2013-116232</t>
  </si>
  <si>
    <t>CA-2013-116547</t>
  </si>
  <si>
    <t>US-2014-133200</t>
  </si>
  <si>
    <t>CA-2013-133550</t>
  </si>
  <si>
    <t>CA-2014-139416</t>
  </si>
  <si>
    <t>CA-2011-114510</t>
  </si>
  <si>
    <t>TEC-AC-10004877</t>
  </si>
  <si>
    <t>CA-2013-127698</t>
  </si>
  <si>
    <t>CA-2013-159912</t>
  </si>
  <si>
    <t>FUR-BO-10002853</t>
  </si>
  <si>
    <t>CA-2011-138681</t>
  </si>
  <si>
    <t>US-2012-138121</t>
  </si>
  <si>
    <t>CA-2014-140298</t>
  </si>
  <si>
    <t>CA-2013-166240</t>
  </si>
  <si>
    <t>CA-2013-158435</t>
  </si>
  <si>
    <t>CA-2014-138149</t>
  </si>
  <si>
    <t>OFF-AR-10000255</t>
  </si>
  <si>
    <t>CA-2011-112403</t>
  </si>
  <si>
    <t>CA-2014-121643</t>
  </si>
  <si>
    <t>CA-2014-143126</t>
  </si>
  <si>
    <t>FUR-TA-10002958</t>
  </si>
  <si>
    <t>CA-2012-129042</t>
  </si>
  <si>
    <t>CA-2012-109736</t>
  </si>
  <si>
    <t>CA-2012-142601</t>
  </si>
  <si>
    <t>OFF-PA-10000483</t>
  </si>
  <si>
    <t>US-2014-135230</t>
  </si>
  <si>
    <t>CA-2013-159653</t>
  </si>
  <si>
    <t>CA-2013-131968</t>
  </si>
  <si>
    <t>CA-2011-119151</t>
  </si>
  <si>
    <t>CA-2011-123323</t>
  </si>
  <si>
    <t>CA-2013-124681</t>
  </si>
  <si>
    <t>TEC-AC-10000487</t>
  </si>
  <si>
    <t>US-2012-103996</t>
  </si>
  <si>
    <t>OFF-PA-10001609</t>
  </si>
  <si>
    <t>CA-2013-120530</t>
  </si>
  <si>
    <t>CA-2014-164364</t>
  </si>
  <si>
    <t>CA-2013-120005</t>
  </si>
  <si>
    <t>CA-2013-123526</t>
  </si>
  <si>
    <t>CA-2013-127649</t>
  </si>
  <si>
    <t>US-2012-167220</t>
  </si>
  <si>
    <t>TEC-AC-10002018</t>
  </si>
  <si>
    <t>CA-2014-126354</t>
  </si>
  <si>
    <t>OFF-PA-10004381</t>
  </si>
  <si>
    <t>CA-2014-169817</t>
  </si>
  <si>
    <t>CA-2011-121573</t>
  </si>
  <si>
    <t>CA-2011-112851</t>
  </si>
  <si>
    <t>OFF-EN-10001453</t>
  </si>
  <si>
    <t>CA-2014-123701</t>
  </si>
  <si>
    <t>CA-2012-118227</t>
  </si>
  <si>
    <t>CA-2012-123155</t>
  </si>
  <si>
    <t>US-2013-114888</t>
  </si>
  <si>
    <t>OFF-SU-10001212</t>
  </si>
  <si>
    <t>US-2011-167262</t>
  </si>
  <si>
    <t>CA-2014-119746</t>
  </si>
  <si>
    <t>CA-2014-108091</t>
  </si>
  <si>
    <t>CA-2011-150301</t>
  </si>
  <si>
    <t>CA-2011-159310</t>
  </si>
  <si>
    <t>OFF-BI-10000201</t>
  </si>
  <si>
    <t>US-2014-147984</t>
  </si>
  <si>
    <t>CA-2012-104346</t>
  </si>
  <si>
    <t>OFF-AR-10001473</t>
  </si>
  <si>
    <t>TEC-AC-10004396</t>
  </si>
  <si>
    <t>US-2012-141684</t>
  </si>
  <si>
    <t>CA-2012-144722</t>
  </si>
  <si>
    <t>CA-2012-120516</t>
  </si>
  <si>
    <t>CA-2014-136364</t>
  </si>
  <si>
    <t>FUR-FU-10002501</t>
  </si>
  <si>
    <t>CA-2012-137708</t>
  </si>
  <si>
    <t>CA-2011-149055</t>
  </si>
  <si>
    <t>CA-2012-151589</t>
  </si>
  <si>
    <t>TEC-PH-10004345</t>
  </si>
  <si>
    <t>CA-2013-121370</t>
  </si>
  <si>
    <t>FUR-FU-10002813</t>
  </si>
  <si>
    <t>CA-2013-111696</t>
  </si>
  <si>
    <t>CA-2011-139598</t>
  </si>
  <si>
    <t>OFF-AP-10003287</t>
  </si>
  <si>
    <t>CA-2014-117436</t>
  </si>
  <si>
    <t>CA-2012-140025</t>
  </si>
  <si>
    <t>CA-2013-134222</t>
  </si>
  <si>
    <t>US-2014-136707</t>
  </si>
  <si>
    <t>CA-2013-152408</t>
  </si>
  <si>
    <t>CA-2011-120278</t>
  </si>
  <si>
    <t>CA-2014-167661</t>
  </si>
  <si>
    <t>CA-2014-118402</t>
  </si>
  <si>
    <t>US-2011-128685</t>
  </si>
  <si>
    <t>CA-2011-107818</t>
  </si>
  <si>
    <t>CA-2011-113320</t>
  </si>
  <si>
    <t>CA-2012-137526</t>
  </si>
  <si>
    <t>FUR-FU-10004845</t>
  </si>
  <si>
    <t>CA-2013-101546</t>
  </si>
  <si>
    <t>CA-2011-138940</t>
  </si>
  <si>
    <t>CA-2013-125164</t>
  </si>
  <si>
    <t>CA-2014-163531</t>
  </si>
  <si>
    <t>CA-2014-122490</t>
  </si>
  <si>
    <t>CA-2014-164042</t>
  </si>
  <si>
    <t>OFF-FA-10000840</t>
  </si>
  <si>
    <t>US-2011-155817</t>
  </si>
  <si>
    <t>US-2013-131891</t>
  </si>
  <si>
    <t>CA-2014-104080</t>
  </si>
  <si>
    <t>CA-2011-151379</t>
  </si>
  <si>
    <t>CA-2013-163167</t>
  </si>
  <si>
    <t>OFF-ST-10003805</t>
  </si>
  <si>
    <t>CA-2013-135776</t>
  </si>
  <si>
    <t>OFF-AR-10001231</t>
  </si>
  <si>
    <t>US-2011-122021</t>
  </si>
  <si>
    <t>CA-2013-130484</t>
  </si>
  <si>
    <t>CA-2014-120936</t>
  </si>
  <si>
    <t>CA-2014-110884</t>
  </si>
  <si>
    <t>US-2011-161613</t>
  </si>
  <si>
    <t>FUR-CH-10003746</t>
  </si>
  <si>
    <t>CA-2014-127306</t>
  </si>
  <si>
    <t>CA-2012-161830</t>
  </si>
  <si>
    <t>CA-2014-163125</t>
  </si>
  <si>
    <t>FUR-CH-10001802</t>
  </si>
  <si>
    <t>CA-2013-160304</t>
  </si>
  <si>
    <t>CA-2014-101728</t>
  </si>
  <si>
    <t>CA-2014-117653</t>
  </si>
  <si>
    <t>US-2011-138828</t>
  </si>
  <si>
    <t>CA-2014-143651</t>
  </si>
  <si>
    <t>CA-2012-155124</t>
  </si>
  <si>
    <t>TEC-PH-10003356</t>
  </si>
  <si>
    <t>CA-2014-150931</t>
  </si>
  <si>
    <t>CA-2011-157147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</si>
  <si>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</si>
  <si>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</si>
  <si>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</si>
  <si>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</si>
  <si>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</si>
  <si>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</si>
  <si>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</si>
  <si>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</si>
  <si>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CA-2011-160262</t>
  </si>
  <si>
    <t>OFF-PA-10003641</t>
  </si>
  <si>
    <t>CA-2012-127607</t>
  </si>
  <si>
    <t>OFF-FA-10003485</t>
  </si>
  <si>
    <t>CA-2013-166226</t>
  </si>
  <si>
    <t>CA-2011-156587</t>
  </si>
  <si>
    <t>CA-2013-141180</t>
  </si>
  <si>
    <t>CA-2012-122406</t>
  </si>
  <si>
    <t>CA-2012-165050</t>
  </si>
  <si>
    <t>US-2013-131114</t>
  </si>
  <si>
    <t>OFF-SU-10001664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</si>
  <si>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</si>
  <si>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</si>
  <si>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</si>
  <si>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</si>
  <si>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</si>
  <si>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</si>
  <si>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</si>
  <si>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</si>
  <si>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</si>
  <si>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</si>
  <si>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</si>
  <si>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</si>
  <si>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</si>
  <si>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</si>
  <si>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</si>
  <si>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</si>
  <si>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</si>
  <si>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CA-2012-169796</t>
  </si>
  <si>
    <t>TEC-MA-10000045</t>
  </si>
  <si>
    <t>CA-2012-102876</t>
  </si>
  <si>
    <t>US-2014-139647</t>
  </si>
  <si>
    <t>US-2014-160465</t>
  </si>
  <si>
    <t>OFF-ST-10000136</t>
  </si>
  <si>
    <t>TEC-PH-10004522</t>
  </si>
  <si>
    <t>CA-2011-153850</t>
  </si>
  <si>
    <t>TEC-PH-10002584</t>
  </si>
  <si>
    <t>CA-2011-127558</t>
  </si>
  <si>
    <t>CA-2014-136511</t>
  </si>
  <si>
    <t>CA-2013-133795</t>
  </si>
  <si>
    <t>FUR-FU-10003731</t>
  </si>
  <si>
    <t>US-2014-130953</t>
  </si>
  <si>
    <t>FUR-CH-10004626</t>
  </si>
  <si>
    <t>CA-2011-151792</t>
  </si>
  <si>
    <t>CA-2014-139304</t>
  </si>
  <si>
    <t>CA-2013-155166</t>
  </si>
  <si>
    <t>FUR-CH-10003968</t>
  </si>
  <si>
    <t>CA-2012-103954</t>
  </si>
  <si>
    <t>CA-2011-169803</t>
  </si>
  <si>
    <t>CA-2014-141719</t>
  </si>
  <si>
    <t>CA-2013-158694</t>
  </si>
  <si>
    <t>OFF-PA-10002421</t>
  </si>
  <si>
    <t>OFF-PA-10001363</t>
  </si>
  <si>
    <t>US-2011-104759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</si>
  <si>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</si>
  <si>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</si>
  <si>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</si>
  <si>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</si>
  <si>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</si>
  <si>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</si>
  <si>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</si>
  <si>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</si>
  <si>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</si>
  <si>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</si>
  <si>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</si>
  <si>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</si>
  <si>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</si>
  <si>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</si>
  <si>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</si>
  <si>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CA-2013-108350</t>
  </si>
  <si>
    <t>OFF-PA-10003656</t>
  </si>
  <si>
    <t>CA-2012-144302</t>
  </si>
  <si>
    <t>CA-2012-109001</t>
  </si>
  <si>
    <t>TEC-PH-10000562</t>
  </si>
  <si>
    <t>CA-2014-132738</t>
  </si>
  <si>
    <t>OFF-PA-10001752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</si>
  <si>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</si>
  <si>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</si>
  <si>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</si>
  <si>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</si>
  <si>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</si>
  <si>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</si>
  <si>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</si>
  <si>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CA-2014-132213</t>
  </si>
  <si>
    <t>CA-2011-138450</t>
  </si>
  <si>
    <t>CA-2012-153073</t>
  </si>
  <si>
    <t>FUR-FU-10001025</t>
  </si>
  <si>
    <t>CA-2013-147970</t>
  </si>
  <si>
    <t>CA-2013-150658</t>
  </si>
  <si>
    <t>CA-2014-125640</t>
  </si>
  <si>
    <t>OFF-LA-10004178</t>
  </si>
  <si>
    <t>CA-2014-154137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</si>
  <si>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</si>
  <si>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</si>
  <si>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</si>
  <si>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</si>
  <si>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</si>
  <si>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</si>
  <si>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</si>
  <si>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</si>
  <si>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</si>
  <si>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</si>
  <si>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</si>
  <si>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</si>
  <si>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CA-2014-125101</t>
  </si>
  <si>
    <t>CA-2014-169929</t>
  </si>
  <si>
    <t>US-2011-121566</t>
  </si>
  <si>
    <t>US-2012-124219</t>
  </si>
  <si>
    <t>CA-2014-163006</t>
  </si>
  <si>
    <t>FUR-CH-10000229</t>
  </si>
  <si>
    <t>CA-2011-111192</t>
  </si>
  <si>
    <t>CA-2013-115378</t>
  </si>
  <si>
    <t>CA-2011-121006</t>
  </si>
  <si>
    <t>OFF-PA-10000130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</si>
  <si>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</si>
  <si>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</si>
  <si>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</si>
  <si>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</si>
  <si>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</si>
  <si>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</si>
  <si>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</si>
  <si>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OFF-PA-10003797</t>
  </si>
  <si>
    <t>US-2012-154389</t>
  </si>
  <si>
    <t>US-2014-141943</t>
  </si>
  <si>
    <t>OFF-EN-10003448</t>
  </si>
  <si>
    <t>CA-2013-103982</t>
  </si>
  <si>
    <t>CA-2012-142454</t>
  </si>
  <si>
    <t>CA-2012-130876</t>
  </si>
  <si>
    <t>CA-2013-145898</t>
  </si>
  <si>
    <t>CA-2014-134635</t>
  </si>
  <si>
    <t>CA-2014-167080</t>
  </si>
  <si>
    <t>CA-2014-145653</t>
  </si>
  <si>
    <t>CA-2011-140487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</si>
  <si>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</si>
  <si>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</si>
  <si>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</si>
  <si>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</si>
  <si>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</si>
  <si>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</si>
  <si>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</si>
  <si>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CA-2013-116561</t>
  </si>
  <si>
    <t>CA-2013-110730</t>
  </si>
  <si>
    <t>OFF-SU-10004737</t>
  </si>
  <si>
    <t>CA-2014-146367</t>
  </si>
  <si>
    <t>CA-2013-156265</t>
  </si>
  <si>
    <t>FUR-TA-10001691</t>
  </si>
  <si>
    <t>US-2012-168914</t>
  </si>
  <si>
    <t>US-2014-110989</t>
  </si>
  <si>
    <t>CA-2012-106215</t>
  </si>
  <si>
    <t>CA-2012-132318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</si>
  <si>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</si>
  <si>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</si>
  <si>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</si>
  <si>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</si>
  <si>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</si>
  <si>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</si>
  <si>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</si>
  <si>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OFF-PA-10004039</t>
  </si>
  <si>
    <t>US-2014-114657</t>
  </si>
  <si>
    <t>TEC-MA-10003173</t>
  </si>
  <si>
    <t>CA-2014-144484</t>
  </si>
  <si>
    <t>CA-2014-125913</t>
  </si>
  <si>
    <t>US-2013-158309</t>
  </si>
  <si>
    <t>CA-2011-113859</t>
  </si>
  <si>
    <t>CA-2011-159681</t>
  </si>
  <si>
    <t>US-2014-104094</t>
  </si>
  <si>
    <t>CA-2014-152709</t>
  </si>
  <si>
    <t>OFF-ST-10001837</t>
  </si>
  <si>
    <t>CA-2011-133424</t>
  </si>
  <si>
    <t>US-2014-136784</t>
  </si>
  <si>
    <t>CA-2011-146283</t>
  </si>
  <si>
    <t>CA-2014-151218</t>
  </si>
  <si>
    <t>CA-2012-111073</t>
  </si>
  <si>
    <t>CA-2014-142174</t>
  </si>
  <si>
    <t>CA-2014-108791</t>
  </si>
  <si>
    <t>CA-2013-106656</t>
  </si>
  <si>
    <t>US-2011-166310</t>
  </si>
  <si>
    <t>CA-2014-131254</t>
  </si>
  <si>
    <t>OFF-AR-10003876</t>
  </si>
  <si>
    <t>CA-2013-123414</t>
  </si>
  <si>
    <t>CA-2014-137876</t>
  </si>
  <si>
    <t>CA-2013-154060</t>
  </si>
  <si>
    <t>US-2014-162558</t>
  </si>
  <si>
    <t>CA-2014-134439</t>
  </si>
  <si>
    <t>CA-2011-130813</t>
  </si>
  <si>
    <t>CA-2012-120320</t>
  </si>
  <si>
    <t>CA-2013-111941</t>
  </si>
  <si>
    <t>CA-2013-123120</t>
  </si>
  <si>
    <t>OFF-BI-10001460</t>
  </si>
  <si>
    <t>CA-2012-169278</t>
  </si>
  <si>
    <t>CA-2014-111577</t>
  </si>
  <si>
    <t>US-2011-168501</t>
  </si>
  <si>
    <t>CA-2014-108539</t>
  </si>
  <si>
    <t>CA-2012-149811</t>
  </si>
  <si>
    <t>US-2014-103814</t>
  </si>
  <si>
    <t>CA-2013-123932</t>
  </si>
  <si>
    <t>CA-2011-113768</t>
  </si>
  <si>
    <t>OFF-PA-10003063</t>
  </si>
  <si>
    <t>CA-2013-138037</t>
  </si>
  <si>
    <t>CA-2011-150490</t>
  </si>
  <si>
    <t>OFF-ST-10000321</t>
  </si>
  <si>
    <t>CA-2014-100951</t>
  </si>
  <si>
    <t>CA-2013-122014</t>
  </si>
  <si>
    <t>CA-2013-107790</t>
  </si>
  <si>
    <t>CA-2014-158071</t>
  </si>
  <si>
    <t>CA-2014-147403</t>
  </si>
  <si>
    <t>OFF-PA-10003302</t>
  </si>
  <si>
    <t>CA-2012-118738</t>
  </si>
  <si>
    <t>CA-2014-134152</t>
  </si>
  <si>
    <t>CA-2011-125542</t>
  </si>
  <si>
    <t>CA-2013-136021</t>
  </si>
  <si>
    <t>TEC-MA-10000423</t>
  </si>
  <si>
    <t>CA-2013-149195</t>
  </si>
  <si>
    <t>CA-2014-161410</t>
  </si>
  <si>
    <t>CA-2014-152786</t>
  </si>
  <si>
    <t>CA-2014-164707</t>
  </si>
  <si>
    <t>CA-2014-163874</t>
  </si>
  <si>
    <t>CA-2011-104829</t>
  </si>
  <si>
    <t>US-2013-147340</t>
  </si>
  <si>
    <t>CA-2013-145492</t>
  </si>
  <si>
    <t>CA-2013-117681</t>
  </si>
  <si>
    <t>FUR-BO-10001798</t>
  </si>
  <si>
    <t>CA-2014-132262</t>
  </si>
  <si>
    <t>TEC-AC-10000303</t>
  </si>
  <si>
    <t>CA-2014-123043</t>
  </si>
  <si>
    <t>US-2013-143280</t>
  </si>
  <si>
    <t>CA-2014-108854</t>
  </si>
  <si>
    <t>OFF-PA-10003022</t>
  </si>
  <si>
    <t>CA-2014-166856</t>
  </si>
  <si>
    <t>TEC-AC-10004992</t>
  </si>
  <si>
    <t>CA-2013-153157</t>
  </si>
  <si>
    <t>TEC-PH-10003171</t>
  </si>
  <si>
    <t>US-2014-125647</t>
  </si>
  <si>
    <t>CA-2011-132542</t>
  </si>
  <si>
    <t>OFF-BI-10004099</t>
  </si>
  <si>
    <t>CA-2012-110877</t>
  </si>
  <si>
    <t>US-2013-151827</t>
  </si>
  <si>
    <t>US-2013-163258</t>
  </si>
  <si>
    <t>US-2014-120649</t>
  </si>
  <si>
    <t>CA-2013-153598</t>
  </si>
  <si>
    <t>TEC-AC-10003870</t>
  </si>
  <si>
    <t>US-2013-108497</t>
  </si>
  <si>
    <t>CA-2013-113096</t>
  </si>
  <si>
    <t>CA-2011-136861</t>
  </si>
  <si>
    <t>CA-2014-129707</t>
  </si>
  <si>
    <t>CA-2012-160171</t>
  </si>
  <si>
    <t>OFF-AP-10000275</t>
  </si>
  <si>
    <t>CA-2011-103317</t>
  </si>
  <si>
    <t>FUR-FU-10003192</t>
  </si>
  <si>
    <t>CA-2013-167115</t>
  </si>
  <si>
    <t>US-2014-153633</t>
  </si>
  <si>
    <t>CA-2014-155929</t>
  </si>
  <si>
    <t>OFF-PA-10000859</t>
  </si>
  <si>
    <t>CA-2012-148712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</si>
  <si>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</si>
  <si>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</si>
  <si>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</si>
  <si>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</si>
  <si>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</si>
  <si>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</si>
  <si>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</si>
  <si>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</si>
  <si>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</si>
  <si>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</si>
  <si>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</si>
  <si>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</si>
  <si>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</si>
  <si>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</si>
  <si>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</si>
  <si>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</si>
  <si>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</si>
  <si>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</si>
  <si>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</si>
  <si>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</si>
  <si>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</si>
  <si>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</si>
  <si>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</si>
  <si>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</si>
  <si>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FUR-CH-10002044</t>
  </si>
  <si>
    <t>CA-2011-107573</t>
  </si>
  <si>
    <t>CA-2012-156608</t>
  </si>
  <si>
    <t>CA-2014-164098</t>
  </si>
  <si>
    <t>CA-2011-105249</t>
  </si>
  <si>
    <t>CA-2012-113523</t>
  </si>
  <si>
    <t>CA-2014-164378</t>
  </si>
  <si>
    <t>OFF-AR-10001177</t>
  </si>
  <si>
    <t>CA-2014-127782</t>
  </si>
  <si>
    <t>OFF-EN-10003845</t>
  </si>
  <si>
    <t>US-2013-162026</t>
  </si>
  <si>
    <t>CA-2012-168529</t>
  </si>
  <si>
    <t>US-2014-152569</t>
  </si>
  <si>
    <t>US-2011-137680</t>
  </si>
  <si>
    <t>CA-2012-103177</t>
  </si>
  <si>
    <t>CA-2014-117667</t>
  </si>
  <si>
    <t>CA-2013-110982</t>
  </si>
  <si>
    <t>CA-2014-154501</t>
  </si>
  <si>
    <t>CA-2014-166933</t>
  </si>
  <si>
    <t>CA-2012-142055</t>
  </si>
  <si>
    <t>CA-2014-136609</t>
  </si>
  <si>
    <t>CA-2014-160885</t>
  </si>
  <si>
    <t>US-2013-167472</t>
  </si>
  <si>
    <t>CA-2012-120551</t>
  </si>
  <si>
    <t>US-2014-150595</t>
  </si>
  <si>
    <t>CA-2013-134936</t>
  </si>
  <si>
    <t>FUR-TA-10001086</t>
  </si>
  <si>
    <t>CA-2014-151008</t>
  </si>
  <si>
    <t>CA-2011-159800</t>
  </si>
  <si>
    <t>US-2011-159618</t>
  </si>
  <si>
    <t>OFF-SU-10000432</t>
  </si>
  <si>
    <t>CA-2014-116113</t>
  </si>
  <si>
    <t>US-2012-114741</t>
  </si>
  <si>
    <t>OFF-PA-10000048</t>
  </si>
  <si>
    <t>CA-2014-133263</t>
  </si>
  <si>
    <t>CA-2014-157966</t>
  </si>
  <si>
    <t>TEC-MA-10002109</t>
  </si>
  <si>
    <t>FUR-CH-10003606</t>
  </si>
  <si>
    <t>CA-2014-137498</t>
  </si>
  <si>
    <t>CA-2014-163818</t>
  </si>
  <si>
    <t>CA-2013-161158</t>
  </si>
  <si>
    <t>CA-2011-116673</t>
  </si>
  <si>
    <t>FUR-FU-10003829</t>
  </si>
  <si>
    <t>CA-2014-105333</t>
  </si>
  <si>
    <t>OFF-ST-10002182</t>
  </si>
  <si>
    <t>TEC-PH-10001468</t>
  </si>
  <si>
    <t>CA-2011-168158</t>
  </si>
  <si>
    <t>CA-2013-115224</t>
  </si>
  <si>
    <t>US-2014-108014</t>
  </si>
  <si>
    <t>CA-2014-151176</t>
  </si>
  <si>
    <t>CA-2013-117919</t>
  </si>
  <si>
    <t>OFF-ST-10003572</t>
  </si>
  <si>
    <t>CA-2012-142475</t>
  </si>
  <si>
    <t>OFF-BI-10003718</t>
  </si>
  <si>
    <t>CA-2013-134516</t>
  </si>
  <si>
    <t>CA-2014-105193</t>
  </si>
  <si>
    <t>CA-2012-168634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</si>
  <si>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</si>
  <si>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</si>
  <si>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</si>
  <si>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</si>
  <si>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</si>
  <si>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</si>
  <si>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</si>
  <si>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</si>
  <si>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FUR-FU-10000755</t>
  </si>
  <si>
    <t>CA-2013-121748</t>
  </si>
  <si>
    <t>CA-2011-126683</t>
  </si>
  <si>
    <t>CA-2014-148810</t>
  </si>
  <si>
    <t>FUR-CH-10001545</t>
  </si>
  <si>
    <t>US-2013-146066</t>
  </si>
  <si>
    <t>FUR-TA-10002530</t>
  </si>
  <si>
    <t>CA-2011-127614</t>
  </si>
  <si>
    <t>CA-2013-101742</t>
  </si>
  <si>
    <t>CA-2012-134943</t>
  </si>
  <si>
    <t>CA-2014-123022</t>
  </si>
  <si>
    <t>CA-2014-113208</t>
  </si>
  <si>
    <t>FUR-FU-10004245</t>
  </si>
  <si>
    <t>CA-2011-154893</t>
  </si>
  <si>
    <t>CA-2014-106355</t>
  </si>
  <si>
    <t>CA-2012-166604</t>
  </si>
  <si>
    <t>CA-2014-120719</t>
  </si>
  <si>
    <t>CA-2014-127117</t>
  </si>
  <si>
    <t>CA-2012-104241</t>
  </si>
  <si>
    <t>CA-2014-168179</t>
  </si>
  <si>
    <t>CA-2014-109099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</si>
  <si>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</si>
  <si>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</si>
  <si>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</si>
  <si>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</si>
  <si>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</si>
  <si>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</si>
  <si>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</si>
  <si>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</si>
  <si>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OFF-PA-10001569</t>
  </si>
  <si>
    <t>CA-2011-164315</t>
  </si>
  <si>
    <t>CA-2012-131072</t>
  </si>
  <si>
    <t>OFF-BI-10002794</t>
  </si>
  <si>
    <t>CA-2011-131541</t>
  </si>
  <si>
    <t>OFF-FA-10000621</t>
  </si>
  <si>
    <t>OFF-EN-10000781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</si>
  <si>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</si>
  <si>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</si>
  <si>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</si>
  <si>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</si>
  <si>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</si>
  <si>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</si>
  <si>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</si>
  <si>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CA-2014-136000</t>
  </si>
  <si>
    <t>US-2012-160857</t>
  </si>
  <si>
    <t>CA-2014-115805</t>
  </si>
  <si>
    <t>US-2011-143707</t>
  </si>
  <si>
    <t>TEC-PH-10003655</t>
  </si>
  <si>
    <t>CA-2012-124107</t>
  </si>
  <si>
    <t>TEC-PH-10003875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</si>
  <si>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</si>
  <si>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</si>
  <si>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</si>
  <si>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</si>
  <si>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</si>
  <si>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</si>
  <si>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</si>
  <si>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</si>
  <si>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</si>
  <si>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CA-2013-113733</t>
  </si>
  <si>
    <t>CA-2011-145800</t>
  </si>
  <si>
    <t>CA-2013-125850</t>
  </si>
  <si>
    <t>OFF-LA-10003498</t>
  </si>
  <si>
    <t>CA-2011-163748</t>
  </si>
  <si>
    <t>CA-2012-119634</t>
  </si>
  <si>
    <t>CA-2012-149300</t>
  </si>
  <si>
    <t>US-2013-111528</t>
  </si>
  <si>
    <t>CA-2014-158169</t>
  </si>
  <si>
    <t>CA-2012-117772</t>
  </si>
  <si>
    <t>US-2011-126340</t>
  </si>
  <si>
    <t>CA-2013-149685</t>
  </si>
  <si>
    <t>CA-2014-126396</t>
  </si>
  <si>
    <t>CA-2012-154900</t>
  </si>
  <si>
    <t>CA-2012-103835</t>
  </si>
  <si>
    <t>CA-2013-117408</t>
  </si>
  <si>
    <t>CA-2013-142398</t>
  </si>
  <si>
    <t>CA-2013-112060</t>
  </si>
  <si>
    <t>CA-2011-105270</t>
  </si>
  <si>
    <t>US-2012-159513</t>
  </si>
  <si>
    <t>TEC-MA-10003329</t>
  </si>
  <si>
    <t>CA-2012-155586</t>
  </si>
  <si>
    <t>CA-2014-140186</t>
  </si>
  <si>
    <t>CA-2011-124856</t>
  </si>
  <si>
    <t>OFF-LA-10000121</t>
  </si>
  <si>
    <t>CA-2011-166716</t>
  </si>
  <si>
    <t>CA-2011-123225</t>
  </si>
  <si>
    <t>CA-2012-163440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</si>
  <si>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</si>
  <si>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</si>
  <si>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</si>
  <si>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</si>
  <si>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</si>
  <si>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</si>
  <si>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</si>
  <si>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CA-2011-124730</t>
  </si>
  <si>
    <t>CA-2014-117632</t>
  </si>
  <si>
    <t>CA-2014-161067</t>
  </si>
  <si>
    <t>OFF-PA-10000418</t>
  </si>
  <si>
    <t>CA-2012-111206</t>
  </si>
  <si>
    <t>CA-2012-101868</t>
  </si>
  <si>
    <t>CA-2014-133207</t>
  </si>
  <si>
    <t>TEC-PH-10004100</t>
  </si>
  <si>
    <t>CA-2012-132948</t>
  </si>
  <si>
    <t>OFF-ST-10000636</t>
  </si>
  <si>
    <t>CA-2012-126725</t>
  </si>
  <si>
    <t>TEC-PH-10003174</t>
  </si>
  <si>
    <t>US-2011-138835</t>
  </si>
  <si>
    <t>CA-2012-112214</t>
  </si>
  <si>
    <t>CA-2012-108119</t>
  </si>
  <si>
    <t>CA-2012-157434</t>
  </si>
  <si>
    <t>CA-2013-101525</t>
  </si>
  <si>
    <t>OFF-PA-10001497</t>
  </si>
  <si>
    <t>US-2011-117968</t>
  </si>
  <si>
    <t>CA-2013-158211</t>
  </si>
  <si>
    <t>CA-2013-152247</t>
  </si>
  <si>
    <t>CA-2013-128223</t>
  </si>
  <si>
    <t>CA-2014-133095</t>
  </si>
  <si>
    <t>CA-2012-130554</t>
  </si>
  <si>
    <t>CA-2013-133319</t>
  </si>
  <si>
    <t>CA-2013-133935</t>
  </si>
  <si>
    <t>CA-2013-136301</t>
  </si>
  <si>
    <t>FUR-FU-10004712</t>
  </si>
  <si>
    <t>US-2011-109456</t>
  </si>
  <si>
    <t>CA-2014-151596</t>
  </si>
  <si>
    <t>CA-2012-147879</t>
  </si>
  <si>
    <t>OFF-PA-10001952</t>
  </si>
  <si>
    <t>CA-2013-166625</t>
  </si>
  <si>
    <t>CA-2013-146157</t>
  </si>
  <si>
    <t>CA-2014-159954</t>
  </si>
  <si>
    <t>CA-2014-100825</t>
  </si>
  <si>
    <t>CA-2011-168305</t>
  </si>
  <si>
    <t>OFF-PA-10004947</t>
  </si>
  <si>
    <t>CA-2014-108000</t>
  </si>
  <si>
    <t>CA-2012-146465</t>
  </si>
  <si>
    <t>CA-2013-159639</t>
  </si>
  <si>
    <t>US-2014-153948</t>
  </si>
  <si>
    <t>OFF-LA-10000414</t>
  </si>
  <si>
    <t>US-2013-113985</t>
  </si>
  <si>
    <t>CA-2013-155383</t>
  </si>
  <si>
    <t>CA-2011-120432</t>
  </si>
  <si>
    <t>OFF-SU-10004661</t>
  </si>
  <si>
    <t>US-2012-126977</t>
  </si>
  <si>
    <t>CA-2013-130288</t>
  </si>
  <si>
    <t>CA-2014-150420</t>
  </si>
  <si>
    <t>US-2014-169551</t>
  </si>
  <si>
    <t>CA-2013-103107</t>
  </si>
  <si>
    <t>CA-2014-122077</t>
  </si>
  <si>
    <t>CA-2014-112431</t>
  </si>
  <si>
    <t>CA-2013-151092</t>
  </si>
  <si>
    <t>CA-2011-104178</t>
  </si>
  <si>
    <t>FUR-FU-10000771</t>
  </si>
  <si>
    <t>CA-2014-161046</t>
  </si>
  <si>
    <t>US-2014-141698</t>
  </si>
  <si>
    <t>OFF-PA-10001826</t>
  </si>
  <si>
    <t>US-2011-105151</t>
  </si>
  <si>
    <t>CA-2011-155796</t>
  </si>
  <si>
    <t>FUR-FU-10000409</t>
  </si>
  <si>
    <t>CA-2013-127138</t>
  </si>
  <si>
    <t>CA-2014-150602</t>
  </si>
  <si>
    <t>CA-2011-140732</t>
  </si>
  <si>
    <t>CA-2014-119011</t>
  </si>
  <si>
    <t>OFF-SU-10004768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</si>
  <si>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</si>
  <si>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</si>
  <si>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</si>
  <si>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</si>
  <si>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</si>
  <si>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</si>
  <si>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</si>
  <si>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</si>
  <si>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</si>
  <si>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</si>
  <si>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</si>
  <si>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</si>
  <si>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US-2011-112991</t>
  </si>
  <si>
    <t>CA-2011-124079</t>
  </si>
  <si>
    <t>US-2014-146878</t>
  </si>
  <si>
    <t>CA-2014-107244</t>
  </si>
  <si>
    <t>CA-2014-129581</t>
  </si>
  <si>
    <t>CA-2012-135580</t>
  </si>
  <si>
    <t>CA-2013-159016</t>
  </si>
  <si>
    <t>CA-2011-102652</t>
  </si>
  <si>
    <t>US-2013-156692</t>
  </si>
  <si>
    <t>CA-2011-130869</t>
  </si>
  <si>
    <t>US-2014-128832</t>
  </si>
  <si>
    <t>CA-2014-136007</t>
  </si>
  <si>
    <t>US-2013-112970</t>
  </si>
  <si>
    <t>US-2014-152492</t>
  </si>
  <si>
    <t>FUR-CH-10000155</t>
  </si>
  <si>
    <t>CA-2013-101168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</si>
  <si>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</si>
  <si>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</si>
  <si>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</si>
  <si>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</si>
  <si>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</si>
  <si>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</si>
  <si>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</si>
  <si>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</si>
  <si>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</si>
  <si>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</si>
  <si>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</si>
  <si>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</si>
  <si>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</si>
  <si>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CA-2013-113551</t>
  </si>
  <si>
    <t>CA-2011-107524</t>
  </si>
  <si>
    <t>CA-2011-138072</t>
  </si>
  <si>
    <t>CA-2012-111780</t>
  </si>
  <si>
    <t>CA-2012-119942</t>
  </si>
  <si>
    <t>CA-2012-151547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</si>
  <si>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</si>
  <si>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</si>
  <si>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</si>
  <si>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</si>
  <si>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</si>
  <si>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</si>
  <si>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</si>
  <si>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</si>
  <si>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</si>
  <si>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</si>
  <si>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</si>
  <si>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</si>
  <si>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</si>
  <si>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</si>
  <si>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CA-2011-120852</t>
  </si>
  <si>
    <t>CA-2013-150007</t>
  </si>
  <si>
    <t>OFF-LA-10001982</t>
  </si>
  <si>
    <t>CA-2013-124590</t>
  </si>
  <si>
    <t>CA-2013-133802</t>
  </si>
  <si>
    <t>US-2013-113677</t>
  </si>
  <si>
    <t>TEC-PH-10002114</t>
  </si>
  <si>
    <t>CA-2014-152660</t>
  </si>
  <si>
    <t>CA-2012-142139</t>
  </si>
  <si>
    <t>CA-2014-145772</t>
  </si>
  <si>
    <t>OFF-PA-10001593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</si>
  <si>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</si>
  <si>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</si>
  <si>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</si>
  <si>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</si>
  <si>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</si>
  <si>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</si>
  <si>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</si>
  <si>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</si>
  <si>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</si>
  <si>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</si>
  <si>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</si>
  <si>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</si>
  <si>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</si>
  <si>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</si>
  <si>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</si>
  <si>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</si>
  <si>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CA-2011-111871</t>
  </si>
  <si>
    <t>CA-2014-139437</t>
  </si>
  <si>
    <t>CA-2014-151484</t>
  </si>
  <si>
    <t>CA-2013-104150</t>
  </si>
  <si>
    <t>TEC-AC-10004803</t>
  </si>
  <si>
    <t>CA-2013-161025</t>
  </si>
  <si>
    <t>CA-2011-103989</t>
  </si>
  <si>
    <t>OFF-BI-10001196</t>
  </si>
  <si>
    <t>FUR-FU-10003981</t>
  </si>
  <si>
    <t>FUR-FU-10002508</t>
  </si>
  <si>
    <t>CA-2012-142433</t>
  </si>
  <si>
    <t>CA-2012-132815</t>
  </si>
  <si>
    <t>CA-2013-141523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</si>
  <si>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</si>
  <si>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</si>
  <si>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</si>
  <si>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</si>
  <si>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</si>
  <si>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</si>
  <si>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</si>
  <si>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</si>
  <si>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CA-2012-146675</t>
  </si>
  <si>
    <t>CA-2013-133697</t>
  </si>
  <si>
    <t>CA-2014-119809</t>
  </si>
  <si>
    <t>CA-2014-149944</t>
  </si>
  <si>
    <t>CA-2011-128538</t>
  </si>
  <si>
    <t>CA-2012-161711</t>
  </si>
  <si>
    <t>FUR-FU-10000087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</si>
  <si>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</si>
  <si>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</si>
  <si>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</si>
  <si>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</si>
  <si>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</si>
  <si>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</si>
  <si>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</si>
  <si>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</si>
  <si>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TEC-PH-10000127</t>
  </si>
  <si>
    <t>CA-2013-144400</t>
  </si>
  <si>
    <t>US-2013-155180</t>
  </si>
  <si>
    <t>CA-2012-134075</t>
  </si>
  <si>
    <t>US-2013-131912</t>
  </si>
  <si>
    <t>CA-2013-165561</t>
  </si>
  <si>
    <t>CA-2012-112305</t>
  </si>
  <si>
    <t>CA-2011-101147</t>
  </si>
  <si>
    <t>CA-2011-165806</t>
  </si>
  <si>
    <t>CA-2012-151624</t>
  </si>
  <si>
    <t>CA-2014-139444</t>
  </si>
  <si>
    <t>CA-2012-133977</t>
  </si>
  <si>
    <t>CA-2012-133536</t>
  </si>
  <si>
    <t>CA-2012-162607</t>
  </si>
  <si>
    <t>CA-2013-132479</t>
  </si>
  <si>
    <t>US-2013-115952</t>
  </si>
  <si>
    <t>CA-2011-146731</t>
  </si>
  <si>
    <t>CA-2012-115392</t>
  </si>
  <si>
    <t>CA-2014-102379</t>
  </si>
  <si>
    <t>TEC-PH-10001448</t>
  </si>
  <si>
    <t>CA-2014-149706</t>
  </si>
  <si>
    <t>US-2013-139087</t>
  </si>
  <si>
    <t>TEC-AC-10004595</t>
  </si>
  <si>
    <t>TEC-PH-10000148</t>
  </si>
  <si>
    <t>CA-2014-152226</t>
  </si>
  <si>
    <t>CA-2013-100944</t>
  </si>
  <si>
    <t>CA-2013-121020</t>
  </si>
  <si>
    <t>CA-2011-100090</t>
  </si>
  <si>
    <t>US-2012-139675</t>
  </si>
  <si>
    <t>CA-2012-151253</t>
  </si>
  <si>
    <t>CA-2011-141152</t>
  </si>
  <si>
    <t>CA-2011-141313</t>
  </si>
  <si>
    <t>CA-2011-169852</t>
  </si>
  <si>
    <t>CA-2014-107314</t>
  </si>
  <si>
    <t>FUR-FU-10003489</t>
  </si>
  <si>
    <t>US-2011-161305</t>
  </si>
  <si>
    <t>CA-2014-166919</t>
  </si>
  <si>
    <t>TEC-PH-10001305</t>
  </si>
  <si>
    <t>CA-2014-162712</t>
  </si>
  <si>
    <t>CA-2014-107552</t>
  </si>
  <si>
    <t>CA-2013-163328</t>
  </si>
  <si>
    <t>CA-2011-112837</t>
  </si>
  <si>
    <t>CA-2014-161459</t>
  </si>
  <si>
    <t>TEC-PH-10004071</t>
  </si>
  <si>
    <t>CA-2011-123316</t>
  </si>
  <si>
    <t>CA-2011-141299</t>
  </si>
  <si>
    <t>CA-2012-110289</t>
  </si>
  <si>
    <t>OFF-EN-10001434</t>
  </si>
  <si>
    <t>CA-2011-167927</t>
  </si>
  <si>
    <t>CA-2011-133305</t>
  </si>
  <si>
    <t>CA-2013-165995</t>
  </si>
  <si>
    <t>CA-2014-143112</t>
  </si>
  <si>
    <t>TEC-MA-10001047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</si>
  <si>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</si>
  <si>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</si>
  <si>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</si>
  <si>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</si>
  <si>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</si>
  <si>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</si>
  <si>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</si>
  <si>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</si>
  <si>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</si>
  <si>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CA-2014-110443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</si>
  <si>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</si>
  <si>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</si>
  <si>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</si>
  <si>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</si>
  <si>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</si>
  <si>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</si>
  <si>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</si>
  <si>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</si>
  <si>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</si>
  <si>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</si>
  <si>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</si>
  <si>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</si>
  <si>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OFF-FA-10001883</t>
  </si>
  <si>
    <t>US-2014-104661</t>
  </si>
  <si>
    <t>CA-2011-134103</t>
  </si>
  <si>
    <t>CA-2013-129126</t>
  </si>
  <si>
    <t>OFF-BI-10000279</t>
  </si>
  <si>
    <t>CA-2014-131632</t>
  </si>
  <si>
    <t>CA-2012-156328</t>
  </si>
  <si>
    <t>CA-2014-154074</t>
  </si>
  <si>
    <t>CA-2014-161774</t>
  </si>
  <si>
    <t>OFF-PA-10000300</t>
  </si>
  <si>
    <t>OFF-PA-10003134</t>
  </si>
  <si>
    <t>CA-2014-142671</t>
  </si>
  <si>
    <t>CA-2014-144750</t>
  </si>
  <si>
    <t>CA-2013-111976</t>
  </si>
  <si>
    <t>CA-2013-140130</t>
  </si>
  <si>
    <t>CA-2011-159121</t>
  </si>
  <si>
    <t>CA-2012-149650</t>
  </si>
  <si>
    <t>CA-2013-143714</t>
  </si>
  <si>
    <t>OFF-BI-10004308</t>
  </si>
  <si>
    <t>TEC-PH-10004080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</si>
  <si>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</si>
  <si>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</si>
  <si>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</si>
  <si>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</si>
  <si>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</si>
  <si>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</si>
  <si>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</si>
  <si>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</si>
  <si>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</si>
  <si>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</si>
  <si>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</si>
  <si>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</si>
  <si>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</si>
  <si>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CA-2012-114503</t>
  </si>
  <si>
    <t>CA-2014-153080</t>
  </si>
  <si>
    <t>CA-2013-163804</t>
  </si>
  <si>
    <t>CA-2012-108532</t>
  </si>
  <si>
    <t>CA-2011-151897</t>
  </si>
  <si>
    <t>CA-2011-149524</t>
  </si>
  <si>
    <t>FUR-BO-10003433</t>
  </si>
  <si>
    <t>CA-2014-140872</t>
  </si>
  <si>
    <t>CA-2014-113908</t>
  </si>
  <si>
    <t>US-2014-148866</t>
  </si>
  <si>
    <t>CA-2011-149594</t>
  </si>
  <si>
    <t>CA-2013-113845</t>
  </si>
  <si>
    <t>CA-2014-111262</t>
  </si>
  <si>
    <t>TEC-AC-10002167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</si>
  <si>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</si>
  <si>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</si>
  <si>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</si>
  <si>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</si>
  <si>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</si>
  <si>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</si>
  <si>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</si>
  <si>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</si>
  <si>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</si>
  <si>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</si>
  <si>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OFF-ST-10004946</t>
  </si>
  <si>
    <t>CA-2011-103744</t>
  </si>
  <si>
    <t>CA-2011-128209</t>
  </si>
  <si>
    <t>CA-2011-169684</t>
  </si>
  <si>
    <t>US-2014-107888</t>
  </si>
  <si>
    <t>US-2014-154872</t>
  </si>
  <si>
    <t>CA-2011-113880</t>
  </si>
  <si>
    <t>OFF-PA-10003036</t>
  </si>
  <si>
    <t>US-2012-164966</t>
  </si>
  <si>
    <t>CA-2012-126739</t>
  </si>
  <si>
    <t>CA-2014-161578</t>
  </si>
  <si>
    <t>CA-2011-137092</t>
  </si>
  <si>
    <t>OFF-PA-10002109</t>
  </si>
  <si>
    <t>CA-2012-166947</t>
  </si>
  <si>
    <t>CA-2014-131282</t>
  </si>
  <si>
    <t>CA-2011-100678</t>
  </si>
  <si>
    <t>CA-2013-161543</t>
  </si>
  <si>
    <t>CA-2013-160535</t>
  </si>
  <si>
    <t>TEC-MA-10004255</t>
  </si>
  <si>
    <t>CA-2014-123085</t>
  </si>
  <si>
    <t>CA-2011-103660</t>
  </si>
  <si>
    <t>CA-2013-169887</t>
  </si>
  <si>
    <t>OFF-AR-10002766</t>
  </si>
  <si>
    <t>FUR-FU-10003095</t>
  </si>
  <si>
    <t>CA-2013-148516</t>
  </si>
  <si>
    <t>CA-2011-164749</t>
  </si>
  <si>
    <t>CA-2012-103716</t>
  </si>
  <si>
    <t>CA-2013-126795</t>
  </si>
  <si>
    <t>CA-2012-146290</t>
  </si>
  <si>
    <t>CA-2011-154095</t>
  </si>
  <si>
    <t>CA-2014-146346</t>
  </si>
  <si>
    <t>CA-2013-148852</t>
  </si>
  <si>
    <t>US-2012-118906</t>
  </si>
  <si>
    <t>CA-2013-168921</t>
  </si>
  <si>
    <t>CA-2013-123512</t>
  </si>
  <si>
    <t>CA-2011-130449</t>
  </si>
  <si>
    <t>OFF-LA-10001934</t>
  </si>
  <si>
    <t>CA-2012-141250</t>
  </si>
  <si>
    <t>CA-2011-145541</t>
  </si>
  <si>
    <t>CA-2011-138513</t>
  </si>
  <si>
    <t>CA-2012-135489</t>
  </si>
  <si>
    <t>CA-2012-125696</t>
  </si>
  <si>
    <t>CA-2013-105081</t>
  </si>
  <si>
    <t>FUR-TA-10001307</t>
  </si>
  <si>
    <t>CA-2013-166275</t>
  </si>
  <si>
    <t>CA-2014-144498</t>
  </si>
  <si>
    <t>CA-2014-103352</t>
  </si>
  <si>
    <t>CA-2011-108609</t>
  </si>
  <si>
    <t>CA-2014-128328</t>
  </si>
  <si>
    <t>CA-2014-135937</t>
  </si>
  <si>
    <t>CA-2014-162173</t>
  </si>
  <si>
    <t>OFF-EN-10002831</t>
  </si>
  <si>
    <t>CA-2013-115483</t>
  </si>
  <si>
    <t>CA-2014-122175</t>
  </si>
  <si>
    <t>FUR-FU-10000719</t>
  </si>
  <si>
    <t>CA-2011-154837</t>
  </si>
  <si>
    <t>CA-2012-153794</t>
  </si>
  <si>
    <t>CA-2012-135510</t>
  </si>
  <si>
    <t>FUR-FU-10000820</t>
  </si>
  <si>
    <t>CA-2011-150329</t>
  </si>
  <si>
    <t>CA-2014-145037</t>
  </si>
  <si>
    <t>CA-2011-109134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</si>
  <si>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</si>
  <si>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</si>
  <si>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</si>
  <si>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</si>
  <si>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</si>
  <si>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</si>
  <si>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US-2013-155103</t>
  </si>
  <si>
    <t>OFF-BI-10004318</t>
  </si>
  <si>
    <t>CA-2014-145429</t>
  </si>
  <si>
    <t>OFF-PA-10003205</t>
  </si>
  <si>
    <t>CA-2012-153535</t>
  </si>
  <si>
    <t>CA-2013-112277</t>
  </si>
  <si>
    <t>CA-2011-167724</t>
  </si>
  <si>
    <t>OFF-LA-10002368</t>
  </si>
  <si>
    <t>CA-2012-123141</t>
  </si>
  <si>
    <t>CA-2013-149503</t>
  </si>
  <si>
    <t>CA-2014-107629</t>
  </si>
  <si>
    <t>CA-2013-134789</t>
  </si>
  <si>
    <t>CA-2013-130442</t>
  </si>
  <si>
    <t>CA-2014-102974</t>
  </si>
  <si>
    <t>TEC-AC-10000057</t>
  </si>
  <si>
    <t>OFF-AR-10000914</t>
  </si>
  <si>
    <t>US-2014-166394</t>
  </si>
  <si>
    <t>CA-2013-128811</t>
  </si>
  <si>
    <t>CA-2013-165827</t>
  </si>
  <si>
    <t>CA-2012-141754</t>
  </si>
  <si>
    <t>CA-2013-123358</t>
  </si>
  <si>
    <t>CA-2011-144029</t>
  </si>
  <si>
    <t>US-2014-101784</t>
  </si>
  <si>
    <t>CA-2014-159156</t>
  </si>
  <si>
    <t>CA-2014-100230</t>
  </si>
  <si>
    <t>CA-2013-154767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</si>
  <si>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</si>
  <si>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</si>
  <si>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</si>
  <si>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</si>
  <si>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</si>
  <si>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</si>
  <si>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CA-2014-139402</t>
  </si>
  <si>
    <t>CA-2013-119018</t>
  </si>
  <si>
    <t>OFF-BI-10000494</t>
  </si>
  <si>
    <t>OFF-PA-10000295</t>
  </si>
  <si>
    <t>CA-2012-105361</t>
  </si>
  <si>
    <t>US-2013-152373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</si>
  <si>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</si>
  <si>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</si>
  <si>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</si>
  <si>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</si>
  <si>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</si>
  <si>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</si>
  <si>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CA-2013-162348</t>
  </si>
  <si>
    <t>CA-2012-145394</t>
  </si>
  <si>
    <t>CA-2012-168809</t>
  </si>
  <si>
    <t>FUR-FU-10002240</t>
  </si>
  <si>
    <t>CA-2013-109827</t>
  </si>
  <si>
    <t>CA-2011-152233</t>
  </si>
  <si>
    <t>CA-2011-125682</t>
  </si>
  <si>
    <t>CA-2012-128125</t>
  </si>
  <si>
    <t>CA-2014-156237</t>
  </si>
  <si>
    <t>TEC-MA-10002930</t>
  </si>
  <si>
    <t>FUR-FU-10001057</t>
  </si>
  <si>
    <t>CA-2011-144414</t>
  </si>
  <si>
    <t>US-2014-115609</t>
  </si>
  <si>
    <t>CA-2012-154291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</si>
  <si>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</si>
  <si>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</si>
  <si>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</si>
  <si>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</si>
  <si>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</si>
  <si>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</si>
  <si>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</si>
  <si>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</si>
  <si>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CA-2011-147543</t>
  </si>
  <si>
    <t>US-2013-159093</t>
  </si>
  <si>
    <t>OFF-PA-10001260</t>
  </si>
  <si>
    <t>CA-2013-162110</t>
  </si>
  <si>
    <t>US-2013-163461</t>
  </si>
  <si>
    <t>CA-2011-101462</t>
  </si>
  <si>
    <t>US-2014-162670</t>
  </si>
  <si>
    <t>TEC-PH-10003601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</si>
  <si>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</si>
  <si>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</si>
  <si>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</si>
  <si>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</si>
  <si>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</si>
  <si>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</si>
  <si>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</si>
  <si>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</si>
  <si>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</si>
  <si>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</si>
  <si>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CA-2014-120222</t>
  </si>
  <si>
    <t>US-2012-165512</t>
  </si>
  <si>
    <t>CA-2012-140557</t>
  </si>
  <si>
    <t>US-2014-135013</t>
  </si>
  <si>
    <t>CA-2014-111220</t>
  </si>
  <si>
    <t>OFF-AP-10003278</t>
  </si>
  <si>
    <t>US-2014-149006</t>
  </si>
  <si>
    <t>CA-2014-149468</t>
  </si>
  <si>
    <t>CA-2013-140249</t>
  </si>
  <si>
    <t>US-2014-135503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</si>
  <si>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</si>
  <si>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</si>
  <si>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</si>
  <si>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</si>
  <si>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</si>
  <si>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</si>
  <si>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</si>
  <si>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</si>
  <si>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</si>
  <si>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</si>
  <si>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CA-2012-137925</t>
  </si>
  <si>
    <t>CA-2013-140046</t>
  </si>
  <si>
    <t>OFF-LA-10000305</t>
  </si>
  <si>
    <t>CA-2013-140382</t>
  </si>
  <si>
    <t>CA-2011-164182</t>
  </si>
  <si>
    <t>TEC-PH-10002070</t>
  </si>
  <si>
    <t>TEC-PH-10002583</t>
  </si>
  <si>
    <t>CA-2014-137365</t>
  </si>
  <si>
    <t>CA-2013-129847</t>
  </si>
  <si>
    <t>FUR-FU-10000277</t>
  </si>
  <si>
    <t>CA-2011-126963</t>
  </si>
  <si>
    <t>CA-2013-125094</t>
  </si>
  <si>
    <t>TEC-AC-10004420</t>
  </si>
  <si>
    <t>CA-2014-107132</t>
  </si>
  <si>
    <t>CA-2012-139248</t>
  </si>
  <si>
    <t>TEC-PH-10004094</t>
  </si>
  <si>
    <t>CA-2013-106243</t>
  </si>
  <si>
    <t>CA-2014-143021</t>
  </si>
  <si>
    <t>CA-2012-161767</t>
  </si>
  <si>
    <t>TEC-MA-10002790</t>
  </si>
  <si>
    <t>CA-2012-129917</t>
  </si>
  <si>
    <t>CA-2012-115420</t>
  </si>
  <si>
    <t>CA-2012-167255</t>
  </si>
  <si>
    <t>CA-2014-162096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</si>
  <si>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</si>
  <si>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</si>
  <si>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</si>
  <si>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</si>
  <si>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</si>
  <si>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</si>
  <si>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</si>
  <si>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</si>
  <si>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</si>
  <si>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</si>
  <si>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</si>
  <si>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</si>
  <si>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OFF-AP-10001634</t>
  </si>
  <si>
    <t>CA-2012-109386</t>
  </si>
  <si>
    <t>CA-2012-166800</t>
  </si>
  <si>
    <t>CA-2014-117443</t>
  </si>
  <si>
    <t>US-2013-134369</t>
  </si>
  <si>
    <t>CA-2012-104871</t>
  </si>
  <si>
    <t>CA-2011-133158</t>
  </si>
  <si>
    <t>CA-2011-126333</t>
  </si>
  <si>
    <t>CA-2012-141740</t>
  </si>
  <si>
    <t>CA-2011-119466</t>
  </si>
  <si>
    <t>US-2011-135881</t>
  </si>
  <si>
    <t>OFF-SU-10003002</t>
  </si>
  <si>
    <t>CA-2014-141201</t>
  </si>
  <si>
    <t>US-2013-154256</t>
  </si>
  <si>
    <t>CA-2011-124737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</si>
  <si>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</si>
  <si>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</si>
  <si>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</si>
  <si>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</si>
  <si>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</si>
  <si>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</si>
  <si>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</si>
  <si>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CA-2014-103443</t>
  </si>
  <si>
    <t>US-2014-165358</t>
  </si>
  <si>
    <t>CA-2013-160136</t>
  </si>
  <si>
    <t>CA-2013-119515</t>
  </si>
  <si>
    <t>CA-2013-165330</t>
  </si>
  <si>
    <t>OFF-BI-10002897</t>
  </si>
  <si>
    <t>CA-2012-132633</t>
  </si>
  <si>
    <t>CA-2011-106726</t>
  </si>
  <si>
    <t>CA-2013-147473</t>
  </si>
  <si>
    <t>CA-2013-114209</t>
  </si>
  <si>
    <t>OFF-PA-10003591</t>
  </si>
  <si>
    <t>CA-2011-141901</t>
  </si>
  <si>
    <t>CA-2013-164490</t>
  </si>
  <si>
    <t>CA-2013-112256</t>
  </si>
  <si>
    <t>CA-2013-167416</t>
  </si>
  <si>
    <t>CA-2013-106950</t>
  </si>
  <si>
    <t>CA-2014-112004</t>
  </si>
  <si>
    <t>OFF-BI-10003476</t>
  </si>
  <si>
    <t>US-2014-143175</t>
  </si>
  <si>
    <t>CA-2012-105844</t>
  </si>
  <si>
    <t>CA-2014-118864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</si>
  <si>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</si>
  <si>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</si>
  <si>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</si>
  <si>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</si>
  <si>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</si>
  <si>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</si>
  <si>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</si>
  <si>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CA-2013-109666</t>
  </si>
  <si>
    <t>CA-2011-143168</t>
  </si>
  <si>
    <t>OFF-BI-10003784</t>
  </si>
  <si>
    <t>CA-2014-104906</t>
  </si>
  <si>
    <t>CA-2014-118122</t>
  </si>
  <si>
    <t>CA-2014-166926</t>
  </si>
  <si>
    <t>CA-2012-128013</t>
  </si>
  <si>
    <t>CA-2013-123176</t>
  </si>
  <si>
    <t>CA-2013-166282</t>
  </si>
  <si>
    <t>CA-2012-163965</t>
  </si>
  <si>
    <t>CA-2011-122217</t>
  </si>
  <si>
    <t>US-2014-141558</t>
  </si>
  <si>
    <t>CA-2012-166583</t>
  </si>
  <si>
    <t>CA-2014-100412</t>
  </si>
  <si>
    <t>CA-2014-142909</t>
  </si>
  <si>
    <t>CA-2012-106208</t>
  </si>
  <si>
    <t>CA-2014-126718</t>
  </si>
  <si>
    <t>CA-2013-131380</t>
  </si>
  <si>
    <t>OFF-PA-10001243</t>
  </si>
  <si>
    <t>CA-2012-145835</t>
  </si>
  <si>
    <t>CA-2013-158610</t>
  </si>
  <si>
    <t>CA-2011-117464</t>
  </si>
  <si>
    <t>US-2014-168613</t>
  </si>
  <si>
    <t>CA-2014-125381</t>
  </si>
  <si>
    <t>US-2014-141677</t>
  </si>
  <si>
    <t>TEC-CO-10002313</t>
  </si>
  <si>
    <t>CA-2014-133067</t>
  </si>
  <si>
    <t>US-2013-144351</t>
  </si>
  <si>
    <t>TEC-PH-10001644</t>
  </si>
  <si>
    <t>CA-2011-106054</t>
  </si>
  <si>
    <t>CA-2014-150609</t>
  </si>
  <si>
    <t>CA-2014-128853</t>
  </si>
  <si>
    <t>CA-2014-133102</t>
  </si>
  <si>
    <t>CA-2013-164399</t>
  </si>
  <si>
    <t>FUR-TA-10003392</t>
  </si>
  <si>
    <t>CA-2013-116918</t>
  </si>
  <si>
    <t>CA-2013-110492</t>
  </si>
  <si>
    <t>CA-2013-147683</t>
  </si>
  <si>
    <t>CA-2011-116785</t>
  </si>
  <si>
    <t>US-2012-156797</t>
  </si>
  <si>
    <t>CA-2013-104276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</si>
  <si>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</si>
  <si>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</si>
  <si>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</si>
  <si>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</si>
  <si>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</si>
  <si>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</si>
  <si>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</si>
  <si>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</si>
  <si>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</si>
  <si>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</si>
  <si>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</si>
  <si>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</si>
  <si>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</si>
  <si>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CA-2013-137337</t>
  </si>
  <si>
    <t>CA-2011-138737</t>
  </si>
  <si>
    <t>CA-2013-164924</t>
  </si>
  <si>
    <t>TEC-MA-10000904</t>
  </si>
  <si>
    <t>CA-2013-101651</t>
  </si>
  <si>
    <t>CA-2014-118892</t>
  </si>
  <si>
    <t>US-2014-151127</t>
  </si>
  <si>
    <t>CA-2014-145807</t>
  </si>
  <si>
    <t>CA-2012-158491</t>
  </si>
  <si>
    <t>CA-2013-116764</t>
  </si>
  <si>
    <t>OFF-LA-10002473</t>
  </si>
  <si>
    <t>CA-2013-152730</t>
  </si>
  <si>
    <t>CA-2014-137001</t>
  </si>
  <si>
    <t>CA-2014-156363</t>
  </si>
  <si>
    <t>TEC-PH-10003988</t>
  </si>
  <si>
    <t>US-2011-143721</t>
  </si>
  <si>
    <t>CA-2013-123337</t>
  </si>
  <si>
    <t>US-2013-150357</t>
  </si>
  <si>
    <t>CA-2012-144519</t>
  </si>
  <si>
    <t>CA-2011-120670</t>
  </si>
  <si>
    <t>CA-2013-157217</t>
  </si>
  <si>
    <t>CA-2013-108224</t>
  </si>
  <si>
    <t>CA-2014-159282</t>
  </si>
  <si>
    <t>CA-2014-155936</t>
  </si>
  <si>
    <t>CA-2014-169439</t>
  </si>
  <si>
    <t>CA-2014-151183</t>
  </si>
  <si>
    <t>CA-2013-149965</t>
  </si>
  <si>
    <t>CA-2011-158281</t>
  </si>
  <si>
    <t>TEC-MA-10002210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</si>
  <si>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</si>
  <si>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</si>
  <si>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</si>
  <si>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</si>
  <si>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</si>
  <si>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</si>
  <si>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</si>
  <si>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</si>
  <si>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</si>
  <si>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</si>
  <si>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</si>
  <si>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</si>
  <si>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</si>
  <si>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</si>
  <si>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</si>
  <si>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</si>
  <si>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</si>
  <si>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</si>
  <si>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</si>
  <si>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</si>
  <si>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</si>
  <si>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</si>
  <si>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</si>
  <si>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</si>
  <si>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</si>
  <si>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</si>
  <si>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</si>
  <si>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</si>
  <si>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</si>
  <si>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</si>
  <si>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</si>
  <si>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CA-2011-130421</t>
  </si>
  <si>
    <t>CA-2014-142125</t>
  </si>
  <si>
    <t>CA-2014-141138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</si>
  <si>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</si>
  <si>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</si>
  <si>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</si>
  <si>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</si>
  <si>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</si>
  <si>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</si>
  <si>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</si>
  <si>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</si>
  <si>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</si>
  <si>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</si>
  <si>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CA-2014-100580</t>
  </si>
  <si>
    <t>CA-2011-132787</t>
  </si>
  <si>
    <t>CA-2013-105732</t>
  </si>
  <si>
    <t>CA-2014-108035</t>
  </si>
  <si>
    <t>CA-2014-147844</t>
  </si>
  <si>
    <t>CA-2013-110975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</si>
  <si>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</si>
  <si>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</si>
  <si>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</si>
  <si>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</si>
  <si>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</si>
  <si>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</si>
  <si>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</si>
  <si>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</si>
  <si>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</si>
  <si>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</si>
  <si>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</si>
  <si>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CA-2014-135069</t>
  </si>
  <si>
    <t>CA-2013-101693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</si>
  <si>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</si>
  <si>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</si>
  <si>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</si>
  <si>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</si>
  <si>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</si>
  <si>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</si>
  <si>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</si>
  <si>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</si>
  <si>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</si>
  <si>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</si>
  <si>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</si>
  <si>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</si>
  <si>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</si>
  <si>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</si>
  <si>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</si>
  <si>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</si>
  <si>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</si>
  <si>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</si>
  <si>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</si>
  <si>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</si>
  <si>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</si>
  <si>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</si>
  <si>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CA-2013-124583</t>
  </si>
  <si>
    <t>CA-2011-113964</t>
  </si>
  <si>
    <t>CA-2011-129938</t>
  </si>
  <si>
    <t>CA-2014-135111</t>
  </si>
  <si>
    <t>OFF-AR-10004707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</si>
  <si>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</si>
  <si>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</si>
  <si>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</si>
  <si>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</si>
  <si>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</si>
  <si>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</si>
  <si>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</si>
  <si>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</si>
  <si>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</si>
  <si>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</si>
  <si>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</si>
  <si>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</si>
  <si>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</si>
  <si>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</si>
  <si>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</si>
  <si>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</si>
  <si>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</si>
  <si>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CA-2013-136595</t>
  </si>
  <si>
    <t>CA-2011-140396</t>
  </si>
  <si>
    <t>OFF-EN-10002592</t>
  </si>
  <si>
    <t>CA-2011-114181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</si>
  <si>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</si>
  <si>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</si>
  <si>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</si>
  <si>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</si>
  <si>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</si>
  <si>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</si>
  <si>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</si>
  <si>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</si>
  <si>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</si>
  <si>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</si>
  <si>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</si>
  <si>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</si>
  <si>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CA-2012-139738</t>
  </si>
  <si>
    <t>CA-2013-158778</t>
  </si>
  <si>
    <t>CA-2014-119655</t>
  </si>
  <si>
    <t>CA-2012-164567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</si>
  <si>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</si>
  <si>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</si>
  <si>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</si>
  <si>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</si>
  <si>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</si>
  <si>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</si>
  <si>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</si>
  <si>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</si>
  <si>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</si>
  <si>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</si>
  <si>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</si>
  <si>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</si>
  <si>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</si>
  <si>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</si>
  <si>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US-2013-157490</t>
  </si>
  <si>
    <t>TEC-MA-10001695</t>
  </si>
  <si>
    <t>CA-2012-161452</t>
  </si>
  <si>
    <t>US-2011-115196</t>
  </si>
  <si>
    <t>CA-2013-138968</t>
  </si>
  <si>
    <t>CA-2014-110821</t>
  </si>
  <si>
    <t>CA-2012-107685</t>
  </si>
  <si>
    <t>US-2011-120740</t>
  </si>
  <si>
    <t>CA-2014-146493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</si>
  <si>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</si>
  <si>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</si>
  <si>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</si>
  <si>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</si>
  <si>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</si>
  <si>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</si>
  <si>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</si>
  <si>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</si>
  <si>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US-2014-128951</t>
  </si>
  <si>
    <t>CA-2011-102330</t>
  </si>
  <si>
    <t>CA-2013-118899</t>
  </si>
  <si>
    <t>CA-2014-107958</t>
  </si>
  <si>
    <t>CA-2013-114601</t>
  </si>
  <si>
    <t>CA-2014-100237</t>
  </si>
  <si>
    <t>CA-2011-139542</t>
  </si>
  <si>
    <t>US-2012-142811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</si>
  <si>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</si>
  <si>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</si>
  <si>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</si>
  <si>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</si>
  <si>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</si>
  <si>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</si>
  <si>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</si>
  <si>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</si>
  <si>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</si>
  <si>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</si>
  <si>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</si>
  <si>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</si>
  <si>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</si>
  <si>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</si>
  <si>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</si>
  <si>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</si>
  <si>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</si>
  <si>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</si>
  <si>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</si>
  <si>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</si>
  <si>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</si>
  <si>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</si>
  <si>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</si>
  <si>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</si>
  <si>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</si>
  <si>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CA-2014-100902</t>
  </si>
  <si>
    <t>OFF-PA-10002558</t>
  </si>
  <si>
    <t>CA-2014-112844</t>
  </si>
  <si>
    <t>CA-2013-158925</t>
  </si>
  <si>
    <t>CA-2011-155390</t>
  </si>
  <si>
    <t>CA-2014-123071</t>
  </si>
  <si>
    <t>CA-2012-169299</t>
  </si>
  <si>
    <t>CA-2014-154088</t>
  </si>
  <si>
    <t>CA-2013-155978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</si>
  <si>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</si>
  <si>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</si>
  <si>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</si>
  <si>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</si>
  <si>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</si>
  <si>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</si>
  <si>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</si>
  <si>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</si>
  <si>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OFF-BI-10001132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</si>
  <si>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</si>
  <si>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</si>
  <si>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</si>
  <si>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</si>
  <si>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</si>
  <si>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</si>
  <si>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</si>
  <si>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</si>
  <si>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US-2013-137295</t>
  </si>
  <si>
    <t>CA-2013-134334</t>
  </si>
  <si>
    <t>US-2014-109316</t>
  </si>
  <si>
    <t>CA-2013-138478</t>
  </si>
  <si>
    <t>OFF-PA-10001801</t>
  </si>
  <si>
    <t>CA-2014-150469</t>
  </si>
  <si>
    <t>CA-2014-152436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</si>
  <si>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</si>
  <si>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</si>
  <si>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</si>
  <si>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</si>
  <si>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</si>
  <si>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</si>
  <si>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</si>
  <si>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</si>
  <si>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CA-2013-116603</t>
  </si>
  <si>
    <t>US-2014-123834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</si>
  <si>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</si>
  <si>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</si>
  <si>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</si>
  <si>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</si>
  <si>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</si>
  <si>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</si>
  <si>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</si>
  <si>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</si>
  <si>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</si>
  <si>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</si>
  <si>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CA-2011-100972</t>
  </si>
  <si>
    <t>CA-2013-136994</t>
  </si>
  <si>
    <t>CA-2013-101672</t>
  </si>
  <si>
    <t>CA-2014-168403</t>
  </si>
  <si>
    <t>CA-2012-148705</t>
  </si>
  <si>
    <t>CA-2013-155747</t>
  </si>
  <si>
    <t>CA-2014-118017</t>
  </si>
  <si>
    <t>CA-2013-113117</t>
  </si>
  <si>
    <t>CA-2014-125367</t>
  </si>
  <si>
    <t>CA-2014-128363</t>
  </si>
  <si>
    <t>FUR-CH-10002073</t>
  </si>
  <si>
    <t>CA-2012-126669</t>
  </si>
  <si>
    <t>US-2012-118766</t>
  </si>
  <si>
    <t>CA-2013-112585</t>
  </si>
  <si>
    <t>CA-2013-149762</t>
  </si>
  <si>
    <t>US-2014-105697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</si>
  <si>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</si>
  <si>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</si>
  <si>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</si>
  <si>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</si>
  <si>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</si>
  <si>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</si>
  <si>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CA-2014-134096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</si>
  <si>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</si>
  <si>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</si>
  <si>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</si>
  <si>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</si>
  <si>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</si>
  <si>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</si>
  <si>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</si>
  <si>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</si>
  <si>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</si>
  <si>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</si>
  <si>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</si>
  <si>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FUR-FU-10004666</t>
  </si>
  <si>
    <t>CA-2014-104864</t>
  </si>
  <si>
    <t>OFF-PA-10004609</t>
  </si>
  <si>
    <t>CA-2012-138219</t>
  </si>
  <si>
    <t>CA-2013-157707</t>
  </si>
  <si>
    <t>FUR-BO-10001567</t>
  </si>
  <si>
    <t>US-2012-126753</t>
  </si>
  <si>
    <t>CA-2012-113040</t>
  </si>
  <si>
    <t>CA-2011-103800</t>
  </si>
  <si>
    <t>CA-2011-113383</t>
  </si>
  <si>
    <t>CA-2014-152499</t>
  </si>
  <si>
    <t>CA-2013-151498</t>
  </si>
  <si>
    <t>US-2013-117793</t>
  </si>
  <si>
    <t>CA-2013-133872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</si>
  <si>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</si>
  <si>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</si>
  <si>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</si>
  <si>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</si>
  <si>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</si>
  <si>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</si>
  <si>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</si>
  <si>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</si>
  <si>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CA-2014-120138</t>
  </si>
  <si>
    <t>CA-2014-114804</t>
  </si>
  <si>
    <t>CA-2014-167227</t>
  </si>
  <si>
    <t>CA-2011-129189</t>
  </si>
  <si>
    <t>OFF-AP-10000124</t>
  </si>
  <si>
    <t>CA-2012-132465</t>
  </si>
  <si>
    <t>CA-2013-166373</t>
  </si>
  <si>
    <t>CA-2013-158806</t>
  </si>
  <si>
    <t>CA-2012-119690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</si>
  <si>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</si>
  <si>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</si>
  <si>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</si>
  <si>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</si>
  <si>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</si>
  <si>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</si>
  <si>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</si>
  <si>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CA-2013-168543</t>
  </si>
  <si>
    <t>OFF-AP-10000938</t>
  </si>
  <si>
    <t>CA-2011-144974</t>
  </si>
  <si>
    <t>CA-2011-109904</t>
  </si>
  <si>
    <t>CA-2014-152205</t>
  </si>
  <si>
    <t>CA-2012-121188</t>
  </si>
  <si>
    <t>US-2012-160563</t>
  </si>
  <si>
    <t>CA-2012-106187</t>
  </si>
  <si>
    <t>US-2013-164945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</si>
  <si>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</si>
  <si>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</si>
  <si>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</si>
  <si>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</si>
  <si>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</si>
  <si>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</si>
  <si>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</si>
  <si>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</si>
  <si>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</si>
  <si>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</si>
  <si>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</si>
  <si>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</si>
  <si>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</si>
  <si>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</si>
  <si>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</si>
  <si>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</si>
  <si>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CA-2014-101014</t>
  </si>
  <si>
    <t>FUR-FU-10003374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</si>
  <si>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</si>
  <si>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</si>
  <si>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</si>
  <si>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</si>
  <si>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</si>
  <si>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</si>
  <si>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</si>
  <si>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</si>
  <si>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</si>
  <si>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</si>
  <si>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</si>
  <si>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</si>
  <si>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</si>
  <si>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</si>
  <si>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</si>
  <si>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</si>
  <si>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</si>
  <si>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</si>
  <si>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</si>
  <si>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</si>
  <si>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</si>
  <si>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</si>
  <si>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</si>
  <si>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</si>
  <si>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</si>
  <si>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</si>
  <si>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</si>
  <si>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</si>
  <si>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</si>
  <si>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CA-2011-114125</t>
  </si>
  <si>
    <t>CA-2013-114944</t>
  </si>
  <si>
    <t>CA-2013-135965</t>
  </si>
  <si>
    <t>CA-2014-149699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</si>
  <si>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</si>
  <si>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</si>
  <si>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</si>
  <si>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</si>
  <si>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</si>
  <si>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</si>
  <si>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</si>
  <si>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</si>
  <si>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</si>
  <si>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</si>
  <si>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</si>
  <si>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</si>
  <si>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OFF-ST-10000885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</si>
  <si>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</si>
  <si>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</si>
  <si>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</si>
  <si>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</si>
  <si>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</si>
  <si>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</si>
  <si>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CA-2011-120775</t>
  </si>
  <si>
    <t>OFF-FA-10000254</t>
  </si>
  <si>
    <t>CA-2013-162355</t>
  </si>
  <si>
    <t>CA-2011-158225</t>
  </si>
  <si>
    <t>CA-2011-109855</t>
  </si>
  <si>
    <t>OFF-BI-10004716</t>
  </si>
  <si>
    <t>CA-2011-109897</t>
  </si>
  <si>
    <t>CA-2013-133816</t>
  </si>
  <si>
    <t>CA-2012-140221</t>
  </si>
  <si>
    <t>CA-2014-152310</t>
  </si>
  <si>
    <t>TEC-AC-10000397</t>
  </si>
  <si>
    <t>CA-2011-131800</t>
  </si>
  <si>
    <t>OFF-AP-10004136</t>
  </si>
  <si>
    <t>CA-2013-169670</t>
  </si>
  <si>
    <t>CA-2013-139549</t>
  </si>
  <si>
    <t>CA-2014-164112</t>
  </si>
  <si>
    <t>US-2013-139262</t>
  </si>
  <si>
    <t>CA-2011-156244</t>
  </si>
  <si>
    <t>US-2014-168802</t>
  </si>
  <si>
    <t>US-2014-146906</t>
  </si>
  <si>
    <t>US-2012-158911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</si>
  <si>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</si>
  <si>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</si>
  <si>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</si>
  <si>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</si>
  <si>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</si>
  <si>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</si>
  <si>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</si>
  <si>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CA-2011-161508</t>
  </si>
  <si>
    <t>CA-2014-133620</t>
  </si>
  <si>
    <t>CA-2012-142937</t>
  </si>
  <si>
    <t>US-2013-149790</t>
  </si>
  <si>
    <t>CA-2014-144456</t>
  </si>
  <si>
    <t>CA-2014-118577</t>
  </si>
  <si>
    <t>CA-2014-113572</t>
  </si>
  <si>
    <t>TEC-AC-10002370</t>
  </si>
  <si>
    <t>CA-2013-153269</t>
  </si>
  <si>
    <t>CA-2014-135076</t>
  </si>
  <si>
    <t>CA-2011-161634</t>
  </si>
  <si>
    <t>CA-2014-141481</t>
  </si>
  <si>
    <t>US-2011-155544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</si>
  <si>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</si>
  <si>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</si>
  <si>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</si>
  <si>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</si>
  <si>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</si>
  <si>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</si>
  <si>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</si>
  <si>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</si>
  <si>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</si>
  <si>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</si>
  <si>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</si>
  <si>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</si>
  <si>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</si>
  <si>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</si>
  <si>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</si>
  <si>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</si>
  <si>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</si>
  <si>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</si>
  <si>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</si>
  <si>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</si>
  <si>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</si>
  <si>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</si>
  <si>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</si>
  <si>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</si>
  <si>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</si>
  <si>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</si>
  <si>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US-2011-120236</t>
  </si>
  <si>
    <t>CA-2012-133837</t>
  </si>
  <si>
    <t>CA-2012-110814</t>
  </si>
  <si>
    <t>CA-2013-154067</t>
  </si>
  <si>
    <t>CA-2012-134082</t>
  </si>
  <si>
    <t>CA-2014-132290</t>
  </si>
  <si>
    <t>FUR-TA-10002228</t>
  </si>
  <si>
    <t>CA-2014-118199</t>
  </si>
  <si>
    <t>CA-2013-137652</t>
  </si>
  <si>
    <t>CA-2012-128356</t>
  </si>
  <si>
    <t>US-2014-132220</t>
  </si>
  <si>
    <t>CA-2013-118129</t>
  </si>
  <si>
    <t>CA-2014-155621</t>
  </si>
  <si>
    <t>US-2011-127635</t>
  </si>
  <si>
    <t>CA-2012-151470</t>
  </si>
  <si>
    <t>CA-2012-112823</t>
  </si>
  <si>
    <t>CA-2011-108861</t>
  </si>
  <si>
    <t>CA-2014-114370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</si>
  <si>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</si>
  <si>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</si>
  <si>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</si>
  <si>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</si>
  <si>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</si>
  <si>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</si>
  <si>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</si>
  <si>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</si>
  <si>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CA-2012-169537</t>
  </si>
  <si>
    <t>CA-2011-100881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</si>
  <si>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</si>
  <si>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</si>
  <si>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</si>
  <si>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</si>
  <si>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</si>
  <si>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</si>
  <si>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</si>
  <si>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</si>
  <si>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</si>
  <si>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</si>
  <si>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</si>
  <si>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</si>
  <si>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</si>
  <si>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</si>
  <si>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</si>
  <si>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</si>
  <si>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</si>
  <si>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</si>
  <si>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</si>
  <si>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</si>
  <si>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</si>
  <si>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</si>
  <si>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</si>
  <si>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</si>
  <si>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</si>
  <si>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</si>
  <si>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</si>
  <si>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</si>
  <si>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</si>
  <si>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</si>
  <si>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CA-2013-132899</t>
  </si>
  <si>
    <t>CA-2014-149720</t>
  </si>
  <si>
    <t>CA-2014-118003</t>
  </si>
  <si>
    <t>FUR-FU-10002506</t>
  </si>
  <si>
    <t>US-2013-160206</t>
  </si>
  <si>
    <t>CA-2014-133074</t>
  </si>
  <si>
    <t>CA-2014-137624</t>
  </si>
  <si>
    <t>CA-2013-156748</t>
  </si>
  <si>
    <t>US-2011-163146</t>
  </si>
  <si>
    <t>CA-2012-157343</t>
  </si>
  <si>
    <t>CA-2014-147354</t>
  </si>
  <si>
    <t>CA-2012-157287</t>
  </si>
  <si>
    <t>CA-2011-137575</t>
  </si>
  <si>
    <t>CA-2012-149566</t>
  </si>
  <si>
    <t>CA-2012-121132</t>
  </si>
  <si>
    <t>CA-2011-140473</t>
  </si>
  <si>
    <t>CA-2012-117884</t>
  </si>
  <si>
    <t>CA-2013-132829</t>
  </si>
  <si>
    <t>CA-2013-123540</t>
  </si>
  <si>
    <t>US-2014-108315</t>
  </si>
  <si>
    <t>CA-2013-134110</t>
  </si>
  <si>
    <t>CA-2013-162390</t>
  </si>
  <si>
    <t>CA-2013-162222</t>
  </si>
  <si>
    <t>CA-2011-121629</t>
  </si>
  <si>
    <t>CA-2012-164623</t>
  </si>
  <si>
    <t>CA-2011-159849</t>
  </si>
  <si>
    <t>CA-2014-101273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</si>
  <si>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</si>
  <si>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</si>
  <si>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</si>
  <si>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</si>
  <si>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</si>
  <si>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</si>
  <si>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</si>
  <si>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</si>
  <si>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</si>
  <si>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</si>
  <si>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</si>
  <si>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</si>
  <si>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</si>
  <si>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</si>
  <si>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</si>
  <si>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</si>
  <si>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</si>
  <si>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</si>
  <si>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</si>
  <si>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</si>
  <si>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OFF-ST-10001031</t>
  </si>
  <si>
    <t>US-2014-119319</t>
  </si>
  <si>
    <t>US-2013-114230</t>
  </si>
  <si>
    <t>CA-2012-136147</t>
  </si>
  <si>
    <t>CA-2012-156118</t>
  </si>
  <si>
    <t>CA-2012-164084</t>
  </si>
  <si>
    <t>CA-2013-107783</t>
  </si>
  <si>
    <t>CA-2014-159793</t>
  </si>
  <si>
    <t>CA-2014-151281</t>
  </si>
  <si>
    <t>CA-2014-118346</t>
  </si>
  <si>
    <t>US-2014-148551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</si>
  <si>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</si>
  <si>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</si>
  <si>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</si>
  <si>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</si>
  <si>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</si>
  <si>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</si>
  <si>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</si>
  <si>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</si>
  <si>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FUR-FU-10000175</t>
  </si>
  <si>
    <t>CA-2013-118500</t>
  </si>
  <si>
    <t>CA-2013-163951</t>
  </si>
  <si>
    <t>CA-2013-149916</t>
  </si>
  <si>
    <t>TEC-MA-10000752</t>
  </si>
  <si>
    <t>CA-2012-158918</t>
  </si>
  <si>
    <t>US-2011-159611</t>
  </si>
  <si>
    <t>CA-2014-141705</t>
  </si>
  <si>
    <t>CA-2013-112739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</si>
  <si>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</si>
  <si>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</si>
  <si>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</si>
  <si>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</si>
  <si>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</si>
  <si>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</si>
  <si>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</si>
  <si>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</si>
  <si>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</si>
  <si>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</si>
  <si>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</si>
  <si>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</si>
  <si>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</si>
  <si>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</si>
  <si>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</si>
  <si>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</si>
  <si>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</si>
  <si>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</si>
  <si>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</si>
  <si>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</si>
  <si>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</si>
  <si>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</si>
  <si>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</si>
  <si>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</si>
  <si>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</si>
  <si>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</si>
  <si>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</si>
  <si>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</si>
  <si>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</si>
  <si>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</si>
  <si>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</si>
  <si>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</si>
  <si>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</si>
  <si>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</si>
  <si>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</si>
  <si>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</si>
  <si>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</si>
  <si>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CA-2013-159891</t>
  </si>
  <si>
    <t>CA-2013-112578</t>
  </si>
  <si>
    <t>CA-2012-107083</t>
  </si>
  <si>
    <t>CA-2014-115882</t>
  </si>
  <si>
    <t>CA-2012-132276</t>
  </si>
  <si>
    <t>CA-2013-163636</t>
  </si>
  <si>
    <t>CA-2014-135377</t>
  </si>
  <si>
    <t>CA-2012-133585</t>
  </si>
  <si>
    <t>CA-2013-116911</t>
  </si>
  <si>
    <t>US-2014-129224</t>
  </si>
  <si>
    <t>CA-2014-145765</t>
  </si>
  <si>
    <t>CA-2014-162075</t>
  </si>
  <si>
    <t>CA-2011-162992</t>
  </si>
  <si>
    <t>CA-2013-106397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</si>
  <si>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</si>
  <si>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</si>
  <si>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</si>
  <si>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</si>
  <si>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</si>
  <si>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</si>
  <si>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</si>
  <si>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</si>
  <si>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CA-2012-127754</t>
  </si>
  <si>
    <t>CA-2012-142930</t>
  </si>
  <si>
    <t>CA-2014-100622</t>
  </si>
  <si>
    <t>OFF-AR-10004010</t>
  </si>
  <si>
    <t>CA-2014-117156</t>
  </si>
  <si>
    <t>CA-2012-115399</t>
  </si>
  <si>
    <t>US-2011-157847</t>
  </si>
  <si>
    <t>CA-2011-109680</t>
  </si>
  <si>
    <t>CA-2013-167983</t>
  </si>
  <si>
    <t>CA-2012-145324</t>
  </si>
  <si>
    <t>US-2014-132675</t>
  </si>
  <si>
    <t>CA-2011-153808</t>
  </si>
  <si>
    <t>US-2013-112396</t>
  </si>
  <si>
    <t>CA-2011-141173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</si>
  <si>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</si>
  <si>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</si>
  <si>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</si>
  <si>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</si>
  <si>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</si>
  <si>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</si>
  <si>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</si>
  <si>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FUR-FU-10002107</t>
  </si>
  <si>
    <t>CA-2011-120411</t>
  </si>
  <si>
    <t>CA-2013-158260</t>
  </si>
  <si>
    <t>TEC-MA-10003176</t>
  </si>
  <si>
    <t>CA-2014-101805</t>
  </si>
  <si>
    <t>CA-2014-142489</t>
  </si>
  <si>
    <t>US-2013-141264</t>
  </si>
  <si>
    <t>CA-2014-126928</t>
  </si>
  <si>
    <t>TEC-MA-10004626</t>
  </si>
  <si>
    <t>US-2012-107944</t>
  </si>
  <si>
    <t>US-2014-115252</t>
  </si>
  <si>
    <t>CA-2011-169642</t>
  </si>
  <si>
    <t>CA-2014-103968</t>
  </si>
  <si>
    <t>CA-2012-111038</t>
  </si>
  <si>
    <t>CA-2011-124723</t>
  </si>
  <si>
    <t>CA-2013-167241</t>
  </si>
  <si>
    <t>US-2013-126431</t>
  </si>
  <si>
    <t>CA-2013-139934</t>
  </si>
  <si>
    <t>CA-2012-109603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</si>
  <si>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</si>
  <si>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</si>
  <si>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</si>
  <si>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</si>
  <si>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</si>
  <si>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</si>
  <si>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</si>
  <si>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TEC-PH-10004241</t>
  </si>
  <si>
    <t>CA-2012-143616</t>
  </si>
  <si>
    <t>CA-2014-143252</t>
  </si>
  <si>
    <t>CA-2013-102134</t>
  </si>
  <si>
    <t>CA-2014-130036</t>
  </si>
  <si>
    <t>CA-2012-134117</t>
  </si>
  <si>
    <t>CA-2011-130918</t>
  </si>
  <si>
    <t>OFF-SU-10003936</t>
  </si>
  <si>
    <t>CA-2013-159023</t>
  </si>
  <si>
    <t>TEC-MA-10003337</t>
  </si>
  <si>
    <t>CA-2011-154592</t>
  </si>
  <si>
    <t>CA-2011-128622</t>
  </si>
  <si>
    <t>CA-2014-148355</t>
  </si>
  <si>
    <t>CA-2011-132913</t>
  </si>
  <si>
    <t>CA-2011-126480</t>
  </si>
  <si>
    <t>CA-2014-105620</t>
  </si>
  <si>
    <t>CA-2014-150266</t>
  </si>
  <si>
    <t>CA-2013-157280</t>
  </si>
  <si>
    <t>FUR-FU-10003806</t>
  </si>
  <si>
    <t>CA-2014-106691</t>
  </si>
  <si>
    <t>CA-2013-134180</t>
  </si>
  <si>
    <t>CA-2011-166730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</si>
  <si>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</si>
  <si>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</si>
  <si>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</si>
  <si>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</si>
  <si>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</si>
  <si>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</si>
  <si>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</si>
  <si>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</si>
  <si>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US-2014-139577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</si>
  <si>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</si>
  <si>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</si>
  <si>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</si>
  <si>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</si>
  <si>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</si>
  <si>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</si>
  <si>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</si>
  <si>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OFF-AR-10002467</t>
  </si>
  <si>
    <t>CA-2014-107825</t>
  </si>
  <si>
    <t>CA-2012-137071</t>
  </si>
  <si>
    <t>CA-2013-121447</t>
  </si>
  <si>
    <t>CA-2014-143084</t>
  </si>
  <si>
    <t>CA-2013-131639</t>
  </si>
  <si>
    <t>CA-2013-161361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</si>
  <si>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</si>
  <si>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</si>
  <si>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</si>
  <si>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</si>
  <si>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</si>
  <si>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</si>
  <si>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</si>
  <si>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</si>
  <si>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</si>
  <si>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</si>
  <si>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</si>
  <si>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</si>
  <si>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</si>
  <si>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</si>
  <si>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</si>
  <si>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</si>
  <si>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OFF-AR-10001988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</si>
  <si>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</si>
  <si>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</si>
  <si>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</si>
  <si>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</si>
  <si>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</si>
  <si>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</si>
  <si>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</si>
  <si>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</si>
  <si>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</si>
  <si>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</si>
  <si>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</si>
  <si>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</si>
  <si>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</si>
  <si>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CA-2014-147550</t>
  </si>
  <si>
    <t>US-2011-124625</t>
  </si>
  <si>
    <t>CA-2014-166898</t>
  </si>
  <si>
    <t>CA-2012-104038</t>
  </si>
  <si>
    <t>CA-2013-126102</t>
  </si>
  <si>
    <t>CA-2013-143406</t>
  </si>
  <si>
    <t>OFF-AP-10001564</t>
  </si>
  <si>
    <t>CA-2012-150308</t>
  </si>
  <si>
    <t>US-2012-132836</t>
  </si>
  <si>
    <t>CA-2014-152933</t>
  </si>
  <si>
    <t>CA-2012-163181</t>
  </si>
  <si>
    <t>CA-2012-132941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</si>
  <si>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</si>
  <si>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</si>
  <si>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</si>
  <si>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</si>
  <si>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</si>
  <si>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</si>
  <si>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</si>
  <si>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</si>
  <si>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</si>
  <si>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</si>
  <si>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</si>
  <si>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</si>
  <si>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</si>
  <si>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</si>
  <si>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</si>
  <si>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</si>
  <si>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</si>
  <si>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</si>
  <si>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</si>
  <si>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</si>
  <si>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</si>
  <si>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</si>
  <si>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</si>
  <si>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</si>
  <si>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</si>
  <si>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</si>
  <si>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</si>
  <si>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</si>
  <si>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</si>
  <si>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US-2013-155768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</si>
  <si>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</si>
  <si>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</si>
  <si>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</si>
  <si>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</si>
  <si>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</si>
  <si>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</si>
  <si>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</si>
  <si>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</si>
  <si>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</si>
  <si>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</si>
  <si>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</si>
  <si>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</si>
  <si>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CA-2014-141747</t>
  </si>
  <si>
    <t>CA-2011-144071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</si>
  <si>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</si>
  <si>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</si>
  <si>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</si>
  <si>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</si>
  <si>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</si>
  <si>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</si>
  <si>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</si>
  <si>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</si>
  <si>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</si>
  <si>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</si>
  <si>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</si>
  <si>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</si>
  <si>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CA-2014-110310</t>
  </si>
  <si>
    <t>CA-2011-113271</t>
  </si>
  <si>
    <t>CA-2014-130106</t>
  </si>
  <si>
    <t>CA-2013-127761</t>
  </si>
  <si>
    <t>CA-2014-155712</t>
  </si>
  <si>
    <t>CA-2014-102309</t>
  </si>
  <si>
    <t>CA-2014-167976</t>
  </si>
  <si>
    <t>CA-2014-111388</t>
  </si>
  <si>
    <t>CA-2012-124499</t>
  </si>
  <si>
    <t>US-2014-128118</t>
  </si>
  <si>
    <t>CA-2011-125759</t>
  </si>
  <si>
    <t>US-2014-102183</t>
  </si>
  <si>
    <t>CA-2013-100510</t>
  </si>
  <si>
    <t>US-2011-134054</t>
  </si>
  <si>
    <t>CA-2013-113236</t>
  </si>
  <si>
    <t>CA-2014-122539</t>
  </si>
  <si>
    <t>CA-2013-166772</t>
  </si>
  <si>
    <t>CA-2013-160486</t>
  </si>
  <si>
    <t>CA-2014-102218</t>
  </si>
  <si>
    <t>CA-2014-154011</t>
  </si>
  <si>
    <t>US-2014-165456</t>
  </si>
  <si>
    <t>CA-2011-111857</t>
  </si>
  <si>
    <t>CA-2014-124114</t>
  </si>
  <si>
    <t>US-2014-116505</t>
  </si>
  <si>
    <t>CA-2014-161340</t>
  </si>
  <si>
    <t>US-2012-163433</t>
  </si>
  <si>
    <t>TEC-PH-10001870</t>
  </si>
  <si>
    <t>CA-2012-137603</t>
  </si>
  <si>
    <t>CA-2011-128237</t>
  </si>
  <si>
    <t>TEC-AC-10002558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</si>
  <si>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</si>
  <si>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</si>
  <si>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</si>
  <si>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</si>
  <si>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</si>
  <si>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</si>
  <si>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</si>
  <si>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</si>
  <si>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</si>
  <si>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</si>
  <si>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</si>
  <si>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</si>
  <si>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CA-2014-127726</t>
  </si>
  <si>
    <t>CA-2014-110198</t>
  </si>
  <si>
    <t>OFF-LA-10004409</t>
  </si>
  <si>
    <t>CA-2014-130715</t>
  </si>
  <si>
    <t>CA-2011-155264</t>
  </si>
  <si>
    <t>CA-2013-119123</t>
  </si>
  <si>
    <t>CA-2013-114860</t>
  </si>
  <si>
    <t>CA-2013-159009</t>
  </si>
  <si>
    <t>CA-2014-148411</t>
  </si>
  <si>
    <t>CA-2013-168046</t>
  </si>
  <si>
    <t>CA-2014-111591</t>
  </si>
  <si>
    <t>CA-2014-113460</t>
  </si>
  <si>
    <t>CA-2013-149671</t>
  </si>
  <si>
    <t>CA-2012-126347</t>
  </si>
  <si>
    <t>CA-2014-108756</t>
  </si>
  <si>
    <t>CA-2014-155362</t>
  </si>
  <si>
    <t>CA-2013-117625</t>
  </si>
  <si>
    <t>OFF-EN-10001535</t>
  </si>
  <si>
    <t>CA-2011-154158</t>
  </si>
  <si>
    <t>CA-2014-100433</t>
  </si>
  <si>
    <t>CA-2014-163097</t>
  </si>
  <si>
    <t>CA-2012-163734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</si>
  <si>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</si>
  <si>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</si>
  <si>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</si>
  <si>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</si>
  <si>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</si>
  <si>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</si>
  <si>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</si>
  <si>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</si>
  <si>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TEC-MA-10003626</t>
  </si>
  <si>
    <t>OFF-PA-10001215</t>
  </si>
  <si>
    <t>CA-2014-162789</t>
  </si>
  <si>
    <t>US-2014-110149</t>
  </si>
  <si>
    <t>CA-2013-108959</t>
  </si>
  <si>
    <t>CA-2012-164777</t>
  </si>
  <si>
    <t>CA-2013-132017</t>
  </si>
  <si>
    <t>CA-2012-127824</t>
  </si>
  <si>
    <t>CA-2014-152926</t>
  </si>
  <si>
    <t>CA-2011-145254</t>
  </si>
  <si>
    <t>CA-2011-116246</t>
  </si>
  <si>
    <t>CA-2013-160479</t>
  </si>
  <si>
    <t>CA-2011-167486</t>
  </si>
  <si>
    <t>CA-2012-166219</t>
  </si>
  <si>
    <t>CA-2012-111864</t>
  </si>
  <si>
    <t>CA-2012-160787</t>
  </si>
  <si>
    <t>CA-2014-126144</t>
  </si>
  <si>
    <t>US-2011-154655</t>
  </si>
  <si>
    <t>CA-2011-100391</t>
  </si>
  <si>
    <t>CA-2012-104052</t>
  </si>
  <si>
    <t>CA-2012-168277</t>
  </si>
  <si>
    <t>CA-2014-136882</t>
  </si>
  <si>
    <t>CA-2011-140032</t>
  </si>
  <si>
    <t>CA-2014-145506</t>
  </si>
  <si>
    <t>CA-2012-129546</t>
  </si>
  <si>
    <t>CA-2013-140977</t>
  </si>
  <si>
    <t>TEC-MA-10003493</t>
  </si>
  <si>
    <t>CA-2014-151855</t>
  </si>
  <si>
    <t>TEC-AC-10002380</t>
  </si>
  <si>
    <t>CA-2011-138240</t>
  </si>
  <si>
    <t>CA-2011-101833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</si>
  <si>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</si>
  <si>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</si>
  <si>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</si>
  <si>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</si>
  <si>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</si>
  <si>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</si>
  <si>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</si>
  <si>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</si>
  <si>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US-2014-125213</t>
  </si>
  <si>
    <t>CA-2012-156566</t>
  </si>
  <si>
    <t>CA-2014-111738</t>
  </si>
  <si>
    <t>CA-2014-163188</t>
  </si>
  <si>
    <t>CA-2013-105207</t>
  </si>
  <si>
    <t>US-2013-123610</t>
  </si>
  <si>
    <t>TEC-AC-10004518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</si>
  <si>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</si>
  <si>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</si>
  <si>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</si>
  <si>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</si>
  <si>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</si>
  <si>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</si>
  <si>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</si>
  <si>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</si>
  <si>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</si>
  <si>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</si>
  <si>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CA-2011-154165</t>
  </si>
  <si>
    <t>US-2014-104451</t>
  </si>
  <si>
    <t>CA-2013-101189</t>
  </si>
  <si>
    <t>CA-2011-169446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</si>
  <si>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</si>
  <si>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</si>
  <si>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</si>
  <si>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</si>
  <si>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</si>
  <si>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</si>
  <si>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</si>
  <si>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</si>
  <si>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</si>
  <si>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</si>
  <si>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</si>
  <si>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CA-2013-131744</t>
  </si>
  <si>
    <t>CA-2012-160864</t>
  </si>
  <si>
    <t>CA-2012-147690</t>
  </si>
  <si>
    <t>CA-2013-125724</t>
  </si>
  <si>
    <t>CA-2011-103086</t>
  </si>
  <si>
    <t>CA-2012-161242</t>
  </si>
  <si>
    <t>CA-2011-130428</t>
  </si>
  <si>
    <t>CA-2014-104388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</si>
  <si>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</si>
  <si>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</si>
  <si>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</si>
  <si>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</si>
  <si>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</si>
  <si>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</si>
  <si>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</si>
  <si>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US-2014-129203</t>
  </si>
  <si>
    <t>CA-2011-119172</t>
  </si>
  <si>
    <t>CA-2014-108931</t>
  </si>
  <si>
    <t>CA-2014-104619</t>
  </si>
  <si>
    <t>CA-2012-149517</t>
  </si>
  <si>
    <t>CA-2014-107797</t>
  </si>
  <si>
    <t>CA-2013-117604</t>
  </si>
  <si>
    <t>CA-2011-130155</t>
  </si>
  <si>
    <t>CA-2012-138625</t>
  </si>
  <si>
    <t>OFF-AP-10003099</t>
  </si>
  <si>
    <t>CA-2014-117128</t>
  </si>
  <si>
    <t>CA-2013-130638</t>
  </si>
  <si>
    <t>CA-2013-110086</t>
  </si>
  <si>
    <t>CA-2011-128524</t>
  </si>
  <si>
    <t>CA-2013-140256</t>
  </si>
  <si>
    <t>CA-2014-137449</t>
  </si>
  <si>
    <t>CA-2014-103520</t>
  </si>
  <si>
    <t>CA-2011-139283</t>
  </si>
  <si>
    <t>CA-2013-168844</t>
  </si>
  <si>
    <t>CA-2014-154809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</si>
  <si>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</si>
  <si>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</si>
  <si>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</si>
  <si>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</si>
  <si>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</si>
  <si>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</si>
  <si>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</si>
  <si>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</si>
  <si>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</si>
  <si>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</si>
  <si>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</si>
  <si>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</si>
  <si>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</si>
  <si>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</si>
  <si>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CA-2012-133396</t>
  </si>
  <si>
    <t>CA-2013-114867</t>
  </si>
  <si>
    <t>TEC-PH-10002645</t>
  </si>
  <si>
    <t>US-2011-164644</t>
  </si>
  <si>
    <t>CA-2013-137393</t>
  </si>
  <si>
    <t>FUR-FU-10001617</t>
  </si>
  <si>
    <t>CA-2013-144785</t>
  </si>
  <si>
    <t>CA-2012-130113</t>
  </si>
  <si>
    <t>CA-2014-122770</t>
  </si>
  <si>
    <t>CA-2014-118668</t>
  </si>
  <si>
    <t>CA-2014-116498</t>
  </si>
  <si>
    <t>CA-2014-140536</t>
  </si>
  <si>
    <t>CA-2012-130183</t>
  </si>
  <si>
    <t>CA-2014-130148</t>
  </si>
  <si>
    <t>CA-2011-144281</t>
  </si>
  <si>
    <t>CA-2013-122511</t>
  </si>
  <si>
    <t>CA-2014-154116</t>
  </si>
  <si>
    <t>CA-2013-105291</t>
  </si>
  <si>
    <t>CA-2014-125990</t>
  </si>
  <si>
    <t>CA-2013-161746</t>
  </si>
  <si>
    <t>CA-2011-114251</t>
  </si>
  <si>
    <t>CA-2013-116379</t>
  </si>
  <si>
    <t>US-2013-144477</t>
  </si>
  <si>
    <t>CA-2013-108210</t>
  </si>
  <si>
    <t>CA-2013-119641</t>
  </si>
  <si>
    <t>CA-2013-105781</t>
  </si>
  <si>
    <t>CA-2011-101364</t>
  </si>
  <si>
    <t>CA-2014-142293</t>
  </si>
  <si>
    <t>CA-2014-167395</t>
  </si>
  <si>
    <t>CA-2011-111962</t>
  </si>
  <si>
    <t>CA-2014-124261</t>
  </si>
  <si>
    <t>CA-2011-114321</t>
  </si>
  <si>
    <t>CA-2011-128062</t>
  </si>
  <si>
    <t>OFF-PA-10001583</t>
  </si>
  <si>
    <t>US-2012-100069</t>
  </si>
  <si>
    <t>CA-2014-129294</t>
  </si>
  <si>
    <t>CA-2014-131303</t>
  </si>
  <si>
    <t>CA-2014-137505</t>
  </si>
  <si>
    <t>US-2011-140914</t>
  </si>
  <si>
    <t>CA-2013-113390</t>
  </si>
  <si>
    <t>US-2013-158680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</si>
  <si>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</si>
  <si>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</si>
  <si>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</si>
  <si>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</si>
  <si>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</si>
  <si>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</si>
  <si>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</si>
  <si>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</si>
  <si>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</si>
  <si>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</si>
  <si>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</si>
  <si>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CA-2012-149748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</si>
  <si>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</si>
  <si>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</si>
  <si>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</si>
  <si>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</si>
  <si>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</si>
  <si>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</si>
  <si>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</si>
  <si>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</si>
  <si>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</si>
  <si>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</si>
  <si>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</si>
  <si>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</si>
  <si>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</si>
  <si>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</si>
  <si>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</si>
  <si>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</si>
  <si>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</si>
  <si>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</si>
  <si>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CA-2014-169327</t>
  </si>
  <si>
    <t>CA-2011-142979</t>
  </si>
  <si>
    <t>CA-2013-158155</t>
  </si>
  <si>
    <t>CA-2014-138870</t>
  </si>
  <si>
    <t>CA-2012-164301</t>
  </si>
  <si>
    <t>US-2012-116981</t>
  </si>
  <si>
    <t>CA-2011-114195</t>
  </si>
  <si>
    <t>CA-2014-146269</t>
  </si>
  <si>
    <t>OFF-AR-10004790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</si>
  <si>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</si>
  <si>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</si>
  <si>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</si>
  <si>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</si>
  <si>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</si>
  <si>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</si>
  <si>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CA-2011-112291</t>
  </si>
  <si>
    <t>CA-2014-169607</t>
  </si>
  <si>
    <t>CA-2012-127544</t>
  </si>
  <si>
    <t>US-2013-115441</t>
  </si>
  <si>
    <t>CA-2011-115049</t>
  </si>
  <si>
    <t>CA-2011-156342</t>
  </si>
  <si>
    <t>CA-2011-122609</t>
  </si>
  <si>
    <t>US-2012-129007</t>
  </si>
  <si>
    <t>FUR-FU-10002379</t>
  </si>
  <si>
    <t>CA-2012-132388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</si>
  <si>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</si>
  <si>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</si>
  <si>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</si>
  <si>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</si>
  <si>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</si>
  <si>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</si>
  <si>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</si>
  <si>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</si>
  <si>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</si>
  <si>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</si>
  <si>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</si>
  <si>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</si>
  <si>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</si>
  <si>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</si>
  <si>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</si>
  <si>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</si>
  <si>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</si>
  <si>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</si>
  <si>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</si>
  <si>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</si>
  <si>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</si>
  <si>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CA-2012-168088</t>
  </si>
  <si>
    <t>CA-2012-143700</t>
  </si>
  <si>
    <t>CA-2014-153871</t>
  </si>
  <si>
    <t>CA-2013-130225</t>
  </si>
  <si>
    <t>US-2013-103674</t>
  </si>
  <si>
    <t>US-2013-157728</t>
  </si>
  <si>
    <t>CA-2013-125794</t>
  </si>
  <si>
    <t>CA-2014-163629</t>
  </si>
  <si>
    <t>CA-2011-110422</t>
  </si>
  <si>
    <t>CA-2014-121258</t>
  </si>
  <si>
    <t>CA-2014-119914</t>
  </si>
  <si>
    <t>Order Date</t>
  </si>
  <si>
    <t>Ship Date</t>
  </si>
  <si>
    <t>Ship Mode</t>
  </si>
  <si>
    <t>Customer ID</t>
  </si>
  <si>
    <t>Customer Name</t>
  </si>
  <si>
    <t>Segment</t>
  </si>
  <si>
    <t>Second Class</t>
  </si>
  <si>
    <t>DV-13045</t>
  </si>
  <si>
    <t>Darrin Van Huff</t>
  </si>
  <si>
    <t>Corporate</t>
  </si>
  <si>
    <t>Standard Class</t>
  </si>
  <si>
    <t>SO-20335</t>
  </si>
  <si>
    <t>Sean O'Donnell</t>
  </si>
  <si>
    <t>Consumer</t>
  </si>
  <si>
    <t>BH-11710</t>
  </si>
  <si>
    <t>Brosina Hoffman</t>
  </si>
  <si>
    <t>IM-15070</t>
  </si>
  <si>
    <t>Irene Maddox</t>
  </si>
  <si>
    <t>HP-14815</t>
  </si>
  <si>
    <t>Harold Pawlan</t>
  </si>
  <si>
    <t>Home Office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</si>
  <si>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</si>
  <si>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</si>
  <si>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</si>
  <si>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</si>
  <si>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</si>
  <si>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</si>
  <si>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</si>
  <si>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</si>
  <si>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</si>
  <si>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</si>
  <si>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</si>
  <si>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</si>
  <si>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</si>
  <si>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</si>
  <si>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</si>
  <si>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</si>
  <si>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</si>
  <si>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</si>
  <si>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First Class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</si>
  <si>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</si>
  <si>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</si>
  <si>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</si>
  <si>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</si>
  <si>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</si>
  <si>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</si>
  <si>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</si>
  <si>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</si>
  <si>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</si>
  <si>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</si>
  <si>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</si>
  <si>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</si>
  <si>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</si>
  <si>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</si>
  <si>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DP-13000</t>
  </si>
  <si>
    <t>Darren Powers</t>
  </si>
  <si>
    <t>JM-15265</t>
  </si>
  <si>
    <t>Janet Molinari</t>
  </si>
  <si>
    <t>KM-16720</t>
  </si>
  <si>
    <t>Kunst Miller</t>
  </si>
  <si>
    <t>PS-18970</t>
  </si>
  <si>
    <t>Paul Stevenson</t>
  </si>
  <si>
    <t>BS-11590</t>
  </si>
  <si>
    <t>Brendan Sweed</t>
  </si>
  <si>
    <t>HM-14980</t>
  </si>
  <si>
    <t>Henry MacAllister</t>
  </si>
  <si>
    <t>JE-15745</t>
  </si>
  <si>
    <t>Joel Eaton</t>
  </si>
  <si>
    <t>KB-16600</t>
  </si>
  <si>
    <t>Ken Brennan</t>
  </si>
  <si>
    <t>DN-13690</t>
  </si>
  <si>
    <t>Duane Noonan</t>
  </si>
  <si>
    <t>JC-16105</t>
  </si>
  <si>
    <t>Julie Creighton</t>
  </si>
  <si>
    <t>CS-12400</t>
  </si>
  <si>
    <t>Christopher Schild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</si>
  <si>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</si>
  <si>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</si>
  <si>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</si>
  <si>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</si>
  <si>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</si>
  <si>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</si>
  <si>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</si>
  <si>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</si>
  <si>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</si>
  <si>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</si>
  <si>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</si>
  <si>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</si>
  <si>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</si>
  <si>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</si>
  <si>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</si>
  <si>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</si>
  <si>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</si>
  <si>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</si>
  <si>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</si>
  <si>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</si>
  <si>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</si>
  <si>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</si>
  <si>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</si>
  <si>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</si>
  <si>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DK-13090</t>
  </si>
  <si>
    <t>Dave Kipp</t>
  </si>
  <si>
    <t>AD-10180</t>
  </si>
  <si>
    <t>Alan Dominguez</t>
  </si>
  <si>
    <t>TS-21610</t>
  </si>
  <si>
    <t>Troy Staebel</t>
  </si>
  <si>
    <t>LS-16975</t>
  </si>
  <si>
    <t>Lindsay Shagiari</t>
  </si>
  <si>
    <t>JD-15895</t>
  </si>
  <si>
    <t>Jonathan Doherty</t>
  </si>
  <si>
    <t>SH-19975</t>
  </si>
  <si>
    <t>Sally Hughsby</t>
  </si>
  <si>
    <t>SG-20080</t>
  </si>
  <si>
    <t>Sandra Glassco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</si>
  <si>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</si>
  <si>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</si>
  <si>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</si>
  <si>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</si>
  <si>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</si>
  <si>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</si>
  <si>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</si>
  <si>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</si>
  <si>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</si>
  <si>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</si>
  <si>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</si>
  <si>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</si>
  <si>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</si>
  <si>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</si>
  <si>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</si>
  <si>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</si>
  <si>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</si>
  <si>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</si>
  <si>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</si>
  <si>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</si>
  <si>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</si>
  <si>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</si>
  <si>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</si>
  <si>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</si>
  <si>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</si>
  <si>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</si>
  <si>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</si>
  <si>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</si>
  <si>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</si>
  <si>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</si>
  <si>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</si>
  <si>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</si>
  <si>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</si>
  <si>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</si>
  <si>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</si>
  <si>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</si>
  <si>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</si>
  <si>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Cassandra Brandow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</si>
  <si>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</si>
  <si>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</si>
  <si>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</si>
  <si>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</si>
  <si>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</si>
  <si>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</si>
  <si>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</si>
  <si>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</si>
  <si>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</si>
  <si>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</si>
  <si>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</si>
  <si>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</si>
  <si>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</si>
  <si>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</si>
  <si>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</si>
  <si>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</si>
  <si>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</si>
  <si>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</si>
  <si>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</si>
  <si>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</si>
  <si>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DS-13180</t>
  </si>
  <si>
    <t>David Smith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</si>
  <si>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</si>
  <si>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</si>
  <si>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</si>
  <si>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</si>
  <si>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</si>
  <si>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</si>
  <si>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</si>
  <si>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</si>
  <si>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</si>
  <si>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</si>
  <si>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</si>
  <si>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</si>
  <si>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</si>
  <si>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</si>
  <si>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</si>
  <si>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</si>
  <si>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</si>
  <si>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</si>
  <si>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</si>
  <si>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</si>
  <si>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</si>
  <si>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</si>
  <si>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</si>
  <si>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</si>
  <si>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</si>
  <si>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</si>
  <si>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PG-18895</t>
  </si>
  <si>
    <t>Paul Gonzalez</t>
  </si>
  <si>
    <t>CA-12310</t>
  </si>
  <si>
    <t>Christine Abelman</t>
  </si>
  <si>
    <t>KH-16690</t>
  </si>
  <si>
    <t>Kristen Hastings</t>
  </si>
  <si>
    <t>HA-14920</t>
  </si>
  <si>
    <t>Helen Andreada</t>
  </si>
  <si>
    <t>BB-10990</t>
  </si>
  <si>
    <t>Barry Blumstein</t>
  </si>
  <si>
    <t>AG-10495</t>
  </si>
  <si>
    <t>Andrew Gjertsen</t>
  </si>
  <si>
    <t>SC-20725</t>
  </si>
  <si>
    <t>Steven Cartwright</t>
  </si>
  <si>
    <t>JO-15280</t>
  </si>
  <si>
    <t>Jas O'Carroll</t>
  </si>
  <si>
    <t>AH-10195</t>
  </si>
  <si>
    <t>Alan Haines</t>
  </si>
  <si>
    <t>KL-16555</t>
  </si>
  <si>
    <t>Kelly Lampkin</t>
  </si>
  <si>
    <t>AS-10225</t>
  </si>
  <si>
    <t>Alan Schoenberger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</si>
  <si>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</si>
  <si>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</si>
  <si>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</si>
  <si>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</si>
  <si>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</si>
  <si>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</si>
  <si>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</si>
  <si>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</si>
  <si>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</si>
  <si>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</si>
  <si>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</si>
  <si>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</si>
  <si>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</si>
  <si>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</si>
  <si>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</si>
  <si>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</si>
  <si>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</si>
  <si>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</si>
  <si>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</si>
  <si>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</si>
  <si>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</si>
  <si>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</si>
  <si>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</si>
  <si>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</si>
  <si>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</si>
  <si>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</si>
  <si>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</si>
  <si>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</si>
  <si>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</si>
  <si>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</si>
  <si>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HK-14890</t>
  </si>
  <si>
    <t>Heather Kirkland</t>
  </si>
  <si>
    <t>KW-16435</t>
  </si>
  <si>
    <t>Katrina Willman</t>
  </si>
  <si>
    <t>JD-16060</t>
  </si>
  <si>
    <t>Julia Dunbar</t>
  </si>
  <si>
    <t>Same Day</t>
  </si>
  <si>
    <t>MK-17905</t>
  </si>
  <si>
    <t>Michael Kennedy</t>
  </si>
  <si>
    <t>GT-14755</t>
  </si>
  <si>
    <t>Guy Thornton</t>
  </si>
  <si>
    <t>AG-10900</t>
  </si>
  <si>
    <t>Arthur Gainer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</si>
  <si>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</si>
  <si>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</si>
  <si>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</si>
  <si>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</si>
  <si>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</si>
  <si>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</si>
  <si>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</si>
  <si>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</si>
  <si>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</si>
  <si>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</si>
  <si>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</si>
  <si>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</si>
  <si>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</si>
  <si>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</si>
  <si>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</si>
  <si>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</si>
  <si>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</si>
  <si>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</si>
  <si>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</si>
  <si>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</si>
  <si>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</si>
  <si>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</si>
  <si>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</si>
  <si>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</si>
  <si>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</si>
  <si>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</si>
  <si>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</si>
  <si>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</si>
  <si>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</si>
  <si>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</si>
  <si>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</si>
  <si>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</si>
  <si>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SD-20485</t>
  </si>
  <si>
    <t>Shirley Daniels</t>
  </si>
  <si>
    <t>KH-16630</t>
  </si>
  <si>
    <t>Ken Heidel</t>
  </si>
  <si>
    <t>RB-19795</t>
  </si>
  <si>
    <t>Ross Baird</t>
  </si>
  <si>
    <t>PO-19180</t>
  </si>
  <si>
    <t>Philisse Overcash</t>
  </si>
  <si>
    <t>BB-11545</t>
  </si>
  <si>
    <t>Brenda Bowman</t>
  </si>
  <si>
    <t>EB-13705</t>
  </si>
  <si>
    <t>Ed Braxton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</si>
  <si>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</si>
  <si>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</si>
  <si>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</si>
  <si>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</si>
  <si>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</si>
  <si>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</si>
  <si>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</si>
  <si>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</si>
  <si>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</si>
  <si>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</si>
  <si>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</si>
  <si>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</si>
  <si>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</si>
  <si>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</si>
  <si>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</si>
  <si>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</si>
  <si>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</si>
  <si>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</si>
  <si>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SS-20590</t>
  </si>
  <si>
    <t>Sonia Sunley</t>
  </si>
  <si>
    <t>RO-19780</t>
  </si>
  <si>
    <t>Rose O'Brian</t>
  </si>
  <si>
    <t>SC-20095</t>
  </si>
  <si>
    <t>Sanjit Chand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</si>
  <si>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</si>
  <si>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</si>
  <si>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</si>
  <si>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</si>
  <si>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</si>
  <si>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</si>
  <si>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</si>
  <si>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</si>
  <si>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</si>
  <si>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</si>
  <si>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</si>
  <si>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</si>
  <si>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</si>
  <si>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</si>
  <si>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</si>
  <si>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</si>
  <si>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</si>
  <si>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</si>
  <si>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</si>
  <si>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</si>
  <si>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</si>
  <si>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</si>
  <si>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</si>
  <si>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</si>
  <si>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</si>
  <si>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</si>
  <si>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BD-11500</t>
  </si>
  <si>
    <t>Bradley Drucker</t>
  </si>
  <si>
    <t>AS-10135</t>
  </si>
  <si>
    <t>Adrian Shami</t>
  </si>
  <si>
    <t>BD-11320</t>
  </si>
  <si>
    <t>Bill Donatelli</t>
  </si>
  <si>
    <t>GT-14710</t>
  </si>
  <si>
    <t>Greg Tran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</si>
  <si>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</si>
  <si>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</si>
  <si>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</si>
  <si>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</si>
  <si>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</si>
  <si>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</si>
  <si>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</si>
  <si>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</si>
  <si>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</si>
  <si>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</si>
  <si>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</si>
  <si>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</si>
  <si>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</si>
  <si>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</si>
  <si>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</si>
  <si>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</si>
  <si>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CS-11950</t>
  </si>
  <si>
    <t>Carlos Soltero</t>
  </si>
  <si>
    <t>CC-12145</t>
  </si>
  <si>
    <t>Charles Crestani</t>
  </si>
  <si>
    <t>DV-13465</t>
  </si>
  <si>
    <t>Dianna Vittorini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</si>
  <si>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</si>
  <si>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</si>
  <si>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</si>
  <si>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</si>
  <si>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</si>
  <si>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</si>
  <si>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</si>
  <si>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</si>
  <si>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</si>
  <si>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</si>
  <si>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</si>
  <si>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</si>
  <si>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</si>
  <si>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</si>
  <si>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</si>
  <si>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</si>
  <si>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</si>
  <si>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</si>
  <si>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</si>
  <si>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</si>
  <si>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</si>
  <si>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</si>
  <si>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</si>
  <si>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</si>
  <si>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</si>
  <si>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</si>
  <si>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</si>
  <si>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</si>
  <si>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BD-11605</t>
  </si>
  <si>
    <t>Brian Dahlen</t>
  </si>
  <si>
    <t>DJ-13420</t>
  </si>
  <si>
    <t>Denny Joy</t>
  </si>
  <si>
    <t>JD-16150</t>
  </si>
  <si>
    <t>Justin Deggeller</t>
  </si>
  <si>
    <t>JL-15835</t>
  </si>
  <si>
    <t>John Lee</t>
  </si>
  <si>
    <t>SC-20305</t>
  </si>
  <si>
    <t>Sean Christensen</t>
  </si>
  <si>
    <t>AR-10825</t>
  </si>
  <si>
    <t>Anthony Rawles</t>
  </si>
  <si>
    <t>SR-20740</t>
  </si>
  <si>
    <t>Steven Roelle</t>
  </si>
  <si>
    <t>AR-10405</t>
  </si>
  <si>
    <t>Allen Rosenblatt</t>
  </si>
  <si>
    <t>SP-20545</t>
  </si>
  <si>
    <t>Sibella Parks</t>
  </si>
  <si>
    <t>TH-21235</t>
  </si>
  <si>
    <t>Tiffany House</t>
  </si>
  <si>
    <t>RP-19390</t>
  </si>
  <si>
    <t>Resi Pölking</t>
  </si>
  <si>
    <t>CD-11980</t>
  </si>
  <si>
    <t>Carol Darley</t>
  </si>
  <si>
    <t>DJ-13630</t>
  </si>
  <si>
    <t>Doug Jacobs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</si>
  <si>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</si>
  <si>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</si>
  <si>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</si>
  <si>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</si>
  <si>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</si>
  <si>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</si>
  <si>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</si>
  <si>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</si>
  <si>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Dl-13600</t>
  </si>
  <si>
    <t>Dorris liebe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</si>
  <si>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</si>
  <si>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</si>
  <si>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</si>
  <si>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</si>
  <si>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</si>
  <si>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</si>
  <si>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</si>
  <si>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</si>
  <si>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</si>
  <si>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</si>
  <si>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CK-12325</t>
  </si>
  <si>
    <t>Christine Kargatis</t>
  </si>
  <si>
    <t>RD-19810</t>
  </si>
  <si>
    <t>Ross DeVincentis</t>
  </si>
  <si>
    <t>MP-17965</t>
  </si>
  <si>
    <t>Michael Paige</t>
  </si>
  <si>
    <t>MR-17545</t>
  </si>
  <si>
    <t>Mathew Reese</t>
  </si>
  <si>
    <t>SC-20695</t>
  </si>
  <si>
    <t>Steve Chapman</t>
  </si>
  <si>
    <t>JF-15355</t>
  </si>
  <si>
    <t>Jay Fein</t>
  </si>
  <si>
    <t>DS-13030</t>
  </si>
  <si>
    <t>Darrin Sayre</t>
  </si>
  <si>
    <t>GZ-14470</t>
  </si>
  <si>
    <t>Gary Zandusky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</si>
  <si>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</si>
  <si>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</si>
  <si>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</si>
  <si>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</si>
  <si>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</si>
  <si>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</si>
  <si>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</si>
  <si>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</si>
  <si>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</si>
  <si>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</si>
  <si>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</si>
  <si>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</si>
  <si>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</si>
  <si>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</si>
  <si>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</si>
  <si>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</si>
  <si>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CS-12250</t>
  </si>
  <si>
    <t>Chris Selesnick</t>
  </si>
  <si>
    <t>AJ-10795</t>
  </si>
  <si>
    <t>Anthony Johnson</t>
  </si>
  <si>
    <t>DL-12865</t>
  </si>
  <si>
    <t>Dan Lawera</t>
  </si>
  <si>
    <t>NZ-18565</t>
  </si>
  <si>
    <t>Nick Zandusky</t>
  </si>
  <si>
    <t>JK-15730</t>
  </si>
  <si>
    <t>Joe Kamberova</t>
  </si>
  <si>
    <t>ES-14020</t>
  </si>
  <si>
    <t>Erica Smith</t>
  </si>
  <si>
    <t>CD-11920</t>
  </si>
  <si>
    <t>Carlos Daly</t>
  </si>
  <si>
    <t>HW-14935</t>
  </si>
  <si>
    <t>Helen Wasserman</t>
  </si>
  <si>
    <t>GM-14440</t>
  </si>
  <si>
    <t>Gary McGarr</t>
  </si>
  <si>
    <t>ZC-21910</t>
  </si>
  <si>
    <t>Zuschuss Carroll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</si>
  <si>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</si>
  <si>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</si>
  <si>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</si>
  <si>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</si>
  <si>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</si>
  <si>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</si>
  <si>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</si>
  <si>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</si>
  <si>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LH-17020</t>
  </si>
  <si>
    <t>Lisa Hazard</t>
  </si>
  <si>
    <t>BM-11650</t>
  </si>
  <si>
    <t>Brian Moss</t>
  </si>
  <si>
    <t>EM-14095</t>
  </si>
  <si>
    <t>Eudokia Martin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</si>
  <si>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</si>
  <si>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</si>
  <si>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</si>
  <si>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</si>
  <si>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</si>
  <si>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</si>
  <si>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</si>
  <si>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</si>
  <si>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</si>
  <si>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</si>
  <si>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</si>
  <si>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Chuck Magee</t>
  </si>
  <si>
    <t>LS-16945</t>
  </si>
  <si>
    <t>Linda Southworth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</si>
  <si>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</si>
  <si>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</si>
  <si>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</si>
  <si>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</si>
  <si>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</si>
  <si>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</si>
  <si>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</si>
  <si>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</si>
  <si>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JS-15595</t>
  </si>
  <si>
    <t>Jill Stevenson</t>
  </si>
  <si>
    <t>JE-15475</t>
  </si>
  <si>
    <t>Jeremy Ellison</t>
  </si>
  <si>
    <t>PC-18745</t>
  </si>
  <si>
    <t>Pamela Coakley</t>
  </si>
  <si>
    <t>HL-15040</t>
  </si>
  <si>
    <t>Hunter Lopez</t>
  </si>
  <si>
    <t>MS-17365</t>
  </si>
  <si>
    <t>Maribeth Schnelling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</si>
  <si>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</si>
  <si>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</si>
  <si>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</si>
  <si>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</si>
  <si>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</si>
  <si>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</si>
  <si>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</si>
  <si>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</si>
  <si>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</si>
  <si>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</si>
  <si>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</si>
  <si>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</si>
  <si>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</si>
  <si>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</si>
  <si>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</si>
  <si>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</si>
  <si>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</si>
  <si>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</si>
  <si>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</si>
  <si>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</si>
  <si>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</si>
  <si>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</si>
  <si>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JA-15970</t>
  </si>
  <si>
    <t>Joseph Airdo</t>
  </si>
  <si>
    <t>LW-16990</t>
  </si>
  <si>
    <t>Lindsay Williams</t>
  </si>
  <si>
    <t>BS-11800</t>
  </si>
  <si>
    <t>Bryan Spruell</t>
  </si>
  <si>
    <t>TS-21340</t>
  </si>
  <si>
    <t>Toby Swindell</t>
  </si>
  <si>
    <t>MW-18235</t>
  </si>
  <si>
    <t>Mitch Willingham</t>
  </si>
  <si>
    <t>RH-19495</t>
  </si>
  <si>
    <t>Rick Hansen</t>
  </si>
  <si>
    <t>RA-19945</t>
  </si>
  <si>
    <t>Ryan Akin</t>
  </si>
  <si>
    <t>MT-17815</t>
  </si>
  <si>
    <t>Meg Tillman</t>
  </si>
  <si>
    <t>VG-21790</t>
  </si>
  <si>
    <t>Vivek Gonzalez</t>
  </si>
  <si>
    <t>PF-19165</t>
  </si>
  <si>
    <t>Philip Fox</t>
  </si>
  <si>
    <t>JS-15880</t>
  </si>
  <si>
    <t>John Stevenson</t>
  </si>
  <si>
    <t>KM-16225</t>
  </si>
  <si>
    <t>Kalyca Meade</t>
  </si>
  <si>
    <t>HR-14770</t>
  </si>
  <si>
    <t>Hallie Redmond</t>
  </si>
  <si>
    <t>AG-10390</t>
  </si>
  <si>
    <t>Allen Goldenen</t>
  </si>
  <si>
    <t>EL-13735</t>
  </si>
  <si>
    <t>Ed Ludwig</t>
  </si>
  <si>
    <t>JJ-15445</t>
  </si>
  <si>
    <t>Jennifer Jackson</t>
  </si>
  <si>
    <t>RD-19660</t>
  </si>
  <si>
    <t>Robert Dilbeck</t>
  </si>
  <si>
    <t>MO-17500</t>
  </si>
  <si>
    <t>Mary O'Rourke</t>
  </si>
  <si>
    <t>NS-18640</t>
  </si>
  <si>
    <t>Noel Staavos</t>
  </si>
  <si>
    <t>LC-16885</t>
  </si>
  <si>
    <t>Lena Creighton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</si>
  <si>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</si>
  <si>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</si>
  <si>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</si>
  <si>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</si>
  <si>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</si>
  <si>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</si>
  <si>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</si>
  <si>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</si>
  <si>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</si>
  <si>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</si>
  <si>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</si>
  <si>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</si>
  <si>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</si>
  <si>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</si>
  <si>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</si>
  <si>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</si>
  <si>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</si>
  <si>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</si>
  <si>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</si>
  <si>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</si>
  <si>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DW-13540</t>
  </si>
  <si>
    <t>Don Weiss</t>
  </si>
  <si>
    <t>BT-11395</t>
  </si>
  <si>
    <t>Bill Tyler</t>
  </si>
  <si>
    <t>KD-16270</t>
  </si>
  <si>
    <t>Karen Daniels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</si>
  <si>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</si>
  <si>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</si>
  <si>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</si>
  <si>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</si>
  <si>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</si>
  <si>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</si>
  <si>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</si>
  <si>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</si>
  <si>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</si>
  <si>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</si>
  <si>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</si>
  <si>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</si>
  <si>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</si>
  <si>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</si>
  <si>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GG-14650</t>
  </si>
  <si>
    <t>Greg Guthrie</t>
  </si>
  <si>
    <t>NC-18340</t>
  </si>
  <si>
    <t>Nat Carroll</t>
  </si>
  <si>
    <t>GB-14530</t>
  </si>
  <si>
    <t>George Bell</t>
  </si>
  <si>
    <t>AA-10315</t>
  </si>
  <si>
    <t>Alex Avila</t>
  </si>
  <si>
    <t>LT-16765</t>
  </si>
  <si>
    <t>Larry Tron</t>
  </si>
  <si>
    <t>AP-10720</t>
  </si>
  <si>
    <t>Anne Pryor</t>
  </si>
  <si>
    <t>SW-20275</t>
  </si>
  <si>
    <t>Scott Williamson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</si>
  <si>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</si>
  <si>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</si>
  <si>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</si>
  <si>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</si>
  <si>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</si>
  <si>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</si>
  <si>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</si>
  <si>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</si>
  <si>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</si>
  <si>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</si>
  <si>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</si>
  <si>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</si>
  <si>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</si>
  <si>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</si>
  <si>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</si>
  <si>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</si>
  <si>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</si>
  <si>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</si>
  <si>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</si>
  <si>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</si>
  <si>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</si>
  <si>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</si>
  <si>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</si>
  <si>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</si>
  <si>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</si>
  <si>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</si>
  <si>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</si>
  <si>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</si>
  <si>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SM-20950</t>
  </si>
  <si>
    <t>Suzanne McNair</t>
  </si>
  <si>
    <t>PF-19225</t>
  </si>
  <si>
    <t>Phillip Flathmann</t>
  </si>
  <si>
    <t>BD-11770</t>
  </si>
  <si>
    <t>Bryan Davis</t>
  </si>
  <si>
    <t>GM-14500</t>
  </si>
  <si>
    <t>Gene McClure</t>
  </si>
  <si>
    <t>TB-21355</t>
  </si>
  <si>
    <t>Todd Boyes</t>
  </si>
  <si>
    <t>CC-12430</t>
  </si>
  <si>
    <t>Chuck Clark</t>
  </si>
  <si>
    <t>JH-16180</t>
  </si>
  <si>
    <t>Justin Hirsh</t>
  </si>
  <si>
    <t>QJ-19255</t>
  </si>
  <si>
    <t>Quincy Jones</t>
  </si>
  <si>
    <t>BM-11785</t>
  </si>
  <si>
    <t>Bryan Mills</t>
  </si>
  <si>
    <t>HG-14965</t>
  </si>
  <si>
    <t>Henry Goldwyn</t>
  </si>
  <si>
    <t>LW-16825</t>
  </si>
  <si>
    <t>Laurel Workman</t>
  </si>
  <si>
    <t>MC-17575</t>
  </si>
  <si>
    <t>Matt Collins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</si>
  <si>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</si>
  <si>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</si>
  <si>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</si>
  <si>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</si>
  <si>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</si>
  <si>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</si>
  <si>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</si>
  <si>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</si>
  <si>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</si>
  <si>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</si>
  <si>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</si>
  <si>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</si>
  <si>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</si>
  <si>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</si>
  <si>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</si>
  <si>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</si>
  <si>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BP-11290</t>
  </si>
  <si>
    <t>Beth Paige</t>
  </si>
  <si>
    <t>DC-12850</t>
  </si>
  <si>
    <t>Dan Campbell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</si>
  <si>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</si>
  <si>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</si>
  <si>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</si>
  <si>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</si>
  <si>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</si>
  <si>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</si>
  <si>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</si>
  <si>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</si>
  <si>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</si>
  <si>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</si>
  <si>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</si>
  <si>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</si>
  <si>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VD-21670</t>
  </si>
  <si>
    <t>Valerie Dominguez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</si>
  <si>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</si>
  <si>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</si>
  <si>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</si>
  <si>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</si>
  <si>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</si>
  <si>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</si>
  <si>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</si>
  <si>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</si>
  <si>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</si>
  <si>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</si>
  <si>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</si>
  <si>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</si>
  <si>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</si>
  <si>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</si>
  <si>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</si>
  <si>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</si>
  <si>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TS-21085</t>
  </si>
  <si>
    <t>Thais Sissman</t>
  </si>
  <si>
    <t>MC-17425</t>
  </si>
  <si>
    <t>Mark Cousins</t>
  </si>
  <si>
    <t>SC-20440</t>
  </si>
  <si>
    <t>Shaun Chance</t>
  </si>
  <si>
    <t>NH-18610</t>
  </si>
  <si>
    <t>Nicole Hansen</t>
  </si>
  <si>
    <t>AA-10480</t>
  </si>
  <si>
    <t>Andrew Allen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</si>
  <si>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</si>
  <si>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</si>
  <si>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</si>
  <si>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</si>
  <si>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</si>
  <si>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</si>
  <si>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</si>
  <si>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</si>
  <si>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</si>
  <si>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</si>
  <si>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MK-18160</t>
  </si>
  <si>
    <t>Mike Kennedy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</si>
  <si>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</si>
  <si>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</si>
  <si>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</si>
  <si>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</si>
  <si>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</si>
  <si>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</si>
  <si>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</si>
  <si>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</si>
  <si>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</si>
  <si>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</si>
  <si>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</si>
  <si>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</si>
  <si>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</si>
  <si>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</si>
  <si>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</si>
  <si>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</si>
  <si>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</si>
  <si>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</si>
  <si>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MC-17845</t>
  </si>
  <si>
    <t>Michael Chen</t>
  </si>
  <si>
    <t>TB-21400</t>
  </si>
  <si>
    <t>Tom Boeckenhauer</t>
  </si>
  <si>
    <t>PL-18925</t>
  </si>
  <si>
    <t>Paul Lucas</t>
  </si>
  <si>
    <t>GH-14425</t>
  </si>
  <si>
    <t>Gary Hwang</t>
  </si>
  <si>
    <t>BV-11245</t>
  </si>
  <si>
    <t>Benjamin Venier</t>
  </si>
  <si>
    <t>MP-18175</t>
  </si>
  <si>
    <t>Mike Pelletier</t>
  </si>
  <si>
    <t>JM-15655</t>
  </si>
  <si>
    <t>Jim Mitchum</t>
  </si>
  <si>
    <t>DB-13270</t>
  </si>
  <si>
    <t>Deborah Brumfield</t>
  </si>
  <si>
    <t>VB-21745</t>
  </si>
  <si>
    <t>Victoria Brennan</t>
  </si>
  <si>
    <t>ME-17320</t>
  </si>
  <si>
    <t>Maria Etezadi</t>
  </si>
  <si>
    <t>IG-15085</t>
  </si>
  <si>
    <t>Ivan Gibson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</si>
  <si>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</si>
  <si>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</si>
  <si>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</si>
  <si>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</si>
  <si>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</si>
  <si>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</si>
  <si>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</si>
  <si>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</si>
  <si>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</si>
  <si>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</si>
  <si>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</si>
  <si>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</si>
  <si>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VG-21805</t>
  </si>
  <si>
    <t>Vivek Grady</t>
  </si>
  <si>
    <t>MY-18295</t>
  </si>
  <si>
    <t>Muhammed Yedwab</t>
  </si>
  <si>
    <t>RD-19480</t>
  </si>
  <si>
    <t>Rick Duston</t>
  </si>
  <si>
    <t>AB-10150</t>
  </si>
  <si>
    <t>Aimee Bixby</t>
  </si>
  <si>
    <t>ML-17395</t>
  </si>
  <si>
    <t>Marina Lichtenstein</t>
  </si>
  <si>
    <t>YS-21880</t>
  </si>
  <si>
    <t>Yana Sorensen</t>
  </si>
  <si>
    <t>JK-16120</t>
  </si>
  <si>
    <t>Julie Kriz</t>
  </si>
  <si>
    <t>JG-15160</t>
  </si>
  <si>
    <t>James Galang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</si>
  <si>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</si>
  <si>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</si>
  <si>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</si>
  <si>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</si>
  <si>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</si>
  <si>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</si>
  <si>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</si>
  <si>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</si>
  <si>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</si>
  <si>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</si>
  <si>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</si>
  <si>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</si>
  <si>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</si>
  <si>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</si>
  <si>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</si>
  <si>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</si>
  <si>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</si>
  <si>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</si>
  <si>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RD-19585</t>
  </si>
  <si>
    <t>Rob Dowd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</si>
  <si>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</si>
  <si>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</si>
  <si>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</si>
  <si>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</si>
  <si>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</si>
  <si>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</si>
  <si>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</si>
  <si>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</si>
  <si>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ND-18370</t>
  </si>
  <si>
    <t>Natalie DeCherney</t>
  </si>
  <si>
    <t>CD-12790</t>
  </si>
  <si>
    <t>Cynthia Delaney</t>
  </si>
  <si>
    <t>JK-15205</t>
  </si>
  <si>
    <t>Jamie Kunitz</t>
  </si>
  <si>
    <t>JK-15370</t>
  </si>
  <si>
    <t>Jay Kimmel</t>
  </si>
  <si>
    <t>ED-13885</t>
  </si>
  <si>
    <t>Emily Ducich</t>
  </si>
  <si>
    <t>DA-13450</t>
  </si>
  <si>
    <t>Dianna Arnett</t>
  </si>
  <si>
    <t>JW-15955</t>
  </si>
  <si>
    <t>Joni Wasserman</t>
  </si>
  <si>
    <t>TT-21460</t>
  </si>
  <si>
    <t>Tonja Turnell</t>
  </si>
  <si>
    <t>SL-20155</t>
  </si>
  <si>
    <t>Sara Luxemburg</t>
  </si>
  <si>
    <t>RM-19375</t>
  </si>
  <si>
    <t>Raymond Messe</t>
  </si>
  <si>
    <t>ML-17755</t>
  </si>
  <si>
    <t>Max Ludwig</t>
  </si>
  <si>
    <t>CC-12685</t>
  </si>
  <si>
    <t>Craig Carroll</t>
  </si>
  <si>
    <t>SC-20770</t>
  </si>
  <si>
    <t>Stewart Carmichael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</si>
  <si>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</si>
  <si>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</si>
  <si>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</si>
  <si>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</si>
  <si>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</si>
  <si>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</si>
  <si>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</si>
  <si>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</si>
  <si>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</si>
  <si>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</si>
  <si>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</si>
  <si>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</si>
  <si>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LL-16840</t>
  </si>
  <si>
    <t>Lauren Leatherbury</t>
  </si>
  <si>
    <t>JL-15235</t>
  </si>
  <si>
    <t>Janet Lee</t>
  </si>
  <si>
    <t>CH-12070</t>
  </si>
  <si>
    <t>Cathy Hwang</t>
  </si>
  <si>
    <t>ND-18460</t>
  </si>
  <si>
    <t>Neil Ducich</t>
  </si>
  <si>
    <t>AS-10045</t>
  </si>
  <si>
    <t>Aaron Smayling</t>
  </si>
  <si>
    <t>BF-10975</t>
  </si>
  <si>
    <t>Barbara Fisher</t>
  </si>
  <si>
    <t>FA-14230</t>
  </si>
  <si>
    <t>Frank Atkinson</t>
  </si>
  <si>
    <t>GW-14605</t>
  </si>
  <si>
    <t>Giulietta Weimer</t>
  </si>
  <si>
    <t>FH-14275</t>
  </si>
  <si>
    <t>Frank Hawley</t>
  </si>
  <si>
    <t>FM-14215</t>
  </si>
  <si>
    <t>Filia McAdams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</si>
  <si>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</si>
  <si>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</si>
  <si>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</si>
  <si>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</si>
  <si>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</si>
  <si>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</si>
  <si>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</si>
  <si>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</si>
  <si>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</si>
  <si>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</si>
  <si>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</si>
  <si>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</si>
  <si>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EH-13990</t>
  </si>
  <si>
    <t>Erica Hackney</t>
  </si>
  <si>
    <t>AS-10630</t>
  </si>
  <si>
    <t>Ann Steele</t>
  </si>
  <si>
    <t>EH-13765</t>
  </si>
  <si>
    <t>Edward Hooks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</si>
  <si>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</si>
  <si>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</si>
  <si>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</si>
  <si>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</si>
  <si>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</si>
  <si>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</si>
  <si>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</si>
  <si>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</si>
  <si>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</si>
  <si>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</si>
  <si>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SC-20800</t>
  </si>
  <si>
    <t>Stuart Calhoun</t>
  </si>
  <si>
    <t>RH-19510</t>
  </si>
  <si>
    <t>Rick Huthwaite</t>
  </si>
  <si>
    <t>MC-17275</t>
  </si>
  <si>
    <t>Marc Crier</t>
  </si>
  <si>
    <t>GP-14740</t>
  </si>
  <si>
    <t>Guy Phonely</t>
  </si>
  <si>
    <t>CW-11905</t>
  </si>
  <si>
    <t>Carl Weiss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</si>
  <si>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</si>
  <si>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</si>
  <si>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</si>
  <si>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</si>
  <si>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</si>
  <si>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</si>
  <si>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</si>
  <si>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</si>
  <si>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</si>
  <si>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</si>
  <si>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</si>
  <si>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</si>
  <si>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</si>
  <si>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</si>
  <si>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</si>
  <si>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</si>
  <si>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</si>
  <si>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</si>
  <si>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</si>
  <si>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</si>
  <si>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</si>
  <si>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</si>
  <si>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</si>
  <si>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</si>
  <si>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</si>
  <si>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</si>
  <si>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</si>
  <si>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</si>
  <si>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IL-15100</t>
  </si>
  <si>
    <t>Ivan Liston</t>
  </si>
  <si>
    <t>PB-18805</t>
  </si>
  <si>
    <t>Patrick Bzostek</t>
  </si>
  <si>
    <t>LT-17110</t>
  </si>
  <si>
    <t>Liz Thompson</t>
  </si>
  <si>
    <t>MH-17620</t>
  </si>
  <si>
    <t>Matt Hagelstein</t>
  </si>
  <si>
    <t>BT-11440</t>
  </si>
  <si>
    <t>Bobby Trafton</t>
  </si>
  <si>
    <t>JH-15820</t>
  </si>
  <si>
    <t>John Huston</t>
  </si>
  <si>
    <t>CT-11995</t>
  </si>
  <si>
    <t>Carol Triggs</t>
  </si>
  <si>
    <t>TG-21310</t>
  </si>
  <si>
    <t>Toby Gnade</t>
  </si>
  <si>
    <t>JM-16195</t>
  </si>
  <si>
    <t>Justin MacKendrick</t>
  </si>
  <si>
    <t>MZ-17335</t>
  </si>
  <si>
    <t>Maria Zettner</t>
  </si>
  <si>
    <t>MW-18220</t>
  </si>
  <si>
    <t>Mitch Webber</t>
  </si>
  <si>
    <t>TP-21415</t>
  </si>
  <si>
    <t>Tom Prescott</t>
  </si>
  <si>
    <t>LM-17065</t>
  </si>
  <si>
    <t>Liz MacKendrick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</si>
  <si>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</si>
  <si>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</si>
  <si>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</si>
  <si>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</si>
  <si>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</si>
  <si>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</si>
  <si>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</si>
  <si>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</si>
  <si>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</si>
  <si>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</si>
  <si>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</si>
  <si>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</si>
  <si>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</si>
  <si>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</si>
  <si>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</si>
  <si>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Kelly Williams</t>
  </si>
  <si>
    <t>CL-11890</t>
  </si>
  <si>
    <t>Carl Ludwig</t>
  </si>
  <si>
    <t>SC-20260</t>
  </si>
  <si>
    <t>Scott Cohen</t>
  </si>
  <si>
    <t>KM-16375</t>
  </si>
  <si>
    <t>Katherine Murray</t>
  </si>
  <si>
    <t>CV-12295</t>
  </si>
  <si>
    <t>Christina VanderZanden</t>
  </si>
  <si>
    <t>DK-13375</t>
  </si>
  <si>
    <t>Dennis Kane</t>
  </si>
  <si>
    <t>SG-20605</t>
  </si>
  <si>
    <t>Speros Goranitis</t>
  </si>
  <si>
    <t>TM-21010</t>
  </si>
  <si>
    <t>Tamara Manning</t>
  </si>
  <si>
    <t>BE-11335</t>
  </si>
  <si>
    <t>Bill Eplett</t>
  </si>
  <si>
    <t>EM-13810</t>
  </si>
  <si>
    <t>Eleni McCrary</t>
  </si>
  <si>
    <t>TB-21595</t>
  </si>
  <si>
    <t>Troy Blackwell</t>
  </si>
  <si>
    <t>PP-18955</t>
  </si>
  <si>
    <t>Paul Prost</t>
  </si>
  <si>
    <t>ML-18040</t>
  </si>
  <si>
    <t>Michelle Lonsdale</t>
  </si>
  <si>
    <t>CR-12580</t>
  </si>
  <si>
    <t>Clay Rozendal</t>
  </si>
  <si>
    <t>AZ-10750</t>
  </si>
  <si>
    <t>Annie Zypern</t>
  </si>
  <si>
    <t>AM-10705</t>
  </si>
  <si>
    <t>Anne McFarland</t>
  </si>
  <si>
    <t>DB-13405</t>
  </si>
  <si>
    <t>Denny Blanton</t>
  </si>
  <si>
    <t>SC-20380</t>
  </si>
  <si>
    <t>Shahid Collister</t>
  </si>
  <si>
    <t>CS-12460</t>
  </si>
  <si>
    <t>Chuck Sachs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</si>
  <si>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</si>
  <si>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</si>
  <si>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</si>
  <si>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</si>
  <si>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</si>
  <si>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</si>
  <si>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</si>
  <si>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</si>
  <si>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</si>
  <si>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</si>
  <si>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</si>
  <si>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</si>
  <si>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AW-10930</t>
  </si>
  <si>
    <t>Arthur Wiediger</t>
  </si>
  <si>
    <t>DB-12910</t>
  </si>
  <si>
    <t>Daniel Byrd</t>
  </si>
  <si>
    <t>DW-13585</t>
  </si>
  <si>
    <t>Dorothy Wardle</t>
  </si>
  <si>
    <t>TT-21220</t>
  </si>
  <si>
    <t>Thomas Thornton</t>
  </si>
  <si>
    <t>LO-17170</t>
  </si>
  <si>
    <t>Lori Olson</t>
  </si>
  <si>
    <t>SV-20365</t>
  </si>
  <si>
    <t>Seth Vernon</t>
  </si>
  <si>
    <t>KD-16615</t>
  </si>
  <si>
    <t>Ken Dana</t>
  </si>
  <si>
    <t>NB-18580</t>
  </si>
  <si>
    <t>Nicole Brennan</t>
  </si>
  <si>
    <t>CM-12235</t>
  </si>
  <si>
    <t>Chris McAfee</t>
  </si>
  <si>
    <t>BF-11005</t>
  </si>
  <si>
    <t>Barry Franz</t>
  </si>
  <si>
    <t>SK-19990</t>
  </si>
  <si>
    <t>Sally Knutson</t>
  </si>
  <si>
    <t>EN-13780</t>
  </si>
  <si>
    <t>Edward Nazzal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</si>
  <si>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</si>
  <si>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</si>
  <si>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</si>
  <si>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</si>
  <si>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</si>
  <si>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</si>
  <si>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</si>
  <si>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</si>
  <si>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</si>
  <si>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</si>
  <si>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</si>
  <si>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</si>
  <si>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</si>
  <si>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</si>
  <si>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</si>
  <si>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</si>
  <si>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</si>
  <si>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</si>
  <si>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</si>
  <si>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</si>
  <si>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</si>
  <si>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</si>
  <si>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</si>
  <si>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</si>
  <si>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</si>
  <si>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</si>
  <si>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</si>
  <si>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</si>
  <si>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</si>
  <si>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</si>
  <si>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</si>
  <si>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</si>
  <si>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</si>
  <si>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</si>
  <si>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RW-19690</t>
  </si>
  <si>
    <t>Robert Waldorf</t>
  </si>
  <si>
    <t>MO-17950</t>
  </si>
  <si>
    <t>Michael Oakman</t>
  </si>
  <si>
    <t>BT-11680</t>
  </si>
  <si>
    <t>Brian Thompson</t>
  </si>
  <si>
    <t>KN-16450</t>
  </si>
  <si>
    <t>Kean Nguyen</t>
  </si>
  <si>
    <t>DL-13330</t>
  </si>
  <si>
    <t>Denise Leinenbach</t>
  </si>
  <si>
    <t>MH-18025</t>
  </si>
  <si>
    <t>Michelle Huthwaite</t>
  </si>
  <si>
    <t>CA-11965</t>
  </si>
  <si>
    <t>Carol Adams</t>
  </si>
  <si>
    <t>DM-13345</t>
  </si>
  <si>
    <t>Denise Monton</t>
  </si>
  <si>
    <t>AJ-10780</t>
  </si>
  <si>
    <t>Anthony Jacobs</t>
  </si>
  <si>
    <t>RB-19360</t>
  </si>
  <si>
    <t>Raymond Buch</t>
  </si>
  <si>
    <t>AF-10885</t>
  </si>
  <si>
    <t>Art Foster</t>
  </si>
  <si>
    <t>BF-11275</t>
  </si>
  <si>
    <t>Beth Fritzler</t>
  </si>
  <si>
    <t>Dp-13240</t>
  </si>
  <si>
    <t>Dean percer</t>
  </si>
  <si>
    <t>HG-14845</t>
  </si>
  <si>
    <t>Harry Greene</t>
  </si>
  <si>
    <t>EB-13975</t>
  </si>
  <si>
    <t>Erica Bern</t>
  </si>
  <si>
    <t>PW-19240</t>
  </si>
  <si>
    <t>Pierre Wener</t>
  </si>
  <si>
    <t>CR-12730</t>
  </si>
  <si>
    <t>Craig Reiter</t>
  </si>
  <si>
    <t>KH-16330</t>
  </si>
  <si>
    <t>Katharine Harms</t>
  </si>
  <si>
    <t>DL-12925</t>
  </si>
  <si>
    <t>Daniel Lacy</t>
  </si>
  <si>
    <t>ME-17725</t>
  </si>
  <si>
    <t>Max Engle</t>
  </si>
  <si>
    <t>EM-14140</t>
  </si>
  <si>
    <t>Eugene Moren</t>
  </si>
  <si>
    <t>MA-17995</t>
  </si>
  <si>
    <t>Michelle Arnett</t>
  </si>
  <si>
    <t>GB-14575</t>
  </si>
  <si>
    <t>Giulietta Baptist</t>
  </si>
  <si>
    <t>MG-17875</t>
  </si>
  <si>
    <t>Michael Grace</t>
  </si>
  <si>
    <t>JB-16000</t>
  </si>
  <si>
    <t>Joy Bell-</t>
  </si>
  <si>
    <t>DM-12955</t>
  </si>
  <si>
    <t>Dario Medina</t>
  </si>
  <si>
    <t>SW-20350</t>
  </si>
  <si>
    <t>Sean Wendt</t>
  </si>
  <si>
    <t>RE-19450</t>
  </si>
  <si>
    <t>Richard Eichhorn</t>
  </si>
  <si>
    <t>BF-11215</t>
  </si>
  <si>
    <t>Benjamin Farhat</t>
  </si>
  <si>
    <t>JG-15310</t>
  </si>
  <si>
    <t>Jason Gross</t>
  </si>
  <si>
    <t>EC-14050</t>
  </si>
  <si>
    <t>Erin Creighton</t>
  </si>
  <si>
    <t>EB-14110</t>
  </si>
  <si>
    <t>Eugene Barchas</t>
  </si>
  <si>
    <t>BP-11155</t>
  </si>
  <si>
    <t>Becky Pak</t>
  </si>
  <si>
    <t>CC-12100</t>
  </si>
  <si>
    <t>Chad Cunningham</t>
  </si>
  <si>
    <t>CS-11845</t>
  </si>
  <si>
    <t>Cari Sayre</t>
  </si>
  <si>
    <t>GH-14410</t>
  </si>
  <si>
    <t>Gary Hansen</t>
  </si>
  <si>
    <t>PT-19090</t>
  </si>
  <si>
    <t>Pete Takahito</t>
  </si>
  <si>
    <t>SH-20395</t>
  </si>
  <si>
    <t>Shahid Hopkins</t>
  </si>
  <si>
    <t>JE-16165</t>
  </si>
  <si>
    <t>Justin Ellison</t>
  </si>
  <si>
    <t>DR-12940</t>
  </si>
  <si>
    <t>Daniel Raglin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</si>
  <si>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</si>
  <si>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</si>
  <si>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</si>
  <si>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</si>
  <si>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</si>
  <si>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</si>
  <si>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</si>
  <si>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</si>
  <si>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EG-13900</t>
  </si>
  <si>
    <t>Emily Grady</t>
  </si>
  <si>
    <t>SJ-20215</t>
  </si>
  <si>
    <t>Sarah Jordon</t>
  </si>
  <si>
    <t>BG-11740</t>
  </si>
  <si>
    <t>Bruce Geld</t>
  </si>
  <si>
    <t>CC-12220</t>
  </si>
  <si>
    <t>Chris Cortes</t>
  </si>
  <si>
    <t>LB-16795</t>
  </si>
  <si>
    <t>Laurel Beltran</t>
  </si>
  <si>
    <t>RF-19345</t>
  </si>
  <si>
    <t>Randy Ferguson</t>
  </si>
  <si>
    <t>JP-16135</t>
  </si>
  <si>
    <t>Julie Prescott</t>
  </si>
  <si>
    <t>GT-14635</t>
  </si>
  <si>
    <t>Grant Thornton</t>
  </si>
  <si>
    <t>LW-17215</t>
  </si>
  <si>
    <t>Luke Weiss</t>
  </si>
  <si>
    <t>PR-18880</t>
  </si>
  <si>
    <t>Patrick Ryan</t>
  </si>
  <si>
    <t>TC-21535</t>
  </si>
  <si>
    <t>Tracy Collins</t>
  </si>
  <si>
    <t>LC-17050</t>
  </si>
  <si>
    <t>Liz Carlisle</t>
  </si>
  <si>
    <t>CS-12490</t>
  </si>
  <si>
    <t>Cindy Schnelling</t>
  </si>
  <si>
    <t>DB-13660</t>
  </si>
  <si>
    <t>Duane Benoit</t>
  </si>
  <si>
    <t>HZ-14950</t>
  </si>
  <si>
    <t>Henia Zydlo</t>
  </si>
  <si>
    <t>DE-13255</t>
  </si>
  <si>
    <t>Deanra Eno</t>
  </si>
  <si>
    <t>JO-15145</t>
  </si>
  <si>
    <t>Jack O'Briant</t>
  </si>
  <si>
    <t>AH-10690</t>
  </si>
  <si>
    <t>Anna Häberlin</t>
  </si>
  <si>
    <t>DP-13390</t>
  </si>
  <si>
    <t>Dennis Pardue</t>
  </si>
  <si>
    <t>RH-19600</t>
  </si>
  <si>
    <t>Rob Haberlin</t>
  </si>
  <si>
    <t>RD-19930</t>
  </si>
  <si>
    <t>Russell D'Ascenzo</t>
  </si>
  <si>
    <t>SC-20020</t>
  </si>
  <si>
    <t>Sam Craven</t>
  </si>
  <si>
    <t>FM-14380</t>
  </si>
  <si>
    <t>Fred McMath</t>
  </si>
  <si>
    <t>TS-21505</t>
  </si>
  <si>
    <t>Tony Sayre</t>
  </si>
  <si>
    <t>MD-17350</t>
  </si>
  <si>
    <t>Maribeth Dona</t>
  </si>
  <si>
    <t>FC-14335</t>
  </si>
  <si>
    <t>Fred Chung</t>
  </si>
  <si>
    <t>RB-19330</t>
  </si>
  <si>
    <t>Randy Bradley</t>
  </si>
  <si>
    <t>NC-18535</t>
  </si>
  <si>
    <t>Nick Crebassa</t>
  </si>
  <si>
    <t>BC-11125</t>
  </si>
  <si>
    <t>Becky Castell</t>
  </si>
  <si>
    <t>DB-12970</t>
  </si>
  <si>
    <t>Darren Budd</t>
  </si>
  <si>
    <t>VF-21715</t>
  </si>
  <si>
    <t>Vicky Freymann</t>
  </si>
  <si>
    <t>JP-15460</t>
  </si>
  <si>
    <t>Jennifer Patt</t>
  </si>
  <si>
    <t>ML-17410</t>
  </si>
  <si>
    <t>Maris LaWare</t>
  </si>
  <si>
    <t>TC-21475</t>
  </si>
  <si>
    <t>Tony Chapman</t>
  </si>
  <si>
    <t>MF-17665</t>
  </si>
  <si>
    <t>Maureen Fritzler</t>
  </si>
  <si>
    <t>RM-19750</t>
  </si>
  <si>
    <t>Roland Murray</t>
  </si>
  <si>
    <t>JJ-15760</t>
  </si>
  <si>
    <t>Joel Jenkins</t>
  </si>
  <si>
    <t>JB-16045</t>
  </si>
  <si>
    <t>Julia Barnett</t>
  </si>
  <si>
    <t>EH-14125</t>
  </si>
  <si>
    <t>Eugene Hildebrand</t>
  </si>
  <si>
    <t>EJ-13720</t>
  </si>
  <si>
    <t>Ed Jacobs</t>
  </si>
  <si>
    <t>BE-11410</t>
  </si>
  <si>
    <t>Bobby Elias</t>
  </si>
  <si>
    <t>DM-13015</t>
  </si>
  <si>
    <t>Darrin Martin</t>
  </si>
  <si>
    <t>NC-18415</t>
  </si>
  <si>
    <t>Nathan Cano</t>
  </si>
  <si>
    <t>AJ-10960</t>
  </si>
  <si>
    <t>Astrea Jones</t>
  </si>
  <si>
    <t>PF-19120</t>
  </si>
  <si>
    <t>Peter Fuller</t>
  </si>
  <si>
    <t>MG-17680</t>
  </si>
  <si>
    <t>Maureen Gastineau</t>
  </si>
  <si>
    <t>VT-21700</t>
  </si>
  <si>
    <t>Valerie Takahito</t>
  </si>
  <si>
    <t>MM-18280</t>
  </si>
  <si>
    <t>Muhammed MacIntyre</t>
  </si>
  <si>
    <t>LS-17230</t>
  </si>
  <si>
    <t>Lycoris Saunders</t>
  </si>
  <si>
    <t>MH-17455</t>
  </si>
  <si>
    <t>Mark Hamilton</t>
  </si>
  <si>
    <t>MG-17695</t>
  </si>
  <si>
    <t>Maureen Gnade</t>
  </si>
  <si>
    <t>KE-16420</t>
  </si>
  <si>
    <t>Katrina Edelman</t>
  </si>
  <si>
    <t>SP-20920</t>
  </si>
  <si>
    <t>Susan Pistek</t>
  </si>
  <si>
    <t>CC-12370</t>
  </si>
  <si>
    <t>Christopher Conant</t>
  </si>
  <si>
    <t>DK-12895</t>
  </si>
  <si>
    <t>Dana Kaydos</t>
  </si>
  <si>
    <t>KM-16660</t>
  </si>
  <si>
    <t>Khloe Miller</t>
  </si>
  <si>
    <t>AA-10645</t>
  </si>
  <si>
    <t>Anna Andreadi</t>
  </si>
  <si>
    <t>DK-12985</t>
  </si>
  <si>
    <t>Darren Koutras</t>
  </si>
  <si>
    <t>SC-20680</t>
  </si>
  <si>
    <t>Steve Carroll</t>
  </si>
  <si>
    <t>LH-16900</t>
  </si>
  <si>
    <t>Lena Hernandez</t>
  </si>
  <si>
    <t>DD-13570</t>
  </si>
  <si>
    <t>Dorothy Dickinson</t>
  </si>
  <si>
    <t>NC-18625</t>
  </si>
  <si>
    <t>Noah Childs</t>
  </si>
  <si>
    <t>AH-10465</t>
  </si>
  <si>
    <t>Amy Hunt</t>
  </si>
  <si>
    <t>HJ-14875</t>
  </si>
  <si>
    <t>Heather Jas</t>
  </si>
  <si>
    <t>EK-13795</t>
  </si>
  <si>
    <t>Eileen Kiefer</t>
  </si>
  <si>
    <t>CR-12820</t>
  </si>
  <si>
    <t>Cyra Reiten</t>
  </si>
  <si>
    <t>SG-20890</t>
  </si>
  <si>
    <t>Susan Gilcrest</t>
  </si>
  <si>
    <t>CS-12175</t>
  </si>
  <si>
    <t>Charles Sheldon</t>
  </si>
  <si>
    <t>AH-10585</t>
  </si>
  <si>
    <t>Angele Hood</t>
  </si>
  <si>
    <t>NF-18475</t>
  </si>
  <si>
    <t>Neil Französisch</t>
  </si>
  <si>
    <t>BS-11365</t>
  </si>
  <si>
    <t>Bill Shonely</t>
  </si>
  <si>
    <t>RM-19675</t>
  </si>
  <si>
    <t>Robert Marley</t>
  </si>
  <si>
    <t>RD-19720</t>
  </si>
  <si>
    <t>Roger Demir</t>
  </si>
  <si>
    <t>VM-21835</t>
  </si>
  <si>
    <t>Vivian Mathis</t>
  </si>
  <si>
    <t>MM-17260</t>
  </si>
  <si>
    <t>Magdelene Morse</t>
  </si>
  <si>
    <t>MV-17485</t>
  </si>
  <si>
    <t>Mark Van Huff</t>
  </si>
  <si>
    <t>AG-10330</t>
  </si>
  <si>
    <t>Alex Grayson</t>
  </si>
  <si>
    <t>BP-11095</t>
  </si>
  <si>
    <t>Bart Pistole</t>
  </si>
  <si>
    <t>GR-14560</t>
  </si>
  <si>
    <t>Georgia Rosenberg</t>
  </si>
  <si>
    <t>VS-21820</t>
  </si>
  <si>
    <t>Vivek Sundaresam</t>
  </si>
  <si>
    <t>LP-17095</t>
  </si>
  <si>
    <t>Liz Preis</t>
  </si>
  <si>
    <t>RB-19570</t>
  </si>
  <si>
    <t>Rob Beeghly</t>
  </si>
  <si>
    <t>MC-18130</t>
  </si>
  <si>
    <t>Mike Caudle</t>
  </si>
  <si>
    <t>TM-21490</t>
  </si>
  <si>
    <t>Tony Molinari</t>
  </si>
  <si>
    <t>CM-11815</t>
  </si>
  <si>
    <t>Candace McMahon</t>
  </si>
  <si>
    <t>TS-21430</t>
  </si>
  <si>
    <t>Tom Stivers</t>
  </si>
  <si>
    <t>BD-11725</t>
  </si>
  <si>
    <t>Bruce Degenhardt</t>
  </si>
  <si>
    <t>DB-13360</t>
  </si>
  <si>
    <t>Dennis Bolton</t>
  </si>
  <si>
    <t>DB-13555</t>
  </si>
  <si>
    <t>Dorothy Badders</t>
  </si>
  <si>
    <t>DH-13075</t>
  </si>
  <si>
    <t>Dave Hallsten</t>
  </si>
  <si>
    <t>JB-15925</t>
  </si>
  <si>
    <t>Joni Blumstein</t>
  </si>
  <si>
    <t>NR-18550</t>
  </si>
  <si>
    <t>Nick Radford</t>
  </si>
  <si>
    <t>MF-18250</t>
  </si>
  <si>
    <t>Monica Federle</t>
  </si>
  <si>
    <t>LW-17125</t>
  </si>
  <si>
    <t>Liz Willingham</t>
  </si>
  <si>
    <t>AC-10660</t>
  </si>
  <si>
    <t>Anna Chung</t>
  </si>
  <si>
    <t>KS-16300</t>
  </si>
  <si>
    <t>Karen Seio</t>
  </si>
  <si>
    <t>AB-10015</t>
  </si>
  <si>
    <t>Aaron Bergman</t>
  </si>
  <si>
    <t>CL-12700</t>
  </si>
  <si>
    <t>Craig Leslie</t>
  </si>
  <si>
    <t>LR-17035</t>
  </si>
  <si>
    <t>Lisa Ryan</t>
  </si>
  <si>
    <t>SS-20410</t>
  </si>
  <si>
    <t>Shahid Shariari</t>
  </si>
  <si>
    <t>SC-20230</t>
  </si>
  <si>
    <t>Scot Coram</t>
  </si>
  <si>
    <t>JM-15580</t>
  </si>
  <si>
    <t>Jill Matthias</t>
  </si>
  <si>
    <t>JL-15175</t>
  </si>
  <si>
    <t>James Lanier</t>
  </si>
  <si>
    <t>CS-11860</t>
  </si>
  <si>
    <t>Cari Schnelling</t>
  </si>
  <si>
    <t>AJ-10945</t>
  </si>
  <si>
    <t>Ashley Jarboe</t>
  </si>
  <si>
    <t>SR-20425</t>
  </si>
  <si>
    <t>Sharelle Roach</t>
  </si>
  <si>
    <t>SU-20665</t>
  </si>
  <si>
    <t>Stephanie Ulpright</t>
  </si>
  <si>
    <t>JK-15325</t>
  </si>
  <si>
    <t>Jason Klamczynski</t>
  </si>
  <si>
    <t>DM-13525</t>
  </si>
  <si>
    <t>Don Miller</t>
  </si>
  <si>
    <t>ML-18265</t>
  </si>
  <si>
    <t>Muhammed Lee</t>
  </si>
  <si>
    <t>TZ-21580</t>
  </si>
  <si>
    <t>Tracy Zic</t>
  </si>
  <si>
    <t>LC-16870</t>
  </si>
  <si>
    <t>Lena Cacioppo</t>
  </si>
  <si>
    <t>MH-17290</t>
  </si>
  <si>
    <t>Marc Harrigan</t>
  </si>
  <si>
    <t>EH-14185</t>
  </si>
  <si>
    <t>Evan Henry</t>
  </si>
  <si>
    <t>CG-12520</t>
  </si>
  <si>
    <t>Claire Gute</t>
  </si>
  <si>
    <t>DH-13675</t>
  </si>
  <si>
    <t>Duane Huffman</t>
  </si>
  <si>
    <t>TH-21115</t>
  </si>
  <si>
    <t>Thea Hudgings</t>
  </si>
  <si>
    <t>JH-15430</t>
  </si>
  <si>
    <t>Jennifer Halladay</t>
  </si>
  <si>
    <t>JK-16090</t>
  </si>
  <si>
    <t>Juliana Krohn</t>
  </si>
  <si>
    <t>NF-18385</t>
  </si>
  <si>
    <t>Natalie Fritzler</t>
  </si>
  <si>
    <t>TG-21640</t>
  </si>
  <si>
    <t>Trudy Glocke</t>
  </si>
  <si>
    <t>EB-14170</t>
  </si>
  <si>
    <t>Evan Bailliet</t>
  </si>
  <si>
    <t>BW-11065</t>
  </si>
  <si>
    <t>Barry Weirich</t>
  </si>
  <si>
    <t>AR-10345</t>
  </si>
  <si>
    <t>Alex Russell</t>
  </si>
  <si>
    <t>KB-16405</t>
  </si>
  <si>
    <t>Katrina Bavinger</t>
  </si>
  <si>
    <t>DO-13645</t>
  </si>
  <si>
    <t>Doug O'Connell</t>
  </si>
  <si>
    <t>BP-11050</t>
  </si>
  <si>
    <t>Barry Pond</t>
  </si>
  <si>
    <t>AY-10555</t>
  </si>
  <si>
    <t>Andy Yotov</t>
  </si>
  <si>
    <t>TS-21655</t>
  </si>
  <si>
    <t>Trudy Schmidt</t>
  </si>
  <si>
    <t>BG-11035</t>
  </si>
  <si>
    <t>Barry Gonzalez</t>
  </si>
  <si>
    <t>EM-14200</t>
  </si>
  <si>
    <t>Evan Minnotte</t>
  </si>
  <si>
    <t>TB-21190</t>
  </si>
  <si>
    <t>Thomas Brumley</t>
  </si>
  <si>
    <t>AO-10810</t>
  </si>
  <si>
    <t>Anthony O'Donnell</t>
  </si>
  <si>
    <t>MH-17440</t>
  </si>
  <si>
    <t>Mark Haberlin</t>
  </si>
  <si>
    <t>SB-20185</t>
  </si>
  <si>
    <t>Sarah Brown</t>
  </si>
  <si>
    <t>TP-21565</t>
  </si>
  <si>
    <t>Tracy Poddar</t>
  </si>
  <si>
    <t>FC-14245</t>
  </si>
  <si>
    <t>Frank Carlisle</t>
  </si>
  <si>
    <t>LD-16855</t>
  </si>
  <si>
    <t>Lela Donovan</t>
  </si>
  <si>
    <t>DK-13150</t>
  </si>
  <si>
    <t>David Kendrick</t>
  </si>
  <si>
    <t>VP-21760</t>
  </si>
  <si>
    <t>Victoria Pisteka</t>
  </si>
  <si>
    <t>PM-18940</t>
  </si>
  <si>
    <t>Paul MacIntyre</t>
  </si>
  <si>
    <t>TB-21055</t>
  </si>
  <si>
    <t>Ted Butterfield</t>
  </si>
  <si>
    <t>PW-19030</t>
  </si>
  <si>
    <t>Pauline Webber</t>
  </si>
  <si>
    <t>SH-20635</t>
  </si>
  <si>
    <t>Stefanie Holloman</t>
  </si>
  <si>
    <t>RC-19960</t>
  </si>
  <si>
    <t>Ryan Crowe</t>
  </si>
  <si>
    <t>BO-11425</t>
  </si>
  <si>
    <t>Bobby Odegard</t>
  </si>
  <si>
    <t>GZ-14545</t>
  </si>
  <si>
    <t>George Zrebassa</t>
  </si>
  <si>
    <t>JG-15115</t>
  </si>
  <si>
    <t>Jack Garza</t>
  </si>
  <si>
    <t>CM-11935</t>
  </si>
  <si>
    <t>Carlos Meador</t>
  </si>
  <si>
    <t>SM-20320</t>
  </si>
  <si>
    <t>Sean Miller</t>
  </si>
  <si>
    <t>CM-12715</t>
  </si>
  <si>
    <t>Craig Molinari</t>
  </si>
  <si>
    <t>HE-14800</t>
  </si>
  <si>
    <t>Harold Engle</t>
  </si>
  <si>
    <t>LC-16960</t>
  </si>
  <si>
    <t>Lindsay Castell</t>
  </si>
  <si>
    <t>BD-11635</t>
  </si>
  <si>
    <t>Brian Derr</t>
  </si>
  <si>
    <t>BD-11560</t>
  </si>
  <si>
    <t>Brendan Dodson</t>
  </si>
  <si>
    <t>HD-14785</t>
  </si>
  <si>
    <t>Harold Dahlen</t>
  </si>
  <si>
    <t>CJ-11875</t>
  </si>
  <si>
    <t>Carl Jackson</t>
  </si>
  <si>
    <t>CR-12625</t>
  </si>
  <si>
    <t>Corey Roper</t>
  </si>
  <si>
    <t>JR-16210</t>
  </si>
  <si>
    <t>Justin Ritter</t>
  </si>
  <si>
    <t>FW-14395</t>
  </si>
  <si>
    <t>Fred Wasserman</t>
  </si>
  <si>
    <t>IM-15055</t>
  </si>
  <si>
    <t>Ionia McGrath</t>
  </si>
  <si>
    <t>SC-20845</t>
  </si>
  <si>
    <t>Sung Chung</t>
  </si>
  <si>
    <t>RS-19870</t>
  </si>
  <si>
    <t>Roy Skaria</t>
  </si>
  <si>
    <t>Postal Code</t>
  </si>
  <si>
    <t>City</t>
  </si>
  <si>
    <t>Los Angeles</t>
  </si>
  <si>
    <t>Fort Lauderdale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</si>
  <si>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</si>
  <si>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</si>
  <si>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</si>
  <si>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</si>
  <si>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</si>
  <si>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</si>
  <si>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</si>
  <si>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</si>
  <si>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</si>
  <si>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</si>
  <si>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</si>
  <si>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</si>
  <si>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</si>
  <si>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</si>
  <si>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New Albany</t>
  </si>
  <si>
    <t>New York City</t>
  </si>
  <si>
    <t>Chicago</t>
  </si>
  <si>
    <t>Gilbert</t>
  </si>
  <si>
    <t>Memphis</t>
  </si>
  <si>
    <t>Durham</t>
  </si>
  <si>
    <t>Minneapolis</t>
  </si>
  <si>
    <t>Portland</t>
  </si>
  <si>
    <t>Saint Paul</t>
  </si>
  <si>
    <t>Charlotte</t>
  </si>
  <si>
    <t>Orland Park</t>
  </si>
  <si>
    <t>Urbandale</t>
  </si>
  <si>
    <t>Phoenix</t>
  </si>
  <si>
    <t>Independence</t>
  </si>
  <si>
    <t>Scottsdale</t>
  </si>
  <si>
    <t>San Jose</t>
  </si>
  <si>
    <t>Edmond</t>
  </si>
  <si>
    <t>Carlsbad</t>
  </si>
  <si>
    <t>San Antonio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</si>
  <si>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</si>
  <si>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</si>
  <si>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</si>
  <si>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</si>
  <si>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</si>
  <si>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</si>
  <si>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</si>
  <si>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</si>
  <si>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</si>
  <si>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</si>
  <si>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</si>
  <si>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</si>
  <si>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</si>
  <si>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</si>
  <si>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</si>
  <si>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</si>
  <si>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</si>
  <si>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</si>
  <si>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</si>
  <si>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</si>
  <si>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</si>
  <si>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</si>
  <si>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</si>
  <si>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</si>
  <si>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Arvada</t>
  </si>
  <si>
    <t>Hackensack</t>
  </si>
  <si>
    <t>Saint Petersburg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</si>
  <si>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</si>
  <si>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</si>
  <si>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</si>
  <si>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</si>
  <si>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</si>
  <si>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</si>
  <si>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</si>
  <si>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</si>
  <si>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Pembroke Pines</t>
  </si>
  <si>
    <t>Las Vegas</t>
  </si>
  <si>
    <t>Warwick</t>
  </si>
  <si>
    <t>Miami</t>
  </si>
  <si>
    <t>Huntington Beach</t>
  </si>
  <si>
    <t>Canton</t>
  </si>
  <si>
    <t>New Rochelle</t>
  </si>
  <si>
    <t>Gastonia</t>
  </si>
  <si>
    <t>Norman</t>
  </si>
  <si>
    <t>Park Ridge</t>
  </si>
  <si>
    <t>Amarillo</t>
  </si>
  <si>
    <t>Lindenhurst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</si>
  <si>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</si>
  <si>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</si>
  <si>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</si>
  <si>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</si>
  <si>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</si>
  <si>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</si>
  <si>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</si>
  <si>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</si>
  <si>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</si>
  <si>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</si>
  <si>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</si>
  <si>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</si>
  <si>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</si>
  <si>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</si>
  <si>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</si>
  <si>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</si>
  <si>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</si>
  <si>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</si>
  <si>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</si>
  <si>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</si>
  <si>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</si>
  <si>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</si>
  <si>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</si>
  <si>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Waynesboro</t>
  </si>
  <si>
    <t>Chester</t>
  </si>
  <si>
    <t>Cary</t>
  </si>
  <si>
    <t>Palm Coast</t>
  </si>
  <si>
    <t>Mount Vernon</t>
  </si>
  <si>
    <t>Hialeah</t>
  </si>
  <si>
    <t>Evanston</t>
  </si>
  <si>
    <t>Trenton</t>
  </si>
  <si>
    <t>Cottage Grove</t>
  </si>
  <si>
    <t>Bossier City</t>
  </si>
  <si>
    <t>Asheville</t>
  </si>
  <si>
    <t>Lake Elsinore</t>
  </si>
  <si>
    <t>Omaha</t>
  </si>
  <si>
    <t>Edmonds</t>
  </si>
  <si>
    <t>Santa Ana</t>
  </si>
  <si>
    <t>Milwaukee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</si>
  <si>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</si>
  <si>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</si>
  <si>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</si>
  <si>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</si>
  <si>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</si>
  <si>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</si>
  <si>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</si>
  <si>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</si>
  <si>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</si>
  <si>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</si>
  <si>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</si>
  <si>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</si>
  <si>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</si>
  <si>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</si>
  <si>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</si>
  <si>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</si>
  <si>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</si>
  <si>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</si>
  <si>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</si>
  <si>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</si>
  <si>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</si>
  <si>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</si>
  <si>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</si>
  <si>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</si>
  <si>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Roswell</t>
  </si>
  <si>
    <t>Jonesboro</t>
  </si>
  <si>
    <t>Antioch</t>
  </si>
  <si>
    <t>Homestead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</si>
  <si>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</si>
  <si>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</si>
  <si>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</si>
  <si>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</si>
  <si>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</si>
  <si>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</si>
  <si>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</si>
  <si>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</si>
  <si>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</si>
  <si>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</si>
  <si>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</si>
  <si>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</si>
  <si>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</si>
  <si>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</si>
  <si>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</si>
  <si>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</si>
  <si>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</si>
  <si>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</si>
  <si>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Middletown</t>
  </si>
  <si>
    <t>Pico Rivera</t>
  </si>
  <si>
    <t>Provo</t>
  </si>
  <si>
    <t>Pleasant Grove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</si>
  <si>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</si>
  <si>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</si>
  <si>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</si>
  <si>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</si>
  <si>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</si>
  <si>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</si>
  <si>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</si>
  <si>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</si>
  <si>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</si>
  <si>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</si>
  <si>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</si>
  <si>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</si>
  <si>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</si>
  <si>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</si>
  <si>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</si>
  <si>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</si>
  <si>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Watertown</t>
  </si>
  <si>
    <t>Appleton</t>
  </si>
  <si>
    <t>Bellevue</t>
  </si>
  <si>
    <t>Allen</t>
  </si>
  <si>
    <t>El Paso</t>
  </si>
  <si>
    <t>Grapevine</t>
  </si>
  <si>
    <t>Carrollton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</si>
  <si>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</si>
  <si>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</si>
  <si>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</si>
  <si>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</si>
  <si>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</si>
  <si>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</si>
  <si>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</si>
  <si>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</si>
  <si>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</si>
  <si>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</si>
  <si>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</si>
  <si>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Raleigh</t>
  </si>
  <si>
    <t>Muskogee</t>
  </si>
  <si>
    <t>Meriden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</si>
  <si>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</si>
  <si>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</si>
  <si>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</si>
  <si>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</si>
  <si>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</si>
  <si>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</si>
  <si>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</si>
  <si>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</si>
  <si>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</si>
  <si>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</si>
  <si>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</si>
  <si>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</si>
  <si>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</si>
  <si>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</si>
  <si>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</si>
  <si>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</si>
  <si>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</si>
  <si>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</si>
  <si>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</si>
  <si>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</si>
  <si>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</si>
  <si>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</si>
  <si>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</si>
  <si>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</si>
  <si>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</si>
  <si>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</si>
  <si>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</si>
  <si>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</si>
  <si>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</si>
  <si>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</si>
  <si>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</si>
  <si>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</si>
  <si>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</si>
  <si>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</si>
  <si>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</si>
  <si>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</si>
  <si>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</si>
  <si>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</si>
  <si>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</si>
  <si>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</si>
  <si>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</si>
  <si>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</si>
  <si>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</si>
  <si>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</si>
  <si>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</si>
  <si>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</si>
  <si>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</si>
  <si>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</si>
  <si>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</si>
  <si>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</si>
  <si>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</si>
  <si>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</si>
  <si>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</si>
  <si>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</si>
  <si>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</si>
  <si>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</si>
  <si>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</si>
  <si>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</si>
  <si>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</si>
  <si>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</si>
  <si>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Haltom City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</si>
  <si>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</si>
  <si>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</si>
  <si>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</si>
  <si>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</si>
  <si>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</si>
  <si>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</si>
  <si>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</si>
  <si>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</si>
  <si>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</si>
  <si>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</si>
  <si>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</si>
  <si>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</si>
  <si>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</si>
  <si>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</si>
  <si>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</si>
  <si>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</si>
  <si>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</si>
  <si>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</si>
  <si>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</si>
  <si>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</si>
  <si>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</si>
  <si>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</si>
  <si>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</si>
  <si>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</si>
  <si>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</si>
  <si>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</si>
  <si>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</si>
  <si>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</si>
  <si>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</si>
  <si>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</si>
  <si>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</si>
  <si>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</si>
  <si>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</si>
  <si>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</si>
  <si>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</si>
  <si>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</si>
  <si>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</si>
  <si>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</si>
  <si>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</si>
  <si>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</si>
  <si>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</si>
  <si>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</si>
  <si>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</si>
  <si>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</si>
  <si>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</si>
  <si>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</si>
  <si>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</si>
  <si>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</si>
  <si>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</si>
  <si>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</si>
  <si>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</si>
  <si>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</si>
  <si>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</si>
  <si>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</si>
  <si>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</si>
  <si>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</si>
  <si>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</si>
  <si>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</si>
  <si>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</si>
  <si>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</si>
  <si>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</si>
  <si>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</si>
  <si>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</si>
  <si>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</si>
  <si>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</si>
  <si>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</si>
  <si>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</si>
  <si>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</si>
  <si>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</si>
  <si>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</si>
  <si>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</si>
  <si>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</si>
  <si>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</si>
  <si>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</si>
  <si>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</si>
  <si>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</si>
  <si>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</si>
  <si>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</si>
  <si>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</si>
  <si>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</si>
  <si>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</si>
  <si>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</si>
  <si>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</si>
  <si>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</si>
  <si>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</si>
  <si>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</si>
  <si>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</si>
  <si>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</si>
  <si>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</si>
  <si>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Hattiesburg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</si>
  <si>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</si>
  <si>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</si>
  <si>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</si>
  <si>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</si>
  <si>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</si>
  <si>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</si>
  <si>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</si>
  <si>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</si>
  <si>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</si>
  <si>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</si>
  <si>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</si>
  <si>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</si>
  <si>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</si>
  <si>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</si>
  <si>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</si>
  <si>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</si>
  <si>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</si>
  <si>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</si>
  <si>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</si>
  <si>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</si>
  <si>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</si>
  <si>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</si>
  <si>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</si>
  <si>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</si>
  <si>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</si>
  <si>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</si>
  <si>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</si>
  <si>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</si>
  <si>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</si>
  <si>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</si>
  <si>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</si>
  <si>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</si>
  <si>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</si>
  <si>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</si>
  <si>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</si>
  <si>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</si>
  <si>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</si>
  <si>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</si>
  <si>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</si>
  <si>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</si>
  <si>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</si>
  <si>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</si>
  <si>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</si>
  <si>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</si>
  <si>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</si>
  <si>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</si>
  <si>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</si>
  <si>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</si>
  <si>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</si>
  <si>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</si>
  <si>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</si>
  <si>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</si>
  <si>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</si>
  <si>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</si>
  <si>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</si>
  <si>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</si>
  <si>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</si>
  <si>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</si>
  <si>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</si>
  <si>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</si>
  <si>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</si>
  <si>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</si>
  <si>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</si>
  <si>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</si>
  <si>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</si>
  <si>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</si>
  <si>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</si>
  <si>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</si>
  <si>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</si>
  <si>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</si>
  <si>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</si>
  <si>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</si>
  <si>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</si>
  <si>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</si>
  <si>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</si>
  <si>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</si>
  <si>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</si>
  <si>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</si>
  <si>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</si>
  <si>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</si>
  <si>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</si>
  <si>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</si>
  <si>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</si>
  <si>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</si>
  <si>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</si>
  <si>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</si>
  <si>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</si>
  <si>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</si>
  <si>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</si>
  <si>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</si>
  <si>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</si>
  <si>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</si>
  <si>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</si>
  <si>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</si>
  <si>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</si>
  <si>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</si>
  <si>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</si>
  <si>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</si>
  <si>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</si>
  <si>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</si>
  <si>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</si>
  <si>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</si>
  <si>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</si>
  <si>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</si>
  <si>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</si>
  <si>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</si>
  <si>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</si>
  <si>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</si>
  <si>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</si>
  <si>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</si>
  <si>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</si>
  <si>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</si>
  <si>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</si>
  <si>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</si>
  <si>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State</t>
  </si>
  <si>
    <t>Country</t>
  </si>
  <si>
    <t>Region</t>
  </si>
  <si>
    <t>Category</t>
  </si>
  <si>
    <t>Category Code</t>
  </si>
  <si>
    <t>Subcategory Code</t>
  </si>
  <si>
    <t>LA</t>
  </si>
  <si>
    <t>TA</t>
  </si>
  <si>
    <t>ST</t>
  </si>
  <si>
    <t>FU</t>
  </si>
  <si>
    <t>AR</t>
  </si>
  <si>
    <t>PH</t>
  </si>
  <si>
    <t>BI</t>
  </si>
  <si>
    <t>AP</t>
  </si>
  <si>
    <t>CH</t>
  </si>
  <si>
    <t>AC</t>
  </si>
  <si>
    <t>BO</t>
  </si>
  <si>
    <t>EN</t>
  </si>
  <si>
    <t>PA</t>
  </si>
  <si>
    <t>FA</t>
  </si>
  <si>
    <t>MA</t>
  </si>
  <si>
    <t>SU</t>
  </si>
  <si>
    <t>CO</t>
  </si>
  <si>
    <t>California</t>
  </si>
  <si>
    <t>United States</t>
  </si>
  <si>
    <t>West</t>
  </si>
  <si>
    <t>Office Supplies</t>
  </si>
  <si>
    <t>OFF</t>
  </si>
  <si>
    <t>Sub-Category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</si>
  <si>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</si>
  <si>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</si>
  <si>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</si>
  <si>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</si>
  <si>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</si>
  <si>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</si>
  <si>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</si>
  <si>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</si>
  <si>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Chairs</t>
  </si>
  <si>
    <t>Accessories</t>
  </si>
  <si>
    <t>Bookcases</t>
  </si>
  <si>
    <t>Envelopes</t>
  </si>
  <si>
    <t>Paper</t>
  </si>
  <si>
    <t>Fasteners</t>
  </si>
  <si>
    <t>Machines</t>
  </si>
  <si>
    <t>Supplies</t>
  </si>
  <si>
    <t>Copiers</t>
  </si>
  <si>
    <t>Florida</t>
  </si>
  <si>
    <t>South</t>
  </si>
  <si>
    <t>Furniture</t>
  </si>
  <si>
    <t>FUR</t>
  </si>
  <si>
    <t>Technology</t>
  </si>
  <si>
    <t>TEC</t>
  </si>
  <si>
    <t>Texas</t>
  </si>
  <si>
    <t>Central</t>
  </si>
  <si>
    <t>Wisconsin</t>
  </si>
  <si>
    <t>Utah</t>
  </si>
  <si>
    <t>Nebraska</t>
  </si>
  <si>
    <t>Pennsylvania</t>
  </si>
  <si>
    <t>East</t>
  </si>
  <si>
    <t>Illinois</t>
  </si>
  <si>
    <t>Minnesota</t>
  </si>
  <si>
    <t>Michigan</t>
  </si>
  <si>
    <t>Indiana</t>
  </si>
  <si>
    <t>New York</t>
  </si>
  <si>
    <t>Arizona</t>
  </si>
  <si>
    <t>Tennessee</t>
  </si>
  <si>
    <t>North Carolina</t>
  </si>
  <si>
    <t>Oregon</t>
  </si>
  <si>
    <t>Iowa</t>
  </si>
  <si>
    <t>Missouri</t>
  </si>
  <si>
    <t>Oklahoma</t>
  </si>
  <si>
    <t>New Mexico</t>
  </si>
  <si>
    <t>Ohio</t>
  </si>
  <si>
    <t>New Jersey</t>
  </si>
  <si>
    <t>Colorado</t>
  </si>
  <si>
    <t>Massachusetts</t>
  </si>
  <si>
    <t>Connecticut</t>
  </si>
  <si>
    <t>Nevada</t>
  </si>
  <si>
    <t>Rhode Island</t>
  </si>
  <si>
    <t>Georgia</t>
  </si>
  <si>
    <t>Montana</t>
  </si>
  <si>
    <t>Alabama</t>
  </si>
  <si>
    <t>Virginia</t>
  </si>
  <si>
    <t>Louisiana</t>
  </si>
  <si>
    <t>District of Columbia</t>
  </si>
  <si>
    <t>Maryland</t>
  </si>
  <si>
    <t>Arkansas</t>
  </si>
  <si>
    <t>Mississippi</t>
  </si>
  <si>
    <t>Kansas</t>
  </si>
  <si>
    <t>Maine</t>
  </si>
  <si>
    <t>South Dakota</t>
  </si>
  <si>
    <t>South Carolina</t>
  </si>
  <si>
    <t>Idaho</t>
  </si>
  <si>
    <t>North Dakota</t>
  </si>
  <si>
    <t>Kentucky</t>
  </si>
  <si>
    <t>Wyoming</t>
  </si>
  <si>
    <t>New Hampshire</t>
  </si>
  <si>
    <t>Sub-category</t>
  </si>
  <si>
    <t>Revenue</t>
  </si>
  <si>
    <t>Quantity</t>
  </si>
  <si>
    <t>Profit</t>
  </si>
  <si>
    <t>Row number (from backend database)</t>
  </si>
  <si>
    <t>Order_id of the placed order</t>
  </si>
  <si>
    <t>product_id of the product in the order</t>
  </si>
  <si>
    <t>Order placement date</t>
  </si>
  <si>
    <t>Shipping date</t>
  </si>
  <si>
    <t>Postal code of shipping address</t>
  </si>
  <si>
    <t>City where the product needs to be delivered</t>
  </si>
  <si>
    <t>State where the product needs to be delivered</t>
  </si>
  <si>
    <t>Country where the product needs to be delivered</t>
  </si>
  <si>
    <t>Region where the product needs to be delivered</t>
  </si>
  <si>
    <t>Revenue from the product purchased</t>
  </si>
  <si>
    <t>Quantity ordered</t>
  </si>
  <si>
    <t>Profit  from the sale</t>
  </si>
  <si>
    <t>Definition</t>
  </si>
  <si>
    <t>Column name</t>
  </si>
  <si>
    <t>Shipping category defining the speed of the shipment</t>
  </si>
  <si>
    <t>Customer categorization</t>
  </si>
  <si>
    <t>Category of the product purchased</t>
  </si>
  <si>
    <t>Sub-category of the product purchased</t>
  </si>
  <si>
    <t>Column1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</si>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</sst>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2" fillId="2" borderId="1" xfId="0" applyFont="1" applyFill="1" applyBorder="1"/>
    <xf numFmtId="0" fontId="0" fillId="0" borderId="1" xfId="0" applyBorder="1"/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14" fontId="2" fillId="2" borderId="1" xfId="0" applyNumberFormat="1" applyFont="1" applyFill="1" applyBorder="1"/>
    <xf numFmtId="14" fontId="0" fillId="0" borderId="1" xfId="1" applyNumberFormat="1" applyFont="1" applyBorder="1"/>
    <xf numFmtId="14" fontId="0" fillId="0" borderId="0" xfId="0" applyNumberFormat="1"/>
  </cellXfs>
  <cellStyles count="2">
    <cellStyle name="Comma" xfId="1" builtinId="3"/>
    <cellStyle name="Normal" xfId="0" builtinId="0"/>
  </cellStyles>
  <dxfs count="7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71F698-62F9-4EB4-9267-B29EA366EF8B}" name="Table1" displayName="Table1" ref="A1:S6521" totalsRowShown="0" headerRowDxfId="6">
  <tableColumns count="19">
    <tableColumn id="1" xr3:uid="{53B72D33-696C-426A-85D6-778150AD85FB}" name="Row ID"/>
    <tableColumn id="2" xr3:uid="{C30753EC-A085-4574-9791-15935E769D2A}" name="Order ID"/>
    <tableColumn id="3" xr3:uid="{2246DDF8-7F79-4469-9C68-36AD46D3D809}" name="Product ID"/>
    <tableColumn id="20" xr3:uid="{13321A7C-786A-4C54-9E80-3884E4C3617B}" name="Column3" dataDxfId="5">
      <calculatedColumnFormula>MID(Table1[[#This Row],[Product ID]],5,2)</calculatedColumnFormula>
    </tableColumn>
    <tableColumn id="18" xr3:uid="{A4CBC065-8966-4994-BF8A-7160C305BBC8}" name="Column1" dataDxfId="4">
      <calculatedColumnFormula>LEFT(Table1[[#This Row],[Product ID]],3)</calculatedColumnFormula>
    </tableColumn>
    <tableColumn id="4" xr3:uid="{19998867-458A-44CD-9522-BB3F8F096BCF}" name="Order Date" dataDxfId="3">
      <calculatedColumnFormula>VLOOKUP(Table1[[#This Row],[Order ID]],Mapping!H2:J7793,3,0)</calculatedColumnFormula>
    </tableColumn>
    <tableColumn id="5" xr3:uid="{7A27E4E7-8534-4D14-A131-A06CD150A1AF}" name="Ship Date" dataDxfId="2">
      <calculatedColumnFormula>VLOOKUP(Table1[[#This Row],[Order ID]],Mapping!H2:K7793,4,0)</calculatedColumnFormula>
    </tableColumn>
    <tableColumn id="6" xr3:uid="{E184D9C6-4916-4272-9202-9C4C73708BF2}" name="Ship Mode">
      <calculatedColumnFormula>INDEX(Mapping!$B$2:$T$7793,MATCH(Data!$A2,Mapping!$B$3:$B$7793,0),MATCH(Data!$H$1,Mapping!$B$2:$T$2,0))</calculatedColumnFormula>
    </tableColumn>
    <tableColumn id="7" xr3:uid="{8233EA66-305A-4909-A00B-CFFA882825BD}" name="Segment">
      <calculatedColumnFormula>INDEX(Mapping!$B$2:$T$7793,MATCH(Data!$A2,Mapping!$B$3:$B$7793,0),MATCH(Data!$I$1,Mapping!$B$2:$T$2,0))</calculatedColumnFormula>
    </tableColumn>
    <tableColumn id="8" xr3:uid="{A6816A43-9AAC-4816-AFD2-5C4853BA6AE6}" name="Postal Code">
      <calculatedColumnFormula>VLOOKUP($A2,Mapping!$X$3:$Y$7793,2,0)</calculatedColumnFormula>
    </tableColumn>
    <tableColumn id="9" xr3:uid="{E6E82416-53A4-4BBD-9D39-10CC6A14410C}" name="City">
      <calculatedColumnFormula>VLOOKUP($J2,Mapping!$AB$3:$AC$475,2,0)</calculatedColumnFormula>
    </tableColumn>
    <tableColumn id="10" xr3:uid="{812995FF-E4D8-4FEE-AA65-0AB77A912221}" name="State">
      <calculatedColumnFormula>VLOOKUP($K2,Mapping!$AF$3:$AG$475,2,0)</calculatedColumnFormula>
    </tableColumn>
    <tableColumn id="11" xr3:uid="{934C624F-B8EC-4F62-8BC5-F45253EB2063}" name="Country">
      <calculatedColumnFormula>VLOOKUP($L2,Mapping!$AI$3:$AJ$48,2,0)</calculatedColumnFormula>
    </tableColumn>
    <tableColumn id="12" xr3:uid="{DABAC6B8-FED9-400D-B27F-B4909F0BC60F}" name="Region">
      <calculatedColumnFormula>VLOOKUP($L2,Mapping!$AI$3:$AK$48,3,0)</calculatedColumnFormula>
    </tableColumn>
    <tableColumn id="13" xr3:uid="{E3DDBADE-63F4-4CEA-8796-18BB4229B01C}" name="Category" dataDxfId="1">
      <calculatedColumnFormula>VLOOKUP(Table1[[#This Row],[Column1]],Mapping!$AM$8:$AN$11,2,0)</calculatedColumnFormula>
    </tableColumn>
    <tableColumn id="14" xr3:uid="{BDD68C2B-FD95-428F-BB9E-9827245CE65A}" name="Sub-category" dataDxfId="0">
      <calculatedColumnFormula>VLOOKUP(Table1[[#This Row],[Column3]],Mapping!$AP$5:$AQ$22,2,0)</calculatedColumnFormula>
    </tableColumn>
    <tableColumn id="15" xr3:uid="{8802ABC9-7C88-4D18-943F-C716DB547245}" name="Revenue"/>
    <tableColumn id="16" xr3:uid="{F889BB72-EC98-45D8-9CE1-013D43A33E2F}" name="Quantity"/>
    <tableColumn id="17" xr3:uid="{AFB87BEA-BA61-43FC-B0A7-71E47135B046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0D2E-3C5C-FD43-B560-8D33CDABCFEB}">
  <dimension ref="A1:S6521"/>
  <sheetViews>
    <sheetView tabSelected="1" topLeftCell="I1" workbookViewId="0">
      <selection activeCell="P2" sqref="P2"/>
    </sheetView>
  </sheetViews>
  <sheetFormatPr defaultColWidth="10.6640625" defaultRowHeight="15.5" x14ac:dyDescent="0.35"/>
  <cols>
    <col min="1" max="1" width="8.5" customWidth="1"/>
    <col min="2" max="2" width="14.25" bestFit="1" customWidth="1"/>
    <col min="3" max="3" width="16" bestFit="1" customWidth="1"/>
    <col min="4" max="5" width="16" customWidth="1"/>
    <col min="6" max="6" width="11.83203125" customWidth="1"/>
    <col min="8" max="8" width="12.83203125" bestFit="1" customWidth="1"/>
    <col min="10" max="10" width="12.4140625" customWidth="1"/>
    <col min="11" max="11" width="17.1640625" bestFit="1" customWidth="1"/>
    <col min="15" max="15" width="13" bestFit="1" customWidth="1"/>
    <col min="16" max="16" width="13.41406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7941</v>
      </c>
      <c r="E1" s="1" t="s">
        <v>7940</v>
      </c>
      <c r="F1" s="1" t="s">
        <v>5762</v>
      </c>
      <c r="G1" s="1" t="s">
        <v>5763</v>
      </c>
      <c r="H1" s="1" t="s">
        <v>5764</v>
      </c>
      <c r="I1" s="1" t="s">
        <v>5767</v>
      </c>
      <c r="J1" s="1" t="s">
        <v>7345</v>
      </c>
      <c r="K1" s="1" t="s">
        <v>7346</v>
      </c>
      <c r="L1" s="1" t="s">
        <v>7820</v>
      </c>
      <c r="M1" s="1" t="s">
        <v>7821</v>
      </c>
      <c r="N1" s="1" t="s">
        <v>7822</v>
      </c>
      <c r="O1" s="1" t="s">
        <v>7823</v>
      </c>
      <c r="P1" s="1" t="s">
        <v>7917</v>
      </c>
      <c r="Q1" s="1" t="s">
        <v>7918</v>
      </c>
      <c r="R1" s="1" t="s">
        <v>7919</v>
      </c>
      <c r="S1" s="1" t="s">
        <v>7920</v>
      </c>
    </row>
    <row r="2" spans="1:19" x14ac:dyDescent="0.35">
      <c r="A2">
        <v>2129</v>
      </c>
      <c r="B2" t="s">
        <v>2292</v>
      </c>
      <c r="C2" t="s">
        <v>2293</v>
      </c>
      <c r="D2" t="str">
        <f>MID(Table1[[#This Row],[Product ID]],5,2)</f>
        <v>PH</v>
      </c>
      <c r="E2" t="str">
        <f>LEFT(Table1[[#This Row],[Product ID]],3)</f>
        <v>TEC</v>
      </c>
      <c r="F2" s="10">
        <f>VLOOKUP(Table1[[#This Row],[Order ID]],Mapping!H2:J7793,3,0)</f>
        <v>40793</v>
      </c>
      <c r="G2" s="10">
        <f>VLOOKUP(Table1[[#This Row],[Order ID]],Mapping!H2:K7793,4,0)</f>
        <v>40799</v>
      </c>
      <c r="H2" t="str">
        <f>INDEX(Mapping!$B$2:$T$7793,MATCH(Data!$A2,Mapping!$B$3:$B$7793,0),MATCH(Data!$H$1,Mapping!$B$2:$T$2,0))</f>
        <v>Standard Class</v>
      </c>
      <c r="I2" t="str">
        <f>INDEX(Mapping!$B$2:$T$7793,MATCH(Data!$A2,Mapping!$B$3:$B$7793,0),MATCH(Data!$I$1,Mapping!$B$2:$T$2,0))</f>
        <v>Corporate</v>
      </c>
      <c r="J2">
        <f>VLOOKUP($A2,Mapping!$X$3:$Y$7793,2,0)</f>
        <v>10024</v>
      </c>
      <c r="K2" t="str">
        <f>VLOOKUP($J2,Mapping!$AB$3:$AC$475,2,0)</f>
        <v>Memphis</v>
      </c>
      <c r="L2" t="str">
        <f>VLOOKUP($K2,Mapping!$AF$3:$AG$475,2,0)</f>
        <v>Tennessee</v>
      </c>
      <c r="M2" t="str">
        <f>VLOOKUP($L2,Mapping!$AI$3:$AJ$48,2,0)</f>
        <v>United States</v>
      </c>
      <c r="N2" t="str">
        <f>VLOOKUP($L2,Mapping!$AI$3:$AK$48,3,0)</f>
        <v>South</v>
      </c>
      <c r="O2" t="str">
        <f>VLOOKUP(Table1[[#This Row],[Column1]],Mapping!$AM$8:$AN$11,2,0)</f>
        <v>Technology</v>
      </c>
      <c r="P2" t="str">
        <f>VLOOKUP(Table1[[#This Row],[Column3]],Mapping!$AP$5:$AQ$22,2,0)</f>
        <v>Phones</v>
      </c>
      <c r="Q2">
        <v>377.96999999999997</v>
      </c>
      <c r="R2">
        <v>3</v>
      </c>
      <c r="S2">
        <v>109.61129999999999</v>
      </c>
    </row>
    <row r="3" spans="1:19" x14ac:dyDescent="0.35">
      <c r="A3">
        <v>4916</v>
      </c>
      <c r="B3" t="s">
        <v>4152</v>
      </c>
      <c r="C3" t="s">
        <v>1419</v>
      </c>
      <c r="D3" t="str">
        <f>MID(Table1[[#This Row],[Product ID]],5,2)</f>
        <v>TA</v>
      </c>
      <c r="E3" t="str">
        <f>LEFT(Table1[[#This Row],[Product ID]],3)</f>
        <v>FUR</v>
      </c>
      <c r="F3" s="10">
        <f>VLOOKUP(Table1[[#This Row],[Order ID]],Mapping!H3:J7794,3,0)</f>
        <v>40732</v>
      </c>
      <c r="G3" s="10">
        <f>VLOOKUP(Table1[[#This Row],[Order ID]],Mapping!H3:K7794,4,0)</f>
        <v>40736</v>
      </c>
      <c r="H3" t="str">
        <f>INDEX(Mapping!$B$2:$T$7793,MATCH(Data!$A3,Mapping!$B$3:$B$7793,0),MATCH(Data!$H$1,Mapping!$B$2:$T$2,0))</f>
        <v>Standard Class</v>
      </c>
      <c r="I3" t="str">
        <f>INDEX(Mapping!$B$2:$T$7793,MATCH(Data!$A3,Mapping!$B$3:$B$7793,0),MATCH(Data!$I$1,Mapping!$B$2:$T$2,0))</f>
        <v>Home Office</v>
      </c>
      <c r="J3">
        <f>VLOOKUP($A3,Mapping!$X$3:$Y$7793,2,0)</f>
        <v>94122</v>
      </c>
      <c r="K3" t="str">
        <f>VLOOKUP($J3,Mapping!$AB$3:$AC$475,2,0)</f>
        <v>Urbandale</v>
      </c>
      <c r="L3" t="str">
        <f>VLOOKUP($K3,Mapping!$AF$3:$AG$475,2,0)</f>
        <v>Iowa</v>
      </c>
      <c r="M3" t="str">
        <f>VLOOKUP($L3,Mapping!$AI$3:$AJ$48,2,0)</f>
        <v>United States</v>
      </c>
      <c r="N3" t="str">
        <f>VLOOKUP($L3,Mapping!$AI$3:$AK$48,3,0)</f>
        <v>Central</v>
      </c>
      <c r="O3" t="str">
        <f>VLOOKUP(Table1[[#This Row],[Column1]],Mapping!$AM$8:$AN$11,2,0)</f>
        <v>Furniture</v>
      </c>
      <c r="P3" t="str">
        <f>VLOOKUP(Table1[[#This Row],[Column3]],Mapping!$AP$5:$AQ$22,2,0)</f>
        <v>Tables</v>
      </c>
      <c r="Q3">
        <v>502.48800000000006</v>
      </c>
      <c r="R3">
        <v>3</v>
      </c>
      <c r="S3">
        <v>-87.935400000000044</v>
      </c>
    </row>
    <row r="4" spans="1:19" x14ac:dyDescent="0.35">
      <c r="A4">
        <v>4917</v>
      </c>
      <c r="B4" t="s">
        <v>4152</v>
      </c>
      <c r="C4" t="s">
        <v>1050</v>
      </c>
      <c r="D4" t="str">
        <f>MID(Table1[[#This Row],[Product ID]],5,2)</f>
        <v>BI</v>
      </c>
      <c r="E4" t="str">
        <f>LEFT(Table1[[#This Row],[Product ID]],3)</f>
        <v>OFF</v>
      </c>
      <c r="F4" s="10">
        <f>VLOOKUP(Table1[[#This Row],[Order ID]],Mapping!H4:J7795,3,0)</f>
        <v>40732</v>
      </c>
      <c r="G4" s="10">
        <f>VLOOKUP(Table1[[#This Row],[Order ID]],Mapping!H4:K7795,4,0)</f>
        <v>40736</v>
      </c>
      <c r="H4" t="str">
        <f>INDEX(Mapping!$B$2:$T$7793,MATCH(Data!$A4,Mapping!$B$3:$B$7793,0),MATCH(Data!$H$1,Mapping!$B$2:$T$2,0))</f>
        <v>Standard Class</v>
      </c>
      <c r="I4" t="str">
        <f>INDEX(Mapping!$B$2:$T$7793,MATCH(Data!$A4,Mapping!$B$3:$B$7793,0),MATCH(Data!$I$1,Mapping!$B$2:$T$2,0))</f>
        <v>Corporate</v>
      </c>
      <c r="J4">
        <f>VLOOKUP($A4,Mapping!$X$3:$Y$7793,2,0)</f>
        <v>94122</v>
      </c>
      <c r="K4" t="str">
        <f>VLOOKUP($J4,Mapping!$AB$3:$AC$475,2,0)</f>
        <v>Urbandale</v>
      </c>
      <c r="L4" t="str">
        <f>VLOOKUP($K4,Mapping!$AF$3:$AG$475,2,0)</f>
        <v>Iowa</v>
      </c>
      <c r="M4" t="str">
        <f>VLOOKUP($L4,Mapping!$AI$3:$AJ$48,2,0)</f>
        <v>United States</v>
      </c>
      <c r="N4" t="str">
        <f>VLOOKUP($L4,Mapping!$AI$3:$AK$48,3,0)</f>
        <v>Central</v>
      </c>
      <c r="O4" t="str">
        <f>VLOOKUP(Table1[[#This Row],[Column1]],Mapping!$AM$8:$AN$11,2,0)</f>
        <v>Office Supplies</v>
      </c>
      <c r="P4" t="str">
        <f>VLOOKUP(Table1[[#This Row],[Column3]],Mapping!$AP$5:$AQ$22,2,0)</f>
        <v>Binders</v>
      </c>
      <c r="Q4">
        <v>196.70400000000001</v>
      </c>
      <c r="R4">
        <v>6</v>
      </c>
      <c r="S4">
        <v>68.846399999999974</v>
      </c>
    </row>
    <row r="5" spans="1:19" x14ac:dyDescent="0.35">
      <c r="A5">
        <v>2406</v>
      </c>
      <c r="B5" t="s">
        <v>2521</v>
      </c>
      <c r="C5" t="s">
        <v>208</v>
      </c>
      <c r="D5" t="str">
        <f>MID(Table1[[#This Row],[Product ID]],5,2)</f>
        <v>BI</v>
      </c>
      <c r="E5" t="str">
        <f>LEFT(Table1[[#This Row],[Product ID]],3)</f>
        <v>OFF</v>
      </c>
      <c r="F5" s="10">
        <f>VLOOKUP(Table1[[#This Row],[Order ID]],Mapping!H5:J7796,3,0)</f>
        <v>40572</v>
      </c>
      <c r="G5" s="10">
        <f>VLOOKUP(Table1[[#This Row],[Order ID]],Mapping!H5:K7796,4,0)</f>
        <v>40578</v>
      </c>
      <c r="H5" t="str">
        <f>INDEX(Mapping!$B$2:$T$7793,MATCH(Data!$A5,Mapping!$B$3:$B$7793,0),MATCH(Data!$H$1,Mapping!$B$2:$T$2,0))</f>
        <v>Standard Class</v>
      </c>
      <c r="I5" t="str">
        <f>INDEX(Mapping!$B$2:$T$7793,MATCH(Data!$A5,Mapping!$B$3:$B$7793,0),MATCH(Data!$I$1,Mapping!$B$2:$T$2,0))</f>
        <v>Home Office</v>
      </c>
      <c r="J5">
        <f>VLOOKUP($A5,Mapping!$X$3:$Y$7793,2,0)</f>
        <v>10024</v>
      </c>
      <c r="K5" t="str">
        <f>VLOOKUP($J5,Mapping!$AB$3:$AC$475,2,0)</f>
        <v>Memphis</v>
      </c>
      <c r="L5" t="str">
        <f>VLOOKUP($K5,Mapping!$AF$3:$AG$475,2,0)</f>
        <v>Tennessee</v>
      </c>
      <c r="M5" t="str">
        <f>VLOOKUP($L5,Mapping!$AI$3:$AJ$48,2,0)</f>
        <v>United States</v>
      </c>
      <c r="N5" t="str">
        <f>VLOOKUP($L5,Mapping!$AI$3:$AK$48,3,0)</f>
        <v>South</v>
      </c>
      <c r="O5" t="str">
        <f>VLOOKUP(Table1[[#This Row],[Column1]],Mapping!$AM$8:$AN$11,2,0)</f>
        <v>Office Supplies</v>
      </c>
      <c r="P5" t="str">
        <f>VLOOKUP(Table1[[#This Row],[Column3]],Mapping!$AP$5:$AQ$22,2,0)</f>
        <v>Binders</v>
      </c>
      <c r="Q5">
        <v>3.9280000000000004</v>
      </c>
      <c r="R5">
        <v>1</v>
      </c>
      <c r="S5">
        <v>1.3256999999999999</v>
      </c>
    </row>
    <row r="6" spans="1:19" x14ac:dyDescent="0.35">
      <c r="A6">
        <v>2966</v>
      </c>
      <c r="B6" t="s">
        <v>2915</v>
      </c>
      <c r="C6" t="s">
        <v>1550</v>
      </c>
      <c r="D6" t="str">
        <f>MID(Table1[[#This Row],[Product ID]],5,2)</f>
        <v>FA</v>
      </c>
      <c r="E6" t="str">
        <f>LEFT(Table1[[#This Row],[Product ID]],3)</f>
        <v>OFF</v>
      </c>
      <c r="F6" s="10">
        <f>VLOOKUP(Table1[[#This Row],[Order ID]],Mapping!H6:J7797,3,0)</f>
        <v>40641</v>
      </c>
      <c r="G6" s="10">
        <f>VLOOKUP(Table1[[#This Row],[Order ID]],Mapping!H6:K7797,4,0)</f>
        <v>40648</v>
      </c>
      <c r="H6" t="str">
        <f>INDEX(Mapping!$B$2:$T$7793,MATCH(Data!$A6,Mapping!$B$3:$B$7793,0),MATCH(Data!$H$1,Mapping!$B$2:$T$2,0))</f>
        <v>Standard Class</v>
      </c>
      <c r="I6" t="str">
        <f>INDEX(Mapping!$B$2:$T$7793,MATCH(Data!$A6,Mapping!$B$3:$B$7793,0),MATCH(Data!$I$1,Mapping!$B$2:$T$2,0))</f>
        <v>Corporate</v>
      </c>
      <c r="J6">
        <f>VLOOKUP($A6,Mapping!$X$3:$Y$7793,2,0)</f>
        <v>85301</v>
      </c>
      <c r="K6" t="str">
        <f>VLOOKUP($J6,Mapping!$AB$3:$AC$475,2,0)</f>
        <v>Olathe</v>
      </c>
      <c r="L6" t="str">
        <f>VLOOKUP($K6,Mapping!$AF$3:$AG$475,2,0)</f>
        <v>Kansas</v>
      </c>
      <c r="M6" t="str">
        <f>VLOOKUP($L6,Mapping!$AI$3:$AJ$48,2,0)</f>
        <v>United States</v>
      </c>
      <c r="N6" t="str">
        <f>VLOOKUP($L6,Mapping!$AI$3:$AK$48,3,0)</f>
        <v>Central</v>
      </c>
      <c r="O6" t="str">
        <f>VLOOKUP(Table1[[#This Row],[Column1]],Mapping!$AM$8:$AN$11,2,0)</f>
        <v>Office Supplies</v>
      </c>
      <c r="P6" t="str">
        <f>VLOOKUP(Table1[[#This Row],[Column3]],Mapping!$AP$5:$AQ$22,2,0)</f>
        <v>Fasteners</v>
      </c>
      <c r="Q6">
        <v>2.3679999999999999</v>
      </c>
      <c r="R6">
        <v>2</v>
      </c>
      <c r="S6">
        <v>0.82879999999999987</v>
      </c>
    </row>
    <row r="7" spans="1:19" x14ac:dyDescent="0.35">
      <c r="A7">
        <v>2967</v>
      </c>
      <c r="B7" t="s">
        <v>2915</v>
      </c>
      <c r="C7" t="s">
        <v>2916</v>
      </c>
      <c r="D7" t="str">
        <f>MID(Table1[[#This Row],[Product ID]],5,2)</f>
        <v>PA</v>
      </c>
      <c r="E7" t="str">
        <f>LEFT(Table1[[#This Row],[Product ID]],3)</f>
        <v>OFF</v>
      </c>
      <c r="F7" s="10">
        <f>VLOOKUP(Table1[[#This Row],[Order ID]],Mapping!H7:J7798,3,0)</f>
        <v>40641</v>
      </c>
      <c r="G7" s="10">
        <f>VLOOKUP(Table1[[#This Row],[Order ID]],Mapping!H7:K7798,4,0)</f>
        <v>40648</v>
      </c>
      <c r="H7" t="str">
        <f>INDEX(Mapping!$B$2:$T$7793,MATCH(Data!$A7,Mapping!$B$3:$B$7793,0),MATCH(Data!$H$1,Mapping!$B$2:$T$2,0))</f>
        <v>Standard Class</v>
      </c>
      <c r="I7" t="str">
        <f>INDEX(Mapping!$B$2:$T$7793,MATCH(Data!$A7,Mapping!$B$3:$B$7793,0),MATCH(Data!$I$1,Mapping!$B$2:$T$2,0))</f>
        <v>Corporate</v>
      </c>
      <c r="J7">
        <f>VLOOKUP($A7,Mapping!$X$3:$Y$7793,2,0)</f>
        <v>85301</v>
      </c>
      <c r="K7" t="str">
        <f>VLOOKUP($J7,Mapping!$AB$3:$AC$475,2,0)</f>
        <v>Olathe</v>
      </c>
      <c r="L7" t="str">
        <f>VLOOKUP($K7,Mapping!$AF$3:$AG$475,2,0)</f>
        <v>Kansas</v>
      </c>
      <c r="M7" t="str">
        <f>VLOOKUP($L7,Mapping!$AI$3:$AJ$48,2,0)</f>
        <v>United States</v>
      </c>
      <c r="N7" t="str">
        <f>VLOOKUP($L7,Mapping!$AI$3:$AK$48,3,0)</f>
        <v>Central</v>
      </c>
      <c r="O7" t="str">
        <f>VLOOKUP(Table1[[#This Row],[Column1]],Mapping!$AM$8:$AN$11,2,0)</f>
        <v>Office Supplies</v>
      </c>
      <c r="P7" t="str">
        <f>VLOOKUP(Table1[[#This Row],[Column3]],Mapping!$AP$5:$AQ$22,2,0)</f>
        <v>Paper</v>
      </c>
      <c r="Q7">
        <v>19.008000000000003</v>
      </c>
      <c r="R7">
        <v>3</v>
      </c>
      <c r="S7">
        <v>6.8903999999999979</v>
      </c>
    </row>
    <row r="8" spans="1:19" x14ac:dyDescent="0.35">
      <c r="A8">
        <v>7364</v>
      </c>
      <c r="B8" t="s">
        <v>5532</v>
      </c>
      <c r="C8" t="s">
        <v>2708</v>
      </c>
      <c r="D8" t="str">
        <f>MID(Table1[[#This Row],[Product ID]],5,2)</f>
        <v>PA</v>
      </c>
      <c r="E8" t="str">
        <f>LEFT(Table1[[#This Row],[Product ID]],3)</f>
        <v>OFF</v>
      </c>
      <c r="F8" s="10">
        <f>VLOOKUP(Table1[[#This Row],[Order ID]],Mapping!H8:J7799,3,0)</f>
        <v>40688</v>
      </c>
      <c r="G8" s="10">
        <f>VLOOKUP(Table1[[#This Row],[Order ID]],Mapping!H8:K7799,4,0)</f>
        <v>40692</v>
      </c>
      <c r="H8" t="str">
        <f>INDEX(Mapping!$B$2:$T$7793,MATCH(Data!$A8,Mapping!$B$3:$B$7793,0),MATCH(Data!$H$1,Mapping!$B$2:$T$2,0))</f>
        <v>Standard Class</v>
      </c>
      <c r="I8" t="str">
        <f>INDEX(Mapping!$B$2:$T$7793,MATCH(Data!$A8,Mapping!$B$3:$B$7793,0),MATCH(Data!$I$1,Mapping!$B$2:$T$2,0))</f>
        <v>Corporate</v>
      </c>
      <c r="J8">
        <f>VLOOKUP($A8,Mapping!$X$3:$Y$7793,2,0)</f>
        <v>10035</v>
      </c>
      <c r="K8" t="str">
        <f>VLOOKUP($J8,Mapping!$AB$3:$AC$475,2,0)</f>
        <v>Grand Prairie</v>
      </c>
      <c r="L8" t="str">
        <f>VLOOKUP($K8,Mapping!$AF$3:$AG$475,2,0)</f>
        <v>Texas</v>
      </c>
      <c r="M8" t="str">
        <f>VLOOKUP($L8,Mapping!$AI$3:$AJ$48,2,0)</f>
        <v>United States</v>
      </c>
      <c r="N8" t="str">
        <f>VLOOKUP($L8,Mapping!$AI$3:$AK$48,3,0)</f>
        <v>Central</v>
      </c>
      <c r="O8" t="str">
        <f>VLOOKUP(Table1[[#This Row],[Column1]],Mapping!$AM$8:$AN$11,2,0)</f>
        <v>Office Supplies</v>
      </c>
      <c r="P8" t="str">
        <f>VLOOKUP(Table1[[#This Row],[Column3]],Mapping!$AP$5:$AQ$22,2,0)</f>
        <v>Paper</v>
      </c>
      <c r="Q8">
        <v>14.62</v>
      </c>
      <c r="R8">
        <v>2</v>
      </c>
      <c r="S8">
        <v>6.7251999999999992</v>
      </c>
    </row>
    <row r="9" spans="1:19" x14ac:dyDescent="0.35">
      <c r="A9">
        <v>5141</v>
      </c>
      <c r="B9" t="s">
        <v>4272</v>
      </c>
      <c r="C9" t="s">
        <v>1418</v>
      </c>
      <c r="D9" t="str">
        <f>MID(Table1[[#This Row],[Product ID]],5,2)</f>
        <v>AR</v>
      </c>
      <c r="E9" t="str">
        <f>LEFT(Table1[[#This Row],[Product ID]],3)</f>
        <v>OFF</v>
      </c>
      <c r="F9" s="10">
        <f>VLOOKUP(Table1[[#This Row],[Order ID]],Mapping!H9:J7800,3,0)</f>
        <v>40651</v>
      </c>
      <c r="G9" s="10">
        <f>VLOOKUP(Table1[[#This Row],[Order ID]],Mapping!H9:K7800,4,0)</f>
        <v>40655</v>
      </c>
      <c r="H9" t="str">
        <f>INDEX(Mapping!$B$2:$T$7793,MATCH(Data!$A9,Mapping!$B$3:$B$7793,0),MATCH(Data!$H$1,Mapping!$B$2:$T$2,0))</f>
        <v>Second Class</v>
      </c>
      <c r="I9" t="str">
        <f>INDEX(Mapping!$B$2:$T$7793,MATCH(Data!$A9,Mapping!$B$3:$B$7793,0),MATCH(Data!$I$1,Mapping!$B$2:$T$2,0))</f>
        <v>Consumer</v>
      </c>
      <c r="J9">
        <f>VLOOKUP($A9,Mapping!$X$3:$Y$7793,2,0)</f>
        <v>77095</v>
      </c>
      <c r="K9" t="str">
        <f>VLOOKUP($J9,Mapping!$AB$3:$AC$475,2,0)</f>
        <v>Naperville</v>
      </c>
      <c r="L9" t="str">
        <f>VLOOKUP($K9,Mapping!$AF$3:$AG$475,2,0)</f>
        <v>Illinois</v>
      </c>
      <c r="M9" t="str">
        <f>VLOOKUP($L9,Mapping!$AI$3:$AJ$48,2,0)</f>
        <v>United States</v>
      </c>
      <c r="N9" t="str">
        <f>VLOOKUP($L9,Mapping!$AI$3:$AK$48,3,0)</f>
        <v>Central</v>
      </c>
      <c r="O9" t="str">
        <f>VLOOKUP(Table1[[#This Row],[Column1]],Mapping!$AM$8:$AN$11,2,0)</f>
        <v>Office Supplies</v>
      </c>
      <c r="P9" t="str">
        <f>VLOOKUP(Table1[[#This Row],[Column3]],Mapping!$AP$5:$AQ$22,2,0)</f>
        <v>Art</v>
      </c>
      <c r="Q9">
        <v>2.6880000000000002</v>
      </c>
      <c r="R9">
        <v>2</v>
      </c>
      <c r="S9">
        <v>1.008</v>
      </c>
    </row>
    <row r="10" spans="1:19" x14ac:dyDescent="0.35">
      <c r="A10">
        <v>5142</v>
      </c>
      <c r="B10" t="s">
        <v>4272</v>
      </c>
      <c r="C10" t="s">
        <v>341</v>
      </c>
      <c r="D10" t="str">
        <f>MID(Table1[[#This Row],[Product ID]],5,2)</f>
        <v>CH</v>
      </c>
      <c r="E10" t="str">
        <f>LEFT(Table1[[#This Row],[Product ID]],3)</f>
        <v>FUR</v>
      </c>
      <c r="F10" s="10">
        <f>VLOOKUP(Table1[[#This Row],[Order ID]],Mapping!H10:J7801,3,0)</f>
        <v>40651</v>
      </c>
      <c r="G10" s="10">
        <f>VLOOKUP(Table1[[#This Row],[Order ID]],Mapping!H10:K7801,4,0)</f>
        <v>40655</v>
      </c>
      <c r="H10" t="str">
        <f>INDEX(Mapping!$B$2:$T$7793,MATCH(Data!$A10,Mapping!$B$3:$B$7793,0),MATCH(Data!$H$1,Mapping!$B$2:$T$2,0))</f>
        <v>Standard Class</v>
      </c>
      <c r="I10" t="str">
        <f>INDEX(Mapping!$B$2:$T$7793,MATCH(Data!$A10,Mapping!$B$3:$B$7793,0),MATCH(Data!$I$1,Mapping!$B$2:$T$2,0))</f>
        <v>Consumer</v>
      </c>
      <c r="J10">
        <f>VLOOKUP($A10,Mapping!$X$3:$Y$7793,2,0)</f>
        <v>77095</v>
      </c>
      <c r="K10" t="str">
        <f>VLOOKUP($J10,Mapping!$AB$3:$AC$475,2,0)</f>
        <v>Naperville</v>
      </c>
      <c r="L10" t="str">
        <f>VLOOKUP($K10,Mapping!$AF$3:$AG$475,2,0)</f>
        <v>Illinois</v>
      </c>
      <c r="M10" t="str">
        <f>VLOOKUP($L10,Mapping!$AI$3:$AJ$48,2,0)</f>
        <v>United States</v>
      </c>
      <c r="N10" t="str">
        <f>VLOOKUP($L10,Mapping!$AI$3:$AK$48,3,0)</f>
        <v>Central</v>
      </c>
      <c r="O10" t="str">
        <f>VLOOKUP(Table1[[#This Row],[Column1]],Mapping!$AM$8:$AN$11,2,0)</f>
        <v>Furniture</v>
      </c>
      <c r="P10" t="str">
        <f>VLOOKUP(Table1[[#This Row],[Column3]],Mapping!$AP$5:$AQ$22,2,0)</f>
        <v>Chairs</v>
      </c>
      <c r="Q10">
        <v>317.05799999999999</v>
      </c>
      <c r="R10">
        <v>3</v>
      </c>
      <c r="S10">
        <v>-18.117599999999996</v>
      </c>
    </row>
    <row r="11" spans="1:19" x14ac:dyDescent="0.35">
      <c r="A11">
        <v>5143</v>
      </c>
      <c r="B11" t="s">
        <v>4272</v>
      </c>
      <c r="C11" t="s">
        <v>915</v>
      </c>
      <c r="D11" t="str">
        <f>MID(Table1[[#This Row],[Product ID]],5,2)</f>
        <v>EN</v>
      </c>
      <c r="E11" t="str">
        <f>LEFT(Table1[[#This Row],[Product ID]],3)</f>
        <v>OFF</v>
      </c>
      <c r="F11" s="10">
        <f>VLOOKUP(Table1[[#This Row],[Order ID]],Mapping!H11:J7802,3,0)</f>
        <v>40651</v>
      </c>
      <c r="G11" s="10">
        <f>VLOOKUP(Table1[[#This Row],[Order ID]],Mapping!H11:K7802,4,0)</f>
        <v>40655</v>
      </c>
      <c r="H11" t="str">
        <f>INDEX(Mapping!$B$2:$T$7793,MATCH(Data!$A11,Mapping!$B$3:$B$7793,0),MATCH(Data!$H$1,Mapping!$B$2:$T$2,0))</f>
        <v>Standard Class</v>
      </c>
      <c r="I11" t="str">
        <f>INDEX(Mapping!$B$2:$T$7793,MATCH(Data!$A11,Mapping!$B$3:$B$7793,0),MATCH(Data!$I$1,Mapping!$B$2:$T$2,0))</f>
        <v>Consumer</v>
      </c>
      <c r="J11">
        <f>VLOOKUP($A11,Mapping!$X$3:$Y$7793,2,0)</f>
        <v>77095</v>
      </c>
      <c r="K11" t="str">
        <f>VLOOKUP($J11,Mapping!$AB$3:$AC$475,2,0)</f>
        <v>Naperville</v>
      </c>
      <c r="L11" t="str">
        <f>VLOOKUP($K11,Mapping!$AF$3:$AG$475,2,0)</f>
        <v>Illinois</v>
      </c>
      <c r="M11" t="str">
        <f>VLOOKUP($L11,Mapping!$AI$3:$AJ$48,2,0)</f>
        <v>United States</v>
      </c>
      <c r="N11" t="str">
        <f>VLOOKUP($L11,Mapping!$AI$3:$AK$48,3,0)</f>
        <v>Central</v>
      </c>
      <c r="O11" t="str">
        <f>VLOOKUP(Table1[[#This Row],[Column1]],Mapping!$AM$8:$AN$11,2,0)</f>
        <v>Office Supplies</v>
      </c>
      <c r="P11" t="str">
        <f>VLOOKUP(Table1[[#This Row],[Column3]],Mapping!$AP$5:$AQ$22,2,0)</f>
        <v>Envelopes</v>
      </c>
      <c r="Q11">
        <v>149.352</v>
      </c>
      <c r="R11">
        <v>3</v>
      </c>
      <c r="S11">
        <v>50.40629999999998</v>
      </c>
    </row>
    <row r="12" spans="1:19" x14ac:dyDescent="0.35">
      <c r="A12">
        <v>5144</v>
      </c>
      <c r="B12" t="s">
        <v>4272</v>
      </c>
      <c r="C12" t="s">
        <v>2662</v>
      </c>
      <c r="D12" t="str">
        <f>MID(Table1[[#This Row],[Product ID]],5,2)</f>
        <v>AC</v>
      </c>
      <c r="E12" t="str">
        <f>LEFT(Table1[[#This Row],[Product ID]],3)</f>
        <v>TEC</v>
      </c>
      <c r="F12" s="10">
        <f>VLOOKUP(Table1[[#This Row],[Order ID]],Mapping!H12:J7803,3,0)</f>
        <v>40651</v>
      </c>
      <c r="G12" s="10">
        <f>VLOOKUP(Table1[[#This Row],[Order ID]],Mapping!H12:K7803,4,0)</f>
        <v>40655</v>
      </c>
      <c r="H12" t="str">
        <f>INDEX(Mapping!$B$2:$T$7793,MATCH(Data!$A12,Mapping!$B$3:$B$7793,0),MATCH(Data!$H$1,Mapping!$B$2:$T$2,0))</f>
        <v>Standard Class</v>
      </c>
      <c r="I12" t="str">
        <f>INDEX(Mapping!$B$2:$T$7793,MATCH(Data!$A12,Mapping!$B$3:$B$7793,0),MATCH(Data!$I$1,Mapping!$B$2:$T$2,0))</f>
        <v>Consumer</v>
      </c>
      <c r="J12">
        <f>VLOOKUP($A12,Mapping!$X$3:$Y$7793,2,0)</f>
        <v>77095</v>
      </c>
      <c r="K12" t="str">
        <f>VLOOKUP($J12,Mapping!$AB$3:$AC$475,2,0)</f>
        <v>Naperville</v>
      </c>
      <c r="L12" t="str">
        <f>VLOOKUP($K12,Mapping!$AF$3:$AG$475,2,0)</f>
        <v>Illinois</v>
      </c>
      <c r="M12" t="str">
        <f>VLOOKUP($L12,Mapping!$AI$3:$AJ$48,2,0)</f>
        <v>United States</v>
      </c>
      <c r="N12" t="str">
        <f>VLOOKUP($L12,Mapping!$AI$3:$AK$48,3,0)</f>
        <v>Central</v>
      </c>
      <c r="O12" t="str">
        <f>VLOOKUP(Table1[[#This Row],[Column1]],Mapping!$AM$8:$AN$11,2,0)</f>
        <v>Technology</v>
      </c>
      <c r="P12" t="str">
        <f>VLOOKUP(Table1[[#This Row],[Column3]],Mapping!$AP$5:$AQ$22,2,0)</f>
        <v>Accessories</v>
      </c>
      <c r="Q12">
        <v>227.976</v>
      </c>
      <c r="R12">
        <v>3</v>
      </c>
      <c r="S12">
        <v>28.496999999999957</v>
      </c>
    </row>
    <row r="13" spans="1:19" x14ac:dyDescent="0.35">
      <c r="A13">
        <v>7530</v>
      </c>
      <c r="B13" t="s">
        <v>5628</v>
      </c>
      <c r="C13" t="s">
        <v>4064</v>
      </c>
      <c r="D13" t="str">
        <f>MID(Table1[[#This Row],[Product ID]],5,2)</f>
        <v>LA</v>
      </c>
      <c r="E13" t="str">
        <f>LEFT(Table1[[#This Row],[Product ID]],3)</f>
        <v>OFF</v>
      </c>
      <c r="F13" s="10">
        <f>VLOOKUP(Table1[[#This Row],[Order ID]],Mapping!H13:J7804,3,0)</f>
        <v>40628</v>
      </c>
      <c r="G13" s="10">
        <f>VLOOKUP(Table1[[#This Row],[Order ID]],Mapping!H13:K7804,4,0)</f>
        <v>40632</v>
      </c>
      <c r="H13" t="str">
        <f>INDEX(Mapping!$B$2:$T$7793,MATCH(Data!$A13,Mapping!$B$3:$B$7793,0),MATCH(Data!$H$1,Mapping!$B$2:$T$2,0))</f>
        <v>Standard Class</v>
      </c>
      <c r="I13" t="str">
        <f>INDEX(Mapping!$B$2:$T$7793,MATCH(Data!$A13,Mapping!$B$3:$B$7793,0),MATCH(Data!$I$1,Mapping!$B$2:$T$2,0))</f>
        <v>Consumer</v>
      </c>
      <c r="J13">
        <f>VLOOKUP($A13,Mapping!$X$3:$Y$7793,2,0)</f>
        <v>91767</v>
      </c>
      <c r="K13" t="str">
        <f>VLOOKUP($J13,Mapping!$AB$3:$AC$475,2,0)</f>
        <v>South Bend</v>
      </c>
      <c r="L13" t="str">
        <f>VLOOKUP($K13,Mapping!$AF$3:$AG$475,2,0)</f>
        <v>Indiana</v>
      </c>
      <c r="M13" t="str">
        <f>VLOOKUP($L13,Mapping!$AI$3:$AJ$48,2,0)</f>
        <v>United States</v>
      </c>
      <c r="N13" t="str">
        <f>VLOOKUP($L13,Mapping!$AI$3:$AK$48,3,0)</f>
        <v>Central</v>
      </c>
      <c r="O13" t="str">
        <f>VLOOKUP(Table1[[#This Row],[Column1]],Mapping!$AM$8:$AN$11,2,0)</f>
        <v>Office Supplies</v>
      </c>
      <c r="P13" t="str">
        <f>VLOOKUP(Table1[[#This Row],[Column3]],Mapping!$AP$5:$AQ$22,2,0)</f>
        <v>Labels</v>
      </c>
      <c r="Q13">
        <v>18.75</v>
      </c>
      <c r="R13">
        <v>5</v>
      </c>
      <c r="S13">
        <v>9</v>
      </c>
    </row>
    <row r="14" spans="1:19" x14ac:dyDescent="0.35">
      <c r="A14">
        <v>6587</v>
      </c>
      <c r="B14" t="s">
        <v>5087</v>
      </c>
      <c r="C14" t="s">
        <v>687</v>
      </c>
      <c r="D14" t="str">
        <f>MID(Table1[[#This Row],[Product ID]],5,2)</f>
        <v>PH</v>
      </c>
      <c r="E14" t="str">
        <f>LEFT(Table1[[#This Row],[Product ID]],3)</f>
        <v>TEC</v>
      </c>
      <c r="F14" s="10">
        <f>VLOOKUP(Table1[[#This Row],[Order ID]],Mapping!H14:J7805,3,0)</f>
        <v>40630</v>
      </c>
      <c r="G14" s="10">
        <f>VLOOKUP(Table1[[#This Row],[Order ID]],Mapping!H14:K7805,4,0)</f>
        <v>40634</v>
      </c>
      <c r="H14" t="str">
        <f>INDEX(Mapping!$B$2:$T$7793,MATCH(Data!$A14,Mapping!$B$3:$B$7793,0),MATCH(Data!$H$1,Mapping!$B$2:$T$2,0))</f>
        <v>Second Class</v>
      </c>
      <c r="I14" t="str">
        <f>INDEX(Mapping!$B$2:$T$7793,MATCH(Data!$A14,Mapping!$B$3:$B$7793,0),MATCH(Data!$I$1,Mapping!$B$2:$T$2,0))</f>
        <v>Consumer</v>
      </c>
      <c r="J14">
        <f>VLOOKUP($A14,Mapping!$X$3:$Y$7793,2,0)</f>
        <v>87105</v>
      </c>
      <c r="K14" t="str">
        <f>VLOOKUP($J14,Mapping!$AB$3:$AC$475,2,0)</f>
        <v>Lake Charles</v>
      </c>
      <c r="L14" t="str">
        <f>VLOOKUP($K14,Mapping!$AF$3:$AG$475,2,0)</f>
        <v>Louisiana</v>
      </c>
      <c r="M14" t="str">
        <f>VLOOKUP($L14,Mapping!$AI$3:$AJ$48,2,0)</f>
        <v>United States</v>
      </c>
      <c r="N14" t="str">
        <f>VLOOKUP($L14,Mapping!$AI$3:$AK$48,3,0)</f>
        <v>South</v>
      </c>
      <c r="O14" t="str">
        <f>VLOOKUP(Table1[[#This Row],[Column1]],Mapping!$AM$8:$AN$11,2,0)</f>
        <v>Technology</v>
      </c>
      <c r="P14" t="str">
        <f>VLOOKUP(Table1[[#This Row],[Column3]],Mapping!$AP$5:$AQ$22,2,0)</f>
        <v>Phones</v>
      </c>
      <c r="Q14">
        <v>302.37599999999998</v>
      </c>
      <c r="R14">
        <v>3</v>
      </c>
      <c r="S14">
        <v>22.678200000000018</v>
      </c>
    </row>
    <row r="15" spans="1:19" x14ac:dyDescent="0.35">
      <c r="A15">
        <v>3009</v>
      </c>
      <c r="B15" t="s">
        <v>2946</v>
      </c>
      <c r="C15" t="s">
        <v>2947</v>
      </c>
      <c r="D15" t="str">
        <f>MID(Table1[[#This Row],[Product ID]],5,2)</f>
        <v>AR</v>
      </c>
      <c r="E15" t="str">
        <f>LEFT(Table1[[#This Row],[Product ID]],3)</f>
        <v>OFF</v>
      </c>
      <c r="F15" s="10">
        <f>VLOOKUP(Table1[[#This Row],[Order ID]],Mapping!H15:J7806,3,0)</f>
        <v>40696</v>
      </c>
      <c r="G15" s="10">
        <f>VLOOKUP(Table1[[#This Row],[Order ID]],Mapping!H15:K7806,4,0)</f>
        <v>40700</v>
      </c>
      <c r="H15" t="str">
        <f>INDEX(Mapping!$B$2:$T$7793,MATCH(Data!$A15,Mapping!$B$3:$B$7793,0),MATCH(Data!$H$1,Mapping!$B$2:$T$2,0))</f>
        <v>Standard Class</v>
      </c>
      <c r="I15" t="str">
        <f>INDEX(Mapping!$B$2:$T$7793,MATCH(Data!$A15,Mapping!$B$3:$B$7793,0),MATCH(Data!$I$1,Mapping!$B$2:$T$2,0))</f>
        <v>Consumer</v>
      </c>
      <c r="J15">
        <f>VLOOKUP($A15,Mapping!$X$3:$Y$7793,2,0)</f>
        <v>30076</v>
      </c>
      <c r="K15" t="str">
        <f>VLOOKUP($J15,Mapping!$AB$3:$AC$475,2,0)</f>
        <v>Mobile</v>
      </c>
      <c r="L15" t="str">
        <f>VLOOKUP($K15,Mapping!$AF$3:$AG$475,2,0)</f>
        <v>Alabama</v>
      </c>
      <c r="M15" t="str">
        <f>VLOOKUP($L15,Mapping!$AI$3:$AJ$48,2,0)</f>
        <v>United States</v>
      </c>
      <c r="N15" t="str">
        <f>VLOOKUP($L15,Mapping!$AI$3:$AK$48,3,0)</f>
        <v>South</v>
      </c>
      <c r="O15" t="str">
        <f>VLOOKUP(Table1[[#This Row],[Column1]],Mapping!$AM$8:$AN$11,2,0)</f>
        <v>Office Supplies</v>
      </c>
      <c r="P15" t="str">
        <f>VLOOKUP(Table1[[#This Row],[Column3]],Mapping!$AP$5:$AQ$22,2,0)</f>
        <v>Art</v>
      </c>
      <c r="Q15">
        <v>8.56</v>
      </c>
      <c r="R15">
        <v>2</v>
      </c>
      <c r="S15">
        <v>2.6536</v>
      </c>
    </row>
    <row r="16" spans="1:19" x14ac:dyDescent="0.35">
      <c r="A16">
        <v>3010</v>
      </c>
      <c r="B16" t="s">
        <v>2946</v>
      </c>
      <c r="C16" t="s">
        <v>632</v>
      </c>
      <c r="D16" t="str">
        <f>MID(Table1[[#This Row],[Product ID]],5,2)</f>
        <v>PH</v>
      </c>
      <c r="E16" t="str">
        <f>LEFT(Table1[[#This Row],[Product ID]],3)</f>
        <v>TEC</v>
      </c>
      <c r="F16" s="10">
        <f>VLOOKUP(Table1[[#This Row],[Order ID]],Mapping!H16:J7807,3,0)</f>
        <v>40696</v>
      </c>
      <c r="G16" s="10">
        <f>VLOOKUP(Table1[[#This Row],[Order ID]],Mapping!H16:K7807,4,0)</f>
        <v>40700</v>
      </c>
      <c r="H16" t="str">
        <f>INDEX(Mapping!$B$2:$T$7793,MATCH(Data!$A16,Mapping!$B$3:$B$7793,0),MATCH(Data!$H$1,Mapping!$B$2:$T$2,0))</f>
        <v>Standard Class</v>
      </c>
      <c r="I16" t="str">
        <f>INDEX(Mapping!$B$2:$T$7793,MATCH(Data!$A16,Mapping!$B$3:$B$7793,0),MATCH(Data!$I$1,Mapping!$B$2:$T$2,0))</f>
        <v>Consumer</v>
      </c>
      <c r="J16">
        <f>VLOOKUP($A16,Mapping!$X$3:$Y$7793,2,0)</f>
        <v>30076</v>
      </c>
      <c r="K16" t="str">
        <f>VLOOKUP($J16,Mapping!$AB$3:$AC$475,2,0)</f>
        <v>Mobile</v>
      </c>
      <c r="L16" t="str">
        <f>VLOOKUP($K16,Mapping!$AF$3:$AG$475,2,0)</f>
        <v>Alabama</v>
      </c>
      <c r="M16" t="str">
        <f>VLOOKUP($L16,Mapping!$AI$3:$AJ$48,2,0)</f>
        <v>United States</v>
      </c>
      <c r="N16" t="str">
        <f>VLOOKUP($L16,Mapping!$AI$3:$AK$48,3,0)</f>
        <v>South</v>
      </c>
      <c r="O16" t="str">
        <f>VLOOKUP(Table1[[#This Row],[Column1]],Mapping!$AM$8:$AN$11,2,0)</f>
        <v>Technology</v>
      </c>
      <c r="P16" t="str">
        <f>VLOOKUP(Table1[[#This Row],[Column3]],Mapping!$AP$5:$AQ$22,2,0)</f>
        <v>Phones</v>
      </c>
      <c r="Q16">
        <v>239.96999999999997</v>
      </c>
      <c r="R16">
        <v>3</v>
      </c>
      <c r="S16">
        <v>67.191599999999994</v>
      </c>
    </row>
    <row r="17" spans="1:19" x14ac:dyDescent="0.35">
      <c r="A17">
        <v>3011</v>
      </c>
      <c r="B17" t="s">
        <v>2946</v>
      </c>
      <c r="C17" t="s">
        <v>636</v>
      </c>
      <c r="D17" t="str">
        <f>MID(Table1[[#This Row],[Product ID]],5,2)</f>
        <v>ST</v>
      </c>
      <c r="E17" t="str">
        <f>LEFT(Table1[[#This Row],[Product ID]],3)</f>
        <v>OFF</v>
      </c>
      <c r="F17" s="10">
        <f>VLOOKUP(Table1[[#This Row],[Order ID]],Mapping!H17:J7808,3,0)</f>
        <v>40696</v>
      </c>
      <c r="G17" s="10">
        <f>VLOOKUP(Table1[[#This Row],[Order ID]],Mapping!H17:K7808,4,0)</f>
        <v>40700</v>
      </c>
      <c r="H17" t="str">
        <f>INDEX(Mapping!$B$2:$T$7793,MATCH(Data!$A17,Mapping!$B$3:$B$7793,0),MATCH(Data!$H$1,Mapping!$B$2:$T$2,0))</f>
        <v>Standard Class</v>
      </c>
      <c r="I17" t="str">
        <f>INDEX(Mapping!$B$2:$T$7793,MATCH(Data!$A17,Mapping!$B$3:$B$7793,0),MATCH(Data!$I$1,Mapping!$B$2:$T$2,0))</f>
        <v>Consumer</v>
      </c>
      <c r="J17">
        <f>VLOOKUP($A17,Mapping!$X$3:$Y$7793,2,0)</f>
        <v>30076</v>
      </c>
      <c r="K17" t="str">
        <f>VLOOKUP($J17,Mapping!$AB$3:$AC$475,2,0)</f>
        <v>Mobile</v>
      </c>
      <c r="L17" t="str">
        <f>VLOOKUP($K17,Mapping!$AF$3:$AG$475,2,0)</f>
        <v>Alabama</v>
      </c>
      <c r="M17" t="str">
        <f>VLOOKUP($L17,Mapping!$AI$3:$AJ$48,2,0)</f>
        <v>United States</v>
      </c>
      <c r="N17" t="str">
        <f>VLOOKUP($L17,Mapping!$AI$3:$AK$48,3,0)</f>
        <v>South</v>
      </c>
      <c r="O17" t="str">
        <f>VLOOKUP(Table1[[#This Row],[Column1]],Mapping!$AM$8:$AN$11,2,0)</f>
        <v>Office Supplies</v>
      </c>
      <c r="P17" t="str">
        <f>VLOOKUP(Table1[[#This Row],[Column3]],Mapping!$AP$5:$AQ$22,2,0)</f>
        <v>Storage</v>
      </c>
      <c r="Q17">
        <v>356.94</v>
      </c>
      <c r="R17">
        <v>2</v>
      </c>
      <c r="S17">
        <v>107.08199999999997</v>
      </c>
    </row>
    <row r="18" spans="1:19" x14ac:dyDescent="0.35">
      <c r="A18">
        <v>5913</v>
      </c>
      <c r="B18" t="s">
        <v>4714</v>
      </c>
      <c r="C18" t="s">
        <v>1624</v>
      </c>
      <c r="D18" t="str">
        <f>MID(Table1[[#This Row],[Product ID]],5,2)</f>
        <v>TA</v>
      </c>
      <c r="E18" t="str">
        <f>LEFT(Table1[[#This Row],[Product ID]],3)</f>
        <v>FUR</v>
      </c>
      <c r="F18" s="10">
        <f>VLOOKUP(Table1[[#This Row],[Order ID]],Mapping!H18:J7809,3,0)</f>
        <v>40837</v>
      </c>
      <c r="G18" s="10">
        <f>VLOOKUP(Table1[[#This Row],[Order ID]],Mapping!H18:K7809,4,0)</f>
        <v>40842</v>
      </c>
      <c r="H18" t="str">
        <f>INDEX(Mapping!$B$2:$T$7793,MATCH(Data!$A18,Mapping!$B$3:$B$7793,0),MATCH(Data!$H$1,Mapping!$B$2:$T$2,0))</f>
        <v>Standard Class</v>
      </c>
      <c r="I18" t="str">
        <f>INDEX(Mapping!$B$2:$T$7793,MATCH(Data!$A18,Mapping!$B$3:$B$7793,0),MATCH(Data!$I$1,Mapping!$B$2:$T$2,0))</f>
        <v>Corporate</v>
      </c>
      <c r="J18">
        <f>VLOOKUP($A18,Mapping!$X$3:$Y$7793,2,0)</f>
        <v>23602</v>
      </c>
      <c r="K18" t="str">
        <f>VLOOKUP($J18,Mapping!$AB$3:$AC$475,2,0)</f>
        <v>Pharr</v>
      </c>
      <c r="L18" t="str">
        <f>VLOOKUP($K18,Mapping!$AF$3:$AG$475,2,0)</f>
        <v>Texas</v>
      </c>
      <c r="M18" t="str">
        <f>VLOOKUP($L18,Mapping!$AI$3:$AJ$48,2,0)</f>
        <v>United States</v>
      </c>
      <c r="N18" t="str">
        <f>VLOOKUP($L18,Mapping!$AI$3:$AK$48,3,0)</f>
        <v>Central</v>
      </c>
      <c r="O18" t="str">
        <f>VLOOKUP(Table1[[#This Row],[Column1]],Mapping!$AM$8:$AN$11,2,0)</f>
        <v>Furniture</v>
      </c>
      <c r="P18" t="str">
        <f>VLOOKUP(Table1[[#This Row],[Column3]],Mapping!$AP$5:$AQ$22,2,0)</f>
        <v>Tables</v>
      </c>
      <c r="Q18">
        <v>591.32000000000005</v>
      </c>
      <c r="R18">
        <v>4</v>
      </c>
      <c r="S18">
        <v>112.35079999999999</v>
      </c>
    </row>
    <row r="19" spans="1:19" x14ac:dyDescent="0.35">
      <c r="A19">
        <v>5914</v>
      </c>
      <c r="B19" t="s">
        <v>4714</v>
      </c>
      <c r="C19" t="s">
        <v>1193</v>
      </c>
      <c r="D19" t="str">
        <f>MID(Table1[[#This Row],[Product ID]],5,2)</f>
        <v>AR</v>
      </c>
      <c r="E19" t="str">
        <f>LEFT(Table1[[#This Row],[Product ID]],3)</f>
        <v>OFF</v>
      </c>
      <c r="F19" s="10">
        <f>VLOOKUP(Table1[[#This Row],[Order ID]],Mapping!H19:J7810,3,0)</f>
        <v>40837</v>
      </c>
      <c r="G19" s="10">
        <f>VLOOKUP(Table1[[#This Row],[Order ID]],Mapping!H19:K7810,4,0)</f>
        <v>40842</v>
      </c>
      <c r="H19" t="str">
        <f>INDEX(Mapping!$B$2:$T$7793,MATCH(Data!$A19,Mapping!$B$3:$B$7793,0),MATCH(Data!$H$1,Mapping!$B$2:$T$2,0))</f>
        <v>Standard Class</v>
      </c>
      <c r="I19" t="str">
        <f>INDEX(Mapping!$B$2:$T$7793,MATCH(Data!$A19,Mapping!$B$3:$B$7793,0),MATCH(Data!$I$1,Mapping!$B$2:$T$2,0))</f>
        <v>Corporate</v>
      </c>
      <c r="J19">
        <f>VLOOKUP($A19,Mapping!$X$3:$Y$7793,2,0)</f>
        <v>23602</v>
      </c>
      <c r="K19" t="str">
        <f>VLOOKUP($J19,Mapping!$AB$3:$AC$475,2,0)</f>
        <v>Pharr</v>
      </c>
      <c r="L19" t="str">
        <f>VLOOKUP($K19,Mapping!$AF$3:$AG$475,2,0)</f>
        <v>Texas</v>
      </c>
      <c r="M19" t="str">
        <f>VLOOKUP($L19,Mapping!$AI$3:$AJ$48,2,0)</f>
        <v>United States</v>
      </c>
      <c r="N19" t="str">
        <f>VLOOKUP($L19,Mapping!$AI$3:$AK$48,3,0)</f>
        <v>Central</v>
      </c>
      <c r="O19" t="str">
        <f>VLOOKUP(Table1[[#This Row],[Column1]],Mapping!$AM$8:$AN$11,2,0)</f>
        <v>Office Supplies</v>
      </c>
      <c r="P19" t="str">
        <f>VLOOKUP(Table1[[#This Row],[Column3]],Mapping!$AP$5:$AQ$22,2,0)</f>
        <v>Art</v>
      </c>
      <c r="Q19">
        <v>2.84</v>
      </c>
      <c r="R19">
        <v>1</v>
      </c>
      <c r="S19">
        <v>0.88039999999999985</v>
      </c>
    </row>
    <row r="20" spans="1:19" x14ac:dyDescent="0.35">
      <c r="A20">
        <v>6129</v>
      </c>
      <c r="B20" t="s">
        <v>4842</v>
      </c>
      <c r="C20" t="s">
        <v>533</v>
      </c>
      <c r="D20" t="str">
        <f>MID(Table1[[#This Row],[Product ID]],5,2)</f>
        <v>PA</v>
      </c>
      <c r="E20" t="str">
        <f>LEFT(Table1[[#This Row],[Product ID]],3)</f>
        <v>OFF</v>
      </c>
      <c r="F20" s="10">
        <f>VLOOKUP(Table1[[#This Row],[Order ID]],Mapping!H20:J7811,3,0)</f>
        <v>40866</v>
      </c>
      <c r="G20" s="10">
        <f>VLOOKUP(Table1[[#This Row],[Order ID]],Mapping!H20:K7811,4,0)</f>
        <v>40871</v>
      </c>
      <c r="H20" t="str">
        <f>INDEX(Mapping!$B$2:$T$7793,MATCH(Data!$A20,Mapping!$B$3:$B$7793,0),MATCH(Data!$H$1,Mapping!$B$2:$T$2,0))</f>
        <v>Second Class</v>
      </c>
      <c r="I20" t="str">
        <f>INDEX(Mapping!$B$2:$T$7793,MATCH(Data!$A20,Mapping!$B$3:$B$7793,0),MATCH(Data!$I$1,Mapping!$B$2:$T$2,0))</f>
        <v>Consumer</v>
      </c>
      <c r="J20">
        <f>VLOOKUP($A20,Mapping!$X$3:$Y$7793,2,0)</f>
        <v>84106</v>
      </c>
      <c r="K20" t="str">
        <f>VLOOKUP($J20,Mapping!$AB$3:$AC$475,2,0)</f>
        <v>Bellingham</v>
      </c>
      <c r="L20" t="str">
        <f>VLOOKUP($K20,Mapping!$AF$3:$AG$475,2,0)</f>
        <v>Washington</v>
      </c>
      <c r="M20" t="str">
        <f>VLOOKUP($L20,Mapping!$AI$3:$AJ$48,2,0)</f>
        <v>United States</v>
      </c>
      <c r="N20" t="str">
        <f>VLOOKUP($L20,Mapping!$AI$3:$AK$48,3,0)</f>
        <v>West</v>
      </c>
      <c r="O20" t="str">
        <f>VLOOKUP(Table1[[#This Row],[Column1]],Mapping!$AM$8:$AN$11,2,0)</f>
        <v>Office Supplies</v>
      </c>
      <c r="P20" t="str">
        <f>VLOOKUP(Table1[[#This Row],[Column3]],Mapping!$AP$5:$AQ$22,2,0)</f>
        <v>Paper</v>
      </c>
      <c r="Q20">
        <v>166.44</v>
      </c>
      <c r="R20">
        <v>3</v>
      </c>
      <c r="S20">
        <v>79.891199999999998</v>
      </c>
    </row>
    <row r="21" spans="1:19" x14ac:dyDescent="0.35">
      <c r="A21">
        <v>4887</v>
      </c>
      <c r="B21" t="s">
        <v>4132</v>
      </c>
      <c r="C21" t="s">
        <v>434</v>
      </c>
      <c r="D21" t="str">
        <f>MID(Table1[[#This Row],[Product ID]],5,2)</f>
        <v>AP</v>
      </c>
      <c r="E21" t="str">
        <f>LEFT(Table1[[#This Row],[Product ID]],3)</f>
        <v>OFF</v>
      </c>
      <c r="F21" s="10">
        <f>VLOOKUP(Table1[[#This Row],[Order ID]],Mapping!H21:J7812,3,0)</f>
        <v>40879</v>
      </c>
      <c r="G21" s="10">
        <f>VLOOKUP(Table1[[#This Row],[Order ID]],Mapping!H21:K7812,4,0)</f>
        <v>40881</v>
      </c>
      <c r="H21" t="str">
        <f>INDEX(Mapping!$B$2:$T$7793,MATCH(Data!$A21,Mapping!$B$3:$B$7793,0),MATCH(Data!$H$1,Mapping!$B$2:$T$2,0))</f>
        <v>Standard Class</v>
      </c>
      <c r="I21" t="str">
        <f>INDEX(Mapping!$B$2:$T$7793,MATCH(Data!$A21,Mapping!$B$3:$B$7793,0),MATCH(Data!$I$1,Mapping!$B$2:$T$2,0))</f>
        <v>Home Office</v>
      </c>
      <c r="J21">
        <f>VLOOKUP($A21,Mapping!$X$3:$Y$7793,2,0)</f>
        <v>60623</v>
      </c>
      <c r="K21" t="str">
        <f>VLOOKUP($J21,Mapping!$AB$3:$AC$475,2,0)</f>
        <v>Independence</v>
      </c>
      <c r="L21" t="str">
        <f>VLOOKUP($K21,Mapping!$AF$3:$AG$475,2,0)</f>
        <v>Missouri</v>
      </c>
      <c r="M21" t="str">
        <f>VLOOKUP($L21,Mapping!$AI$3:$AJ$48,2,0)</f>
        <v>United States</v>
      </c>
      <c r="N21" t="str">
        <f>VLOOKUP($L21,Mapping!$AI$3:$AK$48,3,0)</f>
        <v>Central</v>
      </c>
      <c r="O21" t="str">
        <f>VLOOKUP(Table1[[#This Row],[Column1]],Mapping!$AM$8:$AN$11,2,0)</f>
        <v>Office Supplies</v>
      </c>
      <c r="P21" t="str">
        <f>VLOOKUP(Table1[[#This Row],[Column3]],Mapping!$AP$5:$AQ$22,2,0)</f>
        <v>Appliances</v>
      </c>
      <c r="Q21">
        <v>2.3939999999999997</v>
      </c>
      <c r="R21">
        <v>1</v>
      </c>
      <c r="S21">
        <v>-6.344100000000001</v>
      </c>
    </row>
    <row r="22" spans="1:19" x14ac:dyDescent="0.35">
      <c r="A22">
        <v>3567</v>
      </c>
      <c r="B22" t="s">
        <v>3319</v>
      </c>
      <c r="C22" t="s">
        <v>1411</v>
      </c>
      <c r="D22" t="str">
        <f>MID(Table1[[#This Row],[Product ID]],5,2)</f>
        <v>ST</v>
      </c>
      <c r="E22" t="str">
        <f>LEFT(Table1[[#This Row],[Product ID]],3)</f>
        <v>OFF</v>
      </c>
      <c r="F22" s="10">
        <f>VLOOKUP(Table1[[#This Row],[Order ID]],Mapping!H22:J7813,3,0)</f>
        <v>40886</v>
      </c>
      <c r="G22" s="10">
        <f>VLOOKUP(Table1[[#This Row],[Order ID]],Mapping!H22:K7813,4,0)</f>
        <v>40891</v>
      </c>
      <c r="H22" t="str">
        <f>INDEX(Mapping!$B$2:$T$7793,MATCH(Data!$A22,Mapping!$B$3:$B$7793,0),MATCH(Data!$H$1,Mapping!$B$2:$T$2,0))</f>
        <v>Standard Class</v>
      </c>
      <c r="I22" t="str">
        <f>INDEX(Mapping!$B$2:$T$7793,MATCH(Data!$A22,Mapping!$B$3:$B$7793,0),MATCH(Data!$I$1,Mapping!$B$2:$T$2,0))</f>
        <v>Home Office</v>
      </c>
      <c r="J22">
        <f>VLOOKUP($A22,Mapping!$X$3:$Y$7793,2,0)</f>
        <v>85204</v>
      </c>
      <c r="K22" t="str">
        <f>VLOOKUP($J22,Mapping!$AB$3:$AC$475,2,0)</f>
        <v>Mount Vernon</v>
      </c>
      <c r="L22" t="str">
        <f>VLOOKUP($K22,Mapping!$AF$3:$AG$475,2,0)</f>
        <v>New York</v>
      </c>
      <c r="M22" t="str">
        <f>VLOOKUP($L22,Mapping!$AI$3:$AJ$48,2,0)</f>
        <v>United States</v>
      </c>
      <c r="N22" t="str">
        <f>VLOOKUP($L22,Mapping!$AI$3:$AK$48,3,0)</f>
        <v>East</v>
      </c>
      <c r="O22" t="str">
        <f>VLOOKUP(Table1[[#This Row],[Column1]],Mapping!$AM$8:$AN$11,2,0)</f>
        <v>Office Supplies</v>
      </c>
      <c r="P22" t="str">
        <f>VLOOKUP(Table1[[#This Row],[Column3]],Mapping!$AP$5:$AQ$22,2,0)</f>
        <v>Storage</v>
      </c>
      <c r="Q22">
        <v>100.70400000000001</v>
      </c>
      <c r="R22">
        <v>6</v>
      </c>
      <c r="S22">
        <v>-1.2588000000000008</v>
      </c>
    </row>
    <row r="23" spans="1:19" x14ac:dyDescent="0.35">
      <c r="A23">
        <v>7582</v>
      </c>
      <c r="B23" t="s">
        <v>5660</v>
      </c>
      <c r="C23" t="s">
        <v>879</v>
      </c>
      <c r="D23" t="str">
        <f>MID(Table1[[#This Row],[Product ID]],5,2)</f>
        <v>BI</v>
      </c>
      <c r="E23" t="str">
        <f>LEFT(Table1[[#This Row],[Product ID]],3)</f>
        <v>OFF</v>
      </c>
      <c r="F23" s="10">
        <f>VLOOKUP(Table1[[#This Row],[Order ID]],Mapping!H23:J7814,3,0)</f>
        <v>40899</v>
      </c>
      <c r="G23" s="10">
        <f>VLOOKUP(Table1[[#This Row],[Order ID]],Mapping!H23:K7814,4,0)</f>
        <v>40903</v>
      </c>
      <c r="H23" t="str">
        <f>INDEX(Mapping!$B$2:$T$7793,MATCH(Data!$A23,Mapping!$B$3:$B$7793,0),MATCH(Data!$H$1,Mapping!$B$2:$T$2,0))</f>
        <v>Standard Class</v>
      </c>
      <c r="I23" t="str">
        <f>INDEX(Mapping!$B$2:$T$7793,MATCH(Data!$A23,Mapping!$B$3:$B$7793,0),MATCH(Data!$I$1,Mapping!$B$2:$T$2,0))</f>
        <v>Consumer</v>
      </c>
      <c r="J23">
        <f>VLOOKUP($A23,Mapping!$X$3:$Y$7793,2,0)</f>
        <v>10011</v>
      </c>
      <c r="K23" t="str">
        <f>VLOOKUP($J23,Mapping!$AB$3:$AC$475,2,0)</f>
        <v>Omaha</v>
      </c>
      <c r="L23" t="str">
        <f>VLOOKUP($K23,Mapping!$AF$3:$AG$475,2,0)</f>
        <v>Nebraska</v>
      </c>
      <c r="M23" t="str">
        <f>VLOOKUP($L23,Mapping!$AI$3:$AJ$48,2,0)</f>
        <v>United States</v>
      </c>
      <c r="N23" t="str">
        <f>VLOOKUP($L23,Mapping!$AI$3:$AK$48,3,0)</f>
        <v>Central</v>
      </c>
      <c r="O23" t="str">
        <f>VLOOKUP(Table1[[#This Row],[Column1]],Mapping!$AM$8:$AN$11,2,0)</f>
        <v>Office Supplies</v>
      </c>
      <c r="P23" t="str">
        <f>VLOOKUP(Table1[[#This Row],[Column3]],Mapping!$AP$5:$AQ$22,2,0)</f>
        <v>Binders</v>
      </c>
      <c r="Q23">
        <v>296.71200000000005</v>
      </c>
      <c r="R23">
        <v>13</v>
      </c>
      <c r="S23">
        <v>100.14029999999998</v>
      </c>
    </row>
    <row r="24" spans="1:19" x14ac:dyDescent="0.35">
      <c r="A24">
        <v>5341</v>
      </c>
      <c r="B24" t="s">
        <v>4396</v>
      </c>
      <c r="C24" t="s">
        <v>3995</v>
      </c>
      <c r="D24" t="str">
        <f>MID(Table1[[#This Row],[Product ID]],5,2)</f>
        <v>FU</v>
      </c>
      <c r="E24" t="str">
        <f>LEFT(Table1[[#This Row],[Product ID]],3)</f>
        <v>FUR</v>
      </c>
      <c r="F24" s="10">
        <f>VLOOKUP(Table1[[#This Row],[Order ID]],Mapping!H24:J7815,3,0)</f>
        <v>40653</v>
      </c>
      <c r="G24" s="10">
        <f>VLOOKUP(Table1[[#This Row],[Order ID]],Mapping!H24:K7815,4,0)</f>
        <v>40658</v>
      </c>
      <c r="H24" t="str">
        <f>INDEX(Mapping!$B$2:$T$7793,MATCH(Data!$A24,Mapping!$B$3:$B$7793,0),MATCH(Data!$H$1,Mapping!$B$2:$T$2,0))</f>
        <v>First Class</v>
      </c>
      <c r="I24" t="str">
        <f>INDEX(Mapping!$B$2:$T$7793,MATCH(Data!$A24,Mapping!$B$3:$B$7793,0),MATCH(Data!$I$1,Mapping!$B$2:$T$2,0))</f>
        <v>Consumer</v>
      </c>
      <c r="J24">
        <f>VLOOKUP($A24,Mapping!$X$3:$Y$7793,2,0)</f>
        <v>90045</v>
      </c>
      <c r="K24" t="str">
        <f>VLOOKUP($J24,Mapping!$AB$3:$AC$475,2,0)</f>
        <v>Medina</v>
      </c>
      <c r="L24" t="str">
        <f>VLOOKUP($K24,Mapping!$AF$3:$AG$475,2,0)</f>
        <v>Ohio</v>
      </c>
      <c r="M24" t="str">
        <f>VLOOKUP($L24,Mapping!$AI$3:$AJ$48,2,0)</f>
        <v>United States</v>
      </c>
      <c r="N24" t="str">
        <f>VLOOKUP($L24,Mapping!$AI$3:$AK$48,3,0)</f>
        <v>East</v>
      </c>
      <c r="O24" t="str">
        <f>VLOOKUP(Table1[[#This Row],[Column1]],Mapping!$AM$8:$AN$11,2,0)</f>
        <v>Furniture</v>
      </c>
      <c r="P24" t="str">
        <f>VLOOKUP(Table1[[#This Row],[Column3]],Mapping!$AP$5:$AQ$22,2,0)</f>
        <v>Furnishings</v>
      </c>
      <c r="Q24">
        <v>59.92</v>
      </c>
      <c r="R24">
        <v>4</v>
      </c>
      <c r="S24">
        <v>27.563200000000002</v>
      </c>
    </row>
    <row r="25" spans="1:19" x14ac:dyDescent="0.35">
      <c r="A25">
        <v>336</v>
      </c>
      <c r="B25" t="s">
        <v>456</v>
      </c>
      <c r="C25" t="s">
        <v>457</v>
      </c>
      <c r="D25" t="str">
        <f>MID(Table1[[#This Row],[Product ID]],5,2)</f>
        <v>MA</v>
      </c>
      <c r="E25" t="str">
        <f>LEFT(Table1[[#This Row],[Product ID]],3)</f>
        <v>TEC</v>
      </c>
      <c r="F25" s="10">
        <f>VLOOKUP(Table1[[#This Row],[Order ID]],Mapping!H25:J7816,3,0)</f>
        <v>40798</v>
      </c>
      <c r="G25" s="10">
        <f>VLOOKUP(Table1[[#This Row],[Order ID]],Mapping!H25:K7816,4,0)</f>
        <v>40799</v>
      </c>
      <c r="H25" t="str">
        <f>INDEX(Mapping!$B$2:$T$7793,MATCH(Data!$A25,Mapping!$B$3:$B$7793,0),MATCH(Data!$H$1,Mapping!$B$2:$T$2,0))</f>
        <v>Second Class</v>
      </c>
      <c r="I25" t="str">
        <f>INDEX(Mapping!$B$2:$T$7793,MATCH(Data!$A25,Mapping!$B$3:$B$7793,0),MATCH(Data!$I$1,Mapping!$B$2:$T$2,0))</f>
        <v>Corporate</v>
      </c>
      <c r="J25">
        <f>VLOOKUP($A25,Mapping!$X$3:$Y$7793,2,0)</f>
        <v>10801</v>
      </c>
      <c r="K25" t="str">
        <f>VLOOKUP($J25,Mapping!$AB$3:$AC$475,2,0)</f>
        <v>Laredo</v>
      </c>
      <c r="L25" t="str">
        <f>VLOOKUP($K25,Mapping!$AF$3:$AG$475,2,0)</f>
        <v>Texas</v>
      </c>
      <c r="M25" t="str">
        <f>VLOOKUP($L25,Mapping!$AI$3:$AJ$48,2,0)</f>
        <v>United States</v>
      </c>
      <c r="N25" t="str">
        <f>VLOOKUP($L25,Mapping!$AI$3:$AK$48,3,0)</f>
        <v>Central</v>
      </c>
      <c r="O25" t="str">
        <f>VLOOKUP(Table1[[#This Row],[Column1]],Mapping!$AM$8:$AN$11,2,0)</f>
        <v>Technology</v>
      </c>
      <c r="P25" t="str">
        <f>VLOOKUP(Table1[[#This Row],[Column3]],Mapping!$AP$5:$AQ$22,2,0)</f>
        <v>Machines</v>
      </c>
      <c r="Q25">
        <v>69.989999999999995</v>
      </c>
      <c r="R25">
        <v>1</v>
      </c>
      <c r="S25">
        <v>30.095700000000001</v>
      </c>
    </row>
    <row r="26" spans="1:19" x14ac:dyDescent="0.35">
      <c r="A26">
        <v>1232</v>
      </c>
      <c r="B26" t="s">
        <v>1487</v>
      </c>
      <c r="C26" t="s">
        <v>1488</v>
      </c>
      <c r="D26" t="str">
        <f>MID(Table1[[#This Row],[Product ID]],5,2)</f>
        <v>PH</v>
      </c>
      <c r="E26" t="str">
        <f>LEFT(Table1[[#This Row],[Product ID]],3)</f>
        <v>TEC</v>
      </c>
      <c r="F26" s="10">
        <f>VLOOKUP(Table1[[#This Row],[Order ID]],Mapping!H26:J7817,3,0)</f>
        <v>40892</v>
      </c>
      <c r="G26" s="10">
        <f>VLOOKUP(Table1[[#This Row],[Order ID]],Mapping!H26:K7817,4,0)</f>
        <v>40895</v>
      </c>
      <c r="H26" t="str">
        <f>INDEX(Mapping!$B$2:$T$7793,MATCH(Data!$A26,Mapping!$B$3:$B$7793,0),MATCH(Data!$H$1,Mapping!$B$2:$T$2,0))</f>
        <v>First Class</v>
      </c>
      <c r="I26" t="str">
        <f>INDEX(Mapping!$B$2:$T$7793,MATCH(Data!$A26,Mapping!$B$3:$B$7793,0),MATCH(Data!$I$1,Mapping!$B$2:$T$2,0))</f>
        <v>Consumer</v>
      </c>
      <c r="J26">
        <f>VLOOKUP($A26,Mapping!$X$3:$Y$7793,2,0)</f>
        <v>79907</v>
      </c>
      <c r="K26" t="str">
        <f>VLOOKUP($J26,Mapping!$AB$3:$AC$475,2,0)</f>
        <v>Paterson</v>
      </c>
      <c r="L26" t="str">
        <f>VLOOKUP($K26,Mapping!$AF$3:$AG$475,2,0)</f>
        <v>New Jersey</v>
      </c>
      <c r="M26" t="str">
        <f>VLOOKUP($L26,Mapping!$AI$3:$AJ$48,2,0)</f>
        <v>United States</v>
      </c>
      <c r="N26" t="str">
        <f>VLOOKUP($L26,Mapping!$AI$3:$AK$48,3,0)</f>
        <v>East</v>
      </c>
      <c r="O26" t="str">
        <f>VLOOKUP(Table1[[#This Row],[Column1]],Mapping!$AM$8:$AN$11,2,0)</f>
        <v>Technology</v>
      </c>
      <c r="P26" t="str">
        <f>VLOOKUP(Table1[[#This Row],[Column3]],Mapping!$AP$5:$AQ$22,2,0)</f>
        <v>Phones</v>
      </c>
      <c r="Q26">
        <v>40.68</v>
      </c>
      <c r="R26">
        <v>3</v>
      </c>
      <c r="S26">
        <v>-9.153000000000004</v>
      </c>
    </row>
    <row r="27" spans="1:19" x14ac:dyDescent="0.35">
      <c r="A27">
        <v>1233</v>
      </c>
      <c r="B27" t="s">
        <v>1487</v>
      </c>
      <c r="C27" t="s">
        <v>1489</v>
      </c>
      <c r="D27" t="str">
        <f>MID(Table1[[#This Row],[Product ID]],5,2)</f>
        <v>CH</v>
      </c>
      <c r="E27" t="str">
        <f>LEFT(Table1[[#This Row],[Product ID]],3)</f>
        <v>FUR</v>
      </c>
      <c r="F27" s="10">
        <f>VLOOKUP(Table1[[#This Row],[Order ID]],Mapping!H27:J7818,3,0)</f>
        <v>40892</v>
      </c>
      <c r="G27" s="10">
        <f>VLOOKUP(Table1[[#This Row],[Order ID]],Mapping!H27:K7818,4,0)</f>
        <v>40895</v>
      </c>
      <c r="H27" t="str">
        <f>INDEX(Mapping!$B$2:$T$7793,MATCH(Data!$A27,Mapping!$B$3:$B$7793,0),MATCH(Data!$H$1,Mapping!$B$2:$T$2,0))</f>
        <v>First Class</v>
      </c>
      <c r="I27" t="str">
        <f>INDEX(Mapping!$B$2:$T$7793,MATCH(Data!$A27,Mapping!$B$3:$B$7793,0),MATCH(Data!$I$1,Mapping!$B$2:$T$2,0))</f>
        <v>Consumer</v>
      </c>
      <c r="J27">
        <f>VLOOKUP($A27,Mapping!$X$3:$Y$7793,2,0)</f>
        <v>79907</v>
      </c>
      <c r="K27" t="str">
        <f>VLOOKUP($J27,Mapping!$AB$3:$AC$475,2,0)</f>
        <v>Paterson</v>
      </c>
      <c r="L27" t="str">
        <f>VLOOKUP($K27,Mapping!$AF$3:$AG$475,2,0)</f>
        <v>New Jersey</v>
      </c>
      <c r="M27" t="str">
        <f>VLOOKUP($L27,Mapping!$AI$3:$AJ$48,2,0)</f>
        <v>United States</v>
      </c>
      <c r="N27" t="str">
        <f>VLOOKUP($L27,Mapping!$AI$3:$AK$48,3,0)</f>
        <v>East</v>
      </c>
      <c r="O27" t="str">
        <f>VLOOKUP(Table1[[#This Row],[Column1]],Mapping!$AM$8:$AN$11,2,0)</f>
        <v>Furniture</v>
      </c>
      <c r="P27" t="str">
        <f>VLOOKUP(Table1[[#This Row],[Column3]],Mapping!$AP$5:$AQ$22,2,0)</f>
        <v>Chairs</v>
      </c>
      <c r="Q27">
        <v>763.28</v>
      </c>
      <c r="R27">
        <v>5</v>
      </c>
      <c r="S27">
        <v>-21.807999999999993</v>
      </c>
    </row>
    <row r="28" spans="1:19" x14ac:dyDescent="0.35">
      <c r="A28">
        <v>4270</v>
      </c>
      <c r="B28" t="s">
        <v>3771</v>
      </c>
      <c r="C28" t="s">
        <v>1049</v>
      </c>
      <c r="D28" t="str">
        <f>MID(Table1[[#This Row],[Product ID]],5,2)</f>
        <v>BI</v>
      </c>
      <c r="E28" t="str">
        <f>LEFT(Table1[[#This Row],[Product ID]],3)</f>
        <v>OFF</v>
      </c>
      <c r="F28" s="10">
        <f>VLOOKUP(Table1[[#This Row],[Order ID]],Mapping!H28:J7819,3,0)</f>
        <v>40633</v>
      </c>
      <c r="G28" s="10">
        <f>VLOOKUP(Table1[[#This Row],[Order ID]],Mapping!H28:K7819,4,0)</f>
        <v>40637</v>
      </c>
      <c r="H28" t="str">
        <f>INDEX(Mapping!$B$2:$T$7793,MATCH(Data!$A28,Mapping!$B$3:$B$7793,0),MATCH(Data!$H$1,Mapping!$B$2:$T$2,0))</f>
        <v>First Class</v>
      </c>
      <c r="I28" t="str">
        <f>INDEX(Mapping!$B$2:$T$7793,MATCH(Data!$A28,Mapping!$B$3:$B$7793,0),MATCH(Data!$I$1,Mapping!$B$2:$T$2,0))</f>
        <v>Home Office</v>
      </c>
      <c r="J28">
        <f>VLOOKUP($A28,Mapping!$X$3:$Y$7793,2,0)</f>
        <v>33180</v>
      </c>
      <c r="K28" t="str">
        <f>VLOOKUP($J28,Mapping!$AB$3:$AC$475,2,0)</f>
        <v>Green Bay</v>
      </c>
      <c r="L28" t="str">
        <f>VLOOKUP($K28,Mapping!$AF$3:$AG$475,2,0)</f>
        <v>Wisconsin</v>
      </c>
      <c r="M28" t="str">
        <f>VLOOKUP($L28,Mapping!$AI$3:$AJ$48,2,0)</f>
        <v>United States</v>
      </c>
      <c r="N28" t="str">
        <f>VLOOKUP($L28,Mapping!$AI$3:$AK$48,3,0)</f>
        <v>Central</v>
      </c>
      <c r="O28" t="str">
        <f>VLOOKUP(Table1[[#This Row],[Column1]],Mapping!$AM$8:$AN$11,2,0)</f>
        <v>Office Supplies</v>
      </c>
      <c r="P28" t="str">
        <f>VLOOKUP(Table1[[#This Row],[Column3]],Mapping!$AP$5:$AQ$22,2,0)</f>
        <v>Binders</v>
      </c>
      <c r="Q28">
        <v>1.8690000000000004</v>
      </c>
      <c r="R28">
        <v>1</v>
      </c>
      <c r="S28">
        <v>-1.3082999999999996</v>
      </c>
    </row>
    <row r="29" spans="1:19" x14ac:dyDescent="0.35">
      <c r="A29">
        <v>7379</v>
      </c>
      <c r="B29" t="s">
        <v>5544</v>
      </c>
      <c r="C29" t="s">
        <v>4497</v>
      </c>
      <c r="D29" t="str">
        <f>MID(Table1[[#This Row],[Product ID]],5,2)</f>
        <v>PA</v>
      </c>
      <c r="E29" t="str">
        <f>LEFT(Table1[[#This Row],[Product ID]],3)</f>
        <v>OFF</v>
      </c>
      <c r="F29" s="10">
        <f>VLOOKUP(Table1[[#This Row],[Order ID]],Mapping!H29:J7820,3,0)</f>
        <v>40864</v>
      </c>
      <c r="G29" s="10">
        <f>VLOOKUP(Table1[[#This Row],[Order ID]],Mapping!H29:K7820,4,0)</f>
        <v>40869</v>
      </c>
      <c r="H29" t="str">
        <f>INDEX(Mapping!$B$2:$T$7793,MATCH(Data!$A29,Mapping!$B$3:$B$7793,0),MATCH(Data!$H$1,Mapping!$B$2:$T$2,0))</f>
        <v>Standard Class</v>
      </c>
      <c r="I29" t="str">
        <f>INDEX(Mapping!$B$2:$T$7793,MATCH(Data!$A29,Mapping!$B$3:$B$7793,0),MATCH(Data!$I$1,Mapping!$B$2:$T$2,0))</f>
        <v>Consumer</v>
      </c>
      <c r="J29">
        <f>VLOOKUP($A29,Mapping!$X$3:$Y$7793,2,0)</f>
        <v>10024</v>
      </c>
      <c r="K29" t="str">
        <f>VLOOKUP($J29,Mapping!$AB$3:$AC$475,2,0)</f>
        <v>Memphis</v>
      </c>
      <c r="L29" t="str">
        <f>VLOOKUP($K29,Mapping!$AF$3:$AG$475,2,0)</f>
        <v>Tennessee</v>
      </c>
      <c r="M29" t="str">
        <f>VLOOKUP($L29,Mapping!$AI$3:$AJ$48,2,0)</f>
        <v>United States</v>
      </c>
      <c r="N29" t="str">
        <f>VLOOKUP($L29,Mapping!$AI$3:$AK$48,3,0)</f>
        <v>South</v>
      </c>
      <c r="O29" t="str">
        <f>VLOOKUP(Table1[[#This Row],[Column1]],Mapping!$AM$8:$AN$11,2,0)</f>
        <v>Office Supplies</v>
      </c>
      <c r="P29" t="str">
        <f>VLOOKUP(Table1[[#This Row],[Column3]],Mapping!$AP$5:$AQ$22,2,0)</f>
        <v>Paper</v>
      </c>
      <c r="Q29">
        <v>34.44</v>
      </c>
      <c r="R29">
        <v>3</v>
      </c>
      <c r="S29">
        <v>17.22</v>
      </c>
    </row>
    <row r="30" spans="1:19" x14ac:dyDescent="0.35">
      <c r="A30">
        <v>2972</v>
      </c>
      <c r="B30" t="s">
        <v>2919</v>
      </c>
      <c r="C30" t="s">
        <v>361</v>
      </c>
      <c r="D30" t="str">
        <f>MID(Table1[[#This Row],[Product ID]],5,2)</f>
        <v>BI</v>
      </c>
      <c r="E30" t="str">
        <f>LEFT(Table1[[#This Row],[Product ID]],3)</f>
        <v>OFF</v>
      </c>
      <c r="F30" s="10">
        <f>VLOOKUP(Table1[[#This Row],[Order ID]],Mapping!H30:J7821,3,0)</f>
        <v>40844</v>
      </c>
      <c r="G30" s="10">
        <f>VLOOKUP(Table1[[#This Row],[Order ID]],Mapping!H30:K7821,4,0)</f>
        <v>40847</v>
      </c>
      <c r="H30" t="str">
        <f>INDEX(Mapping!$B$2:$T$7793,MATCH(Data!$A30,Mapping!$B$3:$B$7793,0),MATCH(Data!$H$1,Mapping!$B$2:$T$2,0))</f>
        <v>Standard Class</v>
      </c>
      <c r="I30" t="str">
        <f>INDEX(Mapping!$B$2:$T$7793,MATCH(Data!$A30,Mapping!$B$3:$B$7793,0),MATCH(Data!$I$1,Mapping!$B$2:$T$2,0))</f>
        <v>Consumer</v>
      </c>
      <c r="J30">
        <f>VLOOKUP($A30,Mapping!$X$3:$Y$7793,2,0)</f>
        <v>90049</v>
      </c>
      <c r="K30" t="str">
        <f>VLOOKUP($J30,Mapping!$AB$3:$AC$475,2,0)</f>
        <v>Richardson</v>
      </c>
      <c r="L30" t="str">
        <f>VLOOKUP($K30,Mapping!$AF$3:$AG$475,2,0)</f>
        <v>Texas</v>
      </c>
      <c r="M30" t="str">
        <f>VLOOKUP($L30,Mapping!$AI$3:$AJ$48,2,0)</f>
        <v>United States</v>
      </c>
      <c r="N30" t="str">
        <f>VLOOKUP($L30,Mapping!$AI$3:$AK$48,3,0)</f>
        <v>Central</v>
      </c>
      <c r="O30" t="str">
        <f>VLOOKUP(Table1[[#This Row],[Column1]],Mapping!$AM$8:$AN$11,2,0)</f>
        <v>Office Supplies</v>
      </c>
      <c r="P30" t="str">
        <f>VLOOKUP(Table1[[#This Row],[Column3]],Mapping!$AP$5:$AQ$22,2,0)</f>
        <v>Binders</v>
      </c>
      <c r="Q30">
        <v>7.1840000000000011</v>
      </c>
      <c r="R30">
        <v>2</v>
      </c>
      <c r="S30">
        <v>2.2449999999999992</v>
      </c>
    </row>
    <row r="31" spans="1:19" x14ac:dyDescent="0.35">
      <c r="A31">
        <v>2973</v>
      </c>
      <c r="B31" t="s">
        <v>2919</v>
      </c>
      <c r="C31" t="s">
        <v>2920</v>
      </c>
      <c r="D31" t="str">
        <f>MID(Table1[[#This Row],[Product ID]],5,2)</f>
        <v>SU</v>
      </c>
      <c r="E31" t="str">
        <f>LEFT(Table1[[#This Row],[Product ID]],3)</f>
        <v>OFF</v>
      </c>
      <c r="F31" s="10">
        <f>VLOOKUP(Table1[[#This Row],[Order ID]],Mapping!H31:J7822,3,0)</f>
        <v>40844</v>
      </c>
      <c r="G31" s="10">
        <f>VLOOKUP(Table1[[#This Row],[Order ID]],Mapping!H31:K7822,4,0)</f>
        <v>40847</v>
      </c>
      <c r="H31" t="str">
        <f>INDEX(Mapping!$B$2:$T$7793,MATCH(Data!$A31,Mapping!$B$3:$B$7793,0),MATCH(Data!$H$1,Mapping!$B$2:$T$2,0))</f>
        <v>First Class</v>
      </c>
      <c r="I31" t="str">
        <f>INDEX(Mapping!$B$2:$T$7793,MATCH(Data!$A31,Mapping!$B$3:$B$7793,0),MATCH(Data!$I$1,Mapping!$B$2:$T$2,0))</f>
        <v>Corporate</v>
      </c>
      <c r="J31">
        <f>VLOOKUP($A31,Mapping!$X$3:$Y$7793,2,0)</f>
        <v>90049</v>
      </c>
      <c r="K31" t="str">
        <f>VLOOKUP($J31,Mapping!$AB$3:$AC$475,2,0)</f>
        <v>Richardson</v>
      </c>
      <c r="L31" t="str">
        <f>VLOOKUP($K31,Mapping!$AF$3:$AG$475,2,0)</f>
        <v>Texas</v>
      </c>
      <c r="M31" t="str">
        <f>VLOOKUP($L31,Mapping!$AI$3:$AJ$48,2,0)</f>
        <v>United States</v>
      </c>
      <c r="N31" t="str">
        <f>VLOOKUP($L31,Mapping!$AI$3:$AK$48,3,0)</f>
        <v>Central</v>
      </c>
      <c r="O31" t="str">
        <f>VLOOKUP(Table1[[#This Row],[Column1]],Mapping!$AM$8:$AN$11,2,0)</f>
        <v>Office Supplies</v>
      </c>
      <c r="P31" t="str">
        <f>VLOOKUP(Table1[[#This Row],[Column3]],Mapping!$AP$5:$AQ$22,2,0)</f>
        <v>Supplies</v>
      </c>
      <c r="Q31">
        <v>6.28</v>
      </c>
      <c r="R31">
        <v>2</v>
      </c>
      <c r="S31">
        <v>6.2800000000000189E-2</v>
      </c>
    </row>
    <row r="32" spans="1:19" x14ac:dyDescent="0.35">
      <c r="A32">
        <v>2975</v>
      </c>
      <c r="B32" t="s">
        <v>2919</v>
      </c>
      <c r="C32" t="s">
        <v>516</v>
      </c>
      <c r="D32" t="str">
        <f>MID(Table1[[#This Row],[Product ID]],5,2)</f>
        <v>BO</v>
      </c>
      <c r="E32" t="str">
        <f>LEFT(Table1[[#This Row],[Product ID]],3)</f>
        <v>FUR</v>
      </c>
      <c r="F32" s="10">
        <f>VLOOKUP(Table1[[#This Row],[Order ID]],Mapping!H32:J7823,3,0)</f>
        <v>40844</v>
      </c>
      <c r="G32" s="10">
        <f>VLOOKUP(Table1[[#This Row],[Order ID]],Mapping!H32:K7823,4,0)</f>
        <v>40847</v>
      </c>
      <c r="H32" t="str">
        <f>INDEX(Mapping!$B$2:$T$7793,MATCH(Data!$A32,Mapping!$B$3:$B$7793,0),MATCH(Data!$H$1,Mapping!$B$2:$T$2,0))</f>
        <v>First Class</v>
      </c>
      <c r="I32" t="str">
        <f>INDEX(Mapping!$B$2:$T$7793,MATCH(Data!$A32,Mapping!$B$3:$B$7793,0),MATCH(Data!$I$1,Mapping!$B$2:$T$2,0))</f>
        <v>Corporate</v>
      </c>
      <c r="J32">
        <f>VLOOKUP($A32,Mapping!$X$3:$Y$7793,2,0)</f>
        <v>90049</v>
      </c>
      <c r="K32" t="str">
        <f>VLOOKUP($J32,Mapping!$AB$3:$AC$475,2,0)</f>
        <v>Richardson</v>
      </c>
      <c r="L32" t="str">
        <f>VLOOKUP($K32,Mapping!$AF$3:$AG$475,2,0)</f>
        <v>Texas</v>
      </c>
      <c r="M32" t="str">
        <f>VLOOKUP($L32,Mapping!$AI$3:$AJ$48,2,0)</f>
        <v>United States</v>
      </c>
      <c r="N32" t="str">
        <f>VLOOKUP($L32,Mapping!$AI$3:$AK$48,3,0)</f>
        <v>Central</v>
      </c>
      <c r="O32" t="str">
        <f>VLOOKUP(Table1[[#This Row],[Column1]],Mapping!$AM$8:$AN$11,2,0)</f>
        <v>Furniture</v>
      </c>
      <c r="P32" t="str">
        <f>VLOOKUP(Table1[[#This Row],[Column3]],Mapping!$AP$5:$AQ$22,2,0)</f>
        <v>Bookcases</v>
      </c>
      <c r="Q32">
        <v>616.99800000000005</v>
      </c>
      <c r="R32">
        <v>6</v>
      </c>
      <c r="S32">
        <v>-36.293999999999997</v>
      </c>
    </row>
    <row r="33" spans="1:19" x14ac:dyDescent="0.35">
      <c r="A33">
        <v>1422</v>
      </c>
      <c r="B33" t="s">
        <v>1658</v>
      </c>
      <c r="C33" t="s">
        <v>743</v>
      </c>
      <c r="D33" t="str">
        <f>MID(Table1[[#This Row],[Product ID]],5,2)</f>
        <v>PA</v>
      </c>
      <c r="E33" t="str">
        <f>LEFT(Table1[[#This Row],[Product ID]],3)</f>
        <v>OFF</v>
      </c>
      <c r="F33" s="10">
        <f>VLOOKUP(Table1[[#This Row],[Order ID]],Mapping!H33:J7824,3,0)</f>
        <v>40816</v>
      </c>
      <c r="G33" s="10">
        <f>VLOOKUP(Table1[[#This Row],[Order ID]],Mapping!H33:K7824,4,0)</f>
        <v>40820</v>
      </c>
      <c r="H33" t="str">
        <f>INDEX(Mapping!$B$2:$T$7793,MATCH(Data!$A33,Mapping!$B$3:$B$7793,0),MATCH(Data!$H$1,Mapping!$B$2:$T$2,0))</f>
        <v>Standard Class</v>
      </c>
      <c r="I33" t="str">
        <f>INDEX(Mapping!$B$2:$T$7793,MATCH(Data!$A33,Mapping!$B$3:$B$7793,0),MATCH(Data!$I$1,Mapping!$B$2:$T$2,0))</f>
        <v>Corporate</v>
      </c>
      <c r="J33">
        <f>VLOOKUP($A33,Mapping!$X$3:$Y$7793,2,0)</f>
        <v>10011</v>
      </c>
      <c r="K33" t="str">
        <f>VLOOKUP($J33,Mapping!$AB$3:$AC$475,2,0)</f>
        <v>Omaha</v>
      </c>
      <c r="L33" t="str">
        <f>VLOOKUP($K33,Mapping!$AF$3:$AG$475,2,0)</f>
        <v>Nebraska</v>
      </c>
      <c r="M33" t="str">
        <f>VLOOKUP($L33,Mapping!$AI$3:$AJ$48,2,0)</f>
        <v>United States</v>
      </c>
      <c r="N33" t="str">
        <f>VLOOKUP($L33,Mapping!$AI$3:$AK$48,3,0)</f>
        <v>Central</v>
      </c>
      <c r="O33" t="str">
        <f>VLOOKUP(Table1[[#This Row],[Column1]],Mapping!$AM$8:$AN$11,2,0)</f>
        <v>Office Supplies</v>
      </c>
      <c r="P33" t="str">
        <f>VLOOKUP(Table1[[#This Row],[Column3]],Mapping!$AP$5:$AQ$22,2,0)</f>
        <v>Paper</v>
      </c>
      <c r="Q33">
        <v>48.94</v>
      </c>
      <c r="R33">
        <v>1</v>
      </c>
      <c r="S33">
        <v>24.47</v>
      </c>
    </row>
    <row r="34" spans="1:19" x14ac:dyDescent="0.35">
      <c r="A34">
        <v>3841</v>
      </c>
      <c r="B34" t="s">
        <v>3489</v>
      </c>
      <c r="C34" t="s">
        <v>163</v>
      </c>
      <c r="D34" t="str">
        <f>MID(Table1[[#This Row],[Product ID]],5,2)</f>
        <v>LA</v>
      </c>
      <c r="E34" t="str">
        <f>LEFT(Table1[[#This Row],[Product ID]],3)</f>
        <v>OFF</v>
      </c>
      <c r="F34" s="10">
        <f>VLOOKUP(Table1[[#This Row],[Order ID]],Mapping!H34:J7825,3,0)</f>
        <v>40820</v>
      </c>
      <c r="G34" s="10">
        <f>VLOOKUP(Table1[[#This Row],[Order ID]],Mapping!H34:K7825,4,0)</f>
        <v>40825</v>
      </c>
      <c r="H34" t="str">
        <f>INDEX(Mapping!$B$2:$T$7793,MATCH(Data!$A34,Mapping!$B$3:$B$7793,0),MATCH(Data!$H$1,Mapping!$B$2:$T$2,0))</f>
        <v>First Class</v>
      </c>
      <c r="I34" t="str">
        <f>INDEX(Mapping!$B$2:$T$7793,MATCH(Data!$A34,Mapping!$B$3:$B$7793,0),MATCH(Data!$I$1,Mapping!$B$2:$T$2,0))</f>
        <v>Consumer</v>
      </c>
      <c r="J34">
        <f>VLOOKUP($A34,Mapping!$X$3:$Y$7793,2,0)</f>
        <v>98115</v>
      </c>
      <c r="K34" t="str">
        <f>VLOOKUP($J34,Mapping!$AB$3:$AC$475,2,0)</f>
        <v>Whittier</v>
      </c>
      <c r="L34" t="str">
        <f>VLOOKUP($K34,Mapping!$AF$3:$AG$475,2,0)</f>
        <v>California</v>
      </c>
      <c r="M34" t="str">
        <f>VLOOKUP($L34,Mapping!$AI$3:$AJ$48,2,0)</f>
        <v>United States</v>
      </c>
      <c r="N34" t="str">
        <f>VLOOKUP($L34,Mapping!$AI$3:$AK$48,3,0)</f>
        <v>West</v>
      </c>
      <c r="O34" t="str">
        <f>VLOOKUP(Table1[[#This Row],[Column1]],Mapping!$AM$8:$AN$11,2,0)</f>
        <v>Office Supplies</v>
      </c>
      <c r="P34" t="str">
        <f>VLOOKUP(Table1[[#This Row],[Column3]],Mapping!$AP$5:$AQ$22,2,0)</f>
        <v>Labels</v>
      </c>
      <c r="Q34">
        <v>29.24</v>
      </c>
      <c r="R34">
        <v>4</v>
      </c>
      <c r="S34">
        <v>13.742799999999999</v>
      </c>
    </row>
    <row r="35" spans="1:19" x14ac:dyDescent="0.35">
      <c r="A35">
        <v>1863</v>
      </c>
      <c r="B35" t="s">
        <v>2063</v>
      </c>
      <c r="C35" t="s">
        <v>2064</v>
      </c>
      <c r="D35" t="str">
        <f>MID(Table1[[#This Row],[Product ID]],5,2)</f>
        <v>CH</v>
      </c>
      <c r="E35" t="str">
        <f>LEFT(Table1[[#This Row],[Product ID]],3)</f>
        <v>FUR</v>
      </c>
      <c r="F35" s="10">
        <f>VLOOKUP(Table1[[#This Row],[Order ID]],Mapping!H35:J7826,3,0)</f>
        <v>40871</v>
      </c>
      <c r="G35" s="10">
        <f>VLOOKUP(Table1[[#This Row],[Order ID]],Mapping!H35:K7826,4,0)</f>
        <v>40873</v>
      </c>
      <c r="H35" t="str">
        <f>INDEX(Mapping!$B$2:$T$7793,MATCH(Data!$A35,Mapping!$B$3:$B$7793,0),MATCH(Data!$H$1,Mapping!$B$2:$T$2,0))</f>
        <v>Standard Class</v>
      </c>
      <c r="I35" t="str">
        <f>INDEX(Mapping!$B$2:$T$7793,MATCH(Data!$A35,Mapping!$B$3:$B$7793,0),MATCH(Data!$I$1,Mapping!$B$2:$T$2,0))</f>
        <v>Home Office</v>
      </c>
      <c r="J35">
        <f>VLOOKUP($A35,Mapping!$X$3:$Y$7793,2,0)</f>
        <v>95823</v>
      </c>
      <c r="K35" t="str">
        <f>VLOOKUP($J35,Mapping!$AB$3:$AC$475,2,0)</f>
        <v>Corpus Christi</v>
      </c>
      <c r="L35" t="str">
        <f>VLOOKUP($K35,Mapping!$AF$3:$AG$475,2,0)</f>
        <v>Texas</v>
      </c>
      <c r="M35" t="str">
        <f>VLOOKUP($L35,Mapping!$AI$3:$AJ$48,2,0)</f>
        <v>United States</v>
      </c>
      <c r="N35" t="str">
        <f>VLOOKUP($L35,Mapping!$AI$3:$AK$48,3,0)</f>
        <v>Central</v>
      </c>
      <c r="O35" t="str">
        <f>VLOOKUP(Table1[[#This Row],[Column1]],Mapping!$AM$8:$AN$11,2,0)</f>
        <v>Furniture</v>
      </c>
      <c r="P35" t="str">
        <f>VLOOKUP(Table1[[#This Row],[Column3]],Mapping!$AP$5:$AQ$22,2,0)</f>
        <v>Chairs</v>
      </c>
      <c r="Q35">
        <v>120.71199999999999</v>
      </c>
      <c r="R35">
        <v>1</v>
      </c>
      <c r="S35">
        <v>-18.106799999999993</v>
      </c>
    </row>
    <row r="36" spans="1:19" x14ac:dyDescent="0.35">
      <c r="A36">
        <v>5994</v>
      </c>
      <c r="B36" t="s">
        <v>4757</v>
      </c>
      <c r="C36" t="s">
        <v>1976</v>
      </c>
      <c r="D36" t="str">
        <f>MID(Table1[[#This Row],[Product ID]],5,2)</f>
        <v>PH</v>
      </c>
      <c r="E36" t="str">
        <f>LEFT(Table1[[#This Row],[Product ID]],3)</f>
        <v>TEC</v>
      </c>
      <c r="F36" s="10">
        <f>VLOOKUP(Table1[[#This Row],[Order ID]],Mapping!H36:J7827,3,0)</f>
        <v>40906</v>
      </c>
      <c r="G36" s="10">
        <f>VLOOKUP(Table1[[#This Row],[Order ID]],Mapping!H36:K7827,4,0)</f>
        <v>40911</v>
      </c>
      <c r="H36" t="str">
        <f>INDEX(Mapping!$B$2:$T$7793,MATCH(Data!$A36,Mapping!$B$3:$B$7793,0),MATCH(Data!$H$1,Mapping!$B$2:$T$2,0))</f>
        <v>Standard Class</v>
      </c>
      <c r="I36" t="str">
        <f>INDEX(Mapping!$B$2:$T$7793,MATCH(Data!$A36,Mapping!$B$3:$B$7793,0),MATCH(Data!$I$1,Mapping!$B$2:$T$2,0))</f>
        <v>Consumer</v>
      </c>
      <c r="J36">
        <f>VLOOKUP($A36,Mapping!$X$3:$Y$7793,2,0)</f>
        <v>94513</v>
      </c>
      <c r="K36" t="str">
        <f>VLOOKUP($J36,Mapping!$AB$3:$AC$475,2,0)</f>
        <v>Austin</v>
      </c>
      <c r="L36" t="str">
        <f>VLOOKUP($K36,Mapping!$AF$3:$AG$475,2,0)</f>
        <v>Texas</v>
      </c>
      <c r="M36" t="str">
        <f>VLOOKUP($L36,Mapping!$AI$3:$AJ$48,2,0)</f>
        <v>United States</v>
      </c>
      <c r="N36" t="str">
        <f>VLOOKUP($L36,Mapping!$AI$3:$AK$48,3,0)</f>
        <v>Central</v>
      </c>
      <c r="O36" t="str">
        <f>VLOOKUP(Table1[[#This Row],[Column1]],Mapping!$AM$8:$AN$11,2,0)</f>
        <v>Technology</v>
      </c>
      <c r="P36" t="str">
        <f>VLOOKUP(Table1[[#This Row],[Column3]],Mapping!$AP$5:$AQ$22,2,0)</f>
        <v>Phones</v>
      </c>
      <c r="Q36">
        <v>319.96800000000002</v>
      </c>
      <c r="R36">
        <v>4</v>
      </c>
      <c r="S36">
        <v>35.996399999999952</v>
      </c>
    </row>
    <row r="37" spans="1:19" x14ac:dyDescent="0.35">
      <c r="A37">
        <v>7136</v>
      </c>
      <c r="B37" t="s">
        <v>5409</v>
      </c>
      <c r="C37" t="s">
        <v>1712</v>
      </c>
      <c r="D37" t="str">
        <f>MID(Table1[[#This Row],[Product ID]],5,2)</f>
        <v>PA</v>
      </c>
      <c r="E37" t="str">
        <f>LEFT(Table1[[#This Row],[Product ID]],3)</f>
        <v>OFF</v>
      </c>
      <c r="F37" s="10">
        <f>VLOOKUP(Table1[[#This Row],[Order ID]],Mapping!H37:J7828,3,0)</f>
        <v>40567</v>
      </c>
      <c r="G37" s="10">
        <f>VLOOKUP(Table1[[#This Row],[Order ID]],Mapping!H37:K7828,4,0)</f>
        <v>40572</v>
      </c>
      <c r="H37" t="str">
        <f>INDEX(Mapping!$B$2:$T$7793,MATCH(Data!$A37,Mapping!$B$3:$B$7793,0),MATCH(Data!$H$1,Mapping!$B$2:$T$2,0))</f>
        <v>Second Class</v>
      </c>
      <c r="I37" t="str">
        <f>INDEX(Mapping!$B$2:$T$7793,MATCH(Data!$A37,Mapping!$B$3:$B$7793,0),MATCH(Data!$I$1,Mapping!$B$2:$T$2,0))</f>
        <v>Consumer</v>
      </c>
      <c r="J37">
        <f>VLOOKUP($A37,Mapping!$X$3:$Y$7793,2,0)</f>
        <v>89115</v>
      </c>
      <c r="K37" t="str">
        <f>VLOOKUP($J37,Mapping!$AB$3:$AC$475,2,0)</f>
        <v>Montgomery</v>
      </c>
      <c r="L37" t="str">
        <f>VLOOKUP($K37,Mapping!$AF$3:$AG$475,2,0)</f>
        <v>Alabama</v>
      </c>
      <c r="M37" t="str">
        <f>VLOOKUP($L37,Mapping!$AI$3:$AJ$48,2,0)</f>
        <v>United States</v>
      </c>
      <c r="N37" t="str">
        <f>VLOOKUP($L37,Mapping!$AI$3:$AK$48,3,0)</f>
        <v>South</v>
      </c>
      <c r="O37" t="str">
        <f>VLOOKUP(Table1[[#This Row],[Column1]],Mapping!$AM$8:$AN$11,2,0)</f>
        <v>Office Supplies</v>
      </c>
      <c r="P37" t="str">
        <f>VLOOKUP(Table1[[#This Row],[Column3]],Mapping!$AP$5:$AQ$22,2,0)</f>
        <v>Paper</v>
      </c>
      <c r="Q37">
        <v>40.08</v>
      </c>
      <c r="R37">
        <v>6</v>
      </c>
      <c r="S37">
        <v>19.238399999999999</v>
      </c>
    </row>
    <row r="38" spans="1:19" x14ac:dyDescent="0.35">
      <c r="A38">
        <v>4696</v>
      </c>
      <c r="B38" t="s">
        <v>4020</v>
      </c>
      <c r="C38" t="s">
        <v>3930</v>
      </c>
      <c r="D38" t="str">
        <f>MID(Table1[[#This Row],[Product ID]],5,2)</f>
        <v>FU</v>
      </c>
      <c r="E38" t="str">
        <f>LEFT(Table1[[#This Row],[Product ID]],3)</f>
        <v>FUR</v>
      </c>
      <c r="F38" s="10">
        <f>VLOOKUP(Table1[[#This Row],[Order ID]],Mapping!H38:J7829,3,0)</f>
        <v>40639</v>
      </c>
      <c r="G38" s="10">
        <f>VLOOKUP(Table1[[#This Row],[Order ID]],Mapping!H38:K7829,4,0)</f>
        <v>40645</v>
      </c>
      <c r="H38" t="str">
        <f>INDEX(Mapping!$B$2:$T$7793,MATCH(Data!$A38,Mapping!$B$3:$B$7793,0),MATCH(Data!$H$1,Mapping!$B$2:$T$2,0))</f>
        <v>First Class</v>
      </c>
      <c r="I38" t="str">
        <f>INDEX(Mapping!$B$2:$T$7793,MATCH(Data!$A38,Mapping!$B$3:$B$7793,0),MATCH(Data!$I$1,Mapping!$B$2:$T$2,0))</f>
        <v>Home Office</v>
      </c>
      <c r="J38">
        <f>VLOOKUP($A38,Mapping!$X$3:$Y$7793,2,0)</f>
        <v>90049</v>
      </c>
      <c r="K38" t="str">
        <f>VLOOKUP($J38,Mapping!$AB$3:$AC$475,2,0)</f>
        <v>Richardson</v>
      </c>
      <c r="L38" t="str">
        <f>VLOOKUP($K38,Mapping!$AF$3:$AG$475,2,0)</f>
        <v>Texas</v>
      </c>
      <c r="M38" t="str">
        <f>VLOOKUP($L38,Mapping!$AI$3:$AJ$48,2,0)</f>
        <v>United States</v>
      </c>
      <c r="N38" t="str">
        <f>VLOOKUP($L38,Mapping!$AI$3:$AK$48,3,0)</f>
        <v>Central</v>
      </c>
      <c r="O38" t="str">
        <f>VLOOKUP(Table1[[#This Row],[Column1]],Mapping!$AM$8:$AN$11,2,0)</f>
        <v>Furniture</v>
      </c>
      <c r="P38" t="str">
        <f>VLOOKUP(Table1[[#This Row],[Column3]],Mapping!$AP$5:$AQ$22,2,0)</f>
        <v>Furnishings</v>
      </c>
      <c r="Q38">
        <v>91.96</v>
      </c>
      <c r="R38">
        <v>2</v>
      </c>
      <c r="S38">
        <v>15.633199999999988</v>
      </c>
    </row>
    <row r="39" spans="1:19" x14ac:dyDescent="0.35">
      <c r="A39">
        <v>4697</v>
      </c>
      <c r="B39" t="s">
        <v>4020</v>
      </c>
      <c r="C39" t="s">
        <v>329</v>
      </c>
      <c r="D39" t="str">
        <f>MID(Table1[[#This Row],[Product ID]],5,2)</f>
        <v>FU</v>
      </c>
      <c r="E39" t="str">
        <f>LEFT(Table1[[#This Row],[Product ID]],3)</f>
        <v>FUR</v>
      </c>
      <c r="F39" s="10">
        <f>VLOOKUP(Table1[[#This Row],[Order ID]],Mapping!H39:J7830,3,0)</f>
        <v>40639</v>
      </c>
      <c r="G39" s="10">
        <f>VLOOKUP(Table1[[#This Row],[Order ID]],Mapping!H39:K7830,4,0)</f>
        <v>40645</v>
      </c>
      <c r="H39" t="str">
        <f>INDEX(Mapping!$B$2:$T$7793,MATCH(Data!$A39,Mapping!$B$3:$B$7793,0),MATCH(Data!$H$1,Mapping!$B$2:$T$2,0))</f>
        <v>Standard Class</v>
      </c>
      <c r="I39" t="str">
        <f>INDEX(Mapping!$B$2:$T$7793,MATCH(Data!$A39,Mapping!$B$3:$B$7793,0),MATCH(Data!$I$1,Mapping!$B$2:$T$2,0))</f>
        <v>Corporate</v>
      </c>
      <c r="J39">
        <f>VLOOKUP($A39,Mapping!$X$3:$Y$7793,2,0)</f>
        <v>90049</v>
      </c>
      <c r="K39" t="str">
        <f>VLOOKUP($J39,Mapping!$AB$3:$AC$475,2,0)</f>
        <v>Richardson</v>
      </c>
      <c r="L39" t="str">
        <f>VLOOKUP($K39,Mapping!$AF$3:$AG$475,2,0)</f>
        <v>Texas</v>
      </c>
      <c r="M39" t="str">
        <f>VLOOKUP($L39,Mapping!$AI$3:$AJ$48,2,0)</f>
        <v>United States</v>
      </c>
      <c r="N39" t="str">
        <f>VLOOKUP($L39,Mapping!$AI$3:$AK$48,3,0)</f>
        <v>Central</v>
      </c>
      <c r="O39" t="str">
        <f>VLOOKUP(Table1[[#This Row],[Column1]],Mapping!$AM$8:$AN$11,2,0)</f>
        <v>Furniture</v>
      </c>
      <c r="P39" t="str">
        <f>VLOOKUP(Table1[[#This Row],[Column3]],Mapping!$AP$5:$AQ$22,2,0)</f>
        <v>Furnishings</v>
      </c>
      <c r="Q39">
        <v>33.11</v>
      </c>
      <c r="R39">
        <v>7</v>
      </c>
      <c r="S39">
        <v>12.912900000000004</v>
      </c>
    </row>
    <row r="40" spans="1:19" x14ac:dyDescent="0.35">
      <c r="A40">
        <v>4699</v>
      </c>
      <c r="B40" t="s">
        <v>4020</v>
      </c>
      <c r="C40" t="s">
        <v>2986</v>
      </c>
      <c r="D40" t="str">
        <f>MID(Table1[[#This Row],[Product ID]],5,2)</f>
        <v>PA</v>
      </c>
      <c r="E40" t="str">
        <f>LEFT(Table1[[#This Row],[Product ID]],3)</f>
        <v>OFF</v>
      </c>
      <c r="F40" s="10">
        <f>VLOOKUP(Table1[[#This Row],[Order ID]],Mapping!H40:J7831,3,0)</f>
        <v>40639</v>
      </c>
      <c r="G40" s="10">
        <f>VLOOKUP(Table1[[#This Row],[Order ID]],Mapping!H40:K7831,4,0)</f>
        <v>40645</v>
      </c>
      <c r="H40" t="str">
        <f>INDEX(Mapping!$B$2:$T$7793,MATCH(Data!$A40,Mapping!$B$3:$B$7793,0),MATCH(Data!$H$1,Mapping!$B$2:$T$2,0))</f>
        <v>Standard Class</v>
      </c>
      <c r="I40" t="str">
        <f>INDEX(Mapping!$B$2:$T$7793,MATCH(Data!$A40,Mapping!$B$3:$B$7793,0),MATCH(Data!$I$1,Mapping!$B$2:$T$2,0))</f>
        <v>Corporate</v>
      </c>
      <c r="J40">
        <f>VLOOKUP($A40,Mapping!$X$3:$Y$7793,2,0)</f>
        <v>90049</v>
      </c>
      <c r="K40" t="str">
        <f>VLOOKUP($J40,Mapping!$AB$3:$AC$475,2,0)</f>
        <v>Richardson</v>
      </c>
      <c r="L40" t="str">
        <f>VLOOKUP($K40,Mapping!$AF$3:$AG$475,2,0)</f>
        <v>Texas</v>
      </c>
      <c r="M40" t="str">
        <f>VLOOKUP($L40,Mapping!$AI$3:$AJ$48,2,0)</f>
        <v>United States</v>
      </c>
      <c r="N40" t="str">
        <f>VLOOKUP($L40,Mapping!$AI$3:$AK$48,3,0)</f>
        <v>Central</v>
      </c>
      <c r="O40" t="str">
        <f>VLOOKUP(Table1[[#This Row],[Column1]],Mapping!$AM$8:$AN$11,2,0)</f>
        <v>Office Supplies</v>
      </c>
      <c r="P40" t="str">
        <f>VLOOKUP(Table1[[#This Row],[Column3]],Mapping!$AP$5:$AQ$22,2,0)</f>
        <v>Paper</v>
      </c>
      <c r="Q40">
        <v>55.48</v>
      </c>
      <c r="R40">
        <v>1</v>
      </c>
      <c r="S40">
        <v>26.630399999999998</v>
      </c>
    </row>
    <row r="41" spans="1:19" x14ac:dyDescent="0.35">
      <c r="A41">
        <v>3172</v>
      </c>
      <c r="B41" t="s">
        <v>3056</v>
      </c>
      <c r="C41" t="s">
        <v>1400</v>
      </c>
      <c r="D41" t="str">
        <f>MID(Table1[[#This Row],[Product ID]],5,2)</f>
        <v>FA</v>
      </c>
      <c r="E41" t="str">
        <f>LEFT(Table1[[#This Row],[Product ID]],3)</f>
        <v>OFF</v>
      </c>
      <c r="F41" s="10">
        <f>VLOOKUP(Table1[[#This Row],[Order ID]],Mapping!H41:J7832,3,0)</f>
        <v>40848</v>
      </c>
      <c r="G41" s="10">
        <f>VLOOKUP(Table1[[#This Row],[Order ID]],Mapping!H41:K7832,4,0)</f>
        <v>40852</v>
      </c>
      <c r="H41" t="str">
        <f>INDEX(Mapping!$B$2:$T$7793,MATCH(Data!$A41,Mapping!$B$3:$B$7793,0),MATCH(Data!$H$1,Mapping!$B$2:$T$2,0))</f>
        <v>Standard Class</v>
      </c>
      <c r="I41" t="str">
        <f>INDEX(Mapping!$B$2:$T$7793,MATCH(Data!$A41,Mapping!$B$3:$B$7793,0),MATCH(Data!$I$1,Mapping!$B$2:$T$2,0))</f>
        <v>Consumer</v>
      </c>
      <c r="J41">
        <f>VLOOKUP($A41,Mapping!$X$3:$Y$7793,2,0)</f>
        <v>28205</v>
      </c>
      <c r="K41" t="str">
        <f>VLOOKUP($J41,Mapping!$AB$3:$AC$475,2,0)</f>
        <v>Carlsbad</v>
      </c>
      <c r="L41" t="str">
        <f>VLOOKUP($K41,Mapping!$AF$3:$AG$475,2,0)</f>
        <v>New Mexico</v>
      </c>
      <c r="M41" t="str">
        <f>VLOOKUP($L41,Mapping!$AI$3:$AJ$48,2,0)</f>
        <v>United States</v>
      </c>
      <c r="N41" t="str">
        <f>VLOOKUP($L41,Mapping!$AI$3:$AK$48,3,0)</f>
        <v>West</v>
      </c>
      <c r="O41" t="str">
        <f>VLOOKUP(Table1[[#This Row],[Column1]],Mapping!$AM$8:$AN$11,2,0)</f>
        <v>Office Supplies</v>
      </c>
      <c r="P41" t="str">
        <f>VLOOKUP(Table1[[#This Row],[Column3]],Mapping!$AP$5:$AQ$22,2,0)</f>
        <v>Fasteners</v>
      </c>
      <c r="Q41">
        <v>7.52</v>
      </c>
      <c r="R41">
        <v>5</v>
      </c>
      <c r="S41">
        <v>1.4099999999999997</v>
      </c>
    </row>
    <row r="42" spans="1:19" x14ac:dyDescent="0.35">
      <c r="A42">
        <v>3173</v>
      </c>
      <c r="B42" t="s">
        <v>3056</v>
      </c>
      <c r="C42" t="s">
        <v>1381</v>
      </c>
      <c r="D42" t="str">
        <f>MID(Table1[[#This Row],[Product ID]],5,2)</f>
        <v>AR</v>
      </c>
      <c r="E42" t="str">
        <f>LEFT(Table1[[#This Row],[Product ID]],3)</f>
        <v>OFF</v>
      </c>
      <c r="F42" s="10">
        <f>VLOOKUP(Table1[[#This Row],[Order ID]],Mapping!H42:J7833,3,0)</f>
        <v>40848</v>
      </c>
      <c r="G42" s="10">
        <f>VLOOKUP(Table1[[#This Row],[Order ID]],Mapping!H42:K7833,4,0)</f>
        <v>40852</v>
      </c>
      <c r="H42" t="str">
        <f>INDEX(Mapping!$B$2:$T$7793,MATCH(Data!$A42,Mapping!$B$3:$B$7793,0),MATCH(Data!$H$1,Mapping!$B$2:$T$2,0))</f>
        <v>Standard Class</v>
      </c>
      <c r="I42" t="str">
        <f>INDEX(Mapping!$B$2:$T$7793,MATCH(Data!$A42,Mapping!$B$3:$B$7793,0),MATCH(Data!$I$1,Mapping!$B$2:$T$2,0))</f>
        <v>Corporate</v>
      </c>
      <c r="J42">
        <f>VLOOKUP($A42,Mapping!$X$3:$Y$7793,2,0)</f>
        <v>28205</v>
      </c>
      <c r="K42" t="str">
        <f>VLOOKUP($J42,Mapping!$AB$3:$AC$475,2,0)</f>
        <v>Carlsbad</v>
      </c>
      <c r="L42" t="str">
        <f>VLOOKUP($K42,Mapping!$AF$3:$AG$475,2,0)</f>
        <v>New Mexico</v>
      </c>
      <c r="M42" t="str">
        <f>VLOOKUP($L42,Mapping!$AI$3:$AJ$48,2,0)</f>
        <v>United States</v>
      </c>
      <c r="N42" t="str">
        <f>VLOOKUP($L42,Mapping!$AI$3:$AK$48,3,0)</f>
        <v>West</v>
      </c>
      <c r="O42" t="str">
        <f>VLOOKUP(Table1[[#This Row],[Column1]],Mapping!$AM$8:$AN$11,2,0)</f>
        <v>Office Supplies</v>
      </c>
      <c r="P42" t="str">
        <f>VLOOKUP(Table1[[#This Row],[Column3]],Mapping!$AP$5:$AQ$22,2,0)</f>
        <v>Art</v>
      </c>
      <c r="Q42">
        <v>10.272000000000002</v>
      </c>
      <c r="R42">
        <v>3</v>
      </c>
      <c r="S42">
        <v>0.89880000000000004</v>
      </c>
    </row>
    <row r="43" spans="1:19" x14ac:dyDescent="0.35">
      <c r="A43">
        <v>3174</v>
      </c>
      <c r="B43" t="s">
        <v>3056</v>
      </c>
      <c r="C43" t="s">
        <v>1686</v>
      </c>
      <c r="D43" t="str">
        <f>MID(Table1[[#This Row],[Product ID]],5,2)</f>
        <v>LA</v>
      </c>
      <c r="E43" t="str">
        <f>LEFT(Table1[[#This Row],[Product ID]],3)</f>
        <v>OFF</v>
      </c>
      <c r="F43" s="10">
        <f>VLOOKUP(Table1[[#This Row],[Order ID]],Mapping!H43:J7834,3,0)</f>
        <v>40848</v>
      </c>
      <c r="G43" s="10">
        <f>VLOOKUP(Table1[[#This Row],[Order ID]],Mapping!H43:K7834,4,0)</f>
        <v>40852</v>
      </c>
      <c r="H43" t="str">
        <f>INDEX(Mapping!$B$2:$T$7793,MATCH(Data!$A43,Mapping!$B$3:$B$7793,0),MATCH(Data!$H$1,Mapping!$B$2:$T$2,0))</f>
        <v>Standard Class</v>
      </c>
      <c r="I43" t="str">
        <f>INDEX(Mapping!$B$2:$T$7793,MATCH(Data!$A43,Mapping!$B$3:$B$7793,0),MATCH(Data!$I$1,Mapping!$B$2:$T$2,0))</f>
        <v>Corporate</v>
      </c>
      <c r="J43">
        <f>VLOOKUP($A43,Mapping!$X$3:$Y$7793,2,0)</f>
        <v>28205</v>
      </c>
      <c r="K43" t="str">
        <f>VLOOKUP($J43,Mapping!$AB$3:$AC$475,2,0)</f>
        <v>Carlsbad</v>
      </c>
      <c r="L43" t="str">
        <f>VLOOKUP($K43,Mapping!$AF$3:$AG$475,2,0)</f>
        <v>New Mexico</v>
      </c>
      <c r="M43" t="str">
        <f>VLOOKUP($L43,Mapping!$AI$3:$AJ$48,2,0)</f>
        <v>United States</v>
      </c>
      <c r="N43" t="str">
        <f>VLOOKUP($L43,Mapping!$AI$3:$AK$48,3,0)</f>
        <v>West</v>
      </c>
      <c r="O43" t="str">
        <f>VLOOKUP(Table1[[#This Row],[Column1]],Mapping!$AM$8:$AN$11,2,0)</f>
        <v>Office Supplies</v>
      </c>
      <c r="P43" t="str">
        <f>VLOOKUP(Table1[[#This Row],[Column3]],Mapping!$AP$5:$AQ$22,2,0)</f>
        <v>Labels</v>
      </c>
      <c r="Q43">
        <v>47.808000000000007</v>
      </c>
      <c r="R43">
        <v>12</v>
      </c>
      <c r="S43">
        <v>15.537599999999998</v>
      </c>
    </row>
    <row r="44" spans="1:19" x14ac:dyDescent="0.35">
      <c r="A44">
        <v>3175</v>
      </c>
      <c r="B44" t="s">
        <v>3056</v>
      </c>
      <c r="C44" t="s">
        <v>3057</v>
      </c>
      <c r="D44" t="str">
        <f>MID(Table1[[#This Row],[Product ID]],5,2)</f>
        <v>PH</v>
      </c>
      <c r="E44" t="str">
        <f>LEFT(Table1[[#This Row],[Product ID]],3)</f>
        <v>TEC</v>
      </c>
      <c r="F44" s="10">
        <f>VLOOKUP(Table1[[#This Row],[Order ID]],Mapping!H44:J7835,3,0)</f>
        <v>40848</v>
      </c>
      <c r="G44" s="10">
        <f>VLOOKUP(Table1[[#This Row],[Order ID]],Mapping!H44:K7835,4,0)</f>
        <v>40852</v>
      </c>
      <c r="H44" t="str">
        <f>INDEX(Mapping!$B$2:$T$7793,MATCH(Data!$A44,Mapping!$B$3:$B$7793,0),MATCH(Data!$H$1,Mapping!$B$2:$T$2,0))</f>
        <v>Standard Class</v>
      </c>
      <c r="I44" t="str">
        <f>INDEX(Mapping!$B$2:$T$7793,MATCH(Data!$A44,Mapping!$B$3:$B$7793,0),MATCH(Data!$I$1,Mapping!$B$2:$T$2,0))</f>
        <v>Corporate</v>
      </c>
      <c r="J44">
        <f>VLOOKUP($A44,Mapping!$X$3:$Y$7793,2,0)</f>
        <v>28205</v>
      </c>
      <c r="K44" t="str">
        <f>VLOOKUP($J44,Mapping!$AB$3:$AC$475,2,0)</f>
        <v>Carlsbad</v>
      </c>
      <c r="L44" t="str">
        <f>VLOOKUP($K44,Mapping!$AF$3:$AG$475,2,0)</f>
        <v>New Mexico</v>
      </c>
      <c r="M44" t="str">
        <f>VLOOKUP($L44,Mapping!$AI$3:$AJ$48,2,0)</f>
        <v>United States</v>
      </c>
      <c r="N44" t="str">
        <f>VLOOKUP($L44,Mapping!$AI$3:$AK$48,3,0)</f>
        <v>West</v>
      </c>
      <c r="O44" t="str">
        <f>VLOOKUP(Table1[[#This Row],[Column1]],Mapping!$AM$8:$AN$11,2,0)</f>
        <v>Technology</v>
      </c>
      <c r="P44" t="str">
        <f>VLOOKUP(Table1[[#This Row],[Column3]],Mapping!$AP$5:$AQ$22,2,0)</f>
        <v>Phones</v>
      </c>
      <c r="Q44">
        <v>978.83999999999992</v>
      </c>
      <c r="R44">
        <v>9</v>
      </c>
      <c r="S44">
        <v>110.1194999999999</v>
      </c>
    </row>
    <row r="45" spans="1:19" x14ac:dyDescent="0.35">
      <c r="A45">
        <v>2802</v>
      </c>
      <c r="B45" t="s">
        <v>2802</v>
      </c>
      <c r="C45" t="s">
        <v>952</v>
      </c>
      <c r="D45" t="str">
        <f>MID(Table1[[#This Row],[Product ID]],5,2)</f>
        <v>PA</v>
      </c>
      <c r="E45" t="str">
        <f>LEFT(Table1[[#This Row],[Product ID]],3)</f>
        <v>OFF</v>
      </c>
      <c r="F45" s="10">
        <f>VLOOKUP(Table1[[#This Row],[Order ID]],Mapping!H45:J7836,3,0)</f>
        <v>40795</v>
      </c>
      <c r="G45" s="10">
        <f>VLOOKUP(Table1[[#This Row],[Order ID]],Mapping!H45:K7836,4,0)</f>
        <v>40800</v>
      </c>
      <c r="H45" t="str">
        <f>INDEX(Mapping!$B$2:$T$7793,MATCH(Data!$A45,Mapping!$B$3:$B$7793,0),MATCH(Data!$H$1,Mapping!$B$2:$T$2,0))</f>
        <v>Standard Class</v>
      </c>
      <c r="I45" t="str">
        <f>INDEX(Mapping!$B$2:$T$7793,MATCH(Data!$A45,Mapping!$B$3:$B$7793,0),MATCH(Data!$I$1,Mapping!$B$2:$T$2,0))</f>
        <v>Corporate</v>
      </c>
      <c r="J45">
        <f>VLOOKUP($A45,Mapping!$X$3:$Y$7793,2,0)</f>
        <v>19140</v>
      </c>
      <c r="K45" t="str">
        <f>VLOOKUP($J45,Mapping!$AB$3:$AC$475,2,0)</f>
        <v>Orem</v>
      </c>
      <c r="L45" t="str">
        <f>VLOOKUP($K45,Mapping!$AF$3:$AG$475,2,0)</f>
        <v>Utah</v>
      </c>
      <c r="M45" t="str">
        <f>VLOOKUP($L45,Mapping!$AI$3:$AJ$48,2,0)</f>
        <v>United States</v>
      </c>
      <c r="N45" t="str">
        <f>VLOOKUP($L45,Mapping!$AI$3:$AK$48,3,0)</f>
        <v>West</v>
      </c>
      <c r="O45" t="str">
        <f>VLOOKUP(Table1[[#This Row],[Column1]],Mapping!$AM$8:$AN$11,2,0)</f>
        <v>Office Supplies</v>
      </c>
      <c r="P45" t="str">
        <f>VLOOKUP(Table1[[#This Row],[Column3]],Mapping!$AP$5:$AQ$22,2,0)</f>
        <v>Paper</v>
      </c>
      <c r="Q45">
        <v>15.552000000000003</v>
      </c>
      <c r="R45">
        <v>3</v>
      </c>
      <c r="S45">
        <v>5.4432</v>
      </c>
    </row>
    <row r="46" spans="1:19" x14ac:dyDescent="0.35">
      <c r="A46">
        <v>2803</v>
      </c>
      <c r="B46" t="s">
        <v>2802</v>
      </c>
      <c r="C46" t="s">
        <v>2803</v>
      </c>
      <c r="D46" t="str">
        <f>MID(Table1[[#This Row],[Product ID]],5,2)</f>
        <v>AC</v>
      </c>
      <c r="E46" t="str">
        <f>LEFT(Table1[[#This Row],[Product ID]],3)</f>
        <v>TEC</v>
      </c>
      <c r="F46" s="10">
        <f>VLOOKUP(Table1[[#This Row],[Order ID]],Mapping!H46:J7837,3,0)</f>
        <v>40795</v>
      </c>
      <c r="G46" s="10">
        <f>VLOOKUP(Table1[[#This Row],[Order ID]],Mapping!H46:K7837,4,0)</f>
        <v>40800</v>
      </c>
      <c r="H46" t="str">
        <f>INDEX(Mapping!$B$2:$T$7793,MATCH(Data!$A46,Mapping!$B$3:$B$7793,0),MATCH(Data!$H$1,Mapping!$B$2:$T$2,0))</f>
        <v>Second Class</v>
      </c>
      <c r="I46" t="str">
        <f>INDEX(Mapping!$B$2:$T$7793,MATCH(Data!$A46,Mapping!$B$3:$B$7793,0),MATCH(Data!$I$1,Mapping!$B$2:$T$2,0))</f>
        <v>Consumer</v>
      </c>
      <c r="J46">
        <f>VLOOKUP($A46,Mapping!$X$3:$Y$7793,2,0)</f>
        <v>19140</v>
      </c>
      <c r="K46" t="str">
        <f>VLOOKUP($J46,Mapping!$AB$3:$AC$475,2,0)</f>
        <v>Orem</v>
      </c>
      <c r="L46" t="str">
        <f>VLOOKUP($K46,Mapping!$AF$3:$AG$475,2,0)</f>
        <v>Utah</v>
      </c>
      <c r="M46" t="str">
        <f>VLOOKUP($L46,Mapping!$AI$3:$AJ$48,2,0)</f>
        <v>United States</v>
      </c>
      <c r="N46" t="str">
        <f>VLOOKUP($L46,Mapping!$AI$3:$AK$48,3,0)</f>
        <v>West</v>
      </c>
      <c r="O46" t="str">
        <f>VLOOKUP(Table1[[#This Row],[Column1]],Mapping!$AM$8:$AN$11,2,0)</f>
        <v>Technology</v>
      </c>
      <c r="P46" t="str">
        <f>VLOOKUP(Table1[[#This Row],[Column3]],Mapping!$AP$5:$AQ$22,2,0)</f>
        <v>Accessories</v>
      </c>
      <c r="Q46">
        <v>64.704000000000008</v>
      </c>
      <c r="R46">
        <v>6</v>
      </c>
      <c r="S46">
        <v>-4.852800000000002</v>
      </c>
    </row>
    <row r="47" spans="1:19" x14ac:dyDescent="0.35">
      <c r="A47">
        <v>2804</v>
      </c>
      <c r="B47" t="s">
        <v>2802</v>
      </c>
      <c r="C47" t="s">
        <v>1440</v>
      </c>
      <c r="D47" t="str">
        <f>MID(Table1[[#This Row],[Product ID]],5,2)</f>
        <v>FU</v>
      </c>
      <c r="E47" t="str">
        <f>LEFT(Table1[[#This Row],[Product ID]],3)</f>
        <v>FUR</v>
      </c>
      <c r="F47" s="10">
        <f>VLOOKUP(Table1[[#This Row],[Order ID]],Mapping!H47:J7838,3,0)</f>
        <v>40795</v>
      </c>
      <c r="G47" s="10">
        <f>VLOOKUP(Table1[[#This Row],[Order ID]],Mapping!H47:K7838,4,0)</f>
        <v>40800</v>
      </c>
      <c r="H47" t="str">
        <f>INDEX(Mapping!$B$2:$T$7793,MATCH(Data!$A47,Mapping!$B$3:$B$7793,0),MATCH(Data!$H$1,Mapping!$B$2:$T$2,0))</f>
        <v>Second Class</v>
      </c>
      <c r="I47" t="str">
        <f>INDEX(Mapping!$B$2:$T$7793,MATCH(Data!$A47,Mapping!$B$3:$B$7793,0),MATCH(Data!$I$1,Mapping!$B$2:$T$2,0))</f>
        <v>Consumer</v>
      </c>
      <c r="J47">
        <f>VLOOKUP($A47,Mapping!$X$3:$Y$7793,2,0)</f>
        <v>19140</v>
      </c>
      <c r="K47" t="str">
        <f>VLOOKUP($J47,Mapping!$AB$3:$AC$475,2,0)</f>
        <v>Orem</v>
      </c>
      <c r="L47" t="str">
        <f>VLOOKUP($K47,Mapping!$AF$3:$AG$475,2,0)</f>
        <v>Utah</v>
      </c>
      <c r="M47" t="str">
        <f>VLOOKUP($L47,Mapping!$AI$3:$AJ$48,2,0)</f>
        <v>United States</v>
      </c>
      <c r="N47" t="str">
        <f>VLOOKUP($L47,Mapping!$AI$3:$AK$48,3,0)</f>
        <v>West</v>
      </c>
      <c r="O47" t="str">
        <f>VLOOKUP(Table1[[#This Row],[Column1]],Mapping!$AM$8:$AN$11,2,0)</f>
        <v>Furniture</v>
      </c>
      <c r="P47" t="str">
        <f>VLOOKUP(Table1[[#This Row],[Column3]],Mapping!$AP$5:$AQ$22,2,0)</f>
        <v>Furnishings</v>
      </c>
      <c r="Q47">
        <v>17.472000000000001</v>
      </c>
      <c r="R47">
        <v>3</v>
      </c>
      <c r="S47">
        <v>5.023200000000001</v>
      </c>
    </row>
    <row r="48" spans="1:19" x14ac:dyDescent="0.35">
      <c r="A48">
        <v>2805</v>
      </c>
      <c r="B48" t="s">
        <v>2802</v>
      </c>
      <c r="C48" t="s">
        <v>1288</v>
      </c>
      <c r="D48" t="str">
        <f>MID(Table1[[#This Row],[Product ID]],5,2)</f>
        <v>PH</v>
      </c>
      <c r="E48" t="str">
        <f>LEFT(Table1[[#This Row],[Product ID]],3)</f>
        <v>TEC</v>
      </c>
      <c r="F48" s="10">
        <f>VLOOKUP(Table1[[#This Row],[Order ID]],Mapping!H48:J7839,3,0)</f>
        <v>40795</v>
      </c>
      <c r="G48" s="10">
        <f>VLOOKUP(Table1[[#This Row],[Order ID]],Mapping!H48:K7839,4,0)</f>
        <v>40800</v>
      </c>
      <c r="H48" t="str">
        <f>INDEX(Mapping!$B$2:$T$7793,MATCH(Data!$A48,Mapping!$B$3:$B$7793,0),MATCH(Data!$H$1,Mapping!$B$2:$T$2,0))</f>
        <v>Second Class</v>
      </c>
      <c r="I48" t="str">
        <f>INDEX(Mapping!$B$2:$T$7793,MATCH(Data!$A48,Mapping!$B$3:$B$7793,0),MATCH(Data!$I$1,Mapping!$B$2:$T$2,0))</f>
        <v>Consumer</v>
      </c>
      <c r="J48">
        <f>VLOOKUP($A48,Mapping!$X$3:$Y$7793,2,0)</f>
        <v>19140</v>
      </c>
      <c r="K48" t="str">
        <f>VLOOKUP($J48,Mapping!$AB$3:$AC$475,2,0)</f>
        <v>Orem</v>
      </c>
      <c r="L48" t="str">
        <f>VLOOKUP($K48,Mapping!$AF$3:$AG$475,2,0)</f>
        <v>Utah</v>
      </c>
      <c r="M48" t="str">
        <f>VLOOKUP($L48,Mapping!$AI$3:$AJ$48,2,0)</f>
        <v>United States</v>
      </c>
      <c r="N48" t="str">
        <f>VLOOKUP($L48,Mapping!$AI$3:$AK$48,3,0)</f>
        <v>West</v>
      </c>
      <c r="O48" t="str">
        <f>VLOOKUP(Table1[[#This Row],[Column1]],Mapping!$AM$8:$AN$11,2,0)</f>
        <v>Technology</v>
      </c>
      <c r="P48" t="str">
        <f>VLOOKUP(Table1[[#This Row],[Column3]],Mapping!$AP$5:$AQ$22,2,0)</f>
        <v>Phones</v>
      </c>
      <c r="Q48">
        <v>135.51599999999999</v>
      </c>
      <c r="R48">
        <v>1</v>
      </c>
      <c r="S48">
        <v>-31.620400000000004</v>
      </c>
    </row>
    <row r="49" spans="1:19" x14ac:dyDescent="0.35">
      <c r="A49">
        <v>2560</v>
      </c>
      <c r="B49" t="s">
        <v>2631</v>
      </c>
      <c r="C49" t="s">
        <v>418</v>
      </c>
      <c r="D49" t="str">
        <f>MID(Table1[[#This Row],[Product ID]],5,2)</f>
        <v>AR</v>
      </c>
      <c r="E49" t="str">
        <f>LEFT(Table1[[#This Row],[Product ID]],3)</f>
        <v>OFF</v>
      </c>
      <c r="F49" s="10">
        <f>VLOOKUP(Table1[[#This Row],[Order ID]],Mapping!H49:J7840,3,0)</f>
        <v>40638</v>
      </c>
      <c r="G49" s="10">
        <f>VLOOKUP(Table1[[#This Row],[Order ID]],Mapping!H49:K7840,4,0)</f>
        <v>40642</v>
      </c>
      <c r="H49" t="str">
        <f>INDEX(Mapping!$B$2:$T$7793,MATCH(Data!$A49,Mapping!$B$3:$B$7793,0),MATCH(Data!$H$1,Mapping!$B$2:$T$2,0))</f>
        <v>Standard Class</v>
      </c>
      <c r="I49" t="str">
        <f>INDEX(Mapping!$B$2:$T$7793,MATCH(Data!$A49,Mapping!$B$3:$B$7793,0),MATCH(Data!$I$1,Mapping!$B$2:$T$2,0))</f>
        <v>Corporate</v>
      </c>
      <c r="J49">
        <f>VLOOKUP($A49,Mapping!$X$3:$Y$7793,2,0)</f>
        <v>22304</v>
      </c>
      <c r="K49" t="str">
        <f>VLOOKUP($J49,Mapping!$AB$3:$AC$475,2,0)</f>
        <v>Escondido</v>
      </c>
      <c r="L49" t="str">
        <f>VLOOKUP($K49,Mapping!$AF$3:$AG$475,2,0)</f>
        <v>California</v>
      </c>
      <c r="M49" t="str">
        <f>VLOOKUP($L49,Mapping!$AI$3:$AJ$48,2,0)</f>
        <v>United States</v>
      </c>
      <c r="N49" t="str">
        <f>VLOOKUP($L49,Mapping!$AI$3:$AK$48,3,0)</f>
        <v>West</v>
      </c>
      <c r="O49" t="str">
        <f>VLOOKUP(Table1[[#This Row],[Column1]],Mapping!$AM$8:$AN$11,2,0)</f>
        <v>Office Supplies</v>
      </c>
      <c r="P49" t="str">
        <f>VLOOKUP(Table1[[#This Row],[Column3]],Mapping!$AP$5:$AQ$22,2,0)</f>
        <v>Art</v>
      </c>
      <c r="Q49">
        <v>22.959999999999997</v>
      </c>
      <c r="R49">
        <v>7</v>
      </c>
      <c r="S49">
        <v>7.5767999999999986</v>
      </c>
    </row>
    <row r="50" spans="1:19" x14ac:dyDescent="0.35">
      <c r="A50">
        <v>2562</v>
      </c>
      <c r="B50" t="s">
        <v>2631</v>
      </c>
      <c r="C50" t="s">
        <v>247</v>
      </c>
      <c r="D50" t="str">
        <f>MID(Table1[[#This Row],[Product ID]],5,2)</f>
        <v>PA</v>
      </c>
      <c r="E50" t="str">
        <f>LEFT(Table1[[#This Row],[Product ID]],3)</f>
        <v>OFF</v>
      </c>
      <c r="F50" s="10">
        <f>VLOOKUP(Table1[[#This Row],[Order ID]],Mapping!H50:J7841,3,0)</f>
        <v>40638</v>
      </c>
      <c r="G50" s="10">
        <f>VLOOKUP(Table1[[#This Row],[Order ID]],Mapping!H50:K7841,4,0)</f>
        <v>40642</v>
      </c>
      <c r="H50" t="str">
        <f>INDEX(Mapping!$B$2:$T$7793,MATCH(Data!$A50,Mapping!$B$3:$B$7793,0),MATCH(Data!$H$1,Mapping!$B$2:$T$2,0))</f>
        <v>Second Class</v>
      </c>
      <c r="I50" t="str">
        <f>INDEX(Mapping!$B$2:$T$7793,MATCH(Data!$A50,Mapping!$B$3:$B$7793,0),MATCH(Data!$I$1,Mapping!$B$2:$T$2,0))</f>
        <v>Corporate</v>
      </c>
      <c r="J50">
        <f>VLOOKUP($A50,Mapping!$X$3:$Y$7793,2,0)</f>
        <v>22304</v>
      </c>
      <c r="K50" t="str">
        <f>VLOOKUP($J50,Mapping!$AB$3:$AC$475,2,0)</f>
        <v>Escondido</v>
      </c>
      <c r="L50" t="str">
        <f>VLOOKUP($K50,Mapping!$AF$3:$AG$475,2,0)</f>
        <v>California</v>
      </c>
      <c r="M50" t="str">
        <f>VLOOKUP($L50,Mapping!$AI$3:$AJ$48,2,0)</f>
        <v>United States</v>
      </c>
      <c r="N50" t="str">
        <f>VLOOKUP($L50,Mapping!$AI$3:$AK$48,3,0)</f>
        <v>West</v>
      </c>
      <c r="O50" t="str">
        <f>VLOOKUP(Table1[[#This Row],[Column1]],Mapping!$AM$8:$AN$11,2,0)</f>
        <v>Office Supplies</v>
      </c>
      <c r="P50" t="str">
        <f>VLOOKUP(Table1[[#This Row],[Column3]],Mapping!$AP$5:$AQ$22,2,0)</f>
        <v>Paper</v>
      </c>
      <c r="Q50">
        <v>12.96</v>
      </c>
      <c r="R50">
        <v>2</v>
      </c>
      <c r="S50">
        <v>6.3504000000000005</v>
      </c>
    </row>
    <row r="51" spans="1:19" x14ac:dyDescent="0.35">
      <c r="A51">
        <v>2563</v>
      </c>
      <c r="B51" t="s">
        <v>2631</v>
      </c>
      <c r="C51" t="s">
        <v>2632</v>
      </c>
      <c r="D51" t="str">
        <f>MID(Table1[[#This Row],[Product ID]],5,2)</f>
        <v>AR</v>
      </c>
      <c r="E51" t="str">
        <f>LEFT(Table1[[#This Row],[Product ID]],3)</f>
        <v>OFF</v>
      </c>
      <c r="F51" s="10">
        <f>VLOOKUP(Table1[[#This Row],[Order ID]],Mapping!H51:J7842,3,0)</f>
        <v>40638</v>
      </c>
      <c r="G51" s="10">
        <f>VLOOKUP(Table1[[#This Row],[Order ID]],Mapping!H51:K7842,4,0)</f>
        <v>40642</v>
      </c>
      <c r="H51" t="str">
        <f>INDEX(Mapping!$B$2:$T$7793,MATCH(Data!$A51,Mapping!$B$3:$B$7793,0),MATCH(Data!$H$1,Mapping!$B$2:$T$2,0))</f>
        <v>Second Class</v>
      </c>
      <c r="I51" t="str">
        <f>INDEX(Mapping!$B$2:$T$7793,MATCH(Data!$A51,Mapping!$B$3:$B$7793,0),MATCH(Data!$I$1,Mapping!$B$2:$T$2,0))</f>
        <v>Corporate</v>
      </c>
      <c r="J51">
        <f>VLOOKUP($A51,Mapping!$X$3:$Y$7793,2,0)</f>
        <v>22304</v>
      </c>
      <c r="K51" t="str">
        <f>VLOOKUP($J51,Mapping!$AB$3:$AC$475,2,0)</f>
        <v>Escondido</v>
      </c>
      <c r="L51" t="str">
        <f>VLOOKUP($K51,Mapping!$AF$3:$AG$475,2,0)</f>
        <v>California</v>
      </c>
      <c r="M51" t="str">
        <f>VLOOKUP($L51,Mapping!$AI$3:$AJ$48,2,0)</f>
        <v>United States</v>
      </c>
      <c r="N51" t="str">
        <f>VLOOKUP($L51,Mapping!$AI$3:$AK$48,3,0)</f>
        <v>West</v>
      </c>
      <c r="O51" t="str">
        <f>VLOOKUP(Table1[[#This Row],[Column1]],Mapping!$AM$8:$AN$11,2,0)</f>
        <v>Office Supplies</v>
      </c>
      <c r="P51" t="str">
        <f>VLOOKUP(Table1[[#This Row],[Column3]],Mapping!$AP$5:$AQ$22,2,0)</f>
        <v>Art</v>
      </c>
      <c r="Q51">
        <v>22.959999999999997</v>
      </c>
      <c r="R51">
        <v>7</v>
      </c>
      <c r="S51">
        <v>6.6583999999999968</v>
      </c>
    </row>
    <row r="52" spans="1:19" x14ac:dyDescent="0.35">
      <c r="A52">
        <v>2564</v>
      </c>
      <c r="B52" t="s">
        <v>2631</v>
      </c>
      <c r="C52" t="s">
        <v>560</v>
      </c>
      <c r="D52" t="str">
        <f>MID(Table1[[#This Row],[Product ID]],5,2)</f>
        <v>SU</v>
      </c>
      <c r="E52" t="str">
        <f>LEFT(Table1[[#This Row],[Product ID]],3)</f>
        <v>OFF</v>
      </c>
      <c r="F52" s="10">
        <f>VLOOKUP(Table1[[#This Row],[Order ID]],Mapping!H52:J7843,3,0)</f>
        <v>40638</v>
      </c>
      <c r="G52" s="10">
        <f>VLOOKUP(Table1[[#This Row],[Order ID]],Mapping!H52:K7843,4,0)</f>
        <v>40642</v>
      </c>
      <c r="H52" t="str">
        <f>INDEX(Mapping!$B$2:$T$7793,MATCH(Data!$A52,Mapping!$B$3:$B$7793,0),MATCH(Data!$H$1,Mapping!$B$2:$T$2,0))</f>
        <v>Second Class</v>
      </c>
      <c r="I52" t="str">
        <f>INDEX(Mapping!$B$2:$T$7793,MATCH(Data!$A52,Mapping!$B$3:$B$7793,0),MATCH(Data!$I$1,Mapping!$B$2:$T$2,0))</f>
        <v>Corporate</v>
      </c>
      <c r="J52">
        <f>VLOOKUP($A52,Mapping!$X$3:$Y$7793,2,0)</f>
        <v>22304</v>
      </c>
      <c r="K52" t="str">
        <f>VLOOKUP($J52,Mapping!$AB$3:$AC$475,2,0)</f>
        <v>Escondido</v>
      </c>
      <c r="L52" t="str">
        <f>VLOOKUP($K52,Mapping!$AF$3:$AG$475,2,0)</f>
        <v>California</v>
      </c>
      <c r="M52" t="str">
        <f>VLOOKUP($L52,Mapping!$AI$3:$AJ$48,2,0)</f>
        <v>United States</v>
      </c>
      <c r="N52" t="str">
        <f>VLOOKUP($L52,Mapping!$AI$3:$AK$48,3,0)</f>
        <v>West</v>
      </c>
      <c r="O52" t="str">
        <f>VLOOKUP(Table1[[#This Row],[Column1]],Mapping!$AM$8:$AN$11,2,0)</f>
        <v>Office Supplies</v>
      </c>
      <c r="P52" t="str">
        <f>VLOOKUP(Table1[[#This Row],[Column3]],Mapping!$AP$5:$AQ$22,2,0)</f>
        <v>Supplies</v>
      </c>
      <c r="Q52">
        <v>4164.0499999999993</v>
      </c>
      <c r="R52">
        <v>5</v>
      </c>
      <c r="S52">
        <v>83.281000000000063</v>
      </c>
    </row>
    <row r="53" spans="1:19" x14ac:dyDescent="0.35">
      <c r="A53">
        <v>3343</v>
      </c>
      <c r="B53" t="s">
        <v>3175</v>
      </c>
      <c r="C53" t="s">
        <v>3176</v>
      </c>
      <c r="D53" t="str">
        <f>MID(Table1[[#This Row],[Product ID]],5,2)</f>
        <v>LA</v>
      </c>
      <c r="E53" t="str">
        <f>LEFT(Table1[[#This Row],[Product ID]],3)</f>
        <v>OFF</v>
      </c>
      <c r="F53" s="10">
        <f>VLOOKUP(Table1[[#This Row],[Order ID]],Mapping!H53:J7844,3,0)</f>
        <v>40897</v>
      </c>
      <c r="G53" s="10">
        <f>VLOOKUP(Table1[[#This Row],[Order ID]],Mapping!H53:K7844,4,0)</f>
        <v>40900</v>
      </c>
      <c r="H53" t="str">
        <f>INDEX(Mapping!$B$2:$T$7793,MATCH(Data!$A53,Mapping!$B$3:$B$7793,0),MATCH(Data!$H$1,Mapping!$B$2:$T$2,0))</f>
        <v>Standard Class</v>
      </c>
      <c r="I53" t="str">
        <f>INDEX(Mapping!$B$2:$T$7793,MATCH(Data!$A53,Mapping!$B$3:$B$7793,0),MATCH(Data!$I$1,Mapping!$B$2:$T$2,0))</f>
        <v>Home Office</v>
      </c>
      <c r="J53">
        <f>VLOOKUP($A53,Mapping!$X$3:$Y$7793,2,0)</f>
        <v>46203</v>
      </c>
      <c r="K53" t="str">
        <f>VLOOKUP($J53,Mapping!$AB$3:$AC$475,2,0)</f>
        <v>Bozeman</v>
      </c>
      <c r="L53" t="str">
        <f>VLOOKUP($K53,Mapping!$AF$3:$AG$475,2,0)</f>
        <v>Montana</v>
      </c>
      <c r="M53" t="str">
        <f>VLOOKUP($L53,Mapping!$AI$3:$AJ$48,2,0)</f>
        <v>United States</v>
      </c>
      <c r="N53" t="str">
        <f>VLOOKUP($L53,Mapping!$AI$3:$AK$48,3,0)</f>
        <v>West</v>
      </c>
      <c r="O53" t="str">
        <f>VLOOKUP(Table1[[#This Row],[Column1]],Mapping!$AM$8:$AN$11,2,0)</f>
        <v>Office Supplies</v>
      </c>
      <c r="P53" t="str">
        <f>VLOOKUP(Table1[[#This Row],[Column3]],Mapping!$AP$5:$AQ$22,2,0)</f>
        <v>Labels</v>
      </c>
      <c r="Q53">
        <v>3.69</v>
      </c>
      <c r="R53">
        <v>1</v>
      </c>
      <c r="S53">
        <v>1.7343</v>
      </c>
    </row>
    <row r="54" spans="1:19" x14ac:dyDescent="0.35">
      <c r="A54">
        <v>3344</v>
      </c>
      <c r="B54" t="s">
        <v>3175</v>
      </c>
      <c r="C54" t="s">
        <v>2554</v>
      </c>
      <c r="D54" t="str">
        <f>MID(Table1[[#This Row],[Product ID]],5,2)</f>
        <v>BI</v>
      </c>
      <c r="E54" t="str">
        <f>LEFT(Table1[[#This Row],[Product ID]],3)</f>
        <v>OFF</v>
      </c>
      <c r="F54" s="10">
        <f>VLOOKUP(Table1[[#This Row],[Order ID]],Mapping!H54:J7845,3,0)</f>
        <v>40897</v>
      </c>
      <c r="G54" s="10">
        <f>VLOOKUP(Table1[[#This Row],[Order ID]],Mapping!H54:K7845,4,0)</f>
        <v>40900</v>
      </c>
      <c r="H54" t="str">
        <f>INDEX(Mapping!$B$2:$T$7793,MATCH(Data!$A54,Mapping!$B$3:$B$7793,0),MATCH(Data!$H$1,Mapping!$B$2:$T$2,0))</f>
        <v>First Class</v>
      </c>
      <c r="I54" t="str">
        <f>INDEX(Mapping!$B$2:$T$7793,MATCH(Data!$A54,Mapping!$B$3:$B$7793,0),MATCH(Data!$I$1,Mapping!$B$2:$T$2,0))</f>
        <v>Consumer</v>
      </c>
      <c r="J54">
        <f>VLOOKUP($A54,Mapping!$X$3:$Y$7793,2,0)</f>
        <v>46203</v>
      </c>
      <c r="K54" t="str">
        <f>VLOOKUP($J54,Mapping!$AB$3:$AC$475,2,0)</f>
        <v>Bozeman</v>
      </c>
      <c r="L54" t="str">
        <f>VLOOKUP($K54,Mapping!$AF$3:$AG$475,2,0)</f>
        <v>Montana</v>
      </c>
      <c r="M54" t="str">
        <f>VLOOKUP($L54,Mapping!$AI$3:$AJ$48,2,0)</f>
        <v>United States</v>
      </c>
      <c r="N54" t="str">
        <f>VLOOKUP($L54,Mapping!$AI$3:$AK$48,3,0)</f>
        <v>West</v>
      </c>
      <c r="O54" t="str">
        <f>VLOOKUP(Table1[[#This Row],[Column1]],Mapping!$AM$8:$AN$11,2,0)</f>
        <v>Office Supplies</v>
      </c>
      <c r="P54" t="str">
        <f>VLOOKUP(Table1[[#This Row],[Column3]],Mapping!$AP$5:$AQ$22,2,0)</f>
        <v>Binders</v>
      </c>
      <c r="Q54">
        <v>1103.97</v>
      </c>
      <c r="R54">
        <v>3</v>
      </c>
      <c r="S54">
        <v>496.78649999999993</v>
      </c>
    </row>
    <row r="55" spans="1:19" x14ac:dyDescent="0.35">
      <c r="A55">
        <v>6349</v>
      </c>
      <c r="B55" t="s">
        <v>4953</v>
      </c>
      <c r="C55" t="s">
        <v>311</v>
      </c>
      <c r="D55" t="str">
        <f>MID(Table1[[#This Row],[Product ID]],5,2)</f>
        <v>FU</v>
      </c>
      <c r="E55" t="str">
        <f>LEFT(Table1[[#This Row],[Product ID]],3)</f>
        <v>FUR</v>
      </c>
      <c r="F55" s="10">
        <f>VLOOKUP(Table1[[#This Row],[Order ID]],Mapping!H55:J7846,3,0)</f>
        <v>40856</v>
      </c>
      <c r="G55" s="10">
        <f>VLOOKUP(Table1[[#This Row],[Order ID]],Mapping!H55:K7846,4,0)</f>
        <v>40860</v>
      </c>
      <c r="H55" t="str">
        <f>INDEX(Mapping!$B$2:$T$7793,MATCH(Data!$A55,Mapping!$B$3:$B$7793,0),MATCH(Data!$H$1,Mapping!$B$2:$T$2,0))</f>
        <v>Standard Class</v>
      </c>
      <c r="I55" t="str">
        <f>INDEX(Mapping!$B$2:$T$7793,MATCH(Data!$A55,Mapping!$B$3:$B$7793,0),MATCH(Data!$I$1,Mapping!$B$2:$T$2,0))</f>
        <v>Corporate</v>
      </c>
      <c r="J55">
        <f>VLOOKUP($A55,Mapping!$X$3:$Y$7793,2,0)</f>
        <v>10035</v>
      </c>
      <c r="K55" t="str">
        <f>VLOOKUP($J55,Mapping!$AB$3:$AC$475,2,0)</f>
        <v>Grand Prairie</v>
      </c>
      <c r="L55" t="str">
        <f>VLOOKUP($K55,Mapping!$AF$3:$AG$475,2,0)</f>
        <v>Texas</v>
      </c>
      <c r="M55" t="str">
        <f>VLOOKUP($L55,Mapping!$AI$3:$AJ$48,2,0)</f>
        <v>United States</v>
      </c>
      <c r="N55" t="str">
        <f>VLOOKUP($L55,Mapping!$AI$3:$AK$48,3,0)</f>
        <v>Central</v>
      </c>
      <c r="O55" t="str">
        <f>VLOOKUP(Table1[[#This Row],[Column1]],Mapping!$AM$8:$AN$11,2,0)</f>
        <v>Furniture</v>
      </c>
      <c r="P55" t="str">
        <f>VLOOKUP(Table1[[#This Row],[Column3]],Mapping!$AP$5:$AQ$22,2,0)</f>
        <v>Furnishings</v>
      </c>
      <c r="Q55">
        <v>56.52</v>
      </c>
      <c r="R55">
        <v>9</v>
      </c>
      <c r="S55">
        <v>21.477600000000002</v>
      </c>
    </row>
    <row r="56" spans="1:19" x14ac:dyDescent="0.35">
      <c r="A56">
        <v>7173</v>
      </c>
      <c r="B56" t="s">
        <v>5423</v>
      </c>
      <c r="C56" t="s">
        <v>3294</v>
      </c>
      <c r="D56" t="str">
        <f>MID(Table1[[#This Row],[Product ID]],5,2)</f>
        <v>PA</v>
      </c>
      <c r="E56" t="str">
        <f>LEFT(Table1[[#This Row],[Product ID]],3)</f>
        <v>OFF</v>
      </c>
      <c r="F56" s="10">
        <f>VLOOKUP(Table1[[#This Row],[Order ID]],Mapping!H56:J7847,3,0)</f>
        <v>40673</v>
      </c>
      <c r="G56" s="10">
        <f>VLOOKUP(Table1[[#This Row],[Order ID]],Mapping!H56:K7847,4,0)</f>
        <v>40678</v>
      </c>
      <c r="H56" t="str">
        <f>INDEX(Mapping!$B$2:$T$7793,MATCH(Data!$A56,Mapping!$B$3:$B$7793,0),MATCH(Data!$H$1,Mapping!$B$2:$T$2,0))</f>
        <v>Standard Class</v>
      </c>
      <c r="I56" t="str">
        <f>INDEX(Mapping!$B$2:$T$7793,MATCH(Data!$A56,Mapping!$B$3:$B$7793,0),MATCH(Data!$I$1,Mapping!$B$2:$T$2,0))</f>
        <v>Consumer</v>
      </c>
      <c r="J56">
        <f>VLOOKUP($A56,Mapping!$X$3:$Y$7793,2,0)</f>
        <v>95123</v>
      </c>
      <c r="K56" t="str">
        <f>VLOOKUP($J56,Mapping!$AB$3:$AC$475,2,0)</f>
        <v>Denver</v>
      </c>
      <c r="L56" t="str">
        <f>VLOOKUP($K56,Mapping!$AF$3:$AG$475,2,0)</f>
        <v>Colorado</v>
      </c>
      <c r="M56" t="str">
        <f>VLOOKUP($L56,Mapping!$AI$3:$AJ$48,2,0)</f>
        <v>United States</v>
      </c>
      <c r="N56" t="str">
        <f>VLOOKUP($L56,Mapping!$AI$3:$AK$48,3,0)</f>
        <v>West</v>
      </c>
      <c r="O56" t="str">
        <f>VLOOKUP(Table1[[#This Row],[Column1]],Mapping!$AM$8:$AN$11,2,0)</f>
        <v>Office Supplies</v>
      </c>
      <c r="P56" t="str">
        <f>VLOOKUP(Table1[[#This Row],[Column3]],Mapping!$AP$5:$AQ$22,2,0)</f>
        <v>Paper</v>
      </c>
      <c r="Q56">
        <v>39.96</v>
      </c>
      <c r="R56">
        <v>2</v>
      </c>
      <c r="S56">
        <v>19.180800000000001</v>
      </c>
    </row>
    <row r="57" spans="1:19" x14ac:dyDescent="0.35">
      <c r="A57">
        <v>7174</v>
      </c>
      <c r="B57" t="s">
        <v>5423</v>
      </c>
      <c r="C57" t="s">
        <v>1630</v>
      </c>
      <c r="D57" t="str">
        <f>MID(Table1[[#This Row],[Product ID]],5,2)</f>
        <v>PH</v>
      </c>
      <c r="E57" t="str">
        <f>LEFT(Table1[[#This Row],[Product ID]],3)</f>
        <v>TEC</v>
      </c>
      <c r="F57" s="10">
        <f>VLOOKUP(Table1[[#This Row],[Order ID]],Mapping!H57:J7848,3,0)</f>
        <v>40673</v>
      </c>
      <c r="G57" s="10">
        <f>VLOOKUP(Table1[[#This Row],[Order ID]],Mapping!H57:K7848,4,0)</f>
        <v>40678</v>
      </c>
      <c r="H57" t="str">
        <f>INDEX(Mapping!$B$2:$T$7793,MATCH(Data!$A57,Mapping!$B$3:$B$7793,0),MATCH(Data!$H$1,Mapping!$B$2:$T$2,0))</f>
        <v>Standard Class</v>
      </c>
      <c r="I57" t="str">
        <f>INDEX(Mapping!$B$2:$T$7793,MATCH(Data!$A57,Mapping!$B$3:$B$7793,0),MATCH(Data!$I$1,Mapping!$B$2:$T$2,0))</f>
        <v>Consumer</v>
      </c>
      <c r="J57">
        <f>VLOOKUP($A57,Mapping!$X$3:$Y$7793,2,0)</f>
        <v>95123</v>
      </c>
      <c r="K57" t="str">
        <f>VLOOKUP($J57,Mapping!$AB$3:$AC$475,2,0)</f>
        <v>Denver</v>
      </c>
      <c r="L57" t="str">
        <f>VLOOKUP($K57,Mapping!$AF$3:$AG$475,2,0)</f>
        <v>Colorado</v>
      </c>
      <c r="M57" t="str">
        <f>VLOOKUP($L57,Mapping!$AI$3:$AJ$48,2,0)</f>
        <v>United States</v>
      </c>
      <c r="N57" t="str">
        <f>VLOOKUP($L57,Mapping!$AI$3:$AK$48,3,0)</f>
        <v>West</v>
      </c>
      <c r="O57" t="str">
        <f>VLOOKUP(Table1[[#This Row],[Column1]],Mapping!$AM$8:$AN$11,2,0)</f>
        <v>Technology</v>
      </c>
      <c r="P57" t="str">
        <f>VLOOKUP(Table1[[#This Row],[Column3]],Mapping!$AP$5:$AQ$22,2,0)</f>
        <v>Phones</v>
      </c>
      <c r="Q57">
        <v>1432.0000000000002</v>
      </c>
      <c r="R57">
        <v>5</v>
      </c>
      <c r="S57">
        <v>125.30000000000007</v>
      </c>
    </row>
    <row r="58" spans="1:19" x14ac:dyDescent="0.35">
      <c r="A58">
        <v>7175</v>
      </c>
      <c r="B58" t="s">
        <v>5423</v>
      </c>
      <c r="C58" t="s">
        <v>3638</v>
      </c>
      <c r="D58" t="str">
        <f>MID(Table1[[#This Row],[Product ID]],5,2)</f>
        <v>SU</v>
      </c>
      <c r="E58" t="str">
        <f>LEFT(Table1[[#This Row],[Product ID]],3)</f>
        <v>OFF</v>
      </c>
      <c r="F58" s="10">
        <f>VLOOKUP(Table1[[#This Row],[Order ID]],Mapping!H58:J7849,3,0)</f>
        <v>40673</v>
      </c>
      <c r="G58" s="10">
        <f>VLOOKUP(Table1[[#This Row],[Order ID]],Mapping!H58:K7849,4,0)</f>
        <v>40678</v>
      </c>
      <c r="H58" t="str">
        <f>INDEX(Mapping!$B$2:$T$7793,MATCH(Data!$A58,Mapping!$B$3:$B$7793,0),MATCH(Data!$H$1,Mapping!$B$2:$T$2,0))</f>
        <v>Standard Class</v>
      </c>
      <c r="I58" t="str">
        <f>INDEX(Mapping!$B$2:$T$7793,MATCH(Data!$A58,Mapping!$B$3:$B$7793,0),MATCH(Data!$I$1,Mapping!$B$2:$T$2,0))</f>
        <v>Consumer</v>
      </c>
      <c r="J58">
        <f>VLOOKUP($A58,Mapping!$X$3:$Y$7793,2,0)</f>
        <v>95123</v>
      </c>
      <c r="K58" t="str">
        <f>VLOOKUP($J58,Mapping!$AB$3:$AC$475,2,0)</f>
        <v>Denver</v>
      </c>
      <c r="L58" t="str">
        <f>VLOOKUP($K58,Mapping!$AF$3:$AG$475,2,0)</f>
        <v>Colorado</v>
      </c>
      <c r="M58" t="str">
        <f>VLOOKUP($L58,Mapping!$AI$3:$AJ$48,2,0)</f>
        <v>United States</v>
      </c>
      <c r="N58" t="str">
        <f>VLOOKUP($L58,Mapping!$AI$3:$AK$48,3,0)</f>
        <v>West</v>
      </c>
      <c r="O58" t="str">
        <f>VLOOKUP(Table1[[#This Row],[Column1]],Mapping!$AM$8:$AN$11,2,0)</f>
        <v>Office Supplies</v>
      </c>
      <c r="P58" t="str">
        <f>VLOOKUP(Table1[[#This Row],[Column3]],Mapping!$AP$5:$AQ$22,2,0)</f>
        <v>Supplies</v>
      </c>
      <c r="Q58">
        <v>41.04</v>
      </c>
      <c r="R58">
        <v>6</v>
      </c>
      <c r="S58">
        <v>11.0808</v>
      </c>
    </row>
    <row r="59" spans="1:19" x14ac:dyDescent="0.35">
      <c r="A59">
        <v>7176</v>
      </c>
      <c r="B59" t="s">
        <v>5423</v>
      </c>
      <c r="C59" t="s">
        <v>3127</v>
      </c>
      <c r="D59" t="str">
        <f>MID(Table1[[#This Row],[Product ID]],5,2)</f>
        <v>CH</v>
      </c>
      <c r="E59" t="str">
        <f>LEFT(Table1[[#This Row],[Product ID]],3)</f>
        <v>FUR</v>
      </c>
      <c r="F59" s="10">
        <f>VLOOKUP(Table1[[#This Row],[Order ID]],Mapping!H59:J7850,3,0)</f>
        <v>40673</v>
      </c>
      <c r="G59" s="10">
        <f>VLOOKUP(Table1[[#This Row],[Order ID]],Mapping!H59:K7850,4,0)</f>
        <v>40678</v>
      </c>
      <c r="H59" t="str">
        <f>INDEX(Mapping!$B$2:$T$7793,MATCH(Data!$A59,Mapping!$B$3:$B$7793,0),MATCH(Data!$H$1,Mapping!$B$2:$T$2,0))</f>
        <v>Standard Class</v>
      </c>
      <c r="I59" t="str">
        <f>INDEX(Mapping!$B$2:$T$7793,MATCH(Data!$A59,Mapping!$B$3:$B$7793,0),MATCH(Data!$I$1,Mapping!$B$2:$T$2,0))</f>
        <v>Consumer</v>
      </c>
      <c r="J59">
        <f>VLOOKUP($A59,Mapping!$X$3:$Y$7793,2,0)</f>
        <v>95123</v>
      </c>
      <c r="K59" t="str">
        <f>VLOOKUP($J59,Mapping!$AB$3:$AC$475,2,0)</f>
        <v>Denver</v>
      </c>
      <c r="L59" t="str">
        <f>VLOOKUP($K59,Mapping!$AF$3:$AG$475,2,0)</f>
        <v>Colorado</v>
      </c>
      <c r="M59" t="str">
        <f>VLOOKUP($L59,Mapping!$AI$3:$AJ$48,2,0)</f>
        <v>United States</v>
      </c>
      <c r="N59" t="str">
        <f>VLOOKUP($L59,Mapping!$AI$3:$AK$48,3,0)</f>
        <v>West</v>
      </c>
      <c r="O59" t="str">
        <f>VLOOKUP(Table1[[#This Row],[Column1]],Mapping!$AM$8:$AN$11,2,0)</f>
        <v>Furniture</v>
      </c>
      <c r="P59" t="str">
        <f>VLOOKUP(Table1[[#This Row],[Column3]],Mapping!$AP$5:$AQ$22,2,0)</f>
        <v>Chairs</v>
      </c>
      <c r="Q59">
        <v>256.78400000000005</v>
      </c>
      <c r="R59">
        <v>1</v>
      </c>
      <c r="S59">
        <v>32.097999999999971</v>
      </c>
    </row>
    <row r="60" spans="1:19" x14ac:dyDescent="0.35">
      <c r="A60">
        <v>4229</v>
      </c>
      <c r="B60" t="s">
        <v>3743</v>
      </c>
      <c r="C60" t="s">
        <v>2576</v>
      </c>
      <c r="D60" t="str">
        <f>MID(Table1[[#This Row],[Product ID]],5,2)</f>
        <v>BI</v>
      </c>
      <c r="E60" t="str">
        <f>LEFT(Table1[[#This Row],[Product ID]],3)</f>
        <v>OFF</v>
      </c>
      <c r="F60" s="10">
        <f>VLOOKUP(Table1[[#This Row],[Order ID]],Mapping!H60:J7851,3,0)</f>
        <v>40729</v>
      </c>
      <c r="G60" s="10">
        <f>VLOOKUP(Table1[[#This Row],[Order ID]],Mapping!H60:K7851,4,0)</f>
        <v>40732</v>
      </c>
      <c r="H60" t="str">
        <f>INDEX(Mapping!$B$2:$T$7793,MATCH(Data!$A60,Mapping!$B$3:$B$7793,0),MATCH(Data!$H$1,Mapping!$B$2:$T$2,0))</f>
        <v>First Class</v>
      </c>
      <c r="I60" t="str">
        <f>INDEX(Mapping!$B$2:$T$7793,MATCH(Data!$A60,Mapping!$B$3:$B$7793,0),MATCH(Data!$I$1,Mapping!$B$2:$T$2,0))</f>
        <v>Corporate</v>
      </c>
      <c r="J60">
        <f>VLOOKUP($A60,Mapping!$X$3:$Y$7793,2,0)</f>
        <v>32137</v>
      </c>
      <c r="K60" t="str">
        <f>VLOOKUP($J60,Mapping!$AB$3:$AC$475,2,0)</f>
        <v>Round Rock</v>
      </c>
      <c r="L60" t="str">
        <f>VLOOKUP($K60,Mapping!$AF$3:$AG$475,2,0)</f>
        <v>Texas</v>
      </c>
      <c r="M60" t="str">
        <f>VLOOKUP($L60,Mapping!$AI$3:$AJ$48,2,0)</f>
        <v>United States</v>
      </c>
      <c r="N60" t="str">
        <f>VLOOKUP($L60,Mapping!$AI$3:$AK$48,3,0)</f>
        <v>Central</v>
      </c>
      <c r="O60" t="str">
        <f>VLOOKUP(Table1[[#This Row],[Column1]],Mapping!$AM$8:$AN$11,2,0)</f>
        <v>Office Supplies</v>
      </c>
      <c r="P60" t="str">
        <f>VLOOKUP(Table1[[#This Row],[Column3]],Mapping!$AP$5:$AQ$22,2,0)</f>
        <v>Binders</v>
      </c>
      <c r="Q60">
        <v>9.8100000000000023</v>
      </c>
      <c r="R60">
        <v>5</v>
      </c>
      <c r="S60">
        <v>-6.8669999999999973</v>
      </c>
    </row>
    <row r="61" spans="1:19" x14ac:dyDescent="0.35">
      <c r="A61">
        <v>3510</v>
      </c>
      <c r="B61" t="s">
        <v>3279</v>
      </c>
      <c r="C61" t="s">
        <v>1727</v>
      </c>
      <c r="D61" t="str">
        <f>MID(Table1[[#This Row],[Product ID]],5,2)</f>
        <v>PA</v>
      </c>
      <c r="E61" t="str">
        <f>LEFT(Table1[[#This Row],[Product ID]],3)</f>
        <v>OFF</v>
      </c>
      <c r="F61" s="10">
        <f>VLOOKUP(Table1[[#This Row],[Order ID]],Mapping!H61:J7852,3,0)</f>
        <v>40868</v>
      </c>
      <c r="G61" s="10">
        <f>VLOOKUP(Table1[[#This Row],[Order ID]],Mapping!H61:K7852,4,0)</f>
        <v>40873</v>
      </c>
      <c r="H61" t="str">
        <f>INDEX(Mapping!$B$2:$T$7793,MATCH(Data!$A61,Mapping!$B$3:$B$7793,0),MATCH(Data!$H$1,Mapping!$B$2:$T$2,0))</f>
        <v>Standard Class</v>
      </c>
      <c r="I61" t="str">
        <f>INDEX(Mapping!$B$2:$T$7793,MATCH(Data!$A61,Mapping!$B$3:$B$7793,0),MATCH(Data!$I$1,Mapping!$B$2:$T$2,0))</f>
        <v>Consumer</v>
      </c>
      <c r="J61">
        <f>VLOOKUP($A61,Mapping!$X$3:$Y$7793,2,0)</f>
        <v>94110</v>
      </c>
      <c r="K61" t="str">
        <f>VLOOKUP($J61,Mapping!$AB$3:$AC$475,2,0)</f>
        <v>Tucson</v>
      </c>
      <c r="L61" t="str">
        <f>VLOOKUP($K61,Mapping!$AF$3:$AG$475,2,0)</f>
        <v>Arizona</v>
      </c>
      <c r="M61" t="str">
        <f>VLOOKUP($L61,Mapping!$AI$3:$AJ$48,2,0)</f>
        <v>United States</v>
      </c>
      <c r="N61" t="str">
        <f>VLOOKUP($L61,Mapping!$AI$3:$AK$48,3,0)</f>
        <v>West</v>
      </c>
      <c r="O61" t="str">
        <f>VLOOKUP(Table1[[#This Row],[Column1]],Mapping!$AM$8:$AN$11,2,0)</f>
        <v>Office Supplies</v>
      </c>
      <c r="P61" t="str">
        <f>VLOOKUP(Table1[[#This Row],[Column3]],Mapping!$AP$5:$AQ$22,2,0)</f>
        <v>Paper</v>
      </c>
      <c r="Q61">
        <v>12.96</v>
      </c>
      <c r="R61">
        <v>2</v>
      </c>
      <c r="S61">
        <v>6.2208000000000006</v>
      </c>
    </row>
    <row r="62" spans="1:19" x14ac:dyDescent="0.35">
      <c r="A62">
        <v>6118</v>
      </c>
      <c r="B62" t="s">
        <v>4837</v>
      </c>
      <c r="C62" t="s">
        <v>2255</v>
      </c>
      <c r="D62" t="str">
        <f>MID(Table1[[#This Row],[Product ID]],5,2)</f>
        <v>BI</v>
      </c>
      <c r="E62" t="str">
        <f>LEFT(Table1[[#This Row],[Product ID]],3)</f>
        <v>OFF</v>
      </c>
      <c r="F62" s="10">
        <f>VLOOKUP(Table1[[#This Row],[Order ID]],Mapping!H62:J7853,3,0)</f>
        <v>40693</v>
      </c>
      <c r="G62" s="10">
        <f>VLOOKUP(Table1[[#This Row],[Order ID]],Mapping!H62:K7853,4,0)</f>
        <v>40695</v>
      </c>
      <c r="H62" t="str">
        <f>INDEX(Mapping!$B$2:$T$7793,MATCH(Data!$A62,Mapping!$B$3:$B$7793,0),MATCH(Data!$H$1,Mapping!$B$2:$T$2,0))</f>
        <v>Standard Class</v>
      </c>
      <c r="I62" t="str">
        <f>INDEX(Mapping!$B$2:$T$7793,MATCH(Data!$A62,Mapping!$B$3:$B$7793,0),MATCH(Data!$I$1,Mapping!$B$2:$T$2,0))</f>
        <v>Consumer</v>
      </c>
      <c r="J62">
        <f>VLOOKUP($A62,Mapping!$X$3:$Y$7793,2,0)</f>
        <v>10024</v>
      </c>
      <c r="K62" t="str">
        <f>VLOOKUP($J62,Mapping!$AB$3:$AC$475,2,0)</f>
        <v>Memphis</v>
      </c>
      <c r="L62" t="str">
        <f>VLOOKUP($K62,Mapping!$AF$3:$AG$475,2,0)</f>
        <v>Tennessee</v>
      </c>
      <c r="M62" t="str">
        <f>VLOOKUP($L62,Mapping!$AI$3:$AJ$48,2,0)</f>
        <v>United States</v>
      </c>
      <c r="N62" t="str">
        <f>VLOOKUP($L62,Mapping!$AI$3:$AK$48,3,0)</f>
        <v>South</v>
      </c>
      <c r="O62" t="str">
        <f>VLOOKUP(Table1[[#This Row],[Column1]],Mapping!$AM$8:$AN$11,2,0)</f>
        <v>Office Supplies</v>
      </c>
      <c r="P62" t="str">
        <f>VLOOKUP(Table1[[#This Row],[Column3]],Mapping!$AP$5:$AQ$22,2,0)</f>
        <v>Binders</v>
      </c>
      <c r="Q62">
        <v>25.584000000000003</v>
      </c>
      <c r="R62">
        <v>2</v>
      </c>
      <c r="S62">
        <v>8.9543999999999997</v>
      </c>
    </row>
    <row r="63" spans="1:19" x14ac:dyDescent="0.35">
      <c r="A63">
        <v>6119</v>
      </c>
      <c r="B63" t="s">
        <v>4837</v>
      </c>
      <c r="C63" t="s">
        <v>1244</v>
      </c>
      <c r="D63" t="str">
        <f>MID(Table1[[#This Row],[Product ID]],5,2)</f>
        <v>PH</v>
      </c>
      <c r="E63" t="str">
        <f>LEFT(Table1[[#This Row],[Product ID]],3)</f>
        <v>TEC</v>
      </c>
      <c r="F63" s="10">
        <f>VLOOKUP(Table1[[#This Row],[Order ID]],Mapping!H63:J7854,3,0)</f>
        <v>40693</v>
      </c>
      <c r="G63" s="10">
        <f>VLOOKUP(Table1[[#This Row],[Order ID]],Mapping!H63:K7854,4,0)</f>
        <v>40695</v>
      </c>
      <c r="H63" t="str">
        <f>INDEX(Mapping!$B$2:$T$7793,MATCH(Data!$A63,Mapping!$B$3:$B$7793,0),MATCH(Data!$H$1,Mapping!$B$2:$T$2,0))</f>
        <v>First Class</v>
      </c>
      <c r="I63" t="str">
        <f>INDEX(Mapping!$B$2:$T$7793,MATCH(Data!$A63,Mapping!$B$3:$B$7793,0),MATCH(Data!$I$1,Mapping!$B$2:$T$2,0))</f>
        <v>Corporate</v>
      </c>
      <c r="J63">
        <f>VLOOKUP($A63,Mapping!$X$3:$Y$7793,2,0)</f>
        <v>10024</v>
      </c>
      <c r="K63" t="str">
        <f>VLOOKUP($J63,Mapping!$AB$3:$AC$475,2,0)</f>
        <v>Memphis</v>
      </c>
      <c r="L63" t="str">
        <f>VLOOKUP($K63,Mapping!$AF$3:$AG$475,2,0)</f>
        <v>Tennessee</v>
      </c>
      <c r="M63" t="str">
        <f>VLOOKUP($L63,Mapping!$AI$3:$AJ$48,2,0)</f>
        <v>United States</v>
      </c>
      <c r="N63" t="str">
        <f>VLOOKUP($L63,Mapping!$AI$3:$AK$48,3,0)</f>
        <v>South</v>
      </c>
      <c r="O63" t="str">
        <f>VLOOKUP(Table1[[#This Row],[Column1]],Mapping!$AM$8:$AN$11,2,0)</f>
        <v>Technology</v>
      </c>
      <c r="P63" t="str">
        <f>VLOOKUP(Table1[[#This Row],[Column3]],Mapping!$AP$5:$AQ$22,2,0)</f>
        <v>Phones</v>
      </c>
      <c r="Q63">
        <v>464</v>
      </c>
      <c r="R63">
        <v>5</v>
      </c>
      <c r="S63">
        <v>134.55999999999995</v>
      </c>
    </row>
    <row r="64" spans="1:19" x14ac:dyDescent="0.35">
      <c r="A64">
        <v>6121</v>
      </c>
      <c r="B64" t="s">
        <v>4837</v>
      </c>
      <c r="C64" t="s">
        <v>1353</v>
      </c>
      <c r="D64" t="str">
        <f>MID(Table1[[#This Row],[Product ID]],5,2)</f>
        <v>PA</v>
      </c>
      <c r="E64" t="str">
        <f>LEFT(Table1[[#This Row],[Product ID]],3)</f>
        <v>OFF</v>
      </c>
      <c r="F64" s="10">
        <f>VLOOKUP(Table1[[#This Row],[Order ID]],Mapping!H64:J7855,3,0)</f>
        <v>40693</v>
      </c>
      <c r="G64" s="10">
        <f>VLOOKUP(Table1[[#This Row],[Order ID]],Mapping!H64:K7855,4,0)</f>
        <v>40695</v>
      </c>
      <c r="H64" t="str">
        <f>INDEX(Mapping!$B$2:$T$7793,MATCH(Data!$A64,Mapping!$B$3:$B$7793,0),MATCH(Data!$H$1,Mapping!$B$2:$T$2,0))</f>
        <v>First Class</v>
      </c>
      <c r="I64" t="str">
        <f>INDEX(Mapping!$B$2:$T$7793,MATCH(Data!$A64,Mapping!$B$3:$B$7793,0),MATCH(Data!$I$1,Mapping!$B$2:$T$2,0))</f>
        <v>Corporate</v>
      </c>
      <c r="J64">
        <f>VLOOKUP($A64,Mapping!$X$3:$Y$7793,2,0)</f>
        <v>10024</v>
      </c>
      <c r="K64" t="str">
        <f>VLOOKUP($J64,Mapping!$AB$3:$AC$475,2,0)</f>
        <v>Memphis</v>
      </c>
      <c r="L64" t="str">
        <f>VLOOKUP($K64,Mapping!$AF$3:$AG$475,2,0)</f>
        <v>Tennessee</v>
      </c>
      <c r="M64" t="str">
        <f>VLOOKUP($L64,Mapping!$AI$3:$AJ$48,2,0)</f>
        <v>United States</v>
      </c>
      <c r="N64" t="str">
        <f>VLOOKUP($L64,Mapping!$AI$3:$AK$48,3,0)</f>
        <v>South</v>
      </c>
      <c r="O64" t="str">
        <f>VLOOKUP(Table1[[#This Row],[Column1]],Mapping!$AM$8:$AN$11,2,0)</f>
        <v>Office Supplies</v>
      </c>
      <c r="P64" t="str">
        <f>VLOOKUP(Table1[[#This Row],[Column3]],Mapping!$AP$5:$AQ$22,2,0)</f>
        <v>Paper</v>
      </c>
      <c r="Q64">
        <v>39.96</v>
      </c>
      <c r="R64">
        <v>4</v>
      </c>
      <c r="S64">
        <v>17.981999999999999</v>
      </c>
    </row>
    <row r="65" spans="1:19" x14ac:dyDescent="0.35">
      <c r="A65">
        <v>6529</v>
      </c>
      <c r="B65" t="s">
        <v>5050</v>
      </c>
      <c r="C65" t="s">
        <v>891</v>
      </c>
      <c r="D65" t="str">
        <f>MID(Table1[[#This Row],[Product ID]],5,2)</f>
        <v>PA</v>
      </c>
      <c r="E65" t="str">
        <f>LEFT(Table1[[#This Row],[Product ID]],3)</f>
        <v>OFF</v>
      </c>
      <c r="F65" s="10">
        <f>VLOOKUP(Table1[[#This Row],[Order ID]],Mapping!H65:J7856,3,0)</f>
        <v>40795</v>
      </c>
      <c r="G65" s="10">
        <f>VLOOKUP(Table1[[#This Row],[Order ID]],Mapping!H65:K7856,4,0)</f>
        <v>40800</v>
      </c>
      <c r="H65" t="str">
        <f>INDEX(Mapping!$B$2:$T$7793,MATCH(Data!$A65,Mapping!$B$3:$B$7793,0),MATCH(Data!$H$1,Mapping!$B$2:$T$2,0))</f>
        <v>Standard Class</v>
      </c>
      <c r="I65" t="str">
        <f>INDEX(Mapping!$B$2:$T$7793,MATCH(Data!$A65,Mapping!$B$3:$B$7793,0),MATCH(Data!$I$1,Mapping!$B$2:$T$2,0))</f>
        <v>Corporate</v>
      </c>
      <c r="J65">
        <f>VLOOKUP($A65,Mapping!$X$3:$Y$7793,2,0)</f>
        <v>60653</v>
      </c>
      <c r="K65" t="str">
        <f>VLOOKUP($J65,Mapping!$AB$3:$AC$475,2,0)</f>
        <v>Hialeah</v>
      </c>
      <c r="L65" t="str">
        <f>VLOOKUP($K65,Mapping!$AF$3:$AG$475,2,0)</f>
        <v>Florida</v>
      </c>
      <c r="M65" t="str">
        <f>VLOOKUP($L65,Mapping!$AI$3:$AJ$48,2,0)</f>
        <v>United States</v>
      </c>
      <c r="N65" t="str">
        <f>VLOOKUP($L65,Mapping!$AI$3:$AK$48,3,0)</f>
        <v>South</v>
      </c>
      <c r="O65" t="str">
        <f>VLOOKUP(Table1[[#This Row],[Column1]],Mapping!$AM$8:$AN$11,2,0)</f>
        <v>Office Supplies</v>
      </c>
      <c r="P65" t="str">
        <f>VLOOKUP(Table1[[#This Row],[Column3]],Mapping!$AP$5:$AQ$22,2,0)</f>
        <v>Paper</v>
      </c>
      <c r="Q65">
        <v>10.896000000000001</v>
      </c>
      <c r="R65">
        <v>3</v>
      </c>
      <c r="S65">
        <v>3.4049999999999994</v>
      </c>
    </row>
    <row r="66" spans="1:19" x14ac:dyDescent="0.35">
      <c r="A66">
        <v>3293</v>
      </c>
      <c r="B66" t="s">
        <v>3132</v>
      </c>
      <c r="C66" t="s">
        <v>3133</v>
      </c>
      <c r="D66" t="str">
        <f>MID(Table1[[#This Row],[Product ID]],5,2)</f>
        <v>EN</v>
      </c>
      <c r="E66" t="str">
        <f>LEFT(Table1[[#This Row],[Product ID]],3)</f>
        <v>OFF</v>
      </c>
      <c r="F66" s="10">
        <f>VLOOKUP(Table1[[#This Row],[Order ID]],Mapping!H66:J7857,3,0)</f>
        <v>40877</v>
      </c>
      <c r="G66" s="10">
        <f>VLOOKUP(Table1[[#This Row],[Order ID]],Mapping!H66:K7857,4,0)</f>
        <v>40881</v>
      </c>
      <c r="H66" t="str">
        <f>INDEX(Mapping!$B$2:$T$7793,MATCH(Data!$A66,Mapping!$B$3:$B$7793,0),MATCH(Data!$H$1,Mapping!$B$2:$T$2,0))</f>
        <v>Standard Class</v>
      </c>
      <c r="I66" t="str">
        <f>INDEX(Mapping!$B$2:$T$7793,MATCH(Data!$A66,Mapping!$B$3:$B$7793,0),MATCH(Data!$I$1,Mapping!$B$2:$T$2,0))</f>
        <v>Consumer</v>
      </c>
      <c r="J66">
        <f>VLOOKUP($A66,Mapping!$X$3:$Y$7793,2,0)</f>
        <v>10550</v>
      </c>
      <c r="K66" t="str">
        <f>VLOOKUP($J66,Mapping!$AB$3:$AC$475,2,0)</f>
        <v>Boca Raton</v>
      </c>
      <c r="L66" t="str">
        <f>VLOOKUP($K66,Mapping!$AF$3:$AG$475,2,0)</f>
        <v>Florida</v>
      </c>
      <c r="M66" t="str">
        <f>VLOOKUP($L66,Mapping!$AI$3:$AJ$48,2,0)</f>
        <v>United States</v>
      </c>
      <c r="N66" t="str">
        <f>VLOOKUP($L66,Mapping!$AI$3:$AK$48,3,0)</f>
        <v>South</v>
      </c>
      <c r="O66" t="str">
        <f>VLOOKUP(Table1[[#This Row],[Column1]],Mapping!$AM$8:$AN$11,2,0)</f>
        <v>Office Supplies</v>
      </c>
      <c r="P66" t="str">
        <f>VLOOKUP(Table1[[#This Row],[Column3]],Mapping!$AP$5:$AQ$22,2,0)</f>
        <v>Envelopes</v>
      </c>
      <c r="Q66">
        <v>62.28</v>
      </c>
      <c r="R66">
        <v>4</v>
      </c>
      <c r="S66">
        <v>29.271599999999999</v>
      </c>
    </row>
    <row r="67" spans="1:19" x14ac:dyDescent="0.35">
      <c r="A67">
        <v>5115</v>
      </c>
      <c r="B67" t="s">
        <v>4258</v>
      </c>
      <c r="C67" t="s">
        <v>1016</v>
      </c>
      <c r="D67" t="str">
        <f>MID(Table1[[#This Row],[Product ID]],5,2)</f>
        <v>BI</v>
      </c>
      <c r="E67" t="str">
        <f>LEFT(Table1[[#This Row],[Product ID]],3)</f>
        <v>OFF</v>
      </c>
      <c r="F67" s="10">
        <f>VLOOKUP(Table1[[#This Row],[Order ID]],Mapping!H67:J7858,3,0)</f>
        <v>40598</v>
      </c>
      <c r="G67" s="10">
        <f>VLOOKUP(Table1[[#This Row],[Order ID]],Mapping!H67:K7858,4,0)</f>
        <v>40602</v>
      </c>
      <c r="H67" t="str">
        <f>INDEX(Mapping!$B$2:$T$7793,MATCH(Data!$A67,Mapping!$B$3:$B$7793,0),MATCH(Data!$H$1,Mapping!$B$2:$T$2,0))</f>
        <v>Standard Class</v>
      </c>
      <c r="I67" t="str">
        <f>INDEX(Mapping!$B$2:$T$7793,MATCH(Data!$A67,Mapping!$B$3:$B$7793,0),MATCH(Data!$I$1,Mapping!$B$2:$T$2,0))</f>
        <v>Home Office</v>
      </c>
      <c r="J67">
        <f>VLOOKUP($A67,Mapping!$X$3:$Y$7793,2,0)</f>
        <v>79907</v>
      </c>
      <c r="K67" t="str">
        <f>VLOOKUP($J67,Mapping!$AB$3:$AC$475,2,0)</f>
        <v>Paterson</v>
      </c>
      <c r="L67" t="str">
        <f>VLOOKUP($K67,Mapping!$AF$3:$AG$475,2,0)</f>
        <v>New Jersey</v>
      </c>
      <c r="M67" t="str">
        <f>VLOOKUP($L67,Mapping!$AI$3:$AJ$48,2,0)</f>
        <v>United States</v>
      </c>
      <c r="N67" t="str">
        <f>VLOOKUP($L67,Mapping!$AI$3:$AK$48,3,0)</f>
        <v>East</v>
      </c>
      <c r="O67" t="str">
        <f>VLOOKUP(Table1[[#This Row],[Column1]],Mapping!$AM$8:$AN$11,2,0)</f>
        <v>Office Supplies</v>
      </c>
      <c r="P67" t="str">
        <f>VLOOKUP(Table1[[#This Row],[Column3]],Mapping!$AP$5:$AQ$22,2,0)</f>
        <v>Binders</v>
      </c>
      <c r="Q67">
        <v>4.427999999999999</v>
      </c>
      <c r="R67">
        <v>3</v>
      </c>
      <c r="S67">
        <v>-6.8633999999999986</v>
      </c>
    </row>
    <row r="68" spans="1:19" x14ac:dyDescent="0.35">
      <c r="A68">
        <v>6224</v>
      </c>
      <c r="B68" t="s">
        <v>4884</v>
      </c>
      <c r="C68" t="s">
        <v>2810</v>
      </c>
      <c r="D68" t="str">
        <f>MID(Table1[[#This Row],[Product ID]],5,2)</f>
        <v>PA</v>
      </c>
      <c r="E68" t="str">
        <f>LEFT(Table1[[#This Row],[Product ID]],3)</f>
        <v>OFF</v>
      </c>
      <c r="F68" s="10">
        <f>VLOOKUP(Table1[[#This Row],[Order ID]],Mapping!H68:J7859,3,0)</f>
        <v>40547</v>
      </c>
      <c r="G68" s="10">
        <f>VLOOKUP(Table1[[#This Row],[Order ID]],Mapping!H68:K7859,4,0)</f>
        <v>40551</v>
      </c>
      <c r="H68" t="str">
        <f>INDEX(Mapping!$B$2:$T$7793,MATCH(Data!$A68,Mapping!$B$3:$B$7793,0),MATCH(Data!$H$1,Mapping!$B$2:$T$2,0))</f>
        <v>Standard Class</v>
      </c>
      <c r="I68" t="str">
        <f>INDEX(Mapping!$B$2:$T$7793,MATCH(Data!$A68,Mapping!$B$3:$B$7793,0),MATCH(Data!$I$1,Mapping!$B$2:$T$2,0))</f>
        <v>Home Office</v>
      </c>
      <c r="J68">
        <f>VLOOKUP($A68,Mapping!$X$3:$Y$7793,2,0)</f>
        <v>77095</v>
      </c>
      <c r="K68" t="str">
        <f>VLOOKUP($J68,Mapping!$AB$3:$AC$475,2,0)</f>
        <v>Naperville</v>
      </c>
      <c r="L68" t="str">
        <f>VLOOKUP($K68,Mapping!$AF$3:$AG$475,2,0)</f>
        <v>Illinois</v>
      </c>
      <c r="M68" t="str">
        <f>VLOOKUP($L68,Mapping!$AI$3:$AJ$48,2,0)</f>
        <v>United States</v>
      </c>
      <c r="N68" t="str">
        <f>VLOOKUP($L68,Mapping!$AI$3:$AK$48,3,0)</f>
        <v>Central</v>
      </c>
      <c r="O68" t="str">
        <f>VLOOKUP(Table1[[#This Row],[Column1]],Mapping!$AM$8:$AN$11,2,0)</f>
        <v>Office Supplies</v>
      </c>
      <c r="P68" t="str">
        <f>VLOOKUP(Table1[[#This Row],[Column3]],Mapping!$AP$5:$AQ$22,2,0)</f>
        <v>Paper</v>
      </c>
      <c r="Q68">
        <v>16.448</v>
      </c>
      <c r="R68">
        <v>2</v>
      </c>
      <c r="S68">
        <v>5.5511999999999979</v>
      </c>
    </row>
    <row r="69" spans="1:19" x14ac:dyDescent="0.35">
      <c r="A69">
        <v>7013</v>
      </c>
      <c r="B69" t="s">
        <v>5335</v>
      </c>
      <c r="C69" t="s">
        <v>3084</v>
      </c>
      <c r="D69" t="str">
        <f>MID(Table1[[#This Row],[Product ID]],5,2)</f>
        <v>AC</v>
      </c>
      <c r="E69" t="str">
        <f>LEFT(Table1[[#This Row],[Product ID]],3)</f>
        <v>TEC</v>
      </c>
      <c r="F69" s="10">
        <f>VLOOKUP(Table1[[#This Row],[Order ID]],Mapping!H69:J7860,3,0)</f>
        <v>40879</v>
      </c>
      <c r="G69" s="10">
        <f>VLOOKUP(Table1[[#This Row],[Order ID]],Mapping!H69:K7860,4,0)</f>
        <v>40886</v>
      </c>
      <c r="H69" t="str">
        <f>INDEX(Mapping!$B$2:$T$7793,MATCH(Data!$A69,Mapping!$B$3:$B$7793,0),MATCH(Data!$H$1,Mapping!$B$2:$T$2,0))</f>
        <v>Same Day</v>
      </c>
      <c r="I69" t="str">
        <f>INDEX(Mapping!$B$2:$T$7793,MATCH(Data!$A69,Mapping!$B$3:$B$7793,0),MATCH(Data!$I$1,Mapping!$B$2:$T$2,0))</f>
        <v>Consumer</v>
      </c>
      <c r="J69">
        <f>VLOOKUP($A69,Mapping!$X$3:$Y$7793,2,0)</f>
        <v>30328</v>
      </c>
      <c r="K69" t="str">
        <f>VLOOKUP($J69,Mapping!$AB$3:$AC$475,2,0)</f>
        <v>Bethlehem</v>
      </c>
      <c r="L69" t="str">
        <f>VLOOKUP($K69,Mapping!$AF$3:$AG$475,2,0)</f>
        <v>Pennsylvania</v>
      </c>
      <c r="M69" t="str">
        <f>VLOOKUP($L69,Mapping!$AI$3:$AJ$48,2,0)</f>
        <v>United States</v>
      </c>
      <c r="N69" t="str">
        <f>VLOOKUP($L69,Mapping!$AI$3:$AK$48,3,0)</f>
        <v>East</v>
      </c>
      <c r="O69" t="str">
        <f>VLOOKUP(Table1[[#This Row],[Column1]],Mapping!$AM$8:$AN$11,2,0)</f>
        <v>Technology</v>
      </c>
      <c r="P69" t="str">
        <f>VLOOKUP(Table1[[#This Row],[Column3]],Mapping!$AP$5:$AQ$22,2,0)</f>
        <v>Accessories</v>
      </c>
      <c r="Q69">
        <v>5.95</v>
      </c>
      <c r="R69">
        <v>1</v>
      </c>
      <c r="S69">
        <v>0.83300000000000018</v>
      </c>
    </row>
    <row r="70" spans="1:19" x14ac:dyDescent="0.35">
      <c r="A70">
        <v>7014</v>
      </c>
      <c r="B70" t="s">
        <v>5335</v>
      </c>
      <c r="C70" t="s">
        <v>931</v>
      </c>
      <c r="D70" t="str">
        <f>MID(Table1[[#This Row],[Product ID]],5,2)</f>
        <v>PA</v>
      </c>
      <c r="E70" t="str">
        <f>LEFT(Table1[[#This Row],[Product ID]],3)</f>
        <v>OFF</v>
      </c>
      <c r="F70" s="10">
        <f>VLOOKUP(Table1[[#This Row],[Order ID]],Mapping!H70:J7861,3,0)</f>
        <v>40879</v>
      </c>
      <c r="G70" s="10">
        <f>VLOOKUP(Table1[[#This Row],[Order ID]],Mapping!H70:K7861,4,0)</f>
        <v>40886</v>
      </c>
      <c r="H70" t="str">
        <f>INDEX(Mapping!$B$2:$T$7793,MATCH(Data!$A70,Mapping!$B$3:$B$7793,0),MATCH(Data!$H$1,Mapping!$B$2:$T$2,0))</f>
        <v>Standard Class</v>
      </c>
      <c r="I70" t="str">
        <f>INDEX(Mapping!$B$2:$T$7793,MATCH(Data!$A70,Mapping!$B$3:$B$7793,0),MATCH(Data!$I$1,Mapping!$B$2:$T$2,0))</f>
        <v>Corporate</v>
      </c>
      <c r="J70">
        <f>VLOOKUP($A70,Mapping!$X$3:$Y$7793,2,0)</f>
        <v>30328</v>
      </c>
      <c r="K70" t="str">
        <f>VLOOKUP($J70,Mapping!$AB$3:$AC$475,2,0)</f>
        <v>Bethlehem</v>
      </c>
      <c r="L70" t="str">
        <f>VLOOKUP($K70,Mapping!$AF$3:$AG$475,2,0)</f>
        <v>Pennsylvania</v>
      </c>
      <c r="M70" t="str">
        <f>VLOOKUP($L70,Mapping!$AI$3:$AJ$48,2,0)</f>
        <v>United States</v>
      </c>
      <c r="N70" t="str">
        <f>VLOOKUP($L70,Mapping!$AI$3:$AK$48,3,0)</f>
        <v>East</v>
      </c>
      <c r="O70" t="str">
        <f>VLOOKUP(Table1[[#This Row],[Column1]],Mapping!$AM$8:$AN$11,2,0)</f>
        <v>Office Supplies</v>
      </c>
      <c r="P70" t="str">
        <f>VLOOKUP(Table1[[#This Row],[Column3]],Mapping!$AP$5:$AQ$22,2,0)</f>
        <v>Paper</v>
      </c>
      <c r="Q70">
        <v>15.24</v>
      </c>
      <c r="R70">
        <v>3</v>
      </c>
      <c r="S70">
        <v>7.1627999999999998</v>
      </c>
    </row>
    <row r="71" spans="1:19" x14ac:dyDescent="0.35">
      <c r="A71">
        <v>426</v>
      </c>
      <c r="B71" t="s">
        <v>578</v>
      </c>
      <c r="C71" t="s">
        <v>579</v>
      </c>
      <c r="D71" t="str">
        <f>MID(Table1[[#This Row],[Product ID]],5,2)</f>
        <v>AC</v>
      </c>
      <c r="E71" t="str">
        <f>LEFT(Table1[[#This Row],[Product ID]],3)</f>
        <v>TEC</v>
      </c>
      <c r="F71" s="10">
        <f>VLOOKUP(Table1[[#This Row],[Order ID]],Mapping!H71:J7862,3,0)</f>
        <v>40674</v>
      </c>
      <c r="G71" s="10">
        <f>VLOOKUP(Table1[[#This Row],[Order ID]],Mapping!H71:K7862,4,0)</f>
        <v>40679</v>
      </c>
      <c r="H71" t="str">
        <f>INDEX(Mapping!$B$2:$T$7793,MATCH(Data!$A71,Mapping!$B$3:$B$7793,0),MATCH(Data!$H$1,Mapping!$B$2:$T$2,0))</f>
        <v>First Class</v>
      </c>
      <c r="I71" t="str">
        <f>INDEX(Mapping!$B$2:$T$7793,MATCH(Data!$A71,Mapping!$B$3:$B$7793,0),MATCH(Data!$I$1,Mapping!$B$2:$T$2,0))</f>
        <v>Corporate</v>
      </c>
      <c r="J71">
        <f>VLOOKUP($A71,Mapping!$X$3:$Y$7793,2,0)</f>
        <v>76106</v>
      </c>
      <c r="K71" t="str">
        <f>VLOOKUP($J71,Mapping!$AB$3:$AC$475,2,0)</f>
        <v>Madison</v>
      </c>
      <c r="L71" t="str">
        <f>VLOOKUP($K71,Mapping!$AF$3:$AG$475,2,0)</f>
        <v>Wisconsin</v>
      </c>
      <c r="M71" t="str">
        <f>VLOOKUP($L71,Mapping!$AI$3:$AJ$48,2,0)</f>
        <v>United States</v>
      </c>
      <c r="N71" t="str">
        <f>VLOOKUP($L71,Mapping!$AI$3:$AK$48,3,0)</f>
        <v>Central</v>
      </c>
      <c r="O71" t="str">
        <f>VLOOKUP(Table1[[#This Row],[Column1]],Mapping!$AM$8:$AN$11,2,0)</f>
        <v>Technology</v>
      </c>
      <c r="P71" t="str">
        <f>VLOOKUP(Table1[[#This Row],[Column3]],Mapping!$AP$5:$AQ$22,2,0)</f>
        <v>Accessories</v>
      </c>
      <c r="Q71">
        <v>58.112000000000002</v>
      </c>
      <c r="R71">
        <v>2</v>
      </c>
      <c r="S71">
        <v>7.263999999999994</v>
      </c>
    </row>
    <row r="72" spans="1:19" x14ac:dyDescent="0.35">
      <c r="A72">
        <v>427</v>
      </c>
      <c r="B72" t="s">
        <v>578</v>
      </c>
      <c r="C72" t="s">
        <v>580</v>
      </c>
      <c r="D72" t="str">
        <f>MID(Table1[[#This Row],[Product ID]],5,2)</f>
        <v>PH</v>
      </c>
      <c r="E72" t="str">
        <f>LEFT(Table1[[#This Row],[Product ID]],3)</f>
        <v>TEC</v>
      </c>
      <c r="F72" s="10">
        <f>VLOOKUP(Table1[[#This Row],[Order ID]],Mapping!H72:J7863,3,0)</f>
        <v>40674</v>
      </c>
      <c r="G72" s="10">
        <f>VLOOKUP(Table1[[#This Row],[Order ID]],Mapping!H72:K7863,4,0)</f>
        <v>40679</v>
      </c>
      <c r="H72" t="str">
        <f>INDEX(Mapping!$B$2:$T$7793,MATCH(Data!$A72,Mapping!$B$3:$B$7793,0),MATCH(Data!$H$1,Mapping!$B$2:$T$2,0))</f>
        <v>Standard Class</v>
      </c>
      <c r="I72" t="str">
        <f>INDEX(Mapping!$B$2:$T$7793,MATCH(Data!$A72,Mapping!$B$3:$B$7793,0),MATCH(Data!$I$1,Mapping!$B$2:$T$2,0))</f>
        <v>Consumer</v>
      </c>
      <c r="J72">
        <f>VLOOKUP($A72,Mapping!$X$3:$Y$7793,2,0)</f>
        <v>76106</v>
      </c>
      <c r="K72" t="str">
        <f>VLOOKUP($J72,Mapping!$AB$3:$AC$475,2,0)</f>
        <v>Madison</v>
      </c>
      <c r="L72" t="str">
        <f>VLOOKUP($K72,Mapping!$AF$3:$AG$475,2,0)</f>
        <v>Wisconsin</v>
      </c>
      <c r="M72" t="str">
        <f>VLOOKUP($L72,Mapping!$AI$3:$AJ$48,2,0)</f>
        <v>United States</v>
      </c>
      <c r="N72" t="str">
        <f>VLOOKUP($L72,Mapping!$AI$3:$AK$48,3,0)</f>
        <v>Central</v>
      </c>
      <c r="O72" t="str">
        <f>VLOOKUP(Table1[[#This Row],[Column1]],Mapping!$AM$8:$AN$11,2,0)</f>
        <v>Technology</v>
      </c>
      <c r="P72" t="str">
        <f>VLOOKUP(Table1[[#This Row],[Column3]],Mapping!$AP$5:$AQ$22,2,0)</f>
        <v>Phones</v>
      </c>
      <c r="Q72">
        <v>100.792</v>
      </c>
      <c r="R72">
        <v>1</v>
      </c>
      <c r="S72">
        <v>6.2995000000000019</v>
      </c>
    </row>
    <row r="73" spans="1:19" x14ac:dyDescent="0.35">
      <c r="A73">
        <v>428</v>
      </c>
      <c r="B73" t="s">
        <v>578</v>
      </c>
      <c r="C73" t="s">
        <v>581</v>
      </c>
      <c r="D73" t="str">
        <f>MID(Table1[[#This Row],[Product ID]],5,2)</f>
        <v>FU</v>
      </c>
      <c r="E73" t="str">
        <f>LEFT(Table1[[#This Row],[Product ID]],3)</f>
        <v>FUR</v>
      </c>
      <c r="F73" s="10">
        <f>VLOOKUP(Table1[[#This Row],[Order ID]],Mapping!H73:J7864,3,0)</f>
        <v>40674</v>
      </c>
      <c r="G73" s="10">
        <f>VLOOKUP(Table1[[#This Row],[Order ID]],Mapping!H73:K7864,4,0)</f>
        <v>40679</v>
      </c>
      <c r="H73" t="str">
        <f>INDEX(Mapping!$B$2:$T$7793,MATCH(Data!$A73,Mapping!$B$3:$B$7793,0),MATCH(Data!$H$1,Mapping!$B$2:$T$2,0))</f>
        <v>Standard Class</v>
      </c>
      <c r="I73" t="str">
        <f>INDEX(Mapping!$B$2:$T$7793,MATCH(Data!$A73,Mapping!$B$3:$B$7793,0),MATCH(Data!$I$1,Mapping!$B$2:$T$2,0))</f>
        <v>Consumer</v>
      </c>
      <c r="J73">
        <f>VLOOKUP($A73,Mapping!$X$3:$Y$7793,2,0)</f>
        <v>76106</v>
      </c>
      <c r="K73" t="str">
        <f>VLOOKUP($J73,Mapping!$AB$3:$AC$475,2,0)</f>
        <v>Madison</v>
      </c>
      <c r="L73" t="str">
        <f>VLOOKUP($K73,Mapping!$AF$3:$AG$475,2,0)</f>
        <v>Wisconsin</v>
      </c>
      <c r="M73" t="str">
        <f>VLOOKUP($L73,Mapping!$AI$3:$AJ$48,2,0)</f>
        <v>United States</v>
      </c>
      <c r="N73" t="str">
        <f>VLOOKUP($L73,Mapping!$AI$3:$AK$48,3,0)</f>
        <v>Central</v>
      </c>
      <c r="O73" t="str">
        <f>VLOOKUP(Table1[[#This Row],[Column1]],Mapping!$AM$8:$AN$11,2,0)</f>
        <v>Furniture</v>
      </c>
      <c r="P73" t="str">
        <f>VLOOKUP(Table1[[#This Row],[Column3]],Mapping!$AP$5:$AQ$22,2,0)</f>
        <v>Furnishings</v>
      </c>
      <c r="Q73">
        <v>66.112000000000009</v>
      </c>
      <c r="R73">
        <v>4</v>
      </c>
      <c r="S73">
        <v>-84.292799999999986</v>
      </c>
    </row>
    <row r="74" spans="1:19" x14ac:dyDescent="0.35">
      <c r="A74">
        <v>3046</v>
      </c>
      <c r="B74" t="s">
        <v>2973</v>
      </c>
      <c r="C74" t="s">
        <v>559</v>
      </c>
      <c r="D74" t="str">
        <f>MID(Table1[[#This Row],[Product ID]],5,2)</f>
        <v>ST</v>
      </c>
      <c r="E74" t="str">
        <f>LEFT(Table1[[#This Row],[Product ID]],3)</f>
        <v>OFF</v>
      </c>
      <c r="F74" s="10">
        <f>VLOOKUP(Table1[[#This Row],[Order ID]],Mapping!H74:J7865,3,0)</f>
        <v>40803</v>
      </c>
      <c r="G74" s="10">
        <f>VLOOKUP(Table1[[#This Row],[Order ID]],Mapping!H74:K7865,4,0)</f>
        <v>40807</v>
      </c>
      <c r="H74" t="str">
        <f>INDEX(Mapping!$B$2:$T$7793,MATCH(Data!$A74,Mapping!$B$3:$B$7793,0),MATCH(Data!$H$1,Mapping!$B$2:$T$2,0))</f>
        <v>Standard Class</v>
      </c>
      <c r="I74" t="str">
        <f>INDEX(Mapping!$B$2:$T$7793,MATCH(Data!$A74,Mapping!$B$3:$B$7793,0),MATCH(Data!$I$1,Mapping!$B$2:$T$2,0))</f>
        <v>Consumer</v>
      </c>
      <c r="J74">
        <f>VLOOKUP($A74,Mapping!$X$3:$Y$7793,2,0)</f>
        <v>98103</v>
      </c>
      <c r="K74" t="str">
        <f>VLOOKUP($J74,Mapping!$AB$3:$AC$475,2,0)</f>
        <v>Fort Worth</v>
      </c>
      <c r="L74" t="str">
        <f>VLOOKUP($K74,Mapping!$AF$3:$AG$475,2,0)</f>
        <v>Texas</v>
      </c>
      <c r="M74" t="str">
        <f>VLOOKUP($L74,Mapping!$AI$3:$AJ$48,2,0)</f>
        <v>United States</v>
      </c>
      <c r="N74" t="str">
        <f>VLOOKUP($L74,Mapping!$AI$3:$AK$48,3,0)</f>
        <v>Central</v>
      </c>
      <c r="O74" t="str">
        <f>VLOOKUP(Table1[[#This Row],[Column1]],Mapping!$AM$8:$AN$11,2,0)</f>
        <v>Office Supplies</v>
      </c>
      <c r="P74" t="str">
        <f>VLOOKUP(Table1[[#This Row],[Column3]],Mapping!$AP$5:$AQ$22,2,0)</f>
        <v>Storage</v>
      </c>
      <c r="Q74">
        <v>30.28</v>
      </c>
      <c r="R74">
        <v>2</v>
      </c>
      <c r="S74">
        <v>1.2111999999999981</v>
      </c>
    </row>
    <row r="75" spans="1:19" x14ac:dyDescent="0.35">
      <c r="A75">
        <v>3047</v>
      </c>
      <c r="B75" t="s">
        <v>2973</v>
      </c>
      <c r="C75" t="s">
        <v>1826</v>
      </c>
      <c r="D75" t="str">
        <f>MID(Table1[[#This Row],[Product ID]],5,2)</f>
        <v>ST</v>
      </c>
      <c r="E75" t="str">
        <f>LEFT(Table1[[#This Row],[Product ID]],3)</f>
        <v>OFF</v>
      </c>
      <c r="F75" s="10">
        <f>VLOOKUP(Table1[[#This Row],[Order ID]],Mapping!H75:J7866,3,0)</f>
        <v>40803</v>
      </c>
      <c r="G75" s="10">
        <f>VLOOKUP(Table1[[#This Row],[Order ID]],Mapping!H75:K7866,4,0)</f>
        <v>40807</v>
      </c>
      <c r="H75" t="str">
        <f>INDEX(Mapping!$B$2:$T$7793,MATCH(Data!$A75,Mapping!$B$3:$B$7793,0),MATCH(Data!$H$1,Mapping!$B$2:$T$2,0))</f>
        <v>Standard Class</v>
      </c>
      <c r="I75" t="str">
        <f>INDEX(Mapping!$B$2:$T$7793,MATCH(Data!$A75,Mapping!$B$3:$B$7793,0),MATCH(Data!$I$1,Mapping!$B$2:$T$2,0))</f>
        <v>Consumer</v>
      </c>
      <c r="J75">
        <f>VLOOKUP($A75,Mapping!$X$3:$Y$7793,2,0)</f>
        <v>98103</v>
      </c>
      <c r="K75" t="str">
        <f>VLOOKUP($J75,Mapping!$AB$3:$AC$475,2,0)</f>
        <v>Fort Worth</v>
      </c>
      <c r="L75" t="str">
        <f>VLOOKUP($K75,Mapping!$AF$3:$AG$475,2,0)</f>
        <v>Texas</v>
      </c>
      <c r="M75" t="str">
        <f>VLOOKUP($L75,Mapping!$AI$3:$AJ$48,2,0)</f>
        <v>United States</v>
      </c>
      <c r="N75" t="str">
        <f>VLOOKUP($L75,Mapping!$AI$3:$AK$48,3,0)</f>
        <v>Central</v>
      </c>
      <c r="O75" t="str">
        <f>VLOOKUP(Table1[[#This Row],[Column1]],Mapping!$AM$8:$AN$11,2,0)</f>
        <v>Office Supplies</v>
      </c>
      <c r="P75" t="str">
        <f>VLOOKUP(Table1[[#This Row],[Column3]],Mapping!$AP$5:$AQ$22,2,0)</f>
        <v>Storage</v>
      </c>
      <c r="Q75">
        <v>57.929999999999993</v>
      </c>
      <c r="R75">
        <v>3</v>
      </c>
      <c r="S75">
        <v>16.220400000000001</v>
      </c>
    </row>
    <row r="76" spans="1:19" x14ac:dyDescent="0.35">
      <c r="A76">
        <v>3048</v>
      </c>
      <c r="B76" t="s">
        <v>2973</v>
      </c>
      <c r="C76" t="s">
        <v>2311</v>
      </c>
      <c r="D76" t="str">
        <f>MID(Table1[[#This Row],[Product ID]],5,2)</f>
        <v>FU</v>
      </c>
      <c r="E76" t="str">
        <f>LEFT(Table1[[#This Row],[Product ID]],3)</f>
        <v>FUR</v>
      </c>
      <c r="F76" s="10">
        <f>VLOOKUP(Table1[[#This Row],[Order ID]],Mapping!H76:J7867,3,0)</f>
        <v>40803</v>
      </c>
      <c r="G76" s="10">
        <f>VLOOKUP(Table1[[#This Row],[Order ID]],Mapping!H76:K7867,4,0)</f>
        <v>40807</v>
      </c>
      <c r="H76" t="str">
        <f>INDEX(Mapping!$B$2:$T$7793,MATCH(Data!$A76,Mapping!$B$3:$B$7793,0),MATCH(Data!$H$1,Mapping!$B$2:$T$2,0))</f>
        <v>Standard Class</v>
      </c>
      <c r="I76" t="str">
        <f>INDEX(Mapping!$B$2:$T$7793,MATCH(Data!$A76,Mapping!$B$3:$B$7793,0),MATCH(Data!$I$1,Mapping!$B$2:$T$2,0))</f>
        <v>Consumer</v>
      </c>
      <c r="J76">
        <f>VLOOKUP($A76,Mapping!$X$3:$Y$7793,2,0)</f>
        <v>98103</v>
      </c>
      <c r="K76" t="str">
        <f>VLOOKUP($J76,Mapping!$AB$3:$AC$475,2,0)</f>
        <v>Fort Worth</v>
      </c>
      <c r="L76" t="str">
        <f>VLOOKUP($K76,Mapping!$AF$3:$AG$475,2,0)</f>
        <v>Texas</v>
      </c>
      <c r="M76" t="str">
        <f>VLOOKUP($L76,Mapping!$AI$3:$AJ$48,2,0)</f>
        <v>United States</v>
      </c>
      <c r="N76" t="str">
        <f>VLOOKUP($L76,Mapping!$AI$3:$AK$48,3,0)</f>
        <v>Central</v>
      </c>
      <c r="O76" t="str">
        <f>VLOOKUP(Table1[[#This Row],[Column1]],Mapping!$AM$8:$AN$11,2,0)</f>
        <v>Furniture</v>
      </c>
      <c r="P76" t="str">
        <f>VLOOKUP(Table1[[#This Row],[Column3]],Mapping!$AP$5:$AQ$22,2,0)</f>
        <v>Furnishings</v>
      </c>
      <c r="Q76">
        <v>35.340000000000003</v>
      </c>
      <c r="R76">
        <v>2</v>
      </c>
      <c r="S76">
        <v>13.429200000000002</v>
      </c>
    </row>
    <row r="77" spans="1:19" x14ac:dyDescent="0.35">
      <c r="A77">
        <v>3049</v>
      </c>
      <c r="B77" t="s">
        <v>2973</v>
      </c>
      <c r="C77" t="s">
        <v>1046</v>
      </c>
      <c r="D77" t="str">
        <f>MID(Table1[[#This Row],[Product ID]],5,2)</f>
        <v>BI</v>
      </c>
      <c r="E77" t="str">
        <f>LEFT(Table1[[#This Row],[Product ID]],3)</f>
        <v>OFF</v>
      </c>
      <c r="F77" s="10">
        <f>VLOOKUP(Table1[[#This Row],[Order ID]],Mapping!H77:J7868,3,0)</f>
        <v>40803</v>
      </c>
      <c r="G77" s="10">
        <f>VLOOKUP(Table1[[#This Row],[Order ID]],Mapping!H77:K7868,4,0)</f>
        <v>40807</v>
      </c>
      <c r="H77" t="str">
        <f>INDEX(Mapping!$B$2:$T$7793,MATCH(Data!$A77,Mapping!$B$3:$B$7793,0),MATCH(Data!$H$1,Mapping!$B$2:$T$2,0))</f>
        <v>Standard Class</v>
      </c>
      <c r="I77" t="str">
        <f>INDEX(Mapping!$B$2:$T$7793,MATCH(Data!$A77,Mapping!$B$3:$B$7793,0),MATCH(Data!$I$1,Mapping!$B$2:$T$2,0))</f>
        <v>Consumer</v>
      </c>
      <c r="J77">
        <f>VLOOKUP($A77,Mapping!$X$3:$Y$7793,2,0)</f>
        <v>98103</v>
      </c>
      <c r="K77" t="str">
        <f>VLOOKUP($J77,Mapping!$AB$3:$AC$475,2,0)</f>
        <v>Fort Worth</v>
      </c>
      <c r="L77" t="str">
        <f>VLOOKUP($K77,Mapping!$AF$3:$AG$475,2,0)</f>
        <v>Texas</v>
      </c>
      <c r="M77" t="str">
        <f>VLOOKUP($L77,Mapping!$AI$3:$AJ$48,2,0)</f>
        <v>United States</v>
      </c>
      <c r="N77" t="str">
        <f>VLOOKUP($L77,Mapping!$AI$3:$AK$48,3,0)</f>
        <v>Central</v>
      </c>
      <c r="O77" t="str">
        <f>VLOOKUP(Table1[[#This Row],[Column1]],Mapping!$AM$8:$AN$11,2,0)</f>
        <v>Office Supplies</v>
      </c>
      <c r="P77" t="str">
        <f>VLOOKUP(Table1[[#This Row],[Column3]],Mapping!$AP$5:$AQ$22,2,0)</f>
        <v>Binders</v>
      </c>
      <c r="Q77">
        <v>137.24</v>
      </c>
      <c r="R77">
        <v>5</v>
      </c>
      <c r="S77">
        <v>46.3185</v>
      </c>
    </row>
    <row r="78" spans="1:19" x14ac:dyDescent="0.35">
      <c r="A78">
        <v>4823</v>
      </c>
      <c r="B78" t="s">
        <v>4095</v>
      </c>
      <c r="C78" t="s">
        <v>647</v>
      </c>
      <c r="D78" t="str">
        <f>MID(Table1[[#This Row],[Product ID]],5,2)</f>
        <v>PH</v>
      </c>
      <c r="E78" t="str">
        <f>LEFT(Table1[[#This Row],[Product ID]],3)</f>
        <v>TEC</v>
      </c>
      <c r="F78" s="10">
        <f>VLOOKUP(Table1[[#This Row],[Order ID]],Mapping!H78:J7869,3,0)</f>
        <v>40621</v>
      </c>
      <c r="G78" s="10">
        <f>VLOOKUP(Table1[[#This Row],[Order ID]],Mapping!H78:K7869,4,0)</f>
        <v>40623</v>
      </c>
      <c r="H78" t="str">
        <f>INDEX(Mapping!$B$2:$T$7793,MATCH(Data!$A78,Mapping!$B$3:$B$7793,0),MATCH(Data!$H$1,Mapping!$B$2:$T$2,0))</f>
        <v>Standard Class</v>
      </c>
      <c r="I78" t="str">
        <f>INDEX(Mapping!$B$2:$T$7793,MATCH(Data!$A78,Mapping!$B$3:$B$7793,0),MATCH(Data!$I$1,Mapping!$B$2:$T$2,0))</f>
        <v>Consumer</v>
      </c>
      <c r="J78">
        <f>VLOOKUP($A78,Mapping!$X$3:$Y$7793,2,0)</f>
        <v>33801</v>
      </c>
      <c r="K78" t="str">
        <f>VLOOKUP($J78,Mapping!$AB$3:$AC$475,2,0)</f>
        <v>Cary</v>
      </c>
      <c r="L78" t="str">
        <f>VLOOKUP($K78,Mapping!$AF$3:$AG$475,2,0)</f>
        <v>North Carolina</v>
      </c>
      <c r="M78" t="str">
        <f>VLOOKUP($L78,Mapping!$AI$3:$AJ$48,2,0)</f>
        <v>United States</v>
      </c>
      <c r="N78" t="str">
        <f>VLOOKUP($L78,Mapping!$AI$3:$AK$48,3,0)</f>
        <v>South</v>
      </c>
      <c r="O78" t="str">
        <f>VLOOKUP(Table1[[#This Row],[Column1]],Mapping!$AM$8:$AN$11,2,0)</f>
        <v>Technology</v>
      </c>
      <c r="P78" t="str">
        <f>VLOOKUP(Table1[[#This Row],[Column3]],Mapping!$AP$5:$AQ$22,2,0)</f>
        <v>Phones</v>
      </c>
      <c r="Q78">
        <v>323.97600000000006</v>
      </c>
      <c r="R78">
        <v>3</v>
      </c>
      <c r="S78">
        <v>28.347899999999981</v>
      </c>
    </row>
    <row r="79" spans="1:19" x14ac:dyDescent="0.35">
      <c r="A79">
        <v>4825</v>
      </c>
      <c r="B79" t="s">
        <v>4095</v>
      </c>
      <c r="C79" t="s">
        <v>2334</v>
      </c>
      <c r="D79" t="str">
        <f>MID(Table1[[#This Row],[Product ID]],5,2)</f>
        <v>ST</v>
      </c>
      <c r="E79" t="str">
        <f>LEFT(Table1[[#This Row],[Product ID]],3)</f>
        <v>OFF</v>
      </c>
      <c r="F79" s="10">
        <f>VLOOKUP(Table1[[#This Row],[Order ID]],Mapping!H79:J7870,3,0)</f>
        <v>40621</v>
      </c>
      <c r="G79" s="10">
        <f>VLOOKUP(Table1[[#This Row],[Order ID]],Mapping!H79:K7870,4,0)</f>
        <v>40623</v>
      </c>
      <c r="H79" t="str">
        <f>INDEX(Mapping!$B$2:$T$7793,MATCH(Data!$A79,Mapping!$B$3:$B$7793,0),MATCH(Data!$H$1,Mapping!$B$2:$T$2,0))</f>
        <v>First Class</v>
      </c>
      <c r="I79" t="str">
        <f>INDEX(Mapping!$B$2:$T$7793,MATCH(Data!$A79,Mapping!$B$3:$B$7793,0),MATCH(Data!$I$1,Mapping!$B$2:$T$2,0))</f>
        <v>Corporate</v>
      </c>
      <c r="J79">
        <f>VLOOKUP($A79,Mapping!$X$3:$Y$7793,2,0)</f>
        <v>33801</v>
      </c>
      <c r="K79" t="str">
        <f>VLOOKUP($J79,Mapping!$AB$3:$AC$475,2,0)</f>
        <v>Cary</v>
      </c>
      <c r="L79" t="str">
        <f>VLOOKUP($K79,Mapping!$AF$3:$AG$475,2,0)</f>
        <v>North Carolina</v>
      </c>
      <c r="M79" t="str">
        <f>VLOOKUP($L79,Mapping!$AI$3:$AJ$48,2,0)</f>
        <v>United States</v>
      </c>
      <c r="N79" t="str">
        <f>VLOOKUP($L79,Mapping!$AI$3:$AK$48,3,0)</f>
        <v>South</v>
      </c>
      <c r="O79" t="str">
        <f>VLOOKUP(Table1[[#This Row],[Column1]],Mapping!$AM$8:$AN$11,2,0)</f>
        <v>Office Supplies</v>
      </c>
      <c r="P79" t="str">
        <f>VLOOKUP(Table1[[#This Row],[Column3]],Mapping!$AP$5:$AQ$22,2,0)</f>
        <v>Storage</v>
      </c>
      <c r="Q79">
        <v>26.160000000000004</v>
      </c>
      <c r="R79">
        <v>3</v>
      </c>
      <c r="S79">
        <v>1.961999999999998</v>
      </c>
    </row>
    <row r="80" spans="1:19" x14ac:dyDescent="0.35">
      <c r="A80">
        <v>4826</v>
      </c>
      <c r="B80" t="s">
        <v>4095</v>
      </c>
      <c r="C80" t="s">
        <v>4096</v>
      </c>
      <c r="D80" t="str">
        <f>MID(Table1[[#This Row],[Product ID]],5,2)</f>
        <v>BI</v>
      </c>
      <c r="E80" t="str">
        <f>LEFT(Table1[[#This Row],[Product ID]],3)</f>
        <v>OFF</v>
      </c>
      <c r="F80" s="10">
        <f>VLOOKUP(Table1[[#This Row],[Order ID]],Mapping!H80:J7871,3,0)</f>
        <v>40621</v>
      </c>
      <c r="G80" s="10">
        <f>VLOOKUP(Table1[[#This Row],[Order ID]],Mapping!H80:K7871,4,0)</f>
        <v>40623</v>
      </c>
      <c r="H80" t="str">
        <f>INDEX(Mapping!$B$2:$T$7793,MATCH(Data!$A80,Mapping!$B$3:$B$7793,0),MATCH(Data!$H$1,Mapping!$B$2:$T$2,0))</f>
        <v>First Class</v>
      </c>
      <c r="I80" t="str">
        <f>INDEX(Mapping!$B$2:$T$7793,MATCH(Data!$A80,Mapping!$B$3:$B$7793,0),MATCH(Data!$I$1,Mapping!$B$2:$T$2,0))</f>
        <v>Corporate</v>
      </c>
      <c r="J80">
        <f>VLOOKUP($A80,Mapping!$X$3:$Y$7793,2,0)</f>
        <v>33801</v>
      </c>
      <c r="K80" t="str">
        <f>VLOOKUP($J80,Mapping!$AB$3:$AC$475,2,0)</f>
        <v>Cary</v>
      </c>
      <c r="L80" t="str">
        <f>VLOOKUP($K80,Mapping!$AF$3:$AG$475,2,0)</f>
        <v>North Carolina</v>
      </c>
      <c r="M80" t="str">
        <f>VLOOKUP($L80,Mapping!$AI$3:$AJ$48,2,0)</f>
        <v>United States</v>
      </c>
      <c r="N80" t="str">
        <f>VLOOKUP($L80,Mapping!$AI$3:$AK$48,3,0)</f>
        <v>South</v>
      </c>
      <c r="O80" t="str">
        <f>VLOOKUP(Table1[[#This Row],[Column1]],Mapping!$AM$8:$AN$11,2,0)</f>
        <v>Office Supplies</v>
      </c>
      <c r="P80" t="str">
        <f>VLOOKUP(Table1[[#This Row],[Column3]],Mapping!$AP$5:$AQ$22,2,0)</f>
        <v>Binders</v>
      </c>
      <c r="Q80">
        <v>33.57</v>
      </c>
      <c r="R80">
        <v>5</v>
      </c>
      <c r="S80">
        <v>-25.737000000000002</v>
      </c>
    </row>
    <row r="81" spans="1:19" x14ac:dyDescent="0.35">
      <c r="A81">
        <v>4827</v>
      </c>
      <c r="B81" t="s">
        <v>4095</v>
      </c>
      <c r="C81" t="s">
        <v>4097</v>
      </c>
      <c r="D81" t="str">
        <f>MID(Table1[[#This Row],[Product ID]],5,2)</f>
        <v>FU</v>
      </c>
      <c r="E81" t="str">
        <f>LEFT(Table1[[#This Row],[Product ID]],3)</f>
        <v>FUR</v>
      </c>
      <c r="F81" s="10">
        <f>VLOOKUP(Table1[[#This Row],[Order ID]],Mapping!H81:J7872,3,0)</f>
        <v>40621</v>
      </c>
      <c r="G81" s="10">
        <f>VLOOKUP(Table1[[#This Row],[Order ID]],Mapping!H81:K7872,4,0)</f>
        <v>40623</v>
      </c>
      <c r="H81" t="str">
        <f>INDEX(Mapping!$B$2:$T$7793,MATCH(Data!$A81,Mapping!$B$3:$B$7793,0),MATCH(Data!$H$1,Mapping!$B$2:$T$2,0))</f>
        <v>First Class</v>
      </c>
      <c r="I81" t="str">
        <f>INDEX(Mapping!$B$2:$T$7793,MATCH(Data!$A81,Mapping!$B$3:$B$7793,0),MATCH(Data!$I$1,Mapping!$B$2:$T$2,0))</f>
        <v>Corporate</v>
      </c>
      <c r="J81">
        <f>VLOOKUP($A81,Mapping!$X$3:$Y$7793,2,0)</f>
        <v>33801</v>
      </c>
      <c r="K81" t="str">
        <f>VLOOKUP($J81,Mapping!$AB$3:$AC$475,2,0)</f>
        <v>Cary</v>
      </c>
      <c r="L81" t="str">
        <f>VLOOKUP($K81,Mapping!$AF$3:$AG$475,2,0)</f>
        <v>North Carolina</v>
      </c>
      <c r="M81" t="str">
        <f>VLOOKUP($L81,Mapping!$AI$3:$AJ$48,2,0)</f>
        <v>United States</v>
      </c>
      <c r="N81" t="str">
        <f>VLOOKUP($L81,Mapping!$AI$3:$AK$48,3,0)</f>
        <v>South</v>
      </c>
      <c r="O81" t="str">
        <f>VLOOKUP(Table1[[#This Row],[Column1]],Mapping!$AM$8:$AN$11,2,0)</f>
        <v>Furniture</v>
      </c>
      <c r="P81" t="str">
        <f>VLOOKUP(Table1[[#This Row],[Column3]],Mapping!$AP$5:$AQ$22,2,0)</f>
        <v>Furnishings</v>
      </c>
      <c r="Q81">
        <v>4.9920000000000009</v>
      </c>
      <c r="R81">
        <v>3</v>
      </c>
      <c r="S81">
        <v>1.3728000000000002</v>
      </c>
    </row>
    <row r="82" spans="1:19" x14ac:dyDescent="0.35">
      <c r="A82">
        <v>4828</v>
      </c>
      <c r="B82" t="s">
        <v>4095</v>
      </c>
      <c r="C82" t="s">
        <v>4098</v>
      </c>
      <c r="D82" t="str">
        <f>MID(Table1[[#This Row],[Product ID]],5,2)</f>
        <v>FU</v>
      </c>
      <c r="E82" t="str">
        <f>LEFT(Table1[[#This Row],[Product ID]],3)</f>
        <v>FUR</v>
      </c>
      <c r="F82" s="10">
        <f>VLOOKUP(Table1[[#This Row],[Order ID]],Mapping!H82:J7873,3,0)</f>
        <v>40621</v>
      </c>
      <c r="G82" s="10">
        <f>VLOOKUP(Table1[[#This Row],[Order ID]],Mapping!H82:K7873,4,0)</f>
        <v>40623</v>
      </c>
      <c r="H82" t="str">
        <f>INDEX(Mapping!$B$2:$T$7793,MATCH(Data!$A82,Mapping!$B$3:$B$7793,0),MATCH(Data!$H$1,Mapping!$B$2:$T$2,0))</f>
        <v>First Class</v>
      </c>
      <c r="I82" t="str">
        <f>INDEX(Mapping!$B$2:$T$7793,MATCH(Data!$A82,Mapping!$B$3:$B$7793,0),MATCH(Data!$I$1,Mapping!$B$2:$T$2,0))</f>
        <v>Corporate</v>
      </c>
      <c r="J82">
        <f>VLOOKUP($A82,Mapping!$X$3:$Y$7793,2,0)</f>
        <v>33801</v>
      </c>
      <c r="K82" t="str">
        <f>VLOOKUP($J82,Mapping!$AB$3:$AC$475,2,0)</f>
        <v>Cary</v>
      </c>
      <c r="L82" t="str">
        <f>VLOOKUP($K82,Mapping!$AF$3:$AG$475,2,0)</f>
        <v>North Carolina</v>
      </c>
      <c r="M82" t="str">
        <f>VLOOKUP($L82,Mapping!$AI$3:$AJ$48,2,0)</f>
        <v>United States</v>
      </c>
      <c r="N82" t="str">
        <f>VLOOKUP($L82,Mapping!$AI$3:$AK$48,3,0)</f>
        <v>South</v>
      </c>
      <c r="O82" t="str">
        <f>VLOOKUP(Table1[[#This Row],[Column1]],Mapping!$AM$8:$AN$11,2,0)</f>
        <v>Furniture</v>
      </c>
      <c r="P82" t="str">
        <f>VLOOKUP(Table1[[#This Row],[Column3]],Mapping!$AP$5:$AQ$22,2,0)</f>
        <v>Furnishings</v>
      </c>
      <c r="Q82">
        <v>20.016000000000002</v>
      </c>
      <c r="R82">
        <v>3</v>
      </c>
      <c r="S82">
        <v>5.5044000000000013</v>
      </c>
    </row>
    <row r="83" spans="1:19" x14ac:dyDescent="0.35">
      <c r="A83">
        <v>4829</v>
      </c>
      <c r="B83" t="s">
        <v>4095</v>
      </c>
      <c r="C83" t="s">
        <v>4059</v>
      </c>
      <c r="D83" t="str">
        <f>MID(Table1[[#This Row],[Product ID]],5,2)</f>
        <v>AC</v>
      </c>
      <c r="E83" t="str">
        <f>LEFT(Table1[[#This Row],[Product ID]],3)</f>
        <v>TEC</v>
      </c>
      <c r="F83" s="10">
        <f>VLOOKUP(Table1[[#This Row],[Order ID]],Mapping!H83:J7874,3,0)</f>
        <v>40621</v>
      </c>
      <c r="G83" s="10">
        <f>VLOOKUP(Table1[[#This Row],[Order ID]],Mapping!H83:K7874,4,0)</f>
        <v>40623</v>
      </c>
      <c r="H83" t="str">
        <f>INDEX(Mapping!$B$2:$T$7793,MATCH(Data!$A83,Mapping!$B$3:$B$7793,0),MATCH(Data!$H$1,Mapping!$B$2:$T$2,0))</f>
        <v>First Class</v>
      </c>
      <c r="I83" t="str">
        <f>INDEX(Mapping!$B$2:$T$7793,MATCH(Data!$A83,Mapping!$B$3:$B$7793,0),MATCH(Data!$I$1,Mapping!$B$2:$T$2,0))</f>
        <v>Corporate</v>
      </c>
      <c r="J83">
        <f>VLOOKUP($A83,Mapping!$X$3:$Y$7793,2,0)</f>
        <v>33801</v>
      </c>
      <c r="K83" t="str">
        <f>VLOOKUP($J83,Mapping!$AB$3:$AC$475,2,0)</f>
        <v>Cary</v>
      </c>
      <c r="L83" t="str">
        <f>VLOOKUP($K83,Mapping!$AF$3:$AG$475,2,0)</f>
        <v>North Carolina</v>
      </c>
      <c r="M83" t="str">
        <f>VLOOKUP($L83,Mapping!$AI$3:$AJ$48,2,0)</f>
        <v>United States</v>
      </c>
      <c r="N83" t="str">
        <f>VLOOKUP($L83,Mapping!$AI$3:$AK$48,3,0)</f>
        <v>South</v>
      </c>
      <c r="O83" t="str">
        <f>VLOOKUP(Table1[[#This Row],[Column1]],Mapping!$AM$8:$AN$11,2,0)</f>
        <v>Technology</v>
      </c>
      <c r="P83" t="str">
        <f>VLOOKUP(Table1[[#This Row],[Column3]],Mapping!$AP$5:$AQ$22,2,0)</f>
        <v>Accessories</v>
      </c>
      <c r="Q83">
        <v>170.24</v>
      </c>
      <c r="R83">
        <v>2</v>
      </c>
      <c r="S83">
        <v>53.199999999999989</v>
      </c>
    </row>
    <row r="84" spans="1:19" x14ac:dyDescent="0.35">
      <c r="A84">
        <v>4632</v>
      </c>
      <c r="B84" t="s">
        <v>3988</v>
      </c>
      <c r="C84" t="s">
        <v>3989</v>
      </c>
      <c r="D84" t="str">
        <f>MID(Table1[[#This Row],[Product ID]],5,2)</f>
        <v>FU</v>
      </c>
      <c r="E84" t="str">
        <f>LEFT(Table1[[#This Row],[Product ID]],3)</f>
        <v>FUR</v>
      </c>
      <c r="F84" s="10">
        <f>VLOOKUP(Table1[[#This Row],[Order ID]],Mapping!H84:J7875,3,0)</f>
        <v>40780</v>
      </c>
      <c r="G84" s="10">
        <f>VLOOKUP(Table1[[#This Row],[Order ID]],Mapping!H84:K7875,4,0)</f>
        <v>40784</v>
      </c>
      <c r="H84" t="str">
        <f>INDEX(Mapping!$B$2:$T$7793,MATCH(Data!$A84,Mapping!$B$3:$B$7793,0),MATCH(Data!$H$1,Mapping!$B$2:$T$2,0))</f>
        <v>Standard Class</v>
      </c>
      <c r="I84" t="str">
        <f>INDEX(Mapping!$B$2:$T$7793,MATCH(Data!$A84,Mapping!$B$3:$B$7793,0),MATCH(Data!$I$1,Mapping!$B$2:$T$2,0))</f>
        <v>Consumer</v>
      </c>
      <c r="J84">
        <f>VLOOKUP($A84,Mapping!$X$3:$Y$7793,2,0)</f>
        <v>90036</v>
      </c>
      <c r="K84" t="str">
        <f>VLOOKUP($J84,Mapping!$AB$3:$AC$475,2,0)</f>
        <v>Los Angeles</v>
      </c>
      <c r="L84" t="str">
        <f>VLOOKUP($K84,Mapping!$AF$3:$AG$475,2,0)</f>
        <v>California</v>
      </c>
      <c r="M84" t="str">
        <f>VLOOKUP($L84,Mapping!$AI$3:$AJ$48,2,0)</f>
        <v>United States</v>
      </c>
      <c r="N84" t="str">
        <f>VLOOKUP($L84,Mapping!$AI$3:$AK$48,3,0)</f>
        <v>West</v>
      </c>
      <c r="O84" t="str">
        <f>VLOOKUP(Table1[[#This Row],[Column1]],Mapping!$AM$8:$AN$11,2,0)</f>
        <v>Furniture</v>
      </c>
      <c r="P84" t="str">
        <f>VLOOKUP(Table1[[#This Row],[Column3]],Mapping!$AP$5:$AQ$22,2,0)</f>
        <v>Furnishings</v>
      </c>
      <c r="Q84">
        <v>6.28</v>
      </c>
      <c r="R84">
        <v>1</v>
      </c>
      <c r="S84">
        <v>2.6376000000000004</v>
      </c>
    </row>
    <row r="85" spans="1:19" x14ac:dyDescent="0.35">
      <c r="A85">
        <v>4633</v>
      </c>
      <c r="B85" t="s">
        <v>3988</v>
      </c>
      <c r="C85" t="s">
        <v>541</v>
      </c>
      <c r="D85" t="str">
        <f>MID(Table1[[#This Row],[Product ID]],5,2)</f>
        <v>AC</v>
      </c>
      <c r="E85" t="str">
        <f>LEFT(Table1[[#This Row],[Product ID]],3)</f>
        <v>TEC</v>
      </c>
      <c r="F85" s="10">
        <f>VLOOKUP(Table1[[#This Row],[Order ID]],Mapping!H85:J7876,3,0)</f>
        <v>40780</v>
      </c>
      <c r="G85" s="10">
        <f>VLOOKUP(Table1[[#This Row],[Order ID]],Mapping!H85:K7876,4,0)</f>
        <v>40784</v>
      </c>
      <c r="H85" t="str">
        <f>INDEX(Mapping!$B$2:$T$7793,MATCH(Data!$A85,Mapping!$B$3:$B$7793,0),MATCH(Data!$H$1,Mapping!$B$2:$T$2,0))</f>
        <v>Standard Class</v>
      </c>
      <c r="I85" t="str">
        <f>INDEX(Mapping!$B$2:$T$7793,MATCH(Data!$A85,Mapping!$B$3:$B$7793,0),MATCH(Data!$I$1,Mapping!$B$2:$T$2,0))</f>
        <v>Corporate</v>
      </c>
      <c r="J85">
        <f>VLOOKUP($A85,Mapping!$X$3:$Y$7793,2,0)</f>
        <v>90036</v>
      </c>
      <c r="K85" t="str">
        <f>VLOOKUP($J85,Mapping!$AB$3:$AC$475,2,0)</f>
        <v>Los Angeles</v>
      </c>
      <c r="L85" t="str">
        <f>VLOOKUP($K85,Mapping!$AF$3:$AG$475,2,0)</f>
        <v>California</v>
      </c>
      <c r="M85" t="str">
        <f>VLOOKUP($L85,Mapping!$AI$3:$AJ$48,2,0)</f>
        <v>United States</v>
      </c>
      <c r="N85" t="str">
        <f>VLOOKUP($L85,Mapping!$AI$3:$AK$48,3,0)</f>
        <v>West</v>
      </c>
      <c r="O85" t="str">
        <f>VLOOKUP(Table1[[#This Row],[Column1]],Mapping!$AM$8:$AN$11,2,0)</f>
        <v>Technology</v>
      </c>
      <c r="P85" t="str">
        <f>VLOOKUP(Table1[[#This Row],[Column3]],Mapping!$AP$5:$AQ$22,2,0)</f>
        <v>Accessories</v>
      </c>
      <c r="Q85">
        <v>95.1</v>
      </c>
      <c r="R85">
        <v>5</v>
      </c>
      <c r="S85">
        <v>30.431999999999995</v>
      </c>
    </row>
    <row r="86" spans="1:19" x14ac:dyDescent="0.35">
      <c r="A86">
        <v>4634</v>
      </c>
      <c r="B86" t="s">
        <v>3988</v>
      </c>
      <c r="C86" t="s">
        <v>2131</v>
      </c>
      <c r="D86" t="str">
        <f>MID(Table1[[#This Row],[Product ID]],5,2)</f>
        <v>PA</v>
      </c>
      <c r="E86" t="str">
        <f>LEFT(Table1[[#This Row],[Product ID]],3)</f>
        <v>OFF</v>
      </c>
      <c r="F86" s="10">
        <f>VLOOKUP(Table1[[#This Row],[Order ID]],Mapping!H86:J7877,3,0)</f>
        <v>40780</v>
      </c>
      <c r="G86" s="10">
        <f>VLOOKUP(Table1[[#This Row],[Order ID]],Mapping!H86:K7877,4,0)</f>
        <v>40784</v>
      </c>
      <c r="H86" t="str">
        <f>INDEX(Mapping!$B$2:$T$7793,MATCH(Data!$A86,Mapping!$B$3:$B$7793,0),MATCH(Data!$H$1,Mapping!$B$2:$T$2,0))</f>
        <v>Standard Class</v>
      </c>
      <c r="I86" t="str">
        <f>INDEX(Mapping!$B$2:$T$7793,MATCH(Data!$A86,Mapping!$B$3:$B$7793,0),MATCH(Data!$I$1,Mapping!$B$2:$T$2,0))</f>
        <v>Corporate</v>
      </c>
      <c r="J86">
        <f>VLOOKUP($A86,Mapping!$X$3:$Y$7793,2,0)</f>
        <v>90036</v>
      </c>
      <c r="K86" t="str">
        <f>VLOOKUP($J86,Mapping!$AB$3:$AC$475,2,0)</f>
        <v>Los Angeles</v>
      </c>
      <c r="L86" t="str">
        <f>VLOOKUP($K86,Mapping!$AF$3:$AG$475,2,0)</f>
        <v>California</v>
      </c>
      <c r="M86" t="str">
        <f>VLOOKUP($L86,Mapping!$AI$3:$AJ$48,2,0)</f>
        <v>United States</v>
      </c>
      <c r="N86" t="str">
        <f>VLOOKUP($L86,Mapping!$AI$3:$AK$48,3,0)</f>
        <v>West</v>
      </c>
      <c r="O86" t="str">
        <f>VLOOKUP(Table1[[#This Row],[Column1]],Mapping!$AM$8:$AN$11,2,0)</f>
        <v>Office Supplies</v>
      </c>
      <c r="P86" t="str">
        <f>VLOOKUP(Table1[[#This Row],[Column3]],Mapping!$AP$5:$AQ$22,2,0)</f>
        <v>Paper</v>
      </c>
      <c r="Q86">
        <v>25.92</v>
      </c>
      <c r="R86">
        <v>4</v>
      </c>
      <c r="S86">
        <v>12.441600000000001</v>
      </c>
    </row>
    <row r="87" spans="1:19" x14ac:dyDescent="0.35">
      <c r="A87">
        <v>4635</v>
      </c>
      <c r="B87" t="s">
        <v>3988</v>
      </c>
      <c r="C87" t="s">
        <v>3343</v>
      </c>
      <c r="D87" t="str">
        <f>MID(Table1[[#This Row],[Product ID]],5,2)</f>
        <v>ST</v>
      </c>
      <c r="E87" t="str">
        <f>LEFT(Table1[[#This Row],[Product ID]],3)</f>
        <v>OFF</v>
      </c>
      <c r="F87" s="10">
        <f>VLOOKUP(Table1[[#This Row],[Order ID]],Mapping!H87:J7878,3,0)</f>
        <v>40780</v>
      </c>
      <c r="G87" s="10">
        <f>VLOOKUP(Table1[[#This Row],[Order ID]],Mapping!H87:K7878,4,0)</f>
        <v>40784</v>
      </c>
      <c r="H87" t="str">
        <f>INDEX(Mapping!$B$2:$T$7793,MATCH(Data!$A87,Mapping!$B$3:$B$7793,0),MATCH(Data!$H$1,Mapping!$B$2:$T$2,0))</f>
        <v>Standard Class</v>
      </c>
      <c r="I87" t="str">
        <f>INDEX(Mapping!$B$2:$T$7793,MATCH(Data!$A87,Mapping!$B$3:$B$7793,0),MATCH(Data!$I$1,Mapping!$B$2:$T$2,0))</f>
        <v>Corporate</v>
      </c>
      <c r="J87">
        <f>VLOOKUP($A87,Mapping!$X$3:$Y$7793,2,0)</f>
        <v>90036</v>
      </c>
      <c r="K87" t="str">
        <f>VLOOKUP($J87,Mapping!$AB$3:$AC$475,2,0)</f>
        <v>Los Angeles</v>
      </c>
      <c r="L87" t="str">
        <f>VLOOKUP($K87,Mapping!$AF$3:$AG$475,2,0)</f>
        <v>California</v>
      </c>
      <c r="M87" t="str">
        <f>VLOOKUP($L87,Mapping!$AI$3:$AJ$48,2,0)</f>
        <v>United States</v>
      </c>
      <c r="N87" t="str">
        <f>VLOOKUP($L87,Mapping!$AI$3:$AK$48,3,0)</f>
        <v>West</v>
      </c>
      <c r="O87" t="str">
        <f>VLOOKUP(Table1[[#This Row],[Column1]],Mapping!$AM$8:$AN$11,2,0)</f>
        <v>Office Supplies</v>
      </c>
      <c r="P87" t="str">
        <f>VLOOKUP(Table1[[#This Row],[Column3]],Mapping!$AP$5:$AQ$22,2,0)</f>
        <v>Storage</v>
      </c>
      <c r="Q87">
        <v>48.84</v>
      </c>
      <c r="R87">
        <v>4</v>
      </c>
      <c r="S87">
        <v>13.186800000000005</v>
      </c>
    </row>
    <row r="88" spans="1:19" x14ac:dyDescent="0.35">
      <c r="A88">
        <v>1796</v>
      </c>
      <c r="B88" t="s">
        <v>2010</v>
      </c>
      <c r="C88" t="s">
        <v>1133</v>
      </c>
      <c r="D88" t="str">
        <f>MID(Table1[[#This Row],[Product ID]],5,2)</f>
        <v>ST</v>
      </c>
      <c r="E88" t="str">
        <f>LEFT(Table1[[#This Row],[Product ID]],3)</f>
        <v>OFF</v>
      </c>
      <c r="F88" s="10">
        <f>VLOOKUP(Table1[[#This Row],[Order ID]],Mapping!H88:J7879,3,0)</f>
        <v>40721</v>
      </c>
      <c r="G88" s="10">
        <f>VLOOKUP(Table1[[#This Row],[Order ID]],Mapping!H88:K7879,4,0)</f>
        <v>40725</v>
      </c>
      <c r="H88" t="str">
        <f>INDEX(Mapping!$B$2:$T$7793,MATCH(Data!$A88,Mapping!$B$3:$B$7793,0),MATCH(Data!$H$1,Mapping!$B$2:$T$2,0))</f>
        <v>Second Class</v>
      </c>
      <c r="I88" t="str">
        <f>INDEX(Mapping!$B$2:$T$7793,MATCH(Data!$A88,Mapping!$B$3:$B$7793,0),MATCH(Data!$I$1,Mapping!$B$2:$T$2,0))</f>
        <v>Corporate</v>
      </c>
      <c r="J88">
        <f>VLOOKUP($A88,Mapping!$X$3:$Y$7793,2,0)</f>
        <v>38671</v>
      </c>
      <c r="K88" t="str">
        <f>VLOOKUP($J88,Mapping!$AB$3:$AC$475,2,0)</f>
        <v>Hoover</v>
      </c>
      <c r="L88" t="str">
        <f>VLOOKUP($K88,Mapping!$AF$3:$AG$475,2,0)</f>
        <v>Alabama</v>
      </c>
      <c r="M88" t="str">
        <f>VLOOKUP($L88,Mapping!$AI$3:$AJ$48,2,0)</f>
        <v>United States</v>
      </c>
      <c r="N88" t="str">
        <f>VLOOKUP($L88,Mapping!$AI$3:$AK$48,3,0)</f>
        <v>South</v>
      </c>
      <c r="O88" t="str">
        <f>VLOOKUP(Table1[[#This Row],[Column1]],Mapping!$AM$8:$AN$11,2,0)</f>
        <v>Office Supplies</v>
      </c>
      <c r="P88" t="str">
        <f>VLOOKUP(Table1[[#This Row],[Column3]],Mapping!$AP$5:$AQ$22,2,0)</f>
        <v>Storage</v>
      </c>
      <c r="Q88">
        <v>306.2</v>
      </c>
      <c r="R88">
        <v>5</v>
      </c>
      <c r="S88">
        <v>0</v>
      </c>
    </row>
    <row r="89" spans="1:19" x14ac:dyDescent="0.35">
      <c r="A89">
        <v>1797</v>
      </c>
      <c r="B89" t="s">
        <v>2010</v>
      </c>
      <c r="C89" t="s">
        <v>1326</v>
      </c>
      <c r="D89" t="str">
        <f>MID(Table1[[#This Row],[Product ID]],5,2)</f>
        <v>TA</v>
      </c>
      <c r="E89" t="str">
        <f>LEFT(Table1[[#This Row],[Product ID]],3)</f>
        <v>FUR</v>
      </c>
      <c r="F89" s="10">
        <f>VLOOKUP(Table1[[#This Row],[Order ID]],Mapping!H89:J7880,3,0)</f>
        <v>40721</v>
      </c>
      <c r="G89" s="10">
        <f>VLOOKUP(Table1[[#This Row],[Order ID]],Mapping!H89:K7880,4,0)</f>
        <v>40725</v>
      </c>
      <c r="H89" t="str">
        <f>INDEX(Mapping!$B$2:$T$7793,MATCH(Data!$A89,Mapping!$B$3:$B$7793,0),MATCH(Data!$H$1,Mapping!$B$2:$T$2,0))</f>
        <v>Standard Class</v>
      </c>
      <c r="I89" t="str">
        <f>INDEX(Mapping!$B$2:$T$7793,MATCH(Data!$A89,Mapping!$B$3:$B$7793,0),MATCH(Data!$I$1,Mapping!$B$2:$T$2,0))</f>
        <v>Consumer</v>
      </c>
      <c r="J89">
        <f>VLOOKUP($A89,Mapping!$X$3:$Y$7793,2,0)</f>
        <v>38671</v>
      </c>
      <c r="K89" t="str">
        <f>VLOOKUP($J89,Mapping!$AB$3:$AC$475,2,0)</f>
        <v>Hoover</v>
      </c>
      <c r="L89" t="str">
        <f>VLOOKUP($K89,Mapping!$AF$3:$AG$475,2,0)</f>
        <v>Alabama</v>
      </c>
      <c r="M89" t="str">
        <f>VLOOKUP($L89,Mapping!$AI$3:$AJ$48,2,0)</f>
        <v>United States</v>
      </c>
      <c r="N89" t="str">
        <f>VLOOKUP($L89,Mapping!$AI$3:$AK$48,3,0)</f>
        <v>South</v>
      </c>
      <c r="O89" t="str">
        <f>VLOOKUP(Table1[[#This Row],[Column1]],Mapping!$AM$8:$AN$11,2,0)</f>
        <v>Furniture</v>
      </c>
      <c r="P89" t="str">
        <f>VLOOKUP(Table1[[#This Row],[Column3]],Mapping!$AP$5:$AQ$22,2,0)</f>
        <v>Tables</v>
      </c>
      <c r="Q89">
        <v>85.98</v>
      </c>
      <c r="R89">
        <v>1</v>
      </c>
      <c r="S89">
        <v>22.354800000000004</v>
      </c>
    </row>
    <row r="90" spans="1:19" x14ac:dyDescent="0.35">
      <c r="A90">
        <v>562</v>
      </c>
      <c r="B90" t="s">
        <v>741</v>
      </c>
      <c r="C90" t="s">
        <v>530</v>
      </c>
      <c r="D90" t="str">
        <f>MID(Table1[[#This Row],[Product ID]],5,2)</f>
        <v>BI</v>
      </c>
      <c r="E90" t="str">
        <f>LEFT(Table1[[#This Row],[Product ID]],3)</f>
        <v>OFF</v>
      </c>
      <c r="F90" s="10">
        <f>VLOOKUP(Table1[[#This Row],[Order ID]],Mapping!H90:J7881,3,0)</f>
        <v>40696</v>
      </c>
      <c r="G90" s="10">
        <f>VLOOKUP(Table1[[#This Row],[Order ID]],Mapping!H90:K7881,4,0)</f>
        <v>40701</v>
      </c>
      <c r="H90" t="str">
        <f>INDEX(Mapping!$B$2:$T$7793,MATCH(Data!$A90,Mapping!$B$3:$B$7793,0),MATCH(Data!$H$1,Mapping!$B$2:$T$2,0))</f>
        <v>Second Class</v>
      </c>
      <c r="I90" t="str">
        <f>INDEX(Mapping!$B$2:$T$7793,MATCH(Data!$A90,Mapping!$B$3:$B$7793,0),MATCH(Data!$I$1,Mapping!$B$2:$T$2,0))</f>
        <v>Corporate</v>
      </c>
      <c r="J90">
        <f>VLOOKUP($A90,Mapping!$X$3:$Y$7793,2,0)</f>
        <v>84057</v>
      </c>
      <c r="K90" t="str">
        <f>VLOOKUP($J90,Mapping!$AB$3:$AC$475,2,0)</f>
        <v>Houston</v>
      </c>
      <c r="L90" t="str">
        <f>VLOOKUP($K90,Mapping!$AF$3:$AG$475,2,0)</f>
        <v>Texas</v>
      </c>
      <c r="M90" t="str">
        <f>VLOOKUP($L90,Mapping!$AI$3:$AJ$48,2,0)</f>
        <v>United States</v>
      </c>
      <c r="N90" t="str">
        <f>VLOOKUP($L90,Mapping!$AI$3:$AK$48,3,0)</f>
        <v>Central</v>
      </c>
      <c r="O90" t="str">
        <f>VLOOKUP(Table1[[#This Row],[Column1]],Mapping!$AM$8:$AN$11,2,0)</f>
        <v>Office Supplies</v>
      </c>
      <c r="P90" t="str">
        <f>VLOOKUP(Table1[[#This Row],[Column3]],Mapping!$AP$5:$AQ$22,2,0)</f>
        <v>Binders</v>
      </c>
      <c r="Q90">
        <v>59.808000000000007</v>
      </c>
      <c r="R90">
        <v>3</v>
      </c>
      <c r="S90">
        <v>19.4376</v>
      </c>
    </row>
    <row r="91" spans="1:19" x14ac:dyDescent="0.35">
      <c r="A91">
        <v>563</v>
      </c>
      <c r="B91" t="s">
        <v>741</v>
      </c>
      <c r="C91" t="s">
        <v>472</v>
      </c>
      <c r="D91" t="str">
        <f>MID(Table1[[#This Row],[Product ID]],5,2)</f>
        <v>FU</v>
      </c>
      <c r="E91" t="str">
        <f>LEFT(Table1[[#This Row],[Product ID]],3)</f>
        <v>FUR</v>
      </c>
      <c r="F91" s="10">
        <f>VLOOKUP(Table1[[#This Row],[Order ID]],Mapping!H91:J7882,3,0)</f>
        <v>40696</v>
      </c>
      <c r="G91" s="10">
        <f>VLOOKUP(Table1[[#This Row],[Order ID]],Mapping!H91:K7882,4,0)</f>
        <v>40701</v>
      </c>
      <c r="H91" t="str">
        <f>INDEX(Mapping!$B$2:$T$7793,MATCH(Data!$A91,Mapping!$B$3:$B$7793,0),MATCH(Data!$H$1,Mapping!$B$2:$T$2,0))</f>
        <v>Standard Class</v>
      </c>
      <c r="I91" t="str">
        <f>INDEX(Mapping!$B$2:$T$7793,MATCH(Data!$A91,Mapping!$B$3:$B$7793,0),MATCH(Data!$I$1,Mapping!$B$2:$T$2,0))</f>
        <v>Home Office</v>
      </c>
      <c r="J91">
        <f>VLOOKUP($A91,Mapping!$X$3:$Y$7793,2,0)</f>
        <v>84057</v>
      </c>
      <c r="K91" t="str">
        <f>VLOOKUP($J91,Mapping!$AB$3:$AC$475,2,0)</f>
        <v>Houston</v>
      </c>
      <c r="L91" t="str">
        <f>VLOOKUP($K91,Mapping!$AF$3:$AG$475,2,0)</f>
        <v>Texas</v>
      </c>
      <c r="M91" t="str">
        <f>VLOOKUP($L91,Mapping!$AI$3:$AJ$48,2,0)</f>
        <v>United States</v>
      </c>
      <c r="N91" t="str">
        <f>VLOOKUP($L91,Mapping!$AI$3:$AK$48,3,0)</f>
        <v>Central</v>
      </c>
      <c r="O91" t="str">
        <f>VLOOKUP(Table1[[#This Row],[Column1]],Mapping!$AM$8:$AN$11,2,0)</f>
        <v>Furniture</v>
      </c>
      <c r="P91" t="str">
        <f>VLOOKUP(Table1[[#This Row],[Column3]],Mapping!$AP$5:$AQ$22,2,0)</f>
        <v>Furnishings</v>
      </c>
      <c r="Q91">
        <v>73.320000000000007</v>
      </c>
      <c r="R91">
        <v>6</v>
      </c>
      <c r="S91">
        <v>21.995999999999992</v>
      </c>
    </row>
    <row r="92" spans="1:19" x14ac:dyDescent="0.35">
      <c r="A92">
        <v>7511</v>
      </c>
      <c r="B92" t="s">
        <v>5622</v>
      </c>
      <c r="C92" t="s">
        <v>128</v>
      </c>
      <c r="D92" t="str">
        <f>MID(Table1[[#This Row],[Product ID]],5,2)</f>
        <v>AR</v>
      </c>
      <c r="E92" t="str">
        <f>LEFT(Table1[[#This Row],[Product ID]],3)</f>
        <v>OFF</v>
      </c>
      <c r="F92" s="10">
        <f>VLOOKUP(Table1[[#This Row],[Order ID]],Mapping!H92:J7883,3,0)</f>
        <v>40609</v>
      </c>
      <c r="G92" s="10">
        <f>VLOOKUP(Table1[[#This Row],[Order ID]],Mapping!H92:K7883,4,0)</f>
        <v>40614</v>
      </c>
      <c r="H92" t="str">
        <f>INDEX(Mapping!$B$2:$T$7793,MATCH(Data!$A92,Mapping!$B$3:$B$7793,0),MATCH(Data!$H$1,Mapping!$B$2:$T$2,0))</f>
        <v>Second Class</v>
      </c>
      <c r="I92" t="str">
        <f>INDEX(Mapping!$B$2:$T$7793,MATCH(Data!$A92,Mapping!$B$3:$B$7793,0),MATCH(Data!$I$1,Mapping!$B$2:$T$2,0))</f>
        <v>Consumer</v>
      </c>
      <c r="J92">
        <f>VLOOKUP($A92,Mapping!$X$3:$Y$7793,2,0)</f>
        <v>98103</v>
      </c>
      <c r="K92" t="str">
        <f>VLOOKUP($J92,Mapping!$AB$3:$AC$475,2,0)</f>
        <v>Fort Worth</v>
      </c>
      <c r="L92" t="str">
        <f>VLOOKUP($K92,Mapping!$AF$3:$AG$475,2,0)</f>
        <v>Texas</v>
      </c>
      <c r="M92" t="str">
        <f>VLOOKUP($L92,Mapping!$AI$3:$AJ$48,2,0)</f>
        <v>United States</v>
      </c>
      <c r="N92" t="str">
        <f>VLOOKUP($L92,Mapping!$AI$3:$AK$48,3,0)</f>
        <v>Central</v>
      </c>
      <c r="O92" t="str">
        <f>VLOOKUP(Table1[[#This Row],[Column1]],Mapping!$AM$8:$AN$11,2,0)</f>
        <v>Office Supplies</v>
      </c>
      <c r="P92" t="str">
        <f>VLOOKUP(Table1[[#This Row],[Column3]],Mapping!$AP$5:$AQ$22,2,0)</f>
        <v>Art</v>
      </c>
      <c r="Q92">
        <v>20.65</v>
      </c>
      <c r="R92">
        <v>5</v>
      </c>
      <c r="S92">
        <v>9.4989999999999988</v>
      </c>
    </row>
    <row r="93" spans="1:19" x14ac:dyDescent="0.35">
      <c r="A93">
        <v>7512</v>
      </c>
      <c r="B93" t="s">
        <v>5622</v>
      </c>
      <c r="C93" t="s">
        <v>429</v>
      </c>
      <c r="D93" t="str">
        <f>MID(Table1[[#This Row],[Product ID]],5,2)</f>
        <v>ST</v>
      </c>
      <c r="E93" t="str">
        <f>LEFT(Table1[[#This Row],[Product ID]],3)</f>
        <v>OFF</v>
      </c>
      <c r="F93" s="10">
        <f>VLOOKUP(Table1[[#This Row],[Order ID]],Mapping!H93:J7884,3,0)</f>
        <v>40609</v>
      </c>
      <c r="G93" s="10">
        <f>VLOOKUP(Table1[[#This Row],[Order ID]],Mapping!H93:K7884,4,0)</f>
        <v>40614</v>
      </c>
      <c r="H93" t="str">
        <f>INDEX(Mapping!$B$2:$T$7793,MATCH(Data!$A93,Mapping!$B$3:$B$7793,0),MATCH(Data!$H$1,Mapping!$B$2:$T$2,0))</f>
        <v>Standard Class</v>
      </c>
      <c r="I93" t="str">
        <f>INDEX(Mapping!$B$2:$T$7793,MATCH(Data!$A93,Mapping!$B$3:$B$7793,0),MATCH(Data!$I$1,Mapping!$B$2:$T$2,0))</f>
        <v>Corporate</v>
      </c>
      <c r="J93">
        <f>VLOOKUP($A93,Mapping!$X$3:$Y$7793,2,0)</f>
        <v>98103</v>
      </c>
      <c r="K93" t="str">
        <f>VLOOKUP($J93,Mapping!$AB$3:$AC$475,2,0)</f>
        <v>Fort Worth</v>
      </c>
      <c r="L93" t="str">
        <f>VLOOKUP($K93,Mapping!$AF$3:$AG$475,2,0)</f>
        <v>Texas</v>
      </c>
      <c r="M93" t="str">
        <f>VLOOKUP($L93,Mapping!$AI$3:$AJ$48,2,0)</f>
        <v>United States</v>
      </c>
      <c r="N93" t="str">
        <f>VLOOKUP($L93,Mapping!$AI$3:$AK$48,3,0)</f>
        <v>Central</v>
      </c>
      <c r="O93" t="str">
        <f>VLOOKUP(Table1[[#This Row],[Column1]],Mapping!$AM$8:$AN$11,2,0)</f>
        <v>Office Supplies</v>
      </c>
      <c r="P93" t="str">
        <f>VLOOKUP(Table1[[#This Row],[Column3]],Mapping!$AP$5:$AQ$22,2,0)</f>
        <v>Storage</v>
      </c>
      <c r="Q93">
        <v>204.89999999999998</v>
      </c>
      <c r="R93">
        <v>5</v>
      </c>
      <c r="S93">
        <v>0</v>
      </c>
    </row>
    <row r="94" spans="1:19" x14ac:dyDescent="0.35">
      <c r="A94">
        <v>7514</v>
      </c>
      <c r="B94" t="s">
        <v>5622</v>
      </c>
      <c r="C94" t="s">
        <v>2549</v>
      </c>
      <c r="D94" t="str">
        <f>MID(Table1[[#This Row],[Product ID]],5,2)</f>
        <v>CH</v>
      </c>
      <c r="E94" t="str">
        <f>LEFT(Table1[[#This Row],[Product ID]],3)</f>
        <v>FUR</v>
      </c>
      <c r="F94" s="10">
        <f>VLOOKUP(Table1[[#This Row],[Order ID]],Mapping!H94:J7885,3,0)</f>
        <v>40609</v>
      </c>
      <c r="G94" s="10">
        <f>VLOOKUP(Table1[[#This Row],[Order ID]],Mapping!H94:K7885,4,0)</f>
        <v>40614</v>
      </c>
      <c r="H94" t="str">
        <f>INDEX(Mapping!$B$2:$T$7793,MATCH(Data!$A94,Mapping!$B$3:$B$7793,0),MATCH(Data!$H$1,Mapping!$B$2:$T$2,0))</f>
        <v>Standard Class</v>
      </c>
      <c r="I94" t="str">
        <f>INDEX(Mapping!$B$2:$T$7793,MATCH(Data!$A94,Mapping!$B$3:$B$7793,0),MATCH(Data!$I$1,Mapping!$B$2:$T$2,0))</f>
        <v>Corporate</v>
      </c>
      <c r="J94">
        <f>VLOOKUP($A94,Mapping!$X$3:$Y$7793,2,0)</f>
        <v>98103</v>
      </c>
      <c r="K94" t="str">
        <f>VLOOKUP($J94,Mapping!$AB$3:$AC$475,2,0)</f>
        <v>Fort Worth</v>
      </c>
      <c r="L94" t="str">
        <f>VLOOKUP($K94,Mapping!$AF$3:$AG$475,2,0)</f>
        <v>Texas</v>
      </c>
      <c r="M94" t="str">
        <f>VLOOKUP($L94,Mapping!$AI$3:$AJ$48,2,0)</f>
        <v>United States</v>
      </c>
      <c r="N94" t="str">
        <f>VLOOKUP($L94,Mapping!$AI$3:$AK$48,3,0)</f>
        <v>Central</v>
      </c>
      <c r="O94" t="str">
        <f>VLOOKUP(Table1[[#This Row],[Column1]],Mapping!$AM$8:$AN$11,2,0)</f>
        <v>Furniture</v>
      </c>
      <c r="P94" t="str">
        <f>VLOOKUP(Table1[[#This Row],[Column3]],Mapping!$AP$5:$AQ$22,2,0)</f>
        <v>Chairs</v>
      </c>
      <c r="Q94">
        <v>481.56800000000004</v>
      </c>
      <c r="R94">
        <v>2</v>
      </c>
      <c r="S94">
        <v>54.17639999999993</v>
      </c>
    </row>
    <row r="95" spans="1:19" x14ac:dyDescent="0.35">
      <c r="A95">
        <v>2587</v>
      </c>
      <c r="B95" t="s">
        <v>2648</v>
      </c>
      <c r="C95" t="s">
        <v>1210</v>
      </c>
      <c r="D95" t="str">
        <f>MID(Table1[[#This Row],[Product ID]],5,2)</f>
        <v>EN</v>
      </c>
      <c r="E95" t="str">
        <f>LEFT(Table1[[#This Row],[Product ID]],3)</f>
        <v>OFF</v>
      </c>
      <c r="F95" s="10">
        <f>VLOOKUP(Table1[[#This Row],[Order ID]],Mapping!H95:J7886,3,0)</f>
        <v>40907</v>
      </c>
      <c r="G95" s="10">
        <f>VLOOKUP(Table1[[#This Row],[Order ID]],Mapping!H95:K7886,4,0)</f>
        <v>40909</v>
      </c>
      <c r="H95" t="str">
        <f>INDEX(Mapping!$B$2:$T$7793,MATCH(Data!$A95,Mapping!$B$3:$B$7793,0),MATCH(Data!$H$1,Mapping!$B$2:$T$2,0))</f>
        <v>Standard Class</v>
      </c>
      <c r="I95" t="str">
        <f>INDEX(Mapping!$B$2:$T$7793,MATCH(Data!$A95,Mapping!$B$3:$B$7793,0),MATCH(Data!$I$1,Mapping!$B$2:$T$2,0))</f>
        <v>Consumer</v>
      </c>
      <c r="J95">
        <f>VLOOKUP($A95,Mapping!$X$3:$Y$7793,2,0)</f>
        <v>78041</v>
      </c>
      <c r="K95" t="str">
        <f>VLOOKUP($J95,Mapping!$AB$3:$AC$475,2,0)</f>
        <v>Bossier City</v>
      </c>
      <c r="L95" t="str">
        <f>VLOOKUP($K95,Mapping!$AF$3:$AG$475,2,0)</f>
        <v>Louisiana</v>
      </c>
      <c r="M95" t="str">
        <f>VLOOKUP($L95,Mapping!$AI$3:$AJ$48,2,0)</f>
        <v>United States</v>
      </c>
      <c r="N95" t="str">
        <f>VLOOKUP($L95,Mapping!$AI$3:$AK$48,3,0)</f>
        <v>South</v>
      </c>
      <c r="O95" t="str">
        <f>VLOOKUP(Table1[[#This Row],[Column1]],Mapping!$AM$8:$AN$11,2,0)</f>
        <v>Office Supplies</v>
      </c>
      <c r="P95" t="str">
        <f>VLOOKUP(Table1[[#This Row],[Column3]],Mapping!$AP$5:$AQ$22,2,0)</f>
        <v>Envelopes</v>
      </c>
      <c r="Q95">
        <v>12.984000000000002</v>
      </c>
      <c r="R95">
        <v>3</v>
      </c>
      <c r="S95">
        <v>4.7066999999999997</v>
      </c>
    </row>
    <row r="96" spans="1:19" x14ac:dyDescent="0.35">
      <c r="A96">
        <v>2588</v>
      </c>
      <c r="B96" t="s">
        <v>2648</v>
      </c>
      <c r="C96" t="s">
        <v>1863</v>
      </c>
      <c r="D96" t="str">
        <f>MID(Table1[[#This Row],[Product ID]],5,2)</f>
        <v>PH</v>
      </c>
      <c r="E96" t="str">
        <f>LEFT(Table1[[#This Row],[Product ID]],3)</f>
        <v>TEC</v>
      </c>
      <c r="F96" s="10">
        <f>VLOOKUP(Table1[[#This Row],[Order ID]],Mapping!H96:J7887,3,0)</f>
        <v>40907</v>
      </c>
      <c r="G96" s="10">
        <f>VLOOKUP(Table1[[#This Row],[Order ID]],Mapping!H96:K7887,4,0)</f>
        <v>40909</v>
      </c>
      <c r="H96" t="str">
        <f>INDEX(Mapping!$B$2:$T$7793,MATCH(Data!$A96,Mapping!$B$3:$B$7793,0),MATCH(Data!$H$1,Mapping!$B$2:$T$2,0))</f>
        <v>Second Class</v>
      </c>
      <c r="I96" t="str">
        <f>INDEX(Mapping!$B$2:$T$7793,MATCH(Data!$A96,Mapping!$B$3:$B$7793,0),MATCH(Data!$I$1,Mapping!$B$2:$T$2,0))</f>
        <v>Corporate</v>
      </c>
      <c r="J96">
        <f>VLOOKUP($A96,Mapping!$X$3:$Y$7793,2,0)</f>
        <v>78041</v>
      </c>
      <c r="K96" t="str">
        <f>VLOOKUP($J96,Mapping!$AB$3:$AC$475,2,0)</f>
        <v>Bossier City</v>
      </c>
      <c r="L96" t="str">
        <f>VLOOKUP($K96,Mapping!$AF$3:$AG$475,2,0)</f>
        <v>Louisiana</v>
      </c>
      <c r="M96" t="str">
        <f>VLOOKUP($L96,Mapping!$AI$3:$AJ$48,2,0)</f>
        <v>United States</v>
      </c>
      <c r="N96" t="str">
        <f>VLOOKUP($L96,Mapping!$AI$3:$AK$48,3,0)</f>
        <v>South</v>
      </c>
      <c r="O96" t="str">
        <f>VLOOKUP(Table1[[#This Row],[Column1]],Mapping!$AM$8:$AN$11,2,0)</f>
        <v>Technology</v>
      </c>
      <c r="P96" t="str">
        <f>VLOOKUP(Table1[[#This Row],[Column3]],Mapping!$AP$5:$AQ$22,2,0)</f>
        <v>Phones</v>
      </c>
      <c r="Q96">
        <v>217.58400000000003</v>
      </c>
      <c r="R96">
        <v>2</v>
      </c>
      <c r="S96">
        <v>19.03860000000001</v>
      </c>
    </row>
    <row r="97" spans="1:19" x14ac:dyDescent="0.35">
      <c r="A97">
        <v>2589</v>
      </c>
      <c r="B97" t="s">
        <v>2648</v>
      </c>
      <c r="C97" t="s">
        <v>1082</v>
      </c>
      <c r="D97" t="str">
        <f>MID(Table1[[#This Row],[Product ID]],5,2)</f>
        <v>PH</v>
      </c>
      <c r="E97" t="str">
        <f>LEFT(Table1[[#This Row],[Product ID]],3)</f>
        <v>TEC</v>
      </c>
      <c r="F97" s="10">
        <f>VLOOKUP(Table1[[#This Row],[Order ID]],Mapping!H97:J7888,3,0)</f>
        <v>40907</v>
      </c>
      <c r="G97" s="10">
        <f>VLOOKUP(Table1[[#This Row],[Order ID]],Mapping!H97:K7888,4,0)</f>
        <v>40909</v>
      </c>
      <c r="H97" t="str">
        <f>INDEX(Mapping!$B$2:$T$7793,MATCH(Data!$A97,Mapping!$B$3:$B$7793,0),MATCH(Data!$H$1,Mapping!$B$2:$T$2,0))</f>
        <v>Second Class</v>
      </c>
      <c r="I97" t="str">
        <f>INDEX(Mapping!$B$2:$T$7793,MATCH(Data!$A97,Mapping!$B$3:$B$7793,0),MATCH(Data!$I$1,Mapping!$B$2:$T$2,0))</f>
        <v>Corporate</v>
      </c>
      <c r="J97">
        <f>VLOOKUP($A97,Mapping!$X$3:$Y$7793,2,0)</f>
        <v>78041</v>
      </c>
      <c r="K97" t="str">
        <f>VLOOKUP($J97,Mapping!$AB$3:$AC$475,2,0)</f>
        <v>Bossier City</v>
      </c>
      <c r="L97" t="str">
        <f>VLOOKUP($K97,Mapping!$AF$3:$AG$475,2,0)</f>
        <v>Louisiana</v>
      </c>
      <c r="M97" t="str">
        <f>VLOOKUP($L97,Mapping!$AI$3:$AJ$48,2,0)</f>
        <v>United States</v>
      </c>
      <c r="N97" t="str">
        <f>VLOOKUP($L97,Mapping!$AI$3:$AK$48,3,0)</f>
        <v>South</v>
      </c>
      <c r="O97" t="str">
        <f>VLOOKUP(Table1[[#This Row],[Column1]],Mapping!$AM$8:$AN$11,2,0)</f>
        <v>Technology</v>
      </c>
      <c r="P97" t="str">
        <f>VLOOKUP(Table1[[#This Row],[Column3]],Mapping!$AP$5:$AQ$22,2,0)</f>
        <v>Phones</v>
      </c>
      <c r="Q97">
        <v>328.77600000000007</v>
      </c>
      <c r="R97">
        <v>3</v>
      </c>
      <c r="S97">
        <v>28.767899999999997</v>
      </c>
    </row>
    <row r="98" spans="1:19" x14ac:dyDescent="0.35">
      <c r="A98">
        <v>2590</v>
      </c>
      <c r="B98" t="s">
        <v>2648</v>
      </c>
      <c r="C98" t="s">
        <v>377</v>
      </c>
      <c r="D98" t="str">
        <f>MID(Table1[[#This Row],[Product ID]],5,2)</f>
        <v>BI</v>
      </c>
      <c r="E98" t="str">
        <f>LEFT(Table1[[#This Row],[Product ID]],3)</f>
        <v>OFF</v>
      </c>
      <c r="F98" s="10">
        <f>VLOOKUP(Table1[[#This Row],[Order ID]],Mapping!H98:J7889,3,0)</f>
        <v>40907</v>
      </c>
      <c r="G98" s="10">
        <f>VLOOKUP(Table1[[#This Row],[Order ID]],Mapping!H98:K7889,4,0)</f>
        <v>40909</v>
      </c>
      <c r="H98" t="str">
        <f>INDEX(Mapping!$B$2:$T$7793,MATCH(Data!$A98,Mapping!$B$3:$B$7793,0),MATCH(Data!$H$1,Mapping!$B$2:$T$2,0))</f>
        <v>Second Class</v>
      </c>
      <c r="I98" t="str">
        <f>INDEX(Mapping!$B$2:$T$7793,MATCH(Data!$A98,Mapping!$B$3:$B$7793,0),MATCH(Data!$I$1,Mapping!$B$2:$T$2,0))</f>
        <v>Corporate</v>
      </c>
      <c r="J98">
        <f>VLOOKUP($A98,Mapping!$X$3:$Y$7793,2,0)</f>
        <v>78041</v>
      </c>
      <c r="K98" t="str">
        <f>VLOOKUP($J98,Mapping!$AB$3:$AC$475,2,0)</f>
        <v>Bossier City</v>
      </c>
      <c r="L98" t="str">
        <f>VLOOKUP($K98,Mapping!$AF$3:$AG$475,2,0)</f>
        <v>Louisiana</v>
      </c>
      <c r="M98" t="str">
        <f>VLOOKUP($L98,Mapping!$AI$3:$AJ$48,2,0)</f>
        <v>United States</v>
      </c>
      <c r="N98" t="str">
        <f>VLOOKUP($L98,Mapping!$AI$3:$AK$48,3,0)</f>
        <v>South</v>
      </c>
      <c r="O98" t="str">
        <f>VLOOKUP(Table1[[#This Row],[Column1]],Mapping!$AM$8:$AN$11,2,0)</f>
        <v>Office Supplies</v>
      </c>
      <c r="P98" t="str">
        <f>VLOOKUP(Table1[[#This Row],[Column3]],Mapping!$AP$5:$AQ$22,2,0)</f>
        <v>Binders</v>
      </c>
      <c r="Q98">
        <v>2.2859999999999996</v>
      </c>
      <c r="R98">
        <v>3</v>
      </c>
      <c r="S98">
        <v>-3.6576000000000004</v>
      </c>
    </row>
    <row r="99" spans="1:19" x14ac:dyDescent="0.35">
      <c r="A99">
        <v>2591</v>
      </c>
      <c r="B99" t="s">
        <v>2648</v>
      </c>
      <c r="C99" t="s">
        <v>287</v>
      </c>
      <c r="D99" t="str">
        <f>MID(Table1[[#This Row],[Product ID]],5,2)</f>
        <v>AC</v>
      </c>
      <c r="E99" t="str">
        <f>LEFT(Table1[[#This Row],[Product ID]],3)</f>
        <v>TEC</v>
      </c>
      <c r="F99" s="10">
        <f>VLOOKUP(Table1[[#This Row],[Order ID]],Mapping!H99:J7890,3,0)</f>
        <v>40907</v>
      </c>
      <c r="G99" s="10">
        <f>VLOOKUP(Table1[[#This Row],[Order ID]],Mapping!H99:K7890,4,0)</f>
        <v>40909</v>
      </c>
      <c r="H99" t="str">
        <f>INDEX(Mapping!$B$2:$T$7793,MATCH(Data!$A99,Mapping!$B$3:$B$7793,0),MATCH(Data!$H$1,Mapping!$B$2:$T$2,0))</f>
        <v>Second Class</v>
      </c>
      <c r="I99" t="str">
        <f>INDEX(Mapping!$B$2:$T$7793,MATCH(Data!$A99,Mapping!$B$3:$B$7793,0),MATCH(Data!$I$1,Mapping!$B$2:$T$2,0))</f>
        <v>Corporate</v>
      </c>
      <c r="J99">
        <f>VLOOKUP($A99,Mapping!$X$3:$Y$7793,2,0)</f>
        <v>78041</v>
      </c>
      <c r="K99" t="str">
        <f>VLOOKUP($J99,Mapping!$AB$3:$AC$475,2,0)</f>
        <v>Bossier City</v>
      </c>
      <c r="L99" t="str">
        <f>VLOOKUP($K99,Mapping!$AF$3:$AG$475,2,0)</f>
        <v>Louisiana</v>
      </c>
      <c r="M99" t="str">
        <f>VLOOKUP($L99,Mapping!$AI$3:$AJ$48,2,0)</f>
        <v>United States</v>
      </c>
      <c r="N99" t="str">
        <f>VLOOKUP($L99,Mapping!$AI$3:$AK$48,3,0)</f>
        <v>South</v>
      </c>
      <c r="O99" t="str">
        <f>VLOOKUP(Table1[[#This Row],[Column1]],Mapping!$AM$8:$AN$11,2,0)</f>
        <v>Technology</v>
      </c>
      <c r="P99" t="str">
        <f>VLOOKUP(Table1[[#This Row],[Column3]],Mapping!$AP$5:$AQ$22,2,0)</f>
        <v>Accessories</v>
      </c>
      <c r="Q99">
        <v>47.984000000000002</v>
      </c>
      <c r="R99">
        <v>2</v>
      </c>
      <c r="S99">
        <v>14.395200000000004</v>
      </c>
    </row>
    <row r="100" spans="1:19" x14ac:dyDescent="0.35">
      <c r="A100">
        <v>1425</v>
      </c>
      <c r="B100" t="s">
        <v>1662</v>
      </c>
      <c r="C100" t="s">
        <v>1663</v>
      </c>
      <c r="D100" t="str">
        <f>MID(Table1[[#This Row],[Product ID]],5,2)</f>
        <v>ST</v>
      </c>
      <c r="E100" t="str">
        <f>LEFT(Table1[[#This Row],[Product ID]],3)</f>
        <v>OFF</v>
      </c>
      <c r="F100" s="10">
        <f>VLOOKUP(Table1[[#This Row],[Order ID]],Mapping!H100:J7891,3,0)</f>
        <v>40885</v>
      </c>
      <c r="G100" s="10">
        <f>VLOOKUP(Table1[[#This Row],[Order ID]],Mapping!H100:K7891,4,0)</f>
        <v>40890</v>
      </c>
      <c r="H100" t="str">
        <f>INDEX(Mapping!$B$2:$T$7793,MATCH(Data!$A100,Mapping!$B$3:$B$7793,0),MATCH(Data!$H$1,Mapping!$B$2:$T$2,0))</f>
        <v>First Class</v>
      </c>
      <c r="I100" t="str">
        <f>INDEX(Mapping!$B$2:$T$7793,MATCH(Data!$A100,Mapping!$B$3:$B$7793,0),MATCH(Data!$I$1,Mapping!$B$2:$T$2,0))</f>
        <v>Consumer</v>
      </c>
      <c r="J100">
        <f>VLOOKUP($A100,Mapping!$X$3:$Y$7793,2,0)</f>
        <v>77041</v>
      </c>
      <c r="K100" t="str">
        <f>VLOOKUP($J100,Mapping!$AB$3:$AC$475,2,0)</f>
        <v>Eagan</v>
      </c>
      <c r="L100" t="str">
        <f>VLOOKUP($K100,Mapping!$AF$3:$AG$475,2,0)</f>
        <v>Minnesota</v>
      </c>
      <c r="M100" t="str">
        <f>VLOOKUP($L100,Mapping!$AI$3:$AJ$48,2,0)</f>
        <v>United States</v>
      </c>
      <c r="N100" t="str">
        <f>VLOOKUP($L100,Mapping!$AI$3:$AK$48,3,0)</f>
        <v>Central</v>
      </c>
      <c r="O100" t="str">
        <f>VLOOKUP(Table1[[#This Row],[Column1]],Mapping!$AM$8:$AN$11,2,0)</f>
        <v>Office Supplies</v>
      </c>
      <c r="P100" t="str">
        <f>VLOOKUP(Table1[[#This Row],[Column3]],Mapping!$AP$5:$AQ$22,2,0)</f>
        <v>Storage</v>
      </c>
      <c r="Q100">
        <v>60.415999999999997</v>
      </c>
      <c r="R100">
        <v>2</v>
      </c>
      <c r="S100">
        <v>6.0416000000000025</v>
      </c>
    </row>
    <row r="101" spans="1:19" x14ac:dyDescent="0.35">
      <c r="A101">
        <v>2405</v>
      </c>
      <c r="B101" t="s">
        <v>2520</v>
      </c>
      <c r="C101" t="s">
        <v>200</v>
      </c>
      <c r="D101" t="str">
        <f>MID(Table1[[#This Row],[Product ID]],5,2)</f>
        <v>AR</v>
      </c>
      <c r="E101" t="str">
        <f>LEFT(Table1[[#This Row],[Product ID]],3)</f>
        <v>OFF</v>
      </c>
      <c r="F101" s="10">
        <f>VLOOKUP(Table1[[#This Row],[Order ID]],Mapping!H101:J7892,3,0)</f>
        <v>40684</v>
      </c>
      <c r="G101" s="10">
        <f>VLOOKUP(Table1[[#This Row],[Order ID]],Mapping!H101:K7892,4,0)</f>
        <v>40688</v>
      </c>
      <c r="H101" t="str">
        <f>INDEX(Mapping!$B$2:$T$7793,MATCH(Data!$A101,Mapping!$B$3:$B$7793,0),MATCH(Data!$H$1,Mapping!$B$2:$T$2,0))</f>
        <v>Standard Class</v>
      </c>
      <c r="I101" t="str">
        <f>INDEX(Mapping!$B$2:$T$7793,MATCH(Data!$A101,Mapping!$B$3:$B$7793,0),MATCH(Data!$I$1,Mapping!$B$2:$T$2,0))</f>
        <v>Home Office</v>
      </c>
      <c r="J101">
        <f>VLOOKUP($A101,Mapping!$X$3:$Y$7793,2,0)</f>
        <v>92037</v>
      </c>
      <c r="K101" t="str">
        <f>VLOOKUP($J101,Mapping!$AB$3:$AC$475,2,0)</f>
        <v>Layton</v>
      </c>
      <c r="L101" t="str">
        <f>VLOOKUP($K101,Mapping!$AF$3:$AG$475,2,0)</f>
        <v>Utah</v>
      </c>
      <c r="M101" t="str">
        <f>VLOOKUP($L101,Mapping!$AI$3:$AJ$48,2,0)</f>
        <v>United States</v>
      </c>
      <c r="N101" t="str">
        <f>VLOOKUP($L101,Mapping!$AI$3:$AK$48,3,0)</f>
        <v>West</v>
      </c>
      <c r="O101" t="str">
        <f>VLOOKUP(Table1[[#This Row],[Column1]],Mapping!$AM$8:$AN$11,2,0)</f>
        <v>Office Supplies</v>
      </c>
      <c r="P101" t="str">
        <f>VLOOKUP(Table1[[#This Row],[Column3]],Mapping!$AP$5:$AQ$22,2,0)</f>
        <v>Art</v>
      </c>
      <c r="Q101">
        <v>31.84</v>
      </c>
      <c r="R101">
        <v>8</v>
      </c>
      <c r="S101">
        <v>10.507199999999997</v>
      </c>
    </row>
    <row r="102" spans="1:19" x14ac:dyDescent="0.35">
      <c r="A102">
        <v>6684</v>
      </c>
      <c r="B102" t="s">
        <v>5146</v>
      </c>
      <c r="C102" t="s">
        <v>1099</v>
      </c>
      <c r="D102" t="str">
        <f>MID(Table1[[#This Row],[Product ID]],5,2)</f>
        <v>BI</v>
      </c>
      <c r="E102" t="str">
        <f>LEFT(Table1[[#This Row],[Product ID]],3)</f>
        <v>OFF</v>
      </c>
      <c r="F102" s="10">
        <f>VLOOKUP(Table1[[#This Row],[Order ID]],Mapping!H102:J7893,3,0)</f>
        <v>40579</v>
      </c>
      <c r="G102" s="10">
        <f>VLOOKUP(Table1[[#This Row],[Order ID]],Mapping!H102:K7893,4,0)</f>
        <v>40583</v>
      </c>
      <c r="H102" t="str">
        <f>INDEX(Mapping!$B$2:$T$7793,MATCH(Data!$A102,Mapping!$B$3:$B$7793,0),MATCH(Data!$H$1,Mapping!$B$2:$T$2,0))</f>
        <v>Second Class</v>
      </c>
      <c r="I102" t="str">
        <f>INDEX(Mapping!$B$2:$T$7793,MATCH(Data!$A102,Mapping!$B$3:$B$7793,0),MATCH(Data!$I$1,Mapping!$B$2:$T$2,0))</f>
        <v>Corporate</v>
      </c>
      <c r="J102">
        <f>VLOOKUP($A102,Mapping!$X$3:$Y$7793,2,0)</f>
        <v>92025</v>
      </c>
      <c r="K102" t="str">
        <f>VLOOKUP($J102,Mapping!$AB$3:$AC$475,2,0)</f>
        <v>Coppell</v>
      </c>
      <c r="L102" t="str">
        <f>VLOOKUP($K102,Mapping!$AF$3:$AG$475,2,0)</f>
        <v>Texas</v>
      </c>
      <c r="M102" t="str">
        <f>VLOOKUP($L102,Mapping!$AI$3:$AJ$48,2,0)</f>
        <v>United States</v>
      </c>
      <c r="N102" t="str">
        <f>VLOOKUP($L102,Mapping!$AI$3:$AK$48,3,0)</f>
        <v>Central</v>
      </c>
      <c r="O102" t="str">
        <f>VLOOKUP(Table1[[#This Row],[Column1]],Mapping!$AM$8:$AN$11,2,0)</f>
        <v>Office Supplies</v>
      </c>
      <c r="P102" t="str">
        <f>VLOOKUP(Table1[[#This Row],[Column3]],Mapping!$AP$5:$AQ$22,2,0)</f>
        <v>Binders</v>
      </c>
      <c r="Q102">
        <v>17.248000000000001</v>
      </c>
      <c r="R102">
        <v>2</v>
      </c>
      <c r="S102">
        <v>6.0367999999999986</v>
      </c>
    </row>
    <row r="103" spans="1:19" x14ac:dyDescent="0.35">
      <c r="A103">
        <v>681</v>
      </c>
      <c r="B103" t="s">
        <v>886</v>
      </c>
      <c r="C103" t="s">
        <v>887</v>
      </c>
      <c r="D103" t="str">
        <f>MID(Table1[[#This Row],[Product ID]],5,2)</f>
        <v>PA</v>
      </c>
      <c r="E103" t="str">
        <f>LEFT(Table1[[#This Row],[Product ID]],3)</f>
        <v>OFF</v>
      </c>
      <c r="F103" s="10">
        <f>VLOOKUP(Table1[[#This Row],[Order ID]],Mapping!H103:J7894,3,0)</f>
        <v>40886</v>
      </c>
      <c r="G103" s="10">
        <f>VLOOKUP(Table1[[#This Row],[Order ID]],Mapping!H103:K7894,4,0)</f>
        <v>40893</v>
      </c>
      <c r="H103" t="str">
        <f>INDEX(Mapping!$B$2:$T$7793,MATCH(Data!$A103,Mapping!$B$3:$B$7793,0),MATCH(Data!$H$1,Mapping!$B$2:$T$2,0))</f>
        <v>Standard Class</v>
      </c>
      <c r="I103" t="str">
        <f>INDEX(Mapping!$B$2:$T$7793,MATCH(Data!$A103,Mapping!$B$3:$B$7793,0),MATCH(Data!$I$1,Mapping!$B$2:$T$2,0))</f>
        <v>Consumer</v>
      </c>
      <c r="J103">
        <f>VLOOKUP($A103,Mapping!$X$3:$Y$7793,2,0)</f>
        <v>94122</v>
      </c>
      <c r="K103" t="str">
        <f>VLOOKUP($J103,Mapping!$AB$3:$AC$475,2,0)</f>
        <v>Urbandale</v>
      </c>
      <c r="L103" t="str">
        <f>VLOOKUP($K103,Mapping!$AF$3:$AG$475,2,0)</f>
        <v>Iowa</v>
      </c>
      <c r="M103" t="str">
        <f>VLOOKUP($L103,Mapping!$AI$3:$AJ$48,2,0)</f>
        <v>United States</v>
      </c>
      <c r="N103" t="str">
        <f>VLOOKUP($L103,Mapping!$AI$3:$AK$48,3,0)</f>
        <v>Central</v>
      </c>
      <c r="O103" t="str">
        <f>VLOOKUP(Table1[[#This Row],[Column1]],Mapping!$AM$8:$AN$11,2,0)</f>
        <v>Office Supplies</v>
      </c>
      <c r="P103" t="str">
        <f>VLOOKUP(Table1[[#This Row],[Column3]],Mapping!$AP$5:$AQ$22,2,0)</f>
        <v>Paper</v>
      </c>
      <c r="Q103">
        <v>34.68</v>
      </c>
      <c r="R103">
        <v>6</v>
      </c>
      <c r="S103">
        <v>16.993200000000002</v>
      </c>
    </row>
    <row r="104" spans="1:19" x14ac:dyDescent="0.35">
      <c r="A104">
        <v>4093</v>
      </c>
      <c r="B104" t="s">
        <v>3651</v>
      </c>
      <c r="C104" t="s">
        <v>2164</v>
      </c>
      <c r="D104" t="str">
        <f>MID(Table1[[#This Row],[Product ID]],5,2)</f>
        <v>PH</v>
      </c>
      <c r="E104" t="str">
        <f>LEFT(Table1[[#This Row],[Product ID]],3)</f>
        <v>TEC</v>
      </c>
      <c r="F104" s="10">
        <f>VLOOKUP(Table1[[#This Row],[Order ID]],Mapping!H104:J7895,3,0)</f>
        <v>40793</v>
      </c>
      <c r="G104" s="10">
        <f>VLOOKUP(Table1[[#This Row],[Order ID]],Mapping!H104:K7895,4,0)</f>
        <v>40796</v>
      </c>
      <c r="H104" t="str">
        <f>INDEX(Mapping!$B$2:$T$7793,MATCH(Data!$A104,Mapping!$B$3:$B$7793,0),MATCH(Data!$H$1,Mapping!$B$2:$T$2,0))</f>
        <v>Standard Class</v>
      </c>
      <c r="I104" t="str">
        <f>INDEX(Mapping!$B$2:$T$7793,MATCH(Data!$A104,Mapping!$B$3:$B$7793,0),MATCH(Data!$I$1,Mapping!$B$2:$T$2,0))</f>
        <v>Home Office</v>
      </c>
      <c r="J104">
        <f>VLOOKUP($A104,Mapping!$X$3:$Y$7793,2,0)</f>
        <v>77036</v>
      </c>
      <c r="K104" t="str">
        <f>VLOOKUP($J104,Mapping!$AB$3:$AC$475,2,0)</f>
        <v>Lakeville</v>
      </c>
      <c r="L104" t="str">
        <f>VLOOKUP($K104,Mapping!$AF$3:$AG$475,2,0)</f>
        <v>Minnesota</v>
      </c>
      <c r="M104" t="str">
        <f>VLOOKUP($L104,Mapping!$AI$3:$AJ$48,2,0)</f>
        <v>United States</v>
      </c>
      <c r="N104" t="str">
        <f>VLOOKUP($L104,Mapping!$AI$3:$AK$48,3,0)</f>
        <v>Central</v>
      </c>
      <c r="O104" t="str">
        <f>VLOOKUP(Table1[[#This Row],[Column1]],Mapping!$AM$8:$AN$11,2,0)</f>
        <v>Technology</v>
      </c>
      <c r="P104" t="str">
        <f>VLOOKUP(Table1[[#This Row],[Column3]],Mapping!$AP$5:$AQ$22,2,0)</f>
        <v>Phones</v>
      </c>
      <c r="Q104">
        <v>196.77600000000001</v>
      </c>
      <c r="R104">
        <v>3</v>
      </c>
      <c r="S104">
        <v>14.758199999999995</v>
      </c>
    </row>
    <row r="105" spans="1:19" x14ac:dyDescent="0.35">
      <c r="A105">
        <v>4094</v>
      </c>
      <c r="B105" t="s">
        <v>3651</v>
      </c>
      <c r="C105" t="s">
        <v>420</v>
      </c>
      <c r="D105" t="str">
        <f>MID(Table1[[#This Row],[Product ID]],5,2)</f>
        <v>BI</v>
      </c>
      <c r="E105" t="str">
        <f>LEFT(Table1[[#This Row],[Product ID]],3)</f>
        <v>OFF</v>
      </c>
      <c r="F105" s="10">
        <f>VLOOKUP(Table1[[#This Row],[Order ID]],Mapping!H105:J7896,3,0)</f>
        <v>40793</v>
      </c>
      <c r="G105" s="10">
        <f>VLOOKUP(Table1[[#This Row],[Order ID]],Mapping!H105:K7896,4,0)</f>
        <v>40796</v>
      </c>
      <c r="H105" t="str">
        <f>INDEX(Mapping!$B$2:$T$7793,MATCH(Data!$A105,Mapping!$B$3:$B$7793,0),MATCH(Data!$H$1,Mapping!$B$2:$T$2,0))</f>
        <v>First Class</v>
      </c>
      <c r="I105" t="str">
        <f>INDEX(Mapping!$B$2:$T$7793,MATCH(Data!$A105,Mapping!$B$3:$B$7793,0),MATCH(Data!$I$1,Mapping!$B$2:$T$2,0))</f>
        <v>Home Office</v>
      </c>
      <c r="J105">
        <f>VLOOKUP($A105,Mapping!$X$3:$Y$7793,2,0)</f>
        <v>77036</v>
      </c>
      <c r="K105" t="str">
        <f>VLOOKUP($J105,Mapping!$AB$3:$AC$475,2,0)</f>
        <v>Lakeville</v>
      </c>
      <c r="L105" t="str">
        <f>VLOOKUP($K105,Mapping!$AF$3:$AG$475,2,0)</f>
        <v>Minnesota</v>
      </c>
      <c r="M105" t="str">
        <f>VLOOKUP($L105,Mapping!$AI$3:$AJ$48,2,0)</f>
        <v>United States</v>
      </c>
      <c r="N105" t="str">
        <f>VLOOKUP($L105,Mapping!$AI$3:$AK$48,3,0)</f>
        <v>Central</v>
      </c>
      <c r="O105" t="str">
        <f>VLOOKUP(Table1[[#This Row],[Column1]],Mapping!$AM$8:$AN$11,2,0)</f>
        <v>Office Supplies</v>
      </c>
      <c r="P105" t="str">
        <f>VLOOKUP(Table1[[#This Row],[Column3]],Mapping!$AP$5:$AQ$22,2,0)</f>
        <v>Binders</v>
      </c>
      <c r="Q105">
        <v>2.9199999999999995</v>
      </c>
      <c r="R105">
        <v>2</v>
      </c>
      <c r="S105">
        <v>-4.8180000000000005</v>
      </c>
    </row>
    <row r="106" spans="1:19" x14ac:dyDescent="0.35">
      <c r="A106">
        <v>4095</v>
      </c>
      <c r="B106" t="s">
        <v>3651</v>
      </c>
      <c r="C106" t="s">
        <v>951</v>
      </c>
      <c r="D106" t="str">
        <f>MID(Table1[[#This Row],[Product ID]],5,2)</f>
        <v>TA</v>
      </c>
      <c r="E106" t="str">
        <f>LEFT(Table1[[#This Row],[Product ID]],3)</f>
        <v>FUR</v>
      </c>
      <c r="F106" s="10">
        <f>VLOOKUP(Table1[[#This Row],[Order ID]],Mapping!H106:J7897,3,0)</f>
        <v>40793</v>
      </c>
      <c r="G106" s="10">
        <f>VLOOKUP(Table1[[#This Row],[Order ID]],Mapping!H106:K7897,4,0)</f>
        <v>40796</v>
      </c>
      <c r="H106" t="str">
        <f>INDEX(Mapping!$B$2:$T$7793,MATCH(Data!$A106,Mapping!$B$3:$B$7793,0),MATCH(Data!$H$1,Mapping!$B$2:$T$2,0))</f>
        <v>First Class</v>
      </c>
      <c r="I106" t="str">
        <f>INDEX(Mapping!$B$2:$T$7793,MATCH(Data!$A106,Mapping!$B$3:$B$7793,0),MATCH(Data!$I$1,Mapping!$B$2:$T$2,0))</f>
        <v>Home Office</v>
      </c>
      <c r="J106">
        <f>VLOOKUP($A106,Mapping!$X$3:$Y$7793,2,0)</f>
        <v>77036</v>
      </c>
      <c r="K106" t="str">
        <f>VLOOKUP($J106,Mapping!$AB$3:$AC$475,2,0)</f>
        <v>Lakeville</v>
      </c>
      <c r="L106" t="str">
        <f>VLOOKUP($K106,Mapping!$AF$3:$AG$475,2,0)</f>
        <v>Minnesota</v>
      </c>
      <c r="M106" t="str">
        <f>VLOOKUP($L106,Mapping!$AI$3:$AJ$48,2,0)</f>
        <v>United States</v>
      </c>
      <c r="N106" t="str">
        <f>VLOOKUP($L106,Mapping!$AI$3:$AK$48,3,0)</f>
        <v>Central</v>
      </c>
      <c r="O106" t="str">
        <f>VLOOKUP(Table1[[#This Row],[Column1]],Mapping!$AM$8:$AN$11,2,0)</f>
        <v>Furniture</v>
      </c>
      <c r="P106" t="str">
        <f>VLOOKUP(Table1[[#This Row],[Column3]],Mapping!$AP$5:$AQ$22,2,0)</f>
        <v>Tables</v>
      </c>
      <c r="Q106">
        <v>200.79500000000002</v>
      </c>
      <c r="R106">
        <v>1</v>
      </c>
      <c r="S106">
        <v>-22.948000000000008</v>
      </c>
    </row>
    <row r="107" spans="1:19" x14ac:dyDescent="0.35">
      <c r="A107">
        <v>4096</v>
      </c>
      <c r="B107" t="s">
        <v>3651</v>
      </c>
      <c r="C107" t="s">
        <v>1807</v>
      </c>
      <c r="D107" t="str">
        <f>MID(Table1[[#This Row],[Product ID]],5,2)</f>
        <v>AC</v>
      </c>
      <c r="E107" t="str">
        <f>LEFT(Table1[[#This Row],[Product ID]],3)</f>
        <v>TEC</v>
      </c>
      <c r="F107" s="10">
        <f>VLOOKUP(Table1[[#This Row],[Order ID]],Mapping!H107:J7898,3,0)</f>
        <v>40793</v>
      </c>
      <c r="G107" s="10">
        <f>VLOOKUP(Table1[[#This Row],[Order ID]],Mapping!H107:K7898,4,0)</f>
        <v>40796</v>
      </c>
      <c r="H107" t="str">
        <f>INDEX(Mapping!$B$2:$T$7793,MATCH(Data!$A107,Mapping!$B$3:$B$7793,0),MATCH(Data!$H$1,Mapping!$B$2:$T$2,0))</f>
        <v>First Class</v>
      </c>
      <c r="I107" t="str">
        <f>INDEX(Mapping!$B$2:$T$7793,MATCH(Data!$A107,Mapping!$B$3:$B$7793,0),MATCH(Data!$I$1,Mapping!$B$2:$T$2,0))</f>
        <v>Home Office</v>
      </c>
      <c r="J107">
        <f>VLOOKUP($A107,Mapping!$X$3:$Y$7793,2,0)</f>
        <v>77036</v>
      </c>
      <c r="K107" t="str">
        <f>VLOOKUP($J107,Mapping!$AB$3:$AC$475,2,0)</f>
        <v>Lakeville</v>
      </c>
      <c r="L107" t="str">
        <f>VLOOKUP($K107,Mapping!$AF$3:$AG$475,2,0)</f>
        <v>Minnesota</v>
      </c>
      <c r="M107" t="str">
        <f>VLOOKUP($L107,Mapping!$AI$3:$AJ$48,2,0)</f>
        <v>United States</v>
      </c>
      <c r="N107" t="str">
        <f>VLOOKUP($L107,Mapping!$AI$3:$AK$48,3,0)</f>
        <v>Central</v>
      </c>
      <c r="O107" t="str">
        <f>VLOOKUP(Table1[[#This Row],[Column1]],Mapping!$AM$8:$AN$11,2,0)</f>
        <v>Technology</v>
      </c>
      <c r="P107" t="str">
        <f>VLOOKUP(Table1[[#This Row],[Column3]],Mapping!$AP$5:$AQ$22,2,0)</f>
        <v>Accessories</v>
      </c>
      <c r="Q107">
        <v>46.688000000000002</v>
      </c>
      <c r="R107">
        <v>4</v>
      </c>
      <c r="S107">
        <v>-2.9180000000000028</v>
      </c>
    </row>
    <row r="108" spans="1:19" x14ac:dyDescent="0.35">
      <c r="A108">
        <v>4097</v>
      </c>
      <c r="B108" t="s">
        <v>3651</v>
      </c>
      <c r="C108" t="s">
        <v>2900</v>
      </c>
      <c r="D108" t="str">
        <f>MID(Table1[[#This Row],[Product ID]],5,2)</f>
        <v>AR</v>
      </c>
      <c r="E108" t="str">
        <f>LEFT(Table1[[#This Row],[Product ID]],3)</f>
        <v>OFF</v>
      </c>
      <c r="F108" s="10">
        <f>VLOOKUP(Table1[[#This Row],[Order ID]],Mapping!H108:J7899,3,0)</f>
        <v>40793</v>
      </c>
      <c r="G108" s="10">
        <f>VLOOKUP(Table1[[#This Row],[Order ID]],Mapping!H108:K7899,4,0)</f>
        <v>40796</v>
      </c>
      <c r="H108" t="str">
        <f>INDEX(Mapping!$B$2:$T$7793,MATCH(Data!$A108,Mapping!$B$3:$B$7793,0),MATCH(Data!$H$1,Mapping!$B$2:$T$2,0))</f>
        <v>First Class</v>
      </c>
      <c r="I108" t="str">
        <f>INDEX(Mapping!$B$2:$T$7793,MATCH(Data!$A108,Mapping!$B$3:$B$7793,0),MATCH(Data!$I$1,Mapping!$B$2:$T$2,0))</f>
        <v>Home Office</v>
      </c>
      <c r="J108">
        <f>VLOOKUP($A108,Mapping!$X$3:$Y$7793,2,0)</f>
        <v>77036</v>
      </c>
      <c r="K108" t="str">
        <f>VLOOKUP($J108,Mapping!$AB$3:$AC$475,2,0)</f>
        <v>Lakeville</v>
      </c>
      <c r="L108" t="str">
        <f>VLOOKUP($K108,Mapping!$AF$3:$AG$475,2,0)</f>
        <v>Minnesota</v>
      </c>
      <c r="M108" t="str">
        <f>VLOOKUP($L108,Mapping!$AI$3:$AJ$48,2,0)</f>
        <v>United States</v>
      </c>
      <c r="N108" t="str">
        <f>VLOOKUP($L108,Mapping!$AI$3:$AK$48,3,0)</f>
        <v>Central</v>
      </c>
      <c r="O108" t="str">
        <f>VLOOKUP(Table1[[#This Row],[Column1]],Mapping!$AM$8:$AN$11,2,0)</f>
        <v>Office Supplies</v>
      </c>
      <c r="P108" t="str">
        <f>VLOOKUP(Table1[[#This Row],[Column3]],Mapping!$AP$5:$AQ$22,2,0)</f>
        <v>Art</v>
      </c>
      <c r="Q108">
        <v>21.864000000000001</v>
      </c>
      <c r="R108">
        <v>3</v>
      </c>
      <c r="S108">
        <v>3.5528999999999984</v>
      </c>
    </row>
    <row r="109" spans="1:19" x14ac:dyDescent="0.35">
      <c r="A109">
        <v>1219</v>
      </c>
      <c r="B109" t="s">
        <v>1469</v>
      </c>
      <c r="C109" t="s">
        <v>1470</v>
      </c>
      <c r="D109" t="str">
        <f>MID(Table1[[#This Row],[Product ID]],5,2)</f>
        <v>LA</v>
      </c>
      <c r="E109" t="str">
        <f>LEFT(Table1[[#This Row],[Product ID]],3)</f>
        <v>OFF</v>
      </c>
      <c r="F109" s="10">
        <f>VLOOKUP(Table1[[#This Row],[Order ID]],Mapping!H109:J7900,3,0)</f>
        <v>40637</v>
      </c>
      <c r="G109" s="10">
        <f>VLOOKUP(Table1[[#This Row],[Order ID]],Mapping!H109:K7900,4,0)</f>
        <v>40642</v>
      </c>
      <c r="H109" t="str">
        <f>INDEX(Mapping!$B$2:$T$7793,MATCH(Data!$A109,Mapping!$B$3:$B$7793,0),MATCH(Data!$H$1,Mapping!$B$2:$T$2,0))</f>
        <v>Standard Class</v>
      </c>
      <c r="I109" t="str">
        <f>INDEX(Mapping!$B$2:$T$7793,MATCH(Data!$A109,Mapping!$B$3:$B$7793,0),MATCH(Data!$I$1,Mapping!$B$2:$T$2,0))</f>
        <v>Corporate</v>
      </c>
      <c r="J109">
        <f>VLOOKUP($A109,Mapping!$X$3:$Y$7793,2,0)</f>
        <v>94109</v>
      </c>
      <c r="K109" t="str">
        <f>VLOOKUP($J109,Mapping!$AB$3:$AC$475,2,0)</f>
        <v>Fremont</v>
      </c>
      <c r="L109" t="str">
        <f>VLOOKUP($K109,Mapping!$AF$3:$AG$475,2,0)</f>
        <v>Nebraska</v>
      </c>
      <c r="M109" t="str">
        <f>VLOOKUP($L109,Mapping!$AI$3:$AJ$48,2,0)</f>
        <v>United States</v>
      </c>
      <c r="N109" t="str">
        <f>VLOOKUP($L109,Mapping!$AI$3:$AK$48,3,0)</f>
        <v>Central</v>
      </c>
      <c r="O109" t="str">
        <f>VLOOKUP(Table1[[#This Row],[Column1]],Mapping!$AM$8:$AN$11,2,0)</f>
        <v>Office Supplies</v>
      </c>
      <c r="P109" t="str">
        <f>VLOOKUP(Table1[[#This Row],[Column3]],Mapping!$AP$5:$AQ$22,2,0)</f>
        <v>Labels</v>
      </c>
      <c r="Q109">
        <v>18.899999999999999</v>
      </c>
      <c r="R109">
        <v>6</v>
      </c>
      <c r="S109">
        <v>9.0719999999999992</v>
      </c>
    </row>
    <row r="110" spans="1:19" x14ac:dyDescent="0.35">
      <c r="A110">
        <v>4281</v>
      </c>
      <c r="B110" t="s">
        <v>3778</v>
      </c>
      <c r="C110" t="s">
        <v>1635</v>
      </c>
      <c r="D110" t="str">
        <f>MID(Table1[[#This Row],[Product ID]],5,2)</f>
        <v>BO</v>
      </c>
      <c r="E110" t="str">
        <f>LEFT(Table1[[#This Row],[Product ID]],3)</f>
        <v>FUR</v>
      </c>
      <c r="F110" s="10">
        <f>VLOOKUP(Table1[[#This Row],[Order ID]],Mapping!H110:J7901,3,0)</f>
        <v>40875</v>
      </c>
      <c r="G110" s="10">
        <f>VLOOKUP(Table1[[#This Row],[Order ID]],Mapping!H110:K7901,4,0)</f>
        <v>40875</v>
      </c>
      <c r="H110" t="str">
        <f>INDEX(Mapping!$B$2:$T$7793,MATCH(Data!$A110,Mapping!$B$3:$B$7793,0),MATCH(Data!$H$1,Mapping!$B$2:$T$2,0))</f>
        <v>Same Day</v>
      </c>
      <c r="I110" t="str">
        <f>INDEX(Mapping!$B$2:$T$7793,MATCH(Data!$A110,Mapping!$B$3:$B$7793,0),MATCH(Data!$I$1,Mapping!$B$2:$T$2,0))</f>
        <v>Home Office</v>
      </c>
      <c r="J110">
        <f>VLOOKUP($A110,Mapping!$X$3:$Y$7793,2,0)</f>
        <v>94122</v>
      </c>
      <c r="K110" t="str">
        <f>VLOOKUP($J110,Mapping!$AB$3:$AC$475,2,0)</f>
        <v>Urbandale</v>
      </c>
      <c r="L110" t="str">
        <f>VLOOKUP($K110,Mapping!$AF$3:$AG$475,2,0)</f>
        <v>Iowa</v>
      </c>
      <c r="M110" t="str">
        <f>VLOOKUP($L110,Mapping!$AI$3:$AJ$48,2,0)</f>
        <v>United States</v>
      </c>
      <c r="N110" t="str">
        <f>VLOOKUP($L110,Mapping!$AI$3:$AK$48,3,0)</f>
        <v>Central</v>
      </c>
      <c r="O110" t="str">
        <f>VLOOKUP(Table1[[#This Row],[Column1]],Mapping!$AM$8:$AN$11,2,0)</f>
        <v>Furniture</v>
      </c>
      <c r="P110" t="str">
        <f>VLOOKUP(Table1[[#This Row],[Column3]],Mapping!$AP$5:$AQ$22,2,0)</f>
        <v>Bookcases</v>
      </c>
      <c r="Q110">
        <v>411.33199999999999</v>
      </c>
      <c r="R110">
        <v>4</v>
      </c>
      <c r="S110">
        <v>-4.8391999999999769</v>
      </c>
    </row>
    <row r="111" spans="1:19" x14ac:dyDescent="0.35">
      <c r="A111">
        <v>4280</v>
      </c>
      <c r="B111" t="s">
        <v>3778</v>
      </c>
      <c r="C111" t="s">
        <v>297</v>
      </c>
      <c r="D111" t="str">
        <f>MID(Table1[[#This Row],[Product ID]],5,2)</f>
        <v>LA</v>
      </c>
      <c r="E111" t="str">
        <f>LEFT(Table1[[#This Row],[Product ID]],3)</f>
        <v>OFF</v>
      </c>
      <c r="F111" s="10">
        <f>VLOOKUP(Table1[[#This Row],[Order ID]],Mapping!H111:J7902,3,0)</f>
        <v>40875</v>
      </c>
      <c r="G111" s="10">
        <f>VLOOKUP(Table1[[#This Row],[Order ID]],Mapping!H111:K7902,4,0)</f>
        <v>40875</v>
      </c>
      <c r="H111" t="str">
        <f>INDEX(Mapping!$B$2:$T$7793,MATCH(Data!$A111,Mapping!$B$3:$B$7793,0),MATCH(Data!$H$1,Mapping!$B$2:$T$2,0))</f>
        <v>Same Day</v>
      </c>
      <c r="I111" t="str">
        <f>INDEX(Mapping!$B$2:$T$7793,MATCH(Data!$A111,Mapping!$B$3:$B$7793,0),MATCH(Data!$I$1,Mapping!$B$2:$T$2,0))</f>
        <v>Home Office</v>
      </c>
      <c r="J111">
        <f>VLOOKUP($A111,Mapping!$X$3:$Y$7793,2,0)</f>
        <v>94122</v>
      </c>
      <c r="K111" t="str">
        <f>VLOOKUP($J111,Mapping!$AB$3:$AC$475,2,0)</f>
        <v>Urbandale</v>
      </c>
      <c r="L111" t="str">
        <f>VLOOKUP($K111,Mapping!$AF$3:$AG$475,2,0)</f>
        <v>Iowa</v>
      </c>
      <c r="M111" t="str">
        <f>VLOOKUP($L111,Mapping!$AI$3:$AJ$48,2,0)</f>
        <v>United States</v>
      </c>
      <c r="N111" t="str">
        <f>VLOOKUP($L111,Mapping!$AI$3:$AK$48,3,0)</f>
        <v>Central</v>
      </c>
      <c r="O111" t="str">
        <f>VLOOKUP(Table1[[#This Row],[Column1]],Mapping!$AM$8:$AN$11,2,0)</f>
        <v>Office Supplies</v>
      </c>
      <c r="P111" t="str">
        <f>VLOOKUP(Table1[[#This Row],[Column3]],Mapping!$AP$5:$AQ$22,2,0)</f>
        <v>Labels</v>
      </c>
      <c r="Q111">
        <v>41.4</v>
      </c>
      <c r="R111">
        <v>4</v>
      </c>
      <c r="S111">
        <v>19.872</v>
      </c>
    </row>
    <row r="112" spans="1:19" x14ac:dyDescent="0.35">
      <c r="A112">
        <v>4279</v>
      </c>
      <c r="B112" t="s">
        <v>3778</v>
      </c>
      <c r="C112" t="s">
        <v>393</v>
      </c>
      <c r="D112" t="str">
        <f>MID(Table1[[#This Row],[Product ID]],5,2)</f>
        <v>SU</v>
      </c>
      <c r="E112" t="str">
        <f>LEFT(Table1[[#This Row],[Product ID]],3)</f>
        <v>OFF</v>
      </c>
      <c r="F112" s="10">
        <f>VLOOKUP(Table1[[#This Row],[Order ID]],Mapping!H112:J7903,3,0)</f>
        <v>40875</v>
      </c>
      <c r="G112" s="10">
        <f>VLOOKUP(Table1[[#This Row],[Order ID]],Mapping!H112:K7903,4,0)</f>
        <v>40875</v>
      </c>
      <c r="H112" t="str">
        <f>INDEX(Mapping!$B$2:$T$7793,MATCH(Data!$A112,Mapping!$B$3:$B$7793,0),MATCH(Data!$H$1,Mapping!$B$2:$T$2,0))</f>
        <v>First Class</v>
      </c>
      <c r="I112" t="str">
        <f>INDEX(Mapping!$B$2:$T$7793,MATCH(Data!$A112,Mapping!$B$3:$B$7793,0),MATCH(Data!$I$1,Mapping!$B$2:$T$2,0))</f>
        <v>Consumer</v>
      </c>
      <c r="J112">
        <f>VLOOKUP($A112,Mapping!$X$3:$Y$7793,2,0)</f>
        <v>94122</v>
      </c>
      <c r="K112" t="str">
        <f>VLOOKUP($J112,Mapping!$AB$3:$AC$475,2,0)</f>
        <v>Urbandale</v>
      </c>
      <c r="L112" t="str">
        <f>VLOOKUP($K112,Mapping!$AF$3:$AG$475,2,0)</f>
        <v>Iowa</v>
      </c>
      <c r="M112" t="str">
        <f>VLOOKUP($L112,Mapping!$AI$3:$AJ$48,2,0)</f>
        <v>United States</v>
      </c>
      <c r="N112" t="str">
        <f>VLOOKUP($L112,Mapping!$AI$3:$AK$48,3,0)</f>
        <v>Central</v>
      </c>
      <c r="O112" t="str">
        <f>VLOOKUP(Table1[[#This Row],[Column1]],Mapping!$AM$8:$AN$11,2,0)</f>
        <v>Office Supplies</v>
      </c>
      <c r="P112" t="str">
        <f>VLOOKUP(Table1[[#This Row],[Column3]],Mapping!$AP$5:$AQ$22,2,0)</f>
        <v>Supplies</v>
      </c>
      <c r="Q112">
        <v>7.36</v>
      </c>
      <c r="R112">
        <v>2</v>
      </c>
      <c r="S112">
        <v>0.14719999999999978</v>
      </c>
    </row>
    <row r="113" spans="1:19" x14ac:dyDescent="0.35">
      <c r="A113">
        <v>4499</v>
      </c>
      <c r="B113" t="s">
        <v>3916</v>
      </c>
      <c r="C113" t="s">
        <v>2117</v>
      </c>
      <c r="D113" t="str">
        <f>MID(Table1[[#This Row],[Product ID]],5,2)</f>
        <v>CH</v>
      </c>
      <c r="E113" t="str">
        <f>LEFT(Table1[[#This Row],[Product ID]],3)</f>
        <v>FUR</v>
      </c>
      <c r="F113" s="10">
        <f>VLOOKUP(Table1[[#This Row],[Order ID]],Mapping!H113:J7904,3,0)</f>
        <v>40858</v>
      </c>
      <c r="G113" s="10">
        <f>VLOOKUP(Table1[[#This Row],[Order ID]],Mapping!H113:K7904,4,0)</f>
        <v>40865</v>
      </c>
      <c r="H113" t="str">
        <f>INDEX(Mapping!$B$2:$T$7793,MATCH(Data!$A113,Mapping!$B$3:$B$7793,0),MATCH(Data!$H$1,Mapping!$B$2:$T$2,0))</f>
        <v>Standard Class</v>
      </c>
      <c r="I113" t="str">
        <f>INDEX(Mapping!$B$2:$T$7793,MATCH(Data!$A113,Mapping!$B$3:$B$7793,0),MATCH(Data!$I$1,Mapping!$B$2:$T$2,0))</f>
        <v>Consumer</v>
      </c>
      <c r="J113">
        <f>VLOOKUP($A113,Mapping!$X$3:$Y$7793,2,0)</f>
        <v>90008</v>
      </c>
      <c r="K113" t="str">
        <f>VLOOKUP($J113,Mapping!$AB$3:$AC$475,2,0)</f>
        <v>Rochester Hills</v>
      </c>
      <c r="L113" t="str">
        <f>VLOOKUP($K113,Mapping!$AF$3:$AG$475,2,0)</f>
        <v>Michigan</v>
      </c>
      <c r="M113" t="str">
        <f>VLOOKUP($L113,Mapping!$AI$3:$AJ$48,2,0)</f>
        <v>United States</v>
      </c>
      <c r="N113" t="str">
        <f>VLOOKUP($L113,Mapping!$AI$3:$AK$48,3,0)</f>
        <v>Central</v>
      </c>
      <c r="O113" t="str">
        <f>VLOOKUP(Table1[[#This Row],[Column1]],Mapping!$AM$8:$AN$11,2,0)</f>
        <v>Furniture</v>
      </c>
      <c r="P113" t="str">
        <f>VLOOKUP(Table1[[#This Row],[Column3]],Mapping!$AP$5:$AQ$22,2,0)</f>
        <v>Chairs</v>
      </c>
      <c r="Q113">
        <v>112.64800000000001</v>
      </c>
      <c r="R113">
        <v>1</v>
      </c>
      <c r="S113">
        <v>11.264799999999997</v>
      </c>
    </row>
    <row r="114" spans="1:19" x14ac:dyDescent="0.35">
      <c r="A114">
        <v>6789</v>
      </c>
      <c r="B114" t="s">
        <v>5209</v>
      </c>
      <c r="C114" t="s">
        <v>3385</v>
      </c>
      <c r="D114" t="str">
        <f>MID(Table1[[#This Row],[Product ID]],5,2)</f>
        <v>TA</v>
      </c>
      <c r="E114" t="str">
        <f>LEFT(Table1[[#This Row],[Product ID]],3)</f>
        <v>FUR</v>
      </c>
      <c r="F114" s="10">
        <f>VLOOKUP(Table1[[#This Row],[Order ID]],Mapping!H114:J7905,3,0)</f>
        <v>40605</v>
      </c>
      <c r="G114" s="10">
        <f>VLOOKUP(Table1[[#This Row],[Order ID]],Mapping!H114:K7905,4,0)</f>
        <v>40609</v>
      </c>
      <c r="H114" t="str">
        <f>INDEX(Mapping!$B$2:$T$7793,MATCH(Data!$A114,Mapping!$B$3:$B$7793,0),MATCH(Data!$H$1,Mapping!$B$2:$T$2,0))</f>
        <v>First Class</v>
      </c>
      <c r="I114" t="str">
        <f>INDEX(Mapping!$B$2:$T$7793,MATCH(Data!$A114,Mapping!$B$3:$B$7793,0),MATCH(Data!$I$1,Mapping!$B$2:$T$2,0))</f>
        <v>Corporate</v>
      </c>
      <c r="J114">
        <f>VLOOKUP($A114,Mapping!$X$3:$Y$7793,2,0)</f>
        <v>92037</v>
      </c>
      <c r="K114" t="str">
        <f>VLOOKUP($J114,Mapping!$AB$3:$AC$475,2,0)</f>
        <v>Layton</v>
      </c>
      <c r="L114" t="str">
        <f>VLOOKUP($K114,Mapping!$AF$3:$AG$475,2,0)</f>
        <v>Utah</v>
      </c>
      <c r="M114" t="str">
        <f>VLOOKUP($L114,Mapping!$AI$3:$AJ$48,2,0)</f>
        <v>United States</v>
      </c>
      <c r="N114" t="str">
        <f>VLOOKUP($L114,Mapping!$AI$3:$AK$48,3,0)</f>
        <v>West</v>
      </c>
      <c r="O114" t="str">
        <f>VLOOKUP(Table1[[#This Row],[Column1]],Mapping!$AM$8:$AN$11,2,0)</f>
        <v>Furniture</v>
      </c>
      <c r="P114" t="str">
        <f>VLOOKUP(Table1[[#This Row],[Column3]],Mapping!$AP$5:$AQ$22,2,0)</f>
        <v>Tables</v>
      </c>
      <c r="Q114">
        <v>626.35200000000009</v>
      </c>
      <c r="R114">
        <v>3</v>
      </c>
      <c r="S114">
        <v>-23.488200000000091</v>
      </c>
    </row>
    <row r="115" spans="1:19" x14ac:dyDescent="0.35">
      <c r="A115">
        <v>6028</v>
      </c>
      <c r="B115" t="s">
        <v>4781</v>
      </c>
      <c r="C115" t="s">
        <v>909</v>
      </c>
      <c r="D115" t="str">
        <f>MID(Table1[[#This Row],[Product ID]],5,2)</f>
        <v>BI</v>
      </c>
      <c r="E115" t="str">
        <f>LEFT(Table1[[#This Row],[Product ID]],3)</f>
        <v>OFF</v>
      </c>
      <c r="F115" s="10">
        <f>VLOOKUP(Table1[[#This Row],[Order ID]],Mapping!H115:J7906,3,0)</f>
        <v>40693</v>
      </c>
      <c r="G115" s="10">
        <f>VLOOKUP(Table1[[#This Row],[Order ID]],Mapping!H115:K7906,4,0)</f>
        <v>40700</v>
      </c>
      <c r="H115" t="str">
        <f>INDEX(Mapping!$B$2:$T$7793,MATCH(Data!$A115,Mapping!$B$3:$B$7793,0),MATCH(Data!$H$1,Mapping!$B$2:$T$2,0))</f>
        <v>Standard Class</v>
      </c>
      <c r="I115" t="str">
        <f>INDEX(Mapping!$B$2:$T$7793,MATCH(Data!$A115,Mapping!$B$3:$B$7793,0),MATCH(Data!$I$1,Mapping!$B$2:$T$2,0))</f>
        <v>Corporate</v>
      </c>
      <c r="J115">
        <f>VLOOKUP($A115,Mapping!$X$3:$Y$7793,2,0)</f>
        <v>10024</v>
      </c>
      <c r="K115" t="str">
        <f>VLOOKUP($J115,Mapping!$AB$3:$AC$475,2,0)</f>
        <v>Memphis</v>
      </c>
      <c r="L115" t="str">
        <f>VLOOKUP($K115,Mapping!$AF$3:$AG$475,2,0)</f>
        <v>Tennessee</v>
      </c>
      <c r="M115" t="str">
        <f>VLOOKUP($L115,Mapping!$AI$3:$AJ$48,2,0)</f>
        <v>United States</v>
      </c>
      <c r="N115" t="str">
        <f>VLOOKUP($L115,Mapping!$AI$3:$AK$48,3,0)</f>
        <v>South</v>
      </c>
      <c r="O115" t="str">
        <f>VLOOKUP(Table1[[#This Row],[Column1]],Mapping!$AM$8:$AN$11,2,0)</f>
        <v>Office Supplies</v>
      </c>
      <c r="P115" t="str">
        <f>VLOOKUP(Table1[[#This Row],[Column3]],Mapping!$AP$5:$AQ$22,2,0)</f>
        <v>Binders</v>
      </c>
      <c r="Q115">
        <v>70.367999999999995</v>
      </c>
      <c r="R115">
        <v>4</v>
      </c>
      <c r="S115">
        <v>26.387999999999998</v>
      </c>
    </row>
    <row r="116" spans="1:19" x14ac:dyDescent="0.35">
      <c r="A116">
        <v>14</v>
      </c>
      <c r="B116" t="s">
        <v>21</v>
      </c>
      <c r="C116" t="s">
        <v>22</v>
      </c>
      <c r="D116" t="str">
        <f>MID(Table1[[#This Row],[Product ID]],5,2)</f>
        <v>ST</v>
      </c>
      <c r="E116" t="str">
        <f>LEFT(Table1[[#This Row],[Product ID]],3)</f>
        <v>OFF</v>
      </c>
      <c r="F116" s="10" t="e">
        <f>VLOOKUP(Table1[[#This Row],[Order ID]],Mapping!H116:J7907,3,0)</f>
        <v>#N/A</v>
      </c>
      <c r="G116" s="10" t="e">
        <f>VLOOKUP(Table1[[#This Row],[Order ID]],Mapping!H116:K7907,4,0)</f>
        <v>#N/A</v>
      </c>
      <c r="H116" t="str">
        <f>INDEX(Mapping!$B$2:$T$7793,MATCH(Data!$A116,Mapping!$B$3:$B$7793,0),MATCH(Data!$H$1,Mapping!$B$2:$T$2,0))</f>
        <v>Standard Class</v>
      </c>
      <c r="I116" t="str">
        <f>INDEX(Mapping!$B$2:$T$7793,MATCH(Data!$A116,Mapping!$B$3:$B$7793,0),MATCH(Data!$I$1,Mapping!$B$2:$T$2,0))</f>
        <v>Home Office</v>
      </c>
      <c r="J116">
        <f>VLOOKUP($A116,Mapping!$X$3:$Y$7793,2,0)</f>
        <v>53711</v>
      </c>
      <c r="K116" t="str">
        <f>VLOOKUP($J116,Mapping!$AB$3:$AC$475,2,0)</f>
        <v>West Jordan</v>
      </c>
      <c r="L116" t="str">
        <f>VLOOKUP($K116,Mapping!$AF$3:$AG$475,2,0)</f>
        <v>Utah</v>
      </c>
      <c r="M116" t="str">
        <f>VLOOKUP($L116,Mapping!$AI$3:$AJ$48,2,0)</f>
        <v>United States</v>
      </c>
      <c r="N116" t="str">
        <f>VLOOKUP($L116,Mapping!$AI$3:$AK$48,3,0)</f>
        <v>West</v>
      </c>
      <c r="O116" t="str">
        <f>VLOOKUP(Table1[[#This Row],[Column1]],Mapping!$AM$8:$AN$11,2,0)</f>
        <v>Office Supplies</v>
      </c>
      <c r="P116" t="str">
        <f>VLOOKUP(Table1[[#This Row],[Column3]],Mapping!$AP$5:$AQ$22,2,0)</f>
        <v>Storage</v>
      </c>
      <c r="Q116">
        <v>665.88</v>
      </c>
      <c r="R116">
        <v>6</v>
      </c>
      <c r="S116">
        <v>13.317599999999999</v>
      </c>
    </row>
    <row r="117" spans="1:19" x14ac:dyDescent="0.35">
      <c r="A117">
        <v>5596</v>
      </c>
      <c r="B117" t="s">
        <v>4544</v>
      </c>
      <c r="C117" t="s">
        <v>382</v>
      </c>
      <c r="D117" t="str">
        <f>MID(Table1[[#This Row],[Product ID]],5,2)</f>
        <v>AR</v>
      </c>
      <c r="E117" t="str">
        <f>LEFT(Table1[[#This Row],[Product ID]],3)</f>
        <v>OFF</v>
      </c>
      <c r="F117" s="10">
        <f>VLOOKUP(Table1[[#This Row],[Order ID]],Mapping!H117:J7908,3,0)</f>
        <v>40550</v>
      </c>
      <c r="G117" s="10">
        <f>VLOOKUP(Table1[[#This Row],[Order ID]],Mapping!H117:K7908,4,0)</f>
        <v>40551</v>
      </c>
      <c r="H117" t="str">
        <f>INDEX(Mapping!$B$2:$T$7793,MATCH(Data!$A117,Mapping!$B$3:$B$7793,0),MATCH(Data!$H$1,Mapping!$B$2:$T$2,0))</f>
        <v>Standard Class</v>
      </c>
      <c r="I117" t="str">
        <f>INDEX(Mapping!$B$2:$T$7793,MATCH(Data!$A117,Mapping!$B$3:$B$7793,0),MATCH(Data!$I$1,Mapping!$B$2:$T$2,0))</f>
        <v>Consumer</v>
      </c>
      <c r="J117">
        <f>VLOOKUP($A117,Mapping!$X$3:$Y$7793,2,0)</f>
        <v>30605</v>
      </c>
      <c r="K117" t="str">
        <f>VLOOKUP($J117,Mapping!$AB$3:$AC$475,2,0)</f>
        <v>Draper</v>
      </c>
      <c r="L117" t="str">
        <f>VLOOKUP($K117,Mapping!$AF$3:$AG$475,2,0)</f>
        <v>Utah</v>
      </c>
      <c r="M117" t="str">
        <f>VLOOKUP($L117,Mapping!$AI$3:$AJ$48,2,0)</f>
        <v>United States</v>
      </c>
      <c r="N117" t="str">
        <f>VLOOKUP($L117,Mapping!$AI$3:$AK$48,3,0)</f>
        <v>West</v>
      </c>
      <c r="O117" t="str">
        <f>VLOOKUP(Table1[[#This Row],[Column1]],Mapping!$AM$8:$AN$11,2,0)</f>
        <v>Office Supplies</v>
      </c>
      <c r="P117" t="str">
        <f>VLOOKUP(Table1[[#This Row],[Column3]],Mapping!$AP$5:$AQ$22,2,0)</f>
        <v>Art</v>
      </c>
      <c r="Q117">
        <v>12.78</v>
      </c>
      <c r="R117">
        <v>3</v>
      </c>
      <c r="S117">
        <v>5.2397999999999998</v>
      </c>
    </row>
    <row r="118" spans="1:19" x14ac:dyDescent="0.35">
      <c r="A118">
        <v>2575</v>
      </c>
      <c r="B118" t="s">
        <v>2640</v>
      </c>
      <c r="C118" t="s">
        <v>2534</v>
      </c>
      <c r="D118" t="str">
        <f>MID(Table1[[#This Row],[Product ID]],5,2)</f>
        <v>SU</v>
      </c>
      <c r="E118" t="str">
        <f>LEFT(Table1[[#This Row],[Product ID]],3)</f>
        <v>OFF</v>
      </c>
      <c r="F118" s="10">
        <f>VLOOKUP(Table1[[#This Row],[Order ID]],Mapping!H118:J7909,3,0)</f>
        <v>40903</v>
      </c>
      <c r="G118" s="10">
        <f>VLOOKUP(Table1[[#This Row],[Order ID]],Mapping!H118:K7909,4,0)</f>
        <v>40907</v>
      </c>
      <c r="H118" t="str">
        <f>INDEX(Mapping!$B$2:$T$7793,MATCH(Data!$A118,Mapping!$B$3:$B$7793,0),MATCH(Data!$H$1,Mapping!$B$2:$T$2,0))</f>
        <v>Standard Class</v>
      </c>
      <c r="I118" t="str">
        <f>INDEX(Mapping!$B$2:$T$7793,MATCH(Data!$A118,Mapping!$B$3:$B$7793,0),MATCH(Data!$I$1,Mapping!$B$2:$T$2,0))</f>
        <v>Consumer</v>
      </c>
      <c r="J118">
        <f>VLOOKUP($A118,Mapping!$X$3:$Y$7793,2,0)</f>
        <v>92024</v>
      </c>
      <c r="K118" t="str">
        <f>VLOOKUP($J118,Mapping!$AB$3:$AC$475,2,0)</f>
        <v>Plainfield</v>
      </c>
      <c r="L118" t="str">
        <f>VLOOKUP($K118,Mapping!$AF$3:$AG$475,2,0)</f>
        <v>New Jersey</v>
      </c>
      <c r="M118" t="str">
        <f>VLOOKUP($L118,Mapping!$AI$3:$AJ$48,2,0)</f>
        <v>United States</v>
      </c>
      <c r="N118" t="str">
        <f>VLOOKUP($L118,Mapping!$AI$3:$AK$48,3,0)</f>
        <v>East</v>
      </c>
      <c r="O118" t="str">
        <f>VLOOKUP(Table1[[#This Row],[Column1]],Mapping!$AM$8:$AN$11,2,0)</f>
        <v>Office Supplies</v>
      </c>
      <c r="P118" t="str">
        <f>VLOOKUP(Table1[[#This Row],[Column3]],Mapping!$AP$5:$AQ$22,2,0)</f>
        <v>Supplies</v>
      </c>
      <c r="Q118">
        <v>11.91</v>
      </c>
      <c r="R118">
        <v>3</v>
      </c>
      <c r="S118">
        <v>0.11909999999999954</v>
      </c>
    </row>
    <row r="119" spans="1:19" x14ac:dyDescent="0.35">
      <c r="A119">
        <v>2576</v>
      </c>
      <c r="B119" t="s">
        <v>2640</v>
      </c>
      <c r="C119" t="s">
        <v>1129</v>
      </c>
      <c r="D119" t="str">
        <f>MID(Table1[[#This Row],[Product ID]],5,2)</f>
        <v>FU</v>
      </c>
      <c r="E119" t="str">
        <f>LEFT(Table1[[#This Row],[Product ID]],3)</f>
        <v>FUR</v>
      </c>
      <c r="F119" s="10">
        <f>VLOOKUP(Table1[[#This Row],[Order ID]],Mapping!H119:J7910,3,0)</f>
        <v>40903</v>
      </c>
      <c r="G119" s="10">
        <f>VLOOKUP(Table1[[#This Row],[Order ID]],Mapping!H119:K7910,4,0)</f>
        <v>40907</v>
      </c>
      <c r="H119" t="str">
        <f>INDEX(Mapping!$B$2:$T$7793,MATCH(Data!$A119,Mapping!$B$3:$B$7793,0),MATCH(Data!$H$1,Mapping!$B$2:$T$2,0))</f>
        <v>Standard Class</v>
      </c>
      <c r="I119" t="str">
        <f>INDEX(Mapping!$B$2:$T$7793,MATCH(Data!$A119,Mapping!$B$3:$B$7793,0),MATCH(Data!$I$1,Mapping!$B$2:$T$2,0))</f>
        <v>Consumer</v>
      </c>
      <c r="J119">
        <f>VLOOKUP($A119,Mapping!$X$3:$Y$7793,2,0)</f>
        <v>92024</v>
      </c>
      <c r="K119" t="str">
        <f>VLOOKUP($J119,Mapping!$AB$3:$AC$475,2,0)</f>
        <v>Plainfield</v>
      </c>
      <c r="L119" t="str">
        <f>VLOOKUP($K119,Mapping!$AF$3:$AG$475,2,0)</f>
        <v>New Jersey</v>
      </c>
      <c r="M119" t="str">
        <f>VLOOKUP($L119,Mapping!$AI$3:$AJ$48,2,0)</f>
        <v>United States</v>
      </c>
      <c r="N119" t="str">
        <f>VLOOKUP($L119,Mapping!$AI$3:$AK$48,3,0)</f>
        <v>East</v>
      </c>
      <c r="O119" t="str">
        <f>VLOOKUP(Table1[[#This Row],[Column1]],Mapping!$AM$8:$AN$11,2,0)</f>
        <v>Furniture</v>
      </c>
      <c r="P119" t="str">
        <f>VLOOKUP(Table1[[#This Row],[Column3]],Mapping!$AP$5:$AQ$22,2,0)</f>
        <v>Furnishings</v>
      </c>
      <c r="Q119">
        <v>3.48</v>
      </c>
      <c r="R119">
        <v>2</v>
      </c>
      <c r="S119">
        <v>1.1135999999999999</v>
      </c>
    </row>
    <row r="120" spans="1:19" x14ac:dyDescent="0.35">
      <c r="A120">
        <v>56</v>
      </c>
      <c r="B120" t="s">
        <v>82</v>
      </c>
      <c r="C120" t="s">
        <v>83</v>
      </c>
      <c r="D120" t="str">
        <f>MID(Table1[[#This Row],[Product ID]],5,2)</f>
        <v>AR</v>
      </c>
      <c r="E120" t="str">
        <f>LEFT(Table1[[#This Row],[Product ID]],3)</f>
        <v>OFF</v>
      </c>
      <c r="F120" s="10" t="e">
        <f>VLOOKUP(Table1[[#This Row],[Order ID]],Mapping!H120:J7911,3,0)</f>
        <v>#N/A</v>
      </c>
      <c r="G120" s="10" t="e">
        <f>VLOOKUP(Table1[[#This Row],[Order ID]],Mapping!H120:K7911,4,0)</f>
        <v>#N/A</v>
      </c>
      <c r="H120" t="str">
        <f>INDEX(Mapping!$B$2:$T$7793,MATCH(Data!$A120,Mapping!$B$3:$B$7793,0),MATCH(Data!$H$1,Mapping!$B$2:$T$2,0))</f>
        <v>Standard Class</v>
      </c>
      <c r="I120" t="str">
        <f>INDEX(Mapping!$B$2:$T$7793,MATCH(Data!$A120,Mapping!$B$3:$B$7793,0),MATCH(Data!$I$1,Mapping!$B$2:$T$2,0))</f>
        <v>Home Office</v>
      </c>
      <c r="J120">
        <f>VLOOKUP($A120,Mapping!$X$3:$Y$7793,2,0)</f>
        <v>85234</v>
      </c>
      <c r="K120" t="str">
        <f>VLOOKUP($J120,Mapping!$AB$3:$AC$475,2,0)</f>
        <v>Portland</v>
      </c>
      <c r="L120" t="str">
        <f>VLOOKUP($K120,Mapping!$AF$3:$AG$475,2,0)</f>
        <v>Oregon</v>
      </c>
      <c r="M120" t="str">
        <f>VLOOKUP($L120,Mapping!$AI$3:$AJ$48,2,0)</f>
        <v>United States</v>
      </c>
      <c r="N120" t="str">
        <f>VLOOKUP($L120,Mapping!$AI$3:$AK$48,3,0)</f>
        <v>West</v>
      </c>
      <c r="O120" t="str">
        <f>VLOOKUP(Table1[[#This Row],[Column1]],Mapping!$AM$8:$AN$11,2,0)</f>
        <v>Office Supplies</v>
      </c>
      <c r="P120" t="str">
        <f>VLOOKUP(Table1[[#This Row],[Column3]],Mapping!$AP$5:$AQ$22,2,0)</f>
        <v>Art</v>
      </c>
      <c r="Q120">
        <v>1113.0240000000001</v>
      </c>
      <c r="R120">
        <v>8</v>
      </c>
      <c r="S120">
        <v>111.30239999999998</v>
      </c>
    </row>
    <row r="121" spans="1:19" x14ac:dyDescent="0.35">
      <c r="A121">
        <v>57</v>
      </c>
      <c r="B121" t="s">
        <v>82</v>
      </c>
      <c r="C121" t="s">
        <v>84</v>
      </c>
      <c r="D121" t="str">
        <f>MID(Table1[[#This Row],[Product ID]],5,2)</f>
        <v>PH</v>
      </c>
      <c r="E121" t="str">
        <f>LEFT(Table1[[#This Row],[Product ID]],3)</f>
        <v>TEC</v>
      </c>
      <c r="F121" s="10" t="e">
        <f>VLOOKUP(Table1[[#This Row],[Order ID]],Mapping!H121:J7912,3,0)</f>
        <v>#N/A</v>
      </c>
      <c r="G121" s="10" t="e">
        <f>VLOOKUP(Table1[[#This Row],[Order ID]],Mapping!H121:K7912,4,0)</f>
        <v>#N/A</v>
      </c>
      <c r="H121" t="str">
        <f>INDEX(Mapping!$B$2:$T$7793,MATCH(Data!$A121,Mapping!$B$3:$B$7793,0),MATCH(Data!$H$1,Mapping!$B$2:$T$2,0))</f>
        <v>Standard Class</v>
      </c>
      <c r="I121" t="str">
        <f>INDEX(Mapping!$B$2:$T$7793,MATCH(Data!$A121,Mapping!$B$3:$B$7793,0),MATCH(Data!$I$1,Mapping!$B$2:$T$2,0))</f>
        <v>Corporate</v>
      </c>
      <c r="J121">
        <f>VLOOKUP($A121,Mapping!$X$3:$Y$7793,2,0)</f>
        <v>85234</v>
      </c>
      <c r="K121" t="str">
        <f>VLOOKUP($J121,Mapping!$AB$3:$AC$475,2,0)</f>
        <v>Portland</v>
      </c>
      <c r="L121" t="str">
        <f>VLOOKUP($K121,Mapping!$AF$3:$AG$475,2,0)</f>
        <v>Oregon</v>
      </c>
      <c r="M121" t="str">
        <f>VLOOKUP($L121,Mapping!$AI$3:$AJ$48,2,0)</f>
        <v>United States</v>
      </c>
      <c r="N121" t="str">
        <f>VLOOKUP($L121,Mapping!$AI$3:$AK$48,3,0)</f>
        <v>West</v>
      </c>
      <c r="O121" t="str">
        <f>VLOOKUP(Table1[[#This Row],[Column1]],Mapping!$AM$8:$AN$11,2,0)</f>
        <v>Technology</v>
      </c>
      <c r="P121" t="str">
        <f>VLOOKUP(Table1[[#This Row],[Column3]],Mapping!$AP$5:$AQ$22,2,0)</f>
        <v>Phones</v>
      </c>
      <c r="Q121">
        <v>167.96800000000002</v>
      </c>
      <c r="R121">
        <v>4</v>
      </c>
      <c r="S121">
        <v>62.988</v>
      </c>
    </row>
    <row r="122" spans="1:19" x14ac:dyDescent="0.35">
      <c r="A122">
        <v>1622</v>
      </c>
      <c r="B122" t="s">
        <v>1846</v>
      </c>
      <c r="C122" t="s">
        <v>1847</v>
      </c>
      <c r="D122" t="str">
        <f>MID(Table1[[#This Row],[Product ID]],5,2)</f>
        <v>FA</v>
      </c>
      <c r="E122" t="str">
        <f>LEFT(Table1[[#This Row],[Product ID]],3)</f>
        <v>OFF</v>
      </c>
      <c r="F122" s="10">
        <f>VLOOKUP(Table1[[#This Row],[Order ID]],Mapping!H122:J7913,3,0)</f>
        <v>40847</v>
      </c>
      <c r="G122" s="10">
        <f>VLOOKUP(Table1[[#This Row],[Order ID]],Mapping!H122:K7913,4,0)</f>
        <v>40851</v>
      </c>
      <c r="H122" t="str">
        <f>INDEX(Mapping!$B$2:$T$7793,MATCH(Data!$A122,Mapping!$B$3:$B$7793,0),MATCH(Data!$H$1,Mapping!$B$2:$T$2,0))</f>
        <v>First Class</v>
      </c>
      <c r="I122" t="str">
        <f>INDEX(Mapping!$B$2:$T$7793,MATCH(Data!$A122,Mapping!$B$3:$B$7793,0),MATCH(Data!$I$1,Mapping!$B$2:$T$2,0))</f>
        <v>Consumer</v>
      </c>
      <c r="J122">
        <f>VLOOKUP($A122,Mapping!$X$3:$Y$7793,2,0)</f>
        <v>90049</v>
      </c>
      <c r="K122" t="str">
        <f>VLOOKUP($J122,Mapping!$AB$3:$AC$475,2,0)</f>
        <v>Richardson</v>
      </c>
      <c r="L122" t="str">
        <f>VLOOKUP($K122,Mapping!$AF$3:$AG$475,2,0)</f>
        <v>Texas</v>
      </c>
      <c r="M122" t="str">
        <f>VLOOKUP($L122,Mapping!$AI$3:$AJ$48,2,0)</f>
        <v>United States</v>
      </c>
      <c r="N122" t="str">
        <f>VLOOKUP($L122,Mapping!$AI$3:$AK$48,3,0)</f>
        <v>Central</v>
      </c>
      <c r="O122" t="str">
        <f>VLOOKUP(Table1[[#This Row],[Column1]],Mapping!$AM$8:$AN$11,2,0)</f>
        <v>Office Supplies</v>
      </c>
      <c r="P122" t="str">
        <f>VLOOKUP(Table1[[#This Row],[Column3]],Mapping!$AP$5:$AQ$22,2,0)</f>
        <v>Fasteners</v>
      </c>
      <c r="Q122">
        <v>11.34</v>
      </c>
      <c r="R122">
        <v>3</v>
      </c>
      <c r="S122">
        <v>5.2164000000000001</v>
      </c>
    </row>
    <row r="123" spans="1:19" x14ac:dyDescent="0.35">
      <c r="A123">
        <v>1623</v>
      </c>
      <c r="B123" t="s">
        <v>1846</v>
      </c>
      <c r="C123" t="s">
        <v>1848</v>
      </c>
      <c r="D123" t="str">
        <f>MID(Table1[[#This Row],[Product ID]],5,2)</f>
        <v>ST</v>
      </c>
      <c r="E123" t="str">
        <f>LEFT(Table1[[#This Row],[Product ID]],3)</f>
        <v>OFF</v>
      </c>
      <c r="F123" s="10">
        <f>VLOOKUP(Table1[[#This Row],[Order ID]],Mapping!H123:J7914,3,0)</f>
        <v>40847</v>
      </c>
      <c r="G123" s="10">
        <f>VLOOKUP(Table1[[#This Row],[Order ID]],Mapping!H123:K7914,4,0)</f>
        <v>40851</v>
      </c>
      <c r="H123" t="str">
        <f>INDEX(Mapping!$B$2:$T$7793,MATCH(Data!$A123,Mapping!$B$3:$B$7793,0),MATCH(Data!$H$1,Mapping!$B$2:$T$2,0))</f>
        <v>Standard Class</v>
      </c>
      <c r="I123" t="str">
        <f>INDEX(Mapping!$B$2:$T$7793,MATCH(Data!$A123,Mapping!$B$3:$B$7793,0),MATCH(Data!$I$1,Mapping!$B$2:$T$2,0))</f>
        <v>Corporate</v>
      </c>
      <c r="J123">
        <f>VLOOKUP($A123,Mapping!$X$3:$Y$7793,2,0)</f>
        <v>90049</v>
      </c>
      <c r="K123" t="str">
        <f>VLOOKUP($J123,Mapping!$AB$3:$AC$475,2,0)</f>
        <v>Richardson</v>
      </c>
      <c r="L123" t="str">
        <f>VLOOKUP($K123,Mapping!$AF$3:$AG$475,2,0)</f>
        <v>Texas</v>
      </c>
      <c r="M123" t="str">
        <f>VLOOKUP($L123,Mapping!$AI$3:$AJ$48,2,0)</f>
        <v>United States</v>
      </c>
      <c r="N123" t="str">
        <f>VLOOKUP($L123,Mapping!$AI$3:$AK$48,3,0)</f>
        <v>Central</v>
      </c>
      <c r="O123" t="str">
        <f>VLOOKUP(Table1[[#This Row],[Column1]],Mapping!$AM$8:$AN$11,2,0)</f>
        <v>Office Supplies</v>
      </c>
      <c r="P123" t="str">
        <f>VLOOKUP(Table1[[#This Row],[Column3]],Mapping!$AP$5:$AQ$22,2,0)</f>
        <v>Storage</v>
      </c>
      <c r="Q123">
        <v>80.3</v>
      </c>
      <c r="R123">
        <v>5</v>
      </c>
      <c r="S123">
        <v>20.877999999999997</v>
      </c>
    </row>
    <row r="124" spans="1:19" x14ac:dyDescent="0.35">
      <c r="A124">
        <v>1625</v>
      </c>
      <c r="B124" t="s">
        <v>1846</v>
      </c>
      <c r="C124" t="s">
        <v>1850</v>
      </c>
      <c r="D124" t="str">
        <f>MID(Table1[[#This Row],[Product ID]],5,2)</f>
        <v>PA</v>
      </c>
      <c r="E124" t="str">
        <f>LEFT(Table1[[#This Row],[Product ID]],3)</f>
        <v>OFF</v>
      </c>
      <c r="F124" s="10">
        <f>VLOOKUP(Table1[[#This Row],[Order ID]],Mapping!H124:J7915,3,0)</f>
        <v>40847</v>
      </c>
      <c r="G124" s="10">
        <f>VLOOKUP(Table1[[#This Row],[Order ID]],Mapping!H124:K7915,4,0)</f>
        <v>40851</v>
      </c>
      <c r="H124" t="str">
        <f>INDEX(Mapping!$B$2:$T$7793,MATCH(Data!$A124,Mapping!$B$3:$B$7793,0),MATCH(Data!$H$1,Mapping!$B$2:$T$2,0))</f>
        <v>Standard Class</v>
      </c>
      <c r="I124" t="str">
        <f>INDEX(Mapping!$B$2:$T$7793,MATCH(Data!$A124,Mapping!$B$3:$B$7793,0),MATCH(Data!$I$1,Mapping!$B$2:$T$2,0))</f>
        <v>Corporate</v>
      </c>
      <c r="J124">
        <f>VLOOKUP($A124,Mapping!$X$3:$Y$7793,2,0)</f>
        <v>90049</v>
      </c>
      <c r="K124" t="str">
        <f>VLOOKUP($J124,Mapping!$AB$3:$AC$475,2,0)</f>
        <v>Richardson</v>
      </c>
      <c r="L124" t="str">
        <f>VLOOKUP($K124,Mapping!$AF$3:$AG$475,2,0)</f>
        <v>Texas</v>
      </c>
      <c r="M124" t="str">
        <f>VLOOKUP($L124,Mapping!$AI$3:$AJ$48,2,0)</f>
        <v>United States</v>
      </c>
      <c r="N124" t="str">
        <f>VLOOKUP($L124,Mapping!$AI$3:$AK$48,3,0)</f>
        <v>Central</v>
      </c>
      <c r="O124" t="str">
        <f>VLOOKUP(Table1[[#This Row],[Column1]],Mapping!$AM$8:$AN$11,2,0)</f>
        <v>Office Supplies</v>
      </c>
      <c r="P124" t="str">
        <f>VLOOKUP(Table1[[#This Row],[Column3]],Mapping!$AP$5:$AQ$22,2,0)</f>
        <v>Paper</v>
      </c>
      <c r="Q124">
        <v>64.740000000000009</v>
      </c>
      <c r="R124">
        <v>13</v>
      </c>
      <c r="S124">
        <v>30.427800000000005</v>
      </c>
    </row>
    <row r="125" spans="1:19" x14ac:dyDescent="0.35">
      <c r="A125">
        <v>1626</v>
      </c>
      <c r="B125" t="s">
        <v>1846</v>
      </c>
      <c r="C125" t="s">
        <v>1851</v>
      </c>
      <c r="D125" t="str">
        <f>MID(Table1[[#This Row],[Product ID]],5,2)</f>
        <v>BI</v>
      </c>
      <c r="E125" t="str">
        <f>LEFT(Table1[[#This Row],[Product ID]],3)</f>
        <v>OFF</v>
      </c>
      <c r="F125" s="10">
        <f>VLOOKUP(Table1[[#This Row],[Order ID]],Mapping!H125:J7916,3,0)</f>
        <v>40847</v>
      </c>
      <c r="G125" s="10">
        <f>VLOOKUP(Table1[[#This Row],[Order ID]],Mapping!H125:K7916,4,0)</f>
        <v>40851</v>
      </c>
      <c r="H125" t="str">
        <f>INDEX(Mapping!$B$2:$T$7793,MATCH(Data!$A125,Mapping!$B$3:$B$7793,0),MATCH(Data!$H$1,Mapping!$B$2:$T$2,0))</f>
        <v>Standard Class</v>
      </c>
      <c r="I125" t="str">
        <f>INDEX(Mapping!$B$2:$T$7793,MATCH(Data!$A125,Mapping!$B$3:$B$7793,0),MATCH(Data!$I$1,Mapping!$B$2:$T$2,0))</f>
        <v>Corporate</v>
      </c>
      <c r="J125">
        <f>VLOOKUP($A125,Mapping!$X$3:$Y$7793,2,0)</f>
        <v>90049</v>
      </c>
      <c r="K125" t="str">
        <f>VLOOKUP($J125,Mapping!$AB$3:$AC$475,2,0)</f>
        <v>Richardson</v>
      </c>
      <c r="L125" t="str">
        <f>VLOOKUP($K125,Mapping!$AF$3:$AG$475,2,0)</f>
        <v>Texas</v>
      </c>
      <c r="M125" t="str">
        <f>VLOOKUP($L125,Mapping!$AI$3:$AJ$48,2,0)</f>
        <v>United States</v>
      </c>
      <c r="N125" t="str">
        <f>VLOOKUP($L125,Mapping!$AI$3:$AK$48,3,0)</f>
        <v>Central</v>
      </c>
      <c r="O125" t="str">
        <f>VLOOKUP(Table1[[#This Row],[Column1]],Mapping!$AM$8:$AN$11,2,0)</f>
        <v>Office Supplies</v>
      </c>
      <c r="P125" t="str">
        <f>VLOOKUP(Table1[[#This Row],[Column3]],Mapping!$AP$5:$AQ$22,2,0)</f>
        <v>Binders</v>
      </c>
      <c r="Q125">
        <v>19.295999999999999</v>
      </c>
      <c r="R125">
        <v>3</v>
      </c>
      <c r="S125">
        <v>6.0299999999999994</v>
      </c>
    </row>
    <row r="126" spans="1:19" x14ac:dyDescent="0.35">
      <c r="A126">
        <v>1627</v>
      </c>
      <c r="B126" t="s">
        <v>1846</v>
      </c>
      <c r="C126" t="s">
        <v>1852</v>
      </c>
      <c r="D126" t="str">
        <f>MID(Table1[[#This Row],[Product ID]],5,2)</f>
        <v>ST</v>
      </c>
      <c r="E126" t="str">
        <f>LEFT(Table1[[#This Row],[Product ID]],3)</f>
        <v>OFF</v>
      </c>
      <c r="F126" s="10">
        <f>VLOOKUP(Table1[[#This Row],[Order ID]],Mapping!H126:J7917,3,0)</f>
        <v>40847</v>
      </c>
      <c r="G126" s="10">
        <f>VLOOKUP(Table1[[#This Row],[Order ID]],Mapping!H126:K7917,4,0)</f>
        <v>40851</v>
      </c>
      <c r="H126" t="str">
        <f>INDEX(Mapping!$B$2:$T$7793,MATCH(Data!$A126,Mapping!$B$3:$B$7793,0),MATCH(Data!$H$1,Mapping!$B$2:$T$2,0))</f>
        <v>Standard Class</v>
      </c>
      <c r="I126" t="str">
        <f>INDEX(Mapping!$B$2:$T$7793,MATCH(Data!$A126,Mapping!$B$3:$B$7793,0),MATCH(Data!$I$1,Mapping!$B$2:$T$2,0))</f>
        <v>Corporate</v>
      </c>
      <c r="J126">
        <f>VLOOKUP($A126,Mapping!$X$3:$Y$7793,2,0)</f>
        <v>90049</v>
      </c>
      <c r="K126" t="str">
        <f>VLOOKUP($J126,Mapping!$AB$3:$AC$475,2,0)</f>
        <v>Richardson</v>
      </c>
      <c r="L126" t="str">
        <f>VLOOKUP($K126,Mapping!$AF$3:$AG$475,2,0)</f>
        <v>Texas</v>
      </c>
      <c r="M126" t="str">
        <f>VLOOKUP($L126,Mapping!$AI$3:$AJ$48,2,0)</f>
        <v>United States</v>
      </c>
      <c r="N126" t="str">
        <f>VLOOKUP($L126,Mapping!$AI$3:$AK$48,3,0)</f>
        <v>Central</v>
      </c>
      <c r="O126" t="str">
        <f>VLOOKUP(Table1[[#This Row],[Column1]],Mapping!$AM$8:$AN$11,2,0)</f>
        <v>Office Supplies</v>
      </c>
      <c r="P126" t="str">
        <f>VLOOKUP(Table1[[#This Row],[Column3]],Mapping!$AP$5:$AQ$22,2,0)</f>
        <v>Storage</v>
      </c>
      <c r="Q126">
        <v>405.64</v>
      </c>
      <c r="R126">
        <v>4</v>
      </c>
      <c r="S126">
        <v>12.169199999999989</v>
      </c>
    </row>
    <row r="127" spans="1:19" x14ac:dyDescent="0.35">
      <c r="A127">
        <v>1629</v>
      </c>
      <c r="B127" t="s">
        <v>1846</v>
      </c>
      <c r="C127" t="s">
        <v>1657</v>
      </c>
      <c r="D127" t="str">
        <f>MID(Table1[[#This Row],[Product ID]],5,2)</f>
        <v>AC</v>
      </c>
      <c r="E127" t="str">
        <f>LEFT(Table1[[#This Row],[Product ID]],3)</f>
        <v>TEC</v>
      </c>
      <c r="F127" s="10">
        <f>VLOOKUP(Table1[[#This Row],[Order ID]],Mapping!H127:J7918,3,0)</f>
        <v>40847</v>
      </c>
      <c r="G127" s="10">
        <f>VLOOKUP(Table1[[#This Row],[Order ID]],Mapping!H127:K7918,4,0)</f>
        <v>40851</v>
      </c>
      <c r="H127" t="str">
        <f>INDEX(Mapping!$B$2:$T$7793,MATCH(Data!$A127,Mapping!$B$3:$B$7793,0),MATCH(Data!$H$1,Mapping!$B$2:$T$2,0))</f>
        <v>Standard Class</v>
      </c>
      <c r="I127" t="str">
        <f>INDEX(Mapping!$B$2:$T$7793,MATCH(Data!$A127,Mapping!$B$3:$B$7793,0),MATCH(Data!$I$1,Mapping!$B$2:$T$2,0))</f>
        <v>Corporate</v>
      </c>
      <c r="J127">
        <f>VLOOKUP($A127,Mapping!$X$3:$Y$7793,2,0)</f>
        <v>90049</v>
      </c>
      <c r="K127" t="str">
        <f>VLOOKUP($J127,Mapping!$AB$3:$AC$475,2,0)</f>
        <v>Richardson</v>
      </c>
      <c r="L127" t="str">
        <f>VLOOKUP($K127,Mapping!$AF$3:$AG$475,2,0)</f>
        <v>Texas</v>
      </c>
      <c r="M127" t="str">
        <f>VLOOKUP($L127,Mapping!$AI$3:$AJ$48,2,0)</f>
        <v>United States</v>
      </c>
      <c r="N127" t="str">
        <f>VLOOKUP($L127,Mapping!$AI$3:$AK$48,3,0)</f>
        <v>Central</v>
      </c>
      <c r="O127" t="str">
        <f>VLOOKUP(Table1[[#This Row],[Column1]],Mapping!$AM$8:$AN$11,2,0)</f>
        <v>Technology</v>
      </c>
      <c r="P127" t="str">
        <f>VLOOKUP(Table1[[#This Row],[Column3]],Mapping!$AP$5:$AQ$22,2,0)</f>
        <v>Accessories</v>
      </c>
      <c r="Q127">
        <v>251.91</v>
      </c>
      <c r="R127">
        <v>9</v>
      </c>
      <c r="S127">
        <v>47.862899999999982</v>
      </c>
    </row>
    <row r="128" spans="1:19" x14ac:dyDescent="0.35">
      <c r="A128">
        <v>2372</v>
      </c>
      <c r="B128" t="s">
        <v>2492</v>
      </c>
      <c r="C128" t="s">
        <v>2493</v>
      </c>
      <c r="D128" t="str">
        <f>MID(Table1[[#This Row],[Product ID]],5,2)</f>
        <v>BI</v>
      </c>
      <c r="E128" t="str">
        <f>LEFT(Table1[[#This Row],[Product ID]],3)</f>
        <v>OFF</v>
      </c>
      <c r="F128" s="10">
        <f>VLOOKUP(Table1[[#This Row],[Order ID]],Mapping!H128:J7919,3,0)</f>
        <v>40779</v>
      </c>
      <c r="G128" s="10">
        <f>VLOOKUP(Table1[[#This Row],[Order ID]],Mapping!H128:K7919,4,0)</f>
        <v>40779</v>
      </c>
      <c r="H128" t="str">
        <f>INDEX(Mapping!$B$2:$T$7793,MATCH(Data!$A128,Mapping!$B$3:$B$7793,0),MATCH(Data!$H$1,Mapping!$B$2:$T$2,0))</f>
        <v>Standard Class</v>
      </c>
      <c r="I128" t="str">
        <f>INDEX(Mapping!$B$2:$T$7793,MATCH(Data!$A128,Mapping!$B$3:$B$7793,0),MATCH(Data!$I$1,Mapping!$B$2:$T$2,0))</f>
        <v>Home Office</v>
      </c>
      <c r="J128">
        <f>VLOOKUP($A128,Mapping!$X$3:$Y$7793,2,0)</f>
        <v>59102</v>
      </c>
      <c r="K128" t="str">
        <f>VLOOKUP($J128,Mapping!$AB$3:$AC$475,2,0)</f>
        <v>Odessa</v>
      </c>
      <c r="L128" t="str">
        <f>VLOOKUP($K128,Mapping!$AF$3:$AG$475,2,0)</f>
        <v>Texas</v>
      </c>
      <c r="M128" t="str">
        <f>VLOOKUP($L128,Mapping!$AI$3:$AJ$48,2,0)</f>
        <v>United States</v>
      </c>
      <c r="N128" t="str">
        <f>VLOOKUP($L128,Mapping!$AI$3:$AK$48,3,0)</f>
        <v>Central</v>
      </c>
      <c r="O128" t="str">
        <f>VLOOKUP(Table1[[#This Row],[Column1]],Mapping!$AM$8:$AN$11,2,0)</f>
        <v>Office Supplies</v>
      </c>
      <c r="P128" t="str">
        <f>VLOOKUP(Table1[[#This Row],[Column3]],Mapping!$AP$5:$AQ$22,2,0)</f>
        <v>Binders</v>
      </c>
      <c r="Q128">
        <v>8.2880000000000003</v>
      </c>
      <c r="R128">
        <v>2</v>
      </c>
      <c r="S128">
        <v>2.6935999999999991</v>
      </c>
    </row>
    <row r="129" spans="1:19" x14ac:dyDescent="0.35">
      <c r="A129">
        <v>5512</v>
      </c>
      <c r="B129" t="s">
        <v>4494</v>
      </c>
      <c r="C129" t="s">
        <v>945</v>
      </c>
      <c r="D129" t="str">
        <f>MID(Table1[[#This Row],[Product ID]],5,2)</f>
        <v>ST</v>
      </c>
      <c r="E129" t="str">
        <f>LEFT(Table1[[#This Row],[Product ID]],3)</f>
        <v>OFF</v>
      </c>
      <c r="F129" s="10">
        <f>VLOOKUP(Table1[[#This Row],[Order ID]],Mapping!H129:J7920,3,0)</f>
        <v>40883</v>
      </c>
      <c r="G129" s="10">
        <f>VLOOKUP(Table1[[#This Row],[Order ID]],Mapping!H129:K7920,4,0)</f>
        <v>40885</v>
      </c>
      <c r="H129" t="str">
        <f>INDEX(Mapping!$B$2:$T$7793,MATCH(Data!$A129,Mapping!$B$3:$B$7793,0),MATCH(Data!$H$1,Mapping!$B$2:$T$2,0))</f>
        <v>Second Class</v>
      </c>
      <c r="I129" t="str">
        <f>INDEX(Mapping!$B$2:$T$7793,MATCH(Data!$A129,Mapping!$B$3:$B$7793,0),MATCH(Data!$I$1,Mapping!$B$2:$T$2,0))</f>
        <v>Corporate</v>
      </c>
      <c r="J129">
        <f>VLOOKUP($A129,Mapping!$X$3:$Y$7793,2,0)</f>
        <v>90008</v>
      </c>
      <c r="K129" t="str">
        <f>VLOOKUP($J129,Mapping!$AB$3:$AC$475,2,0)</f>
        <v>Rochester Hills</v>
      </c>
      <c r="L129" t="str">
        <f>VLOOKUP($K129,Mapping!$AF$3:$AG$475,2,0)</f>
        <v>Michigan</v>
      </c>
      <c r="M129" t="str">
        <f>VLOOKUP($L129,Mapping!$AI$3:$AJ$48,2,0)</f>
        <v>United States</v>
      </c>
      <c r="N129" t="str">
        <f>VLOOKUP($L129,Mapping!$AI$3:$AK$48,3,0)</f>
        <v>Central</v>
      </c>
      <c r="O129" t="str">
        <f>VLOOKUP(Table1[[#This Row],[Column1]],Mapping!$AM$8:$AN$11,2,0)</f>
        <v>Office Supplies</v>
      </c>
      <c r="P129" t="str">
        <f>VLOOKUP(Table1[[#This Row],[Column3]],Mapping!$AP$5:$AQ$22,2,0)</f>
        <v>Storage</v>
      </c>
      <c r="Q129">
        <v>1261.33</v>
      </c>
      <c r="R129">
        <v>7</v>
      </c>
      <c r="S129">
        <v>327.94580000000002</v>
      </c>
    </row>
    <row r="130" spans="1:19" x14ac:dyDescent="0.35">
      <c r="A130">
        <v>595</v>
      </c>
      <c r="B130" t="s">
        <v>779</v>
      </c>
      <c r="C130" t="s">
        <v>780</v>
      </c>
      <c r="D130" t="str">
        <f>MID(Table1[[#This Row],[Product ID]],5,2)</f>
        <v>AC</v>
      </c>
      <c r="E130" t="str">
        <f>LEFT(Table1[[#This Row],[Product ID]],3)</f>
        <v>TEC</v>
      </c>
      <c r="F130" s="10">
        <f>VLOOKUP(Table1[[#This Row],[Order ID]],Mapping!H130:J7921,3,0)</f>
        <v>40906</v>
      </c>
      <c r="G130" s="10">
        <f>VLOOKUP(Table1[[#This Row],[Order ID]],Mapping!H130:K7921,4,0)</f>
        <v>40910</v>
      </c>
      <c r="H130" t="str">
        <f>INDEX(Mapping!$B$2:$T$7793,MATCH(Data!$A130,Mapping!$B$3:$B$7793,0),MATCH(Data!$H$1,Mapping!$B$2:$T$2,0))</f>
        <v>Standard Class</v>
      </c>
      <c r="I130" t="str">
        <f>INDEX(Mapping!$B$2:$T$7793,MATCH(Data!$A130,Mapping!$B$3:$B$7793,0),MATCH(Data!$I$1,Mapping!$B$2:$T$2,0))</f>
        <v>Consumer</v>
      </c>
      <c r="J130">
        <f>VLOOKUP($A130,Mapping!$X$3:$Y$7793,2,0)</f>
        <v>55016</v>
      </c>
      <c r="K130" t="str">
        <f>VLOOKUP($J130,Mapping!$AB$3:$AC$475,2,0)</f>
        <v>Saint Peters</v>
      </c>
      <c r="L130" t="str">
        <f>VLOOKUP($K130,Mapping!$AF$3:$AG$475,2,0)</f>
        <v>Missouri</v>
      </c>
      <c r="M130" t="str">
        <f>VLOOKUP($L130,Mapping!$AI$3:$AJ$48,2,0)</f>
        <v>United States</v>
      </c>
      <c r="N130" t="str">
        <f>VLOOKUP($L130,Mapping!$AI$3:$AK$48,3,0)</f>
        <v>Central</v>
      </c>
      <c r="O130" t="str">
        <f>VLOOKUP(Table1[[#This Row],[Column1]],Mapping!$AM$8:$AN$11,2,0)</f>
        <v>Technology</v>
      </c>
      <c r="P130" t="str">
        <f>VLOOKUP(Table1[[#This Row],[Column3]],Mapping!$AP$5:$AQ$22,2,0)</f>
        <v>Accessories</v>
      </c>
      <c r="Q130">
        <v>119.8</v>
      </c>
      <c r="R130">
        <v>4</v>
      </c>
      <c r="S130">
        <v>47.92</v>
      </c>
    </row>
    <row r="131" spans="1:19" x14ac:dyDescent="0.35">
      <c r="A131">
        <v>605</v>
      </c>
      <c r="B131" t="s">
        <v>791</v>
      </c>
      <c r="C131" t="s">
        <v>792</v>
      </c>
      <c r="D131" t="str">
        <f>MID(Table1[[#This Row],[Product ID]],5,2)</f>
        <v>FU</v>
      </c>
      <c r="E131" t="str">
        <f>LEFT(Table1[[#This Row],[Product ID]],3)</f>
        <v>FUR</v>
      </c>
      <c r="F131" s="10">
        <f>VLOOKUP(Table1[[#This Row],[Order ID]],Mapping!H131:J7922,3,0)</f>
        <v>40677</v>
      </c>
      <c r="G131" s="10">
        <f>VLOOKUP(Table1[[#This Row],[Order ID]],Mapping!H131:K7922,4,0)</f>
        <v>40683</v>
      </c>
      <c r="H131" t="str">
        <f>INDEX(Mapping!$B$2:$T$7793,MATCH(Data!$A131,Mapping!$B$3:$B$7793,0),MATCH(Data!$H$1,Mapping!$B$2:$T$2,0))</f>
        <v>Second Class</v>
      </c>
      <c r="I131" t="str">
        <f>INDEX(Mapping!$B$2:$T$7793,MATCH(Data!$A131,Mapping!$B$3:$B$7793,0),MATCH(Data!$I$1,Mapping!$B$2:$T$2,0))</f>
        <v>Corporate</v>
      </c>
      <c r="J131">
        <f>VLOOKUP($A131,Mapping!$X$3:$Y$7793,2,0)</f>
        <v>33710</v>
      </c>
      <c r="K131" t="str">
        <f>VLOOKUP($J131,Mapping!$AB$3:$AC$475,2,0)</f>
        <v>Gastonia</v>
      </c>
      <c r="L131" t="str">
        <f>VLOOKUP($K131,Mapping!$AF$3:$AG$475,2,0)</f>
        <v>North Carolina</v>
      </c>
      <c r="M131" t="str">
        <f>VLOOKUP($L131,Mapping!$AI$3:$AJ$48,2,0)</f>
        <v>United States</v>
      </c>
      <c r="N131" t="str">
        <f>VLOOKUP($L131,Mapping!$AI$3:$AK$48,3,0)</f>
        <v>South</v>
      </c>
      <c r="O131" t="str">
        <f>VLOOKUP(Table1[[#This Row],[Column1]],Mapping!$AM$8:$AN$11,2,0)</f>
        <v>Furniture</v>
      </c>
      <c r="P131" t="str">
        <f>VLOOKUP(Table1[[#This Row],[Column3]],Mapping!$AP$5:$AQ$22,2,0)</f>
        <v>Furnishings</v>
      </c>
      <c r="Q131">
        <v>310.88000000000005</v>
      </c>
      <c r="R131">
        <v>2</v>
      </c>
      <c r="S131">
        <v>23.315999999999988</v>
      </c>
    </row>
    <row r="132" spans="1:19" x14ac:dyDescent="0.35">
      <c r="A132">
        <v>7123</v>
      </c>
      <c r="B132" t="s">
        <v>5401</v>
      </c>
      <c r="C132" t="s">
        <v>130</v>
      </c>
      <c r="D132" t="str">
        <f>MID(Table1[[#This Row],[Product ID]],5,2)</f>
        <v>AC</v>
      </c>
      <c r="E132" t="str">
        <f>LEFT(Table1[[#This Row],[Product ID]],3)</f>
        <v>TEC</v>
      </c>
      <c r="F132" s="10">
        <f>VLOOKUP(Table1[[#This Row],[Order ID]],Mapping!H132:J7923,3,0)</f>
        <v>40788</v>
      </c>
      <c r="G132" s="10">
        <f>VLOOKUP(Table1[[#This Row],[Order ID]],Mapping!H132:K7923,4,0)</f>
        <v>40794</v>
      </c>
      <c r="H132" t="str">
        <f>INDEX(Mapping!$B$2:$T$7793,MATCH(Data!$A132,Mapping!$B$3:$B$7793,0),MATCH(Data!$H$1,Mapping!$B$2:$T$2,0))</f>
        <v>Standard Class</v>
      </c>
      <c r="I132" t="str">
        <f>INDEX(Mapping!$B$2:$T$7793,MATCH(Data!$A132,Mapping!$B$3:$B$7793,0),MATCH(Data!$I$1,Mapping!$B$2:$T$2,0))</f>
        <v>Consumer</v>
      </c>
      <c r="J132">
        <f>VLOOKUP($A132,Mapping!$X$3:$Y$7793,2,0)</f>
        <v>60089</v>
      </c>
      <c r="K132" t="str">
        <f>VLOOKUP($J132,Mapping!$AB$3:$AC$475,2,0)</f>
        <v>Texas City</v>
      </c>
      <c r="L132" t="str">
        <f>VLOOKUP($K132,Mapping!$AF$3:$AG$475,2,0)</f>
        <v>Texas</v>
      </c>
      <c r="M132" t="str">
        <f>VLOOKUP($L132,Mapping!$AI$3:$AJ$48,2,0)</f>
        <v>United States</v>
      </c>
      <c r="N132" t="str">
        <f>VLOOKUP($L132,Mapping!$AI$3:$AK$48,3,0)</f>
        <v>Central</v>
      </c>
      <c r="O132" t="str">
        <f>VLOOKUP(Table1[[#This Row],[Column1]],Mapping!$AM$8:$AN$11,2,0)</f>
        <v>Technology</v>
      </c>
      <c r="P132" t="str">
        <f>VLOOKUP(Table1[[#This Row],[Column3]],Mapping!$AP$5:$AQ$22,2,0)</f>
        <v>Accessories</v>
      </c>
      <c r="Q132">
        <v>475.94400000000002</v>
      </c>
      <c r="R132">
        <v>7</v>
      </c>
      <c r="S132">
        <v>95.188799999999972</v>
      </c>
    </row>
    <row r="133" spans="1:19" x14ac:dyDescent="0.35">
      <c r="A133">
        <v>2934</v>
      </c>
      <c r="B133" t="s">
        <v>2895</v>
      </c>
      <c r="C133" t="s">
        <v>529</v>
      </c>
      <c r="D133" t="str">
        <f>MID(Table1[[#This Row],[Product ID]],5,2)</f>
        <v>BI</v>
      </c>
      <c r="E133" t="str">
        <f>LEFT(Table1[[#This Row],[Product ID]],3)</f>
        <v>OFF</v>
      </c>
      <c r="F133" s="10">
        <f>VLOOKUP(Table1[[#This Row],[Order ID]],Mapping!H133:J7924,3,0)</f>
        <v>40729</v>
      </c>
      <c r="G133" s="10">
        <f>VLOOKUP(Table1[[#This Row],[Order ID]],Mapping!H133:K7924,4,0)</f>
        <v>40735</v>
      </c>
      <c r="H133" t="str">
        <f>INDEX(Mapping!$B$2:$T$7793,MATCH(Data!$A133,Mapping!$B$3:$B$7793,0),MATCH(Data!$H$1,Mapping!$B$2:$T$2,0))</f>
        <v>Standard Class</v>
      </c>
      <c r="I133" t="str">
        <f>INDEX(Mapping!$B$2:$T$7793,MATCH(Data!$A133,Mapping!$B$3:$B$7793,0),MATCH(Data!$I$1,Mapping!$B$2:$T$2,0))</f>
        <v>Home Office</v>
      </c>
      <c r="J133">
        <f>VLOOKUP($A133,Mapping!$X$3:$Y$7793,2,0)</f>
        <v>90004</v>
      </c>
      <c r="K133" t="str">
        <f>VLOOKUP($J133,Mapping!$AB$3:$AC$475,2,0)</f>
        <v>Durham</v>
      </c>
      <c r="L133" t="str">
        <f>VLOOKUP($K133,Mapping!$AF$3:$AG$475,2,0)</f>
        <v>North Carolina</v>
      </c>
      <c r="M133" t="str">
        <f>VLOOKUP($L133,Mapping!$AI$3:$AJ$48,2,0)</f>
        <v>United States</v>
      </c>
      <c r="N133" t="str">
        <f>VLOOKUP($L133,Mapping!$AI$3:$AK$48,3,0)</f>
        <v>South</v>
      </c>
      <c r="O133" t="str">
        <f>VLOOKUP(Table1[[#This Row],[Column1]],Mapping!$AM$8:$AN$11,2,0)</f>
        <v>Office Supplies</v>
      </c>
      <c r="P133" t="str">
        <f>VLOOKUP(Table1[[#This Row],[Column3]],Mapping!$AP$5:$AQ$22,2,0)</f>
        <v>Binders</v>
      </c>
      <c r="Q133">
        <v>180.96000000000004</v>
      </c>
      <c r="R133">
        <v>6</v>
      </c>
      <c r="S133">
        <v>67.86</v>
      </c>
    </row>
    <row r="134" spans="1:19" x14ac:dyDescent="0.35">
      <c r="A134">
        <v>1204</v>
      </c>
      <c r="B134" t="s">
        <v>1451</v>
      </c>
      <c r="C134" t="s">
        <v>826</v>
      </c>
      <c r="D134" t="str">
        <f>MID(Table1[[#This Row],[Product ID]],5,2)</f>
        <v>BI</v>
      </c>
      <c r="E134" t="str">
        <f>LEFT(Table1[[#This Row],[Product ID]],3)</f>
        <v>OFF</v>
      </c>
      <c r="F134" s="10">
        <f>VLOOKUP(Table1[[#This Row],[Order ID]],Mapping!H134:J7925,3,0)</f>
        <v>40579</v>
      </c>
      <c r="G134" s="10">
        <f>VLOOKUP(Table1[[#This Row],[Order ID]],Mapping!H134:K7925,4,0)</f>
        <v>40583</v>
      </c>
      <c r="H134" t="str">
        <f>INDEX(Mapping!$B$2:$T$7793,MATCH(Data!$A134,Mapping!$B$3:$B$7793,0),MATCH(Data!$H$1,Mapping!$B$2:$T$2,0))</f>
        <v>Standard Class</v>
      </c>
      <c r="I134" t="str">
        <f>INDEX(Mapping!$B$2:$T$7793,MATCH(Data!$A134,Mapping!$B$3:$B$7793,0),MATCH(Data!$I$1,Mapping!$B$2:$T$2,0))</f>
        <v>Corporate</v>
      </c>
      <c r="J134">
        <f>VLOOKUP($A134,Mapping!$X$3:$Y$7793,2,0)</f>
        <v>92024</v>
      </c>
      <c r="K134" t="str">
        <f>VLOOKUP($J134,Mapping!$AB$3:$AC$475,2,0)</f>
        <v>Plainfield</v>
      </c>
      <c r="L134" t="str">
        <f>VLOOKUP($K134,Mapping!$AF$3:$AG$475,2,0)</f>
        <v>New Jersey</v>
      </c>
      <c r="M134" t="str">
        <f>VLOOKUP($L134,Mapping!$AI$3:$AJ$48,2,0)</f>
        <v>United States</v>
      </c>
      <c r="N134" t="str">
        <f>VLOOKUP($L134,Mapping!$AI$3:$AK$48,3,0)</f>
        <v>East</v>
      </c>
      <c r="O134" t="str">
        <f>VLOOKUP(Table1[[#This Row],[Column1]],Mapping!$AM$8:$AN$11,2,0)</f>
        <v>Office Supplies</v>
      </c>
      <c r="P134" t="str">
        <f>VLOOKUP(Table1[[#This Row],[Column3]],Mapping!$AP$5:$AQ$22,2,0)</f>
        <v>Binders</v>
      </c>
      <c r="Q134">
        <v>82.896000000000001</v>
      </c>
      <c r="R134">
        <v>3</v>
      </c>
      <c r="S134">
        <v>29.0136</v>
      </c>
    </row>
    <row r="135" spans="1:19" x14ac:dyDescent="0.35">
      <c r="A135">
        <v>1205</v>
      </c>
      <c r="B135" t="s">
        <v>1451</v>
      </c>
      <c r="C135" t="s">
        <v>940</v>
      </c>
      <c r="D135" t="str">
        <f>MID(Table1[[#This Row],[Product ID]],5,2)</f>
        <v>PA</v>
      </c>
      <c r="E135" t="str">
        <f>LEFT(Table1[[#This Row],[Product ID]],3)</f>
        <v>OFF</v>
      </c>
      <c r="F135" s="10">
        <f>VLOOKUP(Table1[[#This Row],[Order ID]],Mapping!H135:J7926,3,0)</f>
        <v>40579</v>
      </c>
      <c r="G135" s="10">
        <f>VLOOKUP(Table1[[#This Row],[Order ID]],Mapping!H135:K7926,4,0)</f>
        <v>40583</v>
      </c>
      <c r="H135" t="str">
        <f>INDEX(Mapping!$B$2:$T$7793,MATCH(Data!$A135,Mapping!$B$3:$B$7793,0),MATCH(Data!$H$1,Mapping!$B$2:$T$2,0))</f>
        <v>Standard Class</v>
      </c>
      <c r="I135" t="str">
        <f>INDEX(Mapping!$B$2:$T$7793,MATCH(Data!$A135,Mapping!$B$3:$B$7793,0),MATCH(Data!$I$1,Mapping!$B$2:$T$2,0))</f>
        <v>Home Office</v>
      </c>
      <c r="J135">
        <f>VLOOKUP($A135,Mapping!$X$3:$Y$7793,2,0)</f>
        <v>92024</v>
      </c>
      <c r="K135" t="str">
        <f>VLOOKUP($J135,Mapping!$AB$3:$AC$475,2,0)</f>
        <v>Plainfield</v>
      </c>
      <c r="L135" t="str">
        <f>VLOOKUP($K135,Mapping!$AF$3:$AG$475,2,0)</f>
        <v>New Jersey</v>
      </c>
      <c r="M135" t="str">
        <f>VLOOKUP($L135,Mapping!$AI$3:$AJ$48,2,0)</f>
        <v>United States</v>
      </c>
      <c r="N135" t="str">
        <f>VLOOKUP($L135,Mapping!$AI$3:$AK$48,3,0)</f>
        <v>East</v>
      </c>
      <c r="O135" t="str">
        <f>VLOOKUP(Table1[[#This Row],[Column1]],Mapping!$AM$8:$AN$11,2,0)</f>
        <v>Office Supplies</v>
      </c>
      <c r="P135" t="str">
        <f>VLOOKUP(Table1[[#This Row],[Column3]],Mapping!$AP$5:$AQ$22,2,0)</f>
        <v>Paper</v>
      </c>
      <c r="Q135">
        <v>34.24</v>
      </c>
      <c r="R135">
        <v>4</v>
      </c>
      <c r="S135">
        <v>16.0928</v>
      </c>
    </row>
    <row r="136" spans="1:19" x14ac:dyDescent="0.35">
      <c r="A136">
        <v>3529</v>
      </c>
      <c r="B136" t="s">
        <v>3292</v>
      </c>
      <c r="C136" t="s">
        <v>801</v>
      </c>
      <c r="D136" t="str">
        <f>MID(Table1[[#This Row],[Product ID]],5,2)</f>
        <v>LA</v>
      </c>
      <c r="E136" t="str">
        <f>LEFT(Table1[[#This Row],[Product ID]],3)</f>
        <v>OFF</v>
      </c>
      <c r="F136" s="10">
        <f>VLOOKUP(Table1[[#This Row],[Order ID]],Mapping!H136:J7927,3,0)</f>
        <v>40849</v>
      </c>
      <c r="G136" s="10">
        <f>VLOOKUP(Table1[[#This Row],[Order ID]],Mapping!H136:K7927,4,0)</f>
        <v>40853</v>
      </c>
      <c r="H136" t="str">
        <f>INDEX(Mapping!$B$2:$T$7793,MATCH(Data!$A136,Mapping!$B$3:$B$7793,0),MATCH(Data!$H$1,Mapping!$B$2:$T$2,0))</f>
        <v>Standard Class</v>
      </c>
      <c r="I136" t="str">
        <f>INDEX(Mapping!$B$2:$T$7793,MATCH(Data!$A136,Mapping!$B$3:$B$7793,0),MATCH(Data!$I$1,Mapping!$B$2:$T$2,0))</f>
        <v>Consumer</v>
      </c>
      <c r="J136">
        <f>VLOOKUP($A136,Mapping!$X$3:$Y$7793,2,0)</f>
        <v>10024</v>
      </c>
      <c r="K136" t="str">
        <f>VLOOKUP($J136,Mapping!$AB$3:$AC$475,2,0)</f>
        <v>Memphis</v>
      </c>
      <c r="L136" t="str">
        <f>VLOOKUP($K136,Mapping!$AF$3:$AG$475,2,0)</f>
        <v>Tennessee</v>
      </c>
      <c r="M136" t="str">
        <f>VLOOKUP($L136,Mapping!$AI$3:$AJ$48,2,0)</f>
        <v>United States</v>
      </c>
      <c r="N136" t="str">
        <f>VLOOKUP($L136,Mapping!$AI$3:$AK$48,3,0)</f>
        <v>South</v>
      </c>
      <c r="O136" t="str">
        <f>VLOOKUP(Table1[[#This Row],[Column1]],Mapping!$AM$8:$AN$11,2,0)</f>
        <v>Office Supplies</v>
      </c>
      <c r="P136" t="str">
        <f>VLOOKUP(Table1[[#This Row],[Column3]],Mapping!$AP$5:$AQ$22,2,0)</f>
        <v>Labels</v>
      </c>
      <c r="Q136">
        <v>34.86</v>
      </c>
      <c r="R136">
        <v>7</v>
      </c>
      <c r="S136">
        <v>16.035599999999999</v>
      </c>
    </row>
    <row r="137" spans="1:19" x14ac:dyDescent="0.35">
      <c r="A137">
        <v>3530</v>
      </c>
      <c r="B137" t="s">
        <v>3292</v>
      </c>
      <c r="C137" t="s">
        <v>1287</v>
      </c>
      <c r="D137" t="str">
        <f>MID(Table1[[#This Row],[Product ID]],5,2)</f>
        <v>FU</v>
      </c>
      <c r="E137" t="str">
        <f>LEFT(Table1[[#This Row],[Product ID]],3)</f>
        <v>FUR</v>
      </c>
      <c r="F137" s="10">
        <f>VLOOKUP(Table1[[#This Row],[Order ID]],Mapping!H137:J7928,3,0)</f>
        <v>40849</v>
      </c>
      <c r="G137" s="10">
        <f>VLOOKUP(Table1[[#This Row],[Order ID]],Mapping!H137:K7928,4,0)</f>
        <v>40853</v>
      </c>
      <c r="H137" t="str">
        <f>INDEX(Mapping!$B$2:$T$7793,MATCH(Data!$A137,Mapping!$B$3:$B$7793,0),MATCH(Data!$H$1,Mapping!$B$2:$T$2,0))</f>
        <v>Standard Class</v>
      </c>
      <c r="I137" t="str">
        <f>INDEX(Mapping!$B$2:$T$7793,MATCH(Data!$A137,Mapping!$B$3:$B$7793,0),MATCH(Data!$I$1,Mapping!$B$2:$T$2,0))</f>
        <v>Consumer</v>
      </c>
      <c r="J137">
        <f>VLOOKUP($A137,Mapping!$X$3:$Y$7793,2,0)</f>
        <v>10024</v>
      </c>
      <c r="K137" t="str">
        <f>VLOOKUP($J137,Mapping!$AB$3:$AC$475,2,0)</f>
        <v>Memphis</v>
      </c>
      <c r="L137" t="str">
        <f>VLOOKUP($K137,Mapping!$AF$3:$AG$475,2,0)</f>
        <v>Tennessee</v>
      </c>
      <c r="M137" t="str">
        <f>VLOOKUP($L137,Mapping!$AI$3:$AJ$48,2,0)</f>
        <v>United States</v>
      </c>
      <c r="N137" t="str">
        <f>VLOOKUP($L137,Mapping!$AI$3:$AK$48,3,0)</f>
        <v>South</v>
      </c>
      <c r="O137" t="str">
        <f>VLOOKUP(Table1[[#This Row],[Column1]],Mapping!$AM$8:$AN$11,2,0)</f>
        <v>Furniture</v>
      </c>
      <c r="P137" t="str">
        <f>VLOOKUP(Table1[[#This Row],[Column3]],Mapping!$AP$5:$AQ$22,2,0)</f>
        <v>Furnishings</v>
      </c>
      <c r="Q137">
        <v>89.34</v>
      </c>
      <c r="R137">
        <v>6</v>
      </c>
      <c r="S137">
        <v>24.121800000000004</v>
      </c>
    </row>
    <row r="138" spans="1:19" x14ac:dyDescent="0.35">
      <c r="A138">
        <v>2144</v>
      </c>
      <c r="B138" t="s">
        <v>2305</v>
      </c>
      <c r="C138" t="s">
        <v>959</v>
      </c>
      <c r="D138" t="str">
        <f>MID(Table1[[#This Row],[Product ID]],5,2)</f>
        <v>PH</v>
      </c>
      <c r="E138" t="str">
        <f>LEFT(Table1[[#This Row],[Product ID]],3)</f>
        <v>TEC</v>
      </c>
      <c r="F138" s="10">
        <f>VLOOKUP(Table1[[#This Row],[Order ID]],Mapping!H138:J7929,3,0)</f>
        <v>40726</v>
      </c>
      <c r="G138" s="10">
        <f>VLOOKUP(Table1[[#This Row],[Order ID]],Mapping!H138:K7929,4,0)</f>
        <v>40730</v>
      </c>
      <c r="H138" t="str">
        <f>INDEX(Mapping!$B$2:$T$7793,MATCH(Data!$A138,Mapping!$B$3:$B$7793,0),MATCH(Data!$H$1,Mapping!$B$2:$T$2,0))</f>
        <v>Standard Class</v>
      </c>
      <c r="I138" t="str">
        <f>INDEX(Mapping!$B$2:$T$7793,MATCH(Data!$A138,Mapping!$B$3:$B$7793,0),MATCH(Data!$I$1,Mapping!$B$2:$T$2,0))</f>
        <v>Consumer</v>
      </c>
      <c r="J138">
        <f>VLOOKUP($A138,Mapping!$X$3:$Y$7793,2,0)</f>
        <v>7060</v>
      </c>
      <c r="K138" t="str">
        <f>VLOOKUP($J138,Mapping!$AB$3:$AC$475,2,0)</f>
        <v>Salinas</v>
      </c>
      <c r="L138" t="str">
        <f>VLOOKUP($K138,Mapping!$AF$3:$AG$475,2,0)</f>
        <v>California</v>
      </c>
      <c r="M138" t="str">
        <f>VLOOKUP($L138,Mapping!$AI$3:$AJ$48,2,0)</f>
        <v>United States</v>
      </c>
      <c r="N138" t="str">
        <f>VLOOKUP($L138,Mapping!$AI$3:$AK$48,3,0)</f>
        <v>West</v>
      </c>
      <c r="O138" t="str">
        <f>VLOOKUP(Table1[[#This Row],[Column1]],Mapping!$AM$8:$AN$11,2,0)</f>
        <v>Technology</v>
      </c>
      <c r="P138" t="str">
        <f>VLOOKUP(Table1[[#This Row],[Column3]],Mapping!$AP$5:$AQ$22,2,0)</f>
        <v>Phones</v>
      </c>
      <c r="Q138">
        <v>73.98</v>
      </c>
      <c r="R138">
        <v>2</v>
      </c>
      <c r="S138">
        <v>19.974600000000002</v>
      </c>
    </row>
    <row r="139" spans="1:19" x14ac:dyDescent="0.35">
      <c r="A139">
        <v>2145</v>
      </c>
      <c r="B139" t="s">
        <v>2305</v>
      </c>
      <c r="C139" t="s">
        <v>1044</v>
      </c>
      <c r="D139" t="str">
        <f>MID(Table1[[#This Row],[Product ID]],5,2)</f>
        <v>AR</v>
      </c>
      <c r="E139" t="str">
        <f>LEFT(Table1[[#This Row],[Product ID]],3)</f>
        <v>OFF</v>
      </c>
      <c r="F139" s="10">
        <f>VLOOKUP(Table1[[#This Row],[Order ID]],Mapping!H139:J7930,3,0)</f>
        <v>40726</v>
      </c>
      <c r="G139" s="10">
        <f>VLOOKUP(Table1[[#This Row],[Order ID]],Mapping!H139:K7930,4,0)</f>
        <v>40730</v>
      </c>
      <c r="H139" t="str">
        <f>INDEX(Mapping!$B$2:$T$7793,MATCH(Data!$A139,Mapping!$B$3:$B$7793,0),MATCH(Data!$H$1,Mapping!$B$2:$T$2,0))</f>
        <v>Standard Class</v>
      </c>
      <c r="I139" t="str">
        <f>INDEX(Mapping!$B$2:$T$7793,MATCH(Data!$A139,Mapping!$B$3:$B$7793,0),MATCH(Data!$I$1,Mapping!$B$2:$T$2,0))</f>
        <v>Consumer</v>
      </c>
      <c r="J139">
        <f>VLOOKUP($A139,Mapping!$X$3:$Y$7793,2,0)</f>
        <v>7060</v>
      </c>
      <c r="K139" t="str">
        <f>VLOOKUP($J139,Mapping!$AB$3:$AC$475,2,0)</f>
        <v>Salinas</v>
      </c>
      <c r="L139" t="str">
        <f>VLOOKUP($K139,Mapping!$AF$3:$AG$475,2,0)</f>
        <v>California</v>
      </c>
      <c r="M139" t="str">
        <f>VLOOKUP($L139,Mapping!$AI$3:$AJ$48,2,0)</f>
        <v>United States</v>
      </c>
      <c r="N139" t="str">
        <f>VLOOKUP($L139,Mapping!$AI$3:$AK$48,3,0)</f>
        <v>West</v>
      </c>
      <c r="O139" t="str">
        <f>VLOOKUP(Table1[[#This Row],[Column1]],Mapping!$AM$8:$AN$11,2,0)</f>
        <v>Office Supplies</v>
      </c>
      <c r="P139" t="str">
        <f>VLOOKUP(Table1[[#This Row],[Column3]],Mapping!$AP$5:$AQ$22,2,0)</f>
        <v>Art</v>
      </c>
      <c r="Q139">
        <v>5.58</v>
      </c>
      <c r="R139">
        <v>1</v>
      </c>
      <c r="S139">
        <v>2.1762000000000001</v>
      </c>
    </row>
    <row r="140" spans="1:19" x14ac:dyDescent="0.35">
      <c r="A140">
        <v>5760</v>
      </c>
      <c r="B140" t="s">
        <v>4641</v>
      </c>
      <c r="C140" t="s">
        <v>1304</v>
      </c>
      <c r="D140" t="str">
        <f>MID(Table1[[#This Row],[Product ID]],5,2)</f>
        <v>PH</v>
      </c>
      <c r="E140" t="str">
        <f>LEFT(Table1[[#This Row],[Product ID]],3)</f>
        <v>TEC</v>
      </c>
      <c r="F140" s="10">
        <f>VLOOKUP(Table1[[#This Row],[Order ID]],Mapping!H140:J7931,3,0)</f>
        <v>40844</v>
      </c>
      <c r="G140" s="10">
        <f>VLOOKUP(Table1[[#This Row],[Order ID]],Mapping!H140:K7931,4,0)</f>
        <v>40848</v>
      </c>
      <c r="H140" t="str">
        <f>INDEX(Mapping!$B$2:$T$7793,MATCH(Data!$A140,Mapping!$B$3:$B$7793,0),MATCH(Data!$H$1,Mapping!$B$2:$T$2,0))</f>
        <v>Second Class</v>
      </c>
      <c r="I140" t="str">
        <f>INDEX(Mapping!$B$2:$T$7793,MATCH(Data!$A140,Mapping!$B$3:$B$7793,0),MATCH(Data!$I$1,Mapping!$B$2:$T$2,0))</f>
        <v>Consumer</v>
      </c>
      <c r="J140">
        <f>VLOOKUP($A140,Mapping!$X$3:$Y$7793,2,0)</f>
        <v>67846</v>
      </c>
      <c r="K140" t="str">
        <f>VLOOKUP($J140,Mapping!$AB$3:$AC$475,2,0)</f>
        <v>Arlington Heights</v>
      </c>
      <c r="L140" t="str">
        <f>VLOOKUP($K140,Mapping!$AF$3:$AG$475,2,0)</f>
        <v>Illinois</v>
      </c>
      <c r="M140" t="str">
        <f>VLOOKUP($L140,Mapping!$AI$3:$AJ$48,2,0)</f>
        <v>United States</v>
      </c>
      <c r="N140" t="str">
        <f>VLOOKUP($L140,Mapping!$AI$3:$AK$48,3,0)</f>
        <v>Central</v>
      </c>
      <c r="O140" t="str">
        <f>VLOOKUP(Table1[[#This Row],[Column1]],Mapping!$AM$8:$AN$11,2,0)</f>
        <v>Technology</v>
      </c>
      <c r="P140" t="str">
        <f>VLOOKUP(Table1[[#This Row],[Column3]],Mapping!$AP$5:$AQ$22,2,0)</f>
        <v>Phones</v>
      </c>
      <c r="Q140">
        <v>257.98</v>
      </c>
      <c r="R140">
        <v>2</v>
      </c>
      <c r="S140">
        <v>74.8142</v>
      </c>
    </row>
    <row r="141" spans="1:19" x14ac:dyDescent="0.35">
      <c r="A141">
        <v>4988</v>
      </c>
      <c r="B141" t="s">
        <v>4195</v>
      </c>
      <c r="C141" t="s">
        <v>825</v>
      </c>
      <c r="D141" t="str">
        <f>MID(Table1[[#This Row],[Product ID]],5,2)</f>
        <v>CH</v>
      </c>
      <c r="E141" t="str">
        <f>LEFT(Table1[[#This Row],[Product ID]],3)</f>
        <v>FUR</v>
      </c>
      <c r="F141" s="10">
        <f>VLOOKUP(Table1[[#This Row],[Order ID]],Mapping!H141:J7932,3,0)</f>
        <v>40662</v>
      </c>
      <c r="G141" s="10">
        <f>VLOOKUP(Table1[[#This Row],[Order ID]],Mapping!H141:K7932,4,0)</f>
        <v>40666</v>
      </c>
      <c r="H141" t="str">
        <f>INDEX(Mapping!$B$2:$T$7793,MATCH(Data!$A141,Mapping!$B$3:$B$7793,0),MATCH(Data!$H$1,Mapping!$B$2:$T$2,0))</f>
        <v>Second Class</v>
      </c>
      <c r="I141" t="str">
        <f>INDEX(Mapping!$B$2:$T$7793,MATCH(Data!$A141,Mapping!$B$3:$B$7793,0),MATCH(Data!$I$1,Mapping!$B$2:$T$2,0))</f>
        <v>Home Office</v>
      </c>
      <c r="J141">
        <f>VLOOKUP($A141,Mapping!$X$3:$Y$7793,2,0)</f>
        <v>38109</v>
      </c>
      <c r="K141" t="str">
        <f>VLOOKUP($J141,Mapping!$AB$3:$AC$475,2,0)</f>
        <v>Charlotte</v>
      </c>
      <c r="L141" t="str">
        <f>VLOOKUP($K141,Mapping!$AF$3:$AG$475,2,0)</f>
        <v>North Carolina</v>
      </c>
      <c r="M141" t="str">
        <f>VLOOKUP($L141,Mapping!$AI$3:$AJ$48,2,0)</f>
        <v>United States</v>
      </c>
      <c r="N141" t="str">
        <f>VLOOKUP($L141,Mapping!$AI$3:$AK$48,3,0)</f>
        <v>South</v>
      </c>
      <c r="O141" t="str">
        <f>VLOOKUP(Table1[[#This Row],[Column1]],Mapping!$AM$8:$AN$11,2,0)</f>
        <v>Furniture</v>
      </c>
      <c r="P141" t="str">
        <f>VLOOKUP(Table1[[#This Row],[Column3]],Mapping!$AP$5:$AQ$22,2,0)</f>
        <v>Chairs</v>
      </c>
      <c r="Q141">
        <v>561.58400000000006</v>
      </c>
      <c r="R141">
        <v>2</v>
      </c>
      <c r="S141">
        <v>70.197999999999922</v>
      </c>
    </row>
    <row r="142" spans="1:19" x14ac:dyDescent="0.35">
      <c r="A142">
        <v>4989</v>
      </c>
      <c r="B142" t="s">
        <v>4195</v>
      </c>
      <c r="C142" t="s">
        <v>425</v>
      </c>
      <c r="D142" t="str">
        <f>MID(Table1[[#This Row],[Product ID]],5,2)</f>
        <v>ST</v>
      </c>
      <c r="E142" t="str">
        <f>LEFT(Table1[[#This Row],[Product ID]],3)</f>
        <v>OFF</v>
      </c>
      <c r="F142" s="10">
        <f>VLOOKUP(Table1[[#This Row],[Order ID]],Mapping!H142:J7933,3,0)</f>
        <v>40662</v>
      </c>
      <c r="G142" s="10">
        <f>VLOOKUP(Table1[[#This Row],[Order ID]],Mapping!H142:K7933,4,0)</f>
        <v>40666</v>
      </c>
      <c r="H142" t="str">
        <f>INDEX(Mapping!$B$2:$T$7793,MATCH(Data!$A142,Mapping!$B$3:$B$7793,0),MATCH(Data!$H$1,Mapping!$B$2:$T$2,0))</f>
        <v>Standard Class</v>
      </c>
      <c r="I142" t="str">
        <f>INDEX(Mapping!$B$2:$T$7793,MATCH(Data!$A142,Mapping!$B$3:$B$7793,0),MATCH(Data!$I$1,Mapping!$B$2:$T$2,0))</f>
        <v>Corporate</v>
      </c>
      <c r="J142">
        <f>VLOOKUP($A142,Mapping!$X$3:$Y$7793,2,0)</f>
        <v>38109</v>
      </c>
      <c r="K142" t="str">
        <f>VLOOKUP($J142,Mapping!$AB$3:$AC$475,2,0)</f>
        <v>Charlotte</v>
      </c>
      <c r="L142" t="str">
        <f>VLOOKUP($K142,Mapping!$AF$3:$AG$475,2,0)</f>
        <v>North Carolina</v>
      </c>
      <c r="M142" t="str">
        <f>VLOOKUP($L142,Mapping!$AI$3:$AJ$48,2,0)</f>
        <v>United States</v>
      </c>
      <c r="N142" t="str">
        <f>VLOOKUP($L142,Mapping!$AI$3:$AK$48,3,0)</f>
        <v>South</v>
      </c>
      <c r="O142" t="str">
        <f>VLOOKUP(Table1[[#This Row],[Column1]],Mapping!$AM$8:$AN$11,2,0)</f>
        <v>Office Supplies</v>
      </c>
      <c r="P142" t="str">
        <f>VLOOKUP(Table1[[#This Row],[Column3]],Mapping!$AP$5:$AQ$22,2,0)</f>
        <v>Storage</v>
      </c>
      <c r="Q142">
        <v>99.920000000000016</v>
      </c>
      <c r="R142">
        <v>5</v>
      </c>
      <c r="S142">
        <v>-1.249000000000013</v>
      </c>
    </row>
    <row r="143" spans="1:19" x14ac:dyDescent="0.35">
      <c r="A143">
        <v>3769</v>
      </c>
      <c r="B143" t="s">
        <v>3450</v>
      </c>
      <c r="C143" t="s">
        <v>508</v>
      </c>
      <c r="D143" t="str">
        <f>MID(Table1[[#This Row],[Product ID]],5,2)</f>
        <v>AR</v>
      </c>
      <c r="E143" t="str">
        <f>LEFT(Table1[[#This Row],[Product ID]],3)</f>
        <v>OFF</v>
      </c>
      <c r="F143" s="10">
        <f>VLOOKUP(Table1[[#This Row],[Order ID]],Mapping!H143:J7934,3,0)</f>
        <v>40794</v>
      </c>
      <c r="G143" s="10">
        <f>VLOOKUP(Table1[[#This Row],[Order ID]],Mapping!H143:K7934,4,0)</f>
        <v>40800</v>
      </c>
      <c r="H143" t="str">
        <f>INDEX(Mapping!$B$2:$T$7793,MATCH(Data!$A143,Mapping!$B$3:$B$7793,0),MATCH(Data!$H$1,Mapping!$B$2:$T$2,0))</f>
        <v>First Class</v>
      </c>
      <c r="I143" t="str">
        <f>INDEX(Mapping!$B$2:$T$7793,MATCH(Data!$A143,Mapping!$B$3:$B$7793,0),MATCH(Data!$I$1,Mapping!$B$2:$T$2,0))</f>
        <v>Corporate</v>
      </c>
      <c r="J143">
        <f>VLOOKUP($A143,Mapping!$X$3:$Y$7793,2,0)</f>
        <v>99301</v>
      </c>
      <c r="K143" t="str">
        <f>VLOOKUP($J143,Mapping!$AB$3:$AC$475,2,0)</f>
        <v>Milford</v>
      </c>
      <c r="L143" t="str">
        <f>VLOOKUP($K143,Mapping!$AF$3:$AG$475,2,0)</f>
        <v>Connecticut</v>
      </c>
      <c r="M143" t="str">
        <f>VLOOKUP($L143,Mapping!$AI$3:$AJ$48,2,0)</f>
        <v>United States</v>
      </c>
      <c r="N143" t="str">
        <f>VLOOKUP($L143,Mapping!$AI$3:$AK$48,3,0)</f>
        <v>East</v>
      </c>
      <c r="O143" t="str">
        <f>VLOOKUP(Table1[[#This Row],[Column1]],Mapping!$AM$8:$AN$11,2,0)</f>
        <v>Office Supplies</v>
      </c>
      <c r="P143" t="str">
        <f>VLOOKUP(Table1[[#This Row],[Column3]],Mapping!$AP$5:$AQ$22,2,0)</f>
        <v>Art</v>
      </c>
      <c r="Q143">
        <v>5.88</v>
      </c>
      <c r="R143">
        <v>2</v>
      </c>
      <c r="S143">
        <v>2.6459999999999999</v>
      </c>
    </row>
    <row r="144" spans="1:19" x14ac:dyDescent="0.35">
      <c r="A144">
        <v>3770</v>
      </c>
      <c r="B144" t="s">
        <v>3450</v>
      </c>
      <c r="C144" t="s">
        <v>3033</v>
      </c>
      <c r="D144" t="str">
        <f>MID(Table1[[#This Row],[Product ID]],5,2)</f>
        <v>CH</v>
      </c>
      <c r="E144" t="str">
        <f>LEFT(Table1[[#This Row],[Product ID]],3)</f>
        <v>FUR</v>
      </c>
      <c r="F144" s="10">
        <f>VLOOKUP(Table1[[#This Row],[Order ID]],Mapping!H144:J7935,3,0)</f>
        <v>40794</v>
      </c>
      <c r="G144" s="10">
        <f>VLOOKUP(Table1[[#This Row],[Order ID]],Mapping!H144:K7935,4,0)</f>
        <v>40800</v>
      </c>
      <c r="H144" t="str">
        <f>INDEX(Mapping!$B$2:$T$7793,MATCH(Data!$A144,Mapping!$B$3:$B$7793,0),MATCH(Data!$H$1,Mapping!$B$2:$T$2,0))</f>
        <v>Standard Class</v>
      </c>
      <c r="I144" t="str">
        <f>INDEX(Mapping!$B$2:$T$7793,MATCH(Data!$A144,Mapping!$B$3:$B$7793,0),MATCH(Data!$I$1,Mapping!$B$2:$T$2,0))</f>
        <v>Consumer</v>
      </c>
      <c r="J144">
        <f>VLOOKUP($A144,Mapping!$X$3:$Y$7793,2,0)</f>
        <v>99301</v>
      </c>
      <c r="K144" t="str">
        <f>VLOOKUP($J144,Mapping!$AB$3:$AC$475,2,0)</f>
        <v>Milford</v>
      </c>
      <c r="L144" t="str">
        <f>VLOOKUP($K144,Mapping!$AF$3:$AG$475,2,0)</f>
        <v>Connecticut</v>
      </c>
      <c r="M144" t="str">
        <f>VLOOKUP($L144,Mapping!$AI$3:$AJ$48,2,0)</f>
        <v>United States</v>
      </c>
      <c r="N144" t="str">
        <f>VLOOKUP($L144,Mapping!$AI$3:$AK$48,3,0)</f>
        <v>East</v>
      </c>
      <c r="O144" t="str">
        <f>VLOOKUP(Table1[[#This Row],[Column1]],Mapping!$AM$8:$AN$11,2,0)</f>
        <v>Furniture</v>
      </c>
      <c r="P144" t="str">
        <f>VLOOKUP(Table1[[#This Row],[Column3]],Mapping!$AP$5:$AQ$22,2,0)</f>
        <v>Chairs</v>
      </c>
      <c r="Q144">
        <v>975.92</v>
      </c>
      <c r="R144">
        <v>5</v>
      </c>
      <c r="S144">
        <v>121.98999999999992</v>
      </c>
    </row>
    <row r="145" spans="1:19" x14ac:dyDescent="0.35">
      <c r="A145">
        <v>3771</v>
      </c>
      <c r="B145" t="s">
        <v>3450</v>
      </c>
      <c r="C145" t="s">
        <v>134</v>
      </c>
      <c r="D145" t="str">
        <f>MID(Table1[[#This Row],[Product ID]],5,2)</f>
        <v>AR</v>
      </c>
      <c r="E145" t="str">
        <f>LEFT(Table1[[#This Row],[Product ID]],3)</f>
        <v>OFF</v>
      </c>
      <c r="F145" s="10">
        <f>VLOOKUP(Table1[[#This Row],[Order ID]],Mapping!H145:J7936,3,0)</f>
        <v>40794</v>
      </c>
      <c r="G145" s="10">
        <f>VLOOKUP(Table1[[#This Row],[Order ID]],Mapping!H145:K7936,4,0)</f>
        <v>40800</v>
      </c>
      <c r="H145" t="str">
        <f>INDEX(Mapping!$B$2:$T$7793,MATCH(Data!$A145,Mapping!$B$3:$B$7793,0),MATCH(Data!$H$1,Mapping!$B$2:$T$2,0))</f>
        <v>Standard Class</v>
      </c>
      <c r="I145" t="str">
        <f>INDEX(Mapping!$B$2:$T$7793,MATCH(Data!$A145,Mapping!$B$3:$B$7793,0),MATCH(Data!$I$1,Mapping!$B$2:$T$2,0))</f>
        <v>Consumer</v>
      </c>
      <c r="J145">
        <f>VLOOKUP($A145,Mapping!$X$3:$Y$7793,2,0)</f>
        <v>99301</v>
      </c>
      <c r="K145" t="str">
        <f>VLOOKUP($J145,Mapping!$AB$3:$AC$475,2,0)</f>
        <v>Milford</v>
      </c>
      <c r="L145" t="str">
        <f>VLOOKUP($K145,Mapping!$AF$3:$AG$475,2,0)</f>
        <v>Connecticut</v>
      </c>
      <c r="M145" t="str">
        <f>VLOOKUP($L145,Mapping!$AI$3:$AJ$48,2,0)</f>
        <v>United States</v>
      </c>
      <c r="N145" t="str">
        <f>VLOOKUP($L145,Mapping!$AI$3:$AK$48,3,0)</f>
        <v>East</v>
      </c>
      <c r="O145" t="str">
        <f>VLOOKUP(Table1[[#This Row],[Column1]],Mapping!$AM$8:$AN$11,2,0)</f>
        <v>Office Supplies</v>
      </c>
      <c r="P145" t="str">
        <f>VLOOKUP(Table1[[#This Row],[Column3]],Mapping!$AP$5:$AQ$22,2,0)</f>
        <v>Art</v>
      </c>
      <c r="Q145">
        <v>303.83999999999997</v>
      </c>
      <c r="R145">
        <v>8</v>
      </c>
      <c r="S145">
        <v>91.151999999999958</v>
      </c>
    </row>
    <row r="146" spans="1:19" x14ac:dyDescent="0.35">
      <c r="A146">
        <v>3772</v>
      </c>
      <c r="B146" t="s">
        <v>3450</v>
      </c>
      <c r="C146" t="s">
        <v>551</v>
      </c>
      <c r="D146" t="str">
        <f>MID(Table1[[#This Row],[Product ID]],5,2)</f>
        <v>ST</v>
      </c>
      <c r="E146" t="str">
        <f>LEFT(Table1[[#This Row],[Product ID]],3)</f>
        <v>OFF</v>
      </c>
      <c r="F146" s="10">
        <f>VLOOKUP(Table1[[#This Row],[Order ID]],Mapping!H146:J7937,3,0)</f>
        <v>40794</v>
      </c>
      <c r="G146" s="10">
        <f>VLOOKUP(Table1[[#This Row],[Order ID]],Mapping!H146:K7937,4,0)</f>
        <v>40800</v>
      </c>
      <c r="H146" t="str">
        <f>INDEX(Mapping!$B$2:$T$7793,MATCH(Data!$A146,Mapping!$B$3:$B$7793,0),MATCH(Data!$H$1,Mapping!$B$2:$T$2,0))</f>
        <v>Standard Class</v>
      </c>
      <c r="I146" t="str">
        <f>INDEX(Mapping!$B$2:$T$7793,MATCH(Data!$A146,Mapping!$B$3:$B$7793,0),MATCH(Data!$I$1,Mapping!$B$2:$T$2,0))</f>
        <v>Consumer</v>
      </c>
      <c r="J146">
        <f>VLOOKUP($A146,Mapping!$X$3:$Y$7793,2,0)</f>
        <v>99301</v>
      </c>
      <c r="K146" t="str">
        <f>VLOOKUP($J146,Mapping!$AB$3:$AC$475,2,0)</f>
        <v>Milford</v>
      </c>
      <c r="L146" t="str">
        <f>VLOOKUP($K146,Mapping!$AF$3:$AG$475,2,0)</f>
        <v>Connecticut</v>
      </c>
      <c r="M146" t="str">
        <f>VLOOKUP($L146,Mapping!$AI$3:$AJ$48,2,0)</f>
        <v>United States</v>
      </c>
      <c r="N146" t="str">
        <f>VLOOKUP($L146,Mapping!$AI$3:$AK$48,3,0)</f>
        <v>East</v>
      </c>
      <c r="O146" t="str">
        <f>VLOOKUP(Table1[[#This Row],[Column1]],Mapping!$AM$8:$AN$11,2,0)</f>
        <v>Office Supplies</v>
      </c>
      <c r="P146" t="str">
        <f>VLOOKUP(Table1[[#This Row],[Column3]],Mapping!$AP$5:$AQ$22,2,0)</f>
        <v>Storage</v>
      </c>
      <c r="Q146">
        <v>485.88</v>
      </c>
      <c r="R146">
        <v>6</v>
      </c>
      <c r="S146">
        <v>19.43519999999998</v>
      </c>
    </row>
    <row r="147" spans="1:19" x14ac:dyDescent="0.35">
      <c r="A147">
        <v>7000</v>
      </c>
      <c r="B147" t="s">
        <v>5327</v>
      </c>
      <c r="C147" t="s">
        <v>4096</v>
      </c>
      <c r="D147" t="str">
        <f>MID(Table1[[#This Row],[Product ID]],5,2)</f>
        <v>BI</v>
      </c>
      <c r="E147" t="str">
        <f>LEFT(Table1[[#This Row],[Product ID]],3)</f>
        <v>OFF</v>
      </c>
      <c r="F147" s="10">
        <f>VLOOKUP(Table1[[#This Row],[Order ID]],Mapping!H147:J7938,3,0)</f>
        <v>40581</v>
      </c>
      <c r="G147" s="10">
        <f>VLOOKUP(Table1[[#This Row],[Order ID]],Mapping!H147:K7938,4,0)</f>
        <v>40585</v>
      </c>
      <c r="H147" t="str">
        <f>INDEX(Mapping!$B$2:$T$7793,MATCH(Data!$A147,Mapping!$B$3:$B$7793,0),MATCH(Data!$H$1,Mapping!$B$2:$T$2,0))</f>
        <v>Second Class</v>
      </c>
      <c r="I147" t="str">
        <f>INDEX(Mapping!$B$2:$T$7793,MATCH(Data!$A147,Mapping!$B$3:$B$7793,0),MATCH(Data!$I$1,Mapping!$B$2:$T$2,0))</f>
        <v>Consumer</v>
      </c>
      <c r="J147">
        <f>VLOOKUP($A147,Mapping!$X$3:$Y$7793,2,0)</f>
        <v>60441</v>
      </c>
      <c r="K147" t="e">
        <f>VLOOKUP($J147,Mapping!$AB$3:$AC$475,2,0)</f>
        <v>#N/A</v>
      </c>
      <c r="L147" t="e">
        <f>VLOOKUP($K147,Mapping!$AF$3:$AG$475,2,0)</f>
        <v>#N/A</v>
      </c>
      <c r="M147" t="e">
        <f>VLOOKUP($L147,Mapping!$AI$3:$AJ$48,2,0)</f>
        <v>#N/A</v>
      </c>
      <c r="N147" t="e">
        <f>VLOOKUP($L147,Mapping!$AI$3:$AK$48,3,0)</f>
        <v>#N/A</v>
      </c>
      <c r="O147" t="str">
        <f>VLOOKUP(Table1[[#This Row],[Column1]],Mapping!$AM$8:$AN$11,2,0)</f>
        <v>Office Supplies</v>
      </c>
      <c r="P147" t="str">
        <f>VLOOKUP(Table1[[#This Row],[Column3]],Mapping!$AP$5:$AQ$22,2,0)</f>
        <v>Binders</v>
      </c>
      <c r="Q147">
        <v>8.9519999999999982</v>
      </c>
      <c r="R147">
        <v>2</v>
      </c>
      <c r="S147">
        <v>-14.770800000000001</v>
      </c>
    </row>
    <row r="148" spans="1:19" x14ac:dyDescent="0.35">
      <c r="A148">
        <v>2514</v>
      </c>
      <c r="B148" t="s">
        <v>2599</v>
      </c>
      <c r="C148" t="s">
        <v>1407</v>
      </c>
      <c r="D148" t="str">
        <f>MID(Table1[[#This Row],[Product ID]],5,2)</f>
        <v>PA</v>
      </c>
      <c r="E148" t="str">
        <f>LEFT(Table1[[#This Row],[Product ID]],3)</f>
        <v>OFF</v>
      </c>
      <c r="F148" s="10">
        <f>VLOOKUP(Table1[[#This Row],[Order ID]],Mapping!H148:J7939,3,0)</f>
        <v>40818</v>
      </c>
      <c r="G148" s="10">
        <f>VLOOKUP(Table1[[#This Row],[Order ID]],Mapping!H148:K7939,4,0)</f>
        <v>40821</v>
      </c>
      <c r="H148" t="str">
        <f>INDEX(Mapping!$B$2:$T$7793,MATCH(Data!$A148,Mapping!$B$3:$B$7793,0),MATCH(Data!$H$1,Mapping!$B$2:$T$2,0))</f>
        <v>Standard Class</v>
      </c>
      <c r="I148" t="str">
        <f>INDEX(Mapping!$B$2:$T$7793,MATCH(Data!$A148,Mapping!$B$3:$B$7793,0),MATCH(Data!$I$1,Mapping!$B$2:$T$2,0))</f>
        <v>Corporate</v>
      </c>
      <c r="J148">
        <f>VLOOKUP($A148,Mapping!$X$3:$Y$7793,2,0)</f>
        <v>85281</v>
      </c>
      <c r="K148" t="str">
        <f>VLOOKUP($J148,Mapping!$AB$3:$AC$475,2,0)</f>
        <v>Port Orange</v>
      </c>
      <c r="L148" t="str">
        <f>VLOOKUP($K148,Mapping!$AF$3:$AG$475,2,0)</f>
        <v>Florida</v>
      </c>
      <c r="M148" t="str">
        <f>VLOOKUP($L148,Mapping!$AI$3:$AJ$48,2,0)</f>
        <v>United States</v>
      </c>
      <c r="N148" t="str">
        <f>VLOOKUP($L148,Mapping!$AI$3:$AK$48,3,0)</f>
        <v>South</v>
      </c>
      <c r="O148" t="str">
        <f>VLOOKUP(Table1[[#This Row],[Column1]],Mapping!$AM$8:$AN$11,2,0)</f>
        <v>Office Supplies</v>
      </c>
      <c r="P148" t="str">
        <f>VLOOKUP(Table1[[#This Row],[Column3]],Mapping!$AP$5:$AQ$22,2,0)</f>
        <v>Paper</v>
      </c>
      <c r="Q148">
        <v>9.4079999999999995</v>
      </c>
      <c r="R148">
        <v>2</v>
      </c>
      <c r="S148">
        <v>3.4103999999999997</v>
      </c>
    </row>
    <row r="149" spans="1:19" x14ac:dyDescent="0.35">
      <c r="A149">
        <v>2515</v>
      </c>
      <c r="B149" t="s">
        <v>2599</v>
      </c>
      <c r="C149" t="s">
        <v>1124</v>
      </c>
      <c r="D149" t="str">
        <f>MID(Table1[[#This Row],[Product ID]],5,2)</f>
        <v>FA</v>
      </c>
      <c r="E149" t="str">
        <f>LEFT(Table1[[#This Row],[Product ID]],3)</f>
        <v>OFF</v>
      </c>
      <c r="F149" s="10">
        <f>VLOOKUP(Table1[[#This Row],[Order ID]],Mapping!H149:J7940,3,0)</f>
        <v>40818</v>
      </c>
      <c r="G149" s="10">
        <f>VLOOKUP(Table1[[#This Row],[Order ID]],Mapping!H149:K7940,4,0)</f>
        <v>40821</v>
      </c>
      <c r="H149" t="str">
        <f>INDEX(Mapping!$B$2:$T$7793,MATCH(Data!$A149,Mapping!$B$3:$B$7793,0),MATCH(Data!$H$1,Mapping!$B$2:$T$2,0))</f>
        <v>First Class</v>
      </c>
      <c r="I149" t="str">
        <f>INDEX(Mapping!$B$2:$T$7793,MATCH(Data!$A149,Mapping!$B$3:$B$7793,0),MATCH(Data!$I$1,Mapping!$B$2:$T$2,0))</f>
        <v>Corporate</v>
      </c>
      <c r="J149">
        <f>VLOOKUP($A149,Mapping!$X$3:$Y$7793,2,0)</f>
        <v>85281</v>
      </c>
      <c r="K149" t="str">
        <f>VLOOKUP($J149,Mapping!$AB$3:$AC$475,2,0)</f>
        <v>Port Orange</v>
      </c>
      <c r="L149" t="str">
        <f>VLOOKUP($K149,Mapping!$AF$3:$AG$475,2,0)</f>
        <v>Florida</v>
      </c>
      <c r="M149" t="str">
        <f>VLOOKUP($L149,Mapping!$AI$3:$AJ$48,2,0)</f>
        <v>United States</v>
      </c>
      <c r="N149" t="str">
        <f>VLOOKUP($L149,Mapping!$AI$3:$AK$48,3,0)</f>
        <v>South</v>
      </c>
      <c r="O149" t="str">
        <f>VLOOKUP(Table1[[#This Row],[Column1]],Mapping!$AM$8:$AN$11,2,0)</f>
        <v>Office Supplies</v>
      </c>
      <c r="P149" t="str">
        <f>VLOOKUP(Table1[[#This Row],[Column3]],Mapping!$AP$5:$AQ$22,2,0)</f>
        <v>Fasteners</v>
      </c>
      <c r="Q149">
        <v>4.6719999999999997</v>
      </c>
      <c r="R149">
        <v>2</v>
      </c>
      <c r="S149">
        <v>1.4599999999999997</v>
      </c>
    </row>
    <row r="150" spans="1:19" x14ac:dyDescent="0.35">
      <c r="A150">
        <v>2516</v>
      </c>
      <c r="B150" t="s">
        <v>2599</v>
      </c>
      <c r="C150" t="s">
        <v>300</v>
      </c>
      <c r="D150" t="str">
        <f>MID(Table1[[#This Row],[Product ID]],5,2)</f>
        <v>PH</v>
      </c>
      <c r="E150" t="str">
        <f>LEFT(Table1[[#This Row],[Product ID]],3)</f>
        <v>TEC</v>
      </c>
      <c r="F150" s="10">
        <f>VLOOKUP(Table1[[#This Row],[Order ID]],Mapping!H150:J7941,3,0)</f>
        <v>40818</v>
      </c>
      <c r="G150" s="10">
        <f>VLOOKUP(Table1[[#This Row],[Order ID]],Mapping!H150:K7941,4,0)</f>
        <v>40821</v>
      </c>
      <c r="H150" t="str">
        <f>INDEX(Mapping!$B$2:$T$7793,MATCH(Data!$A150,Mapping!$B$3:$B$7793,0),MATCH(Data!$H$1,Mapping!$B$2:$T$2,0))</f>
        <v>First Class</v>
      </c>
      <c r="I150" t="str">
        <f>INDEX(Mapping!$B$2:$T$7793,MATCH(Data!$A150,Mapping!$B$3:$B$7793,0),MATCH(Data!$I$1,Mapping!$B$2:$T$2,0))</f>
        <v>Corporate</v>
      </c>
      <c r="J150">
        <f>VLOOKUP($A150,Mapping!$X$3:$Y$7793,2,0)</f>
        <v>85281</v>
      </c>
      <c r="K150" t="str">
        <f>VLOOKUP($J150,Mapping!$AB$3:$AC$475,2,0)</f>
        <v>Port Orange</v>
      </c>
      <c r="L150" t="str">
        <f>VLOOKUP($K150,Mapping!$AF$3:$AG$475,2,0)</f>
        <v>Florida</v>
      </c>
      <c r="M150" t="str">
        <f>VLOOKUP($L150,Mapping!$AI$3:$AJ$48,2,0)</f>
        <v>United States</v>
      </c>
      <c r="N150" t="str">
        <f>VLOOKUP($L150,Mapping!$AI$3:$AK$48,3,0)</f>
        <v>South</v>
      </c>
      <c r="O150" t="str">
        <f>VLOOKUP(Table1[[#This Row],[Column1]],Mapping!$AM$8:$AN$11,2,0)</f>
        <v>Technology</v>
      </c>
      <c r="P150" t="str">
        <f>VLOOKUP(Table1[[#This Row],[Column3]],Mapping!$AP$5:$AQ$22,2,0)</f>
        <v>Phones</v>
      </c>
      <c r="Q150">
        <v>318.40000000000003</v>
      </c>
      <c r="R150">
        <v>2</v>
      </c>
      <c r="S150">
        <v>107.46</v>
      </c>
    </row>
    <row r="151" spans="1:19" x14ac:dyDescent="0.35">
      <c r="A151">
        <v>2517</v>
      </c>
      <c r="B151" t="s">
        <v>2599</v>
      </c>
      <c r="C151" t="s">
        <v>2600</v>
      </c>
      <c r="D151" t="str">
        <f>MID(Table1[[#This Row],[Product ID]],5,2)</f>
        <v>EN</v>
      </c>
      <c r="E151" t="str">
        <f>LEFT(Table1[[#This Row],[Product ID]],3)</f>
        <v>OFF</v>
      </c>
      <c r="F151" s="10">
        <f>VLOOKUP(Table1[[#This Row],[Order ID]],Mapping!H151:J7942,3,0)</f>
        <v>40818</v>
      </c>
      <c r="G151" s="10">
        <f>VLOOKUP(Table1[[#This Row],[Order ID]],Mapping!H151:K7942,4,0)</f>
        <v>40821</v>
      </c>
      <c r="H151" t="str">
        <f>INDEX(Mapping!$B$2:$T$7793,MATCH(Data!$A151,Mapping!$B$3:$B$7793,0),MATCH(Data!$H$1,Mapping!$B$2:$T$2,0))</f>
        <v>First Class</v>
      </c>
      <c r="I151" t="str">
        <f>INDEX(Mapping!$B$2:$T$7793,MATCH(Data!$A151,Mapping!$B$3:$B$7793,0),MATCH(Data!$I$1,Mapping!$B$2:$T$2,0))</f>
        <v>Corporate</v>
      </c>
      <c r="J151">
        <f>VLOOKUP($A151,Mapping!$X$3:$Y$7793,2,0)</f>
        <v>85281</v>
      </c>
      <c r="K151" t="str">
        <f>VLOOKUP($J151,Mapping!$AB$3:$AC$475,2,0)</f>
        <v>Port Orange</v>
      </c>
      <c r="L151" t="str">
        <f>VLOOKUP($K151,Mapping!$AF$3:$AG$475,2,0)</f>
        <v>Florida</v>
      </c>
      <c r="M151" t="str">
        <f>VLOOKUP($L151,Mapping!$AI$3:$AJ$48,2,0)</f>
        <v>United States</v>
      </c>
      <c r="N151" t="str">
        <f>VLOOKUP($L151,Mapping!$AI$3:$AK$48,3,0)</f>
        <v>South</v>
      </c>
      <c r="O151" t="str">
        <f>VLOOKUP(Table1[[#This Row],[Column1]],Mapping!$AM$8:$AN$11,2,0)</f>
        <v>Office Supplies</v>
      </c>
      <c r="P151" t="str">
        <f>VLOOKUP(Table1[[#This Row],[Column3]],Mapping!$AP$5:$AQ$22,2,0)</f>
        <v>Envelopes</v>
      </c>
      <c r="Q151">
        <v>12.768000000000001</v>
      </c>
      <c r="R151">
        <v>6</v>
      </c>
      <c r="S151">
        <v>4.628400000000001</v>
      </c>
    </row>
    <row r="152" spans="1:19" x14ac:dyDescent="0.35">
      <c r="A152">
        <v>2518</v>
      </c>
      <c r="B152" t="s">
        <v>2599</v>
      </c>
      <c r="C152" t="s">
        <v>2601</v>
      </c>
      <c r="D152" t="str">
        <f>MID(Table1[[#This Row],[Product ID]],5,2)</f>
        <v>SU</v>
      </c>
      <c r="E152" t="str">
        <f>LEFT(Table1[[#This Row],[Product ID]],3)</f>
        <v>OFF</v>
      </c>
      <c r="F152" s="10">
        <f>VLOOKUP(Table1[[#This Row],[Order ID]],Mapping!H152:J7943,3,0)</f>
        <v>40818</v>
      </c>
      <c r="G152" s="10">
        <f>VLOOKUP(Table1[[#This Row],[Order ID]],Mapping!H152:K7943,4,0)</f>
        <v>40821</v>
      </c>
      <c r="H152" t="str">
        <f>INDEX(Mapping!$B$2:$T$7793,MATCH(Data!$A152,Mapping!$B$3:$B$7793,0),MATCH(Data!$H$1,Mapping!$B$2:$T$2,0))</f>
        <v>First Class</v>
      </c>
      <c r="I152" t="str">
        <f>INDEX(Mapping!$B$2:$T$7793,MATCH(Data!$A152,Mapping!$B$3:$B$7793,0),MATCH(Data!$I$1,Mapping!$B$2:$T$2,0))</f>
        <v>Corporate</v>
      </c>
      <c r="J152">
        <f>VLOOKUP($A152,Mapping!$X$3:$Y$7793,2,0)</f>
        <v>85281</v>
      </c>
      <c r="K152" t="str">
        <f>VLOOKUP($J152,Mapping!$AB$3:$AC$475,2,0)</f>
        <v>Port Orange</v>
      </c>
      <c r="L152" t="str">
        <f>VLOOKUP($K152,Mapping!$AF$3:$AG$475,2,0)</f>
        <v>Florida</v>
      </c>
      <c r="M152" t="str">
        <f>VLOOKUP($L152,Mapping!$AI$3:$AJ$48,2,0)</f>
        <v>United States</v>
      </c>
      <c r="N152" t="str">
        <f>VLOOKUP($L152,Mapping!$AI$3:$AK$48,3,0)</f>
        <v>South</v>
      </c>
      <c r="O152" t="str">
        <f>VLOOKUP(Table1[[#This Row],[Column1]],Mapping!$AM$8:$AN$11,2,0)</f>
        <v>Office Supplies</v>
      </c>
      <c r="P152" t="str">
        <f>VLOOKUP(Table1[[#This Row],[Column3]],Mapping!$AP$5:$AQ$22,2,0)</f>
        <v>Supplies</v>
      </c>
      <c r="Q152">
        <v>15.36</v>
      </c>
      <c r="R152">
        <v>2</v>
      </c>
      <c r="S152">
        <v>-3.2639999999999993</v>
      </c>
    </row>
    <row r="153" spans="1:19" x14ac:dyDescent="0.35">
      <c r="A153">
        <v>2519</v>
      </c>
      <c r="B153" t="s">
        <v>2599</v>
      </c>
      <c r="C153" t="s">
        <v>2355</v>
      </c>
      <c r="D153" t="str">
        <f>MID(Table1[[#This Row],[Product ID]],5,2)</f>
        <v>PH</v>
      </c>
      <c r="E153" t="str">
        <f>LEFT(Table1[[#This Row],[Product ID]],3)</f>
        <v>TEC</v>
      </c>
      <c r="F153" s="10">
        <f>VLOOKUP(Table1[[#This Row],[Order ID]],Mapping!H153:J7944,3,0)</f>
        <v>40818</v>
      </c>
      <c r="G153" s="10">
        <f>VLOOKUP(Table1[[#This Row],[Order ID]],Mapping!H153:K7944,4,0)</f>
        <v>40821</v>
      </c>
      <c r="H153" t="str">
        <f>INDEX(Mapping!$B$2:$T$7793,MATCH(Data!$A153,Mapping!$B$3:$B$7793,0),MATCH(Data!$H$1,Mapping!$B$2:$T$2,0))</f>
        <v>First Class</v>
      </c>
      <c r="I153" t="str">
        <f>INDEX(Mapping!$B$2:$T$7793,MATCH(Data!$A153,Mapping!$B$3:$B$7793,0),MATCH(Data!$I$1,Mapping!$B$2:$T$2,0))</f>
        <v>Corporate</v>
      </c>
      <c r="J153">
        <f>VLOOKUP($A153,Mapping!$X$3:$Y$7793,2,0)</f>
        <v>85281</v>
      </c>
      <c r="K153" t="str">
        <f>VLOOKUP($J153,Mapping!$AB$3:$AC$475,2,0)</f>
        <v>Port Orange</v>
      </c>
      <c r="L153" t="str">
        <f>VLOOKUP($K153,Mapping!$AF$3:$AG$475,2,0)</f>
        <v>Florida</v>
      </c>
      <c r="M153" t="str">
        <f>VLOOKUP($L153,Mapping!$AI$3:$AJ$48,2,0)</f>
        <v>United States</v>
      </c>
      <c r="N153" t="str">
        <f>VLOOKUP($L153,Mapping!$AI$3:$AK$48,3,0)</f>
        <v>South</v>
      </c>
      <c r="O153" t="str">
        <f>VLOOKUP(Table1[[#This Row],[Column1]],Mapping!$AM$8:$AN$11,2,0)</f>
        <v>Technology</v>
      </c>
      <c r="P153" t="str">
        <f>VLOOKUP(Table1[[#This Row],[Column3]],Mapping!$AP$5:$AQ$22,2,0)</f>
        <v>Phones</v>
      </c>
      <c r="Q153">
        <v>230.376</v>
      </c>
      <c r="R153">
        <v>3</v>
      </c>
      <c r="S153">
        <v>20.157899999999991</v>
      </c>
    </row>
    <row r="154" spans="1:19" x14ac:dyDescent="0.35">
      <c r="A154">
        <v>2520</v>
      </c>
      <c r="B154" t="s">
        <v>2599</v>
      </c>
      <c r="C154" t="s">
        <v>1478</v>
      </c>
      <c r="D154" t="str">
        <f>MID(Table1[[#This Row],[Product ID]],5,2)</f>
        <v>AC</v>
      </c>
      <c r="E154" t="str">
        <f>LEFT(Table1[[#This Row],[Product ID]],3)</f>
        <v>TEC</v>
      </c>
      <c r="F154" s="10">
        <f>VLOOKUP(Table1[[#This Row],[Order ID]],Mapping!H154:J7945,3,0)</f>
        <v>40818</v>
      </c>
      <c r="G154" s="10">
        <f>VLOOKUP(Table1[[#This Row],[Order ID]],Mapping!H154:K7945,4,0)</f>
        <v>40821</v>
      </c>
      <c r="H154" t="str">
        <f>INDEX(Mapping!$B$2:$T$7793,MATCH(Data!$A154,Mapping!$B$3:$B$7793,0),MATCH(Data!$H$1,Mapping!$B$2:$T$2,0))</f>
        <v>First Class</v>
      </c>
      <c r="I154" t="str">
        <f>INDEX(Mapping!$B$2:$T$7793,MATCH(Data!$A154,Mapping!$B$3:$B$7793,0),MATCH(Data!$I$1,Mapping!$B$2:$T$2,0))</f>
        <v>Corporate</v>
      </c>
      <c r="J154">
        <f>VLOOKUP($A154,Mapping!$X$3:$Y$7793,2,0)</f>
        <v>85281</v>
      </c>
      <c r="K154" t="str">
        <f>VLOOKUP($J154,Mapping!$AB$3:$AC$475,2,0)</f>
        <v>Port Orange</v>
      </c>
      <c r="L154" t="str">
        <f>VLOOKUP($K154,Mapping!$AF$3:$AG$475,2,0)</f>
        <v>Florida</v>
      </c>
      <c r="M154" t="str">
        <f>VLOOKUP($L154,Mapping!$AI$3:$AJ$48,2,0)</f>
        <v>United States</v>
      </c>
      <c r="N154" t="str">
        <f>VLOOKUP($L154,Mapping!$AI$3:$AK$48,3,0)</f>
        <v>South</v>
      </c>
      <c r="O154" t="str">
        <f>VLOOKUP(Table1[[#This Row],[Column1]],Mapping!$AM$8:$AN$11,2,0)</f>
        <v>Technology</v>
      </c>
      <c r="P154" t="str">
        <f>VLOOKUP(Table1[[#This Row],[Column3]],Mapping!$AP$5:$AQ$22,2,0)</f>
        <v>Accessories</v>
      </c>
      <c r="Q154">
        <v>7.16</v>
      </c>
      <c r="R154">
        <v>1</v>
      </c>
      <c r="S154">
        <v>-8.9500000000001023E-2</v>
      </c>
    </row>
    <row r="155" spans="1:19" x14ac:dyDescent="0.35">
      <c r="A155">
        <v>5191</v>
      </c>
      <c r="B155" t="s">
        <v>4304</v>
      </c>
      <c r="C155" t="s">
        <v>1855</v>
      </c>
      <c r="D155" t="str">
        <f>MID(Table1[[#This Row],[Product ID]],5,2)</f>
        <v>TA</v>
      </c>
      <c r="E155" t="str">
        <f>LEFT(Table1[[#This Row],[Product ID]],3)</f>
        <v>FUR</v>
      </c>
      <c r="F155" s="10">
        <f>VLOOKUP(Table1[[#This Row],[Order ID]],Mapping!H155:J7946,3,0)</f>
        <v>40847</v>
      </c>
      <c r="G155" s="10">
        <f>VLOOKUP(Table1[[#This Row],[Order ID]],Mapping!H155:K7946,4,0)</f>
        <v>40849</v>
      </c>
      <c r="H155" t="str">
        <f>INDEX(Mapping!$B$2:$T$7793,MATCH(Data!$A155,Mapping!$B$3:$B$7793,0),MATCH(Data!$H$1,Mapping!$B$2:$T$2,0))</f>
        <v>Second Class</v>
      </c>
      <c r="I155" t="str">
        <f>INDEX(Mapping!$B$2:$T$7793,MATCH(Data!$A155,Mapping!$B$3:$B$7793,0),MATCH(Data!$I$1,Mapping!$B$2:$T$2,0))</f>
        <v>Consumer</v>
      </c>
      <c r="J155">
        <f>VLOOKUP($A155,Mapping!$X$3:$Y$7793,2,0)</f>
        <v>44052</v>
      </c>
      <c r="K155" t="str">
        <f>VLOOKUP($J155,Mapping!$AB$3:$AC$475,2,0)</f>
        <v>Antioch</v>
      </c>
      <c r="L155" t="str">
        <f>VLOOKUP($K155,Mapping!$AF$3:$AG$475,2,0)</f>
        <v>California</v>
      </c>
      <c r="M155" t="str">
        <f>VLOOKUP($L155,Mapping!$AI$3:$AJ$48,2,0)</f>
        <v>United States</v>
      </c>
      <c r="N155" t="str">
        <f>VLOOKUP($L155,Mapping!$AI$3:$AK$48,3,0)</f>
        <v>West</v>
      </c>
      <c r="O155" t="str">
        <f>VLOOKUP(Table1[[#This Row],[Column1]],Mapping!$AM$8:$AN$11,2,0)</f>
        <v>Furniture</v>
      </c>
      <c r="P155" t="str">
        <f>VLOOKUP(Table1[[#This Row],[Column3]],Mapping!$AP$5:$AQ$22,2,0)</f>
        <v>Tables</v>
      </c>
      <c r="Q155">
        <v>1421.664</v>
      </c>
      <c r="R155">
        <v>8</v>
      </c>
      <c r="S155">
        <v>-734.52639999999997</v>
      </c>
    </row>
    <row r="156" spans="1:19" x14ac:dyDescent="0.35">
      <c r="A156">
        <v>1993</v>
      </c>
      <c r="B156" t="s">
        <v>2179</v>
      </c>
      <c r="C156" t="s">
        <v>952</v>
      </c>
      <c r="D156" t="str">
        <f>MID(Table1[[#This Row],[Product ID]],5,2)</f>
        <v>PA</v>
      </c>
      <c r="E156" t="str">
        <f>LEFT(Table1[[#This Row],[Product ID]],3)</f>
        <v>OFF</v>
      </c>
      <c r="F156" s="10">
        <f>VLOOKUP(Table1[[#This Row],[Order ID]],Mapping!H156:J7947,3,0)</f>
        <v>40840</v>
      </c>
      <c r="G156" s="10">
        <f>VLOOKUP(Table1[[#This Row],[Order ID]],Mapping!H156:K7947,4,0)</f>
        <v>40845</v>
      </c>
      <c r="H156" t="str">
        <f>INDEX(Mapping!$B$2:$T$7793,MATCH(Data!$A156,Mapping!$B$3:$B$7793,0),MATCH(Data!$H$1,Mapping!$B$2:$T$2,0))</f>
        <v>Standard Class</v>
      </c>
      <c r="I156" t="str">
        <f>INDEX(Mapping!$B$2:$T$7793,MATCH(Data!$A156,Mapping!$B$3:$B$7793,0),MATCH(Data!$I$1,Mapping!$B$2:$T$2,0))</f>
        <v>Consumer</v>
      </c>
      <c r="J156">
        <f>VLOOKUP($A156,Mapping!$X$3:$Y$7793,2,0)</f>
        <v>33311</v>
      </c>
      <c r="K156" t="str">
        <f>VLOOKUP($J156,Mapping!$AB$3:$AC$475,2,0)</f>
        <v>Fort Lauderdale</v>
      </c>
      <c r="L156" t="str">
        <f>VLOOKUP($K156,Mapping!$AF$3:$AG$475,2,0)</f>
        <v>Florida</v>
      </c>
      <c r="M156" t="str">
        <f>VLOOKUP($L156,Mapping!$AI$3:$AJ$48,2,0)</f>
        <v>United States</v>
      </c>
      <c r="N156" t="str">
        <f>VLOOKUP($L156,Mapping!$AI$3:$AK$48,3,0)</f>
        <v>South</v>
      </c>
      <c r="O156" t="str">
        <f>VLOOKUP(Table1[[#This Row],[Column1]],Mapping!$AM$8:$AN$11,2,0)</f>
        <v>Office Supplies</v>
      </c>
      <c r="P156" t="str">
        <f>VLOOKUP(Table1[[#This Row],[Column3]],Mapping!$AP$5:$AQ$22,2,0)</f>
        <v>Paper</v>
      </c>
      <c r="Q156">
        <v>10.368000000000002</v>
      </c>
      <c r="R156">
        <v>2</v>
      </c>
      <c r="S156">
        <v>3.6288</v>
      </c>
    </row>
    <row r="157" spans="1:19" x14ac:dyDescent="0.35">
      <c r="A157">
        <v>6565</v>
      </c>
      <c r="B157" t="s">
        <v>5076</v>
      </c>
      <c r="C157" t="s">
        <v>3131</v>
      </c>
      <c r="D157" t="str">
        <f>MID(Table1[[#This Row],[Product ID]],5,2)</f>
        <v>BI</v>
      </c>
      <c r="E157" t="str">
        <f>LEFT(Table1[[#This Row],[Product ID]],3)</f>
        <v>OFF</v>
      </c>
      <c r="F157" s="10">
        <f>VLOOKUP(Table1[[#This Row],[Order ID]],Mapping!H157:J7948,3,0)</f>
        <v>40691</v>
      </c>
      <c r="G157" s="10">
        <f>VLOOKUP(Table1[[#This Row],[Order ID]],Mapping!H157:K7948,4,0)</f>
        <v>40695</v>
      </c>
      <c r="H157" t="str">
        <f>INDEX(Mapping!$B$2:$T$7793,MATCH(Data!$A157,Mapping!$B$3:$B$7793,0),MATCH(Data!$H$1,Mapping!$B$2:$T$2,0))</f>
        <v>Standard Class</v>
      </c>
      <c r="I157" t="str">
        <f>INDEX(Mapping!$B$2:$T$7793,MATCH(Data!$A157,Mapping!$B$3:$B$7793,0),MATCH(Data!$I$1,Mapping!$B$2:$T$2,0))</f>
        <v>Consumer</v>
      </c>
      <c r="J157">
        <f>VLOOKUP($A157,Mapping!$X$3:$Y$7793,2,0)</f>
        <v>98105</v>
      </c>
      <c r="K157" t="str">
        <f>VLOOKUP($J157,Mapping!$AB$3:$AC$475,2,0)</f>
        <v>Dallas</v>
      </c>
      <c r="L157" t="str">
        <f>VLOOKUP($K157,Mapping!$AF$3:$AG$475,2,0)</f>
        <v>Texas</v>
      </c>
      <c r="M157" t="str">
        <f>VLOOKUP($L157,Mapping!$AI$3:$AJ$48,2,0)</f>
        <v>United States</v>
      </c>
      <c r="N157" t="str">
        <f>VLOOKUP($L157,Mapping!$AI$3:$AK$48,3,0)</f>
        <v>Central</v>
      </c>
      <c r="O157" t="str">
        <f>VLOOKUP(Table1[[#This Row],[Column1]],Mapping!$AM$8:$AN$11,2,0)</f>
        <v>Office Supplies</v>
      </c>
      <c r="P157" t="str">
        <f>VLOOKUP(Table1[[#This Row],[Column3]],Mapping!$AP$5:$AQ$22,2,0)</f>
        <v>Binders</v>
      </c>
      <c r="Q157">
        <v>136.96</v>
      </c>
      <c r="R157">
        <v>4</v>
      </c>
      <c r="S157">
        <v>51.359999999999992</v>
      </c>
    </row>
    <row r="158" spans="1:19" x14ac:dyDescent="0.35">
      <c r="A158">
        <v>7006</v>
      </c>
      <c r="B158" t="s">
        <v>5330</v>
      </c>
      <c r="C158" t="s">
        <v>5203</v>
      </c>
      <c r="D158" t="str">
        <f>MID(Table1[[#This Row],[Product ID]],5,2)</f>
        <v>PA</v>
      </c>
      <c r="E158" t="str">
        <f>LEFT(Table1[[#This Row],[Product ID]],3)</f>
        <v>OFF</v>
      </c>
      <c r="F158" s="10">
        <f>VLOOKUP(Table1[[#This Row],[Order ID]],Mapping!H158:J7949,3,0)</f>
        <v>40770</v>
      </c>
      <c r="G158" s="10">
        <f>VLOOKUP(Table1[[#This Row],[Order ID]],Mapping!H158:K7949,4,0)</f>
        <v>40772</v>
      </c>
      <c r="H158" t="str">
        <f>INDEX(Mapping!$B$2:$T$7793,MATCH(Data!$A158,Mapping!$B$3:$B$7793,0),MATCH(Data!$H$1,Mapping!$B$2:$T$2,0))</f>
        <v>Standard Class</v>
      </c>
      <c r="I158" t="str">
        <f>INDEX(Mapping!$B$2:$T$7793,MATCH(Data!$A158,Mapping!$B$3:$B$7793,0),MATCH(Data!$I$1,Mapping!$B$2:$T$2,0))</f>
        <v>Home Office</v>
      </c>
      <c r="J158">
        <f>VLOOKUP($A158,Mapping!$X$3:$Y$7793,2,0)</f>
        <v>33021</v>
      </c>
      <c r="K158" t="str">
        <f>VLOOKUP($J158,Mapping!$AB$3:$AC$475,2,0)</f>
        <v>Marietta</v>
      </c>
      <c r="L158" t="str">
        <f>VLOOKUP($K158,Mapping!$AF$3:$AG$475,2,0)</f>
        <v>Georgia</v>
      </c>
      <c r="M158" t="str">
        <f>VLOOKUP($L158,Mapping!$AI$3:$AJ$48,2,0)</f>
        <v>United States</v>
      </c>
      <c r="N158" t="str">
        <f>VLOOKUP($L158,Mapping!$AI$3:$AK$48,3,0)</f>
        <v>South</v>
      </c>
      <c r="O158" t="str">
        <f>VLOOKUP(Table1[[#This Row],[Column1]],Mapping!$AM$8:$AN$11,2,0)</f>
        <v>Office Supplies</v>
      </c>
      <c r="P158" t="str">
        <f>VLOOKUP(Table1[[#This Row],[Column3]],Mapping!$AP$5:$AQ$22,2,0)</f>
        <v>Paper</v>
      </c>
      <c r="Q158">
        <v>91.360000000000014</v>
      </c>
      <c r="R158">
        <v>5</v>
      </c>
      <c r="S158">
        <v>29.691999999999993</v>
      </c>
    </row>
    <row r="159" spans="1:19" x14ac:dyDescent="0.35">
      <c r="A159">
        <v>5215</v>
      </c>
      <c r="B159" t="s">
        <v>4318</v>
      </c>
      <c r="C159" t="s">
        <v>2694</v>
      </c>
      <c r="D159" t="str">
        <f>MID(Table1[[#This Row],[Product ID]],5,2)</f>
        <v>FU</v>
      </c>
      <c r="E159" t="str">
        <f>LEFT(Table1[[#This Row],[Product ID]],3)</f>
        <v>FUR</v>
      </c>
      <c r="F159" s="10">
        <f>VLOOKUP(Table1[[#This Row],[Order ID]],Mapping!H159:J7950,3,0)</f>
        <v>40852</v>
      </c>
      <c r="G159" s="10">
        <f>VLOOKUP(Table1[[#This Row],[Order ID]],Mapping!H159:K7950,4,0)</f>
        <v>40857</v>
      </c>
      <c r="H159" t="str">
        <f>INDEX(Mapping!$B$2:$T$7793,MATCH(Data!$A159,Mapping!$B$3:$B$7793,0),MATCH(Data!$H$1,Mapping!$B$2:$T$2,0))</f>
        <v>Second Class</v>
      </c>
      <c r="I159" t="str">
        <f>INDEX(Mapping!$B$2:$T$7793,MATCH(Data!$A159,Mapping!$B$3:$B$7793,0),MATCH(Data!$I$1,Mapping!$B$2:$T$2,0))</f>
        <v>Consumer</v>
      </c>
      <c r="J159">
        <f>VLOOKUP($A159,Mapping!$X$3:$Y$7793,2,0)</f>
        <v>90008</v>
      </c>
      <c r="K159" t="str">
        <f>VLOOKUP($J159,Mapping!$AB$3:$AC$475,2,0)</f>
        <v>Rochester Hills</v>
      </c>
      <c r="L159" t="str">
        <f>VLOOKUP($K159,Mapping!$AF$3:$AG$475,2,0)</f>
        <v>Michigan</v>
      </c>
      <c r="M159" t="str">
        <f>VLOOKUP($L159,Mapping!$AI$3:$AJ$48,2,0)</f>
        <v>United States</v>
      </c>
      <c r="N159" t="str">
        <f>VLOOKUP($L159,Mapping!$AI$3:$AK$48,3,0)</f>
        <v>Central</v>
      </c>
      <c r="O159" t="str">
        <f>VLOOKUP(Table1[[#This Row],[Column1]],Mapping!$AM$8:$AN$11,2,0)</f>
        <v>Furniture</v>
      </c>
      <c r="P159" t="str">
        <f>VLOOKUP(Table1[[#This Row],[Column3]],Mapping!$AP$5:$AQ$22,2,0)</f>
        <v>Furnishings</v>
      </c>
      <c r="Q159">
        <v>20.04</v>
      </c>
      <c r="R159">
        <v>6</v>
      </c>
      <c r="S159">
        <v>8.8176000000000023</v>
      </c>
    </row>
    <row r="160" spans="1:19" x14ac:dyDescent="0.35">
      <c r="A160">
        <v>2456</v>
      </c>
      <c r="B160" t="s">
        <v>2550</v>
      </c>
      <c r="C160" t="s">
        <v>375</v>
      </c>
      <c r="D160" t="str">
        <f>MID(Table1[[#This Row],[Product ID]],5,2)</f>
        <v>AR</v>
      </c>
      <c r="E160" t="str">
        <f>LEFT(Table1[[#This Row],[Product ID]],3)</f>
        <v>OFF</v>
      </c>
      <c r="F160" s="10">
        <f>VLOOKUP(Table1[[#This Row],[Order ID]],Mapping!H160:J7951,3,0)</f>
        <v>40724</v>
      </c>
      <c r="G160" s="10">
        <f>VLOOKUP(Table1[[#This Row],[Order ID]],Mapping!H160:K7951,4,0)</f>
        <v>40727</v>
      </c>
      <c r="H160" t="str">
        <f>INDEX(Mapping!$B$2:$T$7793,MATCH(Data!$A160,Mapping!$B$3:$B$7793,0),MATCH(Data!$H$1,Mapping!$B$2:$T$2,0))</f>
        <v>Second Class</v>
      </c>
      <c r="I160" t="str">
        <f>INDEX(Mapping!$B$2:$T$7793,MATCH(Data!$A160,Mapping!$B$3:$B$7793,0),MATCH(Data!$I$1,Mapping!$B$2:$T$2,0))</f>
        <v>Corporate</v>
      </c>
      <c r="J160">
        <f>VLOOKUP($A160,Mapping!$X$3:$Y$7793,2,0)</f>
        <v>90004</v>
      </c>
      <c r="K160" t="str">
        <f>VLOOKUP($J160,Mapping!$AB$3:$AC$475,2,0)</f>
        <v>Durham</v>
      </c>
      <c r="L160" t="str">
        <f>VLOOKUP($K160,Mapping!$AF$3:$AG$475,2,0)</f>
        <v>North Carolina</v>
      </c>
      <c r="M160" t="str">
        <f>VLOOKUP($L160,Mapping!$AI$3:$AJ$48,2,0)</f>
        <v>United States</v>
      </c>
      <c r="N160" t="str">
        <f>VLOOKUP($L160,Mapping!$AI$3:$AK$48,3,0)</f>
        <v>South</v>
      </c>
      <c r="O160" t="str">
        <f>VLOOKUP(Table1[[#This Row],[Column1]],Mapping!$AM$8:$AN$11,2,0)</f>
        <v>Office Supplies</v>
      </c>
      <c r="P160" t="str">
        <f>VLOOKUP(Table1[[#This Row],[Column3]],Mapping!$AP$5:$AQ$22,2,0)</f>
        <v>Art</v>
      </c>
      <c r="Q160">
        <v>32.400000000000006</v>
      </c>
      <c r="R160">
        <v>5</v>
      </c>
      <c r="S160">
        <v>10.367999999999999</v>
      </c>
    </row>
    <row r="161" spans="1:19" x14ac:dyDescent="0.35">
      <c r="A161">
        <v>6434</v>
      </c>
      <c r="B161" t="s">
        <v>4997</v>
      </c>
      <c r="C161" t="s">
        <v>4998</v>
      </c>
      <c r="D161" t="str">
        <f>MID(Table1[[#This Row],[Product ID]],5,2)</f>
        <v>BI</v>
      </c>
      <c r="E161" t="str">
        <f>LEFT(Table1[[#This Row],[Product ID]],3)</f>
        <v>OFF</v>
      </c>
      <c r="F161" s="10">
        <f>VLOOKUP(Table1[[#This Row],[Order ID]],Mapping!H161:J7952,3,0)</f>
        <v>40787</v>
      </c>
      <c r="G161" s="10">
        <f>VLOOKUP(Table1[[#This Row],[Order ID]],Mapping!H161:K7952,4,0)</f>
        <v>40791</v>
      </c>
      <c r="H161" t="str">
        <f>INDEX(Mapping!$B$2:$T$7793,MATCH(Data!$A161,Mapping!$B$3:$B$7793,0),MATCH(Data!$H$1,Mapping!$B$2:$T$2,0))</f>
        <v>Standard Class</v>
      </c>
      <c r="I161" t="str">
        <f>INDEX(Mapping!$B$2:$T$7793,MATCH(Data!$A161,Mapping!$B$3:$B$7793,0),MATCH(Data!$I$1,Mapping!$B$2:$T$2,0))</f>
        <v>Consumer</v>
      </c>
      <c r="J161">
        <f>VLOOKUP($A161,Mapping!$X$3:$Y$7793,2,0)</f>
        <v>10009</v>
      </c>
      <c r="K161" t="str">
        <f>VLOOKUP($J161,Mapping!$AB$3:$AC$475,2,0)</f>
        <v>Saint Paul</v>
      </c>
      <c r="L161" t="str">
        <f>VLOOKUP($K161,Mapping!$AF$3:$AG$475,2,0)</f>
        <v>Minnesota</v>
      </c>
      <c r="M161" t="str">
        <f>VLOOKUP($L161,Mapping!$AI$3:$AJ$48,2,0)</f>
        <v>United States</v>
      </c>
      <c r="N161" t="str">
        <f>VLOOKUP($L161,Mapping!$AI$3:$AK$48,3,0)</f>
        <v>Central</v>
      </c>
      <c r="O161" t="str">
        <f>VLOOKUP(Table1[[#This Row],[Column1]],Mapping!$AM$8:$AN$11,2,0)</f>
        <v>Office Supplies</v>
      </c>
      <c r="P161" t="str">
        <f>VLOOKUP(Table1[[#This Row],[Column3]],Mapping!$AP$5:$AQ$22,2,0)</f>
        <v>Binders</v>
      </c>
      <c r="Q161">
        <v>23.744</v>
      </c>
      <c r="R161">
        <v>2</v>
      </c>
      <c r="S161">
        <v>8.3103999999999996</v>
      </c>
    </row>
    <row r="162" spans="1:19" x14ac:dyDescent="0.35">
      <c r="A162">
        <v>6435</v>
      </c>
      <c r="B162" t="s">
        <v>4997</v>
      </c>
      <c r="C162" t="s">
        <v>1799</v>
      </c>
      <c r="D162" t="str">
        <f>MID(Table1[[#This Row],[Product ID]],5,2)</f>
        <v>AC</v>
      </c>
      <c r="E162" t="str">
        <f>LEFT(Table1[[#This Row],[Product ID]],3)</f>
        <v>TEC</v>
      </c>
      <c r="F162" s="10">
        <f>VLOOKUP(Table1[[#This Row],[Order ID]],Mapping!H162:J7953,3,0)</f>
        <v>40787</v>
      </c>
      <c r="G162" s="10">
        <f>VLOOKUP(Table1[[#This Row],[Order ID]],Mapping!H162:K7953,4,0)</f>
        <v>40791</v>
      </c>
      <c r="H162" t="str">
        <f>INDEX(Mapping!$B$2:$T$7793,MATCH(Data!$A162,Mapping!$B$3:$B$7793,0),MATCH(Data!$H$1,Mapping!$B$2:$T$2,0))</f>
        <v>Standard Class</v>
      </c>
      <c r="I162" t="str">
        <f>INDEX(Mapping!$B$2:$T$7793,MATCH(Data!$A162,Mapping!$B$3:$B$7793,0),MATCH(Data!$I$1,Mapping!$B$2:$T$2,0))</f>
        <v>Consumer</v>
      </c>
      <c r="J162">
        <f>VLOOKUP($A162,Mapping!$X$3:$Y$7793,2,0)</f>
        <v>10009</v>
      </c>
      <c r="K162" t="str">
        <f>VLOOKUP($J162,Mapping!$AB$3:$AC$475,2,0)</f>
        <v>Saint Paul</v>
      </c>
      <c r="L162" t="str">
        <f>VLOOKUP($K162,Mapping!$AF$3:$AG$475,2,0)</f>
        <v>Minnesota</v>
      </c>
      <c r="M162" t="str">
        <f>VLOOKUP($L162,Mapping!$AI$3:$AJ$48,2,0)</f>
        <v>United States</v>
      </c>
      <c r="N162" t="str">
        <f>VLOOKUP($L162,Mapping!$AI$3:$AK$48,3,0)</f>
        <v>Central</v>
      </c>
      <c r="O162" t="str">
        <f>VLOOKUP(Table1[[#This Row],[Column1]],Mapping!$AM$8:$AN$11,2,0)</f>
        <v>Technology</v>
      </c>
      <c r="P162" t="str">
        <f>VLOOKUP(Table1[[#This Row],[Column3]],Mapping!$AP$5:$AQ$22,2,0)</f>
        <v>Accessories</v>
      </c>
      <c r="Q162">
        <v>357</v>
      </c>
      <c r="R162">
        <v>3</v>
      </c>
      <c r="S162">
        <v>57.120000000000019</v>
      </c>
    </row>
    <row r="163" spans="1:19" x14ac:dyDescent="0.35">
      <c r="A163">
        <v>6603</v>
      </c>
      <c r="B163" t="s">
        <v>5100</v>
      </c>
      <c r="C163" t="s">
        <v>3940</v>
      </c>
      <c r="D163" t="str">
        <f>MID(Table1[[#This Row],[Product ID]],5,2)</f>
        <v>PH</v>
      </c>
      <c r="E163" t="str">
        <f>LEFT(Table1[[#This Row],[Product ID]],3)</f>
        <v>TEC</v>
      </c>
      <c r="F163" s="10">
        <f>VLOOKUP(Table1[[#This Row],[Order ID]],Mapping!H163:J7954,3,0)</f>
        <v>40745</v>
      </c>
      <c r="G163" s="10">
        <f>VLOOKUP(Table1[[#This Row],[Order ID]],Mapping!H163:K7954,4,0)</f>
        <v>40751</v>
      </c>
      <c r="H163" t="str">
        <f>INDEX(Mapping!$B$2:$T$7793,MATCH(Data!$A163,Mapping!$B$3:$B$7793,0),MATCH(Data!$H$1,Mapping!$B$2:$T$2,0))</f>
        <v>Standard Class</v>
      </c>
      <c r="I163" t="str">
        <f>INDEX(Mapping!$B$2:$T$7793,MATCH(Data!$A163,Mapping!$B$3:$B$7793,0),MATCH(Data!$I$1,Mapping!$B$2:$T$2,0))</f>
        <v>Consumer</v>
      </c>
      <c r="J163">
        <f>VLOOKUP($A163,Mapping!$X$3:$Y$7793,2,0)</f>
        <v>68104</v>
      </c>
      <c r="K163" t="str">
        <f>VLOOKUP($J163,Mapping!$AB$3:$AC$475,2,0)</f>
        <v>Oakland</v>
      </c>
      <c r="L163" t="str">
        <f>VLOOKUP($K163,Mapping!$AF$3:$AG$475,2,0)</f>
        <v>California</v>
      </c>
      <c r="M163" t="str">
        <f>VLOOKUP($L163,Mapping!$AI$3:$AJ$48,2,0)</f>
        <v>United States</v>
      </c>
      <c r="N163" t="str">
        <f>VLOOKUP($L163,Mapping!$AI$3:$AK$48,3,0)</f>
        <v>West</v>
      </c>
      <c r="O163" t="str">
        <f>VLOOKUP(Table1[[#This Row],[Column1]],Mapping!$AM$8:$AN$11,2,0)</f>
        <v>Technology</v>
      </c>
      <c r="P163" t="str">
        <f>VLOOKUP(Table1[[#This Row],[Column3]],Mapping!$AP$5:$AQ$22,2,0)</f>
        <v>Phones</v>
      </c>
      <c r="Q163">
        <v>35.979999999999997</v>
      </c>
      <c r="R163">
        <v>2</v>
      </c>
      <c r="S163">
        <v>10.074400000000001</v>
      </c>
    </row>
    <row r="164" spans="1:19" x14ac:dyDescent="0.35">
      <c r="A164">
        <v>6436</v>
      </c>
      <c r="B164" t="s">
        <v>4999</v>
      </c>
      <c r="C164" t="s">
        <v>2497</v>
      </c>
      <c r="D164" t="str">
        <f>MID(Table1[[#This Row],[Product ID]],5,2)</f>
        <v>PH</v>
      </c>
      <c r="E164" t="str">
        <f>LEFT(Table1[[#This Row],[Product ID]],3)</f>
        <v>TEC</v>
      </c>
      <c r="F164" s="10">
        <f>VLOOKUP(Table1[[#This Row],[Order ID]],Mapping!H164:J7955,3,0)</f>
        <v>40767</v>
      </c>
      <c r="G164" s="10">
        <f>VLOOKUP(Table1[[#This Row],[Order ID]],Mapping!H164:K7955,4,0)</f>
        <v>40771</v>
      </c>
      <c r="H164" t="str">
        <f>INDEX(Mapping!$B$2:$T$7793,MATCH(Data!$A164,Mapping!$B$3:$B$7793,0),MATCH(Data!$H$1,Mapping!$B$2:$T$2,0))</f>
        <v>Standard Class</v>
      </c>
      <c r="I164" t="str">
        <f>INDEX(Mapping!$B$2:$T$7793,MATCH(Data!$A164,Mapping!$B$3:$B$7793,0),MATCH(Data!$I$1,Mapping!$B$2:$T$2,0))</f>
        <v>Consumer</v>
      </c>
      <c r="J164">
        <f>VLOOKUP($A164,Mapping!$X$3:$Y$7793,2,0)</f>
        <v>94122</v>
      </c>
      <c r="K164" t="str">
        <f>VLOOKUP($J164,Mapping!$AB$3:$AC$475,2,0)</f>
        <v>Urbandale</v>
      </c>
      <c r="L164" t="str">
        <f>VLOOKUP($K164,Mapping!$AF$3:$AG$475,2,0)</f>
        <v>Iowa</v>
      </c>
      <c r="M164" t="str">
        <f>VLOOKUP($L164,Mapping!$AI$3:$AJ$48,2,0)</f>
        <v>United States</v>
      </c>
      <c r="N164" t="str">
        <f>VLOOKUP($L164,Mapping!$AI$3:$AK$48,3,0)</f>
        <v>Central</v>
      </c>
      <c r="O164" t="str">
        <f>VLOOKUP(Table1[[#This Row],[Column1]],Mapping!$AM$8:$AN$11,2,0)</f>
        <v>Technology</v>
      </c>
      <c r="P164" t="str">
        <f>VLOOKUP(Table1[[#This Row],[Column3]],Mapping!$AP$5:$AQ$22,2,0)</f>
        <v>Phones</v>
      </c>
      <c r="Q164">
        <v>806.33600000000001</v>
      </c>
      <c r="R164">
        <v>8</v>
      </c>
      <c r="S164">
        <v>50.396000000000015</v>
      </c>
    </row>
    <row r="165" spans="1:19" x14ac:dyDescent="0.35">
      <c r="A165">
        <v>6437</v>
      </c>
      <c r="B165" t="s">
        <v>4999</v>
      </c>
      <c r="C165" t="s">
        <v>2083</v>
      </c>
      <c r="D165" t="str">
        <f>MID(Table1[[#This Row],[Product ID]],5,2)</f>
        <v>FU</v>
      </c>
      <c r="E165" t="str">
        <f>LEFT(Table1[[#This Row],[Product ID]],3)</f>
        <v>FUR</v>
      </c>
      <c r="F165" s="10">
        <f>VLOOKUP(Table1[[#This Row],[Order ID]],Mapping!H165:J7956,3,0)</f>
        <v>40767</v>
      </c>
      <c r="G165" s="10">
        <f>VLOOKUP(Table1[[#This Row],[Order ID]],Mapping!H165:K7956,4,0)</f>
        <v>40771</v>
      </c>
      <c r="H165" t="str">
        <f>INDEX(Mapping!$B$2:$T$7793,MATCH(Data!$A165,Mapping!$B$3:$B$7793,0),MATCH(Data!$H$1,Mapping!$B$2:$T$2,0))</f>
        <v>Standard Class</v>
      </c>
      <c r="I165" t="str">
        <f>INDEX(Mapping!$B$2:$T$7793,MATCH(Data!$A165,Mapping!$B$3:$B$7793,0),MATCH(Data!$I$1,Mapping!$B$2:$T$2,0))</f>
        <v>Consumer</v>
      </c>
      <c r="J165">
        <f>VLOOKUP($A165,Mapping!$X$3:$Y$7793,2,0)</f>
        <v>94122</v>
      </c>
      <c r="K165" t="str">
        <f>VLOOKUP($J165,Mapping!$AB$3:$AC$475,2,0)</f>
        <v>Urbandale</v>
      </c>
      <c r="L165" t="str">
        <f>VLOOKUP($K165,Mapping!$AF$3:$AG$475,2,0)</f>
        <v>Iowa</v>
      </c>
      <c r="M165" t="str">
        <f>VLOOKUP($L165,Mapping!$AI$3:$AJ$48,2,0)</f>
        <v>United States</v>
      </c>
      <c r="N165" t="str">
        <f>VLOOKUP($L165,Mapping!$AI$3:$AK$48,3,0)</f>
        <v>Central</v>
      </c>
      <c r="O165" t="str">
        <f>VLOOKUP(Table1[[#This Row],[Column1]],Mapping!$AM$8:$AN$11,2,0)</f>
        <v>Furniture</v>
      </c>
      <c r="P165" t="str">
        <f>VLOOKUP(Table1[[#This Row],[Column3]],Mapping!$AP$5:$AQ$22,2,0)</f>
        <v>Furnishings</v>
      </c>
      <c r="Q165">
        <v>85.44</v>
      </c>
      <c r="R165">
        <v>3</v>
      </c>
      <c r="S165">
        <v>31.612800000000004</v>
      </c>
    </row>
    <row r="166" spans="1:19" x14ac:dyDescent="0.35">
      <c r="A166">
        <v>6286</v>
      </c>
      <c r="B166" t="s">
        <v>4917</v>
      </c>
      <c r="C166" t="s">
        <v>1178</v>
      </c>
      <c r="D166" t="str">
        <f>MID(Table1[[#This Row],[Product ID]],5,2)</f>
        <v>AR</v>
      </c>
      <c r="E166" t="str">
        <f>LEFT(Table1[[#This Row],[Product ID]],3)</f>
        <v>OFF</v>
      </c>
      <c r="F166" s="10">
        <f>VLOOKUP(Table1[[#This Row],[Order ID]],Mapping!H166:J7957,3,0)</f>
        <v>40738</v>
      </c>
      <c r="G166" s="10">
        <f>VLOOKUP(Table1[[#This Row],[Order ID]],Mapping!H166:K7957,4,0)</f>
        <v>40741</v>
      </c>
      <c r="H166" t="str">
        <f>INDEX(Mapping!$B$2:$T$7793,MATCH(Data!$A166,Mapping!$B$3:$B$7793,0),MATCH(Data!$H$1,Mapping!$B$2:$T$2,0))</f>
        <v>Standard Class</v>
      </c>
      <c r="I166" t="str">
        <f>INDEX(Mapping!$B$2:$T$7793,MATCH(Data!$A166,Mapping!$B$3:$B$7793,0),MATCH(Data!$I$1,Mapping!$B$2:$T$2,0))</f>
        <v>Corporate</v>
      </c>
      <c r="J166">
        <f>VLOOKUP($A166,Mapping!$X$3:$Y$7793,2,0)</f>
        <v>10009</v>
      </c>
      <c r="K166" t="str">
        <f>VLOOKUP($J166,Mapping!$AB$3:$AC$475,2,0)</f>
        <v>Saint Paul</v>
      </c>
      <c r="L166" t="str">
        <f>VLOOKUP($K166,Mapping!$AF$3:$AG$475,2,0)</f>
        <v>Minnesota</v>
      </c>
      <c r="M166" t="str">
        <f>VLOOKUP($L166,Mapping!$AI$3:$AJ$48,2,0)</f>
        <v>United States</v>
      </c>
      <c r="N166" t="str">
        <f>VLOOKUP($L166,Mapping!$AI$3:$AK$48,3,0)</f>
        <v>Central</v>
      </c>
      <c r="O166" t="str">
        <f>VLOOKUP(Table1[[#This Row],[Column1]],Mapping!$AM$8:$AN$11,2,0)</f>
        <v>Office Supplies</v>
      </c>
      <c r="P166" t="str">
        <f>VLOOKUP(Table1[[#This Row],[Column3]],Mapping!$AP$5:$AQ$22,2,0)</f>
        <v>Art</v>
      </c>
      <c r="Q166">
        <v>17.940000000000001</v>
      </c>
      <c r="R166">
        <v>3</v>
      </c>
      <c r="S166">
        <v>4.4850000000000003</v>
      </c>
    </row>
    <row r="167" spans="1:19" x14ac:dyDescent="0.35">
      <c r="A167">
        <v>6516</v>
      </c>
      <c r="B167" t="s">
        <v>5040</v>
      </c>
      <c r="C167" t="s">
        <v>2810</v>
      </c>
      <c r="D167" t="str">
        <f>MID(Table1[[#This Row],[Product ID]],5,2)</f>
        <v>PA</v>
      </c>
      <c r="E167" t="str">
        <f>LEFT(Table1[[#This Row],[Product ID]],3)</f>
        <v>OFF</v>
      </c>
      <c r="F167" s="10">
        <f>VLOOKUP(Table1[[#This Row],[Order ID]],Mapping!H167:J7958,3,0)</f>
        <v>40793</v>
      </c>
      <c r="G167" s="10">
        <f>VLOOKUP(Table1[[#This Row],[Order ID]],Mapping!H167:K7958,4,0)</f>
        <v>40798</v>
      </c>
      <c r="H167" t="str">
        <f>INDEX(Mapping!$B$2:$T$7793,MATCH(Data!$A167,Mapping!$B$3:$B$7793,0),MATCH(Data!$H$1,Mapping!$B$2:$T$2,0))</f>
        <v>Second Class</v>
      </c>
      <c r="I167" t="str">
        <f>INDEX(Mapping!$B$2:$T$7793,MATCH(Data!$A167,Mapping!$B$3:$B$7793,0),MATCH(Data!$I$1,Mapping!$B$2:$T$2,0))</f>
        <v>Corporate</v>
      </c>
      <c r="J167">
        <f>VLOOKUP($A167,Mapping!$X$3:$Y$7793,2,0)</f>
        <v>95051</v>
      </c>
      <c r="K167" t="str">
        <f>VLOOKUP($J167,Mapping!$AB$3:$AC$475,2,0)</f>
        <v>Hesperia</v>
      </c>
      <c r="L167" t="str">
        <f>VLOOKUP($K167,Mapping!$AF$3:$AG$475,2,0)</f>
        <v>California</v>
      </c>
      <c r="M167" t="str">
        <f>VLOOKUP($L167,Mapping!$AI$3:$AJ$48,2,0)</f>
        <v>United States</v>
      </c>
      <c r="N167" t="str">
        <f>VLOOKUP($L167,Mapping!$AI$3:$AK$48,3,0)</f>
        <v>West</v>
      </c>
      <c r="O167" t="str">
        <f>VLOOKUP(Table1[[#This Row],[Column1]],Mapping!$AM$8:$AN$11,2,0)</f>
        <v>Office Supplies</v>
      </c>
      <c r="P167" t="str">
        <f>VLOOKUP(Table1[[#This Row],[Column3]],Mapping!$AP$5:$AQ$22,2,0)</f>
        <v>Paper</v>
      </c>
      <c r="Q167">
        <v>20.56</v>
      </c>
      <c r="R167">
        <v>2</v>
      </c>
      <c r="S167">
        <v>9.663199999999998</v>
      </c>
    </row>
    <row r="168" spans="1:19" x14ac:dyDescent="0.35">
      <c r="A168">
        <v>6517</v>
      </c>
      <c r="B168" t="s">
        <v>5040</v>
      </c>
      <c r="C168" t="s">
        <v>4218</v>
      </c>
      <c r="D168" t="str">
        <f>MID(Table1[[#This Row],[Product ID]],5,2)</f>
        <v>BI</v>
      </c>
      <c r="E168" t="str">
        <f>LEFT(Table1[[#This Row],[Product ID]],3)</f>
        <v>OFF</v>
      </c>
      <c r="F168" s="10">
        <f>VLOOKUP(Table1[[#This Row],[Order ID]],Mapping!H168:J7959,3,0)</f>
        <v>40793</v>
      </c>
      <c r="G168" s="10">
        <f>VLOOKUP(Table1[[#This Row],[Order ID]],Mapping!H168:K7959,4,0)</f>
        <v>40798</v>
      </c>
      <c r="H168" t="str">
        <f>INDEX(Mapping!$B$2:$T$7793,MATCH(Data!$A168,Mapping!$B$3:$B$7793,0),MATCH(Data!$H$1,Mapping!$B$2:$T$2,0))</f>
        <v>Second Class</v>
      </c>
      <c r="I168" t="str">
        <f>INDEX(Mapping!$B$2:$T$7793,MATCH(Data!$A168,Mapping!$B$3:$B$7793,0),MATCH(Data!$I$1,Mapping!$B$2:$T$2,0))</f>
        <v>Corporate</v>
      </c>
      <c r="J168">
        <f>VLOOKUP($A168,Mapping!$X$3:$Y$7793,2,0)</f>
        <v>95051</v>
      </c>
      <c r="K168" t="str">
        <f>VLOOKUP($J168,Mapping!$AB$3:$AC$475,2,0)</f>
        <v>Hesperia</v>
      </c>
      <c r="L168" t="str">
        <f>VLOOKUP($K168,Mapping!$AF$3:$AG$475,2,0)</f>
        <v>California</v>
      </c>
      <c r="M168" t="str">
        <f>VLOOKUP($L168,Mapping!$AI$3:$AJ$48,2,0)</f>
        <v>United States</v>
      </c>
      <c r="N168" t="str">
        <f>VLOOKUP($L168,Mapping!$AI$3:$AK$48,3,0)</f>
        <v>West</v>
      </c>
      <c r="O168" t="str">
        <f>VLOOKUP(Table1[[#This Row],[Column1]],Mapping!$AM$8:$AN$11,2,0)</f>
        <v>Office Supplies</v>
      </c>
      <c r="P168" t="str">
        <f>VLOOKUP(Table1[[#This Row],[Column3]],Mapping!$AP$5:$AQ$22,2,0)</f>
        <v>Binders</v>
      </c>
      <c r="Q168">
        <v>83.920000000000016</v>
      </c>
      <c r="R168">
        <v>5</v>
      </c>
      <c r="S168">
        <v>31.47</v>
      </c>
    </row>
    <row r="169" spans="1:19" x14ac:dyDescent="0.35">
      <c r="A169">
        <v>5820</v>
      </c>
      <c r="B169" t="s">
        <v>4667</v>
      </c>
      <c r="C169" t="s">
        <v>746</v>
      </c>
      <c r="D169" t="str">
        <f>MID(Table1[[#This Row],[Product ID]],5,2)</f>
        <v>ST</v>
      </c>
      <c r="E169" t="str">
        <f>LEFT(Table1[[#This Row],[Product ID]],3)</f>
        <v>OFF</v>
      </c>
      <c r="F169" s="10">
        <f>VLOOKUP(Table1[[#This Row],[Order ID]],Mapping!H169:J7960,3,0)</f>
        <v>40886</v>
      </c>
      <c r="G169" s="10">
        <f>VLOOKUP(Table1[[#This Row],[Order ID]],Mapping!H169:K7960,4,0)</f>
        <v>40888</v>
      </c>
      <c r="H169" t="str">
        <f>INDEX(Mapping!$B$2:$T$7793,MATCH(Data!$A169,Mapping!$B$3:$B$7793,0),MATCH(Data!$H$1,Mapping!$B$2:$T$2,0))</f>
        <v>First Class</v>
      </c>
      <c r="I169" t="str">
        <f>INDEX(Mapping!$B$2:$T$7793,MATCH(Data!$A169,Mapping!$B$3:$B$7793,0),MATCH(Data!$I$1,Mapping!$B$2:$T$2,0))</f>
        <v>Corporate</v>
      </c>
      <c r="J169">
        <f>VLOOKUP($A169,Mapping!$X$3:$Y$7793,2,0)</f>
        <v>78521</v>
      </c>
      <c r="K169" t="str">
        <f>VLOOKUP($J169,Mapping!$AB$3:$AC$475,2,0)</f>
        <v>Pico Rivera</v>
      </c>
      <c r="L169" t="str">
        <f>VLOOKUP($K169,Mapping!$AF$3:$AG$475,2,0)</f>
        <v>California</v>
      </c>
      <c r="M169" t="str">
        <f>VLOOKUP($L169,Mapping!$AI$3:$AJ$48,2,0)</f>
        <v>United States</v>
      </c>
      <c r="N169" t="str">
        <f>VLOOKUP($L169,Mapping!$AI$3:$AK$48,3,0)</f>
        <v>West</v>
      </c>
      <c r="O169" t="str">
        <f>VLOOKUP(Table1[[#This Row],[Column1]],Mapping!$AM$8:$AN$11,2,0)</f>
        <v>Office Supplies</v>
      </c>
      <c r="P169" t="str">
        <f>VLOOKUP(Table1[[#This Row],[Column3]],Mapping!$AP$5:$AQ$22,2,0)</f>
        <v>Storage</v>
      </c>
      <c r="Q169">
        <v>237.09600000000003</v>
      </c>
      <c r="R169">
        <v>3</v>
      </c>
      <c r="S169">
        <v>20.745899999999985</v>
      </c>
    </row>
    <row r="170" spans="1:19" x14ac:dyDescent="0.35">
      <c r="A170">
        <v>2131</v>
      </c>
      <c r="B170" t="s">
        <v>2295</v>
      </c>
      <c r="C170" t="s">
        <v>700</v>
      </c>
      <c r="D170" t="str">
        <f>MID(Table1[[#This Row],[Product ID]],5,2)</f>
        <v>FU</v>
      </c>
      <c r="E170" t="str">
        <f>LEFT(Table1[[#This Row],[Product ID]],3)</f>
        <v>FUR</v>
      </c>
      <c r="F170" s="10">
        <f>VLOOKUP(Table1[[#This Row],[Order ID]],Mapping!H170:J7961,3,0)</f>
        <v>40883</v>
      </c>
      <c r="G170" s="10">
        <f>VLOOKUP(Table1[[#This Row],[Order ID]],Mapping!H170:K7961,4,0)</f>
        <v>40885</v>
      </c>
      <c r="H170" t="str">
        <f>INDEX(Mapping!$B$2:$T$7793,MATCH(Data!$A170,Mapping!$B$3:$B$7793,0),MATCH(Data!$H$1,Mapping!$B$2:$T$2,0))</f>
        <v>Standard Class</v>
      </c>
      <c r="I170" t="str">
        <f>INDEX(Mapping!$B$2:$T$7793,MATCH(Data!$A170,Mapping!$B$3:$B$7793,0),MATCH(Data!$I$1,Mapping!$B$2:$T$2,0))</f>
        <v>Consumer</v>
      </c>
      <c r="J170">
        <f>VLOOKUP($A170,Mapping!$X$3:$Y$7793,2,0)</f>
        <v>77095</v>
      </c>
      <c r="K170" t="str">
        <f>VLOOKUP($J170,Mapping!$AB$3:$AC$475,2,0)</f>
        <v>Naperville</v>
      </c>
      <c r="L170" t="str">
        <f>VLOOKUP($K170,Mapping!$AF$3:$AG$475,2,0)</f>
        <v>Illinois</v>
      </c>
      <c r="M170" t="str">
        <f>VLOOKUP($L170,Mapping!$AI$3:$AJ$48,2,0)</f>
        <v>United States</v>
      </c>
      <c r="N170" t="str">
        <f>VLOOKUP($L170,Mapping!$AI$3:$AK$48,3,0)</f>
        <v>Central</v>
      </c>
      <c r="O170" t="str">
        <f>VLOOKUP(Table1[[#This Row],[Column1]],Mapping!$AM$8:$AN$11,2,0)</f>
        <v>Furniture</v>
      </c>
      <c r="P170" t="str">
        <f>VLOOKUP(Table1[[#This Row],[Column3]],Mapping!$AP$5:$AQ$22,2,0)</f>
        <v>Furnishings</v>
      </c>
      <c r="Q170">
        <v>23.976000000000003</v>
      </c>
      <c r="R170">
        <v>3</v>
      </c>
      <c r="S170">
        <v>-14.385599999999997</v>
      </c>
    </row>
    <row r="171" spans="1:19" x14ac:dyDescent="0.35">
      <c r="A171">
        <v>5053</v>
      </c>
      <c r="B171" t="s">
        <v>4231</v>
      </c>
      <c r="C171" t="s">
        <v>1863</v>
      </c>
      <c r="D171" t="str">
        <f>MID(Table1[[#This Row],[Product ID]],5,2)</f>
        <v>PH</v>
      </c>
      <c r="E171" t="str">
        <f>LEFT(Table1[[#This Row],[Product ID]],3)</f>
        <v>TEC</v>
      </c>
      <c r="F171" s="10">
        <f>VLOOKUP(Table1[[#This Row],[Order ID]],Mapping!H171:J7962,3,0)</f>
        <v>40760</v>
      </c>
      <c r="G171" s="10">
        <f>VLOOKUP(Table1[[#This Row],[Order ID]],Mapping!H171:K7962,4,0)</f>
        <v>40766</v>
      </c>
      <c r="H171" t="str">
        <f>INDEX(Mapping!$B$2:$T$7793,MATCH(Data!$A171,Mapping!$B$3:$B$7793,0),MATCH(Data!$H$1,Mapping!$B$2:$T$2,0))</f>
        <v>First Class</v>
      </c>
      <c r="I171" t="str">
        <f>INDEX(Mapping!$B$2:$T$7793,MATCH(Data!$A171,Mapping!$B$3:$B$7793,0),MATCH(Data!$I$1,Mapping!$B$2:$T$2,0))</f>
        <v>Consumer</v>
      </c>
      <c r="J171">
        <f>VLOOKUP($A171,Mapping!$X$3:$Y$7793,2,0)</f>
        <v>10009</v>
      </c>
      <c r="K171" t="str">
        <f>VLOOKUP($J171,Mapping!$AB$3:$AC$475,2,0)</f>
        <v>Saint Paul</v>
      </c>
      <c r="L171" t="str">
        <f>VLOOKUP($K171,Mapping!$AF$3:$AG$475,2,0)</f>
        <v>Minnesota</v>
      </c>
      <c r="M171" t="str">
        <f>VLOOKUP($L171,Mapping!$AI$3:$AJ$48,2,0)</f>
        <v>United States</v>
      </c>
      <c r="N171" t="str">
        <f>VLOOKUP($L171,Mapping!$AI$3:$AK$48,3,0)</f>
        <v>Central</v>
      </c>
      <c r="O171" t="str">
        <f>VLOOKUP(Table1[[#This Row],[Column1]],Mapping!$AM$8:$AN$11,2,0)</f>
        <v>Technology</v>
      </c>
      <c r="P171" t="str">
        <f>VLOOKUP(Table1[[#This Row],[Column3]],Mapping!$AP$5:$AQ$22,2,0)</f>
        <v>Phones</v>
      </c>
      <c r="Q171">
        <v>135.99</v>
      </c>
      <c r="R171">
        <v>1</v>
      </c>
      <c r="S171">
        <v>36.717300000000009</v>
      </c>
    </row>
    <row r="172" spans="1:19" x14ac:dyDescent="0.35">
      <c r="A172">
        <v>5054</v>
      </c>
      <c r="B172" t="s">
        <v>4231</v>
      </c>
      <c r="C172" t="s">
        <v>2976</v>
      </c>
      <c r="D172" t="str">
        <f>MID(Table1[[#This Row],[Product ID]],5,2)</f>
        <v>AR</v>
      </c>
      <c r="E172" t="str">
        <f>LEFT(Table1[[#This Row],[Product ID]],3)</f>
        <v>OFF</v>
      </c>
      <c r="F172" s="10">
        <f>VLOOKUP(Table1[[#This Row],[Order ID]],Mapping!H172:J7963,3,0)</f>
        <v>40760</v>
      </c>
      <c r="G172" s="10">
        <f>VLOOKUP(Table1[[#This Row],[Order ID]],Mapping!H172:K7963,4,0)</f>
        <v>40766</v>
      </c>
      <c r="H172" t="str">
        <f>INDEX(Mapping!$B$2:$T$7793,MATCH(Data!$A172,Mapping!$B$3:$B$7793,0),MATCH(Data!$H$1,Mapping!$B$2:$T$2,0))</f>
        <v>Standard Class</v>
      </c>
      <c r="I172" t="str">
        <f>INDEX(Mapping!$B$2:$T$7793,MATCH(Data!$A172,Mapping!$B$3:$B$7793,0),MATCH(Data!$I$1,Mapping!$B$2:$T$2,0))</f>
        <v>Corporate</v>
      </c>
      <c r="J172">
        <f>VLOOKUP($A172,Mapping!$X$3:$Y$7793,2,0)</f>
        <v>10009</v>
      </c>
      <c r="K172" t="str">
        <f>VLOOKUP($J172,Mapping!$AB$3:$AC$475,2,0)</f>
        <v>Saint Paul</v>
      </c>
      <c r="L172" t="str">
        <f>VLOOKUP($K172,Mapping!$AF$3:$AG$475,2,0)</f>
        <v>Minnesota</v>
      </c>
      <c r="M172" t="str">
        <f>VLOOKUP($L172,Mapping!$AI$3:$AJ$48,2,0)</f>
        <v>United States</v>
      </c>
      <c r="N172" t="str">
        <f>VLOOKUP($L172,Mapping!$AI$3:$AK$48,3,0)</f>
        <v>Central</v>
      </c>
      <c r="O172" t="str">
        <f>VLOOKUP(Table1[[#This Row],[Column1]],Mapping!$AM$8:$AN$11,2,0)</f>
        <v>Office Supplies</v>
      </c>
      <c r="P172" t="str">
        <f>VLOOKUP(Table1[[#This Row],[Column3]],Mapping!$AP$5:$AQ$22,2,0)</f>
        <v>Art</v>
      </c>
      <c r="Q172">
        <v>15.959999999999999</v>
      </c>
      <c r="R172">
        <v>7</v>
      </c>
      <c r="S172">
        <v>7.0224000000000011</v>
      </c>
    </row>
    <row r="173" spans="1:19" x14ac:dyDescent="0.35">
      <c r="A173">
        <v>957</v>
      </c>
      <c r="B173" t="s">
        <v>1185</v>
      </c>
      <c r="C173" t="s">
        <v>24</v>
      </c>
      <c r="D173" t="str">
        <f>MID(Table1[[#This Row],[Product ID]],5,2)</f>
        <v>ST</v>
      </c>
      <c r="E173" t="str">
        <f>LEFT(Table1[[#This Row],[Product ID]],3)</f>
        <v>OFF</v>
      </c>
      <c r="F173" s="10">
        <f>VLOOKUP(Table1[[#This Row],[Order ID]],Mapping!H173:J7964,3,0)</f>
        <v>40736</v>
      </c>
      <c r="G173" s="10">
        <f>VLOOKUP(Table1[[#This Row],[Order ID]],Mapping!H173:K7964,4,0)</f>
        <v>40740</v>
      </c>
      <c r="H173" t="str">
        <f>INDEX(Mapping!$B$2:$T$7793,MATCH(Data!$A173,Mapping!$B$3:$B$7793,0),MATCH(Data!$H$1,Mapping!$B$2:$T$2,0))</f>
        <v>Standard Class</v>
      </c>
      <c r="I173" t="str">
        <f>INDEX(Mapping!$B$2:$T$7793,MATCH(Data!$A173,Mapping!$B$3:$B$7793,0),MATCH(Data!$I$1,Mapping!$B$2:$T$2,0))</f>
        <v>Corporate</v>
      </c>
      <c r="J173">
        <f>VLOOKUP($A173,Mapping!$X$3:$Y$7793,2,0)</f>
        <v>90036</v>
      </c>
      <c r="K173" t="str">
        <f>VLOOKUP($J173,Mapping!$AB$3:$AC$475,2,0)</f>
        <v>Los Angeles</v>
      </c>
      <c r="L173" t="str">
        <f>VLOOKUP($K173,Mapping!$AF$3:$AG$475,2,0)</f>
        <v>California</v>
      </c>
      <c r="M173" t="str">
        <f>VLOOKUP($L173,Mapping!$AI$3:$AJ$48,2,0)</f>
        <v>United States</v>
      </c>
      <c r="N173" t="str">
        <f>VLOOKUP($L173,Mapping!$AI$3:$AK$48,3,0)</f>
        <v>West</v>
      </c>
      <c r="O173" t="str">
        <f>VLOOKUP(Table1[[#This Row],[Column1]],Mapping!$AM$8:$AN$11,2,0)</f>
        <v>Office Supplies</v>
      </c>
      <c r="P173" t="str">
        <f>VLOOKUP(Table1[[#This Row],[Column3]],Mapping!$AP$5:$AQ$22,2,0)</f>
        <v>Storage</v>
      </c>
      <c r="Q173">
        <v>249.75</v>
      </c>
      <c r="R173">
        <v>9</v>
      </c>
      <c r="S173">
        <v>44.954999999999977</v>
      </c>
    </row>
    <row r="174" spans="1:19" x14ac:dyDescent="0.35">
      <c r="A174">
        <v>958</v>
      </c>
      <c r="B174" t="s">
        <v>1185</v>
      </c>
      <c r="C174" t="s">
        <v>1186</v>
      </c>
      <c r="D174" t="str">
        <f>MID(Table1[[#This Row],[Product ID]],5,2)</f>
        <v>PH</v>
      </c>
      <c r="E174" t="str">
        <f>LEFT(Table1[[#This Row],[Product ID]],3)</f>
        <v>TEC</v>
      </c>
      <c r="F174" s="10">
        <f>VLOOKUP(Table1[[#This Row],[Order ID]],Mapping!H174:J7965,3,0)</f>
        <v>40736</v>
      </c>
      <c r="G174" s="10">
        <f>VLOOKUP(Table1[[#This Row],[Order ID]],Mapping!H174:K7965,4,0)</f>
        <v>40740</v>
      </c>
      <c r="H174" t="str">
        <f>INDEX(Mapping!$B$2:$T$7793,MATCH(Data!$A174,Mapping!$B$3:$B$7793,0),MATCH(Data!$H$1,Mapping!$B$2:$T$2,0))</f>
        <v>Standard Class</v>
      </c>
      <c r="I174" t="str">
        <f>INDEX(Mapping!$B$2:$T$7793,MATCH(Data!$A174,Mapping!$B$3:$B$7793,0),MATCH(Data!$I$1,Mapping!$B$2:$T$2,0))</f>
        <v>Home Office</v>
      </c>
      <c r="J174">
        <f>VLOOKUP($A174,Mapping!$X$3:$Y$7793,2,0)</f>
        <v>90036</v>
      </c>
      <c r="K174" t="str">
        <f>VLOOKUP($J174,Mapping!$AB$3:$AC$475,2,0)</f>
        <v>Los Angeles</v>
      </c>
      <c r="L174" t="str">
        <f>VLOOKUP($K174,Mapping!$AF$3:$AG$475,2,0)</f>
        <v>California</v>
      </c>
      <c r="M174" t="str">
        <f>VLOOKUP($L174,Mapping!$AI$3:$AJ$48,2,0)</f>
        <v>United States</v>
      </c>
      <c r="N174" t="str">
        <f>VLOOKUP($L174,Mapping!$AI$3:$AK$48,3,0)</f>
        <v>West</v>
      </c>
      <c r="O174" t="str">
        <f>VLOOKUP(Table1[[#This Row],[Column1]],Mapping!$AM$8:$AN$11,2,0)</f>
        <v>Technology</v>
      </c>
      <c r="P174" t="str">
        <f>VLOOKUP(Table1[[#This Row],[Column3]],Mapping!$AP$5:$AQ$22,2,0)</f>
        <v>Phones</v>
      </c>
      <c r="Q174">
        <v>255.93600000000004</v>
      </c>
      <c r="R174">
        <v>8</v>
      </c>
      <c r="S174">
        <v>28.792799999999971</v>
      </c>
    </row>
    <row r="175" spans="1:19" x14ac:dyDescent="0.35">
      <c r="A175">
        <v>3562</v>
      </c>
      <c r="B175" t="s">
        <v>3314</v>
      </c>
      <c r="C175" t="s">
        <v>81</v>
      </c>
      <c r="D175" t="str">
        <f>MID(Table1[[#This Row],[Product ID]],5,2)</f>
        <v>CH</v>
      </c>
      <c r="E175" t="str">
        <f>LEFT(Table1[[#This Row],[Product ID]],3)</f>
        <v>FUR</v>
      </c>
      <c r="F175" s="10">
        <f>VLOOKUP(Table1[[#This Row],[Order ID]],Mapping!H175:J7966,3,0)</f>
        <v>40668</v>
      </c>
      <c r="G175" s="10">
        <f>VLOOKUP(Table1[[#This Row],[Order ID]],Mapping!H175:K7966,4,0)</f>
        <v>40671</v>
      </c>
      <c r="H175" t="str">
        <f>INDEX(Mapping!$B$2:$T$7793,MATCH(Data!$A175,Mapping!$B$3:$B$7793,0),MATCH(Data!$H$1,Mapping!$B$2:$T$2,0))</f>
        <v>Standard Class</v>
      </c>
      <c r="I175" t="str">
        <f>INDEX(Mapping!$B$2:$T$7793,MATCH(Data!$A175,Mapping!$B$3:$B$7793,0),MATCH(Data!$I$1,Mapping!$B$2:$T$2,0))</f>
        <v>Corporate</v>
      </c>
      <c r="J175">
        <f>VLOOKUP($A175,Mapping!$X$3:$Y$7793,2,0)</f>
        <v>78207</v>
      </c>
      <c r="K175" t="str">
        <f>VLOOKUP($J175,Mapping!$AB$3:$AC$475,2,0)</f>
        <v>Santa Clara</v>
      </c>
      <c r="L175" t="str">
        <f>VLOOKUP($K175,Mapping!$AF$3:$AG$475,2,0)</f>
        <v>California</v>
      </c>
      <c r="M175" t="str">
        <f>VLOOKUP($L175,Mapping!$AI$3:$AJ$48,2,0)</f>
        <v>United States</v>
      </c>
      <c r="N175" t="str">
        <f>VLOOKUP($L175,Mapping!$AI$3:$AK$48,3,0)</f>
        <v>West</v>
      </c>
      <c r="O175" t="str">
        <f>VLOOKUP(Table1[[#This Row],[Column1]],Mapping!$AM$8:$AN$11,2,0)</f>
        <v>Furniture</v>
      </c>
      <c r="P175" t="str">
        <f>VLOOKUP(Table1[[#This Row],[Column3]],Mapping!$AP$5:$AQ$22,2,0)</f>
        <v>Chairs</v>
      </c>
      <c r="Q175">
        <v>127.869</v>
      </c>
      <c r="R175">
        <v>3</v>
      </c>
      <c r="S175">
        <v>-9.1335000000000122</v>
      </c>
    </row>
    <row r="176" spans="1:19" x14ac:dyDescent="0.35">
      <c r="A176">
        <v>1646</v>
      </c>
      <c r="B176" t="s">
        <v>1870</v>
      </c>
      <c r="C176" t="s">
        <v>515</v>
      </c>
      <c r="D176" t="str">
        <f>MID(Table1[[#This Row],[Product ID]],5,2)</f>
        <v>LA</v>
      </c>
      <c r="E176" t="str">
        <f>LEFT(Table1[[#This Row],[Product ID]],3)</f>
        <v>OFF</v>
      </c>
      <c r="F176" s="10">
        <f>VLOOKUP(Table1[[#This Row],[Order ID]],Mapping!H176:J7967,3,0)</f>
        <v>40870</v>
      </c>
      <c r="G176" s="10">
        <f>VLOOKUP(Table1[[#This Row],[Order ID]],Mapping!H176:K7967,4,0)</f>
        <v>40876</v>
      </c>
      <c r="H176" t="str">
        <f>INDEX(Mapping!$B$2:$T$7793,MATCH(Data!$A176,Mapping!$B$3:$B$7793,0),MATCH(Data!$H$1,Mapping!$B$2:$T$2,0))</f>
        <v>Standard Class</v>
      </c>
      <c r="I176" t="str">
        <f>INDEX(Mapping!$B$2:$T$7793,MATCH(Data!$A176,Mapping!$B$3:$B$7793,0),MATCH(Data!$I$1,Mapping!$B$2:$T$2,0))</f>
        <v>Consumer</v>
      </c>
      <c r="J176">
        <f>VLOOKUP($A176,Mapping!$X$3:$Y$7793,2,0)</f>
        <v>77036</v>
      </c>
      <c r="K176" t="str">
        <f>VLOOKUP($J176,Mapping!$AB$3:$AC$475,2,0)</f>
        <v>Lakeville</v>
      </c>
      <c r="L176" t="str">
        <f>VLOOKUP($K176,Mapping!$AF$3:$AG$475,2,0)</f>
        <v>Minnesota</v>
      </c>
      <c r="M176" t="str">
        <f>VLOOKUP($L176,Mapping!$AI$3:$AJ$48,2,0)</f>
        <v>United States</v>
      </c>
      <c r="N176" t="str">
        <f>VLOOKUP($L176,Mapping!$AI$3:$AK$48,3,0)</f>
        <v>Central</v>
      </c>
      <c r="O176" t="str">
        <f>VLOOKUP(Table1[[#This Row],[Column1]],Mapping!$AM$8:$AN$11,2,0)</f>
        <v>Office Supplies</v>
      </c>
      <c r="P176" t="str">
        <f>VLOOKUP(Table1[[#This Row],[Column3]],Mapping!$AP$5:$AQ$22,2,0)</f>
        <v>Labels</v>
      </c>
      <c r="Q176">
        <v>23.680000000000003</v>
      </c>
      <c r="R176">
        <v>2</v>
      </c>
      <c r="S176">
        <v>8.879999999999999</v>
      </c>
    </row>
    <row r="177" spans="1:19" x14ac:dyDescent="0.35">
      <c r="A177">
        <v>1567</v>
      </c>
      <c r="B177" t="s">
        <v>1808</v>
      </c>
      <c r="C177" t="s">
        <v>223</v>
      </c>
      <c r="D177" t="str">
        <f>MID(Table1[[#This Row],[Product ID]],5,2)</f>
        <v>ST</v>
      </c>
      <c r="E177" t="str">
        <f>LEFT(Table1[[#This Row],[Product ID]],3)</f>
        <v>OFF</v>
      </c>
      <c r="F177" s="10">
        <f>VLOOKUP(Table1[[#This Row],[Order ID]],Mapping!H177:J7968,3,0)</f>
        <v>40834</v>
      </c>
      <c r="G177" s="10">
        <f>VLOOKUP(Table1[[#This Row],[Order ID]],Mapping!H177:K7968,4,0)</f>
        <v>40836</v>
      </c>
      <c r="H177" t="str">
        <f>INDEX(Mapping!$B$2:$T$7793,MATCH(Data!$A177,Mapping!$B$3:$B$7793,0),MATCH(Data!$H$1,Mapping!$B$2:$T$2,0))</f>
        <v>Standard Class</v>
      </c>
      <c r="I177" t="str">
        <f>INDEX(Mapping!$B$2:$T$7793,MATCH(Data!$A177,Mapping!$B$3:$B$7793,0),MATCH(Data!$I$1,Mapping!$B$2:$T$2,0))</f>
        <v>Consumer</v>
      </c>
      <c r="J177">
        <f>VLOOKUP($A177,Mapping!$X$3:$Y$7793,2,0)</f>
        <v>36116</v>
      </c>
      <c r="K177" t="str">
        <f>VLOOKUP($J177,Mapping!$AB$3:$AC$475,2,0)</f>
        <v>Palm Coast</v>
      </c>
      <c r="L177" t="str">
        <f>VLOOKUP($K177,Mapping!$AF$3:$AG$475,2,0)</f>
        <v>Florida</v>
      </c>
      <c r="M177" t="str">
        <f>VLOOKUP($L177,Mapping!$AI$3:$AJ$48,2,0)</f>
        <v>United States</v>
      </c>
      <c r="N177" t="str">
        <f>VLOOKUP($L177,Mapping!$AI$3:$AK$48,3,0)</f>
        <v>South</v>
      </c>
      <c r="O177" t="str">
        <f>VLOOKUP(Table1[[#This Row],[Column1]],Mapping!$AM$8:$AN$11,2,0)</f>
        <v>Office Supplies</v>
      </c>
      <c r="P177" t="str">
        <f>VLOOKUP(Table1[[#This Row],[Column3]],Mapping!$AP$5:$AQ$22,2,0)</f>
        <v>Storage</v>
      </c>
      <c r="Q177">
        <v>275.96999999999997</v>
      </c>
      <c r="R177">
        <v>3</v>
      </c>
      <c r="S177">
        <v>11.038799999999981</v>
      </c>
    </row>
    <row r="178" spans="1:19" x14ac:dyDescent="0.35">
      <c r="A178">
        <v>1568</v>
      </c>
      <c r="B178" t="s">
        <v>1808</v>
      </c>
      <c r="C178" t="s">
        <v>1809</v>
      </c>
      <c r="D178" t="str">
        <f>MID(Table1[[#This Row],[Product ID]],5,2)</f>
        <v>PH</v>
      </c>
      <c r="E178" t="str">
        <f>LEFT(Table1[[#This Row],[Product ID]],3)</f>
        <v>TEC</v>
      </c>
      <c r="F178" s="10">
        <f>VLOOKUP(Table1[[#This Row],[Order ID]],Mapping!H178:J7969,3,0)</f>
        <v>40834</v>
      </c>
      <c r="G178" s="10">
        <f>VLOOKUP(Table1[[#This Row],[Order ID]],Mapping!H178:K7969,4,0)</f>
        <v>40836</v>
      </c>
      <c r="H178" t="str">
        <f>INDEX(Mapping!$B$2:$T$7793,MATCH(Data!$A178,Mapping!$B$3:$B$7793,0),MATCH(Data!$H$1,Mapping!$B$2:$T$2,0))</f>
        <v>Second Class</v>
      </c>
      <c r="I178" t="str">
        <f>INDEX(Mapping!$B$2:$T$7793,MATCH(Data!$A178,Mapping!$B$3:$B$7793,0),MATCH(Data!$I$1,Mapping!$B$2:$T$2,0))</f>
        <v>Corporate</v>
      </c>
      <c r="J178">
        <f>VLOOKUP($A178,Mapping!$X$3:$Y$7793,2,0)</f>
        <v>36116</v>
      </c>
      <c r="K178" t="str">
        <f>VLOOKUP($J178,Mapping!$AB$3:$AC$475,2,0)</f>
        <v>Palm Coast</v>
      </c>
      <c r="L178" t="str">
        <f>VLOOKUP($K178,Mapping!$AF$3:$AG$475,2,0)</f>
        <v>Florida</v>
      </c>
      <c r="M178" t="str">
        <f>VLOOKUP($L178,Mapping!$AI$3:$AJ$48,2,0)</f>
        <v>United States</v>
      </c>
      <c r="N178" t="str">
        <f>VLOOKUP($L178,Mapping!$AI$3:$AK$48,3,0)</f>
        <v>South</v>
      </c>
      <c r="O178" t="str">
        <f>VLOOKUP(Table1[[#This Row],[Column1]],Mapping!$AM$8:$AN$11,2,0)</f>
        <v>Technology</v>
      </c>
      <c r="P178" t="str">
        <f>VLOOKUP(Table1[[#This Row],[Column3]],Mapping!$AP$5:$AQ$22,2,0)</f>
        <v>Phones</v>
      </c>
      <c r="Q178">
        <v>1394.95</v>
      </c>
      <c r="R178">
        <v>5</v>
      </c>
      <c r="S178">
        <v>362.68699999999995</v>
      </c>
    </row>
    <row r="179" spans="1:19" x14ac:dyDescent="0.35">
      <c r="A179">
        <v>1569</v>
      </c>
      <c r="B179" t="s">
        <v>1808</v>
      </c>
      <c r="C179" t="s">
        <v>1810</v>
      </c>
      <c r="D179" t="str">
        <f>MID(Table1[[#This Row],[Product ID]],5,2)</f>
        <v>CH</v>
      </c>
      <c r="E179" t="str">
        <f>LEFT(Table1[[#This Row],[Product ID]],3)</f>
        <v>FUR</v>
      </c>
      <c r="F179" s="10">
        <f>VLOOKUP(Table1[[#This Row],[Order ID]],Mapping!H179:J7970,3,0)</f>
        <v>40834</v>
      </c>
      <c r="G179" s="10">
        <f>VLOOKUP(Table1[[#This Row],[Order ID]],Mapping!H179:K7970,4,0)</f>
        <v>40836</v>
      </c>
      <c r="H179" t="str">
        <f>INDEX(Mapping!$B$2:$T$7793,MATCH(Data!$A179,Mapping!$B$3:$B$7793,0),MATCH(Data!$H$1,Mapping!$B$2:$T$2,0))</f>
        <v>Second Class</v>
      </c>
      <c r="I179" t="str">
        <f>INDEX(Mapping!$B$2:$T$7793,MATCH(Data!$A179,Mapping!$B$3:$B$7793,0),MATCH(Data!$I$1,Mapping!$B$2:$T$2,0))</f>
        <v>Corporate</v>
      </c>
      <c r="J179">
        <f>VLOOKUP($A179,Mapping!$X$3:$Y$7793,2,0)</f>
        <v>36116</v>
      </c>
      <c r="K179" t="str">
        <f>VLOOKUP($J179,Mapping!$AB$3:$AC$475,2,0)</f>
        <v>Palm Coast</v>
      </c>
      <c r="L179" t="str">
        <f>VLOOKUP($K179,Mapping!$AF$3:$AG$475,2,0)</f>
        <v>Florida</v>
      </c>
      <c r="M179" t="str">
        <f>VLOOKUP($L179,Mapping!$AI$3:$AJ$48,2,0)</f>
        <v>United States</v>
      </c>
      <c r="N179" t="str">
        <f>VLOOKUP($L179,Mapping!$AI$3:$AK$48,3,0)</f>
        <v>South</v>
      </c>
      <c r="O179" t="str">
        <f>VLOOKUP(Table1[[#This Row],[Column1]],Mapping!$AM$8:$AN$11,2,0)</f>
        <v>Furniture</v>
      </c>
      <c r="P179" t="str">
        <f>VLOOKUP(Table1[[#This Row],[Column3]],Mapping!$AP$5:$AQ$22,2,0)</f>
        <v>Chairs</v>
      </c>
      <c r="Q179">
        <v>545.88</v>
      </c>
      <c r="R179">
        <v>6</v>
      </c>
      <c r="S179">
        <v>70.964399999999983</v>
      </c>
    </row>
    <row r="180" spans="1:19" x14ac:dyDescent="0.35">
      <c r="A180">
        <v>7787</v>
      </c>
      <c r="B180" t="s">
        <v>5759</v>
      </c>
      <c r="C180" t="s">
        <v>1744</v>
      </c>
      <c r="D180" t="str">
        <f>MID(Table1[[#This Row],[Product ID]],5,2)</f>
        <v>FU</v>
      </c>
      <c r="E180" t="str">
        <f>LEFT(Table1[[#This Row],[Product ID]],3)</f>
        <v>FUR</v>
      </c>
      <c r="F180" s="10">
        <f>VLOOKUP(Table1[[#This Row],[Order ID]],Mapping!H180:J7971,3,0)</f>
        <v>40565</v>
      </c>
      <c r="G180" s="10">
        <f>VLOOKUP(Table1[[#This Row],[Order ID]],Mapping!H180:K7971,4,0)</f>
        <v>40567</v>
      </c>
      <c r="H180" t="str">
        <f>INDEX(Mapping!$B$2:$T$7793,MATCH(Data!$A180,Mapping!$B$3:$B$7793,0),MATCH(Data!$H$1,Mapping!$B$2:$T$2,0))</f>
        <v>Standard Class</v>
      </c>
      <c r="I180" t="str">
        <f>INDEX(Mapping!$B$2:$T$7793,MATCH(Data!$A180,Mapping!$B$3:$B$7793,0),MATCH(Data!$I$1,Mapping!$B$2:$T$2,0))</f>
        <v>Corporate</v>
      </c>
      <c r="J180">
        <f>VLOOKUP($A180,Mapping!$X$3:$Y$7793,2,0)</f>
        <v>33180</v>
      </c>
      <c r="K180" t="str">
        <f>VLOOKUP($J180,Mapping!$AB$3:$AC$475,2,0)</f>
        <v>Green Bay</v>
      </c>
      <c r="L180" t="str">
        <f>VLOOKUP($K180,Mapping!$AF$3:$AG$475,2,0)</f>
        <v>Wisconsin</v>
      </c>
      <c r="M180" t="str">
        <f>VLOOKUP($L180,Mapping!$AI$3:$AJ$48,2,0)</f>
        <v>United States</v>
      </c>
      <c r="N180" t="str">
        <f>VLOOKUP($L180,Mapping!$AI$3:$AK$48,3,0)</f>
        <v>Central</v>
      </c>
      <c r="O180" t="str">
        <f>VLOOKUP(Table1[[#This Row],[Column1]],Mapping!$AM$8:$AN$11,2,0)</f>
        <v>Furniture</v>
      </c>
      <c r="P180" t="str">
        <f>VLOOKUP(Table1[[#This Row],[Column3]],Mapping!$AP$5:$AQ$22,2,0)</f>
        <v>Furnishings</v>
      </c>
      <c r="Q180">
        <v>25.248000000000001</v>
      </c>
      <c r="R180">
        <v>3</v>
      </c>
      <c r="S180">
        <v>4.1027999999999993</v>
      </c>
    </row>
    <row r="181" spans="1:19" x14ac:dyDescent="0.35">
      <c r="A181">
        <v>1377</v>
      </c>
      <c r="B181" t="s">
        <v>1618</v>
      </c>
      <c r="C181" t="s">
        <v>1619</v>
      </c>
      <c r="D181" t="str">
        <f>MID(Table1[[#This Row],[Product ID]],5,2)</f>
        <v>LA</v>
      </c>
      <c r="E181" t="str">
        <f>LEFT(Table1[[#This Row],[Product ID]],3)</f>
        <v>OFF</v>
      </c>
      <c r="F181" s="10">
        <f>VLOOKUP(Table1[[#This Row],[Order ID]],Mapping!H181:J7972,3,0)</f>
        <v>40764</v>
      </c>
      <c r="G181" s="10">
        <f>VLOOKUP(Table1[[#This Row],[Order ID]],Mapping!H181:K7972,4,0)</f>
        <v>40771</v>
      </c>
      <c r="H181" t="str">
        <f>INDEX(Mapping!$B$2:$T$7793,MATCH(Data!$A181,Mapping!$B$3:$B$7793,0),MATCH(Data!$H$1,Mapping!$B$2:$T$2,0))</f>
        <v>Standard Class</v>
      </c>
      <c r="I181" t="str">
        <f>INDEX(Mapping!$B$2:$T$7793,MATCH(Data!$A181,Mapping!$B$3:$B$7793,0),MATCH(Data!$I$1,Mapping!$B$2:$T$2,0))</f>
        <v>Corporate</v>
      </c>
      <c r="J181">
        <f>VLOOKUP($A181,Mapping!$X$3:$Y$7793,2,0)</f>
        <v>92037</v>
      </c>
      <c r="K181" t="str">
        <f>VLOOKUP($J181,Mapping!$AB$3:$AC$475,2,0)</f>
        <v>Layton</v>
      </c>
      <c r="L181" t="str">
        <f>VLOOKUP($K181,Mapping!$AF$3:$AG$475,2,0)</f>
        <v>Utah</v>
      </c>
      <c r="M181" t="str">
        <f>VLOOKUP($L181,Mapping!$AI$3:$AJ$48,2,0)</f>
        <v>United States</v>
      </c>
      <c r="N181" t="str">
        <f>VLOOKUP($L181,Mapping!$AI$3:$AK$48,3,0)</f>
        <v>West</v>
      </c>
      <c r="O181" t="str">
        <f>VLOOKUP(Table1[[#This Row],[Column1]],Mapping!$AM$8:$AN$11,2,0)</f>
        <v>Office Supplies</v>
      </c>
      <c r="P181" t="str">
        <f>VLOOKUP(Table1[[#This Row],[Column3]],Mapping!$AP$5:$AQ$22,2,0)</f>
        <v>Labels</v>
      </c>
      <c r="Q181">
        <v>20.88</v>
      </c>
      <c r="R181">
        <v>8</v>
      </c>
      <c r="S181">
        <v>9.6047999999999991</v>
      </c>
    </row>
    <row r="182" spans="1:19" x14ac:dyDescent="0.35">
      <c r="A182">
        <v>6506</v>
      </c>
      <c r="B182" t="s">
        <v>5036</v>
      </c>
      <c r="C182" t="s">
        <v>296</v>
      </c>
      <c r="D182" t="str">
        <f>MID(Table1[[#This Row],[Product ID]],5,2)</f>
        <v>ST</v>
      </c>
      <c r="E182" t="str">
        <f>LEFT(Table1[[#This Row],[Product ID]],3)</f>
        <v>OFF</v>
      </c>
      <c r="F182" s="10">
        <f>VLOOKUP(Table1[[#This Row],[Order ID]],Mapping!H182:J7973,3,0)</f>
        <v>40644</v>
      </c>
      <c r="G182" s="10">
        <f>VLOOKUP(Table1[[#This Row],[Order ID]],Mapping!H182:K7973,4,0)</f>
        <v>40651</v>
      </c>
      <c r="H182" t="str">
        <f>INDEX(Mapping!$B$2:$T$7793,MATCH(Data!$A182,Mapping!$B$3:$B$7793,0),MATCH(Data!$H$1,Mapping!$B$2:$T$2,0))</f>
        <v>Standard Class</v>
      </c>
      <c r="I182" t="str">
        <f>INDEX(Mapping!$B$2:$T$7793,MATCH(Data!$A182,Mapping!$B$3:$B$7793,0),MATCH(Data!$I$1,Mapping!$B$2:$T$2,0))</f>
        <v>Consumer</v>
      </c>
      <c r="J182">
        <f>VLOOKUP($A182,Mapping!$X$3:$Y$7793,2,0)</f>
        <v>59405</v>
      </c>
      <c r="K182" t="str">
        <f>VLOOKUP($J182,Mapping!$AB$3:$AC$475,2,0)</f>
        <v>Waynesboro</v>
      </c>
      <c r="L182" t="str">
        <f>VLOOKUP($K182,Mapping!$AF$3:$AG$475,2,0)</f>
        <v>Virginia</v>
      </c>
      <c r="M182" t="str">
        <f>VLOOKUP($L182,Mapping!$AI$3:$AJ$48,2,0)</f>
        <v>United States</v>
      </c>
      <c r="N182" t="str">
        <f>VLOOKUP($L182,Mapping!$AI$3:$AK$48,3,0)</f>
        <v>South</v>
      </c>
      <c r="O182" t="str">
        <f>VLOOKUP(Table1[[#This Row],[Column1]],Mapping!$AM$8:$AN$11,2,0)</f>
        <v>Office Supplies</v>
      </c>
      <c r="P182" t="str">
        <f>VLOOKUP(Table1[[#This Row],[Column3]],Mapping!$AP$5:$AQ$22,2,0)</f>
        <v>Storage</v>
      </c>
      <c r="Q182">
        <v>87.08</v>
      </c>
      <c r="R182">
        <v>7</v>
      </c>
      <c r="S182">
        <v>24.382400000000001</v>
      </c>
    </row>
    <row r="183" spans="1:19" x14ac:dyDescent="0.35">
      <c r="A183">
        <v>6508</v>
      </c>
      <c r="B183" t="s">
        <v>5036</v>
      </c>
      <c r="C183" t="s">
        <v>2638</v>
      </c>
      <c r="D183" t="str">
        <f>MID(Table1[[#This Row],[Product ID]],5,2)</f>
        <v>AC</v>
      </c>
      <c r="E183" t="str">
        <f>LEFT(Table1[[#This Row],[Product ID]],3)</f>
        <v>TEC</v>
      </c>
      <c r="F183" s="10">
        <f>VLOOKUP(Table1[[#This Row],[Order ID]],Mapping!H183:J7974,3,0)</f>
        <v>40644</v>
      </c>
      <c r="G183" s="10">
        <f>VLOOKUP(Table1[[#This Row],[Order ID]],Mapping!H183:K7974,4,0)</f>
        <v>40651</v>
      </c>
      <c r="H183" t="str">
        <f>INDEX(Mapping!$B$2:$T$7793,MATCH(Data!$A183,Mapping!$B$3:$B$7793,0),MATCH(Data!$H$1,Mapping!$B$2:$T$2,0))</f>
        <v>Standard Class</v>
      </c>
      <c r="I183" t="str">
        <f>INDEX(Mapping!$B$2:$T$7793,MATCH(Data!$A183,Mapping!$B$3:$B$7793,0),MATCH(Data!$I$1,Mapping!$B$2:$T$2,0))</f>
        <v>Consumer</v>
      </c>
      <c r="J183">
        <f>VLOOKUP($A183,Mapping!$X$3:$Y$7793,2,0)</f>
        <v>59405</v>
      </c>
      <c r="K183" t="str">
        <f>VLOOKUP($J183,Mapping!$AB$3:$AC$475,2,0)</f>
        <v>Waynesboro</v>
      </c>
      <c r="L183" t="str">
        <f>VLOOKUP($K183,Mapping!$AF$3:$AG$475,2,0)</f>
        <v>Virginia</v>
      </c>
      <c r="M183" t="str">
        <f>VLOOKUP($L183,Mapping!$AI$3:$AJ$48,2,0)</f>
        <v>United States</v>
      </c>
      <c r="N183" t="str">
        <f>VLOOKUP($L183,Mapping!$AI$3:$AK$48,3,0)</f>
        <v>South</v>
      </c>
      <c r="O183" t="str">
        <f>VLOOKUP(Table1[[#This Row],[Column1]],Mapping!$AM$8:$AN$11,2,0)</f>
        <v>Technology</v>
      </c>
      <c r="P183" t="str">
        <f>VLOOKUP(Table1[[#This Row],[Column3]],Mapping!$AP$5:$AQ$22,2,0)</f>
        <v>Accessories</v>
      </c>
      <c r="Q183">
        <v>217.44</v>
      </c>
      <c r="R183">
        <v>6</v>
      </c>
      <c r="S183">
        <v>91.32480000000001</v>
      </c>
    </row>
    <row r="184" spans="1:19" x14ac:dyDescent="0.35">
      <c r="A184">
        <v>4970</v>
      </c>
      <c r="B184" t="s">
        <v>4184</v>
      </c>
      <c r="C184" t="s">
        <v>220</v>
      </c>
      <c r="D184" t="str">
        <f>MID(Table1[[#This Row],[Product ID]],5,2)</f>
        <v>ST</v>
      </c>
      <c r="E184" t="str">
        <f>LEFT(Table1[[#This Row],[Product ID]],3)</f>
        <v>OFF</v>
      </c>
      <c r="F184" s="10">
        <f>VLOOKUP(Table1[[#This Row],[Order ID]],Mapping!H184:J7975,3,0)</f>
        <v>40822</v>
      </c>
      <c r="G184" s="10">
        <f>VLOOKUP(Table1[[#This Row],[Order ID]],Mapping!H184:K7975,4,0)</f>
        <v>40829</v>
      </c>
      <c r="H184" t="str">
        <f>INDEX(Mapping!$B$2:$T$7793,MATCH(Data!$A184,Mapping!$B$3:$B$7793,0),MATCH(Data!$H$1,Mapping!$B$2:$T$2,0))</f>
        <v>Standard Class</v>
      </c>
      <c r="I184" t="str">
        <f>INDEX(Mapping!$B$2:$T$7793,MATCH(Data!$A184,Mapping!$B$3:$B$7793,0),MATCH(Data!$I$1,Mapping!$B$2:$T$2,0))</f>
        <v>Corporate</v>
      </c>
      <c r="J184">
        <f>VLOOKUP($A184,Mapping!$X$3:$Y$7793,2,0)</f>
        <v>19120</v>
      </c>
      <c r="K184" t="str">
        <f>VLOOKUP($J184,Mapping!$AB$3:$AC$475,2,0)</f>
        <v>Cincinnati</v>
      </c>
      <c r="L184" t="str">
        <f>VLOOKUP($K184,Mapping!$AF$3:$AG$475,2,0)</f>
        <v>Ohio</v>
      </c>
      <c r="M184" t="str">
        <f>VLOOKUP($L184,Mapping!$AI$3:$AJ$48,2,0)</f>
        <v>United States</v>
      </c>
      <c r="N184" t="str">
        <f>VLOOKUP($L184,Mapping!$AI$3:$AK$48,3,0)</f>
        <v>East</v>
      </c>
      <c r="O184" t="str">
        <f>VLOOKUP(Table1[[#This Row],[Column1]],Mapping!$AM$8:$AN$11,2,0)</f>
        <v>Office Supplies</v>
      </c>
      <c r="P184" t="str">
        <f>VLOOKUP(Table1[[#This Row],[Column3]],Mapping!$AP$5:$AQ$22,2,0)</f>
        <v>Storage</v>
      </c>
      <c r="Q184">
        <v>83.920000000000016</v>
      </c>
      <c r="R184">
        <v>5</v>
      </c>
      <c r="S184">
        <v>-13.637000000000011</v>
      </c>
    </row>
    <row r="185" spans="1:19" x14ac:dyDescent="0.35">
      <c r="A185">
        <v>1838</v>
      </c>
      <c r="B185" t="s">
        <v>2045</v>
      </c>
      <c r="C185" t="s">
        <v>2046</v>
      </c>
      <c r="D185" t="str">
        <f>MID(Table1[[#This Row],[Product ID]],5,2)</f>
        <v>PA</v>
      </c>
      <c r="E185" t="str">
        <f>LEFT(Table1[[#This Row],[Product ID]],3)</f>
        <v>OFF</v>
      </c>
      <c r="F185" s="10">
        <f>VLOOKUP(Table1[[#This Row],[Order ID]],Mapping!H185:J7976,3,0)</f>
        <v>40778</v>
      </c>
      <c r="G185" s="10">
        <f>VLOOKUP(Table1[[#This Row],[Order ID]],Mapping!H185:K7976,4,0)</f>
        <v>40778</v>
      </c>
      <c r="H185" t="str">
        <f>INDEX(Mapping!$B$2:$T$7793,MATCH(Data!$A185,Mapping!$B$3:$B$7793,0),MATCH(Data!$H$1,Mapping!$B$2:$T$2,0))</f>
        <v>Standard Class</v>
      </c>
      <c r="I185" t="str">
        <f>INDEX(Mapping!$B$2:$T$7793,MATCH(Data!$A185,Mapping!$B$3:$B$7793,0),MATCH(Data!$I$1,Mapping!$B$2:$T$2,0))</f>
        <v>Consumer</v>
      </c>
      <c r="J185">
        <f>VLOOKUP($A185,Mapping!$X$3:$Y$7793,2,0)</f>
        <v>10009</v>
      </c>
      <c r="K185" t="str">
        <f>VLOOKUP($J185,Mapping!$AB$3:$AC$475,2,0)</f>
        <v>Saint Paul</v>
      </c>
      <c r="L185" t="str">
        <f>VLOOKUP($K185,Mapping!$AF$3:$AG$475,2,0)</f>
        <v>Minnesota</v>
      </c>
      <c r="M185" t="str">
        <f>VLOOKUP($L185,Mapping!$AI$3:$AJ$48,2,0)</f>
        <v>United States</v>
      </c>
      <c r="N185" t="str">
        <f>VLOOKUP($L185,Mapping!$AI$3:$AK$48,3,0)</f>
        <v>Central</v>
      </c>
      <c r="O185" t="str">
        <f>VLOOKUP(Table1[[#This Row],[Column1]],Mapping!$AM$8:$AN$11,2,0)</f>
        <v>Office Supplies</v>
      </c>
      <c r="P185" t="str">
        <f>VLOOKUP(Table1[[#This Row],[Column3]],Mapping!$AP$5:$AQ$22,2,0)</f>
        <v>Paper</v>
      </c>
      <c r="Q185">
        <v>25.92</v>
      </c>
      <c r="R185">
        <v>4</v>
      </c>
      <c r="S185">
        <v>12.441600000000001</v>
      </c>
    </row>
    <row r="186" spans="1:19" x14ac:dyDescent="0.35">
      <c r="A186">
        <v>3146</v>
      </c>
      <c r="B186" t="s">
        <v>3041</v>
      </c>
      <c r="C186" t="s">
        <v>2474</v>
      </c>
      <c r="D186" t="str">
        <f>MID(Table1[[#This Row],[Product ID]],5,2)</f>
        <v>FU</v>
      </c>
      <c r="E186" t="str">
        <f>LEFT(Table1[[#This Row],[Product ID]],3)</f>
        <v>FUR</v>
      </c>
      <c r="F186" s="10">
        <f>VLOOKUP(Table1[[#This Row],[Order ID]],Mapping!H186:J7977,3,0)</f>
        <v>40906</v>
      </c>
      <c r="G186" s="10">
        <f>VLOOKUP(Table1[[#This Row],[Order ID]],Mapping!H186:K7977,4,0)</f>
        <v>40910</v>
      </c>
      <c r="H186" t="str">
        <f>INDEX(Mapping!$B$2:$T$7793,MATCH(Data!$A186,Mapping!$B$3:$B$7793,0),MATCH(Data!$H$1,Mapping!$B$2:$T$2,0))</f>
        <v>Standard Class</v>
      </c>
      <c r="I186" t="str">
        <f>INDEX(Mapping!$B$2:$T$7793,MATCH(Data!$A186,Mapping!$B$3:$B$7793,0),MATCH(Data!$I$1,Mapping!$B$2:$T$2,0))</f>
        <v>Consumer</v>
      </c>
      <c r="J186">
        <f>VLOOKUP($A186,Mapping!$X$3:$Y$7793,2,0)</f>
        <v>94110</v>
      </c>
      <c r="K186" t="str">
        <f>VLOOKUP($J186,Mapping!$AB$3:$AC$475,2,0)</f>
        <v>Tucson</v>
      </c>
      <c r="L186" t="str">
        <f>VLOOKUP($K186,Mapping!$AF$3:$AG$475,2,0)</f>
        <v>Arizona</v>
      </c>
      <c r="M186" t="str">
        <f>VLOOKUP($L186,Mapping!$AI$3:$AJ$48,2,0)</f>
        <v>United States</v>
      </c>
      <c r="N186" t="str">
        <f>VLOOKUP($L186,Mapping!$AI$3:$AK$48,3,0)</f>
        <v>West</v>
      </c>
      <c r="O186" t="str">
        <f>VLOOKUP(Table1[[#This Row],[Column1]],Mapping!$AM$8:$AN$11,2,0)</f>
        <v>Furniture</v>
      </c>
      <c r="P186" t="str">
        <f>VLOOKUP(Table1[[#This Row],[Column3]],Mapping!$AP$5:$AQ$22,2,0)</f>
        <v>Furnishings</v>
      </c>
      <c r="Q186">
        <v>24.900000000000002</v>
      </c>
      <c r="R186">
        <v>5</v>
      </c>
      <c r="S186">
        <v>8.2169999999999987</v>
      </c>
    </row>
    <row r="187" spans="1:19" x14ac:dyDescent="0.35">
      <c r="A187">
        <v>3147</v>
      </c>
      <c r="B187" t="s">
        <v>3041</v>
      </c>
      <c r="C187" t="s">
        <v>1717</v>
      </c>
      <c r="D187" t="str">
        <f>MID(Table1[[#This Row],[Product ID]],5,2)</f>
        <v>PA</v>
      </c>
      <c r="E187" t="str">
        <f>LEFT(Table1[[#This Row],[Product ID]],3)</f>
        <v>OFF</v>
      </c>
      <c r="F187" s="10">
        <f>VLOOKUP(Table1[[#This Row],[Order ID]],Mapping!H187:J7978,3,0)</f>
        <v>40906</v>
      </c>
      <c r="G187" s="10">
        <f>VLOOKUP(Table1[[#This Row],[Order ID]],Mapping!H187:K7978,4,0)</f>
        <v>40910</v>
      </c>
      <c r="H187" t="str">
        <f>INDEX(Mapping!$B$2:$T$7793,MATCH(Data!$A187,Mapping!$B$3:$B$7793,0),MATCH(Data!$H$1,Mapping!$B$2:$T$2,0))</f>
        <v>Standard Class</v>
      </c>
      <c r="I187" t="str">
        <f>INDEX(Mapping!$B$2:$T$7793,MATCH(Data!$A187,Mapping!$B$3:$B$7793,0),MATCH(Data!$I$1,Mapping!$B$2:$T$2,0))</f>
        <v>Corporate</v>
      </c>
      <c r="J187">
        <f>VLOOKUP($A187,Mapping!$X$3:$Y$7793,2,0)</f>
        <v>94110</v>
      </c>
      <c r="K187" t="str">
        <f>VLOOKUP($J187,Mapping!$AB$3:$AC$475,2,0)</f>
        <v>Tucson</v>
      </c>
      <c r="L187" t="str">
        <f>VLOOKUP($K187,Mapping!$AF$3:$AG$475,2,0)</f>
        <v>Arizona</v>
      </c>
      <c r="M187" t="str">
        <f>VLOOKUP($L187,Mapping!$AI$3:$AJ$48,2,0)</f>
        <v>United States</v>
      </c>
      <c r="N187" t="str">
        <f>VLOOKUP($L187,Mapping!$AI$3:$AK$48,3,0)</f>
        <v>West</v>
      </c>
      <c r="O187" t="str">
        <f>VLOOKUP(Table1[[#This Row],[Column1]],Mapping!$AM$8:$AN$11,2,0)</f>
        <v>Office Supplies</v>
      </c>
      <c r="P187" t="str">
        <f>VLOOKUP(Table1[[#This Row],[Column3]],Mapping!$AP$5:$AQ$22,2,0)</f>
        <v>Paper</v>
      </c>
      <c r="Q187">
        <v>21.12</v>
      </c>
      <c r="R187">
        <v>4</v>
      </c>
      <c r="S187">
        <v>9.5039999999999996</v>
      </c>
    </row>
    <row r="188" spans="1:19" x14ac:dyDescent="0.35">
      <c r="A188">
        <v>3148</v>
      </c>
      <c r="B188" t="s">
        <v>3041</v>
      </c>
      <c r="C188" t="s">
        <v>1306</v>
      </c>
      <c r="D188" t="str">
        <f>MID(Table1[[#This Row],[Product ID]],5,2)</f>
        <v>MA</v>
      </c>
      <c r="E188" t="str">
        <f>LEFT(Table1[[#This Row],[Product ID]],3)</f>
        <v>TEC</v>
      </c>
      <c r="F188" s="10">
        <f>VLOOKUP(Table1[[#This Row],[Order ID]],Mapping!H188:J7979,3,0)</f>
        <v>40906</v>
      </c>
      <c r="G188" s="10">
        <f>VLOOKUP(Table1[[#This Row],[Order ID]],Mapping!H188:K7979,4,0)</f>
        <v>40910</v>
      </c>
      <c r="H188" t="str">
        <f>INDEX(Mapping!$B$2:$T$7793,MATCH(Data!$A188,Mapping!$B$3:$B$7793,0),MATCH(Data!$H$1,Mapping!$B$2:$T$2,0))</f>
        <v>Standard Class</v>
      </c>
      <c r="I188" t="str">
        <f>INDEX(Mapping!$B$2:$T$7793,MATCH(Data!$A188,Mapping!$B$3:$B$7793,0),MATCH(Data!$I$1,Mapping!$B$2:$T$2,0))</f>
        <v>Corporate</v>
      </c>
      <c r="J188">
        <f>VLOOKUP($A188,Mapping!$X$3:$Y$7793,2,0)</f>
        <v>94110</v>
      </c>
      <c r="K188" t="str">
        <f>VLOOKUP($J188,Mapping!$AB$3:$AC$475,2,0)</f>
        <v>Tucson</v>
      </c>
      <c r="L188" t="str">
        <f>VLOOKUP($K188,Mapping!$AF$3:$AG$475,2,0)</f>
        <v>Arizona</v>
      </c>
      <c r="M188" t="str">
        <f>VLOOKUP($L188,Mapping!$AI$3:$AJ$48,2,0)</f>
        <v>United States</v>
      </c>
      <c r="N188" t="str">
        <f>VLOOKUP($L188,Mapping!$AI$3:$AK$48,3,0)</f>
        <v>West</v>
      </c>
      <c r="O188" t="str">
        <f>VLOOKUP(Table1[[#This Row],[Column1]],Mapping!$AM$8:$AN$11,2,0)</f>
        <v>Technology</v>
      </c>
      <c r="P188" t="str">
        <f>VLOOKUP(Table1[[#This Row],[Column3]],Mapping!$AP$5:$AQ$22,2,0)</f>
        <v>Machines</v>
      </c>
      <c r="Q188">
        <v>767.95200000000011</v>
      </c>
      <c r="R188">
        <v>6</v>
      </c>
      <c r="S188">
        <v>287.98199999999997</v>
      </c>
    </row>
    <row r="189" spans="1:19" x14ac:dyDescent="0.35">
      <c r="A189">
        <v>3149</v>
      </c>
      <c r="B189" t="s">
        <v>3041</v>
      </c>
      <c r="C189" t="s">
        <v>709</v>
      </c>
      <c r="D189" t="str">
        <f>MID(Table1[[#This Row],[Product ID]],5,2)</f>
        <v>BI</v>
      </c>
      <c r="E189" t="str">
        <f>LEFT(Table1[[#This Row],[Product ID]],3)</f>
        <v>OFF</v>
      </c>
      <c r="F189" s="10">
        <f>VLOOKUP(Table1[[#This Row],[Order ID]],Mapping!H189:J7980,3,0)</f>
        <v>40906</v>
      </c>
      <c r="G189" s="10">
        <f>VLOOKUP(Table1[[#This Row],[Order ID]],Mapping!H189:K7980,4,0)</f>
        <v>40910</v>
      </c>
      <c r="H189" t="str">
        <f>INDEX(Mapping!$B$2:$T$7793,MATCH(Data!$A189,Mapping!$B$3:$B$7793,0),MATCH(Data!$H$1,Mapping!$B$2:$T$2,0))</f>
        <v>Standard Class</v>
      </c>
      <c r="I189" t="str">
        <f>INDEX(Mapping!$B$2:$T$7793,MATCH(Data!$A189,Mapping!$B$3:$B$7793,0),MATCH(Data!$I$1,Mapping!$B$2:$T$2,0))</f>
        <v>Corporate</v>
      </c>
      <c r="J189">
        <f>VLOOKUP($A189,Mapping!$X$3:$Y$7793,2,0)</f>
        <v>94110</v>
      </c>
      <c r="K189" t="str">
        <f>VLOOKUP($J189,Mapping!$AB$3:$AC$475,2,0)</f>
        <v>Tucson</v>
      </c>
      <c r="L189" t="str">
        <f>VLOOKUP($K189,Mapping!$AF$3:$AG$475,2,0)</f>
        <v>Arizona</v>
      </c>
      <c r="M189" t="str">
        <f>VLOOKUP($L189,Mapping!$AI$3:$AJ$48,2,0)</f>
        <v>United States</v>
      </c>
      <c r="N189" t="str">
        <f>VLOOKUP($L189,Mapping!$AI$3:$AK$48,3,0)</f>
        <v>West</v>
      </c>
      <c r="O189" t="str">
        <f>VLOOKUP(Table1[[#This Row],[Column1]],Mapping!$AM$8:$AN$11,2,0)</f>
        <v>Office Supplies</v>
      </c>
      <c r="P189" t="str">
        <f>VLOOKUP(Table1[[#This Row],[Column3]],Mapping!$AP$5:$AQ$22,2,0)</f>
        <v>Binders</v>
      </c>
      <c r="Q189">
        <v>14.352000000000002</v>
      </c>
      <c r="R189">
        <v>3</v>
      </c>
      <c r="S189">
        <v>4.6643999999999988</v>
      </c>
    </row>
    <row r="190" spans="1:19" x14ac:dyDescent="0.35">
      <c r="A190">
        <v>3150</v>
      </c>
      <c r="B190" t="s">
        <v>3041</v>
      </c>
      <c r="C190" t="s">
        <v>632</v>
      </c>
      <c r="D190" t="str">
        <f>MID(Table1[[#This Row],[Product ID]],5,2)</f>
        <v>PH</v>
      </c>
      <c r="E190" t="str">
        <f>LEFT(Table1[[#This Row],[Product ID]],3)</f>
        <v>TEC</v>
      </c>
      <c r="F190" s="10">
        <f>VLOOKUP(Table1[[#This Row],[Order ID]],Mapping!H190:J7981,3,0)</f>
        <v>40906</v>
      </c>
      <c r="G190" s="10">
        <f>VLOOKUP(Table1[[#This Row],[Order ID]],Mapping!H190:K7981,4,0)</f>
        <v>40910</v>
      </c>
      <c r="H190" t="str">
        <f>INDEX(Mapping!$B$2:$T$7793,MATCH(Data!$A190,Mapping!$B$3:$B$7793,0),MATCH(Data!$H$1,Mapping!$B$2:$T$2,0))</f>
        <v>Standard Class</v>
      </c>
      <c r="I190" t="str">
        <f>INDEX(Mapping!$B$2:$T$7793,MATCH(Data!$A190,Mapping!$B$3:$B$7793,0),MATCH(Data!$I$1,Mapping!$B$2:$T$2,0))</f>
        <v>Corporate</v>
      </c>
      <c r="J190">
        <f>VLOOKUP($A190,Mapping!$X$3:$Y$7793,2,0)</f>
        <v>94110</v>
      </c>
      <c r="K190" t="str">
        <f>VLOOKUP($J190,Mapping!$AB$3:$AC$475,2,0)</f>
        <v>Tucson</v>
      </c>
      <c r="L190" t="str">
        <f>VLOOKUP($K190,Mapping!$AF$3:$AG$475,2,0)</f>
        <v>Arizona</v>
      </c>
      <c r="M190" t="str">
        <f>VLOOKUP($L190,Mapping!$AI$3:$AJ$48,2,0)</f>
        <v>United States</v>
      </c>
      <c r="N190" t="str">
        <f>VLOOKUP($L190,Mapping!$AI$3:$AK$48,3,0)</f>
        <v>West</v>
      </c>
      <c r="O190" t="str">
        <f>VLOOKUP(Table1[[#This Row],[Column1]],Mapping!$AM$8:$AN$11,2,0)</f>
        <v>Technology</v>
      </c>
      <c r="P190" t="str">
        <f>VLOOKUP(Table1[[#This Row],[Column3]],Mapping!$AP$5:$AQ$22,2,0)</f>
        <v>Phones</v>
      </c>
      <c r="Q190">
        <v>191.976</v>
      </c>
      <c r="R190">
        <v>3</v>
      </c>
      <c r="S190">
        <v>19.197599999999994</v>
      </c>
    </row>
    <row r="191" spans="1:19" x14ac:dyDescent="0.35">
      <c r="A191">
        <v>3151</v>
      </c>
      <c r="B191" t="s">
        <v>3041</v>
      </c>
      <c r="C191" t="s">
        <v>3042</v>
      </c>
      <c r="D191" t="str">
        <f>MID(Table1[[#This Row],[Product ID]],5,2)</f>
        <v>LA</v>
      </c>
      <c r="E191" t="str">
        <f>LEFT(Table1[[#This Row],[Product ID]],3)</f>
        <v>OFF</v>
      </c>
      <c r="F191" s="10">
        <f>VLOOKUP(Table1[[#This Row],[Order ID]],Mapping!H191:J7982,3,0)</f>
        <v>40906</v>
      </c>
      <c r="G191" s="10">
        <f>VLOOKUP(Table1[[#This Row],[Order ID]],Mapping!H191:K7982,4,0)</f>
        <v>40910</v>
      </c>
      <c r="H191" t="str">
        <f>INDEX(Mapping!$B$2:$T$7793,MATCH(Data!$A191,Mapping!$B$3:$B$7793,0),MATCH(Data!$H$1,Mapping!$B$2:$T$2,0))</f>
        <v>Standard Class</v>
      </c>
      <c r="I191" t="str">
        <f>INDEX(Mapping!$B$2:$T$7793,MATCH(Data!$A191,Mapping!$B$3:$B$7793,0),MATCH(Data!$I$1,Mapping!$B$2:$T$2,0))</f>
        <v>Corporate</v>
      </c>
      <c r="J191">
        <f>VLOOKUP($A191,Mapping!$X$3:$Y$7793,2,0)</f>
        <v>94110</v>
      </c>
      <c r="K191" t="str">
        <f>VLOOKUP($J191,Mapping!$AB$3:$AC$475,2,0)</f>
        <v>Tucson</v>
      </c>
      <c r="L191" t="str">
        <f>VLOOKUP($K191,Mapping!$AF$3:$AG$475,2,0)</f>
        <v>Arizona</v>
      </c>
      <c r="M191" t="str">
        <f>VLOOKUP($L191,Mapping!$AI$3:$AJ$48,2,0)</f>
        <v>United States</v>
      </c>
      <c r="N191" t="str">
        <f>VLOOKUP($L191,Mapping!$AI$3:$AK$48,3,0)</f>
        <v>West</v>
      </c>
      <c r="O191" t="str">
        <f>VLOOKUP(Table1[[#This Row],[Column1]],Mapping!$AM$8:$AN$11,2,0)</f>
        <v>Office Supplies</v>
      </c>
      <c r="P191" t="str">
        <f>VLOOKUP(Table1[[#This Row],[Column3]],Mapping!$AP$5:$AQ$22,2,0)</f>
        <v>Labels</v>
      </c>
      <c r="Q191">
        <v>274.77</v>
      </c>
      <c r="R191">
        <v>9</v>
      </c>
      <c r="S191">
        <v>126.39420000000001</v>
      </c>
    </row>
    <row r="192" spans="1:19" x14ac:dyDescent="0.35">
      <c r="A192">
        <v>3152</v>
      </c>
      <c r="B192" t="s">
        <v>3041</v>
      </c>
      <c r="C192" t="s">
        <v>2679</v>
      </c>
      <c r="D192" t="str">
        <f>MID(Table1[[#This Row],[Product ID]],5,2)</f>
        <v>FU</v>
      </c>
      <c r="E192" t="str">
        <f>LEFT(Table1[[#This Row],[Product ID]],3)</f>
        <v>FUR</v>
      </c>
      <c r="F192" s="10">
        <f>VLOOKUP(Table1[[#This Row],[Order ID]],Mapping!H192:J7983,3,0)</f>
        <v>40906</v>
      </c>
      <c r="G192" s="10">
        <f>VLOOKUP(Table1[[#This Row],[Order ID]],Mapping!H192:K7983,4,0)</f>
        <v>40910</v>
      </c>
      <c r="H192" t="str">
        <f>INDEX(Mapping!$B$2:$T$7793,MATCH(Data!$A192,Mapping!$B$3:$B$7793,0),MATCH(Data!$H$1,Mapping!$B$2:$T$2,0))</f>
        <v>Standard Class</v>
      </c>
      <c r="I192" t="str">
        <f>INDEX(Mapping!$B$2:$T$7793,MATCH(Data!$A192,Mapping!$B$3:$B$7793,0),MATCH(Data!$I$1,Mapping!$B$2:$T$2,0))</f>
        <v>Corporate</v>
      </c>
      <c r="J192">
        <f>VLOOKUP($A192,Mapping!$X$3:$Y$7793,2,0)</f>
        <v>94110</v>
      </c>
      <c r="K192" t="str">
        <f>VLOOKUP($J192,Mapping!$AB$3:$AC$475,2,0)</f>
        <v>Tucson</v>
      </c>
      <c r="L192" t="str">
        <f>VLOOKUP($K192,Mapping!$AF$3:$AG$475,2,0)</f>
        <v>Arizona</v>
      </c>
      <c r="M192" t="str">
        <f>VLOOKUP($L192,Mapping!$AI$3:$AJ$48,2,0)</f>
        <v>United States</v>
      </c>
      <c r="N192" t="str">
        <f>VLOOKUP($L192,Mapping!$AI$3:$AK$48,3,0)</f>
        <v>West</v>
      </c>
      <c r="O192" t="str">
        <f>VLOOKUP(Table1[[#This Row],[Column1]],Mapping!$AM$8:$AN$11,2,0)</f>
        <v>Furniture</v>
      </c>
      <c r="P192" t="str">
        <f>VLOOKUP(Table1[[#This Row],[Column3]],Mapping!$AP$5:$AQ$22,2,0)</f>
        <v>Furnishings</v>
      </c>
      <c r="Q192">
        <v>70.56</v>
      </c>
      <c r="R192">
        <v>6</v>
      </c>
      <c r="S192">
        <v>23.990399999999994</v>
      </c>
    </row>
    <row r="193" spans="1:19" x14ac:dyDescent="0.35">
      <c r="A193">
        <v>2762</v>
      </c>
      <c r="B193" t="s">
        <v>2773</v>
      </c>
      <c r="C193" t="s">
        <v>2774</v>
      </c>
      <c r="D193" t="str">
        <f>MID(Table1[[#This Row],[Product ID]],5,2)</f>
        <v>MA</v>
      </c>
      <c r="E193" t="str">
        <f>LEFT(Table1[[#This Row],[Product ID]],3)</f>
        <v>TEC</v>
      </c>
      <c r="F193" s="10">
        <f>VLOOKUP(Table1[[#This Row],[Order ID]],Mapping!H193:J7984,3,0)</f>
        <v>40651</v>
      </c>
      <c r="G193" s="10">
        <f>VLOOKUP(Table1[[#This Row],[Order ID]],Mapping!H193:K7984,4,0)</f>
        <v>40656</v>
      </c>
      <c r="H193" t="str">
        <f>INDEX(Mapping!$B$2:$T$7793,MATCH(Data!$A193,Mapping!$B$3:$B$7793,0),MATCH(Data!$H$1,Mapping!$B$2:$T$2,0))</f>
        <v>Same Day</v>
      </c>
      <c r="I193" t="str">
        <f>INDEX(Mapping!$B$2:$T$7793,MATCH(Data!$A193,Mapping!$B$3:$B$7793,0),MATCH(Data!$I$1,Mapping!$B$2:$T$2,0))</f>
        <v>Corporate</v>
      </c>
      <c r="J193">
        <f>VLOOKUP($A193,Mapping!$X$3:$Y$7793,2,0)</f>
        <v>90049</v>
      </c>
      <c r="K193" t="str">
        <f>VLOOKUP($J193,Mapping!$AB$3:$AC$475,2,0)</f>
        <v>Richardson</v>
      </c>
      <c r="L193" t="str">
        <f>VLOOKUP($K193,Mapping!$AF$3:$AG$475,2,0)</f>
        <v>Texas</v>
      </c>
      <c r="M193" t="str">
        <f>VLOOKUP($L193,Mapping!$AI$3:$AJ$48,2,0)</f>
        <v>United States</v>
      </c>
      <c r="N193" t="str">
        <f>VLOOKUP($L193,Mapping!$AI$3:$AK$48,3,0)</f>
        <v>Central</v>
      </c>
      <c r="O193" t="str">
        <f>VLOOKUP(Table1[[#This Row],[Column1]],Mapping!$AM$8:$AN$11,2,0)</f>
        <v>Technology</v>
      </c>
      <c r="P193" t="str">
        <f>VLOOKUP(Table1[[#This Row],[Column3]],Mapping!$AP$5:$AQ$22,2,0)</f>
        <v>Machines</v>
      </c>
      <c r="Q193">
        <v>287.96800000000002</v>
      </c>
      <c r="R193">
        <v>4</v>
      </c>
      <c r="S193">
        <v>97.189199999999985</v>
      </c>
    </row>
    <row r="194" spans="1:19" x14ac:dyDescent="0.35">
      <c r="A194">
        <v>2763</v>
      </c>
      <c r="B194" t="s">
        <v>2773</v>
      </c>
      <c r="C194" t="s">
        <v>1110</v>
      </c>
      <c r="D194" t="str">
        <f>MID(Table1[[#This Row],[Product ID]],5,2)</f>
        <v>AR</v>
      </c>
      <c r="E194" t="str">
        <f>LEFT(Table1[[#This Row],[Product ID]],3)</f>
        <v>OFF</v>
      </c>
      <c r="F194" s="10">
        <f>VLOOKUP(Table1[[#This Row],[Order ID]],Mapping!H194:J7985,3,0)</f>
        <v>40651</v>
      </c>
      <c r="G194" s="10">
        <f>VLOOKUP(Table1[[#This Row],[Order ID]],Mapping!H194:K7985,4,0)</f>
        <v>40656</v>
      </c>
      <c r="H194" t="str">
        <f>INDEX(Mapping!$B$2:$T$7793,MATCH(Data!$A194,Mapping!$B$3:$B$7793,0),MATCH(Data!$H$1,Mapping!$B$2:$T$2,0))</f>
        <v>Standard Class</v>
      </c>
      <c r="I194" t="str">
        <f>INDEX(Mapping!$B$2:$T$7793,MATCH(Data!$A194,Mapping!$B$3:$B$7793,0),MATCH(Data!$I$1,Mapping!$B$2:$T$2,0))</f>
        <v>Consumer</v>
      </c>
      <c r="J194">
        <f>VLOOKUP($A194,Mapping!$X$3:$Y$7793,2,0)</f>
        <v>90049</v>
      </c>
      <c r="K194" t="str">
        <f>VLOOKUP($J194,Mapping!$AB$3:$AC$475,2,0)</f>
        <v>Richardson</v>
      </c>
      <c r="L194" t="str">
        <f>VLOOKUP($K194,Mapping!$AF$3:$AG$475,2,0)</f>
        <v>Texas</v>
      </c>
      <c r="M194" t="str">
        <f>VLOOKUP($L194,Mapping!$AI$3:$AJ$48,2,0)</f>
        <v>United States</v>
      </c>
      <c r="N194" t="str">
        <f>VLOOKUP($L194,Mapping!$AI$3:$AK$48,3,0)</f>
        <v>Central</v>
      </c>
      <c r="O194" t="str">
        <f>VLOOKUP(Table1[[#This Row],[Column1]],Mapping!$AM$8:$AN$11,2,0)</f>
        <v>Office Supplies</v>
      </c>
      <c r="P194" t="str">
        <f>VLOOKUP(Table1[[#This Row],[Column3]],Mapping!$AP$5:$AQ$22,2,0)</f>
        <v>Art</v>
      </c>
      <c r="Q194">
        <v>13.12</v>
      </c>
      <c r="R194">
        <v>4</v>
      </c>
      <c r="S194">
        <v>3.8047999999999984</v>
      </c>
    </row>
    <row r="195" spans="1:19" x14ac:dyDescent="0.35">
      <c r="A195">
        <v>2764</v>
      </c>
      <c r="B195" t="s">
        <v>2773</v>
      </c>
      <c r="C195" t="s">
        <v>2731</v>
      </c>
      <c r="D195" t="str">
        <f>MID(Table1[[#This Row],[Product ID]],5,2)</f>
        <v>AR</v>
      </c>
      <c r="E195" t="str">
        <f>LEFT(Table1[[#This Row],[Product ID]],3)</f>
        <v>OFF</v>
      </c>
      <c r="F195" s="10">
        <f>VLOOKUP(Table1[[#This Row],[Order ID]],Mapping!H195:J7986,3,0)</f>
        <v>40651</v>
      </c>
      <c r="G195" s="10">
        <f>VLOOKUP(Table1[[#This Row],[Order ID]],Mapping!H195:K7986,4,0)</f>
        <v>40656</v>
      </c>
      <c r="H195" t="str">
        <f>INDEX(Mapping!$B$2:$T$7793,MATCH(Data!$A195,Mapping!$B$3:$B$7793,0),MATCH(Data!$H$1,Mapping!$B$2:$T$2,0))</f>
        <v>Standard Class</v>
      </c>
      <c r="I195" t="str">
        <f>INDEX(Mapping!$B$2:$T$7793,MATCH(Data!$A195,Mapping!$B$3:$B$7793,0),MATCH(Data!$I$1,Mapping!$B$2:$T$2,0))</f>
        <v>Consumer</v>
      </c>
      <c r="J195">
        <f>VLOOKUP($A195,Mapping!$X$3:$Y$7793,2,0)</f>
        <v>90049</v>
      </c>
      <c r="K195" t="str">
        <f>VLOOKUP($J195,Mapping!$AB$3:$AC$475,2,0)</f>
        <v>Richardson</v>
      </c>
      <c r="L195" t="str">
        <f>VLOOKUP($K195,Mapping!$AF$3:$AG$475,2,0)</f>
        <v>Texas</v>
      </c>
      <c r="M195" t="str">
        <f>VLOOKUP($L195,Mapping!$AI$3:$AJ$48,2,0)</f>
        <v>United States</v>
      </c>
      <c r="N195" t="str">
        <f>VLOOKUP($L195,Mapping!$AI$3:$AK$48,3,0)</f>
        <v>Central</v>
      </c>
      <c r="O195" t="str">
        <f>VLOOKUP(Table1[[#This Row],[Column1]],Mapping!$AM$8:$AN$11,2,0)</f>
        <v>Office Supplies</v>
      </c>
      <c r="P195" t="str">
        <f>VLOOKUP(Table1[[#This Row],[Column3]],Mapping!$AP$5:$AQ$22,2,0)</f>
        <v>Art</v>
      </c>
      <c r="Q195">
        <v>10.75</v>
      </c>
      <c r="R195">
        <v>5</v>
      </c>
      <c r="S195">
        <v>3.547499999999999</v>
      </c>
    </row>
    <row r="196" spans="1:19" x14ac:dyDescent="0.35">
      <c r="A196">
        <v>2765</v>
      </c>
      <c r="B196" t="s">
        <v>2773</v>
      </c>
      <c r="C196" t="s">
        <v>222</v>
      </c>
      <c r="D196" t="str">
        <f>MID(Table1[[#This Row],[Product ID]],5,2)</f>
        <v>FA</v>
      </c>
      <c r="E196" t="str">
        <f>LEFT(Table1[[#This Row],[Product ID]],3)</f>
        <v>OFF</v>
      </c>
      <c r="F196" s="10">
        <f>VLOOKUP(Table1[[#This Row],[Order ID]],Mapping!H196:J7987,3,0)</f>
        <v>40651</v>
      </c>
      <c r="G196" s="10">
        <f>VLOOKUP(Table1[[#This Row],[Order ID]],Mapping!H196:K7987,4,0)</f>
        <v>40656</v>
      </c>
      <c r="H196" t="str">
        <f>INDEX(Mapping!$B$2:$T$7793,MATCH(Data!$A196,Mapping!$B$3:$B$7793,0),MATCH(Data!$H$1,Mapping!$B$2:$T$2,0))</f>
        <v>Standard Class</v>
      </c>
      <c r="I196" t="str">
        <f>INDEX(Mapping!$B$2:$T$7793,MATCH(Data!$A196,Mapping!$B$3:$B$7793,0),MATCH(Data!$I$1,Mapping!$B$2:$T$2,0))</f>
        <v>Consumer</v>
      </c>
      <c r="J196">
        <f>VLOOKUP($A196,Mapping!$X$3:$Y$7793,2,0)</f>
        <v>90049</v>
      </c>
      <c r="K196" t="str">
        <f>VLOOKUP($J196,Mapping!$AB$3:$AC$475,2,0)</f>
        <v>Richardson</v>
      </c>
      <c r="L196" t="str">
        <f>VLOOKUP($K196,Mapping!$AF$3:$AG$475,2,0)</f>
        <v>Texas</v>
      </c>
      <c r="M196" t="str">
        <f>VLOOKUP($L196,Mapping!$AI$3:$AJ$48,2,0)</f>
        <v>United States</v>
      </c>
      <c r="N196" t="str">
        <f>VLOOKUP($L196,Mapping!$AI$3:$AK$48,3,0)</f>
        <v>Central</v>
      </c>
      <c r="O196" t="str">
        <f>VLOOKUP(Table1[[#This Row],[Column1]],Mapping!$AM$8:$AN$11,2,0)</f>
        <v>Office Supplies</v>
      </c>
      <c r="P196" t="str">
        <f>VLOOKUP(Table1[[#This Row],[Column3]],Mapping!$AP$5:$AQ$22,2,0)</f>
        <v>Fasteners</v>
      </c>
      <c r="Q196">
        <v>11.62</v>
      </c>
      <c r="R196">
        <v>2</v>
      </c>
      <c r="S196">
        <v>3.6021999999999998</v>
      </c>
    </row>
    <row r="197" spans="1:19" x14ac:dyDescent="0.35">
      <c r="A197">
        <v>1186</v>
      </c>
      <c r="B197" t="s">
        <v>1429</v>
      </c>
      <c r="C197" t="s">
        <v>314</v>
      </c>
      <c r="D197" t="str">
        <f>MID(Table1[[#This Row],[Product ID]],5,2)</f>
        <v>BI</v>
      </c>
      <c r="E197" t="str">
        <f>LEFT(Table1[[#This Row],[Product ID]],3)</f>
        <v>OFF</v>
      </c>
      <c r="F197" s="10">
        <f>VLOOKUP(Table1[[#This Row],[Order ID]],Mapping!H197:J7988,3,0)</f>
        <v>40578</v>
      </c>
      <c r="G197" s="10">
        <f>VLOOKUP(Table1[[#This Row],[Order ID]],Mapping!H197:K7988,4,0)</f>
        <v>40581</v>
      </c>
      <c r="H197" t="str">
        <f>INDEX(Mapping!$B$2:$T$7793,MATCH(Data!$A197,Mapping!$B$3:$B$7793,0),MATCH(Data!$H$1,Mapping!$B$2:$T$2,0))</f>
        <v>Second Class</v>
      </c>
      <c r="I197" t="str">
        <f>INDEX(Mapping!$B$2:$T$7793,MATCH(Data!$A197,Mapping!$B$3:$B$7793,0),MATCH(Data!$I$1,Mapping!$B$2:$T$2,0))</f>
        <v>Consumer</v>
      </c>
      <c r="J197">
        <f>VLOOKUP($A197,Mapping!$X$3:$Y$7793,2,0)</f>
        <v>98105</v>
      </c>
      <c r="K197" t="str">
        <f>VLOOKUP($J197,Mapping!$AB$3:$AC$475,2,0)</f>
        <v>Dallas</v>
      </c>
      <c r="L197" t="str">
        <f>VLOOKUP($K197,Mapping!$AF$3:$AG$475,2,0)</f>
        <v>Texas</v>
      </c>
      <c r="M197" t="str">
        <f>VLOOKUP($L197,Mapping!$AI$3:$AJ$48,2,0)</f>
        <v>United States</v>
      </c>
      <c r="N197" t="str">
        <f>VLOOKUP($L197,Mapping!$AI$3:$AK$48,3,0)</f>
        <v>Central</v>
      </c>
      <c r="O197" t="str">
        <f>VLOOKUP(Table1[[#This Row],[Column1]],Mapping!$AM$8:$AN$11,2,0)</f>
        <v>Office Supplies</v>
      </c>
      <c r="P197" t="str">
        <f>VLOOKUP(Table1[[#This Row],[Column3]],Mapping!$AP$5:$AQ$22,2,0)</f>
        <v>Binders</v>
      </c>
      <c r="Q197">
        <v>83.84</v>
      </c>
      <c r="R197">
        <v>2</v>
      </c>
      <c r="S197">
        <v>27.247999999999998</v>
      </c>
    </row>
    <row r="198" spans="1:19" x14ac:dyDescent="0.35">
      <c r="A198">
        <v>1187</v>
      </c>
      <c r="B198" t="s">
        <v>1429</v>
      </c>
      <c r="C198" t="s">
        <v>1430</v>
      </c>
      <c r="D198" t="str">
        <f>MID(Table1[[#This Row],[Product ID]],5,2)</f>
        <v>BI</v>
      </c>
      <c r="E198" t="str">
        <f>LEFT(Table1[[#This Row],[Product ID]],3)</f>
        <v>OFF</v>
      </c>
      <c r="F198" s="10">
        <f>VLOOKUP(Table1[[#This Row],[Order ID]],Mapping!H198:J7989,3,0)</f>
        <v>40578</v>
      </c>
      <c r="G198" s="10">
        <f>VLOOKUP(Table1[[#This Row],[Order ID]],Mapping!H198:K7989,4,0)</f>
        <v>40581</v>
      </c>
      <c r="H198" t="str">
        <f>INDEX(Mapping!$B$2:$T$7793,MATCH(Data!$A198,Mapping!$B$3:$B$7793,0),MATCH(Data!$H$1,Mapping!$B$2:$T$2,0))</f>
        <v>Second Class</v>
      </c>
      <c r="I198" t="str">
        <f>INDEX(Mapping!$B$2:$T$7793,MATCH(Data!$A198,Mapping!$B$3:$B$7793,0),MATCH(Data!$I$1,Mapping!$B$2:$T$2,0))</f>
        <v>Consumer</v>
      </c>
      <c r="J198">
        <f>VLOOKUP($A198,Mapping!$X$3:$Y$7793,2,0)</f>
        <v>98105</v>
      </c>
      <c r="K198" t="str">
        <f>VLOOKUP($J198,Mapping!$AB$3:$AC$475,2,0)</f>
        <v>Dallas</v>
      </c>
      <c r="L198" t="str">
        <f>VLOOKUP($K198,Mapping!$AF$3:$AG$475,2,0)</f>
        <v>Texas</v>
      </c>
      <c r="M198" t="str">
        <f>VLOOKUP($L198,Mapping!$AI$3:$AJ$48,2,0)</f>
        <v>United States</v>
      </c>
      <c r="N198" t="str">
        <f>VLOOKUP($L198,Mapping!$AI$3:$AK$48,3,0)</f>
        <v>Central</v>
      </c>
      <c r="O198" t="str">
        <f>VLOOKUP(Table1[[#This Row],[Column1]],Mapping!$AM$8:$AN$11,2,0)</f>
        <v>Office Supplies</v>
      </c>
      <c r="P198" t="str">
        <f>VLOOKUP(Table1[[#This Row],[Column3]],Mapping!$AP$5:$AQ$22,2,0)</f>
        <v>Binders</v>
      </c>
      <c r="Q198">
        <v>13.272000000000002</v>
      </c>
      <c r="R198">
        <v>3</v>
      </c>
      <c r="S198">
        <v>4.3133999999999997</v>
      </c>
    </row>
    <row r="199" spans="1:19" x14ac:dyDescent="0.35">
      <c r="A199">
        <v>7753</v>
      </c>
      <c r="B199" t="s">
        <v>5746</v>
      </c>
      <c r="C199" t="s">
        <v>2421</v>
      </c>
      <c r="D199" t="str">
        <f>MID(Table1[[#This Row],[Product ID]],5,2)</f>
        <v>PA</v>
      </c>
      <c r="E199" t="str">
        <f>LEFT(Table1[[#This Row],[Product ID]],3)</f>
        <v>OFF</v>
      </c>
      <c r="F199" s="10">
        <f>VLOOKUP(Table1[[#This Row],[Order ID]],Mapping!H199:J7990,3,0)</f>
        <v>40604</v>
      </c>
      <c r="G199" s="10">
        <f>VLOOKUP(Table1[[#This Row],[Order ID]],Mapping!H199:K7990,4,0)</f>
        <v>40608</v>
      </c>
      <c r="H199" t="str">
        <f>INDEX(Mapping!$B$2:$T$7793,MATCH(Data!$A199,Mapping!$B$3:$B$7793,0),MATCH(Data!$H$1,Mapping!$B$2:$T$2,0))</f>
        <v>Second Class</v>
      </c>
      <c r="I199" t="str">
        <f>INDEX(Mapping!$B$2:$T$7793,MATCH(Data!$A199,Mapping!$B$3:$B$7793,0),MATCH(Data!$I$1,Mapping!$B$2:$T$2,0))</f>
        <v>Home Office</v>
      </c>
      <c r="J199">
        <f>VLOOKUP($A199,Mapping!$X$3:$Y$7793,2,0)</f>
        <v>19120</v>
      </c>
      <c r="K199" t="str">
        <f>VLOOKUP($J199,Mapping!$AB$3:$AC$475,2,0)</f>
        <v>Cincinnati</v>
      </c>
      <c r="L199" t="str">
        <f>VLOOKUP($K199,Mapping!$AF$3:$AG$475,2,0)</f>
        <v>Ohio</v>
      </c>
      <c r="M199" t="str">
        <f>VLOOKUP($L199,Mapping!$AI$3:$AJ$48,2,0)</f>
        <v>United States</v>
      </c>
      <c r="N199" t="str">
        <f>VLOOKUP($L199,Mapping!$AI$3:$AK$48,3,0)</f>
        <v>East</v>
      </c>
      <c r="O199" t="str">
        <f>VLOOKUP(Table1[[#This Row],[Column1]],Mapping!$AM$8:$AN$11,2,0)</f>
        <v>Office Supplies</v>
      </c>
      <c r="P199" t="str">
        <f>VLOOKUP(Table1[[#This Row],[Column3]],Mapping!$AP$5:$AQ$22,2,0)</f>
        <v>Paper</v>
      </c>
      <c r="Q199">
        <v>3.4240000000000004</v>
      </c>
      <c r="R199">
        <v>1</v>
      </c>
      <c r="S199">
        <v>1.0699999999999996</v>
      </c>
    </row>
    <row r="200" spans="1:19" x14ac:dyDescent="0.35">
      <c r="A200">
        <v>7754</v>
      </c>
      <c r="B200" t="s">
        <v>5746</v>
      </c>
      <c r="C200" t="s">
        <v>926</v>
      </c>
      <c r="D200" t="str">
        <f>MID(Table1[[#This Row],[Product ID]],5,2)</f>
        <v>AC</v>
      </c>
      <c r="E200" t="str">
        <f>LEFT(Table1[[#This Row],[Product ID]],3)</f>
        <v>TEC</v>
      </c>
      <c r="F200" s="10">
        <f>VLOOKUP(Table1[[#This Row],[Order ID]],Mapping!H200:J7991,3,0)</f>
        <v>40604</v>
      </c>
      <c r="G200" s="10">
        <f>VLOOKUP(Table1[[#This Row],[Order ID]],Mapping!H200:K7991,4,0)</f>
        <v>40608</v>
      </c>
      <c r="H200" t="str">
        <f>INDEX(Mapping!$B$2:$T$7793,MATCH(Data!$A200,Mapping!$B$3:$B$7793,0),MATCH(Data!$H$1,Mapping!$B$2:$T$2,0))</f>
        <v>Standard Class</v>
      </c>
      <c r="I200" t="str">
        <f>INDEX(Mapping!$B$2:$T$7793,MATCH(Data!$A200,Mapping!$B$3:$B$7793,0),MATCH(Data!$I$1,Mapping!$B$2:$T$2,0))</f>
        <v>Corporate</v>
      </c>
      <c r="J200">
        <f>VLOOKUP($A200,Mapping!$X$3:$Y$7793,2,0)</f>
        <v>19120</v>
      </c>
      <c r="K200" t="str">
        <f>VLOOKUP($J200,Mapping!$AB$3:$AC$475,2,0)</f>
        <v>Cincinnati</v>
      </c>
      <c r="L200" t="str">
        <f>VLOOKUP($K200,Mapping!$AF$3:$AG$475,2,0)</f>
        <v>Ohio</v>
      </c>
      <c r="M200" t="str">
        <f>VLOOKUP($L200,Mapping!$AI$3:$AJ$48,2,0)</f>
        <v>United States</v>
      </c>
      <c r="N200" t="str">
        <f>VLOOKUP($L200,Mapping!$AI$3:$AK$48,3,0)</f>
        <v>East</v>
      </c>
      <c r="O200" t="str">
        <f>VLOOKUP(Table1[[#This Row],[Column1]],Mapping!$AM$8:$AN$11,2,0)</f>
        <v>Technology</v>
      </c>
      <c r="P200" t="str">
        <f>VLOOKUP(Table1[[#This Row],[Column3]],Mapping!$AP$5:$AQ$22,2,0)</f>
        <v>Accessories</v>
      </c>
      <c r="Q200">
        <v>151.20000000000002</v>
      </c>
      <c r="R200">
        <v>3</v>
      </c>
      <c r="S200">
        <v>32.130000000000003</v>
      </c>
    </row>
    <row r="201" spans="1:19" x14ac:dyDescent="0.35">
      <c r="A201">
        <v>4026</v>
      </c>
      <c r="B201" t="s">
        <v>3606</v>
      </c>
      <c r="C201" t="s">
        <v>2675</v>
      </c>
      <c r="D201" t="str">
        <f>MID(Table1[[#This Row],[Product ID]],5,2)</f>
        <v>BO</v>
      </c>
      <c r="E201" t="str">
        <f>LEFT(Table1[[#This Row],[Product ID]],3)</f>
        <v>FUR</v>
      </c>
      <c r="F201" s="10">
        <f>VLOOKUP(Table1[[#This Row],[Order ID]],Mapping!H201:J7992,3,0)</f>
        <v>40754</v>
      </c>
      <c r="G201" s="10">
        <f>VLOOKUP(Table1[[#This Row],[Order ID]],Mapping!H201:K7992,4,0)</f>
        <v>40760</v>
      </c>
      <c r="H201" t="str">
        <f>INDEX(Mapping!$B$2:$T$7793,MATCH(Data!$A201,Mapping!$B$3:$B$7793,0),MATCH(Data!$H$1,Mapping!$B$2:$T$2,0))</f>
        <v>Second Class</v>
      </c>
      <c r="I201" t="str">
        <f>INDEX(Mapping!$B$2:$T$7793,MATCH(Data!$A201,Mapping!$B$3:$B$7793,0),MATCH(Data!$I$1,Mapping!$B$2:$T$2,0))</f>
        <v>Home Office</v>
      </c>
      <c r="J201">
        <f>VLOOKUP($A201,Mapping!$X$3:$Y$7793,2,0)</f>
        <v>98103</v>
      </c>
      <c r="K201" t="str">
        <f>VLOOKUP($J201,Mapping!$AB$3:$AC$475,2,0)</f>
        <v>Fort Worth</v>
      </c>
      <c r="L201" t="str">
        <f>VLOOKUP($K201,Mapping!$AF$3:$AG$475,2,0)</f>
        <v>Texas</v>
      </c>
      <c r="M201" t="str">
        <f>VLOOKUP($L201,Mapping!$AI$3:$AJ$48,2,0)</f>
        <v>United States</v>
      </c>
      <c r="N201" t="str">
        <f>VLOOKUP($L201,Mapping!$AI$3:$AK$48,3,0)</f>
        <v>Central</v>
      </c>
      <c r="O201" t="str">
        <f>VLOOKUP(Table1[[#This Row],[Column1]],Mapping!$AM$8:$AN$11,2,0)</f>
        <v>Furniture</v>
      </c>
      <c r="P201" t="str">
        <f>VLOOKUP(Table1[[#This Row],[Column3]],Mapping!$AP$5:$AQ$22,2,0)</f>
        <v>Bookcases</v>
      </c>
      <c r="Q201">
        <v>1367.84</v>
      </c>
      <c r="R201">
        <v>8</v>
      </c>
      <c r="S201">
        <v>259.88959999999997</v>
      </c>
    </row>
    <row r="202" spans="1:19" x14ac:dyDescent="0.35">
      <c r="A202">
        <v>222</v>
      </c>
      <c r="B202" t="s">
        <v>310</v>
      </c>
      <c r="C202" t="s">
        <v>311</v>
      </c>
      <c r="D202" t="str">
        <f>MID(Table1[[#This Row],[Product ID]],5,2)</f>
        <v>FU</v>
      </c>
      <c r="E202" t="str">
        <f>LEFT(Table1[[#This Row],[Product ID]],3)</f>
        <v>FUR</v>
      </c>
      <c r="F202" s="10">
        <f>VLOOKUP(Table1[[#This Row],[Order ID]],Mapping!H202:J7993,3,0)</f>
        <v>40903</v>
      </c>
      <c r="G202" s="10">
        <f>VLOOKUP(Table1[[#This Row],[Order ID]],Mapping!H202:K7993,4,0)</f>
        <v>40905</v>
      </c>
      <c r="H202" t="str">
        <f>INDEX(Mapping!$B$2:$T$7793,MATCH(Data!$A202,Mapping!$B$3:$B$7793,0),MATCH(Data!$H$1,Mapping!$B$2:$T$2,0))</f>
        <v>Second Class</v>
      </c>
      <c r="I202" t="str">
        <f>INDEX(Mapping!$B$2:$T$7793,MATCH(Data!$A202,Mapping!$B$3:$B$7793,0),MATCH(Data!$I$1,Mapping!$B$2:$T$2,0))</f>
        <v>Corporate</v>
      </c>
      <c r="J202">
        <f>VLOOKUP($A202,Mapping!$X$3:$Y$7793,2,0)</f>
        <v>80906</v>
      </c>
      <c r="K202" t="str">
        <f>VLOOKUP($J202,Mapping!$AB$3:$AC$475,2,0)</f>
        <v>Warwick</v>
      </c>
      <c r="L202" t="str">
        <f>VLOOKUP($K202,Mapping!$AF$3:$AG$475,2,0)</f>
        <v>Rhode Island</v>
      </c>
      <c r="M202" t="str">
        <f>VLOOKUP($L202,Mapping!$AI$3:$AJ$48,2,0)</f>
        <v>United States</v>
      </c>
      <c r="N202" t="str">
        <f>VLOOKUP($L202,Mapping!$AI$3:$AK$48,3,0)</f>
        <v>East</v>
      </c>
      <c r="O202" t="str">
        <f>VLOOKUP(Table1[[#This Row],[Column1]],Mapping!$AM$8:$AN$11,2,0)</f>
        <v>Furniture</v>
      </c>
      <c r="P202" t="str">
        <f>VLOOKUP(Table1[[#This Row],[Column3]],Mapping!$AP$5:$AQ$22,2,0)</f>
        <v>Furnishings</v>
      </c>
      <c r="Q202">
        <v>300.416</v>
      </c>
      <c r="R202">
        <v>8</v>
      </c>
      <c r="S202">
        <v>78.859200000000001</v>
      </c>
    </row>
    <row r="203" spans="1:19" x14ac:dyDescent="0.35">
      <c r="A203">
        <v>223</v>
      </c>
      <c r="B203" t="s">
        <v>310</v>
      </c>
      <c r="C203" t="s">
        <v>312</v>
      </c>
      <c r="D203" t="str">
        <f>MID(Table1[[#This Row],[Product ID]],5,2)</f>
        <v>CH</v>
      </c>
      <c r="E203" t="str">
        <f>LEFT(Table1[[#This Row],[Product ID]],3)</f>
        <v>FUR</v>
      </c>
      <c r="F203" s="10">
        <f>VLOOKUP(Table1[[#This Row],[Order ID]],Mapping!H203:J7994,3,0)</f>
        <v>40903</v>
      </c>
      <c r="G203" s="10">
        <f>VLOOKUP(Table1[[#This Row],[Order ID]],Mapping!H203:K7994,4,0)</f>
        <v>40905</v>
      </c>
      <c r="H203" t="str">
        <f>INDEX(Mapping!$B$2:$T$7793,MATCH(Data!$A203,Mapping!$B$3:$B$7793,0),MATCH(Data!$H$1,Mapping!$B$2:$T$2,0))</f>
        <v>First Class</v>
      </c>
      <c r="I203" t="str">
        <f>INDEX(Mapping!$B$2:$T$7793,MATCH(Data!$A203,Mapping!$B$3:$B$7793,0),MATCH(Data!$I$1,Mapping!$B$2:$T$2,0))</f>
        <v>Corporate</v>
      </c>
      <c r="J203">
        <f>VLOOKUP($A203,Mapping!$X$3:$Y$7793,2,0)</f>
        <v>80906</v>
      </c>
      <c r="K203" t="str">
        <f>VLOOKUP($J203,Mapping!$AB$3:$AC$475,2,0)</f>
        <v>Warwick</v>
      </c>
      <c r="L203" t="str">
        <f>VLOOKUP($K203,Mapping!$AF$3:$AG$475,2,0)</f>
        <v>Rhode Island</v>
      </c>
      <c r="M203" t="str">
        <f>VLOOKUP($L203,Mapping!$AI$3:$AJ$48,2,0)</f>
        <v>United States</v>
      </c>
      <c r="N203" t="str">
        <f>VLOOKUP($L203,Mapping!$AI$3:$AK$48,3,0)</f>
        <v>East</v>
      </c>
      <c r="O203" t="str">
        <f>VLOOKUP(Table1[[#This Row],[Column1]],Mapping!$AM$8:$AN$11,2,0)</f>
        <v>Furniture</v>
      </c>
      <c r="P203" t="str">
        <f>VLOOKUP(Table1[[#This Row],[Column3]],Mapping!$AP$5:$AQ$22,2,0)</f>
        <v>Chairs</v>
      </c>
      <c r="Q203">
        <v>230.35200000000003</v>
      </c>
      <c r="R203">
        <v>3</v>
      </c>
      <c r="S203">
        <v>20.155800000000013</v>
      </c>
    </row>
    <row r="204" spans="1:19" x14ac:dyDescent="0.35">
      <c r="A204">
        <v>225</v>
      </c>
      <c r="B204" t="s">
        <v>310</v>
      </c>
      <c r="C204" t="s">
        <v>314</v>
      </c>
      <c r="D204" t="str">
        <f>MID(Table1[[#This Row],[Product ID]],5,2)</f>
        <v>BI</v>
      </c>
      <c r="E204" t="str">
        <f>LEFT(Table1[[#This Row],[Product ID]],3)</f>
        <v>OFF</v>
      </c>
      <c r="F204" s="10">
        <f>VLOOKUP(Table1[[#This Row],[Order ID]],Mapping!H204:J7995,3,0)</f>
        <v>40903</v>
      </c>
      <c r="G204" s="10">
        <f>VLOOKUP(Table1[[#This Row],[Order ID]],Mapping!H204:K7995,4,0)</f>
        <v>40905</v>
      </c>
      <c r="H204" t="str">
        <f>INDEX(Mapping!$B$2:$T$7793,MATCH(Data!$A204,Mapping!$B$3:$B$7793,0),MATCH(Data!$H$1,Mapping!$B$2:$T$2,0))</f>
        <v>First Class</v>
      </c>
      <c r="I204" t="str">
        <f>INDEX(Mapping!$B$2:$T$7793,MATCH(Data!$A204,Mapping!$B$3:$B$7793,0),MATCH(Data!$I$1,Mapping!$B$2:$T$2,0))</f>
        <v>Corporate</v>
      </c>
      <c r="J204">
        <f>VLOOKUP($A204,Mapping!$X$3:$Y$7793,2,0)</f>
        <v>80906</v>
      </c>
      <c r="K204" t="str">
        <f>VLOOKUP($J204,Mapping!$AB$3:$AC$475,2,0)</f>
        <v>Warwick</v>
      </c>
      <c r="L204" t="str">
        <f>VLOOKUP($K204,Mapping!$AF$3:$AG$475,2,0)</f>
        <v>Rhode Island</v>
      </c>
      <c r="M204" t="str">
        <f>VLOOKUP($L204,Mapping!$AI$3:$AJ$48,2,0)</f>
        <v>United States</v>
      </c>
      <c r="N204" t="str">
        <f>VLOOKUP($L204,Mapping!$AI$3:$AK$48,3,0)</f>
        <v>East</v>
      </c>
      <c r="O204" t="str">
        <f>VLOOKUP(Table1[[#This Row],[Column1]],Mapping!$AM$8:$AN$11,2,0)</f>
        <v>Office Supplies</v>
      </c>
      <c r="P204" t="str">
        <f>VLOOKUP(Table1[[#This Row],[Column3]],Mapping!$AP$5:$AQ$22,2,0)</f>
        <v>Binders</v>
      </c>
      <c r="Q204">
        <v>78.600000000000009</v>
      </c>
      <c r="R204">
        <v>5</v>
      </c>
      <c r="S204">
        <v>-62.88000000000001</v>
      </c>
    </row>
    <row r="205" spans="1:19" x14ac:dyDescent="0.35">
      <c r="A205">
        <v>226</v>
      </c>
      <c r="B205" t="s">
        <v>310</v>
      </c>
      <c r="C205" t="s">
        <v>315</v>
      </c>
      <c r="D205" t="str">
        <f>MID(Table1[[#This Row],[Product ID]],5,2)</f>
        <v>FA</v>
      </c>
      <c r="E205" t="str">
        <f>LEFT(Table1[[#This Row],[Product ID]],3)</f>
        <v>OFF</v>
      </c>
      <c r="F205" s="10">
        <f>VLOOKUP(Table1[[#This Row],[Order ID]],Mapping!H205:J7996,3,0)</f>
        <v>40903</v>
      </c>
      <c r="G205" s="10">
        <f>VLOOKUP(Table1[[#This Row],[Order ID]],Mapping!H205:K7996,4,0)</f>
        <v>40905</v>
      </c>
      <c r="H205" t="str">
        <f>INDEX(Mapping!$B$2:$T$7793,MATCH(Data!$A205,Mapping!$B$3:$B$7793,0),MATCH(Data!$H$1,Mapping!$B$2:$T$2,0))</f>
        <v>First Class</v>
      </c>
      <c r="I205" t="str">
        <f>INDEX(Mapping!$B$2:$T$7793,MATCH(Data!$A205,Mapping!$B$3:$B$7793,0),MATCH(Data!$I$1,Mapping!$B$2:$T$2,0))</f>
        <v>Corporate</v>
      </c>
      <c r="J205">
        <f>VLOOKUP($A205,Mapping!$X$3:$Y$7793,2,0)</f>
        <v>80906</v>
      </c>
      <c r="K205" t="str">
        <f>VLOOKUP($J205,Mapping!$AB$3:$AC$475,2,0)</f>
        <v>Warwick</v>
      </c>
      <c r="L205" t="str">
        <f>VLOOKUP($K205,Mapping!$AF$3:$AG$475,2,0)</f>
        <v>Rhode Island</v>
      </c>
      <c r="M205" t="str">
        <f>VLOOKUP($L205,Mapping!$AI$3:$AJ$48,2,0)</f>
        <v>United States</v>
      </c>
      <c r="N205" t="str">
        <f>VLOOKUP($L205,Mapping!$AI$3:$AK$48,3,0)</f>
        <v>East</v>
      </c>
      <c r="O205" t="str">
        <f>VLOOKUP(Table1[[#This Row],[Column1]],Mapping!$AM$8:$AN$11,2,0)</f>
        <v>Office Supplies</v>
      </c>
      <c r="P205" t="str">
        <f>VLOOKUP(Table1[[#This Row],[Column3]],Mapping!$AP$5:$AQ$22,2,0)</f>
        <v>Fasteners</v>
      </c>
      <c r="Q205">
        <v>27.552000000000003</v>
      </c>
      <c r="R205">
        <v>3</v>
      </c>
      <c r="S205">
        <v>9.2987999999999964</v>
      </c>
    </row>
    <row r="206" spans="1:19" x14ac:dyDescent="0.35">
      <c r="A206">
        <v>1994</v>
      </c>
      <c r="B206" t="s">
        <v>2180</v>
      </c>
      <c r="C206" t="s">
        <v>1679</v>
      </c>
      <c r="D206" t="str">
        <f>MID(Table1[[#This Row],[Product ID]],5,2)</f>
        <v>PA</v>
      </c>
      <c r="E206" t="str">
        <f>LEFT(Table1[[#This Row],[Product ID]],3)</f>
        <v>OFF</v>
      </c>
      <c r="F206" s="10">
        <f>VLOOKUP(Table1[[#This Row],[Order ID]],Mapping!H206:J7997,3,0)</f>
        <v>40772</v>
      </c>
      <c r="G206" s="10">
        <f>VLOOKUP(Table1[[#This Row],[Order ID]],Mapping!H206:K7997,4,0)</f>
        <v>40776</v>
      </c>
      <c r="H206" t="str">
        <f>INDEX(Mapping!$B$2:$T$7793,MATCH(Data!$A206,Mapping!$B$3:$B$7793,0),MATCH(Data!$H$1,Mapping!$B$2:$T$2,0))</f>
        <v>Standard Class</v>
      </c>
      <c r="I206" t="str">
        <f>INDEX(Mapping!$B$2:$T$7793,MATCH(Data!$A206,Mapping!$B$3:$B$7793,0),MATCH(Data!$I$1,Mapping!$B$2:$T$2,0))</f>
        <v>Home Office</v>
      </c>
      <c r="J206">
        <f>VLOOKUP($A206,Mapping!$X$3:$Y$7793,2,0)</f>
        <v>72209</v>
      </c>
      <c r="K206" t="str">
        <f>VLOOKUP($J206,Mapping!$AB$3:$AC$475,2,0)</f>
        <v>Summerville</v>
      </c>
      <c r="L206" t="str">
        <f>VLOOKUP($K206,Mapping!$AF$3:$AG$475,2,0)</f>
        <v>South Carolina</v>
      </c>
      <c r="M206" t="str">
        <f>VLOOKUP($L206,Mapping!$AI$3:$AJ$48,2,0)</f>
        <v>United States</v>
      </c>
      <c r="N206" t="str">
        <f>VLOOKUP($L206,Mapping!$AI$3:$AK$48,3,0)</f>
        <v>South</v>
      </c>
      <c r="O206" t="str">
        <f>VLOOKUP(Table1[[#This Row],[Column1]],Mapping!$AM$8:$AN$11,2,0)</f>
        <v>Office Supplies</v>
      </c>
      <c r="P206" t="str">
        <f>VLOOKUP(Table1[[#This Row],[Column3]],Mapping!$AP$5:$AQ$22,2,0)</f>
        <v>Paper</v>
      </c>
      <c r="Q206">
        <v>114.2</v>
      </c>
      <c r="R206">
        <v>5</v>
      </c>
      <c r="S206">
        <v>52.531999999999996</v>
      </c>
    </row>
    <row r="207" spans="1:19" x14ac:dyDescent="0.35">
      <c r="A207">
        <v>1995</v>
      </c>
      <c r="B207" t="s">
        <v>2180</v>
      </c>
      <c r="C207" t="s">
        <v>2181</v>
      </c>
      <c r="D207" t="str">
        <f>MID(Table1[[#This Row],[Product ID]],5,2)</f>
        <v>BI</v>
      </c>
      <c r="E207" t="str">
        <f>LEFT(Table1[[#This Row],[Product ID]],3)</f>
        <v>OFF</v>
      </c>
      <c r="F207" s="10">
        <f>VLOOKUP(Table1[[#This Row],[Order ID]],Mapping!H207:J7998,3,0)</f>
        <v>40772</v>
      </c>
      <c r="G207" s="10">
        <f>VLOOKUP(Table1[[#This Row],[Order ID]],Mapping!H207:K7998,4,0)</f>
        <v>40776</v>
      </c>
      <c r="H207" t="str">
        <f>INDEX(Mapping!$B$2:$T$7793,MATCH(Data!$A207,Mapping!$B$3:$B$7793,0),MATCH(Data!$H$1,Mapping!$B$2:$T$2,0))</f>
        <v>Standard Class</v>
      </c>
      <c r="I207" t="str">
        <f>INDEX(Mapping!$B$2:$T$7793,MATCH(Data!$A207,Mapping!$B$3:$B$7793,0),MATCH(Data!$I$1,Mapping!$B$2:$T$2,0))</f>
        <v>Corporate</v>
      </c>
      <c r="J207">
        <f>VLOOKUP($A207,Mapping!$X$3:$Y$7793,2,0)</f>
        <v>72209</v>
      </c>
      <c r="K207" t="str">
        <f>VLOOKUP($J207,Mapping!$AB$3:$AC$475,2,0)</f>
        <v>Summerville</v>
      </c>
      <c r="L207" t="str">
        <f>VLOOKUP($K207,Mapping!$AF$3:$AG$475,2,0)</f>
        <v>South Carolina</v>
      </c>
      <c r="M207" t="str">
        <f>VLOOKUP($L207,Mapping!$AI$3:$AJ$48,2,0)</f>
        <v>United States</v>
      </c>
      <c r="N207" t="str">
        <f>VLOOKUP($L207,Mapping!$AI$3:$AK$48,3,0)</f>
        <v>South</v>
      </c>
      <c r="O207" t="str">
        <f>VLOOKUP(Table1[[#This Row],[Column1]],Mapping!$AM$8:$AN$11,2,0)</f>
        <v>Office Supplies</v>
      </c>
      <c r="P207" t="str">
        <f>VLOOKUP(Table1[[#This Row],[Column3]],Mapping!$AP$5:$AQ$22,2,0)</f>
        <v>Binders</v>
      </c>
      <c r="Q207">
        <v>17.96</v>
      </c>
      <c r="R207">
        <v>4</v>
      </c>
      <c r="S207">
        <v>8.2615999999999996</v>
      </c>
    </row>
    <row r="208" spans="1:19" x14ac:dyDescent="0.35">
      <c r="A208">
        <v>1996</v>
      </c>
      <c r="B208" t="s">
        <v>2180</v>
      </c>
      <c r="C208" t="s">
        <v>1560</v>
      </c>
      <c r="D208" t="str">
        <f>MID(Table1[[#This Row],[Product ID]],5,2)</f>
        <v>FA</v>
      </c>
      <c r="E208" t="str">
        <f>LEFT(Table1[[#This Row],[Product ID]],3)</f>
        <v>OFF</v>
      </c>
      <c r="F208" s="10">
        <f>VLOOKUP(Table1[[#This Row],[Order ID]],Mapping!H208:J7999,3,0)</f>
        <v>40772</v>
      </c>
      <c r="G208" s="10">
        <f>VLOOKUP(Table1[[#This Row],[Order ID]],Mapping!H208:K7999,4,0)</f>
        <v>40776</v>
      </c>
      <c r="H208" t="str">
        <f>INDEX(Mapping!$B$2:$T$7793,MATCH(Data!$A208,Mapping!$B$3:$B$7793,0),MATCH(Data!$H$1,Mapping!$B$2:$T$2,0))</f>
        <v>Standard Class</v>
      </c>
      <c r="I208" t="str">
        <f>INDEX(Mapping!$B$2:$T$7793,MATCH(Data!$A208,Mapping!$B$3:$B$7793,0),MATCH(Data!$I$1,Mapping!$B$2:$T$2,0))</f>
        <v>Corporate</v>
      </c>
      <c r="J208">
        <f>VLOOKUP($A208,Mapping!$X$3:$Y$7793,2,0)</f>
        <v>72209</v>
      </c>
      <c r="K208" t="str">
        <f>VLOOKUP($J208,Mapping!$AB$3:$AC$475,2,0)</f>
        <v>Summerville</v>
      </c>
      <c r="L208" t="str">
        <f>VLOOKUP($K208,Mapping!$AF$3:$AG$475,2,0)</f>
        <v>South Carolina</v>
      </c>
      <c r="M208" t="str">
        <f>VLOOKUP($L208,Mapping!$AI$3:$AJ$48,2,0)</f>
        <v>United States</v>
      </c>
      <c r="N208" t="str">
        <f>VLOOKUP($L208,Mapping!$AI$3:$AK$48,3,0)</f>
        <v>South</v>
      </c>
      <c r="O208" t="str">
        <f>VLOOKUP(Table1[[#This Row],[Column1]],Mapping!$AM$8:$AN$11,2,0)</f>
        <v>Office Supplies</v>
      </c>
      <c r="P208" t="str">
        <f>VLOOKUP(Table1[[#This Row],[Column3]],Mapping!$AP$5:$AQ$22,2,0)</f>
        <v>Fasteners</v>
      </c>
      <c r="Q208">
        <v>12.67</v>
      </c>
      <c r="R208">
        <v>7</v>
      </c>
      <c r="S208">
        <v>4.5611999999999995</v>
      </c>
    </row>
    <row r="209" spans="1:19" x14ac:dyDescent="0.35">
      <c r="A209">
        <v>4468</v>
      </c>
      <c r="B209" t="s">
        <v>3895</v>
      </c>
      <c r="C209" t="s">
        <v>2449</v>
      </c>
      <c r="D209" t="str">
        <f>MID(Table1[[#This Row],[Product ID]],5,2)</f>
        <v>BI</v>
      </c>
      <c r="E209" t="str">
        <f>LEFT(Table1[[#This Row],[Product ID]],3)</f>
        <v>OFF</v>
      </c>
      <c r="F209" s="10">
        <f>VLOOKUP(Table1[[#This Row],[Order ID]],Mapping!H209:J8000,3,0)</f>
        <v>40723</v>
      </c>
      <c r="G209" s="10">
        <f>VLOOKUP(Table1[[#This Row],[Order ID]],Mapping!H209:K8000,4,0)</f>
        <v>40727</v>
      </c>
      <c r="H209" t="str">
        <f>INDEX(Mapping!$B$2:$T$7793,MATCH(Data!$A209,Mapping!$B$3:$B$7793,0),MATCH(Data!$H$1,Mapping!$B$2:$T$2,0))</f>
        <v>First Class</v>
      </c>
      <c r="I209" t="str">
        <f>INDEX(Mapping!$B$2:$T$7793,MATCH(Data!$A209,Mapping!$B$3:$B$7793,0),MATCH(Data!$I$1,Mapping!$B$2:$T$2,0))</f>
        <v>Corporate</v>
      </c>
      <c r="J209">
        <f>VLOOKUP($A209,Mapping!$X$3:$Y$7793,2,0)</f>
        <v>10024</v>
      </c>
      <c r="K209" t="str">
        <f>VLOOKUP($J209,Mapping!$AB$3:$AC$475,2,0)</f>
        <v>Memphis</v>
      </c>
      <c r="L209" t="str">
        <f>VLOOKUP($K209,Mapping!$AF$3:$AG$475,2,0)</f>
        <v>Tennessee</v>
      </c>
      <c r="M209" t="str">
        <f>VLOOKUP($L209,Mapping!$AI$3:$AJ$48,2,0)</f>
        <v>United States</v>
      </c>
      <c r="N209" t="str">
        <f>VLOOKUP($L209,Mapping!$AI$3:$AK$48,3,0)</f>
        <v>South</v>
      </c>
      <c r="O209" t="str">
        <f>VLOOKUP(Table1[[#This Row],[Column1]],Mapping!$AM$8:$AN$11,2,0)</f>
        <v>Office Supplies</v>
      </c>
      <c r="P209" t="str">
        <f>VLOOKUP(Table1[[#This Row],[Column3]],Mapping!$AP$5:$AQ$22,2,0)</f>
        <v>Binders</v>
      </c>
      <c r="Q209">
        <v>13.919999999999998</v>
      </c>
      <c r="R209">
        <v>3</v>
      </c>
      <c r="S209">
        <v>4.8720000000000008</v>
      </c>
    </row>
    <row r="210" spans="1:19" x14ac:dyDescent="0.35">
      <c r="A210">
        <v>7245</v>
      </c>
      <c r="B210" t="s">
        <v>5463</v>
      </c>
      <c r="C210" t="s">
        <v>1769</v>
      </c>
      <c r="D210" t="str">
        <f>MID(Table1[[#This Row],[Product ID]],5,2)</f>
        <v>PA</v>
      </c>
      <c r="E210" t="str">
        <f>LEFT(Table1[[#This Row],[Product ID]],3)</f>
        <v>OFF</v>
      </c>
      <c r="F210" s="10">
        <f>VLOOKUP(Table1[[#This Row],[Order ID]],Mapping!H210:J8001,3,0)</f>
        <v>40656</v>
      </c>
      <c r="G210" s="10">
        <f>VLOOKUP(Table1[[#This Row],[Order ID]],Mapping!H210:K8001,4,0)</f>
        <v>40659</v>
      </c>
      <c r="H210" t="str">
        <f>INDEX(Mapping!$B$2:$T$7793,MATCH(Data!$A210,Mapping!$B$3:$B$7793,0),MATCH(Data!$H$1,Mapping!$B$2:$T$2,0))</f>
        <v>First Class</v>
      </c>
      <c r="I210" t="str">
        <f>INDEX(Mapping!$B$2:$T$7793,MATCH(Data!$A210,Mapping!$B$3:$B$7793,0),MATCH(Data!$I$1,Mapping!$B$2:$T$2,0))</f>
        <v>Consumer</v>
      </c>
      <c r="J210">
        <f>VLOOKUP($A210,Mapping!$X$3:$Y$7793,2,0)</f>
        <v>94109</v>
      </c>
      <c r="K210" t="str">
        <f>VLOOKUP($J210,Mapping!$AB$3:$AC$475,2,0)</f>
        <v>Fremont</v>
      </c>
      <c r="L210" t="str">
        <f>VLOOKUP($K210,Mapping!$AF$3:$AG$475,2,0)</f>
        <v>Nebraska</v>
      </c>
      <c r="M210" t="str">
        <f>VLOOKUP($L210,Mapping!$AI$3:$AJ$48,2,0)</f>
        <v>United States</v>
      </c>
      <c r="N210" t="str">
        <f>VLOOKUP($L210,Mapping!$AI$3:$AK$48,3,0)</f>
        <v>Central</v>
      </c>
      <c r="O210" t="str">
        <f>VLOOKUP(Table1[[#This Row],[Column1]],Mapping!$AM$8:$AN$11,2,0)</f>
        <v>Office Supplies</v>
      </c>
      <c r="P210" t="str">
        <f>VLOOKUP(Table1[[#This Row],[Column3]],Mapping!$AP$5:$AQ$22,2,0)</f>
        <v>Paper</v>
      </c>
      <c r="Q210">
        <v>48.91</v>
      </c>
      <c r="R210">
        <v>1</v>
      </c>
      <c r="S210">
        <v>22.987699999999997</v>
      </c>
    </row>
    <row r="211" spans="1:19" x14ac:dyDescent="0.35">
      <c r="A211">
        <v>4814</v>
      </c>
      <c r="B211" t="s">
        <v>4089</v>
      </c>
      <c r="C211" t="s">
        <v>2963</v>
      </c>
      <c r="D211" t="str">
        <f>MID(Table1[[#This Row],[Product ID]],5,2)</f>
        <v>BO</v>
      </c>
      <c r="E211" t="str">
        <f>LEFT(Table1[[#This Row],[Product ID]],3)</f>
        <v>FUR</v>
      </c>
      <c r="F211" s="10">
        <f>VLOOKUP(Table1[[#This Row],[Order ID]],Mapping!H211:J8002,3,0)</f>
        <v>40620</v>
      </c>
      <c r="G211" s="10">
        <f>VLOOKUP(Table1[[#This Row],[Order ID]],Mapping!H211:K8002,4,0)</f>
        <v>40623</v>
      </c>
      <c r="H211" t="str">
        <f>INDEX(Mapping!$B$2:$T$7793,MATCH(Data!$A211,Mapping!$B$3:$B$7793,0),MATCH(Data!$H$1,Mapping!$B$2:$T$2,0))</f>
        <v>Second Class</v>
      </c>
      <c r="I211" t="str">
        <f>INDEX(Mapping!$B$2:$T$7793,MATCH(Data!$A211,Mapping!$B$3:$B$7793,0),MATCH(Data!$I$1,Mapping!$B$2:$T$2,0))</f>
        <v>Consumer</v>
      </c>
      <c r="J211">
        <f>VLOOKUP($A211,Mapping!$X$3:$Y$7793,2,0)</f>
        <v>94110</v>
      </c>
      <c r="K211" t="str">
        <f>VLOOKUP($J211,Mapping!$AB$3:$AC$475,2,0)</f>
        <v>Tucson</v>
      </c>
      <c r="L211" t="str">
        <f>VLOOKUP($K211,Mapping!$AF$3:$AG$475,2,0)</f>
        <v>Arizona</v>
      </c>
      <c r="M211" t="str">
        <f>VLOOKUP($L211,Mapping!$AI$3:$AJ$48,2,0)</f>
        <v>United States</v>
      </c>
      <c r="N211" t="str">
        <f>VLOOKUP($L211,Mapping!$AI$3:$AK$48,3,0)</f>
        <v>West</v>
      </c>
      <c r="O211" t="str">
        <f>VLOOKUP(Table1[[#This Row],[Column1]],Mapping!$AM$8:$AN$11,2,0)</f>
        <v>Furniture</v>
      </c>
      <c r="P211" t="str">
        <f>VLOOKUP(Table1[[#This Row],[Column3]],Mapping!$AP$5:$AQ$22,2,0)</f>
        <v>Bookcases</v>
      </c>
      <c r="Q211">
        <v>1198.33</v>
      </c>
      <c r="R211">
        <v>10</v>
      </c>
      <c r="S211">
        <v>70.490000000000009</v>
      </c>
    </row>
    <row r="212" spans="1:19" x14ac:dyDescent="0.35">
      <c r="A212">
        <v>5692</v>
      </c>
      <c r="B212" t="s">
        <v>4603</v>
      </c>
      <c r="C212" t="s">
        <v>2820</v>
      </c>
      <c r="D212" t="str">
        <f>MID(Table1[[#This Row],[Product ID]],5,2)</f>
        <v>AR</v>
      </c>
      <c r="E212" t="str">
        <f>LEFT(Table1[[#This Row],[Product ID]],3)</f>
        <v>OFF</v>
      </c>
      <c r="F212" s="10">
        <f>VLOOKUP(Table1[[#This Row],[Order ID]],Mapping!H212:J8003,3,0)</f>
        <v>40667</v>
      </c>
      <c r="G212" s="10">
        <f>VLOOKUP(Table1[[#This Row],[Order ID]],Mapping!H212:K8003,4,0)</f>
        <v>40668</v>
      </c>
      <c r="H212" t="str">
        <f>INDEX(Mapping!$B$2:$T$7793,MATCH(Data!$A212,Mapping!$B$3:$B$7793,0),MATCH(Data!$H$1,Mapping!$B$2:$T$2,0))</f>
        <v>Standard Class</v>
      </c>
      <c r="I212" t="str">
        <f>INDEX(Mapping!$B$2:$T$7793,MATCH(Data!$A212,Mapping!$B$3:$B$7793,0),MATCH(Data!$I$1,Mapping!$B$2:$T$2,0))</f>
        <v>Consumer</v>
      </c>
      <c r="J212">
        <f>VLOOKUP($A212,Mapping!$X$3:$Y$7793,2,0)</f>
        <v>77036</v>
      </c>
      <c r="K212" t="str">
        <f>VLOOKUP($J212,Mapping!$AB$3:$AC$475,2,0)</f>
        <v>Lakeville</v>
      </c>
      <c r="L212" t="str">
        <f>VLOOKUP($K212,Mapping!$AF$3:$AG$475,2,0)</f>
        <v>Minnesota</v>
      </c>
      <c r="M212" t="str">
        <f>VLOOKUP($L212,Mapping!$AI$3:$AJ$48,2,0)</f>
        <v>United States</v>
      </c>
      <c r="N212" t="str">
        <f>VLOOKUP($L212,Mapping!$AI$3:$AK$48,3,0)</f>
        <v>Central</v>
      </c>
      <c r="O212" t="str">
        <f>VLOOKUP(Table1[[#This Row],[Column1]],Mapping!$AM$8:$AN$11,2,0)</f>
        <v>Office Supplies</v>
      </c>
      <c r="P212" t="str">
        <f>VLOOKUP(Table1[[#This Row],[Column3]],Mapping!$AP$5:$AQ$22,2,0)</f>
        <v>Art</v>
      </c>
      <c r="Q212">
        <v>37.839999999999996</v>
      </c>
      <c r="R212">
        <v>2</v>
      </c>
      <c r="S212">
        <v>2.8380000000000027</v>
      </c>
    </row>
    <row r="213" spans="1:19" x14ac:dyDescent="0.35">
      <c r="A213">
        <v>5693</v>
      </c>
      <c r="B213" t="s">
        <v>4603</v>
      </c>
      <c r="C213" t="s">
        <v>3460</v>
      </c>
      <c r="D213" t="str">
        <f>MID(Table1[[#This Row],[Product ID]],5,2)</f>
        <v>FA</v>
      </c>
      <c r="E213" t="str">
        <f>LEFT(Table1[[#This Row],[Product ID]],3)</f>
        <v>OFF</v>
      </c>
      <c r="F213" s="10">
        <f>VLOOKUP(Table1[[#This Row],[Order ID]],Mapping!H213:J8004,3,0)</f>
        <v>40667</v>
      </c>
      <c r="G213" s="10">
        <f>VLOOKUP(Table1[[#This Row],[Order ID]],Mapping!H213:K8004,4,0)</f>
        <v>40668</v>
      </c>
      <c r="H213" t="str">
        <f>INDEX(Mapping!$B$2:$T$7793,MATCH(Data!$A213,Mapping!$B$3:$B$7793,0),MATCH(Data!$H$1,Mapping!$B$2:$T$2,0))</f>
        <v>First Class</v>
      </c>
      <c r="I213" t="str">
        <f>INDEX(Mapping!$B$2:$T$7793,MATCH(Data!$A213,Mapping!$B$3:$B$7793,0),MATCH(Data!$I$1,Mapping!$B$2:$T$2,0))</f>
        <v>Consumer</v>
      </c>
      <c r="J213">
        <f>VLOOKUP($A213,Mapping!$X$3:$Y$7793,2,0)</f>
        <v>77036</v>
      </c>
      <c r="K213" t="str">
        <f>VLOOKUP($J213,Mapping!$AB$3:$AC$475,2,0)</f>
        <v>Lakeville</v>
      </c>
      <c r="L213" t="str">
        <f>VLOOKUP($K213,Mapping!$AF$3:$AG$475,2,0)</f>
        <v>Minnesota</v>
      </c>
      <c r="M213" t="str">
        <f>VLOOKUP($L213,Mapping!$AI$3:$AJ$48,2,0)</f>
        <v>United States</v>
      </c>
      <c r="N213" t="str">
        <f>VLOOKUP($L213,Mapping!$AI$3:$AK$48,3,0)</f>
        <v>Central</v>
      </c>
      <c r="O213" t="str">
        <f>VLOOKUP(Table1[[#This Row],[Column1]],Mapping!$AM$8:$AN$11,2,0)</f>
        <v>Office Supplies</v>
      </c>
      <c r="P213" t="str">
        <f>VLOOKUP(Table1[[#This Row],[Column3]],Mapping!$AP$5:$AQ$22,2,0)</f>
        <v>Fasteners</v>
      </c>
      <c r="Q213">
        <v>5.4719999999999995</v>
      </c>
      <c r="R213">
        <v>6</v>
      </c>
      <c r="S213">
        <v>1.8467999999999996</v>
      </c>
    </row>
    <row r="214" spans="1:19" x14ac:dyDescent="0.35">
      <c r="A214">
        <v>7587</v>
      </c>
      <c r="B214" t="s">
        <v>5663</v>
      </c>
      <c r="C214" t="s">
        <v>2207</v>
      </c>
      <c r="D214" t="str">
        <f>MID(Table1[[#This Row],[Product ID]],5,2)</f>
        <v>BI</v>
      </c>
      <c r="E214" t="str">
        <f>LEFT(Table1[[#This Row],[Product ID]],3)</f>
        <v>OFF</v>
      </c>
      <c r="F214" s="10">
        <f>VLOOKUP(Table1[[#This Row],[Order ID]],Mapping!H214:J8005,3,0)</f>
        <v>40815</v>
      </c>
      <c r="G214" s="10">
        <f>VLOOKUP(Table1[[#This Row],[Order ID]],Mapping!H214:K8005,4,0)</f>
        <v>40820</v>
      </c>
      <c r="H214" t="str">
        <f>INDEX(Mapping!$B$2:$T$7793,MATCH(Data!$A214,Mapping!$B$3:$B$7793,0),MATCH(Data!$H$1,Mapping!$B$2:$T$2,0))</f>
        <v>First Class</v>
      </c>
      <c r="I214" t="str">
        <f>INDEX(Mapping!$B$2:$T$7793,MATCH(Data!$A214,Mapping!$B$3:$B$7793,0),MATCH(Data!$I$1,Mapping!$B$2:$T$2,0))</f>
        <v>Consumer</v>
      </c>
      <c r="J214">
        <f>VLOOKUP($A214,Mapping!$X$3:$Y$7793,2,0)</f>
        <v>98115</v>
      </c>
      <c r="K214" t="str">
        <f>VLOOKUP($J214,Mapping!$AB$3:$AC$475,2,0)</f>
        <v>Whittier</v>
      </c>
      <c r="L214" t="str">
        <f>VLOOKUP($K214,Mapping!$AF$3:$AG$475,2,0)</f>
        <v>California</v>
      </c>
      <c r="M214" t="str">
        <f>VLOOKUP($L214,Mapping!$AI$3:$AJ$48,2,0)</f>
        <v>United States</v>
      </c>
      <c r="N214" t="str">
        <f>VLOOKUP($L214,Mapping!$AI$3:$AK$48,3,0)</f>
        <v>West</v>
      </c>
      <c r="O214" t="str">
        <f>VLOOKUP(Table1[[#This Row],[Column1]],Mapping!$AM$8:$AN$11,2,0)</f>
        <v>Office Supplies</v>
      </c>
      <c r="P214" t="str">
        <f>VLOOKUP(Table1[[#This Row],[Column3]],Mapping!$AP$5:$AQ$22,2,0)</f>
        <v>Binders</v>
      </c>
      <c r="Q214">
        <v>10.048000000000002</v>
      </c>
      <c r="R214">
        <v>2</v>
      </c>
      <c r="S214">
        <v>3.1399999999999988</v>
      </c>
    </row>
    <row r="215" spans="1:19" x14ac:dyDescent="0.35">
      <c r="A215">
        <v>7588</v>
      </c>
      <c r="B215" t="s">
        <v>5663</v>
      </c>
      <c r="C215" t="s">
        <v>992</v>
      </c>
      <c r="D215" t="str">
        <f>MID(Table1[[#This Row],[Product ID]],5,2)</f>
        <v>ST</v>
      </c>
      <c r="E215" t="str">
        <f>LEFT(Table1[[#This Row],[Product ID]],3)</f>
        <v>OFF</v>
      </c>
      <c r="F215" s="10">
        <f>VLOOKUP(Table1[[#This Row],[Order ID]],Mapping!H215:J8006,3,0)</f>
        <v>40815</v>
      </c>
      <c r="G215" s="10">
        <f>VLOOKUP(Table1[[#This Row],[Order ID]],Mapping!H215:K8006,4,0)</f>
        <v>40820</v>
      </c>
      <c r="H215" t="str">
        <f>INDEX(Mapping!$B$2:$T$7793,MATCH(Data!$A215,Mapping!$B$3:$B$7793,0),MATCH(Data!$H$1,Mapping!$B$2:$T$2,0))</f>
        <v>Standard Class</v>
      </c>
      <c r="I215" t="str">
        <f>INDEX(Mapping!$B$2:$T$7793,MATCH(Data!$A215,Mapping!$B$3:$B$7793,0),MATCH(Data!$I$1,Mapping!$B$2:$T$2,0))</f>
        <v>Consumer</v>
      </c>
      <c r="J215">
        <f>VLOOKUP($A215,Mapping!$X$3:$Y$7793,2,0)</f>
        <v>98115</v>
      </c>
      <c r="K215" t="str">
        <f>VLOOKUP($J215,Mapping!$AB$3:$AC$475,2,0)</f>
        <v>Whittier</v>
      </c>
      <c r="L215" t="str">
        <f>VLOOKUP($K215,Mapping!$AF$3:$AG$475,2,0)</f>
        <v>California</v>
      </c>
      <c r="M215" t="str">
        <f>VLOOKUP($L215,Mapping!$AI$3:$AJ$48,2,0)</f>
        <v>United States</v>
      </c>
      <c r="N215" t="str">
        <f>VLOOKUP($L215,Mapping!$AI$3:$AK$48,3,0)</f>
        <v>West</v>
      </c>
      <c r="O215" t="str">
        <f>VLOOKUP(Table1[[#This Row],[Column1]],Mapping!$AM$8:$AN$11,2,0)</f>
        <v>Office Supplies</v>
      </c>
      <c r="P215" t="str">
        <f>VLOOKUP(Table1[[#This Row],[Column3]],Mapping!$AP$5:$AQ$22,2,0)</f>
        <v>Storage</v>
      </c>
      <c r="Q215">
        <v>807.75</v>
      </c>
      <c r="R215">
        <v>5</v>
      </c>
      <c r="S215">
        <v>153.47250000000003</v>
      </c>
    </row>
    <row r="216" spans="1:19" x14ac:dyDescent="0.35">
      <c r="A216">
        <v>553</v>
      </c>
      <c r="B216" t="s">
        <v>731</v>
      </c>
      <c r="C216" t="s">
        <v>287</v>
      </c>
      <c r="D216" t="str">
        <f>MID(Table1[[#This Row],[Product ID]],5,2)</f>
        <v>AC</v>
      </c>
      <c r="E216" t="str">
        <f>LEFT(Table1[[#This Row],[Product ID]],3)</f>
        <v>TEC</v>
      </c>
      <c r="F216" s="10">
        <f>VLOOKUP(Table1[[#This Row],[Order ID]],Mapping!H216:J8007,3,0)</f>
        <v>40879</v>
      </c>
      <c r="G216" s="10">
        <f>VLOOKUP(Table1[[#This Row],[Order ID]],Mapping!H216:K8007,4,0)</f>
        <v>40881</v>
      </c>
      <c r="H216" t="str">
        <f>INDEX(Mapping!$B$2:$T$7793,MATCH(Data!$A216,Mapping!$B$3:$B$7793,0),MATCH(Data!$H$1,Mapping!$B$2:$T$2,0))</f>
        <v>Standard Class</v>
      </c>
      <c r="I216" t="str">
        <f>INDEX(Mapping!$B$2:$T$7793,MATCH(Data!$A216,Mapping!$B$3:$B$7793,0),MATCH(Data!$I$1,Mapping!$B$2:$T$2,0))</f>
        <v>Corporate</v>
      </c>
      <c r="J216">
        <f>VLOOKUP($A216,Mapping!$X$3:$Y$7793,2,0)</f>
        <v>10035</v>
      </c>
      <c r="K216" t="str">
        <f>VLOOKUP($J216,Mapping!$AB$3:$AC$475,2,0)</f>
        <v>Grand Prairie</v>
      </c>
      <c r="L216" t="str">
        <f>VLOOKUP($K216,Mapping!$AF$3:$AG$475,2,0)</f>
        <v>Texas</v>
      </c>
      <c r="M216" t="str">
        <f>VLOOKUP($L216,Mapping!$AI$3:$AJ$48,2,0)</f>
        <v>United States</v>
      </c>
      <c r="N216" t="str">
        <f>VLOOKUP($L216,Mapping!$AI$3:$AK$48,3,0)</f>
        <v>Central</v>
      </c>
      <c r="O216" t="str">
        <f>VLOOKUP(Table1[[#This Row],[Column1]],Mapping!$AM$8:$AN$11,2,0)</f>
        <v>Technology</v>
      </c>
      <c r="P216" t="str">
        <f>VLOOKUP(Table1[[#This Row],[Column3]],Mapping!$AP$5:$AQ$22,2,0)</f>
        <v>Accessories</v>
      </c>
      <c r="Q216">
        <v>119.96</v>
      </c>
      <c r="R216">
        <v>4</v>
      </c>
      <c r="S216">
        <v>52.78240000000001</v>
      </c>
    </row>
    <row r="217" spans="1:19" x14ac:dyDescent="0.35">
      <c r="A217">
        <v>7704</v>
      </c>
      <c r="B217" t="s">
        <v>5720</v>
      </c>
      <c r="C217" t="s">
        <v>2593</v>
      </c>
      <c r="D217" t="str">
        <f>MID(Table1[[#This Row],[Product ID]],5,2)</f>
        <v>EN</v>
      </c>
      <c r="E217" t="str">
        <f>LEFT(Table1[[#This Row],[Product ID]],3)</f>
        <v>OFF</v>
      </c>
      <c r="F217" s="10">
        <f>VLOOKUP(Table1[[#This Row],[Order ID]],Mapping!H217:J8008,3,0)</f>
        <v>40636</v>
      </c>
      <c r="G217" s="10">
        <f>VLOOKUP(Table1[[#This Row],[Order ID]],Mapping!H217:K8008,4,0)</f>
        <v>40641</v>
      </c>
      <c r="H217" t="str">
        <f>INDEX(Mapping!$B$2:$T$7793,MATCH(Data!$A217,Mapping!$B$3:$B$7793,0),MATCH(Data!$H$1,Mapping!$B$2:$T$2,0))</f>
        <v>First Class</v>
      </c>
      <c r="I217" t="str">
        <f>INDEX(Mapping!$B$2:$T$7793,MATCH(Data!$A217,Mapping!$B$3:$B$7793,0),MATCH(Data!$I$1,Mapping!$B$2:$T$2,0))</f>
        <v>Home Office</v>
      </c>
      <c r="J217">
        <f>VLOOKUP($A217,Mapping!$X$3:$Y$7793,2,0)</f>
        <v>90008</v>
      </c>
      <c r="K217" t="str">
        <f>VLOOKUP($J217,Mapping!$AB$3:$AC$475,2,0)</f>
        <v>Rochester Hills</v>
      </c>
      <c r="L217" t="str">
        <f>VLOOKUP($K217,Mapping!$AF$3:$AG$475,2,0)</f>
        <v>Michigan</v>
      </c>
      <c r="M217" t="str">
        <f>VLOOKUP($L217,Mapping!$AI$3:$AJ$48,2,0)</f>
        <v>United States</v>
      </c>
      <c r="N217" t="str">
        <f>VLOOKUP($L217,Mapping!$AI$3:$AK$48,3,0)</f>
        <v>Central</v>
      </c>
      <c r="O217" t="str">
        <f>VLOOKUP(Table1[[#This Row],[Column1]],Mapping!$AM$8:$AN$11,2,0)</f>
        <v>Office Supplies</v>
      </c>
      <c r="P217" t="str">
        <f>VLOOKUP(Table1[[#This Row],[Column3]],Mapping!$AP$5:$AQ$22,2,0)</f>
        <v>Envelopes</v>
      </c>
      <c r="Q217">
        <v>11.16</v>
      </c>
      <c r="R217">
        <v>2</v>
      </c>
      <c r="S217">
        <v>5.58</v>
      </c>
    </row>
    <row r="218" spans="1:19" x14ac:dyDescent="0.35">
      <c r="A218">
        <v>7705</v>
      </c>
      <c r="B218" t="s">
        <v>5720</v>
      </c>
      <c r="C218" t="s">
        <v>1791</v>
      </c>
      <c r="D218" t="str">
        <f>MID(Table1[[#This Row],[Product ID]],5,2)</f>
        <v>AC</v>
      </c>
      <c r="E218" t="str">
        <f>LEFT(Table1[[#This Row],[Product ID]],3)</f>
        <v>TEC</v>
      </c>
      <c r="F218" s="10">
        <f>VLOOKUP(Table1[[#This Row],[Order ID]],Mapping!H218:J8009,3,0)</f>
        <v>40636</v>
      </c>
      <c r="G218" s="10">
        <f>VLOOKUP(Table1[[#This Row],[Order ID]],Mapping!H218:K8009,4,0)</f>
        <v>40641</v>
      </c>
      <c r="H218" t="str">
        <f>INDEX(Mapping!$B$2:$T$7793,MATCH(Data!$A218,Mapping!$B$3:$B$7793,0),MATCH(Data!$H$1,Mapping!$B$2:$T$2,0))</f>
        <v>Standard Class</v>
      </c>
      <c r="I218" t="str">
        <f>INDEX(Mapping!$B$2:$T$7793,MATCH(Data!$A218,Mapping!$B$3:$B$7793,0),MATCH(Data!$I$1,Mapping!$B$2:$T$2,0))</f>
        <v>Corporate</v>
      </c>
      <c r="J218">
        <f>VLOOKUP($A218,Mapping!$X$3:$Y$7793,2,0)</f>
        <v>90008</v>
      </c>
      <c r="K218" t="str">
        <f>VLOOKUP($J218,Mapping!$AB$3:$AC$475,2,0)</f>
        <v>Rochester Hills</v>
      </c>
      <c r="L218" t="str">
        <f>VLOOKUP($K218,Mapping!$AF$3:$AG$475,2,0)</f>
        <v>Michigan</v>
      </c>
      <c r="M218" t="str">
        <f>VLOOKUP($L218,Mapping!$AI$3:$AJ$48,2,0)</f>
        <v>United States</v>
      </c>
      <c r="N218" t="str">
        <f>VLOOKUP($L218,Mapping!$AI$3:$AK$48,3,0)</f>
        <v>Central</v>
      </c>
      <c r="O218" t="str">
        <f>VLOOKUP(Table1[[#This Row],[Column1]],Mapping!$AM$8:$AN$11,2,0)</f>
        <v>Technology</v>
      </c>
      <c r="P218" t="str">
        <f>VLOOKUP(Table1[[#This Row],[Column3]],Mapping!$AP$5:$AQ$22,2,0)</f>
        <v>Accessories</v>
      </c>
      <c r="Q218">
        <v>62.31</v>
      </c>
      <c r="R218">
        <v>3</v>
      </c>
      <c r="S218">
        <v>22.4316</v>
      </c>
    </row>
    <row r="219" spans="1:19" x14ac:dyDescent="0.35">
      <c r="A219">
        <v>7706</v>
      </c>
      <c r="B219" t="s">
        <v>5720</v>
      </c>
      <c r="C219" t="s">
        <v>1609</v>
      </c>
      <c r="D219" t="str">
        <f>MID(Table1[[#This Row],[Product ID]],5,2)</f>
        <v>AC</v>
      </c>
      <c r="E219" t="str">
        <f>LEFT(Table1[[#This Row],[Product ID]],3)</f>
        <v>TEC</v>
      </c>
      <c r="F219" s="10">
        <f>VLOOKUP(Table1[[#This Row],[Order ID]],Mapping!H219:J8010,3,0)</f>
        <v>40636</v>
      </c>
      <c r="G219" s="10">
        <f>VLOOKUP(Table1[[#This Row],[Order ID]],Mapping!H219:K8010,4,0)</f>
        <v>40641</v>
      </c>
      <c r="H219" t="str">
        <f>INDEX(Mapping!$B$2:$T$7793,MATCH(Data!$A219,Mapping!$B$3:$B$7793,0),MATCH(Data!$H$1,Mapping!$B$2:$T$2,0))</f>
        <v>Standard Class</v>
      </c>
      <c r="I219" t="str">
        <f>INDEX(Mapping!$B$2:$T$7793,MATCH(Data!$A219,Mapping!$B$3:$B$7793,0),MATCH(Data!$I$1,Mapping!$B$2:$T$2,0))</f>
        <v>Corporate</v>
      </c>
      <c r="J219">
        <f>VLOOKUP($A219,Mapping!$X$3:$Y$7793,2,0)</f>
        <v>90008</v>
      </c>
      <c r="K219" t="str">
        <f>VLOOKUP($J219,Mapping!$AB$3:$AC$475,2,0)</f>
        <v>Rochester Hills</v>
      </c>
      <c r="L219" t="str">
        <f>VLOOKUP($K219,Mapping!$AF$3:$AG$475,2,0)</f>
        <v>Michigan</v>
      </c>
      <c r="M219" t="str">
        <f>VLOOKUP($L219,Mapping!$AI$3:$AJ$48,2,0)</f>
        <v>United States</v>
      </c>
      <c r="N219" t="str">
        <f>VLOOKUP($L219,Mapping!$AI$3:$AK$48,3,0)</f>
        <v>Central</v>
      </c>
      <c r="O219" t="str">
        <f>VLOOKUP(Table1[[#This Row],[Column1]],Mapping!$AM$8:$AN$11,2,0)</f>
        <v>Technology</v>
      </c>
      <c r="P219" t="str">
        <f>VLOOKUP(Table1[[#This Row],[Column3]],Mapping!$AP$5:$AQ$22,2,0)</f>
        <v>Accessories</v>
      </c>
      <c r="Q219">
        <v>159.97999999999999</v>
      </c>
      <c r="R219">
        <v>2</v>
      </c>
      <c r="S219">
        <v>57.592799999999997</v>
      </c>
    </row>
    <row r="220" spans="1:19" x14ac:dyDescent="0.35">
      <c r="A220">
        <v>578</v>
      </c>
      <c r="B220" t="s">
        <v>761</v>
      </c>
      <c r="C220" t="s">
        <v>762</v>
      </c>
      <c r="D220" t="str">
        <f>MID(Table1[[#This Row],[Product ID]],5,2)</f>
        <v>LA</v>
      </c>
      <c r="E220" t="str">
        <f>LEFT(Table1[[#This Row],[Product ID]],3)</f>
        <v>OFF</v>
      </c>
      <c r="F220" s="10">
        <f>VLOOKUP(Table1[[#This Row],[Order ID]],Mapping!H220:J8011,3,0)</f>
        <v>40548</v>
      </c>
      <c r="G220" s="10">
        <f>VLOOKUP(Table1[[#This Row],[Order ID]],Mapping!H220:K8011,4,0)</f>
        <v>40552</v>
      </c>
      <c r="H220" t="str">
        <f>INDEX(Mapping!$B$2:$T$7793,MATCH(Data!$A220,Mapping!$B$3:$B$7793,0),MATCH(Data!$H$1,Mapping!$B$2:$T$2,0))</f>
        <v>Standard Class</v>
      </c>
      <c r="I220" t="str">
        <f>INDEX(Mapping!$B$2:$T$7793,MATCH(Data!$A220,Mapping!$B$3:$B$7793,0),MATCH(Data!$I$1,Mapping!$B$2:$T$2,0))</f>
        <v>Consumer</v>
      </c>
      <c r="J220">
        <f>VLOOKUP($A220,Mapping!$X$3:$Y$7793,2,0)</f>
        <v>60540</v>
      </c>
      <c r="K220" t="str">
        <f>VLOOKUP($J220,Mapping!$AB$3:$AC$475,2,0)</f>
        <v>Westland</v>
      </c>
      <c r="L220" t="str">
        <f>VLOOKUP($K220,Mapping!$AF$3:$AG$475,2,0)</f>
        <v>Michigan</v>
      </c>
      <c r="M220" t="str">
        <f>VLOOKUP($L220,Mapping!$AI$3:$AJ$48,2,0)</f>
        <v>United States</v>
      </c>
      <c r="N220" t="str">
        <f>VLOOKUP($L220,Mapping!$AI$3:$AK$48,3,0)</f>
        <v>Central</v>
      </c>
      <c r="O220" t="str">
        <f>VLOOKUP(Table1[[#This Row],[Column1]],Mapping!$AM$8:$AN$11,2,0)</f>
        <v>Office Supplies</v>
      </c>
      <c r="P220" t="str">
        <f>VLOOKUP(Table1[[#This Row],[Column3]],Mapping!$AP$5:$AQ$22,2,0)</f>
        <v>Labels</v>
      </c>
      <c r="Q220">
        <v>11.784000000000001</v>
      </c>
      <c r="R220">
        <v>3</v>
      </c>
      <c r="S220">
        <v>4.2716999999999992</v>
      </c>
    </row>
    <row r="221" spans="1:19" x14ac:dyDescent="0.35">
      <c r="A221">
        <v>579</v>
      </c>
      <c r="B221" t="s">
        <v>761</v>
      </c>
      <c r="C221" t="s">
        <v>499</v>
      </c>
      <c r="D221" t="str">
        <f>MID(Table1[[#This Row],[Product ID]],5,2)</f>
        <v>ST</v>
      </c>
      <c r="E221" t="str">
        <f>LEFT(Table1[[#This Row],[Product ID]],3)</f>
        <v>OFF</v>
      </c>
      <c r="F221" s="10">
        <f>VLOOKUP(Table1[[#This Row],[Order ID]],Mapping!H221:J8012,3,0)</f>
        <v>40548</v>
      </c>
      <c r="G221" s="10">
        <f>VLOOKUP(Table1[[#This Row],[Order ID]],Mapping!H221:K8012,4,0)</f>
        <v>40552</v>
      </c>
      <c r="H221" t="str">
        <f>INDEX(Mapping!$B$2:$T$7793,MATCH(Data!$A221,Mapping!$B$3:$B$7793,0),MATCH(Data!$H$1,Mapping!$B$2:$T$2,0))</f>
        <v>Standard Class</v>
      </c>
      <c r="I221" t="str">
        <f>INDEX(Mapping!$B$2:$T$7793,MATCH(Data!$A221,Mapping!$B$3:$B$7793,0),MATCH(Data!$I$1,Mapping!$B$2:$T$2,0))</f>
        <v>Home Office</v>
      </c>
      <c r="J221">
        <f>VLOOKUP($A221,Mapping!$X$3:$Y$7793,2,0)</f>
        <v>60540</v>
      </c>
      <c r="K221" t="str">
        <f>VLOOKUP($J221,Mapping!$AB$3:$AC$475,2,0)</f>
        <v>Westland</v>
      </c>
      <c r="L221" t="str">
        <f>VLOOKUP($K221,Mapping!$AF$3:$AG$475,2,0)</f>
        <v>Michigan</v>
      </c>
      <c r="M221" t="str">
        <f>VLOOKUP($L221,Mapping!$AI$3:$AJ$48,2,0)</f>
        <v>United States</v>
      </c>
      <c r="N221" t="str">
        <f>VLOOKUP($L221,Mapping!$AI$3:$AK$48,3,0)</f>
        <v>Central</v>
      </c>
      <c r="O221" t="str">
        <f>VLOOKUP(Table1[[#This Row],[Column1]],Mapping!$AM$8:$AN$11,2,0)</f>
        <v>Office Supplies</v>
      </c>
      <c r="P221" t="str">
        <f>VLOOKUP(Table1[[#This Row],[Column3]],Mapping!$AP$5:$AQ$22,2,0)</f>
        <v>Storage</v>
      </c>
      <c r="Q221">
        <v>272.73599999999999</v>
      </c>
      <c r="R221">
        <v>3</v>
      </c>
      <c r="S221">
        <v>-64.774800000000013</v>
      </c>
    </row>
    <row r="222" spans="1:19" x14ac:dyDescent="0.35">
      <c r="A222">
        <v>580</v>
      </c>
      <c r="B222" t="s">
        <v>761</v>
      </c>
      <c r="C222" t="s">
        <v>763</v>
      </c>
      <c r="D222" t="str">
        <f>MID(Table1[[#This Row],[Product ID]],5,2)</f>
        <v>BI</v>
      </c>
      <c r="E222" t="str">
        <f>LEFT(Table1[[#This Row],[Product ID]],3)</f>
        <v>OFF</v>
      </c>
      <c r="F222" s="10">
        <f>VLOOKUP(Table1[[#This Row],[Order ID]],Mapping!H222:J8013,3,0)</f>
        <v>40548</v>
      </c>
      <c r="G222" s="10">
        <f>VLOOKUP(Table1[[#This Row],[Order ID]],Mapping!H222:K8013,4,0)</f>
        <v>40552</v>
      </c>
      <c r="H222" t="str">
        <f>INDEX(Mapping!$B$2:$T$7793,MATCH(Data!$A222,Mapping!$B$3:$B$7793,0),MATCH(Data!$H$1,Mapping!$B$2:$T$2,0))</f>
        <v>Standard Class</v>
      </c>
      <c r="I222" t="str">
        <f>INDEX(Mapping!$B$2:$T$7793,MATCH(Data!$A222,Mapping!$B$3:$B$7793,0),MATCH(Data!$I$1,Mapping!$B$2:$T$2,0))</f>
        <v>Home Office</v>
      </c>
      <c r="J222">
        <f>VLOOKUP($A222,Mapping!$X$3:$Y$7793,2,0)</f>
        <v>60540</v>
      </c>
      <c r="K222" t="str">
        <f>VLOOKUP($J222,Mapping!$AB$3:$AC$475,2,0)</f>
        <v>Westland</v>
      </c>
      <c r="L222" t="str">
        <f>VLOOKUP($K222,Mapping!$AF$3:$AG$475,2,0)</f>
        <v>Michigan</v>
      </c>
      <c r="M222" t="str">
        <f>VLOOKUP($L222,Mapping!$AI$3:$AJ$48,2,0)</f>
        <v>United States</v>
      </c>
      <c r="N222" t="str">
        <f>VLOOKUP($L222,Mapping!$AI$3:$AK$48,3,0)</f>
        <v>Central</v>
      </c>
      <c r="O222" t="str">
        <f>VLOOKUP(Table1[[#This Row],[Column1]],Mapping!$AM$8:$AN$11,2,0)</f>
        <v>Office Supplies</v>
      </c>
      <c r="P222" t="str">
        <f>VLOOKUP(Table1[[#This Row],[Column3]],Mapping!$AP$5:$AQ$22,2,0)</f>
        <v>Binders</v>
      </c>
      <c r="Q222">
        <v>3.5399999999999991</v>
      </c>
      <c r="R222">
        <v>2</v>
      </c>
      <c r="S222">
        <v>-5.4870000000000001</v>
      </c>
    </row>
    <row r="223" spans="1:19" x14ac:dyDescent="0.35">
      <c r="A223">
        <v>3675</v>
      </c>
      <c r="B223" t="s">
        <v>3382</v>
      </c>
      <c r="C223" t="s">
        <v>1047</v>
      </c>
      <c r="D223" t="str">
        <f>MID(Table1[[#This Row],[Product ID]],5,2)</f>
        <v>BI</v>
      </c>
      <c r="E223" t="str">
        <f>LEFT(Table1[[#This Row],[Product ID]],3)</f>
        <v>OFF</v>
      </c>
      <c r="F223" s="10">
        <f>VLOOKUP(Table1[[#This Row],[Order ID]],Mapping!H223:J8014,3,0)</f>
        <v>40633</v>
      </c>
      <c r="G223" s="10">
        <f>VLOOKUP(Table1[[#This Row],[Order ID]],Mapping!H223:K8014,4,0)</f>
        <v>40633</v>
      </c>
      <c r="H223" t="str">
        <f>INDEX(Mapping!$B$2:$T$7793,MATCH(Data!$A223,Mapping!$B$3:$B$7793,0),MATCH(Data!$H$1,Mapping!$B$2:$T$2,0))</f>
        <v>First Class</v>
      </c>
      <c r="I223" t="str">
        <f>INDEX(Mapping!$B$2:$T$7793,MATCH(Data!$A223,Mapping!$B$3:$B$7793,0),MATCH(Data!$I$1,Mapping!$B$2:$T$2,0))</f>
        <v>Consumer</v>
      </c>
      <c r="J223">
        <f>VLOOKUP($A223,Mapping!$X$3:$Y$7793,2,0)</f>
        <v>19120</v>
      </c>
      <c r="K223" t="str">
        <f>VLOOKUP($J223,Mapping!$AB$3:$AC$475,2,0)</f>
        <v>Cincinnati</v>
      </c>
      <c r="L223" t="str">
        <f>VLOOKUP($K223,Mapping!$AF$3:$AG$475,2,0)</f>
        <v>Ohio</v>
      </c>
      <c r="M223" t="str">
        <f>VLOOKUP($L223,Mapping!$AI$3:$AJ$48,2,0)</f>
        <v>United States</v>
      </c>
      <c r="N223" t="str">
        <f>VLOOKUP($L223,Mapping!$AI$3:$AK$48,3,0)</f>
        <v>East</v>
      </c>
      <c r="O223" t="str">
        <f>VLOOKUP(Table1[[#This Row],[Column1]],Mapping!$AM$8:$AN$11,2,0)</f>
        <v>Office Supplies</v>
      </c>
      <c r="P223" t="str">
        <f>VLOOKUP(Table1[[#This Row],[Column3]],Mapping!$AP$5:$AQ$22,2,0)</f>
        <v>Binders</v>
      </c>
      <c r="Q223">
        <v>0.85200000000000009</v>
      </c>
      <c r="R223">
        <v>1</v>
      </c>
      <c r="S223">
        <v>-0.59639999999999982</v>
      </c>
    </row>
    <row r="224" spans="1:19" x14ac:dyDescent="0.35">
      <c r="A224">
        <v>4939</v>
      </c>
      <c r="B224" t="s">
        <v>4166</v>
      </c>
      <c r="C224" t="s">
        <v>1037</v>
      </c>
      <c r="D224" t="str">
        <f>MID(Table1[[#This Row],[Product ID]],5,2)</f>
        <v>FU</v>
      </c>
      <c r="E224" t="str">
        <f>LEFT(Table1[[#This Row],[Product ID]],3)</f>
        <v>FUR</v>
      </c>
      <c r="F224" s="10">
        <f>VLOOKUP(Table1[[#This Row],[Order ID]],Mapping!H224:J8015,3,0)</f>
        <v>40797</v>
      </c>
      <c r="G224" s="10">
        <f>VLOOKUP(Table1[[#This Row],[Order ID]],Mapping!H224:K8015,4,0)</f>
        <v>40802</v>
      </c>
      <c r="H224" t="str">
        <f>INDEX(Mapping!$B$2:$T$7793,MATCH(Data!$A224,Mapping!$B$3:$B$7793,0),MATCH(Data!$H$1,Mapping!$B$2:$T$2,0))</f>
        <v>Second Class</v>
      </c>
      <c r="I224" t="str">
        <f>INDEX(Mapping!$B$2:$T$7793,MATCH(Data!$A224,Mapping!$B$3:$B$7793,0),MATCH(Data!$I$1,Mapping!$B$2:$T$2,0))</f>
        <v>Corporate</v>
      </c>
      <c r="J224">
        <f>VLOOKUP($A224,Mapping!$X$3:$Y$7793,2,0)</f>
        <v>93030</v>
      </c>
      <c r="K224" t="str">
        <f>VLOOKUP($J224,Mapping!$AB$3:$AC$475,2,0)</f>
        <v>Andover</v>
      </c>
      <c r="L224" t="str">
        <f>VLOOKUP($K224,Mapping!$AF$3:$AG$475,2,0)</f>
        <v>Massachusetts</v>
      </c>
      <c r="M224" t="str">
        <f>VLOOKUP($L224,Mapping!$AI$3:$AJ$48,2,0)</f>
        <v>United States</v>
      </c>
      <c r="N224" t="str">
        <f>VLOOKUP($L224,Mapping!$AI$3:$AK$48,3,0)</f>
        <v>East</v>
      </c>
      <c r="O224" t="str">
        <f>VLOOKUP(Table1[[#This Row],[Column1]],Mapping!$AM$8:$AN$11,2,0)</f>
        <v>Furniture</v>
      </c>
      <c r="P224" t="str">
        <f>VLOOKUP(Table1[[#This Row],[Column3]],Mapping!$AP$5:$AQ$22,2,0)</f>
        <v>Furnishings</v>
      </c>
      <c r="Q224">
        <v>127.94999999999999</v>
      </c>
      <c r="R224">
        <v>3</v>
      </c>
      <c r="S224">
        <v>21.751499999999986</v>
      </c>
    </row>
    <row r="225" spans="1:19" x14ac:dyDescent="0.35">
      <c r="A225">
        <v>3709</v>
      </c>
      <c r="B225" t="s">
        <v>3410</v>
      </c>
      <c r="C225" t="s">
        <v>3411</v>
      </c>
      <c r="D225" t="str">
        <f>MID(Table1[[#This Row],[Product ID]],5,2)</f>
        <v>EN</v>
      </c>
      <c r="E225" t="str">
        <f>LEFT(Table1[[#This Row],[Product ID]],3)</f>
        <v>OFF</v>
      </c>
      <c r="F225" s="10">
        <f>VLOOKUP(Table1[[#This Row],[Order ID]],Mapping!H225:J8016,3,0)</f>
        <v>40803</v>
      </c>
      <c r="G225" s="10">
        <f>VLOOKUP(Table1[[#This Row],[Order ID]],Mapping!H225:K8016,4,0)</f>
        <v>40807</v>
      </c>
      <c r="H225" t="str">
        <f>INDEX(Mapping!$B$2:$T$7793,MATCH(Data!$A225,Mapping!$B$3:$B$7793,0),MATCH(Data!$H$1,Mapping!$B$2:$T$2,0))</f>
        <v>Standard Class</v>
      </c>
      <c r="I225" t="str">
        <f>INDEX(Mapping!$B$2:$T$7793,MATCH(Data!$A225,Mapping!$B$3:$B$7793,0),MATCH(Data!$I$1,Mapping!$B$2:$T$2,0))</f>
        <v>Consumer</v>
      </c>
      <c r="J225">
        <f>VLOOKUP($A225,Mapping!$X$3:$Y$7793,2,0)</f>
        <v>91911</v>
      </c>
      <c r="K225" t="str">
        <f>VLOOKUP($J225,Mapping!$AB$3:$AC$475,2,0)</f>
        <v>Fargo</v>
      </c>
      <c r="L225" t="str">
        <f>VLOOKUP($K225,Mapping!$AF$3:$AG$475,2,0)</f>
        <v>North Dakota</v>
      </c>
      <c r="M225" t="str">
        <f>VLOOKUP($L225,Mapping!$AI$3:$AJ$48,2,0)</f>
        <v>United States</v>
      </c>
      <c r="N225" t="str">
        <f>VLOOKUP($L225,Mapping!$AI$3:$AK$48,3,0)</f>
        <v>Central</v>
      </c>
      <c r="O225" t="str">
        <f>VLOOKUP(Table1[[#This Row],[Column1]],Mapping!$AM$8:$AN$11,2,0)</f>
        <v>Office Supplies</v>
      </c>
      <c r="P225" t="str">
        <f>VLOOKUP(Table1[[#This Row],[Column3]],Mapping!$AP$5:$AQ$22,2,0)</f>
        <v>Envelopes</v>
      </c>
      <c r="Q225">
        <v>182.94</v>
      </c>
      <c r="R225">
        <v>3</v>
      </c>
      <c r="S225">
        <v>85.981799999999993</v>
      </c>
    </row>
    <row r="226" spans="1:19" x14ac:dyDescent="0.35">
      <c r="A226">
        <v>2894</v>
      </c>
      <c r="B226" t="s">
        <v>2866</v>
      </c>
      <c r="C226" t="s">
        <v>2349</v>
      </c>
      <c r="D226" t="str">
        <f>MID(Table1[[#This Row],[Product ID]],5,2)</f>
        <v>FA</v>
      </c>
      <c r="E226" t="str">
        <f>LEFT(Table1[[#This Row],[Product ID]],3)</f>
        <v>OFF</v>
      </c>
      <c r="F226" s="10">
        <f>VLOOKUP(Table1[[#This Row],[Order ID]],Mapping!H226:J8017,3,0)</f>
        <v>40840</v>
      </c>
      <c r="G226" s="10">
        <f>VLOOKUP(Table1[[#This Row],[Order ID]],Mapping!H226:K8017,4,0)</f>
        <v>40840</v>
      </c>
      <c r="H226" t="str">
        <f>INDEX(Mapping!$B$2:$T$7793,MATCH(Data!$A226,Mapping!$B$3:$B$7793,0),MATCH(Data!$H$1,Mapping!$B$2:$T$2,0))</f>
        <v>Standard Class</v>
      </c>
      <c r="I226" t="str">
        <f>INDEX(Mapping!$B$2:$T$7793,MATCH(Data!$A226,Mapping!$B$3:$B$7793,0),MATCH(Data!$I$1,Mapping!$B$2:$T$2,0))</f>
        <v>Consumer</v>
      </c>
      <c r="J226">
        <f>VLOOKUP($A226,Mapping!$X$3:$Y$7793,2,0)</f>
        <v>29730</v>
      </c>
      <c r="K226" t="str">
        <f>VLOOKUP($J226,Mapping!$AB$3:$AC$475,2,0)</f>
        <v>Daytona Beach</v>
      </c>
      <c r="L226" t="str">
        <f>VLOOKUP($K226,Mapping!$AF$3:$AG$475,2,0)</f>
        <v>Florida</v>
      </c>
      <c r="M226" t="str">
        <f>VLOOKUP($L226,Mapping!$AI$3:$AJ$48,2,0)</f>
        <v>United States</v>
      </c>
      <c r="N226" t="str">
        <f>VLOOKUP($L226,Mapping!$AI$3:$AK$48,3,0)</f>
        <v>South</v>
      </c>
      <c r="O226" t="str">
        <f>VLOOKUP(Table1[[#This Row],[Column1]],Mapping!$AM$8:$AN$11,2,0)</f>
        <v>Office Supplies</v>
      </c>
      <c r="P226" t="str">
        <f>VLOOKUP(Table1[[#This Row],[Column3]],Mapping!$AP$5:$AQ$22,2,0)</f>
        <v>Fasteners</v>
      </c>
      <c r="Q226">
        <v>11.850000000000001</v>
      </c>
      <c r="R226">
        <v>3</v>
      </c>
      <c r="S226">
        <v>3.7919999999999994</v>
      </c>
    </row>
    <row r="227" spans="1:19" x14ac:dyDescent="0.35">
      <c r="A227">
        <v>317</v>
      </c>
      <c r="B227" t="s">
        <v>431</v>
      </c>
      <c r="C227" t="s">
        <v>432</v>
      </c>
      <c r="D227" t="str">
        <f>MID(Table1[[#This Row],[Product ID]],5,2)</f>
        <v>PA</v>
      </c>
      <c r="E227" t="str">
        <f>LEFT(Table1[[#This Row],[Product ID]],3)</f>
        <v>OFF</v>
      </c>
      <c r="F227" s="10">
        <f>VLOOKUP(Table1[[#This Row],[Order ID]],Mapping!H227:J8018,3,0)</f>
        <v>40901</v>
      </c>
      <c r="G227" s="10">
        <f>VLOOKUP(Table1[[#This Row],[Order ID]],Mapping!H227:K8018,4,0)</f>
        <v>40903</v>
      </c>
      <c r="H227" t="str">
        <f>INDEX(Mapping!$B$2:$T$7793,MATCH(Data!$A227,Mapping!$B$3:$B$7793,0),MATCH(Data!$H$1,Mapping!$B$2:$T$2,0))</f>
        <v>Second Class</v>
      </c>
      <c r="I227" t="str">
        <f>INDEX(Mapping!$B$2:$T$7793,MATCH(Data!$A227,Mapping!$B$3:$B$7793,0),MATCH(Data!$I$1,Mapping!$B$2:$T$2,0))</f>
        <v>Consumer</v>
      </c>
      <c r="J227">
        <f>VLOOKUP($A227,Mapping!$X$3:$Y$7793,2,0)</f>
        <v>33180</v>
      </c>
      <c r="K227" t="str">
        <f>VLOOKUP($J227,Mapping!$AB$3:$AC$475,2,0)</f>
        <v>Green Bay</v>
      </c>
      <c r="L227" t="str">
        <f>VLOOKUP($K227,Mapping!$AF$3:$AG$475,2,0)</f>
        <v>Wisconsin</v>
      </c>
      <c r="M227" t="str">
        <f>VLOOKUP($L227,Mapping!$AI$3:$AJ$48,2,0)</f>
        <v>United States</v>
      </c>
      <c r="N227" t="str">
        <f>VLOOKUP($L227,Mapping!$AI$3:$AK$48,3,0)</f>
        <v>Central</v>
      </c>
      <c r="O227" t="str">
        <f>VLOOKUP(Table1[[#This Row],[Column1]],Mapping!$AM$8:$AN$11,2,0)</f>
        <v>Office Supplies</v>
      </c>
      <c r="P227" t="str">
        <f>VLOOKUP(Table1[[#This Row],[Column3]],Mapping!$AP$5:$AQ$22,2,0)</f>
        <v>Paper</v>
      </c>
      <c r="Q227">
        <v>9.5680000000000014</v>
      </c>
      <c r="R227">
        <v>2</v>
      </c>
      <c r="S227">
        <v>3.4683999999999999</v>
      </c>
    </row>
    <row r="228" spans="1:19" x14ac:dyDescent="0.35">
      <c r="A228">
        <v>7675</v>
      </c>
      <c r="B228" t="s">
        <v>5703</v>
      </c>
      <c r="C228" t="s">
        <v>2102</v>
      </c>
      <c r="D228" t="str">
        <f>MID(Table1[[#This Row],[Product ID]],5,2)</f>
        <v>AC</v>
      </c>
      <c r="E228" t="str">
        <f>LEFT(Table1[[#This Row],[Product ID]],3)</f>
        <v>TEC</v>
      </c>
      <c r="F228" s="10">
        <f>VLOOKUP(Table1[[#This Row],[Order ID]],Mapping!H228:J8019,3,0)</f>
        <v>40893</v>
      </c>
      <c r="G228" s="10">
        <f>VLOOKUP(Table1[[#This Row],[Order ID]],Mapping!H228:K8019,4,0)</f>
        <v>40895</v>
      </c>
      <c r="H228" t="str">
        <f>INDEX(Mapping!$B$2:$T$7793,MATCH(Data!$A228,Mapping!$B$3:$B$7793,0),MATCH(Data!$H$1,Mapping!$B$2:$T$2,0))</f>
        <v>Standard Class</v>
      </c>
      <c r="I228" t="str">
        <f>INDEX(Mapping!$B$2:$T$7793,MATCH(Data!$A228,Mapping!$B$3:$B$7793,0),MATCH(Data!$I$1,Mapping!$B$2:$T$2,0))</f>
        <v>Consumer</v>
      </c>
      <c r="J228">
        <f>VLOOKUP($A228,Mapping!$X$3:$Y$7793,2,0)</f>
        <v>77705</v>
      </c>
      <c r="K228" t="str">
        <f>VLOOKUP($J228,Mapping!$AB$3:$AC$475,2,0)</f>
        <v>Romeoville</v>
      </c>
      <c r="L228" t="str">
        <f>VLOOKUP($K228,Mapping!$AF$3:$AG$475,2,0)</f>
        <v>Illinois</v>
      </c>
      <c r="M228" t="str">
        <f>VLOOKUP($L228,Mapping!$AI$3:$AJ$48,2,0)</f>
        <v>United States</v>
      </c>
      <c r="N228" t="str">
        <f>VLOOKUP($L228,Mapping!$AI$3:$AK$48,3,0)</f>
        <v>Central</v>
      </c>
      <c r="O228" t="str">
        <f>VLOOKUP(Table1[[#This Row],[Column1]],Mapping!$AM$8:$AN$11,2,0)</f>
        <v>Technology</v>
      </c>
      <c r="P228" t="str">
        <f>VLOOKUP(Table1[[#This Row],[Column3]],Mapping!$AP$5:$AQ$22,2,0)</f>
        <v>Accessories</v>
      </c>
      <c r="Q228">
        <v>319.96800000000002</v>
      </c>
      <c r="R228">
        <v>4</v>
      </c>
      <c r="S228">
        <v>95.990400000000008</v>
      </c>
    </row>
    <row r="229" spans="1:19" x14ac:dyDescent="0.35">
      <c r="A229">
        <v>7676</v>
      </c>
      <c r="B229" t="s">
        <v>5703</v>
      </c>
      <c r="C229" t="s">
        <v>70</v>
      </c>
      <c r="D229" t="str">
        <f>MID(Table1[[#This Row],[Product ID]],5,2)</f>
        <v>FU</v>
      </c>
      <c r="E229" t="str">
        <f>LEFT(Table1[[#This Row],[Product ID]],3)</f>
        <v>FUR</v>
      </c>
      <c r="F229" s="10">
        <f>VLOOKUP(Table1[[#This Row],[Order ID]],Mapping!H229:J8020,3,0)</f>
        <v>40893</v>
      </c>
      <c r="G229" s="10">
        <f>VLOOKUP(Table1[[#This Row],[Order ID]],Mapping!H229:K8020,4,0)</f>
        <v>40895</v>
      </c>
      <c r="H229" t="str">
        <f>INDEX(Mapping!$B$2:$T$7793,MATCH(Data!$A229,Mapping!$B$3:$B$7793,0),MATCH(Data!$H$1,Mapping!$B$2:$T$2,0))</f>
        <v>Second Class</v>
      </c>
      <c r="I229" t="str">
        <f>INDEX(Mapping!$B$2:$T$7793,MATCH(Data!$A229,Mapping!$B$3:$B$7793,0),MATCH(Data!$I$1,Mapping!$B$2:$T$2,0))</f>
        <v>Consumer</v>
      </c>
      <c r="J229">
        <f>VLOOKUP($A229,Mapping!$X$3:$Y$7793,2,0)</f>
        <v>77705</v>
      </c>
      <c r="K229" t="str">
        <f>VLOOKUP($J229,Mapping!$AB$3:$AC$475,2,0)</f>
        <v>Romeoville</v>
      </c>
      <c r="L229" t="str">
        <f>VLOOKUP($K229,Mapping!$AF$3:$AG$475,2,0)</f>
        <v>Illinois</v>
      </c>
      <c r="M229" t="str">
        <f>VLOOKUP($L229,Mapping!$AI$3:$AJ$48,2,0)</f>
        <v>United States</v>
      </c>
      <c r="N229" t="str">
        <f>VLOOKUP($L229,Mapping!$AI$3:$AK$48,3,0)</f>
        <v>Central</v>
      </c>
      <c r="O229" t="str">
        <f>VLOOKUP(Table1[[#This Row],[Column1]],Mapping!$AM$8:$AN$11,2,0)</f>
        <v>Furniture</v>
      </c>
      <c r="P229" t="str">
        <f>VLOOKUP(Table1[[#This Row],[Column3]],Mapping!$AP$5:$AQ$22,2,0)</f>
        <v>Furnishings</v>
      </c>
      <c r="Q229">
        <v>8.6240000000000023</v>
      </c>
      <c r="R229">
        <v>7</v>
      </c>
      <c r="S229">
        <v>-2.5872000000000011</v>
      </c>
    </row>
    <row r="230" spans="1:19" x14ac:dyDescent="0.35">
      <c r="A230">
        <v>7211</v>
      </c>
      <c r="B230" t="s">
        <v>5443</v>
      </c>
      <c r="C230" t="s">
        <v>124</v>
      </c>
      <c r="D230" t="str">
        <f>MID(Table1[[#This Row],[Product ID]],5,2)</f>
        <v>BI</v>
      </c>
      <c r="E230" t="str">
        <f>LEFT(Table1[[#This Row],[Product ID]],3)</f>
        <v>OFF</v>
      </c>
      <c r="F230" s="10">
        <f>VLOOKUP(Table1[[#This Row],[Order ID]],Mapping!H230:J8021,3,0)</f>
        <v>40733</v>
      </c>
      <c r="G230" s="10">
        <f>VLOOKUP(Table1[[#This Row],[Order ID]],Mapping!H230:K8021,4,0)</f>
        <v>40738</v>
      </c>
      <c r="H230" t="str">
        <f>INDEX(Mapping!$B$2:$T$7793,MATCH(Data!$A230,Mapping!$B$3:$B$7793,0),MATCH(Data!$H$1,Mapping!$B$2:$T$2,0))</f>
        <v>Standard Class</v>
      </c>
      <c r="I230" t="str">
        <f>INDEX(Mapping!$B$2:$T$7793,MATCH(Data!$A230,Mapping!$B$3:$B$7793,0),MATCH(Data!$I$1,Mapping!$B$2:$T$2,0))</f>
        <v>Corporate</v>
      </c>
      <c r="J230">
        <f>VLOOKUP($A230,Mapping!$X$3:$Y$7793,2,0)</f>
        <v>94122</v>
      </c>
      <c r="K230" t="str">
        <f>VLOOKUP($J230,Mapping!$AB$3:$AC$475,2,0)</f>
        <v>Urbandale</v>
      </c>
      <c r="L230" t="str">
        <f>VLOOKUP($K230,Mapping!$AF$3:$AG$475,2,0)</f>
        <v>Iowa</v>
      </c>
      <c r="M230" t="str">
        <f>VLOOKUP($L230,Mapping!$AI$3:$AJ$48,2,0)</f>
        <v>United States</v>
      </c>
      <c r="N230" t="str">
        <f>VLOOKUP($L230,Mapping!$AI$3:$AK$48,3,0)</f>
        <v>Central</v>
      </c>
      <c r="O230" t="str">
        <f>VLOOKUP(Table1[[#This Row],[Column1]],Mapping!$AM$8:$AN$11,2,0)</f>
        <v>Office Supplies</v>
      </c>
      <c r="P230" t="str">
        <f>VLOOKUP(Table1[[#This Row],[Column3]],Mapping!$AP$5:$AQ$22,2,0)</f>
        <v>Binders</v>
      </c>
      <c r="Q230">
        <v>14.303999999999998</v>
      </c>
      <c r="R230">
        <v>6</v>
      </c>
      <c r="S230">
        <v>4.6487999999999987</v>
      </c>
    </row>
    <row r="231" spans="1:19" x14ac:dyDescent="0.35">
      <c r="A231">
        <v>7212</v>
      </c>
      <c r="B231" t="s">
        <v>5443</v>
      </c>
      <c r="C231" t="s">
        <v>2963</v>
      </c>
      <c r="D231" t="str">
        <f>MID(Table1[[#This Row],[Product ID]],5,2)</f>
        <v>BO</v>
      </c>
      <c r="E231" t="str">
        <f>LEFT(Table1[[#This Row],[Product ID]],3)</f>
        <v>FUR</v>
      </c>
      <c r="F231" s="10">
        <f>VLOOKUP(Table1[[#This Row],[Order ID]],Mapping!H231:J8022,3,0)</f>
        <v>40733</v>
      </c>
      <c r="G231" s="10">
        <f>VLOOKUP(Table1[[#This Row],[Order ID]],Mapping!H231:K8022,4,0)</f>
        <v>40738</v>
      </c>
      <c r="H231" t="str">
        <f>INDEX(Mapping!$B$2:$T$7793,MATCH(Data!$A231,Mapping!$B$3:$B$7793,0),MATCH(Data!$H$1,Mapping!$B$2:$T$2,0))</f>
        <v>Standard Class</v>
      </c>
      <c r="I231" t="str">
        <f>INDEX(Mapping!$B$2:$T$7793,MATCH(Data!$A231,Mapping!$B$3:$B$7793,0),MATCH(Data!$I$1,Mapping!$B$2:$T$2,0))</f>
        <v>Home Office</v>
      </c>
      <c r="J231">
        <f>VLOOKUP($A231,Mapping!$X$3:$Y$7793,2,0)</f>
        <v>94122</v>
      </c>
      <c r="K231" t="str">
        <f>VLOOKUP($J231,Mapping!$AB$3:$AC$475,2,0)</f>
        <v>Urbandale</v>
      </c>
      <c r="L231" t="str">
        <f>VLOOKUP($K231,Mapping!$AF$3:$AG$475,2,0)</f>
        <v>Iowa</v>
      </c>
      <c r="M231" t="str">
        <f>VLOOKUP($L231,Mapping!$AI$3:$AJ$48,2,0)</f>
        <v>United States</v>
      </c>
      <c r="N231" t="str">
        <f>VLOOKUP($L231,Mapping!$AI$3:$AK$48,3,0)</f>
        <v>Central</v>
      </c>
      <c r="O231" t="str">
        <f>VLOOKUP(Table1[[#This Row],[Column1]],Mapping!$AM$8:$AN$11,2,0)</f>
        <v>Furniture</v>
      </c>
      <c r="P231" t="str">
        <f>VLOOKUP(Table1[[#This Row],[Column3]],Mapping!$AP$5:$AQ$22,2,0)</f>
        <v>Bookcases</v>
      </c>
      <c r="Q231">
        <v>119.83299999999998</v>
      </c>
      <c r="R231">
        <v>1</v>
      </c>
      <c r="S231">
        <v>7.0489999999999995</v>
      </c>
    </row>
    <row r="232" spans="1:19" x14ac:dyDescent="0.35">
      <c r="A232">
        <v>7213</v>
      </c>
      <c r="B232" t="s">
        <v>5443</v>
      </c>
      <c r="C232" t="s">
        <v>2289</v>
      </c>
      <c r="D232" t="str">
        <f>MID(Table1[[#This Row],[Product ID]],5,2)</f>
        <v>AR</v>
      </c>
      <c r="E232" t="str">
        <f>LEFT(Table1[[#This Row],[Product ID]],3)</f>
        <v>OFF</v>
      </c>
      <c r="F232" s="10">
        <f>VLOOKUP(Table1[[#This Row],[Order ID]],Mapping!H232:J8023,3,0)</f>
        <v>40733</v>
      </c>
      <c r="G232" s="10">
        <f>VLOOKUP(Table1[[#This Row],[Order ID]],Mapping!H232:K8023,4,0)</f>
        <v>40738</v>
      </c>
      <c r="H232" t="str">
        <f>INDEX(Mapping!$B$2:$T$7793,MATCH(Data!$A232,Mapping!$B$3:$B$7793,0),MATCH(Data!$H$1,Mapping!$B$2:$T$2,0))</f>
        <v>Standard Class</v>
      </c>
      <c r="I232" t="str">
        <f>INDEX(Mapping!$B$2:$T$7793,MATCH(Data!$A232,Mapping!$B$3:$B$7793,0),MATCH(Data!$I$1,Mapping!$B$2:$T$2,0))</f>
        <v>Home Office</v>
      </c>
      <c r="J232">
        <f>VLOOKUP($A232,Mapping!$X$3:$Y$7793,2,0)</f>
        <v>94122</v>
      </c>
      <c r="K232" t="str">
        <f>VLOOKUP($J232,Mapping!$AB$3:$AC$475,2,0)</f>
        <v>Urbandale</v>
      </c>
      <c r="L232" t="str">
        <f>VLOOKUP($K232,Mapping!$AF$3:$AG$475,2,0)</f>
        <v>Iowa</v>
      </c>
      <c r="M232" t="str">
        <f>VLOOKUP($L232,Mapping!$AI$3:$AJ$48,2,0)</f>
        <v>United States</v>
      </c>
      <c r="N232" t="str">
        <f>VLOOKUP($L232,Mapping!$AI$3:$AK$48,3,0)</f>
        <v>Central</v>
      </c>
      <c r="O232" t="str">
        <f>VLOOKUP(Table1[[#This Row],[Column1]],Mapping!$AM$8:$AN$11,2,0)</f>
        <v>Office Supplies</v>
      </c>
      <c r="P232" t="str">
        <f>VLOOKUP(Table1[[#This Row],[Column3]],Mapping!$AP$5:$AQ$22,2,0)</f>
        <v>Art</v>
      </c>
      <c r="Q232">
        <v>5.56</v>
      </c>
      <c r="R232">
        <v>2</v>
      </c>
      <c r="S232">
        <v>2.2239999999999998</v>
      </c>
    </row>
    <row r="233" spans="1:19" x14ac:dyDescent="0.35">
      <c r="A233">
        <v>7214</v>
      </c>
      <c r="B233" t="s">
        <v>5443</v>
      </c>
      <c r="C233" t="s">
        <v>2037</v>
      </c>
      <c r="D233" t="str">
        <f>MID(Table1[[#This Row],[Product ID]],5,2)</f>
        <v>PA</v>
      </c>
      <c r="E233" t="str">
        <f>LEFT(Table1[[#This Row],[Product ID]],3)</f>
        <v>OFF</v>
      </c>
      <c r="F233" s="10">
        <f>VLOOKUP(Table1[[#This Row],[Order ID]],Mapping!H233:J8024,3,0)</f>
        <v>40733</v>
      </c>
      <c r="G233" s="10">
        <f>VLOOKUP(Table1[[#This Row],[Order ID]],Mapping!H233:K8024,4,0)</f>
        <v>40738</v>
      </c>
      <c r="H233" t="str">
        <f>INDEX(Mapping!$B$2:$T$7793,MATCH(Data!$A233,Mapping!$B$3:$B$7793,0),MATCH(Data!$H$1,Mapping!$B$2:$T$2,0))</f>
        <v>Standard Class</v>
      </c>
      <c r="I233" t="str">
        <f>INDEX(Mapping!$B$2:$T$7793,MATCH(Data!$A233,Mapping!$B$3:$B$7793,0),MATCH(Data!$I$1,Mapping!$B$2:$T$2,0))</f>
        <v>Home Office</v>
      </c>
      <c r="J233">
        <f>VLOOKUP($A233,Mapping!$X$3:$Y$7793,2,0)</f>
        <v>94122</v>
      </c>
      <c r="K233" t="str">
        <f>VLOOKUP($J233,Mapping!$AB$3:$AC$475,2,0)</f>
        <v>Urbandale</v>
      </c>
      <c r="L233" t="str">
        <f>VLOOKUP($K233,Mapping!$AF$3:$AG$475,2,0)</f>
        <v>Iowa</v>
      </c>
      <c r="M233" t="str">
        <f>VLOOKUP($L233,Mapping!$AI$3:$AJ$48,2,0)</f>
        <v>United States</v>
      </c>
      <c r="N233" t="str">
        <f>VLOOKUP($L233,Mapping!$AI$3:$AK$48,3,0)</f>
        <v>Central</v>
      </c>
      <c r="O233" t="str">
        <f>VLOOKUP(Table1[[#This Row],[Column1]],Mapping!$AM$8:$AN$11,2,0)</f>
        <v>Office Supplies</v>
      </c>
      <c r="P233" t="str">
        <f>VLOOKUP(Table1[[#This Row],[Column3]],Mapping!$AP$5:$AQ$22,2,0)</f>
        <v>Paper</v>
      </c>
      <c r="Q233">
        <v>32.400000000000006</v>
      </c>
      <c r="R233">
        <v>5</v>
      </c>
      <c r="S233">
        <v>15.552000000000001</v>
      </c>
    </row>
    <row r="234" spans="1:19" x14ac:dyDescent="0.35">
      <c r="A234">
        <v>3773</v>
      </c>
      <c r="B234" t="s">
        <v>3451</v>
      </c>
      <c r="C234" t="s">
        <v>1385</v>
      </c>
      <c r="D234" t="str">
        <f>MID(Table1[[#This Row],[Product ID]],5,2)</f>
        <v>FU</v>
      </c>
      <c r="E234" t="str">
        <f>LEFT(Table1[[#This Row],[Product ID]],3)</f>
        <v>FUR</v>
      </c>
      <c r="F234" s="10">
        <f>VLOOKUP(Table1[[#This Row],[Order ID]],Mapping!H234:J8025,3,0)</f>
        <v>40889</v>
      </c>
      <c r="G234" s="10">
        <f>VLOOKUP(Table1[[#This Row],[Order ID]],Mapping!H234:K8025,4,0)</f>
        <v>40892</v>
      </c>
      <c r="H234" t="str">
        <f>INDEX(Mapping!$B$2:$T$7793,MATCH(Data!$A234,Mapping!$B$3:$B$7793,0),MATCH(Data!$H$1,Mapping!$B$2:$T$2,0))</f>
        <v>Standard Class</v>
      </c>
      <c r="I234" t="str">
        <f>INDEX(Mapping!$B$2:$T$7793,MATCH(Data!$A234,Mapping!$B$3:$B$7793,0),MATCH(Data!$I$1,Mapping!$B$2:$T$2,0))</f>
        <v>Consumer</v>
      </c>
      <c r="J234">
        <f>VLOOKUP($A234,Mapping!$X$3:$Y$7793,2,0)</f>
        <v>94601</v>
      </c>
      <c r="K234" t="str">
        <f>VLOOKUP($J234,Mapping!$AB$3:$AC$475,2,0)</f>
        <v>Pleasant Grove</v>
      </c>
      <c r="L234" t="str">
        <f>VLOOKUP($K234,Mapping!$AF$3:$AG$475,2,0)</f>
        <v>Utah</v>
      </c>
      <c r="M234" t="str">
        <f>VLOOKUP($L234,Mapping!$AI$3:$AJ$48,2,0)</f>
        <v>United States</v>
      </c>
      <c r="N234" t="str">
        <f>VLOOKUP($L234,Mapping!$AI$3:$AK$48,3,0)</f>
        <v>West</v>
      </c>
      <c r="O234" t="str">
        <f>VLOOKUP(Table1[[#This Row],[Column1]],Mapping!$AM$8:$AN$11,2,0)</f>
        <v>Furniture</v>
      </c>
      <c r="P234" t="str">
        <f>VLOOKUP(Table1[[#This Row],[Column3]],Mapping!$AP$5:$AQ$22,2,0)</f>
        <v>Furnishings</v>
      </c>
      <c r="Q234">
        <v>12.54</v>
      </c>
      <c r="R234">
        <v>3</v>
      </c>
      <c r="S234">
        <v>4.5144000000000002</v>
      </c>
    </row>
    <row r="235" spans="1:19" x14ac:dyDescent="0.35">
      <c r="A235">
        <v>3774</v>
      </c>
      <c r="B235" t="s">
        <v>3451</v>
      </c>
      <c r="C235" t="s">
        <v>462</v>
      </c>
      <c r="D235" t="str">
        <f>MID(Table1[[#This Row],[Product ID]],5,2)</f>
        <v>ST</v>
      </c>
      <c r="E235" t="str">
        <f>LEFT(Table1[[#This Row],[Product ID]],3)</f>
        <v>OFF</v>
      </c>
      <c r="F235" s="10">
        <f>VLOOKUP(Table1[[#This Row],[Order ID]],Mapping!H235:J8026,3,0)</f>
        <v>40889</v>
      </c>
      <c r="G235" s="10">
        <f>VLOOKUP(Table1[[#This Row],[Order ID]],Mapping!H235:K8026,4,0)</f>
        <v>40892</v>
      </c>
      <c r="H235" t="str">
        <f>INDEX(Mapping!$B$2:$T$7793,MATCH(Data!$A235,Mapping!$B$3:$B$7793,0),MATCH(Data!$H$1,Mapping!$B$2:$T$2,0))</f>
        <v>Second Class</v>
      </c>
      <c r="I235" t="str">
        <f>INDEX(Mapping!$B$2:$T$7793,MATCH(Data!$A235,Mapping!$B$3:$B$7793,0),MATCH(Data!$I$1,Mapping!$B$2:$T$2,0))</f>
        <v>Consumer</v>
      </c>
      <c r="J235">
        <f>VLOOKUP($A235,Mapping!$X$3:$Y$7793,2,0)</f>
        <v>94601</v>
      </c>
      <c r="K235" t="str">
        <f>VLOOKUP($J235,Mapping!$AB$3:$AC$475,2,0)</f>
        <v>Pleasant Grove</v>
      </c>
      <c r="L235" t="str">
        <f>VLOOKUP($K235,Mapping!$AF$3:$AG$475,2,0)</f>
        <v>Utah</v>
      </c>
      <c r="M235" t="str">
        <f>VLOOKUP($L235,Mapping!$AI$3:$AJ$48,2,0)</f>
        <v>United States</v>
      </c>
      <c r="N235" t="str">
        <f>VLOOKUP($L235,Mapping!$AI$3:$AK$48,3,0)</f>
        <v>West</v>
      </c>
      <c r="O235" t="str">
        <f>VLOOKUP(Table1[[#This Row],[Column1]],Mapping!$AM$8:$AN$11,2,0)</f>
        <v>Office Supplies</v>
      </c>
      <c r="P235" t="str">
        <f>VLOOKUP(Table1[[#This Row],[Column3]],Mapping!$AP$5:$AQ$22,2,0)</f>
        <v>Storage</v>
      </c>
      <c r="Q235">
        <v>8.94</v>
      </c>
      <c r="R235">
        <v>3</v>
      </c>
      <c r="S235">
        <v>0.62579999999999902</v>
      </c>
    </row>
    <row r="236" spans="1:19" x14ac:dyDescent="0.35">
      <c r="A236">
        <v>3775</v>
      </c>
      <c r="B236" t="s">
        <v>3451</v>
      </c>
      <c r="C236" t="s">
        <v>70</v>
      </c>
      <c r="D236" t="str">
        <f>MID(Table1[[#This Row],[Product ID]],5,2)</f>
        <v>FU</v>
      </c>
      <c r="E236" t="str">
        <f>LEFT(Table1[[#This Row],[Product ID]],3)</f>
        <v>FUR</v>
      </c>
      <c r="F236" s="10">
        <f>VLOOKUP(Table1[[#This Row],[Order ID]],Mapping!H236:J8027,3,0)</f>
        <v>40889</v>
      </c>
      <c r="G236" s="10">
        <f>VLOOKUP(Table1[[#This Row],[Order ID]],Mapping!H236:K8027,4,0)</f>
        <v>40892</v>
      </c>
      <c r="H236" t="str">
        <f>INDEX(Mapping!$B$2:$T$7793,MATCH(Data!$A236,Mapping!$B$3:$B$7793,0),MATCH(Data!$H$1,Mapping!$B$2:$T$2,0))</f>
        <v>Second Class</v>
      </c>
      <c r="I236" t="str">
        <f>INDEX(Mapping!$B$2:$T$7793,MATCH(Data!$A236,Mapping!$B$3:$B$7793,0),MATCH(Data!$I$1,Mapping!$B$2:$T$2,0))</f>
        <v>Consumer</v>
      </c>
      <c r="J236">
        <f>VLOOKUP($A236,Mapping!$X$3:$Y$7793,2,0)</f>
        <v>94601</v>
      </c>
      <c r="K236" t="str">
        <f>VLOOKUP($J236,Mapping!$AB$3:$AC$475,2,0)</f>
        <v>Pleasant Grove</v>
      </c>
      <c r="L236" t="str">
        <f>VLOOKUP($K236,Mapping!$AF$3:$AG$475,2,0)</f>
        <v>Utah</v>
      </c>
      <c r="M236" t="str">
        <f>VLOOKUP($L236,Mapping!$AI$3:$AJ$48,2,0)</f>
        <v>United States</v>
      </c>
      <c r="N236" t="str">
        <f>VLOOKUP($L236,Mapping!$AI$3:$AK$48,3,0)</f>
        <v>West</v>
      </c>
      <c r="O236" t="str">
        <f>VLOOKUP(Table1[[#This Row],[Column1]],Mapping!$AM$8:$AN$11,2,0)</f>
        <v>Furniture</v>
      </c>
      <c r="P236" t="str">
        <f>VLOOKUP(Table1[[#This Row],[Column3]],Mapping!$AP$5:$AQ$22,2,0)</f>
        <v>Furnishings</v>
      </c>
      <c r="Q236">
        <v>9.24</v>
      </c>
      <c r="R236">
        <v>3</v>
      </c>
      <c r="S236">
        <v>4.4352</v>
      </c>
    </row>
    <row r="237" spans="1:19" x14ac:dyDescent="0.35">
      <c r="A237">
        <v>6225</v>
      </c>
      <c r="B237" t="s">
        <v>4885</v>
      </c>
      <c r="C237" t="s">
        <v>1163</v>
      </c>
      <c r="D237" t="str">
        <f>MID(Table1[[#This Row],[Product ID]],5,2)</f>
        <v>AP</v>
      </c>
      <c r="E237" t="str">
        <f>LEFT(Table1[[#This Row],[Product ID]],3)</f>
        <v>OFF</v>
      </c>
      <c r="F237" s="10">
        <f>VLOOKUP(Table1[[#This Row],[Order ID]],Mapping!H237:J8028,3,0)</f>
        <v>40796</v>
      </c>
      <c r="G237" s="10">
        <f>VLOOKUP(Table1[[#This Row],[Order ID]],Mapping!H237:K8028,4,0)</f>
        <v>40799</v>
      </c>
      <c r="H237" t="str">
        <f>INDEX(Mapping!$B$2:$T$7793,MATCH(Data!$A237,Mapping!$B$3:$B$7793,0),MATCH(Data!$H$1,Mapping!$B$2:$T$2,0))</f>
        <v>Standard Class</v>
      </c>
      <c r="I237" t="str">
        <f>INDEX(Mapping!$B$2:$T$7793,MATCH(Data!$A237,Mapping!$B$3:$B$7793,0),MATCH(Data!$I$1,Mapping!$B$2:$T$2,0))</f>
        <v>Consumer</v>
      </c>
      <c r="J237">
        <f>VLOOKUP($A237,Mapping!$X$3:$Y$7793,2,0)</f>
        <v>7011</v>
      </c>
      <c r="K237" t="str">
        <f>VLOOKUP($J237,Mapping!$AB$3:$AC$475,2,0)</f>
        <v>Springdale</v>
      </c>
      <c r="L237" t="str">
        <f>VLOOKUP($K237,Mapping!$AF$3:$AG$475,2,0)</f>
        <v>Arkansas</v>
      </c>
      <c r="M237" t="str">
        <f>VLOOKUP($L237,Mapping!$AI$3:$AJ$48,2,0)</f>
        <v>United States</v>
      </c>
      <c r="N237" t="str">
        <f>VLOOKUP($L237,Mapping!$AI$3:$AK$48,3,0)</f>
        <v>South</v>
      </c>
      <c r="O237" t="str">
        <f>VLOOKUP(Table1[[#This Row],[Column1]],Mapping!$AM$8:$AN$11,2,0)</f>
        <v>Office Supplies</v>
      </c>
      <c r="P237" t="str">
        <f>VLOOKUP(Table1[[#This Row],[Column3]],Mapping!$AP$5:$AQ$22,2,0)</f>
        <v>Appliances</v>
      </c>
      <c r="Q237">
        <v>81.92</v>
      </c>
      <c r="R237">
        <v>4</v>
      </c>
      <c r="S237">
        <v>22.118400000000001</v>
      </c>
    </row>
    <row r="238" spans="1:19" x14ac:dyDescent="0.35">
      <c r="A238">
        <v>6226</v>
      </c>
      <c r="B238" t="s">
        <v>4885</v>
      </c>
      <c r="C238" t="s">
        <v>1709</v>
      </c>
      <c r="D238" t="str">
        <f>MID(Table1[[#This Row],[Product ID]],5,2)</f>
        <v>FU</v>
      </c>
      <c r="E238" t="str">
        <f>LEFT(Table1[[#This Row],[Product ID]],3)</f>
        <v>FUR</v>
      </c>
      <c r="F238" s="10">
        <f>VLOOKUP(Table1[[#This Row],[Order ID]],Mapping!H238:J8029,3,0)</f>
        <v>40796</v>
      </c>
      <c r="G238" s="10">
        <f>VLOOKUP(Table1[[#This Row],[Order ID]],Mapping!H238:K8029,4,0)</f>
        <v>40799</v>
      </c>
      <c r="H238" t="str">
        <f>INDEX(Mapping!$B$2:$T$7793,MATCH(Data!$A238,Mapping!$B$3:$B$7793,0),MATCH(Data!$H$1,Mapping!$B$2:$T$2,0))</f>
        <v>First Class</v>
      </c>
      <c r="I238" t="str">
        <f>INDEX(Mapping!$B$2:$T$7793,MATCH(Data!$A238,Mapping!$B$3:$B$7793,0),MATCH(Data!$I$1,Mapping!$B$2:$T$2,0))</f>
        <v>Consumer</v>
      </c>
      <c r="J238">
        <f>VLOOKUP($A238,Mapping!$X$3:$Y$7793,2,0)</f>
        <v>7011</v>
      </c>
      <c r="K238" t="str">
        <f>VLOOKUP($J238,Mapping!$AB$3:$AC$475,2,0)</f>
        <v>Springdale</v>
      </c>
      <c r="L238" t="str">
        <f>VLOOKUP($K238,Mapping!$AF$3:$AG$475,2,0)</f>
        <v>Arkansas</v>
      </c>
      <c r="M238" t="str">
        <f>VLOOKUP($L238,Mapping!$AI$3:$AJ$48,2,0)</f>
        <v>United States</v>
      </c>
      <c r="N238" t="str">
        <f>VLOOKUP($L238,Mapping!$AI$3:$AK$48,3,0)</f>
        <v>South</v>
      </c>
      <c r="O238" t="str">
        <f>VLOOKUP(Table1[[#This Row],[Column1]],Mapping!$AM$8:$AN$11,2,0)</f>
        <v>Furniture</v>
      </c>
      <c r="P238" t="str">
        <f>VLOOKUP(Table1[[#This Row],[Column3]],Mapping!$AP$5:$AQ$22,2,0)</f>
        <v>Furnishings</v>
      </c>
      <c r="Q238">
        <v>254.89999999999998</v>
      </c>
      <c r="R238">
        <v>5</v>
      </c>
      <c r="S238">
        <v>76.469999999999985</v>
      </c>
    </row>
    <row r="239" spans="1:19" x14ac:dyDescent="0.35">
      <c r="A239">
        <v>1957</v>
      </c>
      <c r="B239" t="s">
        <v>2147</v>
      </c>
      <c r="C239" t="s">
        <v>2148</v>
      </c>
      <c r="D239" t="str">
        <f>MID(Table1[[#This Row],[Product ID]],5,2)</f>
        <v>PA</v>
      </c>
      <c r="E239" t="str">
        <f>LEFT(Table1[[#This Row],[Product ID]],3)</f>
        <v>OFF</v>
      </c>
      <c r="F239" s="10">
        <f>VLOOKUP(Table1[[#This Row],[Order ID]],Mapping!H239:J8030,3,0)</f>
        <v>40890</v>
      </c>
      <c r="G239" s="10">
        <f>VLOOKUP(Table1[[#This Row],[Order ID]],Mapping!H239:K8030,4,0)</f>
        <v>40892</v>
      </c>
      <c r="H239" t="str">
        <f>INDEX(Mapping!$B$2:$T$7793,MATCH(Data!$A239,Mapping!$B$3:$B$7793,0),MATCH(Data!$H$1,Mapping!$B$2:$T$2,0))</f>
        <v>Second Class</v>
      </c>
      <c r="I239" t="str">
        <f>INDEX(Mapping!$B$2:$T$7793,MATCH(Data!$A239,Mapping!$B$3:$B$7793,0),MATCH(Data!$I$1,Mapping!$B$2:$T$2,0))</f>
        <v>Consumer</v>
      </c>
      <c r="J239">
        <f>VLOOKUP($A239,Mapping!$X$3:$Y$7793,2,0)</f>
        <v>90049</v>
      </c>
      <c r="K239" t="str">
        <f>VLOOKUP($J239,Mapping!$AB$3:$AC$475,2,0)</f>
        <v>Richardson</v>
      </c>
      <c r="L239" t="str">
        <f>VLOOKUP($K239,Mapping!$AF$3:$AG$475,2,0)</f>
        <v>Texas</v>
      </c>
      <c r="M239" t="str">
        <f>VLOOKUP($L239,Mapping!$AI$3:$AJ$48,2,0)</f>
        <v>United States</v>
      </c>
      <c r="N239" t="str">
        <f>VLOOKUP($L239,Mapping!$AI$3:$AK$48,3,0)</f>
        <v>Central</v>
      </c>
      <c r="O239" t="str">
        <f>VLOOKUP(Table1[[#This Row],[Column1]],Mapping!$AM$8:$AN$11,2,0)</f>
        <v>Office Supplies</v>
      </c>
      <c r="P239" t="str">
        <f>VLOOKUP(Table1[[#This Row],[Column3]],Mapping!$AP$5:$AQ$22,2,0)</f>
        <v>Paper</v>
      </c>
      <c r="Q239">
        <v>90.24</v>
      </c>
      <c r="R239">
        <v>6</v>
      </c>
      <c r="S239">
        <v>41.51039999999999</v>
      </c>
    </row>
    <row r="240" spans="1:19" x14ac:dyDescent="0.35">
      <c r="A240">
        <v>4159</v>
      </c>
      <c r="B240" t="s">
        <v>3692</v>
      </c>
      <c r="C240" t="s">
        <v>2108</v>
      </c>
      <c r="D240" t="str">
        <f>MID(Table1[[#This Row],[Product ID]],5,2)</f>
        <v>CH</v>
      </c>
      <c r="E240" t="str">
        <f>LEFT(Table1[[#This Row],[Product ID]],3)</f>
        <v>FUR</v>
      </c>
      <c r="F240" s="10">
        <f>VLOOKUP(Table1[[#This Row],[Order ID]],Mapping!H240:J8031,3,0)</f>
        <v>40676</v>
      </c>
      <c r="G240" s="10">
        <f>VLOOKUP(Table1[[#This Row],[Order ID]],Mapping!H240:K8031,4,0)</f>
        <v>40682</v>
      </c>
      <c r="H240" t="str">
        <f>INDEX(Mapping!$B$2:$T$7793,MATCH(Data!$A240,Mapping!$B$3:$B$7793,0),MATCH(Data!$H$1,Mapping!$B$2:$T$2,0))</f>
        <v>Standard Class</v>
      </c>
      <c r="I240" t="str">
        <f>INDEX(Mapping!$B$2:$T$7793,MATCH(Data!$A240,Mapping!$B$3:$B$7793,0),MATCH(Data!$I$1,Mapping!$B$2:$T$2,0))</f>
        <v>Corporate</v>
      </c>
      <c r="J240">
        <f>VLOOKUP($A240,Mapping!$X$3:$Y$7793,2,0)</f>
        <v>90004</v>
      </c>
      <c r="K240" t="str">
        <f>VLOOKUP($J240,Mapping!$AB$3:$AC$475,2,0)</f>
        <v>Durham</v>
      </c>
      <c r="L240" t="str">
        <f>VLOOKUP($K240,Mapping!$AF$3:$AG$475,2,0)</f>
        <v>North Carolina</v>
      </c>
      <c r="M240" t="str">
        <f>VLOOKUP($L240,Mapping!$AI$3:$AJ$48,2,0)</f>
        <v>United States</v>
      </c>
      <c r="N240" t="str">
        <f>VLOOKUP($L240,Mapping!$AI$3:$AK$48,3,0)</f>
        <v>South</v>
      </c>
      <c r="O240" t="str">
        <f>VLOOKUP(Table1[[#This Row],[Column1]],Mapping!$AM$8:$AN$11,2,0)</f>
        <v>Furniture</v>
      </c>
      <c r="P240" t="str">
        <f>VLOOKUP(Table1[[#This Row],[Column3]],Mapping!$AP$5:$AQ$22,2,0)</f>
        <v>Chairs</v>
      </c>
      <c r="Q240">
        <v>279.45600000000002</v>
      </c>
      <c r="R240">
        <v>6</v>
      </c>
      <c r="S240">
        <v>20.959199999999996</v>
      </c>
    </row>
    <row r="241" spans="1:19" x14ac:dyDescent="0.35">
      <c r="A241">
        <v>4160</v>
      </c>
      <c r="B241" t="s">
        <v>3692</v>
      </c>
      <c r="C241" t="s">
        <v>3693</v>
      </c>
      <c r="D241" t="str">
        <f>MID(Table1[[#This Row],[Product ID]],5,2)</f>
        <v>PA</v>
      </c>
      <c r="E241" t="str">
        <f>LEFT(Table1[[#This Row],[Product ID]],3)</f>
        <v>OFF</v>
      </c>
      <c r="F241" s="10">
        <f>VLOOKUP(Table1[[#This Row],[Order ID]],Mapping!H241:J8032,3,0)</f>
        <v>40676</v>
      </c>
      <c r="G241" s="10">
        <f>VLOOKUP(Table1[[#This Row],[Order ID]],Mapping!H241:K8032,4,0)</f>
        <v>40682</v>
      </c>
      <c r="H241" t="str">
        <f>INDEX(Mapping!$B$2:$T$7793,MATCH(Data!$A241,Mapping!$B$3:$B$7793,0),MATCH(Data!$H$1,Mapping!$B$2:$T$2,0))</f>
        <v>Standard Class</v>
      </c>
      <c r="I241" t="str">
        <f>INDEX(Mapping!$B$2:$T$7793,MATCH(Data!$A241,Mapping!$B$3:$B$7793,0),MATCH(Data!$I$1,Mapping!$B$2:$T$2,0))</f>
        <v>Corporate</v>
      </c>
      <c r="J241">
        <f>VLOOKUP($A241,Mapping!$X$3:$Y$7793,2,0)</f>
        <v>90004</v>
      </c>
      <c r="K241" t="str">
        <f>VLOOKUP($J241,Mapping!$AB$3:$AC$475,2,0)</f>
        <v>Durham</v>
      </c>
      <c r="L241" t="str">
        <f>VLOOKUP($K241,Mapping!$AF$3:$AG$475,2,0)</f>
        <v>North Carolina</v>
      </c>
      <c r="M241" t="str">
        <f>VLOOKUP($L241,Mapping!$AI$3:$AJ$48,2,0)</f>
        <v>United States</v>
      </c>
      <c r="N241" t="str">
        <f>VLOOKUP($L241,Mapping!$AI$3:$AK$48,3,0)</f>
        <v>South</v>
      </c>
      <c r="O241" t="str">
        <f>VLOOKUP(Table1[[#This Row],[Column1]],Mapping!$AM$8:$AN$11,2,0)</f>
        <v>Office Supplies</v>
      </c>
      <c r="P241" t="str">
        <f>VLOOKUP(Table1[[#This Row],[Column3]],Mapping!$AP$5:$AQ$22,2,0)</f>
        <v>Paper</v>
      </c>
      <c r="Q241">
        <v>8</v>
      </c>
      <c r="R241">
        <v>2</v>
      </c>
      <c r="S241">
        <v>3.84</v>
      </c>
    </row>
    <row r="242" spans="1:19" x14ac:dyDescent="0.35">
      <c r="A242">
        <v>4107</v>
      </c>
      <c r="B242" t="s">
        <v>3659</v>
      </c>
      <c r="C242" t="s">
        <v>3032</v>
      </c>
      <c r="D242" t="str">
        <f>MID(Table1[[#This Row],[Product ID]],5,2)</f>
        <v>CH</v>
      </c>
      <c r="E242" t="str">
        <f>LEFT(Table1[[#This Row],[Product ID]],3)</f>
        <v>FUR</v>
      </c>
      <c r="F242" s="10">
        <f>VLOOKUP(Table1[[#This Row],[Order ID]],Mapping!H242:J8033,3,0)</f>
        <v>40799</v>
      </c>
      <c r="G242" s="10">
        <f>VLOOKUP(Table1[[#This Row],[Order ID]],Mapping!H242:K8033,4,0)</f>
        <v>40803</v>
      </c>
      <c r="H242" t="str">
        <f>INDEX(Mapping!$B$2:$T$7793,MATCH(Data!$A242,Mapping!$B$3:$B$7793,0),MATCH(Data!$H$1,Mapping!$B$2:$T$2,0))</f>
        <v>First Class</v>
      </c>
      <c r="I242" t="str">
        <f>INDEX(Mapping!$B$2:$T$7793,MATCH(Data!$A242,Mapping!$B$3:$B$7793,0),MATCH(Data!$I$1,Mapping!$B$2:$T$2,0))</f>
        <v>Home Office</v>
      </c>
      <c r="J242">
        <f>VLOOKUP($A242,Mapping!$X$3:$Y$7793,2,0)</f>
        <v>79762</v>
      </c>
      <c r="K242" t="str">
        <f>VLOOKUP($J242,Mapping!$AB$3:$AC$475,2,0)</f>
        <v>Bullhead City</v>
      </c>
      <c r="L242" t="str">
        <f>VLOOKUP($K242,Mapping!$AF$3:$AG$475,2,0)</f>
        <v>Arizona</v>
      </c>
      <c r="M242" t="str">
        <f>VLOOKUP($L242,Mapping!$AI$3:$AJ$48,2,0)</f>
        <v>United States</v>
      </c>
      <c r="N242" t="str">
        <f>VLOOKUP($L242,Mapping!$AI$3:$AK$48,3,0)</f>
        <v>West</v>
      </c>
      <c r="O242" t="str">
        <f>VLOOKUP(Table1[[#This Row],[Column1]],Mapping!$AM$8:$AN$11,2,0)</f>
        <v>Furniture</v>
      </c>
      <c r="P242" t="str">
        <f>VLOOKUP(Table1[[#This Row],[Column3]],Mapping!$AP$5:$AQ$22,2,0)</f>
        <v>Chairs</v>
      </c>
      <c r="Q242">
        <v>340.11599999999999</v>
      </c>
      <c r="R242">
        <v>6</v>
      </c>
      <c r="S242">
        <v>-9.717599999999976</v>
      </c>
    </row>
    <row r="243" spans="1:19" x14ac:dyDescent="0.35">
      <c r="A243">
        <v>5127</v>
      </c>
      <c r="B243" t="s">
        <v>4263</v>
      </c>
      <c r="C243" t="s">
        <v>1484</v>
      </c>
      <c r="D243" t="str">
        <f>MID(Table1[[#This Row],[Product ID]],5,2)</f>
        <v>CH</v>
      </c>
      <c r="E243" t="str">
        <f>LEFT(Table1[[#This Row],[Product ID]],3)</f>
        <v>FUR</v>
      </c>
      <c r="F243" s="10">
        <f>VLOOKUP(Table1[[#This Row],[Order ID]],Mapping!H243:J8034,3,0)</f>
        <v>40603</v>
      </c>
      <c r="G243" s="10">
        <f>VLOOKUP(Table1[[#This Row],[Order ID]],Mapping!H243:K8034,4,0)</f>
        <v>40607</v>
      </c>
      <c r="H243" t="str">
        <f>INDEX(Mapping!$B$2:$T$7793,MATCH(Data!$A243,Mapping!$B$3:$B$7793,0),MATCH(Data!$H$1,Mapping!$B$2:$T$2,0))</f>
        <v>Standard Class</v>
      </c>
      <c r="I243" t="str">
        <f>INDEX(Mapping!$B$2:$T$7793,MATCH(Data!$A243,Mapping!$B$3:$B$7793,0),MATCH(Data!$I$1,Mapping!$B$2:$T$2,0))</f>
        <v>Consumer</v>
      </c>
      <c r="J243">
        <f>VLOOKUP($A243,Mapping!$X$3:$Y$7793,2,0)</f>
        <v>60126</v>
      </c>
      <c r="K243" t="str">
        <f>VLOOKUP($J243,Mapping!$AB$3:$AC$475,2,0)</f>
        <v>Noblesville</v>
      </c>
      <c r="L243" t="str">
        <f>VLOOKUP($K243,Mapping!$AF$3:$AG$475,2,0)</f>
        <v>Indiana</v>
      </c>
      <c r="M243" t="str">
        <f>VLOOKUP($L243,Mapping!$AI$3:$AJ$48,2,0)</f>
        <v>United States</v>
      </c>
      <c r="N243" t="str">
        <f>VLOOKUP($L243,Mapping!$AI$3:$AK$48,3,0)</f>
        <v>Central</v>
      </c>
      <c r="O243" t="str">
        <f>VLOOKUP(Table1[[#This Row],[Column1]],Mapping!$AM$8:$AN$11,2,0)</f>
        <v>Furniture</v>
      </c>
      <c r="P243" t="str">
        <f>VLOOKUP(Table1[[#This Row],[Column3]],Mapping!$AP$5:$AQ$22,2,0)</f>
        <v>Chairs</v>
      </c>
      <c r="Q243">
        <v>634.11599999999999</v>
      </c>
      <c r="R243">
        <v>6</v>
      </c>
      <c r="S243">
        <v>-172.11720000000003</v>
      </c>
    </row>
    <row r="244" spans="1:19" x14ac:dyDescent="0.35">
      <c r="A244">
        <v>556</v>
      </c>
      <c r="B244" t="s">
        <v>733</v>
      </c>
      <c r="C244" t="s">
        <v>497</v>
      </c>
      <c r="D244" t="str">
        <f>MID(Table1[[#This Row],[Product ID]],5,2)</f>
        <v>PA</v>
      </c>
      <c r="E244" t="str">
        <f>LEFT(Table1[[#This Row],[Product ID]],3)</f>
        <v>OFF</v>
      </c>
      <c r="F244" s="10">
        <f>VLOOKUP(Table1[[#This Row],[Order ID]],Mapping!H244:J8035,3,0)</f>
        <v>40638</v>
      </c>
      <c r="G244" s="10">
        <f>VLOOKUP(Table1[[#This Row],[Order ID]],Mapping!H244:K8035,4,0)</f>
        <v>40640</v>
      </c>
      <c r="H244" t="str">
        <f>INDEX(Mapping!$B$2:$T$7793,MATCH(Data!$A244,Mapping!$B$3:$B$7793,0),MATCH(Data!$H$1,Mapping!$B$2:$T$2,0))</f>
        <v>First Class</v>
      </c>
      <c r="I244" t="str">
        <f>INDEX(Mapping!$B$2:$T$7793,MATCH(Data!$A244,Mapping!$B$3:$B$7793,0),MATCH(Data!$I$1,Mapping!$B$2:$T$2,0))</f>
        <v>Consumer</v>
      </c>
      <c r="J244">
        <f>VLOOKUP($A244,Mapping!$X$3:$Y$7793,2,0)</f>
        <v>10035</v>
      </c>
      <c r="K244" t="str">
        <f>VLOOKUP($J244,Mapping!$AB$3:$AC$475,2,0)</f>
        <v>Grand Prairie</v>
      </c>
      <c r="L244" t="str">
        <f>VLOOKUP($K244,Mapping!$AF$3:$AG$475,2,0)</f>
        <v>Texas</v>
      </c>
      <c r="M244" t="str">
        <f>VLOOKUP($L244,Mapping!$AI$3:$AJ$48,2,0)</f>
        <v>United States</v>
      </c>
      <c r="N244" t="str">
        <f>VLOOKUP($L244,Mapping!$AI$3:$AK$48,3,0)</f>
        <v>Central</v>
      </c>
      <c r="O244" t="str">
        <f>VLOOKUP(Table1[[#This Row],[Column1]],Mapping!$AM$8:$AN$11,2,0)</f>
        <v>Office Supplies</v>
      </c>
      <c r="P244" t="str">
        <f>VLOOKUP(Table1[[#This Row],[Column3]],Mapping!$AP$5:$AQ$22,2,0)</f>
        <v>Paper</v>
      </c>
      <c r="Q244">
        <v>55.48</v>
      </c>
      <c r="R244">
        <v>1</v>
      </c>
      <c r="S244">
        <v>26.630399999999998</v>
      </c>
    </row>
    <row r="245" spans="1:19" x14ac:dyDescent="0.35">
      <c r="A245">
        <v>2283</v>
      </c>
      <c r="B245" t="s">
        <v>2425</v>
      </c>
      <c r="C245" t="s">
        <v>2426</v>
      </c>
      <c r="D245" t="str">
        <f>MID(Table1[[#This Row],[Product ID]],5,2)</f>
        <v>EN</v>
      </c>
      <c r="E245" t="str">
        <f>LEFT(Table1[[#This Row],[Product ID]],3)</f>
        <v>OFF</v>
      </c>
      <c r="F245" s="10">
        <f>VLOOKUP(Table1[[#This Row],[Order ID]],Mapping!H245:J8036,3,0)</f>
        <v>40710</v>
      </c>
      <c r="G245" s="10">
        <f>VLOOKUP(Table1[[#This Row],[Order ID]],Mapping!H245:K8036,4,0)</f>
        <v>40715</v>
      </c>
      <c r="H245" t="str">
        <f>INDEX(Mapping!$B$2:$T$7793,MATCH(Data!$A245,Mapping!$B$3:$B$7793,0),MATCH(Data!$H$1,Mapping!$B$2:$T$2,0))</f>
        <v>Standard Class</v>
      </c>
      <c r="I245" t="str">
        <f>INDEX(Mapping!$B$2:$T$7793,MATCH(Data!$A245,Mapping!$B$3:$B$7793,0),MATCH(Data!$I$1,Mapping!$B$2:$T$2,0))</f>
        <v>Consumer</v>
      </c>
      <c r="J245">
        <f>VLOOKUP($A245,Mapping!$X$3:$Y$7793,2,0)</f>
        <v>11550</v>
      </c>
      <c r="K245" t="str">
        <f>VLOOKUP($J245,Mapping!$AB$3:$AC$475,2,0)</f>
        <v>Saint Cloud</v>
      </c>
      <c r="L245" t="str">
        <f>VLOOKUP($K245,Mapping!$AF$3:$AG$475,2,0)</f>
        <v>Minnesota</v>
      </c>
      <c r="M245" t="str">
        <f>VLOOKUP($L245,Mapping!$AI$3:$AJ$48,2,0)</f>
        <v>United States</v>
      </c>
      <c r="N245" t="str">
        <f>VLOOKUP($L245,Mapping!$AI$3:$AK$48,3,0)</f>
        <v>Central</v>
      </c>
      <c r="O245" t="str">
        <f>VLOOKUP(Table1[[#This Row],[Column1]],Mapping!$AM$8:$AN$11,2,0)</f>
        <v>Office Supplies</v>
      </c>
      <c r="P245" t="str">
        <f>VLOOKUP(Table1[[#This Row],[Column3]],Mapping!$AP$5:$AQ$22,2,0)</f>
        <v>Envelopes</v>
      </c>
      <c r="Q245">
        <v>41.4</v>
      </c>
      <c r="R245">
        <v>5</v>
      </c>
      <c r="S245">
        <v>19.457999999999998</v>
      </c>
    </row>
    <row r="246" spans="1:19" x14ac:dyDescent="0.35">
      <c r="A246">
        <v>2284</v>
      </c>
      <c r="B246" t="s">
        <v>2425</v>
      </c>
      <c r="C246" t="s">
        <v>2427</v>
      </c>
      <c r="D246" t="str">
        <f>MID(Table1[[#This Row],[Product ID]],5,2)</f>
        <v>AR</v>
      </c>
      <c r="E246" t="str">
        <f>LEFT(Table1[[#This Row],[Product ID]],3)</f>
        <v>OFF</v>
      </c>
      <c r="F246" s="10">
        <f>VLOOKUP(Table1[[#This Row],[Order ID]],Mapping!H246:J8037,3,0)</f>
        <v>40710</v>
      </c>
      <c r="G246" s="10">
        <f>VLOOKUP(Table1[[#This Row],[Order ID]],Mapping!H246:K8037,4,0)</f>
        <v>40715</v>
      </c>
      <c r="H246" t="str">
        <f>INDEX(Mapping!$B$2:$T$7793,MATCH(Data!$A246,Mapping!$B$3:$B$7793,0),MATCH(Data!$H$1,Mapping!$B$2:$T$2,0))</f>
        <v>Standard Class</v>
      </c>
      <c r="I246" t="str">
        <f>INDEX(Mapping!$B$2:$T$7793,MATCH(Data!$A246,Mapping!$B$3:$B$7793,0),MATCH(Data!$I$1,Mapping!$B$2:$T$2,0))</f>
        <v>Consumer</v>
      </c>
      <c r="J246">
        <f>VLOOKUP($A246,Mapping!$X$3:$Y$7793,2,0)</f>
        <v>11550</v>
      </c>
      <c r="K246" t="str">
        <f>VLOOKUP($J246,Mapping!$AB$3:$AC$475,2,0)</f>
        <v>Saint Cloud</v>
      </c>
      <c r="L246" t="str">
        <f>VLOOKUP($K246,Mapping!$AF$3:$AG$475,2,0)</f>
        <v>Minnesota</v>
      </c>
      <c r="M246" t="str">
        <f>VLOOKUP($L246,Mapping!$AI$3:$AJ$48,2,0)</f>
        <v>United States</v>
      </c>
      <c r="N246" t="str">
        <f>VLOOKUP($L246,Mapping!$AI$3:$AK$48,3,0)</f>
        <v>Central</v>
      </c>
      <c r="O246" t="str">
        <f>VLOOKUP(Table1[[#This Row],[Column1]],Mapping!$AM$8:$AN$11,2,0)</f>
        <v>Office Supplies</v>
      </c>
      <c r="P246" t="str">
        <f>VLOOKUP(Table1[[#This Row],[Column3]],Mapping!$AP$5:$AQ$22,2,0)</f>
        <v>Art</v>
      </c>
      <c r="Q246">
        <v>35</v>
      </c>
      <c r="R246">
        <v>4</v>
      </c>
      <c r="S246">
        <v>10.499999999999996</v>
      </c>
    </row>
    <row r="247" spans="1:19" x14ac:dyDescent="0.35">
      <c r="A247">
        <v>5852</v>
      </c>
      <c r="B247" t="s">
        <v>4684</v>
      </c>
      <c r="C247" t="s">
        <v>86</v>
      </c>
      <c r="D247" t="str">
        <f>MID(Table1[[#This Row],[Product ID]],5,2)</f>
        <v>BI</v>
      </c>
      <c r="E247" t="str">
        <f>LEFT(Table1[[#This Row],[Product ID]],3)</f>
        <v>OFF</v>
      </c>
      <c r="F247" s="10">
        <f>VLOOKUP(Table1[[#This Row],[Order ID]],Mapping!H247:J8038,3,0)</f>
        <v>40809</v>
      </c>
      <c r="G247" s="10">
        <f>VLOOKUP(Table1[[#This Row],[Order ID]],Mapping!H247:K8038,4,0)</f>
        <v>40816</v>
      </c>
      <c r="H247" t="str">
        <f>INDEX(Mapping!$B$2:$T$7793,MATCH(Data!$A247,Mapping!$B$3:$B$7793,0),MATCH(Data!$H$1,Mapping!$B$2:$T$2,0))</f>
        <v>Second Class</v>
      </c>
      <c r="I247" t="str">
        <f>INDEX(Mapping!$B$2:$T$7793,MATCH(Data!$A247,Mapping!$B$3:$B$7793,0),MATCH(Data!$I$1,Mapping!$B$2:$T$2,0))</f>
        <v>Home Office</v>
      </c>
      <c r="J247">
        <f>VLOOKUP($A247,Mapping!$X$3:$Y$7793,2,0)</f>
        <v>10011</v>
      </c>
      <c r="K247" t="str">
        <f>VLOOKUP($J247,Mapping!$AB$3:$AC$475,2,0)</f>
        <v>Omaha</v>
      </c>
      <c r="L247" t="str">
        <f>VLOOKUP($K247,Mapping!$AF$3:$AG$475,2,0)</f>
        <v>Nebraska</v>
      </c>
      <c r="M247" t="str">
        <f>VLOOKUP($L247,Mapping!$AI$3:$AJ$48,2,0)</f>
        <v>United States</v>
      </c>
      <c r="N247" t="str">
        <f>VLOOKUP($L247,Mapping!$AI$3:$AK$48,3,0)</f>
        <v>Central</v>
      </c>
      <c r="O247" t="str">
        <f>VLOOKUP(Table1[[#This Row],[Column1]],Mapping!$AM$8:$AN$11,2,0)</f>
        <v>Office Supplies</v>
      </c>
      <c r="P247" t="str">
        <f>VLOOKUP(Table1[[#This Row],[Column3]],Mapping!$AP$5:$AQ$22,2,0)</f>
        <v>Binders</v>
      </c>
      <c r="Q247">
        <v>18.463999999999999</v>
      </c>
      <c r="R247">
        <v>4</v>
      </c>
      <c r="S247">
        <v>6.9239999999999995</v>
      </c>
    </row>
    <row r="248" spans="1:19" x14ac:dyDescent="0.35">
      <c r="A248">
        <v>6382</v>
      </c>
      <c r="B248" t="s">
        <v>4970</v>
      </c>
      <c r="C248" t="s">
        <v>2173</v>
      </c>
      <c r="D248" t="str">
        <f>MID(Table1[[#This Row],[Product ID]],5,2)</f>
        <v>LA</v>
      </c>
      <c r="E248" t="str">
        <f>LEFT(Table1[[#This Row],[Product ID]],3)</f>
        <v>OFF</v>
      </c>
      <c r="F248" s="10">
        <f>VLOOKUP(Table1[[#This Row],[Order ID]],Mapping!H248:J8039,3,0)</f>
        <v>40733</v>
      </c>
      <c r="G248" s="10">
        <f>VLOOKUP(Table1[[#This Row],[Order ID]],Mapping!H248:K8039,4,0)</f>
        <v>40737</v>
      </c>
      <c r="H248" t="str">
        <f>INDEX(Mapping!$B$2:$T$7793,MATCH(Data!$A248,Mapping!$B$3:$B$7793,0),MATCH(Data!$H$1,Mapping!$B$2:$T$2,0))</f>
        <v>Standard Class</v>
      </c>
      <c r="I248" t="str">
        <f>INDEX(Mapping!$B$2:$T$7793,MATCH(Data!$A248,Mapping!$B$3:$B$7793,0),MATCH(Data!$I$1,Mapping!$B$2:$T$2,0))</f>
        <v>Home Office</v>
      </c>
      <c r="J248">
        <f>VLOOKUP($A248,Mapping!$X$3:$Y$7793,2,0)</f>
        <v>90049</v>
      </c>
      <c r="K248" t="str">
        <f>VLOOKUP($J248,Mapping!$AB$3:$AC$475,2,0)</f>
        <v>Richardson</v>
      </c>
      <c r="L248" t="str">
        <f>VLOOKUP($K248,Mapping!$AF$3:$AG$475,2,0)</f>
        <v>Texas</v>
      </c>
      <c r="M248" t="str">
        <f>VLOOKUP($L248,Mapping!$AI$3:$AJ$48,2,0)</f>
        <v>United States</v>
      </c>
      <c r="N248" t="str">
        <f>VLOOKUP($L248,Mapping!$AI$3:$AK$48,3,0)</f>
        <v>Central</v>
      </c>
      <c r="O248" t="str">
        <f>VLOOKUP(Table1[[#This Row],[Column1]],Mapping!$AM$8:$AN$11,2,0)</f>
        <v>Office Supplies</v>
      </c>
      <c r="P248" t="str">
        <f>VLOOKUP(Table1[[#This Row],[Column3]],Mapping!$AP$5:$AQ$22,2,0)</f>
        <v>Labels</v>
      </c>
      <c r="Q248">
        <v>2.88</v>
      </c>
      <c r="R248">
        <v>1</v>
      </c>
      <c r="S248">
        <v>1.4112</v>
      </c>
    </row>
    <row r="249" spans="1:19" x14ac:dyDescent="0.35">
      <c r="A249">
        <v>6383</v>
      </c>
      <c r="B249" t="s">
        <v>4970</v>
      </c>
      <c r="C249" t="s">
        <v>64</v>
      </c>
      <c r="D249" t="str">
        <f>MID(Table1[[#This Row],[Product ID]],5,2)</f>
        <v>BI</v>
      </c>
      <c r="E249" t="str">
        <f>LEFT(Table1[[#This Row],[Product ID]],3)</f>
        <v>OFF</v>
      </c>
      <c r="F249" s="10">
        <f>VLOOKUP(Table1[[#This Row],[Order ID]],Mapping!H249:J8040,3,0)</f>
        <v>40733</v>
      </c>
      <c r="G249" s="10">
        <f>VLOOKUP(Table1[[#This Row],[Order ID]],Mapping!H249:K8040,4,0)</f>
        <v>40737</v>
      </c>
      <c r="H249" t="str">
        <f>INDEX(Mapping!$B$2:$T$7793,MATCH(Data!$A249,Mapping!$B$3:$B$7793,0),MATCH(Data!$H$1,Mapping!$B$2:$T$2,0))</f>
        <v>Standard Class</v>
      </c>
      <c r="I249" t="str">
        <f>INDEX(Mapping!$B$2:$T$7793,MATCH(Data!$A249,Mapping!$B$3:$B$7793,0),MATCH(Data!$I$1,Mapping!$B$2:$T$2,0))</f>
        <v>Home Office</v>
      </c>
      <c r="J249">
        <f>VLOOKUP($A249,Mapping!$X$3:$Y$7793,2,0)</f>
        <v>90049</v>
      </c>
      <c r="K249" t="str">
        <f>VLOOKUP($J249,Mapping!$AB$3:$AC$475,2,0)</f>
        <v>Richardson</v>
      </c>
      <c r="L249" t="str">
        <f>VLOOKUP($K249,Mapping!$AF$3:$AG$475,2,0)</f>
        <v>Texas</v>
      </c>
      <c r="M249" t="str">
        <f>VLOOKUP($L249,Mapping!$AI$3:$AJ$48,2,0)</f>
        <v>United States</v>
      </c>
      <c r="N249" t="str">
        <f>VLOOKUP($L249,Mapping!$AI$3:$AK$48,3,0)</f>
        <v>Central</v>
      </c>
      <c r="O249" t="str">
        <f>VLOOKUP(Table1[[#This Row],[Column1]],Mapping!$AM$8:$AN$11,2,0)</f>
        <v>Office Supplies</v>
      </c>
      <c r="P249" t="str">
        <f>VLOOKUP(Table1[[#This Row],[Column3]],Mapping!$AP$5:$AQ$22,2,0)</f>
        <v>Binders</v>
      </c>
      <c r="Q249">
        <v>41.904000000000003</v>
      </c>
      <c r="R249">
        <v>6</v>
      </c>
      <c r="S249">
        <v>14.142599999999996</v>
      </c>
    </row>
    <row r="250" spans="1:19" x14ac:dyDescent="0.35">
      <c r="A250">
        <v>6384</v>
      </c>
      <c r="B250" t="s">
        <v>4970</v>
      </c>
      <c r="C250" t="s">
        <v>1795</v>
      </c>
      <c r="D250" t="str">
        <f>MID(Table1[[#This Row],[Product ID]],5,2)</f>
        <v>ST</v>
      </c>
      <c r="E250" t="str">
        <f>LEFT(Table1[[#This Row],[Product ID]],3)</f>
        <v>OFF</v>
      </c>
      <c r="F250" s="10">
        <f>VLOOKUP(Table1[[#This Row],[Order ID]],Mapping!H250:J8041,3,0)</f>
        <v>40733</v>
      </c>
      <c r="G250" s="10">
        <f>VLOOKUP(Table1[[#This Row],[Order ID]],Mapping!H250:K8041,4,0)</f>
        <v>40737</v>
      </c>
      <c r="H250" t="str">
        <f>INDEX(Mapping!$B$2:$T$7793,MATCH(Data!$A250,Mapping!$B$3:$B$7793,0),MATCH(Data!$H$1,Mapping!$B$2:$T$2,0))</f>
        <v>Standard Class</v>
      </c>
      <c r="I250" t="str">
        <f>INDEX(Mapping!$B$2:$T$7793,MATCH(Data!$A250,Mapping!$B$3:$B$7793,0),MATCH(Data!$I$1,Mapping!$B$2:$T$2,0))</f>
        <v>Home Office</v>
      </c>
      <c r="J250">
        <f>VLOOKUP($A250,Mapping!$X$3:$Y$7793,2,0)</f>
        <v>90049</v>
      </c>
      <c r="K250" t="str">
        <f>VLOOKUP($J250,Mapping!$AB$3:$AC$475,2,0)</f>
        <v>Richardson</v>
      </c>
      <c r="L250" t="str">
        <f>VLOOKUP($K250,Mapping!$AF$3:$AG$475,2,0)</f>
        <v>Texas</v>
      </c>
      <c r="M250" t="str">
        <f>VLOOKUP($L250,Mapping!$AI$3:$AJ$48,2,0)</f>
        <v>United States</v>
      </c>
      <c r="N250" t="str">
        <f>VLOOKUP($L250,Mapping!$AI$3:$AK$48,3,0)</f>
        <v>Central</v>
      </c>
      <c r="O250" t="str">
        <f>VLOOKUP(Table1[[#This Row],[Column1]],Mapping!$AM$8:$AN$11,2,0)</f>
        <v>Office Supplies</v>
      </c>
      <c r="P250" t="str">
        <f>VLOOKUP(Table1[[#This Row],[Column3]],Mapping!$AP$5:$AQ$22,2,0)</f>
        <v>Storage</v>
      </c>
      <c r="Q250">
        <v>23.92</v>
      </c>
      <c r="R250">
        <v>4</v>
      </c>
      <c r="S250">
        <v>4.066399999999998</v>
      </c>
    </row>
    <row r="251" spans="1:19" x14ac:dyDescent="0.35">
      <c r="A251">
        <v>5901</v>
      </c>
      <c r="B251" t="s">
        <v>4708</v>
      </c>
      <c r="C251" t="s">
        <v>1213</v>
      </c>
      <c r="D251" t="str">
        <f>MID(Table1[[#This Row],[Product ID]],5,2)</f>
        <v>BO</v>
      </c>
      <c r="E251" t="str">
        <f>LEFT(Table1[[#This Row],[Product ID]],3)</f>
        <v>FUR</v>
      </c>
      <c r="F251" s="10">
        <f>VLOOKUP(Table1[[#This Row],[Order ID]],Mapping!H251:J8042,3,0)</f>
        <v>40673</v>
      </c>
      <c r="G251" s="10">
        <f>VLOOKUP(Table1[[#This Row],[Order ID]],Mapping!H251:K8042,4,0)</f>
        <v>40677</v>
      </c>
      <c r="H251" t="str">
        <f>INDEX(Mapping!$B$2:$T$7793,MATCH(Data!$A251,Mapping!$B$3:$B$7793,0),MATCH(Data!$H$1,Mapping!$B$2:$T$2,0))</f>
        <v>Standard Class</v>
      </c>
      <c r="I251" t="str">
        <f>INDEX(Mapping!$B$2:$T$7793,MATCH(Data!$A251,Mapping!$B$3:$B$7793,0),MATCH(Data!$I$1,Mapping!$B$2:$T$2,0))</f>
        <v>Corporate</v>
      </c>
      <c r="J251">
        <f>VLOOKUP($A251,Mapping!$X$3:$Y$7793,2,0)</f>
        <v>19134</v>
      </c>
      <c r="K251" t="str">
        <f>VLOOKUP($J251,Mapping!$AB$3:$AC$475,2,0)</f>
        <v>Detroit</v>
      </c>
      <c r="L251" t="str">
        <f>VLOOKUP($K251,Mapping!$AF$3:$AG$475,2,0)</f>
        <v>Michigan</v>
      </c>
      <c r="M251" t="str">
        <f>VLOOKUP($L251,Mapping!$AI$3:$AJ$48,2,0)</f>
        <v>United States</v>
      </c>
      <c r="N251" t="str">
        <f>VLOOKUP($L251,Mapping!$AI$3:$AK$48,3,0)</f>
        <v>Central</v>
      </c>
      <c r="O251" t="str">
        <f>VLOOKUP(Table1[[#This Row],[Column1]],Mapping!$AM$8:$AN$11,2,0)</f>
        <v>Furniture</v>
      </c>
      <c r="P251" t="str">
        <f>VLOOKUP(Table1[[#This Row],[Column3]],Mapping!$AP$5:$AQ$22,2,0)</f>
        <v>Bookcases</v>
      </c>
      <c r="Q251">
        <v>349.96499999999997</v>
      </c>
      <c r="R251">
        <v>7</v>
      </c>
      <c r="S251">
        <v>-216.97830000000002</v>
      </c>
    </row>
    <row r="252" spans="1:19" x14ac:dyDescent="0.35">
      <c r="A252">
        <v>5902</v>
      </c>
      <c r="B252" t="s">
        <v>4708</v>
      </c>
      <c r="C252" t="s">
        <v>1044</v>
      </c>
      <c r="D252" t="str">
        <f>MID(Table1[[#This Row],[Product ID]],5,2)</f>
        <v>AR</v>
      </c>
      <c r="E252" t="str">
        <f>LEFT(Table1[[#This Row],[Product ID]],3)</f>
        <v>OFF</v>
      </c>
      <c r="F252" s="10">
        <f>VLOOKUP(Table1[[#This Row],[Order ID]],Mapping!H252:J8043,3,0)</f>
        <v>40673</v>
      </c>
      <c r="G252" s="10">
        <f>VLOOKUP(Table1[[#This Row],[Order ID]],Mapping!H252:K8043,4,0)</f>
        <v>40677</v>
      </c>
      <c r="H252" t="str">
        <f>INDEX(Mapping!$B$2:$T$7793,MATCH(Data!$A252,Mapping!$B$3:$B$7793,0),MATCH(Data!$H$1,Mapping!$B$2:$T$2,0))</f>
        <v>Second Class</v>
      </c>
      <c r="I252" t="str">
        <f>INDEX(Mapping!$B$2:$T$7793,MATCH(Data!$A252,Mapping!$B$3:$B$7793,0),MATCH(Data!$I$1,Mapping!$B$2:$T$2,0))</f>
        <v>Consumer</v>
      </c>
      <c r="J252">
        <f>VLOOKUP($A252,Mapping!$X$3:$Y$7793,2,0)</f>
        <v>19134</v>
      </c>
      <c r="K252" t="str">
        <f>VLOOKUP($J252,Mapping!$AB$3:$AC$475,2,0)</f>
        <v>Detroit</v>
      </c>
      <c r="L252" t="str">
        <f>VLOOKUP($K252,Mapping!$AF$3:$AG$475,2,0)</f>
        <v>Michigan</v>
      </c>
      <c r="M252" t="str">
        <f>VLOOKUP($L252,Mapping!$AI$3:$AJ$48,2,0)</f>
        <v>United States</v>
      </c>
      <c r="N252" t="str">
        <f>VLOOKUP($L252,Mapping!$AI$3:$AK$48,3,0)</f>
        <v>Central</v>
      </c>
      <c r="O252" t="str">
        <f>VLOOKUP(Table1[[#This Row],[Column1]],Mapping!$AM$8:$AN$11,2,0)</f>
        <v>Office Supplies</v>
      </c>
      <c r="P252" t="str">
        <f>VLOOKUP(Table1[[#This Row],[Column3]],Mapping!$AP$5:$AQ$22,2,0)</f>
        <v>Art</v>
      </c>
      <c r="Q252">
        <v>22.32</v>
      </c>
      <c r="R252">
        <v>5</v>
      </c>
      <c r="S252">
        <v>5.3010000000000002</v>
      </c>
    </row>
    <row r="253" spans="1:19" x14ac:dyDescent="0.35">
      <c r="A253">
        <v>7691</v>
      </c>
      <c r="B253" t="s">
        <v>5711</v>
      </c>
      <c r="C253" t="s">
        <v>1435</v>
      </c>
      <c r="D253" t="str">
        <f>MID(Table1[[#This Row],[Product ID]],5,2)</f>
        <v>FU</v>
      </c>
      <c r="E253" t="str">
        <f>LEFT(Table1[[#This Row],[Product ID]],3)</f>
        <v>FUR</v>
      </c>
      <c r="F253" s="10">
        <f>VLOOKUP(Table1[[#This Row],[Order ID]],Mapping!H253:J8044,3,0)</f>
        <v>40848</v>
      </c>
      <c r="G253" s="10">
        <f>VLOOKUP(Table1[[#This Row],[Order ID]],Mapping!H253:K8044,4,0)</f>
        <v>40850</v>
      </c>
      <c r="H253" t="str">
        <f>INDEX(Mapping!$B$2:$T$7793,MATCH(Data!$A253,Mapping!$B$3:$B$7793,0),MATCH(Data!$H$1,Mapping!$B$2:$T$2,0))</f>
        <v>Second Class</v>
      </c>
      <c r="I253" t="str">
        <f>INDEX(Mapping!$B$2:$T$7793,MATCH(Data!$A253,Mapping!$B$3:$B$7793,0),MATCH(Data!$I$1,Mapping!$B$2:$T$2,0))</f>
        <v>Corporate</v>
      </c>
      <c r="J253">
        <f>VLOOKUP($A253,Mapping!$X$3:$Y$7793,2,0)</f>
        <v>45040</v>
      </c>
      <c r="K253" t="e">
        <f>VLOOKUP($J253,Mapping!$AB$3:$AC$475,2,0)</f>
        <v>#N/A</v>
      </c>
      <c r="L253" t="e">
        <f>VLOOKUP($K253,Mapping!$AF$3:$AG$475,2,0)</f>
        <v>#N/A</v>
      </c>
      <c r="M253" t="e">
        <f>VLOOKUP($L253,Mapping!$AI$3:$AJ$48,2,0)</f>
        <v>#N/A</v>
      </c>
      <c r="N253" t="e">
        <f>VLOOKUP($L253,Mapping!$AI$3:$AK$48,3,0)</f>
        <v>#N/A</v>
      </c>
      <c r="O253" t="str">
        <f>VLOOKUP(Table1[[#This Row],[Column1]],Mapping!$AM$8:$AN$11,2,0)</f>
        <v>Furniture</v>
      </c>
      <c r="P253" t="str">
        <f>VLOOKUP(Table1[[#This Row],[Column3]],Mapping!$AP$5:$AQ$22,2,0)</f>
        <v>Furnishings</v>
      </c>
      <c r="Q253">
        <v>68.703999999999994</v>
      </c>
      <c r="R253">
        <v>2</v>
      </c>
      <c r="S253">
        <v>16.317200000000003</v>
      </c>
    </row>
    <row r="254" spans="1:19" x14ac:dyDescent="0.35">
      <c r="A254">
        <v>7692</v>
      </c>
      <c r="B254" t="s">
        <v>5711</v>
      </c>
      <c r="C254" t="s">
        <v>4359</v>
      </c>
      <c r="D254" t="str">
        <f>MID(Table1[[#This Row],[Product ID]],5,2)</f>
        <v>BI</v>
      </c>
      <c r="E254" t="str">
        <f>LEFT(Table1[[#This Row],[Product ID]],3)</f>
        <v>OFF</v>
      </c>
      <c r="F254" s="10">
        <f>VLOOKUP(Table1[[#This Row],[Order ID]],Mapping!H254:J8045,3,0)</f>
        <v>40848</v>
      </c>
      <c r="G254" s="10">
        <f>VLOOKUP(Table1[[#This Row],[Order ID]],Mapping!H254:K8045,4,0)</f>
        <v>40850</v>
      </c>
      <c r="H254" t="str">
        <f>INDEX(Mapping!$B$2:$T$7793,MATCH(Data!$A254,Mapping!$B$3:$B$7793,0),MATCH(Data!$H$1,Mapping!$B$2:$T$2,0))</f>
        <v>First Class</v>
      </c>
      <c r="I254" t="str">
        <f>INDEX(Mapping!$B$2:$T$7793,MATCH(Data!$A254,Mapping!$B$3:$B$7793,0),MATCH(Data!$I$1,Mapping!$B$2:$T$2,0))</f>
        <v>Corporate</v>
      </c>
      <c r="J254">
        <f>VLOOKUP($A254,Mapping!$X$3:$Y$7793,2,0)</f>
        <v>45040</v>
      </c>
      <c r="K254" t="e">
        <f>VLOOKUP($J254,Mapping!$AB$3:$AC$475,2,0)</f>
        <v>#N/A</v>
      </c>
      <c r="L254" t="e">
        <f>VLOOKUP($K254,Mapping!$AF$3:$AG$475,2,0)</f>
        <v>#N/A</v>
      </c>
      <c r="M254" t="e">
        <f>VLOOKUP($L254,Mapping!$AI$3:$AJ$48,2,0)</f>
        <v>#N/A</v>
      </c>
      <c r="N254" t="e">
        <f>VLOOKUP($L254,Mapping!$AI$3:$AK$48,3,0)</f>
        <v>#N/A</v>
      </c>
      <c r="O254" t="str">
        <f>VLOOKUP(Table1[[#This Row],[Column1]],Mapping!$AM$8:$AN$11,2,0)</f>
        <v>Office Supplies</v>
      </c>
      <c r="P254" t="str">
        <f>VLOOKUP(Table1[[#This Row],[Column3]],Mapping!$AP$5:$AQ$22,2,0)</f>
        <v>Binders</v>
      </c>
      <c r="Q254">
        <v>3.1320000000000001</v>
      </c>
      <c r="R254">
        <v>2</v>
      </c>
      <c r="S254">
        <v>-2.6099999999999994</v>
      </c>
    </row>
    <row r="255" spans="1:19" x14ac:dyDescent="0.35">
      <c r="A255">
        <v>7570</v>
      </c>
      <c r="B255" t="s">
        <v>5654</v>
      </c>
      <c r="C255" t="s">
        <v>2041</v>
      </c>
      <c r="D255" t="str">
        <f>MID(Table1[[#This Row],[Product ID]],5,2)</f>
        <v>FU</v>
      </c>
      <c r="E255" t="str">
        <f>LEFT(Table1[[#This Row],[Product ID]],3)</f>
        <v>FUR</v>
      </c>
      <c r="F255" s="10">
        <f>VLOOKUP(Table1[[#This Row],[Order ID]],Mapping!H255:J8046,3,0)</f>
        <v>40852</v>
      </c>
      <c r="G255" s="10">
        <f>VLOOKUP(Table1[[#This Row],[Order ID]],Mapping!H255:K8046,4,0)</f>
        <v>40857</v>
      </c>
      <c r="H255" t="str">
        <f>INDEX(Mapping!$B$2:$T$7793,MATCH(Data!$A255,Mapping!$B$3:$B$7793,0),MATCH(Data!$H$1,Mapping!$B$2:$T$2,0))</f>
        <v>Standard Class</v>
      </c>
      <c r="I255" t="str">
        <f>INDEX(Mapping!$B$2:$T$7793,MATCH(Data!$A255,Mapping!$B$3:$B$7793,0),MATCH(Data!$I$1,Mapping!$B$2:$T$2,0))</f>
        <v>Consumer</v>
      </c>
      <c r="J255">
        <f>VLOOKUP($A255,Mapping!$X$3:$Y$7793,2,0)</f>
        <v>19143</v>
      </c>
      <c r="K255" t="str">
        <f>VLOOKUP($J255,Mapping!$AB$3:$AC$475,2,0)</f>
        <v>Norman</v>
      </c>
      <c r="L255" t="str">
        <f>VLOOKUP($K255,Mapping!$AF$3:$AG$475,2,0)</f>
        <v>Oklahoma</v>
      </c>
      <c r="M255" t="str">
        <f>VLOOKUP($L255,Mapping!$AI$3:$AJ$48,2,0)</f>
        <v>United States</v>
      </c>
      <c r="N255" t="str">
        <f>VLOOKUP($L255,Mapping!$AI$3:$AK$48,3,0)</f>
        <v>Central</v>
      </c>
      <c r="O255" t="str">
        <f>VLOOKUP(Table1[[#This Row],[Column1]],Mapping!$AM$8:$AN$11,2,0)</f>
        <v>Furniture</v>
      </c>
      <c r="P255" t="str">
        <f>VLOOKUP(Table1[[#This Row],[Column3]],Mapping!$AP$5:$AQ$22,2,0)</f>
        <v>Furnishings</v>
      </c>
      <c r="Q255">
        <v>273.56799999999998</v>
      </c>
      <c r="R255">
        <v>2</v>
      </c>
      <c r="S255">
        <v>-34.196000000000026</v>
      </c>
    </row>
    <row r="256" spans="1:19" x14ac:dyDescent="0.35">
      <c r="A256">
        <v>7571</v>
      </c>
      <c r="B256" t="s">
        <v>5654</v>
      </c>
      <c r="C256" t="s">
        <v>909</v>
      </c>
      <c r="D256" t="str">
        <f>MID(Table1[[#This Row],[Product ID]],5,2)</f>
        <v>BI</v>
      </c>
      <c r="E256" t="str">
        <f>LEFT(Table1[[#This Row],[Product ID]],3)</f>
        <v>OFF</v>
      </c>
      <c r="F256" s="10">
        <f>VLOOKUP(Table1[[#This Row],[Order ID]],Mapping!H256:J8047,3,0)</f>
        <v>40852</v>
      </c>
      <c r="G256" s="10">
        <f>VLOOKUP(Table1[[#This Row],[Order ID]],Mapping!H256:K8047,4,0)</f>
        <v>40857</v>
      </c>
      <c r="H256" t="str">
        <f>INDEX(Mapping!$B$2:$T$7793,MATCH(Data!$A256,Mapping!$B$3:$B$7793,0),MATCH(Data!$H$1,Mapping!$B$2:$T$2,0))</f>
        <v>Standard Class</v>
      </c>
      <c r="I256" t="str">
        <f>INDEX(Mapping!$B$2:$T$7793,MATCH(Data!$A256,Mapping!$B$3:$B$7793,0),MATCH(Data!$I$1,Mapping!$B$2:$T$2,0))</f>
        <v>Consumer</v>
      </c>
      <c r="J256">
        <f>VLOOKUP($A256,Mapping!$X$3:$Y$7793,2,0)</f>
        <v>19143</v>
      </c>
      <c r="K256" t="str">
        <f>VLOOKUP($J256,Mapping!$AB$3:$AC$475,2,0)</f>
        <v>Norman</v>
      </c>
      <c r="L256" t="str">
        <f>VLOOKUP($K256,Mapping!$AF$3:$AG$475,2,0)</f>
        <v>Oklahoma</v>
      </c>
      <c r="M256" t="str">
        <f>VLOOKUP($L256,Mapping!$AI$3:$AJ$48,2,0)</f>
        <v>United States</v>
      </c>
      <c r="N256" t="str">
        <f>VLOOKUP($L256,Mapping!$AI$3:$AK$48,3,0)</f>
        <v>Central</v>
      </c>
      <c r="O256" t="str">
        <f>VLOOKUP(Table1[[#This Row],[Column1]],Mapping!$AM$8:$AN$11,2,0)</f>
        <v>Office Supplies</v>
      </c>
      <c r="P256" t="str">
        <f>VLOOKUP(Table1[[#This Row],[Column3]],Mapping!$AP$5:$AQ$22,2,0)</f>
        <v>Binders</v>
      </c>
      <c r="Q256">
        <v>13.194000000000001</v>
      </c>
      <c r="R256">
        <v>2</v>
      </c>
      <c r="S256">
        <v>-8.7959999999999958</v>
      </c>
    </row>
    <row r="257" spans="1:19" x14ac:dyDescent="0.35">
      <c r="A257">
        <v>7572</v>
      </c>
      <c r="B257" t="s">
        <v>5654</v>
      </c>
      <c r="C257" t="s">
        <v>1225</v>
      </c>
      <c r="D257" t="str">
        <f>MID(Table1[[#This Row],[Product ID]],5,2)</f>
        <v>ST</v>
      </c>
      <c r="E257" t="str">
        <f>LEFT(Table1[[#This Row],[Product ID]],3)</f>
        <v>OFF</v>
      </c>
      <c r="F257" s="10">
        <f>VLOOKUP(Table1[[#This Row],[Order ID]],Mapping!H257:J8048,3,0)</f>
        <v>40852</v>
      </c>
      <c r="G257" s="10">
        <f>VLOOKUP(Table1[[#This Row],[Order ID]],Mapping!H257:K8048,4,0)</f>
        <v>40857</v>
      </c>
      <c r="H257" t="str">
        <f>INDEX(Mapping!$B$2:$T$7793,MATCH(Data!$A257,Mapping!$B$3:$B$7793,0),MATCH(Data!$H$1,Mapping!$B$2:$T$2,0))</f>
        <v>Standard Class</v>
      </c>
      <c r="I257" t="str">
        <f>INDEX(Mapping!$B$2:$T$7793,MATCH(Data!$A257,Mapping!$B$3:$B$7793,0),MATCH(Data!$I$1,Mapping!$B$2:$T$2,0))</f>
        <v>Consumer</v>
      </c>
      <c r="J257">
        <f>VLOOKUP($A257,Mapping!$X$3:$Y$7793,2,0)</f>
        <v>19143</v>
      </c>
      <c r="K257" t="str">
        <f>VLOOKUP($J257,Mapping!$AB$3:$AC$475,2,0)</f>
        <v>Norman</v>
      </c>
      <c r="L257" t="str">
        <f>VLOOKUP($K257,Mapping!$AF$3:$AG$475,2,0)</f>
        <v>Oklahoma</v>
      </c>
      <c r="M257" t="str">
        <f>VLOOKUP($L257,Mapping!$AI$3:$AJ$48,2,0)</f>
        <v>United States</v>
      </c>
      <c r="N257" t="str">
        <f>VLOOKUP($L257,Mapping!$AI$3:$AK$48,3,0)</f>
        <v>Central</v>
      </c>
      <c r="O257" t="str">
        <f>VLOOKUP(Table1[[#This Row],[Column1]],Mapping!$AM$8:$AN$11,2,0)</f>
        <v>Office Supplies</v>
      </c>
      <c r="P257" t="str">
        <f>VLOOKUP(Table1[[#This Row],[Column3]],Mapping!$AP$5:$AQ$22,2,0)</f>
        <v>Storage</v>
      </c>
      <c r="Q257">
        <v>1080.096</v>
      </c>
      <c r="R257">
        <v>6</v>
      </c>
      <c r="S257">
        <v>-94.508399999999995</v>
      </c>
    </row>
    <row r="258" spans="1:19" x14ac:dyDescent="0.35">
      <c r="A258">
        <v>7573</v>
      </c>
      <c r="B258" t="s">
        <v>5654</v>
      </c>
      <c r="C258" t="s">
        <v>692</v>
      </c>
      <c r="D258" t="str">
        <f>MID(Table1[[#This Row],[Product ID]],5,2)</f>
        <v>AC</v>
      </c>
      <c r="E258" t="str">
        <f>LEFT(Table1[[#This Row],[Product ID]],3)</f>
        <v>TEC</v>
      </c>
      <c r="F258" s="10">
        <f>VLOOKUP(Table1[[#This Row],[Order ID]],Mapping!H258:J8049,3,0)</f>
        <v>40852</v>
      </c>
      <c r="G258" s="10">
        <f>VLOOKUP(Table1[[#This Row],[Order ID]],Mapping!H258:K8049,4,0)</f>
        <v>40857</v>
      </c>
      <c r="H258" t="str">
        <f>INDEX(Mapping!$B$2:$T$7793,MATCH(Data!$A258,Mapping!$B$3:$B$7793,0),MATCH(Data!$H$1,Mapping!$B$2:$T$2,0))</f>
        <v>Standard Class</v>
      </c>
      <c r="I258" t="str">
        <f>INDEX(Mapping!$B$2:$T$7793,MATCH(Data!$A258,Mapping!$B$3:$B$7793,0),MATCH(Data!$I$1,Mapping!$B$2:$T$2,0))</f>
        <v>Consumer</v>
      </c>
      <c r="J258">
        <f>VLOOKUP($A258,Mapping!$X$3:$Y$7793,2,0)</f>
        <v>19143</v>
      </c>
      <c r="K258" t="str">
        <f>VLOOKUP($J258,Mapping!$AB$3:$AC$475,2,0)</f>
        <v>Norman</v>
      </c>
      <c r="L258" t="str">
        <f>VLOOKUP($K258,Mapping!$AF$3:$AG$475,2,0)</f>
        <v>Oklahoma</v>
      </c>
      <c r="M258" t="str">
        <f>VLOOKUP($L258,Mapping!$AI$3:$AJ$48,2,0)</f>
        <v>United States</v>
      </c>
      <c r="N258" t="str">
        <f>VLOOKUP($L258,Mapping!$AI$3:$AK$48,3,0)</f>
        <v>Central</v>
      </c>
      <c r="O258" t="str">
        <f>VLOOKUP(Table1[[#This Row],[Column1]],Mapping!$AM$8:$AN$11,2,0)</f>
        <v>Technology</v>
      </c>
      <c r="P258" t="str">
        <f>VLOOKUP(Table1[[#This Row],[Column3]],Mapping!$AP$5:$AQ$22,2,0)</f>
        <v>Accessories</v>
      </c>
      <c r="Q258">
        <v>51.56</v>
      </c>
      <c r="R258">
        <v>5</v>
      </c>
      <c r="S258">
        <v>-6.4450000000000021</v>
      </c>
    </row>
    <row r="259" spans="1:19" x14ac:dyDescent="0.35">
      <c r="A259">
        <v>7574</v>
      </c>
      <c r="B259" t="s">
        <v>5654</v>
      </c>
      <c r="C259" t="s">
        <v>2056</v>
      </c>
      <c r="D259" t="str">
        <f>MID(Table1[[#This Row],[Product ID]],5,2)</f>
        <v>AC</v>
      </c>
      <c r="E259" t="str">
        <f>LEFT(Table1[[#This Row],[Product ID]],3)</f>
        <v>TEC</v>
      </c>
      <c r="F259" s="10">
        <f>VLOOKUP(Table1[[#This Row],[Order ID]],Mapping!H259:J8050,3,0)</f>
        <v>40852</v>
      </c>
      <c r="G259" s="10">
        <f>VLOOKUP(Table1[[#This Row],[Order ID]],Mapping!H259:K8050,4,0)</f>
        <v>40857</v>
      </c>
      <c r="H259" t="str">
        <f>INDEX(Mapping!$B$2:$T$7793,MATCH(Data!$A259,Mapping!$B$3:$B$7793,0),MATCH(Data!$H$1,Mapping!$B$2:$T$2,0))</f>
        <v>Standard Class</v>
      </c>
      <c r="I259" t="str">
        <f>INDEX(Mapping!$B$2:$T$7793,MATCH(Data!$A259,Mapping!$B$3:$B$7793,0),MATCH(Data!$I$1,Mapping!$B$2:$T$2,0))</f>
        <v>Consumer</v>
      </c>
      <c r="J259">
        <f>VLOOKUP($A259,Mapping!$X$3:$Y$7793,2,0)</f>
        <v>19143</v>
      </c>
      <c r="K259" t="str">
        <f>VLOOKUP($J259,Mapping!$AB$3:$AC$475,2,0)</f>
        <v>Norman</v>
      </c>
      <c r="L259" t="str">
        <f>VLOOKUP($K259,Mapping!$AF$3:$AG$475,2,0)</f>
        <v>Oklahoma</v>
      </c>
      <c r="M259" t="str">
        <f>VLOOKUP($L259,Mapping!$AI$3:$AJ$48,2,0)</f>
        <v>United States</v>
      </c>
      <c r="N259" t="str">
        <f>VLOOKUP($L259,Mapping!$AI$3:$AK$48,3,0)</f>
        <v>Central</v>
      </c>
      <c r="O259" t="str">
        <f>VLOOKUP(Table1[[#This Row],[Column1]],Mapping!$AM$8:$AN$11,2,0)</f>
        <v>Technology</v>
      </c>
      <c r="P259" t="str">
        <f>VLOOKUP(Table1[[#This Row],[Column3]],Mapping!$AP$5:$AQ$22,2,0)</f>
        <v>Accessories</v>
      </c>
      <c r="Q259">
        <v>58.415999999999997</v>
      </c>
      <c r="R259">
        <v>2</v>
      </c>
      <c r="S259">
        <v>16.794600000000003</v>
      </c>
    </row>
    <row r="260" spans="1:19" x14ac:dyDescent="0.35">
      <c r="A260">
        <v>7590</v>
      </c>
      <c r="B260" t="s">
        <v>5665</v>
      </c>
      <c r="C260" t="s">
        <v>2463</v>
      </c>
      <c r="D260" t="str">
        <f>MID(Table1[[#This Row],[Product ID]],5,2)</f>
        <v>CH</v>
      </c>
      <c r="E260" t="str">
        <f>LEFT(Table1[[#This Row],[Product ID]],3)</f>
        <v>FUR</v>
      </c>
      <c r="F260" s="10">
        <f>VLOOKUP(Table1[[#This Row],[Order ID]],Mapping!H260:J8051,3,0)</f>
        <v>40775</v>
      </c>
      <c r="G260" s="10">
        <f>VLOOKUP(Table1[[#This Row],[Order ID]],Mapping!H260:K8051,4,0)</f>
        <v>40780</v>
      </c>
      <c r="H260" t="str">
        <f>INDEX(Mapping!$B$2:$T$7793,MATCH(Data!$A260,Mapping!$B$3:$B$7793,0),MATCH(Data!$H$1,Mapping!$B$2:$T$2,0))</f>
        <v>Standard Class</v>
      </c>
      <c r="I260" t="str">
        <f>INDEX(Mapping!$B$2:$T$7793,MATCH(Data!$A260,Mapping!$B$3:$B$7793,0),MATCH(Data!$I$1,Mapping!$B$2:$T$2,0))</f>
        <v>Consumer</v>
      </c>
      <c r="J260">
        <f>VLOOKUP($A260,Mapping!$X$3:$Y$7793,2,0)</f>
        <v>23666</v>
      </c>
      <c r="K260" t="str">
        <f>VLOOKUP($J260,Mapping!$AB$3:$AC$475,2,0)</f>
        <v>Rogers</v>
      </c>
      <c r="L260" t="str">
        <f>VLOOKUP($K260,Mapping!$AF$3:$AG$475,2,0)</f>
        <v>Arkansas</v>
      </c>
      <c r="M260" t="str">
        <f>VLOOKUP($L260,Mapping!$AI$3:$AJ$48,2,0)</f>
        <v>United States</v>
      </c>
      <c r="N260" t="str">
        <f>VLOOKUP($L260,Mapping!$AI$3:$AK$48,3,0)</f>
        <v>South</v>
      </c>
      <c r="O260" t="str">
        <f>VLOOKUP(Table1[[#This Row],[Column1]],Mapping!$AM$8:$AN$11,2,0)</f>
        <v>Furniture</v>
      </c>
      <c r="P260" t="str">
        <f>VLOOKUP(Table1[[#This Row],[Column3]],Mapping!$AP$5:$AQ$22,2,0)</f>
        <v>Chairs</v>
      </c>
      <c r="Q260">
        <v>500.23999999999995</v>
      </c>
      <c r="R260">
        <v>13</v>
      </c>
      <c r="S260">
        <v>145.06959999999992</v>
      </c>
    </row>
    <row r="261" spans="1:19" x14ac:dyDescent="0.35">
      <c r="A261">
        <v>7591</v>
      </c>
      <c r="B261" t="s">
        <v>5665</v>
      </c>
      <c r="C261" t="s">
        <v>2968</v>
      </c>
      <c r="D261" t="str">
        <f>MID(Table1[[#This Row],[Product ID]],5,2)</f>
        <v>PA</v>
      </c>
      <c r="E261" t="str">
        <f>LEFT(Table1[[#This Row],[Product ID]],3)</f>
        <v>OFF</v>
      </c>
      <c r="F261" s="10">
        <f>VLOOKUP(Table1[[#This Row],[Order ID]],Mapping!H261:J8052,3,0)</f>
        <v>40775</v>
      </c>
      <c r="G261" s="10">
        <f>VLOOKUP(Table1[[#This Row],[Order ID]],Mapping!H261:K8052,4,0)</f>
        <v>40780</v>
      </c>
      <c r="H261" t="str">
        <f>INDEX(Mapping!$B$2:$T$7793,MATCH(Data!$A261,Mapping!$B$3:$B$7793,0),MATCH(Data!$H$1,Mapping!$B$2:$T$2,0))</f>
        <v>Standard Class</v>
      </c>
      <c r="I261" t="str">
        <f>INDEX(Mapping!$B$2:$T$7793,MATCH(Data!$A261,Mapping!$B$3:$B$7793,0),MATCH(Data!$I$1,Mapping!$B$2:$T$2,0))</f>
        <v>Corporate</v>
      </c>
      <c r="J261">
        <f>VLOOKUP($A261,Mapping!$X$3:$Y$7793,2,0)</f>
        <v>23666</v>
      </c>
      <c r="K261" t="str">
        <f>VLOOKUP($J261,Mapping!$AB$3:$AC$475,2,0)</f>
        <v>Rogers</v>
      </c>
      <c r="L261" t="str">
        <f>VLOOKUP($K261,Mapping!$AF$3:$AG$475,2,0)</f>
        <v>Arkansas</v>
      </c>
      <c r="M261" t="str">
        <f>VLOOKUP($L261,Mapping!$AI$3:$AJ$48,2,0)</f>
        <v>United States</v>
      </c>
      <c r="N261" t="str">
        <f>VLOOKUP($L261,Mapping!$AI$3:$AK$48,3,0)</f>
        <v>South</v>
      </c>
      <c r="O261" t="str">
        <f>VLOOKUP(Table1[[#This Row],[Column1]],Mapping!$AM$8:$AN$11,2,0)</f>
        <v>Office Supplies</v>
      </c>
      <c r="P261" t="str">
        <f>VLOOKUP(Table1[[#This Row],[Column3]],Mapping!$AP$5:$AQ$22,2,0)</f>
        <v>Paper</v>
      </c>
      <c r="Q261">
        <v>20.12</v>
      </c>
      <c r="R261">
        <v>2</v>
      </c>
      <c r="S261">
        <v>9.2552000000000003</v>
      </c>
    </row>
    <row r="262" spans="1:19" x14ac:dyDescent="0.35">
      <c r="A262">
        <v>7592</v>
      </c>
      <c r="B262" t="s">
        <v>5665</v>
      </c>
      <c r="C262" t="s">
        <v>1756</v>
      </c>
      <c r="D262" t="str">
        <f>MID(Table1[[#This Row],[Product ID]],5,2)</f>
        <v>BI</v>
      </c>
      <c r="E262" t="str">
        <f>LEFT(Table1[[#This Row],[Product ID]],3)</f>
        <v>OFF</v>
      </c>
      <c r="F262" s="10">
        <f>VLOOKUP(Table1[[#This Row],[Order ID]],Mapping!H262:J8053,3,0)</f>
        <v>40775</v>
      </c>
      <c r="G262" s="10">
        <f>VLOOKUP(Table1[[#This Row],[Order ID]],Mapping!H262:K8053,4,0)</f>
        <v>40780</v>
      </c>
      <c r="H262" t="str">
        <f>INDEX(Mapping!$B$2:$T$7793,MATCH(Data!$A262,Mapping!$B$3:$B$7793,0),MATCH(Data!$H$1,Mapping!$B$2:$T$2,0))</f>
        <v>Standard Class</v>
      </c>
      <c r="I262" t="str">
        <f>INDEX(Mapping!$B$2:$T$7793,MATCH(Data!$A262,Mapping!$B$3:$B$7793,0),MATCH(Data!$I$1,Mapping!$B$2:$T$2,0))</f>
        <v>Corporate</v>
      </c>
      <c r="J262">
        <f>VLOOKUP($A262,Mapping!$X$3:$Y$7793,2,0)</f>
        <v>23666</v>
      </c>
      <c r="K262" t="str">
        <f>VLOOKUP($J262,Mapping!$AB$3:$AC$475,2,0)</f>
        <v>Rogers</v>
      </c>
      <c r="L262" t="str">
        <f>VLOOKUP($K262,Mapping!$AF$3:$AG$475,2,0)</f>
        <v>Arkansas</v>
      </c>
      <c r="M262" t="str">
        <f>VLOOKUP($L262,Mapping!$AI$3:$AJ$48,2,0)</f>
        <v>United States</v>
      </c>
      <c r="N262" t="str">
        <f>VLOOKUP($L262,Mapping!$AI$3:$AK$48,3,0)</f>
        <v>South</v>
      </c>
      <c r="O262" t="str">
        <f>VLOOKUP(Table1[[#This Row],[Column1]],Mapping!$AM$8:$AN$11,2,0)</f>
        <v>Office Supplies</v>
      </c>
      <c r="P262" t="str">
        <f>VLOOKUP(Table1[[#This Row],[Column3]],Mapping!$AP$5:$AQ$22,2,0)</f>
        <v>Binders</v>
      </c>
      <c r="Q262">
        <v>896.99</v>
      </c>
      <c r="R262">
        <v>1</v>
      </c>
      <c r="S262">
        <v>421.58529999999996</v>
      </c>
    </row>
    <row r="263" spans="1:19" x14ac:dyDescent="0.35">
      <c r="A263">
        <v>7046</v>
      </c>
      <c r="B263" t="s">
        <v>5356</v>
      </c>
      <c r="C263" t="s">
        <v>4438</v>
      </c>
      <c r="D263" t="str">
        <f>MID(Table1[[#This Row],[Product ID]],5,2)</f>
        <v>FU</v>
      </c>
      <c r="E263" t="str">
        <f>LEFT(Table1[[#This Row],[Product ID]],3)</f>
        <v>FUR</v>
      </c>
      <c r="F263" s="10">
        <f>VLOOKUP(Table1[[#This Row],[Order ID]],Mapping!H263:J8054,3,0)</f>
        <v>40814</v>
      </c>
      <c r="G263" s="10">
        <f>VLOOKUP(Table1[[#This Row],[Order ID]],Mapping!H263:K8054,4,0)</f>
        <v>40819</v>
      </c>
      <c r="H263" t="str">
        <f>INDEX(Mapping!$B$2:$T$7793,MATCH(Data!$A263,Mapping!$B$3:$B$7793,0),MATCH(Data!$H$1,Mapping!$B$2:$T$2,0))</f>
        <v>Standard Class</v>
      </c>
      <c r="I263" t="str">
        <f>INDEX(Mapping!$B$2:$T$7793,MATCH(Data!$A263,Mapping!$B$3:$B$7793,0),MATCH(Data!$I$1,Mapping!$B$2:$T$2,0))</f>
        <v>Corporate</v>
      </c>
      <c r="J263">
        <f>VLOOKUP($A263,Mapping!$X$3:$Y$7793,2,0)</f>
        <v>33021</v>
      </c>
      <c r="K263" t="str">
        <f>VLOOKUP($J263,Mapping!$AB$3:$AC$475,2,0)</f>
        <v>Marietta</v>
      </c>
      <c r="L263" t="str">
        <f>VLOOKUP($K263,Mapping!$AF$3:$AG$475,2,0)</f>
        <v>Georgia</v>
      </c>
      <c r="M263" t="str">
        <f>VLOOKUP($L263,Mapping!$AI$3:$AJ$48,2,0)</f>
        <v>United States</v>
      </c>
      <c r="N263" t="str">
        <f>VLOOKUP($L263,Mapping!$AI$3:$AK$48,3,0)</f>
        <v>South</v>
      </c>
      <c r="O263" t="str">
        <f>VLOOKUP(Table1[[#This Row],[Column1]],Mapping!$AM$8:$AN$11,2,0)</f>
        <v>Furniture</v>
      </c>
      <c r="P263" t="str">
        <f>VLOOKUP(Table1[[#This Row],[Column3]],Mapping!$AP$5:$AQ$22,2,0)</f>
        <v>Furnishings</v>
      </c>
      <c r="Q263">
        <v>337.08800000000002</v>
      </c>
      <c r="R263">
        <v>4</v>
      </c>
      <c r="S263">
        <v>16.854399999999984</v>
      </c>
    </row>
    <row r="264" spans="1:19" x14ac:dyDescent="0.35">
      <c r="A264">
        <v>3643</v>
      </c>
      <c r="B264" t="s">
        <v>3370</v>
      </c>
      <c r="C264" t="s">
        <v>2716</v>
      </c>
      <c r="D264" t="str">
        <f>MID(Table1[[#This Row],[Product ID]],5,2)</f>
        <v>BI</v>
      </c>
      <c r="E264" t="str">
        <f>LEFT(Table1[[#This Row],[Product ID]],3)</f>
        <v>OFF</v>
      </c>
      <c r="F264" s="10">
        <f>VLOOKUP(Table1[[#This Row],[Order ID]],Mapping!H264:J8055,3,0)</f>
        <v>40616</v>
      </c>
      <c r="G264" s="10">
        <f>VLOOKUP(Table1[[#This Row],[Order ID]],Mapping!H264:K8055,4,0)</f>
        <v>40621</v>
      </c>
      <c r="H264" t="str">
        <f>INDEX(Mapping!$B$2:$T$7793,MATCH(Data!$A264,Mapping!$B$3:$B$7793,0),MATCH(Data!$H$1,Mapping!$B$2:$T$2,0))</f>
        <v>Second Class</v>
      </c>
      <c r="I264" t="str">
        <f>INDEX(Mapping!$B$2:$T$7793,MATCH(Data!$A264,Mapping!$B$3:$B$7793,0),MATCH(Data!$I$1,Mapping!$B$2:$T$2,0))</f>
        <v>Consumer</v>
      </c>
      <c r="J264">
        <f>VLOOKUP($A264,Mapping!$X$3:$Y$7793,2,0)</f>
        <v>84321</v>
      </c>
      <c r="K264" t="str">
        <f>VLOOKUP($J264,Mapping!$AB$3:$AC$475,2,0)</f>
        <v>Cedar Hill</v>
      </c>
      <c r="L264" t="str">
        <f>VLOOKUP($K264,Mapping!$AF$3:$AG$475,2,0)</f>
        <v>Texas</v>
      </c>
      <c r="M264" t="str">
        <f>VLOOKUP($L264,Mapping!$AI$3:$AJ$48,2,0)</f>
        <v>United States</v>
      </c>
      <c r="N264" t="str">
        <f>VLOOKUP($L264,Mapping!$AI$3:$AK$48,3,0)</f>
        <v>Central</v>
      </c>
      <c r="O264" t="str">
        <f>VLOOKUP(Table1[[#This Row],[Column1]],Mapping!$AM$8:$AN$11,2,0)</f>
        <v>Office Supplies</v>
      </c>
      <c r="P264" t="str">
        <f>VLOOKUP(Table1[[#This Row],[Column3]],Mapping!$AP$5:$AQ$22,2,0)</f>
        <v>Binders</v>
      </c>
      <c r="Q264">
        <v>33.088000000000001</v>
      </c>
      <c r="R264">
        <v>4</v>
      </c>
      <c r="S264">
        <v>11.167199999999999</v>
      </c>
    </row>
    <row r="265" spans="1:19" x14ac:dyDescent="0.35">
      <c r="A265">
        <v>3644</v>
      </c>
      <c r="B265" t="s">
        <v>3370</v>
      </c>
      <c r="C265" t="s">
        <v>551</v>
      </c>
      <c r="D265" t="str">
        <f>MID(Table1[[#This Row],[Product ID]],5,2)</f>
        <v>ST</v>
      </c>
      <c r="E265" t="str">
        <f>LEFT(Table1[[#This Row],[Product ID]],3)</f>
        <v>OFF</v>
      </c>
      <c r="F265" s="10">
        <f>VLOOKUP(Table1[[#This Row],[Order ID]],Mapping!H265:J8056,3,0)</f>
        <v>40616</v>
      </c>
      <c r="G265" s="10">
        <f>VLOOKUP(Table1[[#This Row],[Order ID]],Mapping!H265:K8056,4,0)</f>
        <v>40621</v>
      </c>
      <c r="H265" t="str">
        <f>INDEX(Mapping!$B$2:$T$7793,MATCH(Data!$A265,Mapping!$B$3:$B$7793,0),MATCH(Data!$H$1,Mapping!$B$2:$T$2,0))</f>
        <v>Standard Class</v>
      </c>
      <c r="I265" t="str">
        <f>INDEX(Mapping!$B$2:$T$7793,MATCH(Data!$A265,Mapping!$B$3:$B$7793,0),MATCH(Data!$I$1,Mapping!$B$2:$T$2,0))</f>
        <v>Consumer</v>
      </c>
      <c r="J265">
        <f>VLOOKUP($A265,Mapping!$X$3:$Y$7793,2,0)</f>
        <v>84321</v>
      </c>
      <c r="K265" t="str">
        <f>VLOOKUP($J265,Mapping!$AB$3:$AC$475,2,0)</f>
        <v>Cedar Hill</v>
      </c>
      <c r="L265" t="str">
        <f>VLOOKUP($K265,Mapping!$AF$3:$AG$475,2,0)</f>
        <v>Texas</v>
      </c>
      <c r="M265" t="str">
        <f>VLOOKUP($L265,Mapping!$AI$3:$AJ$48,2,0)</f>
        <v>United States</v>
      </c>
      <c r="N265" t="str">
        <f>VLOOKUP($L265,Mapping!$AI$3:$AK$48,3,0)</f>
        <v>Central</v>
      </c>
      <c r="O265" t="str">
        <f>VLOOKUP(Table1[[#This Row],[Column1]],Mapping!$AM$8:$AN$11,2,0)</f>
        <v>Office Supplies</v>
      </c>
      <c r="P265" t="str">
        <f>VLOOKUP(Table1[[#This Row],[Column3]],Mapping!$AP$5:$AQ$22,2,0)</f>
        <v>Storage</v>
      </c>
      <c r="Q265">
        <v>80.98</v>
      </c>
      <c r="R265">
        <v>1</v>
      </c>
      <c r="S265">
        <v>3.2391999999999967</v>
      </c>
    </row>
    <row r="266" spans="1:19" x14ac:dyDescent="0.35">
      <c r="A266">
        <v>3646</v>
      </c>
      <c r="B266" t="s">
        <v>3370</v>
      </c>
      <c r="C266" t="s">
        <v>864</v>
      </c>
      <c r="D266" t="str">
        <f>MID(Table1[[#This Row],[Product ID]],5,2)</f>
        <v>ST</v>
      </c>
      <c r="E266" t="str">
        <f>LEFT(Table1[[#This Row],[Product ID]],3)</f>
        <v>OFF</v>
      </c>
      <c r="F266" s="10">
        <f>VLOOKUP(Table1[[#This Row],[Order ID]],Mapping!H266:J8057,3,0)</f>
        <v>40616</v>
      </c>
      <c r="G266" s="10">
        <f>VLOOKUP(Table1[[#This Row],[Order ID]],Mapping!H266:K8057,4,0)</f>
        <v>40621</v>
      </c>
      <c r="H266" t="str">
        <f>INDEX(Mapping!$B$2:$T$7793,MATCH(Data!$A266,Mapping!$B$3:$B$7793,0),MATCH(Data!$H$1,Mapping!$B$2:$T$2,0))</f>
        <v>Standard Class</v>
      </c>
      <c r="I266" t="str">
        <f>INDEX(Mapping!$B$2:$T$7793,MATCH(Data!$A266,Mapping!$B$3:$B$7793,0),MATCH(Data!$I$1,Mapping!$B$2:$T$2,0))</f>
        <v>Consumer</v>
      </c>
      <c r="J266">
        <f>VLOOKUP($A266,Mapping!$X$3:$Y$7793,2,0)</f>
        <v>84321</v>
      </c>
      <c r="K266" t="str">
        <f>VLOOKUP($J266,Mapping!$AB$3:$AC$475,2,0)</f>
        <v>Cedar Hill</v>
      </c>
      <c r="L266" t="str">
        <f>VLOOKUP($K266,Mapping!$AF$3:$AG$475,2,0)</f>
        <v>Texas</v>
      </c>
      <c r="M266" t="str">
        <f>VLOOKUP($L266,Mapping!$AI$3:$AJ$48,2,0)</f>
        <v>United States</v>
      </c>
      <c r="N266" t="str">
        <f>VLOOKUP($L266,Mapping!$AI$3:$AK$48,3,0)</f>
        <v>Central</v>
      </c>
      <c r="O266" t="str">
        <f>VLOOKUP(Table1[[#This Row],[Column1]],Mapping!$AM$8:$AN$11,2,0)</f>
        <v>Office Supplies</v>
      </c>
      <c r="P266" t="str">
        <f>VLOOKUP(Table1[[#This Row],[Column3]],Mapping!$AP$5:$AQ$22,2,0)</f>
        <v>Storage</v>
      </c>
      <c r="Q266">
        <v>21.36</v>
      </c>
      <c r="R266">
        <v>2</v>
      </c>
      <c r="S266">
        <v>5.7672000000000008</v>
      </c>
    </row>
    <row r="267" spans="1:19" x14ac:dyDescent="0.35">
      <c r="A267">
        <v>3094</v>
      </c>
      <c r="B267" t="s">
        <v>3006</v>
      </c>
      <c r="C267" t="s">
        <v>3007</v>
      </c>
      <c r="D267" t="str">
        <f>MID(Table1[[#This Row],[Product ID]],5,2)</f>
        <v>TA</v>
      </c>
      <c r="E267" t="str">
        <f>LEFT(Table1[[#This Row],[Product ID]],3)</f>
        <v>FUR</v>
      </c>
      <c r="F267" s="10">
        <f>VLOOKUP(Table1[[#This Row],[Order ID]],Mapping!H267:J8058,3,0)</f>
        <v>40900</v>
      </c>
      <c r="G267" s="10">
        <f>VLOOKUP(Table1[[#This Row],[Order ID]],Mapping!H267:K8058,4,0)</f>
        <v>40904</v>
      </c>
      <c r="H267" t="str">
        <f>INDEX(Mapping!$B$2:$T$7793,MATCH(Data!$A267,Mapping!$B$3:$B$7793,0),MATCH(Data!$H$1,Mapping!$B$2:$T$2,0))</f>
        <v>Standard Class</v>
      </c>
      <c r="I267" t="str">
        <f>INDEX(Mapping!$B$2:$T$7793,MATCH(Data!$A267,Mapping!$B$3:$B$7793,0),MATCH(Data!$I$1,Mapping!$B$2:$T$2,0))</f>
        <v>Home Office</v>
      </c>
      <c r="J267">
        <f>VLOOKUP($A267,Mapping!$X$3:$Y$7793,2,0)</f>
        <v>10024</v>
      </c>
      <c r="K267" t="str">
        <f>VLOOKUP($J267,Mapping!$AB$3:$AC$475,2,0)</f>
        <v>Memphis</v>
      </c>
      <c r="L267" t="str">
        <f>VLOOKUP($K267,Mapping!$AF$3:$AG$475,2,0)</f>
        <v>Tennessee</v>
      </c>
      <c r="M267" t="str">
        <f>VLOOKUP($L267,Mapping!$AI$3:$AJ$48,2,0)</f>
        <v>United States</v>
      </c>
      <c r="N267" t="str">
        <f>VLOOKUP($L267,Mapping!$AI$3:$AK$48,3,0)</f>
        <v>South</v>
      </c>
      <c r="O267" t="str">
        <f>VLOOKUP(Table1[[#This Row],[Column1]],Mapping!$AM$8:$AN$11,2,0)</f>
        <v>Furniture</v>
      </c>
      <c r="P267" t="str">
        <f>VLOOKUP(Table1[[#This Row],[Column3]],Mapping!$AP$5:$AQ$22,2,0)</f>
        <v>Tables</v>
      </c>
      <c r="Q267">
        <v>53.315999999999995</v>
      </c>
      <c r="R267">
        <v>2</v>
      </c>
      <c r="S267">
        <v>-19.549200000000006</v>
      </c>
    </row>
    <row r="268" spans="1:19" x14ac:dyDescent="0.35">
      <c r="A268">
        <v>3095</v>
      </c>
      <c r="B268" t="s">
        <v>3006</v>
      </c>
      <c r="C268" t="s">
        <v>685</v>
      </c>
      <c r="D268" t="str">
        <f>MID(Table1[[#This Row],[Product ID]],5,2)</f>
        <v>AP</v>
      </c>
      <c r="E268" t="str">
        <f>LEFT(Table1[[#This Row],[Product ID]],3)</f>
        <v>OFF</v>
      </c>
      <c r="F268" s="10">
        <f>VLOOKUP(Table1[[#This Row],[Order ID]],Mapping!H268:J8059,3,0)</f>
        <v>40900</v>
      </c>
      <c r="G268" s="10">
        <f>VLOOKUP(Table1[[#This Row],[Order ID]],Mapping!H268:K8059,4,0)</f>
        <v>40904</v>
      </c>
      <c r="H268" t="str">
        <f>INDEX(Mapping!$B$2:$T$7793,MATCH(Data!$A268,Mapping!$B$3:$B$7793,0),MATCH(Data!$H$1,Mapping!$B$2:$T$2,0))</f>
        <v>Standard Class</v>
      </c>
      <c r="I268" t="str">
        <f>INDEX(Mapping!$B$2:$T$7793,MATCH(Data!$A268,Mapping!$B$3:$B$7793,0),MATCH(Data!$I$1,Mapping!$B$2:$T$2,0))</f>
        <v>Corporate</v>
      </c>
      <c r="J268">
        <f>VLOOKUP($A268,Mapping!$X$3:$Y$7793,2,0)</f>
        <v>10024</v>
      </c>
      <c r="K268" t="str">
        <f>VLOOKUP($J268,Mapping!$AB$3:$AC$475,2,0)</f>
        <v>Memphis</v>
      </c>
      <c r="L268" t="str">
        <f>VLOOKUP($K268,Mapping!$AF$3:$AG$475,2,0)</f>
        <v>Tennessee</v>
      </c>
      <c r="M268" t="str">
        <f>VLOOKUP($L268,Mapping!$AI$3:$AJ$48,2,0)</f>
        <v>United States</v>
      </c>
      <c r="N268" t="str">
        <f>VLOOKUP($L268,Mapping!$AI$3:$AK$48,3,0)</f>
        <v>South</v>
      </c>
      <c r="O268" t="str">
        <f>VLOOKUP(Table1[[#This Row],[Column1]],Mapping!$AM$8:$AN$11,2,0)</f>
        <v>Office Supplies</v>
      </c>
      <c r="P268" t="str">
        <f>VLOOKUP(Table1[[#This Row],[Column3]],Mapping!$AP$5:$AQ$22,2,0)</f>
        <v>Appliances</v>
      </c>
      <c r="Q268">
        <v>56.519999999999996</v>
      </c>
      <c r="R268">
        <v>3</v>
      </c>
      <c r="S268">
        <v>15.8256</v>
      </c>
    </row>
    <row r="269" spans="1:19" x14ac:dyDescent="0.35">
      <c r="A269">
        <v>1479</v>
      </c>
      <c r="B269" t="s">
        <v>1719</v>
      </c>
      <c r="C269" t="s">
        <v>1720</v>
      </c>
      <c r="D269" t="str">
        <f>MID(Table1[[#This Row],[Product ID]],5,2)</f>
        <v>AR</v>
      </c>
      <c r="E269" t="str">
        <f>LEFT(Table1[[#This Row],[Product ID]],3)</f>
        <v>OFF</v>
      </c>
      <c r="F269" s="10">
        <f>VLOOKUP(Table1[[#This Row],[Order ID]],Mapping!H269:J8060,3,0)</f>
        <v>40707</v>
      </c>
      <c r="G269" s="10">
        <f>VLOOKUP(Table1[[#This Row],[Order ID]],Mapping!H269:K8060,4,0)</f>
        <v>40711</v>
      </c>
      <c r="H269" t="str">
        <f>INDEX(Mapping!$B$2:$T$7793,MATCH(Data!$A269,Mapping!$B$3:$B$7793,0),MATCH(Data!$H$1,Mapping!$B$2:$T$2,0))</f>
        <v>Second Class</v>
      </c>
      <c r="I269" t="str">
        <f>INDEX(Mapping!$B$2:$T$7793,MATCH(Data!$A269,Mapping!$B$3:$B$7793,0),MATCH(Data!$I$1,Mapping!$B$2:$T$2,0))</f>
        <v>Consumer</v>
      </c>
      <c r="J269">
        <f>VLOOKUP($A269,Mapping!$X$3:$Y$7793,2,0)</f>
        <v>90032</v>
      </c>
      <c r="K269" t="str">
        <f>VLOOKUP($J269,Mapping!$AB$3:$AC$475,2,0)</f>
        <v>Seattle</v>
      </c>
      <c r="L269" t="str">
        <f>VLOOKUP($K269,Mapping!$AF$3:$AG$475,2,0)</f>
        <v>Washington</v>
      </c>
      <c r="M269" t="str">
        <f>VLOOKUP($L269,Mapping!$AI$3:$AJ$48,2,0)</f>
        <v>United States</v>
      </c>
      <c r="N269" t="str">
        <f>VLOOKUP($L269,Mapping!$AI$3:$AK$48,3,0)</f>
        <v>West</v>
      </c>
      <c r="O269" t="str">
        <f>VLOOKUP(Table1[[#This Row],[Column1]],Mapping!$AM$8:$AN$11,2,0)</f>
        <v>Office Supplies</v>
      </c>
      <c r="P269" t="str">
        <f>VLOOKUP(Table1[[#This Row],[Column3]],Mapping!$AP$5:$AQ$22,2,0)</f>
        <v>Art</v>
      </c>
      <c r="Q269">
        <v>14.52</v>
      </c>
      <c r="R269">
        <v>3</v>
      </c>
      <c r="S269">
        <v>4.7915999999999999</v>
      </c>
    </row>
    <row r="270" spans="1:19" x14ac:dyDescent="0.35">
      <c r="A270">
        <v>7714</v>
      </c>
      <c r="B270" t="s">
        <v>5724</v>
      </c>
      <c r="C270" t="s">
        <v>2827</v>
      </c>
      <c r="D270" t="str">
        <f>MID(Table1[[#This Row],[Product ID]],5,2)</f>
        <v>AC</v>
      </c>
      <c r="E270" t="str">
        <f>LEFT(Table1[[#This Row],[Product ID]],3)</f>
        <v>TEC</v>
      </c>
      <c r="F270" s="10">
        <f>VLOOKUP(Table1[[#This Row],[Order ID]],Mapping!H270:J8061,3,0)</f>
        <v>40812</v>
      </c>
      <c r="G270" s="10">
        <f>VLOOKUP(Table1[[#This Row],[Order ID]],Mapping!H270:K8061,4,0)</f>
        <v>40817</v>
      </c>
      <c r="H270" t="str">
        <f>INDEX(Mapping!$B$2:$T$7793,MATCH(Data!$A270,Mapping!$B$3:$B$7793,0),MATCH(Data!$H$1,Mapping!$B$2:$T$2,0))</f>
        <v>Second Class</v>
      </c>
      <c r="I270" t="str">
        <f>INDEX(Mapping!$B$2:$T$7793,MATCH(Data!$A270,Mapping!$B$3:$B$7793,0),MATCH(Data!$I$1,Mapping!$B$2:$T$2,0))</f>
        <v>Corporate</v>
      </c>
      <c r="J270">
        <f>VLOOKUP($A270,Mapping!$X$3:$Y$7793,2,0)</f>
        <v>60623</v>
      </c>
      <c r="K270" t="str">
        <f>VLOOKUP($J270,Mapping!$AB$3:$AC$475,2,0)</f>
        <v>Independence</v>
      </c>
      <c r="L270" t="str">
        <f>VLOOKUP($K270,Mapping!$AF$3:$AG$475,2,0)</f>
        <v>Missouri</v>
      </c>
      <c r="M270" t="str">
        <f>VLOOKUP($L270,Mapping!$AI$3:$AJ$48,2,0)</f>
        <v>United States</v>
      </c>
      <c r="N270" t="str">
        <f>VLOOKUP($L270,Mapping!$AI$3:$AK$48,3,0)</f>
        <v>Central</v>
      </c>
      <c r="O270" t="str">
        <f>VLOOKUP(Table1[[#This Row],[Column1]],Mapping!$AM$8:$AN$11,2,0)</f>
        <v>Technology</v>
      </c>
      <c r="P270" t="str">
        <f>VLOOKUP(Table1[[#This Row],[Column3]],Mapping!$AP$5:$AQ$22,2,0)</f>
        <v>Accessories</v>
      </c>
      <c r="Q270">
        <v>153.82400000000001</v>
      </c>
      <c r="R270">
        <v>11</v>
      </c>
      <c r="S270">
        <v>38.456000000000003</v>
      </c>
    </row>
    <row r="271" spans="1:19" x14ac:dyDescent="0.35">
      <c r="A271">
        <v>4073</v>
      </c>
      <c r="B271" t="s">
        <v>3633</v>
      </c>
      <c r="C271" t="s">
        <v>3538</v>
      </c>
      <c r="D271" t="str">
        <f>MID(Table1[[#This Row],[Product ID]],5,2)</f>
        <v>CH</v>
      </c>
      <c r="E271" t="str">
        <f>LEFT(Table1[[#This Row],[Product ID]],3)</f>
        <v>FUR</v>
      </c>
      <c r="F271" s="10">
        <f>VLOOKUP(Table1[[#This Row],[Order ID]],Mapping!H271:J8062,3,0)</f>
        <v>40834</v>
      </c>
      <c r="G271" s="10">
        <f>VLOOKUP(Table1[[#This Row],[Order ID]],Mapping!H271:K8062,4,0)</f>
        <v>40838</v>
      </c>
      <c r="H271" t="str">
        <f>INDEX(Mapping!$B$2:$T$7793,MATCH(Data!$A271,Mapping!$B$3:$B$7793,0),MATCH(Data!$H$1,Mapping!$B$2:$T$2,0))</f>
        <v>Second Class</v>
      </c>
      <c r="I271" t="str">
        <f>INDEX(Mapping!$B$2:$T$7793,MATCH(Data!$A271,Mapping!$B$3:$B$7793,0),MATCH(Data!$I$1,Mapping!$B$2:$T$2,0))</f>
        <v>Consumer</v>
      </c>
      <c r="J271">
        <f>VLOOKUP($A271,Mapping!$X$3:$Y$7793,2,0)</f>
        <v>71854</v>
      </c>
      <c r="K271" t="str">
        <f>VLOOKUP($J271,Mapping!$AB$3:$AC$475,2,0)</f>
        <v>Mentor</v>
      </c>
      <c r="L271" t="str">
        <f>VLOOKUP($K271,Mapping!$AF$3:$AG$475,2,0)</f>
        <v>Ohio</v>
      </c>
      <c r="M271" t="str">
        <f>VLOOKUP($L271,Mapping!$AI$3:$AJ$48,2,0)</f>
        <v>United States</v>
      </c>
      <c r="N271" t="str">
        <f>VLOOKUP($L271,Mapping!$AI$3:$AK$48,3,0)</f>
        <v>East</v>
      </c>
      <c r="O271" t="str">
        <f>VLOOKUP(Table1[[#This Row],[Column1]],Mapping!$AM$8:$AN$11,2,0)</f>
        <v>Furniture</v>
      </c>
      <c r="P271" t="str">
        <f>VLOOKUP(Table1[[#This Row],[Column3]],Mapping!$AP$5:$AQ$22,2,0)</f>
        <v>Chairs</v>
      </c>
      <c r="Q271">
        <v>605.34</v>
      </c>
      <c r="R271">
        <v>6</v>
      </c>
      <c r="S271">
        <v>145.2816</v>
      </c>
    </row>
    <row r="272" spans="1:19" x14ac:dyDescent="0.35">
      <c r="A272">
        <v>2633</v>
      </c>
      <c r="B272" t="s">
        <v>2682</v>
      </c>
      <c r="C272" t="s">
        <v>1610</v>
      </c>
      <c r="D272" t="str">
        <f>MID(Table1[[#This Row],[Product ID]],5,2)</f>
        <v>BO</v>
      </c>
      <c r="E272" t="str">
        <f>LEFT(Table1[[#This Row],[Product ID]],3)</f>
        <v>FUR</v>
      </c>
      <c r="F272" s="10">
        <f>VLOOKUP(Table1[[#This Row],[Order ID]],Mapping!H272:J8063,3,0)</f>
        <v>40575</v>
      </c>
      <c r="G272" s="10">
        <f>VLOOKUP(Table1[[#This Row],[Order ID]],Mapping!H272:K8063,4,0)</f>
        <v>40577</v>
      </c>
      <c r="H272" t="str">
        <f>INDEX(Mapping!$B$2:$T$7793,MATCH(Data!$A272,Mapping!$B$3:$B$7793,0),MATCH(Data!$H$1,Mapping!$B$2:$T$2,0))</f>
        <v>Second Class</v>
      </c>
      <c r="I272" t="str">
        <f>INDEX(Mapping!$B$2:$T$7793,MATCH(Data!$A272,Mapping!$B$3:$B$7793,0),MATCH(Data!$I$1,Mapping!$B$2:$T$2,0))</f>
        <v>Corporate</v>
      </c>
      <c r="J272">
        <f>VLOOKUP($A272,Mapping!$X$3:$Y$7793,2,0)</f>
        <v>92691</v>
      </c>
      <c r="K272" t="str">
        <f>VLOOKUP($J272,Mapping!$AB$3:$AC$475,2,0)</f>
        <v>Lorain</v>
      </c>
      <c r="L272" t="str">
        <f>VLOOKUP($K272,Mapping!$AF$3:$AG$475,2,0)</f>
        <v>Ohio</v>
      </c>
      <c r="M272" t="str">
        <f>VLOOKUP($L272,Mapping!$AI$3:$AJ$48,2,0)</f>
        <v>United States</v>
      </c>
      <c r="N272" t="str">
        <f>VLOOKUP($L272,Mapping!$AI$3:$AK$48,3,0)</f>
        <v>East</v>
      </c>
      <c r="O272" t="str">
        <f>VLOOKUP(Table1[[#This Row],[Column1]],Mapping!$AM$8:$AN$11,2,0)</f>
        <v>Furniture</v>
      </c>
      <c r="P272" t="str">
        <f>VLOOKUP(Table1[[#This Row],[Column3]],Mapping!$AP$5:$AQ$22,2,0)</f>
        <v>Bookcases</v>
      </c>
      <c r="Q272">
        <v>290.666</v>
      </c>
      <c r="R272">
        <v>2</v>
      </c>
      <c r="S272">
        <v>3.4195999999999884</v>
      </c>
    </row>
    <row r="273" spans="1:19" x14ac:dyDescent="0.35">
      <c r="A273">
        <v>3229</v>
      </c>
      <c r="B273" t="s">
        <v>3090</v>
      </c>
      <c r="C273" t="s">
        <v>609</v>
      </c>
      <c r="D273" t="str">
        <f>MID(Table1[[#This Row],[Product ID]],5,2)</f>
        <v>BI</v>
      </c>
      <c r="E273" t="str">
        <f>LEFT(Table1[[#This Row],[Product ID]],3)</f>
        <v>OFF</v>
      </c>
      <c r="F273" s="10">
        <f>VLOOKUP(Table1[[#This Row],[Order ID]],Mapping!H273:J8064,3,0)</f>
        <v>40865</v>
      </c>
      <c r="G273" s="10">
        <f>VLOOKUP(Table1[[#This Row],[Order ID]],Mapping!H273:K8064,4,0)</f>
        <v>40872</v>
      </c>
      <c r="H273" t="str">
        <f>INDEX(Mapping!$B$2:$T$7793,MATCH(Data!$A273,Mapping!$B$3:$B$7793,0),MATCH(Data!$H$1,Mapping!$B$2:$T$2,0))</f>
        <v>Standard Class</v>
      </c>
      <c r="I273" t="str">
        <f>INDEX(Mapping!$B$2:$T$7793,MATCH(Data!$A273,Mapping!$B$3:$B$7793,0),MATCH(Data!$I$1,Mapping!$B$2:$T$2,0))</f>
        <v>Consumer</v>
      </c>
      <c r="J273">
        <f>VLOOKUP($A273,Mapping!$X$3:$Y$7793,2,0)</f>
        <v>60623</v>
      </c>
      <c r="K273" t="str">
        <f>VLOOKUP($J273,Mapping!$AB$3:$AC$475,2,0)</f>
        <v>Independence</v>
      </c>
      <c r="L273" t="str">
        <f>VLOOKUP($K273,Mapping!$AF$3:$AG$475,2,0)</f>
        <v>Missouri</v>
      </c>
      <c r="M273" t="str">
        <f>VLOOKUP($L273,Mapping!$AI$3:$AJ$48,2,0)</f>
        <v>United States</v>
      </c>
      <c r="N273" t="str">
        <f>VLOOKUP($L273,Mapping!$AI$3:$AK$48,3,0)</f>
        <v>Central</v>
      </c>
      <c r="O273" t="str">
        <f>VLOOKUP(Table1[[#This Row],[Column1]],Mapping!$AM$8:$AN$11,2,0)</f>
        <v>Office Supplies</v>
      </c>
      <c r="P273" t="str">
        <f>VLOOKUP(Table1[[#This Row],[Column3]],Mapping!$AP$5:$AQ$22,2,0)</f>
        <v>Binders</v>
      </c>
      <c r="Q273">
        <v>14.479999999999997</v>
      </c>
      <c r="R273">
        <v>5</v>
      </c>
      <c r="S273">
        <v>-23.89200000000001</v>
      </c>
    </row>
    <row r="274" spans="1:19" x14ac:dyDescent="0.35">
      <c r="A274">
        <v>753</v>
      </c>
      <c r="B274" t="s">
        <v>971</v>
      </c>
      <c r="C274" t="s">
        <v>972</v>
      </c>
      <c r="D274" t="str">
        <f>MID(Table1[[#This Row],[Product ID]],5,2)</f>
        <v>FU</v>
      </c>
      <c r="E274" t="str">
        <f>LEFT(Table1[[#This Row],[Product ID]],3)</f>
        <v>FUR</v>
      </c>
      <c r="F274" s="10">
        <f>VLOOKUP(Table1[[#This Row],[Order ID]],Mapping!H274:J8065,3,0)</f>
        <v>40560</v>
      </c>
      <c r="G274" s="10">
        <f>VLOOKUP(Table1[[#This Row],[Order ID]],Mapping!H274:K8065,4,0)</f>
        <v>40562</v>
      </c>
      <c r="H274" t="str">
        <f>INDEX(Mapping!$B$2:$T$7793,MATCH(Data!$A274,Mapping!$B$3:$B$7793,0),MATCH(Data!$H$1,Mapping!$B$2:$T$2,0))</f>
        <v>First Class</v>
      </c>
      <c r="I274" t="str">
        <f>INDEX(Mapping!$B$2:$T$7793,MATCH(Data!$A274,Mapping!$B$3:$B$7793,0),MATCH(Data!$I$1,Mapping!$B$2:$T$2,0))</f>
        <v>Home Office</v>
      </c>
      <c r="J274">
        <f>VLOOKUP($A274,Mapping!$X$3:$Y$7793,2,0)</f>
        <v>19134</v>
      </c>
      <c r="K274" t="str">
        <f>VLOOKUP($J274,Mapping!$AB$3:$AC$475,2,0)</f>
        <v>Detroit</v>
      </c>
      <c r="L274" t="str">
        <f>VLOOKUP($K274,Mapping!$AF$3:$AG$475,2,0)</f>
        <v>Michigan</v>
      </c>
      <c r="M274" t="str">
        <f>VLOOKUP($L274,Mapping!$AI$3:$AJ$48,2,0)</f>
        <v>United States</v>
      </c>
      <c r="N274" t="str">
        <f>VLOOKUP($L274,Mapping!$AI$3:$AK$48,3,0)</f>
        <v>Central</v>
      </c>
      <c r="O274" t="str">
        <f>VLOOKUP(Table1[[#This Row],[Column1]],Mapping!$AM$8:$AN$11,2,0)</f>
        <v>Furniture</v>
      </c>
      <c r="P274" t="str">
        <f>VLOOKUP(Table1[[#This Row],[Column3]],Mapping!$AP$5:$AQ$22,2,0)</f>
        <v>Furnishings</v>
      </c>
      <c r="Q274">
        <v>127.10400000000001</v>
      </c>
      <c r="R274">
        <v>6</v>
      </c>
      <c r="S274">
        <v>28.598399999999998</v>
      </c>
    </row>
    <row r="275" spans="1:19" x14ac:dyDescent="0.35">
      <c r="A275">
        <v>754</v>
      </c>
      <c r="B275" t="s">
        <v>971</v>
      </c>
      <c r="C275" t="s">
        <v>355</v>
      </c>
      <c r="D275" t="str">
        <f>MID(Table1[[#This Row],[Product ID]],5,2)</f>
        <v>PH</v>
      </c>
      <c r="E275" t="str">
        <f>LEFT(Table1[[#This Row],[Product ID]],3)</f>
        <v>TEC</v>
      </c>
      <c r="F275" s="10">
        <f>VLOOKUP(Table1[[#This Row],[Order ID]],Mapping!H275:J8066,3,0)</f>
        <v>40560</v>
      </c>
      <c r="G275" s="10">
        <f>VLOOKUP(Table1[[#This Row],[Order ID]],Mapping!H275:K8066,4,0)</f>
        <v>40562</v>
      </c>
      <c r="H275" t="str">
        <f>INDEX(Mapping!$B$2:$T$7793,MATCH(Data!$A275,Mapping!$B$3:$B$7793,0),MATCH(Data!$H$1,Mapping!$B$2:$T$2,0))</f>
        <v>Second Class</v>
      </c>
      <c r="I275" t="str">
        <f>INDEX(Mapping!$B$2:$T$7793,MATCH(Data!$A275,Mapping!$B$3:$B$7793,0),MATCH(Data!$I$1,Mapping!$B$2:$T$2,0))</f>
        <v>Consumer</v>
      </c>
      <c r="J275">
        <f>VLOOKUP($A275,Mapping!$X$3:$Y$7793,2,0)</f>
        <v>19134</v>
      </c>
      <c r="K275" t="str">
        <f>VLOOKUP($J275,Mapping!$AB$3:$AC$475,2,0)</f>
        <v>Detroit</v>
      </c>
      <c r="L275" t="str">
        <f>VLOOKUP($K275,Mapping!$AF$3:$AG$475,2,0)</f>
        <v>Michigan</v>
      </c>
      <c r="M275" t="str">
        <f>VLOOKUP($L275,Mapping!$AI$3:$AJ$48,2,0)</f>
        <v>United States</v>
      </c>
      <c r="N275" t="str">
        <f>VLOOKUP($L275,Mapping!$AI$3:$AK$48,3,0)</f>
        <v>Central</v>
      </c>
      <c r="O275" t="str">
        <f>VLOOKUP(Table1[[#This Row],[Column1]],Mapping!$AM$8:$AN$11,2,0)</f>
        <v>Technology</v>
      </c>
      <c r="P275" t="str">
        <f>VLOOKUP(Table1[[#This Row],[Column3]],Mapping!$AP$5:$AQ$22,2,0)</f>
        <v>Phones</v>
      </c>
      <c r="Q275">
        <v>124.19999999999999</v>
      </c>
      <c r="R275">
        <v>3</v>
      </c>
      <c r="S275">
        <v>-31.050000000000011</v>
      </c>
    </row>
    <row r="276" spans="1:19" x14ac:dyDescent="0.35">
      <c r="A276">
        <v>755</v>
      </c>
      <c r="B276" t="s">
        <v>971</v>
      </c>
      <c r="C276" t="s">
        <v>723</v>
      </c>
      <c r="D276" t="str">
        <f>MID(Table1[[#This Row],[Product ID]],5,2)</f>
        <v>BI</v>
      </c>
      <c r="E276" t="str">
        <f>LEFT(Table1[[#This Row],[Product ID]],3)</f>
        <v>OFF</v>
      </c>
      <c r="F276" s="10">
        <f>VLOOKUP(Table1[[#This Row],[Order ID]],Mapping!H276:J8067,3,0)</f>
        <v>40560</v>
      </c>
      <c r="G276" s="10">
        <f>VLOOKUP(Table1[[#This Row],[Order ID]],Mapping!H276:K8067,4,0)</f>
        <v>40562</v>
      </c>
      <c r="H276" t="str">
        <f>INDEX(Mapping!$B$2:$T$7793,MATCH(Data!$A276,Mapping!$B$3:$B$7793,0),MATCH(Data!$H$1,Mapping!$B$2:$T$2,0))</f>
        <v>Second Class</v>
      </c>
      <c r="I276" t="str">
        <f>INDEX(Mapping!$B$2:$T$7793,MATCH(Data!$A276,Mapping!$B$3:$B$7793,0),MATCH(Data!$I$1,Mapping!$B$2:$T$2,0))</f>
        <v>Consumer</v>
      </c>
      <c r="J276">
        <f>VLOOKUP($A276,Mapping!$X$3:$Y$7793,2,0)</f>
        <v>19134</v>
      </c>
      <c r="K276" t="str">
        <f>VLOOKUP($J276,Mapping!$AB$3:$AC$475,2,0)</f>
        <v>Detroit</v>
      </c>
      <c r="L276" t="str">
        <f>VLOOKUP($K276,Mapping!$AF$3:$AG$475,2,0)</f>
        <v>Michigan</v>
      </c>
      <c r="M276" t="str">
        <f>VLOOKUP($L276,Mapping!$AI$3:$AJ$48,2,0)</f>
        <v>United States</v>
      </c>
      <c r="N276" t="str">
        <f>VLOOKUP($L276,Mapping!$AI$3:$AK$48,3,0)</f>
        <v>Central</v>
      </c>
      <c r="O276" t="str">
        <f>VLOOKUP(Table1[[#This Row],[Column1]],Mapping!$AM$8:$AN$11,2,0)</f>
        <v>Office Supplies</v>
      </c>
      <c r="P276" t="str">
        <f>VLOOKUP(Table1[[#This Row],[Column3]],Mapping!$AP$5:$AQ$22,2,0)</f>
        <v>Binders</v>
      </c>
      <c r="Q276">
        <v>18.588000000000005</v>
      </c>
      <c r="R276">
        <v>2</v>
      </c>
      <c r="S276">
        <v>-13.6312</v>
      </c>
    </row>
    <row r="277" spans="1:19" x14ac:dyDescent="0.35">
      <c r="A277">
        <v>756</v>
      </c>
      <c r="B277" t="s">
        <v>971</v>
      </c>
      <c r="C277" t="s">
        <v>352</v>
      </c>
      <c r="D277" t="str">
        <f>MID(Table1[[#This Row],[Product ID]],5,2)</f>
        <v>LA</v>
      </c>
      <c r="E277" t="str">
        <f>LEFT(Table1[[#This Row],[Product ID]],3)</f>
        <v>OFF</v>
      </c>
      <c r="F277" s="10">
        <f>VLOOKUP(Table1[[#This Row],[Order ID]],Mapping!H277:J8068,3,0)</f>
        <v>40560</v>
      </c>
      <c r="G277" s="10">
        <f>VLOOKUP(Table1[[#This Row],[Order ID]],Mapping!H277:K8068,4,0)</f>
        <v>40562</v>
      </c>
      <c r="H277" t="str">
        <f>INDEX(Mapping!$B$2:$T$7793,MATCH(Data!$A277,Mapping!$B$3:$B$7793,0),MATCH(Data!$H$1,Mapping!$B$2:$T$2,0))</f>
        <v>Second Class</v>
      </c>
      <c r="I277" t="str">
        <f>INDEX(Mapping!$B$2:$T$7793,MATCH(Data!$A277,Mapping!$B$3:$B$7793,0),MATCH(Data!$I$1,Mapping!$B$2:$T$2,0))</f>
        <v>Consumer</v>
      </c>
      <c r="J277">
        <f>VLOOKUP($A277,Mapping!$X$3:$Y$7793,2,0)</f>
        <v>19134</v>
      </c>
      <c r="K277" t="str">
        <f>VLOOKUP($J277,Mapping!$AB$3:$AC$475,2,0)</f>
        <v>Detroit</v>
      </c>
      <c r="L277" t="str">
        <f>VLOOKUP($K277,Mapping!$AF$3:$AG$475,2,0)</f>
        <v>Michigan</v>
      </c>
      <c r="M277" t="str">
        <f>VLOOKUP($L277,Mapping!$AI$3:$AJ$48,2,0)</f>
        <v>United States</v>
      </c>
      <c r="N277" t="str">
        <f>VLOOKUP($L277,Mapping!$AI$3:$AK$48,3,0)</f>
        <v>Central</v>
      </c>
      <c r="O277" t="str">
        <f>VLOOKUP(Table1[[#This Row],[Column1]],Mapping!$AM$8:$AN$11,2,0)</f>
        <v>Office Supplies</v>
      </c>
      <c r="P277" t="str">
        <f>VLOOKUP(Table1[[#This Row],[Column3]],Mapping!$AP$5:$AQ$22,2,0)</f>
        <v>Labels</v>
      </c>
      <c r="Q277">
        <v>30.072000000000003</v>
      </c>
      <c r="R277">
        <v>3</v>
      </c>
      <c r="S277">
        <v>10.149299999999997</v>
      </c>
    </row>
    <row r="278" spans="1:19" x14ac:dyDescent="0.35">
      <c r="A278">
        <v>5</v>
      </c>
      <c r="B278" t="s">
        <v>8</v>
      </c>
      <c r="C278" t="s">
        <v>10</v>
      </c>
      <c r="D278" t="str">
        <f>MID(Table1[[#This Row],[Product ID]],5,2)</f>
        <v>AR</v>
      </c>
      <c r="E278" t="str">
        <f>LEFT(Table1[[#This Row],[Product ID]],3)</f>
        <v>OFF</v>
      </c>
      <c r="F278" s="10" t="e">
        <f>VLOOKUP(Table1[[#This Row],[Order ID]],Mapping!H278:J8069,3,0)</f>
        <v>#N/A</v>
      </c>
      <c r="G278" s="10" t="e">
        <f>VLOOKUP(Table1[[#This Row],[Order ID]],Mapping!H278:K8069,4,0)</f>
        <v>#N/A</v>
      </c>
      <c r="H278" t="str">
        <f>INDEX(Mapping!$B$2:$T$7793,MATCH(Data!$A278,Mapping!$B$3:$B$7793,0),MATCH(Data!$H$1,Mapping!$B$2:$T$2,0))</f>
        <v>Standard Class</v>
      </c>
      <c r="I278" t="str">
        <f>INDEX(Mapping!$B$2:$T$7793,MATCH(Data!$A278,Mapping!$B$3:$B$7793,0),MATCH(Data!$I$1,Mapping!$B$2:$T$2,0))</f>
        <v>Consumer</v>
      </c>
      <c r="J278">
        <f>VLOOKUP($A278,Mapping!$X$3:$Y$7793,2,0)</f>
        <v>90032</v>
      </c>
      <c r="K278" t="str">
        <f>VLOOKUP($J278,Mapping!$AB$3:$AC$475,2,0)</f>
        <v>Seattle</v>
      </c>
      <c r="L278" t="str">
        <f>VLOOKUP($K278,Mapping!$AF$3:$AG$475,2,0)</f>
        <v>Washington</v>
      </c>
      <c r="M278" t="str">
        <f>VLOOKUP($L278,Mapping!$AI$3:$AJ$48,2,0)</f>
        <v>United States</v>
      </c>
      <c r="N278" t="str">
        <f>VLOOKUP($L278,Mapping!$AI$3:$AK$48,3,0)</f>
        <v>West</v>
      </c>
      <c r="O278" t="str">
        <f>VLOOKUP(Table1[[#This Row],[Column1]],Mapping!$AM$8:$AN$11,2,0)</f>
        <v>Office Supplies</v>
      </c>
      <c r="P278" t="str">
        <f>VLOOKUP(Table1[[#This Row],[Column3]],Mapping!$AP$5:$AQ$22,2,0)</f>
        <v>Art</v>
      </c>
      <c r="Q278">
        <v>7.28</v>
      </c>
      <c r="R278">
        <v>4</v>
      </c>
      <c r="S278">
        <v>1.9656000000000002</v>
      </c>
    </row>
    <row r="279" spans="1:19" x14ac:dyDescent="0.35">
      <c r="A279">
        <v>6</v>
      </c>
      <c r="B279" t="s">
        <v>8</v>
      </c>
      <c r="C279" t="s">
        <v>11</v>
      </c>
      <c r="D279" t="str">
        <f>MID(Table1[[#This Row],[Product ID]],5,2)</f>
        <v>PH</v>
      </c>
      <c r="E279" t="str">
        <f>LEFT(Table1[[#This Row],[Product ID]],3)</f>
        <v>TEC</v>
      </c>
      <c r="F279" s="10" t="e">
        <f>VLOOKUP(Table1[[#This Row],[Order ID]],Mapping!H279:J8070,3,0)</f>
        <v>#N/A</v>
      </c>
      <c r="G279" s="10" t="e">
        <f>VLOOKUP(Table1[[#This Row],[Order ID]],Mapping!H279:K8070,4,0)</f>
        <v>#N/A</v>
      </c>
      <c r="H279" t="str">
        <f>INDEX(Mapping!$B$2:$T$7793,MATCH(Data!$A279,Mapping!$B$3:$B$7793,0),MATCH(Data!$H$1,Mapping!$B$2:$T$2,0))</f>
        <v>Standard Class</v>
      </c>
      <c r="I279" t="str">
        <f>INDEX(Mapping!$B$2:$T$7793,MATCH(Data!$A279,Mapping!$B$3:$B$7793,0),MATCH(Data!$I$1,Mapping!$B$2:$T$2,0))</f>
        <v>Consumer</v>
      </c>
      <c r="J279">
        <f>VLOOKUP($A279,Mapping!$X$3:$Y$7793,2,0)</f>
        <v>90032</v>
      </c>
      <c r="K279" t="str">
        <f>VLOOKUP($J279,Mapping!$AB$3:$AC$475,2,0)</f>
        <v>Seattle</v>
      </c>
      <c r="L279" t="str">
        <f>VLOOKUP($K279,Mapping!$AF$3:$AG$475,2,0)</f>
        <v>Washington</v>
      </c>
      <c r="M279" t="str">
        <f>VLOOKUP($L279,Mapping!$AI$3:$AJ$48,2,0)</f>
        <v>United States</v>
      </c>
      <c r="N279" t="str">
        <f>VLOOKUP($L279,Mapping!$AI$3:$AK$48,3,0)</f>
        <v>West</v>
      </c>
      <c r="O279" t="str">
        <f>VLOOKUP(Table1[[#This Row],[Column1]],Mapping!$AM$8:$AN$11,2,0)</f>
        <v>Technology</v>
      </c>
      <c r="P279" t="str">
        <f>VLOOKUP(Table1[[#This Row],[Column3]],Mapping!$AP$5:$AQ$22,2,0)</f>
        <v>Phones</v>
      </c>
      <c r="Q279">
        <v>907.15200000000004</v>
      </c>
      <c r="R279">
        <v>6</v>
      </c>
      <c r="S279">
        <v>90.715200000000038</v>
      </c>
    </row>
    <row r="280" spans="1:19" x14ac:dyDescent="0.35">
      <c r="A280">
        <v>7</v>
      </c>
      <c r="B280" t="s">
        <v>8</v>
      </c>
      <c r="C280" t="s">
        <v>12</v>
      </c>
      <c r="D280" t="str">
        <f>MID(Table1[[#This Row],[Product ID]],5,2)</f>
        <v>BI</v>
      </c>
      <c r="E280" t="str">
        <f>LEFT(Table1[[#This Row],[Product ID]],3)</f>
        <v>OFF</v>
      </c>
      <c r="F280" s="10" t="e">
        <f>VLOOKUP(Table1[[#This Row],[Order ID]],Mapping!H280:J8071,3,0)</f>
        <v>#N/A</v>
      </c>
      <c r="G280" s="10" t="e">
        <f>VLOOKUP(Table1[[#This Row],[Order ID]],Mapping!H280:K8071,4,0)</f>
        <v>#N/A</v>
      </c>
      <c r="H280" t="str">
        <f>INDEX(Mapping!$B$2:$T$7793,MATCH(Data!$A280,Mapping!$B$3:$B$7793,0),MATCH(Data!$H$1,Mapping!$B$2:$T$2,0))</f>
        <v>Standard Class</v>
      </c>
      <c r="I280" t="str">
        <f>INDEX(Mapping!$B$2:$T$7793,MATCH(Data!$A280,Mapping!$B$3:$B$7793,0),MATCH(Data!$I$1,Mapping!$B$2:$T$2,0))</f>
        <v>Consumer</v>
      </c>
      <c r="J280">
        <f>VLOOKUP($A280,Mapping!$X$3:$Y$7793,2,0)</f>
        <v>90032</v>
      </c>
      <c r="K280" t="str">
        <f>VLOOKUP($J280,Mapping!$AB$3:$AC$475,2,0)</f>
        <v>Seattle</v>
      </c>
      <c r="L280" t="str">
        <f>VLOOKUP($K280,Mapping!$AF$3:$AG$475,2,0)</f>
        <v>Washington</v>
      </c>
      <c r="M280" t="str">
        <f>VLOOKUP($L280,Mapping!$AI$3:$AJ$48,2,0)</f>
        <v>United States</v>
      </c>
      <c r="N280" t="str">
        <f>VLOOKUP($L280,Mapping!$AI$3:$AK$48,3,0)</f>
        <v>West</v>
      </c>
      <c r="O280" t="str">
        <f>VLOOKUP(Table1[[#This Row],[Column1]],Mapping!$AM$8:$AN$11,2,0)</f>
        <v>Office Supplies</v>
      </c>
      <c r="P280" t="str">
        <f>VLOOKUP(Table1[[#This Row],[Column3]],Mapping!$AP$5:$AQ$22,2,0)</f>
        <v>Binders</v>
      </c>
      <c r="Q280">
        <v>18.504000000000001</v>
      </c>
      <c r="R280">
        <v>3</v>
      </c>
      <c r="S280">
        <v>5.7824999999999998</v>
      </c>
    </row>
    <row r="281" spans="1:19" x14ac:dyDescent="0.35">
      <c r="A281">
        <v>8</v>
      </c>
      <c r="B281" t="s">
        <v>8</v>
      </c>
      <c r="C281" t="s">
        <v>13</v>
      </c>
      <c r="D281" t="str">
        <f>MID(Table1[[#This Row],[Product ID]],5,2)</f>
        <v>AP</v>
      </c>
      <c r="E281" t="str">
        <f>LEFT(Table1[[#This Row],[Product ID]],3)</f>
        <v>OFF</v>
      </c>
      <c r="F281" s="10" t="e">
        <f>VLOOKUP(Table1[[#This Row],[Order ID]],Mapping!H281:J8072,3,0)</f>
        <v>#N/A</v>
      </c>
      <c r="G281" s="10" t="e">
        <f>VLOOKUP(Table1[[#This Row],[Order ID]],Mapping!H281:K8072,4,0)</f>
        <v>#N/A</v>
      </c>
      <c r="H281" t="str">
        <f>INDEX(Mapping!$B$2:$T$7793,MATCH(Data!$A281,Mapping!$B$3:$B$7793,0),MATCH(Data!$H$1,Mapping!$B$2:$T$2,0))</f>
        <v>Standard Class</v>
      </c>
      <c r="I281" t="str">
        <f>INDEX(Mapping!$B$2:$T$7793,MATCH(Data!$A281,Mapping!$B$3:$B$7793,0),MATCH(Data!$I$1,Mapping!$B$2:$T$2,0))</f>
        <v>Consumer</v>
      </c>
      <c r="J281">
        <f>VLOOKUP($A281,Mapping!$X$3:$Y$7793,2,0)</f>
        <v>90032</v>
      </c>
      <c r="K281" t="str">
        <f>VLOOKUP($J281,Mapping!$AB$3:$AC$475,2,0)</f>
        <v>Seattle</v>
      </c>
      <c r="L281" t="str">
        <f>VLOOKUP($K281,Mapping!$AF$3:$AG$475,2,0)</f>
        <v>Washington</v>
      </c>
      <c r="M281" t="str">
        <f>VLOOKUP($L281,Mapping!$AI$3:$AJ$48,2,0)</f>
        <v>United States</v>
      </c>
      <c r="N281" t="str">
        <f>VLOOKUP($L281,Mapping!$AI$3:$AK$48,3,0)</f>
        <v>West</v>
      </c>
      <c r="O281" t="str">
        <f>VLOOKUP(Table1[[#This Row],[Column1]],Mapping!$AM$8:$AN$11,2,0)</f>
        <v>Office Supplies</v>
      </c>
      <c r="P281" t="str">
        <f>VLOOKUP(Table1[[#This Row],[Column3]],Mapping!$AP$5:$AQ$22,2,0)</f>
        <v>Appliances</v>
      </c>
      <c r="Q281">
        <v>114.9</v>
      </c>
      <c r="R281">
        <v>5</v>
      </c>
      <c r="S281">
        <v>34.469999999999992</v>
      </c>
    </row>
    <row r="282" spans="1:19" x14ac:dyDescent="0.35">
      <c r="A282">
        <v>9</v>
      </c>
      <c r="B282" t="s">
        <v>8</v>
      </c>
      <c r="C282" t="s">
        <v>14</v>
      </c>
      <c r="D282" t="str">
        <f>MID(Table1[[#This Row],[Product ID]],5,2)</f>
        <v>TA</v>
      </c>
      <c r="E282" t="str">
        <f>LEFT(Table1[[#This Row],[Product ID]],3)</f>
        <v>FUR</v>
      </c>
      <c r="F282" s="10" t="e">
        <f>VLOOKUP(Table1[[#This Row],[Order ID]],Mapping!H282:J8073,3,0)</f>
        <v>#N/A</v>
      </c>
      <c r="G282" s="10" t="e">
        <f>VLOOKUP(Table1[[#This Row],[Order ID]],Mapping!H282:K8073,4,0)</f>
        <v>#N/A</v>
      </c>
      <c r="H282" t="str">
        <f>INDEX(Mapping!$B$2:$T$7793,MATCH(Data!$A282,Mapping!$B$3:$B$7793,0),MATCH(Data!$H$1,Mapping!$B$2:$T$2,0))</f>
        <v>Standard Class</v>
      </c>
      <c r="I282" t="str">
        <f>INDEX(Mapping!$B$2:$T$7793,MATCH(Data!$A282,Mapping!$B$3:$B$7793,0),MATCH(Data!$I$1,Mapping!$B$2:$T$2,0))</f>
        <v>Consumer</v>
      </c>
      <c r="J282">
        <f>VLOOKUP($A282,Mapping!$X$3:$Y$7793,2,0)</f>
        <v>90032</v>
      </c>
      <c r="K282" t="str">
        <f>VLOOKUP($J282,Mapping!$AB$3:$AC$475,2,0)</f>
        <v>Seattle</v>
      </c>
      <c r="L282" t="str">
        <f>VLOOKUP($K282,Mapping!$AF$3:$AG$475,2,0)</f>
        <v>Washington</v>
      </c>
      <c r="M282" t="str">
        <f>VLOOKUP($L282,Mapping!$AI$3:$AJ$48,2,0)</f>
        <v>United States</v>
      </c>
      <c r="N282" t="str">
        <f>VLOOKUP($L282,Mapping!$AI$3:$AK$48,3,0)</f>
        <v>West</v>
      </c>
      <c r="O282" t="str">
        <f>VLOOKUP(Table1[[#This Row],[Column1]],Mapping!$AM$8:$AN$11,2,0)</f>
        <v>Furniture</v>
      </c>
      <c r="P282" t="str">
        <f>VLOOKUP(Table1[[#This Row],[Column3]],Mapping!$AP$5:$AQ$22,2,0)</f>
        <v>Tables</v>
      </c>
      <c r="Q282">
        <v>1706.1840000000002</v>
      </c>
      <c r="R282">
        <v>9</v>
      </c>
      <c r="S282">
        <v>85.309199999999805</v>
      </c>
    </row>
    <row r="283" spans="1:19" x14ac:dyDescent="0.35">
      <c r="A283">
        <v>10</v>
      </c>
      <c r="B283" t="s">
        <v>8</v>
      </c>
      <c r="C283" t="s">
        <v>15</v>
      </c>
      <c r="D283" t="str">
        <f>MID(Table1[[#This Row],[Product ID]],5,2)</f>
        <v>PH</v>
      </c>
      <c r="E283" t="str">
        <f>LEFT(Table1[[#This Row],[Product ID]],3)</f>
        <v>TEC</v>
      </c>
      <c r="F283" s="10" t="e">
        <f>VLOOKUP(Table1[[#This Row],[Order ID]],Mapping!H283:J8074,3,0)</f>
        <v>#N/A</v>
      </c>
      <c r="G283" s="10" t="e">
        <f>VLOOKUP(Table1[[#This Row],[Order ID]],Mapping!H283:K8074,4,0)</f>
        <v>#N/A</v>
      </c>
      <c r="H283" t="str">
        <f>INDEX(Mapping!$B$2:$T$7793,MATCH(Data!$A283,Mapping!$B$3:$B$7793,0),MATCH(Data!$H$1,Mapping!$B$2:$T$2,0))</f>
        <v>Standard Class</v>
      </c>
      <c r="I283" t="str">
        <f>INDEX(Mapping!$B$2:$T$7793,MATCH(Data!$A283,Mapping!$B$3:$B$7793,0),MATCH(Data!$I$1,Mapping!$B$2:$T$2,0))</f>
        <v>Consumer</v>
      </c>
      <c r="J283">
        <f>VLOOKUP($A283,Mapping!$X$3:$Y$7793,2,0)</f>
        <v>90032</v>
      </c>
      <c r="K283" t="str">
        <f>VLOOKUP($J283,Mapping!$AB$3:$AC$475,2,0)</f>
        <v>Seattle</v>
      </c>
      <c r="L283" t="str">
        <f>VLOOKUP($K283,Mapping!$AF$3:$AG$475,2,0)</f>
        <v>Washington</v>
      </c>
      <c r="M283" t="str">
        <f>VLOOKUP($L283,Mapping!$AI$3:$AJ$48,2,0)</f>
        <v>United States</v>
      </c>
      <c r="N283" t="str">
        <f>VLOOKUP($L283,Mapping!$AI$3:$AK$48,3,0)</f>
        <v>West</v>
      </c>
      <c r="O283" t="str">
        <f>VLOOKUP(Table1[[#This Row],[Column1]],Mapping!$AM$8:$AN$11,2,0)</f>
        <v>Technology</v>
      </c>
      <c r="P283" t="str">
        <f>VLOOKUP(Table1[[#This Row],[Column3]],Mapping!$AP$5:$AQ$22,2,0)</f>
        <v>Phones</v>
      </c>
      <c r="Q283">
        <v>911.42399999999998</v>
      </c>
      <c r="R283">
        <v>4</v>
      </c>
      <c r="S283">
        <v>68.356800000000021</v>
      </c>
    </row>
    <row r="284" spans="1:19" x14ac:dyDescent="0.35">
      <c r="A284">
        <v>5873</v>
      </c>
      <c r="B284" t="s">
        <v>4696</v>
      </c>
      <c r="C284" t="s">
        <v>1653</v>
      </c>
      <c r="D284" t="str">
        <f>MID(Table1[[#This Row],[Product ID]],5,2)</f>
        <v>PH</v>
      </c>
      <c r="E284" t="str">
        <f>LEFT(Table1[[#This Row],[Product ID]],3)</f>
        <v>TEC</v>
      </c>
      <c r="F284" s="10">
        <f>VLOOKUP(Table1[[#This Row],[Order ID]],Mapping!H284:J8075,3,0)</f>
        <v>40849</v>
      </c>
      <c r="G284" s="10">
        <f>VLOOKUP(Table1[[#This Row],[Order ID]],Mapping!H284:K8075,4,0)</f>
        <v>40853</v>
      </c>
      <c r="H284" t="str">
        <f>INDEX(Mapping!$B$2:$T$7793,MATCH(Data!$A284,Mapping!$B$3:$B$7793,0),MATCH(Data!$H$1,Mapping!$B$2:$T$2,0))</f>
        <v>Standard Class</v>
      </c>
      <c r="I284" t="str">
        <f>INDEX(Mapping!$B$2:$T$7793,MATCH(Data!$A284,Mapping!$B$3:$B$7793,0),MATCH(Data!$I$1,Mapping!$B$2:$T$2,0))</f>
        <v>Consumer</v>
      </c>
      <c r="J284">
        <f>VLOOKUP($A284,Mapping!$X$3:$Y$7793,2,0)</f>
        <v>94122</v>
      </c>
      <c r="K284" t="str">
        <f>VLOOKUP($J284,Mapping!$AB$3:$AC$475,2,0)</f>
        <v>Urbandale</v>
      </c>
      <c r="L284" t="str">
        <f>VLOOKUP($K284,Mapping!$AF$3:$AG$475,2,0)</f>
        <v>Iowa</v>
      </c>
      <c r="M284" t="str">
        <f>VLOOKUP($L284,Mapping!$AI$3:$AJ$48,2,0)</f>
        <v>United States</v>
      </c>
      <c r="N284" t="str">
        <f>VLOOKUP($L284,Mapping!$AI$3:$AK$48,3,0)</f>
        <v>Central</v>
      </c>
      <c r="O284" t="str">
        <f>VLOOKUP(Table1[[#This Row],[Column1]],Mapping!$AM$8:$AN$11,2,0)</f>
        <v>Technology</v>
      </c>
      <c r="P284" t="str">
        <f>VLOOKUP(Table1[[#This Row],[Column3]],Mapping!$AP$5:$AQ$22,2,0)</f>
        <v>Phones</v>
      </c>
      <c r="Q284">
        <v>46.384</v>
      </c>
      <c r="R284">
        <v>2</v>
      </c>
      <c r="S284">
        <v>5.2181999999999924</v>
      </c>
    </row>
    <row r="285" spans="1:19" x14ac:dyDescent="0.35">
      <c r="A285">
        <v>307</v>
      </c>
      <c r="B285" t="s">
        <v>417</v>
      </c>
      <c r="C285" t="s">
        <v>418</v>
      </c>
      <c r="D285" t="str">
        <f>MID(Table1[[#This Row],[Product ID]],5,2)</f>
        <v>AR</v>
      </c>
      <c r="E285" t="str">
        <f>LEFT(Table1[[#This Row],[Product ID]],3)</f>
        <v>OFF</v>
      </c>
      <c r="F285" s="10">
        <f>VLOOKUP(Table1[[#This Row],[Order ID]],Mapping!H285:J8076,3,0)</f>
        <v>40871</v>
      </c>
      <c r="G285" s="10">
        <f>VLOOKUP(Table1[[#This Row],[Order ID]],Mapping!H285:K8076,4,0)</f>
        <v>40873</v>
      </c>
      <c r="H285" t="str">
        <f>INDEX(Mapping!$B$2:$T$7793,MATCH(Data!$A285,Mapping!$B$3:$B$7793,0),MATCH(Data!$H$1,Mapping!$B$2:$T$2,0))</f>
        <v>Standard Class</v>
      </c>
      <c r="I285" t="str">
        <f>INDEX(Mapping!$B$2:$T$7793,MATCH(Data!$A285,Mapping!$B$3:$B$7793,0),MATCH(Data!$I$1,Mapping!$B$2:$T$2,0))</f>
        <v>Corporate</v>
      </c>
      <c r="J285">
        <f>VLOOKUP($A285,Mapping!$X$3:$Y$7793,2,0)</f>
        <v>45231</v>
      </c>
      <c r="K285" t="str">
        <f>VLOOKUP($J285,Mapping!$AB$3:$AC$475,2,0)</f>
        <v>Harlingen</v>
      </c>
      <c r="L285" t="str">
        <f>VLOOKUP($K285,Mapping!$AF$3:$AG$475,2,0)</f>
        <v>Texas</v>
      </c>
      <c r="M285" t="str">
        <f>VLOOKUP($L285,Mapping!$AI$3:$AJ$48,2,0)</f>
        <v>United States</v>
      </c>
      <c r="N285" t="str">
        <f>VLOOKUP($L285,Mapping!$AI$3:$AK$48,3,0)</f>
        <v>Central</v>
      </c>
      <c r="O285" t="str">
        <f>VLOOKUP(Table1[[#This Row],[Column1]],Mapping!$AM$8:$AN$11,2,0)</f>
        <v>Office Supplies</v>
      </c>
      <c r="P285" t="str">
        <f>VLOOKUP(Table1[[#This Row],[Column3]],Mapping!$AP$5:$AQ$22,2,0)</f>
        <v>Art</v>
      </c>
      <c r="Q285">
        <v>2.6240000000000001</v>
      </c>
      <c r="R285">
        <v>1</v>
      </c>
      <c r="S285">
        <v>0.42639999999999978</v>
      </c>
    </row>
    <row r="286" spans="1:19" x14ac:dyDescent="0.35">
      <c r="A286">
        <v>2553</v>
      </c>
      <c r="B286" t="s">
        <v>2626</v>
      </c>
      <c r="C286" t="s">
        <v>2324</v>
      </c>
      <c r="D286" t="str">
        <f>MID(Table1[[#This Row],[Product ID]],5,2)</f>
        <v>AC</v>
      </c>
      <c r="E286" t="str">
        <f>LEFT(Table1[[#This Row],[Product ID]],3)</f>
        <v>TEC</v>
      </c>
      <c r="F286" s="10">
        <f>VLOOKUP(Table1[[#This Row],[Order ID]],Mapping!H286:J8077,3,0)</f>
        <v>40739</v>
      </c>
      <c r="G286" s="10">
        <f>VLOOKUP(Table1[[#This Row],[Order ID]],Mapping!H286:K8077,4,0)</f>
        <v>40743</v>
      </c>
      <c r="H286" t="str">
        <f>INDEX(Mapping!$B$2:$T$7793,MATCH(Data!$A286,Mapping!$B$3:$B$7793,0),MATCH(Data!$H$1,Mapping!$B$2:$T$2,0))</f>
        <v>Standard Class</v>
      </c>
      <c r="I286" t="str">
        <f>INDEX(Mapping!$B$2:$T$7793,MATCH(Data!$A286,Mapping!$B$3:$B$7793,0),MATCH(Data!$I$1,Mapping!$B$2:$T$2,0))</f>
        <v>Consumer</v>
      </c>
      <c r="J286">
        <f>VLOOKUP($A286,Mapping!$X$3:$Y$7793,2,0)</f>
        <v>57103</v>
      </c>
      <c r="K286" t="str">
        <f>VLOOKUP($J286,Mapping!$AB$3:$AC$475,2,0)</f>
        <v>Waukesha</v>
      </c>
      <c r="L286" t="str">
        <f>VLOOKUP($K286,Mapping!$AF$3:$AG$475,2,0)</f>
        <v>Wisconsin</v>
      </c>
      <c r="M286" t="str">
        <f>VLOOKUP($L286,Mapping!$AI$3:$AJ$48,2,0)</f>
        <v>United States</v>
      </c>
      <c r="N286" t="str">
        <f>VLOOKUP($L286,Mapping!$AI$3:$AK$48,3,0)</f>
        <v>Central</v>
      </c>
      <c r="O286" t="str">
        <f>VLOOKUP(Table1[[#This Row],[Column1]],Mapping!$AM$8:$AN$11,2,0)</f>
        <v>Technology</v>
      </c>
      <c r="P286" t="str">
        <f>VLOOKUP(Table1[[#This Row],[Column3]],Mapping!$AP$5:$AQ$22,2,0)</f>
        <v>Accessories</v>
      </c>
      <c r="Q286">
        <v>2.9699999999999998</v>
      </c>
      <c r="R286">
        <v>3</v>
      </c>
      <c r="S286">
        <v>1.3068000000000004</v>
      </c>
    </row>
    <row r="287" spans="1:19" x14ac:dyDescent="0.35">
      <c r="A287">
        <v>5737</v>
      </c>
      <c r="B287" t="s">
        <v>4627</v>
      </c>
      <c r="C287" t="s">
        <v>4311</v>
      </c>
      <c r="D287" t="str">
        <f>MID(Table1[[#This Row],[Product ID]],5,2)</f>
        <v>FU</v>
      </c>
      <c r="E287" t="str">
        <f>LEFT(Table1[[#This Row],[Product ID]],3)</f>
        <v>FUR</v>
      </c>
      <c r="F287" s="10">
        <f>VLOOKUP(Table1[[#This Row],[Order ID]],Mapping!H287:J8078,3,0)</f>
        <v>40750</v>
      </c>
      <c r="G287" s="10">
        <f>VLOOKUP(Table1[[#This Row],[Order ID]],Mapping!H287:K8078,4,0)</f>
        <v>40756</v>
      </c>
      <c r="H287" t="str">
        <f>INDEX(Mapping!$B$2:$T$7793,MATCH(Data!$A287,Mapping!$B$3:$B$7793,0),MATCH(Data!$H$1,Mapping!$B$2:$T$2,0))</f>
        <v>Standard Class</v>
      </c>
      <c r="I287" t="str">
        <f>INDEX(Mapping!$B$2:$T$7793,MATCH(Data!$A287,Mapping!$B$3:$B$7793,0),MATCH(Data!$I$1,Mapping!$B$2:$T$2,0))</f>
        <v>Consumer</v>
      </c>
      <c r="J287">
        <f>VLOOKUP($A287,Mapping!$X$3:$Y$7793,2,0)</f>
        <v>30318</v>
      </c>
      <c r="K287" t="str">
        <f>VLOOKUP($J287,Mapping!$AB$3:$AC$475,2,0)</f>
        <v>Cleveland</v>
      </c>
      <c r="L287" t="str">
        <f>VLOOKUP($K287,Mapping!$AF$3:$AG$475,2,0)</f>
        <v>Ohio</v>
      </c>
      <c r="M287" t="str">
        <f>VLOOKUP($L287,Mapping!$AI$3:$AJ$48,2,0)</f>
        <v>United States</v>
      </c>
      <c r="N287" t="str">
        <f>VLOOKUP($L287,Mapping!$AI$3:$AK$48,3,0)</f>
        <v>East</v>
      </c>
      <c r="O287" t="str">
        <f>VLOOKUP(Table1[[#This Row],[Column1]],Mapping!$AM$8:$AN$11,2,0)</f>
        <v>Furniture</v>
      </c>
      <c r="P287" t="str">
        <f>VLOOKUP(Table1[[#This Row],[Column3]],Mapping!$AP$5:$AQ$22,2,0)</f>
        <v>Furnishings</v>
      </c>
      <c r="Q287">
        <v>25.71</v>
      </c>
      <c r="R287">
        <v>3</v>
      </c>
      <c r="S287">
        <v>9.2556000000000012</v>
      </c>
    </row>
    <row r="288" spans="1:19" x14ac:dyDescent="0.35">
      <c r="A288">
        <v>7355</v>
      </c>
      <c r="B288" t="s">
        <v>5524</v>
      </c>
      <c r="C288" t="s">
        <v>589</v>
      </c>
      <c r="D288" t="str">
        <f>MID(Table1[[#This Row],[Product ID]],5,2)</f>
        <v>CH</v>
      </c>
      <c r="E288" t="str">
        <f>LEFT(Table1[[#This Row],[Product ID]],3)</f>
        <v>FUR</v>
      </c>
      <c r="F288" s="10">
        <f>VLOOKUP(Table1[[#This Row],[Order ID]],Mapping!H288:J8079,3,0)</f>
        <v>40798</v>
      </c>
      <c r="G288" s="10">
        <f>VLOOKUP(Table1[[#This Row],[Order ID]],Mapping!H288:K8079,4,0)</f>
        <v>40803</v>
      </c>
      <c r="H288" t="str">
        <f>INDEX(Mapping!$B$2:$T$7793,MATCH(Data!$A288,Mapping!$B$3:$B$7793,0),MATCH(Data!$H$1,Mapping!$B$2:$T$2,0))</f>
        <v>Standard Class</v>
      </c>
      <c r="I288" t="str">
        <f>INDEX(Mapping!$B$2:$T$7793,MATCH(Data!$A288,Mapping!$B$3:$B$7793,0),MATCH(Data!$I$1,Mapping!$B$2:$T$2,0))</f>
        <v>Corporate</v>
      </c>
      <c r="J288">
        <f>VLOOKUP($A288,Mapping!$X$3:$Y$7793,2,0)</f>
        <v>10035</v>
      </c>
      <c r="K288" t="str">
        <f>VLOOKUP($J288,Mapping!$AB$3:$AC$475,2,0)</f>
        <v>Grand Prairie</v>
      </c>
      <c r="L288" t="str">
        <f>VLOOKUP($K288,Mapping!$AF$3:$AG$475,2,0)</f>
        <v>Texas</v>
      </c>
      <c r="M288" t="str">
        <f>VLOOKUP($L288,Mapping!$AI$3:$AJ$48,2,0)</f>
        <v>United States</v>
      </c>
      <c r="N288" t="str">
        <f>VLOOKUP($L288,Mapping!$AI$3:$AK$48,3,0)</f>
        <v>Central</v>
      </c>
      <c r="O288" t="str">
        <f>VLOOKUP(Table1[[#This Row],[Column1]],Mapping!$AM$8:$AN$11,2,0)</f>
        <v>Furniture</v>
      </c>
      <c r="P288" t="str">
        <f>VLOOKUP(Table1[[#This Row],[Column3]],Mapping!$AP$5:$AQ$22,2,0)</f>
        <v>Chairs</v>
      </c>
      <c r="Q288">
        <v>3785.2920000000004</v>
      </c>
      <c r="R288">
        <v>6</v>
      </c>
      <c r="S288">
        <v>420.58800000000019</v>
      </c>
    </row>
    <row r="289" spans="1:19" x14ac:dyDescent="0.35">
      <c r="A289">
        <v>1584</v>
      </c>
      <c r="B289" t="s">
        <v>1822</v>
      </c>
      <c r="C289" t="s">
        <v>1463</v>
      </c>
      <c r="D289" t="str">
        <f>MID(Table1[[#This Row],[Product ID]],5,2)</f>
        <v>AR</v>
      </c>
      <c r="E289" t="str">
        <f>LEFT(Table1[[#This Row],[Product ID]],3)</f>
        <v>OFF</v>
      </c>
      <c r="F289" s="10">
        <f>VLOOKUP(Table1[[#This Row],[Order ID]],Mapping!H289:J8080,3,0)</f>
        <v>40862</v>
      </c>
      <c r="G289" s="10">
        <f>VLOOKUP(Table1[[#This Row],[Order ID]],Mapping!H289:K8080,4,0)</f>
        <v>40868</v>
      </c>
      <c r="H289" t="str">
        <f>INDEX(Mapping!$B$2:$T$7793,MATCH(Data!$A289,Mapping!$B$3:$B$7793,0),MATCH(Data!$H$1,Mapping!$B$2:$T$2,0))</f>
        <v>First Class</v>
      </c>
      <c r="I289" t="str">
        <f>INDEX(Mapping!$B$2:$T$7793,MATCH(Data!$A289,Mapping!$B$3:$B$7793,0),MATCH(Data!$I$1,Mapping!$B$2:$T$2,0))</f>
        <v>Consumer</v>
      </c>
      <c r="J289">
        <f>VLOOKUP($A289,Mapping!$X$3:$Y$7793,2,0)</f>
        <v>37604</v>
      </c>
      <c r="K289" t="str">
        <f>VLOOKUP($J289,Mapping!$AB$3:$AC$475,2,0)</f>
        <v>Clarksville</v>
      </c>
      <c r="L289" t="str">
        <f>VLOOKUP($K289,Mapping!$AF$3:$AG$475,2,0)</f>
        <v>Tennessee</v>
      </c>
      <c r="M289" t="str">
        <f>VLOOKUP($L289,Mapping!$AI$3:$AJ$48,2,0)</f>
        <v>United States</v>
      </c>
      <c r="N289" t="str">
        <f>VLOOKUP($L289,Mapping!$AI$3:$AK$48,3,0)</f>
        <v>South</v>
      </c>
      <c r="O289" t="str">
        <f>VLOOKUP(Table1[[#This Row],[Column1]],Mapping!$AM$8:$AN$11,2,0)</f>
        <v>Office Supplies</v>
      </c>
      <c r="P289" t="str">
        <f>VLOOKUP(Table1[[#This Row],[Column3]],Mapping!$AP$5:$AQ$22,2,0)</f>
        <v>Art</v>
      </c>
      <c r="Q289">
        <v>4.2240000000000002</v>
      </c>
      <c r="R289">
        <v>3</v>
      </c>
      <c r="S289">
        <v>0.47519999999999984</v>
      </c>
    </row>
    <row r="290" spans="1:19" x14ac:dyDescent="0.35">
      <c r="A290">
        <v>1585</v>
      </c>
      <c r="B290" t="s">
        <v>1822</v>
      </c>
      <c r="C290" t="s">
        <v>1823</v>
      </c>
      <c r="D290" t="str">
        <f>MID(Table1[[#This Row],[Product ID]],5,2)</f>
        <v>AP</v>
      </c>
      <c r="E290" t="str">
        <f>LEFT(Table1[[#This Row],[Product ID]],3)</f>
        <v>OFF</v>
      </c>
      <c r="F290" s="10">
        <f>VLOOKUP(Table1[[#This Row],[Order ID]],Mapping!H290:J8081,3,0)</f>
        <v>40862</v>
      </c>
      <c r="G290" s="10">
        <f>VLOOKUP(Table1[[#This Row],[Order ID]],Mapping!H290:K8081,4,0)</f>
        <v>40868</v>
      </c>
      <c r="H290" t="str">
        <f>INDEX(Mapping!$B$2:$T$7793,MATCH(Data!$A290,Mapping!$B$3:$B$7793,0),MATCH(Data!$H$1,Mapping!$B$2:$T$2,0))</f>
        <v>Standard Class</v>
      </c>
      <c r="I290" t="str">
        <f>INDEX(Mapping!$B$2:$T$7793,MATCH(Data!$A290,Mapping!$B$3:$B$7793,0),MATCH(Data!$I$1,Mapping!$B$2:$T$2,0))</f>
        <v>Consumer</v>
      </c>
      <c r="J290">
        <f>VLOOKUP($A290,Mapping!$X$3:$Y$7793,2,0)</f>
        <v>37604</v>
      </c>
      <c r="K290" t="str">
        <f>VLOOKUP($J290,Mapping!$AB$3:$AC$475,2,0)</f>
        <v>Clarksville</v>
      </c>
      <c r="L290" t="str">
        <f>VLOOKUP($K290,Mapping!$AF$3:$AG$475,2,0)</f>
        <v>Tennessee</v>
      </c>
      <c r="M290" t="str">
        <f>VLOOKUP($L290,Mapping!$AI$3:$AJ$48,2,0)</f>
        <v>United States</v>
      </c>
      <c r="N290" t="str">
        <f>VLOOKUP($L290,Mapping!$AI$3:$AK$48,3,0)</f>
        <v>South</v>
      </c>
      <c r="O290" t="str">
        <f>VLOOKUP(Table1[[#This Row],[Column1]],Mapping!$AM$8:$AN$11,2,0)</f>
        <v>Office Supplies</v>
      </c>
      <c r="P290" t="str">
        <f>VLOOKUP(Table1[[#This Row],[Column3]],Mapping!$AP$5:$AQ$22,2,0)</f>
        <v>Appliances</v>
      </c>
      <c r="Q290">
        <v>333.05600000000004</v>
      </c>
      <c r="R290">
        <v>2</v>
      </c>
      <c r="S290">
        <v>29.142400000000009</v>
      </c>
    </row>
    <row r="291" spans="1:19" x14ac:dyDescent="0.35">
      <c r="A291">
        <v>1586</v>
      </c>
      <c r="B291" t="s">
        <v>1822</v>
      </c>
      <c r="C291" t="s">
        <v>1824</v>
      </c>
      <c r="D291" t="str">
        <f>MID(Table1[[#This Row],[Product ID]],5,2)</f>
        <v>PA</v>
      </c>
      <c r="E291" t="str">
        <f>LEFT(Table1[[#This Row],[Product ID]],3)</f>
        <v>OFF</v>
      </c>
      <c r="F291" s="10">
        <f>VLOOKUP(Table1[[#This Row],[Order ID]],Mapping!H291:J8082,3,0)</f>
        <v>40862</v>
      </c>
      <c r="G291" s="10">
        <f>VLOOKUP(Table1[[#This Row],[Order ID]],Mapping!H291:K8082,4,0)</f>
        <v>40868</v>
      </c>
      <c r="H291" t="str">
        <f>INDEX(Mapping!$B$2:$T$7793,MATCH(Data!$A291,Mapping!$B$3:$B$7793,0),MATCH(Data!$H$1,Mapping!$B$2:$T$2,0))</f>
        <v>Standard Class</v>
      </c>
      <c r="I291" t="str">
        <f>INDEX(Mapping!$B$2:$T$7793,MATCH(Data!$A291,Mapping!$B$3:$B$7793,0),MATCH(Data!$I$1,Mapping!$B$2:$T$2,0))</f>
        <v>Consumer</v>
      </c>
      <c r="J291">
        <f>VLOOKUP($A291,Mapping!$X$3:$Y$7793,2,0)</f>
        <v>37604</v>
      </c>
      <c r="K291" t="str">
        <f>VLOOKUP($J291,Mapping!$AB$3:$AC$475,2,0)</f>
        <v>Clarksville</v>
      </c>
      <c r="L291" t="str">
        <f>VLOOKUP($K291,Mapping!$AF$3:$AG$475,2,0)</f>
        <v>Tennessee</v>
      </c>
      <c r="M291" t="str">
        <f>VLOOKUP($L291,Mapping!$AI$3:$AJ$48,2,0)</f>
        <v>United States</v>
      </c>
      <c r="N291" t="str">
        <f>VLOOKUP($L291,Mapping!$AI$3:$AK$48,3,0)</f>
        <v>South</v>
      </c>
      <c r="O291" t="str">
        <f>VLOOKUP(Table1[[#This Row],[Column1]],Mapping!$AM$8:$AN$11,2,0)</f>
        <v>Office Supplies</v>
      </c>
      <c r="P291" t="str">
        <f>VLOOKUP(Table1[[#This Row],[Column3]],Mapping!$AP$5:$AQ$22,2,0)</f>
        <v>Paper</v>
      </c>
      <c r="Q291">
        <v>24.896000000000001</v>
      </c>
      <c r="R291">
        <v>4</v>
      </c>
      <c r="S291">
        <v>7.7799999999999976</v>
      </c>
    </row>
    <row r="292" spans="1:19" x14ac:dyDescent="0.35">
      <c r="A292">
        <v>3981</v>
      </c>
      <c r="B292" t="s">
        <v>3578</v>
      </c>
      <c r="C292" t="s">
        <v>2108</v>
      </c>
      <c r="D292" t="str">
        <f>MID(Table1[[#This Row],[Product ID]],5,2)</f>
        <v>CH</v>
      </c>
      <c r="E292" t="str">
        <f>LEFT(Table1[[#This Row],[Product ID]],3)</f>
        <v>FUR</v>
      </c>
      <c r="F292" s="10">
        <f>VLOOKUP(Table1[[#This Row],[Order ID]],Mapping!H292:J8083,3,0)</f>
        <v>40891</v>
      </c>
      <c r="G292" s="10">
        <f>VLOOKUP(Table1[[#This Row],[Order ID]],Mapping!H292:K8083,4,0)</f>
        <v>40897</v>
      </c>
      <c r="H292" t="str">
        <f>INDEX(Mapping!$B$2:$T$7793,MATCH(Data!$A292,Mapping!$B$3:$B$7793,0),MATCH(Data!$H$1,Mapping!$B$2:$T$2,0))</f>
        <v>Second Class</v>
      </c>
      <c r="I292" t="str">
        <f>INDEX(Mapping!$B$2:$T$7793,MATCH(Data!$A292,Mapping!$B$3:$B$7793,0),MATCH(Data!$I$1,Mapping!$B$2:$T$2,0))</f>
        <v>Consumer</v>
      </c>
      <c r="J292">
        <f>VLOOKUP($A292,Mapping!$X$3:$Y$7793,2,0)</f>
        <v>32725</v>
      </c>
      <c r="K292" t="str">
        <f>VLOOKUP($J292,Mapping!$AB$3:$AC$475,2,0)</f>
        <v>Carrollton</v>
      </c>
      <c r="L292" t="str">
        <f>VLOOKUP($K292,Mapping!$AF$3:$AG$475,2,0)</f>
        <v>Texas</v>
      </c>
      <c r="M292" t="str">
        <f>VLOOKUP($L292,Mapping!$AI$3:$AJ$48,2,0)</f>
        <v>United States</v>
      </c>
      <c r="N292" t="str">
        <f>VLOOKUP($L292,Mapping!$AI$3:$AK$48,3,0)</f>
        <v>Central</v>
      </c>
      <c r="O292" t="str">
        <f>VLOOKUP(Table1[[#This Row],[Column1]],Mapping!$AM$8:$AN$11,2,0)</f>
        <v>Furniture</v>
      </c>
      <c r="P292" t="str">
        <f>VLOOKUP(Table1[[#This Row],[Column3]],Mapping!$AP$5:$AQ$22,2,0)</f>
        <v>Chairs</v>
      </c>
      <c r="Q292">
        <v>186.304</v>
      </c>
      <c r="R292">
        <v>4</v>
      </c>
      <c r="S292">
        <v>13.972799999999999</v>
      </c>
    </row>
    <row r="293" spans="1:19" x14ac:dyDescent="0.35">
      <c r="A293">
        <v>6861</v>
      </c>
      <c r="B293" t="s">
        <v>5244</v>
      </c>
      <c r="C293" t="s">
        <v>360</v>
      </c>
      <c r="D293" t="str">
        <f>MID(Table1[[#This Row],[Product ID]],5,2)</f>
        <v>CO</v>
      </c>
      <c r="E293" t="str">
        <f>LEFT(Table1[[#This Row],[Product ID]],3)</f>
        <v>TEC</v>
      </c>
      <c r="F293" s="10">
        <f>VLOOKUP(Table1[[#This Row],[Order ID]],Mapping!H293:J8084,3,0)</f>
        <v>40671</v>
      </c>
      <c r="G293" s="10">
        <f>VLOOKUP(Table1[[#This Row],[Order ID]],Mapping!H293:K8084,4,0)</f>
        <v>40673</v>
      </c>
      <c r="H293" t="str">
        <f>INDEX(Mapping!$B$2:$T$7793,MATCH(Data!$A293,Mapping!$B$3:$B$7793,0),MATCH(Data!$H$1,Mapping!$B$2:$T$2,0))</f>
        <v>Standard Class</v>
      </c>
      <c r="I293" t="str">
        <f>INDEX(Mapping!$B$2:$T$7793,MATCH(Data!$A293,Mapping!$B$3:$B$7793,0),MATCH(Data!$I$1,Mapping!$B$2:$T$2,0))</f>
        <v>Consumer</v>
      </c>
      <c r="J293">
        <f>VLOOKUP($A293,Mapping!$X$3:$Y$7793,2,0)</f>
        <v>19134</v>
      </c>
      <c r="K293" t="str">
        <f>VLOOKUP($J293,Mapping!$AB$3:$AC$475,2,0)</f>
        <v>Detroit</v>
      </c>
      <c r="L293" t="str">
        <f>VLOOKUP($K293,Mapping!$AF$3:$AG$475,2,0)</f>
        <v>Michigan</v>
      </c>
      <c r="M293" t="str">
        <f>VLOOKUP($L293,Mapping!$AI$3:$AJ$48,2,0)</f>
        <v>United States</v>
      </c>
      <c r="N293" t="str">
        <f>VLOOKUP($L293,Mapping!$AI$3:$AK$48,3,0)</f>
        <v>Central</v>
      </c>
      <c r="O293" t="str">
        <f>VLOOKUP(Table1[[#This Row],[Column1]],Mapping!$AM$8:$AN$11,2,0)</f>
        <v>Technology</v>
      </c>
      <c r="P293" t="str">
        <f>VLOOKUP(Table1[[#This Row],[Column3]],Mapping!$AP$5:$AQ$22,2,0)</f>
        <v>Copiers</v>
      </c>
      <c r="Q293">
        <v>1799.9699999999998</v>
      </c>
      <c r="R293">
        <v>5</v>
      </c>
      <c r="S293">
        <v>239.99600000000009</v>
      </c>
    </row>
    <row r="294" spans="1:19" x14ac:dyDescent="0.35">
      <c r="A294">
        <v>4355</v>
      </c>
      <c r="B294" t="s">
        <v>3815</v>
      </c>
      <c r="C294" t="s">
        <v>3816</v>
      </c>
      <c r="D294" t="str">
        <f>MID(Table1[[#This Row],[Product ID]],5,2)</f>
        <v>FU</v>
      </c>
      <c r="E294" t="str">
        <f>LEFT(Table1[[#This Row],[Product ID]],3)</f>
        <v>FUR</v>
      </c>
      <c r="F294" s="10">
        <f>VLOOKUP(Table1[[#This Row],[Order ID]],Mapping!H294:J8085,3,0)</f>
        <v>40892</v>
      </c>
      <c r="G294" s="10">
        <f>VLOOKUP(Table1[[#This Row],[Order ID]],Mapping!H294:K8085,4,0)</f>
        <v>40896</v>
      </c>
      <c r="H294" t="str">
        <f>INDEX(Mapping!$B$2:$T$7793,MATCH(Data!$A294,Mapping!$B$3:$B$7793,0),MATCH(Data!$H$1,Mapping!$B$2:$T$2,0))</f>
        <v>Standard Class</v>
      </c>
      <c r="I294" t="str">
        <f>INDEX(Mapping!$B$2:$T$7793,MATCH(Data!$A294,Mapping!$B$3:$B$7793,0),MATCH(Data!$I$1,Mapping!$B$2:$T$2,0))</f>
        <v>Home Office</v>
      </c>
      <c r="J294">
        <f>VLOOKUP($A294,Mapping!$X$3:$Y$7793,2,0)</f>
        <v>92037</v>
      </c>
      <c r="K294" t="str">
        <f>VLOOKUP($J294,Mapping!$AB$3:$AC$475,2,0)</f>
        <v>Layton</v>
      </c>
      <c r="L294" t="str">
        <f>VLOOKUP($K294,Mapping!$AF$3:$AG$475,2,0)</f>
        <v>Utah</v>
      </c>
      <c r="M294" t="str">
        <f>VLOOKUP($L294,Mapping!$AI$3:$AJ$48,2,0)</f>
        <v>United States</v>
      </c>
      <c r="N294" t="str">
        <f>VLOOKUP($L294,Mapping!$AI$3:$AK$48,3,0)</f>
        <v>West</v>
      </c>
      <c r="O294" t="str">
        <f>VLOOKUP(Table1[[#This Row],[Column1]],Mapping!$AM$8:$AN$11,2,0)</f>
        <v>Furniture</v>
      </c>
      <c r="P294" t="str">
        <f>VLOOKUP(Table1[[#This Row],[Column3]],Mapping!$AP$5:$AQ$22,2,0)</f>
        <v>Furnishings</v>
      </c>
      <c r="Q294">
        <v>6.16</v>
      </c>
      <c r="R294">
        <v>2</v>
      </c>
      <c r="S294">
        <v>1.9711999999999996</v>
      </c>
    </row>
    <row r="295" spans="1:19" x14ac:dyDescent="0.35">
      <c r="A295">
        <v>3513</v>
      </c>
      <c r="B295" t="s">
        <v>3281</v>
      </c>
      <c r="C295" t="s">
        <v>1674</v>
      </c>
      <c r="D295" t="str">
        <f>MID(Table1[[#This Row],[Product ID]],5,2)</f>
        <v>PA</v>
      </c>
      <c r="E295" t="str">
        <f>LEFT(Table1[[#This Row],[Product ID]],3)</f>
        <v>OFF</v>
      </c>
      <c r="F295" s="10">
        <f>VLOOKUP(Table1[[#This Row],[Order ID]],Mapping!H295:J8086,3,0)</f>
        <v>40724</v>
      </c>
      <c r="G295" s="10">
        <f>VLOOKUP(Table1[[#This Row],[Order ID]],Mapping!H295:K8086,4,0)</f>
        <v>40728</v>
      </c>
      <c r="H295" t="str">
        <f>INDEX(Mapping!$B$2:$T$7793,MATCH(Data!$A295,Mapping!$B$3:$B$7793,0),MATCH(Data!$H$1,Mapping!$B$2:$T$2,0))</f>
        <v>Standard Class</v>
      </c>
      <c r="I295" t="str">
        <f>INDEX(Mapping!$B$2:$T$7793,MATCH(Data!$A295,Mapping!$B$3:$B$7793,0),MATCH(Data!$I$1,Mapping!$B$2:$T$2,0))</f>
        <v>Corporate</v>
      </c>
      <c r="J295">
        <f>VLOOKUP($A295,Mapping!$X$3:$Y$7793,2,0)</f>
        <v>77095</v>
      </c>
      <c r="K295" t="str">
        <f>VLOOKUP($J295,Mapping!$AB$3:$AC$475,2,0)</f>
        <v>Naperville</v>
      </c>
      <c r="L295" t="str">
        <f>VLOOKUP($K295,Mapping!$AF$3:$AG$475,2,0)</f>
        <v>Illinois</v>
      </c>
      <c r="M295" t="str">
        <f>VLOOKUP($L295,Mapping!$AI$3:$AJ$48,2,0)</f>
        <v>United States</v>
      </c>
      <c r="N295" t="str">
        <f>VLOOKUP($L295,Mapping!$AI$3:$AK$48,3,0)</f>
        <v>Central</v>
      </c>
      <c r="O295" t="str">
        <f>VLOOKUP(Table1[[#This Row],[Column1]],Mapping!$AM$8:$AN$11,2,0)</f>
        <v>Office Supplies</v>
      </c>
      <c r="P295" t="str">
        <f>VLOOKUP(Table1[[#This Row],[Column3]],Mapping!$AP$5:$AQ$22,2,0)</f>
        <v>Paper</v>
      </c>
      <c r="Q295">
        <v>25.920000000000005</v>
      </c>
      <c r="R295">
        <v>5</v>
      </c>
      <c r="S295">
        <v>9.0719999999999992</v>
      </c>
    </row>
    <row r="296" spans="1:19" x14ac:dyDescent="0.35">
      <c r="A296">
        <v>3514</v>
      </c>
      <c r="B296" t="s">
        <v>3281</v>
      </c>
      <c r="C296" t="s">
        <v>1746</v>
      </c>
      <c r="D296" t="str">
        <f>MID(Table1[[#This Row],[Product ID]],5,2)</f>
        <v>FA</v>
      </c>
      <c r="E296" t="str">
        <f>LEFT(Table1[[#This Row],[Product ID]],3)</f>
        <v>OFF</v>
      </c>
      <c r="F296" s="10">
        <f>VLOOKUP(Table1[[#This Row],[Order ID]],Mapping!H296:J8087,3,0)</f>
        <v>40724</v>
      </c>
      <c r="G296" s="10">
        <f>VLOOKUP(Table1[[#This Row],[Order ID]],Mapping!H296:K8087,4,0)</f>
        <v>40728</v>
      </c>
      <c r="H296" t="str">
        <f>INDEX(Mapping!$B$2:$T$7793,MATCH(Data!$A296,Mapping!$B$3:$B$7793,0),MATCH(Data!$H$1,Mapping!$B$2:$T$2,0))</f>
        <v>Standard Class</v>
      </c>
      <c r="I296" t="str">
        <f>INDEX(Mapping!$B$2:$T$7793,MATCH(Data!$A296,Mapping!$B$3:$B$7793,0),MATCH(Data!$I$1,Mapping!$B$2:$T$2,0))</f>
        <v>Corporate</v>
      </c>
      <c r="J296">
        <f>VLOOKUP($A296,Mapping!$X$3:$Y$7793,2,0)</f>
        <v>77095</v>
      </c>
      <c r="K296" t="str">
        <f>VLOOKUP($J296,Mapping!$AB$3:$AC$475,2,0)</f>
        <v>Naperville</v>
      </c>
      <c r="L296" t="str">
        <f>VLOOKUP($K296,Mapping!$AF$3:$AG$475,2,0)</f>
        <v>Illinois</v>
      </c>
      <c r="M296" t="str">
        <f>VLOOKUP($L296,Mapping!$AI$3:$AJ$48,2,0)</f>
        <v>United States</v>
      </c>
      <c r="N296" t="str">
        <f>VLOOKUP($L296,Mapping!$AI$3:$AK$48,3,0)</f>
        <v>Central</v>
      </c>
      <c r="O296" t="str">
        <f>VLOOKUP(Table1[[#This Row],[Column1]],Mapping!$AM$8:$AN$11,2,0)</f>
        <v>Office Supplies</v>
      </c>
      <c r="P296" t="str">
        <f>VLOOKUP(Table1[[#This Row],[Column3]],Mapping!$AP$5:$AQ$22,2,0)</f>
        <v>Fasteners</v>
      </c>
      <c r="Q296">
        <v>21.312000000000005</v>
      </c>
      <c r="R296">
        <v>6</v>
      </c>
      <c r="S296">
        <v>7.1928000000000001</v>
      </c>
    </row>
    <row r="297" spans="1:19" x14ac:dyDescent="0.35">
      <c r="A297">
        <v>5611</v>
      </c>
      <c r="B297" t="s">
        <v>4553</v>
      </c>
      <c r="C297" t="s">
        <v>1482</v>
      </c>
      <c r="D297" t="str">
        <f>MID(Table1[[#This Row],[Product ID]],5,2)</f>
        <v>AR</v>
      </c>
      <c r="E297" t="str">
        <f>LEFT(Table1[[#This Row],[Product ID]],3)</f>
        <v>OFF</v>
      </c>
      <c r="F297" s="10">
        <f>VLOOKUP(Table1[[#This Row],[Order ID]],Mapping!H297:J8088,3,0)</f>
        <v>40659</v>
      </c>
      <c r="G297" s="10">
        <f>VLOOKUP(Table1[[#This Row],[Order ID]],Mapping!H297:K8088,4,0)</f>
        <v>40663</v>
      </c>
      <c r="H297" t="str">
        <f>INDEX(Mapping!$B$2:$T$7793,MATCH(Data!$A297,Mapping!$B$3:$B$7793,0),MATCH(Data!$H$1,Mapping!$B$2:$T$2,0))</f>
        <v>Standard Class</v>
      </c>
      <c r="I297" t="str">
        <f>INDEX(Mapping!$B$2:$T$7793,MATCH(Data!$A297,Mapping!$B$3:$B$7793,0),MATCH(Data!$I$1,Mapping!$B$2:$T$2,0))</f>
        <v>Home Office</v>
      </c>
      <c r="J297">
        <f>VLOOKUP($A297,Mapping!$X$3:$Y$7793,2,0)</f>
        <v>90036</v>
      </c>
      <c r="K297" t="str">
        <f>VLOOKUP($J297,Mapping!$AB$3:$AC$475,2,0)</f>
        <v>Los Angeles</v>
      </c>
      <c r="L297" t="str">
        <f>VLOOKUP($K297,Mapping!$AF$3:$AG$475,2,0)</f>
        <v>California</v>
      </c>
      <c r="M297" t="str">
        <f>VLOOKUP($L297,Mapping!$AI$3:$AJ$48,2,0)</f>
        <v>United States</v>
      </c>
      <c r="N297" t="str">
        <f>VLOOKUP($L297,Mapping!$AI$3:$AK$48,3,0)</f>
        <v>West</v>
      </c>
      <c r="O297" t="str">
        <f>VLOOKUP(Table1[[#This Row],[Column1]],Mapping!$AM$8:$AN$11,2,0)</f>
        <v>Office Supplies</v>
      </c>
      <c r="P297" t="str">
        <f>VLOOKUP(Table1[[#This Row],[Column3]],Mapping!$AP$5:$AQ$22,2,0)</f>
        <v>Art</v>
      </c>
      <c r="Q297">
        <v>21.400000000000002</v>
      </c>
      <c r="R297">
        <v>5</v>
      </c>
      <c r="S297">
        <v>6.2059999999999977</v>
      </c>
    </row>
    <row r="298" spans="1:19" x14ac:dyDescent="0.35">
      <c r="A298">
        <v>5612</v>
      </c>
      <c r="B298" t="s">
        <v>4553</v>
      </c>
      <c r="C298" t="s">
        <v>4431</v>
      </c>
      <c r="D298" t="str">
        <f>MID(Table1[[#This Row],[Product ID]],5,2)</f>
        <v>LA</v>
      </c>
      <c r="E298" t="str">
        <f>LEFT(Table1[[#This Row],[Product ID]],3)</f>
        <v>OFF</v>
      </c>
      <c r="F298" s="10">
        <f>VLOOKUP(Table1[[#This Row],[Order ID]],Mapping!H298:J8089,3,0)</f>
        <v>40659</v>
      </c>
      <c r="G298" s="10">
        <f>VLOOKUP(Table1[[#This Row],[Order ID]],Mapping!H298:K8089,4,0)</f>
        <v>40663</v>
      </c>
      <c r="H298" t="str">
        <f>INDEX(Mapping!$B$2:$T$7793,MATCH(Data!$A298,Mapping!$B$3:$B$7793,0),MATCH(Data!$H$1,Mapping!$B$2:$T$2,0))</f>
        <v>Standard Class</v>
      </c>
      <c r="I298" t="str">
        <f>INDEX(Mapping!$B$2:$T$7793,MATCH(Data!$A298,Mapping!$B$3:$B$7793,0),MATCH(Data!$I$1,Mapping!$B$2:$T$2,0))</f>
        <v>Home Office</v>
      </c>
      <c r="J298">
        <f>VLOOKUP($A298,Mapping!$X$3:$Y$7793,2,0)</f>
        <v>90036</v>
      </c>
      <c r="K298" t="str">
        <f>VLOOKUP($J298,Mapping!$AB$3:$AC$475,2,0)</f>
        <v>Los Angeles</v>
      </c>
      <c r="L298" t="str">
        <f>VLOOKUP($K298,Mapping!$AF$3:$AG$475,2,0)</f>
        <v>California</v>
      </c>
      <c r="M298" t="str">
        <f>VLOOKUP($L298,Mapping!$AI$3:$AJ$48,2,0)</f>
        <v>United States</v>
      </c>
      <c r="N298" t="str">
        <f>VLOOKUP($L298,Mapping!$AI$3:$AK$48,3,0)</f>
        <v>West</v>
      </c>
      <c r="O298" t="str">
        <f>VLOOKUP(Table1[[#This Row],[Column1]],Mapping!$AM$8:$AN$11,2,0)</f>
        <v>Office Supplies</v>
      </c>
      <c r="P298" t="str">
        <f>VLOOKUP(Table1[[#This Row],[Column3]],Mapping!$AP$5:$AQ$22,2,0)</f>
        <v>Labels</v>
      </c>
      <c r="Q298">
        <v>12.6</v>
      </c>
      <c r="R298">
        <v>2</v>
      </c>
      <c r="S298">
        <v>5.7959999999999994</v>
      </c>
    </row>
    <row r="299" spans="1:19" x14ac:dyDescent="0.35">
      <c r="A299">
        <v>3112</v>
      </c>
      <c r="B299" t="s">
        <v>3018</v>
      </c>
      <c r="C299" t="s">
        <v>1678</v>
      </c>
      <c r="D299" t="str">
        <f>MID(Table1[[#This Row],[Product ID]],5,2)</f>
        <v>FU</v>
      </c>
      <c r="E299" t="str">
        <f>LEFT(Table1[[#This Row],[Product ID]],3)</f>
        <v>FUR</v>
      </c>
      <c r="F299" s="10">
        <f>VLOOKUP(Table1[[#This Row],[Order ID]],Mapping!H299:J8090,3,0)</f>
        <v>40827</v>
      </c>
      <c r="G299" s="10">
        <f>VLOOKUP(Table1[[#This Row],[Order ID]],Mapping!H299:K8090,4,0)</f>
        <v>40832</v>
      </c>
      <c r="H299" t="str">
        <f>INDEX(Mapping!$B$2:$T$7793,MATCH(Data!$A299,Mapping!$B$3:$B$7793,0),MATCH(Data!$H$1,Mapping!$B$2:$T$2,0))</f>
        <v>Second Class</v>
      </c>
      <c r="I299" t="str">
        <f>INDEX(Mapping!$B$2:$T$7793,MATCH(Data!$A299,Mapping!$B$3:$B$7793,0),MATCH(Data!$I$1,Mapping!$B$2:$T$2,0))</f>
        <v>Corporate</v>
      </c>
      <c r="J299">
        <f>VLOOKUP($A299,Mapping!$X$3:$Y$7793,2,0)</f>
        <v>98115</v>
      </c>
      <c r="K299" t="str">
        <f>VLOOKUP($J299,Mapping!$AB$3:$AC$475,2,0)</f>
        <v>Whittier</v>
      </c>
      <c r="L299" t="str">
        <f>VLOOKUP($K299,Mapping!$AF$3:$AG$475,2,0)</f>
        <v>California</v>
      </c>
      <c r="M299" t="str">
        <f>VLOOKUP($L299,Mapping!$AI$3:$AJ$48,2,0)</f>
        <v>United States</v>
      </c>
      <c r="N299" t="str">
        <f>VLOOKUP($L299,Mapping!$AI$3:$AK$48,3,0)</f>
        <v>West</v>
      </c>
      <c r="O299" t="str">
        <f>VLOOKUP(Table1[[#This Row],[Column1]],Mapping!$AM$8:$AN$11,2,0)</f>
        <v>Furniture</v>
      </c>
      <c r="P299" t="str">
        <f>VLOOKUP(Table1[[#This Row],[Column3]],Mapping!$AP$5:$AQ$22,2,0)</f>
        <v>Furnishings</v>
      </c>
      <c r="Q299">
        <v>63.47</v>
      </c>
      <c r="R299">
        <v>11</v>
      </c>
      <c r="S299">
        <v>19.040999999999997</v>
      </c>
    </row>
    <row r="300" spans="1:19" x14ac:dyDescent="0.35">
      <c r="A300">
        <v>3113</v>
      </c>
      <c r="B300" t="s">
        <v>3018</v>
      </c>
      <c r="C300" t="s">
        <v>3019</v>
      </c>
      <c r="D300" t="str">
        <f>MID(Table1[[#This Row],[Product ID]],5,2)</f>
        <v>AC</v>
      </c>
      <c r="E300" t="str">
        <f>LEFT(Table1[[#This Row],[Product ID]],3)</f>
        <v>TEC</v>
      </c>
      <c r="F300" s="10">
        <f>VLOOKUP(Table1[[#This Row],[Order ID]],Mapping!H300:J8091,3,0)</f>
        <v>40827</v>
      </c>
      <c r="G300" s="10">
        <f>VLOOKUP(Table1[[#This Row],[Order ID]],Mapping!H300:K8091,4,0)</f>
        <v>40832</v>
      </c>
      <c r="H300" t="str">
        <f>INDEX(Mapping!$B$2:$T$7793,MATCH(Data!$A300,Mapping!$B$3:$B$7793,0),MATCH(Data!$H$1,Mapping!$B$2:$T$2,0))</f>
        <v>Standard Class</v>
      </c>
      <c r="I300" t="str">
        <f>INDEX(Mapping!$B$2:$T$7793,MATCH(Data!$A300,Mapping!$B$3:$B$7793,0),MATCH(Data!$I$1,Mapping!$B$2:$T$2,0))</f>
        <v>Home Office</v>
      </c>
      <c r="J300">
        <f>VLOOKUP($A300,Mapping!$X$3:$Y$7793,2,0)</f>
        <v>98115</v>
      </c>
      <c r="K300" t="str">
        <f>VLOOKUP($J300,Mapping!$AB$3:$AC$475,2,0)</f>
        <v>Whittier</v>
      </c>
      <c r="L300" t="str">
        <f>VLOOKUP($K300,Mapping!$AF$3:$AG$475,2,0)</f>
        <v>California</v>
      </c>
      <c r="M300" t="str">
        <f>VLOOKUP($L300,Mapping!$AI$3:$AJ$48,2,0)</f>
        <v>United States</v>
      </c>
      <c r="N300" t="str">
        <f>VLOOKUP($L300,Mapping!$AI$3:$AK$48,3,0)</f>
        <v>West</v>
      </c>
      <c r="O300" t="str">
        <f>VLOOKUP(Table1[[#This Row],[Column1]],Mapping!$AM$8:$AN$11,2,0)</f>
        <v>Technology</v>
      </c>
      <c r="P300" t="str">
        <f>VLOOKUP(Table1[[#This Row],[Column3]],Mapping!$AP$5:$AQ$22,2,0)</f>
        <v>Accessories</v>
      </c>
      <c r="Q300">
        <v>345</v>
      </c>
      <c r="R300">
        <v>5</v>
      </c>
      <c r="S300">
        <v>58.649999999999984</v>
      </c>
    </row>
    <row r="301" spans="1:19" x14ac:dyDescent="0.35">
      <c r="A301">
        <v>3197</v>
      </c>
      <c r="B301" t="s">
        <v>3070</v>
      </c>
      <c r="C301" t="s">
        <v>1324</v>
      </c>
      <c r="D301" t="str">
        <f>MID(Table1[[#This Row],[Product ID]],5,2)</f>
        <v>PA</v>
      </c>
      <c r="E301" t="str">
        <f>LEFT(Table1[[#This Row],[Product ID]],3)</f>
        <v>OFF</v>
      </c>
      <c r="F301" s="10">
        <f>VLOOKUP(Table1[[#This Row],[Order ID]],Mapping!H301:J8092,3,0)</f>
        <v>40809</v>
      </c>
      <c r="G301" s="10">
        <f>VLOOKUP(Table1[[#This Row],[Order ID]],Mapping!H301:K8092,4,0)</f>
        <v>40814</v>
      </c>
      <c r="H301" t="str">
        <f>INDEX(Mapping!$B$2:$T$7793,MATCH(Data!$A301,Mapping!$B$3:$B$7793,0),MATCH(Data!$H$1,Mapping!$B$2:$T$2,0))</f>
        <v>First Class</v>
      </c>
      <c r="I301" t="str">
        <f>INDEX(Mapping!$B$2:$T$7793,MATCH(Data!$A301,Mapping!$B$3:$B$7793,0),MATCH(Data!$I$1,Mapping!$B$2:$T$2,0))</f>
        <v>Consumer</v>
      </c>
      <c r="J301">
        <f>VLOOKUP($A301,Mapping!$X$3:$Y$7793,2,0)</f>
        <v>55407</v>
      </c>
      <c r="K301" t="str">
        <f>VLOOKUP($J301,Mapping!$AB$3:$AC$475,2,0)</f>
        <v>Scottsdale</v>
      </c>
      <c r="L301" t="str">
        <f>VLOOKUP($K301,Mapping!$AF$3:$AG$475,2,0)</f>
        <v>Arizona</v>
      </c>
      <c r="M301" t="str">
        <f>VLOOKUP($L301,Mapping!$AI$3:$AJ$48,2,0)</f>
        <v>United States</v>
      </c>
      <c r="N301" t="str">
        <f>VLOOKUP($L301,Mapping!$AI$3:$AK$48,3,0)</f>
        <v>West</v>
      </c>
      <c r="O301" t="str">
        <f>VLOOKUP(Table1[[#This Row],[Column1]],Mapping!$AM$8:$AN$11,2,0)</f>
        <v>Office Supplies</v>
      </c>
      <c r="P301" t="str">
        <f>VLOOKUP(Table1[[#This Row],[Column3]],Mapping!$AP$5:$AQ$22,2,0)</f>
        <v>Paper</v>
      </c>
      <c r="Q301">
        <v>32.400000000000006</v>
      </c>
      <c r="R301">
        <v>5</v>
      </c>
      <c r="S301">
        <v>15.552000000000001</v>
      </c>
    </row>
    <row r="302" spans="1:19" x14ac:dyDescent="0.35">
      <c r="A302">
        <v>3198</v>
      </c>
      <c r="B302" t="s">
        <v>3070</v>
      </c>
      <c r="C302" t="s">
        <v>551</v>
      </c>
      <c r="D302" t="str">
        <f>MID(Table1[[#This Row],[Product ID]],5,2)</f>
        <v>ST</v>
      </c>
      <c r="E302" t="str">
        <f>LEFT(Table1[[#This Row],[Product ID]],3)</f>
        <v>OFF</v>
      </c>
      <c r="F302" s="10">
        <f>VLOOKUP(Table1[[#This Row],[Order ID]],Mapping!H302:J8093,3,0)</f>
        <v>40809</v>
      </c>
      <c r="G302" s="10">
        <f>VLOOKUP(Table1[[#This Row],[Order ID]],Mapping!H302:K8093,4,0)</f>
        <v>40814</v>
      </c>
      <c r="H302" t="str">
        <f>INDEX(Mapping!$B$2:$T$7793,MATCH(Data!$A302,Mapping!$B$3:$B$7793,0),MATCH(Data!$H$1,Mapping!$B$2:$T$2,0))</f>
        <v>Standard Class</v>
      </c>
      <c r="I302" t="str">
        <f>INDEX(Mapping!$B$2:$T$7793,MATCH(Data!$A302,Mapping!$B$3:$B$7793,0),MATCH(Data!$I$1,Mapping!$B$2:$T$2,0))</f>
        <v>Consumer</v>
      </c>
      <c r="J302">
        <f>VLOOKUP($A302,Mapping!$X$3:$Y$7793,2,0)</f>
        <v>55407</v>
      </c>
      <c r="K302" t="str">
        <f>VLOOKUP($J302,Mapping!$AB$3:$AC$475,2,0)</f>
        <v>Scottsdale</v>
      </c>
      <c r="L302" t="str">
        <f>VLOOKUP($K302,Mapping!$AF$3:$AG$475,2,0)</f>
        <v>Arizona</v>
      </c>
      <c r="M302" t="str">
        <f>VLOOKUP($L302,Mapping!$AI$3:$AJ$48,2,0)</f>
        <v>United States</v>
      </c>
      <c r="N302" t="str">
        <f>VLOOKUP($L302,Mapping!$AI$3:$AK$48,3,0)</f>
        <v>West</v>
      </c>
      <c r="O302" t="str">
        <f>VLOOKUP(Table1[[#This Row],[Column1]],Mapping!$AM$8:$AN$11,2,0)</f>
        <v>Office Supplies</v>
      </c>
      <c r="P302" t="str">
        <f>VLOOKUP(Table1[[#This Row],[Column3]],Mapping!$AP$5:$AQ$22,2,0)</f>
        <v>Storage</v>
      </c>
      <c r="Q302">
        <v>404.90000000000003</v>
      </c>
      <c r="R302">
        <v>5</v>
      </c>
      <c r="S302">
        <v>16.195999999999984</v>
      </c>
    </row>
    <row r="303" spans="1:19" x14ac:dyDescent="0.35">
      <c r="A303">
        <v>3199</v>
      </c>
      <c r="B303" t="s">
        <v>3070</v>
      </c>
      <c r="C303" t="s">
        <v>3071</v>
      </c>
      <c r="D303" t="str">
        <f>MID(Table1[[#This Row],[Product ID]],5,2)</f>
        <v>BI</v>
      </c>
      <c r="E303" t="str">
        <f>LEFT(Table1[[#This Row],[Product ID]],3)</f>
        <v>OFF</v>
      </c>
      <c r="F303" s="10">
        <f>VLOOKUP(Table1[[#This Row],[Order ID]],Mapping!H303:J8094,3,0)</f>
        <v>40809</v>
      </c>
      <c r="G303" s="10">
        <f>VLOOKUP(Table1[[#This Row],[Order ID]],Mapping!H303:K8094,4,0)</f>
        <v>40814</v>
      </c>
      <c r="H303" t="str">
        <f>INDEX(Mapping!$B$2:$T$7793,MATCH(Data!$A303,Mapping!$B$3:$B$7793,0),MATCH(Data!$H$1,Mapping!$B$2:$T$2,0))</f>
        <v>Standard Class</v>
      </c>
      <c r="I303" t="str">
        <f>INDEX(Mapping!$B$2:$T$7793,MATCH(Data!$A303,Mapping!$B$3:$B$7793,0),MATCH(Data!$I$1,Mapping!$B$2:$T$2,0))</f>
        <v>Consumer</v>
      </c>
      <c r="J303">
        <f>VLOOKUP($A303,Mapping!$X$3:$Y$7793,2,0)</f>
        <v>55407</v>
      </c>
      <c r="K303" t="str">
        <f>VLOOKUP($J303,Mapping!$AB$3:$AC$475,2,0)</f>
        <v>Scottsdale</v>
      </c>
      <c r="L303" t="str">
        <f>VLOOKUP($K303,Mapping!$AF$3:$AG$475,2,0)</f>
        <v>Arizona</v>
      </c>
      <c r="M303" t="str">
        <f>VLOOKUP($L303,Mapping!$AI$3:$AJ$48,2,0)</f>
        <v>United States</v>
      </c>
      <c r="N303" t="str">
        <f>VLOOKUP($L303,Mapping!$AI$3:$AK$48,3,0)</f>
        <v>West</v>
      </c>
      <c r="O303" t="str">
        <f>VLOOKUP(Table1[[#This Row],[Column1]],Mapping!$AM$8:$AN$11,2,0)</f>
        <v>Office Supplies</v>
      </c>
      <c r="P303" t="str">
        <f>VLOOKUP(Table1[[#This Row],[Column3]],Mapping!$AP$5:$AQ$22,2,0)</f>
        <v>Binders</v>
      </c>
      <c r="Q303">
        <v>9449.9500000000007</v>
      </c>
      <c r="R303">
        <v>5</v>
      </c>
      <c r="S303">
        <v>4630.4755000000005</v>
      </c>
    </row>
    <row r="304" spans="1:19" x14ac:dyDescent="0.35">
      <c r="A304">
        <v>3200</v>
      </c>
      <c r="B304" t="s">
        <v>3070</v>
      </c>
      <c r="C304" t="s">
        <v>1857</v>
      </c>
      <c r="D304" t="str">
        <f>MID(Table1[[#This Row],[Product ID]],5,2)</f>
        <v>BI</v>
      </c>
      <c r="E304" t="str">
        <f>LEFT(Table1[[#This Row],[Product ID]],3)</f>
        <v>OFF</v>
      </c>
      <c r="F304" s="10">
        <f>VLOOKUP(Table1[[#This Row],[Order ID]],Mapping!H304:J8095,3,0)</f>
        <v>40809</v>
      </c>
      <c r="G304" s="10">
        <f>VLOOKUP(Table1[[#This Row],[Order ID]],Mapping!H304:K8095,4,0)</f>
        <v>40814</v>
      </c>
      <c r="H304" t="str">
        <f>INDEX(Mapping!$B$2:$T$7793,MATCH(Data!$A304,Mapping!$B$3:$B$7793,0),MATCH(Data!$H$1,Mapping!$B$2:$T$2,0))</f>
        <v>Standard Class</v>
      </c>
      <c r="I304" t="str">
        <f>INDEX(Mapping!$B$2:$T$7793,MATCH(Data!$A304,Mapping!$B$3:$B$7793,0),MATCH(Data!$I$1,Mapping!$B$2:$T$2,0))</f>
        <v>Consumer</v>
      </c>
      <c r="J304">
        <f>VLOOKUP($A304,Mapping!$X$3:$Y$7793,2,0)</f>
        <v>55407</v>
      </c>
      <c r="K304" t="str">
        <f>VLOOKUP($J304,Mapping!$AB$3:$AC$475,2,0)</f>
        <v>Scottsdale</v>
      </c>
      <c r="L304" t="str">
        <f>VLOOKUP($K304,Mapping!$AF$3:$AG$475,2,0)</f>
        <v>Arizona</v>
      </c>
      <c r="M304" t="str">
        <f>VLOOKUP($L304,Mapping!$AI$3:$AJ$48,2,0)</f>
        <v>United States</v>
      </c>
      <c r="N304" t="str">
        <f>VLOOKUP($L304,Mapping!$AI$3:$AK$48,3,0)</f>
        <v>West</v>
      </c>
      <c r="O304" t="str">
        <f>VLOOKUP(Table1[[#This Row],[Column1]],Mapping!$AM$8:$AN$11,2,0)</f>
        <v>Office Supplies</v>
      </c>
      <c r="P304" t="str">
        <f>VLOOKUP(Table1[[#This Row],[Column3]],Mapping!$AP$5:$AQ$22,2,0)</f>
        <v>Binders</v>
      </c>
      <c r="Q304">
        <v>12.94</v>
      </c>
      <c r="R304">
        <v>2</v>
      </c>
      <c r="S304">
        <v>6.47</v>
      </c>
    </row>
    <row r="305" spans="1:19" x14ac:dyDescent="0.35">
      <c r="A305">
        <v>1488</v>
      </c>
      <c r="B305" t="s">
        <v>1730</v>
      </c>
      <c r="C305" t="s">
        <v>1731</v>
      </c>
      <c r="D305" t="str">
        <f>MID(Table1[[#This Row],[Product ID]],5,2)</f>
        <v>AR</v>
      </c>
      <c r="E305" t="str">
        <f>LEFT(Table1[[#This Row],[Product ID]],3)</f>
        <v>OFF</v>
      </c>
      <c r="F305" s="10">
        <f>VLOOKUP(Table1[[#This Row],[Order ID]],Mapping!H305:J8096,3,0)</f>
        <v>40745</v>
      </c>
      <c r="G305" s="10">
        <f>VLOOKUP(Table1[[#This Row],[Order ID]],Mapping!H305:K8096,4,0)</f>
        <v>40749</v>
      </c>
      <c r="H305" t="str">
        <f>INDEX(Mapping!$B$2:$T$7793,MATCH(Data!$A305,Mapping!$B$3:$B$7793,0),MATCH(Data!$H$1,Mapping!$B$2:$T$2,0))</f>
        <v>Second Class</v>
      </c>
      <c r="I305" t="str">
        <f>INDEX(Mapping!$B$2:$T$7793,MATCH(Data!$A305,Mapping!$B$3:$B$7793,0),MATCH(Data!$I$1,Mapping!$B$2:$T$2,0))</f>
        <v>Consumer</v>
      </c>
      <c r="J305">
        <f>VLOOKUP($A305,Mapping!$X$3:$Y$7793,2,0)</f>
        <v>94122</v>
      </c>
      <c r="K305" t="str">
        <f>VLOOKUP($J305,Mapping!$AB$3:$AC$475,2,0)</f>
        <v>Urbandale</v>
      </c>
      <c r="L305" t="str">
        <f>VLOOKUP($K305,Mapping!$AF$3:$AG$475,2,0)</f>
        <v>Iowa</v>
      </c>
      <c r="M305" t="str">
        <f>VLOOKUP($L305,Mapping!$AI$3:$AJ$48,2,0)</f>
        <v>United States</v>
      </c>
      <c r="N305" t="str">
        <f>VLOOKUP($L305,Mapping!$AI$3:$AK$48,3,0)</f>
        <v>Central</v>
      </c>
      <c r="O305" t="str">
        <f>VLOOKUP(Table1[[#This Row],[Column1]],Mapping!$AM$8:$AN$11,2,0)</f>
        <v>Office Supplies</v>
      </c>
      <c r="P305" t="str">
        <f>VLOOKUP(Table1[[#This Row],[Column3]],Mapping!$AP$5:$AQ$22,2,0)</f>
        <v>Art</v>
      </c>
      <c r="Q305">
        <v>99.2</v>
      </c>
      <c r="R305">
        <v>5</v>
      </c>
      <c r="S305">
        <v>25.792000000000002</v>
      </c>
    </row>
    <row r="306" spans="1:19" x14ac:dyDescent="0.35">
      <c r="A306">
        <v>1489</v>
      </c>
      <c r="B306" t="s">
        <v>1730</v>
      </c>
      <c r="C306" t="s">
        <v>531</v>
      </c>
      <c r="D306" t="str">
        <f>MID(Table1[[#This Row],[Product ID]],5,2)</f>
        <v>CH</v>
      </c>
      <c r="E306" t="str">
        <f>LEFT(Table1[[#This Row],[Product ID]],3)</f>
        <v>FUR</v>
      </c>
      <c r="F306" s="10">
        <f>VLOOKUP(Table1[[#This Row],[Order ID]],Mapping!H306:J8097,3,0)</f>
        <v>40745</v>
      </c>
      <c r="G306" s="10">
        <f>VLOOKUP(Table1[[#This Row],[Order ID]],Mapping!H306:K8097,4,0)</f>
        <v>40749</v>
      </c>
      <c r="H306" t="str">
        <f>INDEX(Mapping!$B$2:$T$7793,MATCH(Data!$A306,Mapping!$B$3:$B$7793,0),MATCH(Data!$H$1,Mapping!$B$2:$T$2,0))</f>
        <v>Standard Class</v>
      </c>
      <c r="I306" t="str">
        <f>INDEX(Mapping!$B$2:$T$7793,MATCH(Data!$A306,Mapping!$B$3:$B$7793,0),MATCH(Data!$I$1,Mapping!$B$2:$T$2,0))</f>
        <v>Corporate</v>
      </c>
      <c r="J306">
        <f>VLOOKUP($A306,Mapping!$X$3:$Y$7793,2,0)</f>
        <v>94122</v>
      </c>
      <c r="K306" t="str">
        <f>VLOOKUP($J306,Mapping!$AB$3:$AC$475,2,0)</f>
        <v>Urbandale</v>
      </c>
      <c r="L306" t="str">
        <f>VLOOKUP($K306,Mapping!$AF$3:$AG$475,2,0)</f>
        <v>Iowa</v>
      </c>
      <c r="M306" t="str">
        <f>VLOOKUP($L306,Mapping!$AI$3:$AJ$48,2,0)</f>
        <v>United States</v>
      </c>
      <c r="N306" t="str">
        <f>VLOOKUP($L306,Mapping!$AI$3:$AK$48,3,0)</f>
        <v>Central</v>
      </c>
      <c r="O306" t="str">
        <f>VLOOKUP(Table1[[#This Row],[Column1]],Mapping!$AM$8:$AN$11,2,0)</f>
        <v>Furniture</v>
      </c>
      <c r="P306" t="str">
        <f>VLOOKUP(Table1[[#This Row],[Column3]],Mapping!$AP$5:$AQ$22,2,0)</f>
        <v>Chairs</v>
      </c>
      <c r="Q306">
        <v>801.5680000000001</v>
      </c>
      <c r="R306">
        <v>2</v>
      </c>
      <c r="S306">
        <v>50.097999999999985</v>
      </c>
    </row>
    <row r="307" spans="1:19" x14ac:dyDescent="0.35">
      <c r="A307">
        <v>1490</v>
      </c>
      <c r="B307" t="s">
        <v>1730</v>
      </c>
      <c r="C307" t="s">
        <v>1732</v>
      </c>
      <c r="D307" t="str">
        <f>MID(Table1[[#This Row],[Product ID]],5,2)</f>
        <v>TA</v>
      </c>
      <c r="E307" t="str">
        <f>LEFT(Table1[[#This Row],[Product ID]],3)</f>
        <v>FUR</v>
      </c>
      <c r="F307" s="10">
        <f>VLOOKUP(Table1[[#This Row],[Order ID]],Mapping!H307:J8098,3,0)</f>
        <v>40745</v>
      </c>
      <c r="G307" s="10">
        <f>VLOOKUP(Table1[[#This Row],[Order ID]],Mapping!H307:K8098,4,0)</f>
        <v>40749</v>
      </c>
      <c r="H307" t="str">
        <f>INDEX(Mapping!$B$2:$T$7793,MATCH(Data!$A307,Mapping!$B$3:$B$7793,0),MATCH(Data!$H$1,Mapping!$B$2:$T$2,0))</f>
        <v>Standard Class</v>
      </c>
      <c r="I307" t="str">
        <f>INDEX(Mapping!$B$2:$T$7793,MATCH(Data!$A307,Mapping!$B$3:$B$7793,0),MATCH(Data!$I$1,Mapping!$B$2:$T$2,0))</f>
        <v>Corporate</v>
      </c>
      <c r="J307">
        <f>VLOOKUP($A307,Mapping!$X$3:$Y$7793,2,0)</f>
        <v>94122</v>
      </c>
      <c r="K307" t="str">
        <f>VLOOKUP($J307,Mapping!$AB$3:$AC$475,2,0)</f>
        <v>Urbandale</v>
      </c>
      <c r="L307" t="str">
        <f>VLOOKUP($K307,Mapping!$AF$3:$AG$475,2,0)</f>
        <v>Iowa</v>
      </c>
      <c r="M307" t="str">
        <f>VLOOKUP($L307,Mapping!$AI$3:$AJ$48,2,0)</f>
        <v>United States</v>
      </c>
      <c r="N307" t="str">
        <f>VLOOKUP($L307,Mapping!$AI$3:$AK$48,3,0)</f>
        <v>Central</v>
      </c>
      <c r="O307" t="str">
        <f>VLOOKUP(Table1[[#This Row],[Column1]],Mapping!$AM$8:$AN$11,2,0)</f>
        <v>Furniture</v>
      </c>
      <c r="P307" t="str">
        <f>VLOOKUP(Table1[[#This Row],[Column3]],Mapping!$AP$5:$AQ$22,2,0)</f>
        <v>Tables</v>
      </c>
      <c r="Q307">
        <v>272.84800000000001</v>
      </c>
      <c r="R307">
        <v>1</v>
      </c>
      <c r="S307">
        <v>27.284800000000004</v>
      </c>
    </row>
    <row r="308" spans="1:19" x14ac:dyDescent="0.35">
      <c r="A308">
        <v>3452</v>
      </c>
      <c r="B308" t="s">
        <v>3243</v>
      </c>
      <c r="C308" t="s">
        <v>375</v>
      </c>
      <c r="D308" t="str">
        <f>MID(Table1[[#This Row],[Product ID]],5,2)</f>
        <v>AR</v>
      </c>
      <c r="E308" t="str">
        <f>LEFT(Table1[[#This Row],[Product ID]],3)</f>
        <v>OFF</v>
      </c>
      <c r="F308" s="10">
        <f>VLOOKUP(Table1[[#This Row],[Order ID]],Mapping!H308:J8099,3,0)</f>
        <v>40606</v>
      </c>
      <c r="G308" s="10">
        <f>VLOOKUP(Table1[[#This Row],[Order ID]],Mapping!H308:K8099,4,0)</f>
        <v>40611</v>
      </c>
      <c r="H308" t="str">
        <f>INDEX(Mapping!$B$2:$T$7793,MATCH(Data!$A308,Mapping!$B$3:$B$7793,0),MATCH(Data!$H$1,Mapping!$B$2:$T$2,0))</f>
        <v>Second Class</v>
      </c>
      <c r="I308" t="str">
        <f>INDEX(Mapping!$B$2:$T$7793,MATCH(Data!$A308,Mapping!$B$3:$B$7793,0),MATCH(Data!$I$1,Mapping!$B$2:$T$2,0))</f>
        <v>Consumer</v>
      </c>
      <c r="J308">
        <f>VLOOKUP($A308,Mapping!$X$3:$Y$7793,2,0)</f>
        <v>33063</v>
      </c>
      <c r="K308" t="str">
        <f>VLOOKUP($J308,Mapping!$AB$3:$AC$475,2,0)</f>
        <v>Frankfort</v>
      </c>
      <c r="L308" t="str">
        <f>VLOOKUP($K308,Mapping!$AF$3:$AG$475,2,0)</f>
        <v>Illinois</v>
      </c>
      <c r="M308" t="str">
        <f>VLOOKUP($L308,Mapping!$AI$3:$AJ$48,2,0)</f>
        <v>United States</v>
      </c>
      <c r="N308" t="str">
        <f>VLOOKUP($L308,Mapping!$AI$3:$AK$48,3,0)</f>
        <v>Central</v>
      </c>
      <c r="O308" t="str">
        <f>VLOOKUP(Table1[[#This Row],[Column1]],Mapping!$AM$8:$AN$11,2,0)</f>
        <v>Office Supplies</v>
      </c>
      <c r="P308" t="str">
        <f>VLOOKUP(Table1[[#This Row],[Column3]],Mapping!$AP$5:$AQ$22,2,0)</f>
        <v>Art</v>
      </c>
      <c r="Q308">
        <v>15.552000000000003</v>
      </c>
      <c r="R308">
        <v>3</v>
      </c>
      <c r="S308">
        <v>2.3327999999999989</v>
      </c>
    </row>
    <row r="309" spans="1:19" x14ac:dyDescent="0.35">
      <c r="A309">
        <v>1462</v>
      </c>
      <c r="B309" t="s">
        <v>1706</v>
      </c>
      <c r="C309" t="s">
        <v>4</v>
      </c>
      <c r="D309" t="str">
        <f>MID(Table1[[#This Row],[Product ID]],5,2)</f>
        <v>LA</v>
      </c>
      <c r="E309" t="str">
        <f>LEFT(Table1[[#This Row],[Product ID]],3)</f>
        <v>OFF</v>
      </c>
      <c r="F309" s="10">
        <f>VLOOKUP(Table1[[#This Row],[Order ID]],Mapping!H309:J8100,3,0)</f>
        <v>40756</v>
      </c>
      <c r="G309" s="10">
        <f>VLOOKUP(Table1[[#This Row],[Order ID]],Mapping!H309:K8100,4,0)</f>
        <v>40760</v>
      </c>
      <c r="H309" t="str">
        <f>INDEX(Mapping!$B$2:$T$7793,MATCH(Data!$A309,Mapping!$B$3:$B$7793,0),MATCH(Data!$H$1,Mapping!$B$2:$T$2,0))</f>
        <v>Second Class</v>
      </c>
      <c r="I309" t="str">
        <f>INDEX(Mapping!$B$2:$T$7793,MATCH(Data!$A309,Mapping!$B$3:$B$7793,0),MATCH(Data!$I$1,Mapping!$B$2:$T$2,0))</f>
        <v>Corporate</v>
      </c>
      <c r="J309">
        <f>VLOOKUP($A309,Mapping!$X$3:$Y$7793,2,0)</f>
        <v>28205</v>
      </c>
      <c r="K309" t="str">
        <f>VLOOKUP($J309,Mapping!$AB$3:$AC$475,2,0)</f>
        <v>Carlsbad</v>
      </c>
      <c r="L309" t="str">
        <f>VLOOKUP($K309,Mapping!$AF$3:$AG$475,2,0)</f>
        <v>New Mexico</v>
      </c>
      <c r="M309" t="str">
        <f>VLOOKUP($L309,Mapping!$AI$3:$AJ$48,2,0)</f>
        <v>United States</v>
      </c>
      <c r="N309" t="str">
        <f>VLOOKUP($L309,Mapping!$AI$3:$AK$48,3,0)</f>
        <v>West</v>
      </c>
      <c r="O309" t="str">
        <f>VLOOKUP(Table1[[#This Row],[Column1]],Mapping!$AM$8:$AN$11,2,0)</f>
        <v>Office Supplies</v>
      </c>
      <c r="P309" t="str">
        <f>VLOOKUP(Table1[[#This Row],[Column3]],Mapping!$AP$5:$AQ$22,2,0)</f>
        <v>Labels</v>
      </c>
      <c r="Q309">
        <v>17.544</v>
      </c>
      <c r="R309">
        <v>3</v>
      </c>
      <c r="S309">
        <v>5.9210999999999983</v>
      </c>
    </row>
    <row r="310" spans="1:19" x14ac:dyDescent="0.35">
      <c r="A310">
        <v>1463</v>
      </c>
      <c r="B310" t="s">
        <v>1706</v>
      </c>
      <c r="C310" t="s">
        <v>116</v>
      </c>
      <c r="D310" t="str">
        <f>MID(Table1[[#This Row],[Product ID]],5,2)</f>
        <v>FU</v>
      </c>
      <c r="E310" t="str">
        <f>LEFT(Table1[[#This Row],[Product ID]],3)</f>
        <v>FUR</v>
      </c>
      <c r="F310" s="10">
        <f>VLOOKUP(Table1[[#This Row],[Order ID]],Mapping!H310:J8101,3,0)</f>
        <v>40756</v>
      </c>
      <c r="G310" s="10">
        <f>VLOOKUP(Table1[[#This Row],[Order ID]],Mapping!H310:K8101,4,0)</f>
        <v>40760</v>
      </c>
      <c r="H310" t="str">
        <f>INDEX(Mapping!$B$2:$T$7793,MATCH(Data!$A310,Mapping!$B$3:$B$7793,0),MATCH(Data!$H$1,Mapping!$B$2:$T$2,0))</f>
        <v>Standard Class</v>
      </c>
      <c r="I310" t="str">
        <f>INDEX(Mapping!$B$2:$T$7793,MATCH(Data!$A310,Mapping!$B$3:$B$7793,0),MATCH(Data!$I$1,Mapping!$B$2:$T$2,0))</f>
        <v>Corporate</v>
      </c>
      <c r="J310">
        <f>VLOOKUP($A310,Mapping!$X$3:$Y$7793,2,0)</f>
        <v>28205</v>
      </c>
      <c r="K310" t="str">
        <f>VLOOKUP($J310,Mapping!$AB$3:$AC$475,2,0)</f>
        <v>Carlsbad</v>
      </c>
      <c r="L310" t="str">
        <f>VLOOKUP($K310,Mapping!$AF$3:$AG$475,2,0)</f>
        <v>New Mexico</v>
      </c>
      <c r="M310" t="str">
        <f>VLOOKUP($L310,Mapping!$AI$3:$AJ$48,2,0)</f>
        <v>United States</v>
      </c>
      <c r="N310" t="str">
        <f>VLOOKUP($L310,Mapping!$AI$3:$AK$48,3,0)</f>
        <v>West</v>
      </c>
      <c r="O310" t="str">
        <f>VLOOKUP(Table1[[#This Row],[Column1]],Mapping!$AM$8:$AN$11,2,0)</f>
        <v>Furniture</v>
      </c>
      <c r="P310" t="str">
        <f>VLOOKUP(Table1[[#This Row],[Column3]],Mapping!$AP$5:$AQ$22,2,0)</f>
        <v>Furnishings</v>
      </c>
      <c r="Q310">
        <v>44.128</v>
      </c>
      <c r="R310">
        <v>4</v>
      </c>
      <c r="S310">
        <v>12.135200000000001</v>
      </c>
    </row>
    <row r="311" spans="1:19" x14ac:dyDescent="0.35">
      <c r="A311">
        <v>1464</v>
      </c>
      <c r="B311" t="s">
        <v>1706</v>
      </c>
      <c r="C311" t="s">
        <v>1707</v>
      </c>
      <c r="D311" t="str">
        <f>MID(Table1[[#This Row],[Product ID]],5,2)</f>
        <v>AP</v>
      </c>
      <c r="E311" t="str">
        <f>LEFT(Table1[[#This Row],[Product ID]],3)</f>
        <v>OFF</v>
      </c>
      <c r="F311" s="10">
        <f>VLOOKUP(Table1[[#This Row],[Order ID]],Mapping!H311:J8102,3,0)</f>
        <v>40756</v>
      </c>
      <c r="G311" s="10">
        <f>VLOOKUP(Table1[[#This Row],[Order ID]],Mapping!H311:K8102,4,0)</f>
        <v>40760</v>
      </c>
      <c r="H311" t="str">
        <f>INDEX(Mapping!$B$2:$T$7793,MATCH(Data!$A311,Mapping!$B$3:$B$7793,0),MATCH(Data!$H$1,Mapping!$B$2:$T$2,0))</f>
        <v>Standard Class</v>
      </c>
      <c r="I311" t="str">
        <f>INDEX(Mapping!$B$2:$T$7793,MATCH(Data!$A311,Mapping!$B$3:$B$7793,0),MATCH(Data!$I$1,Mapping!$B$2:$T$2,0))</f>
        <v>Corporate</v>
      </c>
      <c r="J311">
        <f>VLOOKUP($A311,Mapping!$X$3:$Y$7793,2,0)</f>
        <v>28205</v>
      </c>
      <c r="K311" t="str">
        <f>VLOOKUP($J311,Mapping!$AB$3:$AC$475,2,0)</f>
        <v>Carlsbad</v>
      </c>
      <c r="L311" t="str">
        <f>VLOOKUP($K311,Mapping!$AF$3:$AG$475,2,0)</f>
        <v>New Mexico</v>
      </c>
      <c r="M311" t="str">
        <f>VLOOKUP($L311,Mapping!$AI$3:$AJ$48,2,0)</f>
        <v>United States</v>
      </c>
      <c r="N311" t="str">
        <f>VLOOKUP($L311,Mapping!$AI$3:$AK$48,3,0)</f>
        <v>West</v>
      </c>
      <c r="O311" t="str">
        <f>VLOOKUP(Table1[[#This Row],[Column1]],Mapping!$AM$8:$AN$11,2,0)</f>
        <v>Office Supplies</v>
      </c>
      <c r="P311" t="str">
        <f>VLOOKUP(Table1[[#This Row],[Column3]],Mapping!$AP$5:$AQ$22,2,0)</f>
        <v>Appliances</v>
      </c>
      <c r="Q311">
        <v>62.920000000000009</v>
      </c>
      <c r="R311">
        <v>1</v>
      </c>
      <c r="S311">
        <v>10.224499999999994</v>
      </c>
    </row>
    <row r="312" spans="1:19" x14ac:dyDescent="0.35">
      <c r="A312">
        <v>1465</v>
      </c>
      <c r="B312" t="s">
        <v>1706</v>
      </c>
      <c r="C312" t="s">
        <v>702</v>
      </c>
      <c r="D312" t="str">
        <f>MID(Table1[[#This Row],[Product ID]],5,2)</f>
        <v>PA</v>
      </c>
      <c r="E312" t="str">
        <f>LEFT(Table1[[#This Row],[Product ID]],3)</f>
        <v>OFF</v>
      </c>
      <c r="F312" s="10">
        <f>VLOOKUP(Table1[[#This Row],[Order ID]],Mapping!H312:J8103,3,0)</f>
        <v>40756</v>
      </c>
      <c r="G312" s="10">
        <f>VLOOKUP(Table1[[#This Row],[Order ID]],Mapping!H312:K8103,4,0)</f>
        <v>40760</v>
      </c>
      <c r="H312" t="str">
        <f>INDEX(Mapping!$B$2:$T$7793,MATCH(Data!$A312,Mapping!$B$3:$B$7793,0),MATCH(Data!$H$1,Mapping!$B$2:$T$2,0))</f>
        <v>Standard Class</v>
      </c>
      <c r="I312" t="str">
        <f>INDEX(Mapping!$B$2:$T$7793,MATCH(Data!$A312,Mapping!$B$3:$B$7793,0),MATCH(Data!$I$1,Mapping!$B$2:$T$2,0))</f>
        <v>Corporate</v>
      </c>
      <c r="J312">
        <f>VLOOKUP($A312,Mapping!$X$3:$Y$7793,2,0)</f>
        <v>28205</v>
      </c>
      <c r="K312" t="str">
        <f>VLOOKUP($J312,Mapping!$AB$3:$AC$475,2,0)</f>
        <v>Carlsbad</v>
      </c>
      <c r="L312" t="str">
        <f>VLOOKUP($K312,Mapping!$AF$3:$AG$475,2,0)</f>
        <v>New Mexico</v>
      </c>
      <c r="M312" t="str">
        <f>VLOOKUP($L312,Mapping!$AI$3:$AJ$48,2,0)</f>
        <v>United States</v>
      </c>
      <c r="N312" t="str">
        <f>VLOOKUP($L312,Mapping!$AI$3:$AK$48,3,0)</f>
        <v>West</v>
      </c>
      <c r="O312" t="str">
        <f>VLOOKUP(Table1[[#This Row],[Column1]],Mapping!$AM$8:$AN$11,2,0)</f>
        <v>Office Supplies</v>
      </c>
      <c r="P312" t="str">
        <f>VLOOKUP(Table1[[#This Row],[Column3]],Mapping!$AP$5:$AQ$22,2,0)</f>
        <v>Paper</v>
      </c>
      <c r="Q312">
        <v>78.304000000000002</v>
      </c>
      <c r="R312">
        <v>2</v>
      </c>
      <c r="S312">
        <v>29.363999999999997</v>
      </c>
    </row>
    <row r="313" spans="1:19" x14ac:dyDescent="0.35">
      <c r="A313">
        <v>567</v>
      </c>
      <c r="B313" t="s">
        <v>747</v>
      </c>
      <c r="C313" t="s">
        <v>748</v>
      </c>
      <c r="D313" t="str">
        <f>MID(Table1[[#This Row],[Product ID]],5,2)</f>
        <v>FU</v>
      </c>
      <c r="E313" t="str">
        <f>LEFT(Table1[[#This Row],[Product ID]],3)</f>
        <v>FUR</v>
      </c>
      <c r="F313" s="10">
        <f>VLOOKUP(Table1[[#This Row],[Order ID]],Mapping!H313:J8104,3,0)</f>
        <v>40823</v>
      </c>
      <c r="G313" s="10">
        <f>VLOOKUP(Table1[[#This Row],[Order ID]],Mapping!H313:K8104,4,0)</f>
        <v>40829</v>
      </c>
      <c r="H313" t="str">
        <f>INDEX(Mapping!$B$2:$T$7793,MATCH(Data!$A313,Mapping!$B$3:$B$7793,0),MATCH(Data!$H$1,Mapping!$B$2:$T$2,0))</f>
        <v>Standard Class</v>
      </c>
      <c r="I313" t="str">
        <f>INDEX(Mapping!$B$2:$T$7793,MATCH(Data!$A313,Mapping!$B$3:$B$7793,0),MATCH(Data!$I$1,Mapping!$B$2:$T$2,0))</f>
        <v>Corporate</v>
      </c>
      <c r="J313">
        <f>VLOOKUP($A313,Mapping!$X$3:$Y$7793,2,0)</f>
        <v>19140</v>
      </c>
      <c r="K313" t="str">
        <f>VLOOKUP($J313,Mapping!$AB$3:$AC$475,2,0)</f>
        <v>Orem</v>
      </c>
      <c r="L313" t="str">
        <f>VLOOKUP($K313,Mapping!$AF$3:$AG$475,2,0)</f>
        <v>Utah</v>
      </c>
      <c r="M313" t="str">
        <f>VLOOKUP($L313,Mapping!$AI$3:$AJ$48,2,0)</f>
        <v>United States</v>
      </c>
      <c r="N313" t="str">
        <f>VLOOKUP($L313,Mapping!$AI$3:$AK$48,3,0)</f>
        <v>West</v>
      </c>
      <c r="O313" t="str">
        <f>VLOOKUP(Table1[[#This Row],[Column1]],Mapping!$AM$8:$AN$11,2,0)</f>
        <v>Furniture</v>
      </c>
      <c r="P313" t="str">
        <f>VLOOKUP(Table1[[#This Row],[Column3]],Mapping!$AP$5:$AQ$22,2,0)</f>
        <v>Furnishings</v>
      </c>
      <c r="Q313">
        <v>129.91999999999999</v>
      </c>
      <c r="R313">
        <v>5</v>
      </c>
      <c r="S313">
        <v>21.112000000000002</v>
      </c>
    </row>
    <row r="314" spans="1:19" x14ac:dyDescent="0.35">
      <c r="A314">
        <v>5582</v>
      </c>
      <c r="B314" t="s">
        <v>4536</v>
      </c>
      <c r="C314" t="s">
        <v>816</v>
      </c>
      <c r="D314" t="str">
        <f>MID(Table1[[#This Row],[Product ID]],5,2)</f>
        <v>AR</v>
      </c>
      <c r="E314" t="str">
        <f>LEFT(Table1[[#This Row],[Product ID]],3)</f>
        <v>OFF</v>
      </c>
      <c r="F314" s="10">
        <f>VLOOKUP(Table1[[#This Row],[Order ID]],Mapping!H314:J8105,3,0)</f>
        <v>40746</v>
      </c>
      <c r="G314" s="10">
        <f>VLOOKUP(Table1[[#This Row],[Order ID]],Mapping!H314:K8105,4,0)</f>
        <v>40748</v>
      </c>
      <c r="H314" t="str">
        <f>INDEX(Mapping!$B$2:$T$7793,MATCH(Data!$A314,Mapping!$B$3:$B$7793,0),MATCH(Data!$H$1,Mapping!$B$2:$T$2,0))</f>
        <v>First Class</v>
      </c>
      <c r="I314" t="str">
        <f>INDEX(Mapping!$B$2:$T$7793,MATCH(Data!$A314,Mapping!$B$3:$B$7793,0),MATCH(Data!$I$1,Mapping!$B$2:$T$2,0))</f>
        <v>Consumer</v>
      </c>
      <c r="J314">
        <f>VLOOKUP($A314,Mapping!$X$3:$Y$7793,2,0)</f>
        <v>94122</v>
      </c>
      <c r="K314" t="str">
        <f>VLOOKUP($J314,Mapping!$AB$3:$AC$475,2,0)</f>
        <v>Urbandale</v>
      </c>
      <c r="L314" t="str">
        <f>VLOOKUP($K314,Mapping!$AF$3:$AG$475,2,0)</f>
        <v>Iowa</v>
      </c>
      <c r="M314" t="str">
        <f>VLOOKUP($L314,Mapping!$AI$3:$AJ$48,2,0)</f>
        <v>United States</v>
      </c>
      <c r="N314" t="str">
        <f>VLOOKUP($L314,Mapping!$AI$3:$AK$48,3,0)</f>
        <v>Central</v>
      </c>
      <c r="O314" t="str">
        <f>VLOOKUP(Table1[[#This Row],[Column1]],Mapping!$AM$8:$AN$11,2,0)</f>
        <v>Office Supplies</v>
      </c>
      <c r="P314" t="str">
        <f>VLOOKUP(Table1[[#This Row],[Column3]],Mapping!$AP$5:$AQ$22,2,0)</f>
        <v>Art</v>
      </c>
      <c r="Q314">
        <v>11.52</v>
      </c>
      <c r="R314">
        <v>4</v>
      </c>
      <c r="S314">
        <v>3.2256</v>
      </c>
    </row>
    <row r="315" spans="1:19" x14ac:dyDescent="0.35">
      <c r="A315">
        <v>5583</v>
      </c>
      <c r="B315" t="s">
        <v>4536</v>
      </c>
      <c r="C315" t="s">
        <v>4027</v>
      </c>
      <c r="D315" t="str">
        <f>MID(Table1[[#This Row],[Product ID]],5,2)</f>
        <v>CH</v>
      </c>
      <c r="E315" t="str">
        <f>LEFT(Table1[[#This Row],[Product ID]],3)</f>
        <v>FUR</v>
      </c>
      <c r="F315" s="10">
        <f>VLOOKUP(Table1[[#This Row],[Order ID]],Mapping!H315:J8106,3,0)</f>
        <v>40746</v>
      </c>
      <c r="G315" s="10">
        <f>VLOOKUP(Table1[[#This Row],[Order ID]],Mapping!H315:K8106,4,0)</f>
        <v>40748</v>
      </c>
      <c r="H315" t="str">
        <f>INDEX(Mapping!$B$2:$T$7793,MATCH(Data!$A315,Mapping!$B$3:$B$7793,0),MATCH(Data!$H$1,Mapping!$B$2:$T$2,0))</f>
        <v>Second Class</v>
      </c>
      <c r="I315" t="str">
        <f>INDEX(Mapping!$B$2:$T$7793,MATCH(Data!$A315,Mapping!$B$3:$B$7793,0),MATCH(Data!$I$1,Mapping!$B$2:$T$2,0))</f>
        <v>Consumer</v>
      </c>
      <c r="J315">
        <f>VLOOKUP($A315,Mapping!$X$3:$Y$7793,2,0)</f>
        <v>94122</v>
      </c>
      <c r="K315" t="str">
        <f>VLOOKUP($J315,Mapping!$AB$3:$AC$475,2,0)</f>
        <v>Urbandale</v>
      </c>
      <c r="L315" t="str">
        <f>VLOOKUP($K315,Mapping!$AF$3:$AG$475,2,0)</f>
        <v>Iowa</v>
      </c>
      <c r="M315" t="str">
        <f>VLOOKUP($L315,Mapping!$AI$3:$AJ$48,2,0)</f>
        <v>United States</v>
      </c>
      <c r="N315" t="str">
        <f>VLOOKUP($L315,Mapping!$AI$3:$AK$48,3,0)</f>
        <v>Central</v>
      </c>
      <c r="O315" t="str">
        <f>VLOOKUP(Table1[[#This Row],[Column1]],Mapping!$AM$8:$AN$11,2,0)</f>
        <v>Furniture</v>
      </c>
      <c r="P315" t="str">
        <f>VLOOKUP(Table1[[#This Row],[Column3]],Mapping!$AP$5:$AQ$22,2,0)</f>
        <v>Chairs</v>
      </c>
      <c r="Q315">
        <v>717.72</v>
      </c>
      <c r="R315">
        <v>3</v>
      </c>
      <c r="S315">
        <v>71.77200000000002</v>
      </c>
    </row>
    <row r="316" spans="1:19" x14ac:dyDescent="0.35">
      <c r="A316">
        <v>5584</v>
      </c>
      <c r="B316" t="s">
        <v>4536</v>
      </c>
      <c r="C316" t="s">
        <v>474</v>
      </c>
      <c r="D316" t="str">
        <f>MID(Table1[[#This Row],[Product ID]],5,2)</f>
        <v>ST</v>
      </c>
      <c r="E316" t="str">
        <f>LEFT(Table1[[#This Row],[Product ID]],3)</f>
        <v>OFF</v>
      </c>
      <c r="F316" s="10">
        <f>VLOOKUP(Table1[[#This Row],[Order ID]],Mapping!H316:J8107,3,0)</f>
        <v>40746</v>
      </c>
      <c r="G316" s="10">
        <f>VLOOKUP(Table1[[#This Row],[Order ID]],Mapping!H316:K8107,4,0)</f>
        <v>40748</v>
      </c>
      <c r="H316" t="str">
        <f>INDEX(Mapping!$B$2:$T$7793,MATCH(Data!$A316,Mapping!$B$3:$B$7793,0),MATCH(Data!$H$1,Mapping!$B$2:$T$2,0))</f>
        <v>Second Class</v>
      </c>
      <c r="I316" t="str">
        <f>INDEX(Mapping!$B$2:$T$7793,MATCH(Data!$A316,Mapping!$B$3:$B$7793,0),MATCH(Data!$I$1,Mapping!$B$2:$T$2,0))</f>
        <v>Consumer</v>
      </c>
      <c r="J316">
        <f>VLOOKUP($A316,Mapping!$X$3:$Y$7793,2,0)</f>
        <v>94122</v>
      </c>
      <c r="K316" t="str">
        <f>VLOOKUP($J316,Mapping!$AB$3:$AC$475,2,0)</f>
        <v>Urbandale</v>
      </c>
      <c r="L316" t="str">
        <f>VLOOKUP($K316,Mapping!$AF$3:$AG$475,2,0)</f>
        <v>Iowa</v>
      </c>
      <c r="M316" t="str">
        <f>VLOOKUP($L316,Mapping!$AI$3:$AJ$48,2,0)</f>
        <v>United States</v>
      </c>
      <c r="N316" t="str">
        <f>VLOOKUP($L316,Mapping!$AI$3:$AK$48,3,0)</f>
        <v>Central</v>
      </c>
      <c r="O316" t="str">
        <f>VLOOKUP(Table1[[#This Row],[Column1]],Mapping!$AM$8:$AN$11,2,0)</f>
        <v>Office Supplies</v>
      </c>
      <c r="P316" t="str">
        <f>VLOOKUP(Table1[[#This Row],[Column3]],Mapping!$AP$5:$AQ$22,2,0)</f>
        <v>Storage</v>
      </c>
      <c r="Q316">
        <v>236.5</v>
      </c>
      <c r="R316">
        <v>10</v>
      </c>
      <c r="S316">
        <v>68.584999999999994</v>
      </c>
    </row>
    <row r="317" spans="1:19" x14ac:dyDescent="0.35">
      <c r="A317">
        <v>5585</v>
      </c>
      <c r="B317" t="s">
        <v>4536</v>
      </c>
      <c r="C317" t="s">
        <v>1734</v>
      </c>
      <c r="D317" t="str">
        <f>MID(Table1[[#This Row],[Product ID]],5,2)</f>
        <v>TA</v>
      </c>
      <c r="E317" t="str">
        <f>LEFT(Table1[[#This Row],[Product ID]],3)</f>
        <v>FUR</v>
      </c>
      <c r="F317" s="10">
        <f>VLOOKUP(Table1[[#This Row],[Order ID]],Mapping!H317:J8108,3,0)</f>
        <v>40746</v>
      </c>
      <c r="G317" s="10">
        <f>VLOOKUP(Table1[[#This Row],[Order ID]],Mapping!H317:K8108,4,0)</f>
        <v>40748</v>
      </c>
      <c r="H317" t="str">
        <f>INDEX(Mapping!$B$2:$T$7793,MATCH(Data!$A317,Mapping!$B$3:$B$7793,0),MATCH(Data!$H$1,Mapping!$B$2:$T$2,0))</f>
        <v>Second Class</v>
      </c>
      <c r="I317" t="str">
        <f>INDEX(Mapping!$B$2:$T$7793,MATCH(Data!$A317,Mapping!$B$3:$B$7793,0),MATCH(Data!$I$1,Mapping!$B$2:$T$2,0))</f>
        <v>Consumer</v>
      </c>
      <c r="J317">
        <f>VLOOKUP($A317,Mapping!$X$3:$Y$7793,2,0)</f>
        <v>94122</v>
      </c>
      <c r="K317" t="str">
        <f>VLOOKUP($J317,Mapping!$AB$3:$AC$475,2,0)</f>
        <v>Urbandale</v>
      </c>
      <c r="L317" t="str">
        <f>VLOOKUP($K317,Mapping!$AF$3:$AG$475,2,0)</f>
        <v>Iowa</v>
      </c>
      <c r="M317" t="str">
        <f>VLOOKUP($L317,Mapping!$AI$3:$AJ$48,2,0)</f>
        <v>United States</v>
      </c>
      <c r="N317" t="str">
        <f>VLOOKUP($L317,Mapping!$AI$3:$AK$48,3,0)</f>
        <v>Central</v>
      </c>
      <c r="O317" t="str">
        <f>VLOOKUP(Table1[[#This Row],[Column1]],Mapping!$AM$8:$AN$11,2,0)</f>
        <v>Furniture</v>
      </c>
      <c r="P317" t="str">
        <f>VLOOKUP(Table1[[#This Row],[Column3]],Mapping!$AP$5:$AQ$22,2,0)</f>
        <v>Tables</v>
      </c>
      <c r="Q317">
        <v>170.35200000000003</v>
      </c>
      <c r="R317">
        <v>3</v>
      </c>
      <c r="S317">
        <v>19.164599999999979</v>
      </c>
    </row>
    <row r="318" spans="1:19" x14ac:dyDescent="0.35">
      <c r="A318">
        <v>4666</v>
      </c>
      <c r="B318" t="s">
        <v>4008</v>
      </c>
      <c r="C318" t="s">
        <v>1326</v>
      </c>
      <c r="D318" t="str">
        <f>MID(Table1[[#This Row],[Product ID]],5,2)</f>
        <v>TA</v>
      </c>
      <c r="E318" t="str">
        <f>LEFT(Table1[[#This Row],[Product ID]],3)</f>
        <v>FUR</v>
      </c>
      <c r="F318" s="10">
        <f>VLOOKUP(Table1[[#This Row],[Order ID]],Mapping!H318:J8109,3,0)</f>
        <v>40793</v>
      </c>
      <c r="G318" s="10">
        <f>VLOOKUP(Table1[[#This Row],[Order ID]],Mapping!H318:K8109,4,0)</f>
        <v>40799</v>
      </c>
      <c r="H318" t="str">
        <f>INDEX(Mapping!$B$2:$T$7793,MATCH(Data!$A318,Mapping!$B$3:$B$7793,0),MATCH(Data!$H$1,Mapping!$B$2:$T$2,0))</f>
        <v>First Class</v>
      </c>
      <c r="I318" t="str">
        <f>INDEX(Mapping!$B$2:$T$7793,MATCH(Data!$A318,Mapping!$B$3:$B$7793,0),MATCH(Data!$I$1,Mapping!$B$2:$T$2,0))</f>
        <v>Consumer</v>
      </c>
      <c r="J318">
        <f>VLOOKUP($A318,Mapping!$X$3:$Y$7793,2,0)</f>
        <v>74133</v>
      </c>
      <c r="K318" t="str">
        <f>VLOOKUP($J318,Mapping!$AB$3:$AC$475,2,0)</f>
        <v>Stockton</v>
      </c>
      <c r="L318" t="str">
        <f>VLOOKUP($K318,Mapping!$AF$3:$AG$475,2,0)</f>
        <v>California</v>
      </c>
      <c r="M318" t="str">
        <f>VLOOKUP($L318,Mapping!$AI$3:$AJ$48,2,0)</f>
        <v>United States</v>
      </c>
      <c r="N318" t="str">
        <f>VLOOKUP($L318,Mapping!$AI$3:$AK$48,3,0)</f>
        <v>West</v>
      </c>
      <c r="O318" t="str">
        <f>VLOOKUP(Table1[[#This Row],[Column1]],Mapping!$AM$8:$AN$11,2,0)</f>
        <v>Furniture</v>
      </c>
      <c r="P318" t="str">
        <f>VLOOKUP(Table1[[#This Row],[Column3]],Mapping!$AP$5:$AQ$22,2,0)</f>
        <v>Tables</v>
      </c>
      <c r="Q318">
        <v>429.90000000000003</v>
      </c>
      <c r="R318">
        <v>5</v>
      </c>
      <c r="S318">
        <v>111.77400000000003</v>
      </c>
    </row>
    <row r="319" spans="1:19" x14ac:dyDescent="0.35">
      <c r="A319">
        <v>4667</v>
      </c>
      <c r="B319" t="s">
        <v>4008</v>
      </c>
      <c r="C319" t="s">
        <v>40</v>
      </c>
      <c r="D319" t="str">
        <f>MID(Table1[[#This Row],[Product ID]],5,2)</f>
        <v>BI</v>
      </c>
      <c r="E319" t="str">
        <f>LEFT(Table1[[#This Row],[Product ID]],3)</f>
        <v>OFF</v>
      </c>
      <c r="F319" s="10">
        <f>VLOOKUP(Table1[[#This Row],[Order ID]],Mapping!H319:J8110,3,0)</f>
        <v>40793</v>
      </c>
      <c r="G319" s="10">
        <f>VLOOKUP(Table1[[#This Row],[Order ID]],Mapping!H319:K8110,4,0)</f>
        <v>40799</v>
      </c>
      <c r="H319" t="str">
        <f>INDEX(Mapping!$B$2:$T$7793,MATCH(Data!$A319,Mapping!$B$3:$B$7793,0),MATCH(Data!$H$1,Mapping!$B$2:$T$2,0))</f>
        <v>Standard Class</v>
      </c>
      <c r="I319" t="str">
        <f>INDEX(Mapping!$B$2:$T$7793,MATCH(Data!$A319,Mapping!$B$3:$B$7793,0),MATCH(Data!$I$1,Mapping!$B$2:$T$2,0))</f>
        <v>Home Office</v>
      </c>
      <c r="J319">
        <f>VLOOKUP($A319,Mapping!$X$3:$Y$7793,2,0)</f>
        <v>74133</v>
      </c>
      <c r="K319" t="str">
        <f>VLOOKUP($J319,Mapping!$AB$3:$AC$475,2,0)</f>
        <v>Stockton</v>
      </c>
      <c r="L319" t="str">
        <f>VLOOKUP($K319,Mapping!$AF$3:$AG$475,2,0)</f>
        <v>California</v>
      </c>
      <c r="M319" t="str">
        <f>VLOOKUP($L319,Mapping!$AI$3:$AJ$48,2,0)</f>
        <v>United States</v>
      </c>
      <c r="N319" t="str">
        <f>VLOOKUP($L319,Mapping!$AI$3:$AK$48,3,0)</f>
        <v>West</v>
      </c>
      <c r="O319" t="str">
        <f>VLOOKUP(Table1[[#This Row],[Column1]],Mapping!$AM$8:$AN$11,2,0)</f>
        <v>Office Supplies</v>
      </c>
      <c r="P319" t="str">
        <f>VLOOKUP(Table1[[#This Row],[Column3]],Mapping!$AP$5:$AQ$22,2,0)</f>
        <v>Binders</v>
      </c>
      <c r="Q319">
        <v>32.06</v>
      </c>
      <c r="R319">
        <v>2</v>
      </c>
      <c r="S319">
        <v>15.3888</v>
      </c>
    </row>
    <row r="320" spans="1:19" x14ac:dyDescent="0.35">
      <c r="A320">
        <v>1050</v>
      </c>
      <c r="B320" t="s">
        <v>1290</v>
      </c>
      <c r="C320" t="s">
        <v>737</v>
      </c>
      <c r="D320" t="str">
        <f>MID(Table1[[#This Row],[Product ID]],5,2)</f>
        <v>AP</v>
      </c>
      <c r="E320" t="str">
        <f>LEFT(Table1[[#This Row],[Product ID]],3)</f>
        <v>OFF</v>
      </c>
      <c r="F320" s="10">
        <f>VLOOKUP(Table1[[#This Row],[Order ID]],Mapping!H320:J8111,3,0)</f>
        <v>40619</v>
      </c>
      <c r="G320" s="10">
        <f>VLOOKUP(Table1[[#This Row],[Order ID]],Mapping!H320:K8111,4,0)</f>
        <v>40626</v>
      </c>
      <c r="H320" t="str">
        <f>INDEX(Mapping!$B$2:$T$7793,MATCH(Data!$A320,Mapping!$B$3:$B$7793,0),MATCH(Data!$H$1,Mapping!$B$2:$T$2,0))</f>
        <v>Second Class</v>
      </c>
      <c r="I320" t="str">
        <f>INDEX(Mapping!$B$2:$T$7793,MATCH(Data!$A320,Mapping!$B$3:$B$7793,0),MATCH(Data!$I$1,Mapping!$B$2:$T$2,0))</f>
        <v>Consumer</v>
      </c>
      <c r="J320">
        <f>VLOOKUP($A320,Mapping!$X$3:$Y$7793,2,0)</f>
        <v>55044</v>
      </c>
      <c r="K320" t="str">
        <f>VLOOKUP($J320,Mapping!$AB$3:$AC$475,2,0)</f>
        <v>Murfreesboro</v>
      </c>
      <c r="L320" t="str">
        <f>VLOOKUP($K320,Mapping!$AF$3:$AG$475,2,0)</f>
        <v>Tennessee</v>
      </c>
      <c r="M320" t="str">
        <f>VLOOKUP($L320,Mapping!$AI$3:$AJ$48,2,0)</f>
        <v>United States</v>
      </c>
      <c r="N320" t="str">
        <f>VLOOKUP($L320,Mapping!$AI$3:$AK$48,3,0)</f>
        <v>South</v>
      </c>
      <c r="O320" t="str">
        <f>VLOOKUP(Table1[[#This Row],[Column1]],Mapping!$AM$8:$AN$11,2,0)</f>
        <v>Office Supplies</v>
      </c>
      <c r="P320" t="str">
        <f>VLOOKUP(Table1[[#This Row],[Column3]],Mapping!$AP$5:$AQ$22,2,0)</f>
        <v>Appliances</v>
      </c>
      <c r="Q320">
        <v>93.78</v>
      </c>
      <c r="R320">
        <v>2</v>
      </c>
      <c r="S320">
        <v>36.574200000000005</v>
      </c>
    </row>
    <row r="321" spans="1:19" x14ac:dyDescent="0.35">
      <c r="A321">
        <v>1051</v>
      </c>
      <c r="B321" t="s">
        <v>1290</v>
      </c>
      <c r="C321" t="s">
        <v>1291</v>
      </c>
      <c r="D321" t="str">
        <f>MID(Table1[[#This Row],[Product ID]],5,2)</f>
        <v>PA</v>
      </c>
      <c r="E321" t="str">
        <f>LEFT(Table1[[#This Row],[Product ID]],3)</f>
        <v>OFF</v>
      </c>
      <c r="F321" s="10">
        <f>VLOOKUP(Table1[[#This Row],[Order ID]],Mapping!H321:J8112,3,0)</f>
        <v>40619</v>
      </c>
      <c r="G321" s="10">
        <f>VLOOKUP(Table1[[#This Row],[Order ID]],Mapping!H321:K8112,4,0)</f>
        <v>40626</v>
      </c>
      <c r="H321" t="str">
        <f>INDEX(Mapping!$B$2:$T$7793,MATCH(Data!$A321,Mapping!$B$3:$B$7793,0),MATCH(Data!$H$1,Mapping!$B$2:$T$2,0))</f>
        <v>Standard Class</v>
      </c>
      <c r="I321" t="str">
        <f>INDEX(Mapping!$B$2:$T$7793,MATCH(Data!$A321,Mapping!$B$3:$B$7793,0),MATCH(Data!$I$1,Mapping!$B$2:$T$2,0))</f>
        <v>Consumer</v>
      </c>
      <c r="J321">
        <f>VLOOKUP($A321,Mapping!$X$3:$Y$7793,2,0)</f>
        <v>55044</v>
      </c>
      <c r="K321" t="str">
        <f>VLOOKUP($J321,Mapping!$AB$3:$AC$475,2,0)</f>
        <v>Murfreesboro</v>
      </c>
      <c r="L321" t="str">
        <f>VLOOKUP($K321,Mapping!$AF$3:$AG$475,2,0)</f>
        <v>Tennessee</v>
      </c>
      <c r="M321" t="str">
        <f>VLOOKUP($L321,Mapping!$AI$3:$AJ$48,2,0)</f>
        <v>United States</v>
      </c>
      <c r="N321" t="str">
        <f>VLOOKUP($L321,Mapping!$AI$3:$AK$48,3,0)</f>
        <v>South</v>
      </c>
      <c r="O321" t="str">
        <f>VLOOKUP(Table1[[#This Row],[Column1]],Mapping!$AM$8:$AN$11,2,0)</f>
        <v>Office Supplies</v>
      </c>
      <c r="P321" t="str">
        <f>VLOOKUP(Table1[[#This Row],[Column3]],Mapping!$AP$5:$AQ$22,2,0)</f>
        <v>Paper</v>
      </c>
      <c r="Q321">
        <v>47.18</v>
      </c>
      <c r="R321">
        <v>7</v>
      </c>
      <c r="S321">
        <v>23.59</v>
      </c>
    </row>
    <row r="322" spans="1:19" x14ac:dyDescent="0.35">
      <c r="A322">
        <v>1053</v>
      </c>
      <c r="B322" t="s">
        <v>1290</v>
      </c>
      <c r="C322" t="s">
        <v>1293</v>
      </c>
      <c r="D322" t="str">
        <f>MID(Table1[[#This Row],[Product ID]],5,2)</f>
        <v>BI</v>
      </c>
      <c r="E322" t="str">
        <f>LEFT(Table1[[#This Row],[Product ID]],3)</f>
        <v>OFF</v>
      </c>
      <c r="F322" s="10">
        <f>VLOOKUP(Table1[[#This Row],[Order ID]],Mapping!H322:J8113,3,0)</f>
        <v>40619</v>
      </c>
      <c r="G322" s="10">
        <f>VLOOKUP(Table1[[#This Row],[Order ID]],Mapping!H322:K8113,4,0)</f>
        <v>40626</v>
      </c>
      <c r="H322" t="str">
        <f>INDEX(Mapping!$B$2:$T$7793,MATCH(Data!$A322,Mapping!$B$3:$B$7793,0),MATCH(Data!$H$1,Mapping!$B$2:$T$2,0))</f>
        <v>Standard Class</v>
      </c>
      <c r="I322" t="str">
        <f>INDEX(Mapping!$B$2:$T$7793,MATCH(Data!$A322,Mapping!$B$3:$B$7793,0),MATCH(Data!$I$1,Mapping!$B$2:$T$2,0))</f>
        <v>Consumer</v>
      </c>
      <c r="J322">
        <f>VLOOKUP($A322,Mapping!$X$3:$Y$7793,2,0)</f>
        <v>55044</v>
      </c>
      <c r="K322" t="str">
        <f>VLOOKUP($J322,Mapping!$AB$3:$AC$475,2,0)</f>
        <v>Murfreesboro</v>
      </c>
      <c r="L322" t="str">
        <f>VLOOKUP($K322,Mapping!$AF$3:$AG$475,2,0)</f>
        <v>Tennessee</v>
      </c>
      <c r="M322" t="str">
        <f>VLOOKUP($L322,Mapping!$AI$3:$AJ$48,2,0)</f>
        <v>United States</v>
      </c>
      <c r="N322" t="str">
        <f>VLOOKUP($L322,Mapping!$AI$3:$AK$48,3,0)</f>
        <v>South</v>
      </c>
      <c r="O322" t="str">
        <f>VLOOKUP(Table1[[#This Row],[Column1]],Mapping!$AM$8:$AN$11,2,0)</f>
        <v>Office Supplies</v>
      </c>
      <c r="P322" t="str">
        <f>VLOOKUP(Table1[[#This Row],[Column3]],Mapping!$AP$5:$AQ$22,2,0)</f>
        <v>Binders</v>
      </c>
      <c r="Q322">
        <v>53.4</v>
      </c>
      <c r="R322">
        <v>10</v>
      </c>
      <c r="S322">
        <v>25.097999999999999</v>
      </c>
    </row>
    <row r="323" spans="1:19" x14ac:dyDescent="0.35">
      <c r="A323">
        <v>1054</v>
      </c>
      <c r="B323" t="s">
        <v>1290</v>
      </c>
      <c r="C323" t="s">
        <v>1294</v>
      </c>
      <c r="D323" t="str">
        <f>MID(Table1[[#This Row],[Product ID]],5,2)</f>
        <v>BI</v>
      </c>
      <c r="E323" t="str">
        <f>LEFT(Table1[[#This Row],[Product ID]],3)</f>
        <v>OFF</v>
      </c>
      <c r="F323" s="10">
        <f>VLOOKUP(Table1[[#This Row],[Order ID]],Mapping!H323:J8114,3,0)</f>
        <v>40619</v>
      </c>
      <c r="G323" s="10">
        <f>VLOOKUP(Table1[[#This Row],[Order ID]],Mapping!H323:K8114,4,0)</f>
        <v>40626</v>
      </c>
      <c r="H323" t="str">
        <f>INDEX(Mapping!$B$2:$T$7793,MATCH(Data!$A323,Mapping!$B$3:$B$7793,0),MATCH(Data!$H$1,Mapping!$B$2:$T$2,0))</f>
        <v>Standard Class</v>
      </c>
      <c r="I323" t="str">
        <f>INDEX(Mapping!$B$2:$T$7793,MATCH(Data!$A323,Mapping!$B$3:$B$7793,0),MATCH(Data!$I$1,Mapping!$B$2:$T$2,0))</f>
        <v>Consumer</v>
      </c>
      <c r="J323">
        <f>VLOOKUP($A323,Mapping!$X$3:$Y$7793,2,0)</f>
        <v>55044</v>
      </c>
      <c r="K323" t="str">
        <f>VLOOKUP($J323,Mapping!$AB$3:$AC$475,2,0)</f>
        <v>Murfreesboro</v>
      </c>
      <c r="L323" t="str">
        <f>VLOOKUP($K323,Mapping!$AF$3:$AG$475,2,0)</f>
        <v>Tennessee</v>
      </c>
      <c r="M323" t="str">
        <f>VLOOKUP($L323,Mapping!$AI$3:$AJ$48,2,0)</f>
        <v>United States</v>
      </c>
      <c r="N323" t="str">
        <f>VLOOKUP($L323,Mapping!$AI$3:$AK$48,3,0)</f>
        <v>South</v>
      </c>
      <c r="O323" t="str">
        <f>VLOOKUP(Table1[[#This Row],[Column1]],Mapping!$AM$8:$AN$11,2,0)</f>
        <v>Office Supplies</v>
      </c>
      <c r="P323" t="str">
        <f>VLOOKUP(Table1[[#This Row],[Column3]],Mapping!$AP$5:$AQ$22,2,0)</f>
        <v>Binders</v>
      </c>
      <c r="Q323">
        <v>35.880000000000003</v>
      </c>
      <c r="R323">
        <v>6</v>
      </c>
      <c r="S323">
        <v>17.2224</v>
      </c>
    </row>
    <row r="324" spans="1:19" x14ac:dyDescent="0.35">
      <c r="A324">
        <v>122</v>
      </c>
      <c r="B324" t="s">
        <v>181</v>
      </c>
      <c r="C324" t="s">
        <v>182</v>
      </c>
      <c r="D324" t="str">
        <f>MID(Table1[[#This Row],[Product ID]],5,2)</f>
        <v>PA</v>
      </c>
      <c r="E324" t="str">
        <f>LEFT(Table1[[#This Row],[Product ID]],3)</f>
        <v>OFF</v>
      </c>
      <c r="F324" s="10" t="e">
        <f>VLOOKUP(Table1[[#This Row],[Order ID]],Mapping!H324:J8115,3,0)</f>
        <v>#N/A</v>
      </c>
      <c r="G324" s="10" t="e">
        <f>VLOOKUP(Table1[[#This Row],[Order ID]],Mapping!H324:K8115,4,0)</f>
        <v>#N/A</v>
      </c>
      <c r="H324" t="str">
        <f>INDEX(Mapping!$B$2:$T$7793,MATCH(Data!$A324,Mapping!$B$3:$B$7793,0),MATCH(Data!$H$1,Mapping!$B$2:$T$2,0))</f>
        <v>Standard Class</v>
      </c>
      <c r="I324" t="str">
        <f>INDEX(Mapping!$B$2:$T$7793,MATCH(Data!$A324,Mapping!$B$3:$B$7793,0),MATCH(Data!$I$1,Mapping!$B$2:$T$2,0))</f>
        <v>Consumer</v>
      </c>
      <c r="J324">
        <f>VLOOKUP($A324,Mapping!$X$3:$Y$7793,2,0)</f>
        <v>90004</v>
      </c>
      <c r="K324" t="str">
        <f>VLOOKUP($J324,Mapping!$AB$3:$AC$475,2,0)</f>
        <v>Durham</v>
      </c>
      <c r="L324" t="str">
        <f>VLOOKUP($K324,Mapping!$AF$3:$AG$475,2,0)</f>
        <v>North Carolina</v>
      </c>
      <c r="M324" t="str">
        <f>VLOOKUP($L324,Mapping!$AI$3:$AJ$48,2,0)</f>
        <v>United States</v>
      </c>
      <c r="N324" t="str">
        <f>VLOOKUP($L324,Mapping!$AI$3:$AK$48,3,0)</f>
        <v>South</v>
      </c>
      <c r="O324" t="str">
        <f>VLOOKUP(Table1[[#This Row],[Column1]],Mapping!$AM$8:$AN$11,2,0)</f>
        <v>Office Supplies</v>
      </c>
      <c r="P324" t="str">
        <f>VLOOKUP(Table1[[#This Row],[Column3]],Mapping!$AP$5:$AQ$22,2,0)</f>
        <v>Paper</v>
      </c>
      <c r="Q324">
        <v>20.94</v>
      </c>
      <c r="R324">
        <v>3</v>
      </c>
      <c r="S324">
        <v>9.841800000000001</v>
      </c>
    </row>
    <row r="325" spans="1:19" x14ac:dyDescent="0.35">
      <c r="A325">
        <v>124</v>
      </c>
      <c r="B325" t="s">
        <v>181</v>
      </c>
      <c r="C325" t="s">
        <v>184</v>
      </c>
      <c r="D325" t="str">
        <f>MID(Table1[[#This Row],[Product ID]],5,2)</f>
        <v>CH</v>
      </c>
      <c r="E325" t="str">
        <f>LEFT(Table1[[#This Row],[Product ID]],3)</f>
        <v>FUR</v>
      </c>
      <c r="F325" s="10" t="e">
        <f>VLOOKUP(Table1[[#This Row],[Order ID]],Mapping!H325:J8116,3,0)</f>
        <v>#N/A</v>
      </c>
      <c r="G325" s="10" t="e">
        <f>VLOOKUP(Table1[[#This Row],[Order ID]],Mapping!H325:K8116,4,0)</f>
        <v>#N/A</v>
      </c>
      <c r="H325" t="str">
        <f>INDEX(Mapping!$B$2:$T$7793,MATCH(Data!$A325,Mapping!$B$3:$B$7793,0),MATCH(Data!$H$1,Mapping!$B$2:$T$2,0))</f>
        <v>Standard Class</v>
      </c>
      <c r="I325" t="str">
        <f>INDEX(Mapping!$B$2:$T$7793,MATCH(Data!$A325,Mapping!$B$3:$B$7793,0),MATCH(Data!$I$1,Mapping!$B$2:$T$2,0))</f>
        <v>Consumer</v>
      </c>
      <c r="J325">
        <f>VLOOKUP($A325,Mapping!$X$3:$Y$7793,2,0)</f>
        <v>90004</v>
      </c>
      <c r="K325" t="str">
        <f>VLOOKUP($J325,Mapping!$AB$3:$AC$475,2,0)</f>
        <v>Durham</v>
      </c>
      <c r="L325" t="str">
        <f>VLOOKUP($K325,Mapping!$AF$3:$AG$475,2,0)</f>
        <v>North Carolina</v>
      </c>
      <c r="M325" t="str">
        <f>VLOOKUP($L325,Mapping!$AI$3:$AJ$48,2,0)</f>
        <v>United States</v>
      </c>
      <c r="N325" t="str">
        <f>VLOOKUP($L325,Mapping!$AI$3:$AK$48,3,0)</f>
        <v>South</v>
      </c>
      <c r="O325" t="str">
        <f>VLOOKUP(Table1[[#This Row],[Column1]],Mapping!$AM$8:$AN$11,2,0)</f>
        <v>Furniture</v>
      </c>
      <c r="P325" t="str">
        <f>VLOOKUP(Table1[[#This Row],[Column3]],Mapping!$AP$5:$AQ$22,2,0)</f>
        <v>Chairs</v>
      </c>
      <c r="Q325">
        <v>340.14400000000006</v>
      </c>
      <c r="R325">
        <v>7</v>
      </c>
      <c r="S325">
        <v>21.259</v>
      </c>
    </row>
    <row r="326" spans="1:19" x14ac:dyDescent="0.35">
      <c r="A326">
        <v>1408</v>
      </c>
      <c r="B326" t="s">
        <v>1645</v>
      </c>
      <c r="C326" t="s">
        <v>1647</v>
      </c>
      <c r="D326" t="str">
        <f>MID(Table1[[#This Row],[Product ID]],5,2)</f>
        <v>ST</v>
      </c>
      <c r="E326" t="str">
        <f>LEFT(Table1[[#This Row],[Product ID]],3)</f>
        <v>OFF</v>
      </c>
      <c r="F326" s="10">
        <f>VLOOKUP(Table1[[#This Row],[Order ID]],Mapping!H326:J8117,3,0)</f>
        <v>40661</v>
      </c>
      <c r="G326" s="10">
        <f>VLOOKUP(Table1[[#This Row],[Order ID]],Mapping!H326:K8117,4,0)</f>
        <v>40666</v>
      </c>
      <c r="H326" t="str">
        <f>INDEX(Mapping!$B$2:$T$7793,MATCH(Data!$A326,Mapping!$B$3:$B$7793,0),MATCH(Data!$H$1,Mapping!$B$2:$T$2,0))</f>
        <v>Standard Class</v>
      </c>
      <c r="I326" t="str">
        <f>INDEX(Mapping!$B$2:$T$7793,MATCH(Data!$A326,Mapping!$B$3:$B$7793,0),MATCH(Data!$I$1,Mapping!$B$2:$T$2,0))</f>
        <v>Corporate</v>
      </c>
      <c r="J326">
        <f>VLOOKUP($A326,Mapping!$X$3:$Y$7793,2,0)</f>
        <v>21215</v>
      </c>
      <c r="K326" t="str">
        <f>VLOOKUP($J326,Mapping!$AB$3:$AC$475,2,0)</f>
        <v>Rancho Cucamonga</v>
      </c>
      <c r="L326" t="str">
        <f>VLOOKUP($K326,Mapping!$AF$3:$AG$475,2,0)</f>
        <v>California</v>
      </c>
      <c r="M326" t="str">
        <f>VLOOKUP($L326,Mapping!$AI$3:$AJ$48,2,0)</f>
        <v>United States</v>
      </c>
      <c r="N326" t="str">
        <f>VLOOKUP($L326,Mapping!$AI$3:$AK$48,3,0)</f>
        <v>West</v>
      </c>
      <c r="O326" t="str">
        <f>VLOOKUP(Table1[[#This Row],[Column1]],Mapping!$AM$8:$AN$11,2,0)</f>
        <v>Office Supplies</v>
      </c>
      <c r="P326" t="str">
        <f>VLOOKUP(Table1[[#This Row],[Column3]],Mapping!$AP$5:$AQ$22,2,0)</f>
        <v>Storage</v>
      </c>
      <c r="Q326">
        <v>497.61</v>
      </c>
      <c r="R326">
        <v>9</v>
      </c>
      <c r="S326">
        <v>129.37860000000001</v>
      </c>
    </row>
    <row r="327" spans="1:19" x14ac:dyDescent="0.35">
      <c r="A327">
        <v>1409</v>
      </c>
      <c r="B327" t="s">
        <v>1645</v>
      </c>
      <c r="C327" t="s">
        <v>1648</v>
      </c>
      <c r="D327" t="str">
        <f>MID(Table1[[#This Row],[Product ID]],5,2)</f>
        <v>AR</v>
      </c>
      <c r="E327" t="str">
        <f>LEFT(Table1[[#This Row],[Product ID]],3)</f>
        <v>OFF</v>
      </c>
      <c r="F327" s="10">
        <f>VLOOKUP(Table1[[#This Row],[Order ID]],Mapping!H327:J8118,3,0)</f>
        <v>40661</v>
      </c>
      <c r="G327" s="10">
        <f>VLOOKUP(Table1[[#This Row],[Order ID]],Mapping!H327:K8118,4,0)</f>
        <v>40666</v>
      </c>
      <c r="H327" t="str">
        <f>INDEX(Mapping!$B$2:$T$7793,MATCH(Data!$A327,Mapping!$B$3:$B$7793,0),MATCH(Data!$H$1,Mapping!$B$2:$T$2,0))</f>
        <v>Standard Class</v>
      </c>
      <c r="I327" t="str">
        <f>INDEX(Mapping!$B$2:$T$7793,MATCH(Data!$A327,Mapping!$B$3:$B$7793,0),MATCH(Data!$I$1,Mapping!$B$2:$T$2,0))</f>
        <v>Corporate</v>
      </c>
      <c r="J327">
        <f>VLOOKUP($A327,Mapping!$X$3:$Y$7793,2,0)</f>
        <v>21215</v>
      </c>
      <c r="K327" t="str">
        <f>VLOOKUP($J327,Mapping!$AB$3:$AC$475,2,0)</f>
        <v>Rancho Cucamonga</v>
      </c>
      <c r="L327" t="str">
        <f>VLOOKUP($K327,Mapping!$AF$3:$AG$475,2,0)</f>
        <v>California</v>
      </c>
      <c r="M327" t="str">
        <f>VLOOKUP($L327,Mapping!$AI$3:$AJ$48,2,0)</f>
        <v>United States</v>
      </c>
      <c r="N327" t="str">
        <f>VLOOKUP($L327,Mapping!$AI$3:$AK$48,3,0)</f>
        <v>West</v>
      </c>
      <c r="O327" t="str">
        <f>VLOOKUP(Table1[[#This Row],[Column1]],Mapping!$AM$8:$AN$11,2,0)</f>
        <v>Office Supplies</v>
      </c>
      <c r="P327" t="str">
        <f>VLOOKUP(Table1[[#This Row],[Column3]],Mapping!$AP$5:$AQ$22,2,0)</f>
        <v>Art</v>
      </c>
      <c r="Q327">
        <v>5.34</v>
      </c>
      <c r="R327">
        <v>2</v>
      </c>
      <c r="S327">
        <v>1.4952000000000001</v>
      </c>
    </row>
    <row r="328" spans="1:19" x14ac:dyDescent="0.35">
      <c r="A328">
        <v>6787</v>
      </c>
      <c r="B328" t="s">
        <v>5208</v>
      </c>
      <c r="C328" t="s">
        <v>712</v>
      </c>
      <c r="D328" t="str">
        <f>MID(Table1[[#This Row],[Product ID]],5,2)</f>
        <v>BO</v>
      </c>
      <c r="E328" t="str">
        <f>LEFT(Table1[[#This Row],[Product ID]],3)</f>
        <v>FUR</v>
      </c>
      <c r="F328" s="10">
        <f>VLOOKUP(Table1[[#This Row],[Order ID]],Mapping!H328:J8119,3,0)</f>
        <v>40863</v>
      </c>
      <c r="G328" s="10">
        <f>VLOOKUP(Table1[[#This Row],[Order ID]],Mapping!H328:K8119,4,0)</f>
        <v>40865</v>
      </c>
      <c r="H328" t="str">
        <f>INDEX(Mapping!$B$2:$T$7793,MATCH(Data!$A328,Mapping!$B$3:$B$7793,0),MATCH(Data!$H$1,Mapping!$B$2:$T$2,0))</f>
        <v>First Class</v>
      </c>
      <c r="I328" t="str">
        <f>INDEX(Mapping!$B$2:$T$7793,MATCH(Data!$A328,Mapping!$B$3:$B$7793,0),MATCH(Data!$I$1,Mapping!$B$2:$T$2,0))</f>
        <v>Corporate</v>
      </c>
      <c r="J328">
        <f>VLOOKUP($A328,Mapping!$X$3:$Y$7793,2,0)</f>
        <v>90008</v>
      </c>
      <c r="K328" t="str">
        <f>VLOOKUP($J328,Mapping!$AB$3:$AC$475,2,0)</f>
        <v>Rochester Hills</v>
      </c>
      <c r="L328" t="str">
        <f>VLOOKUP($K328,Mapping!$AF$3:$AG$475,2,0)</f>
        <v>Michigan</v>
      </c>
      <c r="M328" t="str">
        <f>VLOOKUP($L328,Mapping!$AI$3:$AJ$48,2,0)</f>
        <v>United States</v>
      </c>
      <c r="N328" t="str">
        <f>VLOOKUP($L328,Mapping!$AI$3:$AK$48,3,0)</f>
        <v>Central</v>
      </c>
      <c r="O328" t="str">
        <f>VLOOKUP(Table1[[#This Row],[Column1]],Mapping!$AM$8:$AN$11,2,0)</f>
        <v>Furniture</v>
      </c>
      <c r="P328" t="str">
        <f>VLOOKUP(Table1[[#This Row],[Column3]],Mapping!$AP$5:$AQ$22,2,0)</f>
        <v>Bookcases</v>
      </c>
      <c r="Q328">
        <v>305.97449999999998</v>
      </c>
      <c r="R328">
        <v>3</v>
      </c>
      <c r="S328">
        <v>25.197899999999969</v>
      </c>
    </row>
    <row r="329" spans="1:19" x14ac:dyDescent="0.35">
      <c r="A329">
        <v>3686</v>
      </c>
      <c r="B329" t="s">
        <v>3393</v>
      </c>
      <c r="C329" t="s">
        <v>2166</v>
      </c>
      <c r="D329" t="str">
        <f>MID(Table1[[#This Row],[Product ID]],5,2)</f>
        <v>ST</v>
      </c>
      <c r="E329" t="str">
        <f>LEFT(Table1[[#This Row],[Product ID]],3)</f>
        <v>OFF</v>
      </c>
      <c r="F329" s="10">
        <f>VLOOKUP(Table1[[#This Row],[Order ID]],Mapping!H329:J8120,3,0)</f>
        <v>40872</v>
      </c>
      <c r="G329" s="10">
        <f>VLOOKUP(Table1[[#This Row],[Order ID]],Mapping!H329:K8120,4,0)</f>
        <v>40876</v>
      </c>
      <c r="H329" t="str">
        <f>INDEX(Mapping!$B$2:$T$7793,MATCH(Data!$A329,Mapping!$B$3:$B$7793,0),MATCH(Data!$H$1,Mapping!$B$2:$T$2,0))</f>
        <v>Standard Class</v>
      </c>
      <c r="I329" t="str">
        <f>INDEX(Mapping!$B$2:$T$7793,MATCH(Data!$A329,Mapping!$B$3:$B$7793,0),MATCH(Data!$I$1,Mapping!$B$2:$T$2,0))</f>
        <v>Home Office</v>
      </c>
      <c r="J329">
        <f>VLOOKUP($A329,Mapping!$X$3:$Y$7793,2,0)</f>
        <v>10009</v>
      </c>
      <c r="K329" t="str">
        <f>VLOOKUP($J329,Mapping!$AB$3:$AC$475,2,0)</f>
        <v>Saint Paul</v>
      </c>
      <c r="L329" t="str">
        <f>VLOOKUP($K329,Mapping!$AF$3:$AG$475,2,0)</f>
        <v>Minnesota</v>
      </c>
      <c r="M329" t="str">
        <f>VLOOKUP($L329,Mapping!$AI$3:$AJ$48,2,0)</f>
        <v>United States</v>
      </c>
      <c r="N329" t="str">
        <f>VLOOKUP($L329,Mapping!$AI$3:$AK$48,3,0)</f>
        <v>Central</v>
      </c>
      <c r="O329" t="str">
        <f>VLOOKUP(Table1[[#This Row],[Column1]],Mapping!$AM$8:$AN$11,2,0)</f>
        <v>Office Supplies</v>
      </c>
      <c r="P329" t="str">
        <f>VLOOKUP(Table1[[#This Row],[Column3]],Mapping!$AP$5:$AQ$22,2,0)</f>
        <v>Storage</v>
      </c>
      <c r="Q329">
        <v>1117.92</v>
      </c>
      <c r="R329">
        <v>4</v>
      </c>
      <c r="S329">
        <v>55.895999999999958</v>
      </c>
    </row>
    <row r="330" spans="1:19" x14ac:dyDescent="0.35">
      <c r="A330">
        <v>3687</v>
      </c>
      <c r="B330" t="s">
        <v>3393</v>
      </c>
      <c r="C330" t="s">
        <v>1637</v>
      </c>
      <c r="D330" t="str">
        <f>MID(Table1[[#This Row],[Product ID]],5,2)</f>
        <v>BO</v>
      </c>
      <c r="E330" t="str">
        <f>LEFT(Table1[[#This Row],[Product ID]],3)</f>
        <v>FUR</v>
      </c>
      <c r="F330" s="10">
        <f>VLOOKUP(Table1[[#This Row],[Order ID]],Mapping!H330:J8121,3,0)</f>
        <v>40872</v>
      </c>
      <c r="G330" s="10">
        <f>VLOOKUP(Table1[[#This Row],[Order ID]],Mapping!H330:K8121,4,0)</f>
        <v>40876</v>
      </c>
      <c r="H330" t="str">
        <f>INDEX(Mapping!$B$2:$T$7793,MATCH(Data!$A330,Mapping!$B$3:$B$7793,0),MATCH(Data!$H$1,Mapping!$B$2:$T$2,0))</f>
        <v>Second Class</v>
      </c>
      <c r="I330" t="str">
        <f>INDEX(Mapping!$B$2:$T$7793,MATCH(Data!$A330,Mapping!$B$3:$B$7793,0),MATCH(Data!$I$1,Mapping!$B$2:$T$2,0))</f>
        <v>Home Office</v>
      </c>
      <c r="J330">
        <f>VLOOKUP($A330,Mapping!$X$3:$Y$7793,2,0)</f>
        <v>10009</v>
      </c>
      <c r="K330" t="str">
        <f>VLOOKUP($J330,Mapping!$AB$3:$AC$475,2,0)</f>
        <v>Saint Paul</v>
      </c>
      <c r="L330" t="str">
        <f>VLOOKUP($K330,Mapping!$AF$3:$AG$475,2,0)</f>
        <v>Minnesota</v>
      </c>
      <c r="M330" t="str">
        <f>VLOOKUP($L330,Mapping!$AI$3:$AJ$48,2,0)</f>
        <v>United States</v>
      </c>
      <c r="N330" t="str">
        <f>VLOOKUP($L330,Mapping!$AI$3:$AK$48,3,0)</f>
        <v>Central</v>
      </c>
      <c r="O330" t="str">
        <f>VLOOKUP(Table1[[#This Row],[Column1]],Mapping!$AM$8:$AN$11,2,0)</f>
        <v>Furniture</v>
      </c>
      <c r="P330" t="str">
        <f>VLOOKUP(Table1[[#This Row],[Column3]],Mapping!$AP$5:$AQ$22,2,0)</f>
        <v>Bookcases</v>
      </c>
      <c r="Q330">
        <v>275.952</v>
      </c>
      <c r="R330">
        <v>3</v>
      </c>
      <c r="S330">
        <v>-37.943400000000025</v>
      </c>
    </row>
    <row r="331" spans="1:19" x14ac:dyDescent="0.35">
      <c r="A331">
        <v>7480</v>
      </c>
      <c r="B331" t="s">
        <v>5601</v>
      </c>
      <c r="C331" t="s">
        <v>2073</v>
      </c>
      <c r="D331" t="str">
        <f>MID(Table1[[#This Row],[Product ID]],5,2)</f>
        <v>BI</v>
      </c>
      <c r="E331" t="str">
        <f>LEFT(Table1[[#This Row],[Product ID]],3)</f>
        <v>OFF</v>
      </c>
      <c r="F331" s="10">
        <f>VLOOKUP(Table1[[#This Row],[Order ID]],Mapping!H331:J8122,3,0)</f>
        <v>40674</v>
      </c>
      <c r="G331" s="10">
        <f>VLOOKUP(Table1[[#This Row],[Order ID]],Mapping!H331:K8122,4,0)</f>
        <v>40678</v>
      </c>
      <c r="H331" t="str">
        <f>INDEX(Mapping!$B$2:$T$7793,MATCH(Data!$A331,Mapping!$B$3:$B$7793,0),MATCH(Data!$H$1,Mapping!$B$2:$T$2,0))</f>
        <v>Standard Class</v>
      </c>
      <c r="I331" t="str">
        <f>INDEX(Mapping!$B$2:$T$7793,MATCH(Data!$A331,Mapping!$B$3:$B$7793,0),MATCH(Data!$I$1,Mapping!$B$2:$T$2,0))</f>
        <v>Home Office</v>
      </c>
      <c r="J331">
        <f>VLOOKUP($A331,Mapping!$X$3:$Y$7793,2,0)</f>
        <v>60610</v>
      </c>
      <c r="K331" t="str">
        <f>VLOOKUP($J331,Mapping!$AB$3:$AC$475,2,0)</f>
        <v>Minneapolis</v>
      </c>
      <c r="L331" t="str">
        <f>VLOOKUP($K331,Mapping!$AF$3:$AG$475,2,0)</f>
        <v>Minnesota</v>
      </c>
      <c r="M331" t="str">
        <f>VLOOKUP($L331,Mapping!$AI$3:$AJ$48,2,0)</f>
        <v>United States</v>
      </c>
      <c r="N331" t="str">
        <f>VLOOKUP($L331,Mapping!$AI$3:$AK$48,3,0)</f>
        <v>Central</v>
      </c>
      <c r="O331" t="str">
        <f>VLOOKUP(Table1[[#This Row],[Column1]],Mapping!$AM$8:$AN$11,2,0)</f>
        <v>Office Supplies</v>
      </c>
      <c r="P331" t="str">
        <f>VLOOKUP(Table1[[#This Row],[Column3]],Mapping!$AP$5:$AQ$22,2,0)</f>
        <v>Binders</v>
      </c>
      <c r="Q331">
        <v>104.57999999999998</v>
      </c>
      <c r="R331">
        <v>9</v>
      </c>
      <c r="S331">
        <v>-172.55700000000007</v>
      </c>
    </row>
    <row r="332" spans="1:19" x14ac:dyDescent="0.35">
      <c r="A332">
        <v>5468</v>
      </c>
      <c r="B332" t="s">
        <v>4474</v>
      </c>
      <c r="C332" t="s">
        <v>2396</v>
      </c>
      <c r="D332" t="str">
        <f>MID(Table1[[#This Row],[Product ID]],5,2)</f>
        <v>FU</v>
      </c>
      <c r="E332" t="str">
        <f>LEFT(Table1[[#This Row],[Product ID]],3)</f>
        <v>FUR</v>
      </c>
      <c r="F332" s="10">
        <f>VLOOKUP(Table1[[#This Row],[Order ID]],Mapping!H332:J8123,3,0)</f>
        <v>40892</v>
      </c>
      <c r="G332" s="10">
        <f>VLOOKUP(Table1[[#This Row],[Order ID]],Mapping!H332:K8123,4,0)</f>
        <v>40898</v>
      </c>
      <c r="H332" t="str">
        <f>INDEX(Mapping!$B$2:$T$7793,MATCH(Data!$A332,Mapping!$B$3:$B$7793,0),MATCH(Data!$H$1,Mapping!$B$2:$T$2,0))</f>
        <v>Standard Class</v>
      </c>
      <c r="I332" t="str">
        <f>INDEX(Mapping!$B$2:$T$7793,MATCH(Data!$A332,Mapping!$B$3:$B$7793,0),MATCH(Data!$I$1,Mapping!$B$2:$T$2,0))</f>
        <v>Consumer</v>
      </c>
      <c r="J332">
        <f>VLOOKUP($A332,Mapping!$X$3:$Y$7793,2,0)</f>
        <v>60623</v>
      </c>
      <c r="K332" t="str">
        <f>VLOOKUP($J332,Mapping!$AB$3:$AC$475,2,0)</f>
        <v>Independence</v>
      </c>
      <c r="L332" t="str">
        <f>VLOOKUP($K332,Mapping!$AF$3:$AG$475,2,0)</f>
        <v>Missouri</v>
      </c>
      <c r="M332" t="str">
        <f>VLOOKUP($L332,Mapping!$AI$3:$AJ$48,2,0)</f>
        <v>United States</v>
      </c>
      <c r="N332" t="str">
        <f>VLOOKUP($L332,Mapping!$AI$3:$AK$48,3,0)</f>
        <v>Central</v>
      </c>
      <c r="O332" t="str">
        <f>VLOOKUP(Table1[[#This Row],[Column1]],Mapping!$AM$8:$AN$11,2,0)</f>
        <v>Furniture</v>
      </c>
      <c r="P332" t="str">
        <f>VLOOKUP(Table1[[#This Row],[Column3]],Mapping!$AP$5:$AQ$22,2,0)</f>
        <v>Furnishings</v>
      </c>
      <c r="Q332">
        <v>8.5440000000000005</v>
      </c>
      <c r="R332">
        <v>2</v>
      </c>
      <c r="S332">
        <v>-7.4759999999999991</v>
      </c>
    </row>
    <row r="333" spans="1:19" x14ac:dyDescent="0.35">
      <c r="A333">
        <v>6901</v>
      </c>
      <c r="B333" t="s">
        <v>5267</v>
      </c>
      <c r="C333" t="s">
        <v>1414</v>
      </c>
      <c r="D333" t="str">
        <f>MID(Table1[[#This Row],[Product ID]],5,2)</f>
        <v>PA</v>
      </c>
      <c r="E333" t="str">
        <f>LEFT(Table1[[#This Row],[Product ID]],3)</f>
        <v>OFF</v>
      </c>
      <c r="F333" s="10">
        <f>VLOOKUP(Table1[[#This Row],[Order ID]],Mapping!H333:J8124,3,0)</f>
        <v>40824</v>
      </c>
      <c r="G333" s="10">
        <f>VLOOKUP(Table1[[#This Row],[Order ID]],Mapping!H333:K8124,4,0)</f>
        <v>40829</v>
      </c>
      <c r="H333" t="str">
        <f>INDEX(Mapping!$B$2:$T$7793,MATCH(Data!$A333,Mapping!$B$3:$B$7793,0),MATCH(Data!$H$1,Mapping!$B$2:$T$2,0))</f>
        <v>First Class</v>
      </c>
      <c r="I333" t="str">
        <f>INDEX(Mapping!$B$2:$T$7793,MATCH(Data!$A333,Mapping!$B$3:$B$7793,0),MATCH(Data!$I$1,Mapping!$B$2:$T$2,0))</f>
        <v>Corporate</v>
      </c>
      <c r="J333">
        <f>VLOOKUP($A333,Mapping!$X$3:$Y$7793,2,0)</f>
        <v>10011</v>
      </c>
      <c r="K333" t="str">
        <f>VLOOKUP($J333,Mapping!$AB$3:$AC$475,2,0)</f>
        <v>Omaha</v>
      </c>
      <c r="L333" t="str">
        <f>VLOOKUP($K333,Mapping!$AF$3:$AG$475,2,0)</f>
        <v>Nebraska</v>
      </c>
      <c r="M333" t="str">
        <f>VLOOKUP($L333,Mapping!$AI$3:$AJ$48,2,0)</f>
        <v>United States</v>
      </c>
      <c r="N333" t="str">
        <f>VLOOKUP($L333,Mapping!$AI$3:$AK$48,3,0)</f>
        <v>Central</v>
      </c>
      <c r="O333" t="str">
        <f>VLOOKUP(Table1[[#This Row],[Column1]],Mapping!$AM$8:$AN$11,2,0)</f>
        <v>Office Supplies</v>
      </c>
      <c r="P333" t="str">
        <f>VLOOKUP(Table1[[#This Row],[Column3]],Mapping!$AP$5:$AQ$22,2,0)</f>
        <v>Paper</v>
      </c>
      <c r="Q333">
        <v>123.92</v>
      </c>
      <c r="R333">
        <v>4</v>
      </c>
      <c r="S333">
        <v>55.763999999999996</v>
      </c>
    </row>
    <row r="334" spans="1:19" x14ac:dyDescent="0.35">
      <c r="A334">
        <v>3760</v>
      </c>
      <c r="B334" t="s">
        <v>3446</v>
      </c>
      <c r="C334" t="s">
        <v>2162</v>
      </c>
      <c r="D334" t="str">
        <f>MID(Table1[[#This Row],[Product ID]],5,2)</f>
        <v>AP</v>
      </c>
      <c r="E334" t="str">
        <f>LEFT(Table1[[#This Row],[Product ID]],3)</f>
        <v>OFF</v>
      </c>
      <c r="F334" s="10">
        <f>VLOOKUP(Table1[[#This Row],[Order ID]],Mapping!H334:J8125,3,0)</f>
        <v>40854</v>
      </c>
      <c r="G334" s="10">
        <f>VLOOKUP(Table1[[#This Row],[Order ID]],Mapping!H334:K8125,4,0)</f>
        <v>40859</v>
      </c>
      <c r="H334" t="str">
        <f>INDEX(Mapping!$B$2:$T$7793,MATCH(Data!$A334,Mapping!$B$3:$B$7793,0),MATCH(Data!$H$1,Mapping!$B$2:$T$2,0))</f>
        <v>Standard Class</v>
      </c>
      <c r="I334" t="str">
        <f>INDEX(Mapping!$B$2:$T$7793,MATCH(Data!$A334,Mapping!$B$3:$B$7793,0),MATCH(Data!$I$1,Mapping!$B$2:$T$2,0))</f>
        <v>Consumer</v>
      </c>
      <c r="J334">
        <f>VLOOKUP($A334,Mapping!$X$3:$Y$7793,2,0)</f>
        <v>54401</v>
      </c>
      <c r="K334" t="str">
        <f>VLOOKUP($J334,Mapping!$AB$3:$AC$475,2,0)</f>
        <v>Holland</v>
      </c>
      <c r="L334" t="str">
        <f>VLOOKUP($K334,Mapping!$AF$3:$AG$475,2,0)</f>
        <v>Michigan</v>
      </c>
      <c r="M334" t="str">
        <f>VLOOKUP($L334,Mapping!$AI$3:$AJ$48,2,0)</f>
        <v>United States</v>
      </c>
      <c r="N334" t="str">
        <f>VLOOKUP($L334,Mapping!$AI$3:$AK$48,3,0)</f>
        <v>Central</v>
      </c>
      <c r="O334" t="str">
        <f>VLOOKUP(Table1[[#This Row],[Column1]],Mapping!$AM$8:$AN$11,2,0)</f>
        <v>Office Supplies</v>
      </c>
      <c r="P334" t="str">
        <f>VLOOKUP(Table1[[#This Row],[Column3]],Mapping!$AP$5:$AQ$22,2,0)</f>
        <v>Appliances</v>
      </c>
      <c r="Q334">
        <v>245.88</v>
      </c>
      <c r="R334">
        <v>6</v>
      </c>
      <c r="S334">
        <v>68.846399999999988</v>
      </c>
    </row>
    <row r="335" spans="1:19" x14ac:dyDescent="0.35">
      <c r="A335">
        <v>3761</v>
      </c>
      <c r="B335" t="s">
        <v>3446</v>
      </c>
      <c r="C335" t="s">
        <v>3343</v>
      </c>
      <c r="D335" t="str">
        <f>MID(Table1[[#This Row],[Product ID]],5,2)</f>
        <v>ST</v>
      </c>
      <c r="E335" t="str">
        <f>LEFT(Table1[[#This Row],[Product ID]],3)</f>
        <v>OFF</v>
      </c>
      <c r="F335" s="10">
        <f>VLOOKUP(Table1[[#This Row],[Order ID]],Mapping!H335:J8126,3,0)</f>
        <v>40854</v>
      </c>
      <c r="G335" s="10">
        <f>VLOOKUP(Table1[[#This Row],[Order ID]],Mapping!H335:K8126,4,0)</f>
        <v>40859</v>
      </c>
      <c r="H335" t="str">
        <f>INDEX(Mapping!$B$2:$T$7793,MATCH(Data!$A335,Mapping!$B$3:$B$7793,0),MATCH(Data!$H$1,Mapping!$B$2:$T$2,0))</f>
        <v>Standard Class</v>
      </c>
      <c r="I335" t="str">
        <f>INDEX(Mapping!$B$2:$T$7793,MATCH(Data!$A335,Mapping!$B$3:$B$7793,0),MATCH(Data!$I$1,Mapping!$B$2:$T$2,0))</f>
        <v>Consumer</v>
      </c>
      <c r="J335">
        <f>VLOOKUP($A335,Mapping!$X$3:$Y$7793,2,0)</f>
        <v>54401</v>
      </c>
      <c r="K335" t="str">
        <f>VLOOKUP($J335,Mapping!$AB$3:$AC$475,2,0)</f>
        <v>Holland</v>
      </c>
      <c r="L335" t="str">
        <f>VLOOKUP($K335,Mapping!$AF$3:$AG$475,2,0)</f>
        <v>Michigan</v>
      </c>
      <c r="M335" t="str">
        <f>VLOOKUP($L335,Mapping!$AI$3:$AJ$48,2,0)</f>
        <v>United States</v>
      </c>
      <c r="N335" t="str">
        <f>VLOOKUP($L335,Mapping!$AI$3:$AK$48,3,0)</f>
        <v>Central</v>
      </c>
      <c r="O335" t="str">
        <f>VLOOKUP(Table1[[#This Row],[Column1]],Mapping!$AM$8:$AN$11,2,0)</f>
        <v>Office Supplies</v>
      </c>
      <c r="P335" t="str">
        <f>VLOOKUP(Table1[[#This Row],[Column3]],Mapping!$AP$5:$AQ$22,2,0)</f>
        <v>Storage</v>
      </c>
      <c r="Q335">
        <v>36.630000000000003</v>
      </c>
      <c r="R335">
        <v>3</v>
      </c>
      <c r="S335">
        <v>9.8901000000000039</v>
      </c>
    </row>
    <row r="336" spans="1:19" x14ac:dyDescent="0.35">
      <c r="A336">
        <v>3762</v>
      </c>
      <c r="B336" t="s">
        <v>3446</v>
      </c>
      <c r="C336" t="s">
        <v>1396</v>
      </c>
      <c r="D336" t="str">
        <f>MID(Table1[[#This Row],[Product ID]],5,2)</f>
        <v>ST</v>
      </c>
      <c r="E336" t="str">
        <f>LEFT(Table1[[#This Row],[Product ID]],3)</f>
        <v>OFF</v>
      </c>
      <c r="F336" s="10">
        <f>VLOOKUP(Table1[[#This Row],[Order ID]],Mapping!H336:J8127,3,0)</f>
        <v>40854</v>
      </c>
      <c r="G336" s="10">
        <f>VLOOKUP(Table1[[#This Row],[Order ID]],Mapping!H336:K8127,4,0)</f>
        <v>40859</v>
      </c>
      <c r="H336" t="str">
        <f>INDEX(Mapping!$B$2:$T$7793,MATCH(Data!$A336,Mapping!$B$3:$B$7793,0),MATCH(Data!$H$1,Mapping!$B$2:$T$2,0))</f>
        <v>Standard Class</v>
      </c>
      <c r="I336" t="str">
        <f>INDEX(Mapping!$B$2:$T$7793,MATCH(Data!$A336,Mapping!$B$3:$B$7793,0),MATCH(Data!$I$1,Mapping!$B$2:$T$2,0))</f>
        <v>Consumer</v>
      </c>
      <c r="J336">
        <f>VLOOKUP($A336,Mapping!$X$3:$Y$7793,2,0)</f>
        <v>54401</v>
      </c>
      <c r="K336" t="str">
        <f>VLOOKUP($J336,Mapping!$AB$3:$AC$475,2,0)</f>
        <v>Holland</v>
      </c>
      <c r="L336" t="str">
        <f>VLOOKUP($K336,Mapping!$AF$3:$AG$475,2,0)</f>
        <v>Michigan</v>
      </c>
      <c r="M336" t="str">
        <f>VLOOKUP($L336,Mapping!$AI$3:$AJ$48,2,0)</f>
        <v>United States</v>
      </c>
      <c r="N336" t="str">
        <f>VLOOKUP($L336,Mapping!$AI$3:$AK$48,3,0)</f>
        <v>Central</v>
      </c>
      <c r="O336" t="str">
        <f>VLOOKUP(Table1[[#This Row],[Column1]],Mapping!$AM$8:$AN$11,2,0)</f>
        <v>Office Supplies</v>
      </c>
      <c r="P336" t="str">
        <f>VLOOKUP(Table1[[#This Row],[Column3]],Mapping!$AP$5:$AQ$22,2,0)</f>
        <v>Storage</v>
      </c>
      <c r="Q336">
        <v>22.58</v>
      </c>
      <c r="R336">
        <v>2</v>
      </c>
      <c r="S336">
        <v>5.8707999999999991</v>
      </c>
    </row>
    <row r="337" spans="1:19" x14ac:dyDescent="0.35">
      <c r="A337">
        <v>3763</v>
      </c>
      <c r="B337" t="s">
        <v>3446</v>
      </c>
      <c r="C337" t="s">
        <v>1253</v>
      </c>
      <c r="D337" t="str">
        <f>MID(Table1[[#This Row],[Product ID]],5,2)</f>
        <v>BI</v>
      </c>
      <c r="E337" t="str">
        <f>LEFT(Table1[[#This Row],[Product ID]],3)</f>
        <v>OFF</v>
      </c>
      <c r="F337" s="10">
        <f>VLOOKUP(Table1[[#This Row],[Order ID]],Mapping!H337:J8128,3,0)</f>
        <v>40854</v>
      </c>
      <c r="G337" s="10">
        <f>VLOOKUP(Table1[[#This Row],[Order ID]],Mapping!H337:K8128,4,0)</f>
        <v>40859</v>
      </c>
      <c r="H337" t="str">
        <f>INDEX(Mapping!$B$2:$T$7793,MATCH(Data!$A337,Mapping!$B$3:$B$7793,0),MATCH(Data!$H$1,Mapping!$B$2:$T$2,0))</f>
        <v>Standard Class</v>
      </c>
      <c r="I337" t="str">
        <f>INDEX(Mapping!$B$2:$T$7793,MATCH(Data!$A337,Mapping!$B$3:$B$7793,0),MATCH(Data!$I$1,Mapping!$B$2:$T$2,0))</f>
        <v>Consumer</v>
      </c>
      <c r="J337">
        <f>VLOOKUP($A337,Mapping!$X$3:$Y$7793,2,0)</f>
        <v>54401</v>
      </c>
      <c r="K337" t="str">
        <f>VLOOKUP($J337,Mapping!$AB$3:$AC$475,2,0)</f>
        <v>Holland</v>
      </c>
      <c r="L337" t="str">
        <f>VLOOKUP($K337,Mapping!$AF$3:$AG$475,2,0)</f>
        <v>Michigan</v>
      </c>
      <c r="M337" t="str">
        <f>VLOOKUP($L337,Mapping!$AI$3:$AJ$48,2,0)</f>
        <v>United States</v>
      </c>
      <c r="N337" t="str">
        <f>VLOOKUP($L337,Mapping!$AI$3:$AK$48,3,0)</f>
        <v>Central</v>
      </c>
      <c r="O337" t="str">
        <f>VLOOKUP(Table1[[#This Row],[Column1]],Mapping!$AM$8:$AN$11,2,0)</f>
        <v>Office Supplies</v>
      </c>
      <c r="P337" t="str">
        <f>VLOOKUP(Table1[[#This Row],[Column3]],Mapping!$AP$5:$AQ$22,2,0)</f>
        <v>Binders</v>
      </c>
      <c r="Q337">
        <v>12.39</v>
      </c>
      <c r="R337">
        <v>3</v>
      </c>
      <c r="S337">
        <v>5.8232999999999997</v>
      </c>
    </row>
    <row r="338" spans="1:19" x14ac:dyDescent="0.35">
      <c r="A338">
        <v>6914</v>
      </c>
      <c r="B338" t="s">
        <v>5274</v>
      </c>
      <c r="C338" t="s">
        <v>2963</v>
      </c>
      <c r="D338" t="str">
        <f>MID(Table1[[#This Row],[Product ID]],5,2)</f>
        <v>BO</v>
      </c>
      <c r="E338" t="str">
        <f>LEFT(Table1[[#This Row],[Product ID]],3)</f>
        <v>FUR</v>
      </c>
      <c r="F338" s="10">
        <f>VLOOKUP(Table1[[#This Row],[Order ID]],Mapping!H338:J8129,3,0)</f>
        <v>40806</v>
      </c>
      <c r="G338" s="10">
        <f>VLOOKUP(Table1[[#This Row],[Order ID]],Mapping!H338:K8129,4,0)</f>
        <v>40809</v>
      </c>
      <c r="H338" t="str">
        <f>INDEX(Mapping!$B$2:$T$7793,MATCH(Data!$A338,Mapping!$B$3:$B$7793,0),MATCH(Data!$H$1,Mapping!$B$2:$T$2,0))</f>
        <v>Standard Class</v>
      </c>
      <c r="I338" t="str">
        <f>INDEX(Mapping!$B$2:$T$7793,MATCH(Data!$A338,Mapping!$B$3:$B$7793,0),MATCH(Data!$I$1,Mapping!$B$2:$T$2,0))</f>
        <v>Home Office</v>
      </c>
      <c r="J338">
        <f>VLOOKUP($A338,Mapping!$X$3:$Y$7793,2,0)</f>
        <v>60653</v>
      </c>
      <c r="K338" t="str">
        <f>VLOOKUP($J338,Mapping!$AB$3:$AC$475,2,0)</f>
        <v>Hialeah</v>
      </c>
      <c r="L338" t="str">
        <f>VLOOKUP($K338,Mapping!$AF$3:$AG$475,2,0)</f>
        <v>Florida</v>
      </c>
      <c r="M338" t="str">
        <f>VLOOKUP($L338,Mapping!$AI$3:$AJ$48,2,0)</f>
        <v>United States</v>
      </c>
      <c r="N338" t="str">
        <f>VLOOKUP($L338,Mapping!$AI$3:$AK$48,3,0)</f>
        <v>South</v>
      </c>
      <c r="O338" t="str">
        <f>VLOOKUP(Table1[[#This Row],[Column1]],Mapping!$AM$8:$AN$11,2,0)</f>
        <v>Furniture</v>
      </c>
      <c r="P338" t="str">
        <f>VLOOKUP(Table1[[#This Row],[Column3]],Mapping!$AP$5:$AQ$22,2,0)</f>
        <v>Bookcases</v>
      </c>
      <c r="Q338">
        <v>493.42999999999995</v>
      </c>
      <c r="R338">
        <v>5</v>
      </c>
      <c r="S338">
        <v>-70.489999999999981</v>
      </c>
    </row>
    <row r="339" spans="1:19" x14ac:dyDescent="0.35">
      <c r="A339">
        <v>6915</v>
      </c>
      <c r="B339" t="s">
        <v>5274</v>
      </c>
      <c r="C339" t="s">
        <v>1565</v>
      </c>
      <c r="D339" t="str">
        <f>MID(Table1[[#This Row],[Product ID]],5,2)</f>
        <v>PH</v>
      </c>
      <c r="E339" t="str">
        <f>LEFT(Table1[[#This Row],[Product ID]],3)</f>
        <v>TEC</v>
      </c>
      <c r="F339" s="10">
        <f>VLOOKUP(Table1[[#This Row],[Order ID]],Mapping!H339:J8130,3,0)</f>
        <v>40806</v>
      </c>
      <c r="G339" s="10">
        <f>VLOOKUP(Table1[[#This Row],[Order ID]],Mapping!H339:K8130,4,0)</f>
        <v>40809</v>
      </c>
      <c r="H339" t="str">
        <f>INDEX(Mapping!$B$2:$T$7793,MATCH(Data!$A339,Mapping!$B$3:$B$7793,0),MATCH(Data!$H$1,Mapping!$B$2:$T$2,0))</f>
        <v>First Class</v>
      </c>
      <c r="I339" t="str">
        <f>INDEX(Mapping!$B$2:$T$7793,MATCH(Data!$A339,Mapping!$B$3:$B$7793,0),MATCH(Data!$I$1,Mapping!$B$2:$T$2,0))</f>
        <v>Consumer</v>
      </c>
      <c r="J339">
        <f>VLOOKUP($A339,Mapping!$X$3:$Y$7793,2,0)</f>
        <v>60653</v>
      </c>
      <c r="K339" t="str">
        <f>VLOOKUP($J339,Mapping!$AB$3:$AC$475,2,0)</f>
        <v>Hialeah</v>
      </c>
      <c r="L339" t="str">
        <f>VLOOKUP($K339,Mapping!$AF$3:$AG$475,2,0)</f>
        <v>Florida</v>
      </c>
      <c r="M339" t="str">
        <f>VLOOKUP($L339,Mapping!$AI$3:$AJ$48,2,0)</f>
        <v>United States</v>
      </c>
      <c r="N339" t="str">
        <f>VLOOKUP($L339,Mapping!$AI$3:$AK$48,3,0)</f>
        <v>South</v>
      </c>
      <c r="O339" t="str">
        <f>VLOOKUP(Table1[[#This Row],[Column1]],Mapping!$AM$8:$AN$11,2,0)</f>
        <v>Technology</v>
      </c>
      <c r="P339" t="str">
        <f>VLOOKUP(Table1[[#This Row],[Column3]],Mapping!$AP$5:$AQ$22,2,0)</f>
        <v>Phones</v>
      </c>
      <c r="Q339">
        <v>11.120000000000001</v>
      </c>
      <c r="R339">
        <v>2</v>
      </c>
      <c r="S339">
        <v>3.4749999999999996</v>
      </c>
    </row>
    <row r="340" spans="1:19" x14ac:dyDescent="0.35">
      <c r="A340">
        <v>4605</v>
      </c>
      <c r="B340" t="s">
        <v>3978</v>
      </c>
      <c r="C340" t="s">
        <v>3979</v>
      </c>
      <c r="D340" t="str">
        <f>MID(Table1[[#This Row],[Product ID]],5,2)</f>
        <v>SU</v>
      </c>
      <c r="E340" t="str">
        <f>LEFT(Table1[[#This Row],[Product ID]],3)</f>
        <v>OFF</v>
      </c>
      <c r="F340" s="10">
        <f>VLOOKUP(Table1[[#This Row],[Order ID]],Mapping!H340:J8131,3,0)</f>
        <v>40779</v>
      </c>
      <c r="G340" s="10">
        <f>VLOOKUP(Table1[[#This Row],[Order ID]],Mapping!H340:K8131,4,0)</f>
        <v>40781</v>
      </c>
      <c r="H340" t="str">
        <f>INDEX(Mapping!$B$2:$T$7793,MATCH(Data!$A340,Mapping!$B$3:$B$7793,0),MATCH(Data!$H$1,Mapping!$B$2:$T$2,0))</f>
        <v>Standard Class</v>
      </c>
      <c r="I340" t="str">
        <f>INDEX(Mapping!$B$2:$T$7793,MATCH(Data!$A340,Mapping!$B$3:$B$7793,0),MATCH(Data!$I$1,Mapping!$B$2:$T$2,0))</f>
        <v>Home Office</v>
      </c>
      <c r="J340">
        <f>VLOOKUP($A340,Mapping!$X$3:$Y$7793,2,0)</f>
        <v>42301</v>
      </c>
      <c r="K340" t="str">
        <f>VLOOKUP($J340,Mapping!$AB$3:$AC$475,2,0)</f>
        <v>West Palm Beach</v>
      </c>
      <c r="L340" t="str">
        <f>VLOOKUP($K340,Mapping!$AF$3:$AG$475,2,0)</f>
        <v>Florida</v>
      </c>
      <c r="M340" t="str">
        <f>VLOOKUP($L340,Mapping!$AI$3:$AJ$48,2,0)</f>
        <v>United States</v>
      </c>
      <c r="N340" t="str">
        <f>VLOOKUP($L340,Mapping!$AI$3:$AK$48,3,0)</f>
        <v>South</v>
      </c>
      <c r="O340" t="str">
        <f>VLOOKUP(Table1[[#This Row],[Column1]],Mapping!$AM$8:$AN$11,2,0)</f>
        <v>Office Supplies</v>
      </c>
      <c r="P340" t="str">
        <f>VLOOKUP(Table1[[#This Row],[Column3]],Mapping!$AP$5:$AQ$22,2,0)</f>
        <v>Supplies</v>
      </c>
      <c r="Q340">
        <v>25.5</v>
      </c>
      <c r="R340">
        <v>3</v>
      </c>
      <c r="S340">
        <v>6.63</v>
      </c>
    </row>
    <row r="341" spans="1:19" x14ac:dyDescent="0.35">
      <c r="A341">
        <v>1423</v>
      </c>
      <c r="B341" t="s">
        <v>1659</v>
      </c>
      <c r="C341" t="s">
        <v>1660</v>
      </c>
      <c r="D341" t="str">
        <f>MID(Table1[[#This Row],[Product ID]],5,2)</f>
        <v>CH</v>
      </c>
      <c r="E341" t="str">
        <f>LEFT(Table1[[#This Row],[Product ID]],3)</f>
        <v>FUR</v>
      </c>
      <c r="F341" s="10">
        <f>VLOOKUP(Table1[[#This Row],[Order ID]],Mapping!H341:J8132,3,0)</f>
        <v>40878</v>
      </c>
      <c r="G341" s="10">
        <f>VLOOKUP(Table1[[#This Row],[Order ID]],Mapping!H341:K8132,4,0)</f>
        <v>40880</v>
      </c>
      <c r="H341" t="str">
        <f>INDEX(Mapping!$B$2:$T$7793,MATCH(Data!$A341,Mapping!$B$3:$B$7793,0),MATCH(Data!$H$1,Mapping!$B$2:$T$2,0))</f>
        <v>Standard Class</v>
      </c>
      <c r="I341" t="str">
        <f>INDEX(Mapping!$B$2:$T$7793,MATCH(Data!$A341,Mapping!$B$3:$B$7793,0),MATCH(Data!$I$1,Mapping!$B$2:$T$2,0))</f>
        <v>Consumer</v>
      </c>
      <c r="J341">
        <f>VLOOKUP($A341,Mapping!$X$3:$Y$7793,2,0)</f>
        <v>53711</v>
      </c>
      <c r="K341" t="str">
        <f>VLOOKUP($J341,Mapping!$AB$3:$AC$475,2,0)</f>
        <v>West Jordan</v>
      </c>
      <c r="L341" t="str">
        <f>VLOOKUP($K341,Mapping!$AF$3:$AG$475,2,0)</f>
        <v>Utah</v>
      </c>
      <c r="M341" t="str">
        <f>VLOOKUP($L341,Mapping!$AI$3:$AJ$48,2,0)</f>
        <v>United States</v>
      </c>
      <c r="N341" t="str">
        <f>VLOOKUP($L341,Mapping!$AI$3:$AK$48,3,0)</f>
        <v>West</v>
      </c>
      <c r="O341" t="str">
        <f>VLOOKUP(Table1[[#This Row],[Column1]],Mapping!$AM$8:$AN$11,2,0)</f>
        <v>Furniture</v>
      </c>
      <c r="P341" t="str">
        <f>VLOOKUP(Table1[[#This Row],[Column3]],Mapping!$AP$5:$AQ$22,2,0)</f>
        <v>Chairs</v>
      </c>
      <c r="Q341">
        <v>2807.84</v>
      </c>
      <c r="R341">
        <v>8</v>
      </c>
      <c r="S341">
        <v>673.88160000000016</v>
      </c>
    </row>
    <row r="342" spans="1:19" x14ac:dyDescent="0.35">
      <c r="A342">
        <v>1424</v>
      </c>
      <c r="B342" t="s">
        <v>1659</v>
      </c>
      <c r="C342" t="s">
        <v>1661</v>
      </c>
      <c r="D342" t="str">
        <f>MID(Table1[[#This Row],[Product ID]],5,2)</f>
        <v>AR</v>
      </c>
      <c r="E342" t="str">
        <f>LEFT(Table1[[#This Row],[Product ID]],3)</f>
        <v>OFF</v>
      </c>
      <c r="F342" s="10">
        <f>VLOOKUP(Table1[[#This Row],[Order ID]],Mapping!H342:J8133,3,0)</f>
        <v>40878</v>
      </c>
      <c r="G342" s="10">
        <f>VLOOKUP(Table1[[#This Row],[Order ID]],Mapping!H342:K8133,4,0)</f>
        <v>40880</v>
      </c>
      <c r="H342" t="str">
        <f>INDEX(Mapping!$B$2:$T$7793,MATCH(Data!$A342,Mapping!$B$3:$B$7793,0),MATCH(Data!$H$1,Mapping!$B$2:$T$2,0))</f>
        <v>First Class</v>
      </c>
      <c r="I342" t="str">
        <f>INDEX(Mapping!$B$2:$T$7793,MATCH(Data!$A342,Mapping!$B$3:$B$7793,0),MATCH(Data!$I$1,Mapping!$B$2:$T$2,0))</f>
        <v>Consumer</v>
      </c>
      <c r="J342">
        <f>VLOOKUP($A342,Mapping!$X$3:$Y$7793,2,0)</f>
        <v>53711</v>
      </c>
      <c r="K342" t="str">
        <f>VLOOKUP($J342,Mapping!$AB$3:$AC$475,2,0)</f>
        <v>West Jordan</v>
      </c>
      <c r="L342" t="str">
        <f>VLOOKUP($K342,Mapping!$AF$3:$AG$475,2,0)</f>
        <v>Utah</v>
      </c>
      <c r="M342" t="str">
        <f>VLOOKUP($L342,Mapping!$AI$3:$AJ$48,2,0)</f>
        <v>United States</v>
      </c>
      <c r="N342" t="str">
        <f>VLOOKUP($L342,Mapping!$AI$3:$AK$48,3,0)</f>
        <v>West</v>
      </c>
      <c r="O342" t="str">
        <f>VLOOKUP(Table1[[#This Row],[Column1]],Mapping!$AM$8:$AN$11,2,0)</f>
        <v>Office Supplies</v>
      </c>
      <c r="P342" t="str">
        <f>VLOOKUP(Table1[[#This Row],[Column3]],Mapping!$AP$5:$AQ$22,2,0)</f>
        <v>Art</v>
      </c>
      <c r="Q342">
        <v>46.64</v>
      </c>
      <c r="R342">
        <v>4</v>
      </c>
      <c r="S342">
        <v>12.592800000000004</v>
      </c>
    </row>
    <row r="343" spans="1:19" x14ac:dyDescent="0.35">
      <c r="A343">
        <v>2871</v>
      </c>
      <c r="B343" t="s">
        <v>2850</v>
      </c>
      <c r="C343" t="s">
        <v>1491</v>
      </c>
      <c r="D343" t="str">
        <f>MID(Table1[[#This Row],[Product ID]],5,2)</f>
        <v>AP</v>
      </c>
      <c r="E343" t="str">
        <f>LEFT(Table1[[#This Row],[Product ID]],3)</f>
        <v>OFF</v>
      </c>
      <c r="F343" s="10">
        <f>VLOOKUP(Table1[[#This Row],[Order ID]],Mapping!H343:J8134,3,0)</f>
        <v>40870</v>
      </c>
      <c r="G343" s="10">
        <f>VLOOKUP(Table1[[#This Row],[Order ID]],Mapping!H343:K8134,4,0)</f>
        <v>40874</v>
      </c>
      <c r="H343" t="str">
        <f>INDEX(Mapping!$B$2:$T$7793,MATCH(Data!$A343,Mapping!$B$3:$B$7793,0),MATCH(Data!$H$1,Mapping!$B$2:$T$2,0))</f>
        <v>Standard Class</v>
      </c>
      <c r="I343" t="str">
        <f>INDEX(Mapping!$B$2:$T$7793,MATCH(Data!$A343,Mapping!$B$3:$B$7793,0),MATCH(Data!$I$1,Mapping!$B$2:$T$2,0))</f>
        <v>Corporate</v>
      </c>
      <c r="J343">
        <f>VLOOKUP($A343,Mapping!$X$3:$Y$7793,2,0)</f>
        <v>75150</v>
      </c>
      <c r="K343" t="str">
        <f>VLOOKUP($J343,Mapping!$AB$3:$AC$475,2,0)</f>
        <v>Elmhurst</v>
      </c>
      <c r="L343" t="str">
        <f>VLOOKUP($K343,Mapping!$AF$3:$AG$475,2,0)</f>
        <v>Illinois</v>
      </c>
      <c r="M343" t="str">
        <f>VLOOKUP($L343,Mapping!$AI$3:$AJ$48,2,0)</f>
        <v>United States</v>
      </c>
      <c r="N343" t="str">
        <f>VLOOKUP($L343,Mapping!$AI$3:$AK$48,3,0)</f>
        <v>Central</v>
      </c>
      <c r="O343" t="str">
        <f>VLOOKUP(Table1[[#This Row],[Column1]],Mapping!$AM$8:$AN$11,2,0)</f>
        <v>Office Supplies</v>
      </c>
      <c r="P343" t="str">
        <f>VLOOKUP(Table1[[#This Row],[Column3]],Mapping!$AP$5:$AQ$22,2,0)</f>
        <v>Appliances</v>
      </c>
      <c r="Q343">
        <v>34.175999999999995</v>
      </c>
      <c r="R343">
        <v>3</v>
      </c>
      <c r="S343">
        <v>-87.148800000000023</v>
      </c>
    </row>
    <row r="344" spans="1:19" x14ac:dyDescent="0.35">
      <c r="A344">
        <v>2872</v>
      </c>
      <c r="B344" t="s">
        <v>2850</v>
      </c>
      <c r="C344" t="s">
        <v>2324</v>
      </c>
      <c r="D344" t="str">
        <f>MID(Table1[[#This Row],[Product ID]],5,2)</f>
        <v>AC</v>
      </c>
      <c r="E344" t="str">
        <f>LEFT(Table1[[#This Row],[Product ID]],3)</f>
        <v>TEC</v>
      </c>
      <c r="F344" s="10">
        <f>VLOOKUP(Table1[[#This Row],[Order ID]],Mapping!H344:J8135,3,0)</f>
        <v>40870</v>
      </c>
      <c r="G344" s="10">
        <f>VLOOKUP(Table1[[#This Row],[Order ID]],Mapping!H344:K8135,4,0)</f>
        <v>40874</v>
      </c>
      <c r="H344" t="str">
        <f>INDEX(Mapping!$B$2:$T$7793,MATCH(Data!$A344,Mapping!$B$3:$B$7793,0),MATCH(Data!$H$1,Mapping!$B$2:$T$2,0))</f>
        <v>Standard Class</v>
      </c>
      <c r="I344" t="str">
        <f>INDEX(Mapping!$B$2:$T$7793,MATCH(Data!$A344,Mapping!$B$3:$B$7793,0),MATCH(Data!$I$1,Mapping!$B$2:$T$2,0))</f>
        <v>Corporate</v>
      </c>
      <c r="J344">
        <f>VLOOKUP($A344,Mapping!$X$3:$Y$7793,2,0)</f>
        <v>75150</v>
      </c>
      <c r="K344" t="str">
        <f>VLOOKUP($J344,Mapping!$AB$3:$AC$475,2,0)</f>
        <v>Elmhurst</v>
      </c>
      <c r="L344" t="str">
        <f>VLOOKUP($K344,Mapping!$AF$3:$AG$475,2,0)</f>
        <v>Illinois</v>
      </c>
      <c r="M344" t="str">
        <f>VLOOKUP($L344,Mapping!$AI$3:$AJ$48,2,0)</f>
        <v>United States</v>
      </c>
      <c r="N344" t="str">
        <f>VLOOKUP($L344,Mapping!$AI$3:$AK$48,3,0)</f>
        <v>Central</v>
      </c>
      <c r="O344" t="str">
        <f>VLOOKUP(Table1[[#This Row],[Column1]],Mapping!$AM$8:$AN$11,2,0)</f>
        <v>Technology</v>
      </c>
      <c r="P344" t="str">
        <f>VLOOKUP(Table1[[#This Row],[Column3]],Mapping!$AP$5:$AQ$22,2,0)</f>
        <v>Accessories</v>
      </c>
      <c r="Q344">
        <v>5.5440000000000005</v>
      </c>
      <c r="R344">
        <v>7</v>
      </c>
      <c r="S344">
        <v>1.6632000000000007</v>
      </c>
    </row>
    <row r="345" spans="1:19" x14ac:dyDescent="0.35">
      <c r="A345">
        <v>5674</v>
      </c>
      <c r="B345" t="s">
        <v>4588</v>
      </c>
      <c r="C345" t="s">
        <v>2102</v>
      </c>
      <c r="D345" t="str">
        <f>MID(Table1[[#This Row],[Product ID]],5,2)</f>
        <v>AC</v>
      </c>
      <c r="E345" t="str">
        <f>LEFT(Table1[[#This Row],[Product ID]],3)</f>
        <v>TEC</v>
      </c>
      <c r="F345" s="10">
        <f>VLOOKUP(Table1[[#This Row],[Order ID]],Mapping!H345:J8136,3,0)</f>
        <v>40849</v>
      </c>
      <c r="G345" s="10">
        <f>VLOOKUP(Table1[[#This Row],[Order ID]],Mapping!H345:K8136,4,0)</f>
        <v>40853</v>
      </c>
      <c r="H345" t="str">
        <f>INDEX(Mapping!$B$2:$T$7793,MATCH(Data!$A345,Mapping!$B$3:$B$7793,0),MATCH(Data!$H$1,Mapping!$B$2:$T$2,0))</f>
        <v>Standard Class</v>
      </c>
      <c r="I345" t="str">
        <f>INDEX(Mapping!$B$2:$T$7793,MATCH(Data!$A345,Mapping!$B$3:$B$7793,0),MATCH(Data!$I$1,Mapping!$B$2:$T$2,0))</f>
        <v>Home Office</v>
      </c>
      <c r="J345">
        <f>VLOOKUP($A345,Mapping!$X$3:$Y$7793,2,0)</f>
        <v>33311</v>
      </c>
      <c r="K345" t="str">
        <f>VLOOKUP($J345,Mapping!$AB$3:$AC$475,2,0)</f>
        <v>Fort Lauderdale</v>
      </c>
      <c r="L345" t="str">
        <f>VLOOKUP($K345,Mapping!$AF$3:$AG$475,2,0)</f>
        <v>Florida</v>
      </c>
      <c r="M345" t="str">
        <f>VLOOKUP($L345,Mapping!$AI$3:$AJ$48,2,0)</f>
        <v>United States</v>
      </c>
      <c r="N345" t="str">
        <f>VLOOKUP($L345,Mapping!$AI$3:$AK$48,3,0)</f>
        <v>South</v>
      </c>
      <c r="O345" t="str">
        <f>VLOOKUP(Table1[[#This Row],[Column1]],Mapping!$AM$8:$AN$11,2,0)</f>
        <v>Technology</v>
      </c>
      <c r="P345" t="str">
        <f>VLOOKUP(Table1[[#This Row],[Column3]],Mapping!$AP$5:$AQ$22,2,0)</f>
        <v>Accessories</v>
      </c>
      <c r="Q345">
        <v>799.92000000000007</v>
      </c>
      <c r="R345">
        <v>10</v>
      </c>
      <c r="S345">
        <v>239.976</v>
      </c>
    </row>
    <row r="346" spans="1:19" x14ac:dyDescent="0.35">
      <c r="A346">
        <v>6426</v>
      </c>
      <c r="B346" t="s">
        <v>4993</v>
      </c>
      <c r="C346" t="s">
        <v>1572</v>
      </c>
      <c r="D346" t="str">
        <f>MID(Table1[[#This Row],[Product ID]],5,2)</f>
        <v>FU</v>
      </c>
      <c r="E346" t="str">
        <f>LEFT(Table1[[#This Row],[Product ID]],3)</f>
        <v>FUR</v>
      </c>
      <c r="F346" s="10">
        <f>VLOOKUP(Table1[[#This Row],[Order ID]],Mapping!H346:J8137,3,0)</f>
        <v>40819</v>
      </c>
      <c r="G346" s="10">
        <f>VLOOKUP(Table1[[#This Row],[Order ID]],Mapping!H346:K8137,4,0)</f>
        <v>40823</v>
      </c>
      <c r="H346" t="str">
        <f>INDEX(Mapping!$B$2:$T$7793,MATCH(Data!$A346,Mapping!$B$3:$B$7793,0),MATCH(Data!$H$1,Mapping!$B$2:$T$2,0))</f>
        <v>Standard Class</v>
      </c>
      <c r="I346" t="str">
        <f>INDEX(Mapping!$B$2:$T$7793,MATCH(Data!$A346,Mapping!$B$3:$B$7793,0),MATCH(Data!$I$1,Mapping!$B$2:$T$2,0))</f>
        <v>Consumer</v>
      </c>
      <c r="J346">
        <f>VLOOKUP($A346,Mapping!$X$3:$Y$7793,2,0)</f>
        <v>75217</v>
      </c>
      <c r="K346" t="str">
        <f>VLOOKUP($J346,Mapping!$AB$3:$AC$475,2,0)</f>
        <v>Asheville</v>
      </c>
      <c r="L346" t="str">
        <f>VLOOKUP($K346,Mapping!$AF$3:$AG$475,2,0)</f>
        <v>North Carolina</v>
      </c>
      <c r="M346" t="str">
        <f>VLOOKUP($L346,Mapping!$AI$3:$AJ$48,2,0)</f>
        <v>United States</v>
      </c>
      <c r="N346" t="str">
        <f>VLOOKUP($L346,Mapping!$AI$3:$AK$48,3,0)</f>
        <v>South</v>
      </c>
      <c r="O346" t="str">
        <f>VLOOKUP(Table1[[#This Row],[Column1]],Mapping!$AM$8:$AN$11,2,0)</f>
        <v>Furniture</v>
      </c>
      <c r="P346" t="str">
        <f>VLOOKUP(Table1[[#This Row],[Column3]],Mapping!$AP$5:$AQ$22,2,0)</f>
        <v>Furnishings</v>
      </c>
      <c r="Q346">
        <v>31.776000000000003</v>
      </c>
      <c r="R346">
        <v>3</v>
      </c>
      <c r="S346">
        <v>-19.065600000000007</v>
      </c>
    </row>
    <row r="347" spans="1:19" x14ac:dyDescent="0.35">
      <c r="A347">
        <v>6427</v>
      </c>
      <c r="B347" t="s">
        <v>4993</v>
      </c>
      <c r="C347" t="s">
        <v>3135</v>
      </c>
      <c r="D347" t="str">
        <f>MID(Table1[[#This Row],[Product ID]],5,2)</f>
        <v>LA</v>
      </c>
      <c r="E347" t="str">
        <f>LEFT(Table1[[#This Row],[Product ID]],3)</f>
        <v>OFF</v>
      </c>
      <c r="F347" s="10">
        <f>VLOOKUP(Table1[[#This Row],[Order ID]],Mapping!H347:J8138,3,0)</f>
        <v>40819</v>
      </c>
      <c r="G347" s="10">
        <f>VLOOKUP(Table1[[#This Row],[Order ID]],Mapping!H347:K8138,4,0)</f>
        <v>40823</v>
      </c>
      <c r="H347" t="str">
        <f>INDEX(Mapping!$B$2:$T$7793,MATCH(Data!$A347,Mapping!$B$3:$B$7793,0),MATCH(Data!$H$1,Mapping!$B$2:$T$2,0))</f>
        <v>Standard Class</v>
      </c>
      <c r="I347" t="str">
        <f>INDEX(Mapping!$B$2:$T$7793,MATCH(Data!$A347,Mapping!$B$3:$B$7793,0),MATCH(Data!$I$1,Mapping!$B$2:$T$2,0))</f>
        <v>Consumer</v>
      </c>
      <c r="J347">
        <f>VLOOKUP($A347,Mapping!$X$3:$Y$7793,2,0)</f>
        <v>75217</v>
      </c>
      <c r="K347" t="str">
        <f>VLOOKUP($J347,Mapping!$AB$3:$AC$475,2,0)</f>
        <v>Asheville</v>
      </c>
      <c r="L347" t="str">
        <f>VLOOKUP($K347,Mapping!$AF$3:$AG$475,2,0)</f>
        <v>North Carolina</v>
      </c>
      <c r="M347" t="str">
        <f>VLOOKUP($L347,Mapping!$AI$3:$AJ$48,2,0)</f>
        <v>United States</v>
      </c>
      <c r="N347" t="str">
        <f>VLOOKUP($L347,Mapping!$AI$3:$AK$48,3,0)</f>
        <v>South</v>
      </c>
      <c r="O347" t="str">
        <f>VLOOKUP(Table1[[#This Row],[Column1]],Mapping!$AM$8:$AN$11,2,0)</f>
        <v>Office Supplies</v>
      </c>
      <c r="P347" t="str">
        <f>VLOOKUP(Table1[[#This Row],[Column3]],Mapping!$AP$5:$AQ$22,2,0)</f>
        <v>Labels</v>
      </c>
      <c r="Q347">
        <v>4.9280000000000008</v>
      </c>
      <c r="R347">
        <v>2</v>
      </c>
      <c r="S347">
        <v>1.7247999999999997</v>
      </c>
    </row>
    <row r="348" spans="1:19" x14ac:dyDescent="0.35">
      <c r="A348">
        <v>6429</v>
      </c>
      <c r="B348" t="s">
        <v>4993</v>
      </c>
      <c r="C348" t="s">
        <v>4994</v>
      </c>
      <c r="D348" t="str">
        <f>MID(Table1[[#This Row],[Product ID]],5,2)</f>
        <v>FA</v>
      </c>
      <c r="E348" t="str">
        <f>LEFT(Table1[[#This Row],[Product ID]],3)</f>
        <v>OFF</v>
      </c>
      <c r="F348" s="10">
        <f>VLOOKUP(Table1[[#This Row],[Order ID]],Mapping!H348:J8139,3,0)</f>
        <v>40819</v>
      </c>
      <c r="G348" s="10">
        <f>VLOOKUP(Table1[[#This Row],[Order ID]],Mapping!H348:K8139,4,0)</f>
        <v>40823</v>
      </c>
      <c r="H348" t="str">
        <f>INDEX(Mapping!$B$2:$T$7793,MATCH(Data!$A348,Mapping!$B$3:$B$7793,0),MATCH(Data!$H$1,Mapping!$B$2:$T$2,0))</f>
        <v>Standard Class</v>
      </c>
      <c r="I348" t="str">
        <f>INDEX(Mapping!$B$2:$T$7793,MATCH(Data!$A348,Mapping!$B$3:$B$7793,0),MATCH(Data!$I$1,Mapping!$B$2:$T$2,0))</f>
        <v>Consumer</v>
      </c>
      <c r="J348">
        <f>VLOOKUP($A348,Mapping!$X$3:$Y$7793,2,0)</f>
        <v>75217</v>
      </c>
      <c r="K348" t="str">
        <f>VLOOKUP($J348,Mapping!$AB$3:$AC$475,2,0)</f>
        <v>Asheville</v>
      </c>
      <c r="L348" t="str">
        <f>VLOOKUP($K348,Mapping!$AF$3:$AG$475,2,0)</f>
        <v>North Carolina</v>
      </c>
      <c r="M348" t="str">
        <f>VLOOKUP($L348,Mapping!$AI$3:$AJ$48,2,0)</f>
        <v>United States</v>
      </c>
      <c r="N348" t="str">
        <f>VLOOKUP($L348,Mapping!$AI$3:$AK$48,3,0)</f>
        <v>South</v>
      </c>
      <c r="O348" t="str">
        <f>VLOOKUP(Table1[[#This Row],[Column1]],Mapping!$AM$8:$AN$11,2,0)</f>
        <v>Office Supplies</v>
      </c>
      <c r="P348" t="str">
        <f>VLOOKUP(Table1[[#This Row],[Column3]],Mapping!$AP$5:$AQ$22,2,0)</f>
        <v>Fasteners</v>
      </c>
      <c r="Q348">
        <v>15.072000000000001</v>
      </c>
      <c r="R348">
        <v>4</v>
      </c>
      <c r="S348">
        <v>-3.7680000000000002</v>
      </c>
    </row>
    <row r="349" spans="1:19" x14ac:dyDescent="0.35">
      <c r="A349">
        <v>2773</v>
      </c>
      <c r="B349" t="s">
        <v>2780</v>
      </c>
      <c r="C349" t="s">
        <v>678</v>
      </c>
      <c r="D349" t="str">
        <f>MID(Table1[[#This Row],[Product ID]],5,2)</f>
        <v>ST</v>
      </c>
      <c r="E349" t="str">
        <f>LEFT(Table1[[#This Row],[Product ID]],3)</f>
        <v>OFF</v>
      </c>
      <c r="F349" s="10">
        <f>VLOOKUP(Table1[[#This Row],[Order ID]],Mapping!H349:J8140,3,0)</f>
        <v>40625</v>
      </c>
      <c r="G349" s="10">
        <f>VLOOKUP(Table1[[#This Row],[Order ID]],Mapping!H349:K8140,4,0)</f>
        <v>40628</v>
      </c>
      <c r="H349" t="str">
        <f>INDEX(Mapping!$B$2:$T$7793,MATCH(Data!$A349,Mapping!$B$3:$B$7793,0),MATCH(Data!$H$1,Mapping!$B$2:$T$2,0))</f>
        <v>Second Class</v>
      </c>
      <c r="I349" t="str">
        <f>INDEX(Mapping!$B$2:$T$7793,MATCH(Data!$A349,Mapping!$B$3:$B$7793,0),MATCH(Data!$I$1,Mapping!$B$2:$T$2,0))</f>
        <v>Corporate</v>
      </c>
      <c r="J349">
        <f>VLOOKUP($A349,Mapping!$X$3:$Y$7793,2,0)</f>
        <v>90036</v>
      </c>
      <c r="K349" t="str">
        <f>VLOOKUP($J349,Mapping!$AB$3:$AC$475,2,0)</f>
        <v>Los Angeles</v>
      </c>
      <c r="L349" t="str">
        <f>VLOOKUP($K349,Mapping!$AF$3:$AG$475,2,0)</f>
        <v>California</v>
      </c>
      <c r="M349" t="str">
        <f>VLOOKUP($L349,Mapping!$AI$3:$AJ$48,2,0)</f>
        <v>United States</v>
      </c>
      <c r="N349" t="str">
        <f>VLOOKUP($L349,Mapping!$AI$3:$AK$48,3,0)</f>
        <v>West</v>
      </c>
      <c r="O349" t="str">
        <f>VLOOKUP(Table1[[#This Row],[Column1]],Mapping!$AM$8:$AN$11,2,0)</f>
        <v>Office Supplies</v>
      </c>
      <c r="P349" t="str">
        <f>VLOOKUP(Table1[[#This Row],[Column3]],Mapping!$AP$5:$AQ$22,2,0)</f>
        <v>Storage</v>
      </c>
      <c r="Q349">
        <v>330.4</v>
      </c>
      <c r="R349">
        <v>2</v>
      </c>
      <c r="S349">
        <v>85.903999999999996</v>
      </c>
    </row>
    <row r="350" spans="1:19" x14ac:dyDescent="0.35">
      <c r="A350">
        <v>2774</v>
      </c>
      <c r="B350" t="s">
        <v>2780</v>
      </c>
      <c r="C350" t="s">
        <v>2781</v>
      </c>
      <c r="D350" t="str">
        <f>MID(Table1[[#This Row],[Product ID]],5,2)</f>
        <v>PH</v>
      </c>
      <c r="E350" t="str">
        <f>LEFT(Table1[[#This Row],[Product ID]],3)</f>
        <v>TEC</v>
      </c>
      <c r="F350" s="10">
        <f>VLOOKUP(Table1[[#This Row],[Order ID]],Mapping!H350:J8141,3,0)</f>
        <v>40625</v>
      </c>
      <c r="G350" s="10">
        <f>VLOOKUP(Table1[[#This Row],[Order ID]],Mapping!H350:K8141,4,0)</f>
        <v>40628</v>
      </c>
      <c r="H350" t="str">
        <f>INDEX(Mapping!$B$2:$T$7793,MATCH(Data!$A350,Mapping!$B$3:$B$7793,0),MATCH(Data!$H$1,Mapping!$B$2:$T$2,0))</f>
        <v>Second Class</v>
      </c>
      <c r="I350" t="str">
        <f>INDEX(Mapping!$B$2:$T$7793,MATCH(Data!$A350,Mapping!$B$3:$B$7793,0),MATCH(Data!$I$1,Mapping!$B$2:$T$2,0))</f>
        <v>Consumer</v>
      </c>
      <c r="J350">
        <f>VLOOKUP($A350,Mapping!$X$3:$Y$7793,2,0)</f>
        <v>90036</v>
      </c>
      <c r="K350" t="str">
        <f>VLOOKUP($J350,Mapping!$AB$3:$AC$475,2,0)</f>
        <v>Los Angeles</v>
      </c>
      <c r="L350" t="str">
        <f>VLOOKUP($K350,Mapping!$AF$3:$AG$475,2,0)</f>
        <v>California</v>
      </c>
      <c r="M350" t="str">
        <f>VLOOKUP($L350,Mapping!$AI$3:$AJ$48,2,0)</f>
        <v>United States</v>
      </c>
      <c r="N350" t="str">
        <f>VLOOKUP($L350,Mapping!$AI$3:$AK$48,3,0)</f>
        <v>West</v>
      </c>
      <c r="O350" t="str">
        <f>VLOOKUP(Table1[[#This Row],[Column1]],Mapping!$AM$8:$AN$11,2,0)</f>
        <v>Technology</v>
      </c>
      <c r="P350" t="str">
        <f>VLOOKUP(Table1[[#This Row],[Column3]],Mapping!$AP$5:$AQ$22,2,0)</f>
        <v>Phones</v>
      </c>
      <c r="Q350">
        <v>604.75199999999995</v>
      </c>
      <c r="R350">
        <v>6</v>
      </c>
      <c r="S350">
        <v>37.797000000000025</v>
      </c>
    </row>
    <row r="351" spans="1:19" x14ac:dyDescent="0.35">
      <c r="A351">
        <v>4775</v>
      </c>
      <c r="B351" t="s">
        <v>4062</v>
      </c>
      <c r="C351" t="s">
        <v>665</v>
      </c>
      <c r="D351" t="str">
        <f>MID(Table1[[#This Row],[Product ID]],5,2)</f>
        <v>AP</v>
      </c>
      <c r="E351" t="str">
        <f>LEFT(Table1[[#This Row],[Product ID]],3)</f>
        <v>OFF</v>
      </c>
      <c r="F351" s="10">
        <f>VLOOKUP(Table1[[#This Row],[Order ID]],Mapping!H351:J8142,3,0)</f>
        <v>40897</v>
      </c>
      <c r="G351" s="10">
        <f>VLOOKUP(Table1[[#This Row],[Order ID]],Mapping!H351:K8142,4,0)</f>
        <v>40902</v>
      </c>
      <c r="H351" t="str">
        <f>INDEX(Mapping!$B$2:$T$7793,MATCH(Data!$A351,Mapping!$B$3:$B$7793,0),MATCH(Data!$H$1,Mapping!$B$2:$T$2,0))</f>
        <v>Standard Class</v>
      </c>
      <c r="I351" t="str">
        <f>INDEX(Mapping!$B$2:$T$7793,MATCH(Data!$A351,Mapping!$B$3:$B$7793,0),MATCH(Data!$I$1,Mapping!$B$2:$T$2,0))</f>
        <v>Corporate</v>
      </c>
      <c r="J351">
        <f>VLOOKUP($A351,Mapping!$X$3:$Y$7793,2,0)</f>
        <v>75051</v>
      </c>
      <c r="K351" t="str">
        <f>VLOOKUP($J351,Mapping!$AB$3:$AC$475,2,0)</f>
        <v>San Diego</v>
      </c>
      <c r="L351" t="str">
        <f>VLOOKUP($K351,Mapping!$AF$3:$AG$475,2,0)</f>
        <v>California</v>
      </c>
      <c r="M351" t="str">
        <f>VLOOKUP($L351,Mapping!$AI$3:$AJ$48,2,0)</f>
        <v>United States</v>
      </c>
      <c r="N351" t="str">
        <f>VLOOKUP($L351,Mapping!$AI$3:$AK$48,3,0)</f>
        <v>West</v>
      </c>
      <c r="O351" t="str">
        <f>VLOOKUP(Table1[[#This Row],[Column1]],Mapping!$AM$8:$AN$11,2,0)</f>
        <v>Office Supplies</v>
      </c>
      <c r="P351" t="str">
        <f>VLOOKUP(Table1[[#This Row],[Column3]],Mapping!$AP$5:$AQ$22,2,0)</f>
        <v>Appliances</v>
      </c>
      <c r="Q351">
        <v>19.431999999999995</v>
      </c>
      <c r="R351">
        <v>2</v>
      </c>
      <c r="S351">
        <v>-49.551600000000022</v>
      </c>
    </row>
    <row r="352" spans="1:19" x14ac:dyDescent="0.35">
      <c r="A352">
        <v>4776</v>
      </c>
      <c r="B352" t="s">
        <v>4062</v>
      </c>
      <c r="C352" t="s">
        <v>1311</v>
      </c>
      <c r="D352" t="str">
        <f>MID(Table1[[#This Row],[Product ID]],5,2)</f>
        <v>AC</v>
      </c>
      <c r="E352" t="str">
        <f>LEFT(Table1[[#This Row],[Product ID]],3)</f>
        <v>TEC</v>
      </c>
      <c r="F352" s="10">
        <f>VLOOKUP(Table1[[#This Row],[Order ID]],Mapping!H352:J8143,3,0)</f>
        <v>40897</v>
      </c>
      <c r="G352" s="10">
        <f>VLOOKUP(Table1[[#This Row],[Order ID]],Mapping!H352:K8143,4,0)</f>
        <v>40902</v>
      </c>
      <c r="H352" t="str">
        <f>INDEX(Mapping!$B$2:$T$7793,MATCH(Data!$A352,Mapping!$B$3:$B$7793,0),MATCH(Data!$H$1,Mapping!$B$2:$T$2,0))</f>
        <v>Standard Class</v>
      </c>
      <c r="I352" t="str">
        <f>INDEX(Mapping!$B$2:$T$7793,MATCH(Data!$A352,Mapping!$B$3:$B$7793,0),MATCH(Data!$I$1,Mapping!$B$2:$T$2,0))</f>
        <v>Consumer</v>
      </c>
      <c r="J352">
        <f>VLOOKUP($A352,Mapping!$X$3:$Y$7793,2,0)</f>
        <v>75051</v>
      </c>
      <c r="K352" t="str">
        <f>VLOOKUP($J352,Mapping!$AB$3:$AC$475,2,0)</f>
        <v>San Diego</v>
      </c>
      <c r="L352" t="str">
        <f>VLOOKUP($K352,Mapping!$AF$3:$AG$475,2,0)</f>
        <v>California</v>
      </c>
      <c r="M352" t="str">
        <f>VLOOKUP($L352,Mapping!$AI$3:$AJ$48,2,0)</f>
        <v>United States</v>
      </c>
      <c r="N352" t="str">
        <f>VLOOKUP($L352,Mapping!$AI$3:$AK$48,3,0)</f>
        <v>West</v>
      </c>
      <c r="O352" t="str">
        <f>VLOOKUP(Table1[[#This Row],[Column1]],Mapping!$AM$8:$AN$11,2,0)</f>
        <v>Technology</v>
      </c>
      <c r="P352" t="str">
        <f>VLOOKUP(Table1[[#This Row],[Column3]],Mapping!$AP$5:$AQ$22,2,0)</f>
        <v>Accessories</v>
      </c>
      <c r="Q352">
        <v>65.44</v>
      </c>
      <c r="R352">
        <v>5</v>
      </c>
      <c r="S352">
        <v>-8.1800000000000033</v>
      </c>
    </row>
    <row r="353" spans="1:19" x14ac:dyDescent="0.35">
      <c r="A353">
        <v>239</v>
      </c>
      <c r="B353" t="s">
        <v>333</v>
      </c>
      <c r="C353" t="s">
        <v>334</v>
      </c>
      <c r="D353" t="str">
        <f>MID(Table1[[#This Row],[Product ID]],5,2)</f>
        <v>FU</v>
      </c>
      <c r="E353" t="str">
        <f>LEFT(Table1[[#This Row],[Product ID]],3)</f>
        <v>FUR</v>
      </c>
      <c r="F353" s="10" t="e">
        <f>VLOOKUP(Table1[[#This Row],[Order ID]],Mapping!H353:J8144,3,0)</f>
        <v>#N/A</v>
      </c>
      <c r="G353" s="10" t="e">
        <f>VLOOKUP(Table1[[#This Row],[Order ID]],Mapping!H353:K8144,4,0)</f>
        <v>#N/A</v>
      </c>
      <c r="H353" t="str">
        <f>INDEX(Mapping!$B$2:$T$7793,MATCH(Data!$A353,Mapping!$B$3:$B$7793,0),MATCH(Data!$H$1,Mapping!$B$2:$T$2,0))</f>
        <v>Second Class</v>
      </c>
      <c r="I353" t="str">
        <f>INDEX(Mapping!$B$2:$T$7793,MATCH(Data!$A353,Mapping!$B$3:$B$7793,0),MATCH(Data!$I$1,Mapping!$B$2:$T$2,0))</f>
        <v>Corporate</v>
      </c>
      <c r="J353">
        <f>VLOOKUP($A353,Mapping!$X$3:$Y$7793,2,0)</f>
        <v>7601</v>
      </c>
      <c r="K353" t="str">
        <f>VLOOKUP($J353,Mapping!$AB$3:$AC$475,2,0)</f>
        <v>New Rochelle</v>
      </c>
      <c r="L353" t="str">
        <f>VLOOKUP($K353,Mapping!$AF$3:$AG$475,2,0)</f>
        <v>New York</v>
      </c>
      <c r="M353" t="str">
        <f>VLOOKUP($L353,Mapping!$AI$3:$AJ$48,2,0)</f>
        <v>United States</v>
      </c>
      <c r="N353" t="str">
        <f>VLOOKUP($L353,Mapping!$AI$3:$AK$48,3,0)</f>
        <v>East</v>
      </c>
      <c r="O353" t="str">
        <f>VLOOKUP(Table1[[#This Row],[Column1]],Mapping!$AM$8:$AN$11,2,0)</f>
        <v>Furniture</v>
      </c>
      <c r="P353" t="str">
        <f>VLOOKUP(Table1[[#This Row],[Column3]],Mapping!$AP$5:$AQ$22,2,0)</f>
        <v>Furnishings</v>
      </c>
      <c r="Q353">
        <v>87.539999999999992</v>
      </c>
      <c r="R353">
        <v>3</v>
      </c>
      <c r="S353">
        <v>37.642200000000003</v>
      </c>
    </row>
    <row r="354" spans="1:19" x14ac:dyDescent="0.35">
      <c r="A354">
        <v>4029</v>
      </c>
      <c r="B354" t="s">
        <v>3608</v>
      </c>
      <c r="C354" t="s">
        <v>3609</v>
      </c>
      <c r="D354" t="str">
        <f>MID(Table1[[#This Row],[Product ID]],5,2)</f>
        <v>PA</v>
      </c>
      <c r="E354" t="str">
        <f>LEFT(Table1[[#This Row],[Product ID]],3)</f>
        <v>OFF</v>
      </c>
      <c r="F354" s="10">
        <f>VLOOKUP(Table1[[#This Row],[Order ID]],Mapping!H354:J8145,3,0)</f>
        <v>40857</v>
      </c>
      <c r="G354" s="10">
        <f>VLOOKUP(Table1[[#This Row],[Order ID]],Mapping!H354:K8145,4,0)</f>
        <v>40863</v>
      </c>
      <c r="H354" t="str">
        <f>INDEX(Mapping!$B$2:$T$7793,MATCH(Data!$A354,Mapping!$B$3:$B$7793,0),MATCH(Data!$H$1,Mapping!$B$2:$T$2,0))</f>
        <v>Standard Class</v>
      </c>
      <c r="I354" t="str">
        <f>INDEX(Mapping!$B$2:$T$7793,MATCH(Data!$A354,Mapping!$B$3:$B$7793,0),MATCH(Data!$I$1,Mapping!$B$2:$T$2,0))</f>
        <v>Consumer</v>
      </c>
      <c r="J354">
        <f>VLOOKUP($A354,Mapping!$X$3:$Y$7793,2,0)</f>
        <v>48640</v>
      </c>
      <c r="K354" t="str">
        <f>VLOOKUP($J354,Mapping!$AB$3:$AC$475,2,0)</f>
        <v>Vacaville</v>
      </c>
      <c r="L354" t="str">
        <f>VLOOKUP($K354,Mapping!$AF$3:$AG$475,2,0)</f>
        <v>California</v>
      </c>
      <c r="M354" t="str">
        <f>VLOOKUP($L354,Mapping!$AI$3:$AJ$48,2,0)</f>
        <v>United States</v>
      </c>
      <c r="N354" t="str">
        <f>VLOOKUP($L354,Mapping!$AI$3:$AK$48,3,0)</f>
        <v>West</v>
      </c>
      <c r="O354" t="str">
        <f>VLOOKUP(Table1[[#This Row],[Column1]],Mapping!$AM$8:$AN$11,2,0)</f>
        <v>Office Supplies</v>
      </c>
      <c r="P354" t="str">
        <f>VLOOKUP(Table1[[#This Row],[Column3]],Mapping!$AP$5:$AQ$22,2,0)</f>
        <v>Paper</v>
      </c>
      <c r="Q354">
        <v>12.84</v>
      </c>
      <c r="R354">
        <v>3</v>
      </c>
      <c r="S354">
        <v>5.7779999999999987</v>
      </c>
    </row>
    <row r="355" spans="1:19" x14ac:dyDescent="0.35">
      <c r="A355">
        <v>4031</v>
      </c>
      <c r="B355" t="s">
        <v>3608</v>
      </c>
      <c r="C355" t="s">
        <v>611</v>
      </c>
      <c r="D355" t="str">
        <f>MID(Table1[[#This Row],[Product ID]],5,2)</f>
        <v>CH</v>
      </c>
      <c r="E355" t="str">
        <f>LEFT(Table1[[#This Row],[Product ID]],3)</f>
        <v>FUR</v>
      </c>
      <c r="F355" s="10">
        <f>VLOOKUP(Table1[[#This Row],[Order ID]],Mapping!H355:J8146,3,0)</f>
        <v>40857</v>
      </c>
      <c r="G355" s="10">
        <f>VLOOKUP(Table1[[#This Row],[Order ID]],Mapping!H355:K8146,4,0)</f>
        <v>40863</v>
      </c>
      <c r="H355" t="str">
        <f>INDEX(Mapping!$B$2:$T$7793,MATCH(Data!$A355,Mapping!$B$3:$B$7793,0),MATCH(Data!$H$1,Mapping!$B$2:$T$2,0))</f>
        <v>Standard Class</v>
      </c>
      <c r="I355" t="str">
        <f>INDEX(Mapping!$B$2:$T$7793,MATCH(Data!$A355,Mapping!$B$3:$B$7793,0),MATCH(Data!$I$1,Mapping!$B$2:$T$2,0))</f>
        <v>Consumer</v>
      </c>
      <c r="J355">
        <f>VLOOKUP($A355,Mapping!$X$3:$Y$7793,2,0)</f>
        <v>48640</v>
      </c>
      <c r="K355" t="str">
        <f>VLOOKUP($J355,Mapping!$AB$3:$AC$475,2,0)</f>
        <v>Vacaville</v>
      </c>
      <c r="L355" t="str">
        <f>VLOOKUP($K355,Mapping!$AF$3:$AG$475,2,0)</f>
        <v>California</v>
      </c>
      <c r="M355" t="str">
        <f>VLOOKUP($L355,Mapping!$AI$3:$AJ$48,2,0)</f>
        <v>United States</v>
      </c>
      <c r="N355" t="str">
        <f>VLOOKUP($L355,Mapping!$AI$3:$AK$48,3,0)</f>
        <v>West</v>
      </c>
      <c r="O355" t="str">
        <f>VLOOKUP(Table1[[#This Row],[Column1]],Mapping!$AM$8:$AN$11,2,0)</f>
        <v>Furniture</v>
      </c>
      <c r="P355" t="str">
        <f>VLOOKUP(Table1[[#This Row],[Column3]],Mapping!$AP$5:$AQ$22,2,0)</f>
        <v>Chairs</v>
      </c>
      <c r="Q355">
        <v>563.93999999999994</v>
      </c>
      <c r="R355">
        <v>3</v>
      </c>
      <c r="S355">
        <v>112.78800000000001</v>
      </c>
    </row>
    <row r="356" spans="1:19" x14ac:dyDescent="0.35">
      <c r="A356">
        <v>4032</v>
      </c>
      <c r="B356" t="s">
        <v>3608</v>
      </c>
      <c r="C356" t="s">
        <v>1411</v>
      </c>
      <c r="D356" t="str">
        <f>MID(Table1[[#This Row],[Product ID]],5,2)</f>
        <v>ST</v>
      </c>
      <c r="E356" t="str">
        <f>LEFT(Table1[[#This Row],[Product ID]],3)</f>
        <v>OFF</v>
      </c>
      <c r="F356" s="10">
        <f>VLOOKUP(Table1[[#This Row],[Order ID]],Mapping!H356:J8147,3,0)</f>
        <v>40857</v>
      </c>
      <c r="G356" s="10">
        <f>VLOOKUP(Table1[[#This Row],[Order ID]],Mapping!H356:K8147,4,0)</f>
        <v>40863</v>
      </c>
      <c r="H356" t="str">
        <f>INDEX(Mapping!$B$2:$T$7793,MATCH(Data!$A356,Mapping!$B$3:$B$7793,0),MATCH(Data!$H$1,Mapping!$B$2:$T$2,0))</f>
        <v>Standard Class</v>
      </c>
      <c r="I356" t="str">
        <f>INDEX(Mapping!$B$2:$T$7793,MATCH(Data!$A356,Mapping!$B$3:$B$7793,0),MATCH(Data!$I$1,Mapping!$B$2:$T$2,0))</f>
        <v>Consumer</v>
      </c>
      <c r="J356">
        <f>VLOOKUP($A356,Mapping!$X$3:$Y$7793,2,0)</f>
        <v>48640</v>
      </c>
      <c r="K356" t="str">
        <f>VLOOKUP($J356,Mapping!$AB$3:$AC$475,2,0)</f>
        <v>Vacaville</v>
      </c>
      <c r="L356" t="str">
        <f>VLOOKUP($K356,Mapping!$AF$3:$AG$475,2,0)</f>
        <v>California</v>
      </c>
      <c r="M356" t="str">
        <f>VLOOKUP($L356,Mapping!$AI$3:$AJ$48,2,0)</f>
        <v>United States</v>
      </c>
      <c r="N356" t="str">
        <f>VLOOKUP($L356,Mapping!$AI$3:$AK$48,3,0)</f>
        <v>West</v>
      </c>
      <c r="O356" t="str">
        <f>VLOOKUP(Table1[[#This Row],[Column1]],Mapping!$AM$8:$AN$11,2,0)</f>
        <v>Office Supplies</v>
      </c>
      <c r="P356" t="str">
        <f>VLOOKUP(Table1[[#This Row],[Column3]],Mapping!$AP$5:$AQ$22,2,0)</f>
        <v>Storage</v>
      </c>
      <c r="Q356">
        <v>62.94</v>
      </c>
      <c r="R356">
        <v>3</v>
      </c>
      <c r="S356">
        <v>11.958600000000001</v>
      </c>
    </row>
    <row r="357" spans="1:19" x14ac:dyDescent="0.35">
      <c r="A357">
        <v>4033</v>
      </c>
      <c r="B357" t="s">
        <v>3608</v>
      </c>
      <c r="C357" t="s">
        <v>636</v>
      </c>
      <c r="D357" t="str">
        <f>MID(Table1[[#This Row],[Product ID]],5,2)</f>
        <v>ST</v>
      </c>
      <c r="E357" t="str">
        <f>LEFT(Table1[[#This Row],[Product ID]],3)</f>
        <v>OFF</v>
      </c>
      <c r="F357" s="10">
        <f>VLOOKUP(Table1[[#This Row],[Order ID]],Mapping!H357:J8148,3,0)</f>
        <v>40857</v>
      </c>
      <c r="G357" s="10">
        <f>VLOOKUP(Table1[[#This Row],[Order ID]],Mapping!H357:K8148,4,0)</f>
        <v>40863</v>
      </c>
      <c r="H357" t="str">
        <f>INDEX(Mapping!$B$2:$T$7793,MATCH(Data!$A357,Mapping!$B$3:$B$7793,0),MATCH(Data!$H$1,Mapping!$B$2:$T$2,0))</f>
        <v>Standard Class</v>
      </c>
      <c r="I357" t="str">
        <f>INDEX(Mapping!$B$2:$T$7793,MATCH(Data!$A357,Mapping!$B$3:$B$7793,0),MATCH(Data!$I$1,Mapping!$B$2:$T$2,0))</f>
        <v>Consumer</v>
      </c>
      <c r="J357">
        <f>VLOOKUP($A357,Mapping!$X$3:$Y$7793,2,0)</f>
        <v>48640</v>
      </c>
      <c r="K357" t="str">
        <f>VLOOKUP($J357,Mapping!$AB$3:$AC$475,2,0)</f>
        <v>Vacaville</v>
      </c>
      <c r="L357" t="str">
        <f>VLOOKUP($K357,Mapping!$AF$3:$AG$475,2,0)</f>
        <v>California</v>
      </c>
      <c r="M357" t="str">
        <f>VLOOKUP($L357,Mapping!$AI$3:$AJ$48,2,0)</f>
        <v>United States</v>
      </c>
      <c r="N357" t="str">
        <f>VLOOKUP($L357,Mapping!$AI$3:$AK$48,3,0)</f>
        <v>West</v>
      </c>
      <c r="O357" t="str">
        <f>VLOOKUP(Table1[[#This Row],[Column1]],Mapping!$AM$8:$AN$11,2,0)</f>
        <v>Office Supplies</v>
      </c>
      <c r="P357" t="str">
        <f>VLOOKUP(Table1[[#This Row],[Column3]],Mapping!$AP$5:$AQ$22,2,0)</f>
        <v>Storage</v>
      </c>
      <c r="Q357">
        <v>535.41</v>
      </c>
      <c r="R357">
        <v>3</v>
      </c>
      <c r="S357">
        <v>160.62299999999993</v>
      </c>
    </row>
    <row r="358" spans="1:19" x14ac:dyDescent="0.35">
      <c r="A358">
        <v>2132</v>
      </c>
      <c r="B358" t="s">
        <v>2296</v>
      </c>
      <c r="C358" t="s">
        <v>613</v>
      </c>
      <c r="D358" t="str">
        <f>MID(Table1[[#This Row],[Product ID]],5,2)</f>
        <v>FA</v>
      </c>
      <c r="E358" t="str">
        <f>LEFT(Table1[[#This Row],[Product ID]],3)</f>
        <v>OFF</v>
      </c>
      <c r="F358" s="10">
        <f>VLOOKUP(Table1[[#This Row],[Order ID]],Mapping!H358:J8149,3,0)</f>
        <v>40851</v>
      </c>
      <c r="G358" s="10">
        <f>VLOOKUP(Table1[[#This Row],[Order ID]],Mapping!H358:K8149,4,0)</f>
        <v>40855</v>
      </c>
      <c r="H358" t="str">
        <f>INDEX(Mapping!$B$2:$T$7793,MATCH(Data!$A358,Mapping!$B$3:$B$7793,0),MATCH(Data!$H$1,Mapping!$B$2:$T$2,0))</f>
        <v>Second Class</v>
      </c>
      <c r="I358" t="str">
        <f>INDEX(Mapping!$B$2:$T$7793,MATCH(Data!$A358,Mapping!$B$3:$B$7793,0),MATCH(Data!$I$1,Mapping!$B$2:$T$2,0))</f>
        <v>Consumer</v>
      </c>
      <c r="J358">
        <f>VLOOKUP($A358,Mapping!$X$3:$Y$7793,2,0)</f>
        <v>27511</v>
      </c>
      <c r="K358" t="str">
        <f>VLOOKUP($J358,Mapping!$AB$3:$AC$475,2,0)</f>
        <v>Torrance</v>
      </c>
      <c r="L358" t="str">
        <f>VLOOKUP($K358,Mapping!$AF$3:$AG$475,2,0)</f>
        <v>California</v>
      </c>
      <c r="M358" t="str">
        <f>VLOOKUP($L358,Mapping!$AI$3:$AJ$48,2,0)</f>
        <v>United States</v>
      </c>
      <c r="N358" t="str">
        <f>VLOOKUP($L358,Mapping!$AI$3:$AK$48,3,0)</f>
        <v>West</v>
      </c>
      <c r="O358" t="str">
        <f>VLOOKUP(Table1[[#This Row],[Column1]],Mapping!$AM$8:$AN$11,2,0)</f>
        <v>Office Supplies</v>
      </c>
      <c r="P358" t="str">
        <f>VLOOKUP(Table1[[#This Row],[Column3]],Mapping!$AP$5:$AQ$22,2,0)</f>
        <v>Fasteners</v>
      </c>
      <c r="Q358">
        <v>8.3760000000000012</v>
      </c>
      <c r="R358">
        <v>3</v>
      </c>
      <c r="S358">
        <v>2.7222</v>
      </c>
    </row>
    <row r="359" spans="1:19" x14ac:dyDescent="0.35">
      <c r="A359">
        <v>3706</v>
      </c>
      <c r="B359" t="s">
        <v>3409</v>
      </c>
      <c r="C359" t="s">
        <v>567</v>
      </c>
      <c r="D359" t="str">
        <f>MID(Table1[[#This Row],[Product ID]],5,2)</f>
        <v>PH</v>
      </c>
      <c r="E359" t="str">
        <f>LEFT(Table1[[#This Row],[Product ID]],3)</f>
        <v>TEC</v>
      </c>
      <c r="F359" s="10">
        <f>VLOOKUP(Table1[[#This Row],[Order ID]],Mapping!H359:J8150,3,0)</f>
        <v>40850</v>
      </c>
      <c r="G359" s="10">
        <f>VLOOKUP(Table1[[#This Row],[Order ID]],Mapping!H359:K8150,4,0)</f>
        <v>40854</v>
      </c>
      <c r="H359" t="str">
        <f>INDEX(Mapping!$B$2:$T$7793,MATCH(Data!$A359,Mapping!$B$3:$B$7793,0),MATCH(Data!$H$1,Mapping!$B$2:$T$2,0))</f>
        <v>Standard Class</v>
      </c>
      <c r="I359" t="str">
        <f>INDEX(Mapping!$B$2:$T$7793,MATCH(Data!$A359,Mapping!$B$3:$B$7793,0),MATCH(Data!$I$1,Mapping!$B$2:$T$2,0))</f>
        <v>Consumer</v>
      </c>
      <c r="J359">
        <f>VLOOKUP($A359,Mapping!$X$3:$Y$7793,2,0)</f>
        <v>10009</v>
      </c>
      <c r="K359" t="str">
        <f>VLOOKUP($J359,Mapping!$AB$3:$AC$475,2,0)</f>
        <v>Saint Paul</v>
      </c>
      <c r="L359" t="str">
        <f>VLOOKUP($K359,Mapping!$AF$3:$AG$475,2,0)</f>
        <v>Minnesota</v>
      </c>
      <c r="M359" t="str">
        <f>VLOOKUP($L359,Mapping!$AI$3:$AJ$48,2,0)</f>
        <v>United States</v>
      </c>
      <c r="N359" t="str">
        <f>VLOOKUP($L359,Mapping!$AI$3:$AK$48,3,0)</f>
        <v>Central</v>
      </c>
      <c r="O359" t="str">
        <f>VLOOKUP(Table1[[#This Row],[Column1]],Mapping!$AM$8:$AN$11,2,0)</f>
        <v>Technology</v>
      </c>
      <c r="P359" t="str">
        <f>VLOOKUP(Table1[[#This Row],[Column3]],Mapping!$AP$5:$AQ$22,2,0)</f>
        <v>Phones</v>
      </c>
      <c r="Q359">
        <v>783.96</v>
      </c>
      <c r="R359">
        <v>4</v>
      </c>
      <c r="S359">
        <v>219.50880000000006</v>
      </c>
    </row>
    <row r="360" spans="1:19" x14ac:dyDescent="0.35">
      <c r="A360">
        <v>3707</v>
      </c>
      <c r="B360" t="s">
        <v>3409</v>
      </c>
      <c r="C360" t="s">
        <v>1366</v>
      </c>
      <c r="D360" t="str">
        <f>MID(Table1[[#This Row],[Product ID]],5,2)</f>
        <v>BI</v>
      </c>
      <c r="E360" t="str">
        <f>LEFT(Table1[[#This Row],[Product ID]],3)</f>
        <v>OFF</v>
      </c>
      <c r="F360" s="10">
        <f>VLOOKUP(Table1[[#This Row],[Order ID]],Mapping!H360:J8151,3,0)</f>
        <v>40850</v>
      </c>
      <c r="G360" s="10">
        <f>VLOOKUP(Table1[[#This Row],[Order ID]],Mapping!H360:K8151,4,0)</f>
        <v>40854</v>
      </c>
      <c r="H360" t="str">
        <f>INDEX(Mapping!$B$2:$T$7793,MATCH(Data!$A360,Mapping!$B$3:$B$7793,0),MATCH(Data!$H$1,Mapping!$B$2:$T$2,0))</f>
        <v>Standard Class</v>
      </c>
      <c r="I360" t="str">
        <f>INDEX(Mapping!$B$2:$T$7793,MATCH(Data!$A360,Mapping!$B$3:$B$7793,0),MATCH(Data!$I$1,Mapping!$B$2:$T$2,0))</f>
        <v>Consumer</v>
      </c>
      <c r="J360">
        <f>VLOOKUP($A360,Mapping!$X$3:$Y$7793,2,0)</f>
        <v>10009</v>
      </c>
      <c r="K360" t="str">
        <f>VLOOKUP($J360,Mapping!$AB$3:$AC$475,2,0)</f>
        <v>Saint Paul</v>
      </c>
      <c r="L360" t="str">
        <f>VLOOKUP($K360,Mapping!$AF$3:$AG$475,2,0)</f>
        <v>Minnesota</v>
      </c>
      <c r="M360" t="str">
        <f>VLOOKUP($L360,Mapping!$AI$3:$AJ$48,2,0)</f>
        <v>United States</v>
      </c>
      <c r="N360" t="str">
        <f>VLOOKUP($L360,Mapping!$AI$3:$AK$48,3,0)</f>
        <v>Central</v>
      </c>
      <c r="O360" t="str">
        <f>VLOOKUP(Table1[[#This Row],[Column1]],Mapping!$AM$8:$AN$11,2,0)</f>
        <v>Office Supplies</v>
      </c>
      <c r="P360" t="str">
        <f>VLOOKUP(Table1[[#This Row],[Column3]],Mapping!$AP$5:$AQ$22,2,0)</f>
        <v>Binders</v>
      </c>
      <c r="Q360">
        <v>48.896000000000001</v>
      </c>
      <c r="R360">
        <v>2</v>
      </c>
      <c r="S360">
        <v>18.335999999999999</v>
      </c>
    </row>
    <row r="361" spans="1:19" x14ac:dyDescent="0.35">
      <c r="A361">
        <v>3708</v>
      </c>
      <c r="B361" t="s">
        <v>3409</v>
      </c>
      <c r="C361" t="s">
        <v>877</v>
      </c>
      <c r="D361" t="str">
        <f>MID(Table1[[#This Row],[Product ID]],5,2)</f>
        <v>BI</v>
      </c>
      <c r="E361" t="str">
        <f>LEFT(Table1[[#This Row],[Product ID]],3)</f>
        <v>OFF</v>
      </c>
      <c r="F361" s="10">
        <f>VLOOKUP(Table1[[#This Row],[Order ID]],Mapping!H361:J8152,3,0)</f>
        <v>40850</v>
      </c>
      <c r="G361" s="10">
        <f>VLOOKUP(Table1[[#This Row],[Order ID]],Mapping!H361:K8152,4,0)</f>
        <v>40854</v>
      </c>
      <c r="H361" t="str">
        <f>INDEX(Mapping!$B$2:$T$7793,MATCH(Data!$A361,Mapping!$B$3:$B$7793,0),MATCH(Data!$H$1,Mapping!$B$2:$T$2,0))</f>
        <v>Standard Class</v>
      </c>
      <c r="I361" t="str">
        <f>INDEX(Mapping!$B$2:$T$7793,MATCH(Data!$A361,Mapping!$B$3:$B$7793,0),MATCH(Data!$I$1,Mapping!$B$2:$T$2,0))</f>
        <v>Consumer</v>
      </c>
      <c r="J361">
        <f>VLOOKUP($A361,Mapping!$X$3:$Y$7793,2,0)</f>
        <v>10009</v>
      </c>
      <c r="K361" t="str">
        <f>VLOOKUP($J361,Mapping!$AB$3:$AC$475,2,0)</f>
        <v>Saint Paul</v>
      </c>
      <c r="L361" t="str">
        <f>VLOOKUP($K361,Mapping!$AF$3:$AG$475,2,0)</f>
        <v>Minnesota</v>
      </c>
      <c r="M361" t="str">
        <f>VLOOKUP($L361,Mapping!$AI$3:$AJ$48,2,0)</f>
        <v>United States</v>
      </c>
      <c r="N361" t="str">
        <f>VLOOKUP($L361,Mapping!$AI$3:$AK$48,3,0)</f>
        <v>Central</v>
      </c>
      <c r="O361" t="str">
        <f>VLOOKUP(Table1[[#This Row],[Column1]],Mapping!$AM$8:$AN$11,2,0)</f>
        <v>Office Supplies</v>
      </c>
      <c r="P361" t="str">
        <f>VLOOKUP(Table1[[#This Row],[Column3]],Mapping!$AP$5:$AQ$22,2,0)</f>
        <v>Binders</v>
      </c>
      <c r="Q361">
        <v>7.8560000000000008</v>
      </c>
      <c r="R361">
        <v>2</v>
      </c>
      <c r="S361">
        <v>2.8477999999999994</v>
      </c>
    </row>
    <row r="362" spans="1:19" x14ac:dyDescent="0.35">
      <c r="A362">
        <v>6676</v>
      </c>
      <c r="B362" t="s">
        <v>5141</v>
      </c>
      <c r="C362" t="s">
        <v>1573</v>
      </c>
      <c r="D362" t="str">
        <f>MID(Table1[[#This Row],[Product ID]],5,2)</f>
        <v>MA</v>
      </c>
      <c r="E362" t="str">
        <f>LEFT(Table1[[#This Row],[Product ID]],3)</f>
        <v>TEC</v>
      </c>
      <c r="F362" s="10">
        <f>VLOOKUP(Table1[[#This Row],[Order ID]],Mapping!H362:J8153,3,0)</f>
        <v>40875</v>
      </c>
      <c r="G362" s="10">
        <f>VLOOKUP(Table1[[#This Row],[Order ID]],Mapping!H362:K8153,4,0)</f>
        <v>40879</v>
      </c>
      <c r="H362" t="str">
        <f>INDEX(Mapping!$B$2:$T$7793,MATCH(Data!$A362,Mapping!$B$3:$B$7793,0),MATCH(Data!$H$1,Mapping!$B$2:$T$2,0))</f>
        <v>Same Day</v>
      </c>
      <c r="I362" t="str">
        <f>INDEX(Mapping!$B$2:$T$7793,MATCH(Data!$A362,Mapping!$B$3:$B$7793,0),MATCH(Data!$I$1,Mapping!$B$2:$T$2,0))</f>
        <v>Home Office</v>
      </c>
      <c r="J362">
        <f>VLOOKUP($A362,Mapping!$X$3:$Y$7793,2,0)</f>
        <v>77041</v>
      </c>
      <c r="K362" t="str">
        <f>VLOOKUP($J362,Mapping!$AB$3:$AC$475,2,0)</f>
        <v>Eagan</v>
      </c>
      <c r="L362" t="str">
        <f>VLOOKUP($K362,Mapping!$AF$3:$AG$475,2,0)</f>
        <v>Minnesota</v>
      </c>
      <c r="M362" t="str">
        <f>VLOOKUP($L362,Mapping!$AI$3:$AJ$48,2,0)</f>
        <v>United States</v>
      </c>
      <c r="N362" t="str">
        <f>VLOOKUP($L362,Mapping!$AI$3:$AK$48,3,0)</f>
        <v>Central</v>
      </c>
      <c r="O362" t="str">
        <f>VLOOKUP(Table1[[#This Row],[Column1]],Mapping!$AM$8:$AN$11,2,0)</f>
        <v>Technology</v>
      </c>
      <c r="P362" t="str">
        <f>VLOOKUP(Table1[[#This Row],[Column3]],Mapping!$AP$5:$AQ$22,2,0)</f>
        <v>Machines</v>
      </c>
      <c r="Q362">
        <v>998.84999999999991</v>
      </c>
      <c r="R362">
        <v>5</v>
      </c>
      <c r="S362">
        <v>-199.7700000000001</v>
      </c>
    </row>
    <row r="363" spans="1:19" x14ac:dyDescent="0.35">
      <c r="A363">
        <v>1044</v>
      </c>
      <c r="B363" t="s">
        <v>1282</v>
      </c>
      <c r="C363" t="s">
        <v>909</v>
      </c>
      <c r="D363" t="str">
        <f>MID(Table1[[#This Row],[Product ID]],5,2)</f>
        <v>BI</v>
      </c>
      <c r="E363" t="str">
        <f>LEFT(Table1[[#This Row],[Product ID]],3)</f>
        <v>OFF</v>
      </c>
      <c r="F363" s="10">
        <f>VLOOKUP(Table1[[#This Row],[Order ID]],Mapping!H363:J8154,3,0)</f>
        <v>40669</v>
      </c>
      <c r="G363" s="10">
        <f>VLOOKUP(Table1[[#This Row],[Order ID]],Mapping!H363:K8154,4,0)</f>
        <v>40673</v>
      </c>
      <c r="H363" t="str">
        <f>INDEX(Mapping!$B$2:$T$7793,MATCH(Data!$A363,Mapping!$B$3:$B$7793,0),MATCH(Data!$H$1,Mapping!$B$2:$T$2,0))</f>
        <v>Standard Class</v>
      </c>
      <c r="I363" t="str">
        <f>INDEX(Mapping!$B$2:$T$7793,MATCH(Data!$A363,Mapping!$B$3:$B$7793,0),MATCH(Data!$I$1,Mapping!$B$2:$T$2,0))</f>
        <v>Consumer</v>
      </c>
      <c r="J363">
        <f>VLOOKUP($A363,Mapping!$X$3:$Y$7793,2,0)</f>
        <v>90049</v>
      </c>
      <c r="K363" t="str">
        <f>VLOOKUP($J363,Mapping!$AB$3:$AC$475,2,0)</f>
        <v>Richardson</v>
      </c>
      <c r="L363" t="str">
        <f>VLOOKUP($K363,Mapping!$AF$3:$AG$475,2,0)</f>
        <v>Texas</v>
      </c>
      <c r="M363" t="str">
        <f>VLOOKUP($L363,Mapping!$AI$3:$AJ$48,2,0)</f>
        <v>United States</v>
      </c>
      <c r="N363" t="str">
        <f>VLOOKUP($L363,Mapping!$AI$3:$AK$48,3,0)</f>
        <v>Central</v>
      </c>
      <c r="O363" t="str">
        <f>VLOOKUP(Table1[[#This Row],[Column1]],Mapping!$AM$8:$AN$11,2,0)</f>
        <v>Office Supplies</v>
      </c>
      <c r="P363" t="str">
        <f>VLOOKUP(Table1[[#This Row],[Column3]],Mapping!$AP$5:$AQ$22,2,0)</f>
        <v>Binders</v>
      </c>
      <c r="Q363">
        <v>140.73599999999999</v>
      </c>
      <c r="R363">
        <v>8</v>
      </c>
      <c r="S363">
        <v>52.775999999999996</v>
      </c>
    </row>
    <row r="364" spans="1:19" x14ac:dyDescent="0.35">
      <c r="A364">
        <v>7609</v>
      </c>
      <c r="B364" t="s">
        <v>5677</v>
      </c>
      <c r="C364" t="s">
        <v>1609</v>
      </c>
      <c r="D364" t="str">
        <f>MID(Table1[[#This Row],[Product ID]],5,2)</f>
        <v>AC</v>
      </c>
      <c r="E364" t="str">
        <f>LEFT(Table1[[#This Row],[Product ID]],3)</f>
        <v>TEC</v>
      </c>
      <c r="F364" s="10">
        <f>VLOOKUP(Table1[[#This Row],[Order ID]],Mapping!H364:J8155,3,0)</f>
        <v>40589</v>
      </c>
      <c r="G364" s="10">
        <f>VLOOKUP(Table1[[#This Row],[Order ID]],Mapping!H364:K8155,4,0)</f>
        <v>40593</v>
      </c>
      <c r="H364" t="str">
        <f>INDEX(Mapping!$B$2:$T$7793,MATCH(Data!$A364,Mapping!$B$3:$B$7793,0),MATCH(Data!$H$1,Mapping!$B$2:$T$2,0))</f>
        <v>Standard Class</v>
      </c>
      <c r="I364" t="str">
        <f>INDEX(Mapping!$B$2:$T$7793,MATCH(Data!$A364,Mapping!$B$3:$B$7793,0),MATCH(Data!$I$1,Mapping!$B$2:$T$2,0))</f>
        <v>Home Office</v>
      </c>
      <c r="J364">
        <f>VLOOKUP($A364,Mapping!$X$3:$Y$7793,2,0)</f>
        <v>98103</v>
      </c>
      <c r="K364" t="str">
        <f>VLOOKUP($J364,Mapping!$AB$3:$AC$475,2,0)</f>
        <v>Fort Worth</v>
      </c>
      <c r="L364" t="str">
        <f>VLOOKUP($K364,Mapping!$AF$3:$AG$475,2,0)</f>
        <v>Texas</v>
      </c>
      <c r="M364" t="str">
        <f>VLOOKUP($L364,Mapping!$AI$3:$AJ$48,2,0)</f>
        <v>United States</v>
      </c>
      <c r="N364" t="str">
        <f>VLOOKUP($L364,Mapping!$AI$3:$AK$48,3,0)</f>
        <v>Central</v>
      </c>
      <c r="O364" t="str">
        <f>VLOOKUP(Table1[[#This Row],[Column1]],Mapping!$AM$8:$AN$11,2,0)</f>
        <v>Technology</v>
      </c>
      <c r="P364" t="str">
        <f>VLOOKUP(Table1[[#This Row],[Column3]],Mapping!$AP$5:$AQ$22,2,0)</f>
        <v>Accessories</v>
      </c>
      <c r="Q364">
        <v>239.96999999999997</v>
      </c>
      <c r="R364">
        <v>3</v>
      </c>
      <c r="S364">
        <v>86.389199999999988</v>
      </c>
    </row>
    <row r="365" spans="1:19" x14ac:dyDescent="0.35">
      <c r="A365">
        <v>7610</v>
      </c>
      <c r="B365" t="s">
        <v>5677</v>
      </c>
      <c r="C365" t="s">
        <v>2162</v>
      </c>
      <c r="D365" t="str">
        <f>MID(Table1[[#This Row],[Product ID]],5,2)</f>
        <v>AP</v>
      </c>
      <c r="E365" t="str">
        <f>LEFT(Table1[[#This Row],[Product ID]],3)</f>
        <v>OFF</v>
      </c>
      <c r="F365" s="10">
        <f>VLOOKUP(Table1[[#This Row],[Order ID]],Mapping!H365:J8156,3,0)</f>
        <v>40589</v>
      </c>
      <c r="G365" s="10">
        <f>VLOOKUP(Table1[[#This Row],[Order ID]],Mapping!H365:K8156,4,0)</f>
        <v>40593</v>
      </c>
      <c r="H365" t="str">
        <f>INDEX(Mapping!$B$2:$T$7793,MATCH(Data!$A365,Mapping!$B$3:$B$7793,0),MATCH(Data!$H$1,Mapping!$B$2:$T$2,0))</f>
        <v>Standard Class</v>
      </c>
      <c r="I365" t="str">
        <f>INDEX(Mapping!$B$2:$T$7793,MATCH(Data!$A365,Mapping!$B$3:$B$7793,0),MATCH(Data!$I$1,Mapping!$B$2:$T$2,0))</f>
        <v>Corporate</v>
      </c>
      <c r="J365">
        <f>VLOOKUP($A365,Mapping!$X$3:$Y$7793,2,0)</f>
        <v>98103</v>
      </c>
      <c r="K365" t="str">
        <f>VLOOKUP($J365,Mapping!$AB$3:$AC$475,2,0)</f>
        <v>Fort Worth</v>
      </c>
      <c r="L365" t="str">
        <f>VLOOKUP($K365,Mapping!$AF$3:$AG$475,2,0)</f>
        <v>Texas</v>
      </c>
      <c r="M365" t="str">
        <f>VLOOKUP($L365,Mapping!$AI$3:$AJ$48,2,0)</f>
        <v>United States</v>
      </c>
      <c r="N365" t="str">
        <f>VLOOKUP($L365,Mapping!$AI$3:$AK$48,3,0)</f>
        <v>Central</v>
      </c>
      <c r="O365" t="str">
        <f>VLOOKUP(Table1[[#This Row],[Column1]],Mapping!$AM$8:$AN$11,2,0)</f>
        <v>Office Supplies</v>
      </c>
      <c r="P365" t="str">
        <f>VLOOKUP(Table1[[#This Row],[Column3]],Mapping!$AP$5:$AQ$22,2,0)</f>
        <v>Appliances</v>
      </c>
      <c r="Q365">
        <v>81.96</v>
      </c>
      <c r="R365">
        <v>2</v>
      </c>
      <c r="S365">
        <v>22.948799999999999</v>
      </c>
    </row>
    <row r="366" spans="1:19" x14ac:dyDescent="0.35">
      <c r="A366">
        <v>7611</v>
      </c>
      <c r="B366" t="s">
        <v>5677</v>
      </c>
      <c r="C366" t="s">
        <v>2308</v>
      </c>
      <c r="D366" t="str">
        <f>MID(Table1[[#This Row],[Product ID]],5,2)</f>
        <v>SU</v>
      </c>
      <c r="E366" t="str">
        <f>LEFT(Table1[[#This Row],[Product ID]],3)</f>
        <v>OFF</v>
      </c>
      <c r="F366" s="10">
        <f>VLOOKUP(Table1[[#This Row],[Order ID]],Mapping!H366:J8157,3,0)</f>
        <v>40589</v>
      </c>
      <c r="G366" s="10">
        <f>VLOOKUP(Table1[[#This Row],[Order ID]],Mapping!H366:K8157,4,0)</f>
        <v>40593</v>
      </c>
      <c r="H366" t="str">
        <f>INDEX(Mapping!$B$2:$T$7793,MATCH(Data!$A366,Mapping!$B$3:$B$7793,0),MATCH(Data!$H$1,Mapping!$B$2:$T$2,0))</f>
        <v>Standard Class</v>
      </c>
      <c r="I366" t="str">
        <f>INDEX(Mapping!$B$2:$T$7793,MATCH(Data!$A366,Mapping!$B$3:$B$7793,0),MATCH(Data!$I$1,Mapping!$B$2:$T$2,0))</f>
        <v>Corporate</v>
      </c>
      <c r="J366">
        <f>VLOOKUP($A366,Mapping!$X$3:$Y$7793,2,0)</f>
        <v>98103</v>
      </c>
      <c r="K366" t="str">
        <f>VLOOKUP($J366,Mapping!$AB$3:$AC$475,2,0)</f>
        <v>Fort Worth</v>
      </c>
      <c r="L366" t="str">
        <f>VLOOKUP($K366,Mapping!$AF$3:$AG$475,2,0)</f>
        <v>Texas</v>
      </c>
      <c r="M366" t="str">
        <f>VLOOKUP($L366,Mapping!$AI$3:$AJ$48,2,0)</f>
        <v>United States</v>
      </c>
      <c r="N366" t="str">
        <f>VLOOKUP($L366,Mapping!$AI$3:$AK$48,3,0)</f>
        <v>Central</v>
      </c>
      <c r="O366" t="str">
        <f>VLOOKUP(Table1[[#This Row],[Column1]],Mapping!$AM$8:$AN$11,2,0)</f>
        <v>Office Supplies</v>
      </c>
      <c r="P366" t="str">
        <f>VLOOKUP(Table1[[#This Row],[Column3]],Mapping!$AP$5:$AQ$22,2,0)</f>
        <v>Supplies</v>
      </c>
      <c r="Q366">
        <v>238.62</v>
      </c>
      <c r="R366">
        <v>2</v>
      </c>
      <c r="S366">
        <v>4.7724000000000046</v>
      </c>
    </row>
    <row r="367" spans="1:19" x14ac:dyDescent="0.35">
      <c r="A367">
        <v>5791</v>
      </c>
      <c r="B367" t="s">
        <v>4654</v>
      </c>
      <c r="C367" t="s">
        <v>3266</v>
      </c>
      <c r="D367" t="str">
        <f>MID(Table1[[#This Row],[Product ID]],5,2)</f>
        <v>TA</v>
      </c>
      <c r="E367" t="str">
        <f>LEFT(Table1[[#This Row],[Product ID]],3)</f>
        <v>FUR</v>
      </c>
      <c r="F367" s="10">
        <f>VLOOKUP(Table1[[#This Row],[Order ID]],Mapping!H367:J8158,3,0)</f>
        <v>40641</v>
      </c>
      <c r="G367" s="10">
        <f>VLOOKUP(Table1[[#This Row],[Order ID]],Mapping!H367:K8158,4,0)</f>
        <v>40645</v>
      </c>
      <c r="H367" t="str">
        <f>INDEX(Mapping!$B$2:$T$7793,MATCH(Data!$A367,Mapping!$B$3:$B$7793,0),MATCH(Data!$H$1,Mapping!$B$2:$T$2,0))</f>
        <v>Standard Class</v>
      </c>
      <c r="I367" t="str">
        <f>INDEX(Mapping!$B$2:$T$7793,MATCH(Data!$A367,Mapping!$B$3:$B$7793,0),MATCH(Data!$I$1,Mapping!$B$2:$T$2,0))</f>
        <v>Corporate</v>
      </c>
      <c r="J367">
        <f>VLOOKUP($A367,Mapping!$X$3:$Y$7793,2,0)</f>
        <v>43615</v>
      </c>
      <c r="K367" t="str">
        <f>VLOOKUP($J367,Mapping!$AB$3:$AC$475,2,0)</f>
        <v>Royal Oak</v>
      </c>
      <c r="L367" t="str">
        <f>VLOOKUP($K367,Mapping!$AF$3:$AG$475,2,0)</f>
        <v>Michigan</v>
      </c>
      <c r="M367" t="str">
        <f>VLOOKUP($L367,Mapping!$AI$3:$AJ$48,2,0)</f>
        <v>United States</v>
      </c>
      <c r="N367" t="str">
        <f>VLOOKUP($L367,Mapping!$AI$3:$AK$48,3,0)</f>
        <v>Central</v>
      </c>
      <c r="O367" t="str">
        <f>VLOOKUP(Table1[[#This Row],[Column1]],Mapping!$AM$8:$AN$11,2,0)</f>
        <v>Furniture</v>
      </c>
      <c r="P367" t="str">
        <f>VLOOKUP(Table1[[#This Row],[Column3]],Mapping!$AP$5:$AQ$22,2,0)</f>
        <v>Tables</v>
      </c>
      <c r="Q367">
        <v>172.11</v>
      </c>
      <c r="R367">
        <v>1</v>
      </c>
      <c r="S367">
        <v>-94.660500000000013</v>
      </c>
    </row>
    <row r="368" spans="1:19" x14ac:dyDescent="0.35">
      <c r="A368">
        <v>5567</v>
      </c>
      <c r="B368" t="s">
        <v>4525</v>
      </c>
      <c r="C368" t="s">
        <v>2216</v>
      </c>
      <c r="D368" t="str">
        <f>MID(Table1[[#This Row],[Product ID]],5,2)</f>
        <v>FU</v>
      </c>
      <c r="E368" t="str">
        <f>LEFT(Table1[[#This Row],[Product ID]],3)</f>
        <v>FUR</v>
      </c>
      <c r="F368" s="10">
        <f>VLOOKUP(Table1[[#This Row],[Order ID]],Mapping!H368:J8159,3,0)</f>
        <v>40871</v>
      </c>
      <c r="G368" s="10">
        <f>VLOOKUP(Table1[[#This Row],[Order ID]],Mapping!H368:K8159,4,0)</f>
        <v>40876</v>
      </c>
      <c r="H368" t="str">
        <f>INDEX(Mapping!$B$2:$T$7793,MATCH(Data!$A368,Mapping!$B$3:$B$7793,0),MATCH(Data!$H$1,Mapping!$B$2:$T$2,0))</f>
        <v>Standard Class</v>
      </c>
      <c r="I368" t="str">
        <f>INDEX(Mapping!$B$2:$T$7793,MATCH(Data!$A368,Mapping!$B$3:$B$7793,0),MATCH(Data!$I$1,Mapping!$B$2:$T$2,0))</f>
        <v>Consumer</v>
      </c>
      <c r="J368">
        <f>VLOOKUP($A368,Mapping!$X$3:$Y$7793,2,0)</f>
        <v>23464</v>
      </c>
      <c r="K368" t="str">
        <f>VLOOKUP($J368,Mapping!$AB$3:$AC$475,2,0)</f>
        <v>Fresno</v>
      </c>
      <c r="L368" t="str">
        <f>VLOOKUP($K368,Mapping!$AF$3:$AG$475,2,0)</f>
        <v>California</v>
      </c>
      <c r="M368" t="str">
        <f>VLOOKUP($L368,Mapping!$AI$3:$AJ$48,2,0)</f>
        <v>United States</v>
      </c>
      <c r="N368" t="str">
        <f>VLOOKUP($L368,Mapping!$AI$3:$AK$48,3,0)</f>
        <v>West</v>
      </c>
      <c r="O368" t="str">
        <f>VLOOKUP(Table1[[#This Row],[Column1]],Mapping!$AM$8:$AN$11,2,0)</f>
        <v>Furniture</v>
      </c>
      <c r="P368" t="str">
        <f>VLOOKUP(Table1[[#This Row],[Column3]],Mapping!$AP$5:$AQ$22,2,0)</f>
        <v>Furnishings</v>
      </c>
      <c r="Q368">
        <v>111.15</v>
      </c>
      <c r="R368">
        <v>5</v>
      </c>
      <c r="S368">
        <v>48.906000000000006</v>
      </c>
    </row>
    <row r="369" spans="1:19" x14ac:dyDescent="0.35">
      <c r="A369">
        <v>265</v>
      </c>
      <c r="B369" t="s">
        <v>367</v>
      </c>
      <c r="C369" t="s">
        <v>368</v>
      </c>
      <c r="D369" t="str">
        <f>MID(Table1[[#This Row],[Product ID]],5,2)</f>
        <v>AR</v>
      </c>
      <c r="E369" t="str">
        <f>LEFT(Table1[[#This Row],[Product ID]],3)</f>
        <v>OFF</v>
      </c>
      <c r="F369" s="10" t="e">
        <f>VLOOKUP(Table1[[#This Row],[Order ID]],Mapping!H369:J8160,3,0)</f>
        <v>#N/A</v>
      </c>
      <c r="G369" s="10" t="e">
        <f>VLOOKUP(Table1[[#This Row],[Order ID]],Mapping!H369:K8160,4,0)</f>
        <v>#N/A</v>
      </c>
      <c r="H369" t="str">
        <f>INDEX(Mapping!$B$2:$T$7793,MATCH(Data!$A369,Mapping!$B$3:$B$7793,0),MATCH(Data!$H$1,Mapping!$B$2:$T$2,0))</f>
        <v>Second Class</v>
      </c>
      <c r="I369" t="str">
        <f>INDEX(Mapping!$B$2:$T$7793,MATCH(Data!$A369,Mapping!$B$3:$B$7793,0),MATCH(Data!$I$1,Mapping!$B$2:$T$2,0))</f>
        <v>Consumer</v>
      </c>
      <c r="J369">
        <f>VLOOKUP($A369,Mapping!$X$3:$Y$7793,2,0)</f>
        <v>19140</v>
      </c>
      <c r="K369" t="str">
        <f>VLOOKUP($J369,Mapping!$AB$3:$AC$475,2,0)</f>
        <v>Orem</v>
      </c>
      <c r="L369" t="str">
        <f>VLOOKUP($K369,Mapping!$AF$3:$AG$475,2,0)</f>
        <v>Utah</v>
      </c>
      <c r="M369" t="str">
        <f>VLOOKUP($L369,Mapping!$AI$3:$AJ$48,2,0)</f>
        <v>United States</v>
      </c>
      <c r="N369" t="str">
        <f>VLOOKUP($L369,Mapping!$AI$3:$AK$48,3,0)</f>
        <v>West</v>
      </c>
      <c r="O369" t="str">
        <f>VLOOKUP(Table1[[#This Row],[Column1]],Mapping!$AM$8:$AN$11,2,0)</f>
        <v>Office Supplies</v>
      </c>
      <c r="P369" t="str">
        <f>VLOOKUP(Table1[[#This Row],[Column3]],Mapping!$AP$5:$AQ$22,2,0)</f>
        <v>Art</v>
      </c>
      <c r="Q369">
        <v>17.856000000000002</v>
      </c>
      <c r="R369">
        <v>4</v>
      </c>
      <c r="S369">
        <v>1.1159999999999979</v>
      </c>
    </row>
    <row r="370" spans="1:19" x14ac:dyDescent="0.35">
      <c r="A370">
        <v>267</v>
      </c>
      <c r="B370" t="s">
        <v>367</v>
      </c>
      <c r="C370" t="s">
        <v>369</v>
      </c>
      <c r="D370" t="str">
        <f>MID(Table1[[#This Row],[Product ID]],5,2)</f>
        <v>FA</v>
      </c>
      <c r="E370" t="str">
        <f>LEFT(Table1[[#This Row],[Product ID]],3)</f>
        <v>OFF</v>
      </c>
      <c r="F370" s="10" t="e">
        <f>VLOOKUP(Table1[[#This Row],[Order ID]],Mapping!H370:J8161,3,0)</f>
        <v>#N/A</v>
      </c>
      <c r="G370" s="10" t="e">
        <f>VLOOKUP(Table1[[#This Row],[Order ID]],Mapping!H370:K8161,4,0)</f>
        <v>#N/A</v>
      </c>
      <c r="H370" t="str">
        <f>INDEX(Mapping!$B$2:$T$7793,MATCH(Data!$A370,Mapping!$B$3:$B$7793,0),MATCH(Data!$H$1,Mapping!$B$2:$T$2,0))</f>
        <v>Second Class</v>
      </c>
      <c r="I370" t="str">
        <f>INDEX(Mapping!$B$2:$T$7793,MATCH(Data!$A370,Mapping!$B$3:$B$7793,0),MATCH(Data!$I$1,Mapping!$B$2:$T$2,0))</f>
        <v>Corporate</v>
      </c>
      <c r="J370">
        <f>VLOOKUP($A370,Mapping!$X$3:$Y$7793,2,0)</f>
        <v>19140</v>
      </c>
      <c r="K370" t="str">
        <f>VLOOKUP($J370,Mapping!$AB$3:$AC$475,2,0)</f>
        <v>Orem</v>
      </c>
      <c r="L370" t="str">
        <f>VLOOKUP($K370,Mapping!$AF$3:$AG$475,2,0)</f>
        <v>Utah</v>
      </c>
      <c r="M370" t="str">
        <f>VLOOKUP($L370,Mapping!$AI$3:$AJ$48,2,0)</f>
        <v>United States</v>
      </c>
      <c r="N370" t="str">
        <f>VLOOKUP($L370,Mapping!$AI$3:$AK$48,3,0)</f>
        <v>West</v>
      </c>
      <c r="O370" t="str">
        <f>VLOOKUP(Table1[[#This Row],[Column1]],Mapping!$AM$8:$AN$11,2,0)</f>
        <v>Office Supplies</v>
      </c>
      <c r="P370" t="str">
        <f>VLOOKUP(Table1[[#This Row],[Column3]],Mapping!$AP$5:$AQ$22,2,0)</f>
        <v>Fasteners</v>
      </c>
      <c r="Q370">
        <v>30.991999999999997</v>
      </c>
      <c r="R370">
        <v>13</v>
      </c>
      <c r="S370">
        <v>10.072399999999996</v>
      </c>
    </row>
    <row r="371" spans="1:19" x14ac:dyDescent="0.35">
      <c r="A371">
        <v>268</v>
      </c>
      <c r="B371" t="s">
        <v>367</v>
      </c>
      <c r="C371" t="s">
        <v>370</v>
      </c>
      <c r="D371" t="str">
        <f>MID(Table1[[#This Row],[Product ID]],5,2)</f>
        <v>PH</v>
      </c>
      <c r="E371" t="str">
        <f>LEFT(Table1[[#This Row],[Product ID]],3)</f>
        <v>TEC</v>
      </c>
      <c r="F371" s="10" t="e">
        <f>VLOOKUP(Table1[[#This Row],[Order ID]],Mapping!H371:J8162,3,0)</f>
        <v>#N/A</v>
      </c>
      <c r="G371" s="10" t="e">
        <f>VLOOKUP(Table1[[#This Row],[Order ID]],Mapping!H371:K8162,4,0)</f>
        <v>#N/A</v>
      </c>
      <c r="H371" t="str">
        <f>INDEX(Mapping!$B$2:$T$7793,MATCH(Data!$A371,Mapping!$B$3:$B$7793,0),MATCH(Data!$H$1,Mapping!$B$2:$T$2,0))</f>
        <v>Second Class</v>
      </c>
      <c r="I371" t="str">
        <f>INDEX(Mapping!$B$2:$T$7793,MATCH(Data!$A371,Mapping!$B$3:$B$7793,0),MATCH(Data!$I$1,Mapping!$B$2:$T$2,0))</f>
        <v>Corporate</v>
      </c>
      <c r="J371">
        <f>VLOOKUP($A371,Mapping!$X$3:$Y$7793,2,0)</f>
        <v>19140</v>
      </c>
      <c r="K371" t="str">
        <f>VLOOKUP($J371,Mapping!$AB$3:$AC$475,2,0)</f>
        <v>Orem</v>
      </c>
      <c r="L371" t="str">
        <f>VLOOKUP($K371,Mapping!$AF$3:$AG$475,2,0)</f>
        <v>Utah</v>
      </c>
      <c r="M371" t="str">
        <f>VLOOKUP($L371,Mapping!$AI$3:$AJ$48,2,0)</f>
        <v>United States</v>
      </c>
      <c r="N371" t="str">
        <f>VLOOKUP($L371,Mapping!$AI$3:$AK$48,3,0)</f>
        <v>West</v>
      </c>
      <c r="O371" t="str">
        <f>VLOOKUP(Table1[[#This Row],[Column1]],Mapping!$AM$8:$AN$11,2,0)</f>
        <v>Technology</v>
      </c>
      <c r="P371" t="str">
        <f>VLOOKUP(Table1[[#This Row],[Column3]],Mapping!$AP$5:$AQ$22,2,0)</f>
        <v>Phones</v>
      </c>
      <c r="Q371">
        <v>71.927999999999997</v>
      </c>
      <c r="R371">
        <v>12</v>
      </c>
      <c r="S371">
        <v>8.3915999999999897</v>
      </c>
    </row>
    <row r="372" spans="1:19" x14ac:dyDescent="0.35">
      <c r="A372">
        <v>1042</v>
      </c>
      <c r="B372" t="s">
        <v>1280</v>
      </c>
      <c r="C372" t="s">
        <v>975</v>
      </c>
      <c r="D372" t="str">
        <f>MID(Table1[[#This Row],[Product ID]],5,2)</f>
        <v>BI</v>
      </c>
      <c r="E372" t="str">
        <f>LEFT(Table1[[#This Row],[Product ID]],3)</f>
        <v>OFF</v>
      </c>
      <c r="F372" s="10">
        <f>VLOOKUP(Table1[[#This Row],[Order ID]],Mapping!H372:J8163,3,0)</f>
        <v>40591</v>
      </c>
      <c r="G372" s="10">
        <f>VLOOKUP(Table1[[#This Row],[Order ID]],Mapping!H372:K8163,4,0)</f>
        <v>40596</v>
      </c>
      <c r="H372" t="str">
        <f>INDEX(Mapping!$B$2:$T$7793,MATCH(Data!$A372,Mapping!$B$3:$B$7793,0),MATCH(Data!$H$1,Mapping!$B$2:$T$2,0))</f>
        <v>Standard Class</v>
      </c>
      <c r="I372" t="str">
        <f>INDEX(Mapping!$B$2:$T$7793,MATCH(Data!$A372,Mapping!$B$3:$B$7793,0),MATCH(Data!$I$1,Mapping!$B$2:$T$2,0))</f>
        <v>Home Office</v>
      </c>
      <c r="J372">
        <f>VLOOKUP($A372,Mapping!$X$3:$Y$7793,2,0)</f>
        <v>75220</v>
      </c>
      <c r="K372" t="str">
        <f>VLOOKUP($J372,Mapping!$AB$3:$AC$475,2,0)</f>
        <v>Colorado Springs</v>
      </c>
      <c r="L372" t="str">
        <f>VLOOKUP($K372,Mapping!$AF$3:$AG$475,2,0)</f>
        <v>Colorado</v>
      </c>
      <c r="M372" t="str">
        <f>VLOOKUP($L372,Mapping!$AI$3:$AJ$48,2,0)</f>
        <v>United States</v>
      </c>
      <c r="N372" t="str">
        <f>VLOOKUP($L372,Mapping!$AI$3:$AK$48,3,0)</f>
        <v>West</v>
      </c>
      <c r="O372" t="str">
        <f>VLOOKUP(Table1[[#This Row],[Column1]],Mapping!$AM$8:$AN$11,2,0)</f>
        <v>Office Supplies</v>
      </c>
      <c r="P372" t="str">
        <f>VLOOKUP(Table1[[#This Row],[Column3]],Mapping!$AP$5:$AQ$22,2,0)</f>
        <v>Binders</v>
      </c>
      <c r="Q372">
        <v>1.0799999999999998</v>
      </c>
      <c r="R372">
        <v>3</v>
      </c>
      <c r="S372">
        <v>-1.7280000000000002</v>
      </c>
    </row>
    <row r="373" spans="1:19" x14ac:dyDescent="0.35">
      <c r="A373">
        <v>1043</v>
      </c>
      <c r="B373" t="s">
        <v>1280</v>
      </c>
      <c r="C373" t="s">
        <v>1281</v>
      </c>
      <c r="D373" t="str">
        <f>MID(Table1[[#This Row],[Product ID]],5,2)</f>
        <v>AP</v>
      </c>
      <c r="E373" t="str">
        <f>LEFT(Table1[[#This Row],[Product ID]],3)</f>
        <v>OFF</v>
      </c>
      <c r="F373" s="10">
        <f>VLOOKUP(Table1[[#This Row],[Order ID]],Mapping!H373:J8164,3,0)</f>
        <v>40591</v>
      </c>
      <c r="G373" s="10">
        <f>VLOOKUP(Table1[[#This Row],[Order ID]],Mapping!H373:K8164,4,0)</f>
        <v>40596</v>
      </c>
      <c r="H373" t="str">
        <f>INDEX(Mapping!$B$2:$T$7793,MATCH(Data!$A373,Mapping!$B$3:$B$7793,0),MATCH(Data!$H$1,Mapping!$B$2:$T$2,0))</f>
        <v>Standard Class</v>
      </c>
      <c r="I373" t="str">
        <f>INDEX(Mapping!$B$2:$T$7793,MATCH(Data!$A373,Mapping!$B$3:$B$7793,0),MATCH(Data!$I$1,Mapping!$B$2:$T$2,0))</f>
        <v>Consumer</v>
      </c>
      <c r="J373">
        <f>VLOOKUP($A373,Mapping!$X$3:$Y$7793,2,0)</f>
        <v>75220</v>
      </c>
      <c r="K373" t="str">
        <f>VLOOKUP($J373,Mapping!$AB$3:$AC$475,2,0)</f>
        <v>Colorado Springs</v>
      </c>
      <c r="L373" t="str">
        <f>VLOOKUP($K373,Mapping!$AF$3:$AG$475,2,0)</f>
        <v>Colorado</v>
      </c>
      <c r="M373" t="str">
        <f>VLOOKUP($L373,Mapping!$AI$3:$AJ$48,2,0)</f>
        <v>United States</v>
      </c>
      <c r="N373" t="str">
        <f>VLOOKUP($L373,Mapping!$AI$3:$AK$48,3,0)</f>
        <v>West</v>
      </c>
      <c r="O373" t="str">
        <f>VLOOKUP(Table1[[#This Row],[Column1]],Mapping!$AM$8:$AN$11,2,0)</f>
        <v>Office Supplies</v>
      </c>
      <c r="P373" t="str">
        <f>VLOOKUP(Table1[[#This Row],[Column3]],Mapping!$AP$5:$AQ$22,2,0)</f>
        <v>Appliances</v>
      </c>
      <c r="Q373">
        <v>7.9599999999999973</v>
      </c>
      <c r="R373">
        <v>2</v>
      </c>
      <c r="S373">
        <v>-13.930000000000003</v>
      </c>
    </row>
    <row r="374" spans="1:19" x14ac:dyDescent="0.35">
      <c r="A374">
        <v>3102</v>
      </c>
      <c r="B374" t="s">
        <v>3013</v>
      </c>
      <c r="C374" t="s">
        <v>972</v>
      </c>
      <c r="D374" t="str">
        <f>MID(Table1[[#This Row],[Product ID]],5,2)</f>
        <v>FU</v>
      </c>
      <c r="E374" t="str">
        <f>LEFT(Table1[[#This Row],[Product ID]],3)</f>
        <v>FUR</v>
      </c>
      <c r="F374" s="10">
        <f>VLOOKUP(Table1[[#This Row],[Order ID]],Mapping!H374:J8165,3,0)</f>
        <v>40872</v>
      </c>
      <c r="G374" s="10">
        <f>VLOOKUP(Table1[[#This Row],[Order ID]],Mapping!H374:K8165,4,0)</f>
        <v>40874</v>
      </c>
      <c r="H374" t="str">
        <f>INDEX(Mapping!$B$2:$T$7793,MATCH(Data!$A374,Mapping!$B$3:$B$7793,0),MATCH(Data!$H$1,Mapping!$B$2:$T$2,0))</f>
        <v>Standard Class</v>
      </c>
      <c r="I374" t="str">
        <f>INDEX(Mapping!$B$2:$T$7793,MATCH(Data!$A374,Mapping!$B$3:$B$7793,0),MATCH(Data!$I$1,Mapping!$B$2:$T$2,0))</f>
        <v>Home Office</v>
      </c>
      <c r="J374">
        <f>VLOOKUP($A374,Mapping!$X$3:$Y$7793,2,0)</f>
        <v>2895</v>
      </c>
      <c r="K374" t="str">
        <f>VLOOKUP($J374,Mapping!$AB$3:$AC$475,2,0)</f>
        <v>La Crosse</v>
      </c>
      <c r="L374" t="str">
        <f>VLOOKUP($K374,Mapping!$AF$3:$AG$475,2,0)</f>
        <v>Wisconsin</v>
      </c>
      <c r="M374" t="str">
        <f>VLOOKUP($L374,Mapping!$AI$3:$AJ$48,2,0)</f>
        <v>United States</v>
      </c>
      <c r="N374" t="str">
        <f>VLOOKUP($L374,Mapping!$AI$3:$AK$48,3,0)</f>
        <v>Central</v>
      </c>
      <c r="O374" t="str">
        <f>VLOOKUP(Table1[[#This Row],[Column1]],Mapping!$AM$8:$AN$11,2,0)</f>
        <v>Furniture</v>
      </c>
      <c r="P374" t="str">
        <f>VLOOKUP(Table1[[#This Row],[Column3]],Mapping!$AP$5:$AQ$22,2,0)</f>
        <v>Furnishings</v>
      </c>
      <c r="Q374">
        <v>52.96</v>
      </c>
      <c r="R374">
        <v>2</v>
      </c>
      <c r="S374">
        <v>20.1248</v>
      </c>
    </row>
    <row r="375" spans="1:19" x14ac:dyDescent="0.35">
      <c r="A375">
        <v>7717</v>
      </c>
      <c r="B375" t="s">
        <v>5726</v>
      </c>
      <c r="C375" t="s">
        <v>513</v>
      </c>
      <c r="D375" t="str">
        <f>MID(Table1[[#This Row],[Product ID]],5,2)</f>
        <v>AC</v>
      </c>
      <c r="E375" t="str">
        <f>LEFT(Table1[[#This Row],[Product ID]],3)</f>
        <v>TEC</v>
      </c>
      <c r="F375" s="10">
        <f>VLOOKUP(Table1[[#This Row],[Order ID]],Mapping!H375:J8166,3,0)</f>
        <v>40859</v>
      </c>
      <c r="G375" s="10">
        <f>VLOOKUP(Table1[[#This Row],[Order ID]],Mapping!H375:K8166,4,0)</f>
        <v>40865</v>
      </c>
      <c r="H375" t="str">
        <f>INDEX(Mapping!$B$2:$T$7793,MATCH(Data!$A375,Mapping!$B$3:$B$7793,0),MATCH(Data!$H$1,Mapping!$B$2:$T$2,0))</f>
        <v>Standard Class</v>
      </c>
      <c r="I375" t="str">
        <f>INDEX(Mapping!$B$2:$T$7793,MATCH(Data!$A375,Mapping!$B$3:$B$7793,0),MATCH(Data!$I$1,Mapping!$B$2:$T$2,0))</f>
        <v>Consumer</v>
      </c>
      <c r="J375">
        <f>VLOOKUP($A375,Mapping!$X$3:$Y$7793,2,0)</f>
        <v>75007</v>
      </c>
      <c r="K375" t="str">
        <f>VLOOKUP($J375,Mapping!$AB$3:$AC$475,2,0)</f>
        <v>Chesapeake</v>
      </c>
      <c r="L375" t="str">
        <f>VLOOKUP($K375,Mapping!$AF$3:$AG$475,2,0)</f>
        <v>Virginia</v>
      </c>
      <c r="M375" t="str">
        <f>VLOOKUP($L375,Mapping!$AI$3:$AJ$48,2,0)</f>
        <v>United States</v>
      </c>
      <c r="N375" t="str">
        <f>VLOOKUP($L375,Mapping!$AI$3:$AK$48,3,0)</f>
        <v>South</v>
      </c>
      <c r="O375" t="str">
        <f>VLOOKUP(Table1[[#This Row],[Column1]],Mapping!$AM$8:$AN$11,2,0)</f>
        <v>Technology</v>
      </c>
      <c r="P375" t="str">
        <f>VLOOKUP(Table1[[#This Row],[Column3]],Mapping!$AP$5:$AQ$22,2,0)</f>
        <v>Accessories</v>
      </c>
      <c r="Q375">
        <v>127.98399999999999</v>
      </c>
      <c r="R375">
        <v>2</v>
      </c>
      <c r="S375">
        <v>25.596799999999998</v>
      </c>
    </row>
    <row r="376" spans="1:19" x14ac:dyDescent="0.35">
      <c r="A376">
        <v>7398</v>
      </c>
      <c r="B376" t="s">
        <v>5551</v>
      </c>
      <c r="C376" t="s">
        <v>418</v>
      </c>
      <c r="D376" t="str">
        <f>MID(Table1[[#This Row],[Product ID]],5,2)</f>
        <v>AR</v>
      </c>
      <c r="E376" t="str">
        <f>LEFT(Table1[[#This Row],[Product ID]],3)</f>
        <v>OFF</v>
      </c>
      <c r="F376" s="10">
        <f>VLOOKUP(Table1[[#This Row],[Order ID]],Mapping!H376:J8167,3,0)</f>
        <v>40746</v>
      </c>
      <c r="G376" s="10">
        <f>VLOOKUP(Table1[[#This Row],[Order ID]],Mapping!H376:K8167,4,0)</f>
        <v>40752</v>
      </c>
      <c r="H376" t="str">
        <f>INDEX(Mapping!$B$2:$T$7793,MATCH(Data!$A376,Mapping!$B$3:$B$7793,0),MATCH(Data!$H$1,Mapping!$B$2:$T$2,0))</f>
        <v>Second Class</v>
      </c>
      <c r="I376" t="str">
        <f>INDEX(Mapping!$B$2:$T$7793,MATCH(Data!$A376,Mapping!$B$3:$B$7793,0),MATCH(Data!$I$1,Mapping!$B$2:$T$2,0))</f>
        <v>Home Office</v>
      </c>
      <c r="J376">
        <f>VLOOKUP($A376,Mapping!$X$3:$Y$7793,2,0)</f>
        <v>90008</v>
      </c>
      <c r="K376" t="str">
        <f>VLOOKUP($J376,Mapping!$AB$3:$AC$475,2,0)</f>
        <v>Rochester Hills</v>
      </c>
      <c r="L376" t="str">
        <f>VLOOKUP($K376,Mapping!$AF$3:$AG$475,2,0)</f>
        <v>Michigan</v>
      </c>
      <c r="M376" t="str">
        <f>VLOOKUP($L376,Mapping!$AI$3:$AJ$48,2,0)</f>
        <v>United States</v>
      </c>
      <c r="N376" t="str">
        <f>VLOOKUP($L376,Mapping!$AI$3:$AK$48,3,0)</f>
        <v>Central</v>
      </c>
      <c r="O376" t="str">
        <f>VLOOKUP(Table1[[#This Row],[Column1]],Mapping!$AM$8:$AN$11,2,0)</f>
        <v>Office Supplies</v>
      </c>
      <c r="P376" t="str">
        <f>VLOOKUP(Table1[[#This Row],[Column3]],Mapping!$AP$5:$AQ$22,2,0)</f>
        <v>Art</v>
      </c>
      <c r="Q376">
        <v>19.68</v>
      </c>
      <c r="R376">
        <v>6</v>
      </c>
      <c r="S376">
        <v>6.4943999999999988</v>
      </c>
    </row>
    <row r="377" spans="1:19" x14ac:dyDescent="0.35">
      <c r="A377">
        <v>1572</v>
      </c>
      <c r="B377" t="s">
        <v>1812</v>
      </c>
      <c r="C377" t="s">
        <v>1813</v>
      </c>
      <c r="D377" t="str">
        <f>MID(Table1[[#This Row],[Product ID]],5,2)</f>
        <v>PH</v>
      </c>
      <c r="E377" t="str">
        <f>LEFT(Table1[[#This Row],[Product ID]],3)</f>
        <v>TEC</v>
      </c>
      <c r="F377" s="10">
        <f>VLOOKUP(Table1[[#This Row],[Order ID]],Mapping!H377:J8168,3,0)</f>
        <v>40880</v>
      </c>
      <c r="G377" s="10">
        <f>VLOOKUP(Table1[[#This Row],[Order ID]],Mapping!H377:K8168,4,0)</f>
        <v>40886</v>
      </c>
      <c r="H377" t="str">
        <f>INDEX(Mapping!$B$2:$T$7793,MATCH(Data!$A377,Mapping!$B$3:$B$7793,0),MATCH(Data!$H$1,Mapping!$B$2:$T$2,0))</f>
        <v>Same Day</v>
      </c>
      <c r="I377" t="str">
        <f>INDEX(Mapping!$B$2:$T$7793,MATCH(Data!$A377,Mapping!$B$3:$B$7793,0),MATCH(Data!$I$1,Mapping!$B$2:$T$2,0))</f>
        <v>Consumer</v>
      </c>
      <c r="J377">
        <f>VLOOKUP($A377,Mapping!$X$3:$Y$7793,2,0)</f>
        <v>73120</v>
      </c>
      <c r="K377" t="str">
        <f>VLOOKUP($J377,Mapping!$AB$3:$AC$475,2,0)</f>
        <v>Midland</v>
      </c>
      <c r="L377" t="str">
        <f>VLOOKUP($K377,Mapping!$AF$3:$AG$475,2,0)</f>
        <v>Michigan</v>
      </c>
      <c r="M377" t="str">
        <f>VLOOKUP($L377,Mapping!$AI$3:$AJ$48,2,0)</f>
        <v>United States</v>
      </c>
      <c r="N377" t="str">
        <f>VLOOKUP($L377,Mapping!$AI$3:$AK$48,3,0)</f>
        <v>Central</v>
      </c>
      <c r="O377" t="str">
        <f>VLOOKUP(Table1[[#This Row],[Column1]],Mapping!$AM$8:$AN$11,2,0)</f>
        <v>Technology</v>
      </c>
      <c r="P377" t="str">
        <f>VLOOKUP(Table1[[#This Row],[Column3]],Mapping!$AP$5:$AQ$22,2,0)</f>
        <v>Phones</v>
      </c>
      <c r="Q377">
        <v>479.96</v>
      </c>
      <c r="R377">
        <v>4</v>
      </c>
      <c r="S377">
        <v>134.3888</v>
      </c>
    </row>
    <row r="378" spans="1:19" x14ac:dyDescent="0.35">
      <c r="A378">
        <v>1324</v>
      </c>
      <c r="B378" t="s">
        <v>1571</v>
      </c>
      <c r="C378" t="s">
        <v>1161</v>
      </c>
      <c r="D378" t="str">
        <f>MID(Table1[[#This Row],[Product ID]],5,2)</f>
        <v>ST</v>
      </c>
      <c r="E378" t="str">
        <f>LEFT(Table1[[#This Row],[Product ID]],3)</f>
        <v>OFF</v>
      </c>
      <c r="F378" s="10">
        <f>VLOOKUP(Table1[[#This Row],[Order ID]],Mapping!H378:J8169,3,0)</f>
        <v>40793</v>
      </c>
      <c r="G378" s="10">
        <f>VLOOKUP(Table1[[#This Row],[Order ID]],Mapping!H378:K8169,4,0)</f>
        <v>40799</v>
      </c>
      <c r="H378" t="str">
        <f>INDEX(Mapping!$B$2:$T$7793,MATCH(Data!$A378,Mapping!$B$3:$B$7793,0),MATCH(Data!$H$1,Mapping!$B$2:$T$2,0))</f>
        <v>Standard Class</v>
      </c>
      <c r="I378" t="str">
        <f>INDEX(Mapping!$B$2:$T$7793,MATCH(Data!$A378,Mapping!$B$3:$B$7793,0),MATCH(Data!$I$1,Mapping!$B$2:$T$2,0))</f>
        <v>Consumer</v>
      </c>
      <c r="J378">
        <f>VLOOKUP($A378,Mapping!$X$3:$Y$7793,2,0)</f>
        <v>19134</v>
      </c>
      <c r="K378" t="str">
        <f>VLOOKUP($J378,Mapping!$AB$3:$AC$475,2,0)</f>
        <v>Detroit</v>
      </c>
      <c r="L378" t="str">
        <f>VLOOKUP($K378,Mapping!$AF$3:$AG$475,2,0)</f>
        <v>Michigan</v>
      </c>
      <c r="M378" t="str">
        <f>VLOOKUP($L378,Mapping!$AI$3:$AJ$48,2,0)</f>
        <v>United States</v>
      </c>
      <c r="N378" t="str">
        <f>VLOOKUP($L378,Mapping!$AI$3:$AK$48,3,0)</f>
        <v>Central</v>
      </c>
      <c r="O378" t="str">
        <f>VLOOKUP(Table1[[#This Row],[Column1]],Mapping!$AM$8:$AN$11,2,0)</f>
        <v>Office Supplies</v>
      </c>
      <c r="P378" t="str">
        <f>VLOOKUP(Table1[[#This Row],[Column3]],Mapping!$AP$5:$AQ$22,2,0)</f>
        <v>Storage</v>
      </c>
      <c r="Q378">
        <v>64.784000000000006</v>
      </c>
      <c r="R378">
        <v>1</v>
      </c>
      <c r="S378">
        <v>-14.576399999999996</v>
      </c>
    </row>
    <row r="379" spans="1:19" x14ac:dyDescent="0.35">
      <c r="A379">
        <v>1325</v>
      </c>
      <c r="B379" t="s">
        <v>1571</v>
      </c>
      <c r="C379" t="s">
        <v>1102</v>
      </c>
      <c r="D379" t="str">
        <f>MID(Table1[[#This Row],[Product ID]],5,2)</f>
        <v>PH</v>
      </c>
      <c r="E379" t="str">
        <f>LEFT(Table1[[#This Row],[Product ID]],3)</f>
        <v>TEC</v>
      </c>
      <c r="F379" s="10">
        <f>VLOOKUP(Table1[[#This Row],[Order ID]],Mapping!H379:J8170,3,0)</f>
        <v>40793</v>
      </c>
      <c r="G379" s="10">
        <f>VLOOKUP(Table1[[#This Row],[Order ID]],Mapping!H379:K8170,4,0)</f>
        <v>40799</v>
      </c>
      <c r="H379" t="str">
        <f>INDEX(Mapping!$B$2:$T$7793,MATCH(Data!$A379,Mapping!$B$3:$B$7793,0),MATCH(Data!$H$1,Mapping!$B$2:$T$2,0))</f>
        <v>Standard Class</v>
      </c>
      <c r="I379" t="str">
        <f>INDEX(Mapping!$B$2:$T$7793,MATCH(Data!$A379,Mapping!$B$3:$B$7793,0),MATCH(Data!$I$1,Mapping!$B$2:$T$2,0))</f>
        <v>Corporate</v>
      </c>
      <c r="J379">
        <f>VLOOKUP($A379,Mapping!$X$3:$Y$7793,2,0)</f>
        <v>19134</v>
      </c>
      <c r="K379" t="str">
        <f>VLOOKUP($J379,Mapping!$AB$3:$AC$475,2,0)</f>
        <v>Detroit</v>
      </c>
      <c r="L379" t="str">
        <f>VLOOKUP($K379,Mapping!$AF$3:$AG$475,2,0)</f>
        <v>Michigan</v>
      </c>
      <c r="M379" t="str">
        <f>VLOOKUP($L379,Mapping!$AI$3:$AJ$48,2,0)</f>
        <v>United States</v>
      </c>
      <c r="N379" t="str">
        <f>VLOOKUP($L379,Mapping!$AI$3:$AK$48,3,0)</f>
        <v>Central</v>
      </c>
      <c r="O379" t="str">
        <f>VLOOKUP(Table1[[#This Row],[Column1]],Mapping!$AM$8:$AN$11,2,0)</f>
        <v>Technology</v>
      </c>
      <c r="P379" t="str">
        <f>VLOOKUP(Table1[[#This Row],[Column3]],Mapping!$AP$5:$AQ$22,2,0)</f>
        <v>Phones</v>
      </c>
      <c r="Q379">
        <v>32.381999999999998</v>
      </c>
      <c r="R379">
        <v>3</v>
      </c>
      <c r="S379">
        <v>4.3175999999999988</v>
      </c>
    </row>
    <row r="380" spans="1:19" x14ac:dyDescent="0.35">
      <c r="A380">
        <v>1326</v>
      </c>
      <c r="B380" t="s">
        <v>1571</v>
      </c>
      <c r="C380" t="s">
        <v>1572</v>
      </c>
      <c r="D380" t="str">
        <f>MID(Table1[[#This Row],[Product ID]],5,2)</f>
        <v>FU</v>
      </c>
      <c r="E380" t="str">
        <f>LEFT(Table1[[#This Row],[Product ID]],3)</f>
        <v>FUR</v>
      </c>
      <c r="F380" s="10">
        <f>VLOOKUP(Table1[[#This Row],[Order ID]],Mapping!H380:J8171,3,0)</f>
        <v>40793</v>
      </c>
      <c r="G380" s="10">
        <f>VLOOKUP(Table1[[#This Row],[Order ID]],Mapping!H380:K8171,4,0)</f>
        <v>40799</v>
      </c>
      <c r="H380" t="str">
        <f>INDEX(Mapping!$B$2:$T$7793,MATCH(Data!$A380,Mapping!$B$3:$B$7793,0),MATCH(Data!$H$1,Mapping!$B$2:$T$2,0))</f>
        <v>Standard Class</v>
      </c>
      <c r="I380" t="str">
        <f>INDEX(Mapping!$B$2:$T$7793,MATCH(Data!$A380,Mapping!$B$3:$B$7793,0),MATCH(Data!$I$1,Mapping!$B$2:$T$2,0))</f>
        <v>Corporate</v>
      </c>
      <c r="J380">
        <f>VLOOKUP($A380,Mapping!$X$3:$Y$7793,2,0)</f>
        <v>19134</v>
      </c>
      <c r="K380" t="str">
        <f>VLOOKUP($J380,Mapping!$AB$3:$AC$475,2,0)</f>
        <v>Detroit</v>
      </c>
      <c r="L380" t="str">
        <f>VLOOKUP($K380,Mapping!$AF$3:$AG$475,2,0)</f>
        <v>Michigan</v>
      </c>
      <c r="M380" t="str">
        <f>VLOOKUP($L380,Mapping!$AI$3:$AJ$48,2,0)</f>
        <v>United States</v>
      </c>
      <c r="N380" t="str">
        <f>VLOOKUP($L380,Mapping!$AI$3:$AK$48,3,0)</f>
        <v>Central</v>
      </c>
      <c r="O380" t="str">
        <f>VLOOKUP(Table1[[#This Row],[Column1]],Mapping!$AM$8:$AN$11,2,0)</f>
        <v>Furniture</v>
      </c>
      <c r="P380" t="str">
        <f>VLOOKUP(Table1[[#This Row],[Column3]],Mapping!$AP$5:$AQ$22,2,0)</f>
        <v>Furnishings</v>
      </c>
      <c r="Q380">
        <v>42.368000000000002</v>
      </c>
      <c r="R380">
        <v>2</v>
      </c>
      <c r="S380">
        <v>8.4735999999999958</v>
      </c>
    </row>
    <row r="381" spans="1:19" x14ac:dyDescent="0.35">
      <c r="A381">
        <v>1327</v>
      </c>
      <c r="B381" t="s">
        <v>1571</v>
      </c>
      <c r="C381" t="s">
        <v>1573</v>
      </c>
      <c r="D381" t="str">
        <f>MID(Table1[[#This Row],[Product ID]],5,2)</f>
        <v>MA</v>
      </c>
      <c r="E381" t="str">
        <f>LEFT(Table1[[#This Row],[Product ID]],3)</f>
        <v>TEC</v>
      </c>
      <c r="F381" s="10">
        <f>VLOOKUP(Table1[[#This Row],[Order ID]],Mapping!H381:J8172,3,0)</f>
        <v>40793</v>
      </c>
      <c r="G381" s="10">
        <f>VLOOKUP(Table1[[#This Row],[Order ID]],Mapping!H381:K8172,4,0)</f>
        <v>40799</v>
      </c>
      <c r="H381" t="str">
        <f>INDEX(Mapping!$B$2:$T$7793,MATCH(Data!$A381,Mapping!$B$3:$B$7793,0),MATCH(Data!$H$1,Mapping!$B$2:$T$2,0))</f>
        <v>Standard Class</v>
      </c>
      <c r="I381" t="str">
        <f>INDEX(Mapping!$B$2:$T$7793,MATCH(Data!$A381,Mapping!$B$3:$B$7793,0),MATCH(Data!$I$1,Mapping!$B$2:$T$2,0))</f>
        <v>Corporate</v>
      </c>
      <c r="J381">
        <f>VLOOKUP($A381,Mapping!$X$3:$Y$7793,2,0)</f>
        <v>19134</v>
      </c>
      <c r="K381" t="str">
        <f>VLOOKUP($J381,Mapping!$AB$3:$AC$475,2,0)</f>
        <v>Detroit</v>
      </c>
      <c r="L381" t="str">
        <f>VLOOKUP($K381,Mapping!$AF$3:$AG$475,2,0)</f>
        <v>Michigan</v>
      </c>
      <c r="M381" t="str">
        <f>VLOOKUP($L381,Mapping!$AI$3:$AJ$48,2,0)</f>
        <v>United States</v>
      </c>
      <c r="N381" t="str">
        <f>VLOOKUP($L381,Mapping!$AI$3:$AK$48,3,0)</f>
        <v>Central</v>
      </c>
      <c r="O381" t="str">
        <f>VLOOKUP(Table1[[#This Row],[Column1]],Mapping!$AM$8:$AN$11,2,0)</f>
        <v>Technology</v>
      </c>
      <c r="P381" t="str">
        <f>VLOOKUP(Table1[[#This Row],[Column3]],Mapping!$AP$5:$AQ$22,2,0)</f>
        <v>Machines</v>
      </c>
      <c r="Q381">
        <v>399.54</v>
      </c>
      <c r="R381">
        <v>4</v>
      </c>
      <c r="S381">
        <v>-559.35599999999988</v>
      </c>
    </row>
    <row r="382" spans="1:19" x14ac:dyDescent="0.35">
      <c r="A382">
        <v>3163</v>
      </c>
      <c r="B382" t="s">
        <v>3048</v>
      </c>
      <c r="C382" t="s">
        <v>1953</v>
      </c>
      <c r="D382" t="str">
        <f>MID(Table1[[#This Row],[Product ID]],5,2)</f>
        <v>PA</v>
      </c>
      <c r="E382" t="str">
        <f>LEFT(Table1[[#This Row],[Product ID]],3)</f>
        <v>OFF</v>
      </c>
      <c r="F382" s="10">
        <f>VLOOKUP(Table1[[#This Row],[Order ID]],Mapping!H382:J8173,3,0)</f>
        <v>40815</v>
      </c>
      <c r="G382" s="10">
        <f>VLOOKUP(Table1[[#This Row],[Order ID]],Mapping!H382:K8173,4,0)</f>
        <v>40819</v>
      </c>
      <c r="H382" t="str">
        <f>INDEX(Mapping!$B$2:$T$7793,MATCH(Data!$A382,Mapping!$B$3:$B$7793,0),MATCH(Data!$H$1,Mapping!$B$2:$T$2,0))</f>
        <v>Standard Class</v>
      </c>
      <c r="I382" t="str">
        <f>INDEX(Mapping!$B$2:$T$7793,MATCH(Data!$A382,Mapping!$B$3:$B$7793,0),MATCH(Data!$I$1,Mapping!$B$2:$T$2,0))</f>
        <v>Corporate</v>
      </c>
      <c r="J382">
        <f>VLOOKUP($A382,Mapping!$X$3:$Y$7793,2,0)</f>
        <v>19134</v>
      </c>
      <c r="K382" t="str">
        <f>VLOOKUP($J382,Mapping!$AB$3:$AC$475,2,0)</f>
        <v>Detroit</v>
      </c>
      <c r="L382" t="str">
        <f>VLOOKUP($K382,Mapping!$AF$3:$AG$475,2,0)</f>
        <v>Michigan</v>
      </c>
      <c r="M382" t="str">
        <f>VLOOKUP($L382,Mapping!$AI$3:$AJ$48,2,0)</f>
        <v>United States</v>
      </c>
      <c r="N382" t="str">
        <f>VLOOKUP($L382,Mapping!$AI$3:$AK$48,3,0)</f>
        <v>Central</v>
      </c>
      <c r="O382" t="str">
        <f>VLOOKUP(Table1[[#This Row],[Column1]],Mapping!$AM$8:$AN$11,2,0)</f>
        <v>Office Supplies</v>
      </c>
      <c r="P382" t="str">
        <f>VLOOKUP(Table1[[#This Row],[Column3]],Mapping!$AP$5:$AQ$22,2,0)</f>
        <v>Paper</v>
      </c>
      <c r="Q382">
        <v>20.928000000000001</v>
      </c>
      <c r="R382">
        <v>4</v>
      </c>
      <c r="S382">
        <v>6.8015999999999996</v>
      </c>
    </row>
    <row r="383" spans="1:19" x14ac:dyDescent="0.35">
      <c r="A383">
        <v>3164</v>
      </c>
      <c r="B383" t="s">
        <v>3048</v>
      </c>
      <c r="C383" t="s">
        <v>549</v>
      </c>
      <c r="D383" t="str">
        <f>MID(Table1[[#This Row],[Product ID]],5,2)</f>
        <v>ST</v>
      </c>
      <c r="E383" t="str">
        <f>LEFT(Table1[[#This Row],[Product ID]],3)</f>
        <v>OFF</v>
      </c>
      <c r="F383" s="10">
        <f>VLOOKUP(Table1[[#This Row],[Order ID]],Mapping!H383:J8174,3,0)</f>
        <v>40815</v>
      </c>
      <c r="G383" s="10">
        <f>VLOOKUP(Table1[[#This Row],[Order ID]],Mapping!H383:K8174,4,0)</f>
        <v>40819</v>
      </c>
      <c r="H383" t="str">
        <f>INDEX(Mapping!$B$2:$T$7793,MATCH(Data!$A383,Mapping!$B$3:$B$7793,0),MATCH(Data!$H$1,Mapping!$B$2:$T$2,0))</f>
        <v>Standard Class</v>
      </c>
      <c r="I383" t="str">
        <f>INDEX(Mapping!$B$2:$T$7793,MATCH(Data!$A383,Mapping!$B$3:$B$7793,0),MATCH(Data!$I$1,Mapping!$B$2:$T$2,0))</f>
        <v>Corporate</v>
      </c>
      <c r="J383">
        <f>VLOOKUP($A383,Mapping!$X$3:$Y$7793,2,0)</f>
        <v>19134</v>
      </c>
      <c r="K383" t="str">
        <f>VLOOKUP($J383,Mapping!$AB$3:$AC$475,2,0)</f>
        <v>Detroit</v>
      </c>
      <c r="L383" t="str">
        <f>VLOOKUP($K383,Mapping!$AF$3:$AG$475,2,0)</f>
        <v>Michigan</v>
      </c>
      <c r="M383" t="str">
        <f>VLOOKUP($L383,Mapping!$AI$3:$AJ$48,2,0)</f>
        <v>United States</v>
      </c>
      <c r="N383" t="str">
        <f>VLOOKUP($L383,Mapping!$AI$3:$AK$48,3,0)</f>
        <v>Central</v>
      </c>
      <c r="O383" t="str">
        <f>VLOOKUP(Table1[[#This Row],[Column1]],Mapping!$AM$8:$AN$11,2,0)</f>
        <v>Office Supplies</v>
      </c>
      <c r="P383" t="str">
        <f>VLOOKUP(Table1[[#This Row],[Column3]],Mapping!$AP$5:$AQ$22,2,0)</f>
        <v>Storage</v>
      </c>
      <c r="Q383">
        <v>1801.6320000000001</v>
      </c>
      <c r="R383">
        <v>6</v>
      </c>
      <c r="S383">
        <v>-337.80600000000004</v>
      </c>
    </row>
    <row r="384" spans="1:19" x14ac:dyDescent="0.35">
      <c r="A384">
        <v>2114</v>
      </c>
      <c r="B384" t="s">
        <v>2273</v>
      </c>
      <c r="C384" t="s">
        <v>1798</v>
      </c>
      <c r="D384" t="str">
        <f>MID(Table1[[#This Row],[Product ID]],5,2)</f>
        <v>AR</v>
      </c>
      <c r="E384" t="str">
        <f>LEFT(Table1[[#This Row],[Product ID]],3)</f>
        <v>OFF</v>
      </c>
      <c r="F384" s="10">
        <f>VLOOKUP(Table1[[#This Row],[Order ID]],Mapping!H384:J8175,3,0)</f>
        <v>40724</v>
      </c>
      <c r="G384" s="10">
        <f>VLOOKUP(Table1[[#This Row],[Order ID]],Mapping!H384:K8175,4,0)</f>
        <v>40726</v>
      </c>
      <c r="H384" t="str">
        <f>INDEX(Mapping!$B$2:$T$7793,MATCH(Data!$A384,Mapping!$B$3:$B$7793,0),MATCH(Data!$H$1,Mapping!$B$2:$T$2,0))</f>
        <v>First Class</v>
      </c>
      <c r="I384" t="str">
        <f>INDEX(Mapping!$B$2:$T$7793,MATCH(Data!$A384,Mapping!$B$3:$B$7793,0),MATCH(Data!$I$1,Mapping!$B$2:$T$2,0))</f>
        <v>Corporate</v>
      </c>
      <c r="J384">
        <f>VLOOKUP($A384,Mapping!$X$3:$Y$7793,2,0)</f>
        <v>60653</v>
      </c>
      <c r="K384" t="str">
        <f>VLOOKUP($J384,Mapping!$AB$3:$AC$475,2,0)</f>
        <v>Hialeah</v>
      </c>
      <c r="L384" t="str">
        <f>VLOOKUP($K384,Mapping!$AF$3:$AG$475,2,0)</f>
        <v>Florida</v>
      </c>
      <c r="M384" t="str">
        <f>VLOOKUP($L384,Mapping!$AI$3:$AJ$48,2,0)</f>
        <v>United States</v>
      </c>
      <c r="N384" t="str">
        <f>VLOOKUP($L384,Mapping!$AI$3:$AK$48,3,0)</f>
        <v>South</v>
      </c>
      <c r="O384" t="str">
        <f>VLOOKUP(Table1[[#This Row],[Column1]],Mapping!$AM$8:$AN$11,2,0)</f>
        <v>Office Supplies</v>
      </c>
      <c r="P384" t="str">
        <f>VLOOKUP(Table1[[#This Row],[Column3]],Mapping!$AP$5:$AQ$22,2,0)</f>
        <v>Art</v>
      </c>
      <c r="Q384">
        <v>5.2480000000000002</v>
      </c>
      <c r="R384">
        <v>4</v>
      </c>
      <c r="S384">
        <v>1.6399999999999995</v>
      </c>
    </row>
    <row r="385" spans="1:19" x14ac:dyDescent="0.35">
      <c r="A385">
        <v>4515</v>
      </c>
      <c r="B385" t="s">
        <v>3924</v>
      </c>
      <c r="C385" t="s">
        <v>2787</v>
      </c>
      <c r="D385" t="str">
        <f>MID(Table1[[#This Row],[Product ID]],5,2)</f>
        <v>PA</v>
      </c>
      <c r="E385" t="str">
        <f>LEFT(Table1[[#This Row],[Product ID]],3)</f>
        <v>OFF</v>
      </c>
      <c r="F385" s="10">
        <f>VLOOKUP(Table1[[#This Row],[Order ID]],Mapping!H385:J8176,3,0)</f>
        <v>40735</v>
      </c>
      <c r="G385" s="10">
        <f>VLOOKUP(Table1[[#This Row],[Order ID]],Mapping!H385:K8176,4,0)</f>
        <v>40738</v>
      </c>
      <c r="H385" t="str">
        <f>INDEX(Mapping!$B$2:$T$7793,MATCH(Data!$A385,Mapping!$B$3:$B$7793,0),MATCH(Data!$H$1,Mapping!$B$2:$T$2,0))</f>
        <v>First Class</v>
      </c>
      <c r="I385" t="str">
        <f>INDEX(Mapping!$B$2:$T$7793,MATCH(Data!$A385,Mapping!$B$3:$B$7793,0),MATCH(Data!$I$1,Mapping!$B$2:$T$2,0))</f>
        <v>Consumer</v>
      </c>
      <c r="J385">
        <f>VLOOKUP($A385,Mapping!$X$3:$Y$7793,2,0)</f>
        <v>79907</v>
      </c>
      <c r="K385" t="str">
        <f>VLOOKUP($J385,Mapping!$AB$3:$AC$475,2,0)</f>
        <v>Paterson</v>
      </c>
      <c r="L385" t="str">
        <f>VLOOKUP($K385,Mapping!$AF$3:$AG$475,2,0)</f>
        <v>New Jersey</v>
      </c>
      <c r="M385" t="str">
        <f>VLOOKUP($L385,Mapping!$AI$3:$AJ$48,2,0)</f>
        <v>United States</v>
      </c>
      <c r="N385" t="str">
        <f>VLOOKUP($L385,Mapping!$AI$3:$AK$48,3,0)</f>
        <v>East</v>
      </c>
      <c r="O385" t="str">
        <f>VLOOKUP(Table1[[#This Row],[Column1]],Mapping!$AM$8:$AN$11,2,0)</f>
        <v>Office Supplies</v>
      </c>
      <c r="P385" t="str">
        <f>VLOOKUP(Table1[[#This Row],[Column3]],Mapping!$AP$5:$AQ$22,2,0)</f>
        <v>Paper</v>
      </c>
      <c r="Q385">
        <v>10.368000000000002</v>
      </c>
      <c r="R385">
        <v>2</v>
      </c>
      <c r="S385">
        <v>3.6288</v>
      </c>
    </row>
    <row r="386" spans="1:19" x14ac:dyDescent="0.35">
      <c r="A386">
        <v>129</v>
      </c>
      <c r="B386" t="s">
        <v>192</v>
      </c>
      <c r="C386" t="s">
        <v>193</v>
      </c>
      <c r="D386" t="str">
        <f>MID(Table1[[#This Row],[Product ID]],5,2)</f>
        <v>AC</v>
      </c>
      <c r="E386" t="str">
        <f>LEFT(Table1[[#This Row],[Product ID]],3)</f>
        <v>TEC</v>
      </c>
      <c r="F386" s="10" t="e">
        <f>VLOOKUP(Table1[[#This Row],[Order ID]],Mapping!H386:J8177,3,0)</f>
        <v>#N/A</v>
      </c>
      <c r="G386" s="10" t="e">
        <f>VLOOKUP(Table1[[#This Row],[Order ID]],Mapping!H386:K8177,4,0)</f>
        <v>#N/A</v>
      </c>
      <c r="H386" t="str">
        <f>INDEX(Mapping!$B$2:$T$7793,MATCH(Data!$A386,Mapping!$B$3:$B$7793,0),MATCH(Data!$H$1,Mapping!$B$2:$T$2,0))</f>
        <v>Standard Class</v>
      </c>
      <c r="I386" t="str">
        <f>INDEX(Mapping!$B$2:$T$7793,MATCH(Data!$A386,Mapping!$B$3:$B$7793,0),MATCH(Data!$I$1,Mapping!$B$2:$T$2,0))</f>
        <v>Home Office</v>
      </c>
      <c r="J386">
        <f>VLOOKUP($A386,Mapping!$X$3:$Y$7793,2,0)</f>
        <v>90032</v>
      </c>
      <c r="K386" t="str">
        <f>VLOOKUP($J386,Mapping!$AB$3:$AC$475,2,0)</f>
        <v>Seattle</v>
      </c>
      <c r="L386" t="str">
        <f>VLOOKUP($K386,Mapping!$AF$3:$AG$475,2,0)</f>
        <v>Washington</v>
      </c>
      <c r="M386" t="str">
        <f>VLOOKUP($L386,Mapping!$AI$3:$AJ$48,2,0)</f>
        <v>United States</v>
      </c>
      <c r="N386" t="str">
        <f>VLOOKUP($L386,Mapping!$AI$3:$AK$48,3,0)</f>
        <v>West</v>
      </c>
      <c r="O386" t="str">
        <f>VLOOKUP(Table1[[#This Row],[Column1]],Mapping!$AM$8:$AN$11,2,0)</f>
        <v>Technology</v>
      </c>
      <c r="P386" t="str">
        <f>VLOOKUP(Table1[[#This Row],[Column3]],Mapping!$AP$5:$AQ$22,2,0)</f>
        <v>Accessories</v>
      </c>
      <c r="Q386">
        <v>176.8</v>
      </c>
      <c r="R386">
        <v>8</v>
      </c>
      <c r="S386">
        <v>22.984000000000009</v>
      </c>
    </row>
    <row r="387" spans="1:19" x14ac:dyDescent="0.35">
      <c r="A387">
        <v>1659</v>
      </c>
      <c r="B387" t="s">
        <v>1882</v>
      </c>
      <c r="C387" t="s">
        <v>476</v>
      </c>
      <c r="D387" t="str">
        <f>MID(Table1[[#This Row],[Product ID]],5,2)</f>
        <v>CH</v>
      </c>
      <c r="E387" t="str">
        <f>LEFT(Table1[[#This Row],[Product ID]],3)</f>
        <v>FUR</v>
      </c>
      <c r="F387" s="10">
        <f>VLOOKUP(Table1[[#This Row],[Order ID]],Mapping!H387:J8178,3,0)</f>
        <v>40742</v>
      </c>
      <c r="G387" s="10">
        <f>VLOOKUP(Table1[[#This Row],[Order ID]],Mapping!H387:K8178,4,0)</f>
        <v>40742</v>
      </c>
      <c r="H387" t="str">
        <f>INDEX(Mapping!$B$2:$T$7793,MATCH(Data!$A387,Mapping!$B$3:$B$7793,0),MATCH(Data!$H$1,Mapping!$B$2:$T$2,0))</f>
        <v>Standard Class</v>
      </c>
      <c r="I387" t="str">
        <f>INDEX(Mapping!$B$2:$T$7793,MATCH(Data!$A387,Mapping!$B$3:$B$7793,0),MATCH(Data!$I$1,Mapping!$B$2:$T$2,0))</f>
        <v>Consumer</v>
      </c>
      <c r="J387">
        <f>VLOOKUP($A387,Mapping!$X$3:$Y$7793,2,0)</f>
        <v>85705</v>
      </c>
      <c r="K387" t="str">
        <f>VLOOKUP($J387,Mapping!$AB$3:$AC$475,2,0)</f>
        <v>Great Falls</v>
      </c>
      <c r="L387" t="str">
        <f>VLOOKUP($K387,Mapping!$AF$3:$AG$475,2,0)</f>
        <v>Montana</v>
      </c>
      <c r="M387" t="str">
        <f>VLOOKUP($L387,Mapping!$AI$3:$AJ$48,2,0)</f>
        <v>United States</v>
      </c>
      <c r="N387" t="str">
        <f>VLOOKUP($L387,Mapping!$AI$3:$AK$48,3,0)</f>
        <v>West</v>
      </c>
      <c r="O387" t="str">
        <f>VLOOKUP(Table1[[#This Row],[Column1]],Mapping!$AM$8:$AN$11,2,0)</f>
        <v>Furniture</v>
      </c>
      <c r="P387" t="str">
        <f>VLOOKUP(Table1[[#This Row],[Column3]],Mapping!$AP$5:$AQ$22,2,0)</f>
        <v>Chairs</v>
      </c>
      <c r="Q387">
        <v>259.13600000000002</v>
      </c>
      <c r="R387">
        <v>4</v>
      </c>
      <c r="S387">
        <v>-25.913599999999988</v>
      </c>
    </row>
    <row r="388" spans="1:19" x14ac:dyDescent="0.35">
      <c r="A388">
        <v>4942</v>
      </c>
      <c r="B388" t="s">
        <v>4169</v>
      </c>
      <c r="C388" t="s">
        <v>623</v>
      </c>
      <c r="D388" t="str">
        <f>MID(Table1[[#This Row],[Product ID]],5,2)</f>
        <v>BI</v>
      </c>
      <c r="E388" t="str">
        <f>LEFT(Table1[[#This Row],[Product ID]],3)</f>
        <v>OFF</v>
      </c>
      <c r="F388" s="10">
        <f>VLOOKUP(Table1[[#This Row],[Order ID]],Mapping!H388:J8179,3,0)</f>
        <v>40829</v>
      </c>
      <c r="G388" s="10">
        <f>VLOOKUP(Table1[[#This Row],[Order ID]],Mapping!H388:K8179,4,0)</f>
        <v>40833</v>
      </c>
      <c r="H388" t="str">
        <f>INDEX(Mapping!$B$2:$T$7793,MATCH(Data!$A388,Mapping!$B$3:$B$7793,0),MATCH(Data!$H$1,Mapping!$B$2:$T$2,0))</f>
        <v>Second Class</v>
      </c>
      <c r="I388" t="str">
        <f>INDEX(Mapping!$B$2:$T$7793,MATCH(Data!$A388,Mapping!$B$3:$B$7793,0),MATCH(Data!$I$1,Mapping!$B$2:$T$2,0))</f>
        <v>Corporate</v>
      </c>
      <c r="J388">
        <f>VLOOKUP($A388,Mapping!$X$3:$Y$7793,2,0)</f>
        <v>10550</v>
      </c>
      <c r="K388" t="str">
        <f>VLOOKUP($J388,Mapping!$AB$3:$AC$475,2,0)</f>
        <v>Boca Raton</v>
      </c>
      <c r="L388" t="str">
        <f>VLOOKUP($K388,Mapping!$AF$3:$AG$475,2,0)</f>
        <v>Florida</v>
      </c>
      <c r="M388" t="str">
        <f>VLOOKUP($L388,Mapping!$AI$3:$AJ$48,2,0)</f>
        <v>United States</v>
      </c>
      <c r="N388" t="str">
        <f>VLOOKUP($L388,Mapping!$AI$3:$AK$48,3,0)</f>
        <v>South</v>
      </c>
      <c r="O388" t="str">
        <f>VLOOKUP(Table1[[#This Row],[Column1]],Mapping!$AM$8:$AN$11,2,0)</f>
        <v>Office Supplies</v>
      </c>
      <c r="P388" t="str">
        <f>VLOOKUP(Table1[[#This Row],[Column3]],Mapping!$AP$5:$AQ$22,2,0)</f>
        <v>Binders</v>
      </c>
      <c r="Q388">
        <v>7.7520000000000007</v>
      </c>
      <c r="R388">
        <v>3</v>
      </c>
      <c r="S388">
        <v>2.8100999999999998</v>
      </c>
    </row>
    <row r="389" spans="1:19" x14ac:dyDescent="0.35">
      <c r="A389">
        <v>3688</v>
      </c>
      <c r="B389" t="s">
        <v>3394</v>
      </c>
      <c r="C389" t="s">
        <v>909</v>
      </c>
      <c r="D389" t="str">
        <f>MID(Table1[[#This Row],[Product ID]],5,2)</f>
        <v>BI</v>
      </c>
      <c r="E389" t="str">
        <f>LEFT(Table1[[#This Row],[Product ID]],3)</f>
        <v>OFF</v>
      </c>
      <c r="F389" s="10">
        <f>VLOOKUP(Table1[[#This Row],[Order ID]],Mapping!H389:J8180,3,0)</f>
        <v>40854</v>
      </c>
      <c r="G389" s="10">
        <f>VLOOKUP(Table1[[#This Row],[Order ID]],Mapping!H389:K8180,4,0)</f>
        <v>40859</v>
      </c>
      <c r="H389" t="str">
        <f>INDEX(Mapping!$B$2:$T$7793,MATCH(Data!$A389,Mapping!$B$3:$B$7793,0),MATCH(Data!$H$1,Mapping!$B$2:$T$2,0))</f>
        <v>Second Class</v>
      </c>
      <c r="I389" t="str">
        <f>INDEX(Mapping!$B$2:$T$7793,MATCH(Data!$A389,Mapping!$B$3:$B$7793,0),MATCH(Data!$I$1,Mapping!$B$2:$T$2,0))</f>
        <v>Home Office</v>
      </c>
      <c r="J389">
        <f>VLOOKUP($A389,Mapping!$X$3:$Y$7793,2,0)</f>
        <v>94110</v>
      </c>
      <c r="K389" t="str">
        <f>VLOOKUP($J389,Mapping!$AB$3:$AC$475,2,0)</f>
        <v>Tucson</v>
      </c>
      <c r="L389" t="str">
        <f>VLOOKUP($K389,Mapping!$AF$3:$AG$475,2,0)</f>
        <v>Arizona</v>
      </c>
      <c r="M389" t="str">
        <f>VLOOKUP($L389,Mapping!$AI$3:$AJ$48,2,0)</f>
        <v>United States</v>
      </c>
      <c r="N389" t="str">
        <f>VLOOKUP($L389,Mapping!$AI$3:$AK$48,3,0)</f>
        <v>West</v>
      </c>
      <c r="O389" t="str">
        <f>VLOOKUP(Table1[[#This Row],[Column1]],Mapping!$AM$8:$AN$11,2,0)</f>
        <v>Office Supplies</v>
      </c>
      <c r="P389" t="str">
        <f>VLOOKUP(Table1[[#This Row],[Column3]],Mapping!$AP$5:$AQ$22,2,0)</f>
        <v>Binders</v>
      </c>
      <c r="Q389">
        <v>123.14399999999999</v>
      </c>
      <c r="R389">
        <v>7</v>
      </c>
      <c r="S389">
        <v>46.178999999999988</v>
      </c>
    </row>
    <row r="390" spans="1:19" x14ac:dyDescent="0.35">
      <c r="A390">
        <v>286</v>
      </c>
      <c r="B390" t="s">
        <v>390</v>
      </c>
      <c r="C390" t="s">
        <v>66</v>
      </c>
      <c r="D390" t="str">
        <f>MID(Table1[[#This Row],[Product ID]],5,2)</f>
        <v>ST</v>
      </c>
      <c r="E390" t="str">
        <f>LEFT(Table1[[#This Row],[Product ID]],3)</f>
        <v>OFF</v>
      </c>
      <c r="F390" s="10" t="e">
        <f>VLOOKUP(Table1[[#This Row],[Order ID]],Mapping!H390:J8181,3,0)</f>
        <v>#N/A</v>
      </c>
      <c r="G390" s="10" t="e">
        <f>VLOOKUP(Table1[[#This Row],[Order ID]],Mapping!H390:K8181,4,0)</f>
        <v>#N/A</v>
      </c>
      <c r="H390" t="str">
        <f>INDEX(Mapping!$B$2:$T$7793,MATCH(Data!$A390,Mapping!$B$3:$B$7793,0),MATCH(Data!$H$1,Mapping!$B$2:$T$2,0))</f>
        <v>Standard Class</v>
      </c>
      <c r="I390" t="str">
        <f>INDEX(Mapping!$B$2:$T$7793,MATCH(Data!$A390,Mapping!$B$3:$B$7793,0),MATCH(Data!$I$1,Mapping!$B$2:$T$2,0))</f>
        <v>Consumer</v>
      </c>
      <c r="J390">
        <f>VLOOKUP($A390,Mapping!$X$3:$Y$7793,2,0)</f>
        <v>94109</v>
      </c>
      <c r="K390" t="str">
        <f>VLOOKUP($J390,Mapping!$AB$3:$AC$475,2,0)</f>
        <v>Fremont</v>
      </c>
      <c r="L390" t="str">
        <f>VLOOKUP($K390,Mapping!$AF$3:$AG$475,2,0)</f>
        <v>Nebraska</v>
      </c>
      <c r="M390" t="str">
        <f>VLOOKUP($L390,Mapping!$AI$3:$AJ$48,2,0)</f>
        <v>United States</v>
      </c>
      <c r="N390" t="str">
        <f>VLOOKUP($L390,Mapping!$AI$3:$AK$48,3,0)</f>
        <v>Central</v>
      </c>
      <c r="O390" t="str">
        <f>VLOOKUP(Table1[[#This Row],[Column1]],Mapping!$AM$8:$AN$11,2,0)</f>
        <v>Office Supplies</v>
      </c>
      <c r="P390" t="str">
        <f>VLOOKUP(Table1[[#This Row],[Column3]],Mapping!$AP$5:$AQ$22,2,0)</f>
        <v>Storage</v>
      </c>
      <c r="Q390">
        <v>211.96</v>
      </c>
      <c r="R390">
        <v>4</v>
      </c>
      <c r="S390">
        <v>8.4783999999999935</v>
      </c>
    </row>
    <row r="391" spans="1:19" x14ac:dyDescent="0.35">
      <c r="A391">
        <v>2483</v>
      </c>
      <c r="B391" t="s">
        <v>2572</v>
      </c>
      <c r="C391" t="s">
        <v>2054</v>
      </c>
      <c r="D391" t="str">
        <f>MID(Table1[[#This Row],[Product ID]],5,2)</f>
        <v>BI</v>
      </c>
      <c r="E391" t="str">
        <f>LEFT(Table1[[#This Row],[Product ID]],3)</f>
        <v>OFF</v>
      </c>
      <c r="F391" s="10">
        <f>VLOOKUP(Table1[[#This Row],[Order ID]],Mapping!H391:J8182,3,0)</f>
        <v>40854</v>
      </c>
      <c r="G391" s="10">
        <f>VLOOKUP(Table1[[#This Row],[Order ID]],Mapping!H391:K8182,4,0)</f>
        <v>40856</v>
      </c>
      <c r="H391" t="str">
        <f>INDEX(Mapping!$B$2:$T$7793,MATCH(Data!$A391,Mapping!$B$3:$B$7793,0),MATCH(Data!$H$1,Mapping!$B$2:$T$2,0))</f>
        <v>Standard Class</v>
      </c>
      <c r="I391" t="str">
        <f>INDEX(Mapping!$B$2:$T$7793,MATCH(Data!$A391,Mapping!$B$3:$B$7793,0),MATCH(Data!$I$1,Mapping!$B$2:$T$2,0))</f>
        <v>Corporate</v>
      </c>
      <c r="J391">
        <f>VLOOKUP($A391,Mapping!$X$3:$Y$7793,2,0)</f>
        <v>77041</v>
      </c>
      <c r="K391" t="str">
        <f>VLOOKUP($J391,Mapping!$AB$3:$AC$475,2,0)</f>
        <v>Eagan</v>
      </c>
      <c r="L391" t="str">
        <f>VLOOKUP($K391,Mapping!$AF$3:$AG$475,2,0)</f>
        <v>Minnesota</v>
      </c>
      <c r="M391" t="str">
        <f>VLOOKUP($L391,Mapping!$AI$3:$AJ$48,2,0)</f>
        <v>United States</v>
      </c>
      <c r="N391" t="str">
        <f>VLOOKUP($L391,Mapping!$AI$3:$AK$48,3,0)</f>
        <v>Central</v>
      </c>
      <c r="O391" t="str">
        <f>VLOOKUP(Table1[[#This Row],[Column1]],Mapping!$AM$8:$AN$11,2,0)</f>
        <v>Office Supplies</v>
      </c>
      <c r="P391" t="str">
        <f>VLOOKUP(Table1[[#This Row],[Column3]],Mapping!$AP$5:$AQ$22,2,0)</f>
        <v>Binders</v>
      </c>
      <c r="Q391">
        <v>26.045999999999992</v>
      </c>
      <c r="R391">
        <v>3</v>
      </c>
      <c r="S391">
        <v>-44.278199999999998</v>
      </c>
    </row>
    <row r="392" spans="1:19" x14ac:dyDescent="0.35">
      <c r="A392">
        <v>2484</v>
      </c>
      <c r="B392" t="s">
        <v>2572</v>
      </c>
      <c r="C392" t="s">
        <v>2573</v>
      </c>
      <c r="D392" t="str">
        <f>MID(Table1[[#This Row],[Product ID]],5,2)</f>
        <v>EN</v>
      </c>
      <c r="E392" t="str">
        <f>LEFT(Table1[[#This Row],[Product ID]],3)</f>
        <v>OFF</v>
      </c>
      <c r="F392" s="10">
        <f>VLOOKUP(Table1[[#This Row],[Order ID]],Mapping!H392:J8183,3,0)</f>
        <v>40854</v>
      </c>
      <c r="G392" s="10">
        <f>VLOOKUP(Table1[[#This Row],[Order ID]],Mapping!H392:K8183,4,0)</f>
        <v>40856</v>
      </c>
      <c r="H392" t="str">
        <f>INDEX(Mapping!$B$2:$T$7793,MATCH(Data!$A392,Mapping!$B$3:$B$7793,0),MATCH(Data!$H$1,Mapping!$B$2:$T$2,0))</f>
        <v>First Class</v>
      </c>
      <c r="I392" t="str">
        <f>INDEX(Mapping!$B$2:$T$7793,MATCH(Data!$A392,Mapping!$B$3:$B$7793,0),MATCH(Data!$I$1,Mapping!$B$2:$T$2,0))</f>
        <v>Corporate</v>
      </c>
      <c r="J392">
        <f>VLOOKUP($A392,Mapping!$X$3:$Y$7793,2,0)</f>
        <v>77041</v>
      </c>
      <c r="K392" t="str">
        <f>VLOOKUP($J392,Mapping!$AB$3:$AC$475,2,0)</f>
        <v>Eagan</v>
      </c>
      <c r="L392" t="str">
        <f>VLOOKUP($K392,Mapping!$AF$3:$AG$475,2,0)</f>
        <v>Minnesota</v>
      </c>
      <c r="M392" t="str">
        <f>VLOOKUP($L392,Mapping!$AI$3:$AJ$48,2,0)</f>
        <v>United States</v>
      </c>
      <c r="N392" t="str">
        <f>VLOOKUP($L392,Mapping!$AI$3:$AK$48,3,0)</f>
        <v>Central</v>
      </c>
      <c r="O392" t="str">
        <f>VLOOKUP(Table1[[#This Row],[Column1]],Mapping!$AM$8:$AN$11,2,0)</f>
        <v>Office Supplies</v>
      </c>
      <c r="P392" t="str">
        <f>VLOOKUP(Table1[[#This Row],[Column3]],Mapping!$AP$5:$AQ$22,2,0)</f>
        <v>Envelopes</v>
      </c>
      <c r="Q392">
        <v>74.352000000000004</v>
      </c>
      <c r="R392">
        <v>3</v>
      </c>
      <c r="S392">
        <v>26.952599999999997</v>
      </c>
    </row>
    <row r="393" spans="1:19" x14ac:dyDescent="0.35">
      <c r="A393">
        <v>7612</v>
      </c>
      <c r="B393" t="s">
        <v>5678</v>
      </c>
      <c r="C393" t="s">
        <v>2250</v>
      </c>
      <c r="D393" t="str">
        <f>MID(Table1[[#This Row],[Product ID]],5,2)</f>
        <v>PH</v>
      </c>
      <c r="E393" t="str">
        <f>LEFT(Table1[[#This Row],[Product ID]],3)</f>
        <v>TEC</v>
      </c>
      <c r="F393" s="10">
        <f>VLOOKUP(Table1[[#This Row],[Order ID]],Mapping!H393:J8184,3,0)</f>
        <v>40712</v>
      </c>
      <c r="G393" s="10">
        <f>VLOOKUP(Table1[[#This Row],[Order ID]],Mapping!H393:K8184,4,0)</f>
        <v>40717</v>
      </c>
      <c r="H393" t="str">
        <f>INDEX(Mapping!$B$2:$T$7793,MATCH(Data!$A393,Mapping!$B$3:$B$7793,0),MATCH(Data!$H$1,Mapping!$B$2:$T$2,0))</f>
        <v>Standard Class</v>
      </c>
      <c r="I393" t="str">
        <f>INDEX(Mapping!$B$2:$T$7793,MATCH(Data!$A393,Mapping!$B$3:$B$7793,0),MATCH(Data!$I$1,Mapping!$B$2:$T$2,0))</f>
        <v>Corporate</v>
      </c>
      <c r="J393">
        <f>VLOOKUP($A393,Mapping!$X$3:$Y$7793,2,0)</f>
        <v>90036</v>
      </c>
      <c r="K393" t="str">
        <f>VLOOKUP($J393,Mapping!$AB$3:$AC$475,2,0)</f>
        <v>Los Angeles</v>
      </c>
      <c r="L393" t="str">
        <f>VLOOKUP($K393,Mapping!$AF$3:$AG$475,2,0)</f>
        <v>California</v>
      </c>
      <c r="M393" t="str">
        <f>VLOOKUP($L393,Mapping!$AI$3:$AJ$48,2,0)</f>
        <v>United States</v>
      </c>
      <c r="N393" t="str">
        <f>VLOOKUP($L393,Mapping!$AI$3:$AK$48,3,0)</f>
        <v>West</v>
      </c>
      <c r="O393" t="str">
        <f>VLOOKUP(Table1[[#This Row],[Column1]],Mapping!$AM$8:$AN$11,2,0)</f>
        <v>Technology</v>
      </c>
      <c r="P393" t="str">
        <f>VLOOKUP(Table1[[#This Row],[Column3]],Mapping!$AP$5:$AQ$22,2,0)</f>
        <v>Phones</v>
      </c>
      <c r="Q393">
        <v>139.80000000000001</v>
      </c>
      <c r="R393">
        <v>5</v>
      </c>
      <c r="S393">
        <v>12.232500000000009</v>
      </c>
    </row>
    <row r="394" spans="1:19" x14ac:dyDescent="0.35">
      <c r="A394">
        <v>4684</v>
      </c>
      <c r="B394" t="s">
        <v>4014</v>
      </c>
      <c r="C394" t="s">
        <v>1689</v>
      </c>
      <c r="D394" t="str">
        <f>MID(Table1[[#This Row],[Product ID]],5,2)</f>
        <v>FU</v>
      </c>
      <c r="E394" t="str">
        <f>LEFT(Table1[[#This Row],[Product ID]],3)</f>
        <v>FUR</v>
      </c>
      <c r="F394" s="10">
        <f>VLOOKUP(Table1[[#This Row],[Order ID]],Mapping!H394:J8185,3,0)</f>
        <v>40890</v>
      </c>
      <c r="G394" s="10">
        <f>VLOOKUP(Table1[[#This Row],[Order ID]],Mapping!H394:K8185,4,0)</f>
        <v>40894</v>
      </c>
      <c r="H394" t="str">
        <f>INDEX(Mapping!$B$2:$T$7793,MATCH(Data!$A394,Mapping!$B$3:$B$7793,0),MATCH(Data!$H$1,Mapping!$B$2:$T$2,0))</f>
        <v>Standard Class</v>
      </c>
      <c r="I394" t="str">
        <f>INDEX(Mapping!$B$2:$T$7793,MATCH(Data!$A394,Mapping!$B$3:$B$7793,0),MATCH(Data!$I$1,Mapping!$B$2:$T$2,0))</f>
        <v>Corporate</v>
      </c>
      <c r="J394">
        <f>VLOOKUP($A394,Mapping!$X$3:$Y$7793,2,0)</f>
        <v>85023</v>
      </c>
      <c r="K394" t="str">
        <f>VLOOKUP($J394,Mapping!$AB$3:$AC$475,2,0)</f>
        <v>Hamilton</v>
      </c>
      <c r="L394" t="str">
        <f>VLOOKUP($K394,Mapping!$AF$3:$AG$475,2,0)</f>
        <v>Ohio</v>
      </c>
      <c r="M394" t="str">
        <f>VLOOKUP($L394,Mapping!$AI$3:$AJ$48,2,0)</f>
        <v>United States</v>
      </c>
      <c r="N394" t="str">
        <f>VLOOKUP($L394,Mapping!$AI$3:$AK$48,3,0)</f>
        <v>East</v>
      </c>
      <c r="O394" t="str">
        <f>VLOOKUP(Table1[[#This Row],[Column1]],Mapping!$AM$8:$AN$11,2,0)</f>
        <v>Furniture</v>
      </c>
      <c r="P394" t="str">
        <f>VLOOKUP(Table1[[#This Row],[Column3]],Mapping!$AP$5:$AQ$22,2,0)</f>
        <v>Furnishings</v>
      </c>
      <c r="Q394">
        <v>87.960000000000008</v>
      </c>
      <c r="R394">
        <v>3</v>
      </c>
      <c r="S394">
        <v>7.6965000000000039</v>
      </c>
    </row>
    <row r="395" spans="1:19" x14ac:dyDescent="0.35">
      <c r="A395">
        <v>4685</v>
      </c>
      <c r="B395" t="s">
        <v>4014</v>
      </c>
      <c r="C395" t="s">
        <v>657</v>
      </c>
      <c r="D395" t="str">
        <f>MID(Table1[[#This Row],[Product ID]],5,2)</f>
        <v>BI</v>
      </c>
      <c r="E395" t="str">
        <f>LEFT(Table1[[#This Row],[Product ID]],3)</f>
        <v>OFF</v>
      </c>
      <c r="F395" s="10">
        <f>VLOOKUP(Table1[[#This Row],[Order ID]],Mapping!H395:J8186,3,0)</f>
        <v>40890</v>
      </c>
      <c r="G395" s="10">
        <f>VLOOKUP(Table1[[#This Row],[Order ID]],Mapping!H395:K8186,4,0)</f>
        <v>40894</v>
      </c>
      <c r="H395" t="str">
        <f>INDEX(Mapping!$B$2:$T$7793,MATCH(Data!$A395,Mapping!$B$3:$B$7793,0),MATCH(Data!$H$1,Mapping!$B$2:$T$2,0))</f>
        <v>Standard Class</v>
      </c>
      <c r="I395" t="str">
        <f>INDEX(Mapping!$B$2:$T$7793,MATCH(Data!$A395,Mapping!$B$3:$B$7793,0),MATCH(Data!$I$1,Mapping!$B$2:$T$2,0))</f>
        <v>Corporate</v>
      </c>
      <c r="J395">
        <f>VLOOKUP($A395,Mapping!$X$3:$Y$7793,2,0)</f>
        <v>85023</v>
      </c>
      <c r="K395" t="str">
        <f>VLOOKUP($J395,Mapping!$AB$3:$AC$475,2,0)</f>
        <v>Hamilton</v>
      </c>
      <c r="L395" t="str">
        <f>VLOOKUP($K395,Mapping!$AF$3:$AG$475,2,0)</f>
        <v>Ohio</v>
      </c>
      <c r="M395" t="str">
        <f>VLOOKUP($L395,Mapping!$AI$3:$AJ$48,2,0)</f>
        <v>United States</v>
      </c>
      <c r="N395" t="str">
        <f>VLOOKUP($L395,Mapping!$AI$3:$AK$48,3,0)</f>
        <v>East</v>
      </c>
      <c r="O395" t="str">
        <f>VLOOKUP(Table1[[#This Row],[Column1]],Mapping!$AM$8:$AN$11,2,0)</f>
        <v>Office Supplies</v>
      </c>
      <c r="P395" t="str">
        <f>VLOOKUP(Table1[[#This Row],[Column3]],Mapping!$AP$5:$AQ$22,2,0)</f>
        <v>Binders</v>
      </c>
      <c r="Q395">
        <v>5.2140000000000004</v>
      </c>
      <c r="R395">
        <v>2</v>
      </c>
      <c r="S395">
        <v>-4.1711999999999989</v>
      </c>
    </row>
    <row r="396" spans="1:19" x14ac:dyDescent="0.35">
      <c r="A396">
        <v>5363</v>
      </c>
      <c r="B396" t="s">
        <v>4404</v>
      </c>
      <c r="C396" t="s">
        <v>1099</v>
      </c>
      <c r="D396" t="str">
        <f>MID(Table1[[#This Row],[Product ID]],5,2)</f>
        <v>BI</v>
      </c>
      <c r="E396" t="str">
        <f>LEFT(Table1[[#This Row],[Product ID]],3)</f>
        <v>OFF</v>
      </c>
      <c r="F396" s="10">
        <f>VLOOKUP(Table1[[#This Row],[Order ID]],Mapping!H396:J8187,3,0)</f>
        <v>40833</v>
      </c>
      <c r="G396" s="10">
        <f>VLOOKUP(Table1[[#This Row],[Order ID]],Mapping!H396:K8187,4,0)</f>
        <v>40838</v>
      </c>
      <c r="H396" t="str">
        <f>INDEX(Mapping!$B$2:$T$7793,MATCH(Data!$A396,Mapping!$B$3:$B$7793,0),MATCH(Data!$H$1,Mapping!$B$2:$T$2,0))</f>
        <v>First Class</v>
      </c>
      <c r="I396" t="str">
        <f>INDEX(Mapping!$B$2:$T$7793,MATCH(Data!$A396,Mapping!$B$3:$B$7793,0),MATCH(Data!$I$1,Mapping!$B$2:$T$2,0))</f>
        <v>Consumer</v>
      </c>
      <c r="J396">
        <f>VLOOKUP($A396,Mapping!$X$3:$Y$7793,2,0)</f>
        <v>77705</v>
      </c>
      <c r="K396" t="str">
        <f>VLOOKUP($J396,Mapping!$AB$3:$AC$475,2,0)</f>
        <v>Romeoville</v>
      </c>
      <c r="L396" t="str">
        <f>VLOOKUP($K396,Mapping!$AF$3:$AG$475,2,0)</f>
        <v>Illinois</v>
      </c>
      <c r="M396" t="str">
        <f>VLOOKUP($L396,Mapping!$AI$3:$AJ$48,2,0)</f>
        <v>United States</v>
      </c>
      <c r="N396" t="str">
        <f>VLOOKUP($L396,Mapping!$AI$3:$AK$48,3,0)</f>
        <v>Central</v>
      </c>
      <c r="O396" t="str">
        <f>VLOOKUP(Table1[[#This Row],[Column1]],Mapping!$AM$8:$AN$11,2,0)</f>
        <v>Office Supplies</v>
      </c>
      <c r="P396" t="str">
        <f>VLOOKUP(Table1[[#This Row],[Column3]],Mapping!$AP$5:$AQ$22,2,0)</f>
        <v>Binders</v>
      </c>
      <c r="Q396">
        <v>10.779999999999996</v>
      </c>
      <c r="R396">
        <v>5</v>
      </c>
      <c r="S396">
        <v>-17.248000000000008</v>
      </c>
    </row>
    <row r="397" spans="1:19" x14ac:dyDescent="0.35">
      <c r="A397">
        <v>5364</v>
      </c>
      <c r="B397" t="s">
        <v>4404</v>
      </c>
      <c r="C397" t="s">
        <v>1307</v>
      </c>
      <c r="D397" t="str">
        <f>MID(Table1[[#This Row],[Product ID]],5,2)</f>
        <v>AC</v>
      </c>
      <c r="E397" t="str">
        <f>LEFT(Table1[[#This Row],[Product ID]],3)</f>
        <v>TEC</v>
      </c>
      <c r="F397" s="10">
        <f>VLOOKUP(Table1[[#This Row],[Order ID]],Mapping!H397:J8188,3,0)</f>
        <v>40833</v>
      </c>
      <c r="G397" s="10">
        <f>VLOOKUP(Table1[[#This Row],[Order ID]],Mapping!H397:K8188,4,0)</f>
        <v>40838</v>
      </c>
      <c r="H397" t="str">
        <f>INDEX(Mapping!$B$2:$T$7793,MATCH(Data!$A397,Mapping!$B$3:$B$7793,0),MATCH(Data!$H$1,Mapping!$B$2:$T$2,0))</f>
        <v>Second Class</v>
      </c>
      <c r="I397" t="str">
        <f>INDEX(Mapping!$B$2:$T$7793,MATCH(Data!$A397,Mapping!$B$3:$B$7793,0),MATCH(Data!$I$1,Mapping!$B$2:$T$2,0))</f>
        <v>Consumer</v>
      </c>
      <c r="J397">
        <f>VLOOKUP($A397,Mapping!$X$3:$Y$7793,2,0)</f>
        <v>77705</v>
      </c>
      <c r="K397" t="str">
        <f>VLOOKUP($J397,Mapping!$AB$3:$AC$475,2,0)</f>
        <v>Romeoville</v>
      </c>
      <c r="L397" t="str">
        <f>VLOOKUP($K397,Mapping!$AF$3:$AG$475,2,0)</f>
        <v>Illinois</v>
      </c>
      <c r="M397" t="str">
        <f>VLOOKUP($L397,Mapping!$AI$3:$AJ$48,2,0)</f>
        <v>United States</v>
      </c>
      <c r="N397" t="str">
        <f>VLOOKUP($L397,Mapping!$AI$3:$AK$48,3,0)</f>
        <v>Central</v>
      </c>
      <c r="O397" t="str">
        <f>VLOOKUP(Table1[[#This Row],[Column1]],Mapping!$AM$8:$AN$11,2,0)</f>
        <v>Technology</v>
      </c>
      <c r="P397" t="str">
        <f>VLOOKUP(Table1[[#This Row],[Column3]],Mapping!$AP$5:$AQ$22,2,0)</f>
        <v>Accessories</v>
      </c>
      <c r="Q397">
        <v>119.97600000000001</v>
      </c>
      <c r="R397">
        <v>3</v>
      </c>
      <c r="S397">
        <v>-17.996400000000019</v>
      </c>
    </row>
    <row r="398" spans="1:19" x14ac:dyDescent="0.35">
      <c r="A398">
        <v>3946</v>
      </c>
      <c r="B398" t="s">
        <v>3558</v>
      </c>
      <c r="C398" t="s">
        <v>2841</v>
      </c>
      <c r="D398" t="str">
        <f>MID(Table1[[#This Row],[Product ID]],5,2)</f>
        <v>CO</v>
      </c>
      <c r="E398" t="str">
        <f>LEFT(Table1[[#This Row],[Product ID]],3)</f>
        <v>TEC</v>
      </c>
      <c r="F398" s="10">
        <f>VLOOKUP(Table1[[#This Row],[Order ID]],Mapping!H398:J8189,3,0)</f>
        <v>40763</v>
      </c>
      <c r="G398" s="10">
        <f>VLOOKUP(Table1[[#This Row],[Order ID]],Mapping!H398:K8189,4,0)</f>
        <v>40767</v>
      </c>
      <c r="H398" t="str">
        <f>INDEX(Mapping!$B$2:$T$7793,MATCH(Data!$A398,Mapping!$B$3:$B$7793,0),MATCH(Data!$H$1,Mapping!$B$2:$T$2,0))</f>
        <v>Standard Class</v>
      </c>
      <c r="I398" t="str">
        <f>INDEX(Mapping!$B$2:$T$7793,MATCH(Data!$A398,Mapping!$B$3:$B$7793,0),MATCH(Data!$I$1,Mapping!$B$2:$T$2,0))</f>
        <v>Home Office</v>
      </c>
      <c r="J398">
        <f>VLOOKUP($A398,Mapping!$X$3:$Y$7793,2,0)</f>
        <v>48183</v>
      </c>
      <c r="K398" t="str">
        <f>VLOOKUP($J398,Mapping!$AB$3:$AC$475,2,0)</f>
        <v>Jefferson City</v>
      </c>
      <c r="L398" t="str">
        <f>VLOOKUP($K398,Mapping!$AF$3:$AG$475,2,0)</f>
        <v>Missouri</v>
      </c>
      <c r="M398" t="str">
        <f>VLOOKUP($L398,Mapping!$AI$3:$AJ$48,2,0)</f>
        <v>United States</v>
      </c>
      <c r="N398" t="str">
        <f>VLOOKUP($L398,Mapping!$AI$3:$AK$48,3,0)</f>
        <v>Central</v>
      </c>
      <c r="O398" t="str">
        <f>VLOOKUP(Table1[[#This Row],[Column1]],Mapping!$AM$8:$AN$11,2,0)</f>
        <v>Technology</v>
      </c>
      <c r="P398" t="str">
        <f>VLOOKUP(Table1[[#This Row],[Column3]],Mapping!$AP$5:$AQ$22,2,0)</f>
        <v>Copiers</v>
      </c>
      <c r="Q398">
        <v>549.99</v>
      </c>
      <c r="R398">
        <v>1</v>
      </c>
      <c r="S398">
        <v>274.995</v>
      </c>
    </row>
    <row r="399" spans="1:19" x14ac:dyDescent="0.35">
      <c r="A399">
        <v>3947</v>
      </c>
      <c r="B399" t="s">
        <v>3558</v>
      </c>
      <c r="C399" t="s">
        <v>1579</v>
      </c>
      <c r="D399" t="str">
        <f>MID(Table1[[#This Row],[Product ID]],5,2)</f>
        <v>AP</v>
      </c>
      <c r="E399" t="str">
        <f>LEFT(Table1[[#This Row],[Product ID]],3)</f>
        <v>OFF</v>
      </c>
      <c r="F399" s="10">
        <f>VLOOKUP(Table1[[#This Row],[Order ID]],Mapping!H399:J8190,3,0)</f>
        <v>40763</v>
      </c>
      <c r="G399" s="10">
        <f>VLOOKUP(Table1[[#This Row],[Order ID]],Mapping!H399:K8190,4,0)</f>
        <v>40767</v>
      </c>
      <c r="H399" t="str">
        <f>INDEX(Mapping!$B$2:$T$7793,MATCH(Data!$A399,Mapping!$B$3:$B$7793,0),MATCH(Data!$H$1,Mapping!$B$2:$T$2,0))</f>
        <v>Standard Class</v>
      </c>
      <c r="I399" t="str">
        <f>INDEX(Mapping!$B$2:$T$7793,MATCH(Data!$A399,Mapping!$B$3:$B$7793,0),MATCH(Data!$I$1,Mapping!$B$2:$T$2,0))</f>
        <v>Home Office</v>
      </c>
      <c r="J399">
        <f>VLOOKUP($A399,Mapping!$X$3:$Y$7793,2,0)</f>
        <v>48183</v>
      </c>
      <c r="K399" t="str">
        <f>VLOOKUP($J399,Mapping!$AB$3:$AC$475,2,0)</f>
        <v>Jefferson City</v>
      </c>
      <c r="L399" t="str">
        <f>VLOOKUP($K399,Mapping!$AF$3:$AG$475,2,0)</f>
        <v>Missouri</v>
      </c>
      <c r="M399" t="str">
        <f>VLOOKUP($L399,Mapping!$AI$3:$AJ$48,2,0)</f>
        <v>United States</v>
      </c>
      <c r="N399" t="str">
        <f>VLOOKUP($L399,Mapping!$AI$3:$AK$48,3,0)</f>
        <v>Central</v>
      </c>
      <c r="O399" t="str">
        <f>VLOOKUP(Table1[[#This Row],[Column1]],Mapping!$AM$8:$AN$11,2,0)</f>
        <v>Office Supplies</v>
      </c>
      <c r="P399" t="str">
        <f>VLOOKUP(Table1[[#This Row],[Column3]],Mapping!$AP$5:$AQ$22,2,0)</f>
        <v>Appliances</v>
      </c>
      <c r="Q399">
        <v>167.535</v>
      </c>
      <c r="R399">
        <v>3</v>
      </c>
      <c r="S399">
        <v>37.229999999999983</v>
      </c>
    </row>
    <row r="400" spans="1:19" x14ac:dyDescent="0.35">
      <c r="A400">
        <v>3948</v>
      </c>
      <c r="B400" t="s">
        <v>3558</v>
      </c>
      <c r="C400" t="s">
        <v>2235</v>
      </c>
      <c r="D400" t="str">
        <f>MID(Table1[[#This Row],[Product ID]],5,2)</f>
        <v>EN</v>
      </c>
      <c r="E400" t="str">
        <f>LEFT(Table1[[#This Row],[Product ID]],3)</f>
        <v>OFF</v>
      </c>
      <c r="F400" s="10">
        <f>VLOOKUP(Table1[[#This Row],[Order ID]],Mapping!H400:J8191,3,0)</f>
        <v>40763</v>
      </c>
      <c r="G400" s="10">
        <f>VLOOKUP(Table1[[#This Row],[Order ID]],Mapping!H400:K8191,4,0)</f>
        <v>40767</v>
      </c>
      <c r="H400" t="str">
        <f>INDEX(Mapping!$B$2:$T$7793,MATCH(Data!$A400,Mapping!$B$3:$B$7793,0),MATCH(Data!$H$1,Mapping!$B$2:$T$2,0))</f>
        <v>Standard Class</v>
      </c>
      <c r="I400" t="str">
        <f>INDEX(Mapping!$B$2:$T$7793,MATCH(Data!$A400,Mapping!$B$3:$B$7793,0),MATCH(Data!$I$1,Mapping!$B$2:$T$2,0))</f>
        <v>Home Office</v>
      </c>
      <c r="J400">
        <f>VLOOKUP($A400,Mapping!$X$3:$Y$7793,2,0)</f>
        <v>48183</v>
      </c>
      <c r="K400" t="str">
        <f>VLOOKUP($J400,Mapping!$AB$3:$AC$475,2,0)</f>
        <v>Jefferson City</v>
      </c>
      <c r="L400" t="str">
        <f>VLOOKUP($K400,Mapping!$AF$3:$AG$475,2,0)</f>
        <v>Missouri</v>
      </c>
      <c r="M400" t="str">
        <f>VLOOKUP($L400,Mapping!$AI$3:$AJ$48,2,0)</f>
        <v>United States</v>
      </c>
      <c r="N400" t="str">
        <f>VLOOKUP($L400,Mapping!$AI$3:$AK$48,3,0)</f>
        <v>Central</v>
      </c>
      <c r="O400" t="str">
        <f>VLOOKUP(Table1[[#This Row],[Column1]],Mapping!$AM$8:$AN$11,2,0)</f>
        <v>Office Supplies</v>
      </c>
      <c r="P400" t="str">
        <f>VLOOKUP(Table1[[#This Row],[Column3]],Mapping!$AP$5:$AQ$22,2,0)</f>
        <v>Envelopes</v>
      </c>
      <c r="Q400">
        <v>38.339999999999996</v>
      </c>
      <c r="R400">
        <v>3</v>
      </c>
      <c r="S400">
        <v>17.253</v>
      </c>
    </row>
    <row r="401" spans="1:19" x14ac:dyDescent="0.35">
      <c r="A401">
        <v>3949</v>
      </c>
      <c r="B401" t="s">
        <v>3558</v>
      </c>
      <c r="C401" t="s">
        <v>1607</v>
      </c>
      <c r="D401" t="str">
        <f>MID(Table1[[#This Row],[Product ID]],5,2)</f>
        <v>FU</v>
      </c>
      <c r="E401" t="str">
        <f>LEFT(Table1[[#This Row],[Product ID]],3)</f>
        <v>FUR</v>
      </c>
      <c r="F401" s="10">
        <f>VLOOKUP(Table1[[#This Row],[Order ID]],Mapping!H401:J8192,3,0)</f>
        <v>40763</v>
      </c>
      <c r="G401" s="10">
        <f>VLOOKUP(Table1[[#This Row],[Order ID]],Mapping!H401:K8192,4,0)</f>
        <v>40767</v>
      </c>
      <c r="H401" t="str">
        <f>INDEX(Mapping!$B$2:$T$7793,MATCH(Data!$A401,Mapping!$B$3:$B$7793,0),MATCH(Data!$H$1,Mapping!$B$2:$T$2,0))</f>
        <v>Standard Class</v>
      </c>
      <c r="I401" t="str">
        <f>INDEX(Mapping!$B$2:$T$7793,MATCH(Data!$A401,Mapping!$B$3:$B$7793,0),MATCH(Data!$I$1,Mapping!$B$2:$T$2,0))</f>
        <v>Home Office</v>
      </c>
      <c r="J401">
        <f>VLOOKUP($A401,Mapping!$X$3:$Y$7793,2,0)</f>
        <v>48183</v>
      </c>
      <c r="K401" t="str">
        <f>VLOOKUP($J401,Mapping!$AB$3:$AC$475,2,0)</f>
        <v>Jefferson City</v>
      </c>
      <c r="L401" t="str">
        <f>VLOOKUP($K401,Mapping!$AF$3:$AG$475,2,0)</f>
        <v>Missouri</v>
      </c>
      <c r="M401" t="str">
        <f>VLOOKUP($L401,Mapping!$AI$3:$AJ$48,2,0)</f>
        <v>United States</v>
      </c>
      <c r="N401" t="str">
        <f>VLOOKUP($L401,Mapping!$AI$3:$AK$48,3,0)</f>
        <v>Central</v>
      </c>
      <c r="O401" t="str">
        <f>VLOOKUP(Table1[[#This Row],[Column1]],Mapping!$AM$8:$AN$11,2,0)</f>
        <v>Furniture</v>
      </c>
      <c r="P401" t="str">
        <f>VLOOKUP(Table1[[#This Row],[Column3]],Mapping!$AP$5:$AQ$22,2,0)</f>
        <v>Furnishings</v>
      </c>
      <c r="Q401">
        <v>53.88</v>
      </c>
      <c r="R401">
        <v>6</v>
      </c>
      <c r="S401">
        <v>22.629600000000003</v>
      </c>
    </row>
    <row r="402" spans="1:19" x14ac:dyDescent="0.35">
      <c r="A402">
        <v>3950</v>
      </c>
      <c r="B402" t="s">
        <v>3558</v>
      </c>
      <c r="C402" t="s">
        <v>2647</v>
      </c>
      <c r="D402" t="str">
        <f>MID(Table1[[#This Row],[Product ID]],5,2)</f>
        <v>PH</v>
      </c>
      <c r="E402" t="str">
        <f>LEFT(Table1[[#This Row],[Product ID]],3)</f>
        <v>TEC</v>
      </c>
      <c r="F402" s="10">
        <f>VLOOKUP(Table1[[#This Row],[Order ID]],Mapping!H402:J8193,3,0)</f>
        <v>40763</v>
      </c>
      <c r="G402" s="10">
        <f>VLOOKUP(Table1[[#This Row],[Order ID]],Mapping!H402:K8193,4,0)</f>
        <v>40767</v>
      </c>
      <c r="H402" t="str">
        <f>INDEX(Mapping!$B$2:$T$7793,MATCH(Data!$A402,Mapping!$B$3:$B$7793,0),MATCH(Data!$H$1,Mapping!$B$2:$T$2,0))</f>
        <v>Standard Class</v>
      </c>
      <c r="I402" t="str">
        <f>INDEX(Mapping!$B$2:$T$7793,MATCH(Data!$A402,Mapping!$B$3:$B$7793,0),MATCH(Data!$I$1,Mapping!$B$2:$T$2,0))</f>
        <v>Home Office</v>
      </c>
      <c r="J402">
        <f>VLOOKUP($A402,Mapping!$X$3:$Y$7793,2,0)</f>
        <v>48183</v>
      </c>
      <c r="K402" t="str">
        <f>VLOOKUP($J402,Mapping!$AB$3:$AC$475,2,0)</f>
        <v>Jefferson City</v>
      </c>
      <c r="L402" t="str">
        <f>VLOOKUP($K402,Mapping!$AF$3:$AG$475,2,0)</f>
        <v>Missouri</v>
      </c>
      <c r="M402" t="str">
        <f>VLOOKUP($L402,Mapping!$AI$3:$AJ$48,2,0)</f>
        <v>United States</v>
      </c>
      <c r="N402" t="str">
        <f>VLOOKUP($L402,Mapping!$AI$3:$AK$48,3,0)</f>
        <v>Central</v>
      </c>
      <c r="O402" t="str">
        <f>VLOOKUP(Table1[[#This Row],[Column1]],Mapping!$AM$8:$AN$11,2,0)</f>
        <v>Technology</v>
      </c>
      <c r="P402" t="str">
        <f>VLOOKUP(Table1[[#This Row],[Column3]],Mapping!$AP$5:$AQ$22,2,0)</f>
        <v>Phones</v>
      </c>
      <c r="Q402">
        <v>299.98</v>
      </c>
      <c r="R402">
        <v>2</v>
      </c>
      <c r="S402">
        <v>83.994400000000013</v>
      </c>
    </row>
    <row r="403" spans="1:19" x14ac:dyDescent="0.35">
      <c r="A403">
        <v>7054</v>
      </c>
      <c r="B403" t="s">
        <v>5361</v>
      </c>
      <c r="C403" t="s">
        <v>837</v>
      </c>
      <c r="D403" t="str">
        <f>MID(Table1[[#This Row],[Product ID]],5,2)</f>
        <v>AR</v>
      </c>
      <c r="E403" t="str">
        <f>LEFT(Table1[[#This Row],[Product ID]],3)</f>
        <v>OFF</v>
      </c>
      <c r="F403" s="10">
        <f>VLOOKUP(Table1[[#This Row],[Order ID]],Mapping!H403:J8194,3,0)</f>
        <v>40807</v>
      </c>
      <c r="G403" s="10">
        <f>VLOOKUP(Table1[[#This Row],[Order ID]],Mapping!H403:K8194,4,0)</f>
        <v>40811</v>
      </c>
      <c r="H403" t="str">
        <f>INDEX(Mapping!$B$2:$T$7793,MATCH(Data!$A403,Mapping!$B$3:$B$7793,0),MATCH(Data!$H$1,Mapping!$B$2:$T$2,0))</f>
        <v>Second Class</v>
      </c>
      <c r="I403" t="str">
        <f>INDEX(Mapping!$B$2:$T$7793,MATCH(Data!$A403,Mapping!$B$3:$B$7793,0),MATCH(Data!$I$1,Mapping!$B$2:$T$2,0))</f>
        <v>Corporate</v>
      </c>
      <c r="J403">
        <f>VLOOKUP($A403,Mapping!$X$3:$Y$7793,2,0)</f>
        <v>10011</v>
      </c>
      <c r="K403" t="str">
        <f>VLOOKUP($J403,Mapping!$AB$3:$AC$475,2,0)</f>
        <v>Omaha</v>
      </c>
      <c r="L403" t="str">
        <f>VLOOKUP($K403,Mapping!$AF$3:$AG$475,2,0)</f>
        <v>Nebraska</v>
      </c>
      <c r="M403" t="str">
        <f>VLOOKUP($L403,Mapping!$AI$3:$AJ$48,2,0)</f>
        <v>United States</v>
      </c>
      <c r="N403" t="str">
        <f>VLOOKUP($L403,Mapping!$AI$3:$AK$48,3,0)</f>
        <v>Central</v>
      </c>
      <c r="O403" t="str">
        <f>VLOOKUP(Table1[[#This Row],[Column1]],Mapping!$AM$8:$AN$11,2,0)</f>
        <v>Office Supplies</v>
      </c>
      <c r="P403" t="str">
        <f>VLOOKUP(Table1[[#This Row],[Column3]],Mapping!$AP$5:$AQ$22,2,0)</f>
        <v>Art</v>
      </c>
      <c r="Q403">
        <v>66.03</v>
      </c>
      <c r="R403">
        <v>3</v>
      </c>
      <c r="S403">
        <v>17.1678</v>
      </c>
    </row>
    <row r="404" spans="1:19" x14ac:dyDescent="0.35">
      <c r="A404">
        <v>5491</v>
      </c>
      <c r="B404" t="s">
        <v>4486</v>
      </c>
      <c r="C404" t="s">
        <v>1127</v>
      </c>
      <c r="D404" t="str">
        <f>MID(Table1[[#This Row],[Product ID]],5,2)</f>
        <v>CO</v>
      </c>
      <c r="E404" t="str">
        <f>LEFT(Table1[[#This Row],[Product ID]],3)</f>
        <v>TEC</v>
      </c>
      <c r="F404" s="10">
        <f>VLOOKUP(Table1[[#This Row],[Order ID]],Mapping!H404:J8195,3,0)</f>
        <v>40665</v>
      </c>
      <c r="G404" s="10">
        <f>VLOOKUP(Table1[[#This Row],[Order ID]],Mapping!H404:K8195,4,0)</f>
        <v>40667</v>
      </c>
      <c r="H404" t="str">
        <f>INDEX(Mapping!$B$2:$T$7793,MATCH(Data!$A404,Mapping!$B$3:$B$7793,0),MATCH(Data!$H$1,Mapping!$B$2:$T$2,0))</f>
        <v>Standard Class</v>
      </c>
      <c r="I404" t="str">
        <f>INDEX(Mapping!$B$2:$T$7793,MATCH(Data!$A404,Mapping!$B$3:$B$7793,0),MATCH(Data!$I$1,Mapping!$B$2:$T$2,0))</f>
        <v>Corporate</v>
      </c>
      <c r="J404">
        <f>VLOOKUP($A404,Mapping!$X$3:$Y$7793,2,0)</f>
        <v>33801</v>
      </c>
      <c r="K404" t="str">
        <f>VLOOKUP($J404,Mapping!$AB$3:$AC$475,2,0)</f>
        <v>Cary</v>
      </c>
      <c r="L404" t="str">
        <f>VLOOKUP($K404,Mapping!$AF$3:$AG$475,2,0)</f>
        <v>North Carolina</v>
      </c>
      <c r="M404" t="str">
        <f>VLOOKUP($L404,Mapping!$AI$3:$AJ$48,2,0)</f>
        <v>United States</v>
      </c>
      <c r="N404" t="str">
        <f>VLOOKUP($L404,Mapping!$AI$3:$AK$48,3,0)</f>
        <v>South</v>
      </c>
      <c r="O404" t="str">
        <f>VLOOKUP(Table1[[#This Row],[Column1]],Mapping!$AM$8:$AN$11,2,0)</f>
        <v>Technology</v>
      </c>
      <c r="P404" t="str">
        <f>VLOOKUP(Table1[[#This Row],[Column3]],Mapping!$AP$5:$AQ$22,2,0)</f>
        <v>Copiers</v>
      </c>
      <c r="Q404">
        <v>479.98400000000004</v>
      </c>
      <c r="R404">
        <v>2</v>
      </c>
      <c r="S404">
        <v>89.996999999999986</v>
      </c>
    </row>
    <row r="405" spans="1:19" x14ac:dyDescent="0.35">
      <c r="A405">
        <v>1704</v>
      </c>
      <c r="B405" t="s">
        <v>1921</v>
      </c>
      <c r="C405" t="s">
        <v>970</v>
      </c>
      <c r="D405" t="str">
        <f>MID(Table1[[#This Row],[Product ID]],5,2)</f>
        <v>ST</v>
      </c>
      <c r="E405" t="str">
        <f>LEFT(Table1[[#This Row],[Product ID]],3)</f>
        <v>OFF</v>
      </c>
      <c r="F405" s="10">
        <f>VLOOKUP(Table1[[#This Row],[Order ID]],Mapping!H405:J8196,3,0)</f>
        <v>40716</v>
      </c>
      <c r="G405" s="10">
        <f>VLOOKUP(Table1[[#This Row],[Order ID]],Mapping!H405:K8196,4,0)</f>
        <v>40718</v>
      </c>
      <c r="H405" t="str">
        <f>INDEX(Mapping!$B$2:$T$7793,MATCH(Data!$A405,Mapping!$B$3:$B$7793,0),MATCH(Data!$H$1,Mapping!$B$2:$T$2,0))</f>
        <v>Second Class</v>
      </c>
      <c r="I405" t="str">
        <f>INDEX(Mapping!$B$2:$T$7793,MATCH(Data!$A405,Mapping!$B$3:$B$7793,0),MATCH(Data!$I$1,Mapping!$B$2:$T$2,0))</f>
        <v>Consumer</v>
      </c>
      <c r="J405">
        <f>VLOOKUP($A405,Mapping!$X$3:$Y$7793,2,0)</f>
        <v>55407</v>
      </c>
      <c r="K405" t="str">
        <f>VLOOKUP($J405,Mapping!$AB$3:$AC$475,2,0)</f>
        <v>Scottsdale</v>
      </c>
      <c r="L405" t="str">
        <f>VLOOKUP($K405,Mapping!$AF$3:$AG$475,2,0)</f>
        <v>Arizona</v>
      </c>
      <c r="M405" t="str">
        <f>VLOOKUP($L405,Mapping!$AI$3:$AJ$48,2,0)</f>
        <v>United States</v>
      </c>
      <c r="N405" t="str">
        <f>VLOOKUP($L405,Mapping!$AI$3:$AK$48,3,0)</f>
        <v>West</v>
      </c>
      <c r="O405" t="str">
        <f>VLOOKUP(Table1[[#This Row],[Column1]],Mapping!$AM$8:$AN$11,2,0)</f>
        <v>Office Supplies</v>
      </c>
      <c r="P405" t="str">
        <f>VLOOKUP(Table1[[#This Row],[Column3]],Mapping!$AP$5:$AQ$22,2,0)</f>
        <v>Storage</v>
      </c>
      <c r="Q405">
        <v>501.81000000000006</v>
      </c>
      <c r="R405">
        <v>3</v>
      </c>
      <c r="S405">
        <v>0</v>
      </c>
    </row>
    <row r="406" spans="1:19" x14ac:dyDescent="0.35">
      <c r="A406">
        <v>1705</v>
      </c>
      <c r="B406" t="s">
        <v>1921</v>
      </c>
      <c r="C406" t="s">
        <v>1922</v>
      </c>
      <c r="D406" t="str">
        <f>MID(Table1[[#This Row],[Product ID]],5,2)</f>
        <v>ST</v>
      </c>
      <c r="E406" t="str">
        <f>LEFT(Table1[[#This Row],[Product ID]],3)</f>
        <v>OFF</v>
      </c>
      <c r="F406" s="10">
        <f>VLOOKUP(Table1[[#This Row],[Order ID]],Mapping!H406:J8197,3,0)</f>
        <v>40716</v>
      </c>
      <c r="G406" s="10">
        <f>VLOOKUP(Table1[[#This Row],[Order ID]],Mapping!H406:K8197,4,0)</f>
        <v>40718</v>
      </c>
      <c r="H406" t="str">
        <f>INDEX(Mapping!$B$2:$T$7793,MATCH(Data!$A406,Mapping!$B$3:$B$7793,0),MATCH(Data!$H$1,Mapping!$B$2:$T$2,0))</f>
        <v>First Class</v>
      </c>
      <c r="I406" t="str">
        <f>INDEX(Mapping!$B$2:$T$7793,MATCH(Data!$A406,Mapping!$B$3:$B$7793,0),MATCH(Data!$I$1,Mapping!$B$2:$T$2,0))</f>
        <v>Consumer</v>
      </c>
      <c r="J406">
        <f>VLOOKUP($A406,Mapping!$X$3:$Y$7793,2,0)</f>
        <v>55407</v>
      </c>
      <c r="K406" t="str">
        <f>VLOOKUP($J406,Mapping!$AB$3:$AC$475,2,0)</f>
        <v>Scottsdale</v>
      </c>
      <c r="L406" t="str">
        <f>VLOOKUP($K406,Mapping!$AF$3:$AG$475,2,0)</f>
        <v>Arizona</v>
      </c>
      <c r="M406" t="str">
        <f>VLOOKUP($L406,Mapping!$AI$3:$AJ$48,2,0)</f>
        <v>United States</v>
      </c>
      <c r="N406" t="str">
        <f>VLOOKUP($L406,Mapping!$AI$3:$AK$48,3,0)</f>
        <v>West</v>
      </c>
      <c r="O406" t="str">
        <f>VLOOKUP(Table1[[#This Row],[Column1]],Mapping!$AM$8:$AN$11,2,0)</f>
        <v>Office Supplies</v>
      </c>
      <c r="P406" t="str">
        <f>VLOOKUP(Table1[[#This Row],[Column3]],Mapping!$AP$5:$AQ$22,2,0)</f>
        <v>Storage</v>
      </c>
      <c r="Q406">
        <v>161.94</v>
      </c>
      <c r="R406">
        <v>3</v>
      </c>
      <c r="S406">
        <v>9.716399999999993</v>
      </c>
    </row>
    <row r="407" spans="1:19" x14ac:dyDescent="0.35">
      <c r="A407">
        <v>7509</v>
      </c>
      <c r="B407" t="s">
        <v>5620</v>
      </c>
      <c r="C407" t="s">
        <v>1315</v>
      </c>
      <c r="D407" t="str">
        <f>MID(Table1[[#This Row],[Product ID]],5,2)</f>
        <v>TA</v>
      </c>
      <c r="E407" t="str">
        <f>LEFT(Table1[[#This Row],[Product ID]],3)</f>
        <v>FUR</v>
      </c>
      <c r="F407" s="10">
        <f>VLOOKUP(Table1[[#This Row],[Order ID]],Mapping!H407:J8198,3,0)</f>
        <v>40865</v>
      </c>
      <c r="G407" s="10">
        <f>VLOOKUP(Table1[[#This Row],[Order ID]],Mapping!H407:K8198,4,0)</f>
        <v>40872</v>
      </c>
      <c r="H407" t="str">
        <f>INDEX(Mapping!$B$2:$T$7793,MATCH(Data!$A407,Mapping!$B$3:$B$7793,0),MATCH(Data!$H$1,Mapping!$B$2:$T$2,0))</f>
        <v>Standard Class</v>
      </c>
      <c r="I407" t="str">
        <f>INDEX(Mapping!$B$2:$T$7793,MATCH(Data!$A407,Mapping!$B$3:$B$7793,0),MATCH(Data!$I$1,Mapping!$B$2:$T$2,0))</f>
        <v>Corporate</v>
      </c>
      <c r="J407">
        <f>VLOOKUP($A407,Mapping!$X$3:$Y$7793,2,0)</f>
        <v>98105</v>
      </c>
      <c r="K407" t="str">
        <f>VLOOKUP($J407,Mapping!$AB$3:$AC$475,2,0)</f>
        <v>Dallas</v>
      </c>
      <c r="L407" t="str">
        <f>VLOOKUP($K407,Mapping!$AF$3:$AG$475,2,0)</f>
        <v>Texas</v>
      </c>
      <c r="M407" t="str">
        <f>VLOOKUP($L407,Mapping!$AI$3:$AJ$48,2,0)</f>
        <v>United States</v>
      </c>
      <c r="N407" t="str">
        <f>VLOOKUP($L407,Mapping!$AI$3:$AK$48,3,0)</f>
        <v>Central</v>
      </c>
      <c r="O407" t="str">
        <f>VLOOKUP(Table1[[#This Row],[Column1]],Mapping!$AM$8:$AN$11,2,0)</f>
        <v>Furniture</v>
      </c>
      <c r="P407" t="str">
        <f>VLOOKUP(Table1[[#This Row],[Column3]],Mapping!$AP$5:$AQ$22,2,0)</f>
        <v>Tables</v>
      </c>
      <c r="Q407">
        <v>730.2</v>
      </c>
      <c r="R407">
        <v>4</v>
      </c>
      <c r="S407">
        <v>94.926000000000045</v>
      </c>
    </row>
    <row r="408" spans="1:19" x14ac:dyDescent="0.35">
      <c r="A408">
        <v>2991</v>
      </c>
      <c r="B408" t="s">
        <v>2937</v>
      </c>
      <c r="C408" t="s">
        <v>1799</v>
      </c>
      <c r="D408" t="str">
        <f>MID(Table1[[#This Row],[Product ID]],5,2)</f>
        <v>AC</v>
      </c>
      <c r="E408" t="str">
        <f>LEFT(Table1[[#This Row],[Product ID]],3)</f>
        <v>TEC</v>
      </c>
      <c r="F408" s="10">
        <f>VLOOKUP(Table1[[#This Row],[Order ID]],Mapping!H408:J8199,3,0)</f>
        <v>40751</v>
      </c>
      <c r="G408" s="10">
        <f>VLOOKUP(Table1[[#This Row],[Order ID]],Mapping!H408:K8199,4,0)</f>
        <v>40753</v>
      </c>
      <c r="H408" t="str">
        <f>INDEX(Mapping!$B$2:$T$7793,MATCH(Data!$A408,Mapping!$B$3:$B$7793,0),MATCH(Data!$H$1,Mapping!$B$2:$T$2,0))</f>
        <v>Standard Class</v>
      </c>
      <c r="I408" t="str">
        <f>INDEX(Mapping!$B$2:$T$7793,MATCH(Data!$A408,Mapping!$B$3:$B$7793,0),MATCH(Data!$I$1,Mapping!$B$2:$T$2,0))</f>
        <v>Consumer</v>
      </c>
      <c r="J408">
        <f>VLOOKUP($A408,Mapping!$X$3:$Y$7793,2,0)</f>
        <v>94122</v>
      </c>
      <c r="K408" t="str">
        <f>VLOOKUP($J408,Mapping!$AB$3:$AC$475,2,0)</f>
        <v>Urbandale</v>
      </c>
      <c r="L408" t="str">
        <f>VLOOKUP($K408,Mapping!$AF$3:$AG$475,2,0)</f>
        <v>Iowa</v>
      </c>
      <c r="M408" t="str">
        <f>VLOOKUP($L408,Mapping!$AI$3:$AJ$48,2,0)</f>
        <v>United States</v>
      </c>
      <c r="N408" t="str">
        <f>VLOOKUP($L408,Mapping!$AI$3:$AK$48,3,0)</f>
        <v>Central</v>
      </c>
      <c r="O408" t="str">
        <f>VLOOKUP(Table1[[#This Row],[Column1]],Mapping!$AM$8:$AN$11,2,0)</f>
        <v>Technology</v>
      </c>
      <c r="P408" t="str">
        <f>VLOOKUP(Table1[[#This Row],[Column3]],Mapping!$AP$5:$AQ$22,2,0)</f>
        <v>Accessories</v>
      </c>
      <c r="Q408">
        <v>238</v>
      </c>
      <c r="R408">
        <v>2</v>
      </c>
      <c r="S408">
        <v>38.080000000000013</v>
      </c>
    </row>
    <row r="409" spans="1:19" x14ac:dyDescent="0.35">
      <c r="A409">
        <v>4529</v>
      </c>
      <c r="B409" t="s">
        <v>3933</v>
      </c>
      <c r="C409" t="s">
        <v>77</v>
      </c>
      <c r="D409" t="str">
        <f>MID(Table1[[#This Row],[Product ID]],5,2)</f>
        <v>BI</v>
      </c>
      <c r="E409" t="str">
        <f>LEFT(Table1[[#This Row],[Product ID]],3)</f>
        <v>OFF</v>
      </c>
      <c r="F409" s="10">
        <f>VLOOKUP(Table1[[#This Row],[Order ID]],Mapping!H409:J8200,3,0)</f>
        <v>40873</v>
      </c>
      <c r="G409" s="10">
        <f>VLOOKUP(Table1[[#This Row],[Order ID]],Mapping!H409:K8200,4,0)</f>
        <v>40873</v>
      </c>
      <c r="H409" t="str">
        <f>INDEX(Mapping!$B$2:$T$7793,MATCH(Data!$A409,Mapping!$B$3:$B$7793,0),MATCH(Data!$H$1,Mapping!$B$2:$T$2,0))</f>
        <v>Same Day</v>
      </c>
      <c r="I409" t="str">
        <f>INDEX(Mapping!$B$2:$T$7793,MATCH(Data!$A409,Mapping!$B$3:$B$7793,0),MATCH(Data!$I$1,Mapping!$B$2:$T$2,0))</f>
        <v>Consumer</v>
      </c>
      <c r="J409">
        <f>VLOOKUP($A409,Mapping!$X$3:$Y$7793,2,0)</f>
        <v>13501</v>
      </c>
      <c r="K409" t="str">
        <f>VLOOKUP($J409,Mapping!$AB$3:$AC$475,2,0)</f>
        <v>Montebello</v>
      </c>
      <c r="L409" t="str">
        <f>VLOOKUP($K409,Mapping!$AF$3:$AG$475,2,0)</f>
        <v>California</v>
      </c>
      <c r="M409" t="str">
        <f>VLOOKUP($L409,Mapping!$AI$3:$AJ$48,2,0)</f>
        <v>United States</v>
      </c>
      <c r="N409" t="str">
        <f>VLOOKUP($L409,Mapping!$AI$3:$AK$48,3,0)</f>
        <v>West</v>
      </c>
      <c r="O409" t="str">
        <f>VLOOKUP(Table1[[#This Row],[Column1]],Mapping!$AM$8:$AN$11,2,0)</f>
        <v>Office Supplies</v>
      </c>
      <c r="P409" t="str">
        <f>VLOOKUP(Table1[[#This Row],[Column3]],Mapping!$AP$5:$AQ$22,2,0)</f>
        <v>Binders</v>
      </c>
      <c r="Q409">
        <v>12.912000000000001</v>
      </c>
      <c r="R409">
        <v>3</v>
      </c>
      <c r="S409">
        <v>4.6806000000000001</v>
      </c>
    </row>
    <row r="410" spans="1:19" x14ac:dyDescent="0.35">
      <c r="A410">
        <v>4531</v>
      </c>
      <c r="B410" t="s">
        <v>3933</v>
      </c>
      <c r="C410" t="s">
        <v>386</v>
      </c>
      <c r="D410" t="str">
        <f>MID(Table1[[#This Row],[Product ID]],5,2)</f>
        <v>LA</v>
      </c>
      <c r="E410" t="str">
        <f>LEFT(Table1[[#This Row],[Product ID]],3)</f>
        <v>OFF</v>
      </c>
      <c r="F410" s="10">
        <f>VLOOKUP(Table1[[#This Row],[Order ID]],Mapping!H410:J8201,3,0)</f>
        <v>40873</v>
      </c>
      <c r="G410" s="10">
        <f>VLOOKUP(Table1[[#This Row],[Order ID]],Mapping!H410:K8201,4,0)</f>
        <v>40873</v>
      </c>
      <c r="H410" t="str">
        <f>INDEX(Mapping!$B$2:$T$7793,MATCH(Data!$A410,Mapping!$B$3:$B$7793,0),MATCH(Data!$H$1,Mapping!$B$2:$T$2,0))</f>
        <v>Same Day</v>
      </c>
      <c r="I410" t="str">
        <f>INDEX(Mapping!$B$2:$T$7793,MATCH(Data!$A410,Mapping!$B$3:$B$7793,0),MATCH(Data!$I$1,Mapping!$B$2:$T$2,0))</f>
        <v>Consumer</v>
      </c>
      <c r="J410">
        <f>VLOOKUP($A410,Mapping!$X$3:$Y$7793,2,0)</f>
        <v>13501</v>
      </c>
      <c r="K410" t="str">
        <f>VLOOKUP($J410,Mapping!$AB$3:$AC$475,2,0)</f>
        <v>Montebello</v>
      </c>
      <c r="L410" t="str">
        <f>VLOOKUP($K410,Mapping!$AF$3:$AG$475,2,0)</f>
        <v>California</v>
      </c>
      <c r="M410" t="str">
        <f>VLOOKUP($L410,Mapping!$AI$3:$AJ$48,2,0)</f>
        <v>United States</v>
      </c>
      <c r="N410" t="str">
        <f>VLOOKUP($L410,Mapping!$AI$3:$AK$48,3,0)</f>
        <v>West</v>
      </c>
      <c r="O410" t="str">
        <f>VLOOKUP(Table1[[#This Row],[Column1]],Mapping!$AM$8:$AN$11,2,0)</f>
        <v>Office Supplies</v>
      </c>
      <c r="P410" t="str">
        <f>VLOOKUP(Table1[[#This Row],[Column3]],Mapping!$AP$5:$AQ$22,2,0)</f>
        <v>Labels</v>
      </c>
      <c r="Q410">
        <v>93.149999999999991</v>
      </c>
      <c r="R410">
        <v>9</v>
      </c>
      <c r="S410">
        <v>44.712000000000003</v>
      </c>
    </row>
    <row r="411" spans="1:19" x14ac:dyDescent="0.35">
      <c r="A411">
        <v>5474</v>
      </c>
      <c r="B411" t="s">
        <v>4479</v>
      </c>
      <c r="C411" t="s">
        <v>4480</v>
      </c>
      <c r="D411" t="str">
        <f>MID(Table1[[#This Row],[Product ID]],5,2)</f>
        <v>PA</v>
      </c>
      <c r="E411" t="str">
        <f>LEFT(Table1[[#This Row],[Product ID]],3)</f>
        <v>OFF</v>
      </c>
      <c r="F411" s="10">
        <f>VLOOKUP(Table1[[#This Row],[Order ID]],Mapping!H411:J8202,3,0)</f>
        <v>40778</v>
      </c>
      <c r="G411" s="10">
        <f>VLOOKUP(Table1[[#This Row],[Order ID]],Mapping!H411:K8202,4,0)</f>
        <v>40782</v>
      </c>
      <c r="H411" t="str">
        <f>INDEX(Mapping!$B$2:$T$7793,MATCH(Data!$A411,Mapping!$B$3:$B$7793,0),MATCH(Data!$H$1,Mapping!$B$2:$T$2,0))</f>
        <v>Second Class</v>
      </c>
      <c r="I411" t="str">
        <f>INDEX(Mapping!$B$2:$T$7793,MATCH(Data!$A411,Mapping!$B$3:$B$7793,0),MATCH(Data!$I$1,Mapping!$B$2:$T$2,0))</f>
        <v>Consumer</v>
      </c>
      <c r="J411">
        <f>VLOOKUP($A411,Mapping!$X$3:$Y$7793,2,0)</f>
        <v>80219</v>
      </c>
      <c r="K411" t="str">
        <f>VLOOKUP($J411,Mapping!$AB$3:$AC$475,2,0)</f>
        <v>Tamarac</v>
      </c>
      <c r="L411" t="str">
        <f>VLOOKUP($K411,Mapping!$AF$3:$AG$475,2,0)</f>
        <v>Florida</v>
      </c>
      <c r="M411" t="str">
        <f>VLOOKUP($L411,Mapping!$AI$3:$AJ$48,2,0)</f>
        <v>United States</v>
      </c>
      <c r="N411" t="str">
        <f>VLOOKUP($L411,Mapping!$AI$3:$AK$48,3,0)</f>
        <v>South</v>
      </c>
      <c r="O411" t="str">
        <f>VLOOKUP(Table1[[#This Row],[Column1]],Mapping!$AM$8:$AN$11,2,0)</f>
        <v>Office Supplies</v>
      </c>
      <c r="P411" t="str">
        <f>VLOOKUP(Table1[[#This Row],[Column3]],Mapping!$AP$5:$AQ$22,2,0)</f>
        <v>Paper</v>
      </c>
      <c r="Q411">
        <v>15.552000000000003</v>
      </c>
      <c r="R411">
        <v>3</v>
      </c>
      <c r="S411">
        <v>5.4432</v>
      </c>
    </row>
    <row r="412" spans="1:19" x14ac:dyDescent="0.35">
      <c r="A412">
        <v>5475</v>
      </c>
      <c r="B412" t="s">
        <v>4479</v>
      </c>
      <c r="C412" t="s">
        <v>3979</v>
      </c>
      <c r="D412" t="str">
        <f>MID(Table1[[#This Row],[Product ID]],5,2)</f>
        <v>SU</v>
      </c>
      <c r="E412" t="str">
        <f>LEFT(Table1[[#This Row],[Product ID]],3)</f>
        <v>OFF</v>
      </c>
      <c r="F412" s="10">
        <f>VLOOKUP(Table1[[#This Row],[Order ID]],Mapping!H412:J8203,3,0)</f>
        <v>40778</v>
      </c>
      <c r="G412" s="10">
        <f>VLOOKUP(Table1[[#This Row],[Order ID]],Mapping!H412:K8203,4,0)</f>
        <v>40782</v>
      </c>
      <c r="H412" t="str">
        <f>INDEX(Mapping!$B$2:$T$7793,MATCH(Data!$A412,Mapping!$B$3:$B$7793,0),MATCH(Data!$H$1,Mapping!$B$2:$T$2,0))</f>
        <v>Standard Class</v>
      </c>
      <c r="I412" t="str">
        <f>INDEX(Mapping!$B$2:$T$7793,MATCH(Data!$A412,Mapping!$B$3:$B$7793,0),MATCH(Data!$I$1,Mapping!$B$2:$T$2,0))</f>
        <v>Consumer</v>
      </c>
      <c r="J412">
        <f>VLOOKUP($A412,Mapping!$X$3:$Y$7793,2,0)</f>
        <v>80219</v>
      </c>
      <c r="K412" t="str">
        <f>VLOOKUP($J412,Mapping!$AB$3:$AC$475,2,0)</f>
        <v>Tamarac</v>
      </c>
      <c r="L412" t="str">
        <f>VLOOKUP($K412,Mapping!$AF$3:$AG$475,2,0)</f>
        <v>Florida</v>
      </c>
      <c r="M412" t="str">
        <f>VLOOKUP($L412,Mapping!$AI$3:$AJ$48,2,0)</f>
        <v>United States</v>
      </c>
      <c r="N412" t="str">
        <f>VLOOKUP($L412,Mapping!$AI$3:$AK$48,3,0)</f>
        <v>South</v>
      </c>
      <c r="O412" t="str">
        <f>VLOOKUP(Table1[[#This Row],[Column1]],Mapping!$AM$8:$AN$11,2,0)</f>
        <v>Office Supplies</v>
      </c>
      <c r="P412" t="str">
        <f>VLOOKUP(Table1[[#This Row],[Column3]],Mapping!$AP$5:$AQ$22,2,0)</f>
        <v>Supplies</v>
      </c>
      <c r="Q412">
        <v>6.8000000000000007</v>
      </c>
      <c r="R412">
        <v>1</v>
      </c>
      <c r="S412">
        <v>0.50999999999999979</v>
      </c>
    </row>
    <row r="413" spans="1:19" x14ac:dyDescent="0.35">
      <c r="A413">
        <v>5476</v>
      </c>
      <c r="B413" t="s">
        <v>4479</v>
      </c>
      <c r="C413" t="s">
        <v>288</v>
      </c>
      <c r="D413" t="str">
        <f>MID(Table1[[#This Row],[Product ID]],5,2)</f>
        <v>FU</v>
      </c>
      <c r="E413" t="str">
        <f>LEFT(Table1[[#This Row],[Product ID]],3)</f>
        <v>FUR</v>
      </c>
      <c r="F413" s="10">
        <f>VLOOKUP(Table1[[#This Row],[Order ID]],Mapping!H413:J8204,3,0)</f>
        <v>40778</v>
      </c>
      <c r="G413" s="10">
        <f>VLOOKUP(Table1[[#This Row],[Order ID]],Mapping!H413:K8204,4,0)</f>
        <v>40782</v>
      </c>
      <c r="H413" t="str">
        <f>INDEX(Mapping!$B$2:$T$7793,MATCH(Data!$A413,Mapping!$B$3:$B$7793,0),MATCH(Data!$H$1,Mapping!$B$2:$T$2,0))</f>
        <v>Standard Class</v>
      </c>
      <c r="I413" t="str">
        <f>INDEX(Mapping!$B$2:$T$7793,MATCH(Data!$A413,Mapping!$B$3:$B$7793,0),MATCH(Data!$I$1,Mapping!$B$2:$T$2,0))</f>
        <v>Consumer</v>
      </c>
      <c r="J413">
        <f>VLOOKUP($A413,Mapping!$X$3:$Y$7793,2,0)</f>
        <v>80219</v>
      </c>
      <c r="K413" t="str">
        <f>VLOOKUP($J413,Mapping!$AB$3:$AC$475,2,0)</f>
        <v>Tamarac</v>
      </c>
      <c r="L413" t="str">
        <f>VLOOKUP($K413,Mapping!$AF$3:$AG$475,2,0)</f>
        <v>Florida</v>
      </c>
      <c r="M413" t="str">
        <f>VLOOKUP($L413,Mapping!$AI$3:$AJ$48,2,0)</f>
        <v>United States</v>
      </c>
      <c r="N413" t="str">
        <f>VLOOKUP($L413,Mapping!$AI$3:$AK$48,3,0)</f>
        <v>South</v>
      </c>
      <c r="O413" t="str">
        <f>VLOOKUP(Table1[[#This Row],[Column1]],Mapping!$AM$8:$AN$11,2,0)</f>
        <v>Furniture</v>
      </c>
      <c r="P413" t="str">
        <f>VLOOKUP(Table1[[#This Row],[Column3]],Mapping!$AP$5:$AQ$22,2,0)</f>
        <v>Furnishings</v>
      </c>
      <c r="Q413">
        <v>4.2240000000000002</v>
      </c>
      <c r="R413">
        <v>3</v>
      </c>
      <c r="S413">
        <v>1.2672000000000003</v>
      </c>
    </row>
    <row r="414" spans="1:19" x14ac:dyDescent="0.35">
      <c r="A414">
        <v>5477</v>
      </c>
      <c r="B414" t="s">
        <v>4479</v>
      </c>
      <c r="C414" t="s">
        <v>506</v>
      </c>
      <c r="D414" t="str">
        <f>MID(Table1[[#This Row],[Product ID]],5,2)</f>
        <v>PH</v>
      </c>
      <c r="E414" t="str">
        <f>LEFT(Table1[[#This Row],[Product ID]],3)</f>
        <v>TEC</v>
      </c>
      <c r="F414" s="10">
        <f>VLOOKUP(Table1[[#This Row],[Order ID]],Mapping!H414:J8205,3,0)</f>
        <v>40778</v>
      </c>
      <c r="G414" s="10">
        <f>VLOOKUP(Table1[[#This Row],[Order ID]],Mapping!H414:K8205,4,0)</f>
        <v>40782</v>
      </c>
      <c r="H414" t="str">
        <f>INDEX(Mapping!$B$2:$T$7793,MATCH(Data!$A414,Mapping!$B$3:$B$7793,0),MATCH(Data!$H$1,Mapping!$B$2:$T$2,0))</f>
        <v>Standard Class</v>
      </c>
      <c r="I414" t="str">
        <f>INDEX(Mapping!$B$2:$T$7793,MATCH(Data!$A414,Mapping!$B$3:$B$7793,0),MATCH(Data!$I$1,Mapping!$B$2:$T$2,0))</f>
        <v>Consumer</v>
      </c>
      <c r="J414">
        <f>VLOOKUP($A414,Mapping!$X$3:$Y$7793,2,0)</f>
        <v>80219</v>
      </c>
      <c r="K414" t="str">
        <f>VLOOKUP($J414,Mapping!$AB$3:$AC$475,2,0)</f>
        <v>Tamarac</v>
      </c>
      <c r="L414" t="str">
        <f>VLOOKUP($K414,Mapping!$AF$3:$AG$475,2,0)</f>
        <v>Florida</v>
      </c>
      <c r="M414" t="str">
        <f>VLOOKUP($L414,Mapping!$AI$3:$AJ$48,2,0)</f>
        <v>United States</v>
      </c>
      <c r="N414" t="str">
        <f>VLOOKUP($L414,Mapping!$AI$3:$AK$48,3,0)</f>
        <v>South</v>
      </c>
      <c r="O414" t="str">
        <f>VLOOKUP(Table1[[#This Row],[Column1]],Mapping!$AM$8:$AN$11,2,0)</f>
        <v>Technology</v>
      </c>
      <c r="P414" t="str">
        <f>VLOOKUP(Table1[[#This Row],[Column3]],Mapping!$AP$5:$AQ$22,2,0)</f>
        <v>Phones</v>
      </c>
      <c r="Q414">
        <v>143.64000000000001</v>
      </c>
      <c r="R414">
        <v>9</v>
      </c>
      <c r="S414">
        <v>10.772999999999989</v>
      </c>
    </row>
    <row r="415" spans="1:19" x14ac:dyDescent="0.35">
      <c r="A415">
        <v>5479</v>
      </c>
      <c r="B415" t="s">
        <v>4479</v>
      </c>
      <c r="C415" t="s">
        <v>1442</v>
      </c>
      <c r="D415" t="str">
        <f>MID(Table1[[#This Row],[Product ID]],5,2)</f>
        <v>PA</v>
      </c>
      <c r="E415" t="str">
        <f>LEFT(Table1[[#This Row],[Product ID]],3)</f>
        <v>OFF</v>
      </c>
      <c r="F415" s="10">
        <f>VLOOKUP(Table1[[#This Row],[Order ID]],Mapping!H415:J8206,3,0)</f>
        <v>40778</v>
      </c>
      <c r="G415" s="10">
        <f>VLOOKUP(Table1[[#This Row],[Order ID]],Mapping!H415:K8206,4,0)</f>
        <v>40782</v>
      </c>
      <c r="H415" t="str">
        <f>INDEX(Mapping!$B$2:$T$7793,MATCH(Data!$A415,Mapping!$B$3:$B$7793,0),MATCH(Data!$H$1,Mapping!$B$2:$T$2,0))</f>
        <v>Standard Class</v>
      </c>
      <c r="I415" t="str">
        <f>INDEX(Mapping!$B$2:$T$7793,MATCH(Data!$A415,Mapping!$B$3:$B$7793,0),MATCH(Data!$I$1,Mapping!$B$2:$T$2,0))</f>
        <v>Consumer</v>
      </c>
      <c r="J415">
        <f>VLOOKUP($A415,Mapping!$X$3:$Y$7793,2,0)</f>
        <v>80219</v>
      </c>
      <c r="K415" t="str">
        <f>VLOOKUP($J415,Mapping!$AB$3:$AC$475,2,0)</f>
        <v>Tamarac</v>
      </c>
      <c r="L415" t="str">
        <f>VLOOKUP($K415,Mapping!$AF$3:$AG$475,2,0)</f>
        <v>Florida</v>
      </c>
      <c r="M415" t="str">
        <f>VLOOKUP($L415,Mapping!$AI$3:$AJ$48,2,0)</f>
        <v>United States</v>
      </c>
      <c r="N415" t="str">
        <f>VLOOKUP($L415,Mapping!$AI$3:$AK$48,3,0)</f>
        <v>South</v>
      </c>
      <c r="O415" t="str">
        <f>VLOOKUP(Table1[[#This Row],[Column1]],Mapping!$AM$8:$AN$11,2,0)</f>
        <v>Office Supplies</v>
      </c>
      <c r="P415" t="str">
        <f>VLOOKUP(Table1[[#This Row],[Column3]],Mapping!$AP$5:$AQ$22,2,0)</f>
        <v>Paper</v>
      </c>
      <c r="Q415">
        <v>223.05600000000001</v>
      </c>
      <c r="R415">
        <v>9</v>
      </c>
      <c r="S415">
        <v>69.704999999999984</v>
      </c>
    </row>
    <row r="416" spans="1:19" x14ac:dyDescent="0.35">
      <c r="A416">
        <v>5780</v>
      </c>
      <c r="B416" t="s">
        <v>4648</v>
      </c>
      <c r="C416" t="s">
        <v>2178</v>
      </c>
      <c r="D416" t="str">
        <f>MID(Table1[[#This Row],[Product ID]],5,2)</f>
        <v>PA</v>
      </c>
      <c r="E416" t="str">
        <f>LEFT(Table1[[#This Row],[Product ID]],3)</f>
        <v>OFF</v>
      </c>
      <c r="F416" s="10">
        <f>VLOOKUP(Table1[[#This Row],[Order ID]],Mapping!H416:J8207,3,0)</f>
        <v>40736</v>
      </c>
      <c r="G416" s="10">
        <f>VLOOKUP(Table1[[#This Row],[Order ID]],Mapping!H416:K8207,4,0)</f>
        <v>40739</v>
      </c>
      <c r="H416" t="str">
        <f>INDEX(Mapping!$B$2:$T$7793,MATCH(Data!$A416,Mapping!$B$3:$B$7793,0),MATCH(Data!$H$1,Mapping!$B$2:$T$2,0))</f>
        <v>Standard Class</v>
      </c>
      <c r="I416" t="str">
        <f>INDEX(Mapping!$B$2:$T$7793,MATCH(Data!$A416,Mapping!$B$3:$B$7793,0),MATCH(Data!$I$1,Mapping!$B$2:$T$2,0))</f>
        <v>Corporate</v>
      </c>
      <c r="J416">
        <f>VLOOKUP($A416,Mapping!$X$3:$Y$7793,2,0)</f>
        <v>60610</v>
      </c>
      <c r="K416" t="str">
        <f>VLOOKUP($J416,Mapping!$AB$3:$AC$475,2,0)</f>
        <v>Minneapolis</v>
      </c>
      <c r="L416" t="str">
        <f>VLOOKUP($K416,Mapping!$AF$3:$AG$475,2,0)</f>
        <v>Minnesota</v>
      </c>
      <c r="M416" t="str">
        <f>VLOOKUP($L416,Mapping!$AI$3:$AJ$48,2,0)</f>
        <v>United States</v>
      </c>
      <c r="N416" t="str">
        <f>VLOOKUP($L416,Mapping!$AI$3:$AK$48,3,0)</f>
        <v>Central</v>
      </c>
      <c r="O416" t="str">
        <f>VLOOKUP(Table1[[#This Row],[Column1]],Mapping!$AM$8:$AN$11,2,0)</f>
        <v>Office Supplies</v>
      </c>
      <c r="P416" t="str">
        <f>VLOOKUP(Table1[[#This Row],[Column3]],Mapping!$AP$5:$AQ$22,2,0)</f>
        <v>Paper</v>
      </c>
      <c r="Q416">
        <v>35.856000000000002</v>
      </c>
      <c r="R416">
        <v>9</v>
      </c>
      <c r="S416">
        <v>12.997800000000003</v>
      </c>
    </row>
    <row r="417" spans="1:19" x14ac:dyDescent="0.35">
      <c r="A417">
        <v>5781</v>
      </c>
      <c r="B417" t="s">
        <v>4648</v>
      </c>
      <c r="C417" t="s">
        <v>669</v>
      </c>
      <c r="D417" t="str">
        <f>MID(Table1[[#This Row],[Product ID]],5,2)</f>
        <v>AC</v>
      </c>
      <c r="E417" t="str">
        <f>LEFT(Table1[[#This Row],[Product ID]],3)</f>
        <v>TEC</v>
      </c>
      <c r="F417" s="10">
        <f>VLOOKUP(Table1[[#This Row],[Order ID]],Mapping!H417:J8208,3,0)</f>
        <v>40736</v>
      </c>
      <c r="G417" s="10">
        <f>VLOOKUP(Table1[[#This Row],[Order ID]],Mapping!H417:K8208,4,0)</f>
        <v>40739</v>
      </c>
      <c r="H417" t="str">
        <f>INDEX(Mapping!$B$2:$T$7793,MATCH(Data!$A417,Mapping!$B$3:$B$7793,0),MATCH(Data!$H$1,Mapping!$B$2:$T$2,0))</f>
        <v>Second Class</v>
      </c>
      <c r="I417" t="str">
        <f>INDEX(Mapping!$B$2:$T$7793,MATCH(Data!$A417,Mapping!$B$3:$B$7793,0),MATCH(Data!$I$1,Mapping!$B$2:$T$2,0))</f>
        <v>Consumer</v>
      </c>
      <c r="J417">
        <f>VLOOKUP($A417,Mapping!$X$3:$Y$7793,2,0)</f>
        <v>60610</v>
      </c>
      <c r="K417" t="str">
        <f>VLOOKUP($J417,Mapping!$AB$3:$AC$475,2,0)</f>
        <v>Minneapolis</v>
      </c>
      <c r="L417" t="str">
        <f>VLOOKUP($K417,Mapping!$AF$3:$AG$475,2,0)</f>
        <v>Minnesota</v>
      </c>
      <c r="M417" t="str">
        <f>VLOOKUP($L417,Mapping!$AI$3:$AJ$48,2,0)</f>
        <v>United States</v>
      </c>
      <c r="N417" t="str">
        <f>VLOOKUP($L417,Mapping!$AI$3:$AK$48,3,0)</f>
        <v>Central</v>
      </c>
      <c r="O417" t="str">
        <f>VLOOKUP(Table1[[#This Row],[Column1]],Mapping!$AM$8:$AN$11,2,0)</f>
        <v>Technology</v>
      </c>
      <c r="P417" t="str">
        <f>VLOOKUP(Table1[[#This Row],[Column3]],Mapping!$AP$5:$AQ$22,2,0)</f>
        <v>Accessories</v>
      </c>
      <c r="Q417">
        <v>23.840000000000003</v>
      </c>
      <c r="R417">
        <v>4</v>
      </c>
      <c r="S417">
        <v>3.2779999999999987</v>
      </c>
    </row>
    <row r="418" spans="1:19" x14ac:dyDescent="0.35">
      <c r="A418">
        <v>4509</v>
      </c>
      <c r="B418" t="s">
        <v>3921</v>
      </c>
      <c r="C418" t="s">
        <v>2419</v>
      </c>
      <c r="D418" t="str">
        <f>MID(Table1[[#This Row],[Product ID]],5,2)</f>
        <v>ST</v>
      </c>
      <c r="E418" t="str">
        <f>LEFT(Table1[[#This Row],[Product ID]],3)</f>
        <v>OFF</v>
      </c>
      <c r="F418" s="10">
        <f>VLOOKUP(Table1[[#This Row],[Order ID]],Mapping!H418:J8209,3,0)</f>
        <v>40815</v>
      </c>
      <c r="G418" s="10">
        <f>VLOOKUP(Table1[[#This Row],[Order ID]],Mapping!H418:K8209,4,0)</f>
        <v>40819</v>
      </c>
      <c r="H418" t="str">
        <f>INDEX(Mapping!$B$2:$T$7793,MATCH(Data!$A418,Mapping!$B$3:$B$7793,0),MATCH(Data!$H$1,Mapping!$B$2:$T$2,0))</f>
        <v>First Class</v>
      </c>
      <c r="I418" t="str">
        <f>INDEX(Mapping!$B$2:$T$7793,MATCH(Data!$A418,Mapping!$B$3:$B$7793,0),MATCH(Data!$I$1,Mapping!$B$2:$T$2,0))</f>
        <v>Consumer</v>
      </c>
      <c r="J418">
        <f>VLOOKUP($A418,Mapping!$X$3:$Y$7793,2,0)</f>
        <v>10011</v>
      </c>
      <c r="K418" t="str">
        <f>VLOOKUP($J418,Mapping!$AB$3:$AC$475,2,0)</f>
        <v>Omaha</v>
      </c>
      <c r="L418" t="str">
        <f>VLOOKUP($K418,Mapping!$AF$3:$AG$475,2,0)</f>
        <v>Nebraska</v>
      </c>
      <c r="M418" t="str">
        <f>VLOOKUP($L418,Mapping!$AI$3:$AJ$48,2,0)</f>
        <v>United States</v>
      </c>
      <c r="N418" t="str">
        <f>VLOOKUP($L418,Mapping!$AI$3:$AK$48,3,0)</f>
        <v>Central</v>
      </c>
      <c r="O418" t="str">
        <f>VLOOKUP(Table1[[#This Row],[Column1]],Mapping!$AM$8:$AN$11,2,0)</f>
        <v>Office Supplies</v>
      </c>
      <c r="P418" t="str">
        <f>VLOOKUP(Table1[[#This Row],[Column3]],Mapping!$AP$5:$AQ$22,2,0)</f>
        <v>Storage</v>
      </c>
      <c r="Q418">
        <v>1395.54</v>
      </c>
      <c r="R418">
        <v>9</v>
      </c>
      <c r="S418">
        <v>362.84040000000005</v>
      </c>
    </row>
    <row r="419" spans="1:19" x14ac:dyDescent="0.35">
      <c r="A419">
        <v>4511</v>
      </c>
      <c r="B419" t="s">
        <v>3921</v>
      </c>
      <c r="C419" t="s">
        <v>3922</v>
      </c>
      <c r="D419" t="str">
        <f>MID(Table1[[#This Row],[Product ID]],5,2)</f>
        <v>LA</v>
      </c>
      <c r="E419" t="str">
        <f>LEFT(Table1[[#This Row],[Product ID]],3)</f>
        <v>OFF</v>
      </c>
      <c r="F419" s="10">
        <f>VLOOKUP(Table1[[#This Row],[Order ID]],Mapping!H419:J8210,3,0)</f>
        <v>40815</v>
      </c>
      <c r="G419" s="10">
        <f>VLOOKUP(Table1[[#This Row],[Order ID]],Mapping!H419:K8210,4,0)</f>
        <v>40819</v>
      </c>
      <c r="H419" t="str">
        <f>INDEX(Mapping!$B$2:$T$7793,MATCH(Data!$A419,Mapping!$B$3:$B$7793,0),MATCH(Data!$H$1,Mapping!$B$2:$T$2,0))</f>
        <v>Second Class</v>
      </c>
      <c r="I419" t="str">
        <f>INDEX(Mapping!$B$2:$T$7793,MATCH(Data!$A419,Mapping!$B$3:$B$7793,0),MATCH(Data!$I$1,Mapping!$B$2:$T$2,0))</f>
        <v>Consumer</v>
      </c>
      <c r="J419">
        <f>VLOOKUP($A419,Mapping!$X$3:$Y$7793,2,0)</f>
        <v>10011</v>
      </c>
      <c r="K419" t="str">
        <f>VLOOKUP($J419,Mapping!$AB$3:$AC$475,2,0)</f>
        <v>Omaha</v>
      </c>
      <c r="L419" t="str">
        <f>VLOOKUP($K419,Mapping!$AF$3:$AG$475,2,0)</f>
        <v>Nebraska</v>
      </c>
      <c r="M419" t="str">
        <f>VLOOKUP($L419,Mapping!$AI$3:$AJ$48,2,0)</f>
        <v>United States</v>
      </c>
      <c r="N419" t="str">
        <f>VLOOKUP($L419,Mapping!$AI$3:$AK$48,3,0)</f>
        <v>Central</v>
      </c>
      <c r="O419" t="str">
        <f>VLOOKUP(Table1[[#This Row],[Column1]],Mapping!$AM$8:$AN$11,2,0)</f>
        <v>Office Supplies</v>
      </c>
      <c r="P419" t="str">
        <f>VLOOKUP(Table1[[#This Row],[Column3]],Mapping!$AP$5:$AQ$22,2,0)</f>
        <v>Labels</v>
      </c>
      <c r="Q419">
        <v>18.899999999999999</v>
      </c>
      <c r="R419">
        <v>3</v>
      </c>
      <c r="S419">
        <v>8.6939999999999991</v>
      </c>
    </row>
    <row r="420" spans="1:19" x14ac:dyDescent="0.35">
      <c r="A420">
        <v>4512</v>
      </c>
      <c r="B420" t="s">
        <v>3921</v>
      </c>
      <c r="C420" t="s">
        <v>1740</v>
      </c>
      <c r="D420" t="str">
        <f>MID(Table1[[#This Row],[Product ID]],5,2)</f>
        <v>PA</v>
      </c>
      <c r="E420" t="str">
        <f>LEFT(Table1[[#This Row],[Product ID]],3)</f>
        <v>OFF</v>
      </c>
      <c r="F420" s="10">
        <f>VLOOKUP(Table1[[#This Row],[Order ID]],Mapping!H420:J8211,3,0)</f>
        <v>40815</v>
      </c>
      <c r="G420" s="10">
        <f>VLOOKUP(Table1[[#This Row],[Order ID]],Mapping!H420:K8211,4,0)</f>
        <v>40819</v>
      </c>
      <c r="H420" t="str">
        <f>INDEX(Mapping!$B$2:$T$7793,MATCH(Data!$A420,Mapping!$B$3:$B$7793,0),MATCH(Data!$H$1,Mapping!$B$2:$T$2,0))</f>
        <v>Second Class</v>
      </c>
      <c r="I420" t="str">
        <f>INDEX(Mapping!$B$2:$T$7793,MATCH(Data!$A420,Mapping!$B$3:$B$7793,0),MATCH(Data!$I$1,Mapping!$B$2:$T$2,0))</f>
        <v>Consumer</v>
      </c>
      <c r="J420">
        <f>VLOOKUP($A420,Mapping!$X$3:$Y$7793,2,0)</f>
        <v>10011</v>
      </c>
      <c r="K420" t="str">
        <f>VLOOKUP($J420,Mapping!$AB$3:$AC$475,2,0)</f>
        <v>Omaha</v>
      </c>
      <c r="L420" t="str">
        <f>VLOOKUP($K420,Mapping!$AF$3:$AG$475,2,0)</f>
        <v>Nebraska</v>
      </c>
      <c r="M420" t="str">
        <f>VLOOKUP($L420,Mapping!$AI$3:$AJ$48,2,0)</f>
        <v>United States</v>
      </c>
      <c r="N420" t="str">
        <f>VLOOKUP($L420,Mapping!$AI$3:$AK$48,3,0)</f>
        <v>Central</v>
      </c>
      <c r="O420" t="str">
        <f>VLOOKUP(Table1[[#This Row],[Column1]],Mapping!$AM$8:$AN$11,2,0)</f>
        <v>Office Supplies</v>
      </c>
      <c r="P420" t="str">
        <f>VLOOKUP(Table1[[#This Row],[Column3]],Mapping!$AP$5:$AQ$22,2,0)</f>
        <v>Paper</v>
      </c>
      <c r="Q420">
        <v>77.52</v>
      </c>
      <c r="R420">
        <v>2</v>
      </c>
      <c r="S420">
        <v>37.9848</v>
      </c>
    </row>
    <row r="421" spans="1:19" x14ac:dyDescent="0.35">
      <c r="A421">
        <v>6092</v>
      </c>
      <c r="B421" t="s">
        <v>4822</v>
      </c>
      <c r="C421" t="s">
        <v>2108</v>
      </c>
      <c r="D421" t="str">
        <f>MID(Table1[[#This Row],[Product ID]],5,2)</f>
        <v>CH</v>
      </c>
      <c r="E421" t="str">
        <f>LEFT(Table1[[#This Row],[Product ID]],3)</f>
        <v>FUR</v>
      </c>
      <c r="F421" s="10">
        <f>VLOOKUP(Table1[[#This Row],[Order ID]],Mapping!H421:J8212,3,0)</f>
        <v>40679</v>
      </c>
      <c r="G421" s="10">
        <f>VLOOKUP(Table1[[#This Row],[Order ID]],Mapping!H421:K8212,4,0)</f>
        <v>40686</v>
      </c>
      <c r="H421" t="str">
        <f>INDEX(Mapping!$B$2:$T$7793,MATCH(Data!$A421,Mapping!$B$3:$B$7793,0),MATCH(Data!$H$1,Mapping!$B$2:$T$2,0))</f>
        <v>Second Class</v>
      </c>
      <c r="I421" t="str">
        <f>INDEX(Mapping!$B$2:$T$7793,MATCH(Data!$A421,Mapping!$B$3:$B$7793,0),MATCH(Data!$I$1,Mapping!$B$2:$T$2,0))</f>
        <v>Home Office</v>
      </c>
      <c r="J421">
        <f>VLOOKUP($A421,Mapping!$X$3:$Y$7793,2,0)</f>
        <v>90036</v>
      </c>
      <c r="K421" t="str">
        <f>VLOOKUP($J421,Mapping!$AB$3:$AC$475,2,0)</f>
        <v>Los Angeles</v>
      </c>
      <c r="L421" t="str">
        <f>VLOOKUP($K421,Mapping!$AF$3:$AG$475,2,0)</f>
        <v>California</v>
      </c>
      <c r="M421" t="str">
        <f>VLOOKUP($L421,Mapping!$AI$3:$AJ$48,2,0)</f>
        <v>United States</v>
      </c>
      <c r="N421" t="str">
        <f>VLOOKUP($L421,Mapping!$AI$3:$AK$48,3,0)</f>
        <v>West</v>
      </c>
      <c r="O421" t="str">
        <f>VLOOKUP(Table1[[#This Row],[Column1]],Mapping!$AM$8:$AN$11,2,0)</f>
        <v>Furniture</v>
      </c>
      <c r="P421" t="str">
        <f>VLOOKUP(Table1[[#This Row],[Column3]],Mapping!$AP$5:$AQ$22,2,0)</f>
        <v>Chairs</v>
      </c>
      <c r="Q421">
        <v>232.88</v>
      </c>
      <c r="R421">
        <v>5</v>
      </c>
      <c r="S421">
        <v>17.466000000000008</v>
      </c>
    </row>
    <row r="422" spans="1:19" x14ac:dyDescent="0.35">
      <c r="A422">
        <v>3872</v>
      </c>
      <c r="B422" t="s">
        <v>3510</v>
      </c>
      <c r="C422" t="s">
        <v>1019</v>
      </c>
      <c r="D422" t="str">
        <f>MID(Table1[[#This Row],[Product ID]],5,2)</f>
        <v>LA</v>
      </c>
      <c r="E422" t="str">
        <f>LEFT(Table1[[#This Row],[Product ID]],3)</f>
        <v>OFF</v>
      </c>
      <c r="F422" s="10">
        <f>VLOOKUP(Table1[[#This Row],[Order ID]],Mapping!H422:J8213,3,0)</f>
        <v>40789</v>
      </c>
      <c r="G422" s="10">
        <f>VLOOKUP(Table1[[#This Row],[Order ID]],Mapping!H422:K8213,4,0)</f>
        <v>40789</v>
      </c>
      <c r="H422" t="str">
        <f>INDEX(Mapping!$B$2:$T$7793,MATCH(Data!$A422,Mapping!$B$3:$B$7793,0),MATCH(Data!$H$1,Mapping!$B$2:$T$2,0))</f>
        <v>Standard Class</v>
      </c>
      <c r="I422" t="str">
        <f>INDEX(Mapping!$B$2:$T$7793,MATCH(Data!$A422,Mapping!$B$3:$B$7793,0),MATCH(Data!$I$1,Mapping!$B$2:$T$2,0))</f>
        <v>Corporate</v>
      </c>
      <c r="J422">
        <f>VLOOKUP($A422,Mapping!$X$3:$Y$7793,2,0)</f>
        <v>10009</v>
      </c>
      <c r="K422" t="str">
        <f>VLOOKUP($J422,Mapping!$AB$3:$AC$475,2,0)</f>
        <v>Saint Paul</v>
      </c>
      <c r="L422" t="str">
        <f>VLOOKUP($K422,Mapping!$AF$3:$AG$475,2,0)</f>
        <v>Minnesota</v>
      </c>
      <c r="M422" t="str">
        <f>VLOOKUP($L422,Mapping!$AI$3:$AJ$48,2,0)</f>
        <v>United States</v>
      </c>
      <c r="N422" t="str">
        <f>VLOOKUP($L422,Mapping!$AI$3:$AK$48,3,0)</f>
        <v>Central</v>
      </c>
      <c r="O422" t="str">
        <f>VLOOKUP(Table1[[#This Row],[Column1]],Mapping!$AM$8:$AN$11,2,0)</f>
        <v>Office Supplies</v>
      </c>
      <c r="P422" t="str">
        <f>VLOOKUP(Table1[[#This Row],[Column3]],Mapping!$AP$5:$AQ$22,2,0)</f>
        <v>Labels</v>
      </c>
      <c r="Q422">
        <v>14.399999999999999</v>
      </c>
      <c r="R422">
        <v>5</v>
      </c>
      <c r="S422">
        <v>7.056</v>
      </c>
    </row>
    <row r="423" spans="1:19" x14ac:dyDescent="0.35">
      <c r="A423">
        <v>2190</v>
      </c>
      <c r="B423" t="s">
        <v>2351</v>
      </c>
      <c r="C423" t="s">
        <v>120</v>
      </c>
      <c r="D423" t="str">
        <f>MID(Table1[[#This Row],[Product ID]],5,2)</f>
        <v>AP</v>
      </c>
      <c r="E423" t="str">
        <f>LEFT(Table1[[#This Row],[Product ID]],3)</f>
        <v>OFF</v>
      </c>
      <c r="F423" s="10">
        <f>VLOOKUP(Table1[[#This Row],[Order ID]],Mapping!H423:J8214,3,0)</f>
        <v>40807</v>
      </c>
      <c r="G423" s="10">
        <f>VLOOKUP(Table1[[#This Row],[Order ID]],Mapping!H423:K8214,4,0)</f>
        <v>40808</v>
      </c>
      <c r="H423" t="str">
        <f>INDEX(Mapping!$B$2:$T$7793,MATCH(Data!$A423,Mapping!$B$3:$B$7793,0),MATCH(Data!$H$1,Mapping!$B$2:$T$2,0))</f>
        <v>Standard Class</v>
      </c>
      <c r="I423" t="str">
        <f>INDEX(Mapping!$B$2:$T$7793,MATCH(Data!$A423,Mapping!$B$3:$B$7793,0),MATCH(Data!$I$1,Mapping!$B$2:$T$2,0))</f>
        <v>Corporate</v>
      </c>
      <c r="J423">
        <f>VLOOKUP($A423,Mapping!$X$3:$Y$7793,2,0)</f>
        <v>68104</v>
      </c>
      <c r="K423" t="str">
        <f>VLOOKUP($J423,Mapping!$AB$3:$AC$475,2,0)</f>
        <v>Oakland</v>
      </c>
      <c r="L423" t="str">
        <f>VLOOKUP($K423,Mapping!$AF$3:$AG$475,2,0)</f>
        <v>California</v>
      </c>
      <c r="M423" t="str">
        <f>VLOOKUP($L423,Mapping!$AI$3:$AJ$48,2,0)</f>
        <v>United States</v>
      </c>
      <c r="N423" t="str">
        <f>VLOOKUP($L423,Mapping!$AI$3:$AK$48,3,0)</f>
        <v>West</v>
      </c>
      <c r="O423" t="str">
        <f>VLOOKUP(Table1[[#This Row],[Column1]],Mapping!$AM$8:$AN$11,2,0)</f>
        <v>Office Supplies</v>
      </c>
      <c r="P423" t="str">
        <f>VLOOKUP(Table1[[#This Row],[Column3]],Mapping!$AP$5:$AQ$22,2,0)</f>
        <v>Appliances</v>
      </c>
      <c r="Q423">
        <v>25.96</v>
      </c>
      <c r="R423">
        <v>2</v>
      </c>
      <c r="S423">
        <v>7.5283999999999978</v>
      </c>
    </row>
    <row r="424" spans="1:19" x14ac:dyDescent="0.35">
      <c r="A424">
        <v>2191</v>
      </c>
      <c r="B424" t="s">
        <v>2351</v>
      </c>
      <c r="C424" t="s">
        <v>2352</v>
      </c>
      <c r="D424" t="str">
        <f>MID(Table1[[#This Row],[Product ID]],5,2)</f>
        <v>AP</v>
      </c>
      <c r="E424" t="str">
        <f>LEFT(Table1[[#This Row],[Product ID]],3)</f>
        <v>OFF</v>
      </c>
      <c r="F424" s="10">
        <f>VLOOKUP(Table1[[#This Row],[Order ID]],Mapping!H424:J8215,3,0)</f>
        <v>40807</v>
      </c>
      <c r="G424" s="10">
        <f>VLOOKUP(Table1[[#This Row],[Order ID]],Mapping!H424:K8215,4,0)</f>
        <v>40808</v>
      </c>
      <c r="H424" t="str">
        <f>INDEX(Mapping!$B$2:$T$7793,MATCH(Data!$A424,Mapping!$B$3:$B$7793,0),MATCH(Data!$H$1,Mapping!$B$2:$T$2,0))</f>
        <v>First Class</v>
      </c>
      <c r="I424" t="str">
        <f>INDEX(Mapping!$B$2:$T$7793,MATCH(Data!$A424,Mapping!$B$3:$B$7793,0),MATCH(Data!$I$1,Mapping!$B$2:$T$2,0))</f>
        <v>Corporate</v>
      </c>
      <c r="J424">
        <f>VLOOKUP($A424,Mapping!$X$3:$Y$7793,2,0)</f>
        <v>68104</v>
      </c>
      <c r="K424" t="str">
        <f>VLOOKUP($J424,Mapping!$AB$3:$AC$475,2,0)</f>
        <v>Oakland</v>
      </c>
      <c r="L424" t="str">
        <f>VLOOKUP($K424,Mapping!$AF$3:$AG$475,2,0)</f>
        <v>California</v>
      </c>
      <c r="M424" t="str">
        <f>VLOOKUP($L424,Mapping!$AI$3:$AJ$48,2,0)</f>
        <v>United States</v>
      </c>
      <c r="N424" t="str">
        <f>VLOOKUP($L424,Mapping!$AI$3:$AK$48,3,0)</f>
        <v>West</v>
      </c>
      <c r="O424" t="str">
        <f>VLOOKUP(Table1[[#This Row],[Column1]],Mapping!$AM$8:$AN$11,2,0)</f>
        <v>Office Supplies</v>
      </c>
      <c r="P424" t="str">
        <f>VLOOKUP(Table1[[#This Row],[Column3]],Mapping!$AP$5:$AQ$22,2,0)</f>
        <v>Appliances</v>
      </c>
      <c r="Q424">
        <v>36.269999999999996</v>
      </c>
      <c r="R424">
        <v>3</v>
      </c>
      <c r="S424">
        <v>10.880999999999997</v>
      </c>
    </row>
    <row r="425" spans="1:19" x14ac:dyDescent="0.35">
      <c r="A425">
        <v>2192</v>
      </c>
      <c r="B425" t="s">
        <v>2351</v>
      </c>
      <c r="C425" t="s">
        <v>2353</v>
      </c>
      <c r="D425" t="str">
        <f>MID(Table1[[#This Row],[Product ID]],5,2)</f>
        <v>PA</v>
      </c>
      <c r="E425" t="str">
        <f>LEFT(Table1[[#This Row],[Product ID]],3)</f>
        <v>OFF</v>
      </c>
      <c r="F425" s="10">
        <f>VLOOKUP(Table1[[#This Row],[Order ID]],Mapping!H425:J8216,3,0)</f>
        <v>40807</v>
      </c>
      <c r="G425" s="10">
        <f>VLOOKUP(Table1[[#This Row],[Order ID]],Mapping!H425:K8216,4,0)</f>
        <v>40808</v>
      </c>
      <c r="H425" t="str">
        <f>INDEX(Mapping!$B$2:$T$7793,MATCH(Data!$A425,Mapping!$B$3:$B$7793,0),MATCH(Data!$H$1,Mapping!$B$2:$T$2,0))</f>
        <v>First Class</v>
      </c>
      <c r="I425" t="str">
        <f>INDEX(Mapping!$B$2:$T$7793,MATCH(Data!$A425,Mapping!$B$3:$B$7793,0),MATCH(Data!$I$1,Mapping!$B$2:$T$2,0))</f>
        <v>Corporate</v>
      </c>
      <c r="J425">
        <f>VLOOKUP($A425,Mapping!$X$3:$Y$7793,2,0)</f>
        <v>68104</v>
      </c>
      <c r="K425" t="str">
        <f>VLOOKUP($J425,Mapping!$AB$3:$AC$475,2,0)</f>
        <v>Oakland</v>
      </c>
      <c r="L425" t="str">
        <f>VLOOKUP($K425,Mapping!$AF$3:$AG$475,2,0)</f>
        <v>California</v>
      </c>
      <c r="M425" t="str">
        <f>VLOOKUP($L425,Mapping!$AI$3:$AJ$48,2,0)</f>
        <v>United States</v>
      </c>
      <c r="N425" t="str">
        <f>VLOOKUP($L425,Mapping!$AI$3:$AK$48,3,0)</f>
        <v>West</v>
      </c>
      <c r="O425" t="str">
        <f>VLOOKUP(Table1[[#This Row],[Column1]],Mapping!$AM$8:$AN$11,2,0)</f>
        <v>Office Supplies</v>
      </c>
      <c r="P425" t="str">
        <f>VLOOKUP(Table1[[#This Row],[Column3]],Mapping!$AP$5:$AQ$22,2,0)</f>
        <v>Paper</v>
      </c>
      <c r="Q425">
        <v>6.48</v>
      </c>
      <c r="R425">
        <v>1</v>
      </c>
      <c r="S425">
        <v>3.1104000000000003</v>
      </c>
    </row>
    <row r="426" spans="1:19" x14ac:dyDescent="0.35">
      <c r="A426">
        <v>4178</v>
      </c>
      <c r="B426" t="s">
        <v>3705</v>
      </c>
      <c r="C426" t="s">
        <v>915</v>
      </c>
      <c r="D426" t="str">
        <f>MID(Table1[[#This Row],[Product ID]],5,2)</f>
        <v>EN</v>
      </c>
      <c r="E426" t="str">
        <f>LEFT(Table1[[#This Row],[Product ID]],3)</f>
        <v>OFF</v>
      </c>
      <c r="F426" s="10">
        <f>VLOOKUP(Table1[[#This Row],[Order ID]],Mapping!H426:J8217,3,0)</f>
        <v>40882</v>
      </c>
      <c r="G426" s="10">
        <f>VLOOKUP(Table1[[#This Row],[Order ID]],Mapping!H426:K8217,4,0)</f>
        <v>40884</v>
      </c>
      <c r="H426" t="str">
        <f>INDEX(Mapping!$B$2:$T$7793,MATCH(Data!$A426,Mapping!$B$3:$B$7793,0),MATCH(Data!$H$1,Mapping!$B$2:$T$2,0))</f>
        <v>Standard Class</v>
      </c>
      <c r="I426" t="str">
        <f>INDEX(Mapping!$B$2:$T$7793,MATCH(Data!$A426,Mapping!$B$3:$B$7793,0),MATCH(Data!$I$1,Mapping!$B$2:$T$2,0))</f>
        <v>Corporate</v>
      </c>
      <c r="J426">
        <f>VLOOKUP($A426,Mapping!$X$3:$Y$7793,2,0)</f>
        <v>19134</v>
      </c>
      <c r="K426" t="str">
        <f>VLOOKUP($J426,Mapping!$AB$3:$AC$475,2,0)</f>
        <v>Detroit</v>
      </c>
      <c r="L426" t="str">
        <f>VLOOKUP($K426,Mapping!$AF$3:$AG$475,2,0)</f>
        <v>Michigan</v>
      </c>
      <c r="M426" t="str">
        <f>VLOOKUP($L426,Mapping!$AI$3:$AJ$48,2,0)</f>
        <v>United States</v>
      </c>
      <c r="N426" t="str">
        <f>VLOOKUP($L426,Mapping!$AI$3:$AK$48,3,0)</f>
        <v>Central</v>
      </c>
      <c r="O426" t="str">
        <f>VLOOKUP(Table1[[#This Row],[Column1]],Mapping!$AM$8:$AN$11,2,0)</f>
        <v>Office Supplies</v>
      </c>
      <c r="P426" t="str">
        <f>VLOOKUP(Table1[[#This Row],[Column3]],Mapping!$AP$5:$AQ$22,2,0)</f>
        <v>Envelopes</v>
      </c>
      <c r="Q426">
        <v>348.488</v>
      </c>
      <c r="R426">
        <v>7</v>
      </c>
      <c r="S426">
        <v>117.61469999999996</v>
      </c>
    </row>
    <row r="427" spans="1:19" x14ac:dyDescent="0.35">
      <c r="A427">
        <v>4179</v>
      </c>
      <c r="B427" t="s">
        <v>3705</v>
      </c>
      <c r="C427" t="s">
        <v>1922</v>
      </c>
      <c r="D427" t="str">
        <f>MID(Table1[[#This Row],[Product ID]],5,2)</f>
        <v>ST</v>
      </c>
      <c r="E427" t="str">
        <f>LEFT(Table1[[#This Row],[Product ID]],3)</f>
        <v>OFF</v>
      </c>
      <c r="F427" s="10">
        <f>VLOOKUP(Table1[[#This Row],[Order ID]],Mapping!H427:J8218,3,0)</f>
        <v>40882</v>
      </c>
      <c r="G427" s="10">
        <f>VLOOKUP(Table1[[#This Row],[Order ID]],Mapping!H427:K8218,4,0)</f>
        <v>40884</v>
      </c>
      <c r="H427" t="str">
        <f>INDEX(Mapping!$B$2:$T$7793,MATCH(Data!$A427,Mapping!$B$3:$B$7793,0),MATCH(Data!$H$1,Mapping!$B$2:$T$2,0))</f>
        <v>First Class</v>
      </c>
      <c r="I427" t="str">
        <f>INDEX(Mapping!$B$2:$T$7793,MATCH(Data!$A427,Mapping!$B$3:$B$7793,0),MATCH(Data!$I$1,Mapping!$B$2:$T$2,0))</f>
        <v>Corporate</v>
      </c>
      <c r="J427">
        <f>VLOOKUP($A427,Mapping!$X$3:$Y$7793,2,0)</f>
        <v>19134</v>
      </c>
      <c r="K427" t="str">
        <f>VLOOKUP($J427,Mapping!$AB$3:$AC$475,2,0)</f>
        <v>Detroit</v>
      </c>
      <c r="L427" t="str">
        <f>VLOOKUP($K427,Mapping!$AF$3:$AG$475,2,0)</f>
        <v>Michigan</v>
      </c>
      <c r="M427" t="str">
        <f>VLOOKUP($L427,Mapping!$AI$3:$AJ$48,2,0)</f>
        <v>United States</v>
      </c>
      <c r="N427" t="str">
        <f>VLOOKUP($L427,Mapping!$AI$3:$AK$48,3,0)</f>
        <v>Central</v>
      </c>
      <c r="O427" t="str">
        <f>VLOOKUP(Table1[[#This Row],[Column1]],Mapping!$AM$8:$AN$11,2,0)</f>
        <v>Office Supplies</v>
      </c>
      <c r="P427" t="str">
        <f>VLOOKUP(Table1[[#This Row],[Column3]],Mapping!$AP$5:$AQ$22,2,0)</f>
        <v>Storage</v>
      </c>
      <c r="Q427">
        <v>172.73599999999999</v>
      </c>
      <c r="R427">
        <v>4</v>
      </c>
      <c r="S427">
        <v>-30.228800000000007</v>
      </c>
    </row>
    <row r="428" spans="1:19" x14ac:dyDescent="0.35">
      <c r="A428">
        <v>661</v>
      </c>
      <c r="B428" t="s">
        <v>861</v>
      </c>
      <c r="C428" t="s">
        <v>862</v>
      </c>
      <c r="D428" t="str">
        <f>MID(Table1[[#This Row],[Product ID]],5,2)</f>
        <v>PA</v>
      </c>
      <c r="E428" t="str">
        <f>LEFT(Table1[[#This Row],[Product ID]],3)</f>
        <v>OFF</v>
      </c>
      <c r="F428" s="10">
        <f>VLOOKUP(Table1[[#This Row],[Order ID]],Mapping!H428:J8219,3,0)</f>
        <v>40758</v>
      </c>
      <c r="G428" s="10">
        <f>VLOOKUP(Table1[[#This Row],[Order ID]],Mapping!H428:K8219,4,0)</f>
        <v>40763</v>
      </c>
      <c r="H428" t="str">
        <f>INDEX(Mapping!$B$2:$T$7793,MATCH(Data!$A428,Mapping!$B$3:$B$7793,0),MATCH(Data!$H$1,Mapping!$B$2:$T$2,0))</f>
        <v>Standard Class</v>
      </c>
      <c r="I428" t="str">
        <f>INDEX(Mapping!$B$2:$T$7793,MATCH(Data!$A428,Mapping!$B$3:$B$7793,0),MATCH(Data!$I$1,Mapping!$B$2:$T$2,0))</f>
        <v>Consumer</v>
      </c>
      <c r="J428">
        <f>VLOOKUP($A428,Mapping!$X$3:$Y$7793,2,0)</f>
        <v>10035</v>
      </c>
      <c r="K428" t="str">
        <f>VLOOKUP($J428,Mapping!$AB$3:$AC$475,2,0)</f>
        <v>Grand Prairie</v>
      </c>
      <c r="L428" t="str">
        <f>VLOOKUP($K428,Mapping!$AF$3:$AG$475,2,0)</f>
        <v>Texas</v>
      </c>
      <c r="M428" t="str">
        <f>VLOOKUP($L428,Mapping!$AI$3:$AJ$48,2,0)</f>
        <v>United States</v>
      </c>
      <c r="N428" t="str">
        <f>VLOOKUP($L428,Mapping!$AI$3:$AK$48,3,0)</f>
        <v>Central</v>
      </c>
      <c r="O428" t="str">
        <f>VLOOKUP(Table1[[#This Row],[Column1]],Mapping!$AM$8:$AN$11,2,0)</f>
        <v>Office Supplies</v>
      </c>
      <c r="P428" t="str">
        <f>VLOOKUP(Table1[[#This Row],[Column3]],Mapping!$AP$5:$AQ$22,2,0)</f>
        <v>Paper</v>
      </c>
      <c r="Q428">
        <v>39.96</v>
      </c>
      <c r="R428">
        <v>2</v>
      </c>
      <c r="S428">
        <v>18.781199999999998</v>
      </c>
    </row>
    <row r="429" spans="1:19" x14ac:dyDescent="0.35">
      <c r="A429">
        <v>662</v>
      </c>
      <c r="B429" t="s">
        <v>861</v>
      </c>
      <c r="C429" t="s">
        <v>863</v>
      </c>
      <c r="D429" t="str">
        <f>MID(Table1[[#This Row],[Product ID]],5,2)</f>
        <v>SU</v>
      </c>
      <c r="E429" t="str">
        <f>LEFT(Table1[[#This Row],[Product ID]],3)</f>
        <v>OFF</v>
      </c>
      <c r="F429" s="10">
        <f>VLOOKUP(Table1[[#This Row],[Order ID]],Mapping!H429:J8220,3,0)</f>
        <v>40758</v>
      </c>
      <c r="G429" s="10">
        <f>VLOOKUP(Table1[[#This Row],[Order ID]],Mapping!H429:K8220,4,0)</f>
        <v>40763</v>
      </c>
      <c r="H429" t="str">
        <f>INDEX(Mapping!$B$2:$T$7793,MATCH(Data!$A429,Mapping!$B$3:$B$7793,0),MATCH(Data!$H$1,Mapping!$B$2:$T$2,0))</f>
        <v>Standard Class</v>
      </c>
      <c r="I429" t="str">
        <f>INDEX(Mapping!$B$2:$T$7793,MATCH(Data!$A429,Mapping!$B$3:$B$7793,0),MATCH(Data!$I$1,Mapping!$B$2:$T$2,0))</f>
        <v>Consumer</v>
      </c>
      <c r="J429">
        <f>VLOOKUP($A429,Mapping!$X$3:$Y$7793,2,0)</f>
        <v>10035</v>
      </c>
      <c r="K429" t="str">
        <f>VLOOKUP($J429,Mapping!$AB$3:$AC$475,2,0)</f>
        <v>Grand Prairie</v>
      </c>
      <c r="L429" t="str">
        <f>VLOOKUP($K429,Mapping!$AF$3:$AG$475,2,0)</f>
        <v>Texas</v>
      </c>
      <c r="M429" t="str">
        <f>VLOOKUP($L429,Mapping!$AI$3:$AJ$48,2,0)</f>
        <v>United States</v>
      </c>
      <c r="N429" t="str">
        <f>VLOOKUP($L429,Mapping!$AI$3:$AK$48,3,0)</f>
        <v>Central</v>
      </c>
      <c r="O429" t="str">
        <f>VLOOKUP(Table1[[#This Row],[Column1]],Mapping!$AM$8:$AN$11,2,0)</f>
        <v>Office Supplies</v>
      </c>
      <c r="P429" t="str">
        <f>VLOOKUP(Table1[[#This Row],[Column3]],Mapping!$AP$5:$AQ$22,2,0)</f>
        <v>Supplies</v>
      </c>
      <c r="Q429">
        <v>102.30000000000001</v>
      </c>
      <c r="R429">
        <v>10</v>
      </c>
      <c r="S429">
        <v>26.598000000000006</v>
      </c>
    </row>
    <row r="430" spans="1:19" x14ac:dyDescent="0.35">
      <c r="A430">
        <v>663</v>
      </c>
      <c r="B430" t="s">
        <v>861</v>
      </c>
      <c r="C430" t="s">
        <v>864</v>
      </c>
      <c r="D430" t="str">
        <f>MID(Table1[[#This Row],[Product ID]],5,2)</f>
        <v>ST</v>
      </c>
      <c r="E430" t="str">
        <f>LEFT(Table1[[#This Row],[Product ID]],3)</f>
        <v>OFF</v>
      </c>
      <c r="F430" s="10">
        <f>VLOOKUP(Table1[[#This Row],[Order ID]],Mapping!H430:J8221,3,0)</f>
        <v>40758</v>
      </c>
      <c r="G430" s="10">
        <f>VLOOKUP(Table1[[#This Row],[Order ID]],Mapping!H430:K8221,4,0)</f>
        <v>40763</v>
      </c>
      <c r="H430" t="str">
        <f>INDEX(Mapping!$B$2:$T$7793,MATCH(Data!$A430,Mapping!$B$3:$B$7793,0),MATCH(Data!$H$1,Mapping!$B$2:$T$2,0))</f>
        <v>Standard Class</v>
      </c>
      <c r="I430" t="str">
        <f>INDEX(Mapping!$B$2:$T$7793,MATCH(Data!$A430,Mapping!$B$3:$B$7793,0),MATCH(Data!$I$1,Mapping!$B$2:$T$2,0))</f>
        <v>Consumer</v>
      </c>
      <c r="J430">
        <f>VLOOKUP($A430,Mapping!$X$3:$Y$7793,2,0)</f>
        <v>10035</v>
      </c>
      <c r="K430" t="str">
        <f>VLOOKUP($J430,Mapping!$AB$3:$AC$475,2,0)</f>
        <v>Grand Prairie</v>
      </c>
      <c r="L430" t="str">
        <f>VLOOKUP($K430,Mapping!$AF$3:$AG$475,2,0)</f>
        <v>Texas</v>
      </c>
      <c r="M430" t="str">
        <f>VLOOKUP($L430,Mapping!$AI$3:$AJ$48,2,0)</f>
        <v>United States</v>
      </c>
      <c r="N430" t="str">
        <f>VLOOKUP($L430,Mapping!$AI$3:$AK$48,3,0)</f>
        <v>Central</v>
      </c>
      <c r="O430" t="str">
        <f>VLOOKUP(Table1[[#This Row],[Column1]],Mapping!$AM$8:$AN$11,2,0)</f>
        <v>Office Supplies</v>
      </c>
      <c r="P430" t="str">
        <f>VLOOKUP(Table1[[#This Row],[Column3]],Mapping!$AP$5:$AQ$22,2,0)</f>
        <v>Storage</v>
      </c>
      <c r="Q430">
        <v>21.36</v>
      </c>
      <c r="R430">
        <v>2</v>
      </c>
      <c r="S430">
        <v>5.7672000000000008</v>
      </c>
    </row>
    <row r="431" spans="1:19" x14ac:dyDescent="0.35">
      <c r="A431">
        <v>5312</v>
      </c>
      <c r="B431" t="s">
        <v>4375</v>
      </c>
      <c r="C431" t="s">
        <v>3571</v>
      </c>
      <c r="D431" t="str">
        <f>MID(Table1[[#This Row],[Product ID]],5,2)</f>
        <v>PA</v>
      </c>
      <c r="E431" t="str">
        <f>LEFT(Table1[[#This Row],[Product ID]],3)</f>
        <v>OFF</v>
      </c>
      <c r="F431" s="10">
        <f>VLOOKUP(Table1[[#This Row],[Order ID]],Mapping!H431:J8222,3,0)</f>
        <v>40869</v>
      </c>
      <c r="G431" s="10">
        <f>VLOOKUP(Table1[[#This Row],[Order ID]],Mapping!H431:K8222,4,0)</f>
        <v>40872</v>
      </c>
      <c r="H431" t="str">
        <f>INDEX(Mapping!$B$2:$T$7793,MATCH(Data!$A431,Mapping!$B$3:$B$7793,0),MATCH(Data!$H$1,Mapping!$B$2:$T$2,0))</f>
        <v>First Class</v>
      </c>
      <c r="I431" t="str">
        <f>INDEX(Mapping!$B$2:$T$7793,MATCH(Data!$A431,Mapping!$B$3:$B$7793,0),MATCH(Data!$I$1,Mapping!$B$2:$T$2,0))</f>
        <v>Consumer</v>
      </c>
      <c r="J431">
        <f>VLOOKUP($A431,Mapping!$X$3:$Y$7793,2,0)</f>
        <v>30318</v>
      </c>
      <c r="K431" t="str">
        <f>VLOOKUP($J431,Mapping!$AB$3:$AC$475,2,0)</f>
        <v>Cleveland</v>
      </c>
      <c r="L431" t="str">
        <f>VLOOKUP($K431,Mapping!$AF$3:$AG$475,2,0)</f>
        <v>Ohio</v>
      </c>
      <c r="M431" t="str">
        <f>VLOOKUP($L431,Mapping!$AI$3:$AJ$48,2,0)</f>
        <v>United States</v>
      </c>
      <c r="N431" t="str">
        <f>VLOOKUP($L431,Mapping!$AI$3:$AK$48,3,0)</f>
        <v>East</v>
      </c>
      <c r="O431" t="str">
        <f>VLOOKUP(Table1[[#This Row],[Column1]],Mapping!$AM$8:$AN$11,2,0)</f>
        <v>Office Supplies</v>
      </c>
      <c r="P431" t="str">
        <f>VLOOKUP(Table1[[#This Row],[Column3]],Mapping!$AP$5:$AQ$22,2,0)</f>
        <v>Paper</v>
      </c>
      <c r="Q431">
        <v>9.9600000000000009</v>
      </c>
      <c r="R431">
        <v>2</v>
      </c>
      <c r="S431">
        <v>4.8804000000000007</v>
      </c>
    </row>
    <row r="432" spans="1:19" x14ac:dyDescent="0.35">
      <c r="A432">
        <v>5876</v>
      </c>
      <c r="B432" t="s">
        <v>4697</v>
      </c>
      <c r="C432" t="s">
        <v>1165</v>
      </c>
      <c r="D432" t="str">
        <f>MID(Table1[[#This Row],[Product ID]],5,2)</f>
        <v>CH</v>
      </c>
      <c r="E432" t="str">
        <f>LEFT(Table1[[#This Row],[Product ID]],3)</f>
        <v>FUR</v>
      </c>
      <c r="F432" s="10">
        <f>VLOOKUP(Table1[[#This Row],[Order ID]],Mapping!H432:J8223,3,0)</f>
        <v>40796</v>
      </c>
      <c r="G432" s="10">
        <f>VLOOKUP(Table1[[#This Row],[Order ID]],Mapping!H432:K8223,4,0)</f>
        <v>40802</v>
      </c>
      <c r="H432" t="str">
        <f>INDEX(Mapping!$B$2:$T$7793,MATCH(Data!$A432,Mapping!$B$3:$B$7793,0),MATCH(Data!$H$1,Mapping!$B$2:$T$2,0))</f>
        <v>Standard Class</v>
      </c>
      <c r="I432" t="str">
        <f>INDEX(Mapping!$B$2:$T$7793,MATCH(Data!$A432,Mapping!$B$3:$B$7793,0),MATCH(Data!$I$1,Mapping!$B$2:$T$2,0))</f>
        <v>Consumer</v>
      </c>
      <c r="J432">
        <f>VLOOKUP($A432,Mapping!$X$3:$Y$7793,2,0)</f>
        <v>97030</v>
      </c>
      <c r="K432" t="str">
        <f>VLOOKUP($J432,Mapping!$AB$3:$AC$475,2,0)</f>
        <v>West Allis</v>
      </c>
      <c r="L432" t="str">
        <f>VLOOKUP($K432,Mapping!$AF$3:$AG$475,2,0)</f>
        <v>Wisconsin</v>
      </c>
      <c r="M432" t="str">
        <f>VLOOKUP($L432,Mapping!$AI$3:$AJ$48,2,0)</f>
        <v>United States</v>
      </c>
      <c r="N432" t="str">
        <f>VLOOKUP($L432,Mapping!$AI$3:$AK$48,3,0)</f>
        <v>Central</v>
      </c>
      <c r="O432" t="str">
        <f>VLOOKUP(Table1[[#This Row],[Column1]],Mapping!$AM$8:$AN$11,2,0)</f>
        <v>Furniture</v>
      </c>
      <c r="P432" t="str">
        <f>VLOOKUP(Table1[[#This Row],[Column3]],Mapping!$AP$5:$AQ$22,2,0)</f>
        <v>Chairs</v>
      </c>
      <c r="Q432">
        <v>1487.04</v>
      </c>
      <c r="R432">
        <v>5</v>
      </c>
      <c r="S432">
        <v>148.70400000000006</v>
      </c>
    </row>
    <row r="433" spans="1:19" x14ac:dyDescent="0.35">
      <c r="A433">
        <v>7228</v>
      </c>
      <c r="B433" t="s">
        <v>5452</v>
      </c>
      <c r="C433" t="s">
        <v>3317</v>
      </c>
      <c r="D433" t="str">
        <f>MID(Table1[[#This Row],[Product ID]],5,2)</f>
        <v>FU</v>
      </c>
      <c r="E433" t="str">
        <f>LEFT(Table1[[#This Row],[Product ID]],3)</f>
        <v>FUR</v>
      </c>
      <c r="F433" s="10">
        <f>VLOOKUP(Table1[[#This Row],[Order ID]],Mapping!H433:J8224,3,0)</f>
        <v>40583</v>
      </c>
      <c r="G433" s="10">
        <f>VLOOKUP(Table1[[#This Row],[Order ID]],Mapping!H433:K8224,4,0)</f>
        <v>40584</v>
      </c>
      <c r="H433" t="str">
        <f>INDEX(Mapping!$B$2:$T$7793,MATCH(Data!$A433,Mapping!$B$3:$B$7793,0),MATCH(Data!$H$1,Mapping!$B$2:$T$2,0))</f>
        <v>Standard Class</v>
      </c>
      <c r="I433" t="str">
        <f>INDEX(Mapping!$B$2:$T$7793,MATCH(Data!$A433,Mapping!$B$3:$B$7793,0),MATCH(Data!$I$1,Mapping!$B$2:$T$2,0))</f>
        <v>Corporate</v>
      </c>
      <c r="J433">
        <f>VLOOKUP($A433,Mapping!$X$3:$Y$7793,2,0)</f>
        <v>89031</v>
      </c>
      <c r="K433" t="str">
        <f>VLOOKUP($J433,Mapping!$AB$3:$AC$475,2,0)</f>
        <v>Spokane</v>
      </c>
      <c r="L433" t="str">
        <f>VLOOKUP($K433,Mapping!$AF$3:$AG$475,2,0)</f>
        <v>Washington</v>
      </c>
      <c r="M433" t="str">
        <f>VLOOKUP($L433,Mapping!$AI$3:$AJ$48,2,0)</f>
        <v>United States</v>
      </c>
      <c r="N433" t="str">
        <f>VLOOKUP($L433,Mapping!$AI$3:$AK$48,3,0)</f>
        <v>West</v>
      </c>
      <c r="O433" t="str">
        <f>VLOOKUP(Table1[[#This Row],[Column1]],Mapping!$AM$8:$AN$11,2,0)</f>
        <v>Furniture</v>
      </c>
      <c r="P433" t="str">
        <f>VLOOKUP(Table1[[#This Row],[Column3]],Mapping!$AP$5:$AQ$22,2,0)</f>
        <v>Furnishings</v>
      </c>
      <c r="Q433">
        <v>14.56</v>
      </c>
      <c r="R433">
        <v>2</v>
      </c>
      <c r="S433">
        <v>5.5327999999999999</v>
      </c>
    </row>
    <row r="434" spans="1:19" x14ac:dyDescent="0.35">
      <c r="A434">
        <v>3367</v>
      </c>
      <c r="B434" t="s">
        <v>3190</v>
      </c>
      <c r="C434" t="s">
        <v>3191</v>
      </c>
      <c r="D434" t="str">
        <f>MID(Table1[[#This Row],[Product ID]],5,2)</f>
        <v>PH</v>
      </c>
      <c r="E434" t="str">
        <f>LEFT(Table1[[#This Row],[Product ID]],3)</f>
        <v>TEC</v>
      </c>
      <c r="F434" s="10">
        <f>VLOOKUP(Table1[[#This Row],[Order ID]],Mapping!H434:J8225,3,0)</f>
        <v>40851</v>
      </c>
      <c r="G434" s="10">
        <f>VLOOKUP(Table1[[#This Row],[Order ID]],Mapping!H434:K8225,4,0)</f>
        <v>40858</v>
      </c>
      <c r="H434" t="str">
        <f>INDEX(Mapping!$B$2:$T$7793,MATCH(Data!$A434,Mapping!$B$3:$B$7793,0),MATCH(Data!$H$1,Mapping!$B$2:$T$2,0))</f>
        <v>Same Day</v>
      </c>
      <c r="I434" t="str">
        <f>INDEX(Mapping!$B$2:$T$7793,MATCH(Data!$A434,Mapping!$B$3:$B$7793,0),MATCH(Data!$I$1,Mapping!$B$2:$T$2,0))</f>
        <v>Corporate</v>
      </c>
      <c r="J434">
        <f>VLOOKUP($A434,Mapping!$X$3:$Y$7793,2,0)</f>
        <v>90045</v>
      </c>
      <c r="K434" t="str">
        <f>VLOOKUP($J434,Mapping!$AB$3:$AC$475,2,0)</f>
        <v>Medina</v>
      </c>
      <c r="L434" t="str">
        <f>VLOOKUP($K434,Mapping!$AF$3:$AG$475,2,0)</f>
        <v>Ohio</v>
      </c>
      <c r="M434" t="str">
        <f>VLOOKUP($L434,Mapping!$AI$3:$AJ$48,2,0)</f>
        <v>United States</v>
      </c>
      <c r="N434" t="str">
        <f>VLOOKUP($L434,Mapping!$AI$3:$AK$48,3,0)</f>
        <v>East</v>
      </c>
      <c r="O434" t="str">
        <f>VLOOKUP(Table1[[#This Row],[Column1]],Mapping!$AM$8:$AN$11,2,0)</f>
        <v>Technology</v>
      </c>
      <c r="P434" t="str">
        <f>VLOOKUP(Table1[[#This Row],[Column3]],Mapping!$AP$5:$AQ$22,2,0)</f>
        <v>Phones</v>
      </c>
      <c r="Q434">
        <v>666.34400000000005</v>
      </c>
      <c r="R434">
        <v>7</v>
      </c>
      <c r="S434">
        <v>66.634399999999971</v>
      </c>
    </row>
    <row r="435" spans="1:19" x14ac:dyDescent="0.35">
      <c r="A435">
        <v>3368</v>
      </c>
      <c r="B435" t="s">
        <v>3190</v>
      </c>
      <c r="C435" t="s">
        <v>438</v>
      </c>
      <c r="D435" t="str">
        <f>MID(Table1[[#This Row],[Product ID]],5,2)</f>
        <v>TA</v>
      </c>
      <c r="E435" t="str">
        <f>LEFT(Table1[[#This Row],[Product ID]],3)</f>
        <v>FUR</v>
      </c>
      <c r="F435" s="10">
        <f>VLOOKUP(Table1[[#This Row],[Order ID]],Mapping!H435:J8226,3,0)</f>
        <v>40851</v>
      </c>
      <c r="G435" s="10">
        <f>VLOOKUP(Table1[[#This Row],[Order ID]],Mapping!H435:K8226,4,0)</f>
        <v>40858</v>
      </c>
      <c r="H435" t="str">
        <f>INDEX(Mapping!$B$2:$T$7793,MATCH(Data!$A435,Mapping!$B$3:$B$7793,0),MATCH(Data!$H$1,Mapping!$B$2:$T$2,0))</f>
        <v>Standard Class</v>
      </c>
      <c r="I435" t="str">
        <f>INDEX(Mapping!$B$2:$T$7793,MATCH(Data!$A435,Mapping!$B$3:$B$7793,0),MATCH(Data!$I$1,Mapping!$B$2:$T$2,0))</f>
        <v>Consumer</v>
      </c>
      <c r="J435">
        <f>VLOOKUP($A435,Mapping!$X$3:$Y$7793,2,0)</f>
        <v>90045</v>
      </c>
      <c r="K435" t="str">
        <f>VLOOKUP($J435,Mapping!$AB$3:$AC$475,2,0)</f>
        <v>Medina</v>
      </c>
      <c r="L435" t="str">
        <f>VLOOKUP($K435,Mapping!$AF$3:$AG$475,2,0)</f>
        <v>Ohio</v>
      </c>
      <c r="M435" t="str">
        <f>VLOOKUP($L435,Mapping!$AI$3:$AJ$48,2,0)</f>
        <v>United States</v>
      </c>
      <c r="N435" t="str">
        <f>VLOOKUP($L435,Mapping!$AI$3:$AK$48,3,0)</f>
        <v>East</v>
      </c>
      <c r="O435" t="str">
        <f>VLOOKUP(Table1[[#This Row],[Column1]],Mapping!$AM$8:$AN$11,2,0)</f>
        <v>Furniture</v>
      </c>
      <c r="P435" t="str">
        <f>VLOOKUP(Table1[[#This Row],[Column3]],Mapping!$AP$5:$AQ$22,2,0)</f>
        <v>Tables</v>
      </c>
      <c r="Q435">
        <v>573.72799999999995</v>
      </c>
      <c r="R435">
        <v>4</v>
      </c>
      <c r="S435">
        <v>-64.544399999999968</v>
      </c>
    </row>
    <row r="436" spans="1:19" x14ac:dyDescent="0.35">
      <c r="A436">
        <v>3369</v>
      </c>
      <c r="B436" t="s">
        <v>3190</v>
      </c>
      <c r="C436" t="s">
        <v>982</v>
      </c>
      <c r="D436" t="str">
        <f>MID(Table1[[#This Row],[Product ID]],5,2)</f>
        <v>BI</v>
      </c>
      <c r="E436" t="str">
        <f>LEFT(Table1[[#This Row],[Product ID]],3)</f>
        <v>OFF</v>
      </c>
      <c r="F436" s="10">
        <f>VLOOKUP(Table1[[#This Row],[Order ID]],Mapping!H436:J8227,3,0)</f>
        <v>40851</v>
      </c>
      <c r="G436" s="10">
        <f>VLOOKUP(Table1[[#This Row],[Order ID]],Mapping!H436:K8227,4,0)</f>
        <v>40858</v>
      </c>
      <c r="H436" t="str">
        <f>INDEX(Mapping!$B$2:$T$7793,MATCH(Data!$A436,Mapping!$B$3:$B$7793,0),MATCH(Data!$H$1,Mapping!$B$2:$T$2,0))</f>
        <v>Standard Class</v>
      </c>
      <c r="I436" t="str">
        <f>INDEX(Mapping!$B$2:$T$7793,MATCH(Data!$A436,Mapping!$B$3:$B$7793,0),MATCH(Data!$I$1,Mapping!$B$2:$T$2,0))</f>
        <v>Consumer</v>
      </c>
      <c r="J436">
        <f>VLOOKUP($A436,Mapping!$X$3:$Y$7793,2,0)</f>
        <v>90045</v>
      </c>
      <c r="K436" t="str">
        <f>VLOOKUP($J436,Mapping!$AB$3:$AC$475,2,0)</f>
        <v>Medina</v>
      </c>
      <c r="L436" t="str">
        <f>VLOOKUP($K436,Mapping!$AF$3:$AG$475,2,0)</f>
        <v>Ohio</v>
      </c>
      <c r="M436" t="str">
        <f>VLOOKUP($L436,Mapping!$AI$3:$AJ$48,2,0)</f>
        <v>United States</v>
      </c>
      <c r="N436" t="str">
        <f>VLOOKUP($L436,Mapping!$AI$3:$AK$48,3,0)</f>
        <v>East</v>
      </c>
      <c r="O436" t="str">
        <f>VLOOKUP(Table1[[#This Row],[Column1]],Mapping!$AM$8:$AN$11,2,0)</f>
        <v>Office Supplies</v>
      </c>
      <c r="P436" t="str">
        <f>VLOOKUP(Table1[[#This Row],[Column3]],Mapping!$AP$5:$AQ$22,2,0)</f>
        <v>Binders</v>
      </c>
      <c r="Q436">
        <v>21.936000000000003</v>
      </c>
      <c r="R436">
        <v>3</v>
      </c>
      <c r="S436">
        <v>8.2259999999999991</v>
      </c>
    </row>
    <row r="437" spans="1:19" x14ac:dyDescent="0.35">
      <c r="A437">
        <v>3370</v>
      </c>
      <c r="B437" t="s">
        <v>3190</v>
      </c>
      <c r="C437" t="s">
        <v>2248</v>
      </c>
      <c r="D437" t="str">
        <f>MID(Table1[[#This Row],[Product ID]],5,2)</f>
        <v>PA</v>
      </c>
      <c r="E437" t="str">
        <f>LEFT(Table1[[#This Row],[Product ID]],3)</f>
        <v>OFF</v>
      </c>
      <c r="F437" s="10">
        <f>VLOOKUP(Table1[[#This Row],[Order ID]],Mapping!H437:J8228,3,0)</f>
        <v>40851</v>
      </c>
      <c r="G437" s="10">
        <f>VLOOKUP(Table1[[#This Row],[Order ID]],Mapping!H437:K8228,4,0)</f>
        <v>40858</v>
      </c>
      <c r="H437" t="str">
        <f>INDEX(Mapping!$B$2:$T$7793,MATCH(Data!$A437,Mapping!$B$3:$B$7793,0),MATCH(Data!$H$1,Mapping!$B$2:$T$2,0))</f>
        <v>Standard Class</v>
      </c>
      <c r="I437" t="str">
        <f>INDEX(Mapping!$B$2:$T$7793,MATCH(Data!$A437,Mapping!$B$3:$B$7793,0),MATCH(Data!$I$1,Mapping!$B$2:$T$2,0))</f>
        <v>Consumer</v>
      </c>
      <c r="J437">
        <f>VLOOKUP($A437,Mapping!$X$3:$Y$7793,2,0)</f>
        <v>90045</v>
      </c>
      <c r="K437" t="str">
        <f>VLOOKUP($J437,Mapping!$AB$3:$AC$475,2,0)</f>
        <v>Medina</v>
      </c>
      <c r="L437" t="str">
        <f>VLOOKUP($K437,Mapping!$AF$3:$AG$475,2,0)</f>
        <v>Ohio</v>
      </c>
      <c r="M437" t="str">
        <f>VLOOKUP($L437,Mapping!$AI$3:$AJ$48,2,0)</f>
        <v>United States</v>
      </c>
      <c r="N437" t="str">
        <f>VLOOKUP($L437,Mapping!$AI$3:$AK$48,3,0)</f>
        <v>East</v>
      </c>
      <c r="O437" t="str">
        <f>VLOOKUP(Table1[[#This Row],[Column1]],Mapping!$AM$8:$AN$11,2,0)</f>
        <v>Office Supplies</v>
      </c>
      <c r="P437" t="str">
        <f>VLOOKUP(Table1[[#This Row],[Column3]],Mapping!$AP$5:$AQ$22,2,0)</f>
        <v>Paper</v>
      </c>
      <c r="Q437">
        <v>19.440000000000001</v>
      </c>
      <c r="R437">
        <v>3</v>
      </c>
      <c r="S437">
        <v>9.3312000000000008</v>
      </c>
    </row>
    <row r="438" spans="1:19" x14ac:dyDescent="0.35">
      <c r="A438">
        <v>3371</v>
      </c>
      <c r="B438" t="s">
        <v>3190</v>
      </c>
      <c r="C438" t="s">
        <v>3192</v>
      </c>
      <c r="D438" t="str">
        <f>MID(Table1[[#This Row],[Product ID]],5,2)</f>
        <v>MA</v>
      </c>
      <c r="E438" t="str">
        <f>LEFT(Table1[[#This Row],[Product ID]],3)</f>
        <v>TEC</v>
      </c>
      <c r="F438" s="10">
        <f>VLOOKUP(Table1[[#This Row],[Order ID]],Mapping!H438:J8229,3,0)</f>
        <v>40851</v>
      </c>
      <c r="G438" s="10">
        <f>VLOOKUP(Table1[[#This Row],[Order ID]],Mapping!H438:K8229,4,0)</f>
        <v>40858</v>
      </c>
      <c r="H438" t="str">
        <f>INDEX(Mapping!$B$2:$T$7793,MATCH(Data!$A438,Mapping!$B$3:$B$7793,0),MATCH(Data!$H$1,Mapping!$B$2:$T$2,0))</f>
        <v>Standard Class</v>
      </c>
      <c r="I438" t="str">
        <f>INDEX(Mapping!$B$2:$T$7793,MATCH(Data!$A438,Mapping!$B$3:$B$7793,0),MATCH(Data!$I$1,Mapping!$B$2:$T$2,0))</f>
        <v>Consumer</v>
      </c>
      <c r="J438">
        <f>VLOOKUP($A438,Mapping!$X$3:$Y$7793,2,0)</f>
        <v>90045</v>
      </c>
      <c r="K438" t="str">
        <f>VLOOKUP($J438,Mapping!$AB$3:$AC$475,2,0)</f>
        <v>Medina</v>
      </c>
      <c r="L438" t="str">
        <f>VLOOKUP($K438,Mapping!$AF$3:$AG$475,2,0)</f>
        <v>Ohio</v>
      </c>
      <c r="M438" t="str">
        <f>VLOOKUP($L438,Mapping!$AI$3:$AJ$48,2,0)</f>
        <v>United States</v>
      </c>
      <c r="N438" t="str">
        <f>VLOOKUP($L438,Mapping!$AI$3:$AK$48,3,0)</f>
        <v>East</v>
      </c>
      <c r="O438" t="str">
        <f>VLOOKUP(Table1[[#This Row],[Column1]],Mapping!$AM$8:$AN$11,2,0)</f>
        <v>Technology</v>
      </c>
      <c r="P438" t="str">
        <f>VLOOKUP(Table1[[#This Row],[Column3]],Mapping!$AP$5:$AQ$22,2,0)</f>
        <v>Machines</v>
      </c>
      <c r="Q438">
        <v>447.96800000000007</v>
      </c>
      <c r="R438">
        <v>4</v>
      </c>
      <c r="S438">
        <v>139.98999999999995</v>
      </c>
    </row>
    <row r="439" spans="1:19" x14ac:dyDescent="0.35">
      <c r="A439">
        <v>7325</v>
      </c>
      <c r="B439" t="s">
        <v>5507</v>
      </c>
      <c r="C439" t="s">
        <v>2781</v>
      </c>
      <c r="D439" t="str">
        <f>MID(Table1[[#This Row],[Product ID]],5,2)</f>
        <v>PH</v>
      </c>
      <c r="E439" t="str">
        <f>LEFT(Table1[[#This Row],[Product ID]],3)</f>
        <v>TEC</v>
      </c>
      <c r="F439" s="10">
        <f>VLOOKUP(Table1[[#This Row],[Order ID]],Mapping!H439:J8230,3,0)</f>
        <v>40806</v>
      </c>
      <c r="G439" s="10">
        <f>VLOOKUP(Table1[[#This Row],[Order ID]],Mapping!H439:K8230,4,0)</f>
        <v>40809</v>
      </c>
      <c r="H439" t="str">
        <f>INDEX(Mapping!$B$2:$T$7793,MATCH(Data!$A439,Mapping!$B$3:$B$7793,0),MATCH(Data!$H$1,Mapping!$B$2:$T$2,0))</f>
        <v>Same Day</v>
      </c>
      <c r="I439" t="str">
        <f>INDEX(Mapping!$B$2:$T$7793,MATCH(Data!$A439,Mapping!$B$3:$B$7793,0),MATCH(Data!$I$1,Mapping!$B$2:$T$2,0))</f>
        <v>Corporate</v>
      </c>
      <c r="J439">
        <f>VLOOKUP($A439,Mapping!$X$3:$Y$7793,2,0)</f>
        <v>10011</v>
      </c>
      <c r="K439" t="str">
        <f>VLOOKUP($J439,Mapping!$AB$3:$AC$475,2,0)</f>
        <v>Omaha</v>
      </c>
      <c r="L439" t="str">
        <f>VLOOKUP($K439,Mapping!$AF$3:$AG$475,2,0)</f>
        <v>Nebraska</v>
      </c>
      <c r="M439" t="str">
        <f>VLOOKUP($L439,Mapping!$AI$3:$AJ$48,2,0)</f>
        <v>United States</v>
      </c>
      <c r="N439" t="str">
        <f>VLOOKUP($L439,Mapping!$AI$3:$AK$48,3,0)</f>
        <v>Central</v>
      </c>
      <c r="O439" t="str">
        <f>VLOOKUP(Table1[[#This Row],[Column1]],Mapping!$AM$8:$AN$11,2,0)</f>
        <v>Technology</v>
      </c>
      <c r="P439" t="str">
        <f>VLOOKUP(Table1[[#This Row],[Column3]],Mapping!$AP$5:$AQ$22,2,0)</f>
        <v>Phones</v>
      </c>
      <c r="Q439">
        <v>629.94999999999993</v>
      </c>
      <c r="R439">
        <v>5</v>
      </c>
      <c r="S439">
        <v>157.48750000000001</v>
      </c>
    </row>
    <row r="440" spans="1:19" x14ac:dyDescent="0.35">
      <c r="A440">
        <v>7327</v>
      </c>
      <c r="B440" t="s">
        <v>5507</v>
      </c>
      <c r="C440" t="s">
        <v>1890</v>
      </c>
      <c r="D440" t="str">
        <f>MID(Table1[[#This Row],[Product ID]],5,2)</f>
        <v>BO</v>
      </c>
      <c r="E440" t="str">
        <f>LEFT(Table1[[#This Row],[Product ID]],3)</f>
        <v>FUR</v>
      </c>
      <c r="F440" s="10">
        <f>VLOOKUP(Table1[[#This Row],[Order ID]],Mapping!H440:J8231,3,0)</f>
        <v>40806</v>
      </c>
      <c r="G440" s="10">
        <f>VLOOKUP(Table1[[#This Row],[Order ID]],Mapping!H440:K8231,4,0)</f>
        <v>40809</v>
      </c>
      <c r="H440" t="str">
        <f>INDEX(Mapping!$B$2:$T$7793,MATCH(Data!$A440,Mapping!$B$3:$B$7793,0),MATCH(Data!$H$1,Mapping!$B$2:$T$2,0))</f>
        <v>First Class</v>
      </c>
      <c r="I440" t="str">
        <f>INDEX(Mapping!$B$2:$T$7793,MATCH(Data!$A440,Mapping!$B$3:$B$7793,0),MATCH(Data!$I$1,Mapping!$B$2:$T$2,0))</f>
        <v>Consumer</v>
      </c>
      <c r="J440">
        <f>VLOOKUP($A440,Mapping!$X$3:$Y$7793,2,0)</f>
        <v>10011</v>
      </c>
      <c r="K440" t="str">
        <f>VLOOKUP($J440,Mapping!$AB$3:$AC$475,2,0)</f>
        <v>Omaha</v>
      </c>
      <c r="L440" t="str">
        <f>VLOOKUP($K440,Mapping!$AF$3:$AG$475,2,0)</f>
        <v>Nebraska</v>
      </c>
      <c r="M440" t="str">
        <f>VLOOKUP($L440,Mapping!$AI$3:$AJ$48,2,0)</f>
        <v>United States</v>
      </c>
      <c r="N440" t="str">
        <f>VLOOKUP($L440,Mapping!$AI$3:$AK$48,3,0)</f>
        <v>Central</v>
      </c>
      <c r="O440" t="str">
        <f>VLOOKUP(Table1[[#This Row],[Column1]],Mapping!$AM$8:$AN$11,2,0)</f>
        <v>Furniture</v>
      </c>
      <c r="P440" t="str">
        <f>VLOOKUP(Table1[[#This Row],[Column3]],Mapping!$AP$5:$AQ$22,2,0)</f>
        <v>Bookcases</v>
      </c>
      <c r="Q440">
        <v>801.5680000000001</v>
      </c>
      <c r="R440">
        <v>2</v>
      </c>
      <c r="S440">
        <v>-10.019600000000054</v>
      </c>
    </row>
    <row r="441" spans="1:19" x14ac:dyDescent="0.35">
      <c r="A441">
        <v>7328</v>
      </c>
      <c r="B441" t="s">
        <v>5507</v>
      </c>
      <c r="C441" t="s">
        <v>69</v>
      </c>
      <c r="D441" t="str">
        <f>MID(Table1[[#This Row],[Product ID]],5,2)</f>
        <v>LA</v>
      </c>
      <c r="E441" t="str">
        <f>LEFT(Table1[[#This Row],[Product ID]],3)</f>
        <v>OFF</v>
      </c>
      <c r="F441" s="10">
        <f>VLOOKUP(Table1[[#This Row],[Order ID]],Mapping!H441:J8232,3,0)</f>
        <v>40806</v>
      </c>
      <c r="G441" s="10">
        <f>VLOOKUP(Table1[[#This Row],[Order ID]],Mapping!H441:K8232,4,0)</f>
        <v>40809</v>
      </c>
      <c r="H441" t="str">
        <f>INDEX(Mapping!$B$2:$T$7793,MATCH(Data!$A441,Mapping!$B$3:$B$7793,0),MATCH(Data!$H$1,Mapping!$B$2:$T$2,0))</f>
        <v>First Class</v>
      </c>
      <c r="I441" t="str">
        <f>INDEX(Mapping!$B$2:$T$7793,MATCH(Data!$A441,Mapping!$B$3:$B$7793,0),MATCH(Data!$I$1,Mapping!$B$2:$T$2,0))</f>
        <v>Consumer</v>
      </c>
      <c r="J441">
        <f>VLOOKUP($A441,Mapping!$X$3:$Y$7793,2,0)</f>
        <v>10011</v>
      </c>
      <c r="K441" t="str">
        <f>VLOOKUP($J441,Mapping!$AB$3:$AC$475,2,0)</f>
        <v>Omaha</v>
      </c>
      <c r="L441" t="str">
        <f>VLOOKUP($K441,Mapping!$AF$3:$AG$475,2,0)</f>
        <v>Nebraska</v>
      </c>
      <c r="M441" t="str">
        <f>VLOOKUP($L441,Mapping!$AI$3:$AJ$48,2,0)</f>
        <v>United States</v>
      </c>
      <c r="N441" t="str">
        <f>VLOOKUP($L441,Mapping!$AI$3:$AK$48,3,0)</f>
        <v>Central</v>
      </c>
      <c r="O441" t="str">
        <f>VLOOKUP(Table1[[#This Row],[Column1]],Mapping!$AM$8:$AN$11,2,0)</f>
        <v>Office Supplies</v>
      </c>
      <c r="P441" t="str">
        <f>VLOOKUP(Table1[[#This Row],[Column3]],Mapping!$AP$5:$AQ$22,2,0)</f>
        <v>Labels</v>
      </c>
      <c r="Q441">
        <v>75.179999999999993</v>
      </c>
      <c r="R441">
        <v>6</v>
      </c>
      <c r="S441">
        <v>35.334599999999995</v>
      </c>
    </row>
    <row r="442" spans="1:19" x14ac:dyDescent="0.35">
      <c r="A442">
        <v>7330</v>
      </c>
      <c r="B442" t="s">
        <v>5507</v>
      </c>
      <c r="C442" t="s">
        <v>2091</v>
      </c>
      <c r="D442" t="str">
        <f>MID(Table1[[#This Row],[Product ID]],5,2)</f>
        <v>PH</v>
      </c>
      <c r="E442" t="str">
        <f>LEFT(Table1[[#This Row],[Product ID]],3)</f>
        <v>TEC</v>
      </c>
      <c r="F442" s="10">
        <f>VLOOKUP(Table1[[#This Row],[Order ID]],Mapping!H442:J8233,3,0)</f>
        <v>40806</v>
      </c>
      <c r="G442" s="10">
        <f>VLOOKUP(Table1[[#This Row],[Order ID]],Mapping!H442:K8233,4,0)</f>
        <v>40809</v>
      </c>
      <c r="H442" t="str">
        <f>INDEX(Mapping!$B$2:$T$7793,MATCH(Data!$A442,Mapping!$B$3:$B$7793,0),MATCH(Data!$H$1,Mapping!$B$2:$T$2,0))</f>
        <v>First Class</v>
      </c>
      <c r="I442" t="str">
        <f>INDEX(Mapping!$B$2:$T$7793,MATCH(Data!$A442,Mapping!$B$3:$B$7793,0),MATCH(Data!$I$1,Mapping!$B$2:$T$2,0))</f>
        <v>Consumer</v>
      </c>
      <c r="J442">
        <f>VLOOKUP($A442,Mapping!$X$3:$Y$7793,2,0)</f>
        <v>10011</v>
      </c>
      <c r="K442" t="str">
        <f>VLOOKUP($J442,Mapping!$AB$3:$AC$475,2,0)</f>
        <v>Omaha</v>
      </c>
      <c r="L442" t="str">
        <f>VLOOKUP($K442,Mapping!$AF$3:$AG$475,2,0)</f>
        <v>Nebraska</v>
      </c>
      <c r="M442" t="str">
        <f>VLOOKUP($L442,Mapping!$AI$3:$AJ$48,2,0)</f>
        <v>United States</v>
      </c>
      <c r="N442" t="str">
        <f>VLOOKUP($L442,Mapping!$AI$3:$AK$48,3,0)</f>
        <v>Central</v>
      </c>
      <c r="O442" t="str">
        <f>VLOOKUP(Table1[[#This Row],[Column1]],Mapping!$AM$8:$AN$11,2,0)</f>
        <v>Technology</v>
      </c>
      <c r="P442" t="str">
        <f>VLOOKUP(Table1[[#This Row],[Column3]],Mapping!$AP$5:$AQ$22,2,0)</f>
        <v>Phones</v>
      </c>
      <c r="Q442">
        <v>1349.91</v>
      </c>
      <c r="R442">
        <v>9</v>
      </c>
      <c r="S442">
        <v>661.45590000000004</v>
      </c>
    </row>
    <row r="443" spans="1:19" x14ac:dyDescent="0.35">
      <c r="A443">
        <v>1682</v>
      </c>
      <c r="B443" t="s">
        <v>1900</v>
      </c>
      <c r="C443" t="s">
        <v>430</v>
      </c>
      <c r="D443" t="str">
        <f>MID(Table1[[#This Row],[Product ID]],5,2)</f>
        <v>AC</v>
      </c>
      <c r="E443" t="str">
        <f>LEFT(Table1[[#This Row],[Product ID]],3)</f>
        <v>TEC</v>
      </c>
      <c r="F443" s="10">
        <f>VLOOKUP(Table1[[#This Row],[Order ID]],Mapping!H443:J8234,3,0)</f>
        <v>40717</v>
      </c>
      <c r="G443" s="10">
        <f>VLOOKUP(Table1[[#This Row],[Order ID]],Mapping!H443:K8234,4,0)</f>
        <v>40722</v>
      </c>
      <c r="H443" t="str">
        <f>INDEX(Mapping!$B$2:$T$7793,MATCH(Data!$A443,Mapping!$B$3:$B$7793,0),MATCH(Data!$H$1,Mapping!$B$2:$T$2,0))</f>
        <v>Standard Class</v>
      </c>
      <c r="I443" t="str">
        <f>INDEX(Mapping!$B$2:$T$7793,MATCH(Data!$A443,Mapping!$B$3:$B$7793,0),MATCH(Data!$I$1,Mapping!$B$2:$T$2,0))</f>
        <v>Home Office</v>
      </c>
      <c r="J443">
        <f>VLOOKUP($A443,Mapping!$X$3:$Y$7793,2,0)</f>
        <v>19143</v>
      </c>
      <c r="K443" t="str">
        <f>VLOOKUP($J443,Mapping!$AB$3:$AC$475,2,0)</f>
        <v>Norman</v>
      </c>
      <c r="L443" t="str">
        <f>VLOOKUP($K443,Mapping!$AF$3:$AG$475,2,0)</f>
        <v>Oklahoma</v>
      </c>
      <c r="M443" t="str">
        <f>VLOOKUP($L443,Mapping!$AI$3:$AJ$48,2,0)</f>
        <v>United States</v>
      </c>
      <c r="N443" t="str">
        <f>VLOOKUP($L443,Mapping!$AI$3:$AK$48,3,0)</f>
        <v>Central</v>
      </c>
      <c r="O443" t="str">
        <f>VLOOKUP(Table1[[#This Row],[Column1]],Mapping!$AM$8:$AN$11,2,0)</f>
        <v>Technology</v>
      </c>
      <c r="P443" t="str">
        <f>VLOOKUP(Table1[[#This Row],[Column3]],Mapping!$AP$5:$AQ$22,2,0)</f>
        <v>Accessories</v>
      </c>
      <c r="Q443">
        <v>86.376000000000005</v>
      </c>
      <c r="R443">
        <v>3</v>
      </c>
      <c r="S443">
        <v>1.079699999999999</v>
      </c>
    </row>
    <row r="444" spans="1:19" x14ac:dyDescent="0.35">
      <c r="A444">
        <v>7393</v>
      </c>
      <c r="B444" t="s">
        <v>5548</v>
      </c>
      <c r="C444" t="s">
        <v>3221</v>
      </c>
      <c r="D444" t="str">
        <f>MID(Table1[[#This Row],[Product ID]],5,2)</f>
        <v>FA</v>
      </c>
      <c r="E444" t="str">
        <f>LEFT(Table1[[#This Row],[Product ID]],3)</f>
        <v>OFF</v>
      </c>
      <c r="F444" s="10">
        <f>VLOOKUP(Table1[[#This Row],[Order ID]],Mapping!H444:J8235,3,0)</f>
        <v>40793</v>
      </c>
      <c r="G444" s="10">
        <f>VLOOKUP(Table1[[#This Row],[Order ID]],Mapping!H444:K8235,4,0)</f>
        <v>40800</v>
      </c>
      <c r="H444" t="str">
        <f>INDEX(Mapping!$B$2:$T$7793,MATCH(Data!$A444,Mapping!$B$3:$B$7793,0),MATCH(Data!$H$1,Mapping!$B$2:$T$2,0))</f>
        <v>Second Class</v>
      </c>
      <c r="I444" t="str">
        <f>INDEX(Mapping!$B$2:$T$7793,MATCH(Data!$A444,Mapping!$B$3:$B$7793,0),MATCH(Data!$I$1,Mapping!$B$2:$T$2,0))</f>
        <v>Corporate</v>
      </c>
      <c r="J444">
        <f>VLOOKUP($A444,Mapping!$X$3:$Y$7793,2,0)</f>
        <v>60543</v>
      </c>
      <c r="K444" t="e">
        <f>VLOOKUP($J444,Mapping!$AB$3:$AC$475,2,0)</f>
        <v>#N/A</v>
      </c>
      <c r="L444" t="e">
        <f>VLOOKUP($K444,Mapping!$AF$3:$AG$475,2,0)</f>
        <v>#N/A</v>
      </c>
      <c r="M444" t="e">
        <f>VLOOKUP($L444,Mapping!$AI$3:$AJ$48,2,0)</f>
        <v>#N/A</v>
      </c>
      <c r="N444" t="e">
        <f>VLOOKUP($L444,Mapping!$AI$3:$AK$48,3,0)</f>
        <v>#N/A</v>
      </c>
      <c r="O444" t="str">
        <f>VLOOKUP(Table1[[#This Row],[Column1]],Mapping!$AM$8:$AN$11,2,0)</f>
        <v>Office Supplies</v>
      </c>
      <c r="P444" t="str">
        <f>VLOOKUP(Table1[[#This Row],[Column3]],Mapping!$AP$5:$AQ$22,2,0)</f>
        <v>Fasteners</v>
      </c>
      <c r="Q444">
        <v>13.16</v>
      </c>
      <c r="R444">
        <v>5</v>
      </c>
      <c r="S444">
        <v>4.1124999999999998</v>
      </c>
    </row>
    <row r="445" spans="1:19" x14ac:dyDescent="0.35">
      <c r="A445">
        <v>7394</v>
      </c>
      <c r="B445" t="s">
        <v>5548</v>
      </c>
      <c r="C445" t="s">
        <v>1806</v>
      </c>
      <c r="D445" t="str">
        <f>MID(Table1[[#This Row],[Product ID]],5,2)</f>
        <v>BI</v>
      </c>
      <c r="E445" t="str">
        <f>LEFT(Table1[[#This Row],[Product ID]],3)</f>
        <v>OFF</v>
      </c>
      <c r="F445" s="10">
        <f>VLOOKUP(Table1[[#This Row],[Order ID]],Mapping!H445:J8236,3,0)</f>
        <v>40793</v>
      </c>
      <c r="G445" s="10">
        <f>VLOOKUP(Table1[[#This Row],[Order ID]],Mapping!H445:K8236,4,0)</f>
        <v>40800</v>
      </c>
      <c r="H445" t="str">
        <f>INDEX(Mapping!$B$2:$T$7793,MATCH(Data!$A445,Mapping!$B$3:$B$7793,0),MATCH(Data!$H$1,Mapping!$B$2:$T$2,0))</f>
        <v>Standard Class</v>
      </c>
      <c r="I445" t="str">
        <f>INDEX(Mapping!$B$2:$T$7793,MATCH(Data!$A445,Mapping!$B$3:$B$7793,0),MATCH(Data!$I$1,Mapping!$B$2:$T$2,0))</f>
        <v>Consumer</v>
      </c>
      <c r="J445">
        <f>VLOOKUP($A445,Mapping!$X$3:$Y$7793,2,0)</f>
        <v>60543</v>
      </c>
      <c r="K445" t="e">
        <f>VLOOKUP($J445,Mapping!$AB$3:$AC$475,2,0)</f>
        <v>#N/A</v>
      </c>
      <c r="L445" t="e">
        <f>VLOOKUP($K445,Mapping!$AF$3:$AG$475,2,0)</f>
        <v>#N/A</v>
      </c>
      <c r="M445" t="e">
        <f>VLOOKUP($L445,Mapping!$AI$3:$AJ$48,2,0)</f>
        <v>#N/A</v>
      </c>
      <c r="N445" t="e">
        <f>VLOOKUP($L445,Mapping!$AI$3:$AK$48,3,0)</f>
        <v>#N/A</v>
      </c>
      <c r="O445" t="str">
        <f>VLOOKUP(Table1[[#This Row],[Column1]],Mapping!$AM$8:$AN$11,2,0)</f>
        <v>Office Supplies</v>
      </c>
      <c r="P445" t="str">
        <f>VLOOKUP(Table1[[#This Row],[Column3]],Mapping!$AP$5:$AQ$22,2,0)</f>
        <v>Binders</v>
      </c>
      <c r="Q445">
        <v>3.8279999999999994</v>
      </c>
      <c r="R445">
        <v>3</v>
      </c>
      <c r="S445">
        <v>-6.5076000000000018</v>
      </c>
    </row>
    <row r="446" spans="1:19" x14ac:dyDescent="0.35">
      <c r="A446">
        <v>7395</v>
      </c>
      <c r="B446" t="s">
        <v>5548</v>
      </c>
      <c r="C446" t="s">
        <v>707</v>
      </c>
      <c r="D446" t="str">
        <f>MID(Table1[[#This Row],[Product ID]],5,2)</f>
        <v>BI</v>
      </c>
      <c r="E446" t="str">
        <f>LEFT(Table1[[#This Row],[Product ID]],3)</f>
        <v>OFF</v>
      </c>
      <c r="F446" s="10">
        <f>VLOOKUP(Table1[[#This Row],[Order ID]],Mapping!H446:J8237,3,0)</f>
        <v>40793</v>
      </c>
      <c r="G446" s="10">
        <f>VLOOKUP(Table1[[#This Row],[Order ID]],Mapping!H446:K8237,4,0)</f>
        <v>40800</v>
      </c>
      <c r="H446" t="str">
        <f>INDEX(Mapping!$B$2:$T$7793,MATCH(Data!$A446,Mapping!$B$3:$B$7793,0),MATCH(Data!$H$1,Mapping!$B$2:$T$2,0))</f>
        <v>Standard Class</v>
      </c>
      <c r="I446" t="str">
        <f>INDEX(Mapping!$B$2:$T$7793,MATCH(Data!$A446,Mapping!$B$3:$B$7793,0),MATCH(Data!$I$1,Mapping!$B$2:$T$2,0))</f>
        <v>Consumer</v>
      </c>
      <c r="J446">
        <f>VLOOKUP($A446,Mapping!$X$3:$Y$7793,2,0)</f>
        <v>60543</v>
      </c>
      <c r="K446" t="e">
        <f>VLOOKUP($J446,Mapping!$AB$3:$AC$475,2,0)</f>
        <v>#N/A</v>
      </c>
      <c r="L446" t="e">
        <f>VLOOKUP($K446,Mapping!$AF$3:$AG$475,2,0)</f>
        <v>#N/A</v>
      </c>
      <c r="M446" t="e">
        <f>VLOOKUP($L446,Mapping!$AI$3:$AJ$48,2,0)</f>
        <v>#N/A</v>
      </c>
      <c r="N446" t="e">
        <f>VLOOKUP($L446,Mapping!$AI$3:$AK$48,3,0)</f>
        <v>#N/A</v>
      </c>
      <c r="O446" t="str">
        <f>VLOOKUP(Table1[[#This Row],[Column1]],Mapping!$AM$8:$AN$11,2,0)</f>
        <v>Office Supplies</v>
      </c>
      <c r="P446" t="str">
        <f>VLOOKUP(Table1[[#This Row],[Column3]],Mapping!$AP$5:$AQ$22,2,0)</f>
        <v>Binders</v>
      </c>
      <c r="Q446">
        <v>304.98999999999995</v>
      </c>
      <c r="R446">
        <v>5</v>
      </c>
      <c r="S446">
        <v>-533.73250000000007</v>
      </c>
    </row>
    <row r="447" spans="1:19" x14ac:dyDescent="0.35">
      <c r="A447">
        <v>6584</v>
      </c>
      <c r="B447" t="s">
        <v>5085</v>
      </c>
      <c r="C447" t="s">
        <v>1722</v>
      </c>
      <c r="D447" t="str">
        <f>MID(Table1[[#This Row],[Product ID]],5,2)</f>
        <v>BI</v>
      </c>
      <c r="E447" t="str">
        <f>LEFT(Table1[[#This Row],[Product ID]],3)</f>
        <v>OFF</v>
      </c>
      <c r="F447" s="10">
        <f>VLOOKUP(Table1[[#This Row],[Order ID]],Mapping!H447:J8238,3,0)</f>
        <v>40780</v>
      </c>
      <c r="G447" s="10">
        <f>VLOOKUP(Table1[[#This Row],[Order ID]],Mapping!H447:K8238,4,0)</f>
        <v>40784</v>
      </c>
      <c r="H447" t="str">
        <f>INDEX(Mapping!$B$2:$T$7793,MATCH(Data!$A447,Mapping!$B$3:$B$7793,0),MATCH(Data!$H$1,Mapping!$B$2:$T$2,0))</f>
        <v>Second Class</v>
      </c>
      <c r="I447" t="str">
        <f>INDEX(Mapping!$B$2:$T$7793,MATCH(Data!$A447,Mapping!$B$3:$B$7793,0),MATCH(Data!$I$1,Mapping!$B$2:$T$2,0))</f>
        <v>Corporate</v>
      </c>
      <c r="J447">
        <f>VLOOKUP($A447,Mapping!$X$3:$Y$7793,2,0)</f>
        <v>77070</v>
      </c>
      <c r="K447" t="str">
        <f>VLOOKUP($J447,Mapping!$AB$3:$AC$475,2,0)</f>
        <v>Orland Park</v>
      </c>
      <c r="L447" t="str">
        <f>VLOOKUP($K447,Mapping!$AF$3:$AG$475,2,0)</f>
        <v>Illinois</v>
      </c>
      <c r="M447" t="str">
        <f>VLOOKUP($L447,Mapping!$AI$3:$AJ$48,2,0)</f>
        <v>United States</v>
      </c>
      <c r="N447" t="str">
        <f>VLOOKUP($L447,Mapping!$AI$3:$AK$48,3,0)</f>
        <v>Central</v>
      </c>
      <c r="O447" t="str">
        <f>VLOOKUP(Table1[[#This Row],[Column1]],Mapping!$AM$8:$AN$11,2,0)</f>
        <v>Office Supplies</v>
      </c>
      <c r="P447" t="str">
        <f>VLOOKUP(Table1[[#This Row],[Column3]],Mapping!$AP$5:$AQ$22,2,0)</f>
        <v>Binders</v>
      </c>
      <c r="Q447">
        <v>25.679999999999993</v>
      </c>
      <c r="R447">
        <v>3</v>
      </c>
      <c r="S447">
        <v>-39.804000000000002</v>
      </c>
    </row>
    <row r="448" spans="1:19" x14ac:dyDescent="0.35">
      <c r="A448">
        <v>6585</v>
      </c>
      <c r="B448" t="s">
        <v>5085</v>
      </c>
      <c r="C448" t="s">
        <v>408</v>
      </c>
      <c r="D448" t="str">
        <f>MID(Table1[[#This Row],[Product ID]],5,2)</f>
        <v>BI</v>
      </c>
      <c r="E448" t="str">
        <f>LEFT(Table1[[#This Row],[Product ID]],3)</f>
        <v>OFF</v>
      </c>
      <c r="F448" s="10">
        <f>VLOOKUP(Table1[[#This Row],[Order ID]],Mapping!H448:J8239,3,0)</f>
        <v>40780</v>
      </c>
      <c r="G448" s="10">
        <f>VLOOKUP(Table1[[#This Row],[Order ID]],Mapping!H448:K8239,4,0)</f>
        <v>40784</v>
      </c>
      <c r="H448" t="str">
        <f>INDEX(Mapping!$B$2:$T$7793,MATCH(Data!$A448,Mapping!$B$3:$B$7793,0),MATCH(Data!$H$1,Mapping!$B$2:$T$2,0))</f>
        <v>Standard Class</v>
      </c>
      <c r="I448" t="str">
        <f>INDEX(Mapping!$B$2:$T$7793,MATCH(Data!$A448,Mapping!$B$3:$B$7793,0),MATCH(Data!$I$1,Mapping!$B$2:$T$2,0))</f>
        <v>Consumer</v>
      </c>
      <c r="J448">
        <f>VLOOKUP($A448,Mapping!$X$3:$Y$7793,2,0)</f>
        <v>77070</v>
      </c>
      <c r="K448" t="str">
        <f>VLOOKUP($J448,Mapping!$AB$3:$AC$475,2,0)</f>
        <v>Orland Park</v>
      </c>
      <c r="L448" t="str">
        <f>VLOOKUP($K448,Mapping!$AF$3:$AG$475,2,0)</f>
        <v>Illinois</v>
      </c>
      <c r="M448" t="str">
        <f>VLOOKUP($L448,Mapping!$AI$3:$AJ$48,2,0)</f>
        <v>United States</v>
      </c>
      <c r="N448" t="str">
        <f>VLOOKUP($L448,Mapping!$AI$3:$AK$48,3,0)</f>
        <v>Central</v>
      </c>
      <c r="O448" t="str">
        <f>VLOOKUP(Table1[[#This Row],[Column1]],Mapping!$AM$8:$AN$11,2,0)</f>
        <v>Office Supplies</v>
      </c>
      <c r="P448" t="str">
        <f>VLOOKUP(Table1[[#This Row],[Column3]],Mapping!$AP$5:$AQ$22,2,0)</f>
        <v>Binders</v>
      </c>
      <c r="Q448">
        <v>12.383999999999997</v>
      </c>
      <c r="R448">
        <v>3</v>
      </c>
      <c r="S448">
        <v>-19.814400000000003</v>
      </c>
    </row>
    <row r="449" spans="1:19" x14ac:dyDescent="0.35">
      <c r="A449">
        <v>5466</v>
      </c>
      <c r="B449" t="s">
        <v>4472</v>
      </c>
      <c r="C449" t="s">
        <v>2248</v>
      </c>
      <c r="D449" t="str">
        <f>MID(Table1[[#This Row],[Product ID]],5,2)</f>
        <v>PA</v>
      </c>
      <c r="E449" t="str">
        <f>LEFT(Table1[[#This Row],[Product ID]],3)</f>
        <v>OFF</v>
      </c>
      <c r="F449" s="10">
        <f>VLOOKUP(Table1[[#This Row],[Order ID]],Mapping!H449:J8240,3,0)</f>
        <v>40900</v>
      </c>
      <c r="G449" s="10">
        <f>VLOOKUP(Table1[[#This Row],[Order ID]],Mapping!H449:K8240,4,0)</f>
        <v>40905</v>
      </c>
      <c r="H449" t="str">
        <f>INDEX(Mapping!$B$2:$T$7793,MATCH(Data!$A449,Mapping!$B$3:$B$7793,0),MATCH(Data!$H$1,Mapping!$B$2:$T$2,0))</f>
        <v>Second Class</v>
      </c>
      <c r="I449" t="str">
        <f>INDEX(Mapping!$B$2:$T$7793,MATCH(Data!$A449,Mapping!$B$3:$B$7793,0),MATCH(Data!$I$1,Mapping!$B$2:$T$2,0))</f>
        <v>Corporate</v>
      </c>
      <c r="J449">
        <f>VLOOKUP($A449,Mapping!$X$3:$Y$7793,2,0)</f>
        <v>77642</v>
      </c>
      <c r="K449" t="str">
        <f>VLOOKUP($J449,Mapping!$AB$3:$AC$475,2,0)</f>
        <v>Lehi</v>
      </c>
      <c r="L449" t="str">
        <f>VLOOKUP($K449,Mapping!$AF$3:$AG$475,2,0)</f>
        <v>Utah</v>
      </c>
      <c r="M449" t="str">
        <f>VLOOKUP($L449,Mapping!$AI$3:$AJ$48,2,0)</f>
        <v>United States</v>
      </c>
      <c r="N449" t="str">
        <f>VLOOKUP($L449,Mapping!$AI$3:$AK$48,3,0)</f>
        <v>West</v>
      </c>
      <c r="O449" t="str">
        <f>VLOOKUP(Table1[[#This Row],[Column1]],Mapping!$AM$8:$AN$11,2,0)</f>
        <v>Office Supplies</v>
      </c>
      <c r="P449" t="str">
        <f>VLOOKUP(Table1[[#This Row],[Column3]],Mapping!$AP$5:$AQ$22,2,0)</f>
        <v>Paper</v>
      </c>
      <c r="Q449">
        <v>5.1840000000000011</v>
      </c>
      <c r="R449">
        <v>1</v>
      </c>
      <c r="S449">
        <v>1.8144</v>
      </c>
    </row>
    <row r="450" spans="1:19" x14ac:dyDescent="0.35">
      <c r="A450">
        <v>1078</v>
      </c>
      <c r="B450" t="s">
        <v>1316</v>
      </c>
      <c r="C450" t="s">
        <v>1317</v>
      </c>
      <c r="D450" t="str">
        <f>MID(Table1[[#This Row],[Product ID]],5,2)</f>
        <v>AP</v>
      </c>
      <c r="E450" t="str">
        <f>LEFT(Table1[[#This Row],[Product ID]],3)</f>
        <v>OFF</v>
      </c>
      <c r="F450" s="10">
        <f>VLOOKUP(Table1[[#This Row],[Order ID]],Mapping!H450:J8241,3,0)</f>
        <v>40759</v>
      </c>
      <c r="G450" s="10">
        <f>VLOOKUP(Table1[[#This Row],[Order ID]],Mapping!H450:K8241,4,0)</f>
        <v>40764</v>
      </c>
      <c r="H450" t="str">
        <f>INDEX(Mapping!$B$2:$T$7793,MATCH(Data!$A450,Mapping!$B$3:$B$7793,0),MATCH(Data!$H$1,Mapping!$B$2:$T$2,0))</f>
        <v>Standard Class</v>
      </c>
      <c r="I450" t="str">
        <f>INDEX(Mapping!$B$2:$T$7793,MATCH(Data!$A450,Mapping!$B$3:$B$7793,0),MATCH(Data!$I$1,Mapping!$B$2:$T$2,0))</f>
        <v>Consumer</v>
      </c>
      <c r="J450">
        <f>VLOOKUP($A450,Mapping!$X$3:$Y$7793,2,0)</f>
        <v>84062</v>
      </c>
      <c r="K450" t="str">
        <f>VLOOKUP($J450,Mapping!$AB$3:$AC$475,2,0)</f>
        <v>Suffolk</v>
      </c>
      <c r="L450" t="str">
        <f>VLOOKUP($K450,Mapping!$AF$3:$AG$475,2,0)</f>
        <v>Virginia</v>
      </c>
      <c r="M450" t="str">
        <f>VLOOKUP($L450,Mapping!$AI$3:$AJ$48,2,0)</f>
        <v>United States</v>
      </c>
      <c r="N450" t="str">
        <f>VLOOKUP($L450,Mapping!$AI$3:$AK$48,3,0)</f>
        <v>South</v>
      </c>
      <c r="O450" t="str">
        <f>VLOOKUP(Table1[[#This Row],[Column1]],Mapping!$AM$8:$AN$11,2,0)</f>
        <v>Office Supplies</v>
      </c>
      <c r="P450" t="str">
        <f>VLOOKUP(Table1[[#This Row],[Column3]],Mapping!$AP$5:$AQ$22,2,0)</f>
        <v>Appliances</v>
      </c>
      <c r="Q450">
        <v>1089.75</v>
      </c>
      <c r="R450">
        <v>3</v>
      </c>
      <c r="S450">
        <v>305.13000000000011</v>
      </c>
    </row>
    <row r="451" spans="1:19" x14ac:dyDescent="0.35">
      <c r="A451">
        <v>1079</v>
      </c>
      <c r="B451" t="s">
        <v>1316</v>
      </c>
      <c r="C451" t="s">
        <v>1318</v>
      </c>
      <c r="D451" t="str">
        <f>MID(Table1[[#This Row],[Product ID]],5,2)</f>
        <v>PA</v>
      </c>
      <c r="E451" t="str">
        <f>LEFT(Table1[[#This Row],[Product ID]],3)</f>
        <v>OFF</v>
      </c>
      <c r="F451" s="10">
        <f>VLOOKUP(Table1[[#This Row],[Order ID]],Mapping!H451:J8242,3,0)</f>
        <v>40759</v>
      </c>
      <c r="G451" s="10">
        <f>VLOOKUP(Table1[[#This Row],[Order ID]],Mapping!H451:K8242,4,0)</f>
        <v>40764</v>
      </c>
      <c r="H451" t="str">
        <f>INDEX(Mapping!$B$2:$T$7793,MATCH(Data!$A451,Mapping!$B$3:$B$7793,0),MATCH(Data!$H$1,Mapping!$B$2:$T$2,0))</f>
        <v>Second Class</v>
      </c>
      <c r="I451" t="str">
        <f>INDEX(Mapping!$B$2:$T$7793,MATCH(Data!$A451,Mapping!$B$3:$B$7793,0),MATCH(Data!$I$1,Mapping!$B$2:$T$2,0))</f>
        <v>Consumer</v>
      </c>
      <c r="J451">
        <f>VLOOKUP($A451,Mapping!$X$3:$Y$7793,2,0)</f>
        <v>84062</v>
      </c>
      <c r="K451" t="str">
        <f>VLOOKUP($J451,Mapping!$AB$3:$AC$475,2,0)</f>
        <v>Suffolk</v>
      </c>
      <c r="L451" t="str">
        <f>VLOOKUP($K451,Mapping!$AF$3:$AG$475,2,0)</f>
        <v>Virginia</v>
      </c>
      <c r="M451" t="str">
        <f>VLOOKUP($L451,Mapping!$AI$3:$AJ$48,2,0)</f>
        <v>United States</v>
      </c>
      <c r="N451" t="str">
        <f>VLOOKUP($L451,Mapping!$AI$3:$AK$48,3,0)</f>
        <v>South</v>
      </c>
      <c r="O451" t="str">
        <f>VLOOKUP(Table1[[#This Row],[Column1]],Mapping!$AM$8:$AN$11,2,0)</f>
        <v>Office Supplies</v>
      </c>
      <c r="P451" t="str">
        <f>VLOOKUP(Table1[[#This Row],[Column3]],Mapping!$AP$5:$AQ$22,2,0)</f>
        <v>Paper</v>
      </c>
      <c r="Q451">
        <v>447.84</v>
      </c>
      <c r="R451">
        <v>8</v>
      </c>
      <c r="S451">
        <v>219.44159999999999</v>
      </c>
    </row>
    <row r="452" spans="1:19" x14ac:dyDescent="0.35">
      <c r="A452">
        <v>1080</v>
      </c>
      <c r="B452" t="s">
        <v>1316</v>
      </c>
      <c r="C452" t="s">
        <v>1319</v>
      </c>
      <c r="D452" t="str">
        <f>MID(Table1[[#This Row],[Product ID]],5,2)</f>
        <v>AR</v>
      </c>
      <c r="E452" t="str">
        <f>LEFT(Table1[[#This Row],[Product ID]],3)</f>
        <v>OFF</v>
      </c>
      <c r="F452" s="10">
        <f>VLOOKUP(Table1[[#This Row],[Order ID]],Mapping!H452:J8243,3,0)</f>
        <v>40759</v>
      </c>
      <c r="G452" s="10">
        <f>VLOOKUP(Table1[[#This Row],[Order ID]],Mapping!H452:K8243,4,0)</f>
        <v>40764</v>
      </c>
      <c r="H452" t="str">
        <f>INDEX(Mapping!$B$2:$T$7793,MATCH(Data!$A452,Mapping!$B$3:$B$7793,0),MATCH(Data!$H$1,Mapping!$B$2:$T$2,0))</f>
        <v>Second Class</v>
      </c>
      <c r="I452" t="str">
        <f>INDEX(Mapping!$B$2:$T$7793,MATCH(Data!$A452,Mapping!$B$3:$B$7793,0),MATCH(Data!$I$1,Mapping!$B$2:$T$2,0))</f>
        <v>Consumer</v>
      </c>
      <c r="J452">
        <f>VLOOKUP($A452,Mapping!$X$3:$Y$7793,2,0)</f>
        <v>84062</v>
      </c>
      <c r="K452" t="str">
        <f>VLOOKUP($J452,Mapping!$AB$3:$AC$475,2,0)</f>
        <v>Suffolk</v>
      </c>
      <c r="L452" t="str">
        <f>VLOOKUP($K452,Mapping!$AF$3:$AG$475,2,0)</f>
        <v>Virginia</v>
      </c>
      <c r="M452" t="str">
        <f>VLOOKUP($L452,Mapping!$AI$3:$AJ$48,2,0)</f>
        <v>United States</v>
      </c>
      <c r="N452" t="str">
        <f>VLOOKUP($L452,Mapping!$AI$3:$AK$48,3,0)</f>
        <v>South</v>
      </c>
      <c r="O452" t="str">
        <f>VLOOKUP(Table1[[#This Row],[Column1]],Mapping!$AM$8:$AN$11,2,0)</f>
        <v>Office Supplies</v>
      </c>
      <c r="P452" t="str">
        <f>VLOOKUP(Table1[[#This Row],[Column3]],Mapping!$AP$5:$AQ$22,2,0)</f>
        <v>Art</v>
      </c>
      <c r="Q452">
        <v>16.399999999999999</v>
      </c>
      <c r="R452">
        <v>5</v>
      </c>
      <c r="S452">
        <v>4.2639999999999993</v>
      </c>
    </row>
    <row r="453" spans="1:19" x14ac:dyDescent="0.35">
      <c r="A453">
        <v>1081</v>
      </c>
      <c r="B453" t="s">
        <v>1316</v>
      </c>
      <c r="C453" t="s">
        <v>1320</v>
      </c>
      <c r="D453" t="str">
        <f>MID(Table1[[#This Row],[Product ID]],5,2)</f>
        <v>PH</v>
      </c>
      <c r="E453" t="str">
        <f>LEFT(Table1[[#This Row],[Product ID]],3)</f>
        <v>TEC</v>
      </c>
      <c r="F453" s="10">
        <f>VLOOKUP(Table1[[#This Row],[Order ID]],Mapping!H453:J8244,3,0)</f>
        <v>40759</v>
      </c>
      <c r="G453" s="10">
        <f>VLOOKUP(Table1[[#This Row],[Order ID]],Mapping!H453:K8244,4,0)</f>
        <v>40764</v>
      </c>
      <c r="H453" t="str">
        <f>INDEX(Mapping!$B$2:$T$7793,MATCH(Data!$A453,Mapping!$B$3:$B$7793,0),MATCH(Data!$H$1,Mapping!$B$2:$T$2,0))</f>
        <v>Second Class</v>
      </c>
      <c r="I453" t="str">
        <f>INDEX(Mapping!$B$2:$T$7793,MATCH(Data!$A453,Mapping!$B$3:$B$7793,0),MATCH(Data!$I$1,Mapping!$B$2:$T$2,0))</f>
        <v>Consumer</v>
      </c>
      <c r="J453">
        <f>VLOOKUP($A453,Mapping!$X$3:$Y$7793,2,0)</f>
        <v>84062</v>
      </c>
      <c r="K453" t="str">
        <f>VLOOKUP($J453,Mapping!$AB$3:$AC$475,2,0)</f>
        <v>Suffolk</v>
      </c>
      <c r="L453" t="str">
        <f>VLOOKUP($K453,Mapping!$AF$3:$AG$475,2,0)</f>
        <v>Virginia</v>
      </c>
      <c r="M453" t="str">
        <f>VLOOKUP($L453,Mapping!$AI$3:$AJ$48,2,0)</f>
        <v>United States</v>
      </c>
      <c r="N453" t="str">
        <f>VLOOKUP($L453,Mapping!$AI$3:$AK$48,3,0)</f>
        <v>South</v>
      </c>
      <c r="O453" t="str">
        <f>VLOOKUP(Table1[[#This Row],[Column1]],Mapping!$AM$8:$AN$11,2,0)</f>
        <v>Technology</v>
      </c>
      <c r="P453" t="str">
        <f>VLOOKUP(Table1[[#This Row],[Column3]],Mapping!$AP$5:$AQ$22,2,0)</f>
        <v>Phones</v>
      </c>
      <c r="Q453">
        <v>399.96000000000004</v>
      </c>
      <c r="R453">
        <v>5</v>
      </c>
      <c r="S453">
        <v>34.996499999999969</v>
      </c>
    </row>
    <row r="454" spans="1:19" x14ac:dyDescent="0.35">
      <c r="A454">
        <v>2101</v>
      </c>
      <c r="B454" t="s">
        <v>2263</v>
      </c>
      <c r="C454" t="s">
        <v>183</v>
      </c>
      <c r="D454" t="str">
        <f>MID(Table1[[#This Row],[Product ID]],5,2)</f>
        <v>PA</v>
      </c>
      <c r="E454" t="str">
        <f>LEFT(Table1[[#This Row],[Product ID]],3)</f>
        <v>OFF</v>
      </c>
      <c r="F454" s="10">
        <f>VLOOKUP(Table1[[#This Row],[Order ID]],Mapping!H454:J8245,3,0)</f>
        <v>40795</v>
      </c>
      <c r="G454" s="10">
        <f>VLOOKUP(Table1[[#This Row],[Order ID]],Mapping!H454:K8245,4,0)</f>
        <v>40798</v>
      </c>
      <c r="H454" t="str">
        <f>INDEX(Mapping!$B$2:$T$7793,MATCH(Data!$A454,Mapping!$B$3:$B$7793,0),MATCH(Data!$H$1,Mapping!$B$2:$T$2,0))</f>
        <v>Standard Class</v>
      </c>
      <c r="I454" t="str">
        <f>INDEX(Mapping!$B$2:$T$7793,MATCH(Data!$A454,Mapping!$B$3:$B$7793,0),MATCH(Data!$I$1,Mapping!$B$2:$T$2,0))</f>
        <v>Home Office</v>
      </c>
      <c r="J454">
        <f>VLOOKUP($A454,Mapping!$X$3:$Y$7793,2,0)</f>
        <v>1852</v>
      </c>
      <c r="K454" t="str">
        <f>VLOOKUP($J454,Mapping!$AB$3:$AC$475,2,0)</f>
        <v>Parker</v>
      </c>
      <c r="L454" t="str">
        <f>VLOOKUP($K454,Mapping!$AF$3:$AG$475,2,0)</f>
        <v>Colorado</v>
      </c>
      <c r="M454" t="str">
        <f>VLOOKUP($L454,Mapping!$AI$3:$AJ$48,2,0)</f>
        <v>United States</v>
      </c>
      <c r="N454" t="str">
        <f>VLOOKUP($L454,Mapping!$AI$3:$AK$48,3,0)</f>
        <v>West</v>
      </c>
      <c r="O454" t="str">
        <f>VLOOKUP(Table1[[#This Row],[Column1]],Mapping!$AM$8:$AN$11,2,0)</f>
        <v>Office Supplies</v>
      </c>
      <c r="P454" t="str">
        <f>VLOOKUP(Table1[[#This Row],[Column3]],Mapping!$AP$5:$AQ$22,2,0)</f>
        <v>Paper</v>
      </c>
      <c r="Q454">
        <v>166.44</v>
      </c>
      <c r="R454">
        <v>3</v>
      </c>
      <c r="S454">
        <v>79.891199999999998</v>
      </c>
    </row>
    <row r="455" spans="1:19" x14ac:dyDescent="0.35">
      <c r="A455">
        <v>2102</v>
      </c>
      <c r="B455" t="s">
        <v>2263</v>
      </c>
      <c r="C455" t="s">
        <v>2264</v>
      </c>
      <c r="D455" t="str">
        <f>MID(Table1[[#This Row],[Product ID]],5,2)</f>
        <v>CH</v>
      </c>
      <c r="E455" t="str">
        <f>LEFT(Table1[[#This Row],[Product ID]],3)</f>
        <v>FUR</v>
      </c>
      <c r="F455" s="10">
        <f>VLOOKUP(Table1[[#This Row],[Order ID]],Mapping!H455:J8246,3,0)</f>
        <v>40795</v>
      </c>
      <c r="G455" s="10">
        <f>VLOOKUP(Table1[[#This Row],[Order ID]],Mapping!H455:K8246,4,0)</f>
        <v>40798</v>
      </c>
      <c r="H455" t="str">
        <f>INDEX(Mapping!$B$2:$T$7793,MATCH(Data!$A455,Mapping!$B$3:$B$7793,0),MATCH(Data!$H$1,Mapping!$B$2:$T$2,0))</f>
        <v>Second Class</v>
      </c>
      <c r="I455" t="str">
        <f>INDEX(Mapping!$B$2:$T$7793,MATCH(Data!$A455,Mapping!$B$3:$B$7793,0),MATCH(Data!$I$1,Mapping!$B$2:$T$2,0))</f>
        <v>Corporate</v>
      </c>
      <c r="J455">
        <f>VLOOKUP($A455,Mapping!$X$3:$Y$7793,2,0)</f>
        <v>1852</v>
      </c>
      <c r="K455" t="str">
        <f>VLOOKUP($J455,Mapping!$AB$3:$AC$475,2,0)</f>
        <v>Parker</v>
      </c>
      <c r="L455" t="str">
        <f>VLOOKUP($K455,Mapping!$AF$3:$AG$475,2,0)</f>
        <v>Colorado</v>
      </c>
      <c r="M455" t="str">
        <f>VLOOKUP($L455,Mapping!$AI$3:$AJ$48,2,0)</f>
        <v>United States</v>
      </c>
      <c r="N455" t="str">
        <f>VLOOKUP($L455,Mapping!$AI$3:$AK$48,3,0)</f>
        <v>West</v>
      </c>
      <c r="O455" t="str">
        <f>VLOOKUP(Table1[[#This Row],[Column1]],Mapping!$AM$8:$AN$11,2,0)</f>
        <v>Furniture</v>
      </c>
      <c r="P455" t="str">
        <f>VLOOKUP(Table1[[#This Row],[Column3]],Mapping!$AP$5:$AQ$22,2,0)</f>
        <v>Chairs</v>
      </c>
      <c r="Q455">
        <v>785.87999999999988</v>
      </c>
      <c r="R455">
        <v>6</v>
      </c>
      <c r="S455">
        <v>212.18759999999997</v>
      </c>
    </row>
    <row r="456" spans="1:19" x14ac:dyDescent="0.35">
      <c r="A456">
        <v>2103</v>
      </c>
      <c r="B456" t="s">
        <v>2263</v>
      </c>
      <c r="C456" t="s">
        <v>2265</v>
      </c>
      <c r="D456" t="str">
        <f>MID(Table1[[#This Row],[Product ID]],5,2)</f>
        <v>PA</v>
      </c>
      <c r="E456" t="str">
        <f>LEFT(Table1[[#This Row],[Product ID]],3)</f>
        <v>OFF</v>
      </c>
      <c r="F456" s="10">
        <f>VLOOKUP(Table1[[#This Row],[Order ID]],Mapping!H456:J8247,3,0)</f>
        <v>40795</v>
      </c>
      <c r="G456" s="10">
        <f>VLOOKUP(Table1[[#This Row],[Order ID]],Mapping!H456:K8247,4,0)</f>
        <v>40798</v>
      </c>
      <c r="H456" t="str">
        <f>INDEX(Mapping!$B$2:$T$7793,MATCH(Data!$A456,Mapping!$B$3:$B$7793,0),MATCH(Data!$H$1,Mapping!$B$2:$T$2,0))</f>
        <v>Second Class</v>
      </c>
      <c r="I456" t="str">
        <f>INDEX(Mapping!$B$2:$T$7793,MATCH(Data!$A456,Mapping!$B$3:$B$7793,0),MATCH(Data!$I$1,Mapping!$B$2:$T$2,0))</f>
        <v>Corporate</v>
      </c>
      <c r="J456">
        <f>VLOOKUP($A456,Mapping!$X$3:$Y$7793,2,0)</f>
        <v>1852</v>
      </c>
      <c r="K456" t="str">
        <f>VLOOKUP($J456,Mapping!$AB$3:$AC$475,2,0)</f>
        <v>Parker</v>
      </c>
      <c r="L456" t="str">
        <f>VLOOKUP($K456,Mapping!$AF$3:$AG$475,2,0)</f>
        <v>Colorado</v>
      </c>
      <c r="M456" t="str">
        <f>VLOOKUP($L456,Mapping!$AI$3:$AJ$48,2,0)</f>
        <v>United States</v>
      </c>
      <c r="N456" t="str">
        <f>VLOOKUP($L456,Mapping!$AI$3:$AK$48,3,0)</f>
        <v>West</v>
      </c>
      <c r="O456" t="str">
        <f>VLOOKUP(Table1[[#This Row],[Column1]],Mapping!$AM$8:$AN$11,2,0)</f>
        <v>Office Supplies</v>
      </c>
      <c r="P456" t="str">
        <f>VLOOKUP(Table1[[#This Row],[Column3]],Mapping!$AP$5:$AQ$22,2,0)</f>
        <v>Paper</v>
      </c>
      <c r="Q456">
        <v>26.2</v>
      </c>
      <c r="R456">
        <v>2</v>
      </c>
      <c r="S456">
        <v>12.837999999999999</v>
      </c>
    </row>
    <row r="457" spans="1:19" x14ac:dyDescent="0.35">
      <c r="A457">
        <v>2104</v>
      </c>
      <c r="B457" t="s">
        <v>2263</v>
      </c>
      <c r="C457" t="s">
        <v>1880</v>
      </c>
      <c r="D457" t="str">
        <f>MID(Table1[[#This Row],[Product ID]],5,2)</f>
        <v>ST</v>
      </c>
      <c r="E457" t="str">
        <f>LEFT(Table1[[#This Row],[Product ID]],3)</f>
        <v>OFF</v>
      </c>
      <c r="F457" s="10">
        <f>VLOOKUP(Table1[[#This Row],[Order ID]],Mapping!H457:J8248,3,0)</f>
        <v>40795</v>
      </c>
      <c r="G457" s="10">
        <f>VLOOKUP(Table1[[#This Row],[Order ID]],Mapping!H457:K8248,4,0)</f>
        <v>40798</v>
      </c>
      <c r="H457" t="str">
        <f>INDEX(Mapping!$B$2:$T$7793,MATCH(Data!$A457,Mapping!$B$3:$B$7793,0),MATCH(Data!$H$1,Mapping!$B$2:$T$2,0))</f>
        <v>Second Class</v>
      </c>
      <c r="I457" t="str">
        <f>INDEX(Mapping!$B$2:$T$7793,MATCH(Data!$A457,Mapping!$B$3:$B$7793,0),MATCH(Data!$I$1,Mapping!$B$2:$T$2,0))</f>
        <v>Corporate</v>
      </c>
      <c r="J457">
        <f>VLOOKUP($A457,Mapping!$X$3:$Y$7793,2,0)</f>
        <v>1852</v>
      </c>
      <c r="K457" t="str">
        <f>VLOOKUP($J457,Mapping!$AB$3:$AC$475,2,0)</f>
        <v>Parker</v>
      </c>
      <c r="L457" t="str">
        <f>VLOOKUP($K457,Mapping!$AF$3:$AG$475,2,0)</f>
        <v>Colorado</v>
      </c>
      <c r="M457" t="str">
        <f>VLOOKUP($L457,Mapping!$AI$3:$AJ$48,2,0)</f>
        <v>United States</v>
      </c>
      <c r="N457" t="str">
        <f>VLOOKUP($L457,Mapping!$AI$3:$AK$48,3,0)</f>
        <v>West</v>
      </c>
      <c r="O457" t="str">
        <f>VLOOKUP(Table1[[#This Row],[Column1]],Mapping!$AM$8:$AN$11,2,0)</f>
        <v>Office Supplies</v>
      </c>
      <c r="P457" t="str">
        <f>VLOOKUP(Table1[[#This Row],[Column3]],Mapping!$AP$5:$AQ$22,2,0)</f>
        <v>Storage</v>
      </c>
      <c r="Q457">
        <v>1325.8500000000001</v>
      </c>
      <c r="R457">
        <v>5</v>
      </c>
      <c r="S457">
        <v>238.65299999999991</v>
      </c>
    </row>
    <row r="458" spans="1:19" x14ac:dyDescent="0.35">
      <c r="A458">
        <v>6977</v>
      </c>
      <c r="B458" t="s">
        <v>5313</v>
      </c>
      <c r="C458" t="s">
        <v>2692</v>
      </c>
      <c r="D458" t="str">
        <f>MID(Table1[[#This Row],[Product ID]],5,2)</f>
        <v>PA</v>
      </c>
      <c r="E458" t="str">
        <f>LEFT(Table1[[#This Row],[Product ID]],3)</f>
        <v>OFF</v>
      </c>
      <c r="F458" s="10">
        <f>VLOOKUP(Table1[[#This Row],[Order ID]],Mapping!H458:J8249,3,0)</f>
        <v>40806</v>
      </c>
      <c r="G458" s="10">
        <f>VLOOKUP(Table1[[#This Row],[Order ID]],Mapping!H458:K8249,4,0)</f>
        <v>40810</v>
      </c>
      <c r="H458" t="str">
        <f>INDEX(Mapping!$B$2:$T$7793,MATCH(Data!$A458,Mapping!$B$3:$B$7793,0),MATCH(Data!$H$1,Mapping!$B$2:$T$2,0))</f>
        <v>First Class</v>
      </c>
      <c r="I458" t="str">
        <f>INDEX(Mapping!$B$2:$T$7793,MATCH(Data!$A458,Mapping!$B$3:$B$7793,0),MATCH(Data!$I$1,Mapping!$B$2:$T$2,0))</f>
        <v>Consumer</v>
      </c>
      <c r="J458">
        <f>VLOOKUP($A458,Mapping!$X$3:$Y$7793,2,0)</f>
        <v>92024</v>
      </c>
      <c r="K458" t="str">
        <f>VLOOKUP($J458,Mapping!$AB$3:$AC$475,2,0)</f>
        <v>Plainfield</v>
      </c>
      <c r="L458" t="str">
        <f>VLOOKUP($K458,Mapping!$AF$3:$AG$475,2,0)</f>
        <v>New Jersey</v>
      </c>
      <c r="M458" t="str">
        <f>VLOOKUP($L458,Mapping!$AI$3:$AJ$48,2,0)</f>
        <v>United States</v>
      </c>
      <c r="N458" t="str">
        <f>VLOOKUP($L458,Mapping!$AI$3:$AK$48,3,0)</f>
        <v>East</v>
      </c>
      <c r="O458" t="str">
        <f>VLOOKUP(Table1[[#This Row],[Column1]],Mapping!$AM$8:$AN$11,2,0)</f>
        <v>Office Supplies</v>
      </c>
      <c r="P458" t="str">
        <f>VLOOKUP(Table1[[#This Row],[Column3]],Mapping!$AP$5:$AQ$22,2,0)</f>
        <v>Paper</v>
      </c>
      <c r="Q458">
        <v>8.56</v>
      </c>
      <c r="R458">
        <v>2</v>
      </c>
      <c r="S458">
        <v>3.8519999999999994</v>
      </c>
    </row>
    <row r="459" spans="1:19" x14ac:dyDescent="0.35">
      <c r="A459">
        <v>905</v>
      </c>
      <c r="B459" t="s">
        <v>1138</v>
      </c>
      <c r="C459" t="s">
        <v>43</v>
      </c>
      <c r="D459" t="str">
        <f>MID(Table1[[#This Row],[Product ID]],5,2)</f>
        <v>AR</v>
      </c>
      <c r="E459" t="str">
        <f>LEFT(Table1[[#This Row],[Product ID]],3)</f>
        <v>OFF</v>
      </c>
      <c r="F459" s="10">
        <f>VLOOKUP(Table1[[#This Row],[Order ID]],Mapping!H459:J8250,3,0)</f>
        <v>40787</v>
      </c>
      <c r="G459" s="10">
        <f>VLOOKUP(Table1[[#This Row],[Order ID]],Mapping!H459:K8250,4,0)</f>
        <v>40791</v>
      </c>
      <c r="H459" t="str">
        <f>INDEX(Mapping!$B$2:$T$7793,MATCH(Data!$A459,Mapping!$B$3:$B$7793,0),MATCH(Data!$H$1,Mapping!$B$2:$T$2,0))</f>
        <v>Standard Class</v>
      </c>
      <c r="I459" t="str">
        <f>INDEX(Mapping!$B$2:$T$7793,MATCH(Data!$A459,Mapping!$B$3:$B$7793,0),MATCH(Data!$I$1,Mapping!$B$2:$T$2,0))</f>
        <v>Consumer</v>
      </c>
      <c r="J459">
        <f>VLOOKUP($A459,Mapping!$X$3:$Y$7793,2,0)</f>
        <v>92025</v>
      </c>
      <c r="K459" t="str">
        <f>VLOOKUP($J459,Mapping!$AB$3:$AC$475,2,0)</f>
        <v>Coppell</v>
      </c>
      <c r="L459" t="str">
        <f>VLOOKUP($K459,Mapping!$AF$3:$AG$475,2,0)</f>
        <v>Texas</v>
      </c>
      <c r="M459" t="str">
        <f>VLOOKUP($L459,Mapping!$AI$3:$AJ$48,2,0)</f>
        <v>United States</v>
      </c>
      <c r="N459" t="str">
        <f>VLOOKUP($L459,Mapping!$AI$3:$AK$48,3,0)</f>
        <v>Central</v>
      </c>
      <c r="O459" t="str">
        <f>VLOOKUP(Table1[[#This Row],[Column1]],Mapping!$AM$8:$AN$11,2,0)</f>
        <v>Office Supplies</v>
      </c>
      <c r="P459" t="str">
        <f>VLOOKUP(Table1[[#This Row],[Column3]],Mapping!$AP$5:$AQ$22,2,0)</f>
        <v>Art</v>
      </c>
      <c r="Q459">
        <v>53.94</v>
      </c>
      <c r="R459">
        <v>3</v>
      </c>
      <c r="S459">
        <v>15.642599999999995</v>
      </c>
    </row>
    <row r="460" spans="1:19" x14ac:dyDescent="0.35">
      <c r="A460">
        <v>4387</v>
      </c>
      <c r="B460" t="s">
        <v>3841</v>
      </c>
      <c r="C460" t="s">
        <v>70</v>
      </c>
      <c r="D460" t="str">
        <f>MID(Table1[[#This Row],[Product ID]],5,2)</f>
        <v>FU</v>
      </c>
      <c r="E460" t="str">
        <f>LEFT(Table1[[#This Row],[Product ID]],3)</f>
        <v>FUR</v>
      </c>
      <c r="F460" s="10">
        <f>VLOOKUP(Table1[[#This Row],[Order ID]],Mapping!H460:J8251,3,0)</f>
        <v>40815</v>
      </c>
      <c r="G460" s="10">
        <f>VLOOKUP(Table1[[#This Row],[Order ID]],Mapping!H460:K8251,4,0)</f>
        <v>40817</v>
      </c>
      <c r="H460" t="str">
        <f>INDEX(Mapping!$B$2:$T$7793,MATCH(Data!$A460,Mapping!$B$3:$B$7793,0),MATCH(Data!$H$1,Mapping!$B$2:$T$2,0))</f>
        <v>Second Class</v>
      </c>
      <c r="I460" t="str">
        <f>INDEX(Mapping!$B$2:$T$7793,MATCH(Data!$A460,Mapping!$B$3:$B$7793,0),MATCH(Data!$I$1,Mapping!$B$2:$T$2,0))</f>
        <v>Corporate</v>
      </c>
      <c r="J460">
        <f>VLOOKUP($A460,Mapping!$X$3:$Y$7793,2,0)</f>
        <v>98115</v>
      </c>
      <c r="K460" t="str">
        <f>VLOOKUP($J460,Mapping!$AB$3:$AC$475,2,0)</f>
        <v>Whittier</v>
      </c>
      <c r="L460" t="str">
        <f>VLOOKUP($K460,Mapping!$AF$3:$AG$475,2,0)</f>
        <v>California</v>
      </c>
      <c r="M460" t="str">
        <f>VLOOKUP($L460,Mapping!$AI$3:$AJ$48,2,0)</f>
        <v>United States</v>
      </c>
      <c r="N460" t="str">
        <f>VLOOKUP($L460,Mapping!$AI$3:$AK$48,3,0)</f>
        <v>West</v>
      </c>
      <c r="O460" t="str">
        <f>VLOOKUP(Table1[[#This Row],[Column1]],Mapping!$AM$8:$AN$11,2,0)</f>
        <v>Furniture</v>
      </c>
      <c r="P460" t="str">
        <f>VLOOKUP(Table1[[#This Row],[Column3]],Mapping!$AP$5:$AQ$22,2,0)</f>
        <v>Furnishings</v>
      </c>
      <c r="Q460">
        <v>6.16</v>
      </c>
      <c r="R460">
        <v>2</v>
      </c>
      <c r="S460">
        <v>2.9567999999999999</v>
      </c>
    </row>
    <row r="461" spans="1:19" x14ac:dyDescent="0.35">
      <c r="A461">
        <v>4388</v>
      </c>
      <c r="B461" t="s">
        <v>3841</v>
      </c>
      <c r="C461" t="s">
        <v>3385</v>
      </c>
      <c r="D461" t="str">
        <f>MID(Table1[[#This Row],[Product ID]],5,2)</f>
        <v>TA</v>
      </c>
      <c r="E461" t="str">
        <f>LEFT(Table1[[#This Row],[Product ID]],3)</f>
        <v>FUR</v>
      </c>
      <c r="F461" s="10">
        <f>VLOOKUP(Table1[[#This Row],[Order ID]],Mapping!H461:J8252,3,0)</f>
        <v>40815</v>
      </c>
      <c r="G461" s="10">
        <f>VLOOKUP(Table1[[#This Row],[Order ID]],Mapping!H461:K8252,4,0)</f>
        <v>40817</v>
      </c>
      <c r="H461" t="str">
        <f>INDEX(Mapping!$B$2:$T$7793,MATCH(Data!$A461,Mapping!$B$3:$B$7793,0),MATCH(Data!$H$1,Mapping!$B$2:$T$2,0))</f>
        <v>Second Class</v>
      </c>
      <c r="I461" t="str">
        <f>INDEX(Mapping!$B$2:$T$7793,MATCH(Data!$A461,Mapping!$B$3:$B$7793,0),MATCH(Data!$I$1,Mapping!$B$2:$T$2,0))</f>
        <v>Home Office</v>
      </c>
      <c r="J461">
        <f>VLOOKUP($A461,Mapping!$X$3:$Y$7793,2,0)</f>
        <v>98115</v>
      </c>
      <c r="K461" t="str">
        <f>VLOOKUP($J461,Mapping!$AB$3:$AC$475,2,0)</f>
        <v>Whittier</v>
      </c>
      <c r="L461" t="str">
        <f>VLOOKUP($K461,Mapping!$AF$3:$AG$475,2,0)</f>
        <v>California</v>
      </c>
      <c r="M461" t="str">
        <f>VLOOKUP($L461,Mapping!$AI$3:$AJ$48,2,0)</f>
        <v>United States</v>
      </c>
      <c r="N461" t="str">
        <f>VLOOKUP($L461,Mapping!$AI$3:$AK$48,3,0)</f>
        <v>West</v>
      </c>
      <c r="O461" t="str">
        <f>VLOOKUP(Table1[[#This Row],[Column1]],Mapping!$AM$8:$AN$11,2,0)</f>
        <v>Furniture</v>
      </c>
      <c r="P461" t="str">
        <f>VLOOKUP(Table1[[#This Row],[Column3]],Mapping!$AP$5:$AQ$22,2,0)</f>
        <v>Tables</v>
      </c>
      <c r="Q461">
        <v>2348.8200000000002</v>
      </c>
      <c r="R461">
        <v>9</v>
      </c>
      <c r="S461">
        <v>399.29939999999976</v>
      </c>
    </row>
    <row r="462" spans="1:19" x14ac:dyDescent="0.35">
      <c r="A462">
        <v>2968</v>
      </c>
      <c r="B462" t="s">
        <v>2917</v>
      </c>
      <c r="C462" t="s">
        <v>519</v>
      </c>
      <c r="D462" t="str">
        <f>MID(Table1[[#This Row],[Product ID]],5,2)</f>
        <v>PH</v>
      </c>
      <c r="E462" t="str">
        <f>LEFT(Table1[[#This Row],[Product ID]],3)</f>
        <v>TEC</v>
      </c>
      <c r="F462" s="10">
        <f>VLOOKUP(Table1[[#This Row],[Order ID]],Mapping!H462:J8253,3,0)</f>
        <v>40750</v>
      </c>
      <c r="G462" s="10">
        <f>VLOOKUP(Table1[[#This Row],[Order ID]],Mapping!H462:K8253,4,0)</f>
        <v>40757</v>
      </c>
      <c r="H462" t="str">
        <f>INDEX(Mapping!$B$2:$T$7793,MATCH(Data!$A462,Mapping!$B$3:$B$7793,0),MATCH(Data!$H$1,Mapping!$B$2:$T$2,0))</f>
        <v>Standard Class</v>
      </c>
      <c r="I462" t="str">
        <f>INDEX(Mapping!$B$2:$T$7793,MATCH(Data!$A462,Mapping!$B$3:$B$7793,0),MATCH(Data!$I$1,Mapping!$B$2:$T$2,0))</f>
        <v>Corporate</v>
      </c>
      <c r="J462">
        <f>VLOOKUP($A462,Mapping!$X$3:$Y$7793,2,0)</f>
        <v>89031</v>
      </c>
      <c r="K462" t="str">
        <f>VLOOKUP($J462,Mapping!$AB$3:$AC$475,2,0)</f>
        <v>Spokane</v>
      </c>
      <c r="L462" t="str">
        <f>VLOOKUP($K462,Mapping!$AF$3:$AG$475,2,0)</f>
        <v>Washington</v>
      </c>
      <c r="M462" t="str">
        <f>VLOOKUP($L462,Mapping!$AI$3:$AJ$48,2,0)</f>
        <v>United States</v>
      </c>
      <c r="N462" t="str">
        <f>VLOOKUP($L462,Mapping!$AI$3:$AK$48,3,0)</f>
        <v>West</v>
      </c>
      <c r="O462" t="str">
        <f>VLOOKUP(Table1[[#This Row],[Column1]],Mapping!$AM$8:$AN$11,2,0)</f>
        <v>Technology</v>
      </c>
      <c r="P462" t="str">
        <f>VLOOKUP(Table1[[#This Row],[Column3]],Mapping!$AP$5:$AQ$22,2,0)</f>
        <v>Phones</v>
      </c>
      <c r="Q462">
        <v>911.98400000000004</v>
      </c>
      <c r="R462">
        <v>2</v>
      </c>
      <c r="S462">
        <v>113.99799999999991</v>
      </c>
    </row>
    <row r="463" spans="1:19" x14ac:dyDescent="0.35">
      <c r="A463">
        <v>2969</v>
      </c>
      <c r="B463" t="s">
        <v>2917</v>
      </c>
      <c r="C463" t="s">
        <v>351</v>
      </c>
      <c r="D463" t="str">
        <f>MID(Table1[[#This Row],[Product ID]],5,2)</f>
        <v>CH</v>
      </c>
      <c r="E463" t="str">
        <f>LEFT(Table1[[#This Row],[Product ID]],3)</f>
        <v>FUR</v>
      </c>
      <c r="F463" s="10">
        <f>VLOOKUP(Table1[[#This Row],[Order ID]],Mapping!H463:J8254,3,0)</f>
        <v>40750</v>
      </c>
      <c r="G463" s="10">
        <f>VLOOKUP(Table1[[#This Row],[Order ID]],Mapping!H463:K8254,4,0)</f>
        <v>40757</v>
      </c>
      <c r="H463" t="str">
        <f>INDEX(Mapping!$B$2:$T$7793,MATCH(Data!$A463,Mapping!$B$3:$B$7793,0),MATCH(Data!$H$1,Mapping!$B$2:$T$2,0))</f>
        <v>Standard Class</v>
      </c>
      <c r="I463" t="str">
        <f>INDEX(Mapping!$B$2:$T$7793,MATCH(Data!$A463,Mapping!$B$3:$B$7793,0),MATCH(Data!$I$1,Mapping!$B$2:$T$2,0))</f>
        <v>Consumer</v>
      </c>
      <c r="J463">
        <f>VLOOKUP($A463,Mapping!$X$3:$Y$7793,2,0)</f>
        <v>89031</v>
      </c>
      <c r="K463" t="str">
        <f>VLOOKUP($J463,Mapping!$AB$3:$AC$475,2,0)</f>
        <v>Spokane</v>
      </c>
      <c r="L463" t="str">
        <f>VLOOKUP($K463,Mapping!$AF$3:$AG$475,2,0)</f>
        <v>Washington</v>
      </c>
      <c r="M463" t="str">
        <f>VLOOKUP($L463,Mapping!$AI$3:$AJ$48,2,0)</f>
        <v>United States</v>
      </c>
      <c r="N463" t="str">
        <f>VLOOKUP($L463,Mapping!$AI$3:$AK$48,3,0)</f>
        <v>West</v>
      </c>
      <c r="O463" t="str">
        <f>VLOOKUP(Table1[[#This Row],[Column1]],Mapping!$AM$8:$AN$11,2,0)</f>
        <v>Furniture</v>
      </c>
      <c r="P463" t="str">
        <f>VLOOKUP(Table1[[#This Row],[Column3]],Mapping!$AP$5:$AQ$22,2,0)</f>
        <v>Chairs</v>
      </c>
      <c r="Q463">
        <v>674.35200000000009</v>
      </c>
      <c r="R463">
        <v>3</v>
      </c>
      <c r="S463">
        <v>-109.58220000000011</v>
      </c>
    </row>
    <row r="464" spans="1:19" x14ac:dyDescent="0.35">
      <c r="A464">
        <v>2970</v>
      </c>
      <c r="B464" t="s">
        <v>2917</v>
      </c>
      <c r="C464" t="s">
        <v>1287</v>
      </c>
      <c r="D464" t="str">
        <f>MID(Table1[[#This Row],[Product ID]],5,2)</f>
        <v>FU</v>
      </c>
      <c r="E464" t="str">
        <f>LEFT(Table1[[#This Row],[Product ID]],3)</f>
        <v>FUR</v>
      </c>
      <c r="F464" s="10">
        <f>VLOOKUP(Table1[[#This Row],[Order ID]],Mapping!H464:J8255,3,0)</f>
        <v>40750</v>
      </c>
      <c r="G464" s="10">
        <f>VLOOKUP(Table1[[#This Row],[Order ID]],Mapping!H464:K8255,4,0)</f>
        <v>40757</v>
      </c>
      <c r="H464" t="str">
        <f>INDEX(Mapping!$B$2:$T$7793,MATCH(Data!$A464,Mapping!$B$3:$B$7793,0),MATCH(Data!$H$1,Mapping!$B$2:$T$2,0))</f>
        <v>Standard Class</v>
      </c>
      <c r="I464" t="str">
        <f>INDEX(Mapping!$B$2:$T$7793,MATCH(Data!$A464,Mapping!$B$3:$B$7793,0),MATCH(Data!$I$1,Mapping!$B$2:$T$2,0))</f>
        <v>Consumer</v>
      </c>
      <c r="J464">
        <f>VLOOKUP($A464,Mapping!$X$3:$Y$7793,2,0)</f>
        <v>89031</v>
      </c>
      <c r="K464" t="str">
        <f>VLOOKUP($J464,Mapping!$AB$3:$AC$475,2,0)</f>
        <v>Spokane</v>
      </c>
      <c r="L464" t="str">
        <f>VLOOKUP($K464,Mapping!$AF$3:$AG$475,2,0)</f>
        <v>Washington</v>
      </c>
      <c r="M464" t="str">
        <f>VLOOKUP($L464,Mapping!$AI$3:$AJ$48,2,0)</f>
        <v>United States</v>
      </c>
      <c r="N464" t="str">
        <f>VLOOKUP($L464,Mapping!$AI$3:$AK$48,3,0)</f>
        <v>West</v>
      </c>
      <c r="O464" t="str">
        <f>VLOOKUP(Table1[[#This Row],[Column1]],Mapping!$AM$8:$AN$11,2,0)</f>
        <v>Furniture</v>
      </c>
      <c r="P464" t="str">
        <f>VLOOKUP(Table1[[#This Row],[Column3]],Mapping!$AP$5:$AQ$22,2,0)</f>
        <v>Furnishings</v>
      </c>
      <c r="Q464">
        <v>134.01</v>
      </c>
      <c r="R464">
        <v>9</v>
      </c>
      <c r="S464">
        <v>36.182700000000004</v>
      </c>
    </row>
    <row r="465" spans="1:19" x14ac:dyDescent="0.35">
      <c r="A465">
        <v>5413</v>
      </c>
      <c r="B465" t="s">
        <v>4439</v>
      </c>
      <c r="C465" t="s">
        <v>3964</v>
      </c>
      <c r="D465" t="str">
        <f>MID(Table1[[#This Row],[Product ID]],5,2)</f>
        <v>PA</v>
      </c>
      <c r="E465" t="str">
        <f>LEFT(Table1[[#This Row],[Product ID]],3)</f>
        <v>OFF</v>
      </c>
      <c r="F465" s="10">
        <f>VLOOKUP(Table1[[#This Row],[Order ID]],Mapping!H465:J8256,3,0)</f>
        <v>40709</v>
      </c>
      <c r="G465" s="10">
        <f>VLOOKUP(Table1[[#This Row],[Order ID]],Mapping!H465:K8256,4,0)</f>
        <v>40709</v>
      </c>
      <c r="H465" t="str">
        <f>INDEX(Mapping!$B$2:$T$7793,MATCH(Data!$A465,Mapping!$B$3:$B$7793,0),MATCH(Data!$H$1,Mapping!$B$2:$T$2,0))</f>
        <v>First Class</v>
      </c>
      <c r="I465" t="str">
        <f>INDEX(Mapping!$B$2:$T$7793,MATCH(Data!$A465,Mapping!$B$3:$B$7793,0),MATCH(Data!$I$1,Mapping!$B$2:$T$2,0))</f>
        <v>Home Office</v>
      </c>
      <c r="J465">
        <f>VLOOKUP($A465,Mapping!$X$3:$Y$7793,2,0)</f>
        <v>79907</v>
      </c>
      <c r="K465" t="str">
        <f>VLOOKUP($J465,Mapping!$AB$3:$AC$475,2,0)</f>
        <v>Paterson</v>
      </c>
      <c r="L465" t="str">
        <f>VLOOKUP($K465,Mapping!$AF$3:$AG$475,2,0)</f>
        <v>New Jersey</v>
      </c>
      <c r="M465" t="str">
        <f>VLOOKUP($L465,Mapping!$AI$3:$AJ$48,2,0)</f>
        <v>United States</v>
      </c>
      <c r="N465" t="str">
        <f>VLOOKUP($L465,Mapping!$AI$3:$AK$48,3,0)</f>
        <v>East</v>
      </c>
      <c r="O465" t="str">
        <f>VLOOKUP(Table1[[#This Row],[Column1]],Mapping!$AM$8:$AN$11,2,0)</f>
        <v>Office Supplies</v>
      </c>
      <c r="P465" t="str">
        <f>VLOOKUP(Table1[[#This Row],[Column3]],Mapping!$AP$5:$AQ$22,2,0)</f>
        <v>Paper</v>
      </c>
      <c r="Q465">
        <v>36.544000000000004</v>
      </c>
      <c r="R465">
        <v>2</v>
      </c>
      <c r="S465">
        <v>11.876799999999998</v>
      </c>
    </row>
    <row r="466" spans="1:19" x14ac:dyDescent="0.35">
      <c r="A466">
        <v>975</v>
      </c>
      <c r="B466" t="s">
        <v>1202</v>
      </c>
      <c r="C466" t="s">
        <v>1203</v>
      </c>
      <c r="D466" t="str">
        <f>MID(Table1[[#This Row],[Product ID]],5,2)</f>
        <v>FU</v>
      </c>
      <c r="E466" t="str">
        <f>LEFT(Table1[[#This Row],[Product ID]],3)</f>
        <v>FUR</v>
      </c>
      <c r="F466" s="10">
        <f>VLOOKUP(Table1[[#This Row],[Order ID]],Mapping!H466:J8257,3,0)</f>
        <v>40766</v>
      </c>
      <c r="G466" s="10">
        <f>VLOOKUP(Table1[[#This Row],[Order ID]],Mapping!H466:K8257,4,0)</f>
        <v>40770</v>
      </c>
      <c r="H466" t="str">
        <f>INDEX(Mapping!$B$2:$T$7793,MATCH(Data!$A466,Mapping!$B$3:$B$7793,0),MATCH(Data!$H$1,Mapping!$B$2:$T$2,0))</f>
        <v>Same Day</v>
      </c>
      <c r="I466" t="str">
        <f>INDEX(Mapping!$B$2:$T$7793,MATCH(Data!$A466,Mapping!$B$3:$B$7793,0),MATCH(Data!$I$1,Mapping!$B$2:$T$2,0))</f>
        <v>Consumer</v>
      </c>
      <c r="J466">
        <f>VLOOKUP($A466,Mapping!$X$3:$Y$7793,2,0)</f>
        <v>98105</v>
      </c>
      <c r="K466" t="str">
        <f>VLOOKUP($J466,Mapping!$AB$3:$AC$475,2,0)</f>
        <v>Dallas</v>
      </c>
      <c r="L466" t="str">
        <f>VLOOKUP($K466,Mapping!$AF$3:$AG$475,2,0)</f>
        <v>Texas</v>
      </c>
      <c r="M466" t="str">
        <f>VLOOKUP($L466,Mapping!$AI$3:$AJ$48,2,0)</f>
        <v>United States</v>
      </c>
      <c r="N466" t="str">
        <f>VLOOKUP($L466,Mapping!$AI$3:$AK$48,3,0)</f>
        <v>Central</v>
      </c>
      <c r="O466" t="str">
        <f>VLOOKUP(Table1[[#This Row],[Column1]],Mapping!$AM$8:$AN$11,2,0)</f>
        <v>Furniture</v>
      </c>
      <c r="P466" t="str">
        <f>VLOOKUP(Table1[[#This Row],[Column3]],Mapping!$AP$5:$AQ$22,2,0)</f>
        <v>Furnishings</v>
      </c>
      <c r="Q466">
        <v>12.35</v>
      </c>
      <c r="R466">
        <v>1</v>
      </c>
      <c r="S466">
        <v>5.4340000000000002</v>
      </c>
    </row>
    <row r="467" spans="1:19" x14ac:dyDescent="0.35">
      <c r="A467">
        <v>976</v>
      </c>
      <c r="B467" t="s">
        <v>1202</v>
      </c>
      <c r="C467" t="s">
        <v>1204</v>
      </c>
      <c r="D467" t="str">
        <f>MID(Table1[[#This Row],[Product ID]],5,2)</f>
        <v>AR</v>
      </c>
      <c r="E467" t="str">
        <f>LEFT(Table1[[#This Row],[Product ID]],3)</f>
        <v>OFF</v>
      </c>
      <c r="F467" s="10">
        <f>VLOOKUP(Table1[[#This Row],[Order ID]],Mapping!H467:J8258,3,0)</f>
        <v>40766</v>
      </c>
      <c r="G467" s="10">
        <f>VLOOKUP(Table1[[#This Row],[Order ID]],Mapping!H467:K8258,4,0)</f>
        <v>40770</v>
      </c>
      <c r="H467" t="str">
        <f>INDEX(Mapping!$B$2:$T$7793,MATCH(Data!$A467,Mapping!$B$3:$B$7793,0),MATCH(Data!$H$1,Mapping!$B$2:$T$2,0))</f>
        <v>Standard Class</v>
      </c>
      <c r="I467" t="str">
        <f>INDEX(Mapping!$B$2:$T$7793,MATCH(Data!$A467,Mapping!$B$3:$B$7793,0),MATCH(Data!$I$1,Mapping!$B$2:$T$2,0))</f>
        <v>Consumer</v>
      </c>
      <c r="J467">
        <f>VLOOKUP($A467,Mapping!$X$3:$Y$7793,2,0)</f>
        <v>98105</v>
      </c>
      <c r="K467" t="str">
        <f>VLOOKUP($J467,Mapping!$AB$3:$AC$475,2,0)</f>
        <v>Dallas</v>
      </c>
      <c r="L467" t="str">
        <f>VLOOKUP($K467,Mapping!$AF$3:$AG$475,2,0)</f>
        <v>Texas</v>
      </c>
      <c r="M467" t="str">
        <f>VLOOKUP($L467,Mapping!$AI$3:$AJ$48,2,0)</f>
        <v>United States</v>
      </c>
      <c r="N467" t="str">
        <f>VLOOKUP($L467,Mapping!$AI$3:$AK$48,3,0)</f>
        <v>Central</v>
      </c>
      <c r="O467" t="str">
        <f>VLOOKUP(Table1[[#This Row],[Column1]],Mapping!$AM$8:$AN$11,2,0)</f>
        <v>Office Supplies</v>
      </c>
      <c r="P467" t="str">
        <f>VLOOKUP(Table1[[#This Row],[Column3]],Mapping!$AP$5:$AQ$22,2,0)</f>
        <v>Art</v>
      </c>
      <c r="Q467">
        <v>40.97</v>
      </c>
      <c r="R467">
        <v>1</v>
      </c>
      <c r="S467">
        <v>10.652200000000001</v>
      </c>
    </row>
    <row r="468" spans="1:19" x14ac:dyDescent="0.35">
      <c r="A468">
        <v>977</v>
      </c>
      <c r="B468" t="s">
        <v>1202</v>
      </c>
      <c r="C468" t="s">
        <v>315</v>
      </c>
      <c r="D468" t="str">
        <f>MID(Table1[[#This Row],[Product ID]],5,2)</f>
        <v>FA</v>
      </c>
      <c r="E468" t="str">
        <f>LEFT(Table1[[#This Row],[Product ID]],3)</f>
        <v>OFF</v>
      </c>
      <c r="F468" s="10">
        <f>VLOOKUP(Table1[[#This Row],[Order ID]],Mapping!H468:J8259,3,0)</f>
        <v>40766</v>
      </c>
      <c r="G468" s="10">
        <f>VLOOKUP(Table1[[#This Row],[Order ID]],Mapping!H468:K8259,4,0)</f>
        <v>40770</v>
      </c>
      <c r="H468" t="str">
        <f>INDEX(Mapping!$B$2:$T$7793,MATCH(Data!$A468,Mapping!$B$3:$B$7793,0),MATCH(Data!$H$1,Mapping!$B$2:$T$2,0))</f>
        <v>Standard Class</v>
      </c>
      <c r="I468" t="str">
        <f>INDEX(Mapping!$B$2:$T$7793,MATCH(Data!$A468,Mapping!$B$3:$B$7793,0),MATCH(Data!$I$1,Mapping!$B$2:$T$2,0))</f>
        <v>Consumer</v>
      </c>
      <c r="J468">
        <f>VLOOKUP($A468,Mapping!$X$3:$Y$7793,2,0)</f>
        <v>98105</v>
      </c>
      <c r="K468" t="str">
        <f>VLOOKUP($J468,Mapping!$AB$3:$AC$475,2,0)</f>
        <v>Dallas</v>
      </c>
      <c r="L468" t="str">
        <f>VLOOKUP($K468,Mapping!$AF$3:$AG$475,2,0)</f>
        <v>Texas</v>
      </c>
      <c r="M468" t="str">
        <f>VLOOKUP($L468,Mapping!$AI$3:$AJ$48,2,0)</f>
        <v>United States</v>
      </c>
      <c r="N468" t="str">
        <f>VLOOKUP($L468,Mapping!$AI$3:$AK$48,3,0)</f>
        <v>Central</v>
      </c>
      <c r="O468" t="str">
        <f>VLOOKUP(Table1[[#This Row],[Column1]],Mapping!$AM$8:$AN$11,2,0)</f>
        <v>Office Supplies</v>
      </c>
      <c r="P468" t="str">
        <f>VLOOKUP(Table1[[#This Row],[Column3]],Mapping!$AP$5:$AQ$22,2,0)</f>
        <v>Fasteners</v>
      </c>
      <c r="Q468">
        <v>22.96</v>
      </c>
      <c r="R468">
        <v>2</v>
      </c>
      <c r="S468">
        <v>10.7912</v>
      </c>
    </row>
    <row r="469" spans="1:19" x14ac:dyDescent="0.35">
      <c r="A469">
        <v>922</v>
      </c>
      <c r="B469" t="s">
        <v>1159</v>
      </c>
      <c r="C469" t="s">
        <v>1161</v>
      </c>
      <c r="D469" t="str">
        <f>MID(Table1[[#This Row],[Product ID]],5,2)</f>
        <v>ST</v>
      </c>
      <c r="E469" t="str">
        <f>LEFT(Table1[[#This Row],[Product ID]],3)</f>
        <v>OFF</v>
      </c>
      <c r="F469" s="10">
        <f>VLOOKUP(Table1[[#This Row],[Order ID]],Mapping!H469:J8260,3,0)</f>
        <v>40871</v>
      </c>
      <c r="G469" s="10">
        <f>VLOOKUP(Table1[[#This Row],[Order ID]],Mapping!H469:K8260,4,0)</f>
        <v>40877</v>
      </c>
      <c r="H469" t="str">
        <f>INDEX(Mapping!$B$2:$T$7793,MATCH(Data!$A469,Mapping!$B$3:$B$7793,0),MATCH(Data!$H$1,Mapping!$B$2:$T$2,0))</f>
        <v>Standard Class</v>
      </c>
      <c r="I469" t="str">
        <f>INDEX(Mapping!$B$2:$T$7793,MATCH(Data!$A469,Mapping!$B$3:$B$7793,0),MATCH(Data!$I$1,Mapping!$B$2:$T$2,0))</f>
        <v>Corporate</v>
      </c>
      <c r="J469">
        <f>VLOOKUP($A469,Mapping!$X$3:$Y$7793,2,0)</f>
        <v>98103</v>
      </c>
      <c r="K469" t="str">
        <f>VLOOKUP($J469,Mapping!$AB$3:$AC$475,2,0)</f>
        <v>Fort Worth</v>
      </c>
      <c r="L469" t="str">
        <f>VLOOKUP($K469,Mapping!$AF$3:$AG$475,2,0)</f>
        <v>Texas</v>
      </c>
      <c r="M469" t="str">
        <f>VLOOKUP($L469,Mapping!$AI$3:$AJ$48,2,0)</f>
        <v>United States</v>
      </c>
      <c r="N469" t="str">
        <f>VLOOKUP($L469,Mapping!$AI$3:$AK$48,3,0)</f>
        <v>Central</v>
      </c>
      <c r="O469" t="str">
        <f>VLOOKUP(Table1[[#This Row],[Column1]],Mapping!$AM$8:$AN$11,2,0)</f>
        <v>Office Supplies</v>
      </c>
      <c r="P469" t="str">
        <f>VLOOKUP(Table1[[#This Row],[Column3]],Mapping!$AP$5:$AQ$22,2,0)</f>
        <v>Storage</v>
      </c>
      <c r="Q469">
        <v>485.88</v>
      </c>
      <c r="R469">
        <v>6</v>
      </c>
      <c r="S469">
        <v>9.7176000000000329</v>
      </c>
    </row>
    <row r="470" spans="1:19" x14ac:dyDescent="0.35">
      <c r="A470">
        <v>923</v>
      </c>
      <c r="B470" t="s">
        <v>1159</v>
      </c>
      <c r="C470" t="s">
        <v>729</v>
      </c>
      <c r="D470" t="str">
        <f>MID(Table1[[#This Row],[Product ID]],5,2)</f>
        <v>PA</v>
      </c>
      <c r="E470" t="str">
        <f>LEFT(Table1[[#This Row],[Product ID]],3)</f>
        <v>OFF</v>
      </c>
      <c r="F470" s="10">
        <f>VLOOKUP(Table1[[#This Row],[Order ID]],Mapping!H470:J8261,3,0)</f>
        <v>40871</v>
      </c>
      <c r="G470" s="10">
        <f>VLOOKUP(Table1[[#This Row],[Order ID]],Mapping!H470:K8261,4,0)</f>
        <v>40877</v>
      </c>
      <c r="H470" t="str">
        <f>INDEX(Mapping!$B$2:$T$7793,MATCH(Data!$A470,Mapping!$B$3:$B$7793,0),MATCH(Data!$H$1,Mapping!$B$2:$T$2,0))</f>
        <v>Standard Class</v>
      </c>
      <c r="I470" t="str">
        <f>INDEX(Mapping!$B$2:$T$7793,MATCH(Data!$A470,Mapping!$B$3:$B$7793,0),MATCH(Data!$I$1,Mapping!$B$2:$T$2,0))</f>
        <v>Corporate</v>
      </c>
      <c r="J470">
        <f>VLOOKUP($A470,Mapping!$X$3:$Y$7793,2,0)</f>
        <v>98103</v>
      </c>
      <c r="K470" t="str">
        <f>VLOOKUP($J470,Mapping!$AB$3:$AC$475,2,0)</f>
        <v>Fort Worth</v>
      </c>
      <c r="L470" t="str">
        <f>VLOOKUP($K470,Mapping!$AF$3:$AG$475,2,0)</f>
        <v>Texas</v>
      </c>
      <c r="M470" t="str">
        <f>VLOOKUP($L470,Mapping!$AI$3:$AJ$48,2,0)</f>
        <v>United States</v>
      </c>
      <c r="N470" t="str">
        <f>VLOOKUP($L470,Mapping!$AI$3:$AK$48,3,0)</f>
        <v>Central</v>
      </c>
      <c r="O470" t="str">
        <f>VLOOKUP(Table1[[#This Row],[Column1]],Mapping!$AM$8:$AN$11,2,0)</f>
        <v>Office Supplies</v>
      </c>
      <c r="P470" t="str">
        <f>VLOOKUP(Table1[[#This Row],[Column3]],Mapping!$AP$5:$AQ$22,2,0)</f>
        <v>Paper</v>
      </c>
      <c r="Q470">
        <v>25.92</v>
      </c>
      <c r="R470">
        <v>4</v>
      </c>
      <c r="S470">
        <v>12.441600000000001</v>
      </c>
    </row>
    <row r="471" spans="1:19" x14ac:dyDescent="0.35">
      <c r="A471">
        <v>924</v>
      </c>
      <c r="B471" t="s">
        <v>1159</v>
      </c>
      <c r="C471" t="s">
        <v>746</v>
      </c>
      <c r="D471" t="str">
        <f>MID(Table1[[#This Row],[Product ID]],5,2)</f>
        <v>ST</v>
      </c>
      <c r="E471" t="str">
        <f>LEFT(Table1[[#This Row],[Product ID]],3)</f>
        <v>OFF</v>
      </c>
      <c r="F471" s="10">
        <f>VLOOKUP(Table1[[#This Row],[Order ID]],Mapping!H471:J8262,3,0)</f>
        <v>40871</v>
      </c>
      <c r="G471" s="10">
        <f>VLOOKUP(Table1[[#This Row],[Order ID]],Mapping!H471:K8262,4,0)</f>
        <v>40877</v>
      </c>
      <c r="H471" t="str">
        <f>INDEX(Mapping!$B$2:$T$7793,MATCH(Data!$A471,Mapping!$B$3:$B$7793,0),MATCH(Data!$H$1,Mapping!$B$2:$T$2,0))</f>
        <v>Standard Class</v>
      </c>
      <c r="I471" t="str">
        <f>INDEX(Mapping!$B$2:$T$7793,MATCH(Data!$A471,Mapping!$B$3:$B$7793,0),MATCH(Data!$I$1,Mapping!$B$2:$T$2,0))</f>
        <v>Corporate</v>
      </c>
      <c r="J471">
        <f>VLOOKUP($A471,Mapping!$X$3:$Y$7793,2,0)</f>
        <v>98103</v>
      </c>
      <c r="K471" t="str">
        <f>VLOOKUP($J471,Mapping!$AB$3:$AC$475,2,0)</f>
        <v>Fort Worth</v>
      </c>
      <c r="L471" t="str">
        <f>VLOOKUP($K471,Mapping!$AF$3:$AG$475,2,0)</f>
        <v>Texas</v>
      </c>
      <c r="M471" t="str">
        <f>VLOOKUP($L471,Mapping!$AI$3:$AJ$48,2,0)</f>
        <v>United States</v>
      </c>
      <c r="N471" t="str">
        <f>VLOOKUP($L471,Mapping!$AI$3:$AK$48,3,0)</f>
        <v>Central</v>
      </c>
      <c r="O471" t="str">
        <f>VLOOKUP(Table1[[#This Row],[Column1]],Mapping!$AM$8:$AN$11,2,0)</f>
        <v>Office Supplies</v>
      </c>
      <c r="P471" t="str">
        <f>VLOOKUP(Table1[[#This Row],[Column3]],Mapping!$AP$5:$AQ$22,2,0)</f>
        <v>Storage</v>
      </c>
      <c r="Q471">
        <v>197.58</v>
      </c>
      <c r="R471">
        <v>2</v>
      </c>
      <c r="S471">
        <v>53.346599999999995</v>
      </c>
    </row>
    <row r="472" spans="1:19" x14ac:dyDescent="0.35">
      <c r="A472">
        <v>1303</v>
      </c>
      <c r="B472" t="s">
        <v>1552</v>
      </c>
      <c r="C472" t="s">
        <v>652</v>
      </c>
      <c r="D472" t="str">
        <f>MID(Table1[[#This Row],[Product ID]],5,2)</f>
        <v>FU</v>
      </c>
      <c r="E472" t="str">
        <f>LEFT(Table1[[#This Row],[Product ID]],3)</f>
        <v>FUR</v>
      </c>
      <c r="F472" s="10">
        <f>VLOOKUP(Table1[[#This Row],[Order ID]],Mapping!H472:J8263,3,0)</f>
        <v>40675</v>
      </c>
      <c r="G472" s="10">
        <f>VLOOKUP(Table1[[#This Row],[Order ID]],Mapping!H472:K8263,4,0)</f>
        <v>40678</v>
      </c>
      <c r="H472" t="str">
        <f>INDEX(Mapping!$B$2:$T$7793,MATCH(Data!$A472,Mapping!$B$3:$B$7793,0),MATCH(Data!$H$1,Mapping!$B$2:$T$2,0))</f>
        <v>First Class</v>
      </c>
      <c r="I472" t="str">
        <f>INDEX(Mapping!$B$2:$T$7793,MATCH(Data!$A472,Mapping!$B$3:$B$7793,0),MATCH(Data!$I$1,Mapping!$B$2:$T$2,0))</f>
        <v>Consumer</v>
      </c>
      <c r="J472">
        <f>VLOOKUP($A472,Mapping!$X$3:$Y$7793,2,0)</f>
        <v>53209</v>
      </c>
      <c r="K472" t="str">
        <f>VLOOKUP($J472,Mapping!$AB$3:$AC$475,2,0)</f>
        <v>Jonesboro</v>
      </c>
      <c r="L472" t="str">
        <f>VLOOKUP($K472,Mapping!$AF$3:$AG$475,2,0)</f>
        <v>Arkansas</v>
      </c>
      <c r="M472" t="str">
        <f>VLOOKUP($L472,Mapping!$AI$3:$AJ$48,2,0)</f>
        <v>United States</v>
      </c>
      <c r="N472" t="str">
        <f>VLOOKUP($L472,Mapping!$AI$3:$AK$48,3,0)</f>
        <v>South</v>
      </c>
      <c r="O472" t="str">
        <f>VLOOKUP(Table1[[#This Row],[Column1]],Mapping!$AM$8:$AN$11,2,0)</f>
        <v>Furniture</v>
      </c>
      <c r="P472" t="str">
        <f>VLOOKUP(Table1[[#This Row],[Column3]],Mapping!$AP$5:$AQ$22,2,0)</f>
        <v>Furnishings</v>
      </c>
      <c r="Q472">
        <v>34.79</v>
      </c>
      <c r="R472">
        <v>7</v>
      </c>
      <c r="S472">
        <v>10.784899999999999</v>
      </c>
    </row>
    <row r="473" spans="1:19" x14ac:dyDescent="0.35">
      <c r="A473">
        <v>7636</v>
      </c>
      <c r="B473" t="s">
        <v>5689</v>
      </c>
      <c r="C473" t="s">
        <v>1465</v>
      </c>
      <c r="D473" t="str">
        <f>MID(Table1[[#This Row],[Product ID]],5,2)</f>
        <v>EN</v>
      </c>
      <c r="E473" t="str">
        <f>LEFT(Table1[[#This Row],[Product ID]],3)</f>
        <v>OFF</v>
      </c>
      <c r="F473" s="10">
        <f>VLOOKUP(Table1[[#This Row],[Order ID]],Mapping!H473:J8264,3,0)</f>
        <v>40684</v>
      </c>
      <c r="G473" s="10">
        <f>VLOOKUP(Table1[[#This Row],[Order ID]],Mapping!H473:K8264,4,0)</f>
        <v>40686</v>
      </c>
      <c r="H473" t="str">
        <f>INDEX(Mapping!$B$2:$T$7793,MATCH(Data!$A473,Mapping!$B$3:$B$7793,0),MATCH(Data!$H$1,Mapping!$B$2:$T$2,0))</f>
        <v>Standard Class</v>
      </c>
      <c r="I473" t="str">
        <f>INDEX(Mapping!$B$2:$T$7793,MATCH(Data!$A473,Mapping!$B$3:$B$7793,0),MATCH(Data!$I$1,Mapping!$B$2:$T$2,0))</f>
        <v>Consumer</v>
      </c>
      <c r="J473">
        <f>VLOOKUP($A473,Mapping!$X$3:$Y$7793,2,0)</f>
        <v>77070</v>
      </c>
      <c r="K473" t="str">
        <f>VLOOKUP($J473,Mapping!$AB$3:$AC$475,2,0)</f>
        <v>Orland Park</v>
      </c>
      <c r="L473" t="str">
        <f>VLOOKUP($K473,Mapping!$AF$3:$AG$475,2,0)</f>
        <v>Illinois</v>
      </c>
      <c r="M473" t="str">
        <f>VLOOKUP($L473,Mapping!$AI$3:$AJ$48,2,0)</f>
        <v>United States</v>
      </c>
      <c r="N473" t="str">
        <f>VLOOKUP($L473,Mapping!$AI$3:$AK$48,3,0)</f>
        <v>Central</v>
      </c>
      <c r="O473" t="str">
        <f>VLOOKUP(Table1[[#This Row],[Column1]],Mapping!$AM$8:$AN$11,2,0)</f>
        <v>Office Supplies</v>
      </c>
      <c r="P473" t="str">
        <f>VLOOKUP(Table1[[#This Row],[Column3]],Mapping!$AP$5:$AQ$22,2,0)</f>
        <v>Envelopes</v>
      </c>
      <c r="Q473">
        <v>56.063999999999993</v>
      </c>
      <c r="R473">
        <v>6</v>
      </c>
      <c r="S473">
        <v>21.024000000000001</v>
      </c>
    </row>
    <row r="474" spans="1:19" x14ac:dyDescent="0.35">
      <c r="A474">
        <v>7637</v>
      </c>
      <c r="B474" t="s">
        <v>5689</v>
      </c>
      <c r="C474" t="s">
        <v>470</v>
      </c>
      <c r="D474" t="str">
        <f>MID(Table1[[#This Row],[Product ID]],5,2)</f>
        <v>CH</v>
      </c>
      <c r="E474" t="str">
        <f>LEFT(Table1[[#This Row],[Product ID]],3)</f>
        <v>FUR</v>
      </c>
      <c r="F474" s="10">
        <f>VLOOKUP(Table1[[#This Row],[Order ID]],Mapping!H474:J8265,3,0)</f>
        <v>40684</v>
      </c>
      <c r="G474" s="10">
        <f>VLOOKUP(Table1[[#This Row],[Order ID]],Mapping!H474:K8265,4,0)</f>
        <v>40686</v>
      </c>
      <c r="H474" t="str">
        <f>INDEX(Mapping!$B$2:$T$7793,MATCH(Data!$A474,Mapping!$B$3:$B$7793,0),MATCH(Data!$H$1,Mapping!$B$2:$T$2,0))</f>
        <v>Second Class</v>
      </c>
      <c r="I474" t="str">
        <f>INDEX(Mapping!$B$2:$T$7793,MATCH(Data!$A474,Mapping!$B$3:$B$7793,0),MATCH(Data!$I$1,Mapping!$B$2:$T$2,0))</f>
        <v>Consumer</v>
      </c>
      <c r="J474">
        <f>VLOOKUP($A474,Mapping!$X$3:$Y$7793,2,0)</f>
        <v>77070</v>
      </c>
      <c r="K474" t="str">
        <f>VLOOKUP($J474,Mapping!$AB$3:$AC$475,2,0)</f>
        <v>Orland Park</v>
      </c>
      <c r="L474" t="str">
        <f>VLOOKUP($K474,Mapping!$AF$3:$AG$475,2,0)</f>
        <v>Illinois</v>
      </c>
      <c r="M474" t="str">
        <f>VLOOKUP($L474,Mapping!$AI$3:$AJ$48,2,0)</f>
        <v>United States</v>
      </c>
      <c r="N474" t="str">
        <f>VLOOKUP($L474,Mapping!$AI$3:$AK$48,3,0)</f>
        <v>Central</v>
      </c>
      <c r="O474" t="str">
        <f>VLOOKUP(Table1[[#This Row],[Column1]],Mapping!$AM$8:$AN$11,2,0)</f>
        <v>Furniture</v>
      </c>
      <c r="P474" t="str">
        <f>VLOOKUP(Table1[[#This Row],[Column3]],Mapping!$AP$5:$AQ$22,2,0)</f>
        <v>Chairs</v>
      </c>
      <c r="Q474">
        <v>107.77200000000001</v>
      </c>
      <c r="R474">
        <v>2</v>
      </c>
      <c r="S474">
        <v>-29.252400000000009</v>
      </c>
    </row>
    <row r="475" spans="1:19" x14ac:dyDescent="0.35">
      <c r="A475">
        <v>7638</v>
      </c>
      <c r="B475" t="s">
        <v>5689</v>
      </c>
      <c r="C475" t="s">
        <v>2104</v>
      </c>
      <c r="D475" t="str">
        <f>MID(Table1[[#This Row],[Product ID]],5,2)</f>
        <v>PA</v>
      </c>
      <c r="E475" t="str">
        <f>LEFT(Table1[[#This Row],[Product ID]],3)</f>
        <v>OFF</v>
      </c>
      <c r="F475" s="10">
        <f>VLOOKUP(Table1[[#This Row],[Order ID]],Mapping!H475:J8266,3,0)</f>
        <v>40684</v>
      </c>
      <c r="G475" s="10">
        <f>VLOOKUP(Table1[[#This Row],[Order ID]],Mapping!H475:K8266,4,0)</f>
        <v>40686</v>
      </c>
      <c r="H475" t="str">
        <f>INDEX(Mapping!$B$2:$T$7793,MATCH(Data!$A475,Mapping!$B$3:$B$7793,0),MATCH(Data!$H$1,Mapping!$B$2:$T$2,0))</f>
        <v>Second Class</v>
      </c>
      <c r="I475" t="str">
        <f>INDEX(Mapping!$B$2:$T$7793,MATCH(Data!$A475,Mapping!$B$3:$B$7793,0),MATCH(Data!$I$1,Mapping!$B$2:$T$2,0))</f>
        <v>Consumer</v>
      </c>
      <c r="J475">
        <f>VLOOKUP($A475,Mapping!$X$3:$Y$7793,2,0)</f>
        <v>77070</v>
      </c>
      <c r="K475" t="str">
        <f>VLOOKUP($J475,Mapping!$AB$3:$AC$475,2,0)</f>
        <v>Orland Park</v>
      </c>
      <c r="L475" t="str">
        <f>VLOOKUP($K475,Mapping!$AF$3:$AG$475,2,0)</f>
        <v>Illinois</v>
      </c>
      <c r="M475" t="str">
        <f>VLOOKUP($L475,Mapping!$AI$3:$AJ$48,2,0)</f>
        <v>United States</v>
      </c>
      <c r="N475" t="str">
        <f>VLOOKUP($L475,Mapping!$AI$3:$AK$48,3,0)</f>
        <v>Central</v>
      </c>
      <c r="O475" t="str">
        <f>VLOOKUP(Table1[[#This Row],[Column1]],Mapping!$AM$8:$AN$11,2,0)</f>
        <v>Office Supplies</v>
      </c>
      <c r="P475" t="str">
        <f>VLOOKUP(Table1[[#This Row],[Column3]],Mapping!$AP$5:$AQ$22,2,0)</f>
        <v>Paper</v>
      </c>
      <c r="Q475">
        <v>4.8320000000000007</v>
      </c>
      <c r="R475">
        <v>1</v>
      </c>
      <c r="S475">
        <v>1.6307999999999998</v>
      </c>
    </row>
    <row r="476" spans="1:19" x14ac:dyDescent="0.35">
      <c r="A476">
        <v>7639</v>
      </c>
      <c r="B476" t="s">
        <v>5689</v>
      </c>
      <c r="C476" t="s">
        <v>2175</v>
      </c>
      <c r="D476" t="str">
        <f>MID(Table1[[#This Row],[Product ID]],5,2)</f>
        <v>BI</v>
      </c>
      <c r="E476" t="str">
        <f>LEFT(Table1[[#This Row],[Product ID]],3)</f>
        <v>OFF</v>
      </c>
      <c r="F476" s="10">
        <f>VLOOKUP(Table1[[#This Row],[Order ID]],Mapping!H476:J8267,3,0)</f>
        <v>40684</v>
      </c>
      <c r="G476" s="10">
        <f>VLOOKUP(Table1[[#This Row],[Order ID]],Mapping!H476:K8267,4,0)</f>
        <v>40686</v>
      </c>
      <c r="H476" t="str">
        <f>INDEX(Mapping!$B$2:$T$7793,MATCH(Data!$A476,Mapping!$B$3:$B$7793,0),MATCH(Data!$H$1,Mapping!$B$2:$T$2,0))</f>
        <v>Second Class</v>
      </c>
      <c r="I476" t="str">
        <f>INDEX(Mapping!$B$2:$T$7793,MATCH(Data!$A476,Mapping!$B$3:$B$7793,0),MATCH(Data!$I$1,Mapping!$B$2:$T$2,0))</f>
        <v>Consumer</v>
      </c>
      <c r="J476">
        <f>VLOOKUP($A476,Mapping!$X$3:$Y$7793,2,0)</f>
        <v>77070</v>
      </c>
      <c r="K476" t="str">
        <f>VLOOKUP($J476,Mapping!$AB$3:$AC$475,2,0)</f>
        <v>Orland Park</v>
      </c>
      <c r="L476" t="str">
        <f>VLOOKUP($K476,Mapping!$AF$3:$AG$475,2,0)</f>
        <v>Illinois</v>
      </c>
      <c r="M476" t="str">
        <f>VLOOKUP($L476,Mapping!$AI$3:$AJ$48,2,0)</f>
        <v>United States</v>
      </c>
      <c r="N476" t="str">
        <f>VLOOKUP($L476,Mapping!$AI$3:$AK$48,3,0)</f>
        <v>Central</v>
      </c>
      <c r="O476" t="str">
        <f>VLOOKUP(Table1[[#This Row],[Column1]],Mapping!$AM$8:$AN$11,2,0)</f>
        <v>Office Supplies</v>
      </c>
      <c r="P476" t="str">
        <f>VLOOKUP(Table1[[#This Row],[Column3]],Mapping!$AP$5:$AQ$22,2,0)</f>
        <v>Binders</v>
      </c>
      <c r="Q476">
        <v>18.239999999999995</v>
      </c>
      <c r="R476">
        <v>3</v>
      </c>
      <c r="S476">
        <v>-31.00800000000001</v>
      </c>
    </row>
    <row r="477" spans="1:19" x14ac:dyDescent="0.35">
      <c r="A477">
        <v>2128</v>
      </c>
      <c r="B477" t="s">
        <v>2290</v>
      </c>
      <c r="C477" t="s">
        <v>2291</v>
      </c>
      <c r="D477" t="str">
        <f>MID(Table1[[#This Row],[Product ID]],5,2)</f>
        <v>PH</v>
      </c>
      <c r="E477" t="str">
        <f>LEFT(Table1[[#This Row],[Product ID]],3)</f>
        <v>TEC</v>
      </c>
      <c r="F477" s="10">
        <f>VLOOKUP(Table1[[#This Row],[Order ID]],Mapping!H477:J8268,3,0)</f>
        <v>40881</v>
      </c>
      <c r="G477" s="10">
        <f>VLOOKUP(Table1[[#This Row],[Order ID]],Mapping!H477:K8268,4,0)</f>
        <v>40885</v>
      </c>
      <c r="H477" t="str">
        <f>INDEX(Mapping!$B$2:$T$7793,MATCH(Data!$A477,Mapping!$B$3:$B$7793,0),MATCH(Data!$H$1,Mapping!$B$2:$T$2,0))</f>
        <v>Standard Class</v>
      </c>
      <c r="I477" t="str">
        <f>INDEX(Mapping!$B$2:$T$7793,MATCH(Data!$A477,Mapping!$B$3:$B$7793,0),MATCH(Data!$I$1,Mapping!$B$2:$T$2,0))</f>
        <v>Home Office</v>
      </c>
      <c r="J477">
        <f>VLOOKUP($A477,Mapping!$X$3:$Y$7793,2,0)</f>
        <v>10024</v>
      </c>
      <c r="K477" t="str">
        <f>VLOOKUP($J477,Mapping!$AB$3:$AC$475,2,0)</f>
        <v>Memphis</v>
      </c>
      <c r="L477" t="str">
        <f>VLOOKUP($K477,Mapping!$AF$3:$AG$475,2,0)</f>
        <v>Tennessee</v>
      </c>
      <c r="M477" t="str">
        <f>VLOOKUP($L477,Mapping!$AI$3:$AJ$48,2,0)</f>
        <v>United States</v>
      </c>
      <c r="N477" t="str">
        <f>VLOOKUP($L477,Mapping!$AI$3:$AK$48,3,0)</f>
        <v>South</v>
      </c>
      <c r="O477" t="str">
        <f>VLOOKUP(Table1[[#This Row],[Column1]],Mapping!$AM$8:$AN$11,2,0)</f>
        <v>Technology</v>
      </c>
      <c r="P477" t="str">
        <f>VLOOKUP(Table1[[#This Row],[Column3]],Mapping!$AP$5:$AQ$22,2,0)</f>
        <v>Phones</v>
      </c>
      <c r="Q477">
        <v>129.97999999999999</v>
      </c>
      <c r="R477">
        <v>2</v>
      </c>
      <c r="S477">
        <v>62.3904</v>
      </c>
    </row>
    <row r="478" spans="1:19" x14ac:dyDescent="0.35">
      <c r="A478">
        <v>3226</v>
      </c>
      <c r="B478" t="s">
        <v>3087</v>
      </c>
      <c r="C478" t="s">
        <v>1000</v>
      </c>
      <c r="D478" t="str">
        <f>MID(Table1[[#This Row],[Product ID]],5,2)</f>
        <v>ST</v>
      </c>
      <c r="E478" t="str">
        <f>LEFT(Table1[[#This Row],[Product ID]],3)</f>
        <v>OFF</v>
      </c>
      <c r="F478" s="10">
        <f>VLOOKUP(Table1[[#This Row],[Order ID]],Mapping!H478:J8269,3,0)</f>
        <v>40805</v>
      </c>
      <c r="G478" s="10">
        <f>VLOOKUP(Table1[[#This Row],[Order ID]],Mapping!H478:K8269,4,0)</f>
        <v>40810</v>
      </c>
      <c r="H478" t="str">
        <f>INDEX(Mapping!$B$2:$T$7793,MATCH(Data!$A478,Mapping!$B$3:$B$7793,0),MATCH(Data!$H$1,Mapping!$B$2:$T$2,0))</f>
        <v>Standard Class</v>
      </c>
      <c r="I478" t="str">
        <f>INDEX(Mapping!$B$2:$T$7793,MATCH(Data!$A478,Mapping!$B$3:$B$7793,0),MATCH(Data!$I$1,Mapping!$B$2:$T$2,0))</f>
        <v>Corporate</v>
      </c>
      <c r="J478">
        <f>VLOOKUP($A478,Mapping!$X$3:$Y$7793,2,0)</f>
        <v>28205</v>
      </c>
      <c r="K478" t="str">
        <f>VLOOKUP($J478,Mapping!$AB$3:$AC$475,2,0)</f>
        <v>Carlsbad</v>
      </c>
      <c r="L478" t="str">
        <f>VLOOKUP($K478,Mapping!$AF$3:$AG$475,2,0)</f>
        <v>New Mexico</v>
      </c>
      <c r="M478" t="str">
        <f>VLOOKUP($L478,Mapping!$AI$3:$AJ$48,2,0)</f>
        <v>United States</v>
      </c>
      <c r="N478" t="str">
        <f>VLOOKUP($L478,Mapping!$AI$3:$AK$48,3,0)</f>
        <v>West</v>
      </c>
      <c r="O478" t="str">
        <f>VLOOKUP(Table1[[#This Row],[Column1]],Mapping!$AM$8:$AN$11,2,0)</f>
        <v>Office Supplies</v>
      </c>
      <c r="P478" t="str">
        <f>VLOOKUP(Table1[[#This Row],[Column3]],Mapping!$AP$5:$AQ$22,2,0)</f>
        <v>Storage</v>
      </c>
      <c r="Q478">
        <v>67.343999999999994</v>
      </c>
      <c r="R478">
        <v>6</v>
      </c>
      <c r="S478">
        <v>7.5761999999999894</v>
      </c>
    </row>
    <row r="479" spans="1:19" x14ac:dyDescent="0.35">
      <c r="A479">
        <v>3227</v>
      </c>
      <c r="B479" t="s">
        <v>3087</v>
      </c>
      <c r="C479" t="s">
        <v>3088</v>
      </c>
      <c r="D479" t="str">
        <f>MID(Table1[[#This Row],[Product ID]],5,2)</f>
        <v>MA</v>
      </c>
      <c r="E479" t="str">
        <f>LEFT(Table1[[#This Row],[Product ID]],3)</f>
        <v>TEC</v>
      </c>
      <c r="F479" s="10">
        <f>VLOOKUP(Table1[[#This Row],[Order ID]],Mapping!H479:J8270,3,0)</f>
        <v>40805</v>
      </c>
      <c r="G479" s="10">
        <f>VLOOKUP(Table1[[#This Row],[Order ID]],Mapping!H479:K8270,4,0)</f>
        <v>40810</v>
      </c>
      <c r="H479" t="str">
        <f>INDEX(Mapping!$B$2:$T$7793,MATCH(Data!$A479,Mapping!$B$3:$B$7793,0),MATCH(Data!$H$1,Mapping!$B$2:$T$2,0))</f>
        <v>Standard Class</v>
      </c>
      <c r="I479" t="str">
        <f>INDEX(Mapping!$B$2:$T$7793,MATCH(Data!$A479,Mapping!$B$3:$B$7793,0),MATCH(Data!$I$1,Mapping!$B$2:$T$2,0))</f>
        <v>Consumer</v>
      </c>
      <c r="J479">
        <f>VLOOKUP($A479,Mapping!$X$3:$Y$7793,2,0)</f>
        <v>28205</v>
      </c>
      <c r="K479" t="str">
        <f>VLOOKUP($J479,Mapping!$AB$3:$AC$475,2,0)</f>
        <v>Carlsbad</v>
      </c>
      <c r="L479" t="str">
        <f>VLOOKUP($K479,Mapping!$AF$3:$AG$475,2,0)</f>
        <v>New Mexico</v>
      </c>
      <c r="M479" t="str">
        <f>VLOOKUP($L479,Mapping!$AI$3:$AJ$48,2,0)</f>
        <v>United States</v>
      </c>
      <c r="N479" t="str">
        <f>VLOOKUP($L479,Mapping!$AI$3:$AK$48,3,0)</f>
        <v>West</v>
      </c>
      <c r="O479" t="str">
        <f>VLOOKUP(Table1[[#This Row],[Column1]],Mapping!$AM$8:$AN$11,2,0)</f>
        <v>Technology</v>
      </c>
      <c r="P479" t="str">
        <f>VLOOKUP(Table1[[#This Row],[Column3]],Mapping!$AP$5:$AQ$22,2,0)</f>
        <v>Machines</v>
      </c>
      <c r="Q479">
        <v>2624.9850000000001</v>
      </c>
      <c r="R479">
        <v>3</v>
      </c>
      <c r="S479">
        <v>-944.99460000000045</v>
      </c>
    </row>
    <row r="480" spans="1:19" x14ac:dyDescent="0.35">
      <c r="A480">
        <v>3561</v>
      </c>
      <c r="B480" t="s">
        <v>3313</v>
      </c>
      <c r="C480" t="s">
        <v>2573</v>
      </c>
      <c r="D480" t="str">
        <f>MID(Table1[[#This Row],[Product ID]],5,2)</f>
        <v>EN</v>
      </c>
      <c r="E480" t="str">
        <f>LEFT(Table1[[#This Row],[Product ID]],3)</f>
        <v>OFF</v>
      </c>
      <c r="F480" s="10">
        <f>VLOOKUP(Table1[[#This Row],[Order ID]],Mapping!H480:J8271,3,0)</f>
        <v>40908</v>
      </c>
      <c r="G480" s="10">
        <f>VLOOKUP(Table1[[#This Row],[Order ID]],Mapping!H480:K8271,4,0)</f>
        <v>40913</v>
      </c>
      <c r="H480" t="str">
        <f>INDEX(Mapping!$B$2:$T$7793,MATCH(Data!$A480,Mapping!$B$3:$B$7793,0),MATCH(Data!$H$1,Mapping!$B$2:$T$2,0))</f>
        <v>Standard Class</v>
      </c>
      <c r="I480" t="str">
        <f>INDEX(Mapping!$B$2:$T$7793,MATCH(Data!$A480,Mapping!$B$3:$B$7793,0),MATCH(Data!$I$1,Mapping!$B$2:$T$2,0))</f>
        <v>Consumer</v>
      </c>
      <c r="J480">
        <f>VLOOKUP($A480,Mapping!$X$3:$Y$7793,2,0)</f>
        <v>79907</v>
      </c>
      <c r="K480" t="str">
        <f>VLOOKUP($J480,Mapping!$AB$3:$AC$475,2,0)</f>
        <v>Paterson</v>
      </c>
      <c r="L480" t="str">
        <f>VLOOKUP($K480,Mapping!$AF$3:$AG$475,2,0)</f>
        <v>New Jersey</v>
      </c>
      <c r="M480" t="str">
        <f>VLOOKUP($L480,Mapping!$AI$3:$AJ$48,2,0)</f>
        <v>United States</v>
      </c>
      <c r="N480" t="str">
        <f>VLOOKUP($L480,Mapping!$AI$3:$AK$48,3,0)</f>
        <v>East</v>
      </c>
      <c r="O480" t="str">
        <f>VLOOKUP(Table1[[#This Row],[Column1]],Mapping!$AM$8:$AN$11,2,0)</f>
        <v>Office Supplies</v>
      </c>
      <c r="P480" t="str">
        <f>VLOOKUP(Table1[[#This Row],[Column3]],Mapping!$AP$5:$AQ$22,2,0)</f>
        <v>Envelopes</v>
      </c>
      <c r="Q480">
        <v>49.568000000000005</v>
      </c>
      <c r="R480">
        <v>2</v>
      </c>
      <c r="S480">
        <v>17.968399999999995</v>
      </c>
    </row>
    <row r="481" spans="1:19" x14ac:dyDescent="0.35">
      <c r="A481">
        <v>3225</v>
      </c>
      <c r="B481" t="s">
        <v>3086</v>
      </c>
      <c r="C481" t="s">
        <v>434</v>
      </c>
      <c r="D481" t="str">
        <f>MID(Table1[[#This Row],[Product ID]],5,2)</f>
        <v>AP</v>
      </c>
      <c r="E481" t="str">
        <f>LEFT(Table1[[#This Row],[Product ID]],3)</f>
        <v>OFF</v>
      </c>
      <c r="F481" s="10">
        <f>VLOOKUP(Table1[[#This Row],[Order ID]],Mapping!H481:J8272,3,0)</f>
        <v>40674</v>
      </c>
      <c r="G481" s="10">
        <f>VLOOKUP(Table1[[#This Row],[Order ID]],Mapping!H481:K8272,4,0)</f>
        <v>40681</v>
      </c>
      <c r="H481" t="str">
        <f>INDEX(Mapping!$B$2:$T$7793,MATCH(Data!$A481,Mapping!$B$3:$B$7793,0),MATCH(Data!$H$1,Mapping!$B$2:$T$2,0))</f>
        <v>Same Day</v>
      </c>
      <c r="I481" t="str">
        <f>INDEX(Mapping!$B$2:$T$7793,MATCH(Data!$A481,Mapping!$B$3:$B$7793,0),MATCH(Data!$I$1,Mapping!$B$2:$T$2,0))</f>
        <v>Consumer</v>
      </c>
      <c r="J481">
        <f>VLOOKUP($A481,Mapping!$X$3:$Y$7793,2,0)</f>
        <v>13601</v>
      </c>
      <c r="K481" t="str">
        <f>VLOOKUP($J481,Mapping!$AB$3:$AC$475,2,0)</f>
        <v>Missoula</v>
      </c>
      <c r="L481" t="str">
        <f>VLOOKUP($K481,Mapping!$AF$3:$AG$475,2,0)</f>
        <v>Montana</v>
      </c>
      <c r="M481" t="str">
        <f>VLOOKUP($L481,Mapping!$AI$3:$AJ$48,2,0)</f>
        <v>United States</v>
      </c>
      <c r="N481" t="str">
        <f>VLOOKUP($L481,Mapping!$AI$3:$AK$48,3,0)</f>
        <v>West</v>
      </c>
      <c r="O481" t="str">
        <f>VLOOKUP(Table1[[#This Row],[Column1]],Mapping!$AM$8:$AN$11,2,0)</f>
        <v>Office Supplies</v>
      </c>
      <c r="P481" t="str">
        <f>VLOOKUP(Table1[[#This Row],[Column3]],Mapping!$AP$5:$AQ$22,2,0)</f>
        <v>Appliances</v>
      </c>
      <c r="Q481">
        <v>35.910000000000004</v>
      </c>
      <c r="R481">
        <v>3</v>
      </c>
      <c r="S481">
        <v>9.6956999999999987</v>
      </c>
    </row>
    <row r="482" spans="1:19" x14ac:dyDescent="0.35">
      <c r="A482">
        <v>3903</v>
      </c>
      <c r="B482" t="s">
        <v>3533</v>
      </c>
      <c r="C482" t="s">
        <v>243</v>
      </c>
      <c r="D482" t="str">
        <f>MID(Table1[[#This Row],[Product ID]],5,2)</f>
        <v>AC</v>
      </c>
      <c r="E482" t="str">
        <f>LEFT(Table1[[#This Row],[Product ID]],3)</f>
        <v>TEC</v>
      </c>
      <c r="F482" s="10">
        <f>VLOOKUP(Table1[[#This Row],[Order ID]],Mapping!H482:J8273,3,0)</f>
        <v>40862</v>
      </c>
      <c r="G482" s="10">
        <f>VLOOKUP(Table1[[#This Row],[Order ID]],Mapping!H482:K8273,4,0)</f>
        <v>40865</v>
      </c>
      <c r="H482" t="str">
        <f>INDEX(Mapping!$B$2:$T$7793,MATCH(Data!$A482,Mapping!$B$3:$B$7793,0),MATCH(Data!$H$1,Mapping!$B$2:$T$2,0))</f>
        <v>First Class</v>
      </c>
      <c r="I482" t="str">
        <f>INDEX(Mapping!$B$2:$T$7793,MATCH(Data!$A482,Mapping!$B$3:$B$7793,0),MATCH(Data!$I$1,Mapping!$B$2:$T$2,0))</f>
        <v>Consumer</v>
      </c>
      <c r="J482">
        <f>VLOOKUP($A482,Mapping!$X$3:$Y$7793,2,0)</f>
        <v>90008</v>
      </c>
      <c r="K482" t="str">
        <f>VLOOKUP($J482,Mapping!$AB$3:$AC$475,2,0)</f>
        <v>Rochester Hills</v>
      </c>
      <c r="L482" t="str">
        <f>VLOOKUP($K482,Mapping!$AF$3:$AG$475,2,0)</f>
        <v>Michigan</v>
      </c>
      <c r="M482" t="str">
        <f>VLOOKUP($L482,Mapping!$AI$3:$AJ$48,2,0)</f>
        <v>United States</v>
      </c>
      <c r="N482" t="str">
        <f>VLOOKUP($L482,Mapping!$AI$3:$AK$48,3,0)</f>
        <v>Central</v>
      </c>
      <c r="O482" t="str">
        <f>VLOOKUP(Table1[[#This Row],[Column1]],Mapping!$AM$8:$AN$11,2,0)</f>
        <v>Technology</v>
      </c>
      <c r="P482" t="str">
        <f>VLOOKUP(Table1[[#This Row],[Column3]],Mapping!$AP$5:$AQ$22,2,0)</f>
        <v>Accessories</v>
      </c>
      <c r="Q482">
        <v>772.47</v>
      </c>
      <c r="R482">
        <v>3</v>
      </c>
      <c r="S482">
        <v>146.76929999999993</v>
      </c>
    </row>
    <row r="483" spans="1:19" x14ac:dyDescent="0.35">
      <c r="A483">
        <v>4393</v>
      </c>
      <c r="B483" t="s">
        <v>3846</v>
      </c>
      <c r="C483" t="s">
        <v>1419</v>
      </c>
      <c r="D483" t="str">
        <f>MID(Table1[[#This Row],[Product ID]],5,2)</f>
        <v>TA</v>
      </c>
      <c r="E483" t="str">
        <f>LEFT(Table1[[#This Row],[Product ID]],3)</f>
        <v>FUR</v>
      </c>
      <c r="F483" s="10">
        <f>VLOOKUP(Table1[[#This Row],[Order ID]],Mapping!H483:J8274,3,0)</f>
        <v>40586</v>
      </c>
      <c r="G483" s="10">
        <f>VLOOKUP(Table1[[#This Row],[Order ID]],Mapping!H483:K8274,4,0)</f>
        <v>40590</v>
      </c>
      <c r="H483" t="str">
        <f>INDEX(Mapping!$B$2:$T$7793,MATCH(Data!$A483,Mapping!$B$3:$B$7793,0),MATCH(Data!$H$1,Mapping!$B$2:$T$2,0))</f>
        <v>Standard Class</v>
      </c>
      <c r="I483" t="str">
        <f>INDEX(Mapping!$B$2:$T$7793,MATCH(Data!$A483,Mapping!$B$3:$B$7793,0),MATCH(Data!$I$1,Mapping!$B$2:$T$2,0))</f>
        <v>Consumer</v>
      </c>
      <c r="J483">
        <f>VLOOKUP($A483,Mapping!$X$3:$Y$7793,2,0)</f>
        <v>23320</v>
      </c>
      <c r="K483" t="str">
        <f>VLOOKUP($J483,Mapping!$AB$3:$AC$475,2,0)</f>
        <v>Sioux Falls</v>
      </c>
      <c r="L483" t="str">
        <f>VLOOKUP($K483,Mapping!$AF$3:$AG$475,2,0)</f>
        <v>South Dakota</v>
      </c>
      <c r="M483" t="str">
        <f>VLOOKUP($L483,Mapping!$AI$3:$AJ$48,2,0)</f>
        <v>United States</v>
      </c>
      <c r="N483" t="str">
        <f>VLOOKUP($L483,Mapping!$AI$3:$AK$48,3,0)</f>
        <v>Central</v>
      </c>
      <c r="O483" t="str">
        <f>VLOOKUP(Table1[[#This Row],[Column1]],Mapping!$AM$8:$AN$11,2,0)</f>
        <v>Furniture</v>
      </c>
      <c r="P483" t="str">
        <f>VLOOKUP(Table1[[#This Row],[Column3]],Mapping!$AP$5:$AQ$22,2,0)</f>
        <v>Tables</v>
      </c>
      <c r="Q483">
        <v>1256.22</v>
      </c>
      <c r="R483">
        <v>6</v>
      </c>
      <c r="S483">
        <v>75.37319999999994</v>
      </c>
    </row>
    <row r="484" spans="1:19" x14ac:dyDescent="0.35">
      <c r="A484">
        <v>4394</v>
      </c>
      <c r="B484" t="s">
        <v>3846</v>
      </c>
      <c r="C484" t="s">
        <v>64</v>
      </c>
      <c r="D484" t="str">
        <f>MID(Table1[[#This Row],[Product ID]],5,2)</f>
        <v>BI</v>
      </c>
      <c r="E484" t="str">
        <f>LEFT(Table1[[#This Row],[Product ID]],3)</f>
        <v>OFF</v>
      </c>
      <c r="F484" s="10">
        <f>VLOOKUP(Table1[[#This Row],[Order ID]],Mapping!H484:J8275,3,0)</f>
        <v>40586</v>
      </c>
      <c r="G484" s="10">
        <f>VLOOKUP(Table1[[#This Row],[Order ID]],Mapping!H484:K8275,4,0)</f>
        <v>40590</v>
      </c>
      <c r="H484" t="str">
        <f>INDEX(Mapping!$B$2:$T$7793,MATCH(Data!$A484,Mapping!$B$3:$B$7793,0),MATCH(Data!$H$1,Mapping!$B$2:$T$2,0))</f>
        <v>Standard Class</v>
      </c>
      <c r="I484" t="str">
        <f>INDEX(Mapping!$B$2:$T$7793,MATCH(Data!$A484,Mapping!$B$3:$B$7793,0),MATCH(Data!$I$1,Mapping!$B$2:$T$2,0))</f>
        <v>Consumer</v>
      </c>
      <c r="J484">
        <f>VLOOKUP($A484,Mapping!$X$3:$Y$7793,2,0)</f>
        <v>23320</v>
      </c>
      <c r="K484" t="str">
        <f>VLOOKUP($J484,Mapping!$AB$3:$AC$475,2,0)</f>
        <v>Sioux Falls</v>
      </c>
      <c r="L484" t="str">
        <f>VLOOKUP($K484,Mapping!$AF$3:$AG$475,2,0)</f>
        <v>South Dakota</v>
      </c>
      <c r="M484" t="str">
        <f>VLOOKUP($L484,Mapping!$AI$3:$AJ$48,2,0)</f>
        <v>United States</v>
      </c>
      <c r="N484" t="str">
        <f>VLOOKUP($L484,Mapping!$AI$3:$AK$48,3,0)</f>
        <v>Central</v>
      </c>
      <c r="O484" t="str">
        <f>VLOOKUP(Table1[[#This Row],[Column1]],Mapping!$AM$8:$AN$11,2,0)</f>
        <v>Office Supplies</v>
      </c>
      <c r="P484" t="str">
        <f>VLOOKUP(Table1[[#This Row],[Column3]],Mapping!$AP$5:$AQ$22,2,0)</f>
        <v>Binders</v>
      </c>
      <c r="Q484">
        <v>17.46</v>
      </c>
      <c r="R484">
        <v>2</v>
      </c>
      <c r="S484">
        <v>8.2061999999999991</v>
      </c>
    </row>
    <row r="485" spans="1:19" x14ac:dyDescent="0.35">
      <c r="A485">
        <v>376</v>
      </c>
      <c r="B485" t="s">
        <v>512</v>
      </c>
      <c r="C485" t="s">
        <v>98</v>
      </c>
      <c r="D485" t="str">
        <f>MID(Table1[[#This Row],[Product ID]],5,2)</f>
        <v>AR</v>
      </c>
      <c r="E485" t="str">
        <f>LEFT(Table1[[#This Row],[Product ID]],3)</f>
        <v>OFF</v>
      </c>
      <c r="F485" s="10" t="e">
        <f>VLOOKUP(Table1[[#This Row],[Order ID]],Mapping!H485:J8276,3,0)</f>
        <v>#N/A</v>
      </c>
      <c r="G485" s="10" t="e">
        <f>VLOOKUP(Table1[[#This Row],[Order ID]],Mapping!H485:K8276,4,0)</f>
        <v>#N/A</v>
      </c>
      <c r="H485" t="str">
        <f>INDEX(Mapping!$B$2:$T$7793,MATCH(Data!$A485,Mapping!$B$3:$B$7793,0),MATCH(Data!$H$1,Mapping!$B$2:$T$2,0))</f>
        <v>Standard Class</v>
      </c>
      <c r="I485" t="str">
        <f>INDEX(Mapping!$B$2:$T$7793,MATCH(Data!$A485,Mapping!$B$3:$B$7793,0),MATCH(Data!$I$1,Mapping!$B$2:$T$2,0))</f>
        <v>Consumer</v>
      </c>
      <c r="J485">
        <f>VLOOKUP($A485,Mapping!$X$3:$Y$7793,2,0)</f>
        <v>10024</v>
      </c>
      <c r="K485" t="str">
        <f>VLOOKUP($J485,Mapping!$AB$3:$AC$475,2,0)</f>
        <v>Memphis</v>
      </c>
      <c r="L485" t="str">
        <f>VLOOKUP($K485,Mapping!$AF$3:$AG$475,2,0)</f>
        <v>Tennessee</v>
      </c>
      <c r="M485" t="str">
        <f>VLOOKUP($L485,Mapping!$AI$3:$AJ$48,2,0)</f>
        <v>United States</v>
      </c>
      <c r="N485" t="str">
        <f>VLOOKUP($L485,Mapping!$AI$3:$AK$48,3,0)</f>
        <v>South</v>
      </c>
      <c r="O485" t="str">
        <f>VLOOKUP(Table1[[#This Row],[Column1]],Mapping!$AM$8:$AN$11,2,0)</f>
        <v>Office Supplies</v>
      </c>
      <c r="P485" t="str">
        <f>VLOOKUP(Table1[[#This Row],[Column3]],Mapping!$AP$5:$AQ$22,2,0)</f>
        <v>Art</v>
      </c>
      <c r="Q485">
        <v>5.96</v>
      </c>
      <c r="R485">
        <v>2</v>
      </c>
      <c r="S485">
        <v>1.6688000000000001</v>
      </c>
    </row>
    <row r="486" spans="1:19" x14ac:dyDescent="0.35">
      <c r="A486">
        <v>377</v>
      </c>
      <c r="B486" t="s">
        <v>512</v>
      </c>
      <c r="C486" t="s">
        <v>513</v>
      </c>
      <c r="D486" t="str">
        <f>MID(Table1[[#This Row],[Product ID]],5,2)</f>
        <v>AC</v>
      </c>
      <c r="E486" t="str">
        <f>LEFT(Table1[[#This Row],[Product ID]],3)</f>
        <v>TEC</v>
      </c>
      <c r="F486" s="10" t="e">
        <f>VLOOKUP(Table1[[#This Row],[Order ID]],Mapping!H486:J8277,3,0)</f>
        <v>#N/A</v>
      </c>
      <c r="G486" s="10" t="e">
        <f>VLOOKUP(Table1[[#This Row],[Order ID]],Mapping!H486:K8277,4,0)</f>
        <v>#N/A</v>
      </c>
      <c r="H486" t="str">
        <f>INDEX(Mapping!$B$2:$T$7793,MATCH(Data!$A486,Mapping!$B$3:$B$7793,0),MATCH(Data!$H$1,Mapping!$B$2:$T$2,0))</f>
        <v>Standard Class</v>
      </c>
      <c r="I486" t="str">
        <f>INDEX(Mapping!$B$2:$T$7793,MATCH(Data!$A486,Mapping!$B$3:$B$7793,0),MATCH(Data!$I$1,Mapping!$B$2:$T$2,0))</f>
        <v>Consumer</v>
      </c>
      <c r="J486">
        <f>VLOOKUP($A486,Mapping!$X$3:$Y$7793,2,0)</f>
        <v>10024</v>
      </c>
      <c r="K486" t="str">
        <f>VLOOKUP($J486,Mapping!$AB$3:$AC$475,2,0)</f>
        <v>Memphis</v>
      </c>
      <c r="L486" t="str">
        <f>VLOOKUP($K486,Mapping!$AF$3:$AG$475,2,0)</f>
        <v>Tennessee</v>
      </c>
      <c r="M486" t="str">
        <f>VLOOKUP($L486,Mapping!$AI$3:$AJ$48,2,0)</f>
        <v>United States</v>
      </c>
      <c r="N486" t="str">
        <f>VLOOKUP($L486,Mapping!$AI$3:$AK$48,3,0)</f>
        <v>South</v>
      </c>
      <c r="O486" t="str">
        <f>VLOOKUP(Table1[[#This Row],[Column1]],Mapping!$AM$8:$AN$11,2,0)</f>
        <v>Technology</v>
      </c>
      <c r="P486" t="str">
        <f>VLOOKUP(Table1[[#This Row],[Column3]],Mapping!$AP$5:$AQ$22,2,0)</f>
        <v>Accessories</v>
      </c>
      <c r="Q486">
        <v>159.97999999999999</v>
      </c>
      <c r="R486">
        <v>2</v>
      </c>
      <c r="S486">
        <v>57.592799999999997</v>
      </c>
    </row>
    <row r="487" spans="1:19" x14ac:dyDescent="0.35">
      <c r="A487">
        <v>6250</v>
      </c>
      <c r="B487" t="s">
        <v>4897</v>
      </c>
      <c r="C487" t="s">
        <v>3497</v>
      </c>
      <c r="D487" t="str">
        <f>MID(Table1[[#This Row],[Product ID]],5,2)</f>
        <v>PA</v>
      </c>
      <c r="E487" t="str">
        <f>LEFT(Table1[[#This Row],[Product ID]],3)</f>
        <v>OFF</v>
      </c>
      <c r="F487" s="10">
        <f>VLOOKUP(Table1[[#This Row],[Order ID]],Mapping!H487:J8278,3,0)</f>
        <v>40619</v>
      </c>
      <c r="G487" s="10">
        <f>VLOOKUP(Table1[[#This Row],[Order ID]],Mapping!H487:K8278,4,0)</f>
        <v>40622</v>
      </c>
      <c r="H487" t="str">
        <f>INDEX(Mapping!$B$2:$T$7793,MATCH(Data!$A487,Mapping!$B$3:$B$7793,0),MATCH(Data!$H$1,Mapping!$B$2:$T$2,0))</f>
        <v>Standard Class</v>
      </c>
      <c r="I487" t="str">
        <f>INDEX(Mapping!$B$2:$T$7793,MATCH(Data!$A487,Mapping!$B$3:$B$7793,0),MATCH(Data!$I$1,Mapping!$B$2:$T$2,0))</f>
        <v>Consumer</v>
      </c>
      <c r="J487">
        <f>VLOOKUP($A487,Mapping!$X$3:$Y$7793,2,0)</f>
        <v>19134</v>
      </c>
      <c r="K487" t="str">
        <f>VLOOKUP($J487,Mapping!$AB$3:$AC$475,2,0)</f>
        <v>Detroit</v>
      </c>
      <c r="L487" t="str">
        <f>VLOOKUP($K487,Mapping!$AF$3:$AG$475,2,0)</f>
        <v>Michigan</v>
      </c>
      <c r="M487" t="str">
        <f>VLOOKUP($L487,Mapping!$AI$3:$AJ$48,2,0)</f>
        <v>United States</v>
      </c>
      <c r="N487" t="str">
        <f>VLOOKUP($L487,Mapping!$AI$3:$AK$48,3,0)</f>
        <v>Central</v>
      </c>
      <c r="O487" t="str">
        <f>VLOOKUP(Table1[[#This Row],[Column1]],Mapping!$AM$8:$AN$11,2,0)</f>
        <v>Office Supplies</v>
      </c>
      <c r="P487" t="str">
        <f>VLOOKUP(Table1[[#This Row],[Column3]],Mapping!$AP$5:$AQ$22,2,0)</f>
        <v>Paper</v>
      </c>
      <c r="Q487">
        <v>126.624</v>
      </c>
      <c r="R487">
        <v>6</v>
      </c>
      <c r="S487">
        <v>41.152799999999992</v>
      </c>
    </row>
    <row r="488" spans="1:19" x14ac:dyDescent="0.35">
      <c r="A488">
        <v>6342</v>
      </c>
      <c r="B488" t="s">
        <v>4949</v>
      </c>
      <c r="C488" t="s">
        <v>2016</v>
      </c>
      <c r="D488" t="str">
        <f>MID(Table1[[#This Row],[Product ID]],5,2)</f>
        <v>PA</v>
      </c>
      <c r="E488" t="str">
        <f>LEFT(Table1[[#This Row],[Product ID]],3)</f>
        <v>OFF</v>
      </c>
      <c r="F488" s="10">
        <f>VLOOKUP(Table1[[#This Row],[Order ID]],Mapping!H488:J8279,3,0)</f>
        <v>40744</v>
      </c>
      <c r="G488" s="10">
        <f>VLOOKUP(Table1[[#This Row],[Order ID]],Mapping!H488:K8279,4,0)</f>
        <v>40747</v>
      </c>
      <c r="H488" t="str">
        <f>INDEX(Mapping!$B$2:$T$7793,MATCH(Data!$A488,Mapping!$B$3:$B$7793,0),MATCH(Data!$H$1,Mapping!$B$2:$T$2,0))</f>
        <v>First Class</v>
      </c>
      <c r="I488" t="str">
        <f>INDEX(Mapping!$B$2:$T$7793,MATCH(Data!$A488,Mapping!$B$3:$B$7793,0),MATCH(Data!$I$1,Mapping!$B$2:$T$2,0))</f>
        <v>Corporate</v>
      </c>
      <c r="J488">
        <f>VLOOKUP($A488,Mapping!$X$3:$Y$7793,2,0)</f>
        <v>92503</v>
      </c>
      <c r="K488" t="str">
        <f>VLOOKUP($J488,Mapping!$AB$3:$AC$475,2,0)</f>
        <v>Coral Springs</v>
      </c>
      <c r="L488" t="str">
        <f>VLOOKUP($K488,Mapping!$AF$3:$AG$475,2,0)</f>
        <v>Florida</v>
      </c>
      <c r="M488" t="str">
        <f>VLOOKUP($L488,Mapping!$AI$3:$AJ$48,2,0)</f>
        <v>United States</v>
      </c>
      <c r="N488" t="str">
        <f>VLOOKUP($L488,Mapping!$AI$3:$AK$48,3,0)</f>
        <v>South</v>
      </c>
      <c r="O488" t="str">
        <f>VLOOKUP(Table1[[#This Row],[Column1]],Mapping!$AM$8:$AN$11,2,0)</f>
        <v>Office Supplies</v>
      </c>
      <c r="P488" t="str">
        <f>VLOOKUP(Table1[[#This Row],[Column3]],Mapping!$AP$5:$AQ$22,2,0)</f>
        <v>Paper</v>
      </c>
      <c r="Q488">
        <v>11.96</v>
      </c>
      <c r="R488">
        <v>2</v>
      </c>
      <c r="S488">
        <v>5.8604000000000003</v>
      </c>
    </row>
    <row r="489" spans="1:19" x14ac:dyDescent="0.35">
      <c r="A489">
        <v>6343</v>
      </c>
      <c r="B489" t="s">
        <v>4949</v>
      </c>
      <c r="C489" t="s">
        <v>2996</v>
      </c>
      <c r="D489" t="str">
        <f>MID(Table1[[#This Row],[Product ID]],5,2)</f>
        <v>AR</v>
      </c>
      <c r="E489" t="str">
        <f>LEFT(Table1[[#This Row],[Product ID]],3)</f>
        <v>OFF</v>
      </c>
      <c r="F489" s="10">
        <f>VLOOKUP(Table1[[#This Row],[Order ID]],Mapping!H489:J8280,3,0)</f>
        <v>40744</v>
      </c>
      <c r="G489" s="10">
        <f>VLOOKUP(Table1[[#This Row],[Order ID]],Mapping!H489:K8280,4,0)</f>
        <v>40747</v>
      </c>
      <c r="H489" t="str">
        <f>INDEX(Mapping!$B$2:$T$7793,MATCH(Data!$A489,Mapping!$B$3:$B$7793,0),MATCH(Data!$H$1,Mapping!$B$2:$T$2,0))</f>
        <v>First Class</v>
      </c>
      <c r="I489" t="str">
        <f>INDEX(Mapping!$B$2:$T$7793,MATCH(Data!$A489,Mapping!$B$3:$B$7793,0),MATCH(Data!$I$1,Mapping!$B$2:$T$2,0))</f>
        <v>Corporate</v>
      </c>
      <c r="J489">
        <f>VLOOKUP($A489,Mapping!$X$3:$Y$7793,2,0)</f>
        <v>92503</v>
      </c>
      <c r="K489" t="str">
        <f>VLOOKUP($J489,Mapping!$AB$3:$AC$475,2,0)</f>
        <v>Coral Springs</v>
      </c>
      <c r="L489" t="str">
        <f>VLOOKUP($K489,Mapping!$AF$3:$AG$475,2,0)</f>
        <v>Florida</v>
      </c>
      <c r="M489" t="str">
        <f>VLOOKUP($L489,Mapping!$AI$3:$AJ$48,2,0)</f>
        <v>United States</v>
      </c>
      <c r="N489" t="str">
        <f>VLOOKUP($L489,Mapping!$AI$3:$AK$48,3,0)</f>
        <v>South</v>
      </c>
      <c r="O489" t="str">
        <f>VLOOKUP(Table1[[#This Row],[Column1]],Mapping!$AM$8:$AN$11,2,0)</f>
        <v>Office Supplies</v>
      </c>
      <c r="P489" t="str">
        <f>VLOOKUP(Table1[[#This Row],[Column3]],Mapping!$AP$5:$AQ$22,2,0)</f>
        <v>Art</v>
      </c>
      <c r="Q489">
        <v>13.12</v>
      </c>
      <c r="R489">
        <v>4</v>
      </c>
      <c r="S489">
        <v>3.8047999999999984</v>
      </c>
    </row>
    <row r="490" spans="1:19" x14ac:dyDescent="0.35">
      <c r="A490">
        <v>6344</v>
      </c>
      <c r="B490" t="s">
        <v>4949</v>
      </c>
      <c r="C490" t="s">
        <v>636</v>
      </c>
      <c r="D490" t="str">
        <f>MID(Table1[[#This Row],[Product ID]],5,2)</f>
        <v>ST</v>
      </c>
      <c r="E490" t="str">
        <f>LEFT(Table1[[#This Row],[Product ID]],3)</f>
        <v>OFF</v>
      </c>
      <c r="F490" s="10">
        <f>VLOOKUP(Table1[[#This Row],[Order ID]],Mapping!H490:J8281,3,0)</f>
        <v>40744</v>
      </c>
      <c r="G490" s="10">
        <f>VLOOKUP(Table1[[#This Row],[Order ID]],Mapping!H490:K8281,4,0)</f>
        <v>40747</v>
      </c>
      <c r="H490" t="str">
        <f>INDEX(Mapping!$B$2:$T$7793,MATCH(Data!$A490,Mapping!$B$3:$B$7793,0),MATCH(Data!$H$1,Mapping!$B$2:$T$2,0))</f>
        <v>First Class</v>
      </c>
      <c r="I490" t="str">
        <f>INDEX(Mapping!$B$2:$T$7793,MATCH(Data!$A490,Mapping!$B$3:$B$7793,0),MATCH(Data!$I$1,Mapping!$B$2:$T$2,0))</f>
        <v>Corporate</v>
      </c>
      <c r="J490">
        <f>VLOOKUP($A490,Mapping!$X$3:$Y$7793,2,0)</f>
        <v>92503</v>
      </c>
      <c r="K490" t="str">
        <f>VLOOKUP($J490,Mapping!$AB$3:$AC$475,2,0)</f>
        <v>Coral Springs</v>
      </c>
      <c r="L490" t="str">
        <f>VLOOKUP($K490,Mapping!$AF$3:$AG$475,2,0)</f>
        <v>Florida</v>
      </c>
      <c r="M490" t="str">
        <f>VLOOKUP($L490,Mapping!$AI$3:$AJ$48,2,0)</f>
        <v>United States</v>
      </c>
      <c r="N490" t="str">
        <f>VLOOKUP($L490,Mapping!$AI$3:$AK$48,3,0)</f>
        <v>South</v>
      </c>
      <c r="O490" t="str">
        <f>VLOOKUP(Table1[[#This Row],[Column1]],Mapping!$AM$8:$AN$11,2,0)</f>
        <v>Office Supplies</v>
      </c>
      <c r="P490" t="str">
        <f>VLOOKUP(Table1[[#This Row],[Column3]],Mapping!$AP$5:$AQ$22,2,0)</f>
        <v>Storage</v>
      </c>
      <c r="Q490">
        <v>535.41</v>
      </c>
      <c r="R490">
        <v>3</v>
      </c>
      <c r="S490">
        <v>160.62299999999993</v>
      </c>
    </row>
    <row r="491" spans="1:19" x14ac:dyDescent="0.35">
      <c r="A491">
        <v>3439</v>
      </c>
      <c r="B491" t="s">
        <v>3235</v>
      </c>
      <c r="C491" t="s">
        <v>3234</v>
      </c>
      <c r="D491" t="str">
        <f>MID(Table1[[#This Row],[Product ID]],5,2)</f>
        <v>AR</v>
      </c>
      <c r="E491" t="str">
        <f>LEFT(Table1[[#This Row],[Product ID]],3)</f>
        <v>OFF</v>
      </c>
      <c r="F491" s="10">
        <f>VLOOKUP(Table1[[#This Row],[Order ID]],Mapping!H491:J8282,3,0)</f>
        <v>40788</v>
      </c>
      <c r="G491" s="10">
        <f>VLOOKUP(Table1[[#This Row],[Order ID]],Mapping!H491:K8282,4,0)</f>
        <v>40790</v>
      </c>
      <c r="H491" t="str">
        <f>INDEX(Mapping!$B$2:$T$7793,MATCH(Data!$A491,Mapping!$B$3:$B$7793,0),MATCH(Data!$H$1,Mapping!$B$2:$T$2,0))</f>
        <v>First Class</v>
      </c>
      <c r="I491" t="str">
        <f>INDEX(Mapping!$B$2:$T$7793,MATCH(Data!$A491,Mapping!$B$3:$B$7793,0),MATCH(Data!$I$1,Mapping!$B$2:$T$2,0))</f>
        <v>Consumer</v>
      </c>
      <c r="J491">
        <f>VLOOKUP($A491,Mapping!$X$3:$Y$7793,2,0)</f>
        <v>10009</v>
      </c>
      <c r="K491" t="str">
        <f>VLOOKUP($J491,Mapping!$AB$3:$AC$475,2,0)</f>
        <v>Saint Paul</v>
      </c>
      <c r="L491" t="str">
        <f>VLOOKUP($K491,Mapping!$AF$3:$AG$475,2,0)</f>
        <v>Minnesota</v>
      </c>
      <c r="M491" t="str">
        <f>VLOOKUP($L491,Mapping!$AI$3:$AJ$48,2,0)</f>
        <v>United States</v>
      </c>
      <c r="N491" t="str">
        <f>VLOOKUP($L491,Mapping!$AI$3:$AK$48,3,0)</f>
        <v>Central</v>
      </c>
      <c r="O491" t="str">
        <f>VLOOKUP(Table1[[#This Row],[Column1]],Mapping!$AM$8:$AN$11,2,0)</f>
        <v>Office Supplies</v>
      </c>
      <c r="P491" t="str">
        <f>VLOOKUP(Table1[[#This Row],[Column3]],Mapping!$AP$5:$AQ$22,2,0)</f>
        <v>Art</v>
      </c>
      <c r="Q491">
        <v>21.240000000000002</v>
      </c>
      <c r="R491">
        <v>3</v>
      </c>
      <c r="S491">
        <v>8.071200000000001</v>
      </c>
    </row>
    <row r="492" spans="1:19" x14ac:dyDescent="0.35">
      <c r="A492">
        <v>906</v>
      </c>
      <c r="B492" t="s">
        <v>1139</v>
      </c>
      <c r="C492" t="s">
        <v>1140</v>
      </c>
      <c r="D492" t="str">
        <f>MID(Table1[[#This Row],[Product ID]],5,2)</f>
        <v>PH</v>
      </c>
      <c r="E492" t="str">
        <f>LEFT(Table1[[#This Row],[Product ID]],3)</f>
        <v>TEC</v>
      </c>
      <c r="F492" s="10">
        <f>VLOOKUP(Table1[[#This Row],[Order ID]],Mapping!H492:J8283,3,0)</f>
        <v>40605</v>
      </c>
      <c r="G492" s="10">
        <f>VLOOKUP(Table1[[#This Row],[Order ID]],Mapping!H492:K8283,4,0)</f>
        <v>40610</v>
      </c>
      <c r="H492" t="str">
        <f>INDEX(Mapping!$B$2:$T$7793,MATCH(Data!$A492,Mapping!$B$3:$B$7793,0),MATCH(Data!$H$1,Mapping!$B$2:$T$2,0))</f>
        <v>Second Class</v>
      </c>
      <c r="I492" t="str">
        <f>INDEX(Mapping!$B$2:$T$7793,MATCH(Data!$A492,Mapping!$B$3:$B$7793,0),MATCH(Data!$I$1,Mapping!$B$2:$T$2,0))</f>
        <v>Consumer</v>
      </c>
      <c r="J492">
        <f>VLOOKUP($A492,Mapping!$X$3:$Y$7793,2,0)</f>
        <v>10035</v>
      </c>
      <c r="K492" t="str">
        <f>VLOOKUP($J492,Mapping!$AB$3:$AC$475,2,0)</f>
        <v>Grand Prairie</v>
      </c>
      <c r="L492" t="str">
        <f>VLOOKUP($K492,Mapping!$AF$3:$AG$475,2,0)</f>
        <v>Texas</v>
      </c>
      <c r="M492" t="str">
        <f>VLOOKUP($L492,Mapping!$AI$3:$AJ$48,2,0)</f>
        <v>United States</v>
      </c>
      <c r="N492" t="str">
        <f>VLOOKUP($L492,Mapping!$AI$3:$AK$48,3,0)</f>
        <v>Central</v>
      </c>
      <c r="O492" t="str">
        <f>VLOOKUP(Table1[[#This Row],[Column1]],Mapping!$AM$8:$AN$11,2,0)</f>
        <v>Technology</v>
      </c>
      <c r="P492" t="str">
        <f>VLOOKUP(Table1[[#This Row],[Column3]],Mapping!$AP$5:$AQ$22,2,0)</f>
        <v>Phones</v>
      </c>
      <c r="Q492">
        <v>9.99</v>
      </c>
      <c r="R492">
        <v>1</v>
      </c>
      <c r="S492">
        <v>4.5953999999999997</v>
      </c>
    </row>
    <row r="493" spans="1:19" x14ac:dyDescent="0.35">
      <c r="A493">
        <v>907</v>
      </c>
      <c r="B493" t="s">
        <v>1139</v>
      </c>
      <c r="C493" t="s">
        <v>314</v>
      </c>
      <c r="D493" t="str">
        <f>MID(Table1[[#This Row],[Product ID]],5,2)</f>
        <v>BI</v>
      </c>
      <c r="E493" t="str">
        <f>LEFT(Table1[[#This Row],[Product ID]],3)</f>
        <v>OFF</v>
      </c>
      <c r="F493" s="10">
        <f>VLOOKUP(Table1[[#This Row],[Order ID]],Mapping!H493:J8284,3,0)</f>
        <v>40605</v>
      </c>
      <c r="G493" s="10">
        <f>VLOOKUP(Table1[[#This Row],[Order ID]],Mapping!H493:K8284,4,0)</f>
        <v>40610</v>
      </c>
      <c r="H493" t="str">
        <f>INDEX(Mapping!$B$2:$T$7793,MATCH(Data!$A493,Mapping!$B$3:$B$7793,0),MATCH(Data!$H$1,Mapping!$B$2:$T$2,0))</f>
        <v>Standard Class</v>
      </c>
      <c r="I493" t="str">
        <f>INDEX(Mapping!$B$2:$T$7793,MATCH(Data!$A493,Mapping!$B$3:$B$7793,0),MATCH(Data!$I$1,Mapping!$B$2:$T$2,0))</f>
        <v>Home Office</v>
      </c>
      <c r="J493">
        <f>VLOOKUP($A493,Mapping!$X$3:$Y$7793,2,0)</f>
        <v>10035</v>
      </c>
      <c r="K493" t="str">
        <f>VLOOKUP($J493,Mapping!$AB$3:$AC$475,2,0)</f>
        <v>Grand Prairie</v>
      </c>
      <c r="L493" t="str">
        <f>VLOOKUP($K493,Mapping!$AF$3:$AG$475,2,0)</f>
        <v>Texas</v>
      </c>
      <c r="M493" t="str">
        <f>VLOOKUP($L493,Mapping!$AI$3:$AJ$48,2,0)</f>
        <v>United States</v>
      </c>
      <c r="N493" t="str">
        <f>VLOOKUP($L493,Mapping!$AI$3:$AK$48,3,0)</f>
        <v>Central</v>
      </c>
      <c r="O493" t="str">
        <f>VLOOKUP(Table1[[#This Row],[Column1]],Mapping!$AM$8:$AN$11,2,0)</f>
        <v>Office Supplies</v>
      </c>
      <c r="P493" t="str">
        <f>VLOOKUP(Table1[[#This Row],[Column3]],Mapping!$AP$5:$AQ$22,2,0)</f>
        <v>Binders</v>
      </c>
      <c r="Q493">
        <v>125.76</v>
      </c>
      <c r="R493">
        <v>3</v>
      </c>
      <c r="S493">
        <v>40.872</v>
      </c>
    </row>
    <row r="494" spans="1:19" x14ac:dyDescent="0.35">
      <c r="A494">
        <v>908</v>
      </c>
      <c r="B494" t="s">
        <v>1139</v>
      </c>
      <c r="C494" t="s">
        <v>1141</v>
      </c>
      <c r="D494" t="str">
        <f>MID(Table1[[#This Row],[Product ID]],5,2)</f>
        <v>BI</v>
      </c>
      <c r="E494" t="str">
        <f>LEFT(Table1[[#This Row],[Product ID]],3)</f>
        <v>OFF</v>
      </c>
      <c r="F494" s="10">
        <f>VLOOKUP(Table1[[#This Row],[Order ID]],Mapping!H494:J8285,3,0)</f>
        <v>40605</v>
      </c>
      <c r="G494" s="10">
        <f>VLOOKUP(Table1[[#This Row],[Order ID]],Mapping!H494:K8285,4,0)</f>
        <v>40610</v>
      </c>
      <c r="H494" t="str">
        <f>INDEX(Mapping!$B$2:$T$7793,MATCH(Data!$A494,Mapping!$B$3:$B$7793,0),MATCH(Data!$H$1,Mapping!$B$2:$T$2,0))</f>
        <v>Standard Class</v>
      </c>
      <c r="I494" t="str">
        <f>INDEX(Mapping!$B$2:$T$7793,MATCH(Data!$A494,Mapping!$B$3:$B$7793,0),MATCH(Data!$I$1,Mapping!$B$2:$T$2,0))</f>
        <v>Home Office</v>
      </c>
      <c r="J494">
        <f>VLOOKUP($A494,Mapping!$X$3:$Y$7793,2,0)</f>
        <v>10035</v>
      </c>
      <c r="K494" t="str">
        <f>VLOOKUP($J494,Mapping!$AB$3:$AC$475,2,0)</f>
        <v>Grand Prairie</v>
      </c>
      <c r="L494" t="str">
        <f>VLOOKUP($K494,Mapping!$AF$3:$AG$475,2,0)</f>
        <v>Texas</v>
      </c>
      <c r="M494" t="str">
        <f>VLOOKUP($L494,Mapping!$AI$3:$AJ$48,2,0)</f>
        <v>United States</v>
      </c>
      <c r="N494" t="str">
        <f>VLOOKUP($L494,Mapping!$AI$3:$AK$48,3,0)</f>
        <v>Central</v>
      </c>
      <c r="O494" t="str">
        <f>VLOOKUP(Table1[[#This Row],[Column1]],Mapping!$AM$8:$AN$11,2,0)</f>
        <v>Office Supplies</v>
      </c>
      <c r="P494" t="str">
        <f>VLOOKUP(Table1[[#This Row],[Column3]],Mapping!$AP$5:$AQ$22,2,0)</f>
        <v>Binders</v>
      </c>
      <c r="Q494">
        <v>25.32</v>
      </c>
      <c r="R494">
        <v>5</v>
      </c>
      <c r="S494">
        <v>9.1785000000000014</v>
      </c>
    </row>
    <row r="495" spans="1:19" x14ac:dyDescent="0.35">
      <c r="A495">
        <v>1760</v>
      </c>
      <c r="B495" t="s">
        <v>1971</v>
      </c>
      <c r="C495" t="s">
        <v>1759</v>
      </c>
      <c r="D495" t="str">
        <f>MID(Table1[[#This Row],[Product ID]],5,2)</f>
        <v>BI</v>
      </c>
      <c r="E495" t="str">
        <f>LEFT(Table1[[#This Row],[Product ID]],3)</f>
        <v>OFF</v>
      </c>
      <c r="F495" s="10">
        <f>VLOOKUP(Table1[[#This Row],[Order ID]],Mapping!H495:J8286,3,0)</f>
        <v>40633</v>
      </c>
      <c r="G495" s="10">
        <f>VLOOKUP(Table1[[#This Row],[Order ID]],Mapping!H495:K8286,4,0)</f>
        <v>40638</v>
      </c>
      <c r="H495" t="str">
        <f>INDEX(Mapping!$B$2:$T$7793,MATCH(Data!$A495,Mapping!$B$3:$B$7793,0),MATCH(Data!$H$1,Mapping!$B$2:$T$2,0))</f>
        <v>Standard Class</v>
      </c>
      <c r="I495" t="str">
        <f>INDEX(Mapping!$B$2:$T$7793,MATCH(Data!$A495,Mapping!$B$3:$B$7793,0),MATCH(Data!$I$1,Mapping!$B$2:$T$2,0))</f>
        <v>Consumer</v>
      </c>
      <c r="J495">
        <f>VLOOKUP($A495,Mapping!$X$3:$Y$7793,2,0)</f>
        <v>94122</v>
      </c>
      <c r="K495" t="str">
        <f>VLOOKUP($J495,Mapping!$AB$3:$AC$475,2,0)</f>
        <v>Urbandale</v>
      </c>
      <c r="L495" t="str">
        <f>VLOOKUP($K495,Mapping!$AF$3:$AG$475,2,0)</f>
        <v>Iowa</v>
      </c>
      <c r="M495" t="str">
        <f>VLOOKUP($L495,Mapping!$AI$3:$AJ$48,2,0)</f>
        <v>United States</v>
      </c>
      <c r="N495" t="str">
        <f>VLOOKUP($L495,Mapping!$AI$3:$AK$48,3,0)</f>
        <v>Central</v>
      </c>
      <c r="O495" t="str">
        <f>VLOOKUP(Table1[[#This Row],[Column1]],Mapping!$AM$8:$AN$11,2,0)</f>
        <v>Office Supplies</v>
      </c>
      <c r="P495" t="str">
        <f>VLOOKUP(Table1[[#This Row],[Column3]],Mapping!$AP$5:$AQ$22,2,0)</f>
        <v>Binders</v>
      </c>
      <c r="Q495">
        <v>673.5680000000001</v>
      </c>
      <c r="R495">
        <v>2</v>
      </c>
      <c r="S495">
        <v>252.58799999999999</v>
      </c>
    </row>
    <row r="496" spans="1:19" x14ac:dyDescent="0.35">
      <c r="A496">
        <v>1761</v>
      </c>
      <c r="B496" t="s">
        <v>1971</v>
      </c>
      <c r="C496" t="s">
        <v>1972</v>
      </c>
      <c r="D496" t="str">
        <f>MID(Table1[[#This Row],[Product ID]],5,2)</f>
        <v>AP</v>
      </c>
      <c r="E496" t="str">
        <f>LEFT(Table1[[#This Row],[Product ID]],3)</f>
        <v>OFF</v>
      </c>
      <c r="F496" s="10">
        <f>VLOOKUP(Table1[[#This Row],[Order ID]],Mapping!H496:J8287,3,0)</f>
        <v>40633</v>
      </c>
      <c r="G496" s="10">
        <f>VLOOKUP(Table1[[#This Row],[Order ID]],Mapping!H496:K8287,4,0)</f>
        <v>40638</v>
      </c>
      <c r="H496" t="str">
        <f>INDEX(Mapping!$B$2:$T$7793,MATCH(Data!$A496,Mapping!$B$3:$B$7793,0),MATCH(Data!$H$1,Mapping!$B$2:$T$2,0))</f>
        <v>Standard Class</v>
      </c>
      <c r="I496" t="str">
        <f>INDEX(Mapping!$B$2:$T$7793,MATCH(Data!$A496,Mapping!$B$3:$B$7793,0),MATCH(Data!$I$1,Mapping!$B$2:$T$2,0))</f>
        <v>Consumer</v>
      </c>
      <c r="J496">
        <f>VLOOKUP($A496,Mapping!$X$3:$Y$7793,2,0)</f>
        <v>94122</v>
      </c>
      <c r="K496" t="str">
        <f>VLOOKUP($J496,Mapping!$AB$3:$AC$475,2,0)</f>
        <v>Urbandale</v>
      </c>
      <c r="L496" t="str">
        <f>VLOOKUP($K496,Mapping!$AF$3:$AG$475,2,0)</f>
        <v>Iowa</v>
      </c>
      <c r="M496" t="str">
        <f>VLOOKUP($L496,Mapping!$AI$3:$AJ$48,2,0)</f>
        <v>United States</v>
      </c>
      <c r="N496" t="str">
        <f>VLOOKUP($L496,Mapping!$AI$3:$AK$48,3,0)</f>
        <v>Central</v>
      </c>
      <c r="O496" t="str">
        <f>VLOOKUP(Table1[[#This Row],[Column1]],Mapping!$AM$8:$AN$11,2,0)</f>
        <v>Office Supplies</v>
      </c>
      <c r="P496" t="str">
        <f>VLOOKUP(Table1[[#This Row],[Column3]],Mapping!$AP$5:$AQ$22,2,0)</f>
        <v>Appliances</v>
      </c>
      <c r="Q496">
        <v>52.98</v>
      </c>
      <c r="R496">
        <v>2</v>
      </c>
      <c r="S496">
        <v>14.834400000000002</v>
      </c>
    </row>
    <row r="497" spans="1:19" x14ac:dyDescent="0.35">
      <c r="A497">
        <v>7593</v>
      </c>
      <c r="B497" t="s">
        <v>5666</v>
      </c>
      <c r="C497" t="s">
        <v>5667</v>
      </c>
      <c r="D497" t="str">
        <f>MID(Table1[[#This Row],[Product ID]],5,2)</f>
        <v>PA</v>
      </c>
      <c r="E497" t="str">
        <f>LEFT(Table1[[#This Row],[Product ID]],3)</f>
        <v>OFF</v>
      </c>
      <c r="F497" s="10">
        <f>VLOOKUP(Table1[[#This Row],[Order ID]],Mapping!H497:J8288,3,0)</f>
        <v>40866</v>
      </c>
      <c r="G497" s="10">
        <f>VLOOKUP(Table1[[#This Row],[Order ID]],Mapping!H497:K8288,4,0)</f>
        <v>40869</v>
      </c>
      <c r="H497" t="str">
        <f>INDEX(Mapping!$B$2:$T$7793,MATCH(Data!$A497,Mapping!$B$3:$B$7793,0),MATCH(Data!$H$1,Mapping!$B$2:$T$2,0))</f>
        <v>Standard Class</v>
      </c>
      <c r="I497" t="str">
        <f>INDEX(Mapping!$B$2:$T$7793,MATCH(Data!$A497,Mapping!$B$3:$B$7793,0),MATCH(Data!$I$1,Mapping!$B$2:$T$2,0))</f>
        <v>Corporate</v>
      </c>
      <c r="J497">
        <f>VLOOKUP($A497,Mapping!$X$3:$Y$7793,2,0)</f>
        <v>19134</v>
      </c>
      <c r="K497" t="str">
        <f>VLOOKUP($J497,Mapping!$AB$3:$AC$475,2,0)</f>
        <v>Detroit</v>
      </c>
      <c r="L497" t="str">
        <f>VLOOKUP($K497,Mapping!$AF$3:$AG$475,2,0)</f>
        <v>Michigan</v>
      </c>
      <c r="M497" t="str">
        <f>VLOOKUP($L497,Mapping!$AI$3:$AJ$48,2,0)</f>
        <v>United States</v>
      </c>
      <c r="N497" t="str">
        <f>VLOOKUP($L497,Mapping!$AI$3:$AK$48,3,0)</f>
        <v>Central</v>
      </c>
      <c r="O497" t="str">
        <f>VLOOKUP(Table1[[#This Row],[Column1]],Mapping!$AM$8:$AN$11,2,0)</f>
        <v>Office Supplies</v>
      </c>
      <c r="P497" t="str">
        <f>VLOOKUP(Table1[[#This Row],[Column3]],Mapping!$AP$5:$AQ$22,2,0)</f>
        <v>Paper</v>
      </c>
      <c r="Q497">
        <v>5.88</v>
      </c>
      <c r="R497">
        <v>1</v>
      </c>
      <c r="S497">
        <v>1.9844999999999995</v>
      </c>
    </row>
    <row r="498" spans="1:19" x14ac:dyDescent="0.35">
      <c r="A498">
        <v>5116</v>
      </c>
      <c r="B498" t="s">
        <v>4259</v>
      </c>
      <c r="C498" t="s">
        <v>1756</v>
      </c>
      <c r="D498" t="str">
        <f>MID(Table1[[#This Row],[Product ID]],5,2)</f>
        <v>BI</v>
      </c>
      <c r="E498" t="str">
        <f>LEFT(Table1[[#This Row],[Product ID]],3)</f>
        <v>OFF</v>
      </c>
      <c r="F498" s="10">
        <f>VLOOKUP(Table1[[#This Row],[Order ID]],Mapping!H498:J8289,3,0)</f>
        <v>40864</v>
      </c>
      <c r="G498" s="10">
        <f>VLOOKUP(Table1[[#This Row],[Order ID]],Mapping!H498:K8289,4,0)</f>
        <v>40869</v>
      </c>
      <c r="H498" t="str">
        <f>INDEX(Mapping!$B$2:$T$7793,MATCH(Data!$A498,Mapping!$B$3:$B$7793,0),MATCH(Data!$H$1,Mapping!$B$2:$T$2,0))</f>
        <v>Standard Class</v>
      </c>
      <c r="I498" t="str">
        <f>INDEX(Mapping!$B$2:$T$7793,MATCH(Data!$A498,Mapping!$B$3:$B$7793,0),MATCH(Data!$I$1,Mapping!$B$2:$T$2,0))</f>
        <v>Home Office</v>
      </c>
      <c r="J498">
        <f>VLOOKUP($A498,Mapping!$X$3:$Y$7793,2,0)</f>
        <v>14215</v>
      </c>
      <c r="K498" t="str">
        <f>VLOOKUP($J498,Mapping!$AB$3:$AC$475,2,0)</f>
        <v>Tempe</v>
      </c>
      <c r="L498" t="str">
        <f>VLOOKUP($K498,Mapping!$AF$3:$AG$475,2,0)</f>
        <v>Arizona</v>
      </c>
      <c r="M498" t="str">
        <f>VLOOKUP($L498,Mapping!$AI$3:$AJ$48,2,0)</f>
        <v>United States</v>
      </c>
      <c r="N498" t="str">
        <f>VLOOKUP($L498,Mapping!$AI$3:$AK$48,3,0)</f>
        <v>West</v>
      </c>
      <c r="O498" t="str">
        <f>VLOOKUP(Table1[[#This Row],[Column1]],Mapping!$AM$8:$AN$11,2,0)</f>
        <v>Office Supplies</v>
      </c>
      <c r="P498" t="str">
        <f>VLOOKUP(Table1[[#This Row],[Column3]],Mapping!$AP$5:$AQ$22,2,0)</f>
        <v>Binders</v>
      </c>
      <c r="Q498">
        <v>2152.7760000000003</v>
      </c>
      <c r="R498">
        <v>3</v>
      </c>
      <c r="S498">
        <v>726.56189999999981</v>
      </c>
    </row>
    <row r="499" spans="1:19" x14ac:dyDescent="0.35">
      <c r="A499">
        <v>7262</v>
      </c>
      <c r="B499" t="s">
        <v>5470</v>
      </c>
      <c r="C499" t="s">
        <v>5471</v>
      </c>
      <c r="D499" t="str">
        <f>MID(Table1[[#This Row],[Product ID]],5,2)</f>
        <v>AC</v>
      </c>
      <c r="E499" t="str">
        <f>LEFT(Table1[[#This Row],[Product ID]],3)</f>
        <v>TEC</v>
      </c>
      <c r="F499" s="10">
        <f>VLOOKUP(Table1[[#This Row],[Order ID]],Mapping!H499:J8290,3,0)</f>
        <v>40627</v>
      </c>
      <c r="G499" s="10">
        <f>VLOOKUP(Table1[[#This Row],[Order ID]],Mapping!H499:K8290,4,0)</f>
        <v>40632</v>
      </c>
      <c r="H499" t="str">
        <f>INDEX(Mapping!$B$2:$T$7793,MATCH(Data!$A499,Mapping!$B$3:$B$7793,0),MATCH(Data!$H$1,Mapping!$B$2:$T$2,0))</f>
        <v>Standard Class</v>
      </c>
      <c r="I499" t="str">
        <f>INDEX(Mapping!$B$2:$T$7793,MATCH(Data!$A499,Mapping!$B$3:$B$7793,0),MATCH(Data!$I$1,Mapping!$B$2:$T$2,0))</f>
        <v>Consumer</v>
      </c>
      <c r="J499">
        <f>VLOOKUP($A499,Mapping!$X$3:$Y$7793,2,0)</f>
        <v>94110</v>
      </c>
      <c r="K499" t="str">
        <f>VLOOKUP($J499,Mapping!$AB$3:$AC$475,2,0)</f>
        <v>Tucson</v>
      </c>
      <c r="L499" t="str">
        <f>VLOOKUP($K499,Mapping!$AF$3:$AG$475,2,0)</f>
        <v>Arizona</v>
      </c>
      <c r="M499" t="str">
        <f>VLOOKUP($L499,Mapping!$AI$3:$AJ$48,2,0)</f>
        <v>United States</v>
      </c>
      <c r="N499" t="str">
        <f>VLOOKUP($L499,Mapping!$AI$3:$AK$48,3,0)</f>
        <v>West</v>
      </c>
      <c r="O499" t="str">
        <f>VLOOKUP(Table1[[#This Row],[Column1]],Mapping!$AM$8:$AN$11,2,0)</f>
        <v>Technology</v>
      </c>
      <c r="P499" t="str">
        <f>VLOOKUP(Table1[[#This Row],[Column3]],Mapping!$AP$5:$AQ$22,2,0)</f>
        <v>Accessories</v>
      </c>
      <c r="Q499">
        <v>45.48</v>
      </c>
      <c r="R499">
        <v>4</v>
      </c>
      <c r="S499">
        <v>15.917999999999999</v>
      </c>
    </row>
    <row r="500" spans="1:19" x14ac:dyDescent="0.35">
      <c r="A500">
        <v>7263</v>
      </c>
      <c r="B500" t="s">
        <v>5470</v>
      </c>
      <c r="C500" t="s">
        <v>3335</v>
      </c>
      <c r="D500" t="str">
        <f>MID(Table1[[#This Row],[Product ID]],5,2)</f>
        <v>AR</v>
      </c>
      <c r="E500" t="str">
        <f>LEFT(Table1[[#This Row],[Product ID]],3)</f>
        <v>OFF</v>
      </c>
      <c r="F500" s="10">
        <f>VLOOKUP(Table1[[#This Row],[Order ID]],Mapping!H500:J8291,3,0)</f>
        <v>40627</v>
      </c>
      <c r="G500" s="10">
        <f>VLOOKUP(Table1[[#This Row],[Order ID]],Mapping!H500:K8291,4,0)</f>
        <v>40632</v>
      </c>
      <c r="H500" t="str">
        <f>INDEX(Mapping!$B$2:$T$7793,MATCH(Data!$A500,Mapping!$B$3:$B$7793,0),MATCH(Data!$H$1,Mapping!$B$2:$T$2,0))</f>
        <v>Standard Class</v>
      </c>
      <c r="I500" t="str">
        <f>INDEX(Mapping!$B$2:$T$7793,MATCH(Data!$A500,Mapping!$B$3:$B$7793,0),MATCH(Data!$I$1,Mapping!$B$2:$T$2,0))</f>
        <v>Consumer</v>
      </c>
      <c r="J500">
        <f>VLOOKUP($A500,Mapping!$X$3:$Y$7793,2,0)</f>
        <v>94110</v>
      </c>
      <c r="K500" t="str">
        <f>VLOOKUP($J500,Mapping!$AB$3:$AC$475,2,0)</f>
        <v>Tucson</v>
      </c>
      <c r="L500" t="str">
        <f>VLOOKUP($K500,Mapping!$AF$3:$AG$475,2,0)</f>
        <v>Arizona</v>
      </c>
      <c r="M500" t="str">
        <f>VLOOKUP($L500,Mapping!$AI$3:$AJ$48,2,0)</f>
        <v>United States</v>
      </c>
      <c r="N500" t="str">
        <f>VLOOKUP($L500,Mapping!$AI$3:$AK$48,3,0)</f>
        <v>West</v>
      </c>
      <c r="O500" t="str">
        <f>VLOOKUP(Table1[[#This Row],[Column1]],Mapping!$AM$8:$AN$11,2,0)</f>
        <v>Office Supplies</v>
      </c>
      <c r="P500" t="str">
        <f>VLOOKUP(Table1[[#This Row],[Column3]],Mapping!$AP$5:$AQ$22,2,0)</f>
        <v>Art</v>
      </c>
      <c r="Q500">
        <v>25.44</v>
      </c>
      <c r="R500">
        <v>6</v>
      </c>
      <c r="S500">
        <v>9.9215999999999998</v>
      </c>
    </row>
    <row r="501" spans="1:19" x14ac:dyDescent="0.35">
      <c r="A501">
        <v>7497</v>
      </c>
      <c r="B501" t="s">
        <v>5613</v>
      </c>
      <c r="C501" t="s">
        <v>1807</v>
      </c>
      <c r="D501" t="str">
        <f>MID(Table1[[#This Row],[Product ID]],5,2)</f>
        <v>AC</v>
      </c>
      <c r="E501" t="str">
        <f>LEFT(Table1[[#This Row],[Product ID]],3)</f>
        <v>TEC</v>
      </c>
      <c r="F501" s="10">
        <f>VLOOKUP(Table1[[#This Row],[Order ID]],Mapping!H501:J8292,3,0)</f>
        <v>40858</v>
      </c>
      <c r="G501" s="10">
        <f>VLOOKUP(Table1[[#This Row],[Order ID]],Mapping!H501:K8292,4,0)</f>
        <v>40860</v>
      </c>
      <c r="H501" t="str">
        <f>INDEX(Mapping!$B$2:$T$7793,MATCH(Data!$A501,Mapping!$B$3:$B$7793,0),MATCH(Data!$H$1,Mapping!$B$2:$T$2,0))</f>
        <v>First Class</v>
      </c>
      <c r="I501" t="str">
        <f>INDEX(Mapping!$B$2:$T$7793,MATCH(Data!$A501,Mapping!$B$3:$B$7793,0),MATCH(Data!$I$1,Mapping!$B$2:$T$2,0))</f>
        <v>Corporate</v>
      </c>
      <c r="J501">
        <f>VLOOKUP($A501,Mapping!$X$3:$Y$7793,2,0)</f>
        <v>98115</v>
      </c>
      <c r="K501" t="str">
        <f>VLOOKUP($J501,Mapping!$AB$3:$AC$475,2,0)</f>
        <v>Whittier</v>
      </c>
      <c r="L501" t="str">
        <f>VLOOKUP($K501,Mapping!$AF$3:$AG$475,2,0)</f>
        <v>California</v>
      </c>
      <c r="M501" t="str">
        <f>VLOOKUP($L501,Mapping!$AI$3:$AJ$48,2,0)</f>
        <v>United States</v>
      </c>
      <c r="N501" t="str">
        <f>VLOOKUP($L501,Mapping!$AI$3:$AK$48,3,0)</f>
        <v>West</v>
      </c>
      <c r="O501" t="str">
        <f>VLOOKUP(Table1[[#This Row],[Column1]],Mapping!$AM$8:$AN$11,2,0)</f>
        <v>Technology</v>
      </c>
      <c r="P501" t="str">
        <f>VLOOKUP(Table1[[#This Row],[Column3]],Mapping!$AP$5:$AQ$22,2,0)</f>
        <v>Accessories</v>
      </c>
      <c r="Q501">
        <v>102.13</v>
      </c>
      <c r="R501">
        <v>7</v>
      </c>
      <c r="S501">
        <v>15.319499999999996</v>
      </c>
    </row>
    <row r="502" spans="1:19" x14ac:dyDescent="0.35">
      <c r="A502">
        <v>7498</v>
      </c>
      <c r="B502" t="s">
        <v>5613</v>
      </c>
      <c r="C502" t="s">
        <v>538</v>
      </c>
      <c r="D502" t="str">
        <f>MID(Table1[[#This Row],[Product ID]],5,2)</f>
        <v>BI</v>
      </c>
      <c r="E502" t="str">
        <f>LEFT(Table1[[#This Row],[Product ID]],3)</f>
        <v>OFF</v>
      </c>
      <c r="F502" s="10">
        <f>VLOOKUP(Table1[[#This Row],[Order ID]],Mapping!H502:J8293,3,0)</f>
        <v>40858</v>
      </c>
      <c r="G502" s="10">
        <f>VLOOKUP(Table1[[#This Row],[Order ID]],Mapping!H502:K8293,4,0)</f>
        <v>40860</v>
      </c>
      <c r="H502" t="str">
        <f>INDEX(Mapping!$B$2:$T$7793,MATCH(Data!$A502,Mapping!$B$3:$B$7793,0),MATCH(Data!$H$1,Mapping!$B$2:$T$2,0))</f>
        <v>First Class</v>
      </c>
      <c r="I502" t="str">
        <f>INDEX(Mapping!$B$2:$T$7793,MATCH(Data!$A502,Mapping!$B$3:$B$7793,0),MATCH(Data!$I$1,Mapping!$B$2:$T$2,0))</f>
        <v>Corporate</v>
      </c>
      <c r="J502">
        <f>VLOOKUP($A502,Mapping!$X$3:$Y$7793,2,0)</f>
        <v>98115</v>
      </c>
      <c r="K502" t="str">
        <f>VLOOKUP($J502,Mapping!$AB$3:$AC$475,2,0)</f>
        <v>Whittier</v>
      </c>
      <c r="L502" t="str">
        <f>VLOOKUP($K502,Mapping!$AF$3:$AG$475,2,0)</f>
        <v>California</v>
      </c>
      <c r="M502" t="str">
        <f>VLOOKUP($L502,Mapping!$AI$3:$AJ$48,2,0)</f>
        <v>United States</v>
      </c>
      <c r="N502" t="str">
        <f>VLOOKUP($L502,Mapping!$AI$3:$AK$48,3,0)</f>
        <v>West</v>
      </c>
      <c r="O502" t="str">
        <f>VLOOKUP(Table1[[#This Row],[Column1]],Mapping!$AM$8:$AN$11,2,0)</f>
        <v>Office Supplies</v>
      </c>
      <c r="P502" t="str">
        <f>VLOOKUP(Table1[[#This Row],[Column3]],Mapping!$AP$5:$AQ$22,2,0)</f>
        <v>Binders</v>
      </c>
      <c r="Q502">
        <v>2033.5840000000001</v>
      </c>
      <c r="R502">
        <v>2</v>
      </c>
      <c r="S502">
        <v>762.59400000000005</v>
      </c>
    </row>
    <row r="503" spans="1:19" x14ac:dyDescent="0.35">
      <c r="A503">
        <v>4857</v>
      </c>
      <c r="B503" t="s">
        <v>4114</v>
      </c>
      <c r="C503" t="s">
        <v>735</v>
      </c>
      <c r="D503" t="str">
        <f>MID(Table1[[#This Row],[Product ID]],5,2)</f>
        <v>EN</v>
      </c>
      <c r="E503" t="str">
        <f>LEFT(Table1[[#This Row],[Product ID]],3)</f>
        <v>OFF</v>
      </c>
      <c r="F503" s="10">
        <f>VLOOKUP(Table1[[#This Row],[Order ID]],Mapping!H503:J8294,3,0)</f>
        <v>40827</v>
      </c>
      <c r="G503" s="10">
        <f>VLOOKUP(Table1[[#This Row],[Order ID]],Mapping!H503:K8294,4,0)</f>
        <v>40831</v>
      </c>
      <c r="H503" t="str">
        <f>INDEX(Mapping!$B$2:$T$7793,MATCH(Data!$A503,Mapping!$B$3:$B$7793,0),MATCH(Data!$H$1,Mapping!$B$2:$T$2,0))</f>
        <v>Second Class</v>
      </c>
      <c r="I503" t="str">
        <f>INDEX(Mapping!$B$2:$T$7793,MATCH(Data!$A503,Mapping!$B$3:$B$7793,0),MATCH(Data!$I$1,Mapping!$B$2:$T$2,0))</f>
        <v>Consumer</v>
      </c>
      <c r="J503">
        <f>VLOOKUP($A503,Mapping!$X$3:$Y$7793,2,0)</f>
        <v>90278</v>
      </c>
      <c r="K503" t="str">
        <f>VLOOKUP($J503,Mapping!$AB$3:$AC$475,2,0)</f>
        <v>Dubuque</v>
      </c>
      <c r="L503" t="str">
        <f>VLOOKUP($K503,Mapping!$AF$3:$AG$475,2,0)</f>
        <v>Iowa</v>
      </c>
      <c r="M503" t="str">
        <f>VLOOKUP($L503,Mapping!$AI$3:$AJ$48,2,0)</f>
        <v>United States</v>
      </c>
      <c r="N503" t="str">
        <f>VLOOKUP($L503,Mapping!$AI$3:$AK$48,3,0)</f>
        <v>Central</v>
      </c>
      <c r="O503" t="str">
        <f>VLOOKUP(Table1[[#This Row],[Column1]],Mapping!$AM$8:$AN$11,2,0)</f>
        <v>Office Supplies</v>
      </c>
      <c r="P503" t="str">
        <f>VLOOKUP(Table1[[#This Row],[Column3]],Mapping!$AP$5:$AQ$22,2,0)</f>
        <v>Envelopes</v>
      </c>
      <c r="Q503">
        <v>7.64</v>
      </c>
      <c r="R503">
        <v>1</v>
      </c>
      <c r="S503">
        <v>3.7435999999999998</v>
      </c>
    </row>
    <row r="504" spans="1:19" x14ac:dyDescent="0.35">
      <c r="A504">
        <v>6973</v>
      </c>
      <c r="B504" t="s">
        <v>5310</v>
      </c>
      <c r="C504" t="s">
        <v>634</v>
      </c>
      <c r="D504" t="str">
        <f>MID(Table1[[#This Row],[Product ID]],5,2)</f>
        <v>SU</v>
      </c>
      <c r="E504" t="str">
        <f>LEFT(Table1[[#This Row],[Product ID]],3)</f>
        <v>OFF</v>
      </c>
      <c r="F504" s="10">
        <f>VLOOKUP(Table1[[#This Row],[Order ID]],Mapping!H504:J8295,3,0)</f>
        <v>40862</v>
      </c>
      <c r="G504" s="10">
        <f>VLOOKUP(Table1[[#This Row],[Order ID]],Mapping!H504:K8295,4,0)</f>
        <v>40864</v>
      </c>
      <c r="H504" t="str">
        <f>INDEX(Mapping!$B$2:$T$7793,MATCH(Data!$A504,Mapping!$B$3:$B$7793,0),MATCH(Data!$H$1,Mapping!$B$2:$T$2,0))</f>
        <v>First Class</v>
      </c>
      <c r="I504" t="str">
        <f>INDEX(Mapping!$B$2:$T$7793,MATCH(Data!$A504,Mapping!$B$3:$B$7793,0),MATCH(Data!$I$1,Mapping!$B$2:$T$2,0))</f>
        <v>Home Office</v>
      </c>
      <c r="J504">
        <f>VLOOKUP($A504,Mapping!$X$3:$Y$7793,2,0)</f>
        <v>94110</v>
      </c>
      <c r="K504" t="str">
        <f>VLOOKUP($J504,Mapping!$AB$3:$AC$475,2,0)</f>
        <v>Tucson</v>
      </c>
      <c r="L504" t="str">
        <f>VLOOKUP($K504,Mapping!$AF$3:$AG$475,2,0)</f>
        <v>Arizona</v>
      </c>
      <c r="M504" t="str">
        <f>VLOOKUP($L504,Mapping!$AI$3:$AJ$48,2,0)</f>
        <v>United States</v>
      </c>
      <c r="N504" t="str">
        <f>VLOOKUP($L504,Mapping!$AI$3:$AK$48,3,0)</f>
        <v>West</v>
      </c>
      <c r="O504" t="str">
        <f>VLOOKUP(Table1[[#This Row],[Column1]],Mapping!$AM$8:$AN$11,2,0)</f>
        <v>Office Supplies</v>
      </c>
      <c r="P504" t="str">
        <f>VLOOKUP(Table1[[#This Row],[Column3]],Mapping!$AP$5:$AQ$22,2,0)</f>
        <v>Supplies</v>
      </c>
      <c r="Q504">
        <v>10.95</v>
      </c>
      <c r="R504">
        <v>3</v>
      </c>
      <c r="S504">
        <v>3.2849999999999993</v>
      </c>
    </row>
    <row r="505" spans="1:19" x14ac:dyDescent="0.35">
      <c r="A505">
        <v>3232</v>
      </c>
      <c r="B505" t="s">
        <v>3092</v>
      </c>
      <c r="C505" t="s">
        <v>833</v>
      </c>
      <c r="D505" t="str">
        <f>MID(Table1[[#This Row],[Product ID]],5,2)</f>
        <v>FA</v>
      </c>
      <c r="E505" t="str">
        <f>LEFT(Table1[[#This Row],[Product ID]],3)</f>
        <v>OFF</v>
      </c>
      <c r="F505" s="10">
        <f>VLOOKUP(Table1[[#This Row],[Order ID]],Mapping!H505:J8296,3,0)</f>
        <v>40794</v>
      </c>
      <c r="G505" s="10">
        <f>VLOOKUP(Table1[[#This Row],[Order ID]],Mapping!H505:K8296,4,0)</f>
        <v>40799</v>
      </c>
      <c r="H505" t="str">
        <f>INDEX(Mapping!$B$2:$T$7793,MATCH(Data!$A505,Mapping!$B$3:$B$7793,0),MATCH(Data!$H$1,Mapping!$B$2:$T$2,0))</f>
        <v>Standard Class</v>
      </c>
      <c r="I505" t="str">
        <f>INDEX(Mapping!$B$2:$T$7793,MATCH(Data!$A505,Mapping!$B$3:$B$7793,0),MATCH(Data!$I$1,Mapping!$B$2:$T$2,0))</f>
        <v>Consumer</v>
      </c>
      <c r="J505">
        <f>VLOOKUP($A505,Mapping!$X$3:$Y$7793,2,0)</f>
        <v>23320</v>
      </c>
      <c r="K505" t="str">
        <f>VLOOKUP($J505,Mapping!$AB$3:$AC$475,2,0)</f>
        <v>Sioux Falls</v>
      </c>
      <c r="L505" t="str">
        <f>VLOOKUP($K505,Mapping!$AF$3:$AG$475,2,0)</f>
        <v>South Dakota</v>
      </c>
      <c r="M505" t="str">
        <f>VLOOKUP($L505,Mapping!$AI$3:$AJ$48,2,0)</f>
        <v>United States</v>
      </c>
      <c r="N505" t="str">
        <f>VLOOKUP($L505,Mapping!$AI$3:$AK$48,3,0)</f>
        <v>Central</v>
      </c>
      <c r="O505" t="str">
        <f>VLOOKUP(Table1[[#This Row],[Column1]],Mapping!$AM$8:$AN$11,2,0)</f>
        <v>Office Supplies</v>
      </c>
      <c r="P505" t="str">
        <f>VLOOKUP(Table1[[#This Row],[Column3]],Mapping!$AP$5:$AQ$22,2,0)</f>
        <v>Fasteners</v>
      </c>
      <c r="Q505">
        <v>45</v>
      </c>
      <c r="R505">
        <v>9</v>
      </c>
      <c r="S505">
        <v>21.599999999999998</v>
      </c>
    </row>
    <row r="506" spans="1:19" x14ac:dyDescent="0.35">
      <c r="A506">
        <v>1980</v>
      </c>
      <c r="B506" t="s">
        <v>2169</v>
      </c>
      <c r="C506" t="s">
        <v>2170</v>
      </c>
      <c r="D506" t="str">
        <f>MID(Table1[[#This Row],[Product ID]],5,2)</f>
        <v>EN</v>
      </c>
      <c r="E506" t="str">
        <f>LEFT(Table1[[#This Row],[Product ID]],3)</f>
        <v>OFF</v>
      </c>
      <c r="F506" s="10">
        <f>VLOOKUP(Table1[[#This Row],[Order ID]],Mapping!H506:J8297,3,0)</f>
        <v>40862</v>
      </c>
      <c r="G506" s="10">
        <f>VLOOKUP(Table1[[#This Row],[Order ID]],Mapping!H506:K8297,4,0)</f>
        <v>40869</v>
      </c>
      <c r="H506" t="str">
        <f>INDEX(Mapping!$B$2:$T$7793,MATCH(Data!$A506,Mapping!$B$3:$B$7793,0),MATCH(Data!$H$1,Mapping!$B$2:$T$2,0))</f>
        <v>Standard Class</v>
      </c>
      <c r="I506" t="str">
        <f>INDEX(Mapping!$B$2:$T$7793,MATCH(Data!$A506,Mapping!$B$3:$B$7793,0),MATCH(Data!$I$1,Mapping!$B$2:$T$2,0))</f>
        <v>Corporate</v>
      </c>
      <c r="J506">
        <f>VLOOKUP($A506,Mapping!$X$3:$Y$7793,2,0)</f>
        <v>77095</v>
      </c>
      <c r="K506" t="str">
        <f>VLOOKUP($J506,Mapping!$AB$3:$AC$475,2,0)</f>
        <v>Naperville</v>
      </c>
      <c r="L506" t="str">
        <f>VLOOKUP($K506,Mapping!$AF$3:$AG$475,2,0)</f>
        <v>Illinois</v>
      </c>
      <c r="M506" t="str">
        <f>VLOOKUP($L506,Mapping!$AI$3:$AJ$48,2,0)</f>
        <v>United States</v>
      </c>
      <c r="N506" t="str">
        <f>VLOOKUP($L506,Mapping!$AI$3:$AK$48,3,0)</f>
        <v>Central</v>
      </c>
      <c r="O506" t="str">
        <f>VLOOKUP(Table1[[#This Row],[Column1]],Mapping!$AM$8:$AN$11,2,0)</f>
        <v>Office Supplies</v>
      </c>
      <c r="P506" t="str">
        <f>VLOOKUP(Table1[[#This Row],[Column3]],Mapping!$AP$5:$AQ$22,2,0)</f>
        <v>Envelopes</v>
      </c>
      <c r="Q506">
        <v>604.65600000000006</v>
      </c>
      <c r="R506">
        <v>9</v>
      </c>
      <c r="S506">
        <v>204.07139999999995</v>
      </c>
    </row>
    <row r="507" spans="1:19" x14ac:dyDescent="0.35">
      <c r="A507">
        <v>2460</v>
      </c>
      <c r="B507" t="s">
        <v>2555</v>
      </c>
      <c r="C507" t="s">
        <v>1740</v>
      </c>
      <c r="D507" t="str">
        <f>MID(Table1[[#This Row],[Product ID]],5,2)</f>
        <v>PA</v>
      </c>
      <c r="E507" t="str">
        <f>LEFT(Table1[[#This Row],[Product ID]],3)</f>
        <v>OFF</v>
      </c>
      <c r="F507" s="10">
        <f>VLOOKUP(Table1[[#This Row],[Order ID]],Mapping!H507:J8298,3,0)</f>
        <v>40758</v>
      </c>
      <c r="G507" s="10">
        <f>VLOOKUP(Table1[[#This Row],[Order ID]],Mapping!H507:K8298,4,0)</f>
        <v>40760</v>
      </c>
      <c r="H507" t="str">
        <f>INDEX(Mapping!$B$2:$T$7793,MATCH(Data!$A507,Mapping!$B$3:$B$7793,0),MATCH(Data!$H$1,Mapping!$B$2:$T$2,0))</f>
        <v>Standard Class</v>
      </c>
      <c r="I507" t="str">
        <f>INDEX(Mapping!$B$2:$T$7793,MATCH(Data!$A507,Mapping!$B$3:$B$7793,0),MATCH(Data!$I$1,Mapping!$B$2:$T$2,0))</f>
        <v>Corporate</v>
      </c>
      <c r="J507">
        <f>VLOOKUP($A507,Mapping!$X$3:$Y$7793,2,0)</f>
        <v>85301</v>
      </c>
      <c r="K507" t="str">
        <f>VLOOKUP($J507,Mapping!$AB$3:$AC$475,2,0)</f>
        <v>Olathe</v>
      </c>
      <c r="L507" t="str">
        <f>VLOOKUP($K507,Mapping!$AF$3:$AG$475,2,0)</f>
        <v>Kansas</v>
      </c>
      <c r="M507" t="str">
        <f>VLOOKUP($L507,Mapping!$AI$3:$AJ$48,2,0)</f>
        <v>United States</v>
      </c>
      <c r="N507" t="str">
        <f>VLOOKUP($L507,Mapping!$AI$3:$AK$48,3,0)</f>
        <v>Central</v>
      </c>
      <c r="O507" t="str">
        <f>VLOOKUP(Table1[[#This Row],[Column1]],Mapping!$AM$8:$AN$11,2,0)</f>
        <v>Office Supplies</v>
      </c>
      <c r="P507" t="str">
        <f>VLOOKUP(Table1[[#This Row],[Column3]],Mapping!$AP$5:$AQ$22,2,0)</f>
        <v>Paper</v>
      </c>
      <c r="Q507">
        <v>93.024000000000001</v>
      </c>
      <c r="R507">
        <v>3</v>
      </c>
      <c r="S507">
        <v>33.721199999999996</v>
      </c>
    </row>
    <row r="508" spans="1:19" x14ac:dyDescent="0.35">
      <c r="A508">
        <v>5089</v>
      </c>
      <c r="B508" t="s">
        <v>4247</v>
      </c>
      <c r="C508" t="s">
        <v>2561</v>
      </c>
      <c r="D508" t="str">
        <f>MID(Table1[[#This Row],[Product ID]],5,2)</f>
        <v>PH</v>
      </c>
      <c r="E508" t="str">
        <f>LEFT(Table1[[#This Row],[Product ID]],3)</f>
        <v>TEC</v>
      </c>
      <c r="F508" s="10">
        <f>VLOOKUP(Table1[[#This Row],[Order ID]],Mapping!H508:J8299,3,0)</f>
        <v>40849</v>
      </c>
      <c r="G508" s="10">
        <f>VLOOKUP(Table1[[#This Row],[Order ID]],Mapping!H508:K8299,4,0)</f>
        <v>40853</v>
      </c>
      <c r="H508" t="str">
        <f>INDEX(Mapping!$B$2:$T$7793,MATCH(Data!$A508,Mapping!$B$3:$B$7793,0),MATCH(Data!$H$1,Mapping!$B$2:$T$2,0))</f>
        <v>Second Class</v>
      </c>
      <c r="I508" t="str">
        <f>INDEX(Mapping!$B$2:$T$7793,MATCH(Data!$A508,Mapping!$B$3:$B$7793,0),MATCH(Data!$I$1,Mapping!$B$2:$T$2,0))</f>
        <v>Consumer</v>
      </c>
      <c r="J508">
        <f>VLOOKUP($A508,Mapping!$X$3:$Y$7793,2,0)</f>
        <v>44256</v>
      </c>
      <c r="K508" t="str">
        <f>VLOOKUP($J508,Mapping!$AB$3:$AC$475,2,0)</f>
        <v>Arvada</v>
      </c>
      <c r="L508" t="str">
        <f>VLOOKUP($K508,Mapping!$AF$3:$AG$475,2,0)</f>
        <v>Colorado</v>
      </c>
      <c r="M508" t="str">
        <f>VLOOKUP($L508,Mapping!$AI$3:$AJ$48,2,0)</f>
        <v>United States</v>
      </c>
      <c r="N508" t="str">
        <f>VLOOKUP($L508,Mapping!$AI$3:$AK$48,3,0)</f>
        <v>West</v>
      </c>
      <c r="O508" t="str">
        <f>VLOOKUP(Table1[[#This Row],[Column1]],Mapping!$AM$8:$AN$11,2,0)</f>
        <v>Technology</v>
      </c>
      <c r="P508" t="str">
        <f>VLOOKUP(Table1[[#This Row],[Column3]],Mapping!$AP$5:$AQ$22,2,0)</f>
        <v>Phones</v>
      </c>
      <c r="Q508">
        <v>539.96399999999994</v>
      </c>
      <c r="R508">
        <v>6</v>
      </c>
      <c r="S508">
        <v>-107.99280000000002</v>
      </c>
    </row>
    <row r="509" spans="1:19" x14ac:dyDescent="0.35">
      <c r="A509">
        <v>5090</v>
      </c>
      <c r="B509" t="s">
        <v>4247</v>
      </c>
      <c r="C509" t="s">
        <v>198</v>
      </c>
      <c r="D509" t="str">
        <f>MID(Table1[[#This Row],[Product ID]],5,2)</f>
        <v>PH</v>
      </c>
      <c r="E509" t="str">
        <f>LEFT(Table1[[#This Row],[Product ID]],3)</f>
        <v>TEC</v>
      </c>
      <c r="F509" s="10">
        <f>VLOOKUP(Table1[[#This Row],[Order ID]],Mapping!H509:J8300,3,0)</f>
        <v>40849</v>
      </c>
      <c r="G509" s="10">
        <f>VLOOKUP(Table1[[#This Row],[Order ID]],Mapping!H509:K8300,4,0)</f>
        <v>40853</v>
      </c>
      <c r="H509" t="str">
        <f>INDEX(Mapping!$B$2:$T$7793,MATCH(Data!$A509,Mapping!$B$3:$B$7793,0),MATCH(Data!$H$1,Mapping!$B$2:$T$2,0))</f>
        <v>Standard Class</v>
      </c>
      <c r="I509" t="str">
        <f>INDEX(Mapping!$B$2:$T$7793,MATCH(Data!$A509,Mapping!$B$3:$B$7793,0),MATCH(Data!$I$1,Mapping!$B$2:$T$2,0))</f>
        <v>Consumer</v>
      </c>
      <c r="J509">
        <f>VLOOKUP($A509,Mapping!$X$3:$Y$7793,2,0)</f>
        <v>44256</v>
      </c>
      <c r="K509" t="str">
        <f>VLOOKUP($J509,Mapping!$AB$3:$AC$475,2,0)</f>
        <v>Arvada</v>
      </c>
      <c r="L509" t="str">
        <f>VLOOKUP($K509,Mapping!$AF$3:$AG$475,2,0)</f>
        <v>Colorado</v>
      </c>
      <c r="M509" t="str">
        <f>VLOOKUP($L509,Mapping!$AI$3:$AJ$48,2,0)</f>
        <v>United States</v>
      </c>
      <c r="N509" t="str">
        <f>VLOOKUP($L509,Mapping!$AI$3:$AK$48,3,0)</f>
        <v>West</v>
      </c>
      <c r="O509" t="str">
        <f>VLOOKUP(Table1[[#This Row],[Column1]],Mapping!$AM$8:$AN$11,2,0)</f>
        <v>Technology</v>
      </c>
      <c r="P509" t="str">
        <f>VLOOKUP(Table1[[#This Row],[Column3]],Mapping!$AP$5:$AQ$22,2,0)</f>
        <v>Phones</v>
      </c>
      <c r="Q509">
        <v>50.231999999999999</v>
      </c>
      <c r="R509">
        <v>7</v>
      </c>
      <c r="S509">
        <v>-10.046400000000002</v>
      </c>
    </row>
    <row r="510" spans="1:19" x14ac:dyDescent="0.35">
      <c r="A510">
        <v>5091</v>
      </c>
      <c r="B510" t="s">
        <v>4247</v>
      </c>
      <c r="C510" t="s">
        <v>485</v>
      </c>
      <c r="D510" t="str">
        <f>MID(Table1[[#This Row],[Product ID]],5,2)</f>
        <v>BI</v>
      </c>
      <c r="E510" t="str">
        <f>LEFT(Table1[[#This Row],[Product ID]],3)</f>
        <v>OFF</v>
      </c>
      <c r="F510" s="10">
        <f>VLOOKUP(Table1[[#This Row],[Order ID]],Mapping!H510:J8301,3,0)</f>
        <v>40849</v>
      </c>
      <c r="G510" s="10">
        <f>VLOOKUP(Table1[[#This Row],[Order ID]],Mapping!H510:K8301,4,0)</f>
        <v>40853</v>
      </c>
      <c r="H510" t="str">
        <f>INDEX(Mapping!$B$2:$T$7793,MATCH(Data!$A510,Mapping!$B$3:$B$7793,0),MATCH(Data!$H$1,Mapping!$B$2:$T$2,0))</f>
        <v>Standard Class</v>
      </c>
      <c r="I510" t="str">
        <f>INDEX(Mapping!$B$2:$T$7793,MATCH(Data!$A510,Mapping!$B$3:$B$7793,0),MATCH(Data!$I$1,Mapping!$B$2:$T$2,0))</f>
        <v>Consumer</v>
      </c>
      <c r="J510">
        <f>VLOOKUP($A510,Mapping!$X$3:$Y$7793,2,0)</f>
        <v>44256</v>
      </c>
      <c r="K510" t="str">
        <f>VLOOKUP($J510,Mapping!$AB$3:$AC$475,2,0)</f>
        <v>Arvada</v>
      </c>
      <c r="L510" t="str">
        <f>VLOOKUP($K510,Mapping!$AF$3:$AG$475,2,0)</f>
        <v>Colorado</v>
      </c>
      <c r="M510" t="str">
        <f>VLOOKUP($L510,Mapping!$AI$3:$AJ$48,2,0)</f>
        <v>United States</v>
      </c>
      <c r="N510" t="str">
        <f>VLOOKUP($L510,Mapping!$AI$3:$AK$48,3,0)</f>
        <v>West</v>
      </c>
      <c r="O510" t="str">
        <f>VLOOKUP(Table1[[#This Row],[Column1]],Mapping!$AM$8:$AN$11,2,0)</f>
        <v>Office Supplies</v>
      </c>
      <c r="P510" t="str">
        <f>VLOOKUP(Table1[[#This Row],[Column3]],Mapping!$AP$5:$AQ$22,2,0)</f>
        <v>Binders</v>
      </c>
      <c r="Q510">
        <v>19.242000000000001</v>
      </c>
      <c r="R510">
        <v>3</v>
      </c>
      <c r="S510">
        <v>-13.4694</v>
      </c>
    </row>
    <row r="511" spans="1:19" x14ac:dyDescent="0.35">
      <c r="A511">
        <v>1608</v>
      </c>
      <c r="B511" t="s">
        <v>1839</v>
      </c>
      <c r="C511" t="s">
        <v>1348</v>
      </c>
      <c r="D511" t="str">
        <f>MID(Table1[[#This Row],[Product ID]],5,2)</f>
        <v>PA</v>
      </c>
      <c r="E511" t="str">
        <f>LEFT(Table1[[#This Row],[Product ID]],3)</f>
        <v>OFF</v>
      </c>
      <c r="F511" s="10">
        <f>VLOOKUP(Table1[[#This Row],[Order ID]],Mapping!H511:J8302,3,0)</f>
        <v>40772</v>
      </c>
      <c r="G511" s="10">
        <f>VLOOKUP(Table1[[#This Row],[Order ID]],Mapping!H511:K8302,4,0)</f>
        <v>40778</v>
      </c>
      <c r="H511" t="str">
        <f>INDEX(Mapping!$B$2:$T$7793,MATCH(Data!$A511,Mapping!$B$3:$B$7793,0),MATCH(Data!$H$1,Mapping!$B$2:$T$2,0))</f>
        <v>Standard Class</v>
      </c>
      <c r="I511" t="str">
        <f>INDEX(Mapping!$B$2:$T$7793,MATCH(Data!$A511,Mapping!$B$3:$B$7793,0),MATCH(Data!$I$1,Mapping!$B$2:$T$2,0))</f>
        <v>Corporate</v>
      </c>
      <c r="J511">
        <f>VLOOKUP($A511,Mapping!$X$3:$Y$7793,2,0)</f>
        <v>77095</v>
      </c>
      <c r="K511" t="str">
        <f>VLOOKUP($J511,Mapping!$AB$3:$AC$475,2,0)</f>
        <v>Naperville</v>
      </c>
      <c r="L511" t="str">
        <f>VLOOKUP($K511,Mapping!$AF$3:$AG$475,2,0)</f>
        <v>Illinois</v>
      </c>
      <c r="M511" t="str">
        <f>VLOOKUP($L511,Mapping!$AI$3:$AJ$48,2,0)</f>
        <v>United States</v>
      </c>
      <c r="N511" t="str">
        <f>VLOOKUP($L511,Mapping!$AI$3:$AK$48,3,0)</f>
        <v>Central</v>
      </c>
      <c r="O511" t="str">
        <f>VLOOKUP(Table1[[#This Row],[Column1]],Mapping!$AM$8:$AN$11,2,0)</f>
        <v>Office Supplies</v>
      </c>
      <c r="P511" t="str">
        <f>VLOOKUP(Table1[[#This Row],[Column3]],Mapping!$AP$5:$AQ$22,2,0)</f>
        <v>Paper</v>
      </c>
      <c r="Q511">
        <v>15.552000000000003</v>
      </c>
      <c r="R511">
        <v>3</v>
      </c>
      <c r="S511">
        <v>5.4432</v>
      </c>
    </row>
    <row r="512" spans="1:19" x14ac:dyDescent="0.35">
      <c r="A512">
        <v>6259</v>
      </c>
      <c r="B512" t="s">
        <v>4901</v>
      </c>
      <c r="C512" t="s">
        <v>3258</v>
      </c>
      <c r="D512" t="str">
        <f>MID(Table1[[#This Row],[Product ID]],5,2)</f>
        <v>EN</v>
      </c>
      <c r="E512" t="str">
        <f>LEFT(Table1[[#This Row],[Product ID]],3)</f>
        <v>OFF</v>
      </c>
      <c r="F512" s="10">
        <f>VLOOKUP(Table1[[#This Row],[Order ID]],Mapping!H512:J8303,3,0)</f>
        <v>40745</v>
      </c>
      <c r="G512" s="10">
        <f>VLOOKUP(Table1[[#This Row],[Order ID]],Mapping!H512:K8303,4,0)</f>
        <v>40749</v>
      </c>
      <c r="H512" t="str">
        <f>INDEX(Mapping!$B$2:$T$7793,MATCH(Data!$A512,Mapping!$B$3:$B$7793,0),MATCH(Data!$H$1,Mapping!$B$2:$T$2,0))</f>
        <v>Standard Class</v>
      </c>
      <c r="I512" t="str">
        <f>INDEX(Mapping!$B$2:$T$7793,MATCH(Data!$A512,Mapping!$B$3:$B$7793,0),MATCH(Data!$I$1,Mapping!$B$2:$T$2,0))</f>
        <v>Corporate</v>
      </c>
      <c r="J512">
        <f>VLOOKUP($A512,Mapping!$X$3:$Y$7793,2,0)</f>
        <v>75217</v>
      </c>
      <c r="K512" t="str">
        <f>VLOOKUP($J512,Mapping!$AB$3:$AC$475,2,0)</f>
        <v>Asheville</v>
      </c>
      <c r="L512" t="str">
        <f>VLOOKUP($K512,Mapping!$AF$3:$AG$475,2,0)</f>
        <v>North Carolina</v>
      </c>
      <c r="M512" t="str">
        <f>VLOOKUP($L512,Mapping!$AI$3:$AJ$48,2,0)</f>
        <v>United States</v>
      </c>
      <c r="N512" t="str">
        <f>VLOOKUP($L512,Mapping!$AI$3:$AK$48,3,0)</f>
        <v>South</v>
      </c>
      <c r="O512" t="str">
        <f>VLOOKUP(Table1[[#This Row],[Column1]],Mapping!$AM$8:$AN$11,2,0)</f>
        <v>Office Supplies</v>
      </c>
      <c r="P512" t="str">
        <f>VLOOKUP(Table1[[#This Row],[Column3]],Mapping!$AP$5:$AQ$22,2,0)</f>
        <v>Envelopes</v>
      </c>
      <c r="Q512">
        <v>87.92</v>
      </c>
      <c r="R512">
        <v>5</v>
      </c>
      <c r="S512">
        <v>29.673000000000005</v>
      </c>
    </row>
    <row r="513" spans="1:19" x14ac:dyDescent="0.35">
      <c r="A513">
        <v>6260</v>
      </c>
      <c r="B513" t="s">
        <v>4901</v>
      </c>
      <c r="C513" t="s">
        <v>611</v>
      </c>
      <c r="D513" t="str">
        <f>MID(Table1[[#This Row],[Product ID]],5,2)</f>
        <v>CH</v>
      </c>
      <c r="E513" t="str">
        <f>LEFT(Table1[[#This Row],[Product ID]],3)</f>
        <v>FUR</v>
      </c>
      <c r="F513" s="10">
        <f>VLOOKUP(Table1[[#This Row],[Order ID]],Mapping!H513:J8304,3,0)</f>
        <v>40745</v>
      </c>
      <c r="G513" s="10">
        <f>VLOOKUP(Table1[[#This Row],[Order ID]],Mapping!H513:K8304,4,0)</f>
        <v>40749</v>
      </c>
      <c r="H513" t="str">
        <f>INDEX(Mapping!$B$2:$T$7793,MATCH(Data!$A513,Mapping!$B$3:$B$7793,0),MATCH(Data!$H$1,Mapping!$B$2:$T$2,0))</f>
        <v>Standard Class</v>
      </c>
      <c r="I513" t="str">
        <f>INDEX(Mapping!$B$2:$T$7793,MATCH(Data!$A513,Mapping!$B$3:$B$7793,0),MATCH(Data!$I$1,Mapping!$B$2:$T$2,0))</f>
        <v>Corporate</v>
      </c>
      <c r="J513">
        <f>VLOOKUP($A513,Mapping!$X$3:$Y$7793,2,0)</f>
        <v>75217</v>
      </c>
      <c r="K513" t="str">
        <f>VLOOKUP($J513,Mapping!$AB$3:$AC$475,2,0)</f>
        <v>Asheville</v>
      </c>
      <c r="L513" t="str">
        <f>VLOOKUP($K513,Mapping!$AF$3:$AG$475,2,0)</f>
        <v>North Carolina</v>
      </c>
      <c r="M513" t="str">
        <f>VLOOKUP($L513,Mapping!$AI$3:$AJ$48,2,0)</f>
        <v>United States</v>
      </c>
      <c r="N513" t="str">
        <f>VLOOKUP($L513,Mapping!$AI$3:$AK$48,3,0)</f>
        <v>South</v>
      </c>
      <c r="O513" t="str">
        <f>VLOOKUP(Table1[[#This Row],[Column1]],Mapping!$AM$8:$AN$11,2,0)</f>
        <v>Furniture</v>
      </c>
      <c r="P513" t="str">
        <f>VLOOKUP(Table1[[#This Row],[Column3]],Mapping!$AP$5:$AQ$22,2,0)</f>
        <v>Chairs</v>
      </c>
      <c r="Q513">
        <v>657.93</v>
      </c>
      <c r="R513">
        <v>5</v>
      </c>
      <c r="S513">
        <v>-93.989999999999952</v>
      </c>
    </row>
    <row r="514" spans="1:19" x14ac:dyDescent="0.35">
      <c r="A514">
        <v>6261</v>
      </c>
      <c r="B514" t="s">
        <v>4901</v>
      </c>
      <c r="C514" t="s">
        <v>4359</v>
      </c>
      <c r="D514" t="str">
        <f>MID(Table1[[#This Row],[Product ID]],5,2)</f>
        <v>BI</v>
      </c>
      <c r="E514" t="str">
        <f>LEFT(Table1[[#This Row],[Product ID]],3)</f>
        <v>OFF</v>
      </c>
      <c r="F514" s="10">
        <f>VLOOKUP(Table1[[#This Row],[Order ID]],Mapping!H514:J8305,3,0)</f>
        <v>40745</v>
      </c>
      <c r="G514" s="10">
        <f>VLOOKUP(Table1[[#This Row],[Order ID]],Mapping!H514:K8305,4,0)</f>
        <v>40749</v>
      </c>
      <c r="H514" t="str">
        <f>INDEX(Mapping!$B$2:$T$7793,MATCH(Data!$A514,Mapping!$B$3:$B$7793,0),MATCH(Data!$H$1,Mapping!$B$2:$T$2,0))</f>
        <v>Standard Class</v>
      </c>
      <c r="I514" t="str">
        <f>INDEX(Mapping!$B$2:$T$7793,MATCH(Data!$A514,Mapping!$B$3:$B$7793,0),MATCH(Data!$I$1,Mapping!$B$2:$T$2,0))</f>
        <v>Corporate</v>
      </c>
      <c r="J514">
        <f>VLOOKUP($A514,Mapping!$X$3:$Y$7793,2,0)</f>
        <v>75217</v>
      </c>
      <c r="K514" t="str">
        <f>VLOOKUP($J514,Mapping!$AB$3:$AC$475,2,0)</f>
        <v>Asheville</v>
      </c>
      <c r="L514" t="str">
        <f>VLOOKUP($K514,Mapping!$AF$3:$AG$475,2,0)</f>
        <v>North Carolina</v>
      </c>
      <c r="M514" t="str">
        <f>VLOOKUP($L514,Mapping!$AI$3:$AJ$48,2,0)</f>
        <v>United States</v>
      </c>
      <c r="N514" t="str">
        <f>VLOOKUP($L514,Mapping!$AI$3:$AK$48,3,0)</f>
        <v>South</v>
      </c>
      <c r="O514" t="str">
        <f>VLOOKUP(Table1[[#This Row],[Column1]],Mapping!$AM$8:$AN$11,2,0)</f>
        <v>Office Supplies</v>
      </c>
      <c r="P514" t="str">
        <f>VLOOKUP(Table1[[#This Row],[Column3]],Mapping!$AP$5:$AQ$22,2,0)</f>
        <v>Binders</v>
      </c>
      <c r="Q514">
        <v>1.0439999999999998</v>
      </c>
      <c r="R514">
        <v>1</v>
      </c>
      <c r="S514">
        <v>-1.8270000000000004</v>
      </c>
    </row>
    <row r="515" spans="1:19" x14ac:dyDescent="0.35">
      <c r="A515">
        <v>262</v>
      </c>
      <c r="B515" t="s">
        <v>362</v>
      </c>
      <c r="C515" t="s">
        <v>363</v>
      </c>
      <c r="D515" t="str">
        <f>MID(Table1[[#This Row],[Product ID]],5,2)</f>
        <v>BI</v>
      </c>
      <c r="E515" t="str">
        <f>LEFT(Table1[[#This Row],[Product ID]],3)</f>
        <v>OFF</v>
      </c>
      <c r="F515" s="10" t="e">
        <f>VLOOKUP(Table1[[#This Row],[Order ID]],Mapping!H515:J8306,3,0)</f>
        <v>#N/A</v>
      </c>
      <c r="G515" s="10" t="e">
        <f>VLOOKUP(Table1[[#This Row],[Order ID]],Mapping!H515:K8306,4,0)</f>
        <v>#N/A</v>
      </c>
      <c r="H515" t="str">
        <f>INDEX(Mapping!$B$2:$T$7793,MATCH(Data!$A515,Mapping!$B$3:$B$7793,0),MATCH(Data!$H$1,Mapping!$B$2:$T$2,0))</f>
        <v>Second Class</v>
      </c>
      <c r="I515" t="str">
        <f>INDEX(Mapping!$B$2:$T$7793,MATCH(Data!$A515,Mapping!$B$3:$B$7793,0),MATCH(Data!$I$1,Mapping!$B$2:$T$2,0))</f>
        <v>Consumer</v>
      </c>
      <c r="J515">
        <f>VLOOKUP($A515,Mapping!$X$3:$Y$7793,2,0)</f>
        <v>94122</v>
      </c>
      <c r="K515" t="str">
        <f>VLOOKUP($J515,Mapping!$AB$3:$AC$475,2,0)</f>
        <v>Urbandale</v>
      </c>
      <c r="L515" t="str">
        <f>VLOOKUP($K515,Mapping!$AF$3:$AG$475,2,0)</f>
        <v>Iowa</v>
      </c>
      <c r="M515" t="str">
        <f>VLOOKUP($L515,Mapping!$AI$3:$AJ$48,2,0)</f>
        <v>United States</v>
      </c>
      <c r="N515" t="str">
        <f>VLOOKUP($L515,Mapping!$AI$3:$AK$48,3,0)</f>
        <v>Central</v>
      </c>
      <c r="O515" t="str">
        <f>VLOOKUP(Table1[[#This Row],[Column1]],Mapping!$AM$8:$AN$11,2,0)</f>
        <v>Office Supplies</v>
      </c>
      <c r="P515" t="str">
        <f>VLOOKUP(Table1[[#This Row],[Column3]],Mapping!$AP$5:$AQ$22,2,0)</f>
        <v>Binders</v>
      </c>
      <c r="Q515">
        <v>7.7120000000000006</v>
      </c>
      <c r="R515">
        <v>2</v>
      </c>
      <c r="S515">
        <v>2.7956000000000003</v>
      </c>
    </row>
    <row r="516" spans="1:19" x14ac:dyDescent="0.35">
      <c r="A516">
        <v>263</v>
      </c>
      <c r="B516" t="s">
        <v>362</v>
      </c>
      <c r="C516" t="s">
        <v>364</v>
      </c>
      <c r="D516" t="str">
        <f>MID(Table1[[#This Row],[Product ID]],5,2)</f>
        <v>TA</v>
      </c>
      <c r="E516" t="str">
        <f>LEFT(Table1[[#This Row],[Product ID]],3)</f>
        <v>FUR</v>
      </c>
      <c r="F516" s="10" t="e">
        <f>VLOOKUP(Table1[[#This Row],[Order ID]],Mapping!H516:J8307,3,0)</f>
        <v>#N/A</v>
      </c>
      <c r="G516" s="10" t="e">
        <f>VLOOKUP(Table1[[#This Row],[Order ID]],Mapping!H516:K8307,4,0)</f>
        <v>#N/A</v>
      </c>
      <c r="H516" t="str">
        <f>INDEX(Mapping!$B$2:$T$7793,MATCH(Data!$A516,Mapping!$B$3:$B$7793,0),MATCH(Data!$H$1,Mapping!$B$2:$T$2,0))</f>
        <v>Standard Class</v>
      </c>
      <c r="I516" t="str">
        <f>INDEX(Mapping!$B$2:$T$7793,MATCH(Data!$A516,Mapping!$B$3:$B$7793,0),MATCH(Data!$I$1,Mapping!$B$2:$T$2,0))</f>
        <v>Corporate</v>
      </c>
      <c r="J516">
        <f>VLOOKUP($A516,Mapping!$X$3:$Y$7793,2,0)</f>
        <v>94122</v>
      </c>
      <c r="K516" t="str">
        <f>VLOOKUP($J516,Mapping!$AB$3:$AC$475,2,0)</f>
        <v>Urbandale</v>
      </c>
      <c r="L516" t="str">
        <f>VLOOKUP($K516,Mapping!$AF$3:$AG$475,2,0)</f>
        <v>Iowa</v>
      </c>
      <c r="M516" t="str">
        <f>VLOOKUP($L516,Mapping!$AI$3:$AJ$48,2,0)</f>
        <v>United States</v>
      </c>
      <c r="N516" t="str">
        <f>VLOOKUP($L516,Mapping!$AI$3:$AK$48,3,0)</f>
        <v>Central</v>
      </c>
      <c r="O516" t="str">
        <f>VLOOKUP(Table1[[#This Row],[Column1]],Mapping!$AM$8:$AN$11,2,0)</f>
        <v>Furniture</v>
      </c>
      <c r="P516" t="str">
        <f>VLOOKUP(Table1[[#This Row],[Column3]],Mapping!$AP$5:$AQ$22,2,0)</f>
        <v>Tables</v>
      </c>
      <c r="Q516">
        <v>698.35200000000009</v>
      </c>
      <c r="R516">
        <v>3</v>
      </c>
      <c r="S516">
        <v>-17.458800000000053</v>
      </c>
    </row>
    <row r="517" spans="1:19" x14ac:dyDescent="0.35">
      <c r="A517">
        <v>5853</v>
      </c>
      <c r="B517" t="s">
        <v>4685</v>
      </c>
      <c r="C517" t="s">
        <v>1810</v>
      </c>
      <c r="D517" t="str">
        <f>MID(Table1[[#This Row],[Product ID]],5,2)</f>
        <v>CH</v>
      </c>
      <c r="E517" t="str">
        <f>LEFT(Table1[[#This Row],[Product ID]],3)</f>
        <v>FUR</v>
      </c>
      <c r="F517" s="10">
        <f>VLOOKUP(Table1[[#This Row],[Order ID]],Mapping!H517:J8308,3,0)</f>
        <v>40892</v>
      </c>
      <c r="G517" s="10">
        <f>VLOOKUP(Table1[[#This Row],[Order ID]],Mapping!H517:K8308,4,0)</f>
        <v>40894</v>
      </c>
      <c r="H517" t="str">
        <f>INDEX(Mapping!$B$2:$T$7793,MATCH(Data!$A517,Mapping!$B$3:$B$7793,0),MATCH(Data!$H$1,Mapping!$B$2:$T$2,0))</f>
        <v>Standard Class</v>
      </c>
      <c r="I517" t="str">
        <f>INDEX(Mapping!$B$2:$T$7793,MATCH(Data!$A517,Mapping!$B$3:$B$7793,0),MATCH(Data!$I$1,Mapping!$B$2:$T$2,0))</f>
        <v>Home Office</v>
      </c>
      <c r="J517">
        <f>VLOOKUP($A517,Mapping!$X$3:$Y$7793,2,0)</f>
        <v>19140</v>
      </c>
      <c r="K517" t="str">
        <f>VLOOKUP($J517,Mapping!$AB$3:$AC$475,2,0)</f>
        <v>Orem</v>
      </c>
      <c r="L517" t="str">
        <f>VLOOKUP($K517,Mapping!$AF$3:$AG$475,2,0)</f>
        <v>Utah</v>
      </c>
      <c r="M517" t="str">
        <f>VLOOKUP($L517,Mapping!$AI$3:$AJ$48,2,0)</f>
        <v>United States</v>
      </c>
      <c r="N517" t="str">
        <f>VLOOKUP($L517,Mapping!$AI$3:$AK$48,3,0)</f>
        <v>West</v>
      </c>
      <c r="O517" t="str">
        <f>VLOOKUP(Table1[[#This Row],[Column1]],Mapping!$AM$8:$AN$11,2,0)</f>
        <v>Furniture</v>
      </c>
      <c r="P517" t="str">
        <f>VLOOKUP(Table1[[#This Row],[Column3]],Mapping!$AP$5:$AQ$22,2,0)</f>
        <v>Chairs</v>
      </c>
      <c r="Q517">
        <v>445.80200000000002</v>
      </c>
      <c r="R517">
        <v>7</v>
      </c>
      <c r="S517">
        <v>-108.26620000000001</v>
      </c>
    </row>
    <row r="518" spans="1:19" x14ac:dyDescent="0.35">
      <c r="A518">
        <v>7489</v>
      </c>
      <c r="B518" t="s">
        <v>5607</v>
      </c>
      <c r="C518" t="s">
        <v>3638</v>
      </c>
      <c r="D518" t="str">
        <f>MID(Table1[[#This Row],[Product ID]],5,2)</f>
        <v>SU</v>
      </c>
      <c r="E518" t="str">
        <f>LEFT(Table1[[#This Row],[Product ID]],3)</f>
        <v>OFF</v>
      </c>
      <c r="F518" s="10">
        <f>VLOOKUP(Table1[[#This Row],[Order ID]],Mapping!H518:J8309,3,0)</f>
        <v>40682</v>
      </c>
      <c r="G518" s="10">
        <f>VLOOKUP(Table1[[#This Row],[Order ID]],Mapping!H518:K8309,4,0)</f>
        <v>40685</v>
      </c>
      <c r="H518" t="str">
        <f>INDEX(Mapping!$B$2:$T$7793,MATCH(Data!$A518,Mapping!$B$3:$B$7793,0),MATCH(Data!$H$1,Mapping!$B$2:$T$2,0))</f>
        <v>Standard Class</v>
      </c>
      <c r="I518" t="str">
        <f>INDEX(Mapping!$B$2:$T$7793,MATCH(Data!$A518,Mapping!$B$3:$B$7793,0),MATCH(Data!$I$1,Mapping!$B$2:$T$2,0))</f>
        <v>Consumer</v>
      </c>
      <c r="J518">
        <f>VLOOKUP($A518,Mapping!$X$3:$Y$7793,2,0)</f>
        <v>23464</v>
      </c>
      <c r="K518" t="str">
        <f>VLOOKUP($J518,Mapping!$AB$3:$AC$475,2,0)</f>
        <v>Fresno</v>
      </c>
      <c r="L518" t="str">
        <f>VLOOKUP($K518,Mapping!$AF$3:$AG$475,2,0)</f>
        <v>California</v>
      </c>
      <c r="M518" t="str">
        <f>VLOOKUP($L518,Mapping!$AI$3:$AJ$48,2,0)</f>
        <v>United States</v>
      </c>
      <c r="N518" t="str">
        <f>VLOOKUP($L518,Mapping!$AI$3:$AK$48,3,0)</f>
        <v>West</v>
      </c>
      <c r="O518" t="str">
        <f>VLOOKUP(Table1[[#This Row],[Column1]],Mapping!$AM$8:$AN$11,2,0)</f>
        <v>Office Supplies</v>
      </c>
      <c r="P518" t="str">
        <f>VLOOKUP(Table1[[#This Row],[Column3]],Mapping!$AP$5:$AQ$22,2,0)</f>
        <v>Supplies</v>
      </c>
      <c r="Q518">
        <v>34.200000000000003</v>
      </c>
      <c r="R518">
        <v>5</v>
      </c>
      <c r="S518">
        <v>9.234</v>
      </c>
    </row>
    <row r="519" spans="1:19" x14ac:dyDescent="0.35">
      <c r="A519">
        <v>1213</v>
      </c>
      <c r="B519" t="s">
        <v>1460</v>
      </c>
      <c r="C519" t="s">
        <v>1461</v>
      </c>
      <c r="D519" t="str">
        <f>MID(Table1[[#This Row],[Product ID]],5,2)</f>
        <v>LA</v>
      </c>
      <c r="E519" t="str">
        <f>LEFT(Table1[[#This Row],[Product ID]],3)</f>
        <v>OFF</v>
      </c>
      <c r="F519" s="10">
        <f>VLOOKUP(Table1[[#This Row],[Order ID]],Mapping!H519:J8310,3,0)</f>
        <v>40666</v>
      </c>
      <c r="G519" s="10">
        <f>VLOOKUP(Table1[[#This Row],[Order ID]],Mapping!H519:K8310,4,0)</f>
        <v>40668</v>
      </c>
      <c r="H519" t="str">
        <f>INDEX(Mapping!$B$2:$T$7793,MATCH(Data!$A519,Mapping!$B$3:$B$7793,0),MATCH(Data!$H$1,Mapping!$B$2:$T$2,0))</f>
        <v>Standard Class</v>
      </c>
      <c r="I519" t="str">
        <f>INDEX(Mapping!$B$2:$T$7793,MATCH(Data!$A519,Mapping!$B$3:$B$7793,0),MATCH(Data!$I$1,Mapping!$B$2:$T$2,0))</f>
        <v>Consumer</v>
      </c>
      <c r="J519">
        <f>VLOOKUP($A519,Mapping!$X$3:$Y$7793,2,0)</f>
        <v>54915</v>
      </c>
      <c r="K519" t="str">
        <f>VLOOKUP($J519,Mapping!$AB$3:$AC$475,2,0)</f>
        <v>Apopka</v>
      </c>
      <c r="L519" t="str">
        <f>VLOOKUP($K519,Mapping!$AF$3:$AG$475,2,0)</f>
        <v>Florida</v>
      </c>
      <c r="M519" t="str">
        <f>VLOOKUP($L519,Mapping!$AI$3:$AJ$48,2,0)</f>
        <v>United States</v>
      </c>
      <c r="N519" t="str">
        <f>VLOOKUP($L519,Mapping!$AI$3:$AK$48,3,0)</f>
        <v>South</v>
      </c>
      <c r="O519" t="str">
        <f>VLOOKUP(Table1[[#This Row],[Column1]],Mapping!$AM$8:$AN$11,2,0)</f>
        <v>Office Supplies</v>
      </c>
      <c r="P519" t="str">
        <f>VLOOKUP(Table1[[#This Row],[Column3]],Mapping!$AP$5:$AQ$22,2,0)</f>
        <v>Labels</v>
      </c>
      <c r="Q519">
        <v>21.560000000000002</v>
      </c>
      <c r="R519">
        <v>7</v>
      </c>
      <c r="S519">
        <v>10.348799999999999</v>
      </c>
    </row>
    <row r="520" spans="1:19" x14ac:dyDescent="0.35">
      <c r="A520">
        <v>5739</v>
      </c>
      <c r="B520" t="s">
        <v>4629</v>
      </c>
      <c r="C520" t="s">
        <v>1817</v>
      </c>
      <c r="D520" t="str">
        <f>MID(Table1[[#This Row],[Product ID]],5,2)</f>
        <v>AP</v>
      </c>
      <c r="E520" t="str">
        <f>LEFT(Table1[[#This Row],[Product ID]],3)</f>
        <v>OFF</v>
      </c>
      <c r="F520" s="10">
        <f>VLOOKUP(Table1[[#This Row],[Order ID]],Mapping!H520:J8311,3,0)</f>
        <v>40605</v>
      </c>
      <c r="G520" s="10">
        <f>VLOOKUP(Table1[[#This Row],[Order ID]],Mapping!H520:K8311,4,0)</f>
        <v>40609</v>
      </c>
      <c r="H520" t="str">
        <f>INDEX(Mapping!$B$2:$T$7793,MATCH(Data!$A520,Mapping!$B$3:$B$7793,0),MATCH(Data!$H$1,Mapping!$B$2:$T$2,0))</f>
        <v>Standard Class</v>
      </c>
      <c r="I520" t="str">
        <f>INDEX(Mapping!$B$2:$T$7793,MATCH(Data!$A520,Mapping!$B$3:$B$7793,0),MATCH(Data!$I$1,Mapping!$B$2:$T$2,0))</f>
        <v>Consumer</v>
      </c>
      <c r="J520">
        <f>VLOOKUP($A520,Mapping!$X$3:$Y$7793,2,0)</f>
        <v>77095</v>
      </c>
      <c r="K520" t="str">
        <f>VLOOKUP($J520,Mapping!$AB$3:$AC$475,2,0)</f>
        <v>Naperville</v>
      </c>
      <c r="L520" t="str">
        <f>VLOOKUP($K520,Mapping!$AF$3:$AG$475,2,0)</f>
        <v>Illinois</v>
      </c>
      <c r="M520" t="str">
        <f>VLOOKUP($L520,Mapping!$AI$3:$AJ$48,2,0)</f>
        <v>United States</v>
      </c>
      <c r="N520" t="str">
        <f>VLOOKUP($L520,Mapping!$AI$3:$AK$48,3,0)</f>
        <v>Central</v>
      </c>
      <c r="O520" t="str">
        <f>VLOOKUP(Table1[[#This Row],[Column1]],Mapping!$AM$8:$AN$11,2,0)</f>
        <v>Office Supplies</v>
      </c>
      <c r="P520" t="str">
        <f>VLOOKUP(Table1[[#This Row],[Column3]],Mapping!$AP$5:$AQ$22,2,0)</f>
        <v>Appliances</v>
      </c>
      <c r="Q520">
        <v>176.77199999999996</v>
      </c>
      <c r="R520">
        <v>3</v>
      </c>
      <c r="S520">
        <v>-459.60720000000003</v>
      </c>
    </row>
    <row r="521" spans="1:19" x14ac:dyDescent="0.35">
      <c r="A521">
        <v>7462</v>
      </c>
      <c r="B521" t="s">
        <v>5591</v>
      </c>
      <c r="C521" t="s">
        <v>258</v>
      </c>
      <c r="D521" t="str">
        <f>MID(Table1[[#This Row],[Product ID]],5,2)</f>
        <v>CH</v>
      </c>
      <c r="E521" t="str">
        <f>LEFT(Table1[[#This Row],[Product ID]],3)</f>
        <v>FUR</v>
      </c>
      <c r="F521" s="10">
        <f>VLOOKUP(Table1[[#This Row],[Order ID]],Mapping!H521:J8312,3,0)</f>
        <v>40633</v>
      </c>
      <c r="G521" s="10">
        <f>VLOOKUP(Table1[[#This Row],[Order ID]],Mapping!H521:K8312,4,0)</f>
        <v>40633</v>
      </c>
      <c r="H521" t="str">
        <f>INDEX(Mapping!$B$2:$T$7793,MATCH(Data!$A521,Mapping!$B$3:$B$7793,0),MATCH(Data!$H$1,Mapping!$B$2:$T$2,0))</f>
        <v>Standard Class</v>
      </c>
      <c r="I521" t="str">
        <f>INDEX(Mapping!$B$2:$T$7793,MATCH(Data!$A521,Mapping!$B$3:$B$7793,0),MATCH(Data!$I$1,Mapping!$B$2:$T$2,0))</f>
        <v>Home Office</v>
      </c>
      <c r="J521">
        <f>VLOOKUP($A521,Mapping!$X$3:$Y$7793,2,0)</f>
        <v>33614</v>
      </c>
      <c r="K521" t="str">
        <f>VLOOKUP($J521,Mapping!$AB$3:$AC$475,2,0)</f>
        <v>Saint Petersburg</v>
      </c>
      <c r="L521" t="str">
        <f>VLOOKUP($K521,Mapping!$AF$3:$AG$475,2,0)</f>
        <v>Florida</v>
      </c>
      <c r="M521" t="str">
        <f>VLOOKUP($L521,Mapping!$AI$3:$AJ$48,2,0)</f>
        <v>United States</v>
      </c>
      <c r="N521" t="str">
        <f>VLOOKUP($L521,Mapping!$AI$3:$AK$48,3,0)</f>
        <v>South</v>
      </c>
      <c r="O521" t="str">
        <f>VLOOKUP(Table1[[#This Row],[Column1]],Mapping!$AM$8:$AN$11,2,0)</f>
        <v>Furniture</v>
      </c>
      <c r="P521" t="str">
        <f>VLOOKUP(Table1[[#This Row],[Column3]],Mapping!$AP$5:$AQ$22,2,0)</f>
        <v>Chairs</v>
      </c>
      <c r="Q521">
        <v>1125.4879999999998</v>
      </c>
      <c r="R521">
        <v>7</v>
      </c>
      <c r="S521">
        <v>98.480200000000082</v>
      </c>
    </row>
    <row r="522" spans="1:19" x14ac:dyDescent="0.35">
      <c r="A522">
        <v>5175</v>
      </c>
      <c r="B522" t="s">
        <v>4292</v>
      </c>
      <c r="C522" t="s">
        <v>9</v>
      </c>
      <c r="D522" t="str">
        <f>MID(Table1[[#This Row],[Product ID]],5,2)</f>
        <v>FU</v>
      </c>
      <c r="E522" t="str">
        <f>LEFT(Table1[[#This Row],[Product ID]],3)</f>
        <v>FUR</v>
      </c>
      <c r="F522" s="10">
        <f>VLOOKUP(Table1[[#This Row],[Order ID]],Mapping!H522:J8313,3,0)</f>
        <v>40792</v>
      </c>
      <c r="G522" s="10">
        <f>VLOOKUP(Table1[[#This Row],[Order ID]],Mapping!H522:K8313,4,0)</f>
        <v>40795</v>
      </c>
      <c r="H522" t="str">
        <f>INDEX(Mapping!$B$2:$T$7793,MATCH(Data!$A522,Mapping!$B$3:$B$7793,0),MATCH(Data!$H$1,Mapping!$B$2:$T$2,0))</f>
        <v>First Class</v>
      </c>
      <c r="I522" t="str">
        <f>INDEX(Mapping!$B$2:$T$7793,MATCH(Data!$A522,Mapping!$B$3:$B$7793,0),MATCH(Data!$I$1,Mapping!$B$2:$T$2,0))</f>
        <v>Consumer</v>
      </c>
      <c r="J522">
        <f>VLOOKUP($A522,Mapping!$X$3:$Y$7793,2,0)</f>
        <v>94109</v>
      </c>
      <c r="K522" t="str">
        <f>VLOOKUP($J522,Mapping!$AB$3:$AC$475,2,0)</f>
        <v>Fremont</v>
      </c>
      <c r="L522" t="str">
        <f>VLOOKUP($K522,Mapping!$AF$3:$AG$475,2,0)</f>
        <v>Nebraska</v>
      </c>
      <c r="M522" t="str">
        <f>VLOOKUP($L522,Mapping!$AI$3:$AJ$48,2,0)</f>
        <v>United States</v>
      </c>
      <c r="N522" t="str">
        <f>VLOOKUP($L522,Mapping!$AI$3:$AK$48,3,0)</f>
        <v>Central</v>
      </c>
      <c r="O522" t="str">
        <f>VLOOKUP(Table1[[#This Row],[Column1]],Mapping!$AM$8:$AN$11,2,0)</f>
        <v>Furniture</v>
      </c>
      <c r="P522" t="str">
        <f>VLOOKUP(Table1[[#This Row],[Column3]],Mapping!$AP$5:$AQ$22,2,0)</f>
        <v>Furnishings</v>
      </c>
      <c r="Q522">
        <v>41.88</v>
      </c>
      <c r="R522">
        <v>6</v>
      </c>
      <c r="S522">
        <v>12.145199999999997</v>
      </c>
    </row>
    <row r="523" spans="1:19" x14ac:dyDescent="0.35">
      <c r="A523">
        <v>5176</v>
      </c>
      <c r="B523" t="s">
        <v>4292</v>
      </c>
      <c r="C523" t="s">
        <v>4293</v>
      </c>
      <c r="D523" t="str">
        <f>MID(Table1[[#This Row],[Product ID]],5,2)</f>
        <v>LA</v>
      </c>
      <c r="E523" t="str">
        <f>LEFT(Table1[[#This Row],[Product ID]],3)</f>
        <v>OFF</v>
      </c>
      <c r="F523" s="10">
        <f>VLOOKUP(Table1[[#This Row],[Order ID]],Mapping!H523:J8314,3,0)</f>
        <v>40792</v>
      </c>
      <c r="G523" s="10">
        <f>VLOOKUP(Table1[[#This Row],[Order ID]],Mapping!H523:K8314,4,0)</f>
        <v>40795</v>
      </c>
      <c r="H523" t="str">
        <f>INDEX(Mapping!$B$2:$T$7793,MATCH(Data!$A523,Mapping!$B$3:$B$7793,0),MATCH(Data!$H$1,Mapping!$B$2:$T$2,0))</f>
        <v>First Class</v>
      </c>
      <c r="I523" t="str">
        <f>INDEX(Mapping!$B$2:$T$7793,MATCH(Data!$A523,Mapping!$B$3:$B$7793,0),MATCH(Data!$I$1,Mapping!$B$2:$T$2,0))</f>
        <v>Corporate</v>
      </c>
      <c r="J523">
        <f>VLOOKUP($A523,Mapping!$X$3:$Y$7793,2,0)</f>
        <v>94109</v>
      </c>
      <c r="K523" t="str">
        <f>VLOOKUP($J523,Mapping!$AB$3:$AC$475,2,0)</f>
        <v>Fremont</v>
      </c>
      <c r="L523" t="str">
        <f>VLOOKUP($K523,Mapping!$AF$3:$AG$475,2,0)</f>
        <v>Nebraska</v>
      </c>
      <c r="M523" t="str">
        <f>VLOOKUP($L523,Mapping!$AI$3:$AJ$48,2,0)</f>
        <v>United States</v>
      </c>
      <c r="N523" t="str">
        <f>VLOOKUP($L523,Mapping!$AI$3:$AK$48,3,0)</f>
        <v>Central</v>
      </c>
      <c r="O523" t="str">
        <f>VLOOKUP(Table1[[#This Row],[Column1]],Mapping!$AM$8:$AN$11,2,0)</f>
        <v>Office Supplies</v>
      </c>
      <c r="P523" t="str">
        <f>VLOOKUP(Table1[[#This Row],[Column3]],Mapping!$AP$5:$AQ$22,2,0)</f>
        <v>Labels</v>
      </c>
      <c r="Q523">
        <v>58.48</v>
      </c>
      <c r="R523">
        <v>8</v>
      </c>
      <c r="S523">
        <v>27.485599999999998</v>
      </c>
    </row>
    <row r="524" spans="1:19" x14ac:dyDescent="0.35">
      <c r="A524">
        <v>3444</v>
      </c>
      <c r="B524" t="s">
        <v>3238</v>
      </c>
      <c r="C524" t="s">
        <v>1904</v>
      </c>
      <c r="D524" t="str">
        <f>MID(Table1[[#This Row],[Product ID]],5,2)</f>
        <v>PA</v>
      </c>
      <c r="E524" t="str">
        <f>LEFT(Table1[[#This Row],[Product ID]],3)</f>
        <v>OFF</v>
      </c>
      <c r="F524" s="10">
        <f>VLOOKUP(Table1[[#This Row],[Order ID]],Mapping!H524:J8315,3,0)</f>
        <v>40715</v>
      </c>
      <c r="G524" s="10">
        <f>VLOOKUP(Table1[[#This Row],[Order ID]],Mapping!H524:K8315,4,0)</f>
        <v>40718</v>
      </c>
      <c r="H524" t="str">
        <f>INDEX(Mapping!$B$2:$T$7793,MATCH(Data!$A524,Mapping!$B$3:$B$7793,0),MATCH(Data!$H$1,Mapping!$B$2:$T$2,0))</f>
        <v>Standard Class</v>
      </c>
      <c r="I524" t="str">
        <f>INDEX(Mapping!$B$2:$T$7793,MATCH(Data!$A524,Mapping!$B$3:$B$7793,0),MATCH(Data!$I$1,Mapping!$B$2:$T$2,0))</f>
        <v>Home Office</v>
      </c>
      <c r="J524">
        <f>VLOOKUP($A524,Mapping!$X$3:$Y$7793,2,0)</f>
        <v>10024</v>
      </c>
      <c r="K524" t="str">
        <f>VLOOKUP($J524,Mapping!$AB$3:$AC$475,2,0)</f>
        <v>Memphis</v>
      </c>
      <c r="L524" t="str">
        <f>VLOOKUP($K524,Mapping!$AF$3:$AG$475,2,0)</f>
        <v>Tennessee</v>
      </c>
      <c r="M524" t="str">
        <f>VLOOKUP($L524,Mapping!$AI$3:$AJ$48,2,0)</f>
        <v>United States</v>
      </c>
      <c r="N524" t="str">
        <f>VLOOKUP($L524,Mapping!$AI$3:$AK$48,3,0)</f>
        <v>South</v>
      </c>
      <c r="O524" t="str">
        <f>VLOOKUP(Table1[[#This Row],[Column1]],Mapping!$AM$8:$AN$11,2,0)</f>
        <v>Office Supplies</v>
      </c>
      <c r="P524" t="str">
        <f>VLOOKUP(Table1[[#This Row],[Column3]],Mapping!$AP$5:$AQ$22,2,0)</f>
        <v>Paper</v>
      </c>
      <c r="Q524">
        <v>19.649999999999999</v>
      </c>
      <c r="R524">
        <v>3</v>
      </c>
      <c r="S524">
        <v>9.0389999999999997</v>
      </c>
    </row>
    <row r="525" spans="1:19" x14ac:dyDescent="0.35">
      <c r="A525">
        <v>3445</v>
      </c>
      <c r="B525" t="s">
        <v>3238</v>
      </c>
      <c r="C525" t="s">
        <v>633</v>
      </c>
      <c r="D525" t="str">
        <f>MID(Table1[[#This Row],[Product ID]],5,2)</f>
        <v>PH</v>
      </c>
      <c r="E525" t="str">
        <f>LEFT(Table1[[#This Row],[Product ID]],3)</f>
        <v>TEC</v>
      </c>
      <c r="F525" s="10">
        <f>VLOOKUP(Table1[[#This Row],[Order ID]],Mapping!H525:J8316,3,0)</f>
        <v>40715</v>
      </c>
      <c r="G525" s="10">
        <f>VLOOKUP(Table1[[#This Row],[Order ID]],Mapping!H525:K8316,4,0)</f>
        <v>40718</v>
      </c>
      <c r="H525" t="str">
        <f>INDEX(Mapping!$B$2:$T$7793,MATCH(Data!$A525,Mapping!$B$3:$B$7793,0),MATCH(Data!$H$1,Mapping!$B$2:$T$2,0))</f>
        <v>First Class</v>
      </c>
      <c r="I525" t="str">
        <f>INDEX(Mapping!$B$2:$T$7793,MATCH(Data!$A525,Mapping!$B$3:$B$7793,0),MATCH(Data!$I$1,Mapping!$B$2:$T$2,0))</f>
        <v>Consumer</v>
      </c>
      <c r="J525">
        <f>VLOOKUP($A525,Mapping!$X$3:$Y$7793,2,0)</f>
        <v>10024</v>
      </c>
      <c r="K525" t="str">
        <f>VLOOKUP($J525,Mapping!$AB$3:$AC$475,2,0)</f>
        <v>Memphis</v>
      </c>
      <c r="L525" t="str">
        <f>VLOOKUP($K525,Mapping!$AF$3:$AG$475,2,0)</f>
        <v>Tennessee</v>
      </c>
      <c r="M525" t="str">
        <f>VLOOKUP($L525,Mapping!$AI$3:$AJ$48,2,0)</f>
        <v>United States</v>
      </c>
      <c r="N525" t="str">
        <f>VLOOKUP($L525,Mapping!$AI$3:$AK$48,3,0)</f>
        <v>South</v>
      </c>
      <c r="O525" t="str">
        <f>VLOOKUP(Table1[[#This Row],[Column1]],Mapping!$AM$8:$AN$11,2,0)</f>
        <v>Technology</v>
      </c>
      <c r="P525" t="str">
        <f>VLOOKUP(Table1[[#This Row],[Column3]],Mapping!$AP$5:$AQ$22,2,0)</f>
        <v>Phones</v>
      </c>
      <c r="Q525">
        <v>617.97</v>
      </c>
      <c r="R525">
        <v>3</v>
      </c>
      <c r="S525">
        <v>160.6722</v>
      </c>
    </row>
    <row r="526" spans="1:19" x14ac:dyDescent="0.35">
      <c r="A526">
        <v>6681</v>
      </c>
      <c r="B526" t="s">
        <v>5145</v>
      </c>
      <c r="C526" t="s">
        <v>937</v>
      </c>
      <c r="D526" t="str">
        <f>MID(Table1[[#This Row],[Product ID]],5,2)</f>
        <v>PA</v>
      </c>
      <c r="E526" t="str">
        <f>LEFT(Table1[[#This Row],[Product ID]],3)</f>
        <v>OFF</v>
      </c>
      <c r="F526" s="10">
        <f>VLOOKUP(Table1[[#This Row],[Order ID]],Mapping!H526:J8317,3,0)</f>
        <v>40683</v>
      </c>
      <c r="G526" s="10">
        <f>VLOOKUP(Table1[[#This Row],[Order ID]],Mapping!H526:K8317,4,0)</f>
        <v>40685</v>
      </c>
      <c r="H526" t="str">
        <f>INDEX(Mapping!$B$2:$T$7793,MATCH(Data!$A526,Mapping!$B$3:$B$7793,0),MATCH(Data!$H$1,Mapping!$B$2:$T$2,0))</f>
        <v>Second Class</v>
      </c>
      <c r="I526" t="str">
        <f>INDEX(Mapping!$B$2:$T$7793,MATCH(Data!$A526,Mapping!$B$3:$B$7793,0),MATCH(Data!$I$1,Mapping!$B$2:$T$2,0))</f>
        <v>Corporate</v>
      </c>
      <c r="J526">
        <f>VLOOKUP($A526,Mapping!$X$3:$Y$7793,2,0)</f>
        <v>78666</v>
      </c>
      <c r="K526" t="e">
        <f>VLOOKUP($J526,Mapping!$AB$3:$AC$475,2,0)</f>
        <v>#N/A</v>
      </c>
      <c r="L526" t="e">
        <f>VLOOKUP($K526,Mapping!$AF$3:$AG$475,2,0)</f>
        <v>#N/A</v>
      </c>
      <c r="M526" t="e">
        <f>VLOOKUP($L526,Mapping!$AI$3:$AJ$48,2,0)</f>
        <v>#N/A</v>
      </c>
      <c r="N526" t="e">
        <f>VLOOKUP($L526,Mapping!$AI$3:$AK$48,3,0)</f>
        <v>#N/A</v>
      </c>
      <c r="O526" t="str">
        <f>VLOOKUP(Table1[[#This Row],[Column1]],Mapping!$AM$8:$AN$11,2,0)</f>
        <v>Office Supplies</v>
      </c>
      <c r="P526" t="str">
        <f>VLOOKUP(Table1[[#This Row],[Column3]],Mapping!$AP$5:$AQ$22,2,0)</f>
        <v>Paper</v>
      </c>
      <c r="Q526">
        <v>10.368000000000002</v>
      </c>
      <c r="R526">
        <v>2</v>
      </c>
      <c r="S526">
        <v>3.6288</v>
      </c>
    </row>
    <row r="527" spans="1:19" x14ac:dyDescent="0.35">
      <c r="A527">
        <v>6682</v>
      </c>
      <c r="B527" t="s">
        <v>5145</v>
      </c>
      <c r="C527" t="s">
        <v>2309</v>
      </c>
      <c r="D527" t="str">
        <f>MID(Table1[[#This Row],[Product ID]],5,2)</f>
        <v>AC</v>
      </c>
      <c r="E527" t="str">
        <f>LEFT(Table1[[#This Row],[Product ID]],3)</f>
        <v>TEC</v>
      </c>
      <c r="F527" s="10">
        <f>VLOOKUP(Table1[[#This Row],[Order ID]],Mapping!H527:J8318,3,0)</f>
        <v>40683</v>
      </c>
      <c r="G527" s="10">
        <f>VLOOKUP(Table1[[#This Row],[Order ID]],Mapping!H527:K8318,4,0)</f>
        <v>40685</v>
      </c>
      <c r="H527" t="str">
        <f>INDEX(Mapping!$B$2:$T$7793,MATCH(Data!$A527,Mapping!$B$3:$B$7793,0),MATCH(Data!$H$1,Mapping!$B$2:$T$2,0))</f>
        <v>Second Class</v>
      </c>
      <c r="I527" t="str">
        <f>INDEX(Mapping!$B$2:$T$7793,MATCH(Data!$A527,Mapping!$B$3:$B$7793,0),MATCH(Data!$I$1,Mapping!$B$2:$T$2,0))</f>
        <v>Corporate</v>
      </c>
      <c r="J527">
        <f>VLOOKUP($A527,Mapping!$X$3:$Y$7793,2,0)</f>
        <v>78666</v>
      </c>
      <c r="K527" t="e">
        <f>VLOOKUP($J527,Mapping!$AB$3:$AC$475,2,0)</f>
        <v>#N/A</v>
      </c>
      <c r="L527" t="e">
        <f>VLOOKUP($K527,Mapping!$AF$3:$AG$475,2,0)</f>
        <v>#N/A</v>
      </c>
      <c r="M527" t="e">
        <f>VLOOKUP($L527,Mapping!$AI$3:$AJ$48,2,0)</f>
        <v>#N/A</v>
      </c>
      <c r="N527" t="e">
        <f>VLOOKUP($L527,Mapping!$AI$3:$AK$48,3,0)</f>
        <v>#N/A</v>
      </c>
      <c r="O527" t="str">
        <f>VLOOKUP(Table1[[#This Row],[Column1]],Mapping!$AM$8:$AN$11,2,0)</f>
        <v>Technology</v>
      </c>
      <c r="P527" t="str">
        <f>VLOOKUP(Table1[[#This Row],[Column3]],Mapping!$AP$5:$AQ$22,2,0)</f>
        <v>Accessories</v>
      </c>
      <c r="Q527">
        <v>20.784000000000002</v>
      </c>
      <c r="R527">
        <v>2</v>
      </c>
      <c r="S527">
        <v>-3.6372000000000027</v>
      </c>
    </row>
    <row r="528" spans="1:19" x14ac:dyDescent="0.35">
      <c r="A528">
        <v>2358</v>
      </c>
      <c r="B528" t="s">
        <v>2482</v>
      </c>
      <c r="C528" t="s">
        <v>321</v>
      </c>
      <c r="D528" t="str">
        <f>MID(Table1[[#This Row],[Product ID]],5,2)</f>
        <v>BI</v>
      </c>
      <c r="E528" t="str">
        <f>LEFT(Table1[[#This Row],[Product ID]],3)</f>
        <v>OFF</v>
      </c>
      <c r="F528" s="10">
        <f>VLOOKUP(Table1[[#This Row],[Order ID]],Mapping!H528:J8319,3,0)</f>
        <v>40840</v>
      </c>
      <c r="G528" s="10">
        <f>VLOOKUP(Table1[[#This Row],[Order ID]],Mapping!H528:K8319,4,0)</f>
        <v>40845</v>
      </c>
      <c r="H528" t="str">
        <f>INDEX(Mapping!$B$2:$T$7793,MATCH(Data!$A528,Mapping!$B$3:$B$7793,0),MATCH(Data!$H$1,Mapping!$B$2:$T$2,0))</f>
        <v>First Class</v>
      </c>
      <c r="I528" t="str">
        <f>INDEX(Mapping!$B$2:$T$7793,MATCH(Data!$A528,Mapping!$B$3:$B$7793,0),MATCH(Data!$I$1,Mapping!$B$2:$T$2,0))</f>
        <v>Consumer</v>
      </c>
      <c r="J528">
        <f>VLOOKUP($A528,Mapping!$X$3:$Y$7793,2,0)</f>
        <v>91730</v>
      </c>
      <c r="K528" t="str">
        <f>VLOOKUP($J528,Mapping!$AB$3:$AC$475,2,0)</f>
        <v>Sparks</v>
      </c>
      <c r="L528" t="str">
        <f>VLOOKUP($K528,Mapping!$AF$3:$AG$475,2,0)</f>
        <v>Nevada</v>
      </c>
      <c r="M528" t="str">
        <f>VLOOKUP($L528,Mapping!$AI$3:$AJ$48,2,0)</f>
        <v>United States</v>
      </c>
      <c r="N528" t="str">
        <f>VLOOKUP($L528,Mapping!$AI$3:$AK$48,3,0)</f>
        <v>West</v>
      </c>
      <c r="O528" t="str">
        <f>VLOOKUP(Table1[[#This Row],[Column1]],Mapping!$AM$8:$AN$11,2,0)</f>
        <v>Office Supplies</v>
      </c>
      <c r="P528" t="str">
        <f>VLOOKUP(Table1[[#This Row],[Column3]],Mapping!$AP$5:$AQ$22,2,0)</f>
        <v>Binders</v>
      </c>
      <c r="Q528">
        <v>34.271999999999998</v>
      </c>
      <c r="R528">
        <v>3</v>
      </c>
      <c r="S528">
        <v>11.138399999999999</v>
      </c>
    </row>
    <row r="529" spans="1:19" x14ac:dyDescent="0.35">
      <c r="A529">
        <v>4702</v>
      </c>
      <c r="B529" t="s">
        <v>4022</v>
      </c>
      <c r="C529" t="s">
        <v>994</v>
      </c>
      <c r="D529" t="str">
        <f>MID(Table1[[#This Row],[Product ID]],5,2)</f>
        <v>EN</v>
      </c>
      <c r="E529" t="str">
        <f>LEFT(Table1[[#This Row],[Product ID]],3)</f>
        <v>OFF</v>
      </c>
      <c r="F529" s="10">
        <f>VLOOKUP(Table1[[#This Row],[Order ID]],Mapping!H529:J8320,3,0)</f>
        <v>40864</v>
      </c>
      <c r="G529" s="10">
        <f>VLOOKUP(Table1[[#This Row],[Order ID]],Mapping!H529:K8320,4,0)</f>
        <v>40868</v>
      </c>
      <c r="H529" t="str">
        <f>INDEX(Mapping!$B$2:$T$7793,MATCH(Data!$A529,Mapping!$B$3:$B$7793,0),MATCH(Data!$H$1,Mapping!$B$2:$T$2,0))</f>
        <v>Same Day</v>
      </c>
      <c r="I529" t="str">
        <f>INDEX(Mapping!$B$2:$T$7793,MATCH(Data!$A529,Mapping!$B$3:$B$7793,0),MATCH(Data!$I$1,Mapping!$B$2:$T$2,0))</f>
        <v>Consumer</v>
      </c>
      <c r="J529">
        <f>VLOOKUP($A529,Mapping!$X$3:$Y$7793,2,0)</f>
        <v>75104</v>
      </c>
      <c r="K529" t="str">
        <f>VLOOKUP($J529,Mapping!$AB$3:$AC$475,2,0)</f>
        <v>Palatine</v>
      </c>
      <c r="L529" t="str">
        <f>VLOOKUP($K529,Mapping!$AF$3:$AG$475,2,0)</f>
        <v>Illinois</v>
      </c>
      <c r="M529" t="str">
        <f>VLOOKUP($L529,Mapping!$AI$3:$AJ$48,2,0)</f>
        <v>United States</v>
      </c>
      <c r="N529" t="str">
        <f>VLOOKUP($L529,Mapping!$AI$3:$AK$48,3,0)</f>
        <v>Central</v>
      </c>
      <c r="O529" t="str">
        <f>VLOOKUP(Table1[[#This Row],[Column1]],Mapping!$AM$8:$AN$11,2,0)</f>
        <v>Office Supplies</v>
      </c>
      <c r="P529" t="str">
        <f>VLOOKUP(Table1[[#This Row],[Column3]],Mapping!$AP$5:$AQ$22,2,0)</f>
        <v>Envelopes</v>
      </c>
      <c r="Q529">
        <v>7.080000000000001</v>
      </c>
      <c r="R529">
        <v>3</v>
      </c>
      <c r="S529">
        <v>2.4779999999999989</v>
      </c>
    </row>
    <row r="530" spans="1:19" x14ac:dyDescent="0.35">
      <c r="A530">
        <v>6969</v>
      </c>
      <c r="B530" t="s">
        <v>5305</v>
      </c>
      <c r="C530" t="s">
        <v>5306</v>
      </c>
      <c r="D530" t="str">
        <f>MID(Table1[[#This Row],[Product ID]],5,2)</f>
        <v>SU</v>
      </c>
      <c r="E530" t="str">
        <f>LEFT(Table1[[#This Row],[Product ID]],3)</f>
        <v>OFF</v>
      </c>
      <c r="F530" s="10">
        <f>VLOOKUP(Table1[[#This Row],[Order ID]],Mapping!H530:J8321,3,0)</f>
        <v>40777</v>
      </c>
      <c r="G530" s="10">
        <f>VLOOKUP(Table1[[#This Row],[Order ID]],Mapping!H530:K8321,4,0)</f>
        <v>40779</v>
      </c>
      <c r="H530" t="str">
        <f>INDEX(Mapping!$B$2:$T$7793,MATCH(Data!$A530,Mapping!$B$3:$B$7793,0),MATCH(Data!$H$1,Mapping!$B$2:$T$2,0))</f>
        <v>Second Class</v>
      </c>
      <c r="I530" t="str">
        <f>INDEX(Mapping!$B$2:$T$7793,MATCH(Data!$A530,Mapping!$B$3:$B$7793,0),MATCH(Data!$I$1,Mapping!$B$2:$T$2,0))</f>
        <v>Consumer</v>
      </c>
      <c r="J530">
        <f>VLOOKUP($A530,Mapping!$X$3:$Y$7793,2,0)</f>
        <v>33161</v>
      </c>
      <c r="K530" t="str">
        <f>VLOOKUP($J530,Mapping!$AB$3:$AC$475,2,0)</f>
        <v>Port Arthur</v>
      </c>
      <c r="L530" t="str">
        <f>VLOOKUP($K530,Mapping!$AF$3:$AG$475,2,0)</f>
        <v>Texas</v>
      </c>
      <c r="M530" t="str">
        <f>VLOOKUP($L530,Mapping!$AI$3:$AJ$48,2,0)</f>
        <v>United States</v>
      </c>
      <c r="N530" t="str">
        <f>VLOOKUP($L530,Mapping!$AI$3:$AK$48,3,0)</f>
        <v>Central</v>
      </c>
      <c r="O530" t="str">
        <f>VLOOKUP(Table1[[#This Row],[Column1]],Mapping!$AM$8:$AN$11,2,0)</f>
        <v>Office Supplies</v>
      </c>
      <c r="P530" t="str">
        <f>VLOOKUP(Table1[[#This Row],[Column3]],Mapping!$AP$5:$AQ$22,2,0)</f>
        <v>Supplies</v>
      </c>
      <c r="Q530">
        <v>7.6320000000000014</v>
      </c>
      <c r="R530">
        <v>3</v>
      </c>
      <c r="S530">
        <v>-1.8126000000000002</v>
      </c>
    </row>
    <row r="531" spans="1:19" x14ac:dyDescent="0.35">
      <c r="A531">
        <v>234</v>
      </c>
      <c r="B531" t="s">
        <v>326</v>
      </c>
      <c r="C531" t="s">
        <v>327</v>
      </c>
      <c r="D531" t="str">
        <f>MID(Table1[[#This Row],[Product ID]],5,2)</f>
        <v>AR</v>
      </c>
      <c r="E531" t="str">
        <f>LEFT(Table1[[#This Row],[Product ID]],3)</f>
        <v>OFF</v>
      </c>
      <c r="F531" s="10" t="e">
        <f>VLOOKUP(Table1[[#This Row],[Order ID]],Mapping!H531:J8322,3,0)</f>
        <v>#N/A</v>
      </c>
      <c r="G531" s="10" t="e">
        <f>VLOOKUP(Table1[[#This Row],[Order ID]],Mapping!H531:K8322,4,0)</f>
        <v>#N/A</v>
      </c>
      <c r="H531" t="str">
        <f>INDEX(Mapping!$B$2:$T$7793,MATCH(Data!$A531,Mapping!$B$3:$B$7793,0),MATCH(Data!$H$1,Mapping!$B$2:$T$2,0))</f>
        <v>Second Class</v>
      </c>
      <c r="I531" t="str">
        <f>INDEX(Mapping!$B$2:$T$7793,MATCH(Data!$A531,Mapping!$B$3:$B$7793,0),MATCH(Data!$I$1,Mapping!$B$2:$T$2,0))</f>
        <v>Corporate</v>
      </c>
      <c r="J531">
        <f>VLOOKUP($A531,Mapping!$X$3:$Y$7793,2,0)</f>
        <v>48180</v>
      </c>
      <c r="K531" t="str">
        <f>VLOOKUP($J531,Mapping!$AB$3:$AC$475,2,0)</f>
        <v>Huntington Beach</v>
      </c>
      <c r="L531" t="str">
        <f>VLOOKUP($K531,Mapping!$AF$3:$AG$475,2,0)</f>
        <v>California</v>
      </c>
      <c r="M531" t="str">
        <f>VLOOKUP($L531,Mapping!$AI$3:$AJ$48,2,0)</f>
        <v>United States</v>
      </c>
      <c r="N531" t="str">
        <f>VLOOKUP($L531,Mapping!$AI$3:$AK$48,3,0)</f>
        <v>West</v>
      </c>
      <c r="O531" t="str">
        <f>VLOOKUP(Table1[[#This Row],[Column1]],Mapping!$AM$8:$AN$11,2,0)</f>
        <v>Office Supplies</v>
      </c>
      <c r="P531" t="str">
        <f>VLOOKUP(Table1[[#This Row],[Column3]],Mapping!$AP$5:$AQ$22,2,0)</f>
        <v>Art</v>
      </c>
      <c r="Q531">
        <v>9.84</v>
      </c>
      <c r="R531">
        <v>3</v>
      </c>
      <c r="S531">
        <v>2.8535999999999988</v>
      </c>
    </row>
    <row r="532" spans="1:19" x14ac:dyDescent="0.35">
      <c r="A532">
        <v>2077</v>
      </c>
      <c r="B532" t="s">
        <v>2246</v>
      </c>
      <c r="C532" t="s">
        <v>1385</v>
      </c>
      <c r="D532" t="str">
        <f>MID(Table1[[#This Row],[Product ID]],5,2)</f>
        <v>FU</v>
      </c>
      <c r="E532" t="str">
        <f>LEFT(Table1[[#This Row],[Product ID]],3)</f>
        <v>FUR</v>
      </c>
      <c r="F532" s="10">
        <f>VLOOKUP(Table1[[#This Row],[Order ID]],Mapping!H532:J8323,3,0)</f>
        <v>40793</v>
      </c>
      <c r="G532" s="10">
        <f>VLOOKUP(Table1[[#This Row],[Order ID]],Mapping!H532:K8323,4,0)</f>
        <v>40798</v>
      </c>
      <c r="H532" t="str">
        <f>INDEX(Mapping!$B$2:$T$7793,MATCH(Data!$A532,Mapping!$B$3:$B$7793,0),MATCH(Data!$H$1,Mapping!$B$2:$T$2,0))</f>
        <v>Second Class</v>
      </c>
      <c r="I532" t="str">
        <f>INDEX(Mapping!$B$2:$T$7793,MATCH(Data!$A532,Mapping!$B$3:$B$7793,0),MATCH(Data!$I$1,Mapping!$B$2:$T$2,0))</f>
        <v>Home Office</v>
      </c>
      <c r="J532">
        <f>VLOOKUP($A532,Mapping!$X$3:$Y$7793,2,0)</f>
        <v>74133</v>
      </c>
      <c r="K532" t="str">
        <f>VLOOKUP($J532,Mapping!$AB$3:$AC$475,2,0)</f>
        <v>Stockton</v>
      </c>
      <c r="L532" t="str">
        <f>VLOOKUP($K532,Mapping!$AF$3:$AG$475,2,0)</f>
        <v>California</v>
      </c>
      <c r="M532" t="str">
        <f>VLOOKUP($L532,Mapping!$AI$3:$AJ$48,2,0)</f>
        <v>United States</v>
      </c>
      <c r="N532" t="str">
        <f>VLOOKUP($L532,Mapping!$AI$3:$AK$48,3,0)</f>
        <v>West</v>
      </c>
      <c r="O532" t="str">
        <f>VLOOKUP(Table1[[#This Row],[Column1]],Mapping!$AM$8:$AN$11,2,0)</f>
        <v>Furniture</v>
      </c>
      <c r="P532" t="str">
        <f>VLOOKUP(Table1[[#This Row],[Column3]],Mapping!$AP$5:$AQ$22,2,0)</f>
        <v>Furnishings</v>
      </c>
      <c r="Q532">
        <v>57.69</v>
      </c>
      <c r="R532">
        <v>3</v>
      </c>
      <c r="S532">
        <v>23.652900000000002</v>
      </c>
    </row>
    <row r="533" spans="1:19" x14ac:dyDescent="0.35">
      <c r="A533">
        <v>2078</v>
      </c>
      <c r="B533" t="s">
        <v>2246</v>
      </c>
      <c r="C533" t="s">
        <v>2247</v>
      </c>
      <c r="D533" t="str">
        <f>MID(Table1[[#This Row],[Product ID]],5,2)</f>
        <v>BI</v>
      </c>
      <c r="E533" t="str">
        <f>LEFT(Table1[[#This Row],[Product ID]],3)</f>
        <v>OFF</v>
      </c>
      <c r="F533" s="10">
        <f>VLOOKUP(Table1[[#This Row],[Order ID]],Mapping!H533:J8324,3,0)</f>
        <v>40793</v>
      </c>
      <c r="G533" s="10">
        <f>VLOOKUP(Table1[[#This Row],[Order ID]],Mapping!H533:K8324,4,0)</f>
        <v>40798</v>
      </c>
      <c r="H533" t="str">
        <f>INDEX(Mapping!$B$2:$T$7793,MATCH(Data!$A533,Mapping!$B$3:$B$7793,0),MATCH(Data!$H$1,Mapping!$B$2:$T$2,0))</f>
        <v>Second Class</v>
      </c>
      <c r="I533" t="str">
        <f>INDEX(Mapping!$B$2:$T$7793,MATCH(Data!$A533,Mapping!$B$3:$B$7793,0),MATCH(Data!$I$1,Mapping!$B$2:$T$2,0))</f>
        <v>Consumer</v>
      </c>
      <c r="J533">
        <f>VLOOKUP($A533,Mapping!$X$3:$Y$7793,2,0)</f>
        <v>74133</v>
      </c>
      <c r="K533" t="str">
        <f>VLOOKUP($J533,Mapping!$AB$3:$AC$475,2,0)</f>
        <v>Stockton</v>
      </c>
      <c r="L533" t="str">
        <f>VLOOKUP($K533,Mapping!$AF$3:$AG$475,2,0)</f>
        <v>California</v>
      </c>
      <c r="M533" t="str">
        <f>VLOOKUP($L533,Mapping!$AI$3:$AJ$48,2,0)</f>
        <v>United States</v>
      </c>
      <c r="N533" t="str">
        <f>VLOOKUP($L533,Mapping!$AI$3:$AK$48,3,0)</f>
        <v>West</v>
      </c>
      <c r="O533" t="str">
        <f>VLOOKUP(Table1[[#This Row],[Column1]],Mapping!$AM$8:$AN$11,2,0)</f>
        <v>Office Supplies</v>
      </c>
      <c r="P533" t="str">
        <f>VLOOKUP(Table1[[#This Row],[Column3]],Mapping!$AP$5:$AQ$22,2,0)</f>
        <v>Binders</v>
      </c>
      <c r="Q533">
        <v>42.81</v>
      </c>
      <c r="R533">
        <v>3</v>
      </c>
      <c r="S533">
        <v>20.120699999999999</v>
      </c>
    </row>
    <row r="534" spans="1:19" x14ac:dyDescent="0.35">
      <c r="A534">
        <v>2079</v>
      </c>
      <c r="B534" t="s">
        <v>2246</v>
      </c>
      <c r="C534" t="s">
        <v>2248</v>
      </c>
      <c r="D534" t="str">
        <f>MID(Table1[[#This Row],[Product ID]],5,2)</f>
        <v>PA</v>
      </c>
      <c r="E534" t="str">
        <f>LEFT(Table1[[#This Row],[Product ID]],3)</f>
        <v>OFF</v>
      </c>
      <c r="F534" s="10">
        <f>VLOOKUP(Table1[[#This Row],[Order ID]],Mapping!H534:J8325,3,0)</f>
        <v>40793</v>
      </c>
      <c r="G534" s="10">
        <f>VLOOKUP(Table1[[#This Row],[Order ID]],Mapping!H534:K8325,4,0)</f>
        <v>40798</v>
      </c>
      <c r="H534" t="str">
        <f>INDEX(Mapping!$B$2:$T$7793,MATCH(Data!$A534,Mapping!$B$3:$B$7793,0),MATCH(Data!$H$1,Mapping!$B$2:$T$2,0))</f>
        <v>Second Class</v>
      </c>
      <c r="I534" t="str">
        <f>INDEX(Mapping!$B$2:$T$7793,MATCH(Data!$A534,Mapping!$B$3:$B$7793,0),MATCH(Data!$I$1,Mapping!$B$2:$T$2,0))</f>
        <v>Consumer</v>
      </c>
      <c r="J534">
        <f>VLOOKUP($A534,Mapping!$X$3:$Y$7793,2,0)</f>
        <v>74133</v>
      </c>
      <c r="K534" t="str">
        <f>VLOOKUP($J534,Mapping!$AB$3:$AC$475,2,0)</f>
        <v>Stockton</v>
      </c>
      <c r="L534" t="str">
        <f>VLOOKUP($K534,Mapping!$AF$3:$AG$475,2,0)</f>
        <v>California</v>
      </c>
      <c r="M534" t="str">
        <f>VLOOKUP($L534,Mapping!$AI$3:$AJ$48,2,0)</f>
        <v>United States</v>
      </c>
      <c r="N534" t="str">
        <f>VLOOKUP($L534,Mapping!$AI$3:$AK$48,3,0)</f>
        <v>West</v>
      </c>
      <c r="O534" t="str">
        <f>VLOOKUP(Table1[[#This Row],[Column1]],Mapping!$AM$8:$AN$11,2,0)</f>
        <v>Office Supplies</v>
      </c>
      <c r="P534" t="str">
        <f>VLOOKUP(Table1[[#This Row],[Column3]],Mapping!$AP$5:$AQ$22,2,0)</f>
        <v>Paper</v>
      </c>
      <c r="Q534">
        <v>12.96</v>
      </c>
      <c r="R534">
        <v>2</v>
      </c>
      <c r="S534">
        <v>6.2208000000000006</v>
      </c>
    </row>
    <row r="535" spans="1:19" x14ac:dyDescent="0.35">
      <c r="A535">
        <v>2080</v>
      </c>
      <c r="B535" t="s">
        <v>2246</v>
      </c>
      <c r="C535" t="s">
        <v>2249</v>
      </c>
      <c r="D535" t="str">
        <f>MID(Table1[[#This Row],[Product ID]],5,2)</f>
        <v>FU</v>
      </c>
      <c r="E535" t="str">
        <f>LEFT(Table1[[#This Row],[Product ID]],3)</f>
        <v>FUR</v>
      </c>
      <c r="F535" s="10">
        <f>VLOOKUP(Table1[[#This Row],[Order ID]],Mapping!H535:J8326,3,0)</f>
        <v>40793</v>
      </c>
      <c r="G535" s="10">
        <f>VLOOKUP(Table1[[#This Row],[Order ID]],Mapping!H535:K8326,4,0)</f>
        <v>40798</v>
      </c>
      <c r="H535" t="str">
        <f>INDEX(Mapping!$B$2:$T$7793,MATCH(Data!$A535,Mapping!$B$3:$B$7793,0),MATCH(Data!$H$1,Mapping!$B$2:$T$2,0))</f>
        <v>Second Class</v>
      </c>
      <c r="I535" t="str">
        <f>INDEX(Mapping!$B$2:$T$7793,MATCH(Data!$A535,Mapping!$B$3:$B$7793,0),MATCH(Data!$I$1,Mapping!$B$2:$T$2,0))</f>
        <v>Consumer</v>
      </c>
      <c r="J535">
        <f>VLOOKUP($A535,Mapping!$X$3:$Y$7793,2,0)</f>
        <v>74133</v>
      </c>
      <c r="K535" t="str">
        <f>VLOOKUP($J535,Mapping!$AB$3:$AC$475,2,0)</f>
        <v>Stockton</v>
      </c>
      <c r="L535" t="str">
        <f>VLOOKUP($K535,Mapping!$AF$3:$AG$475,2,0)</f>
        <v>California</v>
      </c>
      <c r="M535" t="str">
        <f>VLOOKUP($L535,Mapping!$AI$3:$AJ$48,2,0)</f>
        <v>United States</v>
      </c>
      <c r="N535" t="str">
        <f>VLOOKUP($L535,Mapping!$AI$3:$AK$48,3,0)</f>
        <v>West</v>
      </c>
      <c r="O535" t="str">
        <f>VLOOKUP(Table1[[#This Row],[Column1]],Mapping!$AM$8:$AN$11,2,0)</f>
        <v>Furniture</v>
      </c>
      <c r="P535" t="str">
        <f>VLOOKUP(Table1[[#This Row],[Column3]],Mapping!$AP$5:$AQ$22,2,0)</f>
        <v>Furnishings</v>
      </c>
      <c r="Q535">
        <v>821.87999999999988</v>
      </c>
      <c r="R535">
        <v>6</v>
      </c>
      <c r="S535">
        <v>213.68880000000001</v>
      </c>
    </row>
    <row r="536" spans="1:19" x14ac:dyDescent="0.35">
      <c r="A536">
        <v>2081</v>
      </c>
      <c r="B536" t="s">
        <v>2246</v>
      </c>
      <c r="C536" t="s">
        <v>2250</v>
      </c>
      <c r="D536" t="str">
        <f>MID(Table1[[#This Row],[Product ID]],5,2)</f>
        <v>PH</v>
      </c>
      <c r="E536" t="str">
        <f>LEFT(Table1[[#This Row],[Product ID]],3)</f>
        <v>TEC</v>
      </c>
      <c r="F536" s="10">
        <f>VLOOKUP(Table1[[#This Row],[Order ID]],Mapping!H536:J8327,3,0)</f>
        <v>40793</v>
      </c>
      <c r="G536" s="10">
        <f>VLOOKUP(Table1[[#This Row],[Order ID]],Mapping!H536:K8327,4,0)</f>
        <v>40798</v>
      </c>
      <c r="H536" t="str">
        <f>INDEX(Mapping!$B$2:$T$7793,MATCH(Data!$A536,Mapping!$B$3:$B$7793,0),MATCH(Data!$H$1,Mapping!$B$2:$T$2,0))</f>
        <v>Second Class</v>
      </c>
      <c r="I536" t="str">
        <f>INDEX(Mapping!$B$2:$T$7793,MATCH(Data!$A536,Mapping!$B$3:$B$7793,0),MATCH(Data!$I$1,Mapping!$B$2:$T$2,0))</f>
        <v>Consumer</v>
      </c>
      <c r="J536">
        <f>VLOOKUP($A536,Mapping!$X$3:$Y$7793,2,0)</f>
        <v>74133</v>
      </c>
      <c r="K536" t="str">
        <f>VLOOKUP($J536,Mapping!$AB$3:$AC$475,2,0)</f>
        <v>Stockton</v>
      </c>
      <c r="L536" t="str">
        <f>VLOOKUP($K536,Mapping!$AF$3:$AG$475,2,0)</f>
        <v>California</v>
      </c>
      <c r="M536" t="str">
        <f>VLOOKUP($L536,Mapping!$AI$3:$AJ$48,2,0)</f>
        <v>United States</v>
      </c>
      <c r="N536" t="str">
        <f>VLOOKUP($L536,Mapping!$AI$3:$AK$48,3,0)</f>
        <v>West</v>
      </c>
      <c r="O536" t="str">
        <f>VLOOKUP(Table1[[#This Row],[Column1]],Mapping!$AM$8:$AN$11,2,0)</f>
        <v>Technology</v>
      </c>
      <c r="P536" t="str">
        <f>VLOOKUP(Table1[[#This Row],[Column3]],Mapping!$AP$5:$AQ$22,2,0)</f>
        <v>Phones</v>
      </c>
      <c r="Q536">
        <v>104.85000000000001</v>
      </c>
      <c r="R536">
        <v>3</v>
      </c>
      <c r="S536">
        <v>28.309500000000007</v>
      </c>
    </row>
    <row r="537" spans="1:19" x14ac:dyDescent="0.35">
      <c r="A537">
        <v>6194</v>
      </c>
      <c r="B537" t="s">
        <v>4872</v>
      </c>
      <c r="C537" t="s">
        <v>1157</v>
      </c>
      <c r="D537" t="str">
        <f>MID(Table1[[#This Row],[Product ID]],5,2)</f>
        <v>CH</v>
      </c>
      <c r="E537" t="str">
        <f>LEFT(Table1[[#This Row],[Product ID]],3)</f>
        <v>FUR</v>
      </c>
      <c r="F537" s="10">
        <f>VLOOKUP(Table1[[#This Row],[Order ID]],Mapping!H537:J8328,3,0)</f>
        <v>40603</v>
      </c>
      <c r="G537" s="10">
        <f>VLOOKUP(Table1[[#This Row],[Order ID]],Mapping!H537:K8328,4,0)</f>
        <v>40607</v>
      </c>
      <c r="H537" t="str">
        <f>INDEX(Mapping!$B$2:$T$7793,MATCH(Data!$A537,Mapping!$B$3:$B$7793,0),MATCH(Data!$H$1,Mapping!$B$2:$T$2,0))</f>
        <v>Standard Class</v>
      </c>
      <c r="I537" t="str">
        <f>INDEX(Mapping!$B$2:$T$7793,MATCH(Data!$A537,Mapping!$B$3:$B$7793,0),MATCH(Data!$I$1,Mapping!$B$2:$T$2,0))</f>
        <v>Consumer</v>
      </c>
      <c r="J537">
        <f>VLOOKUP($A537,Mapping!$X$3:$Y$7793,2,0)</f>
        <v>79907</v>
      </c>
      <c r="K537" t="str">
        <f>VLOOKUP($J537,Mapping!$AB$3:$AC$475,2,0)</f>
        <v>Paterson</v>
      </c>
      <c r="L537" t="str">
        <f>VLOOKUP($K537,Mapping!$AF$3:$AG$475,2,0)</f>
        <v>New Jersey</v>
      </c>
      <c r="M537" t="str">
        <f>VLOOKUP($L537,Mapping!$AI$3:$AJ$48,2,0)</f>
        <v>United States</v>
      </c>
      <c r="N537" t="str">
        <f>VLOOKUP($L537,Mapping!$AI$3:$AK$48,3,0)</f>
        <v>East</v>
      </c>
      <c r="O537" t="str">
        <f>VLOOKUP(Table1[[#This Row],[Column1]],Mapping!$AM$8:$AN$11,2,0)</f>
        <v>Furniture</v>
      </c>
      <c r="P537" t="str">
        <f>VLOOKUP(Table1[[#This Row],[Column3]],Mapping!$AP$5:$AQ$22,2,0)</f>
        <v>Chairs</v>
      </c>
      <c r="Q537">
        <v>362.24999999999994</v>
      </c>
      <c r="R537">
        <v>6</v>
      </c>
      <c r="S537">
        <v>0</v>
      </c>
    </row>
    <row r="538" spans="1:19" x14ac:dyDescent="0.35">
      <c r="A538">
        <v>6195</v>
      </c>
      <c r="B538" t="s">
        <v>4872</v>
      </c>
      <c r="C538" t="s">
        <v>972</v>
      </c>
      <c r="D538" t="str">
        <f>MID(Table1[[#This Row],[Product ID]],5,2)</f>
        <v>FU</v>
      </c>
      <c r="E538" t="str">
        <f>LEFT(Table1[[#This Row],[Product ID]],3)</f>
        <v>FUR</v>
      </c>
      <c r="F538" s="10">
        <f>VLOOKUP(Table1[[#This Row],[Order ID]],Mapping!H538:J8329,3,0)</f>
        <v>40603</v>
      </c>
      <c r="G538" s="10">
        <f>VLOOKUP(Table1[[#This Row],[Order ID]],Mapping!H538:K8329,4,0)</f>
        <v>40607</v>
      </c>
      <c r="H538" t="str">
        <f>INDEX(Mapping!$B$2:$T$7793,MATCH(Data!$A538,Mapping!$B$3:$B$7793,0),MATCH(Data!$H$1,Mapping!$B$2:$T$2,0))</f>
        <v>Standard Class</v>
      </c>
      <c r="I538" t="str">
        <f>INDEX(Mapping!$B$2:$T$7793,MATCH(Data!$A538,Mapping!$B$3:$B$7793,0),MATCH(Data!$I$1,Mapping!$B$2:$T$2,0))</f>
        <v>Consumer</v>
      </c>
      <c r="J538">
        <f>VLOOKUP($A538,Mapping!$X$3:$Y$7793,2,0)</f>
        <v>79907</v>
      </c>
      <c r="K538" t="str">
        <f>VLOOKUP($J538,Mapping!$AB$3:$AC$475,2,0)</f>
        <v>Paterson</v>
      </c>
      <c r="L538" t="str">
        <f>VLOOKUP($K538,Mapping!$AF$3:$AG$475,2,0)</f>
        <v>New Jersey</v>
      </c>
      <c r="M538" t="str">
        <f>VLOOKUP($L538,Mapping!$AI$3:$AJ$48,2,0)</f>
        <v>United States</v>
      </c>
      <c r="N538" t="str">
        <f>VLOOKUP($L538,Mapping!$AI$3:$AK$48,3,0)</f>
        <v>East</v>
      </c>
      <c r="O538" t="str">
        <f>VLOOKUP(Table1[[#This Row],[Column1]],Mapping!$AM$8:$AN$11,2,0)</f>
        <v>Furniture</v>
      </c>
      <c r="P538" t="str">
        <f>VLOOKUP(Table1[[#This Row],[Column3]],Mapping!$AP$5:$AQ$22,2,0)</f>
        <v>Furnishings</v>
      </c>
      <c r="Q538">
        <v>63.552000000000007</v>
      </c>
      <c r="R538">
        <v>6</v>
      </c>
      <c r="S538">
        <v>-34.953600000000002</v>
      </c>
    </row>
    <row r="539" spans="1:19" x14ac:dyDescent="0.35">
      <c r="A539">
        <v>1638</v>
      </c>
      <c r="B539" t="s">
        <v>1864</v>
      </c>
      <c r="C539" t="s">
        <v>320</v>
      </c>
      <c r="D539" t="str">
        <f>MID(Table1[[#This Row],[Product ID]],5,2)</f>
        <v>FU</v>
      </c>
      <c r="E539" t="str">
        <f>LEFT(Table1[[#This Row],[Product ID]],3)</f>
        <v>FUR</v>
      </c>
      <c r="F539" s="10">
        <f>VLOOKUP(Table1[[#This Row],[Order ID]],Mapping!H539:J8330,3,0)</f>
        <v>40878</v>
      </c>
      <c r="G539" s="10">
        <f>VLOOKUP(Table1[[#This Row],[Order ID]],Mapping!H539:K8330,4,0)</f>
        <v>40882</v>
      </c>
      <c r="H539" t="str">
        <f>INDEX(Mapping!$B$2:$T$7793,MATCH(Data!$A539,Mapping!$B$3:$B$7793,0),MATCH(Data!$H$1,Mapping!$B$2:$T$2,0))</f>
        <v>Second Class</v>
      </c>
      <c r="I539" t="str">
        <f>INDEX(Mapping!$B$2:$T$7793,MATCH(Data!$A539,Mapping!$B$3:$B$7793,0),MATCH(Data!$I$1,Mapping!$B$2:$T$2,0))</f>
        <v>Home Office</v>
      </c>
      <c r="J539">
        <f>VLOOKUP($A539,Mapping!$X$3:$Y$7793,2,0)</f>
        <v>94122</v>
      </c>
      <c r="K539" t="str">
        <f>VLOOKUP($J539,Mapping!$AB$3:$AC$475,2,0)</f>
        <v>Urbandale</v>
      </c>
      <c r="L539" t="str">
        <f>VLOOKUP($K539,Mapping!$AF$3:$AG$475,2,0)</f>
        <v>Iowa</v>
      </c>
      <c r="M539" t="str">
        <f>VLOOKUP($L539,Mapping!$AI$3:$AJ$48,2,0)</f>
        <v>United States</v>
      </c>
      <c r="N539" t="str">
        <f>VLOOKUP($L539,Mapping!$AI$3:$AK$48,3,0)</f>
        <v>Central</v>
      </c>
      <c r="O539" t="str">
        <f>VLOOKUP(Table1[[#This Row],[Column1]],Mapping!$AM$8:$AN$11,2,0)</f>
        <v>Furniture</v>
      </c>
      <c r="P539" t="str">
        <f>VLOOKUP(Table1[[#This Row],[Column3]],Mapping!$AP$5:$AQ$22,2,0)</f>
        <v>Furnishings</v>
      </c>
      <c r="Q539">
        <v>58.199999999999996</v>
      </c>
      <c r="R539">
        <v>3</v>
      </c>
      <c r="S539">
        <v>28.517999999999994</v>
      </c>
    </row>
    <row r="540" spans="1:19" x14ac:dyDescent="0.35">
      <c r="A540">
        <v>4803</v>
      </c>
      <c r="B540" t="s">
        <v>4082</v>
      </c>
      <c r="C540" t="s">
        <v>516</v>
      </c>
      <c r="D540" t="str">
        <f>MID(Table1[[#This Row],[Product ID]],5,2)</f>
        <v>BO</v>
      </c>
      <c r="E540" t="str">
        <f>LEFT(Table1[[#This Row],[Product ID]],3)</f>
        <v>FUR</v>
      </c>
      <c r="F540" s="10">
        <f>VLOOKUP(Table1[[#This Row],[Order ID]],Mapping!H540:J8331,3,0)</f>
        <v>40632</v>
      </c>
      <c r="G540" s="10">
        <f>VLOOKUP(Table1[[#This Row],[Order ID]],Mapping!H540:K8331,4,0)</f>
        <v>40637</v>
      </c>
      <c r="H540" t="str">
        <f>INDEX(Mapping!$B$2:$T$7793,MATCH(Data!$A540,Mapping!$B$3:$B$7793,0),MATCH(Data!$H$1,Mapping!$B$2:$T$2,0))</f>
        <v>Second Class</v>
      </c>
      <c r="I540" t="str">
        <f>INDEX(Mapping!$B$2:$T$7793,MATCH(Data!$A540,Mapping!$B$3:$B$7793,0),MATCH(Data!$I$1,Mapping!$B$2:$T$2,0))</f>
        <v>Consumer</v>
      </c>
      <c r="J540">
        <f>VLOOKUP($A540,Mapping!$X$3:$Y$7793,2,0)</f>
        <v>94110</v>
      </c>
      <c r="K540" t="str">
        <f>VLOOKUP($J540,Mapping!$AB$3:$AC$475,2,0)</f>
        <v>Tucson</v>
      </c>
      <c r="L540" t="str">
        <f>VLOOKUP($K540,Mapping!$AF$3:$AG$475,2,0)</f>
        <v>Arizona</v>
      </c>
      <c r="M540" t="str">
        <f>VLOOKUP($L540,Mapping!$AI$3:$AJ$48,2,0)</f>
        <v>United States</v>
      </c>
      <c r="N540" t="str">
        <f>VLOOKUP($L540,Mapping!$AI$3:$AK$48,3,0)</f>
        <v>West</v>
      </c>
      <c r="O540" t="str">
        <f>VLOOKUP(Table1[[#This Row],[Column1]],Mapping!$AM$8:$AN$11,2,0)</f>
        <v>Furniture</v>
      </c>
      <c r="P540" t="str">
        <f>VLOOKUP(Table1[[#This Row],[Column3]],Mapping!$AP$5:$AQ$22,2,0)</f>
        <v>Bookcases</v>
      </c>
      <c r="Q540">
        <v>205.666</v>
      </c>
      <c r="R540">
        <v>2</v>
      </c>
      <c r="S540">
        <v>-12.097999999999999</v>
      </c>
    </row>
    <row r="541" spans="1:19" x14ac:dyDescent="0.35">
      <c r="A541">
        <v>2338</v>
      </c>
      <c r="B541" t="s">
        <v>2466</v>
      </c>
      <c r="C541" t="s">
        <v>2463</v>
      </c>
      <c r="D541" t="str">
        <f>MID(Table1[[#This Row],[Product ID]],5,2)</f>
        <v>CH</v>
      </c>
      <c r="E541" t="str">
        <f>LEFT(Table1[[#This Row],[Product ID]],3)</f>
        <v>FUR</v>
      </c>
      <c r="F541" s="10">
        <f>VLOOKUP(Table1[[#This Row],[Order ID]],Mapping!H541:J8332,3,0)</f>
        <v>40736</v>
      </c>
      <c r="G541" s="10">
        <f>VLOOKUP(Table1[[#This Row],[Order ID]],Mapping!H541:K8332,4,0)</f>
        <v>40742</v>
      </c>
      <c r="H541" t="str">
        <f>INDEX(Mapping!$B$2:$T$7793,MATCH(Data!$A541,Mapping!$B$3:$B$7793,0),MATCH(Data!$H$1,Mapping!$B$2:$T$2,0))</f>
        <v>Standard Class</v>
      </c>
      <c r="I541" t="str">
        <f>INDEX(Mapping!$B$2:$T$7793,MATCH(Data!$A541,Mapping!$B$3:$B$7793,0),MATCH(Data!$I$1,Mapping!$B$2:$T$2,0))</f>
        <v>Consumer</v>
      </c>
      <c r="J541">
        <f>VLOOKUP($A541,Mapping!$X$3:$Y$7793,2,0)</f>
        <v>98115</v>
      </c>
      <c r="K541" t="str">
        <f>VLOOKUP($J541,Mapping!$AB$3:$AC$475,2,0)</f>
        <v>Whittier</v>
      </c>
      <c r="L541" t="str">
        <f>VLOOKUP($K541,Mapping!$AF$3:$AG$475,2,0)</f>
        <v>California</v>
      </c>
      <c r="M541" t="str">
        <f>VLOOKUP($L541,Mapping!$AI$3:$AJ$48,2,0)</f>
        <v>United States</v>
      </c>
      <c r="N541" t="str">
        <f>VLOOKUP($L541,Mapping!$AI$3:$AK$48,3,0)</f>
        <v>West</v>
      </c>
      <c r="O541" t="str">
        <f>VLOOKUP(Table1[[#This Row],[Column1]],Mapping!$AM$8:$AN$11,2,0)</f>
        <v>Furniture</v>
      </c>
      <c r="P541" t="str">
        <f>VLOOKUP(Table1[[#This Row],[Column3]],Mapping!$AP$5:$AQ$22,2,0)</f>
        <v>Chairs</v>
      </c>
      <c r="Q541">
        <v>123.136</v>
      </c>
      <c r="R541">
        <v>4</v>
      </c>
      <c r="S541">
        <v>13.852799999999981</v>
      </c>
    </row>
    <row r="542" spans="1:19" x14ac:dyDescent="0.35">
      <c r="A542">
        <v>2339</v>
      </c>
      <c r="B542" t="s">
        <v>2466</v>
      </c>
      <c r="C542" t="s">
        <v>824</v>
      </c>
      <c r="D542" t="str">
        <f>MID(Table1[[#This Row],[Product ID]],5,2)</f>
        <v>BI</v>
      </c>
      <c r="E542" t="str">
        <f>LEFT(Table1[[#This Row],[Product ID]],3)</f>
        <v>OFF</v>
      </c>
      <c r="F542" s="10">
        <f>VLOOKUP(Table1[[#This Row],[Order ID]],Mapping!H542:J8333,3,0)</f>
        <v>40736</v>
      </c>
      <c r="G542" s="10">
        <f>VLOOKUP(Table1[[#This Row],[Order ID]],Mapping!H542:K8333,4,0)</f>
        <v>40742</v>
      </c>
      <c r="H542" t="str">
        <f>INDEX(Mapping!$B$2:$T$7793,MATCH(Data!$A542,Mapping!$B$3:$B$7793,0),MATCH(Data!$H$1,Mapping!$B$2:$T$2,0))</f>
        <v>Standard Class</v>
      </c>
      <c r="I542" t="str">
        <f>INDEX(Mapping!$B$2:$T$7793,MATCH(Data!$A542,Mapping!$B$3:$B$7793,0),MATCH(Data!$I$1,Mapping!$B$2:$T$2,0))</f>
        <v>Consumer</v>
      </c>
      <c r="J542">
        <f>VLOOKUP($A542,Mapping!$X$3:$Y$7793,2,0)</f>
        <v>98115</v>
      </c>
      <c r="K542" t="str">
        <f>VLOOKUP($J542,Mapping!$AB$3:$AC$475,2,0)</f>
        <v>Whittier</v>
      </c>
      <c r="L542" t="str">
        <f>VLOOKUP($K542,Mapping!$AF$3:$AG$475,2,0)</f>
        <v>California</v>
      </c>
      <c r="M542" t="str">
        <f>VLOOKUP($L542,Mapping!$AI$3:$AJ$48,2,0)</f>
        <v>United States</v>
      </c>
      <c r="N542" t="str">
        <f>VLOOKUP($L542,Mapping!$AI$3:$AK$48,3,0)</f>
        <v>West</v>
      </c>
      <c r="O542" t="str">
        <f>VLOOKUP(Table1[[#This Row],[Column1]],Mapping!$AM$8:$AN$11,2,0)</f>
        <v>Office Supplies</v>
      </c>
      <c r="P542" t="str">
        <f>VLOOKUP(Table1[[#This Row],[Column3]],Mapping!$AP$5:$AQ$22,2,0)</f>
        <v>Binders</v>
      </c>
      <c r="Q542">
        <v>11.264000000000001</v>
      </c>
      <c r="R542">
        <v>4</v>
      </c>
      <c r="S542">
        <v>3.8015999999999992</v>
      </c>
    </row>
    <row r="543" spans="1:19" x14ac:dyDescent="0.35">
      <c r="A543">
        <v>6577</v>
      </c>
      <c r="B543" t="s">
        <v>5081</v>
      </c>
      <c r="C543" t="s">
        <v>2453</v>
      </c>
      <c r="D543" t="str">
        <f>MID(Table1[[#This Row],[Product ID]],5,2)</f>
        <v>PH</v>
      </c>
      <c r="E543" t="str">
        <f>LEFT(Table1[[#This Row],[Product ID]],3)</f>
        <v>TEC</v>
      </c>
      <c r="F543" s="10">
        <f>VLOOKUP(Table1[[#This Row],[Order ID]],Mapping!H543:J8334,3,0)</f>
        <v>40661</v>
      </c>
      <c r="G543" s="10">
        <f>VLOOKUP(Table1[[#This Row],[Order ID]],Mapping!H543:K8334,4,0)</f>
        <v>40663</v>
      </c>
      <c r="H543" t="str">
        <f>INDEX(Mapping!$B$2:$T$7793,MATCH(Data!$A543,Mapping!$B$3:$B$7793,0),MATCH(Data!$H$1,Mapping!$B$2:$T$2,0))</f>
        <v>First Class</v>
      </c>
      <c r="I543" t="str">
        <f>INDEX(Mapping!$B$2:$T$7793,MATCH(Data!$A543,Mapping!$B$3:$B$7793,0),MATCH(Data!$I$1,Mapping!$B$2:$T$2,0))</f>
        <v>Corporate</v>
      </c>
      <c r="J543">
        <f>VLOOKUP($A543,Mapping!$X$3:$Y$7793,2,0)</f>
        <v>94122</v>
      </c>
      <c r="K543" t="str">
        <f>VLOOKUP($J543,Mapping!$AB$3:$AC$475,2,0)</f>
        <v>Urbandale</v>
      </c>
      <c r="L543" t="str">
        <f>VLOOKUP($K543,Mapping!$AF$3:$AG$475,2,0)</f>
        <v>Iowa</v>
      </c>
      <c r="M543" t="str">
        <f>VLOOKUP($L543,Mapping!$AI$3:$AJ$48,2,0)</f>
        <v>United States</v>
      </c>
      <c r="N543" t="str">
        <f>VLOOKUP($L543,Mapping!$AI$3:$AK$48,3,0)</f>
        <v>Central</v>
      </c>
      <c r="O543" t="str">
        <f>VLOOKUP(Table1[[#This Row],[Column1]],Mapping!$AM$8:$AN$11,2,0)</f>
        <v>Technology</v>
      </c>
      <c r="P543" t="str">
        <f>VLOOKUP(Table1[[#This Row],[Column3]],Mapping!$AP$5:$AQ$22,2,0)</f>
        <v>Phones</v>
      </c>
      <c r="Q543">
        <v>1679.96</v>
      </c>
      <c r="R543">
        <v>5</v>
      </c>
      <c r="S543">
        <v>125.99700000000007</v>
      </c>
    </row>
    <row r="544" spans="1:19" x14ac:dyDescent="0.35">
      <c r="A544">
        <v>468</v>
      </c>
      <c r="B544" t="s">
        <v>626</v>
      </c>
      <c r="C544" t="s">
        <v>336</v>
      </c>
      <c r="D544" t="str">
        <f>MID(Table1[[#This Row],[Product ID]],5,2)</f>
        <v>PH</v>
      </c>
      <c r="E544" t="str">
        <f>LEFT(Table1[[#This Row],[Product ID]],3)</f>
        <v>TEC</v>
      </c>
      <c r="F544" s="10" t="e">
        <f>VLOOKUP(Table1[[#This Row],[Order ID]],Mapping!H544:J8335,3,0)</f>
        <v>#N/A</v>
      </c>
      <c r="G544" s="10" t="e">
        <f>VLOOKUP(Table1[[#This Row],[Order ID]],Mapping!H544:K8335,4,0)</f>
        <v>#N/A</v>
      </c>
      <c r="H544" t="str">
        <f>INDEX(Mapping!$B$2:$T$7793,MATCH(Data!$A544,Mapping!$B$3:$B$7793,0),MATCH(Data!$H$1,Mapping!$B$2:$T$2,0))</f>
        <v>Standard Class</v>
      </c>
      <c r="I544" t="str">
        <f>INDEX(Mapping!$B$2:$T$7793,MATCH(Data!$A544,Mapping!$B$3:$B$7793,0),MATCH(Data!$I$1,Mapping!$B$2:$T$2,0))</f>
        <v>Consumer</v>
      </c>
      <c r="J544">
        <f>VLOOKUP($A544,Mapping!$X$3:$Y$7793,2,0)</f>
        <v>92024</v>
      </c>
      <c r="K544" t="str">
        <f>VLOOKUP($J544,Mapping!$AB$3:$AC$475,2,0)</f>
        <v>Plainfield</v>
      </c>
      <c r="L544" t="str">
        <f>VLOOKUP($K544,Mapping!$AF$3:$AG$475,2,0)</f>
        <v>New Jersey</v>
      </c>
      <c r="M544" t="str">
        <f>VLOOKUP($L544,Mapping!$AI$3:$AJ$48,2,0)</f>
        <v>United States</v>
      </c>
      <c r="N544" t="str">
        <f>VLOOKUP($L544,Mapping!$AI$3:$AK$48,3,0)</f>
        <v>East</v>
      </c>
      <c r="O544" t="str">
        <f>VLOOKUP(Table1[[#This Row],[Column1]],Mapping!$AM$8:$AN$11,2,0)</f>
        <v>Technology</v>
      </c>
      <c r="P544" t="str">
        <f>VLOOKUP(Table1[[#This Row],[Column3]],Mapping!$AP$5:$AQ$22,2,0)</f>
        <v>Phones</v>
      </c>
      <c r="Q544">
        <v>445.96000000000004</v>
      </c>
      <c r="R544">
        <v>5</v>
      </c>
      <c r="S544">
        <v>55.744999999999948</v>
      </c>
    </row>
    <row r="545" spans="1:19" x14ac:dyDescent="0.35">
      <c r="A545">
        <v>4430</v>
      </c>
      <c r="B545" t="s">
        <v>3872</v>
      </c>
      <c r="C545" t="s">
        <v>3874</v>
      </c>
      <c r="D545" t="str">
        <f>MID(Table1[[#This Row],[Product ID]],5,2)</f>
        <v>EN</v>
      </c>
      <c r="E545" t="str">
        <f>LEFT(Table1[[#This Row],[Product ID]],3)</f>
        <v>OFF</v>
      </c>
      <c r="F545" s="10">
        <f>VLOOKUP(Table1[[#This Row],[Order ID]],Mapping!H545:J8336,3,0)</f>
        <v>40752</v>
      </c>
      <c r="G545" s="10">
        <f>VLOOKUP(Table1[[#This Row],[Order ID]],Mapping!H545:K8336,4,0)</f>
        <v>40752</v>
      </c>
      <c r="H545" t="str">
        <f>INDEX(Mapping!$B$2:$T$7793,MATCH(Data!$A545,Mapping!$B$3:$B$7793,0),MATCH(Data!$H$1,Mapping!$B$2:$T$2,0))</f>
        <v>Same Day</v>
      </c>
      <c r="I545" t="str">
        <f>INDEX(Mapping!$B$2:$T$7793,MATCH(Data!$A545,Mapping!$B$3:$B$7793,0),MATCH(Data!$I$1,Mapping!$B$2:$T$2,0))</f>
        <v>Consumer</v>
      </c>
      <c r="J545">
        <f>VLOOKUP($A545,Mapping!$X$3:$Y$7793,2,0)</f>
        <v>32712</v>
      </c>
      <c r="K545" t="str">
        <f>VLOOKUP($J545,Mapping!$AB$3:$AC$475,2,0)</f>
        <v>Littleton</v>
      </c>
      <c r="L545" t="str">
        <f>VLOOKUP($K545,Mapping!$AF$3:$AG$475,2,0)</f>
        <v>Colorado</v>
      </c>
      <c r="M545" t="str">
        <f>VLOOKUP($L545,Mapping!$AI$3:$AJ$48,2,0)</f>
        <v>United States</v>
      </c>
      <c r="N545" t="str">
        <f>VLOOKUP($L545,Mapping!$AI$3:$AK$48,3,0)</f>
        <v>West</v>
      </c>
      <c r="O545" t="str">
        <f>VLOOKUP(Table1[[#This Row],[Column1]],Mapping!$AM$8:$AN$11,2,0)</f>
        <v>Office Supplies</v>
      </c>
      <c r="P545" t="str">
        <f>VLOOKUP(Table1[[#This Row],[Column3]],Mapping!$AP$5:$AQ$22,2,0)</f>
        <v>Envelopes</v>
      </c>
      <c r="Q545">
        <v>48.944000000000003</v>
      </c>
      <c r="R545">
        <v>7</v>
      </c>
      <c r="S545">
        <v>16.518599999999999</v>
      </c>
    </row>
    <row r="546" spans="1:19" x14ac:dyDescent="0.35">
      <c r="A546">
        <v>4428</v>
      </c>
      <c r="B546" t="s">
        <v>3872</v>
      </c>
      <c r="C546" t="s">
        <v>3873</v>
      </c>
      <c r="D546" t="str">
        <f>MID(Table1[[#This Row],[Product ID]],5,2)</f>
        <v>FA</v>
      </c>
      <c r="E546" t="str">
        <f>LEFT(Table1[[#This Row],[Product ID]],3)</f>
        <v>OFF</v>
      </c>
      <c r="F546" s="10">
        <f>VLOOKUP(Table1[[#This Row],[Order ID]],Mapping!H546:J8337,3,0)</f>
        <v>40752</v>
      </c>
      <c r="G546" s="10">
        <f>VLOOKUP(Table1[[#This Row],[Order ID]],Mapping!H546:K8337,4,0)</f>
        <v>40752</v>
      </c>
      <c r="H546" t="str">
        <f>INDEX(Mapping!$B$2:$T$7793,MATCH(Data!$A546,Mapping!$B$3:$B$7793,0),MATCH(Data!$H$1,Mapping!$B$2:$T$2,0))</f>
        <v>Same Day</v>
      </c>
      <c r="I546" t="str">
        <f>INDEX(Mapping!$B$2:$T$7793,MATCH(Data!$A546,Mapping!$B$3:$B$7793,0),MATCH(Data!$I$1,Mapping!$B$2:$T$2,0))</f>
        <v>Consumer</v>
      </c>
      <c r="J546">
        <f>VLOOKUP($A546,Mapping!$X$3:$Y$7793,2,0)</f>
        <v>32712</v>
      </c>
      <c r="K546" t="str">
        <f>VLOOKUP($J546,Mapping!$AB$3:$AC$475,2,0)</f>
        <v>Littleton</v>
      </c>
      <c r="L546" t="str">
        <f>VLOOKUP($K546,Mapping!$AF$3:$AG$475,2,0)</f>
        <v>Colorado</v>
      </c>
      <c r="M546" t="str">
        <f>VLOOKUP($L546,Mapping!$AI$3:$AJ$48,2,0)</f>
        <v>United States</v>
      </c>
      <c r="N546" t="str">
        <f>VLOOKUP($L546,Mapping!$AI$3:$AK$48,3,0)</f>
        <v>West</v>
      </c>
      <c r="O546" t="str">
        <f>VLOOKUP(Table1[[#This Row],[Column1]],Mapping!$AM$8:$AN$11,2,0)</f>
        <v>Office Supplies</v>
      </c>
      <c r="P546" t="str">
        <f>VLOOKUP(Table1[[#This Row],[Column3]],Mapping!$AP$5:$AQ$22,2,0)</f>
        <v>Fasteners</v>
      </c>
      <c r="Q546">
        <v>14.320000000000002</v>
      </c>
      <c r="R546">
        <v>5</v>
      </c>
      <c r="S546">
        <v>5.1910000000000007</v>
      </c>
    </row>
    <row r="547" spans="1:19" x14ac:dyDescent="0.35">
      <c r="A547">
        <v>4429</v>
      </c>
      <c r="B547" t="s">
        <v>3872</v>
      </c>
      <c r="C547" t="s">
        <v>1902</v>
      </c>
      <c r="D547" t="str">
        <f>MID(Table1[[#This Row],[Product ID]],5,2)</f>
        <v>FU</v>
      </c>
      <c r="E547" t="str">
        <f>LEFT(Table1[[#This Row],[Product ID]],3)</f>
        <v>FUR</v>
      </c>
      <c r="F547" s="10">
        <f>VLOOKUP(Table1[[#This Row],[Order ID]],Mapping!H547:J8338,3,0)</f>
        <v>40752</v>
      </c>
      <c r="G547" s="10">
        <f>VLOOKUP(Table1[[#This Row],[Order ID]],Mapping!H547:K8338,4,0)</f>
        <v>40752</v>
      </c>
      <c r="H547" t="str">
        <f>INDEX(Mapping!$B$2:$T$7793,MATCH(Data!$A547,Mapping!$B$3:$B$7793,0),MATCH(Data!$H$1,Mapping!$B$2:$T$2,0))</f>
        <v>Same Day</v>
      </c>
      <c r="I547" t="str">
        <f>INDEX(Mapping!$B$2:$T$7793,MATCH(Data!$A547,Mapping!$B$3:$B$7793,0),MATCH(Data!$I$1,Mapping!$B$2:$T$2,0))</f>
        <v>Consumer</v>
      </c>
      <c r="J547">
        <f>VLOOKUP($A547,Mapping!$X$3:$Y$7793,2,0)</f>
        <v>32712</v>
      </c>
      <c r="K547" t="str">
        <f>VLOOKUP($J547,Mapping!$AB$3:$AC$475,2,0)</f>
        <v>Littleton</v>
      </c>
      <c r="L547" t="str">
        <f>VLOOKUP($K547,Mapping!$AF$3:$AG$475,2,0)</f>
        <v>Colorado</v>
      </c>
      <c r="M547" t="str">
        <f>VLOOKUP($L547,Mapping!$AI$3:$AJ$48,2,0)</f>
        <v>United States</v>
      </c>
      <c r="N547" t="str">
        <f>VLOOKUP($L547,Mapping!$AI$3:$AK$48,3,0)</f>
        <v>West</v>
      </c>
      <c r="O547" t="str">
        <f>VLOOKUP(Table1[[#This Row],[Column1]],Mapping!$AM$8:$AN$11,2,0)</f>
        <v>Furniture</v>
      </c>
      <c r="P547" t="str">
        <f>VLOOKUP(Table1[[#This Row],[Column3]],Mapping!$AP$5:$AQ$22,2,0)</f>
        <v>Furnishings</v>
      </c>
      <c r="Q547">
        <v>129.88800000000001</v>
      </c>
      <c r="R547">
        <v>6</v>
      </c>
      <c r="S547">
        <v>12.988799999999991</v>
      </c>
    </row>
    <row r="548" spans="1:19" x14ac:dyDescent="0.35">
      <c r="A548">
        <v>6449</v>
      </c>
      <c r="B548" t="s">
        <v>5004</v>
      </c>
      <c r="C548" t="s">
        <v>5005</v>
      </c>
      <c r="D548" t="str">
        <f>MID(Table1[[#This Row],[Product ID]],5,2)</f>
        <v>AP</v>
      </c>
      <c r="E548" t="str">
        <f>LEFT(Table1[[#This Row],[Product ID]],3)</f>
        <v>OFF</v>
      </c>
      <c r="F548" s="10">
        <f>VLOOKUP(Table1[[#This Row],[Order ID]],Mapping!H548:J8339,3,0)</f>
        <v>40907</v>
      </c>
      <c r="G548" s="10">
        <f>VLOOKUP(Table1[[#This Row],[Order ID]],Mapping!H548:K8339,4,0)</f>
        <v>40912</v>
      </c>
      <c r="H548" t="str">
        <f>INDEX(Mapping!$B$2:$T$7793,MATCH(Data!$A548,Mapping!$B$3:$B$7793,0),MATCH(Data!$H$1,Mapping!$B$2:$T$2,0))</f>
        <v>Standard Class</v>
      </c>
      <c r="I548" t="str">
        <f>INDEX(Mapping!$B$2:$T$7793,MATCH(Data!$A548,Mapping!$B$3:$B$7793,0),MATCH(Data!$I$1,Mapping!$B$2:$T$2,0))</f>
        <v>Consumer</v>
      </c>
      <c r="J548">
        <f>VLOOKUP($A548,Mapping!$X$3:$Y$7793,2,0)</f>
        <v>10035</v>
      </c>
      <c r="K548" t="str">
        <f>VLOOKUP($J548,Mapping!$AB$3:$AC$475,2,0)</f>
        <v>Grand Prairie</v>
      </c>
      <c r="L548" t="str">
        <f>VLOOKUP($K548,Mapping!$AF$3:$AG$475,2,0)</f>
        <v>Texas</v>
      </c>
      <c r="M548" t="str">
        <f>VLOOKUP($L548,Mapping!$AI$3:$AJ$48,2,0)</f>
        <v>United States</v>
      </c>
      <c r="N548" t="str">
        <f>VLOOKUP($L548,Mapping!$AI$3:$AK$48,3,0)</f>
        <v>Central</v>
      </c>
      <c r="O548" t="str">
        <f>VLOOKUP(Table1[[#This Row],[Column1]],Mapping!$AM$8:$AN$11,2,0)</f>
        <v>Office Supplies</v>
      </c>
      <c r="P548" t="str">
        <f>VLOOKUP(Table1[[#This Row],[Column3]],Mapping!$AP$5:$AQ$22,2,0)</f>
        <v>Appliances</v>
      </c>
      <c r="Q548">
        <v>122.94</v>
      </c>
      <c r="R548">
        <v>3</v>
      </c>
      <c r="S548">
        <v>30.734999999999992</v>
      </c>
    </row>
    <row r="549" spans="1:19" x14ac:dyDescent="0.35">
      <c r="A549">
        <v>6450</v>
      </c>
      <c r="B549" t="s">
        <v>5004</v>
      </c>
      <c r="C549" t="s">
        <v>1141</v>
      </c>
      <c r="D549" t="str">
        <f>MID(Table1[[#This Row],[Product ID]],5,2)</f>
        <v>BI</v>
      </c>
      <c r="E549" t="str">
        <f>LEFT(Table1[[#This Row],[Product ID]],3)</f>
        <v>OFF</v>
      </c>
      <c r="F549" s="10">
        <f>VLOOKUP(Table1[[#This Row],[Order ID]],Mapping!H549:J8340,3,0)</f>
        <v>40907</v>
      </c>
      <c r="G549" s="10">
        <f>VLOOKUP(Table1[[#This Row],[Order ID]],Mapping!H549:K8340,4,0)</f>
        <v>40912</v>
      </c>
      <c r="H549" t="str">
        <f>INDEX(Mapping!$B$2:$T$7793,MATCH(Data!$A549,Mapping!$B$3:$B$7793,0),MATCH(Data!$H$1,Mapping!$B$2:$T$2,0))</f>
        <v>Standard Class</v>
      </c>
      <c r="I549" t="str">
        <f>INDEX(Mapping!$B$2:$T$7793,MATCH(Data!$A549,Mapping!$B$3:$B$7793,0),MATCH(Data!$I$1,Mapping!$B$2:$T$2,0))</f>
        <v>Consumer</v>
      </c>
      <c r="J549">
        <f>VLOOKUP($A549,Mapping!$X$3:$Y$7793,2,0)</f>
        <v>10035</v>
      </c>
      <c r="K549" t="str">
        <f>VLOOKUP($J549,Mapping!$AB$3:$AC$475,2,0)</f>
        <v>Grand Prairie</v>
      </c>
      <c r="L549" t="str">
        <f>VLOOKUP($K549,Mapping!$AF$3:$AG$475,2,0)</f>
        <v>Texas</v>
      </c>
      <c r="M549" t="str">
        <f>VLOOKUP($L549,Mapping!$AI$3:$AJ$48,2,0)</f>
        <v>United States</v>
      </c>
      <c r="N549" t="str">
        <f>VLOOKUP($L549,Mapping!$AI$3:$AK$48,3,0)</f>
        <v>Central</v>
      </c>
      <c r="O549" t="str">
        <f>VLOOKUP(Table1[[#This Row],[Column1]],Mapping!$AM$8:$AN$11,2,0)</f>
        <v>Office Supplies</v>
      </c>
      <c r="P549" t="str">
        <f>VLOOKUP(Table1[[#This Row],[Column3]],Mapping!$AP$5:$AQ$22,2,0)</f>
        <v>Binders</v>
      </c>
      <c r="Q549">
        <v>35.448</v>
      </c>
      <c r="R549">
        <v>7</v>
      </c>
      <c r="S549">
        <v>12.8499</v>
      </c>
    </row>
    <row r="550" spans="1:19" x14ac:dyDescent="0.35">
      <c r="A550">
        <v>1581</v>
      </c>
      <c r="B550" t="s">
        <v>1818</v>
      </c>
      <c r="C550" t="s">
        <v>1653</v>
      </c>
      <c r="D550" t="str">
        <f>MID(Table1[[#This Row],[Product ID]],5,2)</f>
        <v>PH</v>
      </c>
      <c r="E550" t="str">
        <f>LEFT(Table1[[#This Row],[Product ID]],3)</f>
        <v>TEC</v>
      </c>
      <c r="F550" s="10">
        <f>VLOOKUP(Table1[[#This Row],[Order ID]],Mapping!H550:J8341,3,0)</f>
        <v>40581</v>
      </c>
      <c r="G550" s="10">
        <f>VLOOKUP(Table1[[#This Row],[Order ID]],Mapping!H550:K8341,4,0)</f>
        <v>40584</v>
      </c>
      <c r="H550" t="str">
        <f>INDEX(Mapping!$B$2:$T$7793,MATCH(Data!$A550,Mapping!$B$3:$B$7793,0),MATCH(Data!$H$1,Mapping!$B$2:$T$2,0))</f>
        <v>First Class</v>
      </c>
      <c r="I550" t="str">
        <f>INDEX(Mapping!$B$2:$T$7793,MATCH(Data!$A550,Mapping!$B$3:$B$7793,0),MATCH(Data!$I$1,Mapping!$B$2:$T$2,0))</f>
        <v>Corporate</v>
      </c>
      <c r="J550">
        <f>VLOOKUP($A550,Mapping!$X$3:$Y$7793,2,0)</f>
        <v>23320</v>
      </c>
      <c r="K550" t="str">
        <f>VLOOKUP($J550,Mapping!$AB$3:$AC$475,2,0)</f>
        <v>Sioux Falls</v>
      </c>
      <c r="L550" t="str">
        <f>VLOOKUP($K550,Mapping!$AF$3:$AG$475,2,0)</f>
        <v>South Dakota</v>
      </c>
      <c r="M550" t="str">
        <f>VLOOKUP($L550,Mapping!$AI$3:$AJ$48,2,0)</f>
        <v>United States</v>
      </c>
      <c r="N550" t="str">
        <f>VLOOKUP($L550,Mapping!$AI$3:$AK$48,3,0)</f>
        <v>Central</v>
      </c>
      <c r="O550" t="str">
        <f>VLOOKUP(Table1[[#This Row],[Column1]],Mapping!$AM$8:$AN$11,2,0)</f>
        <v>Technology</v>
      </c>
      <c r="P550" t="str">
        <f>VLOOKUP(Table1[[#This Row],[Column3]],Mapping!$AP$5:$AQ$22,2,0)</f>
        <v>Phones</v>
      </c>
      <c r="Q550">
        <v>144.94999999999999</v>
      </c>
      <c r="R550">
        <v>5</v>
      </c>
      <c r="S550">
        <v>42.035499999999985</v>
      </c>
    </row>
    <row r="551" spans="1:19" x14ac:dyDescent="0.35">
      <c r="A551">
        <v>179</v>
      </c>
      <c r="B551" t="s">
        <v>253</v>
      </c>
      <c r="C551" t="s">
        <v>254</v>
      </c>
      <c r="D551" t="str">
        <f>MID(Table1[[#This Row],[Product ID]],5,2)</f>
        <v>ST</v>
      </c>
      <c r="E551" t="str">
        <f>LEFT(Table1[[#This Row],[Product ID]],3)</f>
        <v>OFF</v>
      </c>
      <c r="F551" s="10" t="e">
        <f>VLOOKUP(Table1[[#This Row],[Order ID]],Mapping!H551:J8342,3,0)</f>
        <v>#N/A</v>
      </c>
      <c r="G551" s="10" t="e">
        <f>VLOOKUP(Table1[[#This Row],[Order ID]],Mapping!H551:K8342,4,0)</f>
        <v>#N/A</v>
      </c>
      <c r="H551" t="str">
        <f>INDEX(Mapping!$B$2:$T$7793,MATCH(Data!$A551,Mapping!$B$3:$B$7793,0),MATCH(Data!$H$1,Mapping!$B$2:$T$2,0))</f>
        <v>Second Class</v>
      </c>
      <c r="I551" t="str">
        <f>INDEX(Mapping!$B$2:$T$7793,MATCH(Data!$A551,Mapping!$B$3:$B$7793,0),MATCH(Data!$I$1,Mapping!$B$2:$T$2,0))</f>
        <v>Home Office</v>
      </c>
      <c r="J551">
        <f>VLOOKUP($A551,Mapping!$X$3:$Y$7793,2,0)</f>
        <v>55044</v>
      </c>
      <c r="K551" t="str">
        <f>VLOOKUP($J551,Mapping!$AB$3:$AC$475,2,0)</f>
        <v>Murfreesboro</v>
      </c>
      <c r="L551" t="str">
        <f>VLOOKUP($K551,Mapping!$AF$3:$AG$475,2,0)</f>
        <v>Tennessee</v>
      </c>
      <c r="M551" t="str">
        <f>VLOOKUP($L551,Mapping!$AI$3:$AJ$48,2,0)</f>
        <v>United States</v>
      </c>
      <c r="N551" t="str">
        <f>VLOOKUP($L551,Mapping!$AI$3:$AK$48,3,0)</f>
        <v>South</v>
      </c>
      <c r="O551" t="str">
        <f>VLOOKUP(Table1[[#This Row],[Column1]],Mapping!$AM$8:$AN$11,2,0)</f>
        <v>Office Supplies</v>
      </c>
      <c r="P551" t="str">
        <f>VLOOKUP(Table1[[#This Row],[Column3]],Mapping!$AP$5:$AQ$22,2,0)</f>
        <v>Storage</v>
      </c>
      <c r="Q551">
        <v>166.72</v>
      </c>
      <c r="R551">
        <v>2</v>
      </c>
      <c r="S551">
        <v>41.680000000000007</v>
      </c>
    </row>
    <row r="552" spans="1:19" x14ac:dyDescent="0.35">
      <c r="A552">
        <v>180</v>
      </c>
      <c r="B552" t="s">
        <v>253</v>
      </c>
      <c r="C552" t="s">
        <v>255</v>
      </c>
      <c r="D552" t="str">
        <f>MID(Table1[[#This Row],[Product ID]],5,2)</f>
        <v>PA</v>
      </c>
      <c r="E552" t="str">
        <f>LEFT(Table1[[#This Row],[Product ID]],3)</f>
        <v>OFF</v>
      </c>
      <c r="F552" s="10" t="e">
        <f>VLOOKUP(Table1[[#This Row],[Order ID]],Mapping!H552:J8343,3,0)</f>
        <v>#N/A</v>
      </c>
      <c r="G552" s="10" t="e">
        <f>VLOOKUP(Table1[[#This Row],[Order ID]],Mapping!H552:K8343,4,0)</f>
        <v>#N/A</v>
      </c>
      <c r="H552" t="str">
        <f>INDEX(Mapping!$B$2:$T$7793,MATCH(Data!$A552,Mapping!$B$3:$B$7793,0),MATCH(Data!$H$1,Mapping!$B$2:$T$2,0))</f>
        <v>Second Class</v>
      </c>
      <c r="I552" t="str">
        <f>INDEX(Mapping!$B$2:$T$7793,MATCH(Data!$A552,Mapping!$B$3:$B$7793,0),MATCH(Data!$I$1,Mapping!$B$2:$T$2,0))</f>
        <v>Home Office</v>
      </c>
      <c r="J552">
        <f>VLOOKUP($A552,Mapping!$X$3:$Y$7793,2,0)</f>
        <v>55044</v>
      </c>
      <c r="K552" t="str">
        <f>VLOOKUP($J552,Mapping!$AB$3:$AC$475,2,0)</f>
        <v>Murfreesboro</v>
      </c>
      <c r="L552" t="str">
        <f>VLOOKUP($K552,Mapping!$AF$3:$AG$475,2,0)</f>
        <v>Tennessee</v>
      </c>
      <c r="M552" t="str">
        <f>VLOOKUP($L552,Mapping!$AI$3:$AJ$48,2,0)</f>
        <v>United States</v>
      </c>
      <c r="N552" t="str">
        <f>VLOOKUP($L552,Mapping!$AI$3:$AK$48,3,0)</f>
        <v>South</v>
      </c>
      <c r="O552" t="str">
        <f>VLOOKUP(Table1[[#This Row],[Column1]],Mapping!$AM$8:$AN$11,2,0)</f>
        <v>Office Supplies</v>
      </c>
      <c r="P552" t="str">
        <f>VLOOKUP(Table1[[#This Row],[Column3]],Mapping!$AP$5:$AQ$22,2,0)</f>
        <v>Paper</v>
      </c>
      <c r="Q552">
        <v>47.88</v>
      </c>
      <c r="R552">
        <v>6</v>
      </c>
      <c r="S552">
        <v>23.94</v>
      </c>
    </row>
    <row r="553" spans="1:19" x14ac:dyDescent="0.35">
      <c r="A553">
        <v>181</v>
      </c>
      <c r="B553" t="s">
        <v>253</v>
      </c>
      <c r="C553" t="s">
        <v>256</v>
      </c>
      <c r="D553" t="str">
        <f>MID(Table1[[#This Row],[Product ID]],5,2)</f>
        <v>AP</v>
      </c>
      <c r="E553" t="str">
        <f>LEFT(Table1[[#This Row],[Product ID]],3)</f>
        <v>OFF</v>
      </c>
      <c r="F553" s="10" t="e">
        <f>VLOOKUP(Table1[[#This Row],[Order ID]],Mapping!H553:J8344,3,0)</f>
        <v>#N/A</v>
      </c>
      <c r="G553" s="10" t="e">
        <f>VLOOKUP(Table1[[#This Row],[Order ID]],Mapping!H553:K8344,4,0)</f>
        <v>#N/A</v>
      </c>
      <c r="H553" t="str">
        <f>INDEX(Mapping!$B$2:$T$7793,MATCH(Data!$A553,Mapping!$B$3:$B$7793,0),MATCH(Data!$H$1,Mapping!$B$2:$T$2,0))</f>
        <v>Second Class</v>
      </c>
      <c r="I553" t="str">
        <f>INDEX(Mapping!$B$2:$T$7793,MATCH(Data!$A553,Mapping!$B$3:$B$7793,0),MATCH(Data!$I$1,Mapping!$B$2:$T$2,0))</f>
        <v>Home Office</v>
      </c>
      <c r="J553">
        <f>VLOOKUP($A553,Mapping!$X$3:$Y$7793,2,0)</f>
        <v>55044</v>
      </c>
      <c r="K553" t="str">
        <f>VLOOKUP($J553,Mapping!$AB$3:$AC$475,2,0)</f>
        <v>Murfreesboro</v>
      </c>
      <c r="L553" t="str">
        <f>VLOOKUP($K553,Mapping!$AF$3:$AG$475,2,0)</f>
        <v>Tennessee</v>
      </c>
      <c r="M553" t="str">
        <f>VLOOKUP($L553,Mapping!$AI$3:$AJ$48,2,0)</f>
        <v>United States</v>
      </c>
      <c r="N553" t="str">
        <f>VLOOKUP($L553,Mapping!$AI$3:$AK$48,3,0)</f>
        <v>South</v>
      </c>
      <c r="O553" t="str">
        <f>VLOOKUP(Table1[[#This Row],[Column1]],Mapping!$AM$8:$AN$11,2,0)</f>
        <v>Office Supplies</v>
      </c>
      <c r="P553" t="str">
        <f>VLOOKUP(Table1[[#This Row],[Column3]],Mapping!$AP$5:$AQ$22,2,0)</f>
        <v>Appliances</v>
      </c>
      <c r="Q553">
        <v>1503.25</v>
      </c>
      <c r="R553">
        <v>5</v>
      </c>
      <c r="S553">
        <v>496.07249999999993</v>
      </c>
    </row>
    <row r="554" spans="1:19" x14ac:dyDescent="0.35">
      <c r="A554">
        <v>182</v>
      </c>
      <c r="B554" t="s">
        <v>253</v>
      </c>
      <c r="C554" t="s">
        <v>199</v>
      </c>
      <c r="D554" t="str">
        <f>MID(Table1[[#This Row],[Product ID]],5,2)</f>
        <v>PA</v>
      </c>
      <c r="E554" t="str">
        <f>LEFT(Table1[[#This Row],[Product ID]],3)</f>
        <v>OFF</v>
      </c>
      <c r="F554" s="10" t="e">
        <f>VLOOKUP(Table1[[#This Row],[Order ID]],Mapping!H554:J8345,3,0)</f>
        <v>#N/A</v>
      </c>
      <c r="G554" s="10" t="e">
        <f>VLOOKUP(Table1[[#This Row],[Order ID]],Mapping!H554:K8345,4,0)</f>
        <v>#N/A</v>
      </c>
      <c r="H554" t="str">
        <f>INDEX(Mapping!$B$2:$T$7793,MATCH(Data!$A554,Mapping!$B$3:$B$7793,0),MATCH(Data!$H$1,Mapping!$B$2:$T$2,0))</f>
        <v>Second Class</v>
      </c>
      <c r="I554" t="str">
        <f>INDEX(Mapping!$B$2:$T$7793,MATCH(Data!$A554,Mapping!$B$3:$B$7793,0),MATCH(Data!$I$1,Mapping!$B$2:$T$2,0))</f>
        <v>Home Office</v>
      </c>
      <c r="J554">
        <f>VLOOKUP($A554,Mapping!$X$3:$Y$7793,2,0)</f>
        <v>55044</v>
      </c>
      <c r="K554" t="str">
        <f>VLOOKUP($J554,Mapping!$AB$3:$AC$475,2,0)</f>
        <v>Murfreesboro</v>
      </c>
      <c r="L554" t="str">
        <f>VLOOKUP($K554,Mapping!$AF$3:$AG$475,2,0)</f>
        <v>Tennessee</v>
      </c>
      <c r="M554" t="str">
        <f>VLOOKUP($L554,Mapping!$AI$3:$AJ$48,2,0)</f>
        <v>United States</v>
      </c>
      <c r="N554" t="str">
        <f>VLOOKUP($L554,Mapping!$AI$3:$AK$48,3,0)</f>
        <v>South</v>
      </c>
      <c r="O554" t="str">
        <f>VLOOKUP(Table1[[#This Row],[Column1]],Mapping!$AM$8:$AN$11,2,0)</f>
        <v>Office Supplies</v>
      </c>
      <c r="P554" t="str">
        <f>VLOOKUP(Table1[[#This Row],[Column3]],Mapping!$AP$5:$AQ$22,2,0)</f>
        <v>Paper</v>
      </c>
      <c r="Q554">
        <v>25.92</v>
      </c>
      <c r="R554">
        <v>4</v>
      </c>
      <c r="S554">
        <v>12.441600000000001</v>
      </c>
    </row>
    <row r="555" spans="1:19" x14ac:dyDescent="0.35">
      <c r="A555">
        <v>3882</v>
      </c>
      <c r="B555" t="s">
        <v>3515</v>
      </c>
      <c r="C555" t="s">
        <v>2667</v>
      </c>
      <c r="D555" t="str">
        <f>MID(Table1[[#This Row],[Product ID]],5,2)</f>
        <v>BI</v>
      </c>
      <c r="E555" t="str">
        <f>LEFT(Table1[[#This Row],[Product ID]],3)</f>
        <v>OFF</v>
      </c>
      <c r="F555" s="10">
        <f>VLOOKUP(Table1[[#This Row],[Order ID]],Mapping!H555:J8346,3,0)</f>
        <v>40851</v>
      </c>
      <c r="G555" s="10">
        <f>VLOOKUP(Table1[[#This Row],[Order ID]],Mapping!H555:K8346,4,0)</f>
        <v>40857</v>
      </c>
      <c r="H555" t="str">
        <f>INDEX(Mapping!$B$2:$T$7793,MATCH(Data!$A555,Mapping!$B$3:$B$7793,0),MATCH(Data!$H$1,Mapping!$B$2:$T$2,0))</f>
        <v>Standard Class</v>
      </c>
      <c r="I555" t="str">
        <f>INDEX(Mapping!$B$2:$T$7793,MATCH(Data!$A555,Mapping!$B$3:$B$7793,0),MATCH(Data!$I$1,Mapping!$B$2:$T$2,0))</f>
        <v>Corporate</v>
      </c>
      <c r="J555">
        <f>VLOOKUP($A555,Mapping!$X$3:$Y$7793,2,0)</f>
        <v>10011</v>
      </c>
      <c r="K555" t="str">
        <f>VLOOKUP($J555,Mapping!$AB$3:$AC$475,2,0)</f>
        <v>Omaha</v>
      </c>
      <c r="L555" t="str">
        <f>VLOOKUP($K555,Mapping!$AF$3:$AG$475,2,0)</f>
        <v>Nebraska</v>
      </c>
      <c r="M555" t="str">
        <f>VLOOKUP($L555,Mapping!$AI$3:$AJ$48,2,0)</f>
        <v>United States</v>
      </c>
      <c r="N555" t="str">
        <f>VLOOKUP($L555,Mapping!$AI$3:$AK$48,3,0)</f>
        <v>Central</v>
      </c>
      <c r="O555" t="str">
        <f>VLOOKUP(Table1[[#This Row],[Column1]],Mapping!$AM$8:$AN$11,2,0)</f>
        <v>Office Supplies</v>
      </c>
      <c r="P555" t="str">
        <f>VLOOKUP(Table1[[#This Row],[Column3]],Mapping!$AP$5:$AQ$22,2,0)</f>
        <v>Binders</v>
      </c>
      <c r="Q555">
        <v>52.064</v>
      </c>
      <c r="R555">
        <v>4</v>
      </c>
      <c r="S555">
        <v>18.873199999999997</v>
      </c>
    </row>
    <row r="556" spans="1:19" x14ac:dyDescent="0.35">
      <c r="A556">
        <v>4260</v>
      </c>
      <c r="B556" t="s">
        <v>3766</v>
      </c>
      <c r="C556" t="s">
        <v>3033</v>
      </c>
      <c r="D556" t="str">
        <f>MID(Table1[[#This Row],[Product ID]],5,2)</f>
        <v>CH</v>
      </c>
      <c r="E556" t="str">
        <f>LEFT(Table1[[#This Row],[Product ID]],3)</f>
        <v>FUR</v>
      </c>
      <c r="F556" s="10">
        <f>VLOOKUP(Table1[[#This Row],[Order ID]],Mapping!H556:J8347,3,0)</f>
        <v>40812</v>
      </c>
      <c r="G556" s="10">
        <f>VLOOKUP(Table1[[#This Row],[Order ID]],Mapping!H556:K8347,4,0)</f>
        <v>40813</v>
      </c>
      <c r="H556" t="str">
        <f>INDEX(Mapping!$B$2:$T$7793,MATCH(Data!$A556,Mapping!$B$3:$B$7793,0),MATCH(Data!$H$1,Mapping!$B$2:$T$2,0))</f>
        <v>Standard Class</v>
      </c>
      <c r="I556" t="str">
        <f>INDEX(Mapping!$B$2:$T$7793,MATCH(Data!$A556,Mapping!$B$3:$B$7793,0),MATCH(Data!$I$1,Mapping!$B$2:$T$2,0))</f>
        <v>Consumer</v>
      </c>
      <c r="J556">
        <f>VLOOKUP($A556,Mapping!$X$3:$Y$7793,2,0)</f>
        <v>92105</v>
      </c>
      <c r="K556" t="str">
        <f>VLOOKUP($J556,Mapping!$AB$3:$AC$475,2,0)</f>
        <v>Olympia</v>
      </c>
      <c r="L556" t="str">
        <f>VLOOKUP($K556,Mapping!$AF$3:$AG$475,2,0)</f>
        <v>Washington</v>
      </c>
      <c r="M556" t="str">
        <f>VLOOKUP($L556,Mapping!$AI$3:$AJ$48,2,0)</f>
        <v>United States</v>
      </c>
      <c r="N556" t="str">
        <f>VLOOKUP($L556,Mapping!$AI$3:$AK$48,3,0)</f>
        <v>West</v>
      </c>
      <c r="O556" t="str">
        <f>VLOOKUP(Table1[[#This Row],[Column1]],Mapping!$AM$8:$AN$11,2,0)</f>
        <v>Furniture</v>
      </c>
      <c r="P556" t="str">
        <f>VLOOKUP(Table1[[#This Row],[Column3]],Mapping!$AP$5:$AQ$22,2,0)</f>
        <v>Chairs</v>
      </c>
      <c r="Q556">
        <v>585.55200000000002</v>
      </c>
      <c r="R556">
        <v>3</v>
      </c>
      <c r="S556">
        <v>73.19399999999996</v>
      </c>
    </row>
    <row r="557" spans="1:19" x14ac:dyDescent="0.35">
      <c r="A557">
        <v>4261</v>
      </c>
      <c r="B557" t="s">
        <v>3766</v>
      </c>
      <c r="C557" t="s">
        <v>1324</v>
      </c>
      <c r="D557" t="str">
        <f>MID(Table1[[#This Row],[Product ID]],5,2)</f>
        <v>PA</v>
      </c>
      <c r="E557" t="str">
        <f>LEFT(Table1[[#This Row],[Product ID]],3)</f>
        <v>OFF</v>
      </c>
      <c r="F557" s="10">
        <f>VLOOKUP(Table1[[#This Row],[Order ID]],Mapping!H557:J8348,3,0)</f>
        <v>40812</v>
      </c>
      <c r="G557" s="10">
        <f>VLOOKUP(Table1[[#This Row],[Order ID]],Mapping!H557:K8348,4,0)</f>
        <v>40813</v>
      </c>
      <c r="H557" t="str">
        <f>INDEX(Mapping!$B$2:$T$7793,MATCH(Data!$A557,Mapping!$B$3:$B$7793,0),MATCH(Data!$H$1,Mapping!$B$2:$T$2,0))</f>
        <v>First Class</v>
      </c>
      <c r="I557" t="str">
        <f>INDEX(Mapping!$B$2:$T$7793,MATCH(Data!$A557,Mapping!$B$3:$B$7793,0),MATCH(Data!$I$1,Mapping!$B$2:$T$2,0))</f>
        <v>Home Office</v>
      </c>
      <c r="J557">
        <f>VLOOKUP($A557,Mapping!$X$3:$Y$7793,2,0)</f>
        <v>92105</v>
      </c>
      <c r="K557" t="str">
        <f>VLOOKUP($J557,Mapping!$AB$3:$AC$475,2,0)</f>
        <v>Olympia</v>
      </c>
      <c r="L557" t="str">
        <f>VLOOKUP($K557,Mapping!$AF$3:$AG$475,2,0)</f>
        <v>Washington</v>
      </c>
      <c r="M557" t="str">
        <f>VLOOKUP($L557,Mapping!$AI$3:$AJ$48,2,0)</f>
        <v>United States</v>
      </c>
      <c r="N557" t="str">
        <f>VLOOKUP($L557,Mapping!$AI$3:$AK$48,3,0)</f>
        <v>West</v>
      </c>
      <c r="O557" t="str">
        <f>VLOOKUP(Table1[[#This Row],[Column1]],Mapping!$AM$8:$AN$11,2,0)</f>
        <v>Office Supplies</v>
      </c>
      <c r="P557" t="str">
        <f>VLOOKUP(Table1[[#This Row],[Column3]],Mapping!$AP$5:$AQ$22,2,0)</f>
        <v>Paper</v>
      </c>
      <c r="Q557">
        <v>19.440000000000001</v>
      </c>
      <c r="R557">
        <v>3</v>
      </c>
      <c r="S557">
        <v>9.3312000000000008</v>
      </c>
    </row>
    <row r="558" spans="1:19" x14ac:dyDescent="0.35">
      <c r="A558">
        <v>577</v>
      </c>
      <c r="B558" t="s">
        <v>759</v>
      </c>
      <c r="C558" t="s">
        <v>760</v>
      </c>
      <c r="D558" t="str">
        <f>MID(Table1[[#This Row],[Product ID]],5,2)</f>
        <v>AC</v>
      </c>
      <c r="E558" t="str">
        <f>LEFT(Table1[[#This Row],[Product ID]],3)</f>
        <v>TEC</v>
      </c>
      <c r="F558" s="10">
        <f>VLOOKUP(Table1[[#This Row],[Order ID]],Mapping!H558:J8349,3,0)</f>
        <v>40794</v>
      </c>
      <c r="G558" s="10">
        <f>VLOOKUP(Table1[[#This Row],[Order ID]],Mapping!H558:K8349,4,0)</f>
        <v>40798</v>
      </c>
      <c r="H558" t="str">
        <f>INDEX(Mapping!$B$2:$T$7793,MATCH(Data!$A558,Mapping!$B$3:$B$7793,0),MATCH(Data!$H$1,Mapping!$B$2:$T$2,0))</f>
        <v>Standard Class</v>
      </c>
      <c r="I558" t="str">
        <f>INDEX(Mapping!$B$2:$T$7793,MATCH(Data!$A558,Mapping!$B$3:$B$7793,0),MATCH(Data!$I$1,Mapping!$B$2:$T$2,0))</f>
        <v>Home Office</v>
      </c>
      <c r="J558">
        <f>VLOOKUP($A558,Mapping!$X$3:$Y$7793,2,0)</f>
        <v>94110</v>
      </c>
      <c r="K558" t="str">
        <f>VLOOKUP($J558,Mapping!$AB$3:$AC$475,2,0)</f>
        <v>Tucson</v>
      </c>
      <c r="L558" t="str">
        <f>VLOOKUP($K558,Mapping!$AF$3:$AG$475,2,0)</f>
        <v>Arizona</v>
      </c>
      <c r="M558" t="str">
        <f>VLOOKUP($L558,Mapping!$AI$3:$AJ$48,2,0)</f>
        <v>United States</v>
      </c>
      <c r="N558" t="str">
        <f>VLOOKUP($L558,Mapping!$AI$3:$AK$48,3,0)</f>
        <v>West</v>
      </c>
      <c r="O558" t="str">
        <f>VLOOKUP(Table1[[#This Row],[Column1]],Mapping!$AM$8:$AN$11,2,0)</f>
        <v>Technology</v>
      </c>
      <c r="P558" t="str">
        <f>VLOOKUP(Table1[[#This Row],[Column3]],Mapping!$AP$5:$AQ$22,2,0)</f>
        <v>Accessories</v>
      </c>
      <c r="Q558">
        <v>49.98</v>
      </c>
      <c r="R558">
        <v>2</v>
      </c>
      <c r="S558">
        <v>8.4965999999999937</v>
      </c>
    </row>
    <row r="559" spans="1:19" x14ac:dyDescent="0.35">
      <c r="A559">
        <v>4213</v>
      </c>
      <c r="B559" t="s">
        <v>3729</v>
      </c>
      <c r="C559" t="s">
        <v>3730</v>
      </c>
      <c r="D559" t="str">
        <f>MID(Table1[[#This Row],[Product ID]],5,2)</f>
        <v>BI</v>
      </c>
      <c r="E559" t="str">
        <f>LEFT(Table1[[#This Row],[Product ID]],3)</f>
        <v>OFF</v>
      </c>
      <c r="F559" s="10">
        <f>VLOOKUP(Table1[[#This Row],[Order ID]],Mapping!H559:J8350,3,0)</f>
        <v>40822</v>
      </c>
      <c r="G559" s="10">
        <f>VLOOKUP(Table1[[#This Row],[Order ID]],Mapping!H559:K8350,4,0)</f>
        <v>40824</v>
      </c>
      <c r="H559" t="str">
        <f>INDEX(Mapping!$B$2:$T$7793,MATCH(Data!$A559,Mapping!$B$3:$B$7793,0),MATCH(Data!$H$1,Mapping!$B$2:$T$2,0))</f>
        <v>Standard Class</v>
      </c>
      <c r="I559" t="str">
        <f>INDEX(Mapping!$B$2:$T$7793,MATCH(Data!$A559,Mapping!$B$3:$B$7793,0),MATCH(Data!$I$1,Mapping!$B$2:$T$2,0))</f>
        <v>Consumer</v>
      </c>
      <c r="J559">
        <f>VLOOKUP($A559,Mapping!$X$3:$Y$7793,2,0)</f>
        <v>68104</v>
      </c>
      <c r="K559" t="str">
        <f>VLOOKUP($J559,Mapping!$AB$3:$AC$475,2,0)</f>
        <v>Oakland</v>
      </c>
      <c r="L559" t="str">
        <f>VLOOKUP($K559,Mapping!$AF$3:$AG$475,2,0)</f>
        <v>California</v>
      </c>
      <c r="M559" t="str">
        <f>VLOOKUP($L559,Mapping!$AI$3:$AJ$48,2,0)</f>
        <v>United States</v>
      </c>
      <c r="N559" t="str">
        <f>VLOOKUP($L559,Mapping!$AI$3:$AK$48,3,0)</f>
        <v>West</v>
      </c>
      <c r="O559" t="str">
        <f>VLOOKUP(Table1[[#This Row],[Column1]],Mapping!$AM$8:$AN$11,2,0)</f>
        <v>Office Supplies</v>
      </c>
      <c r="P559" t="str">
        <f>VLOOKUP(Table1[[#This Row],[Column3]],Mapping!$AP$5:$AQ$22,2,0)</f>
        <v>Binders</v>
      </c>
      <c r="Q559">
        <v>15.36</v>
      </c>
      <c r="R559">
        <v>2</v>
      </c>
      <c r="S559">
        <v>7.68</v>
      </c>
    </row>
    <row r="560" spans="1:19" x14ac:dyDescent="0.35">
      <c r="A560">
        <v>1442</v>
      </c>
      <c r="B560" t="s">
        <v>1680</v>
      </c>
      <c r="C560" t="s">
        <v>1681</v>
      </c>
      <c r="D560" t="str">
        <f>MID(Table1[[#This Row],[Product ID]],5,2)</f>
        <v>TA</v>
      </c>
      <c r="E560" t="str">
        <f>LEFT(Table1[[#This Row],[Product ID]],3)</f>
        <v>FUR</v>
      </c>
      <c r="F560" s="10">
        <f>VLOOKUP(Table1[[#This Row],[Order ID]],Mapping!H560:J8351,3,0)</f>
        <v>40703</v>
      </c>
      <c r="G560" s="10">
        <f>VLOOKUP(Table1[[#This Row],[Order ID]],Mapping!H560:K8351,4,0)</f>
        <v>40705</v>
      </c>
      <c r="H560" t="str">
        <f>INDEX(Mapping!$B$2:$T$7793,MATCH(Data!$A560,Mapping!$B$3:$B$7793,0),MATCH(Data!$H$1,Mapping!$B$2:$T$2,0))</f>
        <v>Standard Class</v>
      </c>
      <c r="I560" t="str">
        <f>INDEX(Mapping!$B$2:$T$7793,MATCH(Data!$A560,Mapping!$B$3:$B$7793,0),MATCH(Data!$I$1,Mapping!$B$2:$T$2,0))</f>
        <v>Corporate</v>
      </c>
      <c r="J560">
        <f>VLOOKUP($A560,Mapping!$X$3:$Y$7793,2,0)</f>
        <v>22801</v>
      </c>
      <c r="K560" t="str">
        <f>VLOOKUP($J560,Mapping!$AB$3:$AC$475,2,0)</f>
        <v>Westminster</v>
      </c>
      <c r="L560" t="str">
        <f>VLOOKUP($K560,Mapping!$AF$3:$AG$475,2,0)</f>
        <v>California</v>
      </c>
      <c r="M560" t="str">
        <f>VLOOKUP($L560,Mapping!$AI$3:$AJ$48,2,0)</f>
        <v>United States</v>
      </c>
      <c r="N560" t="str">
        <f>VLOOKUP($L560,Mapping!$AI$3:$AK$48,3,0)</f>
        <v>West</v>
      </c>
      <c r="O560" t="str">
        <f>VLOOKUP(Table1[[#This Row],[Column1]],Mapping!$AM$8:$AN$11,2,0)</f>
        <v>Furniture</v>
      </c>
      <c r="P560" t="str">
        <f>VLOOKUP(Table1[[#This Row],[Column3]],Mapping!$AP$5:$AQ$22,2,0)</f>
        <v>Tables</v>
      </c>
      <c r="Q560">
        <v>1441.3</v>
      </c>
      <c r="R560">
        <v>7</v>
      </c>
      <c r="S560">
        <v>245.0209999999999</v>
      </c>
    </row>
    <row r="561" spans="1:19" x14ac:dyDescent="0.35">
      <c r="A561">
        <v>5762</v>
      </c>
      <c r="B561" t="s">
        <v>4643</v>
      </c>
      <c r="C561" t="s">
        <v>502</v>
      </c>
      <c r="D561" t="str">
        <f>MID(Table1[[#This Row],[Product ID]],5,2)</f>
        <v>ST</v>
      </c>
      <c r="E561" t="str">
        <f>LEFT(Table1[[#This Row],[Product ID]],3)</f>
        <v>OFF</v>
      </c>
      <c r="F561" s="10">
        <f>VLOOKUP(Table1[[#This Row],[Order ID]],Mapping!H561:J8352,3,0)</f>
        <v>40805</v>
      </c>
      <c r="G561" s="10">
        <f>VLOOKUP(Table1[[#This Row],[Order ID]],Mapping!H561:K8352,4,0)</f>
        <v>40809</v>
      </c>
      <c r="H561" t="str">
        <f>INDEX(Mapping!$B$2:$T$7793,MATCH(Data!$A561,Mapping!$B$3:$B$7793,0),MATCH(Data!$H$1,Mapping!$B$2:$T$2,0))</f>
        <v>Standard Class</v>
      </c>
      <c r="I561" t="str">
        <f>INDEX(Mapping!$B$2:$T$7793,MATCH(Data!$A561,Mapping!$B$3:$B$7793,0),MATCH(Data!$I$1,Mapping!$B$2:$T$2,0))</f>
        <v>Corporate</v>
      </c>
      <c r="J561">
        <f>VLOOKUP($A561,Mapping!$X$3:$Y$7793,2,0)</f>
        <v>98115</v>
      </c>
      <c r="K561" t="str">
        <f>VLOOKUP($J561,Mapping!$AB$3:$AC$475,2,0)</f>
        <v>Whittier</v>
      </c>
      <c r="L561" t="str">
        <f>VLOOKUP($K561,Mapping!$AF$3:$AG$475,2,0)</f>
        <v>California</v>
      </c>
      <c r="M561" t="str">
        <f>VLOOKUP($L561,Mapping!$AI$3:$AJ$48,2,0)</f>
        <v>United States</v>
      </c>
      <c r="N561" t="str">
        <f>VLOOKUP($L561,Mapping!$AI$3:$AK$48,3,0)</f>
        <v>West</v>
      </c>
      <c r="O561" t="str">
        <f>VLOOKUP(Table1[[#This Row],[Column1]],Mapping!$AM$8:$AN$11,2,0)</f>
        <v>Office Supplies</v>
      </c>
      <c r="P561" t="str">
        <f>VLOOKUP(Table1[[#This Row],[Column3]],Mapping!$AP$5:$AQ$22,2,0)</f>
        <v>Storage</v>
      </c>
      <c r="Q561">
        <v>92.52</v>
      </c>
      <c r="R561">
        <v>6</v>
      </c>
      <c r="S561">
        <v>24.980400000000007</v>
      </c>
    </row>
    <row r="562" spans="1:19" x14ac:dyDescent="0.35">
      <c r="A562">
        <v>2961</v>
      </c>
      <c r="B562" t="s">
        <v>2913</v>
      </c>
      <c r="C562" t="s">
        <v>262</v>
      </c>
      <c r="D562" t="str">
        <f>MID(Table1[[#This Row],[Product ID]],5,2)</f>
        <v>ST</v>
      </c>
      <c r="E562" t="str">
        <f>LEFT(Table1[[#This Row],[Product ID]],3)</f>
        <v>OFF</v>
      </c>
      <c r="F562" s="10">
        <f>VLOOKUP(Table1[[#This Row],[Order ID]],Mapping!H562:J8353,3,0)</f>
        <v>40823</v>
      </c>
      <c r="G562" s="10">
        <f>VLOOKUP(Table1[[#This Row],[Order ID]],Mapping!H562:K8353,4,0)</f>
        <v>40828</v>
      </c>
      <c r="H562" t="str">
        <f>INDEX(Mapping!$B$2:$T$7793,MATCH(Data!$A562,Mapping!$B$3:$B$7793,0),MATCH(Data!$H$1,Mapping!$B$2:$T$2,0))</f>
        <v>Standard Class</v>
      </c>
      <c r="I562" t="str">
        <f>INDEX(Mapping!$B$2:$T$7793,MATCH(Data!$A562,Mapping!$B$3:$B$7793,0),MATCH(Data!$I$1,Mapping!$B$2:$T$2,0))</f>
        <v>Consumer</v>
      </c>
      <c r="J562">
        <f>VLOOKUP($A562,Mapping!$X$3:$Y$7793,2,0)</f>
        <v>75217</v>
      </c>
      <c r="K562" t="str">
        <f>VLOOKUP($J562,Mapping!$AB$3:$AC$475,2,0)</f>
        <v>Asheville</v>
      </c>
      <c r="L562" t="str">
        <f>VLOOKUP($K562,Mapping!$AF$3:$AG$475,2,0)</f>
        <v>North Carolina</v>
      </c>
      <c r="M562" t="str">
        <f>VLOOKUP($L562,Mapping!$AI$3:$AJ$48,2,0)</f>
        <v>United States</v>
      </c>
      <c r="N562" t="str">
        <f>VLOOKUP($L562,Mapping!$AI$3:$AK$48,3,0)</f>
        <v>South</v>
      </c>
      <c r="O562" t="str">
        <f>VLOOKUP(Table1[[#This Row],[Column1]],Mapping!$AM$8:$AN$11,2,0)</f>
        <v>Office Supplies</v>
      </c>
      <c r="P562" t="str">
        <f>VLOOKUP(Table1[[#This Row],[Column3]],Mapping!$AP$5:$AQ$22,2,0)</f>
        <v>Storage</v>
      </c>
      <c r="Q562">
        <v>107.44</v>
      </c>
      <c r="R562">
        <v>10</v>
      </c>
      <c r="S562">
        <v>10.744000000000007</v>
      </c>
    </row>
    <row r="563" spans="1:19" x14ac:dyDescent="0.35">
      <c r="A563">
        <v>6976</v>
      </c>
      <c r="B563" t="s">
        <v>5312</v>
      </c>
      <c r="C563" t="s">
        <v>4414</v>
      </c>
      <c r="D563" t="str">
        <f>MID(Table1[[#This Row],[Product ID]],5,2)</f>
        <v>AP</v>
      </c>
      <c r="E563" t="str">
        <f>LEFT(Table1[[#This Row],[Product ID]],3)</f>
        <v>OFF</v>
      </c>
      <c r="F563" s="10">
        <f>VLOOKUP(Table1[[#This Row],[Order ID]],Mapping!H563:J8354,3,0)</f>
        <v>40901</v>
      </c>
      <c r="G563" s="10">
        <f>VLOOKUP(Table1[[#This Row],[Order ID]],Mapping!H563:K8354,4,0)</f>
        <v>40903</v>
      </c>
      <c r="H563" t="str">
        <f>INDEX(Mapping!$B$2:$T$7793,MATCH(Data!$A563,Mapping!$B$3:$B$7793,0),MATCH(Data!$H$1,Mapping!$B$2:$T$2,0))</f>
        <v>Standard Class</v>
      </c>
      <c r="I563" t="str">
        <f>INDEX(Mapping!$B$2:$T$7793,MATCH(Data!$A563,Mapping!$B$3:$B$7793,0),MATCH(Data!$I$1,Mapping!$B$2:$T$2,0))</f>
        <v>Corporate</v>
      </c>
      <c r="J563">
        <f>VLOOKUP($A563,Mapping!$X$3:$Y$7793,2,0)</f>
        <v>92037</v>
      </c>
      <c r="K563" t="str">
        <f>VLOOKUP($J563,Mapping!$AB$3:$AC$475,2,0)</f>
        <v>Layton</v>
      </c>
      <c r="L563" t="str">
        <f>VLOOKUP($K563,Mapping!$AF$3:$AG$475,2,0)</f>
        <v>Utah</v>
      </c>
      <c r="M563" t="str">
        <f>VLOOKUP($L563,Mapping!$AI$3:$AJ$48,2,0)</f>
        <v>United States</v>
      </c>
      <c r="N563" t="str">
        <f>VLOOKUP($L563,Mapping!$AI$3:$AK$48,3,0)</f>
        <v>West</v>
      </c>
      <c r="O563" t="str">
        <f>VLOOKUP(Table1[[#This Row],[Column1]],Mapping!$AM$8:$AN$11,2,0)</f>
        <v>Office Supplies</v>
      </c>
      <c r="P563" t="str">
        <f>VLOOKUP(Table1[[#This Row],[Column3]],Mapping!$AP$5:$AQ$22,2,0)</f>
        <v>Appliances</v>
      </c>
      <c r="Q563">
        <v>13.97</v>
      </c>
      <c r="R563">
        <v>1</v>
      </c>
      <c r="S563">
        <v>3.632200000000001</v>
      </c>
    </row>
    <row r="564" spans="1:19" x14ac:dyDescent="0.35">
      <c r="A564">
        <v>714</v>
      </c>
      <c r="B564" t="s">
        <v>924</v>
      </c>
      <c r="C564" t="s">
        <v>926</v>
      </c>
      <c r="D564" t="str">
        <f>MID(Table1[[#This Row],[Product ID]],5,2)</f>
        <v>AC</v>
      </c>
      <c r="E564" t="str">
        <f>LEFT(Table1[[#This Row],[Product ID]],3)</f>
        <v>TEC</v>
      </c>
      <c r="F564" s="10">
        <f>VLOOKUP(Table1[[#This Row],[Order ID]],Mapping!H564:J8355,3,0)</f>
        <v>40799</v>
      </c>
      <c r="G564" s="10">
        <f>VLOOKUP(Table1[[#This Row],[Order ID]],Mapping!H564:K8355,4,0)</f>
        <v>40802</v>
      </c>
      <c r="H564" t="str">
        <f>INDEX(Mapping!$B$2:$T$7793,MATCH(Data!$A564,Mapping!$B$3:$B$7793,0),MATCH(Data!$H$1,Mapping!$B$2:$T$2,0))</f>
        <v>First Class</v>
      </c>
      <c r="I564" t="str">
        <f>INDEX(Mapping!$B$2:$T$7793,MATCH(Data!$A564,Mapping!$B$3:$B$7793,0),MATCH(Data!$I$1,Mapping!$B$2:$T$2,0))</f>
        <v>Consumer</v>
      </c>
      <c r="J564">
        <f>VLOOKUP($A564,Mapping!$X$3:$Y$7793,2,0)</f>
        <v>19143</v>
      </c>
      <c r="K564" t="str">
        <f>VLOOKUP($J564,Mapping!$AB$3:$AC$475,2,0)</f>
        <v>Norman</v>
      </c>
      <c r="L564" t="str">
        <f>VLOOKUP($K564,Mapping!$AF$3:$AG$475,2,0)</f>
        <v>Oklahoma</v>
      </c>
      <c r="M564" t="str">
        <f>VLOOKUP($L564,Mapping!$AI$3:$AJ$48,2,0)</f>
        <v>United States</v>
      </c>
      <c r="N564" t="str">
        <f>VLOOKUP($L564,Mapping!$AI$3:$AK$48,3,0)</f>
        <v>Central</v>
      </c>
      <c r="O564" t="str">
        <f>VLOOKUP(Table1[[#This Row],[Column1]],Mapping!$AM$8:$AN$11,2,0)</f>
        <v>Technology</v>
      </c>
      <c r="P564" t="str">
        <f>VLOOKUP(Table1[[#This Row],[Column3]],Mapping!$AP$5:$AQ$22,2,0)</f>
        <v>Accessories</v>
      </c>
      <c r="Q564">
        <v>252.00000000000003</v>
      </c>
      <c r="R564">
        <v>5</v>
      </c>
      <c r="S564">
        <v>53.550000000000004</v>
      </c>
    </row>
    <row r="565" spans="1:19" x14ac:dyDescent="0.35">
      <c r="A565">
        <v>6952</v>
      </c>
      <c r="B565" t="s">
        <v>5295</v>
      </c>
      <c r="C565" t="s">
        <v>1609</v>
      </c>
      <c r="D565" t="str">
        <f>MID(Table1[[#This Row],[Product ID]],5,2)</f>
        <v>AC</v>
      </c>
      <c r="E565" t="str">
        <f>LEFT(Table1[[#This Row],[Product ID]],3)</f>
        <v>TEC</v>
      </c>
      <c r="F565" s="10">
        <f>VLOOKUP(Table1[[#This Row],[Order ID]],Mapping!H565:J8356,3,0)</f>
        <v>40661</v>
      </c>
      <c r="G565" s="10">
        <f>VLOOKUP(Table1[[#This Row],[Order ID]],Mapping!H565:K8356,4,0)</f>
        <v>40666</v>
      </c>
      <c r="H565" t="str">
        <f>INDEX(Mapping!$B$2:$T$7793,MATCH(Data!$A565,Mapping!$B$3:$B$7793,0),MATCH(Data!$H$1,Mapping!$B$2:$T$2,0))</f>
        <v>Standard Class</v>
      </c>
      <c r="I565" t="str">
        <f>INDEX(Mapping!$B$2:$T$7793,MATCH(Data!$A565,Mapping!$B$3:$B$7793,0),MATCH(Data!$I$1,Mapping!$B$2:$T$2,0))</f>
        <v>Corporate</v>
      </c>
      <c r="J565">
        <f>VLOOKUP($A565,Mapping!$X$3:$Y$7793,2,0)</f>
        <v>14701</v>
      </c>
      <c r="K565" t="str">
        <f>VLOOKUP($J565,Mapping!$AB$3:$AC$475,2,0)</f>
        <v>Billings</v>
      </c>
      <c r="L565" t="str">
        <f>VLOOKUP($K565,Mapping!$AF$3:$AG$475,2,0)</f>
        <v>Montana</v>
      </c>
      <c r="M565" t="str">
        <f>VLOOKUP($L565,Mapping!$AI$3:$AJ$48,2,0)</f>
        <v>United States</v>
      </c>
      <c r="N565" t="str">
        <f>VLOOKUP($L565,Mapping!$AI$3:$AK$48,3,0)</f>
        <v>West</v>
      </c>
      <c r="O565" t="str">
        <f>VLOOKUP(Table1[[#This Row],[Column1]],Mapping!$AM$8:$AN$11,2,0)</f>
        <v>Technology</v>
      </c>
      <c r="P565" t="str">
        <f>VLOOKUP(Table1[[#This Row],[Column3]],Mapping!$AP$5:$AQ$22,2,0)</f>
        <v>Accessories</v>
      </c>
      <c r="Q565">
        <v>159.97999999999999</v>
      </c>
      <c r="R565">
        <v>2</v>
      </c>
      <c r="S565">
        <v>57.592799999999997</v>
      </c>
    </row>
    <row r="566" spans="1:19" x14ac:dyDescent="0.35">
      <c r="A566">
        <v>5464</v>
      </c>
      <c r="B566" t="s">
        <v>4471</v>
      </c>
      <c r="C566" t="s">
        <v>581</v>
      </c>
      <c r="D566" t="str">
        <f>MID(Table1[[#This Row],[Product ID]],5,2)</f>
        <v>FU</v>
      </c>
      <c r="E566" t="str">
        <f>LEFT(Table1[[#This Row],[Product ID]],3)</f>
        <v>FUR</v>
      </c>
      <c r="F566" s="10">
        <f>VLOOKUP(Table1[[#This Row],[Order ID]],Mapping!H566:J8357,3,0)</f>
        <v>40774</v>
      </c>
      <c r="G566" s="10">
        <f>VLOOKUP(Table1[[#This Row],[Order ID]],Mapping!H566:K8357,4,0)</f>
        <v>40776</v>
      </c>
      <c r="H566" t="str">
        <f>INDEX(Mapping!$B$2:$T$7793,MATCH(Data!$A566,Mapping!$B$3:$B$7793,0),MATCH(Data!$H$1,Mapping!$B$2:$T$2,0))</f>
        <v>Standard Class</v>
      </c>
      <c r="I566" t="str">
        <f>INDEX(Mapping!$B$2:$T$7793,MATCH(Data!$A566,Mapping!$B$3:$B$7793,0),MATCH(Data!$I$1,Mapping!$B$2:$T$2,0))</f>
        <v>Home Office</v>
      </c>
      <c r="J566">
        <f>VLOOKUP($A566,Mapping!$X$3:$Y$7793,2,0)</f>
        <v>90045</v>
      </c>
      <c r="K566" t="str">
        <f>VLOOKUP($J566,Mapping!$AB$3:$AC$475,2,0)</f>
        <v>Medina</v>
      </c>
      <c r="L566" t="str">
        <f>VLOOKUP($K566,Mapping!$AF$3:$AG$475,2,0)</f>
        <v>Ohio</v>
      </c>
      <c r="M566" t="str">
        <f>VLOOKUP($L566,Mapping!$AI$3:$AJ$48,2,0)</f>
        <v>United States</v>
      </c>
      <c r="N566" t="str">
        <f>VLOOKUP($L566,Mapping!$AI$3:$AK$48,3,0)</f>
        <v>East</v>
      </c>
      <c r="O566" t="str">
        <f>VLOOKUP(Table1[[#This Row],[Column1]],Mapping!$AM$8:$AN$11,2,0)</f>
        <v>Furniture</v>
      </c>
      <c r="P566" t="str">
        <f>VLOOKUP(Table1[[#This Row],[Column3]],Mapping!$AP$5:$AQ$22,2,0)</f>
        <v>Furnishings</v>
      </c>
      <c r="Q566">
        <v>289.24</v>
      </c>
      <c r="R566">
        <v>7</v>
      </c>
      <c r="S566">
        <v>26.031600000000012</v>
      </c>
    </row>
    <row r="567" spans="1:19" x14ac:dyDescent="0.35">
      <c r="A567">
        <v>5465</v>
      </c>
      <c r="B567" t="s">
        <v>4471</v>
      </c>
      <c r="C567" t="s">
        <v>2054</v>
      </c>
      <c r="D567" t="str">
        <f>MID(Table1[[#This Row],[Product ID]],5,2)</f>
        <v>BI</v>
      </c>
      <c r="E567" t="str">
        <f>LEFT(Table1[[#This Row],[Product ID]],3)</f>
        <v>OFF</v>
      </c>
      <c r="F567" s="10">
        <f>VLOOKUP(Table1[[#This Row],[Order ID]],Mapping!H567:J8358,3,0)</f>
        <v>40774</v>
      </c>
      <c r="G567" s="10">
        <f>VLOOKUP(Table1[[#This Row],[Order ID]],Mapping!H567:K8358,4,0)</f>
        <v>40776</v>
      </c>
      <c r="H567" t="str">
        <f>INDEX(Mapping!$B$2:$T$7793,MATCH(Data!$A567,Mapping!$B$3:$B$7793,0),MATCH(Data!$H$1,Mapping!$B$2:$T$2,0))</f>
        <v>Second Class</v>
      </c>
      <c r="I567" t="str">
        <f>INDEX(Mapping!$B$2:$T$7793,MATCH(Data!$A567,Mapping!$B$3:$B$7793,0),MATCH(Data!$I$1,Mapping!$B$2:$T$2,0))</f>
        <v>Corporate</v>
      </c>
      <c r="J567">
        <f>VLOOKUP($A567,Mapping!$X$3:$Y$7793,2,0)</f>
        <v>90045</v>
      </c>
      <c r="K567" t="str">
        <f>VLOOKUP($J567,Mapping!$AB$3:$AC$475,2,0)</f>
        <v>Medina</v>
      </c>
      <c r="L567" t="str">
        <f>VLOOKUP($K567,Mapping!$AF$3:$AG$475,2,0)</f>
        <v>Ohio</v>
      </c>
      <c r="M567" t="str">
        <f>VLOOKUP($L567,Mapping!$AI$3:$AJ$48,2,0)</f>
        <v>United States</v>
      </c>
      <c r="N567" t="str">
        <f>VLOOKUP($L567,Mapping!$AI$3:$AK$48,3,0)</f>
        <v>East</v>
      </c>
      <c r="O567" t="str">
        <f>VLOOKUP(Table1[[#This Row],[Column1]],Mapping!$AM$8:$AN$11,2,0)</f>
        <v>Office Supplies</v>
      </c>
      <c r="P567" t="str">
        <f>VLOOKUP(Table1[[#This Row],[Column3]],Mapping!$AP$5:$AQ$22,2,0)</f>
        <v>Binders</v>
      </c>
      <c r="Q567">
        <v>69.456000000000003</v>
      </c>
      <c r="R567">
        <v>2</v>
      </c>
      <c r="S567">
        <v>22.573199999999996</v>
      </c>
    </row>
    <row r="568" spans="1:19" x14ac:dyDescent="0.35">
      <c r="A568">
        <v>3070</v>
      </c>
      <c r="B568" t="s">
        <v>2989</v>
      </c>
      <c r="C568" t="s">
        <v>602</v>
      </c>
      <c r="D568" t="str">
        <f>MID(Table1[[#This Row],[Product ID]],5,2)</f>
        <v>FU</v>
      </c>
      <c r="E568" t="str">
        <f>LEFT(Table1[[#This Row],[Product ID]],3)</f>
        <v>FUR</v>
      </c>
      <c r="F568" s="10">
        <f>VLOOKUP(Table1[[#This Row],[Order ID]],Mapping!H568:J8359,3,0)</f>
        <v>40637</v>
      </c>
      <c r="G568" s="10">
        <f>VLOOKUP(Table1[[#This Row],[Order ID]],Mapping!H568:K8359,4,0)</f>
        <v>40642</v>
      </c>
      <c r="H568" t="str">
        <f>INDEX(Mapping!$B$2:$T$7793,MATCH(Data!$A568,Mapping!$B$3:$B$7793,0),MATCH(Data!$H$1,Mapping!$B$2:$T$2,0))</f>
        <v>Standard Class</v>
      </c>
      <c r="I568" t="str">
        <f>INDEX(Mapping!$B$2:$T$7793,MATCH(Data!$A568,Mapping!$B$3:$B$7793,0),MATCH(Data!$I$1,Mapping!$B$2:$T$2,0))</f>
        <v>Corporate</v>
      </c>
      <c r="J568">
        <f>VLOOKUP($A568,Mapping!$X$3:$Y$7793,2,0)</f>
        <v>48205</v>
      </c>
      <c r="K568" t="str">
        <f>VLOOKUP($J568,Mapping!$AB$3:$AC$475,2,0)</f>
        <v>Virginia Beach</v>
      </c>
      <c r="L568" t="str">
        <f>VLOOKUP($K568,Mapping!$AF$3:$AG$475,2,0)</f>
        <v>Virginia</v>
      </c>
      <c r="M568" t="str">
        <f>VLOOKUP($L568,Mapping!$AI$3:$AJ$48,2,0)</f>
        <v>United States</v>
      </c>
      <c r="N568" t="str">
        <f>VLOOKUP($L568,Mapping!$AI$3:$AK$48,3,0)</f>
        <v>South</v>
      </c>
      <c r="O568" t="str">
        <f>VLOOKUP(Table1[[#This Row],[Column1]],Mapping!$AM$8:$AN$11,2,0)</f>
        <v>Furniture</v>
      </c>
      <c r="P568" t="str">
        <f>VLOOKUP(Table1[[#This Row],[Column3]],Mapping!$AP$5:$AQ$22,2,0)</f>
        <v>Furnishings</v>
      </c>
      <c r="Q568">
        <v>5.47</v>
      </c>
      <c r="R568">
        <v>1</v>
      </c>
      <c r="S568">
        <v>2.3521000000000001</v>
      </c>
    </row>
    <row r="569" spans="1:19" x14ac:dyDescent="0.35">
      <c r="A569">
        <v>3071</v>
      </c>
      <c r="B569" t="s">
        <v>2989</v>
      </c>
      <c r="C569" t="s">
        <v>1466</v>
      </c>
      <c r="D569" t="str">
        <f>MID(Table1[[#This Row],[Product ID]],5,2)</f>
        <v>AR</v>
      </c>
      <c r="E569" t="str">
        <f>LEFT(Table1[[#This Row],[Product ID]],3)</f>
        <v>OFF</v>
      </c>
      <c r="F569" s="10">
        <f>VLOOKUP(Table1[[#This Row],[Order ID]],Mapping!H569:J8360,3,0)</f>
        <v>40637</v>
      </c>
      <c r="G569" s="10">
        <f>VLOOKUP(Table1[[#This Row],[Order ID]],Mapping!H569:K8360,4,0)</f>
        <v>40642</v>
      </c>
      <c r="H569" t="str">
        <f>INDEX(Mapping!$B$2:$T$7793,MATCH(Data!$A569,Mapping!$B$3:$B$7793,0),MATCH(Data!$H$1,Mapping!$B$2:$T$2,0))</f>
        <v>Standard Class</v>
      </c>
      <c r="I569" t="str">
        <f>INDEX(Mapping!$B$2:$T$7793,MATCH(Data!$A569,Mapping!$B$3:$B$7793,0),MATCH(Data!$I$1,Mapping!$B$2:$T$2,0))</f>
        <v>Consumer</v>
      </c>
      <c r="J569">
        <f>VLOOKUP($A569,Mapping!$X$3:$Y$7793,2,0)</f>
        <v>48205</v>
      </c>
      <c r="K569" t="str">
        <f>VLOOKUP($J569,Mapping!$AB$3:$AC$475,2,0)</f>
        <v>Virginia Beach</v>
      </c>
      <c r="L569" t="str">
        <f>VLOOKUP($K569,Mapping!$AF$3:$AG$475,2,0)</f>
        <v>Virginia</v>
      </c>
      <c r="M569" t="str">
        <f>VLOOKUP($L569,Mapping!$AI$3:$AJ$48,2,0)</f>
        <v>United States</v>
      </c>
      <c r="N569" t="str">
        <f>VLOOKUP($L569,Mapping!$AI$3:$AK$48,3,0)</f>
        <v>South</v>
      </c>
      <c r="O569" t="str">
        <f>VLOOKUP(Table1[[#This Row],[Column1]],Mapping!$AM$8:$AN$11,2,0)</f>
        <v>Office Supplies</v>
      </c>
      <c r="P569" t="str">
        <f>VLOOKUP(Table1[[#This Row],[Column3]],Mapping!$AP$5:$AQ$22,2,0)</f>
        <v>Art</v>
      </c>
      <c r="Q569">
        <v>79.36</v>
      </c>
      <c r="R569">
        <v>4</v>
      </c>
      <c r="S569">
        <v>23.807999999999993</v>
      </c>
    </row>
    <row r="570" spans="1:19" x14ac:dyDescent="0.35">
      <c r="A570">
        <v>4954</v>
      </c>
      <c r="B570" t="s">
        <v>4174</v>
      </c>
      <c r="C570" t="s">
        <v>441</v>
      </c>
      <c r="D570" t="str">
        <f>MID(Table1[[#This Row],[Product ID]],5,2)</f>
        <v>PA</v>
      </c>
      <c r="E570" t="str">
        <f>LEFT(Table1[[#This Row],[Product ID]],3)</f>
        <v>OFF</v>
      </c>
      <c r="F570" s="10">
        <f>VLOOKUP(Table1[[#This Row],[Order ID]],Mapping!H570:J8361,3,0)</f>
        <v>40735</v>
      </c>
      <c r="G570" s="10">
        <f>VLOOKUP(Table1[[#This Row],[Order ID]],Mapping!H570:K8361,4,0)</f>
        <v>40739</v>
      </c>
      <c r="H570" t="str">
        <f>INDEX(Mapping!$B$2:$T$7793,MATCH(Data!$A570,Mapping!$B$3:$B$7793,0),MATCH(Data!$H$1,Mapping!$B$2:$T$2,0))</f>
        <v>Standard Class</v>
      </c>
      <c r="I570" t="str">
        <f>INDEX(Mapping!$B$2:$T$7793,MATCH(Data!$A570,Mapping!$B$3:$B$7793,0),MATCH(Data!$I$1,Mapping!$B$2:$T$2,0))</f>
        <v>Consumer</v>
      </c>
      <c r="J570">
        <f>VLOOKUP($A570,Mapping!$X$3:$Y$7793,2,0)</f>
        <v>10011</v>
      </c>
      <c r="K570" t="str">
        <f>VLOOKUP($J570,Mapping!$AB$3:$AC$475,2,0)</f>
        <v>Omaha</v>
      </c>
      <c r="L570" t="str">
        <f>VLOOKUP($K570,Mapping!$AF$3:$AG$475,2,0)</f>
        <v>Nebraska</v>
      </c>
      <c r="M570" t="str">
        <f>VLOOKUP($L570,Mapping!$AI$3:$AJ$48,2,0)</f>
        <v>United States</v>
      </c>
      <c r="N570" t="str">
        <f>VLOOKUP($L570,Mapping!$AI$3:$AK$48,3,0)</f>
        <v>Central</v>
      </c>
      <c r="O570" t="str">
        <f>VLOOKUP(Table1[[#This Row],[Column1]],Mapping!$AM$8:$AN$11,2,0)</f>
        <v>Office Supplies</v>
      </c>
      <c r="P570" t="str">
        <f>VLOOKUP(Table1[[#This Row],[Column3]],Mapping!$AP$5:$AQ$22,2,0)</f>
        <v>Paper</v>
      </c>
      <c r="Q570">
        <v>49.12</v>
      </c>
      <c r="R570">
        <v>4</v>
      </c>
      <c r="S570">
        <v>23.086399999999998</v>
      </c>
    </row>
    <row r="571" spans="1:19" x14ac:dyDescent="0.35">
      <c r="A571">
        <v>4955</v>
      </c>
      <c r="B571" t="s">
        <v>4174</v>
      </c>
      <c r="C571" t="s">
        <v>1860</v>
      </c>
      <c r="D571" t="str">
        <f>MID(Table1[[#This Row],[Product ID]],5,2)</f>
        <v>BI</v>
      </c>
      <c r="E571" t="str">
        <f>LEFT(Table1[[#This Row],[Product ID]],3)</f>
        <v>OFF</v>
      </c>
      <c r="F571" s="10">
        <f>VLOOKUP(Table1[[#This Row],[Order ID]],Mapping!H571:J8362,3,0)</f>
        <v>40735</v>
      </c>
      <c r="G571" s="10">
        <f>VLOOKUP(Table1[[#This Row],[Order ID]],Mapping!H571:K8362,4,0)</f>
        <v>40739</v>
      </c>
      <c r="H571" t="str">
        <f>INDEX(Mapping!$B$2:$T$7793,MATCH(Data!$A571,Mapping!$B$3:$B$7793,0),MATCH(Data!$H$1,Mapping!$B$2:$T$2,0))</f>
        <v>Standard Class</v>
      </c>
      <c r="I571" t="str">
        <f>INDEX(Mapping!$B$2:$T$7793,MATCH(Data!$A571,Mapping!$B$3:$B$7793,0),MATCH(Data!$I$1,Mapping!$B$2:$T$2,0))</f>
        <v>Consumer</v>
      </c>
      <c r="J571">
        <f>VLOOKUP($A571,Mapping!$X$3:$Y$7793,2,0)</f>
        <v>10011</v>
      </c>
      <c r="K571" t="str">
        <f>VLOOKUP($J571,Mapping!$AB$3:$AC$475,2,0)</f>
        <v>Omaha</v>
      </c>
      <c r="L571" t="str">
        <f>VLOOKUP($K571,Mapping!$AF$3:$AG$475,2,0)</f>
        <v>Nebraska</v>
      </c>
      <c r="M571" t="str">
        <f>VLOOKUP($L571,Mapping!$AI$3:$AJ$48,2,0)</f>
        <v>United States</v>
      </c>
      <c r="N571" t="str">
        <f>VLOOKUP($L571,Mapping!$AI$3:$AK$48,3,0)</f>
        <v>Central</v>
      </c>
      <c r="O571" t="str">
        <f>VLOOKUP(Table1[[#This Row],[Column1]],Mapping!$AM$8:$AN$11,2,0)</f>
        <v>Office Supplies</v>
      </c>
      <c r="P571" t="str">
        <f>VLOOKUP(Table1[[#This Row],[Column3]],Mapping!$AP$5:$AQ$22,2,0)</f>
        <v>Binders</v>
      </c>
      <c r="Q571">
        <v>18.28</v>
      </c>
      <c r="R571">
        <v>5</v>
      </c>
      <c r="S571">
        <v>6.3979999999999997</v>
      </c>
    </row>
    <row r="572" spans="1:19" x14ac:dyDescent="0.35">
      <c r="A572">
        <v>5939</v>
      </c>
      <c r="B572" t="s">
        <v>4729</v>
      </c>
      <c r="C572" t="s">
        <v>729</v>
      </c>
      <c r="D572" t="str">
        <f>MID(Table1[[#This Row],[Product ID]],5,2)</f>
        <v>PA</v>
      </c>
      <c r="E572" t="str">
        <f>LEFT(Table1[[#This Row],[Product ID]],3)</f>
        <v>OFF</v>
      </c>
      <c r="F572" s="10">
        <f>VLOOKUP(Table1[[#This Row],[Order ID]],Mapping!H572:J8363,3,0)</f>
        <v>40597</v>
      </c>
      <c r="G572" s="10">
        <f>VLOOKUP(Table1[[#This Row],[Order ID]],Mapping!H572:K8363,4,0)</f>
        <v>40599</v>
      </c>
      <c r="H572" t="str">
        <f>INDEX(Mapping!$B$2:$T$7793,MATCH(Data!$A572,Mapping!$B$3:$B$7793,0),MATCH(Data!$H$1,Mapping!$B$2:$T$2,0))</f>
        <v>Standard Class</v>
      </c>
      <c r="I572" t="str">
        <f>INDEX(Mapping!$B$2:$T$7793,MATCH(Data!$A572,Mapping!$B$3:$B$7793,0),MATCH(Data!$I$1,Mapping!$B$2:$T$2,0))</f>
        <v>Consumer</v>
      </c>
      <c r="J572">
        <f>VLOOKUP($A572,Mapping!$X$3:$Y$7793,2,0)</f>
        <v>92553</v>
      </c>
      <c r="K572" t="str">
        <f>VLOOKUP($J572,Mapping!$AB$3:$AC$475,2,0)</f>
        <v>Conway</v>
      </c>
      <c r="L572" t="str">
        <f>VLOOKUP($K572,Mapping!$AF$3:$AG$475,2,0)</f>
        <v>Arkansas</v>
      </c>
      <c r="M572" t="str">
        <f>VLOOKUP($L572,Mapping!$AI$3:$AJ$48,2,0)</f>
        <v>United States</v>
      </c>
      <c r="N572" t="str">
        <f>VLOOKUP($L572,Mapping!$AI$3:$AK$48,3,0)</f>
        <v>South</v>
      </c>
      <c r="O572" t="str">
        <f>VLOOKUP(Table1[[#This Row],[Column1]],Mapping!$AM$8:$AN$11,2,0)</f>
        <v>Office Supplies</v>
      </c>
      <c r="P572" t="str">
        <f>VLOOKUP(Table1[[#This Row],[Column3]],Mapping!$AP$5:$AQ$22,2,0)</f>
        <v>Paper</v>
      </c>
      <c r="Q572">
        <v>19.440000000000001</v>
      </c>
      <c r="R572">
        <v>3</v>
      </c>
      <c r="S572">
        <v>9.3312000000000008</v>
      </c>
    </row>
    <row r="573" spans="1:19" x14ac:dyDescent="0.35">
      <c r="A573">
        <v>7012</v>
      </c>
      <c r="B573" t="s">
        <v>5334</v>
      </c>
      <c r="C573" t="s">
        <v>2128</v>
      </c>
      <c r="D573" t="str">
        <f>MID(Table1[[#This Row],[Product ID]],5,2)</f>
        <v>BI</v>
      </c>
      <c r="E573" t="str">
        <f>LEFT(Table1[[#This Row],[Product ID]],3)</f>
        <v>OFF</v>
      </c>
      <c r="F573" s="10">
        <f>VLOOKUP(Table1[[#This Row],[Order ID]],Mapping!H573:J8364,3,0)</f>
        <v>40716</v>
      </c>
      <c r="G573" s="10">
        <f>VLOOKUP(Table1[[#This Row],[Order ID]],Mapping!H573:K8364,4,0)</f>
        <v>40716</v>
      </c>
      <c r="H573" t="str">
        <f>INDEX(Mapping!$B$2:$T$7793,MATCH(Data!$A573,Mapping!$B$3:$B$7793,0),MATCH(Data!$H$1,Mapping!$B$2:$T$2,0))</f>
        <v>Standard Class</v>
      </c>
      <c r="I573" t="str">
        <f>INDEX(Mapping!$B$2:$T$7793,MATCH(Data!$A573,Mapping!$B$3:$B$7793,0),MATCH(Data!$I$1,Mapping!$B$2:$T$2,0))</f>
        <v>Home Office</v>
      </c>
      <c r="J573">
        <f>VLOOKUP($A573,Mapping!$X$3:$Y$7793,2,0)</f>
        <v>85023</v>
      </c>
      <c r="K573" t="str">
        <f>VLOOKUP($J573,Mapping!$AB$3:$AC$475,2,0)</f>
        <v>Hamilton</v>
      </c>
      <c r="L573" t="str">
        <f>VLOOKUP($K573,Mapping!$AF$3:$AG$475,2,0)</f>
        <v>Ohio</v>
      </c>
      <c r="M573" t="str">
        <f>VLOOKUP($L573,Mapping!$AI$3:$AJ$48,2,0)</f>
        <v>United States</v>
      </c>
      <c r="N573" t="str">
        <f>VLOOKUP($L573,Mapping!$AI$3:$AK$48,3,0)</f>
        <v>East</v>
      </c>
      <c r="O573" t="str">
        <f>VLOOKUP(Table1[[#This Row],[Column1]],Mapping!$AM$8:$AN$11,2,0)</f>
        <v>Office Supplies</v>
      </c>
      <c r="P573" t="str">
        <f>VLOOKUP(Table1[[#This Row],[Column3]],Mapping!$AP$5:$AQ$22,2,0)</f>
        <v>Binders</v>
      </c>
      <c r="Q573">
        <v>8.2260000000000009</v>
      </c>
      <c r="R573">
        <v>3</v>
      </c>
      <c r="S573">
        <v>-6.0323999999999991</v>
      </c>
    </row>
    <row r="574" spans="1:19" x14ac:dyDescent="0.35">
      <c r="A574">
        <v>4111</v>
      </c>
      <c r="B574" t="s">
        <v>3664</v>
      </c>
      <c r="C574" t="s">
        <v>2578</v>
      </c>
      <c r="D574" t="str">
        <f>MID(Table1[[#This Row],[Product ID]],5,2)</f>
        <v>ST</v>
      </c>
      <c r="E574" t="str">
        <f>LEFT(Table1[[#This Row],[Product ID]],3)</f>
        <v>OFF</v>
      </c>
      <c r="F574" s="10">
        <f>VLOOKUP(Table1[[#This Row],[Order ID]],Mapping!H574:J8365,3,0)</f>
        <v>40632</v>
      </c>
      <c r="G574" s="10">
        <f>VLOOKUP(Table1[[#This Row],[Order ID]],Mapping!H574:K8365,4,0)</f>
        <v>40637</v>
      </c>
      <c r="H574" t="str">
        <f>INDEX(Mapping!$B$2:$T$7793,MATCH(Data!$A574,Mapping!$B$3:$B$7793,0),MATCH(Data!$H$1,Mapping!$B$2:$T$2,0))</f>
        <v>Standard Class</v>
      </c>
      <c r="I574" t="str">
        <f>INDEX(Mapping!$B$2:$T$7793,MATCH(Data!$A574,Mapping!$B$3:$B$7793,0),MATCH(Data!$I$1,Mapping!$B$2:$T$2,0))</f>
        <v>Consumer</v>
      </c>
      <c r="J574">
        <f>VLOOKUP($A574,Mapping!$X$3:$Y$7793,2,0)</f>
        <v>98105</v>
      </c>
      <c r="K574" t="str">
        <f>VLOOKUP($J574,Mapping!$AB$3:$AC$475,2,0)</f>
        <v>Dallas</v>
      </c>
      <c r="L574" t="str">
        <f>VLOOKUP($K574,Mapping!$AF$3:$AG$475,2,0)</f>
        <v>Texas</v>
      </c>
      <c r="M574" t="str">
        <f>VLOOKUP($L574,Mapping!$AI$3:$AJ$48,2,0)</f>
        <v>United States</v>
      </c>
      <c r="N574" t="str">
        <f>VLOOKUP($L574,Mapping!$AI$3:$AK$48,3,0)</f>
        <v>Central</v>
      </c>
      <c r="O574" t="str">
        <f>VLOOKUP(Table1[[#This Row],[Column1]],Mapping!$AM$8:$AN$11,2,0)</f>
        <v>Office Supplies</v>
      </c>
      <c r="P574" t="str">
        <f>VLOOKUP(Table1[[#This Row],[Column3]],Mapping!$AP$5:$AQ$22,2,0)</f>
        <v>Storage</v>
      </c>
      <c r="Q574">
        <v>15.84</v>
      </c>
      <c r="R574">
        <v>3</v>
      </c>
      <c r="S574">
        <v>0</v>
      </c>
    </row>
    <row r="575" spans="1:19" x14ac:dyDescent="0.35">
      <c r="A575">
        <v>4112</v>
      </c>
      <c r="B575" t="s">
        <v>3664</v>
      </c>
      <c r="C575" t="s">
        <v>720</v>
      </c>
      <c r="D575" t="str">
        <f>MID(Table1[[#This Row],[Product ID]],5,2)</f>
        <v>LA</v>
      </c>
      <c r="E575" t="str">
        <f>LEFT(Table1[[#This Row],[Product ID]],3)</f>
        <v>OFF</v>
      </c>
      <c r="F575" s="10">
        <f>VLOOKUP(Table1[[#This Row],[Order ID]],Mapping!H575:J8366,3,0)</f>
        <v>40632</v>
      </c>
      <c r="G575" s="10">
        <f>VLOOKUP(Table1[[#This Row],[Order ID]],Mapping!H575:K8366,4,0)</f>
        <v>40637</v>
      </c>
      <c r="H575" t="str">
        <f>INDEX(Mapping!$B$2:$T$7793,MATCH(Data!$A575,Mapping!$B$3:$B$7793,0),MATCH(Data!$H$1,Mapping!$B$2:$T$2,0))</f>
        <v>Standard Class</v>
      </c>
      <c r="I575" t="str">
        <f>INDEX(Mapping!$B$2:$T$7793,MATCH(Data!$A575,Mapping!$B$3:$B$7793,0),MATCH(Data!$I$1,Mapping!$B$2:$T$2,0))</f>
        <v>Corporate</v>
      </c>
      <c r="J575">
        <f>VLOOKUP($A575,Mapping!$X$3:$Y$7793,2,0)</f>
        <v>98105</v>
      </c>
      <c r="K575" t="str">
        <f>VLOOKUP($J575,Mapping!$AB$3:$AC$475,2,0)</f>
        <v>Dallas</v>
      </c>
      <c r="L575" t="str">
        <f>VLOOKUP($K575,Mapping!$AF$3:$AG$475,2,0)</f>
        <v>Texas</v>
      </c>
      <c r="M575" t="str">
        <f>VLOOKUP($L575,Mapping!$AI$3:$AJ$48,2,0)</f>
        <v>United States</v>
      </c>
      <c r="N575" t="str">
        <f>VLOOKUP($L575,Mapping!$AI$3:$AK$48,3,0)</f>
        <v>Central</v>
      </c>
      <c r="O575" t="str">
        <f>VLOOKUP(Table1[[#This Row],[Column1]],Mapping!$AM$8:$AN$11,2,0)</f>
        <v>Office Supplies</v>
      </c>
      <c r="P575" t="str">
        <f>VLOOKUP(Table1[[#This Row],[Column3]],Mapping!$AP$5:$AQ$22,2,0)</f>
        <v>Labels</v>
      </c>
      <c r="Q575">
        <v>44.400000000000006</v>
      </c>
      <c r="R575">
        <v>3</v>
      </c>
      <c r="S575">
        <v>22.200000000000003</v>
      </c>
    </row>
    <row r="576" spans="1:19" x14ac:dyDescent="0.35">
      <c r="A576">
        <v>4810</v>
      </c>
      <c r="B576" t="s">
        <v>4086</v>
      </c>
      <c r="C576" t="s">
        <v>616</v>
      </c>
      <c r="D576" t="str">
        <f>MID(Table1[[#This Row],[Product ID]],5,2)</f>
        <v>AR</v>
      </c>
      <c r="E576" t="str">
        <f>LEFT(Table1[[#This Row],[Product ID]],3)</f>
        <v>OFF</v>
      </c>
      <c r="F576" s="10">
        <f>VLOOKUP(Table1[[#This Row],[Order ID]],Mapping!H576:J8367,3,0)</f>
        <v>40899</v>
      </c>
      <c r="G576" s="10">
        <f>VLOOKUP(Table1[[#This Row],[Order ID]],Mapping!H576:K8367,4,0)</f>
        <v>40903</v>
      </c>
      <c r="H576" t="str">
        <f>INDEX(Mapping!$B$2:$T$7793,MATCH(Data!$A576,Mapping!$B$3:$B$7793,0),MATCH(Data!$H$1,Mapping!$B$2:$T$2,0))</f>
        <v>Standard Class</v>
      </c>
      <c r="I576" t="str">
        <f>INDEX(Mapping!$B$2:$T$7793,MATCH(Data!$A576,Mapping!$B$3:$B$7793,0),MATCH(Data!$I$1,Mapping!$B$2:$T$2,0))</f>
        <v>Consumer</v>
      </c>
      <c r="J576">
        <f>VLOOKUP($A576,Mapping!$X$3:$Y$7793,2,0)</f>
        <v>95123</v>
      </c>
      <c r="K576" t="str">
        <f>VLOOKUP($J576,Mapping!$AB$3:$AC$475,2,0)</f>
        <v>Denver</v>
      </c>
      <c r="L576" t="str">
        <f>VLOOKUP($K576,Mapping!$AF$3:$AG$475,2,0)</f>
        <v>Colorado</v>
      </c>
      <c r="M576" t="str">
        <f>VLOOKUP($L576,Mapping!$AI$3:$AJ$48,2,0)</f>
        <v>United States</v>
      </c>
      <c r="N576" t="str">
        <f>VLOOKUP($L576,Mapping!$AI$3:$AK$48,3,0)</f>
        <v>West</v>
      </c>
      <c r="O576" t="str">
        <f>VLOOKUP(Table1[[#This Row],[Column1]],Mapping!$AM$8:$AN$11,2,0)</f>
        <v>Office Supplies</v>
      </c>
      <c r="P576" t="str">
        <f>VLOOKUP(Table1[[#This Row],[Column3]],Mapping!$AP$5:$AQ$22,2,0)</f>
        <v>Art</v>
      </c>
      <c r="Q576">
        <v>11.76</v>
      </c>
      <c r="R576">
        <v>4</v>
      </c>
      <c r="S576">
        <v>3.1752000000000002</v>
      </c>
    </row>
    <row r="577" spans="1:19" x14ac:dyDescent="0.35">
      <c r="A577">
        <v>5983</v>
      </c>
      <c r="B577" t="s">
        <v>4754</v>
      </c>
      <c r="C577" t="s">
        <v>3359</v>
      </c>
      <c r="D577" t="str">
        <f>MID(Table1[[#This Row],[Product ID]],5,2)</f>
        <v>PA</v>
      </c>
      <c r="E577" t="str">
        <f>LEFT(Table1[[#This Row],[Product ID]],3)</f>
        <v>OFF</v>
      </c>
      <c r="F577" s="10">
        <f>VLOOKUP(Table1[[#This Row],[Order ID]],Mapping!H577:J8368,3,0)</f>
        <v>40908</v>
      </c>
      <c r="G577" s="10">
        <f>VLOOKUP(Table1[[#This Row],[Order ID]],Mapping!H577:K8368,4,0)</f>
        <v>40915</v>
      </c>
      <c r="H577" t="str">
        <f>INDEX(Mapping!$B$2:$T$7793,MATCH(Data!$A577,Mapping!$B$3:$B$7793,0),MATCH(Data!$H$1,Mapping!$B$2:$T$2,0))</f>
        <v>Same Day</v>
      </c>
      <c r="I577" t="str">
        <f>INDEX(Mapping!$B$2:$T$7793,MATCH(Data!$A577,Mapping!$B$3:$B$7793,0),MATCH(Data!$I$1,Mapping!$B$2:$T$2,0))</f>
        <v>Consumer</v>
      </c>
      <c r="J577">
        <f>VLOOKUP($A577,Mapping!$X$3:$Y$7793,2,0)</f>
        <v>2908</v>
      </c>
      <c r="K577" t="str">
        <f>VLOOKUP($J577,Mapping!$AB$3:$AC$475,2,0)</f>
        <v>El Paso</v>
      </c>
      <c r="L577" t="str">
        <f>VLOOKUP($K577,Mapping!$AF$3:$AG$475,2,0)</f>
        <v>Texas</v>
      </c>
      <c r="M577" t="str">
        <f>VLOOKUP($L577,Mapping!$AI$3:$AJ$48,2,0)</f>
        <v>United States</v>
      </c>
      <c r="N577" t="str">
        <f>VLOOKUP($L577,Mapping!$AI$3:$AK$48,3,0)</f>
        <v>Central</v>
      </c>
      <c r="O577" t="str">
        <f>VLOOKUP(Table1[[#This Row],[Column1]],Mapping!$AM$8:$AN$11,2,0)</f>
        <v>Office Supplies</v>
      </c>
      <c r="P577" t="str">
        <f>VLOOKUP(Table1[[#This Row],[Column3]],Mapping!$AP$5:$AQ$22,2,0)</f>
        <v>Paper</v>
      </c>
      <c r="Q577">
        <v>195.64</v>
      </c>
      <c r="R577">
        <v>4</v>
      </c>
      <c r="S577">
        <v>91.950799999999987</v>
      </c>
    </row>
    <row r="578" spans="1:19" x14ac:dyDescent="0.35">
      <c r="A578">
        <v>5985</v>
      </c>
      <c r="B578" t="s">
        <v>4754</v>
      </c>
      <c r="C578" t="s">
        <v>1106</v>
      </c>
      <c r="D578" t="str">
        <f>MID(Table1[[#This Row],[Product ID]],5,2)</f>
        <v>AC</v>
      </c>
      <c r="E578" t="str">
        <f>LEFT(Table1[[#This Row],[Product ID]],3)</f>
        <v>TEC</v>
      </c>
      <c r="F578" s="10">
        <f>VLOOKUP(Table1[[#This Row],[Order ID]],Mapping!H578:J8369,3,0)</f>
        <v>40908</v>
      </c>
      <c r="G578" s="10">
        <f>VLOOKUP(Table1[[#This Row],[Order ID]],Mapping!H578:K8369,4,0)</f>
        <v>40915</v>
      </c>
      <c r="H578" t="str">
        <f>INDEX(Mapping!$B$2:$T$7793,MATCH(Data!$A578,Mapping!$B$3:$B$7793,0),MATCH(Data!$H$1,Mapping!$B$2:$T$2,0))</f>
        <v>Standard Class</v>
      </c>
      <c r="I578" t="str">
        <f>INDEX(Mapping!$B$2:$T$7793,MATCH(Data!$A578,Mapping!$B$3:$B$7793,0),MATCH(Data!$I$1,Mapping!$B$2:$T$2,0))</f>
        <v>Home Office</v>
      </c>
      <c r="J578">
        <f>VLOOKUP($A578,Mapping!$X$3:$Y$7793,2,0)</f>
        <v>2908</v>
      </c>
      <c r="K578" t="str">
        <f>VLOOKUP($J578,Mapping!$AB$3:$AC$475,2,0)</f>
        <v>El Paso</v>
      </c>
      <c r="L578" t="str">
        <f>VLOOKUP($K578,Mapping!$AF$3:$AG$475,2,0)</f>
        <v>Texas</v>
      </c>
      <c r="M578" t="str">
        <f>VLOOKUP($L578,Mapping!$AI$3:$AJ$48,2,0)</f>
        <v>United States</v>
      </c>
      <c r="N578" t="str">
        <f>VLOOKUP($L578,Mapping!$AI$3:$AK$48,3,0)</f>
        <v>Central</v>
      </c>
      <c r="O578" t="str">
        <f>VLOOKUP(Table1[[#This Row],[Column1]],Mapping!$AM$8:$AN$11,2,0)</f>
        <v>Technology</v>
      </c>
      <c r="P578" t="str">
        <f>VLOOKUP(Table1[[#This Row],[Column3]],Mapping!$AP$5:$AQ$22,2,0)</f>
        <v>Accessories</v>
      </c>
      <c r="Q578">
        <v>1687.8</v>
      </c>
      <c r="R578">
        <v>4</v>
      </c>
      <c r="S578">
        <v>742.63200000000006</v>
      </c>
    </row>
    <row r="579" spans="1:19" x14ac:dyDescent="0.35">
      <c r="A579">
        <v>5986</v>
      </c>
      <c r="B579" t="s">
        <v>4754</v>
      </c>
      <c r="C579" t="s">
        <v>1513</v>
      </c>
      <c r="D579" t="str">
        <f>MID(Table1[[#This Row],[Product ID]],5,2)</f>
        <v>BO</v>
      </c>
      <c r="E579" t="str">
        <f>LEFT(Table1[[#This Row],[Product ID]],3)</f>
        <v>FUR</v>
      </c>
      <c r="F579" s="10">
        <f>VLOOKUP(Table1[[#This Row],[Order ID]],Mapping!H579:J8370,3,0)</f>
        <v>40908</v>
      </c>
      <c r="G579" s="10">
        <f>VLOOKUP(Table1[[#This Row],[Order ID]],Mapping!H579:K8370,4,0)</f>
        <v>40915</v>
      </c>
      <c r="H579" t="str">
        <f>INDEX(Mapping!$B$2:$T$7793,MATCH(Data!$A579,Mapping!$B$3:$B$7793,0),MATCH(Data!$H$1,Mapping!$B$2:$T$2,0))</f>
        <v>Standard Class</v>
      </c>
      <c r="I579" t="str">
        <f>INDEX(Mapping!$B$2:$T$7793,MATCH(Data!$A579,Mapping!$B$3:$B$7793,0),MATCH(Data!$I$1,Mapping!$B$2:$T$2,0))</f>
        <v>Home Office</v>
      </c>
      <c r="J579">
        <f>VLOOKUP($A579,Mapping!$X$3:$Y$7793,2,0)</f>
        <v>2908</v>
      </c>
      <c r="K579" t="str">
        <f>VLOOKUP($J579,Mapping!$AB$3:$AC$475,2,0)</f>
        <v>El Paso</v>
      </c>
      <c r="L579" t="str">
        <f>VLOOKUP($K579,Mapping!$AF$3:$AG$475,2,0)</f>
        <v>Texas</v>
      </c>
      <c r="M579" t="str">
        <f>VLOOKUP($L579,Mapping!$AI$3:$AJ$48,2,0)</f>
        <v>United States</v>
      </c>
      <c r="N579" t="str">
        <f>VLOOKUP($L579,Mapping!$AI$3:$AK$48,3,0)</f>
        <v>Central</v>
      </c>
      <c r="O579" t="str">
        <f>VLOOKUP(Table1[[#This Row],[Column1]],Mapping!$AM$8:$AN$11,2,0)</f>
        <v>Furniture</v>
      </c>
      <c r="P579" t="str">
        <f>VLOOKUP(Table1[[#This Row],[Column3]],Mapping!$AP$5:$AQ$22,2,0)</f>
        <v>Bookcases</v>
      </c>
      <c r="Q579">
        <v>341.96</v>
      </c>
      <c r="R579">
        <v>2</v>
      </c>
      <c r="S579">
        <v>78.650800000000004</v>
      </c>
    </row>
    <row r="580" spans="1:19" x14ac:dyDescent="0.35">
      <c r="A580">
        <v>5987</v>
      </c>
      <c r="B580" t="s">
        <v>4754</v>
      </c>
      <c r="C580" t="s">
        <v>54</v>
      </c>
      <c r="D580" t="str">
        <f>MID(Table1[[#This Row],[Product ID]],5,2)</f>
        <v>CH</v>
      </c>
      <c r="E580" t="str">
        <f>LEFT(Table1[[#This Row],[Product ID]],3)</f>
        <v>FUR</v>
      </c>
      <c r="F580" s="10">
        <f>VLOOKUP(Table1[[#This Row],[Order ID]],Mapping!H580:J8371,3,0)</f>
        <v>40908</v>
      </c>
      <c r="G580" s="10">
        <f>VLOOKUP(Table1[[#This Row],[Order ID]],Mapping!H580:K8371,4,0)</f>
        <v>40915</v>
      </c>
      <c r="H580" t="str">
        <f>INDEX(Mapping!$B$2:$T$7793,MATCH(Data!$A580,Mapping!$B$3:$B$7793,0),MATCH(Data!$H$1,Mapping!$B$2:$T$2,0))</f>
        <v>Standard Class</v>
      </c>
      <c r="I580" t="str">
        <f>INDEX(Mapping!$B$2:$T$7793,MATCH(Data!$A580,Mapping!$B$3:$B$7793,0),MATCH(Data!$I$1,Mapping!$B$2:$T$2,0))</f>
        <v>Home Office</v>
      </c>
      <c r="J580">
        <f>VLOOKUP($A580,Mapping!$X$3:$Y$7793,2,0)</f>
        <v>2908</v>
      </c>
      <c r="K580" t="str">
        <f>VLOOKUP($J580,Mapping!$AB$3:$AC$475,2,0)</f>
        <v>El Paso</v>
      </c>
      <c r="L580" t="str">
        <f>VLOOKUP($K580,Mapping!$AF$3:$AG$475,2,0)</f>
        <v>Texas</v>
      </c>
      <c r="M580" t="str">
        <f>VLOOKUP($L580,Mapping!$AI$3:$AJ$48,2,0)</f>
        <v>United States</v>
      </c>
      <c r="N580" t="str">
        <f>VLOOKUP($L580,Mapping!$AI$3:$AK$48,3,0)</f>
        <v>Central</v>
      </c>
      <c r="O580" t="str">
        <f>VLOOKUP(Table1[[#This Row],[Column1]],Mapping!$AM$8:$AN$11,2,0)</f>
        <v>Furniture</v>
      </c>
      <c r="P580" t="str">
        <f>VLOOKUP(Table1[[#This Row],[Column3]],Mapping!$AP$5:$AQ$22,2,0)</f>
        <v>Chairs</v>
      </c>
      <c r="Q580">
        <v>605.88</v>
      </c>
      <c r="R580">
        <v>6</v>
      </c>
      <c r="S580">
        <v>151.47000000000003</v>
      </c>
    </row>
    <row r="581" spans="1:19" x14ac:dyDescent="0.35">
      <c r="A581">
        <v>144</v>
      </c>
      <c r="B581" t="s">
        <v>212</v>
      </c>
      <c r="C581" t="s">
        <v>213</v>
      </c>
      <c r="D581" t="str">
        <f>MID(Table1[[#This Row],[Product ID]],5,2)</f>
        <v>TA</v>
      </c>
      <c r="E581" t="str">
        <f>LEFT(Table1[[#This Row],[Product ID]],3)</f>
        <v>FUR</v>
      </c>
      <c r="F581" s="10" t="e">
        <f>VLOOKUP(Table1[[#This Row],[Order ID]],Mapping!H581:J8372,3,0)</f>
        <v>#N/A</v>
      </c>
      <c r="G581" s="10" t="e">
        <f>VLOOKUP(Table1[[#This Row],[Order ID]],Mapping!H581:K8372,4,0)</f>
        <v>#N/A</v>
      </c>
      <c r="H581" t="str">
        <f>INDEX(Mapping!$B$2:$T$7793,MATCH(Data!$A581,Mapping!$B$3:$B$7793,0),MATCH(Data!$H$1,Mapping!$B$2:$T$2,0))</f>
        <v>Standard Class</v>
      </c>
      <c r="I581" t="str">
        <f>INDEX(Mapping!$B$2:$T$7793,MATCH(Data!$A581,Mapping!$B$3:$B$7793,0),MATCH(Data!$I$1,Mapping!$B$2:$T$2,0))</f>
        <v>Consumer</v>
      </c>
      <c r="J581">
        <f>VLOOKUP($A581,Mapping!$X$3:$Y$7793,2,0)</f>
        <v>80219</v>
      </c>
      <c r="K581" t="str">
        <f>VLOOKUP($J581,Mapping!$AB$3:$AC$475,2,0)</f>
        <v>Tamarac</v>
      </c>
      <c r="L581" t="str">
        <f>VLOOKUP($K581,Mapping!$AF$3:$AG$475,2,0)</f>
        <v>Florida</v>
      </c>
      <c r="M581" t="str">
        <f>VLOOKUP($L581,Mapping!$AI$3:$AJ$48,2,0)</f>
        <v>United States</v>
      </c>
      <c r="N581" t="str">
        <f>VLOOKUP($L581,Mapping!$AI$3:$AK$48,3,0)</f>
        <v>South</v>
      </c>
      <c r="O581" t="str">
        <f>VLOOKUP(Table1[[#This Row],[Column1]],Mapping!$AM$8:$AN$11,2,0)</f>
        <v>Furniture</v>
      </c>
      <c r="P581" t="str">
        <f>VLOOKUP(Table1[[#This Row],[Column3]],Mapping!$AP$5:$AQ$22,2,0)</f>
        <v>Tables</v>
      </c>
      <c r="Q581">
        <v>218.75</v>
      </c>
      <c r="R581">
        <v>2</v>
      </c>
      <c r="S581">
        <v>-161.875</v>
      </c>
    </row>
    <row r="582" spans="1:19" x14ac:dyDescent="0.35">
      <c r="A582">
        <v>145</v>
      </c>
      <c r="B582" t="s">
        <v>212</v>
      </c>
      <c r="C582" t="s">
        <v>214</v>
      </c>
      <c r="D582" t="str">
        <f>MID(Table1[[#This Row],[Product ID]],5,2)</f>
        <v>AP</v>
      </c>
      <c r="E582" t="str">
        <f>LEFT(Table1[[#This Row],[Product ID]],3)</f>
        <v>OFF</v>
      </c>
      <c r="F582" s="10" t="e">
        <f>VLOOKUP(Table1[[#This Row],[Order ID]],Mapping!H582:J8373,3,0)</f>
        <v>#N/A</v>
      </c>
      <c r="G582" s="10" t="e">
        <f>VLOOKUP(Table1[[#This Row],[Order ID]],Mapping!H582:K8373,4,0)</f>
        <v>#N/A</v>
      </c>
      <c r="H582" t="str">
        <f>INDEX(Mapping!$B$2:$T$7793,MATCH(Data!$A582,Mapping!$B$3:$B$7793,0),MATCH(Data!$H$1,Mapping!$B$2:$T$2,0))</f>
        <v>First Class</v>
      </c>
      <c r="I582" t="str">
        <f>INDEX(Mapping!$B$2:$T$7793,MATCH(Data!$A582,Mapping!$B$3:$B$7793,0),MATCH(Data!$I$1,Mapping!$B$2:$T$2,0))</f>
        <v>Consumer</v>
      </c>
      <c r="J582">
        <f>VLOOKUP($A582,Mapping!$X$3:$Y$7793,2,0)</f>
        <v>80219</v>
      </c>
      <c r="K582" t="str">
        <f>VLOOKUP($J582,Mapping!$AB$3:$AC$475,2,0)</f>
        <v>Tamarac</v>
      </c>
      <c r="L582" t="str">
        <f>VLOOKUP($K582,Mapping!$AF$3:$AG$475,2,0)</f>
        <v>Florida</v>
      </c>
      <c r="M582" t="str">
        <f>VLOOKUP($L582,Mapping!$AI$3:$AJ$48,2,0)</f>
        <v>United States</v>
      </c>
      <c r="N582" t="str">
        <f>VLOOKUP($L582,Mapping!$AI$3:$AK$48,3,0)</f>
        <v>South</v>
      </c>
      <c r="O582" t="str">
        <f>VLOOKUP(Table1[[#This Row],[Column1]],Mapping!$AM$8:$AN$11,2,0)</f>
        <v>Office Supplies</v>
      </c>
      <c r="P582" t="str">
        <f>VLOOKUP(Table1[[#This Row],[Column3]],Mapping!$AP$5:$AQ$22,2,0)</f>
        <v>Appliances</v>
      </c>
      <c r="Q582">
        <v>2.6</v>
      </c>
      <c r="R582">
        <v>1</v>
      </c>
      <c r="S582">
        <v>0.29249999999999987</v>
      </c>
    </row>
    <row r="583" spans="1:19" x14ac:dyDescent="0.35">
      <c r="A583">
        <v>3316</v>
      </c>
      <c r="B583" t="s">
        <v>3154</v>
      </c>
      <c r="C583" t="s">
        <v>3155</v>
      </c>
      <c r="D583" t="str">
        <f>MID(Table1[[#This Row],[Product ID]],5,2)</f>
        <v>AP</v>
      </c>
      <c r="E583" t="str">
        <f>LEFT(Table1[[#This Row],[Product ID]],3)</f>
        <v>OFF</v>
      </c>
      <c r="F583" s="10">
        <f>VLOOKUP(Table1[[#This Row],[Order ID]],Mapping!H583:J8374,3,0)</f>
        <v>40806</v>
      </c>
      <c r="G583" s="10">
        <f>VLOOKUP(Table1[[#This Row],[Order ID]],Mapping!H583:K8374,4,0)</f>
        <v>40812</v>
      </c>
      <c r="H583" t="str">
        <f>INDEX(Mapping!$B$2:$T$7793,MATCH(Data!$A583,Mapping!$B$3:$B$7793,0),MATCH(Data!$H$1,Mapping!$B$2:$T$2,0))</f>
        <v>Standard Class</v>
      </c>
      <c r="I583" t="str">
        <f>INDEX(Mapping!$B$2:$T$7793,MATCH(Data!$A583,Mapping!$B$3:$B$7793,0),MATCH(Data!$I$1,Mapping!$B$2:$T$2,0))</f>
        <v>Corporate</v>
      </c>
      <c r="J583">
        <f>VLOOKUP($A583,Mapping!$X$3:$Y$7793,2,0)</f>
        <v>90004</v>
      </c>
      <c r="K583" t="str">
        <f>VLOOKUP($J583,Mapping!$AB$3:$AC$475,2,0)</f>
        <v>Durham</v>
      </c>
      <c r="L583" t="str">
        <f>VLOOKUP($K583,Mapping!$AF$3:$AG$475,2,0)</f>
        <v>North Carolina</v>
      </c>
      <c r="M583" t="str">
        <f>VLOOKUP($L583,Mapping!$AI$3:$AJ$48,2,0)</f>
        <v>United States</v>
      </c>
      <c r="N583" t="str">
        <f>VLOOKUP($L583,Mapping!$AI$3:$AK$48,3,0)</f>
        <v>South</v>
      </c>
      <c r="O583" t="str">
        <f>VLOOKUP(Table1[[#This Row],[Column1]],Mapping!$AM$8:$AN$11,2,0)</f>
        <v>Office Supplies</v>
      </c>
      <c r="P583" t="str">
        <f>VLOOKUP(Table1[[#This Row],[Column3]],Mapping!$AP$5:$AQ$22,2,0)</f>
        <v>Appliances</v>
      </c>
      <c r="Q583">
        <v>43.92</v>
      </c>
      <c r="R583">
        <v>4</v>
      </c>
      <c r="S583">
        <v>11.858400000000003</v>
      </c>
    </row>
    <row r="584" spans="1:19" x14ac:dyDescent="0.35">
      <c r="A584">
        <v>3317</v>
      </c>
      <c r="B584" t="s">
        <v>3154</v>
      </c>
      <c r="C584" t="s">
        <v>850</v>
      </c>
      <c r="D584" t="str">
        <f>MID(Table1[[#This Row],[Product ID]],5,2)</f>
        <v>BI</v>
      </c>
      <c r="E584" t="str">
        <f>LEFT(Table1[[#This Row],[Product ID]],3)</f>
        <v>OFF</v>
      </c>
      <c r="F584" s="10">
        <f>VLOOKUP(Table1[[#This Row],[Order ID]],Mapping!H584:J8375,3,0)</f>
        <v>40806</v>
      </c>
      <c r="G584" s="10">
        <f>VLOOKUP(Table1[[#This Row],[Order ID]],Mapping!H584:K8375,4,0)</f>
        <v>40812</v>
      </c>
      <c r="H584" t="str">
        <f>INDEX(Mapping!$B$2:$T$7793,MATCH(Data!$A584,Mapping!$B$3:$B$7793,0),MATCH(Data!$H$1,Mapping!$B$2:$T$2,0))</f>
        <v>Standard Class</v>
      </c>
      <c r="I584" t="str">
        <f>INDEX(Mapping!$B$2:$T$7793,MATCH(Data!$A584,Mapping!$B$3:$B$7793,0),MATCH(Data!$I$1,Mapping!$B$2:$T$2,0))</f>
        <v>Home Office</v>
      </c>
      <c r="J584">
        <f>VLOOKUP($A584,Mapping!$X$3:$Y$7793,2,0)</f>
        <v>90004</v>
      </c>
      <c r="K584" t="str">
        <f>VLOOKUP($J584,Mapping!$AB$3:$AC$475,2,0)</f>
        <v>Durham</v>
      </c>
      <c r="L584" t="str">
        <f>VLOOKUP($K584,Mapping!$AF$3:$AG$475,2,0)</f>
        <v>North Carolina</v>
      </c>
      <c r="M584" t="str">
        <f>VLOOKUP($L584,Mapping!$AI$3:$AJ$48,2,0)</f>
        <v>United States</v>
      </c>
      <c r="N584" t="str">
        <f>VLOOKUP($L584,Mapping!$AI$3:$AK$48,3,0)</f>
        <v>South</v>
      </c>
      <c r="O584" t="str">
        <f>VLOOKUP(Table1[[#This Row],[Column1]],Mapping!$AM$8:$AN$11,2,0)</f>
        <v>Office Supplies</v>
      </c>
      <c r="P584" t="str">
        <f>VLOOKUP(Table1[[#This Row],[Column3]],Mapping!$AP$5:$AQ$22,2,0)</f>
        <v>Binders</v>
      </c>
      <c r="Q584">
        <v>20.231999999999999</v>
      </c>
      <c r="R584">
        <v>3</v>
      </c>
      <c r="S584">
        <v>6.5753999999999984</v>
      </c>
    </row>
    <row r="585" spans="1:19" x14ac:dyDescent="0.35">
      <c r="A585">
        <v>5909</v>
      </c>
      <c r="B585" t="s">
        <v>4713</v>
      </c>
      <c r="C585" t="s">
        <v>508</v>
      </c>
      <c r="D585" t="str">
        <f>MID(Table1[[#This Row],[Product ID]],5,2)</f>
        <v>AR</v>
      </c>
      <c r="E585" t="str">
        <f>LEFT(Table1[[#This Row],[Product ID]],3)</f>
        <v>OFF</v>
      </c>
      <c r="F585" s="10">
        <f>VLOOKUP(Table1[[#This Row],[Order ID]],Mapping!H585:J8376,3,0)</f>
        <v>40882</v>
      </c>
      <c r="G585" s="10">
        <f>VLOOKUP(Table1[[#This Row],[Order ID]],Mapping!H585:K8376,4,0)</f>
        <v>40887</v>
      </c>
      <c r="H585" t="str">
        <f>INDEX(Mapping!$B$2:$T$7793,MATCH(Data!$A585,Mapping!$B$3:$B$7793,0),MATCH(Data!$H$1,Mapping!$B$2:$T$2,0))</f>
        <v>First Class</v>
      </c>
      <c r="I585" t="str">
        <f>INDEX(Mapping!$B$2:$T$7793,MATCH(Data!$A585,Mapping!$B$3:$B$7793,0),MATCH(Data!$I$1,Mapping!$B$2:$T$2,0))</f>
        <v>Corporate</v>
      </c>
      <c r="J585">
        <f>VLOOKUP($A585,Mapping!$X$3:$Y$7793,2,0)</f>
        <v>90045</v>
      </c>
      <c r="K585" t="str">
        <f>VLOOKUP($J585,Mapping!$AB$3:$AC$475,2,0)</f>
        <v>Medina</v>
      </c>
      <c r="L585" t="str">
        <f>VLOOKUP($K585,Mapping!$AF$3:$AG$475,2,0)</f>
        <v>Ohio</v>
      </c>
      <c r="M585" t="str">
        <f>VLOOKUP($L585,Mapping!$AI$3:$AJ$48,2,0)</f>
        <v>United States</v>
      </c>
      <c r="N585" t="str">
        <f>VLOOKUP($L585,Mapping!$AI$3:$AK$48,3,0)</f>
        <v>East</v>
      </c>
      <c r="O585" t="str">
        <f>VLOOKUP(Table1[[#This Row],[Column1]],Mapping!$AM$8:$AN$11,2,0)</f>
        <v>Office Supplies</v>
      </c>
      <c r="P585" t="str">
        <f>VLOOKUP(Table1[[#This Row],[Column3]],Mapping!$AP$5:$AQ$22,2,0)</f>
        <v>Art</v>
      </c>
      <c r="Q585">
        <v>26.46</v>
      </c>
      <c r="R585">
        <v>9</v>
      </c>
      <c r="S585">
        <v>11.907</v>
      </c>
    </row>
    <row r="586" spans="1:19" x14ac:dyDescent="0.35">
      <c r="A586">
        <v>5910</v>
      </c>
      <c r="B586" t="s">
        <v>4713</v>
      </c>
      <c r="C586" t="s">
        <v>3548</v>
      </c>
      <c r="D586" t="str">
        <f>MID(Table1[[#This Row],[Product ID]],5,2)</f>
        <v>PA</v>
      </c>
      <c r="E586" t="str">
        <f>LEFT(Table1[[#This Row],[Product ID]],3)</f>
        <v>OFF</v>
      </c>
      <c r="F586" s="10">
        <f>VLOOKUP(Table1[[#This Row],[Order ID]],Mapping!H586:J8377,3,0)</f>
        <v>40882</v>
      </c>
      <c r="G586" s="10">
        <f>VLOOKUP(Table1[[#This Row],[Order ID]],Mapping!H586:K8377,4,0)</f>
        <v>40887</v>
      </c>
      <c r="H586" t="str">
        <f>INDEX(Mapping!$B$2:$T$7793,MATCH(Data!$A586,Mapping!$B$3:$B$7793,0),MATCH(Data!$H$1,Mapping!$B$2:$T$2,0))</f>
        <v>Standard Class</v>
      </c>
      <c r="I586" t="str">
        <f>INDEX(Mapping!$B$2:$T$7793,MATCH(Data!$A586,Mapping!$B$3:$B$7793,0),MATCH(Data!$I$1,Mapping!$B$2:$T$2,0))</f>
        <v>Consumer</v>
      </c>
      <c r="J586">
        <f>VLOOKUP($A586,Mapping!$X$3:$Y$7793,2,0)</f>
        <v>90045</v>
      </c>
      <c r="K586" t="str">
        <f>VLOOKUP($J586,Mapping!$AB$3:$AC$475,2,0)</f>
        <v>Medina</v>
      </c>
      <c r="L586" t="str">
        <f>VLOOKUP($K586,Mapping!$AF$3:$AG$475,2,0)</f>
        <v>Ohio</v>
      </c>
      <c r="M586" t="str">
        <f>VLOOKUP($L586,Mapping!$AI$3:$AJ$48,2,0)</f>
        <v>United States</v>
      </c>
      <c r="N586" t="str">
        <f>VLOOKUP($L586,Mapping!$AI$3:$AK$48,3,0)</f>
        <v>East</v>
      </c>
      <c r="O586" t="str">
        <f>VLOOKUP(Table1[[#This Row],[Column1]],Mapping!$AM$8:$AN$11,2,0)</f>
        <v>Office Supplies</v>
      </c>
      <c r="P586" t="str">
        <f>VLOOKUP(Table1[[#This Row],[Column3]],Mapping!$AP$5:$AQ$22,2,0)</f>
        <v>Paper</v>
      </c>
      <c r="Q586">
        <v>49.12</v>
      </c>
      <c r="R586">
        <v>4</v>
      </c>
      <c r="S586">
        <v>23.086399999999998</v>
      </c>
    </row>
    <row r="587" spans="1:19" x14ac:dyDescent="0.35">
      <c r="A587">
        <v>5911</v>
      </c>
      <c r="B587" t="s">
        <v>4713</v>
      </c>
      <c r="C587" t="s">
        <v>833</v>
      </c>
      <c r="D587" t="str">
        <f>MID(Table1[[#This Row],[Product ID]],5,2)</f>
        <v>FA</v>
      </c>
      <c r="E587" t="str">
        <f>LEFT(Table1[[#This Row],[Product ID]],3)</f>
        <v>OFF</v>
      </c>
      <c r="F587" s="10">
        <f>VLOOKUP(Table1[[#This Row],[Order ID]],Mapping!H587:J8378,3,0)</f>
        <v>40882</v>
      </c>
      <c r="G587" s="10">
        <f>VLOOKUP(Table1[[#This Row],[Order ID]],Mapping!H587:K8378,4,0)</f>
        <v>40887</v>
      </c>
      <c r="H587" t="str">
        <f>INDEX(Mapping!$B$2:$T$7793,MATCH(Data!$A587,Mapping!$B$3:$B$7793,0),MATCH(Data!$H$1,Mapping!$B$2:$T$2,0))</f>
        <v>Standard Class</v>
      </c>
      <c r="I587" t="str">
        <f>INDEX(Mapping!$B$2:$T$7793,MATCH(Data!$A587,Mapping!$B$3:$B$7793,0),MATCH(Data!$I$1,Mapping!$B$2:$T$2,0))</f>
        <v>Consumer</v>
      </c>
      <c r="J587">
        <f>VLOOKUP($A587,Mapping!$X$3:$Y$7793,2,0)</f>
        <v>90045</v>
      </c>
      <c r="K587" t="str">
        <f>VLOOKUP($J587,Mapping!$AB$3:$AC$475,2,0)</f>
        <v>Medina</v>
      </c>
      <c r="L587" t="str">
        <f>VLOOKUP($K587,Mapping!$AF$3:$AG$475,2,0)</f>
        <v>Ohio</v>
      </c>
      <c r="M587" t="str">
        <f>VLOOKUP($L587,Mapping!$AI$3:$AJ$48,2,0)</f>
        <v>United States</v>
      </c>
      <c r="N587" t="str">
        <f>VLOOKUP($L587,Mapping!$AI$3:$AK$48,3,0)</f>
        <v>East</v>
      </c>
      <c r="O587" t="str">
        <f>VLOOKUP(Table1[[#This Row],[Column1]],Mapping!$AM$8:$AN$11,2,0)</f>
        <v>Office Supplies</v>
      </c>
      <c r="P587" t="str">
        <f>VLOOKUP(Table1[[#This Row],[Column3]],Mapping!$AP$5:$AQ$22,2,0)</f>
        <v>Fasteners</v>
      </c>
      <c r="Q587">
        <v>15</v>
      </c>
      <c r="R587">
        <v>3</v>
      </c>
      <c r="S587">
        <v>7.1999999999999993</v>
      </c>
    </row>
    <row r="588" spans="1:19" x14ac:dyDescent="0.35">
      <c r="A588">
        <v>666</v>
      </c>
      <c r="B588" t="s">
        <v>867</v>
      </c>
      <c r="C588" t="s">
        <v>393</v>
      </c>
      <c r="D588" t="str">
        <f>MID(Table1[[#This Row],[Product ID]],5,2)</f>
        <v>SU</v>
      </c>
      <c r="E588" t="str">
        <f>LEFT(Table1[[#This Row],[Product ID]],3)</f>
        <v>OFF</v>
      </c>
      <c r="F588" s="10">
        <f>VLOOKUP(Table1[[#This Row],[Order ID]],Mapping!H588:J8379,3,0)</f>
        <v>40703</v>
      </c>
      <c r="G588" s="10">
        <f>VLOOKUP(Table1[[#This Row],[Order ID]],Mapping!H588:K8379,4,0)</f>
        <v>40710</v>
      </c>
      <c r="H588" t="str">
        <f>INDEX(Mapping!$B$2:$T$7793,MATCH(Data!$A588,Mapping!$B$3:$B$7793,0),MATCH(Data!$H$1,Mapping!$B$2:$T$2,0))</f>
        <v>Standard Class</v>
      </c>
      <c r="I588" t="str">
        <f>INDEX(Mapping!$B$2:$T$7793,MATCH(Data!$A588,Mapping!$B$3:$B$7793,0),MATCH(Data!$I$1,Mapping!$B$2:$T$2,0))</f>
        <v>Home Office</v>
      </c>
      <c r="J588">
        <f>VLOOKUP($A588,Mapping!$X$3:$Y$7793,2,0)</f>
        <v>94122</v>
      </c>
      <c r="K588" t="str">
        <f>VLOOKUP($J588,Mapping!$AB$3:$AC$475,2,0)</f>
        <v>Urbandale</v>
      </c>
      <c r="L588" t="str">
        <f>VLOOKUP($K588,Mapping!$AF$3:$AG$475,2,0)</f>
        <v>Iowa</v>
      </c>
      <c r="M588" t="str">
        <f>VLOOKUP($L588,Mapping!$AI$3:$AJ$48,2,0)</f>
        <v>United States</v>
      </c>
      <c r="N588" t="str">
        <f>VLOOKUP($L588,Mapping!$AI$3:$AK$48,3,0)</f>
        <v>Central</v>
      </c>
      <c r="O588" t="str">
        <f>VLOOKUP(Table1[[#This Row],[Column1]],Mapping!$AM$8:$AN$11,2,0)</f>
        <v>Office Supplies</v>
      </c>
      <c r="P588" t="str">
        <f>VLOOKUP(Table1[[#This Row],[Column3]],Mapping!$AP$5:$AQ$22,2,0)</f>
        <v>Supplies</v>
      </c>
      <c r="Q588">
        <v>7.36</v>
      </c>
      <c r="R588">
        <v>2</v>
      </c>
      <c r="S588">
        <v>0.14719999999999978</v>
      </c>
    </row>
    <row r="589" spans="1:19" x14ac:dyDescent="0.35">
      <c r="A589">
        <v>4999</v>
      </c>
      <c r="B589" t="s">
        <v>4202</v>
      </c>
      <c r="C589" t="s">
        <v>646</v>
      </c>
      <c r="D589" t="str">
        <f>MID(Table1[[#This Row],[Product ID]],5,2)</f>
        <v>PA</v>
      </c>
      <c r="E589" t="str">
        <f>LEFT(Table1[[#This Row],[Product ID]],3)</f>
        <v>OFF</v>
      </c>
      <c r="F589" s="10">
        <f>VLOOKUP(Table1[[#This Row],[Order ID]],Mapping!H589:J8380,3,0)</f>
        <v>40574</v>
      </c>
      <c r="G589" s="10">
        <f>VLOOKUP(Table1[[#This Row],[Order ID]],Mapping!H589:K8380,4,0)</f>
        <v>40579</v>
      </c>
      <c r="H589" t="str">
        <f>INDEX(Mapping!$B$2:$T$7793,MATCH(Data!$A589,Mapping!$B$3:$B$7793,0),MATCH(Data!$H$1,Mapping!$B$2:$T$2,0))</f>
        <v>First Class</v>
      </c>
      <c r="I589" t="str">
        <f>INDEX(Mapping!$B$2:$T$7793,MATCH(Data!$A589,Mapping!$B$3:$B$7793,0),MATCH(Data!$I$1,Mapping!$B$2:$T$2,0))</f>
        <v>Consumer</v>
      </c>
      <c r="J589">
        <f>VLOOKUP($A589,Mapping!$X$3:$Y$7793,2,0)</f>
        <v>48234</v>
      </c>
      <c r="K589" t="str">
        <f>VLOOKUP($J589,Mapping!$AB$3:$AC$475,2,0)</f>
        <v>Chester</v>
      </c>
      <c r="L589" t="str">
        <f>VLOOKUP($K589,Mapping!$AF$3:$AG$475,2,0)</f>
        <v>Pennsylvania</v>
      </c>
      <c r="M589" t="str">
        <f>VLOOKUP($L589,Mapping!$AI$3:$AJ$48,2,0)</f>
        <v>United States</v>
      </c>
      <c r="N589" t="str">
        <f>VLOOKUP($L589,Mapping!$AI$3:$AK$48,3,0)</f>
        <v>East</v>
      </c>
      <c r="O589" t="str">
        <f>VLOOKUP(Table1[[#This Row],[Column1]],Mapping!$AM$8:$AN$11,2,0)</f>
        <v>Office Supplies</v>
      </c>
      <c r="P589" t="str">
        <f>VLOOKUP(Table1[[#This Row],[Column3]],Mapping!$AP$5:$AQ$22,2,0)</f>
        <v>Paper</v>
      </c>
      <c r="Q589">
        <v>10.56</v>
      </c>
      <c r="R589">
        <v>2</v>
      </c>
      <c r="S589">
        <v>4.7519999999999998</v>
      </c>
    </row>
    <row r="590" spans="1:19" x14ac:dyDescent="0.35">
      <c r="A590">
        <v>5000</v>
      </c>
      <c r="B590" t="s">
        <v>4202</v>
      </c>
      <c r="C590" t="s">
        <v>176</v>
      </c>
      <c r="D590" t="str">
        <f>MID(Table1[[#This Row],[Product ID]],5,2)</f>
        <v>ST</v>
      </c>
      <c r="E590" t="str">
        <f>LEFT(Table1[[#This Row],[Product ID]],3)</f>
        <v>OFF</v>
      </c>
      <c r="F590" s="10">
        <f>VLOOKUP(Table1[[#This Row],[Order ID]],Mapping!H590:J8381,3,0)</f>
        <v>40574</v>
      </c>
      <c r="G590" s="10">
        <f>VLOOKUP(Table1[[#This Row],[Order ID]],Mapping!H590:K8381,4,0)</f>
        <v>40579</v>
      </c>
      <c r="H590" t="str">
        <f>INDEX(Mapping!$B$2:$T$7793,MATCH(Data!$A590,Mapping!$B$3:$B$7793,0),MATCH(Data!$H$1,Mapping!$B$2:$T$2,0))</f>
        <v>Standard Class</v>
      </c>
      <c r="I590" t="str">
        <f>INDEX(Mapping!$B$2:$T$7793,MATCH(Data!$A590,Mapping!$B$3:$B$7793,0),MATCH(Data!$I$1,Mapping!$B$2:$T$2,0))</f>
        <v>Consumer</v>
      </c>
      <c r="J590">
        <f>VLOOKUP($A590,Mapping!$X$3:$Y$7793,2,0)</f>
        <v>48234</v>
      </c>
      <c r="K590" t="str">
        <f>VLOOKUP($J590,Mapping!$AB$3:$AC$475,2,0)</f>
        <v>Chester</v>
      </c>
      <c r="L590" t="str">
        <f>VLOOKUP($K590,Mapping!$AF$3:$AG$475,2,0)</f>
        <v>Pennsylvania</v>
      </c>
      <c r="M590" t="str">
        <f>VLOOKUP($L590,Mapping!$AI$3:$AJ$48,2,0)</f>
        <v>United States</v>
      </c>
      <c r="N590" t="str">
        <f>VLOOKUP($L590,Mapping!$AI$3:$AK$48,3,0)</f>
        <v>East</v>
      </c>
      <c r="O590" t="str">
        <f>VLOOKUP(Table1[[#This Row],[Column1]],Mapping!$AM$8:$AN$11,2,0)</f>
        <v>Office Supplies</v>
      </c>
      <c r="P590" t="str">
        <f>VLOOKUP(Table1[[#This Row],[Column3]],Mapping!$AP$5:$AQ$22,2,0)</f>
        <v>Storage</v>
      </c>
      <c r="Q590">
        <v>229.94</v>
      </c>
      <c r="R590">
        <v>2</v>
      </c>
      <c r="S590">
        <v>6.8982000000000028</v>
      </c>
    </row>
    <row r="591" spans="1:19" x14ac:dyDescent="0.35">
      <c r="A591">
        <v>7137</v>
      </c>
      <c r="B591" t="s">
        <v>5410</v>
      </c>
      <c r="C591" t="s">
        <v>2571</v>
      </c>
      <c r="D591" t="str">
        <f>MID(Table1[[#This Row],[Product ID]],5,2)</f>
        <v>AP</v>
      </c>
      <c r="E591" t="str">
        <f>LEFT(Table1[[#This Row],[Product ID]],3)</f>
        <v>OFF</v>
      </c>
      <c r="F591" s="10">
        <f>VLOOKUP(Table1[[#This Row],[Order ID]],Mapping!H591:J8382,3,0)</f>
        <v>40759</v>
      </c>
      <c r="G591" s="10">
        <f>VLOOKUP(Table1[[#This Row],[Order ID]],Mapping!H591:K8382,4,0)</f>
        <v>40763</v>
      </c>
      <c r="H591" t="str">
        <f>INDEX(Mapping!$B$2:$T$7793,MATCH(Data!$A591,Mapping!$B$3:$B$7793,0),MATCH(Data!$H$1,Mapping!$B$2:$T$2,0))</f>
        <v>Standard Class</v>
      </c>
      <c r="I591" t="str">
        <f>INDEX(Mapping!$B$2:$T$7793,MATCH(Data!$A591,Mapping!$B$3:$B$7793,0),MATCH(Data!$I$1,Mapping!$B$2:$T$2,0))</f>
        <v>Consumer</v>
      </c>
      <c r="J591">
        <f>VLOOKUP($A591,Mapping!$X$3:$Y$7793,2,0)</f>
        <v>4401</v>
      </c>
      <c r="K591" t="str">
        <f>VLOOKUP($J591,Mapping!$AB$3:$AC$475,2,0)</f>
        <v>Las Cruces</v>
      </c>
      <c r="L591" t="str">
        <f>VLOOKUP($K591,Mapping!$AF$3:$AG$475,2,0)</f>
        <v>New Mexico</v>
      </c>
      <c r="M591" t="str">
        <f>VLOOKUP($L591,Mapping!$AI$3:$AJ$48,2,0)</f>
        <v>United States</v>
      </c>
      <c r="N591" t="str">
        <f>VLOOKUP($L591,Mapping!$AI$3:$AK$48,3,0)</f>
        <v>West</v>
      </c>
      <c r="O591" t="str">
        <f>VLOOKUP(Table1[[#This Row],[Column1]],Mapping!$AM$8:$AN$11,2,0)</f>
        <v>Office Supplies</v>
      </c>
      <c r="P591" t="str">
        <f>VLOOKUP(Table1[[#This Row],[Column3]],Mapping!$AP$5:$AQ$22,2,0)</f>
        <v>Appliances</v>
      </c>
      <c r="Q591">
        <v>101.96</v>
      </c>
      <c r="R591">
        <v>2</v>
      </c>
      <c r="S591">
        <v>27.529200000000003</v>
      </c>
    </row>
    <row r="592" spans="1:19" x14ac:dyDescent="0.35">
      <c r="A592">
        <v>7139</v>
      </c>
      <c r="B592" t="s">
        <v>5410</v>
      </c>
      <c r="C592" t="s">
        <v>919</v>
      </c>
      <c r="D592" t="str">
        <f>MID(Table1[[#This Row],[Product ID]],5,2)</f>
        <v>AC</v>
      </c>
      <c r="E592" t="str">
        <f>LEFT(Table1[[#This Row],[Product ID]],3)</f>
        <v>TEC</v>
      </c>
      <c r="F592" s="10">
        <f>VLOOKUP(Table1[[#This Row],[Order ID]],Mapping!H592:J8383,3,0)</f>
        <v>40759</v>
      </c>
      <c r="G592" s="10">
        <f>VLOOKUP(Table1[[#This Row],[Order ID]],Mapping!H592:K8383,4,0)</f>
        <v>40763</v>
      </c>
      <c r="H592" t="str">
        <f>INDEX(Mapping!$B$2:$T$7793,MATCH(Data!$A592,Mapping!$B$3:$B$7793,0),MATCH(Data!$H$1,Mapping!$B$2:$T$2,0))</f>
        <v>Standard Class</v>
      </c>
      <c r="I592" t="str">
        <f>INDEX(Mapping!$B$2:$T$7793,MATCH(Data!$A592,Mapping!$B$3:$B$7793,0),MATCH(Data!$I$1,Mapping!$B$2:$T$2,0))</f>
        <v>Corporate</v>
      </c>
      <c r="J592">
        <f>VLOOKUP($A592,Mapping!$X$3:$Y$7793,2,0)</f>
        <v>4401</v>
      </c>
      <c r="K592" t="str">
        <f>VLOOKUP($J592,Mapping!$AB$3:$AC$475,2,0)</f>
        <v>Las Cruces</v>
      </c>
      <c r="L592" t="str">
        <f>VLOOKUP($K592,Mapping!$AF$3:$AG$475,2,0)</f>
        <v>New Mexico</v>
      </c>
      <c r="M592" t="str">
        <f>VLOOKUP($L592,Mapping!$AI$3:$AJ$48,2,0)</f>
        <v>United States</v>
      </c>
      <c r="N592" t="str">
        <f>VLOOKUP($L592,Mapping!$AI$3:$AK$48,3,0)</f>
        <v>West</v>
      </c>
      <c r="O592" t="str">
        <f>VLOOKUP(Table1[[#This Row],[Column1]],Mapping!$AM$8:$AN$11,2,0)</f>
        <v>Technology</v>
      </c>
      <c r="P592" t="str">
        <f>VLOOKUP(Table1[[#This Row],[Column3]],Mapping!$AP$5:$AQ$22,2,0)</f>
        <v>Accessories</v>
      </c>
      <c r="Q592">
        <v>255.42</v>
      </c>
      <c r="R592">
        <v>9</v>
      </c>
      <c r="S592">
        <v>104.7222</v>
      </c>
    </row>
    <row r="593" spans="1:19" x14ac:dyDescent="0.35">
      <c r="A593">
        <v>1210</v>
      </c>
      <c r="B593" t="s">
        <v>1456</v>
      </c>
      <c r="C593" t="s">
        <v>1197</v>
      </c>
      <c r="D593" t="str">
        <f>MID(Table1[[#This Row],[Product ID]],5,2)</f>
        <v>CO</v>
      </c>
      <c r="E593" t="str">
        <f>LEFT(Table1[[#This Row],[Product ID]],3)</f>
        <v>TEC</v>
      </c>
      <c r="F593" s="10">
        <f>VLOOKUP(Table1[[#This Row],[Order ID]],Mapping!H593:J8384,3,0)</f>
        <v>40730</v>
      </c>
      <c r="G593" s="10">
        <f>VLOOKUP(Table1[[#This Row],[Order ID]],Mapping!H593:K8384,4,0)</f>
        <v>40732</v>
      </c>
      <c r="H593" t="str">
        <f>INDEX(Mapping!$B$2:$T$7793,MATCH(Data!$A593,Mapping!$B$3:$B$7793,0),MATCH(Data!$H$1,Mapping!$B$2:$T$2,0))</f>
        <v>Standard Class</v>
      </c>
      <c r="I593" t="str">
        <f>INDEX(Mapping!$B$2:$T$7793,MATCH(Data!$A593,Mapping!$B$3:$B$7793,0),MATCH(Data!$I$1,Mapping!$B$2:$T$2,0))</f>
        <v>Corporate</v>
      </c>
      <c r="J593">
        <f>VLOOKUP($A593,Mapping!$X$3:$Y$7793,2,0)</f>
        <v>10011</v>
      </c>
      <c r="K593" t="str">
        <f>VLOOKUP($J593,Mapping!$AB$3:$AC$475,2,0)</f>
        <v>Omaha</v>
      </c>
      <c r="L593" t="str">
        <f>VLOOKUP($K593,Mapping!$AF$3:$AG$475,2,0)</f>
        <v>Nebraska</v>
      </c>
      <c r="M593" t="str">
        <f>VLOOKUP($L593,Mapping!$AI$3:$AJ$48,2,0)</f>
        <v>United States</v>
      </c>
      <c r="N593" t="str">
        <f>VLOOKUP($L593,Mapping!$AI$3:$AK$48,3,0)</f>
        <v>Central</v>
      </c>
      <c r="O593" t="str">
        <f>VLOOKUP(Table1[[#This Row],[Column1]],Mapping!$AM$8:$AN$11,2,0)</f>
        <v>Technology</v>
      </c>
      <c r="P593" t="str">
        <f>VLOOKUP(Table1[[#This Row],[Column3]],Mapping!$AP$5:$AQ$22,2,0)</f>
        <v>Copiers</v>
      </c>
      <c r="Q593">
        <v>559.99200000000008</v>
      </c>
      <c r="R593">
        <v>1</v>
      </c>
      <c r="S593">
        <v>174.99749999999997</v>
      </c>
    </row>
    <row r="594" spans="1:19" x14ac:dyDescent="0.35">
      <c r="A594">
        <v>619</v>
      </c>
      <c r="B594" t="s">
        <v>810</v>
      </c>
      <c r="C594" t="s">
        <v>811</v>
      </c>
      <c r="D594" t="str">
        <f>MID(Table1[[#This Row],[Product ID]],5,2)</f>
        <v>AR</v>
      </c>
      <c r="E594" t="str">
        <f>LEFT(Table1[[#This Row],[Product ID]],3)</f>
        <v>OFF</v>
      </c>
      <c r="F594" s="10">
        <f>VLOOKUP(Table1[[#This Row],[Order ID]],Mapping!H594:J8385,3,0)</f>
        <v>40848</v>
      </c>
      <c r="G594" s="10">
        <f>VLOOKUP(Table1[[#This Row],[Order ID]],Mapping!H594:K8385,4,0)</f>
        <v>40854</v>
      </c>
      <c r="H594" t="str">
        <f>INDEX(Mapping!$B$2:$T$7793,MATCH(Data!$A594,Mapping!$B$3:$B$7793,0),MATCH(Data!$H$1,Mapping!$B$2:$T$2,0))</f>
        <v>First Class</v>
      </c>
      <c r="I594" t="str">
        <f>INDEX(Mapping!$B$2:$T$7793,MATCH(Data!$A594,Mapping!$B$3:$B$7793,0),MATCH(Data!$I$1,Mapping!$B$2:$T$2,0))</f>
        <v>Consumer</v>
      </c>
      <c r="J594">
        <f>VLOOKUP($A594,Mapping!$X$3:$Y$7793,2,0)</f>
        <v>80219</v>
      </c>
      <c r="K594" t="str">
        <f>VLOOKUP($J594,Mapping!$AB$3:$AC$475,2,0)</f>
        <v>Tamarac</v>
      </c>
      <c r="L594" t="str">
        <f>VLOOKUP($K594,Mapping!$AF$3:$AG$475,2,0)</f>
        <v>Florida</v>
      </c>
      <c r="M594" t="str">
        <f>VLOOKUP($L594,Mapping!$AI$3:$AJ$48,2,0)</f>
        <v>United States</v>
      </c>
      <c r="N594" t="str">
        <f>VLOOKUP($L594,Mapping!$AI$3:$AK$48,3,0)</f>
        <v>South</v>
      </c>
      <c r="O594" t="str">
        <f>VLOOKUP(Table1[[#This Row],[Column1]],Mapping!$AM$8:$AN$11,2,0)</f>
        <v>Office Supplies</v>
      </c>
      <c r="P594" t="str">
        <f>VLOOKUP(Table1[[#This Row],[Column3]],Mapping!$AP$5:$AQ$22,2,0)</f>
        <v>Art</v>
      </c>
      <c r="Q594">
        <v>43.176000000000002</v>
      </c>
      <c r="R594">
        <v>3</v>
      </c>
      <c r="S594">
        <v>4.3176000000000005</v>
      </c>
    </row>
    <row r="595" spans="1:19" x14ac:dyDescent="0.35">
      <c r="A595">
        <v>3953</v>
      </c>
      <c r="B595" t="s">
        <v>3561</v>
      </c>
      <c r="C595" t="s">
        <v>240</v>
      </c>
      <c r="D595" t="str">
        <f>MID(Table1[[#This Row],[Product ID]],5,2)</f>
        <v>TA</v>
      </c>
      <c r="E595" t="str">
        <f>LEFT(Table1[[#This Row],[Product ID]],3)</f>
        <v>FUR</v>
      </c>
      <c r="F595" s="10">
        <f>VLOOKUP(Table1[[#This Row],[Order ID]],Mapping!H595:J8386,3,0)</f>
        <v>40653</v>
      </c>
      <c r="G595" s="10">
        <f>VLOOKUP(Table1[[#This Row],[Order ID]],Mapping!H595:K8386,4,0)</f>
        <v>40655</v>
      </c>
      <c r="H595" t="str">
        <f>INDEX(Mapping!$B$2:$T$7793,MATCH(Data!$A595,Mapping!$B$3:$B$7793,0),MATCH(Data!$H$1,Mapping!$B$2:$T$2,0))</f>
        <v>Second Class</v>
      </c>
      <c r="I595" t="str">
        <f>INDEX(Mapping!$B$2:$T$7793,MATCH(Data!$A595,Mapping!$B$3:$B$7793,0),MATCH(Data!$I$1,Mapping!$B$2:$T$2,0))</f>
        <v>Consumer</v>
      </c>
      <c r="J595">
        <f>VLOOKUP($A595,Mapping!$X$3:$Y$7793,2,0)</f>
        <v>77070</v>
      </c>
      <c r="K595" t="str">
        <f>VLOOKUP($J595,Mapping!$AB$3:$AC$475,2,0)</f>
        <v>Orland Park</v>
      </c>
      <c r="L595" t="str">
        <f>VLOOKUP($K595,Mapping!$AF$3:$AG$475,2,0)</f>
        <v>Illinois</v>
      </c>
      <c r="M595" t="str">
        <f>VLOOKUP($L595,Mapping!$AI$3:$AJ$48,2,0)</f>
        <v>United States</v>
      </c>
      <c r="N595" t="str">
        <f>VLOOKUP($L595,Mapping!$AI$3:$AK$48,3,0)</f>
        <v>Central</v>
      </c>
      <c r="O595" t="str">
        <f>VLOOKUP(Table1[[#This Row],[Column1]],Mapping!$AM$8:$AN$11,2,0)</f>
        <v>Furniture</v>
      </c>
      <c r="P595" t="str">
        <f>VLOOKUP(Table1[[#This Row],[Column3]],Mapping!$AP$5:$AQ$22,2,0)</f>
        <v>Tables</v>
      </c>
      <c r="Q595">
        <v>744.09999999999991</v>
      </c>
      <c r="R595">
        <v>5</v>
      </c>
      <c r="S595">
        <v>-95.670000000000044</v>
      </c>
    </row>
    <row r="596" spans="1:19" x14ac:dyDescent="0.35">
      <c r="A596">
        <v>3955</v>
      </c>
      <c r="B596" t="s">
        <v>3561</v>
      </c>
      <c r="C596" t="s">
        <v>3266</v>
      </c>
      <c r="D596" t="str">
        <f>MID(Table1[[#This Row],[Product ID]],5,2)</f>
        <v>TA</v>
      </c>
      <c r="E596" t="str">
        <f>LEFT(Table1[[#This Row],[Product ID]],3)</f>
        <v>FUR</v>
      </c>
      <c r="F596" s="10">
        <f>VLOOKUP(Table1[[#This Row],[Order ID]],Mapping!H596:J8387,3,0)</f>
        <v>40653</v>
      </c>
      <c r="G596" s="10">
        <f>VLOOKUP(Table1[[#This Row],[Order ID]],Mapping!H596:K8387,4,0)</f>
        <v>40655</v>
      </c>
      <c r="H596" t="str">
        <f>INDEX(Mapping!$B$2:$T$7793,MATCH(Data!$A596,Mapping!$B$3:$B$7793,0),MATCH(Data!$H$1,Mapping!$B$2:$T$2,0))</f>
        <v>Second Class</v>
      </c>
      <c r="I596" t="str">
        <f>INDEX(Mapping!$B$2:$T$7793,MATCH(Data!$A596,Mapping!$B$3:$B$7793,0),MATCH(Data!$I$1,Mapping!$B$2:$T$2,0))</f>
        <v>Consumer</v>
      </c>
      <c r="J596">
        <f>VLOOKUP($A596,Mapping!$X$3:$Y$7793,2,0)</f>
        <v>77070</v>
      </c>
      <c r="K596" t="str">
        <f>VLOOKUP($J596,Mapping!$AB$3:$AC$475,2,0)</f>
        <v>Orland Park</v>
      </c>
      <c r="L596" t="str">
        <f>VLOOKUP($K596,Mapping!$AF$3:$AG$475,2,0)</f>
        <v>Illinois</v>
      </c>
      <c r="M596" t="str">
        <f>VLOOKUP($L596,Mapping!$AI$3:$AJ$48,2,0)</f>
        <v>United States</v>
      </c>
      <c r="N596" t="str">
        <f>VLOOKUP($L596,Mapping!$AI$3:$AK$48,3,0)</f>
        <v>Central</v>
      </c>
      <c r="O596" t="str">
        <f>VLOOKUP(Table1[[#This Row],[Column1]],Mapping!$AM$8:$AN$11,2,0)</f>
        <v>Furniture</v>
      </c>
      <c r="P596" t="str">
        <f>VLOOKUP(Table1[[#This Row],[Column3]],Mapping!$AP$5:$AQ$22,2,0)</f>
        <v>Tables</v>
      </c>
      <c r="Q596">
        <v>401.59000000000003</v>
      </c>
      <c r="R596">
        <v>2</v>
      </c>
      <c r="S596">
        <v>-131.95100000000002</v>
      </c>
    </row>
    <row r="597" spans="1:19" x14ac:dyDescent="0.35">
      <c r="A597">
        <v>375</v>
      </c>
      <c r="B597" t="s">
        <v>510</v>
      </c>
      <c r="C597" t="s">
        <v>511</v>
      </c>
      <c r="D597" t="str">
        <f>MID(Table1[[#This Row],[Product ID]],5,2)</f>
        <v>AC</v>
      </c>
      <c r="E597" t="str">
        <f>LEFT(Table1[[#This Row],[Product ID]],3)</f>
        <v>TEC</v>
      </c>
      <c r="F597" s="10" t="e">
        <f>VLOOKUP(Table1[[#This Row],[Order ID]],Mapping!H597:J8388,3,0)</f>
        <v>#N/A</v>
      </c>
      <c r="G597" s="10" t="e">
        <f>VLOOKUP(Table1[[#This Row],[Order ID]],Mapping!H597:K8388,4,0)</f>
        <v>#N/A</v>
      </c>
      <c r="H597" t="str">
        <f>INDEX(Mapping!$B$2:$T$7793,MATCH(Data!$A597,Mapping!$B$3:$B$7793,0),MATCH(Data!$H$1,Mapping!$B$2:$T$2,0))</f>
        <v>Standard Class</v>
      </c>
      <c r="I597" t="str">
        <f>INDEX(Mapping!$B$2:$T$7793,MATCH(Data!$A597,Mapping!$B$3:$B$7793,0),MATCH(Data!$I$1,Mapping!$B$2:$T$2,0))</f>
        <v>Corporate</v>
      </c>
      <c r="J597">
        <f>VLOOKUP($A597,Mapping!$X$3:$Y$7793,2,0)</f>
        <v>92024</v>
      </c>
      <c r="K597" t="str">
        <f>VLOOKUP($J597,Mapping!$AB$3:$AC$475,2,0)</f>
        <v>Plainfield</v>
      </c>
      <c r="L597" t="str">
        <f>VLOOKUP($K597,Mapping!$AF$3:$AG$475,2,0)</f>
        <v>New Jersey</v>
      </c>
      <c r="M597" t="str">
        <f>VLOOKUP($L597,Mapping!$AI$3:$AJ$48,2,0)</f>
        <v>United States</v>
      </c>
      <c r="N597" t="str">
        <f>VLOOKUP($L597,Mapping!$AI$3:$AK$48,3,0)</f>
        <v>East</v>
      </c>
      <c r="O597" t="str">
        <f>VLOOKUP(Table1[[#This Row],[Column1]],Mapping!$AM$8:$AN$11,2,0)</f>
        <v>Technology</v>
      </c>
      <c r="P597" t="str">
        <f>VLOOKUP(Table1[[#This Row],[Column3]],Mapping!$AP$5:$AQ$22,2,0)</f>
        <v>Accessories</v>
      </c>
      <c r="Q597">
        <v>9.09</v>
      </c>
      <c r="R597">
        <v>3</v>
      </c>
      <c r="S597">
        <v>1.9088999999999996</v>
      </c>
    </row>
    <row r="598" spans="1:19" x14ac:dyDescent="0.35">
      <c r="A598">
        <v>5917</v>
      </c>
      <c r="B598" t="s">
        <v>4716</v>
      </c>
      <c r="C598" t="s">
        <v>1242</v>
      </c>
      <c r="D598" t="str">
        <f>MID(Table1[[#This Row],[Product ID]],5,2)</f>
        <v>AC</v>
      </c>
      <c r="E598" t="str">
        <f>LEFT(Table1[[#This Row],[Product ID]],3)</f>
        <v>TEC</v>
      </c>
      <c r="F598" s="10">
        <f>VLOOKUP(Table1[[#This Row],[Order ID]],Mapping!H598:J8389,3,0)</f>
        <v>40849</v>
      </c>
      <c r="G598" s="10">
        <f>VLOOKUP(Table1[[#This Row],[Order ID]],Mapping!H598:K8389,4,0)</f>
        <v>40854</v>
      </c>
      <c r="H598" t="str">
        <f>INDEX(Mapping!$B$2:$T$7793,MATCH(Data!$A598,Mapping!$B$3:$B$7793,0),MATCH(Data!$H$1,Mapping!$B$2:$T$2,0))</f>
        <v>Standard Class</v>
      </c>
      <c r="I598" t="str">
        <f>INDEX(Mapping!$B$2:$T$7793,MATCH(Data!$A598,Mapping!$B$3:$B$7793,0),MATCH(Data!$I$1,Mapping!$B$2:$T$2,0))</f>
        <v>Corporate</v>
      </c>
      <c r="J598">
        <f>VLOOKUP($A598,Mapping!$X$3:$Y$7793,2,0)</f>
        <v>98115</v>
      </c>
      <c r="K598" t="str">
        <f>VLOOKUP($J598,Mapping!$AB$3:$AC$475,2,0)</f>
        <v>Whittier</v>
      </c>
      <c r="L598" t="str">
        <f>VLOOKUP($K598,Mapping!$AF$3:$AG$475,2,0)</f>
        <v>California</v>
      </c>
      <c r="M598" t="str">
        <f>VLOOKUP($L598,Mapping!$AI$3:$AJ$48,2,0)</f>
        <v>United States</v>
      </c>
      <c r="N598" t="str">
        <f>VLOOKUP($L598,Mapping!$AI$3:$AK$48,3,0)</f>
        <v>West</v>
      </c>
      <c r="O598" t="str">
        <f>VLOOKUP(Table1[[#This Row],[Column1]],Mapping!$AM$8:$AN$11,2,0)</f>
        <v>Technology</v>
      </c>
      <c r="P598" t="str">
        <f>VLOOKUP(Table1[[#This Row],[Column3]],Mapping!$AP$5:$AQ$22,2,0)</f>
        <v>Accessories</v>
      </c>
      <c r="Q598">
        <v>41.94</v>
      </c>
      <c r="R598">
        <v>2</v>
      </c>
      <c r="S598">
        <v>15.098399999999998</v>
      </c>
    </row>
    <row r="599" spans="1:19" x14ac:dyDescent="0.35">
      <c r="A599">
        <v>5918</v>
      </c>
      <c r="B599" t="s">
        <v>4716</v>
      </c>
      <c r="C599" t="s">
        <v>1342</v>
      </c>
      <c r="D599" t="str">
        <f>MID(Table1[[#This Row],[Product ID]],5,2)</f>
        <v>PH</v>
      </c>
      <c r="E599" t="str">
        <f>LEFT(Table1[[#This Row],[Product ID]],3)</f>
        <v>TEC</v>
      </c>
      <c r="F599" s="10">
        <f>VLOOKUP(Table1[[#This Row],[Order ID]],Mapping!H599:J8390,3,0)</f>
        <v>40849</v>
      </c>
      <c r="G599" s="10">
        <f>VLOOKUP(Table1[[#This Row],[Order ID]],Mapping!H599:K8390,4,0)</f>
        <v>40854</v>
      </c>
      <c r="H599" t="str">
        <f>INDEX(Mapping!$B$2:$T$7793,MATCH(Data!$A599,Mapping!$B$3:$B$7793,0),MATCH(Data!$H$1,Mapping!$B$2:$T$2,0))</f>
        <v>Second Class</v>
      </c>
      <c r="I599" t="str">
        <f>INDEX(Mapping!$B$2:$T$7793,MATCH(Data!$A599,Mapping!$B$3:$B$7793,0),MATCH(Data!$I$1,Mapping!$B$2:$T$2,0))</f>
        <v>Corporate</v>
      </c>
      <c r="J599">
        <f>VLOOKUP($A599,Mapping!$X$3:$Y$7793,2,0)</f>
        <v>98115</v>
      </c>
      <c r="K599" t="str">
        <f>VLOOKUP($J599,Mapping!$AB$3:$AC$475,2,0)</f>
        <v>Whittier</v>
      </c>
      <c r="L599" t="str">
        <f>VLOOKUP($K599,Mapping!$AF$3:$AG$475,2,0)</f>
        <v>California</v>
      </c>
      <c r="M599" t="str">
        <f>VLOOKUP($L599,Mapping!$AI$3:$AJ$48,2,0)</f>
        <v>United States</v>
      </c>
      <c r="N599" t="str">
        <f>VLOOKUP($L599,Mapping!$AI$3:$AK$48,3,0)</f>
        <v>West</v>
      </c>
      <c r="O599" t="str">
        <f>VLOOKUP(Table1[[#This Row],[Column1]],Mapping!$AM$8:$AN$11,2,0)</f>
        <v>Technology</v>
      </c>
      <c r="P599" t="str">
        <f>VLOOKUP(Table1[[#This Row],[Column3]],Mapping!$AP$5:$AQ$22,2,0)</f>
        <v>Phones</v>
      </c>
      <c r="Q599">
        <v>52.792000000000002</v>
      </c>
      <c r="R599">
        <v>1</v>
      </c>
      <c r="S599">
        <v>4.6193000000000026</v>
      </c>
    </row>
    <row r="600" spans="1:19" x14ac:dyDescent="0.35">
      <c r="A600">
        <v>464</v>
      </c>
      <c r="B600" t="s">
        <v>624</v>
      </c>
      <c r="C600" t="s">
        <v>625</v>
      </c>
      <c r="D600" t="str">
        <f>MID(Table1[[#This Row],[Product ID]],5,2)</f>
        <v>AR</v>
      </c>
      <c r="E600" t="str">
        <f>LEFT(Table1[[#This Row],[Product ID]],3)</f>
        <v>OFF</v>
      </c>
      <c r="F600" s="10" t="e">
        <f>VLOOKUP(Table1[[#This Row],[Order ID]],Mapping!H600:J8391,3,0)</f>
        <v>#N/A</v>
      </c>
      <c r="G600" s="10" t="e">
        <f>VLOOKUP(Table1[[#This Row],[Order ID]],Mapping!H600:K8391,4,0)</f>
        <v>#N/A</v>
      </c>
      <c r="H600" t="str">
        <f>INDEX(Mapping!$B$2:$T$7793,MATCH(Data!$A600,Mapping!$B$3:$B$7793,0),MATCH(Data!$H$1,Mapping!$B$2:$T$2,0))</f>
        <v>Standard Class</v>
      </c>
      <c r="I600" t="str">
        <f>INDEX(Mapping!$B$2:$T$7793,MATCH(Data!$A600,Mapping!$B$3:$B$7793,0),MATCH(Data!$I$1,Mapping!$B$2:$T$2,0))</f>
        <v>Consumer</v>
      </c>
      <c r="J600">
        <f>VLOOKUP($A600,Mapping!$X$3:$Y$7793,2,0)</f>
        <v>78041</v>
      </c>
      <c r="K600" t="str">
        <f>VLOOKUP($J600,Mapping!$AB$3:$AC$475,2,0)</f>
        <v>Bossier City</v>
      </c>
      <c r="L600" t="str">
        <f>VLOOKUP($K600,Mapping!$AF$3:$AG$475,2,0)</f>
        <v>Louisiana</v>
      </c>
      <c r="M600" t="str">
        <f>VLOOKUP($L600,Mapping!$AI$3:$AJ$48,2,0)</f>
        <v>United States</v>
      </c>
      <c r="N600" t="str">
        <f>VLOOKUP($L600,Mapping!$AI$3:$AK$48,3,0)</f>
        <v>South</v>
      </c>
      <c r="O600" t="str">
        <f>VLOOKUP(Table1[[#This Row],[Column1]],Mapping!$AM$8:$AN$11,2,0)</f>
        <v>Office Supplies</v>
      </c>
      <c r="P600" t="str">
        <f>VLOOKUP(Table1[[#This Row],[Column3]],Mapping!$AP$5:$AQ$22,2,0)</f>
        <v>Art</v>
      </c>
      <c r="Q600">
        <v>9.3439999999999994</v>
      </c>
      <c r="R600">
        <v>2</v>
      </c>
      <c r="S600">
        <v>1.1679999999999997</v>
      </c>
    </row>
    <row r="601" spans="1:19" x14ac:dyDescent="0.35">
      <c r="A601">
        <v>465</v>
      </c>
      <c r="B601" t="s">
        <v>624</v>
      </c>
      <c r="C601" t="s">
        <v>225</v>
      </c>
      <c r="D601" t="str">
        <f>MID(Table1[[#This Row],[Product ID]],5,2)</f>
        <v>AC</v>
      </c>
      <c r="E601" t="str">
        <f>LEFT(Table1[[#This Row],[Product ID]],3)</f>
        <v>TEC</v>
      </c>
      <c r="F601" s="10" t="e">
        <f>VLOOKUP(Table1[[#This Row],[Order ID]],Mapping!H601:J8392,3,0)</f>
        <v>#N/A</v>
      </c>
      <c r="G601" s="10" t="e">
        <f>VLOOKUP(Table1[[#This Row],[Order ID]],Mapping!H601:K8392,4,0)</f>
        <v>#N/A</v>
      </c>
      <c r="H601" t="str">
        <f>INDEX(Mapping!$B$2:$T$7793,MATCH(Data!$A601,Mapping!$B$3:$B$7793,0),MATCH(Data!$H$1,Mapping!$B$2:$T$2,0))</f>
        <v>Standard Class</v>
      </c>
      <c r="I601" t="str">
        <f>INDEX(Mapping!$B$2:$T$7793,MATCH(Data!$A601,Mapping!$B$3:$B$7793,0),MATCH(Data!$I$1,Mapping!$B$2:$T$2,0))</f>
        <v>Consumer</v>
      </c>
      <c r="J601">
        <f>VLOOKUP($A601,Mapping!$X$3:$Y$7793,2,0)</f>
        <v>78041</v>
      </c>
      <c r="K601" t="str">
        <f>VLOOKUP($J601,Mapping!$AB$3:$AC$475,2,0)</f>
        <v>Bossier City</v>
      </c>
      <c r="L601" t="str">
        <f>VLOOKUP($K601,Mapping!$AF$3:$AG$475,2,0)</f>
        <v>Louisiana</v>
      </c>
      <c r="M601" t="str">
        <f>VLOOKUP($L601,Mapping!$AI$3:$AJ$48,2,0)</f>
        <v>United States</v>
      </c>
      <c r="N601" t="str">
        <f>VLOOKUP($L601,Mapping!$AI$3:$AK$48,3,0)</f>
        <v>South</v>
      </c>
      <c r="O601" t="str">
        <f>VLOOKUP(Table1[[#This Row],[Column1]],Mapping!$AM$8:$AN$11,2,0)</f>
        <v>Technology</v>
      </c>
      <c r="P601" t="str">
        <f>VLOOKUP(Table1[[#This Row],[Column3]],Mapping!$AP$5:$AQ$22,2,0)</f>
        <v>Accessories</v>
      </c>
      <c r="Q601">
        <v>31.200000000000003</v>
      </c>
      <c r="R601">
        <v>3</v>
      </c>
      <c r="S601">
        <v>9.7499999999999964</v>
      </c>
    </row>
    <row r="602" spans="1:19" x14ac:dyDescent="0.35">
      <c r="A602">
        <v>2877</v>
      </c>
      <c r="B602" t="s">
        <v>2854</v>
      </c>
      <c r="C602" t="s">
        <v>2855</v>
      </c>
      <c r="D602" t="str">
        <f>MID(Table1[[#This Row],[Product ID]],5,2)</f>
        <v>PA</v>
      </c>
      <c r="E602" t="str">
        <f>LEFT(Table1[[#This Row],[Product ID]],3)</f>
        <v>OFF</v>
      </c>
      <c r="F602" s="10">
        <f>VLOOKUP(Table1[[#This Row],[Order ID]],Mapping!H602:J8393,3,0)</f>
        <v>40885</v>
      </c>
      <c r="G602" s="10">
        <f>VLOOKUP(Table1[[#This Row],[Order ID]],Mapping!H602:K8393,4,0)</f>
        <v>40887</v>
      </c>
      <c r="H602" t="str">
        <f>INDEX(Mapping!$B$2:$T$7793,MATCH(Data!$A602,Mapping!$B$3:$B$7793,0),MATCH(Data!$H$1,Mapping!$B$2:$T$2,0))</f>
        <v>First Class</v>
      </c>
      <c r="I602" t="str">
        <f>INDEX(Mapping!$B$2:$T$7793,MATCH(Data!$A602,Mapping!$B$3:$B$7793,0),MATCH(Data!$I$1,Mapping!$B$2:$T$2,0))</f>
        <v>Consumer</v>
      </c>
      <c r="J602">
        <f>VLOOKUP($A602,Mapping!$X$3:$Y$7793,2,0)</f>
        <v>98502</v>
      </c>
      <c r="K602" t="str">
        <f>VLOOKUP($J602,Mapping!$AB$3:$AC$475,2,0)</f>
        <v>Macon</v>
      </c>
      <c r="L602" t="str">
        <f>VLOOKUP($K602,Mapping!$AF$3:$AG$475,2,0)</f>
        <v>Georgia</v>
      </c>
      <c r="M602" t="str">
        <f>VLOOKUP($L602,Mapping!$AI$3:$AJ$48,2,0)</f>
        <v>United States</v>
      </c>
      <c r="N602" t="str">
        <f>VLOOKUP($L602,Mapping!$AI$3:$AK$48,3,0)</f>
        <v>South</v>
      </c>
      <c r="O602" t="str">
        <f>VLOOKUP(Table1[[#This Row],[Column1]],Mapping!$AM$8:$AN$11,2,0)</f>
        <v>Office Supplies</v>
      </c>
      <c r="P602" t="str">
        <f>VLOOKUP(Table1[[#This Row],[Column3]],Mapping!$AP$5:$AQ$22,2,0)</f>
        <v>Paper</v>
      </c>
      <c r="Q602">
        <v>45.68</v>
      </c>
      <c r="R602">
        <v>2</v>
      </c>
      <c r="S602">
        <v>21.012799999999999</v>
      </c>
    </row>
    <row r="603" spans="1:19" x14ac:dyDescent="0.35">
      <c r="A603">
        <v>2878</v>
      </c>
      <c r="B603" t="s">
        <v>2854</v>
      </c>
      <c r="C603" t="s">
        <v>341</v>
      </c>
      <c r="D603" t="str">
        <f>MID(Table1[[#This Row],[Product ID]],5,2)</f>
        <v>CH</v>
      </c>
      <c r="E603" t="str">
        <f>LEFT(Table1[[#This Row],[Product ID]],3)</f>
        <v>FUR</v>
      </c>
      <c r="F603" s="10">
        <f>VLOOKUP(Table1[[#This Row],[Order ID]],Mapping!H603:J8394,3,0)</f>
        <v>40885</v>
      </c>
      <c r="G603" s="10">
        <f>VLOOKUP(Table1[[#This Row],[Order ID]],Mapping!H603:K8394,4,0)</f>
        <v>40887</v>
      </c>
      <c r="H603" t="str">
        <f>INDEX(Mapping!$B$2:$T$7793,MATCH(Data!$A603,Mapping!$B$3:$B$7793,0),MATCH(Data!$H$1,Mapping!$B$2:$T$2,0))</f>
        <v>Second Class</v>
      </c>
      <c r="I603" t="str">
        <f>INDEX(Mapping!$B$2:$T$7793,MATCH(Data!$A603,Mapping!$B$3:$B$7793,0),MATCH(Data!$I$1,Mapping!$B$2:$T$2,0))</f>
        <v>Consumer</v>
      </c>
      <c r="J603">
        <f>VLOOKUP($A603,Mapping!$X$3:$Y$7793,2,0)</f>
        <v>98502</v>
      </c>
      <c r="K603" t="str">
        <f>VLOOKUP($J603,Mapping!$AB$3:$AC$475,2,0)</f>
        <v>Macon</v>
      </c>
      <c r="L603" t="str">
        <f>VLOOKUP($K603,Mapping!$AF$3:$AG$475,2,0)</f>
        <v>Georgia</v>
      </c>
      <c r="M603" t="str">
        <f>VLOOKUP($L603,Mapping!$AI$3:$AJ$48,2,0)</f>
        <v>United States</v>
      </c>
      <c r="N603" t="str">
        <f>VLOOKUP($L603,Mapping!$AI$3:$AK$48,3,0)</f>
        <v>South</v>
      </c>
      <c r="O603" t="str">
        <f>VLOOKUP(Table1[[#This Row],[Column1]],Mapping!$AM$8:$AN$11,2,0)</f>
        <v>Furniture</v>
      </c>
      <c r="P603" t="str">
        <f>VLOOKUP(Table1[[#This Row],[Column3]],Mapping!$AP$5:$AQ$22,2,0)</f>
        <v>Chairs</v>
      </c>
      <c r="Q603">
        <v>603.91999999999996</v>
      </c>
      <c r="R603">
        <v>5</v>
      </c>
      <c r="S603">
        <v>45.294000000000011</v>
      </c>
    </row>
    <row r="604" spans="1:19" x14ac:dyDescent="0.35">
      <c r="A604">
        <v>1296</v>
      </c>
      <c r="B604" t="s">
        <v>1546</v>
      </c>
      <c r="C604" t="s">
        <v>1547</v>
      </c>
      <c r="D604" t="str">
        <f>MID(Table1[[#This Row],[Product ID]],5,2)</f>
        <v>PA</v>
      </c>
      <c r="E604" t="str">
        <f>LEFT(Table1[[#This Row],[Product ID]],3)</f>
        <v>OFF</v>
      </c>
      <c r="F604" s="10">
        <f>VLOOKUP(Table1[[#This Row],[Order ID]],Mapping!H604:J8395,3,0)</f>
        <v>40784</v>
      </c>
      <c r="G604" s="10">
        <f>VLOOKUP(Table1[[#This Row],[Order ID]],Mapping!H604:K8395,4,0)</f>
        <v>40784</v>
      </c>
      <c r="H604" t="str">
        <f>INDEX(Mapping!$B$2:$T$7793,MATCH(Data!$A604,Mapping!$B$3:$B$7793,0),MATCH(Data!$H$1,Mapping!$B$2:$T$2,0))</f>
        <v>Second Class</v>
      </c>
      <c r="I604" t="str">
        <f>INDEX(Mapping!$B$2:$T$7793,MATCH(Data!$A604,Mapping!$B$3:$B$7793,0),MATCH(Data!$I$1,Mapping!$B$2:$T$2,0))</f>
        <v>Consumer</v>
      </c>
      <c r="J604">
        <f>VLOOKUP($A604,Mapping!$X$3:$Y$7793,2,0)</f>
        <v>94110</v>
      </c>
      <c r="K604" t="str">
        <f>VLOOKUP($J604,Mapping!$AB$3:$AC$475,2,0)</f>
        <v>Tucson</v>
      </c>
      <c r="L604" t="str">
        <f>VLOOKUP($K604,Mapping!$AF$3:$AG$475,2,0)</f>
        <v>Arizona</v>
      </c>
      <c r="M604" t="str">
        <f>VLOOKUP($L604,Mapping!$AI$3:$AJ$48,2,0)</f>
        <v>United States</v>
      </c>
      <c r="N604" t="str">
        <f>VLOOKUP($L604,Mapping!$AI$3:$AK$48,3,0)</f>
        <v>West</v>
      </c>
      <c r="O604" t="str">
        <f>VLOOKUP(Table1[[#This Row],[Column1]],Mapping!$AM$8:$AN$11,2,0)</f>
        <v>Office Supplies</v>
      </c>
      <c r="P604" t="str">
        <f>VLOOKUP(Table1[[#This Row],[Column3]],Mapping!$AP$5:$AQ$22,2,0)</f>
        <v>Paper</v>
      </c>
      <c r="Q604">
        <v>109.92</v>
      </c>
      <c r="R604">
        <v>2</v>
      </c>
      <c r="S604">
        <v>53.860799999999998</v>
      </c>
    </row>
    <row r="605" spans="1:19" x14ac:dyDescent="0.35">
      <c r="A605">
        <v>1297</v>
      </c>
      <c r="B605" t="s">
        <v>1546</v>
      </c>
      <c r="C605" t="s">
        <v>1548</v>
      </c>
      <c r="D605" t="str">
        <f>MID(Table1[[#This Row],[Product ID]],5,2)</f>
        <v>PA</v>
      </c>
      <c r="E605" t="str">
        <f>LEFT(Table1[[#This Row],[Product ID]],3)</f>
        <v>OFF</v>
      </c>
      <c r="F605" s="10">
        <f>VLOOKUP(Table1[[#This Row],[Order ID]],Mapping!H605:J8396,3,0)</f>
        <v>40784</v>
      </c>
      <c r="G605" s="10">
        <f>VLOOKUP(Table1[[#This Row],[Order ID]],Mapping!H605:K8396,4,0)</f>
        <v>40784</v>
      </c>
      <c r="H605" t="str">
        <f>INDEX(Mapping!$B$2:$T$7793,MATCH(Data!$A605,Mapping!$B$3:$B$7793,0),MATCH(Data!$H$1,Mapping!$B$2:$T$2,0))</f>
        <v>Same Day</v>
      </c>
      <c r="I605" t="str">
        <f>INDEX(Mapping!$B$2:$T$7793,MATCH(Data!$A605,Mapping!$B$3:$B$7793,0),MATCH(Data!$I$1,Mapping!$B$2:$T$2,0))</f>
        <v>Corporate</v>
      </c>
      <c r="J605">
        <f>VLOOKUP($A605,Mapping!$X$3:$Y$7793,2,0)</f>
        <v>94110</v>
      </c>
      <c r="K605" t="str">
        <f>VLOOKUP($J605,Mapping!$AB$3:$AC$475,2,0)</f>
        <v>Tucson</v>
      </c>
      <c r="L605" t="str">
        <f>VLOOKUP($K605,Mapping!$AF$3:$AG$475,2,0)</f>
        <v>Arizona</v>
      </c>
      <c r="M605" t="str">
        <f>VLOOKUP($L605,Mapping!$AI$3:$AJ$48,2,0)</f>
        <v>United States</v>
      </c>
      <c r="N605" t="str">
        <f>VLOOKUP($L605,Mapping!$AI$3:$AK$48,3,0)</f>
        <v>West</v>
      </c>
      <c r="O605" t="str">
        <f>VLOOKUP(Table1[[#This Row],[Column1]],Mapping!$AM$8:$AN$11,2,0)</f>
        <v>Office Supplies</v>
      </c>
      <c r="P605" t="str">
        <f>VLOOKUP(Table1[[#This Row],[Column3]],Mapping!$AP$5:$AQ$22,2,0)</f>
        <v>Paper</v>
      </c>
      <c r="Q605">
        <v>13.36</v>
      </c>
      <c r="R605">
        <v>2</v>
      </c>
      <c r="S605">
        <v>6.4127999999999998</v>
      </c>
    </row>
    <row r="606" spans="1:19" x14ac:dyDescent="0.35">
      <c r="A606">
        <v>2987</v>
      </c>
      <c r="B606" t="s">
        <v>2931</v>
      </c>
      <c r="C606" t="s">
        <v>2932</v>
      </c>
      <c r="D606" t="str">
        <f>MID(Table1[[#This Row],[Product ID]],5,2)</f>
        <v>BI</v>
      </c>
      <c r="E606" t="str">
        <f>LEFT(Table1[[#This Row],[Product ID]],3)</f>
        <v>OFF</v>
      </c>
      <c r="F606" s="10">
        <f>VLOOKUP(Table1[[#This Row],[Order ID]],Mapping!H606:J8397,3,0)</f>
        <v>40666</v>
      </c>
      <c r="G606" s="10">
        <f>VLOOKUP(Table1[[#This Row],[Order ID]],Mapping!H606:K8397,4,0)</f>
        <v>40673</v>
      </c>
      <c r="H606" t="str">
        <f>INDEX(Mapping!$B$2:$T$7793,MATCH(Data!$A606,Mapping!$B$3:$B$7793,0),MATCH(Data!$H$1,Mapping!$B$2:$T$2,0))</f>
        <v>Standard Class</v>
      </c>
      <c r="I606" t="str">
        <f>INDEX(Mapping!$B$2:$T$7793,MATCH(Data!$A606,Mapping!$B$3:$B$7793,0),MATCH(Data!$I$1,Mapping!$B$2:$T$2,0))</f>
        <v>Home Office</v>
      </c>
      <c r="J606">
        <f>VLOOKUP($A606,Mapping!$X$3:$Y$7793,2,0)</f>
        <v>10701</v>
      </c>
      <c r="K606" t="str">
        <f>VLOOKUP($J606,Mapping!$AB$3:$AC$475,2,0)</f>
        <v>Provo</v>
      </c>
      <c r="L606" t="str">
        <f>VLOOKUP($K606,Mapping!$AF$3:$AG$475,2,0)</f>
        <v>Utah</v>
      </c>
      <c r="M606" t="str">
        <f>VLOOKUP($L606,Mapping!$AI$3:$AJ$48,2,0)</f>
        <v>United States</v>
      </c>
      <c r="N606" t="str">
        <f>VLOOKUP($L606,Mapping!$AI$3:$AK$48,3,0)</f>
        <v>West</v>
      </c>
      <c r="O606" t="str">
        <f>VLOOKUP(Table1[[#This Row],[Column1]],Mapping!$AM$8:$AN$11,2,0)</f>
        <v>Office Supplies</v>
      </c>
      <c r="P606" t="str">
        <f>VLOOKUP(Table1[[#This Row],[Column3]],Mapping!$AP$5:$AQ$22,2,0)</f>
        <v>Binders</v>
      </c>
      <c r="Q606">
        <v>40.176000000000002</v>
      </c>
      <c r="R606">
        <v>3</v>
      </c>
      <c r="S606">
        <v>14.563799999999997</v>
      </c>
    </row>
    <row r="607" spans="1:19" x14ac:dyDescent="0.35">
      <c r="A607">
        <v>2988</v>
      </c>
      <c r="B607" t="s">
        <v>2931</v>
      </c>
      <c r="C607" t="s">
        <v>135</v>
      </c>
      <c r="D607" t="str">
        <f>MID(Table1[[#This Row],[Product ID]],5,2)</f>
        <v>BI</v>
      </c>
      <c r="E607" t="str">
        <f>LEFT(Table1[[#This Row],[Product ID]],3)</f>
        <v>OFF</v>
      </c>
      <c r="F607" s="10">
        <f>VLOOKUP(Table1[[#This Row],[Order ID]],Mapping!H607:J8398,3,0)</f>
        <v>40666</v>
      </c>
      <c r="G607" s="10">
        <f>VLOOKUP(Table1[[#This Row],[Order ID]],Mapping!H607:K8398,4,0)</f>
        <v>40673</v>
      </c>
      <c r="H607" t="str">
        <f>INDEX(Mapping!$B$2:$T$7793,MATCH(Data!$A607,Mapping!$B$3:$B$7793,0),MATCH(Data!$H$1,Mapping!$B$2:$T$2,0))</f>
        <v>Standard Class</v>
      </c>
      <c r="I607" t="str">
        <f>INDEX(Mapping!$B$2:$T$7793,MATCH(Data!$A607,Mapping!$B$3:$B$7793,0),MATCH(Data!$I$1,Mapping!$B$2:$T$2,0))</f>
        <v>Consumer</v>
      </c>
      <c r="J607">
        <f>VLOOKUP($A607,Mapping!$X$3:$Y$7793,2,0)</f>
        <v>10701</v>
      </c>
      <c r="K607" t="str">
        <f>VLOOKUP($J607,Mapping!$AB$3:$AC$475,2,0)</f>
        <v>Provo</v>
      </c>
      <c r="L607" t="str">
        <f>VLOOKUP($K607,Mapping!$AF$3:$AG$475,2,0)</f>
        <v>Utah</v>
      </c>
      <c r="M607" t="str">
        <f>VLOOKUP($L607,Mapping!$AI$3:$AJ$48,2,0)</f>
        <v>United States</v>
      </c>
      <c r="N607" t="str">
        <f>VLOOKUP($L607,Mapping!$AI$3:$AK$48,3,0)</f>
        <v>West</v>
      </c>
      <c r="O607" t="str">
        <f>VLOOKUP(Table1[[#This Row],[Column1]],Mapping!$AM$8:$AN$11,2,0)</f>
        <v>Office Supplies</v>
      </c>
      <c r="P607" t="str">
        <f>VLOOKUP(Table1[[#This Row],[Column3]],Mapping!$AP$5:$AQ$22,2,0)</f>
        <v>Binders</v>
      </c>
      <c r="Q607">
        <v>10.896000000000001</v>
      </c>
      <c r="R607">
        <v>3</v>
      </c>
      <c r="S607">
        <v>3.9497999999999998</v>
      </c>
    </row>
    <row r="608" spans="1:19" x14ac:dyDescent="0.35">
      <c r="A608">
        <v>4417</v>
      </c>
      <c r="B608" t="s">
        <v>3864</v>
      </c>
      <c r="C608" t="s">
        <v>198</v>
      </c>
      <c r="D608" t="str">
        <f>MID(Table1[[#This Row],[Product ID]],5,2)</f>
        <v>PH</v>
      </c>
      <c r="E608" t="str">
        <f>LEFT(Table1[[#This Row],[Product ID]],3)</f>
        <v>TEC</v>
      </c>
      <c r="F608" s="10">
        <f>VLOOKUP(Table1[[#This Row],[Order ID]],Mapping!H608:J8399,3,0)</f>
        <v>40691</v>
      </c>
      <c r="G608" s="10">
        <f>VLOOKUP(Table1[[#This Row],[Order ID]],Mapping!H608:K8399,4,0)</f>
        <v>40696</v>
      </c>
      <c r="H608" t="str">
        <f>INDEX(Mapping!$B$2:$T$7793,MATCH(Data!$A608,Mapping!$B$3:$B$7793,0),MATCH(Data!$H$1,Mapping!$B$2:$T$2,0))</f>
        <v>Standard Class</v>
      </c>
      <c r="I608" t="str">
        <f>INDEX(Mapping!$B$2:$T$7793,MATCH(Data!$A608,Mapping!$B$3:$B$7793,0),MATCH(Data!$I$1,Mapping!$B$2:$T$2,0))</f>
        <v>Consumer</v>
      </c>
      <c r="J608">
        <f>VLOOKUP($A608,Mapping!$X$3:$Y$7793,2,0)</f>
        <v>98115</v>
      </c>
      <c r="K608" t="str">
        <f>VLOOKUP($J608,Mapping!$AB$3:$AC$475,2,0)</f>
        <v>Whittier</v>
      </c>
      <c r="L608" t="str">
        <f>VLOOKUP($K608,Mapping!$AF$3:$AG$475,2,0)</f>
        <v>California</v>
      </c>
      <c r="M608" t="str">
        <f>VLOOKUP($L608,Mapping!$AI$3:$AJ$48,2,0)</f>
        <v>United States</v>
      </c>
      <c r="N608" t="str">
        <f>VLOOKUP($L608,Mapping!$AI$3:$AK$48,3,0)</f>
        <v>West</v>
      </c>
      <c r="O608" t="str">
        <f>VLOOKUP(Table1[[#This Row],[Column1]],Mapping!$AM$8:$AN$11,2,0)</f>
        <v>Technology</v>
      </c>
      <c r="P608" t="str">
        <f>VLOOKUP(Table1[[#This Row],[Column3]],Mapping!$AP$5:$AQ$22,2,0)</f>
        <v>Phones</v>
      </c>
      <c r="Q608">
        <v>57.408000000000008</v>
      </c>
      <c r="R608">
        <v>6</v>
      </c>
      <c r="S608">
        <v>5.7408000000000019</v>
      </c>
    </row>
    <row r="609" spans="1:19" x14ac:dyDescent="0.35">
      <c r="A609">
        <v>4418</v>
      </c>
      <c r="B609" t="s">
        <v>3864</v>
      </c>
      <c r="C609" t="s">
        <v>3371</v>
      </c>
      <c r="D609" t="str">
        <f>MID(Table1[[#This Row],[Product ID]],5,2)</f>
        <v>AC</v>
      </c>
      <c r="E609" t="str">
        <f>LEFT(Table1[[#This Row],[Product ID]],3)</f>
        <v>TEC</v>
      </c>
      <c r="F609" s="10">
        <f>VLOOKUP(Table1[[#This Row],[Order ID]],Mapping!H609:J8400,3,0)</f>
        <v>40691</v>
      </c>
      <c r="G609" s="10">
        <f>VLOOKUP(Table1[[#This Row],[Order ID]],Mapping!H609:K8400,4,0)</f>
        <v>40696</v>
      </c>
      <c r="H609" t="str">
        <f>INDEX(Mapping!$B$2:$T$7793,MATCH(Data!$A609,Mapping!$B$3:$B$7793,0),MATCH(Data!$H$1,Mapping!$B$2:$T$2,0))</f>
        <v>Standard Class</v>
      </c>
      <c r="I609" t="str">
        <f>INDEX(Mapping!$B$2:$T$7793,MATCH(Data!$A609,Mapping!$B$3:$B$7793,0),MATCH(Data!$I$1,Mapping!$B$2:$T$2,0))</f>
        <v>Corporate</v>
      </c>
      <c r="J609">
        <f>VLOOKUP($A609,Mapping!$X$3:$Y$7793,2,0)</f>
        <v>98115</v>
      </c>
      <c r="K609" t="str">
        <f>VLOOKUP($J609,Mapping!$AB$3:$AC$475,2,0)</f>
        <v>Whittier</v>
      </c>
      <c r="L609" t="str">
        <f>VLOOKUP($K609,Mapping!$AF$3:$AG$475,2,0)</f>
        <v>California</v>
      </c>
      <c r="M609" t="str">
        <f>VLOOKUP($L609,Mapping!$AI$3:$AJ$48,2,0)</f>
        <v>United States</v>
      </c>
      <c r="N609" t="str">
        <f>VLOOKUP($L609,Mapping!$AI$3:$AK$48,3,0)</f>
        <v>West</v>
      </c>
      <c r="O609" t="str">
        <f>VLOOKUP(Table1[[#This Row],[Column1]],Mapping!$AM$8:$AN$11,2,0)</f>
        <v>Technology</v>
      </c>
      <c r="P609" t="str">
        <f>VLOOKUP(Table1[[#This Row],[Column3]],Mapping!$AP$5:$AQ$22,2,0)</f>
        <v>Accessories</v>
      </c>
      <c r="Q609">
        <v>27.6</v>
      </c>
      <c r="R609">
        <v>4</v>
      </c>
      <c r="S609">
        <v>2.2079999999999984</v>
      </c>
    </row>
    <row r="610" spans="1:19" x14ac:dyDescent="0.35">
      <c r="A610">
        <v>1160</v>
      </c>
      <c r="B610" t="s">
        <v>1404</v>
      </c>
      <c r="C610" t="s">
        <v>1079</v>
      </c>
      <c r="D610" t="str">
        <f>MID(Table1[[#This Row],[Product ID]],5,2)</f>
        <v>LA</v>
      </c>
      <c r="E610" t="str">
        <f>LEFT(Table1[[#This Row],[Product ID]],3)</f>
        <v>OFF</v>
      </c>
      <c r="F610" s="10">
        <f>VLOOKUP(Table1[[#This Row],[Order ID]],Mapping!H610:J8401,3,0)</f>
        <v>40876</v>
      </c>
      <c r="G610" s="10">
        <f>VLOOKUP(Table1[[#This Row],[Order ID]],Mapping!H610:K8401,4,0)</f>
        <v>40883</v>
      </c>
      <c r="H610" t="str">
        <f>INDEX(Mapping!$B$2:$T$7793,MATCH(Data!$A610,Mapping!$B$3:$B$7793,0),MATCH(Data!$H$1,Mapping!$B$2:$T$2,0))</f>
        <v>Standard Class</v>
      </c>
      <c r="I610" t="str">
        <f>INDEX(Mapping!$B$2:$T$7793,MATCH(Data!$A610,Mapping!$B$3:$B$7793,0),MATCH(Data!$I$1,Mapping!$B$2:$T$2,0))</f>
        <v>Home Office</v>
      </c>
      <c r="J610">
        <f>VLOOKUP($A610,Mapping!$X$3:$Y$7793,2,0)</f>
        <v>19143</v>
      </c>
      <c r="K610" t="str">
        <f>VLOOKUP($J610,Mapping!$AB$3:$AC$475,2,0)</f>
        <v>Norman</v>
      </c>
      <c r="L610" t="str">
        <f>VLOOKUP($K610,Mapping!$AF$3:$AG$475,2,0)</f>
        <v>Oklahoma</v>
      </c>
      <c r="M610" t="str">
        <f>VLOOKUP($L610,Mapping!$AI$3:$AJ$48,2,0)</f>
        <v>United States</v>
      </c>
      <c r="N610" t="str">
        <f>VLOOKUP($L610,Mapping!$AI$3:$AK$48,3,0)</f>
        <v>Central</v>
      </c>
      <c r="O610" t="str">
        <f>VLOOKUP(Table1[[#This Row],[Column1]],Mapping!$AM$8:$AN$11,2,0)</f>
        <v>Office Supplies</v>
      </c>
      <c r="P610" t="str">
        <f>VLOOKUP(Table1[[#This Row],[Column3]],Mapping!$AP$5:$AQ$22,2,0)</f>
        <v>Labels</v>
      </c>
      <c r="Q610">
        <v>5.04</v>
      </c>
      <c r="R610">
        <v>2</v>
      </c>
      <c r="S610">
        <v>1.764</v>
      </c>
    </row>
    <row r="611" spans="1:19" x14ac:dyDescent="0.35">
      <c r="A611">
        <v>2439</v>
      </c>
      <c r="B611" t="s">
        <v>2541</v>
      </c>
      <c r="C611" t="s">
        <v>805</v>
      </c>
      <c r="D611" t="str">
        <f>MID(Table1[[#This Row],[Product ID]],5,2)</f>
        <v>FU</v>
      </c>
      <c r="E611" t="str">
        <f>LEFT(Table1[[#This Row],[Product ID]],3)</f>
        <v>FUR</v>
      </c>
      <c r="F611" s="10">
        <f>VLOOKUP(Table1[[#This Row],[Order ID]],Mapping!H611:J8402,3,0)</f>
        <v>40893</v>
      </c>
      <c r="G611" s="10">
        <f>VLOOKUP(Table1[[#This Row],[Order ID]],Mapping!H611:K8402,4,0)</f>
        <v>40894</v>
      </c>
      <c r="H611" t="str">
        <f>INDEX(Mapping!$B$2:$T$7793,MATCH(Data!$A611,Mapping!$B$3:$B$7793,0),MATCH(Data!$H$1,Mapping!$B$2:$T$2,0))</f>
        <v>Standard Class</v>
      </c>
      <c r="I611" t="str">
        <f>INDEX(Mapping!$B$2:$T$7793,MATCH(Data!$A611,Mapping!$B$3:$B$7793,0),MATCH(Data!$I$1,Mapping!$B$2:$T$2,0))</f>
        <v>Consumer</v>
      </c>
      <c r="J611">
        <f>VLOOKUP($A611,Mapping!$X$3:$Y$7793,2,0)</f>
        <v>90049</v>
      </c>
      <c r="K611" t="str">
        <f>VLOOKUP($J611,Mapping!$AB$3:$AC$475,2,0)</f>
        <v>Richardson</v>
      </c>
      <c r="L611" t="str">
        <f>VLOOKUP($K611,Mapping!$AF$3:$AG$475,2,0)</f>
        <v>Texas</v>
      </c>
      <c r="M611" t="str">
        <f>VLOOKUP($L611,Mapping!$AI$3:$AJ$48,2,0)</f>
        <v>United States</v>
      </c>
      <c r="N611" t="str">
        <f>VLOOKUP($L611,Mapping!$AI$3:$AK$48,3,0)</f>
        <v>Central</v>
      </c>
      <c r="O611" t="str">
        <f>VLOOKUP(Table1[[#This Row],[Column1]],Mapping!$AM$8:$AN$11,2,0)</f>
        <v>Furniture</v>
      </c>
      <c r="P611" t="str">
        <f>VLOOKUP(Table1[[#This Row],[Column3]],Mapping!$AP$5:$AQ$22,2,0)</f>
        <v>Furnishings</v>
      </c>
      <c r="Q611">
        <v>44.46</v>
      </c>
      <c r="R611">
        <v>2</v>
      </c>
      <c r="S611">
        <v>14.671799999999998</v>
      </c>
    </row>
    <row r="612" spans="1:19" x14ac:dyDescent="0.35">
      <c r="A612">
        <v>2441</v>
      </c>
      <c r="B612" t="s">
        <v>2541</v>
      </c>
      <c r="C612" t="s">
        <v>688</v>
      </c>
      <c r="D612" t="str">
        <f>MID(Table1[[#This Row],[Product ID]],5,2)</f>
        <v>AC</v>
      </c>
      <c r="E612" t="str">
        <f>LEFT(Table1[[#This Row],[Product ID]],3)</f>
        <v>TEC</v>
      </c>
      <c r="F612" s="10">
        <f>VLOOKUP(Table1[[#This Row],[Order ID]],Mapping!H612:J8403,3,0)</f>
        <v>40893</v>
      </c>
      <c r="G612" s="10">
        <f>VLOOKUP(Table1[[#This Row],[Order ID]],Mapping!H612:K8403,4,0)</f>
        <v>40894</v>
      </c>
      <c r="H612" t="str">
        <f>INDEX(Mapping!$B$2:$T$7793,MATCH(Data!$A612,Mapping!$B$3:$B$7793,0),MATCH(Data!$H$1,Mapping!$B$2:$T$2,0))</f>
        <v>First Class</v>
      </c>
      <c r="I612" t="str">
        <f>INDEX(Mapping!$B$2:$T$7793,MATCH(Data!$A612,Mapping!$B$3:$B$7793,0),MATCH(Data!$I$1,Mapping!$B$2:$T$2,0))</f>
        <v>Home Office</v>
      </c>
      <c r="J612">
        <f>VLOOKUP($A612,Mapping!$X$3:$Y$7793,2,0)</f>
        <v>90049</v>
      </c>
      <c r="K612" t="str">
        <f>VLOOKUP($J612,Mapping!$AB$3:$AC$475,2,0)</f>
        <v>Richardson</v>
      </c>
      <c r="L612" t="str">
        <f>VLOOKUP($K612,Mapping!$AF$3:$AG$475,2,0)</f>
        <v>Texas</v>
      </c>
      <c r="M612" t="str">
        <f>VLOOKUP($L612,Mapping!$AI$3:$AJ$48,2,0)</f>
        <v>United States</v>
      </c>
      <c r="N612" t="str">
        <f>VLOOKUP($L612,Mapping!$AI$3:$AK$48,3,0)</f>
        <v>Central</v>
      </c>
      <c r="O612" t="str">
        <f>VLOOKUP(Table1[[#This Row],[Column1]],Mapping!$AM$8:$AN$11,2,0)</f>
        <v>Technology</v>
      </c>
      <c r="P612" t="str">
        <f>VLOOKUP(Table1[[#This Row],[Column3]],Mapping!$AP$5:$AQ$22,2,0)</f>
        <v>Accessories</v>
      </c>
      <c r="Q612">
        <v>395</v>
      </c>
      <c r="R612">
        <v>5</v>
      </c>
      <c r="S612">
        <v>39.499999999999957</v>
      </c>
    </row>
    <row r="613" spans="1:19" x14ac:dyDescent="0.35">
      <c r="A613">
        <v>2442</v>
      </c>
      <c r="B613" t="s">
        <v>2541</v>
      </c>
      <c r="C613" t="s">
        <v>49</v>
      </c>
      <c r="D613" t="str">
        <f>MID(Table1[[#This Row],[Product ID]],5,2)</f>
        <v>PH</v>
      </c>
      <c r="E613" t="str">
        <f>LEFT(Table1[[#This Row],[Product ID]],3)</f>
        <v>TEC</v>
      </c>
      <c r="F613" s="10">
        <f>VLOOKUP(Table1[[#This Row],[Order ID]],Mapping!H613:J8404,3,0)</f>
        <v>40893</v>
      </c>
      <c r="G613" s="10">
        <f>VLOOKUP(Table1[[#This Row],[Order ID]],Mapping!H613:K8404,4,0)</f>
        <v>40894</v>
      </c>
      <c r="H613" t="str">
        <f>INDEX(Mapping!$B$2:$T$7793,MATCH(Data!$A613,Mapping!$B$3:$B$7793,0),MATCH(Data!$H$1,Mapping!$B$2:$T$2,0))</f>
        <v>First Class</v>
      </c>
      <c r="I613" t="str">
        <f>INDEX(Mapping!$B$2:$T$7793,MATCH(Data!$A613,Mapping!$B$3:$B$7793,0),MATCH(Data!$I$1,Mapping!$B$2:$T$2,0))</f>
        <v>Home Office</v>
      </c>
      <c r="J613">
        <f>VLOOKUP($A613,Mapping!$X$3:$Y$7793,2,0)</f>
        <v>90049</v>
      </c>
      <c r="K613" t="str">
        <f>VLOOKUP($J613,Mapping!$AB$3:$AC$475,2,0)</f>
        <v>Richardson</v>
      </c>
      <c r="L613" t="str">
        <f>VLOOKUP($K613,Mapping!$AF$3:$AG$475,2,0)</f>
        <v>Texas</v>
      </c>
      <c r="M613" t="str">
        <f>VLOOKUP($L613,Mapping!$AI$3:$AJ$48,2,0)</f>
        <v>United States</v>
      </c>
      <c r="N613" t="str">
        <f>VLOOKUP($L613,Mapping!$AI$3:$AK$48,3,0)</f>
        <v>Central</v>
      </c>
      <c r="O613" t="str">
        <f>VLOOKUP(Table1[[#This Row],[Column1]],Mapping!$AM$8:$AN$11,2,0)</f>
        <v>Technology</v>
      </c>
      <c r="P613" t="str">
        <f>VLOOKUP(Table1[[#This Row],[Column3]],Mapping!$AP$5:$AQ$22,2,0)</f>
        <v>Phones</v>
      </c>
      <c r="Q613">
        <v>627.16800000000012</v>
      </c>
      <c r="R613">
        <v>4</v>
      </c>
      <c r="S613">
        <v>70.55639999999994</v>
      </c>
    </row>
    <row r="614" spans="1:19" x14ac:dyDescent="0.35">
      <c r="A614">
        <v>899</v>
      </c>
      <c r="B614" t="s">
        <v>1132</v>
      </c>
      <c r="C614" t="s">
        <v>1134</v>
      </c>
      <c r="D614" t="str">
        <f>MID(Table1[[#This Row],[Product ID]],5,2)</f>
        <v>TA</v>
      </c>
      <c r="E614" t="str">
        <f>LEFT(Table1[[#This Row],[Product ID]],3)</f>
        <v>FUR</v>
      </c>
      <c r="F614" s="10">
        <f>VLOOKUP(Table1[[#This Row],[Order ID]],Mapping!H614:J8405,3,0)</f>
        <v>40897</v>
      </c>
      <c r="G614" s="10">
        <f>VLOOKUP(Table1[[#This Row],[Order ID]],Mapping!H614:K8405,4,0)</f>
        <v>40898</v>
      </c>
      <c r="H614" t="str">
        <f>INDEX(Mapping!$B$2:$T$7793,MATCH(Data!$A614,Mapping!$B$3:$B$7793,0),MATCH(Data!$H$1,Mapping!$B$2:$T$2,0))</f>
        <v>First Class</v>
      </c>
      <c r="I614" t="str">
        <f>INDEX(Mapping!$B$2:$T$7793,MATCH(Data!$A614,Mapping!$B$3:$B$7793,0),MATCH(Data!$I$1,Mapping!$B$2:$T$2,0))</f>
        <v>Home Office</v>
      </c>
      <c r="J614">
        <f>VLOOKUP($A614,Mapping!$X$3:$Y$7793,2,0)</f>
        <v>22801</v>
      </c>
      <c r="K614" t="str">
        <f>VLOOKUP($J614,Mapping!$AB$3:$AC$475,2,0)</f>
        <v>Westminster</v>
      </c>
      <c r="L614" t="str">
        <f>VLOOKUP($K614,Mapping!$AF$3:$AG$475,2,0)</f>
        <v>California</v>
      </c>
      <c r="M614" t="str">
        <f>VLOOKUP($L614,Mapping!$AI$3:$AJ$48,2,0)</f>
        <v>United States</v>
      </c>
      <c r="N614" t="str">
        <f>VLOOKUP($L614,Mapping!$AI$3:$AK$48,3,0)</f>
        <v>West</v>
      </c>
      <c r="O614" t="str">
        <f>VLOOKUP(Table1[[#This Row],[Column1]],Mapping!$AM$8:$AN$11,2,0)</f>
        <v>Furniture</v>
      </c>
      <c r="P614" t="str">
        <f>VLOOKUP(Table1[[#This Row],[Column3]],Mapping!$AP$5:$AQ$22,2,0)</f>
        <v>Tables</v>
      </c>
      <c r="Q614">
        <v>2244.48</v>
      </c>
      <c r="R614">
        <v>7</v>
      </c>
      <c r="S614">
        <v>493.78559999999993</v>
      </c>
    </row>
    <row r="615" spans="1:19" x14ac:dyDescent="0.35">
      <c r="A615">
        <v>901</v>
      </c>
      <c r="B615" t="s">
        <v>1132</v>
      </c>
      <c r="C615" t="s">
        <v>412</v>
      </c>
      <c r="D615" t="str">
        <f>MID(Table1[[#This Row],[Product ID]],5,2)</f>
        <v>TA</v>
      </c>
      <c r="E615" t="str">
        <f>LEFT(Table1[[#This Row],[Product ID]],3)</f>
        <v>FUR</v>
      </c>
      <c r="F615" s="10">
        <f>VLOOKUP(Table1[[#This Row],[Order ID]],Mapping!H615:J8406,3,0)</f>
        <v>40897</v>
      </c>
      <c r="G615" s="10">
        <f>VLOOKUP(Table1[[#This Row],[Order ID]],Mapping!H615:K8406,4,0)</f>
        <v>40898</v>
      </c>
      <c r="H615" t="str">
        <f>INDEX(Mapping!$B$2:$T$7793,MATCH(Data!$A615,Mapping!$B$3:$B$7793,0),MATCH(Data!$H$1,Mapping!$B$2:$T$2,0))</f>
        <v>First Class</v>
      </c>
      <c r="I615" t="str">
        <f>INDEX(Mapping!$B$2:$T$7793,MATCH(Data!$A615,Mapping!$B$3:$B$7793,0),MATCH(Data!$I$1,Mapping!$B$2:$T$2,0))</f>
        <v>Home Office</v>
      </c>
      <c r="J615">
        <f>VLOOKUP($A615,Mapping!$X$3:$Y$7793,2,0)</f>
        <v>22801</v>
      </c>
      <c r="K615" t="str">
        <f>VLOOKUP($J615,Mapping!$AB$3:$AC$475,2,0)</f>
        <v>Westminster</v>
      </c>
      <c r="L615" t="str">
        <f>VLOOKUP($K615,Mapping!$AF$3:$AG$475,2,0)</f>
        <v>California</v>
      </c>
      <c r="M615" t="str">
        <f>VLOOKUP($L615,Mapping!$AI$3:$AJ$48,2,0)</f>
        <v>United States</v>
      </c>
      <c r="N615" t="str">
        <f>VLOOKUP($L615,Mapping!$AI$3:$AK$48,3,0)</f>
        <v>West</v>
      </c>
      <c r="O615" t="str">
        <f>VLOOKUP(Table1[[#This Row],[Column1]],Mapping!$AM$8:$AN$11,2,0)</f>
        <v>Furniture</v>
      </c>
      <c r="P615" t="str">
        <f>VLOOKUP(Table1[[#This Row],[Column3]],Mapping!$AP$5:$AQ$22,2,0)</f>
        <v>Tables</v>
      </c>
      <c r="Q615">
        <v>455.1</v>
      </c>
      <c r="R615">
        <v>2</v>
      </c>
      <c r="S615">
        <v>100.12200000000001</v>
      </c>
    </row>
    <row r="616" spans="1:19" x14ac:dyDescent="0.35">
      <c r="A616">
        <v>4224</v>
      </c>
      <c r="B616" t="s">
        <v>3739</v>
      </c>
      <c r="C616" t="s">
        <v>347</v>
      </c>
      <c r="D616" t="str">
        <f>MID(Table1[[#This Row],[Product ID]],5,2)</f>
        <v>FU</v>
      </c>
      <c r="E616" t="str">
        <f>LEFT(Table1[[#This Row],[Product ID]],3)</f>
        <v>FUR</v>
      </c>
      <c r="F616" s="10">
        <f>VLOOKUP(Table1[[#This Row],[Order ID]],Mapping!H616:J8407,3,0)</f>
        <v>40791</v>
      </c>
      <c r="G616" s="10">
        <f>VLOOKUP(Table1[[#This Row],[Order ID]],Mapping!H616:K8407,4,0)</f>
        <v>40793</v>
      </c>
      <c r="H616" t="str">
        <f>INDEX(Mapping!$B$2:$T$7793,MATCH(Data!$A616,Mapping!$B$3:$B$7793,0),MATCH(Data!$H$1,Mapping!$B$2:$T$2,0))</f>
        <v>First Class</v>
      </c>
      <c r="I616" t="str">
        <f>INDEX(Mapping!$B$2:$T$7793,MATCH(Data!$A616,Mapping!$B$3:$B$7793,0),MATCH(Data!$I$1,Mapping!$B$2:$T$2,0))</f>
        <v>Home Office</v>
      </c>
      <c r="J616">
        <f>VLOOKUP($A616,Mapping!$X$3:$Y$7793,2,0)</f>
        <v>33710</v>
      </c>
      <c r="K616" t="str">
        <f>VLOOKUP($J616,Mapping!$AB$3:$AC$475,2,0)</f>
        <v>Gastonia</v>
      </c>
      <c r="L616" t="str">
        <f>VLOOKUP($K616,Mapping!$AF$3:$AG$475,2,0)</f>
        <v>North Carolina</v>
      </c>
      <c r="M616" t="str">
        <f>VLOOKUP($L616,Mapping!$AI$3:$AJ$48,2,0)</f>
        <v>United States</v>
      </c>
      <c r="N616" t="str">
        <f>VLOOKUP($L616,Mapping!$AI$3:$AK$48,3,0)</f>
        <v>South</v>
      </c>
      <c r="O616" t="str">
        <f>VLOOKUP(Table1[[#This Row],[Column1]],Mapping!$AM$8:$AN$11,2,0)</f>
        <v>Furniture</v>
      </c>
      <c r="P616" t="str">
        <f>VLOOKUP(Table1[[#This Row],[Column3]],Mapping!$AP$5:$AQ$22,2,0)</f>
        <v>Furnishings</v>
      </c>
      <c r="Q616">
        <v>31.983999999999998</v>
      </c>
      <c r="R616">
        <v>2</v>
      </c>
      <c r="S616">
        <v>1.9989999999999979</v>
      </c>
    </row>
    <row r="617" spans="1:19" x14ac:dyDescent="0.35">
      <c r="A617">
        <v>5133</v>
      </c>
      <c r="B617" t="s">
        <v>4268</v>
      </c>
      <c r="C617" t="s">
        <v>738</v>
      </c>
      <c r="D617" t="str">
        <f>MID(Table1[[#This Row],[Product ID]],5,2)</f>
        <v>AC</v>
      </c>
      <c r="E617" t="str">
        <f>LEFT(Table1[[#This Row],[Product ID]],3)</f>
        <v>TEC</v>
      </c>
      <c r="F617" s="10">
        <f>VLOOKUP(Table1[[#This Row],[Order ID]],Mapping!H617:J8408,3,0)</f>
        <v>40836</v>
      </c>
      <c r="G617" s="10">
        <f>VLOOKUP(Table1[[#This Row],[Order ID]],Mapping!H617:K8408,4,0)</f>
        <v>40838</v>
      </c>
      <c r="H617" t="str">
        <f>INDEX(Mapping!$B$2:$T$7793,MATCH(Data!$A617,Mapping!$B$3:$B$7793,0),MATCH(Data!$H$1,Mapping!$B$2:$T$2,0))</f>
        <v>Second Class</v>
      </c>
      <c r="I617" t="str">
        <f>INDEX(Mapping!$B$2:$T$7793,MATCH(Data!$A617,Mapping!$B$3:$B$7793,0),MATCH(Data!$I$1,Mapping!$B$2:$T$2,0))</f>
        <v>Home Office</v>
      </c>
      <c r="J617">
        <f>VLOOKUP($A617,Mapping!$X$3:$Y$7793,2,0)</f>
        <v>60653</v>
      </c>
      <c r="K617" t="str">
        <f>VLOOKUP($J617,Mapping!$AB$3:$AC$475,2,0)</f>
        <v>Hialeah</v>
      </c>
      <c r="L617" t="str">
        <f>VLOOKUP($K617,Mapping!$AF$3:$AG$475,2,0)</f>
        <v>Florida</v>
      </c>
      <c r="M617" t="str">
        <f>VLOOKUP($L617,Mapping!$AI$3:$AJ$48,2,0)</f>
        <v>United States</v>
      </c>
      <c r="N617" t="str">
        <f>VLOOKUP($L617,Mapping!$AI$3:$AK$48,3,0)</f>
        <v>South</v>
      </c>
      <c r="O617" t="str">
        <f>VLOOKUP(Table1[[#This Row],[Column1]],Mapping!$AM$8:$AN$11,2,0)</f>
        <v>Technology</v>
      </c>
      <c r="P617" t="str">
        <f>VLOOKUP(Table1[[#This Row],[Column3]],Mapping!$AP$5:$AQ$22,2,0)</f>
        <v>Accessories</v>
      </c>
      <c r="Q617">
        <v>319.96800000000002</v>
      </c>
      <c r="R617">
        <v>4</v>
      </c>
      <c r="S617">
        <v>71.992800000000003</v>
      </c>
    </row>
    <row r="618" spans="1:19" x14ac:dyDescent="0.35">
      <c r="A618">
        <v>5134</v>
      </c>
      <c r="B618" t="s">
        <v>4268</v>
      </c>
      <c r="C618" t="s">
        <v>3466</v>
      </c>
      <c r="D618" t="str">
        <f>MID(Table1[[#This Row],[Product ID]],5,2)</f>
        <v>ST</v>
      </c>
      <c r="E618" t="str">
        <f>LEFT(Table1[[#This Row],[Product ID]],3)</f>
        <v>OFF</v>
      </c>
      <c r="F618" s="10">
        <f>VLOOKUP(Table1[[#This Row],[Order ID]],Mapping!H618:J8409,3,0)</f>
        <v>40836</v>
      </c>
      <c r="G618" s="10">
        <f>VLOOKUP(Table1[[#This Row],[Order ID]],Mapping!H618:K8409,4,0)</f>
        <v>40838</v>
      </c>
      <c r="H618" t="str">
        <f>INDEX(Mapping!$B$2:$T$7793,MATCH(Data!$A618,Mapping!$B$3:$B$7793,0),MATCH(Data!$H$1,Mapping!$B$2:$T$2,0))</f>
        <v>Second Class</v>
      </c>
      <c r="I618" t="str">
        <f>INDEX(Mapping!$B$2:$T$7793,MATCH(Data!$A618,Mapping!$B$3:$B$7793,0),MATCH(Data!$I$1,Mapping!$B$2:$T$2,0))</f>
        <v>Home Office</v>
      </c>
      <c r="J618">
        <f>VLOOKUP($A618,Mapping!$X$3:$Y$7793,2,0)</f>
        <v>60653</v>
      </c>
      <c r="K618" t="str">
        <f>VLOOKUP($J618,Mapping!$AB$3:$AC$475,2,0)</f>
        <v>Hialeah</v>
      </c>
      <c r="L618" t="str">
        <f>VLOOKUP($K618,Mapping!$AF$3:$AG$475,2,0)</f>
        <v>Florida</v>
      </c>
      <c r="M618" t="str">
        <f>VLOOKUP($L618,Mapping!$AI$3:$AJ$48,2,0)</f>
        <v>United States</v>
      </c>
      <c r="N618" t="str">
        <f>VLOOKUP($L618,Mapping!$AI$3:$AK$48,3,0)</f>
        <v>South</v>
      </c>
      <c r="O618" t="str">
        <f>VLOOKUP(Table1[[#This Row],[Column1]],Mapping!$AM$8:$AN$11,2,0)</f>
        <v>Office Supplies</v>
      </c>
      <c r="P618" t="str">
        <f>VLOOKUP(Table1[[#This Row],[Column3]],Mapping!$AP$5:$AQ$22,2,0)</f>
        <v>Storage</v>
      </c>
      <c r="Q618">
        <v>505.32000000000005</v>
      </c>
      <c r="R618">
        <v>3</v>
      </c>
      <c r="S618">
        <v>31.582499999999953</v>
      </c>
    </row>
    <row r="619" spans="1:19" x14ac:dyDescent="0.35">
      <c r="A619">
        <v>5135</v>
      </c>
      <c r="B619" t="s">
        <v>4268</v>
      </c>
      <c r="C619" t="s">
        <v>4269</v>
      </c>
      <c r="D619" t="str">
        <f>MID(Table1[[#This Row],[Product ID]],5,2)</f>
        <v>PA</v>
      </c>
      <c r="E619" t="str">
        <f>LEFT(Table1[[#This Row],[Product ID]],3)</f>
        <v>OFF</v>
      </c>
      <c r="F619" s="10">
        <f>VLOOKUP(Table1[[#This Row],[Order ID]],Mapping!H619:J8410,3,0)</f>
        <v>40836</v>
      </c>
      <c r="G619" s="10">
        <f>VLOOKUP(Table1[[#This Row],[Order ID]],Mapping!H619:K8410,4,0)</f>
        <v>40838</v>
      </c>
      <c r="H619" t="str">
        <f>INDEX(Mapping!$B$2:$T$7793,MATCH(Data!$A619,Mapping!$B$3:$B$7793,0),MATCH(Data!$H$1,Mapping!$B$2:$T$2,0))</f>
        <v>Second Class</v>
      </c>
      <c r="I619" t="str">
        <f>INDEX(Mapping!$B$2:$T$7793,MATCH(Data!$A619,Mapping!$B$3:$B$7793,0),MATCH(Data!$I$1,Mapping!$B$2:$T$2,0))</f>
        <v>Home Office</v>
      </c>
      <c r="J619">
        <f>VLOOKUP($A619,Mapping!$X$3:$Y$7793,2,0)</f>
        <v>60653</v>
      </c>
      <c r="K619" t="str">
        <f>VLOOKUP($J619,Mapping!$AB$3:$AC$475,2,0)</f>
        <v>Hialeah</v>
      </c>
      <c r="L619" t="str">
        <f>VLOOKUP($K619,Mapping!$AF$3:$AG$475,2,0)</f>
        <v>Florida</v>
      </c>
      <c r="M619" t="str">
        <f>VLOOKUP($L619,Mapping!$AI$3:$AJ$48,2,0)</f>
        <v>United States</v>
      </c>
      <c r="N619" t="str">
        <f>VLOOKUP($L619,Mapping!$AI$3:$AK$48,3,0)</f>
        <v>South</v>
      </c>
      <c r="O619" t="str">
        <f>VLOOKUP(Table1[[#This Row],[Column1]],Mapping!$AM$8:$AN$11,2,0)</f>
        <v>Office Supplies</v>
      </c>
      <c r="P619" t="str">
        <f>VLOOKUP(Table1[[#This Row],[Column3]],Mapping!$AP$5:$AQ$22,2,0)</f>
        <v>Paper</v>
      </c>
      <c r="Q619">
        <v>3.8079999999999998</v>
      </c>
      <c r="R619">
        <v>1</v>
      </c>
      <c r="S619">
        <v>1.2375999999999996</v>
      </c>
    </row>
    <row r="620" spans="1:19" x14ac:dyDescent="0.35">
      <c r="A620">
        <v>5136</v>
      </c>
      <c r="B620" t="s">
        <v>4268</v>
      </c>
      <c r="C620" t="s">
        <v>2054</v>
      </c>
      <c r="D620" t="str">
        <f>MID(Table1[[#This Row],[Product ID]],5,2)</f>
        <v>BI</v>
      </c>
      <c r="E620" t="str">
        <f>LEFT(Table1[[#This Row],[Product ID]],3)</f>
        <v>OFF</v>
      </c>
      <c r="F620" s="10">
        <f>VLOOKUP(Table1[[#This Row],[Order ID]],Mapping!H620:J8411,3,0)</f>
        <v>40836</v>
      </c>
      <c r="G620" s="10">
        <f>VLOOKUP(Table1[[#This Row],[Order ID]],Mapping!H620:K8411,4,0)</f>
        <v>40838</v>
      </c>
      <c r="H620" t="str">
        <f>INDEX(Mapping!$B$2:$T$7793,MATCH(Data!$A620,Mapping!$B$3:$B$7793,0),MATCH(Data!$H$1,Mapping!$B$2:$T$2,0))</f>
        <v>Second Class</v>
      </c>
      <c r="I620" t="str">
        <f>INDEX(Mapping!$B$2:$T$7793,MATCH(Data!$A620,Mapping!$B$3:$B$7793,0),MATCH(Data!$I$1,Mapping!$B$2:$T$2,0))</f>
        <v>Home Office</v>
      </c>
      <c r="J620">
        <f>VLOOKUP($A620,Mapping!$X$3:$Y$7793,2,0)</f>
        <v>60653</v>
      </c>
      <c r="K620" t="str">
        <f>VLOOKUP($J620,Mapping!$AB$3:$AC$475,2,0)</f>
        <v>Hialeah</v>
      </c>
      <c r="L620" t="str">
        <f>VLOOKUP($K620,Mapping!$AF$3:$AG$475,2,0)</f>
        <v>Florida</v>
      </c>
      <c r="M620" t="str">
        <f>VLOOKUP($L620,Mapping!$AI$3:$AJ$48,2,0)</f>
        <v>United States</v>
      </c>
      <c r="N620" t="str">
        <f>VLOOKUP($L620,Mapping!$AI$3:$AK$48,3,0)</f>
        <v>South</v>
      </c>
      <c r="O620" t="str">
        <f>VLOOKUP(Table1[[#This Row],[Column1]],Mapping!$AM$8:$AN$11,2,0)</f>
        <v>Office Supplies</v>
      </c>
      <c r="P620" t="str">
        <f>VLOOKUP(Table1[[#This Row],[Column3]],Mapping!$AP$5:$AQ$22,2,0)</f>
        <v>Binders</v>
      </c>
      <c r="Q620">
        <v>8.6819999999999968</v>
      </c>
      <c r="R620">
        <v>1</v>
      </c>
      <c r="S620">
        <v>-14.759400000000003</v>
      </c>
    </row>
    <row r="621" spans="1:19" x14ac:dyDescent="0.35">
      <c r="A621">
        <v>5137</v>
      </c>
      <c r="B621" t="s">
        <v>4268</v>
      </c>
      <c r="C621" t="s">
        <v>721</v>
      </c>
      <c r="D621" t="str">
        <f>MID(Table1[[#This Row],[Product ID]],5,2)</f>
        <v>LA</v>
      </c>
      <c r="E621" t="str">
        <f>LEFT(Table1[[#This Row],[Product ID]],3)</f>
        <v>OFF</v>
      </c>
      <c r="F621" s="10">
        <f>VLOOKUP(Table1[[#This Row],[Order ID]],Mapping!H621:J8412,3,0)</f>
        <v>40836</v>
      </c>
      <c r="G621" s="10">
        <f>VLOOKUP(Table1[[#This Row],[Order ID]],Mapping!H621:K8412,4,0)</f>
        <v>40838</v>
      </c>
      <c r="H621" t="str">
        <f>INDEX(Mapping!$B$2:$T$7793,MATCH(Data!$A621,Mapping!$B$3:$B$7793,0),MATCH(Data!$H$1,Mapping!$B$2:$T$2,0))</f>
        <v>Second Class</v>
      </c>
      <c r="I621" t="str">
        <f>INDEX(Mapping!$B$2:$T$7793,MATCH(Data!$A621,Mapping!$B$3:$B$7793,0),MATCH(Data!$I$1,Mapping!$B$2:$T$2,0))</f>
        <v>Home Office</v>
      </c>
      <c r="J621">
        <f>VLOOKUP($A621,Mapping!$X$3:$Y$7793,2,0)</f>
        <v>60653</v>
      </c>
      <c r="K621" t="str">
        <f>VLOOKUP($J621,Mapping!$AB$3:$AC$475,2,0)</f>
        <v>Hialeah</v>
      </c>
      <c r="L621" t="str">
        <f>VLOOKUP($K621,Mapping!$AF$3:$AG$475,2,0)</f>
        <v>Florida</v>
      </c>
      <c r="M621" t="str">
        <f>VLOOKUP($L621,Mapping!$AI$3:$AJ$48,2,0)</f>
        <v>United States</v>
      </c>
      <c r="N621" t="str">
        <f>VLOOKUP($L621,Mapping!$AI$3:$AK$48,3,0)</f>
        <v>South</v>
      </c>
      <c r="O621" t="str">
        <f>VLOOKUP(Table1[[#This Row],[Column1]],Mapping!$AM$8:$AN$11,2,0)</f>
        <v>Office Supplies</v>
      </c>
      <c r="P621" t="str">
        <f>VLOOKUP(Table1[[#This Row],[Column3]],Mapping!$AP$5:$AQ$22,2,0)</f>
        <v>Labels</v>
      </c>
      <c r="Q621">
        <v>24.424000000000003</v>
      </c>
      <c r="R621">
        <v>1</v>
      </c>
      <c r="S621">
        <v>7.9378000000000002</v>
      </c>
    </row>
    <row r="622" spans="1:19" x14ac:dyDescent="0.35">
      <c r="A622">
        <v>5702</v>
      </c>
      <c r="B622" t="s">
        <v>4607</v>
      </c>
      <c r="C622" t="s">
        <v>487</v>
      </c>
      <c r="D622" t="str">
        <f>MID(Table1[[#This Row],[Product ID]],5,2)</f>
        <v>TA</v>
      </c>
      <c r="E622" t="str">
        <f>LEFT(Table1[[#This Row],[Product ID]],3)</f>
        <v>FUR</v>
      </c>
      <c r="F622" s="10">
        <f>VLOOKUP(Table1[[#This Row],[Order ID]],Mapping!H622:J8413,3,0)</f>
        <v>40631</v>
      </c>
      <c r="G622" s="10">
        <f>VLOOKUP(Table1[[#This Row],[Order ID]],Mapping!H622:K8413,4,0)</f>
        <v>40635</v>
      </c>
      <c r="H622" t="str">
        <f>INDEX(Mapping!$B$2:$T$7793,MATCH(Data!$A622,Mapping!$B$3:$B$7793,0),MATCH(Data!$H$1,Mapping!$B$2:$T$2,0))</f>
        <v>Standard Class</v>
      </c>
      <c r="I622" t="str">
        <f>INDEX(Mapping!$B$2:$T$7793,MATCH(Data!$A622,Mapping!$B$3:$B$7793,0),MATCH(Data!$I$1,Mapping!$B$2:$T$2,0))</f>
        <v>Consumer</v>
      </c>
      <c r="J622">
        <f>VLOOKUP($A622,Mapping!$X$3:$Y$7793,2,0)</f>
        <v>75023</v>
      </c>
      <c r="K622" t="str">
        <f>VLOOKUP($J622,Mapping!$AB$3:$AC$475,2,0)</f>
        <v>San Bernardino</v>
      </c>
      <c r="L622" t="str">
        <f>VLOOKUP($K622,Mapping!$AF$3:$AG$475,2,0)</f>
        <v>California</v>
      </c>
      <c r="M622" t="str">
        <f>VLOOKUP($L622,Mapping!$AI$3:$AJ$48,2,0)</f>
        <v>United States</v>
      </c>
      <c r="N622" t="str">
        <f>VLOOKUP($L622,Mapping!$AI$3:$AK$48,3,0)</f>
        <v>West</v>
      </c>
      <c r="O622" t="str">
        <f>VLOOKUP(Table1[[#This Row],[Column1]],Mapping!$AM$8:$AN$11,2,0)</f>
        <v>Furniture</v>
      </c>
      <c r="P622" t="str">
        <f>VLOOKUP(Table1[[#This Row],[Column3]],Mapping!$AP$5:$AQ$22,2,0)</f>
        <v>Tables</v>
      </c>
      <c r="Q622">
        <v>890.84099999999989</v>
      </c>
      <c r="R622">
        <v>3</v>
      </c>
      <c r="S622">
        <v>-152.71559999999999</v>
      </c>
    </row>
    <row r="623" spans="1:19" x14ac:dyDescent="0.35">
      <c r="A623">
        <v>2382</v>
      </c>
      <c r="B623" t="s">
        <v>2505</v>
      </c>
      <c r="C623" t="s">
        <v>12</v>
      </c>
      <c r="D623" t="str">
        <f>MID(Table1[[#This Row],[Product ID]],5,2)</f>
        <v>BI</v>
      </c>
      <c r="E623" t="str">
        <f>LEFT(Table1[[#This Row],[Product ID]],3)</f>
        <v>OFF</v>
      </c>
      <c r="F623" s="10">
        <f>VLOOKUP(Table1[[#This Row],[Order ID]],Mapping!H623:J8414,3,0)</f>
        <v>40816</v>
      </c>
      <c r="G623" s="10">
        <f>VLOOKUP(Table1[[#This Row],[Order ID]],Mapping!H623:K8414,4,0)</f>
        <v>40820</v>
      </c>
      <c r="H623" t="str">
        <f>INDEX(Mapping!$B$2:$T$7793,MATCH(Data!$A623,Mapping!$B$3:$B$7793,0),MATCH(Data!$H$1,Mapping!$B$2:$T$2,0))</f>
        <v>Second Class</v>
      </c>
      <c r="I623" t="str">
        <f>INDEX(Mapping!$B$2:$T$7793,MATCH(Data!$A623,Mapping!$B$3:$B$7793,0),MATCH(Data!$I$1,Mapping!$B$2:$T$2,0))</f>
        <v>Home Office</v>
      </c>
      <c r="J623">
        <f>VLOOKUP($A623,Mapping!$X$3:$Y$7793,2,0)</f>
        <v>98105</v>
      </c>
      <c r="K623" t="str">
        <f>VLOOKUP($J623,Mapping!$AB$3:$AC$475,2,0)</f>
        <v>Dallas</v>
      </c>
      <c r="L623" t="str">
        <f>VLOOKUP($K623,Mapping!$AF$3:$AG$475,2,0)</f>
        <v>Texas</v>
      </c>
      <c r="M623" t="str">
        <f>VLOOKUP($L623,Mapping!$AI$3:$AJ$48,2,0)</f>
        <v>United States</v>
      </c>
      <c r="N623" t="str">
        <f>VLOOKUP($L623,Mapping!$AI$3:$AK$48,3,0)</f>
        <v>Central</v>
      </c>
      <c r="O623" t="str">
        <f>VLOOKUP(Table1[[#This Row],[Column1]],Mapping!$AM$8:$AN$11,2,0)</f>
        <v>Office Supplies</v>
      </c>
      <c r="P623" t="str">
        <f>VLOOKUP(Table1[[#This Row],[Column3]],Mapping!$AP$5:$AQ$22,2,0)</f>
        <v>Binders</v>
      </c>
      <c r="Q623">
        <v>43.176000000000002</v>
      </c>
      <c r="R623">
        <v>7</v>
      </c>
      <c r="S623">
        <v>13.4925</v>
      </c>
    </row>
    <row r="624" spans="1:19" x14ac:dyDescent="0.35">
      <c r="A624">
        <v>2577</v>
      </c>
      <c r="B624" t="s">
        <v>2641</v>
      </c>
      <c r="C624" t="s">
        <v>772</v>
      </c>
      <c r="D624" t="str">
        <f>MID(Table1[[#This Row],[Product ID]],5,2)</f>
        <v>BI</v>
      </c>
      <c r="E624" t="str">
        <f>LEFT(Table1[[#This Row],[Product ID]],3)</f>
        <v>OFF</v>
      </c>
      <c r="F624" s="10">
        <f>VLOOKUP(Table1[[#This Row],[Order ID]],Mapping!H624:J8415,3,0)</f>
        <v>40770</v>
      </c>
      <c r="G624" s="10">
        <f>VLOOKUP(Table1[[#This Row],[Order ID]],Mapping!H624:K8415,4,0)</f>
        <v>40773</v>
      </c>
      <c r="H624" t="str">
        <f>INDEX(Mapping!$B$2:$T$7793,MATCH(Data!$A624,Mapping!$B$3:$B$7793,0),MATCH(Data!$H$1,Mapping!$B$2:$T$2,0))</f>
        <v>Standard Class</v>
      </c>
      <c r="I624" t="str">
        <f>INDEX(Mapping!$B$2:$T$7793,MATCH(Data!$A624,Mapping!$B$3:$B$7793,0),MATCH(Data!$I$1,Mapping!$B$2:$T$2,0))</f>
        <v>Consumer</v>
      </c>
      <c r="J624">
        <f>VLOOKUP($A624,Mapping!$X$3:$Y$7793,2,0)</f>
        <v>75081</v>
      </c>
      <c r="K624" t="str">
        <f>VLOOKUP($J624,Mapping!$AB$3:$AC$475,2,0)</f>
        <v>Norwich</v>
      </c>
      <c r="L624" t="str">
        <f>VLOOKUP($K624,Mapping!$AF$3:$AG$475,2,0)</f>
        <v>Connecticut</v>
      </c>
      <c r="M624" t="str">
        <f>VLOOKUP($L624,Mapping!$AI$3:$AJ$48,2,0)</f>
        <v>United States</v>
      </c>
      <c r="N624" t="str">
        <f>VLOOKUP($L624,Mapping!$AI$3:$AK$48,3,0)</f>
        <v>East</v>
      </c>
      <c r="O624" t="str">
        <f>VLOOKUP(Table1[[#This Row],[Column1]],Mapping!$AM$8:$AN$11,2,0)</f>
        <v>Office Supplies</v>
      </c>
      <c r="P624" t="str">
        <f>VLOOKUP(Table1[[#This Row],[Column3]],Mapping!$AP$5:$AQ$22,2,0)</f>
        <v>Binders</v>
      </c>
      <c r="Q624">
        <v>30.959999999999994</v>
      </c>
      <c r="R624">
        <v>8</v>
      </c>
      <c r="S624">
        <v>-52.632000000000019</v>
      </c>
    </row>
    <row r="625" spans="1:19" x14ac:dyDescent="0.35">
      <c r="A625">
        <v>4733</v>
      </c>
      <c r="B625" t="s">
        <v>4044</v>
      </c>
      <c r="C625" t="s">
        <v>2827</v>
      </c>
      <c r="D625" t="str">
        <f>MID(Table1[[#This Row],[Product ID]],5,2)</f>
        <v>AC</v>
      </c>
      <c r="E625" t="str">
        <f>LEFT(Table1[[#This Row],[Product ID]],3)</f>
        <v>TEC</v>
      </c>
      <c r="F625" s="10">
        <f>VLOOKUP(Table1[[#This Row],[Order ID]],Mapping!H625:J8416,3,0)</f>
        <v>40907</v>
      </c>
      <c r="G625" s="10">
        <f>VLOOKUP(Table1[[#This Row],[Order ID]],Mapping!H625:K8416,4,0)</f>
        <v>40911</v>
      </c>
      <c r="H625" t="str">
        <f>INDEX(Mapping!$B$2:$T$7793,MATCH(Data!$A625,Mapping!$B$3:$B$7793,0),MATCH(Data!$H$1,Mapping!$B$2:$T$2,0))</f>
        <v>Standard Class</v>
      </c>
      <c r="I625" t="str">
        <f>INDEX(Mapping!$B$2:$T$7793,MATCH(Data!$A625,Mapping!$B$3:$B$7793,0),MATCH(Data!$I$1,Mapping!$B$2:$T$2,0))</f>
        <v>Home Office</v>
      </c>
      <c r="J625">
        <f>VLOOKUP($A625,Mapping!$X$3:$Y$7793,2,0)</f>
        <v>19120</v>
      </c>
      <c r="K625" t="str">
        <f>VLOOKUP($J625,Mapping!$AB$3:$AC$475,2,0)</f>
        <v>Cincinnati</v>
      </c>
      <c r="L625" t="str">
        <f>VLOOKUP($K625,Mapping!$AF$3:$AG$475,2,0)</f>
        <v>Ohio</v>
      </c>
      <c r="M625" t="str">
        <f>VLOOKUP($L625,Mapping!$AI$3:$AJ$48,2,0)</f>
        <v>United States</v>
      </c>
      <c r="N625" t="str">
        <f>VLOOKUP($L625,Mapping!$AI$3:$AK$48,3,0)</f>
        <v>East</v>
      </c>
      <c r="O625" t="str">
        <f>VLOOKUP(Table1[[#This Row],[Column1]],Mapping!$AM$8:$AN$11,2,0)</f>
        <v>Technology</v>
      </c>
      <c r="P625" t="str">
        <f>VLOOKUP(Table1[[#This Row],[Column3]],Mapping!$AP$5:$AQ$22,2,0)</f>
        <v>Accessories</v>
      </c>
      <c r="Q625">
        <v>27.968000000000004</v>
      </c>
      <c r="R625">
        <v>2</v>
      </c>
      <c r="S625">
        <v>6.9920000000000009</v>
      </c>
    </row>
    <row r="626" spans="1:19" x14ac:dyDescent="0.35">
      <c r="A626">
        <v>6334</v>
      </c>
      <c r="B626" t="s">
        <v>4945</v>
      </c>
      <c r="C626" t="s">
        <v>2235</v>
      </c>
      <c r="D626" t="str">
        <f>MID(Table1[[#This Row],[Product ID]],5,2)</f>
        <v>EN</v>
      </c>
      <c r="E626" t="str">
        <f>LEFT(Table1[[#This Row],[Product ID]],3)</f>
        <v>OFF</v>
      </c>
      <c r="F626" s="10">
        <f>VLOOKUP(Table1[[#This Row],[Order ID]],Mapping!H626:J8417,3,0)</f>
        <v>40886</v>
      </c>
      <c r="G626" s="10">
        <f>VLOOKUP(Table1[[#This Row],[Order ID]],Mapping!H626:K8417,4,0)</f>
        <v>40892</v>
      </c>
      <c r="H626" t="str">
        <f>INDEX(Mapping!$B$2:$T$7793,MATCH(Data!$A626,Mapping!$B$3:$B$7793,0),MATCH(Data!$H$1,Mapping!$B$2:$T$2,0))</f>
        <v>Standard Class</v>
      </c>
      <c r="I626" t="str">
        <f>INDEX(Mapping!$B$2:$T$7793,MATCH(Data!$A626,Mapping!$B$3:$B$7793,0),MATCH(Data!$I$1,Mapping!$B$2:$T$2,0))</f>
        <v>Consumer</v>
      </c>
      <c r="J626">
        <f>VLOOKUP($A626,Mapping!$X$3:$Y$7793,2,0)</f>
        <v>19134</v>
      </c>
      <c r="K626" t="str">
        <f>VLOOKUP($J626,Mapping!$AB$3:$AC$475,2,0)</f>
        <v>Detroit</v>
      </c>
      <c r="L626" t="str">
        <f>VLOOKUP($K626,Mapping!$AF$3:$AG$475,2,0)</f>
        <v>Michigan</v>
      </c>
      <c r="M626" t="str">
        <f>VLOOKUP($L626,Mapping!$AI$3:$AJ$48,2,0)</f>
        <v>United States</v>
      </c>
      <c r="N626" t="str">
        <f>VLOOKUP($L626,Mapping!$AI$3:$AK$48,3,0)</f>
        <v>Central</v>
      </c>
      <c r="O626" t="str">
        <f>VLOOKUP(Table1[[#This Row],[Column1]],Mapping!$AM$8:$AN$11,2,0)</f>
        <v>Office Supplies</v>
      </c>
      <c r="P626" t="str">
        <f>VLOOKUP(Table1[[#This Row],[Column3]],Mapping!$AP$5:$AQ$22,2,0)</f>
        <v>Envelopes</v>
      </c>
      <c r="Q626">
        <v>30.672000000000001</v>
      </c>
      <c r="R626">
        <v>3</v>
      </c>
      <c r="S626">
        <v>9.5850000000000009</v>
      </c>
    </row>
    <row r="627" spans="1:19" x14ac:dyDescent="0.35">
      <c r="A627">
        <v>6335</v>
      </c>
      <c r="B627" t="s">
        <v>4945</v>
      </c>
      <c r="C627" t="s">
        <v>1539</v>
      </c>
      <c r="D627" t="str">
        <f>MID(Table1[[#This Row],[Product ID]],5,2)</f>
        <v>CO</v>
      </c>
      <c r="E627" t="str">
        <f>LEFT(Table1[[#This Row],[Product ID]],3)</f>
        <v>TEC</v>
      </c>
      <c r="F627" s="10">
        <f>VLOOKUP(Table1[[#This Row],[Order ID]],Mapping!H627:J8418,3,0)</f>
        <v>40886</v>
      </c>
      <c r="G627" s="10">
        <f>VLOOKUP(Table1[[#This Row],[Order ID]],Mapping!H627:K8418,4,0)</f>
        <v>40892</v>
      </c>
      <c r="H627" t="str">
        <f>INDEX(Mapping!$B$2:$T$7793,MATCH(Data!$A627,Mapping!$B$3:$B$7793,0),MATCH(Data!$H$1,Mapping!$B$2:$T$2,0))</f>
        <v>Standard Class</v>
      </c>
      <c r="I627" t="str">
        <f>INDEX(Mapping!$B$2:$T$7793,MATCH(Data!$A627,Mapping!$B$3:$B$7793,0),MATCH(Data!$I$1,Mapping!$B$2:$T$2,0))</f>
        <v>Consumer</v>
      </c>
      <c r="J627">
        <f>VLOOKUP($A627,Mapping!$X$3:$Y$7793,2,0)</f>
        <v>19134</v>
      </c>
      <c r="K627" t="str">
        <f>VLOOKUP($J627,Mapping!$AB$3:$AC$475,2,0)</f>
        <v>Detroit</v>
      </c>
      <c r="L627" t="str">
        <f>VLOOKUP($K627,Mapping!$AF$3:$AG$475,2,0)</f>
        <v>Michigan</v>
      </c>
      <c r="M627" t="str">
        <f>VLOOKUP($L627,Mapping!$AI$3:$AJ$48,2,0)</f>
        <v>United States</v>
      </c>
      <c r="N627" t="str">
        <f>VLOOKUP($L627,Mapping!$AI$3:$AK$48,3,0)</f>
        <v>Central</v>
      </c>
      <c r="O627" t="str">
        <f>VLOOKUP(Table1[[#This Row],[Column1]],Mapping!$AM$8:$AN$11,2,0)</f>
        <v>Technology</v>
      </c>
      <c r="P627" t="str">
        <f>VLOOKUP(Table1[[#This Row],[Column3]],Mapping!$AP$5:$AQ$22,2,0)</f>
        <v>Copiers</v>
      </c>
      <c r="Q627">
        <v>1079.9759999999999</v>
      </c>
      <c r="R627">
        <v>4</v>
      </c>
      <c r="S627">
        <v>125.99719999999991</v>
      </c>
    </row>
    <row r="628" spans="1:19" x14ac:dyDescent="0.35">
      <c r="A628">
        <v>7045</v>
      </c>
      <c r="B628" t="s">
        <v>5355</v>
      </c>
      <c r="C628" t="s">
        <v>1624</v>
      </c>
      <c r="D628" t="str">
        <f>MID(Table1[[#This Row],[Product ID]],5,2)</f>
        <v>TA</v>
      </c>
      <c r="E628" t="str">
        <f>LEFT(Table1[[#This Row],[Product ID]],3)</f>
        <v>FUR</v>
      </c>
      <c r="F628" s="10">
        <f>VLOOKUP(Table1[[#This Row],[Order ID]],Mapping!H628:J8419,3,0)</f>
        <v>40805</v>
      </c>
      <c r="G628" s="10">
        <f>VLOOKUP(Table1[[#This Row],[Order ID]],Mapping!H628:K8419,4,0)</f>
        <v>40810</v>
      </c>
      <c r="H628" t="str">
        <f>INDEX(Mapping!$B$2:$T$7793,MATCH(Data!$A628,Mapping!$B$3:$B$7793,0),MATCH(Data!$H$1,Mapping!$B$2:$T$2,0))</f>
        <v>Standard Class</v>
      </c>
      <c r="I628" t="str">
        <f>INDEX(Mapping!$B$2:$T$7793,MATCH(Data!$A628,Mapping!$B$3:$B$7793,0),MATCH(Data!$I$1,Mapping!$B$2:$T$2,0))</f>
        <v>Consumer</v>
      </c>
      <c r="J628">
        <f>VLOOKUP($A628,Mapping!$X$3:$Y$7793,2,0)</f>
        <v>85224</v>
      </c>
      <c r="K628" t="str">
        <f>VLOOKUP($J628,Mapping!$AB$3:$AC$475,2,0)</f>
        <v>Caldwell</v>
      </c>
      <c r="L628" t="str">
        <f>VLOOKUP($K628,Mapping!$AF$3:$AG$475,2,0)</f>
        <v>Idaho</v>
      </c>
      <c r="M628" t="str">
        <f>VLOOKUP($L628,Mapping!$AI$3:$AJ$48,2,0)</f>
        <v>United States</v>
      </c>
      <c r="N628" t="str">
        <f>VLOOKUP($L628,Mapping!$AI$3:$AK$48,3,0)</f>
        <v>West</v>
      </c>
      <c r="O628" t="str">
        <f>VLOOKUP(Table1[[#This Row],[Column1]],Mapping!$AM$8:$AN$11,2,0)</f>
        <v>Furniture</v>
      </c>
      <c r="P628" t="str">
        <f>VLOOKUP(Table1[[#This Row],[Column3]],Mapping!$AP$5:$AQ$22,2,0)</f>
        <v>Tables</v>
      </c>
      <c r="Q628">
        <v>73.915000000000006</v>
      </c>
      <c r="R628">
        <v>1</v>
      </c>
      <c r="S628">
        <v>-45.827300000000008</v>
      </c>
    </row>
    <row r="629" spans="1:19" x14ac:dyDescent="0.35">
      <c r="A629">
        <v>7037</v>
      </c>
      <c r="B629" t="s">
        <v>5349</v>
      </c>
      <c r="C629" t="s">
        <v>657</v>
      </c>
      <c r="D629" t="str">
        <f>MID(Table1[[#This Row],[Product ID]],5,2)</f>
        <v>BI</v>
      </c>
      <c r="E629" t="str">
        <f>LEFT(Table1[[#This Row],[Product ID]],3)</f>
        <v>OFF</v>
      </c>
      <c r="F629" s="10">
        <f>VLOOKUP(Table1[[#This Row],[Order ID]],Mapping!H629:J8420,3,0)</f>
        <v>40742</v>
      </c>
      <c r="G629" s="10">
        <f>VLOOKUP(Table1[[#This Row],[Order ID]],Mapping!H629:K8420,4,0)</f>
        <v>40747</v>
      </c>
      <c r="H629" t="str">
        <f>INDEX(Mapping!$B$2:$T$7793,MATCH(Data!$A629,Mapping!$B$3:$B$7793,0),MATCH(Data!$H$1,Mapping!$B$2:$T$2,0))</f>
        <v>Standard Class</v>
      </c>
      <c r="I629" t="str">
        <f>INDEX(Mapping!$B$2:$T$7793,MATCH(Data!$A629,Mapping!$B$3:$B$7793,0),MATCH(Data!$I$1,Mapping!$B$2:$T$2,0))</f>
        <v>Consumer</v>
      </c>
      <c r="J629">
        <f>VLOOKUP($A629,Mapping!$X$3:$Y$7793,2,0)</f>
        <v>10801</v>
      </c>
      <c r="K629" t="str">
        <f>VLOOKUP($J629,Mapping!$AB$3:$AC$475,2,0)</f>
        <v>Laredo</v>
      </c>
      <c r="L629" t="str">
        <f>VLOOKUP($K629,Mapping!$AF$3:$AG$475,2,0)</f>
        <v>Texas</v>
      </c>
      <c r="M629" t="str">
        <f>VLOOKUP($L629,Mapping!$AI$3:$AJ$48,2,0)</f>
        <v>United States</v>
      </c>
      <c r="N629" t="str">
        <f>VLOOKUP($L629,Mapping!$AI$3:$AK$48,3,0)</f>
        <v>Central</v>
      </c>
      <c r="O629" t="str">
        <f>VLOOKUP(Table1[[#This Row],[Column1]],Mapping!$AM$8:$AN$11,2,0)</f>
        <v>Office Supplies</v>
      </c>
      <c r="P629" t="str">
        <f>VLOOKUP(Table1[[#This Row],[Column3]],Mapping!$AP$5:$AQ$22,2,0)</f>
        <v>Binders</v>
      </c>
      <c r="Q629">
        <v>13.904</v>
      </c>
      <c r="R629">
        <v>2</v>
      </c>
      <c r="S629">
        <v>4.5187999999999997</v>
      </c>
    </row>
    <row r="630" spans="1:19" x14ac:dyDescent="0.35">
      <c r="A630">
        <v>7377</v>
      </c>
      <c r="B630" t="s">
        <v>5543</v>
      </c>
      <c r="C630" t="s">
        <v>1425</v>
      </c>
      <c r="D630" t="str">
        <f>MID(Table1[[#This Row],[Product ID]],5,2)</f>
        <v>AR</v>
      </c>
      <c r="E630" t="str">
        <f>LEFT(Table1[[#This Row],[Product ID]],3)</f>
        <v>OFF</v>
      </c>
      <c r="F630" s="10">
        <f>VLOOKUP(Table1[[#This Row],[Order ID]],Mapping!H630:J8421,3,0)</f>
        <v>40825</v>
      </c>
      <c r="G630" s="10">
        <f>VLOOKUP(Table1[[#This Row],[Order ID]],Mapping!H630:K8421,4,0)</f>
        <v>40830</v>
      </c>
      <c r="H630" t="str">
        <f>INDEX(Mapping!$B$2:$T$7793,MATCH(Data!$A630,Mapping!$B$3:$B$7793,0),MATCH(Data!$H$1,Mapping!$B$2:$T$2,0))</f>
        <v>Standard Class</v>
      </c>
      <c r="I630" t="str">
        <f>INDEX(Mapping!$B$2:$T$7793,MATCH(Data!$A630,Mapping!$B$3:$B$7793,0),MATCH(Data!$I$1,Mapping!$B$2:$T$2,0))</f>
        <v>Corporate</v>
      </c>
      <c r="J630">
        <f>VLOOKUP($A630,Mapping!$X$3:$Y$7793,2,0)</f>
        <v>94122</v>
      </c>
      <c r="K630" t="str">
        <f>VLOOKUP($J630,Mapping!$AB$3:$AC$475,2,0)</f>
        <v>Urbandale</v>
      </c>
      <c r="L630" t="str">
        <f>VLOOKUP($K630,Mapping!$AF$3:$AG$475,2,0)</f>
        <v>Iowa</v>
      </c>
      <c r="M630" t="str">
        <f>VLOOKUP($L630,Mapping!$AI$3:$AJ$48,2,0)</f>
        <v>United States</v>
      </c>
      <c r="N630" t="str">
        <f>VLOOKUP($L630,Mapping!$AI$3:$AK$48,3,0)</f>
        <v>Central</v>
      </c>
      <c r="O630" t="str">
        <f>VLOOKUP(Table1[[#This Row],[Column1]],Mapping!$AM$8:$AN$11,2,0)</f>
        <v>Office Supplies</v>
      </c>
      <c r="P630" t="str">
        <f>VLOOKUP(Table1[[#This Row],[Column3]],Mapping!$AP$5:$AQ$22,2,0)</f>
        <v>Art</v>
      </c>
      <c r="Q630">
        <v>144.60000000000002</v>
      </c>
      <c r="R630">
        <v>3</v>
      </c>
      <c r="S630">
        <v>41.933999999999983</v>
      </c>
    </row>
    <row r="631" spans="1:19" x14ac:dyDescent="0.35">
      <c r="A631">
        <v>7378</v>
      </c>
      <c r="B631" t="s">
        <v>5543</v>
      </c>
      <c r="C631" t="s">
        <v>4435</v>
      </c>
      <c r="D631" t="str">
        <f>MID(Table1[[#This Row],[Product ID]],5,2)</f>
        <v>PH</v>
      </c>
      <c r="E631" t="str">
        <f>LEFT(Table1[[#This Row],[Product ID]],3)</f>
        <v>TEC</v>
      </c>
      <c r="F631" s="10">
        <f>VLOOKUP(Table1[[#This Row],[Order ID]],Mapping!H631:J8422,3,0)</f>
        <v>40825</v>
      </c>
      <c r="G631" s="10">
        <f>VLOOKUP(Table1[[#This Row],[Order ID]],Mapping!H631:K8422,4,0)</f>
        <v>40830</v>
      </c>
      <c r="H631" t="str">
        <f>INDEX(Mapping!$B$2:$T$7793,MATCH(Data!$A631,Mapping!$B$3:$B$7793,0),MATCH(Data!$H$1,Mapping!$B$2:$T$2,0))</f>
        <v>Standard Class</v>
      </c>
      <c r="I631" t="str">
        <f>INDEX(Mapping!$B$2:$T$7793,MATCH(Data!$A631,Mapping!$B$3:$B$7793,0),MATCH(Data!$I$1,Mapping!$B$2:$T$2,0))</f>
        <v>Consumer</v>
      </c>
      <c r="J631">
        <f>VLOOKUP($A631,Mapping!$X$3:$Y$7793,2,0)</f>
        <v>94122</v>
      </c>
      <c r="K631" t="str">
        <f>VLOOKUP($J631,Mapping!$AB$3:$AC$475,2,0)</f>
        <v>Urbandale</v>
      </c>
      <c r="L631" t="str">
        <f>VLOOKUP($K631,Mapping!$AF$3:$AG$475,2,0)</f>
        <v>Iowa</v>
      </c>
      <c r="M631" t="str">
        <f>VLOOKUP($L631,Mapping!$AI$3:$AJ$48,2,0)</f>
        <v>United States</v>
      </c>
      <c r="N631" t="str">
        <f>VLOOKUP($L631,Mapping!$AI$3:$AK$48,3,0)</f>
        <v>Central</v>
      </c>
      <c r="O631" t="str">
        <f>VLOOKUP(Table1[[#This Row],[Column1]],Mapping!$AM$8:$AN$11,2,0)</f>
        <v>Technology</v>
      </c>
      <c r="P631" t="str">
        <f>VLOOKUP(Table1[[#This Row],[Column3]],Mapping!$AP$5:$AQ$22,2,0)</f>
        <v>Phones</v>
      </c>
      <c r="Q631">
        <v>15.991999999999999</v>
      </c>
      <c r="R631">
        <v>1</v>
      </c>
      <c r="S631">
        <v>-2.9985000000000022</v>
      </c>
    </row>
    <row r="632" spans="1:19" x14ac:dyDescent="0.35">
      <c r="A632">
        <v>708</v>
      </c>
      <c r="B632" t="s">
        <v>917</v>
      </c>
      <c r="C632" t="s">
        <v>715</v>
      </c>
      <c r="D632" t="str">
        <f>MID(Table1[[#This Row],[Product ID]],5,2)</f>
        <v>ST</v>
      </c>
      <c r="E632" t="str">
        <f>LEFT(Table1[[#This Row],[Product ID]],3)</f>
        <v>OFF</v>
      </c>
      <c r="F632" s="10">
        <f>VLOOKUP(Table1[[#This Row],[Order ID]],Mapping!H632:J8423,3,0)</f>
        <v>40882</v>
      </c>
      <c r="G632" s="10">
        <f>VLOOKUP(Table1[[#This Row],[Order ID]],Mapping!H632:K8423,4,0)</f>
        <v>40889</v>
      </c>
      <c r="H632" t="str">
        <f>INDEX(Mapping!$B$2:$T$7793,MATCH(Data!$A632,Mapping!$B$3:$B$7793,0),MATCH(Data!$H$1,Mapping!$B$2:$T$2,0))</f>
        <v>Standard Class</v>
      </c>
      <c r="I632" t="str">
        <f>INDEX(Mapping!$B$2:$T$7793,MATCH(Data!$A632,Mapping!$B$3:$B$7793,0),MATCH(Data!$I$1,Mapping!$B$2:$T$2,0))</f>
        <v>Corporate</v>
      </c>
      <c r="J632">
        <f>VLOOKUP($A632,Mapping!$X$3:$Y$7793,2,0)</f>
        <v>22304</v>
      </c>
      <c r="K632" t="str">
        <f>VLOOKUP($J632,Mapping!$AB$3:$AC$475,2,0)</f>
        <v>Escondido</v>
      </c>
      <c r="L632" t="str">
        <f>VLOOKUP($K632,Mapping!$AF$3:$AG$475,2,0)</f>
        <v>California</v>
      </c>
      <c r="M632" t="str">
        <f>VLOOKUP($L632,Mapping!$AI$3:$AJ$48,2,0)</f>
        <v>United States</v>
      </c>
      <c r="N632" t="str">
        <f>VLOOKUP($L632,Mapping!$AI$3:$AK$48,3,0)</f>
        <v>West</v>
      </c>
      <c r="O632" t="str">
        <f>VLOOKUP(Table1[[#This Row],[Column1]],Mapping!$AM$8:$AN$11,2,0)</f>
        <v>Office Supplies</v>
      </c>
      <c r="P632" t="str">
        <f>VLOOKUP(Table1[[#This Row],[Column3]],Mapping!$AP$5:$AQ$22,2,0)</f>
        <v>Storage</v>
      </c>
      <c r="Q632">
        <v>24.56</v>
      </c>
      <c r="R632">
        <v>2</v>
      </c>
      <c r="S632">
        <v>6.8767999999999994</v>
      </c>
    </row>
    <row r="633" spans="1:19" x14ac:dyDescent="0.35">
      <c r="A633">
        <v>2348</v>
      </c>
      <c r="B633" t="s">
        <v>2473</v>
      </c>
      <c r="C633" t="s">
        <v>1111</v>
      </c>
      <c r="D633" t="str">
        <f>MID(Table1[[#This Row],[Product ID]],5,2)</f>
        <v>EN</v>
      </c>
      <c r="E633" t="str">
        <f>LEFT(Table1[[#This Row],[Product ID]],3)</f>
        <v>OFF</v>
      </c>
      <c r="F633" s="10">
        <f>VLOOKUP(Table1[[#This Row],[Order ID]],Mapping!H633:J8424,3,0)</f>
        <v>40715</v>
      </c>
      <c r="G633" s="10">
        <f>VLOOKUP(Table1[[#This Row],[Order ID]],Mapping!H633:K8424,4,0)</f>
        <v>40719</v>
      </c>
      <c r="H633" t="str">
        <f>INDEX(Mapping!$B$2:$T$7793,MATCH(Data!$A633,Mapping!$B$3:$B$7793,0),MATCH(Data!$H$1,Mapping!$B$2:$T$2,0))</f>
        <v>Standard Class</v>
      </c>
      <c r="I633" t="str">
        <f>INDEX(Mapping!$B$2:$T$7793,MATCH(Data!$A633,Mapping!$B$3:$B$7793,0),MATCH(Data!$I$1,Mapping!$B$2:$T$2,0))</f>
        <v>Consumer</v>
      </c>
      <c r="J633">
        <f>VLOOKUP($A633,Mapping!$X$3:$Y$7793,2,0)</f>
        <v>19120</v>
      </c>
      <c r="K633" t="str">
        <f>VLOOKUP($J633,Mapping!$AB$3:$AC$475,2,0)</f>
        <v>Cincinnati</v>
      </c>
      <c r="L633" t="str">
        <f>VLOOKUP($K633,Mapping!$AF$3:$AG$475,2,0)</f>
        <v>Ohio</v>
      </c>
      <c r="M633" t="str">
        <f>VLOOKUP($L633,Mapping!$AI$3:$AJ$48,2,0)</f>
        <v>United States</v>
      </c>
      <c r="N633" t="str">
        <f>VLOOKUP($L633,Mapping!$AI$3:$AK$48,3,0)</f>
        <v>East</v>
      </c>
      <c r="O633" t="str">
        <f>VLOOKUP(Table1[[#This Row],[Column1]],Mapping!$AM$8:$AN$11,2,0)</f>
        <v>Office Supplies</v>
      </c>
      <c r="P633" t="str">
        <f>VLOOKUP(Table1[[#This Row],[Column3]],Mapping!$AP$5:$AQ$22,2,0)</f>
        <v>Envelopes</v>
      </c>
      <c r="Q633">
        <v>24.896000000000001</v>
      </c>
      <c r="R633">
        <v>4</v>
      </c>
      <c r="S633">
        <v>8.4024000000000001</v>
      </c>
    </row>
    <row r="634" spans="1:19" x14ac:dyDescent="0.35">
      <c r="A634">
        <v>2349</v>
      </c>
      <c r="B634" t="s">
        <v>2473</v>
      </c>
      <c r="C634" t="s">
        <v>2474</v>
      </c>
      <c r="D634" t="str">
        <f>MID(Table1[[#This Row],[Product ID]],5,2)</f>
        <v>FU</v>
      </c>
      <c r="E634" t="str">
        <f>LEFT(Table1[[#This Row],[Product ID]],3)</f>
        <v>FUR</v>
      </c>
      <c r="F634" s="10">
        <f>VLOOKUP(Table1[[#This Row],[Order ID]],Mapping!H634:J8425,3,0)</f>
        <v>40715</v>
      </c>
      <c r="G634" s="10">
        <f>VLOOKUP(Table1[[#This Row],[Order ID]],Mapping!H634:K8425,4,0)</f>
        <v>40719</v>
      </c>
      <c r="H634" t="str">
        <f>INDEX(Mapping!$B$2:$T$7793,MATCH(Data!$A634,Mapping!$B$3:$B$7793,0),MATCH(Data!$H$1,Mapping!$B$2:$T$2,0))</f>
        <v>Standard Class</v>
      </c>
      <c r="I634" t="str">
        <f>INDEX(Mapping!$B$2:$T$7793,MATCH(Data!$A634,Mapping!$B$3:$B$7793,0),MATCH(Data!$I$1,Mapping!$B$2:$T$2,0))</f>
        <v>Consumer</v>
      </c>
      <c r="J634">
        <f>VLOOKUP($A634,Mapping!$X$3:$Y$7793,2,0)</f>
        <v>19120</v>
      </c>
      <c r="K634" t="str">
        <f>VLOOKUP($J634,Mapping!$AB$3:$AC$475,2,0)</f>
        <v>Cincinnati</v>
      </c>
      <c r="L634" t="str">
        <f>VLOOKUP($K634,Mapping!$AF$3:$AG$475,2,0)</f>
        <v>Ohio</v>
      </c>
      <c r="M634" t="str">
        <f>VLOOKUP($L634,Mapping!$AI$3:$AJ$48,2,0)</f>
        <v>United States</v>
      </c>
      <c r="N634" t="str">
        <f>VLOOKUP($L634,Mapping!$AI$3:$AK$48,3,0)</f>
        <v>East</v>
      </c>
      <c r="O634" t="str">
        <f>VLOOKUP(Table1[[#This Row],[Column1]],Mapping!$AM$8:$AN$11,2,0)</f>
        <v>Furniture</v>
      </c>
      <c r="P634" t="str">
        <f>VLOOKUP(Table1[[#This Row],[Column3]],Mapping!$AP$5:$AQ$22,2,0)</f>
        <v>Furnishings</v>
      </c>
      <c r="Q634">
        <v>3.9840000000000004</v>
      </c>
      <c r="R634">
        <v>1</v>
      </c>
      <c r="S634">
        <v>0.64739999999999964</v>
      </c>
    </row>
    <row r="635" spans="1:19" x14ac:dyDescent="0.35">
      <c r="A635">
        <v>2350</v>
      </c>
      <c r="B635" t="s">
        <v>2473</v>
      </c>
      <c r="C635" t="s">
        <v>287</v>
      </c>
      <c r="D635" t="str">
        <f>MID(Table1[[#This Row],[Product ID]],5,2)</f>
        <v>AC</v>
      </c>
      <c r="E635" t="str">
        <f>LEFT(Table1[[#This Row],[Product ID]],3)</f>
        <v>TEC</v>
      </c>
      <c r="F635" s="10">
        <f>VLOOKUP(Table1[[#This Row],[Order ID]],Mapping!H635:J8426,3,0)</f>
        <v>40715</v>
      </c>
      <c r="G635" s="10">
        <f>VLOOKUP(Table1[[#This Row],[Order ID]],Mapping!H635:K8426,4,0)</f>
        <v>40719</v>
      </c>
      <c r="H635" t="str">
        <f>INDEX(Mapping!$B$2:$T$7793,MATCH(Data!$A635,Mapping!$B$3:$B$7793,0),MATCH(Data!$H$1,Mapping!$B$2:$T$2,0))</f>
        <v>Standard Class</v>
      </c>
      <c r="I635" t="str">
        <f>INDEX(Mapping!$B$2:$T$7793,MATCH(Data!$A635,Mapping!$B$3:$B$7793,0),MATCH(Data!$I$1,Mapping!$B$2:$T$2,0))</f>
        <v>Consumer</v>
      </c>
      <c r="J635">
        <f>VLOOKUP($A635,Mapping!$X$3:$Y$7793,2,0)</f>
        <v>19120</v>
      </c>
      <c r="K635" t="str">
        <f>VLOOKUP($J635,Mapping!$AB$3:$AC$475,2,0)</f>
        <v>Cincinnati</v>
      </c>
      <c r="L635" t="str">
        <f>VLOOKUP($K635,Mapping!$AF$3:$AG$475,2,0)</f>
        <v>Ohio</v>
      </c>
      <c r="M635" t="str">
        <f>VLOOKUP($L635,Mapping!$AI$3:$AJ$48,2,0)</f>
        <v>United States</v>
      </c>
      <c r="N635" t="str">
        <f>VLOOKUP($L635,Mapping!$AI$3:$AK$48,3,0)</f>
        <v>East</v>
      </c>
      <c r="O635" t="str">
        <f>VLOOKUP(Table1[[#This Row],[Column1]],Mapping!$AM$8:$AN$11,2,0)</f>
        <v>Technology</v>
      </c>
      <c r="P635" t="str">
        <f>VLOOKUP(Table1[[#This Row],[Column3]],Mapping!$AP$5:$AQ$22,2,0)</f>
        <v>Accessories</v>
      </c>
      <c r="Q635">
        <v>95.968000000000004</v>
      </c>
      <c r="R635">
        <v>4</v>
      </c>
      <c r="S635">
        <v>28.790400000000009</v>
      </c>
    </row>
    <row r="636" spans="1:19" x14ac:dyDescent="0.35">
      <c r="A636">
        <v>2351</v>
      </c>
      <c r="B636" t="s">
        <v>2473</v>
      </c>
      <c r="C636" t="s">
        <v>2475</v>
      </c>
      <c r="D636" t="str">
        <f>MID(Table1[[#This Row],[Product ID]],5,2)</f>
        <v>MA</v>
      </c>
      <c r="E636" t="str">
        <f>LEFT(Table1[[#This Row],[Product ID]],3)</f>
        <v>TEC</v>
      </c>
      <c r="F636" s="10">
        <f>VLOOKUP(Table1[[#This Row],[Order ID]],Mapping!H636:J8427,3,0)</f>
        <v>40715</v>
      </c>
      <c r="G636" s="10">
        <f>VLOOKUP(Table1[[#This Row],[Order ID]],Mapping!H636:K8427,4,0)</f>
        <v>40719</v>
      </c>
      <c r="H636" t="str">
        <f>INDEX(Mapping!$B$2:$T$7793,MATCH(Data!$A636,Mapping!$B$3:$B$7793,0),MATCH(Data!$H$1,Mapping!$B$2:$T$2,0))</f>
        <v>Standard Class</v>
      </c>
      <c r="I636" t="str">
        <f>INDEX(Mapping!$B$2:$T$7793,MATCH(Data!$A636,Mapping!$B$3:$B$7793,0),MATCH(Data!$I$1,Mapping!$B$2:$T$2,0))</f>
        <v>Consumer</v>
      </c>
      <c r="J636">
        <f>VLOOKUP($A636,Mapping!$X$3:$Y$7793,2,0)</f>
        <v>19120</v>
      </c>
      <c r="K636" t="str">
        <f>VLOOKUP($J636,Mapping!$AB$3:$AC$475,2,0)</f>
        <v>Cincinnati</v>
      </c>
      <c r="L636" t="str">
        <f>VLOOKUP($K636,Mapping!$AF$3:$AG$475,2,0)</f>
        <v>Ohio</v>
      </c>
      <c r="M636" t="str">
        <f>VLOOKUP($L636,Mapping!$AI$3:$AJ$48,2,0)</f>
        <v>United States</v>
      </c>
      <c r="N636" t="str">
        <f>VLOOKUP($L636,Mapping!$AI$3:$AK$48,3,0)</f>
        <v>East</v>
      </c>
      <c r="O636" t="str">
        <f>VLOOKUP(Table1[[#This Row],[Column1]],Mapping!$AM$8:$AN$11,2,0)</f>
        <v>Technology</v>
      </c>
      <c r="P636" t="str">
        <f>VLOOKUP(Table1[[#This Row],[Column3]],Mapping!$AP$5:$AQ$22,2,0)</f>
        <v>Machines</v>
      </c>
      <c r="Q636">
        <v>206.99100000000004</v>
      </c>
      <c r="R636">
        <v>3</v>
      </c>
      <c r="S636">
        <v>-172.49250000000001</v>
      </c>
    </row>
    <row r="637" spans="1:19" x14ac:dyDescent="0.35">
      <c r="A637">
        <v>2352</v>
      </c>
      <c r="B637" t="s">
        <v>2473</v>
      </c>
      <c r="C637" t="s">
        <v>1614</v>
      </c>
      <c r="D637" t="str">
        <f>MID(Table1[[#This Row],[Product ID]],5,2)</f>
        <v>AP</v>
      </c>
      <c r="E637" t="str">
        <f>LEFT(Table1[[#This Row],[Product ID]],3)</f>
        <v>OFF</v>
      </c>
      <c r="F637" s="10">
        <f>VLOOKUP(Table1[[#This Row],[Order ID]],Mapping!H637:J8428,3,0)</f>
        <v>40715</v>
      </c>
      <c r="G637" s="10">
        <f>VLOOKUP(Table1[[#This Row],[Order ID]],Mapping!H637:K8428,4,0)</f>
        <v>40719</v>
      </c>
      <c r="H637" t="str">
        <f>INDEX(Mapping!$B$2:$T$7793,MATCH(Data!$A637,Mapping!$B$3:$B$7793,0),MATCH(Data!$H$1,Mapping!$B$2:$T$2,0))</f>
        <v>Standard Class</v>
      </c>
      <c r="I637" t="str">
        <f>INDEX(Mapping!$B$2:$T$7793,MATCH(Data!$A637,Mapping!$B$3:$B$7793,0),MATCH(Data!$I$1,Mapping!$B$2:$T$2,0))</f>
        <v>Consumer</v>
      </c>
      <c r="J637">
        <f>VLOOKUP($A637,Mapping!$X$3:$Y$7793,2,0)</f>
        <v>19120</v>
      </c>
      <c r="K637" t="str">
        <f>VLOOKUP($J637,Mapping!$AB$3:$AC$475,2,0)</f>
        <v>Cincinnati</v>
      </c>
      <c r="L637" t="str">
        <f>VLOOKUP($K637,Mapping!$AF$3:$AG$475,2,0)</f>
        <v>Ohio</v>
      </c>
      <c r="M637" t="str">
        <f>VLOOKUP($L637,Mapping!$AI$3:$AJ$48,2,0)</f>
        <v>United States</v>
      </c>
      <c r="N637" t="str">
        <f>VLOOKUP($L637,Mapping!$AI$3:$AK$48,3,0)</f>
        <v>East</v>
      </c>
      <c r="O637" t="str">
        <f>VLOOKUP(Table1[[#This Row],[Column1]],Mapping!$AM$8:$AN$11,2,0)</f>
        <v>Office Supplies</v>
      </c>
      <c r="P637" t="str">
        <f>VLOOKUP(Table1[[#This Row],[Column3]],Mapping!$AP$5:$AQ$22,2,0)</f>
        <v>Appliances</v>
      </c>
      <c r="Q637">
        <v>44.416000000000004</v>
      </c>
      <c r="R637">
        <v>2</v>
      </c>
      <c r="S637">
        <v>3.8864000000000001</v>
      </c>
    </row>
    <row r="638" spans="1:19" x14ac:dyDescent="0.35">
      <c r="A638">
        <v>2353</v>
      </c>
      <c r="B638" t="s">
        <v>2473</v>
      </c>
      <c r="C638" t="s">
        <v>599</v>
      </c>
      <c r="D638" t="str">
        <f>MID(Table1[[#This Row],[Product ID]],5,2)</f>
        <v>BI</v>
      </c>
      <c r="E638" t="str">
        <f>LEFT(Table1[[#This Row],[Product ID]],3)</f>
        <v>OFF</v>
      </c>
      <c r="F638" s="10">
        <f>VLOOKUP(Table1[[#This Row],[Order ID]],Mapping!H638:J8429,3,0)</f>
        <v>40715</v>
      </c>
      <c r="G638" s="10">
        <f>VLOOKUP(Table1[[#This Row],[Order ID]],Mapping!H638:K8429,4,0)</f>
        <v>40719</v>
      </c>
      <c r="H638" t="str">
        <f>INDEX(Mapping!$B$2:$T$7793,MATCH(Data!$A638,Mapping!$B$3:$B$7793,0),MATCH(Data!$H$1,Mapping!$B$2:$T$2,0))</f>
        <v>Standard Class</v>
      </c>
      <c r="I638" t="str">
        <f>INDEX(Mapping!$B$2:$T$7793,MATCH(Data!$A638,Mapping!$B$3:$B$7793,0),MATCH(Data!$I$1,Mapping!$B$2:$T$2,0))</f>
        <v>Consumer</v>
      </c>
      <c r="J638">
        <f>VLOOKUP($A638,Mapping!$X$3:$Y$7793,2,0)</f>
        <v>19120</v>
      </c>
      <c r="K638" t="str">
        <f>VLOOKUP($J638,Mapping!$AB$3:$AC$475,2,0)</f>
        <v>Cincinnati</v>
      </c>
      <c r="L638" t="str">
        <f>VLOOKUP($K638,Mapping!$AF$3:$AG$475,2,0)</f>
        <v>Ohio</v>
      </c>
      <c r="M638" t="str">
        <f>VLOOKUP($L638,Mapping!$AI$3:$AJ$48,2,0)</f>
        <v>United States</v>
      </c>
      <c r="N638" t="str">
        <f>VLOOKUP($L638,Mapping!$AI$3:$AK$48,3,0)</f>
        <v>East</v>
      </c>
      <c r="O638" t="str">
        <f>VLOOKUP(Table1[[#This Row],[Column1]],Mapping!$AM$8:$AN$11,2,0)</f>
        <v>Office Supplies</v>
      </c>
      <c r="P638" t="str">
        <f>VLOOKUP(Table1[[#This Row],[Column3]],Mapping!$AP$5:$AQ$22,2,0)</f>
        <v>Binders</v>
      </c>
      <c r="Q638">
        <v>9.006000000000002</v>
      </c>
      <c r="R638">
        <v>2</v>
      </c>
      <c r="S638">
        <v>-7.2048000000000023</v>
      </c>
    </row>
    <row r="639" spans="1:19" x14ac:dyDescent="0.35">
      <c r="A639">
        <v>6199</v>
      </c>
      <c r="B639" t="s">
        <v>4874</v>
      </c>
      <c r="C639" t="s">
        <v>3942</v>
      </c>
      <c r="D639" t="str">
        <f>MID(Table1[[#This Row],[Product ID]],5,2)</f>
        <v>ST</v>
      </c>
      <c r="E639" t="str">
        <f>LEFT(Table1[[#This Row],[Product ID]],3)</f>
        <v>OFF</v>
      </c>
      <c r="F639" s="10">
        <f>VLOOKUP(Table1[[#This Row],[Order ID]],Mapping!H639:J8430,3,0)</f>
        <v>40634</v>
      </c>
      <c r="G639" s="10">
        <f>VLOOKUP(Table1[[#This Row],[Order ID]],Mapping!H639:K8430,4,0)</f>
        <v>40639</v>
      </c>
      <c r="H639" t="str">
        <f>INDEX(Mapping!$B$2:$T$7793,MATCH(Data!$A639,Mapping!$B$3:$B$7793,0),MATCH(Data!$H$1,Mapping!$B$2:$T$2,0))</f>
        <v>Standard Class</v>
      </c>
      <c r="I639" t="str">
        <f>INDEX(Mapping!$B$2:$T$7793,MATCH(Data!$A639,Mapping!$B$3:$B$7793,0),MATCH(Data!$I$1,Mapping!$B$2:$T$2,0))</f>
        <v>Consumer</v>
      </c>
      <c r="J639">
        <f>VLOOKUP($A639,Mapping!$X$3:$Y$7793,2,0)</f>
        <v>2151</v>
      </c>
      <c r="K639" t="str">
        <f>VLOOKUP($J639,Mapping!$AB$3:$AC$475,2,0)</f>
        <v>Broken Arrow</v>
      </c>
      <c r="L639" t="str">
        <f>VLOOKUP($K639,Mapping!$AF$3:$AG$475,2,0)</f>
        <v>Oklahoma</v>
      </c>
      <c r="M639" t="str">
        <f>VLOOKUP($L639,Mapping!$AI$3:$AJ$48,2,0)</f>
        <v>United States</v>
      </c>
      <c r="N639" t="str">
        <f>VLOOKUP($L639,Mapping!$AI$3:$AK$48,3,0)</f>
        <v>Central</v>
      </c>
      <c r="O639" t="str">
        <f>VLOOKUP(Table1[[#This Row],[Column1]],Mapping!$AM$8:$AN$11,2,0)</f>
        <v>Office Supplies</v>
      </c>
      <c r="P639" t="str">
        <f>VLOOKUP(Table1[[#This Row],[Column3]],Mapping!$AP$5:$AQ$22,2,0)</f>
        <v>Storage</v>
      </c>
      <c r="Q639">
        <v>66.959999999999994</v>
      </c>
      <c r="R639">
        <v>4</v>
      </c>
      <c r="S639">
        <v>2.6783999999999963</v>
      </c>
    </row>
    <row r="640" spans="1:19" x14ac:dyDescent="0.35">
      <c r="A640">
        <v>6200</v>
      </c>
      <c r="B640" t="s">
        <v>4874</v>
      </c>
      <c r="C640" t="s">
        <v>1894</v>
      </c>
      <c r="D640" t="str">
        <f>MID(Table1[[#This Row],[Product ID]],5,2)</f>
        <v>BI</v>
      </c>
      <c r="E640" t="str">
        <f>LEFT(Table1[[#This Row],[Product ID]],3)</f>
        <v>OFF</v>
      </c>
      <c r="F640" s="10">
        <f>VLOOKUP(Table1[[#This Row],[Order ID]],Mapping!H640:J8431,3,0)</f>
        <v>40634</v>
      </c>
      <c r="G640" s="10">
        <f>VLOOKUP(Table1[[#This Row],[Order ID]],Mapping!H640:K8431,4,0)</f>
        <v>40639</v>
      </c>
      <c r="H640" t="str">
        <f>INDEX(Mapping!$B$2:$T$7793,MATCH(Data!$A640,Mapping!$B$3:$B$7793,0),MATCH(Data!$H$1,Mapping!$B$2:$T$2,0))</f>
        <v>Standard Class</v>
      </c>
      <c r="I640" t="str">
        <f>INDEX(Mapping!$B$2:$T$7793,MATCH(Data!$A640,Mapping!$B$3:$B$7793,0),MATCH(Data!$I$1,Mapping!$B$2:$T$2,0))</f>
        <v>Corporate</v>
      </c>
      <c r="J640">
        <f>VLOOKUP($A640,Mapping!$X$3:$Y$7793,2,0)</f>
        <v>2151</v>
      </c>
      <c r="K640" t="str">
        <f>VLOOKUP($J640,Mapping!$AB$3:$AC$475,2,0)</f>
        <v>Broken Arrow</v>
      </c>
      <c r="L640" t="str">
        <f>VLOOKUP($K640,Mapping!$AF$3:$AG$475,2,0)</f>
        <v>Oklahoma</v>
      </c>
      <c r="M640" t="str">
        <f>VLOOKUP($L640,Mapping!$AI$3:$AJ$48,2,0)</f>
        <v>United States</v>
      </c>
      <c r="N640" t="str">
        <f>VLOOKUP($L640,Mapping!$AI$3:$AK$48,3,0)</f>
        <v>Central</v>
      </c>
      <c r="O640" t="str">
        <f>VLOOKUP(Table1[[#This Row],[Column1]],Mapping!$AM$8:$AN$11,2,0)</f>
        <v>Office Supplies</v>
      </c>
      <c r="P640" t="str">
        <f>VLOOKUP(Table1[[#This Row],[Column3]],Mapping!$AP$5:$AQ$22,2,0)</f>
        <v>Binders</v>
      </c>
      <c r="Q640">
        <v>6.24</v>
      </c>
      <c r="R640">
        <v>2</v>
      </c>
      <c r="S640">
        <v>3.0575999999999999</v>
      </c>
    </row>
    <row r="641" spans="1:19" x14ac:dyDescent="0.35">
      <c r="A641">
        <v>3318</v>
      </c>
      <c r="B641" t="s">
        <v>3156</v>
      </c>
      <c r="C641" t="s">
        <v>193</v>
      </c>
      <c r="D641" t="str">
        <f>MID(Table1[[#This Row],[Product ID]],5,2)</f>
        <v>AC</v>
      </c>
      <c r="E641" t="str">
        <f>LEFT(Table1[[#This Row],[Product ID]],3)</f>
        <v>TEC</v>
      </c>
      <c r="F641" s="10">
        <f>VLOOKUP(Table1[[#This Row],[Order ID]],Mapping!H641:J8432,3,0)</f>
        <v>40628</v>
      </c>
      <c r="G641" s="10">
        <f>VLOOKUP(Table1[[#This Row],[Order ID]],Mapping!H641:K8432,4,0)</f>
        <v>40632</v>
      </c>
      <c r="H641" t="str">
        <f>INDEX(Mapping!$B$2:$T$7793,MATCH(Data!$A641,Mapping!$B$3:$B$7793,0),MATCH(Data!$H$1,Mapping!$B$2:$T$2,0))</f>
        <v>Standard Class</v>
      </c>
      <c r="I641" t="str">
        <f>INDEX(Mapping!$B$2:$T$7793,MATCH(Data!$A641,Mapping!$B$3:$B$7793,0),MATCH(Data!$I$1,Mapping!$B$2:$T$2,0))</f>
        <v>Home Office</v>
      </c>
      <c r="J641">
        <f>VLOOKUP($A641,Mapping!$X$3:$Y$7793,2,0)</f>
        <v>90036</v>
      </c>
      <c r="K641" t="str">
        <f>VLOOKUP($J641,Mapping!$AB$3:$AC$475,2,0)</f>
        <v>Los Angeles</v>
      </c>
      <c r="L641" t="str">
        <f>VLOOKUP($K641,Mapping!$AF$3:$AG$475,2,0)</f>
        <v>California</v>
      </c>
      <c r="M641" t="str">
        <f>VLOOKUP($L641,Mapping!$AI$3:$AJ$48,2,0)</f>
        <v>United States</v>
      </c>
      <c r="N641" t="str">
        <f>VLOOKUP($L641,Mapping!$AI$3:$AK$48,3,0)</f>
        <v>West</v>
      </c>
      <c r="O641" t="str">
        <f>VLOOKUP(Table1[[#This Row],[Column1]],Mapping!$AM$8:$AN$11,2,0)</f>
        <v>Technology</v>
      </c>
      <c r="P641" t="str">
        <f>VLOOKUP(Table1[[#This Row],[Column3]],Mapping!$AP$5:$AQ$22,2,0)</f>
        <v>Accessories</v>
      </c>
      <c r="Q641">
        <v>66.300000000000011</v>
      </c>
      <c r="R641">
        <v>3</v>
      </c>
      <c r="S641">
        <v>8.6190000000000033</v>
      </c>
    </row>
    <row r="642" spans="1:19" x14ac:dyDescent="0.35">
      <c r="A642">
        <v>3984</v>
      </c>
      <c r="B642" t="s">
        <v>3580</v>
      </c>
      <c r="C642" t="s">
        <v>561</v>
      </c>
      <c r="D642" t="str">
        <f>MID(Table1[[#This Row],[Product ID]],5,2)</f>
        <v>EN</v>
      </c>
      <c r="E642" t="str">
        <f>LEFT(Table1[[#This Row],[Product ID]],3)</f>
        <v>OFF</v>
      </c>
      <c r="F642" s="10">
        <f>VLOOKUP(Table1[[#This Row],[Order ID]],Mapping!H642:J8433,3,0)</f>
        <v>40834</v>
      </c>
      <c r="G642" s="10">
        <f>VLOOKUP(Table1[[#This Row],[Order ID]],Mapping!H642:K8433,4,0)</f>
        <v>40838</v>
      </c>
      <c r="H642" t="str">
        <f>INDEX(Mapping!$B$2:$T$7793,MATCH(Data!$A642,Mapping!$B$3:$B$7793,0),MATCH(Data!$H$1,Mapping!$B$2:$T$2,0))</f>
        <v>First Class</v>
      </c>
      <c r="I642" t="str">
        <f>INDEX(Mapping!$B$2:$T$7793,MATCH(Data!$A642,Mapping!$B$3:$B$7793,0),MATCH(Data!$I$1,Mapping!$B$2:$T$2,0))</f>
        <v>Home Office</v>
      </c>
      <c r="J642">
        <f>VLOOKUP($A642,Mapping!$X$3:$Y$7793,2,0)</f>
        <v>19134</v>
      </c>
      <c r="K642" t="str">
        <f>VLOOKUP($J642,Mapping!$AB$3:$AC$475,2,0)</f>
        <v>Detroit</v>
      </c>
      <c r="L642" t="str">
        <f>VLOOKUP($K642,Mapping!$AF$3:$AG$475,2,0)</f>
        <v>Michigan</v>
      </c>
      <c r="M642" t="str">
        <f>VLOOKUP($L642,Mapping!$AI$3:$AJ$48,2,0)</f>
        <v>United States</v>
      </c>
      <c r="N642" t="str">
        <f>VLOOKUP($L642,Mapping!$AI$3:$AK$48,3,0)</f>
        <v>Central</v>
      </c>
      <c r="O642" t="str">
        <f>VLOOKUP(Table1[[#This Row],[Column1]],Mapping!$AM$8:$AN$11,2,0)</f>
        <v>Office Supplies</v>
      </c>
      <c r="P642" t="str">
        <f>VLOOKUP(Table1[[#This Row],[Column3]],Mapping!$AP$5:$AQ$22,2,0)</f>
        <v>Envelopes</v>
      </c>
      <c r="Q642">
        <v>52.512</v>
      </c>
      <c r="R642">
        <v>6</v>
      </c>
      <c r="S642">
        <v>19.692</v>
      </c>
    </row>
    <row r="643" spans="1:19" x14ac:dyDescent="0.35">
      <c r="A643">
        <v>3985</v>
      </c>
      <c r="B643" t="s">
        <v>3580</v>
      </c>
      <c r="C643" t="s">
        <v>59</v>
      </c>
      <c r="D643" t="str">
        <f>MID(Table1[[#This Row],[Product ID]],5,2)</f>
        <v>ST</v>
      </c>
      <c r="E643" t="str">
        <f>LEFT(Table1[[#This Row],[Product ID]],3)</f>
        <v>OFF</v>
      </c>
      <c r="F643" s="10">
        <f>VLOOKUP(Table1[[#This Row],[Order ID]],Mapping!H643:J8434,3,0)</f>
        <v>40834</v>
      </c>
      <c r="G643" s="10">
        <f>VLOOKUP(Table1[[#This Row],[Order ID]],Mapping!H643:K8434,4,0)</f>
        <v>40838</v>
      </c>
      <c r="H643" t="str">
        <f>INDEX(Mapping!$B$2:$T$7793,MATCH(Data!$A643,Mapping!$B$3:$B$7793,0),MATCH(Data!$H$1,Mapping!$B$2:$T$2,0))</f>
        <v>Standard Class</v>
      </c>
      <c r="I643" t="str">
        <f>INDEX(Mapping!$B$2:$T$7793,MATCH(Data!$A643,Mapping!$B$3:$B$7793,0),MATCH(Data!$I$1,Mapping!$B$2:$T$2,0))</f>
        <v>Corporate</v>
      </c>
      <c r="J643">
        <f>VLOOKUP($A643,Mapping!$X$3:$Y$7793,2,0)</f>
        <v>19134</v>
      </c>
      <c r="K643" t="str">
        <f>VLOOKUP($J643,Mapping!$AB$3:$AC$475,2,0)</f>
        <v>Detroit</v>
      </c>
      <c r="L643" t="str">
        <f>VLOOKUP($K643,Mapping!$AF$3:$AG$475,2,0)</f>
        <v>Michigan</v>
      </c>
      <c r="M643" t="str">
        <f>VLOOKUP($L643,Mapping!$AI$3:$AJ$48,2,0)</f>
        <v>United States</v>
      </c>
      <c r="N643" t="str">
        <f>VLOOKUP($L643,Mapping!$AI$3:$AK$48,3,0)</f>
        <v>Central</v>
      </c>
      <c r="O643" t="str">
        <f>VLOOKUP(Table1[[#This Row],[Column1]],Mapping!$AM$8:$AN$11,2,0)</f>
        <v>Office Supplies</v>
      </c>
      <c r="P643" t="str">
        <f>VLOOKUP(Table1[[#This Row],[Column3]],Mapping!$AP$5:$AQ$22,2,0)</f>
        <v>Storage</v>
      </c>
      <c r="Q643">
        <v>186.91200000000001</v>
      </c>
      <c r="R643">
        <v>6</v>
      </c>
      <c r="S643">
        <v>-35.046000000000028</v>
      </c>
    </row>
    <row r="644" spans="1:19" x14ac:dyDescent="0.35">
      <c r="A644">
        <v>550</v>
      </c>
      <c r="B644" t="s">
        <v>728</v>
      </c>
      <c r="C644" t="s">
        <v>729</v>
      </c>
      <c r="D644" t="str">
        <f>MID(Table1[[#This Row],[Product ID]],5,2)</f>
        <v>PA</v>
      </c>
      <c r="E644" t="str">
        <f>LEFT(Table1[[#This Row],[Product ID]],3)</f>
        <v>OFF</v>
      </c>
      <c r="F644" s="10" t="e">
        <f>VLOOKUP(Table1[[#This Row],[Order ID]],Mapping!H644:J8435,3,0)</f>
        <v>#N/A</v>
      </c>
      <c r="G644" s="10" t="e">
        <f>VLOOKUP(Table1[[#This Row],[Order ID]],Mapping!H644:K8435,4,0)</f>
        <v>#N/A</v>
      </c>
      <c r="H644" t="str">
        <f>INDEX(Mapping!$B$2:$T$7793,MATCH(Data!$A644,Mapping!$B$3:$B$7793,0),MATCH(Data!$H$1,Mapping!$B$2:$T$2,0))</f>
        <v>Second Class</v>
      </c>
      <c r="I644" t="str">
        <f>INDEX(Mapping!$B$2:$T$7793,MATCH(Data!$A644,Mapping!$B$3:$B$7793,0),MATCH(Data!$I$1,Mapping!$B$2:$T$2,0))</f>
        <v>Corporate</v>
      </c>
      <c r="J644">
        <f>VLOOKUP($A644,Mapping!$X$3:$Y$7793,2,0)</f>
        <v>27511</v>
      </c>
      <c r="K644" t="str">
        <f>VLOOKUP($J644,Mapping!$AB$3:$AC$475,2,0)</f>
        <v>Torrance</v>
      </c>
      <c r="L644" t="str">
        <f>VLOOKUP($K644,Mapping!$AF$3:$AG$475,2,0)</f>
        <v>California</v>
      </c>
      <c r="M644" t="str">
        <f>VLOOKUP($L644,Mapping!$AI$3:$AJ$48,2,0)</f>
        <v>United States</v>
      </c>
      <c r="N644" t="str">
        <f>VLOOKUP($L644,Mapping!$AI$3:$AK$48,3,0)</f>
        <v>West</v>
      </c>
      <c r="O644" t="str">
        <f>VLOOKUP(Table1[[#This Row],[Column1]],Mapping!$AM$8:$AN$11,2,0)</f>
        <v>Office Supplies</v>
      </c>
      <c r="P644" t="str">
        <f>VLOOKUP(Table1[[#This Row],[Column3]],Mapping!$AP$5:$AQ$22,2,0)</f>
        <v>Paper</v>
      </c>
      <c r="Q644">
        <v>10.368000000000002</v>
      </c>
      <c r="R644">
        <v>2</v>
      </c>
      <c r="S644">
        <v>3.6288</v>
      </c>
    </row>
    <row r="645" spans="1:19" x14ac:dyDescent="0.35">
      <c r="A645">
        <v>551</v>
      </c>
      <c r="B645" t="s">
        <v>728</v>
      </c>
      <c r="C645" t="s">
        <v>730</v>
      </c>
      <c r="D645" t="str">
        <f>MID(Table1[[#This Row],[Product ID]],5,2)</f>
        <v>AP</v>
      </c>
      <c r="E645" t="str">
        <f>LEFT(Table1[[#This Row],[Product ID]],3)</f>
        <v>OFF</v>
      </c>
      <c r="F645" s="10" t="e">
        <f>VLOOKUP(Table1[[#This Row],[Order ID]],Mapping!H645:J8436,3,0)</f>
        <v>#N/A</v>
      </c>
      <c r="G645" s="10" t="e">
        <f>VLOOKUP(Table1[[#This Row],[Order ID]],Mapping!H645:K8436,4,0)</f>
        <v>#N/A</v>
      </c>
      <c r="H645" t="str">
        <f>INDEX(Mapping!$B$2:$T$7793,MATCH(Data!$A645,Mapping!$B$3:$B$7793,0),MATCH(Data!$H$1,Mapping!$B$2:$T$2,0))</f>
        <v>Standard Class</v>
      </c>
      <c r="I645" t="str">
        <f>INDEX(Mapping!$B$2:$T$7793,MATCH(Data!$A645,Mapping!$B$3:$B$7793,0),MATCH(Data!$I$1,Mapping!$B$2:$T$2,0))</f>
        <v>Corporate</v>
      </c>
      <c r="J645">
        <f>VLOOKUP($A645,Mapping!$X$3:$Y$7793,2,0)</f>
        <v>27511</v>
      </c>
      <c r="K645" t="str">
        <f>VLOOKUP($J645,Mapping!$AB$3:$AC$475,2,0)</f>
        <v>Torrance</v>
      </c>
      <c r="L645" t="str">
        <f>VLOOKUP($K645,Mapping!$AF$3:$AG$475,2,0)</f>
        <v>California</v>
      </c>
      <c r="M645" t="str">
        <f>VLOOKUP($L645,Mapping!$AI$3:$AJ$48,2,0)</f>
        <v>United States</v>
      </c>
      <c r="N645" t="str">
        <f>VLOOKUP($L645,Mapping!$AI$3:$AK$48,3,0)</f>
        <v>West</v>
      </c>
      <c r="O645" t="str">
        <f>VLOOKUP(Table1[[#This Row],[Column1]],Mapping!$AM$8:$AN$11,2,0)</f>
        <v>Office Supplies</v>
      </c>
      <c r="P645" t="str">
        <f>VLOOKUP(Table1[[#This Row],[Column3]],Mapping!$AP$5:$AQ$22,2,0)</f>
        <v>Appliances</v>
      </c>
      <c r="Q645">
        <v>166.84</v>
      </c>
      <c r="R645">
        <v>5</v>
      </c>
      <c r="S645">
        <v>18.769499999999987</v>
      </c>
    </row>
    <row r="646" spans="1:19" x14ac:dyDescent="0.35">
      <c r="A646">
        <v>552</v>
      </c>
      <c r="B646" t="s">
        <v>728</v>
      </c>
      <c r="C646" t="s">
        <v>541</v>
      </c>
      <c r="D646" t="str">
        <f>MID(Table1[[#This Row],[Product ID]],5,2)</f>
        <v>AC</v>
      </c>
      <c r="E646" t="str">
        <f>LEFT(Table1[[#This Row],[Product ID]],3)</f>
        <v>TEC</v>
      </c>
      <c r="F646" s="10" t="e">
        <f>VLOOKUP(Table1[[#This Row],[Order ID]],Mapping!H646:J8437,3,0)</f>
        <v>#N/A</v>
      </c>
      <c r="G646" s="10" t="e">
        <f>VLOOKUP(Table1[[#This Row],[Order ID]],Mapping!H646:K8437,4,0)</f>
        <v>#N/A</v>
      </c>
      <c r="H646" t="str">
        <f>INDEX(Mapping!$B$2:$T$7793,MATCH(Data!$A646,Mapping!$B$3:$B$7793,0),MATCH(Data!$H$1,Mapping!$B$2:$T$2,0))</f>
        <v>Standard Class</v>
      </c>
      <c r="I646" t="str">
        <f>INDEX(Mapping!$B$2:$T$7793,MATCH(Data!$A646,Mapping!$B$3:$B$7793,0),MATCH(Data!$I$1,Mapping!$B$2:$T$2,0))</f>
        <v>Corporate</v>
      </c>
      <c r="J646">
        <f>VLOOKUP($A646,Mapping!$X$3:$Y$7793,2,0)</f>
        <v>27511</v>
      </c>
      <c r="K646" t="str">
        <f>VLOOKUP($J646,Mapping!$AB$3:$AC$475,2,0)</f>
        <v>Torrance</v>
      </c>
      <c r="L646" t="str">
        <f>VLOOKUP($K646,Mapping!$AF$3:$AG$475,2,0)</f>
        <v>California</v>
      </c>
      <c r="M646" t="str">
        <f>VLOOKUP($L646,Mapping!$AI$3:$AJ$48,2,0)</f>
        <v>United States</v>
      </c>
      <c r="N646" t="str">
        <f>VLOOKUP($L646,Mapping!$AI$3:$AK$48,3,0)</f>
        <v>West</v>
      </c>
      <c r="O646" t="str">
        <f>VLOOKUP(Table1[[#This Row],[Column1]],Mapping!$AM$8:$AN$11,2,0)</f>
        <v>Technology</v>
      </c>
      <c r="P646" t="str">
        <f>VLOOKUP(Table1[[#This Row],[Column3]],Mapping!$AP$5:$AQ$22,2,0)</f>
        <v>Accessories</v>
      </c>
      <c r="Q646">
        <v>15.216000000000001</v>
      </c>
      <c r="R646">
        <v>1</v>
      </c>
      <c r="S646">
        <v>2.2823999999999991</v>
      </c>
    </row>
    <row r="647" spans="1:19" x14ac:dyDescent="0.35">
      <c r="A647">
        <v>3653</v>
      </c>
      <c r="B647" t="s">
        <v>3375</v>
      </c>
      <c r="C647" t="s">
        <v>2287</v>
      </c>
      <c r="D647" t="str">
        <f>MID(Table1[[#This Row],[Product ID]],5,2)</f>
        <v>FU</v>
      </c>
      <c r="E647" t="str">
        <f>LEFT(Table1[[#This Row],[Product ID]],3)</f>
        <v>FUR</v>
      </c>
      <c r="F647" s="10">
        <f>VLOOKUP(Table1[[#This Row],[Order ID]],Mapping!H647:J8438,3,0)</f>
        <v>40897</v>
      </c>
      <c r="G647" s="10">
        <f>VLOOKUP(Table1[[#This Row],[Order ID]],Mapping!H647:K8438,4,0)</f>
        <v>40899</v>
      </c>
      <c r="H647" t="str">
        <f>INDEX(Mapping!$B$2:$T$7793,MATCH(Data!$A647,Mapping!$B$3:$B$7793,0),MATCH(Data!$H$1,Mapping!$B$2:$T$2,0))</f>
        <v>Standard Class</v>
      </c>
      <c r="I647" t="str">
        <f>INDEX(Mapping!$B$2:$T$7793,MATCH(Data!$A647,Mapping!$B$3:$B$7793,0),MATCH(Data!$I$1,Mapping!$B$2:$T$2,0))</f>
        <v>Corporate</v>
      </c>
      <c r="J647">
        <f>VLOOKUP($A647,Mapping!$X$3:$Y$7793,2,0)</f>
        <v>85705</v>
      </c>
      <c r="K647" t="str">
        <f>VLOOKUP($J647,Mapping!$AB$3:$AC$475,2,0)</f>
        <v>Great Falls</v>
      </c>
      <c r="L647" t="str">
        <f>VLOOKUP($K647,Mapping!$AF$3:$AG$475,2,0)</f>
        <v>Montana</v>
      </c>
      <c r="M647" t="str">
        <f>VLOOKUP($L647,Mapping!$AI$3:$AJ$48,2,0)</f>
        <v>United States</v>
      </c>
      <c r="N647" t="str">
        <f>VLOOKUP($L647,Mapping!$AI$3:$AK$48,3,0)</f>
        <v>West</v>
      </c>
      <c r="O647" t="str">
        <f>VLOOKUP(Table1[[#This Row],[Column1]],Mapping!$AM$8:$AN$11,2,0)</f>
        <v>Furniture</v>
      </c>
      <c r="P647" t="str">
        <f>VLOOKUP(Table1[[#This Row],[Column3]],Mapping!$AP$5:$AQ$22,2,0)</f>
        <v>Furnishings</v>
      </c>
      <c r="Q647">
        <v>51.967999999999996</v>
      </c>
      <c r="R647">
        <v>2</v>
      </c>
      <c r="S647">
        <v>10.393599999999998</v>
      </c>
    </row>
    <row r="648" spans="1:19" x14ac:dyDescent="0.35">
      <c r="A648">
        <v>3654</v>
      </c>
      <c r="B648" t="s">
        <v>3375</v>
      </c>
      <c r="C648" t="s">
        <v>287</v>
      </c>
      <c r="D648" t="str">
        <f>MID(Table1[[#This Row],[Product ID]],5,2)</f>
        <v>AC</v>
      </c>
      <c r="E648" t="str">
        <f>LEFT(Table1[[#This Row],[Product ID]],3)</f>
        <v>TEC</v>
      </c>
      <c r="F648" s="10">
        <f>VLOOKUP(Table1[[#This Row],[Order ID]],Mapping!H648:J8439,3,0)</f>
        <v>40897</v>
      </c>
      <c r="G648" s="10">
        <f>VLOOKUP(Table1[[#This Row],[Order ID]],Mapping!H648:K8439,4,0)</f>
        <v>40899</v>
      </c>
      <c r="H648" t="str">
        <f>INDEX(Mapping!$B$2:$T$7793,MATCH(Data!$A648,Mapping!$B$3:$B$7793,0),MATCH(Data!$H$1,Mapping!$B$2:$T$2,0))</f>
        <v>First Class</v>
      </c>
      <c r="I648" t="str">
        <f>INDEX(Mapping!$B$2:$T$7793,MATCH(Data!$A648,Mapping!$B$3:$B$7793,0),MATCH(Data!$I$1,Mapping!$B$2:$T$2,0))</f>
        <v>Consumer</v>
      </c>
      <c r="J648">
        <f>VLOOKUP($A648,Mapping!$X$3:$Y$7793,2,0)</f>
        <v>85705</v>
      </c>
      <c r="K648" t="str">
        <f>VLOOKUP($J648,Mapping!$AB$3:$AC$475,2,0)</f>
        <v>Great Falls</v>
      </c>
      <c r="L648" t="str">
        <f>VLOOKUP($K648,Mapping!$AF$3:$AG$475,2,0)</f>
        <v>Montana</v>
      </c>
      <c r="M648" t="str">
        <f>VLOOKUP($L648,Mapping!$AI$3:$AJ$48,2,0)</f>
        <v>United States</v>
      </c>
      <c r="N648" t="str">
        <f>VLOOKUP($L648,Mapping!$AI$3:$AK$48,3,0)</f>
        <v>West</v>
      </c>
      <c r="O648" t="str">
        <f>VLOOKUP(Table1[[#This Row],[Column1]],Mapping!$AM$8:$AN$11,2,0)</f>
        <v>Technology</v>
      </c>
      <c r="P648" t="str">
        <f>VLOOKUP(Table1[[#This Row],[Column3]],Mapping!$AP$5:$AQ$22,2,0)</f>
        <v>Accessories</v>
      </c>
      <c r="Q648">
        <v>71.975999999999999</v>
      </c>
      <c r="R648">
        <v>3</v>
      </c>
      <c r="S648">
        <v>21.592800000000011</v>
      </c>
    </row>
    <row r="649" spans="1:19" x14ac:dyDescent="0.35">
      <c r="A649">
        <v>3657</v>
      </c>
      <c r="B649" t="s">
        <v>3375</v>
      </c>
      <c r="C649" t="s">
        <v>2370</v>
      </c>
      <c r="D649" t="str">
        <f>MID(Table1[[#This Row],[Product ID]],5,2)</f>
        <v>PA</v>
      </c>
      <c r="E649" t="str">
        <f>LEFT(Table1[[#This Row],[Product ID]],3)</f>
        <v>OFF</v>
      </c>
      <c r="F649" s="10">
        <f>VLOOKUP(Table1[[#This Row],[Order ID]],Mapping!H649:J8440,3,0)</f>
        <v>40897</v>
      </c>
      <c r="G649" s="10">
        <f>VLOOKUP(Table1[[#This Row],[Order ID]],Mapping!H649:K8440,4,0)</f>
        <v>40899</v>
      </c>
      <c r="H649" t="str">
        <f>INDEX(Mapping!$B$2:$T$7793,MATCH(Data!$A649,Mapping!$B$3:$B$7793,0),MATCH(Data!$H$1,Mapping!$B$2:$T$2,0))</f>
        <v>First Class</v>
      </c>
      <c r="I649" t="str">
        <f>INDEX(Mapping!$B$2:$T$7793,MATCH(Data!$A649,Mapping!$B$3:$B$7793,0),MATCH(Data!$I$1,Mapping!$B$2:$T$2,0))</f>
        <v>Consumer</v>
      </c>
      <c r="J649">
        <f>VLOOKUP($A649,Mapping!$X$3:$Y$7793,2,0)</f>
        <v>85705</v>
      </c>
      <c r="K649" t="str">
        <f>VLOOKUP($J649,Mapping!$AB$3:$AC$475,2,0)</f>
        <v>Great Falls</v>
      </c>
      <c r="L649" t="str">
        <f>VLOOKUP($K649,Mapping!$AF$3:$AG$475,2,0)</f>
        <v>Montana</v>
      </c>
      <c r="M649" t="str">
        <f>VLOOKUP($L649,Mapping!$AI$3:$AJ$48,2,0)</f>
        <v>United States</v>
      </c>
      <c r="N649" t="str">
        <f>VLOOKUP($L649,Mapping!$AI$3:$AK$48,3,0)</f>
        <v>West</v>
      </c>
      <c r="O649" t="str">
        <f>VLOOKUP(Table1[[#This Row],[Column1]],Mapping!$AM$8:$AN$11,2,0)</f>
        <v>Office Supplies</v>
      </c>
      <c r="P649" t="str">
        <f>VLOOKUP(Table1[[#This Row],[Column3]],Mapping!$AP$5:$AQ$22,2,0)</f>
        <v>Paper</v>
      </c>
      <c r="Q649">
        <v>8.4480000000000004</v>
      </c>
      <c r="R649">
        <v>2</v>
      </c>
      <c r="S649">
        <v>2.6399999999999997</v>
      </c>
    </row>
    <row r="650" spans="1:19" x14ac:dyDescent="0.35">
      <c r="A650">
        <v>3780</v>
      </c>
      <c r="B650" t="s">
        <v>3455</v>
      </c>
      <c r="C650" t="s">
        <v>2145</v>
      </c>
      <c r="D650" t="str">
        <f>MID(Table1[[#This Row],[Product ID]],5,2)</f>
        <v>PH</v>
      </c>
      <c r="E650" t="str">
        <f>LEFT(Table1[[#This Row],[Product ID]],3)</f>
        <v>TEC</v>
      </c>
      <c r="F650" s="10">
        <f>VLOOKUP(Table1[[#This Row],[Order ID]],Mapping!H650:J8441,3,0)</f>
        <v>40644</v>
      </c>
      <c r="G650" s="10">
        <f>VLOOKUP(Table1[[#This Row],[Order ID]],Mapping!H650:K8441,4,0)</f>
        <v>40649</v>
      </c>
      <c r="H650" t="str">
        <f>INDEX(Mapping!$B$2:$T$7793,MATCH(Data!$A650,Mapping!$B$3:$B$7793,0),MATCH(Data!$H$1,Mapping!$B$2:$T$2,0))</f>
        <v>Standard Class</v>
      </c>
      <c r="I650" t="str">
        <f>INDEX(Mapping!$B$2:$T$7793,MATCH(Data!$A650,Mapping!$B$3:$B$7793,0),MATCH(Data!$I$1,Mapping!$B$2:$T$2,0))</f>
        <v>Corporate</v>
      </c>
      <c r="J650">
        <f>VLOOKUP($A650,Mapping!$X$3:$Y$7793,2,0)</f>
        <v>78745</v>
      </c>
      <c r="K650" t="str">
        <f>VLOOKUP($J650,Mapping!$AB$3:$AC$475,2,0)</f>
        <v>Costa Mesa</v>
      </c>
      <c r="L650" t="str">
        <f>VLOOKUP($K650,Mapping!$AF$3:$AG$475,2,0)</f>
        <v>California</v>
      </c>
      <c r="M650" t="str">
        <f>VLOOKUP($L650,Mapping!$AI$3:$AJ$48,2,0)</f>
        <v>United States</v>
      </c>
      <c r="N650" t="str">
        <f>VLOOKUP($L650,Mapping!$AI$3:$AK$48,3,0)</f>
        <v>West</v>
      </c>
      <c r="O650" t="str">
        <f>VLOOKUP(Table1[[#This Row],[Column1]],Mapping!$AM$8:$AN$11,2,0)</f>
        <v>Technology</v>
      </c>
      <c r="P650" t="str">
        <f>VLOOKUP(Table1[[#This Row],[Column3]],Mapping!$AP$5:$AQ$22,2,0)</f>
        <v>Phones</v>
      </c>
      <c r="Q650">
        <v>758.35200000000009</v>
      </c>
      <c r="R650">
        <v>6</v>
      </c>
      <c r="S650">
        <v>265.42320000000001</v>
      </c>
    </row>
    <row r="651" spans="1:19" x14ac:dyDescent="0.35">
      <c r="A651">
        <v>1392</v>
      </c>
      <c r="B651" t="s">
        <v>1632</v>
      </c>
      <c r="C651" t="s">
        <v>1093</v>
      </c>
      <c r="D651" t="str">
        <f>MID(Table1[[#This Row],[Product ID]],5,2)</f>
        <v>AC</v>
      </c>
      <c r="E651" t="str">
        <f>LEFT(Table1[[#This Row],[Product ID]],3)</f>
        <v>TEC</v>
      </c>
      <c r="F651" s="10">
        <f>VLOOKUP(Table1[[#This Row],[Order ID]],Mapping!H651:J8442,3,0)</f>
        <v>40674</v>
      </c>
      <c r="G651" s="10">
        <f>VLOOKUP(Table1[[#This Row],[Order ID]],Mapping!H651:K8442,4,0)</f>
        <v>40680</v>
      </c>
      <c r="H651" t="str">
        <f>INDEX(Mapping!$B$2:$T$7793,MATCH(Data!$A651,Mapping!$B$3:$B$7793,0),MATCH(Data!$H$1,Mapping!$B$2:$T$2,0))</f>
        <v>First Class</v>
      </c>
      <c r="I651" t="str">
        <f>INDEX(Mapping!$B$2:$T$7793,MATCH(Data!$A651,Mapping!$B$3:$B$7793,0),MATCH(Data!$I$1,Mapping!$B$2:$T$2,0))</f>
        <v>Home Office</v>
      </c>
      <c r="J651">
        <f>VLOOKUP($A651,Mapping!$X$3:$Y$7793,2,0)</f>
        <v>77095</v>
      </c>
      <c r="K651" t="str">
        <f>VLOOKUP($J651,Mapping!$AB$3:$AC$475,2,0)</f>
        <v>Naperville</v>
      </c>
      <c r="L651" t="str">
        <f>VLOOKUP($K651,Mapping!$AF$3:$AG$475,2,0)</f>
        <v>Illinois</v>
      </c>
      <c r="M651" t="str">
        <f>VLOOKUP($L651,Mapping!$AI$3:$AJ$48,2,0)</f>
        <v>United States</v>
      </c>
      <c r="N651" t="str">
        <f>VLOOKUP($L651,Mapping!$AI$3:$AK$48,3,0)</f>
        <v>Central</v>
      </c>
      <c r="O651" t="str">
        <f>VLOOKUP(Table1[[#This Row],[Column1]],Mapping!$AM$8:$AN$11,2,0)</f>
        <v>Technology</v>
      </c>
      <c r="P651" t="str">
        <f>VLOOKUP(Table1[[#This Row],[Column3]],Mapping!$AP$5:$AQ$22,2,0)</f>
        <v>Accessories</v>
      </c>
      <c r="Q651">
        <v>46.864000000000004</v>
      </c>
      <c r="R651">
        <v>2</v>
      </c>
      <c r="S651">
        <v>7.615399999999994</v>
      </c>
    </row>
    <row r="652" spans="1:19" x14ac:dyDescent="0.35">
      <c r="A652">
        <v>809</v>
      </c>
      <c r="B652" t="s">
        <v>1038</v>
      </c>
      <c r="C652" t="s">
        <v>55</v>
      </c>
      <c r="D652" t="str">
        <f>MID(Table1[[#This Row],[Product ID]],5,2)</f>
        <v>PH</v>
      </c>
      <c r="E652" t="str">
        <f>LEFT(Table1[[#This Row],[Product ID]],3)</f>
        <v>TEC</v>
      </c>
      <c r="F652" s="10">
        <f>VLOOKUP(Table1[[#This Row],[Order ID]],Mapping!H652:J8443,3,0)</f>
        <v>40690</v>
      </c>
      <c r="G652" s="10">
        <f>VLOOKUP(Table1[[#This Row],[Order ID]],Mapping!H652:K8443,4,0)</f>
        <v>40695</v>
      </c>
      <c r="H652" t="str">
        <f>INDEX(Mapping!$B$2:$T$7793,MATCH(Data!$A652,Mapping!$B$3:$B$7793,0),MATCH(Data!$H$1,Mapping!$B$2:$T$2,0))</f>
        <v>Standard Class</v>
      </c>
      <c r="I652" t="str">
        <f>INDEX(Mapping!$B$2:$T$7793,MATCH(Data!$A652,Mapping!$B$3:$B$7793,0),MATCH(Data!$I$1,Mapping!$B$2:$T$2,0))</f>
        <v>Consumer</v>
      </c>
      <c r="J652">
        <f>VLOOKUP($A652,Mapping!$X$3:$Y$7793,2,0)</f>
        <v>94109</v>
      </c>
      <c r="K652" t="str">
        <f>VLOOKUP($J652,Mapping!$AB$3:$AC$475,2,0)</f>
        <v>Fremont</v>
      </c>
      <c r="L652" t="str">
        <f>VLOOKUP($K652,Mapping!$AF$3:$AG$475,2,0)</f>
        <v>Nebraska</v>
      </c>
      <c r="M652" t="str">
        <f>VLOOKUP($L652,Mapping!$AI$3:$AJ$48,2,0)</f>
        <v>United States</v>
      </c>
      <c r="N652" t="str">
        <f>VLOOKUP($L652,Mapping!$AI$3:$AK$48,3,0)</f>
        <v>Central</v>
      </c>
      <c r="O652" t="str">
        <f>VLOOKUP(Table1[[#This Row],[Column1]],Mapping!$AM$8:$AN$11,2,0)</f>
        <v>Technology</v>
      </c>
      <c r="P652" t="str">
        <f>VLOOKUP(Table1[[#This Row],[Column3]],Mapping!$AP$5:$AQ$22,2,0)</f>
        <v>Phones</v>
      </c>
      <c r="Q652">
        <v>1113.5039999999999</v>
      </c>
      <c r="R652">
        <v>12</v>
      </c>
      <c r="S652">
        <v>125.2691999999999</v>
      </c>
    </row>
    <row r="653" spans="1:19" x14ac:dyDescent="0.35">
      <c r="A653">
        <v>810</v>
      </c>
      <c r="B653" t="s">
        <v>1038</v>
      </c>
      <c r="C653" t="s">
        <v>738</v>
      </c>
      <c r="D653" t="str">
        <f>MID(Table1[[#This Row],[Product ID]],5,2)</f>
        <v>AC</v>
      </c>
      <c r="E653" t="str">
        <f>LEFT(Table1[[#This Row],[Product ID]],3)</f>
        <v>TEC</v>
      </c>
      <c r="F653" s="10">
        <f>VLOOKUP(Table1[[#This Row],[Order ID]],Mapping!H653:J8444,3,0)</f>
        <v>40690</v>
      </c>
      <c r="G653" s="10">
        <f>VLOOKUP(Table1[[#This Row],[Order ID]],Mapping!H653:K8444,4,0)</f>
        <v>40695</v>
      </c>
      <c r="H653" t="str">
        <f>INDEX(Mapping!$B$2:$T$7793,MATCH(Data!$A653,Mapping!$B$3:$B$7793,0),MATCH(Data!$H$1,Mapping!$B$2:$T$2,0))</f>
        <v>Second Class</v>
      </c>
      <c r="I653" t="str">
        <f>INDEX(Mapping!$B$2:$T$7793,MATCH(Data!$A653,Mapping!$B$3:$B$7793,0),MATCH(Data!$I$1,Mapping!$B$2:$T$2,0))</f>
        <v>Consumer</v>
      </c>
      <c r="J653">
        <f>VLOOKUP($A653,Mapping!$X$3:$Y$7793,2,0)</f>
        <v>94109</v>
      </c>
      <c r="K653" t="str">
        <f>VLOOKUP($J653,Mapping!$AB$3:$AC$475,2,0)</f>
        <v>Fremont</v>
      </c>
      <c r="L653" t="str">
        <f>VLOOKUP($K653,Mapping!$AF$3:$AG$475,2,0)</f>
        <v>Nebraska</v>
      </c>
      <c r="M653" t="str">
        <f>VLOOKUP($L653,Mapping!$AI$3:$AJ$48,2,0)</f>
        <v>United States</v>
      </c>
      <c r="N653" t="str">
        <f>VLOOKUP($L653,Mapping!$AI$3:$AK$48,3,0)</f>
        <v>Central</v>
      </c>
      <c r="O653" t="str">
        <f>VLOOKUP(Table1[[#This Row],[Column1]],Mapping!$AM$8:$AN$11,2,0)</f>
        <v>Technology</v>
      </c>
      <c r="P653" t="str">
        <f>VLOOKUP(Table1[[#This Row],[Column3]],Mapping!$AP$5:$AQ$22,2,0)</f>
        <v>Accessories</v>
      </c>
      <c r="Q653">
        <v>99.99</v>
      </c>
      <c r="R653">
        <v>1</v>
      </c>
      <c r="S653">
        <v>37.996200000000002</v>
      </c>
    </row>
    <row r="654" spans="1:19" x14ac:dyDescent="0.35">
      <c r="A654">
        <v>6537</v>
      </c>
      <c r="B654" t="s">
        <v>5056</v>
      </c>
      <c r="C654" t="s">
        <v>627</v>
      </c>
      <c r="D654" t="str">
        <f>MID(Table1[[#This Row],[Product ID]],5,2)</f>
        <v>AP</v>
      </c>
      <c r="E654" t="str">
        <f>LEFT(Table1[[#This Row],[Product ID]],3)</f>
        <v>OFF</v>
      </c>
      <c r="F654" s="10">
        <f>VLOOKUP(Table1[[#This Row],[Order ID]],Mapping!H654:J8445,3,0)</f>
        <v>40848</v>
      </c>
      <c r="G654" s="10">
        <f>VLOOKUP(Table1[[#This Row],[Order ID]],Mapping!H654:K8445,4,0)</f>
        <v>40852</v>
      </c>
      <c r="H654" t="str">
        <f>INDEX(Mapping!$B$2:$T$7793,MATCH(Data!$A654,Mapping!$B$3:$B$7793,0),MATCH(Data!$H$1,Mapping!$B$2:$T$2,0))</f>
        <v>Standard Class</v>
      </c>
      <c r="I654" t="str">
        <f>INDEX(Mapping!$B$2:$T$7793,MATCH(Data!$A654,Mapping!$B$3:$B$7793,0),MATCH(Data!$I$1,Mapping!$B$2:$T$2,0))</f>
        <v>Consumer</v>
      </c>
      <c r="J654">
        <f>VLOOKUP($A654,Mapping!$X$3:$Y$7793,2,0)</f>
        <v>7050</v>
      </c>
      <c r="K654" t="str">
        <f>VLOOKUP($J654,Mapping!$AB$3:$AC$475,2,0)</f>
        <v>Santa Fe</v>
      </c>
      <c r="L654" t="str">
        <f>VLOOKUP($K654,Mapping!$AF$3:$AG$475,2,0)</f>
        <v>New Mexico</v>
      </c>
      <c r="M654" t="str">
        <f>VLOOKUP($L654,Mapping!$AI$3:$AJ$48,2,0)</f>
        <v>United States</v>
      </c>
      <c r="N654" t="str">
        <f>VLOOKUP($L654,Mapping!$AI$3:$AK$48,3,0)</f>
        <v>West</v>
      </c>
      <c r="O654" t="str">
        <f>VLOOKUP(Table1[[#This Row],[Column1]],Mapping!$AM$8:$AN$11,2,0)</f>
        <v>Office Supplies</v>
      </c>
      <c r="P654" t="str">
        <f>VLOOKUP(Table1[[#This Row],[Column3]],Mapping!$AP$5:$AQ$22,2,0)</f>
        <v>Appliances</v>
      </c>
      <c r="Q654">
        <v>76.12</v>
      </c>
      <c r="R654">
        <v>2</v>
      </c>
      <c r="S654">
        <v>22.074799999999996</v>
      </c>
    </row>
    <row r="655" spans="1:19" x14ac:dyDescent="0.35">
      <c r="A655">
        <v>66</v>
      </c>
      <c r="B655" t="s">
        <v>97</v>
      </c>
      <c r="C655" t="s">
        <v>98</v>
      </c>
      <c r="D655" t="str">
        <f>MID(Table1[[#This Row],[Product ID]],5,2)</f>
        <v>AR</v>
      </c>
      <c r="E655" t="str">
        <f>LEFT(Table1[[#This Row],[Product ID]],3)</f>
        <v>OFF</v>
      </c>
      <c r="F655" s="10" t="e">
        <f>VLOOKUP(Table1[[#This Row],[Order ID]],Mapping!H655:J8446,3,0)</f>
        <v>#N/A</v>
      </c>
      <c r="G655" s="10" t="e">
        <f>VLOOKUP(Table1[[#This Row],[Order ID]],Mapping!H655:K8446,4,0)</f>
        <v>#N/A</v>
      </c>
      <c r="H655" t="str">
        <f>INDEX(Mapping!$B$2:$T$7793,MATCH(Data!$A655,Mapping!$B$3:$B$7793,0),MATCH(Data!$H$1,Mapping!$B$2:$T$2,0))</f>
        <v>Second Class</v>
      </c>
      <c r="I655" t="str">
        <f>INDEX(Mapping!$B$2:$T$7793,MATCH(Data!$A655,Mapping!$B$3:$B$7793,0),MATCH(Data!$I$1,Mapping!$B$2:$T$2,0))</f>
        <v>Consumer</v>
      </c>
      <c r="J655">
        <f>VLOOKUP($A655,Mapping!$X$3:$Y$7793,2,0)</f>
        <v>94122</v>
      </c>
      <c r="K655" t="str">
        <f>VLOOKUP($J655,Mapping!$AB$3:$AC$475,2,0)</f>
        <v>Urbandale</v>
      </c>
      <c r="L655" t="str">
        <f>VLOOKUP($K655,Mapping!$AF$3:$AG$475,2,0)</f>
        <v>Iowa</v>
      </c>
      <c r="M655" t="str">
        <f>VLOOKUP($L655,Mapping!$AI$3:$AJ$48,2,0)</f>
        <v>United States</v>
      </c>
      <c r="N655" t="str">
        <f>VLOOKUP($L655,Mapping!$AI$3:$AK$48,3,0)</f>
        <v>Central</v>
      </c>
      <c r="O655" t="str">
        <f>VLOOKUP(Table1[[#This Row],[Column1]],Mapping!$AM$8:$AN$11,2,0)</f>
        <v>Office Supplies</v>
      </c>
      <c r="P655" t="str">
        <f>VLOOKUP(Table1[[#This Row],[Column3]],Mapping!$AP$5:$AQ$22,2,0)</f>
        <v>Art</v>
      </c>
      <c r="Q655">
        <v>14.9</v>
      </c>
      <c r="R655">
        <v>5</v>
      </c>
      <c r="S655">
        <v>4.1720000000000006</v>
      </c>
    </row>
    <row r="656" spans="1:19" x14ac:dyDescent="0.35">
      <c r="A656">
        <v>67</v>
      </c>
      <c r="B656" t="s">
        <v>97</v>
      </c>
      <c r="C656" t="s">
        <v>99</v>
      </c>
      <c r="D656" t="str">
        <f>MID(Table1[[#This Row],[Product ID]],5,2)</f>
        <v>ST</v>
      </c>
      <c r="E656" t="str">
        <f>LEFT(Table1[[#This Row],[Product ID]],3)</f>
        <v>OFF</v>
      </c>
      <c r="F656" s="10" t="e">
        <f>VLOOKUP(Table1[[#This Row],[Order ID]],Mapping!H656:J8447,3,0)</f>
        <v>#N/A</v>
      </c>
      <c r="G656" s="10" t="e">
        <f>VLOOKUP(Table1[[#This Row],[Order ID]],Mapping!H656:K8447,4,0)</f>
        <v>#N/A</v>
      </c>
      <c r="H656" t="str">
        <f>INDEX(Mapping!$B$2:$T$7793,MATCH(Data!$A656,Mapping!$B$3:$B$7793,0),MATCH(Data!$H$1,Mapping!$B$2:$T$2,0))</f>
        <v>Standard Class</v>
      </c>
      <c r="I656" t="str">
        <f>INDEX(Mapping!$B$2:$T$7793,MATCH(Data!$A656,Mapping!$B$3:$B$7793,0),MATCH(Data!$I$1,Mapping!$B$2:$T$2,0))</f>
        <v>Consumer</v>
      </c>
      <c r="J656">
        <f>VLOOKUP($A656,Mapping!$X$3:$Y$7793,2,0)</f>
        <v>94122</v>
      </c>
      <c r="K656" t="str">
        <f>VLOOKUP($J656,Mapping!$AB$3:$AC$475,2,0)</f>
        <v>Urbandale</v>
      </c>
      <c r="L656" t="str">
        <f>VLOOKUP($K656,Mapping!$AF$3:$AG$475,2,0)</f>
        <v>Iowa</v>
      </c>
      <c r="M656" t="str">
        <f>VLOOKUP($L656,Mapping!$AI$3:$AJ$48,2,0)</f>
        <v>United States</v>
      </c>
      <c r="N656" t="str">
        <f>VLOOKUP($L656,Mapping!$AI$3:$AK$48,3,0)</f>
        <v>Central</v>
      </c>
      <c r="O656" t="str">
        <f>VLOOKUP(Table1[[#This Row],[Column1]],Mapping!$AM$8:$AN$11,2,0)</f>
        <v>Office Supplies</v>
      </c>
      <c r="P656" t="str">
        <f>VLOOKUP(Table1[[#This Row],[Column3]],Mapping!$AP$5:$AQ$22,2,0)</f>
        <v>Storage</v>
      </c>
      <c r="Q656">
        <v>21.39</v>
      </c>
      <c r="R656">
        <v>1</v>
      </c>
      <c r="S656">
        <v>6.2030999999999992</v>
      </c>
    </row>
    <row r="657" spans="1:19" x14ac:dyDescent="0.35">
      <c r="A657">
        <v>6004</v>
      </c>
      <c r="B657" t="s">
        <v>4762</v>
      </c>
      <c r="C657" t="s">
        <v>3024</v>
      </c>
      <c r="D657" t="str">
        <f>MID(Table1[[#This Row],[Product ID]],5,2)</f>
        <v>AC</v>
      </c>
      <c r="E657" t="str">
        <f>LEFT(Table1[[#This Row],[Product ID]],3)</f>
        <v>TEC</v>
      </c>
      <c r="F657" s="10">
        <f>VLOOKUP(Table1[[#This Row],[Order ID]],Mapping!H657:J8448,3,0)</f>
        <v>40841</v>
      </c>
      <c r="G657" s="10">
        <f>VLOOKUP(Table1[[#This Row],[Order ID]],Mapping!H657:K8448,4,0)</f>
        <v>40845</v>
      </c>
      <c r="H657" t="str">
        <f>INDEX(Mapping!$B$2:$T$7793,MATCH(Data!$A657,Mapping!$B$3:$B$7793,0),MATCH(Data!$H$1,Mapping!$B$2:$T$2,0))</f>
        <v>Standard Class</v>
      </c>
      <c r="I657" t="str">
        <f>INDEX(Mapping!$B$2:$T$7793,MATCH(Data!$A657,Mapping!$B$3:$B$7793,0),MATCH(Data!$I$1,Mapping!$B$2:$T$2,0))</f>
        <v>Corporate</v>
      </c>
      <c r="J657">
        <f>VLOOKUP($A657,Mapping!$X$3:$Y$7793,2,0)</f>
        <v>19120</v>
      </c>
      <c r="K657" t="str">
        <f>VLOOKUP($J657,Mapping!$AB$3:$AC$475,2,0)</f>
        <v>Cincinnati</v>
      </c>
      <c r="L657" t="str">
        <f>VLOOKUP($K657,Mapping!$AF$3:$AG$475,2,0)</f>
        <v>Ohio</v>
      </c>
      <c r="M657" t="str">
        <f>VLOOKUP($L657,Mapping!$AI$3:$AJ$48,2,0)</f>
        <v>United States</v>
      </c>
      <c r="N657" t="str">
        <f>VLOOKUP($L657,Mapping!$AI$3:$AK$48,3,0)</f>
        <v>East</v>
      </c>
      <c r="O657" t="str">
        <f>VLOOKUP(Table1[[#This Row],[Column1]],Mapping!$AM$8:$AN$11,2,0)</f>
        <v>Technology</v>
      </c>
      <c r="P657" t="str">
        <f>VLOOKUP(Table1[[#This Row],[Column3]],Mapping!$AP$5:$AQ$22,2,0)</f>
        <v>Accessories</v>
      </c>
      <c r="Q657">
        <v>40.775999999999996</v>
      </c>
      <c r="R657">
        <v>3</v>
      </c>
      <c r="S657">
        <v>0.50970000000000049</v>
      </c>
    </row>
    <row r="658" spans="1:19" x14ac:dyDescent="0.35">
      <c r="A658">
        <v>6005</v>
      </c>
      <c r="B658" t="s">
        <v>4762</v>
      </c>
      <c r="C658" t="s">
        <v>405</v>
      </c>
      <c r="D658" t="str">
        <f>MID(Table1[[#This Row],[Product ID]],5,2)</f>
        <v>BI</v>
      </c>
      <c r="E658" t="str">
        <f>LEFT(Table1[[#This Row],[Product ID]],3)</f>
        <v>OFF</v>
      </c>
      <c r="F658" s="10">
        <f>VLOOKUP(Table1[[#This Row],[Order ID]],Mapping!H658:J8449,3,0)</f>
        <v>40841</v>
      </c>
      <c r="G658" s="10">
        <f>VLOOKUP(Table1[[#This Row],[Order ID]],Mapping!H658:K8449,4,0)</f>
        <v>40845</v>
      </c>
      <c r="H658" t="str">
        <f>INDEX(Mapping!$B$2:$T$7793,MATCH(Data!$A658,Mapping!$B$3:$B$7793,0),MATCH(Data!$H$1,Mapping!$B$2:$T$2,0))</f>
        <v>Standard Class</v>
      </c>
      <c r="I658" t="str">
        <f>INDEX(Mapping!$B$2:$T$7793,MATCH(Data!$A658,Mapping!$B$3:$B$7793,0),MATCH(Data!$I$1,Mapping!$B$2:$T$2,0))</f>
        <v>Consumer</v>
      </c>
      <c r="J658">
        <f>VLOOKUP($A658,Mapping!$X$3:$Y$7793,2,0)</f>
        <v>19120</v>
      </c>
      <c r="K658" t="str">
        <f>VLOOKUP($J658,Mapping!$AB$3:$AC$475,2,0)</f>
        <v>Cincinnati</v>
      </c>
      <c r="L658" t="str">
        <f>VLOOKUP($K658,Mapping!$AF$3:$AG$475,2,0)</f>
        <v>Ohio</v>
      </c>
      <c r="M658" t="str">
        <f>VLOOKUP($L658,Mapping!$AI$3:$AJ$48,2,0)</f>
        <v>United States</v>
      </c>
      <c r="N658" t="str">
        <f>VLOOKUP($L658,Mapping!$AI$3:$AK$48,3,0)</f>
        <v>East</v>
      </c>
      <c r="O658" t="str">
        <f>VLOOKUP(Table1[[#This Row],[Column1]],Mapping!$AM$8:$AN$11,2,0)</f>
        <v>Office Supplies</v>
      </c>
      <c r="P658" t="str">
        <f>VLOOKUP(Table1[[#This Row],[Column3]],Mapping!$AP$5:$AQ$22,2,0)</f>
        <v>Binders</v>
      </c>
      <c r="Q658">
        <v>13.698000000000002</v>
      </c>
      <c r="R658">
        <v>3</v>
      </c>
      <c r="S658">
        <v>-9.5885999999999996</v>
      </c>
    </row>
    <row r="659" spans="1:19" x14ac:dyDescent="0.35">
      <c r="A659">
        <v>3750</v>
      </c>
      <c r="B659" t="s">
        <v>3439</v>
      </c>
      <c r="C659" t="s">
        <v>260</v>
      </c>
      <c r="D659" t="str">
        <f>MID(Table1[[#This Row],[Product ID]],5,2)</f>
        <v>PA</v>
      </c>
      <c r="E659" t="str">
        <f>LEFT(Table1[[#This Row],[Product ID]],3)</f>
        <v>OFF</v>
      </c>
      <c r="F659" s="10">
        <f>VLOOKUP(Table1[[#This Row],[Order ID]],Mapping!H659:J8450,3,0)</f>
        <v>40903</v>
      </c>
      <c r="G659" s="10">
        <f>VLOOKUP(Table1[[#This Row],[Order ID]],Mapping!H659:K8450,4,0)</f>
        <v>40908</v>
      </c>
      <c r="H659" t="str">
        <f>INDEX(Mapping!$B$2:$T$7793,MATCH(Data!$A659,Mapping!$B$3:$B$7793,0),MATCH(Data!$H$1,Mapping!$B$2:$T$2,0))</f>
        <v>First Class</v>
      </c>
      <c r="I659" t="str">
        <f>INDEX(Mapping!$B$2:$T$7793,MATCH(Data!$A659,Mapping!$B$3:$B$7793,0),MATCH(Data!$I$1,Mapping!$B$2:$T$2,0))</f>
        <v>Consumer</v>
      </c>
      <c r="J659">
        <f>VLOOKUP($A659,Mapping!$X$3:$Y$7793,2,0)</f>
        <v>19134</v>
      </c>
      <c r="K659" t="str">
        <f>VLOOKUP($J659,Mapping!$AB$3:$AC$475,2,0)</f>
        <v>Detroit</v>
      </c>
      <c r="L659" t="str">
        <f>VLOOKUP($K659,Mapping!$AF$3:$AG$475,2,0)</f>
        <v>Michigan</v>
      </c>
      <c r="M659" t="str">
        <f>VLOOKUP($L659,Mapping!$AI$3:$AJ$48,2,0)</f>
        <v>United States</v>
      </c>
      <c r="N659" t="str">
        <f>VLOOKUP($L659,Mapping!$AI$3:$AK$48,3,0)</f>
        <v>Central</v>
      </c>
      <c r="O659" t="str">
        <f>VLOOKUP(Table1[[#This Row],[Column1]],Mapping!$AM$8:$AN$11,2,0)</f>
        <v>Office Supplies</v>
      </c>
      <c r="P659" t="str">
        <f>VLOOKUP(Table1[[#This Row],[Column3]],Mapping!$AP$5:$AQ$22,2,0)</f>
        <v>Paper</v>
      </c>
      <c r="Q659">
        <v>18.264000000000003</v>
      </c>
      <c r="R659">
        <v>3</v>
      </c>
      <c r="S659">
        <v>6.1640999999999995</v>
      </c>
    </row>
    <row r="660" spans="1:19" x14ac:dyDescent="0.35">
      <c r="A660">
        <v>3751</v>
      </c>
      <c r="B660" t="s">
        <v>3439</v>
      </c>
      <c r="C660" t="s">
        <v>3273</v>
      </c>
      <c r="D660" t="str">
        <f>MID(Table1[[#This Row],[Product ID]],5,2)</f>
        <v>AP</v>
      </c>
      <c r="E660" t="str">
        <f>LEFT(Table1[[#This Row],[Product ID]],3)</f>
        <v>OFF</v>
      </c>
      <c r="F660" s="10">
        <f>VLOOKUP(Table1[[#This Row],[Order ID]],Mapping!H660:J8451,3,0)</f>
        <v>40903</v>
      </c>
      <c r="G660" s="10">
        <f>VLOOKUP(Table1[[#This Row],[Order ID]],Mapping!H660:K8451,4,0)</f>
        <v>40908</v>
      </c>
      <c r="H660" t="str">
        <f>INDEX(Mapping!$B$2:$T$7793,MATCH(Data!$A660,Mapping!$B$3:$B$7793,0),MATCH(Data!$H$1,Mapping!$B$2:$T$2,0))</f>
        <v>Standard Class</v>
      </c>
      <c r="I660" t="str">
        <f>INDEX(Mapping!$B$2:$T$7793,MATCH(Data!$A660,Mapping!$B$3:$B$7793,0),MATCH(Data!$I$1,Mapping!$B$2:$T$2,0))</f>
        <v>Consumer</v>
      </c>
      <c r="J660">
        <f>VLOOKUP($A660,Mapping!$X$3:$Y$7793,2,0)</f>
        <v>19134</v>
      </c>
      <c r="K660" t="str">
        <f>VLOOKUP($J660,Mapping!$AB$3:$AC$475,2,0)</f>
        <v>Detroit</v>
      </c>
      <c r="L660" t="str">
        <f>VLOOKUP($K660,Mapping!$AF$3:$AG$475,2,0)</f>
        <v>Michigan</v>
      </c>
      <c r="M660" t="str">
        <f>VLOOKUP($L660,Mapping!$AI$3:$AJ$48,2,0)</f>
        <v>United States</v>
      </c>
      <c r="N660" t="str">
        <f>VLOOKUP($L660,Mapping!$AI$3:$AK$48,3,0)</f>
        <v>Central</v>
      </c>
      <c r="O660" t="str">
        <f>VLOOKUP(Table1[[#This Row],[Column1]],Mapping!$AM$8:$AN$11,2,0)</f>
        <v>Office Supplies</v>
      </c>
      <c r="P660" t="str">
        <f>VLOOKUP(Table1[[#This Row],[Column3]],Mapping!$AP$5:$AQ$22,2,0)</f>
        <v>Appliances</v>
      </c>
      <c r="Q660">
        <v>34.655999999999999</v>
      </c>
      <c r="R660">
        <v>2</v>
      </c>
      <c r="S660">
        <v>5.6315999999999971</v>
      </c>
    </row>
    <row r="661" spans="1:19" x14ac:dyDescent="0.35">
      <c r="A661">
        <v>3752</v>
      </c>
      <c r="B661" t="s">
        <v>3439</v>
      </c>
      <c r="C661" t="s">
        <v>3440</v>
      </c>
      <c r="D661" t="str">
        <f>MID(Table1[[#This Row],[Product ID]],5,2)</f>
        <v>AP</v>
      </c>
      <c r="E661" t="str">
        <f>LEFT(Table1[[#This Row],[Product ID]],3)</f>
        <v>OFF</v>
      </c>
      <c r="F661" s="10">
        <f>VLOOKUP(Table1[[#This Row],[Order ID]],Mapping!H661:J8452,3,0)</f>
        <v>40903</v>
      </c>
      <c r="G661" s="10">
        <f>VLOOKUP(Table1[[#This Row],[Order ID]],Mapping!H661:K8452,4,0)</f>
        <v>40908</v>
      </c>
      <c r="H661" t="str">
        <f>INDEX(Mapping!$B$2:$T$7793,MATCH(Data!$A661,Mapping!$B$3:$B$7793,0),MATCH(Data!$H$1,Mapping!$B$2:$T$2,0))</f>
        <v>Standard Class</v>
      </c>
      <c r="I661" t="str">
        <f>INDEX(Mapping!$B$2:$T$7793,MATCH(Data!$A661,Mapping!$B$3:$B$7793,0),MATCH(Data!$I$1,Mapping!$B$2:$T$2,0))</f>
        <v>Consumer</v>
      </c>
      <c r="J661">
        <f>VLOOKUP($A661,Mapping!$X$3:$Y$7793,2,0)</f>
        <v>19134</v>
      </c>
      <c r="K661" t="str">
        <f>VLOOKUP($J661,Mapping!$AB$3:$AC$475,2,0)</f>
        <v>Detroit</v>
      </c>
      <c r="L661" t="str">
        <f>VLOOKUP($K661,Mapping!$AF$3:$AG$475,2,0)</f>
        <v>Michigan</v>
      </c>
      <c r="M661" t="str">
        <f>VLOOKUP($L661,Mapping!$AI$3:$AJ$48,2,0)</f>
        <v>United States</v>
      </c>
      <c r="N661" t="str">
        <f>VLOOKUP($L661,Mapping!$AI$3:$AK$48,3,0)</f>
        <v>Central</v>
      </c>
      <c r="O661" t="str">
        <f>VLOOKUP(Table1[[#This Row],[Column1]],Mapping!$AM$8:$AN$11,2,0)</f>
        <v>Office Supplies</v>
      </c>
      <c r="P661" t="str">
        <f>VLOOKUP(Table1[[#This Row],[Column3]],Mapping!$AP$5:$AQ$22,2,0)</f>
        <v>Appliances</v>
      </c>
      <c r="Q661">
        <v>81.552000000000007</v>
      </c>
      <c r="R661">
        <v>2</v>
      </c>
      <c r="S661">
        <v>8.1551999999999971</v>
      </c>
    </row>
    <row r="662" spans="1:19" x14ac:dyDescent="0.35">
      <c r="A662">
        <v>3753</v>
      </c>
      <c r="B662" t="s">
        <v>3439</v>
      </c>
      <c r="C662" t="s">
        <v>2868</v>
      </c>
      <c r="D662" t="str">
        <f>MID(Table1[[#This Row],[Product ID]],5,2)</f>
        <v>ST</v>
      </c>
      <c r="E662" t="str">
        <f>LEFT(Table1[[#This Row],[Product ID]],3)</f>
        <v>OFF</v>
      </c>
      <c r="F662" s="10">
        <f>VLOOKUP(Table1[[#This Row],[Order ID]],Mapping!H662:J8453,3,0)</f>
        <v>40903</v>
      </c>
      <c r="G662" s="10">
        <f>VLOOKUP(Table1[[#This Row],[Order ID]],Mapping!H662:K8453,4,0)</f>
        <v>40908</v>
      </c>
      <c r="H662" t="str">
        <f>INDEX(Mapping!$B$2:$T$7793,MATCH(Data!$A662,Mapping!$B$3:$B$7793,0),MATCH(Data!$H$1,Mapping!$B$2:$T$2,0))</f>
        <v>Standard Class</v>
      </c>
      <c r="I662" t="str">
        <f>INDEX(Mapping!$B$2:$T$7793,MATCH(Data!$A662,Mapping!$B$3:$B$7793,0),MATCH(Data!$I$1,Mapping!$B$2:$T$2,0))</f>
        <v>Consumer</v>
      </c>
      <c r="J662">
        <f>VLOOKUP($A662,Mapping!$X$3:$Y$7793,2,0)</f>
        <v>19134</v>
      </c>
      <c r="K662" t="str">
        <f>VLOOKUP($J662,Mapping!$AB$3:$AC$475,2,0)</f>
        <v>Detroit</v>
      </c>
      <c r="L662" t="str">
        <f>VLOOKUP($K662,Mapping!$AF$3:$AG$475,2,0)</f>
        <v>Michigan</v>
      </c>
      <c r="M662" t="str">
        <f>VLOOKUP($L662,Mapping!$AI$3:$AJ$48,2,0)</f>
        <v>United States</v>
      </c>
      <c r="N662" t="str">
        <f>VLOOKUP($L662,Mapping!$AI$3:$AK$48,3,0)</f>
        <v>Central</v>
      </c>
      <c r="O662" t="str">
        <f>VLOOKUP(Table1[[#This Row],[Column1]],Mapping!$AM$8:$AN$11,2,0)</f>
        <v>Office Supplies</v>
      </c>
      <c r="P662" t="str">
        <f>VLOOKUP(Table1[[#This Row],[Column3]],Mapping!$AP$5:$AQ$22,2,0)</f>
        <v>Storage</v>
      </c>
      <c r="Q662">
        <v>227.13600000000002</v>
      </c>
      <c r="R662">
        <v>4</v>
      </c>
      <c r="S662">
        <v>-42.588000000000036</v>
      </c>
    </row>
    <row r="663" spans="1:19" x14ac:dyDescent="0.35">
      <c r="A663">
        <v>1348</v>
      </c>
      <c r="B663" t="s">
        <v>1593</v>
      </c>
      <c r="C663" t="s">
        <v>1594</v>
      </c>
      <c r="D663" t="str">
        <f>MID(Table1[[#This Row],[Product ID]],5,2)</f>
        <v>FA</v>
      </c>
      <c r="E663" t="str">
        <f>LEFT(Table1[[#This Row],[Product ID]],3)</f>
        <v>OFF</v>
      </c>
      <c r="F663" s="10">
        <f>VLOOKUP(Table1[[#This Row],[Order ID]],Mapping!H663:J8454,3,0)</f>
        <v>40577</v>
      </c>
      <c r="G663" s="10">
        <f>VLOOKUP(Table1[[#This Row],[Order ID]],Mapping!H663:K8454,4,0)</f>
        <v>40581</v>
      </c>
      <c r="H663" t="str">
        <f>INDEX(Mapping!$B$2:$T$7793,MATCH(Data!$A663,Mapping!$B$3:$B$7793,0),MATCH(Data!$H$1,Mapping!$B$2:$T$2,0))</f>
        <v>Second Class</v>
      </c>
      <c r="I663" t="str">
        <f>INDEX(Mapping!$B$2:$T$7793,MATCH(Data!$A663,Mapping!$B$3:$B$7793,0),MATCH(Data!$I$1,Mapping!$B$2:$T$2,0))</f>
        <v>Consumer</v>
      </c>
      <c r="J663">
        <f>VLOOKUP($A663,Mapping!$X$3:$Y$7793,2,0)</f>
        <v>92037</v>
      </c>
      <c r="K663" t="str">
        <f>VLOOKUP($J663,Mapping!$AB$3:$AC$475,2,0)</f>
        <v>Layton</v>
      </c>
      <c r="L663" t="str">
        <f>VLOOKUP($K663,Mapping!$AF$3:$AG$475,2,0)</f>
        <v>Utah</v>
      </c>
      <c r="M663" t="str">
        <f>VLOOKUP($L663,Mapping!$AI$3:$AJ$48,2,0)</f>
        <v>United States</v>
      </c>
      <c r="N663" t="str">
        <f>VLOOKUP($L663,Mapping!$AI$3:$AK$48,3,0)</f>
        <v>West</v>
      </c>
      <c r="O663" t="str">
        <f>VLOOKUP(Table1[[#This Row],[Column1]],Mapping!$AM$8:$AN$11,2,0)</f>
        <v>Office Supplies</v>
      </c>
      <c r="P663" t="str">
        <f>VLOOKUP(Table1[[#This Row],[Column3]],Mapping!$AP$5:$AQ$22,2,0)</f>
        <v>Fasteners</v>
      </c>
      <c r="Q663">
        <v>12.350000000000001</v>
      </c>
      <c r="R663">
        <v>5</v>
      </c>
      <c r="S663">
        <v>5.8045</v>
      </c>
    </row>
    <row r="664" spans="1:19" x14ac:dyDescent="0.35">
      <c r="A664">
        <v>115</v>
      </c>
      <c r="B664" t="s">
        <v>173</v>
      </c>
      <c r="C664" t="s">
        <v>174</v>
      </c>
      <c r="D664" t="str">
        <f>MID(Table1[[#This Row],[Product ID]],5,2)</f>
        <v>AR</v>
      </c>
      <c r="E664" t="str">
        <f>LEFT(Table1[[#This Row],[Product ID]],3)</f>
        <v>OFF</v>
      </c>
      <c r="F664" s="10" t="e">
        <f>VLOOKUP(Table1[[#This Row],[Order ID]],Mapping!H664:J8455,3,0)</f>
        <v>#N/A</v>
      </c>
      <c r="G664" s="10" t="e">
        <f>VLOOKUP(Table1[[#This Row],[Order ID]],Mapping!H664:K8455,4,0)</f>
        <v>#N/A</v>
      </c>
      <c r="H664" t="str">
        <f>INDEX(Mapping!$B$2:$T$7793,MATCH(Data!$A664,Mapping!$B$3:$B$7793,0),MATCH(Data!$H$1,Mapping!$B$2:$T$2,0))</f>
        <v>Standard Class</v>
      </c>
      <c r="I664" t="str">
        <f>INDEX(Mapping!$B$2:$T$7793,MATCH(Data!$A664,Mapping!$B$3:$B$7793,0),MATCH(Data!$I$1,Mapping!$B$2:$T$2,0))</f>
        <v>Consumer</v>
      </c>
      <c r="J664">
        <f>VLOOKUP($A664,Mapping!$X$3:$Y$7793,2,0)</f>
        <v>78207</v>
      </c>
      <c r="K664" t="str">
        <f>VLOOKUP($J664,Mapping!$AB$3:$AC$475,2,0)</f>
        <v>Santa Clara</v>
      </c>
      <c r="L664" t="str">
        <f>VLOOKUP($K664,Mapping!$AF$3:$AG$475,2,0)</f>
        <v>California</v>
      </c>
      <c r="M664" t="str">
        <f>VLOOKUP($L664,Mapping!$AI$3:$AJ$48,2,0)</f>
        <v>United States</v>
      </c>
      <c r="N664" t="str">
        <f>VLOOKUP($L664,Mapping!$AI$3:$AK$48,3,0)</f>
        <v>West</v>
      </c>
      <c r="O664" t="str">
        <f>VLOOKUP(Table1[[#This Row],[Column1]],Mapping!$AM$8:$AN$11,2,0)</f>
        <v>Office Supplies</v>
      </c>
      <c r="P664" t="str">
        <f>VLOOKUP(Table1[[#This Row],[Column3]],Mapping!$AP$5:$AQ$22,2,0)</f>
        <v>Art</v>
      </c>
      <c r="Q664">
        <v>9.9359999999999999</v>
      </c>
      <c r="R664">
        <v>3</v>
      </c>
      <c r="S664">
        <v>2.7324000000000002</v>
      </c>
    </row>
    <row r="665" spans="1:19" x14ac:dyDescent="0.35">
      <c r="A665">
        <v>116</v>
      </c>
      <c r="B665" t="s">
        <v>173</v>
      </c>
      <c r="C665" t="s">
        <v>175</v>
      </c>
      <c r="D665" t="str">
        <f>MID(Table1[[#This Row],[Product ID]],5,2)</f>
        <v>MA</v>
      </c>
      <c r="E665" t="str">
        <f>LEFT(Table1[[#This Row],[Product ID]],3)</f>
        <v>TEC</v>
      </c>
      <c r="F665" s="10" t="e">
        <f>VLOOKUP(Table1[[#This Row],[Order ID]],Mapping!H665:J8456,3,0)</f>
        <v>#N/A</v>
      </c>
      <c r="G665" s="10" t="e">
        <f>VLOOKUP(Table1[[#This Row],[Order ID]],Mapping!H665:K8456,4,0)</f>
        <v>#N/A</v>
      </c>
      <c r="H665" t="str">
        <f>INDEX(Mapping!$B$2:$T$7793,MATCH(Data!$A665,Mapping!$B$3:$B$7793,0),MATCH(Data!$H$1,Mapping!$B$2:$T$2,0))</f>
        <v>Standard Class</v>
      </c>
      <c r="I665" t="str">
        <f>INDEX(Mapping!$B$2:$T$7793,MATCH(Data!$A665,Mapping!$B$3:$B$7793,0),MATCH(Data!$I$1,Mapping!$B$2:$T$2,0))</f>
        <v>Consumer</v>
      </c>
      <c r="J665">
        <f>VLOOKUP($A665,Mapping!$X$3:$Y$7793,2,0)</f>
        <v>78207</v>
      </c>
      <c r="K665" t="str">
        <f>VLOOKUP($J665,Mapping!$AB$3:$AC$475,2,0)</f>
        <v>Santa Clara</v>
      </c>
      <c r="L665" t="str">
        <f>VLOOKUP($K665,Mapping!$AF$3:$AG$475,2,0)</f>
        <v>California</v>
      </c>
      <c r="M665" t="str">
        <f>VLOOKUP($L665,Mapping!$AI$3:$AJ$48,2,0)</f>
        <v>United States</v>
      </c>
      <c r="N665" t="str">
        <f>VLOOKUP($L665,Mapping!$AI$3:$AK$48,3,0)</f>
        <v>West</v>
      </c>
      <c r="O665" t="str">
        <f>VLOOKUP(Table1[[#This Row],[Column1]],Mapping!$AM$8:$AN$11,2,0)</f>
        <v>Technology</v>
      </c>
      <c r="P665" t="str">
        <f>VLOOKUP(Table1[[#This Row],[Column3]],Mapping!$AP$5:$AQ$22,2,0)</f>
        <v>Machines</v>
      </c>
      <c r="Q665">
        <v>8159.9519999999993</v>
      </c>
      <c r="R665">
        <v>8</v>
      </c>
      <c r="S665">
        <v>-1359.992000000002</v>
      </c>
    </row>
    <row r="666" spans="1:19" x14ac:dyDescent="0.35">
      <c r="A666">
        <v>117</v>
      </c>
      <c r="B666" t="s">
        <v>173</v>
      </c>
      <c r="C666" t="s">
        <v>176</v>
      </c>
      <c r="D666" t="str">
        <f>MID(Table1[[#This Row],[Product ID]],5,2)</f>
        <v>ST</v>
      </c>
      <c r="E666" t="str">
        <f>LEFT(Table1[[#This Row],[Product ID]],3)</f>
        <v>OFF</v>
      </c>
      <c r="F666" s="10" t="e">
        <f>VLOOKUP(Table1[[#This Row],[Order ID]],Mapping!H666:J8457,3,0)</f>
        <v>#N/A</v>
      </c>
      <c r="G666" s="10" t="e">
        <f>VLOOKUP(Table1[[#This Row],[Order ID]],Mapping!H666:K8457,4,0)</f>
        <v>#N/A</v>
      </c>
      <c r="H666" t="str">
        <f>INDEX(Mapping!$B$2:$T$7793,MATCH(Data!$A666,Mapping!$B$3:$B$7793,0),MATCH(Data!$H$1,Mapping!$B$2:$T$2,0))</f>
        <v>Standard Class</v>
      </c>
      <c r="I666" t="str">
        <f>INDEX(Mapping!$B$2:$T$7793,MATCH(Data!$A666,Mapping!$B$3:$B$7793,0),MATCH(Data!$I$1,Mapping!$B$2:$T$2,0))</f>
        <v>Consumer</v>
      </c>
      <c r="J666">
        <f>VLOOKUP($A666,Mapping!$X$3:$Y$7793,2,0)</f>
        <v>78207</v>
      </c>
      <c r="K666" t="str">
        <f>VLOOKUP($J666,Mapping!$AB$3:$AC$475,2,0)</f>
        <v>Santa Clara</v>
      </c>
      <c r="L666" t="str">
        <f>VLOOKUP($K666,Mapping!$AF$3:$AG$475,2,0)</f>
        <v>California</v>
      </c>
      <c r="M666" t="str">
        <f>VLOOKUP($L666,Mapping!$AI$3:$AJ$48,2,0)</f>
        <v>United States</v>
      </c>
      <c r="N666" t="str">
        <f>VLOOKUP($L666,Mapping!$AI$3:$AK$48,3,0)</f>
        <v>West</v>
      </c>
      <c r="O666" t="str">
        <f>VLOOKUP(Table1[[#This Row],[Column1]],Mapping!$AM$8:$AN$11,2,0)</f>
        <v>Office Supplies</v>
      </c>
      <c r="P666" t="str">
        <f>VLOOKUP(Table1[[#This Row],[Column3]],Mapping!$AP$5:$AQ$22,2,0)</f>
        <v>Storage</v>
      </c>
      <c r="Q666">
        <v>275.928</v>
      </c>
      <c r="R666">
        <v>3</v>
      </c>
      <c r="S666">
        <v>-58.634699999999995</v>
      </c>
    </row>
    <row r="667" spans="1:19" x14ac:dyDescent="0.35">
      <c r="A667">
        <v>118</v>
      </c>
      <c r="B667" t="s">
        <v>173</v>
      </c>
      <c r="C667" t="s">
        <v>177</v>
      </c>
      <c r="D667" t="str">
        <f>MID(Table1[[#This Row],[Product ID]],5,2)</f>
        <v>CH</v>
      </c>
      <c r="E667" t="str">
        <f>LEFT(Table1[[#This Row],[Product ID]],3)</f>
        <v>FUR</v>
      </c>
      <c r="F667" s="10" t="e">
        <f>VLOOKUP(Table1[[#This Row],[Order ID]],Mapping!H667:J8458,3,0)</f>
        <v>#N/A</v>
      </c>
      <c r="G667" s="10" t="e">
        <f>VLOOKUP(Table1[[#This Row],[Order ID]],Mapping!H667:K8458,4,0)</f>
        <v>#N/A</v>
      </c>
      <c r="H667" t="str">
        <f>INDEX(Mapping!$B$2:$T$7793,MATCH(Data!$A667,Mapping!$B$3:$B$7793,0),MATCH(Data!$H$1,Mapping!$B$2:$T$2,0))</f>
        <v>Standard Class</v>
      </c>
      <c r="I667" t="str">
        <f>INDEX(Mapping!$B$2:$T$7793,MATCH(Data!$A667,Mapping!$B$3:$B$7793,0),MATCH(Data!$I$1,Mapping!$B$2:$T$2,0))</f>
        <v>Consumer</v>
      </c>
      <c r="J667">
        <f>VLOOKUP($A667,Mapping!$X$3:$Y$7793,2,0)</f>
        <v>78207</v>
      </c>
      <c r="K667" t="str">
        <f>VLOOKUP($J667,Mapping!$AB$3:$AC$475,2,0)</f>
        <v>Santa Clara</v>
      </c>
      <c r="L667" t="str">
        <f>VLOOKUP($K667,Mapping!$AF$3:$AG$475,2,0)</f>
        <v>California</v>
      </c>
      <c r="M667" t="str">
        <f>VLOOKUP($L667,Mapping!$AI$3:$AJ$48,2,0)</f>
        <v>United States</v>
      </c>
      <c r="N667" t="str">
        <f>VLOOKUP($L667,Mapping!$AI$3:$AK$48,3,0)</f>
        <v>West</v>
      </c>
      <c r="O667" t="str">
        <f>VLOOKUP(Table1[[#This Row],[Column1]],Mapping!$AM$8:$AN$11,2,0)</f>
        <v>Furniture</v>
      </c>
      <c r="P667" t="str">
        <f>VLOOKUP(Table1[[#This Row],[Column3]],Mapping!$AP$5:$AQ$22,2,0)</f>
        <v>Chairs</v>
      </c>
      <c r="Q667">
        <v>1740.0599999999997</v>
      </c>
      <c r="R667">
        <v>9</v>
      </c>
      <c r="S667">
        <v>-24.858000000000175</v>
      </c>
    </row>
    <row r="668" spans="1:19" x14ac:dyDescent="0.35">
      <c r="A668">
        <v>119</v>
      </c>
      <c r="B668" t="s">
        <v>173</v>
      </c>
      <c r="C668" t="s">
        <v>178</v>
      </c>
      <c r="D668" t="str">
        <f>MID(Table1[[#This Row],[Product ID]],5,2)</f>
        <v>AR</v>
      </c>
      <c r="E668" t="str">
        <f>LEFT(Table1[[#This Row],[Product ID]],3)</f>
        <v>OFF</v>
      </c>
      <c r="F668" s="10" t="e">
        <f>VLOOKUP(Table1[[#This Row],[Order ID]],Mapping!H668:J8459,3,0)</f>
        <v>#N/A</v>
      </c>
      <c r="G668" s="10" t="e">
        <f>VLOOKUP(Table1[[#This Row],[Order ID]],Mapping!H668:K8459,4,0)</f>
        <v>#N/A</v>
      </c>
      <c r="H668" t="str">
        <f>INDEX(Mapping!$B$2:$T$7793,MATCH(Data!$A668,Mapping!$B$3:$B$7793,0),MATCH(Data!$H$1,Mapping!$B$2:$T$2,0))</f>
        <v>Standard Class</v>
      </c>
      <c r="I668" t="str">
        <f>INDEX(Mapping!$B$2:$T$7793,MATCH(Data!$A668,Mapping!$B$3:$B$7793,0),MATCH(Data!$I$1,Mapping!$B$2:$T$2,0))</f>
        <v>Consumer</v>
      </c>
      <c r="J668">
        <f>VLOOKUP($A668,Mapping!$X$3:$Y$7793,2,0)</f>
        <v>78207</v>
      </c>
      <c r="K668" t="str">
        <f>VLOOKUP($J668,Mapping!$AB$3:$AC$475,2,0)</f>
        <v>Santa Clara</v>
      </c>
      <c r="L668" t="str">
        <f>VLOOKUP($K668,Mapping!$AF$3:$AG$475,2,0)</f>
        <v>California</v>
      </c>
      <c r="M668" t="str">
        <f>VLOOKUP($L668,Mapping!$AI$3:$AJ$48,2,0)</f>
        <v>United States</v>
      </c>
      <c r="N668" t="str">
        <f>VLOOKUP($L668,Mapping!$AI$3:$AK$48,3,0)</f>
        <v>West</v>
      </c>
      <c r="O668" t="str">
        <f>VLOOKUP(Table1[[#This Row],[Column1]],Mapping!$AM$8:$AN$11,2,0)</f>
        <v>Office Supplies</v>
      </c>
      <c r="P668" t="str">
        <f>VLOOKUP(Table1[[#This Row],[Column3]],Mapping!$AP$5:$AQ$22,2,0)</f>
        <v>Art</v>
      </c>
      <c r="Q668">
        <v>32.064</v>
      </c>
      <c r="R668">
        <v>6</v>
      </c>
      <c r="S668">
        <v>6.8135999999999974</v>
      </c>
    </row>
    <row r="669" spans="1:19" x14ac:dyDescent="0.35">
      <c r="A669">
        <v>120</v>
      </c>
      <c r="B669" t="s">
        <v>173</v>
      </c>
      <c r="C669" t="s">
        <v>179</v>
      </c>
      <c r="D669" t="str">
        <f>MID(Table1[[#This Row],[Product ID]],5,2)</f>
        <v>AP</v>
      </c>
      <c r="E669" t="str">
        <f>LEFT(Table1[[#This Row],[Product ID]],3)</f>
        <v>OFF</v>
      </c>
      <c r="F669" s="10" t="e">
        <f>VLOOKUP(Table1[[#This Row],[Order ID]],Mapping!H669:J8460,3,0)</f>
        <v>#N/A</v>
      </c>
      <c r="G669" s="10" t="e">
        <f>VLOOKUP(Table1[[#This Row],[Order ID]],Mapping!H669:K8460,4,0)</f>
        <v>#N/A</v>
      </c>
      <c r="H669" t="str">
        <f>INDEX(Mapping!$B$2:$T$7793,MATCH(Data!$A669,Mapping!$B$3:$B$7793,0),MATCH(Data!$H$1,Mapping!$B$2:$T$2,0))</f>
        <v>Standard Class</v>
      </c>
      <c r="I669" t="str">
        <f>INDEX(Mapping!$B$2:$T$7793,MATCH(Data!$A669,Mapping!$B$3:$B$7793,0),MATCH(Data!$I$1,Mapping!$B$2:$T$2,0))</f>
        <v>Consumer</v>
      </c>
      <c r="J669">
        <f>VLOOKUP($A669,Mapping!$X$3:$Y$7793,2,0)</f>
        <v>78207</v>
      </c>
      <c r="K669" t="str">
        <f>VLOOKUP($J669,Mapping!$AB$3:$AC$475,2,0)</f>
        <v>Santa Clara</v>
      </c>
      <c r="L669" t="str">
        <f>VLOOKUP($K669,Mapping!$AF$3:$AG$475,2,0)</f>
        <v>California</v>
      </c>
      <c r="M669" t="str">
        <f>VLOOKUP($L669,Mapping!$AI$3:$AJ$48,2,0)</f>
        <v>United States</v>
      </c>
      <c r="N669" t="str">
        <f>VLOOKUP($L669,Mapping!$AI$3:$AK$48,3,0)</f>
        <v>West</v>
      </c>
      <c r="O669" t="str">
        <f>VLOOKUP(Table1[[#This Row],[Column1]],Mapping!$AM$8:$AN$11,2,0)</f>
        <v>Office Supplies</v>
      </c>
      <c r="P669" t="str">
        <f>VLOOKUP(Table1[[#This Row],[Column3]],Mapping!$AP$5:$AQ$22,2,0)</f>
        <v>Appliances</v>
      </c>
      <c r="Q669">
        <v>177.97999999999996</v>
      </c>
      <c r="R669">
        <v>5</v>
      </c>
      <c r="S669">
        <v>-453.84900000000005</v>
      </c>
    </row>
    <row r="670" spans="1:19" x14ac:dyDescent="0.35">
      <c r="A670">
        <v>121</v>
      </c>
      <c r="B670" t="s">
        <v>173</v>
      </c>
      <c r="C670" t="s">
        <v>180</v>
      </c>
      <c r="D670" t="str">
        <f>MID(Table1[[#This Row],[Product ID]],5,2)</f>
        <v>PH</v>
      </c>
      <c r="E670" t="str">
        <f>LEFT(Table1[[#This Row],[Product ID]],3)</f>
        <v>TEC</v>
      </c>
      <c r="F670" s="10" t="e">
        <f>VLOOKUP(Table1[[#This Row],[Order ID]],Mapping!H670:J8461,3,0)</f>
        <v>#N/A</v>
      </c>
      <c r="G670" s="10" t="e">
        <f>VLOOKUP(Table1[[#This Row],[Order ID]],Mapping!H670:K8461,4,0)</f>
        <v>#N/A</v>
      </c>
      <c r="H670" t="str">
        <f>INDEX(Mapping!$B$2:$T$7793,MATCH(Data!$A670,Mapping!$B$3:$B$7793,0),MATCH(Data!$H$1,Mapping!$B$2:$T$2,0))</f>
        <v>Standard Class</v>
      </c>
      <c r="I670" t="str">
        <f>INDEX(Mapping!$B$2:$T$7793,MATCH(Data!$A670,Mapping!$B$3:$B$7793,0),MATCH(Data!$I$1,Mapping!$B$2:$T$2,0))</f>
        <v>Consumer</v>
      </c>
      <c r="J670">
        <f>VLOOKUP($A670,Mapping!$X$3:$Y$7793,2,0)</f>
        <v>78207</v>
      </c>
      <c r="K670" t="str">
        <f>VLOOKUP($J670,Mapping!$AB$3:$AC$475,2,0)</f>
        <v>Santa Clara</v>
      </c>
      <c r="L670" t="str">
        <f>VLOOKUP($K670,Mapping!$AF$3:$AG$475,2,0)</f>
        <v>California</v>
      </c>
      <c r="M670" t="str">
        <f>VLOOKUP($L670,Mapping!$AI$3:$AJ$48,2,0)</f>
        <v>United States</v>
      </c>
      <c r="N670" t="str">
        <f>VLOOKUP($L670,Mapping!$AI$3:$AK$48,3,0)</f>
        <v>West</v>
      </c>
      <c r="O670" t="str">
        <f>VLOOKUP(Table1[[#This Row],[Column1]],Mapping!$AM$8:$AN$11,2,0)</f>
        <v>Technology</v>
      </c>
      <c r="P670" t="str">
        <f>VLOOKUP(Table1[[#This Row],[Column3]],Mapping!$AP$5:$AQ$22,2,0)</f>
        <v>Phones</v>
      </c>
      <c r="Q670">
        <v>143.976</v>
      </c>
      <c r="R670">
        <v>3</v>
      </c>
      <c r="S670">
        <v>8.998500000000007</v>
      </c>
    </row>
    <row r="671" spans="1:19" x14ac:dyDescent="0.35">
      <c r="A671">
        <v>139</v>
      </c>
      <c r="B671" t="s">
        <v>202</v>
      </c>
      <c r="C671" t="s">
        <v>204</v>
      </c>
      <c r="D671" t="str">
        <f>MID(Table1[[#This Row],[Product ID]],5,2)</f>
        <v>AR</v>
      </c>
      <c r="E671" t="str">
        <f>LEFT(Table1[[#This Row],[Product ID]],3)</f>
        <v>OFF</v>
      </c>
      <c r="F671" s="10" t="e">
        <f>VLOOKUP(Table1[[#This Row],[Order ID]],Mapping!H671:J8462,3,0)</f>
        <v>#N/A</v>
      </c>
      <c r="G671" s="10" t="e">
        <f>VLOOKUP(Table1[[#This Row],[Order ID]],Mapping!H671:K8462,4,0)</f>
        <v>#N/A</v>
      </c>
      <c r="H671" t="str">
        <f>INDEX(Mapping!$B$2:$T$7793,MATCH(Data!$A671,Mapping!$B$3:$B$7793,0),MATCH(Data!$H$1,Mapping!$B$2:$T$2,0))</f>
        <v>Standard Class</v>
      </c>
      <c r="I671" t="str">
        <f>INDEX(Mapping!$B$2:$T$7793,MATCH(Data!$A671,Mapping!$B$3:$B$7793,0),MATCH(Data!$I$1,Mapping!$B$2:$T$2,0))</f>
        <v>Consumer</v>
      </c>
      <c r="J671">
        <f>VLOOKUP($A671,Mapping!$X$3:$Y$7793,2,0)</f>
        <v>45011</v>
      </c>
      <c r="K671" t="str">
        <f>VLOOKUP($J671,Mapping!$AB$3:$AC$475,2,0)</f>
        <v>Chapel Hill</v>
      </c>
      <c r="L671" t="str">
        <f>VLOOKUP($K671,Mapping!$AF$3:$AG$475,2,0)</f>
        <v>North Carolina</v>
      </c>
      <c r="M671" t="str">
        <f>VLOOKUP($L671,Mapping!$AI$3:$AJ$48,2,0)</f>
        <v>United States</v>
      </c>
      <c r="N671" t="str">
        <f>VLOOKUP($L671,Mapping!$AI$3:$AK$48,3,0)</f>
        <v>South</v>
      </c>
      <c r="O671" t="str">
        <f>VLOOKUP(Table1[[#This Row],[Column1]],Mapping!$AM$8:$AN$11,2,0)</f>
        <v>Office Supplies</v>
      </c>
      <c r="P671" t="str">
        <f>VLOOKUP(Table1[[#This Row],[Column3]],Mapping!$AP$5:$AQ$22,2,0)</f>
        <v>Art</v>
      </c>
      <c r="Q671">
        <v>6.048</v>
      </c>
      <c r="R671">
        <v>3</v>
      </c>
      <c r="S671">
        <v>1.5876000000000006</v>
      </c>
    </row>
    <row r="672" spans="1:19" x14ac:dyDescent="0.35">
      <c r="A672">
        <v>7368</v>
      </c>
      <c r="B672" t="s">
        <v>5536</v>
      </c>
      <c r="C672" t="s">
        <v>1323</v>
      </c>
      <c r="D672" t="str">
        <f>MID(Table1[[#This Row],[Product ID]],5,2)</f>
        <v>BI</v>
      </c>
      <c r="E672" t="str">
        <f>LEFT(Table1[[#This Row],[Product ID]],3)</f>
        <v>OFF</v>
      </c>
      <c r="F672" s="10">
        <f>VLOOKUP(Table1[[#This Row],[Order ID]],Mapping!H672:J8463,3,0)</f>
        <v>40794</v>
      </c>
      <c r="G672" s="10">
        <f>VLOOKUP(Table1[[#This Row],[Order ID]],Mapping!H672:K8463,4,0)</f>
        <v>40799</v>
      </c>
      <c r="H672" t="str">
        <f>INDEX(Mapping!$B$2:$T$7793,MATCH(Data!$A672,Mapping!$B$3:$B$7793,0),MATCH(Data!$H$1,Mapping!$B$2:$T$2,0))</f>
        <v>Standard Class</v>
      </c>
      <c r="I672" t="str">
        <f>INDEX(Mapping!$B$2:$T$7793,MATCH(Data!$A672,Mapping!$B$3:$B$7793,0),MATCH(Data!$I$1,Mapping!$B$2:$T$2,0))</f>
        <v>Consumer</v>
      </c>
      <c r="J672">
        <f>VLOOKUP($A672,Mapping!$X$3:$Y$7793,2,0)</f>
        <v>94109</v>
      </c>
      <c r="K672" t="str">
        <f>VLOOKUP($J672,Mapping!$AB$3:$AC$475,2,0)</f>
        <v>Fremont</v>
      </c>
      <c r="L672" t="str">
        <f>VLOOKUP($K672,Mapping!$AF$3:$AG$475,2,0)</f>
        <v>Nebraska</v>
      </c>
      <c r="M672" t="str">
        <f>VLOOKUP($L672,Mapping!$AI$3:$AJ$48,2,0)</f>
        <v>United States</v>
      </c>
      <c r="N672" t="str">
        <f>VLOOKUP($L672,Mapping!$AI$3:$AK$48,3,0)</f>
        <v>Central</v>
      </c>
      <c r="O672" t="str">
        <f>VLOOKUP(Table1[[#This Row],[Column1]],Mapping!$AM$8:$AN$11,2,0)</f>
        <v>Office Supplies</v>
      </c>
      <c r="P672" t="str">
        <f>VLOOKUP(Table1[[#This Row],[Column3]],Mapping!$AP$5:$AQ$22,2,0)</f>
        <v>Binders</v>
      </c>
      <c r="Q672">
        <v>8.6080000000000005</v>
      </c>
      <c r="R672">
        <v>2</v>
      </c>
      <c r="S672">
        <v>3.0127999999999995</v>
      </c>
    </row>
    <row r="673" spans="1:19" x14ac:dyDescent="0.35">
      <c r="A673">
        <v>1501</v>
      </c>
      <c r="B673" t="s">
        <v>1745</v>
      </c>
      <c r="C673" t="s">
        <v>1746</v>
      </c>
      <c r="D673" t="str">
        <f>MID(Table1[[#This Row],[Product ID]],5,2)</f>
        <v>FA</v>
      </c>
      <c r="E673" t="str">
        <f>LEFT(Table1[[#This Row],[Product ID]],3)</f>
        <v>OFF</v>
      </c>
      <c r="F673" s="10">
        <f>VLOOKUP(Table1[[#This Row],[Order ID]],Mapping!H673:J8464,3,0)</f>
        <v>40676</v>
      </c>
      <c r="G673" s="10">
        <f>VLOOKUP(Table1[[#This Row],[Order ID]],Mapping!H673:K8464,4,0)</f>
        <v>40678</v>
      </c>
      <c r="H673" t="str">
        <f>INDEX(Mapping!$B$2:$T$7793,MATCH(Data!$A673,Mapping!$B$3:$B$7793,0),MATCH(Data!$H$1,Mapping!$B$2:$T$2,0))</f>
        <v>Second Class</v>
      </c>
      <c r="I673" t="str">
        <f>INDEX(Mapping!$B$2:$T$7793,MATCH(Data!$A673,Mapping!$B$3:$B$7793,0),MATCH(Data!$I$1,Mapping!$B$2:$T$2,0))</f>
        <v>Consumer</v>
      </c>
      <c r="J673">
        <f>VLOOKUP($A673,Mapping!$X$3:$Y$7793,2,0)</f>
        <v>33012</v>
      </c>
      <c r="K673" t="str">
        <f>VLOOKUP($J673,Mapping!$AB$3:$AC$475,2,0)</f>
        <v>Murrieta</v>
      </c>
      <c r="L673" t="str">
        <f>VLOOKUP($K673,Mapping!$AF$3:$AG$475,2,0)</f>
        <v>California</v>
      </c>
      <c r="M673" t="str">
        <f>VLOOKUP($L673,Mapping!$AI$3:$AJ$48,2,0)</f>
        <v>United States</v>
      </c>
      <c r="N673" t="str">
        <f>VLOOKUP($L673,Mapping!$AI$3:$AK$48,3,0)</f>
        <v>West</v>
      </c>
      <c r="O673" t="str">
        <f>VLOOKUP(Table1[[#This Row],[Column1]],Mapping!$AM$8:$AN$11,2,0)</f>
        <v>Office Supplies</v>
      </c>
      <c r="P673" t="str">
        <f>VLOOKUP(Table1[[#This Row],[Column3]],Mapping!$AP$5:$AQ$22,2,0)</f>
        <v>Fasteners</v>
      </c>
      <c r="Q673">
        <v>7.104000000000001</v>
      </c>
      <c r="R673">
        <v>2</v>
      </c>
      <c r="S673">
        <v>2.3976000000000002</v>
      </c>
    </row>
    <row r="674" spans="1:19" x14ac:dyDescent="0.35">
      <c r="A674">
        <v>5897</v>
      </c>
      <c r="B674" t="s">
        <v>4706</v>
      </c>
      <c r="C674" t="s">
        <v>4707</v>
      </c>
      <c r="D674" t="str">
        <f>MID(Table1[[#This Row],[Product ID]],5,2)</f>
        <v>EN</v>
      </c>
      <c r="E674" t="str">
        <f>LEFT(Table1[[#This Row],[Product ID]],3)</f>
        <v>OFF</v>
      </c>
      <c r="F674" s="10">
        <f>VLOOKUP(Table1[[#This Row],[Order ID]],Mapping!H674:J8465,3,0)</f>
        <v>40867</v>
      </c>
      <c r="G674" s="10">
        <f>VLOOKUP(Table1[[#This Row],[Order ID]],Mapping!H674:K8465,4,0)</f>
        <v>40872</v>
      </c>
      <c r="H674" t="str">
        <f>INDEX(Mapping!$B$2:$T$7793,MATCH(Data!$A674,Mapping!$B$3:$B$7793,0),MATCH(Data!$H$1,Mapping!$B$2:$T$2,0))</f>
        <v>First Class</v>
      </c>
      <c r="I674" t="str">
        <f>INDEX(Mapping!$B$2:$T$7793,MATCH(Data!$A674,Mapping!$B$3:$B$7793,0),MATCH(Data!$I$1,Mapping!$B$2:$T$2,0))</f>
        <v>Corporate</v>
      </c>
      <c r="J674">
        <f>VLOOKUP($A674,Mapping!$X$3:$Y$7793,2,0)</f>
        <v>10024</v>
      </c>
      <c r="K674" t="str">
        <f>VLOOKUP($J674,Mapping!$AB$3:$AC$475,2,0)</f>
        <v>Memphis</v>
      </c>
      <c r="L674" t="str">
        <f>VLOOKUP($K674,Mapping!$AF$3:$AG$475,2,0)</f>
        <v>Tennessee</v>
      </c>
      <c r="M674" t="str">
        <f>VLOOKUP($L674,Mapping!$AI$3:$AJ$48,2,0)</f>
        <v>United States</v>
      </c>
      <c r="N674" t="str">
        <f>VLOOKUP($L674,Mapping!$AI$3:$AK$48,3,0)</f>
        <v>South</v>
      </c>
      <c r="O674" t="str">
        <f>VLOOKUP(Table1[[#This Row],[Column1]],Mapping!$AM$8:$AN$11,2,0)</f>
        <v>Office Supplies</v>
      </c>
      <c r="P674" t="str">
        <f>VLOOKUP(Table1[[#This Row],[Column3]],Mapping!$AP$5:$AQ$22,2,0)</f>
        <v>Envelopes</v>
      </c>
      <c r="Q674">
        <v>34.74</v>
      </c>
      <c r="R674">
        <v>3</v>
      </c>
      <c r="S674">
        <v>17.37</v>
      </c>
    </row>
    <row r="675" spans="1:19" x14ac:dyDescent="0.35">
      <c r="A675">
        <v>5898</v>
      </c>
      <c r="B675" t="s">
        <v>4706</v>
      </c>
      <c r="C675" t="s">
        <v>1164</v>
      </c>
      <c r="D675" t="str">
        <f>MID(Table1[[#This Row],[Product ID]],5,2)</f>
        <v>PH</v>
      </c>
      <c r="E675" t="str">
        <f>LEFT(Table1[[#This Row],[Product ID]],3)</f>
        <v>TEC</v>
      </c>
      <c r="F675" s="10">
        <f>VLOOKUP(Table1[[#This Row],[Order ID]],Mapping!H675:J8466,3,0)</f>
        <v>40867</v>
      </c>
      <c r="G675" s="10">
        <f>VLOOKUP(Table1[[#This Row],[Order ID]],Mapping!H675:K8466,4,0)</f>
        <v>40872</v>
      </c>
      <c r="H675" t="str">
        <f>INDEX(Mapping!$B$2:$T$7793,MATCH(Data!$A675,Mapping!$B$3:$B$7793,0),MATCH(Data!$H$1,Mapping!$B$2:$T$2,0))</f>
        <v>Standard Class</v>
      </c>
      <c r="I675" t="str">
        <f>INDEX(Mapping!$B$2:$T$7793,MATCH(Data!$A675,Mapping!$B$3:$B$7793,0),MATCH(Data!$I$1,Mapping!$B$2:$T$2,0))</f>
        <v>Corporate</v>
      </c>
      <c r="J675">
        <f>VLOOKUP($A675,Mapping!$X$3:$Y$7793,2,0)</f>
        <v>10024</v>
      </c>
      <c r="K675" t="str">
        <f>VLOOKUP($J675,Mapping!$AB$3:$AC$475,2,0)</f>
        <v>Memphis</v>
      </c>
      <c r="L675" t="str">
        <f>VLOOKUP($K675,Mapping!$AF$3:$AG$475,2,0)</f>
        <v>Tennessee</v>
      </c>
      <c r="M675" t="str">
        <f>VLOOKUP($L675,Mapping!$AI$3:$AJ$48,2,0)</f>
        <v>United States</v>
      </c>
      <c r="N675" t="str">
        <f>VLOOKUP($L675,Mapping!$AI$3:$AK$48,3,0)</f>
        <v>South</v>
      </c>
      <c r="O675" t="str">
        <f>VLOOKUP(Table1[[#This Row],[Column1]],Mapping!$AM$8:$AN$11,2,0)</f>
        <v>Technology</v>
      </c>
      <c r="P675" t="str">
        <f>VLOOKUP(Table1[[#This Row],[Column3]],Mapping!$AP$5:$AQ$22,2,0)</f>
        <v>Phones</v>
      </c>
      <c r="Q675">
        <v>833.94</v>
      </c>
      <c r="R675">
        <v>6</v>
      </c>
      <c r="S675">
        <v>216.8244</v>
      </c>
    </row>
    <row r="676" spans="1:19" x14ac:dyDescent="0.35">
      <c r="A676">
        <v>5899</v>
      </c>
      <c r="B676" t="s">
        <v>4706</v>
      </c>
      <c r="C676" t="s">
        <v>1065</v>
      </c>
      <c r="D676" t="str">
        <f>MID(Table1[[#This Row],[Product ID]],5,2)</f>
        <v>BI</v>
      </c>
      <c r="E676" t="str">
        <f>LEFT(Table1[[#This Row],[Product ID]],3)</f>
        <v>OFF</v>
      </c>
      <c r="F676" s="10">
        <f>VLOOKUP(Table1[[#This Row],[Order ID]],Mapping!H676:J8467,3,0)</f>
        <v>40867</v>
      </c>
      <c r="G676" s="10">
        <f>VLOOKUP(Table1[[#This Row],[Order ID]],Mapping!H676:K8467,4,0)</f>
        <v>40872</v>
      </c>
      <c r="H676" t="str">
        <f>INDEX(Mapping!$B$2:$T$7793,MATCH(Data!$A676,Mapping!$B$3:$B$7793,0),MATCH(Data!$H$1,Mapping!$B$2:$T$2,0))</f>
        <v>Standard Class</v>
      </c>
      <c r="I676" t="str">
        <f>INDEX(Mapping!$B$2:$T$7793,MATCH(Data!$A676,Mapping!$B$3:$B$7793,0),MATCH(Data!$I$1,Mapping!$B$2:$T$2,0))</f>
        <v>Corporate</v>
      </c>
      <c r="J676">
        <f>VLOOKUP($A676,Mapping!$X$3:$Y$7793,2,0)</f>
        <v>10024</v>
      </c>
      <c r="K676" t="str">
        <f>VLOOKUP($J676,Mapping!$AB$3:$AC$475,2,0)</f>
        <v>Memphis</v>
      </c>
      <c r="L676" t="str">
        <f>VLOOKUP($K676,Mapping!$AF$3:$AG$475,2,0)</f>
        <v>Tennessee</v>
      </c>
      <c r="M676" t="str">
        <f>VLOOKUP($L676,Mapping!$AI$3:$AJ$48,2,0)</f>
        <v>United States</v>
      </c>
      <c r="N676" t="str">
        <f>VLOOKUP($L676,Mapping!$AI$3:$AK$48,3,0)</f>
        <v>South</v>
      </c>
      <c r="O676" t="str">
        <f>VLOOKUP(Table1[[#This Row],[Column1]],Mapping!$AM$8:$AN$11,2,0)</f>
        <v>Office Supplies</v>
      </c>
      <c r="P676" t="str">
        <f>VLOOKUP(Table1[[#This Row],[Column3]],Mapping!$AP$5:$AQ$22,2,0)</f>
        <v>Binders</v>
      </c>
      <c r="Q676">
        <v>12.96</v>
      </c>
      <c r="R676">
        <v>3</v>
      </c>
      <c r="S676">
        <v>4.5359999999999996</v>
      </c>
    </row>
    <row r="677" spans="1:19" x14ac:dyDescent="0.35">
      <c r="A677">
        <v>5900</v>
      </c>
      <c r="B677" t="s">
        <v>4706</v>
      </c>
      <c r="C677" t="s">
        <v>2248</v>
      </c>
      <c r="D677" t="str">
        <f>MID(Table1[[#This Row],[Product ID]],5,2)</f>
        <v>PA</v>
      </c>
      <c r="E677" t="str">
        <f>LEFT(Table1[[#This Row],[Product ID]],3)</f>
        <v>OFF</v>
      </c>
      <c r="F677" s="10">
        <f>VLOOKUP(Table1[[#This Row],[Order ID]],Mapping!H677:J8468,3,0)</f>
        <v>40867</v>
      </c>
      <c r="G677" s="10">
        <f>VLOOKUP(Table1[[#This Row],[Order ID]],Mapping!H677:K8468,4,0)</f>
        <v>40872</v>
      </c>
      <c r="H677" t="str">
        <f>INDEX(Mapping!$B$2:$T$7793,MATCH(Data!$A677,Mapping!$B$3:$B$7793,0),MATCH(Data!$H$1,Mapping!$B$2:$T$2,0))</f>
        <v>Standard Class</v>
      </c>
      <c r="I677" t="str">
        <f>INDEX(Mapping!$B$2:$T$7793,MATCH(Data!$A677,Mapping!$B$3:$B$7793,0),MATCH(Data!$I$1,Mapping!$B$2:$T$2,0))</f>
        <v>Corporate</v>
      </c>
      <c r="J677">
        <f>VLOOKUP($A677,Mapping!$X$3:$Y$7793,2,0)</f>
        <v>10024</v>
      </c>
      <c r="K677" t="str">
        <f>VLOOKUP($J677,Mapping!$AB$3:$AC$475,2,0)</f>
        <v>Memphis</v>
      </c>
      <c r="L677" t="str">
        <f>VLOOKUP($K677,Mapping!$AF$3:$AG$475,2,0)</f>
        <v>Tennessee</v>
      </c>
      <c r="M677" t="str">
        <f>VLOOKUP($L677,Mapping!$AI$3:$AJ$48,2,0)</f>
        <v>United States</v>
      </c>
      <c r="N677" t="str">
        <f>VLOOKUP($L677,Mapping!$AI$3:$AK$48,3,0)</f>
        <v>South</v>
      </c>
      <c r="O677" t="str">
        <f>VLOOKUP(Table1[[#This Row],[Column1]],Mapping!$AM$8:$AN$11,2,0)</f>
        <v>Office Supplies</v>
      </c>
      <c r="P677" t="str">
        <f>VLOOKUP(Table1[[#This Row],[Column3]],Mapping!$AP$5:$AQ$22,2,0)</f>
        <v>Paper</v>
      </c>
      <c r="Q677">
        <v>25.92</v>
      </c>
      <c r="R677">
        <v>4</v>
      </c>
      <c r="S677">
        <v>12.441600000000001</v>
      </c>
    </row>
    <row r="678" spans="1:19" x14ac:dyDescent="0.35">
      <c r="A678">
        <v>3537</v>
      </c>
      <c r="B678" t="s">
        <v>3297</v>
      </c>
      <c r="C678" t="s">
        <v>33</v>
      </c>
      <c r="D678" t="str">
        <f>MID(Table1[[#This Row],[Product ID]],5,2)</f>
        <v>CH</v>
      </c>
      <c r="E678" t="str">
        <f>LEFT(Table1[[#This Row],[Product ID]],3)</f>
        <v>FUR</v>
      </c>
      <c r="F678" s="10">
        <f>VLOOKUP(Table1[[#This Row],[Order ID]],Mapping!H678:J8469,3,0)</f>
        <v>40826</v>
      </c>
      <c r="G678" s="10">
        <f>VLOOKUP(Table1[[#This Row],[Order ID]],Mapping!H678:K8469,4,0)</f>
        <v>40826</v>
      </c>
      <c r="H678" t="str">
        <f>INDEX(Mapping!$B$2:$T$7793,MATCH(Data!$A678,Mapping!$B$3:$B$7793,0),MATCH(Data!$H$1,Mapping!$B$2:$T$2,0))</f>
        <v>First Class</v>
      </c>
      <c r="I678" t="str">
        <f>INDEX(Mapping!$B$2:$T$7793,MATCH(Data!$A678,Mapping!$B$3:$B$7793,0),MATCH(Data!$I$1,Mapping!$B$2:$T$2,0))</f>
        <v>Consumer</v>
      </c>
      <c r="J678">
        <f>VLOOKUP($A678,Mapping!$X$3:$Y$7793,2,0)</f>
        <v>95336</v>
      </c>
      <c r="K678" t="str">
        <f>VLOOKUP($J678,Mapping!$AB$3:$AC$475,2,0)</f>
        <v>Tallahassee</v>
      </c>
      <c r="L678" t="str">
        <f>VLOOKUP($K678,Mapping!$AF$3:$AG$475,2,0)</f>
        <v>Florida</v>
      </c>
      <c r="M678" t="str">
        <f>VLOOKUP($L678,Mapping!$AI$3:$AJ$48,2,0)</f>
        <v>United States</v>
      </c>
      <c r="N678" t="str">
        <f>VLOOKUP($L678,Mapping!$AI$3:$AK$48,3,0)</f>
        <v>South</v>
      </c>
      <c r="O678" t="str">
        <f>VLOOKUP(Table1[[#This Row],[Column1]],Mapping!$AM$8:$AN$11,2,0)</f>
        <v>Furniture</v>
      </c>
      <c r="P678" t="str">
        <f>VLOOKUP(Table1[[#This Row],[Column3]],Mapping!$AP$5:$AQ$22,2,0)</f>
        <v>Chairs</v>
      </c>
      <c r="Q678">
        <v>122.352</v>
      </c>
      <c r="R678">
        <v>3</v>
      </c>
      <c r="S678">
        <v>13.764599999999994</v>
      </c>
    </row>
    <row r="679" spans="1:19" x14ac:dyDescent="0.35">
      <c r="A679">
        <v>3538</v>
      </c>
      <c r="B679" t="s">
        <v>3297</v>
      </c>
      <c r="C679" t="s">
        <v>735</v>
      </c>
      <c r="D679" t="str">
        <f>MID(Table1[[#This Row],[Product ID]],5,2)</f>
        <v>EN</v>
      </c>
      <c r="E679" t="str">
        <f>LEFT(Table1[[#This Row],[Product ID]],3)</f>
        <v>OFF</v>
      </c>
      <c r="F679" s="10">
        <f>VLOOKUP(Table1[[#This Row],[Order ID]],Mapping!H679:J8470,3,0)</f>
        <v>40826</v>
      </c>
      <c r="G679" s="10">
        <f>VLOOKUP(Table1[[#This Row],[Order ID]],Mapping!H679:K8470,4,0)</f>
        <v>40826</v>
      </c>
      <c r="H679" t="str">
        <f>INDEX(Mapping!$B$2:$T$7793,MATCH(Data!$A679,Mapping!$B$3:$B$7793,0),MATCH(Data!$H$1,Mapping!$B$2:$T$2,0))</f>
        <v>Same Day</v>
      </c>
      <c r="I679" t="str">
        <f>INDEX(Mapping!$B$2:$T$7793,MATCH(Data!$A679,Mapping!$B$3:$B$7793,0),MATCH(Data!$I$1,Mapping!$B$2:$T$2,0))</f>
        <v>Home Office</v>
      </c>
      <c r="J679">
        <f>VLOOKUP($A679,Mapping!$X$3:$Y$7793,2,0)</f>
        <v>95336</v>
      </c>
      <c r="K679" t="str">
        <f>VLOOKUP($J679,Mapping!$AB$3:$AC$475,2,0)</f>
        <v>Tallahassee</v>
      </c>
      <c r="L679" t="str">
        <f>VLOOKUP($K679,Mapping!$AF$3:$AG$475,2,0)</f>
        <v>Florida</v>
      </c>
      <c r="M679" t="str">
        <f>VLOOKUP($L679,Mapping!$AI$3:$AJ$48,2,0)</f>
        <v>United States</v>
      </c>
      <c r="N679" t="str">
        <f>VLOOKUP($L679,Mapping!$AI$3:$AK$48,3,0)</f>
        <v>South</v>
      </c>
      <c r="O679" t="str">
        <f>VLOOKUP(Table1[[#This Row],[Column1]],Mapping!$AM$8:$AN$11,2,0)</f>
        <v>Office Supplies</v>
      </c>
      <c r="P679" t="str">
        <f>VLOOKUP(Table1[[#This Row],[Column3]],Mapping!$AP$5:$AQ$22,2,0)</f>
        <v>Envelopes</v>
      </c>
      <c r="Q679">
        <v>15.28</v>
      </c>
      <c r="R679">
        <v>2</v>
      </c>
      <c r="S679">
        <v>7.4871999999999996</v>
      </c>
    </row>
    <row r="680" spans="1:19" x14ac:dyDescent="0.35">
      <c r="A680">
        <v>6659</v>
      </c>
      <c r="B680" t="s">
        <v>5133</v>
      </c>
      <c r="C680" t="s">
        <v>1127</v>
      </c>
      <c r="D680" t="str">
        <f>MID(Table1[[#This Row],[Product ID]],5,2)</f>
        <v>CO</v>
      </c>
      <c r="E680" t="str">
        <f>LEFT(Table1[[#This Row],[Product ID]],3)</f>
        <v>TEC</v>
      </c>
      <c r="F680" s="10">
        <f>VLOOKUP(Table1[[#This Row],[Order ID]],Mapping!H680:J8471,3,0)</f>
        <v>40693</v>
      </c>
      <c r="G680" s="10">
        <f>VLOOKUP(Table1[[#This Row],[Order ID]],Mapping!H680:K8471,4,0)</f>
        <v>40697</v>
      </c>
      <c r="H680" t="str">
        <f>INDEX(Mapping!$B$2:$T$7793,MATCH(Data!$A680,Mapping!$B$3:$B$7793,0),MATCH(Data!$H$1,Mapping!$B$2:$T$2,0))</f>
        <v>Standard Class</v>
      </c>
      <c r="I680" t="str">
        <f>INDEX(Mapping!$B$2:$T$7793,MATCH(Data!$A680,Mapping!$B$3:$B$7793,0),MATCH(Data!$I$1,Mapping!$B$2:$T$2,0))</f>
        <v>Corporate</v>
      </c>
      <c r="J680">
        <f>VLOOKUP($A680,Mapping!$X$3:$Y$7793,2,0)</f>
        <v>60623</v>
      </c>
      <c r="K680" t="str">
        <f>VLOOKUP($J680,Mapping!$AB$3:$AC$475,2,0)</f>
        <v>Independence</v>
      </c>
      <c r="L680" t="str">
        <f>VLOOKUP($K680,Mapping!$AF$3:$AG$475,2,0)</f>
        <v>Missouri</v>
      </c>
      <c r="M680" t="str">
        <f>VLOOKUP($L680,Mapping!$AI$3:$AJ$48,2,0)</f>
        <v>United States</v>
      </c>
      <c r="N680" t="str">
        <f>VLOOKUP($L680,Mapping!$AI$3:$AK$48,3,0)</f>
        <v>Central</v>
      </c>
      <c r="O680" t="str">
        <f>VLOOKUP(Table1[[#This Row],[Column1]],Mapping!$AM$8:$AN$11,2,0)</f>
        <v>Technology</v>
      </c>
      <c r="P680" t="str">
        <f>VLOOKUP(Table1[[#This Row],[Column3]],Mapping!$AP$5:$AQ$22,2,0)</f>
        <v>Copiers</v>
      </c>
      <c r="Q680">
        <v>719.97600000000011</v>
      </c>
      <c r="R680">
        <v>3</v>
      </c>
      <c r="S680">
        <v>134.99549999999999</v>
      </c>
    </row>
    <row r="681" spans="1:19" x14ac:dyDescent="0.35">
      <c r="A681">
        <v>4063</v>
      </c>
      <c r="B681" t="s">
        <v>3628</v>
      </c>
      <c r="C681" t="s">
        <v>3067</v>
      </c>
      <c r="D681" t="str">
        <f>MID(Table1[[#This Row],[Product ID]],5,2)</f>
        <v>BO</v>
      </c>
      <c r="E681" t="str">
        <f>LEFT(Table1[[#This Row],[Product ID]],3)</f>
        <v>FUR</v>
      </c>
      <c r="F681" s="10">
        <f>VLOOKUP(Table1[[#This Row],[Order ID]],Mapping!H681:J8472,3,0)</f>
        <v>40708</v>
      </c>
      <c r="G681" s="10">
        <f>VLOOKUP(Table1[[#This Row],[Order ID]],Mapping!H681:K8472,4,0)</f>
        <v>40714</v>
      </c>
      <c r="H681" t="str">
        <f>INDEX(Mapping!$B$2:$T$7793,MATCH(Data!$A681,Mapping!$B$3:$B$7793,0),MATCH(Data!$H$1,Mapping!$B$2:$T$2,0))</f>
        <v>Same Day</v>
      </c>
      <c r="I681" t="str">
        <f>INDEX(Mapping!$B$2:$T$7793,MATCH(Data!$A681,Mapping!$B$3:$B$7793,0),MATCH(Data!$I$1,Mapping!$B$2:$T$2,0))</f>
        <v>Consumer</v>
      </c>
      <c r="J681">
        <f>VLOOKUP($A681,Mapping!$X$3:$Y$7793,2,0)</f>
        <v>48234</v>
      </c>
      <c r="K681" t="str">
        <f>VLOOKUP($J681,Mapping!$AB$3:$AC$475,2,0)</f>
        <v>Chester</v>
      </c>
      <c r="L681" t="str">
        <f>VLOOKUP($K681,Mapping!$AF$3:$AG$475,2,0)</f>
        <v>Pennsylvania</v>
      </c>
      <c r="M681" t="str">
        <f>VLOOKUP($L681,Mapping!$AI$3:$AJ$48,2,0)</f>
        <v>United States</v>
      </c>
      <c r="N681" t="str">
        <f>VLOOKUP($L681,Mapping!$AI$3:$AK$48,3,0)</f>
        <v>East</v>
      </c>
      <c r="O681" t="str">
        <f>VLOOKUP(Table1[[#This Row],[Column1]],Mapping!$AM$8:$AN$11,2,0)</f>
        <v>Furniture</v>
      </c>
      <c r="P681" t="str">
        <f>VLOOKUP(Table1[[#This Row],[Column3]],Mapping!$AP$5:$AQ$22,2,0)</f>
        <v>Bookcases</v>
      </c>
      <c r="Q681">
        <v>212.94</v>
      </c>
      <c r="R681">
        <v>3</v>
      </c>
      <c r="S681">
        <v>57.4938</v>
      </c>
    </row>
    <row r="682" spans="1:19" x14ac:dyDescent="0.35">
      <c r="A682">
        <v>2548</v>
      </c>
      <c r="B682" t="s">
        <v>2622</v>
      </c>
      <c r="C682" t="s">
        <v>827</v>
      </c>
      <c r="D682" t="str">
        <f>MID(Table1[[#This Row],[Product ID]],5,2)</f>
        <v>PA</v>
      </c>
      <c r="E682" t="str">
        <f>LEFT(Table1[[#This Row],[Product ID]],3)</f>
        <v>OFF</v>
      </c>
      <c r="F682" s="10">
        <f>VLOOKUP(Table1[[#This Row],[Order ID]],Mapping!H682:J8473,3,0)</f>
        <v>40864</v>
      </c>
      <c r="G682" s="10">
        <f>VLOOKUP(Table1[[#This Row],[Order ID]],Mapping!H682:K8473,4,0)</f>
        <v>40866</v>
      </c>
      <c r="H682" t="str">
        <f>INDEX(Mapping!$B$2:$T$7793,MATCH(Data!$A682,Mapping!$B$3:$B$7793,0),MATCH(Data!$H$1,Mapping!$B$2:$T$2,0))</f>
        <v>First Class</v>
      </c>
      <c r="I682" t="str">
        <f>INDEX(Mapping!$B$2:$T$7793,MATCH(Data!$A682,Mapping!$B$3:$B$7793,0),MATCH(Data!$I$1,Mapping!$B$2:$T$2,0))</f>
        <v>Corporate</v>
      </c>
      <c r="J682">
        <f>VLOOKUP($A682,Mapping!$X$3:$Y$7793,2,0)</f>
        <v>94109</v>
      </c>
      <c r="K682" t="str">
        <f>VLOOKUP($J682,Mapping!$AB$3:$AC$475,2,0)</f>
        <v>Fremont</v>
      </c>
      <c r="L682" t="str">
        <f>VLOOKUP($K682,Mapping!$AF$3:$AG$475,2,0)</f>
        <v>Nebraska</v>
      </c>
      <c r="M682" t="str">
        <f>VLOOKUP($L682,Mapping!$AI$3:$AJ$48,2,0)</f>
        <v>United States</v>
      </c>
      <c r="N682" t="str">
        <f>VLOOKUP($L682,Mapping!$AI$3:$AK$48,3,0)</f>
        <v>Central</v>
      </c>
      <c r="O682" t="str">
        <f>VLOOKUP(Table1[[#This Row],[Column1]],Mapping!$AM$8:$AN$11,2,0)</f>
        <v>Office Supplies</v>
      </c>
      <c r="P682" t="str">
        <f>VLOOKUP(Table1[[#This Row],[Column3]],Mapping!$AP$5:$AQ$22,2,0)</f>
        <v>Paper</v>
      </c>
      <c r="Q682">
        <v>733.94999999999993</v>
      </c>
      <c r="R682">
        <v>7</v>
      </c>
      <c r="S682">
        <v>352.29599999999999</v>
      </c>
    </row>
    <row r="683" spans="1:19" x14ac:dyDescent="0.35">
      <c r="A683">
        <v>2549</v>
      </c>
      <c r="B683" t="s">
        <v>2622</v>
      </c>
      <c r="C683" t="s">
        <v>2332</v>
      </c>
      <c r="D683" t="str">
        <f>MID(Table1[[#This Row],[Product ID]],5,2)</f>
        <v>AP</v>
      </c>
      <c r="E683" t="str">
        <f>LEFT(Table1[[#This Row],[Product ID]],3)</f>
        <v>OFF</v>
      </c>
      <c r="F683" s="10">
        <f>VLOOKUP(Table1[[#This Row],[Order ID]],Mapping!H683:J8474,3,0)</f>
        <v>40864</v>
      </c>
      <c r="G683" s="10">
        <f>VLOOKUP(Table1[[#This Row],[Order ID]],Mapping!H683:K8474,4,0)</f>
        <v>40866</v>
      </c>
      <c r="H683" t="str">
        <f>INDEX(Mapping!$B$2:$T$7793,MATCH(Data!$A683,Mapping!$B$3:$B$7793,0),MATCH(Data!$H$1,Mapping!$B$2:$T$2,0))</f>
        <v>First Class</v>
      </c>
      <c r="I683" t="str">
        <f>INDEX(Mapping!$B$2:$T$7793,MATCH(Data!$A683,Mapping!$B$3:$B$7793,0),MATCH(Data!$I$1,Mapping!$B$2:$T$2,0))</f>
        <v>Corporate</v>
      </c>
      <c r="J683">
        <f>VLOOKUP($A683,Mapping!$X$3:$Y$7793,2,0)</f>
        <v>94109</v>
      </c>
      <c r="K683" t="str">
        <f>VLOOKUP($J683,Mapping!$AB$3:$AC$475,2,0)</f>
        <v>Fremont</v>
      </c>
      <c r="L683" t="str">
        <f>VLOOKUP($K683,Mapping!$AF$3:$AG$475,2,0)</f>
        <v>Nebraska</v>
      </c>
      <c r="M683" t="str">
        <f>VLOOKUP($L683,Mapping!$AI$3:$AJ$48,2,0)</f>
        <v>United States</v>
      </c>
      <c r="N683" t="str">
        <f>VLOOKUP($L683,Mapping!$AI$3:$AK$48,3,0)</f>
        <v>Central</v>
      </c>
      <c r="O683" t="str">
        <f>VLOOKUP(Table1[[#This Row],[Column1]],Mapping!$AM$8:$AN$11,2,0)</f>
        <v>Office Supplies</v>
      </c>
      <c r="P683" t="str">
        <f>VLOOKUP(Table1[[#This Row],[Column3]],Mapping!$AP$5:$AQ$22,2,0)</f>
        <v>Appliances</v>
      </c>
      <c r="Q683">
        <v>241.44</v>
      </c>
      <c r="R683">
        <v>3</v>
      </c>
      <c r="S683">
        <v>72.431999999999988</v>
      </c>
    </row>
    <row r="684" spans="1:19" x14ac:dyDescent="0.35">
      <c r="A684">
        <v>4649</v>
      </c>
      <c r="B684" t="s">
        <v>3998</v>
      </c>
      <c r="C684" t="s">
        <v>632</v>
      </c>
      <c r="D684" t="str">
        <f>MID(Table1[[#This Row],[Product ID]],5,2)</f>
        <v>PH</v>
      </c>
      <c r="E684" t="str">
        <f>LEFT(Table1[[#This Row],[Product ID]],3)</f>
        <v>TEC</v>
      </c>
      <c r="F684" s="10">
        <f>VLOOKUP(Table1[[#This Row],[Order ID]],Mapping!H684:J8475,3,0)</f>
        <v>40858</v>
      </c>
      <c r="G684" s="10">
        <f>VLOOKUP(Table1[[#This Row],[Order ID]],Mapping!H684:K8475,4,0)</f>
        <v>40860</v>
      </c>
      <c r="H684" t="str">
        <f>INDEX(Mapping!$B$2:$T$7793,MATCH(Data!$A684,Mapping!$B$3:$B$7793,0),MATCH(Data!$H$1,Mapping!$B$2:$T$2,0))</f>
        <v>Second Class</v>
      </c>
      <c r="I684" t="str">
        <f>INDEX(Mapping!$B$2:$T$7793,MATCH(Data!$A684,Mapping!$B$3:$B$7793,0),MATCH(Data!$I$1,Mapping!$B$2:$T$2,0))</f>
        <v>Corporate</v>
      </c>
      <c r="J684">
        <f>VLOOKUP($A684,Mapping!$X$3:$Y$7793,2,0)</f>
        <v>90004</v>
      </c>
      <c r="K684" t="str">
        <f>VLOOKUP($J684,Mapping!$AB$3:$AC$475,2,0)</f>
        <v>Durham</v>
      </c>
      <c r="L684" t="str">
        <f>VLOOKUP($K684,Mapping!$AF$3:$AG$475,2,0)</f>
        <v>North Carolina</v>
      </c>
      <c r="M684" t="str">
        <f>VLOOKUP($L684,Mapping!$AI$3:$AJ$48,2,0)</f>
        <v>United States</v>
      </c>
      <c r="N684" t="str">
        <f>VLOOKUP($L684,Mapping!$AI$3:$AK$48,3,0)</f>
        <v>South</v>
      </c>
      <c r="O684" t="str">
        <f>VLOOKUP(Table1[[#This Row],[Column1]],Mapping!$AM$8:$AN$11,2,0)</f>
        <v>Technology</v>
      </c>
      <c r="P684" t="str">
        <f>VLOOKUP(Table1[[#This Row],[Column3]],Mapping!$AP$5:$AQ$22,2,0)</f>
        <v>Phones</v>
      </c>
      <c r="Q684">
        <v>575.928</v>
      </c>
      <c r="R684">
        <v>9</v>
      </c>
      <c r="S684">
        <v>57.592799999999983</v>
      </c>
    </row>
    <row r="685" spans="1:19" x14ac:dyDescent="0.35">
      <c r="A685">
        <v>4650</v>
      </c>
      <c r="B685" t="s">
        <v>3998</v>
      </c>
      <c r="C685" t="s">
        <v>1450</v>
      </c>
      <c r="D685" t="str">
        <f>MID(Table1[[#This Row],[Product ID]],5,2)</f>
        <v>AP</v>
      </c>
      <c r="E685" t="str">
        <f>LEFT(Table1[[#This Row],[Product ID]],3)</f>
        <v>OFF</v>
      </c>
      <c r="F685" s="10">
        <f>VLOOKUP(Table1[[#This Row],[Order ID]],Mapping!H685:J8476,3,0)</f>
        <v>40858</v>
      </c>
      <c r="G685" s="10">
        <f>VLOOKUP(Table1[[#This Row],[Order ID]],Mapping!H685:K8476,4,0)</f>
        <v>40860</v>
      </c>
      <c r="H685" t="str">
        <f>INDEX(Mapping!$B$2:$T$7793,MATCH(Data!$A685,Mapping!$B$3:$B$7793,0),MATCH(Data!$H$1,Mapping!$B$2:$T$2,0))</f>
        <v>Second Class</v>
      </c>
      <c r="I685" t="str">
        <f>INDEX(Mapping!$B$2:$T$7793,MATCH(Data!$A685,Mapping!$B$3:$B$7793,0),MATCH(Data!$I$1,Mapping!$B$2:$T$2,0))</f>
        <v>Home Office</v>
      </c>
      <c r="J685">
        <f>VLOOKUP($A685,Mapping!$X$3:$Y$7793,2,0)</f>
        <v>90004</v>
      </c>
      <c r="K685" t="str">
        <f>VLOOKUP($J685,Mapping!$AB$3:$AC$475,2,0)</f>
        <v>Durham</v>
      </c>
      <c r="L685" t="str">
        <f>VLOOKUP($K685,Mapping!$AF$3:$AG$475,2,0)</f>
        <v>North Carolina</v>
      </c>
      <c r="M685" t="str">
        <f>VLOOKUP($L685,Mapping!$AI$3:$AJ$48,2,0)</f>
        <v>United States</v>
      </c>
      <c r="N685" t="str">
        <f>VLOOKUP($L685,Mapping!$AI$3:$AK$48,3,0)</f>
        <v>South</v>
      </c>
      <c r="O685" t="str">
        <f>VLOOKUP(Table1[[#This Row],[Column1]],Mapping!$AM$8:$AN$11,2,0)</f>
        <v>Office Supplies</v>
      </c>
      <c r="P685" t="str">
        <f>VLOOKUP(Table1[[#This Row],[Column3]],Mapping!$AP$5:$AQ$22,2,0)</f>
        <v>Appliances</v>
      </c>
      <c r="Q685">
        <v>7.78</v>
      </c>
      <c r="R685">
        <v>2</v>
      </c>
      <c r="S685">
        <v>2.0228000000000002</v>
      </c>
    </row>
    <row r="686" spans="1:19" x14ac:dyDescent="0.35">
      <c r="A686">
        <v>4651</v>
      </c>
      <c r="B686" t="s">
        <v>3998</v>
      </c>
      <c r="C686" t="s">
        <v>985</v>
      </c>
      <c r="D686" t="str">
        <f>MID(Table1[[#This Row],[Product ID]],5,2)</f>
        <v>PA</v>
      </c>
      <c r="E686" t="str">
        <f>LEFT(Table1[[#This Row],[Product ID]],3)</f>
        <v>OFF</v>
      </c>
      <c r="F686" s="10">
        <f>VLOOKUP(Table1[[#This Row],[Order ID]],Mapping!H686:J8477,3,0)</f>
        <v>40858</v>
      </c>
      <c r="G686" s="10">
        <f>VLOOKUP(Table1[[#This Row],[Order ID]],Mapping!H686:K8477,4,0)</f>
        <v>40860</v>
      </c>
      <c r="H686" t="str">
        <f>INDEX(Mapping!$B$2:$T$7793,MATCH(Data!$A686,Mapping!$B$3:$B$7793,0),MATCH(Data!$H$1,Mapping!$B$2:$T$2,0))</f>
        <v>Second Class</v>
      </c>
      <c r="I686" t="str">
        <f>INDEX(Mapping!$B$2:$T$7793,MATCH(Data!$A686,Mapping!$B$3:$B$7793,0),MATCH(Data!$I$1,Mapping!$B$2:$T$2,0))</f>
        <v>Home Office</v>
      </c>
      <c r="J686">
        <f>VLOOKUP($A686,Mapping!$X$3:$Y$7793,2,0)</f>
        <v>90004</v>
      </c>
      <c r="K686" t="str">
        <f>VLOOKUP($J686,Mapping!$AB$3:$AC$475,2,0)</f>
        <v>Durham</v>
      </c>
      <c r="L686" t="str">
        <f>VLOOKUP($K686,Mapping!$AF$3:$AG$475,2,0)</f>
        <v>North Carolina</v>
      </c>
      <c r="M686" t="str">
        <f>VLOOKUP($L686,Mapping!$AI$3:$AJ$48,2,0)</f>
        <v>United States</v>
      </c>
      <c r="N686" t="str">
        <f>VLOOKUP($L686,Mapping!$AI$3:$AK$48,3,0)</f>
        <v>South</v>
      </c>
      <c r="O686" t="str">
        <f>VLOOKUP(Table1[[#This Row],[Column1]],Mapping!$AM$8:$AN$11,2,0)</f>
        <v>Office Supplies</v>
      </c>
      <c r="P686" t="str">
        <f>VLOOKUP(Table1[[#This Row],[Column3]],Mapping!$AP$5:$AQ$22,2,0)</f>
        <v>Paper</v>
      </c>
      <c r="Q686">
        <v>123.92</v>
      </c>
      <c r="R686">
        <v>4</v>
      </c>
      <c r="S686">
        <v>55.763999999999996</v>
      </c>
    </row>
    <row r="687" spans="1:19" x14ac:dyDescent="0.35">
      <c r="A687">
        <v>424</v>
      </c>
      <c r="B687" t="s">
        <v>574</v>
      </c>
      <c r="C687" t="s">
        <v>575</v>
      </c>
      <c r="D687" t="str">
        <f>MID(Table1[[#This Row],[Product ID]],5,2)</f>
        <v>AC</v>
      </c>
      <c r="E687" t="str">
        <f>LEFT(Table1[[#This Row],[Product ID]],3)</f>
        <v>TEC</v>
      </c>
      <c r="F687" s="10" t="e">
        <f>VLOOKUP(Table1[[#This Row],[Order ID]],Mapping!H687:J8478,3,0)</f>
        <v>#N/A</v>
      </c>
      <c r="G687" s="10" t="e">
        <f>VLOOKUP(Table1[[#This Row],[Order ID]],Mapping!H687:K8478,4,0)</f>
        <v>#N/A</v>
      </c>
      <c r="H687" t="str">
        <f>INDEX(Mapping!$B$2:$T$7793,MATCH(Data!$A687,Mapping!$B$3:$B$7793,0),MATCH(Data!$H$1,Mapping!$B$2:$T$2,0))</f>
        <v>Standard Class</v>
      </c>
      <c r="I687" t="str">
        <f>INDEX(Mapping!$B$2:$T$7793,MATCH(Data!$A687,Mapping!$B$3:$B$7793,0),MATCH(Data!$I$1,Mapping!$B$2:$T$2,0))</f>
        <v>Home Office</v>
      </c>
      <c r="J687">
        <f>VLOOKUP($A687,Mapping!$X$3:$Y$7793,2,0)</f>
        <v>54302</v>
      </c>
      <c r="K687" t="str">
        <f>VLOOKUP($J687,Mapping!$AB$3:$AC$475,2,0)</f>
        <v>Evanston</v>
      </c>
      <c r="L687" t="str">
        <f>VLOOKUP($K687,Mapping!$AF$3:$AG$475,2,0)</f>
        <v>Illinois</v>
      </c>
      <c r="M687" t="str">
        <f>VLOOKUP($L687,Mapping!$AI$3:$AJ$48,2,0)</f>
        <v>United States</v>
      </c>
      <c r="N687" t="str">
        <f>VLOOKUP($L687,Mapping!$AI$3:$AK$48,3,0)</f>
        <v>Central</v>
      </c>
      <c r="O687" t="str">
        <f>VLOOKUP(Table1[[#This Row],[Column1]],Mapping!$AM$8:$AN$11,2,0)</f>
        <v>Technology</v>
      </c>
      <c r="P687" t="str">
        <f>VLOOKUP(Table1[[#This Row],[Column3]],Mapping!$AP$5:$AQ$22,2,0)</f>
        <v>Accessories</v>
      </c>
      <c r="Q687">
        <v>468.90000000000003</v>
      </c>
      <c r="R687">
        <v>6</v>
      </c>
      <c r="S687">
        <v>206.31600000000006</v>
      </c>
    </row>
    <row r="688" spans="1:19" x14ac:dyDescent="0.35">
      <c r="A688">
        <v>2984</v>
      </c>
      <c r="B688" t="s">
        <v>2927</v>
      </c>
      <c r="C688" t="s">
        <v>2928</v>
      </c>
      <c r="D688" t="str">
        <f>MID(Table1[[#This Row],[Product ID]],5,2)</f>
        <v>AC</v>
      </c>
      <c r="E688" t="str">
        <f>LEFT(Table1[[#This Row],[Product ID]],3)</f>
        <v>TEC</v>
      </c>
      <c r="F688" s="10">
        <f>VLOOKUP(Table1[[#This Row],[Order ID]],Mapping!H688:J8479,3,0)</f>
        <v>40897</v>
      </c>
      <c r="G688" s="10">
        <f>VLOOKUP(Table1[[#This Row],[Order ID]],Mapping!H688:K8479,4,0)</f>
        <v>40897</v>
      </c>
      <c r="H688" t="str">
        <f>INDEX(Mapping!$B$2:$T$7793,MATCH(Data!$A688,Mapping!$B$3:$B$7793,0),MATCH(Data!$H$1,Mapping!$B$2:$T$2,0))</f>
        <v>Second Class</v>
      </c>
      <c r="I688" t="str">
        <f>INDEX(Mapping!$B$2:$T$7793,MATCH(Data!$A688,Mapping!$B$3:$B$7793,0),MATCH(Data!$I$1,Mapping!$B$2:$T$2,0))</f>
        <v>Consumer</v>
      </c>
      <c r="J688">
        <f>VLOOKUP($A688,Mapping!$X$3:$Y$7793,2,0)</f>
        <v>80229</v>
      </c>
      <c r="K688" t="str">
        <f>VLOOKUP($J688,Mapping!$AB$3:$AC$475,2,0)</f>
        <v>Margate</v>
      </c>
      <c r="L688" t="str">
        <f>VLOOKUP($K688,Mapping!$AF$3:$AG$475,2,0)</f>
        <v>Florida</v>
      </c>
      <c r="M688" t="str">
        <f>VLOOKUP($L688,Mapping!$AI$3:$AJ$48,2,0)</f>
        <v>United States</v>
      </c>
      <c r="N688" t="str">
        <f>VLOOKUP($L688,Mapping!$AI$3:$AK$48,3,0)</f>
        <v>South</v>
      </c>
      <c r="O688" t="str">
        <f>VLOOKUP(Table1[[#This Row],[Column1]],Mapping!$AM$8:$AN$11,2,0)</f>
        <v>Technology</v>
      </c>
      <c r="P688" t="str">
        <f>VLOOKUP(Table1[[#This Row],[Column3]],Mapping!$AP$5:$AQ$22,2,0)</f>
        <v>Accessories</v>
      </c>
      <c r="Q688">
        <v>447.94399999999996</v>
      </c>
      <c r="R688">
        <v>7</v>
      </c>
      <c r="S688">
        <v>89.588799999999992</v>
      </c>
    </row>
    <row r="689" spans="1:19" x14ac:dyDescent="0.35">
      <c r="A689">
        <v>631</v>
      </c>
      <c r="B689" t="s">
        <v>823</v>
      </c>
      <c r="C689" t="s">
        <v>108</v>
      </c>
      <c r="D689" t="str">
        <f>MID(Table1[[#This Row],[Product ID]],5,2)</f>
        <v>PA</v>
      </c>
      <c r="E689" t="str">
        <f>LEFT(Table1[[#This Row],[Product ID]],3)</f>
        <v>OFF</v>
      </c>
      <c r="F689" s="10" t="e">
        <f>VLOOKUP(Table1[[#This Row],[Order ID]],Mapping!H689:J8480,3,0)</f>
        <v>#N/A</v>
      </c>
      <c r="G689" s="10" t="e">
        <f>VLOOKUP(Table1[[#This Row],[Order ID]],Mapping!H689:K8480,4,0)</f>
        <v>#N/A</v>
      </c>
      <c r="H689" t="str">
        <f>INDEX(Mapping!$B$2:$T$7793,MATCH(Data!$A689,Mapping!$B$3:$B$7793,0),MATCH(Data!$H$1,Mapping!$B$2:$T$2,0))</f>
        <v>Standard Class</v>
      </c>
      <c r="I689" t="str">
        <f>INDEX(Mapping!$B$2:$T$7793,MATCH(Data!$A689,Mapping!$B$3:$B$7793,0),MATCH(Data!$I$1,Mapping!$B$2:$T$2,0))</f>
        <v>Consumer</v>
      </c>
      <c r="J689">
        <f>VLOOKUP($A689,Mapping!$X$3:$Y$7793,2,0)</f>
        <v>19140</v>
      </c>
      <c r="K689" t="str">
        <f>VLOOKUP($J689,Mapping!$AB$3:$AC$475,2,0)</f>
        <v>Orem</v>
      </c>
      <c r="L689" t="str">
        <f>VLOOKUP($K689,Mapping!$AF$3:$AG$475,2,0)</f>
        <v>Utah</v>
      </c>
      <c r="M689" t="str">
        <f>VLOOKUP($L689,Mapping!$AI$3:$AJ$48,2,0)</f>
        <v>United States</v>
      </c>
      <c r="N689" t="str">
        <f>VLOOKUP($L689,Mapping!$AI$3:$AK$48,3,0)</f>
        <v>West</v>
      </c>
      <c r="O689" t="str">
        <f>VLOOKUP(Table1[[#This Row],[Column1]],Mapping!$AM$8:$AN$11,2,0)</f>
        <v>Office Supplies</v>
      </c>
      <c r="P689" t="str">
        <f>VLOOKUP(Table1[[#This Row],[Column3]],Mapping!$AP$5:$AQ$22,2,0)</f>
        <v>Paper</v>
      </c>
      <c r="Q689">
        <v>41.472000000000008</v>
      </c>
      <c r="R689">
        <v>8</v>
      </c>
      <c r="S689">
        <v>14.5152</v>
      </c>
    </row>
    <row r="690" spans="1:19" x14ac:dyDescent="0.35">
      <c r="A690">
        <v>632</v>
      </c>
      <c r="B690" t="s">
        <v>823</v>
      </c>
      <c r="C690" t="s">
        <v>824</v>
      </c>
      <c r="D690" t="str">
        <f>MID(Table1[[#This Row],[Product ID]],5,2)</f>
        <v>BI</v>
      </c>
      <c r="E690" t="str">
        <f>LEFT(Table1[[#This Row],[Product ID]],3)</f>
        <v>OFF</v>
      </c>
      <c r="F690" s="10" t="e">
        <f>VLOOKUP(Table1[[#This Row],[Order ID]],Mapping!H690:J8481,3,0)</f>
        <v>#N/A</v>
      </c>
      <c r="G690" s="10" t="e">
        <f>VLOOKUP(Table1[[#This Row],[Order ID]],Mapping!H690:K8481,4,0)</f>
        <v>#N/A</v>
      </c>
      <c r="H690" t="str">
        <f>INDEX(Mapping!$B$2:$T$7793,MATCH(Data!$A690,Mapping!$B$3:$B$7793,0),MATCH(Data!$H$1,Mapping!$B$2:$T$2,0))</f>
        <v>Standard Class</v>
      </c>
      <c r="I690" t="str">
        <f>INDEX(Mapping!$B$2:$T$7793,MATCH(Data!$A690,Mapping!$B$3:$B$7793,0),MATCH(Data!$I$1,Mapping!$B$2:$T$2,0))</f>
        <v>Consumer</v>
      </c>
      <c r="J690">
        <f>VLOOKUP($A690,Mapping!$X$3:$Y$7793,2,0)</f>
        <v>19140</v>
      </c>
      <c r="K690" t="str">
        <f>VLOOKUP($J690,Mapping!$AB$3:$AC$475,2,0)</f>
        <v>Orem</v>
      </c>
      <c r="L690" t="str">
        <f>VLOOKUP($K690,Mapping!$AF$3:$AG$475,2,0)</f>
        <v>Utah</v>
      </c>
      <c r="M690" t="str">
        <f>VLOOKUP($L690,Mapping!$AI$3:$AJ$48,2,0)</f>
        <v>United States</v>
      </c>
      <c r="N690" t="str">
        <f>VLOOKUP($L690,Mapping!$AI$3:$AK$48,3,0)</f>
        <v>West</v>
      </c>
      <c r="O690" t="str">
        <f>VLOOKUP(Table1[[#This Row],[Column1]],Mapping!$AM$8:$AN$11,2,0)</f>
        <v>Office Supplies</v>
      </c>
      <c r="P690" t="str">
        <f>VLOOKUP(Table1[[#This Row],[Column3]],Mapping!$AP$5:$AQ$22,2,0)</f>
        <v>Binders</v>
      </c>
      <c r="Q690">
        <v>3.168000000000001</v>
      </c>
      <c r="R690">
        <v>3</v>
      </c>
      <c r="S690">
        <v>-2.4287999999999998</v>
      </c>
    </row>
    <row r="691" spans="1:19" x14ac:dyDescent="0.35">
      <c r="A691">
        <v>633</v>
      </c>
      <c r="B691" t="s">
        <v>823</v>
      </c>
      <c r="C691" t="s">
        <v>825</v>
      </c>
      <c r="D691" t="str">
        <f>MID(Table1[[#This Row],[Product ID]],5,2)</f>
        <v>CH</v>
      </c>
      <c r="E691" t="str">
        <f>LEFT(Table1[[#This Row],[Product ID]],3)</f>
        <v>FUR</v>
      </c>
      <c r="F691" s="10" t="e">
        <f>VLOOKUP(Table1[[#This Row],[Order ID]],Mapping!H691:J8482,3,0)</f>
        <v>#N/A</v>
      </c>
      <c r="G691" s="10" t="e">
        <f>VLOOKUP(Table1[[#This Row],[Order ID]],Mapping!H691:K8482,4,0)</f>
        <v>#N/A</v>
      </c>
      <c r="H691" t="str">
        <f>INDEX(Mapping!$B$2:$T$7793,MATCH(Data!$A691,Mapping!$B$3:$B$7793,0),MATCH(Data!$H$1,Mapping!$B$2:$T$2,0))</f>
        <v>Standard Class</v>
      </c>
      <c r="I691" t="str">
        <f>INDEX(Mapping!$B$2:$T$7793,MATCH(Data!$A691,Mapping!$B$3:$B$7793,0),MATCH(Data!$I$1,Mapping!$B$2:$T$2,0))</f>
        <v>Consumer</v>
      </c>
      <c r="J691">
        <f>VLOOKUP($A691,Mapping!$X$3:$Y$7793,2,0)</f>
        <v>19140</v>
      </c>
      <c r="K691" t="str">
        <f>VLOOKUP($J691,Mapping!$AB$3:$AC$475,2,0)</f>
        <v>Orem</v>
      </c>
      <c r="L691" t="str">
        <f>VLOOKUP($K691,Mapping!$AF$3:$AG$475,2,0)</f>
        <v>Utah</v>
      </c>
      <c r="M691" t="str">
        <f>VLOOKUP($L691,Mapping!$AI$3:$AJ$48,2,0)</f>
        <v>United States</v>
      </c>
      <c r="N691" t="str">
        <f>VLOOKUP($L691,Mapping!$AI$3:$AK$48,3,0)</f>
        <v>West</v>
      </c>
      <c r="O691" t="str">
        <f>VLOOKUP(Table1[[#This Row],[Column1]],Mapping!$AM$8:$AN$11,2,0)</f>
        <v>Furniture</v>
      </c>
      <c r="P691" t="str">
        <f>VLOOKUP(Table1[[#This Row],[Column3]],Mapping!$AP$5:$AQ$22,2,0)</f>
        <v>Chairs</v>
      </c>
      <c r="Q691">
        <v>1228.4649999999999</v>
      </c>
      <c r="R691">
        <v>5</v>
      </c>
      <c r="S691">
        <v>0</v>
      </c>
    </row>
    <row r="692" spans="1:19" x14ac:dyDescent="0.35">
      <c r="A692">
        <v>634</v>
      </c>
      <c r="B692" t="s">
        <v>823</v>
      </c>
      <c r="C692" t="s">
        <v>826</v>
      </c>
      <c r="D692" t="str">
        <f>MID(Table1[[#This Row],[Product ID]],5,2)</f>
        <v>BI</v>
      </c>
      <c r="E692" t="str">
        <f>LEFT(Table1[[#This Row],[Product ID]],3)</f>
        <v>OFF</v>
      </c>
      <c r="F692" s="10" t="e">
        <f>VLOOKUP(Table1[[#This Row],[Order ID]],Mapping!H692:J8483,3,0)</f>
        <v>#N/A</v>
      </c>
      <c r="G692" s="10" t="e">
        <f>VLOOKUP(Table1[[#This Row],[Order ID]],Mapping!H692:K8483,4,0)</f>
        <v>#N/A</v>
      </c>
      <c r="H692" t="str">
        <f>INDEX(Mapping!$B$2:$T$7793,MATCH(Data!$A692,Mapping!$B$3:$B$7793,0),MATCH(Data!$H$1,Mapping!$B$2:$T$2,0))</f>
        <v>Standard Class</v>
      </c>
      <c r="I692" t="str">
        <f>INDEX(Mapping!$B$2:$T$7793,MATCH(Data!$A692,Mapping!$B$3:$B$7793,0),MATCH(Data!$I$1,Mapping!$B$2:$T$2,0))</f>
        <v>Consumer</v>
      </c>
      <c r="J692">
        <f>VLOOKUP($A692,Mapping!$X$3:$Y$7793,2,0)</f>
        <v>19140</v>
      </c>
      <c r="K692" t="str">
        <f>VLOOKUP($J692,Mapping!$AB$3:$AC$475,2,0)</f>
        <v>Orem</v>
      </c>
      <c r="L692" t="str">
        <f>VLOOKUP($K692,Mapping!$AF$3:$AG$475,2,0)</f>
        <v>Utah</v>
      </c>
      <c r="M692" t="str">
        <f>VLOOKUP($L692,Mapping!$AI$3:$AJ$48,2,0)</f>
        <v>United States</v>
      </c>
      <c r="N692" t="str">
        <f>VLOOKUP($L692,Mapping!$AI$3:$AK$48,3,0)</f>
        <v>West</v>
      </c>
      <c r="O692" t="str">
        <f>VLOOKUP(Table1[[#This Row],[Column1]],Mapping!$AM$8:$AN$11,2,0)</f>
        <v>Office Supplies</v>
      </c>
      <c r="P692" t="str">
        <f>VLOOKUP(Table1[[#This Row],[Column3]],Mapping!$AP$5:$AQ$22,2,0)</f>
        <v>Binders</v>
      </c>
      <c r="Q692">
        <v>31.086000000000006</v>
      </c>
      <c r="R692">
        <v>3</v>
      </c>
      <c r="S692">
        <v>-22.796399999999991</v>
      </c>
    </row>
    <row r="693" spans="1:19" x14ac:dyDescent="0.35">
      <c r="A693">
        <v>635</v>
      </c>
      <c r="B693" t="s">
        <v>823</v>
      </c>
      <c r="C693" t="s">
        <v>827</v>
      </c>
      <c r="D693" t="str">
        <f>MID(Table1[[#This Row],[Product ID]],5,2)</f>
        <v>PA</v>
      </c>
      <c r="E693" t="str">
        <f>LEFT(Table1[[#This Row],[Product ID]],3)</f>
        <v>OFF</v>
      </c>
      <c r="F693" s="10" t="e">
        <f>VLOOKUP(Table1[[#This Row],[Order ID]],Mapping!H693:J8484,3,0)</f>
        <v>#N/A</v>
      </c>
      <c r="G693" s="10" t="e">
        <f>VLOOKUP(Table1[[#This Row],[Order ID]],Mapping!H693:K8484,4,0)</f>
        <v>#N/A</v>
      </c>
      <c r="H693" t="str">
        <f>INDEX(Mapping!$B$2:$T$7793,MATCH(Data!$A693,Mapping!$B$3:$B$7793,0),MATCH(Data!$H$1,Mapping!$B$2:$T$2,0))</f>
        <v>Standard Class</v>
      </c>
      <c r="I693" t="str">
        <f>INDEX(Mapping!$B$2:$T$7793,MATCH(Data!$A693,Mapping!$B$3:$B$7793,0),MATCH(Data!$I$1,Mapping!$B$2:$T$2,0))</f>
        <v>Consumer</v>
      </c>
      <c r="J693">
        <f>VLOOKUP($A693,Mapping!$X$3:$Y$7793,2,0)</f>
        <v>19140</v>
      </c>
      <c r="K693" t="str">
        <f>VLOOKUP($J693,Mapping!$AB$3:$AC$475,2,0)</f>
        <v>Orem</v>
      </c>
      <c r="L693" t="str">
        <f>VLOOKUP($K693,Mapping!$AF$3:$AG$475,2,0)</f>
        <v>Utah</v>
      </c>
      <c r="M693" t="str">
        <f>VLOOKUP($L693,Mapping!$AI$3:$AJ$48,2,0)</f>
        <v>United States</v>
      </c>
      <c r="N693" t="str">
        <f>VLOOKUP($L693,Mapping!$AI$3:$AK$48,3,0)</f>
        <v>West</v>
      </c>
      <c r="O693" t="str">
        <f>VLOOKUP(Table1[[#This Row],[Column1]],Mapping!$AM$8:$AN$11,2,0)</f>
        <v>Office Supplies</v>
      </c>
      <c r="P693" t="str">
        <f>VLOOKUP(Table1[[#This Row],[Column3]],Mapping!$AP$5:$AQ$22,2,0)</f>
        <v>Paper</v>
      </c>
      <c r="Q693">
        <v>335.52</v>
      </c>
      <c r="R693">
        <v>4</v>
      </c>
      <c r="S693">
        <v>117.43199999999999</v>
      </c>
    </row>
    <row r="694" spans="1:19" x14ac:dyDescent="0.35">
      <c r="A694">
        <v>6694</v>
      </c>
      <c r="B694" t="s">
        <v>5154</v>
      </c>
      <c r="C694" t="s">
        <v>975</v>
      </c>
      <c r="D694" t="str">
        <f>MID(Table1[[#This Row],[Product ID]],5,2)</f>
        <v>BI</v>
      </c>
      <c r="E694" t="str">
        <f>LEFT(Table1[[#This Row],[Product ID]],3)</f>
        <v>OFF</v>
      </c>
      <c r="F694" s="10">
        <f>VLOOKUP(Table1[[#This Row],[Order ID]],Mapping!H694:J8485,3,0)</f>
        <v>40873</v>
      </c>
      <c r="G694" s="10">
        <f>VLOOKUP(Table1[[#This Row],[Order ID]],Mapping!H694:K8485,4,0)</f>
        <v>40878</v>
      </c>
      <c r="H694" t="str">
        <f>INDEX(Mapping!$B$2:$T$7793,MATCH(Data!$A694,Mapping!$B$3:$B$7793,0),MATCH(Data!$H$1,Mapping!$B$2:$T$2,0))</f>
        <v>Standard Class</v>
      </c>
      <c r="I694" t="str">
        <f>INDEX(Mapping!$B$2:$T$7793,MATCH(Data!$A694,Mapping!$B$3:$B$7793,0),MATCH(Data!$I$1,Mapping!$B$2:$T$2,0))</f>
        <v>Home Office</v>
      </c>
      <c r="J694">
        <f>VLOOKUP($A694,Mapping!$X$3:$Y$7793,2,0)</f>
        <v>93727</v>
      </c>
      <c r="K694" t="str">
        <f>VLOOKUP($J694,Mapping!$AB$3:$AC$475,2,0)</f>
        <v>Watertown</v>
      </c>
      <c r="L694" t="str">
        <f>VLOOKUP($K694,Mapping!$AF$3:$AG$475,2,0)</f>
        <v>New York</v>
      </c>
      <c r="M694" t="str">
        <f>VLOOKUP($L694,Mapping!$AI$3:$AJ$48,2,0)</f>
        <v>United States</v>
      </c>
      <c r="N694" t="str">
        <f>VLOOKUP($L694,Mapping!$AI$3:$AK$48,3,0)</f>
        <v>East</v>
      </c>
      <c r="O694" t="str">
        <f>VLOOKUP(Table1[[#This Row],[Column1]],Mapping!$AM$8:$AN$11,2,0)</f>
        <v>Office Supplies</v>
      </c>
      <c r="P694" t="str">
        <f>VLOOKUP(Table1[[#This Row],[Column3]],Mapping!$AP$5:$AQ$22,2,0)</f>
        <v>Binders</v>
      </c>
      <c r="Q694">
        <v>4.32</v>
      </c>
      <c r="R694">
        <v>3</v>
      </c>
      <c r="S694">
        <v>1.512</v>
      </c>
    </row>
    <row r="695" spans="1:19" x14ac:dyDescent="0.35">
      <c r="A695">
        <v>6695</v>
      </c>
      <c r="B695" t="s">
        <v>5154</v>
      </c>
      <c r="C695" t="s">
        <v>1436</v>
      </c>
      <c r="D695" t="str">
        <f>MID(Table1[[#This Row],[Product ID]],5,2)</f>
        <v>PA</v>
      </c>
      <c r="E695" t="str">
        <f>LEFT(Table1[[#This Row],[Product ID]],3)</f>
        <v>OFF</v>
      </c>
      <c r="F695" s="10">
        <f>VLOOKUP(Table1[[#This Row],[Order ID]],Mapping!H695:J8486,3,0)</f>
        <v>40873</v>
      </c>
      <c r="G695" s="10">
        <f>VLOOKUP(Table1[[#This Row],[Order ID]],Mapping!H695:K8486,4,0)</f>
        <v>40878</v>
      </c>
      <c r="H695" t="str">
        <f>INDEX(Mapping!$B$2:$T$7793,MATCH(Data!$A695,Mapping!$B$3:$B$7793,0),MATCH(Data!$H$1,Mapping!$B$2:$T$2,0))</f>
        <v>Standard Class</v>
      </c>
      <c r="I695" t="str">
        <f>INDEX(Mapping!$B$2:$T$7793,MATCH(Data!$A695,Mapping!$B$3:$B$7793,0),MATCH(Data!$I$1,Mapping!$B$2:$T$2,0))</f>
        <v>Corporate</v>
      </c>
      <c r="J695">
        <f>VLOOKUP($A695,Mapping!$X$3:$Y$7793,2,0)</f>
        <v>93727</v>
      </c>
      <c r="K695" t="str">
        <f>VLOOKUP($J695,Mapping!$AB$3:$AC$475,2,0)</f>
        <v>Watertown</v>
      </c>
      <c r="L695" t="str">
        <f>VLOOKUP($K695,Mapping!$AF$3:$AG$475,2,0)</f>
        <v>New York</v>
      </c>
      <c r="M695" t="str">
        <f>VLOOKUP($L695,Mapping!$AI$3:$AJ$48,2,0)</f>
        <v>United States</v>
      </c>
      <c r="N695" t="str">
        <f>VLOOKUP($L695,Mapping!$AI$3:$AK$48,3,0)</f>
        <v>East</v>
      </c>
      <c r="O695" t="str">
        <f>VLOOKUP(Table1[[#This Row],[Column1]],Mapping!$AM$8:$AN$11,2,0)</f>
        <v>Office Supplies</v>
      </c>
      <c r="P695" t="str">
        <f>VLOOKUP(Table1[[#This Row],[Column3]],Mapping!$AP$5:$AQ$22,2,0)</f>
        <v>Paper</v>
      </c>
      <c r="Q695">
        <v>14.940000000000001</v>
      </c>
      <c r="R695">
        <v>3</v>
      </c>
      <c r="S695">
        <v>7.0218000000000007</v>
      </c>
    </row>
    <row r="696" spans="1:19" x14ac:dyDescent="0.35">
      <c r="A696">
        <v>6696</v>
      </c>
      <c r="B696" t="s">
        <v>5154</v>
      </c>
      <c r="C696" t="s">
        <v>1944</v>
      </c>
      <c r="D696" t="str">
        <f>MID(Table1[[#This Row],[Product ID]],5,2)</f>
        <v>AP</v>
      </c>
      <c r="E696" t="str">
        <f>LEFT(Table1[[#This Row],[Product ID]],3)</f>
        <v>OFF</v>
      </c>
      <c r="F696" s="10">
        <f>VLOOKUP(Table1[[#This Row],[Order ID]],Mapping!H696:J8487,3,0)</f>
        <v>40873</v>
      </c>
      <c r="G696" s="10">
        <f>VLOOKUP(Table1[[#This Row],[Order ID]],Mapping!H696:K8487,4,0)</f>
        <v>40878</v>
      </c>
      <c r="H696" t="str">
        <f>INDEX(Mapping!$B$2:$T$7793,MATCH(Data!$A696,Mapping!$B$3:$B$7793,0),MATCH(Data!$H$1,Mapping!$B$2:$T$2,0))</f>
        <v>Standard Class</v>
      </c>
      <c r="I696" t="str">
        <f>INDEX(Mapping!$B$2:$T$7793,MATCH(Data!$A696,Mapping!$B$3:$B$7793,0),MATCH(Data!$I$1,Mapping!$B$2:$T$2,0))</f>
        <v>Corporate</v>
      </c>
      <c r="J696">
        <f>VLOOKUP($A696,Mapping!$X$3:$Y$7793,2,0)</f>
        <v>93727</v>
      </c>
      <c r="K696" t="str">
        <f>VLOOKUP($J696,Mapping!$AB$3:$AC$475,2,0)</f>
        <v>Watertown</v>
      </c>
      <c r="L696" t="str">
        <f>VLOOKUP($K696,Mapping!$AF$3:$AG$475,2,0)</f>
        <v>New York</v>
      </c>
      <c r="M696" t="str">
        <f>VLOOKUP($L696,Mapping!$AI$3:$AJ$48,2,0)</f>
        <v>United States</v>
      </c>
      <c r="N696" t="str">
        <f>VLOOKUP($L696,Mapping!$AI$3:$AK$48,3,0)</f>
        <v>East</v>
      </c>
      <c r="O696" t="str">
        <f>VLOOKUP(Table1[[#This Row],[Column1]],Mapping!$AM$8:$AN$11,2,0)</f>
        <v>Office Supplies</v>
      </c>
      <c r="P696" t="str">
        <f>VLOOKUP(Table1[[#This Row],[Column3]],Mapping!$AP$5:$AQ$22,2,0)</f>
        <v>Appliances</v>
      </c>
      <c r="Q696">
        <v>40.54</v>
      </c>
      <c r="R696">
        <v>2</v>
      </c>
      <c r="S696">
        <v>11.351200000000002</v>
      </c>
    </row>
    <row r="697" spans="1:19" x14ac:dyDescent="0.35">
      <c r="A697">
        <v>6697</v>
      </c>
      <c r="B697" t="s">
        <v>5154</v>
      </c>
      <c r="C697" t="s">
        <v>2128</v>
      </c>
      <c r="D697" t="str">
        <f>MID(Table1[[#This Row],[Product ID]],5,2)</f>
        <v>BI</v>
      </c>
      <c r="E697" t="str">
        <f>LEFT(Table1[[#This Row],[Product ID]],3)</f>
        <v>OFF</v>
      </c>
      <c r="F697" s="10">
        <f>VLOOKUP(Table1[[#This Row],[Order ID]],Mapping!H697:J8488,3,0)</f>
        <v>40873</v>
      </c>
      <c r="G697" s="10">
        <f>VLOOKUP(Table1[[#This Row],[Order ID]],Mapping!H697:K8488,4,0)</f>
        <v>40878</v>
      </c>
      <c r="H697" t="str">
        <f>INDEX(Mapping!$B$2:$T$7793,MATCH(Data!$A697,Mapping!$B$3:$B$7793,0),MATCH(Data!$H$1,Mapping!$B$2:$T$2,0))</f>
        <v>Standard Class</v>
      </c>
      <c r="I697" t="str">
        <f>INDEX(Mapping!$B$2:$T$7793,MATCH(Data!$A697,Mapping!$B$3:$B$7793,0),MATCH(Data!$I$1,Mapping!$B$2:$T$2,0))</f>
        <v>Corporate</v>
      </c>
      <c r="J697">
        <f>VLOOKUP($A697,Mapping!$X$3:$Y$7793,2,0)</f>
        <v>93727</v>
      </c>
      <c r="K697" t="str">
        <f>VLOOKUP($J697,Mapping!$AB$3:$AC$475,2,0)</f>
        <v>Watertown</v>
      </c>
      <c r="L697" t="str">
        <f>VLOOKUP($K697,Mapping!$AF$3:$AG$475,2,0)</f>
        <v>New York</v>
      </c>
      <c r="M697" t="str">
        <f>VLOOKUP($L697,Mapping!$AI$3:$AJ$48,2,0)</f>
        <v>United States</v>
      </c>
      <c r="N697" t="str">
        <f>VLOOKUP($L697,Mapping!$AI$3:$AK$48,3,0)</f>
        <v>East</v>
      </c>
      <c r="O697" t="str">
        <f>VLOOKUP(Table1[[#This Row],[Column1]],Mapping!$AM$8:$AN$11,2,0)</f>
        <v>Office Supplies</v>
      </c>
      <c r="P697" t="str">
        <f>VLOOKUP(Table1[[#This Row],[Column3]],Mapping!$AP$5:$AQ$22,2,0)</f>
        <v>Binders</v>
      </c>
      <c r="Q697">
        <v>7.3120000000000012</v>
      </c>
      <c r="R697">
        <v>1</v>
      </c>
      <c r="S697">
        <v>2.5591999999999997</v>
      </c>
    </row>
    <row r="698" spans="1:19" x14ac:dyDescent="0.35">
      <c r="A698">
        <v>4922</v>
      </c>
      <c r="B698" t="s">
        <v>4155</v>
      </c>
      <c r="C698" t="s">
        <v>946</v>
      </c>
      <c r="D698" t="str">
        <f>MID(Table1[[#This Row],[Product ID]],5,2)</f>
        <v>BI</v>
      </c>
      <c r="E698" t="str">
        <f>LEFT(Table1[[#This Row],[Product ID]],3)</f>
        <v>OFF</v>
      </c>
      <c r="F698" s="10">
        <f>VLOOKUP(Table1[[#This Row],[Order ID]],Mapping!H698:J8489,3,0)</f>
        <v>40802</v>
      </c>
      <c r="G698" s="10">
        <f>VLOOKUP(Table1[[#This Row],[Order ID]],Mapping!H698:K8489,4,0)</f>
        <v>40805</v>
      </c>
      <c r="H698" t="str">
        <f>INDEX(Mapping!$B$2:$T$7793,MATCH(Data!$A698,Mapping!$B$3:$B$7793,0),MATCH(Data!$H$1,Mapping!$B$2:$T$2,0))</f>
        <v>Standard Class</v>
      </c>
      <c r="I698" t="str">
        <f>INDEX(Mapping!$B$2:$T$7793,MATCH(Data!$A698,Mapping!$B$3:$B$7793,0),MATCH(Data!$I$1,Mapping!$B$2:$T$2,0))</f>
        <v>Consumer</v>
      </c>
      <c r="J698">
        <f>VLOOKUP($A698,Mapping!$X$3:$Y$7793,2,0)</f>
        <v>10024</v>
      </c>
      <c r="K698" t="str">
        <f>VLOOKUP($J698,Mapping!$AB$3:$AC$475,2,0)</f>
        <v>Memphis</v>
      </c>
      <c r="L698" t="str">
        <f>VLOOKUP($K698,Mapping!$AF$3:$AG$475,2,0)</f>
        <v>Tennessee</v>
      </c>
      <c r="M698" t="str">
        <f>VLOOKUP($L698,Mapping!$AI$3:$AJ$48,2,0)</f>
        <v>United States</v>
      </c>
      <c r="N698" t="str">
        <f>VLOOKUP($L698,Mapping!$AI$3:$AK$48,3,0)</f>
        <v>South</v>
      </c>
      <c r="O698" t="str">
        <f>VLOOKUP(Table1[[#This Row],[Column1]],Mapping!$AM$8:$AN$11,2,0)</f>
        <v>Office Supplies</v>
      </c>
      <c r="P698" t="str">
        <f>VLOOKUP(Table1[[#This Row],[Column3]],Mapping!$AP$5:$AQ$22,2,0)</f>
        <v>Binders</v>
      </c>
      <c r="Q698">
        <v>33.552</v>
      </c>
      <c r="R698">
        <v>1</v>
      </c>
      <c r="S698">
        <v>12.581999999999999</v>
      </c>
    </row>
    <row r="699" spans="1:19" x14ac:dyDescent="0.35">
      <c r="A699">
        <v>6896</v>
      </c>
      <c r="B699" t="s">
        <v>5265</v>
      </c>
      <c r="C699" t="s">
        <v>4986</v>
      </c>
      <c r="D699" t="str">
        <f>MID(Table1[[#This Row],[Product ID]],5,2)</f>
        <v>ST</v>
      </c>
      <c r="E699" t="str">
        <f>LEFT(Table1[[#This Row],[Product ID]],3)</f>
        <v>OFF</v>
      </c>
      <c r="F699" s="10">
        <f>VLOOKUP(Table1[[#This Row],[Order ID]],Mapping!H699:J8490,3,0)</f>
        <v>40865</v>
      </c>
      <c r="G699" s="10">
        <f>VLOOKUP(Table1[[#This Row],[Order ID]],Mapping!H699:K8490,4,0)</f>
        <v>40867</v>
      </c>
      <c r="H699" t="str">
        <f>INDEX(Mapping!$B$2:$T$7793,MATCH(Data!$A699,Mapping!$B$3:$B$7793,0),MATCH(Data!$H$1,Mapping!$B$2:$T$2,0))</f>
        <v>Standard Class</v>
      </c>
      <c r="I699" t="str">
        <f>INDEX(Mapping!$B$2:$T$7793,MATCH(Data!$A699,Mapping!$B$3:$B$7793,0),MATCH(Data!$I$1,Mapping!$B$2:$T$2,0))</f>
        <v>Corporate</v>
      </c>
      <c r="J699">
        <f>VLOOKUP($A699,Mapping!$X$3:$Y$7793,2,0)</f>
        <v>55407</v>
      </c>
      <c r="K699" t="str">
        <f>VLOOKUP($J699,Mapping!$AB$3:$AC$475,2,0)</f>
        <v>Scottsdale</v>
      </c>
      <c r="L699" t="str">
        <f>VLOOKUP($K699,Mapping!$AF$3:$AG$475,2,0)</f>
        <v>Arizona</v>
      </c>
      <c r="M699" t="str">
        <f>VLOOKUP($L699,Mapping!$AI$3:$AJ$48,2,0)</f>
        <v>United States</v>
      </c>
      <c r="N699" t="str">
        <f>VLOOKUP($L699,Mapping!$AI$3:$AK$48,3,0)</f>
        <v>West</v>
      </c>
      <c r="O699" t="str">
        <f>VLOOKUP(Table1[[#This Row],[Column1]],Mapping!$AM$8:$AN$11,2,0)</f>
        <v>Office Supplies</v>
      </c>
      <c r="P699" t="str">
        <f>VLOOKUP(Table1[[#This Row],[Column3]],Mapping!$AP$5:$AQ$22,2,0)</f>
        <v>Storage</v>
      </c>
      <c r="Q699">
        <v>67.150000000000006</v>
      </c>
      <c r="R699">
        <v>5</v>
      </c>
      <c r="S699">
        <v>16.787500000000001</v>
      </c>
    </row>
    <row r="700" spans="1:19" x14ac:dyDescent="0.35">
      <c r="A700">
        <v>1460</v>
      </c>
      <c r="B700" t="s">
        <v>1704</v>
      </c>
      <c r="C700" t="s">
        <v>26</v>
      </c>
      <c r="D700" t="str">
        <f>MID(Table1[[#This Row],[Product ID]],5,2)</f>
        <v>AR</v>
      </c>
      <c r="E700" t="str">
        <f>LEFT(Table1[[#This Row],[Product ID]],3)</f>
        <v>OFF</v>
      </c>
      <c r="F700" s="10">
        <f>VLOOKUP(Table1[[#This Row],[Order ID]],Mapping!H700:J8491,3,0)</f>
        <v>40715</v>
      </c>
      <c r="G700" s="10">
        <f>VLOOKUP(Table1[[#This Row],[Order ID]],Mapping!H700:K8491,4,0)</f>
        <v>40718</v>
      </c>
      <c r="H700" t="str">
        <f>INDEX(Mapping!$B$2:$T$7793,MATCH(Data!$A700,Mapping!$B$3:$B$7793,0),MATCH(Data!$H$1,Mapping!$B$2:$T$2,0))</f>
        <v>Standard Class</v>
      </c>
      <c r="I700" t="str">
        <f>INDEX(Mapping!$B$2:$T$7793,MATCH(Data!$A700,Mapping!$B$3:$B$7793,0),MATCH(Data!$I$1,Mapping!$B$2:$T$2,0))</f>
        <v>Corporate</v>
      </c>
      <c r="J700">
        <f>VLOOKUP($A700,Mapping!$X$3:$Y$7793,2,0)</f>
        <v>6450</v>
      </c>
      <c r="K700" t="str">
        <f>VLOOKUP($J700,Mapping!$AB$3:$AC$475,2,0)</f>
        <v>York</v>
      </c>
      <c r="L700" t="str">
        <f>VLOOKUP($K700,Mapping!$AF$3:$AG$475,2,0)</f>
        <v>Pennsylvania</v>
      </c>
      <c r="M700" t="str">
        <f>VLOOKUP($L700,Mapping!$AI$3:$AJ$48,2,0)</f>
        <v>United States</v>
      </c>
      <c r="N700" t="str">
        <f>VLOOKUP($L700,Mapping!$AI$3:$AK$48,3,0)</f>
        <v>East</v>
      </c>
      <c r="O700" t="str">
        <f>VLOOKUP(Table1[[#This Row],[Column1]],Mapping!$AM$8:$AN$11,2,0)</f>
        <v>Office Supplies</v>
      </c>
      <c r="P700" t="str">
        <f>VLOOKUP(Table1[[#This Row],[Column3]],Mapping!$AP$5:$AQ$22,2,0)</f>
        <v>Art</v>
      </c>
      <c r="Q700">
        <v>21.400000000000002</v>
      </c>
      <c r="R700">
        <v>5</v>
      </c>
      <c r="S700">
        <v>6.2059999999999977</v>
      </c>
    </row>
    <row r="701" spans="1:19" x14ac:dyDescent="0.35">
      <c r="A701">
        <v>4943</v>
      </c>
      <c r="B701" t="s">
        <v>4170</v>
      </c>
      <c r="C701" t="s">
        <v>835</v>
      </c>
      <c r="D701" t="str">
        <f>MID(Table1[[#This Row],[Product ID]],5,2)</f>
        <v>EN</v>
      </c>
      <c r="E701" t="str">
        <f>LEFT(Table1[[#This Row],[Product ID]],3)</f>
        <v>OFF</v>
      </c>
      <c r="F701" s="10">
        <f>VLOOKUP(Table1[[#This Row],[Order ID]],Mapping!H701:J8492,3,0)</f>
        <v>40697</v>
      </c>
      <c r="G701" s="10">
        <f>VLOOKUP(Table1[[#This Row],[Order ID]],Mapping!H701:K8492,4,0)</f>
        <v>40701</v>
      </c>
      <c r="H701" t="str">
        <f>INDEX(Mapping!$B$2:$T$7793,MATCH(Data!$A701,Mapping!$B$3:$B$7793,0),MATCH(Data!$H$1,Mapping!$B$2:$T$2,0))</f>
        <v>Standard Class</v>
      </c>
      <c r="I701" t="str">
        <f>INDEX(Mapping!$B$2:$T$7793,MATCH(Data!$A701,Mapping!$B$3:$B$7793,0),MATCH(Data!$I$1,Mapping!$B$2:$T$2,0))</f>
        <v>Corporate</v>
      </c>
      <c r="J701">
        <f>VLOOKUP($A701,Mapping!$X$3:$Y$7793,2,0)</f>
        <v>48640</v>
      </c>
      <c r="K701" t="str">
        <f>VLOOKUP($J701,Mapping!$AB$3:$AC$475,2,0)</f>
        <v>Vacaville</v>
      </c>
      <c r="L701" t="str">
        <f>VLOOKUP($K701,Mapping!$AF$3:$AG$475,2,0)</f>
        <v>California</v>
      </c>
      <c r="M701" t="str">
        <f>VLOOKUP($L701,Mapping!$AI$3:$AJ$48,2,0)</f>
        <v>United States</v>
      </c>
      <c r="N701" t="str">
        <f>VLOOKUP($L701,Mapping!$AI$3:$AK$48,3,0)</f>
        <v>West</v>
      </c>
      <c r="O701" t="str">
        <f>VLOOKUP(Table1[[#This Row],[Column1]],Mapping!$AM$8:$AN$11,2,0)</f>
        <v>Office Supplies</v>
      </c>
      <c r="P701" t="str">
        <f>VLOOKUP(Table1[[#This Row],[Column3]],Mapping!$AP$5:$AQ$22,2,0)</f>
        <v>Envelopes</v>
      </c>
      <c r="Q701">
        <v>15.28</v>
      </c>
      <c r="R701">
        <v>2</v>
      </c>
      <c r="S701">
        <v>7.4871999999999996</v>
      </c>
    </row>
    <row r="702" spans="1:19" x14ac:dyDescent="0.35">
      <c r="A702">
        <v>4923</v>
      </c>
      <c r="B702" t="s">
        <v>4156</v>
      </c>
      <c r="C702" t="s">
        <v>2174</v>
      </c>
      <c r="D702" t="str">
        <f>MID(Table1[[#This Row],[Product ID]],5,2)</f>
        <v>AP</v>
      </c>
      <c r="E702" t="str">
        <f>LEFT(Table1[[#This Row],[Product ID]],3)</f>
        <v>OFF</v>
      </c>
      <c r="F702" s="10">
        <f>VLOOKUP(Table1[[#This Row],[Order ID]],Mapping!H702:J8493,3,0)</f>
        <v>40905</v>
      </c>
      <c r="G702" s="10">
        <f>VLOOKUP(Table1[[#This Row],[Order ID]],Mapping!H702:K8493,4,0)</f>
        <v>40909</v>
      </c>
      <c r="H702" t="str">
        <f>INDEX(Mapping!$B$2:$T$7793,MATCH(Data!$A702,Mapping!$B$3:$B$7793,0),MATCH(Data!$H$1,Mapping!$B$2:$T$2,0))</f>
        <v>First Class</v>
      </c>
      <c r="I702" t="str">
        <f>INDEX(Mapping!$B$2:$T$7793,MATCH(Data!$A702,Mapping!$B$3:$B$7793,0),MATCH(Data!$I$1,Mapping!$B$2:$T$2,0))</f>
        <v>Corporate</v>
      </c>
      <c r="J702">
        <f>VLOOKUP($A702,Mapping!$X$3:$Y$7793,2,0)</f>
        <v>1915</v>
      </c>
      <c r="K702" t="str">
        <f>VLOOKUP($J702,Mapping!$AB$3:$AC$475,2,0)</f>
        <v>East Point</v>
      </c>
      <c r="L702" t="str">
        <f>VLOOKUP($K702,Mapping!$AF$3:$AG$475,2,0)</f>
        <v>Georgia</v>
      </c>
      <c r="M702" t="str">
        <f>VLOOKUP($L702,Mapping!$AI$3:$AJ$48,2,0)</f>
        <v>United States</v>
      </c>
      <c r="N702" t="str">
        <f>VLOOKUP($L702,Mapping!$AI$3:$AK$48,3,0)</f>
        <v>South</v>
      </c>
      <c r="O702" t="str">
        <f>VLOOKUP(Table1[[#This Row],[Column1]],Mapping!$AM$8:$AN$11,2,0)</f>
        <v>Office Supplies</v>
      </c>
      <c r="P702" t="str">
        <f>VLOOKUP(Table1[[#This Row],[Column3]],Mapping!$AP$5:$AQ$22,2,0)</f>
        <v>Appliances</v>
      </c>
      <c r="Q702">
        <v>1737.1799999999998</v>
      </c>
      <c r="R702">
        <v>6</v>
      </c>
      <c r="S702">
        <v>503.78219999999976</v>
      </c>
    </row>
    <row r="703" spans="1:19" x14ac:dyDescent="0.35">
      <c r="A703">
        <v>4924</v>
      </c>
      <c r="B703" t="s">
        <v>4156</v>
      </c>
      <c r="C703" t="s">
        <v>509</v>
      </c>
      <c r="D703" t="str">
        <f>MID(Table1[[#This Row],[Product ID]],5,2)</f>
        <v>ST</v>
      </c>
      <c r="E703" t="str">
        <f>LEFT(Table1[[#This Row],[Product ID]],3)</f>
        <v>OFF</v>
      </c>
      <c r="F703" s="10">
        <f>VLOOKUP(Table1[[#This Row],[Order ID]],Mapping!H703:J8494,3,0)</f>
        <v>40905</v>
      </c>
      <c r="G703" s="10">
        <f>VLOOKUP(Table1[[#This Row],[Order ID]],Mapping!H703:K8494,4,0)</f>
        <v>40909</v>
      </c>
      <c r="H703" t="str">
        <f>INDEX(Mapping!$B$2:$T$7793,MATCH(Data!$A703,Mapping!$B$3:$B$7793,0),MATCH(Data!$H$1,Mapping!$B$2:$T$2,0))</f>
        <v>Standard Class</v>
      </c>
      <c r="I703" t="str">
        <f>INDEX(Mapping!$B$2:$T$7793,MATCH(Data!$A703,Mapping!$B$3:$B$7793,0),MATCH(Data!$I$1,Mapping!$B$2:$T$2,0))</f>
        <v>Corporate</v>
      </c>
      <c r="J703">
        <f>VLOOKUP($A703,Mapping!$X$3:$Y$7793,2,0)</f>
        <v>1915</v>
      </c>
      <c r="K703" t="str">
        <f>VLOOKUP($J703,Mapping!$AB$3:$AC$475,2,0)</f>
        <v>East Point</v>
      </c>
      <c r="L703" t="str">
        <f>VLOOKUP($K703,Mapping!$AF$3:$AG$475,2,0)</f>
        <v>Georgia</v>
      </c>
      <c r="M703" t="str">
        <f>VLOOKUP($L703,Mapping!$AI$3:$AJ$48,2,0)</f>
        <v>United States</v>
      </c>
      <c r="N703" t="str">
        <f>VLOOKUP($L703,Mapping!$AI$3:$AK$48,3,0)</f>
        <v>South</v>
      </c>
      <c r="O703" t="str">
        <f>VLOOKUP(Table1[[#This Row],[Column1]],Mapping!$AM$8:$AN$11,2,0)</f>
        <v>Office Supplies</v>
      </c>
      <c r="P703" t="str">
        <f>VLOOKUP(Table1[[#This Row],[Column3]],Mapping!$AP$5:$AQ$22,2,0)</f>
        <v>Storage</v>
      </c>
      <c r="Q703">
        <v>704.25</v>
      </c>
      <c r="R703">
        <v>5</v>
      </c>
      <c r="S703">
        <v>84.51</v>
      </c>
    </row>
    <row r="704" spans="1:19" x14ac:dyDescent="0.35">
      <c r="A704">
        <v>4656</v>
      </c>
      <c r="B704" t="s">
        <v>4002</v>
      </c>
      <c r="C704" t="s">
        <v>3936</v>
      </c>
      <c r="D704" t="str">
        <f>MID(Table1[[#This Row],[Product ID]],5,2)</f>
        <v>PA</v>
      </c>
      <c r="E704" t="str">
        <f>LEFT(Table1[[#This Row],[Product ID]],3)</f>
        <v>OFF</v>
      </c>
      <c r="F704" s="10">
        <f>VLOOKUP(Table1[[#This Row],[Order ID]],Mapping!H704:J8495,3,0)</f>
        <v>40744</v>
      </c>
      <c r="G704" s="10">
        <f>VLOOKUP(Table1[[#This Row],[Order ID]],Mapping!H704:K8495,4,0)</f>
        <v>40746</v>
      </c>
      <c r="H704" t="str">
        <f>INDEX(Mapping!$B$2:$T$7793,MATCH(Data!$A704,Mapping!$B$3:$B$7793,0),MATCH(Data!$H$1,Mapping!$B$2:$T$2,0))</f>
        <v>First Class</v>
      </c>
      <c r="I704" t="str">
        <f>INDEX(Mapping!$B$2:$T$7793,MATCH(Data!$A704,Mapping!$B$3:$B$7793,0),MATCH(Data!$I$1,Mapping!$B$2:$T$2,0))</f>
        <v>Home Office</v>
      </c>
      <c r="J704">
        <f>VLOOKUP($A704,Mapping!$X$3:$Y$7793,2,0)</f>
        <v>92105</v>
      </c>
      <c r="K704" t="str">
        <f>VLOOKUP($J704,Mapping!$AB$3:$AC$475,2,0)</f>
        <v>Olympia</v>
      </c>
      <c r="L704" t="str">
        <f>VLOOKUP($K704,Mapping!$AF$3:$AG$475,2,0)</f>
        <v>Washington</v>
      </c>
      <c r="M704" t="str">
        <f>VLOOKUP($L704,Mapping!$AI$3:$AJ$48,2,0)</f>
        <v>United States</v>
      </c>
      <c r="N704" t="str">
        <f>VLOOKUP($L704,Mapping!$AI$3:$AK$48,3,0)</f>
        <v>West</v>
      </c>
      <c r="O704" t="str">
        <f>VLOOKUP(Table1[[#This Row],[Column1]],Mapping!$AM$8:$AN$11,2,0)</f>
        <v>Office Supplies</v>
      </c>
      <c r="P704" t="str">
        <f>VLOOKUP(Table1[[#This Row],[Column3]],Mapping!$AP$5:$AQ$22,2,0)</f>
        <v>Paper</v>
      </c>
      <c r="Q704">
        <v>104.85</v>
      </c>
      <c r="R704">
        <v>1</v>
      </c>
      <c r="S704">
        <v>50.327999999999996</v>
      </c>
    </row>
    <row r="705" spans="1:19" x14ac:dyDescent="0.35">
      <c r="A705">
        <v>4658</v>
      </c>
      <c r="B705" t="s">
        <v>4002</v>
      </c>
      <c r="C705" t="s">
        <v>468</v>
      </c>
      <c r="D705" t="str">
        <f>MID(Table1[[#This Row],[Product ID]],5,2)</f>
        <v>PA</v>
      </c>
      <c r="E705" t="str">
        <f>LEFT(Table1[[#This Row],[Product ID]],3)</f>
        <v>OFF</v>
      </c>
      <c r="F705" s="10">
        <f>VLOOKUP(Table1[[#This Row],[Order ID]],Mapping!H705:J8496,3,0)</f>
        <v>40744</v>
      </c>
      <c r="G705" s="10">
        <f>VLOOKUP(Table1[[#This Row],[Order ID]],Mapping!H705:K8496,4,0)</f>
        <v>40746</v>
      </c>
      <c r="H705" t="str">
        <f>INDEX(Mapping!$B$2:$T$7793,MATCH(Data!$A705,Mapping!$B$3:$B$7793,0),MATCH(Data!$H$1,Mapping!$B$2:$T$2,0))</f>
        <v>First Class</v>
      </c>
      <c r="I705" t="str">
        <f>INDEX(Mapping!$B$2:$T$7793,MATCH(Data!$A705,Mapping!$B$3:$B$7793,0),MATCH(Data!$I$1,Mapping!$B$2:$T$2,0))</f>
        <v>Consumer</v>
      </c>
      <c r="J705">
        <f>VLOOKUP($A705,Mapping!$X$3:$Y$7793,2,0)</f>
        <v>92105</v>
      </c>
      <c r="K705" t="str">
        <f>VLOOKUP($J705,Mapping!$AB$3:$AC$475,2,0)</f>
        <v>Olympia</v>
      </c>
      <c r="L705" t="str">
        <f>VLOOKUP($K705,Mapping!$AF$3:$AG$475,2,0)</f>
        <v>Washington</v>
      </c>
      <c r="M705" t="str">
        <f>VLOOKUP($L705,Mapping!$AI$3:$AJ$48,2,0)</f>
        <v>United States</v>
      </c>
      <c r="N705" t="str">
        <f>VLOOKUP($L705,Mapping!$AI$3:$AK$48,3,0)</f>
        <v>West</v>
      </c>
      <c r="O705" t="str">
        <f>VLOOKUP(Table1[[#This Row],[Column1]],Mapping!$AM$8:$AN$11,2,0)</f>
        <v>Office Supplies</v>
      </c>
      <c r="P705" t="str">
        <f>VLOOKUP(Table1[[#This Row],[Column3]],Mapping!$AP$5:$AQ$22,2,0)</f>
        <v>Paper</v>
      </c>
      <c r="Q705">
        <v>19.920000000000002</v>
      </c>
      <c r="R705">
        <v>4</v>
      </c>
      <c r="S705">
        <v>9.7608000000000015</v>
      </c>
    </row>
    <row r="706" spans="1:19" x14ac:dyDescent="0.35">
      <c r="A706">
        <v>4659</v>
      </c>
      <c r="B706" t="s">
        <v>4002</v>
      </c>
      <c r="C706" t="s">
        <v>773</v>
      </c>
      <c r="D706" t="str">
        <f>MID(Table1[[#This Row],[Product ID]],5,2)</f>
        <v>FU</v>
      </c>
      <c r="E706" t="str">
        <f>LEFT(Table1[[#This Row],[Product ID]],3)</f>
        <v>FUR</v>
      </c>
      <c r="F706" s="10">
        <f>VLOOKUP(Table1[[#This Row],[Order ID]],Mapping!H706:J8497,3,0)</f>
        <v>40744</v>
      </c>
      <c r="G706" s="10">
        <f>VLOOKUP(Table1[[#This Row],[Order ID]],Mapping!H706:K8497,4,0)</f>
        <v>40746</v>
      </c>
      <c r="H706" t="str">
        <f>INDEX(Mapping!$B$2:$T$7793,MATCH(Data!$A706,Mapping!$B$3:$B$7793,0),MATCH(Data!$H$1,Mapping!$B$2:$T$2,0))</f>
        <v>First Class</v>
      </c>
      <c r="I706" t="str">
        <f>INDEX(Mapping!$B$2:$T$7793,MATCH(Data!$A706,Mapping!$B$3:$B$7793,0),MATCH(Data!$I$1,Mapping!$B$2:$T$2,0))</f>
        <v>Consumer</v>
      </c>
      <c r="J706">
        <f>VLOOKUP($A706,Mapping!$X$3:$Y$7793,2,0)</f>
        <v>92105</v>
      </c>
      <c r="K706" t="str">
        <f>VLOOKUP($J706,Mapping!$AB$3:$AC$475,2,0)</f>
        <v>Olympia</v>
      </c>
      <c r="L706" t="str">
        <f>VLOOKUP($K706,Mapping!$AF$3:$AG$475,2,0)</f>
        <v>Washington</v>
      </c>
      <c r="M706" t="str">
        <f>VLOOKUP($L706,Mapping!$AI$3:$AJ$48,2,0)</f>
        <v>United States</v>
      </c>
      <c r="N706" t="str">
        <f>VLOOKUP($L706,Mapping!$AI$3:$AK$48,3,0)</f>
        <v>West</v>
      </c>
      <c r="O706" t="str">
        <f>VLOOKUP(Table1[[#This Row],[Column1]],Mapping!$AM$8:$AN$11,2,0)</f>
        <v>Furniture</v>
      </c>
      <c r="P706" t="str">
        <f>VLOOKUP(Table1[[#This Row],[Column3]],Mapping!$AP$5:$AQ$22,2,0)</f>
        <v>Furnishings</v>
      </c>
      <c r="Q706">
        <v>43.019999999999996</v>
      </c>
      <c r="R706">
        <v>3</v>
      </c>
      <c r="S706">
        <v>15.4872</v>
      </c>
    </row>
    <row r="707" spans="1:19" x14ac:dyDescent="0.35">
      <c r="A707">
        <v>1393</v>
      </c>
      <c r="B707" t="s">
        <v>1633</v>
      </c>
      <c r="C707" t="s">
        <v>774</v>
      </c>
      <c r="D707" t="str">
        <f>MID(Table1[[#This Row],[Product ID]],5,2)</f>
        <v>AR</v>
      </c>
      <c r="E707" t="str">
        <f>LEFT(Table1[[#This Row],[Product ID]],3)</f>
        <v>OFF</v>
      </c>
      <c r="F707" s="10">
        <f>VLOOKUP(Table1[[#This Row],[Order ID]],Mapping!H707:J8498,3,0)</f>
        <v>40549</v>
      </c>
      <c r="G707" s="10">
        <f>VLOOKUP(Table1[[#This Row],[Order ID]],Mapping!H707:K8498,4,0)</f>
        <v>40556</v>
      </c>
      <c r="H707" t="str">
        <f>INDEX(Mapping!$B$2:$T$7793,MATCH(Data!$A707,Mapping!$B$3:$B$7793,0),MATCH(Data!$H$1,Mapping!$B$2:$T$2,0))</f>
        <v>Standard Class</v>
      </c>
      <c r="I707" t="str">
        <f>INDEX(Mapping!$B$2:$T$7793,MATCH(Data!$A707,Mapping!$B$3:$B$7793,0),MATCH(Data!$I$1,Mapping!$B$2:$T$2,0))</f>
        <v>Consumer</v>
      </c>
      <c r="J707">
        <f>VLOOKUP($A707,Mapping!$X$3:$Y$7793,2,0)</f>
        <v>19143</v>
      </c>
      <c r="K707" t="str">
        <f>VLOOKUP($J707,Mapping!$AB$3:$AC$475,2,0)</f>
        <v>Norman</v>
      </c>
      <c r="L707" t="str">
        <f>VLOOKUP($K707,Mapping!$AF$3:$AG$475,2,0)</f>
        <v>Oklahoma</v>
      </c>
      <c r="M707" t="str">
        <f>VLOOKUP($L707,Mapping!$AI$3:$AJ$48,2,0)</f>
        <v>United States</v>
      </c>
      <c r="N707" t="str">
        <f>VLOOKUP($L707,Mapping!$AI$3:$AK$48,3,0)</f>
        <v>Central</v>
      </c>
      <c r="O707" t="str">
        <f>VLOOKUP(Table1[[#This Row],[Column1]],Mapping!$AM$8:$AN$11,2,0)</f>
        <v>Office Supplies</v>
      </c>
      <c r="P707" t="str">
        <f>VLOOKUP(Table1[[#This Row],[Column3]],Mapping!$AP$5:$AQ$22,2,0)</f>
        <v>Art</v>
      </c>
      <c r="Q707">
        <v>19.536000000000001</v>
      </c>
      <c r="R707">
        <v>3</v>
      </c>
      <c r="S707">
        <v>4.8840000000000003</v>
      </c>
    </row>
    <row r="708" spans="1:19" x14ac:dyDescent="0.35">
      <c r="A708">
        <v>7056</v>
      </c>
      <c r="B708" t="s">
        <v>5363</v>
      </c>
      <c r="C708" t="s">
        <v>1887</v>
      </c>
      <c r="D708" t="str">
        <f>MID(Table1[[#This Row],[Product ID]],5,2)</f>
        <v>AR</v>
      </c>
      <c r="E708" t="str">
        <f>LEFT(Table1[[#This Row],[Product ID]],3)</f>
        <v>OFF</v>
      </c>
      <c r="F708" s="10">
        <f>VLOOKUP(Table1[[#This Row],[Order ID]],Mapping!H708:J8499,3,0)</f>
        <v>40628</v>
      </c>
      <c r="G708" s="10">
        <f>VLOOKUP(Table1[[#This Row],[Order ID]],Mapping!H708:K8499,4,0)</f>
        <v>40633</v>
      </c>
      <c r="H708" t="str">
        <f>INDEX(Mapping!$B$2:$T$7793,MATCH(Data!$A708,Mapping!$B$3:$B$7793,0),MATCH(Data!$H$1,Mapping!$B$2:$T$2,0))</f>
        <v>Standard Class</v>
      </c>
      <c r="I708" t="str">
        <f>INDEX(Mapping!$B$2:$T$7793,MATCH(Data!$A708,Mapping!$B$3:$B$7793,0),MATCH(Data!$I$1,Mapping!$B$2:$T$2,0))</f>
        <v>Corporate</v>
      </c>
      <c r="J708">
        <f>VLOOKUP($A708,Mapping!$X$3:$Y$7793,2,0)</f>
        <v>94122</v>
      </c>
      <c r="K708" t="str">
        <f>VLOOKUP($J708,Mapping!$AB$3:$AC$475,2,0)</f>
        <v>Urbandale</v>
      </c>
      <c r="L708" t="str">
        <f>VLOOKUP($K708,Mapping!$AF$3:$AG$475,2,0)</f>
        <v>Iowa</v>
      </c>
      <c r="M708" t="str">
        <f>VLOOKUP($L708,Mapping!$AI$3:$AJ$48,2,0)</f>
        <v>United States</v>
      </c>
      <c r="N708" t="str">
        <f>VLOOKUP($L708,Mapping!$AI$3:$AK$48,3,0)</f>
        <v>Central</v>
      </c>
      <c r="O708" t="str">
        <f>VLOOKUP(Table1[[#This Row],[Column1]],Mapping!$AM$8:$AN$11,2,0)</f>
        <v>Office Supplies</v>
      </c>
      <c r="P708" t="str">
        <f>VLOOKUP(Table1[[#This Row],[Column3]],Mapping!$AP$5:$AQ$22,2,0)</f>
        <v>Art</v>
      </c>
      <c r="Q708">
        <v>3.36</v>
      </c>
      <c r="R708">
        <v>2</v>
      </c>
      <c r="S708">
        <v>0.83999999999999986</v>
      </c>
    </row>
    <row r="709" spans="1:19" x14ac:dyDescent="0.35">
      <c r="A709">
        <v>7058</v>
      </c>
      <c r="B709" t="s">
        <v>5363</v>
      </c>
      <c r="C709" t="s">
        <v>3940</v>
      </c>
      <c r="D709" t="str">
        <f>MID(Table1[[#This Row],[Product ID]],5,2)</f>
        <v>PH</v>
      </c>
      <c r="E709" t="str">
        <f>LEFT(Table1[[#This Row],[Product ID]],3)</f>
        <v>TEC</v>
      </c>
      <c r="F709" s="10">
        <f>VLOOKUP(Table1[[#This Row],[Order ID]],Mapping!H709:J8500,3,0)</f>
        <v>40628</v>
      </c>
      <c r="G709" s="10">
        <f>VLOOKUP(Table1[[#This Row],[Order ID]],Mapping!H709:K8500,4,0)</f>
        <v>40633</v>
      </c>
      <c r="H709" t="str">
        <f>INDEX(Mapping!$B$2:$T$7793,MATCH(Data!$A709,Mapping!$B$3:$B$7793,0),MATCH(Data!$H$1,Mapping!$B$2:$T$2,0))</f>
        <v>Second Class</v>
      </c>
      <c r="I709" t="str">
        <f>INDEX(Mapping!$B$2:$T$7793,MATCH(Data!$A709,Mapping!$B$3:$B$7793,0),MATCH(Data!$I$1,Mapping!$B$2:$T$2,0))</f>
        <v>Corporate</v>
      </c>
      <c r="J709">
        <f>VLOOKUP($A709,Mapping!$X$3:$Y$7793,2,0)</f>
        <v>94122</v>
      </c>
      <c r="K709" t="str">
        <f>VLOOKUP($J709,Mapping!$AB$3:$AC$475,2,0)</f>
        <v>Urbandale</v>
      </c>
      <c r="L709" t="str">
        <f>VLOOKUP($K709,Mapping!$AF$3:$AG$475,2,0)</f>
        <v>Iowa</v>
      </c>
      <c r="M709" t="str">
        <f>VLOOKUP($L709,Mapping!$AI$3:$AJ$48,2,0)</f>
        <v>United States</v>
      </c>
      <c r="N709" t="str">
        <f>VLOOKUP($L709,Mapping!$AI$3:$AK$48,3,0)</f>
        <v>Central</v>
      </c>
      <c r="O709" t="str">
        <f>VLOOKUP(Table1[[#This Row],[Column1]],Mapping!$AM$8:$AN$11,2,0)</f>
        <v>Technology</v>
      </c>
      <c r="P709" t="str">
        <f>VLOOKUP(Table1[[#This Row],[Column3]],Mapping!$AP$5:$AQ$22,2,0)</f>
        <v>Phones</v>
      </c>
      <c r="Q709">
        <v>28.783999999999999</v>
      </c>
      <c r="R709">
        <v>2</v>
      </c>
      <c r="S709">
        <v>2.878400000000001</v>
      </c>
    </row>
    <row r="710" spans="1:19" x14ac:dyDescent="0.35">
      <c r="A710">
        <v>5392</v>
      </c>
      <c r="B710" t="s">
        <v>4423</v>
      </c>
      <c r="C710" t="s">
        <v>678</v>
      </c>
      <c r="D710" t="str">
        <f>MID(Table1[[#This Row],[Product ID]],5,2)</f>
        <v>ST</v>
      </c>
      <c r="E710" t="str">
        <f>LEFT(Table1[[#This Row],[Product ID]],3)</f>
        <v>OFF</v>
      </c>
      <c r="F710" s="10">
        <f>VLOOKUP(Table1[[#This Row],[Order ID]],Mapping!H710:J8501,3,0)</f>
        <v>40899</v>
      </c>
      <c r="G710" s="10">
        <f>VLOOKUP(Table1[[#This Row],[Order ID]],Mapping!H710:K8501,4,0)</f>
        <v>40906</v>
      </c>
      <c r="H710" t="str">
        <f>INDEX(Mapping!$B$2:$T$7793,MATCH(Data!$A710,Mapping!$B$3:$B$7793,0),MATCH(Data!$H$1,Mapping!$B$2:$T$2,0))</f>
        <v>Standard Class</v>
      </c>
      <c r="I710" t="str">
        <f>INDEX(Mapping!$B$2:$T$7793,MATCH(Data!$A710,Mapping!$B$3:$B$7793,0),MATCH(Data!$I$1,Mapping!$B$2:$T$2,0))</f>
        <v>Consumer</v>
      </c>
      <c r="J710">
        <f>VLOOKUP($A710,Mapping!$X$3:$Y$7793,2,0)</f>
        <v>60623</v>
      </c>
      <c r="K710" t="str">
        <f>VLOOKUP($J710,Mapping!$AB$3:$AC$475,2,0)</f>
        <v>Independence</v>
      </c>
      <c r="L710" t="str">
        <f>VLOOKUP($K710,Mapping!$AF$3:$AG$475,2,0)</f>
        <v>Missouri</v>
      </c>
      <c r="M710" t="str">
        <f>VLOOKUP($L710,Mapping!$AI$3:$AJ$48,2,0)</f>
        <v>United States</v>
      </c>
      <c r="N710" t="str">
        <f>VLOOKUP($L710,Mapping!$AI$3:$AK$48,3,0)</f>
        <v>Central</v>
      </c>
      <c r="O710" t="str">
        <f>VLOOKUP(Table1[[#This Row],[Column1]],Mapping!$AM$8:$AN$11,2,0)</f>
        <v>Office Supplies</v>
      </c>
      <c r="P710" t="str">
        <f>VLOOKUP(Table1[[#This Row],[Column3]],Mapping!$AP$5:$AQ$22,2,0)</f>
        <v>Storage</v>
      </c>
      <c r="Q710">
        <v>132.16</v>
      </c>
      <c r="R710">
        <v>1</v>
      </c>
      <c r="S710">
        <v>9.911999999999999</v>
      </c>
    </row>
    <row r="711" spans="1:19" x14ac:dyDescent="0.35">
      <c r="A711">
        <v>2268</v>
      </c>
      <c r="B711" t="s">
        <v>2411</v>
      </c>
      <c r="C711" t="s">
        <v>1035</v>
      </c>
      <c r="D711" t="str">
        <f>MID(Table1[[#This Row],[Product ID]],5,2)</f>
        <v>CH</v>
      </c>
      <c r="E711" t="str">
        <f>LEFT(Table1[[#This Row],[Product ID]],3)</f>
        <v>FUR</v>
      </c>
      <c r="F711" s="10">
        <f>VLOOKUP(Table1[[#This Row],[Order ID]],Mapping!H711:J8502,3,0)</f>
        <v>40662</v>
      </c>
      <c r="G711" s="10">
        <f>VLOOKUP(Table1[[#This Row],[Order ID]],Mapping!H711:K8502,4,0)</f>
        <v>40664</v>
      </c>
      <c r="H711" t="str">
        <f>INDEX(Mapping!$B$2:$T$7793,MATCH(Data!$A711,Mapping!$B$3:$B$7793,0),MATCH(Data!$H$1,Mapping!$B$2:$T$2,0))</f>
        <v>Standard Class</v>
      </c>
      <c r="I711" t="str">
        <f>INDEX(Mapping!$B$2:$T$7793,MATCH(Data!$A711,Mapping!$B$3:$B$7793,0),MATCH(Data!$I$1,Mapping!$B$2:$T$2,0))</f>
        <v>Corporate</v>
      </c>
      <c r="J711">
        <f>VLOOKUP($A711,Mapping!$X$3:$Y$7793,2,0)</f>
        <v>70601</v>
      </c>
      <c r="K711" t="str">
        <f>VLOOKUP($J711,Mapping!$AB$3:$AC$475,2,0)</f>
        <v>Hickory</v>
      </c>
      <c r="L711" t="str">
        <f>VLOOKUP($K711,Mapping!$AF$3:$AG$475,2,0)</f>
        <v>North Carolina</v>
      </c>
      <c r="M711" t="str">
        <f>VLOOKUP($L711,Mapping!$AI$3:$AJ$48,2,0)</f>
        <v>United States</v>
      </c>
      <c r="N711" t="str">
        <f>VLOOKUP($L711,Mapping!$AI$3:$AK$48,3,0)</f>
        <v>South</v>
      </c>
      <c r="O711" t="str">
        <f>VLOOKUP(Table1[[#This Row],[Column1]],Mapping!$AM$8:$AN$11,2,0)</f>
        <v>Furniture</v>
      </c>
      <c r="P711" t="str">
        <f>VLOOKUP(Table1[[#This Row],[Column3]],Mapping!$AP$5:$AQ$22,2,0)</f>
        <v>Chairs</v>
      </c>
      <c r="Q711">
        <v>51.96</v>
      </c>
      <c r="R711">
        <v>2</v>
      </c>
      <c r="S711">
        <v>12.990000000000002</v>
      </c>
    </row>
    <row r="712" spans="1:19" x14ac:dyDescent="0.35">
      <c r="A712">
        <v>2269</v>
      </c>
      <c r="B712" t="s">
        <v>2411</v>
      </c>
      <c r="C712" t="s">
        <v>1294</v>
      </c>
      <c r="D712" t="str">
        <f>MID(Table1[[#This Row],[Product ID]],5,2)</f>
        <v>BI</v>
      </c>
      <c r="E712" t="str">
        <f>LEFT(Table1[[#This Row],[Product ID]],3)</f>
        <v>OFF</v>
      </c>
      <c r="F712" s="10">
        <f>VLOOKUP(Table1[[#This Row],[Order ID]],Mapping!H712:J8503,3,0)</f>
        <v>40662</v>
      </c>
      <c r="G712" s="10">
        <f>VLOOKUP(Table1[[#This Row],[Order ID]],Mapping!H712:K8503,4,0)</f>
        <v>40664</v>
      </c>
      <c r="H712" t="str">
        <f>INDEX(Mapping!$B$2:$T$7793,MATCH(Data!$A712,Mapping!$B$3:$B$7793,0),MATCH(Data!$H$1,Mapping!$B$2:$T$2,0))</f>
        <v>Second Class</v>
      </c>
      <c r="I712" t="str">
        <f>INDEX(Mapping!$B$2:$T$7793,MATCH(Data!$A712,Mapping!$B$3:$B$7793,0),MATCH(Data!$I$1,Mapping!$B$2:$T$2,0))</f>
        <v>Consumer</v>
      </c>
      <c r="J712">
        <f>VLOOKUP($A712,Mapping!$X$3:$Y$7793,2,0)</f>
        <v>70601</v>
      </c>
      <c r="K712" t="str">
        <f>VLOOKUP($J712,Mapping!$AB$3:$AC$475,2,0)</f>
        <v>Hickory</v>
      </c>
      <c r="L712" t="str">
        <f>VLOOKUP($K712,Mapping!$AF$3:$AG$475,2,0)</f>
        <v>North Carolina</v>
      </c>
      <c r="M712" t="str">
        <f>VLOOKUP($L712,Mapping!$AI$3:$AJ$48,2,0)</f>
        <v>United States</v>
      </c>
      <c r="N712" t="str">
        <f>VLOOKUP($L712,Mapping!$AI$3:$AK$48,3,0)</f>
        <v>South</v>
      </c>
      <c r="O712" t="str">
        <f>VLOOKUP(Table1[[#This Row],[Column1]],Mapping!$AM$8:$AN$11,2,0)</f>
        <v>Office Supplies</v>
      </c>
      <c r="P712" t="str">
        <f>VLOOKUP(Table1[[#This Row],[Column3]],Mapping!$AP$5:$AQ$22,2,0)</f>
        <v>Binders</v>
      </c>
      <c r="Q712">
        <v>17.940000000000001</v>
      </c>
      <c r="R712">
        <v>3</v>
      </c>
      <c r="S712">
        <v>8.6112000000000002</v>
      </c>
    </row>
    <row r="713" spans="1:19" x14ac:dyDescent="0.35">
      <c r="A713">
        <v>6741</v>
      </c>
      <c r="B713" t="s">
        <v>5179</v>
      </c>
      <c r="C713" t="s">
        <v>2638</v>
      </c>
      <c r="D713" t="str">
        <f>MID(Table1[[#This Row],[Product ID]],5,2)</f>
        <v>AC</v>
      </c>
      <c r="E713" t="str">
        <f>LEFT(Table1[[#This Row],[Product ID]],3)</f>
        <v>TEC</v>
      </c>
      <c r="F713" s="10">
        <f>VLOOKUP(Table1[[#This Row],[Order ID]],Mapping!H713:J8504,3,0)</f>
        <v>40799</v>
      </c>
      <c r="G713" s="10">
        <f>VLOOKUP(Table1[[#This Row],[Order ID]],Mapping!H713:K8504,4,0)</f>
        <v>40799</v>
      </c>
      <c r="H713" t="str">
        <f>INDEX(Mapping!$B$2:$T$7793,MATCH(Data!$A713,Mapping!$B$3:$B$7793,0),MATCH(Data!$H$1,Mapping!$B$2:$T$2,0))</f>
        <v>Same Day</v>
      </c>
      <c r="I713" t="str">
        <f>INDEX(Mapping!$B$2:$T$7793,MATCH(Data!$A713,Mapping!$B$3:$B$7793,0),MATCH(Data!$I$1,Mapping!$B$2:$T$2,0))</f>
        <v>Consumer</v>
      </c>
      <c r="J713">
        <f>VLOOKUP($A713,Mapping!$X$3:$Y$7793,2,0)</f>
        <v>98103</v>
      </c>
      <c r="K713" t="str">
        <f>VLOOKUP($J713,Mapping!$AB$3:$AC$475,2,0)</f>
        <v>Fort Worth</v>
      </c>
      <c r="L713" t="str">
        <f>VLOOKUP($K713,Mapping!$AF$3:$AG$475,2,0)</f>
        <v>Texas</v>
      </c>
      <c r="M713" t="str">
        <f>VLOOKUP($L713,Mapping!$AI$3:$AJ$48,2,0)</f>
        <v>United States</v>
      </c>
      <c r="N713" t="str">
        <f>VLOOKUP($L713,Mapping!$AI$3:$AK$48,3,0)</f>
        <v>Central</v>
      </c>
      <c r="O713" t="str">
        <f>VLOOKUP(Table1[[#This Row],[Column1]],Mapping!$AM$8:$AN$11,2,0)</f>
        <v>Technology</v>
      </c>
      <c r="P713" t="str">
        <f>VLOOKUP(Table1[[#This Row],[Column3]],Mapping!$AP$5:$AQ$22,2,0)</f>
        <v>Accessories</v>
      </c>
      <c r="Q713">
        <v>144.96</v>
      </c>
      <c r="R713">
        <v>4</v>
      </c>
      <c r="S713">
        <v>60.883200000000002</v>
      </c>
    </row>
    <row r="714" spans="1:19" x14ac:dyDescent="0.35">
      <c r="A714">
        <v>6742</v>
      </c>
      <c r="B714" t="s">
        <v>5179</v>
      </c>
      <c r="C714" t="s">
        <v>1398</v>
      </c>
      <c r="D714" t="str">
        <f>MID(Table1[[#This Row],[Product ID]],5,2)</f>
        <v>AC</v>
      </c>
      <c r="E714" t="str">
        <f>LEFT(Table1[[#This Row],[Product ID]],3)</f>
        <v>TEC</v>
      </c>
      <c r="F714" s="10">
        <f>VLOOKUP(Table1[[#This Row],[Order ID]],Mapping!H714:J8505,3,0)</f>
        <v>40799</v>
      </c>
      <c r="G714" s="10">
        <f>VLOOKUP(Table1[[#This Row],[Order ID]],Mapping!H714:K8505,4,0)</f>
        <v>40799</v>
      </c>
      <c r="H714" t="str">
        <f>INDEX(Mapping!$B$2:$T$7793,MATCH(Data!$A714,Mapping!$B$3:$B$7793,0),MATCH(Data!$H$1,Mapping!$B$2:$T$2,0))</f>
        <v>Same Day</v>
      </c>
      <c r="I714" t="str">
        <f>INDEX(Mapping!$B$2:$T$7793,MATCH(Data!$A714,Mapping!$B$3:$B$7793,0),MATCH(Data!$I$1,Mapping!$B$2:$T$2,0))</f>
        <v>Consumer</v>
      </c>
      <c r="J714">
        <f>VLOOKUP($A714,Mapping!$X$3:$Y$7793,2,0)</f>
        <v>98103</v>
      </c>
      <c r="K714" t="str">
        <f>VLOOKUP($J714,Mapping!$AB$3:$AC$475,2,0)</f>
        <v>Fort Worth</v>
      </c>
      <c r="L714" t="str">
        <f>VLOOKUP($K714,Mapping!$AF$3:$AG$475,2,0)</f>
        <v>Texas</v>
      </c>
      <c r="M714" t="str">
        <f>VLOOKUP($L714,Mapping!$AI$3:$AJ$48,2,0)</f>
        <v>United States</v>
      </c>
      <c r="N714" t="str">
        <f>VLOOKUP($L714,Mapping!$AI$3:$AK$48,3,0)</f>
        <v>Central</v>
      </c>
      <c r="O714" t="str">
        <f>VLOOKUP(Table1[[#This Row],[Column1]],Mapping!$AM$8:$AN$11,2,0)</f>
        <v>Technology</v>
      </c>
      <c r="P714" t="str">
        <f>VLOOKUP(Table1[[#This Row],[Column3]],Mapping!$AP$5:$AQ$22,2,0)</f>
        <v>Accessories</v>
      </c>
      <c r="Q714">
        <v>118</v>
      </c>
      <c r="R714">
        <v>2</v>
      </c>
      <c r="S714">
        <v>20.059999999999988</v>
      </c>
    </row>
    <row r="715" spans="1:19" x14ac:dyDescent="0.35">
      <c r="A715">
        <v>6737</v>
      </c>
      <c r="B715" t="s">
        <v>5179</v>
      </c>
      <c r="C715" t="s">
        <v>3460</v>
      </c>
      <c r="D715" t="str">
        <f>MID(Table1[[#This Row],[Product ID]],5,2)</f>
        <v>FA</v>
      </c>
      <c r="E715" t="str">
        <f>LEFT(Table1[[#This Row],[Product ID]],3)</f>
        <v>OFF</v>
      </c>
      <c r="F715" s="10">
        <f>VLOOKUP(Table1[[#This Row],[Order ID]],Mapping!H715:J8506,3,0)</f>
        <v>40799</v>
      </c>
      <c r="G715" s="10">
        <f>VLOOKUP(Table1[[#This Row],[Order ID]],Mapping!H715:K8506,4,0)</f>
        <v>40799</v>
      </c>
      <c r="H715" t="str">
        <f>INDEX(Mapping!$B$2:$T$7793,MATCH(Data!$A715,Mapping!$B$3:$B$7793,0),MATCH(Data!$H$1,Mapping!$B$2:$T$2,0))</f>
        <v>Standard Class</v>
      </c>
      <c r="I715" t="str">
        <f>INDEX(Mapping!$B$2:$T$7793,MATCH(Data!$A715,Mapping!$B$3:$B$7793,0),MATCH(Data!$I$1,Mapping!$B$2:$T$2,0))</f>
        <v>Consumer</v>
      </c>
      <c r="J715">
        <f>VLOOKUP($A715,Mapping!$X$3:$Y$7793,2,0)</f>
        <v>98103</v>
      </c>
      <c r="K715" t="str">
        <f>VLOOKUP($J715,Mapping!$AB$3:$AC$475,2,0)</f>
        <v>Fort Worth</v>
      </c>
      <c r="L715" t="str">
        <f>VLOOKUP($K715,Mapping!$AF$3:$AG$475,2,0)</f>
        <v>Texas</v>
      </c>
      <c r="M715" t="str">
        <f>VLOOKUP($L715,Mapping!$AI$3:$AJ$48,2,0)</f>
        <v>United States</v>
      </c>
      <c r="N715" t="str">
        <f>VLOOKUP($L715,Mapping!$AI$3:$AK$48,3,0)</f>
        <v>Central</v>
      </c>
      <c r="O715" t="str">
        <f>VLOOKUP(Table1[[#This Row],[Column1]],Mapping!$AM$8:$AN$11,2,0)</f>
        <v>Office Supplies</v>
      </c>
      <c r="P715" t="str">
        <f>VLOOKUP(Table1[[#This Row],[Column3]],Mapping!$AP$5:$AQ$22,2,0)</f>
        <v>Fasteners</v>
      </c>
      <c r="Q715">
        <v>5.6999999999999993</v>
      </c>
      <c r="R715">
        <v>5</v>
      </c>
      <c r="S715">
        <v>2.6789999999999998</v>
      </c>
    </row>
    <row r="716" spans="1:19" x14ac:dyDescent="0.35">
      <c r="A716">
        <v>6738</v>
      </c>
      <c r="B716" t="s">
        <v>5179</v>
      </c>
      <c r="C716" t="s">
        <v>329</v>
      </c>
      <c r="D716" t="str">
        <f>MID(Table1[[#This Row],[Product ID]],5,2)</f>
        <v>FU</v>
      </c>
      <c r="E716" t="str">
        <f>LEFT(Table1[[#This Row],[Product ID]],3)</f>
        <v>FUR</v>
      </c>
      <c r="F716" s="10">
        <f>VLOOKUP(Table1[[#This Row],[Order ID]],Mapping!H716:J8507,3,0)</f>
        <v>40799</v>
      </c>
      <c r="G716" s="10">
        <f>VLOOKUP(Table1[[#This Row],[Order ID]],Mapping!H716:K8507,4,0)</f>
        <v>40799</v>
      </c>
      <c r="H716" t="str">
        <f>INDEX(Mapping!$B$2:$T$7793,MATCH(Data!$A716,Mapping!$B$3:$B$7793,0),MATCH(Data!$H$1,Mapping!$B$2:$T$2,0))</f>
        <v>Same Day</v>
      </c>
      <c r="I716" t="str">
        <f>INDEX(Mapping!$B$2:$T$7793,MATCH(Data!$A716,Mapping!$B$3:$B$7793,0),MATCH(Data!$I$1,Mapping!$B$2:$T$2,0))</f>
        <v>Consumer</v>
      </c>
      <c r="J716">
        <f>VLOOKUP($A716,Mapping!$X$3:$Y$7793,2,0)</f>
        <v>98103</v>
      </c>
      <c r="K716" t="str">
        <f>VLOOKUP($J716,Mapping!$AB$3:$AC$475,2,0)</f>
        <v>Fort Worth</v>
      </c>
      <c r="L716" t="str">
        <f>VLOOKUP($K716,Mapping!$AF$3:$AG$475,2,0)</f>
        <v>Texas</v>
      </c>
      <c r="M716" t="str">
        <f>VLOOKUP($L716,Mapping!$AI$3:$AJ$48,2,0)</f>
        <v>United States</v>
      </c>
      <c r="N716" t="str">
        <f>VLOOKUP($L716,Mapping!$AI$3:$AK$48,3,0)</f>
        <v>Central</v>
      </c>
      <c r="O716" t="str">
        <f>VLOOKUP(Table1[[#This Row],[Column1]],Mapping!$AM$8:$AN$11,2,0)</f>
        <v>Furniture</v>
      </c>
      <c r="P716" t="str">
        <f>VLOOKUP(Table1[[#This Row],[Column3]],Mapping!$AP$5:$AQ$22,2,0)</f>
        <v>Furnishings</v>
      </c>
      <c r="Q716">
        <v>14.190000000000001</v>
      </c>
      <c r="R716">
        <v>3</v>
      </c>
      <c r="S716">
        <v>5.5341000000000014</v>
      </c>
    </row>
    <row r="717" spans="1:19" x14ac:dyDescent="0.35">
      <c r="A717">
        <v>6743</v>
      </c>
      <c r="B717" t="s">
        <v>5179</v>
      </c>
      <c r="C717" t="s">
        <v>3010</v>
      </c>
      <c r="D717" t="str">
        <f>MID(Table1[[#This Row],[Product ID]],5,2)</f>
        <v>PA</v>
      </c>
      <c r="E717" t="str">
        <f>LEFT(Table1[[#This Row],[Product ID]],3)</f>
        <v>OFF</v>
      </c>
      <c r="F717" s="10">
        <f>VLOOKUP(Table1[[#This Row],[Order ID]],Mapping!H717:J8508,3,0)</f>
        <v>40799</v>
      </c>
      <c r="G717" s="10">
        <f>VLOOKUP(Table1[[#This Row],[Order ID]],Mapping!H717:K8508,4,0)</f>
        <v>40799</v>
      </c>
      <c r="H717" t="str">
        <f>INDEX(Mapping!$B$2:$T$7793,MATCH(Data!$A717,Mapping!$B$3:$B$7793,0),MATCH(Data!$H$1,Mapping!$B$2:$T$2,0))</f>
        <v>Same Day</v>
      </c>
      <c r="I717" t="str">
        <f>INDEX(Mapping!$B$2:$T$7793,MATCH(Data!$A717,Mapping!$B$3:$B$7793,0),MATCH(Data!$I$1,Mapping!$B$2:$T$2,0))</f>
        <v>Consumer</v>
      </c>
      <c r="J717">
        <f>VLOOKUP($A717,Mapping!$X$3:$Y$7793,2,0)</f>
        <v>98103</v>
      </c>
      <c r="K717" t="str">
        <f>VLOOKUP($J717,Mapping!$AB$3:$AC$475,2,0)</f>
        <v>Fort Worth</v>
      </c>
      <c r="L717" t="str">
        <f>VLOOKUP($K717,Mapping!$AF$3:$AG$475,2,0)</f>
        <v>Texas</v>
      </c>
      <c r="M717" t="str">
        <f>VLOOKUP($L717,Mapping!$AI$3:$AJ$48,2,0)</f>
        <v>United States</v>
      </c>
      <c r="N717" t="str">
        <f>VLOOKUP($L717,Mapping!$AI$3:$AK$48,3,0)</f>
        <v>Central</v>
      </c>
      <c r="O717" t="str">
        <f>VLOOKUP(Table1[[#This Row],[Column1]],Mapping!$AM$8:$AN$11,2,0)</f>
        <v>Office Supplies</v>
      </c>
      <c r="P717" t="str">
        <f>VLOOKUP(Table1[[#This Row],[Column3]],Mapping!$AP$5:$AQ$22,2,0)</f>
        <v>Paper</v>
      </c>
      <c r="Q717">
        <v>48.94</v>
      </c>
      <c r="R717">
        <v>1</v>
      </c>
      <c r="S717">
        <v>24.47</v>
      </c>
    </row>
    <row r="718" spans="1:19" x14ac:dyDescent="0.35">
      <c r="A718">
        <v>6739</v>
      </c>
      <c r="B718" t="s">
        <v>5179</v>
      </c>
      <c r="C718" t="s">
        <v>634</v>
      </c>
      <c r="D718" t="str">
        <f>MID(Table1[[#This Row],[Product ID]],5,2)</f>
        <v>SU</v>
      </c>
      <c r="E718" t="str">
        <f>LEFT(Table1[[#This Row],[Product ID]],3)</f>
        <v>OFF</v>
      </c>
      <c r="F718" s="10">
        <f>VLOOKUP(Table1[[#This Row],[Order ID]],Mapping!H718:J8509,3,0)</f>
        <v>40799</v>
      </c>
      <c r="G718" s="10">
        <f>VLOOKUP(Table1[[#This Row],[Order ID]],Mapping!H718:K8509,4,0)</f>
        <v>40799</v>
      </c>
      <c r="H718" t="str">
        <f>INDEX(Mapping!$B$2:$T$7793,MATCH(Data!$A718,Mapping!$B$3:$B$7793,0),MATCH(Data!$H$1,Mapping!$B$2:$T$2,0))</f>
        <v>Same Day</v>
      </c>
      <c r="I718" t="str">
        <f>INDEX(Mapping!$B$2:$T$7793,MATCH(Data!$A718,Mapping!$B$3:$B$7793,0),MATCH(Data!$I$1,Mapping!$B$2:$T$2,0))</f>
        <v>Consumer</v>
      </c>
      <c r="J718">
        <f>VLOOKUP($A718,Mapping!$X$3:$Y$7793,2,0)</f>
        <v>98103</v>
      </c>
      <c r="K718" t="str">
        <f>VLOOKUP($J718,Mapping!$AB$3:$AC$475,2,0)</f>
        <v>Fort Worth</v>
      </c>
      <c r="L718" t="str">
        <f>VLOOKUP($K718,Mapping!$AF$3:$AG$475,2,0)</f>
        <v>Texas</v>
      </c>
      <c r="M718" t="str">
        <f>VLOOKUP($L718,Mapping!$AI$3:$AJ$48,2,0)</f>
        <v>United States</v>
      </c>
      <c r="N718" t="str">
        <f>VLOOKUP($L718,Mapping!$AI$3:$AK$48,3,0)</f>
        <v>Central</v>
      </c>
      <c r="O718" t="str">
        <f>VLOOKUP(Table1[[#This Row],[Column1]],Mapping!$AM$8:$AN$11,2,0)</f>
        <v>Office Supplies</v>
      </c>
      <c r="P718" t="str">
        <f>VLOOKUP(Table1[[#This Row],[Column3]],Mapping!$AP$5:$AQ$22,2,0)</f>
        <v>Supplies</v>
      </c>
      <c r="Q718">
        <v>7.3</v>
      </c>
      <c r="R718">
        <v>2</v>
      </c>
      <c r="S718">
        <v>2.1899999999999995</v>
      </c>
    </row>
    <row r="719" spans="1:19" x14ac:dyDescent="0.35">
      <c r="A719">
        <v>1335</v>
      </c>
      <c r="B719" t="s">
        <v>1582</v>
      </c>
      <c r="C719" t="s">
        <v>14</v>
      </c>
      <c r="D719" t="str">
        <f>MID(Table1[[#This Row],[Product ID]],5,2)</f>
        <v>TA</v>
      </c>
      <c r="E719" t="str">
        <f>LEFT(Table1[[#This Row],[Product ID]],3)</f>
        <v>FUR</v>
      </c>
      <c r="F719" s="10">
        <f>VLOOKUP(Table1[[#This Row],[Order ID]],Mapping!H719:J8510,3,0)</f>
        <v>40771</v>
      </c>
      <c r="G719" s="10">
        <f>VLOOKUP(Table1[[#This Row],[Order ID]],Mapping!H719:K8510,4,0)</f>
        <v>40775</v>
      </c>
      <c r="H719" t="str">
        <f>INDEX(Mapping!$B$2:$T$7793,MATCH(Data!$A719,Mapping!$B$3:$B$7793,0),MATCH(Data!$H$1,Mapping!$B$2:$T$2,0))</f>
        <v>First Class</v>
      </c>
      <c r="I719" t="str">
        <f>INDEX(Mapping!$B$2:$T$7793,MATCH(Data!$A719,Mapping!$B$3:$B$7793,0),MATCH(Data!$I$1,Mapping!$B$2:$T$2,0))</f>
        <v>Consumer</v>
      </c>
      <c r="J719">
        <f>VLOOKUP($A719,Mapping!$X$3:$Y$7793,2,0)</f>
        <v>19143</v>
      </c>
      <c r="K719" t="str">
        <f>VLOOKUP($J719,Mapping!$AB$3:$AC$475,2,0)</f>
        <v>Norman</v>
      </c>
      <c r="L719" t="str">
        <f>VLOOKUP($K719,Mapping!$AF$3:$AG$475,2,0)</f>
        <v>Oklahoma</v>
      </c>
      <c r="M719" t="str">
        <f>VLOOKUP($L719,Mapping!$AI$3:$AJ$48,2,0)</f>
        <v>United States</v>
      </c>
      <c r="N719" t="str">
        <f>VLOOKUP($L719,Mapping!$AI$3:$AK$48,3,0)</f>
        <v>Central</v>
      </c>
      <c r="O719" t="str">
        <f>VLOOKUP(Table1[[#This Row],[Column1]],Mapping!$AM$8:$AN$11,2,0)</f>
        <v>Furniture</v>
      </c>
      <c r="P719" t="str">
        <f>VLOOKUP(Table1[[#This Row],[Column3]],Mapping!$AP$5:$AQ$22,2,0)</f>
        <v>Tables</v>
      </c>
      <c r="Q719">
        <v>853.09199999999987</v>
      </c>
      <c r="R719">
        <v>6</v>
      </c>
      <c r="S719">
        <v>-227.49120000000016</v>
      </c>
    </row>
    <row r="720" spans="1:19" x14ac:dyDescent="0.35">
      <c r="A720">
        <v>5982</v>
      </c>
      <c r="B720" t="s">
        <v>4753</v>
      </c>
      <c r="C720" t="s">
        <v>2952</v>
      </c>
      <c r="D720" t="str">
        <f>MID(Table1[[#This Row],[Product ID]],5,2)</f>
        <v>AC</v>
      </c>
      <c r="E720" t="str">
        <f>LEFT(Table1[[#This Row],[Product ID]],3)</f>
        <v>TEC</v>
      </c>
      <c r="F720" s="10">
        <f>VLOOKUP(Table1[[#This Row],[Order ID]],Mapping!H720:J8511,3,0)</f>
        <v>40824</v>
      </c>
      <c r="G720" s="10">
        <f>VLOOKUP(Table1[[#This Row],[Order ID]],Mapping!H720:K8511,4,0)</f>
        <v>40824</v>
      </c>
      <c r="H720" t="str">
        <f>INDEX(Mapping!$B$2:$T$7793,MATCH(Data!$A720,Mapping!$B$3:$B$7793,0),MATCH(Data!$H$1,Mapping!$B$2:$T$2,0))</f>
        <v>Second Class</v>
      </c>
      <c r="I720" t="str">
        <f>INDEX(Mapping!$B$2:$T$7793,MATCH(Data!$A720,Mapping!$B$3:$B$7793,0),MATCH(Data!$I$1,Mapping!$B$2:$T$2,0))</f>
        <v>Consumer</v>
      </c>
      <c r="J720">
        <f>VLOOKUP($A720,Mapping!$X$3:$Y$7793,2,0)</f>
        <v>28205</v>
      </c>
      <c r="K720" t="str">
        <f>VLOOKUP($J720,Mapping!$AB$3:$AC$475,2,0)</f>
        <v>Carlsbad</v>
      </c>
      <c r="L720" t="str">
        <f>VLOOKUP($K720,Mapping!$AF$3:$AG$475,2,0)</f>
        <v>New Mexico</v>
      </c>
      <c r="M720" t="str">
        <f>VLOOKUP($L720,Mapping!$AI$3:$AJ$48,2,0)</f>
        <v>United States</v>
      </c>
      <c r="N720" t="str">
        <f>VLOOKUP($L720,Mapping!$AI$3:$AK$48,3,0)</f>
        <v>West</v>
      </c>
      <c r="O720" t="str">
        <f>VLOOKUP(Table1[[#This Row],[Column1]],Mapping!$AM$8:$AN$11,2,0)</f>
        <v>Technology</v>
      </c>
      <c r="P720" t="str">
        <f>VLOOKUP(Table1[[#This Row],[Column3]],Mapping!$AP$5:$AQ$22,2,0)</f>
        <v>Accessories</v>
      </c>
      <c r="Q720">
        <v>23.472000000000001</v>
      </c>
      <c r="R720">
        <v>3</v>
      </c>
      <c r="S720">
        <v>4.9877999999999982</v>
      </c>
    </row>
    <row r="721" spans="1:19" x14ac:dyDescent="0.35">
      <c r="A721">
        <v>7681</v>
      </c>
      <c r="B721" t="s">
        <v>5706</v>
      </c>
      <c r="C721" t="s">
        <v>2836</v>
      </c>
      <c r="D721" t="str">
        <f>MID(Table1[[#This Row],[Product ID]],5,2)</f>
        <v>AR</v>
      </c>
      <c r="E721" t="str">
        <f>LEFT(Table1[[#This Row],[Product ID]],3)</f>
        <v>OFF</v>
      </c>
      <c r="F721" s="10">
        <f>VLOOKUP(Table1[[#This Row],[Order ID]],Mapping!H721:J8512,3,0)</f>
        <v>40645</v>
      </c>
      <c r="G721" s="10">
        <f>VLOOKUP(Table1[[#This Row],[Order ID]],Mapping!H721:K8512,4,0)</f>
        <v>40651</v>
      </c>
      <c r="H721" t="str">
        <f>INDEX(Mapping!$B$2:$T$7793,MATCH(Data!$A721,Mapping!$B$3:$B$7793,0),MATCH(Data!$H$1,Mapping!$B$2:$T$2,0))</f>
        <v>Second Class</v>
      </c>
      <c r="I721" t="str">
        <f>INDEX(Mapping!$B$2:$T$7793,MATCH(Data!$A721,Mapping!$B$3:$B$7793,0),MATCH(Data!$I$1,Mapping!$B$2:$T$2,0))</f>
        <v>Home Office</v>
      </c>
      <c r="J721">
        <f>VLOOKUP($A721,Mapping!$X$3:$Y$7793,2,0)</f>
        <v>95240</v>
      </c>
      <c r="K721" t="e">
        <f>VLOOKUP($J721,Mapping!$AB$3:$AC$475,2,0)</f>
        <v>#N/A</v>
      </c>
      <c r="L721" t="e">
        <f>VLOOKUP($K721,Mapping!$AF$3:$AG$475,2,0)</f>
        <v>#N/A</v>
      </c>
      <c r="M721" t="e">
        <f>VLOOKUP($L721,Mapping!$AI$3:$AJ$48,2,0)</f>
        <v>#N/A</v>
      </c>
      <c r="N721" t="e">
        <f>VLOOKUP($L721,Mapping!$AI$3:$AK$48,3,0)</f>
        <v>#N/A</v>
      </c>
      <c r="O721" t="str">
        <f>VLOOKUP(Table1[[#This Row],[Column1]],Mapping!$AM$8:$AN$11,2,0)</f>
        <v>Office Supplies</v>
      </c>
      <c r="P721" t="str">
        <f>VLOOKUP(Table1[[#This Row],[Column3]],Mapping!$AP$5:$AQ$22,2,0)</f>
        <v>Art</v>
      </c>
      <c r="Q721">
        <v>39.68</v>
      </c>
      <c r="R721">
        <v>2</v>
      </c>
      <c r="S721">
        <v>16.268800000000002</v>
      </c>
    </row>
    <row r="722" spans="1:19" x14ac:dyDescent="0.35">
      <c r="A722">
        <v>5551</v>
      </c>
      <c r="B722" t="s">
        <v>4516</v>
      </c>
      <c r="C722" t="s">
        <v>1562</v>
      </c>
      <c r="D722" t="str">
        <f>MID(Table1[[#This Row],[Product ID]],5,2)</f>
        <v>PA</v>
      </c>
      <c r="E722" t="str">
        <f>LEFT(Table1[[#This Row],[Product ID]],3)</f>
        <v>OFF</v>
      </c>
      <c r="F722" s="10">
        <f>VLOOKUP(Table1[[#This Row],[Order ID]],Mapping!H722:J8513,3,0)</f>
        <v>40834</v>
      </c>
      <c r="G722" s="10">
        <f>VLOOKUP(Table1[[#This Row],[Order ID]],Mapping!H722:K8513,4,0)</f>
        <v>40839</v>
      </c>
      <c r="H722" t="str">
        <f>INDEX(Mapping!$B$2:$T$7793,MATCH(Data!$A722,Mapping!$B$3:$B$7793,0),MATCH(Data!$H$1,Mapping!$B$2:$T$2,0))</f>
        <v>Standard Class</v>
      </c>
      <c r="I722" t="str">
        <f>INDEX(Mapping!$B$2:$T$7793,MATCH(Data!$A722,Mapping!$B$3:$B$7793,0),MATCH(Data!$I$1,Mapping!$B$2:$T$2,0))</f>
        <v>Consumer</v>
      </c>
      <c r="J722">
        <f>VLOOKUP($A722,Mapping!$X$3:$Y$7793,2,0)</f>
        <v>98103</v>
      </c>
      <c r="K722" t="str">
        <f>VLOOKUP($J722,Mapping!$AB$3:$AC$475,2,0)</f>
        <v>Fort Worth</v>
      </c>
      <c r="L722" t="str">
        <f>VLOOKUP($K722,Mapping!$AF$3:$AG$475,2,0)</f>
        <v>Texas</v>
      </c>
      <c r="M722" t="str">
        <f>VLOOKUP($L722,Mapping!$AI$3:$AJ$48,2,0)</f>
        <v>United States</v>
      </c>
      <c r="N722" t="str">
        <f>VLOOKUP($L722,Mapping!$AI$3:$AK$48,3,0)</f>
        <v>Central</v>
      </c>
      <c r="O722" t="str">
        <f>VLOOKUP(Table1[[#This Row],[Column1]],Mapping!$AM$8:$AN$11,2,0)</f>
        <v>Office Supplies</v>
      </c>
      <c r="P722" t="str">
        <f>VLOOKUP(Table1[[#This Row],[Column3]],Mapping!$AP$5:$AQ$22,2,0)</f>
        <v>Paper</v>
      </c>
      <c r="Q722">
        <v>61.96</v>
      </c>
      <c r="R722">
        <v>2</v>
      </c>
      <c r="S722">
        <v>27.881999999999998</v>
      </c>
    </row>
    <row r="723" spans="1:19" x14ac:dyDescent="0.35">
      <c r="A723">
        <v>5552</v>
      </c>
      <c r="B723" t="s">
        <v>4516</v>
      </c>
      <c r="C723" t="s">
        <v>4517</v>
      </c>
      <c r="D723" t="str">
        <f>MID(Table1[[#This Row],[Product ID]],5,2)</f>
        <v>BI</v>
      </c>
      <c r="E723" t="str">
        <f>LEFT(Table1[[#This Row],[Product ID]],3)</f>
        <v>OFF</v>
      </c>
      <c r="F723" s="10">
        <f>VLOOKUP(Table1[[#This Row],[Order ID]],Mapping!H723:J8514,3,0)</f>
        <v>40834</v>
      </c>
      <c r="G723" s="10">
        <f>VLOOKUP(Table1[[#This Row],[Order ID]],Mapping!H723:K8514,4,0)</f>
        <v>40839</v>
      </c>
      <c r="H723" t="str">
        <f>INDEX(Mapping!$B$2:$T$7793,MATCH(Data!$A723,Mapping!$B$3:$B$7793,0),MATCH(Data!$H$1,Mapping!$B$2:$T$2,0))</f>
        <v>Second Class</v>
      </c>
      <c r="I723" t="str">
        <f>INDEX(Mapping!$B$2:$T$7793,MATCH(Data!$A723,Mapping!$B$3:$B$7793,0),MATCH(Data!$I$1,Mapping!$B$2:$T$2,0))</f>
        <v>Consumer</v>
      </c>
      <c r="J723">
        <f>VLOOKUP($A723,Mapping!$X$3:$Y$7793,2,0)</f>
        <v>98103</v>
      </c>
      <c r="K723" t="str">
        <f>VLOOKUP($J723,Mapping!$AB$3:$AC$475,2,0)</f>
        <v>Fort Worth</v>
      </c>
      <c r="L723" t="str">
        <f>VLOOKUP($K723,Mapping!$AF$3:$AG$475,2,0)</f>
        <v>Texas</v>
      </c>
      <c r="M723" t="str">
        <f>VLOOKUP($L723,Mapping!$AI$3:$AJ$48,2,0)</f>
        <v>United States</v>
      </c>
      <c r="N723" t="str">
        <f>VLOOKUP($L723,Mapping!$AI$3:$AK$48,3,0)</f>
        <v>Central</v>
      </c>
      <c r="O723" t="str">
        <f>VLOOKUP(Table1[[#This Row],[Column1]],Mapping!$AM$8:$AN$11,2,0)</f>
        <v>Office Supplies</v>
      </c>
      <c r="P723" t="str">
        <f>VLOOKUP(Table1[[#This Row],[Column3]],Mapping!$AP$5:$AQ$22,2,0)</f>
        <v>Binders</v>
      </c>
      <c r="Q723">
        <v>1.3440000000000001</v>
      </c>
      <c r="R723">
        <v>1</v>
      </c>
      <c r="S723">
        <v>0.47039999999999987</v>
      </c>
    </row>
    <row r="724" spans="1:19" x14ac:dyDescent="0.35">
      <c r="A724">
        <v>6244</v>
      </c>
      <c r="B724" t="s">
        <v>4894</v>
      </c>
      <c r="C724" t="s">
        <v>854</v>
      </c>
      <c r="D724" t="str">
        <f>MID(Table1[[#This Row],[Product ID]],5,2)</f>
        <v>FU</v>
      </c>
      <c r="E724" t="str">
        <f>LEFT(Table1[[#This Row],[Product ID]],3)</f>
        <v>FUR</v>
      </c>
      <c r="F724" s="10">
        <f>VLOOKUP(Table1[[#This Row],[Order ID]],Mapping!H724:J8515,3,0)</f>
        <v>40878</v>
      </c>
      <c r="G724" s="10">
        <f>VLOOKUP(Table1[[#This Row],[Order ID]],Mapping!H724:K8515,4,0)</f>
        <v>40880</v>
      </c>
      <c r="H724" t="str">
        <f>INDEX(Mapping!$B$2:$T$7793,MATCH(Data!$A724,Mapping!$B$3:$B$7793,0),MATCH(Data!$H$1,Mapping!$B$2:$T$2,0))</f>
        <v>First Class</v>
      </c>
      <c r="I724" t="str">
        <f>INDEX(Mapping!$B$2:$T$7793,MATCH(Data!$A724,Mapping!$B$3:$B$7793,0),MATCH(Data!$I$1,Mapping!$B$2:$T$2,0))</f>
        <v>Consumer</v>
      </c>
      <c r="J724">
        <f>VLOOKUP($A724,Mapping!$X$3:$Y$7793,2,0)</f>
        <v>1852</v>
      </c>
      <c r="K724" t="str">
        <f>VLOOKUP($J724,Mapping!$AB$3:$AC$475,2,0)</f>
        <v>Parker</v>
      </c>
      <c r="L724" t="str">
        <f>VLOOKUP($K724,Mapping!$AF$3:$AG$475,2,0)</f>
        <v>Colorado</v>
      </c>
      <c r="M724" t="str">
        <f>VLOOKUP($L724,Mapping!$AI$3:$AJ$48,2,0)</f>
        <v>United States</v>
      </c>
      <c r="N724" t="str">
        <f>VLOOKUP($L724,Mapping!$AI$3:$AK$48,3,0)</f>
        <v>West</v>
      </c>
      <c r="O724" t="str">
        <f>VLOOKUP(Table1[[#This Row],[Column1]],Mapping!$AM$8:$AN$11,2,0)</f>
        <v>Furniture</v>
      </c>
      <c r="P724" t="str">
        <f>VLOOKUP(Table1[[#This Row],[Column3]],Mapping!$AP$5:$AQ$22,2,0)</f>
        <v>Furnishings</v>
      </c>
      <c r="Q724">
        <v>45.839999999999996</v>
      </c>
      <c r="R724">
        <v>3</v>
      </c>
      <c r="S724">
        <v>15.585599999999999</v>
      </c>
    </row>
    <row r="725" spans="1:19" x14ac:dyDescent="0.35">
      <c r="A725">
        <v>6245</v>
      </c>
      <c r="B725" t="s">
        <v>4894</v>
      </c>
      <c r="C725" t="s">
        <v>1168</v>
      </c>
      <c r="D725" t="str">
        <f>MID(Table1[[#This Row],[Product ID]],5,2)</f>
        <v>FU</v>
      </c>
      <c r="E725" t="str">
        <f>LEFT(Table1[[#This Row],[Product ID]],3)</f>
        <v>FUR</v>
      </c>
      <c r="F725" s="10">
        <f>VLOOKUP(Table1[[#This Row],[Order ID]],Mapping!H725:J8516,3,0)</f>
        <v>40878</v>
      </c>
      <c r="G725" s="10">
        <f>VLOOKUP(Table1[[#This Row],[Order ID]],Mapping!H725:K8516,4,0)</f>
        <v>40880</v>
      </c>
      <c r="H725" t="str">
        <f>INDEX(Mapping!$B$2:$T$7793,MATCH(Data!$A725,Mapping!$B$3:$B$7793,0),MATCH(Data!$H$1,Mapping!$B$2:$T$2,0))</f>
        <v>First Class</v>
      </c>
      <c r="I725" t="str">
        <f>INDEX(Mapping!$B$2:$T$7793,MATCH(Data!$A725,Mapping!$B$3:$B$7793,0),MATCH(Data!$I$1,Mapping!$B$2:$T$2,0))</f>
        <v>Consumer</v>
      </c>
      <c r="J725">
        <f>VLOOKUP($A725,Mapping!$X$3:$Y$7793,2,0)</f>
        <v>1852</v>
      </c>
      <c r="K725" t="str">
        <f>VLOOKUP($J725,Mapping!$AB$3:$AC$475,2,0)</f>
        <v>Parker</v>
      </c>
      <c r="L725" t="str">
        <f>VLOOKUP($K725,Mapping!$AF$3:$AG$475,2,0)</f>
        <v>Colorado</v>
      </c>
      <c r="M725" t="str">
        <f>VLOOKUP($L725,Mapping!$AI$3:$AJ$48,2,0)</f>
        <v>United States</v>
      </c>
      <c r="N725" t="str">
        <f>VLOOKUP($L725,Mapping!$AI$3:$AK$48,3,0)</f>
        <v>West</v>
      </c>
      <c r="O725" t="str">
        <f>VLOOKUP(Table1[[#This Row],[Column1]],Mapping!$AM$8:$AN$11,2,0)</f>
        <v>Furniture</v>
      </c>
      <c r="P725" t="str">
        <f>VLOOKUP(Table1[[#This Row],[Column3]],Mapping!$AP$5:$AQ$22,2,0)</f>
        <v>Furnishings</v>
      </c>
      <c r="Q725">
        <v>9.82</v>
      </c>
      <c r="R725">
        <v>2</v>
      </c>
      <c r="S725">
        <v>3.2405999999999997</v>
      </c>
    </row>
    <row r="726" spans="1:19" x14ac:dyDescent="0.35">
      <c r="A726">
        <v>16</v>
      </c>
      <c r="B726" t="s">
        <v>25</v>
      </c>
      <c r="C726" t="s">
        <v>26</v>
      </c>
      <c r="D726" t="str">
        <f>MID(Table1[[#This Row],[Product ID]],5,2)</f>
        <v>AR</v>
      </c>
      <c r="E726" t="str">
        <f>LEFT(Table1[[#This Row],[Product ID]],3)</f>
        <v>OFF</v>
      </c>
      <c r="F726" s="10" t="e">
        <f>VLOOKUP(Table1[[#This Row],[Order ID]],Mapping!H726:J8517,3,0)</f>
        <v>#N/A</v>
      </c>
      <c r="G726" s="10" t="e">
        <f>VLOOKUP(Table1[[#This Row],[Order ID]],Mapping!H726:K8517,4,0)</f>
        <v>#N/A</v>
      </c>
      <c r="H726" t="str">
        <f>INDEX(Mapping!$B$2:$T$7793,MATCH(Data!$A726,Mapping!$B$3:$B$7793,0),MATCH(Data!$H$1,Mapping!$B$2:$T$2,0))</f>
        <v>Second Class</v>
      </c>
      <c r="I726" t="str">
        <f>INDEX(Mapping!$B$2:$T$7793,MATCH(Data!$A726,Mapping!$B$3:$B$7793,0),MATCH(Data!$I$1,Mapping!$B$2:$T$2,0))</f>
        <v>Consumer</v>
      </c>
      <c r="J726">
        <f>VLOOKUP($A726,Mapping!$X$3:$Y$7793,2,0)</f>
        <v>94109</v>
      </c>
      <c r="K726" t="str">
        <f>VLOOKUP($J726,Mapping!$AB$3:$AC$475,2,0)</f>
        <v>Fremont</v>
      </c>
      <c r="L726" t="str">
        <f>VLOOKUP($K726,Mapping!$AF$3:$AG$475,2,0)</f>
        <v>Nebraska</v>
      </c>
      <c r="M726" t="str">
        <f>VLOOKUP($L726,Mapping!$AI$3:$AJ$48,2,0)</f>
        <v>United States</v>
      </c>
      <c r="N726" t="str">
        <f>VLOOKUP($L726,Mapping!$AI$3:$AK$48,3,0)</f>
        <v>Central</v>
      </c>
      <c r="O726" t="str">
        <f>VLOOKUP(Table1[[#This Row],[Column1]],Mapping!$AM$8:$AN$11,2,0)</f>
        <v>Office Supplies</v>
      </c>
      <c r="P726" t="str">
        <f>VLOOKUP(Table1[[#This Row],[Column3]],Mapping!$AP$5:$AQ$22,2,0)</f>
        <v>Art</v>
      </c>
      <c r="Q726">
        <v>8.56</v>
      </c>
      <c r="R726">
        <v>2</v>
      </c>
      <c r="S726">
        <v>2.4823999999999993</v>
      </c>
    </row>
    <row r="727" spans="1:19" x14ac:dyDescent="0.35">
      <c r="A727">
        <v>17</v>
      </c>
      <c r="B727" t="s">
        <v>25</v>
      </c>
      <c r="C727" t="s">
        <v>27</v>
      </c>
      <c r="D727" t="str">
        <f>MID(Table1[[#This Row],[Product ID]],5,2)</f>
        <v>PH</v>
      </c>
      <c r="E727" t="str">
        <f>LEFT(Table1[[#This Row],[Product ID]],3)</f>
        <v>TEC</v>
      </c>
      <c r="F727" s="10" t="e">
        <f>VLOOKUP(Table1[[#This Row],[Order ID]],Mapping!H727:J8518,3,0)</f>
        <v>#N/A</v>
      </c>
      <c r="G727" s="10" t="e">
        <f>VLOOKUP(Table1[[#This Row],[Order ID]],Mapping!H727:K8518,4,0)</f>
        <v>#N/A</v>
      </c>
      <c r="H727" t="str">
        <f>INDEX(Mapping!$B$2:$T$7793,MATCH(Data!$A727,Mapping!$B$3:$B$7793,0),MATCH(Data!$H$1,Mapping!$B$2:$T$2,0))</f>
        <v>Second Class</v>
      </c>
      <c r="I727" t="str">
        <f>INDEX(Mapping!$B$2:$T$7793,MATCH(Data!$A727,Mapping!$B$3:$B$7793,0),MATCH(Data!$I$1,Mapping!$B$2:$T$2,0))</f>
        <v>Consumer</v>
      </c>
      <c r="J727">
        <f>VLOOKUP($A727,Mapping!$X$3:$Y$7793,2,0)</f>
        <v>94109</v>
      </c>
      <c r="K727" t="str">
        <f>VLOOKUP($J727,Mapping!$AB$3:$AC$475,2,0)</f>
        <v>Fremont</v>
      </c>
      <c r="L727" t="str">
        <f>VLOOKUP($K727,Mapping!$AF$3:$AG$475,2,0)</f>
        <v>Nebraska</v>
      </c>
      <c r="M727" t="str">
        <f>VLOOKUP($L727,Mapping!$AI$3:$AJ$48,2,0)</f>
        <v>United States</v>
      </c>
      <c r="N727" t="str">
        <f>VLOOKUP($L727,Mapping!$AI$3:$AK$48,3,0)</f>
        <v>Central</v>
      </c>
      <c r="O727" t="str">
        <f>VLOOKUP(Table1[[#This Row],[Column1]],Mapping!$AM$8:$AN$11,2,0)</f>
        <v>Technology</v>
      </c>
      <c r="P727" t="str">
        <f>VLOOKUP(Table1[[#This Row],[Column3]],Mapping!$AP$5:$AQ$22,2,0)</f>
        <v>Phones</v>
      </c>
      <c r="Q727">
        <v>213.48000000000002</v>
      </c>
      <c r="R727">
        <v>3</v>
      </c>
      <c r="S727">
        <v>16.010999999999981</v>
      </c>
    </row>
    <row r="728" spans="1:19" x14ac:dyDescent="0.35">
      <c r="A728">
        <v>18</v>
      </c>
      <c r="B728" t="s">
        <v>25</v>
      </c>
      <c r="C728" t="s">
        <v>28</v>
      </c>
      <c r="D728" t="str">
        <f>MID(Table1[[#This Row],[Product ID]],5,2)</f>
        <v>BI</v>
      </c>
      <c r="E728" t="str">
        <f>LEFT(Table1[[#This Row],[Product ID]],3)</f>
        <v>OFF</v>
      </c>
      <c r="F728" s="10" t="e">
        <f>VLOOKUP(Table1[[#This Row],[Order ID]],Mapping!H728:J8519,3,0)</f>
        <v>#N/A</v>
      </c>
      <c r="G728" s="10" t="e">
        <f>VLOOKUP(Table1[[#This Row],[Order ID]],Mapping!H728:K8519,4,0)</f>
        <v>#N/A</v>
      </c>
      <c r="H728" t="str">
        <f>INDEX(Mapping!$B$2:$T$7793,MATCH(Data!$A728,Mapping!$B$3:$B$7793,0),MATCH(Data!$H$1,Mapping!$B$2:$T$2,0))</f>
        <v>Second Class</v>
      </c>
      <c r="I728" t="str">
        <f>INDEX(Mapping!$B$2:$T$7793,MATCH(Data!$A728,Mapping!$B$3:$B$7793,0),MATCH(Data!$I$1,Mapping!$B$2:$T$2,0))</f>
        <v>Consumer</v>
      </c>
      <c r="J728">
        <f>VLOOKUP($A728,Mapping!$X$3:$Y$7793,2,0)</f>
        <v>94109</v>
      </c>
      <c r="K728" t="str">
        <f>VLOOKUP($J728,Mapping!$AB$3:$AC$475,2,0)</f>
        <v>Fremont</v>
      </c>
      <c r="L728" t="str">
        <f>VLOOKUP($K728,Mapping!$AF$3:$AG$475,2,0)</f>
        <v>Nebraska</v>
      </c>
      <c r="M728" t="str">
        <f>VLOOKUP($L728,Mapping!$AI$3:$AJ$48,2,0)</f>
        <v>United States</v>
      </c>
      <c r="N728" t="str">
        <f>VLOOKUP($L728,Mapping!$AI$3:$AK$48,3,0)</f>
        <v>Central</v>
      </c>
      <c r="O728" t="str">
        <f>VLOOKUP(Table1[[#This Row],[Column1]],Mapping!$AM$8:$AN$11,2,0)</f>
        <v>Office Supplies</v>
      </c>
      <c r="P728" t="str">
        <f>VLOOKUP(Table1[[#This Row],[Column3]],Mapping!$AP$5:$AQ$22,2,0)</f>
        <v>Binders</v>
      </c>
      <c r="Q728">
        <v>22.72</v>
      </c>
      <c r="R728">
        <v>4</v>
      </c>
      <c r="S728">
        <v>7.3839999999999986</v>
      </c>
    </row>
    <row r="729" spans="1:19" x14ac:dyDescent="0.35">
      <c r="A729">
        <v>7750</v>
      </c>
      <c r="B729" t="s">
        <v>5744</v>
      </c>
      <c r="C729" t="s">
        <v>2372</v>
      </c>
      <c r="D729" t="str">
        <f>MID(Table1[[#This Row],[Product ID]],5,2)</f>
        <v>ST</v>
      </c>
      <c r="E729" t="str">
        <f>LEFT(Table1[[#This Row],[Product ID]],3)</f>
        <v>OFF</v>
      </c>
      <c r="F729" s="10">
        <f>VLOOKUP(Table1[[#This Row],[Order ID]],Mapping!H729:J8520,3,0)</f>
        <v>40905</v>
      </c>
      <c r="G729" s="10">
        <f>VLOOKUP(Table1[[#This Row],[Order ID]],Mapping!H729:K8520,4,0)</f>
        <v>40911</v>
      </c>
      <c r="H729" t="str">
        <f>INDEX(Mapping!$B$2:$T$7793,MATCH(Data!$A729,Mapping!$B$3:$B$7793,0),MATCH(Data!$H$1,Mapping!$B$2:$T$2,0))</f>
        <v>Standard Class</v>
      </c>
      <c r="I729" t="str">
        <f>INDEX(Mapping!$B$2:$T$7793,MATCH(Data!$A729,Mapping!$B$3:$B$7793,0),MATCH(Data!$I$1,Mapping!$B$2:$T$2,0))</f>
        <v>Consumer</v>
      </c>
      <c r="J729">
        <f>VLOOKUP($A729,Mapping!$X$3:$Y$7793,2,0)</f>
        <v>92804</v>
      </c>
      <c r="K729" t="str">
        <f>VLOOKUP($J729,Mapping!$AB$3:$AC$475,2,0)</f>
        <v>Trenton</v>
      </c>
      <c r="L729" t="str">
        <f>VLOOKUP($K729,Mapping!$AF$3:$AG$475,2,0)</f>
        <v>Michigan</v>
      </c>
      <c r="M729" t="str">
        <f>VLOOKUP($L729,Mapping!$AI$3:$AJ$48,2,0)</f>
        <v>United States</v>
      </c>
      <c r="N729" t="str">
        <f>VLOOKUP($L729,Mapping!$AI$3:$AK$48,3,0)</f>
        <v>Central</v>
      </c>
      <c r="O729" t="str">
        <f>VLOOKUP(Table1[[#This Row],[Column1]],Mapping!$AM$8:$AN$11,2,0)</f>
        <v>Office Supplies</v>
      </c>
      <c r="P729" t="str">
        <f>VLOOKUP(Table1[[#This Row],[Column3]],Mapping!$AP$5:$AQ$22,2,0)</f>
        <v>Storage</v>
      </c>
      <c r="Q729">
        <v>998.82</v>
      </c>
      <c r="R729">
        <v>9</v>
      </c>
      <c r="S729">
        <v>29.964600000000061</v>
      </c>
    </row>
    <row r="730" spans="1:19" x14ac:dyDescent="0.35">
      <c r="A730">
        <v>7751</v>
      </c>
      <c r="B730" t="s">
        <v>5744</v>
      </c>
      <c r="C730" t="s">
        <v>863</v>
      </c>
      <c r="D730" t="str">
        <f>MID(Table1[[#This Row],[Product ID]],5,2)</f>
        <v>SU</v>
      </c>
      <c r="E730" t="str">
        <f>LEFT(Table1[[#This Row],[Product ID]],3)</f>
        <v>OFF</v>
      </c>
      <c r="F730" s="10">
        <f>VLOOKUP(Table1[[#This Row],[Order ID]],Mapping!H730:J8521,3,0)</f>
        <v>40905</v>
      </c>
      <c r="G730" s="10">
        <f>VLOOKUP(Table1[[#This Row],[Order ID]],Mapping!H730:K8521,4,0)</f>
        <v>40911</v>
      </c>
      <c r="H730" t="str">
        <f>INDEX(Mapping!$B$2:$T$7793,MATCH(Data!$A730,Mapping!$B$3:$B$7793,0),MATCH(Data!$H$1,Mapping!$B$2:$T$2,0))</f>
        <v>Standard Class</v>
      </c>
      <c r="I730" t="str">
        <f>INDEX(Mapping!$B$2:$T$7793,MATCH(Data!$A730,Mapping!$B$3:$B$7793,0),MATCH(Data!$I$1,Mapping!$B$2:$T$2,0))</f>
        <v>Consumer</v>
      </c>
      <c r="J730">
        <f>VLOOKUP($A730,Mapping!$X$3:$Y$7793,2,0)</f>
        <v>92804</v>
      </c>
      <c r="K730" t="str">
        <f>VLOOKUP($J730,Mapping!$AB$3:$AC$475,2,0)</f>
        <v>Trenton</v>
      </c>
      <c r="L730" t="str">
        <f>VLOOKUP($K730,Mapping!$AF$3:$AG$475,2,0)</f>
        <v>Michigan</v>
      </c>
      <c r="M730" t="str">
        <f>VLOOKUP($L730,Mapping!$AI$3:$AJ$48,2,0)</f>
        <v>United States</v>
      </c>
      <c r="N730" t="str">
        <f>VLOOKUP($L730,Mapping!$AI$3:$AK$48,3,0)</f>
        <v>Central</v>
      </c>
      <c r="O730" t="str">
        <f>VLOOKUP(Table1[[#This Row],[Column1]],Mapping!$AM$8:$AN$11,2,0)</f>
        <v>Office Supplies</v>
      </c>
      <c r="P730" t="str">
        <f>VLOOKUP(Table1[[#This Row],[Column3]],Mapping!$AP$5:$AQ$22,2,0)</f>
        <v>Supplies</v>
      </c>
      <c r="Q730">
        <v>51.150000000000006</v>
      </c>
      <c r="R730">
        <v>5</v>
      </c>
      <c r="S730">
        <v>13.299000000000003</v>
      </c>
    </row>
    <row r="731" spans="1:19" x14ac:dyDescent="0.35">
      <c r="A731">
        <v>2722</v>
      </c>
      <c r="B731" t="s">
        <v>2742</v>
      </c>
      <c r="C731" t="s">
        <v>2743</v>
      </c>
      <c r="D731" t="str">
        <f>MID(Table1[[#This Row],[Product ID]],5,2)</f>
        <v>AC</v>
      </c>
      <c r="E731" t="str">
        <f>LEFT(Table1[[#This Row],[Product ID]],3)</f>
        <v>TEC</v>
      </c>
      <c r="F731" s="10">
        <f>VLOOKUP(Table1[[#This Row],[Order ID]],Mapping!H731:J8522,3,0)</f>
        <v>40786</v>
      </c>
      <c r="G731" s="10">
        <f>VLOOKUP(Table1[[#This Row],[Order ID]],Mapping!H731:K8522,4,0)</f>
        <v>40791</v>
      </c>
      <c r="H731" t="str">
        <f>INDEX(Mapping!$B$2:$T$7793,MATCH(Data!$A731,Mapping!$B$3:$B$7793,0),MATCH(Data!$H$1,Mapping!$B$2:$T$2,0))</f>
        <v>First Class</v>
      </c>
      <c r="I731" t="str">
        <f>INDEX(Mapping!$B$2:$T$7793,MATCH(Data!$A731,Mapping!$B$3:$B$7793,0),MATCH(Data!$I$1,Mapping!$B$2:$T$2,0))</f>
        <v>Corporate</v>
      </c>
      <c r="J731">
        <f>VLOOKUP($A731,Mapping!$X$3:$Y$7793,2,0)</f>
        <v>87505</v>
      </c>
      <c r="K731" t="str">
        <f>VLOOKUP($J731,Mapping!$AB$3:$AC$475,2,0)</f>
        <v>Mcallen</v>
      </c>
      <c r="L731" t="str">
        <f>VLOOKUP($K731,Mapping!$AF$3:$AG$475,2,0)</f>
        <v>Texas</v>
      </c>
      <c r="M731" t="str">
        <f>VLOOKUP($L731,Mapping!$AI$3:$AJ$48,2,0)</f>
        <v>United States</v>
      </c>
      <c r="N731" t="str">
        <f>VLOOKUP($L731,Mapping!$AI$3:$AK$48,3,0)</f>
        <v>Central</v>
      </c>
      <c r="O731" t="str">
        <f>VLOOKUP(Table1[[#This Row],[Column1]],Mapping!$AM$8:$AN$11,2,0)</f>
        <v>Technology</v>
      </c>
      <c r="P731" t="str">
        <f>VLOOKUP(Table1[[#This Row],[Column3]],Mapping!$AP$5:$AQ$22,2,0)</f>
        <v>Accessories</v>
      </c>
      <c r="Q731">
        <v>92.52</v>
      </c>
      <c r="R731">
        <v>9</v>
      </c>
      <c r="S731">
        <v>18.503999999999991</v>
      </c>
    </row>
    <row r="732" spans="1:19" x14ac:dyDescent="0.35">
      <c r="A732">
        <v>2120</v>
      </c>
      <c r="B732" t="s">
        <v>2280</v>
      </c>
      <c r="C732" t="s">
        <v>2281</v>
      </c>
      <c r="D732" t="str">
        <f>MID(Table1[[#This Row],[Product ID]],5,2)</f>
        <v>PA</v>
      </c>
      <c r="E732" t="str">
        <f>LEFT(Table1[[#This Row],[Product ID]],3)</f>
        <v>OFF</v>
      </c>
      <c r="F732" s="10">
        <f>VLOOKUP(Table1[[#This Row],[Order ID]],Mapping!H732:J8523,3,0)</f>
        <v>40687</v>
      </c>
      <c r="G732" s="10">
        <f>VLOOKUP(Table1[[#This Row],[Order ID]],Mapping!H732:K8523,4,0)</f>
        <v>40693</v>
      </c>
      <c r="H732" t="str">
        <f>INDEX(Mapping!$B$2:$T$7793,MATCH(Data!$A732,Mapping!$B$3:$B$7793,0),MATCH(Data!$H$1,Mapping!$B$2:$T$2,0))</f>
        <v>Standard Class</v>
      </c>
      <c r="I732" t="str">
        <f>INDEX(Mapping!$B$2:$T$7793,MATCH(Data!$A732,Mapping!$B$3:$B$7793,0),MATCH(Data!$I$1,Mapping!$B$2:$T$2,0))</f>
        <v>Consumer</v>
      </c>
      <c r="J732">
        <f>VLOOKUP($A732,Mapping!$X$3:$Y$7793,2,0)</f>
        <v>21215</v>
      </c>
      <c r="K732" t="str">
        <f>VLOOKUP($J732,Mapping!$AB$3:$AC$475,2,0)</f>
        <v>Rancho Cucamonga</v>
      </c>
      <c r="L732" t="str">
        <f>VLOOKUP($K732,Mapping!$AF$3:$AG$475,2,0)</f>
        <v>California</v>
      </c>
      <c r="M732" t="str">
        <f>VLOOKUP($L732,Mapping!$AI$3:$AJ$48,2,0)</f>
        <v>United States</v>
      </c>
      <c r="N732" t="str">
        <f>VLOOKUP($L732,Mapping!$AI$3:$AK$48,3,0)</f>
        <v>West</v>
      </c>
      <c r="O732" t="str">
        <f>VLOOKUP(Table1[[#This Row],[Column1]],Mapping!$AM$8:$AN$11,2,0)</f>
        <v>Office Supplies</v>
      </c>
      <c r="P732" t="str">
        <f>VLOOKUP(Table1[[#This Row],[Column3]],Mapping!$AP$5:$AQ$22,2,0)</f>
        <v>Paper</v>
      </c>
      <c r="Q732">
        <v>116.28</v>
      </c>
      <c r="R732">
        <v>3</v>
      </c>
      <c r="S732">
        <v>56.977199999999996</v>
      </c>
    </row>
    <row r="733" spans="1:19" x14ac:dyDescent="0.35">
      <c r="A733">
        <v>6077</v>
      </c>
      <c r="B733" t="s">
        <v>4814</v>
      </c>
      <c r="C733" t="s">
        <v>3437</v>
      </c>
      <c r="D733" t="str">
        <f>MID(Table1[[#This Row],[Product ID]],5,2)</f>
        <v>FU</v>
      </c>
      <c r="E733" t="str">
        <f>LEFT(Table1[[#This Row],[Product ID]],3)</f>
        <v>FUR</v>
      </c>
      <c r="F733" s="10">
        <f>VLOOKUP(Table1[[#This Row],[Order ID]],Mapping!H733:J8524,3,0)</f>
        <v>40626</v>
      </c>
      <c r="G733" s="10">
        <f>VLOOKUP(Table1[[#This Row],[Order ID]],Mapping!H733:K8524,4,0)</f>
        <v>40631</v>
      </c>
      <c r="H733" t="str">
        <f>INDEX(Mapping!$B$2:$T$7793,MATCH(Data!$A733,Mapping!$B$3:$B$7793,0),MATCH(Data!$H$1,Mapping!$B$2:$T$2,0))</f>
        <v>Standard Class</v>
      </c>
      <c r="I733" t="str">
        <f>INDEX(Mapping!$B$2:$T$7793,MATCH(Data!$A733,Mapping!$B$3:$B$7793,0),MATCH(Data!$I$1,Mapping!$B$2:$T$2,0))</f>
        <v>Consumer</v>
      </c>
      <c r="J733">
        <f>VLOOKUP($A733,Mapping!$X$3:$Y$7793,2,0)</f>
        <v>93727</v>
      </c>
      <c r="K733" t="str">
        <f>VLOOKUP($J733,Mapping!$AB$3:$AC$475,2,0)</f>
        <v>Watertown</v>
      </c>
      <c r="L733" t="str">
        <f>VLOOKUP($K733,Mapping!$AF$3:$AG$475,2,0)</f>
        <v>New York</v>
      </c>
      <c r="M733" t="str">
        <f>VLOOKUP($L733,Mapping!$AI$3:$AJ$48,2,0)</f>
        <v>United States</v>
      </c>
      <c r="N733" t="str">
        <f>VLOOKUP($L733,Mapping!$AI$3:$AK$48,3,0)</f>
        <v>East</v>
      </c>
      <c r="O733" t="str">
        <f>VLOOKUP(Table1[[#This Row],[Column1]],Mapping!$AM$8:$AN$11,2,0)</f>
        <v>Furniture</v>
      </c>
      <c r="P733" t="str">
        <f>VLOOKUP(Table1[[#This Row],[Column3]],Mapping!$AP$5:$AQ$22,2,0)</f>
        <v>Furnishings</v>
      </c>
      <c r="Q733">
        <v>40.479999999999997</v>
      </c>
      <c r="R733">
        <v>2</v>
      </c>
      <c r="S733">
        <v>14.572799999999997</v>
      </c>
    </row>
    <row r="734" spans="1:19" x14ac:dyDescent="0.35">
      <c r="A734">
        <v>2402</v>
      </c>
      <c r="B734" t="s">
        <v>2519</v>
      </c>
      <c r="C734" t="s">
        <v>464</v>
      </c>
      <c r="D734" t="str">
        <f>MID(Table1[[#This Row],[Product ID]],5,2)</f>
        <v>ST</v>
      </c>
      <c r="E734" t="str">
        <f>LEFT(Table1[[#This Row],[Product ID]],3)</f>
        <v>OFF</v>
      </c>
      <c r="F734" s="10">
        <f>VLOOKUP(Table1[[#This Row],[Order ID]],Mapping!H734:J8525,3,0)</f>
        <v>40744</v>
      </c>
      <c r="G734" s="10">
        <f>VLOOKUP(Table1[[#This Row],[Order ID]],Mapping!H734:K8525,4,0)</f>
        <v>40748</v>
      </c>
      <c r="H734" t="str">
        <f>INDEX(Mapping!$B$2:$T$7793,MATCH(Data!$A734,Mapping!$B$3:$B$7793,0),MATCH(Data!$H$1,Mapping!$B$2:$T$2,0))</f>
        <v>Standard Class</v>
      </c>
      <c r="I734" t="str">
        <f>INDEX(Mapping!$B$2:$T$7793,MATCH(Data!$A734,Mapping!$B$3:$B$7793,0),MATCH(Data!$I$1,Mapping!$B$2:$T$2,0))</f>
        <v>Consumer</v>
      </c>
      <c r="J734">
        <f>VLOOKUP($A734,Mapping!$X$3:$Y$7793,2,0)</f>
        <v>75217</v>
      </c>
      <c r="K734" t="str">
        <f>VLOOKUP($J734,Mapping!$AB$3:$AC$475,2,0)</f>
        <v>Asheville</v>
      </c>
      <c r="L734" t="str">
        <f>VLOOKUP($K734,Mapping!$AF$3:$AG$475,2,0)</f>
        <v>North Carolina</v>
      </c>
      <c r="M734" t="str">
        <f>VLOOKUP($L734,Mapping!$AI$3:$AJ$48,2,0)</f>
        <v>United States</v>
      </c>
      <c r="N734" t="str">
        <f>VLOOKUP($L734,Mapping!$AI$3:$AK$48,3,0)</f>
        <v>South</v>
      </c>
      <c r="O734" t="str">
        <f>VLOOKUP(Table1[[#This Row],[Column1]],Mapping!$AM$8:$AN$11,2,0)</f>
        <v>Office Supplies</v>
      </c>
      <c r="P734" t="str">
        <f>VLOOKUP(Table1[[#This Row],[Column3]],Mapping!$AP$5:$AQ$22,2,0)</f>
        <v>Storage</v>
      </c>
      <c r="Q734">
        <v>342.86400000000003</v>
      </c>
      <c r="R734">
        <v>3</v>
      </c>
      <c r="S734">
        <v>38.572199999999953</v>
      </c>
    </row>
    <row r="735" spans="1:19" x14ac:dyDescent="0.35">
      <c r="A735">
        <v>2403</v>
      </c>
      <c r="B735" t="s">
        <v>2519</v>
      </c>
      <c r="C735" t="s">
        <v>1222</v>
      </c>
      <c r="D735" t="str">
        <f>MID(Table1[[#This Row],[Product ID]],5,2)</f>
        <v>FU</v>
      </c>
      <c r="E735" t="str">
        <f>LEFT(Table1[[#This Row],[Product ID]],3)</f>
        <v>FUR</v>
      </c>
      <c r="F735" s="10">
        <f>VLOOKUP(Table1[[#This Row],[Order ID]],Mapping!H735:J8526,3,0)</f>
        <v>40744</v>
      </c>
      <c r="G735" s="10">
        <f>VLOOKUP(Table1[[#This Row],[Order ID]],Mapping!H735:K8526,4,0)</f>
        <v>40748</v>
      </c>
      <c r="H735" t="str">
        <f>INDEX(Mapping!$B$2:$T$7793,MATCH(Data!$A735,Mapping!$B$3:$B$7793,0),MATCH(Data!$H$1,Mapping!$B$2:$T$2,0))</f>
        <v>Standard Class</v>
      </c>
      <c r="I735" t="str">
        <f>INDEX(Mapping!$B$2:$T$7793,MATCH(Data!$A735,Mapping!$B$3:$B$7793,0),MATCH(Data!$I$1,Mapping!$B$2:$T$2,0))</f>
        <v>Home Office</v>
      </c>
      <c r="J735">
        <f>VLOOKUP($A735,Mapping!$X$3:$Y$7793,2,0)</f>
        <v>75217</v>
      </c>
      <c r="K735" t="str">
        <f>VLOOKUP($J735,Mapping!$AB$3:$AC$475,2,0)</f>
        <v>Asheville</v>
      </c>
      <c r="L735" t="str">
        <f>VLOOKUP($K735,Mapping!$AF$3:$AG$475,2,0)</f>
        <v>North Carolina</v>
      </c>
      <c r="M735" t="str">
        <f>VLOOKUP($L735,Mapping!$AI$3:$AJ$48,2,0)</f>
        <v>United States</v>
      </c>
      <c r="N735" t="str">
        <f>VLOOKUP($L735,Mapping!$AI$3:$AK$48,3,0)</f>
        <v>South</v>
      </c>
      <c r="O735" t="str">
        <f>VLOOKUP(Table1[[#This Row],[Column1]],Mapping!$AM$8:$AN$11,2,0)</f>
        <v>Furniture</v>
      </c>
      <c r="P735" t="str">
        <f>VLOOKUP(Table1[[#This Row],[Column3]],Mapping!$AP$5:$AQ$22,2,0)</f>
        <v>Furnishings</v>
      </c>
      <c r="Q735">
        <v>16.739999999999998</v>
      </c>
      <c r="R735">
        <v>5</v>
      </c>
      <c r="S735">
        <v>-14.228999999999997</v>
      </c>
    </row>
    <row r="736" spans="1:19" x14ac:dyDescent="0.35">
      <c r="A736">
        <v>1971</v>
      </c>
      <c r="B736" t="s">
        <v>2159</v>
      </c>
      <c r="C736" t="s">
        <v>2160</v>
      </c>
      <c r="D736" t="str">
        <f>MID(Table1[[#This Row],[Product ID]],5,2)</f>
        <v>SU</v>
      </c>
      <c r="E736" t="str">
        <f>LEFT(Table1[[#This Row],[Product ID]],3)</f>
        <v>OFF</v>
      </c>
      <c r="F736" s="10">
        <f>VLOOKUP(Table1[[#This Row],[Order ID]],Mapping!H736:J8527,3,0)</f>
        <v>40749</v>
      </c>
      <c r="G736" s="10">
        <f>VLOOKUP(Table1[[#This Row],[Order ID]],Mapping!H736:K8527,4,0)</f>
        <v>40751</v>
      </c>
      <c r="H736" t="str">
        <f>INDEX(Mapping!$B$2:$T$7793,MATCH(Data!$A736,Mapping!$B$3:$B$7793,0),MATCH(Data!$H$1,Mapping!$B$2:$T$2,0))</f>
        <v>Second Class</v>
      </c>
      <c r="I736" t="str">
        <f>INDEX(Mapping!$B$2:$T$7793,MATCH(Data!$A736,Mapping!$B$3:$B$7793,0),MATCH(Data!$I$1,Mapping!$B$2:$T$2,0))</f>
        <v>Consumer</v>
      </c>
      <c r="J736">
        <f>VLOOKUP($A736,Mapping!$X$3:$Y$7793,2,0)</f>
        <v>94122</v>
      </c>
      <c r="K736" t="str">
        <f>VLOOKUP($J736,Mapping!$AB$3:$AC$475,2,0)</f>
        <v>Urbandale</v>
      </c>
      <c r="L736" t="str">
        <f>VLOOKUP($K736,Mapping!$AF$3:$AG$475,2,0)</f>
        <v>Iowa</v>
      </c>
      <c r="M736" t="str">
        <f>VLOOKUP($L736,Mapping!$AI$3:$AJ$48,2,0)</f>
        <v>United States</v>
      </c>
      <c r="N736" t="str">
        <f>VLOOKUP($L736,Mapping!$AI$3:$AK$48,3,0)</f>
        <v>Central</v>
      </c>
      <c r="O736" t="str">
        <f>VLOOKUP(Table1[[#This Row],[Column1]],Mapping!$AM$8:$AN$11,2,0)</f>
        <v>Office Supplies</v>
      </c>
      <c r="P736" t="str">
        <f>VLOOKUP(Table1[[#This Row],[Column3]],Mapping!$AP$5:$AQ$22,2,0)</f>
        <v>Supplies</v>
      </c>
      <c r="Q736">
        <v>8187.65</v>
      </c>
      <c r="R736">
        <v>5</v>
      </c>
      <c r="S736">
        <v>327.50599999999963</v>
      </c>
    </row>
    <row r="737" spans="1:19" x14ac:dyDescent="0.35">
      <c r="A737">
        <v>1972</v>
      </c>
      <c r="B737" t="s">
        <v>2159</v>
      </c>
      <c r="C737" t="s">
        <v>249</v>
      </c>
      <c r="D737" t="str">
        <f>MID(Table1[[#This Row],[Product ID]],5,2)</f>
        <v>FU</v>
      </c>
      <c r="E737" t="str">
        <f>LEFT(Table1[[#This Row],[Product ID]],3)</f>
        <v>FUR</v>
      </c>
      <c r="F737" s="10">
        <f>VLOOKUP(Table1[[#This Row],[Order ID]],Mapping!H737:J8528,3,0)</f>
        <v>40749</v>
      </c>
      <c r="G737" s="10">
        <f>VLOOKUP(Table1[[#This Row],[Order ID]],Mapping!H737:K8528,4,0)</f>
        <v>40751</v>
      </c>
      <c r="H737" t="str">
        <f>INDEX(Mapping!$B$2:$T$7793,MATCH(Data!$A737,Mapping!$B$3:$B$7793,0),MATCH(Data!$H$1,Mapping!$B$2:$T$2,0))</f>
        <v>Second Class</v>
      </c>
      <c r="I737" t="str">
        <f>INDEX(Mapping!$B$2:$T$7793,MATCH(Data!$A737,Mapping!$B$3:$B$7793,0),MATCH(Data!$I$1,Mapping!$B$2:$T$2,0))</f>
        <v>Consumer</v>
      </c>
      <c r="J737">
        <f>VLOOKUP($A737,Mapping!$X$3:$Y$7793,2,0)</f>
        <v>94122</v>
      </c>
      <c r="K737" t="str">
        <f>VLOOKUP($J737,Mapping!$AB$3:$AC$475,2,0)</f>
        <v>Urbandale</v>
      </c>
      <c r="L737" t="str">
        <f>VLOOKUP($K737,Mapping!$AF$3:$AG$475,2,0)</f>
        <v>Iowa</v>
      </c>
      <c r="M737" t="str">
        <f>VLOOKUP($L737,Mapping!$AI$3:$AJ$48,2,0)</f>
        <v>United States</v>
      </c>
      <c r="N737" t="str">
        <f>VLOOKUP($L737,Mapping!$AI$3:$AK$48,3,0)</f>
        <v>Central</v>
      </c>
      <c r="O737" t="str">
        <f>VLOOKUP(Table1[[#This Row],[Column1]],Mapping!$AM$8:$AN$11,2,0)</f>
        <v>Furniture</v>
      </c>
      <c r="P737" t="str">
        <f>VLOOKUP(Table1[[#This Row],[Column3]],Mapping!$AP$5:$AQ$22,2,0)</f>
        <v>Furnishings</v>
      </c>
      <c r="Q737">
        <v>77.92</v>
      </c>
      <c r="R737">
        <v>8</v>
      </c>
      <c r="S737">
        <v>34.284800000000004</v>
      </c>
    </row>
    <row r="738" spans="1:19" x14ac:dyDescent="0.35">
      <c r="A738">
        <v>5257</v>
      </c>
      <c r="B738" t="s">
        <v>4346</v>
      </c>
      <c r="C738" t="s">
        <v>3663</v>
      </c>
      <c r="D738" t="str">
        <f>MID(Table1[[#This Row],[Product ID]],5,2)</f>
        <v>ST</v>
      </c>
      <c r="E738" t="str">
        <f>LEFT(Table1[[#This Row],[Product ID]],3)</f>
        <v>OFF</v>
      </c>
      <c r="F738" s="10">
        <f>VLOOKUP(Table1[[#This Row],[Order ID]],Mapping!H738:J8529,3,0)</f>
        <v>40689</v>
      </c>
      <c r="G738" s="10">
        <f>VLOOKUP(Table1[[#This Row],[Order ID]],Mapping!H738:K8529,4,0)</f>
        <v>40694</v>
      </c>
      <c r="H738" t="str">
        <f>INDEX(Mapping!$B$2:$T$7793,MATCH(Data!$A738,Mapping!$B$3:$B$7793,0),MATCH(Data!$H$1,Mapping!$B$2:$T$2,0))</f>
        <v>Standard Class</v>
      </c>
      <c r="I738" t="str">
        <f>INDEX(Mapping!$B$2:$T$7793,MATCH(Data!$A738,Mapping!$B$3:$B$7793,0),MATCH(Data!$I$1,Mapping!$B$2:$T$2,0))</f>
        <v>Consumer</v>
      </c>
      <c r="J738">
        <f>VLOOKUP($A738,Mapping!$X$3:$Y$7793,2,0)</f>
        <v>60623</v>
      </c>
      <c r="K738" t="str">
        <f>VLOOKUP($J738,Mapping!$AB$3:$AC$475,2,0)</f>
        <v>Independence</v>
      </c>
      <c r="L738" t="str">
        <f>VLOOKUP($K738,Mapping!$AF$3:$AG$475,2,0)</f>
        <v>Missouri</v>
      </c>
      <c r="M738" t="str">
        <f>VLOOKUP($L738,Mapping!$AI$3:$AJ$48,2,0)</f>
        <v>United States</v>
      </c>
      <c r="N738" t="str">
        <f>VLOOKUP($L738,Mapping!$AI$3:$AK$48,3,0)</f>
        <v>Central</v>
      </c>
      <c r="O738" t="str">
        <f>VLOOKUP(Table1[[#This Row],[Column1]],Mapping!$AM$8:$AN$11,2,0)</f>
        <v>Office Supplies</v>
      </c>
      <c r="P738" t="str">
        <f>VLOOKUP(Table1[[#This Row],[Column3]],Mapping!$AP$5:$AQ$22,2,0)</f>
        <v>Storage</v>
      </c>
      <c r="Q738">
        <v>102.624</v>
      </c>
      <c r="R738">
        <v>3</v>
      </c>
      <c r="S738">
        <v>7.6968000000000032</v>
      </c>
    </row>
    <row r="739" spans="1:19" x14ac:dyDescent="0.35">
      <c r="A739">
        <v>5258</v>
      </c>
      <c r="B739" t="s">
        <v>4346</v>
      </c>
      <c r="C739" t="s">
        <v>1778</v>
      </c>
      <c r="D739" t="str">
        <f>MID(Table1[[#This Row],[Product ID]],5,2)</f>
        <v>CH</v>
      </c>
      <c r="E739" t="str">
        <f>LEFT(Table1[[#This Row],[Product ID]],3)</f>
        <v>FUR</v>
      </c>
      <c r="F739" s="10">
        <f>VLOOKUP(Table1[[#This Row],[Order ID]],Mapping!H739:J8530,3,0)</f>
        <v>40689</v>
      </c>
      <c r="G739" s="10">
        <f>VLOOKUP(Table1[[#This Row],[Order ID]],Mapping!H739:K8530,4,0)</f>
        <v>40694</v>
      </c>
      <c r="H739" t="str">
        <f>INDEX(Mapping!$B$2:$T$7793,MATCH(Data!$A739,Mapping!$B$3:$B$7793,0),MATCH(Data!$H$1,Mapping!$B$2:$T$2,0))</f>
        <v>Standard Class</v>
      </c>
      <c r="I739" t="str">
        <f>INDEX(Mapping!$B$2:$T$7793,MATCH(Data!$A739,Mapping!$B$3:$B$7793,0),MATCH(Data!$I$1,Mapping!$B$2:$T$2,0))</f>
        <v>Consumer</v>
      </c>
      <c r="J739">
        <f>VLOOKUP($A739,Mapping!$X$3:$Y$7793,2,0)</f>
        <v>60623</v>
      </c>
      <c r="K739" t="str">
        <f>VLOOKUP($J739,Mapping!$AB$3:$AC$475,2,0)</f>
        <v>Independence</v>
      </c>
      <c r="L739" t="str">
        <f>VLOOKUP($K739,Mapping!$AF$3:$AG$475,2,0)</f>
        <v>Missouri</v>
      </c>
      <c r="M739" t="str">
        <f>VLOOKUP($L739,Mapping!$AI$3:$AJ$48,2,0)</f>
        <v>United States</v>
      </c>
      <c r="N739" t="str">
        <f>VLOOKUP($L739,Mapping!$AI$3:$AK$48,3,0)</f>
        <v>Central</v>
      </c>
      <c r="O739" t="str">
        <f>VLOOKUP(Table1[[#This Row],[Column1]],Mapping!$AM$8:$AN$11,2,0)</f>
        <v>Furniture</v>
      </c>
      <c r="P739" t="str">
        <f>VLOOKUP(Table1[[#This Row],[Column3]],Mapping!$AP$5:$AQ$22,2,0)</f>
        <v>Chairs</v>
      </c>
      <c r="Q739">
        <v>359.77199999999999</v>
      </c>
      <c r="R739">
        <v>2</v>
      </c>
      <c r="S739">
        <v>-5.1396000000000583</v>
      </c>
    </row>
    <row r="740" spans="1:19" x14ac:dyDescent="0.35">
      <c r="A740">
        <v>5259</v>
      </c>
      <c r="B740" t="s">
        <v>4346</v>
      </c>
      <c r="C740" t="s">
        <v>1044</v>
      </c>
      <c r="D740" t="str">
        <f>MID(Table1[[#This Row],[Product ID]],5,2)</f>
        <v>AR</v>
      </c>
      <c r="E740" t="str">
        <f>LEFT(Table1[[#This Row],[Product ID]],3)</f>
        <v>OFF</v>
      </c>
      <c r="F740" s="10">
        <f>VLOOKUP(Table1[[#This Row],[Order ID]],Mapping!H740:J8531,3,0)</f>
        <v>40689</v>
      </c>
      <c r="G740" s="10">
        <f>VLOOKUP(Table1[[#This Row],[Order ID]],Mapping!H740:K8531,4,0)</f>
        <v>40694</v>
      </c>
      <c r="H740" t="str">
        <f>INDEX(Mapping!$B$2:$T$7793,MATCH(Data!$A740,Mapping!$B$3:$B$7793,0),MATCH(Data!$H$1,Mapping!$B$2:$T$2,0))</f>
        <v>Standard Class</v>
      </c>
      <c r="I740" t="str">
        <f>INDEX(Mapping!$B$2:$T$7793,MATCH(Data!$A740,Mapping!$B$3:$B$7793,0),MATCH(Data!$I$1,Mapping!$B$2:$T$2,0))</f>
        <v>Consumer</v>
      </c>
      <c r="J740">
        <f>VLOOKUP($A740,Mapping!$X$3:$Y$7793,2,0)</f>
        <v>60623</v>
      </c>
      <c r="K740" t="str">
        <f>VLOOKUP($J740,Mapping!$AB$3:$AC$475,2,0)</f>
        <v>Independence</v>
      </c>
      <c r="L740" t="str">
        <f>VLOOKUP($K740,Mapping!$AF$3:$AG$475,2,0)</f>
        <v>Missouri</v>
      </c>
      <c r="M740" t="str">
        <f>VLOOKUP($L740,Mapping!$AI$3:$AJ$48,2,0)</f>
        <v>United States</v>
      </c>
      <c r="N740" t="str">
        <f>VLOOKUP($L740,Mapping!$AI$3:$AK$48,3,0)</f>
        <v>Central</v>
      </c>
      <c r="O740" t="str">
        <f>VLOOKUP(Table1[[#This Row],[Column1]],Mapping!$AM$8:$AN$11,2,0)</f>
        <v>Office Supplies</v>
      </c>
      <c r="P740" t="str">
        <f>VLOOKUP(Table1[[#This Row],[Column3]],Mapping!$AP$5:$AQ$22,2,0)</f>
        <v>Art</v>
      </c>
      <c r="Q740">
        <v>13.392000000000001</v>
      </c>
      <c r="R740">
        <v>3</v>
      </c>
      <c r="S740">
        <v>3.1806000000000005</v>
      </c>
    </row>
    <row r="741" spans="1:19" x14ac:dyDescent="0.35">
      <c r="A741">
        <v>7186</v>
      </c>
      <c r="B741" t="s">
        <v>5429</v>
      </c>
      <c r="C741" t="s">
        <v>1572</v>
      </c>
      <c r="D741" t="str">
        <f>MID(Table1[[#This Row],[Product ID]],5,2)</f>
        <v>FU</v>
      </c>
      <c r="E741" t="str">
        <f>LEFT(Table1[[#This Row],[Product ID]],3)</f>
        <v>FUR</v>
      </c>
      <c r="F741" s="10">
        <f>VLOOKUP(Table1[[#This Row],[Order ID]],Mapping!H741:J8532,3,0)</f>
        <v>40885</v>
      </c>
      <c r="G741" s="10">
        <f>VLOOKUP(Table1[[#This Row],[Order ID]],Mapping!H741:K8532,4,0)</f>
        <v>40892</v>
      </c>
      <c r="H741" t="str">
        <f>INDEX(Mapping!$B$2:$T$7793,MATCH(Data!$A741,Mapping!$B$3:$B$7793,0),MATCH(Data!$H$1,Mapping!$B$2:$T$2,0))</f>
        <v>Standard Class</v>
      </c>
      <c r="I741" t="str">
        <f>INDEX(Mapping!$B$2:$T$7793,MATCH(Data!$A741,Mapping!$B$3:$B$7793,0),MATCH(Data!$I$1,Mapping!$B$2:$T$2,0))</f>
        <v>Corporate</v>
      </c>
      <c r="J741">
        <f>VLOOKUP($A741,Mapping!$X$3:$Y$7793,2,0)</f>
        <v>94110</v>
      </c>
      <c r="K741" t="str">
        <f>VLOOKUP($J741,Mapping!$AB$3:$AC$475,2,0)</f>
        <v>Tucson</v>
      </c>
      <c r="L741" t="str">
        <f>VLOOKUP($K741,Mapping!$AF$3:$AG$475,2,0)</f>
        <v>Arizona</v>
      </c>
      <c r="M741" t="str">
        <f>VLOOKUP($L741,Mapping!$AI$3:$AJ$48,2,0)</f>
        <v>United States</v>
      </c>
      <c r="N741" t="str">
        <f>VLOOKUP($L741,Mapping!$AI$3:$AK$48,3,0)</f>
        <v>West</v>
      </c>
      <c r="O741" t="str">
        <f>VLOOKUP(Table1[[#This Row],[Column1]],Mapping!$AM$8:$AN$11,2,0)</f>
        <v>Furniture</v>
      </c>
      <c r="P741" t="str">
        <f>VLOOKUP(Table1[[#This Row],[Column3]],Mapping!$AP$5:$AQ$22,2,0)</f>
        <v>Furnishings</v>
      </c>
      <c r="Q741">
        <v>79.44</v>
      </c>
      <c r="R741">
        <v>3</v>
      </c>
      <c r="S741">
        <v>28.598399999999994</v>
      </c>
    </row>
    <row r="742" spans="1:19" x14ac:dyDescent="0.35">
      <c r="A742">
        <v>7559</v>
      </c>
      <c r="B742" t="s">
        <v>5648</v>
      </c>
      <c r="C742" t="s">
        <v>670</v>
      </c>
      <c r="D742" t="str">
        <f>MID(Table1[[#This Row],[Product ID]],5,2)</f>
        <v>LA</v>
      </c>
      <c r="E742" t="str">
        <f>LEFT(Table1[[#This Row],[Product ID]],3)</f>
        <v>OFF</v>
      </c>
      <c r="F742" s="10">
        <f>VLOOKUP(Table1[[#This Row],[Order ID]],Mapping!H742:J8533,3,0)</f>
        <v>40704</v>
      </c>
      <c r="G742" s="10">
        <f>VLOOKUP(Table1[[#This Row],[Order ID]],Mapping!H742:K8533,4,0)</f>
        <v>40709</v>
      </c>
      <c r="H742" t="str">
        <f>INDEX(Mapping!$B$2:$T$7793,MATCH(Data!$A742,Mapping!$B$3:$B$7793,0),MATCH(Data!$H$1,Mapping!$B$2:$T$2,0))</f>
        <v>Second Class</v>
      </c>
      <c r="I742" t="str">
        <f>INDEX(Mapping!$B$2:$T$7793,MATCH(Data!$A742,Mapping!$B$3:$B$7793,0),MATCH(Data!$I$1,Mapping!$B$2:$T$2,0))</f>
        <v>Home Office</v>
      </c>
      <c r="J742">
        <f>VLOOKUP($A742,Mapping!$X$3:$Y$7793,2,0)</f>
        <v>48234</v>
      </c>
      <c r="K742" t="str">
        <f>VLOOKUP($J742,Mapping!$AB$3:$AC$475,2,0)</f>
        <v>Chester</v>
      </c>
      <c r="L742" t="str">
        <f>VLOOKUP($K742,Mapping!$AF$3:$AG$475,2,0)</f>
        <v>Pennsylvania</v>
      </c>
      <c r="M742" t="str">
        <f>VLOOKUP($L742,Mapping!$AI$3:$AJ$48,2,0)</f>
        <v>United States</v>
      </c>
      <c r="N742" t="str">
        <f>VLOOKUP($L742,Mapping!$AI$3:$AK$48,3,0)</f>
        <v>East</v>
      </c>
      <c r="O742" t="str">
        <f>VLOOKUP(Table1[[#This Row],[Column1]],Mapping!$AM$8:$AN$11,2,0)</f>
        <v>Office Supplies</v>
      </c>
      <c r="P742" t="str">
        <f>VLOOKUP(Table1[[#This Row],[Column3]],Mapping!$AP$5:$AQ$22,2,0)</f>
        <v>Labels</v>
      </c>
      <c r="Q742">
        <v>491.55</v>
      </c>
      <c r="R742">
        <v>5</v>
      </c>
      <c r="S742">
        <v>240.8595</v>
      </c>
    </row>
    <row r="743" spans="1:19" x14ac:dyDescent="0.35">
      <c r="A743">
        <v>5321</v>
      </c>
      <c r="B743" t="s">
        <v>4380</v>
      </c>
      <c r="C743" t="s">
        <v>4097</v>
      </c>
      <c r="D743" t="str">
        <f>MID(Table1[[#This Row],[Product ID]],5,2)</f>
        <v>FU</v>
      </c>
      <c r="E743" t="str">
        <f>LEFT(Table1[[#This Row],[Product ID]],3)</f>
        <v>FUR</v>
      </c>
      <c r="F743" s="10">
        <f>VLOOKUP(Table1[[#This Row],[Order ID]],Mapping!H743:J8534,3,0)</f>
        <v>40711</v>
      </c>
      <c r="G743" s="10">
        <f>VLOOKUP(Table1[[#This Row],[Order ID]],Mapping!H743:K8534,4,0)</f>
        <v>40715</v>
      </c>
      <c r="H743" t="str">
        <f>INDEX(Mapping!$B$2:$T$7793,MATCH(Data!$A743,Mapping!$B$3:$B$7793,0),MATCH(Data!$H$1,Mapping!$B$2:$T$2,0))</f>
        <v>First Class</v>
      </c>
      <c r="I743" t="str">
        <f>INDEX(Mapping!$B$2:$T$7793,MATCH(Data!$A743,Mapping!$B$3:$B$7793,0),MATCH(Data!$I$1,Mapping!$B$2:$T$2,0))</f>
        <v>Consumer</v>
      </c>
      <c r="J743">
        <f>VLOOKUP($A743,Mapping!$X$3:$Y$7793,2,0)</f>
        <v>98105</v>
      </c>
      <c r="K743" t="str">
        <f>VLOOKUP($J743,Mapping!$AB$3:$AC$475,2,0)</f>
        <v>Dallas</v>
      </c>
      <c r="L743" t="str">
        <f>VLOOKUP($K743,Mapping!$AF$3:$AG$475,2,0)</f>
        <v>Texas</v>
      </c>
      <c r="M743" t="str">
        <f>VLOOKUP($L743,Mapping!$AI$3:$AJ$48,2,0)</f>
        <v>United States</v>
      </c>
      <c r="N743" t="str">
        <f>VLOOKUP($L743,Mapping!$AI$3:$AK$48,3,0)</f>
        <v>Central</v>
      </c>
      <c r="O743" t="str">
        <f>VLOOKUP(Table1[[#This Row],[Column1]],Mapping!$AM$8:$AN$11,2,0)</f>
        <v>Furniture</v>
      </c>
      <c r="P743" t="str">
        <f>VLOOKUP(Table1[[#This Row],[Column3]],Mapping!$AP$5:$AQ$22,2,0)</f>
        <v>Furnishings</v>
      </c>
      <c r="Q743">
        <v>6.24</v>
      </c>
      <c r="R743">
        <v>3</v>
      </c>
      <c r="S743">
        <v>2.6208000000000005</v>
      </c>
    </row>
    <row r="744" spans="1:19" x14ac:dyDescent="0.35">
      <c r="A744">
        <v>5322</v>
      </c>
      <c r="B744" t="s">
        <v>4380</v>
      </c>
      <c r="C744" t="s">
        <v>866</v>
      </c>
      <c r="D744" t="str">
        <f>MID(Table1[[#This Row],[Product ID]],5,2)</f>
        <v>FA</v>
      </c>
      <c r="E744" t="str">
        <f>LEFT(Table1[[#This Row],[Product ID]],3)</f>
        <v>OFF</v>
      </c>
      <c r="F744" s="10">
        <f>VLOOKUP(Table1[[#This Row],[Order ID]],Mapping!H744:J8535,3,0)</f>
        <v>40711</v>
      </c>
      <c r="G744" s="10">
        <f>VLOOKUP(Table1[[#This Row],[Order ID]],Mapping!H744:K8535,4,0)</f>
        <v>40715</v>
      </c>
      <c r="H744" t="str">
        <f>INDEX(Mapping!$B$2:$T$7793,MATCH(Data!$A744,Mapping!$B$3:$B$7793,0),MATCH(Data!$H$1,Mapping!$B$2:$T$2,0))</f>
        <v>Standard Class</v>
      </c>
      <c r="I744" t="str">
        <f>INDEX(Mapping!$B$2:$T$7793,MATCH(Data!$A744,Mapping!$B$3:$B$7793,0),MATCH(Data!$I$1,Mapping!$B$2:$T$2,0))</f>
        <v>Consumer</v>
      </c>
      <c r="J744">
        <f>VLOOKUP($A744,Mapping!$X$3:$Y$7793,2,0)</f>
        <v>98105</v>
      </c>
      <c r="K744" t="str">
        <f>VLOOKUP($J744,Mapping!$AB$3:$AC$475,2,0)</f>
        <v>Dallas</v>
      </c>
      <c r="L744" t="str">
        <f>VLOOKUP($K744,Mapping!$AF$3:$AG$475,2,0)</f>
        <v>Texas</v>
      </c>
      <c r="M744" t="str">
        <f>VLOOKUP($L744,Mapping!$AI$3:$AJ$48,2,0)</f>
        <v>United States</v>
      </c>
      <c r="N744" t="str">
        <f>VLOOKUP($L744,Mapping!$AI$3:$AK$48,3,0)</f>
        <v>Central</v>
      </c>
      <c r="O744" t="str">
        <f>VLOOKUP(Table1[[#This Row],[Column1]],Mapping!$AM$8:$AN$11,2,0)</f>
        <v>Office Supplies</v>
      </c>
      <c r="P744" t="str">
        <f>VLOOKUP(Table1[[#This Row],[Column3]],Mapping!$AP$5:$AQ$22,2,0)</f>
        <v>Fasteners</v>
      </c>
      <c r="Q744">
        <v>17.899999999999999</v>
      </c>
      <c r="R744">
        <v>5</v>
      </c>
      <c r="S744">
        <v>8.9499999999999993</v>
      </c>
    </row>
    <row r="745" spans="1:19" x14ac:dyDescent="0.35">
      <c r="A745">
        <v>5323</v>
      </c>
      <c r="B745" t="s">
        <v>4380</v>
      </c>
      <c r="C745" t="s">
        <v>378</v>
      </c>
      <c r="D745" t="str">
        <f>MID(Table1[[#This Row],[Product ID]],5,2)</f>
        <v>BI</v>
      </c>
      <c r="E745" t="str">
        <f>LEFT(Table1[[#This Row],[Product ID]],3)</f>
        <v>OFF</v>
      </c>
      <c r="F745" s="10">
        <f>VLOOKUP(Table1[[#This Row],[Order ID]],Mapping!H745:J8536,3,0)</f>
        <v>40711</v>
      </c>
      <c r="G745" s="10">
        <f>VLOOKUP(Table1[[#This Row],[Order ID]],Mapping!H745:K8536,4,0)</f>
        <v>40715</v>
      </c>
      <c r="H745" t="str">
        <f>INDEX(Mapping!$B$2:$T$7793,MATCH(Data!$A745,Mapping!$B$3:$B$7793,0),MATCH(Data!$H$1,Mapping!$B$2:$T$2,0))</f>
        <v>Standard Class</v>
      </c>
      <c r="I745" t="str">
        <f>INDEX(Mapping!$B$2:$T$7793,MATCH(Data!$A745,Mapping!$B$3:$B$7793,0),MATCH(Data!$I$1,Mapping!$B$2:$T$2,0))</f>
        <v>Consumer</v>
      </c>
      <c r="J745">
        <f>VLOOKUP($A745,Mapping!$X$3:$Y$7793,2,0)</f>
        <v>98105</v>
      </c>
      <c r="K745" t="str">
        <f>VLOOKUP($J745,Mapping!$AB$3:$AC$475,2,0)</f>
        <v>Dallas</v>
      </c>
      <c r="L745" t="str">
        <f>VLOOKUP($K745,Mapping!$AF$3:$AG$475,2,0)</f>
        <v>Texas</v>
      </c>
      <c r="M745" t="str">
        <f>VLOOKUP($L745,Mapping!$AI$3:$AJ$48,2,0)</f>
        <v>United States</v>
      </c>
      <c r="N745" t="str">
        <f>VLOOKUP($L745,Mapping!$AI$3:$AK$48,3,0)</f>
        <v>Central</v>
      </c>
      <c r="O745" t="str">
        <f>VLOOKUP(Table1[[#This Row],[Column1]],Mapping!$AM$8:$AN$11,2,0)</f>
        <v>Office Supplies</v>
      </c>
      <c r="P745" t="str">
        <f>VLOOKUP(Table1[[#This Row],[Column3]],Mapping!$AP$5:$AQ$22,2,0)</f>
        <v>Binders</v>
      </c>
      <c r="Q745">
        <v>3266.3760000000002</v>
      </c>
      <c r="R745">
        <v>3</v>
      </c>
      <c r="S745">
        <v>1061.5721999999998</v>
      </c>
    </row>
    <row r="746" spans="1:19" x14ac:dyDescent="0.35">
      <c r="A746">
        <v>366</v>
      </c>
      <c r="B746" t="s">
        <v>498</v>
      </c>
      <c r="C746" t="s">
        <v>499</v>
      </c>
      <c r="D746" t="str">
        <f>MID(Table1[[#This Row],[Product ID]],5,2)</f>
        <v>ST</v>
      </c>
      <c r="E746" t="str">
        <f>LEFT(Table1[[#This Row],[Product ID]],3)</f>
        <v>OFF</v>
      </c>
      <c r="F746" s="10" t="e">
        <f>VLOOKUP(Table1[[#This Row],[Order ID]],Mapping!H746:J8537,3,0)</f>
        <v>#N/A</v>
      </c>
      <c r="G746" s="10" t="e">
        <f>VLOOKUP(Table1[[#This Row],[Order ID]],Mapping!H746:K8537,4,0)</f>
        <v>#N/A</v>
      </c>
      <c r="H746" t="str">
        <f>INDEX(Mapping!$B$2:$T$7793,MATCH(Data!$A746,Mapping!$B$3:$B$7793,0),MATCH(Data!$H$1,Mapping!$B$2:$T$2,0))</f>
        <v>Standard Class</v>
      </c>
      <c r="I746" t="str">
        <f>INDEX(Mapping!$B$2:$T$7793,MATCH(Data!$A746,Mapping!$B$3:$B$7793,0),MATCH(Data!$I$1,Mapping!$B$2:$T$2,0))</f>
        <v>Corporate</v>
      </c>
      <c r="J746">
        <f>VLOOKUP($A746,Mapping!$X$3:$Y$7793,2,0)</f>
        <v>94110</v>
      </c>
      <c r="K746" t="str">
        <f>VLOOKUP($J746,Mapping!$AB$3:$AC$475,2,0)</f>
        <v>Tucson</v>
      </c>
      <c r="L746" t="str">
        <f>VLOOKUP($K746,Mapping!$AF$3:$AG$475,2,0)</f>
        <v>Arizona</v>
      </c>
      <c r="M746" t="str">
        <f>VLOOKUP($L746,Mapping!$AI$3:$AJ$48,2,0)</f>
        <v>United States</v>
      </c>
      <c r="N746" t="str">
        <f>VLOOKUP($L746,Mapping!$AI$3:$AK$48,3,0)</f>
        <v>West</v>
      </c>
      <c r="O746" t="str">
        <f>VLOOKUP(Table1[[#This Row],[Column1]],Mapping!$AM$8:$AN$11,2,0)</f>
        <v>Office Supplies</v>
      </c>
      <c r="P746" t="str">
        <f>VLOOKUP(Table1[[#This Row],[Column3]],Mapping!$AP$5:$AQ$22,2,0)</f>
        <v>Storage</v>
      </c>
      <c r="Q746">
        <v>340.92</v>
      </c>
      <c r="R746">
        <v>3</v>
      </c>
      <c r="S746">
        <v>3.4091999999999842</v>
      </c>
    </row>
    <row r="747" spans="1:19" x14ac:dyDescent="0.35">
      <c r="A747">
        <v>367</v>
      </c>
      <c r="B747" t="s">
        <v>498</v>
      </c>
      <c r="C747" t="s">
        <v>500</v>
      </c>
      <c r="D747" t="str">
        <f>MID(Table1[[#This Row],[Product ID]],5,2)</f>
        <v>BO</v>
      </c>
      <c r="E747" t="str">
        <f>LEFT(Table1[[#This Row],[Product ID]],3)</f>
        <v>FUR</v>
      </c>
      <c r="F747" s="10" t="e">
        <f>VLOOKUP(Table1[[#This Row],[Order ID]],Mapping!H747:J8538,3,0)</f>
        <v>#N/A</v>
      </c>
      <c r="G747" s="10" t="e">
        <f>VLOOKUP(Table1[[#This Row],[Order ID]],Mapping!H747:K8538,4,0)</f>
        <v>#N/A</v>
      </c>
      <c r="H747" t="str">
        <f>INDEX(Mapping!$B$2:$T$7793,MATCH(Data!$A747,Mapping!$B$3:$B$7793,0),MATCH(Data!$H$1,Mapping!$B$2:$T$2,0))</f>
        <v>Second Class</v>
      </c>
      <c r="I747" t="str">
        <f>INDEX(Mapping!$B$2:$T$7793,MATCH(Data!$A747,Mapping!$B$3:$B$7793,0),MATCH(Data!$I$1,Mapping!$B$2:$T$2,0))</f>
        <v>Consumer</v>
      </c>
      <c r="J747">
        <f>VLOOKUP($A747,Mapping!$X$3:$Y$7793,2,0)</f>
        <v>94110</v>
      </c>
      <c r="K747" t="str">
        <f>VLOOKUP($J747,Mapping!$AB$3:$AC$475,2,0)</f>
        <v>Tucson</v>
      </c>
      <c r="L747" t="str">
        <f>VLOOKUP($K747,Mapping!$AF$3:$AG$475,2,0)</f>
        <v>Arizona</v>
      </c>
      <c r="M747" t="str">
        <f>VLOOKUP($L747,Mapping!$AI$3:$AJ$48,2,0)</f>
        <v>United States</v>
      </c>
      <c r="N747" t="str">
        <f>VLOOKUP($L747,Mapping!$AI$3:$AK$48,3,0)</f>
        <v>West</v>
      </c>
      <c r="O747" t="str">
        <f>VLOOKUP(Table1[[#This Row],[Column1]],Mapping!$AM$8:$AN$11,2,0)</f>
        <v>Furniture</v>
      </c>
      <c r="P747" t="str">
        <f>VLOOKUP(Table1[[#This Row],[Column3]],Mapping!$AP$5:$AQ$22,2,0)</f>
        <v>Bookcases</v>
      </c>
      <c r="Q747">
        <v>222.66599999999997</v>
      </c>
      <c r="R747">
        <v>2</v>
      </c>
      <c r="S747">
        <v>10.478399999999979</v>
      </c>
    </row>
    <row r="748" spans="1:19" x14ac:dyDescent="0.35">
      <c r="A748">
        <v>369</v>
      </c>
      <c r="B748" t="s">
        <v>498</v>
      </c>
      <c r="C748" t="s">
        <v>502</v>
      </c>
      <c r="D748" t="str">
        <f>MID(Table1[[#This Row],[Product ID]],5,2)</f>
        <v>ST</v>
      </c>
      <c r="E748" t="str">
        <f>LEFT(Table1[[#This Row],[Product ID]],3)</f>
        <v>OFF</v>
      </c>
      <c r="F748" s="10" t="e">
        <f>VLOOKUP(Table1[[#This Row],[Order ID]],Mapping!H748:J8539,3,0)</f>
        <v>#N/A</v>
      </c>
      <c r="G748" s="10" t="e">
        <f>VLOOKUP(Table1[[#This Row],[Order ID]],Mapping!H748:K8539,4,0)</f>
        <v>#N/A</v>
      </c>
      <c r="H748" t="str">
        <f>INDEX(Mapping!$B$2:$T$7793,MATCH(Data!$A748,Mapping!$B$3:$B$7793,0),MATCH(Data!$H$1,Mapping!$B$2:$T$2,0))</f>
        <v>Second Class</v>
      </c>
      <c r="I748" t="str">
        <f>INDEX(Mapping!$B$2:$T$7793,MATCH(Data!$A748,Mapping!$B$3:$B$7793,0),MATCH(Data!$I$1,Mapping!$B$2:$T$2,0))</f>
        <v>Consumer</v>
      </c>
      <c r="J748">
        <f>VLOOKUP($A748,Mapping!$X$3:$Y$7793,2,0)</f>
        <v>94110</v>
      </c>
      <c r="K748" t="str">
        <f>VLOOKUP($J748,Mapping!$AB$3:$AC$475,2,0)</f>
        <v>Tucson</v>
      </c>
      <c r="L748" t="str">
        <f>VLOOKUP($K748,Mapping!$AF$3:$AG$475,2,0)</f>
        <v>Arizona</v>
      </c>
      <c r="M748" t="str">
        <f>VLOOKUP($L748,Mapping!$AI$3:$AJ$48,2,0)</f>
        <v>United States</v>
      </c>
      <c r="N748" t="str">
        <f>VLOOKUP($L748,Mapping!$AI$3:$AK$48,3,0)</f>
        <v>West</v>
      </c>
      <c r="O748" t="str">
        <f>VLOOKUP(Table1[[#This Row],[Column1]],Mapping!$AM$8:$AN$11,2,0)</f>
        <v>Office Supplies</v>
      </c>
      <c r="P748" t="str">
        <f>VLOOKUP(Table1[[#This Row],[Column3]],Mapping!$AP$5:$AQ$22,2,0)</f>
        <v>Storage</v>
      </c>
      <c r="Q748">
        <v>92.52</v>
      </c>
      <c r="R748">
        <v>6</v>
      </c>
      <c r="S748">
        <v>24.980400000000007</v>
      </c>
    </row>
    <row r="749" spans="1:19" x14ac:dyDescent="0.35">
      <c r="A749">
        <v>370</v>
      </c>
      <c r="B749" t="s">
        <v>498</v>
      </c>
      <c r="C749" t="s">
        <v>503</v>
      </c>
      <c r="D749" t="str">
        <f>MID(Table1[[#This Row],[Product ID]],5,2)</f>
        <v>PA</v>
      </c>
      <c r="E749" t="str">
        <f>LEFT(Table1[[#This Row],[Product ID]],3)</f>
        <v>OFF</v>
      </c>
      <c r="F749" s="10" t="e">
        <f>VLOOKUP(Table1[[#This Row],[Order ID]],Mapping!H749:J8540,3,0)</f>
        <v>#N/A</v>
      </c>
      <c r="G749" s="10" t="e">
        <f>VLOOKUP(Table1[[#This Row],[Order ID]],Mapping!H749:K8540,4,0)</f>
        <v>#N/A</v>
      </c>
      <c r="H749" t="str">
        <f>INDEX(Mapping!$B$2:$T$7793,MATCH(Data!$A749,Mapping!$B$3:$B$7793,0),MATCH(Data!$H$1,Mapping!$B$2:$T$2,0))</f>
        <v>Second Class</v>
      </c>
      <c r="I749" t="str">
        <f>INDEX(Mapping!$B$2:$T$7793,MATCH(Data!$A749,Mapping!$B$3:$B$7793,0),MATCH(Data!$I$1,Mapping!$B$2:$T$2,0))</f>
        <v>Consumer</v>
      </c>
      <c r="J749">
        <f>VLOOKUP($A749,Mapping!$X$3:$Y$7793,2,0)</f>
        <v>94110</v>
      </c>
      <c r="K749" t="str">
        <f>VLOOKUP($J749,Mapping!$AB$3:$AC$475,2,0)</f>
        <v>Tucson</v>
      </c>
      <c r="L749" t="str">
        <f>VLOOKUP($K749,Mapping!$AF$3:$AG$475,2,0)</f>
        <v>Arizona</v>
      </c>
      <c r="M749" t="str">
        <f>VLOOKUP($L749,Mapping!$AI$3:$AJ$48,2,0)</f>
        <v>United States</v>
      </c>
      <c r="N749" t="str">
        <f>VLOOKUP($L749,Mapping!$AI$3:$AK$48,3,0)</f>
        <v>West</v>
      </c>
      <c r="O749" t="str">
        <f>VLOOKUP(Table1[[#This Row],[Column1]],Mapping!$AM$8:$AN$11,2,0)</f>
        <v>Office Supplies</v>
      </c>
      <c r="P749" t="str">
        <f>VLOOKUP(Table1[[#This Row],[Column3]],Mapping!$AP$5:$AQ$22,2,0)</f>
        <v>Paper</v>
      </c>
      <c r="Q749">
        <v>62.649999999999991</v>
      </c>
      <c r="R749">
        <v>7</v>
      </c>
      <c r="S749">
        <v>28.818999999999996</v>
      </c>
    </row>
    <row r="750" spans="1:19" x14ac:dyDescent="0.35">
      <c r="A750">
        <v>371</v>
      </c>
      <c r="B750" t="s">
        <v>498</v>
      </c>
      <c r="C750" t="s">
        <v>504</v>
      </c>
      <c r="D750" t="str">
        <f>MID(Table1[[#This Row],[Product ID]],5,2)</f>
        <v>PA</v>
      </c>
      <c r="E750" t="str">
        <f>LEFT(Table1[[#This Row],[Product ID]],3)</f>
        <v>OFF</v>
      </c>
      <c r="F750" s="10" t="e">
        <f>VLOOKUP(Table1[[#This Row],[Order ID]],Mapping!H750:J8541,3,0)</f>
        <v>#N/A</v>
      </c>
      <c r="G750" s="10" t="e">
        <f>VLOOKUP(Table1[[#This Row],[Order ID]],Mapping!H750:K8541,4,0)</f>
        <v>#N/A</v>
      </c>
      <c r="H750" t="str">
        <f>INDEX(Mapping!$B$2:$T$7793,MATCH(Data!$A750,Mapping!$B$3:$B$7793,0),MATCH(Data!$H$1,Mapping!$B$2:$T$2,0))</f>
        <v>Second Class</v>
      </c>
      <c r="I750" t="str">
        <f>INDEX(Mapping!$B$2:$T$7793,MATCH(Data!$A750,Mapping!$B$3:$B$7793,0),MATCH(Data!$I$1,Mapping!$B$2:$T$2,0))</f>
        <v>Consumer</v>
      </c>
      <c r="J750">
        <f>VLOOKUP($A750,Mapping!$X$3:$Y$7793,2,0)</f>
        <v>94110</v>
      </c>
      <c r="K750" t="str">
        <f>VLOOKUP($J750,Mapping!$AB$3:$AC$475,2,0)</f>
        <v>Tucson</v>
      </c>
      <c r="L750" t="str">
        <f>VLOOKUP($K750,Mapping!$AF$3:$AG$475,2,0)</f>
        <v>Arizona</v>
      </c>
      <c r="M750" t="str">
        <f>VLOOKUP($L750,Mapping!$AI$3:$AJ$48,2,0)</f>
        <v>United States</v>
      </c>
      <c r="N750" t="str">
        <f>VLOOKUP($L750,Mapping!$AI$3:$AK$48,3,0)</f>
        <v>West</v>
      </c>
      <c r="O750" t="str">
        <f>VLOOKUP(Table1[[#This Row],[Column1]],Mapping!$AM$8:$AN$11,2,0)</f>
        <v>Office Supplies</v>
      </c>
      <c r="P750" t="str">
        <f>VLOOKUP(Table1[[#This Row],[Column3]],Mapping!$AP$5:$AQ$22,2,0)</f>
        <v>Paper</v>
      </c>
      <c r="Q750">
        <v>94.85</v>
      </c>
      <c r="R750">
        <v>5</v>
      </c>
      <c r="S750">
        <v>45.527999999999992</v>
      </c>
    </row>
    <row r="751" spans="1:19" x14ac:dyDescent="0.35">
      <c r="A751">
        <v>6283</v>
      </c>
      <c r="B751" t="s">
        <v>4916</v>
      </c>
      <c r="C751" t="s">
        <v>141</v>
      </c>
      <c r="D751" t="str">
        <f>MID(Table1[[#This Row],[Product ID]],5,2)</f>
        <v>BI</v>
      </c>
      <c r="E751" t="str">
        <f>LEFT(Table1[[#This Row],[Product ID]],3)</f>
        <v>OFF</v>
      </c>
      <c r="F751" s="10">
        <f>VLOOKUP(Table1[[#This Row],[Order ID]],Mapping!H751:J8542,3,0)</f>
        <v>40812</v>
      </c>
      <c r="G751" s="10">
        <f>VLOOKUP(Table1[[#This Row],[Order ID]],Mapping!H751:K8542,4,0)</f>
        <v>40816</v>
      </c>
      <c r="H751" t="str">
        <f>INDEX(Mapping!$B$2:$T$7793,MATCH(Data!$A751,Mapping!$B$3:$B$7793,0),MATCH(Data!$H$1,Mapping!$B$2:$T$2,0))</f>
        <v>Standard Class</v>
      </c>
      <c r="I751" t="str">
        <f>INDEX(Mapping!$B$2:$T$7793,MATCH(Data!$A751,Mapping!$B$3:$B$7793,0),MATCH(Data!$I$1,Mapping!$B$2:$T$2,0))</f>
        <v>Corporate</v>
      </c>
      <c r="J751">
        <f>VLOOKUP($A751,Mapping!$X$3:$Y$7793,2,0)</f>
        <v>19140</v>
      </c>
      <c r="K751" t="str">
        <f>VLOOKUP($J751,Mapping!$AB$3:$AC$475,2,0)</f>
        <v>Orem</v>
      </c>
      <c r="L751" t="str">
        <f>VLOOKUP($K751,Mapping!$AF$3:$AG$475,2,0)</f>
        <v>Utah</v>
      </c>
      <c r="M751" t="str">
        <f>VLOOKUP($L751,Mapping!$AI$3:$AJ$48,2,0)</f>
        <v>United States</v>
      </c>
      <c r="N751" t="str">
        <f>VLOOKUP($L751,Mapping!$AI$3:$AK$48,3,0)</f>
        <v>West</v>
      </c>
      <c r="O751" t="str">
        <f>VLOOKUP(Table1[[#This Row],[Column1]],Mapping!$AM$8:$AN$11,2,0)</f>
        <v>Office Supplies</v>
      </c>
      <c r="P751" t="str">
        <f>VLOOKUP(Table1[[#This Row],[Column3]],Mapping!$AP$5:$AQ$22,2,0)</f>
        <v>Binders</v>
      </c>
      <c r="Q751">
        <v>5.9700000000000006</v>
      </c>
      <c r="R751">
        <v>5</v>
      </c>
      <c r="S751">
        <v>-4.577</v>
      </c>
    </row>
    <row r="752" spans="1:19" x14ac:dyDescent="0.35">
      <c r="A752">
        <v>6284</v>
      </c>
      <c r="B752" t="s">
        <v>4916</v>
      </c>
      <c r="C752" t="s">
        <v>972</v>
      </c>
      <c r="D752" t="str">
        <f>MID(Table1[[#This Row],[Product ID]],5,2)</f>
        <v>FU</v>
      </c>
      <c r="E752" t="str">
        <f>LEFT(Table1[[#This Row],[Product ID]],3)</f>
        <v>FUR</v>
      </c>
      <c r="F752" s="10">
        <f>VLOOKUP(Table1[[#This Row],[Order ID]],Mapping!H752:J8543,3,0)</f>
        <v>40812</v>
      </c>
      <c r="G752" s="10">
        <f>VLOOKUP(Table1[[#This Row],[Order ID]],Mapping!H752:K8543,4,0)</f>
        <v>40816</v>
      </c>
      <c r="H752" t="str">
        <f>INDEX(Mapping!$B$2:$T$7793,MATCH(Data!$A752,Mapping!$B$3:$B$7793,0),MATCH(Data!$H$1,Mapping!$B$2:$T$2,0))</f>
        <v>Standard Class</v>
      </c>
      <c r="I752" t="str">
        <f>INDEX(Mapping!$B$2:$T$7793,MATCH(Data!$A752,Mapping!$B$3:$B$7793,0),MATCH(Data!$I$1,Mapping!$B$2:$T$2,0))</f>
        <v>Corporate</v>
      </c>
      <c r="J752">
        <f>VLOOKUP($A752,Mapping!$X$3:$Y$7793,2,0)</f>
        <v>19140</v>
      </c>
      <c r="K752" t="str">
        <f>VLOOKUP($J752,Mapping!$AB$3:$AC$475,2,0)</f>
        <v>Orem</v>
      </c>
      <c r="L752" t="str">
        <f>VLOOKUP($K752,Mapping!$AF$3:$AG$475,2,0)</f>
        <v>Utah</v>
      </c>
      <c r="M752" t="str">
        <f>VLOOKUP($L752,Mapping!$AI$3:$AJ$48,2,0)</f>
        <v>United States</v>
      </c>
      <c r="N752" t="str">
        <f>VLOOKUP($L752,Mapping!$AI$3:$AK$48,3,0)</f>
        <v>West</v>
      </c>
      <c r="O752" t="str">
        <f>VLOOKUP(Table1[[#This Row],[Column1]],Mapping!$AM$8:$AN$11,2,0)</f>
        <v>Furniture</v>
      </c>
      <c r="P752" t="str">
        <f>VLOOKUP(Table1[[#This Row],[Column3]],Mapping!$AP$5:$AQ$22,2,0)</f>
        <v>Furnishings</v>
      </c>
      <c r="Q752">
        <v>21.184000000000001</v>
      </c>
      <c r="R752">
        <v>1</v>
      </c>
      <c r="S752">
        <v>4.7664</v>
      </c>
    </row>
    <row r="753" spans="1:19" x14ac:dyDescent="0.35">
      <c r="A753">
        <v>6285</v>
      </c>
      <c r="B753" t="s">
        <v>4916</v>
      </c>
      <c r="C753" t="s">
        <v>31</v>
      </c>
      <c r="D753" t="str">
        <f>MID(Table1[[#This Row],[Product ID]],5,2)</f>
        <v>AP</v>
      </c>
      <c r="E753" t="str">
        <f>LEFT(Table1[[#This Row],[Product ID]],3)</f>
        <v>OFF</v>
      </c>
      <c r="F753" s="10">
        <f>VLOOKUP(Table1[[#This Row],[Order ID]],Mapping!H753:J8544,3,0)</f>
        <v>40812</v>
      </c>
      <c r="G753" s="10">
        <f>VLOOKUP(Table1[[#This Row],[Order ID]],Mapping!H753:K8544,4,0)</f>
        <v>40816</v>
      </c>
      <c r="H753" t="str">
        <f>INDEX(Mapping!$B$2:$T$7793,MATCH(Data!$A753,Mapping!$B$3:$B$7793,0),MATCH(Data!$H$1,Mapping!$B$2:$T$2,0))</f>
        <v>Standard Class</v>
      </c>
      <c r="I753" t="str">
        <f>INDEX(Mapping!$B$2:$T$7793,MATCH(Data!$A753,Mapping!$B$3:$B$7793,0),MATCH(Data!$I$1,Mapping!$B$2:$T$2,0))</f>
        <v>Corporate</v>
      </c>
      <c r="J753">
        <f>VLOOKUP($A753,Mapping!$X$3:$Y$7793,2,0)</f>
        <v>19140</v>
      </c>
      <c r="K753" t="str">
        <f>VLOOKUP($J753,Mapping!$AB$3:$AC$475,2,0)</f>
        <v>Orem</v>
      </c>
      <c r="L753" t="str">
        <f>VLOOKUP($K753,Mapping!$AF$3:$AG$475,2,0)</f>
        <v>Utah</v>
      </c>
      <c r="M753" t="str">
        <f>VLOOKUP($L753,Mapping!$AI$3:$AJ$48,2,0)</f>
        <v>United States</v>
      </c>
      <c r="N753" t="str">
        <f>VLOOKUP($L753,Mapping!$AI$3:$AK$48,3,0)</f>
        <v>West</v>
      </c>
      <c r="O753" t="str">
        <f>VLOOKUP(Table1[[#This Row],[Column1]],Mapping!$AM$8:$AN$11,2,0)</f>
        <v>Office Supplies</v>
      </c>
      <c r="P753" t="str">
        <f>VLOOKUP(Table1[[#This Row],[Column3]],Mapping!$AP$5:$AQ$22,2,0)</f>
        <v>Appliances</v>
      </c>
      <c r="Q753">
        <v>41.375999999999998</v>
      </c>
      <c r="R753">
        <v>6</v>
      </c>
      <c r="S753">
        <v>3.1032000000000011</v>
      </c>
    </row>
    <row r="754" spans="1:19" x14ac:dyDescent="0.35">
      <c r="A754">
        <v>1947</v>
      </c>
      <c r="B754" t="s">
        <v>2138</v>
      </c>
      <c r="C754" t="s">
        <v>10</v>
      </c>
      <c r="D754" t="str">
        <f>MID(Table1[[#This Row],[Product ID]],5,2)</f>
        <v>AR</v>
      </c>
      <c r="E754" t="str">
        <f>LEFT(Table1[[#This Row],[Product ID]],3)</f>
        <v>OFF</v>
      </c>
      <c r="F754" s="10">
        <f>VLOOKUP(Table1[[#This Row],[Order ID]],Mapping!H754:J8545,3,0)</f>
        <v>40799</v>
      </c>
      <c r="G754" s="10">
        <f>VLOOKUP(Table1[[#This Row],[Order ID]],Mapping!H754:K8545,4,0)</f>
        <v>40805</v>
      </c>
      <c r="H754" t="str">
        <f>INDEX(Mapping!$B$2:$T$7793,MATCH(Data!$A754,Mapping!$B$3:$B$7793,0),MATCH(Data!$H$1,Mapping!$B$2:$T$2,0))</f>
        <v>Second Class</v>
      </c>
      <c r="I754" t="str">
        <f>INDEX(Mapping!$B$2:$T$7793,MATCH(Data!$A754,Mapping!$B$3:$B$7793,0),MATCH(Data!$I$1,Mapping!$B$2:$T$2,0))</f>
        <v>Corporate</v>
      </c>
      <c r="J754">
        <f>VLOOKUP($A754,Mapping!$X$3:$Y$7793,2,0)</f>
        <v>10011</v>
      </c>
      <c r="K754" t="str">
        <f>VLOOKUP($J754,Mapping!$AB$3:$AC$475,2,0)</f>
        <v>Omaha</v>
      </c>
      <c r="L754" t="str">
        <f>VLOOKUP($K754,Mapping!$AF$3:$AG$475,2,0)</f>
        <v>Nebraska</v>
      </c>
      <c r="M754" t="str">
        <f>VLOOKUP($L754,Mapping!$AI$3:$AJ$48,2,0)</f>
        <v>United States</v>
      </c>
      <c r="N754" t="str">
        <f>VLOOKUP($L754,Mapping!$AI$3:$AK$48,3,0)</f>
        <v>Central</v>
      </c>
      <c r="O754" t="str">
        <f>VLOOKUP(Table1[[#This Row],[Column1]],Mapping!$AM$8:$AN$11,2,0)</f>
        <v>Office Supplies</v>
      </c>
      <c r="P754" t="str">
        <f>VLOOKUP(Table1[[#This Row],[Column3]],Mapping!$AP$5:$AQ$22,2,0)</f>
        <v>Art</v>
      </c>
      <c r="Q754">
        <v>5.46</v>
      </c>
      <c r="R754">
        <v>3</v>
      </c>
      <c r="S754">
        <v>1.4742000000000002</v>
      </c>
    </row>
    <row r="755" spans="1:19" x14ac:dyDescent="0.35">
      <c r="A755">
        <v>7351</v>
      </c>
      <c r="B755" t="s">
        <v>5523</v>
      </c>
      <c r="C755" t="s">
        <v>1514</v>
      </c>
      <c r="D755" t="str">
        <f>MID(Table1[[#This Row],[Product ID]],5,2)</f>
        <v>PH</v>
      </c>
      <c r="E755" t="str">
        <f>LEFT(Table1[[#This Row],[Product ID]],3)</f>
        <v>TEC</v>
      </c>
      <c r="F755" s="10">
        <f>VLOOKUP(Table1[[#This Row],[Order ID]],Mapping!H755:J8546,3,0)</f>
        <v>40747</v>
      </c>
      <c r="G755" s="10">
        <f>VLOOKUP(Table1[[#This Row],[Order ID]],Mapping!H755:K8546,4,0)</f>
        <v>40751</v>
      </c>
      <c r="H755" t="str">
        <f>INDEX(Mapping!$B$2:$T$7793,MATCH(Data!$A755,Mapping!$B$3:$B$7793,0),MATCH(Data!$H$1,Mapping!$B$2:$T$2,0))</f>
        <v>Second Class</v>
      </c>
      <c r="I755" t="str">
        <f>INDEX(Mapping!$B$2:$T$7793,MATCH(Data!$A755,Mapping!$B$3:$B$7793,0),MATCH(Data!$I$1,Mapping!$B$2:$T$2,0))</f>
        <v>Corporate</v>
      </c>
      <c r="J755">
        <f>VLOOKUP($A755,Mapping!$X$3:$Y$7793,2,0)</f>
        <v>94122</v>
      </c>
      <c r="K755" t="str">
        <f>VLOOKUP($J755,Mapping!$AB$3:$AC$475,2,0)</f>
        <v>Urbandale</v>
      </c>
      <c r="L755" t="str">
        <f>VLOOKUP($K755,Mapping!$AF$3:$AG$475,2,0)</f>
        <v>Iowa</v>
      </c>
      <c r="M755" t="str">
        <f>VLOOKUP($L755,Mapping!$AI$3:$AJ$48,2,0)</f>
        <v>United States</v>
      </c>
      <c r="N755" t="str">
        <f>VLOOKUP($L755,Mapping!$AI$3:$AK$48,3,0)</f>
        <v>Central</v>
      </c>
      <c r="O755" t="str">
        <f>VLOOKUP(Table1[[#This Row],[Column1]],Mapping!$AM$8:$AN$11,2,0)</f>
        <v>Technology</v>
      </c>
      <c r="P755" t="str">
        <f>VLOOKUP(Table1[[#This Row],[Column3]],Mapping!$AP$5:$AQ$22,2,0)</f>
        <v>Phones</v>
      </c>
      <c r="Q755">
        <v>604.75199999999995</v>
      </c>
      <c r="R755">
        <v>6</v>
      </c>
      <c r="S755">
        <v>60.475200000000058</v>
      </c>
    </row>
    <row r="756" spans="1:19" x14ac:dyDescent="0.35">
      <c r="A756">
        <v>7352</v>
      </c>
      <c r="B756" t="s">
        <v>5523</v>
      </c>
      <c r="C756" t="s">
        <v>750</v>
      </c>
      <c r="D756" t="str">
        <f>MID(Table1[[#This Row],[Product ID]],5,2)</f>
        <v>SU</v>
      </c>
      <c r="E756" t="str">
        <f>LEFT(Table1[[#This Row],[Product ID]],3)</f>
        <v>OFF</v>
      </c>
      <c r="F756" s="10">
        <f>VLOOKUP(Table1[[#This Row],[Order ID]],Mapping!H756:J8547,3,0)</f>
        <v>40747</v>
      </c>
      <c r="G756" s="10">
        <f>VLOOKUP(Table1[[#This Row],[Order ID]],Mapping!H756:K8547,4,0)</f>
        <v>40751</v>
      </c>
      <c r="H756" t="str">
        <f>INDEX(Mapping!$B$2:$T$7793,MATCH(Data!$A756,Mapping!$B$3:$B$7793,0),MATCH(Data!$H$1,Mapping!$B$2:$T$2,0))</f>
        <v>Standard Class</v>
      </c>
      <c r="I756" t="str">
        <f>INDEX(Mapping!$B$2:$T$7793,MATCH(Data!$A756,Mapping!$B$3:$B$7793,0),MATCH(Data!$I$1,Mapping!$B$2:$T$2,0))</f>
        <v>Corporate</v>
      </c>
      <c r="J756">
        <f>VLOOKUP($A756,Mapping!$X$3:$Y$7793,2,0)</f>
        <v>94122</v>
      </c>
      <c r="K756" t="str">
        <f>VLOOKUP($J756,Mapping!$AB$3:$AC$475,2,0)</f>
        <v>Urbandale</v>
      </c>
      <c r="L756" t="str">
        <f>VLOOKUP($K756,Mapping!$AF$3:$AG$475,2,0)</f>
        <v>Iowa</v>
      </c>
      <c r="M756" t="str">
        <f>VLOOKUP($L756,Mapping!$AI$3:$AJ$48,2,0)</f>
        <v>United States</v>
      </c>
      <c r="N756" t="str">
        <f>VLOOKUP($L756,Mapping!$AI$3:$AK$48,3,0)</f>
        <v>Central</v>
      </c>
      <c r="O756" t="str">
        <f>VLOOKUP(Table1[[#This Row],[Column1]],Mapping!$AM$8:$AN$11,2,0)</f>
        <v>Office Supplies</v>
      </c>
      <c r="P756" t="str">
        <f>VLOOKUP(Table1[[#This Row],[Column3]],Mapping!$AP$5:$AQ$22,2,0)</f>
        <v>Supplies</v>
      </c>
      <c r="Q756">
        <v>40.700000000000003</v>
      </c>
      <c r="R756">
        <v>5</v>
      </c>
      <c r="S756">
        <v>11.802999999999999</v>
      </c>
    </row>
    <row r="757" spans="1:19" x14ac:dyDescent="0.35">
      <c r="A757">
        <v>7353</v>
      </c>
      <c r="B757" t="s">
        <v>5523</v>
      </c>
      <c r="C757" t="s">
        <v>920</v>
      </c>
      <c r="D757" t="str">
        <f>MID(Table1[[#This Row],[Product ID]],5,2)</f>
        <v>PH</v>
      </c>
      <c r="E757" t="str">
        <f>LEFT(Table1[[#This Row],[Product ID]],3)</f>
        <v>TEC</v>
      </c>
      <c r="F757" s="10">
        <f>VLOOKUP(Table1[[#This Row],[Order ID]],Mapping!H757:J8548,3,0)</f>
        <v>40747</v>
      </c>
      <c r="G757" s="10">
        <f>VLOOKUP(Table1[[#This Row],[Order ID]],Mapping!H757:K8548,4,0)</f>
        <v>40751</v>
      </c>
      <c r="H757" t="str">
        <f>INDEX(Mapping!$B$2:$T$7793,MATCH(Data!$A757,Mapping!$B$3:$B$7793,0),MATCH(Data!$H$1,Mapping!$B$2:$T$2,0))</f>
        <v>Standard Class</v>
      </c>
      <c r="I757" t="str">
        <f>INDEX(Mapping!$B$2:$T$7793,MATCH(Data!$A757,Mapping!$B$3:$B$7793,0),MATCH(Data!$I$1,Mapping!$B$2:$T$2,0))</f>
        <v>Corporate</v>
      </c>
      <c r="J757">
        <f>VLOOKUP($A757,Mapping!$X$3:$Y$7793,2,0)</f>
        <v>94122</v>
      </c>
      <c r="K757" t="str">
        <f>VLOOKUP($J757,Mapping!$AB$3:$AC$475,2,0)</f>
        <v>Urbandale</v>
      </c>
      <c r="L757" t="str">
        <f>VLOOKUP($K757,Mapping!$AF$3:$AG$475,2,0)</f>
        <v>Iowa</v>
      </c>
      <c r="M757" t="str">
        <f>VLOOKUP($L757,Mapping!$AI$3:$AJ$48,2,0)</f>
        <v>United States</v>
      </c>
      <c r="N757" t="str">
        <f>VLOOKUP($L757,Mapping!$AI$3:$AK$48,3,0)</f>
        <v>Central</v>
      </c>
      <c r="O757" t="str">
        <f>VLOOKUP(Table1[[#This Row],[Column1]],Mapping!$AM$8:$AN$11,2,0)</f>
        <v>Technology</v>
      </c>
      <c r="P757" t="str">
        <f>VLOOKUP(Table1[[#This Row],[Column3]],Mapping!$AP$5:$AQ$22,2,0)</f>
        <v>Phones</v>
      </c>
      <c r="Q757">
        <v>302.37599999999998</v>
      </c>
      <c r="R757">
        <v>3</v>
      </c>
      <c r="S757">
        <v>37.796999999999997</v>
      </c>
    </row>
    <row r="758" spans="1:19" x14ac:dyDescent="0.35">
      <c r="A758">
        <v>3284</v>
      </c>
      <c r="B758" t="s">
        <v>3126</v>
      </c>
      <c r="C758" t="s">
        <v>45</v>
      </c>
      <c r="D758" t="str">
        <f>MID(Table1[[#This Row],[Product ID]],5,2)</f>
        <v>AR</v>
      </c>
      <c r="E758" t="str">
        <f>LEFT(Table1[[#This Row],[Product ID]],3)</f>
        <v>OFF</v>
      </c>
      <c r="F758" s="10">
        <f>VLOOKUP(Table1[[#This Row],[Order ID]],Mapping!H758:J8549,3,0)</f>
        <v>40847</v>
      </c>
      <c r="G758" s="10">
        <f>VLOOKUP(Table1[[#This Row],[Order ID]],Mapping!H758:K8549,4,0)</f>
        <v>40849</v>
      </c>
      <c r="H758" t="str">
        <f>INDEX(Mapping!$B$2:$T$7793,MATCH(Data!$A758,Mapping!$B$3:$B$7793,0),MATCH(Data!$H$1,Mapping!$B$2:$T$2,0))</f>
        <v>Same Day</v>
      </c>
      <c r="I758" t="str">
        <f>INDEX(Mapping!$B$2:$T$7793,MATCH(Data!$A758,Mapping!$B$3:$B$7793,0),MATCH(Data!$I$1,Mapping!$B$2:$T$2,0))</f>
        <v>Home Office</v>
      </c>
      <c r="J758">
        <f>VLOOKUP($A758,Mapping!$X$3:$Y$7793,2,0)</f>
        <v>2920</v>
      </c>
      <c r="K758" t="str">
        <f>VLOOKUP($J758,Mapping!$AB$3:$AC$475,2,0)</f>
        <v>Gaithersburg</v>
      </c>
      <c r="L758" t="str">
        <f>VLOOKUP($K758,Mapping!$AF$3:$AG$475,2,0)</f>
        <v>Maryland</v>
      </c>
      <c r="M758" t="str">
        <f>VLOOKUP($L758,Mapping!$AI$3:$AJ$48,2,0)</f>
        <v>United States</v>
      </c>
      <c r="N758" t="str">
        <f>VLOOKUP($L758,Mapping!$AI$3:$AK$48,3,0)</f>
        <v>East</v>
      </c>
      <c r="O758" t="str">
        <f>VLOOKUP(Table1[[#This Row],[Column1]],Mapping!$AM$8:$AN$11,2,0)</f>
        <v>Office Supplies</v>
      </c>
      <c r="P758" t="str">
        <f>VLOOKUP(Table1[[#This Row],[Column3]],Mapping!$AP$5:$AQ$22,2,0)</f>
        <v>Art</v>
      </c>
      <c r="Q758">
        <v>49.25</v>
      </c>
      <c r="R758">
        <v>5</v>
      </c>
      <c r="S758">
        <v>18.715000000000003</v>
      </c>
    </row>
    <row r="759" spans="1:19" x14ac:dyDescent="0.35">
      <c r="A759">
        <v>3285</v>
      </c>
      <c r="B759" t="s">
        <v>3126</v>
      </c>
      <c r="C759" t="s">
        <v>931</v>
      </c>
      <c r="D759" t="str">
        <f>MID(Table1[[#This Row],[Product ID]],5,2)</f>
        <v>PA</v>
      </c>
      <c r="E759" t="str">
        <f>LEFT(Table1[[#This Row],[Product ID]],3)</f>
        <v>OFF</v>
      </c>
      <c r="F759" s="10">
        <f>VLOOKUP(Table1[[#This Row],[Order ID]],Mapping!H759:J8550,3,0)</f>
        <v>40847</v>
      </c>
      <c r="G759" s="10">
        <f>VLOOKUP(Table1[[#This Row],[Order ID]],Mapping!H759:K8550,4,0)</f>
        <v>40849</v>
      </c>
      <c r="H759" t="str">
        <f>INDEX(Mapping!$B$2:$T$7793,MATCH(Data!$A759,Mapping!$B$3:$B$7793,0),MATCH(Data!$H$1,Mapping!$B$2:$T$2,0))</f>
        <v>Second Class</v>
      </c>
      <c r="I759" t="str">
        <f>INDEX(Mapping!$B$2:$T$7793,MATCH(Data!$A759,Mapping!$B$3:$B$7793,0),MATCH(Data!$I$1,Mapping!$B$2:$T$2,0))</f>
        <v>Consumer</v>
      </c>
      <c r="J759">
        <f>VLOOKUP($A759,Mapping!$X$3:$Y$7793,2,0)</f>
        <v>2920</v>
      </c>
      <c r="K759" t="str">
        <f>VLOOKUP($J759,Mapping!$AB$3:$AC$475,2,0)</f>
        <v>Gaithersburg</v>
      </c>
      <c r="L759" t="str">
        <f>VLOOKUP($K759,Mapping!$AF$3:$AG$475,2,0)</f>
        <v>Maryland</v>
      </c>
      <c r="M759" t="str">
        <f>VLOOKUP($L759,Mapping!$AI$3:$AJ$48,2,0)</f>
        <v>United States</v>
      </c>
      <c r="N759" t="str">
        <f>VLOOKUP($L759,Mapping!$AI$3:$AK$48,3,0)</f>
        <v>East</v>
      </c>
      <c r="O759" t="str">
        <f>VLOOKUP(Table1[[#This Row],[Column1]],Mapping!$AM$8:$AN$11,2,0)</f>
        <v>Office Supplies</v>
      </c>
      <c r="P759" t="str">
        <f>VLOOKUP(Table1[[#This Row],[Column3]],Mapping!$AP$5:$AQ$22,2,0)</f>
        <v>Paper</v>
      </c>
      <c r="Q759">
        <v>10.16</v>
      </c>
      <c r="R759">
        <v>2</v>
      </c>
      <c r="S759">
        <v>4.7751999999999999</v>
      </c>
    </row>
    <row r="760" spans="1:19" x14ac:dyDescent="0.35">
      <c r="A760">
        <v>3286</v>
      </c>
      <c r="B760" t="s">
        <v>3126</v>
      </c>
      <c r="C760" t="s">
        <v>1909</v>
      </c>
      <c r="D760" t="str">
        <f>MID(Table1[[#This Row],[Product ID]],5,2)</f>
        <v>FU</v>
      </c>
      <c r="E760" t="str">
        <f>LEFT(Table1[[#This Row],[Product ID]],3)</f>
        <v>FUR</v>
      </c>
      <c r="F760" s="10">
        <f>VLOOKUP(Table1[[#This Row],[Order ID]],Mapping!H760:J8551,3,0)</f>
        <v>40847</v>
      </c>
      <c r="G760" s="10">
        <f>VLOOKUP(Table1[[#This Row],[Order ID]],Mapping!H760:K8551,4,0)</f>
        <v>40849</v>
      </c>
      <c r="H760" t="str">
        <f>INDEX(Mapping!$B$2:$T$7793,MATCH(Data!$A760,Mapping!$B$3:$B$7793,0),MATCH(Data!$H$1,Mapping!$B$2:$T$2,0))</f>
        <v>Second Class</v>
      </c>
      <c r="I760" t="str">
        <f>INDEX(Mapping!$B$2:$T$7793,MATCH(Data!$A760,Mapping!$B$3:$B$7793,0),MATCH(Data!$I$1,Mapping!$B$2:$T$2,0))</f>
        <v>Consumer</v>
      </c>
      <c r="J760">
        <f>VLOOKUP($A760,Mapping!$X$3:$Y$7793,2,0)</f>
        <v>2920</v>
      </c>
      <c r="K760" t="str">
        <f>VLOOKUP($J760,Mapping!$AB$3:$AC$475,2,0)</f>
        <v>Gaithersburg</v>
      </c>
      <c r="L760" t="str">
        <f>VLOOKUP($K760,Mapping!$AF$3:$AG$475,2,0)</f>
        <v>Maryland</v>
      </c>
      <c r="M760" t="str">
        <f>VLOOKUP($L760,Mapping!$AI$3:$AJ$48,2,0)</f>
        <v>United States</v>
      </c>
      <c r="N760" t="str">
        <f>VLOOKUP($L760,Mapping!$AI$3:$AK$48,3,0)</f>
        <v>East</v>
      </c>
      <c r="O760" t="str">
        <f>VLOOKUP(Table1[[#This Row],[Column1]],Mapping!$AM$8:$AN$11,2,0)</f>
        <v>Furniture</v>
      </c>
      <c r="P760" t="str">
        <f>VLOOKUP(Table1[[#This Row],[Column3]],Mapping!$AP$5:$AQ$22,2,0)</f>
        <v>Furnishings</v>
      </c>
      <c r="Q760">
        <v>14.76</v>
      </c>
      <c r="R760">
        <v>2</v>
      </c>
      <c r="S760">
        <v>4.2803999999999984</v>
      </c>
    </row>
    <row r="761" spans="1:19" x14ac:dyDescent="0.35">
      <c r="A761">
        <v>3287</v>
      </c>
      <c r="B761" t="s">
        <v>3126</v>
      </c>
      <c r="C761" t="s">
        <v>1087</v>
      </c>
      <c r="D761" t="str">
        <f>MID(Table1[[#This Row],[Product ID]],5,2)</f>
        <v>BI</v>
      </c>
      <c r="E761" t="str">
        <f>LEFT(Table1[[#This Row],[Product ID]],3)</f>
        <v>OFF</v>
      </c>
      <c r="F761" s="10">
        <f>VLOOKUP(Table1[[#This Row],[Order ID]],Mapping!H761:J8552,3,0)</f>
        <v>40847</v>
      </c>
      <c r="G761" s="10">
        <f>VLOOKUP(Table1[[#This Row],[Order ID]],Mapping!H761:K8552,4,0)</f>
        <v>40849</v>
      </c>
      <c r="H761" t="str">
        <f>INDEX(Mapping!$B$2:$T$7793,MATCH(Data!$A761,Mapping!$B$3:$B$7793,0),MATCH(Data!$H$1,Mapping!$B$2:$T$2,0))</f>
        <v>Second Class</v>
      </c>
      <c r="I761" t="str">
        <f>INDEX(Mapping!$B$2:$T$7793,MATCH(Data!$A761,Mapping!$B$3:$B$7793,0),MATCH(Data!$I$1,Mapping!$B$2:$T$2,0))</f>
        <v>Consumer</v>
      </c>
      <c r="J761">
        <f>VLOOKUP($A761,Mapping!$X$3:$Y$7793,2,0)</f>
        <v>2920</v>
      </c>
      <c r="K761" t="str">
        <f>VLOOKUP($J761,Mapping!$AB$3:$AC$475,2,0)</f>
        <v>Gaithersburg</v>
      </c>
      <c r="L761" t="str">
        <f>VLOOKUP($K761,Mapping!$AF$3:$AG$475,2,0)</f>
        <v>Maryland</v>
      </c>
      <c r="M761" t="str">
        <f>VLOOKUP($L761,Mapping!$AI$3:$AJ$48,2,0)</f>
        <v>United States</v>
      </c>
      <c r="N761" t="str">
        <f>VLOOKUP($L761,Mapping!$AI$3:$AK$48,3,0)</f>
        <v>East</v>
      </c>
      <c r="O761" t="str">
        <f>VLOOKUP(Table1[[#This Row],[Column1]],Mapping!$AM$8:$AN$11,2,0)</f>
        <v>Office Supplies</v>
      </c>
      <c r="P761" t="str">
        <f>VLOOKUP(Table1[[#This Row],[Column3]],Mapping!$AP$5:$AQ$22,2,0)</f>
        <v>Binders</v>
      </c>
      <c r="Q761">
        <v>34.08</v>
      </c>
      <c r="R761">
        <v>2</v>
      </c>
      <c r="S761">
        <v>15.676799999999997</v>
      </c>
    </row>
    <row r="762" spans="1:19" x14ac:dyDescent="0.35">
      <c r="A762">
        <v>3288</v>
      </c>
      <c r="B762" t="s">
        <v>3126</v>
      </c>
      <c r="C762" t="s">
        <v>389</v>
      </c>
      <c r="D762" t="str">
        <f>MID(Table1[[#This Row],[Product ID]],5,2)</f>
        <v>FU</v>
      </c>
      <c r="E762" t="str">
        <f>LEFT(Table1[[#This Row],[Product ID]],3)</f>
        <v>FUR</v>
      </c>
      <c r="F762" s="10">
        <f>VLOOKUP(Table1[[#This Row],[Order ID]],Mapping!H762:J8553,3,0)</f>
        <v>40847</v>
      </c>
      <c r="G762" s="10">
        <f>VLOOKUP(Table1[[#This Row],[Order ID]],Mapping!H762:K8553,4,0)</f>
        <v>40849</v>
      </c>
      <c r="H762" t="str">
        <f>INDEX(Mapping!$B$2:$T$7793,MATCH(Data!$A762,Mapping!$B$3:$B$7793,0),MATCH(Data!$H$1,Mapping!$B$2:$T$2,0))</f>
        <v>Second Class</v>
      </c>
      <c r="I762" t="str">
        <f>INDEX(Mapping!$B$2:$T$7793,MATCH(Data!$A762,Mapping!$B$3:$B$7793,0),MATCH(Data!$I$1,Mapping!$B$2:$T$2,0))</f>
        <v>Consumer</v>
      </c>
      <c r="J762">
        <f>VLOOKUP($A762,Mapping!$X$3:$Y$7793,2,0)</f>
        <v>2920</v>
      </c>
      <c r="K762" t="str">
        <f>VLOOKUP($J762,Mapping!$AB$3:$AC$475,2,0)</f>
        <v>Gaithersburg</v>
      </c>
      <c r="L762" t="str">
        <f>VLOOKUP($K762,Mapping!$AF$3:$AG$475,2,0)</f>
        <v>Maryland</v>
      </c>
      <c r="M762" t="str">
        <f>VLOOKUP($L762,Mapping!$AI$3:$AJ$48,2,0)</f>
        <v>United States</v>
      </c>
      <c r="N762" t="str">
        <f>VLOOKUP($L762,Mapping!$AI$3:$AK$48,3,0)</f>
        <v>East</v>
      </c>
      <c r="O762" t="str">
        <f>VLOOKUP(Table1[[#This Row],[Column1]],Mapping!$AM$8:$AN$11,2,0)</f>
        <v>Furniture</v>
      </c>
      <c r="P762" t="str">
        <f>VLOOKUP(Table1[[#This Row],[Column3]],Mapping!$AP$5:$AQ$22,2,0)</f>
        <v>Furnishings</v>
      </c>
      <c r="Q762">
        <v>17.669999999999998</v>
      </c>
      <c r="R762">
        <v>3</v>
      </c>
      <c r="S762">
        <v>7.7748000000000008</v>
      </c>
    </row>
    <row r="763" spans="1:19" x14ac:dyDescent="0.35">
      <c r="A763">
        <v>3289</v>
      </c>
      <c r="B763" t="s">
        <v>3126</v>
      </c>
      <c r="C763" t="s">
        <v>3127</v>
      </c>
      <c r="D763" t="str">
        <f>MID(Table1[[#This Row],[Product ID]],5,2)</f>
        <v>CH</v>
      </c>
      <c r="E763" t="str">
        <f>LEFT(Table1[[#This Row],[Product ID]],3)</f>
        <v>FUR</v>
      </c>
      <c r="F763" s="10">
        <f>VLOOKUP(Table1[[#This Row],[Order ID]],Mapping!H763:J8554,3,0)</f>
        <v>40847</v>
      </c>
      <c r="G763" s="10">
        <f>VLOOKUP(Table1[[#This Row],[Order ID]],Mapping!H763:K8554,4,0)</f>
        <v>40849</v>
      </c>
      <c r="H763" t="str">
        <f>INDEX(Mapping!$B$2:$T$7793,MATCH(Data!$A763,Mapping!$B$3:$B$7793,0),MATCH(Data!$H$1,Mapping!$B$2:$T$2,0))</f>
        <v>Second Class</v>
      </c>
      <c r="I763" t="str">
        <f>INDEX(Mapping!$B$2:$T$7793,MATCH(Data!$A763,Mapping!$B$3:$B$7793,0),MATCH(Data!$I$1,Mapping!$B$2:$T$2,0))</f>
        <v>Consumer</v>
      </c>
      <c r="J763">
        <f>VLOOKUP($A763,Mapping!$X$3:$Y$7793,2,0)</f>
        <v>2920</v>
      </c>
      <c r="K763" t="str">
        <f>VLOOKUP($J763,Mapping!$AB$3:$AC$475,2,0)</f>
        <v>Gaithersburg</v>
      </c>
      <c r="L763" t="str">
        <f>VLOOKUP($K763,Mapping!$AF$3:$AG$475,2,0)</f>
        <v>Maryland</v>
      </c>
      <c r="M763" t="str">
        <f>VLOOKUP($L763,Mapping!$AI$3:$AJ$48,2,0)</f>
        <v>United States</v>
      </c>
      <c r="N763" t="str">
        <f>VLOOKUP($L763,Mapping!$AI$3:$AK$48,3,0)</f>
        <v>East</v>
      </c>
      <c r="O763" t="str">
        <f>VLOOKUP(Table1[[#This Row],[Column1]],Mapping!$AM$8:$AN$11,2,0)</f>
        <v>Furniture</v>
      </c>
      <c r="P763" t="str">
        <f>VLOOKUP(Table1[[#This Row],[Column3]],Mapping!$AP$5:$AQ$22,2,0)</f>
        <v>Chairs</v>
      </c>
      <c r="Q763">
        <v>1604.9</v>
      </c>
      <c r="R763">
        <v>5</v>
      </c>
      <c r="S763">
        <v>481.46999999999991</v>
      </c>
    </row>
    <row r="764" spans="1:19" x14ac:dyDescent="0.35">
      <c r="A764">
        <v>5179</v>
      </c>
      <c r="B764" t="s">
        <v>4295</v>
      </c>
      <c r="C764" t="s">
        <v>3088</v>
      </c>
      <c r="D764" t="str">
        <f>MID(Table1[[#This Row],[Product ID]],5,2)</f>
        <v>MA</v>
      </c>
      <c r="E764" t="str">
        <f>LEFT(Table1[[#This Row],[Product ID]],3)</f>
        <v>TEC</v>
      </c>
      <c r="F764" s="10">
        <f>VLOOKUP(Table1[[#This Row],[Order ID]],Mapping!H764:J8555,3,0)</f>
        <v>40891</v>
      </c>
      <c r="G764" s="10">
        <f>VLOOKUP(Table1[[#This Row],[Order ID]],Mapping!H764:K8555,4,0)</f>
        <v>40898</v>
      </c>
      <c r="H764" t="str">
        <f>INDEX(Mapping!$B$2:$T$7793,MATCH(Data!$A764,Mapping!$B$3:$B$7793,0),MATCH(Data!$H$1,Mapping!$B$2:$T$2,0))</f>
        <v>Standard Class</v>
      </c>
      <c r="I764" t="str">
        <f>INDEX(Mapping!$B$2:$T$7793,MATCH(Data!$A764,Mapping!$B$3:$B$7793,0),MATCH(Data!$I$1,Mapping!$B$2:$T$2,0))</f>
        <v>Consumer</v>
      </c>
      <c r="J764">
        <f>VLOOKUP($A764,Mapping!$X$3:$Y$7793,2,0)</f>
        <v>10024</v>
      </c>
      <c r="K764" t="str">
        <f>VLOOKUP($J764,Mapping!$AB$3:$AC$475,2,0)</f>
        <v>Memphis</v>
      </c>
      <c r="L764" t="str">
        <f>VLOOKUP($K764,Mapping!$AF$3:$AG$475,2,0)</f>
        <v>Tennessee</v>
      </c>
      <c r="M764" t="str">
        <f>VLOOKUP($L764,Mapping!$AI$3:$AJ$48,2,0)</f>
        <v>United States</v>
      </c>
      <c r="N764" t="str">
        <f>VLOOKUP($L764,Mapping!$AI$3:$AK$48,3,0)</f>
        <v>South</v>
      </c>
      <c r="O764" t="str">
        <f>VLOOKUP(Table1[[#This Row],[Column1]],Mapping!$AM$8:$AN$11,2,0)</f>
        <v>Technology</v>
      </c>
      <c r="P764" t="str">
        <f>VLOOKUP(Table1[[#This Row],[Column3]],Mapping!$AP$5:$AQ$22,2,0)</f>
        <v>Machines</v>
      </c>
      <c r="Q764">
        <v>6999.96</v>
      </c>
      <c r="R764">
        <v>4</v>
      </c>
      <c r="S764">
        <v>2239.9871999999996</v>
      </c>
    </row>
    <row r="765" spans="1:19" x14ac:dyDescent="0.35">
      <c r="A765">
        <v>442</v>
      </c>
      <c r="B765" t="s">
        <v>600</v>
      </c>
      <c r="C765" t="s">
        <v>601</v>
      </c>
      <c r="D765" t="str">
        <f>MID(Table1[[#This Row],[Product ID]],5,2)</f>
        <v>AP</v>
      </c>
      <c r="E765" t="str">
        <f>LEFT(Table1[[#This Row],[Product ID]],3)</f>
        <v>OFF</v>
      </c>
      <c r="F765" s="10" t="e">
        <f>VLOOKUP(Table1[[#This Row],[Order ID]],Mapping!H765:J8556,3,0)</f>
        <v>#N/A</v>
      </c>
      <c r="G765" s="10" t="e">
        <f>VLOOKUP(Table1[[#This Row],[Order ID]],Mapping!H765:K8556,4,0)</f>
        <v>#N/A</v>
      </c>
      <c r="H765" t="str">
        <f>INDEX(Mapping!$B$2:$T$7793,MATCH(Data!$A765,Mapping!$B$3:$B$7793,0),MATCH(Data!$H$1,Mapping!$B$2:$T$2,0))</f>
        <v>Second Class</v>
      </c>
      <c r="I765" t="str">
        <f>INDEX(Mapping!$B$2:$T$7793,MATCH(Data!$A765,Mapping!$B$3:$B$7793,0),MATCH(Data!$I$1,Mapping!$B$2:$T$2,0))</f>
        <v>Consumer</v>
      </c>
      <c r="J765">
        <f>VLOOKUP($A765,Mapping!$X$3:$Y$7793,2,0)</f>
        <v>33614</v>
      </c>
      <c r="K765" t="str">
        <f>VLOOKUP($J765,Mapping!$AB$3:$AC$475,2,0)</f>
        <v>Saint Petersburg</v>
      </c>
      <c r="L765" t="str">
        <f>VLOOKUP($K765,Mapping!$AF$3:$AG$475,2,0)</f>
        <v>Florida</v>
      </c>
      <c r="M765" t="str">
        <f>VLOOKUP($L765,Mapping!$AI$3:$AJ$48,2,0)</f>
        <v>United States</v>
      </c>
      <c r="N765" t="str">
        <f>VLOOKUP($L765,Mapping!$AI$3:$AK$48,3,0)</f>
        <v>South</v>
      </c>
      <c r="O765" t="str">
        <f>VLOOKUP(Table1[[#This Row],[Column1]],Mapping!$AM$8:$AN$11,2,0)</f>
        <v>Office Supplies</v>
      </c>
      <c r="P765" t="str">
        <f>VLOOKUP(Table1[[#This Row],[Column3]],Mapping!$AP$5:$AQ$22,2,0)</f>
        <v>Appliances</v>
      </c>
      <c r="Q765">
        <v>13</v>
      </c>
      <c r="R765">
        <v>5</v>
      </c>
      <c r="S765">
        <v>1.3000000000000007</v>
      </c>
    </row>
    <row r="766" spans="1:19" x14ac:dyDescent="0.35">
      <c r="A766">
        <v>443</v>
      </c>
      <c r="B766" t="s">
        <v>600</v>
      </c>
      <c r="C766" t="s">
        <v>602</v>
      </c>
      <c r="D766" t="str">
        <f>MID(Table1[[#This Row],[Product ID]],5,2)</f>
        <v>FU</v>
      </c>
      <c r="E766" t="str">
        <f>LEFT(Table1[[#This Row],[Product ID]],3)</f>
        <v>FUR</v>
      </c>
      <c r="F766" s="10" t="e">
        <f>VLOOKUP(Table1[[#This Row],[Order ID]],Mapping!H766:J8557,3,0)</f>
        <v>#N/A</v>
      </c>
      <c r="G766" s="10" t="e">
        <f>VLOOKUP(Table1[[#This Row],[Order ID]],Mapping!H766:K8557,4,0)</f>
        <v>#N/A</v>
      </c>
      <c r="H766" t="str">
        <f>INDEX(Mapping!$B$2:$T$7793,MATCH(Data!$A766,Mapping!$B$3:$B$7793,0),MATCH(Data!$H$1,Mapping!$B$2:$T$2,0))</f>
        <v>Second Class</v>
      </c>
      <c r="I766" t="str">
        <f>INDEX(Mapping!$B$2:$T$7793,MATCH(Data!$A766,Mapping!$B$3:$B$7793,0),MATCH(Data!$I$1,Mapping!$B$2:$T$2,0))</f>
        <v>Consumer</v>
      </c>
      <c r="J766">
        <f>VLOOKUP($A766,Mapping!$X$3:$Y$7793,2,0)</f>
        <v>33614</v>
      </c>
      <c r="K766" t="str">
        <f>VLOOKUP($J766,Mapping!$AB$3:$AC$475,2,0)</f>
        <v>Saint Petersburg</v>
      </c>
      <c r="L766" t="str">
        <f>VLOOKUP($K766,Mapping!$AF$3:$AG$475,2,0)</f>
        <v>Florida</v>
      </c>
      <c r="M766" t="str">
        <f>VLOOKUP($L766,Mapping!$AI$3:$AJ$48,2,0)</f>
        <v>United States</v>
      </c>
      <c r="N766" t="str">
        <f>VLOOKUP($L766,Mapping!$AI$3:$AK$48,3,0)</f>
        <v>South</v>
      </c>
      <c r="O766" t="str">
        <f>VLOOKUP(Table1[[#This Row],[Column1]],Mapping!$AM$8:$AN$11,2,0)</f>
        <v>Furniture</v>
      </c>
      <c r="P766" t="str">
        <f>VLOOKUP(Table1[[#This Row],[Column3]],Mapping!$AP$5:$AQ$22,2,0)</f>
        <v>Furnishings</v>
      </c>
      <c r="Q766">
        <v>13.128</v>
      </c>
      <c r="R766">
        <v>3</v>
      </c>
      <c r="S766">
        <v>3.7743000000000002</v>
      </c>
    </row>
    <row r="767" spans="1:19" x14ac:dyDescent="0.35">
      <c r="A767">
        <v>1653</v>
      </c>
      <c r="B767" t="s">
        <v>1876</v>
      </c>
      <c r="C767" t="s">
        <v>1357</v>
      </c>
      <c r="D767" t="str">
        <f>MID(Table1[[#This Row],[Product ID]],5,2)</f>
        <v>CH</v>
      </c>
      <c r="E767" t="str">
        <f>LEFT(Table1[[#This Row],[Product ID]],3)</f>
        <v>FUR</v>
      </c>
      <c r="F767" s="10">
        <f>VLOOKUP(Table1[[#This Row],[Order ID]],Mapping!H767:J8558,3,0)</f>
        <v>40864</v>
      </c>
      <c r="G767" s="10">
        <f>VLOOKUP(Table1[[#This Row],[Order ID]],Mapping!H767:K8558,4,0)</f>
        <v>40868</v>
      </c>
      <c r="H767" t="str">
        <f>INDEX(Mapping!$B$2:$T$7793,MATCH(Data!$A767,Mapping!$B$3:$B$7793,0),MATCH(Data!$H$1,Mapping!$B$2:$T$2,0))</f>
        <v>Standard Class</v>
      </c>
      <c r="I767" t="str">
        <f>INDEX(Mapping!$B$2:$T$7793,MATCH(Data!$A767,Mapping!$B$3:$B$7793,0),MATCH(Data!$I$1,Mapping!$B$2:$T$2,0))</f>
        <v>Corporate</v>
      </c>
      <c r="J767">
        <f>VLOOKUP($A767,Mapping!$X$3:$Y$7793,2,0)</f>
        <v>56560</v>
      </c>
      <c r="K767" t="str">
        <f>VLOOKUP($J767,Mapping!$AB$3:$AC$475,2,0)</f>
        <v>Coachella</v>
      </c>
      <c r="L767" t="str">
        <f>VLOOKUP($K767,Mapping!$AF$3:$AG$475,2,0)</f>
        <v>California</v>
      </c>
      <c r="M767" t="str">
        <f>VLOOKUP($L767,Mapping!$AI$3:$AJ$48,2,0)</f>
        <v>United States</v>
      </c>
      <c r="N767" t="str">
        <f>VLOOKUP($L767,Mapping!$AI$3:$AK$48,3,0)</f>
        <v>West</v>
      </c>
      <c r="O767" t="str">
        <f>VLOOKUP(Table1[[#This Row],[Column1]],Mapping!$AM$8:$AN$11,2,0)</f>
        <v>Furniture</v>
      </c>
      <c r="P767" t="str">
        <f>VLOOKUP(Table1[[#This Row],[Column3]],Mapping!$AP$5:$AQ$22,2,0)</f>
        <v>Chairs</v>
      </c>
      <c r="Q767">
        <v>479.90000000000003</v>
      </c>
      <c r="R767">
        <v>5</v>
      </c>
      <c r="S767">
        <v>81.58299999999997</v>
      </c>
    </row>
    <row r="768" spans="1:19" x14ac:dyDescent="0.35">
      <c r="A768">
        <v>4114</v>
      </c>
      <c r="B768" t="s">
        <v>3666</v>
      </c>
      <c r="C768" t="s">
        <v>1149</v>
      </c>
      <c r="D768" t="str">
        <f>MID(Table1[[#This Row],[Product ID]],5,2)</f>
        <v>PA</v>
      </c>
      <c r="E768" t="str">
        <f>LEFT(Table1[[#This Row],[Product ID]],3)</f>
        <v>OFF</v>
      </c>
      <c r="F768" s="10">
        <f>VLOOKUP(Table1[[#This Row],[Order ID]],Mapping!H768:J8559,3,0)</f>
        <v>40794</v>
      </c>
      <c r="G768" s="10">
        <f>VLOOKUP(Table1[[#This Row],[Order ID]],Mapping!H768:K8559,4,0)</f>
        <v>40801</v>
      </c>
      <c r="H768" t="str">
        <f>INDEX(Mapping!$B$2:$T$7793,MATCH(Data!$A768,Mapping!$B$3:$B$7793,0),MATCH(Data!$H$1,Mapping!$B$2:$T$2,0))</f>
        <v>Standard Class</v>
      </c>
      <c r="I768" t="str">
        <f>INDEX(Mapping!$B$2:$T$7793,MATCH(Data!$A768,Mapping!$B$3:$B$7793,0),MATCH(Data!$I$1,Mapping!$B$2:$T$2,0))</f>
        <v>Home Office</v>
      </c>
      <c r="J768">
        <f>VLOOKUP($A768,Mapping!$X$3:$Y$7793,2,0)</f>
        <v>77036</v>
      </c>
      <c r="K768" t="str">
        <f>VLOOKUP($J768,Mapping!$AB$3:$AC$475,2,0)</f>
        <v>Lakeville</v>
      </c>
      <c r="L768" t="str">
        <f>VLOOKUP($K768,Mapping!$AF$3:$AG$475,2,0)</f>
        <v>Minnesota</v>
      </c>
      <c r="M768" t="str">
        <f>VLOOKUP($L768,Mapping!$AI$3:$AJ$48,2,0)</f>
        <v>United States</v>
      </c>
      <c r="N768" t="str">
        <f>VLOOKUP($L768,Mapping!$AI$3:$AK$48,3,0)</f>
        <v>Central</v>
      </c>
      <c r="O768" t="str">
        <f>VLOOKUP(Table1[[#This Row],[Column1]],Mapping!$AM$8:$AN$11,2,0)</f>
        <v>Office Supplies</v>
      </c>
      <c r="P768" t="str">
        <f>VLOOKUP(Table1[[#This Row],[Column3]],Mapping!$AP$5:$AQ$22,2,0)</f>
        <v>Paper</v>
      </c>
      <c r="Q768">
        <v>17.904</v>
      </c>
      <c r="R768">
        <v>2</v>
      </c>
      <c r="S768">
        <v>6.2664</v>
      </c>
    </row>
    <row r="769" spans="1:19" x14ac:dyDescent="0.35">
      <c r="A769">
        <v>4115</v>
      </c>
      <c r="B769" t="s">
        <v>3666</v>
      </c>
      <c r="C769" t="s">
        <v>177</v>
      </c>
      <c r="D769" t="str">
        <f>MID(Table1[[#This Row],[Product ID]],5,2)</f>
        <v>CH</v>
      </c>
      <c r="E769" t="str">
        <f>LEFT(Table1[[#This Row],[Product ID]],3)</f>
        <v>FUR</v>
      </c>
      <c r="F769" s="10">
        <f>VLOOKUP(Table1[[#This Row],[Order ID]],Mapping!H769:J8560,3,0)</f>
        <v>40794</v>
      </c>
      <c r="G769" s="10">
        <f>VLOOKUP(Table1[[#This Row],[Order ID]],Mapping!H769:K8560,4,0)</f>
        <v>40801</v>
      </c>
      <c r="H769" t="str">
        <f>INDEX(Mapping!$B$2:$T$7793,MATCH(Data!$A769,Mapping!$B$3:$B$7793,0),MATCH(Data!$H$1,Mapping!$B$2:$T$2,0))</f>
        <v>Standard Class</v>
      </c>
      <c r="I769" t="str">
        <f>INDEX(Mapping!$B$2:$T$7793,MATCH(Data!$A769,Mapping!$B$3:$B$7793,0),MATCH(Data!$I$1,Mapping!$B$2:$T$2,0))</f>
        <v>Consumer</v>
      </c>
      <c r="J769">
        <f>VLOOKUP($A769,Mapping!$X$3:$Y$7793,2,0)</f>
        <v>77036</v>
      </c>
      <c r="K769" t="str">
        <f>VLOOKUP($J769,Mapping!$AB$3:$AC$475,2,0)</f>
        <v>Lakeville</v>
      </c>
      <c r="L769" t="str">
        <f>VLOOKUP($K769,Mapping!$AF$3:$AG$475,2,0)</f>
        <v>Minnesota</v>
      </c>
      <c r="M769" t="str">
        <f>VLOOKUP($L769,Mapping!$AI$3:$AJ$48,2,0)</f>
        <v>United States</v>
      </c>
      <c r="N769" t="str">
        <f>VLOOKUP($L769,Mapping!$AI$3:$AK$48,3,0)</f>
        <v>Central</v>
      </c>
      <c r="O769" t="str">
        <f>VLOOKUP(Table1[[#This Row],[Column1]],Mapping!$AM$8:$AN$11,2,0)</f>
        <v>Furniture</v>
      </c>
      <c r="P769" t="str">
        <f>VLOOKUP(Table1[[#This Row],[Column3]],Mapping!$AP$5:$AQ$22,2,0)</f>
        <v>Chairs</v>
      </c>
      <c r="Q769">
        <v>966.69999999999982</v>
      </c>
      <c r="R769">
        <v>5</v>
      </c>
      <c r="S769">
        <v>-13.810000000000116</v>
      </c>
    </row>
    <row r="770" spans="1:19" x14ac:dyDescent="0.35">
      <c r="A770">
        <v>4116</v>
      </c>
      <c r="B770" t="s">
        <v>3666</v>
      </c>
      <c r="C770" t="s">
        <v>690</v>
      </c>
      <c r="D770" t="str">
        <f>MID(Table1[[#This Row],[Product ID]],5,2)</f>
        <v>PA</v>
      </c>
      <c r="E770" t="str">
        <f>LEFT(Table1[[#This Row],[Product ID]],3)</f>
        <v>OFF</v>
      </c>
      <c r="F770" s="10">
        <f>VLOOKUP(Table1[[#This Row],[Order ID]],Mapping!H770:J8561,3,0)</f>
        <v>40794</v>
      </c>
      <c r="G770" s="10">
        <f>VLOOKUP(Table1[[#This Row],[Order ID]],Mapping!H770:K8561,4,0)</f>
        <v>40801</v>
      </c>
      <c r="H770" t="str">
        <f>INDEX(Mapping!$B$2:$T$7793,MATCH(Data!$A770,Mapping!$B$3:$B$7793,0),MATCH(Data!$H$1,Mapping!$B$2:$T$2,0))</f>
        <v>Standard Class</v>
      </c>
      <c r="I770" t="str">
        <f>INDEX(Mapping!$B$2:$T$7793,MATCH(Data!$A770,Mapping!$B$3:$B$7793,0),MATCH(Data!$I$1,Mapping!$B$2:$T$2,0))</f>
        <v>Consumer</v>
      </c>
      <c r="J770">
        <f>VLOOKUP($A770,Mapping!$X$3:$Y$7793,2,0)</f>
        <v>77036</v>
      </c>
      <c r="K770" t="str">
        <f>VLOOKUP($J770,Mapping!$AB$3:$AC$475,2,0)</f>
        <v>Lakeville</v>
      </c>
      <c r="L770" t="str">
        <f>VLOOKUP($K770,Mapping!$AF$3:$AG$475,2,0)</f>
        <v>Minnesota</v>
      </c>
      <c r="M770" t="str">
        <f>VLOOKUP($L770,Mapping!$AI$3:$AJ$48,2,0)</f>
        <v>United States</v>
      </c>
      <c r="N770" t="str">
        <f>VLOOKUP($L770,Mapping!$AI$3:$AK$48,3,0)</f>
        <v>Central</v>
      </c>
      <c r="O770" t="str">
        <f>VLOOKUP(Table1[[#This Row],[Column1]],Mapping!$AM$8:$AN$11,2,0)</f>
        <v>Office Supplies</v>
      </c>
      <c r="P770" t="str">
        <f>VLOOKUP(Table1[[#This Row],[Column3]],Mapping!$AP$5:$AQ$22,2,0)</f>
        <v>Paper</v>
      </c>
      <c r="Q770">
        <v>182.11199999999999</v>
      </c>
      <c r="R770">
        <v>6</v>
      </c>
      <c r="S770">
        <v>61.46279999999998</v>
      </c>
    </row>
    <row r="771" spans="1:19" x14ac:dyDescent="0.35">
      <c r="A771">
        <v>2833</v>
      </c>
      <c r="B771" t="s">
        <v>2823</v>
      </c>
      <c r="C771" t="s">
        <v>931</v>
      </c>
      <c r="D771" t="str">
        <f>MID(Table1[[#This Row],[Product ID]],5,2)</f>
        <v>PA</v>
      </c>
      <c r="E771" t="str">
        <f>LEFT(Table1[[#This Row],[Product ID]],3)</f>
        <v>OFF</v>
      </c>
      <c r="F771" s="10">
        <f>VLOOKUP(Table1[[#This Row],[Order ID]],Mapping!H771:J8562,3,0)</f>
        <v>40749</v>
      </c>
      <c r="G771" s="10">
        <f>VLOOKUP(Table1[[#This Row],[Order ID]],Mapping!H771:K8562,4,0)</f>
        <v>40751</v>
      </c>
      <c r="H771" t="str">
        <f>INDEX(Mapping!$B$2:$T$7793,MATCH(Data!$A771,Mapping!$B$3:$B$7793,0),MATCH(Data!$H$1,Mapping!$B$2:$T$2,0))</f>
        <v>Second Class</v>
      </c>
      <c r="I771" t="str">
        <f>INDEX(Mapping!$B$2:$T$7793,MATCH(Data!$A771,Mapping!$B$3:$B$7793,0),MATCH(Data!$I$1,Mapping!$B$2:$T$2,0))</f>
        <v>Consumer</v>
      </c>
      <c r="J771">
        <f>VLOOKUP($A771,Mapping!$X$3:$Y$7793,2,0)</f>
        <v>90045</v>
      </c>
      <c r="K771" t="str">
        <f>VLOOKUP($J771,Mapping!$AB$3:$AC$475,2,0)</f>
        <v>Medina</v>
      </c>
      <c r="L771" t="str">
        <f>VLOOKUP($K771,Mapping!$AF$3:$AG$475,2,0)</f>
        <v>Ohio</v>
      </c>
      <c r="M771" t="str">
        <f>VLOOKUP($L771,Mapping!$AI$3:$AJ$48,2,0)</f>
        <v>United States</v>
      </c>
      <c r="N771" t="str">
        <f>VLOOKUP($L771,Mapping!$AI$3:$AK$48,3,0)</f>
        <v>East</v>
      </c>
      <c r="O771" t="str">
        <f>VLOOKUP(Table1[[#This Row],[Column1]],Mapping!$AM$8:$AN$11,2,0)</f>
        <v>Office Supplies</v>
      </c>
      <c r="P771" t="str">
        <f>VLOOKUP(Table1[[#This Row],[Column3]],Mapping!$AP$5:$AQ$22,2,0)</f>
        <v>Paper</v>
      </c>
      <c r="Q771">
        <v>6.48</v>
      </c>
      <c r="R771">
        <v>1</v>
      </c>
      <c r="S771">
        <v>3.1752000000000002</v>
      </c>
    </row>
    <row r="772" spans="1:19" x14ac:dyDescent="0.35">
      <c r="A772">
        <v>2834</v>
      </c>
      <c r="B772" t="s">
        <v>2823</v>
      </c>
      <c r="C772" t="s">
        <v>2824</v>
      </c>
      <c r="D772" t="str">
        <f>MID(Table1[[#This Row],[Product ID]],5,2)</f>
        <v>SU</v>
      </c>
      <c r="E772" t="str">
        <f>LEFT(Table1[[#This Row],[Product ID]],3)</f>
        <v>OFF</v>
      </c>
      <c r="F772" s="10">
        <f>VLOOKUP(Table1[[#This Row],[Order ID]],Mapping!H772:J8563,3,0)</f>
        <v>40749</v>
      </c>
      <c r="G772" s="10">
        <f>VLOOKUP(Table1[[#This Row],[Order ID]],Mapping!H772:K8563,4,0)</f>
        <v>40751</v>
      </c>
      <c r="H772" t="str">
        <f>INDEX(Mapping!$B$2:$T$7793,MATCH(Data!$A772,Mapping!$B$3:$B$7793,0),MATCH(Data!$H$1,Mapping!$B$2:$T$2,0))</f>
        <v>Second Class</v>
      </c>
      <c r="I772" t="str">
        <f>INDEX(Mapping!$B$2:$T$7793,MATCH(Data!$A772,Mapping!$B$3:$B$7793,0),MATCH(Data!$I$1,Mapping!$B$2:$T$2,0))</f>
        <v>Home Office</v>
      </c>
      <c r="J772">
        <f>VLOOKUP($A772,Mapping!$X$3:$Y$7793,2,0)</f>
        <v>90045</v>
      </c>
      <c r="K772" t="str">
        <f>VLOOKUP($J772,Mapping!$AB$3:$AC$475,2,0)</f>
        <v>Medina</v>
      </c>
      <c r="L772" t="str">
        <f>VLOOKUP($K772,Mapping!$AF$3:$AG$475,2,0)</f>
        <v>Ohio</v>
      </c>
      <c r="M772" t="str">
        <f>VLOOKUP($L772,Mapping!$AI$3:$AJ$48,2,0)</f>
        <v>United States</v>
      </c>
      <c r="N772" t="str">
        <f>VLOOKUP($L772,Mapping!$AI$3:$AK$48,3,0)</f>
        <v>East</v>
      </c>
      <c r="O772" t="str">
        <f>VLOOKUP(Table1[[#This Row],[Column1]],Mapping!$AM$8:$AN$11,2,0)</f>
        <v>Office Supplies</v>
      </c>
      <c r="P772" t="str">
        <f>VLOOKUP(Table1[[#This Row],[Column3]],Mapping!$AP$5:$AQ$22,2,0)</f>
        <v>Supplies</v>
      </c>
      <c r="Q772">
        <v>15.52</v>
      </c>
      <c r="R772">
        <v>4</v>
      </c>
      <c r="S772">
        <v>4.5007999999999981</v>
      </c>
    </row>
    <row r="773" spans="1:19" x14ac:dyDescent="0.35">
      <c r="A773">
        <v>4254</v>
      </c>
      <c r="B773" t="s">
        <v>3763</v>
      </c>
      <c r="C773" t="s">
        <v>1099</v>
      </c>
      <c r="D773" t="str">
        <f>MID(Table1[[#This Row],[Product ID]],5,2)</f>
        <v>BI</v>
      </c>
      <c r="E773" t="str">
        <f>LEFT(Table1[[#This Row],[Product ID]],3)</f>
        <v>OFF</v>
      </c>
      <c r="F773" s="10">
        <f>VLOOKUP(Table1[[#This Row],[Order ID]],Mapping!H773:J8564,3,0)</f>
        <v>40563</v>
      </c>
      <c r="G773" s="10">
        <f>VLOOKUP(Table1[[#This Row],[Order ID]],Mapping!H773:K8564,4,0)</f>
        <v>40564</v>
      </c>
      <c r="H773" t="str">
        <f>INDEX(Mapping!$B$2:$T$7793,MATCH(Data!$A773,Mapping!$B$3:$B$7793,0),MATCH(Data!$H$1,Mapping!$B$2:$T$2,0))</f>
        <v>Standard Class</v>
      </c>
      <c r="I773" t="str">
        <f>INDEX(Mapping!$B$2:$T$7793,MATCH(Data!$A773,Mapping!$B$3:$B$7793,0),MATCH(Data!$I$1,Mapping!$B$2:$T$2,0))</f>
        <v>Consumer</v>
      </c>
      <c r="J773">
        <f>VLOOKUP($A773,Mapping!$X$3:$Y$7793,2,0)</f>
        <v>85254</v>
      </c>
      <c r="K773" t="str">
        <f>VLOOKUP($J773,Mapping!$AB$3:$AC$475,2,0)</f>
        <v>Akron</v>
      </c>
      <c r="L773" t="str">
        <f>VLOOKUP($K773,Mapping!$AF$3:$AG$475,2,0)</f>
        <v>Ohio</v>
      </c>
      <c r="M773" t="str">
        <f>VLOOKUP($L773,Mapping!$AI$3:$AJ$48,2,0)</f>
        <v>United States</v>
      </c>
      <c r="N773" t="str">
        <f>VLOOKUP($L773,Mapping!$AI$3:$AK$48,3,0)</f>
        <v>East</v>
      </c>
      <c r="O773" t="str">
        <f>VLOOKUP(Table1[[#This Row],[Column1]],Mapping!$AM$8:$AN$11,2,0)</f>
        <v>Office Supplies</v>
      </c>
      <c r="P773" t="str">
        <f>VLOOKUP(Table1[[#This Row],[Column3]],Mapping!$AP$5:$AQ$22,2,0)</f>
        <v>Binders</v>
      </c>
      <c r="Q773">
        <v>32.340000000000003</v>
      </c>
      <c r="R773">
        <v>10</v>
      </c>
      <c r="S773">
        <v>-23.716000000000001</v>
      </c>
    </row>
    <row r="774" spans="1:19" x14ac:dyDescent="0.35">
      <c r="A774">
        <v>4255</v>
      </c>
      <c r="B774" t="s">
        <v>3763</v>
      </c>
      <c r="C774" t="s">
        <v>182</v>
      </c>
      <c r="D774" t="str">
        <f>MID(Table1[[#This Row],[Product ID]],5,2)</f>
        <v>PA</v>
      </c>
      <c r="E774" t="str">
        <f>LEFT(Table1[[#This Row],[Product ID]],3)</f>
        <v>OFF</v>
      </c>
      <c r="F774" s="10">
        <f>VLOOKUP(Table1[[#This Row],[Order ID]],Mapping!H774:J8565,3,0)</f>
        <v>40563</v>
      </c>
      <c r="G774" s="10">
        <f>VLOOKUP(Table1[[#This Row],[Order ID]],Mapping!H774:K8565,4,0)</f>
        <v>40564</v>
      </c>
      <c r="H774" t="str">
        <f>INDEX(Mapping!$B$2:$T$7793,MATCH(Data!$A774,Mapping!$B$3:$B$7793,0),MATCH(Data!$H$1,Mapping!$B$2:$T$2,0))</f>
        <v>First Class</v>
      </c>
      <c r="I774" t="str">
        <f>INDEX(Mapping!$B$2:$T$7793,MATCH(Data!$A774,Mapping!$B$3:$B$7793,0),MATCH(Data!$I$1,Mapping!$B$2:$T$2,0))</f>
        <v>Consumer</v>
      </c>
      <c r="J774">
        <f>VLOOKUP($A774,Mapping!$X$3:$Y$7793,2,0)</f>
        <v>85254</v>
      </c>
      <c r="K774" t="str">
        <f>VLOOKUP($J774,Mapping!$AB$3:$AC$475,2,0)</f>
        <v>Akron</v>
      </c>
      <c r="L774" t="str">
        <f>VLOOKUP($K774,Mapping!$AF$3:$AG$475,2,0)</f>
        <v>Ohio</v>
      </c>
      <c r="M774" t="str">
        <f>VLOOKUP($L774,Mapping!$AI$3:$AJ$48,2,0)</f>
        <v>United States</v>
      </c>
      <c r="N774" t="str">
        <f>VLOOKUP($L774,Mapping!$AI$3:$AK$48,3,0)</f>
        <v>East</v>
      </c>
      <c r="O774" t="str">
        <f>VLOOKUP(Table1[[#This Row],[Column1]],Mapping!$AM$8:$AN$11,2,0)</f>
        <v>Office Supplies</v>
      </c>
      <c r="P774" t="str">
        <f>VLOOKUP(Table1[[#This Row],[Column3]],Mapping!$AP$5:$AQ$22,2,0)</f>
        <v>Paper</v>
      </c>
      <c r="Q774">
        <v>56.064</v>
      </c>
      <c r="R774">
        <v>4</v>
      </c>
      <c r="S774">
        <v>19.622399999999999</v>
      </c>
    </row>
    <row r="775" spans="1:19" x14ac:dyDescent="0.35">
      <c r="A775">
        <v>4256</v>
      </c>
      <c r="B775" t="s">
        <v>3763</v>
      </c>
      <c r="C775" t="s">
        <v>2533</v>
      </c>
      <c r="D775" t="str">
        <f>MID(Table1[[#This Row],[Product ID]],5,2)</f>
        <v>EN</v>
      </c>
      <c r="E775" t="str">
        <f>LEFT(Table1[[#This Row],[Product ID]],3)</f>
        <v>OFF</v>
      </c>
      <c r="F775" s="10">
        <f>VLOOKUP(Table1[[#This Row],[Order ID]],Mapping!H775:J8566,3,0)</f>
        <v>40563</v>
      </c>
      <c r="G775" s="10">
        <f>VLOOKUP(Table1[[#This Row],[Order ID]],Mapping!H775:K8566,4,0)</f>
        <v>40564</v>
      </c>
      <c r="H775" t="str">
        <f>INDEX(Mapping!$B$2:$T$7793,MATCH(Data!$A775,Mapping!$B$3:$B$7793,0),MATCH(Data!$H$1,Mapping!$B$2:$T$2,0))</f>
        <v>First Class</v>
      </c>
      <c r="I775" t="str">
        <f>INDEX(Mapping!$B$2:$T$7793,MATCH(Data!$A775,Mapping!$B$3:$B$7793,0),MATCH(Data!$I$1,Mapping!$B$2:$T$2,0))</f>
        <v>Consumer</v>
      </c>
      <c r="J775">
        <f>VLOOKUP($A775,Mapping!$X$3:$Y$7793,2,0)</f>
        <v>85254</v>
      </c>
      <c r="K775" t="str">
        <f>VLOOKUP($J775,Mapping!$AB$3:$AC$475,2,0)</f>
        <v>Akron</v>
      </c>
      <c r="L775" t="str">
        <f>VLOOKUP($K775,Mapping!$AF$3:$AG$475,2,0)</f>
        <v>Ohio</v>
      </c>
      <c r="M775" t="str">
        <f>VLOOKUP($L775,Mapping!$AI$3:$AJ$48,2,0)</f>
        <v>United States</v>
      </c>
      <c r="N775" t="str">
        <f>VLOOKUP($L775,Mapping!$AI$3:$AK$48,3,0)</f>
        <v>East</v>
      </c>
      <c r="O775" t="str">
        <f>VLOOKUP(Table1[[#This Row],[Column1]],Mapping!$AM$8:$AN$11,2,0)</f>
        <v>Office Supplies</v>
      </c>
      <c r="P775" t="str">
        <f>VLOOKUP(Table1[[#This Row],[Column3]],Mapping!$AP$5:$AQ$22,2,0)</f>
        <v>Envelopes</v>
      </c>
      <c r="Q775">
        <v>108.72</v>
      </c>
      <c r="R775">
        <v>5</v>
      </c>
      <c r="S775">
        <v>36.692999999999998</v>
      </c>
    </row>
    <row r="776" spans="1:19" x14ac:dyDescent="0.35">
      <c r="A776">
        <v>4257</v>
      </c>
      <c r="B776" t="s">
        <v>3763</v>
      </c>
      <c r="C776" t="s">
        <v>442</v>
      </c>
      <c r="D776" t="str">
        <f>MID(Table1[[#This Row],[Product ID]],5,2)</f>
        <v>BO</v>
      </c>
      <c r="E776" t="str">
        <f>LEFT(Table1[[#This Row],[Product ID]],3)</f>
        <v>FUR</v>
      </c>
      <c r="F776" s="10">
        <f>VLOOKUP(Table1[[#This Row],[Order ID]],Mapping!H776:J8567,3,0)</f>
        <v>40563</v>
      </c>
      <c r="G776" s="10">
        <f>VLOOKUP(Table1[[#This Row],[Order ID]],Mapping!H776:K8567,4,0)</f>
        <v>40564</v>
      </c>
      <c r="H776" t="str">
        <f>INDEX(Mapping!$B$2:$T$7793,MATCH(Data!$A776,Mapping!$B$3:$B$7793,0),MATCH(Data!$H$1,Mapping!$B$2:$T$2,0))</f>
        <v>First Class</v>
      </c>
      <c r="I776" t="str">
        <f>INDEX(Mapping!$B$2:$T$7793,MATCH(Data!$A776,Mapping!$B$3:$B$7793,0),MATCH(Data!$I$1,Mapping!$B$2:$T$2,0))</f>
        <v>Consumer</v>
      </c>
      <c r="J776">
        <f>VLOOKUP($A776,Mapping!$X$3:$Y$7793,2,0)</f>
        <v>85254</v>
      </c>
      <c r="K776" t="str">
        <f>VLOOKUP($J776,Mapping!$AB$3:$AC$475,2,0)</f>
        <v>Akron</v>
      </c>
      <c r="L776" t="str">
        <f>VLOOKUP($K776,Mapping!$AF$3:$AG$475,2,0)</f>
        <v>Ohio</v>
      </c>
      <c r="M776" t="str">
        <f>VLOOKUP($L776,Mapping!$AI$3:$AJ$48,2,0)</f>
        <v>United States</v>
      </c>
      <c r="N776" t="str">
        <f>VLOOKUP($L776,Mapping!$AI$3:$AK$48,3,0)</f>
        <v>East</v>
      </c>
      <c r="O776" t="str">
        <f>VLOOKUP(Table1[[#This Row],[Column1]],Mapping!$AM$8:$AN$11,2,0)</f>
        <v>Furniture</v>
      </c>
      <c r="P776" t="str">
        <f>VLOOKUP(Table1[[#This Row],[Column3]],Mapping!$AP$5:$AQ$22,2,0)</f>
        <v>Bookcases</v>
      </c>
      <c r="Q776">
        <v>181.47000000000003</v>
      </c>
      <c r="R776">
        <v>5</v>
      </c>
      <c r="S776">
        <v>-320.59699999999998</v>
      </c>
    </row>
    <row r="777" spans="1:19" x14ac:dyDescent="0.35">
      <c r="A777">
        <v>1097</v>
      </c>
      <c r="B777" t="s">
        <v>1333</v>
      </c>
      <c r="C777" t="s">
        <v>1334</v>
      </c>
      <c r="D777" t="str">
        <f>MID(Table1[[#This Row],[Product ID]],5,2)</f>
        <v>BI</v>
      </c>
      <c r="E777" t="str">
        <f>LEFT(Table1[[#This Row],[Product ID]],3)</f>
        <v>OFF</v>
      </c>
      <c r="F777" s="10">
        <f>VLOOKUP(Table1[[#This Row],[Order ID]],Mapping!H777:J8568,3,0)</f>
        <v>40724</v>
      </c>
      <c r="G777" s="10">
        <f>VLOOKUP(Table1[[#This Row],[Order ID]],Mapping!H777:K8568,4,0)</f>
        <v>40729</v>
      </c>
      <c r="H777" t="str">
        <f>INDEX(Mapping!$B$2:$T$7793,MATCH(Data!$A777,Mapping!$B$3:$B$7793,0),MATCH(Data!$H$1,Mapping!$B$2:$T$2,0))</f>
        <v>Standard Class</v>
      </c>
      <c r="I777" t="str">
        <f>INDEX(Mapping!$B$2:$T$7793,MATCH(Data!$A777,Mapping!$B$3:$B$7793,0),MATCH(Data!$I$1,Mapping!$B$2:$T$2,0))</f>
        <v>Corporate</v>
      </c>
      <c r="J777">
        <f>VLOOKUP($A777,Mapping!$X$3:$Y$7793,2,0)</f>
        <v>10024</v>
      </c>
      <c r="K777" t="str">
        <f>VLOOKUP($J777,Mapping!$AB$3:$AC$475,2,0)</f>
        <v>Memphis</v>
      </c>
      <c r="L777" t="str">
        <f>VLOOKUP($K777,Mapping!$AF$3:$AG$475,2,0)</f>
        <v>Tennessee</v>
      </c>
      <c r="M777" t="str">
        <f>VLOOKUP($L777,Mapping!$AI$3:$AJ$48,2,0)</f>
        <v>United States</v>
      </c>
      <c r="N777" t="str">
        <f>VLOOKUP($L777,Mapping!$AI$3:$AK$48,3,0)</f>
        <v>South</v>
      </c>
      <c r="O777" t="str">
        <f>VLOOKUP(Table1[[#This Row],[Column1]],Mapping!$AM$8:$AN$11,2,0)</f>
        <v>Office Supplies</v>
      </c>
      <c r="P777" t="str">
        <f>VLOOKUP(Table1[[#This Row],[Column3]],Mapping!$AP$5:$AQ$22,2,0)</f>
        <v>Binders</v>
      </c>
      <c r="Q777">
        <v>334.76800000000003</v>
      </c>
      <c r="R777">
        <v>7</v>
      </c>
      <c r="S777">
        <v>108.79959999999997</v>
      </c>
    </row>
    <row r="778" spans="1:19" x14ac:dyDescent="0.35">
      <c r="A778">
        <v>44</v>
      </c>
      <c r="B778" t="s">
        <v>65</v>
      </c>
      <c r="C778" t="s">
        <v>66</v>
      </c>
      <c r="D778" t="str">
        <f>MID(Table1[[#This Row],[Product ID]],5,2)</f>
        <v>ST</v>
      </c>
      <c r="E778" t="str">
        <f>LEFT(Table1[[#This Row],[Product ID]],3)</f>
        <v>OFF</v>
      </c>
      <c r="F778" s="10" t="e">
        <f>VLOOKUP(Table1[[#This Row],[Order ID]],Mapping!H778:J8569,3,0)</f>
        <v>#N/A</v>
      </c>
      <c r="G778" s="10" t="e">
        <f>VLOOKUP(Table1[[#This Row],[Order ID]],Mapping!H778:K8569,4,0)</f>
        <v>#N/A</v>
      </c>
      <c r="H778" t="str">
        <f>INDEX(Mapping!$B$2:$T$7793,MATCH(Data!$A778,Mapping!$B$3:$B$7793,0),MATCH(Data!$H$1,Mapping!$B$2:$T$2,0))</f>
        <v>First Class</v>
      </c>
      <c r="I778" t="str">
        <f>INDEX(Mapping!$B$2:$T$7793,MATCH(Data!$A778,Mapping!$B$3:$B$7793,0),MATCH(Data!$I$1,Mapping!$B$2:$T$2,0))</f>
        <v>Corporate</v>
      </c>
      <c r="J778">
        <f>VLOOKUP($A778,Mapping!$X$3:$Y$7793,2,0)</f>
        <v>48185</v>
      </c>
      <c r="K778" t="str">
        <f>VLOOKUP($J778,Mapping!$AB$3:$AC$475,2,0)</f>
        <v>Chicago</v>
      </c>
      <c r="L778" t="str">
        <f>VLOOKUP($K778,Mapping!$AF$3:$AG$475,2,0)</f>
        <v>Illinois</v>
      </c>
      <c r="M778" t="str">
        <f>VLOOKUP($L778,Mapping!$AI$3:$AJ$48,2,0)</f>
        <v>United States</v>
      </c>
      <c r="N778" t="str">
        <f>VLOOKUP($L778,Mapping!$AI$3:$AK$48,3,0)</f>
        <v>Central</v>
      </c>
      <c r="O778" t="str">
        <f>VLOOKUP(Table1[[#This Row],[Column1]],Mapping!$AM$8:$AN$11,2,0)</f>
        <v>Office Supplies</v>
      </c>
      <c r="P778" t="str">
        <f>VLOOKUP(Table1[[#This Row],[Column3]],Mapping!$AP$5:$AQ$22,2,0)</f>
        <v>Storage</v>
      </c>
      <c r="Q778">
        <v>211.96</v>
      </c>
      <c r="R778">
        <v>4</v>
      </c>
      <c r="S778">
        <v>8.4783999999999935</v>
      </c>
    </row>
    <row r="779" spans="1:19" x14ac:dyDescent="0.35">
      <c r="A779">
        <v>4897</v>
      </c>
      <c r="B779" t="s">
        <v>4141</v>
      </c>
      <c r="C779" t="s">
        <v>1107</v>
      </c>
      <c r="D779" t="str">
        <f>MID(Table1[[#This Row],[Product ID]],5,2)</f>
        <v>PA</v>
      </c>
      <c r="E779" t="str">
        <f>LEFT(Table1[[#This Row],[Product ID]],3)</f>
        <v>OFF</v>
      </c>
      <c r="F779" s="10">
        <f>VLOOKUP(Table1[[#This Row],[Order ID]],Mapping!H779:J8570,3,0)</f>
        <v>40850</v>
      </c>
      <c r="G779" s="10">
        <f>VLOOKUP(Table1[[#This Row],[Order ID]],Mapping!H779:K8570,4,0)</f>
        <v>40855</v>
      </c>
      <c r="H779" t="str">
        <f>INDEX(Mapping!$B$2:$T$7793,MATCH(Data!$A779,Mapping!$B$3:$B$7793,0),MATCH(Data!$H$1,Mapping!$B$2:$T$2,0))</f>
        <v>Same Day</v>
      </c>
      <c r="I779" t="str">
        <f>INDEX(Mapping!$B$2:$T$7793,MATCH(Data!$A779,Mapping!$B$3:$B$7793,0),MATCH(Data!$I$1,Mapping!$B$2:$T$2,0))</f>
        <v>Consumer</v>
      </c>
      <c r="J779">
        <f>VLOOKUP($A779,Mapping!$X$3:$Y$7793,2,0)</f>
        <v>37211</v>
      </c>
      <c r="K779" t="str">
        <f>VLOOKUP($J779,Mapping!$AB$3:$AC$475,2,0)</f>
        <v>Bolingbrook</v>
      </c>
      <c r="L779" t="str">
        <f>VLOOKUP($K779,Mapping!$AF$3:$AG$475,2,0)</f>
        <v>Illinois</v>
      </c>
      <c r="M779" t="str">
        <f>VLOOKUP($L779,Mapping!$AI$3:$AJ$48,2,0)</f>
        <v>United States</v>
      </c>
      <c r="N779" t="str">
        <f>VLOOKUP($L779,Mapping!$AI$3:$AK$48,3,0)</f>
        <v>Central</v>
      </c>
      <c r="O779" t="str">
        <f>VLOOKUP(Table1[[#This Row],[Column1]],Mapping!$AM$8:$AN$11,2,0)</f>
        <v>Office Supplies</v>
      </c>
      <c r="P779" t="str">
        <f>VLOOKUP(Table1[[#This Row],[Column3]],Mapping!$AP$5:$AQ$22,2,0)</f>
        <v>Paper</v>
      </c>
      <c r="Q779">
        <v>3.4880000000000004</v>
      </c>
      <c r="R779">
        <v>2</v>
      </c>
      <c r="S779">
        <v>1.1771999999999998</v>
      </c>
    </row>
    <row r="780" spans="1:19" x14ac:dyDescent="0.35">
      <c r="A780">
        <v>4898</v>
      </c>
      <c r="B780" t="s">
        <v>4141</v>
      </c>
      <c r="C780" t="s">
        <v>862</v>
      </c>
      <c r="D780" t="str">
        <f>MID(Table1[[#This Row],[Product ID]],5,2)</f>
        <v>PA</v>
      </c>
      <c r="E780" t="str">
        <f>LEFT(Table1[[#This Row],[Product ID]],3)</f>
        <v>OFF</v>
      </c>
      <c r="F780" s="10">
        <f>VLOOKUP(Table1[[#This Row],[Order ID]],Mapping!H780:J8571,3,0)</f>
        <v>40850</v>
      </c>
      <c r="G780" s="10">
        <f>VLOOKUP(Table1[[#This Row],[Order ID]],Mapping!H780:K8571,4,0)</f>
        <v>40855</v>
      </c>
      <c r="H780" t="str">
        <f>INDEX(Mapping!$B$2:$T$7793,MATCH(Data!$A780,Mapping!$B$3:$B$7793,0),MATCH(Data!$H$1,Mapping!$B$2:$T$2,0))</f>
        <v>Standard Class</v>
      </c>
      <c r="I780" t="str">
        <f>INDEX(Mapping!$B$2:$T$7793,MATCH(Data!$A780,Mapping!$B$3:$B$7793,0),MATCH(Data!$I$1,Mapping!$B$2:$T$2,0))</f>
        <v>Consumer</v>
      </c>
      <c r="J780">
        <f>VLOOKUP($A780,Mapping!$X$3:$Y$7793,2,0)</f>
        <v>37211</v>
      </c>
      <c r="K780" t="str">
        <f>VLOOKUP($J780,Mapping!$AB$3:$AC$475,2,0)</f>
        <v>Bolingbrook</v>
      </c>
      <c r="L780" t="str">
        <f>VLOOKUP($K780,Mapping!$AF$3:$AG$475,2,0)</f>
        <v>Illinois</v>
      </c>
      <c r="M780" t="str">
        <f>VLOOKUP($L780,Mapping!$AI$3:$AJ$48,2,0)</f>
        <v>United States</v>
      </c>
      <c r="N780" t="str">
        <f>VLOOKUP($L780,Mapping!$AI$3:$AK$48,3,0)</f>
        <v>Central</v>
      </c>
      <c r="O780" t="str">
        <f>VLOOKUP(Table1[[#This Row],[Column1]],Mapping!$AM$8:$AN$11,2,0)</f>
        <v>Office Supplies</v>
      </c>
      <c r="P780" t="str">
        <f>VLOOKUP(Table1[[#This Row],[Column3]],Mapping!$AP$5:$AQ$22,2,0)</f>
        <v>Paper</v>
      </c>
      <c r="Q780">
        <v>143.85600000000002</v>
      </c>
      <c r="R780">
        <v>9</v>
      </c>
      <c r="S780">
        <v>48.551399999999994</v>
      </c>
    </row>
    <row r="781" spans="1:19" x14ac:dyDescent="0.35">
      <c r="A781">
        <v>6785</v>
      </c>
      <c r="B781" t="s">
        <v>5207</v>
      </c>
      <c r="C781" t="s">
        <v>3049</v>
      </c>
      <c r="D781" t="str">
        <f>MID(Table1[[#This Row],[Product ID]],5,2)</f>
        <v>AR</v>
      </c>
      <c r="E781" t="str">
        <f>LEFT(Table1[[#This Row],[Product ID]],3)</f>
        <v>OFF</v>
      </c>
      <c r="F781" s="10">
        <f>VLOOKUP(Table1[[#This Row],[Order ID]],Mapping!H781:J8572,3,0)</f>
        <v>40794</v>
      </c>
      <c r="G781" s="10">
        <f>VLOOKUP(Table1[[#This Row],[Order ID]],Mapping!H781:K8572,4,0)</f>
        <v>40799</v>
      </c>
      <c r="H781" t="str">
        <f>INDEX(Mapping!$B$2:$T$7793,MATCH(Data!$A781,Mapping!$B$3:$B$7793,0),MATCH(Data!$H$1,Mapping!$B$2:$T$2,0))</f>
        <v>Standard Class</v>
      </c>
      <c r="I781" t="str">
        <f>INDEX(Mapping!$B$2:$T$7793,MATCH(Data!$A781,Mapping!$B$3:$B$7793,0),MATCH(Data!$I$1,Mapping!$B$2:$T$2,0))</f>
        <v>Home Office</v>
      </c>
      <c r="J781">
        <f>VLOOKUP($A781,Mapping!$X$3:$Y$7793,2,0)</f>
        <v>10009</v>
      </c>
      <c r="K781" t="str">
        <f>VLOOKUP($J781,Mapping!$AB$3:$AC$475,2,0)</f>
        <v>Saint Paul</v>
      </c>
      <c r="L781" t="str">
        <f>VLOOKUP($K781,Mapping!$AF$3:$AG$475,2,0)</f>
        <v>Minnesota</v>
      </c>
      <c r="M781" t="str">
        <f>VLOOKUP($L781,Mapping!$AI$3:$AJ$48,2,0)</f>
        <v>United States</v>
      </c>
      <c r="N781" t="str">
        <f>VLOOKUP($L781,Mapping!$AI$3:$AK$48,3,0)</f>
        <v>Central</v>
      </c>
      <c r="O781" t="str">
        <f>VLOOKUP(Table1[[#This Row],[Column1]],Mapping!$AM$8:$AN$11,2,0)</f>
        <v>Office Supplies</v>
      </c>
      <c r="P781" t="str">
        <f>VLOOKUP(Table1[[#This Row],[Column3]],Mapping!$AP$5:$AQ$22,2,0)</f>
        <v>Art</v>
      </c>
      <c r="Q781">
        <v>3.52</v>
      </c>
      <c r="R781">
        <v>2</v>
      </c>
      <c r="S781">
        <v>1.6896</v>
      </c>
    </row>
    <row r="782" spans="1:19" x14ac:dyDescent="0.35">
      <c r="A782">
        <v>7171</v>
      </c>
      <c r="B782" t="s">
        <v>5422</v>
      </c>
      <c r="C782" t="s">
        <v>3506</v>
      </c>
      <c r="D782" t="str">
        <f>MID(Table1[[#This Row],[Product ID]],5,2)</f>
        <v>SU</v>
      </c>
      <c r="E782" t="str">
        <f>LEFT(Table1[[#This Row],[Product ID]],3)</f>
        <v>OFF</v>
      </c>
      <c r="F782" s="10">
        <f>VLOOKUP(Table1[[#This Row],[Order ID]],Mapping!H782:J8573,3,0)</f>
        <v>40877</v>
      </c>
      <c r="G782" s="10">
        <f>VLOOKUP(Table1[[#This Row],[Order ID]],Mapping!H782:K8573,4,0)</f>
        <v>40883</v>
      </c>
      <c r="H782" t="str">
        <f>INDEX(Mapping!$B$2:$T$7793,MATCH(Data!$A782,Mapping!$B$3:$B$7793,0),MATCH(Data!$H$1,Mapping!$B$2:$T$2,0))</f>
        <v>Standard Class</v>
      </c>
      <c r="I782" t="str">
        <f>INDEX(Mapping!$B$2:$T$7793,MATCH(Data!$A782,Mapping!$B$3:$B$7793,0),MATCH(Data!$I$1,Mapping!$B$2:$T$2,0))</f>
        <v>Corporate</v>
      </c>
      <c r="J782">
        <f>VLOOKUP($A782,Mapping!$X$3:$Y$7793,2,0)</f>
        <v>85323</v>
      </c>
      <c r="K782" t="str">
        <f>VLOOKUP($J782,Mapping!$AB$3:$AC$475,2,0)</f>
        <v>Ann Arbor</v>
      </c>
      <c r="L782" t="str">
        <f>VLOOKUP($K782,Mapping!$AF$3:$AG$475,2,0)</f>
        <v>Michigan</v>
      </c>
      <c r="M782" t="str">
        <f>VLOOKUP($L782,Mapping!$AI$3:$AJ$48,2,0)</f>
        <v>United States</v>
      </c>
      <c r="N782" t="str">
        <f>VLOOKUP($L782,Mapping!$AI$3:$AK$48,3,0)</f>
        <v>Central</v>
      </c>
      <c r="O782" t="str">
        <f>VLOOKUP(Table1[[#This Row],[Column1]],Mapping!$AM$8:$AN$11,2,0)</f>
        <v>Office Supplies</v>
      </c>
      <c r="P782" t="str">
        <f>VLOOKUP(Table1[[#This Row],[Column3]],Mapping!$AP$5:$AQ$22,2,0)</f>
        <v>Supplies</v>
      </c>
      <c r="Q782">
        <v>47.992000000000004</v>
      </c>
      <c r="R782">
        <v>7</v>
      </c>
      <c r="S782">
        <v>3.5993999999999993</v>
      </c>
    </row>
    <row r="783" spans="1:19" x14ac:dyDescent="0.35">
      <c r="A783">
        <v>885</v>
      </c>
      <c r="B783" t="s">
        <v>1118</v>
      </c>
      <c r="C783" t="s">
        <v>1119</v>
      </c>
      <c r="D783" t="str">
        <f>MID(Table1[[#This Row],[Product ID]],5,2)</f>
        <v>FU</v>
      </c>
      <c r="E783" t="str">
        <f>LEFT(Table1[[#This Row],[Product ID]],3)</f>
        <v>FUR</v>
      </c>
      <c r="F783" s="10">
        <f>VLOOKUP(Table1[[#This Row],[Order ID]],Mapping!H783:J8574,3,0)</f>
        <v>40815</v>
      </c>
      <c r="G783" s="10">
        <f>VLOOKUP(Table1[[#This Row],[Order ID]],Mapping!H783:K8574,4,0)</f>
        <v>40819</v>
      </c>
      <c r="H783" t="str">
        <f>INDEX(Mapping!$B$2:$T$7793,MATCH(Data!$A783,Mapping!$B$3:$B$7793,0),MATCH(Data!$H$1,Mapping!$B$2:$T$2,0))</f>
        <v>Same Day</v>
      </c>
      <c r="I783" t="str">
        <f>INDEX(Mapping!$B$2:$T$7793,MATCH(Data!$A783,Mapping!$B$3:$B$7793,0),MATCH(Data!$I$1,Mapping!$B$2:$T$2,0))</f>
        <v>Consumer</v>
      </c>
      <c r="J783">
        <f>VLOOKUP($A783,Mapping!$X$3:$Y$7793,2,0)</f>
        <v>90045</v>
      </c>
      <c r="K783" t="str">
        <f>VLOOKUP($J783,Mapping!$AB$3:$AC$475,2,0)</f>
        <v>Medina</v>
      </c>
      <c r="L783" t="str">
        <f>VLOOKUP($K783,Mapping!$AF$3:$AG$475,2,0)</f>
        <v>Ohio</v>
      </c>
      <c r="M783" t="str">
        <f>VLOOKUP($L783,Mapping!$AI$3:$AJ$48,2,0)</f>
        <v>United States</v>
      </c>
      <c r="N783" t="str">
        <f>VLOOKUP($L783,Mapping!$AI$3:$AK$48,3,0)</f>
        <v>East</v>
      </c>
      <c r="O783" t="str">
        <f>VLOOKUP(Table1[[#This Row],[Column1]],Mapping!$AM$8:$AN$11,2,0)</f>
        <v>Furniture</v>
      </c>
      <c r="P783" t="str">
        <f>VLOOKUP(Table1[[#This Row],[Column3]],Mapping!$AP$5:$AQ$22,2,0)</f>
        <v>Furnishings</v>
      </c>
      <c r="Q783">
        <v>204.6</v>
      </c>
      <c r="R783">
        <v>2</v>
      </c>
      <c r="S783">
        <v>53.195999999999998</v>
      </c>
    </row>
    <row r="784" spans="1:19" x14ac:dyDescent="0.35">
      <c r="A784">
        <v>886</v>
      </c>
      <c r="B784" t="s">
        <v>1118</v>
      </c>
      <c r="C784" t="s">
        <v>1120</v>
      </c>
      <c r="D784" t="str">
        <f>MID(Table1[[#This Row],[Product ID]],5,2)</f>
        <v>FA</v>
      </c>
      <c r="E784" t="str">
        <f>LEFT(Table1[[#This Row],[Product ID]],3)</f>
        <v>OFF</v>
      </c>
      <c r="F784" s="10">
        <f>VLOOKUP(Table1[[#This Row],[Order ID]],Mapping!H784:J8575,3,0)</f>
        <v>40815</v>
      </c>
      <c r="G784" s="10">
        <f>VLOOKUP(Table1[[#This Row],[Order ID]],Mapping!H784:K8575,4,0)</f>
        <v>40819</v>
      </c>
      <c r="H784" t="str">
        <f>INDEX(Mapping!$B$2:$T$7793,MATCH(Data!$A784,Mapping!$B$3:$B$7793,0),MATCH(Data!$H$1,Mapping!$B$2:$T$2,0))</f>
        <v>Standard Class</v>
      </c>
      <c r="I784" t="str">
        <f>INDEX(Mapping!$B$2:$T$7793,MATCH(Data!$A784,Mapping!$B$3:$B$7793,0),MATCH(Data!$I$1,Mapping!$B$2:$T$2,0))</f>
        <v>Consumer</v>
      </c>
      <c r="J784">
        <f>VLOOKUP($A784,Mapping!$X$3:$Y$7793,2,0)</f>
        <v>90045</v>
      </c>
      <c r="K784" t="str">
        <f>VLOOKUP($J784,Mapping!$AB$3:$AC$475,2,0)</f>
        <v>Medina</v>
      </c>
      <c r="L784" t="str">
        <f>VLOOKUP($K784,Mapping!$AF$3:$AG$475,2,0)</f>
        <v>Ohio</v>
      </c>
      <c r="M784" t="str">
        <f>VLOOKUP($L784,Mapping!$AI$3:$AJ$48,2,0)</f>
        <v>United States</v>
      </c>
      <c r="N784" t="str">
        <f>VLOOKUP($L784,Mapping!$AI$3:$AK$48,3,0)</f>
        <v>East</v>
      </c>
      <c r="O784" t="str">
        <f>VLOOKUP(Table1[[#This Row],[Column1]],Mapping!$AM$8:$AN$11,2,0)</f>
        <v>Office Supplies</v>
      </c>
      <c r="P784" t="str">
        <f>VLOOKUP(Table1[[#This Row],[Column3]],Mapping!$AP$5:$AQ$22,2,0)</f>
        <v>Fasteners</v>
      </c>
      <c r="Q784">
        <v>8.7200000000000006</v>
      </c>
      <c r="R784">
        <v>4</v>
      </c>
      <c r="S784">
        <v>2.8776000000000002</v>
      </c>
    </row>
    <row r="785" spans="1:19" x14ac:dyDescent="0.35">
      <c r="A785">
        <v>887</v>
      </c>
      <c r="B785" t="s">
        <v>1118</v>
      </c>
      <c r="C785" t="s">
        <v>317</v>
      </c>
      <c r="D785" t="str">
        <f>MID(Table1[[#This Row],[Product ID]],5,2)</f>
        <v>PA</v>
      </c>
      <c r="E785" t="str">
        <f>LEFT(Table1[[#This Row],[Product ID]],3)</f>
        <v>OFF</v>
      </c>
      <c r="F785" s="10">
        <f>VLOOKUP(Table1[[#This Row],[Order ID]],Mapping!H785:J8576,3,0)</f>
        <v>40815</v>
      </c>
      <c r="G785" s="10">
        <f>VLOOKUP(Table1[[#This Row],[Order ID]],Mapping!H785:K8576,4,0)</f>
        <v>40819</v>
      </c>
      <c r="H785" t="str">
        <f>INDEX(Mapping!$B$2:$T$7793,MATCH(Data!$A785,Mapping!$B$3:$B$7793,0),MATCH(Data!$H$1,Mapping!$B$2:$T$2,0))</f>
        <v>Standard Class</v>
      </c>
      <c r="I785" t="str">
        <f>INDEX(Mapping!$B$2:$T$7793,MATCH(Data!$A785,Mapping!$B$3:$B$7793,0),MATCH(Data!$I$1,Mapping!$B$2:$T$2,0))</f>
        <v>Consumer</v>
      </c>
      <c r="J785">
        <f>VLOOKUP($A785,Mapping!$X$3:$Y$7793,2,0)</f>
        <v>90045</v>
      </c>
      <c r="K785" t="str">
        <f>VLOOKUP($J785,Mapping!$AB$3:$AC$475,2,0)</f>
        <v>Medina</v>
      </c>
      <c r="L785" t="str">
        <f>VLOOKUP($K785,Mapping!$AF$3:$AG$475,2,0)</f>
        <v>Ohio</v>
      </c>
      <c r="M785" t="str">
        <f>VLOOKUP($L785,Mapping!$AI$3:$AJ$48,2,0)</f>
        <v>United States</v>
      </c>
      <c r="N785" t="str">
        <f>VLOOKUP($L785,Mapping!$AI$3:$AK$48,3,0)</f>
        <v>East</v>
      </c>
      <c r="O785" t="str">
        <f>VLOOKUP(Table1[[#This Row],[Column1]],Mapping!$AM$8:$AN$11,2,0)</f>
        <v>Office Supplies</v>
      </c>
      <c r="P785" t="str">
        <f>VLOOKUP(Table1[[#This Row],[Column3]],Mapping!$AP$5:$AQ$22,2,0)</f>
        <v>Paper</v>
      </c>
      <c r="Q785">
        <v>6.48</v>
      </c>
      <c r="R785">
        <v>1</v>
      </c>
      <c r="S785">
        <v>3.1104000000000003</v>
      </c>
    </row>
    <row r="786" spans="1:19" x14ac:dyDescent="0.35">
      <c r="A786">
        <v>888</v>
      </c>
      <c r="B786" t="s">
        <v>1118</v>
      </c>
      <c r="C786" t="s">
        <v>1121</v>
      </c>
      <c r="D786" t="str">
        <f>MID(Table1[[#This Row],[Product ID]],5,2)</f>
        <v>MA</v>
      </c>
      <c r="E786" t="str">
        <f>LEFT(Table1[[#This Row],[Product ID]],3)</f>
        <v>TEC</v>
      </c>
      <c r="F786" s="10">
        <f>VLOOKUP(Table1[[#This Row],[Order ID]],Mapping!H786:J8577,3,0)</f>
        <v>40815</v>
      </c>
      <c r="G786" s="10">
        <f>VLOOKUP(Table1[[#This Row],[Order ID]],Mapping!H786:K8577,4,0)</f>
        <v>40819</v>
      </c>
      <c r="H786" t="str">
        <f>INDEX(Mapping!$B$2:$T$7793,MATCH(Data!$A786,Mapping!$B$3:$B$7793,0),MATCH(Data!$H$1,Mapping!$B$2:$T$2,0))</f>
        <v>Standard Class</v>
      </c>
      <c r="I786" t="str">
        <f>INDEX(Mapping!$B$2:$T$7793,MATCH(Data!$A786,Mapping!$B$3:$B$7793,0),MATCH(Data!$I$1,Mapping!$B$2:$T$2,0))</f>
        <v>Consumer</v>
      </c>
      <c r="J786">
        <f>VLOOKUP($A786,Mapping!$X$3:$Y$7793,2,0)</f>
        <v>90045</v>
      </c>
      <c r="K786" t="str">
        <f>VLOOKUP($J786,Mapping!$AB$3:$AC$475,2,0)</f>
        <v>Medina</v>
      </c>
      <c r="L786" t="str">
        <f>VLOOKUP($K786,Mapping!$AF$3:$AG$475,2,0)</f>
        <v>Ohio</v>
      </c>
      <c r="M786" t="str">
        <f>VLOOKUP($L786,Mapping!$AI$3:$AJ$48,2,0)</f>
        <v>United States</v>
      </c>
      <c r="N786" t="str">
        <f>VLOOKUP($L786,Mapping!$AI$3:$AK$48,3,0)</f>
        <v>East</v>
      </c>
      <c r="O786" t="str">
        <f>VLOOKUP(Table1[[#This Row],[Column1]],Mapping!$AM$8:$AN$11,2,0)</f>
        <v>Technology</v>
      </c>
      <c r="P786" t="str">
        <f>VLOOKUP(Table1[[#This Row],[Column3]],Mapping!$AP$5:$AQ$22,2,0)</f>
        <v>Machines</v>
      </c>
      <c r="Q786">
        <v>686.32</v>
      </c>
      <c r="R786">
        <v>2</v>
      </c>
      <c r="S786">
        <v>223.05399999999995</v>
      </c>
    </row>
    <row r="787" spans="1:19" x14ac:dyDescent="0.35">
      <c r="A787">
        <v>5444</v>
      </c>
      <c r="B787" t="s">
        <v>4461</v>
      </c>
      <c r="C787" t="s">
        <v>1550</v>
      </c>
      <c r="D787" t="str">
        <f>MID(Table1[[#This Row],[Product ID]],5,2)</f>
        <v>FA</v>
      </c>
      <c r="E787" t="str">
        <f>LEFT(Table1[[#This Row],[Product ID]],3)</f>
        <v>OFF</v>
      </c>
      <c r="F787" s="10">
        <f>VLOOKUP(Table1[[#This Row],[Order ID]],Mapping!H787:J8578,3,0)</f>
        <v>40854</v>
      </c>
      <c r="G787" s="10">
        <f>VLOOKUP(Table1[[#This Row],[Order ID]],Mapping!H787:K8578,4,0)</f>
        <v>40855</v>
      </c>
      <c r="H787" t="str">
        <f>INDEX(Mapping!$B$2:$T$7793,MATCH(Data!$A787,Mapping!$B$3:$B$7793,0),MATCH(Data!$H$1,Mapping!$B$2:$T$2,0))</f>
        <v>Standard Class</v>
      </c>
      <c r="I787" t="str">
        <f>INDEX(Mapping!$B$2:$T$7793,MATCH(Data!$A787,Mapping!$B$3:$B$7793,0),MATCH(Data!$I$1,Mapping!$B$2:$T$2,0))</f>
        <v>Consumer</v>
      </c>
      <c r="J787">
        <f>VLOOKUP($A787,Mapping!$X$3:$Y$7793,2,0)</f>
        <v>10024</v>
      </c>
      <c r="K787" t="str">
        <f>VLOOKUP($J787,Mapping!$AB$3:$AC$475,2,0)</f>
        <v>Memphis</v>
      </c>
      <c r="L787" t="str">
        <f>VLOOKUP($K787,Mapping!$AF$3:$AG$475,2,0)</f>
        <v>Tennessee</v>
      </c>
      <c r="M787" t="str">
        <f>VLOOKUP($L787,Mapping!$AI$3:$AJ$48,2,0)</f>
        <v>United States</v>
      </c>
      <c r="N787" t="str">
        <f>VLOOKUP($L787,Mapping!$AI$3:$AK$48,3,0)</f>
        <v>South</v>
      </c>
      <c r="O787" t="str">
        <f>VLOOKUP(Table1[[#This Row],[Column1]],Mapping!$AM$8:$AN$11,2,0)</f>
        <v>Office Supplies</v>
      </c>
      <c r="P787" t="str">
        <f>VLOOKUP(Table1[[#This Row],[Column3]],Mapping!$AP$5:$AQ$22,2,0)</f>
        <v>Fasteners</v>
      </c>
      <c r="Q787">
        <v>5.92</v>
      </c>
      <c r="R787">
        <v>4</v>
      </c>
      <c r="S787">
        <v>2.8415999999999997</v>
      </c>
    </row>
    <row r="788" spans="1:19" x14ac:dyDescent="0.35">
      <c r="A788">
        <v>5445</v>
      </c>
      <c r="B788" t="s">
        <v>4461</v>
      </c>
      <c r="C788" t="s">
        <v>2968</v>
      </c>
      <c r="D788" t="str">
        <f>MID(Table1[[#This Row],[Product ID]],5,2)</f>
        <v>PA</v>
      </c>
      <c r="E788" t="str">
        <f>LEFT(Table1[[#This Row],[Product ID]],3)</f>
        <v>OFF</v>
      </c>
      <c r="F788" s="10">
        <f>VLOOKUP(Table1[[#This Row],[Order ID]],Mapping!H788:J8579,3,0)</f>
        <v>40854</v>
      </c>
      <c r="G788" s="10">
        <f>VLOOKUP(Table1[[#This Row],[Order ID]],Mapping!H788:K8579,4,0)</f>
        <v>40855</v>
      </c>
      <c r="H788" t="str">
        <f>INDEX(Mapping!$B$2:$T$7793,MATCH(Data!$A788,Mapping!$B$3:$B$7793,0),MATCH(Data!$H$1,Mapping!$B$2:$T$2,0))</f>
        <v>First Class</v>
      </c>
      <c r="I788" t="str">
        <f>INDEX(Mapping!$B$2:$T$7793,MATCH(Data!$A788,Mapping!$B$3:$B$7793,0),MATCH(Data!$I$1,Mapping!$B$2:$T$2,0))</f>
        <v>Corporate</v>
      </c>
      <c r="J788">
        <f>VLOOKUP($A788,Mapping!$X$3:$Y$7793,2,0)</f>
        <v>10024</v>
      </c>
      <c r="K788" t="str">
        <f>VLOOKUP($J788,Mapping!$AB$3:$AC$475,2,0)</f>
        <v>Memphis</v>
      </c>
      <c r="L788" t="str">
        <f>VLOOKUP($K788,Mapping!$AF$3:$AG$475,2,0)</f>
        <v>Tennessee</v>
      </c>
      <c r="M788" t="str">
        <f>VLOOKUP($L788,Mapping!$AI$3:$AJ$48,2,0)</f>
        <v>United States</v>
      </c>
      <c r="N788" t="str">
        <f>VLOOKUP($L788,Mapping!$AI$3:$AK$48,3,0)</f>
        <v>South</v>
      </c>
      <c r="O788" t="str">
        <f>VLOOKUP(Table1[[#This Row],[Column1]],Mapping!$AM$8:$AN$11,2,0)</f>
        <v>Office Supplies</v>
      </c>
      <c r="P788" t="str">
        <f>VLOOKUP(Table1[[#This Row],[Column3]],Mapping!$AP$5:$AQ$22,2,0)</f>
        <v>Paper</v>
      </c>
      <c r="Q788">
        <v>30.18</v>
      </c>
      <c r="R788">
        <v>3</v>
      </c>
      <c r="S788">
        <v>13.8828</v>
      </c>
    </row>
    <row r="789" spans="1:19" x14ac:dyDescent="0.35">
      <c r="A789">
        <v>3495</v>
      </c>
      <c r="B789" t="s">
        <v>3270</v>
      </c>
      <c r="C789" t="s">
        <v>3271</v>
      </c>
      <c r="D789" t="str">
        <f>MID(Table1[[#This Row],[Product ID]],5,2)</f>
        <v>PA</v>
      </c>
      <c r="E789" t="str">
        <f>LEFT(Table1[[#This Row],[Product ID]],3)</f>
        <v>OFF</v>
      </c>
      <c r="F789" s="10">
        <f>VLOOKUP(Table1[[#This Row],[Order ID]],Mapping!H789:J8580,3,0)</f>
        <v>40626</v>
      </c>
      <c r="G789" s="10">
        <f>VLOOKUP(Table1[[#This Row],[Order ID]],Mapping!H789:K8580,4,0)</f>
        <v>40630</v>
      </c>
      <c r="H789" t="str">
        <f>INDEX(Mapping!$B$2:$T$7793,MATCH(Data!$A789,Mapping!$B$3:$B$7793,0),MATCH(Data!$H$1,Mapping!$B$2:$T$2,0))</f>
        <v>Same Day</v>
      </c>
      <c r="I789" t="str">
        <f>INDEX(Mapping!$B$2:$T$7793,MATCH(Data!$A789,Mapping!$B$3:$B$7793,0),MATCH(Data!$I$1,Mapping!$B$2:$T$2,0))</f>
        <v>Consumer</v>
      </c>
      <c r="J789">
        <f>VLOOKUP($A789,Mapping!$X$3:$Y$7793,2,0)</f>
        <v>10024</v>
      </c>
      <c r="K789" t="str">
        <f>VLOOKUP($J789,Mapping!$AB$3:$AC$475,2,0)</f>
        <v>Memphis</v>
      </c>
      <c r="L789" t="str">
        <f>VLOOKUP($K789,Mapping!$AF$3:$AG$475,2,0)</f>
        <v>Tennessee</v>
      </c>
      <c r="M789" t="str">
        <f>VLOOKUP($L789,Mapping!$AI$3:$AJ$48,2,0)</f>
        <v>United States</v>
      </c>
      <c r="N789" t="str">
        <f>VLOOKUP($L789,Mapping!$AI$3:$AK$48,3,0)</f>
        <v>South</v>
      </c>
      <c r="O789" t="str">
        <f>VLOOKUP(Table1[[#This Row],[Column1]],Mapping!$AM$8:$AN$11,2,0)</f>
        <v>Office Supplies</v>
      </c>
      <c r="P789" t="str">
        <f>VLOOKUP(Table1[[#This Row],[Column3]],Mapping!$AP$5:$AQ$22,2,0)</f>
        <v>Paper</v>
      </c>
      <c r="Q789">
        <v>24.900000000000002</v>
      </c>
      <c r="R789">
        <v>5</v>
      </c>
      <c r="S789">
        <v>11.703000000000001</v>
      </c>
    </row>
    <row r="790" spans="1:19" x14ac:dyDescent="0.35">
      <c r="A790">
        <v>2052</v>
      </c>
      <c r="B790" t="s">
        <v>2226</v>
      </c>
      <c r="C790" t="s">
        <v>449</v>
      </c>
      <c r="D790" t="str">
        <f>MID(Table1[[#This Row],[Product ID]],5,2)</f>
        <v>CH</v>
      </c>
      <c r="E790" t="str">
        <f>LEFT(Table1[[#This Row],[Product ID]],3)</f>
        <v>FUR</v>
      </c>
      <c r="F790" s="10">
        <f>VLOOKUP(Table1[[#This Row],[Order ID]],Mapping!H790:J8581,3,0)</f>
        <v>40659</v>
      </c>
      <c r="G790" s="10">
        <f>VLOOKUP(Table1[[#This Row],[Order ID]],Mapping!H790:K8581,4,0)</f>
        <v>40666</v>
      </c>
      <c r="H790" t="str">
        <f>INDEX(Mapping!$B$2:$T$7793,MATCH(Data!$A790,Mapping!$B$3:$B$7793,0),MATCH(Data!$H$1,Mapping!$B$2:$T$2,0))</f>
        <v>Standard Class</v>
      </c>
      <c r="I790" t="str">
        <f>INDEX(Mapping!$B$2:$T$7793,MATCH(Data!$A790,Mapping!$B$3:$B$7793,0),MATCH(Data!$I$1,Mapping!$B$2:$T$2,0))</f>
        <v>Corporate</v>
      </c>
      <c r="J790">
        <f>VLOOKUP($A790,Mapping!$X$3:$Y$7793,2,0)</f>
        <v>90049</v>
      </c>
      <c r="K790" t="str">
        <f>VLOOKUP($J790,Mapping!$AB$3:$AC$475,2,0)</f>
        <v>Richardson</v>
      </c>
      <c r="L790" t="str">
        <f>VLOOKUP($K790,Mapping!$AF$3:$AG$475,2,0)</f>
        <v>Texas</v>
      </c>
      <c r="M790" t="str">
        <f>VLOOKUP($L790,Mapping!$AI$3:$AJ$48,2,0)</f>
        <v>United States</v>
      </c>
      <c r="N790" t="str">
        <f>VLOOKUP($L790,Mapping!$AI$3:$AK$48,3,0)</f>
        <v>Central</v>
      </c>
      <c r="O790" t="str">
        <f>VLOOKUP(Table1[[#This Row],[Column1]],Mapping!$AM$8:$AN$11,2,0)</f>
        <v>Furniture</v>
      </c>
      <c r="P790" t="str">
        <f>VLOOKUP(Table1[[#This Row],[Column3]],Mapping!$AP$5:$AQ$22,2,0)</f>
        <v>Chairs</v>
      </c>
      <c r="Q790">
        <v>230.28000000000003</v>
      </c>
      <c r="R790">
        <v>3</v>
      </c>
      <c r="S790">
        <v>23.027999999999992</v>
      </c>
    </row>
    <row r="791" spans="1:19" x14ac:dyDescent="0.35">
      <c r="A791">
        <v>2053</v>
      </c>
      <c r="B791" t="s">
        <v>2226</v>
      </c>
      <c r="C791" t="s">
        <v>44</v>
      </c>
      <c r="D791" t="str">
        <f>MID(Table1[[#This Row],[Product ID]],5,2)</f>
        <v>BI</v>
      </c>
      <c r="E791" t="str">
        <f>LEFT(Table1[[#This Row],[Product ID]],3)</f>
        <v>OFF</v>
      </c>
      <c r="F791" s="10">
        <f>VLOOKUP(Table1[[#This Row],[Order ID]],Mapping!H791:J8582,3,0)</f>
        <v>40659</v>
      </c>
      <c r="G791" s="10">
        <f>VLOOKUP(Table1[[#This Row],[Order ID]],Mapping!H791:K8582,4,0)</f>
        <v>40666</v>
      </c>
      <c r="H791" t="str">
        <f>INDEX(Mapping!$B$2:$T$7793,MATCH(Data!$A791,Mapping!$B$3:$B$7793,0),MATCH(Data!$H$1,Mapping!$B$2:$T$2,0))</f>
        <v>Standard Class</v>
      </c>
      <c r="I791" t="str">
        <f>INDEX(Mapping!$B$2:$T$7793,MATCH(Data!$A791,Mapping!$B$3:$B$7793,0),MATCH(Data!$I$1,Mapping!$B$2:$T$2,0))</f>
        <v>Corporate</v>
      </c>
      <c r="J791">
        <f>VLOOKUP($A791,Mapping!$X$3:$Y$7793,2,0)</f>
        <v>90049</v>
      </c>
      <c r="K791" t="str">
        <f>VLOOKUP($J791,Mapping!$AB$3:$AC$475,2,0)</f>
        <v>Richardson</v>
      </c>
      <c r="L791" t="str">
        <f>VLOOKUP($K791,Mapping!$AF$3:$AG$475,2,0)</f>
        <v>Texas</v>
      </c>
      <c r="M791" t="str">
        <f>VLOOKUP($L791,Mapping!$AI$3:$AJ$48,2,0)</f>
        <v>United States</v>
      </c>
      <c r="N791" t="str">
        <f>VLOOKUP($L791,Mapping!$AI$3:$AK$48,3,0)</f>
        <v>Central</v>
      </c>
      <c r="O791" t="str">
        <f>VLOOKUP(Table1[[#This Row],[Column1]],Mapping!$AM$8:$AN$11,2,0)</f>
        <v>Office Supplies</v>
      </c>
      <c r="P791" t="str">
        <f>VLOOKUP(Table1[[#This Row],[Column3]],Mapping!$AP$5:$AQ$22,2,0)</f>
        <v>Binders</v>
      </c>
      <c r="Q791">
        <v>18.288</v>
      </c>
      <c r="R791">
        <v>6</v>
      </c>
      <c r="S791">
        <v>5.714999999999999</v>
      </c>
    </row>
    <row r="792" spans="1:19" x14ac:dyDescent="0.35">
      <c r="A792">
        <v>5337</v>
      </c>
      <c r="B792" t="s">
        <v>4391</v>
      </c>
      <c r="C792" t="s">
        <v>4027</v>
      </c>
      <c r="D792" t="str">
        <f>MID(Table1[[#This Row],[Product ID]],5,2)</f>
        <v>CH</v>
      </c>
      <c r="E792" t="str">
        <f>LEFT(Table1[[#This Row],[Product ID]],3)</f>
        <v>FUR</v>
      </c>
      <c r="F792" s="10">
        <f>VLOOKUP(Table1[[#This Row],[Order ID]],Mapping!H792:J8583,3,0)</f>
        <v>40730</v>
      </c>
      <c r="G792" s="10">
        <f>VLOOKUP(Table1[[#This Row],[Order ID]],Mapping!H792:K8583,4,0)</f>
        <v>40736</v>
      </c>
      <c r="H792" t="str">
        <f>INDEX(Mapping!$B$2:$T$7793,MATCH(Data!$A792,Mapping!$B$3:$B$7793,0),MATCH(Data!$H$1,Mapping!$B$2:$T$2,0))</f>
        <v>Standard Class</v>
      </c>
      <c r="I792" t="str">
        <f>INDEX(Mapping!$B$2:$T$7793,MATCH(Data!$A792,Mapping!$B$3:$B$7793,0),MATCH(Data!$I$1,Mapping!$B$2:$T$2,0))</f>
        <v>Corporate</v>
      </c>
      <c r="J792">
        <f>VLOOKUP($A792,Mapping!$X$3:$Y$7793,2,0)</f>
        <v>92020</v>
      </c>
      <c r="K792" t="str">
        <f>VLOOKUP($J792,Mapping!$AB$3:$AC$475,2,0)</f>
        <v>Coral Gables</v>
      </c>
      <c r="L792" t="str">
        <f>VLOOKUP($K792,Mapping!$AF$3:$AG$475,2,0)</f>
        <v>Florida</v>
      </c>
      <c r="M792" t="str">
        <f>VLOOKUP($L792,Mapping!$AI$3:$AJ$48,2,0)</f>
        <v>United States</v>
      </c>
      <c r="N792" t="str">
        <f>VLOOKUP($L792,Mapping!$AI$3:$AK$48,3,0)</f>
        <v>South</v>
      </c>
      <c r="O792" t="str">
        <f>VLOOKUP(Table1[[#This Row],[Column1]],Mapping!$AM$8:$AN$11,2,0)</f>
        <v>Furniture</v>
      </c>
      <c r="P792" t="str">
        <f>VLOOKUP(Table1[[#This Row],[Column3]],Mapping!$AP$5:$AQ$22,2,0)</f>
        <v>Chairs</v>
      </c>
      <c r="Q792">
        <v>478.48</v>
      </c>
      <c r="R792">
        <v>2</v>
      </c>
      <c r="S792">
        <v>47.848000000000013</v>
      </c>
    </row>
    <row r="793" spans="1:19" x14ac:dyDescent="0.35">
      <c r="A793">
        <v>2249</v>
      </c>
      <c r="B793" t="s">
        <v>2397</v>
      </c>
      <c r="C793" t="s">
        <v>2069</v>
      </c>
      <c r="D793" t="str">
        <f>MID(Table1[[#This Row],[Product ID]],5,2)</f>
        <v>PA</v>
      </c>
      <c r="E793" t="str">
        <f>LEFT(Table1[[#This Row],[Product ID]],3)</f>
        <v>OFF</v>
      </c>
      <c r="F793" s="10">
        <f>VLOOKUP(Table1[[#This Row],[Order ID]],Mapping!H793:J8584,3,0)</f>
        <v>40624</v>
      </c>
      <c r="G793" s="10">
        <f>VLOOKUP(Table1[[#This Row],[Order ID]],Mapping!H793:K8584,4,0)</f>
        <v>40628</v>
      </c>
      <c r="H793" t="str">
        <f>INDEX(Mapping!$B$2:$T$7793,MATCH(Data!$A793,Mapping!$B$3:$B$7793,0),MATCH(Data!$H$1,Mapping!$B$2:$T$2,0))</f>
        <v>Standard Class</v>
      </c>
      <c r="I793" t="str">
        <f>INDEX(Mapping!$B$2:$T$7793,MATCH(Data!$A793,Mapping!$B$3:$B$7793,0),MATCH(Data!$I$1,Mapping!$B$2:$T$2,0))</f>
        <v>Consumer</v>
      </c>
      <c r="J793">
        <f>VLOOKUP($A793,Mapping!$X$3:$Y$7793,2,0)</f>
        <v>85705</v>
      </c>
      <c r="K793" t="str">
        <f>VLOOKUP($J793,Mapping!$AB$3:$AC$475,2,0)</f>
        <v>Great Falls</v>
      </c>
      <c r="L793" t="str">
        <f>VLOOKUP($K793,Mapping!$AF$3:$AG$475,2,0)</f>
        <v>Montana</v>
      </c>
      <c r="M793" t="str">
        <f>VLOOKUP($L793,Mapping!$AI$3:$AJ$48,2,0)</f>
        <v>United States</v>
      </c>
      <c r="N793" t="str">
        <f>VLOOKUP($L793,Mapping!$AI$3:$AK$48,3,0)</f>
        <v>West</v>
      </c>
      <c r="O793" t="str">
        <f>VLOOKUP(Table1[[#This Row],[Column1]],Mapping!$AM$8:$AN$11,2,0)</f>
        <v>Office Supplies</v>
      </c>
      <c r="P793" t="str">
        <f>VLOOKUP(Table1[[#This Row],[Column3]],Mapping!$AP$5:$AQ$22,2,0)</f>
        <v>Paper</v>
      </c>
      <c r="Q793">
        <v>74.352000000000004</v>
      </c>
      <c r="R793">
        <v>3</v>
      </c>
      <c r="S793">
        <v>23.234999999999992</v>
      </c>
    </row>
    <row r="794" spans="1:19" x14ac:dyDescent="0.35">
      <c r="A794">
        <v>2250</v>
      </c>
      <c r="B794" t="s">
        <v>2397</v>
      </c>
      <c r="C794" t="s">
        <v>672</v>
      </c>
      <c r="D794" t="str">
        <f>MID(Table1[[#This Row],[Product ID]],5,2)</f>
        <v>CH</v>
      </c>
      <c r="E794" t="str">
        <f>LEFT(Table1[[#This Row],[Product ID]],3)</f>
        <v>FUR</v>
      </c>
      <c r="F794" s="10">
        <f>VLOOKUP(Table1[[#This Row],[Order ID]],Mapping!H794:J8585,3,0)</f>
        <v>40624</v>
      </c>
      <c r="G794" s="10">
        <f>VLOOKUP(Table1[[#This Row],[Order ID]],Mapping!H794:K8585,4,0)</f>
        <v>40628</v>
      </c>
      <c r="H794" t="str">
        <f>INDEX(Mapping!$B$2:$T$7793,MATCH(Data!$A794,Mapping!$B$3:$B$7793,0),MATCH(Data!$H$1,Mapping!$B$2:$T$2,0))</f>
        <v>Standard Class</v>
      </c>
      <c r="I794" t="str">
        <f>INDEX(Mapping!$B$2:$T$7793,MATCH(Data!$A794,Mapping!$B$3:$B$7793,0),MATCH(Data!$I$1,Mapping!$B$2:$T$2,0))</f>
        <v>Corporate</v>
      </c>
      <c r="J794">
        <f>VLOOKUP($A794,Mapping!$X$3:$Y$7793,2,0)</f>
        <v>85705</v>
      </c>
      <c r="K794" t="str">
        <f>VLOOKUP($J794,Mapping!$AB$3:$AC$475,2,0)</f>
        <v>Great Falls</v>
      </c>
      <c r="L794" t="str">
        <f>VLOOKUP($K794,Mapping!$AF$3:$AG$475,2,0)</f>
        <v>Montana</v>
      </c>
      <c r="M794" t="str">
        <f>VLOOKUP($L794,Mapping!$AI$3:$AJ$48,2,0)</f>
        <v>United States</v>
      </c>
      <c r="N794" t="str">
        <f>VLOOKUP($L794,Mapping!$AI$3:$AK$48,3,0)</f>
        <v>West</v>
      </c>
      <c r="O794" t="str">
        <f>VLOOKUP(Table1[[#This Row],[Column1]],Mapping!$AM$8:$AN$11,2,0)</f>
        <v>Furniture</v>
      </c>
      <c r="P794" t="str">
        <f>VLOOKUP(Table1[[#This Row],[Column3]],Mapping!$AP$5:$AQ$22,2,0)</f>
        <v>Chairs</v>
      </c>
      <c r="Q794">
        <v>314.35199999999998</v>
      </c>
      <c r="R794">
        <v>3</v>
      </c>
      <c r="S794">
        <v>-35.36460000000001</v>
      </c>
    </row>
    <row r="795" spans="1:19" x14ac:dyDescent="0.35">
      <c r="A795">
        <v>7201</v>
      </c>
      <c r="B795" t="s">
        <v>5440</v>
      </c>
      <c r="C795" t="s">
        <v>923</v>
      </c>
      <c r="D795" t="str">
        <f>MID(Table1[[#This Row],[Product ID]],5,2)</f>
        <v>BI</v>
      </c>
      <c r="E795" t="str">
        <f>LEFT(Table1[[#This Row],[Product ID]],3)</f>
        <v>OFF</v>
      </c>
      <c r="F795" s="10">
        <f>VLOOKUP(Table1[[#This Row],[Order ID]],Mapping!H795:J8586,3,0)</f>
        <v>40904</v>
      </c>
      <c r="G795" s="10">
        <f>VLOOKUP(Table1[[#This Row],[Order ID]],Mapping!H795:K8586,4,0)</f>
        <v>40908</v>
      </c>
      <c r="H795" t="str">
        <f>INDEX(Mapping!$B$2:$T$7793,MATCH(Data!$A795,Mapping!$B$3:$B$7793,0),MATCH(Data!$H$1,Mapping!$B$2:$T$2,0))</f>
        <v>First Class</v>
      </c>
      <c r="I795" t="str">
        <f>INDEX(Mapping!$B$2:$T$7793,MATCH(Data!$A795,Mapping!$B$3:$B$7793,0),MATCH(Data!$I$1,Mapping!$B$2:$T$2,0))</f>
        <v>Consumer</v>
      </c>
      <c r="J795">
        <f>VLOOKUP($A795,Mapping!$X$3:$Y$7793,2,0)</f>
        <v>85023</v>
      </c>
      <c r="K795" t="str">
        <f>VLOOKUP($J795,Mapping!$AB$3:$AC$475,2,0)</f>
        <v>Hamilton</v>
      </c>
      <c r="L795" t="str">
        <f>VLOOKUP($K795,Mapping!$AF$3:$AG$475,2,0)</f>
        <v>Ohio</v>
      </c>
      <c r="M795" t="str">
        <f>VLOOKUP($L795,Mapping!$AI$3:$AJ$48,2,0)</f>
        <v>United States</v>
      </c>
      <c r="N795" t="str">
        <f>VLOOKUP($L795,Mapping!$AI$3:$AK$48,3,0)</f>
        <v>East</v>
      </c>
      <c r="O795" t="str">
        <f>VLOOKUP(Table1[[#This Row],[Column1]],Mapping!$AM$8:$AN$11,2,0)</f>
        <v>Office Supplies</v>
      </c>
      <c r="P795" t="str">
        <f>VLOOKUP(Table1[[#This Row],[Column3]],Mapping!$AP$5:$AQ$22,2,0)</f>
        <v>Binders</v>
      </c>
      <c r="Q795">
        <v>946.76400000000024</v>
      </c>
      <c r="R795">
        <v>6</v>
      </c>
      <c r="S795">
        <v>-694.29359999999997</v>
      </c>
    </row>
    <row r="796" spans="1:19" x14ac:dyDescent="0.35">
      <c r="A796">
        <v>5944</v>
      </c>
      <c r="B796" t="s">
        <v>4732</v>
      </c>
      <c r="C796" t="s">
        <v>3422</v>
      </c>
      <c r="D796" t="str">
        <f>MID(Table1[[#This Row],[Product ID]],5,2)</f>
        <v>BI</v>
      </c>
      <c r="E796" t="str">
        <f>LEFT(Table1[[#This Row],[Product ID]],3)</f>
        <v>OFF</v>
      </c>
      <c r="F796" s="10">
        <f>VLOOKUP(Table1[[#This Row],[Order ID]],Mapping!H796:J8587,3,0)</f>
        <v>40877</v>
      </c>
      <c r="G796" s="10">
        <f>VLOOKUP(Table1[[#This Row],[Order ID]],Mapping!H796:K8587,4,0)</f>
        <v>40881</v>
      </c>
      <c r="H796" t="str">
        <f>INDEX(Mapping!$B$2:$T$7793,MATCH(Data!$A796,Mapping!$B$3:$B$7793,0),MATCH(Data!$H$1,Mapping!$B$2:$T$2,0))</f>
        <v>Second Class</v>
      </c>
      <c r="I796" t="str">
        <f>INDEX(Mapping!$B$2:$T$7793,MATCH(Data!$A796,Mapping!$B$3:$B$7793,0),MATCH(Data!$I$1,Mapping!$B$2:$T$2,0))</f>
        <v>Consumer</v>
      </c>
      <c r="J796">
        <f>VLOOKUP($A796,Mapping!$X$3:$Y$7793,2,0)</f>
        <v>32839</v>
      </c>
      <c r="K796" t="str">
        <f>VLOOKUP($J796,Mapping!$AB$3:$AC$475,2,0)</f>
        <v>Dearborn Heights</v>
      </c>
      <c r="L796" t="str">
        <f>VLOOKUP($K796,Mapping!$AF$3:$AG$475,2,0)</f>
        <v>Michigan</v>
      </c>
      <c r="M796" t="str">
        <f>VLOOKUP($L796,Mapping!$AI$3:$AJ$48,2,0)</f>
        <v>United States</v>
      </c>
      <c r="N796" t="str">
        <f>VLOOKUP($L796,Mapping!$AI$3:$AK$48,3,0)</f>
        <v>Central</v>
      </c>
      <c r="O796" t="str">
        <f>VLOOKUP(Table1[[#This Row],[Column1]],Mapping!$AM$8:$AN$11,2,0)</f>
        <v>Office Supplies</v>
      </c>
      <c r="P796" t="str">
        <f>VLOOKUP(Table1[[#This Row],[Column3]],Mapping!$AP$5:$AQ$22,2,0)</f>
        <v>Binders</v>
      </c>
      <c r="Q796">
        <v>6.6420000000000012</v>
      </c>
      <c r="R796">
        <v>9</v>
      </c>
      <c r="S796">
        <v>-4.427999999999999</v>
      </c>
    </row>
    <row r="797" spans="1:19" x14ac:dyDescent="0.35">
      <c r="A797">
        <v>671</v>
      </c>
      <c r="B797" t="s">
        <v>873</v>
      </c>
      <c r="C797" t="s">
        <v>295</v>
      </c>
      <c r="D797" t="str">
        <f>MID(Table1[[#This Row],[Product ID]],5,2)</f>
        <v>PA</v>
      </c>
      <c r="E797" t="str">
        <f>LEFT(Table1[[#This Row],[Product ID]],3)</f>
        <v>OFF</v>
      </c>
      <c r="F797" s="10" t="e">
        <f>VLOOKUP(Table1[[#This Row],[Order ID]],Mapping!H797:J8588,3,0)</f>
        <v>#N/A</v>
      </c>
      <c r="G797" s="10" t="e">
        <f>VLOOKUP(Table1[[#This Row],[Order ID]],Mapping!H797:K8588,4,0)</f>
        <v>#N/A</v>
      </c>
      <c r="H797" t="str">
        <f>INDEX(Mapping!$B$2:$T$7793,MATCH(Data!$A797,Mapping!$B$3:$B$7793,0),MATCH(Data!$H$1,Mapping!$B$2:$T$2,0))</f>
        <v>First Class</v>
      </c>
      <c r="I797" t="str">
        <f>INDEX(Mapping!$B$2:$T$7793,MATCH(Data!$A797,Mapping!$B$3:$B$7793,0),MATCH(Data!$I$1,Mapping!$B$2:$T$2,0))</f>
        <v>Home Office</v>
      </c>
      <c r="J797">
        <f>VLOOKUP($A797,Mapping!$X$3:$Y$7793,2,0)</f>
        <v>10009</v>
      </c>
      <c r="K797" t="str">
        <f>VLOOKUP($J797,Mapping!$AB$3:$AC$475,2,0)</f>
        <v>Saint Paul</v>
      </c>
      <c r="L797" t="str">
        <f>VLOOKUP($K797,Mapping!$AF$3:$AG$475,2,0)</f>
        <v>Minnesota</v>
      </c>
      <c r="M797" t="str">
        <f>VLOOKUP($L797,Mapping!$AI$3:$AJ$48,2,0)</f>
        <v>United States</v>
      </c>
      <c r="N797" t="str">
        <f>VLOOKUP($L797,Mapping!$AI$3:$AK$48,3,0)</f>
        <v>Central</v>
      </c>
      <c r="O797" t="str">
        <f>VLOOKUP(Table1[[#This Row],[Column1]],Mapping!$AM$8:$AN$11,2,0)</f>
        <v>Office Supplies</v>
      </c>
      <c r="P797" t="str">
        <f>VLOOKUP(Table1[[#This Row],[Column3]],Mapping!$AP$5:$AQ$22,2,0)</f>
        <v>Paper</v>
      </c>
      <c r="Q797">
        <v>11.36</v>
      </c>
      <c r="R797">
        <v>2</v>
      </c>
      <c r="S797">
        <v>5.2255999999999991</v>
      </c>
    </row>
    <row r="798" spans="1:19" x14ac:dyDescent="0.35">
      <c r="A798">
        <v>672</v>
      </c>
      <c r="B798" t="s">
        <v>873</v>
      </c>
      <c r="C798" t="s">
        <v>488</v>
      </c>
      <c r="D798" t="str">
        <f>MID(Table1[[#This Row],[Product ID]],5,2)</f>
        <v>BI</v>
      </c>
      <c r="E798" t="str">
        <f>LEFT(Table1[[#This Row],[Product ID]],3)</f>
        <v>OFF</v>
      </c>
      <c r="F798" s="10" t="e">
        <f>VLOOKUP(Table1[[#This Row],[Order ID]],Mapping!H798:J8589,3,0)</f>
        <v>#N/A</v>
      </c>
      <c r="G798" s="10" t="e">
        <f>VLOOKUP(Table1[[#This Row],[Order ID]],Mapping!H798:K8589,4,0)</f>
        <v>#N/A</v>
      </c>
      <c r="H798" t="str">
        <f>INDEX(Mapping!$B$2:$T$7793,MATCH(Data!$A798,Mapping!$B$3:$B$7793,0),MATCH(Data!$H$1,Mapping!$B$2:$T$2,0))</f>
        <v>Standard Class</v>
      </c>
      <c r="I798" t="str">
        <f>INDEX(Mapping!$B$2:$T$7793,MATCH(Data!$A798,Mapping!$B$3:$B$7793,0),MATCH(Data!$I$1,Mapping!$B$2:$T$2,0))</f>
        <v>Consumer</v>
      </c>
      <c r="J798">
        <f>VLOOKUP($A798,Mapping!$X$3:$Y$7793,2,0)</f>
        <v>10009</v>
      </c>
      <c r="K798" t="str">
        <f>VLOOKUP($J798,Mapping!$AB$3:$AC$475,2,0)</f>
        <v>Saint Paul</v>
      </c>
      <c r="L798" t="str">
        <f>VLOOKUP($K798,Mapping!$AF$3:$AG$475,2,0)</f>
        <v>Minnesota</v>
      </c>
      <c r="M798" t="str">
        <f>VLOOKUP($L798,Mapping!$AI$3:$AJ$48,2,0)</f>
        <v>United States</v>
      </c>
      <c r="N798" t="str">
        <f>VLOOKUP($L798,Mapping!$AI$3:$AK$48,3,0)</f>
        <v>Central</v>
      </c>
      <c r="O798" t="str">
        <f>VLOOKUP(Table1[[#This Row],[Column1]],Mapping!$AM$8:$AN$11,2,0)</f>
        <v>Office Supplies</v>
      </c>
      <c r="P798" t="str">
        <f>VLOOKUP(Table1[[#This Row],[Column3]],Mapping!$AP$5:$AQ$22,2,0)</f>
        <v>Binders</v>
      </c>
      <c r="Q798">
        <v>106.34399999999999</v>
      </c>
      <c r="R798">
        <v>7</v>
      </c>
      <c r="S798">
        <v>37.220399999999998</v>
      </c>
    </row>
    <row r="799" spans="1:19" x14ac:dyDescent="0.35">
      <c r="A799">
        <v>1908</v>
      </c>
      <c r="B799" t="s">
        <v>2107</v>
      </c>
      <c r="C799" t="s">
        <v>2108</v>
      </c>
      <c r="D799" t="str">
        <f>MID(Table1[[#This Row],[Product ID]],5,2)</f>
        <v>CH</v>
      </c>
      <c r="E799" t="str">
        <f>LEFT(Table1[[#This Row],[Product ID]],3)</f>
        <v>FUR</v>
      </c>
      <c r="F799" s="10">
        <f>VLOOKUP(Table1[[#This Row],[Order ID]],Mapping!H799:J8590,3,0)</f>
        <v>40627</v>
      </c>
      <c r="G799" s="10">
        <f>VLOOKUP(Table1[[#This Row],[Order ID]],Mapping!H799:K8590,4,0)</f>
        <v>40634</v>
      </c>
      <c r="H799" t="str">
        <f>INDEX(Mapping!$B$2:$T$7793,MATCH(Data!$A799,Mapping!$B$3:$B$7793,0),MATCH(Data!$H$1,Mapping!$B$2:$T$2,0))</f>
        <v>Standard Class</v>
      </c>
      <c r="I799" t="str">
        <f>INDEX(Mapping!$B$2:$T$7793,MATCH(Data!$A799,Mapping!$B$3:$B$7793,0),MATCH(Data!$I$1,Mapping!$B$2:$T$2,0))</f>
        <v>Corporate</v>
      </c>
      <c r="J799">
        <f>VLOOKUP($A799,Mapping!$X$3:$Y$7793,2,0)</f>
        <v>10009</v>
      </c>
      <c r="K799" t="str">
        <f>VLOOKUP($J799,Mapping!$AB$3:$AC$475,2,0)</f>
        <v>Saint Paul</v>
      </c>
      <c r="L799" t="str">
        <f>VLOOKUP($K799,Mapping!$AF$3:$AG$475,2,0)</f>
        <v>Minnesota</v>
      </c>
      <c r="M799" t="str">
        <f>VLOOKUP($L799,Mapping!$AI$3:$AJ$48,2,0)</f>
        <v>United States</v>
      </c>
      <c r="N799" t="str">
        <f>VLOOKUP($L799,Mapping!$AI$3:$AK$48,3,0)</f>
        <v>Central</v>
      </c>
      <c r="O799" t="str">
        <f>VLOOKUP(Table1[[#This Row],[Column1]],Mapping!$AM$8:$AN$11,2,0)</f>
        <v>Furniture</v>
      </c>
      <c r="P799" t="str">
        <f>VLOOKUP(Table1[[#This Row],[Column3]],Mapping!$AP$5:$AQ$22,2,0)</f>
        <v>Chairs</v>
      </c>
      <c r="Q799">
        <v>366.786</v>
      </c>
      <c r="R799">
        <v>7</v>
      </c>
      <c r="S799">
        <v>65.206400000000002</v>
      </c>
    </row>
    <row r="800" spans="1:19" x14ac:dyDescent="0.35">
      <c r="A800">
        <v>4469</v>
      </c>
      <c r="B800" t="s">
        <v>3896</v>
      </c>
      <c r="C800" t="s">
        <v>439</v>
      </c>
      <c r="D800" t="str">
        <f>MID(Table1[[#This Row],[Product ID]],5,2)</f>
        <v>PA</v>
      </c>
      <c r="E800" t="str">
        <f>LEFT(Table1[[#This Row],[Product ID]],3)</f>
        <v>OFF</v>
      </c>
      <c r="F800" s="10">
        <f>VLOOKUP(Table1[[#This Row],[Order ID]],Mapping!H800:J8591,3,0)</f>
        <v>40564</v>
      </c>
      <c r="G800" s="10">
        <f>VLOOKUP(Table1[[#This Row],[Order ID]],Mapping!H800:K8591,4,0)</f>
        <v>40569</v>
      </c>
      <c r="H800" t="str">
        <f>INDEX(Mapping!$B$2:$T$7793,MATCH(Data!$A800,Mapping!$B$3:$B$7793,0),MATCH(Data!$H$1,Mapping!$B$2:$T$2,0))</f>
        <v>Standard Class</v>
      </c>
      <c r="I800" t="str">
        <f>INDEX(Mapping!$B$2:$T$7793,MATCH(Data!$A800,Mapping!$B$3:$B$7793,0),MATCH(Data!$I$1,Mapping!$B$2:$T$2,0))</f>
        <v>Consumer</v>
      </c>
      <c r="J800">
        <f>VLOOKUP($A800,Mapping!$X$3:$Y$7793,2,0)</f>
        <v>90049</v>
      </c>
      <c r="K800" t="str">
        <f>VLOOKUP($J800,Mapping!$AB$3:$AC$475,2,0)</f>
        <v>Richardson</v>
      </c>
      <c r="L800" t="str">
        <f>VLOOKUP($K800,Mapping!$AF$3:$AG$475,2,0)</f>
        <v>Texas</v>
      </c>
      <c r="M800" t="str">
        <f>VLOOKUP($L800,Mapping!$AI$3:$AJ$48,2,0)</f>
        <v>United States</v>
      </c>
      <c r="N800" t="str">
        <f>VLOOKUP($L800,Mapping!$AI$3:$AK$48,3,0)</f>
        <v>Central</v>
      </c>
      <c r="O800" t="str">
        <f>VLOOKUP(Table1[[#This Row],[Column1]],Mapping!$AM$8:$AN$11,2,0)</f>
        <v>Office Supplies</v>
      </c>
      <c r="P800" t="str">
        <f>VLOOKUP(Table1[[#This Row],[Column3]],Mapping!$AP$5:$AQ$22,2,0)</f>
        <v>Paper</v>
      </c>
      <c r="Q800">
        <v>19.36</v>
      </c>
      <c r="R800">
        <v>2</v>
      </c>
      <c r="S800">
        <v>9.2927999999999997</v>
      </c>
    </row>
    <row r="801" spans="1:19" x14ac:dyDescent="0.35">
      <c r="A801">
        <v>4470</v>
      </c>
      <c r="B801" t="s">
        <v>3896</v>
      </c>
      <c r="C801" t="s">
        <v>96</v>
      </c>
      <c r="D801" t="str">
        <f>MID(Table1[[#This Row],[Product ID]],5,2)</f>
        <v>FU</v>
      </c>
      <c r="E801" t="str">
        <f>LEFT(Table1[[#This Row],[Product ID]],3)</f>
        <v>FUR</v>
      </c>
      <c r="F801" s="10">
        <f>VLOOKUP(Table1[[#This Row],[Order ID]],Mapping!H801:J8592,3,0)</f>
        <v>40564</v>
      </c>
      <c r="G801" s="10">
        <f>VLOOKUP(Table1[[#This Row],[Order ID]],Mapping!H801:K8592,4,0)</f>
        <v>40569</v>
      </c>
      <c r="H801" t="str">
        <f>INDEX(Mapping!$B$2:$T$7793,MATCH(Data!$A801,Mapping!$B$3:$B$7793,0),MATCH(Data!$H$1,Mapping!$B$2:$T$2,0))</f>
        <v>Standard Class</v>
      </c>
      <c r="I801" t="str">
        <f>INDEX(Mapping!$B$2:$T$7793,MATCH(Data!$A801,Mapping!$B$3:$B$7793,0),MATCH(Data!$I$1,Mapping!$B$2:$T$2,0))</f>
        <v>Consumer</v>
      </c>
      <c r="J801">
        <f>VLOOKUP($A801,Mapping!$X$3:$Y$7793,2,0)</f>
        <v>90049</v>
      </c>
      <c r="K801" t="str">
        <f>VLOOKUP($J801,Mapping!$AB$3:$AC$475,2,0)</f>
        <v>Richardson</v>
      </c>
      <c r="L801" t="str">
        <f>VLOOKUP($K801,Mapping!$AF$3:$AG$475,2,0)</f>
        <v>Texas</v>
      </c>
      <c r="M801" t="str">
        <f>VLOOKUP($L801,Mapping!$AI$3:$AJ$48,2,0)</f>
        <v>United States</v>
      </c>
      <c r="N801" t="str">
        <f>VLOOKUP($L801,Mapping!$AI$3:$AK$48,3,0)</f>
        <v>Central</v>
      </c>
      <c r="O801" t="str">
        <f>VLOOKUP(Table1[[#This Row],[Column1]],Mapping!$AM$8:$AN$11,2,0)</f>
        <v>Furniture</v>
      </c>
      <c r="P801" t="str">
        <f>VLOOKUP(Table1[[#This Row],[Column3]],Mapping!$AP$5:$AQ$22,2,0)</f>
        <v>Furnishings</v>
      </c>
      <c r="Q801">
        <v>19.3</v>
      </c>
      <c r="R801">
        <v>2</v>
      </c>
      <c r="S801">
        <v>5.7899999999999991</v>
      </c>
    </row>
    <row r="802" spans="1:19" x14ac:dyDescent="0.35">
      <c r="A802">
        <v>2356</v>
      </c>
      <c r="B802" t="s">
        <v>2480</v>
      </c>
      <c r="C802" t="s">
        <v>1366</v>
      </c>
      <c r="D802" t="str">
        <f>MID(Table1[[#This Row],[Product ID]],5,2)</f>
        <v>BI</v>
      </c>
      <c r="E802" t="str">
        <f>LEFT(Table1[[#This Row],[Product ID]],3)</f>
        <v>OFF</v>
      </c>
      <c r="F802" s="10">
        <f>VLOOKUP(Table1[[#This Row],[Order ID]],Mapping!H802:J8593,3,0)</f>
        <v>40680</v>
      </c>
      <c r="G802" s="10">
        <f>VLOOKUP(Table1[[#This Row],[Order ID]],Mapping!H802:K8593,4,0)</f>
        <v>40684</v>
      </c>
      <c r="H802" t="str">
        <f>INDEX(Mapping!$B$2:$T$7793,MATCH(Data!$A802,Mapping!$B$3:$B$7793,0),MATCH(Data!$H$1,Mapping!$B$2:$T$2,0))</f>
        <v>First Class</v>
      </c>
      <c r="I802" t="str">
        <f>INDEX(Mapping!$B$2:$T$7793,MATCH(Data!$A802,Mapping!$B$3:$B$7793,0),MATCH(Data!$I$1,Mapping!$B$2:$T$2,0))</f>
        <v>Home Office</v>
      </c>
      <c r="J802">
        <f>VLOOKUP($A802,Mapping!$X$3:$Y$7793,2,0)</f>
        <v>54703</v>
      </c>
      <c r="K802" t="str">
        <f>VLOOKUP($J802,Mapping!$AB$3:$AC$475,2,0)</f>
        <v>Port Saint Lucie</v>
      </c>
      <c r="L802" t="str">
        <f>VLOOKUP($K802,Mapping!$AF$3:$AG$475,2,0)</f>
        <v>Florida</v>
      </c>
      <c r="M802" t="str">
        <f>VLOOKUP($L802,Mapping!$AI$3:$AJ$48,2,0)</f>
        <v>United States</v>
      </c>
      <c r="N802" t="str">
        <f>VLOOKUP($L802,Mapping!$AI$3:$AK$48,3,0)</f>
        <v>South</v>
      </c>
      <c r="O802" t="str">
        <f>VLOOKUP(Table1[[#This Row],[Column1]],Mapping!$AM$8:$AN$11,2,0)</f>
        <v>Office Supplies</v>
      </c>
      <c r="P802" t="str">
        <f>VLOOKUP(Table1[[#This Row],[Column3]],Mapping!$AP$5:$AQ$22,2,0)</f>
        <v>Binders</v>
      </c>
      <c r="Q802">
        <v>91.679999999999993</v>
      </c>
      <c r="R802">
        <v>3</v>
      </c>
      <c r="S802">
        <v>45.839999999999996</v>
      </c>
    </row>
    <row r="803" spans="1:19" x14ac:dyDescent="0.35">
      <c r="A803">
        <v>2219</v>
      </c>
      <c r="B803" t="s">
        <v>2371</v>
      </c>
      <c r="C803" t="s">
        <v>2372</v>
      </c>
      <c r="D803" t="str">
        <f>MID(Table1[[#This Row],[Product ID]],5,2)</f>
        <v>ST</v>
      </c>
      <c r="E803" t="str">
        <f>LEFT(Table1[[#This Row],[Product ID]],3)</f>
        <v>OFF</v>
      </c>
      <c r="F803" s="10">
        <f>VLOOKUP(Table1[[#This Row],[Order ID]],Mapping!H803:J8594,3,0)</f>
        <v>40848</v>
      </c>
      <c r="G803" s="10">
        <f>VLOOKUP(Table1[[#This Row],[Order ID]],Mapping!H803:K8594,4,0)</f>
        <v>40852</v>
      </c>
      <c r="H803" t="str">
        <f>INDEX(Mapping!$B$2:$T$7793,MATCH(Data!$A803,Mapping!$B$3:$B$7793,0),MATCH(Data!$H$1,Mapping!$B$2:$T$2,0))</f>
        <v>Standard Class</v>
      </c>
      <c r="I803" t="str">
        <f>INDEX(Mapping!$B$2:$T$7793,MATCH(Data!$A803,Mapping!$B$3:$B$7793,0),MATCH(Data!$I$1,Mapping!$B$2:$T$2,0))</f>
        <v>Home Office</v>
      </c>
      <c r="J803">
        <f>VLOOKUP($A803,Mapping!$X$3:$Y$7793,2,0)</f>
        <v>97206</v>
      </c>
      <c r="K803" t="str">
        <f>VLOOKUP($J803,Mapping!$AB$3:$AC$475,2,0)</f>
        <v>San Jose</v>
      </c>
      <c r="L803" t="str">
        <f>VLOOKUP($K803,Mapping!$AF$3:$AG$475,2,0)</f>
        <v>California</v>
      </c>
      <c r="M803" t="str">
        <f>VLOOKUP($L803,Mapping!$AI$3:$AJ$48,2,0)</f>
        <v>United States</v>
      </c>
      <c r="N803" t="str">
        <f>VLOOKUP($L803,Mapping!$AI$3:$AK$48,3,0)</f>
        <v>West</v>
      </c>
      <c r="O803" t="str">
        <f>VLOOKUP(Table1[[#This Row],[Column1]],Mapping!$AM$8:$AN$11,2,0)</f>
        <v>Office Supplies</v>
      </c>
      <c r="P803" t="str">
        <f>VLOOKUP(Table1[[#This Row],[Column3]],Mapping!$AP$5:$AQ$22,2,0)</f>
        <v>Storage</v>
      </c>
      <c r="Q803">
        <v>443.92</v>
      </c>
      <c r="R803">
        <v>5</v>
      </c>
      <c r="S803">
        <v>-94.33299999999997</v>
      </c>
    </row>
    <row r="804" spans="1:19" x14ac:dyDescent="0.35">
      <c r="A804">
        <v>2220</v>
      </c>
      <c r="B804" t="s">
        <v>2371</v>
      </c>
      <c r="C804" t="s">
        <v>2291</v>
      </c>
      <c r="D804" t="str">
        <f>MID(Table1[[#This Row],[Product ID]],5,2)</f>
        <v>PH</v>
      </c>
      <c r="E804" t="str">
        <f>LEFT(Table1[[#This Row],[Product ID]],3)</f>
        <v>TEC</v>
      </c>
      <c r="F804" s="10">
        <f>VLOOKUP(Table1[[#This Row],[Order ID]],Mapping!H804:J8595,3,0)</f>
        <v>40848</v>
      </c>
      <c r="G804" s="10">
        <f>VLOOKUP(Table1[[#This Row],[Order ID]],Mapping!H804:K8595,4,0)</f>
        <v>40852</v>
      </c>
      <c r="H804" t="str">
        <f>INDEX(Mapping!$B$2:$T$7793,MATCH(Data!$A804,Mapping!$B$3:$B$7793,0),MATCH(Data!$H$1,Mapping!$B$2:$T$2,0))</f>
        <v>Standard Class</v>
      </c>
      <c r="I804" t="str">
        <f>INDEX(Mapping!$B$2:$T$7793,MATCH(Data!$A804,Mapping!$B$3:$B$7793,0),MATCH(Data!$I$1,Mapping!$B$2:$T$2,0))</f>
        <v>Consumer</v>
      </c>
      <c r="J804">
        <f>VLOOKUP($A804,Mapping!$X$3:$Y$7793,2,0)</f>
        <v>97206</v>
      </c>
      <c r="K804" t="str">
        <f>VLOOKUP($J804,Mapping!$AB$3:$AC$475,2,0)</f>
        <v>San Jose</v>
      </c>
      <c r="L804" t="str">
        <f>VLOOKUP($K804,Mapping!$AF$3:$AG$475,2,0)</f>
        <v>California</v>
      </c>
      <c r="M804" t="str">
        <f>VLOOKUP($L804,Mapping!$AI$3:$AJ$48,2,0)</f>
        <v>United States</v>
      </c>
      <c r="N804" t="str">
        <f>VLOOKUP($L804,Mapping!$AI$3:$AK$48,3,0)</f>
        <v>West</v>
      </c>
      <c r="O804" t="str">
        <f>VLOOKUP(Table1[[#This Row],[Column1]],Mapping!$AM$8:$AN$11,2,0)</f>
        <v>Technology</v>
      </c>
      <c r="P804" t="str">
        <f>VLOOKUP(Table1[[#This Row],[Column3]],Mapping!$AP$5:$AQ$22,2,0)</f>
        <v>Phones</v>
      </c>
      <c r="Q804">
        <v>155.976</v>
      </c>
      <c r="R804">
        <v>3</v>
      </c>
      <c r="S804">
        <v>54.5916</v>
      </c>
    </row>
    <row r="805" spans="1:19" x14ac:dyDescent="0.35">
      <c r="A805">
        <v>1564</v>
      </c>
      <c r="B805" t="s">
        <v>1805</v>
      </c>
      <c r="C805" t="s">
        <v>1806</v>
      </c>
      <c r="D805" t="str">
        <f>MID(Table1[[#This Row],[Product ID]],5,2)</f>
        <v>BI</v>
      </c>
      <c r="E805" t="str">
        <f>LEFT(Table1[[#This Row],[Product ID]],3)</f>
        <v>OFF</v>
      </c>
      <c r="F805" s="10">
        <f>VLOOKUP(Table1[[#This Row],[Order ID]],Mapping!H805:J8596,3,0)</f>
        <v>40891</v>
      </c>
      <c r="G805" s="10">
        <f>VLOOKUP(Table1[[#This Row],[Order ID]],Mapping!H805:K8596,4,0)</f>
        <v>40896</v>
      </c>
      <c r="H805" t="str">
        <f>INDEX(Mapping!$B$2:$T$7793,MATCH(Data!$A805,Mapping!$B$3:$B$7793,0),MATCH(Data!$H$1,Mapping!$B$2:$T$2,0))</f>
        <v>Standard Class</v>
      </c>
      <c r="I805" t="str">
        <f>INDEX(Mapping!$B$2:$T$7793,MATCH(Data!$A805,Mapping!$B$3:$B$7793,0),MATCH(Data!$I$1,Mapping!$B$2:$T$2,0))</f>
        <v>Home Office</v>
      </c>
      <c r="J805">
        <f>VLOOKUP($A805,Mapping!$X$3:$Y$7793,2,0)</f>
        <v>60610</v>
      </c>
      <c r="K805" t="str">
        <f>VLOOKUP($J805,Mapping!$AB$3:$AC$475,2,0)</f>
        <v>Minneapolis</v>
      </c>
      <c r="L805" t="str">
        <f>VLOOKUP($K805,Mapping!$AF$3:$AG$475,2,0)</f>
        <v>Minnesota</v>
      </c>
      <c r="M805" t="str">
        <f>VLOOKUP($L805,Mapping!$AI$3:$AJ$48,2,0)</f>
        <v>United States</v>
      </c>
      <c r="N805" t="str">
        <f>VLOOKUP($L805,Mapping!$AI$3:$AK$48,3,0)</f>
        <v>Central</v>
      </c>
      <c r="O805" t="str">
        <f>VLOOKUP(Table1[[#This Row],[Column1]],Mapping!$AM$8:$AN$11,2,0)</f>
        <v>Office Supplies</v>
      </c>
      <c r="P805" t="str">
        <f>VLOOKUP(Table1[[#This Row],[Column3]],Mapping!$AP$5:$AQ$22,2,0)</f>
        <v>Binders</v>
      </c>
      <c r="Q805">
        <v>5.1039999999999992</v>
      </c>
      <c r="R805">
        <v>4</v>
      </c>
      <c r="S805">
        <v>-8.6768000000000018</v>
      </c>
    </row>
    <row r="806" spans="1:19" x14ac:dyDescent="0.35">
      <c r="A806">
        <v>1565</v>
      </c>
      <c r="B806" t="s">
        <v>1805</v>
      </c>
      <c r="C806" t="s">
        <v>1057</v>
      </c>
      <c r="D806" t="str">
        <f>MID(Table1[[#This Row],[Product ID]],5,2)</f>
        <v>FA</v>
      </c>
      <c r="E806" t="str">
        <f>LEFT(Table1[[#This Row],[Product ID]],3)</f>
        <v>OFF</v>
      </c>
      <c r="F806" s="10">
        <f>VLOOKUP(Table1[[#This Row],[Order ID]],Mapping!H806:J8597,3,0)</f>
        <v>40891</v>
      </c>
      <c r="G806" s="10">
        <f>VLOOKUP(Table1[[#This Row],[Order ID]],Mapping!H806:K8597,4,0)</f>
        <v>40896</v>
      </c>
      <c r="H806" t="str">
        <f>INDEX(Mapping!$B$2:$T$7793,MATCH(Data!$A806,Mapping!$B$3:$B$7793,0),MATCH(Data!$H$1,Mapping!$B$2:$T$2,0))</f>
        <v>Standard Class</v>
      </c>
      <c r="I806" t="str">
        <f>INDEX(Mapping!$B$2:$T$7793,MATCH(Data!$A806,Mapping!$B$3:$B$7793,0),MATCH(Data!$I$1,Mapping!$B$2:$T$2,0))</f>
        <v>Consumer</v>
      </c>
      <c r="J806">
        <f>VLOOKUP($A806,Mapping!$X$3:$Y$7793,2,0)</f>
        <v>60610</v>
      </c>
      <c r="K806" t="str">
        <f>VLOOKUP($J806,Mapping!$AB$3:$AC$475,2,0)</f>
        <v>Minneapolis</v>
      </c>
      <c r="L806" t="str">
        <f>VLOOKUP($K806,Mapping!$AF$3:$AG$475,2,0)</f>
        <v>Minnesota</v>
      </c>
      <c r="M806" t="str">
        <f>VLOOKUP($L806,Mapping!$AI$3:$AJ$48,2,0)</f>
        <v>United States</v>
      </c>
      <c r="N806" t="str">
        <f>VLOOKUP($L806,Mapping!$AI$3:$AK$48,3,0)</f>
        <v>Central</v>
      </c>
      <c r="O806" t="str">
        <f>VLOOKUP(Table1[[#This Row],[Column1]],Mapping!$AM$8:$AN$11,2,0)</f>
        <v>Office Supplies</v>
      </c>
      <c r="P806" t="str">
        <f>VLOOKUP(Table1[[#This Row],[Column3]],Mapping!$AP$5:$AQ$22,2,0)</f>
        <v>Fasteners</v>
      </c>
      <c r="Q806">
        <v>2.8960000000000004</v>
      </c>
      <c r="R806">
        <v>2</v>
      </c>
      <c r="S806">
        <v>0.4705999999999998</v>
      </c>
    </row>
    <row r="807" spans="1:19" x14ac:dyDescent="0.35">
      <c r="A807">
        <v>1566</v>
      </c>
      <c r="B807" t="s">
        <v>1805</v>
      </c>
      <c r="C807" t="s">
        <v>1807</v>
      </c>
      <c r="D807" t="str">
        <f>MID(Table1[[#This Row],[Product ID]],5,2)</f>
        <v>AC</v>
      </c>
      <c r="E807" t="str">
        <f>LEFT(Table1[[#This Row],[Product ID]],3)</f>
        <v>TEC</v>
      </c>
      <c r="F807" s="10">
        <f>VLOOKUP(Table1[[#This Row],[Order ID]],Mapping!H807:J8598,3,0)</f>
        <v>40891</v>
      </c>
      <c r="G807" s="10">
        <f>VLOOKUP(Table1[[#This Row],[Order ID]],Mapping!H807:K8598,4,0)</f>
        <v>40896</v>
      </c>
      <c r="H807" t="str">
        <f>INDEX(Mapping!$B$2:$T$7793,MATCH(Data!$A807,Mapping!$B$3:$B$7793,0),MATCH(Data!$H$1,Mapping!$B$2:$T$2,0))</f>
        <v>Standard Class</v>
      </c>
      <c r="I807" t="str">
        <f>INDEX(Mapping!$B$2:$T$7793,MATCH(Data!$A807,Mapping!$B$3:$B$7793,0),MATCH(Data!$I$1,Mapping!$B$2:$T$2,0))</f>
        <v>Consumer</v>
      </c>
      <c r="J807">
        <f>VLOOKUP($A807,Mapping!$X$3:$Y$7793,2,0)</f>
        <v>60610</v>
      </c>
      <c r="K807" t="str">
        <f>VLOOKUP($J807,Mapping!$AB$3:$AC$475,2,0)</f>
        <v>Minneapolis</v>
      </c>
      <c r="L807" t="str">
        <f>VLOOKUP($K807,Mapping!$AF$3:$AG$475,2,0)</f>
        <v>Minnesota</v>
      </c>
      <c r="M807" t="str">
        <f>VLOOKUP($L807,Mapping!$AI$3:$AJ$48,2,0)</f>
        <v>United States</v>
      </c>
      <c r="N807" t="str">
        <f>VLOOKUP($L807,Mapping!$AI$3:$AK$48,3,0)</f>
        <v>Central</v>
      </c>
      <c r="O807" t="str">
        <f>VLOOKUP(Table1[[#This Row],[Column1]],Mapping!$AM$8:$AN$11,2,0)</f>
        <v>Technology</v>
      </c>
      <c r="P807" t="str">
        <f>VLOOKUP(Table1[[#This Row],[Column3]],Mapping!$AP$5:$AQ$22,2,0)</f>
        <v>Accessories</v>
      </c>
      <c r="Q807">
        <v>35.016000000000005</v>
      </c>
      <c r="R807">
        <v>3</v>
      </c>
      <c r="S807">
        <v>-2.188500000000003</v>
      </c>
    </row>
    <row r="808" spans="1:19" x14ac:dyDescent="0.35">
      <c r="A808">
        <v>3743</v>
      </c>
      <c r="B808" t="s">
        <v>3433</v>
      </c>
      <c r="C808" t="s">
        <v>1898</v>
      </c>
      <c r="D808" t="str">
        <f>MID(Table1[[#This Row],[Product ID]],5,2)</f>
        <v>EN</v>
      </c>
      <c r="E808" t="str">
        <f>LEFT(Table1[[#This Row],[Product ID]],3)</f>
        <v>OFF</v>
      </c>
      <c r="F808" s="10">
        <f>VLOOKUP(Table1[[#This Row],[Order ID]],Mapping!H808:J8599,3,0)</f>
        <v>40870</v>
      </c>
      <c r="G808" s="10">
        <f>VLOOKUP(Table1[[#This Row],[Order ID]],Mapping!H808:K8599,4,0)</f>
        <v>40875</v>
      </c>
      <c r="H808" t="str">
        <f>INDEX(Mapping!$B$2:$T$7793,MATCH(Data!$A808,Mapping!$B$3:$B$7793,0),MATCH(Data!$H$1,Mapping!$B$2:$T$2,0))</f>
        <v>Second Class</v>
      </c>
      <c r="I808" t="str">
        <f>INDEX(Mapping!$B$2:$T$7793,MATCH(Data!$A808,Mapping!$B$3:$B$7793,0),MATCH(Data!$I$1,Mapping!$B$2:$T$2,0))</f>
        <v>Consumer</v>
      </c>
      <c r="J808">
        <f>VLOOKUP($A808,Mapping!$X$3:$Y$7793,2,0)</f>
        <v>19134</v>
      </c>
      <c r="K808" t="str">
        <f>VLOOKUP($J808,Mapping!$AB$3:$AC$475,2,0)</f>
        <v>Detroit</v>
      </c>
      <c r="L808" t="str">
        <f>VLOOKUP($K808,Mapping!$AF$3:$AG$475,2,0)</f>
        <v>Michigan</v>
      </c>
      <c r="M808" t="str">
        <f>VLOOKUP($L808,Mapping!$AI$3:$AJ$48,2,0)</f>
        <v>United States</v>
      </c>
      <c r="N808" t="str">
        <f>VLOOKUP($L808,Mapping!$AI$3:$AK$48,3,0)</f>
        <v>Central</v>
      </c>
      <c r="O808" t="str">
        <f>VLOOKUP(Table1[[#This Row],[Column1]],Mapping!$AM$8:$AN$11,2,0)</f>
        <v>Office Supplies</v>
      </c>
      <c r="P808" t="str">
        <f>VLOOKUP(Table1[[#This Row],[Column3]],Mapping!$AP$5:$AQ$22,2,0)</f>
        <v>Envelopes</v>
      </c>
      <c r="Q808">
        <v>62.808000000000007</v>
      </c>
      <c r="R808">
        <v>3</v>
      </c>
      <c r="S808">
        <v>21.197700000000001</v>
      </c>
    </row>
    <row r="809" spans="1:19" x14ac:dyDescent="0.35">
      <c r="A809">
        <v>7419</v>
      </c>
      <c r="B809" t="s">
        <v>5565</v>
      </c>
      <c r="C809" t="s">
        <v>1081</v>
      </c>
      <c r="D809" t="str">
        <f>MID(Table1[[#This Row],[Product ID]],5,2)</f>
        <v>AR</v>
      </c>
      <c r="E809" t="str">
        <f>LEFT(Table1[[#This Row],[Product ID]],3)</f>
        <v>OFF</v>
      </c>
      <c r="F809" s="10">
        <f>VLOOKUP(Table1[[#This Row],[Order ID]],Mapping!H809:J8600,3,0)</f>
        <v>40638</v>
      </c>
      <c r="G809" s="10">
        <f>VLOOKUP(Table1[[#This Row],[Order ID]],Mapping!H809:K8600,4,0)</f>
        <v>40640</v>
      </c>
      <c r="H809" t="str">
        <f>INDEX(Mapping!$B$2:$T$7793,MATCH(Data!$A809,Mapping!$B$3:$B$7793,0),MATCH(Data!$H$1,Mapping!$B$2:$T$2,0))</f>
        <v>Standard Class</v>
      </c>
      <c r="I809" t="str">
        <f>INDEX(Mapping!$B$2:$T$7793,MATCH(Data!$A809,Mapping!$B$3:$B$7793,0),MATCH(Data!$I$1,Mapping!$B$2:$T$2,0))</f>
        <v>Corporate</v>
      </c>
      <c r="J809">
        <f>VLOOKUP($A809,Mapping!$X$3:$Y$7793,2,0)</f>
        <v>48127</v>
      </c>
      <c r="K809" t="str">
        <f>VLOOKUP($J809,Mapping!$AB$3:$AC$475,2,0)</f>
        <v>Wichita</v>
      </c>
      <c r="L809" t="str">
        <f>VLOOKUP($K809,Mapping!$AF$3:$AG$475,2,0)</f>
        <v>Kansas</v>
      </c>
      <c r="M809" t="str">
        <f>VLOOKUP($L809,Mapping!$AI$3:$AJ$48,2,0)</f>
        <v>United States</v>
      </c>
      <c r="N809" t="str">
        <f>VLOOKUP($L809,Mapping!$AI$3:$AK$48,3,0)</f>
        <v>Central</v>
      </c>
      <c r="O809" t="str">
        <f>VLOOKUP(Table1[[#This Row],[Column1]],Mapping!$AM$8:$AN$11,2,0)</f>
        <v>Office Supplies</v>
      </c>
      <c r="P809" t="str">
        <f>VLOOKUP(Table1[[#This Row],[Column3]],Mapping!$AP$5:$AQ$22,2,0)</f>
        <v>Art</v>
      </c>
      <c r="Q809">
        <v>26.7</v>
      </c>
      <c r="R809">
        <v>2</v>
      </c>
      <c r="S809">
        <v>7.4759999999999991</v>
      </c>
    </row>
    <row r="810" spans="1:19" x14ac:dyDescent="0.35">
      <c r="A810">
        <v>7421</v>
      </c>
      <c r="B810" t="s">
        <v>5565</v>
      </c>
      <c r="C810" t="s">
        <v>203</v>
      </c>
      <c r="D810" t="str">
        <f>MID(Table1[[#This Row],[Product ID]],5,2)</f>
        <v>AR</v>
      </c>
      <c r="E810" t="str">
        <f>LEFT(Table1[[#This Row],[Product ID]],3)</f>
        <v>OFF</v>
      </c>
      <c r="F810" s="10">
        <f>VLOOKUP(Table1[[#This Row],[Order ID]],Mapping!H810:J8601,3,0)</f>
        <v>40638</v>
      </c>
      <c r="G810" s="10">
        <f>VLOOKUP(Table1[[#This Row],[Order ID]],Mapping!H810:K8601,4,0)</f>
        <v>40640</v>
      </c>
      <c r="H810" t="str">
        <f>INDEX(Mapping!$B$2:$T$7793,MATCH(Data!$A810,Mapping!$B$3:$B$7793,0),MATCH(Data!$H$1,Mapping!$B$2:$T$2,0))</f>
        <v>Second Class</v>
      </c>
      <c r="I810" t="str">
        <f>INDEX(Mapping!$B$2:$T$7793,MATCH(Data!$A810,Mapping!$B$3:$B$7793,0),MATCH(Data!$I$1,Mapping!$B$2:$T$2,0))</f>
        <v>Consumer</v>
      </c>
      <c r="J810">
        <f>VLOOKUP($A810,Mapping!$X$3:$Y$7793,2,0)</f>
        <v>48127</v>
      </c>
      <c r="K810" t="str">
        <f>VLOOKUP($J810,Mapping!$AB$3:$AC$475,2,0)</f>
        <v>Wichita</v>
      </c>
      <c r="L810" t="str">
        <f>VLOOKUP($K810,Mapping!$AF$3:$AG$475,2,0)</f>
        <v>Kansas</v>
      </c>
      <c r="M810" t="str">
        <f>VLOOKUP($L810,Mapping!$AI$3:$AJ$48,2,0)</f>
        <v>United States</v>
      </c>
      <c r="N810" t="str">
        <f>VLOOKUP($L810,Mapping!$AI$3:$AK$48,3,0)</f>
        <v>Central</v>
      </c>
      <c r="O810" t="str">
        <f>VLOOKUP(Table1[[#This Row],[Column1]],Mapping!$AM$8:$AN$11,2,0)</f>
        <v>Office Supplies</v>
      </c>
      <c r="P810" t="str">
        <f>VLOOKUP(Table1[[#This Row],[Column3]],Mapping!$AP$5:$AQ$22,2,0)</f>
        <v>Art</v>
      </c>
      <c r="Q810">
        <v>13.89</v>
      </c>
      <c r="R810">
        <v>3</v>
      </c>
      <c r="S810">
        <v>4.5836999999999994</v>
      </c>
    </row>
    <row r="811" spans="1:19" x14ac:dyDescent="0.35">
      <c r="A811">
        <v>7422</v>
      </c>
      <c r="B811" t="s">
        <v>5565</v>
      </c>
      <c r="C811" t="s">
        <v>176</v>
      </c>
      <c r="D811" t="str">
        <f>MID(Table1[[#This Row],[Product ID]],5,2)</f>
        <v>ST</v>
      </c>
      <c r="E811" t="str">
        <f>LEFT(Table1[[#This Row],[Product ID]],3)</f>
        <v>OFF</v>
      </c>
      <c r="F811" s="10">
        <f>VLOOKUP(Table1[[#This Row],[Order ID]],Mapping!H811:J8602,3,0)</f>
        <v>40638</v>
      </c>
      <c r="G811" s="10">
        <f>VLOOKUP(Table1[[#This Row],[Order ID]],Mapping!H811:K8602,4,0)</f>
        <v>40640</v>
      </c>
      <c r="H811" t="str">
        <f>INDEX(Mapping!$B$2:$T$7793,MATCH(Data!$A811,Mapping!$B$3:$B$7793,0),MATCH(Data!$H$1,Mapping!$B$2:$T$2,0))</f>
        <v>Second Class</v>
      </c>
      <c r="I811" t="str">
        <f>INDEX(Mapping!$B$2:$T$7793,MATCH(Data!$A811,Mapping!$B$3:$B$7793,0),MATCH(Data!$I$1,Mapping!$B$2:$T$2,0))</f>
        <v>Consumer</v>
      </c>
      <c r="J811">
        <f>VLOOKUP($A811,Mapping!$X$3:$Y$7793,2,0)</f>
        <v>48127</v>
      </c>
      <c r="K811" t="str">
        <f>VLOOKUP($J811,Mapping!$AB$3:$AC$475,2,0)</f>
        <v>Wichita</v>
      </c>
      <c r="L811" t="str">
        <f>VLOOKUP($K811,Mapping!$AF$3:$AG$475,2,0)</f>
        <v>Kansas</v>
      </c>
      <c r="M811" t="str">
        <f>VLOOKUP($L811,Mapping!$AI$3:$AJ$48,2,0)</f>
        <v>United States</v>
      </c>
      <c r="N811" t="str">
        <f>VLOOKUP($L811,Mapping!$AI$3:$AK$48,3,0)</f>
        <v>Central</v>
      </c>
      <c r="O811" t="str">
        <f>VLOOKUP(Table1[[#This Row],[Column1]],Mapping!$AM$8:$AN$11,2,0)</f>
        <v>Office Supplies</v>
      </c>
      <c r="P811" t="str">
        <f>VLOOKUP(Table1[[#This Row],[Column3]],Mapping!$AP$5:$AQ$22,2,0)</f>
        <v>Storage</v>
      </c>
      <c r="Q811">
        <v>689.81999999999994</v>
      </c>
      <c r="R811">
        <v>6</v>
      </c>
      <c r="S811">
        <v>20.694600000000008</v>
      </c>
    </row>
    <row r="812" spans="1:19" x14ac:dyDescent="0.35">
      <c r="A812">
        <v>5069</v>
      </c>
      <c r="B812" t="s">
        <v>4238</v>
      </c>
      <c r="C812" t="s">
        <v>4239</v>
      </c>
      <c r="D812" t="str">
        <f>MID(Table1[[#This Row],[Product ID]],5,2)</f>
        <v>BO</v>
      </c>
      <c r="E812" t="str">
        <f>LEFT(Table1[[#This Row],[Product ID]],3)</f>
        <v>FUR</v>
      </c>
      <c r="F812" s="10">
        <f>VLOOKUP(Table1[[#This Row],[Order ID]],Mapping!H812:J8603,3,0)</f>
        <v>40558</v>
      </c>
      <c r="G812" s="10">
        <f>VLOOKUP(Table1[[#This Row],[Order ID]],Mapping!H812:K8603,4,0)</f>
        <v>40559</v>
      </c>
      <c r="H812" t="str">
        <f>INDEX(Mapping!$B$2:$T$7793,MATCH(Data!$A812,Mapping!$B$3:$B$7793,0),MATCH(Data!$H$1,Mapping!$B$2:$T$2,0))</f>
        <v>Standard Class</v>
      </c>
      <c r="I812" t="str">
        <f>INDEX(Mapping!$B$2:$T$7793,MATCH(Data!$A812,Mapping!$B$3:$B$7793,0),MATCH(Data!$I$1,Mapping!$B$2:$T$2,0))</f>
        <v>Home Office</v>
      </c>
      <c r="J812">
        <f>VLOOKUP($A812,Mapping!$X$3:$Y$7793,2,0)</f>
        <v>19140</v>
      </c>
      <c r="K812" t="str">
        <f>VLOOKUP($J812,Mapping!$AB$3:$AC$475,2,0)</f>
        <v>Orem</v>
      </c>
      <c r="L812" t="str">
        <f>VLOOKUP($K812,Mapping!$AF$3:$AG$475,2,0)</f>
        <v>Utah</v>
      </c>
      <c r="M812" t="str">
        <f>VLOOKUP($L812,Mapping!$AI$3:$AJ$48,2,0)</f>
        <v>United States</v>
      </c>
      <c r="N812" t="str">
        <f>VLOOKUP($L812,Mapping!$AI$3:$AK$48,3,0)</f>
        <v>West</v>
      </c>
      <c r="O812" t="str">
        <f>VLOOKUP(Table1[[#This Row],[Column1]],Mapping!$AM$8:$AN$11,2,0)</f>
        <v>Furniture</v>
      </c>
      <c r="P812" t="str">
        <f>VLOOKUP(Table1[[#This Row],[Column3]],Mapping!$AP$5:$AQ$22,2,0)</f>
        <v>Bookcases</v>
      </c>
      <c r="Q812">
        <v>61.96</v>
      </c>
      <c r="R812">
        <v>4</v>
      </c>
      <c r="S812">
        <v>-53.285600000000009</v>
      </c>
    </row>
    <row r="813" spans="1:19" x14ac:dyDescent="0.35">
      <c r="A813">
        <v>5082</v>
      </c>
      <c r="B813" t="s">
        <v>4243</v>
      </c>
      <c r="C813" t="s">
        <v>748</v>
      </c>
      <c r="D813" t="str">
        <f>MID(Table1[[#This Row],[Product ID]],5,2)</f>
        <v>FU</v>
      </c>
      <c r="E813" t="str">
        <f>LEFT(Table1[[#This Row],[Product ID]],3)</f>
        <v>FUR</v>
      </c>
      <c r="F813" s="10">
        <f>VLOOKUP(Table1[[#This Row],[Order ID]],Mapping!H813:J8604,3,0)</f>
        <v>40801</v>
      </c>
      <c r="G813" s="10">
        <f>VLOOKUP(Table1[[#This Row],[Order ID]],Mapping!H813:K8604,4,0)</f>
        <v>40805</v>
      </c>
      <c r="H813" t="str">
        <f>INDEX(Mapping!$B$2:$T$7793,MATCH(Data!$A813,Mapping!$B$3:$B$7793,0),MATCH(Data!$H$1,Mapping!$B$2:$T$2,0))</f>
        <v>Standard Class</v>
      </c>
      <c r="I813" t="str">
        <f>INDEX(Mapping!$B$2:$T$7793,MATCH(Data!$A813,Mapping!$B$3:$B$7793,0),MATCH(Data!$I$1,Mapping!$B$2:$T$2,0))</f>
        <v>Consumer</v>
      </c>
      <c r="J813">
        <f>VLOOKUP($A813,Mapping!$X$3:$Y$7793,2,0)</f>
        <v>19120</v>
      </c>
      <c r="K813" t="str">
        <f>VLOOKUP($J813,Mapping!$AB$3:$AC$475,2,0)</f>
        <v>Cincinnati</v>
      </c>
      <c r="L813" t="str">
        <f>VLOOKUP($K813,Mapping!$AF$3:$AG$475,2,0)</f>
        <v>Ohio</v>
      </c>
      <c r="M813" t="str">
        <f>VLOOKUP($L813,Mapping!$AI$3:$AJ$48,2,0)</f>
        <v>United States</v>
      </c>
      <c r="N813" t="str">
        <f>VLOOKUP($L813,Mapping!$AI$3:$AK$48,3,0)</f>
        <v>East</v>
      </c>
      <c r="O813" t="str">
        <f>VLOOKUP(Table1[[#This Row],[Column1]],Mapping!$AM$8:$AN$11,2,0)</f>
        <v>Furniture</v>
      </c>
      <c r="P813" t="str">
        <f>VLOOKUP(Table1[[#This Row],[Column3]],Mapping!$AP$5:$AQ$22,2,0)</f>
        <v>Furnishings</v>
      </c>
      <c r="Q813">
        <v>103.93599999999999</v>
      </c>
      <c r="R813">
        <v>4</v>
      </c>
      <c r="S813">
        <v>16.889599999999998</v>
      </c>
    </row>
    <row r="814" spans="1:19" x14ac:dyDescent="0.35">
      <c r="A814">
        <v>2925</v>
      </c>
      <c r="B814" t="s">
        <v>2887</v>
      </c>
      <c r="C814" t="s">
        <v>1533</v>
      </c>
      <c r="D814" t="str">
        <f>MID(Table1[[#This Row],[Product ID]],5,2)</f>
        <v>PH</v>
      </c>
      <c r="E814" t="str">
        <f>LEFT(Table1[[#This Row],[Product ID]],3)</f>
        <v>TEC</v>
      </c>
      <c r="F814" s="10">
        <f>VLOOKUP(Table1[[#This Row],[Order ID]],Mapping!H814:J8605,3,0)</f>
        <v>40863</v>
      </c>
      <c r="G814" s="10">
        <f>VLOOKUP(Table1[[#This Row],[Order ID]],Mapping!H814:K8605,4,0)</f>
        <v>40867</v>
      </c>
      <c r="H814" t="str">
        <f>INDEX(Mapping!$B$2:$T$7793,MATCH(Data!$A814,Mapping!$B$3:$B$7793,0),MATCH(Data!$H$1,Mapping!$B$2:$T$2,0))</f>
        <v>Standard Class</v>
      </c>
      <c r="I814" t="str">
        <f>INDEX(Mapping!$B$2:$T$7793,MATCH(Data!$A814,Mapping!$B$3:$B$7793,0),MATCH(Data!$I$1,Mapping!$B$2:$T$2,0))</f>
        <v>Consumer</v>
      </c>
      <c r="J814">
        <f>VLOOKUP($A814,Mapping!$X$3:$Y$7793,2,0)</f>
        <v>66502</v>
      </c>
      <c r="K814" t="str">
        <f>VLOOKUP($J814,Mapping!$AB$3:$AC$475,2,0)</f>
        <v>Elkhart</v>
      </c>
      <c r="L814" t="str">
        <f>VLOOKUP($K814,Mapping!$AF$3:$AG$475,2,0)</f>
        <v>Indiana</v>
      </c>
      <c r="M814" t="str">
        <f>VLOOKUP($L814,Mapping!$AI$3:$AJ$48,2,0)</f>
        <v>United States</v>
      </c>
      <c r="N814" t="str">
        <f>VLOOKUP($L814,Mapping!$AI$3:$AK$48,3,0)</f>
        <v>Central</v>
      </c>
      <c r="O814" t="str">
        <f>VLOOKUP(Table1[[#This Row],[Column1]],Mapping!$AM$8:$AN$11,2,0)</f>
        <v>Technology</v>
      </c>
      <c r="P814" t="str">
        <f>VLOOKUP(Table1[[#This Row],[Column3]],Mapping!$AP$5:$AQ$22,2,0)</f>
        <v>Phones</v>
      </c>
      <c r="Q814">
        <v>273.95999999999998</v>
      </c>
      <c r="R814">
        <v>2</v>
      </c>
      <c r="S814">
        <v>10.958399999999983</v>
      </c>
    </row>
    <row r="815" spans="1:19" x14ac:dyDescent="0.35">
      <c r="A815">
        <v>474</v>
      </c>
      <c r="B815" t="s">
        <v>635</v>
      </c>
      <c r="C815" t="s">
        <v>636</v>
      </c>
      <c r="D815" t="str">
        <f>MID(Table1[[#This Row],[Product ID]],5,2)</f>
        <v>ST</v>
      </c>
      <c r="E815" t="str">
        <f>LEFT(Table1[[#This Row],[Product ID]],3)</f>
        <v>OFF</v>
      </c>
      <c r="F815" s="10" t="e">
        <f>VLOOKUP(Table1[[#This Row],[Order ID]],Mapping!H815:J8606,3,0)</f>
        <v>#N/A</v>
      </c>
      <c r="G815" s="10" t="e">
        <f>VLOOKUP(Table1[[#This Row],[Order ID]],Mapping!H815:K8606,4,0)</f>
        <v>#N/A</v>
      </c>
      <c r="H815" t="str">
        <f>INDEX(Mapping!$B$2:$T$7793,MATCH(Data!$A815,Mapping!$B$3:$B$7793,0),MATCH(Data!$H$1,Mapping!$B$2:$T$2,0))</f>
        <v>Standard Class</v>
      </c>
      <c r="I815" t="str">
        <f>INDEX(Mapping!$B$2:$T$7793,MATCH(Data!$A815,Mapping!$B$3:$B$7793,0),MATCH(Data!$I$1,Mapping!$B$2:$T$2,0))</f>
        <v>Consumer</v>
      </c>
      <c r="J815">
        <f>VLOOKUP($A815,Mapping!$X$3:$Y$7793,2,0)</f>
        <v>33614</v>
      </c>
      <c r="K815" t="str">
        <f>VLOOKUP($J815,Mapping!$AB$3:$AC$475,2,0)</f>
        <v>Saint Petersburg</v>
      </c>
      <c r="L815" t="str">
        <f>VLOOKUP($K815,Mapping!$AF$3:$AG$475,2,0)</f>
        <v>Florida</v>
      </c>
      <c r="M815" t="str">
        <f>VLOOKUP($L815,Mapping!$AI$3:$AJ$48,2,0)</f>
        <v>United States</v>
      </c>
      <c r="N815" t="str">
        <f>VLOOKUP($L815,Mapping!$AI$3:$AK$48,3,0)</f>
        <v>South</v>
      </c>
      <c r="O815" t="str">
        <f>VLOOKUP(Table1[[#This Row],[Column1]],Mapping!$AM$8:$AN$11,2,0)</f>
        <v>Office Supplies</v>
      </c>
      <c r="P815" t="str">
        <f>VLOOKUP(Table1[[#This Row],[Column3]],Mapping!$AP$5:$AQ$22,2,0)</f>
        <v>Storage</v>
      </c>
      <c r="Q815">
        <v>142.77600000000001</v>
      </c>
      <c r="R815">
        <v>1</v>
      </c>
      <c r="S815">
        <v>17.84699999999998</v>
      </c>
    </row>
    <row r="816" spans="1:19" x14ac:dyDescent="0.35">
      <c r="A816">
        <v>475</v>
      </c>
      <c r="B816" t="s">
        <v>635</v>
      </c>
      <c r="C816" t="s">
        <v>331</v>
      </c>
      <c r="D816" t="str">
        <f>MID(Table1[[#This Row],[Product ID]],5,2)</f>
        <v>FU</v>
      </c>
      <c r="E816" t="str">
        <f>LEFT(Table1[[#This Row],[Product ID]],3)</f>
        <v>FUR</v>
      </c>
      <c r="F816" s="10" t="e">
        <f>VLOOKUP(Table1[[#This Row],[Order ID]],Mapping!H816:J8607,3,0)</f>
        <v>#N/A</v>
      </c>
      <c r="G816" s="10" t="e">
        <f>VLOOKUP(Table1[[#This Row],[Order ID]],Mapping!H816:K8607,4,0)</f>
        <v>#N/A</v>
      </c>
      <c r="H816" t="str">
        <f>INDEX(Mapping!$B$2:$T$7793,MATCH(Data!$A816,Mapping!$B$3:$B$7793,0),MATCH(Data!$H$1,Mapping!$B$2:$T$2,0))</f>
        <v>Standard Class</v>
      </c>
      <c r="I816" t="str">
        <f>INDEX(Mapping!$B$2:$T$7793,MATCH(Data!$A816,Mapping!$B$3:$B$7793,0),MATCH(Data!$I$1,Mapping!$B$2:$T$2,0))</f>
        <v>Consumer</v>
      </c>
      <c r="J816">
        <f>VLOOKUP($A816,Mapping!$X$3:$Y$7793,2,0)</f>
        <v>33614</v>
      </c>
      <c r="K816" t="str">
        <f>VLOOKUP($J816,Mapping!$AB$3:$AC$475,2,0)</f>
        <v>Saint Petersburg</v>
      </c>
      <c r="L816" t="str">
        <f>VLOOKUP($K816,Mapping!$AF$3:$AG$475,2,0)</f>
        <v>Florida</v>
      </c>
      <c r="M816" t="str">
        <f>VLOOKUP($L816,Mapping!$AI$3:$AJ$48,2,0)</f>
        <v>United States</v>
      </c>
      <c r="N816" t="str">
        <f>VLOOKUP($L816,Mapping!$AI$3:$AK$48,3,0)</f>
        <v>South</v>
      </c>
      <c r="O816" t="str">
        <f>VLOOKUP(Table1[[#This Row],[Column1]],Mapping!$AM$8:$AN$11,2,0)</f>
        <v>Furniture</v>
      </c>
      <c r="P816" t="str">
        <f>VLOOKUP(Table1[[#This Row],[Column3]],Mapping!$AP$5:$AQ$22,2,0)</f>
        <v>Furnishings</v>
      </c>
      <c r="Q816">
        <v>45.695999999999998</v>
      </c>
      <c r="R816">
        <v>3</v>
      </c>
      <c r="S816">
        <v>5.1407999999999916</v>
      </c>
    </row>
    <row r="817" spans="1:19" x14ac:dyDescent="0.35">
      <c r="A817">
        <v>477</v>
      </c>
      <c r="B817" t="s">
        <v>635</v>
      </c>
      <c r="C817" t="s">
        <v>455</v>
      </c>
      <c r="D817" t="str">
        <f>MID(Table1[[#This Row],[Product ID]],5,2)</f>
        <v>BI</v>
      </c>
      <c r="E817" t="str">
        <f>LEFT(Table1[[#This Row],[Product ID]],3)</f>
        <v>OFF</v>
      </c>
      <c r="F817" s="10" t="e">
        <f>VLOOKUP(Table1[[#This Row],[Order ID]],Mapping!H817:J8608,3,0)</f>
        <v>#N/A</v>
      </c>
      <c r="G817" s="10" t="e">
        <f>VLOOKUP(Table1[[#This Row],[Order ID]],Mapping!H817:K8608,4,0)</f>
        <v>#N/A</v>
      </c>
      <c r="H817" t="str">
        <f>INDEX(Mapping!$B$2:$T$7793,MATCH(Data!$A817,Mapping!$B$3:$B$7793,0),MATCH(Data!$H$1,Mapping!$B$2:$T$2,0))</f>
        <v>Standard Class</v>
      </c>
      <c r="I817" t="str">
        <f>INDEX(Mapping!$B$2:$T$7793,MATCH(Data!$A817,Mapping!$B$3:$B$7793,0),MATCH(Data!$I$1,Mapping!$B$2:$T$2,0))</f>
        <v>Consumer</v>
      </c>
      <c r="J817">
        <f>VLOOKUP($A817,Mapping!$X$3:$Y$7793,2,0)</f>
        <v>33614</v>
      </c>
      <c r="K817" t="str">
        <f>VLOOKUP($J817,Mapping!$AB$3:$AC$475,2,0)</f>
        <v>Saint Petersburg</v>
      </c>
      <c r="L817" t="str">
        <f>VLOOKUP($K817,Mapping!$AF$3:$AG$475,2,0)</f>
        <v>Florida</v>
      </c>
      <c r="M817" t="str">
        <f>VLOOKUP($L817,Mapping!$AI$3:$AJ$48,2,0)</f>
        <v>United States</v>
      </c>
      <c r="N817" t="str">
        <f>VLOOKUP($L817,Mapping!$AI$3:$AK$48,3,0)</f>
        <v>South</v>
      </c>
      <c r="O817" t="str">
        <f>VLOOKUP(Table1[[#This Row],[Column1]],Mapping!$AM$8:$AN$11,2,0)</f>
        <v>Office Supplies</v>
      </c>
      <c r="P817" t="str">
        <f>VLOOKUP(Table1[[#This Row],[Column3]],Mapping!$AP$5:$AQ$22,2,0)</f>
        <v>Binders</v>
      </c>
      <c r="Q817">
        <v>43.188000000000009</v>
      </c>
      <c r="R817">
        <v>4</v>
      </c>
      <c r="S817">
        <v>-31.671199999999999</v>
      </c>
    </row>
    <row r="818" spans="1:19" x14ac:dyDescent="0.35">
      <c r="A818">
        <v>6007</v>
      </c>
      <c r="B818" t="s">
        <v>4764</v>
      </c>
      <c r="C818" t="s">
        <v>730</v>
      </c>
      <c r="D818" t="str">
        <f>MID(Table1[[#This Row],[Product ID]],5,2)</f>
        <v>AP</v>
      </c>
      <c r="E818" t="str">
        <f>LEFT(Table1[[#This Row],[Product ID]],3)</f>
        <v>OFF</v>
      </c>
      <c r="F818" s="10">
        <f>VLOOKUP(Table1[[#This Row],[Order ID]],Mapping!H818:J8609,3,0)</f>
        <v>40882</v>
      </c>
      <c r="G818" s="10">
        <f>VLOOKUP(Table1[[#This Row],[Order ID]],Mapping!H818:K8609,4,0)</f>
        <v>40884</v>
      </c>
      <c r="H818" t="str">
        <f>INDEX(Mapping!$B$2:$T$7793,MATCH(Data!$A818,Mapping!$B$3:$B$7793,0),MATCH(Data!$H$1,Mapping!$B$2:$T$2,0))</f>
        <v>Standard Class</v>
      </c>
      <c r="I818" t="str">
        <f>INDEX(Mapping!$B$2:$T$7793,MATCH(Data!$A818,Mapping!$B$3:$B$7793,0),MATCH(Data!$I$1,Mapping!$B$2:$T$2,0))</f>
        <v>Consumer</v>
      </c>
      <c r="J818">
        <f>VLOOKUP($A818,Mapping!$X$3:$Y$7793,2,0)</f>
        <v>90032</v>
      </c>
      <c r="K818" t="str">
        <f>VLOOKUP($J818,Mapping!$AB$3:$AC$475,2,0)</f>
        <v>Seattle</v>
      </c>
      <c r="L818" t="str">
        <f>VLOOKUP($K818,Mapping!$AF$3:$AG$475,2,0)</f>
        <v>Washington</v>
      </c>
      <c r="M818" t="str">
        <f>VLOOKUP($L818,Mapping!$AI$3:$AJ$48,2,0)</f>
        <v>United States</v>
      </c>
      <c r="N818" t="str">
        <f>VLOOKUP($L818,Mapping!$AI$3:$AK$48,3,0)</f>
        <v>West</v>
      </c>
      <c r="O818" t="str">
        <f>VLOOKUP(Table1[[#This Row],[Column1]],Mapping!$AM$8:$AN$11,2,0)</f>
        <v>Office Supplies</v>
      </c>
      <c r="P818" t="str">
        <f>VLOOKUP(Table1[[#This Row],[Column3]],Mapping!$AP$5:$AQ$22,2,0)</f>
        <v>Appliances</v>
      </c>
      <c r="Q818">
        <v>250.26</v>
      </c>
      <c r="R818">
        <v>6</v>
      </c>
      <c r="S818">
        <v>72.575399999999973</v>
      </c>
    </row>
    <row r="819" spans="1:19" x14ac:dyDescent="0.35">
      <c r="A819">
        <v>1206</v>
      </c>
      <c r="B819" t="s">
        <v>1452</v>
      </c>
      <c r="C819" t="s">
        <v>197</v>
      </c>
      <c r="D819" t="str">
        <f>MID(Table1[[#This Row],[Product ID]],5,2)</f>
        <v>BO</v>
      </c>
      <c r="E819" t="str">
        <f>LEFT(Table1[[#This Row],[Product ID]],3)</f>
        <v>FUR</v>
      </c>
      <c r="F819" s="10">
        <f>VLOOKUP(Table1[[#This Row],[Order ID]],Mapping!H819:J8610,3,0)</f>
        <v>40908</v>
      </c>
      <c r="G819" s="10">
        <f>VLOOKUP(Table1[[#This Row],[Order ID]],Mapping!H819:K8610,4,0)</f>
        <v>40912</v>
      </c>
      <c r="H819" t="str">
        <f>INDEX(Mapping!$B$2:$T$7793,MATCH(Data!$A819,Mapping!$B$3:$B$7793,0),MATCH(Data!$H$1,Mapping!$B$2:$T$2,0))</f>
        <v>Standard Class</v>
      </c>
      <c r="I819" t="str">
        <f>INDEX(Mapping!$B$2:$T$7793,MATCH(Data!$A819,Mapping!$B$3:$B$7793,0),MATCH(Data!$I$1,Mapping!$B$2:$T$2,0))</f>
        <v>Home Office</v>
      </c>
      <c r="J819">
        <f>VLOOKUP($A819,Mapping!$X$3:$Y$7793,2,0)</f>
        <v>13601</v>
      </c>
      <c r="K819" t="str">
        <f>VLOOKUP($J819,Mapping!$AB$3:$AC$475,2,0)</f>
        <v>Missoula</v>
      </c>
      <c r="L819" t="str">
        <f>VLOOKUP($K819,Mapping!$AF$3:$AG$475,2,0)</f>
        <v>Montana</v>
      </c>
      <c r="M819" t="str">
        <f>VLOOKUP($L819,Mapping!$AI$3:$AJ$48,2,0)</f>
        <v>United States</v>
      </c>
      <c r="N819" t="str">
        <f>VLOOKUP($L819,Mapping!$AI$3:$AK$48,3,0)</f>
        <v>West</v>
      </c>
      <c r="O819" t="str">
        <f>VLOOKUP(Table1[[#This Row],[Column1]],Mapping!$AM$8:$AN$11,2,0)</f>
        <v>Furniture</v>
      </c>
      <c r="P819" t="str">
        <f>VLOOKUP(Table1[[#This Row],[Column3]],Mapping!$AP$5:$AQ$22,2,0)</f>
        <v>Bookcases</v>
      </c>
      <c r="Q819">
        <v>1573.4880000000001</v>
      </c>
      <c r="R819">
        <v>7</v>
      </c>
      <c r="S819">
        <v>196.68599999999986</v>
      </c>
    </row>
    <row r="820" spans="1:19" x14ac:dyDescent="0.35">
      <c r="A820">
        <v>3721</v>
      </c>
      <c r="B820" t="s">
        <v>3420</v>
      </c>
      <c r="C820" t="s">
        <v>803</v>
      </c>
      <c r="D820" t="str">
        <f>MID(Table1[[#This Row],[Product ID]],5,2)</f>
        <v>CH</v>
      </c>
      <c r="E820" t="str">
        <f>LEFT(Table1[[#This Row],[Product ID]],3)</f>
        <v>FUR</v>
      </c>
      <c r="F820" s="10">
        <f>VLOOKUP(Table1[[#This Row],[Order ID]],Mapping!H820:J8611,3,0)</f>
        <v>40732</v>
      </c>
      <c r="G820" s="10">
        <f>VLOOKUP(Table1[[#This Row],[Order ID]],Mapping!H820:K8611,4,0)</f>
        <v>40734</v>
      </c>
      <c r="H820" t="str">
        <f>INDEX(Mapping!$B$2:$T$7793,MATCH(Data!$A820,Mapping!$B$3:$B$7793,0),MATCH(Data!$H$1,Mapping!$B$2:$T$2,0))</f>
        <v>Standard Class</v>
      </c>
      <c r="I820" t="str">
        <f>INDEX(Mapping!$B$2:$T$7793,MATCH(Data!$A820,Mapping!$B$3:$B$7793,0),MATCH(Data!$I$1,Mapping!$B$2:$T$2,0))</f>
        <v>Home Office</v>
      </c>
      <c r="J820">
        <f>VLOOKUP($A820,Mapping!$X$3:$Y$7793,2,0)</f>
        <v>14215</v>
      </c>
      <c r="K820" t="str">
        <f>VLOOKUP($J820,Mapping!$AB$3:$AC$475,2,0)</f>
        <v>Tempe</v>
      </c>
      <c r="L820" t="str">
        <f>VLOOKUP($K820,Mapping!$AF$3:$AG$475,2,0)</f>
        <v>Arizona</v>
      </c>
      <c r="M820" t="str">
        <f>VLOOKUP($L820,Mapping!$AI$3:$AJ$48,2,0)</f>
        <v>United States</v>
      </c>
      <c r="N820" t="str">
        <f>VLOOKUP($L820,Mapping!$AI$3:$AK$48,3,0)</f>
        <v>West</v>
      </c>
      <c r="O820" t="str">
        <f>VLOOKUP(Table1[[#This Row],[Column1]],Mapping!$AM$8:$AN$11,2,0)</f>
        <v>Furniture</v>
      </c>
      <c r="P820" t="str">
        <f>VLOOKUP(Table1[[#This Row],[Column3]],Mapping!$AP$5:$AQ$22,2,0)</f>
        <v>Chairs</v>
      </c>
      <c r="Q820">
        <v>63.882000000000005</v>
      </c>
      <c r="R820">
        <v>1</v>
      </c>
      <c r="S820">
        <v>10.647000000000004</v>
      </c>
    </row>
    <row r="821" spans="1:19" x14ac:dyDescent="0.35">
      <c r="A821">
        <v>5211</v>
      </c>
      <c r="B821" t="s">
        <v>4316</v>
      </c>
      <c r="C821" t="s">
        <v>1222</v>
      </c>
      <c r="D821" t="str">
        <f>MID(Table1[[#This Row],[Product ID]],5,2)</f>
        <v>FU</v>
      </c>
      <c r="E821" t="str">
        <f>LEFT(Table1[[#This Row],[Product ID]],3)</f>
        <v>FUR</v>
      </c>
      <c r="F821" s="10">
        <f>VLOOKUP(Table1[[#This Row],[Order ID]],Mapping!H821:J8612,3,0)</f>
        <v>40826</v>
      </c>
      <c r="G821" s="10">
        <f>VLOOKUP(Table1[[#This Row],[Order ID]],Mapping!H821:K8612,4,0)</f>
        <v>40830</v>
      </c>
      <c r="H821" t="str">
        <f>INDEX(Mapping!$B$2:$T$7793,MATCH(Data!$A821,Mapping!$B$3:$B$7793,0),MATCH(Data!$H$1,Mapping!$B$2:$T$2,0))</f>
        <v>Standard Class</v>
      </c>
      <c r="I821" t="str">
        <f>INDEX(Mapping!$B$2:$T$7793,MATCH(Data!$A821,Mapping!$B$3:$B$7793,0),MATCH(Data!$I$1,Mapping!$B$2:$T$2,0))</f>
        <v>Home Office</v>
      </c>
      <c r="J821">
        <f>VLOOKUP($A821,Mapping!$X$3:$Y$7793,2,0)</f>
        <v>85023</v>
      </c>
      <c r="K821" t="str">
        <f>VLOOKUP($J821,Mapping!$AB$3:$AC$475,2,0)</f>
        <v>Hamilton</v>
      </c>
      <c r="L821" t="str">
        <f>VLOOKUP($K821,Mapping!$AF$3:$AG$475,2,0)</f>
        <v>Ohio</v>
      </c>
      <c r="M821" t="str">
        <f>VLOOKUP($L821,Mapping!$AI$3:$AJ$48,2,0)</f>
        <v>United States</v>
      </c>
      <c r="N821" t="str">
        <f>VLOOKUP($L821,Mapping!$AI$3:$AK$48,3,0)</f>
        <v>East</v>
      </c>
      <c r="O821" t="str">
        <f>VLOOKUP(Table1[[#This Row],[Column1]],Mapping!$AM$8:$AN$11,2,0)</f>
        <v>Furniture</v>
      </c>
      <c r="P821" t="str">
        <f>VLOOKUP(Table1[[#This Row],[Column3]],Mapping!$AP$5:$AQ$22,2,0)</f>
        <v>Furnishings</v>
      </c>
      <c r="Q821">
        <v>46.872</v>
      </c>
      <c r="R821">
        <v>7</v>
      </c>
      <c r="S821">
        <v>3.5153999999999979</v>
      </c>
    </row>
    <row r="822" spans="1:19" x14ac:dyDescent="0.35">
      <c r="A822">
        <v>4162</v>
      </c>
      <c r="B822" t="s">
        <v>3695</v>
      </c>
      <c r="C822" t="s">
        <v>1311</v>
      </c>
      <c r="D822" t="str">
        <f>MID(Table1[[#This Row],[Product ID]],5,2)</f>
        <v>AC</v>
      </c>
      <c r="E822" t="str">
        <f>LEFT(Table1[[#This Row],[Product ID]],3)</f>
        <v>TEC</v>
      </c>
      <c r="F822" s="10">
        <f>VLOOKUP(Table1[[#This Row],[Order ID]],Mapping!H822:J8613,3,0)</f>
        <v>40760</v>
      </c>
      <c r="G822" s="10">
        <f>VLOOKUP(Table1[[#This Row],[Order ID]],Mapping!H822:K8613,4,0)</f>
        <v>40766</v>
      </c>
      <c r="H822" t="str">
        <f>INDEX(Mapping!$B$2:$T$7793,MATCH(Data!$A822,Mapping!$B$3:$B$7793,0),MATCH(Data!$H$1,Mapping!$B$2:$T$2,0))</f>
        <v>Standard Class</v>
      </c>
      <c r="I822" t="str">
        <f>INDEX(Mapping!$B$2:$T$7793,MATCH(Data!$A822,Mapping!$B$3:$B$7793,0),MATCH(Data!$I$1,Mapping!$B$2:$T$2,0))</f>
        <v>Consumer</v>
      </c>
      <c r="J822">
        <f>VLOOKUP($A822,Mapping!$X$3:$Y$7793,2,0)</f>
        <v>94122</v>
      </c>
      <c r="K822" t="str">
        <f>VLOOKUP($J822,Mapping!$AB$3:$AC$475,2,0)</f>
        <v>Urbandale</v>
      </c>
      <c r="L822" t="str">
        <f>VLOOKUP($K822,Mapping!$AF$3:$AG$475,2,0)</f>
        <v>Iowa</v>
      </c>
      <c r="M822" t="str">
        <f>VLOOKUP($L822,Mapping!$AI$3:$AJ$48,2,0)</f>
        <v>United States</v>
      </c>
      <c r="N822" t="str">
        <f>VLOOKUP($L822,Mapping!$AI$3:$AK$48,3,0)</f>
        <v>Central</v>
      </c>
      <c r="O822" t="str">
        <f>VLOOKUP(Table1[[#This Row],[Column1]],Mapping!$AM$8:$AN$11,2,0)</f>
        <v>Technology</v>
      </c>
      <c r="P822" t="str">
        <f>VLOOKUP(Table1[[#This Row],[Column3]],Mapping!$AP$5:$AQ$22,2,0)</f>
        <v>Accessories</v>
      </c>
      <c r="Q822">
        <v>16.36</v>
      </c>
      <c r="R822">
        <v>1</v>
      </c>
      <c r="S822">
        <v>1.6359999999999992</v>
      </c>
    </row>
    <row r="823" spans="1:19" x14ac:dyDescent="0.35">
      <c r="A823">
        <v>4164</v>
      </c>
      <c r="B823" t="s">
        <v>3695</v>
      </c>
      <c r="C823" t="s">
        <v>3229</v>
      </c>
      <c r="D823" t="str">
        <f>MID(Table1[[#This Row],[Product ID]],5,2)</f>
        <v>AR</v>
      </c>
      <c r="E823" t="str">
        <f>LEFT(Table1[[#This Row],[Product ID]],3)</f>
        <v>OFF</v>
      </c>
      <c r="F823" s="10">
        <f>VLOOKUP(Table1[[#This Row],[Order ID]],Mapping!H823:J8614,3,0)</f>
        <v>40760</v>
      </c>
      <c r="G823" s="10">
        <f>VLOOKUP(Table1[[#This Row],[Order ID]],Mapping!H823:K8614,4,0)</f>
        <v>40766</v>
      </c>
      <c r="H823" t="str">
        <f>INDEX(Mapping!$B$2:$T$7793,MATCH(Data!$A823,Mapping!$B$3:$B$7793,0),MATCH(Data!$H$1,Mapping!$B$2:$T$2,0))</f>
        <v>Standard Class</v>
      </c>
      <c r="I823" t="str">
        <f>INDEX(Mapping!$B$2:$T$7793,MATCH(Data!$A823,Mapping!$B$3:$B$7793,0),MATCH(Data!$I$1,Mapping!$B$2:$T$2,0))</f>
        <v>Consumer</v>
      </c>
      <c r="J823">
        <f>VLOOKUP($A823,Mapping!$X$3:$Y$7793,2,0)</f>
        <v>94122</v>
      </c>
      <c r="K823" t="str">
        <f>VLOOKUP($J823,Mapping!$AB$3:$AC$475,2,0)</f>
        <v>Urbandale</v>
      </c>
      <c r="L823" t="str">
        <f>VLOOKUP($K823,Mapping!$AF$3:$AG$475,2,0)</f>
        <v>Iowa</v>
      </c>
      <c r="M823" t="str">
        <f>VLOOKUP($L823,Mapping!$AI$3:$AJ$48,2,0)</f>
        <v>United States</v>
      </c>
      <c r="N823" t="str">
        <f>VLOOKUP($L823,Mapping!$AI$3:$AK$48,3,0)</f>
        <v>Central</v>
      </c>
      <c r="O823" t="str">
        <f>VLOOKUP(Table1[[#This Row],[Column1]],Mapping!$AM$8:$AN$11,2,0)</f>
        <v>Office Supplies</v>
      </c>
      <c r="P823" t="str">
        <f>VLOOKUP(Table1[[#This Row],[Column3]],Mapping!$AP$5:$AQ$22,2,0)</f>
        <v>Art</v>
      </c>
      <c r="Q823">
        <v>45.98</v>
      </c>
      <c r="R823">
        <v>2</v>
      </c>
      <c r="S823">
        <v>12.874400000000001</v>
      </c>
    </row>
    <row r="824" spans="1:19" x14ac:dyDescent="0.35">
      <c r="A824">
        <v>7518</v>
      </c>
      <c r="B824" t="s">
        <v>5624</v>
      </c>
      <c r="C824" t="s">
        <v>1647</v>
      </c>
      <c r="D824" t="str">
        <f>MID(Table1[[#This Row],[Product ID]],5,2)</f>
        <v>ST</v>
      </c>
      <c r="E824" t="str">
        <f>LEFT(Table1[[#This Row],[Product ID]],3)</f>
        <v>OFF</v>
      </c>
      <c r="F824" s="10">
        <f>VLOOKUP(Table1[[#This Row],[Order ID]],Mapping!H824:J8615,3,0)</f>
        <v>40866</v>
      </c>
      <c r="G824" s="10">
        <f>VLOOKUP(Table1[[#This Row],[Order ID]],Mapping!H824:K8615,4,0)</f>
        <v>40871</v>
      </c>
      <c r="H824" t="str">
        <f>INDEX(Mapping!$B$2:$T$7793,MATCH(Data!$A824,Mapping!$B$3:$B$7793,0),MATCH(Data!$H$1,Mapping!$B$2:$T$2,0))</f>
        <v>Standard Class</v>
      </c>
      <c r="I824" t="str">
        <f>INDEX(Mapping!$B$2:$T$7793,MATCH(Data!$A824,Mapping!$B$3:$B$7793,0),MATCH(Data!$I$1,Mapping!$B$2:$T$2,0))</f>
        <v>Consumer</v>
      </c>
      <c r="J824">
        <f>VLOOKUP($A824,Mapping!$X$3:$Y$7793,2,0)</f>
        <v>55433</v>
      </c>
      <c r="K824" t="e">
        <f>VLOOKUP($J824,Mapping!$AB$3:$AC$475,2,0)</f>
        <v>#N/A</v>
      </c>
      <c r="L824" t="e">
        <f>VLOOKUP($K824,Mapping!$AF$3:$AG$475,2,0)</f>
        <v>#N/A</v>
      </c>
      <c r="M824" t="e">
        <f>VLOOKUP($L824,Mapping!$AI$3:$AJ$48,2,0)</f>
        <v>#N/A</v>
      </c>
      <c r="N824" t="e">
        <f>VLOOKUP($L824,Mapping!$AI$3:$AK$48,3,0)</f>
        <v>#N/A</v>
      </c>
      <c r="O824" t="str">
        <f>VLOOKUP(Table1[[#This Row],[Column1]],Mapping!$AM$8:$AN$11,2,0)</f>
        <v>Office Supplies</v>
      </c>
      <c r="P824" t="str">
        <f>VLOOKUP(Table1[[#This Row],[Column3]],Mapping!$AP$5:$AQ$22,2,0)</f>
        <v>Storage</v>
      </c>
      <c r="Q824">
        <v>221.16</v>
      </c>
      <c r="R824">
        <v>4</v>
      </c>
      <c r="S824">
        <v>57.501599999999996</v>
      </c>
    </row>
    <row r="825" spans="1:19" x14ac:dyDescent="0.35">
      <c r="A825">
        <v>7519</v>
      </c>
      <c r="B825" t="s">
        <v>5624</v>
      </c>
      <c r="C825" t="s">
        <v>1801</v>
      </c>
      <c r="D825" t="str">
        <f>MID(Table1[[#This Row],[Product ID]],5,2)</f>
        <v>PH</v>
      </c>
      <c r="E825" t="str">
        <f>LEFT(Table1[[#This Row],[Product ID]],3)</f>
        <v>TEC</v>
      </c>
      <c r="F825" s="10">
        <f>VLOOKUP(Table1[[#This Row],[Order ID]],Mapping!H825:J8616,3,0)</f>
        <v>40866</v>
      </c>
      <c r="G825" s="10">
        <f>VLOOKUP(Table1[[#This Row],[Order ID]],Mapping!H825:K8616,4,0)</f>
        <v>40871</v>
      </c>
      <c r="H825" t="str">
        <f>INDEX(Mapping!$B$2:$T$7793,MATCH(Data!$A825,Mapping!$B$3:$B$7793,0),MATCH(Data!$H$1,Mapping!$B$2:$T$2,0))</f>
        <v>Standard Class</v>
      </c>
      <c r="I825" t="str">
        <f>INDEX(Mapping!$B$2:$T$7793,MATCH(Data!$A825,Mapping!$B$3:$B$7793,0),MATCH(Data!$I$1,Mapping!$B$2:$T$2,0))</f>
        <v>Consumer</v>
      </c>
      <c r="J825">
        <f>VLOOKUP($A825,Mapping!$X$3:$Y$7793,2,0)</f>
        <v>55433</v>
      </c>
      <c r="K825" t="e">
        <f>VLOOKUP($J825,Mapping!$AB$3:$AC$475,2,0)</f>
        <v>#N/A</v>
      </c>
      <c r="L825" t="e">
        <f>VLOOKUP($K825,Mapping!$AF$3:$AG$475,2,0)</f>
        <v>#N/A</v>
      </c>
      <c r="M825" t="e">
        <f>VLOOKUP($L825,Mapping!$AI$3:$AJ$48,2,0)</f>
        <v>#N/A</v>
      </c>
      <c r="N825" t="e">
        <f>VLOOKUP($L825,Mapping!$AI$3:$AK$48,3,0)</f>
        <v>#N/A</v>
      </c>
      <c r="O825" t="str">
        <f>VLOOKUP(Table1[[#This Row],[Column1]],Mapping!$AM$8:$AN$11,2,0)</f>
        <v>Technology</v>
      </c>
      <c r="P825" t="str">
        <f>VLOOKUP(Table1[[#This Row],[Column3]],Mapping!$AP$5:$AQ$22,2,0)</f>
        <v>Phones</v>
      </c>
      <c r="Q825">
        <v>281.96999999999997</v>
      </c>
      <c r="R825">
        <v>3</v>
      </c>
      <c r="S825">
        <v>78.951599999999999</v>
      </c>
    </row>
    <row r="826" spans="1:19" x14ac:dyDescent="0.35">
      <c r="A826">
        <v>1484</v>
      </c>
      <c r="B826" t="s">
        <v>1725</v>
      </c>
      <c r="C826" t="s">
        <v>195</v>
      </c>
      <c r="D826" t="str">
        <f>MID(Table1[[#This Row],[Product ID]],5,2)</f>
        <v>ST</v>
      </c>
      <c r="E826" t="str">
        <f>LEFT(Table1[[#This Row],[Product ID]],3)</f>
        <v>OFF</v>
      </c>
      <c r="F826" s="10">
        <f>VLOOKUP(Table1[[#This Row],[Order ID]],Mapping!H826:J8617,3,0)</f>
        <v>40859</v>
      </c>
      <c r="G826" s="10">
        <f>VLOOKUP(Table1[[#This Row],[Order ID]],Mapping!H826:K8617,4,0)</f>
        <v>40859</v>
      </c>
      <c r="H826" t="str">
        <f>INDEX(Mapping!$B$2:$T$7793,MATCH(Data!$A826,Mapping!$B$3:$B$7793,0),MATCH(Data!$H$1,Mapping!$B$2:$T$2,0))</f>
        <v>First Class</v>
      </c>
      <c r="I826" t="str">
        <f>INDEX(Mapping!$B$2:$T$7793,MATCH(Data!$A826,Mapping!$B$3:$B$7793,0),MATCH(Data!$I$1,Mapping!$B$2:$T$2,0))</f>
        <v>Consumer</v>
      </c>
      <c r="J826">
        <f>VLOOKUP($A826,Mapping!$X$3:$Y$7793,2,0)</f>
        <v>78207</v>
      </c>
      <c r="K826" t="str">
        <f>VLOOKUP($J826,Mapping!$AB$3:$AC$475,2,0)</f>
        <v>Santa Clara</v>
      </c>
      <c r="L826" t="str">
        <f>VLOOKUP($K826,Mapping!$AF$3:$AG$475,2,0)</f>
        <v>California</v>
      </c>
      <c r="M826" t="str">
        <f>VLOOKUP($L826,Mapping!$AI$3:$AJ$48,2,0)</f>
        <v>United States</v>
      </c>
      <c r="N826" t="str">
        <f>VLOOKUP($L826,Mapping!$AI$3:$AK$48,3,0)</f>
        <v>West</v>
      </c>
      <c r="O826" t="str">
        <f>VLOOKUP(Table1[[#This Row],[Column1]],Mapping!$AM$8:$AN$11,2,0)</f>
        <v>Office Supplies</v>
      </c>
      <c r="P826" t="str">
        <f>VLOOKUP(Table1[[#This Row],[Column3]],Mapping!$AP$5:$AQ$22,2,0)</f>
        <v>Storage</v>
      </c>
      <c r="Q826">
        <v>49.632000000000005</v>
      </c>
      <c r="R826">
        <v>4</v>
      </c>
      <c r="S826">
        <v>4.9632000000000005</v>
      </c>
    </row>
    <row r="827" spans="1:19" x14ac:dyDescent="0.35">
      <c r="A827">
        <v>1895</v>
      </c>
      <c r="B827" t="s">
        <v>2095</v>
      </c>
      <c r="C827" t="s">
        <v>432</v>
      </c>
      <c r="D827" t="str">
        <f>MID(Table1[[#This Row],[Product ID]],5,2)</f>
        <v>PA</v>
      </c>
      <c r="E827" t="str">
        <f>LEFT(Table1[[#This Row],[Product ID]],3)</f>
        <v>OFF</v>
      </c>
      <c r="F827" s="10">
        <f>VLOOKUP(Table1[[#This Row],[Order ID]],Mapping!H827:J8618,3,0)</f>
        <v>40859</v>
      </c>
      <c r="G827" s="10">
        <f>VLOOKUP(Table1[[#This Row],[Order ID]],Mapping!H827:K8618,4,0)</f>
        <v>40863</v>
      </c>
      <c r="H827" t="str">
        <f>INDEX(Mapping!$B$2:$T$7793,MATCH(Data!$A827,Mapping!$B$3:$B$7793,0),MATCH(Data!$H$1,Mapping!$B$2:$T$2,0))</f>
        <v>Second Class</v>
      </c>
      <c r="I827" t="str">
        <f>INDEX(Mapping!$B$2:$T$7793,MATCH(Data!$A827,Mapping!$B$3:$B$7793,0),MATCH(Data!$I$1,Mapping!$B$2:$T$2,0))</f>
        <v>Corporate</v>
      </c>
      <c r="J827">
        <f>VLOOKUP($A827,Mapping!$X$3:$Y$7793,2,0)</f>
        <v>90045</v>
      </c>
      <c r="K827" t="str">
        <f>VLOOKUP($J827,Mapping!$AB$3:$AC$475,2,0)</f>
        <v>Medina</v>
      </c>
      <c r="L827" t="str">
        <f>VLOOKUP($K827,Mapping!$AF$3:$AG$475,2,0)</f>
        <v>Ohio</v>
      </c>
      <c r="M827" t="str">
        <f>VLOOKUP($L827,Mapping!$AI$3:$AJ$48,2,0)</f>
        <v>United States</v>
      </c>
      <c r="N827" t="str">
        <f>VLOOKUP($L827,Mapping!$AI$3:$AK$48,3,0)</f>
        <v>East</v>
      </c>
      <c r="O827" t="str">
        <f>VLOOKUP(Table1[[#This Row],[Column1]],Mapping!$AM$8:$AN$11,2,0)</f>
        <v>Office Supplies</v>
      </c>
      <c r="P827" t="str">
        <f>VLOOKUP(Table1[[#This Row],[Column3]],Mapping!$AP$5:$AQ$22,2,0)</f>
        <v>Paper</v>
      </c>
      <c r="Q827">
        <v>11.96</v>
      </c>
      <c r="R827">
        <v>2</v>
      </c>
      <c r="S827">
        <v>5.8604000000000003</v>
      </c>
    </row>
    <row r="828" spans="1:19" x14ac:dyDescent="0.35">
      <c r="A828">
        <v>1896</v>
      </c>
      <c r="B828" t="s">
        <v>2095</v>
      </c>
      <c r="C828" t="s">
        <v>948</v>
      </c>
      <c r="D828" t="str">
        <f>MID(Table1[[#This Row],[Product ID]],5,2)</f>
        <v>TA</v>
      </c>
      <c r="E828" t="str">
        <f>LEFT(Table1[[#This Row],[Product ID]],3)</f>
        <v>FUR</v>
      </c>
      <c r="F828" s="10">
        <f>VLOOKUP(Table1[[#This Row],[Order ID]],Mapping!H828:J8619,3,0)</f>
        <v>40859</v>
      </c>
      <c r="G828" s="10">
        <f>VLOOKUP(Table1[[#This Row],[Order ID]],Mapping!H828:K8619,4,0)</f>
        <v>40863</v>
      </c>
      <c r="H828" t="str">
        <f>INDEX(Mapping!$B$2:$T$7793,MATCH(Data!$A828,Mapping!$B$3:$B$7793,0),MATCH(Data!$H$1,Mapping!$B$2:$T$2,0))</f>
        <v>Standard Class</v>
      </c>
      <c r="I828" t="str">
        <f>INDEX(Mapping!$B$2:$T$7793,MATCH(Data!$A828,Mapping!$B$3:$B$7793,0),MATCH(Data!$I$1,Mapping!$B$2:$T$2,0))</f>
        <v>Consumer</v>
      </c>
      <c r="J828">
        <f>VLOOKUP($A828,Mapping!$X$3:$Y$7793,2,0)</f>
        <v>90045</v>
      </c>
      <c r="K828" t="str">
        <f>VLOOKUP($J828,Mapping!$AB$3:$AC$475,2,0)</f>
        <v>Medina</v>
      </c>
      <c r="L828" t="str">
        <f>VLOOKUP($K828,Mapping!$AF$3:$AG$475,2,0)</f>
        <v>Ohio</v>
      </c>
      <c r="M828" t="str">
        <f>VLOOKUP($L828,Mapping!$AI$3:$AJ$48,2,0)</f>
        <v>United States</v>
      </c>
      <c r="N828" t="str">
        <f>VLOOKUP($L828,Mapping!$AI$3:$AK$48,3,0)</f>
        <v>East</v>
      </c>
      <c r="O828" t="str">
        <f>VLOOKUP(Table1[[#This Row],[Column1]],Mapping!$AM$8:$AN$11,2,0)</f>
        <v>Furniture</v>
      </c>
      <c r="P828" t="str">
        <f>VLOOKUP(Table1[[#This Row],[Column3]],Mapping!$AP$5:$AQ$22,2,0)</f>
        <v>Tables</v>
      </c>
      <c r="Q828">
        <v>629.06400000000008</v>
      </c>
      <c r="R828">
        <v>3</v>
      </c>
      <c r="S828">
        <v>31.453199999999953</v>
      </c>
    </row>
    <row r="829" spans="1:19" x14ac:dyDescent="0.35">
      <c r="A829">
        <v>3797</v>
      </c>
      <c r="B829" t="s">
        <v>3464</v>
      </c>
      <c r="C829" t="s">
        <v>1679</v>
      </c>
      <c r="D829" t="str">
        <f>MID(Table1[[#This Row],[Product ID]],5,2)</f>
        <v>PA</v>
      </c>
      <c r="E829" t="str">
        <f>LEFT(Table1[[#This Row],[Product ID]],3)</f>
        <v>OFF</v>
      </c>
      <c r="F829" s="10">
        <f>VLOOKUP(Table1[[#This Row],[Order ID]],Mapping!H829:J8620,3,0)</f>
        <v>40893</v>
      </c>
      <c r="G829" s="10">
        <f>VLOOKUP(Table1[[#This Row],[Order ID]],Mapping!H829:K8620,4,0)</f>
        <v>40897</v>
      </c>
      <c r="H829" t="str">
        <f>INDEX(Mapping!$B$2:$T$7793,MATCH(Data!$A829,Mapping!$B$3:$B$7793,0),MATCH(Data!$H$1,Mapping!$B$2:$T$2,0))</f>
        <v>Standard Class</v>
      </c>
      <c r="I829" t="str">
        <f>INDEX(Mapping!$B$2:$T$7793,MATCH(Data!$A829,Mapping!$B$3:$B$7793,0),MATCH(Data!$I$1,Mapping!$B$2:$T$2,0))</f>
        <v>Consumer</v>
      </c>
      <c r="J829">
        <f>VLOOKUP($A829,Mapping!$X$3:$Y$7793,2,0)</f>
        <v>48227</v>
      </c>
      <c r="K829" t="str">
        <f>VLOOKUP($J829,Mapping!$AB$3:$AC$475,2,0)</f>
        <v>Hackensack</v>
      </c>
      <c r="L829" t="str">
        <f>VLOOKUP($K829,Mapping!$AF$3:$AG$475,2,0)</f>
        <v>New Jersey</v>
      </c>
      <c r="M829" t="str">
        <f>VLOOKUP($L829,Mapping!$AI$3:$AJ$48,2,0)</f>
        <v>United States</v>
      </c>
      <c r="N829" t="str">
        <f>VLOOKUP($L829,Mapping!$AI$3:$AK$48,3,0)</f>
        <v>East</v>
      </c>
      <c r="O829" t="str">
        <f>VLOOKUP(Table1[[#This Row],[Column1]],Mapping!$AM$8:$AN$11,2,0)</f>
        <v>Office Supplies</v>
      </c>
      <c r="P829" t="str">
        <f>VLOOKUP(Table1[[#This Row],[Column3]],Mapping!$AP$5:$AQ$22,2,0)</f>
        <v>Paper</v>
      </c>
      <c r="Q829">
        <v>114.2</v>
      </c>
      <c r="R829">
        <v>5</v>
      </c>
      <c r="S829">
        <v>52.531999999999996</v>
      </c>
    </row>
    <row r="830" spans="1:19" x14ac:dyDescent="0.35">
      <c r="A830">
        <v>1139</v>
      </c>
      <c r="B830" t="s">
        <v>1376</v>
      </c>
      <c r="C830" t="s">
        <v>998</v>
      </c>
      <c r="D830" t="str">
        <f>MID(Table1[[#This Row],[Product ID]],5,2)</f>
        <v>FU</v>
      </c>
      <c r="E830" t="str">
        <f>LEFT(Table1[[#This Row],[Product ID]],3)</f>
        <v>FUR</v>
      </c>
      <c r="F830" s="10">
        <f>VLOOKUP(Table1[[#This Row],[Order ID]],Mapping!H830:J8621,3,0)</f>
        <v>40763</v>
      </c>
      <c r="G830" s="10">
        <f>VLOOKUP(Table1[[#This Row],[Order ID]],Mapping!H830:K8621,4,0)</f>
        <v>40769</v>
      </c>
      <c r="H830" t="str">
        <f>INDEX(Mapping!$B$2:$T$7793,MATCH(Data!$A830,Mapping!$B$3:$B$7793,0),MATCH(Data!$H$1,Mapping!$B$2:$T$2,0))</f>
        <v>First Class</v>
      </c>
      <c r="I830" t="str">
        <f>INDEX(Mapping!$B$2:$T$7793,MATCH(Data!$A830,Mapping!$B$3:$B$7793,0),MATCH(Data!$I$1,Mapping!$B$2:$T$2,0))</f>
        <v>Corporate</v>
      </c>
      <c r="J830">
        <f>VLOOKUP($A830,Mapping!$X$3:$Y$7793,2,0)</f>
        <v>85301</v>
      </c>
      <c r="K830" t="str">
        <f>VLOOKUP($J830,Mapping!$AB$3:$AC$475,2,0)</f>
        <v>Olathe</v>
      </c>
      <c r="L830" t="str">
        <f>VLOOKUP($K830,Mapping!$AF$3:$AG$475,2,0)</f>
        <v>Kansas</v>
      </c>
      <c r="M830" t="str">
        <f>VLOOKUP($L830,Mapping!$AI$3:$AJ$48,2,0)</f>
        <v>United States</v>
      </c>
      <c r="N830" t="str">
        <f>VLOOKUP($L830,Mapping!$AI$3:$AK$48,3,0)</f>
        <v>Central</v>
      </c>
      <c r="O830" t="str">
        <f>VLOOKUP(Table1[[#This Row],[Column1]],Mapping!$AM$8:$AN$11,2,0)</f>
        <v>Furniture</v>
      </c>
      <c r="P830" t="str">
        <f>VLOOKUP(Table1[[#This Row],[Column3]],Mapping!$AP$5:$AQ$22,2,0)</f>
        <v>Furnishings</v>
      </c>
      <c r="Q830">
        <v>121.376</v>
      </c>
      <c r="R830">
        <v>4</v>
      </c>
      <c r="S830">
        <v>-3.0344000000000122</v>
      </c>
    </row>
    <row r="831" spans="1:19" x14ac:dyDescent="0.35">
      <c r="A831">
        <v>3913</v>
      </c>
      <c r="B831" t="s">
        <v>3539</v>
      </c>
      <c r="C831" t="s">
        <v>738</v>
      </c>
      <c r="D831" t="str">
        <f>MID(Table1[[#This Row],[Product ID]],5,2)</f>
        <v>AC</v>
      </c>
      <c r="E831" t="str">
        <f>LEFT(Table1[[#This Row],[Product ID]],3)</f>
        <v>TEC</v>
      </c>
      <c r="F831" s="10">
        <f>VLOOKUP(Table1[[#This Row],[Order ID]],Mapping!H831:J8622,3,0)</f>
        <v>40788</v>
      </c>
      <c r="G831" s="10">
        <f>VLOOKUP(Table1[[#This Row],[Order ID]],Mapping!H831:K8622,4,0)</f>
        <v>40793</v>
      </c>
      <c r="H831" t="str">
        <f>INDEX(Mapping!$B$2:$T$7793,MATCH(Data!$A831,Mapping!$B$3:$B$7793,0),MATCH(Data!$H$1,Mapping!$B$2:$T$2,0))</f>
        <v>Standard Class</v>
      </c>
      <c r="I831" t="str">
        <f>INDEX(Mapping!$B$2:$T$7793,MATCH(Data!$A831,Mapping!$B$3:$B$7793,0),MATCH(Data!$I$1,Mapping!$B$2:$T$2,0))</f>
        <v>Consumer</v>
      </c>
      <c r="J831">
        <f>VLOOKUP($A831,Mapping!$X$3:$Y$7793,2,0)</f>
        <v>60653</v>
      </c>
      <c r="K831" t="str">
        <f>VLOOKUP($J831,Mapping!$AB$3:$AC$475,2,0)</f>
        <v>Hialeah</v>
      </c>
      <c r="L831" t="str">
        <f>VLOOKUP($K831,Mapping!$AF$3:$AG$475,2,0)</f>
        <v>Florida</v>
      </c>
      <c r="M831" t="str">
        <f>VLOOKUP($L831,Mapping!$AI$3:$AJ$48,2,0)</f>
        <v>United States</v>
      </c>
      <c r="N831" t="str">
        <f>VLOOKUP($L831,Mapping!$AI$3:$AK$48,3,0)</f>
        <v>South</v>
      </c>
      <c r="O831" t="str">
        <f>VLOOKUP(Table1[[#This Row],[Column1]],Mapping!$AM$8:$AN$11,2,0)</f>
        <v>Technology</v>
      </c>
      <c r="P831" t="str">
        <f>VLOOKUP(Table1[[#This Row],[Column3]],Mapping!$AP$5:$AQ$22,2,0)</f>
        <v>Accessories</v>
      </c>
      <c r="Q831">
        <v>239.976</v>
      </c>
      <c r="R831">
        <v>3</v>
      </c>
      <c r="S831">
        <v>53.994600000000005</v>
      </c>
    </row>
    <row r="832" spans="1:19" x14ac:dyDescent="0.35">
      <c r="A832">
        <v>6703</v>
      </c>
      <c r="B832" t="s">
        <v>5158</v>
      </c>
      <c r="C832" t="s">
        <v>2083</v>
      </c>
      <c r="D832" t="str">
        <f>MID(Table1[[#This Row],[Product ID]],5,2)</f>
        <v>FU</v>
      </c>
      <c r="E832" t="str">
        <f>LEFT(Table1[[#This Row],[Product ID]],3)</f>
        <v>FUR</v>
      </c>
      <c r="F832" s="10">
        <f>VLOOKUP(Table1[[#This Row],[Order ID]],Mapping!H832:J8623,3,0)</f>
        <v>40698</v>
      </c>
      <c r="G832" s="10">
        <f>VLOOKUP(Table1[[#This Row],[Order ID]],Mapping!H832:K8623,4,0)</f>
        <v>40703</v>
      </c>
      <c r="H832" t="str">
        <f>INDEX(Mapping!$B$2:$T$7793,MATCH(Data!$A832,Mapping!$B$3:$B$7793,0),MATCH(Data!$H$1,Mapping!$B$2:$T$2,0))</f>
        <v>Standard Class</v>
      </c>
      <c r="I832" t="str">
        <f>INDEX(Mapping!$B$2:$T$7793,MATCH(Data!$A832,Mapping!$B$3:$B$7793,0),MATCH(Data!$I$1,Mapping!$B$2:$T$2,0))</f>
        <v>Consumer</v>
      </c>
      <c r="J832">
        <f>VLOOKUP($A832,Mapping!$X$3:$Y$7793,2,0)</f>
        <v>10035</v>
      </c>
      <c r="K832" t="str">
        <f>VLOOKUP($J832,Mapping!$AB$3:$AC$475,2,0)</f>
        <v>Grand Prairie</v>
      </c>
      <c r="L832" t="str">
        <f>VLOOKUP($K832,Mapping!$AF$3:$AG$475,2,0)</f>
        <v>Texas</v>
      </c>
      <c r="M832" t="str">
        <f>VLOOKUP($L832,Mapping!$AI$3:$AJ$48,2,0)</f>
        <v>United States</v>
      </c>
      <c r="N832" t="str">
        <f>VLOOKUP($L832,Mapping!$AI$3:$AK$48,3,0)</f>
        <v>Central</v>
      </c>
      <c r="O832" t="str">
        <f>VLOOKUP(Table1[[#This Row],[Column1]],Mapping!$AM$8:$AN$11,2,0)</f>
        <v>Furniture</v>
      </c>
      <c r="P832" t="str">
        <f>VLOOKUP(Table1[[#This Row],[Column3]],Mapping!$AP$5:$AQ$22,2,0)</f>
        <v>Furnishings</v>
      </c>
      <c r="Q832">
        <v>56.96</v>
      </c>
      <c r="R832">
        <v>2</v>
      </c>
      <c r="S832">
        <v>21.075200000000002</v>
      </c>
    </row>
    <row r="833" spans="1:19" x14ac:dyDescent="0.35">
      <c r="A833">
        <v>6705</v>
      </c>
      <c r="B833" t="s">
        <v>5158</v>
      </c>
      <c r="C833" t="s">
        <v>732</v>
      </c>
      <c r="D833" t="str">
        <f>MID(Table1[[#This Row],[Product ID]],5,2)</f>
        <v>BO</v>
      </c>
      <c r="E833" t="str">
        <f>LEFT(Table1[[#This Row],[Product ID]],3)</f>
        <v>FUR</v>
      </c>
      <c r="F833" s="10">
        <f>VLOOKUP(Table1[[#This Row],[Order ID]],Mapping!H833:J8624,3,0)</f>
        <v>40698</v>
      </c>
      <c r="G833" s="10">
        <f>VLOOKUP(Table1[[#This Row],[Order ID]],Mapping!H833:K8624,4,0)</f>
        <v>40703</v>
      </c>
      <c r="H833" t="str">
        <f>INDEX(Mapping!$B$2:$T$7793,MATCH(Data!$A833,Mapping!$B$3:$B$7793,0),MATCH(Data!$H$1,Mapping!$B$2:$T$2,0))</f>
        <v>Standard Class</v>
      </c>
      <c r="I833" t="str">
        <f>INDEX(Mapping!$B$2:$T$7793,MATCH(Data!$A833,Mapping!$B$3:$B$7793,0),MATCH(Data!$I$1,Mapping!$B$2:$T$2,0))</f>
        <v>Consumer</v>
      </c>
      <c r="J833">
        <f>VLOOKUP($A833,Mapping!$X$3:$Y$7793,2,0)</f>
        <v>10035</v>
      </c>
      <c r="K833" t="str">
        <f>VLOOKUP($J833,Mapping!$AB$3:$AC$475,2,0)</f>
        <v>Grand Prairie</v>
      </c>
      <c r="L833" t="str">
        <f>VLOOKUP($K833,Mapping!$AF$3:$AG$475,2,0)</f>
        <v>Texas</v>
      </c>
      <c r="M833" t="str">
        <f>VLOOKUP($L833,Mapping!$AI$3:$AJ$48,2,0)</f>
        <v>United States</v>
      </c>
      <c r="N833" t="str">
        <f>VLOOKUP($L833,Mapping!$AI$3:$AK$48,3,0)</f>
        <v>Central</v>
      </c>
      <c r="O833" t="str">
        <f>VLOOKUP(Table1[[#This Row],[Column1]],Mapping!$AM$8:$AN$11,2,0)</f>
        <v>Furniture</v>
      </c>
      <c r="P833" t="str">
        <f>VLOOKUP(Table1[[#This Row],[Column3]],Mapping!$AP$5:$AQ$22,2,0)</f>
        <v>Bookcases</v>
      </c>
      <c r="Q833">
        <v>353.56799999999998</v>
      </c>
      <c r="R833">
        <v>2</v>
      </c>
      <c r="S833">
        <v>-44.196000000000026</v>
      </c>
    </row>
    <row r="834" spans="1:19" x14ac:dyDescent="0.35">
      <c r="A834">
        <v>5977</v>
      </c>
      <c r="B834" t="s">
        <v>4750</v>
      </c>
      <c r="C834" t="s">
        <v>2666</v>
      </c>
      <c r="D834" t="str">
        <f>MID(Table1[[#This Row],[Product ID]],5,2)</f>
        <v>FU</v>
      </c>
      <c r="E834" t="str">
        <f>LEFT(Table1[[#This Row],[Product ID]],3)</f>
        <v>FUR</v>
      </c>
      <c r="F834" s="10">
        <f>VLOOKUP(Table1[[#This Row],[Order ID]],Mapping!H834:J8625,3,0)</f>
        <v>40838</v>
      </c>
      <c r="G834" s="10">
        <f>VLOOKUP(Table1[[#This Row],[Order ID]],Mapping!H834:K8625,4,0)</f>
        <v>40842</v>
      </c>
      <c r="H834" t="str">
        <f>INDEX(Mapping!$B$2:$T$7793,MATCH(Data!$A834,Mapping!$B$3:$B$7793,0),MATCH(Data!$H$1,Mapping!$B$2:$T$2,0))</f>
        <v>Standard Class</v>
      </c>
      <c r="I834" t="str">
        <f>INDEX(Mapping!$B$2:$T$7793,MATCH(Data!$A834,Mapping!$B$3:$B$7793,0),MATCH(Data!$I$1,Mapping!$B$2:$T$2,0))</f>
        <v>Consumer</v>
      </c>
      <c r="J834">
        <f>VLOOKUP($A834,Mapping!$X$3:$Y$7793,2,0)</f>
        <v>71111</v>
      </c>
      <c r="K834" t="str">
        <f>VLOOKUP($J834,Mapping!$AB$3:$AC$475,2,0)</f>
        <v>Rockford</v>
      </c>
      <c r="L834" t="str">
        <f>VLOOKUP($K834,Mapping!$AF$3:$AG$475,2,0)</f>
        <v>Illinois</v>
      </c>
      <c r="M834" t="str">
        <f>VLOOKUP($L834,Mapping!$AI$3:$AJ$48,2,0)</f>
        <v>United States</v>
      </c>
      <c r="N834" t="str">
        <f>VLOOKUP($L834,Mapping!$AI$3:$AK$48,3,0)</f>
        <v>Central</v>
      </c>
      <c r="O834" t="str">
        <f>VLOOKUP(Table1[[#This Row],[Column1]],Mapping!$AM$8:$AN$11,2,0)</f>
        <v>Furniture</v>
      </c>
      <c r="P834" t="str">
        <f>VLOOKUP(Table1[[#This Row],[Column3]],Mapping!$AP$5:$AQ$22,2,0)</f>
        <v>Furnishings</v>
      </c>
      <c r="Q834">
        <v>129.91999999999999</v>
      </c>
      <c r="R834">
        <v>4</v>
      </c>
      <c r="S834">
        <v>10.393599999999992</v>
      </c>
    </row>
    <row r="835" spans="1:19" x14ac:dyDescent="0.35">
      <c r="A835">
        <v>623</v>
      </c>
      <c r="B835" t="s">
        <v>815</v>
      </c>
      <c r="C835" t="s">
        <v>816</v>
      </c>
      <c r="D835" t="str">
        <f>MID(Table1[[#This Row],[Product ID]],5,2)</f>
        <v>AR</v>
      </c>
      <c r="E835" t="str">
        <f>LEFT(Table1[[#This Row],[Product ID]],3)</f>
        <v>OFF</v>
      </c>
      <c r="F835" s="10" t="e">
        <f>VLOOKUP(Table1[[#This Row],[Order ID]],Mapping!H835:J8626,3,0)</f>
        <v>#N/A</v>
      </c>
      <c r="G835" s="10" t="e">
        <f>VLOOKUP(Table1[[#This Row],[Order ID]],Mapping!H835:K8626,4,0)</f>
        <v>#N/A</v>
      </c>
      <c r="H835" t="str">
        <f>INDEX(Mapping!$B$2:$T$7793,MATCH(Data!$A835,Mapping!$B$3:$B$7793,0),MATCH(Data!$H$1,Mapping!$B$2:$T$2,0))</f>
        <v>First Class</v>
      </c>
      <c r="I835" t="str">
        <f>INDEX(Mapping!$B$2:$T$7793,MATCH(Data!$A835,Mapping!$B$3:$B$7793,0),MATCH(Data!$I$1,Mapping!$B$2:$T$2,0))</f>
        <v>Consumer</v>
      </c>
      <c r="J835">
        <f>VLOOKUP($A835,Mapping!$X$3:$Y$7793,2,0)</f>
        <v>98026</v>
      </c>
      <c r="K835" t="str">
        <f>VLOOKUP($J835,Mapping!$AB$3:$AC$475,2,0)</f>
        <v>Clinton</v>
      </c>
      <c r="L835" t="str">
        <f>VLOOKUP($K835,Mapping!$AF$3:$AG$475,2,0)</f>
        <v>Maryland</v>
      </c>
      <c r="M835" t="str">
        <f>VLOOKUP($L835,Mapping!$AI$3:$AJ$48,2,0)</f>
        <v>United States</v>
      </c>
      <c r="N835" t="str">
        <f>VLOOKUP($L835,Mapping!$AI$3:$AK$48,3,0)</f>
        <v>East</v>
      </c>
      <c r="O835" t="str">
        <f>VLOOKUP(Table1[[#This Row],[Column1]],Mapping!$AM$8:$AN$11,2,0)</f>
        <v>Office Supplies</v>
      </c>
      <c r="P835" t="str">
        <f>VLOOKUP(Table1[[#This Row],[Column3]],Mapping!$AP$5:$AQ$22,2,0)</f>
        <v>Art</v>
      </c>
      <c r="Q835">
        <v>11.52</v>
      </c>
      <c r="R835">
        <v>4</v>
      </c>
      <c r="S835">
        <v>3.2256</v>
      </c>
    </row>
    <row r="836" spans="1:19" x14ac:dyDescent="0.35">
      <c r="A836">
        <v>625</v>
      </c>
      <c r="B836" t="s">
        <v>815</v>
      </c>
      <c r="C836" t="s">
        <v>817</v>
      </c>
      <c r="D836" t="str">
        <f>MID(Table1[[#This Row],[Product ID]],5,2)</f>
        <v>AP</v>
      </c>
      <c r="E836" t="str">
        <f>LEFT(Table1[[#This Row],[Product ID]],3)</f>
        <v>OFF</v>
      </c>
      <c r="F836" s="10" t="e">
        <f>VLOOKUP(Table1[[#This Row],[Order ID]],Mapping!H836:J8627,3,0)</f>
        <v>#N/A</v>
      </c>
      <c r="G836" s="10" t="e">
        <f>VLOOKUP(Table1[[#This Row],[Order ID]],Mapping!H836:K8627,4,0)</f>
        <v>#N/A</v>
      </c>
      <c r="H836" t="str">
        <f>INDEX(Mapping!$B$2:$T$7793,MATCH(Data!$A836,Mapping!$B$3:$B$7793,0),MATCH(Data!$H$1,Mapping!$B$2:$T$2,0))</f>
        <v>First Class</v>
      </c>
      <c r="I836" t="str">
        <f>INDEX(Mapping!$B$2:$T$7793,MATCH(Data!$A836,Mapping!$B$3:$B$7793,0),MATCH(Data!$I$1,Mapping!$B$2:$T$2,0))</f>
        <v>Consumer</v>
      </c>
      <c r="J836">
        <f>VLOOKUP($A836,Mapping!$X$3:$Y$7793,2,0)</f>
        <v>98026</v>
      </c>
      <c r="K836" t="str">
        <f>VLOOKUP($J836,Mapping!$AB$3:$AC$475,2,0)</f>
        <v>Clinton</v>
      </c>
      <c r="L836" t="str">
        <f>VLOOKUP($K836,Mapping!$AF$3:$AG$475,2,0)</f>
        <v>Maryland</v>
      </c>
      <c r="M836" t="str">
        <f>VLOOKUP($L836,Mapping!$AI$3:$AJ$48,2,0)</f>
        <v>United States</v>
      </c>
      <c r="N836" t="str">
        <f>VLOOKUP($L836,Mapping!$AI$3:$AK$48,3,0)</f>
        <v>East</v>
      </c>
      <c r="O836" t="str">
        <f>VLOOKUP(Table1[[#This Row],[Column1]],Mapping!$AM$8:$AN$11,2,0)</f>
        <v>Office Supplies</v>
      </c>
      <c r="P836" t="str">
        <f>VLOOKUP(Table1[[#This Row],[Column3]],Mapping!$AP$5:$AQ$22,2,0)</f>
        <v>Appliances</v>
      </c>
      <c r="Q836">
        <v>213.92</v>
      </c>
      <c r="R836">
        <v>4</v>
      </c>
      <c r="S836">
        <v>62.036799999999971</v>
      </c>
    </row>
    <row r="837" spans="1:19" x14ac:dyDescent="0.35">
      <c r="A837">
        <v>5311</v>
      </c>
      <c r="B837" t="s">
        <v>4374</v>
      </c>
      <c r="C837" t="s">
        <v>1854</v>
      </c>
      <c r="D837" t="str">
        <f>MID(Table1[[#This Row],[Product ID]],5,2)</f>
        <v>AC</v>
      </c>
      <c r="E837" t="str">
        <f>LEFT(Table1[[#This Row],[Product ID]],3)</f>
        <v>TEC</v>
      </c>
      <c r="F837" s="10">
        <f>VLOOKUP(Table1[[#This Row],[Order ID]],Mapping!H837:J8628,3,0)</f>
        <v>40821</v>
      </c>
      <c r="G837" s="10">
        <f>VLOOKUP(Table1[[#This Row],[Order ID]],Mapping!H837:K8628,4,0)</f>
        <v>40822</v>
      </c>
      <c r="H837" t="str">
        <f>INDEX(Mapping!$B$2:$T$7793,MATCH(Data!$A837,Mapping!$B$3:$B$7793,0),MATCH(Data!$H$1,Mapping!$B$2:$T$2,0))</f>
        <v>Standard Class</v>
      </c>
      <c r="I837" t="str">
        <f>INDEX(Mapping!$B$2:$T$7793,MATCH(Data!$A837,Mapping!$B$3:$B$7793,0),MATCH(Data!$I$1,Mapping!$B$2:$T$2,0))</f>
        <v>Corporate</v>
      </c>
      <c r="J837">
        <f>VLOOKUP($A837,Mapping!$X$3:$Y$7793,2,0)</f>
        <v>91767</v>
      </c>
      <c r="K837" t="str">
        <f>VLOOKUP($J837,Mapping!$AB$3:$AC$475,2,0)</f>
        <v>South Bend</v>
      </c>
      <c r="L837" t="str">
        <f>VLOOKUP($K837,Mapping!$AF$3:$AG$475,2,0)</f>
        <v>Indiana</v>
      </c>
      <c r="M837" t="str">
        <f>VLOOKUP($L837,Mapping!$AI$3:$AJ$48,2,0)</f>
        <v>United States</v>
      </c>
      <c r="N837" t="str">
        <f>VLOOKUP($L837,Mapping!$AI$3:$AK$48,3,0)</f>
        <v>Central</v>
      </c>
      <c r="O837" t="str">
        <f>VLOOKUP(Table1[[#This Row],[Column1]],Mapping!$AM$8:$AN$11,2,0)</f>
        <v>Technology</v>
      </c>
      <c r="P837" t="str">
        <f>VLOOKUP(Table1[[#This Row],[Column3]],Mapping!$AP$5:$AQ$22,2,0)</f>
        <v>Accessories</v>
      </c>
      <c r="Q837">
        <v>99.98</v>
      </c>
      <c r="R837">
        <v>2</v>
      </c>
      <c r="S837">
        <v>34.992999999999995</v>
      </c>
    </row>
    <row r="838" spans="1:19" x14ac:dyDescent="0.35">
      <c r="A838">
        <v>1717</v>
      </c>
      <c r="B838" t="s">
        <v>1934</v>
      </c>
      <c r="C838" t="s">
        <v>1935</v>
      </c>
      <c r="D838" t="str">
        <f>MID(Table1[[#This Row],[Product ID]],5,2)</f>
        <v>BI</v>
      </c>
      <c r="E838" t="str">
        <f>LEFT(Table1[[#This Row],[Product ID]],3)</f>
        <v>OFF</v>
      </c>
      <c r="F838" s="10">
        <f>VLOOKUP(Table1[[#This Row],[Order ID]],Mapping!H838:J8629,3,0)</f>
        <v>40756</v>
      </c>
      <c r="G838" s="10">
        <f>VLOOKUP(Table1[[#This Row],[Order ID]],Mapping!H838:K8629,4,0)</f>
        <v>40758</v>
      </c>
      <c r="H838" t="str">
        <f>INDEX(Mapping!$B$2:$T$7793,MATCH(Data!$A838,Mapping!$B$3:$B$7793,0),MATCH(Data!$H$1,Mapping!$B$2:$T$2,0))</f>
        <v>Standard Class</v>
      </c>
      <c r="I838" t="str">
        <f>INDEX(Mapping!$B$2:$T$7793,MATCH(Data!$A838,Mapping!$B$3:$B$7793,0),MATCH(Data!$I$1,Mapping!$B$2:$T$2,0))</f>
        <v>Corporate</v>
      </c>
      <c r="J838">
        <f>VLOOKUP($A838,Mapping!$X$3:$Y$7793,2,0)</f>
        <v>94122</v>
      </c>
      <c r="K838" t="str">
        <f>VLOOKUP($J838,Mapping!$AB$3:$AC$475,2,0)</f>
        <v>Urbandale</v>
      </c>
      <c r="L838" t="str">
        <f>VLOOKUP($K838,Mapping!$AF$3:$AG$475,2,0)</f>
        <v>Iowa</v>
      </c>
      <c r="M838" t="str">
        <f>VLOOKUP($L838,Mapping!$AI$3:$AJ$48,2,0)</f>
        <v>United States</v>
      </c>
      <c r="N838" t="str">
        <f>VLOOKUP($L838,Mapping!$AI$3:$AK$48,3,0)</f>
        <v>Central</v>
      </c>
      <c r="O838" t="str">
        <f>VLOOKUP(Table1[[#This Row],[Column1]],Mapping!$AM$8:$AN$11,2,0)</f>
        <v>Office Supplies</v>
      </c>
      <c r="P838" t="str">
        <f>VLOOKUP(Table1[[#This Row],[Column3]],Mapping!$AP$5:$AQ$22,2,0)</f>
        <v>Binders</v>
      </c>
      <c r="Q838">
        <v>19.752000000000002</v>
      </c>
      <c r="R838">
        <v>3</v>
      </c>
      <c r="S838">
        <v>6.9131999999999998</v>
      </c>
    </row>
    <row r="839" spans="1:19" x14ac:dyDescent="0.35">
      <c r="A839">
        <v>3376</v>
      </c>
      <c r="B839" t="s">
        <v>3196</v>
      </c>
      <c r="C839" t="s">
        <v>1676</v>
      </c>
      <c r="D839" t="str">
        <f>MID(Table1[[#This Row],[Product ID]],5,2)</f>
        <v>PH</v>
      </c>
      <c r="E839" t="str">
        <f>LEFT(Table1[[#This Row],[Product ID]],3)</f>
        <v>TEC</v>
      </c>
      <c r="F839" s="10">
        <f>VLOOKUP(Table1[[#This Row],[Order ID]],Mapping!H839:J8630,3,0)</f>
        <v>40906</v>
      </c>
      <c r="G839" s="10">
        <f>VLOOKUP(Table1[[#This Row],[Order ID]],Mapping!H839:K8630,4,0)</f>
        <v>40911</v>
      </c>
      <c r="H839" t="str">
        <f>INDEX(Mapping!$B$2:$T$7793,MATCH(Data!$A839,Mapping!$B$3:$B$7793,0),MATCH(Data!$H$1,Mapping!$B$2:$T$2,0))</f>
        <v>Standard Class</v>
      </c>
      <c r="I839" t="str">
        <f>INDEX(Mapping!$B$2:$T$7793,MATCH(Data!$A839,Mapping!$B$3:$B$7793,0),MATCH(Data!$I$1,Mapping!$B$2:$T$2,0))</f>
        <v>Consumer</v>
      </c>
      <c r="J839">
        <f>VLOOKUP($A839,Mapping!$X$3:$Y$7793,2,0)</f>
        <v>87105</v>
      </c>
      <c r="K839" t="str">
        <f>VLOOKUP($J839,Mapping!$AB$3:$AC$475,2,0)</f>
        <v>Lake Charles</v>
      </c>
      <c r="L839" t="str">
        <f>VLOOKUP($K839,Mapping!$AF$3:$AG$475,2,0)</f>
        <v>Louisiana</v>
      </c>
      <c r="M839" t="str">
        <f>VLOOKUP($L839,Mapping!$AI$3:$AJ$48,2,0)</f>
        <v>United States</v>
      </c>
      <c r="N839" t="str">
        <f>VLOOKUP($L839,Mapping!$AI$3:$AK$48,3,0)</f>
        <v>South</v>
      </c>
      <c r="O839" t="str">
        <f>VLOOKUP(Table1[[#This Row],[Column1]],Mapping!$AM$8:$AN$11,2,0)</f>
        <v>Technology</v>
      </c>
      <c r="P839" t="str">
        <f>VLOOKUP(Table1[[#This Row],[Column3]],Mapping!$AP$5:$AQ$22,2,0)</f>
        <v>Phones</v>
      </c>
      <c r="Q839">
        <v>23.976000000000003</v>
      </c>
      <c r="R839">
        <v>3</v>
      </c>
      <c r="S839">
        <v>-5.694300000000001</v>
      </c>
    </row>
    <row r="840" spans="1:19" x14ac:dyDescent="0.35">
      <c r="A840">
        <v>7338</v>
      </c>
      <c r="B840" t="s">
        <v>5513</v>
      </c>
      <c r="C840" t="s">
        <v>5515</v>
      </c>
      <c r="D840" t="str">
        <f>MID(Table1[[#This Row],[Product ID]],5,2)</f>
        <v>PA</v>
      </c>
      <c r="E840" t="str">
        <f>LEFT(Table1[[#This Row],[Product ID]],3)</f>
        <v>OFF</v>
      </c>
      <c r="F840" s="10">
        <f>VLOOKUP(Table1[[#This Row],[Order ID]],Mapping!H840:J8631,3,0)</f>
        <v>40616</v>
      </c>
      <c r="G840" s="10">
        <f>VLOOKUP(Table1[[#This Row],[Order ID]],Mapping!H840:K8631,4,0)</f>
        <v>40619</v>
      </c>
      <c r="H840" t="str">
        <f>INDEX(Mapping!$B$2:$T$7793,MATCH(Data!$A840,Mapping!$B$3:$B$7793,0),MATCH(Data!$H$1,Mapping!$B$2:$T$2,0))</f>
        <v>First Class</v>
      </c>
      <c r="I840" t="str">
        <f>INDEX(Mapping!$B$2:$T$7793,MATCH(Data!$A840,Mapping!$B$3:$B$7793,0),MATCH(Data!$I$1,Mapping!$B$2:$T$2,0))</f>
        <v>Home Office</v>
      </c>
      <c r="J840">
        <f>VLOOKUP($A840,Mapping!$X$3:$Y$7793,2,0)</f>
        <v>60653</v>
      </c>
      <c r="K840" t="str">
        <f>VLOOKUP($J840,Mapping!$AB$3:$AC$475,2,0)</f>
        <v>Hialeah</v>
      </c>
      <c r="L840" t="str">
        <f>VLOOKUP($K840,Mapping!$AF$3:$AG$475,2,0)</f>
        <v>Florida</v>
      </c>
      <c r="M840" t="str">
        <f>VLOOKUP($L840,Mapping!$AI$3:$AJ$48,2,0)</f>
        <v>United States</v>
      </c>
      <c r="N840" t="str">
        <f>VLOOKUP($L840,Mapping!$AI$3:$AK$48,3,0)</f>
        <v>South</v>
      </c>
      <c r="O840" t="str">
        <f>VLOOKUP(Table1[[#This Row],[Column1]],Mapping!$AM$8:$AN$11,2,0)</f>
        <v>Office Supplies</v>
      </c>
      <c r="P840" t="str">
        <f>VLOOKUP(Table1[[#This Row],[Column3]],Mapping!$AP$5:$AQ$22,2,0)</f>
        <v>Paper</v>
      </c>
      <c r="Q840">
        <v>8.4480000000000004</v>
      </c>
      <c r="R840">
        <v>2</v>
      </c>
      <c r="S840">
        <v>2.6399999999999997</v>
      </c>
    </row>
    <row r="841" spans="1:19" x14ac:dyDescent="0.35">
      <c r="A841">
        <v>3007</v>
      </c>
      <c r="B841" t="s">
        <v>2943</v>
      </c>
      <c r="C841" t="s">
        <v>10</v>
      </c>
      <c r="D841" t="str">
        <f>MID(Table1[[#This Row],[Product ID]],5,2)</f>
        <v>AR</v>
      </c>
      <c r="E841" t="str">
        <f>LEFT(Table1[[#This Row],[Product ID]],3)</f>
        <v>OFF</v>
      </c>
      <c r="F841" s="10">
        <f>VLOOKUP(Table1[[#This Row],[Order ID]],Mapping!H841:J8632,3,0)</f>
        <v>40729</v>
      </c>
      <c r="G841" s="10">
        <f>VLOOKUP(Table1[[#This Row],[Order ID]],Mapping!H841:K8632,4,0)</f>
        <v>40736</v>
      </c>
      <c r="H841" t="str">
        <f>INDEX(Mapping!$B$2:$T$7793,MATCH(Data!$A841,Mapping!$B$3:$B$7793,0),MATCH(Data!$H$1,Mapping!$B$2:$T$2,0))</f>
        <v>Standard Class</v>
      </c>
      <c r="I841" t="str">
        <f>INDEX(Mapping!$B$2:$T$7793,MATCH(Data!$A841,Mapping!$B$3:$B$7793,0),MATCH(Data!$I$1,Mapping!$B$2:$T$2,0))</f>
        <v>Consumer</v>
      </c>
      <c r="J841">
        <f>VLOOKUP($A841,Mapping!$X$3:$Y$7793,2,0)</f>
        <v>37918</v>
      </c>
      <c r="K841" t="str">
        <f>VLOOKUP($J841,Mapping!$AB$3:$AC$475,2,0)</f>
        <v>Haltom City</v>
      </c>
      <c r="L841" t="str">
        <f>VLOOKUP($K841,Mapping!$AF$3:$AG$475,2,0)</f>
        <v>Texas</v>
      </c>
      <c r="M841" t="str">
        <f>VLOOKUP($L841,Mapping!$AI$3:$AJ$48,2,0)</f>
        <v>United States</v>
      </c>
      <c r="N841" t="str">
        <f>VLOOKUP($L841,Mapping!$AI$3:$AK$48,3,0)</f>
        <v>Central</v>
      </c>
      <c r="O841" t="str">
        <f>VLOOKUP(Table1[[#This Row],[Column1]],Mapping!$AM$8:$AN$11,2,0)</f>
        <v>Office Supplies</v>
      </c>
      <c r="P841" t="str">
        <f>VLOOKUP(Table1[[#This Row],[Column3]],Mapping!$AP$5:$AQ$22,2,0)</f>
        <v>Art</v>
      </c>
      <c r="Q841">
        <v>4.3680000000000003</v>
      </c>
      <c r="R841">
        <v>3</v>
      </c>
      <c r="S841">
        <v>0.3822000000000001</v>
      </c>
    </row>
    <row r="842" spans="1:19" x14ac:dyDescent="0.35">
      <c r="A842">
        <v>561</v>
      </c>
      <c r="B842" t="s">
        <v>739</v>
      </c>
      <c r="C842" t="s">
        <v>740</v>
      </c>
      <c r="D842" t="str">
        <f>MID(Table1[[#This Row],[Product ID]],5,2)</f>
        <v>BI</v>
      </c>
      <c r="E842" t="str">
        <f>LEFT(Table1[[#This Row],[Product ID]],3)</f>
        <v>OFF</v>
      </c>
      <c r="F842" s="10" t="e">
        <f>VLOOKUP(Table1[[#This Row],[Order ID]],Mapping!H842:J8633,3,0)</f>
        <v>#N/A</v>
      </c>
      <c r="G842" s="10" t="e">
        <f>VLOOKUP(Table1[[#This Row],[Order ID]],Mapping!H842:K8633,4,0)</f>
        <v>#N/A</v>
      </c>
      <c r="H842" t="str">
        <f>INDEX(Mapping!$B$2:$T$7793,MATCH(Data!$A842,Mapping!$B$3:$B$7793,0),MATCH(Data!$H$1,Mapping!$B$2:$T$2,0))</f>
        <v>Standard Class</v>
      </c>
      <c r="I842" t="str">
        <f>INDEX(Mapping!$B$2:$T$7793,MATCH(Data!$A842,Mapping!$B$3:$B$7793,0),MATCH(Data!$I$1,Mapping!$B$2:$T$2,0))</f>
        <v>Corporate</v>
      </c>
      <c r="J842">
        <f>VLOOKUP($A842,Mapping!$X$3:$Y$7793,2,0)</f>
        <v>98105</v>
      </c>
      <c r="K842" t="str">
        <f>VLOOKUP($J842,Mapping!$AB$3:$AC$475,2,0)</f>
        <v>Dallas</v>
      </c>
      <c r="L842" t="str">
        <f>VLOOKUP($K842,Mapping!$AF$3:$AG$475,2,0)</f>
        <v>Texas</v>
      </c>
      <c r="M842" t="str">
        <f>VLOOKUP($L842,Mapping!$AI$3:$AJ$48,2,0)</f>
        <v>United States</v>
      </c>
      <c r="N842" t="str">
        <f>VLOOKUP($L842,Mapping!$AI$3:$AK$48,3,0)</f>
        <v>Central</v>
      </c>
      <c r="O842" t="str">
        <f>VLOOKUP(Table1[[#This Row],[Column1]],Mapping!$AM$8:$AN$11,2,0)</f>
        <v>Office Supplies</v>
      </c>
      <c r="P842" t="str">
        <f>VLOOKUP(Table1[[#This Row],[Column3]],Mapping!$AP$5:$AQ$22,2,0)</f>
        <v>Binders</v>
      </c>
      <c r="Q842">
        <v>19.920000000000002</v>
      </c>
      <c r="R842">
        <v>5</v>
      </c>
      <c r="S842">
        <v>6.9719999999999995</v>
      </c>
    </row>
    <row r="843" spans="1:19" x14ac:dyDescent="0.35">
      <c r="A843">
        <v>2135</v>
      </c>
      <c r="B843" t="s">
        <v>2299</v>
      </c>
      <c r="C843" t="s">
        <v>2300</v>
      </c>
      <c r="D843" t="str">
        <f>MID(Table1[[#This Row],[Product ID]],5,2)</f>
        <v>LA</v>
      </c>
      <c r="E843" t="str">
        <f>LEFT(Table1[[#This Row],[Product ID]],3)</f>
        <v>OFF</v>
      </c>
      <c r="F843" s="10">
        <f>VLOOKUP(Table1[[#This Row],[Order ID]],Mapping!H843:J8634,3,0)</f>
        <v>40820</v>
      </c>
      <c r="G843" s="10">
        <f>VLOOKUP(Table1[[#This Row],[Order ID]],Mapping!H843:K8634,4,0)</f>
        <v>40824</v>
      </c>
      <c r="H843" t="str">
        <f>INDEX(Mapping!$B$2:$T$7793,MATCH(Data!$A843,Mapping!$B$3:$B$7793,0),MATCH(Data!$H$1,Mapping!$B$2:$T$2,0))</f>
        <v>Second Class</v>
      </c>
      <c r="I843" t="str">
        <f>INDEX(Mapping!$B$2:$T$7793,MATCH(Data!$A843,Mapping!$B$3:$B$7793,0),MATCH(Data!$I$1,Mapping!$B$2:$T$2,0))</f>
        <v>Consumer</v>
      </c>
      <c r="J843">
        <f>VLOOKUP($A843,Mapping!$X$3:$Y$7793,2,0)</f>
        <v>94591</v>
      </c>
      <c r="K843" t="str">
        <f>VLOOKUP($J843,Mapping!$AB$3:$AC$475,2,0)</f>
        <v>Milwaukee</v>
      </c>
      <c r="L843" t="str">
        <f>VLOOKUP($K843,Mapping!$AF$3:$AG$475,2,0)</f>
        <v>Wisconsin</v>
      </c>
      <c r="M843" t="str">
        <f>VLOOKUP($L843,Mapping!$AI$3:$AJ$48,2,0)</f>
        <v>United States</v>
      </c>
      <c r="N843" t="str">
        <f>VLOOKUP($L843,Mapping!$AI$3:$AK$48,3,0)</f>
        <v>Central</v>
      </c>
      <c r="O843" t="str">
        <f>VLOOKUP(Table1[[#This Row],[Column1]],Mapping!$AM$8:$AN$11,2,0)</f>
        <v>Office Supplies</v>
      </c>
      <c r="P843" t="str">
        <f>VLOOKUP(Table1[[#This Row],[Column3]],Mapping!$AP$5:$AQ$22,2,0)</f>
        <v>Labels</v>
      </c>
      <c r="Q843">
        <v>14.450000000000001</v>
      </c>
      <c r="R843">
        <v>5</v>
      </c>
      <c r="S843">
        <v>6.7915000000000001</v>
      </c>
    </row>
    <row r="844" spans="1:19" x14ac:dyDescent="0.35">
      <c r="A844">
        <v>2136</v>
      </c>
      <c r="B844" t="s">
        <v>2299</v>
      </c>
      <c r="C844" t="s">
        <v>1334</v>
      </c>
      <c r="D844" t="str">
        <f>MID(Table1[[#This Row],[Product ID]],5,2)</f>
        <v>BI</v>
      </c>
      <c r="E844" t="str">
        <f>LEFT(Table1[[#This Row],[Product ID]],3)</f>
        <v>OFF</v>
      </c>
      <c r="F844" s="10">
        <f>VLOOKUP(Table1[[#This Row],[Order ID]],Mapping!H844:J8635,3,0)</f>
        <v>40820</v>
      </c>
      <c r="G844" s="10">
        <f>VLOOKUP(Table1[[#This Row],[Order ID]],Mapping!H844:K8635,4,0)</f>
        <v>40824</v>
      </c>
      <c r="H844" t="str">
        <f>INDEX(Mapping!$B$2:$T$7793,MATCH(Data!$A844,Mapping!$B$3:$B$7793,0),MATCH(Data!$H$1,Mapping!$B$2:$T$2,0))</f>
        <v>Standard Class</v>
      </c>
      <c r="I844" t="str">
        <f>INDEX(Mapping!$B$2:$T$7793,MATCH(Data!$A844,Mapping!$B$3:$B$7793,0),MATCH(Data!$I$1,Mapping!$B$2:$T$2,0))</f>
        <v>Consumer</v>
      </c>
      <c r="J844">
        <f>VLOOKUP($A844,Mapping!$X$3:$Y$7793,2,0)</f>
        <v>94591</v>
      </c>
      <c r="K844" t="str">
        <f>VLOOKUP($J844,Mapping!$AB$3:$AC$475,2,0)</f>
        <v>Milwaukee</v>
      </c>
      <c r="L844" t="str">
        <f>VLOOKUP($K844,Mapping!$AF$3:$AG$475,2,0)</f>
        <v>Wisconsin</v>
      </c>
      <c r="M844" t="str">
        <f>VLOOKUP($L844,Mapping!$AI$3:$AJ$48,2,0)</f>
        <v>United States</v>
      </c>
      <c r="N844" t="str">
        <f>VLOOKUP($L844,Mapping!$AI$3:$AK$48,3,0)</f>
        <v>Central</v>
      </c>
      <c r="O844" t="str">
        <f>VLOOKUP(Table1[[#This Row],[Column1]],Mapping!$AM$8:$AN$11,2,0)</f>
        <v>Office Supplies</v>
      </c>
      <c r="P844" t="str">
        <f>VLOOKUP(Table1[[#This Row],[Column3]],Mapping!$AP$5:$AQ$22,2,0)</f>
        <v>Binders</v>
      </c>
      <c r="Q844">
        <v>95.64800000000001</v>
      </c>
      <c r="R844">
        <v>2</v>
      </c>
      <c r="S844">
        <v>31.085599999999989</v>
      </c>
    </row>
    <row r="845" spans="1:19" x14ac:dyDescent="0.35">
      <c r="A845">
        <v>7198</v>
      </c>
      <c r="B845" t="s">
        <v>5438</v>
      </c>
      <c r="C845" t="s">
        <v>1418</v>
      </c>
      <c r="D845" t="str">
        <f>MID(Table1[[#This Row],[Product ID]],5,2)</f>
        <v>AR</v>
      </c>
      <c r="E845" t="str">
        <f>LEFT(Table1[[#This Row],[Product ID]],3)</f>
        <v>OFF</v>
      </c>
      <c r="F845" s="10">
        <f>VLOOKUP(Table1[[#This Row],[Order ID]],Mapping!H845:J8636,3,0)</f>
        <v>40850</v>
      </c>
      <c r="G845" s="10">
        <f>VLOOKUP(Table1[[#This Row],[Order ID]],Mapping!H845:K8636,4,0)</f>
        <v>40850</v>
      </c>
      <c r="H845" t="str">
        <f>INDEX(Mapping!$B$2:$T$7793,MATCH(Data!$A845,Mapping!$B$3:$B$7793,0),MATCH(Data!$H$1,Mapping!$B$2:$T$2,0))</f>
        <v>Standard Class</v>
      </c>
      <c r="I845" t="str">
        <f>INDEX(Mapping!$B$2:$T$7793,MATCH(Data!$A845,Mapping!$B$3:$B$7793,0),MATCH(Data!$I$1,Mapping!$B$2:$T$2,0))</f>
        <v>Corporate</v>
      </c>
      <c r="J845">
        <f>VLOOKUP($A845,Mapping!$X$3:$Y$7793,2,0)</f>
        <v>90049</v>
      </c>
      <c r="K845" t="str">
        <f>VLOOKUP($J845,Mapping!$AB$3:$AC$475,2,0)</f>
        <v>Richardson</v>
      </c>
      <c r="L845" t="str">
        <f>VLOOKUP($K845,Mapping!$AF$3:$AG$475,2,0)</f>
        <v>Texas</v>
      </c>
      <c r="M845" t="str">
        <f>VLOOKUP($L845,Mapping!$AI$3:$AJ$48,2,0)</f>
        <v>United States</v>
      </c>
      <c r="N845" t="str">
        <f>VLOOKUP($L845,Mapping!$AI$3:$AK$48,3,0)</f>
        <v>Central</v>
      </c>
      <c r="O845" t="str">
        <f>VLOOKUP(Table1[[#This Row],[Column1]],Mapping!$AM$8:$AN$11,2,0)</f>
        <v>Office Supplies</v>
      </c>
      <c r="P845" t="str">
        <f>VLOOKUP(Table1[[#This Row],[Column3]],Mapping!$AP$5:$AQ$22,2,0)</f>
        <v>Art</v>
      </c>
      <c r="Q845">
        <v>6.72</v>
      </c>
      <c r="R845">
        <v>4</v>
      </c>
      <c r="S845">
        <v>3.36</v>
      </c>
    </row>
    <row r="846" spans="1:19" x14ac:dyDescent="0.35">
      <c r="A846">
        <v>6891</v>
      </c>
      <c r="B846" t="s">
        <v>5263</v>
      </c>
      <c r="C846" t="s">
        <v>2820</v>
      </c>
      <c r="D846" t="str">
        <f>MID(Table1[[#This Row],[Product ID]],5,2)</f>
        <v>AR</v>
      </c>
      <c r="E846" t="str">
        <f>LEFT(Table1[[#This Row],[Product ID]],3)</f>
        <v>OFF</v>
      </c>
      <c r="F846" s="10">
        <f>VLOOKUP(Table1[[#This Row],[Order ID]],Mapping!H846:J8637,3,0)</f>
        <v>40639</v>
      </c>
      <c r="G846" s="10">
        <f>VLOOKUP(Table1[[#This Row],[Order ID]],Mapping!H846:K8637,4,0)</f>
        <v>40643</v>
      </c>
      <c r="H846" t="str">
        <f>INDEX(Mapping!$B$2:$T$7793,MATCH(Data!$A846,Mapping!$B$3:$B$7793,0),MATCH(Data!$H$1,Mapping!$B$2:$T$2,0))</f>
        <v>Standard Class</v>
      </c>
      <c r="I846" t="str">
        <f>INDEX(Mapping!$B$2:$T$7793,MATCH(Data!$A846,Mapping!$B$3:$B$7793,0),MATCH(Data!$I$1,Mapping!$B$2:$T$2,0))</f>
        <v>Home Office</v>
      </c>
      <c r="J846">
        <f>VLOOKUP($A846,Mapping!$X$3:$Y$7793,2,0)</f>
        <v>90004</v>
      </c>
      <c r="K846" t="str">
        <f>VLOOKUP($J846,Mapping!$AB$3:$AC$475,2,0)</f>
        <v>Durham</v>
      </c>
      <c r="L846" t="str">
        <f>VLOOKUP($K846,Mapping!$AF$3:$AG$475,2,0)</f>
        <v>North Carolina</v>
      </c>
      <c r="M846" t="str">
        <f>VLOOKUP($L846,Mapping!$AI$3:$AJ$48,2,0)</f>
        <v>United States</v>
      </c>
      <c r="N846" t="str">
        <f>VLOOKUP($L846,Mapping!$AI$3:$AK$48,3,0)</f>
        <v>South</v>
      </c>
      <c r="O846" t="str">
        <f>VLOOKUP(Table1[[#This Row],[Column1]],Mapping!$AM$8:$AN$11,2,0)</f>
        <v>Office Supplies</v>
      </c>
      <c r="P846" t="str">
        <f>VLOOKUP(Table1[[#This Row],[Column3]],Mapping!$AP$5:$AQ$22,2,0)</f>
        <v>Art</v>
      </c>
      <c r="Q846">
        <v>70.949999999999989</v>
      </c>
      <c r="R846">
        <v>3</v>
      </c>
      <c r="S846">
        <v>18.447000000000003</v>
      </c>
    </row>
    <row r="847" spans="1:19" x14ac:dyDescent="0.35">
      <c r="A847">
        <v>6892</v>
      </c>
      <c r="B847" t="s">
        <v>5263</v>
      </c>
      <c r="C847" t="s">
        <v>3871</v>
      </c>
      <c r="D847" t="str">
        <f>MID(Table1[[#This Row],[Product ID]],5,2)</f>
        <v>BI</v>
      </c>
      <c r="E847" t="str">
        <f>LEFT(Table1[[#This Row],[Product ID]],3)</f>
        <v>OFF</v>
      </c>
      <c r="F847" s="10">
        <f>VLOOKUP(Table1[[#This Row],[Order ID]],Mapping!H847:J8638,3,0)</f>
        <v>40639</v>
      </c>
      <c r="G847" s="10">
        <f>VLOOKUP(Table1[[#This Row],[Order ID]],Mapping!H847:K8638,4,0)</f>
        <v>40643</v>
      </c>
      <c r="H847" t="str">
        <f>INDEX(Mapping!$B$2:$T$7793,MATCH(Data!$A847,Mapping!$B$3:$B$7793,0),MATCH(Data!$H$1,Mapping!$B$2:$T$2,0))</f>
        <v>Second Class</v>
      </c>
      <c r="I847" t="str">
        <f>INDEX(Mapping!$B$2:$T$7793,MATCH(Data!$A847,Mapping!$B$3:$B$7793,0),MATCH(Data!$I$1,Mapping!$B$2:$T$2,0))</f>
        <v>Corporate</v>
      </c>
      <c r="J847">
        <f>VLOOKUP($A847,Mapping!$X$3:$Y$7793,2,0)</f>
        <v>90004</v>
      </c>
      <c r="K847" t="str">
        <f>VLOOKUP($J847,Mapping!$AB$3:$AC$475,2,0)</f>
        <v>Durham</v>
      </c>
      <c r="L847" t="str">
        <f>VLOOKUP($K847,Mapping!$AF$3:$AG$475,2,0)</f>
        <v>North Carolina</v>
      </c>
      <c r="M847" t="str">
        <f>VLOOKUP($L847,Mapping!$AI$3:$AJ$48,2,0)</f>
        <v>United States</v>
      </c>
      <c r="N847" t="str">
        <f>VLOOKUP($L847,Mapping!$AI$3:$AK$48,3,0)</f>
        <v>South</v>
      </c>
      <c r="O847" t="str">
        <f>VLOOKUP(Table1[[#This Row],[Column1]],Mapping!$AM$8:$AN$11,2,0)</f>
        <v>Office Supplies</v>
      </c>
      <c r="P847" t="str">
        <f>VLOOKUP(Table1[[#This Row],[Column3]],Mapping!$AP$5:$AQ$22,2,0)</f>
        <v>Binders</v>
      </c>
      <c r="Q847">
        <v>65.567999999999998</v>
      </c>
      <c r="R847">
        <v>2</v>
      </c>
      <c r="S847">
        <v>23.768399999999996</v>
      </c>
    </row>
    <row r="848" spans="1:19" x14ac:dyDescent="0.35">
      <c r="A848">
        <v>3900</v>
      </c>
      <c r="B848" t="s">
        <v>3531</v>
      </c>
      <c r="C848" t="s">
        <v>725</v>
      </c>
      <c r="D848" t="str">
        <f>MID(Table1[[#This Row],[Product ID]],5,2)</f>
        <v>FU</v>
      </c>
      <c r="E848" t="str">
        <f>LEFT(Table1[[#This Row],[Product ID]],3)</f>
        <v>FUR</v>
      </c>
      <c r="F848" s="10">
        <f>VLOOKUP(Table1[[#This Row],[Order ID]],Mapping!H848:J8639,3,0)</f>
        <v>40871</v>
      </c>
      <c r="G848" s="10">
        <f>VLOOKUP(Table1[[#This Row],[Order ID]],Mapping!H848:K8639,4,0)</f>
        <v>40876</v>
      </c>
      <c r="H848" t="str">
        <f>INDEX(Mapping!$B$2:$T$7793,MATCH(Data!$A848,Mapping!$B$3:$B$7793,0),MATCH(Data!$H$1,Mapping!$B$2:$T$2,0))</f>
        <v>Standard Class</v>
      </c>
      <c r="I848" t="str">
        <f>INDEX(Mapping!$B$2:$T$7793,MATCH(Data!$A848,Mapping!$B$3:$B$7793,0),MATCH(Data!$I$1,Mapping!$B$2:$T$2,0))</f>
        <v>Home Office</v>
      </c>
      <c r="J848">
        <f>VLOOKUP($A848,Mapping!$X$3:$Y$7793,2,0)</f>
        <v>43615</v>
      </c>
      <c r="K848" t="str">
        <f>VLOOKUP($J848,Mapping!$AB$3:$AC$475,2,0)</f>
        <v>Royal Oak</v>
      </c>
      <c r="L848" t="str">
        <f>VLOOKUP($K848,Mapping!$AF$3:$AG$475,2,0)</f>
        <v>Michigan</v>
      </c>
      <c r="M848" t="str">
        <f>VLOOKUP($L848,Mapping!$AI$3:$AJ$48,2,0)</f>
        <v>United States</v>
      </c>
      <c r="N848" t="str">
        <f>VLOOKUP($L848,Mapping!$AI$3:$AK$48,3,0)</f>
        <v>Central</v>
      </c>
      <c r="O848" t="str">
        <f>VLOOKUP(Table1[[#This Row],[Column1]],Mapping!$AM$8:$AN$11,2,0)</f>
        <v>Furniture</v>
      </c>
      <c r="P848" t="str">
        <f>VLOOKUP(Table1[[#This Row],[Column3]],Mapping!$AP$5:$AQ$22,2,0)</f>
        <v>Furnishings</v>
      </c>
      <c r="Q848">
        <v>35.168000000000006</v>
      </c>
      <c r="R848">
        <v>7</v>
      </c>
      <c r="S848">
        <v>9.6712000000000025</v>
      </c>
    </row>
    <row r="849" spans="1:19" x14ac:dyDescent="0.35">
      <c r="A849">
        <v>3901</v>
      </c>
      <c r="B849" t="s">
        <v>3531</v>
      </c>
      <c r="C849" t="s">
        <v>3532</v>
      </c>
      <c r="D849" t="str">
        <f>MID(Table1[[#This Row],[Product ID]],5,2)</f>
        <v>PH</v>
      </c>
      <c r="E849" t="str">
        <f>LEFT(Table1[[#This Row],[Product ID]],3)</f>
        <v>TEC</v>
      </c>
      <c r="F849" s="10">
        <f>VLOOKUP(Table1[[#This Row],[Order ID]],Mapping!H849:J8640,3,0)</f>
        <v>40871</v>
      </c>
      <c r="G849" s="10">
        <f>VLOOKUP(Table1[[#This Row],[Order ID]],Mapping!H849:K8640,4,0)</f>
        <v>40876</v>
      </c>
      <c r="H849" t="str">
        <f>INDEX(Mapping!$B$2:$T$7793,MATCH(Data!$A849,Mapping!$B$3:$B$7793,0),MATCH(Data!$H$1,Mapping!$B$2:$T$2,0))</f>
        <v>Standard Class</v>
      </c>
      <c r="I849" t="str">
        <f>INDEX(Mapping!$B$2:$T$7793,MATCH(Data!$A849,Mapping!$B$3:$B$7793,0),MATCH(Data!$I$1,Mapping!$B$2:$T$2,0))</f>
        <v>Consumer</v>
      </c>
      <c r="J849">
        <f>VLOOKUP($A849,Mapping!$X$3:$Y$7793,2,0)</f>
        <v>43615</v>
      </c>
      <c r="K849" t="str">
        <f>VLOOKUP($J849,Mapping!$AB$3:$AC$475,2,0)</f>
        <v>Royal Oak</v>
      </c>
      <c r="L849" t="str">
        <f>VLOOKUP($K849,Mapping!$AF$3:$AG$475,2,0)</f>
        <v>Michigan</v>
      </c>
      <c r="M849" t="str">
        <f>VLOOKUP($L849,Mapping!$AI$3:$AJ$48,2,0)</f>
        <v>United States</v>
      </c>
      <c r="N849" t="str">
        <f>VLOOKUP($L849,Mapping!$AI$3:$AK$48,3,0)</f>
        <v>Central</v>
      </c>
      <c r="O849" t="str">
        <f>VLOOKUP(Table1[[#This Row],[Column1]],Mapping!$AM$8:$AN$11,2,0)</f>
        <v>Technology</v>
      </c>
      <c r="P849" t="str">
        <f>VLOOKUP(Table1[[#This Row],[Column3]],Mapping!$AP$5:$AQ$22,2,0)</f>
        <v>Phones</v>
      </c>
      <c r="Q849">
        <v>1502.376</v>
      </c>
      <c r="R849">
        <v>4</v>
      </c>
      <c r="S849">
        <v>-250.39600000000019</v>
      </c>
    </row>
    <row r="850" spans="1:19" x14ac:dyDescent="0.35">
      <c r="A850">
        <v>2915</v>
      </c>
      <c r="B850" t="s">
        <v>2876</v>
      </c>
      <c r="C850" t="s">
        <v>366</v>
      </c>
      <c r="D850" t="str">
        <f>MID(Table1[[#This Row],[Product ID]],5,2)</f>
        <v>FA</v>
      </c>
      <c r="E850" t="str">
        <f>LEFT(Table1[[#This Row],[Product ID]],3)</f>
        <v>OFF</v>
      </c>
      <c r="F850" s="10">
        <f>VLOOKUP(Table1[[#This Row],[Order ID]],Mapping!H850:J8641,3,0)</f>
        <v>40893</v>
      </c>
      <c r="G850" s="10">
        <f>VLOOKUP(Table1[[#This Row],[Order ID]],Mapping!H850:K8641,4,0)</f>
        <v>40897</v>
      </c>
      <c r="H850" t="str">
        <f>INDEX(Mapping!$B$2:$T$7793,MATCH(Data!$A850,Mapping!$B$3:$B$7793,0),MATCH(Data!$H$1,Mapping!$B$2:$T$2,0))</f>
        <v>Second Class</v>
      </c>
      <c r="I850" t="str">
        <f>INDEX(Mapping!$B$2:$T$7793,MATCH(Data!$A850,Mapping!$B$3:$B$7793,0),MATCH(Data!$I$1,Mapping!$B$2:$T$2,0))</f>
        <v>Corporate</v>
      </c>
      <c r="J850">
        <f>VLOOKUP($A850,Mapping!$X$3:$Y$7793,2,0)</f>
        <v>33012</v>
      </c>
      <c r="K850" t="str">
        <f>VLOOKUP($J850,Mapping!$AB$3:$AC$475,2,0)</f>
        <v>Murrieta</v>
      </c>
      <c r="L850" t="str">
        <f>VLOOKUP($K850,Mapping!$AF$3:$AG$475,2,0)</f>
        <v>California</v>
      </c>
      <c r="M850" t="str">
        <f>VLOOKUP($L850,Mapping!$AI$3:$AJ$48,2,0)</f>
        <v>United States</v>
      </c>
      <c r="N850" t="str">
        <f>VLOOKUP($L850,Mapping!$AI$3:$AK$48,3,0)</f>
        <v>West</v>
      </c>
      <c r="O850" t="str">
        <f>VLOOKUP(Table1[[#This Row],[Column1]],Mapping!$AM$8:$AN$11,2,0)</f>
        <v>Office Supplies</v>
      </c>
      <c r="P850" t="str">
        <f>VLOOKUP(Table1[[#This Row],[Column3]],Mapping!$AP$5:$AQ$22,2,0)</f>
        <v>Fasteners</v>
      </c>
      <c r="Q850">
        <v>1.984</v>
      </c>
      <c r="R850">
        <v>2</v>
      </c>
      <c r="S850">
        <v>0.66959999999999997</v>
      </c>
    </row>
    <row r="851" spans="1:19" x14ac:dyDescent="0.35">
      <c r="A851">
        <v>2464</v>
      </c>
      <c r="B851" t="s">
        <v>2559</v>
      </c>
      <c r="C851" t="s">
        <v>1111</v>
      </c>
      <c r="D851" t="str">
        <f>MID(Table1[[#This Row],[Product ID]],5,2)</f>
        <v>EN</v>
      </c>
      <c r="E851" t="str">
        <f>LEFT(Table1[[#This Row],[Product ID]],3)</f>
        <v>OFF</v>
      </c>
      <c r="F851" s="10">
        <f>VLOOKUP(Table1[[#This Row],[Order ID]],Mapping!H851:J8642,3,0)</f>
        <v>40807</v>
      </c>
      <c r="G851" s="10">
        <f>VLOOKUP(Table1[[#This Row],[Order ID]],Mapping!H851:K8642,4,0)</f>
        <v>40811</v>
      </c>
      <c r="H851" t="str">
        <f>INDEX(Mapping!$B$2:$T$7793,MATCH(Data!$A851,Mapping!$B$3:$B$7793,0),MATCH(Data!$H$1,Mapping!$B$2:$T$2,0))</f>
        <v>Second Class</v>
      </c>
      <c r="I851" t="str">
        <f>INDEX(Mapping!$B$2:$T$7793,MATCH(Data!$A851,Mapping!$B$3:$B$7793,0),MATCH(Data!$I$1,Mapping!$B$2:$T$2,0))</f>
        <v>Consumer</v>
      </c>
      <c r="J851">
        <f>VLOOKUP($A851,Mapping!$X$3:$Y$7793,2,0)</f>
        <v>94109</v>
      </c>
      <c r="K851" t="str">
        <f>VLOOKUP($J851,Mapping!$AB$3:$AC$475,2,0)</f>
        <v>Fremont</v>
      </c>
      <c r="L851" t="str">
        <f>VLOOKUP($K851,Mapping!$AF$3:$AG$475,2,0)</f>
        <v>Nebraska</v>
      </c>
      <c r="M851" t="str">
        <f>VLOOKUP($L851,Mapping!$AI$3:$AJ$48,2,0)</f>
        <v>United States</v>
      </c>
      <c r="N851" t="str">
        <f>VLOOKUP($L851,Mapping!$AI$3:$AK$48,3,0)</f>
        <v>Central</v>
      </c>
      <c r="O851" t="str">
        <f>VLOOKUP(Table1[[#This Row],[Column1]],Mapping!$AM$8:$AN$11,2,0)</f>
        <v>Office Supplies</v>
      </c>
      <c r="P851" t="str">
        <f>VLOOKUP(Table1[[#This Row],[Column3]],Mapping!$AP$5:$AQ$22,2,0)</f>
        <v>Envelopes</v>
      </c>
      <c r="Q851">
        <v>15.56</v>
      </c>
      <c r="R851">
        <v>2</v>
      </c>
      <c r="S851">
        <v>7.3132000000000001</v>
      </c>
    </row>
    <row r="852" spans="1:19" x14ac:dyDescent="0.35">
      <c r="A852">
        <v>2465</v>
      </c>
      <c r="B852" t="s">
        <v>2559</v>
      </c>
      <c r="C852" t="s">
        <v>2156</v>
      </c>
      <c r="D852" t="str">
        <f>MID(Table1[[#This Row],[Product ID]],5,2)</f>
        <v>EN</v>
      </c>
      <c r="E852" t="str">
        <f>LEFT(Table1[[#This Row],[Product ID]],3)</f>
        <v>OFF</v>
      </c>
      <c r="F852" s="10">
        <f>VLOOKUP(Table1[[#This Row],[Order ID]],Mapping!H852:J8643,3,0)</f>
        <v>40807</v>
      </c>
      <c r="G852" s="10">
        <f>VLOOKUP(Table1[[#This Row],[Order ID]],Mapping!H852:K8643,4,0)</f>
        <v>40811</v>
      </c>
      <c r="H852" t="str">
        <f>INDEX(Mapping!$B$2:$T$7793,MATCH(Data!$A852,Mapping!$B$3:$B$7793,0),MATCH(Data!$H$1,Mapping!$B$2:$T$2,0))</f>
        <v>Standard Class</v>
      </c>
      <c r="I852" t="str">
        <f>INDEX(Mapping!$B$2:$T$7793,MATCH(Data!$A852,Mapping!$B$3:$B$7793,0),MATCH(Data!$I$1,Mapping!$B$2:$T$2,0))</f>
        <v>Consumer</v>
      </c>
      <c r="J852">
        <f>VLOOKUP($A852,Mapping!$X$3:$Y$7793,2,0)</f>
        <v>94109</v>
      </c>
      <c r="K852" t="str">
        <f>VLOOKUP($J852,Mapping!$AB$3:$AC$475,2,0)</f>
        <v>Fremont</v>
      </c>
      <c r="L852" t="str">
        <f>VLOOKUP($K852,Mapping!$AF$3:$AG$475,2,0)</f>
        <v>Nebraska</v>
      </c>
      <c r="M852" t="str">
        <f>VLOOKUP($L852,Mapping!$AI$3:$AJ$48,2,0)</f>
        <v>United States</v>
      </c>
      <c r="N852" t="str">
        <f>VLOOKUP($L852,Mapping!$AI$3:$AK$48,3,0)</f>
        <v>Central</v>
      </c>
      <c r="O852" t="str">
        <f>VLOOKUP(Table1[[#This Row],[Column1]],Mapping!$AM$8:$AN$11,2,0)</f>
        <v>Office Supplies</v>
      </c>
      <c r="P852" t="str">
        <f>VLOOKUP(Table1[[#This Row],[Column3]],Mapping!$AP$5:$AQ$22,2,0)</f>
        <v>Envelopes</v>
      </c>
      <c r="Q852">
        <v>78.349999999999994</v>
      </c>
      <c r="R852">
        <v>5</v>
      </c>
      <c r="S852">
        <v>36.824499999999993</v>
      </c>
    </row>
    <row r="853" spans="1:19" x14ac:dyDescent="0.35">
      <c r="A853">
        <v>2466</v>
      </c>
      <c r="B853" t="s">
        <v>2559</v>
      </c>
      <c r="C853" t="s">
        <v>2560</v>
      </c>
      <c r="D853" t="str">
        <f>MID(Table1[[#This Row],[Product ID]],5,2)</f>
        <v>AR</v>
      </c>
      <c r="E853" t="str">
        <f>LEFT(Table1[[#This Row],[Product ID]],3)</f>
        <v>OFF</v>
      </c>
      <c r="F853" s="10">
        <f>VLOOKUP(Table1[[#This Row],[Order ID]],Mapping!H853:J8644,3,0)</f>
        <v>40807</v>
      </c>
      <c r="G853" s="10">
        <f>VLOOKUP(Table1[[#This Row],[Order ID]],Mapping!H853:K8644,4,0)</f>
        <v>40811</v>
      </c>
      <c r="H853" t="str">
        <f>INDEX(Mapping!$B$2:$T$7793,MATCH(Data!$A853,Mapping!$B$3:$B$7793,0),MATCH(Data!$H$1,Mapping!$B$2:$T$2,0))</f>
        <v>Standard Class</v>
      </c>
      <c r="I853" t="str">
        <f>INDEX(Mapping!$B$2:$T$7793,MATCH(Data!$A853,Mapping!$B$3:$B$7793,0),MATCH(Data!$I$1,Mapping!$B$2:$T$2,0))</f>
        <v>Consumer</v>
      </c>
      <c r="J853">
        <f>VLOOKUP($A853,Mapping!$X$3:$Y$7793,2,0)</f>
        <v>94109</v>
      </c>
      <c r="K853" t="str">
        <f>VLOOKUP($J853,Mapping!$AB$3:$AC$475,2,0)</f>
        <v>Fremont</v>
      </c>
      <c r="L853" t="str">
        <f>VLOOKUP($K853,Mapping!$AF$3:$AG$475,2,0)</f>
        <v>Nebraska</v>
      </c>
      <c r="M853" t="str">
        <f>VLOOKUP($L853,Mapping!$AI$3:$AJ$48,2,0)</f>
        <v>United States</v>
      </c>
      <c r="N853" t="str">
        <f>VLOOKUP($L853,Mapping!$AI$3:$AK$48,3,0)</f>
        <v>Central</v>
      </c>
      <c r="O853" t="str">
        <f>VLOOKUP(Table1[[#This Row],[Column1]],Mapping!$AM$8:$AN$11,2,0)</f>
        <v>Office Supplies</v>
      </c>
      <c r="P853" t="str">
        <f>VLOOKUP(Table1[[#This Row],[Column3]],Mapping!$AP$5:$AQ$22,2,0)</f>
        <v>Art</v>
      </c>
      <c r="Q853">
        <v>59.519999999999996</v>
      </c>
      <c r="R853">
        <v>3</v>
      </c>
      <c r="S853">
        <v>15.475200000000001</v>
      </c>
    </row>
    <row r="854" spans="1:19" x14ac:dyDescent="0.35">
      <c r="A854">
        <v>2467</v>
      </c>
      <c r="B854" t="s">
        <v>2559</v>
      </c>
      <c r="C854" t="s">
        <v>2421</v>
      </c>
      <c r="D854" t="str">
        <f>MID(Table1[[#This Row],[Product ID]],5,2)</f>
        <v>PA</v>
      </c>
      <c r="E854" t="str">
        <f>LEFT(Table1[[#This Row],[Product ID]],3)</f>
        <v>OFF</v>
      </c>
      <c r="F854" s="10">
        <f>VLOOKUP(Table1[[#This Row],[Order ID]],Mapping!H854:J8645,3,0)</f>
        <v>40807</v>
      </c>
      <c r="G854" s="10">
        <f>VLOOKUP(Table1[[#This Row],[Order ID]],Mapping!H854:K8645,4,0)</f>
        <v>40811</v>
      </c>
      <c r="H854" t="str">
        <f>INDEX(Mapping!$B$2:$T$7793,MATCH(Data!$A854,Mapping!$B$3:$B$7793,0),MATCH(Data!$H$1,Mapping!$B$2:$T$2,0))</f>
        <v>Standard Class</v>
      </c>
      <c r="I854" t="str">
        <f>INDEX(Mapping!$B$2:$T$7793,MATCH(Data!$A854,Mapping!$B$3:$B$7793,0),MATCH(Data!$I$1,Mapping!$B$2:$T$2,0))</f>
        <v>Consumer</v>
      </c>
      <c r="J854">
        <f>VLOOKUP($A854,Mapping!$X$3:$Y$7793,2,0)</f>
        <v>94109</v>
      </c>
      <c r="K854" t="str">
        <f>VLOOKUP($J854,Mapping!$AB$3:$AC$475,2,0)</f>
        <v>Fremont</v>
      </c>
      <c r="L854" t="str">
        <f>VLOOKUP($K854,Mapping!$AF$3:$AG$475,2,0)</f>
        <v>Nebraska</v>
      </c>
      <c r="M854" t="str">
        <f>VLOOKUP($L854,Mapping!$AI$3:$AJ$48,2,0)</f>
        <v>United States</v>
      </c>
      <c r="N854" t="str">
        <f>VLOOKUP($L854,Mapping!$AI$3:$AK$48,3,0)</f>
        <v>Central</v>
      </c>
      <c r="O854" t="str">
        <f>VLOOKUP(Table1[[#This Row],[Column1]],Mapping!$AM$8:$AN$11,2,0)</f>
        <v>Office Supplies</v>
      </c>
      <c r="P854" t="str">
        <f>VLOOKUP(Table1[[#This Row],[Column3]],Mapping!$AP$5:$AQ$22,2,0)</f>
        <v>Paper</v>
      </c>
      <c r="Q854">
        <v>38.520000000000003</v>
      </c>
      <c r="R854">
        <v>9</v>
      </c>
      <c r="S854">
        <v>17.333999999999996</v>
      </c>
    </row>
    <row r="855" spans="1:19" x14ac:dyDescent="0.35">
      <c r="A855">
        <v>2468</v>
      </c>
      <c r="B855" t="s">
        <v>2559</v>
      </c>
      <c r="C855" t="s">
        <v>2561</v>
      </c>
      <c r="D855" t="str">
        <f>MID(Table1[[#This Row],[Product ID]],5,2)</f>
        <v>PH</v>
      </c>
      <c r="E855" t="str">
        <f>LEFT(Table1[[#This Row],[Product ID]],3)</f>
        <v>TEC</v>
      </c>
      <c r="F855" s="10">
        <f>VLOOKUP(Table1[[#This Row],[Order ID]],Mapping!H855:J8646,3,0)</f>
        <v>40807</v>
      </c>
      <c r="G855" s="10">
        <f>VLOOKUP(Table1[[#This Row],[Order ID]],Mapping!H855:K8646,4,0)</f>
        <v>40811</v>
      </c>
      <c r="H855" t="str">
        <f>INDEX(Mapping!$B$2:$T$7793,MATCH(Data!$A855,Mapping!$B$3:$B$7793,0),MATCH(Data!$H$1,Mapping!$B$2:$T$2,0))</f>
        <v>Standard Class</v>
      </c>
      <c r="I855" t="str">
        <f>INDEX(Mapping!$B$2:$T$7793,MATCH(Data!$A855,Mapping!$B$3:$B$7793,0),MATCH(Data!$I$1,Mapping!$B$2:$T$2,0))</f>
        <v>Consumer</v>
      </c>
      <c r="J855">
        <f>VLOOKUP($A855,Mapping!$X$3:$Y$7793,2,0)</f>
        <v>94109</v>
      </c>
      <c r="K855" t="str">
        <f>VLOOKUP($J855,Mapping!$AB$3:$AC$475,2,0)</f>
        <v>Fremont</v>
      </c>
      <c r="L855" t="str">
        <f>VLOOKUP($K855,Mapping!$AF$3:$AG$475,2,0)</f>
        <v>Nebraska</v>
      </c>
      <c r="M855" t="str">
        <f>VLOOKUP($L855,Mapping!$AI$3:$AJ$48,2,0)</f>
        <v>United States</v>
      </c>
      <c r="N855" t="str">
        <f>VLOOKUP($L855,Mapping!$AI$3:$AK$48,3,0)</f>
        <v>Central</v>
      </c>
      <c r="O855" t="str">
        <f>VLOOKUP(Table1[[#This Row],[Column1]],Mapping!$AM$8:$AN$11,2,0)</f>
        <v>Technology</v>
      </c>
      <c r="P855" t="str">
        <f>VLOOKUP(Table1[[#This Row],[Column3]],Mapping!$AP$5:$AQ$22,2,0)</f>
        <v>Phones</v>
      </c>
      <c r="Q855">
        <v>239.98400000000004</v>
      </c>
      <c r="R855">
        <v>2</v>
      </c>
      <c r="S855">
        <v>23.998400000000004</v>
      </c>
    </row>
    <row r="856" spans="1:19" x14ac:dyDescent="0.35">
      <c r="A856">
        <v>2469</v>
      </c>
      <c r="B856" t="s">
        <v>2559</v>
      </c>
      <c r="C856" t="s">
        <v>2276</v>
      </c>
      <c r="D856" t="str">
        <f>MID(Table1[[#This Row],[Product ID]],5,2)</f>
        <v>PA</v>
      </c>
      <c r="E856" t="str">
        <f>LEFT(Table1[[#This Row],[Product ID]],3)</f>
        <v>OFF</v>
      </c>
      <c r="F856" s="10">
        <f>VLOOKUP(Table1[[#This Row],[Order ID]],Mapping!H856:J8647,3,0)</f>
        <v>40807</v>
      </c>
      <c r="G856" s="10">
        <f>VLOOKUP(Table1[[#This Row],[Order ID]],Mapping!H856:K8647,4,0)</f>
        <v>40811</v>
      </c>
      <c r="H856" t="str">
        <f>INDEX(Mapping!$B$2:$T$7793,MATCH(Data!$A856,Mapping!$B$3:$B$7793,0),MATCH(Data!$H$1,Mapping!$B$2:$T$2,0))</f>
        <v>Standard Class</v>
      </c>
      <c r="I856" t="str">
        <f>INDEX(Mapping!$B$2:$T$7793,MATCH(Data!$A856,Mapping!$B$3:$B$7793,0),MATCH(Data!$I$1,Mapping!$B$2:$T$2,0))</f>
        <v>Consumer</v>
      </c>
      <c r="J856">
        <f>VLOOKUP($A856,Mapping!$X$3:$Y$7793,2,0)</f>
        <v>94109</v>
      </c>
      <c r="K856" t="str">
        <f>VLOOKUP($J856,Mapping!$AB$3:$AC$475,2,0)</f>
        <v>Fremont</v>
      </c>
      <c r="L856" t="str">
        <f>VLOOKUP($K856,Mapping!$AF$3:$AG$475,2,0)</f>
        <v>Nebraska</v>
      </c>
      <c r="M856" t="str">
        <f>VLOOKUP($L856,Mapping!$AI$3:$AJ$48,2,0)</f>
        <v>United States</v>
      </c>
      <c r="N856" t="str">
        <f>VLOOKUP($L856,Mapping!$AI$3:$AK$48,3,0)</f>
        <v>Central</v>
      </c>
      <c r="O856" t="str">
        <f>VLOOKUP(Table1[[#This Row],[Column1]],Mapping!$AM$8:$AN$11,2,0)</f>
        <v>Office Supplies</v>
      </c>
      <c r="P856" t="str">
        <f>VLOOKUP(Table1[[#This Row],[Column3]],Mapping!$AP$5:$AQ$22,2,0)</f>
        <v>Paper</v>
      </c>
      <c r="Q856">
        <v>19.350000000000001</v>
      </c>
      <c r="R856">
        <v>3</v>
      </c>
      <c r="S856">
        <v>9.4815000000000005</v>
      </c>
    </row>
    <row r="857" spans="1:19" x14ac:dyDescent="0.35">
      <c r="A857">
        <v>1055</v>
      </c>
      <c r="B857" t="s">
        <v>1295</v>
      </c>
      <c r="C857" t="s">
        <v>1073</v>
      </c>
      <c r="D857" t="str">
        <f>MID(Table1[[#This Row],[Product ID]],5,2)</f>
        <v>CH</v>
      </c>
      <c r="E857" t="str">
        <f>LEFT(Table1[[#This Row],[Product ID]],3)</f>
        <v>FUR</v>
      </c>
      <c r="F857" s="10">
        <f>VLOOKUP(Table1[[#This Row],[Order ID]],Mapping!H857:J8648,3,0)</f>
        <v>40819</v>
      </c>
      <c r="G857" s="10">
        <f>VLOOKUP(Table1[[#This Row],[Order ID]],Mapping!H857:K8648,4,0)</f>
        <v>40824</v>
      </c>
      <c r="H857" t="str">
        <f>INDEX(Mapping!$B$2:$T$7793,MATCH(Data!$A857,Mapping!$B$3:$B$7793,0),MATCH(Data!$H$1,Mapping!$B$2:$T$2,0))</f>
        <v>Standard Class</v>
      </c>
      <c r="I857" t="str">
        <f>INDEX(Mapping!$B$2:$T$7793,MATCH(Data!$A857,Mapping!$B$3:$B$7793,0),MATCH(Data!$I$1,Mapping!$B$2:$T$2,0))</f>
        <v>Consumer</v>
      </c>
      <c r="J857">
        <f>VLOOKUP($A857,Mapping!$X$3:$Y$7793,2,0)</f>
        <v>60201</v>
      </c>
      <c r="K857" t="str">
        <f>VLOOKUP($J857,Mapping!$AB$3:$AC$475,2,0)</f>
        <v>Washington</v>
      </c>
      <c r="L857" t="str">
        <f>VLOOKUP($K857,Mapping!$AF$3:$AG$475,2,0)</f>
        <v>District of Columbia</v>
      </c>
      <c r="M857" t="str">
        <f>VLOOKUP($L857,Mapping!$AI$3:$AJ$48,2,0)</f>
        <v>United States</v>
      </c>
      <c r="N857" t="str">
        <f>VLOOKUP($L857,Mapping!$AI$3:$AK$48,3,0)</f>
        <v>East</v>
      </c>
      <c r="O857" t="str">
        <f>VLOOKUP(Table1[[#This Row],[Column1]],Mapping!$AM$8:$AN$11,2,0)</f>
        <v>Furniture</v>
      </c>
      <c r="P857" t="str">
        <f>VLOOKUP(Table1[[#This Row],[Column3]],Mapping!$AP$5:$AQ$22,2,0)</f>
        <v>Chairs</v>
      </c>
      <c r="Q857">
        <v>258.279</v>
      </c>
      <c r="R857">
        <v>3</v>
      </c>
      <c r="S857">
        <v>-70.104300000000023</v>
      </c>
    </row>
    <row r="858" spans="1:19" x14ac:dyDescent="0.35">
      <c r="A858">
        <v>3447</v>
      </c>
      <c r="B858" t="s">
        <v>3239</v>
      </c>
      <c r="C858" t="s">
        <v>1269</v>
      </c>
      <c r="D858" t="str">
        <f>MID(Table1[[#This Row],[Product ID]],5,2)</f>
        <v>PH</v>
      </c>
      <c r="E858" t="str">
        <f>LEFT(Table1[[#This Row],[Product ID]],3)</f>
        <v>TEC</v>
      </c>
      <c r="F858" s="10">
        <f>VLOOKUP(Table1[[#This Row],[Order ID]],Mapping!H858:J8649,3,0)</f>
        <v>40876</v>
      </c>
      <c r="G858" s="10">
        <f>VLOOKUP(Table1[[#This Row],[Order ID]],Mapping!H858:K8649,4,0)</f>
        <v>40883</v>
      </c>
      <c r="H858" t="str">
        <f>INDEX(Mapping!$B$2:$T$7793,MATCH(Data!$A858,Mapping!$B$3:$B$7793,0),MATCH(Data!$H$1,Mapping!$B$2:$T$2,0))</f>
        <v>First Class</v>
      </c>
      <c r="I858" t="str">
        <f>INDEX(Mapping!$B$2:$T$7793,MATCH(Data!$A858,Mapping!$B$3:$B$7793,0),MATCH(Data!$I$1,Mapping!$B$2:$T$2,0))</f>
        <v>Consumer</v>
      </c>
      <c r="J858">
        <f>VLOOKUP($A858,Mapping!$X$3:$Y$7793,2,0)</f>
        <v>94122</v>
      </c>
      <c r="K858" t="str">
        <f>VLOOKUP($J858,Mapping!$AB$3:$AC$475,2,0)</f>
        <v>Urbandale</v>
      </c>
      <c r="L858" t="str">
        <f>VLOOKUP($K858,Mapping!$AF$3:$AG$475,2,0)</f>
        <v>Iowa</v>
      </c>
      <c r="M858" t="str">
        <f>VLOOKUP($L858,Mapping!$AI$3:$AJ$48,2,0)</f>
        <v>United States</v>
      </c>
      <c r="N858" t="str">
        <f>VLOOKUP($L858,Mapping!$AI$3:$AK$48,3,0)</f>
        <v>Central</v>
      </c>
      <c r="O858" t="str">
        <f>VLOOKUP(Table1[[#This Row],[Column1]],Mapping!$AM$8:$AN$11,2,0)</f>
        <v>Technology</v>
      </c>
      <c r="P858" t="str">
        <f>VLOOKUP(Table1[[#This Row],[Column3]],Mapping!$AP$5:$AQ$22,2,0)</f>
        <v>Phones</v>
      </c>
      <c r="Q858">
        <v>575.91999999999996</v>
      </c>
      <c r="R858">
        <v>2</v>
      </c>
      <c r="S858">
        <v>71.989999999999981</v>
      </c>
    </row>
    <row r="859" spans="1:19" x14ac:dyDescent="0.35">
      <c r="A859">
        <v>3448</v>
      </c>
      <c r="B859" t="s">
        <v>3239</v>
      </c>
      <c r="C859" t="s">
        <v>1100</v>
      </c>
      <c r="D859" t="str">
        <f>MID(Table1[[#This Row],[Product ID]],5,2)</f>
        <v>FA</v>
      </c>
      <c r="E859" t="str">
        <f>LEFT(Table1[[#This Row],[Product ID]],3)</f>
        <v>OFF</v>
      </c>
      <c r="F859" s="10">
        <f>VLOOKUP(Table1[[#This Row],[Order ID]],Mapping!H859:J8650,3,0)</f>
        <v>40876</v>
      </c>
      <c r="G859" s="10">
        <f>VLOOKUP(Table1[[#This Row],[Order ID]],Mapping!H859:K8650,4,0)</f>
        <v>40883</v>
      </c>
      <c r="H859" t="str">
        <f>INDEX(Mapping!$B$2:$T$7793,MATCH(Data!$A859,Mapping!$B$3:$B$7793,0),MATCH(Data!$H$1,Mapping!$B$2:$T$2,0))</f>
        <v>Standard Class</v>
      </c>
      <c r="I859" t="str">
        <f>INDEX(Mapping!$B$2:$T$7793,MATCH(Data!$A859,Mapping!$B$3:$B$7793,0),MATCH(Data!$I$1,Mapping!$B$2:$T$2,0))</f>
        <v>Consumer</v>
      </c>
      <c r="J859">
        <f>VLOOKUP($A859,Mapping!$X$3:$Y$7793,2,0)</f>
        <v>94122</v>
      </c>
      <c r="K859" t="str">
        <f>VLOOKUP($J859,Mapping!$AB$3:$AC$475,2,0)</f>
        <v>Urbandale</v>
      </c>
      <c r="L859" t="str">
        <f>VLOOKUP($K859,Mapping!$AF$3:$AG$475,2,0)</f>
        <v>Iowa</v>
      </c>
      <c r="M859" t="str">
        <f>VLOOKUP($L859,Mapping!$AI$3:$AJ$48,2,0)</f>
        <v>United States</v>
      </c>
      <c r="N859" t="str">
        <f>VLOOKUP($L859,Mapping!$AI$3:$AK$48,3,0)</f>
        <v>Central</v>
      </c>
      <c r="O859" t="str">
        <f>VLOOKUP(Table1[[#This Row],[Column1]],Mapping!$AM$8:$AN$11,2,0)</f>
        <v>Office Supplies</v>
      </c>
      <c r="P859" t="str">
        <f>VLOOKUP(Table1[[#This Row],[Column3]],Mapping!$AP$5:$AQ$22,2,0)</f>
        <v>Fasteners</v>
      </c>
      <c r="Q859">
        <v>30.4</v>
      </c>
      <c r="R859">
        <v>5</v>
      </c>
      <c r="S859">
        <v>15.2</v>
      </c>
    </row>
    <row r="860" spans="1:19" x14ac:dyDescent="0.35">
      <c r="A860">
        <v>5160</v>
      </c>
      <c r="B860" t="s">
        <v>4286</v>
      </c>
      <c r="C860" t="s">
        <v>651</v>
      </c>
      <c r="D860" t="str">
        <f>MID(Table1[[#This Row],[Product ID]],5,2)</f>
        <v>FU</v>
      </c>
      <c r="E860" t="str">
        <f>LEFT(Table1[[#This Row],[Product ID]],3)</f>
        <v>FUR</v>
      </c>
      <c r="F860" s="10">
        <f>VLOOKUP(Table1[[#This Row],[Order ID]],Mapping!H860:J8651,3,0)</f>
        <v>40879</v>
      </c>
      <c r="G860" s="10">
        <f>VLOOKUP(Table1[[#This Row],[Order ID]],Mapping!H860:K8651,4,0)</f>
        <v>40884</v>
      </c>
      <c r="H860" t="str">
        <f>INDEX(Mapping!$B$2:$T$7793,MATCH(Data!$A860,Mapping!$B$3:$B$7793,0),MATCH(Data!$H$1,Mapping!$B$2:$T$2,0))</f>
        <v>Standard Class</v>
      </c>
      <c r="I860" t="str">
        <f>INDEX(Mapping!$B$2:$T$7793,MATCH(Data!$A860,Mapping!$B$3:$B$7793,0),MATCH(Data!$I$1,Mapping!$B$2:$T$2,0))</f>
        <v>Corporate</v>
      </c>
      <c r="J860">
        <f>VLOOKUP($A860,Mapping!$X$3:$Y$7793,2,0)</f>
        <v>20735</v>
      </c>
      <c r="K860" t="str">
        <f>VLOOKUP($J860,Mapping!$AB$3:$AC$475,2,0)</f>
        <v>Parma</v>
      </c>
      <c r="L860" t="str">
        <f>VLOOKUP($K860,Mapping!$AF$3:$AG$475,2,0)</f>
        <v>Ohio</v>
      </c>
      <c r="M860" t="str">
        <f>VLOOKUP($L860,Mapping!$AI$3:$AJ$48,2,0)</f>
        <v>United States</v>
      </c>
      <c r="N860" t="str">
        <f>VLOOKUP($L860,Mapping!$AI$3:$AK$48,3,0)</f>
        <v>East</v>
      </c>
      <c r="O860" t="str">
        <f>VLOOKUP(Table1[[#This Row],[Column1]],Mapping!$AM$8:$AN$11,2,0)</f>
        <v>Furniture</v>
      </c>
      <c r="P860" t="str">
        <f>VLOOKUP(Table1[[#This Row],[Column3]],Mapping!$AP$5:$AQ$22,2,0)</f>
        <v>Furnishings</v>
      </c>
      <c r="Q860">
        <v>60.72</v>
      </c>
      <c r="R860">
        <v>3</v>
      </c>
      <c r="S860">
        <v>23.680799999999998</v>
      </c>
    </row>
    <row r="861" spans="1:19" x14ac:dyDescent="0.35">
      <c r="A861">
        <v>5161</v>
      </c>
      <c r="B861" t="s">
        <v>4286</v>
      </c>
      <c r="C861" t="s">
        <v>3010</v>
      </c>
      <c r="D861" t="str">
        <f>MID(Table1[[#This Row],[Product ID]],5,2)</f>
        <v>PA</v>
      </c>
      <c r="E861" t="str">
        <f>LEFT(Table1[[#This Row],[Product ID]],3)</f>
        <v>OFF</v>
      </c>
      <c r="F861" s="10">
        <f>VLOOKUP(Table1[[#This Row],[Order ID]],Mapping!H861:J8652,3,0)</f>
        <v>40879</v>
      </c>
      <c r="G861" s="10">
        <f>VLOOKUP(Table1[[#This Row],[Order ID]],Mapping!H861:K8652,4,0)</f>
        <v>40884</v>
      </c>
      <c r="H861" t="str">
        <f>INDEX(Mapping!$B$2:$T$7793,MATCH(Data!$A861,Mapping!$B$3:$B$7793,0),MATCH(Data!$H$1,Mapping!$B$2:$T$2,0))</f>
        <v>Standard Class</v>
      </c>
      <c r="I861" t="str">
        <f>INDEX(Mapping!$B$2:$T$7793,MATCH(Data!$A861,Mapping!$B$3:$B$7793,0),MATCH(Data!$I$1,Mapping!$B$2:$T$2,0))</f>
        <v>Corporate</v>
      </c>
      <c r="J861">
        <f>VLOOKUP($A861,Mapping!$X$3:$Y$7793,2,0)</f>
        <v>20735</v>
      </c>
      <c r="K861" t="str">
        <f>VLOOKUP($J861,Mapping!$AB$3:$AC$475,2,0)</f>
        <v>Parma</v>
      </c>
      <c r="L861" t="str">
        <f>VLOOKUP($K861,Mapping!$AF$3:$AG$475,2,0)</f>
        <v>Ohio</v>
      </c>
      <c r="M861" t="str">
        <f>VLOOKUP($L861,Mapping!$AI$3:$AJ$48,2,0)</f>
        <v>United States</v>
      </c>
      <c r="N861" t="str">
        <f>VLOOKUP($L861,Mapping!$AI$3:$AK$48,3,0)</f>
        <v>East</v>
      </c>
      <c r="O861" t="str">
        <f>VLOOKUP(Table1[[#This Row],[Column1]],Mapping!$AM$8:$AN$11,2,0)</f>
        <v>Office Supplies</v>
      </c>
      <c r="P861" t="str">
        <f>VLOOKUP(Table1[[#This Row],[Column3]],Mapping!$AP$5:$AQ$22,2,0)</f>
        <v>Paper</v>
      </c>
      <c r="Q861">
        <v>146.82</v>
      </c>
      <c r="R861">
        <v>3</v>
      </c>
      <c r="S861">
        <v>73.41</v>
      </c>
    </row>
    <row r="862" spans="1:19" x14ac:dyDescent="0.35">
      <c r="A862">
        <v>5162</v>
      </c>
      <c r="B862" t="s">
        <v>4286</v>
      </c>
      <c r="C862" t="s">
        <v>1692</v>
      </c>
      <c r="D862" t="str">
        <f>MID(Table1[[#This Row],[Product ID]],5,2)</f>
        <v>CH</v>
      </c>
      <c r="E862" t="str">
        <f>LEFT(Table1[[#This Row],[Product ID]],3)</f>
        <v>FUR</v>
      </c>
      <c r="F862" s="10">
        <f>VLOOKUP(Table1[[#This Row],[Order ID]],Mapping!H862:J8653,3,0)</f>
        <v>40879</v>
      </c>
      <c r="G862" s="10">
        <f>VLOOKUP(Table1[[#This Row],[Order ID]],Mapping!H862:K8653,4,0)</f>
        <v>40884</v>
      </c>
      <c r="H862" t="str">
        <f>INDEX(Mapping!$B$2:$T$7793,MATCH(Data!$A862,Mapping!$B$3:$B$7793,0),MATCH(Data!$H$1,Mapping!$B$2:$T$2,0))</f>
        <v>Standard Class</v>
      </c>
      <c r="I862" t="str">
        <f>INDEX(Mapping!$B$2:$T$7793,MATCH(Data!$A862,Mapping!$B$3:$B$7793,0),MATCH(Data!$I$1,Mapping!$B$2:$T$2,0))</f>
        <v>Corporate</v>
      </c>
      <c r="J862">
        <f>VLOOKUP($A862,Mapping!$X$3:$Y$7793,2,0)</f>
        <v>20735</v>
      </c>
      <c r="K862" t="str">
        <f>VLOOKUP($J862,Mapping!$AB$3:$AC$475,2,0)</f>
        <v>Parma</v>
      </c>
      <c r="L862" t="str">
        <f>VLOOKUP($K862,Mapping!$AF$3:$AG$475,2,0)</f>
        <v>Ohio</v>
      </c>
      <c r="M862" t="str">
        <f>VLOOKUP($L862,Mapping!$AI$3:$AJ$48,2,0)</f>
        <v>United States</v>
      </c>
      <c r="N862" t="str">
        <f>VLOOKUP($L862,Mapping!$AI$3:$AK$48,3,0)</f>
        <v>East</v>
      </c>
      <c r="O862" t="str">
        <f>VLOOKUP(Table1[[#This Row],[Column1]],Mapping!$AM$8:$AN$11,2,0)</f>
        <v>Furniture</v>
      </c>
      <c r="P862" t="str">
        <f>VLOOKUP(Table1[[#This Row],[Column3]],Mapping!$AP$5:$AQ$22,2,0)</f>
        <v>Chairs</v>
      </c>
      <c r="Q862">
        <v>239.84</v>
      </c>
      <c r="R862">
        <v>8</v>
      </c>
      <c r="S862">
        <v>64.756799999999998</v>
      </c>
    </row>
    <row r="863" spans="1:19" x14ac:dyDescent="0.35">
      <c r="A863">
        <v>5163</v>
      </c>
      <c r="B863" t="s">
        <v>4286</v>
      </c>
      <c r="C863" t="s">
        <v>332</v>
      </c>
      <c r="D863" t="str">
        <f>MID(Table1[[#This Row],[Product ID]],5,2)</f>
        <v>LA</v>
      </c>
      <c r="E863" t="str">
        <f>LEFT(Table1[[#This Row],[Product ID]],3)</f>
        <v>OFF</v>
      </c>
      <c r="F863" s="10">
        <f>VLOOKUP(Table1[[#This Row],[Order ID]],Mapping!H863:J8654,3,0)</f>
        <v>40879</v>
      </c>
      <c r="G863" s="10">
        <f>VLOOKUP(Table1[[#This Row],[Order ID]],Mapping!H863:K8654,4,0)</f>
        <v>40884</v>
      </c>
      <c r="H863" t="str">
        <f>INDEX(Mapping!$B$2:$T$7793,MATCH(Data!$A863,Mapping!$B$3:$B$7793,0),MATCH(Data!$H$1,Mapping!$B$2:$T$2,0))</f>
        <v>Standard Class</v>
      </c>
      <c r="I863" t="str">
        <f>INDEX(Mapping!$B$2:$T$7793,MATCH(Data!$A863,Mapping!$B$3:$B$7793,0),MATCH(Data!$I$1,Mapping!$B$2:$T$2,0))</f>
        <v>Corporate</v>
      </c>
      <c r="J863">
        <f>VLOOKUP($A863,Mapping!$X$3:$Y$7793,2,0)</f>
        <v>20735</v>
      </c>
      <c r="K863" t="str">
        <f>VLOOKUP($J863,Mapping!$AB$3:$AC$475,2,0)</f>
        <v>Parma</v>
      </c>
      <c r="L863" t="str">
        <f>VLOOKUP($K863,Mapping!$AF$3:$AG$475,2,0)</f>
        <v>Ohio</v>
      </c>
      <c r="M863" t="str">
        <f>VLOOKUP($L863,Mapping!$AI$3:$AJ$48,2,0)</f>
        <v>United States</v>
      </c>
      <c r="N863" t="str">
        <f>VLOOKUP($L863,Mapping!$AI$3:$AK$48,3,0)</f>
        <v>East</v>
      </c>
      <c r="O863" t="str">
        <f>VLOOKUP(Table1[[#This Row],[Column1]],Mapping!$AM$8:$AN$11,2,0)</f>
        <v>Office Supplies</v>
      </c>
      <c r="P863" t="str">
        <f>VLOOKUP(Table1[[#This Row],[Column3]],Mapping!$AP$5:$AQ$22,2,0)</f>
        <v>Labels</v>
      </c>
      <c r="Q863">
        <v>15.66</v>
      </c>
      <c r="R863">
        <v>6</v>
      </c>
      <c r="S863">
        <v>7.2035999999999998</v>
      </c>
    </row>
    <row r="864" spans="1:19" x14ac:dyDescent="0.35">
      <c r="A864">
        <v>7316</v>
      </c>
      <c r="B864" t="s">
        <v>5502</v>
      </c>
      <c r="C864" t="s">
        <v>1867</v>
      </c>
      <c r="D864" t="str">
        <f>MID(Table1[[#This Row],[Product ID]],5,2)</f>
        <v>PA</v>
      </c>
      <c r="E864" t="str">
        <f>LEFT(Table1[[#This Row],[Product ID]],3)</f>
        <v>OFF</v>
      </c>
      <c r="F864" s="10">
        <f>VLOOKUP(Table1[[#This Row],[Order ID]],Mapping!H864:J8655,3,0)</f>
        <v>40900</v>
      </c>
      <c r="G864" s="10">
        <f>VLOOKUP(Table1[[#This Row],[Order ID]],Mapping!H864:K8655,4,0)</f>
        <v>40904</v>
      </c>
      <c r="H864" t="str">
        <f>INDEX(Mapping!$B$2:$T$7793,MATCH(Data!$A864,Mapping!$B$3:$B$7793,0),MATCH(Data!$H$1,Mapping!$B$2:$T$2,0))</f>
        <v>Standard Class</v>
      </c>
      <c r="I864" t="str">
        <f>INDEX(Mapping!$B$2:$T$7793,MATCH(Data!$A864,Mapping!$B$3:$B$7793,0),MATCH(Data!$I$1,Mapping!$B$2:$T$2,0))</f>
        <v>Consumer</v>
      </c>
      <c r="J864">
        <f>VLOOKUP($A864,Mapping!$X$3:$Y$7793,2,0)</f>
        <v>33614</v>
      </c>
      <c r="K864" t="str">
        <f>VLOOKUP($J864,Mapping!$AB$3:$AC$475,2,0)</f>
        <v>Saint Petersburg</v>
      </c>
      <c r="L864" t="str">
        <f>VLOOKUP($K864,Mapping!$AF$3:$AG$475,2,0)</f>
        <v>Florida</v>
      </c>
      <c r="M864" t="str">
        <f>VLOOKUP($L864,Mapping!$AI$3:$AJ$48,2,0)</f>
        <v>United States</v>
      </c>
      <c r="N864" t="str">
        <f>VLOOKUP($L864,Mapping!$AI$3:$AK$48,3,0)</f>
        <v>South</v>
      </c>
      <c r="O864" t="str">
        <f>VLOOKUP(Table1[[#This Row],[Column1]],Mapping!$AM$8:$AN$11,2,0)</f>
        <v>Office Supplies</v>
      </c>
      <c r="P864" t="str">
        <f>VLOOKUP(Table1[[#This Row],[Column3]],Mapping!$AP$5:$AQ$22,2,0)</f>
        <v>Paper</v>
      </c>
      <c r="Q864">
        <v>45.527999999999999</v>
      </c>
      <c r="R864">
        <v>3</v>
      </c>
      <c r="S864">
        <v>15.934799999999997</v>
      </c>
    </row>
    <row r="865" spans="1:19" x14ac:dyDescent="0.35">
      <c r="A865">
        <v>7317</v>
      </c>
      <c r="B865" t="s">
        <v>5502</v>
      </c>
      <c r="C865" t="s">
        <v>3032</v>
      </c>
      <c r="D865" t="str">
        <f>MID(Table1[[#This Row],[Product ID]],5,2)</f>
        <v>CH</v>
      </c>
      <c r="E865" t="str">
        <f>LEFT(Table1[[#This Row],[Product ID]],3)</f>
        <v>FUR</v>
      </c>
      <c r="F865" s="10">
        <f>VLOOKUP(Table1[[#This Row],[Order ID]],Mapping!H865:J8656,3,0)</f>
        <v>40900</v>
      </c>
      <c r="G865" s="10">
        <f>VLOOKUP(Table1[[#This Row],[Order ID]],Mapping!H865:K8656,4,0)</f>
        <v>40904</v>
      </c>
      <c r="H865" t="str">
        <f>INDEX(Mapping!$B$2:$T$7793,MATCH(Data!$A865,Mapping!$B$3:$B$7793,0),MATCH(Data!$H$1,Mapping!$B$2:$T$2,0))</f>
        <v>Second Class</v>
      </c>
      <c r="I865" t="str">
        <f>INDEX(Mapping!$B$2:$T$7793,MATCH(Data!$A865,Mapping!$B$3:$B$7793,0),MATCH(Data!$I$1,Mapping!$B$2:$T$2,0))</f>
        <v>Consumer</v>
      </c>
      <c r="J865">
        <f>VLOOKUP($A865,Mapping!$X$3:$Y$7793,2,0)</f>
        <v>33614</v>
      </c>
      <c r="K865" t="str">
        <f>VLOOKUP($J865,Mapping!$AB$3:$AC$475,2,0)</f>
        <v>Saint Petersburg</v>
      </c>
      <c r="L865" t="str">
        <f>VLOOKUP($K865,Mapping!$AF$3:$AG$475,2,0)</f>
        <v>Florida</v>
      </c>
      <c r="M865" t="str">
        <f>VLOOKUP($L865,Mapping!$AI$3:$AJ$48,2,0)</f>
        <v>United States</v>
      </c>
      <c r="N865" t="str">
        <f>VLOOKUP($L865,Mapping!$AI$3:$AK$48,3,0)</f>
        <v>South</v>
      </c>
      <c r="O865" t="str">
        <f>VLOOKUP(Table1[[#This Row],[Column1]],Mapping!$AM$8:$AN$11,2,0)</f>
        <v>Furniture</v>
      </c>
      <c r="P865" t="str">
        <f>VLOOKUP(Table1[[#This Row],[Column3]],Mapping!$AP$5:$AQ$22,2,0)</f>
        <v>Chairs</v>
      </c>
      <c r="Q865">
        <v>64.784000000000006</v>
      </c>
      <c r="R865">
        <v>1</v>
      </c>
      <c r="S865">
        <v>6.4784000000000042</v>
      </c>
    </row>
    <row r="866" spans="1:19" x14ac:dyDescent="0.35">
      <c r="A866">
        <v>7318</v>
      </c>
      <c r="B866" t="s">
        <v>5502</v>
      </c>
      <c r="C866" t="s">
        <v>1880</v>
      </c>
      <c r="D866" t="str">
        <f>MID(Table1[[#This Row],[Product ID]],5,2)</f>
        <v>ST</v>
      </c>
      <c r="E866" t="str">
        <f>LEFT(Table1[[#This Row],[Product ID]],3)</f>
        <v>OFF</v>
      </c>
      <c r="F866" s="10">
        <f>VLOOKUP(Table1[[#This Row],[Order ID]],Mapping!H866:J8657,3,0)</f>
        <v>40900</v>
      </c>
      <c r="G866" s="10">
        <f>VLOOKUP(Table1[[#This Row],[Order ID]],Mapping!H866:K8657,4,0)</f>
        <v>40904</v>
      </c>
      <c r="H866" t="str">
        <f>INDEX(Mapping!$B$2:$T$7793,MATCH(Data!$A866,Mapping!$B$3:$B$7793,0),MATCH(Data!$H$1,Mapping!$B$2:$T$2,0))</f>
        <v>Second Class</v>
      </c>
      <c r="I866" t="str">
        <f>INDEX(Mapping!$B$2:$T$7793,MATCH(Data!$A866,Mapping!$B$3:$B$7793,0),MATCH(Data!$I$1,Mapping!$B$2:$T$2,0))</f>
        <v>Consumer</v>
      </c>
      <c r="J866">
        <f>VLOOKUP($A866,Mapping!$X$3:$Y$7793,2,0)</f>
        <v>33614</v>
      </c>
      <c r="K866" t="str">
        <f>VLOOKUP($J866,Mapping!$AB$3:$AC$475,2,0)</f>
        <v>Saint Petersburg</v>
      </c>
      <c r="L866" t="str">
        <f>VLOOKUP($K866,Mapping!$AF$3:$AG$475,2,0)</f>
        <v>Florida</v>
      </c>
      <c r="M866" t="str">
        <f>VLOOKUP($L866,Mapping!$AI$3:$AJ$48,2,0)</f>
        <v>United States</v>
      </c>
      <c r="N866" t="str">
        <f>VLOOKUP($L866,Mapping!$AI$3:$AK$48,3,0)</f>
        <v>South</v>
      </c>
      <c r="O866" t="str">
        <f>VLOOKUP(Table1[[#This Row],[Column1]],Mapping!$AM$8:$AN$11,2,0)</f>
        <v>Office Supplies</v>
      </c>
      <c r="P866" t="str">
        <f>VLOOKUP(Table1[[#This Row],[Column3]],Mapping!$AP$5:$AQ$22,2,0)</f>
        <v>Storage</v>
      </c>
      <c r="Q866">
        <v>424.27200000000005</v>
      </c>
      <c r="R866">
        <v>2</v>
      </c>
      <c r="S866">
        <v>-10.60680000000005</v>
      </c>
    </row>
    <row r="867" spans="1:19" x14ac:dyDescent="0.35">
      <c r="A867">
        <v>7320</v>
      </c>
      <c r="B867" t="s">
        <v>5502</v>
      </c>
      <c r="C867" t="s">
        <v>1411</v>
      </c>
      <c r="D867" t="str">
        <f>MID(Table1[[#This Row],[Product ID]],5,2)</f>
        <v>ST</v>
      </c>
      <c r="E867" t="str">
        <f>LEFT(Table1[[#This Row],[Product ID]],3)</f>
        <v>OFF</v>
      </c>
      <c r="F867" s="10">
        <f>VLOOKUP(Table1[[#This Row],[Order ID]],Mapping!H867:J8658,3,0)</f>
        <v>40900</v>
      </c>
      <c r="G867" s="10">
        <f>VLOOKUP(Table1[[#This Row],[Order ID]],Mapping!H867:K8658,4,0)</f>
        <v>40904</v>
      </c>
      <c r="H867" t="str">
        <f>INDEX(Mapping!$B$2:$T$7793,MATCH(Data!$A867,Mapping!$B$3:$B$7793,0),MATCH(Data!$H$1,Mapping!$B$2:$T$2,0))</f>
        <v>Second Class</v>
      </c>
      <c r="I867" t="str">
        <f>INDEX(Mapping!$B$2:$T$7793,MATCH(Data!$A867,Mapping!$B$3:$B$7793,0),MATCH(Data!$I$1,Mapping!$B$2:$T$2,0))</f>
        <v>Consumer</v>
      </c>
      <c r="J867">
        <f>VLOOKUP($A867,Mapping!$X$3:$Y$7793,2,0)</f>
        <v>33614</v>
      </c>
      <c r="K867" t="str">
        <f>VLOOKUP($J867,Mapping!$AB$3:$AC$475,2,0)</f>
        <v>Saint Petersburg</v>
      </c>
      <c r="L867" t="str">
        <f>VLOOKUP($K867,Mapping!$AF$3:$AG$475,2,0)</f>
        <v>Florida</v>
      </c>
      <c r="M867" t="str">
        <f>VLOOKUP($L867,Mapping!$AI$3:$AJ$48,2,0)</f>
        <v>United States</v>
      </c>
      <c r="N867" t="str">
        <f>VLOOKUP($L867,Mapping!$AI$3:$AK$48,3,0)</f>
        <v>South</v>
      </c>
      <c r="O867" t="str">
        <f>VLOOKUP(Table1[[#This Row],[Column1]],Mapping!$AM$8:$AN$11,2,0)</f>
        <v>Office Supplies</v>
      </c>
      <c r="P867" t="str">
        <f>VLOOKUP(Table1[[#This Row],[Column3]],Mapping!$AP$5:$AQ$22,2,0)</f>
        <v>Storage</v>
      </c>
      <c r="Q867">
        <v>83.920000000000016</v>
      </c>
      <c r="R867">
        <v>5</v>
      </c>
      <c r="S867">
        <v>-1.049000000000003</v>
      </c>
    </row>
    <row r="868" spans="1:19" x14ac:dyDescent="0.35">
      <c r="A868">
        <v>7427</v>
      </c>
      <c r="B868" t="s">
        <v>5570</v>
      </c>
      <c r="C868" t="s">
        <v>1720</v>
      </c>
      <c r="D868" t="str">
        <f>MID(Table1[[#This Row],[Product ID]],5,2)</f>
        <v>AR</v>
      </c>
      <c r="E868" t="str">
        <f>LEFT(Table1[[#This Row],[Product ID]],3)</f>
        <v>OFF</v>
      </c>
      <c r="F868" s="10">
        <f>VLOOKUP(Table1[[#This Row],[Order ID]],Mapping!H868:J8659,3,0)</f>
        <v>40592</v>
      </c>
      <c r="G868" s="10">
        <f>VLOOKUP(Table1[[#This Row],[Order ID]],Mapping!H868:K8659,4,0)</f>
        <v>40599</v>
      </c>
      <c r="H868" t="str">
        <f>INDEX(Mapping!$B$2:$T$7793,MATCH(Data!$A868,Mapping!$B$3:$B$7793,0),MATCH(Data!$H$1,Mapping!$B$2:$T$2,0))</f>
        <v>Standard Class</v>
      </c>
      <c r="I868" t="str">
        <f>INDEX(Mapping!$B$2:$T$7793,MATCH(Data!$A868,Mapping!$B$3:$B$7793,0),MATCH(Data!$I$1,Mapping!$B$2:$T$2,0))</f>
        <v>Consumer</v>
      </c>
      <c r="J868">
        <f>VLOOKUP($A868,Mapping!$X$3:$Y$7793,2,0)</f>
        <v>60653</v>
      </c>
      <c r="K868" t="str">
        <f>VLOOKUP($J868,Mapping!$AB$3:$AC$475,2,0)</f>
        <v>Hialeah</v>
      </c>
      <c r="L868" t="str">
        <f>VLOOKUP($K868,Mapping!$AF$3:$AG$475,2,0)</f>
        <v>Florida</v>
      </c>
      <c r="M868" t="str">
        <f>VLOOKUP($L868,Mapping!$AI$3:$AJ$48,2,0)</f>
        <v>United States</v>
      </c>
      <c r="N868" t="str">
        <f>VLOOKUP($L868,Mapping!$AI$3:$AK$48,3,0)</f>
        <v>South</v>
      </c>
      <c r="O868" t="str">
        <f>VLOOKUP(Table1[[#This Row],[Column1]],Mapping!$AM$8:$AN$11,2,0)</f>
        <v>Office Supplies</v>
      </c>
      <c r="P868" t="str">
        <f>VLOOKUP(Table1[[#This Row],[Column3]],Mapping!$AP$5:$AQ$22,2,0)</f>
        <v>Art</v>
      </c>
      <c r="Q868">
        <v>54.207999999999998</v>
      </c>
      <c r="R868">
        <v>14</v>
      </c>
      <c r="S868">
        <v>8.808799999999998</v>
      </c>
    </row>
    <row r="869" spans="1:19" x14ac:dyDescent="0.35">
      <c r="A869">
        <v>2797</v>
      </c>
      <c r="B869" t="s">
        <v>2798</v>
      </c>
      <c r="C869" t="s">
        <v>634</v>
      </c>
      <c r="D869" t="str">
        <f>MID(Table1[[#This Row],[Product ID]],5,2)</f>
        <v>SU</v>
      </c>
      <c r="E869" t="str">
        <f>LEFT(Table1[[#This Row],[Product ID]],3)</f>
        <v>OFF</v>
      </c>
      <c r="F869" s="10">
        <f>VLOOKUP(Table1[[#This Row],[Order ID]],Mapping!H869:J8660,3,0)</f>
        <v>40890</v>
      </c>
      <c r="G869" s="10">
        <f>VLOOKUP(Table1[[#This Row],[Order ID]],Mapping!H869:K8660,4,0)</f>
        <v>40892</v>
      </c>
      <c r="H869" t="str">
        <f>INDEX(Mapping!$B$2:$T$7793,MATCH(Data!$A869,Mapping!$B$3:$B$7793,0),MATCH(Data!$H$1,Mapping!$B$2:$T$2,0))</f>
        <v>Standard Class</v>
      </c>
      <c r="I869" t="str">
        <f>INDEX(Mapping!$B$2:$T$7793,MATCH(Data!$A869,Mapping!$B$3:$B$7793,0),MATCH(Data!$I$1,Mapping!$B$2:$T$2,0))</f>
        <v>Corporate</v>
      </c>
      <c r="J869">
        <f>VLOOKUP($A869,Mapping!$X$3:$Y$7793,2,0)</f>
        <v>77070</v>
      </c>
      <c r="K869" t="str">
        <f>VLOOKUP($J869,Mapping!$AB$3:$AC$475,2,0)</f>
        <v>Orland Park</v>
      </c>
      <c r="L869" t="str">
        <f>VLOOKUP($K869,Mapping!$AF$3:$AG$475,2,0)</f>
        <v>Illinois</v>
      </c>
      <c r="M869" t="str">
        <f>VLOOKUP($L869,Mapping!$AI$3:$AJ$48,2,0)</f>
        <v>United States</v>
      </c>
      <c r="N869" t="str">
        <f>VLOOKUP($L869,Mapping!$AI$3:$AK$48,3,0)</f>
        <v>Central</v>
      </c>
      <c r="O869" t="str">
        <f>VLOOKUP(Table1[[#This Row],[Column1]],Mapping!$AM$8:$AN$11,2,0)</f>
        <v>Office Supplies</v>
      </c>
      <c r="P869" t="str">
        <f>VLOOKUP(Table1[[#This Row],[Column3]],Mapping!$AP$5:$AQ$22,2,0)</f>
        <v>Supplies</v>
      </c>
      <c r="Q869">
        <v>2.92</v>
      </c>
      <c r="R869">
        <v>1</v>
      </c>
      <c r="S869">
        <v>0.36499999999999977</v>
      </c>
    </row>
    <row r="870" spans="1:19" x14ac:dyDescent="0.35">
      <c r="A870">
        <v>6972</v>
      </c>
      <c r="B870" t="s">
        <v>5309</v>
      </c>
      <c r="C870" t="s">
        <v>2253</v>
      </c>
      <c r="D870" t="str">
        <f>MID(Table1[[#This Row],[Product ID]],5,2)</f>
        <v>PA</v>
      </c>
      <c r="E870" t="str">
        <f>LEFT(Table1[[#This Row],[Product ID]],3)</f>
        <v>OFF</v>
      </c>
      <c r="F870" s="10">
        <f>VLOOKUP(Table1[[#This Row],[Order ID]],Mapping!H870:J8661,3,0)</f>
        <v>40884</v>
      </c>
      <c r="G870" s="10">
        <f>VLOOKUP(Table1[[#This Row],[Order ID]],Mapping!H870:K8661,4,0)</f>
        <v>40885</v>
      </c>
      <c r="H870" t="str">
        <f>INDEX(Mapping!$B$2:$T$7793,MATCH(Data!$A870,Mapping!$B$3:$B$7793,0),MATCH(Data!$H$1,Mapping!$B$2:$T$2,0))</f>
        <v>First Class</v>
      </c>
      <c r="I870" t="str">
        <f>INDEX(Mapping!$B$2:$T$7793,MATCH(Data!$A870,Mapping!$B$3:$B$7793,0),MATCH(Data!$I$1,Mapping!$B$2:$T$2,0))</f>
        <v>Consumer</v>
      </c>
      <c r="J870">
        <f>VLOOKUP($A870,Mapping!$X$3:$Y$7793,2,0)</f>
        <v>94109</v>
      </c>
      <c r="K870" t="str">
        <f>VLOOKUP($J870,Mapping!$AB$3:$AC$475,2,0)</f>
        <v>Fremont</v>
      </c>
      <c r="L870" t="str">
        <f>VLOOKUP($K870,Mapping!$AF$3:$AG$475,2,0)</f>
        <v>Nebraska</v>
      </c>
      <c r="M870" t="str">
        <f>VLOOKUP($L870,Mapping!$AI$3:$AJ$48,2,0)</f>
        <v>United States</v>
      </c>
      <c r="N870" t="str">
        <f>VLOOKUP($L870,Mapping!$AI$3:$AK$48,3,0)</f>
        <v>Central</v>
      </c>
      <c r="O870" t="str">
        <f>VLOOKUP(Table1[[#This Row],[Column1]],Mapping!$AM$8:$AN$11,2,0)</f>
        <v>Office Supplies</v>
      </c>
      <c r="P870" t="str">
        <f>VLOOKUP(Table1[[#This Row],[Column3]],Mapping!$AP$5:$AQ$22,2,0)</f>
        <v>Paper</v>
      </c>
      <c r="Q870">
        <v>164.88</v>
      </c>
      <c r="R870">
        <v>3</v>
      </c>
      <c r="S870">
        <v>80.791200000000003</v>
      </c>
    </row>
    <row r="871" spans="1:19" x14ac:dyDescent="0.35">
      <c r="A871">
        <v>2193</v>
      </c>
      <c r="B871" t="s">
        <v>2354</v>
      </c>
      <c r="C871" t="s">
        <v>2355</v>
      </c>
      <c r="D871" t="str">
        <f>MID(Table1[[#This Row],[Product ID]],5,2)</f>
        <v>PH</v>
      </c>
      <c r="E871" t="str">
        <f>LEFT(Table1[[#This Row],[Product ID]],3)</f>
        <v>TEC</v>
      </c>
      <c r="F871" s="10">
        <f>VLOOKUP(Table1[[#This Row],[Order ID]],Mapping!H871:J8662,3,0)</f>
        <v>40645</v>
      </c>
      <c r="G871" s="10">
        <f>VLOOKUP(Table1[[#This Row],[Order ID]],Mapping!H871:K8662,4,0)</f>
        <v>40650</v>
      </c>
      <c r="H871" t="str">
        <f>INDEX(Mapping!$B$2:$T$7793,MATCH(Data!$A871,Mapping!$B$3:$B$7793,0),MATCH(Data!$H$1,Mapping!$B$2:$T$2,0))</f>
        <v>First Class</v>
      </c>
      <c r="I871" t="str">
        <f>INDEX(Mapping!$B$2:$T$7793,MATCH(Data!$A871,Mapping!$B$3:$B$7793,0),MATCH(Data!$I$1,Mapping!$B$2:$T$2,0))</f>
        <v>Corporate</v>
      </c>
      <c r="J871">
        <f>VLOOKUP($A871,Mapping!$X$3:$Y$7793,2,0)</f>
        <v>90278</v>
      </c>
      <c r="K871" t="str">
        <f>VLOOKUP($J871,Mapping!$AB$3:$AC$475,2,0)</f>
        <v>Dubuque</v>
      </c>
      <c r="L871" t="str">
        <f>VLOOKUP($K871,Mapping!$AF$3:$AG$475,2,0)</f>
        <v>Iowa</v>
      </c>
      <c r="M871" t="str">
        <f>VLOOKUP($L871,Mapping!$AI$3:$AJ$48,2,0)</f>
        <v>United States</v>
      </c>
      <c r="N871" t="str">
        <f>VLOOKUP($L871,Mapping!$AI$3:$AK$48,3,0)</f>
        <v>Central</v>
      </c>
      <c r="O871" t="str">
        <f>VLOOKUP(Table1[[#This Row],[Column1]],Mapping!$AM$8:$AN$11,2,0)</f>
        <v>Technology</v>
      </c>
      <c r="P871" t="str">
        <f>VLOOKUP(Table1[[#This Row],[Column3]],Mapping!$AP$5:$AQ$22,2,0)</f>
        <v>Phones</v>
      </c>
      <c r="Q871">
        <v>1075.088</v>
      </c>
      <c r="R871">
        <v>14</v>
      </c>
      <c r="S871">
        <v>94.070199999999943</v>
      </c>
    </row>
    <row r="872" spans="1:19" x14ac:dyDescent="0.35">
      <c r="A872">
        <v>2194</v>
      </c>
      <c r="B872" t="s">
        <v>2354</v>
      </c>
      <c r="C872" t="s">
        <v>1082</v>
      </c>
      <c r="D872" t="str">
        <f>MID(Table1[[#This Row],[Product ID]],5,2)</f>
        <v>PH</v>
      </c>
      <c r="E872" t="str">
        <f>LEFT(Table1[[#This Row],[Product ID]],3)</f>
        <v>TEC</v>
      </c>
      <c r="F872" s="10">
        <f>VLOOKUP(Table1[[#This Row],[Order ID]],Mapping!H872:J8663,3,0)</f>
        <v>40645</v>
      </c>
      <c r="G872" s="10">
        <f>VLOOKUP(Table1[[#This Row],[Order ID]],Mapping!H872:K8663,4,0)</f>
        <v>40650</v>
      </c>
      <c r="H872" t="str">
        <f>INDEX(Mapping!$B$2:$T$7793,MATCH(Data!$A872,Mapping!$B$3:$B$7793,0),MATCH(Data!$H$1,Mapping!$B$2:$T$2,0))</f>
        <v>Standard Class</v>
      </c>
      <c r="I872" t="str">
        <f>INDEX(Mapping!$B$2:$T$7793,MATCH(Data!$A872,Mapping!$B$3:$B$7793,0),MATCH(Data!$I$1,Mapping!$B$2:$T$2,0))</f>
        <v>Corporate</v>
      </c>
      <c r="J872">
        <f>VLOOKUP($A872,Mapping!$X$3:$Y$7793,2,0)</f>
        <v>90278</v>
      </c>
      <c r="K872" t="str">
        <f>VLOOKUP($J872,Mapping!$AB$3:$AC$475,2,0)</f>
        <v>Dubuque</v>
      </c>
      <c r="L872" t="str">
        <f>VLOOKUP($K872,Mapping!$AF$3:$AG$475,2,0)</f>
        <v>Iowa</v>
      </c>
      <c r="M872" t="str">
        <f>VLOOKUP($L872,Mapping!$AI$3:$AJ$48,2,0)</f>
        <v>United States</v>
      </c>
      <c r="N872" t="str">
        <f>VLOOKUP($L872,Mapping!$AI$3:$AK$48,3,0)</f>
        <v>Central</v>
      </c>
      <c r="O872" t="str">
        <f>VLOOKUP(Table1[[#This Row],[Column1]],Mapping!$AM$8:$AN$11,2,0)</f>
        <v>Technology</v>
      </c>
      <c r="P872" t="str">
        <f>VLOOKUP(Table1[[#This Row],[Column3]],Mapping!$AP$5:$AQ$22,2,0)</f>
        <v>Phones</v>
      </c>
      <c r="Q872">
        <v>438.36800000000005</v>
      </c>
      <c r="R872">
        <v>4</v>
      </c>
      <c r="S872">
        <v>38.357200000000006</v>
      </c>
    </row>
    <row r="873" spans="1:19" x14ac:dyDescent="0.35">
      <c r="A873">
        <v>2195</v>
      </c>
      <c r="B873" t="s">
        <v>2354</v>
      </c>
      <c r="C873" t="s">
        <v>623</v>
      </c>
      <c r="D873" t="str">
        <f>MID(Table1[[#This Row],[Product ID]],5,2)</f>
        <v>BI</v>
      </c>
      <c r="E873" t="str">
        <f>LEFT(Table1[[#This Row],[Product ID]],3)</f>
        <v>OFF</v>
      </c>
      <c r="F873" s="10">
        <f>VLOOKUP(Table1[[#This Row],[Order ID]],Mapping!H873:J8664,3,0)</f>
        <v>40645</v>
      </c>
      <c r="G873" s="10">
        <f>VLOOKUP(Table1[[#This Row],[Order ID]],Mapping!H873:K8664,4,0)</f>
        <v>40650</v>
      </c>
      <c r="H873" t="str">
        <f>INDEX(Mapping!$B$2:$T$7793,MATCH(Data!$A873,Mapping!$B$3:$B$7793,0),MATCH(Data!$H$1,Mapping!$B$2:$T$2,0))</f>
        <v>Standard Class</v>
      </c>
      <c r="I873" t="str">
        <f>INDEX(Mapping!$B$2:$T$7793,MATCH(Data!$A873,Mapping!$B$3:$B$7793,0),MATCH(Data!$I$1,Mapping!$B$2:$T$2,0))</f>
        <v>Corporate</v>
      </c>
      <c r="J873">
        <f>VLOOKUP($A873,Mapping!$X$3:$Y$7793,2,0)</f>
        <v>90278</v>
      </c>
      <c r="K873" t="str">
        <f>VLOOKUP($J873,Mapping!$AB$3:$AC$475,2,0)</f>
        <v>Dubuque</v>
      </c>
      <c r="L873" t="str">
        <f>VLOOKUP($K873,Mapping!$AF$3:$AG$475,2,0)</f>
        <v>Iowa</v>
      </c>
      <c r="M873" t="str">
        <f>VLOOKUP($L873,Mapping!$AI$3:$AJ$48,2,0)</f>
        <v>United States</v>
      </c>
      <c r="N873" t="str">
        <f>VLOOKUP($L873,Mapping!$AI$3:$AK$48,3,0)</f>
        <v>Central</v>
      </c>
      <c r="O873" t="str">
        <f>VLOOKUP(Table1[[#This Row],[Column1]],Mapping!$AM$8:$AN$11,2,0)</f>
        <v>Office Supplies</v>
      </c>
      <c r="P873" t="str">
        <f>VLOOKUP(Table1[[#This Row],[Column3]],Mapping!$AP$5:$AQ$22,2,0)</f>
        <v>Binders</v>
      </c>
      <c r="Q873">
        <v>18.088000000000001</v>
      </c>
      <c r="R873">
        <v>7</v>
      </c>
      <c r="S873">
        <v>6.5569000000000006</v>
      </c>
    </row>
    <row r="874" spans="1:19" x14ac:dyDescent="0.35">
      <c r="A874">
        <v>2196</v>
      </c>
      <c r="B874" t="s">
        <v>2354</v>
      </c>
      <c r="C874" t="s">
        <v>516</v>
      </c>
      <c r="D874" t="str">
        <f>MID(Table1[[#This Row],[Product ID]],5,2)</f>
        <v>BO</v>
      </c>
      <c r="E874" t="str">
        <f>LEFT(Table1[[#This Row],[Product ID]],3)</f>
        <v>FUR</v>
      </c>
      <c r="F874" s="10">
        <f>VLOOKUP(Table1[[#This Row],[Order ID]],Mapping!H874:J8665,3,0)</f>
        <v>40645</v>
      </c>
      <c r="G874" s="10">
        <f>VLOOKUP(Table1[[#This Row],[Order ID]],Mapping!H874:K8665,4,0)</f>
        <v>40650</v>
      </c>
      <c r="H874" t="str">
        <f>INDEX(Mapping!$B$2:$T$7793,MATCH(Data!$A874,Mapping!$B$3:$B$7793,0),MATCH(Data!$H$1,Mapping!$B$2:$T$2,0))</f>
        <v>Standard Class</v>
      </c>
      <c r="I874" t="str">
        <f>INDEX(Mapping!$B$2:$T$7793,MATCH(Data!$A874,Mapping!$B$3:$B$7793,0),MATCH(Data!$I$1,Mapping!$B$2:$T$2,0))</f>
        <v>Corporate</v>
      </c>
      <c r="J874">
        <f>VLOOKUP($A874,Mapping!$X$3:$Y$7793,2,0)</f>
        <v>90278</v>
      </c>
      <c r="K874" t="str">
        <f>VLOOKUP($J874,Mapping!$AB$3:$AC$475,2,0)</f>
        <v>Dubuque</v>
      </c>
      <c r="L874" t="str">
        <f>VLOOKUP($K874,Mapping!$AF$3:$AG$475,2,0)</f>
        <v>Iowa</v>
      </c>
      <c r="M874" t="str">
        <f>VLOOKUP($L874,Mapping!$AI$3:$AJ$48,2,0)</f>
        <v>United States</v>
      </c>
      <c r="N874" t="str">
        <f>VLOOKUP($L874,Mapping!$AI$3:$AK$48,3,0)</f>
        <v>Central</v>
      </c>
      <c r="O874" t="str">
        <f>VLOOKUP(Table1[[#This Row],[Column1]],Mapping!$AM$8:$AN$11,2,0)</f>
        <v>Furniture</v>
      </c>
      <c r="P874" t="str">
        <f>VLOOKUP(Table1[[#This Row],[Column3]],Mapping!$AP$5:$AQ$22,2,0)</f>
        <v>Bookcases</v>
      </c>
      <c r="Q874">
        <v>308.49900000000002</v>
      </c>
      <c r="R874">
        <v>3</v>
      </c>
      <c r="S874">
        <v>-18.146999999999998</v>
      </c>
    </row>
    <row r="875" spans="1:19" x14ac:dyDescent="0.35">
      <c r="A875">
        <v>381</v>
      </c>
      <c r="B875" t="s">
        <v>518</v>
      </c>
      <c r="C875" t="s">
        <v>519</v>
      </c>
      <c r="D875" t="str">
        <f>MID(Table1[[#This Row],[Product ID]],5,2)</f>
        <v>PH</v>
      </c>
      <c r="E875" t="str">
        <f>LEFT(Table1[[#This Row],[Product ID]],3)</f>
        <v>TEC</v>
      </c>
      <c r="F875" s="10" t="e">
        <f>VLOOKUP(Table1[[#This Row],[Order ID]],Mapping!H875:J8666,3,0)</f>
        <v>#N/A</v>
      </c>
      <c r="G875" s="10" t="e">
        <f>VLOOKUP(Table1[[#This Row],[Order ID]],Mapping!H875:K8666,4,0)</f>
        <v>#N/A</v>
      </c>
      <c r="H875" t="str">
        <f>INDEX(Mapping!$B$2:$T$7793,MATCH(Data!$A875,Mapping!$B$3:$B$7793,0),MATCH(Data!$H$1,Mapping!$B$2:$T$2,0))</f>
        <v>First Class</v>
      </c>
      <c r="I875" t="str">
        <f>INDEX(Mapping!$B$2:$T$7793,MATCH(Data!$A875,Mapping!$B$3:$B$7793,0),MATCH(Data!$I$1,Mapping!$B$2:$T$2,0))</f>
        <v>Home Office</v>
      </c>
      <c r="J875">
        <f>VLOOKUP($A875,Mapping!$X$3:$Y$7793,2,0)</f>
        <v>60610</v>
      </c>
      <c r="K875" t="str">
        <f>VLOOKUP($J875,Mapping!$AB$3:$AC$475,2,0)</f>
        <v>Minneapolis</v>
      </c>
      <c r="L875" t="str">
        <f>VLOOKUP($K875,Mapping!$AF$3:$AG$475,2,0)</f>
        <v>Minnesota</v>
      </c>
      <c r="M875" t="str">
        <f>VLOOKUP($L875,Mapping!$AI$3:$AJ$48,2,0)</f>
        <v>United States</v>
      </c>
      <c r="N875" t="str">
        <f>VLOOKUP($L875,Mapping!$AI$3:$AK$48,3,0)</f>
        <v>Central</v>
      </c>
      <c r="O875" t="str">
        <f>VLOOKUP(Table1[[#This Row],[Column1]],Mapping!$AM$8:$AN$11,2,0)</f>
        <v>Technology</v>
      </c>
      <c r="P875" t="str">
        <f>VLOOKUP(Table1[[#This Row],[Column3]],Mapping!$AP$5:$AQ$22,2,0)</f>
        <v>Phones</v>
      </c>
      <c r="Q875">
        <v>2735.9520000000002</v>
      </c>
      <c r="R875">
        <v>6</v>
      </c>
      <c r="S875">
        <v>341.99399999999969</v>
      </c>
    </row>
    <row r="876" spans="1:19" x14ac:dyDescent="0.35">
      <c r="A876">
        <v>2521</v>
      </c>
      <c r="B876" t="s">
        <v>2602</v>
      </c>
      <c r="C876" t="s">
        <v>549</v>
      </c>
      <c r="D876" t="str">
        <f>MID(Table1[[#This Row],[Product ID]],5,2)</f>
        <v>ST</v>
      </c>
      <c r="E876" t="str">
        <f>LEFT(Table1[[#This Row],[Product ID]],3)</f>
        <v>OFF</v>
      </c>
      <c r="F876" s="10">
        <f>VLOOKUP(Table1[[#This Row],[Order ID]],Mapping!H876:J8667,3,0)</f>
        <v>40766</v>
      </c>
      <c r="G876" s="10">
        <f>VLOOKUP(Table1[[#This Row],[Order ID]],Mapping!H876:K8667,4,0)</f>
        <v>40771</v>
      </c>
      <c r="H876" t="str">
        <f>INDEX(Mapping!$B$2:$T$7793,MATCH(Data!$A876,Mapping!$B$3:$B$7793,0),MATCH(Data!$H$1,Mapping!$B$2:$T$2,0))</f>
        <v>First Class</v>
      </c>
      <c r="I876" t="str">
        <f>INDEX(Mapping!$B$2:$T$7793,MATCH(Data!$A876,Mapping!$B$3:$B$7793,0),MATCH(Data!$I$1,Mapping!$B$2:$T$2,0))</f>
        <v>Corporate</v>
      </c>
      <c r="J876">
        <f>VLOOKUP($A876,Mapping!$X$3:$Y$7793,2,0)</f>
        <v>10035</v>
      </c>
      <c r="K876" t="str">
        <f>VLOOKUP($J876,Mapping!$AB$3:$AC$475,2,0)</f>
        <v>Grand Prairie</v>
      </c>
      <c r="L876" t="str">
        <f>VLOOKUP($K876,Mapping!$AF$3:$AG$475,2,0)</f>
        <v>Texas</v>
      </c>
      <c r="M876" t="str">
        <f>VLOOKUP($L876,Mapping!$AI$3:$AJ$48,2,0)</f>
        <v>United States</v>
      </c>
      <c r="N876" t="str">
        <f>VLOOKUP($L876,Mapping!$AI$3:$AK$48,3,0)</f>
        <v>Central</v>
      </c>
      <c r="O876" t="str">
        <f>VLOOKUP(Table1[[#This Row],[Column1]],Mapping!$AM$8:$AN$11,2,0)</f>
        <v>Office Supplies</v>
      </c>
      <c r="P876" t="str">
        <f>VLOOKUP(Table1[[#This Row],[Column3]],Mapping!$AP$5:$AQ$22,2,0)</f>
        <v>Storage</v>
      </c>
      <c r="Q876">
        <v>375.34</v>
      </c>
      <c r="R876">
        <v>1</v>
      </c>
      <c r="S876">
        <v>18.766999999999996</v>
      </c>
    </row>
    <row r="877" spans="1:19" x14ac:dyDescent="0.35">
      <c r="A877">
        <v>2155</v>
      </c>
      <c r="B877" t="s">
        <v>2318</v>
      </c>
      <c r="C877" t="s">
        <v>2319</v>
      </c>
      <c r="D877" t="str">
        <f>MID(Table1[[#This Row],[Product ID]],5,2)</f>
        <v>ST</v>
      </c>
      <c r="E877" t="str">
        <f>LEFT(Table1[[#This Row],[Product ID]],3)</f>
        <v>OFF</v>
      </c>
      <c r="F877" s="10">
        <f>VLOOKUP(Table1[[#This Row],[Order ID]],Mapping!H877:J8668,3,0)</f>
        <v>40763</v>
      </c>
      <c r="G877" s="10">
        <f>VLOOKUP(Table1[[#This Row],[Order ID]],Mapping!H877:K8668,4,0)</f>
        <v>40766</v>
      </c>
      <c r="H877" t="str">
        <f>INDEX(Mapping!$B$2:$T$7793,MATCH(Data!$A877,Mapping!$B$3:$B$7793,0),MATCH(Data!$H$1,Mapping!$B$2:$T$2,0))</f>
        <v>Standard Class</v>
      </c>
      <c r="I877" t="str">
        <f>INDEX(Mapping!$B$2:$T$7793,MATCH(Data!$A877,Mapping!$B$3:$B$7793,0),MATCH(Data!$I$1,Mapping!$B$2:$T$2,0))</f>
        <v>Consumer</v>
      </c>
      <c r="J877">
        <f>VLOOKUP($A877,Mapping!$X$3:$Y$7793,2,0)</f>
        <v>95687</v>
      </c>
      <c r="K877" t="str">
        <f>VLOOKUP($J877,Mapping!$AB$3:$AC$475,2,0)</f>
        <v>Temecula</v>
      </c>
      <c r="L877" t="str">
        <f>VLOOKUP($K877,Mapping!$AF$3:$AG$475,2,0)</f>
        <v>California</v>
      </c>
      <c r="M877" t="str">
        <f>VLOOKUP($L877,Mapping!$AI$3:$AJ$48,2,0)</f>
        <v>United States</v>
      </c>
      <c r="N877" t="str">
        <f>VLOOKUP($L877,Mapping!$AI$3:$AK$48,3,0)</f>
        <v>West</v>
      </c>
      <c r="O877" t="str">
        <f>VLOOKUP(Table1[[#This Row],[Column1]],Mapping!$AM$8:$AN$11,2,0)</f>
        <v>Office Supplies</v>
      </c>
      <c r="P877" t="str">
        <f>VLOOKUP(Table1[[#This Row],[Column3]],Mapping!$AP$5:$AQ$22,2,0)</f>
        <v>Storage</v>
      </c>
      <c r="Q877">
        <v>423.28</v>
      </c>
      <c r="R877">
        <v>11</v>
      </c>
      <c r="S877">
        <v>110.05279999999999</v>
      </c>
    </row>
    <row r="878" spans="1:19" x14ac:dyDescent="0.35">
      <c r="A878">
        <v>6031</v>
      </c>
      <c r="B878" t="s">
        <v>4784</v>
      </c>
      <c r="C878" t="s">
        <v>3398</v>
      </c>
      <c r="D878" t="str">
        <f>MID(Table1[[#This Row],[Product ID]],5,2)</f>
        <v>PA</v>
      </c>
      <c r="E878" t="str">
        <f>LEFT(Table1[[#This Row],[Product ID]],3)</f>
        <v>OFF</v>
      </c>
      <c r="F878" s="10">
        <f>VLOOKUP(Table1[[#This Row],[Order ID]],Mapping!H878:J8669,3,0)</f>
        <v>40868</v>
      </c>
      <c r="G878" s="10">
        <f>VLOOKUP(Table1[[#This Row],[Order ID]],Mapping!H878:K8669,4,0)</f>
        <v>40873</v>
      </c>
      <c r="H878" t="str">
        <f>INDEX(Mapping!$B$2:$T$7793,MATCH(Data!$A878,Mapping!$B$3:$B$7793,0),MATCH(Data!$H$1,Mapping!$B$2:$T$2,0))</f>
        <v>Standard Class</v>
      </c>
      <c r="I878" t="str">
        <f>INDEX(Mapping!$B$2:$T$7793,MATCH(Data!$A878,Mapping!$B$3:$B$7793,0),MATCH(Data!$I$1,Mapping!$B$2:$T$2,0))</f>
        <v>Consumer</v>
      </c>
      <c r="J878">
        <f>VLOOKUP($A878,Mapping!$X$3:$Y$7793,2,0)</f>
        <v>94110</v>
      </c>
      <c r="K878" t="str">
        <f>VLOOKUP($J878,Mapping!$AB$3:$AC$475,2,0)</f>
        <v>Tucson</v>
      </c>
      <c r="L878" t="str">
        <f>VLOOKUP($K878,Mapping!$AF$3:$AG$475,2,0)</f>
        <v>Arizona</v>
      </c>
      <c r="M878" t="str">
        <f>VLOOKUP($L878,Mapping!$AI$3:$AJ$48,2,0)</f>
        <v>United States</v>
      </c>
      <c r="N878" t="str">
        <f>VLOOKUP($L878,Mapping!$AI$3:$AK$48,3,0)</f>
        <v>West</v>
      </c>
      <c r="O878" t="str">
        <f>VLOOKUP(Table1[[#This Row],[Column1]],Mapping!$AM$8:$AN$11,2,0)</f>
        <v>Office Supplies</v>
      </c>
      <c r="P878" t="str">
        <f>VLOOKUP(Table1[[#This Row],[Column3]],Mapping!$AP$5:$AQ$22,2,0)</f>
        <v>Paper</v>
      </c>
      <c r="Q878">
        <v>6.58</v>
      </c>
      <c r="R878">
        <v>2</v>
      </c>
      <c r="S878">
        <v>3.0267999999999997</v>
      </c>
    </row>
    <row r="879" spans="1:19" x14ac:dyDescent="0.35">
      <c r="A879">
        <v>6032</v>
      </c>
      <c r="B879" t="s">
        <v>4784</v>
      </c>
      <c r="C879" t="s">
        <v>2662</v>
      </c>
      <c r="D879" t="str">
        <f>MID(Table1[[#This Row],[Product ID]],5,2)</f>
        <v>AC</v>
      </c>
      <c r="E879" t="str">
        <f>LEFT(Table1[[#This Row],[Product ID]],3)</f>
        <v>TEC</v>
      </c>
      <c r="F879" s="10">
        <f>VLOOKUP(Table1[[#This Row],[Order ID]],Mapping!H879:J8670,3,0)</f>
        <v>40868</v>
      </c>
      <c r="G879" s="10">
        <f>VLOOKUP(Table1[[#This Row],[Order ID]],Mapping!H879:K8670,4,0)</f>
        <v>40873</v>
      </c>
      <c r="H879" t="str">
        <f>INDEX(Mapping!$B$2:$T$7793,MATCH(Data!$A879,Mapping!$B$3:$B$7793,0),MATCH(Data!$H$1,Mapping!$B$2:$T$2,0))</f>
        <v>Standard Class</v>
      </c>
      <c r="I879" t="str">
        <f>INDEX(Mapping!$B$2:$T$7793,MATCH(Data!$A879,Mapping!$B$3:$B$7793,0),MATCH(Data!$I$1,Mapping!$B$2:$T$2,0))</f>
        <v>Home Office</v>
      </c>
      <c r="J879">
        <f>VLOOKUP($A879,Mapping!$X$3:$Y$7793,2,0)</f>
        <v>94110</v>
      </c>
      <c r="K879" t="str">
        <f>VLOOKUP($J879,Mapping!$AB$3:$AC$475,2,0)</f>
        <v>Tucson</v>
      </c>
      <c r="L879" t="str">
        <f>VLOOKUP($K879,Mapping!$AF$3:$AG$475,2,0)</f>
        <v>Arizona</v>
      </c>
      <c r="M879" t="str">
        <f>VLOOKUP($L879,Mapping!$AI$3:$AJ$48,2,0)</f>
        <v>United States</v>
      </c>
      <c r="N879" t="str">
        <f>VLOOKUP($L879,Mapping!$AI$3:$AK$48,3,0)</f>
        <v>West</v>
      </c>
      <c r="O879" t="str">
        <f>VLOOKUP(Table1[[#This Row],[Column1]],Mapping!$AM$8:$AN$11,2,0)</f>
        <v>Technology</v>
      </c>
      <c r="P879" t="str">
        <f>VLOOKUP(Table1[[#This Row],[Column3]],Mapping!$AP$5:$AQ$22,2,0)</f>
        <v>Accessories</v>
      </c>
      <c r="Q879">
        <v>94.99</v>
      </c>
      <c r="R879">
        <v>1</v>
      </c>
      <c r="S879">
        <v>28.496999999999986</v>
      </c>
    </row>
    <row r="880" spans="1:19" x14ac:dyDescent="0.35">
      <c r="A880">
        <v>5208</v>
      </c>
      <c r="B880" t="s">
        <v>4312</v>
      </c>
      <c r="C880" t="s">
        <v>723</v>
      </c>
      <c r="D880" t="str">
        <f>MID(Table1[[#This Row],[Product ID]],5,2)</f>
        <v>BI</v>
      </c>
      <c r="E880" t="str">
        <f>LEFT(Table1[[#This Row],[Product ID]],3)</f>
        <v>OFF</v>
      </c>
      <c r="F880" s="10">
        <f>VLOOKUP(Table1[[#This Row],[Order ID]],Mapping!H880:J8671,3,0)</f>
        <v>40778</v>
      </c>
      <c r="G880" s="10">
        <f>VLOOKUP(Table1[[#This Row],[Order ID]],Mapping!H880:K8671,4,0)</f>
        <v>40782</v>
      </c>
      <c r="H880" t="str">
        <f>INDEX(Mapping!$B$2:$T$7793,MATCH(Data!$A880,Mapping!$B$3:$B$7793,0),MATCH(Data!$H$1,Mapping!$B$2:$T$2,0))</f>
        <v>Second Class</v>
      </c>
      <c r="I880" t="str">
        <f>INDEX(Mapping!$B$2:$T$7793,MATCH(Data!$A880,Mapping!$B$3:$B$7793,0),MATCH(Data!$I$1,Mapping!$B$2:$T$2,0))</f>
        <v>Consumer</v>
      </c>
      <c r="J880">
        <f>VLOOKUP($A880,Mapping!$X$3:$Y$7793,2,0)</f>
        <v>90032</v>
      </c>
      <c r="K880" t="str">
        <f>VLOOKUP($J880,Mapping!$AB$3:$AC$475,2,0)</f>
        <v>Seattle</v>
      </c>
      <c r="L880" t="str">
        <f>VLOOKUP($K880,Mapping!$AF$3:$AG$475,2,0)</f>
        <v>Washington</v>
      </c>
      <c r="M880" t="str">
        <f>VLOOKUP($L880,Mapping!$AI$3:$AJ$48,2,0)</f>
        <v>United States</v>
      </c>
      <c r="N880" t="str">
        <f>VLOOKUP($L880,Mapping!$AI$3:$AK$48,3,0)</f>
        <v>West</v>
      </c>
      <c r="O880" t="str">
        <f>VLOOKUP(Table1[[#This Row],[Column1]],Mapping!$AM$8:$AN$11,2,0)</f>
        <v>Office Supplies</v>
      </c>
      <c r="P880" t="str">
        <f>VLOOKUP(Table1[[#This Row],[Column3]],Mapping!$AP$5:$AQ$22,2,0)</f>
        <v>Binders</v>
      </c>
      <c r="Q880">
        <v>49.568000000000005</v>
      </c>
      <c r="R880">
        <v>2</v>
      </c>
      <c r="S880">
        <v>17.348799999999997</v>
      </c>
    </row>
    <row r="881" spans="1:19" x14ac:dyDescent="0.35">
      <c r="A881">
        <v>4400</v>
      </c>
      <c r="B881" t="s">
        <v>3852</v>
      </c>
      <c r="C881" t="s">
        <v>177</v>
      </c>
      <c r="D881" t="str">
        <f>MID(Table1[[#This Row],[Product ID]],5,2)</f>
        <v>CH</v>
      </c>
      <c r="E881" t="str">
        <f>LEFT(Table1[[#This Row],[Product ID]],3)</f>
        <v>FUR</v>
      </c>
      <c r="F881" s="10">
        <f>VLOOKUP(Table1[[#This Row],[Order ID]],Mapping!H881:J8672,3,0)</f>
        <v>40898</v>
      </c>
      <c r="G881" s="10">
        <f>VLOOKUP(Table1[[#This Row],[Order ID]],Mapping!H881:K8672,4,0)</f>
        <v>40904</v>
      </c>
      <c r="H881" t="str">
        <f>INDEX(Mapping!$B$2:$T$7793,MATCH(Data!$A881,Mapping!$B$3:$B$7793,0),MATCH(Data!$H$1,Mapping!$B$2:$T$2,0))</f>
        <v>Standard Class</v>
      </c>
      <c r="I881" t="str">
        <f>INDEX(Mapping!$B$2:$T$7793,MATCH(Data!$A881,Mapping!$B$3:$B$7793,0),MATCH(Data!$I$1,Mapping!$B$2:$T$2,0))</f>
        <v>Corporate</v>
      </c>
      <c r="J881">
        <f>VLOOKUP($A881,Mapping!$X$3:$Y$7793,2,0)</f>
        <v>92024</v>
      </c>
      <c r="K881" t="str">
        <f>VLOOKUP($J881,Mapping!$AB$3:$AC$475,2,0)</f>
        <v>Plainfield</v>
      </c>
      <c r="L881" t="str">
        <f>VLOOKUP($K881,Mapping!$AF$3:$AG$475,2,0)</f>
        <v>New Jersey</v>
      </c>
      <c r="M881" t="str">
        <f>VLOOKUP($L881,Mapping!$AI$3:$AJ$48,2,0)</f>
        <v>United States</v>
      </c>
      <c r="N881" t="str">
        <f>VLOOKUP($L881,Mapping!$AI$3:$AK$48,3,0)</f>
        <v>East</v>
      </c>
      <c r="O881" t="str">
        <f>VLOOKUP(Table1[[#This Row],[Column1]],Mapping!$AM$8:$AN$11,2,0)</f>
        <v>Furniture</v>
      </c>
      <c r="P881" t="str">
        <f>VLOOKUP(Table1[[#This Row],[Column3]],Mapping!$AP$5:$AQ$22,2,0)</f>
        <v>Chairs</v>
      </c>
      <c r="Q881">
        <v>1325.76</v>
      </c>
      <c r="R881">
        <v>6</v>
      </c>
      <c r="S881">
        <v>149.14799999999991</v>
      </c>
    </row>
    <row r="882" spans="1:19" x14ac:dyDescent="0.35">
      <c r="A882">
        <v>4401</v>
      </c>
      <c r="B882" t="s">
        <v>3852</v>
      </c>
      <c r="C882" t="s">
        <v>563</v>
      </c>
      <c r="D882" t="str">
        <f>MID(Table1[[#This Row],[Product ID]],5,2)</f>
        <v>CH</v>
      </c>
      <c r="E882" t="str">
        <f>LEFT(Table1[[#This Row],[Product ID]],3)</f>
        <v>FUR</v>
      </c>
      <c r="F882" s="10">
        <f>VLOOKUP(Table1[[#This Row],[Order ID]],Mapping!H882:J8673,3,0)</f>
        <v>40898</v>
      </c>
      <c r="G882" s="10">
        <f>VLOOKUP(Table1[[#This Row],[Order ID]],Mapping!H882:K8673,4,0)</f>
        <v>40904</v>
      </c>
      <c r="H882" t="str">
        <f>INDEX(Mapping!$B$2:$T$7793,MATCH(Data!$A882,Mapping!$B$3:$B$7793,0),MATCH(Data!$H$1,Mapping!$B$2:$T$2,0))</f>
        <v>Standard Class</v>
      </c>
      <c r="I882" t="str">
        <f>INDEX(Mapping!$B$2:$T$7793,MATCH(Data!$A882,Mapping!$B$3:$B$7793,0),MATCH(Data!$I$1,Mapping!$B$2:$T$2,0))</f>
        <v>Consumer</v>
      </c>
      <c r="J882">
        <f>VLOOKUP($A882,Mapping!$X$3:$Y$7793,2,0)</f>
        <v>92024</v>
      </c>
      <c r="K882" t="str">
        <f>VLOOKUP($J882,Mapping!$AB$3:$AC$475,2,0)</f>
        <v>Plainfield</v>
      </c>
      <c r="L882" t="str">
        <f>VLOOKUP($K882,Mapping!$AF$3:$AG$475,2,0)</f>
        <v>New Jersey</v>
      </c>
      <c r="M882" t="str">
        <f>VLOOKUP($L882,Mapping!$AI$3:$AJ$48,2,0)</f>
        <v>United States</v>
      </c>
      <c r="N882" t="str">
        <f>VLOOKUP($L882,Mapping!$AI$3:$AK$48,3,0)</f>
        <v>East</v>
      </c>
      <c r="O882" t="str">
        <f>VLOOKUP(Table1[[#This Row],[Column1]],Mapping!$AM$8:$AN$11,2,0)</f>
        <v>Furniture</v>
      </c>
      <c r="P882" t="str">
        <f>VLOOKUP(Table1[[#This Row],[Column3]],Mapping!$AP$5:$AQ$22,2,0)</f>
        <v>Chairs</v>
      </c>
      <c r="Q882">
        <v>572.16000000000008</v>
      </c>
      <c r="R882">
        <v>3</v>
      </c>
      <c r="S882">
        <v>35.759999999999962</v>
      </c>
    </row>
    <row r="883" spans="1:19" x14ac:dyDescent="0.35">
      <c r="A883">
        <v>3131</v>
      </c>
      <c r="B883" t="s">
        <v>3031</v>
      </c>
      <c r="C883" t="s">
        <v>3032</v>
      </c>
      <c r="D883" t="str">
        <f>MID(Table1[[#This Row],[Product ID]],5,2)</f>
        <v>CH</v>
      </c>
      <c r="E883" t="str">
        <f>LEFT(Table1[[#This Row],[Product ID]],3)</f>
        <v>FUR</v>
      </c>
      <c r="F883" s="10">
        <f>VLOOKUP(Table1[[#This Row],[Order ID]],Mapping!H883:J8674,3,0)</f>
        <v>40716</v>
      </c>
      <c r="G883" s="10">
        <f>VLOOKUP(Table1[[#This Row],[Order ID]],Mapping!H883:K8674,4,0)</f>
        <v>40721</v>
      </c>
      <c r="H883" t="str">
        <f>INDEX(Mapping!$B$2:$T$7793,MATCH(Data!$A883,Mapping!$B$3:$B$7793,0),MATCH(Data!$H$1,Mapping!$B$2:$T$2,0))</f>
        <v>Standard Class</v>
      </c>
      <c r="I883" t="str">
        <f>INDEX(Mapping!$B$2:$T$7793,MATCH(Data!$A883,Mapping!$B$3:$B$7793,0),MATCH(Data!$I$1,Mapping!$B$2:$T$2,0))</f>
        <v>Consumer</v>
      </c>
      <c r="J883">
        <f>VLOOKUP($A883,Mapping!$X$3:$Y$7793,2,0)</f>
        <v>19013</v>
      </c>
      <c r="K883" t="str">
        <f>VLOOKUP($J883,Mapping!$AB$3:$AC$475,2,0)</f>
        <v>Riverside</v>
      </c>
      <c r="L883" t="str">
        <f>VLOOKUP($K883,Mapping!$AF$3:$AG$475,2,0)</f>
        <v>California</v>
      </c>
      <c r="M883" t="str">
        <f>VLOOKUP($L883,Mapping!$AI$3:$AJ$48,2,0)</f>
        <v>United States</v>
      </c>
      <c r="N883" t="str">
        <f>VLOOKUP($L883,Mapping!$AI$3:$AK$48,3,0)</f>
        <v>West</v>
      </c>
      <c r="O883" t="str">
        <f>VLOOKUP(Table1[[#This Row],[Column1]],Mapping!$AM$8:$AN$11,2,0)</f>
        <v>Furniture</v>
      </c>
      <c r="P883" t="str">
        <f>VLOOKUP(Table1[[#This Row],[Column3]],Mapping!$AP$5:$AQ$22,2,0)</f>
        <v>Chairs</v>
      </c>
      <c r="Q883">
        <v>170.05799999999999</v>
      </c>
      <c r="R883">
        <v>3</v>
      </c>
      <c r="S883">
        <v>-4.858799999999988</v>
      </c>
    </row>
    <row r="884" spans="1:19" x14ac:dyDescent="0.35">
      <c r="A884">
        <v>3132</v>
      </c>
      <c r="B884" t="s">
        <v>3031</v>
      </c>
      <c r="C884" t="s">
        <v>57</v>
      </c>
      <c r="D884" t="str">
        <f>MID(Table1[[#This Row],[Product ID]],5,2)</f>
        <v>PH</v>
      </c>
      <c r="E884" t="str">
        <f>LEFT(Table1[[#This Row],[Product ID]],3)</f>
        <v>TEC</v>
      </c>
      <c r="F884" s="10">
        <f>VLOOKUP(Table1[[#This Row],[Order ID]],Mapping!H884:J8675,3,0)</f>
        <v>40716</v>
      </c>
      <c r="G884" s="10">
        <f>VLOOKUP(Table1[[#This Row],[Order ID]],Mapping!H884:K8675,4,0)</f>
        <v>40721</v>
      </c>
      <c r="H884" t="str">
        <f>INDEX(Mapping!$B$2:$T$7793,MATCH(Data!$A884,Mapping!$B$3:$B$7793,0),MATCH(Data!$H$1,Mapping!$B$2:$T$2,0))</f>
        <v>Standard Class</v>
      </c>
      <c r="I884" t="str">
        <f>INDEX(Mapping!$B$2:$T$7793,MATCH(Data!$A884,Mapping!$B$3:$B$7793,0),MATCH(Data!$I$1,Mapping!$B$2:$T$2,0))</f>
        <v>Consumer</v>
      </c>
      <c r="J884">
        <f>VLOOKUP($A884,Mapping!$X$3:$Y$7793,2,0)</f>
        <v>19013</v>
      </c>
      <c r="K884" t="str">
        <f>VLOOKUP($J884,Mapping!$AB$3:$AC$475,2,0)</f>
        <v>Riverside</v>
      </c>
      <c r="L884" t="str">
        <f>VLOOKUP($K884,Mapping!$AF$3:$AG$475,2,0)</f>
        <v>California</v>
      </c>
      <c r="M884" t="str">
        <f>VLOOKUP($L884,Mapping!$AI$3:$AJ$48,2,0)</f>
        <v>United States</v>
      </c>
      <c r="N884" t="str">
        <f>VLOOKUP($L884,Mapping!$AI$3:$AK$48,3,0)</f>
        <v>West</v>
      </c>
      <c r="O884" t="str">
        <f>VLOOKUP(Table1[[#This Row],[Column1]],Mapping!$AM$8:$AN$11,2,0)</f>
        <v>Technology</v>
      </c>
      <c r="P884" t="str">
        <f>VLOOKUP(Table1[[#This Row],[Column3]],Mapping!$AP$5:$AQ$22,2,0)</f>
        <v>Phones</v>
      </c>
      <c r="Q884">
        <v>82.782000000000011</v>
      </c>
      <c r="R884">
        <v>3</v>
      </c>
      <c r="S884">
        <v>-15.176700000000004</v>
      </c>
    </row>
    <row r="885" spans="1:19" x14ac:dyDescent="0.35">
      <c r="A885">
        <v>3133</v>
      </c>
      <c r="B885" t="s">
        <v>3031</v>
      </c>
      <c r="C885" t="s">
        <v>3033</v>
      </c>
      <c r="D885" t="str">
        <f>MID(Table1[[#This Row],[Product ID]],5,2)</f>
        <v>CH</v>
      </c>
      <c r="E885" t="str">
        <f>LEFT(Table1[[#This Row],[Product ID]],3)</f>
        <v>FUR</v>
      </c>
      <c r="F885" s="10">
        <f>VLOOKUP(Table1[[#This Row],[Order ID]],Mapping!H885:J8676,3,0)</f>
        <v>40716</v>
      </c>
      <c r="G885" s="10">
        <f>VLOOKUP(Table1[[#This Row],[Order ID]],Mapping!H885:K8676,4,0)</f>
        <v>40721</v>
      </c>
      <c r="H885" t="str">
        <f>INDEX(Mapping!$B$2:$T$7793,MATCH(Data!$A885,Mapping!$B$3:$B$7793,0),MATCH(Data!$H$1,Mapping!$B$2:$T$2,0))</f>
        <v>Standard Class</v>
      </c>
      <c r="I885" t="str">
        <f>INDEX(Mapping!$B$2:$T$7793,MATCH(Data!$A885,Mapping!$B$3:$B$7793,0),MATCH(Data!$I$1,Mapping!$B$2:$T$2,0))</f>
        <v>Consumer</v>
      </c>
      <c r="J885">
        <f>VLOOKUP($A885,Mapping!$X$3:$Y$7793,2,0)</f>
        <v>19013</v>
      </c>
      <c r="K885" t="str">
        <f>VLOOKUP($J885,Mapping!$AB$3:$AC$475,2,0)</f>
        <v>Riverside</v>
      </c>
      <c r="L885" t="str">
        <f>VLOOKUP($K885,Mapping!$AF$3:$AG$475,2,0)</f>
        <v>California</v>
      </c>
      <c r="M885" t="str">
        <f>VLOOKUP($L885,Mapping!$AI$3:$AJ$48,2,0)</f>
        <v>United States</v>
      </c>
      <c r="N885" t="str">
        <f>VLOOKUP($L885,Mapping!$AI$3:$AK$48,3,0)</f>
        <v>West</v>
      </c>
      <c r="O885" t="str">
        <f>VLOOKUP(Table1[[#This Row],[Column1]],Mapping!$AM$8:$AN$11,2,0)</f>
        <v>Furniture</v>
      </c>
      <c r="P885" t="str">
        <f>VLOOKUP(Table1[[#This Row],[Column3]],Mapping!$AP$5:$AQ$22,2,0)</f>
        <v>Chairs</v>
      </c>
      <c r="Q885">
        <v>853.92999999999984</v>
      </c>
      <c r="R885">
        <v>5</v>
      </c>
      <c r="S885">
        <v>0</v>
      </c>
    </row>
    <row r="886" spans="1:19" x14ac:dyDescent="0.35">
      <c r="A886">
        <v>7290</v>
      </c>
      <c r="B886" t="s">
        <v>5488</v>
      </c>
      <c r="C886" t="s">
        <v>2584</v>
      </c>
      <c r="D886" t="str">
        <f>MID(Table1[[#This Row],[Product ID]],5,2)</f>
        <v>BI</v>
      </c>
      <c r="E886" t="str">
        <f>LEFT(Table1[[#This Row],[Product ID]],3)</f>
        <v>OFF</v>
      </c>
      <c r="F886" s="10">
        <f>VLOOKUP(Table1[[#This Row],[Order ID]],Mapping!H886:J8677,3,0)</f>
        <v>40835</v>
      </c>
      <c r="G886" s="10">
        <f>VLOOKUP(Table1[[#This Row],[Order ID]],Mapping!H886:K8677,4,0)</f>
        <v>40838</v>
      </c>
      <c r="H886" t="str">
        <f>INDEX(Mapping!$B$2:$T$7793,MATCH(Data!$A886,Mapping!$B$3:$B$7793,0),MATCH(Data!$H$1,Mapping!$B$2:$T$2,0))</f>
        <v>Standard Class</v>
      </c>
      <c r="I886" t="str">
        <f>INDEX(Mapping!$B$2:$T$7793,MATCH(Data!$A886,Mapping!$B$3:$B$7793,0),MATCH(Data!$I$1,Mapping!$B$2:$T$2,0))</f>
        <v>Corporate</v>
      </c>
      <c r="J886">
        <f>VLOOKUP($A886,Mapping!$X$3:$Y$7793,2,0)</f>
        <v>94110</v>
      </c>
      <c r="K886" t="str">
        <f>VLOOKUP($J886,Mapping!$AB$3:$AC$475,2,0)</f>
        <v>Tucson</v>
      </c>
      <c r="L886" t="str">
        <f>VLOOKUP($K886,Mapping!$AF$3:$AG$475,2,0)</f>
        <v>Arizona</v>
      </c>
      <c r="M886" t="str">
        <f>VLOOKUP($L886,Mapping!$AI$3:$AJ$48,2,0)</f>
        <v>United States</v>
      </c>
      <c r="N886" t="str">
        <f>VLOOKUP($L886,Mapping!$AI$3:$AK$48,3,0)</f>
        <v>West</v>
      </c>
      <c r="O886" t="str">
        <f>VLOOKUP(Table1[[#This Row],[Column1]],Mapping!$AM$8:$AN$11,2,0)</f>
        <v>Office Supplies</v>
      </c>
      <c r="P886" t="str">
        <f>VLOOKUP(Table1[[#This Row],[Column3]],Mapping!$AP$5:$AQ$22,2,0)</f>
        <v>Binders</v>
      </c>
      <c r="Q886">
        <v>2.9920000000000004</v>
      </c>
      <c r="R886">
        <v>1</v>
      </c>
      <c r="S886">
        <v>1.1219999999999999</v>
      </c>
    </row>
    <row r="887" spans="1:19" x14ac:dyDescent="0.35">
      <c r="A887">
        <v>7291</v>
      </c>
      <c r="B887" t="s">
        <v>5488</v>
      </c>
      <c r="C887" t="s">
        <v>1067</v>
      </c>
      <c r="D887" t="str">
        <f>MID(Table1[[#This Row],[Product ID]],5,2)</f>
        <v>BI</v>
      </c>
      <c r="E887" t="str">
        <f>LEFT(Table1[[#This Row],[Product ID]],3)</f>
        <v>OFF</v>
      </c>
      <c r="F887" s="10">
        <f>VLOOKUP(Table1[[#This Row],[Order ID]],Mapping!H887:J8678,3,0)</f>
        <v>40835</v>
      </c>
      <c r="G887" s="10">
        <f>VLOOKUP(Table1[[#This Row],[Order ID]],Mapping!H887:K8678,4,0)</f>
        <v>40838</v>
      </c>
      <c r="H887" t="str">
        <f>INDEX(Mapping!$B$2:$T$7793,MATCH(Data!$A887,Mapping!$B$3:$B$7793,0),MATCH(Data!$H$1,Mapping!$B$2:$T$2,0))</f>
        <v>Second Class</v>
      </c>
      <c r="I887" t="str">
        <f>INDEX(Mapping!$B$2:$T$7793,MATCH(Data!$A887,Mapping!$B$3:$B$7793,0),MATCH(Data!$I$1,Mapping!$B$2:$T$2,0))</f>
        <v>Corporate</v>
      </c>
      <c r="J887">
        <f>VLOOKUP($A887,Mapping!$X$3:$Y$7793,2,0)</f>
        <v>94110</v>
      </c>
      <c r="K887" t="str">
        <f>VLOOKUP($J887,Mapping!$AB$3:$AC$475,2,0)</f>
        <v>Tucson</v>
      </c>
      <c r="L887" t="str">
        <f>VLOOKUP($K887,Mapping!$AF$3:$AG$475,2,0)</f>
        <v>Arizona</v>
      </c>
      <c r="M887" t="str">
        <f>VLOOKUP($L887,Mapping!$AI$3:$AJ$48,2,0)</f>
        <v>United States</v>
      </c>
      <c r="N887" t="str">
        <f>VLOOKUP($L887,Mapping!$AI$3:$AK$48,3,0)</f>
        <v>West</v>
      </c>
      <c r="O887" t="str">
        <f>VLOOKUP(Table1[[#This Row],[Column1]],Mapping!$AM$8:$AN$11,2,0)</f>
        <v>Office Supplies</v>
      </c>
      <c r="P887" t="str">
        <f>VLOOKUP(Table1[[#This Row],[Column3]],Mapping!$AP$5:$AQ$22,2,0)</f>
        <v>Binders</v>
      </c>
      <c r="Q887">
        <v>20.064</v>
      </c>
      <c r="R887">
        <v>6</v>
      </c>
      <c r="S887">
        <v>7.0223999999999993</v>
      </c>
    </row>
    <row r="888" spans="1:19" x14ac:dyDescent="0.35">
      <c r="A888">
        <v>7292</v>
      </c>
      <c r="B888" t="s">
        <v>5488</v>
      </c>
      <c r="C888" t="s">
        <v>3359</v>
      </c>
      <c r="D888" t="str">
        <f>MID(Table1[[#This Row],[Product ID]],5,2)</f>
        <v>PA</v>
      </c>
      <c r="E888" t="str">
        <f>LEFT(Table1[[#This Row],[Product ID]],3)</f>
        <v>OFF</v>
      </c>
      <c r="F888" s="10">
        <f>VLOOKUP(Table1[[#This Row],[Order ID]],Mapping!H888:J8679,3,0)</f>
        <v>40835</v>
      </c>
      <c r="G888" s="10">
        <f>VLOOKUP(Table1[[#This Row],[Order ID]],Mapping!H888:K8679,4,0)</f>
        <v>40838</v>
      </c>
      <c r="H888" t="str">
        <f>INDEX(Mapping!$B$2:$T$7793,MATCH(Data!$A888,Mapping!$B$3:$B$7793,0),MATCH(Data!$H$1,Mapping!$B$2:$T$2,0))</f>
        <v>Second Class</v>
      </c>
      <c r="I888" t="str">
        <f>INDEX(Mapping!$B$2:$T$7793,MATCH(Data!$A888,Mapping!$B$3:$B$7793,0),MATCH(Data!$I$1,Mapping!$B$2:$T$2,0))</f>
        <v>Corporate</v>
      </c>
      <c r="J888">
        <f>VLOOKUP($A888,Mapping!$X$3:$Y$7793,2,0)</f>
        <v>94110</v>
      </c>
      <c r="K888" t="str">
        <f>VLOOKUP($J888,Mapping!$AB$3:$AC$475,2,0)</f>
        <v>Tucson</v>
      </c>
      <c r="L888" t="str">
        <f>VLOOKUP($K888,Mapping!$AF$3:$AG$475,2,0)</f>
        <v>Arizona</v>
      </c>
      <c r="M888" t="str">
        <f>VLOOKUP($L888,Mapping!$AI$3:$AJ$48,2,0)</f>
        <v>United States</v>
      </c>
      <c r="N888" t="str">
        <f>VLOOKUP($L888,Mapping!$AI$3:$AK$48,3,0)</f>
        <v>West</v>
      </c>
      <c r="O888" t="str">
        <f>VLOOKUP(Table1[[#This Row],[Column1]],Mapping!$AM$8:$AN$11,2,0)</f>
        <v>Office Supplies</v>
      </c>
      <c r="P888" t="str">
        <f>VLOOKUP(Table1[[#This Row],[Column3]],Mapping!$AP$5:$AQ$22,2,0)</f>
        <v>Paper</v>
      </c>
      <c r="Q888">
        <v>146.72999999999999</v>
      </c>
      <c r="R888">
        <v>3</v>
      </c>
      <c r="S888">
        <v>68.963099999999997</v>
      </c>
    </row>
    <row r="889" spans="1:19" x14ac:dyDescent="0.35">
      <c r="A889">
        <v>7293</v>
      </c>
      <c r="B889" t="s">
        <v>5488</v>
      </c>
      <c r="C889" t="s">
        <v>679</v>
      </c>
      <c r="D889" t="str">
        <f>MID(Table1[[#This Row],[Product ID]],5,2)</f>
        <v>LA</v>
      </c>
      <c r="E889" t="str">
        <f>LEFT(Table1[[#This Row],[Product ID]],3)</f>
        <v>OFF</v>
      </c>
      <c r="F889" s="10">
        <f>VLOOKUP(Table1[[#This Row],[Order ID]],Mapping!H889:J8680,3,0)</f>
        <v>40835</v>
      </c>
      <c r="G889" s="10">
        <f>VLOOKUP(Table1[[#This Row],[Order ID]],Mapping!H889:K8680,4,0)</f>
        <v>40838</v>
      </c>
      <c r="H889" t="str">
        <f>INDEX(Mapping!$B$2:$T$7793,MATCH(Data!$A889,Mapping!$B$3:$B$7793,0),MATCH(Data!$H$1,Mapping!$B$2:$T$2,0))</f>
        <v>Second Class</v>
      </c>
      <c r="I889" t="str">
        <f>INDEX(Mapping!$B$2:$T$7793,MATCH(Data!$A889,Mapping!$B$3:$B$7793,0),MATCH(Data!$I$1,Mapping!$B$2:$T$2,0))</f>
        <v>Corporate</v>
      </c>
      <c r="J889">
        <f>VLOOKUP($A889,Mapping!$X$3:$Y$7793,2,0)</f>
        <v>94110</v>
      </c>
      <c r="K889" t="str">
        <f>VLOOKUP($J889,Mapping!$AB$3:$AC$475,2,0)</f>
        <v>Tucson</v>
      </c>
      <c r="L889" t="str">
        <f>VLOOKUP($K889,Mapping!$AF$3:$AG$475,2,0)</f>
        <v>Arizona</v>
      </c>
      <c r="M889" t="str">
        <f>VLOOKUP($L889,Mapping!$AI$3:$AJ$48,2,0)</f>
        <v>United States</v>
      </c>
      <c r="N889" t="str">
        <f>VLOOKUP($L889,Mapping!$AI$3:$AK$48,3,0)</f>
        <v>West</v>
      </c>
      <c r="O889" t="str">
        <f>VLOOKUP(Table1[[#This Row],[Column1]],Mapping!$AM$8:$AN$11,2,0)</f>
        <v>Office Supplies</v>
      </c>
      <c r="P889" t="str">
        <f>VLOOKUP(Table1[[#This Row],[Column3]],Mapping!$AP$5:$AQ$22,2,0)</f>
        <v>Labels</v>
      </c>
      <c r="Q889">
        <v>18.75</v>
      </c>
      <c r="R889">
        <v>5</v>
      </c>
      <c r="S889">
        <v>9</v>
      </c>
    </row>
    <row r="890" spans="1:19" x14ac:dyDescent="0.35">
      <c r="A890">
        <v>7294</v>
      </c>
      <c r="B890" t="s">
        <v>5488</v>
      </c>
      <c r="C890" t="s">
        <v>4162</v>
      </c>
      <c r="D890" t="str">
        <f>MID(Table1[[#This Row],[Product ID]],5,2)</f>
        <v>PH</v>
      </c>
      <c r="E890" t="str">
        <f>LEFT(Table1[[#This Row],[Product ID]],3)</f>
        <v>TEC</v>
      </c>
      <c r="F890" s="10">
        <f>VLOOKUP(Table1[[#This Row],[Order ID]],Mapping!H890:J8681,3,0)</f>
        <v>40835</v>
      </c>
      <c r="G890" s="10">
        <f>VLOOKUP(Table1[[#This Row],[Order ID]],Mapping!H890:K8681,4,0)</f>
        <v>40838</v>
      </c>
      <c r="H890" t="str">
        <f>INDEX(Mapping!$B$2:$T$7793,MATCH(Data!$A890,Mapping!$B$3:$B$7793,0),MATCH(Data!$H$1,Mapping!$B$2:$T$2,0))</f>
        <v>Second Class</v>
      </c>
      <c r="I890" t="str">
        <f>INDEX(Mapping!$B$2:$T$7793,MATCH(Data!$A890,Mapping!$B$3:$B$7793,0),MATCH(Data!$I$1,Mapping!$B$2:$T$2,0))</f>
        <v>Corporate</v>
      </c>
      <c r="J890">
        <f>VLOOKUP($A890,Mapping!$X$3:$Y$7793,2,0)</f>
        <v>94110</v>
      </c>
      <c r="K890" t="str">
        <f>VLOOKUP($J890,Mapping!$AB$3:$AC$475,2,0)</f>
        <v>Tucson</v>
      </c>
      <c r="L890" t="str">
        <f>VLOOKUP($K890,Mapping!$AF$3:$AG$475,2,0)</f>
        <v>Arizona</v>
      </c>
      <c r="M890" t="str">
        <f>VLOOKUP($L890,Mapping!$AI$3:$AJ$48,2,0)</f>
        <v>United States</v>
      </c>
      <c r="N890" t="str">
        <f>VLOOKUP($L890,Mapping!$AI$3:$AK$48,3,0)</f>
        <v>West</v>
      </c>
      <c r="O890" t="str">
        <f>VLOOKUP(Table1[[#This Row],[Column1]],Mapping!$AM$8:$AN$11,2,0)</f>
        <v>Technology</v>
      </c>
      <c r="P890" t="str">
        <f>VLOOKUP(Table1[[#This Row],[Column3]],Mapping!$AP$5:$AQ$22,2,0)</f>
        <v>Phones</v>
      </c>
      <c r="Q890">
        <v>117.57600000000002</v>
      </c>
      <c r="R890">
        <v>3</v>
      </c>
      <c r="S890">
        <v>11.757600000000011</v>
      </c>
    </row>
    <row r="891" spans="1:19" x14ac:dyDescent="0.35">
      <c r="A891">
        <v>1135</v>
      </c>
      <c r="B891" t="s">
        <v>1370</v>
      </c>
      <c r="C891" t="s">
        <v>1371</v>
      </c>
      <c r="D891" t="str">
        <f>MID(Table1[[#This Row],[Product ID]],5,2)</f>
        <v>FU</v>
      </c>
      <c r="E891" t="str">
        <f>LEFT(Table1[[#This Row],[Product ID]],3)</f>
        <v>FUR</v>
      </c>
      <c r="F891" s="10">
        <f>VLOOKUP(Table1[[#This Row],[Order ID]],Mapping!H891:J8682,3,0)</f>
        <v>40667</v>
      </c>
      <c r="G891" s="10">
        <f>VLOOKUP(Table1[[#This Row],[Order ID]],Mapping!H891:K8682,4,0)</f>
        <v>40667</v>
      </c>
      <c r="H891" t="str">
        <f>INDEX(Mapping!$B$2:$T$7793,MATCH(Data!$A891,Mapping!$B$3:$B$7793,0),MATCH(Data!$H$1,Mapping!$B$2:$T$2,0))</f>
        <v>Standard Class</v>
      </c>
      <c r="I891" t="str">
        <f>INDEX(Mapping!$B$2:$T$7793,MATCH(Data!$A891,Mapping!$B$3:$B$7793,0),MATCH(Data!$I$1,Mapping!$B$2:$T$2,0))</f>
        <v>Corporate</v>
      </c>
      <c r="J891">
        <f>VLOOKUP($A891,Mapping!$X$3:$Y$7793,2,0)</f>
        <v>6457</v>
      </c>
      <c r="K891" t="str">
        <f>VLOOKUP($J891,Mapping!$AB$3:$AC$475,2,0)</f>
        <v>Tigard</v>
      </c>
      <c r="L891" t="str">
        <f>VLOOKUP($K891,Mapping!$AF$3:$AG$475,2,0)</f>
        <v>Oregon</v>
      </c>
      <c r="M891" t="str">
        <f>VLOOKUP($L891,Mapping!$AI$3:$AJ$48,2,0)</f>
        <v>United States</v>
      </c>
      <c r="N891" t="str">
        <f>VLOOKUP($L891,Mapping!$AI$3:$AK$48,3,0)</f>
        <v>West</v>
      </c>
      <c r="O891" t="str">
        <f>VLOOKUP(Table1[[#This Row],[Column1]],Mapping!$AM$8:$AN$11,2,0)</f>
        <v>Furniture</v>
      </c>
      <c r="P891" t="str">
        <f>VLOOKUP(Table1[[#This Row],[Column3]],Mapping!$AP$5:$AQ$22,2,0)</f>
        <v>Furnishings</v>
      </c>
      <c r="Q891">
        <v>27.46</v>
      </c>
      <c r="R891">
        <v>2</v>
      </c>
      <c r="S891">
        <v>9.8856000000000002</v>
      </c>
    </row>
    <row r="892" spans="1:19" x14ac:dyDescent="0.35">
      <c r="A892">
        <v>6044</v>
      </c>
      <c r="B892" t="s">
        <v>4793</v>
      </c>
      <c r="C892" t="s">
        <v>3497</v>
      </c>
      <c r="D892" t="str">
        <f>MID(Table1[[#This Row],[Product ID]],5,2)</f>
        <v>PA</v>
      </c>
      <c r="E892" t="str">
        <f>LEFT(Table1[[#This Row],[Product ID]],3)</f>
        <v>OFF</v>
      </c>
      <c r="F892" s="10">
        <f>VLOOKUP(Table1[[#This Row],[Order ID]],Mapping!H892:J8683,3,0)</f>
        <v>40883</v>
      </c>
      <c r="G892" s="10">
        <f>VLOOKUP(Table1[[#This Row],[Order ID]],Mapping!H892:K8683,4,0)</f>
        <v>40888</v>
      </c>
      <c r="H892" t="str">
        <f>INDEX(Mapping!$B$2:$T$7793,MATCH(Data!$A892,Mapping!$B$3:$B$7793,0),MATCH(Data!$H$1,Mapping!$B$2:$T$2,0))</f>
        <v>Standard Class</v>
      </c>
      <c r="I892" t="str">
        <f>INDEX(Mapping!$B$2:$T$7793,MATCH(Data!$A892,Mapping!$B$3:$B$7793,0),MATCH(Data!$I$1,Mapping!$B$2:$T$2,0))</f>
        <v>Corporate</v>
      </c>
      <c r="J892">
        <f>VLOOKUP($A892,Mapping!$X$3:$Y$7793,2,0)</f>
        <v>38109</v>
      </c>
      <c r="K892" t="str">
        <f>VLOOKUP($J892,Mapping!$AB$3:$AC$475,2,0)</f>
        <v>Charlotte</v>
      </c>
      <c r="L892" t="str">
        <f>VLOOKUP($K892,Mapping!$AF$3:$AG$475,2,0)</f>
        <v>North Carolina</v>
      </c>
      <c r="M892" t="str">
        <f>VLOOKUP($L892,Mapping!$AI$3:$AJ$48,2,0)</f>
        <v>United States</v>
      </c>
      <c r="N892" t="str">
        <f>VLOOKUP($L892,Mapping!$AI$3:$AK$48,3,0)</f>
        <v>South</v>
      </c>
      <c r="O892" t="str">
        <f>VLOOKUP(Table1[[#This Row],[Column1]],Mapping!$AM$8:$AN$11,2,0)</f>
        <v>Office Supplies</v>
      </c>
      <c r="P892" t="str">
        <f>VLOOKUP(Table1[[#This Row],[Column3]],Mapping!$AP$5:$AQ$22,2,0)</f>
        <v>Paper</v>
      </c>
      <c r="Q892">
        <v>42.207999999999998</v>
      </c>
      <c r="R892">
        <v>2</v>
      </c>
      <c r="S892">
        <v>13.717599999999997</v>
      </c>
    </row>
    <row r="893" spans="1:19" x14ac:dyDescent="0.35">
      <c r="A893">
        <v>4642</v>
      </c>
      <c r="B893" t="s">
        <v>3994</v>
      </c>
      <c r="C893" t="s">
        <v>3995</v>
      </c>
      <c r="D893" t="str">
        <f>MID(Table1[[#This Row],[Product ID]],5,2)</f>
        <v>FU</v>
      </c>
      <c r="E893" t="str">
        <f>LEFT(Table1[[#This Row],[Product ID]],3)</f>
        <v>FUR</v>
      </c>
      <c r="F893" s="10">
        <f>VLOOKUP(Table1[[#This Row],[Order ID]],Mapping!H893:J8684,3,0)</f>
        <v>40858</v>
      </c>
      <c r="G893" s="10">
        <f>VLOOKUP(Table1[[#This Row],[Order ID]],Mapping!H893:K8684,4,0)</f>
        <v>40862</v>
      </c>
      <c r="H893" t="str">
        <f>INDEX(Mapping!$B$2:$T$7793,MATCH(Data!$A893,Mapping!$B$3:$B$7793,0),MATCH(Data!$H$1,Mapping!$B$2:$T$2,0))</f>
        <v>First Class</v>
      </c>
      <c r="I893" t="str">
        <f>INDEX(Mapping!$B$2:$T$7793,MATCH(Data!$A893,Mapping!$B$3:$B$7793,0),MATCH(Data!$I$1,Mapping!$B$2:$T$2,0))</f>
        <v>Corporate</v>
      </c>
      <c r="J893">
        <f>VLOOKUP($A893,Mapping!$X$3:$Y$7793,2,0)</f>
        <v>19601</v>
      </c>
      <c r="K893" t="str">
        <f>VLOOKUP($J893,Mapping!$AB$3:$AC$475,2,0)</f>
        <v>Bangor</v>
      </c>
      <c r="L893" t="str">
        <f>VLOOKUP($K893,Mapping!$AF$3:$AG$475,2,0)</f>
        <v>Maine</v>
      </c>
      <c r="M893" t="str">
        <f>VLOOKUP($L893,Mapping!$AI$3:$AJ$48,2,0)</f>
        <v>United States</v>
      </c>
      <c r="N893" t="str">
        <f>VLOOKUP($L893,Mapping!$AI$3:$AK$48,3,0)</f>
        <v>East</v>
      </c>
      <c r="O893" t="str">
        <f>VLOOKUP(Table1[[#This Row],[Column1]],Mapping!$AM$8:$AN$11,2,0)</f>
        <v>Furniture</v>
      </c>
      <c r="P893" t="str">
        <f>VLOOKUP(Table1[[#This Row],[Column3]],Mapping!$AP$5:$AQ$22,2,0)</f>
        <v>Furnishings</v>
      </c>
      <c r="Q893">
        <v>23.968000000000004</v>
      </c>
      <c r="R893">
        <v>2</v>
      </c>
      <c r="S893">
        <v>7.7896000000000001</v>
      </c>
    </row>
    <row r="894" spans="1:19" x14ac:dyDescent="0.35">
      <c r="A894">
        <v>4643</v>
      </c>
      <c r="B894" t="s">
        <v>3994</v>
      </c>
      <c r="C894" t="s">
        <v>53</v>
      </c>
      <c r="D894" t="str">
        <f>MID(Table1[[#This Row],[Product ID]],5,2)</f>
        <v>BO</v>
      </c>
      <c r="E894" t="str">
        <f>LEFT(Table1[[#This Row],[Product ID]],3)</f>
        <v>FUR</v>
      </c>
      <c r="F894" s="10">
        <f>VLOOKUP(Table1[[#This Row],[Order ID]],Mapping!H894:J8685,3,0)</f>
        <v>40858</v>
      </c>
      <c r="G894" s="10">
        <f>VLOOKUP(Table1[[#This Row],[Order ID]],Mapping!H894:K8685,4,0)</f>
        <v>40862</v>
      </c>
      <c r="H894" t="str">
        <f>INDEX(Mapping!$B$2:$T$7793,MATCH(Data!$A894,Mapping!$B$3:$B$7793,0),MATCH(Data!$H$1,Mapping!$B$2:$T$2,0))</f>
        <v>Second Class</v>
      </c>
      <c r="I894" t="str">
        <f>INDEX(Mapping!$B$2:$T$7793,MATCH(Data!$A894,Mapping!$B$3:$B$7793,0),MATCH(Data!$I$1,Mapping!$B$2:$T$2,0))</f>
        <v>Corporate</v>
      </c>
      <c r="J894">
        <f>VLOOKUP($A894,Mapping!$X$3:$Y$7793,2,0)</f>
        <v>19601</v>
      </c>
      <c r="K894" t="str">
        <f>VLOOKUP($J894,Mapping!$AB$3:$AC$475,2,0)</f>
        <v>Bangor</v>
      </c>
      <c r="L894" t="str">
        <f>VLOOKUP($K894,Mapping!$AF$3:$AG$475,2,0)</f>
        <v>Maine</v>
      </c>
      <c r="M894" t="str">
        <f>VLOOKUP($L894,Mapping!$AI$3:$AJ$48,2,0)</f>
        <v>United States</v>
      </c>
      <c r="N894" t="str">
        <f>VLOOKUP($L894,Mapping!$AI$3:$AK$48,3,0)</f>
        <v>East</v>
      </c>
      <c r="O894" t="str">
        <f>VLOOKUP(Table1[[#This Row],[Column1]],Mapping!$AM$8:$AN$11,2,0)</f>
        <v>Furniture</v>
      </c>
      <c r="P894" t="str">
        <f>VLOOKUP(Table1[[#This Row],[Column3]],Mapping!$AP$5:$AQ$22,2,0)</f>
        <v>Bookcases</v>
      </c>
      <c r="Q894">
        <v>521.96</v>
      </c>
      <c r="R894">
        <v>4</v>
      </c>
      <c r="S894">
        <v>-250.54079999999999</v>
      </c>
    </row>
    <row r="895" spans="1:19" x14ac:dyDescent="0.35">
      <c r="A895">
        <v>7526</v>
      </c>
      <c r="B895" t="s">
        <v>5627</v>
      </c>
      <c r="C895" t="s">
        <v>2287</v>
      </c>
      <c r="D895" t="str">
        <f>MID(Table1[[#This Row],[Product ID]],5,2)</f>
        <v>FU</v>
      </c>
      <c r="E895" t="str">
        <f>LEFT(Table1[[#This Row],[Product ID]],3)</f>
        <v>FUR</v>
      </c>
      <c r="F895" s="10">
        <f>VLOOKUP(Table1[[#This Row],[Order ID]],Mapping!H895:J8686,3,0)</f>
        <v>40808</v>
      </c>
      <c r="G895" s="10">
        <f>VLOOKUP(Table1[[#This Row],[Order ID]],Mapping!H895:K8686,4,0)</f>
        <v>40815</v>
      </c>
      <c r="H895" t="str">
        <f>INDEX(Mapping!$B$2:$T$7793,MATCH(Data!$A895,Mapping!$B$3:$B$7793,0),MATCH(Data!$H$1,Mapping!$B$2:$T$2,0))</f>
        <v>Standard Class</v>
      </c>
      <c r="I895" t="str">
        <f>INDEX(Mapping!$B$2:$T$7793,MATCH(Data!$A895,Mapping!$B$3:$B$7793,0),MATCH(Data!$I$1,Mapping!$B$2:$T$2,0))</f>
        <v>Home Office</v>
      </c>
      <c r="J895">
        <f>VLOOKUP($A895,Mapping!$X$3:$Y$7793,2,0)</f>
        <v>10035</v>
      </c>
      <c r="K895" t="str">
        <f>VLOOKUP($J895,Mapping!$AB$3:$AC$475,2,0)</f>
        <v>Grand Prairie</v>
      </c>
      <c r="L895" t="str">
        <f>VLOOKUP($K895,Mapping!$AF$3:$AG$475,2,0)</f>
        <v>Texas</v>
      </c>
      <c r="M895" t="str">
        <f>VLOOKUP($L895,Mapping!$AI$3:$AJ$48,2,0)</f>
        <v>United States</v>
      </c>
      <c r="N895" t="str">
        <f>VLOOKUP($L895,Mapping!$AI$3:$AK$48,3,0)</f>
        <v>Central</v>
      </c>
      <c r="O895" t="str">
        <f>VLOOKUP(Table1[[#This Row],[Column1]],Mapping!$AM$8:$AN$11,2,0)</f>
        <v>Furniture</v>
      </c>
      <c r="P895" t="str">
        <f>VLOOKUP(Table1[[#This Row],[Column3]],Mapping!$AP$5:$AQ$22,2,0)</f>
        <v>Furnishings</v>
      </c>
      <c r="Q895">
        <v>97.44</v>
      </c>
      <c r="R895">
        <v>3</v>
      </c>
      <c r="S895">
        <v>35.078399999999995</v>
      </c>
    </row>
    <row r="896" spans="1:19" x14ac:dyDescent="0.35">
      <c r="A896">
        <v>7527</v>
      </c>
      <c r="B896" t="s">
        <v>5627</v>
      </c>
      <c r="C896" t="s">
        <v>740</v>
      </c>
      <c r="D896" t="str">
        <f>MID(Table1[[#This Row],[Product ID]],5,2)</f>
        <v>BI</v>
      </c>
      <c r="E896" t="str">
        <f>LEFT(Table1[[#This Row],[Product ID]],3)</f>
        <v>OFF</v>
      </c>
      <c r="F896" s="10">
        <f>VLOOKUP(Table1[[#This Row],[Order ID]],Mapping!H896:J8687,3,0)</f>
        <v>40808</v>
      </c>
      <c r="G896" s="10">
        <f>VLOOKUP(Table1[[#This Row],[Order ID]],Mapping!H896:K8687,4,0)</f>
        <v>40815</v>
      </c>
      <c r="H896" t="str">
        <f>INDEX(Mapping!$B$2:$T$7793,MATCH(Data!$A896,Mapping!$B$3:$B$7793,0),MATCH(Data!$H$1,Mapping!$B$2:$T$2,0))</f>
        <v>Standard Class</v>
      </c>
      <c r="I896" t="str">
        <f>INDEX(Mapping!$B$2:$T$7793,MATCH(Data!$A896,Mapping!$B$3:$B$7793,0),MATCH(Data!$I$1,Mapping!$B$2:$T$2,0))</f>
        <v>Consumer</v>
      </c>
      <c r="J896">
        <f>VLOOKUP($A896,Mapping!$X$3:$Y$7793,2,0)</f>
        <v>10035</v>
      </c>
      <c r="K896" t="str">
        <f>VLOOKUP($J896,Mapping!$AB$3:$AC$475,2,0)</f>
        <v>Grand Prairie</v>
      </c>
      <c r="L896" t="str">
        <f>VLOOKUP($K896,Mapping!$AF$3:$AG$475,2,0)</f>
        <v>Texas</v>
      </c>
      <c r="M896" t="str">
        <f>VLOOKUP($L896,Mapping!$AI$3:$AJ$48,2,0)</f>
        <v>United States</v>
      </c>
      <c r="N896" t="str">
        <f>VLOOKUP($L896,Mapping!$AI$3:$AK$48,3,0)</f>
        <v>Central</v>
      </c>
      <c r="O896" t="str">
        <f>VLOOKUP(Table1[[#This Row],[Column1]],Mapping!$AM$8:$AN$11,2,0)</f>
        <v>Office Supplies</v>
      </c>
      <c r="P896" t="str">
        <f>VLOOKUP(Table1[[#This Row],[Column3]],Mapping!$AP$5:$AQ$22,2,0)</f>
        <v>Binders</v>
      </c>
      <c r="Q896">
        <v>3.9840000000000004</v>
      </c>
      <c r="R896">
        <v>1</v>
      </c>
      <c r="S896">
        <v>1.3944000000000001</v>
      </c>
    </row>
    <row r="897" spans="1:19" x14ac:dyDescent="0.35">
      <c r="A897">
        <v>7528</v>
      </c>
      <c r="B897" t="s">
        <v>5627</v>
      </c>
      <c r="C897" t="s">
        <v>3674</v>
      </c>
      <c r="D897" t="str">
        <f>MID(Table1[[#This Row],[Product ID]],5,2)</f>
        <v>AR</v>
      </c>
      <c r="E897" t="str">
        <f>LEFT(Table1[[#This Row],[Product ID]],3)</f>
        <v>OFF</v>
      </c>
      <c r="F897" s="10">
        <f>VLOOKUP(Table1[[#This Row],[Order ID]],Mapping!H897:J8688,3,0)</f>
        <v>40808</v>
      </c>
      <c r="G897" s="10">
        <f>VLOOKUP(Table1[[#This Row],[Order ID]],Mapping!H897:K8688,4,0)</f>
        <v>40815</v>
      </c>
      <c r="H897" t="str">
        <f>INDEX(Mapping!$B$2:$T$7793,MATCH(Data!$A897,Mapping!$B$3:$B$7793,0),MATCH(Data!$H$1,Mapping!$B$2:$T$2,0))</f>
        <v>Standard Class</v>
      </c>
      <c r="I897" t="str">
        <f>INDEX(Mapping!$B$2:$T$7793,MATCH(Data!$A897,Mapping!$B$3:$B$7793,0),MATCH(Data!$I$1,Mapping!$B$2:$T$2,0))</f>
        <v>Consumer</v>
      </c>
      <c r="J897">
        <f>VLOOKUP($A897,Mapping!$X$3:$Y$7793,2,0)</f>
        <v>10035</v>
      </c>
      <c r="K897" t="str">
        <f>VLOOKUP($J897,Mapping!$AB$3:$AC$475,2,0)</f>
        <v>Grand Prairie</v>
      </c>
      <c r="L897" t="str">
        <f>VLOOKUP($K897,Mapping!$AF$3:$AG$475,2,0)</f>
        <v>Texas</v>
      </c>
      <c r="M897" t="str">
        <f>VLOOKUP($L897,Mapping!$AI$3:$AJ$48,2,0)</f>
        <v>United States</v>
      </c>
      <c r="N897" t="str">
        <f>VLOOKUP($L897,Mapping!$AI$3:$AK$48,3,0)</f>
        <v>Central</v>
      </c>
      <c r="O897" t="str">
        <f>VLOOKUP(Table1[[#This Row],[Column1]],Mapping!$AM$8:$AN$11,2,0)</f>
        <v>Office Supplies</v>
      </c>
      <c r="P897" t="str">
        <f>VLOOKUP(Table1[[#This Row],[Column3]],Mapping!$AP$5:$AQ$22,2,0)</f>
        <v>Art</v>
      </c>
      <c r="Q897">
        <v>13.04</v>
      </c>
      <c r="R897">
        <v>4</v>
      </c>
      <c r="S897">
        <v>5.7376000000000005</v>
      </c>
    </row>
    <row r="898" spans="1:19" x14ac:dyDescent="0.35">
      <c r="A898">
        <v>7529</v>
      </c>
      <c r="B898" t="s">
        <v>5627</v>
      </c>
      <c r="C898" t="s">
        <v>2870</v>
      </c>
      <c r="D898" t="str">
        <f>MID(Table1[[#This Row],[Product ID]],5,2)</f>
        <v>CH</v>
      </c>
      <c r="E898" t="str">
        <f>LEFT(Table1[[#This Row],[Product ID]],3)</f>
        <v>FUR</v>
      </c>
      <c r="F898" s="10">
        <f>VLOOKUP(Table1[[#This Row],[Order ID]],Mapping!H898:J8689,3,0)</f>
        <v>40808</v>
      </c>
      <c r="G898" s="10">
        <f>VLOOKUP(Table1[[#This Row],[Order ID]],Mapping!H898:K8689,4,0)</f>
        <v>40815</v>
      </c>
      <c r="H898" t="str">
        <f>INDEX(Mapping!$B$2:$T$7793,MATCH(Data!$A898,Mapping!$B$3:$B$7793,0),MATCH(Data!$H$1,Mapping!$B$2:$T$2,0))</f>
        <v>Standard Class</v>
      </c>
      <c r="I898" t="str">
        <f>INDEX(Mapping!$B$2:$T$7793,MATCH(Data!$A898,Mapping!$B$3:$B$7793,0),MATCH(Data!$I$1,Mapping!$B$2:$T$2,0))</f>
        <v>Consumer</v>
      </c>
      <c r="J898">
        <f>VLOOKUP($A898,Mapping!$X$3:$Y$7793,2,0)</f>
        <v>10035</v>
      </c>
      <c r="K898" t="str">
        <f>VLOOKUP($J898,Mapping!$AB$3:$AC$475,2,0)</f>
        <v>Grand Prairie</v>
      </c>
      <c r="L898" t="str">
        <f>VLOOKUP($K898,Mapping!$AF$3:$AG$475,2,0)</f>
        <v>Texas</v>
      </c>
      <c r="M898" t="str">
        <f>VLOOKUP($L898,Mapping!$AI$3:$AJ$48,2,0)</f>
        <v>United States</v>
      </c>
      <c r="N898" t="str">
        <f>VLOOKUP($L898,Mapping!$AI$3:$AK$48,3,0)</f>
        <v>Central</v>
      </c>
      <c r="O898" t="str">
        <f>VLOOKUP(Table1[[#This Row],[Column1]],Mapping!$AM$8:$AN$11,2,0)</f>
        <v>Furniture</v>
      </c>
      <c r="P898" t="str">
        <f>VLOOKUP(Table1[[#This Row],[Column3]],Mapping!$AP$5:$AQ$22,2,0)</f>
        <v>Chairs</v>
      </c>
      <c r="Q898">
        <v>579.52800000000002</v>
      </c>
      <c r="R898">
        <v>4</v>
      </c>
      <c r="S898">
        <v>83.709599999999966</v>
      </c>
    </row>
    <row r="899" spans="1:19" x14ac:dyDescent="0.35">
      <c r="A899">
        <v>6457</v>
      </c>
      <c r="B899" t="s">
        <v>5010</v>
      </c>
      <c r="C899" t="s">
        <v>4360</v>
      </c>
      <c r="D899" t="str">
        <f>MID(Table1[[#This Row],[Product ID]],5,2)</f>
        <v>PA</v>
      </c>
      <c r="E899" t="str">
        <f>LEFT(Table1[[#This Row],[Product ID]],3)</f>
        <v>OFF</v>
      </c>
      <c r="F899" s="10">
        <f>VLOOKUP(Table1[[#This Row],[Order ID]],Mapping!H899:J8690,3,0)</f>
        <v>40767</v>
      </c>
      <c r="G899" s="10">
        <f>VLOOKUP(Table1[[#This Row],[Order ID]],Mapping!H899:K8690,4,0)</f>
        <v>40771</v>
      </c>
      <c r="H899" t="str">
        <f>INDEX(Mapping!$B$2:$T$7793,MATCH(Data!$A899,Mapping!$B$3:$B$7793,0),MATCH(Data!$H$1,Mapping!$B$2:$T$2,0))</f>
        <v>Standard Class</v>
      </c>
      <c r="I899" t="str">
        <f>INDEX(Mapping!$B$2:$T$7793,MATCH(Data!$A899,Mapping!$B$3:$B$7793,0),MATCH(Data!$I$1,Mapping!$B$2:$T$2,0))</f>
        <v>Home Office</v>
      </c>
      <c r="J899">
        <f>VLOOKUP($A899,Mapping!$X$3:$Y$7793,2,0)</f>
        <v>33180</v>
      </c>
      <c r="K899" t="str">
        <f>VLOOKUP($J899,Mapping!$AB$3:$AC$475,2,0)</f>
        <v>Green Bay</v>
      </c>
      <c r="L899" t="str">
        <f>VLOOKUP($K899,Mapping!$AF$3:$AG$475,2,0)</f>
        <v>Wisconsin</v>
      </c>
      <c r="M899" t="str">
        <f>VLOOKUP($L899,Mapping!$AI$3:$AJ$48,2,0)</f>
        <v>United States</v>
      </c>
      <c r="N899" t="str">
        <f>VLOOKUP($L899,Mapping!$AI$3:$AK$48,3,0)</f>
        <v>Central</v>
      </c>
      <c r="O899" t="str">
        <f>VLOOKUP(Table1[[#This Row],[Column1]],Mapping!$AM$8:$AN$11,2,0)</f>
        <v>Office Supplies</v>
      </c>
      <c r="P899" t="str">
        <f>VLOOKUP(Table1[[#This Row],[Column3]],Mapping!$AP$5:$AQ$22,2,0)</f>
        <v>Paper</v>
      </c>
      <c r="Q899">
        <v>31.104000000000006</v>
      </c>
      <c r="R899">
        <v>6</v>
      </c>
      <c r="S899">
        <v>10.8864</v>
      </c>
    </row>
    <row r="900" spans="1:19" x14ac:dyDescent="0.35">
      <c r="A900">
        <v>6458</v>
      </c>
      <c r="B900" t="s">
        <v>5010</v>
      </c>
      <c r="C900" t="s">
        <v>447</v>
      </c>
      <c r="D900" t="str">
        <f>MID(Table1[[#This Row],[Product ID]],5,2)</f>
        <v>AR</v>
      </c>
      <c r="E900" t="str">
        <f>LEFT(Table1[[#This Row],[Product ID]],3)</f>
        <v>OFF</v>
      </c>
      <c r="F900" s="10">
        <f>VLOOKUP(Table1[[#This Row],[Order ID]],Mapping!H900:J8691,3,0)</f>
        <v>40767</v>
      </c>
      <c r="G900" s="10">
        <f>VLOOKUP(Table1[[#This Row],[Order ID]],Mapping!H900:K8691,4,0)</f>
        <v>40771</v>
      </c>
      <c r="H900" t="str">
        <f>INDEX(Mapping!$B$2:$T$7793,MATCH(Data!$A900,Mapping!$B$3:$B$7793,0),MATCH(Data!$H$1,Mapping!$B$2:$T$2,0))</f>
        <v>Standard Class</v>
      </c>
      <c r="I900" t="str">
        <f>INDEX(Mapping!$B$2:$T$7793,MATCH(Data!$A900,Mapping!$B$3:$B$7793,0),MATCH(Data!$I$1,Mapping!$B$2:$T$2,0))</f>
        <v>Home Office</v>
      </c>
      <c r="J900">
        <f>VLOOKUP($A900,Mapping!$X$3:$Y$7793,2,0)</f>
        <v>33180</v>
      </c>
      <c r="K900" t="str">
        <f>VLOOKUP($J900,Mapping!$AB$3:$AC$475,2,0)</f>
        <v>Green Bay</v>
      </c>
      <c r="L900" t="str">
        <f>VLOOKUP($K900,Mapping!$AF$3:$AG$475,2,0)</f>
        <v>Wisconsin</v>
      </c>
      <c r="M900" t="str">
        <f>VLOOKUP($L900,Mapping!$AI$3:$AJ$48,2,0)</f>
        <v>United States</v>
      </c>
      <c r="N900" t="str">
        <f>VLOOKUP($L900,Mapping!$AI$3:$AK$48,3,0)</f>
        <v>Central</v>
      </c>
      <c r="O900" t="str">
        <f>VLOOKUP(Table1[[#This Row],[Column1]],Mapping!$AM$8:$AN$11,2,0)</f>
        <v>Office Supplies</v>
      </c>
      <c r="P900" t="str">
        <f>VLOOKUP(Table1[[#This Row],[Column3]],Mapping!$AP$5:$AQ$22,2,0)</f>
        <v>Art</v>
      </c>
      <c r="Q900">
        <v>47.96</v>
      </c>
      <c r="R900">
        <v>5</v>
      </c>
      <c r="S900">
        <v>4.196499999999995</v>
      </c>
    </row>
    <row r="901" spans="1:19" x14ac:dyDescent="0.35">
      <c r="A901">
        <v>6459</v>
      </c>
      <c r="B901" t="s">
        <v>5010</v>
      </c>
      <c r="C901" t="s">
        <v>919</v>
      </c>
      <c r="D901" t="str">
        <f>MID(Table1[[#This Row],[Product ID]],5,2)</f>
        <v>AC</v>
      </c>
      <c r="E901" t="str">
        <f>LEFT(Table1[[#This Row],[Product ID]],3)</f>
        <v>TEC</v>
      </c>
      <c r="F901" s="10">
        <f>VLOOKUP(Table1[[#This Row],[Order ID]],Mapping!H901:J8692,3,0)</f>
        <v>40767</v>
      </c>
      <c r="G901" s="10">
        <f>VLOOKUP(Table1[[#This Row],[Order ID]],Mapping!H901:K8692,4,0)</f>
        <v>40771</v>
      </c>
      <c r="H901" t="str">
        <f>INDEX(Mapping!$B$2:$T$7793,MATCH(Data!$A901,Mapping!$B$3:$B$7793,0),MATCH(Data!$H$1,Mapping!$B$2:$T$2,0))</f>
        <v>Standard Class</v>
      </c>
      <c r="I901" t="str">
        <f>INDEX(Mapping!$B$2:$T$7793,MATCH(Data!$A901,Mapping!$B$3:$B$7793,0),MATCH(Data!$I$1,Mapping!$B$2:$T$2,0))</f>
        <v>Home Office</v>
      </c>
      <c r="J901">
        <f>VLOOKUP($A901,Mapping!$X$3:$Y$7793,2,0)</f>
        <v>33180</v>
      </c>
      <c r="K901" t="str">
        <f>VLOOKUP($J901,Mapping!$AB$3:$AC$475,2,0)</f>
        <v>Green Bay</v>
      </c>
      <c r="L901" t="str">
        <f>VLOOKUP($K901,Mapping!$AF$3:$AG$475,2,0)</f>
        <v>Wisconsin</v>
      </c>
      <c r="M901" t="str">
        <f>VLOOKUP($L901,Mapping!$AI$3:$AJ$48,2,0)</f>
        <v>United States</v>
      </c>
      <c r="N901" t="str">
        <f>VLOOKUP($L901,Mapping!$AI$3:$AK$48,3,0)</f>
        <v>Central</v>
      </c>
      <c r="O901" t="str">
        <f>VLOOKUP(Table1[[#This Row],[Column1]],Mapping!$AM$8:$AN$11,2,0)</f>
        <v>Technology</v>
      </c>
      <c r="P901" t="str">
        <f>VLOOKUP(Table1[[#This Row],[Column3]],Mapping!$AP$5:$AQ$22,2,0)</f>
        <v>Accessories</v>
      </c>
      <c r="Q901">
        <v>158.928</v>
      </c>
      <c r="R901">
        <v>7</v>
      </c>
      <c r="S901">
        <v>41.718599999999995</v>
      </c>
    </row>
    <row r="902" spans="1:19" x14ac:dyDescent="0.35">
      <c r="A902">
        <v>6460</v>
      </c>
      <c r="B902" t="s">
        <v>5010</v>
      </c>
      <c r="C902" t="s">
        <v>2071</v>
      </c>
      <c r="D902" t="str">
        <f>MID(Table1[[#This Row],[Product ID]],5,2)</f>
        <v>AP</v>
      </c>
      <c r="E902" t="str">
        <f>LEFT(Table1[[#This Row],[Product ID]],3)</f>
        <v>OFF</v>
      </c>
      <c r="F902" s="10">
        <f>VLOOKUP(Table1[[#This Row],[Order ID]],Mapping!H902:J8693,3,0)</f>
        <v>40767</v>
      </c>
      <c r="G902" s="10">
        <f>VLOOKUP(Table1[[#This Row],[Order ID]],Mapping!H902:K8693,4,0)</f>
        <v>40771</v>
      </c>
      <c r="H902" t="str">
        <f>INDEX(Mapping!$B$2:$T$7793,MATCH(Data!$A902,Mapping!$B$3:$B$7793,0),MATCH(Data!$H$1,Mapping!$B$2:$T$2,0))</f>
        <v>Standard Class</v>
      </c>
      <c r="I902" t="str">
        <f>INDEX(Mapping!$B$2:$T$7793,MATCH(Data!$A902,Mapping!$B$3:$B$7793,0),MATCH(Data!$I$1,Mapping!$B$2:$T$2,0))</f>
        <v>Home Office</v>
      </c>
      <c r="J902">
        <f>VLOOKUP($A902,Mapping!$X$3:$Y$7793,2,0)</f>
        <v>33180</v>
      </c>
      <c r="K902" t="str">
        <f>VLOOKUP($J902,Mapping!$AB$3:$AC$475,2,0)</f>
        <v>Green Bay</v>
      </c>
      <c r="L902" t="str">
        <f>VLOOKUP($K902,Mapping!$AF$3:$AG$475,2,0)</f>
        <v>Wisconsin</v>
      </c>
      <c r="M902" t="str">
        <f>VLOOKUP($L902,Mapping!$AI$3:$AJ$48,2,0)</f>
        <v>United States</v>
      </c>
      <c r="N902" t="str">
        <f>VLOOKUP($L902,Mapping!$AI$3:$AK$48,3,0)</f>
        <v>Central</v>
      </c>
      <c r="O902" t="str">
        <f>VLOOKUP(Table1[[#This Row],[Column1]],Mapping!$AM$8:$AN$11,2,0)</f>
        <v>Office Supplies</v>
      </c>
      <c r="P902" t="str">
        <f>VLOOKUP(Table1[[#This Row],[Column3]],Mapping!$AP$5:$AQ$22,2,0)</f>
        <v>Appliances</v>
      </c>
      <c r="Q902">
        <v>211.24799999999999</v>
      </c>
      <c r="R902">
        <v>6</v>
      </c>
      <c r="S902">
        <v>15.843599999999995</v>
      </c>
    </row>
    <row r="903" spans="1:19" x14ac:dyDescent="0.35">
      <c r="A903">
        <v>6461</v>
      </c>
      <c r="B903" t="s">
        <v>5010</v>
      </c>
      <c r="C903" t="s">
        <v>3804</v>
      </c>
      <c r="D903" t="str">
        <f>MID(Table1[[#This Row],[Product ID]],5,2)</f>
        <v>SU</v>
      </c>
      <c r="E903" t="str">
        <f>LEFT(Table1[[#This Row],[Product ID]],3)</f>
        <v>OFF</v>
      </c>
      <c r="F903" s="10">
        <f>VLOOKUP(Table1[[#This Row],[Order ID]],Mapping!H903:J8694,3,0)</f>
        <v>40767</v>
      </c>
      <c r="G903" s="10">
        <f>VLOOKUP(Table1[[#This Row],[Order ID]],Mapping!H903:K8694,4,0)</f>
        <v>40771</v>
      </c>
      <c r="H903" t="str">
        <f>INDEX(Mapping!$B$2:$T$7793,MATCH(Data!$A903,Mapping!$B$3:$B$7793,0),MATCH(Data!$H$1,Mapping!$B$2:$T$2,0))</f>
        <v>Standard Class</v>
      </c>
      <c r="I903" t="str">
        <f>INDEX(Mapping!$B$2:$T$7793,MATCH(Data!$A903,Mapping!$B$3:$B$7793,0),MATCH(Data!$I$1,Mapping!$B$2:$T$2,0))</f>
        <v>Home Office</v>
      </c>
      <c r="J903">
        <f>VLOOKUP($A903,Mapping!$X$3:$Y$7793,2,0)</f>
        <v>33180</v>
      </c>
      <c r="K903" t="str">
        <f>VLOOKUP($J903,Mapping!$AB$3:$AC$475,2,0)</f>
        <v>Green Bay</v>
      </c>
      <c r="L903" t="str">
        <f>VLOOKUP($K903,Mapping!$AF$3:$AG$475,2,0)</f>
        <v>Wisconsin</v>
      </c>
      <c r="M903" t="str">
        <f>VLOOKUP($L903,Mapping!$AI$3:$AJ$48,2,0)</f>
        <v>United States</v>
      </c>
      <c r="N903" t="str">
        <f>VLOOKUP($L903,Mapping!$AI$3:$AK$48,3,0)</f>
        <v>Central</v>
      </c>
      <c r="O903" t="str">
        <f>VLOOKUP(Table1[[#This Row],[Column1]],Mapping!$AM$8:$AN$11,2,0)</f>
        <v>Office Supplies</v>
      </c>
      <c r="P903" t="str">
        <f>VLOOKUP(Table1[[#This Row],[Column3]],Mapping!$AP$5:$AQ$22,2,0)</f>
        <v>Supplies</v>
      </c>
      <c r="Q903">
        <v>5.5520000000000005</v>
      </c>
      <c r="R903">
        <v>2</v>
      </c>
      <c r="S903">
        <v>-1.0410000000000006</v>
      </c>
    </row>
    <row r="904" spans="1:19" x14ac:dyDescent="0.35">
      <c r="A904">
        <v>6462</v>
      </c>
      <c r="B904" t="s">
        <v>5010</v>
      </c>
      <c r="C904" t="s">
        <v>1684</v>
      </c>
      <c r="D904" t="str">
        <f>MID(Table1[[#This Row],[Product ID]],5,2)</f>
        <v>LA</v>
      </c>
      <c r="E904" t="str">
        <f>LEFT(Table1[[#This Row],[Product ID]],3)</f>
        <v>OFF</v>
      </c>
      <c r="F904" s="10">
        <f>VLOOKUP(Table1[[#This Row],[Order ID]],Mapping!H904:J8695,3,0)</f>
        <v>40767</v>
      </c>
      <c r="G904" s="10">
        <f>VLOOKUP(Table1[[#This Row],[Order ID]],Mapping!H904:K8695,4,0)</f>
        <v>40771</v>
      </c>
      <c r="H904" t="str">
        <f>INDEX(Mapping!$B$2:$T$7793,MATCH(Data!$A904,Mapping!$B$3:$B$7793,0),MATCH(Data!$H$1,Mapping!$B$2:$T$2,0))</f>
        <v>Standard Class</v>
      </c>
      <c r="I904" t="str">
        <f>INDEX(Mapping!$B$2:$T$7793,MATCH(Data!$A904,Mapping!$B$3:$B$7793,0),MATCH(Data!$I$1,Mapping!$B$2:$T$2,0))</f>
        <v>Home Office</v>
      </c>
      <c r="J904">
        <f>VLOOKUP($A904,Mapping!$X$3:$Y$7793,2,0)</f>
        <v>33180</v>
      </c>
      <c r="K904" t="str">
        <f>VLOOKUP($J904,Mapping!$AB$3:$AC$475,2,0)</f>
        <v>Green Bay</v>
      </c>
      <c r="L904" t="str">
        <f>VLOOKUP($K904,Mapping!$AF$3:$AG$475,2,0)</f>
        <v>Wisconsin</v>
      </c>
      <c r="M904" t="str">
        <f>VLOOKUP($L904,Mapping!$AI$3:$AJ$48,2,0)</f>
        <v>United States</v>
      </c>
      <c r="N904" t="str">
        <f>VLOOKUP($L904,Mapping!$AI$3:$AK$48,3,0)</f>
        <v>Central</v>
      </c>
      <c r="O904" t="str">
        <f>VLOOKUP(Table1[[#This Row],[Column1]],Mapping!$AM$8:$AN$11,2,0)</f>
        <v>Office Supplies</v>
      </c>
      <c r="P904" t="str">
        <f>VLOOKUP(Table1[[#This Row],[Column3]],Mapping!$AP$5:$AQ$22,2,0)</f>
        <v>Labels</v>
      </c>
      <c r="Q904">
        <v>2.952</v>
      </c>
      <c r="R904">
        <v>1</v>
      </c>
      <c r="S904">
        <v>0.99629999999999996</v>
      </c>
    </row>
    <row r="905" spans="1:19" x14ac:dyDescent="0.35">
      <c r="A905">
        <v>524</v>
      </c>
      <c r="B905" t="s">
        <v>697</v>
      </c>
      <c r="C905" t="s">
        <v>698</v>
      </c>
      <c r="D905" t="str">
        <f>MID(Table1[[#This Row],[Product ID]],5,2)</f>
        <v>FU</v>
      </c>
      <c r="E905" t="str">
        <f>LEFT(Table1[[#This Row],[Product ID]],3)</f>
        <v>FUR</v>
      </c>
      <c r="F905" s="10" t="e">
        <f>VLOOKUP(Table1[[#This Row],[Order ID]],Mapping!H905:J8696,3,0)</f>
        <v>#N/A</v>
      </c>
      <c r="G905" s="10" t="e">
        <f>VLOOKUP(Table1[[#This Row],[Order ID]],Mapping!H905:K8696,4,0)</f>
        <v>#N/A</v>
      </c>
      <c r="H905" t="str">
        <f>INDEX(Mapping!$B$2:$T$7793,MATCH(Data!$A905,Mapping!$B$3:$B$7793,0),MATCH(Data!$H$1,Mapping!$B$2:$T$2,0))</f>
        <v>Second Class</v>
      </c>
      <c r="I905" t="str">
        <f>INDEX(Mapping!$B$2:$T$7793,MATCH(Data!$A905,Mapping!$B$3:$B$7793,0),MATCH(Data!$I$1,Mapping!$B$2:$T$2,0))</f>
        <v>Corporate</v>
      </c>
      <c r="J905">
        <f>VLOOKUP($A905,Mapping!$X$3:$Y$7793,2,0)</f>
        <v>44105</v>
      </c>
      <c r="K905" t="str">
        <f>VLOOKUP($J905,Mapping!$AB$3:$AC$475,2,0)</f>
        <v>Alexandria</v>
      </c>
      <c r="L905" t="str">
        <f>VLOOKUP($K905,Mapping!$AF$3:$AG$475,2,0)</f>
        <v>Virginia</v>
      </c>
      <c r="M905" t="str">
        <f>VLOOKUP($L905,Mapping!$AI$3:$AJ$48,2,0)</f>
        <v>United States</v>
      </c>
      <c r="N905" t="str">
        <f>VLOOKUP($L905,Mapping!$AI$3:$AK$48,3,0)</f>
        <v>South</v>
      </c>
      <c r="O905" t="str">
        <f>VLOOKUP(Table1[[#This Row],[Column1]],Mapping!$AM$8:$AN$11,2,0)</f>
        <v>Furniture</v>
      </c>
      <c r="P905" t="str">
        <f>VLOOKUP(Table1[[#This Row],[Column3]],Mapping!$AP$5:$AQ$22,2,0)</f>
        <v>Furnishings</v>
      </c>
      <c r="Q905">
        <v>30.36</v>
      </c>
      <c r="R905">
        <v>5</v>
      </c>
      <c r="S905">
        <v>8.7285000000000004</v>
      </c>
    </row>
    <row r="906" spans="1:19" x14ac:dyDescent="0.35">
      <c r="A906">
        <v>7715</v>
      </c>
      <c r="B906" t="s">
        <v>5725</v>
      </c>
      <c r="C906" t="s">
        <v>3274</v>
      </c>
      <c r="D906" t="str">
        <f>MID(Table1[[#This Row],[Product ID]],5,2)</f>
        <v>PA</v>
      </c>
      <c r="E906" t="str">
        <f>LEFT(Table1[[#This Row],[Product ID]],3)</f>
        <v>OFF</v>
      </c>
      <c r="F906" s="10">
        <f>VLOOKUP(Table1[[#This Row],[Order ID]],Mapping!H906:J8697,3,0)</f>
        <v>40711</v>
      </c>
      <c r="G906" s="10">
        <f>VLOOKUP(Table1[[#This Row],[Order ID]],Mapping!H906:K8697,4,0)</f>
        <v>40714</v>
      </c>
      <c r="H906" t="str">
        <f>INDEX(Mapping!$B$2:$T$7793,MATCH(Data!$A906,Mapping!$B$3:$B$7793,0),MATCH(Data!$H$1,Mapping!$B$2:$T$2,0))</f>
        <v>Standard Class</v>
      </c>
      <c r="I906" t="str">
        <f>INDEX(Mapping!$B$2:$T$7793,MATCH(Data!$A906,Mapping!$B$3:$B$7793,0),MATCH(Data!$I$1,Mapping!$B$2:$T$2,0))</f>
        <v>Consumer</v>
      </c>
      <c r="J906">
        <f>VLOOKUP($A906,Mapping!$X$3:$Y$7793,2,0)</f>
        <v>60653</v>
      </c>
      <c r="K906" t="str">
        <f>VLOOKUP($J906,Mapping!$AB$3:$AC$475,2,0)</f>
        <v>Hialeah</v>
      </c>
      <c r="L906" t="str">
        <f>VLOOKUP($K906,Mapping!$AF$3:$AG$475,2,0)</f>
        <v>Florida</v>
      </c>
      <c r="M906" t="str">
        <f>VLOOKUP($L906,Mapping!$AI$3:$AJ$48,2,0)</f>
        <v>United States</v>
      </c>
      <c r="N906" t="str">
        <f>VLOOKUP($L906,Mapping!$AI$3:$AK$48,3,0)</f>
        <v>South</v>
      </c>
      <c r="O906" t="str">
        <f>VLOOKUP(Table1[[#This Row],[Column1]],Mapping!$AM$8:$AN$11,2,0)</f>
        <v>Office Supplies</v>
      </c>
      <c r="P906" t="str">
        <f>VLOOKUP(Table1[[#This Row],[Column3]],Mapping!$AP$5:$AQ$22,2,0)</f>
        <v>Paper</v>
      </c>
      <c r="Q906">
        <v>62.015999999999998</v>
      </c>
      <c r="R906">
        <v>2</v>
      </c>
      <c r="S906">
        <v>22.480800000000002</v>
      </c>
    </row>
    <row r="907" spans="1:19" x14ac:dyDescent="0.35">
      <c r="A907">
        <v>1261</v>
      </c>
      <c r="B907" t="s">
        <v>1512</v>
      </c>
      <c r="C907" t="s">
        <v>1513</v>
      </c>
      <c r="D907" t="str">
        <f>MID(Table1[[#This Row],[Product ID]],5,2)</f>
        <v>BO</v>
      </c>
      <c r="E907" t="str">
        <f>LEFT(Table1[[#This Row],[Product ID]],3)</f>
        <v>FUR</v>
      </c>
      <c r="F907" s="10">
        <f>VLOOKUP(Table1[[#This Row],[Order ID]],Mapping!H907:J8698,3,0)</f>
        <v>40689</v>
      </c>
      <c r="G907" s="10">
        <f>VLOOKUP(Table1[[#This Row],[Order ID]],Mapping!H907:K8698,4,0)</f>
        <v>40693</v>
      </c>
      <c r="H907" t="str">
        <f>INDEX(Mapping!$B$2:$T$7793,MATCH(Data!$A907,Mapping!$B$3:$B$7793,0),MATCH(Data!$H$1,Mapping!$B$2:$T$2,0))</f>
        <v>Second Class</v>
      </c>
      <c r="I907" t="str">
        <f>INDEX(Mapping!$B$2:$T$7793,MATCH(Data!$A907,Mapping!$B$3:$B$7793,0),MATCH(Data!$I$1,Mapping!$B$2:$T$2,0))</f>
        <v>Consumer</v>
      </c>
      <c r="J907">
        <f>VLOOKUP($A907,Mapping!$X$3:$Y$7793,2,0)</f>
        <v>90008</v>
      </c>
      <c r="K907" t="str">
        <f>VLOOKUP($J907,Mapping!$AB$3:$AC$475,2,0)</f>
        <v>Rochester Hills</v>
      </c>
      <c r="L907" t="str">
        <f>VLOOKUP($K907,Mapping!$AF$3:$AG$475,2,0)</f>
        <v>Michigan</v>
      </c>
      <c r="M907" t="str">
        <f>VLOOKUP($L907,Mapping!$AI$3:$AJ$48,2,0)</f>
        <v>United States</v>
      </c>
      <c r="N907" t="str">
        <f>VLOOKUP($L907,Mapping!$AI$3:$AK$48,3,0)</f>
        <v>Central</v>
      </c>
      <c r="O907" t="str">
        <f>VLOOKUP(Table1[[#This Row],[Column1]],Mapping!$AM$8:$AN$11,2,0)</f>
        <v>Furniture</v>
      </c>
      <c r="P907" t="str">
        <f>VLOOKUP(Table1[[#This Row],[Column3]],Mapping!$AP$5:$AQ$22,2,0)</f>
        <v>Bookcases</v>
      </c>
      <c r="Q907">
        <v>290.666</v>
      </c>
      <c r="R907">
        <v>2</v>
      </c>
      <c r="S907">
        <v>27.356800000000007</v>
      </c>
    </row>
    <row r="908" spans="1:19" x14ac:dyDescent="0.35">
      <c r="A908">
        <v>1262</v>
      </c>
      <c r="B908" t="s">
        <v>1512</v>
      </c>
      <c r="C908" t="s">
        <v>1514</v>
      </c>
      <c r="D908" t="str">
        <f>MID(Table1[[#This Row],[Product ID]],5,2)</f>
        <v>PH</v>
      </c>
      <c r="E908" t="str">
        <f>LEFT(Table1[[#This Row],[Product ID]],3)</f>
        <v>TEC</v>
      </c>
      <c r="F908" s="10">
        <f>VLOOKUP(Table1[[#This Row],[Order ID]],Mapping!H908:J8699,3,0)</f>
        <v>40689</v>
      </c>
      <c r="G908" s="10">
        <f>VLOOKUP(Table1[[#This Row],[Order ID]],Mapping!H908:K8699,4,0)</f>
        <v>40693</v>
      </c>
      <c r="H908" t="str">
        <f>INDEX(Mapping!$B$2:$T$7793,MATCH(Data!$A908,Mapping!$B$3:$B$7793,0),MATCH(Data!$H$1,Mapping!$B$2:$T$2,0))</f>
        <v>Standard Class</v>
      </c>
      <c r="I908" t="str">
        <f>INDEX(Mapping!$B$2:$T$7793,MATCH(Data!$A908,Mapping!$B$3:$B$7793,0),MATCH(Data!$I$1,Mapping!$B$2:$T$2,0))</f>
        <v>Corporate</v>
      </c>
      <c r="J908">
        <f>VLOOKUP($A908,Mapping!$X$3:$Y$7793,2,0)</f>
        <v>90008</v>
      </c>
      <c r="K908" t="str">
        <f>VLOOKUP($J908,Mapping!$AB$3:$AC$475,2,0)</f>
        <v>Rochester Hills</v>
      </c>
      <c r="L908" t="str">
        <f>VLOOKUP($K908,Mapping!$AF$3:$AG$475,2,0)</f>
        <v>Michigan</v>
      </c>
      <c r="M908" t="str">
        <f>VLOOKUP($L908,Mapping!$AI$3:$AJ$48,2,0)</f>
        <v>United States</v>
      </c>
      <c r="N908" t="str">
        <f>VLOOKUP($L908,Mapping!$AI$3:$AK$48,3,0)</f>
        <v>Central</v>
      </c>
      <c r="O908" t="str">
        <f>VLOOKUP(Table1[[#This Row],[Column1]],Mapping!$AM$8:$AN$11,2,0)</f>
        <v>Technology</v>
      </c>
      <c r="P908" t="str">
        <f>VLOOKUP(Table1[[#This Row],[Column3]],Mapping!$AP$5:$AQ$22,2,0)</f>
        <v>Phones</v>
      </c>
      <c r="Q908">
        <v>201.584</v>
      </c>
      <c r="R908">
        <v>2</v>
      </c>
      <c r="S908">
        <v>20.158400000000015</v>
      </c>
    </row>
    <row r="909" spans="1:19" x14ac:dyDescent="0.35">
      <c r="A909">
        <v>1263</v>
      </c>
      <c r="B909" t="s">
        <v>1512</v>
      </c>
      <c r="C909" t="s">
        <v>84</v>
      </c>
      <c r="D909" t="str">
        <f>MID(Table1[[#This Row],[Product ID]],5,2)</f>
        <v>PH</v>
      </c>
      <c r="E909" t="str">
        <f>LEFT(Table1[[#This Row],[Product ID]],3)</f>
        <v>TEC</v>
      </c>
      <c r="F909" s="10">
        <f>VLOOKUP(Table1[[#This Row],[Order ID]],Mapping!H909:J8700,3,0)</f>
        <v>40689</v>
      </c>
      <c r="G909" s="10">
        <f>VLOOKUP(Table1[[#This Row],[Order ID]],Mapping!H909:K8700,4,0)</f>
        <v>40693</v>
      </c>
      <c r="H909" t="str">
        <f>INDEX(Mapping!$B$2:$T$7793,MATCH(Data!$A909,Mapping!$B$3:$B$7793,0),MATCH(Data!$H$1,Mapping!$B$2:$T$2,0))</f>
        <v>Standard Class</v>
      </c>
      <c r="I909" t="str">
        <f>INDEX(Mapping!$B$2:$T$7793,MATCH(Data!$A909,Mapping!$B$3:$B$7793,0),MATCH(Data!$I$1,Mapping!$B$2:$T$2,0))</f>
        <v>Corporate</v>
      </c>
      <c r="J909">
        <f>VLOOKUP($A909,Mapping!$X$3:$Y$7793,2,0)</f>
        <v>90008</v>
      </c>
      <c r="K909" t="str">
        <f>VLOOKUP($J909,Mapping!$AB$3:$AC$475,2,0)</f>
        <v>Rochester Hills</v>
      </c>
      <c r="L909" t="str">
        <f>VLOOKUP($K909,Mapping!$AF$3:$AG$475,2,0)</f>
        <v>Michigan</v>
      </c>
      <c r="M909" t="str">
        <f>VLOOKUP($L909,Mapping!$AI$3:$AJ$48,2,0)</f>
        <v>United States</v>
      </c>
      <c r="N909" t="str">
        <f>VLOOKUP($L909,Mapping!$AI$3:$AK$48,3,0)</f>
        <v>Central</v>
      </c>
      <c r="O909" t="str">
        <f>VLOOKUP(Table1[[#This Row],[Column1]],Mapping!$AM$8:$AN$11,2,0)</f>
        <v>Technology</v>
      </c>
      <c r="P909" t="str">
        <f>VLOOKUP(Table1[[#This Row],[Column3]],Mapping!$AP$5:$AQ$22,2,0)</f>
        <v>Phones</v>
      </c>
      <c r="Q909">
        <v>83.984000000000009</v>
      </c>
      <c r="R909">
        <v>2</v>
      </c>
      <c r="S909">
        <v>31.494</v>
      </c>
    </row>
    <row r="910" spans="1:19" x14ac:dyDescent="0.35">
      <c r="A910">
        <v>612</v>
      </c>
      <c r="B910" t="s">
        <v>800</v>
      </c>
      <c r="C910" t="s">
        <v>801</v>
      </c>
      <c r="D910" t="str">
        <f>MID(Table1[[#This Row],[Product ID]],5,2)</f>
        <v>LA</v>
      </c>
      <c r="E910" t="str">
        <f>LEFT(Table1[[#This Row],[Product ID]],3)</f>
        <v>OFF</v>
      </c>
      <c r="F910" s="10" t="e">
        <f>VLOOKUP(Table1[[#This Row],[Order ID]],Mapping!H910:J8701,3,0)</f>
        <v>#N/A</v>
      </c>
      <c r="G910" s="10" t="e">
        <f>VLOOKUP(Table1[[#This Row],[Order ID]],Mapping!H910:K8701,4,0)</f>
        <v>#N/A</v>
      </c>
      <c r="H910" t="str">
        <f>INDEX(Mapping!$B$2:$T$7793,MATCH(Data!$A910,Mapping!$B$3:$B$7793,0),MATCH(Data!$H$1,Mapping!$B$2:$T$2,0))</f>
        <v>Same Day</v>
      </c>
      <c r="I910" t="str">
        <f>INDEX(Mapping!$B$2:$T$7793,MATCH(Data!$A910,Mapping!$B$3:$B$7793,0),MATCH(Data!$I$1,Mapping!$B$2:$T$2,0))</f>
        <v>Consumer</v>
      </c>
      <c r="J910">
        <f>VLOOKUP($A910,Mapping!$X$3:$Y$7793,2,0)</f>
        <v>94110</v>
      </c>
      <c r="K910" t="str">
        <f>VLOOKUP($J910,Mapping!$AB$3:$AC$475,2,0)</f>
        <v>Tucson</v>
      </c>
      <c r="L910" t="str">
        <f>VLOOKUP($K910,Mapping!$AF$3:$AG$475,2,0)</f>
        <v>Arizona</v>
      </c>
      <c r="M910" t="str">
        <f>VLOOKUP($L910,Mapping!$AI$3:$AJ$48,2,0)</f>
        <v>United States</v>
      </c>
      <c r="N910" t="str">
        <f>VLOOKUP($L910,Mapping!$AI$3:$AK$48,3,0)</f>
        <v>West</v>
      </c>
      <c r="O910" t="str">
        <f>VLOOKUP(Table1[[#This Row],[Column1]],Mapping!$AM$8:$AN$11,2,0)</f>
        <v>Office Supplies</v>
      </c>
      <c r="P910" t="str">
        <f>VLOOKUP(Table1[[#This Row],[Column3]],Mapping!$AP$5:$AQ$22,2,0)</f>
        <v>Labels</v>
      </c>
      <c r="Q910">
        <v>9.9600000000000009</v>
      </c>
      <c r="R910">
        <v>2</v>
      </c>
      <c r="S910">
        <v>4.5815999999999999</v>
      </c>
    </row>
    <row r="911" spans="1:19" x14ac:dyDescent="0.35">
      <c r="A911">
        <v>613</v>
      </c>
      <c r="B911" t="s">
        <v>800</v>
      </c>
      <c r="C911" t="s">
        <v>437</v>
      </c>
      <c r="D911" t="str">
        <f>MID(Table1[[#This Row],[Product ID]],5,2)</f>
        <v>PA</v>
      </c>
      <c r="E911" t="str">
        <f>LEFT(Table1[[#This Row],[Product ID]],3)</f>
        <v>OFF</v>
      </c>
      <c r="F911" s="10" t="e">
        <f>VLOOKUP(Table1[[#This Row],[Order ID]],Mapping!H911:J8702,3,0)</f>
        <v>#N/A</v>
      </c>
      <c r="G911" s="10" t="e">
        <f>VLOOKUP(Table1[[#This Row],[Order ID]],Mapping!H911:K8702,4,0)</f>
        <v>#N/A</v>
      </c>
      <c r="H911" t="str">
        <f>INDEX(Mapping!$B$2:$T$7793,MATCH(Data!$A911,Mapping!$B$3:$B$7793,0),MATCH(Data!$H$1,Mapping!$B$2:$T$2,0))</f>
        <v>Standard Class</v>
      </c>
      <c r="I911" t="str">
        <f>INDEX(Mapping!$B$2:$T$7793,MATCH(Data!$A911,Mapping!$B$3:$B$7793,0),MATCH(Data!$I$1,Mapping!$B$2:$T$2,0))</f>
        <v>Consumer</v>
      </c>
      <c r="J911">
        <f>VLOOKUP($A911,Mapping!$X$3:$Y$7793,2,0)</f>
        <v>94110</v>
      </c>
      <c r="K911" t="str">
        <f>VLOOKUP($J911,Mapping!$AB$3:$AC$475,2,0)</f>
        <v>Tucson</v>
      </c>
      <c r="L911" t="str">
        <f>VLOOKUP($K911,Mapping!$AF$3:$AG$475,2,0)</f>
        <v>Arizona</v>
      </c>
      <c r="M911" t="str">
        <f>VLOOKUP($L911,Mapping!$AI$3:$AJ$48,2,0)</f>
        <v>United States</v>
      </c>
      <c r="N911" t="str">
        <f>VLOOKUP($L911,Mapping!$AI$3:$AK$48,3,0)</f>
        <v>West</v>
      </c>
      <c r="O911" t="str">
        <f>VLOOKUP(Table1[[#This Row],[Column1]],Mapping!$AM$8:$AN$11,2,0)</f>
        <v>Office Supplies</v>
      </c>
      <c r="P911" t="str">
        <f>VLOOKUP(Table1[[#This Row],[Column3]],Mapping!$AP$5:$AQ$22,2,0)</f>
        <v>Paper</v>
      </c>
      <c r="Q911">
        <v>21.72</v>
      </c>
      <c r="R911">
        <v>4</v>
      </c>
      <c r="S911">
        <v>10.642799999999999</v>
      </c>
    </row>
    <row r="912" spans="1:19" x14ac:dyDescent="0.35">
      <c r="A912">
        <v>3855</v>
      </c>
      <c r="B912" t="s">
        <v>3501</v>
      </c>
      <c r="C912" t="s">
        <v>2905</v>
      </c>
      <c r="D912" t="str">
        <f>MID(Table1[[#This Row],[Product ID]],5,2)</f>
        <v>CH</v>
      </c>
      <c r="E912" t="str">
        <f>LEFT(Table1[[#This Row],[Product ID]],3)</f>
        <v>FUR</v>
      </c>
      <c r="F912" s="10">
        <f>VLOOKUP(Table1[[#This Row],[Order ID]],Mapping!H912:J8703,3,0)</f>
        <v>40609</v>
      </c>
      <c r="G912" s="10">
        <f>VLOOKUP(Table1[[#This Row],[Order ID]],Mapping!H912:K8703,4,0)</f>
        <v>40610</v>
      </c>
      <c r="H912" t="str">
        <f>INDEX(Mapping!$B$2:$T$7793,MATCH(Data!$A912,Mapping!$B$3:$B$7793,0),MATCH(Data!$H$1,Mapping!$B$2:$T$2,0))</f>
        <v>Standard Class</v>
      </c>
      <c r="I912" t="str">
        <f>INDEX(Mapping!$B$2:$T$7793,MATCH(Data!$A912,Mapping!$B$3:$B$7793,0),MATCH(Data!$I$1,Mapping!$B$2:$T$2,0))</f>
        <v>Home Office</v>
      </c>
      <c r="J912">
        <f>VLOOKUP($A912,Mapping!$X$3:$Y$7793,2,0)</f>
        <v>98103</v>
      </c>
      <c r="K912" t="str">
        <f>VLOOKUP($J912,Mapping!$AB$3:$AC$475,2,0)</f>
        <v>Fort Worth</v>
      </c>
      <c r="L912" t="str">
        <f>VLOOKUP($K912,Mapping!$AF$3:$AG$475,2,0)</f>
        <v>Texas</v>
      </c>
      <c r="M912" t="str">
        <f>VLOOKUP($L912,Mapping!$AI$3:$AJ$48,2,0)</f>
        <v>United States</v>
      </c>
      <c r="N912" t="str">
        <f>VLOOKUP($L912,Mapping!$AI$3:$AK$48,3,0)</f>
        <v>Central</v>
      </c>
      <c r="O912" t="str">
        <f>VLOOKUP(Table1[[#This Row],[Column1]],Mapping!$AM$8:$AN$11,2,0)</f>
        <v>Furniture</v>
      </c>
      <c r="P912" t="str">
        <f>VLOOKUP(Table1[[#This Row],[Column3]],Mapping!$AP$5:$AQ$22,2,0)</f>
        <v>Chairs</v>
      </c>
      <c r="Q912">
        <v>48.712000000000003</v>
      </c>
      <c r="R912">
        <v>1</v>
      </c>
      <c r="S912">
        <v>5.4800999999999966</v>
      </c>
    </row>
    <row r="913" spans="1:19" x14ac:dyDescent="0.35">
      <c r="A913">
        <v>3856</v>
      </c>
      <c r="B913" t="s">
        <v>3501</v>
      </c>
      <c r="C913" t="s">
        <v>292</v>
      </c>
      <c r="D913" t="str">
        <f>MID(Table1[[#This Row],[Product ID]],5,2)</f>
        <v>AR</v>
      </c>
      <c r="E913" t="str">
        <f>LEFT(Table1[[#This Row],[Product ID]],3)</f>
        <v>OFF</v>
      </c>
      <c r="F913" s="10">
        <f>VLOOKUP(Table1[[#This Row],[Order ID]],Mapping!H913:J8704,3,0)</f>
        <v>40609</v>
      </c>
      <c r="G913" s="10">
        <f>VLOOKUP(Table1[[#This Row],[Order ID]],Mapping!H913:K8704,4,0)</f>
        <v>40610</v>
      </c>
      <c r="H913" t="str">
        <f>INDEX(Mapping!$B$2:$T$7793,MATCH(Data!$A913,Mapping!$B$3:$B$7793,0),MATCH(Data!$H$1,Mapping!$B$2:$T$2,0))</f>
        <v>First Class</v>
      </c>
      <c r="I913" t="str">
        <f>INDEX(Mapping!$B$2:$T$7793,MATCH(Data!$A913,Mapping!$B$3:$B$7793,0),MATCH(Data!$I$1,Mapping!$B$2:$T$2,0))</f>
        <v>Consumer</v>
      </c>
      <c r="J913">
        <f>VLOOKUP($A913,Mapping!$X$3:$Y$7793,2,0)</f>
        <v>98103</v>
      </c>
      <c r="K913" t="str">
        <f>VLOOKUP($J913,Mapping!$AB$3:$AC$475,2,0)</f>
        <v>Fort Worth</v>
      </c>
      <c r="L913" t="str">
        <f>VLOOKUP($K913,Mapping!$AF$3:$AG$475,2,0)</f>
        <v>Texas</v>
      </c>
      <c r="M913" t="str">
        <f>VLOOKUP($L913,Mapping!$AI$3:$AJ$48,2,0)</f>
        <v>United States</v>
      </c>
      <c r="N913" t="str">
        <f>VLOOKUP($L913,Mapping!$AI$3:$AK$48,3,0)</f>
        <v>Central</v>
      </c>
      <c r="O913" t="str">
        <f>VLOOKUP(Table1[[#This Row],[Column1]],Mapping!$AM$8:$AN$11,2,0)</f>
        <v>Office Supplies</v>
      </c>
      <c r="P913" t="str">
        <f>VLOOKUP(Table1[[#This Row],[Column3]],Mapping!$AP$5:$AQ$22,2,0)</f>
        <v>Art</v>
      </c>
      <c r="Q913">
        <v>17.940000000000001</v>
      </c>
      <c r="R913">
        <v>3</v>
      </c>
      <c r="S913">
        <v>4.6644000000000005</v>
      </c>
    </row>
    <row r="914" spans="1:19" x14ac:dyDescent="0.35">
      <c r="A914">
        <v>3857</v>
      </c>
      <c r="B914" t="s">
        <v>3501</v>
      </c>
      <c r="C914" t="s">
        <v>1161</v>
      </c>
      <c r="D914" t="str">
        <f>MID(Table1[[#This Row],[Product ID]],5,2)</f>
        <v>ST</v>
      </c>
      <c r="E914" t="str">
        <f>LEFT(Table1[[#This Row],[Product ID]],3)</f>
        <v>OFF</v>
      </c>
      <c r="F914" s="10">
        <f>VLOOKUP(Table1[[#This Row],[Order ID]],Mapping!H914:J8705,3,0)</f>
        <v>40609</v>
      </c>
      <c r="G914" s="10">
        <f>VLOOKUP(Table1[[#This Row],[Order ID]],Mapping!H914:K8705,4,0)</f>
        <v>40610</v>
      </c>
      <c r="H914" t="str">
        <f>INDEX(Mapping!$B$2:$T$7793,MATCH(Data!$A914,Mapping!$B$3:$B$7793,0),MATCH(Data!$H$1,Mapping!$B$2:$T$2,0))</f>
        <v>First Class</v>
      </c>
      <c r="I914" t="str">
        <f>INDEX(Mapping!$B$2:$T$7793,MATCH(Data!$A914,Mapping!$B$3:$B$7793,0),MATCH(Data!$I$1,Mapping!$B$2:$T$2,0))</f>
        <v>Consumer</v>
      </c>
      <c r="J914">
        <f>VLOOKUP($A914,Mapping!$X$3:$Y$7793,2,0)</f>
        <v>98103</v>
      </c>
      <c r="K914" t="str">
        <f>VLOOKUP($J914,Mapping!$AB$3:$AC$475,2,0)</f>
        <v>Fort Worth</v>
      </c>
      <c r="L914" t="str">
        <f>VLOOKUP($K914,Mapping!$AF$3:$AG$475,2,0)</f>
        <v>Texas</v>
      </c>
      <c r="M914" t="str">
        <f>VLOOKUP($L914,Mapping!$AI$3:$AJ$48,2,0)</f>
        <v>United States</v>
      </c>
      <c r="N914" t="str">
        <f>VLOOKUP($L914,Mapping!$AI$3:$AK$48,3,0)</f>
        <v>Central</v>
      </c>
      <c r="O914" t="str">
        <f>VLOOKUP(Table1[[#This Row],[Column1]],Mapping!$AM$8:$AN$11,2,0)</f>
        <v>Office Supplies</v>
      </c>
      <c r="P914" t="str">
        <f>VLOOKUP(Table1[[#This Row],[Column3]],Mapping!$AP$5:$AQ$22,2,0)</f>
        <v>Storage</v>
      </c>
      <c r="Q914">
        <v>242.94</v>
      </c>
      <c r="R914">
        <v>3</v>
      </c>
      <c r="S914">
        <v>4.8588000000000164</v>
      </c>
    </row>
    <row r="915" spans="1:19" x14ac:dyDescent="0.35">
      <c r="A915">
        <v>2829</v>
      </c>
      <c r="B915" t="s">
        <v>2819</v>
      </c>
      <c r="C915" t="s">
        <v>707</v>
      </c>
      <c r="D915" t="str">
        <f>MID(Table1[[#This Row],[Product ID]],5,2)</f>
        <v>BI</v>
      </c>
      <c r="E915" t="str">
        <f>LEFT(Table1[[#This Row],[Product ID]],3)</f>
        <v>OFF</v>
      </c>
      <c r="F915" s="10">
        <f>VLOOKUP(Table1[[#This Row],[Order ID]],Mapping!H915:J8706,3,0)</f>
        <v>40897</v>
      </c>
      <c r="G915" s="10">
        <f>VLOOKUP(Table1[[#This Row],[Order ID]],Mapping!H915:K8706,4,0)</f>
        <v>40900</v>
      </c>
      <c r="H915" t="str">
        <f>INDEX(Mapping!$B$2:$T$7793,MATCH(Data!$A915,Mapping!$B$3:$B$7793,0),MATCH(Data!$H$1,Mapping!$B$2:$T$2,0))</f>
        <v>Second Class</v>
      </c>
      <c r="I915" t="str">
        <f>INDEX(Mapping!$B$2:$T$7793,MATCH(Data!$A915,Mapping!$B$3:$B$7793,0),MATCH(Data!$I$1,Mapping!$B$2:$T$2,0))</f>
        <v>Corporate</v>
      </c>
      <c r="J915">
        <f>VLOOKUP($A915,Mapping!$X$3:$Y$7793,2,0)</f>
        <v>90008</v>
      </c>
      <c r="K915" t="str">
        <f>VLOOKUP($J915,Mapping!$AB$3:$AC$475,2,0)</f>
        <v>Rochester Hills</v>
      </c>
      <c r="L915" t="str">
        <f>VLOOKUP($K915,Mapping!$AF$3:$AG$475,2,0)</f>
        <v>Michigan</v>
      </c>
      <c r="M915" t="str">
        <f>VLOOKUP($L915,Mapping!$AI$3:$AJ$48,2,0)</f>
        <v>United States</v>
      </c>
      <c r="N915" t="str">
        <f>VLOOKUP($L915,Mapping!$AI$3:$AK$48,3,0)</f>
        <v>Central</v>
      </c>
      <c r="O915" t="str">
        <f>VLOOKUP(Table1[[#This Row],[Column1]],Mapping!$AM$8:$AN$11,2,0)</f>
        <v>Office Supplies</v>
      </c>
      <c r="P915" t="str">
        <f>VLOOKUP(Table1[[#This Row],[Column3]],Mapping!$AP$5:$AQ$22,2,0)</f>
        <v>Binders</v>
      </c>
      <c r="Q915">
        <v>487.98400000000004</v>
      </c>
      <c r="R915">
        <v>2</v>
      </c>
      <c r="S915">
        <v>152.49499999999998</v>
      </c>
    </row>
    <row r="916" spans="1:19" x14ac:dyDescent="0.35">
      <c r="A916">
        <v>2830</v>
      </c>
      <c r="B916" t="s">
        <v>2819</v>
      </c>
      <c r="C916" t="s">
        <v>2820</v>
      </c>
      <c r="D916" t="str">
        <f>MID(Table1[[#This Row],[Product ID]],5,2)</f>
        <v>AR</v>
      </c>
      <c r="E916" t="str">
        <f>LEFT(Table1[[#This Row],[Product ID]],3)</f>
        <v>OFF</v>
      </c>
      <c r="F916" s="10">
        <f>VLOOKUP(Table1[[#This Row],[Order ID]],Mapping!H916:J8707,3,0)</f>
        <v>40897</v>
      </c>
      <c r="G916" s="10">
        <f>VLOOKUP(Table1[[#This Row],[Order ID]],Mapping!H916:K8707,4,0)</f>
        <v>40900</v>
      </c>
      <c r="H916" t="str">
        <f>INDEX(Mapping!$B$2:$T$7793,MATCH(Data!$A916,Mapping!$B$3:$B$7793,0),MATCH(Data!$H$1,Mapping!$B$2:$T$2,0))</f>
        <v>Second Class</v>
      </c>
      <c r="I916" t="str">
        <f>INDEX(Mapping!$B$2:$T$7793,MATCH(Data!$A916,Mapping!$B$3:$B$7793,0),MATCH(Data!$I$1,Mapping!$B$2:$T$2,0))</f>
        <v>Consumer</v>
      </c>
      <c r="J916">
        <f>VLOOKUP($A916,Mapping!$X$3:$Y$7793,2,0)</f>
        <v>90008</v>
      </c>
      <c r="K916" t="str">
        <f>VLOOKUP($J916,Mapping!$AB$3:$AC$475,2,0)</f>
        <v>Rochester Hills</v>
      </c>
      <c r="L916" t="str">
        <f>VLOOKUP($K916,Mapping!$AF$3:$AG$475,2,0)</f>
        <v>Michigan</v>
      </c>
      <c r="M916" t="str">
        <f>VLOOKUP($L916,Mapping!$AI$3:$AJ$48,2,0)</f>
        <v>United States</v>
      </c>
      <c r="N916" t="str">
        <f>VLOOKUP($L916,Mapping!$AI$3:$AK$48,3,0)</f>
        <v>Central</v>
      </c>
      <c r="O916" t="str">
        <f>VLOOKUP(Table1[[#This Row],[Column1]],Mapping!$AM$8:$AN$11,2,0)</f>
        <v>Office Supplies</v>
      </c>
      <c r="P916" t="str">
        <f>VLOOKUP(Table1[[#This Row],[Column3]],Mapping!$AP$5:$AQ$22,2,0)</f>
        <v>Art</v>
      </c>
      <c r="Q916">
        <v>47.3</v>
      </c>
      <c r="R916">
        <v>2</v>
      </c>
      <c r="S916">
        <v>12.298000000000002</v>
      </c>
    </row>
    <row r="917" spans="1:19" x14ac:dyDescent="0.35">
      <c r="A917">
        <v>2831</v>
      </c>
      <c r="B917" t="s">
        <v>2819</v>
      </c>
      <c r="C917" t="s">
        <v>2821</v>
      </c>
      <c r="D917" t="str">
        <f>MID(Table1[[#This Row],[Product ID]],5,2)</f>
        <v>AR</v>
      </c>
      <c r="E917" t="str">
        <f>LEFT(Table1[[#This Row],[Product ID]],3)</f>
        <v>OFF</v>
      </c>
      <c r="F917" s="10">
        <f>VLOOKUP(Table1[[#This Row],[Order ID]],Mapping!H917:J8708,3,0)</f>
        <v>40897</v>
      </c>
      <c r="G917" s="10">
        <f>VLOOKUP(Table1[[#This Row],[Order ID]],Mapping!H917:K8708,4,0)</f>
        <v>40900</v>
      </c>
      <c r="H917" t="str">
        <f>INDEX(Mapping!$B$2:$T$7793,MATCH(Data!$A917,Mapping!$B$3:$B$7793,0),MATCH(Data!$H$1,Mapping!$B$2:$T$2,0))</f>
        <v>Second Class</v>
      </c>
      <c r="I917" t="str">
        <f>INDEX(Mapping!$B$2:$T$7793,MATCH(Data!$A917,Mapping!$B$3:$B$7793,0),MATCH(Data!$I$1,Mapping!$B$2:$T$2,0))</f>
        <v>Consumer</v>
      </c>
      <c r="J917">
        <f>VLOOKUP($A917,Mapping!$X$3:$Y$7793,2,0)</f>
        <v>90008</v>
      </c>
      <c r="K917" t="str">
        <f>VLOOKUP($J917,Mapping!$AB$3:$AC$475,2,0)</f>
        <v>Rochester Hills</v>
      </c>
      <c r="L917" t="str">
        <f>VLOOKUP($K917,Mapping!$AF$3:$AG$475,2,0)</f>
        <v>Michigan</v>
      </c>
      <c r="M917" t="str">
        <f>VLOOKUP($L917,Mapping!$AI$3:$AJ$48,2,0)</f>
        <v>United States</v>
      </c>
      <c r="N917" t="str">
        <f>VLOOKUP($L917,Mapping!$AI$3:$AK$48,3,0)</f>
        <v>Central</v>
      </c>
      <c r="O917" t="str">
        <f>VLOOKUP(Table1[[#This Row],[Column1]],Mapping!$AM$8:$AN$11,2,0)</f>
        <v>Office Supplies</v>
      </c>
      <c r="P917" t="str">
        <f>VLOOKUP(Table1[[#This Row],[Column3]],Mapping!$AP$5:$AQ$22,2,0)</f>
        <v>Art</v>
      </c>
      <c r="Q917">
        <v>4.13</v>
      </c>
      <c r="R917">
        <v>1</v>
      </c>
      <c r="S917">
        <v>1.1564000000000001</v>
      </c>
    </row>
    <row r="918" spans="1:19" x14ac:dyDescent="0.35">
      <c r="A918">
        <v>2832</v>
      </c>
      <c r="B918" t="s">
        <v>2819</v>
      </c>
      <c r="C918" t="s">
        <v>2822</v>
      </c>
      <c r="D918" t="str">
        <f>MID(Table1[[#This Row],[Product ID]],5,2)</f>
        <v>BI</v>
      </c>
      <c r="E918" t="str">
        <f>LEFT(Table1[[#This Row],[Product ID]],3)</f>
        <v>OFF</v>
      </c>
      <c r="F918" s="10">
        <f>VLOOKUP(Table1[[#This Row],[Order ID]],Mapping!H918:J8709,3,0)</f>
        <v>40897</v>
      </c>
      <c r="G918" s="10">
        <f>VLOOKUP(Table1[[#This Row],[Order ID]],Mapping!H918:K8709,4,0)</f>
        <v>40900</v>
      </c>
      <c r="H918" t="str">
        <f>INDEX(Mapping!$B$2:$T$7793,MATCH(Data!$A918,Mapping!$B$3:$B$7793,0),MATCH(Data!$H$1,Mapping!$B$2:$T$2,0))</f>
        <v>Second Class</v>
      </c>
      <c r="I918" t="str">
        <f>INDEX(Mapping!$B$2:$T$7793,MATCH(Data!$A918,Mapping!$B$3:$B$7793,0),MATCH(Data!$I$1,Mapping!$B$2:$T$2,0))</f>
        <v>Consumer</v>
      </c>
      <c r="J918">
        <f>VLOOKUP($A918,Mapping!$X$3:$Y$7793,2,0)</f>
        <v>90008</v>
      </c>
      <c r="K918" t="str">
        <f>VLOOKUP($J918,Mapping!$AB$3:$AC$475,2,0)</f>
        <v>Rochester Hills</v>
      </c>
      <c r="L918" t="str">
        <f>VLOOKUP($K918,Mapping!$AF$3:$AG$475,2,0)</f>
        <v>Michigan</v>
      </c>
      <c r="M918" t="str">
        <f>VLOOKUP($L918,Mapping!$AI$3:$AJ$48,2,0)</f>
        <v>United States</v>
      </c>
      <c r="N918" t="str">
        <f>VLOOKUP($L918,Mapping!$AI$3:$AK$48,3,0)</f>
        <v>Central</v>
      </c>
      <c r="O918" t="str">
        <f>VLOOKUP(Table1[[#This Row],[Column1]],Mapping!$AM$8:$AN$11,2,0)</f>
        <v>Office Supplies</v>
      </c>
      <c r="P918" t="str">
        <f>VLOOKUP(Table1[[#This Row],[Column3]],Mapping!$AP$5:$AQ$22,2,0)</f>
        <v>Binders</v>
      </c>
      <c r="Q918">
        <v>155.12</v>
      </c>
      <c r="R918">
        <v>5</v>
      </c>
      <c r="S918">
        <v>50.413999999999987</v>
      </c>
    </row>
    <row r="919" spans="1:19" x14ac:dyDescent="0.35">
      <c r="A919">
        <v>2295</v>
      </c>
      <c r="B919" t="s">
        <v>2435</v>
      </c>
      <c r="C919" t="s">
        <v>1100</v>
      </c>
      <c r="D919" t="str">
        <f>MID(Table1[[#This Row],[Product ID]],5,2)</f>
        <v>FA</v>
      </c>
      <c r="E919" t="str">
        <f>LEFT(Table1[[#This Row],[Product ID]],3)</f>
        <v>OFF</v>
      </c>
      <c r="F919" s="10">
        <f>VLOOKUP(Table1[[#This Row],[Order ID]],Mapping!H919:J8710,3,0)</f>
        <v>40722</v>
      </c>
      <c r="G919" s="10">
        <f>VLOOKUP(Table1[[#This Row],[Order ID]],Mapping!H919:K8710,4,0)</f>
        <v>40728</v>
      </c>
      <c r="H919" t="str">
        <f>INDEX(Mapping!$B$2:$T$7793,MATCH(Data!$A919,Mapping!$B$3:$B$7793,0),MATCH(Data!$H$1,Mapping!$B$2:$T$2,0))</f>
        <v>Second Class</v>
      </c>
      <c r="I919" t="str">
        <f>INDEX(Mapping!$B$2:$T$7793,MATCH(Data!$A919,Mapping!$B$3:$B$7793,0),MATCH(Data!$I$1,Mapping!$B$2:$T$2,0))</f>
        <v>Home Office</v>
      </c>
      <c r="J919">
        <f>VLOOKUP($A919,Mapping!$X$3:$Y$7793,2,0)</f>
        <v>48234</v>
      </c>
      <c r="K919" t="str">
        <f>VLOOKUP($J919,Mapping!$AB$3:$AC$475,2,0)</f>
        <v>Chester</v>
      </c>
      <c r="L919" t="str">
        <f>VLOOKUP($K919,Mapping!$AF$3:$AG$475,2,0)</f>
        <v>Pennsylvania</v>
      </c>
      <c r="M919" t="str">
        <f>VLOOKUP($L919,Mapping!$AI$3:$AJ$48,2,0)</f>
        <v>United States</v>
      </c>
      <c r="N919" t="str">
        <f>VLOOKUP($L919,Mapping!$AI$3:$AK$48,3,0)</f>
        <v>East</v>
      </c>
      <c r="O919" t="str">
        <f>VLOOKUP(Table1[[#This Row],[Column1]],Mapping!$AM$8:$AN$11,2,0)</f>
        <v>Office Supplies</v>
      </c>
      <c r="P919" t="str">
        <f>VLOOKUP(Table1[[#This Row],[Column3]],Mapping!$AP$5:$AQ$22,2,0)</f>
        <v>Fasteners</v>
      </c>
      <c r="Q919">
        <v>6.08</v>
      </c>
      <c r="R919">
        <v>1</v>
      </c>
      <c r="S919">
        <v>3.04</v>
      </c>
    </row>
    <row r="920" spans="1:19" x14ac:dyDescent="0.35">
      <c r="A920">
        <v>3835</v>
      </c>
      <c r="B920" t="s">
        <v>3487</v>
      </c>
      <c r="C920" t="s">
        <v>1880</v>
      </c>
      <c r="D920" t="str">
        <f>MID(Table1[[#This Row],[Product ID]],5,2)</f>
        <v>ST</v>
      </c>
      <c r="E920" t="str">
        <f>LEFT(Table1[[#This Row],[Product ID]],3)</f>
        <v>OFF</v>
      </c>
      <c r="F920" s="10">
        <f>VLOOKUP(Table1[[#This Row],[Order ID]],Mapping!H920:J8711,3,0)</f>
        <v>40557</v>
      </c>
      <c r="G920" s="10">
        <f>VLOOKUP(Table1[[#This Row],[Order ID]],Mapping!H920:K8711,4,0)</f>
        <v>40562</v>
      </c>
      <c r="H920" t="str">
        <f>INDEX(Mapping!$B$2:$T$7793,MATCH(Data!$A920,Mapping!$B$3:$B$7793,0),MATCH(Data!$H$1,Mapping!$B$2:$T$2,0))</f>
        <v>Standard Class</v>
      </c>
      <c r="I920" t="str">
        <f>INDEX(Mapping!$B$2:$T$7793,MATCH(Data!$A920,Mapping!$B$3:$B$7793,0),MATCH(Data!$I$1,Mapping!$B$2:$T$2,0))</f>
        <v>Home Office</v>
      </c>
      <c r="J920">
        <f>VLOOKUP($A920,Mapping!$X$3:$Y$7793,2,0)</f>
        <v>94109</v>
      </c>
      <c r="K920" t="str">
        <f>VLOOKUP($J920,Mapping!$AB$3:$AC$475,2,0)</f>
        <v>Fremont</v>
      </c>
      <c r="L920" t="str">
        <f>VLOOKUP($K920,Mapping!$AF$3:$AG$475,2,0)</f>
        <v>Nebraska</v>
      </c>
      <c r="M920" t="str">
        <f>VLOOKUP($L920,Mapping!$AI$3:$AJ$48,2,0)</f>
        <v>United States</v>
      </c>
      <c r="N920" t="str">
        <f>VLOOKUP($L920,Mapping!$AI$3:$AK$48,3,0)</f>
        <v>Central</v>
      </c>
      <c r="O920" t="str">
        <f>VLOOKUP(Table1[[#This Row],[Column1]],Mapping!$AM$8:$AN$11,2,0)</f>
        <v>Office Supplies</v>
      </c>
      <c r="P920" t="str">
        <f>VLOOKUP(Table1[[#This Row],[Column3]],Mapping!$AP$5:$AQ$22,2,0)</f>
        <v>Storage</v>
      </c>
      <c r="Q920">
        <v>1325.8500000000001</v>
      </c>
      <c r="R920">
        <v>5</v>
      </c>
      <c r="S920">
        <v>238.65299999999991</v>
      </c>
    </row>
    <row r="921" spans="1:19" x14ac:dyDescent="0.35">
      <c r="A921">
        <v>3836</v>
      </c>
      <c r="B921" t="s">
        <v>3487</v>
      </c>
      <c r="C921" t="s">
        <v>1821</v>
      </c>
      <c r="D921" t="str">
        <f>MID(Table1[[#This Row],[Product ID]],5,2)</f>
        <v>BO</v>
      </c>
      <c r="E921" t="str">
        <f>LEFT(Table1[[#This Row],[Product ID]],3)</f>
        <v>FUR</v>
      </c>
      <c r="F921" s="10">
        <f>VLOOKUP(Table1[[#This Row],[Order ID]],Mapping!H921:J8712,3,0)</f>
        <v>40557</v>
      </c>
      <c r="G921" s="10">
        <f>VLOOKUP(Table1[[#This Row],[Order ID]],Mapping!H921:K8712,4,0)</f>
        <v>40562</v>
      </c>
      <c r="H921" t="str">
        <f>INDEX(Mapping!$B$2:$T$7793,MATCH(Data!$A921,Mapping!$B$3:$B$7793,0),MATCH(Data!$H$1,Mapping!$B$2:$T$2,0))</f>
        <v>Standard Class</v>
      </c>
      <c r="I921" t="str">
        <f>INDEX(Mapping!$B$2:$T$7793,MATCH(Data!$A921,Mapping!$B$3:$B$7793,0),MATCH(Data!$I$1,Mapping!$B$2:$T$2,0))</f>
        <v>Consumer</v>
      </c>
      <c r="J921">
        <f>VLOOKUP($A921,Mapping!$X$3:$Y$7793,2,0)</f>
        <v>94109</v>
      </c>
      <c r="K921" t="str">
        <f>VLOOKUP($J921,Mapping!$AB$3:$AC$475,2,0)</f>
        <v>Fremont</v>
      </c>
      <c r="L921" t="str">
        <f>VLOOKUP($K921,Mapping!$AF$3:$AG$475,2,0)</f>
        <v>Nebraska</v>
      </c>
      <c r="M921" t="str">
        <f>VLOOKUP($L921,Mapping!$AI$3:$AJ$48,2,0)</f>
        <v>United States</v>
      </c>
      <c r="N921" t="str">
        <f>VLOOKUP($L921,Mapping!$AI$3:$AK$48,3,0)</f>
        <v>Central</v>
      </c>
      <c r="O921" t="str">
        <f>VLOOKUP(Table1[[#This Row],[Column1]],Mapping!$AM$8:$AN$11,2,0)</f>
        <v>Furniture</v>
      </c>
      <c r="P921" t="str">
        <f>VLOOKUP(Table1[[#This Row],[Column3]],Mapping!$AP$5:$AQ$22,2,0)</f>
        <v>Bookcases</v>
      </c>
      <c r="Q921">
        <v>333.99899999999997</v>
      </c>
      <c r="R921">
        <v>3</v>
      </c>
      <c r="S921">
        <v>3.9294000000000082</v>
      </c>
    </row>
    <row r="922" spans="1:19" x14ac:dyDescent="0.35">
      <c r="A922">
        <v>3837</v>
      </c>
      <c r="B922" t="s">
        <v>3487</v>
      </c>
      <c r="C922" t="s">
        <v>200</v>
      </c>
      <c r="D922" t="str">
        <f>MID(Table1[[#This Row],[Product ID]],5,2)</f>
        <v>AR</v>
      </c>
      <c r="E922" t="str">
        <f>LEFT(Table1[[#This Row],[Product ID]],3)</f>
        <v>OFF</v>
      </c>
      <c r="F922" s="10">
        <f>VLOOKUP(Table1[[#This Row],[Order ID]],Mapping!H922:J8713,3,0)</f>
        <v>40557</v>
      </c>
      <c r="G922" s="10">
        <f>VLOOKUP(Table1[[#This Row],[Order ID]],Mapping!H922:K8713,4,0)</f>
        <v>40562</v>
      </c>
      <c r="H922" t="str">
        <f>INDEX(Mapping!$B$2:$T$7793,MATCH(Data!$A922,Mapping!$B$3:$B$7793,0),MATCH(Data!$H$1,Mapping!$B$2:$T$2,0))</f>
        <v>Standard Class</v>
      </c>
      <c r="I922" t="str">
        <f>INDEX(Mapping!$B$2:$T$7793,MATCH(Data!$A922,Mapping!$B$3:$B$7793,0),MATCH(Data!$I$1,Mapping!$B$2:$T$2,0))</f>
        <v>Consumer</v>
      </c>
      <c r="J922">
        <f>VLOOKUP($A922,Mapping!$X$3:$Y$7793,2,0)</f>
        <v>94109</v>
      </c>
      <c r="K922" t="str">
        <f>VLOOKUP($J922,Mapping!$AB$3:$AC$475,2,0)</f>
        <v>Fremont</v>
      </c>
      <c r="L922" t="str">
        <f>VLOOKUP($K922,Mapping!$AF$3:$AG$475,2,0)</f>
        <v>Nebraska</v>
      </c>
      <c r="M922" t="str">
        <f>VLOOKUP($L922,Mapping!$AI$3:$AJ$48,2,0)</f>
        <v>United States</v>
      </c>
      <c r="N922" t="str">
        <f>VLOOKUP($L922,Mapping!$AI$3:$AK$48,3,0)</f>
        <v>Central</v>
      </c>
      <c r="O922" t="str">
        <f>VLOOKUP(Table1[[#This Row],[Column1]],Mapping!$AM$8:$AN$11,2,0)</f>
        <v>Office Supplies</v>
      </c>
      <c r="P922" t="str">
        <f>VLOOKUP(Table1[[#This Row],[Column3]],Mapping!$AP$5:$AQ$22,2,0)</f>
        <v>Art</v>
      </c>
      <c r="Q922">
        <v>19.899999999999999</v>
      </c>
      <c r="R922">
        <v>5</v>
      </c>
      <c r="S922">
        <v>6.5669999999999984</v>
      </c>
    </row>
    <row r="923" spans="1:19" x14ac:dyDescent="0.35">
      <c r="A923">
        <v>5641</v>
      </c>
      <c r="B923" t="s">
        <v>4568</v>
      </c>
      <c r="C923" t="s">
        <v>525</v>
      </c>
      <c r="D923" t="str">
        <f>MID(Table1[[#This Row],[Product ID]],5,2)</f>
        <v>BI</v>
      </c>
      <c r="E923" t="str">
        <f>LEFT(Table1[[#This Row],[Product ID]],3)</f>
        <v>OFF</v>
      </c>
      <c r="F923" s="10">
        <f>VLOOKUP(Table1[[#This Row],[Order ID]],Mapping!H923:J8714,3,0)</f>
        <v>40744</v>
      </c>
      <c r="G923" s="10">
        <f>VLOOKUP(Table1[[#This Row],[Order ID]],Mapping!H923:K8714,4,0)</f>
        <v>40746</v>
      </c>
      <c r="H923" t="str">
        <f>INDEX(Mapping!$B$2:$T$7793,MATCH(Data!$A923,Mapping!$B$3:$B$7793,0),MATCH(Data!$H$1,Mapping!$B$2:$T$2,0))</f>
        <v>Standard Class</v>
      </c>
      <c r="I923" t="str">
        <f>INDEX(Mapping!$B$2:$T$7793,MATCH(Data!$A923,Mapping!$B$3:$B$7793,0),MATCH(Data!$I$1,Mapping!$B$2:$T$2,0))</f>
        <v>Corporate</v>
      </c>
      <c r="J923">
        <f>VLOOKUP($A923,Mapping!$X$3:$Y$7793,2,0)</f>
        <v>94122</v>
      </c>
      <c r="K923" t="str">
        <f>VLOOKUP($J923,Mapping!$AB$3:$AC$475,2,0)</f>
        <v>Urbandale</v>
      </c>
      <c r="L923" t="str">
        <f>VLOOKUP($K923,Mapping!$AF$3:$AG$475,2,0)</f>
        <v>Iowa</v>
      </c>
      <c r="M923" t="str">
        <f>VLOOKUP($L923,Mapping!$AI$3:$AJ$48,2,0)</f>
        <v>United States</v>
      </c>
      <c r="N923" t="str">
        <f>VLOOKUP($L923,Mapping!$AI$3:$AK$48,3,0)</f>
        <v>Central</v>
      </c>
      <c r="O923" t="str">
        <f>VLOOKUP(Table1[[#This Row],[Column1]],Mapping!$AM$8:$AN$11,2,0)</f>
        <v>Office Supplies</v>
      </c>
      <c r="P923" t="str">
        <f>VLOOKUP(Table1[[#This Row],[Column3]],Mapping!$AP$5:$AQ$22,2,0)</f>
        <v>Binders</v>
      </c>
      <c r="Q923">
        <v>89.712000000000018</v>
      </c>
      <c r="R923">
        <v>6</v>
      </c>
      <c r="S923">
        <v>30.277799999999992</v>
      </c>
    </row>
    <row r="924" spans="1:19" x14ac:dyDescent="0.35">
      <c r="A924">
        <v>5642</v>
      </c>
      <c r="B924" t="s">
        <v>4568</v>
      </c>
      <c r="C924" t="s">
        <v>260</v>
      </c>
      <c r="D924" t="str">
        <f>MID(Table1[[#This Row],[Product ID]],5,2)</f>
        <v>PA</v>
      </c>
      <c r="E924" t="str">
        <f>LEFT(Table1[[#This Row],[Product ID]],3)</f>
        <v>OFF</v>
      </c>
      <c r="F924" s="10">
        <f>VLOOKUP(Table1[[#This Row],[Order ID]],Mapping!H924:J8715,3,0)</f>
        <v>40744</v>
      </c>
      <c r="G924" s="10">
        <f>VLOOKUP(Table1[[#This Row],[Order ID]],Mapping!H924:K8715,4,0)</f>
        <v>40746</v>
      </c>
      <c r="H924" t="str">
        <f>INDEX(Mapping!$B$2:$T$7793,MATCH(Data!$A924,Mapping!$B$3:$B$7793,0),MATCH(Data!$H$1,Mapping!$B$2:$T$2,0))</f>
        <v>First Class</v>
      </c>
      <c r="I924" t="str">
        <f>INDEX(Mapping!$B$2:$T$7793,MATCH(Data!$A924,Mapping!$B$3:$B$7793,0),MATCH(Data!$I$1,Mapping!$B$2:$T$2,0))</f>
        <v>Consumer</v>
      </c>
      <c r="J924">
        <f>VLOOKUP($A924,Mapping!$X$3:$Y$7793,2,0)</f>
        <v>94122</v>
      </c>
      <c r="K924" t="str">
        <f>VLOOKUP($J924,Mapping!$AB$3:$AC$475,2,0)</f>
        <v>Urbandale</v>
      </c>
      <c r="L924" t="str">
        <f>VLOOKUP($K924,Mapping!$AF$3:$AG$475,2,0)</f>
        <v>Iowa</v>
      </c>
      <c r="M924" t="str">
        <f>VLOOKUP($L924,Mapping!$AI$3:$AJ$48,2,0)</f>
        <v>United States</v>
      </c>
      <c r="N924" t="str">
        <f>VLOOKUP($L924,Mapping!$AI$3:$AK$48,3,0)</f>
        <v>Central</v>
      </c>
      <c r="O924" t="str">
        <f>VLOOKUP(Table1[[#This Row],[Column1]],Mapping!$AM$8:$AN$11,2,0)</f>
        <v>Office Supplies</v>
      </c>
      <c r="P924" t="str">
        <f>VLOOKUP(Table1[[#This Row],[Column3]],Mapping!$AP$5:$AQ$22,2,0)</f>
        <v>Paper</v>
      </c>
      <c r="Q924">
        <v>22.830000000000002</v>
      </c>
      <c r="R924">
        <v>3</v>
      </c>
      <c r="S924">
        <v>10.7301</v>
      </c>
    </row>
    <row r="925" spans="1:19" x14ac:dyDescent="0.35">
      <c r="A925">
        <v>2703</v>
      </c>
      <c r="B925" t="s">
        <v>2727</v>
      </c>
      <c r="C925" t="s">
        <v>2728</v>
      </c>
      <c r="D925" t="str">
        <f>MID(Table1[[#This Row],[Product ID]],5,2)</f>
        <v>PH</v>
      </c>
      <c r="E925" t="str">
        <f>LEFT(Table1[[#This Row],[Product ID]],3)</f>
        <v>TEC</v>
      </c>
      <c r="F925" s="10">
        <f>VLOOKUP(Table1[[#This Row],[Order ID]],Mapping!H925:J8716,3,0)</f>
        <v>40618</v>
      </c>
      <c r="G925" s="10">
        <f>VLOOKUP(Table1[[#This Row],[Order ID]],Mapping!H925:K8716,4,0)</f>
        <v>40623</v>
      </c>
      <c r="H925" t="str">
        <f>INDEX(Mapping!$B$2:$T$7793,MATCH(Data!$A925,Mapping!$B$3:$B$7793,0),MATCH(Data!$H$1,Mapping!$B$2:$T$2,0))</f>
        <v>Standard Class</v>
      </c>
      <c r="I925" t="str">
        <f>INDEX(Mapping!$B$2:$T$7793,MATCH(Data!$A925,Mapping!$B$3:$B$7793,0),MATCH(Data!$I$1,Mapping!$B$2:$T$2,0))</f>
        <v>Home Office</v>
      </c>
      <c r="J925">
        <f>VLOOKUP($A925,Mapping!$X$3:$Y$7793,2,0)</f>
        <v>27604</v>
      </c>
      <c r="K925" t="str">
        <f>VLOOKUP($J925,Mapping!$AB$3:$AC$475,2,0)</f>
        <v>Ormond Beach</v>
      </c>
      <c r="L925" t="str">
        <f>VLOOKUP($K925,Mapping!$AF$3:$AG$475,2,0)</f>
        <v>Florida</v>
      </c>
      <c r="M925" t="str">
        <f>VLOOKUP($L925,Mapping!$AI$3:$AJ$48,2,0)</f>
        <v>United States</v>
      </c>
      <c r="N925" t="str">
        <f>VLOOKUP($L925,Mapping!$AI$3:$AK$48,3,0)</f>
        <v>South</v>
      </c>
      <c r="O925" t="str">
        <f>VLOOKUP(Table1[[#This Row],[Column1]],Mapping!$AM$8:$AN$11,2,0)</f>
        <v>Technology</v>
      </c>
      <c r="P925" t="str">
        <f>VLOOKUP(Table1[[#This Row],[Column3]],Mapping!$AP$5:$AQ$22,2,0)</f>
        <v>Phones</v>
      </c>
      <c r="Q925">
        <v>471.92</v>
      </c>
      <c r="R925">
        <v>2</v>
      </c>
      <c r="S925">
        <v>29.495000000000019</v>
      </c>
    </row>
    <row r="926" spans="1:19" x14ac:dyDescent="0.35">
      <c r="A926">
        <v>1503</v>
      </c>
      <c r="B926" t="s">
        <v>1747</v>
      </c>
      <c r="C926" t="s">
        <v>646</v>
      </c>
      <c r="D926" t="str">
        <f>MID(Table1[[#This Row],[Product ID]],5,2)</f>
        <v>PA</v>
      </c>
      <c r="E926" t="str">
        <f>LEFT(Table1[[#This Row],[Product ID]],3)</f>
        <v>OFF</v>
      </c>
      <c r="F926" s="10">
        <f>VLOOKUP(Table1[[#This Row],[Order ID]],Mapping!H926:J8717,3,0)</f>
        <v>40616</v>
      </c>
      <c r="G926" s="10">
        <f>VLOOKUP(Table1[[#This Row],[Order ID]],Mapping!H926:K8717,4,0)</f>
        <v>40620</v>
      </c>
      <c r="H926" t="str">
        <f>INDEX(Mapping!$B$2:$T$7793,MATCH(Data!$A926,Mapping!$B$3:$B$7793,0),MATCH(Data!$H$1,Mapping!$B$2:$T$2,0))</f>
        <v>First Class</v>
      </c>
      <c r="I926" t="str">
        <f>INDEX(Mapping!$B$2:$T$7793,MATCH(Data!$A926,Mapping!$B$3:$B$7793,0),MATCH(Data!$I$1,Mapping!$B$2:$T$2,0))</f>
        <v>Home Office</v>
      </c>
      <c r="J926">
        <f>VLOOKUP($A926,Mapping!$X$3:$Y$7793,2,0)</f>
        <v>92646</v>
      </c>
      <c r="K926" t="str">
        <f>VLOOKUP($J926,Mapping!$AB$3:$AC$475,2,0)</f>
        <v>Anaheim</v>
      </c>
      <c r="L926" t="str">
        <f>VLOOKUP($K926,Mapping!$AF$3:$AG$475,2,0)</f>
        <v>California</v>
      </c>
      <c r="M926" t="str">
        <f>VLOOKUP($L926,Mapping!$AI$3:$AJ$48,2,0)</f>
        <v>United States</v>
      </c>
      <c r="N926" t="str">
        <f>VLOOKUP($L926,Mapping!$AI$3:$AK$48,3,0)</f>
        <v>West</v>
      </c>
      <c r="O926" t="str">
        <f>VLOOKUP(Table1[[#This Row],[Column1]],Mapping!$AM$8:$AN$11,2,0)</f>
        <v>Office Supplies</v>
      </c>
      <c r="P926" t="str">
        <f>VLOOKUP(Table1[[#This Row],[Column3]],Mapping!$AP$5:$AQ$22,2,0)</f>
        <v>Paper</v>
      </c>
      <c r="Q926">
        <v>10.56</v>
      </c>
      <c r="R926">
        <v>2</v>
      </c>
      <c r="S926">
        <v>4.7519999999999998</v>
      </c>
    </row>
    <row r="927" spans="1:19" x14ac:dyDescent="0.35">
      <c r="A927">
        <v>1504</v>
      </c>
      <c r="B927" t="s">
        <v>1747</v>
      </c>
      <c r="C927" t="s">
        <v>1748</v>
      </c>
      <c r="D927" t="str">
        <f>MID(Table1[[#This Row],[Product ID]],5,2)</f>
        <v>AR</v>
      </c>
      <c r="E927" t="str">
        <f>LEFT(Table1[[#This Row],[Product ID]],3)</f>
        <v>OFF</v>
      </c>
      <c r="F927" s="10">
        <f>VLOOKUP(Table1[[#This Row],[Order ID]],Mapping!H927:J8718,3,0)</f>
        <v>40616</v>
      </c>
      <c r="G927" s="10">
        <f>VLOOKUP(Table1[[#This Row],[Order ID]],Mapping!H927:K8718,4,0)</f>
        <v>40620</v>
      </c>
      <c r="H927" t="str">
        <f>INDEX(Mapping!$B$2:$T$7793,MATCH(Data!$A927,Mapping!$B$3:$B$7793,0),MATCH(Data!$H$1,Mapping!$B$2:$T$2,0))</f>
        <v>Standard Class</v>
      </c>
      <c r="I927" t="str">
        <f>INDEX(Mapping!$B$2:$T$7793,MATCH(Data!$A927,Mapping!$B$3:$B$7793,0),MATCH(Data!$I$1,Mapping!$B$2:$T$2,0))</f>
        <v>Corporate</v>
      </c>
      <c r="J927">
        <f>VLOOKUP($A927,Mapping!$X$3:$Y$7793,2,0)</f>
        <v>92646</v>
      </c>
      <c r="K927" t="str">
        <f>VLOOKUP($J927,Mapping!$AB$3:$AC$475,2,0)</f>
        <v>Anaheim</v>
      </c>
      <c r="L927" t="str">
        <f>VLOOKUP($K927,Mapping!$AF$3:$AG$475,2,0)</f>
        <v>California</v>
      </c>
      <c r="M927" t="str">
        <f>VLOOKUP($L927,Mapping!$AI$3:$AJ$48,2,0)</f>
        <v>United States</v>
      </c>
      <c r="N927" t="str">
        <f>VLOOKUP($L927,Mapping!$AI$3:$AK$48,3,0)</f>
        <v>West</v>
      </c>
      <c r="O927" t="str">
        <f>VLOOKUP(Table1[[#This Row],[Column1]],Mapping!$AM$8:$AN$11,2,0)</f>
        <v>Office Supplies</v>
      </c>
      <c r="P927" t="str">
        <f>VLOOKUP(Table1[[#This Row],[Column3]],Mapping!$AP$5:$AQ$22,2,0)</f>
        <v>Art</v>
      </c>
      <c r="Q927">
        <v>3.38</v>
      </c>
      <c r="R927">
        <v>1</v>
      </c>
      <c r="S927">
        <v>1.2505999999999999</v>
      </c>
    </row>
    <row r="928" spans="1:19" x14ac:dyDescent="0.35">
      <c r="A928">
        <v>6865</v>
      </c>
      <c r="B928" t="s">
        <v>5247</v>
      </c>
      <c r="C928" t="s">
        <v>705</v>
      </c>
      <c r="D928" t="str">
        <f>MID(Table1[[#This Row],[Product ID]],5,2)</f>
        <v>AC</v>
      </c>
      <c r="E928" t="str">
        <f>LEFT(Table1[[#This Row],[Product ID]],3)</f>
        <v>TEC</v>
      </c>
      <c r="F928" s="10">
        <f>VLOOKUP(Table1[[#This Row],[Order ID]],Mapping!H928:J8719,3,0)</f>
        <v>40908</v>
      </c>
      <c r="G928" s="10">
        <f>VLOOKUP(Table1[[#This Row],[Order ID]],Mapping!H928:K8719,4,0)</f>
        <v>40909</v>
      </c>
      <c r="H928" t="str">
        <f>INDEX(Mapping!$B$2:$T$7793,MATCH(Data!$A928,Mapping!$B$3:$B$7793,0),MATCH(Data!$H$1,Mapping!$B$2:$T$2,0))</f>
        <v>First Class</v>
      </c>
      <c r="I928" t="str">
        <f>INDEX(Mapping!$B$2:$T$7793,MATCH(Data!$A928,Mapping!$B$3:$B$7793,0),MATCH(Data!$I$1,Mapping!$B$2:$T$2,0))</f>
        <v>Consumer</v>
      </c>
      <c r="J928">
        <f>VLOOKUP($A928,Mapping!$X$3:$Y$7793,2,0)</f>
        <v>10035</v>
      </c>
      <c r="K928" t="str">
        <f>VLOOKUP($J928,Mapping!$AB$3:$AC$475,2,0)</f>
        <v>Grand Prairie</v>
      </c>
      <c r="L928" t="str">
        <f>VLOOKUP($K928,Mapping!$AF$3:$AG$475,2,0)</f>
        <v>Texas</v>
      </c>
      <c r="M928" t="str">
        <f>VLOOKUP($L928,Mapping!$AI$3:$AJ$48,2,0)</f>
        <v>United States</v>
      </c>
      <c r="N928" t="str">
        <f>VLOOKUP($L928,Mapping!$AI$3:$AK$48,3,0)</f>
        <v>Central</v>
      </c>
      <c r="O928" t="str">
        <f>VLOOKUP(Table1[[#This Row],[Column1]],Mapping!$AM$8:$AN$11,2,0)</f>
        <v>Technology</v>
      </c>
      <c r="P928" t="str">
        <f>VLOOKUP(Table1[[#This Row],[Column3]],Mapping!$AP$5:$AQ$22,2,0)</f>
        <v>Accessories</v>
      </c>
      <c r="Q928">
        <v>34.769999999999996</v>
      </c>
      <c r="R928">
        <v>3</v>
      </c>
      <c r="S928">
        <v>11.474099999999996</v>
      </c>
    </row>
    <row r="929" spans="1:19" x14ac:dyDescent="0.35">
      <c r="A929">
        <v>6866</v>
      </c>
      <c r="B929" t="s">
        <v>5247</v>
      </c>
      <c r="C929" t="s">
        <v>187</v>
      </c>
      <c r="D929" t="str">
        <f>MID(Table1[[#This Row],[Product ID]],5,2)</f>
        <v>LA</v>
      </c>
      <c r="E929" t="str">
        <f>LEFT(Table1[[#This Row],[Product ID]],3)</f>
        <v>OFF</v>
      </c>
      <c r="F929" s="10">
        <f>VLOOKUP(Table1[[#This Row],[Order ID]],Mapping!H929:J8720,3,0)</f>
        <v>40908</v>
      </c>
      <c r="G929" s="10">
        <f>VLOOKUP(Table1[[#This Row],[Order ID]],Mapping!H929:K8720,4,0)</f>
        <v>40909</v>
      </c>
      <c r="H929" t="str">
        <f>INDEX(Mapping!$B$2:$T$7793,MATCH(Data!$A929,Mapping!$B$3:$B$7793,0),MATCH(Data!$H$1,Mapping!$B$2:$T$2,0))</f>
        <v>First Class</v>
      </c>
      <c r="I929" t="str">
        <f>INDEX(Mapping!$B$2:$T$7793,MATCH(Data!$A929,Mapping!$B$3:$B$7793,0),MATCH(Data!$I$1,Mapping!$B$2:$T$2,0))</f>
        <v>Corporate</v>
      </c>
      <c r="J929">
        <f>VLOOKUP($A929,Mapping!$X$3:$Y$7793,2,0)</f>
        <v>10035</v>
      </c>
      <c r="K929" t="str">
        <f>VLOOKUP($J929,Mapping!$AB$3:$AC$475,2,0)</f>
        <v>Grand Prairie</v>
      </c>
      <c r="L929" t="str">
        <f>VLOOKUP($K929,Mapping!$AF$3:$AG$475,2,0)</f>
        <v>Texas</v>
      </c>
      <c r="M929" t="str">
        <f>VLOOKUP($L929,Mapping!$AI$3:$AJ$48,2,0)</f>
        <v>United States</v>
      </c>
      <c r="N929" t="str">
        <f>VLOOKUP($L929,Mapping!$AI$3:$AK$48,3,0)</f>
        <v>Central</v>
      </c>
      <c r="O929" t="str">
        <f>VLOOKUP(Table1[[#This Row],[Column1]],Mapping!$AM$8:$AN$11,2,0)</f>
        <v>Office Supplies</v>
      </c>
      <c r="P929" t="str">
        <f>VLOOKUP(Table1[[#This Row],[Column3]],Mapping!$AP$5:$AQ$22,2,0)</f>
        <v>Labels</v>
      </c>
      <c r="Q929">
        <v>18.899999999999999</v>
      </c>
      <c r="R929">
        <v>3</v>
      </c>
      <c r="S929">
        <v>8.6939999999999991</v>
      </c>
    </row>
    <row r="930" spans="1:19" x14ac:dyDescent="0.35">
      <c r="A930">
        <v>2297</v>
      </c>
      <c r="B930" t="s">
        <v>2436</v>
      </c>
      <c r="C930" t="s">
        <v>2437</v>
      </c>
      <c r="D930" t="str">
        <f>MID(Table1[[#This Row],[Product ID]],5,2)</f>
        <v>FU</v>
      </c>
      <c r="E930" t="str">
        <f>LEFT(Table1[[#This Row],[Product ID]],3)</f>
        <v>FUR</v>
      </c>
      <c r="F930" s="10">
        <f>VLOOKUP(Table1[[#This Row],[Order ID]],Mapping!H930:J8721,3,0)</f>
        <v>40788</v>
      </c>
      <c r="G930" s="10">
        <f>VLOOKUP(Table1[[#This Row],[Order ID]],Mapping!H930:K8721,4,0)</f>
        <v>40791</v>
      </c>
      <c r="H930" t="str">
        <f>INDEX(Mapping!$B$2:$T$7793,MATCH(Data!$A930,Mapping!$B$3:$B$7793,0),MATCH(Data!$H$1,Mapping!$B$2:$T$2,0))</f>
        <v>First Class</v>
      </c>
      <c r="I930" t="str">
        <f>INDEX(Mapping!$B$2:$T$7793,MATCH(Data!$A930,Mapping!$B$3:$B$7793,0),MATCH(Data!$I$1,Mapping!$B$2:$T$2,0))</f>
        <v>Consumer</v>
      </c>
      <c r="J930">
        <f>VLOOKUP($A930,Mapping!$X$3:$Y$7793,2,0)</f>
        <v>13601</v>
      </c>
      <c r="K930" t="str">
        <f>VLOOKUP($J930,Mapping!$AB$3:$AC$475,2,0)</f>
        <v>Missoula</v>
      </c>
      <c r="L930" t="str">
        <f>VLOOKUP($K930,Mapping!$AF$3:$AG$475,2,0)</f>
        <v>Montana</v>
      </c>
      <c r="M930" t="str">
        <f>VLOOKUP($L930,Mapping!$AI$3:$AJ$48,2,0)</f>
        <v>United States</v>
      </c>
      <c r="N930" t="str">
        <f>VLOOKUP($L930,Mapping!$AI$3:$AK$48,3,0)</f>
        <v>West</v>
      </c>
      <c r="O930" t="str">
        <f>VLOOKUP(Table1[[#This Row],[Column1]],Mapping!$AM$8:$AN$11,2,0)</f>
        <v>Furniture</v>
      </c>
      <c r="P930" t="str">
        <f>VLOOKUP(Table1[[#This Row],[Column3]],Mapping!$AP$5:$AQ$22,2,0)</f>
        <v>Furnishings</v>
      </c>
      <c r="Q930">
        <v>70.709999999999994</v>
      </c>
      <c r="R930">
        <v>1</v>
      </c>
      <c r="S930">
        <v>4.9496999999999929</v>
      </c>
    </row>
    <row r="931" spans="1:19" x14ac:dyDescent="0.35">
      <c r="A931">
        <v>1794</v>
      </c>
      <c r="B931" t="s">
        <v>2008</v>
      </c>
      <c r="C931" t="s">
        <v>2009</v>
      </c>
      <c r="D931" t="str">
        <f>MID(Table1[[#This Row],[Product ID]],5,2)</f>
        <v>TA</v>
      </c>
      <c r="E931" t="str">
        <f>LEFT(Table1[[#This Row],[Product ID]],3)</f>
        <v>FUR</v>
      </c>
      <c r="F931" s="10">
        <f>VLOOKUP(Table1[[#This Row],[Order ID]],Mapping!H931:J8722,3,0)</f>
        <v>40819</v>
      </c>
      <c r="G931" s="10">
        <f>VLOOKUP(Table1[[#This Row],[Order ID]],Mapping!H931:K8722,4,0)</f>
        <v>40824</v>
      </c>
      <c r="H931" t="str">
        <f>INDEX(Mapping!$B$2:$T$7793,MATCH(Data!$A931,Mapping!$B$3:$B$7793,0),MATCH(Data!$H$1,Mapping!$B$2:$T$2,0))</f>
        <v>Standard Class</v>
      </c>
      <c r="I931" t="str">
        <f>INDEX(Mapping!$B$2:$T$7793,MATCH(Data!$A931,Mapping!$B$3:$B$7793,0),MATCH(Data!$I$1,Mapping!$B$2:$T$2,0))</f>
        <v>Consumer</v>
      </c>
      <c r="J931">
        <f>VLOOKUP($A931,Mapping!$X$3:$Y$7793,2,0)</f>
        <v>90036</v>
      </c>
      <c r="K931" t="str">
        <f>VLOOKUP($J931,Mapping!$AB$3:$AC$475,2,0)</f>
        <v>Los Angeles</v>
      </c>
      <c r="L931" t="str">
        <f>VLOOKUP($K931,Mapping!$AF$3:$AG$475,2,0)</f>
        <v>California</v>
      </c>
      <c r="M931" t="str">
        <f>VLOOKUP($L931,Mapping!$AI$3:$AJ$48,2,0)</f>
        <v>United States</v>
      </c>
      <c r="N931" t="str">
        <f>VLOOKUP($L931,Mapping!$AI$3:$AK$48,3,0)</f>
        <v>West</v>
      </c>
      <c r="O931" t="str">
        <f>VLOOKUP(Table1[[#This Row],[Column1]],Mapping!$AM$8:$AN$11,2,0)</f>
        <v>Furniture</v>
      </c>
      <c r="P931" t="str">
        <f>VLOOKUP(Table1[[#This Row],[Column3]],Mapping!$AP$5:$AQ$22,2,0)</f>
        <v>Tables</v>
      </c>
      <c r="Q931">
        <v>143.43199999999999</v>
      </c>
      <c r="R931">
        <v>1</v>
      </c>
      <c r="S931">
        <v>3.5857999999999848</v>
      </c>
    </row>
    <row r="932" spans="1:19" x14ac:dyDescent="0.35">
      <c r="A932">
        <v>1795</v>
      </c>
      <c r="B932" t="s">
        <v>2008</v>
      </c>
      <c r="C932" t="s">
        <v>33</v>
      </c>
      <c r="D932" t="str">
        <f>MID(Table1[[#This Row],[Product ID]],5,2)</f>
        <v>CH</v>
      </c>
      <c r="E932" t="str">
        <f>LEFT(Table1[[#This Row],[Product ID]],3)</f>
        <v>FUR</v>
      </c>
      <c r="F932" s="10">
        <f>VLOOKUP(Table1[[#This Row],[Order ID]],Mapping!H932:J8723,3,0)</f>
        <v>40819</v>
      </c>
      <c r="G932" s="10">
        <f>VLOOKUP(Table1[[#This Row],[Order ID]],Mapping!H932:K8723,4,0)</f>
        <v>40824</v>
      </c>
      <c r="H932" t="str">
        <f>INDEX(Mapping!$B$2:$T$7793,MATCH(Data!$A932,Mapping!$B$3:$B$7793,0),MATCH(Data!$H$1,Mapping!$B$2:$T$2,0))</f>
        <v>Second Class</v>
      </c>
      <c r="I932" t="str">
        <f>INDEX(Mapping!$B$2:$T$7793,MATCH(Data!$A932,Mapping!$B$3:$B$7793,0),MATCH(Data!$I$1,Mapping!$B$2:$T$2,0))</f>
        <v>Corporate</v>
      </c>
      <c r="J932">
        <f>VLOOKUP($A932,Mapping!$X$3:$Y$7793,2,0)</f>
        <v>90036</v>
      </c>
      <c r="K932" t="str">
        <f>VLOOKUP($J932,Mapping!$AB$3:$AC$475,2,0)</f>
        <v>Los Angeles</v>
      </c>
      <c r="L932" t="str">
        <f>VLOOKUP($K932,Mapping!$AF$3:$AG$475,2,0)</f>
        <v>California</v>
      </c>
      <c r="M932" t="str">
        <f>VLOOKUP($L932,Mapping!$AI$3:$AJ$48,2,0)</f>
        <v>United States</v>
      </c>
      <c r="N932" t="str">
        <f>VLOOKUP($L932,Mapping!$AI$3:$AK$48,3,0)</f>
        <v>West</v>
      </c>
      <c r="O932" t="str">
        <f>VLOOKUP(Table1[[#This Row],[Column1]],Mapping!$AM$8:$AN$11,2,0)</f>
        <v>Furniture</v>
      </c>
      <c r="P932" t="str">
        <f>VLOOKUP(Table1[[#This Row],[Column3]],Mapping!$AP$5:$AQ$22,2,0)</f>
        <v>Chairs</v>
      </c>
      <c r="Q932">
        <v>122.352</v>
      </c>
      <c r="R932">
        <v>3</v>
      </c>
      <c r="S932">
        <v>13.764599999999994</v>
      </c>
    </row>
    <row r="933" spans="1:19" x14ac:dyDescent="0.35">
      <c r="A933">
        <v>2156</v>
      </c>
      <c r="B933" t="s">
        <v>2320</v>
      </c>
      <c r="C933" t="s">
        <v>2117</v>
      </c>
      <c r="D933" t="str">
        <f>MID(Table1[[#This Row],[Product ID]],5,2)</f>
        <v>CH</v>
      </c>
      <c r="E933" t="str">
        <f>LEFT(Table1[[#This Row],[Product ID]],3)</f>
        <v>FUR</v>
      </c>
      <c r="F933" s="10">
        <f>VLOOKUP(Table1[[#This Row],[Order ID]],Mapping!H933:J8724,3,0)</f>
        <v>40689</v>
      </c>
      <c r="G933" s="10">
        <f>VLOOKUP(Table1[[#This Row],[Order ID]],Mapping!H933:K8724,4,0)</f>
        <v>40693</v>
      </c>
      <c r="H933" t="str">
        <f>INDEX(Mapping!$B$2:$T$7793,MATCH(Data!$A933,Mapping!$B$3:$B$7793,0),MATCH(Data!$H$1,Mapping!$B$2:$T$2,0))</f>
        <v>Second Class</v>
      </c>
      <c r="I933" t="str">
        <f>INDEX(Mapping!$B$2:$T$7793,MATCH(Data!$A933,Mapping!$B$3:$B$7793,0),MATCH(Data!$I$1,Mapping!$B$2:$T$2,0))</f>
        <v>Consumer</v>
      </c>
      <c r="J933">
        <f>VLOOKUP($A933,Mapping!$X$3:$Y$7793,2,0)</f>
        <v>90008</v>
      </c>
      <c r="K933" t="str">
        <f>VLOOKUP($J933,Mapping!$AB$3:$AC$475,2,0)</f>
        <v>Rochester Hills</v>
      </c>
      <c r="L933" t="str">
        <f>VLOOKUP($K933,Mapping!$AF$3:$AG$475,2,0)</f>
        <v>Michigan</v>
      </c>
      <c r="M933" t="str">
        <f>VLOOKUP($L933,Mapping!$AI$3:$AJ$48,2,0)</f>
        <v>United States</v>
      </c>
      <c r="N933" t="str">
        <f>VLOOKUP($L933,Mapping!$AI$3:$AK$48,3,0)</f>
        <v>Central</v>
      </c>
      <c r="O933" t="str">
        <f>VLOOKUP(Table1[[#This Row],[Column1]],Mapping!$AM$8:$AN$11,2,0)</f>
        <v>Furniture</v>
      </c>
      <c r="P933" t="str">
        <f>VLOOKUP(Table1[[#This Row],[Column3]],Mapping!$AP$5:$AQ$22,2,0)</f>
        <v>Chairs</v>
      </c>
      <c r="Q933">
        <v>225.29600000000002</v>
      </c>
      <c r="R933">
        <v>2</v>
      </c>
      <c r="S933">
        <v>22.529599999999995</v>
      </c>
    </row>
    <row r="934" spans="1:19" x14ac:dyDescent="0.35">
      <c r="A934">
        <v>6432</v>
      </c>
      <c r="B934" t="s">
        <v>4996</v>
      </c>
      <c r="C934" t="s">
        <v>350</v>
      </c>
      <c r="D934" t="str">
        <f>MID(Table1[[#This Row],[Product ID]],5,2)</f>
        <v>ST</v>
      </c>
      <c r="E934" t="str">
        <f>LEFT(Table1[[#This Row],[Product ID]],3)</f>
        <v>OFF</v>
      </c>
      <c r="F934" s="10">
        <f>VLOOKUP(Table1[[#This Row],[Order ID]],Mapping!H934:J8725,3,0)</f>
        <v>40808</v>
      </c>
      <c r="G934" s="10">
        <f>VLOOKUP(Table1[[#This Row],[Order ID]],Mapping!H934:K8725,4,0)</f>
        <v>40814</v>
      </c>
      <c r="H934" t="str">
        <f>INDEX(Mapping!$B$2:$T$7793,MATCH(Data!$A934,Mapping!$B$3:$B$7793,0),MATCH(Data!$H$1,Mapping!$B$2:$T$2,0))</f>
        <v>Second Class</v>
      </c>
      <c r="I934" t="str">
        <f>INDEX(Mapping!$B$2:$T$7793,MATCH(Data!$A934,Mapping!$B$3:$B$7793,0),MATCH(Data!$I$1,Mapping!$B$2:$T$2,0))</f>
        <v>Consumer</v>
      </c>
      <c r="J934">
        <f>VLOOKUP($A934,Mapping!$X$3:$Y$7793,2,0)</f>
        <v>95123</v>
      </c>
      <c r="K934" t="str">
        <f>VLOOKUP($J934,Mapping!$AB$3:$AC$475,2,0)</f>
        <v>Denver</v>
      </c>
      <c r="L934" t="str">
        <f>VLOOKUP($K934,Mapping!$AF$3:$AG$475,2,0)</f>
        <v>Colorado</v>
      </c>
      <c r="M934" t="str">
        <f>VLOOKUP($L934,Mapping!$AI$3:$AJ$48,2,0)</f>
        <v>United States</v>
      </c>
      <c r="N934" t="str">
        <f>VLOOKUP($L934,Mapping!$AI$3:$AK$48,3,0)</f>
        <v>West</v>
      </c>
      <c r="O934" t="str">
        <f>VLOOKUP(Table1[[#This Row],[Column1]],Mapping!$AM$8:$AN$11,2,0)</f>
        <v>Office Supplies</v>
      </c>
      <c r="P934" t="str">
        <f>VLOOKUP(Table1[[#This Row],[Column3]],Mapping!$AP$5:$AQ$22,2,0)</f>
        <v>Storage</v>
      </c>
      <c r="Q934">
        <v>169.45</v>
      </c>
      <c r="R934">
        <v>5</v>
      </c>
      <c r="S934">
        <v>42.362499999999997</v>
      </c>
    </row>
    <row r="935" spans="1:19" x14ac:dyDescent="0.35">
      <c r="A935">
        <v>6433</v>
      </c>
      <c r="B935" t="s">
        <v>4996</v>
      </c>
      <c r="C935" t="s">
        <v>2605</v>
      </c>
      <c r="D935" t="str">
        <f>MID(Table1[[#This Row],[Product ID]],5,2)</f>
        <v>ST</v>
      </c>
      <c r="E935" t="str">
        <f>LEFT(Table1[[#This Row],[Product ID]],3)</f>
        <v>OFF</v>
      </c>
      <c r="F935" s="10">
        <f>VLOOKUP(Table1[[#This Row],[Order ID]],Mapping!H935:J8726,3,0)</f>
        <v>40808</v>
      </c>
      <c r="G935" s="10">
        <f>VLOOKUP(Table1[[#This Row],[Order ID]],Mapping!H935:K8726,4,0)</f>
        <v>40814</v>
      </c>
      <c r="H935" t="str">
        <f>INDEX(Mapping!$B$2:$T$7793,MATCH(Data!$A935,Mapping!$B$3:$B$7793,0),MATCH(Data!$H$1,Mapping!$B$2:$T$2,0))</f>
        <v>Standard Class</v>
      </c>
      <c r="I935" t="str">
        <f>INDEX(Mapping!$B$2:$T$7793,MATCH(Data!$A935,Mapping!$B$3:$B$7793,0),MATCH(Data!$I$1,Mapping!$B$2:$T$2,0))</f>
        <v>Consumer</v>
      </c>
      <c r="J935">
        <f>VLOOKUP($A935,Mapping!$X$3:$Y$7793,2,0)</f>
        <v>95123</v>
      </c>
      <c r="K935" t="str">
        <f>VLOOKUP($J935,Mapping!$AB$3:$AC$475,2,0)</f>
        <v>Denver</v>
      </c>
      <c r="L935" t="str">
        <f>VLOOKUP($K935,Mapping!$AF$3:$AG$475,2,0)</f>
        <v>Colorado</v>
      </c>
      <c r="M935" t="str">
        <f>VLOOKUP($L935,Mapping!$AI$3:$AJ$48,2,0)</f>
        <v>United States</v>
      </c>
      <c r="N935" t="str">
        <f>VLOOKUP($L935,Mapping!$AI$3:$AK$48,3,0)</f>
        <v>West</v>
      </c>
      <c r="O935" t="str">
        <f>VLOOKUP(Table1[[#This Row],[Column1]],Mapping!$AM$8:$AN$11,2,0)</f>
        <v>Office Supplies</v>
      </c>
      <c r="P935" t="str">
        <f>VLOOKUP(Table1[[#This Row],[Column3]],Mapping!$AP$5:$AQ$22,2,0)</f>
        <v>Storage</v>
      </c>
      <c r="Q935">
        <v>40.68</v>
      </c>
      <c r="R935">
        <v>2</v>
      </c>
      <c r="S935">
        <v>0.40679999999999694</v>
      </c>
    </row>
    <row r="936" spans="1:19" x14ac:dyDescent="0.35">
      <c r="A936">
        <v>5685</v>
      </c>
      <c r="B936" t="s">
        <v>4596</v>
      </c>
      <c r="C936" t="s">
        <v>4597</v>
      </c>
      <c r="D936" t="str">
        <f>MID(Table1[[#This Row],[Product ID]],5,2)</f>
        <v>MA</v>
      </c>
      <c r="E936" t="str">
        <f>LEFT(Table1[[#This Row],[Product ID]],3)</f>
        <v>TEC</v>
      </c>
      <c r="F936" s="10">
        <f>VLOOKUP(Table1[[#This Row],[Order ID]],Mapping!H936:J8727,3,0)</f>
        <v>40788</v>
      </c>
      <c r="G936" s="10">
        <f>VLOOKUP(Table1[[#This Row],[Order ID]],Mapping!H936:K8727,4,0)</f>
        <v>40793</v>
      </c>
      <c r="H936" t="str">
        <f>INDEX(Mapping!$B$2:$T$7793,MATCH(Data!$A936,Mapping!$B$3:$B$7793,0),MATCH(Data!$H$1,Mapping!$B$2:$T$2,0))</f>
        <v>Standard Class</v>
      </c>
      <c r="I936" t="str">
        <f>INDEX(Mapping!$B$2:$T$7793,MATCH(Data!$A936,Mapping!$B$3:$B$7793,0),MATCH(Data!$I$1,Mapping!$B$2:$T$2,0))</f>
        <v>Corporate</v>
      </c>
      <c r="J936">
        <f>VLOOKUP($A936,Mapping!$X$3:$Y$7793,2,0)</f>
        <v>77095</v>
      </c>
      <c r="K936" t="str">
        <f>VLOOKUP($J936,Mapping!$AB$3:$AC$475,2,0)</f>
        <v>Naperville</v>
      </c>
      <c r="L936" t="str">
        <f>VLOOKUP($K936,Mapping!$AF$3:$AG$475,2,0)</f>
        <v>Illinois</v>
      </c>
      <c r="M936" t="str">
        <f>VLOOKUP($L936,Mapping!$AI$3:$AJ$48,2,0)</f>
        <v>United States</v>
      </c>
      <c r="N936" t="str">
        <f>VLOOKUP($L936,Mapping!$AI$3:$AK$48,3,0)</f>
        <v>Central</v>
      </c>
      <c r="O936" t="str">
        <f>VLOOKUP(Table1[[#This Row],[Column1]],Mapping!$AM$8:$AN$11,2,0)</f>
        <v>Technology</v>
      </c>
      <c r="P936" t="str">
        <f>VLOOKUP(Table1[[#This Row],[Column3]],Mapping!$AP$5:$AQ$22,2,0)</f>
        <v>Machines</v>
      </c>
      <c r="Q936">
        <v>559.71</v>
      </c>
      <c r="R936">
        <v>3</v>
      </c>
      <c r="S936">
        <v>-121.27049999999997</v>
      </c>
    </row>
    <row r="937" spans="1:19" x14ac:dyDescent="0.35">
      <c r="A937">
        <v>2694</v>
      </c>
      <c r="B937" t="s">
        <v>2720</v>
      </c>
      <c r="C937" t="s">
        <v>1824</v>
      </c>
      <c r="D937" t="str">
        <f>MID(Table1[[#This Row],[Product ID]],5,2)</f>
        <v>PA</v>
      </c>
      <c r="E937" t="str">
        <f>LEFT(Table1[[#This Row],[Product ID]],3)</f>
        <v>OFF</v>
      </c>
      <c r="F937" s="10">
        <f>VLOOKUP(Table1[[#This Row],[Order ID]],Mapping!H937:J8728,3,0)</f>
        <v>40613</v>
      </c>
      <c r="G937" s="10">
        <f>VLOOKUP(Table1[[#This Row],[Order ID]],Mapping!H937:K8728,4,0)</f>
        <v>40616</v>
      </c>
      <c r="H937" t="str">
        <f>INDEX(Mapping!$B$2:$T$7793,MATCH(Data!$A937,Mapping!$B$3:$B$7793,0),MATCH(Data!$H$1,Mapping!$B$2:$T$2,0))</f>
        <v>Same Day</v>
      </c>
      <c r="I937" t="str">
        <f>INDEX(Mapping!$B$2:$T$7793,MATCH(Data!$A937,Mapping!$B$3:$B$7793,0),MATCH(Data!$I$1,Mapping!$B$2:$T$2,0))</f>
        <v>Home Office</v>
      </c>
      <c r="J937">
        <f>VLOOKUP($A937,Mapping!$X$3:$Y$7793,2,0)</f>
        <v>10024</v>
      </c>
      <c r="K937" t="str">
        <f>VLOOKUP($J937,Mapping!$AB$3:$AC$475,2,0)</f>
        <v>Memphis</v>
      </c>
      <c r="L937" t="str">
        <f>VLOOKUP($K937,Mapping!$AF$3:$AG$475,2,0)</f>
        <v>Tennessee</v>
      </c>
      <c r="M937" t="str">
        <f>VLOOKUP($L937,Mapping!$AI$3:$AJ$48,2,0)</f>
        <v>United States</v>
      </c>
      <c r="N937" t="str">
        <f>VLOOKUP($L937,Mapping!$AI$3:$AK$48,3,0)</f>
        <v>South</v>
      </c>
      <c r="O937" t="str">
        <f>VLOOKUP(Table1[[#This Row],[Column1]],Mapping!$AM$8:$AN$11,2,0)</f>
        <v>Office Supplies</v>
      </c>
      <c r="P937" t="str">
        <f>VLOOKUP(Table1[[#This Row],[Column3]],Mapping!$AP$5:$AQ$22,2,0)</f>
        <v>Paper</v>
      </c>
      <c r="Q937">
        <v>108.92</v>
      </c>
      <c r="R937">
        <v>14</v>
      </c>
      <c r="S937">
        <v>49.013999999999996</v>
      </c>
    </row>
    <row r="938" spans="1:19" x14ac:dyDescent="0.35">
      <c r="A938">
        <v>2499</v>
      </c>
      <c r="B938" t="s">
        <v>2588</v>
      </c>
      <c r="C938" t="s">
        <v>1241</v>
      </c>
      <c r="D938" t="str">
        <f>MID(Table1[[#This Row],[Product ID]],5,2)</f>
        <v>AC</v>
      </c>
      <c r="E938" t="str">
        <f>LEFT(Table1[[#This Row],[Product ID]],3)</f>
        <v>TEC</v>
      </c>
      <c r="F938" s="10">
        <f>VLOOKUP(Table1[[#This Row],[Order ID]],Mapping!H938:J8729,3,0)</f>
        <v>40857</v>
      </c>
      <c r="G938" s="10">
        <f>VLOOKUP(Table1[[#This Row],[Order ID]],Mapping!H938:K8729,4,0)</f>
        <v>40863</v>
      </c>
      <c r="H938" t="str">
        <f>INDEX(Mapping!$B$2:$T$7793,MATCH(Data!$A938,Mapping!$B$3:$B$7793,0),MATCH(Data!$H$1,Mapping!$B$2:$T$2,0))</f>
        <v>Standard Class</v>
      </c>
      <c r="I938" t="str">
        <f>INDEX(Mapping!$B$2:$T$7793,MATCH(Data!$A938,Mapping!$B$3:$B$7793,0),MATCH(Data!$I$1,Mapping!$B$2:$T$2,0))</f>
        <v>Consumer</v>
      </c>
      <c r="J938">
        <f>VLOOKUP($A938,Mapping!$X$3:$Y$7793,2,0)</f>
        <v>92037</v>
      </c>
      <c r="K938" t="str">
        <f>VLOOKUP($J938,Mapping!$AB$3:$AC$475,2,0)</f>
        <v>Layton</v>
      </c>
      <c r="L938" t="str">
        <f>VLOOKUP($K938,Mapping!$AF$3:$AG$475,2,0)</f>
        <v>Utah</v>
      </c>
      <c r="M938" t="str">
        <f>VLOOKUP($L938,Mapping!$AI$3:$AJ$48,2,0)</f>
        <v>United States</v>
      </c>
      <c r="N938" t="str">
        <f>VLOOKUP($L938,Mapping!$AI$3:$AK$48,3,0)</f>
        <v>West</v>
      </c>
      <c r="O938" t="str">
        <f>VLOOKUP(Table1[[#This Row],[Column1]],Mapping!$AM$8:$AN$11,2,0)</f>
        <v>Technology</v>
      </c>
      <c r="P938" t="str">
        <f>VLOOKUP(Table1[[#This Row],[Column3]],Mapping!$AP$5:$AQ$22,2,0)</f>
        <v>Accessories</v>
      </c>
      <c r="Q938">
        <v>10.99</v>
      </c>
      <c r="R938">
        <v>1</v>
      </c>
      <c r="S938">
        <v>4.2861000000000002</v>
      </c>
    </row>
    <row r="939" spans="1:19" x14ac:dyDescent="0.35">
      <c r="A939">
        <v>2500</v>
      </c>
      <c r="B939" t="s">
        <v>2588</v>
      </c>
      <c r="C939" t="s">
        <v>79</v>
      </c>
      <c r="D939" t="str">
        <f>MID(Table1[[#This Row],[Product ID]],5,2)</f>
        <v>FU</v>
      </c>
      <c r="E939" t="str">
        <f>LEFT(Table1[[#This Row],[Product ID]],3)</f>
        <v>FUR</v>
      </c>
      <c r="F939" s="10">
        <f>VLOOKUP(Table1[[#This Row],[Order ID]],Mapping!H939:J8730,3,0)</f>
        <v>40857</v>
      </c>
      <c r="G939" s="10">
        <f>VLOOKUP(Table1[[#This Row],[Order ID]],Mapping!H939:K8730,4,0)</f>
        <v>40863</v>
      </c>
      <c r="H939" t="str">
        <f>INDEX(Mapping!$B$2:$T$7793,MATCH(Data!$A939,Mapping!$B$3:$B$7793,0),MATCH(Data!$H$1,Mapping!$B$2:$T$2,0))</f>
        <v>Standard Class</v>
      </c>
      <c r="I939" t="str">
        <f>INDEX(Mapping!$B$2:$T$7793,MATCH(Data!$A939,Mapping!$B$3:$B$7793,0),MATCH(Data!$I$1,Mapping!$B$2:$T$2,0))</f>
        <v>Consumer</v>
      </c>
      <c r="J939">
        <f>VLOOKUP($A939,Mapping!$X$3:$Y$7793,2,0)</f>
        <v>92037</v>
      </c>
      <c r="K939" t="str">
        <f>VLOOKUP($J939,Mapping!$AB$3:$AC$475,2,0)</f>
        <v>Layton</v>
      </c>
      <c r="L939" t="str">
        <f>VLOOKUP($K939,Mapping!$AF$3:$AG$475,2,0)</f>
        <v>Utah</v>
      </c>
      <c r="M939" t="str">
        <f>VLOOKUP($L939,Mapping!$AI$3:$AJ$48,2,0)</f>
        <v>United States</v>
      </c>
      <c r="N939" t="str">
        <f>VLOOKUP($L939,Mapping!$AI$3:$AK$48,3,0)</f>
        <v>West</v>
      </c>
      <c r="O939" t="str">
        <f>VLOOKUP(Table1[[#This Row],[Column1]],Mapping!$AM$8:$AN$11,2,0)</f>
        <v>Furniture</v>
      </c>
      <c r="P939" t="str">
        <f>VLOOKUP(Table1[[#This Row],[Column3]],Mapping!$AP$5:$AQ$22,2,0)</f>
        <v>Furnishings</v>
      </c>
      <c r="Q939">
        <v>39.880000000000003</v>
      </c>
      <c r="R939">
        <v>2</v>
      </c>
      <c r="S939">
        <v>11.166400000000003</v>
      </c>
    </row>
    <row r="940" spans="1:19" x14ac:dyDescent="0.35">
      <c r="A940">
        <v>2501</v>
      </c>
      <c r="B940" t="s">
        <v>2588</v>
      </c>
      <c r="C940" t="s">
        <v>1824</v>
      </c>
      <c r="D940" t="str">
        <f>MID(Table1[[#This Row],[Product ID]],5,2)</f>
        <v>PA</v>
      </c>
      <c r="E940" t="str">
        <f>LEFT(Table1[[#This Row],[Product ID]],3)</f>
        <v>OFF</v>
      </c>
      <c r="F940" s="10">
        <f>VLOOKUP(Table1[[#This Row],[Order ID]],Mapping!H940:J8731,3,0)</f>
        <v>40857</v>
      </c>
      <c r="G940" s="10">
        <f>VLOOKUP(Table1[[#This Row],[Order ID]],Mapping!H940:K8731,4,0)</f>
        <v>40863</v>
      </c>
      <c r="H940" t="str">
        <f>INDEX(Mapping!$B$2:$T$7793,MATCH(Data!$A940,Mapping!$B$3:$B$7793,0),MATCH(Data!$H$1,Mapping!$B$2:$T$2,0))</f>
        <v>Standard Class</v>
      </c>
      <c r="I940" t="str">
        <f>INDEX(Mapping!$B$2:$T$7793,MATCH(Data!$A940,Mapping!$B$3:$B$7793,0),MATCH(Data!$I$1,Mapping!$B$2:$T$2,0))</f>
        <v>Consumer</v>
      </c>
      <c r="J940">
        <f>VLOOKUP($A940,Mapping!$X$3:$Y$7793,2,0)</f>
        <v>92037</v>
      </c>
      <c r="K940" t="str">
        <f>VLOOKUP($J940,Mapping!$AB$3:$AC$475,2,0)</f>
        <v>Layton</v>
      </c>
      <c r="L940" t="str">
        <f>VLOOKUP($K940,Mapping!$AF$3:$AG$475,2,0)</f>
        <v>Utah</v>
      </c>
      <c r="M940" t="str">
        <f>VLOOKUP($L940,Mapping!$AI$3:$AJ$48,2,0)</f>
        <v>United States</v>
      </c>
      <c r="N940" t="str">
        <f>VLOOKUP($L940,Mapping!$AI$3:$AK$48,3,0)</f>
        <v>West</v>
      </c>
      <c r="O940" t="str">
        <f>VLOOKUP(Table1[[#This Row],[Column1]],Mapping!$AM$8:$AN$11,2,0)</f>
        <v>Office Supplies</v>
      </c>
      <c r="P940" t="str">
        <f>VLOOKUP(Table1[[#This Row],[Column3]],Mapping!$AP$5:$AQ$22,2,0)</f>
        <v>Paper</v>
      </c>
      <c r="Q940">
        <v>62.24</v>
      </c>
      <c r="R940">
        <v>8</v>
      </c>
      <c r="S940">
        <v>28.007999999999996</v>
      </c>
    </row>
    <row r="941" spans="1:19" x14ac:dyDescent="0.35">
      <c r="A941">
        <v>2502</v>
      </c>
      <c r="B941" t="s">
        <v>2588</v>
      </c>
      <c r="C941" t="s">
        <v>1183</v>
      </c>
      <c r="D941" t="str">
        <f>MID(Table1[[#This Row],[Product ID]],5,2)</f>
        <v>FU</v>
      </c>
      <c r="E941" t="str">
        <f>LEFT(Table1[[#This Row],[Product ID]],3)</f>
        <v>FUR</v>
      </c>
      <c r="F941" s="10">
        <f>VLOOKUP(Table1[[#This Row],[Order ID]],Mapping!H941:J8732,3,0)</f>
        <v>40857</v>
      </c>
      <c r="G941" s="10">
        <f>VLOOKUP(Table1[[#This Row],[Order ID]],Mapping!H941:K8732,4,0)</f>
        <v>40863</v>
      </c>
      <c r="H941" t="str">
        <f>INDEX(Mapping!$B$2:$T$7793,MATCH(Data!$A941,Mapping!$B$3:$B$7793,0),MATCH(Data!$H$1,Mapping!$B$2:$T$2,0))</f>
        <v>Standard Class</v>
      </c>
      <c r="I941" t="str">
        <f>INDEX(Mapping!$B$2:$T$7793,MATCH(Data!$A941,Mapping!$B$3:$B$7793,0),MATCH(Data!$I$1,Mapping!$B$2:$T$2,0))</f>
        <v>Consumer</v>
      </c>
      <c r="J941">
        <f>VLOOKUP($A941,Mapping!$X$3:$Y$7793,2,0)</f>
        <v>92037</v>
      </c>
      <c r="K941" t="str">
        <f>VLOOKUP($J941,Mapping!$AB$3:$AC$475,2,0)</f>
        <v>Layton</v>
      </c>
      <c r="L941" t="str">
        <f>VLOOKUP($K941,Mapping!$AF$3:$AG$475,2,0)</f>
        <v>Utah</v>
      </c>
      <c r="M941" t="str">
        <f>VLOOKUP($L941,Mapping!$AI$3:$AJ$48,2,0)</f>
        <v>United States</v>
      </c>
      <c r="N941" t="str">
        <f>VLOOKUP($L941,Mapping!$AI$3:$AK$48,3,0)</f>
        <v>West</v>
      </c>
      <c r="O941" t="str">
        <f>VLOOKUP(Table1[[#This Row],[Column1]],Mapping!$AM$8:$AN$11,2,0)</f>
        <v>Furniture</v>
      </c>
      <c r="P941" t="str">
        <f>VLOOKUP(Table1[[#This Row],[Column3]],Mapping!$AP$5:$AQ$22,2,0)</f>
        <v>Furnishings</v>
      </c>
      <c r="Q941">
        <v>53.2</v>
      </c>
      <c r="R941">
        <v>5</v>
      </c>
      <c r="S941">
        <v>14.896000000000003</v>
      </c>
    </row>
    <row r="942" spans="1:19" x14ac:dyDescent="0.35">
      <c r="A942">
        <v>2503</v>
      </c>
      <c r="B942" t="s">
        <v>2588</v>
      </c>
      <c r="C942" t="s">
        <v>2589</v>
      </c>
      <c r="D942" t="str">
        <f>MID(Table1[[#This Row],[Product ID]],5,2)</f>
        <v>LA</v>
      </c>
      <c r="E942" t="str">
        <f>LEFT(Table1[[#This Row],[Product ID]],3)</f>
        <v>OFF</v>
      </c>
      <c r="F942" s="10">
        <f>VLOOKUP(Table1[[#This Row],[Order ID]],Mapping!H942:J8733,3,0)</f>
        <v>40857</v>
      </c>
      <c r="G942" s="10">
        <f>VLOOKUP(Table1[[#This Row],[Order ID]],Mapping!H942:K8733,4,0)</f>
        <v>40863</v>
      </c>
      <c r="H942" t="str">
        <f>INDEX(Mapping!$B$2:$T$7793,MATCH(Data!$A942,Mapping!$B$3:$B$7793,0),MATCH(Data!$H$1,Mapping!$B$2:$T$2,0))</f>
        <v>Standard Class</v>
      </c>
      <c r="I942" t="str">
        <f>INDEX(Mapping!$B$2:$T$7793,MATCH(Data!$A942,Mapping!$B$3:$B$7793,0),MATCH(Data!$I$1,Mapping!$B$2:$T$2,0))</f>
        <v>Consumer</v>
      </c>
      <c r="J942">
        <f>VLOOKUP($A942,Mapping!$X$3:$Y$7793,2,0)</f>
        <v>92037</v>
      </c>
      <c r="K942" t="str">
        <f>VLOOKUP($J942,Mapping!$AB$3:$AC$475,2,0)</f>
        <v>Layton</v>
      </c>
      <c r="L942" t="str">
        <f>VLOOKUP($K942,Mapping!$AF$3:$AG$475,2,0)</f>
        <v>Utah</v>
      </c>
      <c r="M942" t="str">
        <f>VLOOKUP($L942,Mapping!$AI$3:$AJ$48,2,0)</f>
        <v>United States</v>
      </c>
      <c r="N942" t="str">
        <f>VLOOKUP($L942,Mapping!$AI$3:$AK$48,3,0)</f>
        <v>West</v>
      </c>
      <c r="O942" t="str">
        <f>VLOOKUP(Table1[[#This Row],[Column1]],Mapping!$AM$8:$AN$11,2,0)</f>
        <v>Office Supplies</v>
      </c>
      <c r="P942" t="str">
        <f>VLOOKUP(Table1[[#This Row],[Column3]],Mapping!$AP$5:$AQ$22,2,0)</f>
        <v>Labels</v>
      </c>
      <c r="Q942">
        <v>39.840000000000003</v>
      </c>
      <c r="R942">
        <v>8</v>
      </c>
      <c r="S942">
        <v>18.3264</v>
      </c>
    </row>
    <row r="943" spans="1:19" x14ac:dyDescent="0.35">
      <c r="A943">
        <v>3976</v>
      </c>
      <c r="B943" t="s">
        <v>3576</v>
      </c>
      <c r="C943" t="s">
        <v>388</v>
      </c>
      <c r="D943" t="str">
        <f>MID(Table1[[#This Row],[Product ID]],5,2)</f>
        <v>AR</v>
      </c>
      <c r="E943" t="str">
        <f>LEFT(Table1[[#This Row],[Product ID]],3)</f>
        <v>OFF</v>
      </c>
      <c r="F943" s="10">
        <f>VLOOKUP(Table1[[#This Row],[Order ID]],Mapping!H943:J8734,3,0)</f>
        <v>40619</v>
      </c>
      <c r="G943" s="10">
        <f>VLOOKUP(Table1[[#This Row],[Order ID]],Mapping!H943:K8734,4,0)</f>
        <v>40619</v>
      </c>
      <c r="H943" t="str">
        <f>INDEX(Mapping!$B$2:$T$7793,MATCH(Data!$A943,Mapping!$B$3:$B$7793,0),MATCH(Data!$H$1,Mapping!$B$2:$T$2,0))</f>
        <v>Standard Class</v>
      </c>
      <c r="I943" t="str">
        <f>INDEX(Mapping!$B$2:$T$7793,MATCH(Data!$A943,Mapping!$B$3:$B$7793,0),MATCH(Data!$I$1,Mapping!$B$2:$T$2,0))</f>
        <v>Home Office</v>
      </c>
      <c r="J943">
        <f>VLOOKUP($A943,Mapping!$X$3:$Y$7793,2,0)</f>
        <v>75217</v>
      </c>
      <c r="K943" t="str">
        <f>VLOOKUP($J943,Mapping!$AB$3:$AC$475,2,0)</f>
        <v>Asheville</v>
      </c>
      <c r="L943" t="str">
        <f>VLOOKUP($K943,Mapping!$AF$3:$AG$475,2,0)</f>
        <v>North Carolina</v>
      </c>
      <c r="M943" t="str">
        <f>VLOOKUP($L943,Mapping!$AI$3:$AJ$48,2,0)</f>
        <v>United States</v>
      </c>
      <c r="N943" t="str">
        <f>VLOOKUP($L943,Mapping!$AI$3:$AK$48,3,0)</f>
        <v>South</v>
      </c>
      <c r="O943" t="str">
        <f>VLOOKUP(Table1[[#This Row],[Column1]],Mapping!$AM$8:$AN$11,2,0)</f>
        <v>Office Supplies</v>
      </c>
      <c r="P943" t="str">
        <f>VLOOKUP(Table1[[#This Row],[Column3]],Mapping!$AP$5:$AQ$22,2,0)</f>
        <v>Art</v>
      </c>
      <c r="Q943">
        <v>4.4479999999999995</v>
      </c>
      <c r="R943">
        <v>2</v>
      </c>
      <c r="S943">
        <v>0.3335999999999999</v>
      </c>
    </row>
    <row r="944" spans="1:19" x14ac:dyDescent="0.35">
      <c r="A944">
        <v>3978</v>
      </c>
      <c r="B944" t="s">
        <v>3576</v>
      </c>
      <c r="C944" t="s">
        <v>2037</v>
      </c>
      <c r="D944" t="str">
        <f>MID(Table1[[#This Row],[Product ID]],5,2)</f>
        <v>PA</v>
      </c>
      <c r="E944" t="str">
        <f>LEFT(Table1[[#This Row],[Product ID]],3)</f>
        <v>OFF</v>
      </c>
      <c r="F944" s="10">
        <f>VLOOKUP(Table1[[#This Row],[Order ID]],Mapping!H944:J8735,3,0)</f>
        <v>40619</v>
      </c>
      <c r="G944" s="10">
        <f>VLOOKUP(Table1[[#This Row],[Order ID]],Mapping!H944:K8735,4,0)</f>
        <v>40619</v>
      </c>
      <c r="H944" t="str">
        <f>INDEX(Mapping!$B$2:$T$7793,MATCH(Data!$A944,Mapping!$B$3:$B$7793,0),MATCH(Data!$H$1,Mapping!$B$2:$T$2,0))</f>
        <v>Same Day</v>
      </c>
      <c r="I944" t="str">
        <f>INDEX(Mapping!$B$2:$T$7793,MATCH(Data!$A944,Mapping!$B$3:$B$7793,0),MATCH(Data!$I$1,Mapping!$B$2:$T$2,0))</f>
        <v>Consumer</v>
      </c>
      <c r="J944">
        <f>VLOOKUP($A944,Mapping!$X$3:$Y$7793,2,0)</f>
        <v>75217</v>
      </c>
      <c r="K944" t="str">
        <f>VLOOKUP($J944,Mapping!$AB$3:$AC$475,2,0)</f>
        <v>Asheville</v>
      </c>
      <c r="L944" t="str">
        <f>VLOOKUP($K944,Mapping!$AF$3:$AG$475,2,0)</f>
        <v>North Carolina</v>
      </c>
      <c r="M944" t="str">
        <f>VLOOKUP($L944,Mapping!$AI$3:$AJ$48,2,0)</f>
        <v>United States</v>
      </c>
      <c r="N944" t="str">
        <f>VLOOKUP($L944,Mapping!$AI$3:$AK$48,3,0)</f>
        <v>South</v>
      </c>
      <c r="O944" t="str">
        <f>VLOOKUP(Table1[[#This Row],[Column1]],Mapping!$AM$8:$AN$11,2,0)</f>
        <v>Office Supplies</v>
      </c>
      <c r="P944" t="str">
        <f>VLOOKUP(Table1[[#This Row],[Column3]],Mapping!$AP$5:$AQ$22,2,0)</f>
        <v>Paper</v>
      </c>
      <c r="Q944">
        <v>15.552000000000003</v>
      </c>
      <c r="R944">
        <v>3</v>
      </c>
      <c r="S944">
        <v>5.4432</v>
      </c>
    </row>
    <row r="945" spans="1:19" x14ac:dyDescent="0.35">
      <c r="A945">
        <v>776</v>
      </c>
      <c r="B945" t="s">
        <v>997</v>
      </c>
      <c r="C945" t="s">
        <v>998</v>
      </c>
      <c r="D945" t="str">
        <f>MID(Table1[[#This Row],[Product ID]],5,2)</f>
        <v>FU</v>
      </c>
      <c r="E945" t="str">
        <f>LEFT(Table1[[#This Row],[Product ID]],3)</f>
        <v>FUR</v>
      </c>
      <c r="F945" s="10" t="e">
        <f>VLOOKUP(Table1[[#This Row],[Order ID]],Mapping!H945:J8736,3,0)</f>
        <v>#N/A</v>
      </c>
      <c r="G945" s="10" t="e">
        <f>VLOOKUP(Table1[[#This Row],[Order ID]],Mapping!H945:K8736,4,0)</f>
        <v>#N/A</v>
      </c>
      <c r="H945" t="str">
        <f>INDEX(Mapping!$B$2:$T$7793,MATCH(Data!$A945,Mapping!$B$3:$B$7793,0),MATCH(Data!$H$1,Mapping!$B$2:$T$2,0))</f>
        <v>First Class</v>
      </c>
      <c r="I945" t="str">
        <f>INDEX(Mapping!$B$2:$T$7793,MATCH(Data!$A945,Mapping!$B$3:$B$7793,0),MATCH(Data!$I$1,Mapping!$B$2:$T$2,0))</f>
        <v>Consumer</v>
      </c>
      <c r="J945">
        <f>VLOOKUP($A945,Mapping!$X$3:$Y$7793,2,0)</f>
        <v>92037</v>
      </c>
      <c r="K945" t="str">
        <f>VLOOKUP($J945,Mapping!$AB$3:$AC$475,2,0)</f>
        <v>Layton</v>
      </c>
      <c r="L945" t="str">
        <f>VLOOKUP($K945,Mapping!$AF$3:$AG$475,2,0)</f>
        <v>Utah</v>
      </c>
      <c r="M945" t="str">
        <f>VLOOKUP($L945,Mapping!$AI$3:$AJ$48,2,0)</f>
        <v>United States</v>
      </c>
      <c r="N945" t="str">
        <f>VLOOKUP($L945,Mapping!$AI$3:$AK$48,3,0)</f>
        <v>West</v>
      </c>
      <c r="O945" t="str">
        <f>VLOOKUP(Table1[[#This Row],[Column1]],Mapping!$AM$8:$AN$11,2,0)</f>
        <v>Furniture</v>
      </c>
      <c r="P945" t="str">
        <f>VLOOKUP(Table1[[#This Row],[Column3]],Mapping!$AP$5:$AQ$22,2,0)</f>
        <v>Furnishings</v>
      </c>
      <c r="Q945">
        <v>151.72</v>
      </c>
      <c r="R945">
        <v>4</v>
      </c>
      <c r="S945">
        <v>27.309599999999989</v>
      </c>
    </row>
    <row r="946" spans="1:19" x14ac:dyDescent="0.35">
      <c r="A946">
        <v>5024</v>
      </c>
      <c r="B946" t="s">
        <v>4215</v>
      </c>
      <c r="C946" t="s">
        <v>1587</v>
      </c>
      <c r="D946" t="str">
        <f>MID(Table1[[#This Row],[Product ID]],5,2)</f>
        <v>AC</v>
      </c>
      <c r="E946" t="str">
        <f>LEFT(Table1[[#This Row],[Product ID]],3)</f>
        <v>TEC</v>
      </c>
      <c r="F946" s="10">
        <f>VLOOKUP(Table1[[#This Row],[Order ID]],Mapping!H946:J8737,3,0)</f>
        <v>40750</v>
      </c>
      <c r="G946" s="10">
        <f>VLOOKUP(Table1[[#This Row],[Order ID]],Mapping!H946:K8737,4,0)</f>
        <v>40756</v>
      </c>
      <c r="H946" t="str">
        <f>INDEX(Mapping!$B$2:$T$7793,MATCH(Data!$A946,Mapping!$B$3:$B$7793,0),MATCH(Data!$H$1,Mapping!$B$2:$T$2,0))</f>
        <v>Standard Class</v>
      </c>
      <c r="I946" t="str">
        <f>INDEX(Mapping!$B$2:$T$7793,MATCH(Data!$A946,Mapping!$B$3:$B$7793,0),MATCH(Data!$I$1,Mapping!$B$2:$T$2,0))</f>
        <v>Corporate</v>
      </c>
      <c r="J946">
        <f>VLOOKUP($A946,Mapping!$X$3:$Y$7793,2,0)</f>
        <v>84020</v>
      </c>
      <c r="K946" t="str">
        <f>VLOOKUP($J946,Mapping!$AB$3:$AC$475,2,0)</f>
        <v>Eugene</v>
      </c>
      <c r="L946" t="str">
        <f>VLOOKUP($K946,Mapping!$AF$3:$AG$475,2,0)</f>
        <v>Oregon</v>
      </c>
      <c r="M946" t="str">
        <f>VLOOKUP($L946,Mapping!$AI$3:$AJ$48,2,0)</f>
        <v>United States</v>
      </c>
      <c r="N946" t="str">
        <f>VLOOKUP($L946,Mapping!$AI$3:$AK$48,3,0)</f>
        <v>West</v>
      </c>
      <c r="O946" t="str">
        <f>VLOOKUP(Table1[[#This Row],[Column1]],Mapping!$AM$8:$AN$11,2,0)</f>
        <v>Technology</v>
      </c>
      <c r="P946" t="str">
        <f>VLOOKUP(Table1[[#This Row],[Column3]],Mapping!$AP$5:$AQ$22,2,0)</f>
        <v>Accessories</v>
      </c>
      <c r="Q946">
        <v>111.93</v>
      </c>
      <c r="R946">
        <v>7</v>
      </c>
      <c r="S946">
        <v>34.698299999999996</v>
      </c>
    </row>
    <row r="947" spans="1:19" x14ac:dyDescent="0.35">
      <c r="A947">
        <v>2820</v>
      </c>
      <c r="B947" t="s">
        <v>2815</v>
      </c>
      <c r="C947" t="s">
        <v>2083</v>
      </c>
      <c r="D947" t="str">
        <f>MID(Table1[[#This Row],[Product ID]],5,2)</f>
        <v>FU</v>
      </c>
      <c r="E947" t="str">
        <f>LEFT(Table1[[#This Row],[Product ID]],3)</f>
        <v>FUR</v>
      </c>
      <c r="F947" s="10">
        <f>VLOOKUP(Table1[[#This Row],[Order ID]],Mapping!H947:J8738,3,0)</f>
        <v>40800</v>
      </c>
      <c r="G947" s="10">
        <f>VLOOKUP(Table1[[#This Row],[Order ID]],Mapping!H947:K8738,4,0)</f>
        <v>40805</v>
      </c>
      <c r="H947" t="str">
        <f>INDEX(Mapping!$B$2:$T$7793,MATCH(Data!$A947,Mapping!$B$3:$B$7793,0),MATCH(Data!$H$1,Mapping!$B$2:$T$2,0))</f>
        <v>Standard Class</v>
      </c>
      <c r="I947" t="str">
        <f>INDEX(Mapping!$B$2:$T$7793,MATCH(Data!$A947,Mapping!$B$3:$B$7793,0),MATCH(Data!$I$1,Mapping!$B$2:$T$2,0))</f>
        <v>Consumer</v>
      </c>
      <c r="J947">
        <f>VLOOKUP($A947,Mapping!$X$3:$Y$7793,2,0)</f>
        <v>31204</v>
      </c>
      <c r="K947" t="str">
        <f>VLOOKUP($J947,Mapping!$AB$3:$AC$475,2,0)</f>
        <v>Bellevue</v>
      </c>
      <c r="L947" t="str">
        <f>VLOOKUP($K947,Mapping!$AF$3:$AG$475,2,0)</f>
        <v>Washington</v>
      </c>
      <c r="M947" t="str">
        <f>VLOOKUP($L947,Mapping!$AI$3:$AJ$48,2,0)</f>
        <v>United States</v>
      </c>
      <c r="N947" t="str">
        <f>VLOOKUP($L947,Mapping!$AI$3:$AK$48,3,0)</f>
        <v>West</v>
      </c>
      <c r="O947" t="str">
        <f>VLOOKUP(Table1[[#This Row],[Column1]],Mapping!$AM$8:$AN$11,2,0)</f>
        <v>Furniture</v>
      </c>
      <c r="P947" t="str">
        <f>VLOOKUP(Table1[[#This Row],[Column3]],Mapping!$AP$5:$AQ$22,2,0)</f>
        <v>Furnishings</v>
      </c>
      <c r="Q947">
        <v>142.4</v>
      </c>
      <c r="R947">
        <v>5</v>
      </c>
      <c r="S947">
        <v>52.688000000000002</v>
      </c>
    </row>
    <row r="948" spans="1:19" x14ac:dyDescent="0.35">
      <c r="A948">
        <v>2821</v>
      </c>
      <c r="B948" t="s">
        <v>2815</v>
      </c>
      <c r="C948" t="s">
        <v>2374</v>
      </c>
      <c r="D948" t="str">
        <f>MID(Table1[[#This Row],[Product ID]],5,2)</f>
        <v>BI</v>
      </c>
      <c r="E948" t="str">
        <f>LEFT(Table1[[#This Row],[Product ID]],3)</f>
        <v>OFF</v>
      </c>
      <c r="F948" s="10">
        <f>VLOOKUP(Table1[[#This Row],[Order ID]],Mapping!H948:J8739,3,0)</f>
        <v>40800</v>
      </c>
      <c r="G948" s="10">
        <f>VLOOKUP(Table1[[#This Row],[Order ID]],Mapping!H948:K8739,4,0)</f>
        <v>40805</v>
      </c>
      <c r="H948" t="str">
        <f>INDEX(Mapping!$B$2:$T$7793,MATCH(Data!$A948,Mapping!$B$3:$B$7793,0),MATCH(Data!$H$1,Mapping!$B$2:$T$2,0))</f>
        <v>Standard Class</v>
      </c>
      <c r="I948" t="str">
        <f>INDEX(Mapping!$B$2:$T$7793,MATCH(Data!$A948,Mapping!$B$3:$B$7793,0),MATCH(Data!$I$1,Mapping!$B$2:$T$2,0))</f>
        <v>Consumer</v>
      </c>
      <c r="J948">
        <f>VLOOKUP($A948,Mapping!$X$3:$Y$7793,2,0)</f>
        <v>31204</v>
      </c>
      <c r="K948" t="str">
        <f>VLOOKUP($J948,Mapping!$AB$3:$AC$475,2,0)</f>
        <v>Bellevue</v>
      </c>
      <c r="L948" t="str">
        <f>VLOOKUP($K948,Mapping!$AF$3:$AG$475,2,0)</f>
        <v>Washington</v>
      </c>
      <c r="M948" t="str">
        <f>VLOOKUP($L948,Mapping!$AI$3:$AJ$48,2,0)</f>
        <v>United States</v>
      </c>
      <c r="N948" t="str">
        <f>VLOOKUP($L948,Mapping!$AI$3:$AK$48,3,0)</f>
        <v>West</v>
      </c>
      <c r="O948" t="str">
        <f>VLOOKUP(Table1[[#This Row],[Column1]],Mapping!$AM$8:$AN$11,2,0)</f>
        <v>Office Supplies</v>
      </c>
      <c r="P948" t="str">
        <f>VLOOKUP(Table1[[#This Row],[Column3]],Mapping!$AP$5:$AQ$22,2,0)</f>
        <v>Binders</v>
      </c>
      <c r="Q948">
        <v>7.16</v>
      </c>
      <c r="R948">
        <v>2</v>
      </c>
      <c r="S948">
        <v>3.4367999999999999</v>
      </c>
    </row>
    <row r="949" spans="1:19" x14ac:dyDescent="0.35">
      <c r="A949">
        <v>3722</v>
      </c>
      <c r="B949" t="s">
        <v>3421</v>
      </c>
      <c r="C949" t="s">
        <v>2317</v>
      </c>
      <c r="D949" t="str">
        <f>MID(Table1[[#This Row],[Product ID]],5,2)</f>
        <v>CH</v>
      </c>
      <c r="E949" t="str">
        <f>LEFT(Table1[[#This Row],[Product ID]],3)</f>
        <v>FUR</v>
      </c>
      <c r="F949" s="10">
        <f>VLOOKUP(Table1[[#This Row],[Order ID]],Mapping!H949:J8740,3,0)</f>
        <v>40854</v>
      </c>
      <c r="G949" s="10">
        <f>VLOOKUP(Table1[[#This Row],[Order ID]],Mapping!H949:K8740,4,0)</f>
        <v>40859</v>
      </c>
      <c r="H949" t="str">
        <f>INDEX(Mapping!$B$2:$T$7793,MATCH(Data!$A949,Mapping!$B$3:$B$7793,0),MATCH(Data!$H$1,Mapping!$B$2:$T$2,0))</f>
        <v>First Class</v>
      </c>
      <c r="I949" t="str">
        <f>INDEX(Mapping!$B$2:$T$7793,MATCH(Data!$A949,Mapping!$B$3:$B$7793,0),MATCH(Data!$I$1,Mapping!$B$2:$T$2,0))</f>
        <v>Consumer</v>
      </c>
      <c r="J949">
        <f>VLOOKUP($A949,Mapping!$X$3:$Y$7793,2,0)</f>
        <v>77070</v>
      </c>
      <c r="K949" t="str">
        <f>VLOOKUP($J949,Mapping!$AB$3:$AC$475,2,0)</f>
        <v>Orland Park</v>
      </c>
      <c r="L949" t="str">
        <f>VLOOKUP($K949,Mapping!$AF$3:$AG$475,2,0)</f>
        <v>Illinois</v>
      </c>
      <c r="M949" t="str">
        <f>VLOOKUP($L949,Mapping!$AI$3:$AJ$48,2,0)</f>
        <v>United States</v>
      </c>
      <c r="N949" t="str">
        <f>VLOOKUP($L949,Mapping!$AI$3:$AK$48,3,0)</f>
        <v>Central</v>
      </c>
      <c r="O949" t="str">
        <f>VLOOKUP(Table1[[#This Row],[Column1]],Mapping!$AM$8:$AN$11,2,0)</f>
        <v>Furniture</v>
      </c>
      <c r="P949" t="str">
        <f>VLOOKUP(Table1[[#This Row],[Column3]],Mapping!$AP$5:$AQ$22,2,0)</f>
        <v>Chairs</v>
      </c>
      <c r="Q949">
        <v>683.14399999999989</v>
      </c>
      <c r="R949">
        <v>4</v>
      </c>
      <c r="S949">
        <v>0</v>
      </c>
    </row>
    <row r="950" spans="1:19" x14ac:dyDescent="0.35">
      <c r="A950">
        <v>3723</v>
      </c>
      <c r="B950" t="s">
        <v>3421</v>
      </c>
      <c r="C950" t="s">
        <v>3422</v>
      </c>
      <c r="D950" t="str">
        <f>MID(Table1[[#This Row],[Product ID]],5,2)</f>
        <v>BI</v>
      </c>
      <c r="E950" t="str">
        <f>LEFT(Table1[[#This Row],[Product ID]],3)</f>
        <v>OFF</v>
      </c>
      <c r="F950" s="10">
        <f>VLOOKUP(Table1[[#This Row],[Order ID]],Mapping!H950:J8741,3,0)</f>
        <v>40854</v>
      </c>
      <c r="G950" s="10">
        <f>VLOOKUP(Table1[[#This Row],[Order ID]],Mapping!H950:K8741,4,0)</f>
        <v>40859</v>
      </c>
      <c r="H950" t="str">
        <f>INDEX(Mapping!$B$2:$T$7793,MATCH(Data!$A950,Mapping!$B$3:$B$7793,0),MATCH(Data!$H$1,Mapping!$B$2:$T$2,0))</f>
        <v>Standard Class</v>
      </c>
      <c r="I950" t="str">
        <f>INDEX(Mapping!$B$2:$T$7793,MATCH(Data!$A950,Mapping!$B$3:$B$7793,0),MATCH(Data!$I$1,Mapping!$B$2:$T$2,0))</f>
        <v>Consumer</v>
      </c>
      <c r="J950">
        <f>VLOOKUP($A950,Mapping!$X$3:$Y$7793,2,0)</f>
        <v>77070</v>
      </c>
      <c r="K950" t="str">
        <f>VLOOKUP($J950,Mapping!$AB$3:$AC$475,2,0)</f>
        <v>Orland Park</v>
      </c>
      <c r="L950" t="str">
        <f>VLOOKUP($K950,Mapping!$AF$3:$AG$475,2,0)</f>
        <v>Illinois</v>
      </c>
      <c r="M950" t="str">
        <f>VLOOKUP($L950,Mapping!$AI$3:$AJ$48,2,0)</f>
        <v>United States</v>
      </c>
      <c r="N950" t="str">
        <f>VLOOKUP($L950,Mapping!$AI$3:$AK$48,3,0)</f>
        <v>Central</v>
      </c>
      <c r="O950" t="str">
        <f>VLOOKUP(Table1[[#This Row],[Column1]],Mapping!$AM$8:$AN$11,2,0)</f>
        <v>Office Supplies</v>
      </c>
      <c r="P950" t="str">
        <f>VLOOKUP(Table1[[#This Row],[Column3]],Mapping!$AP$5:$AQ$22,2,0)</f>
        <v>Binders</v>
      </c>
      <c r="Q950">
        <v>1.4759999999999995</v>
      </c>
      <c r="R950">
        <v>3</v>
      </c>
      <c r="S950">
        <v>-2.214</v>
      </c>
    </row>
    <row r="951" spans="1:19" x14ac:dyDescent="0.35">
      <c r="A951">
        <v>3724</v>
      </c>
      <c r="B951" t="s">
        <v>3421</v>
      </c>
      <c r="C951" t="s">
        <v>630</v>
      </c>
      <c r="D951" t="str">
        <f>MID(Table1[[#This Row],[Product ID]],5,2)</f>
        <v>SU</v>
      </c>
      <c r="E951" t="str">
        <f>LEFT(Table1[[#This Row],[Product ID]],3)</f>
        <v>OFF</v>
      </c>
      <c r="F951" s="10">
        <f>VLOOKUP(Table1[[#This Row],[Order ID]],Mapping!H951:J8742,3,0)</f>
        <v>40854</v>
      </c>
      <c r="G951" s="10">
        <f>VLOOKUP(Table1[[#This Row],[Order ID]],Mapping!H951:K8742,4,0)</f>
        <v>40859</v>
      </c>
      <c r="H951" t="str">
        <f>INDEX(Mapping!$B$2:$T$7793,MATCH(Data!$A951,Mapping!$B$3:$B$7793,0),MATCH(Data!$H$1,Mapping!$B$2:$T$2,0))</f>
        <v>Standard Class</v>
      </c>
      <c r="I951" t="str">
        <f>INDEX(Mapping!$B$2:$T$7793,MATCH(Data!$A951,Mapping!$B$3:$B$7793,0),MATCH(Data!$I$1,Mapping!$B$2:$T$2,0))</f>
        <v>Consumer</v>
      </c>
      <c r="J951">
        <f>VLOOKUP($A951,Mapping!$X$3:$Y$7793,2,0)</f>
        <v>77070</v>
      </c>
      <c r="K951" t="str">
        <f>VLOOKUP($J951,Mapping!$AB$3:$AC$475,2,0)</f>
        <v>Orland Park</v>
      </c>
      <c r="L951" t="str">
        <f>VLOOKUP($K951,Mapping!$AF$3:$AG$475,2,0)</f>
        <v>Illinois</v>
      </c>
      <c r="M951" t="str">
        <f>VLOOKUP($L951,Mapping!$AI$3:$AJ$48,2,0)</f>
        <v>United States</v>
      </c>
      <c r="N951" t="str">
        <f>VLOOKUP($L951,Mapping!$AI$3:$AK$48,3,0)</f>
        <v>Central</v>
      </c>
      <c r="O951" t="str">
        <f>VLOOKUP(Table1[[#This Row],[Column1]],Mapping!$AM$8:$AN$11,2,0)</f>
        <v>Office Supplies</v>
      </c>
      <c r="P951" t="str">
        <f>VLOOKUP(Table1[[#This Row],[Column3]],Mapping!$AP$5:$AQ$22,2,0)</f>
        <v>Supplies</v>
      </c>
      <c r="Q951">
        <v>40.711999999999996</v>
      </c>
      <c r="R951">
        <v>7</v>
      </c>
      <c r="S951">
        <v>3.5623000000000022</v>
      </c>
    </row>
    <row r="952" spans="1:19" x14ac:dyDescent="0.35">
      <c r="A952">
        <v>854</v>
      </c>
      <c r="B952" t="s">
        <v>1088</v>
      </c>
      <c r="C952" t="s">
        <v>1089</v>
      </c>
      <c r="D952" t="str">
        <f>MID(Table1[[#This Row],[Product ID]],5,2)</f>
        <v>TA</v>
      </c>
      <c r="E952" t="str">
        <f>LEFT(Table1[[#This Row],[Product ID]],3)</f>
        <v>FUR</v>
      </c>
      <c r="F952" s="10" t="e">
        <f>VLOOKUP(Table1[[#This Row],[Order ID]],Mapping!H952:J8743,3,0)</f>
        <v>#N/A</v>
      </c>
      <c r="G952" s="10" t="e">
        <f>VLOOKUP(Table1[[#This Row],[Order ID]],Mapping!H952:K8743,4,0)</f>
        <v>#N/A</v>
      </c>
      <c r="H952" t="str">
        <f>INDEX(Mapping!$B$2:$T$7793,MATCH(Data!$A952,Mapping!$B$3:$B$7793,0),MATCH(Data!$H$1,Mapping!$B$2:$T$2,0))</f>
        <v>Standard Class</v>
      </c>
      <c r="I952" t="str">
        <f>INDEX(Mapping!$B$2:$T$7793,MATCH(Data!$A952,Mapping!$B$3:$B$7793,0),MATCH(Data!$I$1,Mapping!$B$2:$T$2,0))</f>
        <v>Home Office</v>
      </c>
      <c r="J952">
        <f>VLOOKUP($A952,Mapping!$X$3:$Y$7793,2,0)</f>
        <v>90049</v>
      </c>
      <c r="K952" t="str">
        <f>VLOOKUP($J952,Mapping!$AB$3:$AC$475,2,0)</f>
        <v>Richardson</v>
      </c>
      <c r="L952" t="str">
        <f>VLOOKUP($K952,Mapping!$AF$3:$AG$475,2,0)</f>
        <v>Texas</v>
      </c>
      <c r="M952" t="str">
        <f>VLOOKUP($L952,Mapping!$AI$3:$AJ$48,2,0)</f>
        <v>United States</v>
      </c>
      <c r="N952" t="str">
        <f>VLOOKUP($L952,Mapping!$AI$3:$AK$48,3,0)</f>
        <v>Central</v>
      </c>
      <c r="O952" t="str">
        <f>VLOOKUP(Table1[[#This Row],[Column1]],Mapping!$AM$8:$AN$11,2,0)</f>
        <v>Furniture</v>
      </c>
      <c r="P952" t="str">
        <f>VLOOKUP(Table1[[#This Row],[Column3]],Mapping!$AP$5:$AQ$22,2,0)</f>
        <v>Tables</v>
      </c>
      <c r="Q952">
        <v>447.84</v>
      </c>
      <c r="R952">
        <v>5</v>
      </c>
      <c r="S952">
        <v>11.19599999999997</v>
      </c>
    </row>
    <row r="953" spans="1:19" x14ac:dyDescent="0.35">
      <c r="A953">
        <v>2567</v>
      </c>
      <c r="B953" t="s">
        <v>2634</v>
      </c>
      <c r="C953" t="s">
        <v>663</v>
      </c>
      <c r="D953" t="str">
        <f>MID(Table1[[#This Row],[Product ID]],5,2)</f>
        <v>FU</v>
      </c>
      <c r="E953" t="str">
        <f>LEFT(Table1[[#This Row],[Product ID]],3)</f>
        <v>FUR</v>
      </c>
      <c r="F953" s="10">
        <f>VLOOKUP(Table1[[#This Row],[Order ID]],Mapping!H953:J8744,3,0)</f>
        <v>40816</v>
      </c>
      <c r="G953" s="10">
        <f>VLOOKUP(Table1[[#This Row],[Order ID]],Mapping!H953:K8744,4,0)</f>
        <v>40822</v>
      </c>
      <c r="H953" t="str">
        <f>INDEX(Mapping!$B$2:$T$7793,MATCH(Data!$A953,Mapping!$B$3:$B$7793,0),MATCH(Data!$H$1,Mapping!$B$2:$T$2,0))</f>
        <v>Standard Class</v>
      </c>
      <c r="I953" t="str">
        <f>INDEX(Mapping!$B$2:$T$7793,MATCH(Data!$A953,Mapping!$B$3:$B$7793,0),MATCH(Data!$I$1,Mapping!$B$2:$T$2,0))</f>
        <v>Consumer</v>
      </c>
      <c r="J953">
        <f>VLOOKUP($A953,Mapping!$X$3:$Y$7793,2,0)</f>
        <v>10035</v>
      </c>
      <c r="K953" t="str">
        <f>VLOOKUP($J953,Mapping!$AB$3:$AC$475,2,0)</f>
        <v>Grand Prairie</v>
      </c>
      <c r="L953" t="str">
        <f>VLOOKUP($K953,Mapping!$AF$3:$AG$475,2,0)</f>
        <v>Texas</v>
      </c>
      <c r="M953" t="str">
        <f>VLOOKUP($L953,Mapping!$AI$3:$AJ$48,2,0)</f>
        <v>United States</v>
      </c>
      <c r="N953" t="str">
        <f>VLOOKUP($L953,Mapping!$AI$3:$AK$48,3,0)</f>
        <v>Central</v>
      </c>
      <c r="O953" t="str">
        <f>VLOOKUP(Table1[[#This Row],[Column1]],Mapping!$AM$8:$AN$11,2,0)</f>
        <v>Furniture</v>
      </c>
      <c r="P953" t="str">
        <f>VLOOKUP(Table1[[#This Row],[Column3]],Mapping!$AP$5:$AQ$22,2,0)</f>
        <v>Furnishings</v>
      </c>
      <c r="Q953">
        <v>15.24</v>
      </c>
      <c r="R953">
        <v>3</v>
      </c>
      <c r="S953">
        <v>5.1815999999999995</v>
      </c>
    </row>
    <row r="954" spans="1:19" x14ac:dyDescent="0.35">
      <c r="A954">
        <v>5540</v>
      </c>
      <c r="B954" t="s">
        <v>4511</v>
      </c>
      <c r="C954" t="s">
        <v>1738</v>
      </c>
      <c r="D954" t="str">
        <f>MID(Table1[[#This Row],[Product ID]],5,2)</f>
        <v>EN</v>
      </c>
      <c r="E954" t="str">
        <f>LEFT(Table1[[#This Row],[Product ID]],3)</f>
        <v>OFF</v>
      </c>
      <c r="F954" s="10">
        <f>VLOOKUP(Table1[[#This Row],[Order ID]],Mapping!H954:J8745,3,0)</f>
        <v>40870</v>
      </c>
      <c r="G954" s="10">
        <f>VLOOKUP(Table1[[#This Row],[Order ID]],Mapping!H954:K8745,4,0)</f>
        <v>40875</v>
      </c>
      <c r="H954" t="str">
        <f>INDEX(Mapping!$B$2:$T$7793,MATCH(Data!$A954,Mapping!$B$3:$B$7793,0),MATCH(Data!$H$1,Mapping!$B$2:$T$2,0))</f>
        <v>Second Class</v>
      </c>
      <c r="I954" t="str">
        <f>INDEX(Mapping!$B$2:$T$7793,MATCH(Data!$A954,Mapping!$B$3:$B$7793,0),MATCH(Data!$I$1,Mapping!$B$2:$T$2,0))</f>
        <v>Consumer</v>
      </c>
      <c r="J954">
        <f>VLOOKUP($A954,Mapping!$X$3:$Y$7793,2,0)</f>
        <v>85254</v>
      </c>
      <c r="K954" t="str">
        <f>VLOOKUP($J954,Mapping!$AB$3:$AC$475,2,0)</f>
        <v>Akron</v>
      </c>
      <c r="L954" t="str">
        <f>VLOOKUP($K954,Mapping!$AF$3:$AG$475,2,0)</f>
        <v>Ohio</v>
      </c>
      <c r="M954" t="str">
        <f>VLOOKUP($L954,Mapping!$AI$3:$AJ$48,2,0)</f>
        <v>United States</v>
      </c>
      <c r="N954" t="str">
        <f>VLOOKUP($L954,Mapping!$AI$3:$AK$48,3,0)</f>
        <v>East</v>
      </c>
      <c r="O954" t="str">
        <f>VLOOKUP(Table1[[#This Row],[Column1]],Mapping!$AM$8:$AN$11,2,0)</f>
        <v>Office Supplies</v>
      </c>
      <c r="P954" t="str">
        <f>VLOOKUP(Table1[[#This Row],[Column3]],Mapping!$AP$5:$AQ$22,2,0)</f>
        <v>Envelopes</v>
      </c>
      <c r="Q954">
        <v>23.472000000000001</v>
      </c>
      <c r="R954">
        <v>3</v>
      </c>
      <c r="S954">
        <v>8.8019999999999978</v>
      </c>
    </row>
    <row r="955" spans="1:19" x14ac:dyDescent="0.35">
      <c r="A955">
        <v>4329</v>
      </c>
      <c r="B955" t="s">
        <v>3802</v>
      </c>
      <c r="C955" t="s">
        <v>2297</v>
      </c>
      <c r="D955" t="str">
        <f>MID(Table1[[#This Row],[Product ID]],5,2)</f>
        <v>AP</v>
      </c>
      <c r="E955" t="str">
        <f>LEFT(Table1[[#This Row],[Product ID]],3)</f>
        <v>OFF</v>
      </c>
      <c r="F955" s="10">
        <f>VLOOKUP(Table1[[#This Row],[Order ID]],Mapping!H955:J8746,3,0)</f>
        <v>40875</v>
      </c>
      <c r="G955" s="10">
        <f>VLOOKUP(Table1[[#This Row],[Order ID]],Mapping!H955:K8746,4,0)</f>
        <v>40878</v>
      </c>
      <c r="H955" t="str">
        <f>INDEX(Mapping!$B$2:$T$7793,MATCH(Data!$A955,Mapping!$B$3:$B$7793,0),MATCH(Data!$H$1,Mapping!$B$2:$T$2,0))</f>
        <v>First Class</v>
      </c>
      <c r="I955" t="str">
        <f>INDEX(Mapping!$B$2:$T$7793,MATCH(Data!$A955,Mapping!$B$3:$B$7793,0),MATCH(Data!$I$1,Mapping!$B$2:$T$2,0))</f>
        <v>Consumer</v>
      </c>
      <c r="J955">
        <f>VLOOKUP($A955,Mapping!$X$3:$Y$7793,2,0)</f>
        <v>94109</v>
      </c>
      <c r="K955" t="str">
        <f>VLOOKUP($J955,Mapping!$AB$3:$AC$475,2,0)</f>
        <v>Fremont</v>
      </c>
      <c r="L955" t="str">
        <f>VLOOKUP($K955,Mapping!$AF$3:$AG$475,2,0)</f>
        <v>Nebraska</v>
      </c>
      <c r="M955" t="str">
        <f>VLOOKUP($L955,Mapping!$AI$3:$AJ$48,2,0)</f>
        <v>United States</v>
      </c>
      <c r="N955" t="str">
        <f>VLOOKUP($L955,Mapping!$AI$3:$AK$48,3,0)</f>
        <v>Central</v>
      </c>
      <c r="O955" t="str">
        <f>VLOOKUP(Table1[[#This Row],[Column1]],Mapping!$AM$8:$AN$11,2,0)</f>
        <v>Office Supplies</v>
      </c>
      <c r="P955" t="str">
        <f>VLOOKUP(Table1[[#This Row],[Column3]],Mapping!$AP$5:$AQ$22,2,0)</f>
        <v>Appliances</v>
      </c>
      <c r="Q955">
        <v>43.68</v>
      </c>
      <c r="R955">
        <v>3</v>
      </c>
      <c r="S955">
        <v>11.793600000000001</v>
      </c>
    </row>
    <row r="956" spans="1:19" x14ac:dyDescent="0.35">
      <c r="A956">
        <v>4330</v>
      </c>
      <c r="B956" t="s">
        <v>3802</v>
      </c>
      <c r="C956" t="s">
        <v>1068</v>
      </c>
      <c r="D956" t="str">
        <f>MID(Table1[[#This Row],[Product ID]],5,2)</f>
        <v>AC</v>
      </c>
      <c r="E956" t="str">
        <f>LEFT(Table1[[#This Row],[Product ID]],3)</f>
        <v>TEC</v>
      </c>
      <c r="F956" s="10">
        <f>VLOOKUP(Table1[[#This Row],[Order ID]],Mapping!H956:J8747,3,0)</f>
        <v>40875</v>
      </c>
      <c r="G956" s="10">
        <f>VLOOKUP(Table1[[#This Row],[Order ID]],Mapping!H956:K8747,4,0)</f>
        <v>40878</v>
      </c>
      <c r="H956" t="str">
        <f>INDEX(Mapping!$B$2:$T$7793,MATCH(Data!$A956,Mapping!$B$3:$B$7793,0),MATCH(Data!$H$1,Mapping!$B$2:$T$2,0))</f>
        <v>First Class</v>
      </c>
      <c r="I956" t="str">
        <f>INDEX(Mapping!$B$2:$T$7793,MATCH(Data!$A956,Mapping!$B$3:$B$7793,0),MATCH(Data!$I$1,Mapping!$B$2:$T$2,0))</f>
        <v>Consumer</v>
      </c>
      <c r="J956">
        <f>VLOOKUP($A956,Mapping!$X$3:$Y$7793,2,0)</f>
        <v>94109</v>
      </c>
      <c r="K956" t="str">
        <f>VLOOKUP($J956,Mapping!$AB$3:$AC$475,2,0)</f>
        <v>Fremont</v>
      </c>
      <c r="L956" t="str">
        <f>VLOOKUP($K956,Mapping!$AF$3:$AG$475,2,0)</f>
        <v>Nebraska</v>
      </c>
      <c r="M956" t="str">
        <f>VLOOKUP($L956,Mapping!$AI$3:$AJ$48,2,0)</f>
        <v>United States</v>
      </c>
      <c r="N956" t="str">
        <f>VLOOKUP($L956,Mapping!$AI$3:$AK$48,3,0)</f>
        <v>Central</v>
      </c>
      <c r="O956" t="str">
        <f>VLOOKUP(Table1[[#This Row],[Column1]],Mapping!$AM$8:$AN$11,2,0)</f>
        <v>Technology</v>
      </c>
      <c r="P956" t="str">
        <f>VLOOKUP(Table1[[#This Row],[Column3]],Mapping!$AP$5:$AQ$22,2,0)</f>
        <v>Accessories</v>
      </c>
      <c r="Q956">
        <v>139.92999999999998</v>
      </c>
      <c r="R956">
        <v>7</v>
      </c>
      <c r="S956">
        <v>34.982499999999987</v>
      </c>
    </row>
    <row r="957" spans="1:19" x14ac:dyDescent="0.35">
      <c r="A957">
        <v>7333</v>
      </c>
      <c r="B957" t="s">
        <v>5510</v>
      </c>
      <c r="C957" t="s">
        <v>2829</v>
      </c>
      <c r="D957" t="str">
        <f>MID(Table1[[#This Row],[Product ID]],5,2)</f>
        <v>FU</v>
      </c>
      <c r="E957" t="str">
        <f>LEFT(Table1[[#This Row],[Product ID]],3)</f>
        <v>FUR</v>
      </c>
      <c r="F957" s="10">
        <f>VLOOKUP(Table1[[#This Row],[Order ID]],Mapping!H957:J8748,3,0)</f>
        <v>40718</v>
      </c>
      <c r="G957" s="10">
        <f>VLOOKUP(Table1[[#This Row],[Order ID]],Mapping!H957:K8748,4,0)</f>
        <v>40722</v>
      </c>
      <c r="H957" t="str">
        <f>INDEX(Mapping!$B$2:$T$7793,MATCH(Data!$A957,Mapping!$B$3:$B$7793,0),MATCH(Data!$H$1,Mapping!$B$2:$T$2,0))</f>
        <v>Standard Class</v>
      </c>
      <c r="I957" t="str">
        <f>INDEX(Mapping!$B$2:$T$7793,MATCH(Data!$A957,Mapping!$B$3:$B$7793,0),MATCH(Data!$I$1,Mapping!$B$2:$T$2,0))</f>
        <v>Consumer</v>
      </c>
      <c r="J957">
        <f>VLOOKUP($A957,Mapping!$X$3:$Y$7793,2,0)</f>
        <v>85705</v>
      </c>
      <c r="K957" t="str">
        <f>VLOOKUP($J957,Mapping!$AB$3:$AC$475,2,0)</f>
        <v>Great Falls</v>
      </c>
      <c r="L957" t="str">
        <f>VLOOKUP($K957,Mapping!$AF$3:$AG$475,2,0)</f>
        <v>Montana</v>
      </c>
      <c r="M957" t="str">
        <f>VLOOKUP($L957,Mapping!$AI$3:$AJ$48,2,0)</f>
        <v>United States</v>
      </c>
      <c r="N957" t="str">
        <f>VLOOKUP($L957,Mapping!$AI$3:$AK$48,3,0)</f>
        <v>West</v>
      </c>
      <c r="O957" t="str">
        <f>VLOOKUP(Table1[[#This Row],[Column1]],Mapping!$AM$8:$AN$11,2,0)</f>
        <v>Furniture</v>
      </c>
      <c r="P957" t="str">
        <f>VLOOKUP(Table1[[#This Row],[Column3]],Mapping!$AP$5:$AQ$22,2,0)</f>
        <v>Furnishings</v>
      </c>
      <c r="Q957">
        <v>4.2720000000000002</v>
      </c>
      <c r="R957">
        <v>2</v>
      </c>
      <c r="S957">
        <v>0.96119999999999983</v>
      </c>
    </row>
    <row r="958" spans="1:19" x14ac:dyDescent="0.35">
      <c r="A958">
        <v>2808</v>
      </c>
      <c r="B958" t="s">
        <v>2805</v>
      </c>
      <c r="C958" t="s">
        <v>611</v>
      </c>
      <c r="D958" t="str">
        <f>MID(Table1[[#This Row],[Product ID]],5,2)</f>
        <v>CH</v>
      </c>
      <c r="E958" t="str">
        <f>LEFT(Table1[[#This Row],[Product ID]],3)</f>
        <v>FUR</v>
      </c>
      <c r="F958" s="10">
        <f>VLOOKUP(Table1[[#This Row],[Order ID]],Mapping!H958:J8749,3,0)</f>
        <v>40864</v>
      </c>
      <c r="G958" s="10">
        <f>VLOOKUP(Table1[[#This Row],[Order ID]],Mapping!H958:K8749,4,0)</f>
        <v>40871</v>
      </c>
      <c r="H958" t="str">
        <f>INDEX(Mapping!$B$2:$T$7793,MATCH(Data!$A958,Mapping!$B$3:$B$7793,0),MATCH(Data!$H$1,Mapping!$B$2:$T$2,0))</f>
        <v>Standard Class</v>
      </c>
      <c r="I958" t="str">
        <f>INDEX(Mapping!$B$2:$T$7793,MATCH(Data!$A958,Mapping!$B$3:$B$7793,0),MATCH(Data!$I$1,Mapping!$B$2:$T$2,0))</f>
        <v>Consumer</v>
      </c>
      <c r="J958">
        <f>VLOOKUP($A958,Mapping!$X$3:$Y$7793,2,0)</f>
        <v>19143</v>
      </c>
      <c r="K958" t="str">
        <f>VLOOKUP($J958,Mapping!$AB$3:$AC$475,2,0)</f>
        <v>Norman</v>
      </c>
      <c r="L958" t="str">
        <f>VLOOKUP($K958,Mapping!$AF$3:$AG$475,2,0)</f>
        <v>Oklahoma</v>
      </c>
      <c r="M958" t="str">
        <f>VLOOKUP($L958,Mapping!$AI$3:$AJ$48,2,0)</f>
        <v>United States</v>
      </c>
      <c r="N958" t="str">
        <f>VLOOKUP($L958,Mapping!$AI$3:$AK$48,3,0)</f>
        <v>Central</v>
      </c>
      <c r="O958" t="str">
        <f>VLOOKUP(Table1[[#This Row],[Column1]],Mapping!$AM$8:$AN$11,2,0)</f>
        <v>Furniture</v>
      </c>
      <c r="P958" t="str">
        <f>VLOOKUP(Table1[[#This Row],[Column3]],Mapping!$AP$5:$AQ$22,2,0)</f>
        <v>Chairs</v>
      </c>
      <c r="Q958">
        <v>657.93</v>
      </c>
      <c r="R958">
        <v>5</v>
      </c>
      <c r="S958">
        <v>-93.989999999999952</v>
      </c>
    </row>
    <row r="959" spans="1:19" x14ac:dyDescent="0.35">
      <c r="A959">
        <v>6678</v>
      </c>
      <c r="B959" t="s">
        <v>5143</v>
      </c>
      <c r="C959" t="s">
        <v>1906</v>
      </c>
      <c r="D959" t="str">
        <f>MID(Table1[[#This Row],[Product ID]],5,2)</f>
        <v>FA</v>
      </c>
      <c r="E959" t="str">
        <f>LEFT(Table1[[#This Row],[Product ID]],3)</f>
        <v>OFF</v>
      </c>
      <c r="F959" s="10">
        <f>VLOOKUP(Table1[[#This Row],[Order ID]],Mapping!H959:J8750,3,0)</f>
        <v>40805</v>
      </c>
      <c r="G959" s="10">
        <f>VLOOKUP(Table1[[#This Row],[Order ID]],Mapping!H959:K8750,4,0)</f>
        <v>40805</v>
      </c>
      <c r="H959" t="str">
        <f>INDEX(Mapping!$B$2:$T$7793,MATCH(Data!$A959,Mapping!$B$3:$B$7793,0),MATCH(Data!$H$1,Mapping!$B$2:$T$2,0))</f>
        <v>First Class</v>
      </c>
      <c r="I959" t="str">
        <f>INDEX(Mapping!$B$2:$T$7793,MATCH(Data!$A959,Mapping!$B$3:$B$7793,0),MATCH(Data!$I$1,Mapping!$B$2:$T$2,0))</f>
        <v>Consumer</v>
      </c>
      <c r="J959">
        <f>VLOOKUP($A959,Mapping!$X$3:$Y$7793,2,0)</f>
        <v>94110</v>
      </c>
      <c r="K959" t="str">
        <f>VLOOKUP($J959,Mapping!$AB$3:$AC$475,2,0)</f>
        <v>Tucson</v>
      </c>
      <c r="L959" t="str">
        <f>VLOOKUP($K959,Mapping!$AF$3:$AG$475,2,0)</f>
        <v>Arizona</v>
      </c>
      <c r="M959" t="str">
        <f>VLOOKUP($L959,Mapping!$AI$3:$AJ$48,2,0)</f>
        <v>United States</v>
      </c>
      <c r="N959" t="str">
        <f>VLOOKUP($L959,Mapping!$AI$3:$AK$48,3,0)</f>
        <v>West</v>
      </c>
      <c r="O959" t="str">
        <f>VLOOKUP(Table1[[#This Row],[Column1]],Mapping!$AM$8:$AN$11,2,0)</f>
        <v>Office Supplies</v>
      </c>
      <c r="P959" t="str">
        <f>VLOOKUP(Table1[[#This Row],[Column3]],Mapping!$AP$5:$AQ$22,2,0)</f>
        <v>Fasteners</v>
      </c>
      <c r="Q959">
        <v>5.67</v>
      </c>
      <c r="R959">
        <v>3</v>
      </c>
      <c r="S959">
        <v>0.11340000000000017</v>
      </c>
    </row>
    <row r="960" spans="1:19" x14ac:dyDescent="0.35">
      <c r="A960">
        <v>3869</v>
      </c>
      <c r="B960" t="s">
        <v>3507</v>
      </c>
      <c r="C960" t="s">
        <v>900</v>
      </c>
      <c r="D960" t="str">
        <f>MID(Table1[[#This Row],[Product ID]],5,2)</f>
        <v>LA</v>
      </c>
      <c r="E960" t="str">
        <f>LEFT(Table1[[#This Row],[Product ID]],3)</f>
        <v>OFF</v>
      </c>
      <c r="F960" s="10">
        <f>VLOOKUP(Table1[[#This Row],[Order ID]],Mapping!H960:J8751,3,0)</f>
        <v>40863</v>
      </c>
      <c r="G960" s="10">
        <f>VLOOKUP(Table1[[#This Row],[Order ID]],Mapping!H960:K8751,4,0)</f>
        <v>40869</v>
      </c>
      <c r="H960" t="str">
        <f>INDEX(Mapping!$B$2:$T$7793,MATCH(Data!$A960,Mapping!$B$3:$B$7793,0),MATCH(Data!$H$1,Mapping!$B$2:$T$2,0))</f>
        <v>Second Class</v>
      </c>
      <c r="I960" t="str">
        <f>INDEX(Mapping!$B$2:$T$7793,MATCH(Data!$A960,Mapping!$B$3:$B$7793,0),MATCH(Data!$I$1,Mapping!$B$2:$T$2,0))</f>
        <v>Corporate</v>
      </c>
      <c r="J960">
        <f>VLOOKUP($A960,Mapping!$X$3:$Y$7793,2,0)</f>
        <v>92646</v>
      </c>
      <c r="K960" t="str">
        <f>VLOOKUP($J960,Mapping!$AB$3:$AC$475,2,0)</f>
        <v>Anaheim</v>
      </c>
      <c r="L960" t="str">
        <f>VLOOKUP($K960,Mapping!$AF$3:$AG$475,2,0)</f>
        <v>California</v>
      </c>
      <c r="M960" t="str">
        <f>VLOOKUP($L960,Mapping!$AI$3:$AJ$48,2,0)</f>
        <v>United States</v>
      </c>
      <c r="N960" t="str">
        <f>VLOOKUP($L960,Mapping!$AI$3:$AK$48,3,0)</f>
        <v>West</v>
      </c>
      <c r="O960" t="str">
        <f>VLOOKUP(Table1[[#This Row],[Column1]],Mapping!$AM$8:$AN$11,2,0)</f>
        <v>Office Supplies</v>
      </c>
      <c r="P960" t="str">
        <f>VLOOKUP(Table1[[#This Row],[Column3]],Mapping!$AP$5:$AQ$22,2,0)</f>
        <v>Labels</v>
      </c>
      <c r="Q960">
        <v>5.22</v>
      </c>
      <c r="R960">
        <v>2</v>
      </c>
      <c r="S960">
        <v>2.4011999999999998</v>
      </c>
    </row>
    <row r="961" spans="1:19" x14ac:dyDescent="0.35">
      <c r="A961">
        <v>3450</v>
      </c>
      <c r="B961" t="s">
        <v>3241</v>
      </c>
      <c r="C961" t="s">
        <v>144</v>
      </c>
      <c r="D961" t="str">
        <f>MID(Table1[[#This Row],[Product ID]],5,2)</f>
        <v>FU</v>
      </c>
      <c r="E961" t="str">
        <f>LEFT(Table1[[#This Row],[Product ID]],3)</f>
        <v>FUR</v>
      </c>
      <c r="F961" s="10">
        <f>VLOOKUP(Table1[[#This Row],[Order ID]],Mapping!H961:J8752,3,0)</f>
        <v>40897</v>
      </c>
      <c r="G961" s="10">
        <f>VLOOKUP(Table1[[#This Row],[Order ID]],Mapping!H961:K8752,4,0)</f>
        <v>40904</v>
      </c>
      <c r="H961" t="str">
        <f>INDEX(Mapping!$B$2:$T$7793,MATCH(Data!$A961,Mapping!$B$3:$B$7793,0),MATCH(Data!$H$1,Mapping!$B$2:$T$2,0))</f>
        <v>Second Class</v>
      </c>
      <c r="I961" t="str">
        <f>INDEX(Mapping!$B$2:$T$7793,MATCH(Data!$A961,Mapping!$B$3:$B$7793,0),MATCH(Data!$I$1,Mapping!$B$2:$T$2,0))</f>
        <v>Consumer</v>
      </c>
      <c r="J961">
        <f>VLOOKUP($A961,Mapping!$X$3:$Y$7793,2,0)</f>
        <v>45011</v>
      </c>
      <c r="K961" t="str">
        <f>VLOOKUP($J961,Mapping!$AB$3:$AC$475,2,0)</f>
        <v>Chapel Hill</v>
      </c>
      <c r="L961" t="str">
        <f>VLOOKUP($K961,Mapping!$AF$3:$AG$475,2,0)</f>
        <v>North Carolina</v>
      </c>
      <c r="M961" t="str">
        <f>VLOOKUP($L961,Mapping!$AI$3:$AJ$48,2,0)</f>
        <v>United States</v>
      </c>
      <c r="N961" t="str">
        <f>VLOOKUP($L961,Mapping!$AI$3:$AK$48,3,0)</f>
        <v>South</v>
      </c>
      <c r="O961" t="str">
        <f>VLOOKUP(Table1[[#This Row],[Column1]],Mapping!$AM$8:$AN$11,2,0)</f>
        <v>Furniture</v>
      </c>
      <c r="P961" t="str">
        <f>VLOOKUP(Table1[[#This Row],[Column3]],Mapping!$AP$5:$AQ$22,2,0)</f>
        <v>Furnishings</v>
      </c>
      <c r="Q961">
        <v>190.84800000000001</v>
      </c>
      <c r="R961">
        <v>3</v>
      </c>
      <c r="S961">
        <v>-21.470400000000026</v>
      </c>
    </row>
    <row r="962" spans="1:19" x14ac:dyDescent="0.35">
      <c r="A962">
        <v>3848</v>
      </c>
      <c r="B962" t="s">
        <v>3496</v>
      </c>
      <c r="C962" t="s">
        <v>858</v>
      </c>
      <c r="D962" t="str">
        <f>MID(Table1[[#This Row],[Product ID]],5,2)</f>
        <v>AR</v>
      </c>
      <c r="E962" t="str">
        <f>LEFT(Table1[[#This Row],[Product ID]],3)</f>
        <v>OFF</v>
      </c>
      <c r="F962" s="10">
        <f>VLOOKUP(Table1[[#This Row],[Order ID]],Mapping!H962:J8753,3,0)</f>
        <v>40703</v>
      </c>
      <c r="G962" s="10">
        <f>VLOOKUP(Table1[[#This Row],[Order ID]],Mapping!H962:K8753,4,0)</f>
        <v>40707</v>
      </c>
      <c r="H962" t="str">
        <f>INDEX(Mapping!$B$2:$T$7793,MATCH(Data!$A962,Mapping!$B$3:$B$7793,0),MATCH(Data!$H$1,Mapping!$B$2:$T$2,0))</f>
        <v>Standard Class</v>
      </c>
      <c r="I962" t="str">
        <f>INDEX(Mapping!$B$2:$T$7793,MATCH(Data!$A962,Mapping!$B$3:$B$7793,0),MATCH(Data!$I$1,Mapping!$B$2:$T$2,0))</f>
        <v>Corporate</v>
      </c>
      <c r="J962">
        <f>VLOOKUP($A962,Mapping!$X$3:$Y$7793,2,0)</f>
        <v>89031</v>
      </c>
      <c r="K962" t="str">
        <f>VLOOKUP($J962,Mapping!$AB$3:$AC$475,2,0)</f>
        <v>Spokane</v>
      </c>
      <c r="L962" t="str">
        <f>VLOOKUP($K962,Mapping!$AF$3:$AG$475,2,0)</f>
        <v>Washington</v>
      </c>
      <c r="M962" t="str">
        <f>VLOOKUP($L962,Mapping!$AI$3:$AJ$48,2,0)</f>
        <v>United States</v>
      </c>
      <c r="N962" t="str">
        <f>VLOOKUP($L962,Mapping!$AI$3:$AK$48,3,0)</f>
        <v>West</v>
      </c>
      <c r="O962" t="str">
        <f>VLOOKUP(Table1[[#This Row],[Column1]],Mapping!$AM$8:$AN$11,2,0)</f>
        <v>Office Supplies</v>
      </c>
      <c r="P962" t="str">
        <f>VLOOKUP(Table1[[#This Row],[Column3]],Mapping!$AP$5:$AQ$22,2,0)</f>
        <v>Art</v>
      </c>
      <c r="Q962">
        <v>18.060000000000002</v>
      </c>
      <c r="R962">
        <v>7</v>
      </c>
      <c r="S962">
        <v>4.6956000000000007</v>
      </c>
    </row>
    <row r="963" spans="1:19" x14ac:dyDescent="0.35">
      <c r="A963">
        <v>3849</v>
      </c>
      <c r="B963" t="s">
        <v>3496</v>
      </c>
      <c r="C963" t="s">
        <v>3497</v>
      </c>
      <c r="D963" t="str">
        <f>MID(Table1[[#This Row],[Product ID]],5,2)</f>
        <v>PA</v>
      </c>
      <c r="E963" t="str">
        <f>LEFT(Table1[[#This Row],[Product ID]],3)</f>
        <v>OFF</v>
      </c>
      <c r="F963" s="10">
        <f>VLOOKUP(Table1[[#This Row],[Order ID]],Mapping!H963:J8754,3,0)</f>
        <v>40703</v>
      </c>
      <c r="G963" s="10">
        <f>VLOOKUP(Table1[[#This Row],[Order ID]],Mapping!H963:K8754,4,0)</f>
        <v>40707</v>
      </c>
      <c r="H963" t="str">
        <f>INDEX(Mapping!$B$2:$T$7793,MATCH(Data!$A963,Mapping!$B$3:$B$7793,0),MATCH(Data!$H$1,Mapping!$B$2:$T$2,0))</f>
        <v>Second Class</v>
      </c>
      <c r="I963" t="str">
        <f>INDEX(Mapping!$B$2:$T$7793,MATCH(Data!$A963,Mapping!$B$3:$B$7793,0),MATCH(Data!$I$1,Mapping!$B$2:$T$2,0))</f>
        <v>Corporate</v>
      </c>
      <c r="J963">
        <f>VLOOKUP($A963,Mapping!$X$3:$Y$7793,2,0)</f>
        <v>89031</v>
      </c>
      <c r="K963" t="str">
        <f>VLOOKUP($J963,Mapping!$AB$3:$AC$475,2,0)</f>
        <v>Spokane</v>
      </c>
      <c r="L963" t="str">
        <f>VLOOKUP($K963,Mapping!$AF$3:$AG$475,2,0)</f>
        <v>Washington</v>
      </c>
      <c r="M963" t="str">
        <f>VLOOKUP($L963,Mapping!$AI$3:$AJ$48,2,0)</f>
        <v>United States</v>
      </c>
      <c r="N963" t="str">
        <f>VLOOKUP($L963,Mapping!$AI$3:$AK$48,3,0)</f>
        <v>West</v>
      </c>
      <c r="O963" t="str">
        <f>VLOOKUP(Table1[[#This Row],[Column1]],Mapping!$AM$8:$AN$11,2,0)</f>
        <v>Office Supplies</v>
      </c>
      <c r="P963" t="str">
        <f>VLOOKUP(Table1[[#This Row],[Column3]],Mapping!$AP$5:$AQ$22,2,0)</f>
        <v>Paper</v>
      </c>
      <c r="Q963">
        <v>79.14</v>
      </c>
      <c r="R963">
        <v>3</v>
      </c>
      <c r="S963">
        <v>36.404399999999995</v>
      </c>
    </row>
    <row r="964" spans="1:19" x14ac:dyDescent="0.35">
      <c r="A964">
        <v>3995</v>
      </c>
      <c r="B964" t="s">
        <v>3588</v>
      </c>
      <c r="C964" t="s">
        <v>256</v>
      </c>
      <c r="D964" t="str">
        <f>MID(Table1[[#This Row],[Product ID]],5,2)</f>
        <v>AP</v>
      </c>
      <c r="E964" t="str">
        <f>LEFT(Table1[[#This Row],[Product ID]],3)</f>
        <v>OFF</v>
      </c>
      <c r="F964" s="10">
        <f>VLOOKUP(Table1[[#This Row],[Order ID]],Mapping!H964:J8755,3,0)</f>
        <v>40800</v>
      </c>
      <c r="G964" s="10">
        <f>VLOOKUP(Table1[[#This Row],[Order ID]],Mapping!H964:K8755,4,0)</f>
        <v>40800</v>
      </c>
      <c r="H964" t="str">
        <f>INDEX(Mapping!$B$2:$T$7793,MATCH(Data!$A964,Mapping!$B$3:$B$7793,0),MATCH(Data!$H$1,Mapping!$B$2:$T$2,0))</f>
        <v>Same Day</v>
      </c>
      <c r="I964" t="str">
        <f>INDEX(Mapping!$B$2:$T$7793,MATCH(Data!$A964,Mapping!$B$3:$B$7793,0),MATCH(Data!$I$1,Mapping!$B$2:$T$2,0))</f>
        <v>Consumer</v>
      </c>
      <c r="J964">
        <f>VLOOKUP($A964,Mapping!$X$3:$Y$7793,2,0)</f>
        <v>10009</v>
      </c>
      <c r="K964" t="str">
        <f>VLOOKUP($J964,Mapping!$AB$3:$AC$475,2,0)</f>
        <v>Saint Paul</v>
      </c>
      <c r="L964" t="str">
        <f>VLOOKUP($K964,Mapping!$AF$3:$AG$475,2,0)</f>
        <v>Minnesota</v>
      </c>
      <c r="M964" t="str">
        <f>VLOOKUP($L964,Mapping!$AI$3:$AJ$48,2,0)</f>
        <v>United States</v>
      </c>
      <c r="N964" t="str">
        <f>VLOOKUP($L964,Mapping!$AI$3:$AK$48,3,0)</f>
        <v>Central</v>
      </c>
      <c r="O964" t="str">
        <f>VLOOKUP(Table1[[#This Row],[Column1]],Mapping!$AM$8:$AN$11,2,0)</f>
        <v>Office Supplies</v>
      </c>
      <c r="P964" t="str">
        <f>VLOOKUP(Table1[[#This Row],[Column3]],Mapping!$AP$5:$AQ$22,2,0)</f>
        <v>Appliances</v>
      </c>
      <c r="Q964">
        <v>601.29999999999995</v>
      </c>
      <c r="R964">
        <v>2</v>
      </c>
      <c r="S964">
        <v>198.42899999999997</v>
      </c>
    </row>
    <row r="965" spans="1:19" x14ac:dyDescent="0.35">
      <c r="A965">
        <v>3998</v>
      </c>
      <c r="B965" t="s">
        <v>3588</v>
      </c>
      <c r="C965" t="s">
        <v>2461</v>
      </c>
      <c r="D965" t="str">
        <f>MID(Table1[[#This Row],[Product ID]],5,2)</f>
        <v>PA</v>
      </c>
      <c r="E965" t="str">
        <f>LEFT(Table1[[#This Row],[Product ID]],3)</f>
        <v>OFF</v>
      </c>
      <c r="F965" s="10">
        <f>VLOOKUP(Table1[[#This Row],[Order ID]],Mapping!H965:J8756,3,0)</f>
        <v>40800</v>
      </c>
      <c r="G965" s="10">
        <f>VLOOKUP(Table1[[#This Row],[Order ID]],Mapping!H965:K8756,4,0)</f>
        <v>40800</v>
      </c>
      <c r="H965" t="str">
        <f>INDEX(Mapping!$B$2:$T$7793,MATCH(Data!$A965,Mapping!$B$3:$B$7793,0),MATCH(Data!$H$1,Mapping!$B$2:$T$2,0))</f>
        <v>Same Day</v>
      </c>
      <c r="I965" t="str">
        <f>INDEX(Mapping!$B$2:$T$7793,MATCH(Data!$A965,Mapping!$B$3:$B$7793,0),MATCH(Data!$I$1,Mapping!$B$2:$T$2,0))</f>
        <v>Consumer</v>
      </c>
      <c r="J965">
        <f>VLOOKUP($A965,Mapping!$X$3:$Y$7793,2,0)</f>
        <v>10009</v>
      </c>
      <c r="K965" t="str">
        <f>VLOOKUP($J965,Mapping!$AB$3:$AC$475,2,0)</f>
        <v>Saint Paul</v>
      </c>
      <c r="L965" t="str">
        <f>VLOOKUP($K965,Mapping!$AF$3:$AG$475,2,0)</f>
        <v>Minnesota</v>
      </c>
      <c r="M965" t="str">
        <f>VLOOKUP($L965,Mapping!$AI$3:$AJ$48,2,0)</f>
        <v>United States</v>
      </c>
      <c r="N965" t="str">
        <f>VLOOKUP($L965,Mapping!$AI$3:$AK$48,3,0)</f>
        <v>Central</v>
      </c>
      <c r="O965" t="str">
        <f>VLOOKUP(Table1[[#This Row],[Column1]],Mapping!$AM$8:$AN$11,2,0)</f>
        <v>Office Supplies</v>
      </c>
      <c r="P965" t="str">
        <f>VLOOKUP(Table1[[#This Row],[Column3]],Mapping!$AP$5:$AQ$22,2,0)</f>
        <v>Paper</v>
      </c>
      <c r="Q965">
        <v>44.820000000000007</v>
      </c>
      <c r="R965">
        <v>9</v>
      </c>
      <c r="S965">
        <v>21.065400000000004</v>
      </c>
    </row>
    <row r="966" spans="1:19" x14ac:dyDescent="0.35">
      <c r="A966">
        <v>3996</v>
      </c>
      <c r="B966" t="s">
        <v>3588</v>
      </c>
      <c r="C966" t="s">
        <v>1915</v>
      </c>
      <c r="D966" t="str">
        <f>MID(Table1[[#This Row],[Product ID]],5,2)</f>
        <v>PH</v>
      </c>
      <c r="E966" t="str">
        <f>LEFT(Table1[[#This Row],[Product ID]],3)</f>
        <v>TEC</v>
      </c>
      <c r="F966" s="10">
        <f>VLOOKUP(Table1[[#This Row],[Order ID]],Mapping!H966:J8757,3,0)</f>
        <v>40800</v>
      </c>
      <c r="G966" s="10">
        <f>VLOOKUP(Table1[[#This Row],[Order ID]],Mapping!H966:K8757,4,0)</f>
        <v>40800</v>
      </c>
      <c r="H966" t="str">
        <f>INDEX(Mapping!$B$2:$T$7793,MATCH(Data!$A966,Mapping!$B$3:$B$7793,0),MATCH(Data!$H$1,Mapping!$B$2:$T$2,0))</f>
        <v>Same Day</v>
      </c>
      <c r="I966" t="str">
        <f>INDEX(Mapping!$B$2:$T$7793,MATCH(Data!$A966,Mapping!$B$3:$B$7793,0),MATCH(Data!$I$1,Mapping!$B$2:$T$2,0))</f>
        <v>Consumer</v>
      </c>
      <c r="J966">
        <f>VLOOKUP($A966,Mapping!$X$3:$Y$7793,2,0)</f>
        <v>10009</v>
      </c>
      <c r="K966" t="str">
        <f>VLOOKUP($J966,Mapping!$AB$3:$AC$475,2,0)</f>
        <v>Saint Paul</v>
      </c>
      <c r="L966" t="str">
        <f>VLOOKUP($K966,Mapping!$AF$3:$AG$475,2,0)</f>
        <v>Minnesota</v>
      </c>
      <c r="M966" t="str">
        <f>VLOOKUP($L966,Mapping!$AI$3:$AJ$48,2,0)</f>
        <v>United States</v>
      </c>
      <c r="N966" t="str">
        <f>VLOOKUP($L966,Mapping!$AI$3:$AK$48,3,0)</f>
        <v>Central</v>
      </c>
      <c r="O966" t="str">
        <f>VLOOKUP(Table1[[#This Row],[Column1]],Mapping!$AM$8:$AN$11,2,0)</f>
        <v>Technology</v>
      </c>
      <c r="P966" t="str">
        <f>VLOOKUP(Table1[[#This Row],[Column3]],Mapping!$AP$5:$AQ$22,2,0)</f>
        <v>Phones</v>
      </c>
      <c r="Q966">
        <v>16.989999999999998</v>
      </c>
      <c r="R966">
        <v>1</v>
      </c>
      <c r="S966">
        <v>4.4173999999999989</v>
      </c>
    </row>
    <row r="967" spans="1:19" x14ac:dyDescent="0.35">
      <c r="A967">
        <v>3997</v>
      </c>
      <c r="B967" t="s">
        <v>3588</v>
      </c>
      <c r="C967" t="s">
        <v>3188</v>
      </c>
      <c r="D967" t="str">
        <f>MID(Table1[[#This Row],[Product ID]],5,2)</f>
        <v>PH</v>
      </c>
      <c r="E967" t="str">
        <f>LEFT(Table1[[#This Row],[Product ID]],3)</f>
        <v>TEC</v>
      </c>
      <c r="F967" s="10">
        <f>VLOOKUP(Table1[[#This Row],[Order ID]],Mapping!H967:J8758,3,0)</f>
        <v>40800</v>
      </c>
      <c r="G967" s="10">
        <f>VLOOKUP(Table1[[#This Row],[Order ID]],Mapping!H967:K8758,4,0)</f>
        <v>40800</v>
      </c>
      <c r="H967" t="str">
        <f>INDEX(Mapping!$B$2:$T$7793,MATCH(Data!$A967,Mapping!$B$3:$B$7793,0),MATCH(Data!$H$1,Mapping!$B$2:$T$2,0))</f>
        <v>Same Day</v>
      </c>
      <c r="I967" t="str">
        <f>INDEX(Mapping!$B$2:$T$7793,MATCH(Data!$A967,Mapping!$B$3:$B$7793,0),MATCH(Data!$I$1,Mapping!$B$2:$T$2,0))</f>
        <v>Consumer</v>
      </c>
      <c r="J967">
        <f>VLOOKUP($A967,Mapping!$X$3:$Y$7793,2,0)</f>
        <v>10009</v>
      </c>
      <c r="K967" t="str">
        <f>VLOOKUP($J967,Mapping!$AB$3:$AC$475,2,0)</f>
        <v>Saint Paul</v>
      </c>
      <c r="L967" t="str">
        <f>VLOOKUP($K967,Mapping!$AF$3:$AG$475,2,0)</f>
        <v>Minnesota</v>
      </c>
      <c r="M967" t="str">
        <f>VLOOKUP($L967,Mapping!$AI$3:$AJ$48,2,0)</f>
        <v>United States</v>
      </c>
      <c r="N967" t="str">
        <f>VLOOKUP($L967,Mapping!$AI$3:$AK$48,3,0)</f>
        <v>Central</v>
      </c>
      <c r="O967" t="str">
        <f>VLOOKUP(Table1[[#This Row],[Column1]],Mapping!$AM$8:$AN$11,2,0)</f>
        <v>Technology</v>
      </c>
      <c r="P967" t="str">
        <f>VLOOKUP(Table1[[#This Row],[Column3]],Mapping!$AP$5:$AQ$22,2,0)</f>
        <v>Phones</v>
      </c>
      <c r="Q967">
        <v>287.96999999999997</v>
      </c>
      <c r="R967">
        <v>3</v>
      </c>
      <c r="S967">
        <v>80.631600000000006</v>
      </c>
    </row>
    <row r="968" spans="1:19" x14ac:dyDescent="0.35">
      <c r="A968">
        <v>1031</v>
      </c>
      <c r="B968" t="s">
        <v>1268</v>
      </c>
      <c r="C968" t="s">
        <v>1269</v>
      </c>
      <c r="D968" t="str">
        <f>MID(Table1[[#This Row],[Product ID]],5,2)</f>
        <v>PH</v>
      </c>
      <c r="E968" t="str">
        <f>LEFT(Table1[[#This Row],[Product ID]],3)</f>
        <v>TEC</v>
      </c>
      <c r="F968" s="10">
        <f>VLOOKUP(Table1[[#This Row],[Order ID]],Mapping!H968:J8759,3,0)</f>
        <v>40725</v>
      </c>
      <c r="G968" s="10">
        <f>VLOOKUP(Table1[[#This Row],[Order ID]],Mapping!H968:K8759,4,0)</f>
        <v>40729</v>
      </c>
      <c r="H968" t="str">
        <f>INDEX(Mapping!$B$2:$T$7793,MATCH(Data!$A968,Mapping!$B$3:$B$7793,0),MATCH(Data!$H$1,Mapping!$B$2:$T$2,0))</f>
        <v>Standard Class</v>
      </c>
      <c r="I968" t="str">
        <f>INDEX(Mapping!$B$2:$T$7793,MATCH(Data!$A968,Mapping!$B$3:$B$7793,0),MATCH(Data!$I$1,Mapping!$B$2:$T$2,0))</f>
        <v>Consumer</v>
      </c>
      <c r="J968">
        <f>VLOOKUP($A968,Mapping!$X$3:$Y$7793,2,0)</f>
        <v>32725</v>
      </c>
      <c r="K968" t="str">
        <f>VLOOKUP($J968,Mapping!$AB$3:$AC$475,2,0)</f>
        <v>Carrollton</v>
      </c>
      <c r="L968" t="str">
        <f>VLOOKUP($K968,Mapping!$AF$3:$AG$475,2,0)</f>
        <v>Texas</v>
      </c>
      <c r="M968" t="str">
        <f>VLOOKUP($L968,Mapping!$AI$3:$AJ$48,2,0)</f>
        <v>United States</v>
      </c>
      <c r="N968" t="str">
        <f>VLOOKUP($L968,Mapping!$AI$3:$AK$48,3,0)</f>
        <v>Central</v>
      </c>
      <c r="O968" t="str">
        <f>VLOOKUP(Table1[[#This Row],[Column1]],Mapping!$AM$8:$AN$11,2,0)</f>
        <v>Technology</v>
      </c>
      <c r="P968" t="str">
        <f>VLOOKUP(Table1[[#This Row],[Column3]],Mapping!$AP$5:$AQ$22,2,0)</f>
        <v>Phones</v>
      </c>
      <c r="Q968">
        <v>575.91999999999996</v>
      </c>
      <c r="R968">
        <v>2</v>
      </c>
      <c r="S968">
        <v>71.989999999999981</v>
      </c>
    </row>
    <row r="969" spans="1:19" x14ac:dyDescent="0.35">
      <c r="A969">
        <v>1032</v>
      </c>
      <c r="B969" t="s">
        <v>1268</v>
      </c>
      <c r="C969" t="s">
        <v>775</v>
      </c>
      <c r="D969" t="str">
        <f>MID(Table1[[#This Row],[Product ID]],5,2)</f>
        <v>BI</v>
      </c>
      <c r="E969" t="str">
        <f>LEFT(Table1[[#This Row],[Product ID]],3)</f>
        <v>OFF</v>
      </c>
      <c r="F969" s="10">
        <f>VLOOKUP(Table1[[#This Row],[Order ID]],Mapping!H969:J8760,3,0)</f>
        <v>40725</v>
      </c>
      <c r="G969" s="10">
        <f>VLOOKUP(Table1[[#This Row],[Order ID]],Mapping!H969:K8760,4,0)</f>
        <v>40729</v>
      </c>
      <c r="H969" t="str">
        <f>INDEX(Mapping!$B$2:$T$7793,MATCH(Data!$A969,Mapping!$B$3:$B$7793,0),MATCH(Data!$H$1,Mapping!$B$2:$T$2,0))</f>
        <v>Standard Class</v>
      </c>
      <c r="I969" t="str">
        <f>INDEX(Mapping!$B$2:$T$7793,MATCH(Data!$A969,Mapping!$B$3:$B$7793,0),MATCH(Data!$I$1,Mapping!$B$2:$T$2,0))</f>
        <v>Corporate</v>
      </c>
      <c r="J969">
        <f>VLOOKUP($A969,Mapping!$X$3:$Y$7793,2,0)</f>
        <v>32725</v>
      </c>
      <c r="K969" t="str">
        <f>VLOOKUP($J969,Mapping!$AB$3:$AC$475,2,0)</f>
        <v>Carrollton</v>
      </c>
      <c r="L969" t="str">
        <f>VLOOKUP($K969,Mapping!$AF$3:$AG$475,2,0)</f>
        <v>Texas</v>
      </c>
      <c r="M969" t="str">
        <f>VLOOKUP($L969,Mapping!$AI$3:$AJ$48,2,0)</f>
        <v>United States</v>
      </c>
      <c r="N969" t="str">
        <f>VLOOKUP($L969,Mapping!$AI$3:$AK$48,3,0)</f>
        <v>Central</v>
      </c>
      <c r="O969" t="str">
        <f>VLOOKUP(Table1[[#This Row],[Column1]],Mapping!$AM$8:$AN$11,2,0)</f>
        <v>Office Supplies</v>
      </c>
      <c r="P969" t="str">
        <f>VLOOKUP(Table1[[#This Row],[Column3]],Mapping!$AP$5:$AQ$22,2,0)</f>
        <v>Binders</v>
      </c>
      <c r="Q969">
        <v>5.1840000000000011</v>
      </c>
      <c r="R969">
        <v>6</v>
      </c>
      <c r="S969">
        <v>-3.6288</v>
      </c>
    </row>
    <row r="970" spans="1:19" x14ac:dyDescent="0.35">
      <c r="A970">
        <v>5809</v>
      </c>
      <c r="B970" t="s">
        <v>4661</v>
      </c>
      <c r="C970" t="s">
        <v>1055</v>
      </c>
      <c r="D970" t="str">
        <f>MID(Table1[[#This Row],[Product ID]],5,2)</f>
        <v>FA</v>
      </c>
      <c r="E970" t="str">
        <f>LEFT(Table1[[#This Row],[Product ID]],3)</f>
        <v>OFF</v>
      </c>
      <c r="F970" s="10">
        <f>VLOOKUP(Table1[[#This Row],[Order ID]],Mapping!H970:J8761,3,0)</f>
        <v>40764</v>
      </c>
      <c r="G970" s="10">
        <f>VLOOKUP(Table1[[#This Row],[Order ID]],Mapping!H970:K8761,4,0)</f>
        <v>40768</v>
      </c>
      <c r="H970" t="str">
        <f>INDEX(Mapping!$B$2:$T$7793,MATCH(Data!$A970,Mapping!$B$3:$B$7793,0),MATCH(Data!$H$1,Mapping!$B$2:$T$2,0))</f>
        <v>Second Class</v>
      </c>
      <c r="I970" t="str">
        <f>INDEX(Mapping!$B$2:$T$7793,MATCH(Data!$A970,Mapping!$B$3:$B$7793,0),MATCH(Data!$I$1,Mapping!$B$2:$T$2,0))</f>
        <v>Consumer</v>
      </c>
      <c r="J970">
        <f>VLOOKUP($A970,Mapping!$X$3:$Y$7793,2,0)</f>
        <v>85023</v>
      </c>
      <c r="K970" t="str">
        <f>VLOOKUP($J970,Mapping!$AB$3:$AC$475,2,0)</f>
        <v>Hamilton</v>
      </c>
      <c r="L970" t="str">
        <f>VLOOKUP($K970,Mapping!$AF$3:$AG$475,2,0)</f>
        <v>Ohio</v>
      </c>
      <c r="M970" t="str">
        <f>VLOOKUP($L970,Mapping!$AI$3:$AJ$48,2,0)</f>
        <v>United States</v>
      </c>
      <c r="N970" t="str">
        <f>VLOOKUP($L970,Mapping!$AI$3:$AK$48,3,0)</f>
        <v>East</v>
      </c>
      <c r="O970" t="str">
        <f>VLOOKUP(Table1[[#This Row],[Column1]],Mapping!$AM$8:$AN$11,2,0)</f>
        <v>Office Supplies</v>
      </c>
      <c r="P970" t="str">
        <f>VLOOKUP(Table1[[#This Row],[Column3]],Mapping!$AP$5:$AQ$22,2,0)</f>
        <v>Fasteners</v>
      </c>
      <c r="Q970">
        <v>4.4640000000000004</v>
      </c>
      <c r="R970">
        <v>3</v>
      </c>
      <c r="S970">
        <v>-0.94859999999999989</v>
      </c>
    </row>
    <row r="971" spans="1:19" x14ac:dyDescent="0.35">
      <c r="A971">
        <v>5810</v>
      </c>
      <c r="B971" t="s">
        <v>4661</v>
      </c>
      <c r="C971" t="s">
        <v>1049</v>
      </c>
      <c r="D971" t="str">
        <f>MID(Table1[[#This Row],[Product ID]],5,2)</f>
        <v>BI</v>
      </c>
      <c r="E971" t="str">
        <f>LEFT(Table1[[#This Row],[Product ID]],3)</f>
        <v>OFF</v>
      </c>
      <c r="F971" s="10">
        <f>VLOOKUP(Table1[[#This Row],[Order ID]],Mapping!H971:J8762,3,0)</f>
        <v>40764</v>
      </c>
      <c r="G971" s="10">
        <f>VLOOKUP(Table1[[#This Row],[Order ID]],Mapping!H971:K8762,4,0)</f>
        <v>40768</v>
      </c>
      <c r="H971" t="str">
        <f>INDEX(Mapping!$B$2:$T$7793,MATCH(Data!$A971,Mapping!$B$3:$B$7793,0),MATCH(Data!$H$1,Mapping!$B$2:$T$2,0))</f>
        <v>Standard Class</v>
      </c>
      <c r="I971" t="str">
        <f>INDEX(Mapping!$B$2:$T$7793,MATCH(Data!$A971,Mapping!$B$3:$B$7793,0),MATCH(Data!$I$1,Mapping!$B$2:$T$2,0))</f>
        <v>Consumer</v>
      </c>
      <c r="J971">
        <f>VLOOKUP($A971,Mapping!$X$3:$Y$7793,2,0)</f>
        <v>85023</v>
      </c>
      <c r="K971" t="str">
        <f>VLOOKUP($J971,Mapping!$AB$3:$AC$475,2,0)</f>
        <v>Hamilton</v>
      </c>
      <c r="L971" t="str">
        <f>VLOOKUP($K971,Mapping!$AF$3:$AG$475,2,0)</f>
        <v>Ohio</v>
      </c>
      <c r="M971" t="str">
        <f>VLOOKUP($L971,Mapping!$AI$3:$AJ$48,2,0)</f>
        <v>United States</v>
      </c>
      <c r="N971" t="str">
        <f>VLOOKUP($L971,Mapping!$AI$3:$AK$48,3,0)</f>
        <v>East</v>
      </c>
      <c r="O971" t="str">
        <f>VLOOKUP(Table1[[#This Row],[Column1]],Mapping!$AM$8:$AN$11,2,0)</f>
        <v>Office Supplies</v>
      </c>
      <c r="P971" t="str">
        <f>VLOOKUP(Table1[[#This Row],[Column3]],Mapping!$AP$5:$AQ$22,2,0)</f>
        <v>Binders</v>
      </c>
      <c r="Q971">
        <v>9.3450000000000024</v>
      </c>
      <c r="R971">
        <v>5</v>
      </c>
      <c r="S971">
        <v>-6.5414999999999992</v>
      </c>
    </row>
    <row r="972" spans="1:19" x14ac:dyDescent="0.35">
      <c r="A972">
        <v>6478</v>
      </c>
      <c r="B972" t="s">
        <v>5021</v>
      </c>
      <c r="C972" t="s">
        <v>1136</v>
      </c>
      <c r="D972" t="str">
        <f>MID(Table1[[#This Row],[Product ID]],5,2)</f>
        <v>CH</v>
      </c>
      <c r="E972" t="str">
        <f>LEFT(Table1[[#This Row],[Product ID]],3)</f>
        <v>FUR</v>
      </c>
      <c r="F972" s="10">
        <f>VLOOKUP(Table1[[#This Row],[Order ID]],Mapping!H972:J8763,3,0)</f>
        <v>40736</v>
      </c>
      <c r="G972" s="10">
        <f>VLOOKUP(Table1[[#This Row],[Order ID]],Mapping!H972:K8763,4,0)</f>
        <v>40740</v>
      </c>
      <c r="H972" t="str">
        <f>INDEX(Mapping!$B$2:$T$7793,MATCH(Data!$A972,Mapping!$B$3:$B$7793,0),MATCH(Data!$H$1,Mapping!$B$2:$T$2,0))</f>
        <v>Standard Class</v>
      </c>
      <c r="I972" t="str">
        <f>INDEX(Mapping!$B$2:$T$7793,MATCH(Data!$A972,Mapping!$B$3:$B$7793,0),MATCH(Data!$I$1,Mapping!$B$2:$T$2,0))</f>
        <v>Consumer</v>
      </c>
      <c r="J972">
        <f>VLOOKUP($A972,Mapping!$X$3:$Y$7793,2,0)</f>
        <v>77573</v>
      </c>
      <c r="K972" t="str">
        <f>VLOOKUP($J972,Mapping!$AB$3:$AC$475,2,0)</f>
        <v>Lake Forest</v>
      </c>
      <c r="L972" t="str">
        <f>VLOOKUP($K972,Mapping!$AF$3:$AG$475,2,0)</f>
        <v>California</v>
      </c>
      <c r="M972" t="str">
        <f>VLOOKUP($L972,Mapping!$AI$3:$AJ$48,2,0)</f>
        <v>United States</v>
      </c>
      <c r="N972" t="str">
        <f>VLOOKUP($L972,Mapping!$AI$3:$AK$48,3,0)</f>
        <v>West</v>
      </c>
      <c r="O972" t="str">
        <f>VLOOKUP(Table1[[#This Row],[Column1]],Mapping!$AM$8:$AN$11,2,0)</f>
        <v>Furniture</v>
      </c>
      <c r="P972" t="str">
        <f>VLOOKUP(Table1[[#This Row],[Column3]],Mapping!$AP$5:$AQ$22,2,0)</f>
        <v>Chairs</v>
      </c>
      <c r="Q972">
        <v>512.35799999999995</v>
      </c>
      <c r="R972">
        <v>3</v>
      </c>
      <c r="S972">
        <v>-14.638799999999947</v>
      </c>
    </row>
    <row r="973" spans="1:19" x14ac:dyDescent="0.35">
      <c r="A973">
        <v>6479</v>
      </c>
      <c r="B973" t="s">
        <v>5021</v>
      </c>
      <c r="C973" t="s">
        <v>1120</v>
      </c>
      <c r="D973" t="str">
        <f>MID(Table1[[#This Row],[Product ID]],5,2)</f>
        <v>FA</v>
      </c>
      <c r="E973" t="str">
        <f>LEFT(Table1[[#This Row],[Product ID]],3)</f>
        <v>OFF</v>
      </c>
      <c r="F973" s="10">
        <f>VLOOKUP(Table1[[#This Row],[Order ID]],Mapping!H973:J8764,3,0)</f>
        <v>40736</v>
      </c>
      <c r="G973" s="10">
        <f>VLOOKUP(Table1[[#This Row],[Order ID]],Mapping!H973:K8764,4,0)</f>
        <v>40740</v>
      </c>
      <c r="H973" t="str">
        <f>INDEX(Mapping!$B$2:$T$7793,MATCH(Data!$A973,Mapping!$B$3:$B$7793,0),MATCH(Data!$H$1,Mapping!$B$2:$T$2,0))</f>
        <v>Standard Class</v>
      </c>
      <c r="I973" t="str">
        <f>INDEX(Mapping!$B$2:$T$7793,MATCH(Data!$A973,Mapping!$B$3:$B$7793,0),MATCH(Data!$I$1,Mapping!$B$2:$T$2,0))</f>
        <v>Home Office</v>
      </c>
      <c r="J973">
        <f>VLOOKUP($A973,Mapping!$X$3:$Y$7793,2,0)</f>
        <v>77573</v>
      </c>
      <c r="K973" t="str">
        <f>VLOOKUP($J973,Mapping!$AB$3:$AC$475,2,0)</f>
        <v>Lake Forest</v>
      </c>
      <c r="L973" t="str">
        <f>VLOOKUP($K973,Mapping!$AF$3:$AG$475,2,0)</f>
        <v>California</v>
      </c>
      <c r="M973" t="str">
        <f>VLOOKUP($L973,Mapping!$AI$3:$AJ$48,2,0)</f>
        <v>United States</v>
      </c>
      <c r="N973" t="str">
        <f>VLOOKUP($L973,Mapping!$AI$3:$AK$48,3,0)</f>
        <v>West</v>
      </c>
      <c r="O973" t="str">
        <f>VLOOKUP(Table1[[#This Row],[Column1]],Mapping!$AM$8:$AN$11,2,0)</f>
        <v>Office Supplies</v>
      </c>
      <c r="P973" t="str">
        <f>VLOOKUP(Table1[[#This Row],[Column3]],Mapping!$AP$5:$AQ$22,2,0)</f>
        <v>Fasteners</v>
      </c>
      <c r="Q973">
        <v>3.4880000000000004</v>
      </c>
      <c r="R973">
        <v>2</v>
      </c>
      <c r="S973">
        <v>0.56679999999999997</v>
      </c>
    </row>
    <row r="974" spans="1:19" x14ac:dyDescent="0.35">
      <c r="A974">
        <v>6480</v>
      </c>
      <c r="B974" t="s">
        <v>5021</v>
      </c>
      <c r="C974" t="s">
        <v>892</v>
      </c>
      <c r="D974" t="str">
        <f>MID(Table1[[#This Row],[Product ID]],5,2)</f>
        <v>AR</v>
      </c>
      <c r="E974" t="str">
        <f>LEFT(Table1[[#This Row],[Product ID]],3)</f>
        <v>OFF</v>
      </c>
      <c r="F974" s="10">
        <f>VLOOKUP(Table1[[#This Row],[Order ID]],Mapping!H974:J8765,3,0)</f>
        <v>40736</v>
      </c>
      <c r="G974" s="10">
        <f>VLOOKUP(Table1[[#This Row],[Order ID]],Mapping!H974:K8765,4,0)</f>
        <v>40740</v>
      </c>
      <c r="H974" t="str">
        <f>INDEX(Mapping!$B$2:$T$7793,MATCH(Data!$A974,Mapping!$B$3:$B$7793,0),MATCH(Data!$H$1,Mapping!$B$2:$T$2,0))</f>
        <v>Standard Class</v>
      </c>
      <c r="I974" t="str">
        <f>INDEX(Mapping!$B$2:$T$7793,MATCH(Data!$A974,Mapping!$B$3:$B$7793,0),MATCH(Data!$I$1,Mapping!$B$2:$T$2,0))</f>
        <v>Home Office</v>
      </c>
      <c r="J974">
        <f>VLOOKUP($A974,Mapping!$X$3:$Y$7793,2,0)</f>
        <v>77573</v>
      </c>
      <c r="K974" t="str">
        <f>VLOOKUP($J974,Mapping!$AB$3:$AC$475,2,0)</f>
        <v>Lake Forest</v>
      </c>
      <c r="L974" t="str">
        <f>VLOOKUP($K974,Mapping!$AF$3:$AG$475,2,0)</f>
        <v>California</v>
      </c>
      <c r="M974" t="str">
        <f>VLOOKUP($L974,Mapping!$AI$3:$AJ$48,2,0)</f>
        <v>United States</v>
      </c>
      <c r="N974" t="str">
        <f>VLOOKUP($L974,Mapping!$AI$3:$AK$48,3,0)</f>
        <v>West</v>
      </c>
      <c r="O974" t="str">
        <f>VLOOKUP(Table1[[#This Row],[Column1]],Mapping!$AM$8:$AN$11,2,0)</f>
        <v>Office Supplies</v>
      </c>
      <c r="P974" t="str">
        <f>VLOOKUP(Table1[[#This Row],[Column3]],Mapping!$AP$5:$AQ$22,2,0)</f>
        <v>Art</v>
      </c>
      <c r="Q974">
        <v>22.288</v>
      </c>
      <c r="R974">
        <v>7</v>
      </c>
      <c r="S974">
        <v>3.9003999999999985</v>
      </c>
    </row>
    <row r="975" spans="1:19" x14ac:dyDescent="0.35">
      <c r="A975">
        <v>6481</v>
      </c>
      <c r="B975" t="s">
        <v>5021</v>
      </c>
      <c r="C975" t="s">
        <v>1712</v>
      </c>
      <c r="D975" t="str">
        <f>MID(Table1[[#This Row],[Product ID]],5,2)</f>
        <v>PA</v>
      </c>
      <c r="E975" t="str">
        <f>LEFT(Table1[[#This Row],[Product ID]],3)</f>
        <v>OFF</v>
      </c>
      <c r="F975" s="10">
        <f>VLOOKUP(Table1[[#This Row],[Order ID]],Mapping!H975:J8766,3,0)</f>
        <v>40736</v>
      </c>
      <c r="G975" s="10">
        <f>VLOOKUP(Table1[[#This Row],[Order ID]],Mapping!H975:K8766,4,0)</f>
        <v>40740</v>
      </c>
      <c r="H975" t="str">
        <f>INDEX(Mapping!$B$2:$T$7793,MATCH(Data!$A975,Mapping!$B$3:$B$7793,0),MATCH(Data!$H$1,Mapping!$B$2:$T$2,0))</f>
        <v>Standard Class</v>
      </c>
      <c r="I975" t="str">
        <f>INDEX(Mapping!$B$2:$T$7793,MATCH(Data!$A975,Mapping!$B$3:$B$7793,0),MATCH(Data!$I$1,Mapping!$B$2:$T$2,0))</f>
        <v>Home Office</v>
      </c>
      <c r="J975">
        <f>VLOOKUP($A975,Mapping!$X$3:$Y$7793,2,0)</f>
        <v>77573</v>
      </c>
      <c r="K975" t="str">
        <f>VLOOKUP($J975,Mapping!$AB$3:$AC$475,2,0)</f>
        <v>Lake Forest</v>
      </c>
      <c r="L975" t="str">
        <f>VLOOKUP($K975,Mapping!$AF$3:$AG$475,2,0)</f>
        <v>California</v>
      </c>
      <c r="M975" t="str">
        <f>VLOOKUP($L975,Mapping!$AI$3:$AJ$48,2,0)</f>
        <v>United States</v>
      </c>
      <c r="N975" t="str">
        <f>VLOOKUP($L975,Mapping!$AI$3:$AK$48,3,0)</f>
        <v>West</v>
      </c>
      <c r="O975" t="str">
        <f>VLOOKUP(Table1[[#This Row],[Column1]],Mapping!$AM$8:$AN$11,2,0)</f>
        <v>Office Supplies</v>
      </c>
      <c r="P975" t="str">
        <f>VLOOKUP(Table1[[#This Row],[Column3]],Mapping!$AP$5:$AQ$22,2,0)</f>
        <v>Paper</v>
      </c>
      <c r="Q975">
        <v>16.032</v>
      </c>
      <c r="R975">
        <v>3</v>
      </c>
      <c r="S975">
        <v>5.6111999999999993</v>
      </c>
    </row>
    <row r="976" spans="1:19" x14ac:dyDescent="0.35">
      <c r="A976">
        <v>6495</v>
      </c>
      <c r="B976" t="s">
        <v>5031</v>
      </c>
      <c r="C976" t="s">
        <v>1394</v>
      </c>
      <c r="D976" t="str">
        <f>MID(Table1[[#This Row],[Product ID]],5,2)</f>
        <v>PA</v>
      </c>
      <c r="E976" t="str">
        <f>LEFT(Table1[[#This Row],[Product ID]],3)</f>
        <v>OFF</v>
      </c>
      <c r="F976" s="10">
        <f>VLOOKUP(Table1[[#This Row],[Order ID]],Mapping!H976:J8767,3,0)</f>
        <v>40861</v>
      </c>
      <c r="G976" s="10">
        <f>VLOOKUP(Table1[[#This Row],[Order ID]],Mapping!H976:K8767,4,0)</f>
        <v>40867</v>
      </c>
      <c r="H976" t="str">
        <f>INDEX(Mapping!$B$2:$T$7793,MATCH(Data!$A976,Mapping!$B$3:$B$7793,0),MATCH(Data!$H$1,Mapping!$B$2:$T$2,0))</f>
        <v>Standard Class</v>
      </c>
      <c r="I976" t="str">
        <f>INDEX(Mapping!$B$2:$T$7793,MATCH(Data!$A976,Mapping!$B$3:$B$7793,0),MATCH(Data!$I$1,Mapping!$B$2:$T$2,0))</f>
        <v>Corporate</v>
      </c>
      <c r="J976">
        <f>VLOOKUP($A976,Mapping!$X$3:$Y$7793,2,0)</f>
        <v>23320</v>
      </c>
      <c r="K976" t="str">
        <f>VLOOKUP($J976,Mapping!$AB$3:$AC$475,2,0)</f>
        <v>Sioux Falls</v>
      </c>
      <c r="L976" t="str">
        <f>VLOOKUP($K976,Mapping!$AF$3:$AG$475,2,0)</f>
        <v>South Dakota</v>
      </c>
      <c r="M976" t="str">
        <f>VLOOKUP($L976,Mapping!$AI$3:$AJ$48,2,0)</f>
        <v>United States</v>
      </c>
      <c r="N976" t="str">
        <f>VLOOKUP($L976,Mapping!$AI$3:$AK$48,3,0)</f>
        <v>Central</v>
      </c>
      <c r="O976" t="str">
        <f>VLOOKUP(Table1[[#This Row],[Column1]],Mapping!$AM$8:$AN$11,2,0)</f>
        <v>Office Supplies</v>
      </c>
      <c r="P976" t="str">
        <f>VLOOKUP(Table1[[#This Row],[Column3]],Mapping!$AP$5:$AQ$22,2,0)</f>
        <v>Paper</v>
      </c>
      <c r="Q976">
        <v>32.400000000000006</v>
      </c>
      <c r="R976">
        <v>5</v>
      </c>
      <c r="S976">
        <v>15.552000000000001</v>
      </c>
    </row>
    <row r="977" spans="1:19" x14ac:dyDescent="0.35">
      <c r="A977">
        <v>5957</v>
      </c>
      <c r="B977" t="s">
        <v>4738</v>
      </c>
      <c r="C977" t="s">
        <v>2625</v>
      </c>
      <c r="D977" t="str">
        <f>MID(Table1[[#This Row],[Product ID]],5,2)</f>
        <v>EN</v>
      </c>
      <c r="E977" t="str">
        <f>LEFT(Table1[[#This Row],[Product ID]],3)</f>
        <v>OFF</v>
      </c>
      <c r="F977" s="10">
        <f>VLOOKUP(Table1[[#This Row],[Order ID]],Mapping!H977:J8768,3,0)</f>
        <v>40632</v>
      </c>
      <c r="G977" s="10">
        <f>VLOOKUP(Table1[[#This Row],[Order ID]],Mapping!H977:K8768,4,0)</f>
        <v>40634</v>
      </c>
      <c r="H977" t="str">
        <f>INDEX(Mapping!$B$2:$T$7793,MATCH(Data!$A977,Mapping!$B$3:$B$7793,0),MATCH(Data!$H$1,Mapping!$B$2:$T$2,0))</f>
        <v>Second Class</v>
      </c>
      <c r="I977" t="str">
        <f>INDEX(Mapping!$B$2:$T$7793,MATCH(Data!$A977,Mapping!$B$3:$B$7793,0),MATCH(Data!$I$1,Mapping!$B$2:$T$2,0))</f>
        <v>Corporate</v>
      </c>
      <c r="J977">
        <f>VLOOKUP($A977,Mapping!$X$3:$Y$7793,2,0)</f>
        <v>78521</v>
      </c>
      <c r="K977" t="str">
        <f>VLOOKUP($J977,Mapping!$AB$3:$AC$475,2,0)</f>
        <v>Pico Rivera</v>
      </c>
      <c r="L977" t="str">
        <f>VLOOKUP($K977,Mapping!$AF$3:$AG$475,2,0)</f>
        <v>California</v>
      </c>
      <c r="M977" t="str">
        <f>VLOOKUP($L977,Mapping!$AI$3:$AJ$48,2,0)</f>
        <v>United States</v>
      </c>
      <c r="N977" t="str">
        <f>VLOOKUP($L977,Mapping!$AI$3:$AK$48,3,0)</f>
        <v>West</v>
      </c>
      <c r="O977" t="str">
        <f>VLOOKUP(Table1[[#This Row],[Column1]],Mapping!$AM$8:$AN$11,2,0)</f>
        <v>Office Supplies</v>
      </c>
      <c r="P977" t="str">
        <f>VLOOKUP(Table1[[#This Row],[Column3]],Mapping!$AP$5:$AQ$22,2,0)</f>
        <v>Envelopes</v>
      </c>
      <c r="Q977">
        <v>335.72</v>
      </c>
      <c r="R977">
        <v>5</v>
      </c>
      <c r="S977">
        <v>113.30549999999999</v>
      </c>
    </row>
    <row r="978" spans="1:19" x14ac:dyDescent="0.35">
      <c r="A978">
        <v>5959</v>
      </c>
      <c r="B978" t="s">
        <v>4738</v>
      </c>
      <c r="C978" t="s">
        <v>1035</v>
      </c>
      <c r="D978" t="str">
        <f>MID(Table1[[#This Row],[Product ID]],5,2)</f>
        <v>CH</v>
      </c>
      <c r="E978" t="str">
        <f>LEFT(Table1[[#This Row],[Product ID]],3)</f>
        <v>FUR</v>
      </c>
      <c r="F978" s="10">
        <f>VLOOKUP(Table1[[#This Row],[Order ID]],Mapping!H978:J8769,3,0)</f>
        <v>40632</v>
      </c>
      <c r="G978" s="10">
        <f>VLOOKUP(Table1[[#This Row],[Order ID]],Mapping!H978:K8769,4,0)</f>
        <v>40634</v>
      </c>
      <c r="H978" t="str">
        <f>INDEX(Mapping!$B$2:$T$7793,MATCH(Data!$A978,Mapping!$B$3:$B$7793,0),MATCH(Data!$H$1,Mapping!$B$2:$T$2,0))</f>
        <v>First Class</v>
      </c>
      <c r="I978" t="str">
        <f>INDEX(Mapping!$B$2:$T$7793,MATCH(Data!$A978,Mapping!$B$3:$B$7793,0),MATCH(Data!$I$1,Mapping!$B$2:$T$2,0))</f>
        <v>Home Office</v>
      </c>
      <c r="J978">
        <f>VLOOKUP($A978,Mapping!$X$3:$Y$7793,2,0)</f>
        <v>78521</v>
      </c>
      <c r="K978" t="str">
        <f>VLOOKUP($J978,Mapping!$AB$3:$AC$475,2,0)</f>
        <v>Pico Rivera</v>
      </c>
      <c r="L978" t="str">
        <f>VLOOKUP($K978,Mapping!$AF$3:$AG$475,2,0)</f>
        <v>California</v>
      </c>
      <c r="M978" t="str">
        <f>VLOOKUP($L978,Mapping!$AI$3:$AJ$48,2,0)</f>
        <v>United States</v>
      </c>
      <c r="N978" t="str">
        <f>VLOOKUP($L978,Mapping!$AI$3:$AK$48,3,0)</f>
        <v>West</v>
      </c>
      <c r="O978" t="str">
        <f>VLOOKUP(Table1[[#This Row],[Column1]],Mapping!$AM$8:$AN$11,2,0)</f>
        <v>Furniture</v>
      </c>
      <c r="P978" t="str">
        <f>VLOOKUP(Table1[[#This Row],[Column3]],Mapping!$AP$5:$AQ$22,2,0)</f>
        <v>Chairs</v>
      </c>
      <c r="Q978">
        <v>127.30199999999999</v>
      </c>
      <c r="R978">
        <v>7</v>
      </c>
      <c r="S978">
        <v>-9.0929999999999964</v>
      </c>
    </row>
    <row r="979" spans="1:19" x14ac:dyDescent="0.35">
      <c r="A979">
        <v>3364</v>
      </c>
      <c r="B979" t="s">
        <v>3187</v>
      </c>
      <c r="C979" t="s">
        <v>3188</v>
      </c>
      <c r="D979" t="str">
        <f>MID(Table1[[#This Row],[Product ID]],5,2)</f>
        <v>PH</v>
      </c>
      <c r="E979" t="str">
        <f>LEFT(Table1[[#This Row],[Product ID]],3)</f>
        <v>TEC</v>
      </c>
      <c r="F979" s="10">
        <f>VLOOKUP(Table1[[#This Row],[Order ID]],Mapping!H979:J8770,3,0)</f>
        <v>40842</v>
      </c>
      <c r="G979" s="10">
        <f>VLOOKUP(Table1[[#This Row],[Order ID]],Mapping!H979:K8770,4,0)</f>
        <v>40846</v>
      </c>
      <c r="H979" t="str">
        <f>INDEX(Mapping!$B$2:$T$7793,MATCH(Data!$A979,Mapping!$B$3:$B$7793,0),MATCH(Data!$H$1,Mapping!$B$2:$T$2,0))</f>
        <v>Second Class</v>
      </c>
      <c r="I979" t="str">
        <f>INDEX(Mapping!$B$2:$T$7793,MATCH(Data!$A979,Mapping!$B$3:$B$7793,0),MATCH(Data!$I$1,Mapping!$B$2:$T$2,0))</f>
        <v>Consumer</v>
      </c>
      <c r="J979">
        <f>VLOOKUP($A979,Mapping!$X$3:$Y$7793,2,0)</f>
        <v>98105</v>
      </c>
      <c r="K979" t="str">
        <f>VLOOKUP($J979,Mapping!$AB$3:$AC$475,2,0)</f>
        <v>Dallas</v>
      </c>
      <c r="L979" t="str">
        <f>VLOOKUP($K979,Mapping!$AF$3:$AG$475,2,0)</f>
        <v>Texas</v>
      </c>
      <c r="M979" t="str">
        <f>VLOOKUP($L979,Mapping!$AI$3:$AJ$48,2,0)</f>
        <v>United States</v>
      </c>
      <c r="N979" t="str">
        <f>VLOOKUP($L979,Mapping!$AI$3:$AK$48,3,0)</f>
        <v>Central</v>
      </c>
      <c r="O979" t="str">
        <f>VLOOKUP(Table1[[#This Row],[Column1]],Mapping!$AM$8:$AN$11,2,0)</f>
        <v>Technology</v>
      </c>
      <c r="P979" t="str">
        <f>VLOOKUP(Table1[[#This Row],[Column3]],Mapping!$AP$5:$AQ$22,2,0)</f>
        <v>Phones</v>
      </c>
      <c r="Q979">
        <v>383.96000000000004</v>
      </c>
      <c r="R979">
        <v>5</v>
      </c>
      <c r="S979">
        <v>38.396000000000015</v>
      </c>
    </row>
    <row r="980" spans="1:19" x14ac:dyDescent="0.35">
      <c r="A980">
        <v>1816</v>
      </c>
      <c r="B980" t="s">
        <v>2027</v>
      </c>
      <c r="C980" t="s">
        <v>20</v>
      </c>
      <c r="D980" t="str">
        <f>MID(Table1[[#This Row],[Product ID]],5,2)</f>
        <v>BI</v>
      </c>
      <c r="E980" t="str">
        <f>LEFT(Table1[[#This Row],[Product ID]],3)</f>
        <v>OFF</v>
      </c>
      <c r="F980" s="10">
        <f>VLOOKUP(Table1[[#This Row],[Order ID]],Mapping!H980:J8771,3,0)</f>
        <v>40861</v>
      </c>
      <c r="G980" s="10">
        <f>VLOOKUP(Table1[[#This Row],[Order ID]],Mapping!H980:K8771,4,0)</f>
        <v>40865</v>
      </c>
      <c r="H980" t="str">
        <f>INDEX(Mapping!$B$2:$T$7793,MATCH(Data!$A980,Mapping!$B$3:$B$7793,0),MATCH(Data!$H$1,Mapping!$B$2:$T$2,0))</f>
        <v>Standard Class</v>
      </c>
      <c r="I980" t="str">
        <f>INDEX(Mapping!$B$2:$T$7793,MATCH(Data!$A980,Mapping!$B$3:$B$7793,0),MATCH(Data!$I$1,Mapping!$B$2:$T$2,0))</f>
        <v>Consumer</v>
      </c>
      <c r="J980">
        <f>VLOOKUP($A980,Mapping!$X$3:$Y$7793,2,0)</f>
        <v>48640</v>
      </c>
      <c r="K980" t="str">
        <f>VLOOKUP($J980,Mapping!$AB$3:$AC$475,2,0)</f>
        <v>Vacaville</v>
      </c>
      <c r="L980" t="str">
        <f>VLOOKUP($K980,Mapping!$AF$3:$AG$475,2,0)</f>
        <v>California</v>
      </c>
      <c r="M980" t="str">
        <f>VLOOKUP($L980,Mapping!$AI$3:$AJ$48,2,0)</f>
        <v>United States</v>
      </c>
      <c r="N980" t="str">
        <f>VLOOKUP($L980,Mapping!$AI$3:$AK$48,3,0)</f>
        <v>West</v>
      </c>
      <c r="O980" t="str">
        <f>VLOOKUP(Table1[[#This Row],[Column1]],Mapping!$AM$8:$AN$11,2,0)</f>
        <v>Office Supplies</v>
      </c>
      <c r="P980" t="str">
        <f>VLOOKUP(Table1[[#This Row],[Column3]],Mapping!$AP$5:$AQ$22,2,0)</f>
        <v>Binders</v>
      </c>
      <c r="Q980">
        <v>12.72</v>
      </c>
      <c r="R980">
        <v>3</v>
      </c>
      <c r="S980">
        <v>6.36</v>
      </c>
    </row>
    <row r="981" spans="1:19" x14ac:dyDescent="0.35">
      <c r="A981">
        <v>1817</v>
      </c>
      <c r="B981" t="s">
        <v>2027</v>
      </c>
      <c r="C981" t="s">
        <v>775</v>
      </c>
      <c r="D981" t="str">
        <f>MID(Table1[[#This Row],[Product ID]],5,2)</f>
        <v>BI</v>
      </c>
      <c r="E981" t="str">
        <f>LEFT(Table1[[#This Row],[Product ID]],3)</f>
        <v>OFF</v>
      </c>
      <c r="F981" s="10">
        <f>VLOOKUP(Table1[[#This Row],[Order ID]],Mapping!H981:J8772,3,0)</f>
        <v>40861</v>
      </c>
      <c r="G981" s="10">
        <f>VLOOKUP(Table1[[#This Row],[Order ID]],Mapping!H981:K8772,4,0)</f>
        <v>40865</v>
      </c>
      <c r="H981" t="str">
        <f>INDEX(Mapping!$B$2:$T$7793,MATCH(Data!$A981,Mapping!$B$3:$B$7793,0),MATCH(Data!$H$1,Mapping!$B$2:$T$2,0))</f>
        <v>Standard Class</v>
      </c>
      <c r="I981" t="str">
        <f>INDEX(Mapping!$B$2:$T$7793,MATCH(Data!$A981,Mapping!$B$3:$B$7793,0),MATCH(Data!$I$1,Mapping!$B$2:$T$2,0))</f>
        <v>Consumer</v>
      </c>
      <c r="J981">
        <f>VLOOKUP($A981,Mapping!$X$3:$Y$7793,2,0)</f>
        <v>48640</v>
      </c>
      <c r="K981" t="str">
        <f>VLOOKUP($J981,Mapping!$AB$3:$AC$475,2,0)</f>
        <v>Vacaville</v>
      </c>
      <c r="L981" t="str">
        <f>VLOOKUP($K981,Mapping!$AF$3:$AG$475,2,0)</f>
        <v>California</v>
      </c>
      <c r="M981" t="str">
        <f>VLOOKUP($L981,Mapping!$AI$3:$AJ$48,2,0)</f>
        <v>United States</v>
      </c>
      <c r="N981" t="str">
        <f>VLOOKUP($L981,Mapping!$AI$3:$AK$48,3,0)</f>
        <v>West</v>
      </c>
      <c r="O981" t="str">
        <f>VLOOKUP(Table1[[#This Row],[Column1]],Mapping!$AM$8:$AN$11,2,0)</f>
        <v>Office Supplies</v>
      </c>
      <c r="P981" t="str">
        <f>VLOOKUP(Table1[[#This Row],[Column3]],Mapping!$AP$5:$AQ$22,2,0)</f>
        <v>Binders</v>
      </c>
      <c r="Q981">
        <v>11.52</v>
      </c>
      <c r="R981">
        <v>4</v>
      </c>
      <c r="S981">
        <v>5.6448</v>
      </c>
    </row>
    <row r="982" spans="1:19" x14ac:dyDescent="0.35">
      <c r="A982">
        <v>1893</v>
      </c>
      <c r="B982" t="s">
        <v>2093</v>
      </c>
      <c r="C982" t="s">
        <v>1495</v>
      </c>
      <c r="D982" t="str">
        <f>MID(Table1[[#This Row],[Product ID]],5,2)</f>
        <v>FA</v>
      </c>
      <c r="E982" t="str">
        <f>LEFT(Table1[[#This Row],[Product ID]],3)</f>
        <v>OFF</v>
      </c>
      <c r="F982" s="10">
        <f>VLOOKUP(Table1[[#This Row],[Order ID]],Mapping!H982:J8773,3,0)</f>
        <v>40756</v>
      </c>
      <c r="G982" s="10">
        <f>VLOOKUP(Table1[[#This Row],[Order ID]],Mapping!H982:K8773,4,0)</f>
        <v>40761</v>
      </c>
      <c r="H982" t="str">
        <f>INDEX(Mapping!$B$2:$T$7793,MATCH(Data!$A982,Mapping!$B$3:$B$7793,0),MATCH(Data!$H$1,Mapping!$B$2:$T$2,0))</f>
        <v>First Class</v>
      </c>
      <c r="I982" t="str">
        <f>INDEX(Mapping!$B$2:$T$7793,MATCH(Data!$A982,Mapping!$B$3:$B$7793,0),MATCH(Data!$I$1,Mapping!$B$2:$T$2,0))</f>
        <v>Home Office</v>
      </c>
      <c r="J982">
        <f>VLOOKUP($A982,Mapping!$X$3:$Y$7793,2,0)</f>
        <v>19120</v>
      </c>
      <c r="K982" t="str">
        <f>VLOOKUP($J982,Mapping!$AB$3:$AC$475,2,0)</f>
        <v>Cincinnati</v>
      </c>
      <c r="L982" t="str">
        <f>VLOOKUP($K982,Mapping!$AF$3:$AG$475,2,0)</f>
        <v>Ohio</v>
      </c>
      <c r="M982" t="str">
        <f>VLOOKUP($L982,Mapping!$AI$3:$AJ$48,2,0)</f>
        <v>United States</v>
      </c>
      <c r="N982" t="str">
        <f>VLOOKUP($L982,Mapping!$AI$3:$AK$48,3,0)</f>
        <v>East</v>
      </c>
      <c r="O982" t="str">
        <f>VLOOKUP(Table1[[#This Row],[Column1]],Mapping!$AM$8:$AN$11,2,0)</f>
        <v>Office Supplies</v>
      </c>
      <c r="P982" t="str">
        <f>VLOOKUP(Table1[[#This Row],[Column3]],Mapping!$AP$5:$AQ$22,2,0)</f>
        <v>Fasteners</v>
      </c>
      <c r="Q982">
        <v>5.68</v>
      </c>
      <c r="R982">
        <v>2</v>
      </c>
      <c r="S982">
        <v>1.9169999999999998</v>
      </c>
    </row>
    <row r="983" spans="1:19" x14ac:dyDescent="0.35">
      <c r="A983">
        <v>600</v>
      </c>
      <c r="B983" t="s">
        <v>786</v>
      </c>
      <c r="C983" t="s">
        <v>170</v>
      </c>
      <c r="D983" t="str">
        <f>MID(Table1[[#This Row],[Product ID]],5,2)</f>
        <v>EN</v>
      </c>
      <c r="E983" t="str">
        <f>LEFT(Table1[[#This Row],[Product ID]],3)</f>
        <v>OFF</v>
      </c>
      <c r="F983" s="10" t="e">
        <f>VLOOKUP(Table1[[#This Row],[Order ID]],Mapping!H983:J8774,3,0)</f>
        <v>#N/A</v>
      </c>
      <c r="G983" s="10" t="e">
        <f>VLOOKUP(Table1[[#This Row],[Order ID]],Mapping!H983:K8774,4,0)</f>
        <v>#N/A</v>
      </c>
      <c r="H983" t="str">
        <f>INDEX(Mapping!$B$2:$T$7793,MATCH(Data!$A983,Mapping!$B$3:$B$7793,0),MATCH(Data!$H$1,Mapping!$B$2:$T$2,0))</f>
        <v>Standard Class</v>
      </c>
      <c r="I983" t="str">
        <f>INDEX(Mapping!$B$2:$T$7793,MATCH(Data!$A983,Mapping!$B$3:$B$7793,0),MATCH(Data!$I$1,Mapping!$B$2:$T$2,0))</f>
        <v>Corporate</v>
      </c>
      <c r="J983">
        <f>VLOOKUP($A983,Mapping!$X$3:$Y$7793,2,0)</f>
        <v>71111</v>
      </c>
      <c r="K983" t="str">
        <f>VLOOKUP($J983,Mapping!$AB$3:$AC$475,2,0)</f>
        <v>Rockford</v>
      </c>
      <c r="L983" t="str">
        <f>VLOOKUP($K983,Mapping!$AF$3:$AG$475,2,0)</f>
        <v>Illinois</v>
      </c>
      <c r="M983" t="str">
        <f>VLOOKUP($L983,Mapping!$AI$3:$AJ$48,2,0)</f>
        <v>United States</v>
      </c>
      <c r="N983" t="str">
        <f>VLOOKUP($L983,Mapping!$AI$3:$AK$48,3,0)</f>
        <v>Central</v>
      </c>
      <c r="O983" t="str">
        <f>VLOOKUP(Table1[[#This Row],[Column1]],Mapping!$AM$8:$AN$11,2,0)</f>
        <v>Office Supplies</v>
      </c>
      <c r="P983" t="str">
        <f>VLOOKUP(Table1[[#This Row],[Column3]],Mapping!$AP$5:$AQ$22,2,0)</f>
        <v>Envelopes</v>
      </c>
      <c r="Q983">
        <v>11.36</v>
      </c>
      <c r="R983">
        <v>2</v>
      </c>
      <c r="S983">
        <v>5.3391999999999991</v>
      </c>
    </row>
    <row r="984" spans="1:19" x14ac:dyDescent="0.35">
      <c r="A984">
        <v>601</v>
      </c>
      <c r="B984" t="s">
        <v>786</v>
      </c>
      <c r="C984" t="s">
        <v>787</v>
      </c>
      <c r="D984" t="str">
        <f>MID(Table1[[#This Row],[Product ID]],5,2)</f>
        <v>EN</v>
      </c>
      <c r="E984" t="str">
        <f>LEFT(Table1[[#This Row],[Product ID]],3)</f>
        <v>OFF</v>
      </c>
      <c r="F984" s="10" t="e">
        <f>VLOOKUP(Table1[[#This Row],[Order ID]],Mapping!H984:J8775,3,0)</f>
        <v>#N/A</v>
      </c>
      <c r="G984" s="10" t="e">
        <f>VLOOKUP(Table1[[#This Row],[Order ID]],Mapping!H984:K8775,4,0)</f>
        <v>#N/A</v>
      </c>
      <c r="H984" t="str">
        <f>INDEX(Mapping!$B$2:$T$7793,MATCH(Data!$A984,Mapping!$B$3:$B$7793,0),MATCH(Data!$H$1,Mapping!$B$2:$T$2,0))</f>
        <v>Second Class</v>
      </c>
      <c r="I984" t="str">
        <f>INDEX(Mapping!$B$2:$T$7793,MATCH(Data!$A984,Mapping!$B$3:$B$7793,0),MATCH(Data!$I$1,Mapping!$B$2:$T$2,0))</f>
        <v>Corporate</v>
      </c>
      <c r="J984">
        <f>VLOOKUP($A984,Mapping!$X$3:$Y$7793,2,0)</f>
        <v>71111</v>
      </c>
      <c r="K984" t="str">
        <f>VLOOKUP($J984,Mapping!$AB$3:$AC$475,2,0)</f>
        <v>Rockford</v>
      </c>
      <c r="L984" t="str">
        <f>VLOOKUP($K984,Mapping!$AF$3:$AG$475,2,0)</f>
        <v>Illinois</v>
      </c>
      <c r="M984" t="str">
        <f>VLOOKUP($L984,Mapping!$AI$3:$AJ$48,2,0)</f>
        <v>United States</v>
      </c>
      <c r="N984" t="str">
        <f>VLOOKUP($L984,Mapping!$AI$3:$AK$48,3,0)</f>
        <v>Central</v>
      </c>
      <c r="O984" t="str">
        <f>VLOOKUP(Table1[[#This Row],[Column1]],Mapping!$AM$8:$AN$11,2,0)</f>
        <v>Office Supplies</v>
      </c>
      <c r="P984" t="str">
        <f>VLOOKUP(Table1[[#This Row],[Column3]],Mapping!$AP$5:$AQ$22,2,0)</f>
        <v>Envelopes</v>
      </c>
      <c r="Q984">
        <v>50.94</v>
      </c>
      <c r="R984">
        <v>3</v>
      </c>
      <c r="S984">
        <v>25.47</v>
      </c>
    </row>
    <row r="985" spans="1:19" x14ac:dyDescent="0.35">
      <c r="A985">
        <v>602</v>
      </c>
      <c r="B985" t="s">
        <v>786</v>
      </c>
      <c r="C985" t="s">
        <v>788</v>
      </c>
      <c r="D985" t="str">
        <f>MID(Table1[[#This Row],[Product ID]],5,2)</f>
        <v>AC</v>
      </c>
      <c r="E985" t="str">
        <f>LEFT(Table1[[#This Row],[Product ID]],3)</f>
        <v>TEC</v>
      </c>
      <c r="F985" s="10" t="e">
        <f>VLOOKUP(Table1[[#This Row],[Order ID]],Mapping!H985:J8776,3,0)</f>
        <v>#N/A</v>
      </c>
      <c r="G985" s="10" t="e">
        <f>VLOOKUP(Table1[[#This Row],[Order ID]],Mapping!H985:K8776,4,0)</f>
        <v>#N/A</v>
      </c>
      <c r="H985" t="str">
        <f>INDEX(Mapping!$B$2:$T$7793,MATCH(Data!$A985,Mapping!$B$3:$B$7793,0),MATCH(Data!$H$1,Mapping!$B$2:$T$2,0))</f>
        <v>Second Class</v>
      </c>
      <c r="I985" t="str">
        <f>INDEX(Mapping!$B$2:$T$7793,MATCH(Data!$A985,Mapping!$B$3:$B$7793,0),MATCH(Data!$I$1,Mapping!$B$2:$T$2,0))</f>
        <v>Corporate</v>
      </c>
      <c r="J985">
        <f>VLOOKUP($A985,Mapping!$X$3:$Y$7793,2,0)</f>
        <v>71111</v>
      </c>
      <c r="K985" t="str">
        <f>VLOOKUP($J985,Mapping!$AB$3:$AC$475,2,0)</f>
        <v>Rockford</v>
      </c>
      <c r="L985" t="str">
        <f>VLOOKUP($K985,Mapping!$AF$3:$AG$475,2,0)</f>
        <v>Illinois</v>
      </c>
      <c r="M985" t="str">
        <f>VLOOKUP($L985,Mapping!$AI$3:$AJ$48,2,0)</f>
        <v>United States</v>
      </c>
      <c r="N985" t="str">
        <f>VLOOKUP($L985,Mapping!$AI$3:$AK$48,3,0)</f>
        <v>Central</v>
      </c>
      <c r="O985" t="str">
        <f>VLOOKUP(Table1[[#This Row],[Column1]],Mapping!$AM$8:$AN$11,2,0)</f>
        <v>Technology</v>
      </c>
      <c r="P985" t="str">
        <f>VLOOKUP(Table1[[#This Row],[Column3]],Mapping!$AP$5:$AQ$22,2,0)</f>
        <v>Accessories</v>
      </c>
      <c r="Q985">
        <v>646.74</v>
      </c>
      <c r="R985">
        <v>6</v>
      </c>
      <c r="S985">
        <v>258.69600000000003</v>
      </c>
    </row>
    <row r="986" spans="1:19" x14ac:dyDescent="0.35">
      <c r="A986">
        <v>603</v>
      </c>
      <c r="B986" t="s">
        <v>786</v>
      </c>
      <c r="C986" t="s">
        <v>789</v>
      </c>
      <c r="D986" t="str">
        <f>MID(Table1[[#This Row],[Product ID]],5,2)</f>
        <v>BI</v>
      </c>
      <c r="E986" t="str">
        <f>LEFT(Table1[[#This Row],[Product ID]],3)</f>
        <v>OFF</v>
      </c>
      <c r="F986" s="10" t="e">
        <f>VLOOKUP(Table1[[#This Row],[Order ID]],Mapping!H986:J8777,3,0)</f>
        <v>#N/A</v>
      </c>
      <c r="G986" s="10" t="e">
        <f>VLOOKUP(Table1[[#This Row],[Order ID]],Mapping!H986:K8777,4,0)</f>
        <v>#N/A</v>
      </c>
      <c r="H986" t="str">
        <f>INDEX(Mapping!$B$2:$T$7793,MATCH(Data!$A986,Mapping!$B$3:$B$7793,0),MATCH(Data!$H$1,Mapping!$B$2:$T$2,0))</f>
        <v>Second Class</v>
      </c>
      <c r="I986" t="str">
        <f>INDEX(Mapping!$B$2:$T$7793,MATCH(Data!$A986,Mapping!$B$3:$B$7793,0),MATCH(Data!$I$1,Mapping!$B$2:$T$2,0))</f>
        <v>Corporate</v>
      </c>
      <c r="J986">
        <f>VLOOKUP($A986,Mapping!$X$3:$Y$7793,2,0)</f>
        <v>71111</v>
      </c>
      <c r="K986" t="str">
        <f>VLOOKUP($J986,Mapping!$AB$3:$AC$475,2,0)</f>
        <v>Rockford</v>
      </c>
      <c r="L986" t="str">
        <f>VLOOKUP($K986,Mapping!$AF$3:$AG$475,2,0)</f>
        <v>Illinois</v>
      </c>
      <c r="M986" t="str">
        <f>VLOOKUP($L986,Mapping!$AI$3:$AJ$48,2,0)</f>
        <v>United States</v>
      </c>
      <c r="N986" t="str">
        <f>VLOOKUP($L986,Mapping!$AI$3:$AK$48,3,0)</f>
        <v>Central</v>
      </c>
      <c r="O986" t="str">
        <f>VLOOKUP(Table1[[#This Row],[Column1]],Mapping!$AM$8:$AN$11,2,0)</f>
        <v>Office Supplies</v>
      </c>
      <c r="P986" t="str">
        <f>VLOOKUP(Table1[[#This Row],[Column3]],Mapping!$AP$5:$AQ$22,2,0)</f>
        <v>Binders</v>
      </c>
      <c r="Q986">
        <v>5.64</v>
      </c>
      <c r="R986">
        <v>3</v>
      </c>
      <c r="S986">
        <v>2.7071999999999994</v>
      </c>
    </row>
    <row r="987" spans="1:19" x14ac:dyDescent="0.35">
      <c r="A987">
        <v>604</v>
      </c>
      <c r="B987" t="s">
        <v>786</v>
      </c>
      <c r="C987" t="s">
        <v>790</v>
      </c>
      <c r="D987" t="str">
        <f>MID(Table1[[#This Row],[Product ID]],5,2)</f>
        <v>ST</v>
      </c>
      <c r="E987" t="str">
        <f>LEFT(Table1[[#This Row],[Product ID]],3)</f>
        <v>OFF</v>
      </c>
      <c r="F987" s="10" t="e">
        <f>VLOOKUP(Table1[[#This Row],[Order ID]],Mapping!H987:J8778,3,0)</f>
        <v>#N/A</v>
      </c>
      <c r="G987" s="10" t="e">
        <f>VLOOKUP(Table1[[#This Row],[Order ID]],Mapping!H987:K8778,4,0)</f>
        <v>#N/A</v>
      </c>
      <c r="H987" t="str">
        <f>INDEX(Mapping!$B$2:$T$7793,MATCH(Data!$A987,Mapping!$B$3:$B$7793,0),MATCH(Data!$H$1,Mapping!$B$2:$T$2,0))</f>
        <v>Second Class</v>
      </c>
      <c r="I987" t="str">
        <f>INDEX(Mapping!$B$2:$T$7793,MATCH(Data!$A987,Mapping!$B$3:$B$7793,0),MATCH(Data!$I$1,Mapping!$B$2:$T$2,0))</f>
        <v>Corporate</v>
      </c>
      <c r="J987">
        <f>VLOOKUP($A987,Mapping!$X$3:$Y$7793,2,0)</f>
        <v>71111</v>
      </c>
      <c r="K987" t="str">
        <f>VLOOKUP($J987,Mapping!$AB$3:$AC$475,2,0)</f>
        <v>Rockford</v>
      </c>
      <c r="L987" t="str">
        <f>VLOOKUP($K987,Mapping!$AF$3:$AG$475,2,0)</f>
        <v>Illinois</v>
      </c>
      <c r="M987" t="str">
        <f>VLOOKUP($L987,Mapping!$AI$3:$AJ$48,2,0)</f>
        <v>United States</v>
      </c>
      <c r="N987" t="str">
        <f>VLOOKUP($L987,Mapping!$AI$3:$AK$48,3,0)</f>
        <v>Central</v>
      </c>
      <c r="O987" t="str">
        <f>VLOOKUP(Table1[[#This Row],[Column1]],Mapping!$AM$8:$AN$11,2,0)</f>
        <v>Office Supplies</v>
      </c>
      <c r="P987" t="str">
        <f>VLOOKUP(Table1[[#This Row],[Column3]],Mapping!$AP$5:$AQ$22,2,0)</f>
        <v>Storage</v>
      </c>
      <c r="Q987">
        <v>572.58000000000004</v>
      </c>
      <c r="R987">
        <v>6</v>
      </c>
      <c r="S987">
        <v>34.354799999999955</v>
      </c>
    </row>
    <row r="988" spans="1:19" x14ac:dyDescent="0.35">
      <c r="A988">
        <v>2330</v>
      </c>
      <c r="B988" t="s">
        <v>2458</v>
      </c>
      <c r="C988" t="s">
        <v>1371</v>
      </c>
      <c r="D988" t="str">
        <f>MID(Table1[[#This Row],[Product ID]],5,2)</f>
        <v>FU</v>
      </c>
      <c r="E988" t="str">
        <f>LEFT(Table1[[#This Row],[Product ID]],3)</f>
        <v>FUR</v>
      </c>
      <c r="F988" s="10">
        <f>VLOOKUP(Table1[[#This Row],[Order ID]],Mapping!H988:J8779,3,0)</f>
        <v>40904</v>
      </c>
      <c r="G988" s="10">
        <f>VLOOKUP(Table1[[#This Row],[Order ID]],Mapping!H988:K8779,4,0)</f>
        <v>40908</v>
      </c>
      <c r="H988" t="str">
        <f>INDEX(Mapping!$B$2:$T$7793,MATCH(Data!$A988,Mapping!$B$3:$B$7793,0),MATCH(Data!$H$1,Mapping!$B$2:$T$2,0))</f>
        <v>Standard Class</v>
      </c>
      <c r="I988" t="str">
        <f>INDEX(Mapping!$B$2:$T$7793,MATCH(Data!$A988,Mapping!$B$3:$B$7793,0),MATCH(Data!$I$1,Mapping!$B$2:$T$2,0))</f>
        <v>Home Office</v>
      </c>
      <c r="J988">
        <f>VLOOKUP($A988,Mapping!$X$3:$Y$7793,2,0)</f>
        <v>60076</v>
      </c>
      <c r="K988" t="str">
        <f>VLOOKUP($J988,Mapping!$AB$3:$AC$475,2,0)</f>
        <v>Johnson City</v>
      </c>
      <c r="L988" t="str">
        <f>VLOOKUP($K988,Mapping!$AF$3:$AG$475,2,0)</f>
        <v>Tennessee</v>
      </c>
      <c r="M988" t="str">
        <f>VLOOKUP($L988,Mapping!$AI$3:$AJ$48,2,0)</f>
        <v>United States</v>
      </c>
      <c r="N988" t="str">
        <f>VLOOKUP($L988,Mapping!$AI$3:$AK$48,3,0)</f>
        <v>South</v>
      </c>
      <c r="O988" t="str">
        <f>VLOOKUP(Table1[[#This Row],[Column1]],Mapping!$AM$8:$AN$11,2,0)</f>
        <v>Furniture</v>
      </c>
      <c r="P988" t="str">
        <f>VLOOKUP(Table1[[#This Row],[Column3]],Mapping!$AP$5:$AQ$22,2,0)</f>
        <v>Furnishings</v>
      </c>
      <c r="Q988">
        <v>32.952000000000005</v>
      </c>
      <c r="R988">
        <v>6</v>
      </c>
      <c r="S988">
        <v>-19.771199999999997</v>
      </c>
    </row>
    <row r="989" spans="1:19" x14ac:dyDescent="0.35">
      <c r="A989">
        <v>6855</v>
      </c>
      <c r="B989" t="s">
        <v>5242</v>
      </c>
      <c r="C989" t="s">
        <v>4293</v>
      </c>
      <c r="D989" t="str">
        <f>MID(Table1[[#This Row],[Product ID]],5,2)</f>
        <v>LA</v>
      </c>
      <c r="E989" t="str">
        <f>LEFT(Table1[[#This Row],[Product ID]],3)</f>
        <v>OFF</v>
      </c>
      <c r="F989" s="10">
        <f>VLOOKUP(Table1[[#This Row],[Order ID]],Mapping!H989:J8780,3,0)</f>
        <v>40896</v>
      </c>
      <c r="G989" s="10">
        <f>VLOOKUP(Table1[[#This Row],[Order ID]],Mapping!H989:K8780,4,0)</f>
        <v>40898</v>
      </c>
      <c r="H989" t="str">
        <f>INDEX(Mapping!$B$2:$T$7793,MATCH(Data!$A989,Mapping!$B$3:$B$7793,0),MATCH(Data!$H$1,Mapping!$B$2:$T$2,0))</f>
        <v>Standard Class</v>
      </c>
      <c r="I989" t="str">
        <f>INDEX(Mapping!$B$2:$T$7793,MATCH(Data!$A989,Mapping!$B$3:$B$7793,0),MATCH(Data!$I$1,Mapping!$B$2:$T$2,0))</f>
        <v>Consumer</v>
      </c>
      <c r="J989">
        <f>VLOOKUP($A989,Mapping!$X$3:$Y$7793,2,0)</f>
        <v>90008</v>
      </c>
      <c r="K989" t="str">
        <f>VLOOKUP($J989,Mapping!$AB$3:$AC$475,2,0)</f>
        <v>Rochester Hills</v>
      </c>
      <c r="L989" t="str">
        <f>VLOOKUP($K989,Mapping!$AF$3:$AG$475,2,0)</f>
        <v>Michigan</v>
      </c>
      <c r="M989" t="str">
        <f>VLOOKUP($L989,Mapping!$AI$3:$AJ$48,2,0)</f>
        <v>United States</v>
      </c>
      <c r="N989" t="str">
        <f>VLOOKUP($L989,Mapping!$AI$3:$AK$48,3,0)</f>
        <v>Central</v>
      </c>
      <c r="O989" t="str">
        <f>VLOOKUP(Table1[[#This Row],[Column1]],Mapping!$AM$8:$AN$11,2,0)</f>
        <v>Office Supplies</v>
      </c>
      <c r="P989" t="str">
        <f>VLOOKUP(Table1[[#This Row],[Column3]],Mapping!$AP$5:$AQ$22,2,0)</f>
        <v>Labels</v>
      </c>
      <c r="Q989">
        <v>14.62</v>
      </c>
      <c r="R989">
        <v>2</v>
      </c>
      <c r="S989">
        <v>6.8713999999999995</v>
      </c>
    </row>
    <row r="990" spans="1:19" x14ac:dyDescent="0.35">
      <c r="A990">
        <v>6856</v>
      </c>
      <c r="B990" t="s">
        <v>5242</v>
      </c>
      <c r="C990" t="s">
        <v>591</v>
      </c>
      <c r="D990" t="str">
        <f>MID(Table1[[#This Row],[Product ID]],5,2)</f>
        <v>FA</v>
      </c>
      <c r="E990" t="str">
        <f>LEFT(Table1[[#This Row],[Product ID]],3)</f>
        <v>OFF</v>
      </c>
      <c r="F990" s="10">
        <f>VLOOKUP(Table1[[#This Row],[Order ID]],Mapping!H990:J8781,3,0)</f>
        <v>40896</v>
      </c>
      <c r="G990" s="10">
        <f>VLOOKUP(Table1[[#This Row],[Order ID]],Mapping!H990:K8781,4,0)</f>
        <v>40898</v>
      </c>
      <c r="H990" t="str">
        <f>INDEX(Mapping!$B$2:$T$7793,MATCH(Data!$A990,Mapping!$B$3:$B$7793,0),MATCH(Data!$H$1,Mapping!$B$2:$T$2,0))</f>
        <v>First Class</v>
      </c>
      <c r="I990" t="str">
        <f>INDEX(Mapping!$B$2:$T$7793,MATCH(Data!$A990,Mapping!$B$3:$B$7793,0),MATCH(Data!$I$1,Mapping!$B$2:$T$2,0))</f>
        <v>Corporate</v>
      </c>
      <c r="J990">
        <f>VLOOKUP($A990,Mapping!$X$3:$Y$7793,2,0)</f>
        <v>90008</v>
      </c>
      <c r="K990" t="str">
        <f>VLOOKUP($J990,Mapping!$AB$3:$AC$475,2,0)</f>
        <v>Rochester Hills</v>
      </c>
      <c r="L990" t="str">
        <f>VLOOKUP($K990,Mapping!$AF$3:$AG$475,2,0)</f>
        <v>Michigan</v>
      </c>
      <c r="M990" t="str">
        <f>VLOOKUP($L990,Mapping!$AI$3:$AJ$48,2,0)</f>
        <v>United States</v>
      </c>
      <c r="N990" t="str">
        <f>VLOOKUP($L990,Mapping!$AI$3:$AK$48,3,0)</f>
        <v>Central</v>
      </c>
      <c r="O990" t="str">
        <f>VLOOKUP(Table1[[#This Row],[Column1]],Mapping!$AM$8:$AN$11,2,0)</f>
        <v>Office Supplies</v>
      </c>
      <c r="P990" t="str">
        <f>VLOOKUP(Table1[[#This Row],[Column3]],Mapping!$AP$5:$AQ$22,2,0)</f>
        <v>Fasteners</v>
      </c>
      <c r="Q990">
        <v>22.549999999999997</v>
      </c>
      <c r="R990">
        <v>5</v>
      </c>
      <c r="S990">
        <v>8.7945000000000011</v>
      </c>
    </row>
    <row r="991" spans="1:19" x14ac:dyDescent="0.35">
      <c r="A991">
        <v>6858</v>
      </c>
      <c r="B991" t="s">
        <v>5242</v>
      </c>
      <c r="C991" t="s">
        <v>2616</v>
      </c>
      <c r="D991" t="str">
        <f>MID(Table1[[#This Row],[Product ID]],5,2)</f>
        <v>PH</v>
      </c>
      <c r="E991" t="str">
        <f>LEFT(Table1[[#This Row],[Product ID]],3)</f>
        <v>TEC</v>
      </c>
      <c r="F991" s="10">
        <f>VLOOKUP(Table1[[#This Row],[Order ID]],Mapping!H991:J8782,3,0)</f>
        <v>40896</v>
      </c>
      <c r="G991" s="10">
        <f>VLOOKUP(Table1[[#This Row],[Order ID]],Mapping!H991:K8782,4,0)</f>
        <v>40898</v>
      </c>
      <c r="H991" t="str">
        <f>INDEX(Mapping!$B$2:$T$7793,MATCH(Data!$A991,Mapping!$B$3:$B$7793,0),MATCH(Data!$H$1,Mapping!$B$2:$T$2,0))</f>
        <v>First Class</v>
      </c>
      <c r="I991" t="str">
        <f>INDEX(Mapping!$B$2:$T$7793,MATCH(Data!$A991,Mapping!$B$3:$B$7793,0),MATCH(Data!$I$1,Mapping!$B$2:$T$2,0))</f>
        <v>Corporate</v>
      </c>
      <c r="J991">
        <f>VLOOKUP($A991,Mapping!$X$3:$Y$7793,2,0)</f>
        <v>90008</v>
      </c>
      <c r="K991" t="str">
        <f>VLOOKUP($J991,Mapping!$AB$3:$AC$475,2,0)</f>
        <v>Rochester Hills</v>
      </c>
      <c r="L991" t="str">
        <f>VLOOKUP($K991,Mapping!$AF$3:$AG$475,2,0)</f>
        <v>Michigan</v>
      </c>
      <c r="M991" t="str">
        <f>VLOOKUP($L991,Mapping!$AI$3:$AJ$48,2,0)</f>
        <v>United States</v>
      </c>
      <c r="N991" t="str">
        <f>VLOOKUP($L991,Mapping!$AI$3:$AK$48,3,0)</f>
        <v>Central</v>
      </c>
      <c r="O991" t="str">
        <f>VLOOKUP(Table1[[#This Row],[Column1]],Mapping!$AM$8:$AN$11,2,0)</f>
        <v>Technology</v>
      </c>
      <c r="P991" t="str">
        <f>VLOOKUP(Table1[[#This Row],[Column3]],Mapping!$AP$5:$AQ$22,2,0)</f>
        <v>Phones</v>
      </c>
      <c r="Q991">
        <v>211.16800000000001</v>
      </c>
      <c r="R991">
        <v>4</v>
      </c>
      <c r="S991">
        <v>15.837600000000009</v>
      </c>
    </row>
    <row r="992" spans="1:19" x14ac:dyDescent="0.35">
      <c r="A992">
        <v>1738</v>
      </c>
      <c r="B992" t="s">
        <v>1950</v>
      </c>
      <c r="C992" t="s">
        <v>1951</v>
      </c>
      <c r="D992" t="str">
        <f>MID(Table1[[#This Row],[Product ID]],5,2)</f>
        <v>AR</v>
      </c>
      <c r="E992" t="str">
        <f>LEFT(Table1[[#This Row],[Product ID]],3)</f>
        <v>OFF</v>
      </c>
      <c r="F992" s="10">
        <f>VLOOKUP(Table1[[#This Row],[Order ID]],Mapping!H992:J8783,3,0)</f>
        <v>40875</v>
      </c>
      <c r="G992" s="10">
        <f>VLOOKUP(Table1[[#This Row],[Order ID]],Mapping!H992:K8783,4,0)</f>
        <v>40881</v>
      </c>
      <c r="H992" t="str">
        <f>INDEX(Mapping!$B$2:$T$7793,MATCH(Data!$A992,Mapping!$B$3:$B$7793,0),MATCH(Data!$H$1,Mapping!$B$2:$T$2,0))</f>
        <v>Standard Class</v>
      </c>
      <c r="I992" t="str">
        <f>INDEX(Mapping!$B$2:$T$7793,MATCH(Data!$A992,Mapping!$B$3:$B$7793,0),MATCH(Data!$I$1,Mapping!$B$2:$T$2,0))</f>
        <v>Consumer</v>
      </c>
      <c r="J992">
        <f>VLOOKUP($A992,Mapping!$X$3:$Y$7793,2,0)</f>
        <v>36116</v>
      </c>
      <c r="K992" t="str">
        <f>VLOOKUP($J992,Mapping!$AB$3:$AC$475,2,0)</f>
        <v>Palm Coast</v>
      </c>
      <c r="L992" t="str">
        <f>VLOOKUP($K992,Mapping!$AF$3:$AG$475,2,0)</f>
        <v>Florida</v>
      </c>
      <c r="M992" t="str">
        <f>VLOOKUP($L992,Mapping!$AI$3:$AJ$48,2,0)</f>
        <v>United States</v>
      </c>
      <c r="N992" t="str">
        <f>VLOOKUP($L992,Mapping!$AI$3:$AK$48,3,0)</f>
        <v>South</v>
      </c>
      <c r="O992" t="str">
        <f>VLOOKUP(Table1[[#This Row],[Column1]],Mapping!$AM$8:$AN$11,2,0)</f>
        <v>Office Supplies</v>
      </c>
      <c r="P992" t="str">
        <f>VLOOKUP(Table1[[#This Row],[Column3]],Mapping!$AP$5:$AQ$22,2,0)</f>
        <v>Art</v>
      </c>
      <c r="Q992">
        <v>14.669999999999998</v>
      </c>
      <c r="R992">
        <v>3</v>
      </c>
      <c r="S992">
        <v>3.9609000000000001</v>
      </c>
    </row>
    <row r="993" spans="1:19" x14ac:dyDescent="0.35">
      <c r="A993">
        <v>3166</v>
      </c>
      <c r="B993" t="s">
        <v>3051</v>
      </c>
      <c r="C993" t="s">
        <v>992</v>
      </c>
      <c r="D993" t="str">
        <f>MID(Table1[[#This Row],[Product ID]],5,2)</f>
        <v>ST</v>
      </c>
      <c r="E993" t="str">
        <f>LEFT(Table1[[#This Row],[Product ID]],3)</f>
        <v>OFF</v>
      </c>
      <c r="F993" s="10">
        <f>VLOOKUP(Table1[[#This Row],[Order ID]],Mapping!H993:J8784,3,0)</f>
        <v>40871</v>
      </c>
      <c r="G993" s="10">
        <f>VLOOKUP(Table1[[#This Row],[Order ID]],Mapping!H993:K8784,4,0)</f>
        <v>40875</v>
      </c>
      <c r="H993" t="str">
        <f>INDEX(Mapping!$B$2:$T$7793,MATCH(Data!$A993,Mapping!$B$3:$B$7793,0),MATCH(Data!$H$1,Mapping!$B$2:$T$2,0))</f>
        <v>Standard Class</v>
      </c>
      <c r="I993" t="str">
        <f>INDEX(Mapping!$B$2:$T$7793,MATCH(Data!$A993,Mapping!$B$3:$B$7793,0),MATCH(Data!$I$1,Mapping!$B$2:$T$2,0))</f>
        <v>Corporate</v>
      </c>
      <c r="J993">
        <f>VLOOKUP($A993,Mapping!$X$3:$Y$7793,2,0)</f>
        <v>60610</v>
      </c>
      <c r="K993" t="str">
        <f>VLOOKUP($J993,Mapping!$AB$3:$AC$475,2,0)</f>
        <v>Minneapolis</v>
      </c>
      <c r="L993" t="str">
        <f>VLOOKUP($K993,Mapping!$AF$3:$AG$475,2,0)</f>
        <v>Minnesota</v>
      </c>
      <c r="M993" t="str">
        <f>VLOOKUP($L993,Mapping!$AI$3:$AJ$48,2,0)</f>
        <v>United States</v>
      </c>
      <c r="N993" t="str">
        <f>VLOOKUP($L993,Mapping!$AI$3:$AK$48,3,0)</f>
        <v>Central</v>
      </c>
      <c r="O993" t="str">
        <f>VLOOKUP(Table1[[#This Row],[Column1]],Mapping!$AM$8:$AN$11,2,0)</f>
        <v>Office Supplies</v>
      </c>
      <c r="P993" t="str">
        <f>VLOOKUP(Table1[[#This Row],[Column3]],Mapping!$AP$5:$AQ$22,2,0)</f>
        <v>Storage</v>
      </c>
      <c r="Q993">
        <v>646.20000000000005</v>
      </c>
      <c r="R993">
        <v>5</v>
      </c>
      <c r="S993">
        <v>-8.0774999999999864</v>
      </c>
    </row>
    <row r="994" spans="1:19" x14ac:dyDescent="0.35">
      <c r="A994">
        <v>1009</v>
      </c>
      <c r="B994" t="s">
        <v>1240</v>
      </c>
      <c r="C994" t="s">
        <v>1241</v>
      </c>
      <c r="D994" t="str">
        <f>MID(Table1[[#This Row],[Product ID]],5,2)</f>
        <v>AC</v>
      </c>
      <c r="E994" t="str">
        <f>LEFT(Table1[[#This Row],[Product ID]],3)</f>
        <v>TEC</v>
      </c>
      <c r="F994" s="10">
        <f>VLOOKUP(Table1[[#This Row],[Order ID]],Mapping!H994:J8785,3,0)</f>
        <v>40794</v>
      </c>
      <c r="G994" s="10">
        <f>VLOOKUP(Table1[[#This Row],[Order ID]],Mapping!H994:K8785,4,0)</f>
        <v>40797</v>
      </c>
      <c r="H994" t="str">
        <f>INDEX(Mapping!$B$2:$T$7793,MATCH(Data!$A994,Mapping!$B$3:$B$7793,0),MATCH(Data!$H$1,Mapping!$B$2:$T$2,0))</f>
        <v>Standard Class</v>
      </c>
      <c r="I994" t="str">
        <f>INDEX(Mapping!$B$2:$T$7793,MATCH(Data!$A994,Mapping!$B$3:$B$7793,0),MATCH(Data!$I$1,Mapping!$B$2:$T$2,0))</f>
        <v>Consumer</v>
      </c>
      <c r="J994">
        <f>VLOOKUP($A994,Mapping!$X$3:$Y$7793,2,0)</f>
        <v>31204</v>
      </c>
      <c r="K994" t="str">
        <f>VLOOKUP($J994,Mapping!$AB$3:$AC$475,2,0)</f>
        <v>Bellevue</v>
      </c>
      <c r="L994" t="str">
        <f>VLOOKUP($K994,Mapping!$AF$3:$AG$475,2,0)</f>
        <v>Washington</v>
      </c>
      <c r="M994" t="str">
        <f>VLOOKUP($L994,Mapping!$AI$3:$AJ$48,2,0)</f>
        <v>United States</v>
      </c>
      <c r="N994" t="str">
        <f>VLOOKUP($L994,Mapping!$AI$3:$AK$48,3,0)</f>
        <v>West</v>
      </c>
      <c r="O994" t="str">
        <f>VLOOKUP(Table1[[#This Row],[Column1]],Mapping!$AM$8:$AN$11,2,0)</f>
        <v>Technology</v>
      </c>
      <c r="P994" t="str">
        <f>VLOOKUP(Table1[[#This Row],[Column3]],Mapping!$AP$5:$AQ$22,2,0)</f>
        <v>Accessories</v>
      </c>
      <c r="Q994">
        <v>32.97</v>
      </c>
      <c r="R994">
        <v>3</v>
      </c>
      <c r="S994">
        <v>12.8583</v>
      </c>
    </row>
    <row r="995" spans="1:19" x14ac:dyDescent="0.35">
      <c r="A995">
        <v>1010</v>
      </c>
      <c r="B995" t="s">
        <v>1240</v>
      </c>
      <c r="C995" t="s">
        <v>1242</v>
      </c>
      <c r="D995" t="str">
        <f>MID(Table1[[#This Row],[Product ID]],5,2)</f>
        <v>AC</v>
      </c>
      <c r="E995" t="str">
        <f>LEFT(Table1[[#This Row],[Product ID]],3)</f>
        <v>TEC</v>
      </c>
      <c r="F995" s="10">
        <f>VLOOKUP(Table1[[#This Row],[Order ID]],Mapping!H995:J8786,3,0)</f>
        <v>40794</v>
      </c>
      <c r="G995" s="10">
        <f>VLOOKUP(Table1[[#This Row],[Order ID]],Mapping!H995:K8786,4,0)</f>
        <v>40797</v>
      </c>
      <c r="H995" t="str">
        <f>INDEX(Mapping!$B$2:$T$7793,MATCH(Data!$A995,Mapping!$B$3:$B$7793,0),MATCH(Data!$H$1,Mapping!$B$2:$T$2,0))</f>
        <v>First Class</v>
      </c>
      <c r="I995" t="str">
        <f>INDEX(Mapping!$B$2:$T$7793,MATCH(Data!$A995,Mapping!$B$3:$B$7793,0),MATCH(Data!$I$1,Mapping!$B$2:$T$2,0))</f>
        <v>Corporate</v>
      </c>
      <c r="J995">
        <f>VLOOKUP($A995,Mapping!$X$3:$Y$7793,2,0)</f>
        <v>31204</v>
      </c>
      <c r="K995" t="str">
        <f>VLOOKUP($J995,Mapping!$AB$3:$AC$475,2,0)</f>
        <v>Bellevue</v>
      </c>
      <c r="L995" t="str">
        <f>VLOOKUP($K995,Mapping!$AF$3:$AG$475,2,0)</f>
        <v>Washington</v>
      </c>
      <c r="M995" t="str">
        <f>VLOOKUP($L995,Mapping!$AI$3:$AJ$48,2,0)</f>
        <v>United States</v>
      </c>
      <c r="N995" t="str">
        <f>VLOOKUP($L995,Mapping!$AI$3:$AK$48,3,0)</f>
        <v>West</v>
      </c>
      <c r="O995" t="str">
        <f>VLOOKUP(Table1[[#This Row],[Column1]],Mapping!$AM$8:$AN$11,2,0)</f>
        <v>Technology</v>
      </c>
      <c r="P995" t="str">
        <f>VLOOKUP(Table1[[#This Row],[Column3]],Mapping!$AP$5:$AQ$22,2,0)</f>
        <v>Accessories</v>
      </c>
      <c r="Q995">
        <v>83.88</v>
      </c>
      <c r="R995">
        <v>4</v>
      </c>
      <c r="S995">
        <v>30.196799999999996</v>
      </c>
    </row>
    <row r="996" spans="1:19" x14ac:dyDescent="0.35">
      <c r="A996">
        <v>5733</v>
      </c>
      <c r="B996" t="s">
        <v>4625</v>
      </c>
      <c r="C996" t="s">
        <v>2451</v>
      </c>
      <c r="D996" t="str">
        <f>MID(Table1[[#This Row],[Product ID]],5,2)</f>
        <v>CH</v>
      </c>
      <c r="E996" t="str">
        <f>LEFT(Table1[[#This Row],[Product ID]],3)</f>
        <v>FUR</v>
      </c>
      <c r="F996" s="10">
        <f>VLOOKUP(Table1[[#This Row],[Order ID]],Mapping!H996:J8787,3,0)</f>
        <v>40897</v>
      </c>
      <c r="G996" s="10">
        <f>VLOOKUP(Table1[[#This Row],[Order ID]],Mapping!H996:K8787,4,0)</f>
        <v>40900</v>
      </c>
      <c r="H996" t="str">
        <f>INDEX(Mapping!$B$2:$T$7793,MATCH(Data!$A996,Mapping!$B$3:$B$7793,0),MATCH(Data!$H$1,Mapping!$B$2:$T$2,0))</f>
        <v>First Class</v>
      </c>
      <c r="I996" t="str">
        <f>INDEX(Mapping!$B$2:$T$7793,MATCH(Data!$A996,Mapping!$B$3:$B$7793,0),MATCH(Data!$I$1,Mapping!$B$2:$T$2,0))</f>
        <v>Corporate</v>
      </c>
      <c r="J996">
        <f>VLOOKUP($A996,Mapping!$X$3:$Y$7793,2,0)</f>
        <v>10035</v>
      </c>
      <c r="K996" t="str">
        <f>VLOOKUP($J996,Mapping!$AB$3:$AC$475,2,0)</f>
        <v>Grand Prairie</v>
      </c>
      <c r="L996" t="str">
        <f>VLOOKUP($K996,Mapping!$AF$3:$AG$475,2,0)</f>
        <v>Texas</v>
      </c>
      <c r="M996" t="str">
        <f>VLOOKUP($L996,Mapping!$AI$3:$AJ$48,2,0)</f>
        <v>United States</v>
      </c>
      <c r="N996" t="str">
        <f>VLOOKUP($L996,Mapping!$AI$3:$AK$48,3,0)</f>
        <v>Central</v>
      </c>
      <c r="O996" t="str">
        <f>VLOOKUP(Table1[[#This Row],[Column1]],Mapping!$AM$8:$AN$11,2,0)</f>
        <v>Furniture</v>
      </c>
      <c r="P996" t="str">
        <f>VLOOKUP(Table1[[#This Row],[Column3]],Mapping!$AP$5:$AQ$22,2,0)</f>
        <v>Chairs</v>
      </c>
      <c r="Q996">
        <v>192.18600000000004</v>
      </c>
      <c r="R996">
        <v>3</v>
      </c>
      <c r="S996">
        <v>36.3018</v>
      </c>
    </row>
    <row r="997" spans="1:19" x14ac:dyDescent="0.35">
      <c r="A997">
        <v>4796</v>
      </c>
      <c r="B997" t="s">
        <v>4076</v>
      </c>
      <c r="C997" t="s">
        <v>2905</v>
      </c>
      <c r="D997" t="str">
        <f>MID(Table1[[#This Row],[Product ID]],5,2)</f>
        <v>CH</v>
      </c>
      <c r="E997" t="str">
        <f>LEFT(Table1[[#This Row],[Product ID]],3)</f>
        <v>FUR</v>
      </c>
      <c r="F997" s="10">
        <f>VLOOKUP(Table1[[#This Row],[Order ID]],Mapping!H997:J8788,3,0)</f>
        <v>40904</v>
      </c>
      <c r="G997" s="10">
        <f>VLOOKUP(Table1[[#This Row],[Order ID]],Mapping!H997:K8788,4,0)</f>
        <v>40908</v>
      </c>
      <c r="H997" t="str">
        <f>INDEX(Mapping!$B$2:$T$7793,MATCH(Data!$A997,Mapping!$B$3:$B$7793,0),MATCH(Data!$H$1,Mapping!$B$2:$T$2,0))</f>
        <v>Standard Class</v>
      </c>
      <c r="I997" t="str">
        <f>INDEX(Mapping!$B$2:$T$7793,MATCH(Data!$A997,Mapping!$B$3:$B$7793,0),MATCH(Data!$I$1,Mapping!$B$2:$T$2,0))</f>
        <v>Home Office</v>
      </c>
      <c r="J997">
        <f>VLOOKUP($A997,Mapping!$X$3:$Y$7793,2,0)</f>
        <v>10011</v>
      </c>
      <c r="K997" t="str">
        <f>VLOOKUP($J997,Mapping!$AB$3:$AC$475,2,0)</f>
        <v>Omaha</v>
      </c>
      <c r="L997" t="str">
        <f>VLOOKUP($K997,Mapping!$AF$3:$AG$475,2,0)</f>
        <v>Nebraska</v>
      </c>
      <c r="M997" t="str">
        <f>VLOOKUP($L997,Mapping!$AI$3:$AJ$48,2,0)</f>
        <v>United States</v>
      </c>
      <c r="N997" t="str">
        <f>VLOOKUP($L997,Mapping!$AI$3:$AK$48,3,0)</f>
        <v>Central</v>
      </c>
      <c r="O997" t="str">
        <f>VLOOKUP(Table1[[#This Row],[Column1]],Mapping!$AM$8:$AN$11,2,0)</f>
        <v>Furniture</v>
      </c>
      <c r="P997" t="str">
        <f>VLOOKUP(Table1[[#This Row],[Column3]],Mapping!$AP$5:$AQ$22,2,0)</f>
        <v>Chairs</v>
      </c>
      <c r="Q997">
        <v>767.21400000000006</v>
      </c>
      <c r="R997">
        <v>14</v>
      </c>
      <c r="S997">
        <v>161.96739999999997</v>
      </c>
    </row>
    <row r="998" spans="1:19" x14ac:dyDescent="0.35">
      <c r="A998">
        <v>5695</v>
      </c>
      <c r="B998" t="s">
        <v>4605</v>
      </c>
      <c r="C998" t="s">
        <v>323</v>
      </c>
      <c r="D998" t="str">
        <f>MID(Table1[[#This Row],[Product ID]],5,2)</f>
        <v>TA</v>
      </c>
      <c r="E998" t="str">
        <f>LEFT(Table1[[#This Row],[Product ID]],3)</f>
        <v>FUR</v>
      </c>
      <c r="F998" s="10">
        <f>VLOOKUP(Table1[[#This Row],[Order ID]],Mapping!H998:J8789,3,0)</f>
        <v>40865</v>
      </c>
      <c r="G998" s="10">
        <f>VLOOKUP(Table1[[#This Row],[Order ID]],Mapping!H998:K8789,4,0)</f>
        <v>40868</v>
      </c>
      <c r="H998" t="str">
        <f>INDEX(Mapping!$B$2:$T$7793,MATCH(Data!$A998,Mapping!$B$3:$B$7793,0),MATCH(Data!$H$1,Mapping!$B$2:$T$2,0))</f>
        <v>Second Class</v>
      </c>
      <c r="I998" t="str">
        <f>INDEX(Mapping!$B$2:$T$7793,MATCH(Data!$A998,Mapping!$B$3:$B$7793,0),MATCH(Data!$I$1,Mapping!$B$2:$T$2,0))</f>
        <v>Corporate</v>
      </c>
      <c r="J998">
        <f>VLOOKUP($A998,Mapping!$X$3:$Y$7793,2,0)</f>
        <v>60016</v>
      </c>
      <c r="K998" t="str">
        <f>VLOOKUP($J998,Mapping!$AB$3:$AC$475,2,0)</f>
        <v>Atlantic City</v>
      </c>
      <c r="L998" t="str">
        <f>VLOOKUP($K998,Mapping!$AF$3:$AG$475,2,0)</f>
        <v>New Jersey</v>
      </c>
      <c r="M998" t="str">
        <f>VLOOKUP($L998,Mapping!$AI$3:$AJ$48,2,0)</f>
        <v>United States</v>
      </c>
      <c r="N998" t="str">
        <f>VLOOKUP($L998,Mapping!$AI$3:$AK$48,3,0)</f>
        <v>East</v>
      </c>
      <c r="O998" t="str">
        <f>VLOOKUP(Table1[[#This Row],[Column1]],Mapping!$AM$8:$AN$11,2,0)</f>
        <v>Furniture</v>
      </c>
      <c r="P998" t="str">
        <f>VLOOKUP(Table1[[#This Row],[Column3]],Mapping!$AP$5:$AQ$22,2,0)</f>
        <v>Tables</v>
      </c>
      <c r="Q998">
        <v>292.10000000000002</v>
      </c>
      <c r="R998">
        <v>4</v>
      </c>
      <c r="S998">
        <v>-175.26000000000005</v>
      </c>
    </row>
    <row r="999" spans="1:19" x14ac:dyDescent="0.35">
      <c r="A999">
        <v>5697</v>
      </c>
      <c r="B999" t="s">
        <v>4605</v>
      </c>
      <c r="C999" t="s">
        <v>3245</v>
      </c>
      <c r="D999" t="str">
        <f>MID(Table1[[#This Row],[Product ID]],5,2)</f>
        <v>BO</v>
      </c>
      <c r="E999" t="str">
        <f>LEFT(Table1[[#This Row],[Product ID]],3)</f>
        <v>FUR</v>
      </c>
      <c r="F999" s="10">
        <f>VLOOKUP(Table1[[#This Row],[Order ID]],Mapping!H999:J8790,3,0)</f>
        <v>40865</v>
      </c>
      <c r="G999" s="10">
        <f>VLOOKUP(Table1[[#This Row],[Order ID]],Mapping!H999:K8790,4,0)</f>
        <v>40868</v>
      </c>
      <c r="H999" t="str">
        <f>INDEX(Mapping!$B$2:$T$7793,MATCH(Data!$A999,Mapping!$B$3:$B$7793,0),MATCH(Data!$H$1,Mapping!$B$2:$T$2,0))</f>
        <v>First Class</v>
      </c>
      <c r="I999" t="str">
        <f>INDEX(Mapping!$B$2:$T$7793,MATCH(Data!$A999,Mapping!$B$3:$B$7793,0),MATCH(Data!$I$1,Mapping!$B$2:$T$2,0))</f>
        <v>Consumer</v>
      </c>
      <c r="J999">
        <f>VLOOKUP($A999,Mapping!$X$3:$Y$7793,2,0)</f>
        <v>60016</v>
      </c>
      <c r="K999" t="str">
        <f>VLOOKUP($J999,Mapping!$AB$3:$AC$475,2,0)</f>
        <v>Atlantic City</v>
      </c>
      <c r="L999" t="str">
        <f>VLOOKUP($K999,Mapping!$AF$3:$AG$475,2,0)</f>
        <v>New Jersey</v>
      </c>
      <c r="M999" t="str">
        <f>VLOOKUP($L999,Mapping!$AI$3:$AJ$48,2,0)</f>
        <v>United States</v>
      </c>
      <c r="N999" t="str">
        <f>VLOOKUP($L999,Mapping!$AI$3:$AK$48,3,0)</f>
        <v>East</v>
      </c>
      <c r="O999" t="str">
        <f>VLOOKUP(Table1[[#This Row],[Column1]],Mapping!$AM$8:$AN$11,2,0)</f>
        <v>Furniture</v>
      </c>
      <c r="P999" t="str">
        <f>VLOOKUP(Table1[[#This Row],[Column3]],Mapping!$AP$5:$AQ$22,2,0)</f>
        <v>Bookcases</v>
      </c>
      <c r="Q999">
        <v>424.11599999999999</v>
      </c>
      <c r="R999">
        <v>6</v>
      </c>
      <c r="S999">
        <v>-30.293999999999983</v>
      </c>
    </row>
    <row r="1000" spans="1:19" x14ac:dyDescent="0.35">
      <c r="A1000">
        <v>5698</v>
      </c>
      <c r="B1000" t="s">
        <v>4605</v>
      </c>
      <c r="C1000" t="s">
        <v>674</v>
      </c>
      <c r="D1000" t="str">
        <f>MID(Table1[[#This Row],[Product ID]],5,2)</f>
        <v>BI</v>
      </c>
      <c r="E1000" t="str">
        <f>LEFT(Table1[[#This Row],[Product ID]],3)</f>
        <v>OFF</v>
      </c>
      <c r="F1000" s="10">
        <f>VLOOKUP(Table1[[#This Row],[Order ID]],Mapping!H1000:J8791,3,0)</f>
        <v>40865</v>
      </c>
      <c r="G1000" s="10">
        <f>VLOOKUP(Table1[[#This Row],[Order ID]],Mapping!H1000:K8791,4,0)</f>
        <v>40868</v>
      </c>
      <c r="H1000" t="str">
        <f>INDEX(Mapping!$B$2:$T$7793,MATCH(Data!$A1000,Mapping!$B$3:$B$7793,0),MATCH(Data!$H$1,Mapping!$B$2:$T$2,0))</f>
        <v>First Class</v>
      </c>
      <c r="I1000" t="str">
        <f>INDEX(Mapping!$B$2:$T$7793,MATCH(Data!$A1000,Mapping!$B$3:$B$7793,0),MATCH(Data!$I$1,Mapping!$B$2:$T$2,0))</f>
        <v>Consumer</v>
      </c>
      <c r="J1000">
        <f>VLOOKUP($A1000,Mapping!$X$3:$Y$7793,2,0)</f>
        <v>60016</v>
      </c>
      <c r="K1000" t="str">
        <f>VLOOKUP($J1000,Mapping!$AB$3:$AC$475,2,0)</f>
        <v>Atlantic City</v>
      </c>
      <c r="L1000" t="str">
        <f>VLOOKUP($K1000,Mapping!$AF$3:$AG$475,2,0)</f>
        <v>New Jersey</v>
      </c>
      <c r="M1000" t="str">
        <f>VLOOKUP($L1000,Mapping!$AI$3:$AJ$48,2,0)</f>
        <v>United States</v>
      </c>
      <c r="N1000" t="str">
        <f>VLOOKUP($L1000,Mapping!$AI$3:$AK$48,3,0)</f>
        <v>East</v>
      </c>
      <c r="O1000" t="str">
        <f>VLOOKUP(Table1[[#This Row],[Column1]],Mapping!$AM$8:$AN$11,2,0)</f>
        <v>Office Supplies</v>
      </c>
      <c r="P1000" t="str">
        <f>VLOOKUP(Table1[[#This Row],[Column3]],Mapping!$AP$5:$AQ$22,2,0)</f>
        <v>Binders</v>
      </c>
      <c r="Q1000">
        <v>2.8919999999999995</v>
      </c>
      <c r="R1000">
        <v>3</v>
      </c>
      <c r="S1000">
        <v>-4.9164000000000012</v>
      </c>
    </row>
    <row r="1001" spans="1:19" x14ac:dyDescent="0.35">
      <c r="A1001">
        <v>5699</v>
      </c>
      <c r="B1001" t="s">
        <v>4605</v>
      </c>
      <c r="C1001" t="s">
        <v>790</v>
      </c>
      <c r="D1001" t="str">
        <f>MID(Table1[[#This Row],[Product ID]],5,2)</f>
        <v>ST</v>
      </c>
      <c r="E1001" t="str">
        <f>LEFT(Table1[[#This Row],[Product ID]],3)</f>
        <v>OFF</v>
      </c>
      <c r="F1001" s="10">
        <f>VLOOKUP(Table1[[#This Row],[Order ID]],Mapping!H1001:J8792,3,0)</f>
        <v>40865</v>
      </c>
      <c r="G1001" s="10">
        <f>VLOOKUP(Table1[[#This Row],[Order ID]],Mapping!H1001:K8792,4,0)</f>
        <v>40868</v>
      </c>
      <c r="H1001" t="str">
        <f>INDEX(Mapping!$B$2:$T$7793,MATCH(Data!$A1001,Mapping!$B$3:$B$7793,0),MATCH(Data!$H$1,Mapping!$B$2:$T$2,0))</f>
        <v>First Class</v>
      </c>
      <c r="I1001" t="str">
        <f>INDEX(Mapping!$B$2:$T$7793,MATCH(Data!$A1001,Mapping!$B$3:$B$7793,0),MATCH(Data!$I$1,Mapping!$B$2:$T$2,0))</f>
        <v>Consumer</v>
      </c>
      <c r="J1001">
        <f>VLOOKUP($A1001,Mapping!$X$3:$Y$7793,2,0)</f>
        <v>60016</v>
      </c>
      <c r="K1001" t="str">
        <f>VLOOKUP($J1001,Mapping!$AB$3:$AC$475,2,0)</f>
        <v>Atlantic City</v>
      </c>
      <c r="L1001" t="str">
        <f>VLOOKUP($K1001,Mapping!$AF$3:$AG$475,2,0)</f>
        <v>New Jersey</v>
      </c>
      <c r="M1001" t="str">
        <f>VLOOKUP($L1001,Mapping!$AI$3:$AJ$48,2,0)</f>
        <v>United States</v>
      </c>
      <c r="N1001" t="str">
        <f>VLOOKUP($L1001,Mapping!$AI$3:$AK$48,3,0)</f>
        <v>East</v>
      </c>
      <c r="O1001" t="str">
        <f>VLOOKUP(Table1[[#This Row],[Column1]],Mapping!$AM$8:$AN$11,2,0)</f>
        <v>Office Supplies</v>
      </c>
      <c r="P1001" t="str">
        <f>VLOOKUP(Table1[[#This Row],[Column3]],Mapping!$AP$5:$AQ$22,2,0)</f>
        <v>Storage</v>
      </c>
      <c r="Q1001">
        <v>381.72</v>
      </c>
      <c r="R1001">
        <v>5</v>
      </c>
      <c r="S1001">
        <v>-66.801000000000045</v>
      </c>
    </row>
    <row r="1002" spans="1:19" x14ac:dyDescent="0.35">
      <c r="A1002">
        <v>791</v>
      </c>
      <c r="B1002" t="s">
        <v>1017</v>
      </c>
      <c r="C1002" t="s">
        <v>304</v>
      </c>
      <c r="D1002" t="str">
        <f>MID(Table1[[#This Row],[Product ID]],5,2)</f>
        <v>PA</v>
      </c>
      <c r="E1002" t="str">
        <f>LEFT(Table1[[#This Row],[Product ID]],3)</f>
        <v>OFF</v>
      </c>
      <c r="F1002" s="10" t="e">
        <f>VLOOKUP(Table1[[#This Row],[Order ID]],Mapping!H1002:J8793,3,0)</f>
        <v>#N/A</v>
      </c>
      <c r="G1002" s="10" t="e">
        <f>VLOOKUP(Table1[[#This Row],[Order ID]],Mapping!H1002:K8793,4,0)</f>
        <v>#N/A</v>
      </c>
      <c r="H1002" t="str">
        <f>INDEX(Mapping!$B$2:$T$7793,MATCH(Data!$A1002,Mapping!$B$3:$B$7793,0),MATCH(Data!$H$1,Mapping!$B$2:$T$2,0))</f>
        <v>First Class</v>
      </c>
      <c r="I1002" t="str">
        <f>INDEX(Mapping!$B$2:$T$7793,MATCH(Data!$A1002,Mapping!$B$3:$B$7793,0),MATCH(Data!$I$1,Mapping!$B$2:$T$2,0))</f>
        <v>Home Office</v>
      </c>
      <c r="J1002">
        <f>VLOOKUP($A1002,Mapping!$X$3:$Y$7793,2,0)</f>
        <v>7601</v>
      </c>
      <c r="K1002" t="str">
        <f>VLOOKUP($J1002,Mapping!$AB$3:$AC$475,2,0)</f>
        <v>New Rochelle</v>
      </c>
      <c r="L1002" t="str">
        <f>VLOOKUP($K1002,Mapping!$AF$3:$AG$475,2,0)</f>
        <v>New York</v>
      </c>
      <c r="M1002" t="str">
        <f>VLOOKUP($L1002,Mapping!$AI$3:$AJ$48,2,0)</f>
        <v>United States</v>
      </c>
      <c r="N1002" t="str">
        <f>VLOOKUP($L1002,Mapping!$AI$3:$AK$48,3,0)</f>
        <v>East</v>
      </c>
      <c r="O1002" t="str">
        <f>VLOOKUP(Table1[[#This Row],[Column1]],Mapping!$AM$8:$AN$11,2,0)</f>
        <v>Office Supplies</v>
      </c>
      <c r="P1002" t="str">
        <f>VLOOKUP(Table1[[#This Row],[Column3]],Mapping!$AP$5:$AQ$22,2,0)</f>
        <v>Paper</v>
      </c>
      <c r="Q1002">
        <v>177.2</v>
      </c>
      <c r="R1002">
        <v>5</v>
      </c>
      <c r="S1002">
        <v>83.283999999999992</v>
      </c>
    </row>
    <row r="1003" spans="1:19" x14ac:dyDescent="0.35">
      <c r="A1003">
        <v>794</v>
      </c>
      <c r="B1003" t="s">
        <v>1017</v>
      </c>
      <c r="C1003" t="s">
        <v>116</v>
      </c>
      <c r="D1003" t="str">
        <f>MID(Table1[[#This Row],[Product ID]],5,2)</f>
        <v>FU</v>
      </c>
      <c r="E1003" t="str">
        <f>LEFT(Table1[[#This Row],[Product ID]],3)</f>
        <v>FUR</v>
      </c>
      <c r="F1003" s="10" t="e">
        <f>VLOOKUP(Table1[[#This Row],[Order ID]],Mapping!H1003:J8794,3,0)</f>
        <v>#N/A</v>
      </c>
      <c r="G1003" s="10" t="e">
        <f>VLOOKUP(Table1[[#This Row],[Order ID]],Mapping!H1003:K8794,4,0)</f>
        <v>#N/A</v>
      </c>
      <c r="H1003" t="str">
        <f>INDEX(Mapping!$B$2:$T$7793,MATCH(Data!$A1003,Mapping!$B$3:$B$7793,0),MATCH(Data!$H$1,Mapping!$B$2:$T$2,0))</f>
        <v>Standard Class</v>
      </c>
      <c r="I1003" t="str">
        <f>INDEX(Mapping!$B$2:$T$7793,MATCH(Data!$A1003,Mapping!$B$3:$B$7793,0),MATCH(Data!$I$1,Mapping!$B$2:$T$2,0))</f>
        <v>Corporate</v>
      </c>
      <c r="J1003">
        <f>VLOOKUP($A1003,Mapping!$X$3:$Y$7793,2,0)</f>
        <v>7601</v>
      </c>
      <c r="K1003" t="str">
        <f>VLOOKUP($J1003,Mapping!$AB$3:$AC$475,2,0)</f>
        <v>New Rochelle</v>
      </c>
      <c r="L1003" t="str">
        <f>VLOOKUP($K1003,Mapping!$AF$3:$AG$475,2,0)</f>
        <v>New York</v>
      </c>
      <c r="M1003" t="str">
        <f>VLOOKUP($L1003,Mapping!$AI$3:$AJ$48,2,0)</f>
        <v>United States</v>
      </c>
      <c r="N1003" t="str">
        <f>VLOOKUP($L1003,Mapping!$AI$3:$AK$48,3,0)</f>
        <v>East</v>
      </c>
      <c r="O1003" t="str">
        <f>VLOOKUP(Table1[[#This Row],[Column1]],Mapping!$AM$8:$AN$11,2,0)</f>
        <v>Furniture</v>
      </c>
      <c r="P1003" t="str">
        <f>VLOOKUP(Table1[[#This Row],[Column3]],Mapping!$AP$5:$AQ$22,2,0)</f>
        <v>Furnishings</v>
      </c>
      <c r="Q1003">
        <v>124.10999999999999</v>
      </c>
      <c r="R1003">
        <v>9</v>
      </c>
      <c r="S1003">
        <v>52.126200000000004</v>
      </c>
    </row>
    <row r="1004" spans="1:19" x14ac:dyDescent="0.35">
      <c r="A1004">
        <v>795</v>
      </c>
      <c r="B1004" t="s">
        <v>1017</v>
      </c>
      <c r="C1004" t="s">
        <v>1019</v>
      </c>
      <c r="D1004" t="str">
        <f>MID(Table1[[#This Row],[Product ID]],5,2)</f>
        <v>LA</v>
      </c>
      <c r="E1004" t="str">
        <f>LEFT(Table1[[#This Row],[Product ID]],3)</f>
        <v>OFF</v>
      </c>
      <c r="F1004" s="10" t="e">
        <f>VLOOKUP(Table1[[#This Row],[Order ID]],Mapping!H1004:J8795,3,0)</f>
        <v>#N/A</v>
      </c>
      <c r="G1004" s="10" t="e">
        <f>VLOOKUP(Table1[[#This Row],[Order ID]],Mapping!H1004:K8795,4,0)</f>
        <v>#N/A</v>
      </c>
      <c r="H1004" t="str">
        <f>INDEX(Mapping!$B$2:$T$7793,MATCH(Data!$A1004,Mapping!$B$3:$B$7793,0),MATCH(Data!$H$1,Mapping!$B$2:$T$2,0))</f>
        <v>Standard Class</v>
      </c>
      <c r="I1004" t="str">
        <f>INDEX(Mapping!$B$2:$T$7793,MATCH(Data!$A1004,Mapping!$B$3:$B$7793,0),MATCH(Data!$I$1,Mapping!$B$2:$T$2,0))</f>
        <v>Corporate</v>
      </c>
      <c r="J1004">
        <f>VLOOKUP($A1004,Mapping!$X$3:$Y$7793,2,0)</f>
        <v>7601</v>
      </c>
      <c r="K1004" t="str">
        <f>VLOOKUP($J1004,Mapping!$AB$3:$AC$475,2,0)</f>
        <v>New Rochelle</v>
      </c>
      <c r="L1004" t="str">
        <f>VLOOKUP($K1004,Mapping!$AF$3:$AG$475,2,0)</f>
        <v>New York</v>
      </c>
      <c r="M1004" t="str">
        <f>VLOOKUP($L1004,Mapping!$AI$3:$AJ$48,2,0)</f>
        <v>United States</v>
      </c>
      <c r="N1004" t="str">
        <f>VLOOKUP($L1004,Mapping!$AI$3:$AK$48,3,0)</f>
        <v>East</v>
      </c>
      <c r="O1004" t="str">
        <f>VLOOKUP(Table1[[#This Row],[Column1]],Mapping!$AM$8:$AN$11,2,0)</f>
        <v>Office Supplies</v>
      </c>
      <c r="P1004" t="str">
        <f>VLOOKUP(Table1[[#This Row],[Column3]],Mapping!$AP$5:$AQ$22,2,0)</f>
        <v>Labels</v>
      </c>
      <c r="Q1004">
        <v>14.399999999999999</v>
      </c>
      <c r="R1004">
        <v>5</v>
      </c>
      <c r="S1004">
        <v>7.056</v>
      </c>
    </row>
    <row r="1005" spans="1:19" x14ac:dyDescent="0.35">
      <c r="A1005">
        <v>2810</v>
      </c>
      <c r="B1005" t="s">
        <v>2807</v>
      </c>
      <c r="C1005" t="s">
        <v>2073</v>
      </c>
      <c r="D1005" t="str">
        <f>MID(Table1[[#This Row],[Product ID]],5,2)</f>
        <v>BI</v>
      </c>
      <c r="E1005" t="str">
        <f>LEFT(Table1[[#This Row],[Product ID]],3)</f>
        <v>OFF</v>
      </c>
      <c r="F1005" s="10">
        <f>VLOOKUP(Table1[[#This Row],[Order ID]],Mapping!H1005:J8796,3,0)</f>
        <v>40809</v>
      </c>
      <c r="G1005" s="10">
        <f>VLOOKUP(Table1[[#This Row],[Order ID]],Mapping!H1005:K8796,4,0)</f>
        <v>40814</v>
      </c>
      <c r="H1005" t="str">
        <f>INDEX(Mapping!$B$2:$T$7793,MATCH(Data!$A1005,Mapping!$B$3:$B$7793,0),MATCH(Data!$H$1,Mapping!$B$2:$T$2,0))</f>
        <v>Second Class</v>
      </c>
      <c r="I1005" t="str">
        <f>INDEX(Mapping!$B$2:$T$7793,MATCH(Data!$A1005,Mapping!$B$3:$B$7793,0),MATCH(Data!$I$1,Mapping!$B$2:$T$2,0))</f>
        <v>Consumer</v>
      </c>
      <c r="J1005">
        <f>VLOOKUP($A1005,Mapping!$X$3:$Y$7793,2,0)</f>
        <v>10035</v>
      </c>
      <c r="K1005" t="str">
        <f>VLOOKUP($J1005,Mapping!$AB$3:$AC$475,2,0)</f>
        <v>Grand Prairie</v>
      </c>
      <c r="L1005" t="str">
        <f>VLOOKUP($K1005,Mapping!$AF$3:$AG$475,2,0)</f>
        <v>Texas</v>
      </c>
      <c r="M1005" t="str">
        <f>VLOOKUP($L1005,Mapping!$AI$3:$AJ$48,2,0)</f>
        <v>United States</v>
      </c>
      <c r="N1005" t="str">
        <f>VLOOKUP($L1005,Mapping!$AI$3:$AK$48,3,0)</f>
        <v>Central</v>
      </c>
      <c r="O1005" t="str">
        <f>VLOOKUP(Table1[[#This Row],[Column1]],Mapping!$AM$8:$AN$11,2,0)</f>
        <v>Office Supplies</v>
      </c>
      <c r="P1005" t="str">
        <f>VLOOKUP(Table1[[#This Row],[Column3]],Mapping!$AP$5:$AQ$22,2,0)</f>
        <v>Binders</v>
      </c>
      <c r="Q1005">
        <v>139.44</v>
      </c>
      <c r="R1005">
        <v>3</v>
      </c>
      <c r="S1005">
        <v>47.060999999999993</v>
      </c>
    </row>
    <row r="1006" spans="1:19" x14ac:dyDescent="0.35">
      <c r="A1006">
        <v>4478</v>
      </c>
      <c r="B1006" t="s">
        <v>3902</v>
      </c>
      <c r="C1006" t="s">
        <v>3333</v>
      </c>
      <c r="D1006" t="str">
        <f>MID(Table1[[#This Row],[Product ID]],5,2)</f>
        <v>AP</v>
      </c>
      <c r="E1006" t="str">
        <f>LEFT(Table1[[#This Row],[Product ID]],3)</f>
        <v>OFF</v>
      </c>
      <c r="F1006" s="10">
        <f>VLOOKUP(Table1[[#This Row],[Order ID]],Mapping!H1006:J8797,3,0)</f>
        <v>40830</v>
      </c>
      <c r="G1006" s="10">
        <f>VLOOKUP(Table1[[#This Row],[Order ID]],Mapping!H1006:K8797,4,0)</f>
        <v>40834</v>
      </c>
      <c r="H1006" t="str">
        <f>INDEX(Mapping!$B$2:$T$7793,MATCH(Data!$A1006,Mapping!$B$3:$B$7793,0),MATCH(Data!$H$1,Mapping!$B$2:$T$2,0))</f>
        <v>Standard Class</v>
      </c>
      <c r="I1006" t="str">
        <f>INDEX(Mapping!$B$2:$T$7793,MATCH(Data!$A1006,Mapping!$B$3:$B$7793,0),MATCH(Data!$I$1,Mapping!$B$2:$T$2,0))</f>
        <v>Consumer</v>
      </c>
      <c r="J1006">
        <f>VLOOKUP($A1006,Mapping!$X$3:$Y$7793,2,0)</f>
        <v>76106</v>
      </c>
      <c r="K1006" t="str">
        <f>VLOOKUP($J1006,Mapping!$AB$3:$AC$475,2,0)</f>
        <v>Madison</v>
      </c>
      <c r="L1006" t="str">
        <f>VLOOKUP($K1006,Mapping!$AF$3:$AG$475,2,0)</f>
        <v>Wisconsin</v>
      </c>
      <c r="M1006" t="str">
        <f>VLOOKUP($L1006,Mapping!$AI$3:$AJ$48,2,0)</f>
        <v>United States</v>
      </c>
      <c r="N1006" t="str">
        <f>VLOOKUP($L1006,Mapping!$AI$3:$AK$48,3,0)</f>
        <v>Central</v>
      </c>
      <c r="O1006" t="str">
        <f>VLOOKUP(Table1[[#This Row],[Column1]],Mapping!$AM$8:$AN$11,2,0)</f>
        <v>Office Supplies</v>
      </c>
      <c r="P1006" t="str">
        <f>VLOOKUP(Table1[[#This Row],[Column3]],Mapping!$AP$5:$AQ$22,2,0)</f>
        <v>Appliances</v>
      </c>
      <c r="Q1006">
        <v>3.1599999999999993</v>
      </c>
      <c r="R1006">
        <v>4</v>
      </c>
      <c r="S1006">
        <v>-8.532</v>
      </c>
    </row>
    <row r="1007" spans="1:19" x14ac:dyDescent="0.35">
      <c r="A1007">
        <v>5407</v>
      </c>
      <c r="B1007" t="s">
        <v>4433</v>
      </c>
      <c r="C1007" t="s">
        <v>4434</v>
      </c>
      <c r="D1007" t="str">
        <f>MID(Table1[[#This Row],[Product ID]],5,2)</f>
        <v>PH</v>
      </c>
      <c r="E1007" t="str">
        <f>LEFT(Table1[[#This Row],[Product ID]],3)</f>
        <v>TEC</v>
      </c>
      <c r="F1007" s="10">
        <f>VLOOKUP(Table1[[#This Row],[Order ID]],Mapping!H1007:J8798,3,0)</f>
        <v>40738</v>
      </c>
      <c r="G1007" s="10">
        <f>VLOOKUP(Table1[[#This Row],[Order ID]],Mapping!H1007:K8798,4,0)</f>
        <v>40742</v>
      </c>
      <c r="H1007" t="str">
        <f>INDEX(Mapping!$B$2:$T$7793,MATCH(Data!$A1007,Mapping!$B$3:$B$7793,0),MATCH(Data!$H$1,Mapping!$B$2:$T$2,0))</f>
        <v>Second Class</v>
      </c>
      <c r="I1007" t="str">
        <f>INDEX(Mapping!$B$2:$T$7793,MATCH(Data!$A1007,Mapping!$B$3:$B$7793,0),MATCH(Data!$I$1,Mapping!$B$2:$T$2,0))</f>
        <v>Consumer</v>
      </c>
      <c r="J1007">
        <f>VLOOKUP($A1007,Mapping!$X$3:$Y$7793,2,0)</f>
        <v>19140</v>
      </c>
      <c r="K1007" t="str">
        <f>VLOOKUP($J1007,Mapping!$AB$3:$AC$475,2,0)</f>
        <v>Orem</v>
      </c>
      <c r="L1007" t="str">
        <f>VLOOKUP($K1007,Mapping!$AF$3:$AG$475,2,0)</f>
        <v>Utah</v>
      </c>
      <c r="M1007" t="str">
        <f>VLOOKUP($L1007,Mapping!$AI$3:$AJ$48,2,0)</f>
        <v>United States</v>
      </c>
      <c r="N1007" t="str">
        <f>VLOOKUP($L1007,Mapping!$AI$3:$AK$48,3,0)</f>
        <v>West</v>
      </c>
      <c r="O1007" t="str">
        <f>VLOOKUP(Table1[[#This Row],[Column1]],Mapping!$AM$8:$AN$11,2,0)</f>
        <v>Technology</v>
      </c>
      <c r="P1007" t="str">
        <f>VLOOKUP(Table1[[#This Row],[Column3]],Mapping!$AP$5:$AQ$22,2,0)</f>
        <v>Phones</v>
      </c>
      <c r="Q1007">
        <v>13.493999999999998</v>
      </c>
      <c r="R1007">
        <v>1</v>
      </c>
      <c r="S1007">
        <v>-2.2490000000000023</v>
      </c>
    </row>
    <row r="1008" spans="1:19" x14ac:dyDescent="0.35">
      <c r="A1008">
        <v>5408</v>
      </c>
      <c r="B1008" t="s">
        <v>4433</v>
      </c>
      <c r="C1008" t="s">
        <v>4435</v>
      </c>
      <c r="D1008" t="str">
        <f>MID(Table1[[#This Row],[Product ID]],5,2)</f>
        <v>PH</v>
      </c>
      <c r="E1008" t="str">
        <f>LEFT(Table1[[#This Row],[Product ID]],3)</f>
        <v>TEC</v>
      </c>
      <c r="F1008" s="10">
        <f>VLOOKUP(Table1[[#This Row],[Order ID]],Mapping!H1008:J8799,3,0)</f>
        <v>40738</v>
      </c>
      <c r="G1008" s="10">
        <f>VLOOKUP(Table1[[#This Row],[Order ID]],Mapping!H1008:K8799,4,0)</f>
        <v>40742</v>
      </c>
      <c r="H1008" t="str">
        <f>INDEX(Mapping!$B$2:$T$7793,MATCH(Data!$A1008,Mapping!$B$3:$B$7793,0),MATCH(Data!$H$1,Mapping!$B$2:$T$2,0))</f>
        <v>Standard Class</v>
      </c>
      <c r="I1008" t="str">
        <f>INDEX(Mapping!$B$2:$T$7793,MATCH(Data!$A1008,Mapping!$B$3:$B$7793,0),MATCH(Data!$I$1,Mapping!$B$2:$T$2,0))</f>
        <v>Consumer</v>
      </c>
      <c r="J1008">
        <f>VLOOKUP($A1008,Mapping!$X$3:$Y$7793,2,0)</f>
        <v>19140</v>
      </c>
      <c r="K1008" t="str">
        <f>VLOOKUP($J1008,Mapping!$AB$3:$AC$475,2,0)</f>
        <v>Orem</v>
      </c>
      <c r="L1008" t="str">
        <f>VLOOKUP($K1008,Mapping!$AF$3:$AG$475,2,0)</f>
        <v>Utah</v>
      </c>
      <c r="M1008" t="str">
        <f>VLOOKUP($L1008,Mapping!$AI$3:$AJ$48,2,0)</f>
        <v>United States</v>
      </c>
      <c r="N1008" t="str">
        <f>VLOOKUP($L1008,Mapping!$AI$3:$AK$48,3,0)</f>
        <v>West</v>
      </c>
      <c r="O1008" t="str">
        <f>VLOOKUP(Table1[[#This Row],[Column1]],Mapping!$AM$8:$AN$11,2,0)</f>
        <v>Technology</v>
      </c>
      <c r="P1008" t="str">
        <f>VLOOKUP(Table1[[#This Row],[Column3]],Mapping!$AP$5:$AQ$22,2,0)</f>
        <v>Phones</v>
      </c>
      <c r="Q1008">
        <v>23.987999999999996</v>
      </c>
      <c r="R1008">
        <v>2</v>
      </c>
      <c r="S1008">
        <v>-13.993000000000004</v>
      </c>
    </row>
    <row r="1009" spans="1:19" x14ac:dyDescent="0.35">
      <c r="A1009">
        <v>5409</v>
      </c>
      <c r="B1009" t="s">
        <v>4433</v>
      </c>
      <c r="C1009" t="s">
        <v>4379</v>
      </c>
      <c r="D1009" t="str">
        <f>MID(Table1[[#This Row],[Product ID]],5,2)</f>
        <v>FU</v>
      </c>
      <c r="E1009" t="str">
        <f>LEFT(Table1[[#This Row],[Product ID]],3)</f>
        <v>FUR</v>
      </c>
      <c r="F1009" s="10">
        <f>VLOOKUP(Table1[[#This Row],[Order ID]],Mapping!H1009:J8800,3,0)</f>
        <v>40738</v>
      </c>
      <c r="G1009" s="10">
        <f>VLOOKUP(Table1[[#This Row],[Order ID]],Mapping!H1009:K8800,4,0)</f>
        <v>40742</v>
      </c>
      <c r="H1009" t="str">
        <f>INDEX(Mapping!$B$2:$T$7793,MATCH(Data!$A1009,Mapping!$B$3:$B$7793,0),MATCH(Data!$H$1,Mapping!$B$2:$T$2,0))</f>
        <v>Standard Class</v>
      </c>
      <c r="I1009" t="str">
        <f>INDEX(Mapping!$B$2:$T$7793,MATCH(Data!$A1009,Mapping!$B$3:$B$7793,0),MATCH(Data!$I$1,Mapping!$B$2:$T$2,0))</f>
        <v>Consumer</v>
      </c>
      <c r="J1009">
        <f>VLOOKUP($A1009,Mapping!$X$3:$Y$7793,2,0)</f>
        <v>19140</v>
      </c>
      <c r="K1009" t="str">
        <f>VLOOKUP($J1009,Mapping!$AB$3:$AC$475,2,0)</f>
        <v>Orem</v>
      </c>
      <c r="L1009" t="str">
        <f>VLOOKUP($K1009,Mapping!$AF$3:$AG$475,2,0)</f>
        <v>Utah</v>
      </c>
      <c r="M1009" t="str">
        <f>VLOOKUP($L1009,Mapping!$AI$3:$AJ$48,2,0)</f>
        <v>United States</v>
      </c>
      <c r="N1009" t="str">
        <f>VLOOKUP($L1009,Mapping!$AI$3:$AK$48,3,0)</f>
        <v>West</v>
      </c>
      <c r="O1009" t="str">
        <f>VLOOKUP(Table1[[#This Row],[Column1]],Mapping!$AM$8:$AN$11,2,0)</f>
        <v>Furniture</v>
      </c>
      <c r="P1009" t="str">
        <f>VLOOKUP(Table1[[#This Row],[Column3]],Mapping!$AP$5:$AQ$22,2,0)</f>
        <v>Furnishings</v>
      </c>
      <c r="Q1009">
        <v>31.983999999999998</v>
      </c>
      <c r="R1009">
        <v>2</v>
      </c>
      <c r="S1009">
        <v>1.1993999999999998</v>
      </c>
    </row>
    <row r="1010" spans="1:19" x14ac:dyDescent="0.35">
      <c r="A1010">
        <v>5410</v>
      </c>
      <c r="B1010" t="s">
        <v>4433</v>
      </c>
      <c r="C1010" t="s">
        <v>1881</v>
      </c>
      <c r="D1010" t="str">
        <f>MID(Table1[[#This Row],[Product ID]],5,2)</f>
        <v>AR</v>
      </c>
      <c r="E1010" t="str">
        <f>LEFT(Table1[[#This Row],[Product ID]],3)</f>
        <v>OFF</v>
      </c>
      <c r="F1010" s="10">
        <f>VLOOKUP(Table1[[#This Row],[Order ID]],Mapping!H1010:J8801,3,0)</f>
        <v>40738</v>
      </c>
      <c r="G1010" s="10">
        <f>VLOOKUP(Table1[[#This Row],[Order ID]],Mapping!H1010:K8801,4,0)</f>
        <v>40742</v>
      </c>
      <c r="H1010" t="str">
        <f>INDEX(Mapping!$B$2:$T$7793,MATCH(Data!$A1010,Mapping!$B$3:$B$7793,0),MATCH(Data!$H$1,Mapping!$B$2:$T$2,0))</f>
        <v>Standard Class</v>
      </c>
      <c r="I1010" t="str">
        <f>INDEX(Mapping!$B$2:$T$7793,MATCH(Data!$A1010,Mapping!$B$3:$B$7793,0),MATCH(Data!$I$1,Mapping!$B$2:$T$2,0))</f>
        <v>Consumer</v>
      </c>
      <c r="J1010">
        <f>VLOOKUP($A1010,Mapping!$X$3:$Y$7793,2,0)</f>
        <v>19140</v>
      </c>
      <c r="K1010" t="str">
        <f>VLOOKUP($J1010,Mapping!$AB$3:$AC$475,2,0)</f>
        <v>Orem</v>
      </c>
      <c r="L1010" t="str">
        <f>VLOOKUP($K1010,Mapping!$AF$3:$AG$475,2,0)</f>
        <v>Utah</v>
      </c>
      <c r="M1010" t="str">
        <f>VLOOKUP($L1010,Mapping!$AI$3:$AJ$48,2,0)</f>
        <v>United States</v>
      </c>
      <c r="N1010" t="str">
        <f>VLOOKUP($L1010,Mapping!$AI$3:$AK$48,3,0)</f>
        <v>West</v>
      </c>
      <c r="O1010" t="str">
        <f>VLOOKUP(Table1[[#This Row],[Column1]],Mapping!$AM$8:$AN$11,2,0)</f>
        <v>Office Supplies</v>
      </c>
      <c r="P1010" t="str">
        <f>VLOOKUP(Table1[[#This Row],[Column3]],Mapping!$AP$5:$AQ$22,2,0)</f>
        <v>Art</v>
      </c>
      <c r="Q1010">
        <v>41.584000000000003</v>
      </c>
      <c r="R1010">
        <v>2</v>
      </c>
      <c r="S1010">
        <v>4.6781999999999968</v>
      </c>
    </row>
    <row r="1011" spans="1:19" x14ac:dyDescent="0.35">
      <c r="A1011">
        <v>2496</v>
      </c>
      <c r="B1011" t="s">
        <v>2587</v>
      </c>
      <c r="C1011" t="s">
        <v>2006</v>
      </c>
      <c r="D1011" t="str">
        <f>MID(Table1[[#This Row],[Product ID]],5,2)</f>
        <v>FU</v>
      </c>
      <c r="E1011" t="str">
        <f>LEFT(Table1[[#This Row],[Product ID]],3)</f>
        <v>FUR</v>
      </c>
      <c r="F1011" s="10">
        <f>VLOOKUP(Table1[[#This Row],[Order ID]],Mapping!H1011:J8802,3,0)</f>
        <v>40681</v>
      </c>
      <c r="G1011" s="10">
        <f>VLOOKUP(Table1[[#This Row],[Order ID]],Mapping!H1011:K8802,4,0)</f>
        <v>40683</v>
      </c>
      <c r="H1011" t="str">
        <f>INDEX(Mapping!$B$2:$T$7793,MATCH(Data!$A1011,Mapping!$B$3:$B$7793,0),MATCH(Data!$H$1,Mapping!$B$2:$T$2,0))</f>
        <v>Standard Class</v>
      </c>
      <c r="I1011" t="str">
        <f>INDEX(Mapping!$B$2:$T$7793,MATCH(Data!$A1011,Mapping!$B$3:$B$7793,0),MATCH(Data!$I$1,Mapping!$B$2:$T$2,0))</f>
        <v>Corporate</v>
      </c>
      <c r="J1011">
        <f>VLOOKUP($A1011,Mapping!$X$3:$Y$7793,2,0)</f>
        <v>44312</v>
      </c>
      <c r="K1011" t="str">
        <f>VLOOKUP($J1011,Mapping!$AB$3:$AC$475,2,0)</f>
        <v>Inglewood</v>
      </c>
      <c r="L1011" t="str">
        <f>VLOOKUP($K1011,Mapping!$AF$3:$AG$475,2,0)</f>
        <v>California</v>
      </c>
      <c r="M1011" t="str">
        <f>VLOOKUP($L1011,Mapping!$AI$3:$AJ$48,2,0)</f>
        <v>United States</v>
      </c>
      <c r="N1011" t="str">
        <f>VLOOKUP($L1011,Mapping!$AI$3:$AK$48,3,0)</f>
        <v>West</v>
      </c>
      <c r="O1011" t="str">
        <f>VLOOKUP(Table1[[#This Row],[Column1]],Mapping!$AM$8:$AN$11,2,0)</f>
        <v>Furniture</v>
      </c>
      <c r="P1011" t="str">
        <f>VLOOKUP(Table1[[#This Row],[Column3]],Mapping!$AP$5:$AQ$22,2,0)</f>
        <v>Furnishings</v>
      </c>
      <c r="Q1011">
        <v>149.232</v>
      </c>
      <c r="R1011">
        <v>3</v>
      </c>
      <c r="S1011">
        <v>3.7308000000000021</v>
      </c>
    </row>
    <row r="1012" spans="1:19" x14ac:dyDescent="0.35">
      <c r="A1012">
        <v>2497</v>
      </c>
      <c r="B1012" t="s">
        <v>2587</v>
      </c>
      <c r="C1012" t="s">
        <v>2178</v>
      </c>
      <c r="D1012" t="str">
        <f>MID(Table1[[#This Row],[Product ID]],5,2)</f>
        <v>PA</v>
      </c>
      <c r="E1012" t="str">
        <f>LEFT(Table1[[#This Row],[Product ID]],3)</f>
        <v>OFF</v>
      </c>
      <c r="F1012" s="10">
        <f>VLOOKUP(Table1[[#This Row],[Order ID]],Mapping!H1012:J8803,3,0)</f>
        <v>40681</v>
      </c>
      <c r="G1012" s="10">
        <f>VLOOKUP(Table1[[#This Row],[Order ID]],Mapping!H1012:K8803,4,0)</f>
        <v>40683</v>
      </c>
      <c r="H1012" t="str">
        <f>INDEX(Mapping!$B$2:$T$7793,MATCH(Data!$A1012,Mapping!$B$3:$B$7793,0),MATCH(Data!$H$1,Mapping!$B$2:$T$2,0))</f>
        <v>Second Class</v>
      </c>
      <c r="I1012" t="str">
        <f>INDEX(Mapping!$B$2:$T$7793,MATCH(Data!$A1012,Mapping!$B$3:$B$7793,0),MATCH(Data!$I$1,Mapping!$B$2:$T$2,0))</f>
        <v>Consumer</v>
      </c>
      <c r="J1012">
        <f>VLOOKUP($A1012,Mapping!$X$3:$Y$7793,2,0)</f>
        <v>44312</v>
      </c>
      <c r="K1012" t="str">
        <f>VLOOKUP($J1012,Mapping!$AB$3:$AC$475,2,0)</f>
        <v>Inglewood</v>
      </c>
      <c r="L1012" t="str">
        <f>VLOOKUP($K1012,Mapping!$AF$3:$AG$475,2,0)</f>
        <v>California</v>
      </c>
      <c r="M1012" t="str">
        <f>VLOOKUP($L1012,Mapping!$AI$3:$AJ$48,2,0)</f>
        <v>United States</v>
      </c>
      <c r="N1012" t="str">
        <f>VLOOKUP($L1012,Mapping!$AI$3:$AK$48,3,0)</f>
        <v>West</v>
      </c>
      <c r="O1012" t="str">
        <f>VLOOKUP(Table1[[#This Row],[Column1]],Mapping!$AM$8:$AN$11,2,0)</f>
        <v>Office Supplies</v>
      </c>
      <c r="P1012" t="str">
        <f>VLOOKUP(Table1[[#This Row],[Column3]],Mapping!$AP$5:$AQ$22,2,0)</f>
        <v>Paper</v>
      </c>
      <c r="Q1012">
        <v>15.936000000000002</v>
      </c>
      <c r="R1012">
        <v>4</v>
      </c>
      <c r="S1012">
        <v>5.7768000000000015</v>
      </c>
    </row>
    <row r="1013" spans="1:19" x14ac:dyDescent="0.35">
      <c r="A1013">
        <v>242</v>
      </c>
      <c r="B1013" t="s">
        <v>338</v>
      </c>
      <c r="C1013" t="s">
        <v>339</v>
      </c>
      <c r="D1013" t="str">
        <f>MID(Table1[[#This Row],[Product ID]],5,2)</f>
        <v>AR</v>
      </c>
      <c r="E1013" t="str">
        <f>LEFT(Table1[[#This Row],[Product ID]],3)</f>
        <v>OFF</v>
      </c>
      <c r="F1013" s="10" t="e">
        <f>VLOOKUP(Table1[[#This Row],[Order ID]],Mapping!H1013:J8804,3,0)</f>
        <v>#N/A</v>
      </c>
      <c r="G1013" s="10" t="e">
        <f>VLOOKUP(Table1[[#This Row],[Order ID]],Mapping!H1013:K8804,4,0)</f>
        <v>#N/A</v>
      </c>
      <c r="H1013" t="str">
        <f>INDEX(Mapping!$B$2:$T$7793,MATCH(Data!$A1013,Mapping!$B$3:$B$7793,0),MATCH(Data!$H$1,Mapping!$B$2:$T$2,0))</f>
        <v>Standard Class</v>
      </c>
      <c r="I1013" t="str">
        <f>INDEX(Mapping!$B$2:$T$7793,MATCH(Data!$A1013,Mapping!$B$3:$B$7793,0),MATCH(Data!$I$1,Mapping!$B$2:$T$2,0))</f>
        <v>Corporate</v>
      </c>
      <c r="J1013">
        <f>VLOOKUP($A1013,Mapping!$X$3:$Y$7793,2,0)</f>
        <v>19143</v>
      </c>
      <c r="K1013" t="str">
        <f>VLOOKUP($J1013,Mapping!$AB$3:$AC$475,2,0)</f>
        <v>Norman</v>
      </c>
      <c r="L1013" t="str">
        <f>VLOOKUP($K1013,Mapping!$AF$3:$AG$475,2,0)</f>
        <v>Oklahoma</v>
      </c>
      <c r="M1013" t="str">
        <f>VLOOKUP($L1013,Mapping!$AI$3:$AJ$48,2,0)</f>
        <v>United States</v>
      </c>
      <c r="N1013" t="str">
        <f>VLOOKUP($L1013,Mapping!$AI$3:$AK$48,3,0)</f>
        <v>Central</v>
      </c>
      <c r="O1013" t="str">
        <f>VLOOKUP(Table1[[#This Row],[Column1]],Mapping!$AM$8:$AN$11,2,0)</f>
        <v>Office Supplies</v>
      </c>
      <c r="P1013" t="str">
        <f>VLOOKUP(Table1[[#This Row],[Column3]],Mapping!$AP$5:$AQ$22,2,0)</f>
        <v>Art</v>
      </c>
      <c r="Q1013">
        <v>99.13600000000001</v>
      </c>
      <c r="R1013">
        <v>4</v>
      </c>
      <c r="S1013">
        <v>8.674399999999995</v>
      </c>
    </row>
    <row r="1014" spans="1:19" x14ac:dyDescent="0.35">
      <c r="A1014">
        <v>4424</v>
      </c>
      <c r="B1014" t="s">
        <v>3869</v>
      </c>
      <c r="C1014" t="s">
        <v>3119</v>
      </c>
      <c r="D1014" t="str">
        <f>MID(Table1[[#This Row],[Product ID]],5,2)</f>
        <v>PA</v>
      </c>
      <c r="E1014" t="str">
        <f>LEFT(Table1[[#This Row],[Product ID]],3)</f>
        <v>OFF</v>
      </c>
      <c r="F1014" s="10">
        <f>VLOOKUP(Table1[[#This Row],[Order ID]],Mapping!H1014:J8805,3,0)</f>
        <v>40635</v>
      </c>
      <c r="G1014" s="10">
        <f>VLOOKUP(Table1[[#This Row],[Order ID]],Mapping!H1014:K8805,4,0)</f>
        <v>40641</v>
      </c>
      <c r="H1014" t="str">
        <f>INDEX(Mapping!$B$2:$T$7793,MATCH(Data!$A1014,Mapping!$B$3:$B$7793,0),MATCH(Data!$H$1,Mapping!$B$2:$T$2,0))</f>
        <v>Standard Class</v>
      </c>
      <c r="I1014" t="str">
        <f>INDEX(Mapping!$B$2:$T$7793,MATCH(Data!$A1014,Mapping!$B$3:$B$7793,0),MATCH(Data!$I$1,Mapping!$B$2:$T$2,0))</f>
        <v>Consumer</v>
      </c>
      <c r="J1014">
        <f>VLOOKUP($A1014,Mapping!$X$3:$Y$7793,2,0)</f>
        <v>30605</v>
      </c>
      <c r="K1014" t="str">
        <f>VLOOKUP($J1014,Mapping!$AB$3:$AC$475,2,0)</f>
        <v>Draper</v>
      </c>
      <c r="L1014" t="str">
        <f>VLOOKUP($K1014,Mapping!$AF$3:$AG$475,2,0)</f>
        <v>Utah</v>
      </c>
      <c r="M1014" t="str">
        <f>VLOOKUP($L1014,Mapping!$AI$3:$AJ$48,2,0)</f>
        <v>United States</v>
      </c>
      <c r="N1014" t="str">
        <f>VLOOKUP($L1014,Mapping!$AI$3:$AK$48,3,0)</f>
        <v>West</v>
      </c>
      <c r="O1014" t="str">
        <f>VLOOKUP(Table1[[#This Row],[Column1]],Mapping!$AM$8:$AN$11,2,0)</f>
        <v>Office Supplies</v>
      </c>
      <c r="P1014" t="str">
        <f>VLOOKUP(Table1[[#This Row],[Column3]],Mapping!$AP$5:$AQ$22,2,0)</f>
        <v>Paper</v>
      </c>
      <c r="Q1014">
        <v>15.84</v>
      </c>
      <c r="R1014">
        <v>3</v>
      </c>
      <c r="S1014">
        <v>7.1280000000000001</v>
      </c>
    </row>
    <row r="1015" spans="1:19" x14ac:dyDescent="0.35">
      <c r="A1015">
        <v>4425</v>
      </c>
      <c r="B1015" t="s">
        <v>3869</v>
      </c>
      <c r="C1015" t="s">
        <v>2647</v>
      </c>
      <c r="D1015" t="str">
        <f>MID(Table1[[#This Row],[Product ID]],5,2)</f>
        <v>PH</v>
      </c>
      <c r="E1015" t="str">
        <f>LEFT(Table1[[#This Row],[Product ID]],3)</f>
        <v>TEC</v>
      </c>
      <c r="F1015" s="10">
        <f>VLOOKUP(Table1[[#This Row],[Order ID]],Mapping!H1015:J8806,3,0)</f>
        <v>40635</v>
      </c>
      <c r="G1015" s="10">
        <f>VLOOKUP(Table1[[#This Row],[Order ID]],Mapping!H1015:K8806,4,0)</f>
        <v>40641</v>
      </c>
      <c r="H1015" t="str">
        <f>INDEX(Mapping!$B$2:$T$7793,MATCH(Data!$A1015,Mapping!$B$3:$B$7793,0),MATCH(Data!$H$1,Mapping!$B$2:$T$2,0))</f>
        <v>Standard Class</v>
      </c>
      <c r="I1015" t="str">
        <f>INDEX(Mapping!$B$2:$T$7793,MATCH(Data!$A1015,Mapping!$B$3:$B$7793,0),MATCH(Data!$I$1,Mapping!$B$2:$T$2,0))</f>
        <v>Consumer</v>
      </c>
      <c r="J1015">
        <f>VLOOKUP($A1015,Mapping!$X$3:$Y$7793,2,0)</f>
        <v>30605</v>
      </c>
      <c r="K1015" t="str">
        <f>VLOOKUP($J1015,Mapping!$AB$3:$AC$475,2,0)</f>
        <v>Draper</v>
      </c>
      <c r="L1015" t="str">
        <f>VLOOKUP($K1015,Mapping!$AF$3:$AG$475,2,0)</f>
        <v>Utah</v>
      </c>
      <c r="M1015" t="str">
        <f>VLOOKUP($L1015,Mapping!$AI$3:$AJ$48,2,0)</f>
        <v>United States</v>
      </c>
      <c r="N1015" t="str">
        <f>VLOOKUP($L1015,Mapping!$AI$3:$AK$48,3,0)</f>
        <v>West</v>
      </c>
      <c r="O1015" t="str">
        <f>VLOOKUP(Table1[[#This Row],[Column1]],Mapping!$AM$8:$AN$11,2,0)</f>
        <v>Technology</v>
      </c>
      <c r="P1015" t="str">
        <f>VLOOKUP(Table1[[#This Row],[Column3]],Mapping!$AP$5:$AQ$22,2,0)</f>
        <v>Phones</v>
      </c>
      <c r="Q1015">
        <v>1049.93</v>
      </c>
      <c r="R1015">
        <v>7</v>
      </c>
      <c r="S1015">
        <v>293.98040000000003</v>
      </c>
    </row>
    <row r="1016" spans="1:19" x14ac:dyDescent="0.35">
      <c r="A1016">
        <v>4426</v>
      </c>
      <c r="B1016" t="s">
        <v>3869</v>
      </c>
      <c r="C1016" t="s">
        <v>1959</v>
      </c>
      <c r="D1016" t="str">
        <f>MID(Table1[[#This Row],[Product ID]],5,2)</f>
        <v>AP</v>
      </c>
      <c r="E1016" t="str">
        <f>LEFT(Table1[[#This Row],[Product ID]],3)</f>
        <v>OFF</v>
      </c>
      <c r="F1016" s="10">
        <f>VLOOKUP(Table1[[#This Row],[Order ID]],Mapping!H1016:J8807,3,0)</f>
        <v>40635</v>
      </c>
      <c r="G1016" s="10">
        <f>VLOOKUP(Table1[[#This Row],[Order ID]],Mapping!H1016:K8807,4,0)</f>
        <v>40641</v>
      </c>
      <c r="H1016" t="str">
        <f>INDEX(Mapping!$B$2:$T$7793,MATCH(Data!$A1016,Mapping!$B$3:$B$7793,0),MATCH(Data!$H$1,Mapping!$B$2:$T$2,0))</f>
        <v>Standard Class</v>
      </c>
      <c r="I1016" t="str">
        <f>INDEX(Mapping!$B$2:$T$7793,MATCH(Data!$A1016,Mapping!$B$3:$B$7793,0),MATCH(Data!$I$1,Mapping!$B$2:$T$2,0))</f>
        <v>Consumer</v>
      </c>
      <c r="J1016">
        <f>VLOOKUP($A1016,Mapping!$X$3:$Y$7793,2,0)</f>
        <v>30605</v>
      </c>
      <c r="K1016" t="str">
        <f>VLOOKUP($J1016,Mapping!$AB$3:$AC$475,2,0)</f>
        <v>Draper</v>
      </c>
      <c r="L1016" t="str">
        <f>VLOOKUP($K1016,Mapping!$AF$3:$AG$475,2,0)</f>
        <v>Utah</v>
      </c>
      <c r="M1016" t="str">
        <f>VLOOKUP($L1016,Mapping!$AI$3:$AJ$48,2,0)</f>
        <v>United States</v>
      </c>
      <c r="N1016" t="str">
        <f>VLOOKUP($L1016,Mapping!$AI$3:$AK$48,3,0)</f>
        <v>West</v>
      </c>
      <c r="O1016" t="str">
        <f>VLOOKUP(Table1[[#This Row],[Column1]],Mapping!$AM$8:$AN$11,2,0)</f>
        <v>Office Supplies</v>
      </c>
      <c r="P1016" t="str">
        <f>VLOOKUP(Table1[[#This Row],[Column3]],Mapping!$AP$5:$AQ$22,2,0)</f>
        <v>Appliances</v>
      </c>
      <c r="Q1016">
        <v>154.9</v>
      </c>
      <c r="R1016">
        <v>5</v>
      </c>
      <c r="S1016">
        <v>40.274000000000001</v>
      </c>
    </row>
    <row r="1017" spans="1:19" x14ac:dyDescent="0.35">
      <c r="A1017">
        <v>1573</v>
      </c>
      <c r="B1017" t="s">
        <v>1814</v>
      </c>
      <c r="C1017" t="s">
        <v>817</v>
      </c>
      <c r="D1017" t="str">
        <f>MID(Table1[[#This Row],[Product ID]],5,2)</f>
        <v>AP</v>
      </c>
      <c r="E1017" t="str">
        <f>LEFT(Table1[[#This Row],[Product ID]],3)</f>
        <v>OFF</v>
      </c>
      <c r="F1017" s="10">
        <f>VLOOKUP(Table1[[#This Row],[Order ID]],Mapping!H1017:J8808,3,0)</f>
        <v>40872</v>
      </c>
      <c r="G1017" s="10">
        <f>VLOOKUP(Table1[[#This Row],[Order ID]],Mapping!H1017:K8808,4,0)</f>
        <v>40874</v>
      </c>
      <c r="H1017" t="str">
        <f>INDEX(Mapping!$B$2:$T$7793,MATCH(Data!$A1017,Mapping!$B$3:$B$7793,0),MATCH(Data!$H$1,Mapping!$B$2:$T$2,0))</f>
        <v>Standard Class</v>
      </c>
      <c r="I1017" t="str">
        <f>INDEX(Mapping!$B$2:$T$7793,MATCH(Data!$A1017,Mapping!$B$3:$B$7793,0),MATCH(Data!$I$1,Mapping!$B$2:$T$2,0))</f>
        <v>Consumer</v>
      </c>
      <c r="J1017">
        <f>VLOOKUP($A1017,Mapping!$X$3:$Y$7793,2,0)</f>
        <v>94513</v>
      </c>
      <c r="K1017" t="str">
        <f>VLOOKUP($J1017,Mapping!$AB$3:$AC$475,2,0)</f>
        <v>Austin</v>
      </c>
      <c r="L1017" t="str">
        <f>VLOOKUP($K1017,Mapping!$AF$3:$AG$475,2,0)</f>
        <v>Texas</v>
      </c>
      <c r="M1017" t="str">
        <f>VLOOKUP($L1017,Mapping!$AI$3:$AJ$48,2,0)</f>
        <v>United States</v>
      </c>
      <c r="N1017" t="str">
        <f>VLOOKUP($L1017,Mapping!$AI$3:$AK$48,3,0)</f>
        <v>Central</v>
      </c>
      <c r="O1017" t="str">
        <f>VLOOKUP(Table1[[#This Row],[Column1]],Mapping!$AM$8:$AN$11,2,0)</f>
        <v>Office Supplies</v>
      </c>
      <c r="P1017" t="str">
        <f>VLOOKUP(Table1[[#This Row],[Column3]],Mapping!$AP$5:$AQ$22,2,0)</f>
        <v>Appliances</v>
      </c>
      <c r="Q1017">
        <v>320.88</v>
      </c>
      <c r="R1017">
        <v>6</v>
      </c>
      <c r="S1017">
        <v>93.055199999999957</v>
      </c>
    </row>
    <row r="1018" spans="1:19" x14ac:dyDescent="0.35">
      <c r="A1018">
        <v>1574</v>
      </c>
      <c r="B1018" t="s">
        <v>1814</v>
      </c>
      <c r="C1018" t="s">
        <v>954</v>
      </c>
      <c r="D1018" t="str">
        <f>MID(Table1[[#This Row],[Product ID]],5,2)</f>
        <v>FU</v>
      </c>
      <c r="E1018" t="str">
        <f>LEFT(Table1[[#This Row],[Product ID]],3)</f>
        <v>FUR</v>
      </c>
      <c r="F1018" s="10">
        <f>VLOOKUP(Table1[[#This Row],[Order ID]],Mapping!H1018:J8809,3,0)</f>
        <v>40872</v>
      </c>
      <c r="G1018" s="10">
        <f>VLOOKUP(Table1[[#This Row],[Order ID]],Mapping!H1018:K8809,4,0)</f>
        <v>40874</v>
      </c>
      <c r="H1018" t="str">
        <f>INDEX(Mapping!$B$2:$T$7793,MATCH(Data!$A1018,Mapping!$B$3:$B$7793,0),MATCH(Data!$H$1,Mapping!$B$2:$T$2,0))</f>
        <v>Second Class</v>
      </c>
      <c r="I1018" t="str">
        <f>INDEX(Mapping!$B$2:$T$7793,MATCH(Data!$A1018,Mapping!$B$3:$B$7793,0),MATCH(Data!$I$1,Mapping!$B$2:$T$2,0))</f>
        <v>Corporate</v>
      </c>
      <c r="J1018">
        <f>VLOOKUP($A1018,Mapping!$X$3:$Y$7793,2,0)</f>
        <v>94513</v>
      </c>
      <c r="K1018" t="str">
        <f>VLOOKUP($J1018,Mapping!$AB$3:$AC$475,2,0)</f>
        <v>Austin</v>
      </c>
      <c r="L1018" t="str">
        <f>VLOOKUP($K1018,Mapping!$AF$3:$AG$475,2,0)</f>
        <v>Texas</v>
      </c>
      <c r="M1018" t="str">
        <f>VLOOKUP($L1018,Mapping!$AI$3:$AJ$48,2,0)</f>
        <v>United States</v>
      </c>
      <c r="N1018" t="str">
        <f>VLOOKUP($L1018,Mapping!$AI$3:$AK$48,3,0)</f>
        <v>Central</v>
      </c>
      <c r="O1018" t="str">
        <f>VLOOKUP(Table1[[#This Row],[Column1]],Mapping!$AM$8:$AN$11,2,0)</f>
        <v>Furniture</v>
      </c>
      <c r="P1018" t="str">
        <f>VLOOKUP(Table1[[#This Row],[Column3]],Mapping!$AP$5:$AQ$22,2,0)</f>
        <v>Furnishings</v>
      </c>
      <c r="Q1018">
        <v>23.88</v>
      </c>
      <c r="R1018">
        <v>3</v>
      </c>
      <c r="S1018">
        <v>10.507200000000001</v>
      </c>
    </row>
    <row r="1019" spans="1:19" x14ac:dyDescent="0.35">
      <c r="A1019">
        <v>1575</v>
      </c>
      <c r="B1019" t="s">
        <v>1814</v>
      </c>
      <c r="C1019" t="s">
        <v>1522</v>
      </c>
      <c r="D1019" t="str">
        <f>MID(Table1[[#This Row],[Product ID]],5,2)</f>
        <v>PA</v>
      </c>
      <c r="E1019" t="str">
        <f>LEFT(Table1[[#This Row],[Product ID]],3)</f>
        <v>OFF</v>
      </c>
      <c r="F1019" s="10">
        <f>VLOOKUP(Table1[[#This Row],[Order ID]],Mapping!H1019:J8810,3,0)</f>
        <v>40872</v>
      </c>
      <c r="G1019" s="10">
        <f>VLOOKUP(Table1[[#This Row],[Order ID]],Mapping!H1019:K8810,4,0)</f>
        <v>40874</v>
      </c>
      <c r="H1019" t="str">
        <f>INDEX(Mapping!$B$2:$T$7793,MATCH(Data!$A1019,Mapping!$B$3:$B$7793,0),MATCH(Data!$H$1,Mapping!$B$2:$T$2,0))</f>
        <v>Second Class</v>
      </c>
      <c r="I1019" t="str">
        <f>INDEX(Mapping!$B$2:$T$7793,MATCH(Data!$A1019,Mapping!$B$3:$B$7793,0),MATCH(Data!$I$1,Mapping!$B$2:$T$2,0))</f>
        <v>Corporate</v>
      </c>
      <c r="J1019">
        <f>VLOOKUP($A1019,Mapping!$X$3:$Y$7793,2,0)</f>
        <v>94513</v>
      </c>
      <c r="K1019" t="str">
        <f>VLOOKUP($J1019,Mapping!$AB$3:$AC$475,2,0)</f>
        <v>Austin</v>
      </c>
      <c r="L1019" t="str">
        <f>VLOOKUP($K1019,Mapping!$AF$3:$AG$475,2,0)</f>
        <v>Texas</v>
      </c>
      <c r="M1019" t="str">
        <f>VLOOKUP($L1019,Mapping!$AI$3:$AJ$48,2,0)</f>
        <v>United States</v>
      </c>
      <c r="N1019" t="str">
        <f>VLOOKUP($L1019,Mapping!$AI$3:$AK$48,3,0)</f>
        <v>Central</v>
      </c>
      <c r="O1019" t="str">
        <f>VLOOKUP(Table1[[#This Row],[Column1]],Mapping!$AM$8:$AN$11,2,0)</f>
        <v>Office Supplies</v>
      </c>
      <c r="P1019" t="str">
        <f>VLOOKUP(Table1[[#This Row],[Column3]],Mapping!$AP$5:$AQ$22,2,0)</f>
        <v>Paper</v>
      </c>
      <c r="Q1019">
        <v>26.76</v>
      </c>
      <c r="R1019">
        <v>4</v>
      </c>
      <c r="S1019">
        <v>12.3096</v>
      </c>
    </row>
    <row r="1020" spans="1:19" x14ac:dyDescent="0.35">
      <c r="A1020">
        <v>2060</v>
      </c>
      <c r="B1020" t="s">
        <v>2231</v>
      </c>
      <c r="C1020" t="s">
        <v>1787</v>
      </c>
      <c r="D1020" t="str">
        <f>MID(Table1[[#This Row],[Product ID]],5,2)</f>
        <v>PA</v>
      </c>
      <c r="E1020" t="str">
        <f>LEFT(Table1[[#This Row],[Product ID]],3)</f>
        <v>OFF</v>
      </c>
      <c r="F1020" s="10">
        <f>VLOOKUP(Table1[[#This Row],[Order ID]],Mapping!H1020:J8811,3,0)</f>
        <v>40880</v>
      </c>
      <c r="G1020" s="10">
        <f>VLOOKUP(Table1[[#This Row],[Order ID]],Mapping!H1020:K8811,4,0)</f>
        <v>40883</v>
      </c>
      <c r="H1020" t="str">
        <f>INDEX(Mapping!$B$2:$T$7793,MATCH(Data!$A1020,Mapping!$B$3:$B$7793,0),MATCH(Data!$H$1,Mapping!$B$2:$T$2,0))</f>
        <v>Standard Class</v>
      </c>
      <c r="I1020" t="str">
        <f>INDEX(Mapping!$B$2:$T$7793,MATCH(Data!$A1020,Mapping!$B$3:$B$7793,0),MATCH(Data!$I$1,Mapping!$B$2:$T$2,0))</f>
        <v>Corporate</v>
      </c>
      <c r="J1020">
        <f>VLOOKUP($A1020,Mapping!$X$3:$Y$7793,2,0)</f>
        <v>63116</v>
      </c>
      <c r="K1020" t="str">
        <f>VLOOKUP($J1020,Mapping!$AB$3:$AC$475,2,0)</f>
        <v>La Quinta</v>
      </c>
      <c r="L1020" t="str">
        <f>VLOOKUP($K1020,Mapping!$AF$3:$AG$475,2,0)</f>
        <v>California</v>
      </c>
      <c r="M1020" t="str">
        <f>VLOOKUP($L1020,Mapping!$AI$3:$AJ$48,2,0)</f>
        <v>United States</v>
      </c>
      <c r="N1020" t="str">
        <f>VLOOKUP($L1020,Mapping!$AI$3:$AK$48,3,0)</f>
        <v>West</v>
      </c>
      <c r="O1020" t="str">
        <f>VLOOKUP(Table1[[#This Row],[Column1]],Mapping!$AM$8:$AN$11,2,0)</f>
        <v>Office Supplies</v>
      </c>
      <c r="P1020" t="str">
        <f>VLOOKUP(Table1[[#This Row],[Column3]],Mapping!$AP$5:$AQ$22,2,0)</f>
        <v>Paper</v>
      </c>
      <c r="Q1020">
        <v>25.92</v>
      </c>
      <c r="R1020">
        <v>4</v>
      </c>
      <c r="S1020">
        <v>12.441600000000001</v>
      </c>
    </row>
    <row r="1021" spans="1:19" x14ac:dyDescent="0.35">
      <c r="A1021">
        <v>6623</v>
      </c>
      <c r="B1021" t="s">
        <v>5111</v>
      </c>
      <c r="C1021" t="s">
        <v>2745</v>
      </c>
      <c r="D1021" t="str">
        <f>MID(Table1[[#This Row],[Product ID]],5,2)</f>
        <v>PA</v>
      </c>
      <c r="E1021" t="str">
        <f>LEFT(Table1[[#This Row],[Product ID]],3)</f>
        <v>OFF</v>
      </c>
      <c r="F1021" s="10">
        <f>VLOOKUP(Table1[[#This Row],[Order ID]],Mapping!H1021:J8812,3,0)</f>
        <v>40595</v>
      </c>
      <c r="G1021" s="10">
        <f>VLOOKUP(Table1[[#This Row],[Order ID]],Mapping!H1021:K8812,4,0)</f>
        <v>40599</v>
      </c>
      <c r="H1021" t="str">
        <f>INDEX(Mapping!$B$2:$T$7793,MATCH(Data!$A1021,Mapping!$B$3:$B$7793,0),MATCH(Data!$H$1,Mapping!$B$2:$T$2,0))</f>
        <v>Second Class</v>
      </c>
      <c r="I1021" t="str">
        <f>INDEX(Mapping!$B$2:$T$7793,MATCH(Data!$A1021,Mapping!$B$3:$B$7793,0),MATCH(Data!$I$1,Mapping!$B$2:$T$2,0))</f>
        <v>Corporate</v>
      </c>
      <c r="J1021">
        <f>VLOOKUP($A1021,Mapping!$X$3:$Y$7793,2,0)</f>
        <v>90049</v>
      </c>
      <c r="K1021" t="str">
        <f>VLOOKUP($J1021,Mapping!$AB$3:$AC$475,2,0)</f>
        <v>Richardson</v>
      </c>
      <c r="L1021" t="str">
        <f>VLOOKUP($K1021,Mapping!$AF$3:$AG$475,2,0)</f>
        <v>Texas</v>
      </c>
      <c r="M1021" t="str">
        <f>VLOOKUP($L1021,Mapping!$AI$3:$AJ$48,2,0)</f>
        <v>United States</v>
      </c>
      <c r="N1021" t="str">
        <f>VLOOKUP($L1021,Mapping!$AI$3:$AK$48,3,0)</f>
        <v>Central</v>
      </c>
      <c r="O1021" t="str">
        <f>VLOOKUP(Table1[[#This Row],[Column1]],Mapping!$AM$8:$AN$11,2,0)</f>
        <v>Office Supplies</v>
      </c>
      <c r="P1021" t="str">
        <f>VLOOKUP(Table1[[#This Row],[Column3]],Mapping!$AP$5:$AQ$22,2,0)</f>
        <v>Paper</v>
      </c>
      <c r="Q1021">
        <v>12.96</v>
      </c>
      <c r="R1021">
        <v>2</v>
      </c>
      <c r="S1021">
        <v>6.2208000000000006</v>
      </c>
    </row>
    <row r="1022" spans="1:19" x14ac:dyDescent="0.35">
      <c r="A1022">
        <v>3081</v>
      </c>
      <c r="B1022" t="s">
        <v>2997</v>
      </c>
      <c r="C1022" t="s">
        <v>327</v>
      </c>
      <c r="D1022" t="str">
        <f>MID(Table1[[#This Row],[Product ID]],5,2)</f>
        <v>AR</v>
      </c>
      <c r="E1022" t="str">
        <f>LEFT(Table1[[#This Row],[Product ID]],3)</f>
        <v>OFF</v>
      </c>
      <c r="F1022" s="10">
        <f>VLOOKUP(Table1[[#This Row],[Order ID]],Mapping!H1022:J8813,3,0)</f>
        <v>40859</v>
      </c>
      <c r="G1022" s="10">
        <f>VLOOKUP(Table1[[#This Row],[Order ID]],Mapping!H1022:K8813,4,0)</f>
        <v>40864</v>
      </c>
      <c r="H1022" t="str">
        <f>INDEX(Mapping!$B$2:$T$7793,MATCH(Data!$A1022,Mapping!$B$3:$B$7793,0),MATCH(Data!$H$1,Mapping!$B$2:$T$2,0))</f>
        <v>Standard Class</v>
      </c>
      <c r="I1022" t="str">
        <f>INDEX(Mapping!$B$2:$T$7793,MATCH(Data!$A1022,Mapping!$B$3:$B$7793,0),MATCH(Data!$I$1,Mapping!$B$2:$T$2,0))</f>
        <v>Consumer</v>
      </c>
      <c r="J1022">
        <f>VLOOKUP($A1022,Mapping!$X$3:$Y$7793,2,0)</f>
        <v>28806</v>
      </c>
      <c r="K1022" t="str">
        <f>VLOOKUP($J1022,Mapping!$AB$3:$AC$475,2,0)</f>
        <v>Brownsville</v>
      </c>
      <c r="L1022" t="str">
        <f>VLOOKUP($K1022,Mapping!$AF$3:$AG$475,2,0)</f>
        <v>Texas</v>
      </c>
      <c r="M1022" t="str">
        <f>VLOOKUP($L1022,Mapping!$AI$3:$AJ$48,2,0)</f>
        <v>United States</v>
      </c>
      <c r="N1022" t="str">
        <f>VLOOKUP($L1022,Mapping!$AI$3:$AK$48,3,0)</f>
        <v>Central</v>
      </c>
      <c r="O1022" t="str">
        <f>VLOOKUP(Table1[[#This Row],[Column1]],Mapping!$AM$8:$AN$11,2,0)</f>
        <v>Office Supplies</v>
      </c>
      <c r="P1022" t="str">
        <f>VLOOKUP(Table1[[#This Row],[Column3]],Mapping!$AP$5:$AQ$22,2,0)</f>
        <v>Art</v>
      </c>
      <c r="Q1022">
        <v>7.8719999999999999</v>
      </c>
      <c r="R1022">
        <v>3</v>
      </c>
      <c r="S1022">
        <v>0.88559999999999883</v>
      </c>
    </row>
    <row r="1023" spans="1:19" x14ac:dyDescent="0.35">
      <c r="A1023">
        <v>244</v>
      </c>
      <c r="B1023" t="s">
        <v>340</v>
      </c>
      <c r="C1023" t="s">
        <v>342</v>
      </c>
      <c r="D1023" t="str">
        <f>MID(Table1[[#This Row],[Product ID]],5,2)</f>
        <v>MA</v>
      </c>
      <c r="E1023" t="str">
        <f>LEFT(Table1[[#This Row],[Product ID]],3)</f>
        <v>TEC</v>
      </c>
      <c r="F1023" s="10" t="e">
        <f>VLOOKUP(Table1[[#This Row],[Order ID]],Mapping!H1023:J8814,3,0)</f>
        <v>#N/A</v>
      </c>
      <c r="G1023" s="10" t="e">
        <f>VLOOKUP(Table1[[#This Row],[Order ID]],Mapping!H1023:K8814,4,0)</f>
        <v>#N/A</v>
      </c>
      <c r="H1023" t="str">
        <f>INDEX(Mapping!$B$2:$T$7793,MATCH(Data!$A1023,Mapping!$B$3:$B$7793,0),MATCH(Data!$H$1,Mapping!$B$2:$T$2,0))</f>
        <v>Standard Class</v>
      </c>
      <c r="I1023" t="str">
        <f>INDEX(Mapping!$B$2:$T$7793,MATCH(Data!$A1023,Mapping!$B$3:$B$7793,0),MATCH(Data!$I$1,Mapping!$B$2:$T$2,0))</f>
        <v>Home Office</v>
      </c>
      <c r="J1023">
        <f>VLOOKUP($A1023,Mapping!$X$3:$Y$7793,2,0)</f>
        <v>10024</v>
      </c>
      <c r="K1023" t="str">
        <f>VLOOKUP($J1023,Mapping!$AB$3:$AC$475,2,0)</f>
        <v>Memphis</v>
      </c>
      <c r="L1023" t="str">
        <f>VLOOKUP($K1023,Mapping!$AF$3:$AG$475,2,0)</f>
        <v>Tennessee</v>
      </c>
      <c r="M1023" t="str">
        <f>VLOOKUP($L1023,Mapping!$AI$3:$AJ$48,2,0)</f>
        <v>United States</v>
      </c>
      <c r="N1023" t="str">
        <f>VLOOKUP($L1023,Mapping!$AI$3:$AK$48,3,0)</f>
        <v>South</v>
      </c>
      <c r="O1023" t="str">
        <f>VLOOKUP(Table1[[#This Row],[Column1]],Mapping!$AM$8:$AN$11,2,0)</f>
        <v>Technology</v>
      </c>
      <c r="P1023" t="str">
        <f>VLOOKUP(Table1[[#This Row],[Column3]],Mapping!$AP$5:$AQ$22,2,0)</f>
        <v>Machines</v>
      </c>
      <c r="Q1023">
        <v>3991.98</v>
      </c>
      <c r="R1023">
        <v>2</v>
      </c>
      <c r="S1023">
        <v>1995.99</v>
      </c>
    </row>
    <row r="1024" spans="1:19" x14ac:dyDescent="0.35">
      <c r="A1024">
        <v>245</v>
      </c>
      <c r="B1024" t="s">
        <v>340</v>
      </c>
      <c r="C1024" t="s">
        <v>57</v>
      </c>
      <c r="D1024" t="str">
        <f>MID(Table1[[#This Row],[Product ID]],5,2)</f>
        <v>PH</v>
      </c>
      <c r="E1024" t="str">
        <f>LEFT(Table1[[#This Row],[Product ID]],3)</f>
        <v>TEC</v>
      </c>
      <c r="F1024" s="10" t="e">
        <f>VLOOKUP(Table1[[#This Row],[Order ID]],Mapping!H1024:J8815,3,0)</f>
        <v>#N/A</v>
      </c>
      <c r="G1024" s="10" t="e">
        <f>VLOOKUP(Table1[[#This Row],[Order ID]],Mapping!H1024:K8815,4,0)</f>
        <v>#N/A</v>
      </c>
      <c r="H1024" t="str">
        <f>INDEX(Mapping!$B$2:$T$7793,MATCH(Data!$A1024,Mapping!$B$3:$B$7793,0),MATCH(Data!$H$1,Mapping!$B$2:$T$2,0))</f>
        <v>Standard Class</v>
      </c>
      <c r="I1024" t="str">
        <f>INDEX(Mapping!$B$2:$T$7793,MATCH(Data!$A1024,Mapping!$B$3:$B$7793,0),MATCH(Data!$I$1,Mapping!$B$2:$T$2,0))</f>
        <v>Home Office</v>
      </c>
      <c r="J1024">
        <f>VLOOKUP($A1024,Mapping!$X$3:$Y$7793,2,0)</f>
        <v>10024</v>
      </c>
      <c r="K1024" t="str">
        <f>VLOOKUP($J1024,Mapping!$AB$3:$AC$475,2,0)</f>
        <v>Memphis</v>
      </c>
      <c r="L1024" t="str">
        <f>VLOOKUP($K1024,Mapping!$AF$3:$AG$475,2,0)</f>
        <v>Tennessee</v>
      </c>
      <c r="M1024" t="str">
        <f>VLOOKUP($L1024,Mapping!$AI$3:$AJ$48,2,0)</f>
        <v>United States</v>
      </c>
      <c r="N1024" t="str">
        <f>VLOOKUP($L1024,Mapping!$AI$3:$AK$48,3,0)</f>
        <v>South</v>
      </c>
      <c r="O1024" t="str">
        <f>VLOOKUP(Table1[[#This Row],[Column1]],Mapping!$AM$8:$AN$11,2,0)</f>
        <v>Technology</v>
      </c>
      <c r="P1024" t="str">
        <f>VLOOKUP(Table1[[#This Row],[Column3]],Mapping!$AP$5:$AQ$22,2,0)</f>
        <v>Phones</v>
      </c>
      <c r="Q1024">
        <v>275.94</v>
      </c>
      <c r="R1024">
        <v>6</v>
      </c>
      <c r="S1024">
        <v>80.022599999999997</v>
      </c>
    </row>
    <row r="1025" spans="1:19" x14ac:dyDescent="0.35">
      <c r="A1025">
        <v>2603</v>
      </c>
      <c r="B1025" t="s">
        <v>2656</v>
      </c>
      <c r="C1025" t="s">
        <v>2657</v>
      </c>
      <c r="D1025" t="str">
        <f>MID(Table1[[#This Row],[Product ID]],5,2)</f>
        <v>BI</v>
      </c>
      <c r="E1025" t="str">
        <f>LEFT(Table1[[#This Row],[Product ID]],3)</f>
        <v>OFF</v>
      </c>
      <c r="F1025" s="10">
        <f>VLOOKUP(Table1[[#This Row],[Order ID]],Mapping!H1025:J8816,3,0)</f>
        <v>40858</v>
      </c>
      <c r="G1025" s="10">
        <f>VLOOKUP(Table1[[#This Row],[Order ID]],Mapping!H1025:K8816,4,0)</f>
        <v>40862</v>
      </c>
      <c r="H1025" t="str">
        <f>INDEX(Mapping!$B$2:$T$7793,MATCH(Data!$A1025,Mapping!$B$3:$B$7793,0),MATCH(Data!$H$1,Mapping!$B$2:$T$2,0))</f>
        <v>Standard Class</v>
      </c>
      <c r="I1025" t="str">
        <f>INDEX(Mapping!$B$2:$T$7793,MATCH(Data!$A1025,Mapping!$B$3:$B$7793,0),MATCH(Data!$I$1,Mapping!$B$2:$T$2,0))</f>
        <v>Consumer</v>
      </c>
      <c r="J1025">
        <f>VLOOKUP($A1025,Mapping!$X$3:$Y$7793,2,0)</f>
        <v>77095</v>
      </c>
      <c r="K1025" t="str">
        <f>VLOOKUP($J1025,Mapping!$AB$3:$AC$475,2,0)</f>
        <v>Naperville</v>
      </c>
      <c r="L1025" t="str">
        <f>VLOOKUP($K1025,Mapping!$AF$3:$AG$475,2,0)</f>
        <v>Illinois</v>
      </c>
      <c r="M1025" t="str">
        <f>VLOOKUP($L1025,Mapping!$AI$3:$AJ$48,2,0)</f>
        <v>United States</v>
      </c>
      <c r="N1025" t="str">
        <f>VLOOKUP($L1025,Mapping!$AI$3:$AK$48,3,0)</f>
        <v>Central</v>
      </c>
      <c r="O1025" t="str">
        <f>VLOOKUP(Table1[[#This Row],[Column1]],Mapping!$AM$8:$AN$11,2,0)</f>
        <v>Office Supplies</v>
      </c>
      <c r="P1025" t="str">
        <f>VLOOKUP(Table1[[#This Row],[Column3]],Mapping!$AP$5:$AQ$22,2,0)</f>
        <v>Binders</v>
      </c>
      <c r="Q1025">
        <v>1.2339999999999998</v>
      </c>
      <c r="R1025">
        <v>1</v>
      </c>
      <c r="S1025">
        <v>-1.9744000000000002</v>
      </c>
    </row>
    <row r="1026" spans="1:19" x14ac:dyDescent="0.35">
      <c r="A1026">
        <v>2604</v>
      </c>
      <c r="B1026" t="s">
        <v>2656</v>
      </c>
      <c r="C1026" t="s">
        <v>2658</v>
      </c>
      <c r="D1026" t="str">
        <f>MID(Table1[[#This Row],[Product ID]],5,2)</f>
        <v>AR</v>
      </c>
      <c r="E1026" t="str">
        <f>LEFT(Table1[[#This Row],[Product ID]],3)</f>
        <v>OFF</v>
      </c>
      <c r="F1026" s="10">
        <f>VLOOKUP(Table1[[#This Row],[Order ID]],Mapping!H1026:J8817,3,0)</f>
        <v>40858</v>
      </c>
      <c r="G1026" s="10">
        <f>VLOOKUP(Table1[[#This Row],[Order ID]],Mapping!H1026:K8817,4,0)</f>
        <v>40862</v>
      </c>
      <c r="H1026" t="str">
        <f>INDEX(Mapping!$B$2:$T$7793,MATCH(Data!$A1026,Mapping!$B$3:$B$7793,0),MATCH(Data!$H$1,Mapping!$B$2:$T$2,0))</f>
        <v>Standard Class</v>
      </c>
      <c r="I1026" t="str">
        <f>INDEX(Mapping!$B$2:$T$7793,MATCH(Data!$A1026,Mapping!$B$3:$B$7793,0),MATCH(Data!$I$1,Mapping!$B$2:$T$2,0))</f>
        <v>Consumer</v>
      </c>
      <c r="J1026">
        <f>VLOOKUP($A1026,Mapping!$X$3:$Y$7793,2,0)</f>
        <v>77095</v>
      </c>
      <c r="K1026" t="str">
        <f>VLOOKUP($J1026,Mapping!$AB$3:$AC$475,2,0)</f>
        <v>Naperville</v>
      </c>
      <c r="L1026" t="str">
        <f>VLOOKUP($K1026,Mapping!$AF$3:$AG$475,2,0)</f>
        <v>Illinois</v>
      </c>
      <c r="M1026" t="str">
        <f>VLOOKUP($L1026,Mapping!$AI$3:$AJ$48,2,0)</f>
        <v>United States</v>
      </c>
      <c r="N1026" t="str">
        <f>VLOOKUP($L1026,Mapping!$AI$3:$AK$48,3,0)</f>
        <v>Central</v>
      </c>
      <c r="O1026" t="str">
        <f>VLOOKUP(Table1[[#This Row],[Column1]],Mapping!$AM$8:$AN$11,2,0)</f>
        <v>Office Supplies</v>
      </c>
      <c r="P1026" t="str">
        <f>VLOOKUP(Table1[[#This Row],[Column3]],Mapping!$AP$5:$AQ$22,2,0)</f>
        <v>Art</v>
      </c>
      <c r="Q1026">
        <v>67.56</v>
      </c>
      <c r="R1026">
        <v>3</v>
      </c>
      <c r="S1026">
        <v>6.7560000000000038</v>
      </c>
    </row>
    <row r="1027" spans="1:19" x14ac:dyDescent="0.35">
      <c r="A1027">
        <v>2605</v>
      </c>
      <c r="B1027" t="s">
        <v>2656</v>
      </c>
      <c r="C1027" t="s">
        <v>437</v>
      </c>
      <c r="D1027" t="str">
        <f>MID(Table1[[#This Row],[Product ID]],5,2)</f>
        <v>PA</v>
      </c>
      <c r="E1027" t="str">
        <f>LEFT(Table1[[#This Row],[Product ID]],3)</f>
        <v>OFF</v>
      </c>
      <c r="F1027" s="10">
        <f>VLOOKUP(Table1[[#This Row],[Order ID]],Mapping!H1027:J8818,3,0)</f>
        <v>40858</v>
      </c>
      <c r="G1027" s="10">
        <f>VLOOKUP(Table1[[#This Row],[Order ID]],Mapping!H1027:K8818,4,0)</f>
        <v>40862</v>
      </c>
      <c r="H1027" t="str">
        <f>INDEX(Mapping!$B$2:$T$7793,MATCH(Data!$A1027,Mapping!$B$3:$B$7793,0),MATCH(Data!$H$1,Mapping!$B$2:$T$2,0))</f>
        <v>Standard Class</v>
      </c>
      <c r="I1027" t="str">
        <f>INDEX(Mapping!$B$2:$T$7793,MATCH(Data!$A1027,Mapping!$B$3:$B$7793,0),MATCH(Data!$I$1,Mapping!$B$2:$T$2,0))</f>
        <v>Consumer</v>
      </c>
      <c r="J1027">
        <f>VLOOKUP($A1027,Mapping!$X$3:$Y$7793,2,0)</f>
        <v>77095</v>
      </c>
      <c r="K1027" t="str">
        <f>VLOOKUP($J1027,Mapping!$AB$3:$AC$475,2,0)</f>
        <v>Naperville</v>
      </c>
      <c r="L1027" t="str">
        <f>VLOOKUP($K1027,Mapping!$AF$3:$AG$475,2,0)</f>
        <v>Illinois</v>
      </c>
      <c r="M1027" t="str">
        <f>VLOOKUP($L1027,Mapping!$AI$3:$AJ$48,2,0)</f>
        <v>United States</v>
      </c>
      <c r="N1027" t="str">
        <f>VLOOKUP($L1027,Mapping!$AI$3:$AK$48,3,0)</f>
        <v>Central</v>
      </c>
      <c r="O1027" t="str">
        <f>VLOOKUP(Table1[[#This Row],[Column1]],Mapping!$AM$8:$AN$11,2,0)</f>
        <v>Office Supplies</v>
      </c>
      <c r="P1027" t="str">
        <f>VLOOKUP(Table1[[#This Row],[Column3]],Mapping!$AP$5:$AQ$22,2,0)</f>
        <v>Paper</v>
      </c>
      <c r="Q1027">
        <v>21.720000000000002</v>
      </c>
      <c r="R1027">
        <v>5</v>
      </c>
      <c r="S1027">
        <v>7.8734999999999991</v>
      </c>
    </row>
    <row r="1028" spans="1:19" x14ac:dyDescent="0.35">
      <c r="A1028">
        <v>2606</v>
      </c>
      <c r="B1028" t="s">
        <v>2656</v>
      </c>
      <c r="C1028" t="s">
        <v>2659</v>
      </c>
      <c r="D1028" t="str">
        <f>MID(Table1[[#This Row],[Product ID]],5,2)</f>
        <v>PA</v>
      </c>
      <c r="E1028" t="str">
        <f>LEFT(Table1[[#This Row],[Product ID]],3)</f>
        <v>OFF</v>
      </c>
      <c r="F1028" s="10">
        <f>VLOOKUP(Table1[[#This Row],[Order ID]],Mapping!H1028:J8819,3,0)</f>
        <v>40858</v>
      </c>
      <c r="G1028" s="10">
        <f>VLOOKUP(Table1[[#This Row],[Order ID]],Mapping!H1028:K8819,4,0)</f>
        <v>40862</v>
      </c>
      <c r="H1028" t="str">
        <f>INDEX(Mapping!$B$2:$T$7793,MATCH(Data!$A1028,Mapping!$B$3:$B$7793,0),MATCH(Data!$H$1,Mapping!$B$2:$T$2,0))</f>
        <v>Standard Class</v>
      </c>
      <c r="I1028" t="str">
        <f>INDEX(Mapping!$B$2:$T$7793,MATCH(Data!$A1028,Mapping!$B$3:$B$7793,0),MATCH(Data!$I$1,Mapping!$B$2:$T$2,0))</f>
        <v>Consumer</v>
      </c>
      <c r="J1028">
        <f>VLOOKUP($A1028,Mapping!$X$3:$Y$7793,2,0)</f>
        <v>77095</v>
      </c>
      <c r="K1028" t="str">
        <f>VLOOKUP($J1028,Mapping!$AB$3:$AC$475,2,0)</f>
        <v>Naperville</v>
      </c>
      <c r="L1028" t="str">
        <f>VLOOKUP($K1028,Mapping!$AF$3:$AG$475,2,0)</f>
        <v>Illinois</v>
      </c>
      <c r="M1028" t="str">
        <f>VLOOKUP($L1028,Mapping!$AI$3:$AJ$48,2,0)</f>
        <v>United States</v>
      </c>
      <c r="N1028" t="str">
        <f>VLOOKUP($L1028,Mapping!$AI$3:$AK$48,3,0)</f>
        <v>Central</v>
      </c>
      <c r="O1028" t="str">
        <f>VLOOKUP(Table1[[#This Row],[Column1]],Mapping!$AM$8:$AN$11,2,0)</f>
        <v>Office Supplies</v>
      </c>
      <c r="P1028" t="str">
        <f>VLOOKUP(Table1[[#This Row],[Column3]],Mapping!$AP$5:$AQ$22,2,0)</f>
        <v>Paper</v>
      </c>
      <c r="Q1028">
        <v>262.33600000000001</v>
      </c>
      <c r="R1028">
        <v>8</v>
      </c>
      <c r="S1028">
        <v>95.096800000000002</v>
      </c>
    </row>
    <row r="1029" spans="1:19" x14ac:dyDescent="0.35">
      <c r="A1029">
        <v>2607</v>
      </c>
      <c r="B1029" t="s">
        <v>2656</v>
      </c>
      <c r="C1029" t="s">
        <v>1244</v>
      </c>
      <c r="D1029" t="str">
        <f>MID(Table1[[#This Row],[Product ID]],5,2)</f>
        <v>PH</v>
      </c>
      <c r="E1029" t="str">
        <f>LEFT(Table1[[#This Row],[Product ID]],3)</f>
        <v>TEC</v>
      </c>
      <c r="F1029" s="10">
        <f>VLOOKUP(Table1[[#This Row],[Order ID]],Mapping!H1029:J8820,3,0)</f>
        <v>40858</v>
      </c>
      <c r="G1029" s="10">
        <f>VLOOKUP(Table1[[#This Row],[Order ID]],Mapping!H1029:K8820,4,0)</f>
        <v>40862</v>
      </c>
      <c r="H1029" t="str">
        <f>INDEX(Mapping!$B$2:$T$7793,MATCH(Data!$A1029,Mapping!$B$3:$B$7793,0),MATCH(Data!$H$1,Mapping!$B$2:$T$2,0))</f>
        <v>Standard Class</v>
      </c>
      <c r="I1029" t="str">
        <f>INDEX(Mapping!$B$2:$T$7793,MATCH(Data!$A1029,Mapping!$B$3:$B$7793,0),MATCH(Data!$I$1,Mapping!$B$2:$T$2,0))</f>
        <v>Consumer</v>
      </c>
      <c r="J1029">
        <f>VLOOKUP($A1029,Mapping!$X$3:$Y$7793,2,0)</f>
        <v>77095</v>
      </c>
      <c r="K1029" t="str">
        <f>VLOOKUP($J1029,Mapping!$AB$3:$AC$475,2,0)</f>
        <v>Naperville</v>
      </c>
      <c r="L1029" t="str">
        <f>VLOOKUP($K1029,Mapping!$AF$3:$AG$475,2,0)</f>
        <v>Illinois</v>
      </c>
      <c r="M1029" t="str">
        <f>VLOOKUP($L1029,Mapping!$AI$3:$AJ$48,2,0)</f>
        <v>United States</v>
      </c>
      <c r="N1029" t="str">
        <f>VLOOKUP($L1029,Mapping!$AI$3:$AK$48,3,0)</f>
        <v>Central</v>
      </c>
      <c r="O1029" t="str">
        <f>VLOOKUP(Table1[[#This Row],[Column1]],Mapping!$AM$8:$AN$11,2,0)</f>
        <v>Technology</v>
      </c>
      <c r="P1029" t="str">
        <f>VLOOKUP(Table1[[#This Row],[Column3]],Mapping!$AP$5:$AQ$22,2,0)</f>
        <v>Phones</v>
      </c>
      <c r="Q1029">
        <v>148.47999999999999</v>
      </c>
      <c r="R1029">
        <v>2</v>
      </c>
      <c r="S1029">
        <v>16.703999999999986</v>
      </c>
    </row>
    <row r="1030" spans="1:19" x14ac:dyDescent="0.35">
      <c r="A1030">
        <v>2634</v>
      </c>
      <c r="B1030" t="s">
        <v>2683</v>
      </c>
      <c r="C1030" t="s">
        <v>1264</v>
      </c>
      <c r="D1030" t="str">
        <f>MID(Table1[[#This Row],[Product ID]],5,2)</f>
        <v>PA</v>
      </c>
      <c r="E1030" t="str">
        <f>LEFT(Table1[[#This Row],[Product ID]],3)</f>
        <v>OFF</v>
      </c>
      <c r="F1030" s="10">
        <f>VLOOKUP(Table1[[#This Row],[Order ID]],Mapping!H1030:J8821,3,0)</f>
        <v>40733</v>
      </c>
      <c r="G1030" s="10">
        <f>VLOOKUP(Table1[[#This Row],[Order ID]],Mapping!H1030:K8821,4,0)</f>
        <v>40739</v>
      </c>
      <c r="H1030" t="str">
        <f>INDEX(Mapping!$B$2:$T$7793,MATCH(Data!$A1030,Mapping!$B$3:$B$7793,0),MATCH(Data!$H$1,Mapping!$B$2:$T$2,0))</f>
        <v>First Class</v>
      </c>
      <c r="I1030" t="str">
        <f>INDEX(Mapping!$B$2:$T$7793,MATCH(Data!$A1030,Mapping!$B$3:$B$7793,0),MATCH(Data!$I$1,Mapping!$B$2:$T$2,0))</f>
        <v>Consumer</v>
      </c>
      <c r="J1030">
        <f>VLOOKUP($A1030,Mapping!$X$3:$Y$7793,2,0)</f>
        <v>75217</v>
      </c>
      <c r="K1030" t="str">
        <f>VLOOKUP($J1030,Mapping!$AB$3:$AC$475,2,0)</f>
        <v>Asheville</v>
      </c>
      <c r="L1030" t="str">
        <f>VLOOKUP($K1030,Mapping!$AF$3:$AG$475,2,0)</f>
        <v>North Carolina</v>
      </c>
      <c r="M1030" t="str">
        <f>VLOOKUP($L1030,Mapping!$AI$3:$AJ$48,2,0)</f>
        <v>United States</v>
      </c>
      <c r="N1030" t="str">
        <f>VLOOKUP($L1030,Mapping!$AI$3:$AK$48,3,0)</f>
        <v>South</v>
      </c>
      <c r="O1030" t="str">
        <f>VLOOKUP(Table1[[#This Row],[Column1]],Mapping!$AM$8:$AN$11,2,0)</f>
        <v>Office Supplies</v>
      </c>
      <c r="P1030" t="str">
        <f>VLOOKUP(Table1[[#This Row],[Column3]],Mapping!$AP$5:$AQ$22,2,0)</f>
        <v>Paper</v>
      </c>
      <c r="Q1030">
        <v>10.368000000000002</v>
      </c>
      <c r="R1030">
        <v>2</v>
      </c>
      <c r="S1030">
        <v>3.6288</v>
      </c>
    </row>
    <row r="1031" spans="1:19" x14ac:dyDescent="0.35">
      <c r="A1031">
        <v>6520</v>
      </c>
      <c r="B1031" t="s">
        <v>5044</v>
      </c>
      <c r="C1031" t="s">
        <v>530</v>
      </c>
      <c r="D1031" t="str">
        <f>MID(Table1[[#This Row],[Product ID]],5,2)</f>
        <v>BI</v>
      </c>
      <c r="E1031" t="str">
        <f>LEFT(Table1[[#This Row],[Product ID]],3)</f>
        <v>OFF</v>
      </c>
      <c r="F1031" s="10">
        <f>VLOOKUP(Table1[[#This Row],[Order ID]],Mapping!H1031:J8822,3,0)</f>
        <v>40904</v>
      </c>
      <c r="G1031" s="10">
        <f>VLOOKUP(Table1[[#This Row],[Order ID]],Mapping!H1031:K8822,4,0)</f>
        <v>40907</v>
      </c>
      <c r="H1031" t="str">
        <f>INDEX(Mapping!$B$2:$T$7793,MATCH(Data!$A1031,Mapping!$B$3:$B$7793,0),MATCH(Data!$H$1,Mapping!$B$2:$T$2,0))</f>
        <v>Standard Class</v>
      </c>
      <c r="I1031" t="str">
        <f>INDEX(Mapping!$B$2:$T$7793,MATCH(Data!$A1031,Mapping!$B$3:$B$7793,0),MATCH(Data!$I$1,Mapping!$B$2:$T$2,0))</f>
        <v>Home Office</v>
      </c>
      <c r="J1031">
        <f>VLOOKUP($A1031,Mapping!$X$3:$Y$7793,2,0)</f>
        <v>76106</v>
      </c>
      <c r="K1031" t="str">
        <f>VLOOKUP($J1031,Mapping!$AB$3:$AC$475,2,0)</f>
        <v>Madison</v>
      </c>
      <c r="L1031" t="str">
        <f>VLOOKUP($K1031,Mapping!$AF$3:$AG$475,2,0)</f>
        <v>Wisconsin</v>
      </c>
      <c r="M1031" t="str">
        <f>VLOOKUP($L1031,Mapping!$AI$3:$AJ$48,2,0)</f>
        <v>United States</v>
      </c>
      <c r="N1031" t="str">
        <f>VLOOKUP($L1031,Mapping!$AI$3:$AK$48,3,0)</f>
        <v>Central</v>
      </c>
      <c r="O1031" t="str">
        <f>VLOOKUP(Table1[[#This Row],[Column1]],Mapping!$AM$8:$AN$11,2,0)</f>
        <v>Office Supplies</v>
      </c>
      <c r="P1031" t="str">
        <f>VLOOKUP(Table1[[#This Row],[Column3]],Mapping!$AP$5:$AQ$22,2,0)</f>
        <v>Binders</v>
      </c>
      <c r="Q1031">
        <v>4.9839999999999991</v>
      </c>
      <c r="R1031">
        <v>1</v>
      </c>
      <c r="S1031">
        <v>-8.472800000000003</v>
      </c>
    </row>
    <row r="1032" spans="1:19" x14ac:dyDescent="0.35">
      <c r="A1032">
        <v>2491</v>
      </c>
      <c r="B1032" t="s">
        <v>2581</v>
      </c>
      <c r="C1032" t="s">
        <v>649</v>
      </c>
      <c r="D1032" t="str">
        <f>MID(Table1[[#This Row],[Product ID]],5,2)</f>
        <v>BI</v>
      </c>
      <c r="E1032" t="str">
        <f>LEFT(Table1[[#This Row],[Product ID]],3)</f>
        <v>OFF</v>
      </c>
      <c r="F1032" s="10">
        <f>VLOOKUP(Table1[[#This Row],[Order ID]],Mapping!H1032:J8823,3,0)</f>
        <v>40787</v>
      </c>
      <c r="G1032" s="10">
        <f>VLOOKUP(Table1[[#This Row],[Order ID]],Mapping!H1032:K8823,4,0)</f>
        <v>40790</v>
      </c>
      <c r="H1032" t="str">
        <f>INDEX(Mapping!$B$2:$T$7793,MATCH(Data!$A1032,Mapping!$B$3:$B$7793,0),MATCH(Data!$H$1,Mapping!$B$2:$T$2,0))</f>
        <v>Standard Class</v>
      </c>
      <c r="I1032" t="str">
        <f>INDEX(Mapping!$B$2:$T$7793,MATCH(Data!$A1032,Mapping!$B$3:$B$7793,0),MATCH(Data!$I$1,Mapping!$B$2:$T$2,0))</f>
        <v>Corporate</v>
      </c>
      <c r="J1032">
        <f>VLOOKUP($A1032,Mapping!$X$3:$Y$7793,2,0)</f>
        <v>77036</v>
      </c>
      <c r="K1032" t="str">
        <f>VLOOKUP($J1032,Mapping!$AB$3:$AC$475,2,0)</f>
        <v>Lakeville</v>
      </c>
      <c r="L1032" t="str">
        <f>VLOOKUP($K1032,Mapping!$AF$3:$AG$475,2,0)</f>
        <v>Minnesota</v>
      </c>
      <c r="M1032" t="str">
        <f>VLOOKUP($L1032,Mapping!$AI$3:$AJ$48,2,0)</f>
        <v>United States</v>
      </c>
      <c r="N1032" t="str">
        <f>VLOOKUP($L1032,Mapping!$AI$3:$AK$48,3,0)</f>
        <v>Central</v>
      </c>
      <c r="O1032" t="str">
        <f>VLOOKUP(Table1[[#This Row],[Column1]],Mapping!$AM$8:$AN$11,2,0)</f>
        <v>Office Supplies</v>
      </c>
      <c r="P1032" t="str">
        <f>VLOOKUP(Table1[[#This Row],[Column3]],Mapping!$AP$5:$AQ$22,2,0)</f>
        <v>Binders</v>
      </c>
      <c r="Q1032">
        <v>3.6479999999999992</v>
      </c>
      <c r="R1032">
        <v>3</v>
      </c>
      <c r="S1032">
        <v>-6.0192000000000032</v>
      </c>
    </row>
    <row r="1033" spans="1:19" x14ac:dyDescent="0.35">
      <c r="A1033">
        <v>2492</v>
      </c>
      <c r="B1033" t="s">
        <v>2581</v>
      </c>
      <c r="C1033" t="s">
        <v>306</v>
      </c>
      <c r="D1033" t="str">
        <f>MID(Table1[[#This Row],[Product ID]],5,2)</f>
        <v>PA</v>
      </c>
      <c r="E1033" t="str">
        <f>LEFT(Table1[[#This Row],[Product ID]],3)</f>
        <v>OFF</v>
      </c>
      <c r="F1033" s="10">
        <f>VLOOKUP(Table1[[#This Row],[Order ID]],Mapping!H1033:J8824,3,0)</f>
        <v>40787</v>
      </c>
      <c r="G1033" s="10">
        <f>VLOOKUP(Table1[[#This Row],[Order ID]],Mapping!H1033:K8824,4,0)</f>
        <v>40790</v>
      </c>
      <c r="H1033" t="str">
        <f>INDEX(Mapping!$B$2:$T$7793,MATCH(Data!$A1033,Mapping!$B$3:$B$7793,0),MATCH(Data!$H$1,Mapping!$B$2:$T$2,0))</f>
        <v>First Class</v>
      </c>
      <c r="I1033" t="str">
        <f>INDEX(Mapping!$B$2:$T$7793,MATCH(Data!$A1033,Mapping!$B$3:$B$7793,0),MATCH(Data!$I$1,Mapping!$B$2:$T$2,0))</f>
        <v>Consumer</v>
      </c>
      <c r="J1033">
        <f>VLOOKUP($A1033,Mapping!$X$3:$Y$7793,2,0)</f>
        <v>77036</v>
      </c>
      <c r="K1033" t="str">
        <f>VLOOKUP($J1033,Mapping!$AB$3:$AC$475,2,0)</f>
        <v>Lakeville</v>
      </c>
      <c r="L1033" t="str">
        <f>VLOOKUP($K1033,Mapping!$AF$3:$AG$475,2,0)</f>
        <v>Minnesota</v>
      </c>
      <c r="M1033" t="str">
        <f>VLOOKUP($L1033,Mapping!$AI$3:$AJ$48,2,0)</f>
        <v>United States</v>
      </c>
      <c r="N1033" t="str">
        <f>VLOOKUP($L1033,Mapping!$AI$3:$AK$48,3,0)</f>
        <v>Central</v>
      </c>
      <c r="O1033" t="str">
        <f>VLOOKUP(Table1[[#This Row],[Column1]],Mapping!$AM$8:$AN$11,2,0)</f>
        <v>Office Supplies</v>
      </c>
      <c r="P1033" t="str">
        <f>VLOOKUP(Table1[[#This Row],[Column3]],Mapping!$AP$5:$AQ$22,2,0)</f>
        <v>Paper</v>
      </c>
      <c r="Q1033">
        <v>31.104000000000006</v>
      </c>
      <c r="R1033">
        <v>6</v>
      </c>
      <c r="S1033">
        <v>10.8864</v>
      </c>
    </row>
    <row r="1034" spans="1:19" x14ac:dyDescent="0.35">
      <c r="A1034">
        <v>5814</v>
      </c>
      <c r="B1034" t="s">
        <v>4663</v>
      </c>
      <c r="C1034" t="s">
        <v>1179</v>
      </c>
      <c r="D1034" t="str">
        <f>MID(Table1[[#This Row],[Product ID]],5,2)</f>
        <v>BI</v>
      </c>
      <c r="E1034" t="str">
        <f>LEFT(Table1[[#This Row],[Product ID]],3)</f>
        <v>OFF</v>
      </c>
      <c r="F1034" s="10">
        <f>VLOOKUP(Table1[[#This Row],[Order ID]],Mapping!H1034:J8825,3,0)</f>
        <v>40590</v>
      </c>
      <c r="G1034" s="10">
        <f>VLOOKUP(Table1[[#This Row],[Order ID]],Mapping!H1034:K8825,4,0)</f>
        <v>40594</v>
      </c>
      <c r="H1034" t="str">
        <f>INDEX(Mapping!$B$2:$T$7793,MATCH(Data!$A1034,Mapping!$B$3:$B$7793,0),MATCH(Data!$H$1,Mapping!$B$2:$T$2,0))</f>
        <v>Standard Class</v>
      </c>
      <c r="I1034" t="str">
        <f>INDEX(Mapping!$B$2:$T$7793,MATCH(Data!$A1034,Mapping!$B$3:$B$7793,0),MATCH(Data!$I$1,Mapping!$B$2:$T$2,0))</f>
        <v>Corporate</v>
      </c>
      <c r="J1034">
        <f>VLOOKUP($A1034,Mapping!$X$3:$Y$7793,2,0)</f>
        <v>98105</v>
      </c>
      <c r="K1034" t="str">
        <f>VLOOKUP($J1034,Mapping!$AB$3:$AC$475,2,0)</f>
        <v>Dallas</v>
      </c>
      <c r="L1034" t="str">
        <f>VLOOKUP($K1034,Mapping!$AF$3:$AG$475,2,0)</f>
        <v>Texas</v>
      </c>
      <c r="M1034" t="str">
        <f>VLOOKUP($L1034,Mapping!$AI$3:$AJ$48,2,0)</f>
        <v>United States</v>
      </c>
      <c r="N1034" t="str">
        <f>VLOOKUP($L1034,Mapping!$AI$3:$AK$48,3,0)</f>
        <v>Central</v>
      </c>
      <c r="O1034" t="str">
        <f>VLOOKUP(Table1[[#This Row],[Column1]],Mapping!$AM$8:$AN$11,2,0)</f>
        <v>Office Supplies</v>
      </c>
      <c r="P1034" t="str">
        <f>VLOOKUP(Table1[[#This Row],[Column3]],Mapping!$AP$5:$AQ$22,2,0)</f>
        <v>Binders</v>
      </c>
      <c r="Q1034">
        <v>21.36</v>
      </c>
      <c r="R1034">
        <v>5</v>
      </c>
      <c r="S1034">
        <v>7.2089999999999996</v>
      </c>
    </row>
    <row r="1035" spans="1:19" x14ac:dyDescent="0.35">
      <c r="A1035">
        <v>4888</v>
      </c>
      <c r="B1035" t="s">
        <v>4133</v>
      </c>
      <c r="C1035" t="s">
        <v>597</v>
      </c>
      <c r="D1035" t="str">
        <f>MID(Table1[[#This Row],[Product ID]],5,2)</f>
        <v>PA</v>
      </c>
      <c r="E1035" t="str">
        <f>LEFT(Table1[[#This Row],[Product ID]],3)</f>
        <v>OFF</v>
      </c>
      <c r="F1035" s="10">
        <f>VLOOKUP(Table1[[#This Row],[Order ID]],Mapping!H1035:J8826,3,0)</f>
        <v>40640</v>
      </c>
      <c r="G1035" s="10">
        <f>VLOOKUP(Table1[[#This Row],[Order ID]],Mapping!H1035:K8826,4,0)</f>
        <v>40640</v>
      </c>
      <c r="H1035" t="str">
        <f>INDEX(Mapping!$B$2:$T$7793,MATCH(Data!$A1035,Mapping!$B$3:$B$7793,0),MATCH(Data!$H$1,Mapping!$B$2:$T$2,0))</f>
        <v>First Class</v>
      </c>
      <c r="I1035" t="str">
        <f>INDEX(Mapping!$B$2:$T$7793,MATCH(Data!$A1035,Mapping!$B$3:$B$7793,0),MATCH(Data!$I$1,Mapping!$B$2:$T$2,0))</f>
        <v>Consumer</v>
      </c>
      <c r="J1035">
        <f>VLOOKUP($A1035,Mapping!$X$3:$Y$7793,2,0)</f>
        <v>30062</v>
      </c>
      <c r="K1035" t="str">
        <f>VLOOKUP($J1035,Mapping!$AB$3:$AC$475,2,0)</f>
        <v>La Mesa</v>
      </c>
      <c r="L1035" t="str">
        <f>VLOOKUP($K1035,Mapping!$AF$3:$AG$475,2,0)</f>
        <v>California</v>
      </c>
      <c r="M1035" t="str">
        <f>VLOOKUP($L1035,Mapping!$AI$3:$AJ$48,2,0)</f>
        <v>United States</v>
      </c>
      <c r="N1035" t="str">
        <f>VLOOKUP($L1035,Mapping!$AI$3:$AK$48,3,0)</f>
        <v>West</v>
      </c>
      <c r="O1035" t="str">
        <f>VLOOKUP(Table1[[#This Row],[Column1]],Mapping!$AM$8:$AN$11,2,0)</f>
        <v>Office Supplies</v>
      </c>
      <c r="P1035" t="str">
        <f>VLOOKUP(Table1[[#This Row],[Column3]],Mapping!$AP$5:$AQ$22,2,0)</f>
        <v>Paper</v>
      </c>
      <c r="Q1035">
        <v>58.320000000000007</v>
      </c>
      <c r="R1035">
        <v>9</v>
      </c>
      <c r="S1035">
        <v>27.993600000000001</v>
      </c>
    </row>
    <row r="1036" spans="1:19" x14ac:dyDescent="0.35">
      <c r="A1036">
        <v>4889</v>
      </c>
      <c r="B1036" t="s">
        <v>4133</v>
      </c>
      <c r="C1036" t="s">
        <v>1554</v>
      </c>
      <c r="D1036" t="str">
        <f>MID(Table1[[#This Row],[Product ID]],5,2)</f>
        <v>PH</v>
      </c>
      <c r="E1036" t="str">
        <f>LEFT(Table1[[#This Row],[Product ID]],3)</f>
        <v>TEC</v>
      </c>
      <c r="F1036" s="10">
        <f>VLOOKUP(Table1[[#This Row],[Order ID]],Mapping!H1036:J8827,3,0)</f>
        <v>40640</v>
      </c>
      <c r="G1036" s="10">
        <f>VLOOKUP(Table1[[#This Row],[Order ID]],Mapping!H1036:K8827,4,0)</f>
        <v>40640</v>
      </c>
      <c r="H1036" t="str">
        <f>INDEX(Mapping!$B$2:$T$7793,MATCH(Data!$A1036,Mapping!$B$3:$B$7793,0),MATCH(Data!$H$1,Mapping!$B$2:$T$2,0))</f>
        <v>Same Day</v>
      </c>
      <c r="I1036" t="str">
        <f>INDEX(Mapping!$B$2:$T$7793,MATCH(Data!$A1036,Mapping!$B$3:$B$7793,0),MATCH(Data!$I$1,Mapping!$B$2:$T$2,0))</f>
        <v>Home Office</v>
      </c>
      <c r="J1036">
        <f>VLOOKUP($A1036,Mapping!$X$3:$Y$7793,2,0)</f>
        <v>30062</v>
      </c>
      <c r="K1036" t="str">
        <f>VLOOKUP($J1036,Mapping!$AB$3:$AC$475,2,0)</f>
        <v>La Mesa</v>
      </c>
      <c r="L1036" t="str">
        <f>VLOOKUP($K1036,Mapping!$AF$3:$AG$475,2,0)</f>
        <v>California</v>
      </c>
      <c r="M1036" t="str">
        <f>VLOOKUP($L1036,Mapping!$AI$3:$AJ$48,2,0)</f>
        <v>United States</v>
      </c>
      <c r="N1036" t="str">
        <f>VLOOKUP($L1036,Mapping!$AI$3:$AK$48,3,0)</f>
        <v>West</v>
      </c>
      <c r="O1036" t="str">
        <f>VLOOKUP(Table1[[#This Row],[Column1]],Mapping!$AM$8:$AN$11,2,0)</f>
        <v>Technology</v>
      </c>
      <c r="P1036" t="str">
        <f>VLOOKUP(Table1[[#This Row],[Column3]],Mapping!$AP$5:$AQ$22,2,0)</f>
        <v>Phones</v>
      </c>
      <c r="Q1036">
        <v>200.96999999999997</v>
      </c>
      <c r="R1036">
        <v>3</v>
      </c>
      <c r="S1036">
        <v>50.242500000000007</v>
      </c>
    </row>
    <row r="1037" spans="1:19" x14ac:dyDescent="0.35">
      <c r="A1037">
        <v>606</v>
      </c>
      <c r="B1037" t="s">
        <v>793</v>
      </c>
      <c r="C1037" t="s">
        <v>794</v>
      </c>
      <c r="D1037" t="str">
        <f>MID(Table1[[#This Row],[Product ID]],5,2)</f>
        <v>AR</v>
      </c>
      <c r="E1037" t="str">
        <f>LEFT(Table1[[#This Row],[Product ID]],3)</f>
        <v>OFF</v>
      </c>
      <c r="F1037" s="10" t="e">
        <f>VLOOKUP(Table1[[#This Row],[Order ID]],Mapping!H1037:J8828,3,0)</f>
        <v>#N/A</v>
      </c>
      <c r="G1037" s="10" t="e">
        <f>VLOOKUP(Table1[[#This Row],[Order ID]],Mapping!H1037:K8828,4,0)</f>
        <v>#N/A</v>
      </c>
      <c r="H1037" t="str">
        <f>INDEX(Mapping!$B$2:$T$7793,MATCH(Data!$A1037,Mapping!$B$3:$B$7793,0),MATCH(Data!$H$1,Mapping!$B$2:$T$2,0))</f>
        <v>Standard Class</v>
      </c>
      <c r="I1037" t="str">
        <f>INDEX(Mapping!$B$2:$T$7793,MATCH(Data!$A1037,Mapping!$B$3:$B$7793,0),MATCH(Data!$I$1,Mapping!$B$2:$T$2,0))</f>
        <v>Corporate</v>
      </c>
      <c r="J1037">
        <f>VLOOKUP($A1037,Mapping!$X$3:$Y$7793,2,0)</f>
        <v>45231</v>
      </c>
      <c r="K1037" t="str">
        <f>VLOOKUP($J1037,Mapping!$AB$3:$AC$475,2,0)</f>
        <v>Harlingen</v>
      </c>
      <c r="L1037" t="str">
        <f>VLOOKUP($K1037,Mapping!$AF$3:$AG$475,2,0)</f>
        <v>Texas</v>
      </c>
      <c r="M1037" t="str">
        <f>VLOOKUP($L1037,Mapping!$AI$3:$AJ$48,2,0)</f>
        <v>United States</v>
      </c>
      <c r="N1037" t="str">
        <f>VLOOKUP($L1037,Mapping!$AI$3:$AK$48,3,0)</f>
        <v>Central</v>
      </c>
      <c r="O1037" t="str">
        <f>VLOOKUP(Table1[[#This Row],[Column1]],Mapping!$AM$8:$AN$11,2,0)</f>
        <v>Office Supplies</v>
      </c>
      <c r="P1037" t="str">
        <f>VLOOKUP(Table1[[#This Row],[Column3]],Mapping!$AP$5:$AQ$22,2,0)</f>
        <v>Art</v>
      </c>
      <c r="Q1037">
        <v>32.76</v>
      </c>
      <c r="R1037">
        <v>7</v>
      </c>
      <c r="S1037">
        <v>3.6854999999999958</v>
      </c>
    </row>
    <row r="1038" spans="1:19" x14ac:dyDescent="0.35">
      <c r="A1038">
        <v>2659</v>
      </c>
      <c r="B1038" t="s">
        <v>2700</v>
      </c>
      <c r="C1038" t="s">
        <v>799</v>
      </c>
      <c r="D1038" t="str">
        <f>MID(Table1[[#This Row],[Product ID]],5,2)</f>
        <v>PH</v>
      </c>
      <c r="E1038" t="str">
        <f>LEFT(Table1[[#This Row],[Product ID]],3)</f>
        <v>TEC</v>
      </c>
      <c r="F1038" s="10">
        <f>VLOOKUP(Table1[[#This Row],[Order ID]],Mapping!H1038:J8829,3,0)</f>
        <v>40764</v>
      </c>
      <c r="G1038" s="10">
        <f>VLOOKUP(Table1[[#This Row],[Order ID]],Mapping!H1038:K8829,4,0)</f>
        <v>40768</v>
      </c>
      <c r="H1038" t="str">
        <f>INDEX(Mapping!$B$2:$T$7793,MATCH(Data!$A1038,Mapping!$B$3:$B$7793,0),MATCH(Data!$H$1,Mapping!$B$2:$T$2,0))</f>
        <v>Second Class</v>
      </c>
      <c r="I1038" t="str">
        <f>INDEX(Mapping!$B$2:$T$7793,MATCH(Data!$A1038,Mapping!$B$3:$B$7793,0),MATCH(Data!$I$1,Mapping!$B$2:$T$2,0))</f>
        <v>Consumer</v>
      </c>
      <c r="J1038">
        <f>VLOOKUP($A1038,Mapping!$X$3:$Y$7793,2,0)</f>
        <v>98103</v>
      </c>
      <c r="K1038" t="str">
        <f>VLOOKUP($J1038,Mapping!$AB$3:$AC$475,2,0)</f>
        <v>Fort Worth</v>
      </c>
      <c r="L1038" t="str">
        <f>VLOOKUP($K1038,Mapping!$AF$3:$AG$475,2,0)</f>
        <v>Texas</v>
      </c>
      <c r="M1038" t="str">
        <f>VLOOKUP($L1038,Mapping!$AI$3:$AJ$48,2,0)</f>
        <v>United States</v>
      </c>
      <c r="N1038" t="str">
        <f>VLOOKUP($L1038,Mapping!$AI$3:$AK$48,3,0)</f>
        <v>Central</v>
      </c>
      <c r="O1038" t="str">
        <f>VLOOKUP(Table1[[#This Row],[Column1]],Mapping!$AM$8:$AN$11,2,0)</f>
        <v>Technology</v>
      </c>
      <c r="P1038" t="str">
        <f>VLOOKUP(Table1[[#This Row],[Column3]],Mapping!$AP$5:$AQ$22,2,0)</f>
        <v>Phones</v>
      </c>
      <c r="Q1038">
        <v>1091.1680000000001</v>
      </c>
      <c r="R1038">
        <v>4</v>
      </c>
      <c r="S1038">
        <v>68.197999999999979</v>
      </c>
    </row>
    <row r="1039" spans="1:19" x14ac:dyDescent="0.35">
      <c r="A1039">
        <v>2660</v>
      </c>
      <c r="B1039" t="s">
        <v>2700</v>
      </c>
      <c r="C1039" t="s">
        <v>1533</v>
      </c>
      <c r="D1039" t="str">
        <f>MID(Table1[[#This Row],[Product ID]],5,2)</f>
        <v>PH</v>
      </c>
      <c r="E1039" t="str">
        <f>LEFT(Table1[[#This Row],[Product ID]],3)</f>
        <v>TEC</v>
      </c>
      <c r="F1039" s="10">
        <f>VLOOKUP(Table1[[#This Row],[Order ID]],Mapping!H1039:J8830,3,0)</f>
        <v>40764</v>
      </c>
      <c r="G1039" s="10">
        <f>VLOOKUP(Table1[[#This Row],[Order ID]],Mapping!H1039:K8830,4,0)</f>
        <v>40768</v>
      </c>
      <c r="H1039" t="str">
        <f>INDEX(Mapping!$B$2:$T$7793,MATCH(Data!$A1039,Mapping!$B$3:$B$7793,0),MATCH(Data!$H$1,Mapping!$B$2:$T$2,0))</f>
        <v>Standard Class</v>
      </c>
      <c r="I1039" t="str">
        <f>INDEX(Mapping!$B$2:$T$7793,MATCH(Data!$A1039,Mapping!$B$3:$B$7793,0),MATCH(Data!$I$1,Mapping!$B$2:$T$2,0))</f>
        <v>Home Office</v>
      </c>
      <c r="J1039">
        <f>VLOOKUP($A1039,Mapping!$X$3:$Y$7793,2,0)</f>
        <v>98103</v>
      </c>
      <c r="K1039" t="str">
        <f>VLOOKUP($J1039,Mapping!$AB$3:$AC$475,2,0)</f>
        <v>Fort Worth</v>
      </c>
      <c r="L1039" t="str">
        <f>VLOOKUP($K1039,Mapping!$AF$3:$AG$475,2,0)</f>
        <v>Texas</v>
      </c>
      <c r="M1039" t="str">
        <f>VLOOKUP($L1039,Mapping!$AI$3:$AJ$48,2,0)</f>
        <v>United States</v>
      </c>
      <c r="N1039" t="str">
        <f>VLOOKUP($L1039,Mapping!$AI$3:$AK$48,3,0)</f>
        <v>Central</v>
      </c>
      <c r="O1039" t="str">
        <f>VLOOKUP(Table1[[#This Row],[Column1]],Mapping!$AM$8:$AN$11,2,0)</f>
        <v>Technology</v>
      </c>
      <c r="P1039" t="str">
        <f>VLOOKUP(Table1[[#This Row],[Column3]],Mapping!$AP$5:$AQ$22,2,0)</f>
        <v>Phones</v>
      </c>
      <c r="Q1039">
        <v>219.16800000000001</v>
      </c>
      <c r="R1039">
        <v>2</v>
      </c>
      <c r="S1039">
        <v>-43.833600000000018</v>
      </c>
    </row>
    <row r="1040" spans="1:19" x14ac:dyDescent="0.35">
      <c r="A1040">
        <v>7741</v>
      </c>
      <c r="B1040" t="s">
        <v>5737</v>
      </c>
      <c r="C1040" t="s">
        <v>2612</v>
      </c>
      <c r="D1040" t="str">
        <f>MID(Table1[[#This Row],[Product ID]],5,2)</f>
        <v>PH</v>
      </c>
      <c r="E1040" t="str">
        <f>LEFT(Table1[[#This Row],[Product ID]],3)</f>
        <v>TEC</v>
      </c>
      <c r="F1040" s="10">
        <f>VLOOKUP(Table1[[#This Row],[Order ID]],Mapping!H1040:J8831,3,0)</f>
        <v>40735</v>
      </c>
      <c r="G1040" s="10">
        <f>VLOOKUP(Table1[[#This Row],[Order ID]],Mapping!H1040:K8831,4,0)</f>
        <v>40738</v>
      </c>
      <c r="H1040" t="str">
        <f>INDEX(Mapping!$B$2:$T$7793,MATCH(Data!$A1040,Mapping!$B$3:$B$7793,0),MATCH(Data!$H$1,Mapping!$B$2:$T$2,0))</f>
        <v>Standard Class</v>
      </c>
      <c r="I1040" t="str">
        <f>INDEX(Mapping!$B$2:$T$7793,MATCH(Data!$A1040,Mapping!$B$3:$B$7793,0),MATCH(Data!$I$1,Mapping!$B$2:$T$2,0))</f>
        <v>Consumer</v>
      </c>
      <c r="J1040">
        <f>VLOOKUP($A1040,Mapping!$X$3:$Y$7793,2,0)</f>
        <v>14304</v>
      </c>
      <c r="K1040" t="str">
        <f>VLOOKUP($J1040,Mapping!$AB$3:$AC$475,2,0)</f>
        <v>Tulsa</v>
      </c>
      <c r="L1040" t="str">
        <f>VLOOKUP($K1040,Mapping!$AF$3:$AG$475,2,0)</f>
        <v>Oklahoma</v>
      </c>
      <c r="M1040" t="str">
        <f>VLOOKUP($L1040,Mapping!$AI$3:$AJ$48,2,0)</f>
        <v>United States</v>
      </c>
      <c r="N1040" t="str">
        <f>VLOOKUP($L1040,Mapping!$AI$3:$AK$48,3,0)</f>
        <v>Central</v>
      </c>
      <c r="O1040" t="str">
        <f>VLOOKUP(Table1[[#This Row],[Column1]],Mapping!$AM$8:$AN$11,2,0)</f>
        <v>Technology</v>
      </c>
      <c r="P1040" t="str">
        <f>VLOOKUP(Table1[[#This Row],[Column3]],Mapping!$AP$5:$AQ$22,2,0)</f>
        <v>Phones</v>
      </c>
      <c r="Q1040">
        <v>164.85000000000002</v>
      </c>
      <c r="R1040">
        <v>3</v>
      </c>
      <c r="S1040">
        <v>47.806499999999993</v>
      </c>
    </row>
    <row r="1041" spans="1:19" x14ac:dyDescent="0.35">
      <c r="A1041">
        <v>4513</v>
      </c>
      <c r="B1041" t="s">
        <v>3923</v>
      </c>
      <c r="C1041" t="s">
        <v>2549</v>
      </c>
      <c r="D1041" t="str">
        <f>MID(Table1[[#This Row],[Product ID]],5,2)</f>
        <v>CH</v>
      </c>
      <c r="E1041" t="str">
        <f>LEFT(Table1[[#This Row],[Product ID]],3)</f>
        <v>FUR</v>
      </c>
      <c r="F1041" s="10">
        <f>VLOOKUP(Table1[[#This Row],[Order ID]],Mapping!H1041:J8832,3,0)</f>
        <v>40775</v>
      </c>
      <c r="G1041" s="10">
        <f>VLOOKUP(Table1[[#This Row],[Order ID]],Mapping!H1041:K8832,4,0)</f>
        <v>40780</v>
      </c>
      <c r="H1041" t="str">
        <f>INDEX(Mapping!$B$2:$T$7793,MATCH(Data!$A1041,Mapping!$B$3:$B$7793,0),MATCH(Data!$H$1,Mapping!$B$2:$T$2,0))</f>
        <v>Second Class</v>
      </c>
      <c r="I1041" t="str">
        <f>INDEX(Mapping!$B$2:$T$7793,MATCH(Data!$A1041,Mapping!$B$3:$B$7793,0),MATCH(Data!$I$1,Mapping!$B$2:$T$2,0))</f>
        <v>Consumer</v>
      </c>
      <c r="J1041">
        <f>VLOOKUP($A1041,Mapping!$X$3:$Y$7793,2,0)</f>
        <v>60610</v>
      </c>
      <c r="K1041" t="str">
        <f>VLOOKUP($J1041,Mapping!$AB$3:$AC$475,2,0)</f>
        <v>Minneapolis</v>
      </c>
      <c r="L1041" t="str">
        <f>VLOOKUP($K1041,Mapping!$AF$3:$AG$475,2,0)</f>
        <v>Minnesota</v>
      </c>
      <c r="M1041" t="str">
        <f>VLOOKUP($L1041,Mapping!$AI$3:$AJ$48,2,0)</f>
        <v>United States</v>
      </c>
      <c r="N1041" t="str">
        <f>VLOOKUP($L1041,Mapping!$AI$3:$AK$48,3,0)</f>
        <v>Central</v>
      </c>
      <c r="O1041" t="str">
        <f>VLOOKUP(Table1[[#This Row],[Column1]],Mapping!$AM$8:$AN$11,2,0)</f>
        <v>Furniture</v>
      </c>
      <c r="P1041" t="str">
        <f>VLOOKUP(Table1[[#This Row],[Column3]],Mapping!$AP$5:$AQ$22,2,0)</f>
        <v>Chairs</v>
      </c>
      <c r="Q1041">
        <v>421.37200000000001</v>
      </c>
      <c r="R1041">
        <v>2</v>
      </c>
      <c r="S1041">
        <v>-6.0196000000000538</v>
      </c>
    </row>
    <row r="1042" spans="1:19" x14ac:dyDescent="0.35">
      <c r="A1042">
        <v>6990</v>
      </c>
      <c r="B1042" t="s">
        <v>5320</v>
      </c>
      <c r="C1042" t="s">
        <v>1728</v>
      </c>
      <c r="D1042" t="str">
        <f>MID(Table1[[#This Row],[Product ID]],5,2)</f>
        <v>ST</v>
      </c>
      <c r="E1042" t="str">
        <f>LEFT(Table1[[#This Row],[Product ID]],3)</f>
        <v>OFF</v>
      </c>
      <c r="F1042" s="10">
        <f>VLOOKUP(Table1[[#This Row],[Order ID]],Mapping!H1042:J8833,3,0)</f>
        <v>40907</v>
      </c>
      <c r="G1042" s="10">
        <f>VLOOKUP(Table1[[#This Row],[Order ID]],Mapping!H1042:K8833,4,0)</f>
        <v>40909</v>
      </c>
      <c r="H1042" t="str">
        <f>INDEX(Mapping!$B$2:$T$7793,MATCH(Data!$A1042,Mapping!$B$3:$B$7793,0),MATCH(Data!$H$1,Mapping!$B$2:$T$2,0))</f>
        <v>Standard Class</v>
      </c>
      <c r="I1042" t="str">
        <f>INDEX(Mapping!$B$2:$T$7793,MATCH(Data!$A1042,Mapping!$B$3:$B$7793,0),MATCH(Data!$I$1,Mapping!$B$2:$T$2,0))</f>
        <v>Home Office</v>
      </c>
      <c r="J1042">
        <f>VLOOKUP($A1042,Mapping!$X$3:$Y$7793,2,0)</f>
        <v>38109</v>
      </c>
      <c r="K1042" t="str">
        <f>VLOOKUP($J1042,Mapping!$AB$3:$AC$475,2,0)</f>
        <v>Charlotte</v>
      </c>
      <c r="L1042" t="str">
        <f>VLOOKUP($K1042,Mapping!$AF$3:$AG$475,2,0)</f>
        <v>North Carolina</v>
      </c>
      <c r="M1042" t="str">
        <f>VLOOKUP($L1042,Mapping!$AI$3:$AJ$48,2,0)</f>
        <v>United States</v>
      </c>
      <c r="N1042" t="str">
        <f>VLOOKUP($L1042,Mapping!$AI$3:$AK$48,3,0)</f>
        <v>South</v>
      </c>
      <c r="O1042" t="str">
        <f>VLOOKUP(Table1[[#This Row],[Column1]],Mapping!$AM$8:$AN$11,2,0)</f>
        <v>Office Supplies</v>
      </c>
      <c r="P1042" t="str">
        <f>VLOOKUP(Table1[[#This Row],[Column3]],Mapping!$AP$5:$AQ$22,2,0)</f>
        <v>Storage</v>
      </c>
      <c r="Q1042">
        <v>39.128</v>
      </c>
      <c r="R1042">
        <v>1</v>
      </c>
      <c r="S1042">
        <v>-8.803799999999999</v>
      </c>
    </row>
    <row r="1043" spans="1:19" x14ac:dyDescent="0.35">
      <c r="A1043">
        <v>2746</v>
      </c>
      <c r="B1043" t="s">
        <v>2760</v>
      </c>
      <c r="C1043" t="s">
        <v>2194</v>
      </c>
      <c r="D1043" t="str">
        <f>MID(Table1[[#This Row],[Product ID]],5,2)</f>
        <v>PH</v>
      </c>
      <c r="E1043" t="str">
        <f>LEFT(Table1[[#This Row],[Product ID]],3)</f>
        <v>TEC</v>
      </c>
      <c r="F1043" s="10">
        <f>VLOOKUP(Table1[[#This Row],[Order ID]],Mapping!H1043:J8834,3,0)</f>
        <v>40714</v>
      </c>
      <c r="G1043" s="10">
        <f>VLOOKUP(Table1[[#This Row],[Order ID]],Mapping!H1043:K8834,4,0)</f>
        <v>40718</v>
      </c>
      <c r="H1043" t="str">
        <f>INDEX(Mapping!$B$2:$T$7793,MATCH(Data!$A1043,Mapping!$B$3:$B$7793,0),MATCH(Data!$H$1,Mapping!$B$2:$T$2,0))</f>
        <v>Second Class</v>
      </c>
      <c r="I1043" t="str">
        <f>INDEX(Mapping!$B$2:$T$7793,MATCH(Data!$A1043,Mapping!$B$3:$B$7793,0),MATCH(Data!$I$1,Mapping!$B$2:$T$2,0))</f>
        <v>Home Office</v>
      </c>
      <c r="J1043">
        <f>VLOOKUP($A1043,Mapping!$X$3:$Y$7793,2,0)</f>
        <v>75023</v>
      </c>
      <c r="K1043" t="str">
        <f>VLOOKUP($J1043,Mapping!$AB$3:$AC$475,2,0)</f>
        <v>San Bernardino</v>
      </c>
      <c r="L1043" t="str">
        <f>VLOOKUP($K1043,Mapping!$AF$3:$AG$475,2,0)</f>
        <v>California</v>
      </c>
      <c r="M1043" t="str">
        <f>VLOOKUP($L1043,Mapping!$AI$3:$AJ$48,2,0)</f>
        <v>United States</v>
      </c>
      <c r="N1043" t="str">
        <f>VLOOKUP($L1043,Mapping!$AI$3:$AK$48,3,0)</f>
        <v>West</v>
      </c>
      <c r="O1043" t="str">
        <f>VLOOKUP(Table1[[#This Row],[Column1]],Mapping!$AM$8:$AN$11,2,0)</f>
        <v>Technology</v>
      </c>
      <c r="P1043" t="str">
        <f>VLOOKUP(Table1[[#This Row],[Column3]],Mapping!$AP$5:$AQ$22,2,0)</f>
        <v>Phones</v>
      </c>
      <c r="Q1043">
        <v>201.584</v>
      </c>
      <c r="R1043">
        <v>2</v>
      </c>
      <c r="S1043">
        <v>20.158400000000015</v>
      </c>
    </row>
    <row r="1044" spans="1:19" x14ac:dyDescent="0.35">
      <c r="A1044">
        <v>2748</v>
      </c>
      <c r="B1044" t="s">
        <v>2760</v>
      </c>
      <c r="C1044" t="s">
        <v>2761</v>
      </c>
      <c r="D1044" t="str">
        <f>MID(Table1[[#This Row],[Product ID]],5,2)</f>
        <v>BO</v>
      </c>
      <c r="E1044" t="str">
        <f>LEFT(Table1[[#This Row],[Product ID]],3)</f>
        <v>FUR</v>
      </c>
      <c r="F1044" s="10">
        <f>VLOOKUP(Table1[[#This Row],[Order ID]],Mapping!H1044:J8835,3,0)</f>
        <v>40714</v>
      </c>
      <c r="G1044" s="10">
        <f>VLOOKUP(Table1[[#This Row],[Order ID]],Mapping!H1044:K8835,4,0)</f>
        <v>40718</v>
      </c>
      <c r="H1044" t="str">
        <f>INDEX(Mapping!$B$2:$T$7793,MATCH(Data!$A1044,Mapping!$B$3:$B$7793,0),MATCH(Data!$H$1,Mapping!$B$2:$T$2,0))</f>
        <v>Standard Class</v>
      </c>
      <c r="I1044" t="str">
        <f>INDEX(Mapping!$B$2:$T$7793,MATCH(Data!$A1044,Mapping!$B$3:$B$7793,0),MATCH(Data!$I$1,Mapping!$B$2:$T$2,0))</f>
        <v>Consumer</v>
      </c>
      <c r="J1044">
        <f>VLOOKUP($A1044,Mapping!$X$3:$Y$7793,2,0)</f>
        <v>75023</v>
      </c>
      <c r="K1044" t="str">
        <f>VLOOKUP($J1044,Mapping!$AB$3:$AC$475,2,0)</f>
        <v>San Bernardino</v>
      </c>
      <c r="L1044" t="str">
        <f>VLOOKUP($K1044,Mapping!$AF$3:$AG$475,2,0)</f>
        <v>California</v>
      </c>
      <c r="M1044" t="str">
        <f>VLOOKUP($L1044,Mapping!$AI$3:$AJ$48,2,0)</f>
        <v>United States</v>
      </c>
      <c r="N1044" t="str">
        <f>VLOOKUP($L1044,Mapping!$AI$3:$AK$48,3,0)</f>
        <v>West</v>
      </c>
      <c r="O1044" t="str">
        <f>VLOOKUP(Table1[[#This Row],[Column1]],Mapping!$AM$8:$AN$11,2,0)</f>
        <v>Furniture</v>
      </c>
      <c r="P1044" t="str">
        <f>VLOOKUP(Table1[[#This Row],[Column3]],Mapping!$AP$5:$AQ$22,2,0)</f>
        <v>Bookcases</v>
      </c>
      <c r="Q1044">
        <v>193.06559999999999</v>
      </c>
      <c r="R1044">
        <v>4</v>
      </c>
      <c r="S1044">
        <v>-19.874399999999994</v>
      </c>
    </row>
    <row r="1045" spans="1:19" x14ac:dyDescent="0.35">
      <c r="A1045">
        <v>2749</v>
      </c>
      <c r="B1045" t="s">
        <v>2760</v>
      </c>
      <c r="C1045" t="s">
        <v>1532</v>
      </c>
      <c r="D1045" t="str">
        <f>MID(Table1[[#This Row],[Product ID]],5,2)</f>
        <v>PA</v>
      </c>
      <c r="E1045" t="str">
        <f>LEFT(Table1[[#This Row],[Product ID]],3)</f>
        <v>OFF</v>
      </c>
      <c r="F1045" s="10">
        <f>VLOOKUP(Table1[[#This Row],[Order ID]],Mapping!H1045:J8836,3,0)</f>
        <v>40714</v>
      </c>
      <c r="G1045" s="10">
        <f>VLOOKUP(Table1[[#This Row],[Order ID]],Mapping!H1045:K8836,4,0)</f>
        <v>40718</v>
      </c>
      <c r="H1045" t="str">
        <f>INDEX(Mapping!$B$2:$T$7793,MATCH(Data!$A1045,Mapping!$B$3:$B$7793,0),MATCH(Data!$H$1,Mapping!$B$2:$T$2,0))</f>
        <v>Standard Class</v>
      </c>
      <c r="I1045" t="str">
        <f>INDEX(Mapping!$B$2:$T$7793,MATCH(Data!$A1045,Mapping!$B$3:$B$7793,0),MATCH(Data!$I$1,Mapping!$B$2:$T$2,0))</f>
        <v>Consumer</v>
      </c>
      <c r="J1045">
        <f>VLOOKUP($A1045,Mapping!$X$3:$Y$7793,2,0)</f>
        <v>75023</v>
      </c>
      <c r="K1045" t="str">
        <f>VLOOKUP($J1045,Mapping!$AB$3:$AC$475,2,0)</f>
        <v>San Bernardino</v>
      </c>
      <c r="L1045" t="str">
        <f>VLOOKUP($K1045,Mapping!$AF$3:$AG$475,2,0)</f>
        <v>California</v>
      </c>
      <c r="M1045" t="str">
        <f>VLOOKUP($L1045,Mapping!$AI$3:$AJ$48,2,0)</f>
        <v>United States</v>
      </c>
      <c r="N1045" t="str">
        <f>VLOOKUP($L1045,Mapping!$AI$3:$AK$48,3,0)</f>
        <v>West</v>
      </c>
      <c r="O1045" t="str">
        <f>VLOOKUP(Table1[[#This Row],[Column1]],Mapping!$AM$8:$AN$11,2,0)</f>
        <v>Office Supplies</v>
      </c>
      <c r="P1045" t="str">
        <f>VLOOKUP(Table1[[#This Row],[Column3]],Mapping!$AP$5:$AQ$22,2,0)</f>
        <v>Paper</v>
      </c>
      <c r="Q1045">
        <v>15.552000000000003</v>
      </c>
      <c r="R1045">
        <v>3</v>
      </c>
      <c r="S1045">
        <v>5.4432</v>
      </c>
    </row>
    <row r="1046" spans="1:19" x14ac:dyDescent="0.35">
      <c r="A1046">
        <v>2750</v>
      </c>
      <c r="B1046" t="s">
        <v>2760</v>
      </c>
      <c r="C1046" t="s">
        <v>2762</v>
      </c>
      <c r="D1046" t="str">
        <f>MID(Table1[[#This Row],[Product ID]],5,2)</f>
        <v>PA</v>
      </c>
      <c r="E1046" t="str">
        <f>LEFT(Table1[[#This Row],[Product ID]],3)</f>
        <v>OFF</v>
      </c>
      <c r="F1046" s="10">
        <f>VLOOKUP(Table1[[#This Row],[Order ID]],Mapping!H1046:J8837,3,0)</f>
        <v>40714</v>
      </c>
      <c r="G1046" s="10">
        <f>VLOOKUP(Table1[[#This Row],[Order ID]],Mapping!H1046:K8837,4,0)</f>
        <v>40718</v>
      </c>
      <c r="H1046" t="str">
        <f>INDEX(Mapping!$B$2:$T$7793,MATCH(Data!$A1046,Mapping!$B$3:$B$7793,0),MATCH(Data!$H$1,Mapping!$B$2:$T$2,0))</f>
        <v>Standard Class</v>
      </c>
      <c r="I1046" t="str">
        <f>INDEX(Mapping!$B$2:$T$7793,MATCH(Data!$A1046,Mapping!$B$3:$B$7793,0),MATCH(Data!$I$1,Mapping!$B$2:$T$2,0))</f>
        <v>Consumer</v>
      </c>
      <c r="J1046">
        <f>VLOOKUP($A1046,Mapping!$X$3:$Y$7793,2,0)</f>
        <v>75023</v>
      </c>
      <c r="K1046" t="str">
        <f>VLOOKUP($J1046,Mapping!$AB$3:$AC$475,2,0)</f>
        <v>San Bernardino</v>
      </c>
      <c r="L1046" t="str">
        <f>VLOOKUP($K1046,Mapping!$AF$3:$AG$475,2,0)</f>
        <v>California</v>
      </c>
      <c r="M1046" t="str">
        <f>VLOOKUP($L1046,Mapping!$AI$3:$AJ$48,2,0)</f>
        <v>United States</v>
      </c>
      <c r="N1046" t="str">
        <f>VLOOKUP($L1046,Mapping!$AI$3:$AK$48,3,0)</f>
        <v>West</v>
      </c>
      <c r="O1046" t="str">
        <f>VLOOKUP(Table1[[#This Row],[Column1]],Mapping!$AM$8:$AN$11,2,0)</f>
        <v>Office Supplies</v>
      </c>
      <c r="P1046" t="str">
        <f>VLOOKUP(Table1[[#This Row],[Column3]],Mapping!$AP$5:$AQ$22,2,0)</f>
        <v>Paper</v>
      </c>
      <c r="Q1046">
        <v>11.648000000000001</v>
      </c>
      <c r="R1046">
        <v>2</v>
      </c>
      <c r="S1046">
        <v>4.0768000000000004</v>
      </c>
    </row>
    <row r="1047" spans="1:19" x14ac:dyDescent="0.35">
      <c r="A1047">
        <v>2751</v>
      </c>
      <c r="B1047" t="s">
        <v>2760</v>
      </c>
      <c r="C1047" t="s">
        <v>2532</v>
      </c>
      <c r="D1047" t="str">
        <f>MID(Table1[[#This Row],[Product ID]],5,2)</f>
        <v>MA</v>
      </c>
      <c r="E1047" t="str">
        <f>LEFT(Table1[[#This Row],[Product ID]],3)</f>
        <v>TEC</v>
      </c>
      <c r="F1047" s="10">
        <f>VLOOKUP(Table1[[#This Row],[Order ID]],Mapping!H1047:J8838,3,0)</f>
        <v>40714</v>
      </c>
      <c r="G1047" s="10">
        <f>VLOOKUP(Table1[[#This Row],[Order ID]],Mapping!H1047:K8838,4,0)</f>
        <v>40718</v>
      </c>
      <c r="H1047" t="str">
        <f>INDEX(Mapping!$B$2:$T$7793,MATCH(Data!$A1047,Mapping!$B$3:$B$7793,0),MATCH(Data!$H$1,Mapping!$B$2:$T$2,0))</f>
        <v>Standard Class</v>
      </c>
      <c r="I1047" t="str">
        <f>INDEX(Mapping!$B$2:$T$7793,MATCH(Data!$A1047,Mapping!$B$3:$B$7793,0),MATCH(Data!$I$1,Mapping!$B$2:$T$2,0))</f>
        <v>Consumer</v>
      </c>
      <c r="J1047">
        <f>VLOOKUP($A1047,Mapping!$X$3:$Y$7793,2,0)</f>
        <v>75023</v>
      </c>
      <c r="K1047" t="str">
        <f>VLOOKUP($J1047,Mapping!$AB$3:$AC$475,2,0)</f>
        <v>San Bernardino</v>
      </c>
      <c r="L1047" t="str">
        <f>VLOOKUP($K1047,Mapping!$AF$3:$AG$475,2,0)</f>
        <v>California</v>
      </c>
      <c r="M1047" t="str">
        <f>VLOOKUP($L1047,Mapping!$AI$3:$AJ$48,2,0)</f>
        <v>United States</v>
      </c>
      <c r="N1047" t="str">
        <f>VLOOKUP($L1047,Mapping!$AI$3:$AK$48,3,0)</f>
        <v>West</v>
      </c>
      <c r="O1047" t="str">
        <f>VLOOKUP(Table1[[#This Row],[Column1]],Mapping!$AM$8:$AN$11,2,0)</f>
        <v>Technology</v>
      </c>
      <c r="P1047" t="str">
        <f>VLOOKUP(Table1[[#This Row],[Column3]],Mapping!$AP$5:$AQ$22,2,0)</f>
        <v>Machines</v>
      </c>
      <c r="Q1047">
        <v>418.8</v>
      </c>
      <c r="R1047">
        <v>2</v>
      </c>
      <c r="S1047">
        <v>-97.71999999999997</v>
      </c>
    </row>
    <row r="1048" spans="1:19" x14ac:dyDescent="0.35">
      <c r="A1048">
        <v>2752</v>
      </c>
      <c r="B1048" t="s">
        <v>2760</v>
      </c>
      <c r="C1048" t="s">
        <v>90</v>
      </c>
      <c r="D1048" t="str">
        <f>MID(Table1[[#This Row],[Product ID]],5,2)</f>
        <v>ST</v>
      </c>
      <c r="E1048" t="str">
        <f>LEFT(Table1[[#This Row],[Product ID]],3)</f>
        <v>OFF</v>
      </c>
      <c r="F1048" s="10">
        <f>VLOOKUP(Table1[[#This Row],[Order ID]],Mapping!H1048:J8839,3,0)</f>
        <v>40714</v>
      </c>
      <c r="G1048" s="10">
        <f>VLOOKUP(Table1[[#This Row],[Order ID]],Mapping!H1048:K8839,4,0)</f>
        <v>40718</v>
      </c>
      <c r="H1048" t="str">
        <f>INDEX(Mapping!$B$2:$T$7793,MATCH(Data!$A1048,Mapping!$B$3:$B$7793,0),MATCH(Data!$H$1,Mapping!$B$2:$T$2,0))</f>
        <v>Standard Class</v>
      </c>
      <c r="I1048" t="str">
        <f>INDEX(Mapping!$B$2:$T$7793,MATCH(Data!$A1048,Mapping!$B$3:$B$7793,0),MATCH(Data!$I$1,Mapping!$B$2:$T$2,0))</f>
        <v>Consumer</v>
      </c>
      <c r="J1048">
        <f>VLOOKUP($A1048,Mapping!$X$3:$Y$7793,2,0)</f>
        <v>75023</v>
      </c>
      <c r="K1048" t="str">
        <f>VLOOKUP($J1048,Mapping!$AB$3:$AC$475,2,0)</f>
        <v>San Bernardino</v>
      </c>
      <c r="L1048" t="str">
        <f>VLOOKUP($K1048,Mapping!$AF$3:$AG$475,2,0)</f>
        <v>California</v>
      </c>
      <c r="M1048" t="str">
        <f>VLOOKUP($L1048,Mapping!$AI$3:$AJ$48,2,0)</f>
        <v>United States</v>
      </c>
      <c r="N1048" t="str">
        <f>VLOOKUP($L1048,Mapping!$AI$3:$AK$48,3,0)</f>
        <v>West</v>
      </c>
      <c r="O1048" t="str">
        <f>VLOOKUP(Table1[[#This Row],[Column1]],Mapping!$AM$8:$AN$11,2,0)</f>
        <v>Office Supplies</v>
      </c>
      <c r="P1048" t="str">
        <f>VLOOKUP(Table1[[#This Row],[Column3]],Mapping!$AP$5:$AQ$22,2,0)</f>
        <v>Storage</v>
      </c>
      <c r="Q1048">
        <v>509.48800000000006</v>
      </c>
      <c r="R1048">
        <v>7</v>
      </c>
      <c r="S1048">
        <v>-127.37200000000001</v>
      </c>
    </row>
    <row r="1049" spans="1:19" x14ac:dyDescent="0.35">
      <c r="A1049">
        <v>5036</v>
      </c>
      <c r="B1049" t="s">
        <v>4223</v>
      </c>
      <c r="C1049" t="s">
        <v>2904</v>
      </c>
      <c r="D1049" t="str">
        <f>MID(Table1[[#This Row],[Product ID]],5,2)</f>
        <v>CH</v>
      </c>
      <c r="E1049" t="str">
        <f>LEFT(Table1[[#This Row],[Product ID]],3)</f>
        <v>FUR</v>
      </c>
      <c r="F1049" s="10">
        <f>VLOOKUP(Table1[[#This Row],[Order ID]],Mapping!H1049:J8840,3,0)</f>
        <v>40820</v>
      </c>
      <c r="G1049" s="10">
        <f>VLOOKUP(Table1[[#This Row],[Order ID]],Mapping!H1049:K8840,4,0)</f>
        <v>40822</v>
      </c>
      <c r="H1049" t="str">
        <f>INDEX(Mapping!$B$2:$T$7793,MATCH(Data!$A1049,Mapping!$B$3:$B$7793,0),MATCH(Data!$H$1,Mapping!$B$2:$T$2,0))</f>
        <v>Standard Class</v>
      </c>
      <c r="I1049" t="str">
        <f>INDEX(Mapping!$B$2:$T$7793,MATCH(Data!$A1049,Mapping!$B$3:$B$7793,0),MATCH(Data!$I$1,Mapping!$B$2:$T$2,0))</f>
        <v>Consumer</v>
      </c>
      <c r="J1049">
        <f>VLOOKUP($A1049,Mapping!$X$3:$Y$7793,2,0)</f>
        <v>10024</v>
      </c>
      <c r="K1049" t="str">
        <f>VLOOKUP($J1049,Mapping!$AB$3:$AC$475,2,0)</f>
        <v>Memphis</v>
      </c>
      <c r="L1049" t="str">
        <f>VLOOKUP($K1049,Mapping!$AF$3:$AG$475,2,0)</f>
        <v>Tennessee</v>
      </c>
      <c r="M1049" t="str">
        <f>VLOOKUP($L1049,Mapping!$AI$3:$AJ$48,2,0)</f>
        <v>United States</v>
      </c>
      <c r="N1049" t="str">
        <f>VLOOKUP($L1049,Mapping!$AI$3:$AK$48,3,0)</f>
        <v>South</v>
      </c>
      <c r="O1049" t="str">
        <f>VLOOKUP(Table1[[#This Row],[Column1]],Mapping!$AM$8:$AN$11,2,0)</f>
        <v>Furniture</v>
      </c>
      <c r="P1049" t="str">
        <f>VLOOKUP(Table1[[#This Row],[Column3]],Mapping!$AP$5:$AQ$22,2,0)</f>
        <v>Chairs</v>
      </c>
      <c r="Q1049">
        <v>589.41</v>
      </c>
      <c r="R1049">
        <v>5</v>
      </c>
      <c r="S1049">
        <v>-6.5490000000000492</v>
      </c>
    </row>
    <row r="1050" spans="1:19" x14ac:dyDescent="0.35">
      <c r="A1050">
        <v>3418</v>
      </c>
      <c r="B1050" t="s">
        <v>3223</v>
      </c>
      <c r="C1050" t="s">
        <v>89</v>
      </c>
      <c r="D1050" t="str">
        <f>MID(Table1[[#This Row],[Product ID]],5,2)</f>
        <v>FU</v>
      </c>
      <c r="E1050" t="str">
        <f>LEFT(Table1[[#This Row],[Product ID]],3)</f>
        <v>FUR</v>
      </c>
      <c r="F1050" s="10">
        <f>VLOOKUP(Table1[[#This Row],[Order ID]],Mapping!H1050:J8841,3,0)</f>
        <v>40658</v>
      </c>
      <c r="G1050" s="10">
        <f>VLOOKUP(Table1[[#This Row],[Order ID]],Mapping!H1050:K8841,4,0)</f>
        <v>40663</v>
      </c>
      <c r="H1050" t="str">
        <f>INDEX(Mapping!$B$2:$T$7793,MATCH(Data!$A1050,Mapping!$B$3:$B$7793,0),MATCH(Data!$H$1,Mapping!$B$2:$T$2,0))</f>
        <v>Second Class</v>
      </c>
      <c r="I1050" t="str">
        <f>INDEX(Mapping!$B$2:$T$7793,MATCH(Data!$A1050,Mapping!$B$3:$B$7793,0),MATCH(Data!$I$1,Mapping!$B$2:$T$2,0))</f>
        <v>Consumer</v>
      </c>
      <c r="J1050">
        <f>VLOOKUP($A1050,Mapping!$X$3:$Y$7793,2,0)</f>
        <v>91776</v>
      </c>
      <c r="K1050" t="str">
        <f>VLOOKUP($J1050,Mapping!$AB$3:$AC$475,2,0)</f>
        <v>Waco</v>
      </c>
      <c r="L1050" t="str">
        <f>VLOOKUP($K1050,Mapping!$AF$3:$AG$475,2,0)</f>
        <v>Texas</v>
      </c>
      <c r="M1050" t="str">
        <f>VLOOKUP($L1050,Mapping!$AI$3:$AJ$48,2,0)</f>
        <v>United States</v>
      </c>
      <c r="N1050" t="str">
        <f>VLOOKUP($L1050,Mapping!$AI$3:$AK$48,3,0)</f>
        <v>Central</v>
      </c>
      <c r="O1050" t="str">
        <f>VLOOKUP(Table1[[#This Row],[Column1]],Mapping!$AM$8:$AN$11,2,0)</f>
        <v>Furniture</v>
      </c>
      <c r="P1050" t="str">
        <f>VLOOKUP(Table1[[#This Row],[Column3]],Mapping!$AP$5:$AQ$22,2,0)</f>
        <v>Furnishings</v>
      </c>
      <c r="Q1050">
        <v>303.25</v>
      </c>
      <c r="R1050">
        <v>5</v>
      </c>
      <c r="S1050">
        <v>63.682499999999997</v>
      </c>
    </row>
    <row r="1051" spans="1:19" x14ac:dyDescent="0.35">
      <c r="A1051">
        <v>3419</v>
      </c>
      <c r="B1051" t="s">
        <v>3223</v>
      </c>
      <c r="C1051" t="s">
        <v>1988</v>
      </c>
      <c r="D1051" t="str">
        <f>MID(Table1[[#This Row],[Product ID]],5,2)</f>
        <v>AP</v>
      </c>
      <c r="E1051" t="str">
        <f>LEFT(Table1[[#This Row],[Product ID]],3)</f>
        <v>OFF</v>
      </c>
      <c r="F1051" s="10">
        <f>VLOOKUP(Table1[[#This Row],[Order ID]],Mapping!H1051:J8842,3,0)</f>
        <v>40658</v>
      </c>
      <c r="G1051" s="10">
        <f>VLOOKUP(Table1[[#This Row],[Order ID]],Mapping!H1051:K8842,4,0)</f>
        <v>40663</v>
      </c>
      <c r="H1051" t="str">
        <f>INDEX(Mapping!$B$2:$T$7793,MATCH(Data!$A1051,Mapping!$B$3:$B$7793,0),MATCH(Data!$H$1,Mapping!$B$2:$T$2,0))</f>
        <v>Standard Class</v>
      </c>
      <c r="I1051" t="str">
        <f>INDEX(Mapping!$B$2:$T$7793,MATCH(Data!$A1051,Mapping!$B$3:$B$7793,0),MATCH(Data!$I$1,Mapping!$B$2:$T$2,0))</f>
        <v>Home Office</v>
      </c>
      <c r="J1051">
        <f>VLOOKUP($A1051,Mapping!$X$3:$Y$7793,2,0)</f>
        <v>91776</v>
      </c>
      <c r="K1051" t="str">
        <f>VLOOKUP($J1051,Mapping!$AB$3:$AC$475,2,0)</f>
        <v>Waco</v>
      </c>
      <c r="L1051" t="str">
        <f>VLOOKUP($K1051,Mapping!$AF$3:$AG$475,2,0)</f>
        <v>Texas</v>
      </c>
      <c r="M1051" t="str">
        <f>VLOOKUP($L1051,Mapping!$AI$3:$AJ$48,2,0)</f>
        <v>United States</v>
      </c>
      <c r="N1051" t="str">
        <f>VLOOKUP($L1051,Mapping!$AI$3:$AK$48,3,0)</f>
        <v>Central</v>
      </c>
      <c r="O1051" t="str">
        <f>VLOOKUP(Table1[[#This Row],[Column1]],Mapping!$AM$8:$AN$11,2,0)</f>
        <v>Office Supplies</v>
      </c>
      <c r="P1051" t="str">
        <f>VLOOKUP(Table1[[#This Row],[Column3]],Mapping!$AP$5:$AQ$22,2,0)</f>
        <v>Appliances</v>
      </c>
      <c r="Q1051">
        <v>270.71999999999997</v>
      </c>
      <c r="R1051">
        <v>3</v>
      </c>
      <c r="S1051">
        <v>78.508799999999965</v>
      </c>
    </row>
    <row r="1052" spans="1:19" x14ac:dyDescent="0.35">
      <c r="A1052">
        <v>3420</v>
      </c>
      <c r="B1052" t="s">
        <v>3223</v>
      </c>
      <c r="C1052" t="s">
        <v>1165</v>
      </c>
      <c r="D1052" t="str">
        <f>MID(Table1[[#This Row],[Product ID]],5,2)</f>
        <v>CH</v>
      </c>
      <c r="E1052" t="str">
        <f>LEFT(Table1[[#This Row],[Product ID]],3)</f>
        <v>FUR</v>
      </c>
      <c r="F1052" s="10">
        <f>VLOOKUP(Table1[[#This Row],[Order ID]],Mapping!H1052:J8843,3,0)</f>
        <v>40658</v>
      </c>
      <c r="G1052" s="10">
        <f>VLOOKUP(Table1[[#This Row],[Order ID]],Mapping!H1052:K8843,4,0)</f>
        <v>40663</v>
      </c>
      <c r="H1052" t="str">
        <f>INDEX(Mapping!$B$2:$T$7793,MATCH(Data!$A1052,Mapping!$B$3:$B$7793,0),MATCH(Data!$H$1,Mapping!$B$2:$T$2,0))</f>
        <v>Standard Class</v>
      </c>
      <c r="I1052" t="str">
        <f>INDEX(Mapping!$B$2:$T$7793,MATCH(Data!$A1052,Mapping!$B$3:$B$7793,0),MATCH(Data!$I$1,Mapping!$B$2:$T$2,0))</f>
        <v>Home Office</v>
      </c>
      <c r="J1052">
        <f>VLOOKUP($A1052,Mapping!$X$3:$Y$7793,2,0)</f>
        <v>91776</v>
      </c>
      <c r="K1052" t="str">
        <f>VLOOKUP($J1052,Mapping!$AB$3:$AC$475,2,0)</f>
        <v>Waco</v>
      </c>
      <c r="L1052" t="str">
        <f>VLOOKUP($K1052,Mapping!$AF$3:$AG$475,2,0)</f>
        <v>Texas</v>
      </c>
      <c r="M1052" t="str">
        <f>VLOOKUP($L1052,Mapping!$AI$3:$AJ$48,2,0)</f>
        <v>United States</v>
      </c>
      <c r="N1052" t="str">
        <f>VLOOKUP($L1052,Mapping!$AI$3:$AK$48,3,0)</f>
        <v>Central</v>
      </c>
      <c r="O1052" t="str">
        <f>VLOOKUP(Table1[[#This Row],[Column1]],Mapping!$AM$8:$AN$11,2,0)</f>
        <v>Furniture</v>
      </c>
      <c r="P1052" t="str">
        <f>VLOOKUP(Table1[[#This Row],[Column3]],Mapping!$AP$5:$AQ$22,2,0)</f>
        <v>Chairs</v>
      </c>
      <c r="Q1052">
        <v>1487.04</v>
      </c>
      <c r="R1052">
        <v>5</v>
      </c>
      <c r="S1052">
        <v>148.70400000000006</v>
      </c>
    </row>
    <row r="1053" spans="1:19" x14ac:dyDescent="0.35">
      <c r="A1053">
        <v>6051</v>
      </c>
      <c r="B1053" t="s">
        <v>4799</v>
      </c>
      <c r="C1053" t="s">
        <v>3155</v>
      </c>
      <c r="D1053" t="str">
        <f>MID(Table1[[#This Row],[Product ID]],5,2)</f>
        <v>AP</v>
      </c>
      <c r="E1053" t="str">
        <f>LEFT(Table1[[#This Row],[Product ID]],3)</f>
        <v>OFF</v>
      </c>
      <c r="F1053" s="10">
        <f>VLOOKUP(Table1[[#This Row],[Order ID]],Mapping!H1053:J8844,3,0)</f>
        <v>40904</v>
      </c>
      <c r="G1053" s="10">
        <f>VLOOKUP(Table1[[#This Row],[Order ID]],Mapping!H1053:K8844,4,0)</f>
        <v>40908</v>
      </c>
      <c r="H1053" t="str">
        <f>INDEX(Mapping!$B$2:$T$7793,MATCH(Data!$A1053,Mapping!$B$3:$B$7793,0),MATCH(Data!$H$1,Mapping!$B$2:$T$2,0))</f>
        <v>First Class</v>
      </c>
      <c r="I1053" t="str">
        <f>INDEX(Mapping!$B$2:$T$7793,MATCH(Data!$A1053,Mapping!$B$3:$B$7793,0),MATCH(Data!$I$1,Mapping!$B$2:$T$2,0))</f>
        <v>Consumer</v>
      </c>
      <c r="J1053">
        <f>VLOOKUP($A1053,Mapping!$X$3:$Y$7793,2,0)</f>
        <v>92553</v>
      </c>
      <c r="K1053" t="str">
        <f>VLOOKUP($J1053,Mapping!$AB$3:$AC$475,2,0)</f>
        <v>Conway</v>
      </c>
      <c r="L1053" t="str">
        <f>VLOOKUP($K1053,Mapping!$AF$3:$AG$475,2,0)</f>
        <v>Arkansas</v>
      </c>
      <c r="M1053" t="str">
        <f>VLOOKUP($L1053,Mapping!$AI$3:$AJ$48,2,0)</f>
        <v>United States</v>
      </c>
      <c r="N1053" t="str">
        <f>VLOOKUP($L1053,Mapping!$AI$3:$AK$48,3,0)</f>
        <v>South</v>
      </c>
      <c r="O1053" t="str">
        <f>VLOOKUP(Table1[[#This Row],[Column1]],Mapping!$AM$8:$AN$11,2,0)</f>
        <v>Office Supplies</v>
      </c>
      <c r="P1053" t="str">
        <f>VLOOKUP(Table1[[#This Row],[Column3]],Mapping!$AP$5:$AQ$22,2,0)</f>
        <v>Appliances</v>
      </c>
      <c r="Q1053">
        <v>10.98</v>
      </c>
      <c r="R1053">
        <v>1</v>
      </c>
      <c r="S1053">
        <v>2.9646000000000008</v>
      </c>
    </row>
    <row r="1054" spans="1:19" x14ac:dyDescent="0.35">
      <c r="A1054">
        <v>3341</v>
      </c>
      <c r="B1054" t="s">
        <v>3174</v>
      </c>
      <c r="C1054" t="s">
        <v>295</v>
      </c>
      <c r="D1054" t="str">
        <f>MID(Table1[[#This Row],[Product ID]],5,2)</f>
        <v>PA</v>
      </c>
      <c r="E1054" t="str">
        <f>LEFT(Table1[[#This Row],[Product ID]],3)</f>
        <v>OFF</v>
      </c>
      <c r="F1054" s="10">
        <f>VLOOKUP(Table1[[#This Row],[Order ID]],Mapping!H1054:J8845,3,0)</f>
        <v>40861</v>
      </c>
      <c r="G1054" s="10">
        <f>VLOOKUP(Table1[[#This Row],[Order ID]],Mapping!H1054:K8845,4,0)</f>
        <v>40865</v>
      </c>
      <c r="H1054" t="str">
        <f>INDEX(Mapping!$B$2:$T$7793,MATCH(Data!$A1054,Mapping!$B$3:$B$7793,0),MATCH(Data!$H$1,Mapping!$B$2:$T$2,0))</f>
        <v>Standard Class</v>
      </c>
      <c r="I1054" t="str">
        <f>INDEX(Mapping!$B$2:$T$7793,MATCH(Data!$A1054,Mapping!$B$3:$B$7793,0),MATCH(Data!$I$1,Mapping!$B$2:$T$2,0))</f>
        <v>Home Office</v>
      </c>
      <c r="J1054">
        <f>VLOOKUP($A1054,Mapping!$X$3:$Y$7793,2,0)</f>
        <v>10011</v>
      </c>
      <c r="K1054" t="str">
        <f>VLOOKUP($J1054,Mapping!$AB$3:$AC$475,2,0)</f>
        <v>Omaha</v>
      </c>
      <c r="L1054" t="str">
        <f>VLOOKUP($K1054,Mapping!$AF$3:$AG$475,2,0)</f>
        <v>Nebraska</v>
      </c>
      <c r="M1054" t="str">
        <f>VLOOKUP($L1054,Mapping!$AI$3:$AJ$48,2,0)</f>
        <v>United States</v>
      </c>
      <c r="N1054" t="str">
        <f>VLOOKUP($L1054,Mapping!$AI$3:$AK$48,3,0)</f>
        <v>Central</v>
      </c>
      <c r="O1054" t="str">
        <f>VLOOKUP(Table1[[#This Row],[Column1]],Mapping!$AM$8:$AN$11,2,0)</f>
        <v>Office Supplies</v>
      </c>
      <c r="P1054" t="str">
        <f>VLOOKUP(Table1[[#This Row],[Column3]],Mapping!$AP$5:$AQ$22,2,0)</f>
        <v>Paper</v>
      </c>
      <c r="Q1054">
        <v>11.36</v>
      </c>
      <c r="R1054">
        <v>2</v>
      </c>
      <c r="S1054">
        <v>5.2255999999999991</v>
      </c>
    </row>
    <row r="1055" spans="1:19" x14ac:dyDescent="0.35">
      <c r="A1055">
        <v>3342</v>
      </c>
      <c r="B1055" t="s">
        <v>3174</v>
      </c>
      <c r="C1055" t="s">
        <v>2463</v>
      </c>
      <c r="D1055" t="str">
        <f>MID(Table1[[#This Row],[Product ID]],5,2)</f>
        <v>CH</v>
      </c>
      <c r="E1055" t="str">
        <f>LEFT(Table1[[#This Row],[Product ID]],3)</f>
        <v>FUR</v>
      </c>
      <c r="F1055" s="10">
        <f>VLOOKUP(Table1[[#This Row],[Order ID]],Mapping!H1055:J8846,3,0)</f>
        <v>40861</v>
      </c>
      <c r="G1055" s="10">
        <f>VLOOKUP(Table1[[#This Row],[Order ID]],Mapping!H1055:K8846,4,0)</f>
        <v>40865</v>
      </c>
      <c r="H1055" t="str">
        <f>INDEX(Mapping!$B$2:$T$7793,MATCH(Data!$A1055,Mapping!$B$3:$B$7793,0),MATCH(Data!$H$1,Mapping!$B$2:$T$2,0))</f>
        <v>Standard Class</v>
      </c>
      <c r="I1055" t="str">
        <f>INDEX(Mapping!$B$2:$T$7793,MATCH(Data!$A1055,Mapping!$B$3:$B$7793,0),MATCH(Data!$I$1,Mapping!$B$2:$T$2,0))</f>
        <v>Home Office</v>
      </c>
      <c r="J1055">
        <f>VLOOKUP($A1055,Mapping!$X$3:$Y$7793,2,0)</f>
        <v>10011</v>
      </c>
      <c r="K1055" t="str">
        <f>VLOOKUP($J1055,Mapping!$AB$3:$AC$475,2,0)</f>
        <v>Omaha</v>
      </c>
      <c r="L1055" t="str">
        <f>VLOOKUP($K1055,Mapping!$AF$3:$AG$475,2,0)</f>
        <v>Nebraska</v>
      </c>
      <c r="M1055" t="str">
        <f>VLOOKUP($L1055,Mapping!$AI$3:$AJ$48,2,0)</f>
        <v>United States</v>
      </c>
      <c r="N1055" t="str">
        <f>VLOOKUP($L1055,Mapping!$AI$3:$AK$48,3,0)</f>
        <v>Central</v>
      </c>
      <c r="O1055" t="str">
        <f>VLOOKUP(Table1[[#This Row],[Column1]],Mapping!$AM$8:$AN$11,2,0)</f>
        <v>Furniture</v>
      </c>
      <c r="P1055" t="str">
        <f>VLOOKUP(Table1[[#This Row],[Column3]],Mapping!$AP$5:$AQ$22,2,0)</f>
        <v>Chairs</v>
      </c>
      <c r="Q1055">
        <v>69.263999999999996</v>
      </c>
      <c r="R1055">
        <v>2</v>
      </c>
      <c r="S1055">
        <v>14.62239999999999</v>
      </c>
    </row>
    <row r="1056" spans="1:19" x14ac:dyDescent="0.35">
      <c r="A1056">
        <v>15</v>
      </c>
      <c r="B1056" t="s">
        <v>23</v>
      </c>
      <c r="C1056" t="s">
        <v>24</v>
      </c>
      <c r="D1056" t="str">
        <f>MID(Table1[[#This Row],[Product ID]],5,2)</f>
        <v>ST</v>
      </c>
      <c r="E1056" t="str">
        <f>LEFT(Table1[[#This Row],[Product ID]],3)</f>
        <v>OFF</v>
      </c>
      <c r="F1056" s="10" t="e">
        <f>VLOOKUP(Table1[[#This Row],[Order ID]],Mapping!H1056:J8847,3,0)</f>
        <v>#N/A</v>
      </c>
      <c r="G1056" s="10" t="e">
        <f>VLOOKUP(Table1[[#This Row],[Order ID]],Mapping!H1056:K8847,4,0)</f>
        <v>#N/A</v>
      </c>
      <c r="H1056" t="str">
        <f>INDEX(Mapping!$B$2:$T$7793,MATCH(Data!$A1056,Mapping!$B$3:$B$7793,0),MATCH(Data!$H$1,Mapping!$B$2:$T$2,0))</f>
        <v>Standard Class</v>
      </c>
      <c r="I1056" t="str">
        <f>INDEX(Mapping!$B$2:$T$7793,MATCH(Data!$A1056,Mapping!$B$3:$B$7793,0),MATCH(Data!$I$1,Mapping!$B$2:$T$2,0))</f>
        <v>Consumer</v>
      </c>
      <c r="J1056">
        <f>VLOOKUP($A1056,Mapping!$X$3:$Y$7793,2,0)</f>
        <v>84084</v>
      </c>
      <c r="K1056" t="str">
        <f>VLOOKUP($J1056,Mapping!$AB$3:$AC$475,2,0)</f>
        <v>San Francisco</v>
      </c>
      <c r="L1056" t="str">
        <f>VLOOKUP($K1056,Mapping!$AF$3:$AG$475,2,0)</f>
        <v>California</v>
      </c>
      <c r="M1056" t="str">
        <f>VLOOKUP($L1056,Mapping!$AI$3:$AJ$48,2,0)</f>
        <v>United States</v>
      </c>
      <c r="N1056" t="str">
        <f>VLOOKUP($L1056,Mapping!$AI$3:$AK$48,3,0)</f>
        <v>West</v>
      </c>
      <c r="O1056" t="str">
        <f>VLOOKUP(Table1[[#This Row],[Column1]],Mapping!$AM$8:$AN$11,2,0)</f>
        <v>Office Supplies</v>
      </c>
      <c r="P1056" t="str">
        <f>VLOOKUP(Table1[[#This Row],[Column3]],Mapping!$AP$5:$AQ$22,2,0)</f>
        <v>Storage</v>
      </c>
      <c r="Q1056">
        <v>55.5</v>
      </c>
      <c r="R1056">
        <v>2</v>
      </c>
      <c r="S1056">
        <v>9.9899999999999949</v>
      </c>
    </row>
    <row r="1057" spans="1:19" x14ac:dyDescent="0.35">
      <c r="A1057">
        <v>7357</v>
      </c>
      <c r="B1057" t="s">
        <v>5526</v>
      </c>
      <c r="C1057" t="s">
        <v>1201</v>
      </c>
      <c r="D1057" t="str">
        <f>MID(Table1[[#This Row],[Product ID]],5,2)</f>
        <v>FU</v>
      </c>
      <c r="E1057" t="str">
        <f>LEFT(Table1[[#This Row],[Product ID]],3)</f>
        <v>FUR</v>
      </c>
      <c r="F1057" s="10">
        <f>VLOOKUP(Table1[[#This Row],[Order ID]],Mapping!H1057:J8848,3,0)</f>
        <v>40874</v>
      </c>
      <c r="G1057" s="10">
        <f>VLOOKUP(Table1[[#This Row],[Order ID]],Mapping!H1057:K8848,4,0)</f>
        <v>40878</v>
      </c>
      <c r="H1057" t="str">
        <f>INDEX(Mapping!$B$2:$T$7793,MATCH(Data!$A1057,Mapping!$B$3:$B$7793,0),MATCH(Data!$H$1,Mapping!$B$2:$T$2,0))</f>
        <v>Standard Class</v>
      </c>
      <c r="I1057" t="str">
        <f>INDEX(Mapping!$B$2:$T$7793,MATCH(Data!$A1057,Mapping!$B$3:$B$7793,0),MATCH(Data!$I$1,Mapping!$B$2:$T$2,0))</f>
        <v>Consumer</v>
      </c>
      <c r="J1057">
        <f>VLOOKUP($A1057,Mapping!$X$3:$Y$7793,2,0)</f>
        <v>14215</v>
      </c>
      <c r="K1057" t="str">
        <f>VLOOKUP($J1057,Mapping!$AB$3:$AC$475,2,0)</f>
        <v>Tempe</v>
      </c>
      <c r="L1057" t="str">
        <f>VLOOKUP($K1057,Mapping!$AF$3:$AG$475,2,0)</f>
        <v>Arizona</v>
      </c>
      <c r="M1057" t="str">
        <f>VLOOKUP($L1057,Mapping!$AI$3:$AJ$48,2,0)</f>
        <v>United States</v>
      </c>
      <c r="N1057" t="str">
        <f>VLOOKUP($L1057,Mapping!$AI$3:$AK$48,3,0)</f>
        <v>West</v>
      </c>
      <c r="O1057" t="str">
        <f>VLOOKUP(Table1[[#This Row],[Column1]],Mapping!$AM$8:$AN$11,2,0)</f>
        <v>Furniture</v>
      </c>
      <c r="P1057" t="str">
        <f>VLOOKUP(Table1[[#This Row],[Column3]],Mapping!$AP$5:$AQ$22,2,0)</f>
        <v>Furnishings</v>
      </c>
      <c r="Q1057">
        <v>199.89999999999998</v>
      </c>
      <c r="R1057">
        <v>5</v>
      </c>
      <c r="S1057">
        <v>39.97999999999999</v>
      </c>
    </row>
    <row r="1058" spans="1:19" x14ac:dyDescent="0.35">
      <c r="A1058">
        <v>5232</v>
      </c>
      <c r="B1058" t="s">
        <v>4331</v>
      </c>
      <c r="C1058" t="s">
        <v>4332</v>
      </c>
      <c r="D1058" t="str">
        <f>MID(Table1[[#This Row],[Product ID]],5,2)</f>
        <v>LA</v>
      </c>
      <c r="E1058" t="str">
        <f>LEFT(Table1[[#This Row],[Product ID]],3)</f>
        <v>OFF</v>
      </c>
      <c r="F1058" s="10">
        <f>VLOOKUP(Table1[[#This Row],[Order ID]],Mapping!H1058:J8849,3,0)</f>
        <v>40646</v>
      </c>
      <c r="G1058" s="10">
        <f>VLOOKUP(Table1[[#This Row],[Order ID]],Mapping!H1058:K8849,4,0)</f>
        <v>40651</v>
      </c>
      <c r="H1058" t="str">
        <f>INDEX(Mapping!$B$2:$T$7793,MATCH(Data!$A1058,Mapping!$B$3:$B$7793,0),MATCH(Data!$H$1,Mapping!$B$2:$T$2,0))</f>
        <v>Standard Class</v>
      </c>
      <c r="I1058" t="str">
        <f>INDEX(Mapping!$B$2:$T$7793,MATCH(Data!$A1058,Mapping!$B$3:$B$7793,0),MATCH(Data!$I$1,Mapping!$B$2:$T$2,0))</f>
        <v>Corporate</v>
      </c>
      <c r="J1058">
        <f>VLOOKUP($A1058,Mapping!$X$3:$Y$7793,2,0)</f>
        <v>21215</v>
      </c>
      <c r="K1058" t="str">
        <f>VLOOKUP($J1058,Mapping!$AB$3:$AC$475,2,0)</f>
        <v>Rancho Cucamonga</v>
      </c>
      <c r="L1058" t="str">
        <f>VLOOKUP($K1058,Mapping!$AF$3:$AG$475,2,0)</f>
        <v>California</v>
      </c>
      <c r="M1058" t="str">
        <f>VLOOKUP($L1058,Mapping!$AI$3:$AJ$48,2,0)</f>
        <v>United States</v>
      </c>
      <c r="N1058" t="str">
        <f>VLOOKUP($L1058,Mapping!$AI$3:$AK$48,3,0)</f>
        <v>West</v>
      </c>
      <c r="O1058" t="str">
        <f>VLOOKUP(Table1[[#This Row],[Column1]],Mapping!$AM$8:$AN$11,2,0)</f>
        <v>Office Supplies</v>
      </c>
      <c r="P1058" t="str">
        <f>VLOOKUP(Table1[[#This Row],[Column3]],Mapping!$AP$5:$AQ$22,2,0)</f>
        <v>Labels</v>
      </c>
      <c r="Q1058">
        <v>7.83</v>
      </c>
      <c r="R1058">
        <v>3</v>
      </c>
      <c r="S1058">
        <v>3.6017999999999999</v>
      </c>
    </row>
    <row r="1059" spans="1:19" x14ac:dyDescent="0.35">
      <c r="A1059">
        <v>240</v>
      </c>
      <c r="B1059" t="s">
        <v>335</v>
      </c>
      <c r="C1059" t="s">
        <v>336</v>
      </c>
      <c r="D1059" t="str">
        <f>MID(Table1[[#This Row],[Product ID]],5,2)</f>
        <v>PH</v>
      </c>
      <c r="E1059" t="str">
        <f>LEFT(Table1[[#This Row],[Product ID]],3)</f>
        <v>TEC</v>
      </c>
      <c r="F1059" s="10" t="e">
        <f>VLOOKUP(Table1[[#This Row],[Order ID]],Mapping!H1059:J8850,3,0)</f>
        <v>#N/A</v>
      </c>
      <c r="G1059" s="10" t="e">
        <f>VLOOKUP(Table1[[#This Row],[Order ID]],Mapping!H1059:K8850,4,0)</f>
        <v>#N/A</v>
      </c>
      <c r="H1059" t="str">
        <f>INDEX(Mapping!$B$2:$T$7793,MATCH(Data!$A1059,Mapping!$B$3:$B$7793,0),MATCH(Data!$H$1,Mapping!$B$2:$T$2,0))</f>
        <v>Standard Class</v>
      </c>
      <c r="I1059" t="str">
        <f>INDEX(Mapping!$B$2:$T$7793,MATCH(Data!$A1059,Mapping!$B$3:$B$7793,0),MATCH(Data!$I$1,Mapping!$B$2:$T$2,0))</f>
        <v>Corporate</v>
      </c>
      <c r="J1059">
        <f>VLOOKUP($A1059,Mapping!$X$3:$Y$7793,2,0)</f>
        <v>33710</v>
      </c>
      <c r="K1059" t="str">
        <f>VLOOKUP($J1059,Mapping!$AB$3:$AC$475,2,0)</f>
        <v>Gastonia</v>
      </c>
      <c r="L1059" t="str">
        <f>VLOOKUP($K1059,Mapping!$AF$3:$AG$475,2,0)</f>
        <v>North Carolina</v>
      </c>
      <c r="M1059" t="str">
        <f>VLOOKUP($L1059,Mapping!$AI$3:$AJ$48,2,0)</f>
        <v>United States</v>
      </c>
      <c r="N1059" t="str">
        <f>VLOOKUP($L1059,Mapping!$AI$3:$AK$48,3,0)</f>
        <v>South</v>
      </c>
      <c r="O1059" t="str">
        <f>VLOOKUP(Table1[[#This Row],[Column1]],Mapping!$AM$8:$AN$11,2,0)</f>
        <v>Technology</v>
      </c>
      <c r="P1059" t="str">
        <f>VLOOKUP(Table1[[#This Row],[Column3]],Mapping!$AP$5:$AQ$22,2,0)</f>
        <v>Phones</v>
      </c>
      <c r="Q1059">
        <v>178.38400000000001</v>
      </c>
      <c r="R1059">
        <v>2</v>
      </c>
      <c r="S1059">
        <v>22.297999999999973</v>
      </c>
    </row>
    <row r="1060" spans="1:19" x14ac:dyDescent="0.35">
      <c r="A1060">
        <v>241</v>
      </c>
      <c r="B1060" t="s">
        <v>335</v>
      </c>
      <c r="C1060" t="s">
        <v>337</v>
      </c>
      <c r="D1060" t="str">
        <f>MID(Table1[[#This Row],[Product ID]],5,2)</f>
        <v>PA</v>
      </c>
      <c r="E1060" t="str">
        <f>LEFT(Table1[[#This Row],[Product ID]],3)</f>
        <v>OFF</v>
      </c>
      <c r="F1060" s="10" t="e">
        <f>VLOOKUP(Table1[[#This Row],[Order ID]],Mapping!H1060:J8851,3,0)</f>
        <v>#N/A</v>
      </c>
      <c r="G1060" s="10" t="e">
        <f>VLOOKUP(Table1[[#This Row],[Order ID]],Mapping!H1060:K8851,4,0)</f>
        <v>#N/A</v>
      </c>
      <c r="H1060" t="str">
        <f>INDEX(Mapping!$B$2:$T$7793,MATCH(Data!$A1060,Mapping!$B$3:$B$7793,0),MATCH(Data!$H$1,Mapping!$B$2:$T$2,0))</f>
        <v>Standard Class</v>
      </c>
      <c r="I1060" t="str">
        <f>INDEX(Mapping!$B$2:$T$7793,MATCH(Data!$A1060,Mapping!$B$3:$B$7793,0),MATCH(Data!$I$1,Mapping!$B$2:$T$2,0))</f>
        <v>Corporate</v>
      </c>
      <c r="J1060">
        <f>VLOOKUP($A1060,Mapping!$X$3:$Y$7793,2,0)</f>
        <v>33710</v>
      </c>
      <c r="K1060" t="str">
        <f>VLOOKUP($J1060,Mapping!$AB$3:$AC$475,2,0)</f>
        <v>Gastonia</v>
      </c>
      <c r="L1060" t="str">
        <f>VLOOKUP($K1060,Mapping!$AF$3:$AG$475,2,0)</f>
        <v>North Carolina</v>
      </c>
      <c r="M1060" t="str">
        <f>VLOOKUP($L1060,Mapping!$AI$3:$AJ$48,2,0)</f>
        <v>United States</v>
      </c>
      <c r="N1060" t="str">
        <f>VLOOKUP($L1060,Mapping!$AI$3:$AK$48,3,0)</f>
        <v>South</v>
      </c>
      <c r="O1060" t="str">
        <f>VLOOKUP(Table1[[#This Row],[Column1]],Mapping!$AM$8:$AN$11,2,0)</f>
        <v>Office Supplies</v>
      </c>
      <c r="P1060" t="str">
        <f>VLOOKUP(Table1[[#This Row],[Column3]],Mapping!$AP$5:$AQ$22,2,0)</f>
        <v>Paper</v>
      </c>
      <c r="Q1060">
        <v>15.552000000000003</v>
      </c>
      <c r="R1060">
        <v>3</v>
      </c>
      <c r="S1060">
        <v>5.4432</v>
      </c>
    </row>
    <row r="1061" spans="1:19" x14ac:dyDescent="0.35">
      <c r="A1061">
        <v>4946</v>
      </c>
      <c r="B1061" t="s">
        <v>4173</v>
      </c>
      <c r="C1061" t="s">
        <v>7</v>
      </c>
      <c r="D1061" t="str">
        <f>MID(Table1[[#This Row],[Product ID]],5,2)</f>
        <v>ST</v>
      </c>
      <c r="E1061" t="str">
        <f>LEFT(Table1[[#This Row],[Product ID]],3)</f>
        <v>OFF</v>
      </c>
      <c r="F1061" s="10">
        <f>VLOOKUP(Table1[[#This Row],[Order ID]],Mapping!H1061:J8852,3,0)</f>
        <v>40564</v>
      </c>
      <c r="G1061" s="10">
        <f>VLOOKUP(Table1[[#This Row],[Order ID]],Mapping!H1061:K8852,4,0)</f>
        <v>40570</v>
      </c>
      <c r="H1061" t="str">
        <f>INDEX(Mapping!$B$2:$T$7793,MATCH(Data!$A1061,Mapping!$B$3:$B$7793,0),MATCH(Data!$H$1,Mapping!$B$2:$T$2,0))</f>
        <v>Standard Class</v>
      </c>
      <c r="I1061" t="str">
        <f>INDEX(Mapping!$B$2:$T$7793,MATCH(Data!$A1061,Mapping!$B$3:$B$7793,0),MATCH(Data!$I$1,Mapping!$B$2:$T$2,0))</f>
        <v>Corporate</v>
      </c>
      <c r="J1061">
        <f>VLOOKUP($A1061,Mapping!$X$3:$Y$7793,2,0)</f>
        <v>48185</v>
      </c>
      <c r="K1061" t="str">
        <f>VLOOKUP($J1061,Mapping!$AB$3:$AC$475,2,0)</f>
        <v>Chicago</v>
      </c>
      <c r="L1061" t="str">
        <f>VLOOKUP($K1061,Mapping!$AF$3:$AG$475,2,0)</f>
        <v>Illinois</v>
      </c>
      <c r="M1061" t="str">
        <f>VLOOKUP($L1061,Mapping!$AI$3:$AJ$48,2,0)</f>
        <v>United States</v>
      </c>
      <c r="N1061" t="str">
        <f>VLOOKUP($L1061,Mapping!$AI$3:$AK$48,3,0)</f>
        <v>Central</v>
      </c>
      <c r="O1061" t="str">
        <f>VLOOKUP(Table1[[#This Row],[Column1]],Mapping!$AM$8:$AN$11,2,0)</f>
        <v>Office Supplies</v>
      </c>
      <c r="P1061" t="str">
        <f>VLOOKUP(Table1[[#This Row],[Column3]],Mapping!$AP$5:$AQ$22,2,0)</f>
        <v>Storage</v>
      </c>
      <c r="Q1061">
        <v>13.98</v>
      </c>
      <c r="R1061">
        <v>1</v>
      </c>
      <c r="S1061">
        <v>4.0541999999999998</v>
      </c>
    </row>
    <row r="1062" spans="1:19" x14ac:dyDescent="0.35">
      <c r="A1062">
        <v>4947</v>
      </c>
      <c r="B1062" t="s">
        <v>4173</v>
      </c>
      <c r="C1062" t="s">
        <v>313</v>
      </c>
      <c r="D1062" t="str">
        <f>MID(Table1[[#This Row],[Product ID]],5,2)</f>
        <v>FU</v>
      </c>
      <c r="E1062" t="str">
        <f>LEFT(Table1[[#This Row],[Product ID]],3)</f>
        <v>FUR</v>
      </c>
      <c r="F1062" s="10">
        <f>VLOOKUP(Table1[[#This Row],[Order ID]],Mapping!H1062:J8853,3,0)</f>
        <v>40564</v>
      </c>
      <c r="G1062" s="10">
        <f>VLOOKUP(Table1[[#This Row],[Order ID]],Mapping!H1062:K8853,4,0)</f>
        <v>40570</v>
      </c>
      <c r="H1062" t="str">
        <f>INDEX(Mapping!$B$2:$T$7793,MATCH(Data!$A1062,Mapping!$B$3:$B$7793,0),MATCH(Data!$H$1,Mapping!$B$2:$T$2,0))</f>
        <v>Standard Class</v>
      </c>
      <c r="I1062" t="str">
        <f>INDEX(Mapping!$B$2:$T$7793,MATCH(Data!$A1062,Mapping!$B$3:$B$7793,0),MATCH(Data!$I$1,Mapping!$B$2:$T$2,0))</f>
        <v>Consumer</v>
      </c>
      <c r="J1062">
        <f>VLOOKUP($A1062,Mapping!$X$3:$Y$7793,2,0)</f>
        <v>48185</v>
      </c>
      <c r="K1062" t="str">
        <f>VLOOKUP($J1062,Mapping!$AB$3:$AC$475,2,0)</f>
        <v>Chicago</v>
      </c>
      <c r="L1062" t="str">
        <f>VLOOKUP($K1062,Mapping!$AF$3:$AG$475,2,0)</f>
        <v>Illinois</v>
      </c>
      <c r="M1062" t="str">
        <f>VLOOKUP($L1062,Mapping!$AI$3:$AJ$48,2,0)</f>
        <v>United States</v>
      </c>
      <c r="N1062" t="str">
        <f>VLOOKUP($L1062,Mapping!$AI$3:$AK$48,3,0)</f>
        <v>Central</v>
      </c>
      <c r="O1062" t="str">
        <f>VLOOKUP(Table1[[#This Row],[Column1]],Mapping!$AM$8:$AN$11,2,0)</f>
        <v>Furniture</v>
      </c>
      <c r="P1062" t="str">
        <f>VLOOKUP(Table1[[#This Row],[Column3]],Mapping!$AP$5:$AQ$22,2,0)</f>
        <v>Furnishings</v>
      </c>
      <c r="Q1062">
        <v>272.94</v>
      </c>
      <c r="R1062">
        <v>3</v>
      </c>
      <c r="S1062">
        <v>30.023400000000009</v>
      </c>
    </row>
    <row r="1063" spans="1:19" x14ac:dyDescent="0.35">
      <c r="A1063">
        <v>4948</v>
      </c>
      <c r="B1063" t="s">
        <v>4173</v>
      </c>
      <c r="C1063" t="s">
        <v>667</v>
      </c>
      <c r="D1063" t="str">
        <f>MID(Table1[[#This Row],[Product ID]],5,2)</f>
        <v>BI</v>
      </c>
      <c r="E1063" t="str">
        <f>LEFT(Table1[[#This Row],[Product ID]],3)</f>
        <v>OFF</v>
      </c>
      <c r="F1063" s="10">
        <f>VLOOKUP(Table1[[#This Row],[Order ID]],Mapping!H1063:J8854,3,0)</f>
        <v>40564</v>
      </c>
      <c r="G1063" s="10">
        <f>VLOOKUP(Table1[[#This Row],[Order ID]],Mapping!H1063:K8854,4,0)</f>
        <v>40570</v>
      </c>
      <c r="H1063" t="str">
        <f>INDEX(Mapping!$B$2:$T$7793,MATCH(Data!$A1063,Mapping!$B$3:$B$7793,0),MATCH(Data!$H$1,Mapping!$B$2:$T$2,0))</f>
        <v>Standard Class</v>
      </c>
      <c r="I1063" t="str">
        <f>INDEX(Mapping!$B$2:$T$7793,MATCH(Data!$A1063,Mapping!$B$3:$B$7793,0),MATCH(Data!$I$1,Mapping!$B$2:$T$2,0))</f>
        <v>Consumer</v>
      </c>
      <c r="J1063">
        <f>VLOOKUP($A1063,Mapping!$X$3:$Y$7793,2,0)</f>
        <v>48185</v>
      </c>
      <c r="K1063" t="str">
        <f>VLOOKUP($J1063,Mapping!$AB$3:$AC$475,2,0)</f>
        <v>Chicago</v>
      </c>
      <c r="L1063" t="str">
        <f>VLOOKUP($K1063,Mapping!$AF$3:$AG$475,2,0)</f>
        <v>Illinois</v>
      </c>
      <c r="M1063" t="str">
        <f>VLOOKUP($L1063,Mapping!$AI$3:$AJ$48,2,0)</f>
        <v>United States</v>
      </c>
      <c r="N1063" t="str">
        <f>VLOOKUP($L1063,Mapping!$AI$3:$AK$48,3,0)</f>
        <v>Central</v>
      </c>
      <c r="O1063" t="str">
        <f>VLOOKUP(Table1[[#This Row],[Column1]],Mapping!$AM$8:$AN$11,2,0)</f>
        <v>Office Supplies</v>
      </c>
      <c r="P1063" t="str">
        <f>VLOOKUP(Table1[[#This Row],[Column3]],Mapping!$AP$5:$AQ$22,2,0)</f>
        <v>Binders</v>
      </c>
      <c r="Q1063">
        <v>19.05</v>
      </c>
      <c r="R1063">
        <v>5</v>
      </c>
      <c r="S1063">
        <v>8.9534999999999982</v>
      </c>
    </row>
    <row r="1064" spans="1:19" x14ac:dyDescent="0.35">
      <c r="A1064">
        <v>4950</v>
      </c>
      <c r="B1064" t="s">
        <v>4173</v>
      </c>
      <c r="C1064" t="s">
        <v>2004</v>
      </c>
      <c r="D1064" t="str">
        <f>MID(Table1[[#This Row],[Product ID]],5,2)</f>
        <v>ST</v>
      </c>
      <c r="E1064" t="str">
        <f>LEFT(Table1[[#This Row],[Product ID]],3)</f>
        <v>OFF</v>
      </c>
      <c r="F1064" s="10">
        <f>VLOOKUP(Table1[[#This Row],[Order ID]],Mapping!H1064:J8855,3,0)</f>
        <v>40564</v>
      </c>
      <c r="G1064" s="10">
        <f>VLOOKUP(Table1[[#This Row],[Order ID]],Mapping!H1064:K8855,4,0)</f>
        <v>40570</v>
      </c>
      <c r="H1064" t="str">
        <f>INDEX(Mapping!$B$2:$T$7793,MATCH(Data!$A1064,Mapping!$B$3:$B$7793,0),MATCH(Data!$H$1,Mapping!$B$2:$T$2,0))</f>
        <v>Standard Class</v>
      </c>
      <c r="I1064" t="str">
        <f>INDEX(Mapping!$B$2:$T$7793,MATCH(Data!$A1064,Mapping!$B$3:$B$7793,0),MATCH(Data!$I$1,Mapping!$B$2:$T$2,0))</f>
        <v>Consumer</v>
      </c>
      <c r="J1064">
        <f>VLOOKUP($A1064,Mapping!$X$3:$Y$7793,2,0)</f>
        <v>48185</v>
      </c>
      <c r="K1064" t="str">
        <f>VLOOKUP($J1064,Mapping!$AB$3:$AC$475,2,0)</f>
        <v>Chicago</v>
      </c>
      <c r="L1064" t="str">
        <f>VLOOKUP($K1064,Mapping!$AF$3:$AG$475,2,0)</f>
        <v>Illinois</v>
      </c>
      <c r="M1064" t="str">
        <f>VLOOKUP($L1064,Mapping!$AI$3:$AJ$48,2,0)</f>
        <v>United States</v>
      </c>
      <c r="N1064" t="str">
        <f>VLOOKUP($L1064,Mapping!$AI$3:$AK$48,3,0)</f>
        <v>Central</v>
      </c>
      <c r="O1064" t="str">
        <f>VLOOKUP(Table1[[#This Row],[Column1]],Mapping!$AM$8:$AN$11,2,0)</f>
        <v>Office Supplies</v>
      </c>
      <c r="P1064" t="str">
        <f>VLOOKUP(Table1[[#This Row],[Column3]],Mapping!$AP$5:$AQ$22,2,0)</f>
        <v>Storage</v>
      </c>
      <c r="Q1064">
        <v>66.58</v>
      </c>
      <c r="R1064">
        <v>2</v>
      </c>
      <c r="S1064">
        <v>15.979199999999999</v>
      </c>
    </row>
    <row r="1065" spans="1:19" x14ac:dyDescent="0.35">
      <c r="A1065">
        <v>4952</v>
      </c>
      <c r="B1065" t="s">
        <v>4173</v>
      </c>
      <c r="C1065" t="s">
        <v>1168</v>
      </c>
      <c r="D1065" t="str">
        <f>MID(Table1[[#This Row],[Product ID]],5,2)</f>
        <v>FU</v>
      </c>
      <c r="E1065" t="str">
        <f>LEFT(Table1[[#This Row],[Product ID]],3)</f>
        <v>FUR</v>
      </c>
      <c r="F1065" s="10">
        <f>VLOOKUP(Table1[[#This Row],[Order ID]],Mapping!H1065:J8856,3,0)</f>
        <v>40564</v>
      </c>
      <c r="G1065" s="10">
        <f>VLOOKUP(Table1[[#This Row],[Order ID]],Mapping!H1065:K8856,4,0)</f>
        <v>40570</v>
      </c>
      <c r="H1065" t="str">
        <f>INDEX(Mapping!$B$2:$T$7793,MATCH(Data!$A1065,Mapping!$B$3:$B$7793,0),MATCH(Data!$H$1,Mapping!$B$2:$T$2,0))</f>
        <v>Standard Class</v>
      </c>
      <c r="I1065" t="str">
        <f>INDEX(Mapping!$B$2:$T$7793,MATCH(Data!$A1065,Mapping!$B$3:$B$7793,0),MATCH(Data!$I$1,Mapping!$B$2:$T$2,0))</f>
        <v>Consumer</v>
      </c>
      <c r="J1065">
        <f>VLOOKUP($A1065,Mapping!$X$3:$Y$7793,2,0)</f>
        <v>48185</v>
      </c>
      <c r="K1065" t="str">
        <f>VLOOKUP($J1065,Mapping!$AB$3:$AC$475,2,0)</f>
        <v>Chicago</v>
      </c>
      <c r="L1065" t="str">
        <f>VLOOKUP($K1065,Mapping!$AF$3:$AG$475,2,0)</f>
        <v>Illinois</v>
      </c>
      <c r="M1065" t="str">
        <f>VLOOKUP($L1065,Mapping!$AI$3:$AJ$48,2,0)</f>
        <v>United States</v>
      </c>
      <c r="N1065" t="str">
        <f>VLOOKUP($L1065,Mapping!$AI$3:$AK$48,3,0)</f>
        <v>Central</v>
      </c>
      <c r="O1065" t="str">
        <f>VLOOKUP(Table1[[#This Row],[Column1]],Mapping!$AM$8:$AN$11,2,0)</f>
        <v>Furniture</v>
      </c>
      <c r="P1065" t="str">
        <f>VLOOKUP(Table1[[#This Row],[Column3]],Mapping!$AP$5:$AQ$22,2,0)</f>
        <v>Furnishings</v>
      </c>
      <c r="Q1065">
        <v>14.73</v>
      </c>
      <c r="R1065">
        <v>3</v>
      </c>
      <c r="S1065">
        <v>4.8608999999999991</v>
      </c>
    </row>
    <row r="1066" spans="1:19" x14ac:dyDescent="0.35">
      <c r="A1066">
        <v>4953</v>
      </c>
      <c r="B1066" t="s">
        <v>4173</v>
      </c>
      <c r="C1066" t="s">
        <v>1352</v>
      </c>
      <c r="D1066" t="str">
        <f>MID(Table1[[#This Row],[Product ID]],5,2)</f>
        <v>BI</v>
      </c>
      <c r="E1066" t="str">
        <f>LEFT(Table1[[#This Row],[Product ID]],3)</f>
        <v>OFF</v>
      </c>
      <c r="F1066" s="10">
        <f>VLOOKUP(Table1[[#This Row],[Order ID]],Mapping!H1066:J8857,3,0)</f>
        <v>40564</v>
      </c>
      <c r="G1066" s="10">
        <f>VLOOKUP(Table1[[#This Row],[Order ID]],Mapping!H1066:K8857,4,0)</f>
        <v>40570</v>
      </c>
      <c r="H1066" t="str">
        <f>INDEX(Mapping!$B$2:$T$7793,MATCH(Data!$A1066,Mapping!$B$3:$B$7793,0),MATCH(Data!$H$1,Mapping!$B$2:$T$2,0))</f>
        <v>Standard Class</v>
      </c>
      <c r="I1066" t="str">
        <f>INDEX(Mapping!$B$2:$T$7793,MATCH(Data!$A1066,Mapping!$B$3:$B$7793,0),MATCH(Data!$I$1,Mapping!$B$2:$T$2,0))</f>
        <v>Consumer</v>
      </c>
      <c r="J1066">
        <f>VLOOKUP($A1066,Mapping!$X$3:$Y$7793,2,0)</f>
        <v>48185</v>
      </c>
      <c r="K1066" t="str">
        <f>VLOOKUP($J1066,Mapping!$AB$3:$AC$475,2,0)</f>
        <v>Chicago</v>
      </c>
      <c r="L1066" t="str">
        <f>VLOOKUP($K1066,Mapping!$AF$3:$AG$475,2,0)</f>
        <v>Illinois</v>
      </c>
      <c r="M1066" t="str">
        <f>VLOOKUP($L1066,Mapping!$AI$3:$AJ$48,2,0)</f>
        <v>United States</v>
      </c>
      <c r="N1066" t="str">
        <f>VLOOKUP($L1066,Mapping!$AI$3:$AK$48,3,0)</f>
        <v>Central</v>
      </c>
      <c r="O1066" t="str">
        <f>VLOOKUP(Table1[[#This Row],[Column1]],Mapping!$AM$8:$AN$11,2,0)</f>
        <v>Office Supplies</v>
      </c>
      <c r="P1066" t="str">
        <f>VLOOKUP(Table1[[#This Row],[Column3]],Mapping!$AP$5:$AQ$22,2,0)</f>
        <v>Binders</v>
      </c>
      <c r="Q1066">
        <v>29.700000000000003</v>
      </c>
      <c r="R1066">
        <v>5</v>
      </c>
      <c r="S1066">
        <v>13.365</v>
      </c>
    </row>
    <row r="1067" spans="1:19" x14ac:dyDescent="0.35">
      <c r="A1067">
        <v>6360</v>
      </c>
      <c r="B1067" t="s">
        <v>4958</v>
      </c>
      <c r="C1067" t="s">
        <v>1293</v>
      </c>
      <c r="D1067" t="str">
        <f>MID(Table1[[#This Row],[Product ID]],5,2)</f>
        <v>BI</v>
      </c>
      <c r="E1067" t="str">
        <f>LEFT(Table1[[#This Row],[Product ID]],3)</f>
        <v>OFF</v>
      </c>
      <c r="F1067" s="10">
        <f>VLOOKUP(Table1[[#This Row],[Order ID]],Mapping!H1067:J8858,3,0)</f>
        <v>40570</v>
      </c>
      <c r="G1067" s="10">
        <f>VLOOKUP(Table1[[#This Row],[Order ID]],Mapping!H1067:K8858,4,0)</f>
        <v>40573</v>
      </c>
      <c r="H1067" t="str">
        <f>INDEX(Mapping!$B$2:$T$7793,MATCH(Data!$A1067,Mapping!$B$3:$B$7793,0),MATCH(Data!$H$1,Mapping!$B$2:$T$2,0))</f>
        <v>Standard Class</v>
      </c>
      <c r="I1067" t="str">
        <f>INDEX(Mapping!$B$2:$T$7793,MATCH(Data!$A1067,Mapping!$B$3:$B$7793,0),MATCH(Data!$I$1,Mapping!$B$2:$T$2,0))</f>
        <v>Home Office</v>
      </c>
      <c r="J1067">
        <f>VLOOKUP($A1067,Mapping!$X$3:$Y$7793,2,0)</f>
        <v>57701</v>
      </c>
      <c r="K1067" t="e">
        <f>VLOOKUP($J1067,Mapping!$AB$3:$AC$475,2,0)</f>
        <v>#N/A</v>
      </c>
      <c r="L1067" t="e">
        <f>VLOOKUP($K1067,Mapping!$AF$3:$AG$475,2,0)</f>
        <v>#N/A</v>
      </c>
      <c r="M1067" t="e">
        <f>VLOOKUP($L1067,Mapping!$AI$3:$AJ$48,2,0)</f>
        <v>#N/A</v>
      </c>
      <c r="N1067" t="e">
        <f>VLOOKUP($L1067,Mapping!$AI$3:$AK$48,3,0)</f>
        <v>#N/A</v>
      </c>
      <c r="O1067" t="str">
        <f>VLOOKUP(Table1[[#This Row],[Column1]],Mapping!$AM$8:$AN$11,2,0)</f>
        <v>Office Supplies</v>
      </c>
      <c r="P1067" t="str">
        <f>VLOOKUP(Table1[[#This Row],[Column3]],Mapping!$AP$5:$AQ$22,2,0)</f>
        <v>Binders</v>
      </c>
      <c r="Q1067">
        <v>10.68</v>
      </c>
      <c r="R1067">
        <v>2</v>
      </c>
      <c r="S1067">
        <v>5.0195999999999996</v>
      </c>
    </row>
    <row r="1068" spans="1:19" x14ac:dyDescent="0.35">
      <c r="A1068">
        <v>6361</v>
      </c>
      <c r="B1068" t="s">
        <v>4958</v>
      </c>
      <c r="C1068" t="s">
        <v>1831</v>
      </c>
      <c r="D1068" t="str">
        <f>MID(Table1[[#This Row],[Product ID]],5,2)</f>
        <v>BO</v>
      </c>
      <c r="E1068" t="str">
        <f>LEFT(Table1[[#This Row],[Product ID]],3)</f>
        <v>FUR</v>
      </c>
      <c r="F1068" s="10">
        <f>VLOOKUP(Table1[[#This Row],[Order ID]],Mapping!H1068:J8859,3,0)</f>
        <v>40570</v>
      </c>
      <c r="G1068" s="10">
        <f>VLOOKUP(Table1[[#This Row],[Order ID]],Mapping!H1068:K8859,4,0)</f>
        <v>40573</v>
      </c>
      <c r="H1068" t="str">
        <f>INDEX(Mapping!$B$2:$T$7793,MATCH(Data!$A1068,Mapping!$B$3:$B$7793,0),MATCH(Data!$H$1,Mapping!$B$2:$T$2,0))</f>
        <v>First Class</v>
      </c>
      <c r="I1068" t="str">
        <f>INDEX(Mapping!$B$2:$T$7793,MATCH(Data!$A1068,Mapping!$B$3:$B$7793,0),MATCH(Data!$I$1,Mapping!$B$2:$T$2,0))</f>
        <v>Corporate</v>
      </c>
      <c r="J1068">
        <f>VLOOKUP($A1068,Mapping!$X$3:$Y$7793,2,0)</f>
        <v>57701</v>
      </c>
      <c r="K1068" t="e">
        <f>VLOOKUP($J1068,Mapping!$AB$3:$AC$475,2,0)</f>
        <v>#N/A</v>
      </c>
      <c r="L1068" t="e">
        <f>VLOOKUP($K1068,Mapping!$AF$3:$AG$475,2,0)</f>
        <v>#N/A</v>
      </c>
      <c r="M1068" t="e">
        <f>VLOOKUP($L1068,Mapping!$AI$3:$AJ$48,2,0)</f>
        <v>#N/A</v>
      </c>
      <c r="N1068" t="e">
        <f>VLOOKUP($L1068,Mapping!$AI$3:$AK$48,3,0)</f>
        <v>#N/A</v>
      </c>
      <c r="O1068" t="str">
        <f>VLOOKUP(Table1[[#This Row],[Column1]],Mapping!$AM$8:$AN$11,2,0)</f>
        <v>Furniture</v>
      </c>
      <c r="P1068" t="str">
        <f>VLOOKUP(Table1[[#This Row],[Column3]],Mapping!$AP$5:$AQ$22,2,0)</f>
        <v>Bookcases</v>
      </c>
      <c r="Q1068">
        <v>141.96</v>
      </c>
      <c r="R1068">
        <v>2</v>
      </c>
      <c r="S1068">
        <v>39.748800000000003</v>
      </c>
    </row>
    <row r="1069" spans="1:19" x14ac:dyDescent="0.35">
      <c r="A1069">
        <v>3322</v>
      </c>
      <c r="B1069" t="s">
        <v>3158</v>
      </c>
      <c r="C1069" t="s">
        <v>2117</v>
      </c>
      <c r="D1069" t="str">
        <f>MID(Table1[[#This Row],[Product ID]],5,2)</f>
        <v>CH</v>
      </c>
      <c r="E1069" t="str">
        <f>LEFT(Table1[[#This Row],[Product ID]],3)</f>
        <v>FUR</v>
      </c>
      <c r="F1069" s="10">
        <f>VLOOKUP(Table1[[#This Row],[Order ID]],Mapping!H1069:J8860,3,0)</f>
        <v>40805</v>
      </c>
      <c r="G1069" s="10">
        <f>VLOOKUP(Table1[[#This Row],[Order ID]],Mapping!H1069:K8860,4,0)</f>
        <v>40805</v>
      </c>
      <c r="H1069" t="str">
        <f>INDEX(Mapping!$B$2:$T$7793,MATCH(Data!$A1069,Mapping!$B$3:$B$7793,0),MATCH(Data!$H$1,Mapping!$B$2:$T$2,0))</f>
        <v>Standard Class</v>
      </c>
      <c r="I1069" t="str">
        <f>INDEX(Mapping!$B$2:$T$7793,MATCH(Data!$A1069,Mapping!$B$3:$B$7793,0),MATCH(Data!$I$1,Mapping!$B$2:$T$2,0))</f>
        <v>Home Office</v>
      </c>
      <c r="J1069">
        <f>VLOOKUP($A1069,Mapping!$X$3:$Y$7793,2,0)</f>
        <v>10011</v>
      </c>
      <c r="K1069" t="str">
        <f>VLOOKUP($J1069,Mapping!$AB$3:$AC$475,2,0)</f>
        <v>Omaha</v>
      </c>
      <c r="L1069" t="str">
        <f>VLOOKUP($K1069,Mapping!$AF$3:$AG$475,2,0)</f>
        <v>Nebraska</v>
      </c>
      <c r="M1069" t="str">
        <f>VLOOKUP($L1069,Mapping!$AI$3:$AJ$48,2,0)</f>
        <v>United States</v>
      </c>
      <c r="N1069" t="str">
        <f>VLOOKUP($L1069,Mapping!$AI$3:$AK$48,3,0)</f>
        <v>Central</v>
      </c>
      <c r="O1069" t="str">
        <f>VLOOKUP(Table1[[#This Row],[Column1]],Mapping!$AM$8:$AN$11,2,0)</f>
        <v>Furniture</v>
      </c>
      <c r="P1069" t="str">
        <f>VLOOKUP(Table1[[#This Row],[Column3]],Mapping!$AP$5:$AQ$22,2,0)</f>
        <v>Chairs</v>
      </c>
      <c r="Q1069">
        <v>887.10299999999995</v>
      </c>
      <c r="R1069">
        <v>7</v>
      </c>
      <c r="S1069">
        <v>177.42059999999998</v>
      </c>
    </row>
    <row r="1070" spans="1:19" x14ac:dyDescent="0.35">
      <c r="A1070">
        <v>4359</v>
      </c>
      <c r="B1070" t="s">
        <v>3820</v>
      </c>
      <c r="C1070" t="s">
        <v>942</v>
      </c>
      <c r="D1070" t="str">
        <f>MID(Table1[[#This Row],[Product ID]],5,2)</f>
        <v>BI</v>
      </c>
      <c r="E1070" t="str">
        <f>LEFT(Table1[[#This Row],[Product ID]],3)</f>
        <v>OFF</v>
      </c>
      <c r="F1070" s="10">
        <f>VLOOKUP(Table1[[#This Row],[Order ID]],Mapping!H1070:J8861,3,0)</f>
        <v>40743</v>
      </c>
      <c r="G1070" s="10">
        <f>VLOOKUP(Table1[[#This Row],[Order ID]],Mapping!H1070:K8861,4,0)</f>
        <v>40748</v>
      </c>
      <c r="H1070" t="str">
        <f>INDEX(Mapping!$B$2:$T$7793,MATCH(Data!$A1070,Mapping!$B$3:$B$7793,0),MATCH(Data!$H$1,Mapping!$B$2:$T$2,0))</f>
        <v>Standard Class</v>
      </c>
      <c r="I1070" t="str">
        <f>INDEX(Mapping!$B$2:$T$7793,MATCH(Data!$A1070,Mapping!$B$3:$B$7793,0),MATCH(Data!$I$1,Mapping!$B$2:$T$2,0))</f>
        <v>Home Office</v>
      </c>
      <c r="J1070">
        <f>VLOOKUP($A1070,Mapping!$X$3:$Y$7793,2,0)</f>
        <v>59405</v>
      </c>
      <c r="K1070" t="str">
        <f>VLOOKUP($J1070,Mapping!$AB$3:$AC$475,2,0)</f>
        <v>Waynesboro</v>
      </c>
      <c r="L1070" t="str">
        <f>VLOOKUP($K1070,Mapping!$AF$3:$AG$475,2,0)</f>
        <v>Virginia</v>
      </c>
      <c r="M1070" t="str">
        <f>VLOOKUP($L1070,Mapping!$AI$3:$AJ$48,2,0)</f>
        <v>United States</v>
      </c>
      <c r="N1070" t="str">
        <f>VLOOKUP($L1070,Mapping!$AI$3:$AK$48,3,0)</f>
        <v>South</v>
      </c>
      <c r="O1070" t="str">
        <f>VLOOKUP(Table1[[#This Row],[Column1]],Mapping!$AM$8:$AN$11,2,0)</f>
        <v>Office Supplies</v>
      </c>
      <c r="P1070" t="str">
        <f>VLOOKUP(Table1[[#This Row],[Column3]],Mapping!$AP$5:$AQ$22,2,0)</f>
        <v>Binders</v>
      </c>
      <c r="Q1070">
        <v>6.0960000000000001</v>
      </c>
      <c r="R1070">
        <v>2</v>
      </c>
      <c r="S1070">
        <v>2.2098</v>
      </c>
    </row>
    <row r="1071" spans="1:19" x14ac:dyDescent="0.35">
      <c r="A1071">
        <v>4590</v>
      </c>
      <c r="B1071" t="s">
        <v>3969</v>
      </c>
      <c r="C1071" t="s">
        <v>3901</v>
      </c>
      <c r="D1071" t="str">
        <f>MID(Table1[[#This Row],[Product ID]],5,2)</f>
        <v>LA</v>
      </c>
      <c r="E1071" t="str">
        <f>LEFT(Table1[[#This Row],[Product ID]],3)</f>
        <v>OFF</v>
      </c>
      <c r="F1071" s="10">
        <f>VLOOKUP(Table1[[#This Row],[Order ID]],Mapping!H1071:J8862,3,0)</f>
        <v>40848</v>
      </c>
      <c r="G1071" s="10">
        <f>VLOOKUP(Table1[[#This Row],[Order ID]],Mapping!H1071:K8862,4,0)</f>
        <v>40855</v>
      </c>
      <c r="H1071" t="str">
        <f>INDEX(Mapping!$B$2:$T$7793,MATCH(Data!$A1071,Mapping!$B$3:$B$7793,0),MATCH(Data!$H$1,Mapping!$B$2:$T$2,0))</f>
        <v>Standard Class</v>
      </c>
      <c r="I1071" t="str">
        <f>INDEX(Mapping!$B$2:$T$7793,MATCH(Data!$A1071,Mapping!$B$3:$B$7793,0),MATCH(Data!$I$1,Mapping!$B$2:$T$2,0))</f>
        <v>Corporate</v>
      </c>
      <c r="J1071">
        <f>VLOOKUP($A1071,Mapping!$X$3:$Y$7793,2,0)</f>
        <v>90049</v>
      </c>
      <c r="K1071" t="str">
        <f>VLOOKUP($J1071,Mapping!$AB$3:$AC$475,2,0)</f>
        <v>Richardson</v>
      </c>
      <c r="L1071" t="str">
        <f>VLOOKUP($K1071,Mapping!$AF$3:$AG$475,2,0)</f>
        <v>Texas</v>
      </c>
      <c r="M1071" t="str">
        <f>VLOOKUP($L1071,Mapping!$AI$3:$AJ$48,2,0)</f>
        <v>United States</v>
      </c>
      <c r="N1071" t="str">
        <f>VLOOKUP($L1071,Mapping!$AI$3:$AK$48,3,0)</f>
        <v>Central</v>
      </c>
      <c r="O1071" t="str">
        <f>VLOOKUP(Table1[[#This Row],[Column1]],Mapping!$AM$8:$AN$11,2,0)</f>
        <v>Office Supplies</v>
      </c>
      <c r="P1071" t="str">
        <f>VLOOKUP(Table1[[#This Row],[Column3]],Mapping!$AP$5:$AQ$22,2,0)</f>
        <v>Labels</v>
      </c>
      <c r="Q1071">
        <v>44.400000000000006</v>
      </c>
      <c r="R1071">
        <v>3</v>
      </c>
      <c r="S1071">
        <v>22.200000000000003</v>
      </c>
    </row>
    <row r="1072" spans="1:19" x14ac:dyDescent="0.35">
      <c r="A1072">
        <v>4591</v>
      </c>
      <c r="B1072" t="s">
        <v>3969</v>
      </c>
      <c r="C1072" t="s">
        <v>3970</v>
      </c>
      <c r="D1072" t="str">
        <f>MID(Table1[[#This Row],[Product ID]],5,2)</f>
        <v>PA</v>
      </c>
      <c r="E1072" t="str">
        <f>LEFT(Table1[[#This Row],[Product ID]],3)</f>
        <v>OFF</v>
      </c>
      <c r="F1072" s="10">
        <f>VLOOKUP(Table1[[#This Row],[Order ID]],Mapping!H1072:J8863,3,0)</f>
        <v>40848</v>
      </c>
      <c r="G1072" s="10">
        <f>VLOOKUP(Table1[[#This Row],[Order ID]],Mapping!H1072:K8863,4,0)</f>
        <v>40855</v>
      </c>
      <c r="H1072" t="str">
        <f>INDEX(Mapping!$B$2:$T$7793,MATCH(Data!$A1072,Mapping!$B$3:$B$7793,0),MATCH(Data!$H$1,Mapping!$B$2:$T$2,0))</f>
        <v>Standard Class</v>
      </c>
      <c r="I1072" t="str">
        <f>INDEX(Mapping!$B$2:$T$7793,MATCH(Data!$A1072,Mapping!$B$3:$B$7793,0),MATCH(Data!$I$1,Mapping!$B$2:$T$2,0))</f>
        <v>Home Office</v>
      </c>
      <c r="J1072">
        <f>VLOOKUP($A1072,Mapping!$X$3:$Y$7793,2,0)</f>
        <v>90049</v>
      </c>
      <c r="K1072" t="str">
        <f>VLOOKUP($J1072,Mapping!$AB$3:$AC$475,2,0)</f>
        <v>Richardson</v>
      </c>
      <c r="L1072" t="str">
        <f>VLOOKUP($K1072,Mapping!$AF$3:$AG$475,2,0)</f>
        <v>Texas</v>
      </c>
      <c r="M1072" t="str">
        <f>VLOOKUP($L1072,Mapping!$AI$3:$AJ$48,2,0)</f>
        <v>United States</v>
      </c>
      <c r="N1072" t="str">
        <f>VLOOKUP($L1072,Mapping!$AI$3:$AK$48,3,0)</f>
        <v>Central</v>
      </c>
      <c r="O1072" t="str">
        <f>VLOOKUP(Table1[[#This Row],[Column1]],Mapping!$AM$8:$AN$11,2,0)</f>
        <v>Office Supplies</v>
      </c>
      <c r="P1072" t="str">
        <f>VLOOKUP(Table1[[#This Row],[Column3]],Mapping!$AP$5:$AQ$22,2,0)</f>
        <v>Paper</v>
      </c>
      <c r="Q1072">
        <v>21.400000000000002</v>
      </c>
      <c r="R1072">
        <v>5</v>
      </c>
      <c r="S1072">
        <v>9.629999999999999</v>
      </c>
    </row>
    <row r="1073" spans="1:19" x14ac:dyDescent="0.35">
      <c r="A1073">
        <v>6476</v>
      </c>
      <c r="B1073" t="s">
        <v>5020</v>
      </c>
      <c r="C1073" t="s">
        <v>1974</v>
      </c>
      <c r="D1073" t="str">
        <f>MID(Table1[[#This Row],[Product ID]],5,2)</f>
        <v>ST</v>
      </c>
      <c r="E1073" t="str">
        <f>LEFT(Table1[[#This Row],[Product ID]],3)</f>
        <v>OFF</v>
      </c>
      <c r="F1073" s="10">
        <f>VLOOKUP(Table1[[#This Row],[Order ID]],Mapping!H1073:J8864,3,0)</f>
        <v>40603</v>
      </c>
      <c r="G1073" s="10">
        <f>VLOOKUP(Table1[[#This Row],[Order ID]],Mapping!H1073:K8864,4,0)</f>
        <v>40609</v>
      </c>
      <c r="H1073" t="str">
        <f>INDEX(Mapping!$B$2:$T$7793,MATCH(Data!$A1073,Mapping!$B$3:$B$7793,0),MATCH(Data!$H$1,Mapping!$B$2:$T$2,0))</f>
        <v>Same Day</v>
      </c>
      <c r="I1073" t="str">
        <f>INDEX(Mapping!$B$2:$T$7793,MATCH(Data!$A1073,Mapping!$B$3:$B$7793,0),MATCH(Data!$I$1,Mapping!$B$2:$T$2,0))</f>
        <v>Home Office</v>
      </c>
      <c r="J1073">
        <f>VLOOKUP($A1073,Mapping!$X$3:$Y$7793,2,0)</f>
        <v>77036</v>
      </c>
      <c r="K1073" t="str">
        <f>VLOOKUP($J1073,Mapping!$AB$3:$AC$475,2,0)</f>
        <v>Lakeville</v>
      </c>
      <c r="L1073" t="str">
        <f>VLOOKUP($K1073,Mapping!$AF$3:$AG$475,2,0)</f>
        <v>Minnesota</v>
      </c>
      <c r="M1073" t="str">
        <f>VLOOKUP($L1073,Mapping!$AI$3:$AJ$48,2,0)</f>
        <v>United States</v>
      </c>
      <c r="N1073" t="str">
        <f>VLOOKUP($L1073,Mapping!$AI$3:$AK$48,3,0)</f>
        <v>Central</v>
      </c>
      <c r="O1073" t="str">
        <f>VLOOKUP(Table1[[#This Row],[Column1]],Mapping!$AM$8:$AN$11,2,0)</f>
        <v>Office Supplies</v>
      </c>
      <c r="P1073" t="str">
        <f>VLOOKUP(Table1[[#This Row],[Column3]],Mapping!$AP$5:$AQ$22,2,0)</f>
        <v>Storage</v>
      </c>
      <c r="Q1073">
        <v>137.352</v>
      </c>
      <c r="R1073">
        <v>3</v>
      </c>
      <c r="S1073">
        <v>8.5844999999999914</v>
      </c>
    </row>
    <row r="1074" spans="1:19" x14ac:dyDescent="0.35">
      <c r="A1074">
        <v>6477</v>
      </c>
      <c r="B1074" t="s">
        <v>5020</v>
      </c>
      <c r="C1074" t="s">
        <v>2009</v>
      </c>
      <c r="D1074" t="str">
        <f>MID(Table1[[#This Row],[Product ID]],5,2)</f>
        <v>TA</v>
      </c>
      <c r="E1074" t="str">
        <f>LEFT(Table1[[#This Row],[Product ID]],3)</f>
        <v>FUR</v>
      </c>
      <c r="F1074" s="10">
        <f>VLOOKUP(Table1[[#This Row],[Order ID]],Mapping!H1074:J8865,3,0)</f>
        <v>40603</v>
      </c>
      <c r="G1074" s="10">
        <f>VLOOKUP(Table1[[#This Row],[Order ID]],Mapping!H1074:K8865,4,0)</f>
        <v>40609</v>
      </c>
      <c r="H1074" t="str">
        <f>INDEX(Mapping!$B$2:$T$7793,MATCH(Data!$A1074,Mapping!$B$3:$B$7793,0),MATCH(Data!$H$1,Mapping!$B$2:$T$2,0))</f>
        <v>Standard Class</v>
      </c>
      <c r="I1074" t="str">
        <f>INDEX(Mapping!$B$2:$T$7793,MATCH(Data!$A1074,Mapping!$B$3:$B$7793,0),MATCH(Data!$I$1,Mapping!$B$2:$T$2,0))</f>
        <v>Consumer</v>
      </c>
      <c r="J1074">
        <f>VLOOKUP($A1074,Mapping!$X$3:$Y$7793,2,0)</f>
        <v>77036</v>
      </c>
      <c r="K1074" t="str">
        <f>VLOOKUP($J1074,Mapping!$AB$3:$AC$475,2,0)</f>
        <v>Lakeville</v>
      </c>
      <c r="L1074" t="str">
        <f>VLOOKUP($K1074,Mapping!$AF$3:$AG$475,2,0)</f>
        <v>Minnesota</v>
      </c>
      <c r="M1074" t="str">
        <f>VLOOKUP($L1074,Mapping!$AI$3:$AJ$48,2,0)</f>
        <v>United States</v>
      </c>
      <c r="N1074" t="str">
        <f>VLOOKUP($L1074,Mapping!$AI$3:$AK$48,3,0)</f>
        <v>Central</v>
      </c>
      <c r="O1074" t="str">
        <f>VLOOKUP(Table1[[#This Row],[Column1]],Mapping!$AM$8:$AN$11,2,0)</f>
        <v>Furniture</v>
      </c>
      <c r="P1074" t="str">
        <f>VLOOKUP(Table1[[#This Row],[Column3]],Mapping!$AP$5:$AQ$22,2,0)</f>
        <v>Tables</v>
      </c>
      <c r="Q1074">
        <v>376.50899999999996</v>
      </c>
      <c r="R1074">
        <v>3</v>
      </c>
      <c r="S1074">
        <v>-43.029600000000045</v>
      </c>
    </row>
    <row r="1075" spans="1:19" x14ac:dyDescent="0.35">
      <c r="A1075">
        <v>5738</v>
      </c>
      <c r="B1075" t="s">
        <v>4628</v>
      </c>
      <c r="C1075" t="s">
        <v>1232</v>
      </c>
      <c r="D1075" t="str">
        <f>MID(Table1[[#This Row],[Product ID]],5,2)</f>
        <v>ST</v>
      </c>
      <c r="E1075" t="str">
        <f>LEFT(Table1[[#This Row],[Product ID]],3)</f>
        <v>OFF</v>
      </c>
      <c r="F1075" s="10">
        <f>VLOOKUP(Table1[[#This Row],[Order ID]],Mapping!H1075:J8866,3,0)</f>
        <v>40903</v>
      </c>
      <c r="G1075" s="10">
        <f>VLOOKUP(Table1[[#This Row],[Order ID]],Mapping!H1075:K8866,4,0)</f>
        <v>40909</v>
      </c>
      <c r="H1075" t="str">
        <f>INDEX(Mapping!$B$2:$T$7793,MATCH(Data!$A1075,Mapping!$B$3:$B$7793,0),MATCH(Data!$H$1,Mapping!$B$2:$T$2,0))</f>
        <v>Standard Class</v>
      </c>
      <c r="I1075" t="str">
        <f>INDEX(Mapping!$B$2:$T$7793,MATCH(Data!$A1075,Mapping!$B$3:$B$7793,0),MATCH(Data!$I$1,Mapping!$B$2:$T$2,0))</f>
        <v>Consumer</v>
      </c>
      <c r="J1075">
        <f>VLOOKUP($A1075,Mapping!$X$3:$Y$7793,2,0)</f>
        <v>10009</v>
      </c>
      <c r="K1075" t="str">
        <f>VLOOKUP($J1075,Mapping!$AB$3:$AC$475,2,0)</f>
        <v>Saint Paul</v>
      </c>
      <c r="L1075" t="str">
        <f>VLOOKUP($K1075,Mapping!$AF$3:$AG$475,2,0)</f>
        <v>Minnesota</v>
      </c>
      <c r="M1075" t="str">
        <f>VLOOKUP($L1075,Mapping!$AI$3:$AJ$48,2,0)</f>
        <v>United States</v>
      </c>
      <c r="N1075" t="str">
        <f>VLOOKUP($L1075,Mapping!$AI$3:$AK$48,3,0)</f>
        <v>Central</v>
      </c>
      <c r="O1075" t="str">
        <f>VLOOKUP(Table1[[#This Row],[Column1]],Mapping!$AM$8:$AN$11,2,0)</f>
        <v>Office Supplies</v>
      </c>
      <c r="P1075" t="str">
        <f>VLOOKUP(Table1[[#This Row],[Column3]],Mapping!$AP$5:$AQ$22,2,0)</f>
        <v>Storage</v>
      </c>
      <c r="Q1075">
        <v>191.88</v>
      </c>
      <c r="R1075">
        <v>6</v>
      </c>
      <c r="S1075">
        <v>19.188000000000002</v>
      </c>
    </row>
    <row r="1076" spans="1:19" x14ac:dyDescent="0.35">
      <c r="A1076">
        <v>982</v>
      </c>
      <c r="B1076" t="s">
        <v>1211</v>
      </c>
      <c r="C1076" t="s">
        <v>1212</v>
      </c>
      <c r="D1076" t="str">
        <f>MID(Table1[[#This Row],[Product ID]],5,2)</f>
        <v>TA</v>
      </c>
      <c r="E1076" t="str">
        <f>LEFT(Table1[[#This Row],[Product ID]],3)</f>
        <v>FUR</v>
      </c>
      <c r="F1076" s="10" t="e">
        <f>VLOOKUP(Table1[[#This Row],[Order ID]],Mapping!H1076:J8867,3,0)</f>
        <v>#N/A</v>
      </c>
      <c r="G1076" s="10" t="e">
        <f>VLOOKUP(Table1[[#This Row],[Order ID]],Mapping!H1076:K8867,4,0)</f>
        <v>#N/A</v>
      </c>
      <c r="H1076" t="str">
        <f>INDEX(Mapping!$B$2:$T$7793,MATCH(Data!$A1076,Mapping!$B$3:$B$7793,0),MATCH(Data!$H$1,Mapping!$B$2:$T$2,0))</f>
        <v>Standard Class</v>
      </c>
      <c r="I1076" t="str">
        <f>INDEX(Mapping!$B$2:$T$7793,MATCH(Data!$A1076,Mapping!$B$3:$B$7793,0),MATCH(Data!$I$1,Mapping!$B$2:$T$2,0))</f>
        <v>Consumer</v>
      </c>
      <c r="J1076">
        <f>VLOOKUP($A1076,Mapping!$X$3:$Y$7793,2,0)</f>
        <v>93727</v>
      </c>
      <c r="K1076" t="str">
        <f>VLOOKUP($J1076,Mapping!$AB$3:$AC$475,2,0)</f>
        <v>Watertown</v>
      </c>
      <c r="L1076" t="str">
        <f>VLOOKUP($K1076,Mapping!$AF$3:$AG$475,2,0)</f>
        <v>New York</v>
      </c>
      <c r="M1076" t="str">
        <f>VLOOKUP($L1076,Mapping!$AI$3:$AJ$48,2,0)</f>
        <v>United States</v>
      </c>
      <c r="N1076" t="str">
        <f>VLOOKUP($L1076,Mapping!$AI$3:$AK$48,3,0)</f>
        <v>East</v>
      </c>
      <c r="O1076" t="str">
        <f>VLOOKUP(Table1[[#This Row],[Column1]],Mapping!$AM$8:$AN$11,2,0)</f>
        <v>Furniture</v>
      </c>
      <c r="P1076" t="str">
        <f>VLOOKUP(Table1[[#This Row],[Column3]],Mapping!$AP$5:$AQ$22,2,0)</f>
        <v>Tables</v>
      </c>
      <c r="Q1076">
        <v>764.6880000000001</v>
      </c>
      <c r="R1076">
        <v>6</v>
      </c>
      <c r="S1076">
        <v>95.585999999999899</v>
      </c>
    </row>
    <row r="1077" spans="1:19" x14ac:dyDescent="0.35">
      <c r="A1077">
        <v>983</v>
      </c>
      <c r="B1077" t="s">
        <v>1211</v>
      </c>
      <c r="C1077" t="s">
        <v>241</v>
      </c>
      <c r="D1077" t="str">
        <f>MID(Table1[[#This Row],[Product ID]],5,2)</f>
        <v>TA</v>
      </c>
      <c r="E1077" t="str">
        <f>LEFT(Table1[[#This Row],[Product ID]],3)</f>
        <v>FUR</v>
      </c>
      <c r="F1077" s="10" t="e">
        <f>VLOOKUP(Table1[[#This Row],[Order ID]],Mapping!H1077:J8868,3,0)</f>
        <v>#N/A</v>
      </c>
      <c r="G1077" s="10" t="e">
        <f>VLOOKUP(Table1[[#This Row],[Order ID]],Mapping!H1077:K8868,4,0)</f>
        <v>#N/A</v>
      </c>
      <c r="H1077" t="str">
        <f>INDEX(Mapping!$B$2:$T$7793,MATCH(Data!$A1077,Mapping!$B$3:$B$7793,0),MATCH(Data!$H$1,Mapping!$B$2:$T$2,0))</f>
        <v>Second Class</v>
      </c>
      <c r="I1077" t="str">
        <f>INDEX(Mapping!$B$2:$T$7793,MATCH(Data!$A1077,Mapping!$B$3:$B$7793,0),MATCH(Data!$I$1,Mapping!$B$2:$T$2,0))</f>
        <v>Consumer</v>
      </c>
      <c r="J1077">
        <f>VLOOKUP($A1077,Mapping!$X$3:$Y$7793,2,0)</f>
        <v>93727</v>
      </c>
      <c r="K1077" t="str">
        <f>VLOOKUP($J1077,Mapping!$AB$3:$AC$475,2,0)</f>
        <v>Watertown</v>
      </c>
      <c r="L1077" t="str">
        <f>VLOOKUP($K1077,Mapping!$AF$3:$AG$475,2,0)</f>
        <v>New York</v>
      </c>
      <c r="M1077" t="str">
        <f>VLOOKUP($L1077,Mapping!$AI$3:$AJ$48,2,0)</f>
        <v>United States</v>
      </c>
      <c r="N1077" t="str">
        <f>VLOOKUP($L1077,Mapping!$AI$3:$AK$48,3,0)</f>
        <v>East</v>
      </c>
      <c r="O1077" t="str">
        <f>VLOOKUP(Table1[[#This Row],[Column1]],Mapping!$AM$8:$AN$11,2,0)</f>
        <v>Furniture</v>
      </c>
      <c r="P1077" t="str">
        <f>VLOOKUP(Table1[[#This Row],[Column3]],Mapping!$AP$5:$AQ$22,2,0)</f>
        <v>Tables</v>
      </c>
      <c r="Q1077">
        <v>3610.848</v>
      </c>
      <c r="R1077">
        <v>12</v>
      </c>
      <c r="S1077">
        <v>135.4068000000002</v>
      </c>
    </row>
    <row r="1078" spans="1:19" x14ac:dyDescent="0.35">
      <c r="A1078">
        <v>984</v>
      </c>
      <c r="B1078" t="s">
        <v>1211</v>
      </c>
      <c r="C1078" t="s">
        <v>1213</v>
      </c>
      <c r="D1078" t="str">
        <f>MID(Table1[[#This Row],[Product ID]],5,2)</f>
        <v>BO</v>
      </c>
      <c r="E1078" t="str">
        <f>LEFT(Table1[[#This Row],[Product ID]],3)</f>
        <v>FUR</v>
      </c>
      <c r="F1078" s="10" t="e">
        <f>VLOOKUP(Table1[[#This Row],[Order ID]],Mapping!H1078:J8869,3,0)</f>
        <v>#N/A</v>
      </c>
      <c r="G1078" s="10" t="e">
        <f>VLOOKUP(Table1[[#This Row],[Order ID]],Mapping!H1078:K8869,4,0)</f>
        <v>#N/A</v>
      </c>
      <c r="H1078" t="str">
        <f>INDEX(Mapping!$B$2:$T$7793,MATCH(Data!$A1078,Mapping!$B$3:$B$7793,0),MATCH(Data!$H$1,Mapping!$B$2:$T$2,0))</f>
        <v>Second Class</v>
      </c>
      <c r="I1078" t="str">
        <f>INDEX(Mapping!$B$2:$T$7793,MATCH(Data!$A1078,Mapping!$B$3:$B$7793,0),MATCH(Data!$I$1,Mapping!$B$2:$T$2,0))</f>
        <v>Consumer</v>
      </c>
      <c r="J1078">
        <f>VLOOKUP($A1078,Mapping!$X$3:$Y$7793,2,0)</f>
        <v>93727</v>
      </c>
      <c r="K1078" t="str">
        <f>VLOOKUP($J1078,Mapping!$AB$3:$AC$475,2,0)</f>
        <v>Watertown</v>
      </c>
      <c r="L1078" t="str">
        <f>VLOOKUP($K1078,Mapping!$AF$3:$AG$475,2,0)</f>
        <v>New York</v>
      </c>
      <c r="M1078" t="str">
        <f>VLOOKUP($L1078,Mapping!$AI$3:$AJ$48,2,0)</f>
        <v>United States</v>
      </c>
      <c r="N1078" t="str">
        <f>VLOOKUP($L1078,Mapping!$AI$3:$AK$48,3,0)</f>
        <v>East</v>
      </c>
      <c r="O1078" t="str">
        <f>VLOOKUP(Table1[[#This Row],[Column1]],Mapping!$AM$8:$AN$11,2,0)</f>
        <v>Furniture</v>
      </c>
      <c r="P1078" t="str">
        <f>VLOOKUP(Table1[[#This Row],[Column3]],Mapping!$AP$5:$AQ$22,2,0)</f>
        <v>Bookcases</v>
      </c>
      <c r="Q1078">
        <v>254.97449999999998</v>
      </c>
      <c r="R1078">
        <v>3</v>
      </c>
      <c r="S1078">
        <v>11.998799999999989</v>
      </c>
    </row>
    <row r="1079" spans="1:19" x14ac:dyDescent="0.35">
      <c r="A1079">
        <v>2700</v>
      </c>
      <c r="B1079" t="s">
        <v>2725</v>
      </c>
      <c r="C1079" t="s">
        <v>2726</v>
      </c>
      <c r="D1079" t="str">
        <f>MID(Table1[[#This Row],[Product ID]],5,2)</f>
        <v>AP</v>
      </c>
      <c r="E1079" t="str">
        <f>LEFT(Table1[[#This Row],[Product ID]],3)</f>
        <v>OFF</v>
      </c>
      <c r="F1079" s="10">
        <f>VLOOKUP(Table1[[#This Row],[Order ID]],Mapping!H1079:J8870,3,0)</f>
        <v>40794</v>
      </c>
      <c r="G1079" s="10">
        <f>VLOOKUP(Table1[[#This Row],[Order ID]],Mapping!H1079:K8870,4,0)</f>
        <v>40800</v>
      </c>
      <c r="H1079" t="str">
        <f>INDEX(Mapping!$B$2:$T$7793,MATCH(Data!$A1079,Mapping!$B$3:$B$7793,0),MATCH(Data!$H$1,Mapping!$B$2:$T$2,0))</f>
        <v>Standard Class</v>
      </c>
      <c r="I1079" t="str">
        <f>INDEX(Mapping!$B$2:$T$7793,MATCH(Data!$A1079,Mapping!$B$3:$B$7793,0),MATCH(Data!$I$1,Mapping!$B$2:$T$2,0))</f>
        <v>Consumer</v>
      </c>
      <c r="J1079">
        <f>VLOOKUP($A1079,Mapping!$X$3:$Y$7793,2,0)</f>
        <v>94110</v>
      </c>
      <c r="K1079" t="str">
        <f>VLOOKUP($J1079,Mapping!$AB$3:$AC$475,2,0)</f>
        <v>Tucson</v>
      </c>
      <c r="L1079" t="str">
        <f>VLOOKUP($K1079,Mapping!$AF$3:$AG$475,2,0)</f>
        <v>Arizona</v>
      </c>
      <c r="M1079" t="str">
        <f>VLOOKUP($L1079,Mapping!$AI$3:$AJ$48,2,0)</f>
        <v>United States</v>
      </c>
      <c r="N1079" t="str">
        <f>VLOOKUP($L1079,Mapping!$AI$3:$AK$48,3,0)</f>
        <v>West</v>
      </c>
      <c r="O1079" t="str">
        <f>VLOOKUP(Table1[[#This Row],[Column1]],Mapping!$AM$8:$AN$11,2,0)</f>
        <v>Office Supplies</v>
      </c>
      <c r="P1079" t="str">
        <f>VLOOKUP(Table1[[#This Row],[Column3]],Mapping!$AP$5:$AQ$22,2,0)</f>
        <v>Appliances</v>
      </c>
      <c r="Q1079">
        <v>56.65</v>
      </c>
      <c r="R1079">
        <v>5</v>
      </c>
      <c r="S1079">
        <v>24.359500000000004</v>
      </c>
    </row>
    <row r="1080" spans="1:19" x14ac:dyDescent="0.35">
      <c r="A1080">
        <v>2701</v>
      </c>
      <c r="B1080" t="s">
        <v>2725</v>
      </c>
      <c r="C1080" t="s">
        <v>394</v>
      </c>
      <c r="D1080" t="str">
        <f>MID(Table1[[#This Row],[Product ID]],5,2)</f>
        <v>ST</v>
      </c>
      <c r="E1080" t="str">
        <f>LEFT(Table1[[#This Row],[Product ID]],3)</f>
        <v>OFF</v>
      </c>
      <c r="F1080" s="10">
        <f>VLOOKUP(Table1[[#This Row],[Order ID]],Mapping!H1080:J8871,3,0)</f>
        <v>40794</v>
      </c>
      <c r="G1080" s="10">
        <f>VLOOKUP(Table1[[#This Row],[Order ID]],Mapping!H1080:K8871,4,0)</f>
        <v>40800</v>
      </c>
      <c r="H1080" t="str">
        <f>INDEX(Mapping!$B$2:$T$7793,MATCH(Data!$A1080,Mapping!$B$3:$B$7793,0),MATCH(Data!$H$1,Mapping!$B$2:$T$2,0))</f>
        <v>Standard Class</v>
      </c>
      <c r="I1080" t="str">
        <f>INDEX(Mapping!$B$2:$T$7793,MATCH(Data!$A1080,Mapping!$B$3:$B$7793,0),MATCH(Data!$I$1,Mapping!$B$2:$T$2,0))</f>
        <v>Home Office</v>
      </c>
      <c r="J1080">
        <f>VLOOKUP($A1080,Mapping!$X$3:$Y$7793,2,0)</f>
        <v>94110</v>
      </c>
      <c r="K1080" t="str">
        <f>VLOOKUP($J1080,Mapping!$AB$3:$AC$475,2,0)</f>
        <v>Tucson</v>
      </c>
      <c r="L1080" t="str">
        <f>VLOOKUP($K1080,Mapping!$AF$3:$AG$475,2,0)</f>
        <v>Arizona</v>
      </c>
      <c r="M1080" t="str">
        <f>VLOOKUP($L1080,Mapping!$AI$3:$AJ$48,2,0)</f>
        <v>United States</v>
      </c>
      <c r="N1080" t="str">
        <f>VLOOKUP($L1080,Mapping!$AI$3:$AK$48,3,0)</f>
        <v>West</v>
      </c>
      <c r="O1080" t="str">
        <f>VLOOKUP(Table1[[#This Row],[Column1]],Mapping!$AM$8:$AN$11,2,0)</f>
        <v>Office Supplies</v>
      </c>
      <c r="P1080" t="str">
        <f>VLOOKUP(Table1[[#This Row],[Column3]],Mapping!$AP$5:$AQ$22,2,0)</f>
        <v>Storage</v>
      </c>
      <c r="Q1080">
        <v>14.97</v>
      </c>
      <c r="R1080">
        <v>1</v>
      </c>
      <c r="S1080">
        <v>4.1916000000000011</v>
      </c>
    </row>
    <row r="1081" spans="1:19" x14ac:dyDescent="0.35">
      <c r="A1081">
        <v>3310</v>
      </c>
      <c r="B1081" t="s">
        <v>3147</v>
      </c>
      <c r="C1081" t="s">
        <v>1474</v>
      </c>
      <c r="D1081" t="str">
        <f>MID(Table1[[#This Row],[Product ID]],5,2)</f>
        <v>PA</v>
      </c>
      <c r="E1081" t="str">
        <f>LEFT(Table1[[#This Row],[Product ID]],3)</f>
        <v>OFF</v>
      </c>
      <c r="F1081" s="10">
        <f>VLOOKUP(Table1[[#This Row],[Order ID]],Mapping!H1081:J8872,3,0)</f>
        <v>40807</v>
      </c>
      <c r="G1081" s="10">
        <f>VLOOKUP(Table1[[#This Row],[Order ID]],Mapping!H1081:K8872,4,0)</f>
        <v>40810</v>
      </c>
      <c r="H1081" t="str">
        <f>INDEX(Mapping!$B$2:$T$7793,MATCH(Data!$A1081,Mapping!$B$3:$B$7793,0),MATCH(Data!$H$1,Mapping!$B$2:$T$2,0))</f>
        <v>Standard Class</v>
      </c>
      <c r="I1081" t="str">
        <f>INDEX(Mapping!$B$2:$T$7793,MATCH(Data!$A1081,Mapping!$B$3:$B$7793,0),MATCH(Data!$I$1,Mapping!$B$2:$T$2,0))</f>
        <v>Corporate</v>
      </c>
      <c r="J1081">
        <f>VLOOKUP($A1081,Mapping!$X$3:$Y$7793,2,0)</f>
        <v>19143</v>
      </c>
      <c r="K1081" t="str">
        <f>VLOOKUP($J1081,Mapping!$AB$3:$AC$475,2,0)</f>
        <v>Norman</v>
      </c>
      <c r="L1081" t="str">
        <f>VLOOKUP($K1081,Mapping!$AF$3:$AG$475,2,0)</f>
        <v>Oklahoma</v>
      </c>
      <c r="M1081" t="str">
        <f>VLOOKUP($L1081,Mapping!$AI$3:$AJ$48,2,0)</f>
        <v>United States</v>
      </c>
      <c r="N1081" t="str">
        <f>VLOOKUP($L1081,Mapping!$AI$3:$AK$48,3,0)</f>
        <v>Central</v>
      </c>
      <c r="O1081" t="str">
        <f>VLOOKUP(Table1[[#This Row],[Column1]],Mapping!$AM$8:$AN$11,2,0)</f>
        <v>Office Supplies</v>
      </c>
      <c r="P1081" t="str">
        <f>VLOOKUP(Table1[[#This Row],[Column3]],Mapping!$AP$5:$AQ$22,2,0)</f>
        <v>Paper</v>
      </c>
      <c r="Q1081">
        <v>11.352000000000002</v>
      </c>
      <c r="R1081">
        <v>3</v>
      </c>
      <c r="S1081">
        <v>4.1151</v>
      </c>
    </row>
    <row r="1082" spans="1:19" x14ac:dyDescent="0.35">
      <c r="A1082">
        <v>3311</v>
      </c>
      <c r="B1082" t="s">
        <v>3147</v>
      </c>
      <c r="C1082" t="s">
        <v>1155</v>
      </c>
      <c r="D1082" t="str">
        <f>MID(Table1[[#This Row],[Product ID]],5,2)</f>
        <v>LA</v>
      </c>
      <c r="E1082" t="str">
        <f>LEFT(Table1[[#This Row],[Product ID]],3)</f>
        <v>OFF</v>
      </c>
      <c r="F1082" s="10">
        <f>VLOOKUP(Table1[[#This Row],[Order ID]],Mapping!H1082:J8873,3,0)</f>
        <v>40807</v>
      </c>
      <c r="G1082" s="10">
        <f>VLOOKUP(Table1[[#This Row],[Order ID]],Mapping!H1082:K8873,4,0)</f>
        <v>40810</v>
      </c>
      <c r="H1082" t="str">
        <f>INDEX(Mapping!$B$2:$T$7793,MATCH(Data!$A1082,Mapping!$B$3:$B$7793,0),MATCH(Data!$H$1,Mapping!$B$2:$T$2,0))</f>
        <v>First Class</v>
      </c>
      <c r="I1082" t="str">
        <f>INDEX(Mapping!$B$2:$T$7793,MATCH(Data!$A1082,Mapping!$B$3:$B$7793,0),MATCH(Data!$I$1,Mapping!$B$2:$T$2,0))</f>
        <v>Home Office</v>
      </c>
      <c r="J1082">
        <f>VLOOKUP($A1082,Mapping!$X$3:$Y$7793,2,0)</f>
        <v>19143</v>
      </c>
      <c r="K1082" t="str">
        <f>VLOOKUP($J1082,Mapping!$AB$3:$AC$475,2,0)</f>
        <v>Norman</v>
      </c>
      <c r="L1082" t="str">
        <f>VLOOKUP($K1082,Mapping!$AF$3:$AG$475,2,0)</f>
        <v>Oklahoma</v>
      </c>
      <c r="M1082" t="str">
        <f>VLOOKUP($L1082,Mapping!$AI$3:$AJ$48,2,0)</f>
        <v>United States</v>
      </c>
      <c r="N1082" t="str">
        <f>VLOOKUP($L1082,Mapping!$AI$3:$AK$48,3,0)</f>
        <v>Central</v>
      </c>
      <c r="O1082" t="str">
        <f>VLOOKUP(Table1[[#This Row],[Column1]],Mapping!$AM$8:$AN$11,2,0)</f>
        <v>Office Supplies</v>
      </c>
      <c r="P1082" t="str">
        <f>VLOOKUP(Table1[[#This Row],[Column3]],Mapping!$AP$5:$AQ$22,2,0)</f>
        <v>Labels</v>
      </c>
      <c r="Q1082">
        <v>20.808000000000003</v>
      </c>
      <c r="R1082">
        <v>9</v>
      </c>
      <c r="S1082">
        <v>7.0226999999999995</v>
      </c>
    </row>
    <row r="1083" spans="1:19" x14ac:dyDescent="0.35">
      <c r="A1083">
        <v>1281</v>
      </c>
      <c r="B1083" t="s">
        <v>1531</v>
      </c>
      <c r="C1083" t="s">
        <v>1532</v>
      </c>
      <c r="D1083" t="str">
        <f>MID(Table1[[#This Row],[Product ID]],5,2)</f>
        <v>PA</v>
      </c>
      <c r="E1083" t="str">
        <f>LEFT(Table1[[#This Row],[Product ID]],3)</f>
        <v>OFF</v>
      </c>
      <c r="F1083" s="10">
        <f>VLOOKUP(Table1[[#This Row],[Order ID]],Mapping!H1083:J8874,3,0)</f>
        <v>40873</v>
      </c>
      <c r="G1083" s="10">
        <f>VLOOKUP(Table1[[#This Row],[Order ID]],Mapping!H1083:K8874,4,0)</f>
        <v>40879</v>
      </c>
      <c r="H1083" t="str">
        <f>INDEX(Mapping!$B$2:$T$7793,MATCH(Data!$A1083,Mapping!$B$3:$B$7793,0),MATCH(Data!$H$1,Mapping!$B$2:$T$2,0))</f>
        <v>Same Day</v>
      </c>
      <c r="I1083" t="str">
        <f>INDEX(Mapping!$B$2:$T$7793,MATCH(Data!$A1083,Mapping!$B$3:$B$7793,0),MATCH(Data!$I$1,Mapping!$B$2:$T$2,0))</f>
        <v>Consumer</v>
      </c>
      <c r="J1083">
        <f>VLOOKUP($A1083,Mapping!$X$3:$Y$7793,2,0)</f>
        <v>97224</v>
      </c>
      <c r="K1083" t="str">
        <f>VLOOKUP($J1083,Mapping!$AB$3:$AC$475,2,0)</f>
        <v>Lubbock</v>
      </c>
      <c r="L1083" t="str">
        <f>VLOOKUP($K1083,Mapping!$AF$3:$AG$475,2,0)</f>
        <v>Texas</v>
      </c>
      <c r="M1083" t="str">
        <f>VLOOKUP($L1083,Mapping!$AI$3:$AJ$48,2,0)</f>
        <v>United States</v>
      </c>
      <c r="N1083" t="str">
        <f>VLOOKUP($L1083,Mapping!$AI$3:$AK$48,3,0)</f>
        <v>Central</v>
      </c>
      <c r="O1083" t="str">
        <f>VLOOKUP(Table1[[#This Row],[Column1]],Mapping!$AM$8:$AN$11,2,0)</f>
        <v>Office Supplies</v>
      </c>
      <c r="P1083" t="str">
        <f>VLOOKUP(Table1[[#This Row],[Column3]],Mapping!$AP$5:$AQ$22,2,0)</f>
        <v>Paper</v>
      </c>
      <c r="Q1083">
        <v>15.552000000000003</v>
      </c>
      <c r="R1083">
        <v>3</v>
      </c>
      <c r="S1083">
        <v>5.4432</v>
      </c>
    </row>
    <row r="1084" spans="1:19" x14ac:dyDescent="0.35">
      <c r="A1084">
        <v>1282</v>
      </c>
      <c r="B1084" t="s">
        <v>1531</v>
      </c>
      <c r="C1084" t="s">
        <v>970</v>
      </c>
      <c r="D1084" t="str">
        <f>MID(Table1[[#This Row],[Product ID]],5,2)</f>
        <v>ST</v>
      </c>
      <c r="E1084" t="str">
        <f>LEFT(Table1[[#This Row],[Product ID]],3)</f>
        <v>OFF</v>
      </c>
      <c r="F1084" s="10">
        <f>VLOOKUP(Table1[[#This Row],[Order ID]],Mapping!H1084:J8875,3,0)</f>
        <v>40873</v>
      </c>
      <c r="G1084" s="10">
        <f>VLOOKUP(Table1[[#This Row],[Order ID]],Mapping!H1084:K8875,4,0)</f>
        <v>40879</v>
      </c>
      <c r="H1084" t="str">
        <f>INDEX(Mapping!$B$2:$T$7793,MATCH(Data!$A1084,Mapping!$B$3:$B$7793,0),MATCH(Data!$H$1,Mapping!$B$2:$T$2,0))</f>
        <v>Standard Class</v>
      </c>
      <c r="I1084" t="str">
        <f>INDEX(Mapping!$B$2:$T$7793,MATCH(Data!$A1084,Mapping!$B$3:$B$7793,0),MATCH(Data!$I$1,Mapping!$B$2:$T$2,0))</f>
        <v>Consumer</v>
      </c>
      <c r="J1084">
        <f>VLOOKUP($A1084,Mapping!$X$3:$Y$7793,2,0)</f>
        <v>97224</v>
      </c>
      <c r="K1084" t="str">
        <f>VLOOKUP($J1084,Mapping!$AB$3:$AC$475,2,0)</f>
        <v>Lubbock</v>
      </c>
      <c r="L1084" t="str">
        <f>VLOOKUP($K1084,Mapping!$AF$3:$AG$475,2,0)</f>
        <v>Texas</v>
      </c>
      <c r="M1084" t="str">
        <f>VLOOKUP($L1084,Mapping!$AI$3:$AJ$48,2,0)</f>
        <v>United States</v>
      </c>
      <c r="N1084" t="str">
        <f>VLOOKUP($L1084,Mapping!$AI$3:$AK$48,3,0)</f>
        <v>Central</v>
      </c>
      <c r="O1084" t="str">
        <f>VLOOKUP(Table1[[#This Row],[Column1]],Mapping!$AM$8:$AN$11,2,0)</f>
        <v>Office Supplies</v>
      </c>
      <c r="P1084" t="str">
        <f>VLOOKUP(Table1[[#This Row],[Column3]],Mapping!$AP$5:$AQ$22,2,0)</f>
        <v>Storage</v>
      </c>
      <c r="Q1084">
        <v>669.08</v>
      </c>
      <c r="R1084">
        <v>5</v>
      </c>
      <c r="S1084">
        <v>-167.27</v>
      </c>
    </row>
    <row r="1085" spans="1:19" x14ac:dyDescent="0.35">
      <c r="A1085">
        <v>1283</v>
      </c>
      <c r="B1085" t="s">
        <v>1531</v>
      </c>
      <c r="C1085" t="s">
        <v>1533</v>
      </c>
      <c r="D1085" t="str">
        <f>MID(Table1[[#This Row],[Product ID]],5,2)</f>
        <v>PH</v>
      </c>
      <c r="E1085" t="str">
        <f>LEFT(Table1[[#This Row],[Product ID]],3)</f>
        <v>TEC</v>
      </c>
      <c r="F1085" s="10">
        <f>VLOOKUP(Table1[[#This Row],[Order ID]],Mapping!H1085:J8876,3,0)</f>
        <v>40873</v>
      </c>
      <c r="G1085" s="10">
        <f>VLOOKUP(Table1[[#This Row],[Order ID]],Mapping!H1085:K8876,4,0)</f>
        <v>40879</v>
      </c>
      <c r="H1085" t="str">
        <f>INDEX(Mapping!$B$2:$T$7793,MATCH(Data!$A1085,Mapping!$B$3:$B$7793,0),MATCH(Data!$H$1,Mapping!$B$2:$T$2,0))</f>
        <v>Standard Class</v>
      </c>
      <c r="I1085" t="str">
        <f>INDEX(Mapping!$B$2:$T$7793,MATCH(Data!$A1085,Mapping!$B$3:$B$7793,0),MATCH(Data!$I$1,Mapping!$B$2:$T$2,0))</f>
        <v>Consumer</v>
      </c>
      <c r="J1085">
        <f>VLOOKUP($A1085,Mapping!$X$3:$Y$7793,2,0)</f>
        <v>97224</v>
      </c>
      <c r="K1085" t="str">
        <f>VLOOKUP($J1085,Mapping!$AB$3:$AC$475,2,0)</f>
        <v>Lubbock</v>
      </c>
      <c r="L1085" t="str">
        <f>VLOOKUP($K1085,Mapping!$AF$3:$AG$475,2,0)</f>
        <v>Texas</v>
      </c>
      <c r="M1085" t="str">
        <f>VLOOKUP($L1085,Mapping!$AI$3:$AJ$48,2,0)</f>
        <v>United States</v>
      </c>
      <c r="N1085" t="str">
        <f>VLOOKUP($L1085,Mapping!$AI$3:$AK$48,3,0)</f>
        <v>Central</v>
      </c>
      <c r="O1085" t="str">
        <f>VLOOKUP(Table1[[#This Row],[Column1]],Mapping!$AM$8:$AN$11,2,0)</f>
        <v>Technology</v>
      </c>
      <c r="P1085" t="str">
        <f>VLOOKUP(Table1[[#This Row],[Column3]],Mapping!$AP$5:$AQ$22,2,0)</f>
        <v>Phones</v>
      </c>
      <c r="Q1085">
        <v>438.33600000000001</v>
      </c>
      <c r="R1085">
        <v>4</v>
      </c>
      <c r="S1085">
        <v>-87.667200000000037</v>
      </c>
    </row>
    <row r="1086" spans="1:19" x14ac:dyDescent="0.35">
      <c r="A1086">
        <v>7622</v>
      </c>
      <c r="B1086" t="s">
        <v>5685</v>
      </c>
      <c r="C1086" t="s">
        <v>378</v>
      </c>
      <c r="D1086" t="str">
        <f>MID(Table1[[#This Row],[Product ID]],5,2)</f>
        <v>BI</v>
      </c>
      <c r="E1086" t="str">
        <f>LEFT(Table1[[#This Row],[Product ID]],3)</f>
        <v>OFF</v>
      </c>
      <c r="F1086" s="10">
        <f>VLOOKUP(Table1[[#This Row],[Order ID]],Mapping!H1086:J8877,3,0)</f>
        <v>40750</v>
      </c>
      <c r="G1086" s="10">
        <f>VLOOKUP(Table1[[#This Row],[Order ID]],Mapping!H1086:K8877,4,0)</f>
        <v>40754</v>
      </c>
      <c r="H1086" t="str">
        <f>INDEX(Mapping!$B$2:$T$7793,MATCH(Data!$A1086,Mapping!$B$3:$B$7793,0),MATCH(Data!$H$1,Mapping!$B$2:$T$2,0))</f>
        <v>Standard Class</v>
      </c>
      <c r="I1086" t="str">
        <f>INDEX(Mapping!$B$2:$T$7793,MATCH(Data!$A1086,Mapping!$B$3:$B$7793,0),MATCH(Data!$I$1,Mapping!$B$2:$T$2,0))</f>
        <v>Consumer</v>
      </c>
      <c r="J1086">
        <f>VLOOKUP($A1086,Mapping!$X$3:$Y$7793,2,0)</f>
        <v>78207</v>
      </c>
      <c r="K1086" t="str">
        <f>VLOOKUP($J1086,Mapping!$AB$3:$AC$475,2,0)</f>
        <v>Santa Clara</v>
      </c>
      <c r="L1086" t="str">
        <f>VLOOKUP($K1086,Mapping!$AF$3:$AG$475,2,0)</f>
        <v>California</v>
      </c>
      <c r="M1086" t="str">
        <f>VLOOKUP($L1086,Mapping!$AI$3:$AJ$48,2,0)</f>
        <v>United States</v>
      </c>
      <c r="N1086" t="str">
        <f>VLOOKUP($L1086,Mapping!$AI$3:$AK$48,3,0)</f>
        <v>West</v>
      </c>
      <c r="O1086" t="str">
        <f>VLOOKUP(Table1[[#This Row],[Column1]],Mapping!$AM$8:$AN$11,2,0)</f>
        <v>Office Supplies</v>
      </c>
      <c r="P1086" t="str">
        <f>VLOOKUP(Table1[[#This Row],[Column3]],Mapping!$AP$5:$AQ$22,2,0)</f>
        <v>Binders</v>
      </c>
      <c r="Q1086">
        <v>2177.5839999999994</v>
      </c>
      <c r="R1086">
        <v>8</v>
      </c>
      <c r="S1086">
        <v>-3701.8928000000014</v>
      </c>
    </row>
    <row r="1087" spans="1:19" x14ac:dyDescent="0.35">
      <c r="A1087">
        <v>7624</v>
      </c>
      <c r="B1087" t="s">
        <v>5685</v>
      </c>
      <c r="C1087" t="s">
        <v>353</v>
      </c>
      <c r="D1087" t="str">
        <f>MID(Table1[[#This Row],[Product ID]],5,2)</f>
        <v>BI</v>
      </c>
      <c r="E1087" t="str">
        <f>LEFT(Table1[[#This Row],[Product ID]],3)</f>
        <v>OFF</v>
      </c>
      <c r="F1087" s="10">
        <f>VLOOKUP(Table1[[#This Row],[Order ID]],Mapping!H1087:J8878,3,0)</f>
        <v>40750</v>
      </c>
      <c r="G1087" s="10">
        <f>VLOOKUP(Table1[[#This Row],[Order ID]],Mapping!H1087:K8878,4,0)</f>
        <v>40754</v>
      </c>
      <c r="H1087" t="str">
        <f>INDEX(Mapping!$B$2:$T$7793,MATCH(Data!$A1087,Mapping!$B$3:$B$7793,0),MATCH(Data!$H$1,Mapping!$B$2:$T$2,0))</f>
        <v>Standard Class</v>
      </c>
      <c r="I1087" t="str">
        <f>INDEX(Mapping!$B$2:$T$7793,MATCH(Data!$A1087,Mapping!$B$3:$B$7793,0),MATCH(Data!$I$1,Mapping!$B$2:$T$2,0))</f>
        <v>Consumer</v>
      </c>
      <c r="J1087">
        <f>VLOOKUP($A1087,Mapping!$X$3:$Y$7793,2,0)</f>
        <v>78207</v>
      </c>
      <c r="K1087" t="str">
        <f>VLOOKUP($J1087,Mapping!$AB$3:$AC$475,2,0)</f>
        <v>Santa Clara</v>
      </c>
      <c r="L1087" t="str">
        <f>VLOOKUP($K1087,Mapping!$AF$3:$AG$475,2,0)</f>
        <v>California</v>
      </c>
      <c r="M1087" t="str">
        <f>VLOOKUP($L1087,Mapping!$AI$3:$AJ$48,2,0)</f>
        <v>United States</v>
      </c>
      <c r="N1087" t="str">
        <f>VLOOKUP($L1087,Mapping!$AI$3:$AK$48,3,0)</f>
        <v>West</v>
      </c>
      <c r="O1087" t="str">
        <f>VLOOKUP(Table1[[#This Row],[Column1]],Mapping!$AM$8:$AN$11,2,0)</f>
        <v>Office Supplies</v>
      </c>
      <c r="P1087" t="str">
        <f>VLOOKUP(Table1[[#This Row],[Column3]],Mapping!$AP$5:$AQ$22,2,0)</f>
        <v>Binders</v>
      </c>
      <c r="Q1087">
        <v>16.783999999999995</v>
      </c>
      <c r="R1087">
        <v>4</v>
      </c>
      <c r="S1087">
        <v>-26.854400000000012</v>
      </c>
    </row>
    <row r="1088" spans="1:19" x14ac:dyDescent="0.35">
      <c r="A1088">
        <v>7625</v>
      </c>
      <c r="B1088" t="s">
        <v>5685</v>
      </c>
      <c r="C1088" t="s">
        <v>401</v>
      </c>
      <c r="D1088" t="str">
        <f>MID(Table1[[#This Row],[Product ID]],5,2)</f>
        <v>AC</v>
      </c>
      <c r="E1088" t="str">
        <f>LEFT(Table1[[#This Row],[Product ID]],3)</f>
        <v>TEC</v>
      </c>
      <c r="F1088" s="10">
        <f>VLOOKUP(Table1[[#This Row],[Order ID]],Mapping!H1088:J8879,3,0)</f>
        <v>40750</v>
      </c>
      <c r="G1088" s="10">
        <f>VLOOKUP(Table1[[#This Row],[Order ID]],Mapping!H1088:K8879,4,0)</f>
        <v>40754</v>
      </c>
      <c r="H1088" t="str">
        <f>INDEX(Mapping!$B$2:$T$7793,MATCH(Data!$A1088,Mapping!$B$3:$B$7793,0),MATCH(Data!$H$1,Mapping!$B$2:$T$2,0))</f>
        <v>Standard Class</v>
      </c>
      <c r="I1088" t="str">
        <f>INDEX(Mapping!$B$2:$T$7793,MATCH(Data!$A1088,Mapping!$B$3:$B$7793,0),MATCH(Data!$I$1,Mapping!$B$2:$T$2,0))</f>
        <v>Consumer</v>
      </c>
      <c r="J1088">
        <f>VLOOKUP($A1088,Mapping!$X$3:$Y$7793,2,0)</f>
        <v>78207</v>
      </c>
      <c r="K1088" t="str">
        <f>VLOOKUP($J1088,Mapping!$AB$3:$AC$475,2,0)</f>
        <v>Santa Clara</v>
      </c>
      <c r="L1088" t="str">
        <f>VLOOKUP($K1088,Mapping!$AF$3:$AG$475,2,0)</f>
        <v>California</v>
      </c>
      <c r="M1088" t="str">
        <f>VLOOKUP($L1088,Mapping!$AI$3:$AJ$48,2,0)</f>
        <v>United States</v>
      </c>
      <c r="N1088" t="str">
        <f>VLOOKUP($L1088,Mapping!$AI$3:$AK$48,3,0)</f>
        <v>West</v>
      </c>
      <c r="O1088" t="str">
        <f>VLOOKUP(Table1[[#This Row],[Column1]],Mapping!$AM$8:$AN$11,2,0)</f>
        <v>Technology</v>
      </c>
      <c r="P1088" t="str">
        <f>VLOOKUP(Table1[[#This Row],[Column3]],Mapping!$AP$5:$AQ$22,2,0)</f>
        <v>Accessories</v>
      </c>
      <c r="Q1088">
        <v>431.13600000000002</v>
      </c>
      <c r="R1088">
        <v>9</v>
      </c>
      <c r="S1088">
        <v>-26.946000000000012</v>
      </c>
    </row>
    <row r="1089" spans="1:19" x14ac:dyDescent="0.35">
      <c r="A1089">
        <v>7626</v>
      </c>
      <c r="B1089" t="s">
        <v>5685</v>
      </c>
      <c r="C1089" t="s">
        <v>238</v>
      </c>
      <c r="D1089" t="str">
        <f>MID(Table1[[#This Row],[Product ID]],5,2)</f>
        <v>BI</v>
      </c>
      <c r="E1089" t="str">
        <f>LEFT(Table1[[#This Row],[Product ID]],3)</f>
        <v>OFF</v>
      </c>
      <c r="F1089" s="10">
        <f>VLOOKUP(Table1[[#This Row],[Order ID]],Mapping!H1089:J8880,3,0)</f>
        <v>40750</v>
      </c>
      <c r="G1089" s="10">
        <f>VLOOKUP(Table1[[#This Row],[Order ID]],Mapping!H1089:K8880,4,0)</f>
        <v>40754</v>
      </c>
      <c r="H1089" t="str">
        <f>INDEX(Mapping!$B$2:$T$7793,MATCH(Data!$A1089,Mapping!$B$3:$B$7793,0),MATCH(Data!$H$1,Mapping!$B$2:$T$2,0))</f>
        <v>Standard Class</v>
      </c>
      <c r="I1089" t="str">
        <f>INDEX(Mapping!$B$2:$T$7793,MATCH(Data!$A1089,Mapping!$B$3:$B$7793,0),MATCH(Data!$I$1,Mapping!$B$2:$T$2,0))</f>
        <v>Consumer</v>
      </c>
      <c r="J1089">
        <f>VLOOKUP($A1089,Mapping!$X$3:$Y$7793,2,0)</f>
        <v>78207</v>
      </c>
      <c r="K1089" t="str">
        <f>VLOOKUP($J1089,Mapping!$AB$3:$AC$475,2,0)</f>
        <v>Santa Clara</v>
      </c>
      <c r="L1089" t="str">
        <f>VLOOKUP($K1089,Mapping!$AF$3:$AG$475,2,0)</f>
        <v>California</v>
      </c>
      <c r="M1089" t="str">
        <f>VLOOKUP($L1089,Mapping!$AI$3:$AJ$48,2,0)</f>
        <v>United States</v>
      </c>
      <c r="N1089" t="str">
        <f>VLOOKUP($L1089,Mapping!$AI$3:$AK$48,3,0)</f>
        <v>West</v>
      </c>
      <c r="O1089" t="str">
        <f>VLOOKUP(Table1[[#This Row],[Column1]],Mapping!$AM$8:$AN$11,2,0)</f>
        <v>Office Supplies</v>
      </c>
      <c r="P1089" t="str">
        <f>VLOOKUP(Table1[[#This Row],[Column3]],Mapping!$AP$5:$AQ$22,2,0)</f>
        <v>Binders</v>
      </c>
      <c r="Q1089">
        <v>8.879999999999999</v>
      </c>
      <c r="R1089">
        <v>5</v>
      </c>
      <c r="S1089">
        <v>-13.32</v>
      </c>
    </row>
    <row r="1090" spans="1:19" x14ac:dyDescent="0.35">
      <c r="A1090">
        <v>7627</v>
      </c>
      <c r="B1090" t="s">
        <v>5685</v>
      </c>
      <c r="C1090" t="s">
        <v>2352</v>
      </c>
      <c r="D1090" t="str">
        <f>MID(Table1[[#This Row],[Product ID]],5,2)</f>
        <v>AP</v>
      </c>
      <c r="E1090" t="str">
        <f>LEFT(Table1[[#This Row],[Product ID]],3)</f>
        <v>OFF</v>
      </c>
      <c r="F1090" s="10">
        <f>VLOOKUP(Table1[[#This Row],[Order ID]],Mapping!H1090:J8881,3,0)</f>
        <v>40750</v>
      </c>
      <c r="G1090" s="10">
        <f>VLOOKUP(Table1[[#This Row],[Order ID]],Mapping!H1090:K8881,4,0)</f>
        <v>40754</v>
      </c>
      <c r="H1090" t="str">
        <f>INDEX(Mapping!$B$2:$T$7793,MATCH(Data!$A1090,Mapping!$B$3:$B$7793,0),MATCH(Data!$H$1,Mapping!$B$2:$T$2,0))</f>
        <v>Standard Class</v>
      </c>
      <c r="I1090" t="str">
        <f>INDEX(Mapping!$B$2:$T$7793,MATCH(Data!$A1090,Mapping!$B$3:$B$7793,0),MATCH(Data!$I$1,Mapping!$B$2:$T$2,0))</f>
        <v>Consumer</v>
      </c>
      <c r="J1090">
        <f>VLOOKUP($A1090,Mapping!$X$3:$Y$7793,2,0)</f>
        <v>78207</v>
      </c>
      <c r="K1090" t="str">
        <f>VLOOKUP($J1090,Mapping!$AB$3:$AC$475,2,0)</f>
        <v>Santa Clara</v>
      </c>
      <c r="L1090" t="str">
        <f>VLOOKUP($K1090,Mapping!$AF$3:$AG$475,2,0)</f>
        <v>California</v>
      </c>
      <c r="M1090" t="str">
        <f>VLOOKUP($L1090,Mapping!$AI$3:$AJ$48,2,0)</f>
        <v>United States</v>
      </c>
      <c r="N1090" t="str">
        <f>VLOOKUP($L1090,Mapping!$AI$3:$AK$48,3,0)</f>
        <v>West</v>
      </c>
      <c r="O1090" t="str">
        <f>VLOOKUP(Table1[[#This Row],[Column1]],Mapping!$AM$8:$AN$11,2,0)</f>
        <v>Office Supplies</v>
      </c>
      <c r="P1090" t="str">
        <f>VLOOKUP(Table1[[#This Row],[Column3]],Mapping!$AP$5:$AQ$22,2,0)</f>
        <v>Appliances</v>
      </c>
      <c r="Q1090">
        <v>4.8359999999999985</v>
      </c>
      <c r="R1090">
        <v>2</v>
      </c>
      <c r="S1090">
        <v>-12.090000000000003</v>
      </c>
    </row>
    <row r="1091" spans="1:19" x14ac:dyDescent="0.35">
      <c r="A1091">
        <v>6616</v>
      </c>
      <c r="B1091" t="s">
        <v>5109</v>
      </c>
      <c r="C1091" t="s">
        <v>2085</v>
      </c>
      <c r="D1091" t="str">
        <f>MID(Table1[[#This Row],[Product ID]],5,2)</f>
        <v>AR</v>
      </c>
      <c r="E1091" t="str">
        <f>LEFT(Table1[[#This Row],[Product ID]],3)</f>
        <v>OFF</v>
      </c>
      <c r="F1091" s="10">
        <f>VLOOKUP(Table1[[#This Row],[Order ID]],Mapping!H1091:J8882,3,0)</f>
        <v>40607</v>
      </c>
      <c r="G1091" s="10">
        <f>VLOOKUP(Table1[[#This Row],[Order ID]],Mapping!H1091:K8882,4,0)</f>
        <v>40610</v>
      </c>
      <c r="H1091" t="str">
        <f>INDEX(Mapping!$B$2:$T$7793,MATCH(Data!$A1091,Mapping!$B$3:$B$7793,0),MATCH(Data!$H$1,Mapping!$B$2:$T$2,0))</f>
        <v>Standard Class</v>
      </c>
      <c r="I1091" t="str">
        <f>INDEX(Mapping!$B$2:$T$7793,MATCH(Data!$A1091,Mapping!$B$3:$B$7793,0),MATCH(Data!$I$1,Mapping!$B$2:$T$2,0))</f>
        <v>Corporate</v>
      </c>
      <c r="J1091">
        <f>VLOOKUP($A1091,Mapping!$X$3:$Y$7793,2,0)</f>
        <v>10701</v>
      </c>
      <c r="K1091" t="str">
        <f>VLOOKUP($J1091,Mapping!$AB$3:$AC$475,2,0)</f>
        <v>Provo</v>
      </c>
      <c r="L1091" t="str">
        <f>VLOOKUP($K1091,Mapping!$AF$3:$AG$475,2,0)</f>
        <v>Utah</v>
      </c>
      <c r="M1091" t="str">
        <f>VLOOKUP($L1091,Mapping!$AI$3:$AJ$48,2,0)</f>
        <v>United States</v>
      </c>
      <c r="N1091" t="str">
        <f>VLOOKUP($L1091,Mapping!$AI$3:$AK$48,3,0)</f>
        <v>West</v>
      </c>
      <c r="O1091" t="str">
        <f>VLOOKUP(Table1[[#This Row],[Column1]],Mapping!$AM$8:$AN$11,2,0)</f>
        <v>Office Supplies</v>
      </c>
      <c r="P1091" t="str">
        <f>VLOOKUP(Table1[[#This Row],[Column3]],Mapping!$AP$5:$AQ$22,2,0)</f>
        <v>Art</v>
      </c>
      <c r="Q1091">
        <v>59.519999999999996</v>
      </c>
      <c r="R1091">
        <v>3</v>
      </c>
      <c r="S1091">
        <v>15.475200000000001</v>
      </c>
    </row>
    <row r="1092" spans="1:19" x14ac:dyDescent="0.35">
      <c r="A1092">
        <v>6617</v>
      </c>
      <c r="B1092" t="s">
        <v>5109</v>
      </c>
      <c r="C1092" t="s">
        <v>2881</v>
      </c>
      <c r="D1092" t="str">
        <f>MID(Table1[[#This Row],[Product ID]],5,2)</f>
        <v>AC</v>
      </c>
      <c r="E1092" t="str">
        <f>LEFT(Table1[[#This Row],[Product ID]],3)</f>
        <v>TEC</v>
      </c>
      <c r="F1092" s="10">
        <f>VLOOKUP(Table1[[#This Row],[Order ID]],Mapping!H1092:J8883,3,0)</f>
        <v>40607</v>
      </c>
      <c r="G1092" s="10">
        <f>VLOOKUP(Table1[[#This Row],[Order ID]],Mapping!H1092:K8883,4,0)</f>
        <v>40610</v>
      </c>
      <c r="H1092" t="str">
        <f>INDEX(Mapping!$B$2:$T$7793,MATCH(Data!$A1092,Mapping!$B$3:$B$7793,0),MATCH(Data!$H$1,Mapping!$B$2:$T$2,0))</f>
        <v>Second Class</v>
      </c>
      <c r="I1092" t="str">
        <f>INDEX(Mapping!$B$2:$T$7793,MATCH(Data!$A1092,Mapping!$B$3:$B$7793,0),MATCH(Data!$I$1,Mapping!$B$2:$T$2,0))</f>
        <v>Consumer</v>
      </c>
      <c r="J1092">
        <f>VLOOKUP($A1092,Mapping!$X$3:$Y$7793,2,0)</f>
        <v>10701</v>
      </c>
      <c r="K1092" t="str">
        <f>VLOOKUP($J1092,Mapping!$AB$3:$AC$475,2,0)</f>
        <v>Provo</v>
      </c>
      <c r="L1092" t="str">
        <f>VLOOKUP($K1092,Mapping!$AF$3:$AG$475,2,0)</f>
        <v>Utah</v>
      </c>
      <c r="M1092" t="str">
        <f>VLOOKUP($L1092,Mapping!$AI$3:$AJ$48,2,0)</f>
        <v>United States</v>
      </c>
      <c r="N1092" t="str">
        <f>VLOOKUP($L1092,Mapping!$AI$3:$AK$48,3,0)</f>
        <v>West</v>
      </c>
      <c r="O1092" t="str">
        <f>VLOOKUP(Table1[[#This Row],[Column1]],Mapping!$AM$8:$AN$11,2,0)</f>
        <v>Technology</v>
      </c>
      <c r="P1092" t="str">
        <f>VLOOKUP(Table1[[#This Row],[Column3]],Mapping!$AP$5:$AQ$22,2,0)</f>
        <v>Accessories</v>
      </c>
      <c r="Q1092">
        <v>479.97</v>
      </c>
      <c r="R1092">
        <v>3</v>
      </c>
      <c r="S1092">
        <v>177.58890000000002</v>
      </c>
    </row>
    <row r="1093" spans="1:19" x14ac:dyDescent="0.35">
      <c r="A1093">
        <v>6618</v>
      </c>
      <c r="B1093" t="s">
        <v>5109</v>
      </c>
      <c r="C1093" t="s">
        <v>834</v>
      </c>
      <c r="D1093" t="str">
        <f>MID(Table1[[#This Row],[Product ID]],5,2)</f>
        <v>SU</v>
      </c>
      <c r="E1093" t="str">
        <f>LEFT(Table1[[#This Row],[Product ID]],3)</f>
        <v>OFF</v>
      </c>
      <c r="F1093" s="10">
        <f>VLOOKUP(Table1[[#This Row],[Order ID]],Mapping!H1093:J8884,3,0)</f>
        <v>40607</v>
      </c>
      <c r="G1093" s="10">
        <f>VLOOKUP(Table1[[#This Row],[Order ID]],Mapping!H1093:K8884,4,0)</f>
        <v>40610</v>
      </c>
      <c r="H1093" t="str">
        <f>INDEX(Mapping!$B$2:$T$7793,MATCH(Data!$A1093,Mapping!$B$3:$B$7793,0),MATCH(Data!$H$1,Mapping!$B$2:$T$2,0))</f>
        <v>Second Class</v>
      </c>
      <c r="I1093" t="str">
        <f>INDEX(Mapping!$B$2:$T$7793,MATCH(Data!$A1093,Mapping!$B$3:$B$7793,0),MATCH(Data!$I$1,Mapping!$B$2:$T$2,0))</f>
        <v>Consumer</v>
      </c>
      <c r="J1093">
        <f>VLOOKUP($A1093,Mapping!$X$3:$Y$7793,2,0)</f>
        <v>10701</v>
      </c>
      <c r="K1093" t="str">
        <f>VLOOKUP($J1093,Mapping!$AB$3:$AC$475,2,0)</f>
        <v>Provo</v>
      </c>
      <c r="L1093" t="str">
        <f>VLOOKUP($K1093,Mapping!$AF$3:$AG$475,2,0)</f>
        <v>Utah</v>
      </c>
      <c r="M1093" t="str">
        <f>VLOOKUP($L1093,Mapping!$AI$3:$AJ$48,2,0)</f>
        <v>United States</v>
      </c>
      <c r="N1093" t="str">
        <f>VLOOKUP($L1093,Mapping!$AI$3:$AK$48,3,0)</f>
        <v>West</v>
      </c>
      <c r="O1093" t="str">
        <f>VLOOKUP(Table1[[#This Row],[Column1]],Mapping!$AM$8:$AN$11,2,0)</f>
        <v>Office Supplies</v>
      </c>
      <c r="P1093" t="str">
        <f>VLOOKUP(Table1[[#This Row],[Column3]],Mapping!$AP$5:$AQ$22,2,0)</f>
        <v>Supplies</v>
      </c>
      <c r="Q1093">
        <v>18.62</v>
      </c>
      <c r="R1093">
        <v>2</v>
      </c>
      <c r="S1093">
        <v>5.399799999999999</v>
      </c>
    </row>
    <row r="1094" spans="1:19" x14ac:dyDescent="0.35">
      <c r="A1094">
        <v>6619</v>
      </c>
      <c r="B1094" t="s">
        <v>5109</v>
      </c>
      <c r="C1094" t="s">
        <v>2716</v>
      </c>
      <c r="D1094" t="str">
        <f>MID(Table1[[#This Row],[Product ID]],5,2)</f>
        <v>BI</v>
      </c>
      <c r="E1094" t="str">
        <f>LEFT(Table1[[#This Row],[Product ID]],3)</f>
        <v>OFF</v>
      </c>
      <c r="F1094" s="10">
        <f>VLOOKUP(Table1[[#This Row],[Order ID]],Mapping!H1094:J8885,3,0)</f>
        <v>40607</v>
      </c>
      <c r="G1094" s="10">
        <f>VLOOKUP(Table1[[#This Row],[Order ID]],Mapping!H1094:K8885,4,0)</f>
        <v>40610</v>
      </c>
      <c r="H1094" t="str">
        <f>INDEX(Mapping!$B$2:$T$7793,MATCH(Data!$A1094,Mapping!$B$3:$B$7793,0),MATCH(Data!$H$1,Mapping!$B$2:$T$2,0))</f>
        <v>Second Class</v>
      </c>
      <c r="I1094" t="str">
        <f>INDEX(Mapping!$B$2:$T$7793,MATCH(Data!$A1094,Mapping!$B$3:$B$7793,0),MATCH(Data!$I$1,Mapping!$B$2:$T$2,0))</f>
        <v>Consumer</v>
      </c>
      <c r="J1094">
        <f>VLOOKUP($A1094,Mapping!$X$3:$Y$7793,2,0)</f>
        <v>10701</v>
      </c>
      <c r="K1094" t="str">
        <f>VLOOKUP($J1094,Mapping!$AB$3:$AC$475,2,0)</f>
        <v>Provo</v>
      </c>
      <c r="L1094" t="str">
        <f>VLOOKUP($K1094,Mapping!$AF$3:$AG$475,2,0)</f>
        <v>Utah</v>
      </c>
      <c r="M1094" t="str">
        <f>VLOOKUP($L1094,Mapping!$AI$3:$AJ$48,2,0)</f>
        <v>United States</v>
      </c>
      <c r="N1094" t="str">
        <f>VLOOKUP($L1094,Mapping!$AI$3:$AK$48,3,0)</f>
        <v>West</v>
      </c>
      <c r="O1094" t="str">
        <f>VLOOKUP(Table1[[#This Row],[Column1]],Mapping!$AM$8:$AN$11,2,0)</f>
        <v>Office Supplies</v>
      </c>
      <c r="P1094" t="str">
        <f>VLOOKUP(Table1[[#This Row],[Column3]],Mapping!$AP$5:$AQ$22,2,0)</f>
        <v>Binders</v>
      </c>
      <c r="Q1094">
        <v>49.632000000000005</v>
      </c>
      <c r="R1094">
        <v>6</v>
      </c>
      <c r="S1094">
        <v>16.750799999999998</v>
      </c>
    </row>
    <row r="1095" spans="1:19" x14ac:dyDescent="0.35">
      <c r="A1095">
        <v>6620</v>
      </c>
      <c r="B1095" t="s">
        <v>5109</v>
      </c>
      <c r="C1095" t="s">
        <v>1769</v>
      </c>
      <c r="D1095" t="str">
        <f>MID(Table1[[#This Row],[Product ID]],5,2)</f>
        <v>PA</v>
      </c>
      <c r="E1095" t="str">
        <f>LEFT(Table1[[#This Row],[Product ID]],3)</f>
        <v>OFF</v>
      </c>
      <c r="F1095" s="10">
        <f>VLOOKUP(Table1[[#This Row],[Order ID]],Mapping!H1095:J8886,3,0)</f>
        <v>40607</v>
      </c>
      <c r="G1095" s="10">
        <f>VLOOKUP(Table1[[#This Row],[Order ID]],Mapping!H1095:K8886,4,0)</f>
        <v>40610</v>
      </c>
      <c r="H1095" t="str">
        <f>INDEX(Mapping!$B$2:$T$7793,MATCH(Data!$A1095,Mapping!$B$3:$B$7793,0),MATCH(Data!$H$1,Mapping!$B$2:$T$2,0))</f>
        <v>Second Class</v>
      </c>
      <c r="I1095" t="str">
        <f>INDEX(Mapping!$B$2:$T$7793,MATCH(Data!$A1095,Mapping!$B$3:$B$7793,0),MATCH(Data!$I$1,Mapping!$B$2:$T$2,0))</f>
        <v>Consumer</v>
      </c>
      <c r="J1095">
        <f>VLOOKUP($A1095,Mapping!$X$3:$Y$7793,2,0)</f>
        <v>10701</v>
      </c>
      <c r="K1095" t="str">
        <f>VLOOKUP($J1095,Mapping!$AB$3:$AC$475,2,0)</f>
        <v>Provo</v>
      </c>
      <c r="L1095" t="str">
        <f>VLOOKUP($K1095,Mapping!$AF$3:$AG$475,2,0)</f>
        <v>Utah</v>
      </c>
      <c r="M1095" t="str">
        <f>VLOOKUP($L1095,Mapping!$AI$3:$AJ$48,2,0)</f>
        <v>United States</v>
      </c>
      <c r="N1095" t="str">
        <f>VLOOKUP($L1095,Mapping!$AI$3:$AK$48,3,0)</f>
        <v>West</v>
      </c>
      <c r="O1095" t="str">
        <f>VLOOKUP(Table1[[#This Row],[Column1]],Mapping!$AM$8:$AN$11,2,0)</f>
        <v>Office Supplies</v>
      </c>
      <c r="P1095" t="str">
        <f>VLOOKUP(Table1[[#This Row],[Column3]],Mapping!$AP$5:$AQ$22,2,0)</f>
        <v>Paper</v>
      </c>
      <c r="Q1095">
        <v>97.82</v>
      </c>
      <c r="R1095">
        <v>2</v>
      </c>
      <c r="S1095">
        <v>45.975399999999993</v>
      </c>
    </row>
    <row r="1096" spans="1:19" x14ac:dyDescent="0.35">
      <c r="A1096">
        <v>7432</v>
      </c>
      <c r="B1096" t="s">
        <v>5573</v>
      </c>
      <c r="C1096" t="s">
        <v>1449</v>
      </c>
      <c r="D1096" t="str">
        <f>MID(Table1[[#This Row],[Product ID]],5,2)</f>
        <v>ST</v>
      </c>
      <c r="E1096" t="str">
        <f>LEFT(Table1[[#This Row],[Product ID]],3)</f>
        <v>OFF</v>
      </c>
      <c r="F1096" s="10">
        <f>VLOOKUP(Table1[[#This Row],[Order ID]],Mapping!H1096:J8887,3,0)</f>
        <v>40896</v>
      </c>
      <c r="G1096" s="10">
        <f>VLOOKUP(Table1[[#This Row],[Order ID]],Mapping!H1096:K8887,4,0)</f>
        <v>40902</v>
      </c>
      <c r="H1096" t="str">
        <f>INDEX(Mapping!$B$2:$T$7793,MATCH(Data!$A1096,Mapping!$B$3:$B$7793,0),MATCH(Data!$H$1,Mapping!$B$2:$T$2,0))</f>
        <v>Standard Class</v>
      </c>
      <c r="I1096" t="str">
        <f>INDEX(Mapping!$B$2:$T$7793,MATCH(Data!$A1096,Mapping!$B$3:$B$7793,0),MATCH(Data!$I$1,Mapping!$B$2:$T$2,0))</f>
        <v>Consumer</v>
      </c>
      <c r="J1096">
        <f>VLOOKUP($A1096,Mapping!$X$3:$Y$7793,2,0)</f>
        <v>60623</v>
      </c>
      <c r="K1096" t="str">
        <f>VLOOKUP($J1096,Mapping!$AB$3:$AC$475,2,0)</f>
        <v>Independence</v>
      </c>
      <c r="L1096" t="str">
        <f>VLOOKUP($K1096,Mapping!$AF$3:$AG$475,2,0)</f>
        <v>Missouri</v>
      </c>
      <c r="M1096" t="str">
        <f>VLOOKUP($L1096,Mapping!$AI$3:$AJ$48,2,0)</f>
        <v>United States</v>
      </c>
      <c r="N1096" t="str">
        <f>VLOOKUP($L1096,Mapping!$AI$3:$AK$48,3,0)</f>
        <v>Central</v>
      </c>
      <c r="O1096" t="str">
        <f>VLOOKUP(Table1[[#This Row],[Column1]],Mapping!$AM$8:$AN$11,2,0)</f>
        <v>Office Supplies</v>
      </c>
      <c r="P1096" t="str">
        <f>VLOOKUP(Table1[[#This Row],[Column3]],Mapping!$AP$5:$AQ$22,2,0)</f>
        <v>Storage</v>
      </c>
      <c r="Q1096">
        <v>32.591999999999999</v>
      </c>
      <c r="R1096">
        <v>3</v>
      </c>
      <c r="S1096">
        <v>-7.7406000000000006</v>
      </c>
    </row>
    <row r="1097" spans="1:19" x14ac:dyDescent="0.35">
      <c r="A1097">
        <v>3569</v>
      </c>
      <c r="B1097" t="s">
        <v>3321</v>
      </c>
      <c r="C1097" t="s">
        <v>242</v>
      </c>
      <c r="D1097" t="str">
        <f>MID(Table1[[#This Row],[Product ID]],5,2)</f>
        <v>FU</v>
      </c>
      <c r="E1097" t="str">
        <f>LEFT(Table1[[#This Row],[Product ID]],3)</f>
        <v>FUR</v>
      </c>
      <c r="F1097" s="10">
        <f>VLOOKUP(Table1[[#This Row],[Order ID]],Mapping!H1097:J8888,3,0)</f>
        <v>40652</v>
      </c>
      <c r="G1097" s="10">
        <f>VLOOKUP(Table1[[#This Row],[Order ID]],Mapping!H1097:K8888,4,0)</f>
        <v>40654</v>
      </c>
      <c r="H1097" t="str">
        <f>INDEX(Mapping!$B$2:$T$7793,MATCH(Data!$A1097,Mapping!$B$3:$B$7793,0),MATCH(Data!$H$1,Mapping!$B$2:$T$2,0))</f>
        <v>Standard Class</v>
      </c>
      <c r="I1097" t="str">
        <f>INDEX(Mapping!$B$2:$T$7793,MATCH(Data!$A1097,Mapping!$B$3:$B$7793,0),MATCH(Data!$I$1,Mapping!$B$2:$T$2,0))</f>
        <v>Consumer</v>
      </c>
      <c r="J1097">
        <f>VLOOKUP($A1097,Mapping!$X$3:$Y$7793,2,0)</f>
        <v>95123</v>
      </c>
      <c r="K1097" t="str">
        <f>VLOOKUP($J1097,Mapping!$AB$3:$AC$475,2,0)</f>
        <v>Denver</v>
      </c>
      <c r="L1097" t="str">
        <f>VLOOKUP($K1097,Mapping!$AF$3:$AG$475,2,0)</f>
        <v>Colorado</v>
      </c>
      <c r="M1097" t="str">
        <f>VLOOKUP($L1097,Mapping!$AI$3:$AJ$48,2,0)</f>
        <v>United States</v>
      </c>
      <c r="N1097" t="str">
        <f>VLOOKUP($L1097,Mapping!$AI$3:$AK$48,3,0)</f>
        <v>West</v>
      </c>
      <c r="O1097" t="str">
        <f>VLOOKUP(Table1[[#This Row],[Column1]],Mapping!$AM$8:$AN$11,2,0)</f>
        <v>Furniture</v>
      </c>
      <c r="P1097" t="str">
        <f>VLOOKUP(Table1[[#This Row],[Column3]],Mapping!$AP$5:$AQ$22,2,0)</f>
        <v>Furnishings</v>
      </c>
      <c r="Q1097">
        <v>76.14</v>
      </c>
      <c r="R1097">
        <v>3</v>
      </c>
      <c r="S1097">
        <v>26.648999999999997</v>
      </c>
    </row>
    <row r="1098" spans="1:19" x14ac:dyDescent="0.35">
      <c r="A1098">
        <v>6113</v>
      </c>
      <c r="B1098" t="s">
        <v>4834</v>
      </c>
      <c r="C1098" t="s">
        <v>3523</v>
      </c>
      <c r="D1098" t="str">
        <f>MID(Table1[[#This Row],[Product ID]],5,2)</f>
        <v>PA</v>
      </c>
      <c r="E1098" t="str">
        <f>LEFT(Table1[[#This Row],[Product ID]],3)</f>
        <v>OFF</v>
      </c>
      <c r="F1098" s="10">
        <f>VLOOKUP(Table1[[#This Row],[Order ID]],Mapping!H1098:J8889,3,0)</f>
        <v>40886</v>
      </c>
      <c r="G1098" s="10">
        <f>VLOOKUP(Table1[[#This Row],[Order ID]],Mapping!H1098:K8889,4,0)</f>
        <v>40892</v>
      </c>
      <c r="H1098" t="str">
        <f>INDEX(Mapping!$B$2:$T$7793,MATCH(Data!$A1098,Mapping!$B$3:$B$7793,0),MATCH(Data!$H$1,Mapping!$B$2:$T$2,0))</f>
        <v>Standard Class</v>
      </c>
      <c r="I1098" t="str">
        <f>INDEX(Mapping!$B$2:$T$7793,MATCH(Data!$A1098,Mapping!$B$3:$B$7793,0),MATCH(Data!$I$1,Mapping!$B$2:$T$2,0))</f>
        <v>Consumer</v>
      </c>
      <c r="J1098">
        <f>VLOOKUP($A1098,Mapping!$X$3:$Y$7793,2,0)</f>
        <v>60653</v>
      </c>
      <c r="K1098" t="str">
        <f>VLOOKUP($J1098,Mapping!$AB$3:$AC$475,2,0)</f>
        <v>Hialeah</v>
      </c>
      <c r="L1098" t="str">
        <f>VLOOKUP($K1098,Mapping!$AF$3:$AG$475,2,0)</f>
        <v>Florida</v>
      </c>
      <c r="M1098" t="str">
        <f>VLOOKUP($L1098,Mapping!$AI$3:$AJ$48,2,0)</f>
        <v>United States</v>
      </c>
      <c r="N1098" t="str">
        <f>VLOOKUP($L1098,Mapping!$AI$3:$AK$48,3,0)</f>
        <v>South</v>
      </c>
      <c r="O1098" t="str">
        <f>VLOOKUP(Table1[[#This Row],[Column1]],Mapping!$AM$8:$AN$11,2,0)</f>
        <v>Office Supplies</v>
      </c>
      <c r="P1098" t="str">
        <f>VLOOKUP(Table1[[#This Row],[Column3]],Mapping!$AP$5:$AQ$22,2,0)</f>
        <v>Paper</v>
      </c>
      <c r="Q1098">
        <v>8.4480000000000004</v>
      </c>
      <c r="R1098">
        <v>2</v>
      </c>
      <c r="S1098">
        <v>2.9568000000000003</v>
      </c>
    </row>
    <row r="1099" spans="1:19" x14ac:dyDescent="0.35">
      <c r="A1099">
        <v>6114</v>
      </c>
      <c r="B1099" t="s">
        <v>4834</v>
      </c>
      <c r="C1099" t="s">
        <v>3440</v>
      </c>
      <c r="D1099" t="str">
        <f>MID(Table1[[#This Row],[Product ID]],5,2)</f>
        <v>AP</v>
      </c>
      <c r="E1099" t="str">
        <f>LEFT(Table1[[#This Row],[Product ID]],3)</f>
        <v>OFF</v>
      </c>
      <c r="F1099" s="10">
        <f>VLOOKUP(Table1[[#This Row],[Order ID]],Mapping!H1099:J8890,3,0)</f>
        <v>40886</v>
      </c>
      <c r="G1099" s="10">
        <f>VLOOKUP(Table1[[#This Row],[Order ID]],Mapping!H1099:K8890,4,0)</f>
        <v>40892</v>
      </c>
      <c r="H1099" t="str">
        <f>INDEX(Mapping!$B$2:$T$7793,MATCH(Data!$A1099,Mapping!$B$3:$B$7793,0),MATCH(Data!$H$1,Mapping!$B$2:$T$2,0))</f>
        <v>Standard Class</v>
      </c>
      <c r="I1099" t="str">
        <f>INDEX(Mapping!$B$2:$T$7793,MATCH(Data!$A1099,Mapping!$B$3:$B$7793,0),MATCH(Data!$I$1,Mapping!$B$2:$T$2,0))</f>
        <v>Corporate</v>
      </c>
      <c r="J1099">
        <f>VLOOKUP($A1099,Mapping!$X$3:$Y$7793,2,0)</f>
        <v>60653</v>
      </c>
      <c r="K1099" t="str">
        <f>VLOOKUP($J1099,Mapping!$AB$3:$AC$475,2,0)</f>
        <v>Hialeah</v>
      </c>
      <c r="L1099" t="str">
        <f>VLOOKUP($K1099,Mapping!$AF$3:$AG$475,2,0)</f>
        <v>Florida</v>
      </c>
      <c r="M1099" t="str">
        <f>VLOOKUP($L1099,Mapping!$AI$3:$AJ$48,2,0)</f>
        <v>United States</v>
      </c>
      <c r="N1099" t="str">
        <f>VLOOKUP($L1099,Mapping!$AI$3:$AK$48,3,0)</f>
        <v>South</v>
      </c>
      <c r="O1099" t="str">
        <f>VLOOKUP(Table1[[#This Row],[Column1]],Mapping!$AM$8:$AN$11,2,0)</f>
        <v>Office Supplies</v>
      </c>
      <c r="P1099" t="str">
        <f>VLOOKUP(Table1[[#This Row],[Column3]],Mapping!$AP$5:$AQ$22,2,0)</f>
        <v>Appliances</v>
      </c>
      <c r="Q1099">
        <v>20.387999999999995</v>
      </c>
      <c r="R1099">
        <v>2</v>
      </c>
      <c r="S1099">
        <v>-53.008800000000008</v>
      </c>
    </row>
    <row r="1100" spans="1:19" x14ac:dyDescent="0.35">
      <c r="A1100">
        <v>5118</v>
      </c>
      <c r="B1100" t="s">
        <v>4260</v>
      </c>
      <c r="C1100" t="s">
        <v>1315</v>
      </c>
      <c r="D1100" t="str">
        <f>MID(Table1[[#This Row],[Product ID]],5,2)</f>
        <v>TA</v>
      </c>
      <c r="E1100" t="str">
        <f>LEFT(Table1[[#This Row],[Product ID]],3)</f>
        <v>FUR</v>
      </c>
      <c r="F1100" s="10">
        <f>VLOOKUP(Table1[[#This Row],[Order ID]],Mapping!H1100:J8891,3,0)</f>
        <v>40836</v>
      </c>
      <c r="G1100" s="10">
        <f>VLOOKUP(Table1[[#This Row],[Order ID]],Mapping!H1100:K8891,4,0)</f>
        <v>40839</v>
      </c>
      <c r="H1100" t="str">
        <f>INDEX(Mapping!$B$2:$T$7793,MATCH(Data!$A1100,Mapping!$B$3:$B$7793,0),MATCH(Data!$H$1,Mapping!$B$2:$T$2,0))</f>
        <v>Standard Class</v>
      </c>
      <c r="I1100" t="str">
        <f>INDEX(Mapping!$B$2:$T$7793,MATCH(Data!$A1100,Mapping!$B$3:$B$7793,0),MATCH(Data!$I$1,Mapping!$B$2:$T$2,0))</f>
        <v>Consumer</v>
      </c>
      <c r="J1100">
        <f>VLOOKUP($A1100,Mapping!$X$3:$Y$7793,2,0)</f>
        <v>37918</v>
      </c>
      <c r="K1100" t="str">
        <f>VLOOKUP($J1100,Mapping!$AB$3:$AC$475,2,0)</f>
        <v>Haltom City</v>
      </c>
      <c r="L1100" t="str">
        <f>VLOOKUP($K1100,Mapping!$AF$3:$AG$475,2,0)</f>
        <v>Texas</v>
      </c>
      <c r="M1100" t="str">
        <f>VLOOKUP($L1100,Mapping!$AI$3:$AJ$48,2,0)</f>
        <v>United States</v>
      </c>
      <c r="N1100" t="str">
        <f>VLOOKUP($L1100,Mapping!$AI$3:$AK$48,3,0)</f>
        <v>Central</v>
      </c>
      <c r="O1100" t="str">
        <f>VLOOKUP(Table1[[#This Row],[Column1]],Mapping!$AM$8:$AN$11,2,0)</f>
        <v>Furniture</v>
      </c>
      <c r="P1100" t="str">
        <f>VLOOKUP(Table1[[#This Row],[Column3]],Mapping!$AP$5:$AQ$22,2,0)</f>
        <v>Tables</v>
      </c>
      <c r="Q1100">
        <v>328.59000000000003</v>
      </c>
      <c r="R1100">
        <v>3</v>
      </c>
      <c r="S1100">
        <v>-147.8655</v>
      </c>
    </row>
    <row r="1101" spans="1:19" x14ac:dyDescent="0.35">
      <c r="A1101">
        <v>5119</v>
      </c>
      <c r="B1101" t="s">
        <v>4260</v>
      </c>
      <c r="C1101" t="s">
        <v>429</v>
      </c>
      <c r="D1101" t="str">
        <f>MID(Table1[[#This Row],[Product ID]],5,2)</f>
        <v>ST</v>
      </c>
      <c r="E1101" t="str">
        <f>LEFT(Table1[[#This Row],[Product ID]],3)</f>
        <v>OFF</v>
      </c>
      <c r="F1101" s="10">
        <f>VLOOKUP(Table1[[#This Row],[Order ID]],Mapping!H1101:J8892,3,0)</f>
        <v>40836</v>
      </c>
      <c r="G1101" s="10">
        <f>VLOOKUP(Table1[[#This Row],[Order ID]],Mapping!H1101:K8892,4,0)</f>
        <v>40839</v>
      </c>
      <c r="H1101" t="str">
        <f>INDEX(Mapping!$B$2:$T$7793,MATCH(Data!$A1101,Mapping!$B$3:$B$7793,0),MATCH(Data!$H$1,Mapping!$B$2:$T$2,0))</f>
        <v>First Class</v>
      </c>
      <c r="I1101" t="str">
        <f>INDEX(Mapping!$B$2:$T$7793,MATCH(Data!$A1101,Mapping!$B$3:$B$7793,0),MATCH(Data!$I$1,Mapping!$B$2:$T$2,0))</f>
        <v>Corporate</v>
      </c>
      <c r="J1101">
        <f>VLOOKUP($A1101,Mapping!$X$3:$Y$7793,2,0)</f>
        <v>37918</v>
      </c>
      <c r="K1101" t="str">
        <f>VLOOKUP($J1101,Mapping!$AB$3:$AC$475,2,0)</f>
        <v>Haltom City</v>
      </c>
      <c r="L1101" t="str">
        <f>VLOOKUP($K1101,Mapping!$AF$3:$AG$475,2,0)</f>
        <v>Texas</v>
      </c>
      <c r="M1101" t="str">
        <f>VLOOKUP($L1101,Mapping!$AI$3:$AJ$48,2,0)</f>
        <v>United States</v>
      </c>
      <c r="N1101" t="str">
        <f>VLOOKUP($L1101,Mapping!$AI$3:$AK$48,3,0)</f>
        <v>Central</v>
      </c>
      <c r="O1101" t="str">
        <f>VLOOKUP(Table1[[#This Row],[Column1]],Mapping!$AM$8:$AN$11,2,0)</f>
        <v>Office Supplies</v>
      </c>
      <c r="P1101" t="str">
        <f>VLOOKUP(Table1[[#This Row],[Column3]],Mapping!$AP$5:$AQ$22,2,0)</f>
        <v>Storage</v>
      </c>
      <c r="Q1101">
        <v>98.352000000000004</v>
      </c>
      <c r="R1101">
        <v>3</v>
      </c>
      <c r="S1101">
        <v>-24.588000000000001</v>
      </c>
    </row>
    <row r="1102" spans="1:19" x14ac:dyDescent="0.35">
      <c r="A1102">
        <v>2826</v>
      </c>
      <c r="B1102" t="s">
        <v>2817</v>
      </c>
      <c r="C1102" t="s">
        <v>2554</v>
      </c>
      <c r="D1102" t="str">
        <f>MID(Table1[[#This Row],[Product ID]],5,2)</f>
        <v>BI</v>
      </c>
      <c r="E1102" t="str">
        <f>LEFT(Table1[[#This Row],[Product ID]],3)</f>
        <v>OFF</v>
      </c>
      <c r="F1102" s="10">
        <f>VLOOKUP(Table1[[#This Row],[Order ID]],Mapping!H1102:J8893,3,0)</f>
        <v>40764</v>
      </c>
      <c r="G1102" s="10">
        <f>VLOOKUP(Table1[[#This Row],[Order ID]],Mapping!H1102:K8893,4,0)</f>
        <v>40768</v>
      </c>
      <c r="H1102" t="str">
        <f>INDEX(Mapping!$B$2:$T$7793,MATCH(Data!$A1102,Mapping!$B$3:$B$7793,0),MATCH(Data!$H$1,Mapping!$B$2:$T$2,0))</f>
        <v>Second Class</v>
      </c>
      <c r="I1102" t="str">
        <f>INDEX(Mapping!$B$2:$T$7793,MATCH(Data!$A1102,Mapping!$B$3:$B$7793,0),MATCH(Data!$I$1,Mapping!$B$2:$T$2,0))</f>
        <v>Home Office</v>
      </c>
      <c r="J1102">
        <f>VLOOKUP($A1102,Mapping!$X$3:$Y$7793,2,0)</f>
        <v>98103</v>
      </c>
      <c r="K1102" t="str">
        <f>VLOOKUP($J1102,Mapping!$AB$3:$AC$475,2,0)</f>
        <v>Fort Worth</v>
      </c>
      <c r="L1102" t="str">
        <f>VLOOKUP($K1102,Mapping!$AF$3:$AG$475,2,0)</f>
        <v>Texas</v>
      </c>
      <c r="M1102" t="str">
        <f>VLOOKUP($L1102,Mapping!$AI$3:$AJ$48,2,0)</f>
        <v>United States</v>
      </c>
      <c r="N1102" t="str">
        <f>VLOOKUP($L1102,Mapping!$AI$3:$AK$48,3,0)</f>
        <v>Central</v>
      </c>
      <c r="O1102" t="str">
        <f>VLOOKUP(Table1[[#This Row],[Column1]],Mapping!$AM$8:$AN$11,2,0)</f>
        <v>Office Supplies</v>
      </c>
      <c r="P1102" t="str">
        <f>VLOOKUP(Table1[[#This Row],[Column3]],Mapping!$AP$5:$AQ$22,2,0)</f>
        <v>Binders</v>
      </c>
      <c r="Q1102">
        <v>2060.7440000000001</v>
      </c>
      <c r="R1102">
        <v>7</v>
      </c>
      <c r="S1102">
        <v>643.98249999999996</v>
      </c>
    </row>
    <row r="1103" spans="1:19" x14ac:dyDescent="0.35">
      <c r="A1103">
        <v>1510</v>
      </c>
      <c r="B1103" t="s">
        <v>1757</v>
      </c>
      <c r="C1103" t="s">
        <v>1758</v>
      </c>
      <c r="D1103" t="str">
        <f>MID(Table1[[#This Row],[Product ID]],5,2)</f>
        <v>EN</v>
      </c>
      <c r="E1103" t="str">
        <f>LEFT(Table1[[#This Row],[Product ID]],3)</f>
        <v>OFF</v>
      </c>
      <c r="F1103" s="10">
        <f>VLOOKUP(Table1[[#This Row],[Order ID]],Mapping!H1103:J8894,3,0)</f>
        <v>40784</v>
      </c>
      <c r="G1103" s="10">
        <f>VLOOKUP(Table1[[#This Row],[Order ID]],Mapping!H1103:K8894,4,0)</f>
        <v>40788</v>
      </c>
      <c r="H1103" t="str">
        <f>INDEX(Mapping!$B$2:$T$7793,MATCH(Data!$A1103,Mapping!$B$3:$B$7793,0),MATCH(Data!$H$1,Mapping!$B$2:$T$2,0))</f>
        <v>First Class</v>
      </c>
      <c r="I1103" t="str">
        <f>INDEX(Mapping!$B$2:$T$7793,MATCH(Data!$A1103,Mapping!$B$3:$B$7793,0),MATCH(Data!$I$1,Mapping!$B$2:$T$2,0))</f>
        <v>Consumer</v>
      </c>
      <c r="J1103">
        <f>VLOOKUP($A1103,Mapping!$X$3:$Y$7793,2,0)</f>
        <v>33178</v>
      </c>
      <c r="K1103" t="str">
        <f>VLOOKUP($J1103,Mapping!$AB$3:$AC$475,2,0)</f>
        <v>Lincoln Park</v>
      </c>
      <c r="L1103" t="str">
        <f>VLOOKUP($K1103,Mapping!$AF$3:$AG$475,2,0)</f>
        <v>Michigan</v>
      </c>
      <c r="M1103" t="str">
        <f>VLOOKUP($L1103,Mapping!$AI$3:$AJ$48,2,0)</f>
        <v>United States</v>
      </c>
      <c r="N1103" t="str">
        <f>VLOOKUP($L1103,Mapping!$AI$3:$AK$48,3,0)</f>
        <v>Central</v>
      </c>
      <c r="O1103" t="str">
        <f>VLOOKUP(Table1[[#This Row],[Column1]],Mapping!$AM$8:$AN$11,2,0)</f>
        <v>Office Supplies</v>
      </c>
      <c r="P1103" t="str">
        <f>VLOOKUP(Table1[[#This Row],[Column3]],Mapping!$AP$5:$AQ$22,2,0)</f>
        <v>Envelopes</v>
      </c>
      <c r="Q1103">
        <v>29.808</v>
      </c>
      <c r="R1103">
        <v>2</v>
      </c>
      <c r="S1103">
        <v>10.805399999999997</v>
      </c>
    </row>
    <row r="1104" spans="1:19" x14ac:dyDescent="0.35">
      <c r="A1104">
        <v>1511</v>
      </c>
      <c r="B1104" t="s">
        <v>1757</v>
      </c>
      <c r="C1104" t="s">
        <v>1759</v>
      </c>
      <c r="D1104" t="str">
        <f>MID(Table1[[#This Row],[Product ID]],5,2)</f>
        <v>BI</v>
      </c>
      <c r="E1104" t="str">
        <f>LEFT(Table1[[#This Row],[Product ID]],3)</f>
        <v>OFF</v>
      </c>
      <c r="F1104" s="10">
        <f>VLOOKUP(Table1[[#This Row],[Order ID]],Mapping!H1104:J8895,3,0)</f>
        <v>40784</v>
      </c>
      <c r="G1104" s="10">
        <f>VLOOKUP(Table1[[#This Row],[Order ID]],Mapping!H1104:K8895,4,0)</f>
        <v>40788</v>
      </c>
      <c r="H1104" t="str">
        <f>INDEX(Mapping!$B$2:$T$7793,MATCH(Data!$A1104,Mapping!$B$3:$B$7793,0),MATCH(Data!$H$1,Mapping!$B$2:$T$2,0))</f>
        <v>Second Class</v>
      </c>
      <c r="I1104" t="str">
        <f>INDEX(Mapping!$B$2:$T$7793,MATCH(Data!$A1104,Mapping!$B$3:$B$7793,0),MATCH(Data!$I$1,Mapping!$B$2:$T$2,0))</f>
        <v>Consumer</v>
      </c>
      <c r="J1104">
        <f>VLOOKUP($A1104,Mapping!$X$3:$Y$7793,2,0)</f>
        <v>33178</v>
      </c>
      <c r="K1104" t="str">
        <f>VLOOKUP($J1104,Mapping!$AB$3:$AC$475,2,0)</f>
        <v>Lincoln Park</v>
      </c>
      <c r="L1104" t="str">
        <f>VLOOKUP($K1104,Mapping!$AF$3:$AG$475,2,0)</f>
        <v>Michigan</v>
      </c>
      <c r="M1104" t="str">
        <f>VLOOKUP($L1104,Mapping!$AI$3:$AJ$48,2,0)</f>
        <v>United States</v>
      </c>
      <c r="N1104" t="str">
        <f>VLOOKUP($L1104,Mapping!$AI$3:$AK$48,3,0)</f>
        <v>Central</v>
      </c>
      <c r="O1104" t="str">
        <f>VLOOKUP(Table1[[#This Row],[Column1]],Mapping!$AM$8:$AN$11,2,0)</f>
        <v>Office Supplies</v>
      </c>
      <c r="P1104" t="str">
        <f>VLOOKUP(Table1[[#This Row],[Column3]],Mapping!$AP$5:$AQ$22,2,0)</f>
        <v>Binders</v>
      </c>
      <c r="Q1104">
        <v>505.1760000000001</v>
      </c>
      <c r="R1104">
        <v>4</v>
      </c>
      <c r="S1104">
        <v>-336.78399999999988</v>
      </c>
    </row>
    <row r="1105" spans="1:19" x14ac:dyDescent="0.35">
      <c r="A1105">
        <v>1512</v>
      </c>
      <c r="B1105" t="s">
        <v>1757</v>
      </c>
      <c r="C1105" t="s">
        <v>523</v>
      </c>
      <c r="D1105" t="str">
        <f>MID(Table1[[#This Row],[Product ID]],5,2)</f>
        <v>TA</v>
      </c>
      <c r="E1105" t="str">
        <f>LEFT(Table1[[#This Row],[Product ID]],3)</f>
        <v>FUR</v>
      </c>
      <c r="F1105" s="10">
        <f>VLOOKUP(Table1[[#This Row],[Order ID]],Mapping!H1105:J8896,3,0)</f>
        <v>40784</v>
      </c>
      <c r="G1105" s="10">
        <f>VLOOKUP(Table1[[#This Row],[Order ID]],Mapping!H1105:K8896,4,0)</f>
        <v>40788</v>
      </c>
      <c r="H1105" t="str">
        <f>INDEX(Mapping!$B$2:$T$7793,MATCH(Data!$A1105,Mapping!$B$3:$B$7793,0),MATCH(Data!$H$1,Mapping!$B$2:$T$2,0))</f>
        <v>Second Class</v>
      </c>
      <c r="I1105" t="str">
        <f>INDEX(Mapping!$B$2:$T$7793,MATCH(Data!$A1105,Mapping!$B$3:$B$7793,0),MATCH(Data!$I$1,Mapping!$B$2:$T$2,0))</f>
        <v>Consumer</v>
      </c>
      <c r="J1105">
        <f>VLOOKUP($A1105,Mapping!$X$3:$Y$7793,2,0)</f>
        <v>33178</v>
      </c>
      <c r="K1105" t="str">
        <f>VLOOKUP($J1105,Mapping!$AB$3:$AC$475,2,0)</f>
        <v>Lincoln Park</v>
      </c>
      <c r="L1105" t="str">
        <f>VLOOKUP($K1105,Mapping!$AF$3:$AG$475,2,0)</f>
        <v>Michigan</v>
      </c>
      <c r="M1105" t="str">
        <f>VLOOKUP($L1105,Mapping!$AI$3:$AJ$48,2,0)</f>
        <v>United States</v>
      </c>
      <c r="N1105" t="str">
        <f>VLOOKUP($L1105,Mapping!$AI$3:$AK$48,3,0)</f>
        <v>Central</v>
      </c>
      <c r="O1105" t="str">
        <f>VLOOKUP(Table1[[#This Row],[Column1]],Mapping!$AM$8:$AN$11,2,0)</f>
        <v>Furniture</v>
      </c>
      <c r="P1105" t="str">
        <f>VLOOKUP(Table1[[#This Row],[Column3]],Mapping!$AP$5:$AQ$22,2,0)</f>
        <v>Tables</v>
      </c>
      <c r="Q1105">
        <v>174.05850000000001</v>
      </c>
      <c r="R1105">
        <v>3</v>
      </c>
      <c r="S1105">
        <v>-110.76450000000001</v>
      </c>
    </row>
    <row r="1106" spans="1:19" x14ac:dyDescent="0.35">
      <c r="A1106">
        <v>3920</v>
      </c>
      <c r="B1106" t="s">
        <v>3544</v>
      </c>
      <c r="C1106" t="s">
        <v>701</v>
      </c>
      <c r="D1106" t="str">
        <f>MID(Table1[[#This Row],[Product ID]],5,2)</f>
        <v>TA</v>
      </c>
      <c r="E1106" t="str">
        <f>LEFT(Table1[[#This Row],[Product ID]],3)</f>
        <v>FUR</v>
      </c>
      <c r="F1106" s="10">
        <f>VLOOKUP(Table1[[#This Row],[Order ID]],Mapping!H1106:J8897,3,0)</f>
        <v>40639</v>
      </c>
      <c r="G1106" s="10">
        <f>VLOOKUP(Table1[[#This Row],[Order ID]],Mapping!H1106:K8897,4,0)</f>
        <v>40645</v>
      </c>
      <c r="H1106" t="str">
        <f>INDEX(Mapping!$B$2:$T$7793,MATCH(Data!$A1106,Mapping!$B$3:$B$7793,0),MATCH(Data!$H$1,Mapping!$B$2:$T$2,0))</f>
        <v>Second Class</v>
      </c>
      <c r="I1106" t="str">
        <f>INDEX(Mapping!$B$2:$T$7793,MATCH(Data!$A1106,Mapping!$B$3:$B$7793,0),MATCH(Data!$I$1,Mapping!$B$2:$T$2,0))</f>
        <v>Home Office</v>
      </c>
      <c r="J1106">
        <f>VLOOKUP($A1106,Mapping!$X$3:$Y$7793,2,0)</f>
        <v>98115</v>
      </c>
      <c r="K1106" t="str">
        <f>VLOOKUP($J1106,Mapping!$AB$3:$AC$475,2,0)</f>
        <v>Whittier</v>
      </c>
      <c r="L1106" t="str">
        <f>VLOOKUP($K1106,Mapping!$AF$3:$AG$475,2,0)</f>
        <v>California</v>
      </c>
      <c r="M1106" t="str">
        <f>VLOOKUP($L1106,Mapping!$AI$3:$AJ$48,2,0)</f>
        <v>United States</v>
      </c>
      <c r="N1106" t="str">
        <f>VLOOKUP($L1106,Mapping!$AI$3:$AK$48,3,0)</f>
        <v>West</v>
      </c>
      <c r="O1106" t="str">
        <f>VLOOKUP(Table1[[#This Row],[Column1]],Mapping!$AM$8:$AN$11,2,0)</f>
        <v>Furniture</v>
      </c>
      <c r="P1106" t="str">
        <f>VLOOKUP(Table1[[#This Row],[Column3]],Mapping!$AP$5:$AQ$22,2,0)</f>
        <v>Tables</v>
      </c>
      <c r="Q1106">
        <v>653.54999999999995</v>
      </c>
      <c r="R1106">
        <v>3</v>
      </c>
      <c r="S1106">
        <v>111.10349999999994</v>
      </c>
    </row>
    <row r="1107" spans="1:19" x14ac:dyDescent="0.35">
      <c r="A1107">
        <v>3921</v>
      </c>
      <c r="B1107" t="s">
        <v>3544</v>
      </c>
      <c r="C1107" t="s">
        <v>831</v>
      </c>
      <c r="D1107" t="str">
        <f>MID(Table1[[#This Row],[Product ID]],5,2)</f>
        <v>AC</v>
      </c>
      <c r="E1107" t="str">
        <f>LEFT(Table1[[#This Row],[Product ID]],3)</f>
        <v>TEC</v>
      </c>
      <c r="F1107" s="10">
        <f>VLOOKUP(Table1[[#This Row],[Order ID]],Mapping!H1107:J8898,3,0)</f>
        <v>40639</v>
      </c>
      <c r="G1107" s="10">
        <f>VLOOKUP(Table1[[#This Row],[Order ID]],Mapping!H1107:K8898,4,0)</f>
        <v>40645</v>
      </c>
      <c r="H1107" t="str">
        <f>INDEX(Mapping!$B$2:$T$7793,MATCH(Data!$A1107,Mapping!$B$3:$B$7793,0),MATCH(Data!$H$1,Mapping!$B$2:$T$2,0))</f>
        <v>Standard Class</v>
      </c>
      <c r="I1107" t="str">
        <f>INDEX(Mapping!$B$2:$T$7793,MATCH(Data!$A1107,Mapping!$B$3:$B$7793,0),MATCH(Data!$I$1,Mapping!$B$2:$T$2,0))</f>
        <v>Corporate</v>
      </c>
      <c r="J1107">
        <f>VLOOKUP($A1107,Mapping!$X$3:$Y$7793,2,0)</f>
        <v>98115</v>
      </c>
      <c r="K1107" t="str">
        <f>VLOOKUP($J1107,Mapping!$AB$3:$AC$475,2,0)</f>
        <v>Whittier</v>
      </c>
      <c r="L1107" t="str">
        <f>VLOOKUP($K1107,Mapping!$AF$3:$AG$475,2,0)</f>
        <v>California</v>
      </c>
      <c r="M1107" t="str">
        <f>VLOOKUP($L1107,Mapping!$AI$3:$AJ$48,2,0)</f>
        <v>United States</v>
      </c>
      <c r="N1107" t="str">
        <f>VLOOKUP($L1107,Mapping!$AI$3:$AK$48,3,0)</f>
        <v>West</v>
      </c>
      <c r="O1107" t="str">
        <f>VLOOKUP(Table1[[#This Row],[Column1]],Mapping!$AM$8:$AN$11,2,0)</f>
        <v>Technology</v>
      </c>
      <c r="P1107" t="str">
        <f>VLOOKUP(Table1[[#This Row],[Column3]],Mapping!$AP$5:$AQ$22,2,0)</f>
        <v>Accessories</v>
      </c>
      <c r="Q1107">
        <v>33.9</v>
      </c>
      <c r="R1107">
        <v>2</v>
      </c>
      <c r="S1107">
        <v>2.0339999999999989</v>
      </c>
    </row>
    <row r="1108" spans="1:19" x14ac:dyDescent="0.35">
      <c r="A1108">
        <v>5785</v>
      </c>
      <c r="B1108" t="s">
        <v>4651</v>
      </c>
      <c r="C1108" t="s">
        <v>712</v>
      </c>
      <c r="D1108" t="str">
        <f>MID(Table1[[#This Row],[Product ID]],5,2)</f>
        <v>BO</v>
      </c>
      <c r="E1108" t="str">
        <f>LEFT(Table1[[#This Row],[Product ID]],3)</f>
        <v>FUR</v>
      </c>
      <c r="F1108" s="10">
        <f>VLOOKUP(Table1[[#This Row],[Order ID]],Mapping!H1108:J8899,3,0)</f>
        <v>41043</v>
      </c>
      <c r="G1108" s="10">
        <f>VLOOKUP(Table1[[#This Row],[Order ID]],Mapping!H1108:K8899,4,0)</f>
        <v>41048</v>
      </c>
      <c r="H1108" t="str">
        <f>INDEX(Mapping!$B$2:$T$7793,MATCH(Data!$A1108,Mapping!$B$3:$B$7793,0),MATCH(Data!$H$1,Mapping!$B$2:$T$2,0))</f>
        <v>Standard Class</v>
      </c>
      <c r="I1108" t="str">
        <f>INDEX(Mapping!$B$2:$T$7793,MATCH(Data!$A1108,Mapping!$B$3:$B$7793,0),MATCH(Data!$I$1,Mapping!$B$2:$T$2,0))</f>
        <v>Consumer</v>
      </c>
      <c r="J1108">
        <f>VLOOKUP($A1108,Mapping!$X$3:$Y$7793,2,0)</f>
        <v>93010</v>
      </c>
      <c r="K1108" t="str">
        <f>VLOOKUP($J1108,Mapping!$AB$3:$AC$475,2,0)</f>
        <v>Pine Bluff</v>
      </c>
      <c r="L1108" t="str">
        <f>VLOOKUP($K1108,Mapping!$AF$3:$AG$475,2,0)</f>
        <v>Arkansas</v>
      </c>
      <c r="M1108" t="str">
        <f>VLOOKUP($L1108,Mapping!$AI$3:$AJ$48,2,0)</f>
        <v>United States</v>
      </c>
      <c r="N1108" t="str">
        <f>VLOOKUP($L1108,Mapping!$AI$3:$AK$48,3,0)</f>
        <v>South</v>
      </c>
      <c r="O1108" t="str">
        <f>VLOOKUP(Table1[[#This Row],[Column1]],Mapping!$AM$8:$AN$11,2,0)</f>
        <v>Furniture</v>
      </c>
      <c r="P1108" t="str">
        <f>VLOOKUP(Table1[[#This Row],[Column3]],Mapping!$AP$5:$AQ$22,2,0)</f>
        <v>Bookcases</v>
      </c>
      <c r="Q1108">
        <v>509.95749999999992</v>
      </c>
      <c r="R1108">
        <v>5</v>
      </c>
      <c r="S1108">
        <v>41.996499999999941</v>
      </c>
    </row>
    <row r="1109" spans="1:19" x14ac:dyDescent="0.35">
      <c r="A1109">
        <v>5786</v>
      </c>
      <c r="B1109" t="s">
        <v>4651</v>
      </c>
      <c r="C1109" t="s">
        <v>628</v>
      </c>
      <c r="D1109" t="str">
        <f>MID(Table1[[#This Row],[Product ID]],5,2)</f>
        <v>FU</v>
      </c>
      <c r="E1109" t="str">
        <f>LEFT(Table1[[#This Row],[Product ID]],3)</f>
        <v>FUR</v>
      </c>
      <c r="F1109" s="10">
        <f>VLOOKUP(Table1[[#This Row],[Order ID]],Mapping!H1109:J8900,3,0)</f>
        <v>41043</v>
      </c>
      <c r="G1109" s="10">
        <f>VLOOKUP(Table1[[#This Row],[Order ID]],Mapping!H1109:K8900,4,0)</f>
        <v>41048</v>
      </c>
      <c r="H1109" t="str">
        <f>INDEX(Mapping!$B$2:$T$7793,MATCH(Data!$A1109,Mapping!$B$3:$B$7793,0),MATCH(Data!$H$1,Mapping!$B$2:$T$2,0))</f>
        <v>Standard Class</v>
      </c>
      <c r="I1109" t="str">
        <f>INDEX(Mapping!$B$2:$T$7793,MATCH(Data!$A1109,Mapping!$B$3:$B$7793,0),MATCH(Data!$I$1,Mapping!$B$2:$T$2,0))</f>
        <v>Corporate</v>
      </c>
      <c r="J1109">
        <f>VLOOKUP($A1109,Mapping!$X$3:$Y$7793,2,0)</f>
        <v>93010</v>
      </c>
      <c r="K1109" t="str">
        <f>VLOOKUP($J1109,Mapping!$AB$3:$AC$475,2,0)</f>
        <v>Pine Bluff</v>
      </c>
      <c r="L1109" t="str">
        <f>VLOOKUP($K1109,Mapping!$AF$3:$AG$475,2,0)</f>
        <v>Arkansas</v>
      </c>
      <c r="M1109" t="str">
        <f>VLOOKUP($L1109,Mapping!$AI$3:$AJ$48,2,0)</f>
        <v>United States</v>
      </c>
      <c r="N1109" t="str">
        <f>VLOOKUP($L1109,Mapping!$AI$3:$AK$48,3,0)</f>
        <v>South</v>
      </c>
      <c r="O1109" t="str">
        <f>VLOOKUP(Table1[[#This Row],[Column1]],Mapping!$AM$8:$AN$11,2,0)</f>
        <v>Furniture</v>
      </c>
      <c r="P1109" t="str">
        <f>VLOOKUP(Table1[[#This Row],[Column3]],Mapping!$AP$5:$AQ$22,2,0)</f>
        <v>Furnishings</v>
      </c>
      <c r="Q1109">
        <v>122.91</v>
      </c>
      <c r="R1109">
        <v>3</v>
      </c>
      <c r="S1109">
        <v>34.414800000000007</v>
      </c>
    </row>
    <row r="1110" spans="1:19" x14ac:dyDescent="0.35">
      <c r="A1110">
        <v>5787</v>
      </c>
      <c r="B1110" t="s">
        <v>4651</v>
      </c>
      <c r="C1110" t="s">
        <v>1842</v>
      </c>
      <c r="D1110" t="str">
        <f>MID(Table1[[#This Row],[Product ID]],5,2)</f>
        <v>CH</v>
      </c>
      <c r="E1110" t="str">
        <f>LEFT(Table1[[#This Row],[Product ID]],3)</f>
        <v>FUR</v>
      </c>
      <c r="F1110" s="10">
        <f>VLOOKUP(Table1[[#This Row],[Order ID]],Mapping!H1110:J8901,3,0)</f>
        <v>41043</v>
      </c>
      <c r="G1110" s="10">
        <f>VLOOKUP(Table1[[#This Row],[Order ID]],Mapping!H1110:K8901,4,0)</f>
        <v>41048</v>
      </c>
      <c r="H1110" t="str">
        <f>INDEX(Mapping!$B$2:$T$7793,MATCH(Data!$A1110,Mapping!$B$3:$B$7793,0),MATCH(Data!$H$1,Mapping!$B$2:$T$2,0))</f>
        <v>Standard Class</v>
      </c>
      <c r="I1110" t="str">
        <f>INDEX(Mapping!$B$2:$T$7793,MATCH(Data!$A1110,Mapping!$B$3:$B$7793,0),MATCH(Data!$I$1,Mapping!$B$2:$T$2,0))</f>
        <v>Corporate</v>
      </c>
      <c r="J1110">
        <f>VLOOKUP($A1110,Mapping!$X$3:$Y$7793,2,0)</f>
        <v>93010</v>
      </c>
      <c r="K1110" t="str">
        <f>VLOOKUP($J1110,Mapping!$AB$3:$AC$475,2,0)</f>
        <v>Pine Bluff</v>
      </c>
      <c r="L1110" t="str">
        <f>VLOOKUP($K1110,Mapping!$AF$3:$AG$475,2,0)</f>
        <v>Arkansas</v>
      </c>
      <c r="M1110" t="str">
        <f>VLOOKUP($L1110,Mapping!$AI$3:$AJ$48,2,0)</f>
        <v>United States</v>
      </c>
      <c r="N1110" t="str">
        <f>VLOOKUP($L1110,Mapping!$AI$3:$AK$48,3,0)</f>
        <v>South</v>
      </c>
      <c r="O1110" t="str">
        <f>VLOOKUP(Table1[[#This Row],[Column1]],Mapping!$AM$8:$AN$11,2,0)</f>
        <v>Furniture</v>
      </c>
      <c r="P1110" t="str">
        <f>VLOOKUP(Table1[[#This Row],[Column3]],Mapping!$AP$5:$AQ$22,2,0)</f>
        <v>Chairs</v>
      </c>
      <c r="Q1110">
        <v>97.567999999999998</v>
      </c>
      <c r="R1110">
        <v>2</v>
      </c>
      <c r="S1110">
        <v>-6.0980000000000025</v>
      </c>
    </row>
    <row r="1111" spans="1:19" x14ac:dyDescent="0.35">
      <c r="A1111">
        <v>5788</v>
      </c>
      <c r="B1111" t="s">
        <v>4651</v>
      </c>
      <c r="C1111" t="s">
        <v>2549</v>
      </c>
      <c r="D1111" t="str">
        <f>MID(Table1[[#This Row],[Product ID]],5,2)</f>
        <v>CH</v>
      </c>
      <c r="E1111" t="str">
        <f>LEFT(Table1[[#This Row],[Product ID]],3)</f>
        <v>FUR</v>
      </c>
      <c r="F1111" s="10">
        <f>VLOOKUP(Table1[[#This Row],[Order ID]],Mapping!H1111:J8902,3,0)</f>
        <v>41043</v>
      </c>
      <c r="G1111" s="10">
        <f>VLOOKUP(Table1[[#This Row],[Order ID]],Mapping!H1111:K8902,4,0)</f>
        <v>41048</v>
      </c>
      <c r="H1111" t="str">
        <f>INDEX(Mapping!$B$2:$T$7793,MATCH(Data!$A1111,Mapping!$B$3:$B$7793,0),MATCH(Data!$H$1,Mapping!$B$2:$T$2,0))</f>
        <v>Standard Class</v>
      </c>
      <c r="I1111" t="str">
        <f>INDEX(Mapping!$B$2:$T$7793,MATCH(Data!$A1111,Mapping!$B$3:$B$7793,0),MATCH(Data!$I$1,Mapping!$B$2:$T$2,0))</f>
        <v>Corporate</v>
      </c>
      <c r="J1111">
        <f>VLOOKUP($A1111,Mapping!$X$3:$Y$7793,2,0)</f>
        <v>93010</v>
      </c>
      <c r="K1111" t="str">
        <f>VLOOKUP($J1111,Mapping!$AB$3:$AC$475,2,0)</f>
        <v>Pine Bluff</v>
      </c>
      <c r="L1111" t="str">
        <f>VLOOKUP($K1111,Mapping!$AF$3:$AG$475,2,0)</f>
        <v>Arkansas</v>
      </c>
      <c r="M1111" t="str">
        <f>VLOOKUP($L1111,Mapping!$AI$3:$AJ$48,2,0)</f>
        <v>United States</v>
      </c>
      <c r="N1111" t="str">
        <f>VLOOKUP($L1111,Mapping!$AI$3:$AK$48,3,0)</f>
        <v>South</v>
      </c>
      <c r="O1111" t="str">
        <f>VLOOKUP(Table1[[#This Row],[Column1]],Mapping!$AM$8:$AN$11,2,0)</f>
        <v>Furniture</v>
      </c>
      <c r="P1111" t="str">
        <f>VLOOKUP(Table1[[#This Row],[Column3]],Mapping!$AP$5:$AQ$22,2,0)</f>
        <v>Chairs</v>
      </c>
      <c r="Q1111">
        <v>722.35200000000009</v>
      </c>
      <c r="R1111">
        <v>3</v>
      </c>
      <c r="S1111">
        <v>81.264599999999916</v>
      </c>
    </row>
    <row r="1112" spans="1:19" x14ac:dyDescent="0.35">
      <c r="A1112">
        <v>3257</v>
      </c>
      <c r="B1112" t="s">
        <v>3107</v>
      </c>
      <c r="C1112" t="s">
        <v>952</v>
      </c>
      <c r="D1112" t="str">
        <f>MID(Table1[[#This Row],[Product ID]],5,2)</f>
        <v>PA</v>
      </c>
      <c r="E1112" t="str">
        <f>LEFT(Table1[[#This Row],[Product ID]],3)</f>
        <v>OFF</v>
      </c>
      <c r="F1112" s="10">
        <f>VLOOKUP(Table1[[#This Row],[Order ID]],Mapping!H1112:J8903,3,0)</f>
        <v>41012</v>
      </c>
      <c r="G1112" s="10">
        <f>VLOOKUP(Table1[[#This Row],[Order ID]],Mapping!H1112:K8903,4,0)</f>
        <v>41013</v>
      </c>
      <c r="H1112" t="str">
        <f>INDEX(Mapping!$B$2:$T$7793,MATCH(Data!$A1112,Mapping!$B$3:$B$7793,0),MATCH(Data!$H$1,Mapping!$B$2:$T$2,0))</f>
        <v>Standard Class</v>
      </c>
      <c r="I1112" t="str">
        <f>INDEX(Mapping!$B$2:$T$7793,MATCH(Data!$A1112,Mapping!$B$3:$B$7793,0),MATCH(Data!$I$1,Mapping!$B$2:$T$2,0))</f>
        <v>Consumer</v>
      </c>
      <c r="J1112">
        <f>VLOOKUP($A1112,Mapping!$X$3:$Y$7793,2,0)</f>
        <v>85204</v>
      </c>
      <c r="K1112" t="str">
        <f>VLOOKUP($J1112,Mapping!$AB$3:$AC$475,2,0)</f>
        <v>Mount Vernon</v>
      </c>
      <c r="L1112" t="str">
        <f>VLOOKUP($K1112,Mapping!$AF$3:$AG$475,2,0)</f>
        <v>New York</v>
      </c>
      <c r="M1112" t="str">
        <f>VLOOKUP($L1112,Mapping!$AI$3:$AJ$48,2,0)</f>
        <v>United States</v>
      </c>
      <c r="N1112" t="str">
        <f>VLOOKUP($L1112,Mapping!$AI$3:$AK$48,3,0)</f>
        <v>East</v>
      </c>
      <c r="O1112" t="str">
        <f>VLOOKUP(Table1[[#This Row],[Column1]],Mapping!$AM$8:$AN$11,2,0)</f>
        <v>Office Supplies</v>
      </c>
      <c r="P1112" t="str">
        <f>VLOOKUP(Table1[[#This Row],[Column3]],Mapping!$AP$5:$AQ$22,2,0)</f>
        <v>Paper</v>
      </c>
      <c r="Q1112">
        <v>31.104000000000006</v>
      </c>
      <c r="R1112">
        <v>6</v>
      </c>
      <c r="S1112">
        <v>10.8864</v>
      </c>
    </row>
    <row r="1113" spans="1:19" x14ac:dyDescent="0.35">
      <c r="A1113">
        <v>3258</v>
      </c>
      <c r="B1113" t="s">
        <v>3107</v>
      </c>
      <c r="C1113" t="s">
        <v>1256</v>
      </c>
      <c r="D1113" t="str">
        <f>MID(Table1[[#This Row],[Product ID]],5,2)</f>
        <v>PA</v>
      </c>
      <c r="E1113" t="str">
        <f>LEFT(Table1[[#This Row],[Product ID]],3)</f>
        <v>OFF</v>
      </c>
      <c r="F1113" s="10">
        <f>VLOOKUP(Table1[[#This Row],[Order ID]],Mapping!H1113:J8904,3,0)</f>
        <v>41012</v>
      </c>
      <c r="G1113" s="10">
        <f>VLOOKUP(Table1[[#This Row],[Order ID]],Mapping!H1113:K8904,4,0)</f>
        <v>41013</v>
      </c>
      <c r="H1113" t="str">
        <f>INDEX(Mapping!$B$2:$T$7793,MATCH(Data!$A1113,Mapping!$B$3:$B$7793,0),MATCH(Data!$H$1,Mapping!$B$2:$T$2,0))</f>
        <v>First Class</v>
      </c>
      <c r="I1113" t="str">
        <f>INDEX(Mapping!$B$2:$T$7793,MATCH(Data!$A1113,Mapping!$B$3:$B$7793,0),MATCH(Data!$I$1,Mapping!$B$2:$T$2,0))</f>
        <v>Home Office</v>
      </c>
      <c r="J1113">
        <f>VLOOKUP($A1113,Mapping!$X$3:$Y$7793,2,0)</f>
        <v>85204</v>
      </c>
      <c r="K1113" t="str">
        <f>VLOOKUP($J1113,Mapping!$AB$3:$AC$475,2,0)</f>
        <v>Mount Vernon</v>
      </c>
      <c r="L1113" t="str">
        <f>VLOOKUP($K1113,Mapping!$AF$3:$AG$475,2,0)</f>
        <v>New York</v>
      </c>
      <c r="M1113" t="str">
        <f>VLOOKUP($L1113,Mapping!$AI$3:$AJ$48,2,0)</f>
        <v>United States</v>
      </c>
      <c r="N1113" t="str">
        <f>VLOOKUP($L1113,Mapping!$AI$3:$AK$48,3,0)</f>
        <v>East</v>
      </c>
      <c r="O1113" t="str">
        <f>VLOOKUP(Table1[[#This Row],[Column1]],Mapping!$AM$8:$AN$11,2,0)</f>
        <v>Office Supplies</v>
      </c>
      <c r="P1113" t="str">
        <f>VLOOKUP(Table1[[#This Row],[Column3]],Mapping!$AP$5:$AQ$22,2,0)</f>
        <v>Paper</v>
      </c>
      <c r="Q1113">
        <v>54.816000000000003</v>
      </c>
      <c r="R1113">
        <v>3</v>
      </c>
      <c r="S1113">
        <v>17.815199999999997</v>
      </c>
    </row>
    <row r="1114" spans="1:19" x14ac:dyDescent="0.35">
      <c r="A1114">
        <v>648</v>
      </c>
      <c r="B1114" t="s">
        <v>844</v>
      </c>
      <c r="C1114" t="s">
        <v>845</v>
      </c>
      <c r="D1114" t="str">
        <f>MID(Table1[[#This Row],[Product ID]],5,2)</f>
        <v>AR</v>
      </c>
      <c r="E1114" t="str">
        <f>LEFT(Table1[[#This Row],[Product ID]],3)</f>
        <v>OFF</v>
      </c>
      <c r="F1114" s="10" t="e">
        <f>VLOOKUP(Table1[[#This Row],[Order ID]],Mapping!H1114:J8905,3,0)</f>
        <v>#N/A</v>
      </c>
      <c r="G1114" s="10" t="e">
        <f>VLOOKUP(Table1[[#This Row],[Order ID]],Mapping!H1114:K8905,4,0)</f>
        <v>#N/A</v>
      </c>
      <c r="H1114" t="str">
        <f>INDEX(Mapping!$B$2:$T$7793,MATCH(Data!$A1114,Mapping!$B$3:$B$7793,0),MATCH(Data!$H$1,Mapping!$B$2:$T$2,0))</f>
        <v>Standard Class</v>
      </c>
      <c r="I1114" t="str">
        <f>INDEX(Mapping!$B$2:$T$7793,MATCH(Data!$A1114,Mapping!$B$3:$B$7793,0),MATCH(Data!$I$1,Mapping!$B$2:$T$2,0))</f>
        <v>Corporate</v>
      </c>
      <c r="J1114">
        <f>VLOOKUP($A1114,Mapping!$X$3:$Y$7793,2,0)</f>
        <v>10035</v>
      </c>
      <c r="K1114" t="str">
        <f>VLOOKUP($J1114,Mapping!$AB$3:$AC$475,2,0)</f>
        <v>Grand Prairie</v>
      </c>
      <c r="L1114" t="str">
        <f>VLOOKUP($K1114,Mapping!$AF$3:$AG$475,2,0)</f>
        <v>Texas</v>
      </c>
      <c r="M1114" t="str">
        <f>VLOOKUP($L1114,Mapping!$AI$3:$AJ$48,2,0)</f>
        <v>United States</v>
      </c>
      <c r="N1114" t="str">
        <f>VLOOKUP($L1114,Mapping!$AI$3:$AK$48,3,0)</f>
        <v>Central</v>
      </c>
      <c r="O1114" t="str">
        <f>VLOOKUP(Table1[[#This Row],[Column1]],Mapping!$AM$8:$AN$11,2,0)</f>
        <v>Office Supplies</v>
      </c>
      <c r="P1114" t="str">
        <f>VLOOKUP(Table1[[#This Row],[Column3]],Mapping!$AP$5:$AQ$22,2,0)</f>
        <v>Art</v>
      </c>
      <c r="Q1114">
        <v>60.449999999999996</v>
      </c>
      <c r="R1114">
        <v>3</v>
      </c>
      <c r="S1114">
        <v>16.3215</v>
      </c>
    </row>
    <row r="1115" spans="1:19" x14ac:dyDescent="0.35">
      <c r="A1115">
        <v>649</v>
      </c>
      <c r="B1115" t="s">
        <v>844</v>
      </c>
      <c r="C1115" t="s">
        <v>846</v>
      </c>
      <c r="D1115" t="str">
        <f>MID(Table1[[#This Row],[Product ID]],5,2)</f>
        <v>AR</v>
      </c>
      <c r="E1115" t="str">
        <f>LEFT(Table1[[#This Row],[Product ID]],3)</f>
        <v>OFF</v>
      </c>
      <c r="F1115" s="10" t="e">
        <f>VLOOKUP(Table1[[#This Row],[Order ID]],Mapping!H1115:J8906,3,0)</f>
        <v>#N/A</v>
      </c>
      <c r="G1115" s="10" t="e">
        <f>VLOOKUP(Table1[[#This Row],[Order ID]],Mapping!H1115:K8906,4,0)</f>
        <v>#N/A</v>
      </c>
      <c r="H1115" t="str">
        <f>INDEX(Mapping!$B$2:$T$7793,MATCH(Data!$A1115,Mapping!$B$3:$B$7793,0),MATCH(Data!$H$1,Mapping!$B$2:$T$2,0))</f>
        <v>Standard Class</v>
      </c>
      <c r="I1115" t="str">
        <f>INDEX(Mapping!$B$2:$T$7793,MATCH(Data!$A1115,Mapping!$B$3:$B$7793,0),MATCH(Data!$I$1,Mapping!$B$2:$T$2,0))</f>
        <v>Corporate</v>
      </c>
      <c r="J1115">
        <f>VLOOKUP($A1115,Mapping!$X$3:$Y$7793,2,0)</f>
        <v>10035</v>
      </c>
      <c r="K1115" t="str">
        <f>VLOOKUP($J1115,Mapping!$AB$3:$AC$475,2,0)</f>
        <v>Grand Prairie</v>
      </c>
      <c r="L1115" t="str">
        <f>VLOOKUP($K1115,Mapping!$AF$3:$AG$475,2,0)</f>
        <v>Texas</v>
      </c>
      <c r="M1115" t="str">
        <f>VLOOKUP($L1115,Mapping!$AI$3:$AJ$48,2,0)</f>
        <v>United States</v>
      </c>
      <c r="N1115" t="str">
        <f>VLOOKUP($L1115,Mapping!$AI$3:$AK$48,3,0)</f>
        <v>Central</v>
      </c>
      <c r="O1115" t="str">
        <f>VLOOKUP(Table1[[#This Row],[Column1]],Mapping!$AM$8:$AN$11,2,0)</f>
        <v>Office Supplies</v>
      </c>
      <c r="P1115" t="str">
        <f>VLOOKUP(Table1[[#This Row],[Column3]],Mapping!$AP$5:$AQ$22,2,0)</f>
        <v>Art</v>
      </c>
      <c r="Q1115">
        <v>11.52</v>
      </c>
      <c r="R1115">
        <v>4</v>
      </c>
      <c r="S1115">
        <v>3.3407999999999998</v>
      </c>
    </row>
    <row r="1116" spans="1:19" x14ac:dyDescent="0.35">
      <c r="A1116">
        <v>650</v>
      </c>
      <c r="B1116" t="s">
        <v>844</v>
      </c>
      <c r="C1116" t="s">
        <v>847</v>
      </c>
      <c r="D1116" t="str">
        <f>MID(Table1[[#This Row],[Product ID]],5,2)</f>
        <v>BO</v>
      </c>
      <c r="E1116" t="str">
        <f>LEFT(Table1[[#This Row],[Product ID]],3)</f>
        <v>FUR</v>
      </c>
      <c r="F1116" s="10" t="e">
        <f>VLOOKUP(Table1[[#This Row],[Order ID]],Mapping!H1116:J8907,3,0)</f>
        <v>#N/A</v>
      </c>
      <c r="G1116" s="10" t="e">
        <f>VLOOKUP(Table1[[#This Row],[Order ID]],Mapping!H1116:K8907,4,0)</f>
        <v>#N/A</v>
      </c>
      <c r="H1116" t="str">
        <f>INDEX(Mapping!$B$2:$T$7793,MATCH(Data!$A1116,Mapping!$B$3:$B$7793,0),MATCH(Data!$H$1,Mapping!$B$2:$T$2,0))</f>
        <v>Standard Class</v>
      </c>
      <c r="I1116" t="str">
        <f>INDEX(Mapping!$B$2:$T$7793,MATCH(Data!$A1116,Mapping!$B$3:$B$7793,0),MATCH(Data!$I$1,Mapping!$B$2:$T$2,0))</f>
        <v>Corporate</v>
      </c>
      <c r="J1116">
        <f>VLOOKUP($A1116,Mapping!$X$3:$Y$7793,2,0)</f>
        <v>10035</v>
      </c>
      <c r="K1116" t="str">
        <f>VLOOKUP($J1116,Mapping!$AB$3:$AC$475,2,0)</f>
        <v>Grand Prairie</v>
      </c>
      <c r="L1116" t="str">
        <f>VLOOKUP($K1116,Mapping!$AF$3:$AG$475,2,0)</f>
        <v>Texas</v>
      </c>
      <c r="M1116" t="str">
        <f>VLOOKUP($L1116,Mapping!$AI$3:$AJ$48,2,0)</f>
        <v>United States</v>
      </c>
      <c r="N1116" t="str">
        <f>VLOOKUP($L1116,Mapping!$AI$3:$AK$48,3,0)</f>
        <v>Central</v>
      </c>
      <c r="O1116" t="str">
        <f>VLOOKUP(Table1[[#This Row],[Column1]],Mapping!$AM$8:$AN$11,2,0)</f>
        <v>Furniture</v>
      </c>
      <c r="P1116" t="str">
        <f>VLOOKUP(Table1[[#This Row],[Column3]],Mapping!$AP$5:$AQ$22,2,0)</f>
        <v>Bookcases</v>
      </c>
      <c r="Q1116">
        <v>186.048</v>
      </c>
      <c r="R1116">
        <v>4</v>
      </c>
      <c r="S1116">
        <v>9.3024000000000058</v>
      </c>
    </row>
    <row r="1117" spans="1:19" x14ac:dyDescent="0.35">
      <c r="A1117">
        <v>1918</v>
      </c>
      <c r="B1117" t="s">
        <v>2114</v>
      </c>
      <c r="C1117" t="s">
        <v>2115</v>
      </c>
      <c r="D1117" t="str">
        <f>MID(Table1[[#This Row],[Product ID]],5,2)</f>
        <v>EN</v>
      </c>
      <c r="E1117" t="str">
        <f>LEFT(Table1[[#This Row],[Product ID]],3)</f>
        <v>OFF</v>
      </c>
      <c r="F1117" s="10">
        <f>VLOOKUP(Table1[[#This Row],[Order ID]],Mapping!H1117:J8908,3,0)</f>
        <v>41177</v>
      </c>
      <c r="G1117" s="10">
        <f>VLOOKUP(Table1[[#This Row],[Order ID]],Mapping!H1117:K8908,4,0)</f>
        <v>41183</v>
      </c>
      <c r="H1117" t="str">
        <f>INDEX(Mapping!$B$2:$T$7793,MATCH(Data!$A1117,Mapping!$B$3:$B$7793,0),MATCH(Data!$H$1,Mapping!$B$2:$T$2,0))</f>
        <v>Standard Class</v>
      </c>
      <c r="I1117" t="str">
        <f>INDEX(Mapping!$B$2:$T$7793,MATCH(Data!$A1117,Mapping!$B$3:$B$7793,0),MATCH(Data!$I$1,Mapping!$B$2:$T$2,0))</f>
        <v>Consumer</v>
      </c>
      <c r="J1117">
        <f>VLOOKUP($A1117,Mapping!$X$3:$Y$7793,2,0)</f>
        <v>90004</v>
      </c>
      <c r="K1117" t="str">
        <f>VLOOKUP($J1117,Mapping!$AB$3:$AC$475,2,0)</f>
        <v>Durham</v>
      </c>
      <c r="L1117" t="str">
        <f>VLOOKUP($K1117,Mapping!$AF$3:$AG$475,2,0)</f>
        <v>North Carolina</v>
      </c>
      <c r="M1117" t="str">
        <f>VLOOKUP($L1117,Mapping!$AI$3:$AJ$48,2,0)</f>
        <v>United States</v>
      </c>
      <c r="N1117" t="str">
        <f>VLOOKUP($L1117,Mapping!$AI$3:$AK$48,3,0)</f>
        <v>South</v>
      </c>
      <c r="O1117" t="str">
        <f>VLOOKUP(Table1[[#This Row],[Column1]],Mapping!$AM$8:$AN$11,2,0)</f>
        <v>Office Supplies</v>
      </c>
      <c r="P1117" t="str">
        <f>VLOOKUP(Table1[[#This Row],[Column3]],Mapping!$AP$5:$AQ$22,2,0)</f>
        <v>Envelopes</v>
      </c>
      <c r="Q1117">
        <v>17.48</v>
      </c>
      <c r="R1117">
        <v>2</v>
      </c>
      <c r="S1117">
        <v>8.2156000000000002</v>
      </c>
    </row>
    <row r="1118" spans="1:19" x14ac:dyDescent="0.35">
      <c r="A1118">
        <v>3184</v>
      </c>
      <c r="B1118" t="s">
        <v>3062</v>
      </c>
      <c r="C1118" t="s">
        <v>280</v>
      </c>
      <c r="D1118" t="str">
        <f>MID(Table1[[#This Row],[Product ID]],5,2)</f>
        <v>FA</v>
      </c>
      <c r="E1118" t="str">
        <f>LEFT(Table1[[#This Row],[Product ID]],3)</f>
        <v>OFF</v>
      </c>
      <c r="F1118" s="10">
        <f>VLOOKUP(Table1[[#This Row],[Order ID]],Mapping!H1118:J8909,3,0)</f>
        <v>41262</v>
      </c>
      <c r="G1118" s="10">
        <f>VLOOKUP(Table1[[#This Row],[Order ID]],Mapping!H1118:K8909,4,0)</f>
        <v>41264</v>
      </c>
      <c r="H1118" t="str">
        <f>INDEX(Mapping!$B$2:$T$7793,MATCH(Data!$A1118,Mapping!$B$3:$B$7793,0),MATCH(Data!$H$1,Mapping!$B$2:$T$2,0))</f>
        <v>Second Class</v>
      </c>
      <c r="I1118" t="str">
        <f>INDEX(Mapping!$B$2:$T$7793,MATCH(Data!$A1118,Mapping!$B$3:$B$7793,0),MATCH(Data!$I$1,Mapping!$B$2:$T$2,0))</f>
        <v>Corporate</v>
      </c>
      <c r="J1118">
        <f>VLOOKUP($A1118,Mapping!$X$3:$Y$7793,2,0)</f>
        <v>68104</v>
      </c>
      <c r="K1118" t="str">
        <f>VLOOKUP($J1118,Mapping!$AB$3:$AC$475,2,0)</f>
        <v>Oakland</v>
      </c>
      <c r="L1118" t="str">
        <f>VLOOKUP($K1118,Mapping!$AF$3:$AG$475,2,0)</f>
        <v>California</v>
      </c>
      <c r="M1118" t="str">
        <f>VLOOKUP($L1118,Mapping!$AI$3:$AJ$48,2,0)</f>
        <v>United States</v>
      </c>
      <c r="N1118" t="str">
        <f>VLOOKUP($L1118,Mapping!$AI$3:$AK$48,3,0)</f>
        <v>West</v>
      </c>
      <c r="O1118" t="str">
        <f>VLOOKUP(Table1[[#This Row],[Column1]],Mapping!$AM$8:$AN$11,2,0)</f>
        <v>Office Supplies</v>
      </c>
      <c r="P1118" t="str">
        <f>VLOOKUP(Table1[[#This Row],[Column3]],Mapping!$AP$5:$AQ$22,2,0)</f>
        <v>Fasteners</v>
      </c>
      <c r="Q1118">
        <v>5.04</v>
      </c>
      <c r="R1118">
        <v>4</v>
      </c>
      <c r="S1118">
        <v>0.2016</v>
      </c>
    </row>
    <row r="1119" spans="1:19" x14ac:dyDescent="0.35">
      <c r="A1119">
        <v>3185</v>
      </c>
      <c r="B1119" t="s">
        <v>3062</v>
      </c>
      <c r="C1119" t="s">
        <v>1740</v>
      </c>
      <c r="D1119" t="str">
        <f>MID(Table1[[#This Row],[Product ID]],5,2)</f>
        <v>PA</v>
      </c>
      <c r="E1119" t="str">
        <f>LEFT(Table1[[#This Row],[Product ID]],3)</f>
        <v>OFF</v>
      </c>
      <c r="F1119" s="10">
        <f>VLOOKUP(Table1[[#This Row],[Order ID]],Mapping!H1119:J8910,3,0)</f>
        <v>41262</v>
      </c>
      <c r="G1119" s="10">
        <f>VLOOKUP(Table1[[#This Row],[Order ID]],Mapping!H1119:K8910,4,0)</f>
        <v>41264</v>
      </c>
      <c r="H1119" t="str">
        <f>INDEX(Mapping!$B$2:$T$7793,MATCH(Data!$A1119,Mapping!$B$3:$B$7793,0),MATCH(Data!$H$1,Mapping!$B$2:$T$2,0))</f>
        <v>Second Class</v>
      </c>
      <c r="I1119" t="str">
        <f>INDEX(Mapping!$B$2:$T$7793,MATCH(Data!$A1119,Mapping!$B$3:$B$7793,0),MATCH(Data!$I$1,Mapping!$B$2:$T$2,0))</f>
        <v>Corporate</v>
      </c>
      <c r="J1119">
        <f>VLOOKUP($A1119,Mapping!$X$3:$Y$7793,2,0)</f>
        <v>68104</v>
      </c>
      <c r="K1119" t="str">
        <f>VLOOKUP($J1119,Mapping!$AB$3:$AC$475,2,0)</f>
        <v>Oakland</v>
      </c>
      <c r="L1119" t="str">
        <f>VLOOKUP($K1119,Mapping!$AF$3:$AG$475,2,0)</f>
        <v>California</v>
      </c>
      <c r="M1119" t="str">
        <f>VLOOKUP($L1119,Mapping!$AI$3:$AJ$48,2,0)</f>
        <v>United States</v>
      </c>
      <c r="N1119" t="str">
        <f>VLOOKUP($L1119,Mapping!$AI$3:$AK$48,3,0)</f>
        <v>West</v>
      </c>
      <c r="O1119" t="str">
        <f>VLOOKUP(Table1[[#This Row],[Column1]],Mapping!$AM$8:$AN$11,2,0)</f>
        <v>Office Supplies</v>
      </c>
      <c r="P1119" t="str">
        <f>VLOOKUP(Table1[[#This Row],[Column3]],Mapping!$AP$5:$AQ$22,2,0)</f>
        <v>Paper</v>
      </c>
      <c r="Q1119">
        <v>116.28</v>
      </c>
      <c r="R1119">
        <v>3</v>
      </c>
      <c r="S1119">
        <v>56.977199999999996</v>
      </c>
    </row>
    <row r="1120" spans="1:19" x14ac:dyDescent="0.35">
      <c r="A1120">
        <v>5847</v>
      </c>
      <c r="B1120" t="s">
        <v>4680</v>
      </c>
      <c r="C1120" t="s">
        <v>124</v>
      </c>
      <c r="D1120" t="str">
        <f>MID(Table1[[#This Row],[Product ID]],5,2)</f>
        <v>BI</v>
      </c>
      <c r="E1120" t="str">
        <f>LEFT(Table1[[#This Row],[Product ID]],3)</f>
        <v>OFF</v>
      </c>
      <c r="F1120" s="10">
        <f>VLOOKUP(Table1[[#This Row],[Order ID]],Mapping!H1120:J8911,3,0)</f>
        <v>41167</v>
      </c>
      <c r="G1120" s="10">
        <f>VLOOKUP(Table1[[#This Row],[Order ID]],Mapping!H1120:K8911,4,0)</f>
        <v>41172</v>
      </c>
      <c r="H1120" t="str">
        <f>INDEX(Mapping!$B$2:$T$7793,MATCH(Data!$A1120,Mapping!$B$3:$B$7793,0),MATCH(Data!$H$1,Mapping!$B$2:$T$2,0))</f>
        <v>Standard Class</v>
      </c>
      <c r="I1120" t="str">
        <f>INDEX(Mapping!$B$2:$T$7793,MATCH(Data!$A1120,Mapping!$B$3:$B$7793,0),MATCH(Data!$I$1,Mapping!$B$2:$T$2,0))</f>
        <v>Consumer</v>
      </c>
      <c r="J1120">
        <f>VLOOKUP($A1120,Mapping!$X$3:$Y$7793,2,0)</f>
        <v>19143</v>
      </c>
      <c r="K1120" t="str">
        <f>VLOOKUP($J1120,Mapping!$AB$3:$AC$475,2,0)</f>
        <v>Norman</v>
      </c>
      <c r="L1120" t="str">
        <f>VLOOKUP($K1120,Mapping!$AF$3:$AG$475,2,0)</f>
        <v>Oklahoma</v>
      </c>
      <c r="M1120" t="str">
        <f>VLOOKUP($L1120,Mapping!$AI$3:$AJ$48,2,0)</f>
        <v>United States</v>
      </c>
      <c r="N1120" t="str">
        <f>VLOOKUP($L1120,Mapping!$AI$3:$AK$48,3,0)</f>
        <v>Central</v>
      </c>
      <c r="O1120" t="str">
        <f>VLOOKUP(Table1[[#This Row],[Column1]],Mapping!$AM$8:$AN$11,2,0)</f>
        <v>Office Supplies</v>
      </c>
      <c r="P1120" t="str">
        <f>VLOOKUP(Table1[[#This Row],[Column3]],Mapping!$AP$5:$AQ$22,2,0)</f>
        <v>Binders</v>
      </c>
      <c r="Q1120">
        <v>3.5760000000000005</v>
      </c>
      <c r="R1120">
        <v>4</v>
      </c>
      <c r="S1120">
        <v>-2.8608000000000002</v>
      </c>
    </row>
    <row r="1121" spans="1:19" x14ac:dyDescent="0.35">
      <c r="A1121">
        <v>5848</v>
      </c>
      <c r="B1121" t="s">
        <v>4680</v>
      </c>
      <c r="C1121" t="s">
        <v>223</v>
      </c>
      <c r="D1121" t="str">
        <f>MID(Table1[[#This Row],[Product ID]],5,2)</f>
        <v>ST</v>
      </c>
      <c r="E1121" t="str">
        <f>LEFT(Table1[[#This Row],[Product ID]],3)</f>
        <v>OFF</v>
      </c>
      <c r="F1121" s="10">
        <f>VLOOKUP(Table1[[#This Row],[Order ID]],Mapping!H1121:J8912,3,0)</f>
        <v>41167</v>
      </c>
      <c r="G1121" s="10">
        <f>VLOOKUP(Table1[[#This Row],[Order ID]],Mapping!H1121:K8912,4,0)</f>
        <v>41172</v>
      </c>
      <c r="H1121" t="str">
        <f>INDEX(Mapping!$B$2:$T$7793,MATCH(Data!$A1121,Mapping!$B$3:$B$7793,0),MATCH(Data!$H$1,Mapping!$B$2:$T$2,0))</f>
        <v>Standard Class</v>
      </c>
      <c r="I1121" t="str">
        <f>INDEX(Mapping!$B$2:$T$7793,MATCH(Data!$A1121,Mapping!$B$3:$B$7793,0),MATCH(Data!$I$1,Mapping!$B$2:$T$2,0))</f>
        <v>Corporate</v>
      </c>
      <c r="J1121">
        <f>VLOOKUP($A1121,Mapping!$X$3:$Y$7793,2,0)</f>
        <v>19143</v>
      </c>
      <c r="K1121" t="str">
        <f>VLOOKUP($J1121,Mapping!$AB$3:$AC$475,2,0)</f>
        <v>Norman</v>
      </c>
      <c r="L1121" t="str">
        <f>VLOOKUP($K1121,Mapping!$AF$3:$AG$475,2,0)</f>
        <v>Oklahoma</v>
      </c>
      <c r="M1121" t="str">
        <f>VLOOKUP($L1121,Mapping!$AI$3:$AJ$48,2,0)</f>
        <v>United States</v>
      </c>
      <c r="N1121" t="str">
        <f>VLOOKUP($L1121,Mapping!$AI$3:$AK$48,3,0)</f>
        <v>Central</v>
      </c>
      <c r="O1121" t="str">
        <f>VLOOKUP(Table1[[#This Row],[Column1]],Mapping!$AM$8:$AN$11,2,0)</f>
        <v>Office Supplies</v>
      </c>
      <c r="P1121" t="str">
        <f>VLOOKUP(Table1[[#This Row],[Column3]],Mapping!$AP$5:$AQ$22,2,0)</f>
        <v>Storage</v>
      </c>
      <c r="Q1121">
        <v>147.184</v>
      </c>
      <c r="R1121">
        <v>2</v>
      </c>
      <c r="S1121">
        <v>-29.436800000000012</v>
      </c>
    </row>
    <row r="1122" spans="1:19" x14ac:dyDescent="0.35">
      <c r="A1122">
        <v>7389</v>
      </c>
      <c r="B1122" t="s">
        <v>5547</v>
      </c>
      <c r="C1122" t="s">
        <v>1684</v>
      </c>
      <c r="D1122" t="str">
        <f>MID(Table1[[#This Row],[Product ID]],5,2)</f>
        <v>LA</v>
      </c>
      <c r="E1122" t="str">
        <f>LEFT(Table1[[#This Row],[Product ID]],3)</f>
        <v>OFF</v>
      </c>
      <c r="F1122" s="10">
        <f>VLOOKUP(Table1[[#This Row],[Order ID]],Mapping!H1122:J8913,3,0)</f>
        <v>41060</v>
      </c>
      <c r="G1122" s="10">
        <f>VLOOKUP(Table1[[#This Row],[Order ID]],Mapping!H1122:K8913,4,0)</f>
        <v>41065</v>
      </c>
      <c r="H1122" t="str">
        <f>INDEX(Mapping!$B$2:$T$7793,MATCH(Data!$A1122,Mapping!$B$3:$B$7793,0),MATCH(Data!$H$1,Mapping!$B$2:$T$2,0))</f>
        <v>Second Class</v>
      </c>
      <c r="I1122" t="str">
        <f>INDEX(Mapping!$B$2:$T$7793,MATCH(Data!$A1122,Mapping!$B$3:$B$7793,0),MATCH(Data!$I$1,Mapping!$B$2:$T$2,0))</f>
        <v>Consumer</v>
      </c>
      <c r="J1122">
        <f>VLOOKUP($A1122,Mapping!$X$3:$Y$7793,2,0)</f>
        <v>60653</v>
      </c>
      <c r="K1122" t="str">
        <f>VLOOKUP($J1122,Mapping!$AB$3:$AC$475,2,0)</f>
        <v>Hialeah</v>
      </c>
      <c r="L1122" t="str">
        <f>VLOOKUP($K1122,Mapping!$AF$3:$AG$475,2,0)</f>
        <v>Florida</v>
      </c>
      <c r="M1122" t="str">
        <f>VLOOKUP($L1122,Mapping!$AI$3:$AJ$48,2,0)</f>
        <v>United States</v>
      </c>
      <c r="N1122" t="str">
        <f>VLOOKUP($L1122,Mapping!$AI$3:$AK$48,3,0)</f>
        <v>South</v>
      </c>
      <c r="O1122" t="str">
        <f>VLOOKUP(Table1[[#This Row],[Column1]],Mapping!$AM$8:$AN$11,2,0)</f>
        <v>Office Supplies</v>
      </c>
      <c r="P1122" t="str">
        <f>VLOOKUP(Table1[[#This Row],[Column3]],Mapping!$AP$5:$AQ$22,2,0)</f>
        <v>Labels</v>
      </c>
      <c r="Q1122">
        <v>5.9039999999999999</v>
      </c>
      <c r="R1122">
        <v>2</v>
      </c>
      <c r="S1122">
        <v>1.9925999999999999</v>
      </c>
    </row>
    <row r="1123" spans="1:19" x14ac:dyDescent="0.35">
      <c r="A1123">
        <v>7390</v>
      </c>
      <c r="B1123" t="s">
        <v>5547</v>
      </c>
      <c r="C1123" t="s">
        <v>1442</v>
      </c>
      <c r="D1123" t="str">
        <f>MID(Table1[[#This Row],[Product ID]],5,2)</f>
        <v>PA</v>
      </c>
      <c r="E1123" t="str">
        <f>LEFT(Table1[[#This Row],[Product ID]],3)</f>
        <v>OFF</v>
      </c>
      <c r="F1123" s="10">
        <f>VLOOKUP(Table1[[#This Row],[Order ID]],Mapping!H1123:J8914,3,0)</f>
        <v>41060</v>
      </c>
      <c r="G1123" s="10">
        <f>VLOOKUP(Table1[[#This Row],[Order ID]],Mapping!H1123:K8914,4,0)</f>
        <v>41065</v>
      </c>
      <c r="H1123" t="str">
        <f>INDEX(Mapping!$B$2:$T$7793,MATCH(Data!$A1123,Mapping!$B$3:$B$7793,0),MATCH(Data!$H$1,Mapping!$B$2:$T$2,0))</f>
        <v>Second Class</v>
      </c>
      <c r="I1123" t="str">
        <f>INDEX(Mapping!$B$2:$T$7793,MATCH(Data!$A1123,Mapping!$B$3:$B$7793,0),MATCH(Data!$I$1,Mapping!$B$2:$T$2,0))</f>
        <v>Corporate</v>
      </c>
      <c r="J1123">
        <f>VLOOKUP($A1123,Mapping!$X$3:$Y$7793,2,0)</f>
        <v>60653</v>
      </c>
      <c r="K1123" t="str">
        <f>VLOOKUP($J1123,Mapping!$AB$3:$AC$475,2,0)</f>
        <v>Hialeah</v>
      </c>
      <c r="L1123" t="str">
        <f>VLOOKUP($K1123,Mapping!$AF$3:$AG$475,2,0)</f>
        <v>Florida</v>
      </c>
      <c r="M1123" t="str">
        <f>VLOOKUP($L1123,Mapping!$AI$3:$AJ$48,2,0)</f>
        <v>United States</v>
      </c>
      <c r="N1123" t="str">
        <f>VLOOKUP($L1123,Mapping!$AI$3:$AK$48,3,0)</f>
        <v>South</v>
      </c>
      <c r="O1123" t="str">
        <f>VLOOKUP(Table1[[#This Row],[Column1]],Mapping!$AM$8:$AN$11,2,0)</f>
        <v>Office Supplies</v>
      </c>
      <c r="P1123" t="str">
        <f>VLOOKUP(Table1[[#This Row],[Column3]],Mapping!$AP$5:$AQ$22,2,0)</f>
        <v>Paper</v>
      </c>
      <c r="Q1123">
        <v>173.48800000000003</v>
      </c>
      <c r="R1123">
        <v>7</v>
      </c>
      <c r="S1123">
        <v>54.214999999999982</v>
      </c>
    </row>
    <row r="1124" spans="1:19" x14ac:dyDescent="0.35">
      <c r="A1124">
        <v>7391</v>
      </c>
      <c r="B1124" t="s">
        <v>5547</v>
      </c>
      <c r="C1124" t="s">
        <v>2714</v>
      </c>
      <c r="D1124" t="str">
        <f>MID(Table1[[#This Row],[Product ID]],5,2)</f>
        <v>FU</v>
      </c>
      <c r="E1124" t="str">
        <f>LEFT(Table1[[#This Row],[Product ID]],3)</f>
        <v>FUR</v>
      </c>
      <c r="F1124" s="10">
        <f>VLOOKUP(Table1[[#This Row],[Order ID]],Mapping!H1124:J8915,3,0)</f>
        <v>41060</v>
      </c>
      <c r="G1124" s="10">
        <f>VLOOKUP(Table1[[#This Row],[Order ID]],Mapping!H1124:K8915,4,0)</f>
        <v>41065</v>
      </c>
      <c r="H1124" t="str">
        <f>INDEX(Mapping!$B$2:$T$7793,MATCH(Data!$A1124,Mapping!$B$3:$B$7793,0),MATCH(Data!$H$1,Mapping!$B$2:$T$2,0))</f>
        <v>Second Class</v>
      </c>
      <c r="I1124" t="str">
        <f>INDEX(Mapping!$B$2:$T$7793,MATCH(Data!$A1124,Mapping!$B$3:$B$7793,0),MATCH(Data!$I$1,Mapping!$B$2:$T$2,0))</f>
        <v>Corporate</v>
      </c>
      <c r="J1124">
        <f>VLOOKUP($A1124,Mapping!$X$3:$Y$7793,2,0)</f>
        <v>60653</v>
      </c>
      <c r="K1124" t="str">
        <f>VLOOKUP($J1124,Mapping!$AB$3:$AC$475,2,0)</f>
        <v>Hialeah</v>
      </c>
      <c r="L1124" t="str">
        <f>VLOOKUP($K1124,Mapping!$AF$3:$AG$475,2,0)</f>
        <v>Florida</v>
      </c>
      <c r="M1124" t="str">
        <f>VLOOKUP($L1124,Mapping!$AI$3:$AJ$48,2,0)</f>
        <v>United States</v>
      </c>
      <c r="N1124" t="str">
        <f>VLOOKUP($L1124,Mapping!$AI$3:$AK$48,3,0)</f>
        <v>South</v>
      </c>
      <c r="O1124" t="str">
        <f>VLOOKUP(Table1[[#This Row],[Column1]],Mapping!$AM$8:$AN$11,2,0)</f>
        <v>Furniture</v>
      </c>
      <c r="P1124" t="str">
        <f>VLOOKUP(Table1[[#This Row],[Column3]],Mapping!$AP$5:$AQ$22,2,0)</f>
        <v>Furnishings</v>
      </c>
      <c r="Q1124">
        <v>51.56</v>
      </c>
      <c r="R1124">
        <v>2</v>
      </c>
      <c r="S1124">
        <v>-61.872</v>
      </c>
    </row>
    <row r="1125" spans="1:19" x14ac:dyDescent="0.35">
      <c r="A1125">
        <v>7392</v>
      </c>
      <c r="B1125" t="s">
        <v>5547</v>
      </c>
      <c r="C1125" t="s">
        <v>1352</v>
      </c>
      <c r="D1125" t="str">
        <f>MID(Table1[[#This Row],[Product ID]],5,2)</f>
        <v>BI</v>
      </c>
      <c r="E1125" t="str">
        <f>LEFT(Table1[[#This Row],[Product ID]],3)</f>
        <v>OFF</v>
      </c>
      <c r="F1125" s="10">
        <f>VLOOKUP(Table1[[#This Row],[Order ID]],Mapping!H1125:J8916,3,0)</f>
        <v>41060</v>
      </c>
      <c r="G1125" s="10">
        <f>VLOOKUP(Table1[[#This Row],[Order ID]],Mapping!H1125:K8916,4,0)</f>
        <v>41065</v>
      </c>
      <c r="H1125" t="str">
        <f>INDEX(Mapping!$B$2:$T$7793,MATCH(Data!$A1125,Mapping!$B$3:$B$7793,0),MATCH(Data!$H$1,Mapping!$B$2:$T$2,0))</f>
        <v>Second Class</v>
      </c>
      <c r="I1125" t="str">
        <f>INDEX(Mapping!$B$2:$T$7793,MATCH(Data!$A1125,Mapping!$B$3:$B$7793,0),MATCH(Data!$I$1,Mapping!$B$2:$T$2,0))</f>
        <v>Corporate</v>
      </c>
      <c r="J1125">
        <f>VLOOKUP($A1125,Mapping!$X$3:$Y$7793,2,0)</f>
        <v>60653</v>
      </c>
      <c r="K1125" t="str">
        <f>VLOOKUP($J1125,Mapping!$AB$3:$AC$475,2,0)</f>
        <v>Hialeah</v>
      </c>
      <c r="L1125" t="str">
        <f>VLOOKUP($K1125,Mapping!$AF$3:$AG$475,2,0)</f>
        <v>Florida</v>
      </c>
      <c r="M1125" t="str">
        <f>VLOOKUP($L1125,Mapping!$AI$3:$AJ$48,2,0)</f>
        <v>United States</v>
      </c>
      <c r="N1125" t="str">
        <f>VLOOKUP($L1125,Mapping!$AI$3:$AK$48,3,0)</f>
        <v>South</v>
      </c>
      <c r="O1125" t="str">
        <f>VLOOKUP(Table1[[#This Row],[Column1]],Mapping!$AM$8:$AN$11,2,0)</f>
        <v>Office Supplies</v>
      </c>
      <c r="P1125" t="str">
        <f>VLOOKUP(Table1[[#This Row],[Column3]],Mapping!$AP$5:$AQ$22,2,0)</f>
        <v>Binders</v>
      </c>
      <c r="Q1125">
        <v>3.5639999999999992</v>
      </c>
      <c r="R1125">
        <v>3</v>
      </c>
      <c r="S1125">
        <v>-6.2370000000000019</v>
      </c>
    </row>
    <row r="1126" spans="1:19" x14ac:dyDescent="0.35">
      <c r="A1126">
        <v>6589</v>
      </c>
      <c r="B1126" t="s">
        <v>5089</v>
      </c>
      <c r="C1126" t="s">
        <v>660</v>
      </c>
      <c r="D1126" t="str">
        <f>MID(Table1[[#This Row],[Product ID]],5,2)</f>
        <v>AP</v>
      </c>
      <c r="E1126" t="str">
        <f>LEFT(Table1[[#This Row],[Product ID]],3)</f>
        <v>OFF</v>
      </c>
      <c r="F1126" s="10">
        <f>VLOOKUP(Table1[[#This Row],[Order ID]],Mapping!H1126:J8917,3,0)</f>
        <v>41008</v>
      </c>
      <c r="G1126" s="10">
        <f>VLOOKUP(Table1[[#This Row],[Order ID]],Mapping!H1126:K8917,4,0)</f>
        <v>41013</v>
      </c>
      <c r="H1126" t="str">
        <f>INDEX(Mapping!$B$2:$T$7793,MATCH(Data!$A1126,Mapping!$B$3:$B$7793,0),MATCH(Data!$H$1,Mapping!$B$2:$T$2,0))</f>
        <v>Standard Class</v>
      </c>
      <c r="I1126" t="str">
        <f>INDEX(Mapping!$B$2:$T$7793,MATCH(Data!$A1126,Mapping!$B$3:$B$7793,0),MATCH(Data!$I$1,Mapping!$B$2:$T$2,0))</f>
        <v>Consumer</v>
      </c>
      <c r="J1126">
        <f>VLOOKUP($A1126,Mapping!$X$3:$Y$7793,2,0)</f>
        <v>6360</v>
      </c>
      <c r="K1126" t="str">
        <f>VLOOKUP($J1126,Mapping!$AB$3:$AC$475,2,0)</f>
        <v>Harrisonburg</v>
      </c>
      <c r="L1126" t="str">
        <f>VLOOKUP($K1126,Mapping!$AF$3:$AG$475,2,0)</f>
        <v>Virginia</v>
      </c>
      <c r="M1126" t="str">
        <f>VLOOKUP($L1126,Mapping!$AI$3:$AJ$48,2,0)</f>
        <v>United States</v>
      </c>
      <c r="N1126" t="str">
        <f>VLOOKUP($L1126,Mapping!$AI$3:$AK$48,3,0)</f>
        <v>South</v>
      </c>
      <c r="O1126" t="str">
        <f>VLOOKUP(Table1[[#This Row],[Column1]],Mapping!$AM$8:$AN$11,2,0)</f>
        <v>Office Supplies</v>
      </c>
      <c r="P1126" t="str">
        <f>VLOOKUP(Table1[[#This Row],[Column3]],Mapping!$AP$5:$AQ$22,2,0)</f>
        <v>Appliances</v>
      </c>
      <c r="Q1126">
        <v>370.14</v>
      </c>
      <c r="R1126">
        <v>3</v>
      </c>
      <c r="S1126">
        <v>144.3546</v>
      </c>
    </row>
    <row r="1127" spans="1:19" x14ac:dyDescent="0.35">
      <c r="A1127">
        <v>153</v>
      </c>
      <c r="B1127" t="s">
        <v>224</v>
      </c>
      <c r="C1127" t="s">
        <v>225</v>
      </c>
      <c r="D1127" t="str">
        <f>MID(Table1[[#This Row],[Product ID]],5,2)</f>
        <v>AC</v>
      </c>
      <c r="E1127" t="str">
        <f>LEFT(Table1[[#This Row],[Product ID]],3)</f>
        <v>TEC</v>
      </c>
      <c r="F1127" s="10" t="e">
        <f>VLOOKUP(Table1[[#This Row],[Order ID]],Mapping!H1127:J8918,3,0)</f>
        <v>#N/A</v>
      </c>
      <c r="G1127" s="10" t="e">
        <f>VLOOKUP(Table1[[#This Row],[Order ID]],Mapping!H1127:K8918,4,0)</f>
        <v>#N/A</v>
      </c>
      <c r="H1127" t="str">
        <f>INDEX(Mapping!$B$2:$T$7793,MATCH(Data!$A1127,Mapping!$B$3:$B$7793,0),MATCH(Data!$H$1,Mapping!$B$2:$T$2,0))</f>
        <v>Standard Class</v>
      </c>
      <c r="I1127" t="str">
        <f>INDEX(Mapping!$B$2:$T$7793,MATCH(Data!$A1127,Mapping!$B$3:$B$7793,0),MATCH(Data!$I$1,Mapping!$B$2:$T$2,0))</f>
        <v>Consumer</v>
      </c>
      <c r="J1127">
        <f>VLOOKUP($A1127,Mapping!$X$3:$Y$7793,2,0)</f>
        <v>75220</v>
      </c>
      <c r="K1127" t="str">
        <f>VLOOKUP($J1127,Mapping!$AB$3:$AC$475,2,0)</f>
        <v>Colorado Springs</v>
      </c>
      <c r="L1127" t="str">
        <f>VLOOKUP($K1127,Mapping!$AF$3:$AG$475,2,0)</f>
        <v>Colorado</v>
      </c>
      <c r="M1127" t="str">
        <f>VLOOKUP($L1127,Mapping!$AI$3:$AJ$48,2,0)</f>
        <v>United States</v>
      </c>
      <c r="N1127" t="str">
        <f>VLOOKUP($L1127,Mapping!$AI$3:$AK$48,3,0)</f>
        <v>West</v>
      </c>
      <c r="O1127" t="str">
        <f>VLOOKUP(Table1[[#This Row],[Column1]],Mapping!$AM$8:$AN$11,2,0)</f>
        <v>Technology</v>
      </c>
      <c r="P1127" t="str">
        <f>VLOOKUP(Table1[[#This Row],[Column3]],Mapping!$AP$5:$AQ$22,2,0)</f>
        <v>Accessories</v>
      </c>
      <c r="Q1127">
        <v>20.8</v>
      </c>
      <c r="R1127">
        <v>2</v>
      </c>
      <c r="S1127">
        <v>6.4999999999999991</v>
      </c>
    </row>
    <row r="1128" spans="1:19" x14ac:dyDescent="0.35">
      <c r="A1128">
        <v>3253</v>
      </c>
      <c r="B1128" t="s">
        <v>3104</v>
      </c>
      <c r="C1128" t="s">
        <v>609</v>
      </c>
      <c r="D1128" t="str">
        <f>MID(Table1[[#This Row],[Product ID]],5,2)</f>
        <v>BI</v>
      </c>
      <c r="E1128" t="str">
        <f>LEFT(Table1[[#This Row],[Product ID]],3)</f>
        <v>OFF</v>
      </c>
      <c r="F1128" s="10">
        <f>VLOOKUP(Table1[[#This Row],[Order ID]],Mapping!H1128:J8919,3,0)</f>
        <v>41248</v>
      </c>
      <c r="G1128" s="10">
        <f>VLOOKUP(Table1[[#This Row],[Order ID]],Mapping!H1128:K8919,4,0)</f>
        <v>41252</v>
      </c>
      <c r="H1128" t="str">
        <f>INDEX(Mapping!$B$2:$T$7793,MATCH(Data!$A1128,Mapping!$B$3:$B$7793,0),MATCH(Data!$H$1,Mapping!$B$2:$T$2,0))</f>
        <v>Second Class</v>
      </c>
      <c r="I1128" t="str">
        <f>INDEX(Mapping!$B$2:$T$7793,MATCH(Data!$A1128,Mapping!$B$3:$B$7793,0),MATCH(Data!$I$1,Mapping!$B$2:$T$2,0))</f>
        <v>Consumer</v>
      </c>
      <c r="J1128">
        <f>VLOOKUP($A1128,Mapping!$X$3:$Y$7793,2,0)</f>
        <v>19140</v>
      </c>
      <c r="K1128" t="str">
        <f>VLOOKUP($J1128,Mapping!$AB$3:$AC$475,2,0)</f>
        <v>Orem</v>
      </c>
      <c r="L1128" t="str">
        <f>VLOOKUP($K1128,Mapping!$AF$3:$AG$475,2,0)</f>
        <v>Utah</v>
      </c>
      <c r="M1128" t="str">
        <f>VLOOKUP($L1128,Mapping!$AI$3:$AJ$48,2,0)</f>
        <v>United States</v>
      </c>
      <c r="N1128" t="str">
        <f>VLOOKUP($L1128,Mapping!$AI$3:$AK$48,3,0)</f>
        <v>West</v>
      </c>
      <c r="O1128" t="str">
        <f>VLOOKUP(Table1[[#This Row],[Column1]],Mapping!$AM$8:$AN$11,2,0)</f>
        <v>Office Supplies</v>
      </c>
      <c r="P1128" t="str">
        <f>VLOOKUP(Table1[[#This Row],[Column3]],Mapping!$AP$5:$AQ$22,2,0)</f>
        <v>Binders</v>
      </c>
      <c r="Q1128">
        <v>26.064000000000007</v>
      </c>
      <c r="R1128">
        <v>6</v>
      </c>
      <c r="S1128">
        <v>-19.982399999999991</v>
      </c>
    </row>
    <row r="1129" spans="1:19" x14ac:dyDescent="0.35">
      <c r="A1129">
        <v>5694</v>
      </c>
      <c r="B1129" t="s">
        <v>4604</v>
      </c>
      <c r="C1129" t="s">
        <v>1826</v>
      </c>
      <c r="D1129" t="str">
        <f>MID(Table1[[#This Row],[Product ID]],5,2)</f>
        <v>ST</v>
      </c>
      <c r="E1129" t="str">
        <f>LEFT(Table1[[#This Row],[Product ID]],3)</f>
        <v>OFF</v>
      </c>
      <c r="F1129" s="10">
        <f>VLOOKUP(Table1[[#This Row],[Order ID]],Mapping!H1129:J8920,3,0)</f>
        <v>40949</v>
      </c>
      <c r="G1129" s="10">
        <f>VLOOKUP(Table1[[#This Row],[Order ID]],Mapping!H1129:K8920,4,0)</f>
        <v>40953</v>
      </c>
      <c r="H1129" t="str">
        <f>INDEX(Mapping!$B$2:$T$7793,MATCH(Data!$A1129,Mapping!$B$3:$B$7793,0),MATCH(Data!$H$1,Mapping!$B$2:$T$2,0))</f>
        <v>First Class</v>
      </c>
      <c r="I1129" t="str">
        <f>INDEX(Mapping!$B$2:$T$7793,MATCH(Data!$A1129,Mapping!$B$3:$B$7793,0),MATCH(Data!$I$1,Mapping!$B$2:$T$2,0))</f>
        <v>Consumer</v>
      </c>
      <c r="J1129">
        <f>VLOOKUP($A1129,Mapping!$X$3:$Y$7793,2,0)</f>
        <v>19143</v>
      </c>
      <c r="K1129" t="str">
        <f>VLOOKUP($J1129,Mapping!$AB$3:$AC$475,2,0)</f>
        <v>Norman</v>
      </c>
      <c r="L1129" t="str">
        <f>VLOOKUP($K1129,Mapping!$AF$3:$AG$475,2,0)</f>
        <v>Oklahoma</v>
      </c>
      <c r="M1129" t="str">
        <f>VLOOKUP($L1129,Mapping!$AI$3:$AJ$48,2,0)</f>
        <v>United States</v>
      </c>
      <c r="N1129" t="str">
        <f>VLOOKUP($L1129,Mapping!$AI$3:$AK$48,3,0)</f>
        <v>Central</v>
      </c>
      <c r="O1129" t="str">
        <f>VLOOKUP(Table1[[#This Row],[Column1]],Mapping!$AM$8:$AN$11,2,0)</f>
        <v>Office Supplies</v>
      </c>
      <c r="P1129" t="str">
        <f>VLOOKUP(Table1[[#This Row],[Column3]],Mapping!$AP$5:$AQ$22,2,0)</f>
        <v>Storage</v>
      </c>
      <c r="Q1129">
        <v>77.240000000000009</v>
      </c>
      <c r="R1129">
        <v>5</v>
      </c>
      <c r="S1129">
        <v>7.7240000000000002</v>
      </c>
    </row>
    <row r="1130" spans="1:19" x14ac:dyDescent="0.35">
      <c r="A1130">
        <v>4380</v>
      </c>
      <c r="B1130" t="s">
        <v>3837</v>
      </c>
      <c r="C1130" t="s">
        <v>22</v>
      </c>
      <c r="D1130" t="str">
        <f>MID(Table1[[#This Row],[Product ID]],5,2)</f>
        <v>ST</v>
      </c>
      <c r="E1130" t="str">
        <f>LEFT(Table1[[#This Row],[Product ID]],3)</f>
        <v>OFF</v>
      </c>
      <c r="F1130" s="10">
        <f>VLOOKUP(Table1[[#This Row],[Order ID]],Mapping!H1130:J8921,3,0)</f>
        <v>41170</v>
      </c>
      <c r="G1130" s="10">
        <f>VLOOKUP(Table1[[#This Row],[Order ID]],Mapping!H1130:K8921,4,0)</f>
        <v>41173</v>
      </c>
      <c r="H1130" t="str">
        <f>INDEX(Mapping!$B$2:$T$7793,MATCH(Data!$A1130,Mapping!$B$3:$B$7793,0),MATCH(Data!$H$1,Mapping!$B$2:$T$2,0))</f>
        <v>Standard Class</v>
      </c>
      <c r="I1130" t="str">
        <f>INDEX(Mapping!$B$2:$T$7793,MATCH(Data!$A1130,Mapping!$B$3:$B$7793,0),MATCH(Data!$I$1,Mapping!$B$2:$T$2,0))</f>
        <v>Corporate</v>
      </c>
      <c r="J1130">
        <f>VLOOKUP($A1130,Mapping!$X$3:$Y$7793,2,0)</f>
        <v>92105</v>
      </c>
      <c r="K1130" t="str">
        <f>VLOOKUP($J1130,Mapping!$AB$3:$AC$475,2,0)</f>
        <v>Olympia</v>
      </c>
      <c r="L1130" t="str">
        <f>VLOOKUP($K1130,Mapping!$AF$3:$AG$475,2,0)</f>
        <v>Washington</v>
      </c>
      <c r="M1130" t="str">
        <f>VLOOKUP($L1130,Mapping!$AI$3:$AJ$48,2,0)</f>
        <v>United States</v>
      </c>
      <c r="N1130" t="str">
        <f>VLOOKUP($L1130,Mapping!$AI$3:$AK$48,3,0)</f>
        <v>West</v>
      </c>
      <c r="O1130" t="str">
        <f>VLOOKUP(Table1[[#This Row],[Column1]],Mapping!$AM$8:$AN$11,2,0)</f>
        <v>Office Supplies</v>
      </c>
      <c r="P1130" t="str">
        <f>VLOOKUP(Table1[[#This Row],[Column3]],Mapping!$AP$5:$AQ$22,2,0)</f>
        <v>Storage</v>
      </c>
      <c r="Q1130">
        <v>443.92</v>
      </c>
      <c r="R1130">
        <v>4</v>
      </c>
      <c r="S1130">
        <v>8.8783999999999992</v>
      </c>
    </row>
    <row r="1131" spans="1:19" x14ac:dyDescent="0.35">
      <c r="A1131">
        <v>1020</v>
      </c>
      <c r="B1131" t="s">
        <v>1254</v>
      </c>
      <c r="C1131" t="s">
        <v>1255</v>
      </c>
      <c r="D1131" t="str">
        <f>MID(Table1[[#This Row],[Product ID]],5,2)</f>
        <v>SU</v>
      </c>
      <c r="E1131" t="str">
        <f>LEFT(Table1[[#This Row],[Product ID]],3)</f>
        <v>OFF</v>
      </c>
      <c r="F1131" s="10" t="e">
        <f>VLOOKUP(Table1[[#This Row],[Order ID]],Mapping!H1131:J8922,3,0)</f>
        <v>#N/A</v>
      </c>
      <c r="G1131" s="10" t="e">
        <f>VLOOKUP(Table1[[#This Row],[Order ID]],Mapping!H1131:K8922,4,0)</f>
        <v>#N/A</v>
      </c>
      <c r="H1131" t="str">
        <f>INDEX(Mapping!$B$2:$T$7793,MATCH(Data!$A1131,Mapping!$B$3:$B$7793,0),MATCH(Data!$H$1,Mapping!$B$2:$T$2,0))</f>
        <v>First Class</v>
      </c>
      <c r="I1131" t="str">
        <f>INDEX(Mapping!$B$2:$T$7793,MATCH(Data!$A1131,Mapping!$B$3:$B$7793,0),MATCH(Data!$I$1,Mapping!$B$2:$T$2,0))</f>
        <v>Home Office</v>
      </c>
      <c r="J1131">
        <f>VLOOKUP($A1131,Mapping!$X$3:$Y$7793,2,0)</f>
        <v>92105</v>
      </c>
      <c r="K1131" t="str">
        <f>VLOOKUP($J1131,Mapping!$AB$3:$AC$475,2,0)</f>
        <v>Olympia</v>
      </c>
      <c r="L1131" t="str">
        <f>VLOOKUP($K1131,Mapping!$AF$3:$AG$475,2,0)</f>
        <v>Washington</v>
      </c>
      <c r="M1131" t="str">
        <f>VLOOKUP($L1131,Mapping!$AI$3:$AJ$48,2,0)</f>
        <v>United States</v>
      </c>
      <c r="N1131" t="str">
        <f>VLOOKUP($L1131,Mapping!$AI$3:$AK$48,3,0)</f>
        <v>West</v>
      </c>
      <c r="O1131" t="str">
        <f>VLOOKUP(Table1[[#This Row],[Column1]],Mapping!$AM$8:$AN$11,2,0)</f>
        <v>Office Supplies</v>
      </c>
      <c r="P1131" t="str">
        <f>VLOOKUP(Table1[[#This Row],[Column3]],Mapping!$AP$5:$AQ$22,2,0)</f>
        <v>Supplies</v>
      </c>
      <c r="Q1131">
        <v>32.94</v>
      </c>
      <c r="R1131">
        <v>3</v>
      </c>
      <c r="S1131">
        <v>9.2232000000000021</v>
      </c>
    </row>
    <row r="1132" spans="1:19" x14ac:dyDescent="0.35">
      <c r="A1132">
        <v>1021</v>
      </c>
      <c r="B1132" t="s">
        <v>1254</v>
      </c>
      <c r="C1132" t="s">
        <v>1256</v>
      </c>
      <c r="D1132" t="str">
        <f>MID(Table1[[#This Row],[Product ID]],5,2)</f>
        <v>PA</v>
      </c>
      <c r="E1132" t="str">
        <f>LEFT(Table1[[#This Row],[Product ID]],3)</f>
        <v>OFF</v>
      </c>
      <c r="F1132" s="10" t="e">
        <f>VLOOKUP(Table1[[#This Row],[Order ID]],Mapping!H1132:J8923,3,0)</f>
        <v>#N/A</v>
      </c>
      <c r="G1132" s="10" t="e">
        <f>VLOOKUP(Table1[[#This Row],[Order ID]],Mapping!H1132:K8923,4,0)</f>
        <v>#N/A</v>
      </c>
      <c r="H1132" t="str">
        <f>INDEX(Mapping!$B$2:$T$7793,MATCH(Data!$A1132,Mapping!$B$3:$B$7793,0),MATCH(Data!$H$1,Mapping!$B$2:$T$2,0))</f>
        <v>Standard Class</v>
      </c>
      <c r="I1132" t="str">
        <f>INDEX(Mapping!$B$2:$T$7793,MATCH(Data!$A1132,Mapping!$B$3:$B$7793,0),MATCH(Data!$I$1,Mapping!$B$2:$T$2,0))</f>
        <v>Consumer</v>
      </c>
      <c r="J1132">
        <f>VLOOKUP($A1132,Mapping!$X$3:$Y$7793,2,0)</f>
        <v>92105</v>
      </c>
      <c r="K1132" t="str">
        <f>VLOOKUP($J1132,Mapping!$AB$3:$AC$475,2,0)</f>
        <v>Olympia</v>
      </c>
      <c r="L1132" t="str">
        <f>VLOOKUP($K1132,Mapping!$AF$3:$AG$475,2,0)</f>
        <v>Washington</v>
      </c>
      <c r="M1132" t="str">
        <f>VLOOKUP($L1132,Mapping!$AI$3:$AJ$48,2,0)</f>
        <v>United States</v>
      </c>
      <c r="N1132" t="str">
        <f>VLOOKUP($L1132,Mapping!$AI$3:$AK$48,3,0)</f>
        <v>West</v>
      </c>
      <c r="O1132" t="str">
        <f>VLOOKUP(Table1[[#This Row],[Column1]],Mapping!$AM$8:$AN$11,2,0)</f>
        <v>Office Supplies</v>
      </c>
      <c r="P1132" t="str">
        <f>VLOOKUP(Table1[[#This Row],[Column3]],Mapping!$AP$5:$AQ$22,2,0)</f>
        <v>Paper</v>
      </c>
      <c r="Q1132">
        <v>114.2</v>
      </c>
      <c r="R1132">
        <v>5</v>
      </c>
      <c r="S1132">
        <v>52.531999999999996</v>
      </c>
    </row>
    <row r="1133" spans="1:19" x14ac:dyDescent="0.35">
      <c r="A1133">
        <v>1022</v>
      </c>
      <c r="B1133" t="s">
        <v>1254</v>
      </c>
      <c r="C1133" t="s">
        <v>1257</v>
      </c>
      <c r="D1133" t="str">
        <f>MID(Table1[[#This Row],[Product ID]],5,2)</f>
        <v>LA</v>
      </c>
      <c r="E1133" t="str">
        <f>LEFT(Table1[[#This Row],[Product ID]],3)</f>
        <v>OFF</v>
      </c>
      <c r="F1133" s="10" t="e">
        <f>VLOOKUP(Table1[[#This Row],[Order ID]],Mapping!H1133:J8924,3,0)</f>
        <v>#N/A</v>
      </c>
      <c r="G1133" s="10" t="e">
        <f>VLOOKUP(Table1[[#This Row],[Order ID]],Mapping!H1133:K8924,4,0)</f>
        <v>#N/A</v>
      </c>
      <c r="H1133" t="str">
        <f>INDEX(Mapping!$B$2:$T$7793,MATCH(Data!$A1133,Mapping!$B$3:$B$7793,0),MATCH(Data!$H$1,Mapping!$B$2:$T$2,0))</f>
        <v>Standard Class</v>
      </c>
      <c r="I1133" t="str">
        <f>INDEX(Mapping!$B$2:$T$7793,MATCH(Data!$A1133,Mapping!$B$3:$B$7793,0),MATCH(Data!$I$1,Mapping!$B$2:$T$2,0))</f>
        <v>Consumer</v>
      </c>
      <c r="J1133">
        <f>VLOOKUP($A1133,Mapping!$X$3:$Y$7793,2,0)</f>
        <v>92105</v>
      </c>
      <c r="K1133" t="str">
        <f>VLOOKUP($J1133,Mapping!$AB$3:$AC$475,2,0)</f>
        <v>Olympia</v>
      </c>
      <c r="L1133" t="str">
        <f>VLOOKUP($K1133,Mapping!$AF$3:$AG$475,2,0)</f>
        <v>Washington</v>
      </c>
      <c r="M1133" t="str">
        <f>VLOOKUP($L1133,Mapping!$AI$3:$AJ$48,2,0)</f>
        <v>United States</v>
      </c>
      <c r="N1133" t="str">
        <f>VLOOKUP($L1133,Mapping!$AI$3:$AK$48,3,0)</f>
        <v>West</v>
      </c>
      <c r="O1133" t="str">
        <f>VLOOKUP(Table1[[#This Row],[Column1]],Mapping!$AM$8:$AN$11,2,0)</f>
        <v>Office Supplies</v>
      </c>
      <c r="P1133" t="str">
        <f>VLOOKUP(Table1[[#This Row],[Column3]],Mapping!$AP$5:$AQ$22,2,0)</f>
        <v>Labels</v>
      </c>
      <c r="Q1133">
        <v>3.08</v>
      </c>
      <c r="R1133">
        <v>1</v>
      </c>
      <c r="S1133">
        <v>1.4783999999999999</v>
      </c>
    </row>
    <row r="1134" spans="1:19" x14ac:dyDescent="0.35">
      <c r="A1134">
        <v>4542</v>
      </c>
      <c r="B1134" t="s">
        <v>3938</v>
      </c>
      <c r="C1134" t="s">
        <v>3131</v>
      </c>
      <c r="D1134" t="str">
        <f>MID(Table1[[#This Row],[Product ID]],5,2)</f>
        <v>BI</v>
      </c>
      <c r="E1134" t="str">
        <f>LEFT(Table1[[#This Row],[Product ID]],3)</f>
        <v>OFF</v>
      </c>
      <c r="F1134" s="10">
        <f>VLOOKUP(Table1[[#This Row],[Order ID]],Mapping!H1134:J8925,3,0)</f>
        <v>41069</v>
      </c>
      <c r="G1134" s="10">
        <f>VLOOKUP(Table1[[#This Row],[Order ID]],Mapping!H1134:K8925,4,0)</f>
        <v>41076</v>
      </c>
      <c r="H1134" t="str">
        <f>INDEX(Mapping!$B$2:$T$7793,MATCH(Data!$A1134,Mapping!$B$3:$B$7793,0),MATCH(Data!$H$1,Mapping!$B$2:$T$2,0))</f>
        <v>Standard Class</v>
      </c>
      <c r="I1134" t="str">
        <f>INDEX(Mapping!$B$2:$T$7793,MATCH(Data!$A1134,Mapping!$B$3:$B$7793,0),MATCH(Data!$I$1,Mapping!$B$2:$T$2,0))</f>
        <v>Consumer</v>
      </c>
      <c r="J1134">
        <f>VLOOKUP($A1134,Mapping!$X$3:$Y$7793,2,0)</f>
        <v>33178</v>
      </c>
      <c r="K1134" t="str">
        <f>VLOOKUP($J1134,Mapping!$AB$3:$AC$475,2,0)</f>
        <v>Lincoln Park</v>
      </c>
      <c r="L1134" t="str">
        <f>VLOOKUP($K1134,Mapping!$AF$3:$AG$475,2,0)</f>
        <v>Michigan</v>
      </c>
      <c r="M1134" t="str">
        <f>VLOOKUP($L1134,Mapping!$AI$3:$AJ$48,2,0)</f>
        <v>United States</v>
      </c>
      <c r="N1134" t="str">
        <f>VLOOKUP($L1134,Mapping!$AI$3:$AK$48,3,0)</f>
        <v>Central</v>
      </c>
      <c r="O1134" t="str">
        <f>VLOOKUP(Table1[[#This Row],[Column1]],Mapping!$AM$8:$AN$11,2,0)</f>
        <v>Office Supplies</v>
      </c>
      <c r="P1134" t="str">
        <f>VLOOKUP(Table1[[#This Row],[Column3]],Mapping!$AP$5:$AQ$22,2,0)</f>
        <v>Binders</v>
      </c>
      <c r="Q1134">
        <v>64.2</v>
      </c>
      <c r="R1134">
        <v>5</v>
      </c>
      <c r="S1134">
        <v>-42.799999999999983</v>
      </c>
    </row>
    <row r="1135" spans="1:19" x14ac:dyDescent="0.35">
      <c r="A1135">
        <v>4543</v>
      </c>
      <c r="B1135" t="s">
        <v>3938</v>
      </c>
      <c r="C1135" t="s">
        <v>1722</v>
      </c>
      <c r="D1135" t="str">
        <f>MID(Table1[[#This Row],[Product ID]],5,2)</f>
        <v>BI</v>
      </c>
      <c r="E1135" t="str">
        <f>LEFT(Table1[[#This Row],[Product ID]],3)</f>
        <v>OFF</v>
      </c>
      <c r="F1135" s="10">
        <f>VLOOKUP(Table1[[#This Row],[Order ID]],Mapping!H1135:J8926,3,0)</f>
        <v>41069</v>
      </c>
      <c r="G1135" s="10">
        <f>VLOOKUP(Table1[[#This Row],[Order ID]],Mapping!H1135:K8926,4,0)</f>
        <v>41076</v>
      </c>
      <c r="H1135" t="str">
        <f>INDEX(Mapping!$B$2:$T$7793,MATCH(Data!$A1135,Mapping!$B$3:$B$7793,0),MATCH(Data!$H$1,Mapping!$B$2:$T$2,0))</f>
        <v>Standard Class</v>
      </c>
      <c r="I1135" t="str">
        <f>INDEX(Mapping!$B$2:$T$7793,MATCH(Data!$A1135,Mapping!$B$3:$B$7793,0),MATCH(Data!$I$1,Mapping!$B$2:$T$2,0))</f>
        <v>Consumer</v>
      </c>
      <c r="J1135">
        <f>VLOOKUP($A1135,Mapping!$X$3:$Y$7793,2,0)</f>
        <v>33178</v>
      </c>
      <c r="K1135" t="str">
        <f>VLOOKUP($J1135,Mapping!$AB$3:$AC$475,2,0)</f>
        <v>Lincoln Park</v>
      </c>
      <c r="L1135" t="str">
        <f>VLOOKUP($K1135,Mapping!$AF$3:$AG$475,2,0)</f>
        <v>Michigan</v>
      </c>
      <c r="M1135" t="str">
        <f>VLOOKUP($L1135,Mapping!$AI$3:$AJ$48,2,0)</f>
        <v>United States</v>
      </c>
      <c r="N1135" t="str">
        <f>VLOOKUP($L1135,Mapping!$AI$3:$AK$48,3,0)</f>
        <v>Central</v>
      </c>
      <c r="O1135" t="str">
        <f>VLOOKUP(Table1[[#This Row],[Column1]],Mapping!$AM$8:$AN$11,2,0)</f>
        <v>Office Supplies</v>
      </c>
      <c r="P1135" t="str">
        <f>VLOOKUP(Table1[[#This Row],[Column3]],Mapping!$AP$5:$AQ$22,2,0)</f>
        <v>Binders</v>
      </c>
      <c r="Q1135">
        <v>38.520000000000003</v>
      </c>
      <c r="R1135">
        <v>3</v>
      </c>
      <c r="S1135">
        <v>-26.963999999999999</v>
      </c>
    </row>
    <row r="1136" spans="1:19" x14ac:dyDescent="0.35">
      <c r="A1136">
        <v>614</v>
      </c>
      <c r="B1136" t="s">
        <v>802</v>
      </c>
      <c r="C1136" t="s">
        <v>803</v>
      </c>
      <c r="D1136" t="str">
        <f>MID(Table1[[#This Row],[Product ID]],5,2)</f>
        <v>CH</v>
      </c>
      <c r="E1136" t="str">
        <f>LEFT(Table1[[#This Row],[Product ID]],3)</f>
        <v>FUR</v>
      </c>
      <c r="F1136" s="10" t="e">
        <f>VLOOKUP(Table1[[#This Row],[Order ID]],Mapping!H1136:J8927,3,0)</f>
        <v>#N/A</v>
      </c>
      <c r="G1136" s="10" t="e">
        <f>VLOOKUP(Table1[[#This Row],[Order ID]],Mapping!H1136:K8927,4,0)</f>
        <v>#N/A</v>
      </c>
      <c r="H1136" t="str">
        <f>INDEX(Mapping!$B$2:$T$7793,MATCH(Data!$A1136,Mapping!$B$3:$B$7793,0),MATCH(Data!$H$1,Mapping!$B$2:$T$2,0))</f>
        <v>Standard Class</v>
      </c>
      <c r="I1136" t="str">
        <f>INDEX(Mapping!$B$2:$T$7793,MATCH(Data!$A1136,Mapping!$B$3:$B$7793,0),MATCH(Data!$I$1,Mapping!$B$2:$T$2,0))</f>
        <v>Consumer</v>
      </c>
      <c r="J1136">
        <f>VLOOKUP($A1136,Mapping!$X$3:$Y$7793,2,0)</f>
        <v>92530</v>
      </c>
      <c r="K1136" t="str">
        <f>VLOOKUP($J1136,Mapping!$AB$3:$AC$475,2,0)</f>
        <v>Yonkers</v>
      </c>
      <c r="L1136" t="str">
        <f>VLOOKUP($K1136,Mapping!$AF$3:$AG$475,2,0)</f>
        <v>New York</v>
      </c>
      <c r="M1136" t="str">
        <f>VLOOKUP($L1136,Mapping!$AI$3:$AJ$48,2,0)</f>
        <v>United States</v>
      </c>
      <c r="N1136" t="str">
        <f>VLOOKUP($L1136,Mapping!$AI$3:$AK$48,3,0)</f>
        <v>East</v>
      </c>
      <c r="O1136" t="str">
        <f>VLOOKUP(Table1[[#This Row],[Column1]],Mapping!$AM$8:$AN$11,2,0)</f>
        <v>Furniture</v>
      </c>
      <c r="P1136" t="str">
        <f>VLOOKUP(Table1[[#This Row],[Column3]],Mapping!$AP$5:$AQ$22,2,0)</f>
        <v>Chairs</v>
      </c>
      <c r="Q1136">
        <v>283.92</v>
      </c>
      <c r="R1136">
        <v>5</v>
      </c>
      <c r="S1136">
        <v>17.745000000000019</v>
      </c>
    </row>
    <row r="1137" spans="1:19" x14ac:dyDescent="0.35">
      <c r="A1137">
        <v>3326</v>
      </c>
      <c r="B1137" t="s">
        <v>3160</v>
      </c>
      <c r="C1137" t="s">
        <v>2667</v>
      </c>
      <c r="D1137" t="str">
        <f>MID(Table1[[#This Row],[Product ID]],5,2)</f>
        <v>BI</v>
      </c>
      <c r="E1137" t="str">
        <f>LEFT(Table1[[#This Row],[Product ID]],3)</f>
        <v>OFF</v>
      </c>
      <c r="F1137" s="10">
        <f>VLOOKUP(Table1[[#This Row],[Order ID]],Mapping!H1137:J8928,3,0)</f>
        <v>41156</v>
      </c>
      <c r="G1137" s="10">
        <f>VLOOKUP(Table1[[#This Row],[Order ID]],Mapping!H1137:K8928,4,0)</f>
        <v>41161</v>
      </c>
      <c r="H1137" t="str">
        <f>INDEX(Mapping!$B$2:$T$7793,MATCH(Data!$A1137,Mapping!$B$3:$B$7793,0),MATCH(Data!$H$1,Mapping!$B$2:$T$2,0))</f>
        <v>Same Day</v>
      </c>
      <c r="I1137" t="str">
        <f>INDEX(Mapping!$B$2:$T$7793,MATCH(Data!$A1137,Mapping!$B$3:$B$7793,0),MATCH(Data!$I$1,Mapping!$B$2:$T$2,0))</f>
        <v>Consumer</v>
      </c>
      <c r="J1137">
        <f>VLOOKUP($A1137,Mapping!$X$3:$Y$7793,2,0)</f>
        <v>97504</v>
      </c>
      <c r="K1137" t="str">
        <f>VLOOKUP($J1137,Mapping!$AB$3:$AC$475,2,0)</f>
        <v>Salt Lake City</v>
      </c>
      <c r="L1137" t="str">
        <f>VLOOKUP($K1137,Mapping!$AF$3:$AG$475,2,0)</f>
        <v>Utah</v>
      </c>
      <c r="M1137" t="str">
        <f>VLOOKUP($L1137,Mapping!$AI$3:$AJ$48,2,0)</f>
        <v>United States</v>
      </c>
      <c r="N1137" t="str">
        <f>VLOOKUP($L1137,Mapping!$AI$3:$AK$48,3,0)</f>
        <v>West</v>
      </c>
      <c r="O1137" t="str">
        <f>VLOOKUP(Table1[[#This Row],[Column1]],Mapping!$AM$8:$AN$11,2,0)</f>
        <v>Office Supplies</v>
      </c>
      <c r="P1137" t="str">
        <f>VLOOKUP(Table1[[#This Row],[Column3]],Mapping!$AP$5:$AQ$22,2,0)</f>
        <v>Binders</v>
      </c>
      <c r="Q1137">
        <v>9.7620000000000005</v>
      </c>
      <c r="R1137">
        <v>2</v>
      </c>
      <c r="S1137">
        <v>-6.833400000000001</v>
      </c>
    </row>
    <row r="1138" spans="1:19" x14ac:dyDescent="0.35">
      <c r="A1138">
        <v>1791</v>
      </c>
      <c r="B1138" t="s">
        <v>2003</v>
      </c>
      <c r="C1138" t="s">
        <v>2004</v>
      </c>
      <c r="D1138" t="str">
        <f>MID(Table1[[#This Row],[Product ID]],5,2)</f>
        <v>ST</v>
      </c>
      <c r="E1138" t="str">
        <f>LEFT(Table1[[#This Row],[Product ID]],3)</f>
        <v>OFF</v>
      </c>
      <c r="F1138" s="10">
        <f>VLOOKUP(Table1[[#This Row],[Order ID]],Mapping!H1138:J8929,3,0)</f>
        <v>41173</v>
      </c>
      <c r="G1138" s="10">
        <f>VLOOKUP(Table1[[#This Row],[Order ID]],Mapping!H1138:K8929,4,0)</f>
        <v>41179</v>
      </c>
      <c r="H1138" t="str">
        <f>INDEX(Mapping!$B$2:$T$7793,MATCH(Data!$A1138,Mapping!$B$3:$B$7793,0),MATCH(Data!$H$1,Mapping!$B$2:$T$2,0))</f>
        <v>Standard Class</v>
      </c>
      <c r="I1138" t="str">
        <f>INDEX(Mapping!$B$2:$T$7793,MATCH(Data!$A1138,Mapping!$B$3:$B$7793,0),MATCH(Data!$I$1,Mapping!$B$2:$T$2,0))</f>
        <v>Corporate</v>
      </c>
      <c r="J1138">
        <f>VLOOKUP($A1138,Mapping!$X$3:$Y$7793,2,0)</f>
        <v>98105</v>
      </c>
      <c r="K1138" t="str">
        <f>VLOOKUP($J1138,Mapping!$AB$3:$AC$475,2,0)</f>
        <v>Dallas</v>
      </c>
      <c r="L1138" t="str">
        <f>VLOOKUP($K1138,Mapping!$AF$3:$AG$475,2,0)</f>
        <v>Texas</v>
      </c>
      <c r="M1138" t="str">
        <f>VLOOKUP($L1138,Mapping!$AI$3:$AJ$48,2,0)</f>
        <v>United States</v>
      </c>
      <c r="N1138" t="str">
        <f>VLOOKUP($L1138,Mapping!$AI$3:$AK$48,3,0)</f>
        <v>Central</v>
      </c>
      <c r="O1138" t="str">
        <f>VLOOKUP(Table1[[#This Row],[Column1]],Mapping!$AM$8:$AN$11,2,0)</f>
        <v>Office Supplies</v>
      </c>
      <c r="P1138" t="str">
        <f>VLOOKUP(Table1[[#This Row],[Column3]],Mapping!$AP$5:$AQ$22,2,0)</f>
        <v>Storage</v>
      </c>
      <c r="Q1138">
        <v>199.74</v>
      </c>
      <c r="R1138">
        <v>6</v>
      </c>
      <c r="S1138">
        <v>47.937599999999996</v>
      </c>
    </row>
    <row r="1139" spans="1:19" x14ac:dyDescent="0.35">
      <c r="A1139">
        <v>132</v>
      </c>
      <c r="B1139" t="s">
        <v>196</v>
      </c>
      <c r="C1139" t="s">
        <v>197</v>
      </c>
      <c r="D1139" t="str">
        <f>MID(Table1[[#This Row],[Product ID]],5,2)</f>
        <v>BO</v>
      </c>
      <c r="E1139" t="str">
        <f>LEFT(Table1[[#This Row],[Product ID]],3)</f>
        <v>FUR</v>
      </c>
      <c r="F1139" s="10" t="e">
        <f>VLOOKUP(Table1[[#This Row],[Order ID]],Mapping!H1139:J8930,3,0)</f>
        <v>#N/A</v>
      </c>
      <c r="G1139" s="10" t="e">
        <f>VLOOKUP(Table1[[#This Row],[Order ID]],Mapping!H1139:K8930,4,0)</f>
        <v>#N/A</v>
      </c>
      <c r="H1139" t="str">
        <f>INDEX(Mapping!$B$2:$T$7793,MATCH(Data!$A1139,Mapping!$B$3:$B$7793,0),MATCH(Data!$H$1,Mapping!$B$2:$T$2,0))</f>
        <v>Standard Class</v>
      </c>
      <c r="I1139" t="str">
        <f>INDEX(Mapping!$B$2:$T$7793,MATCH(Data!$A1139,Mapping!$B$3:$B$7793,0),MATCH(Data!$I$1,Mapping!$B$2:$T$2,0))</f>
        <v>Corporate</v>
      </c>
      <c r="J1139">
        <f>VLOOKUP($A1139,Mapping!$X$3:$Y$7793,2,0)</f>
        <v>10035</v>
      </c>
      <c r="K1139" t="str">
        <f>VLOOKUP($J1139,Mapping!$AB$3:$AC$475,2,0)</f>
        <v>Grand Prairie</v>
      </c>
      <c r="L1139" t="str">
        <f>VLOOKUP($K1139,Mapping!$AF$3:$AG$475,2,0)</f>
        <v>Texas</v>
      </c>
      <c r="M1139" t="str">
        <f>VLOOKUP($L1139,Mapping!$AI$3:$AJ$48,2,0)</f>
        <v>United States</v>
      </c>
      <c r="N1139" t="str">
        <f>VLOOKUP($L1139,Mapping!$AI$3:$AK$48,3,0)</f>
        <v>Central</v>
      </c>
      <c r="O1139" t="str">
        <f>VLOOKUP(Table1[[#This Row],[Column1]],Mapping!$AM$8:$AN$11,2,0)</f>
        <v>Furniture</v>
      </c>
      <c r="P1139" t="str">
        <f>VLOOKUP(Table1[[#This Row],[Column3]],Mapping!$AP$5:$AQ$22,2,0)</f>
        <v>Bookcases</v>
      </c>
      <c r="Q1139">
        <v>899.13600000000008</v>
      </c>
      <c r="R1139">
        <v>4</v>
      </c>
      <c r="S1139">
        <v>112.39199999999991</v>
      </c>
    </row>
    <row r="1140" spans="1:19" x14ac:dyDescent="0.35">
      <c r="A1140">
        <v>133</v>
      </c>
      <c r="B1140" t="s">
        <v>196</v>
      </c>
      <c r="C1140" t="s">
        <v>198</v>
      </c>
      <c r="D1140" t="str">
        <f>MID(Table1[[#This Row],[Product ID]],5,2)</f>
        <v>PH</v>
      </c>
      <c r="E1140" t="str">
        <f>LEFT(Table1[[#This Row],[Product ID]],3)</f>
        <v>TEC</v>
      </c>
      <c r="F1140" s="10" t="e">
        <f>VLOOKUP(Table1[[#This Row],[Order ID]],Mapping!H1140:J8931,3,0)</f>
        <v>#N/A</v>
      </c>
      <c r="G1140" s="10" t="e">
        <f>VLOOKUP(Table1[[#This Row],[Order ID]],Mapping!H1140:K8931,4,0)</f>
        <v>#N/A</v>
      </c>
      <c r="H1140" t="str">
        <f>INDEX(Mapping!$B$2:$T$7793,MATCH(Data!$A1140,Mapping!$B$3:$B$7793,0),MATCH(Data!$H$1,Mapping!$B$2:$T$2,0))</f>
        <v>First Class</v>
      </c>
      <c r="I1140" t="str">
        <f>INDEX(Mapping!$B$2:$T$7793,MATCH(Data!$A1140,Mapping!$B$3:$B$7793,0),MATCH(Data!$I$1,Mapping!$B$2:$T$2,0))</f>
        <v>Home Office</v>
      </c>
      <c r="J1140">
        <f>VLOOKUP($A1140,Mapping!$X$3:$Y$7793,2,0)</f>
        <v>10035</v>
      </c>
      <c r="K1140" t="str">
        <f>VLOOKUP($J1140,Mapping!$AB$3:$AC$475,2,0)</f>
        <v>Grand Prairie</v>
      </c>
      <c r="L1140" t="str">
        <f>VLOOKUP($K1140,Mapping!$AF$3:$AG$475,2,0)</f>
        <v>Texas</v>
      </c>
      <c r="M1140" t="str">
        <f>VLOOKUP($L1140,Mapping!$AI$3:$AJ$48,2,0)</f>
        <v>United States</v>
      </c>
      <c r="N1140" t="str">
        <f>VLOOKUP($L1140,Mapping!$AI$3:$AK$48,3,0)</f>
        <v>Central</v>
      </c>
      <c r="O1140" t="str">
        <f>VLOOKUP(Table1[[#This Row],[Column1]],Mapping!$AM$8:$AN$11,2,0)</f>
        <v>Technology</v>
      </c>
      <c r="P1140" t="str">
        <f>VLOOKUP(Table1[[#This Row],[Column3]],Mapping!$AP$5:$AQ$22,2,0)</f>
        <v>Phones</v>
      </c>
      <c r="Q1140">
        <v>71.760000000000005</v>
      </c>
      <c r="R1140">
        <v>6</v>
      </c>
      <c r="S1140">
        <v>20.092800000000004</v>
      </c>
    </row>
    <row r="1141" spans="1:19" x14ac:dyDescent="0.35">
      <c r="A1141">
        <v>134</v>
      </c>
      <c r="B1141" t="s">
        <v>196</v>
      </c>
      <c r="C1141" t="s">
        <v>199</v>
      </c>
      <c r="D1141" t="str">
        <f>MID(Table1[[#This Row],[Product ID]],5,2)</f>
        <v>PA</v>
      </c>
      <c r="E1141" t="str">
        <f>LEFT(Table1[[#This Row],[Product ID]],3)</f>
        <v>OFF</v>
      </c>
      <c r="F1141" s="10" t="e">
        <f>VLOOKUP(Table1[[#This Row],[Order ID]],Mapping!H1141:J8932,3,0)</f>
        <v>#N/A</v>
      </c>
      <c r="G1141" s="10" t="e">
        <f>VLOOKUP(Table1[[#This Row],[Order ID]],Mapping!H1141:K8932,4,0)</f>
        <v>#N/A</v>
      </c>
      <c r="H1141" t="str">
        <f>INDEX(Mapping!$B$2:$T$7793,MATCH(Data!$A1141,Mapping!$B$3:$B$7793,0),MATCH(Data!$H$1,Mapping!$B$2:$T$2,0))</f>
        <v>First Class</v>
      </c>
      <c r="I1141" t="str">
        <f>INDEX(Mapping!$B$2:$T$7793,MATCH(Data!$A1141,Mapping!$B$3:$B$7793,0),MATCH(Data!$I$1,Mapping!$B$2:$T$2,0))</f>
        <v>Home Office</v>
      </c>
      <c r="J1141">
        <f>VLOOKUP($A1141,Mapping!$X$3:$Y$7793,2,0)</f>
        <v>10035</v>
      </c>
      <c r="K1141" t="str">
        <f>VLOOKUP($J1141,Mapping!$AB$3:$AC$475,2,0)</f>
        <v>Grand Prairie</v>
      </c>
      <c r="L1141" t="str">
        <f>VLOOKUP($K1141,Mapping!$AF$3:$AG$475,2,0)</f>
        <v>Texas</v>
      </c>
      <c r="M1141" t="str">
        <f>VLOOKUP($L1141,Mapping!$AI$3:$AJ$48,2,0)</f>
        <v>United States</v>
      </c>
      <c r="N1141" t="str">
        <f>VLOOKUP($L1141,Mapping!$AI$3:$AK$48,3,0)</f>
        <v>Central</v>
      </c>
      <c r="O1141" t="str">
        <f>VLOOKUP(Table1[[#This Row],[Column1]],Mapping!$AM$8:$AN$11,2,0)</f>
        <v>Office Supplies</v>
      </c>
      <c r="P1141" t="str">
        <f>VLOOKUP(Table1[[#This Row],[Column3]],Mapping!$AP$5:$AQ$22,2,0)</f>
        <v>Paper</v>
      </c>
      <c r="Q1141">
        <v>51.84</v>
      </c>
      <c r="R1141">
        <v>8</v>
      </c>
      <c r="S1141">
        <v>24.883200000000002</v>
      </c>
    </row>
    <row r="1142" spans="1:19" x14ac:dyDescent="0.35">
      <c r="A1142">
        <v>135</v>
      </c>
      <c r="B1142" t="s">
        <v>196</v>
      </c>
      <c r="C1142" t="s">
        <v>53</v>
      </c>
      <c r="D1142" t="str">
        <f>MID(Table1[[#This Row],[Product ID]],5,2)</f>
        <v>BO</v>
      </c>
      <c r="E1142" t="str">
        <f>LEFT(Table1[[#This Row],[Product ID]],3)</f>
        <v>FUR</v>
      </c>
      <c r="F1142" s="10" t="e">
        <f>VLOOKUP(Table1[[#This Row],[Order ID]],Mapping!H1142:J8933,3,0)</f>
        <v>#N/A</v>
      </c>
      <c r="G1142" s="10" t="e">
        <f>VLOOKUP(Table1[[#This Row],[Order ID]],Mapping!H1142:K8933,4,0)</f>
        <v>#N/A</v>
      </c>
      <c r="H1142" t="str">
        <f>INDEX(Mapping!$B$2:$T$7793,MATCH(Data!$A1142,Mapping!$B$3:$B$7793,0),MATCH(Data!$H$1,Mapping!$B$2:$T$2,0))</f>
        <v>First Class</v>
      </c>
      <c r="I1142" t="str">
        <f>INDEX(Mapping!$B$2:$T$7793,MATCH(Data!$A1142,Mapping!$B$3:$B$7793,0),MATCH(Data!$I$1,Mapping!$B$2:$T$2,0))</f>
        <v>Home Office</v>
      </c>
      <c r="J1142">
        <f>VLOOKUP($A1142,Mapping!$X$3:$Y$7793,2,0)</f>
        <v>10035</v>
      </c>
      <c r="K1142" t="str">
        <f>VLOOKUP($J1142,Mapping!$AB$3:$AC$475,2,0)</f>
        <v>Grand Prairie</v>
      </c>
      <c r="L1142" t="str">
        <f>VLOOKUP($K1142,Mapping!$AF$3:$AG$475,2,0)</f>
        <v>Texas</v>
      </c>
      <c r="M1142" t="str">
        <f>VLOOKUP($L1142,Mapping!$AI$3:$AJ$48,2,0)</f>
        <v>United States</v>
      </c>
      <c r="N1142" t="str">
        <f>VLOOKUP($L1142,Mapping!$AI$3:$AK$48,3,0)</f>
        <v>Central</v>
      </c>
      <c r="O1142" t="str">
        <f>VLOOKUP(Table1[[#This Row],[Column1]],Mapping!$AM$8:$AN$11,2,0)</f>
        <v>Furniture</v>
      </c>
      <c r="P1142" t="str">
        <f>VLOOKUP(Table1[[#This Row],[Column3]],Mapping!$AP$5:$AQ$22,2,0)</f>
        <v>Bookcases</v>
      </c>
      <c r="Q1142">
        <v>626.35200000000009</v>
      </c>
      <c r="R1142">
        <v>3</v>
      </c>
      <c r="S1142">
        <v>46.976400000000012</v>
      </c>
    </row>
    <row r="1143" spans="1:19" x14ac:dyDescent="0.35">
      <c r="A1143">
        <v>6621</v>
      </c>
      <c r="B1143" t="s">
        <v>5110</v>
      </c>
      <c r="C1143" t="s">
        <v>1392</v>
      </c>
      <c r="D1143" t="str">
        <f>MID(Table1[[#This Row],[Product ID]],5,2)</f>
        <v>PH</v>
      </c>
      <c r="E1143" t="str">
        <f>LEFT(Table1[[#This Row],[Product ID]],3)</f>
        <v>TEC</v>
      </c>
      <c r="F1143" s="10">
        <f>VLOOKUP(Table1[[#This Row],[Order ID]],Mapping!H1143:J8934,3,0)</f>
        <v>40968</v>
      </c>
      <c r="G1143" s="10">
        <f>VLOOKUP(Table1[[#This Row],[Order ID]],Mapping!H1143:K8934,4,0)</f>
        <v>40971</v>
      </c>
      <c r="H1143" t="str">
        <f>INDEX(Mapping!$B$2:$T$7793,MATCH(Data!$A1143,Mapping!$B$3:$B$7793,0),MATCH(Data!$H$1,Mapping!$B$2:$T$2,0))</f>
        <v>Second Class</v>
      </c>
      <c r="I1143" t="str">
        <f>INDEX(Mapping!$B$2:$T$7793,MATCH(Data!$A1143,Mapping!$B$3:$B$7793,0),MATCH(Data!$I$1,Mapping!$B$2:$T$2,0))</f>
        <v>Consumer</v>
      </c>
      <c r="J1143">
        <f>VLOOKUP($A1143,Mapping!$X$3:$Y$7793,2,0)</f>
        <v>90045</v>
      </c>
      <c r="K1143" t="str">
        <f>VLOOKUP($J1143,Mapping!$AB$3:$AC$475,2,0)</f>
        <v>Medina</v>
      </c>
      <c r="L1143" t="str">
        <f>VLOOKUP($K1143,Mapping!$AF$3:$AG$475,2,0)</f>
        <v>Ohio</v>
      </c>
      <c r="M1143" t="str">
        <f>VLOOKUP($L1143,Mapping!$AI$3:$AJ$48,2,0)</f>
        <v>United States</v>
      </c>
      <c r="N1143" t="str">
        <f>VLOOKUP($L1143,Mapping!$AI$3:$AK$48,3,0)</f>
        <v>East</v>
      </c>
      <c r="O1143" t="str">
        <f>VLOOKUP(Table1[[#This Row],[Column1]],Mapping!$AM$8:$AN$11,2,0)</f>
        <v>Technology</v>
      </c>
      <c r="P1143" t="str">
        <f>VLOOKUP(Table1[[#This Row],[Column3]],Mapping!$AP$5:$AQ$22,2,0)</f>
        <v>Phones</v>
      </c>
      <c r="Q1143">
        <v>15.984000000000002</v>
      </c>
      <c r="R1143">
        <v>2</v>
      </c>
      <c r="S1143">
        <v>1.1988000000000003</v>
      </c>
    </row>
    <row r="1144" spans="1:19" x14ac:dyDescent="0.35">
      <c r="A1144">
        <v>2951</v>
      </c>
      <c r="B1144" t="s">
        <v>2908</v>
      </c>
      <c r="C1144" t="s">
        <v>2909</v>
      </c>
      <c r="D1144" t="str">
        <f>MID(Table1[[#This Row],[Product ID]],5,2)</f>
        <v>TA</v>
      </c>
      <c r="E1144" t="str">
        <f>LEFT(Table1[[#This Row],[Product ID]],3)</f>
        <v>FUR</v>
      </c>
      <c r="F1144" s="10">
        <f>VLOOKUP(Table1[[#This Row],[Order ID]],Mapping!H1144:J8935,3,0)</f>
        <v>41167</v>
      </c>
      <c r="G1144" s="10">
        <f>VLOOKUP(Table1[[#This Row],[Order ID]],Mapping!H1144:K8935,4,0)</f>
        <v>41171</v>
      </c>
      <c r="H1144" t="str">
        <f>INDEX(Mapping!$B$2:$T$7793,MATCH(Data!$A1144,Mapping!$B$3:$B$7793,0),MATCH(Data!$H$1,Mapping!$B$2:$T$2,0))</f>
        <v>Same Day</v>
      </c>
      <c r="I1144" t="str">
        <f>INDEX(Mapping!$B$2:$T$7793,MATCH(Data!$A1144,Mapping!$B$3:$B$7793,0),MATCH(Data!$I$1,Mapping!$B$2:$T$2,0))</f>
        <v>Consumer</v>
      </c>
      <c r="J1144">
        <f>VLOOKUP($A1144,Mapping!$X$3:$Y$7793,2,0)</f>
        <v>36608</v>
      </c>
      <c r="K1144" t="str">
        <f>VLOOKUP($J1144,Mapping!$AB$3:$AC$475,2,0)</f>
        <v>Bayonne</v>
      </c>
      <c r="L1144" t="str">
        <f>VLOOKUP($K1144,Mapping!$AF$3:$AG$475,2,0)</f>
        <v>New Jersey</v>
      </c>
      <c r="M1144" t="str">
        <f>VLOOKUP($L1144,Mapping!$AI$3:$AJ$48,2,0)</f>
        <v>United States</v>
      </c>
      <c r="N1144" t="str">
        <f>VLOOKUP($L1144,Mapping!$AI$3:$AK$48,3,0)</f>
        <v>East</v>
      </c>
      <c r="O1144" t="str">
        <f>VLOOKUP(Table1[[#This Row],[Column1]],Mapping!$AM$8:$AN$11,2,0)</f>
        <v>Furniture</v>
      </c>
      <c r="P1144" t="str">
        <f>VLOOKUP(Table1[[#This Row],[Column3]],Mapping!$AP$5:$AQ$22,2,0)</f>
        <v>Tables</v>
      </c>
      <c r="Q1144">
        <v>801.96</v>
      </c>
      <c r="R1144">
        <v>2</v>
      </c>
      <c r="S1144">
        <v>200.49</v>
      </c>
    </row>
    <row r="1145" spans="1:19" x14ac:dyDescent="0.35">
      <c r="A1145">
        <v>2952</v>
      </c>
      <c r="B1145" t="s">
        <v>2908</v>
      </c>
      <c r="C1145" t="s">
        <v>2347</v>
      </c>
      <c r="D1145" t="str">
        <f>MID(Table1[[#This Row],[Product ID]],5,2)</f>
        <v>PH</v>
      </c>
      <c r="E1145" t="str">
        <f>LEFT(Table1[[#This Row],[Product ID]],3)</f>
        <v>TEC</v>
      </c>
      <c r="F1145" s="10">
        <f>VLOOKUP(Table1[[#This Row],[Order ID]],Mapping!H1145:J8936,3,0)</f>
        <v>41167</v>
      </c>
      <c r="G1145" s="10">
        <f>VLOOKUP(Table1[[#This Row],[Order ID]],Mapping!H1145:K8936,4,0)</f>
        <v>41171</v>
      </c>
      <c r="H1145" t="str">
        <f>INDEX(Mapping!$B$2:$T$7793,MATCH(Data!$A1145,Mapping!$B$3:$B$7793,0),MATCH(Data!$H$1,Mapping!$B$2:$T$2,0))</f>
        <v>Standard Class</v>
      </c>
      <c r="I1145" t="str">
        <f>INDEX(Mapping!$B$2:$T$7793,MATCH(Data!$A1145,Mapping!$B$3:$B$7793,0),MATCH(Data!$I$1,Mapping!$B$2:$T$2,0))</f>
        <v>Consumer</v>
      </c>
      <c r="J1145">
        <f>VLOOKUP($A1145,Mapping!$X$3:$Y$7793,2,0)</f>
        <v>36608</v>
      </c>
      <c r="K1145" t="str">
        <f>VLOOKUP($J1145,Mapping!$AB$3:$AC$475,2,0)</f>
        <v>Bayonne</v>
      </c>
      <c r="L1145" t="str">
        <f>VLOOKUP($K1145,Mapping!$AF$3:$AG$475,2,0)</f>
        <v>New Jersey</v>
      </c>
      <c r="M1145" t="str">
        <f>VLOOKUP($L1145,Mapping!$AI$3:$AJ$48,2,0)</f>
        <v>United States</v>
      </c>
      <c r="N1145" t="str">
        <f>VLOOKUP($L1145,Mapping!$AI$3:$AK$48,3,0)</f>
        <v>East</v>
      </c>
      <c r="O1145" t="str">
        <f>VLOOKUP(Table1[[#This Row],[Column1]],Mapping!$AM$8:$AN$11,2,0)</f>
        <v>Technology</v>
      </c>
      <c r="P1145" t="str">
        <f>VLOOKUP(Table1[[#This Row],[Column3]],Mapping!$AP$5:$AQ$22,2,0)</f>
        <v>Phones</v>
      </c>
      <c r="Q1145">
        <v>59.97</v>
      </c>
      <c r="R1145">
        <v>3</v>
      </c>
      <c r="S1145">
        <v>0</v>
      </c>
    </row>
    <row r="1146" spans="1:19" x14ac:dyDescent="0.35">
      <c r="A1146">
        <v>2953</v>
      </c>
      <c r="B1146" t="s">
        <v>2908</v>
      </c>
      <c r="C1146" t="s">
        <v>659</v>
      </c>
      <c r="D1146" t="str">
        <f>MID(Table1[[#This Row],[Product ID]],5,2)</f>
        <v>CH</v>
      </c>
      <c r="E1146" t="str">
        <f>LEFT(Table1[[#This Row],[Product ID]],3)</f>
        <v>FUR</v>
      </c>
      <c r="F1146" s="10">
        <f>VLOOKUP(Table1[[#This Row],[Order ID]],Mapping!H1146:J8937,3,0)</f>
        <v>41167</v>
      </c>
      <c r="G1146" s="10">
        <f>VLOOKUP(Table1[[#This Row],[Order ID]],Mapping!H1146:K8937,4,0)</f>
        <v>41171</v>
      </c>
      <c r="H1146" t="str">
        <f>INDEX(Mapping!$B$2:$T$7793,MATCH(Data!$A1146,Mapping!$B$3:$B$7793,0),MATCH(Data!$H$1,Mapping!$B$2:$T$2,0))</f>
        <v>Standard Class</v>
      </c>
      <c r="I1146" t="str">
        <f>INDEX(Mapping!$B$2:$T$7793,MATCH(Data!$A1146,Mapping!$B$3:$B$7793,0),MATCH(Data!$I$1,Mapping!$B$2:$T$2,0))</f>
        <v>Consumer</v>
      </c>
      <c r="J1146">
        <f>VLOOKUP($A1146,Mapping!$X$3:$Y$7793,2,0)</f>
        <v>36608</v>
      </c>
      <c r="K1146" t="str">
        <f>VLOOKUP($J1146,Mapping!$AB$3:$AC$475,2,0)</f>
        <v>Bayonne</v>
      </c>
      <c r="L1146" t="str">
        <f>VLOOKUP($K1146,Mapping!$AF$3:$AG$475,2,0)</f>
        <v>New Jersey</v>
      </c>
      <c r="M1146" t="str">
        <f>VLOOKUP($L1146,Mapping!$AI$3:$AJ$48,2,0)</f>
        <v>United States</v>
      </c>
      <c r="N1146" t="str">
        <f>VLOOKUP($L1146,Mapping!$AI$3:$AK$48,3,0)</f>
        <v>East</v>
      </c>
      <c r="O1146" t="str">
        <f>VLOOKUP(Table1[[#This Row],[Column1]],Mapping!$AM$8:$AN$11,2,0)</f>
        <v>Furniture</v>
      </c>
      <c r="P1146" t="str">
        <f>VLOOKUP(Table1[[#This Row],[Column3]],Mapping!$AP$5:$AQ$22,2,0)</f>
        <v>Chairs</v>
      </c>
      <c r="Q1146">
        <v>1056.8599999999999</v>
      </c>
      <c r="R1146">
        <v>7</v>
      </c>
      <c r="S1146">
        <v>306.48939999999988</v>
      </c>
    </row>
    <row r="1147" spans="1:19" x14ac:dyDescent="0.35">
      <c r="A1147">
        <v>5397</v>
      </c>
      <c r="B1147" t="s">
        <v>4426</v>
      </c>
      <c r="C1147" t="s">
        <v>1050</v>
      </c>
      <c r="D1147" t="str">
        <f>MID(Table1[[#This Row],[Product ID]],5,2)</f>
        <v>BI</v>
      </c>
      <c r="E1147" t="str">
        <f>LEFT(Table1[[#This Row],[Product ID]],3)</f>
        <v>OFF</v>
      </c>
      <c r="F1147" s="10">
        <f>VLOOKUP(Table1[[#This Row],[Order ID]],Mapping!H1147:J8938,3,0)</f>
        <v>41050</v>
      </c>
      <c r="G1147" s="10">
        <f>VLOOKUP(Table1[[#This Row],[Order ID]],Mapping!H1147:K8938,4,0)</f>
        <v>41057</v>
      </c>
      <c r="H1147" t="str">
        <f>INDEX(Mapping!$B$2:$T$7793,MATCH(Data!$A1147,Mapping!$B$3:$B$7793,0),MATCH(Data!$H$1,Mapping!$B$2:$T$2,0))</f>
        <v>Second Class</v>
      </c>
      <c r="I1147" t="str">
        <f>INDEX(Mapping!$B$2:$T$7793,MATCH(Data!$A1147,Mapping!$B$3:$B$7793,0),MATCH(Data!$I$1,Mapping!$B$2:$T$2,0))</f>
        <v>Consumer</v>
      </c>
      <c r="J1147">
        <f>VLOOKUP($A1147,Mapping!$X$3:$Y$7793,2,0)</f>
        <v>19143</v>
      </c>
      <c r="K1147" t="str">
        <f>VLOOKUP($J1147,Mapping!$AB$3:$AC$475,2,0)</f>
        <v>Norman</v>
      </c>
      <c r="L1147" t="str">
        <f>VLOOKUP($K1147,Mapping!$AF$3:$AG$475,2,0)</f>
        <v>Oklahoma</v>
      </c>
      <c r="M1147" t="str">
        <f>VLOOKUP($L1147,Mapping!$AI$3:$AJ$48,2,0)</f>
        <v>United States</v>
      </c>
      <c r="N1147" t="str">
        <f>VLOOKUP($L1147,Mapping!$AI$3:$AK$48,3,0)</f>
        <v>Central</v>
      </c>
      <c r="O1147" t="str">
        <f>VLOOKUP(Table1[[#This Row],[Column1]],Mapping!$AM$8:$AN$11,2,0)</f>
        <v>Office Supplies</v>
      </c>
      <c r="P1147" t="str">
        <f>VLOOKUP(Table1[[#This Row],[Column3]],Mapping!$AP$5:$AQ$22,2,0)</f>
        <v>Binders</v>
      </c>
      <c r="Q1147">
        <v>24.588000000000001</v>
      </c>
      <c r="R1147">
        <v>2</v>
      </c>
      <c r="S1147">
        <v>-18.031199999999998</v>
      </c>
    </row>
    <row r="1148" spans="1:19" x14ac:dyDescent="0.35">
      <c r="A1148">
        <v>417</v>
      </c>
      <c r="B1148" t="s">
        <v>562</v>
      </c>
      <c r="C1148" t="s">
        <v>563</v>
      </c>
      <c r="D1148" t="str">
        <f>MID(Table1[[#This Row],[Product ID]],5,2)</f>
        <v>CH</v>
      </c>
      <c r="E1148" t="str">
        <f>LEFT(Table1[[#This Row],[Product ID]],3)</f>
        <v>FUR</v>
      </c>
      <c r="F1148" s="10" t="e">
        <f>VLOOKUP(Table1[[#This Row],[Order ID]],Mapping!H1148:J8939,3,0)</f>
        <v>#N/A</v>
      </c>
      <c r="G1148" s="10" t="e">
        <f>VLOOKUP(Table1[[#This Row],[Order ID]],Mapping!H1148:K8939,4,0)</f>
        <v>#N/A</v>
      </c>
      <c r="H1148" t="str">
        <f>INDEX(Mapping!$B$2:$T$7793,MATCH(Data!$A1148,Mapping!$B$3:$B$7793,0),MATCH(Data!$H$1,Mapping!$B$2:$T$2,0))</f>
        <v>Standard Class</v>
      </c>
      <c r="I1148" t="str">
        <f>INDEX(Mapping!$B$2:$T$7793,MATCH(Data!$A1148,Mapping!$B$3:$B$7793,0),MATCH(Data!$I$1,Mapping!$B$2:$T$2,0))</f>
        <v>Consumer</v>
      </c>
      <c r="J1148">
        <f>VLOOKUP($A1148,Mapping!$X$3:$Y$7793,2,0)</f>
        <v>90036</v>
      </c>
      <c r="K1148" t="str">
        <f>VLOOKUP($J1148,Mapping!$AB$3:$AC$475,2,0)</f>
        <v>Los Angeles</v>
      </c>
      <c r="L1148" t="str">
        <f>VLOOKUP($K1148,Mapping!$AF$3:$AG$475,2,0)</f>
        <v>California</v>
      </c>
      <c r="M1148" t="str">
        <f>VLOOKUP($L1148,Mapping!$AI$3:$AJ$48,2,0)</f>
        <v>United States</v>
      </c>
      <c r="N1148" t="str">
        <f>VLOOKUP($L1148,Mapping!$AI$3:$AK$48,3,0)</f>
        <v>West</v>
      </c>
      <c r="O1148" t="str">
        <f>VLOOKUP(Table1[[#This Row],[Column1]],Mapping!$AM$8:$AN$11,2,0)</f>
        <v>Furniture</v>
      </c>
      <c r="P1148" t="str">
        <f>VLOOKUP(Table1[[#This Row],[Column3]],Mapping!$AP$5:$AQ$22,2,0)</f>
        <v>Chairs</v>
      </c>
      <c r="Q1148">
        <v>190.72000000000003</v>
      </c>
      <c r="R1148">
        <v>1</v>
      </c>
      <c r="S1148">
        <v>11.919999999999987</v>
      </c>
    </row>
    <row r="1149" spans="1:19" x14ac:dyDescent="0.35">
      <c r="A1149">
        <v>3893</v>
      </c>
      <c r="B1149" t="s">
        <v>3526</v>
      </c>
      <c r="C1149" t="s">
        <v>1913</v>
      </c>
      <c r="D1149" t="str">
        <f>MID(Table1[[#This Row],[Product ID]],5,2)</f>
        <v>BI</v>
      </c>
      <c r="E1149" t="str">
        <f>LEFT(Table1[[#This Row],[Product ID]],3)</f>
        <v>OFF</v>
      </c>
      <c r="F1149" s="10">
        <f>VLOOKUP(Table1[[#This Row],[Order ID]],Mapping!H1149:J8940,3,0)</f>
        <v>41159</v>
      </c>
      <c r="G1149" s="10">
        <f>VLOOKUP(Table1[[#This Row],[Order ID]],Mapping!H1149:K8940,4,0)</f>
        <v>41166</v>
      </c>
      <c r="H1149" t="str">
        <f>INDEX(Mapping!$B$2:$T$7793,MATCH(Data!$A1149,Mapping!$B$3:$B$7793,0),MATCH(Data!$H$1,Mapping!$B$2:$T$2,0))</f>
        <v>Standard Class</v>
      </c>
      <c r="I1149" t="str">
        <f>INDEX(Mapping!$B$2:$T$7793,MATCH(Data!$A1149,Mapping!$B$3:$B$7793,0),MATCH(Data!$I$1,Mapping!$B$2:$T$2,0))</f>
        <v>Home Office</v>
      </c>
      <c r="J1149">
        <f>VLOOKUP($A1149,Mapping!$X$3:$Y$7793,2,0)</f>
        <v>19134</v>
      </c>
      <c r="K1149" t="str">
        <f>VLOOKUP($J1149,Mapping!$AB$3:$AC$475,2,0)</f>
        <v>Detroit</v>
      </c>
      <c r="L1149" t="str">
        <f>VLOOKUP($K1149,Mapping!$AF$3:$AG$475,2,0)</f>
        <v>Michigan</v>
      </c>
      <c r="M1149" t="str">
        <f>VLOOKUP($L1149,Mapping!$AI$3:$AJ$48,2,0)</f>
        <v>United States</v>
      </c>
      <c r="N1149" t="str">
        <f>VLOOKUP($L1149,Mapping!$AI$3:$AK$48,3,0)</f>
        <v>Central</v>
      </c>
      <c r="O1149" t="str">
        <f>VLOOKUP(Table1[[#This Row],[Column1]],Mapping!$AM$8:$AN$11,2,0)</f>
        <v>Office Supplies</v>
      </c>
      <c r="P1149" t="str">
        <f>VLOOKUP(Table1[[#This Row],[Column3]],Mapping!$AP$5:$AQ$22,2,0)</f>
        <v>Binders</v>
      </c>
      <c r="Q1149">
        <v>9.5220000000000002</v>
      </c>
      <c r="R1149">
        <v>1</v>
      </c>
      <c r="S1149">
        <v>-6.9827999999999975</v>
      </c>
    </row>
    <row r="1150" spans="1:19" x14ac:dyDescent="0.35">
      <c r="A1150">
        <v>3894</v>
      </c>
      <c r="B1150" t="s">
        <v>3526</v>
      </c>
      <c r="C1150" t="s">
        <v>501</v>
      </c>
      <c r="D1150" t="str">
        <f>MID(Table1[[#This Row],[Product ID]],5,2)</f>
        <v>PH</v>
      </c>
      <c r="E1150" t="str">
        <f>LEFT(Table1[[#This Row],[Product ID]],3)</f>
        <v>TEC</v>
      </c>
      <c r="F1150" s="10">
        <f>VLOOKUP(Table1[[#This Row],[Order ID]],Mapping!H1150:J8941,3,0)</f>
        <v>41159</v>
      </c>
      <c r="G1150" s="10">
        <f>VLOOKUP(Table1[[#This Row],[Order ID]],Mapping!H1150:K8941,4,0)</f>
        <v>41166</v>
      </c>
      <c r="H1150" t="str">
        <f>INDEX(Mapping!$B$2:$T$7793,MATCH(Data!$A1150,Mapping!$B$3:$B$7793,0),MATCH(Data!$H$1,Mapping!$B$2:$T$2,0))</f>
        <v>Standard Class</v>
      </c>
      <c r="I1150" t="str">
        <f>INDEX(Mapping!$B$2:$T$7793,MATCH(Data!$A1150,Mapping!$B$3:$B$7793,0),MATCH(Data!$I$1,Mapping!$B$2:$T$2,0))</f>
        <v>Corporate</v>
      </c>
      <c r="J1150">
        <f>VLOOKUP($A1150,Mapping!$X$3:$Y$7793,2,0)</f>
        <v>19134</v>
      </c>
      <c r="K1150" t="str">
        <f>VLOOKUP($J1150,Mapping!$AB$3:$AC$475,2,0)</f>
        <v>Detroit</v>
      </c>
      <c r="L1150" t="str">
        <f>VLOOKUP($K1150,Mapping!$AF$3:$AG$475,2,0)</f>
        <v>Michigan</v>
      </c>
      <c r="M1150" t="str">
        <f>VLOOKUP($L1150,Mapping!$AI$3:$AJ$48,2,0)</f>
        <v>United States</v>
      </c>
      <c r="N1150" t="str">
        <f>VLOOKUP($L1150,Mapping!$AI$3:$AK$48,3,0)</f>
        <v>Central</v>
      </c>
      <c r="O1150" t="str">
        <f>VLOOKUP(Table1[[#This Row],[Column1]],Mapping!$AM$8:$AN$11,2,0)</f>
        <v>Technology</v>
      </c>
      <c r="P1150" t="str">
        <f>VLOOKUP(Table1[[#This Row],[Column3]],Mapping!$AP$5:$AQ$22,2,0)</f>
        <v>Phones</v>
      </c>
      <c r="Q1150">
        <v>791.96399999999994</v>
      </c>
      <c r="R1150">
        <v>6</v>
      </c>
      <c r="S1150">
        <v>-131.9940000000002</v>
      </c>
    </row>
    <row r="1151" spans="1:19" x14ac:dyDescent="0.35">
      <c r="A1151">
        <v>3895</v>
      </c>
      <c r="B1151" t="s">
        <v>3526</v>
      </c>
      <c r="C1151" t="s">
        <v>640</v>
      </c>
      <c r="D1151" t="str">
        <f>MID(Table1[[#This Row],[Product ID]],5,2)</f>
        <v>BI</v>
      </c>
      <c r="E1151" t="str">
        <f>LEFT(Table1[[#This Row],[Product ID]],3)</f>
        <v>OFF</v>
      </c>
      <c r="F1151" s="10">
        <f>VLOOKUP(Table1[[#This Row],[Order ID]],Mapping!H1151:J8942,3,0)</f>
        <v>41159</v>
      </c>
      <c r="G1151" s="10">
        <f>VLOOKUP(Table1[[#This Row],[Order ID]],Mapping!H1151:K8942,4,0)</f>
        <v>41166</v>
      </c>
      <c r="H1151" t="str">
        <f>INDEX(Mapping!$B$2:$T$7793,MATCH(Data!$A1151,Mapping!$B$3:$B$7793,0),MATCH(Data!$H$1,Mapping!$B$2:$T$2,0))</f>
        <v>Standard Class</v>
      </c>
      <c r="I1151" t="str">
        <f>INDEX(Mapping!$B$2:$T$7793,MATCH(Data!$A1151,Mapping!$B$3:$B$7793,0),MATCH(Data!$I$1,Mapping!$B$2:$T$2,0))</f>
        <v>Corporate</v>
      </c>
      <c r="J1151">
        <f>VLOOKUP($A1151,Mapping!$X$3:$Y$7793,2,0)</f>
        <v>19134</v>
      </c>
      <c r="K1151" t="str">
        <f>VLOOKUP($J1151,Mapping!$AB$3:$AC$475,2,0)</f>
        <v>Detroit</v>
      </c>
      <c r="L1151" t="str">
        <f>VLOOKUP($K1151,Mapping!$AF$3:$AG$475,2,0)</f>
        <v>Michigan</v>
      </c>
      <c r="M1151" t="str">
        <f>VLOOKUP($L1151,Mapping!$AI$3:$AJ$48,2,0)</f>
        <v>United States</v>
      </c>
      <c r="N1151" t="str">
        <f>VLOOKUP($L1151,Mapping!$AI$3:$AK$48,3,0)</f>
        <v>Central</v>
      </c>
      <c r="O1151" t="str">
        <f>VLOOKUP(Table1[[#This Row],[Column1]],Mapping!$AM$8:$AN$11,2,0)</f>
        <v>Office Supplies</v>
      </c>
      <c r="P1151" t="str">
        <f>VLOOKUP(Table1[[#This Row],[Column3]],Mapping!$AP$5:$AQ$22,2,0)</f>
        <v>Binders</v>
      </c>
      <c r="Q1151">
        <v>4.9230000000000009</v>
      </c>
      <c r="R1151">
        <v>3</v>
      </c>
      <c r="S1151">
        <v>-3.9383999999999997</v>
      </c>
    </row>
    <row r="1152" spans="1:19" x14ac:dyDescent="0.35">
      <c r="A1152">
        <v>5627</v>
      </c>
      <c r="B1152" t="s">
        <v>4561</v>
      </c>
      <c r="C1152" t="s">
        <v>2632</v>
      </c>
      <c r="D1152" t="str">
        <f>MID(Table1[[#This Row],[Product ID]],5,2)</f>
        <v>AR</v>
      </c>
      <c r="E1152" t="str">
        <f>LEFT(Table1[[#This Row],[Product ID]],3)</f>
        <v>OFF</v>
      </c>
      <c r="F1152" s="10">
        <f>VLOOKUP(Table1[[#This Row],[Order ID]],Mapping!H1152:J8943,3,0)</f>
        <v>41179</v>
      </c>
      <c r="G1152" s="10">
        <f>VLOOKUP(Table1[[#This Row],[Order ID]],Mapping!H1152:K8943,4,0)</f>
        <v>41182</v>
      </c>
      <c r="H1152" t="str">
        <f>INDEX(Mapping!$B$2:$T$7793,MATCH(Data!$A1152,Mapping!$B$3:$B$7793,0),MATCH(Data!$H$1,Mapping!$B$2:$T$2,0))</f>
        <v>Standard Class</v>
      </c>
      <c r="I1152" t="str">
        <f>INDEX(Mapping!$B$2:$T$7793,MATCH(Data!$A1152,Mapping!$B$3:$B$7793,0),MATCH(Data!$I$1,Mapping!$B$2:$T$2,0))</f>
        <v>Consumer</v>
      </c>
      <c r="J1152">
        <f>VLOOKUP($A1152,Mapping!$X$3:$Y$7793,2,0)</f>
        <v>48205</v>
      </c>
      <c r="K1152" t="str">
        <f>VLOOKUP($J1152,Mapping!$AB$3:$AC$475,2,0)</f>
        <v>Virginia Beach</v>
      </c>
      <c r="L1152" t="str">
        <f>VLOOKUP($K1152,Mapping!$AF$3:$AG$475,2,0)</f>
        <v>Virginia</v>
      </c>
      <c r="M1152" t="str">
        <f>VLOOKUP($L1152,Mapping!$AI$3:$AJ$48,2,0)</f>
        <v>United States</v>
      </c>
      <c r="N1152" t="str">
        <f>VLOOKUP($L1152,Mapping!$AI$3:$AK$48,3,0)</f>
        <v>South</v>
      </c>
      <c r="O1152" t="str">
        <f>VLOOKUP(Table1[[#This Row],[Column1]],Mapping!$AM$8:$AN$11,2,0)</f>
        <v>Office Supplies</v>
      </c>
      <c r="P1152" t="str">
        <f>VLOOKUP(Table1[[#This Row],[Column3]],Mapping!$AP$5:$AQ$22,2,0)</f>
        <v>Art</v>
      </c>
      <c r="Q1152">
        <v>16.399999999999999</v>
      </c>
      <c r="R1152">
        <v>5</v>
      </c>
      <c r="S1152">
        <v>4.7559999999999985</v>
      </c>
    </row>
    <row r="1153" spans="1:19" x14ac:dyDescent="0.35">
      <c r="A1153">
        <v>5628</v>
      </c>
      <c r="B1153" t="s">
        <v>4561</v>
      </c>
      <c r="C1153" t="s">
        <v>1146</v>
      </c>
      <c r="D1153" t="str">
        <f>MID(Table1[[#This Row],[Product ID]],5,2)</f>
        <v>PA</v>
      </c>
      <c r="E1153" t="str">
        <f>LEFT(Table1[[#This Row],[Product ID]],3)</f>
        <v>OFF</v>
      </c>
      <c r="F1153" s="10">
        <f>VLOOKUP(Table1[[#This Row],[Order ID]],Mapping!H1153:J8944,3,0)</f>
        <v>41179</v>
      </c>
      <c r="G1153" s="10">
        <f>VLOOKUP(Table1[[#This Row],[Order ID]],Mapping!H1153:K8944,4,0)</f>
        <v>41182</v>
      </c>
      <c r="H1153" t="str">
        <f>INDEX(Mapping!$B$2:$T$7793,MATCH(Data!$A1153,Mapping!$B$3:$B$7793,0),MATCH(Data!$H$1,Mapping!$B$2:$T$2,0))</f>
        <v>Second Class</v>
      </c>
      <c r="I1153" t="str">
        <f>INDEX(Mapping!$B$2:$T$7793,MATCH(Data!$A1153,Mapping!$B$3:$B$7793,0),MATCH(Data!$I$1,Mapping!$B$2:$T$2,0))</f>
        <v>Corporate</v>
      </c>
      <c r="J1153">
        <f>VLOOKUP($A1153,Mapping!$X$3:$Y$7793,2,0)</f>
        <v>48205</v>
      </c>
      <c r="K1153" t="str">
        <f>VLOOKUP($J1153,Mapping!$AB$3:$AC$475,2,0)</f>
        <v>Virginia Beach</v>
      </c>
      <c r="L1153" t="str">
        <f>VLOOKUP($K1153,Mapping!$AF$3:$AG$475,2,0)</f>
        <v>Virginia</v>
      </c>
      <c r="M1153" t="str">
        <f>VLOOKUP($L1153,Mapping!$AI$3:$AJ$48,2,0)</f>
        <v>United States</v>
      </c>
      <c r="N1153" t="str">
        <f>VLOOKUP($L1153,Mapping!$AI$3:$AK$48,3,0)</f>
        <v>South</v>
      </c>
      <c r="O1153" t="str">
        <f>VLOOKUP(Table1[[#This Row],[Column1]],Mapping!$AM$8:$AN$11,2,0)</f>
        <v>Office Supplies</v>
      </c>
      <c r="P1153" t="str">
        <f>VLOOKUP(Table1[[#This Row],[Column3]],Mapping!$AP$5:$AQ$22,2,0)</f>
        <v>Paper</v>
      </c>
      <c r="Q1153">
        <v>25.92</v>
      </c>
      <c r="R1153">
        <v>4</v>
      </c>
      <c r="S1153">
        <v>12.441600000000001</v>
      </c>
    </row>
    <row r="1154" spans="1:19" x14ac:dyDescent="0.35">
      <c r="A1154">
        <v>4298</v>
      </c>
      <c r="B1154" t="s">
        <v>3788</v>
      </c>
      <c r="C1154" t="s">
        <v>812</v>
      </c>
      <c r="D1154" t="str">
        <f>MID(Table1[[#This Row],[Product ID]],5,2)</f>
        <v>PH</v>
      </c>
      <c r="E1154" t="str">
        <f>LEFT(Table1[[#This Row],[Product ID]],3)</f>
        <v>TEC</v>
      </c>
      <c r="F1154" s="10">
        <f>VLOOKUP(Table1[[#This Row],[Order ID]],Mapping!H1154:J8945,3,0)</f>
        <v>41059</v>
      </c>
      <c r="G1154" s="10">
        <f>VLOOKUP(Table1[[#This Row],[Order ID]],Mapping!H1154:K8945,4,0)</f>
        <v>41061</v>
      </c>
      <c r="H1154" t="str">
        <f>INDEX(Mapping!$B$2:$T$7793,MATCH(Data!$A1154,Mapping!$B$3:$B$7793,0),MATCH(Data!$H$1,Mapping!$B$2:$T$2,0))</f>
        <v>Standard Class</v>
      </c>
      <c r="I1154" t="str">
        <f>INDEX(Mapping!$B$2:$T$7793,MATCH(Data!$A1154,Mapping!$B$3:$B$7793,0),MATCH(Data!$I$1,Mapping!$B$2:$T$2,0))</f>
        <v>Consumer</v>
      </c>
      <c r="J1154">
        <f>VLOOKUP($A1154,Mapping!$X$3:$Y$7793,2,0)</f>
        <v>10009</v>
      </c>
      <c r="K1154" t="str">
        <f>VLOOKUP($J1154,Mapping!$AB$3:$AC$475,2,0)</f>
        <v>Saint Paul</v>
      </c>
      <c r="L1154" t="str">
        <f>VLOOKUP($K1154,Mapping!$AF$3:$AG$475,2,0)</f>
        <v>Minnesota</v>
      </c>
      <c r="M1154" t="str">
        <f>VLOOKUP($L1154,Mapping!$AI$3:$AJ$48,2,0)</f>
        <v>United States</v>
      </c>
      <c r="N1154" t="str">
        <f>VLOOKUP($L1154,Mapping!$AI$3:$AK$48,3,0)</f>
        <v>Central</v>
      </c>
      <c r="O1154" t="str">
        <f>VLOOKUP(Table1[[#This Row],[Column1]],Mapping!$AM$8:$AN$11,2,0)</f>
        <v>Technology</v>
      </c>
      <c r="P1154" t="str">
        <f>VLOOKUP(Table1[[#This Row],[Column3]],Mapping!$AP$5:$AQ$22,2,0)</f>
        <v>Phones</v>
      </c>
      <c r="Q1154">
        <v>239.96999999999997</v>
      </c>
      <c r="R1154">
        <v>3</v>
      </c>
      <c r="S1154">
        <v>2.3996999999999815</v>
      </c>
    </row>
    <row r="1155" spans="1:19" x14ac:dyDescent="0.35">
      <c r="A1155">
        <v>4299</v>
      </c>
      <c r="B1155" t="s">
        <v>3788</v>
      </c>
      <c r="C1155" t="s">
        <v>2062</v>
      </c>
      <c r="D1155" t="str">
        <f>MID(Table1[[#This Row],[Product ID]],5,2)</f>
        <v>AP</v>
      </c>
      <c r="E1155" t="str">
        <f>LEFT(Table1[[#This Row],[Product ID]],3)</f>
        <v>OFF</v>
      </c>
      <c r="F1155" s="10">
        <f>VLOOKUP(Table1[[#This Row],[Order ID]],Mapping!H1155:J8946,3,0)</f>
        <v>41059</v>
      </c>
      <c r="G1155" s="10">
        <f>VLOOKUP(Table1[[#This Row],[Order ID]],Mapping!H1155:K8946,4,0)</f>
        <v>41061</v>
      </c>
      <c r="H1155" t="str">
        <f>INDEX(Mapping!$B$2:$T$7793,MATCH(Data!$A1155,Mapping!$B$3:$B$7793,0),MATCH(Data!$H$1,Mapping!$B$2:$T$2,0))</f>
        <v>First Class</v>
      </c>
      <c r="I1155" t="str">
        <f>INDEX(Mapping!$B$2:$T$7793,MATCH(Data!$A1155,Mapping!$B$3:$B$7793,0),MATCH(Data!$I$1,Mapping!$B$2:$T$2,0))</f>
        <v>Consumer</v>
      </c>
      <c r="J1155">
        <f>VLOOKUP($A1155,Mapping!$X$3:$Y$7793,2,0)</f>
        <v>10009</v>
      </c>
      <c r="K1155" t="str">
        <f>VLOOKUP($J1155,Mapping!$AB$3:$AC$475,2,0)</f>
        <v>Saint Paul</v>
      </c>
      <c r="L1155" t="str">
        <f>VLOOKUP($K1155,Mapping!$AF$3:$AG$475,2,0)</f>
        <v>Minnesota</v>
      </c>
      <c r="M1155" t="str">
        <f>VLOOKUP($L1155,Mapping!$AI$3:$AJ$48,2,0)</f>
        <v>United States</v>
      </c>
      <c r="N1155" t="str">
        <f>VLOOKUP($L1155,Mapping!$AI$3:$AK$48,3,0)</f>
        <v>Central</v>
      </c>
      <c r="O1155" t="str">
        <f>VLOOKUP(Table1[[#This Row],[Column1]],Mapping!$AM$8:$AN$11,2,0)</f>
        <v>Office Supplies</v>
      </c>
      <c r="P1155" t="str">
        <f>VLOOKUP(Table1[[#This Row],[Column3]],Mapping!$AP$5:$AQ$22,2,0)</f>
        <v>Appliances</v>
      </c>
      <c r="Q1155">
        <v>160.32</v>
      </c>
      <c r="R1155">
        <v>2</v>
      </c>
      <c r="S1155">
        <v>44.889600000000002</v>
      </c>
    </row>
    <row r="1156" spans="1:19" x14ac:dyDescent="0.35">
      <c r="A1156">
        <v>4300</v>
      </c>
      <c r="B1156" t="s">
        <v>3788</v>
      </c>
      <c r="C1156" t="s">
        <v>2026</v>
      </c>
      <c r="D1156" t="str">
        <f>MID(Table1[[#This Row],[Product ID]],5,2)</f>
        <v>PH</v>
      </c>
      <c r="E1156" t="str">
        <f>LEFT(Table1[[#This Row],[Product ID]],3)</f>
        <v>TEC</v>
      </c>
      <c r="F1156" s="10">
        <f>VLOOKUP(Table1[[#This Row],[Order ID]],Mapping!H1156:J8947,3,0)</f>
        <v>41059</v>
      </c>
      <c r="G1156" s="10">
        <f>VLOOKUP(Table1[[#This Row],[Order ID]],Mapping!H1156:K8947,4,0)</f>
        <v>41061</v>
      </c>
      <c r="H1156" t="str">
        <f>INDEX(Mapping!$B$2:$T$7793,MATCH(Data!$A1156,Mapping!$B$3:$B$7793,0),MATCH(Data!$H$1,Mapping!$B$2:$T$2,0))</f>
        <v>First Class</v>
      </c>
      <c r="I1156" t="str">
        <f>INDEX(Mapping!$B$2:$T$7793,MATCH(Data!$A1156,Mapping!$B$3:$B$7793,0),MATCH(Data!$I$1,Mapping!$B$2:$T$2,0))</f>
        <v>Consumer</v>
      </c>
      <c r="J1156">
        <f>VLOOKUP($A1156,Mapping!$X$3:$Y$7793,2,0)</f>
        <v>10009</v>
      </c>
      <c r="K1156" t="str">
        <f>VLOOKUP($J1156,Mapping!$AB$3:$AC$475,2,0)</f>
        <v>Saint Paul</v>
      </c>
      <c r="L1156" t="str">
        <f>VLOOKUP($K1156,Mapping!$AF$3:$AG$475,2,0)</f>
        <v>Minnesota</v>
      </c>
      <c r="M1156" t="str">
        <f>VLOOKUP($L1156,Mapping!$AI$3:$AJ$48,2,0)</f>
        <v>United States</v>
      </c>
      <c r="N1156" t="str">
        <f>VLOOKUP($L1156,Mapping!$AI$3:$AK$48,3,0)</f>
        <v>Central</v>
      </c>
      <c r="O1156" t="str">
        <f>VLOOKUP(Table1[[#This Row],[Column1]],Mapping!$AM$8:$AN$11,2,0)</f>
        <v>Technology</v>
      </c>
      <c r="P1156" t="str">
        <f>VLOOKUP(Table1[[#This Row],[Column3]],Mapping!$AP$5:$AQ$22,2,0)</f>
        <v>Phones</v>
      </c>
      <c r="Q1156">
        <v>128.85000000000002</v>
      </c>
      <c r="R1156">
        <v>3</v>
      </c>
      <c r="S1156">
        <v>3.8654999999999973</v>
      </c>
    </row>
    <row r="1157" spans="1:19" x14ac:dyDescent="0.35">
      <c r="A1157">
        <v>2913</v>
      </c>
      <c r="B1157" t="s">
        <v>2875</v>
      </c>
      <c r="C1157" t="s">
        <v>1078</v>
      </c>
      <c r="D1157" t="str">
        <f>MID(Table1[[#This Row],[Product ID]],5,2)</f>
        <v>PH</v>
      </c>
      <c r="E1157" t="str">
        <f>LEFT(Table1[[#This Row],[Product ID]],3)</f>
        <v>TEC</v>
      </c>
      <c r="F1157" s="10">
        <f>VLOOKUP(Table1[[#This Row],[Order ID]],Mapping!H1157:J8948,3,0)</f>
        <v>41251</v>
      </c>
      <c r="G1157" s="10">
        <f>VLOOKUP(Table1[[#This Row],[Order ID]],Mapping!H1157:K8948,4,0)</f>
        <v>41253</v>
      </c>
      <c r="H1157" t="str">
        <f>INDEX(Mapping!$B$2:$T$7793,MATCH(Data!$A1157,Mapping!$B$3:$B$7793,0),MATCH(Data!$H$1,Mapping!$B$2:$T$2,0))</f>
        <v>Standard Class</v>
      </c>
      <c r="I1157" t="str">
        <f>INDEX(Mapping!$B$2:$T$7793,MATCH(Data!$A1157,Mapping!$B$3:$B$7793,0),MATCH(Data!$I$1,Mapping!$B$2:$T$2,0))</f>
        <v>Corporate</v>
      </c>
      <c r="J1157">
        <f>VLOOKUP($A1157,Mapping!$X$3:$Y$7793,2,0)</f>
        <v>77036</v>
      </c>
      <c r="K1157" t="str">
        <f>VLOOKUP($J1157,Mapping!$AB$3:$AC$475,2,0)</f>
        <v>Lakeville</v>
      </c>
      <c r="L1157" t="str">
        <f>VLOOKUP($K1157,Mapping!$AF$3:$AG$475,2,0)</f>
        <v>Minnesota</v>
      </c>
      <c r="M1157" t="str">
        <f>VLOOKUP($L1157,Mapping!$AI$3:$AJ$48,2,0)</f>
        <v>United States</v>
      </c>
      <c r="N1157" t="str">
        <f>VLOOKUP($L1157,Mapping!$AI$3:$AK$48,3,0)</f>
        <v>Central</v>
      </c>
      <c r="O1157" t="str">
        <f>VLOOKUP(Table1[[#This Row],[Column1]],Mapping!$AM$8:$AN$11,2,0)</f>
        <v>Technology</v>
      </c>
      <c r="P1157" t="str">
        <f>VLOOKUP(Table1[[#This Row],[Column3]],Mapping!$AP$5:$AQ$22,2,0)</f>
        <v>Phones</v>
      </c>
      <c r="Q1157">
        <v>119.96000000000001</v>
      </c>
      <c r="R1157">
        <v>5</v>
      </c>
      <c r="S1157">
        <v>11.996000000000002</v>
      </c>
    </row>
    <row r="1158" spans="1:19" x14ac:dyDescent="0.35">
      <c r="A1158">
        <v>5156</v>
      </c>
      <c r="B1158" t="s">
        <v>4283</v>
      </c>
      <c r="C1158" t="s">
        <v>400</v>
      </c>
      <c r="D1158" t="str">
        <f>MID(Table1[[#This Row],[Product ID]],5,2)</f>
        <v>AR</v>
      </c>
      <c r="E1158" t="str">
        <f>LEFT(Table1[[#This Row],[Product ID]],3)</f>
        <v>OFF</v>
      </c>
      <c r="F1158" s="10">
        <f>VLOOKUP(Table1[[#This Row],[Order ID]],Mapping!H1158:J8949,3,0)</f>
        <v>41029</v>
      </c>
      <c r="G1158" s="10">
        <f>VLOOKUP(Table1[[#This Row],[Order ID]],Mapping!H1158:K8949,4,0)</f>
        <v>41035</v>
      </c>
      <c r="H1158" t="str">
        <f>INDEX(Mapping!$B$2:$T$7793,MATCH(Data!$A1158,Mapping!$B$3:$B$7793,0),MATCH(Data!$H$1,Mapping!$B$2:$T$2,0))</f>
        <v>First Class</v>
      </c>
      <c r="I1158" t="str">
        <f>INDEX(Mapping!$B$2:$T$7793,MATCH(Data!$A1158,Mapping!$B$3:$B$7793,0),MATCH(Data!$I$1,Mapping!$B$2:$T$2,0))</f>
        <v>Consumer</v>
      </c>
      <c r="J1158">
        <f>VLOOKUP($A1158,Mapping!$X$3:$Y$7793,2,0)</f>
        <v>94110</v>
      </c>
      <c r="K1158" t="str">
        <f>VLOOKUP($J1158,Mapping!$AB$3:$AC$475,2,0)</f>
        <v>Tucson</v>
      </c>
      <c r="L1158" t="str">
        <f>VLOOKUP($K1158,Mapping!$AF$3:$AG$475,2,0)</f>
        <v>Arizona</v>
      </c>
      <c r="M1158" t="str">
        <f>VLOOKUP($L1158,Mapping!$AI$3:$AJ$48,2,0)</f>
        <v>United States</v>
      </c>
      <c r="N1158" t="str">
        <f>VLOOKUP($L1158,Mapping!$AI$3:$AK$48,3,0)</f>
        <v>West</v>
      </c>
      <c r="O1158" t="str">
        <f>VLOOKUP(Table1[[#This Row],[Column1]],Mapping!$AM$8:$AN$11,2,0)</f>
        <v>Office Supplies</v>
      </c>
      <c r="P1158" t="str">
        <f>VLOOKUP(Table1[[#This Row],[Column3]],Mapping!$AP$5:$AQ$22,2,0)</f>
        <v>Art</v>
      </c>
      <c r="Q1158">
        <v>34.650000000000006</v>
      </c>
      <c r="R1158">
        <v>3</v>
      </c>
      <c r="S1158">
        <v>9.702</v>
      </c>
    </row>
    <row r="1159" spans="1:19" x14ac:dyDescent="0.35">
      <c r="A1159">
        <v>5157</v>
      </c>
      <c r="B1159" t="s">
        <v>4283</v>
      </c>
      <c r="C1159" t="s">
        <v>614</v>
      </c>
      <c r="D1159" t="str">
        <f>MID(Table1[[#This Row],[Product ID]],5,2)</f>
        <v>PH</v>
      </c>
      <c r="E1159" t="str">
        <f>LEFT(Table1[[#This Row],[Product ID]],3)</f>
        <v>TEC</v>
      </c>
      <c r="F1159" s="10">
        <f>VLOOKUP(Table1[[#This Row],[Order ID]],Mapping!H1159:J8950,3,0)</f>
        <v>41029</v>
      </c>
      <c r="G1159" s="10">
        <f>VLOOKUP(Table1[[#This Row],[Order ID]],Mapping!H1159:K8950,4,0)</f>
        <v>41035</v>
      </c>
      <c r="H1159" t="str">
        <f>INDEX(Mapping!$B$2:$T$7793,MATCH(Data!$A1159,Mapping!$B$3:$B$7793,0),MATCH(Data!$H$1,Mapping!$B$2:$T$2,0))</f>
        <v>Standard Class</v>
      </c>
      <c r="I1159" t="str">
        <f>INDEX(Mapping!$B$2:$T$7793,MATCH(Data!$A1159,Mapping!$B$3:$B$7793,0),MATCH(Data!$I$1,Mapping!$B$2:$T$2,0))</f>
        <v>Corporate</v>
      </c>
      <c r="J1159">
        <f>VLOOKUP($A1159,Mapping!$X$3:$Y$7793,2,0)</f>
        <v>94110</v>
      </c>
      <c r="K1159" t="str">
        <f>VLOOKUP($J1159,Mapping!$AB$3:$AC$475,2,0)</f>
        <v>Tucson</v>
      </c>
      <c r="L1159" t="str">
        <f>VLOOKUP($K1159,Mapping!$AF$3:$AG$475,2,0)</f>
        <v>Arizona</v>
      </c>
      <c r="M1159" t="str">
        <f>VLOOKUP($L1159,Mapping!$AI$3:$AJ$48,2,0)</f>
        <v>United States</v>
      </c>
      <c r="N1159" t="str">
        <f>VLOOKUP($L1159,Mapping!$AI$3:$AK$48,3,0)</f>
        <v>West</v>
      </c>
      <c r="O1159" t="str">
        <f>VLOOKUP(Table1[[#This Row],[Column1]],Mapping!$AM$8:$AN$11,2,0)</f>
        <v>Technology</v>
      </c>
      <c r="P1159" t="str">
        <f>VLOOKUP(Table1[[#This Row],[Column3]],Mapping!$AP$5:$AQ$22,2,0)</f>
        <v>Phones</v>
      </c>
      <c r="Q1159">
        <v>19.8</v>
      </c>
      <c r="R1159">
        <v>5</v>
      </c>
      <c r="S1159">
        <v>1.7324999999999999</v>
      </c>
    </row>
    <row r="1160" spans="1:19" x14ac:dyDescent="0.35">
      <c r="A1160">
        <v>2127</v>
      </c>
      <c r="B1160" t="s">
        <v>2288</v>
      </c>
      <c r="C1160" t="s">
        <v>2289</v>
      </c>
      <c r="D1160" t="str">
        <f>MID(Table1[[#This Row],[Product ID]],5,2)</f>
        <v>AR</v>
      </c>
      <c r="E1160" t="str">
        <f>LEFT(Table1[[#This Row],[Product ID]],3)</f>
        <v>OFF</v>
      </c>
      <c r="F1160" s="10">
        <f>VLOOKUP(Table1[[#This Row],[Order ID]],Mapping!H1160:J8951,3,0)</f>
        <v>41244</v>
      </c>
      <c r="G1160" s="10">
        <f>VLOOKUP(Table1[[#This Row],[Order ID]],Mapping!H1160:K8951,4,0)</f>
        <v>41249</v>
      </c>
      <c r="H1160" t="str">
        <f>INDEX(Mapping!$B$2:$T$7793,MATCH(Data!$A1160,Mapping!$B$3:$B$7793,0),MATCH(Data!$H$1,Mapping!$B$2:$T$2,0))</f>
        <v>Standard Class</v>
      </c>
      <c r="I1160" t="str">
        <f>INDEX(Mapping!$B$2:$T$7793,MATCH(Data!$A1160,Mapping!$B$3:$B$7793,0),MATCH(Data!$I$1,Mapping!$B$2:$T$2,0))</f>
        <v>Consumer</v>
      </c>
      <c r="J1160">
        <f>VLOOKUP($A1160,Mapping!$X$3:$Y$7793,2,0)</f>
        <v>98105</v>
      </c>
      <c r="K1160" t="str">
        <f>VLOOKUP($J1160,Mapping!$AB$3:$AC$475,2,0)</f>
        <v>Dallas</v>
      </c>
      <c r="L1160" t="str">
        <f>VLOOKUP($K1160,Mapping!$AF$3:$AG$475,2,0)</f>
        <v>Texas</v>
      </c>
      <c r="M1160" t="str">
        <f>VLOOKUP($L1160,Mapping!$AI$3:$AJ$48,2,0)</f>
        <v>United States</v>
      </c>
      <c r="N1160" t="str">
        <f>VLOOKUP($L1160,Mapping!$AI$3:$AK$48,3,0)</f>
        <v>Central</v>
      </c>
      <c r="O1160" t="str">
        <f>VLOOKUP(Table1[[#This Row],[Column1]],Mapping!$AM$8:$AN$11,2,0)</f>
        <v>Office Supplies</v>
      </c>
      <c r="P1160" t="str">
        <f>VLOOKUP(Table1[[#This Row],[Column3]],Mapping!$AP$5:$AQ$22,2,0)</f>
        <v>Art</v>
      </c>
      <c r="Q1160">
        <v>13.899999999999999</v>
      </c>
      <c r="R1160">
        <v>5</v>
      </c>
      <c r="S1160">
        <v>5.56</v>
      </c>
    </row>
    <row r="1161" spans="1:19" x14ac:dyDescent="0.35">
      <c r="A1161">
        <v>1197</v>
      </c>
      <c r="B1161" t="s">
        <v>1441</v>
      </c>
      <c r="C1161" t="s">
        <v>1442</v>
      </c>
      <c r="D1161" t="str">
        <f>MID(Table1[[#This Row],[Product ID]],5,2)</f>
        <v>PA</v>
      </c>
      <c r="E1161" t="str">
        <f>LEFT(Table1[[#This Row],[Product ID]],3)</f>
        <v>OFF</v>
      </c>
      <c r="F1161" s="10">
        <f>VLOOKUP(Table1[[#This Row],[Order ID]],Mapping!H1161:J8952,3,0)</f>
        <v>40994</v>
      </c>
      <c r="G1161" s="10">
        <f>VLOOKUP(Table1[[#This Row],[Order ID]],Mapping!H1161:K8952,4,0)</f>
        <v>40999</v>
      </c>
      <c r="H1161" t="str">
        <f>INDEX(Mapping!$B$2:$T$7793,MATCH(Data!$A1161,Mapping!$B$3:$B$7793,0),MATCH(Data!$H$1,Mapping!$B$2:$T$2,0))</f>
        <v>Standard Class</v>
      </c>
      <c r="I1161" t="str">
        <f>INDEX(Mapping!$B$2:$T$7793,MATCH(Data!$A1161,Mapping!$B$3:$B$7793,0),MATCH(Data!$I$1,Mapping!$B$2:$T$2,0))</f>
        <v>Consumer</v>
      </c>
      <c r="J1161">
        <f>VLOOKUP($A1161,Mapping!$X$3:$Y$7793,2,0)</f>
        <v>33142</v>
      </c>
      <c r="K1161" t="str">
        <f>VLOOKUP($J1161,Mapping!$AB$3:$AC$475,2,0)</f>
        <v>Middletown</v>
      </c>
      <c r="L1161" t="str">
        <f>VLOOKUP($K1161,Mapping!$AF$3:$AG$475,2,0)</f>
        <v>Connecticut</v>
      </c>
      <c r="M1161" t="str">
        <f>VLOOKUP($L1161,Mapping!$AI$3:$AJ$48,2,0)</f>
        <v>United States</v>
      </c>
      <c r="N1161" t="str">
        <f>VLOOKUP($L1161,Mapping!$AI$3:$AK$48,3,0)</f>
        <v>East</v>
      </c>
      <c r="O1161" t="str">
        <f>VLOOKUP(Table1[[#This Row],[Column1]],Mapping!$AM$8:$AN$11,2,0)</f>
        <v>Office Supplies</v>
      </c>
      <c r="P1161" t="str">
        <f>VLOOKUP(Table1[[#This Row],[Column3]],Mapping!$AP$5:$AQ$22,2,0)</f>
        <v>Paper</v>
      </c>
      <c r="Q1161">
        <v>74.352000000000004</v>
      </c>
      <c r="R1161">
        <v>3</v>
      </c>
      <c r="S1161">
        <v>23.234999999999992</v>
      </c>
    </row>
    <row r="1162" spans="1:19" x14ac:dyDescent="0.35">
      <c r="A1162">
        <v>4492</v>
      </c>
      <c r="B1162" t="s">
        <v>3912</v>
      </c>
      <c r="C1162" t="s">
        <v>652</v>
      </c>
      <c r="D1162" t="str">
        <f>MID(Table1[[#This Row],[Product ID]],5,2)</f>
        <v>FU</v>
      </c>
      <c r="E1162" t="str">
        <f>LEFT(Table1[[#This Row],[Product ID]],3)</f>
        <v>FUR</v>
      </c>
      <c r="F1162" s="10">
        <f>VLOOKUP(Table1[[#This Row],[Order ID]],Mapping!H1162:J8953,3,0)</f>
        <v>41176</v>
      </c>
      <c r="G1162" s="10">
        <f>VLOOKUP(Table1[[#This Row],[Order ID]],Mapping!H1162:K8953,4,0)</f>
        <v>41180</v>
      </c>
      <c r="H1162" t="str">
        <f>INDEX(Mapping!$B$2:$T$7793,MATCH(Data!$A1162,Mapping!$B$3:$B$7793,0),MATCH(Data!$H$1,Mapping!$B$2:$T$2,0))</f>
        <v>Standard Class</v>
      </c>
      <c r="I1162" t="str">
        <f>INDEX(Mapping!$B$2:$T$7793,MATCH(Data!$A1162,Mapping!$B$3:$B$7793,0),MATCH(Data!$I$1,Mapping!$B$2:$T$2,0))</f>
        <v>Consumer</v>
      </c>
      <c r="J1162">
        <f>VLOOKUP($A1162,Mapping!$X$3:$Y$7793,2,0)</f>
        <v>90032</v>
      </c>
      <c r="K1162" t="str">
        <f>VLOOKUP($J1162,Mapping!$AB$3:$AC$475,2,0)</f>
        <v>Seattle</v>
      </c>
      <c r="L1162" t="str">
        <f>VLOOKUP($K1162,Mapping!$AF$3:$AG$475,2,0)</f>
        <v>Washington</v>
      </c>
      <c r="M1162" t="str">
        <f>VLOOKUP($L1162,Mapping!$AI$3:$AJ$48,2,0)</f>
        <v>United States</v>
      </c>
      <c r="N1162" t="str">
        <f>VLOOKUP($L1162,Mapping!$AI$3:$AK$48,3,0)</f>
        <v>West</v>
      </c>
      <c r="O1162" t="str">
        <f>VLOOKUP(Table1[[#This Row],[Column1]],Mapping!$AM$8:$AN$11,2,0)</f>
        <v>Furniture</v>
      </c>
      <c r="P1162" t="str">
        <f>VLOOKUP(Table1[[#This Row],[Column3]],Mapping!$AP$5:$AQ$22,2,0)</f>
        <v>Furnishings</v>
      </c>
      <c r="Q1162">
        <v>14.91</v>
      </c>
      <c r="R1162">
        <v>3</v>
      </c>
      <c r="S1162">
        <v>4.6220999999999997</v>
      </c>
    </row>
    <row r="1163" spans="1:19" x14ac:dyDescent="0.35">
      <c r="A1163">
        <v>4493</v>
      </c>
      <c r="B1163" t="s">
        <v>3912</v>
      </c>
      <c r="C1163" t="s">
        <v>2174</v>
      </c>
      <c r="D1163" t="str">
        <f>MID(Table1[[#This Row],[Product ID]],5,2)</f>
        <v>AP</v>
      </c>
      <c r="E1163" t="str">
        <f>LEFT(Table1[[#This Row],[Product ID]],3)</f>
        <v>OFF</v>
      </c>
      <c r="F1163" s="10">
        <f>VLOOKUP(Table1[[#This Row],[Order ID]],Mapping!H1163:J8954,3,0)</f>
        <v>41176</v>
      </c>
      <c r="G1163" s="10">
        <f>VLOOKUP(Table1[[#This Row],[Order ID]],Mapping!H1163:K8954,4,0)</f>
        <v>41180</v>
      </c>
      <c r="H1163" t="str">
        <f>INDEX(Mapping!$B$2:$T$7793,MATCH(Data!$A1163,Mapping!$B$3:$B$7793,0),MATCH(Data!$H$1,Mapping!$B$2:$T$2,0))</f>
        <v>Standard Class</v>
      </c>
      <c r="I1163" t="str">
        <f>INDEX(Mapping!$B$2:$T$7793,MATCH(Data!$A1163,Mapping!$B$3:$B$7793,0),MATCH(Data!$I$1,Mapping!$B$2:$T$2,0))</f>
        <v>Corporate</v>
      </c>
      <c r="J1163">
        <f>VLOOKUP($A1163,Mapping!$X$3:$Y$7793,2,0)</f>
        <v>90032</v>
      </c>
      <c r="K1163" t="str">
        <f>VLOOKUP($J1163,Mapping!$AB$3:$AC$475,2,0)</f>
        <v>Seattle</v>
      </c>
      <c r="L1163" t="str">
        <f>VLOOKUP($K1163,Mapping!$AF$3:$AG$475,2,0)</f>
        <v>Washington</v>
      </c>
      <c r="M1163" t="str">
        <f>VLOOKUP($L1163,Mapping!$AI$3:$AJ$48,2,0)</f>
        <v>United States</v>
      </c>
      <c r="N1163" t="str">
        <f>VLOOKUP($L1163,Mapping!$AI$3:$AK$48,3,0)</f>
        <v>West</v>
      </c>
      <c r="O1163" t="str">
        <f>VLOOKUP(Table1[[#This Row],[Column1]],Mapping!$AM$8:$AN$11,2,0)</f>
        <v>Office Supplies</v>
      </c>
      <c r="P1163" t="str">
        <f>VLOOKUP(Table1[[#This Row],[Column3]],Mapping!$AP$5:$AQ$22,2,0)</f>
        <v>Appliances</v>
      </c>
      <c r="Q1163">
        <v>1158.1199999999999</v>
      </c>
      <c r="R1163">
        <v>4</v>
      </c>
      <c r="S1163">
        <v>335.85479999999984</v>
      </c>
    </row>
    <row r="1164" spans="1:19" x14ac:dyDescent="0.35">
      <c r="A1164">
        <v>6804</v>
      </c>
      <c r="B1164" t="s">
        <v>5216</v>
      </c>
      <c r="C1164" t="s">
        <v>5028</v>
      </c>
      <c r="D1164" t="str">
        <f>MID(Table1[[#This Row],[Product ID]],5,2)</f>
        <v>AC</v>
      </c>
      <c r="E1164" t="str">
        <f>LEFT(Table1[[#This Row],[Product ID]],3)</f>
        <v>TEC</v>
      </c>
      <c r="F1164" s="10">
        <f>VLOOKUP(Table1[[#This Row],[Order ID]],Mapping!H1164:J8955,3,0)</f>
        <v>41270</v>
      </c>
      <c r="G1164" s="10">
        <f>VLOOKUP(Table1[[#This Row],[Order ID]],Mapping!H1164:K8955,4,0)</f>
        <v>41274</v>
      </c>
      <c r="H1164" t="str">
        <f>INDEX(Mapping!$B$2:$T$7793,MATCH(Data!$A1164,Mapping!$B$3:$B$7793,0),MATCH(Data!$H$1,Mapping!$B$2:$T$2,0))</f>
        <v>Standard Class</v>
      </c>
      <c r="I1164" t="str">
        <f>INDEX(Mapping!$B$2:$T$7793,MATCH(Data!$A1164,Mapping!$B$3:$B$7793,0),MATCH(Data!$I$1,Mapping!$B$2:$T$2,0))</f>
        <v>Consumer</v>
      </c>
      <c r="J1164">
        <f>VLOOKUP($A1164,Mapping!$X$3:$Y$7793,2,0)</f>
        <v>37130</v>
      </c>
      <c r="K1164" t="str">
        <f>VLOOKUP($J1164,Mapping!$AB$3:$AC$475,2,0)</f>
        <v>Amarillo</v>
      </c>
      <c r="L1164" t="str">
        <f>VLOOKUP($K1164,Mapping!$AF$3:$AG$475,2,0)</f>
        <v>Texas</v>
      </c>
      <c r="M1164" t="str">
        <f>VLOOKUP($L1164,Mapping!$AI$3:$AJ$48,2,0)</f>
        <v>United States</v>
      </c>
      <c r="N1164" t="str">
        <f>VLOOKUP($L1164,Mapping!$AI$3:$AK$48,3,0)</f>
        <v>Central</v>
      </c>
      <c r="O1164" t="str">
        <f>VLOOKUP(Table1[[#This Row],[Column1]],Mapping!$AM$8:$AN$11,2,0)</f>
        <v>Technology</v>
      </c>
      <c r="P1164" t="str">
        <f>VLOOKUP(Table1[[#This Row],[Column3]],Mapping!$AP$5:$AQ$22,2,0)</f>
        <v>Accessories</v>
      </c>
      <c r="Q1164">
        <v>4.7279999999999998</v>
      </c>
      <c r="R1164">
        <v>3</v>
      </c>
      <c r="S1164">
        <v>0.70919999999999961</v>
      </c>
    </row>
    <row r="1165" spans="1:19" x14ac:dyDescent="0.35">
      <c r="A1165">
        <v>6805</v>
      </c>
      <c r="B1165" t="s">
        <v>5216</v>
      </c>
      <c r="C1165" t="s">
        <v>4991</v>
      </c>
      <c r="D1165" t="str">
        <f>MID(Table1[[#This Row],[Product ID]],5,2)</f>
        <v>FU</v>
      </c>
      <c r="E1165" t="str">
        <f>LEFT(Table1[[#This Row],[Product ID]],3)</f>
        <v>FUR</v>
      </c>
      <c r="F1165" s="10">
        <f>VLOOKUP(Table1[[#This Row],[Order ID]],Mapping!H1165:J8956,3,0)</f>
        <v>41270</v>
      </c>
      <c r="G1165" s="10">
        <f>VLOOKUP(Table1[[#This Row],[Order ID]],Mapping!H1165:K8956,4,0)</f>
        <v>41274</v>
      </c>
      <c r="H1165" t="str">
        <f>INDEX(Mapping!$B$2:$T$7793,MATCH(Data!$A1165,Mapping!$B$3:$B$7793,0),MATCH(Data!$H$1,Mapping!$B$2:$T$2,0))</f>
        <v>Standard Class</v>
      </c>
      <c r="I1165" t="str">
        <f>INDEX(Mapping!$B$2:$T$7793,MATCH(Data!$A1165,Mapping!$B$3:$B$7793,0),MATCH(Data!$I$1,Mapping!$B$2:$T$2,0))</f>
        <v>Corporate</v>
      </c>
      <c r="J1165">
        <f>VLOOKUP($A1165,Mapping!$X$3:$Y$7793,2,0)</f>
        <v>37130</v>
      </c>
      <c r="K1165" t="str">
        <f>VLOOKUP($J1165,Mapping!$AB$3:$AC$475,2,0)</f>
        <v>Amarillo</v>
      </c>
      <c r="L1165" t="str">
        <f>VLOOKUP($K1165,Mapping!$AF$3:$AG$475,2,0)</f>
        <v>Texas</v>
      </c>
      <c r="M1165" t="str">
        <f>VLOOKUP($L1165,Mapping!$AI$3:$AJ$48,2,0)</f>
        <v>United States</v>
      </c>
      <c r="N1165" t="str">
        <f>VLOOKUP($L1165,Mapping!$AI$3:$AK$48,3,0)</f>
        <v>Central</v>
      </c>
      <c r="O1165" t="str">
        <f>VLOOKUP(Table1[[#This Row],[Column1]],Mapping!$AM$8:$AN$11,2,0)</f>
        <v>Furniture</v>
      </c>
      <c r="P1165" t="str">
        <f>VLOOKUP(Table1[[#This Row],[Column3]],Mapping!$AP$5:$AQ$22,2,0)</f>
        <v>Furnishings</v>
      </c>
      <c r="Q1165">
        <v>53.352000000000004</v>
      </c>
      <c r="R1165">
        <v>3</v>
      </c>
      <c r="S1165">
        <v>16.005600000000005</v>
      </c>
    </row>
    <row r="1166" spans="1:19" x14ac:dyDescent="0.35">
      <c r="A1166">
        <v>6806</v>
      </c>
      <c r="B1166" t="s">
        <v>5216</v>
      </c>
      <c r="C1166" t="s">
        <v>3374</v>
      </c>
      <c r="D1166" t="str">
        <f>MID(Table1[[#This Row],[Product ID]],5,2)</f>
        <v>BO</v>
      </c>
      <c r="E1166" t="str">
        <f>LEFT(Table1[[#This Row],[Product ID]],3)</f>
        <v>FUR</v>
      </c>
      <c r="F1166" s="10">
        <f>VLOOKUP(Table1[[#This Row],[Order ID]],Mapping!H1166:J8957,3,0)</f>
        <v>41270</v>
      </c>
      <c r="G1166" s="10">
        <f>VLOOKUP(Table1[[#This Row],[Order ID]],Mapping!H1166:K8957,4,0)</f>
        <v>41274</v>
      </c>
      <c r="H1166" t="str">
        <f>INDEX(Mapping!$B$2:$T$7793,MATCH(Data!$A1166,Mapping!$B$3:$B$7793,0),MATCH(Data!$H$1,Mapping!$B$2:$T$2,0))</f>
        <v>Standard Class</v>
      </c>
      <c r="I1166" t="str">
        <f>INDEX(Mapping!$B$2:$T$7793,MATCH(Data!$A1166,Mapping!$B$3:$B$7793,0),MATCH(Data!$I$1,Mapping!$B$2:$T$2,0))</f>
        <v>Corporate</v>
      </c>
      <c r="J1166">
        <f>VLOOKUP($A1166,Mapping!$X$3:$Y$7793,2,0)</f>
        <v>37130</v>
      </c>
      <c r="K1166" t="str">
        <f>VLOOKUP($J1166,Mapping!$AB$3:$AC$475,2,0)</f>
        <v>Amarillo</v>
      </c>
      <c r="L1166" t="str">
        <f>VLOOKUP($K1166,Mapping!$AF$3:$AG$475,2,0)</f>
        <v>Texas</v>
      </c>
      <c r="M1166" t="str">
        <f>VLOOKUP($L1166,Mapping!$AI$3:$AJ$48,2,0)</f>
        <v>United States</v>
      </c>
      <c r="N1166" t="str">
        <f>VLOOKUP($L1166,Mapping!$AI$3:$AK$48,3,0)</f>
        <v>Central</v>
      </c>
      <c r="O1166" t="str">
        <f>VLOOKUP(Table1[[#This Row],[Column1]],Mapping!$AM$8:$AN$11,2,0)</f>
        <v>Furniture</v>
      </c>
      <c r="P1166" t="str">
        <f>VLOOKUP(Table1[[#This Row],[Column3]],Mapping!$AP$5:$AQ$22,2,0)</f>
        <v>Bookcases</v>
      </c>
      <c r="Q1166">
        <v>131.10400000000001</v>
      </c>
      <c r="R1166">
        <v>2</v>
      </c>
      <c r="S1166">
        <v>8.1939999999999955</v>
      </c>
    </row>
    <row r="1167" spans="1:19" x14ac:dyDescent="0.35">
      <c r="A1167">
        <v>6807</v>
      </c>
      <c r="B1167" t="s">
        <v>5216</v>
      </c>
      <c r="C1167" t="s">
        <v>1780</v>
      </c>
      <c r="D1167" t="str">
        <f>MID(Table1[[#This Row],[Product ID]],5,2)</f>
        <v>ST</v>
      </c>
      <c r="E1167" t="str">
        <f>LEFT(Table1[[#This Row],[Product ID]],3)</f>
        <v>OFF</v>
      </c>
      <c r="F1167" s="10">
        <f>VLOOKUP(Table1[[#This Row],[Order ID]],Mapping!H1167:J8958,3,0)</f>
        <v>41270</v>
      </c>
      <c r="G1167" s="10">
        <f>VLOOKUP(Table1[[#This Row],[Order ID]],Mapping!H1167:K8958,4,0)</f>
        <v>41274</v>
      </c>
      <c r="H1167" t="str">
        <f>INDEX(Mapping!$B$2:$T$7793,MATCH(Data!$A1167,Mapping!$B$3:$B$7793,0),MATCH(Data!$H$1,Mapping!$B$2:$T$2,0))</f>
        <v>Standard Class</v>
      </c>
      <c r="I1167" t="str">
        <f>INDEX(Mapping!$B$2:$T$7793,MATCH(Data!$A1167,Mapping!$B$3:$B$7793,0),MATCH(Data!$I$1,Mapping!$B$2:$T$2,0))</f>
        <v>Corporate</v>
      </c>
      <c r="J1167">
        <f>VLOOKUP($A1167,Mapping!$X$3:$Y$7793,2,0)</f>
        <v>37130</v>
      </c>
      <c r="K1167" t="str">
        <f>VLOOKUP($J1167,Mapping!$AB$3:$AC$475,2,0)</f>
        <v>Amarillo</v>
      </c>
      <c r="L1167" t="str">
        <f>VLOOKUP($K1167,Mapping!$AF$3:$AG$475,2,0)</f>
        <v>Texas</v>
      </c>
      <c r="M1167" t="str">
        <f>VLOOKUP($L1167,Mapping!$AI$3:$AJ$48,2,0)</f>
        <v>United States</v>
      </c>
      <c r="N1167" t="str">
        <f>VLOOKUP($L1167,Mapping!$AI$3:$AK$48,3,0)</f>
        <v>Central</v>
      </c>
      <c r="O1167" t="str">
        <f>VLOOKUP(Table1[[#This Row],[Column1]],Mapping!$AM$8:$AN$11,2,0)</f>
        <v>Office Supplies</v>
      </c>
      <c r="P1167" t="str">
        <f>VLOOKUP(Table1[[#This Row],[Column3]],Mapping!$AP$5:$AQ$22,2,0)</f>
        <v>Storage</v>
      </c>
      <c r="Q1167">
        <v>22.512000000000004</v>
      </c>
      <c r="R1167">
        <v>3</v>
      </c>
      <c r="S1167">
        <v>2.2511999999999999</v>
      </c>
    </row>
    <row r="1168" spans="1:19" x14ac:dyDescent="0.35">
      <c r="A1168">
        <v>6808</v>
      </c>
      <c r="B1168" t="s">
        <v>5216</v>
      </c>
      <c r="C1168" t="s">
        <v>2309</v>
      </c>
      <c r="D1168" t="str">
        <f>MID(Table1[[#This Row],[Product ID]],5,2)</f>
        <v>AC</v>
      </c>
      <c r="E1168" t="str">
        <f>LEFT(Table1[[#This Row],[Product ID]],3)</f>
        <v>TEC</v>
      </c>
      <c r="F1168" s="10">
        <f>VLOOKUP(Table1[[#This Row],[Order ID]],Mapping!H1168:J8959,3,0)</f>
        <v>41270</v>
      </c>
      <c r="G1168" s="10">
        <f>VLOOKUP(Table1[[#This Row],[Order ID]],Mapping!H1168:K8959,4,0)</f>
        <v>41274</v>
      </c>
      <c r="H1168" t="str">
        <f>INDEX(Mapping!$B$2:$T$7793,MATCH(Data!$A1168,Mapping!$B$3:$B$7793,0),MATCH(Data!$H$1,Mapping!$B$2:$T$2,0))</f>
        <v>Standard Class</v>
      </c>
      <c r="I1168" t="str">
        <f>INDEX(Mapping!$B$2:$T$7793,MATCH(Data!$A1168,Mapping!$B$3:$B$7793,0),MATCH(Data!$I$1,Mapping!$B$2:$T$2,0))</f>
        <v>Corporate</v>
      </c>
      <c r="J1168">
        <f>VLOOKUP($A1168,Mapping!$X$3:$Y$7793,2,0)</f>
        <v>37130</v>
      </c>
      <c r="K1168" t="str">
        <f>VLOOKUP($J1168,Mapping!$AB$3:$AC$475,2,0)</f>
        <v>Amarillo</v>
      </c>
      <c r="L1168" t="str">
        <f>VLOOKUP($K1168,Mapping!$AF$3:$AG$475,2,0)</f>
        <v>Texas</v>
      </c>
      <c r="M1168" t="str">
        <f>VLOOKUP($L1168,Mapping!$AI$3:$AJ$48,2,0)</f>
        <v>United States</v>
      </c>
      <c r="N1168" t="str">
        <f>VLOOKUP($L1168,Mapping!$AI$3:$AK$48,3,0)</f>
        <v>Central</v>
      </c>
      <c r="O1168" t="str">
        <f>VLOOKUP(Table1[[#This Row],[Column1]],Mapping!$AM$8:$AN$11,2,0)</f>
        <v>Technology</v>
      </c>
      <c r="P1168" t="str">
        <f>VLOOKUP(Table1[[#This Row],[Column3]],Mapping!$AP$5:$AQ$22,2,0)</f>
        <v>Accessories</v>
      </c>
      <c r="Q1168">
        <v>72.744000000000014</v>
      </c>
      <c r="R1168">
        <v>7</v>
      </c>
      <c r="S1168">
        <v>-12.730200000000011</v>
      </c>
    </row>
    <row r="1169" spans="1:19" x14ac:dyDescent="0.35">
      <c r="A1169">
        <v>4458</v>
      </c>
      <c r="B1169" t="s">
        <v>3891</v>
      </c>
      <c r="C1169" t="s">
        <v>2102</v>
      </c>
      <c r="D1169" t="str">
        <f>MID(Table1[[#This Row],[Product ID]],5,2)</f>
        <v>AC</v>
      </c>
      <c r="E1169" t="str">
        <f>LEFT(Table1[[#This Row],[Product ID]],3)</f>
        <v>TEC</v>
      </c>
      <c r="F1169" s="10">
        <f>VLOOKUP(Table1[[#This Row],[Order ID]],Mapping!H1169:J8960,3,0)</f>
        <v>41177</v>
      </c>
      <c r="G1169" s="10">
        <f>VLOOKUP(Table1[[#This Row],[Order ID]],Mapping!H1169:K8960,4,0)</f>
        <v>41179</v>
      </c>
      <c r="H1169" t="str">
        <f>INDEX(Mapping!$B$2:$T$7793,MATCH(Data!$A1169,Mapping!$B$3:$B$7793,0),MATCH(Data!$H$1,Mapping!$B$2:$T$2,0))</f>
        <v>Standard Class</v>
      </c>
      <c r="I1169" t="str">
        <f>INDEX(Mapping!$B$2:$T$7793,MATCH(Data!$A1169,Mapping!$B$3:$B$7793,0),MATCH(Data!$I$1,Mapping!$B$2:$T$2,0))</f>
        <v>Corporate</v>
      </c>
      <c r="J1169">
        <f>VLOOKUP($A1169,Mapping!$X$3:$Y$7793,2,0)</f>
        <v>10011</v>
      </c>
      <c r="K1169" t="str">
        <f>VLOOKUP($J1169,Mapping!$AB$3:$AC$475,2,0)</f>
        <v>Omaha</v>
      </c>
      <c r="L1169" t="str">
        <f>VLOOKUP($K1169,Mapping!$AF$3:$AG$475,2,0)</f>
        <v>Nebraska</v>
      </c>
      <c r="M1169" t="str">
        <f>VLOOKUP($L1169,Mapping!$AI$3:$AJ$48,2,0)</f>
        <v>United States</v>
      </c>
      <c r="N1169" t="str">
        <f>VLOOKUP($L1169,Mapping!$AI$3:$AK$48,3,0)</f>
        <v>Central</v>
      </c>
      <c r="O1169" t="str">
        <f>VLOOKUP(Table1[[#This Row],[Column1]],Mapping!$AM$8:$AN$11,2,0)</f>
        <v>Technology</v>
      </c>
      <c r="P1169" t="str">
        <f>VLOOKUP(Table1[[#This Row],[Column3]],Mapping!$AP$5:$AQ$22,2,0)</f>
        <v>Accessories</v>
      </c>
      <c r="Q1169">
        <v>899.91</v>
      </c>
      <c r="R1169">
        <v>9</v>
      </c>
      <c r="S1169">
        <v>395.96040000000005</v>
      </c>
    </row>
    <row r="1170" spans="1:19" x14ac:dyDescent="0.35">
      <c r="A1170">
        <v>3919</v>
      </c>
      <c r="B1170" t="s">
        <v>3543</v>
      </c>
      <c r="C1170" t="s">
        <v>3226</v>
      </c>
      <c r="D1170" t="str">
        <f>MID(Table1[[#This Row],[Product ID]],5,2)</f>
        <v>BO</v>
      </c>
      <c r="E1170" t="str">
        <f>LEFT(Table1[[#This Row],[Product ID]],3)</f>
        <v>FUR</v>
      </c>
      <c r="F1170" s="10">
        <f>VLOOKUP(Table1[[#This Row],[Order ID]],Mapping!H1170:J8961,3,0)</f>
        <v>41130</v>
      </c>
      <c r="G1170" s="10">
        <f>VLOOKUP(Table1[[#This Row],[Order ID]],Mapping!H1170:K8961,4,0)</f>
        <v>41134</v>
      </c>
      <c r="H1170" t="str">
        <f>INDEX(Mapping!$B$2:$T$7793,MATCH(Data!$A1170,Mapping!$B$3:$B$7793,0),MATCH(Data!$H$1,Mapping!$B$2:$T$2,0))</f>
        <v>Standard Class</v>
      </c>
      <c r="I1170" t="str">
        <f>INDEX(Mapping!$B$2:$T$7793,MATCH(Data!$A1170,Mapping!$B$3:$B$7793,0),MATCH(Data!$I$1,Mapping!$B$2:$T$2,0))</f>
        <v>Corporate</v>
      </c>
      <c r="J1170">
        <f>VLOOKUP($A1170,Mapping!$X$3:$Y$7793,2,0)</f>
        <v>53209</v>
      </c>
      <c r="K1170" t="str">
        <f>VLOOKUP($J1170,Mapping!$AB$3:$AC$475,2,0)</f>
        <v>Jonesboro</v>
      </c>
      <c r="L1170" t="str">
        <f>VLOOKUP($K1170,Mapping!$AF$3:$AG$475,2,0)</f>
        <v>Arkansas</v>
      </c>
      <c r="M1170" t="str">
        <f>VLOOKUP($L1170,Mapping!$AI$3:$AJ$48,2,0)</f>
        <v>United States</v>
      </c>
      <c r="N1170" t="str">
        <f>VLOOKUP($L1170,Mapping!$AI$3:$AK$48,3,0)</f>
        <v>South</v>
      </c>
      <c r="O1170" t="str">
        <f>VLOOKUP(Table1[[#This Row],[Column1]],Mapping!$AM$8:$AN$11,2,0)</f>
        <v>Furniture</v>
      </c>
      <c r="P1170" t="str">
        <f>VLOOKUP(Table1[[#This Row],[Column3]],Mapping!$AP$5:$AQ$22,2,0)</f>
        <v>Bookcases</v>
      </c>
      <c r="Q1170">
        <v>687.4</v>
      </c>
      <c r="R1170">
        <v>5</v>
      </c>
      <c r="S1170">
        <v>48.117999999999981</v>
      </c>
    </row>
    <row r="1171" spans="1:19" x14ac:dyDescent="0.35">
      <c r="A1171">
        <v>7077</v>
      </c>
      <c r="B1171" t="s">
        <v>5377</v>
      </c>
      <c r="C1171" t="s">
        <v>1728</v>
      </c>
      <c r="D1171" t="str">
        <f>MID(Table1[[#This Row],[Product ID]],5,2)</f>
        <v>ST</v>
      </c>
      <c r="E1171" t="str">
        <f>LEFT(Table1[[#This Row],[Product ID]],3)</f>
        <v>OFF</v>
      </c>
      <c r="F1171" s="10">
        <f>VLOOKUP(Table1[[#This Row],[Order ID]],Mapping!H1171:J8962,3,0)</f>
        <v>40945</v>
      </c>
      <c r="G1171" s="10">
        <f>VLOOKUP(Table1[[#This Row],[Order ID]],Mapping!H1171:K8962,4,0)</f>
        <v>40947</v>
      </c>
      <c r="H1171" t="str">
        <f>INDEX(Mapping!$B$2:$T$7793,MATCH(Data!$A1171,Mapping!$B$3:$B$7793,0),MATCH(Data!$H$1,Mapping!$B$2:$T$2,0))</f>
        <v>Second Class</v>
      </c>
      <c r="I1171" t="str">
        <f>INDEX(Mapping!$B$2:$T$7793,MATCH(Data!$A1171,Mapping!$B$3:$B$7793,0),MATCH(Data!$I$1,Mapping!$B$2:$T$2,0))</f>
        <v>Corporate</v>
      </c>
      <c r="J1171">
        <f>VLOOKUP($A1171,Mapping!$X$3:$Y$7793,2,0)</f>
        <v>23434</v>
      </c>
      <c r="K1171" t="str">
        <f>VLOOKUP($J1171,Mapping!$AB$3:$AC$475,2,0)</f>
        <v>Leominster</v>
      </c>
      <c r="L1171" t="str">
        <f>VLOOKUP($K1171,Mapping!$AF$3:$AG$475,2,0)</f>
        <v>Massachusetts</v>
      </c>
      <c r="M1171" t="str">
        <f>VLOOKUP($L1171,Mapping!$AI$3:$AJ$48,2,0)</f>
        <v>United States</v>
      </c>
      <c r="N1171" t="str">
        <f>VLOOKUP($L1171,Mapping!$AI$3:$AK$48,3,0)</f>
        <v>East</v>
      </c>
      <c r="O1171" t="str">
        <f>VLOOKUP(Table1[[#This Row],[Column1]],Mapping!$AM$8:$AN$11,2,0)</f>
        <v>Office Supplies</v>
      </c>
      <c r="P1171" t="str">
        <f>VLOOKUP(Table1[[#This Row],[Column3]],Mapping!$AP$5:$AQ$22,2,0)</f>
        <v>Storage</v>
      </c>
      <c r="Q1171">
        <v>146.72999999999999</v>
      </c>
      <c r="R1171">
        <v>3</v>
      </c>
      <c r="S1171">
        <v>2.9346000000000032</v>
      </c>
    </row>
    <row r="1172" spans="1:19" x14ac:dyDescent="0.35">
      <c r="A1172">
        <v>7078</v>
      </c>
      <c r="B1172" t="s">
        <v>5377</v>
      </c>
      <c r="C1172" t="s">
        <v>166</v>
      </c>
      <c r="D1172" t="str">
        <f>MID(Table1[[#This Row],[Product ID]],5,2)</f>
        <v>PA</v>
      </c>
      <c r="E1172" t="str">
        <f>LEFT(Table1[[#This Row],[Product ID]],3)</f>
        <v>OFF</v>
      </c>
      <c r="F1172" s="10">
        <f>VLOOKUP(Table1[[#This Row],[Order ID]],Mapping!H1172:J8963,3,0)</f>
        <v>40945</v>
      </c>
      <c r="G1172" s="10">
        <f>VLOOKUP(Table1[[#This Row],[Order ID]],Mapping!H1172:K8963,4,0)</f>
        <v>40947</v>
      </c>
      <c r="H1172" t="str">
        <f>INDEX(Mapping!$B$2:$T$7793,MATCH(Data!$A1172,Mapping!$B$3:$B$7793,0),MATCH(Data!$H$1,Mapping!$B$2:$T$2,0))</f>
        <v>First Class</v>
      </c>
      <c r="I1172" t="str">
        <f>INDEX(Mapping!$B$2:$T$7793,MATCH(Data!$A1172,Mapping!$B$3:$B$7793,0),MATCH(Data!$I$1,Mapping!$B$2:$T$2,0))</f>
        <v>Corporate</v>
      </c>
      <c r="J1172">
        <f>VLOOKUP($A1172,Mapping!$X$3:$Y$7793,2,0)</f>
        <v>23434</v>
      </c>
      <c r="K1172" t="str">
        <f>VLOOKUP($J1172,Mapping!$AB$3:$AC$475,2,0)</f>
        <v>Leominster</v>
      </c>
      <c r="L1172" t="str">
        <f>VLOOKUP($K1172,Mapping!$AF$3:$AG$475,2,0)</f>
        <v>Massachusetts</v>
      </c>
      <c r="M1172" t="str">
        <f>VLOOKUP($L1172,Mapping!$AI$3:$AJ$48,2,0)</f>
        <v>United States</v>
      </c>
      <c r="N1172" t="str">
        <f>VLOOKUP($L1172,Mapping!$AI$3:$AK$48,3,0)</f>
        <v>East</v>
      </c>
      <c r="O1172" t="str">
        <f>VLOOKUP(Table1[[#This Row],[Column1]],Mapping!$AM$8:$AN$11,2,0)</f>
        <v>Office Supplies</v>
      </c>
      <c r="P1172" t="str">
        <f>VLOOKUP(Table1[[#This Row],[Column3]],Mapping!$AP$5:$AQ$22,2,0)</f>
        <v>Paper</v>
      </c>
      <c r="Q1172">
        <v>29.900000000000002</v>
      </c>
      <c r="R1172">
        <v>5</v>
      </c>
      <c r="S1172">
        <v>13.454999999999998</v>
      </c>
    </row>
    <row r="1173" spans="1:19" x14ac:dyDescent="0.35">
      <c r="A1173">
        <v>7365</v>
      </c>
      <c r="B1173" t="s">
        <v>5533</v>
      </c>
      <c r="C1173" t="s">
        <v>3035</v>
      </c>
      <c r="D1173" t="str">
        <f>MID(Table1[[#This Row],[Product ID]],5,2)</f>
        <v>PH</v>
      </c>
      <c r="E1173" t="str">
        <f>LEFT(Table1[[#This Row],[Product ID]],3)</f>
        <v>TEC</v>
      </c>
      <c r="F1173" s="10">
        <f>VLOOKUP(Table1[[#This Row],[Order ID]],Mapping!H1173:J8964,3,0)</f>
        <v>40969</v>
      </c>
      <c r="G1173" s="10">
        <f>VLOOKUP(Table1[[#This Row],[Order ID]],Mapping!H1173:K8964,4,0)</f>
        <v>40970</v>
      </c>
      <c r="H1173" t="str">
        <f>INDEX(Mapping!$B$2:$T$7793,MATCH(Data!$A1173,Mapping!$B$3:$B$7793,0),MATCH(Data!$H$1,Mapping!$B$2:$T$2,0))</f>
        <v>Standard Class</v>
      </c>
      <c r="I1173" t="str">
        <f>INDEX(Mapping!$B$2:$T$7793,MATCH(Data!$A1173,Mapping!$B$3:$B$7793,0),MATCH(Data!$I$1,Mapping!$B$2:$T$2,0))</f>
        <v>Consumer</v>
      </c>
      <c r="J1173">
        <f>VLOOKUP($A1173,Mapping!$X$3:$Y$7793,2,0)</f>
        <v>75019</v>
      </c>
      <c r="K1173" t="str">
        <f>VLOOKUP($J1173,Mapping!$AB$3:$AC$475,2,0)</f>
        <v>Meriden</v>
      </c>
      <c r="L1173" t="str">
        <f>VLOOKUP($K1173,Mapping!$AF$3:$AG$475,2,0)</f>
        <v>Connecticut</v>
      </c>
      <c r="M1173" t="str">
        <f>VLOOKUP($L1173,Mapping!$AI$3:$AJ$48,2,0)</f>
        <v>United States</v>
      </c>
      <c r="N1173" t="str">
        <f>VLOOKUP($L1173,Mapping!$AI$3:$AK$48,3,0)</f>
        <v>East</v>
      </c>
      <c r="O1173" t="str">
        <f>VLOOKUP(Table1[[#This Row],[Column1]],Mapping!$AM$8:$AN$11,2,0)</f>
        <v>Technology</v>
      </c>
      <c r="P1173" t="str">
        <f>VLOOKUP(Table1[[#This Row],[Column3]],Mapping!$AP$5:$AQ$22,2,0)</f>
        <v>Phones</v>
      </c>
      <c r="Q1173">
        <v>95.84</v>
      </c>
      <c r="R1173">
        <v>4</v>
      </c>
      <c r="S1173">
        <v>34.741999999999997</v>
      </c>
    </row>
    <row r="1174" spans="1:19" x14ac:dyDescent="0.35">
      <c r="A1174">
        <v>5391</v>
      </c>
      <c r="B1174" t="s">
        <v>4422</v>
      </c>
      <c r="C1174" t="s">
        <v>127</v>
      </c>
      <c r="D1174" t="str">
        <f>MID(Table1[[#This Row],[Product ID]],5,2)</f>
        <v>PH</v>
      </c>
      <c r="E1174" t="str">
        <f>LEFT(Table1[[#This Row],[Product ID]],3)</f>
        <v>TEC</v>
      </c>
      <c r="F1174" s="10">
        <f>VLOOKUP(Table1[[#This Row],[Order ID]],Mapping!H1174:J8965,3,0)</f>
        <v>41072</v>
      </c>
      <c r="G1174" s="10">
        <f>VLOOKUP(Table1[[#This Row],[Order ID]],Mapping!H1174:K8965,4,0)</f>
        <v>41076</v>
      </c>
      <c r="H1174" t="str">
        <f>INDEX(Mapping!$B$2:$T$7793,MATCH(Data!$A1174,Mapping!$B$3:$B$7793,0),MATCH(Data!$H$1,Mapping!$B$2:$T$2,0))</f>
        <v>Second Class</v>
      </c>
      <c r="I1174" t="str">
        <f>INDEX(Mapping!$B$2:$T$7793,MATCH(Data!$A1174,Mapping!$B$3:$B$7793,0),MATCH(Data!$I$1,Mapping!$B$2:$T$2,0))</f>
        <v>Corporate</v>
      </c>
      <c r="J1174">
        <f>VLOOKUP($A1174,Mapping!$X$3:$Y$7793,2,0)</f>
        <v>33407</v>
      </c>
      <c r="K1174" t="str">
        <f>VLOOKUP($J1174,Mapping!$AB$3:$AC$475,2,0)</f>
        <v>Marlborough</v>
      </c>
      <c r="L1174" t="str">
        <f>VLOOKUP($K1174,Mapping!$AF$3:$AG$475,2,0)</f>
        <v>Massachusetts</v>
      </c>
      <c r="M1174" t="str">
        <f>VLOOKUP($L1174,Mapping!$AI$3:$AJ$48,2,0)</f>
        <v>United States</v>
      </c>
      <c r="N1174" t="str">
        <f>VLOOKUP($L1174,Mapping!$AI$3:$AK$48,3,0)</f>
        <v>East</v>
      </c>
      <c r="O1174" t="str">
        <f>VLOOKUP(Table1[[#This Row],[Column1]],Mapping!$AM$8:$AN$11,2,0)</f>
        <v>Technology</v>
      </c>
      <c r="P1174" t="str">
        <f>VLOOKUP(Table1[[#This Row],[Column3]],Mapping!$AP$5:$AQ$22,2,0)</f>
        <v>Phones</v>
      </c>
      <c r="Q1174">
        <v>55.984000000000009</v>
      </c>
      <c r="R1174">
        <v>2</v>
      </c>
      <c r="S1174">
        <v>4.1987999999999985</v>
      </c>
    </row>
    <row r="1175" spans="1:19" x14ac:dyDescent="0.35">
      <c r="A1175">
        <v>3544</v>
      </c>
      <c r="B1175" t="s">
        <v>3300</v>
      </c>
      <c r="C1175" t="s">
        <v>2236</v>
      </c>
      <c r="D1175" t="str">
        <f>MID(Table1[[#This Row],[Product ID]],5,2)</f>
        <v>PH</v>
      </c>
      <c r="E1175" t="str">
        <f>LEFT(Table1[[#This Row],[Product ID]],3)</f>
        <v>TEC</v>
      </c>
      <c r="F1175" s="10">
        <f>VLOOKUP(Table1[[#This Row],[Order ID]],Mapping!H1175:J8966,3,0)</f>
        <v>40966</v>
      </c>
      <c r="G1175" s="10">
        <f>VLOOKUP(Table1[[#This Row],[Order ID]],Mapping!H1175:K8966,4,0)</f>
        <v>40970</v>
      </c>
      <c r="H1175" t="str">
        <f>INDEX(Mapping!$B$2:$T$7793,MATCH(Data!$A1175,Mapping!$B$3:$B$7793,0),MATCH(Data!$H$1,Mapping!$B$2:$T$2,0))</f>
        <v>Standard Class</v>
      </c>
      <c r="I1175" t="str">
        <f>INDEX(Mapping!$B$2:$T$7793,MATCH(Data!$A1175,Mapping!$B$3:$B$7793,0),MATCH(Data!$I$1,Mapping!$B$2:$T$2,0))</f>
        <v>Home Office</v>
      </c>
      <c r="J1175">
        <f>VLOOKUP($A1175,Mapping!$X$3:$Y$7793,2,0)</f>
        <v>2908</v>
      </c>
      <c r="K1175" t="str">
        <f>VLOOKUP($J1175,Mapping!$AB$3:$AC$475,2,0)</f>
        <v>El Paso</v>
      </c>
      <c r="L1175" t="str">
        <f>VLOOKUP($K1175,Mapping!$AF$3:$AG$475,2,0)</f>
        <v>Texas</v>
      </c>
      <c r="M1175" t="str">
        <f>VLOOKUP($L1175,Mapping!$AI$3:$AJ$48,2,0)</f>
        <v>United States</v>
      </c>
      <c r="N1175" t="str">
        <f>VLOOKUP($L1175,Mapping!$AI$3:$AK$48,3,0)</f>
        <v>Central</v>
      </c>
      <c r="O1175" t="str">
        <f>VLOOKUP(Table1[[#This Row],[Column1]],Mapping!$AM$8:$AN$11,2,0)</f>
        <v>Technology</v>
      </c>
      <c r="P1175" t="str">
        <f>VLOOKUP(Table1[[#This Row],[Column3]],Mapping!$AP$5:$AQ$22,2,0)</f>
        <v>Phones</v>
      </c>
      <c r="Q1175">
        <v>105.98</v>
      </c>
      <c r="R1175">
        <v>2</v>
      </c>
      <c r="S1175">
        <v>1.0597999999999956</v>
      </c>
    </row>
    <row r="1176" spans="1:19" x14ac:dyDescent="0.35">
      <c r="A1176">
        <v>3545</v>
      </c>
      <c r="B1176" t="s">
        <v>3300</v>
      </c>
      <c r="C1176" t="s">
        <v>3301</v>
      </c>
      <c r="D1176" t="str">
        <f>MID(Table1[[#This Row],[Product ID]],5,2)</f>
        <v>TA</v>
      </c>
      <c r="E1176" t="str">
        <f>LEFT(Table1[[#This Row],[Product ID]],3)</f>
        <v>FUR</v>
      </c>
      <c r="F1176" s="10">
        <f>VLOOKUP(Table1[[#This Row],[Order ID]],Mapping!H1176:J8967,3,0)</f>
        <v>40966</v>
      </c>
      <c r="G1176" s="10">
        <f>VLOOKUP(Table1[[#This Row],[Order ID]],Mapping!H1176:K8967,4,0)</f>
        <v>40970</v>
      </c>
      <c r="H1176" t="str">
        <f>INDEX(Mapping!$B$2:$T$7793,MATCH(Data!$A1176,Mapping!$B$3:$B$7793,0),MATCH(Data!$H$1,Mapping!$B$2:$T$2,0))</f>
        <v>Standard Class</v>
      </c>
      <c r="I1176" t="str">
        <f>INDEX(Mapping!$B$2:$T$7793,MATCH(Data!$A1176,Mapping!$B$3:$B$7793,0),MATCH(Data!$I$1,Mapping!$B$2:$T$2,0))</f>
        <v>Corporate</v>
      </c>
      <c r="J1176">
        <f>VLOOKUP($A1176,Mapping!$X$3:$Y$7793,2,0)</f>
        <v>2908</v>
      </c>
      <c r="K1176" t="str">
        <f>VLOOKUP($J1176,Mapping!$AB$3:$AC$475,2,0)</f>
        <v>El Paso</v>
      </c>
      <c r="L1176" t="str">
        <f>VLOOKUP($K1176,Mapping!$AF$3:$AG$475,2,0)</f>
        <v>Texas</v>
      </c>
      <c r="M1176" t="str">
        <f>VLOOKUP($L1176,Mapping!$AI$3:$AJ$48,2,0)</f>
        <v>United States</v>
      </c>
      <c r="N1176" t="str">
        <f>VLOOKUP($L1176,Mapping!$AI$3:$AK$48,3,0)</f>
        <v>Central</v>
      </c>
      <c r="O1176" t="str">
        <f>VLOOKUP(Table1[[#This Row],[Column1]],Mapping!$AM$8:$AN$11,2,0)</f>
        <v>Furniture</v>
      </c>
      <c r="P1176" t="str">
        <f>VLOOKUP(Table1[[#This Row],[Column3]],Mapping!$AP$5:$AQ$22,2,0)</f>
        <v>Tables</v>
      </c>
      <c r="Q1176">
        <v>493.9199999999999</v>
      </c>
      <c r="R1176">
        <v>7</v>
      </c>
      <c r="S1176">
        <v>-28.22399999999999</v>
      </c>
    </row>
    <row r="1177" spans="1:19" x14ac:dyDescent="0.35">
      <c r="A1177">
        <v>4406</v>
      </c>
      <c r="B1177" t="s">
        <v>3857</v>
      </c>
      <c r="C1177" t="s">
        <v>1371</v>
      </c>
      <c r="D1177" t="str">
        <f>MID(Table1[[#This Row],[Product ID]],5,2)</f>
        <v>FU</v>
      </c>
      <c r="E1177" t="str">
        <f>LEFT(Table1[[#This Row],[Product ID]],3)</f>
        <v>FUR</v>
      </c>
      <c r="F1177" s="10">
        <f>VLOOKUP(Table1[[#This Row],[Order ID]],Mapping!H1177:J8968,3,0)</f>
        <v>40912</v>
      </c>
      <c r="G1177" s="10">
        <f>VLOOKUP(Table1[[#This Row],[Order ID]],Mapping!H1177:K8968,4,0)</f>
        <v>40917</v>
      </c>
      <c r="H1177" t="str">
        <f>INDEX(Mapping!$B$2:$T$7793,MATCH(Data!$A1177,Mapping!$B$3:$B$7793,0),MATCH(Data!$H$1,Mapping!$B$2:$T$2,0))</f>
        <v>Standard Class</v>
      </c>
      <c r="I1177" t="str">
        <f>INDEX(Mapping!$B$2:$T$7793,MATCH(Data!$A1177,Mapping!$B$3:$B$7793,0),MATCH(Data!$I$1,Mapping!$B$2:$T$2,0))</f>
        <v>Corporate</v>
      </c>
      <c r="J1177">
        <f>VLOOKUP($A1177,Mapping!$X$3:$Y$7793,2,0)</f>
        <v>22304</v>
      </c>
      <c r="K1177" t="str">
        <f>VLOOKUP($J1177,Mapping!$AB$3:$AC$475,2,0)</f>
        <v>Escondido</v>
      </c>
      <c r="L1177" t="str">
        <f>VLOOKUP($K1177,Mapping!$AF$3:$AG$475,2,0)</f>
        <v>California</v>
      </c>
      <c r="M1177" t="str">
        <f>VLOOKUP($L1177,Mapping!$AI$3:$AJ$48,2,0)</f>
        <v>United States</v>
      </c>
      <c r="N1177" t="str">
        <f>VLOOKUP($L1177,Mapping!$AI$3:$AK$48,3,0)</f>
        <v>West</v>
      </c>
      <c r="O1177" t="str">
        <f>VLOOKUP(Table1[[#This Row],[Column1]],Mapping!$AM$8:$AN$11,2,0)</f>
        <v>Furniture</v>
      </c>
      <c r="P1177" t="str">
        <f>VLOOKUP(Table1[[#This Row],[Column3]],Mapping!$AP$5:$AQ$22,2,0)</f>
        <v>Furnishings</v>
      </c>
      <c r="Q1177">
        <v>192.22</v>
      </c>
      <c r="R1177">
        <v>14</v>
      </c>
      <c r="S1177">
        <v>69.199200000000005</v>
      </c>
    </row>
    <row r="1178" spans="1:19" x14ac:dyDescent="0.35">
      <c r="A1178">
        <v>7703</v>
      </c>
      <c r="B1178" t="s">
        <v>5719</v>
      </c>
      <c r="C1178" t="s">
        <v>304</v>
      </c>
      <c r="D1178" t="str">
        <f>MID(Table1[[#This Row],[Product ID]],5,2)</f>
        <v>PA</v>
      </c>
      <c r="E1178" t="str">
        <f>LEFT(Table1[[#This Row],[Product ID]],3)</f>
        <v>OFF</v>
      </c>
      <c r="F1178" s="10">
        <f>VLOOKUP(Table1[[#This Row],[Order ID]],Mapping!H1178:J8969,3,0)</f>
        <v>41058</v>
      </c>
      <c r="G1178" s="10">
        <f>VLOOKUP(Table1[[#This Row],[Order ID]],Mapping!H1178:K8969,4,0)</f>
        <v>41060</v>
      </c>
      <c r="H1178" t="str">
        <f>INDEX(Mapping!$B$2:$T$7793,MATCH(Data!$A1178,Mapping!$B$3:$B$7793,0),MATCH(Data!$H$1,Mapping!$B$2:$T$2,0))</f>
        <v>Standard Class</v>
      </c>
      <c r="I1178" t="str">
        <f>INDEX(Mapping!$B$2:$T$7793,MATCH(Data!$A1178,Mapping!$B$3:$B$7793,0),MATCH(Data!$I$1,Mapping!$B$2:$T$2,0))</f>
        <v>Consumer</v>
      </c>
      <c r="J1178">
        <f>VLOOKUP($A1178,Mapping!$X$3:$Y$7793,2,0)</f>
        <v>44105</v>
      </c>
      <c r="K1178" t="str">
        <f>VLOOKUP($J1178,Mapping!$AB$3:$AC$475,2,0)</f>
        <v>Alexandria</v>
      </c>
      <c r="L1178" t="str">
        <f>VLOOKUP($K1178,Mapping!$AF$3:$AG$475,2,0)</f>
        <v>Virginia</v>
      </c>
      <c r="M1178" t="str">
        <f>VLOOKUP($L1178,Mapping!$AI$3:$AJ$48,2,0)</f>
        <v>United States</v>
      </c>
      <c r="N1178" t="str">
        <f>VLOOKUP($L1178,Mapping!$AI$3:$AK$48,3,0)</f>
        <v>South</v>
      </c>
      <c r="O1178" t="str">
        <f>VLOOKUP(Table1[[#This Row],[Column1]],Mapping!$AM$8:$AN$11,2,0)</f>
        <v>Office Supplies</v>
      </c>
      <c r="P1178" t="str">
        <f>VLOOKUP(Table1[[#This Row],[Column3]],Mapping!$AP$5:$AQ$22,2,0)</f>
        <v>Paper</v>
      </c>
      <c r="Q1178">
        <v>85.055999999999997</v>
      </c>
      <c r="R1178">
        <v>3</v>
      </c>
      <c r="S1178">
        <v>28.706399999999991</v>
      </c>
    </row>
    <row r="1179" spans="1:19" x14ac:dyDescent="0.35">
      <c r="A1179">
        <v>3726</v>
      </c>
      <c r="B1179" t="s">
        <v>3424</v>
      </c>
      <c r="C1179" t="s">
        <v>3425</v>
      </c>
      <c r="D1179" t="str">
        <f>MID(Table1[[#This Row],[Product ID]],5,2)</f>
        <v>AR</v>
      </c>
      <c r="E1179" t="str">
        <f>LEFT(Table1[[#This Row],[Product ID]],3)</f>
        <v>OFF</v>
      </c>
      <c r="F1179" s="10">
        <f>VLOOKUP(Table1[[#This Row],[Order ID]],Mapping!H1179:J8970,3,0)</f>
        <v>41254</v>
      </c>
      <c r="G1179" s="10">
        <f>VLOOKUP(Table1[[#This Row],[Order ID]],Mapping!H1179:K8970,4,0)</f>
        <v>41259</v>
      </c>
      <c r="H1179" t="str">
        <f>INDEX(Mapping!$B$2:$T$7793,MATCH(Data!$A1179,Mapping!$B$3:$B$7793,0),MATCH(Data!$H$1,Mapping!$B$2:$T$2,0))</f>
        <v>Standard Class</v>
      </c>
      <c r="I1179" t="str">
        <f>INDEX(Mapping!$B$2:$T$7793,MATCH(Data!$A1179,Mapping!$B$3:$B$7793,0),MATCH(Data!$I$1,Mapping!$B$2:$T$2,0))</f>
        <v>Consumer</v>
      </c>
      <c r="J1179">
        <f>VLOOKUP($A1179,Mapping!$X$3:$Y$7793,2,0)</f>
        <v>80906</v>
      </c>
      <c r="K1179" t="str">
        <f>VLOOKUP($J1179,Mapping!$AB$3:$AC$475,2,0)</f>
        <v>Warwick</v>
      </c>
      <c r="L1179" t="str">
        <f>VLOOKUP($K1179,Mapping!$AF$3:$AG$475,2,0)</f>
        <v>Rhode Island</v>
      </c>
      <c r="M1179" t="str">
        <f>VLOOKUP($L1179,Mapping!$AI$3:$AJ$48,2,0)</f>
        <v>United States</v>
      </c>
      <c r="N1179" t="str">
        <f>VLOOKUP($L1179,Mapping!$AI$3:$AK$48,3,0)</f>
        <v>East</v>
      </c>
      <c r="O1179" t="str">
        <f>VLOOKUP(Table1[[#This Row],[Column1]],Mapping!$AM$8:$AN$11,2,0)</f>
        <v>Office Supplies</v>
      </c>
      <c r="P1179" t="str">
        <f>VLOOKUP(Table1[[#This Row],[Column3]],Mapping!$AP$5:$AQ$22,2,0)</f>
        <v>Art</v>
      </c>
      <c r="Q1179">
        <v>13.120000000000001</v>
      </c>
      <c r="R1179">
        <v>5</v>
      </c>
      <c r="S1179">
        <v>1.1480000000000006</v>
      </c>
    </row>
    <row r="1180" spans="1:19" x14ac:dyDescent="0.35">
      <c r="A1180">
        <v>3727</v>
      </c>
      <c r="B1180" t="s">
        <v>3424</v>
      </c>
      <c r="C1180" t="s">
        <v>2190</v>
      </c>
      <c r="D1180" t="str">
        <f>MID(Table1[[#This Row],[Product ID]],5,2)</f>
        <v>BO</v>
      </c>
      <c r="E1180" t="str">
        <f>LEFT(Table1[[#This Row],[Product ID]],3)</f>
        <v>FUR</v>
      </c>
      <c r="F1180" s="10">
        <f>VLOOKUP(Table1[[#This Row],[Order ID]],Mapping!H1180:J8971,3,0)</f>
        <v>41254</v>
      </c>
      <c r="G1180" s="10">
        <f>VLOOKUP(Table1[[#This Row],[Order ID]],Mapping!H1180:K8971,4,0)</f>
        <v>41259</v>
      </c>
      <c r="H1180" t="str">
        <f>INDEX(Mapping!$B$2:$T$7793,MATCH(Data!$A1180,Mapping!$B$3:$B$7793,0),MATCH(Data!$H$1,Mapping!$B$2:$T$2,0))</f>
        <v>Standard Class</v>
      </c>
      <c r="I1180" t="str">
        <f>INDEX(Mapping!$B$2:$T$7793,MATCH(Data!$A1180,Mapping!$B$3:$B$7793,0),MATCH(Data!$I$1,Mapping!$B$2:$T$2,0))</f>
        <v>Consumer</v>
      </c>
      <c r="J1180">
        <f>VLOOKUP($A1180,Mapping!$X$3:$Y$7793,2,0)</f>
        <v>80906</v>
      </c>
      <c r="K1180" t="str">
        <f>VLOOKUP($J1180,Mapping!$AB$3:$AC$475,2,0)</f>
        <v>Warwick</v>
      </c>
      <c r="L1180" t="str">
        <f>VLOOKUP($K1180,Mapping!$AF$3:$AG$475,2,0)</f>
        <v>Rhode Island</v>
      </c>
      <c r="M1180" t="str">
        <f>VLOOKUP($L1180,Mapping!$AI$3:$AJ$48,2,0)</f>
        <v>United States</v>
      </c>
      <c r="N1180" t="str">
        <f>VLOOKUP($L1180,Mapping!$AI$3:$AK$48,3,0)</f>
        <v>East</v>
      </c>
      <c r="O1180" t="str">
        <f>VLOOKUP(Table1[[#This Row],[Column1]],Mapping!$AM$8:$AN$11,2,0)</f>
        <v>Furniture</v>
      </c>
      <c r="P1180" t="str">
        <f>VLOOKUP(Table1[[#This Row],[Column3]],Mapping!$AP$5:$AQ$22,2,0)</f>
        <v>Bookcases</v>
      </c>
      <c r="Q1180">
        <v>69.576000000000008</v>
      </c>
      <c r="R1180">
        <v>4</v>
      </c>
      <c r="S1180">
        <v>-143.79040000000001</v>
      </c>
    </row>
    <row r="1181" spans="1:19" x14ac:dyDescent="0.35">
      <c r="A1181">
        <v>3729</v>
      </c>
      <c r="B1181" t="s">
        <v>3424</v>
      </c>
      <c r="C1181" t="s">
        <v>3426</v>
      </c>
      <c r="D1181" t="str">
        <f>MID(Table1[[#This Row],[Product ID]],5,2)</f>
        <v>AC</v>
      </c>
      <c r="E1181" t="str">
        <f>LEFT(Table1[[#This Row],[Product ID]],3)</f>
        <v>TEC</v>
      </c>
      <c r="F1181" s="10">
        <f>VLOOKUP(Table1[[#This Row],[Order ID]],Mapping!H1181:J8972,3,0)</f>
        <v>41254</v>
      </c>
      <c r="G1181" s="10">
        <f>VLOOKUP(Table1[[#This Row],[Order ID]],Mapping!H1181:K8972,4,0)</f>
        <v>41259</v>
      </c>
      <c r="H1181" t="str">
        <f>INDEX(Mapping!$B$2:$T$7793,MATCH(Data!$A1181,Mapping!$B$3:$B$7793,0),MATCH(Data!$H$1,Mapping!$B$2:$T$2,0))</f>
        <v>Standard Class</v>
      </c>
      <c r="I1181" t="str">
        <f>INDEX(Mapping!$B$2:$T$7793,MATCH(Data!$A1181,Mapping!$B$3:$B$7793,0),MATCH(Data!$I$1,Mapping!$B$2:$T$2,0))</f>
        <v>Consumer</v>
      </c>
      <c r="J1181">
        <f>VLOOKUP($A1181,Mapping!$X$3:$Y$7793,2,0)</f>
        <v>80906</v>
      </c>
      <c r="K1181" t="str">
        <f>VLOOKUP($J1181,Mapping!$AB$3:$AC$475,2,0)</f>
        <v>Warwick</v>
      </c>
      <c r="L1181" t="str">
        <f>VLOOKUP($K1181,Mapping!$AF$3:$AG$475,2,0)</f>
        <v>Rhode Island</v>
      </c>
      <c r="M1181" t="str">
        <f>VLOOKUP($L1181,Mapping!$AI$3:$AJ$48,2,0)</f>
        <v>United States</v>
      </c>
      <c r="N1181" t="str">
        <f>VLOOKUP($L1181,Mapping!$AI$3:$AK$48,3,0)</f>
        <v>East</v>
      </c>
      <c r="O1181" t="str">
        <f>VLOOKUP(Table1[[#This Row],[Column1]],Mapping!$AM$8:$AN$11,2,0)</f>
        <v>Technology</v>
      </c>
      <c r="P1181" t="str">
        <f>VLOOKUP(Table1[[#This Row],[Column3]],Mapping!$AP$5:$AQ$22,2,0)</f>
        <v>Accessories</v>
      </c>
      <c r="Q1181">
        <v>58.08</v>
      </c>
      <c r="R1181">
        <v>4</v>
      </c>
      <c r="S1181">
        <v>-6.5339999999999954</v>
      </c>
    </row>
    <row r="1182" spans="1:19" x14ac:dyDescent="0.35">
      <c r="A1182">
        <v>3730</v>
      </c>
      <c r="B1182" t="s">
        <v>3424</v>
      </c>
      <c r="C1182" t="s">
        <v>1440</v>
      </c>
      <c r="D1182" t="str">
        <f>MID(Table1[[#This Row],[Product ID]],5,2)</f>
        <v>FU</v>
      </c>
      <c r="E1182" t="str">
        <f>LEFT(Table1[[#This Row],[Product ID]],3)</f>
        <v>FUR</v>
      </c>
      <c r="F1182" s="10">
        <f>VLOOKUP(Table1[[#This Row],[Order ID]],Mapping!H1182:J8973,3,0)</f>
        <v>41254</v>
      </c>
      <c r="G1182" s="10">
        <f>VLOOKUP(Table1[[#This Row],[Order ID]],Mapping!H1182:K8973,4,0)</f>
        <v>41259</v>
      </c>
      <c r="H1182" t="str">
        <f>INDEX(Mapping!$B$2:$T$7793,MATCH(Data!$A1182,Mapping!$B$3:$B$7793,0),MATCH(Data!$H$1,Mapping!$B$2:$T$2,0))</f>
        <v>Standard Class</v>
      </c>
      <c r="I1182" t="str">
        <f>INDEX(Mapping!$B$2:$T$7793,MATCH(Data!$A1182,Mapping!$B$3:$B$7793,0),MATCH(Data!$I$1,Mapping!$B$2:$T$2,0))</f>
        <v>Consumer</v>
      </c>
      <c r="J1182">
        <f>VLOOKUP($A1182,Mapping!$X$3:$Y$7793,2,0)</f>
        <v>80906</v>
      </c>
      <c r="K1182" t="str">
        <f>VLOOKUP($J1182,Mapping!$AB$3:$AC$475,2,0)</f>
        <v>Warwick</v>
      </c>
      <c r="L1182" t="str">
        <f>VLOOKUP($K1182,Mapping!$AF$3:$AG$475,2,0)</f>
        <v>Rhode Island</v>
      </c>
      <c r="M1182" t="str">
        <f>VLOOKUP($L1182,Mapping!$AI$3:$AJ$48,2,0)</f>
        <v>United States</v>
      </c>
      <c r="N1182" t="str">
        <f>VLOOKUP($L1182,Mapping!$AI$3:$AK$48,3,0)</f>
        <v>East</v>
      </c>
      <c r="O1182" t="str">
        <f>VLOOKUP(Table1[[#This Row],[Column1]],Mapping!$AM$8:$AN$11,2,0)</f>
        <v>Furniture</v>
      </c>
      <c r="P1182" t="str">
        <f>VLOOKUP(Table1[[#This Row],[Column3]],Mapping!$AP$5:$AQ$22,2,0)</f>
        <v>Furnishings</v>
      </c>
      <c r="Q1182">
        <v>52.416000000000004</v>
      </c>
      <c r="R1182">
        <v>9</v>
      </c>
      <c r="S1182">
        <v>15.069600000000007</v>
      </c>
    </row>
    <row r="1183" spans="1:19" x14ac:dyDescent="0.35">
      <c r="A1183">
        <v>3731</v>
      </c>
      <c r="B1183" t="s">
        <v>3424</v>
      </c>
      <c r="C1183" t="s">
        <v>1371</v>
      </c>
      <c r="D1183" t="str">
        <f>MID(Table1[[#This Row],[Product ID]],5,2)</f>
        <v>FU</v>
      </c>
      <c r="E1183" t="str">
        <f>LEFT(Table1[[#This Row],[Product ID]],3)</f>
        <v>FUR</v>
      </c>
      <c r="F1183" s="10">
        <f>VLOOKUP(Table1[[#This Row],[Order ID]],Mapping!H1183:J8974,3,0)</f>
        <v>41254</v>
      </c>
      <c r="G1183" s="10">
        <f>VLOOKUP(Table1[[#This Row],[Order ID]],Mapping!H1183:K8974,4,0)</f>
        <v>41259</v>
      </c>
      <c r="H1183" t="str">
        <f>INDEX(Mapping!$B$2:$T$7793,MATCH(Data!$A1183,Mapping!$B$3:$B$7793,0),MATCH(Data!$H$1,Mapping!$B$2:$T$2,0))</f>
        <v>Standard Class</v>
      </c>
      <c r="I1183" t="str">
        <f>INDEX(Mapping!$B$2:$T$7793,MATCH(Data!$A1183,Mapping!$B$3:$B$7793,0),MATCH(Data!$I$1,Mapping!$B$2:$T$2,0))</f>
        <v>Consumer</v>
      </c>
      <c r="J1183">
        <f>VLOOKUP($A1183,Mapping!$X$3:$Y$7793,2,0)</f>
        <v>80906</v>
      </c>
      <c r="K1183" t="str">
        <f>VLOOKUP($J1183,Mapping!$AB$3:$AC$475,2,0)</f>
        <v>Warwick</v>
      </c>
      <c r="L1183" t="str">
        <f>VLOOKUP($K1183,Mapping!$AF$3:$AG$475,2,0)</f>
        <v>Rhode Island</v>
      </c>
      <c r="M1183" t="str">
        <f>VLOOKUP($L1183,Mapping!$AI$3:$AJ$48,2,0)</f>
        <v>United States</v>
      </c>
      <c r="N1183" t="str">
        <f>VLOOKUP($L1183,Mapping!$AI$3:$AK$48,3,0)</f>
        <v>East</v>
      </c>
      <c r="O1183" t="str">
        <f>VLOOKUP(Table1[[#This Row],[Column1]],Mapping!$AM$8:$AN$11,2,0)</f>
        <v>Furniture</v>
      </c>
      <c r="P1183" t="str">
        <f>VLOOKUP(Table1[[#This Row],[Column3]],Mapping!$AP$5:$AQ$22,2,0)</f>
        <v>Furnishings</v>
      </c>
      <c r="Q1183">
        <v>54.920000000000009</v>
      </c>
      <c r="R1183">
        <v>5</v>
      </c>
      <c r="S1183">
        <v>10.983999999999996</v>
      </c>
    </row>
    <row r="1184" spans="1:19" x14ac:dyDescent="0.35">
      <c r="A1184">
        <v>3732</v>
      </c>
      <c r="B1184" t="s">
        <v>3424</v>
      </c>
      <c r="C1184" t="s">
        <v>2302</v>
      </c>
      <c r="D1184" t="str">
        <f>MID(Table1[[#This Row],[Product ID]],5,2)</f>
        <v>TA</v>
      </c>
      <c r="E1184" t="str">
        <f>LEFT(Table1[[#This Row],[Product ID]],3)</f>
        <v>FUR</v>
      </c>
      <c r="F1184" s="10">
        <f>VLOOKUP(Table1[[#This Row],[Order ID]],Mapping!H1184:J8975,3,0)</f>
        <v>41254</v>
      </c>
      <c r="G1184" s="10">
        <f>VLOOKUP(Table1[[#This Row],[Order ID]],Mapping!H1184:K8975,4,0)</f>
        <v>41259</v>
      </c>
      <c r="H1184" t="str">
        <f>INDEX(Mapping!$B$2:$T$7793,MATCH(Data!$A1184,Mapping!$B$3:$B$7793,0),MATCH(Data!$H$1,Mapping!$B$2:$T$2,0))</f>
        <v>Standard Class</v>
      </c>
      <c r="I1184" t="str">
        <f>INDEX(Mapping!$B$2:$T$7793,MATCH(Data!$A1184,Mapping!$B$3:$B$7793,0),MATCH(Data!$I$1,Mapping!$B$2:$T$2,0))</f>
        <v>Consumer</v>
      </c>
      <c r="J1184">
        <f>VLOOKUP($A1184,Mapping!$X$3:$Y$7793,2,0)</f>
        <v>80906</v>
      </c>
      <c r="K1184" t="str">
        <f>VLOOKUP($J1184,Mapping!$AB$3:$AC$475,2,0)</f>
        <v>Warwick</v>
      </c>
      <c r="L1184" t="str">
        <f>VLOOKUP($K1184,Mapping!$AF$3:$AG$475,2,0)</f>
        <v>Rhode Island</v>
      </c>
      <c r="M1184" t="str">
        <f>VLOOKUP($L1184,Mapping!$AI$3:$AJ$48,2,0)</f>
        <v>United States</v>
      </c>
      <c r="N1184" t="str">
        <f>VLOOKUP($L1184,Mapping!$AI$3:$AK$48,3,0)</f>
        <v>East</v>
      </c>
      <c r="O1184" t="str">
        <f>VLOOKUP(Table1[[#This Row],[Column1]],Mapping!$AM$8:$AN$11,2,0)</f>
        <v>Furniture</v>
      </c>
      <c r="P1184" t="str">
        <f>VLOOKUP(Table1[[#This Row],[Column3]],Mapping!$AP$5:$AQ$22,2,0)</f>
        <v>Tables</v>
      </c>
      <c r="Q1184">
        <v>364.95</v>
      </c>
      <c r="R1184">
        <v>5</v>
      </c>
      <c r="S1184">
        <v>-248.16599999999994</v>
      </c>
    </row>
    <row r="1185" spans="1:19" x14ac:dyDescent="0.35">
      <c r="A1185">
        <v>3733</v>
      </c>
      <c r="B1185" t="s">
        <v>3424</v>
      </c>
      <c r="C1185" t="s">
        <v>1532</v>
      </c>
      <c r="D1185" t="str">
        <f>MID(Table1[[#This Row],[Product ID]],5,2)</f>
        <v>PA</v>
      </c>
      <c r="E1185" t="str">
        <f>LEFT(Table1[[#This Row],[Product ID]],3)</f>
        <v>OFF</v>
      </c>
      <c r="F1185" s="10">
        <f>VLOOKUP(Table1[[#This Row],[Order ID]],Mapping!H1185:J8976,3,0)</f>
        <v>41254</v>
      </c>
      <c r="G1185" s="10">
        <f>VLOOKUP(Table1[[#This Row],[Order ID]],Mapping!H1185:K8976,4,0)</f>
        <v>41259</v>
      </c>
      <c r="H1185" t="str">
        <f>INDEX(Mapping!$B$2:$T$7793,MATCH(Data!$A1185,Mapping!$B$3:$B$7793,0),MATCH(Data!$H$1,Mapping!$B$2:$T$2,0))</f>
        <v>Standard Class</v>
      </c>
      <c r="I1185" t="str">
        <f>INDEX(Mapping!$B$2:$T$7793,MATCH(Data!$A1185,Mapping!$B$3:$B$7793,0),MATCH(Data!$I$1,Mapping!$B$2:$T$2,0))</f>
        <v>Consumer</v>
      </c>
      <c r="J1185">
        <f>VLOOKUP($A1185,Mapping!$X$3:$Y$7793,2,0)</f>
        <v>80906</v>
      </c>
      <c r="K1185" t="str">
        <f>VLOOKUP($J1185,Mapping!$AB$3:$AC$475,2,0)</f>
        <v>Warwick</v>
      </c>
      <c r="L1185" t="str">
        <f>VLOOKUP($K1185,Mapping!$AF$3:$AG$475,2,0)</f>
        <v>Rhode Island</v>
      </c>
      <c r="M1185" t="str">
        <f>VLOOKUP($L1185,Mapping!$AI$3:$AJ$48,2,0)</f>
        <v>United States</v>
      </c>
      <c r="N1185" t="str">
        <f>VLOOKUP($L1185,Mapping!$AI$3:$AK$48,3,0)</f>
        <v>East</v>
      </c>
      <c r="O1185" t="str">
        <f>VLOOKUP(Table1[[#This Row],[Column1]],Mapping!$AM$8:$AN$11,2,0)</f>
        <v>Office Supplies</v>
      </c>
      <c r="P1185" t="str">
        <f>VLOOKUP(Table1[[#This Row],[Column3]],Mapping!$AP$5:$AQ$22,2,0)</f>
        <v>Paper</v>
      </c>
      <c r="Q1185">
        <v>85.055999999999997</v>
      </c>
      <c r="R1185">
        <v>3</v>
      </c>
      <c r="S1185">
        <v>28.706399999999991</v>
      </c>
    </row>
    <row r="1186" spans="1:19" x14ac:dyDescent="0.35">
      <c r="A1186">
        <v>3734</v>
      </c>
      <c r="B1186" t="s">
        <v>3424</v>
      </c>
      <c r="C1186" t="s">
        <v>122</v>
      </c>
      <c r="D1186" t="str">
        <f>MID(Table1[[#This Row],[Product ID]],5,2)</f>
        <v>PA</v>
      </c>
      <c r="E1186" t="str">
        <f>LEFT(Table1[[#This Row],[Product ID]],3)</f>
        <v>OFF</v>
      </c>
      <c r="F1186" s="10">
        <f>VLOOKUP(Table1[[#This Row],[Order ID]],Mapping!H1186:J8977,3,0)</f>
        <v>41254</v>
      </c>
      <c r="G1186" s="10">
        <f>VLOOKUP(Table1[[#This Row],[Order ID]],Mapping!H1186:K8977,4,0)</f>
        <v>41259</v>
      </c>
      <c r="H1186" t="str">
        <f>INDEX(Mapping!$B$2:$T$7793,MATCH(Data!$A1186,Mapping!$B$3:$B$7793,0),MATCH(Data!$H$1,Mapping!$B$2:$T$2,0))</f>
        <v>Standard Class</v>
      </c>
      <c r="I1186" t="str">
        <f>INDEX(Mapping!$B$2:$T$7793,MATCH(Data!$A1186,Mapping!$B$3:$B$7793,0),MATCH(Data!$I$1,Mapping!$B$2:$T$2,0))</f>
        <v>Consumer</v>
      </c>
      <c r="J1186">
        <f>VLOOKUP($A1186,Mapping!$X$3:$Y$7793,2,0)</f>
        <v>80906</v>
      </c>
      <c r="K1186" t="str">
        <f>VLOOKUP($J1186,Mapping!$AB$3:$AC$475,2,0)</f>
        <v>Warwick</v>
      </c>
      <c r="L1186" t="str">
        <f>VLOOKUP($K1186,Mapping!$AF$3:$AG$475,2,0)</f>
        <v>Rhode Island</v>
      </c>
      <c r="M1186" t="str">
        <f>VLOOKUP($L1186,Mapping!$AI$3:$AJ$48,2,0)</f>
        <v>United States</v>
      </c>
      <c r="N1186" t="str">
        <f>VLOOKUP($L1186,Mapping!$AI$3:$AK$48,3,0)</f>
        <v>East</v>
      </c>
      <c r="O1186" t="str">
        <f>VLOOKUP(Table1[[#This Row],[Column1]],Mapping!$AM$8:$AN$11,2,0)</f>
        <v>Office Supplies</v>
      </c>
      <c r="P1186" t="str">
        <f>VLOOKUP(Table1[[#This Row],[Column3]],Mapping!$AP$5:$AQ$22,2,0)</f>
        <v>Paper</v>
      </c>
      <c r="Q1186">
        <v>27.695999999999998</v>
      </c>
      <c r="R1186">
        <v>3</v>
      </c>
      <c r="S1186">
        <v>9.6935999999999964</v>
      </c>
    </row>
    <row r="1187" spans="1:19" x14ac:dyDescent="0.35">
      <c r="A1187">
        <v>4962</v>
      </c>
      <c r="B1187" t="s">
        <v>4179</v>
      </c>
      <c r="C1187" t="s">
        <v>405</v>
      </c>
      <c r="D1187" t="str">
        <f>MID(Table1[[#This Row],[Product ID]],5,2)</f>
        <v>BI</v>
      </c>
      <c r="E1187" t="str">
        <f>LEFT(Table1[[#This Row],[Product ID]],3)</f>
        <v>OFF</v>
      </c>
      <c r="F1187" s="10">
        <f>VLOOKUP(Table1[[#This Row],[Order ID]],Mapping!H1187:J8978,3,0)</f>
        <v>41030</v>
      </c>
      <c r="G1187" s="10">
        <f>VLOOKUP(Table1[[#This Row],[Order ID]],Mapping!H1187:K8978,4,0)</f>
        <v>41035</v>
      </c>
      <c r="H1187" t="str">
        <f>INDEX(Mapping!$B$2:$T$7793,MATCH(Data!$A1187,Mapping!$B$3:$B$7793,0),MATCH(Data!$H$1,Mapping!$B$2:$T$2,0))</f>
        <v>Same Day</v>
      </c>
      <c r="I1187" t="str">
        <f>INDEX(Mapping!$B$2:$T$7793,MATCH(Data!$A1187,Mapping!$B$3:$B$7793,0),MATCH(Data!$I$1,Mapping!$B$2:$T$2,0))</f>
        <v>Home Office</v>
      </c>
      <c r="J1187">
        <f>VLOOKUP($A1187,Mapping!$X$3:$Y$7793,2,0)</f>
        <v>94109</v>
      </c>
      <c r="K1187" t="str">
        <f>VLOOKUP($J1187,Mapping!$AB$3:$AC$475,2,0)</f>
        <v>Fremont</v>
      </c>
      <c r="L1187" t="str">
        <f>VLOOKUP($K1187,Mapping!$AF$3:$AG$475,2,0)</f>
        <v>Nebraska</v>
      </c>
      <c r="M1187" t="str">
        <f>VLOOKUP($L1187,Mapping!$AI$3:$AJ$48,2,0)</f>
        <v>United States</v>
      </c>
      <c r="N1187" t="str">
        <f>VLOOKUP($L1187,Mapping!$AI$3:$AK$48,3,0)</f>
        <v>Central</v>
      </c>
      <c r="O1187" t="str">
        <f>VLOOKUP(Table1[[#This Row],[Column1]],Mapping!$AM$8:$AN$11,2,0)</f>
        <v>Office Supplies</v>
      </c>
      <c r="P1187" t="str">
        <f>VLOOKUP(Table1[[#This Row],[Column3]],Mapping!$AP$5:$AQ$22,2,0)</f>
        <v>Binders</v>
      </c>
      <c r="Q1187">
        <v>12.176000000000002</v>
      </c>
      <c r="R1187">
        <v>1</v>
      </c>
      <c r="S1187">
        <v>4.4137999999999993</v>
      </c>
    </row>
    <row r="1188" spans="1:19" x14ac:dyDescent="0.35">
      <c r="A1188">
        <v>4963</v>
      </c>
      <c r="B1188" t="s">
        <v>4179</v>
      </c>
      <c r="C1188" t="s">
        <v>296</v>
      </c>
      <c r="D1188" t="str">
        <f>MID(Table1[[#This Row],[Product ID]],5,2)</f>
        <v>ST</v>
      </c>
      <c r="E1188" t="str">
        <f>LEFT(Table1[[#This Row],[Product ID]],3)</f>
        <v>OFF</v>
      </c>
      <c r="F1188" s="10">
        <f>VLOOKUP(Table1[[#This Row],[Order ID]],Mapping!H1188:J8979,3,0)</f>
        <v>41030</v>
      </c>
      <c r="G1188" s="10">
        <f>VLOOKUP(Table1[[#This Row],[Order ID]],Mapping!H1188:K8979,4,0)</f>
        <v>41035</v>
      </c>
      <c r="H1188" t="str">
        <f>INDEX(Mapping!$B$2:$T$7793,MATCH(Data!$A1188,Mapping!$B$3:$B$7793,0),MATCH(Data!$H$1,Mapping!$B$2:$T$2,0))</f>
        <v>Standard Class</v>
      </c>
      <c r="I1188" t="str">
        <f>INDEX(Mapping!$B$2:$T$7793,MATCH(Data!$A1188,Mapping!$B$3:$B$7793,0),MATCH(Data!$I$1,Mapping!$B$2:$T$2,0))</f>
        <v>Consumer</v>
      </c>
      <c r="J1188">
        <f>VLOOKUP($A1188,Mapping!$X$3:$Y$7793,2,0)</f>
        <v>94109</v>
      </c>
      <c r="K1188" t="str">
        <f>VLOOKUP($J1188,Mapping!$AB$3:$AC$475,2,0)</f>
        <v>Fremont</v>
      </c>
      <c r="L1188" t="str">
        <f>VLOOKUP($K1188,Mapping!$AF$3:$AG$475,2,0)</f>
        <v>Nebraska</v>
      </c>
      <c r="M1188" t="str">
        <f>VLOOKUP($L1188,Mapping!$AI$3:$AJ$48,2,0)</f>
        <v>United States</v>
      </c>
      <c r="N1188" t="str">
        <f>VLOOKUP($L1188,Mapping!$AI$3:$AK$48,3,0)</f>
        <v>Central</v>
      </c>
      <c r="O1188" t="str">
        <f>VLOOKUP(Table1[[#This Row],[Column1]],Mapping!$AM$8:$AN$11,2,0)</f>
        <v>Office Supplies</v>
      </c>
      <c r="P1188" t="str">
        <f>VLOOKUP(Table1[[#This Row],[Column3]],Mapping!$AP$5:$AQ$22,2,0)</f>
        <v>Storage</v>
      </c>
      <c r="Q1188">
        <v>37.32</v>
      </c>
      <c r="R1188">
        <v>3</v>
      </c>
      <c r="S1188">
        <v>10.4496</v>
      </c>
    </row>
    <row r="1189" spans="1:19" x14ac:dyDescent="0.35">
      <c r="A1189">
        <v>4964</v>
      </c>
      <c r="B1189" t="s">
        <v>4179</v>
      </c>
      <c r="C1189" t="s">
        <v>1639</v>
      </c>
      <c r="D1189" t="str">
        <f>MID(Table1[[#This Row],[Product ID]],5,2)</f>
        <v>SU</v>
      </c>
      <c r="E1189" t="str">
        <f>LEFT(Table1[[#This Row],[Product ID]],3)</f>
        <v>OFF</v>
      </c>
      <c r="F1189" s="10">
        <f>VLOOKUP(Table1[[#This Row],[Order ID]],Mapping!H1189:J8980,3,0)</f>
        <v>41030</v>
      </c>
      <c r="G1189" s="10">
        <f>VLOOKUP(Table1[[#This Row],[Order ID]],Mapping!H1189:K8980,4,0)</f>
        <v>41035</v>
      </c>
      <c r="H1189" t="str">
        <f>INDEX(Mapping!$B$2:$T$7793,MATCH(Data!$A1189,Mapping!$B$3:$B$7793,0),MATCH(Data!$H$1,Mapping!$B$2:$T$2,0))</f>
        <v>Standard Class</v>
      </c>
      <c r="I1189" t="str">
        <f>INDEX(Mapping!$B$2:$T$7793,MATCH(Data!$A1189,Mapping!$B$3:$B$7793,0),MATCH(Data!$I$1,Mapping!$B$2:$T$2,0))</f>
        <v>Consumer</v>
      </c>
      <c r="J1189">
        <f>VLOOKUP($A1189,Mapping!$X$3:$Y$7793,2,0)</f>
        <v>94109</v>
      </c>
      <c r="K1189" t="str">
        <f>VLOOKUP($J1189,Mapping!$AB$3:$AC$475,2,0)</f>
        <v>Fremont</v>
      </c>
      <c r="L1189" t="str">
        <f>VLOOKUP($K1189,Mapping!$AF$3:$AG$475,2,0)</f>
        <v>Nebraska</v>
      </c>
      <c r="M1189" t="str">
        <f>VLOOKUP($L1189,Mapping!$AI$3:$AJ$48,2,0)</f>
        <v>United States</v>
      </c>
      <c r="N1189" t="str">
        <f>VLOOKUP($L1189,Mapping!$AI$3:$AK$48,3,0)</f>
        <v>Central</v>
      </c>
      <c r="O1189" t="str">
        <f>VLOOKUP(Table1[[#This Row],[Column1]],Mapping!$AM$8:$AN$11,2,0)</f>
        <v>Office Supplies</v>
      </c>
      <c r="P1189" t="str">
        <f>VLOOKUP(Table1[[#This Row],[Column3]],Mapping!$AP$5:$AQ$22,2,0)</f>
        <v>Supplies</v>
      </c>
      <c r="Q1189">
        <v>35.06</v>
      </c>
      <c r="R1189">
        <v>2</v>
      </c>
      <c r="S1189">
        <v>10.517999999999997</v>
      </c>
    </row>
    <row r="1190" spans="1:19" x14ac:dyDescent="0.35">
      <c r="A1190">
        <v>1607</v>
      </c>
      <c r="B1190" t="s">
        <v>1837</v>
      </c>
      <c r="C1190" t="s">
        <v>1838</v>
      </c>
      <c r="D1190" t="str">
        <f>MID(Table1[[#This Row],[Product ID]],5,2)</f>
        <v>BI</v>
      </c>
      <c r="E1190" t="str">
        <f>LEFT(Table1[[#This Row],[Product ID]],3)</f>
        <v>OFF</v>
      </c>
      <c r="F1190" s="10">
        <f>VLOOKUP(Table1[[#This Row],[Order ID]],Mapping!H1190:J8981,3,0)</f>
        <v>41184</v>
      </c>
      <c r="G1190" s="10">
        <f>VLOOKUP(Table1[[#This Row],[Order ID]],Mapping!H1190:K8981,4,0)</f>
        <v>41190</v>
      </c>
      <c r="H1190" t="str">
        <f>INDEX(Mapping!$B$2:$T$7793,MATCH(Data!$A1190,Mapping!$B$3:$B$7793,0),MATCH(Data!$H$1,Mapping!$B$2:$T$2,0))</f>
        <v>Standard Class</v>
      </c>
      <c r="I1190" t="str">
        <f>INDEX(Mapping!$B$2:$T$7793,MATCH(Data!$A1190,Mapping!$B$3:$B$7793,0),MATCH(Data!$I$1,Mapping!$B$2:$T$2,0))</f>
        <v>Home Office</v>
      </c>
      <c r="J1190">
        <f>VLOOKUP($A1190,Mapping!$X$3:$Y$7793,2,0)</f>
        <v>92105</v>
      </c>
      <c r="K1190" t="str">
        <f>VLOOKUP($J1190,Mapping!$AB$3:$AC$475,2,0)</f>
        <v>Olympia</v>
      </c>
      <c r="L1190" t="str">
        <f>VLOOKUP($K1190,Mapping!$AF$3:$AG$475,2,0)</f>
        <v>Washington</v>
      </c>
      <c r="M1190" t="str">
        <f>VLOOKUP($L1190,Mapping!$AI$3:$AJ$48,2,0)</f>
        <v>United States</v>
      </c>
      <c r="N1190" t="str">
        <f>VLOOKUP($L1190,Mapping!$AI$3:$AK$48,3,0)</f>
        <v>West</v>
      </c>
      <c r="O1190" t="str">
        <f>VLOOKUP(Table1[[#This Row],[Column1]],Mapping!$AM$8:$AN$11,2,0)</f>
        <v>Office Supplies</v>
      </c>
      <c r="P1190" t="str">
        <f>VLOOKUP(Table1[[#This Row],[Column3]],Mapping!$AP$5:$AQ$22,2,0)</f>
        <v>Binders</v>
      </c>
      <c r="Q1190">
        <v>57.504000000000005</v>
      </c>
      <c r="R1190">
        <v>6</v>
      </c>
      <c r="S1190">
        <v>20.1264</v>
      </c>
    </row>
    <row r="1191" spans="1:19" x14ac:dyDescent="0.35">
      <c r="A1191">
        <v>7739</v>
      </c>
      <c r="B1191" t="s">
        <v>5736</v>
      </c>
      <c r="C1191" t="s">
        <v>2201</v>
      </c>
      <c r="D1191" t="str">
        <f>MID(Table1[[#This Row],[Product ID]],5,2)</f>
        <v>BO</v>
      </c>
      <c r="E1191" t="str">
        <f>LEFT(Table1[[#This Row],[Product ID]],3)</f>
        <v>FUR</v>
      </c>
      <c r="F1191" s="10">
        <f>VLOOKUP(Table1[[#This Row],[Order ID]],Mapping!H1191:J8982,3,0)</f>
        <v>41226</v>
      </c>
      <c r="G1191" s="10">
        <f>VLOOKUP(Table1[[#This Row],[Order ID]],Mapping!H1191:K8982,4,0)</f>
        <v>41230</v>
      </c>
      <c r="H1191" t="str">
        <f>INDEX(Mapping!$B$2:$T$7793,MATCH(Data!$A1191,Mapping!$B$3:$B$7793,0),MATCH(Data!$H$1,Mapping!$B$2:$T$2,0))</f>
        <v>Standard Class</v>
      </c>
      <c r="I1191" t="str">
        <f>INDEX(Mapping!$B$2:$T$7793,MATCH(Data!$A1191,Mapping!$B$3:$B$7793,0),MATCH(Data!$I$1,Mapping!$B$2:$T$2,0))</f>
        <v>Consumer</v>
      </c>
      <c r="J1191">
        <f>VLOOKUP($A1191,Mapping!$X$3:$Y$7793,2,0)</f>
        <v>92404</v>
      </c>
      <c r="K1191" t="str">
        <f>VLOOKUP($J1191,Mapping!$AB$3:$AC$475,2,0)</f>
        <v>Sacramento</v>
      </c>
      <c r="L1191" t="str">
        <f>VLOOKUP($K1191,Mapping!$AF$3:$AG$475,2,0)</f>
        <v>California</v>
      </c>
      <c r="M1191" t="str">
        <f>VLOOKUP($L1191,Mapping!$AI$3:$AJ$48,2,0)</f>
        <v>United States</v>
      </c>
      <c r="N1191" t="str">
        <f>VLOOKUP($L1191,Mapping!$AI$3:$AK$48,3,0)</f>
        <v>West</v>
      </c>
      <c r="O1191" t="str">
        <f>VLOOKUP(Table1[[#This Row],[Column1]],Mapping!$AM$8:$AN$11,2,0)</f>
        <v>Furniture</v>
      </c>
      <c r="P1191" t="str">
        <f>VLOOKUP(Table1[[#This Row],[Column3]],Mapping!$AP$5:$AQ$22,2,0)</f>
        <v>Bookcases</v>
      </c>
      <c r="Q1191">
        <v>683.33199999999999</v>
      </c>
      <c r="R1191">
        <v>4</v>
      </c>
      <c r="S1191">
        <v>-40.196000000000055</v>
      </c>
    </row>
    <row r="1192" spans="1:19" x14ac:dyDescent="0.35">
      <c r="A1192">
        <v>7740</v>
      </c>
      <c r="B1192" t="s">
        <v>5736</v>
      </c>
      <c r="C1192" t="s">
        <v>2692</v>
      </c>
      <c r="D1192" t="str">
        <f>MID(Table1[[#This Row],[Product ID]],5,2)</f>
        <v>PA</v>
      </c>
      <c r="E1192" t="str">
        <f>LEFT(Table1[[#This Row],[Product ID]],3)</f>
        <v>OFF</v>
      </c>
      <c r="F1192" s="10">
        <f>VLOOKUP(Table1[[#This Row],[Order ID]],Mapping!H1192:J8983,3,0)</f>
        <v>41226</v>
      </c>
      <c r="G1192" s="10">
        <f>VLOOKUP(Table1[[#This Row],[Order ID]],Mapping!H1192:K8983,4,0)</f>
        <v>41230</v>
      </c>
      <c r="H1192" t="str">
        <f>INDEX(Mapping!$B$2:$T$7793,MATCH(Data!$A1192,Mapping!$B$3:$B$7793,0),MATCH(Data!$H$1,Mapping!$B$2:$T$2,0))</f>
        <v>Standard Class</v>
      </c>
      <c r="I1192" t="str">
        <f>INDEX(Mapping!$B$2:$T$7793,MATCH(Data!$A1192,Mapping!$B$3:$B$7793,0),MATCH(Data!$I$1,Mapping!$B$2:$T$2,0))</f>
        <v>Consumer</v>
      </c>
      <c r="J1192">
        <f>VLOOKUP($A1192,Mapping!$X$3:$Y$7793,2,0)</f>
        <v>92404</v>
      </c>
      <c r="K1192" t="str">
        <f>VLOOKUP($J1192,Mapping!$AB$3:$AC$475,2,0)</f>
        <v>Sacramento</v>
      </c>
      <c r="L1192" t="str">
        <f>VLOOKUP($K1192,Mapping!$AF$3:$AG$475,2,0)</f>
        <v>California</v>
      </c>
      <c r="M1192" t="str">
        <f>VLOOKUP($L1192,Mapping!$AI$3:$AJ$48,2,0)</f>
        <v>United States</v>
      </c>
      <c r="N1192" t="str">
        <f>VLOOKUP($L1192,Mapping!$AI$3:$AK$48,3,0)</f>
        <v>West</v>
      </c>
      <c r="O1192" t="str">
        <f>VLOOKUP(Table1[[#This Row],[Column1]],Mapping!$AM$8:$AN$11,2,0)</f>
        <v>Office Supplies</v>
      </c>
      <c r="P1192" t="str">
        <f>VLOOKUP(Table1[[#This Row],[Column3]],Mapping!$AP$5:$AQ$22,2,0)</f>
        <v>Paper</v>
      </c>
      <c r="Q1192">
        <v>29.96</v>
      </c>
      <c r="R1192">
        <v>7</v>
      </c>
      <c r="S1192">
        <v>13.481999999999998</v>
      </c>
    </row>
    <row r="1193" spans="1:19" x14ac:dyDescent="0.35">
      <c r="A1193">
        <v>1830</v>
      </c>
      <c r="B1193" t="s">
        <v>2036</v>
      </c>
      <c r="C1193" t="s">
        <v>1794</v>
      </c>
      <c r="D1193" t="str">
        <f>MID(Table1[[#This Row],[Product ID]],5,2)</f>
        <v>BI</v>
      </c>
      <c r="E1193" t="str">
        <f>LEFT(Table1[[#This Row],[Product ID]],3)</f>
        <v>OFF</v>
      </c>
      <c r="F1193" s="10">
        <f>VLOOKUP(Table1[[#This Row],[Order ID]],Mapping!H1193:J8984,3,0)</f>
        <v>41167</v>
      </c>
      <c r="G1193" s="10">
        <f>VLOOKUP(Table1[[#This Row],[Order ID]],Mapping!H1193:K8984,4,0)</f>
        <v>41171</v>
      </c>
      <c r="H1193" t="str">
        <f>INDEX(Mapping!$B$2:$T$7793,MATCH(Data!$A1193,Mapping!$B$3:$B$7793,0),MATCH(Data!$H$1,Mapping!$B$2:$T$2,0))</f>
        <v>Standard Class</v>
      </c>
      <c r="I1193" t="str">
        <f>INDEX(Mapping!$B$2:$T$7793,MATCH(Data!$A1193,Mapping!$B$3:$B$7793,0),MATCH(Data!$I$1,Mapping!$B$2:$T$2,0))</f>
        <v>Corporate</v>
      </c>
      <c r="J1193">
        <f>VLOOKUP($A1193,Mapping!$X$3:$Y$7793,2,0)</f>
        <v>10035</v>
      </c>
      <c r="K1193" t="str">
        <f>VLOOKUP($J1193,Mapping!$AB$3:$AC$475,2,0)</f>
        <v>Grand Prairie</v>
      </c>
      <c r="L1193" t="str">
        <f>VLOOKUP($K1193,Mapping!$AF$3:$AG$475,2,0)</f>
        <v>Texas</v>
      </c>
      <c r="M1193" t="str">
        <f>VLOOKUP($L1193,Mapping!$AI$3:$AJ$48,2,0)</f>
        <v>United States</v>
      </c>
      <c r="N1193" t="str">
        <f>VLOOKUP($L1193,Mapping!$AI$3:$AK$48,3,0)</f>
        <v>Central</v>
      </c>
      <c r="O1193" t="str">
        <f>VLOOKUP(Table1[[#This Row],[Column1]],Mapping!$AM$8:$AN$11,2,0)</f>
        <v>Office Supplies</v>
      </c>
      <c r="P1193" t="str">
        <f>VLOOKUP(Table1[[#This Row],[Column3]],Mapping!$AP$5:$AQ$22,2,0)</f>
        <v>Binders</v>
      </c>
      <c r="Q1193">
        <v>79.872000000000014</v>
      </c>
      <c r="R1193">
        <v>3</v>
      </c>
      <c r="S1193">
        <v>29.951999999999998</v>
      </c>
    </row>
    <row r="1194" spans="1:19" x14ac:dyDescent="0.35">
      <c r="A1194">
        <v>1831</v>
      </c>
      <c r="B1194" t="s">
        <v>2036</v>
      </c>
      <c r="C1194" t="s">
        <v>957</v>
      </c>
      <c r="D1194" t="str">
        <f>MID(Table1[[#This Row],[Product ID]],5,2)</f>
        <v>BO</v>
      </c>
      <c r="E1194" t="str">
        <f>LEFT(Table1[[#This Row],[Product ID]],3)</f>
        <v>FUR</v>
      </c>
      <c r="F1194" s="10">
        <f>VLOOKUP(Table1[[#This Row],[Order ID]],Mapping!H1194:J8985,3,0)</f>
        <v>41167</v>
      </c>
      <c r="G1194" s="10">
        <f>VLOOKUP(Table1[[#This Row],[Order ID]],Mapping!H1194:K8985,4,0)</f>
        <v>41171</v>
      </c>
      <c r="H1194" t="str">
        <f>INDEX(Mapping!$B$2:$T$7793,MATCH(Data!$A1194,Mapping!$B$3:$B$7793,0),MATCH(Data!$H$1,Mapping!$B$2:$T$2,0))</f>
        <v>Second Class</v>
      </c>
      <c r="I1194" t="str">
        <f>INDEX(Mapping!$B$2:$T$7793,MATCH(Data!$A1194,Mapping!$B$3:$B$7793,0),MATCH(Data!$I$1,Mapping!$B$2:$T$2,0))</f>
        <v>Corporate</v>
      </c>
      <c r="J1194">
        <f>VLOOKUP($A1194,Mapping!$X$3:$Y$7793,2,0)</f>
        <v>10035</v>
      </c>
      <c r="K1194" t="str">
        <f>VLOOKUP($J1194,Mapping!$AB$3:$AC$475,2,0)</f>
        <v>Grand Prairie</v>
      </c>
      <c r="L1194" t="str">
        <f>VLOOKUP($K1194,Mapping!$AF$3:$AG$475,2,0)</f>
        <v>Texas</v>
      </c>
      <c r="M1194" t="str">
        <f>VLOOKUP($L1194,Mapping!$AI$3:$AJ$48,2,0)</f>
        <v>United States</v>
      </c>
      <c r="N1194" t="str">
        <f>VLOOKUP($L1194,Mapping!$AI$3:$AK$48,3,0)</f>
        <v>Central</v>
      </c>
      <c r="O1194" t="str">
        <f>VLOOKUP(Table1[[#This Row],[Column1]],Mapping!$AM$8:$AN$11,2,0)</f>
        <v>Furniture</v>
      </c>
      <c r="P1194" t="str">
        <f>VLOOKUP(Table1[[#This Row],[Column3]],Mapping!$AP$5:$AQ$22,2,0)</f>
        <v>Bookcases</v>
      </c>
      <c r="Q1194">
        <v>46.384</v>
      </c>
      <c r="R1194">
        <v>1</v>
      </c>
      <c r="S1194">
        <v>1.1596000000000011</v>
      </c>
    </row>
    <row r="1195" spans="1:19" x14ac:dyDescent="0.35">
      <c r="A1195">
        <v>1832</v>
      </c>
      <c r="B1195" t="s">
        <v>2036</v>
      </c>
      <c r="C1195" t="s">
        <v>2037</v>
      </c>
      <c r="D1195" t="str">
        <f>MID(Table1[[#This Row],[Product ID]],5,2)</f>
        <v>PA</v>
      </c>
      <c r="E1195" t="str">
        <f>LEFT(Table1[[#This Row],[Product ID]],3)</f>
        <v>OFF</v>
      </c>
      <c r="F1195" s="10">
        <f>VLOOKUP(Table1[[#This Row],[Order ID]],Mapping!H1195:J8986,3,0)</f>
        <v>41167</v>
      </c>
      <c r="G1195" s="10">
        <f>VLOOKUP(Table1[[#This Row],[Order ID]],Mapping!H1195:K8986,4,0)</f>
        <v>41171</v>
      </c>
      <c r="H1195" t="str">
        <f>INDEX(Mapping!$B$2:$T$7793,MATCH(Data!$A1195,Mapping!$B$3:$B$7793,0),MATCH(Data!$H$1,Mapping!$B$2:$T$2,0))</f>
        <v>Second Class</v>
      </c>
      <c r="I1195" t="str">
        <f>INDEX(Mapping!$B$2:$T$7793,MATCH(Data!$A1195,Mapping!$B$3:$B$7793,0),MATCH(Data!$I$1,Mapping!$B$2:$T$2,0))</f>
        <v>Corporate</v>
      </c>
      <c r="J1195">
        <f>VLOOKUP($A1195,Mapping!$X$3:$Y$7793,2,0)</f>
        <v>10035</v>
      </c>
      <c r="K1195" t="str">
        <f>VLOOKUP($J1195,Mapping!$AB$3:$AC$475,2,0)</f>
        <v>Grand Prairie</v>
      </c>
      <c r="L1195" t="str">
        <f>VLOOKUP($K1195,Mapping!$AF$3:$AG$475,2,0)</f>
        <v>Texas</v>
      </c>
      <c r="M1195" t="str">
        <f>VLOOKUP($L1195,Mapping!$AI$3:$AJ$48,2,0)</f>
        <v>United States</v>
      </c>
      <c r="N1195" t="str">
        <f>VLOOKUP($L1195,Mapping!$AI$3:$AK$48,3,0)</f>
        <v>Central</v>
      </c>
      <c r="O1195" t="str">
        <f>VLOOKUP(Table1[[#This Row],[Column1]],Mapping!$AM$8:$AN$11,2,0)</f>
        <v>Office Supplies</v>
      </c>
      <c r="P1195" t="str">
        <f>VLOOKUP(Table1[[#This Row],[Column3]],Mapping!$AP$5:$AQ$22,2,0)</f>
        <v>Paper</v>
      </c>
      <c r="Q1195">
        <v>12.96</v>
      </c>
      <c r="R1195">
        <v>2</v>
      </c>
      <c r="S1195">
        <v>6.2208000000000006</v>
      </c>
    </row>
    <row r="1196" spans="1:19" x14ac:dyDescent="0.35">
      <c r="A1196">
        <v>1293</v>
      </c>
      <c r="B1196" t="s">
        <v>1541</v>
      </c>
      <c r="C1196" t="s">
        <v>1542</v>
      </c>
      <c r="D1196" t="str">
        <f>MID(Table1[[#This Row],[Product ID]],5,2)</f>
        <v>FA</v>
      </c>
      <c r="E1196" t="str">
        <f>LEFT(Table1[[#This Row],[Product ID]],3)</f>
        <v>OFF</v>
      </c>
      <c r="F1196" s="10">
        <f>VLOOKUP(Table1[[#This Row],[Order ID]],Mapping!H1196:J8987,3,0)</f>
        <v>41214</v>
      </c>
      <c r="G1196" s="10">
        <f>VLOOKUP(Table1[[#This Row],[Order ID]],Mapping!H1196:K8987,4,0)</f>
        <v>41216</v>
      </c>
      <c r="H1196" t="str">
        <f>INDEX(Mapping!$B$2:$T$7793,MATCH(Data!$A1196,Mapping!$B$3:$B$7793,0),MATCH(Data!$H$1,Mapping!$B$2:$T$2,0))</f>
        <v>First Class</v>
      </c>
      <c r="I1196" t="str">
        <f>INDEX(Mapping!$B$2:$T$7793,MATCH(Data!$A1196,Mapping!$B$3:$B$7793,0),MATCH(Data!$I$1,Mapping!$B$2:$T$2,0))</f>
        <v>Home Office</v>
      </c>
      <c r="J1196">
        <f>VLOOKUP($A1196,Mapping!$X$3:$Y$7793,2,0)</f>
        <v>19140</v>
      </c>
      <c r="K1196" t="str">
        <f>VLOOKUP($J1196,Mapping!$AB$3:$AC$475,2,0)</f>
        <v>Orem</v>
      </c>
      <c r="L1196" t="str">
        <f>VLOOKUP($K1196,Mapping!$AF$3:$AG$475,2,0)</f>
        <v>Utah</v>
      </c>
      <c r="M1196" t="str">
        <f>VLOOKUP($L1196,Mapping!$AI$3:$AJ$48,2,0)</f>
        <v>United States</v>
      </c>
      <c r="N1196" t="str">
        <f>VLOOKUP($L1196,Mapping!$AI$3:$AK$48,3,0)</f>
        <v>West</v>
      </c>
      <c r="O1196" t="str">
        <f>VLOOKUP(Table1[[#This Row],[Column1]],Mapping!$AM$8:$AN$11,2,0)</f>
        <v>Office Supplies</v>
      </c>
      <c r="P1196" t="str">
        <f>VLOOKUP(Table1[[#This Row],[Column3]],Mapping!$AP$5:$AQ$22,2,0)</f>
        <v>Fasteners</v>
      </c>
      <c r="Q1196">
        <v>3.1680000000000001</v>
      </c>
      <c r="R1196">
        <v>2</v>
      </c>
      <c r="S1196">
        <v>-0.71279999999999988</v>
      </c>
    </row>
    <row r="1197" spans="1:19" x14ac:dyDescent="0.35">
      <c r="A1197">
        <v>773</v>
      </c>
      <c r="B1197" t="s">
        <v>993</v>
      </c>
      <c r="C1197" t="s">
        <v>994</v>
      </c>
      <c r="D1197" t="str">
        <f>MID(Table1[[#This Row],[Product ID]],5,2)</f>
        <v>EN</v>
      </c>
      <c r="E1197" t="str">
        <f>LEFT(Table1[[#This Row],[Product ID]],3)</f>
        <v>OFF</v>
      </c>
      <c r="F1197" s="10" t="e">
        <f>VLOOKUP(Table1[[#This Row],[Order ID]],Mapping!H1197:J8988,3,0)</f>
        <v>#N/A</v>
      </c>
      <c r="G1197" s="10" t="e">
        <f>VLOOKUP(Table1[[#This Row],[Order ID]],Mapping!H1197:K8988,4,0)</f>
        <v>#N/A</v>
      </c>
      <c r="H1197" t="str">
        <f>INDEX(Mapping!$B$2:$T$7793,MATCH(Data!$A1197,Mapping!$B$3:$B$7793,0),MATCH(Data!$H$1,Mapping!$B$2:$T$2,0))</f>
        <v>Standard Class</v>
      </c>
      <c r="I1197" t="str">
        <f>INDEX(Mapping!$B$2:$T$7793,MATCH(Data!$A1197,Mapping!$B$3:$B$7793,0),MATCH(Data!$I$1,Mapping!$B$2:$T$2,0))</f>
        <v>Consumer</v>
      </c>
      <c r="J1197">
        <f>VLOOKUP($A1197,Mapping!$X$3:$Y$7793,2,0)</f>
        <v>85254</v>
      </c>
      <c r="K1197" t="str">
        <f>VLOOKUP($J1197,Mapping!$AB$3:$AC$475,2,0)</f>
        <v>Akron</v>
      </c>
      <c r="L1197" t="str">
        <f>VLOOKUP($K1197,Mapping!$AF$3:$AG$475,2,0)</f>
        <v>Ohio</v>
      </c>
      <c r="M1197" t="str">
        <f>VLOOKUP($L1197,Mapping!$AI$3:$AJ$48,2,0)</f>
        <v>United States</v>
      </c>
      <c r="N1197" t="str">
        <f>VLOOKUP($L1197,Mapping!$AI$3:$AK$48,3,0)</f>
        <v>East</v>
      </c>
      <c r="O1197" t="str">
        <f>VLOOKUP(Table1[[#This Row],[Column1]],Mapping!$AM$8:$AN$11,2,0)</f>
        <v>Office Supplies</v>
      </c>
      <c r="P1197" t="str">
        <f>VLOOKUP(Table1[[#This Row],[Column3]],Mapping!$AP$5:$AQ$22,2,0)</f>
        <v>Envelopes</v>
      </c>
      <c r="Q1197">
        <v>7.080000000000001</v>
      </c>
      <c r="R1197">
        <v>3</v>
      </c>
      <c r="S1197">
        <v>2.4779999999999989</v>
      </c>
    </row>
    <row r="1198" spans="1:19" x14ac:dyDescent="0.35">
      <c r="A1198">
        <v>774</v>
      </c>
      <c r="B1198" t="s">
        <v>993</v>
      </c>
      <c r="C1198" t="s">
        <v>995</v>
      </c>
      <c r="D1198" t="str">
        <f>MID(Table1[[#This Row],[Product ID]],5,2)</f>
        <v>BI</v>
      </c>
      <c r="E1198" t="str">
        <f>LEFT(Table1[[#This Row],[Product ID]],3)</f>
        <v>OFF</v>
      </c>
      <c r="F1198" s="10" t="e">
        <f>VLOOKUP(Table1[[#This Row],[Order ID]],Mapping!H1198:J8989,3,0)</f>
        <v>#N/A</v>
      </c>
      <c r="G1198" s="10" t="e">
        <f>VLOOKUP(Table1[[#This Row],[Order ID]],Mapping!H1198:K8989,4,0)</f>
        <v>#N/A</v>
      </c>
      <c r="H1198" t="str">
        <f>INDEX(Mapping!$B$2:$T$7793,MATCH(Data!$A1198,Mapping!$B$3:$B$7793,0),MATCH(Data!$H$1,Mapping!$B$2:$T$2,0))</f>
        <v>First Class</v>
      </c>
      <c r="I1198" t="str">
        <f>INDEX(Mapping!$B$2:$T$7793,MATCH(Data!$A1198,Mapping!$B$3:$B$7793,0),MATCH(Data!$I$1,Mapping!$B$2:$T$2,0))</f>
        <v>Consumer</v>
      </c>
      <c r="J1198">
        <f>VLOOKUP($A1198,Mapping!$X$3:$Y$7793,2,0)</f>
        <v>85254</v>
      </c>
      <c r="K1198" t="str">
        <f>VLOOKUP($J1198,Mapping!$AB$3:$AC$475,2,0)</f>
        <v>Akron</v>
      </c>
      <c r="L1198" t="str">
        <f>VLOOKUP($K1198,Mapping!$AF$3:$AG$475,2,0)</f>
        <v>Ohio</v>
      </c>
      <c r="M1198" t="str">
        <f>VLOOKUP($L1198,Mapping!$AI$3:$AJ$48,2,0)</f>
        <v>United States</v>
      </c>
      <c r="N1198" t="str">
        <f>VLOOKUP($L1198,Mapping!$AI$3:$AK$48,3,0)</f>
        <v>East</v>
      </c>
      <c r="O1198" t="str">
        <f>VLOOKUP(Table1[[#This Row],[Column1]],Mapping!$AM$8:$AN$11,2,0)</f>
        <v>Office Supplies</v>
      </c>
      <c r="P1198" t="str">
        <f>VLOOKUP(Table1[[#This Row],[Column3]],Mapping!$AP$5:$AQ$22,2,0)</f>
        <v>Binders</v>
      </c>
      <c r="Q1198">
        <v>4.4009999999999998</v>
      </c>
      <c r="R1198">
        <v>3</v>
      </c>
      <c r="S1198">
        <v>-3.5207999999999995</v>
      </c>
    </row>
    <row r="1199" spans="1:19" x14ac:dyDescent="0.35">
      <c r="A1199">
        <v>1411</v>
      </c>
      <c r="B1199" t="s">
        <v>1649</v>
      </c>
      <c r="C1199" t="s">
        <v>1650</v>
      </c>
      <c r="D1199" t="str">
        <f>MID(Table1[[#This Row],[Product ID]],5,2)</f>
        <v>PA</v>
      </c>
      <c r="E1199" t="str">
        <f>LEFT(Table1[[#This Row],[Product ID]],3)</f>
        <v>OFF</v>
      </c>
      <c r="F1199" s="10">
        <f>VLOOKUP(Table1[[#This Row],[Order ID]],Mapping!H1199:J8990,3,0)</f>
        <v>41237</v>
      </c>
      <c r="G1199" s="10">
        <f>VLOOKUP(Table1[[#This Row],[Order ID]],Mapping!H1199:K8990,4,0)</f>
        <v>41241</v>
      </c>
      <c r="H1199" t="str">
        <f>INDEX(Mapping!$B$2:$T$7793,MATCH(Data!$A1199,Mapping!$B$3:$B$7793,0),MATCH(Data!$H$1,Mapping!$B$2:$T$2,0))</f>
        <v>Standard Class</v>
      </c>
      <c r="I1199" t="str">
        <f>INDEX(Mapping!$B$2:$T$7793,MATCH(Data!$A1199,Mapping!$B$3:$B$7793,0),MATCH(Data!$I$1,Mapping!$B$2:$T$2,0))</f>
        <v>Corporate</v>
      </c>
      <c r="J1199">
        <f>VLOOKUP($A1199,Mapping!$X$3:$Y$7793,2,0)</f>
        <v>90004</v>
      </c>
      <c r="K1199" t="str">
        <f>VLOOKUP($J1199,Mapping!$AB$3:$AC$475,2,0)</f>
        <v>Durham</v>
      </c>
      <c r="L1199" t="str">
        <f>VLOOKUP($K1199,Mapping!$AF$3:$AG$475,2,0)</f>
        <v>North Carolina</v>
      </c>
      <c r="M1199" t="str">
        <f>VLOOKUP($L1199,Mapping!$AI$3:$AJ$48,2,0)</f>
        <v>United States</v>
      </c>
      <c r="N1199" t="str">
        <f>VLOOKUP($L1199,Mapping!$AI$3:$AK$48,3,0)</f>
        <v>South</v>
      </c>
      <c r="O1199" t="str">
        <f>VLOOKUP(Table1[[#This Row],[Column1]],Mapping!$AM$8:$AN$11,2,0)</f>
        <v>Office Supplies</v>
      </c>
      <c r="P1199" t="str">
        <f>VLOOKUP(Table1[[#This Row],[Column3]],Mapping!$AP$5:$AQ$22,2,0)</f>
        <v>Paper</v>
      </c>
      <c r="Q1199">
        <v>368.91</v>
      </c>
      <c r="R1199">
        <v>9</v>
      </c>
      <c r="S1199">
        <v>180.76590000000002</v>
      </c>
    </row>
    <row r="1200" spans="1:19" x14ac:dyDescent="0.35">
      <c r="A1200">
        <v>1412</v>
      </c>
      <c r="B1200" t="s">
        <v>1649</v>
      </c>
      <c r="C1200" t="s">
        <v>508</v>
      </c>
      <c r="D1200" t="str">
        <f>MID(Table1[[#This Row],[Product ID]],5,2)</f>
        <v>AR</v>
      </c>
      <c r="E1200" t="str">
        <f>LEFT(Table1[[#This Row],[Product ID]],3)</f>
        <v>OFF</v>
      </c>
      <c r="F1200" s="10">
        <f>VLOOKUP(Table1[[#This Row],[Order ID]],Mapping!H1200:J8991,3,0)</f>
        <v>41237</v>
      </c>
      <c r="G1200" s="10">
        <f>VLOOKUP(Table1[[#This Row],[Order ID]],Mapping!H1200:K8991,4,0)</f>
        <v>41241</v>
      </c>
      <c r="H1200" t="str">
        <f>INDEX(Mapping!$B$2:$T$7793,MATCH(Data!$A1200,Mapping!$B$3:$B$7793,0),MATCH(Data!$H$1,Mapping!$B$2:$T$2,0))</f>
        <v>Standard Class</v>
      </c>
      <c r="I1200" t="str">
        <f>INDEX(Mapping!$B$2:$T$7793,MATCH(Data!$A1200,Mapping!$B$3:$B$7793,0),MATCH(Data!$I$1,Mapping!$B$2:$T$2,0))</f>
        <v>Consumer</v>
      </c>
      <c r="J1200">
        <f>VLOOKUP($A1200,Mapping!$X$3:$Y$7793,2,0)</f>
        <v>90004</v>
      </c>
      <c r="K1200" t="str">
        <f>VLOOKUP($J1200,Mapping!$AB$3:$AC$475,2,0)</f>
        <v>Durham</v>
      </c>
      <c r="L1200" t="str">
        <f>VLOOKUP($K1200,Mapping!$AF$3:$AG$475,2,0)</f>
        <v>North Carolina</v>
      </c>
      <c r="M1200" t="str">
        <f>VLOOKUP($L1200,Mapping!$AI$3:$AJ$48,2,0)</f>
        <v>United States</v>
      </c>
      <c r="N1200" t="str">
        <f>VLOOKUP($L1200,Mapping!$AI$3:$AK$48,3,0)</f>
        <v>South</v>
      </c>
      <c r="O1200" t="str">
        <f>VLOOKUP(Table1[[#This Row],[Column1]],Mapping!$AM$8:$AN$11,2,0)</f>
        <v>Office Supplies</v>
      </c>
      <c r="P1200" t="str">
        <f>VLOOKUP(Table1[[#This Row],[Column3]],Mapping!$AP$5:$AQ$22,2,0)</f>
        <v>Art</v>
      </c>
      <c r="Q1200">
        <v>14.7</v>
      </c>
      <c r="R1200">
        <v>5</v>
      </c>
      <c r="S1200">
        <v>6.6150000000000002</v>
      </c>
    </row>
    <row r="1201" spans="1:19" x14ac:dyDescent="0.35">
      <c r="A1201">
        <v>5284</v>
      </c>
      <c r="B1201" t="s">
        <v>4361</v>
      </c>
      <c r="C1201" t="s">
        <v>291</v>
      </c>
      <c r="D1201" t="str">
        <f>MID(Table1[[#This Row],[Product ID]],5,2)</f>
        <v>PA</v>
      </c>
      <c r="E1201" t="str">
        <f>LEFT(Table1[[#This Row],[Product ID]],3)</f>
        <v>OFF</v>
      </c>
      <c r="F1201" s="10">
        <f>VLOOKUP(Table1[[#This Row],[Order ID]],Mapping!H1201:J8992,3,0)</f>
        <v>40997</v>
      </c>
      <c r="G1201" s="10">
        <f>VLOOKUP(Table1[[#This Row],[Order ID]],Mapping!H1201:K8992,4,0)</f>
        <v>41003</v>
      </c>
      <c r="H1201" t="str">
        <f>INDEX(Mapping!$B$2:$T$7793,MATCH(Data!$A1201,Mapping!$B$3:$B$7793,0),MATCH(Data!$H$1,Mapping!$B$2:$T$2,0))</f>
        <v>Standard Class</v>
      </c>
      <c r="I1201" t="str">
        <f>INDEX(Mapping!$B$2:$T$7793,MATCH(Data!$A1201,Mapping!$B$3:$B$7793,0),MATCH(Data!$I$1,Mapping!$B$2:$T$2,0))</f>
        <v>Home Office</v>
      </c>
      <c r="J1201">
        <f>VLOOKUP($A1201,Mapping!$X$3:$Y$7793,2,0)</f>
        <v>10024</v>
      </c>
      <c r="K1201" t="str">
        <f>VLOOKUP($J1201,Mapping!$AB$3:$AC$475,2,0)</f>
        <v>Memphis</v>
      </c>
      <c r="L1201" t="str">
        <f>VLOOKUP($K1201,Mapping!$AF$3:$AG$475,2,0)</f>
        <v>Tennessee</v>
      </c>
      <c r="M1201" t="str">
        <f>VLOOKUP($L1201,Mapping!$AI$3:$AJ$48,2,0)</f>
        <v>United States</v>
      </c>
      <c r="N1201" t="str">
        <f>VLOOKUP($L1201,Mapping!$AI$3:$AK$48,3,0)</f>
        <v>South</v>
      </c>
      <c r="O1201" t="str">
        <f>VLOOKUP(Table1[[#This Row],[Column1]],Mapping!$AM$8:$AN$11,2,0)</f>
        <v>Office Supplies</v>
      </c>
      <c r="P1201" t="str">
        <f>VLOOKUP(Table1[[#This Row],[Column3]],Mapping!$AP$5:$AQ$22,2,0)</f>
        <v>Paper</v>
      </c>
      <c r="Q1201">
        <v>17.64</v>
      </c>
      <c r="R1201">
        <v>4</v>
      </c>
      <c r="S1201">
        <v>8.1143999999999998</v>
      </c>
    </row>
    <row r="1202" spans="1:19" x14ac:dyDescent="0.35">
      <c r="A1202">
        <v>7726</v>
      </c>
      <c r="B1202" t="s">
        <v>5730</v>
      </c>
      <c r="C1202" t="s">
        <v>1195</v>
      </c>
      <c r="D1202" t="str">
        <f>MID(Table1[[#This Row],[Product ID]],5,2)</f>
        <v>EN</v>
      </c>
      <c r="E1202" t="str">
        <f>LEFT(Table1[[#This Row],[Product ID]],3)</f>
        <v>OFF</v>
      </c>
      <c r="F1202" s="10">
        <f>VLOOKUP(Table1[[#This Row],[Order ID]],Mapping!H1202:J8993,3,0)</f>
        <v>41176</v>
      </c>
      <c r="G1202" s="10">
        <f>VLOOKUP(Table1[[#This Row],[Order ID]],Mapping!H1202:K8993,4,0)</f>
        <v>41181</v>
      </c>
      <c r="H1202" t="str">
        <f>INDEX(Mapping!$B$2:$T$7793,MATCH(Data!$A1202,Mapping!$B$3:$B$7793,0),MATCH(Data!$H$1,Mapping!$B$2:$T$2,0))</f>
        <v>First Class</v>
      </c>
      <c r="I1202" t="str">
        <f>INDEX(Mapping!$B$2:$T$7793,MATCH(Data!$A1202,Mapping!$B$3:$B$7793,0),MATCH(Data!$I$1,Mapping!$B$2:$T$2,0))</f>
        <v>Corporate</v>
      </c>
      <c r="J1202">
        <f>VLOOKUP($A1202,Mapping!$X$3:$Y$7793,2,0)</f>
        <v>10035</v>
      </c>
      <c r="K1202" t="str">
        <f>VLOOKUP($J1202,Mapping!$AB$3:$AC$475,2,0)</f>
        <v>Grand Prairie</v>
      </c>
      <c r="L1202" t="str">
        <f>VLOOKUP($K1202,Mapping!$AF$3:$AG$475,2,0)</f>
        <v>Texas</v>
      </c>
      <c r="M1202" t="str">
        <f>VLOOKUP($L1202,Mapping!$AI$3:$AJ$48,2,0)</f>
        <v>United States</v>
      </c>
      <c r="N1202" t="str">
        <f>VLOOKUP($L1202,Mapping!$AI$3:$AK$48,3,0)</f>
        <v>Central</v>
      </c>
      <c r="O1202" t="str">
        <f>VLOOKUP(Table1[[#This Row],[Column1]],Mapping!$AM$8:$AN$11,2,0)</f>
        <v>Office Supplies</v>
      </c>
      <c r="P1202" t="str">
        <f>VLOOKUP(Table1[[#This Row],[Column3]],Mapping!$AP$5:$AQ$22,2,0)</f>
        <v>Envelopes</v>
      </c>
      <c r="Q1202">
        <v>39.979999999999997</v>
      </c>
      <c r="R1202">
        <v>1</v>
      </c>
      <c r="S1202">
        <v>17.990999999999996</v>
      </c>
    </row>
    <row r="1203" spans="1:19" x14ac:dyDescent="0.35">
      <c r="A1203">
        <v>4724</v>
      </c>
      <c r="B1203" t="s">
        <v>4039</v>
      </c>
      <c r="C1203" t="s">
        <v>709</v>
      </c>
      <c r="D1203" t="str">
        <f>MID(Table1[[#This Row],[Product ID]],5,2)</f>
        <v>BI</v>
      </c>
      <c r="E1203" t="str">
        <f>LEFT(Table1[[#This Row],[Product ID]],3)</f>
        <v>OFF</v>
      </c>
      <c r="F1203" s="10">
        <f>VLOOKUP(Table1[[#This Row],[Order ID]],Mapping!H1203:J8994,3,0)</f>
        <v>41220</v>
      </c>
      <c r="G1203" s="10">
        <f>VLOOKUP(Table1[[#This Row],[Order ID]],Mapping!H1203:K8994,4,0)</f>
        <v>41224</v>
      </c>
      <c r="H1203" t="str">
        <f>INDEX(Mapping!$B$2:$T$7793,MATCH(Data!$A1203,Mapping!$B$3:$B$7793,0),MATCH(Data!$H$1,Mapping!$B$2:$T$2,0))</f>
        <v>Standard Class</v>
      </c>
      <c r="I1203" t="str">
        <f>INDEX(Mapping!$B$2:$T$7793,MATCH(Data!$A1203,Mapping!$B$3:$B$7793,0),MATCH(Data!$I$1,Mapping!$B$2:$T$2,0))</f>
        <v>Home Office</v>
      </c>
      <c r="J1203">
        <f>VLOOKUP($A1203,Mapping!$X$3:$Y$7793,2,0)</f>
        <v>33142</v>
      </c>
      <c r="K1203" t="str">
        <f>VLOOKUP($J1203,Mapping!$AB$3:$AC$475,2,0)</f>
        <v>Middletown</v>
      </c>
      <c r="L1203" t="str">
        <f>VLOOKUP($K1203,Mapping!$AF$3:$AG$475,2,0)</f>
        <v>Connecticut</v>
      </c>
      <c r="M1203" t="str">
        <f>VLOOKUP($L1203,Mapping!$AI$3:$AJ$48,2,0)</f>
        <v>United States</v>
      </c>
      <c r="N1203" t="str">
        <f>VLOOKUP($L1203,Mapping!$AI$3:$AK$48,3,0)</f>
        <v>East</v>
      </c>
      <c r="O1203" t="str">
        <f>VLOOKUP(Table1[[#This Row],[Column1]],Mapping!$AM$8:$AN$11,2,0)</f>
        <v>Office Supplies</v>
      </c>
      <c r="P1203" t="str">
        <f>VLOOKUP(Table1[[#This Row],[Column3]],Mapping!$AP$5:$AQ$22,2,0)</f>
        <v>Binders</v>
      </c>
      <c r="Q1203">
        <v>16.146000000000004</v>
      </c>
      <c r="R1203">
        <v>9</v>
      </c>
      <c r="S1203">
        <v>-12.916800000000002</v>
      </c>
    </row>
    <row r="1204" spans="1:19" x14ac:dyDescent="0.35">
      <c r="A1204">
        <v>4725</v>
      </c>
      <c r="B1204" t="s">
        <v>4039</v>
      </c>
      <c r="C1204" t="s">
        <v>1756</v>
      </c>
      <c r="D1204" t="str">
        <f>MID(Table1[[#This Row],[Product ID]],5,2)</f>
        <v>BI</v>
      </c>
      <c r="E1204" t="str">
        <f>LEFT(Table1[[#This Row],[Product ID]],3)</f>
        <v>OFF</v>
      </c>
      <c r="F1204" s="10">
        <f>VLOOKUP(Table1[[#This Row],[Order ID]],Mapping!H1204:J8995,3,0)</f>
        <v>41220</v>
      </c>
      <c r="G1204" s="10">
        <f>VLOOKUP(Table1[[#This Row],[Order ID]],Mapping!H1204:K8995,4,0)</f>
        <v>41224</v>
      </c>
      <c r="H1204" t="str">
        <f>INDEX(Mapping!$B$2:$T$7793,MATCH(Data!$A1204,Mapping!$B$3:$B$7793,0),MATCH(Data!$H$1,Mapping!$B$2:$T$2,0))</f>
        <v>Standard Class</v>
      </c>
      <c r="I1204" t="str">
        <f>INDEX(Mapping!$B$2:$T$7793,MATCH(Data!$A1204,Mapping!$B$3:$B$7793,0),MATCH(Data!$I$1,Mapping!$B$2:$T$2,0))</f>
        <v>Corporate</v>
      </c>
      <c r="J1204">
        <f>VLOOKUP($A1204,Mapping!$X$3:$Y$7793,2,0)</f>
        <v>33142</v>
      </c>
      <c r="K1204" t="str">
        <f>VLOOKUP($J1204,Mapping!$AB$3:$AC$475,2,0)</f>
        <v>Middletown</v>
      </c>
      <c r="L1204" t="str">
        <f>VLOOKUP($K1204,Mapping!$AF$3:$AG$475,2,0)</f>
        <v>Connecticut</v>
      </c>
      <c r="M1204" t="str">
        <f>VLOOKUP($L1204,Mapping!$AI$3:$AJ$48,2,0)</f>
        <v>United States</v>
      </c>
      <c r="N1204" t="str">
        <f>VLOOKUP($L1204,Mapping!$AI$3:$AK$48,3,0)</f>
        <v>East</v>
      </c>
      <c r="O1204" t="str">
        <f>VLOOKUP(Table1[[#This Row],[Column1]],Mapping!$AM$8:$AN$11,2,0)</f>
        <v>Office Supplies</v>
      </c>
      <c r="P1204" t="str">
        <f>VLOOKUP(Table1[[#This Row],[Column3]],Mapping!$AP$5:$AQ$22,2,0)</f>
        <v>Binders</v>
      </c>
      <c r="Q1204">
        <v>1345.4850000000001</v>
      </c>
      <c r="R1204">
        <v>5</v>
      </c>
      <c r="S1204">
        <v>-1031.5385000000001</v>
      </c>
    </row>
    <row r="1205" spans="1:19" x14ac:dyDescent="0.35">
      <c r="A1205">
        <v>3208</v>
      </c>
      <c r="B1205" t="s">
        <v>3077</v>
      </c>
      <c r="C1205" t="s">
        <v>885</v>
      </c>
      <c r="D1205" t="str">
        <f>MID(Table1[[#This Row],[Product ID]],5,2)</f>
        <v>ST</v>
      </c>
      <c r="E1205" t="str">
        <f>LEFT(Table1[[#This Row],[Product ID]],3)</f>
        <v>OFF</v>
      </c>
      <c r="F1205" s="10">
        <f>VLOOKUP(Table1[[#This Row],[Order ID]],Mapping!H1205:J8996,3,0)</f>
        <v>41159</v>
      </c>
      <c r="G1205" s="10">
        <f>VLOOKUP(Table1[[#This Row],[Order ID]],Mapping!H1205:K8996,4,0)</f>
        <v>41159</v>
      </c>
      <c r="H1205" t="str">
        <f>INDEX(Mapping!$B$2:$T$7793,MATCH(Data!$A1205,Mapping!$B$3:$B$7793,0),MATCH(Data!$H$1,Mapping!$B$2:$T$2,0))</f>
        <v>Standard Class</v>
      </c>
      <c r="I1205" t="str">
        <f>INDEX(Mapping!$B$2:$T$7793,MATCH(Data!$A1205,Mapping!$B$3:$B$7793,0),MATCH(Data!$I$1,Mapping!$B$2:$T$2,0))</f>
        <v>Consumer</v>
      </c>
      <c r="J1205">
        <f>VLOOKUP($A1205,Mapping!$X$3:$Y$7793,2,0)</f>
        <v>10011</v>
      </c>
      <c r="K1205" t="str">
        <f>VLOOKUP($J1205,Mapping!$AB$3:$AC$475,2,0)</f>
        <v>Omaha</v>
      </c>
      <c r="L1205" t="str">
        <f>VLOOKUP($K1205,Mapping!$AF$3:$AG$475,2,0)</f>
        <v>Nebraska</v>
      </c>
      <c r="M1205" t="str">
        <f>VLOOKUP($L1205,Mapping!$AI$3:$AJ$48,2,0)</f>
        <v>United States</v>
      </c>
      <c r="N1205" t="str">
        <f>VLOOKUP($L1205,Mapping!$AI$3:$AK$48,3,0)</f>
        <v>Central</v>
      </c>
      <c r="O1205" t="str">
        <f>VLOOKUP(Table1[[#This Row],[Column1]],Mapping!$AM$8:$AN$11,2,0)</f>
        <v>Office Supplies</v>
      </c>
      <c r="P1205" t="str">
        <f>VLOOKUP(Table1[[#This Row],[Column3]],Mapping!$AP$5:$AQ$22,2,0)</f>
        <v>Storage</v>
      </c>
      <c r="Q1205">
        <v>13.96</v>
      </c>
      <c r="R1205">
        <v>2</v>
      </c>
      <c r="S1205">
        <v>0.27919999999999945</v>
      </c>
    </row>
    <row r="1206" spans="1:19" x14ac:dyDescent="0.35">
      <c r="A1206">
        <v>3209</v>
      </c>
      <c r="B1206" t="s">
        <v>3077</v>
      </c>
      <c r="C1206" t="s">
        <v>2511</v>
      </c>
      <c r="D1206" t="str">
        <f>MID(Table1[[#This Row],[Product ID]],5,2)</f>
        <v>TA</v>
      </c>
      <c r="E1206" t="str">
        <f>LEFT(Table1[[#This Row],[Product ID]],3)</f>
        <v>FUR</v>
      </c>
      <c r="F1206" s="10">
        <f>VLOOKUP(Table1[[#This Row],[Order ID]],Mapping!H1206:J8997,3,0)</f>
        <v>41159</v>
      </c>
      <c r="G1206" s="10">
        <f>VLOOKUP(Table1[[#This Row],[Order ID]],Mapping!H1206:K8997,4,0)</f>
        <v>41159</v>
      </c>
      <c r="H1206" t="str">
        <f>INDEX(Mapping!$B$2:$T$7793,MATCH(Data!$A1206,Mapping!$B$3:$B$7793,0),MATCH(Data!$H$1,Mapping!$B$2:$T$2,0))</f>
        <v>Same Day</v>
      </c>
      <c r="I1206" t="str">
        <f>INDEX(Mapping!$B$2:$T$7793,MATCH(Data!$A1206,Mapping!$B$3:$B$7793,0),MATCH(Data!$I$1,Mapping!$B$2:$T$2,0))</f>
        <v>Consumer</v>
      </c>
      <c r="J1206">
        <f>VLOOKUP($A1206,Mapping!$X$3:$Y$7793,2,0)</f>
        <v>10011</v>
      </c>
      <c r="K1206" t="str">
        <f>VLOOKUP($J1206,Mapping!$AB$3:$AC$475,2,0)</f>
        <v>Omaha</v>
      </c>
      <c r="L1206" t="str">
        <f>VLOOKUP($K1206,Mapping!$AF$3:$AG$475,2,0)</f>
        <v>Nebraska</v>
      </c>
      <c r="M1206" t="str">
        <f>VLOOKUP($L1206,Mapping!$AI$3:$AJ$48,2,0)</f>
        <v>United States</v>
      </c>
      <c r="N1206" t="str">
        <f>VLOOKUP($L1206,Mapping!$AI$3:$AK$48,3,0)</f>
        <v>Central</v>
      </c>
      <c r="O1206" t="str">
        <f>VLOOKUP(Table1[[#This Row],[Column1]],Mapping!$AM$8:$AN$11,2,0)</f>
        <v>Furniture</v>
      </c>
      <c r="P1206" t="str">
        <f>VLOOKUP(Table1[[#This Row],[Column3]],Mapping!$AP$5:$AQ$22,2,0)</f>
        <v>Tables</v>
      </c>
      <c r="Q1206">
        <v>27.414000000000001</v>
      </c>
      <c r="R1206">
        <v>3</v>
      </c>
      <c r="S1206">
        <v>-14.163900000000005</v>
      </c>
    </row>
    <row r="1207" spans="1:19" x14ac:dyDescent="0.35">
      <c r="A1207">
        <v>4800</v>
      </c>
      <c r="B1207" t="s">
        <v>4080</v>
      </c>
      <c r="C1207" t="s">
        <v>2853</v>
      </c>
      <c r="D1207" t="str">
        <f>MID(Table1[[#This Row],[Product ID]],5,2)</f>
        <v>AC</v>
      </c>
      <c r="E1207" t="str">
        <f>LEFT(Table1[[#This Row],[Product ID]],3)</f>
        <v>TEC</v>
      </c>
      <c r="F1207" s="10">
        <f>VLOOKUP(Table1[[#This Row],[Order ID]],Mapping!H1207:J8998,3,0)</f>
        <v>41200</v>
      </c>
      <c r="G1207" s="10">
        <f>VLOOKUP(Table1[[#This Row],[Order ID]],Mapping!H1207:K8998,4,0)</f>
        <v>41204</v>
      </c>
      <c r="H1207" t="str">
        <f>INDEX(Mapping!$B$2:$T$7793,MATCH(Data!$A1207,Mapping!$B$3:$B$7793,0),MATCH(Data!$H$1,Mapping!$B$2:$T$2,0))</f>
        <v>Same Day</v>
      </c>
      <c r="I1207" t="str">
        <f>INDEX(Mapping!$B$2:$T$7793,MATCH(Data!$A1207,Mapping!$B$3:$B$7793,0),MATCH(Data!$I$1,Mapping!$B$2:$T$2,0))</f>
        <v>Consumer</v>
      </c>
      <c r="J1207">
        <f>VLOOKUP($A1207,Mapping!$X$3:$Y$7793,2,0)</f>
        <v>78501</v>
      </c>
      <c r="K1207" t="str">
        <f>VLOOKUP($J1207,Mapping!$AB$3:$AC$475,2,0)</f>
        <v>Pasco</v>
      </c>
      <c r="L1207" t="str">
        <f>VLOOKUP($K1207,Mapping!$AF$3:$AG$475,2,0)</f>
        <v>Washington</v>
      </c>
      <c r="M1207" t="str">
        <f>VLOOKUP($L1207,Mapping!$AI$3:$AJ$48,2,0)</f>
        <v>United States</v>
      </c>
      <c r="N1207" t="str">
        <f>VLOOKUP($L1207,Mapping!$AI$3:$AK$48,3,0)</f>
        <v>West</v>
      </c>
      <c r="O1207" t="str">
        <f>VLOOKUP(Table1[[#This Row],[Column1]],Mapping!$AM$8:$AN$11,2,0)</f>
        <v>Technology</v>
      </c>
      <c r="P1207" t="str">
        <f>VLOOKUP(Table1[[#This Row],[Column3]],Mapping!$AP$5:$AQ$22,2,0)</f>
        <v>Accessories</v>
      </c>
      <c r="Q1207">
        <v>27.695999999999998</v>
      </c>
      <c r="R1207">
        <v>3</v>
      </c>
      <c r="S1207">
        <v>3.4619999999999997</v>
      </c>
    </row>
    <row r="1208" spans="1:19" x14ac:dyDescent="0.35">
      <c r="A1208">
        <v>4801</v>
      </c>
      <c r="B1208" t="s">
        <v>4080</v>
      </c>
      <c r="C1208" t="s">
        <v>2220</v>
      </c>
      <c r="D1208" t="str">
        <f>MID(Table1[[#This Row],[Product ID]],5,2)</f>
        <v>AP</v>
      </c>
      <c r="E1208" t="str">
        <f>LEFT(Table1[[#This Row],[Product ID]],3)</f>
        <v>OFF</v>
      </c>
      <c r="F1208" s="10">
        <f>VLOOKUP(Table1[[#This Row],[Order ID]],Mapping!H1208:J8999,3,0)</f>
        <v>41200</v>
      </c>
      <c r="G1208" s="10">
        <f>VLOOKUP(Table1[[#This Row],[Order ID]],Mapping!H1208:K8999,4,0)</f>
        <v>41204</v>
      </c>
      <c r="H1208" t="str">
        <f>INDEX(Mapping!$B$2:$T$7793,MATCH(Data!$A1208,Mapping!$B$3:$B$7793,0),MATCH(Data!$H$1,Mapping!$B$2:$T$2,0))</f>
        <v>Standard Class</v>
      </c>
      <c r="I1208" t="str">
        <f>INDEX(Mapping!$B$2:$T$7793,MATCH(Data!$A1208,Mapping!$B$3:$B$7793,0),MATCH(Data!$I$1,Mapping!$B$2:$T$2,0))</f>
        <v>Home Office</v>
      </c>
      <c r="J1208">
        <f>VLOOKUP($A1208,Mapping!$X$3:$Y$7793,2,0)</f>
        <v>78501</v>
      </c>
      <c r="K1208" t="str">
        <f>VLOOKUP($J1208,Mapping!$AB$3:$AC$475,2,0)</f>
        <v>Pasco</v>
      </c>
      <c r="L1208" t="str">
        <f>VLOOKUP($K1208,Mapping!$AF$3:$AG$475,2,0)</f>
        <v>Washington</v>
      </c>
      <c r="M1208" t="str">
        <f>VLOOKUP($L1208,Mapping!$AI$3:$AJ$48,2,0)</f>
        <v>United States</v>
      </c>
      <c r="N1208" t="str">
        <f>VLOOKUP($L1208,Mapping!$AI$3:$AK$48,3,0)</f>
        <v>West</v>
      </c>
      <c r="O1208" t="str">
        <f>VLOOKUP(Table1[[#This Row],[Column1]],Mapping!$AM$8:$AN$11,2,0)</f>
        <v>Office Supplies</v>
      </c>
      <c r="P1208" t="str">
        <f>VLOOKUP(Table1[[#This Row],[Column3]],Mapping!$AP$5:$AQ$22,2,0)</f>
        <v>Appliances</v>
      </c>
      <c r="Q1208">
        <v>73.163999999999987</v>
      </c>
      <c r="R1208">
        <v>6</v>
      </c>
      <c r="S1208">
        <v>-186.56820000000005</v>
      </c>
    </row>
    <row r="1209" spans="1:19" x14ac:dyDescent="0.35">
      <c r="A1209">
        <v>3106</v>
      </c>
      <c r="B1209" t="s">
        <v>3015</v>
      </c>
      <c r="C1209" t="s">
        <v>2675</v>
      </c>
      <c r="D1209" t="str">
        <f>MID(Table1[[#This Row],[Product ID]],5,2)</f>
        <v>BO</v>
      </c>
      <c r="E1209" t="str">
        <f>LEFT(Table1[[#This Row],[Product ID]],3)</f>
        <v>FUR</v>
      </c>
      <c r="F1209" s="10">
        <f>VLOOKUP(Table1[[#This Row],[Order ID]],Mapping!H1209:J9000,3,0)</f>
        <v>40976</v>
      </c>
      <c r="G1209" s="10">
        <f>VLOOKUP(Table1[[#This Row],[Order ID]],Mapping!H1209:K9000,4,0)</f>
        <v>40980</v>
      </c>
      <c r="H1209" t="str">
        <f>INDEX(Mapping!$B$2:$T$7793,MATCH(Data!$A1209,Mapping!$B$3:$B$7793,0),MATCH(Data!$H$1,Mapping!$B$2:$T$2,0))</f>
        <v>Standard Class</v>
      </c>
      <c r="I1209" t="str">
        <f>INDEX(Mapping!$B$2:$T$7793,MATCH(Data!$A1209,Mapping!$B$3:$B$7793,0),MATCH(Data!$I$1,Mapping!$B$2:$T$2,0))</f>
        <v>Corporate</v>
      </c>
      <c r="J1209">
        <f>VLOOKUP($A1209,Mapping!$X$3:$Y$7793,2,0)</f>
        <v>53142</v>
      </c>
      <c r="K1209" t="str">
        <f>VLOOKUP($J1209,Mapping!$AB$3:$AC$475,2,0)</f>
        <v>Moorhead</v>
      </c>
      <c r="L1209" t="str">
        <f>VLOOKUP($K1209,Mapping!$AF$3:$AG$475,2,0)</f>
        <v>Minnesota</v>
      </c>
      <c r="M1209" t="str">
        <f>VLOOKUP($L1209,Mapping!$AI$3:$AJ$48,2,0)</f>
        <v>United States</v>
      </c>
      <c r="N1209" t="str">
        <f>VLOOKUP($L1209,Mapping!$AI$3:$AK$48,3,0)</f>
        <v>Central</v>
      </c>
      <c r="O1209" t="str">
        <f>VLOOKUP(Table1[[#This Row],[Column1]],Mapping!$AM$8:$AN$11,2,0)</f>
        <v>Furniture</v>
      </c>
      <c r="P1209" t="str">
        <f>VLOOKUP(Table1[[#This Row],[Column3]],Mapping!$AP$5:$AQ$22,2,0)</f>
        <v>Bookcases</v>
      </c>
      <c r="Q1209">
        <v>512.93999999999994</v>
      </c>
      <c r="R1209">
        <v>3</v>
      </c>
      <c r="S1209">
        <v>97.45859999999999</v>
      </c>
    </row>
    <row r="1210" spans="1:19" x14ac:dyDescent="0.35">
      <c r="A1210">
        <v>3107</v>
      </c>
      <c r="B1210" t="s">
        <v>3015</v>
      </c>
      <c r="C1210" t="s">
        <v>1941</v>
      </c>
      <c r="D1210" t="str">
        <f>MID(Table1[[#This Row],[Product ID]],5,2)</f>
        <v>CH</v>
      </c>
      <c r="E1210" t="str">
        <f>LEFT(Table1[[#This Row],[Product ID]],3)</f>
        <v>FUR</v>
      </c>
      <c r="F1210" s="10">
        <f>VLOOKUP(Table1[[#This Row],[Order ID]],Mapping!H1210:J9001,3,0)</f>
        <v>40976</v>
      </c>
      <c r="G1210" s="10">
        <f>VLOOKUP(Table1[[#This Row],[Order ID]],Mapping!H1210:K9001,4,0)</f>
        <v>40980</v>
      </c>
      <c r="H1210" t="str">
        <f>INDEX(Mapping!$B$2:$T$7793,MATCH(Data!$A1210,Mapping!$B$3:$B$7793,0),MATCH(Data!$H$1,Mapping!$B$2:$T$2,0))</f>
        <v>Standard Class</v>
      </c>
      <c r="I1210" t="str">
        <f>INDEX(Mapping!$B$2:$T$7793,MATCH(Data!$A1210,Mapping!$B$3:$B$7793,0),MATCH(Data!$I$1,Mapping!$B$2:$T$2,0))</f>
        <v>Consumer</v>
      </c>
      <c r="J1210">
        <f>VLOOKUP($A1210,Mapping!$X$3:$Y$7793,2,0)</f>
        <v>53142</v>
      </c>
      <c r="K1210" t="str">
        <f>VLOOKUP($J1210,Mapping!$AB$3:$AC$475,2,0)</f>
        <v>Moorhead</v>
      </c>
      <c r="L1210" t="str">
        <f>VLOOKUP($K1210,Mapping!$AF$3:$AG$475,2,0)</f>
        <v>Minnesota</v>
      </c>
      <c r="M1210" t="str">
        <f>VLOOKUP($L1210,Mapping!$AI$3:$AJ$48,2,0)</f>
        <v>United States</v>
      </c>
      <c r="N1210" t="str">
        <f>VLOOKUP($L1210,Mapping!$AI$3:$AK$48,3,0)</f>
        <v>Central</v>
      </c>
      <c r="O1210" t="str">
        <f>VLOOKUP(Table1[[#This Row],[Column1]],Mapping!$AM$8:$AN$11,2,0)</f>
        <v>Furniture</v>
      </c>
      <c r="P1210" t="str">
        <f>VLOOKUP(Table1[[#This Row],[Column3]],Mapping!$AP$5:$AQ$22,2,0)</f>
        <v>Chairs</v>
      </c>
      <c r="Q1210">
        <v>860.93</v>
      </c>
      <c r="R1210">
        <v>7</v>
      </c>
      <c r="S1210">
        <v>189.40460000000002</v>
      </c>
    </row>
    <row r="1211" spans="1:19" x14ac:dyDescent="0.35">
      <c r="A1211">
        <v>3108</v>
      </c>
      <c r="B1211" t="s">
        <v>3015</v>
      </c>
      <c r="C1211" t="s">
        <v>643</v>
      </c>
      <c r="D1211" t="str">
        <f>MID(Table1[[#This Row],[Product ID]],5,2)</f>
        <v>PH</v>
      </c>
      <c r="E1211" t="str">
        <f>LEFT(Table1[[#This Row],[Product ID]],3)</f>
        <v>TEC</v>
      </c>
      <c r="F1211" s="10">
        <f>VLOOKUP(Table1[[#This Row],[Order ID]],Mapping!H1211:J9002,3,0)</f>
        <v>40976</v>
      </c>
      <c r="G1211" s="10">
        <f>VLOOKUP(Table1[[#This Row],[Order ID]],Mapping!H1211:K9002,4,0)</f>
        <v>40980</v>
      </c>
      <c r="H1211" t="str">
        <f>INDEX(Mapping!$B$2:$T$7793,MATCH(Data!$A1211,Mapping!$B$3:$B$7793,0),MATCH(Data!$H$1,Mapping!$B$2:$T$2,0))</f>
        <v>Standard Class</v>
      </c>
      <c r="I1211" t="str">
        <f>INDEX(Mapping!$B$2:$T$7793,MATCH(Data!$A1211,Mapping!$B$3:$B$7793,0),MATCH(Data!$I$1,Mapping!$B$2:$T$2,0))</f>
        <v>Consumer</v>
      </c>
      <c r="J1211">
        <f>VLOOKUP($A1211,Mapping!$X$3:$Y$7793,2,0)</f>
        <v>53142</v>
      </c>
      <c r="K1211" t="str">
        <f>VLOOKUP($J1211,Mapping!$AB$3:$AC$475,2,0)</f>
        <v>Moorhead</v>
      </c>
      <c r="L1211" t="str">
        <f>VLOOKUP($K1211,Mapping!$AF$3:$AG$475,2,0)</f>
        <v>Minnesota</v>
      </c>
      <c r="M1211" t="str">
        <f>VLOOKUP($L1211,Mapping!$AI$3:$AJ$48,2,0)</f>
        <v>United States</v>
      </c>
      <c r="N1211" t="str">
        <f>VLOOKUP($L1211,Mapping!$AI$3:$AK$48,3,0)</f>
        <v>Central</v>
      </c>
      <c r="O1211" t="str">
        <f>VLOOKUP(Table1[[#This Row],[Column1]],Mapping!$AM$8:$AN$11,2,0)</f>
        <v>Technology</v>
      </c>
      <c r="P1211" t="str">
        <f>VLOOKUP(Table1[[#This Row],[Column3]],Mapping!$AP$5:$AQ$22,2,0)</f>
        <v>Phones</v>
      </c>
      <c r="Q1211">
        <v>769.95</v>
      </c>
      <c r="R1211">
        <v>5</v>
      </c>
      <c r="S1211">
        <v>223.28549999999993</v>
      </c>
    </row>
    <row r="1212" spans="1:19" x14ac:dyDescent="0.35">
      <c r="A1212">
        <v>3109</v>
      </c>
      <c r="B1212" t="s">
        <v>3015</v>
      </c>
      <c r="C1212" t="s">
        <v>3016</v>
      </c>
      <c r="D1212" t="str">
        <f>MID(Table1[[#This Row],[Product ID]],5,2)</f>
        <v>AR</v>
      </c>
      <c r="E1212" t="str">
        <f>LEFT(Table1[[#This Row],[Product ID]],3)</f>
        <v>OFF</v>
      </c>
      <c r="F1212" s="10">
        <f>VLOOKUP(Table1[[#This Row],[Order ID]],Mapping!H1212:J9003,3,0)</f>
        <v>40976</v>
      </c>
      <c r="G1212" s="10">
        <f>VLOOKUP(Table1[[#This Row],[Order ID]],Mapping!H1212:K9003,4,0)</f>
        <v>40980</v>
      </c>
      <c r="H1212" t="str">
        <f>INDEX(Mapping!$B$2:$T$7793,MATCH(Data!$A1212,Mapping!$B$3:$B$7793,0),MATCH(Data!$H$1,Mapping!$B$2:$T$2,0))</f>
        <v>Standard Class</v>
      </c>
      <c r="I1212" t="str">
        <f>INDEX(Mapping!$B$2:$T$7793,MATCH(Data!$A1212,Mapping!$B$3:$B$7793,0),MATCH(Data!$I$1,Mapping!$B$2:$T$2,0))</f>
        <v>Consumer</v>
      </c>
      <c r="J1212">
        <f>VLOOKUP($A1212,Mapping!$X$3:$Y$7793,2,0)</f>
        <v>53142</v>
      </c>
      <c r="K1212" t="str">
        <f>VLOOKUP($J1212,Mapping!$AB$3:$AC$475,2,0)</f>
        <v>Moorhead</v>
      </c>
      <c r="L1212" t="str">
        <f>VLOOKUP($K1212,Mapping!$AF$3:$AG$475,2,0)</f>
        <v>Minnesota</v>
      </c>
      <c r="M1212" t="str">
        <f>VLOOKUP($L1212,Mapping!$AI$3:$AJ$48,2,0)</f>
        <v>United States</v>
      </c>
      <c r="N1212" t="str">
        <f>VLOOKUP($L1212,Mapping!$AI$3:$AK$48,3,0)</f>
        <v>Central</v>
      </c>
      <c r="O1212" t="str">
        <f>VLOOKUP(Table1[[#This Row],[Column1]],Mapping!$AM$8:$AN$11,2,0)</f>
        <v>Office Supplies</v>
      </c>
      <c r="P1212" t="str">
        <f>VLOOKUP(Table1[[#This Row],[Column3]],Mapping!$AP$5:$AQ$22,2,0)</f>
        <v>Art</v>
      </c>
      <c r="Q1212">
        <v>14.98</v>
      </c>
      <c r="R1212">
        <v>1</v>
      </c>
      <c r="S1212">
        <v>4.4939999999999998</v>
      </c>
    </row>
    <row r="1213" spans="1:19" x14ac:dyDescent="0.35">
      <c r="A1213">
        <v>3110</v>
      </c>
      <c r="B1213" t="s">
        <v>3015</v>
      </c>
      <c r="C1213" t="s">
        <v>2006</v>
      </c>
      <c r="D1213" t="str">
        <f>MID(Table1[[#This Row],[Product ID]],5,2)</f>
        <v>FU</v>
      </c>
      <c r="E1213" t="str">
        <f>LEFT(Table1[[#This Row],[Product ID]],3)</f>
        <v>FUR</v>
      </c>
      <c r="F1213" s="10">
        <f>VLOOKUP(Table1[[#This Row],[Order ID]],Mapping!H1213:J9004,3,0)</f>
        <v>40976</v>
      </c>
      <c r="G1213" s="10">
        <f>VLOOKUP(Table1[[#This Row],[Order ID]],Mapping!H1213:K9004,4,0)</f>
        <v>40980</v>
      </c>
      <c r="H1213" t="str">
        <f>INDEX(Mapping!$B$2:$T$7793,MATCH(Data!$A1213,Mapping!$B$3:$B$7793,0),MATCH(Data!$H$1,Mapping!$B$2:$T$2,0))</f>
        <v>Standard Class</v>
      </c>
      <c r="I1213" t="str">
        <f>INDEX(Mapping!$B$2:$T$7793,MATCH(Data!$A1213,Mapping!$B$3:$B$7793,0),MATCH(Data!$I$1,Mapping!$B$2:$T$2,0))</f>
        <v>Consumer</v>
      </c>
      <c r="J1213">
        <f>VLOOKUP($A1213,Mapping!$X$3:$Y$7793,2,0)</f>
        <v>53142</v>
      </c>
      <c r="K1213" t="str">
        <f>VLOOKUP($J1213,Mapping!$AB$3:$AC$475,2,0)</f>
        <v>Moorhead</v>
      </c>
      <c r="L1213" t="str">
        <f>VLOOKUP($K1213,Mapping!$AF$3:$AG$475,2,0)</f>
        <v>Minnesota</v>
      </c>
      <c r="M1213" t="str">
        <f>VLOOKUP($L1213,Mapping!$AI$3:$AJ$48,2,0)</f>
        <v>United States</v>
      </c>
      <c r="N1213" t="str">
        <f>VLOOKUP($L1213,Mapping!$AI$3:$AK$48,3,0)</f>
        <v>Central</v>
      </c>
      <c r="O1213" t="str">
        <f>VLOOKUP(Table1[[#This Row],[Column1]],Mapping!$AM$8:$AN$11,2,0)</f>
        <v>Furniture</v>
      </c>
      <c r="P1213" t="str">
        <f>VLOOKUP(Table1[[#This Row],[Column3]],Mapping!$AP$5:$AQ$22,2,0)</f>
        <v>Furnishings</v>
      </c>
      <c r="Q1213">
        <v>373.08</v>
      </c>
      <c r="R1213">
        <v>6</v>
      </c>
      <c r="S1213">
        <v>82.077600000000004</v>
      </c>
    </row>
    <row r="1214" spans="1:19" x14ac:dyDescent="0.35">
      <c r="A1214">
        <v>3345</v>
      </c>
      <c r="B1214" t="s">
        <v>3177</v>
      </c>
      <c r="C1214" t="s">
        <v>1604</v>
      </c>
      <c r="D1214" t="str">
        <f>MID(Table1[[#This Row],[Product ID]],5,2)</f>
        <v>BO</v>
      </c>
      <c r="E1214" t="str">
        <f>LEFT(Table1[[#This Row],[Product ID]],3)</f>
        <v>FUR</v>
      </c>
      <c r="F1214" s="10">
        <f>VLOOKUP(Table1[[#This Row],[Order ID]],Mapping!H1214:J9005,3,0)</f>
        <v>41234</v>
      </c>
      <c r="G1214" s="10">
        <f>VLOOKUP(Table1[[#This Row],[Order ID]],Mapping!H1214:K9005,4,0)</f>
        <v>41239</v>
      </c>
      <c r="H1214" t="str">
        <f>INDEX(Mapping!$B$2:$T$7793,MATCH(Data!$A1214,Mapping!$B$3:$B$7793,0),MATCH(Data!$H$1,Mapping!$B$2:$T$2,0))</f>
        <v>First Class</v>
      </c>
      <c r="I1214" t="str">
        <f>INDEX(Mapping!$B$2:$T$7793,MATCH(Data!$A1214,Mapping!$B$3:$B$7793,0),MATCH(Data!$I$1,Mapping!$B$2:$T$2,0))</f>
        <v>Consumer</v>
      </c>
      <c r="J1214">
        <f>VLOOKUP($A1214,Mapping!$X$3:$Y$7793,2,0)</f>
        <v>77642</v>
      </c>
      <c r="K1214" t="str">
        <f>VLOOKUP($J1214,Mapping!$AB$3:$AC$475,2,0)</f>
        <v>Lehi</v>
      </c>
      <c r="L1214" t="str">
        <f>VLOOKUP($K1214,Mapping!$AF$3:$AG$475,2,0)</f>
        <v>Utah</v>
      </c>
      <c r="M1214" t="str">
        <f>VLOOKUP($L1214,Mapping!$AI$3:$AJ$48,2,0)</f>
        <v>United States</v>
      </c>
      <c r="N1214" t="str">
        <f>VLOOKUP($L1214,Mapping!$AI$3:$AK$48,3,0)</f>
        <v>West</v>
      </c>
      <c r="O1214" t="str">
        <f>VLOOKUP(Table1[[#This Row],[Column1]],Mapping!$AM$8:$AN$11,2,0)</f>
        <v>Furniture</v>
      </c>
      <c r="P1214" t="str">
        <f>VLOOKUP(Table1[[#This Row],[Column3]],Mapping!$AP$5:$AQ$22,2,0)</f>
        <v>Bookcases</v>
      </c>
      <c r="Q1214">
        <v>246.13279999999997</v>
      </c>
      <c r="R1214">
        <v>2</v>
      </c>
      <c r="S1214">
        <v>-76.011599999999973</v>
      </c>
    </row>
    <row r="1215" spans="1:19" x14ac:dyDescent="0.35">
      <c r="A1215">
        <v>3347</v>
      </c>
      <c r="B1215" t="s">
        <v>3177</v>
      </c>
      <c r="C1215" t="s">
        <v>2841</v>
      </c>
      <c r="D1215" t="str">
        <f>MID(Table1[[#This Row],[Product ID]],5,2)</f>
        <v>CO</v>
      </c>
      <c r="E1215" t="str">
        <f>LEFT(Table1[[#This Row],[Product ID]],3)</f>
        <v>TEC</v>
      </c>
      <c r="F1215" s="10">
        <f>VLOOKUP(Table1[[#This Row],[Order ID]],Mapping!H1215:J9006,3,0)</f>
        <v>41234</v>
      </c>
      <c r="G1215" s="10">
        <f>VLOOKUP(Table1[[#This Row],[Order ID]],Mapping!H1215:K9006,4,0)</f>
        <v>41239</v>
      </c>
      <c r="H1215" t="str">
        <f>INDEX(Mapping!$B$2:$T$7793,MATCH(Data!$A1215,Mapping!$B$3:$B$7793,0),MATCH(Data!$H$1,Mapping!$B$2:$T$2,0))</f>
        <v>Second Class</v>
      </c>
      <c r="I1215" t="str">
        <f>INDEX(Mapping!$B$2:$T$7793,MATCH(Data!$A1215,Mapping!$B$3:$B$7793,0),MATCH(Data!$I$1,Mapping!$B$2:$T$2,0))</f>
        <v>Corporate</v>
      </c>
      <c r="J1215">
        <f>VLOOKUP($A1215,Mapping!$X$3:$Y$7793,2,0)</f>
        <v>77642</v>
      </c>
      <c r="K1215" t="str">
        <f>VLOOKUP($J1215,Mapping!$AB$3:$AC$475,2,0)</f>
        <v>Lehi</v>
      </c>
      <c r="L1215" t="str">
        <f>VLOOKUP($K1215,Mapping!$AF$3:$AG$475,2,0)</f>
        <v>Utah</v>
      </c>
      <c r="M1215" t="str">
        <f>VLOOKUP($L1215,Mapping!$AI$3:$AJ$48,2,0)</f>
        <v>United States</v>
      </c>
      <c r="N1215" t="str">
        <f>VLOOKUP($L1215,Mapping!$AI$3:$AK$48,3,0)</f>
        <v>West</v>
      </c>
      <c r="O1215" t="str">
        <f>VLOOKUP(Table1[[#This Row],[Column1]],Mapping!$AM$8:$AN$11,2,0)</f>
        <v>Technology</v>
      </c>
      <c r="P1215" t="str">
        <f>VLOOKUP(Table1[[#This Row],[Column3]],Mapping!$AP$5:$AQ$22,2,0)</f>
        <v>Copiers</v>
      </c>
      <c r="Q1215">
        <v>439.99200000000002</v>
      </c>
      <c r="R1215">
        <v>1</v>
      </c>
      <c r="S1215">
        <v>164.99700000000001</v>
      </c>
    </row>
    <row r="1216" spans="1:19" x14ac:dyDescent="0.35">
      <c r="A1216">
        <v>5533</v>
      </c>
      <c r="B1216" t="s">
        <v>4506</v>
      </c>
      <c r="C1216" t="s">
        <v>1466</v>
      </c>
      <c r="D1216" t="str">
        <f>MID(Table1[[#This Row],[Product ID]],5,2)</f>
        <v>AR</v>
      </c>
      <c r="E1216" t="str">
        <f>LEFT(Table1[[#This Row],[Product ID]],3)</f>
        <v>OFF</v>
      </c>
      <c r="F1216" s="10">
        <f>VLOOKUP(Table1[[#This Row],[Order ID]],Mapping!H1216:J9007,3,0)</f>
        <v>41207</v>
      </c>
      <c r="G1216" s="10">
        <f>VLOOKUP(Table1[[#This Row],[Order ID]],Mapping!H1216:K9007,4,0)</f>
        <v>41209</v>
      </c>
      <c r="H1216" t="str">
        <f>INDEX(Mapping!$B$2:$T$7793,MATCH(Data!$A1216,Mapping!$B$3:$B$7793,0),MATCH(Data!$H$1,Mapping!$B$2:$T$2,0))</f>
        <v>Second Class</v>
      </c>
      <c r="I1216" t="str">
        <f>INDEX(Mapping!$B$2:$T$7793,MATCH(Data!$A1216,Mapping!$B$3:$B$7793,0),MATCH(Data!$I$1,Mapping!$B$2:$T$2,0))</f>
        <v>Consumer</v>
      </c>
      <c r="J1216">
        <f>VLOOKUP($A1216,Mapping!$X$3:$Y$7793,2,0)</f>
        <v>89431</v>
      </c>
      <c r="K1216" t="str">
        <f>VLOOKUP($J1216,Mapping!$AB$3:$AC$475,2,0)</f>
        <v>Highland Park</v>
      </c>
      <c r="L1216" t="str">
        <f>VLOOKUP($K1216,Mapping!$AF$3:$AG$475,2,0)</f>
        <v>Illinois</v>
      </c>
      <c r="M1216" t="str">
        <f>VLOOKUP($L1216,Mapping!$AI$3:$AJ$48,2,0)</f>
        <v>United States</v>
      </c>
      <c r="N1216" t="str">
        <f>VLOOKUP($L1216,Mapping!$AI$3:$AK$48,3,0)</f>
        <v>Central</v>
      </c>
      <c r="O1216" t="str">
        <f>VLOOKUP(Table1[[#This Row],[Column1]],Mapping!$AM$8:$AN$11,2,0)</f>
        <v>Office Supplies</v>
      </c>
      <c r="P1216" t="str">
        <f>VLOOKUP(Table1[[#This Row],[Column3]],Mapping!$AP$5:$AQ$22,2,0)</f>
        <v>Art</v>
      </c>
      <c r="Q1216">
        <v>79.36</v>
      </c>
      <c r="R1216">
        <v>4</v>
      </c>
      <c r="S1216">
        <v>23.807999999999993</v>
      </c>
    </row>
    <row r="1217" spans="1:19" x14ac:dyDescent="0.35">
      <c r="A1217">
        <v>6296</v>
      </c>
      <c r="B1217" t="s">
        <v>4921</v>
      </c>
      <c r="C1217" t="s">
        <v>809</v>
      </c>
      <c r="D1217" t="str">
        <f>MID(Table1[[#This Row],[Product ID]],5,2)</f>
        <v>FU</v>
      </c>
      <c r="E1217" t="str">
        <f>LEFT(Table1[[#This Row],[Product ID]],3)</f>
        <v>FUR</v>
      </c>
      <c r="F1217" s="10">
        <f>VLOOKUP(Table1[[#This Row],[Order ID]],Mapping!H1217:J9008,3,0)</f>
        <v>41083</v>
      </c>
      <c r="G1217" s="10">
        <f>VLOOKUP(Table1[[#This Row],[Order ID]],Mapping!H1217:K9008,4,0)</f>
        <v>41089</v>
      </c>
      <c r="H1217" t="str">
        <f>INDEX(Mapping!$B$2:$T$7793,MATCH(Data!$A1217,Mapping!$B$3:$B$7793,0),MATCH(Data!$H$1,Mapping!$B$2:$T$2,0))</f>
        <v>Standard Class</v>
      </c>
      <c r="I1217" t="str">
        <f>INDEX(Mapping!$B$2:$T$7793,MATCH(Data!$A1217,Mapping!$B$3:$B$7793,0),MATCH(Data!$I$1,Mapping!$B$2:$T$2,0))</f>
        <v>Corporate</v>
      </c>
      <c r="J1217">
        <f>VLOOKUP($A1217,Mapping!$X$3:$Y$7793,2,0)</f>
        <v>30344</v>
      </c>
      <c r="K1217" t="str">
        <f>VLOOKUP($J1217,Mapping!$AB$3:$AC$475,2,0)</f>
        <v>Mason</v>
      </c>
      <c r="L1217" t="str">
        <f>VLOOKUP($K1217,Mapping!$AF$3:$AG$475,2,0)</f>
        <v>Ohio</v>
      </c>
      <c r="M1217" t="str">
        <f>VLOOKUP($L1217,Mapping!$AI$3:$AJ$48,2,0)</f>
        <v>United States</v>
      </c>
      <c r="N1217" t="str">
        <f>VLOOKUP($L1217,Mapping!$AI$3:$AK$48,3,0)</f>
        <v>East</v>
      </c>
      <c r="O1217" t="str">
        <f>VLOOKUP(Table1[[#This Row],[Column1]],Mapping!$AM$8:$AN$11,2,0)</f>
        <v>Furniture</v>
      </c>
      <c r="P1217" t="str">
        <f>VLOOKUP(Table1[[#This Row],[Column3]],Mapping!$AP$5:$AQ$22,2,0)</f>
        <v>Furnishings</v>
      </c>
      <c r="Q1217">
        <v>27.42</v>
      </c>
      <c r="R1217">
        <v>3</v>
      </c>
      <c r="S1217">
        <v>9.3227999999999991</v>
      </c>
    </row>
    <row r="1218" spans="1:19" x14ac:dyDescent="0.35">
      <c r="A1218">
        <v>6297</v>
      </c>
      <c r="B1218" t="s">
        <v>4921</v>
      </c>
      <c r="C1218" t="s">
        <v>1208</v>
      </c>
      <c r="D1218" t="str">
        <f>MID(Table1[[#This Row],[Product ID]],5,2)</f>
        <v>BI</v>
      </c>
      <c r="E1218" t="str">
        <f>LEFT(Table1[[#This Row],[Product ID]],3)</f>
        <v>OFF</v>
      </c>
      <c r="F1218" s="10">
        <f>VLOOKUP(Table1[[#This Row],[Order ID]],Mapping!H1218:J9009,3,0)</f>
        <v>41083</v>
      </c>
      <c r="G1218" s="10">
        <f>VLOOKUP(Table1[[#This Row],[Order ID]],Mapping!H1218:K9009,4,0)</f>
        <v>41089</v>
      </c>
      <c r="H1218" t="str">
        <f>INDEX(Mapping!$B$2:$T$7793,MATCH(Data!$A1218,Mapping!$B$3:$B$7793,0),MATCH(Data!$H$1,Mapping!$B$2:$T$2,0))</f>
        <v>Standard Class</v>
      </c>
      <c r="I1218" t="str">
        <f>INDEX(Mapping!$B$2:$T$7793,MATCH(Data!$A1218,Mapping!$B$3:$B$7793,0),MATCH(Data!$I$1,Mapping!$B$2:$T$2,0))</f>
        <v>Corporate</v>
      </c>
      <c r="J1218">
        <f>VLOOKUP($A1218,Mapping!$X$3:$Y$7793,2,0)</f>
        <v>30344</v>
      </c>
      <c r="K1218" t="str">
        <f>VLOOKUP($J1218,Mapping!$AB$3:$AC$475,2,0)</f>
        <v>Mason</v>
      </c>
      <c r="L1218" t="str">
        <f>VLOOKUP($K1218,Mapping!$AF$3:$AG$475,2,0)</f>
        <v>Ohio</v>
      </c>
      <c r="M1218" t="str">
        <f>VLOOKUP($L1218,Mapping!$AI$3:$AJ$48,2,0)</f>
        <v>United States</v>
      </c>
      <c r="N1218" t="str">
        <f>VLOOKUP($L1218,Mapping!$AI$3:$AK$48,3,0)</f>
        <v>East</v>
      </c>
      <c r="O1218" t="str">
        <f>VLOOKUP(Table1[[#This Row],[Column1]],Mapping!$AM$8:$AN$11,2,0)</f>
        <v>Office Supplies</v>
      </c>
      <c r="P1218" t="str">
        <f>VLOOKUP(Table1[[#This Row],[Column3]],Mapping!$AP$5:$AQ$22,2,0)</f>
        <v>Binders</v>
      </c>
      <c r="Q1218">
        <v>165.98</v>
      </c>
      <c r="R1218">
        <v>1</v>
      </c>
      <c r="S1218">
        <v>74.690999999999988</v>
      </c>
    </row>
    <row r="1219" spans="1:19" x14ac:dyDescent="0.35">
      <c r="A1219">
        <v>6298</v>
      </c>
      <c r="B1219" t="s">
        <v>4921</v>
      </c>
      <c r="C1219" t="s">
        <v>2196</v>
      </c>
      <c r="D1219" t="str">
        <f>MID(Table1[[#This Row],[Product ID]],5,2)</f>
        <v>AC</v>
      </c>
      <c r="E1219" t="str">
        <f>LEFT(Table1[[#This Row],[Product ID]],3)</f>
        <v>TEC</v>
      </c>
      <c r="F1219" s="10">
        <f>VLOOKUP(Table1[[#This Row],[Order ID]],Mapping!H1219:J9010,3,0)</f>
        <v>41083</v>
      </c>
      <c r="G1219" s="10">
        <f>VLOOKUP(Table1[[#This Row],[Order ID]],Mapping!H1219:K9010,4,0)</f>
        <v>41089</v>
      </c>
      <c r="H1219" t="str">
        <f>INDEX(Mapping!$B$2:$T$7793,MATCH(Data!$A1219,Mapping!$B$3:$B$7793,0),MATCH(Data!$H$1,Mapping!$B$2:$T$2,0))</f>
        <v>Standard Class</v>
      </c>
      <c r="I1219" t="str">
        <f>INDEX(Mapping!$B$2:$T$7793,MATCH(Data!$A1219,Mapping!$B$3:$B$7793,0),MATCH(Data!$I$1,Mapping!$B$2:$T$2,0))</f>
        <v>Corporate</v>
      </c>
      <c r="J1219">
        <f>VLOOKUP($A1219,Mapping!$X$3:$Y$7793,2,0)</f>
        <v>30344</v>
      </c>
      <c r="K1219" t="str">
        <f>VLOOKUP($J1219,Mapping!$AB$3:$AC$475,2,0)</f>
        <v>Mason</v>
      </c>
      <c r="L1219" t="str">
        <f>VLOOKUP($K1219,Mapping!$AF$3:$AG$475,2,0)</f>
        <v>Ohio</v>
      </c>
      <c r="M1219" t="str">
        <f>VLOOKUP($L1219,Mapping!$AI$3:$AJ$48,2,0)</f>
        <v>United States</v>
      </c>
      <c r="N1219" t="str">
        <f>VLOOKUP($L1219,Mapping!$AI$3:$AK$48,3,0)</f>
        <v>East</v>
      </c>
      <c r="O1219" t="str">
        <f>VLOOKUP(Table1[[#This Row],[Column1]],Mapping!$AM$8:$AN$11,2,0)</f>
        <v>Technology</v>
      </c>
      <c r="P1219" t="str">
        <f>VLOOKUP(Table1[[#This Row],[Column3]],Mapping!$AP$5:$AQ$22,2,0)</f>
        <v>Accessories</v>
      </c>
      <c r="Q1219">
        <v>75</v>
      </c>
      <c r="R1219">
        <v>3</v>
      </c>
      <c r="S1219">
        <v>18</v>
      </c>
    </row>
    <row r="1220" spans="1:19" x14ac:dyDescent="0.35">
      <c r="A1220">
        <v>5575</v>
      </c>
      <c r="B1220" t="s">
        <v>4530</v>
      </c>
      <c r="C1220" t="s">
        <v>1341</v>
      </c>
      <c r="D1220" t="str">
        <f>MID(Table1[[#This Row],[Product ID]],5,2)</f>
        <v>AP</v>
      </c>
      <c r="E1220" t="str">
        <f>LEFT(Table1[[#This Row],[Product ID]],3)</f>
        <v>OFF</v>
      </c>
      <c r="F1220" s="10">
        <f>VLOOKUP(Table1[[#This Row],[Order ID]],Mapping!H1220:J9011,3,0)</f>
        <v>41253</v>
      </c>
      <c r="G1220" s="10">
        <f>VLOOKUP(Table1[[#This Row],[Order ID]],Mapping!H1220:K9011,4,0)</f>
        <v>41258</v>
      </c>
      <c r="H1220" t="str">
        <f>INDEX(Mapping!$B$2:$T$7793,MATCH(Data!$A1220,Mapping!$B$3:$B$7793,0),MATCH(Data!$H$1,Mapping!$B$2:$T$2,0))</f>
        <v>Second Class</v>
      </c>
      <c r="I1220" t="str">
        <f>INDEX(Mapping!$B$2:$T$7793,MATCH(Data!$A1220,Mapping!$B$3:$B$7793,0),MATCH(Data!$I$1,Mapping!$B$2:$T$2,0))</f>
        <v>Consumer</v>
      </c>
      <c r="J1220">
        <f>VLOOKUP($A1220,Mapping!$X$3:$Y$7793,2,0)</f>
        <v>60610</v>
      </c>
      <c r="K1220" t="str">
        <f>VLOOKUP($J1220,Mapping!$AB$3:$AC$475,2,0)</f>
        <v>Minneapolis</v>
      </c>
      <c r="L1220" t="str">
        <f>VLOOKUP($K1220,Mapping!$AF$3:$AG$475,2,0)</f>
        <v>Minnesota</v>
      </c>
      <c r="M1220" t="str">
        <f>VLOOKUP($L1220,Mapping!$AI$3:$AJ$48,2,0)</f>
        <v>United States</v>
      </c>
      <c r="N1220" t="str">
        <f>VLOOKUP($L1220,Mapping!$AI$3:$AK$48,3,0)</f>
        <v>Central</v>
      </c>
      <c r="O1220" t="str">
        <f>VLOOKUP(Table1[[#This Row],[Column1]],Mapping!$AM$8:$AN$11,2,0)</f>
        <v>Office Supplies</v>
      </c>
      <c r="P1220" t="str">
        <f>VLOOKUP(Table1[[#This Row],[Column3]],Mapping!$AP$5:$AQ$22,2,0)</f>
        <v>Appliances</v>
      </c>
      <c r="Q1220">
        <v>53.087999999999994</v>
      </c>
      <c r="R1220">
        <v>7</v>
      </c>
      <c r="S1220">
        <v>-108.8304</v>
      </c>
    </row>
    <row r="1221" spans="1:19" x14ac:dyDescent="0.35">
      <c r="A1221">
        <v>4085</v>
      </c>
      <c r="B1221" t="s">
        <v>3644</v>
      </c>
      <c r="C1221" t="s">
        <v>2077</v>
      </c>
      <c r="D1221" t="str">
        <f>MID(Table1[[#This Row],[Product ID]],5,2)</f>
        <v>FA</v>
      </c>
      <c r="E1221" t="str">
        <f>LEFT(Table1[[#This Row],[Product ID]],3)</f>
        <v>OFF</v>
      </c>
      <c r="F1221" s="10">
        <f>VLOOKUP(Table1[[#This Row],[Order ID]],Mapping!H1221:J9012,3,0)</f>
        <v>41015</v>
      </c>
      <c r="G1221" s="10">
        <f>VLOOKUP(Table1[[#This Row],[Order ID]],Mapping!H1221:K9012,4,0)</f>
        <v>41020</v>
      </c>
      <c r="H1221" t="str">
        <f>INDEX(Mapping!$B$2:$T$7793,MATCH(Data!$A1221,Mapping!$B$3:$B$7793,0),MATCH(Data!$H$1,Mapping!$B$2:$T$2,0))</f>
        <v>Second Class</v>
      </c>
      <c r="I1221" t="str">
        <f>INDEX(Mapping!$B$2:$T$7793,MATCH(Data!$A1221,Mapping!$B$3:$B$7793,0),MATCH(Data!$I$1,Mapping!$B$2:$T$2,0))</f>
        <v>Consumer</v>
      </c>
      <c r="J1221">
        <f>VLOOKUP($A1221,Mapping!$X$3:$Y$7793,2,0)</f>
        <v>19143</v>
      </c>
      <c r="K1221" t="str">
        <f>VLOOKUP($J1221,Mapping!$AB$3:$AC$475,2,0)</f>
        <v>Norman</v>
      </c>
      <c r="L1221" t="str">
        <f>VLOOKUP($K1221,Mapping!$AF$3:$AG$475,2,0)</f>
        <v>Oklahoma</v>
      </c>
      <c r="M1221" t="str">
        <f>VLOOKUP($L1221,Mapping!$AI$3:$AJ$48,2,0)</f>
        <v>United States</v>
      </c>
      <c r="N1221" t="str">
        <f>VLOOKUP($L1221,Mapping!$AI$3:$AK$48,3,0)</f>
        <v>Central</v>
      </c>
      <c r="O1221" t="str">
        <f>VLOOKUP(Table1[[#This Row],[Column1]],Mapping!$AM$8:$AN$11,2,0)</f>
        <v>Office Supplies</v>
      </c>
      <c r="P1221" t="str">
        <f>VLOOKUP(Table1[[#This Row],[Column3]],Mapping!$AP$5:$AQ$22,2,0)</f>
        <v>Fasteners</v>
      </c>
      <c r="Q1221">
        <v>12.576000000000001</v>
      </c>
      <c r="R1221">
        <v>4</v>
      </c>
      <c r="S1221">
        <v>4.0871999999999993</v>
      </c>
    </row>
    <row r="1222" spans="1:19" x14ac:dyDescent="0.35">
      <c r="A1222">
        <v>6102</v>
      </c>
      <c r="B1222" t="s">
        <v>4828</v>
      </c>
      <c r="C1222" t="s">
        <v>3845</v>
      </c>
      <c r="D1222" t="str">
        <f>MID(Table1[[#This Row],[Product ID]],5,2)</f>
        <v>TA</v>
      </c>
      <c r="E1222" t="str">
        <f>LEFT(Table1[[#This Row],[Product ID]],3)</f>
        <v>FUR</v>
      </c>
      <c r="F1222" s="10">
        <f>VLOOKUP(Table1[[#This Row],[Order ID]],Mapping!H1222:J9013,3,0)</f>
        <v>41012</v>
      </c>
      <c r="G1222" s="10">
        <f>VLOOKUP(Table1[[#This Row],[Order ID]],Mapping!H1222:K9013,4,0)</f>
        <v>41016</v>
      </c>
      <c r="H1222" t="str">
        <f>INDEX(Mapping!$B$2:$T$7793,MATCH(Data!$A1222,Mapping!$B$3:$B$7793,0),MATCH(Data!$H$1,Mapping!$B$2:$T$2,0))</f>
        <v>Standard Class</v>
      </c>
      <c r="I1222" t="str">
        <f>INDEX(Mapping!$B$2:$T$7793,MATCH(Data!$A1222,Mapping!$B$3:$B$7793,0),MATCH(Data!$I$1,Mapping!$B$2:$T$2,0))</f>
        <v>Home Office</v>
      </c>
      <c r="J1222">
        <f>VLOOKUP($A1222,Mapping!$X$3:$Y$7793,2,0)</f>
        <v>90045</v>
      </c>
      <c r="K1222" t="str">
        <f>VLOOKUP($J1222,Mapping!$AB$3:$AC$475,2,0)</f>
        <v>Medina</v>
      </c>
      <c r="L1222" t="str">
        <f>VLOOKUP($K1222,Mapping!$AF$3:$AG$475,2,0)</f>
        <v>Ohio</v>
      </c>
      <c r="M1222" t="str">
        <f>VLOOKUP($L1222,Mapping!$AI$3:$AJ$48,2,0)</f>
        <v>United States</v>
      </c>
      <c r="N1222" t="str">
        <f>VLOOKUP($L1222,Mapping!$AI$3:$AK$48,3,0)</f>
        <v>East</v>
      </c>
      <c r="O1222" t="str">
        <f>VLOOKUP(Table1[[#This Row],[Column1]],Mapping!$AM$8:$AN$11,2,0)</f>
        <v>Furniture</v>
      </c>
      <c r="P1222" t="str">
        <f>VLOOKUP(Table1[[#This Row],[Column3]],Mapping!$AP$5:$AQ$22,2,0)</f>
        <v>Tables</v>
      </c>
      <c r="Q1222">
        <v>241.56799999999998</v>
      </c>
      <c r="R1222">
        <v>2</v>
      </c>
      <c r="S1222">
        <v>-15.098000000000013</v>
      </c>
    </row>
    <row r="1223" spans="1:19" x14ac:dyDescent="0.35">
      <c r="A1223">
        <v>6103</v>
      </c>
      <c r="B1223" t="s">
        <v>4828</v>
      </c>
      <c r="C1223" t="s">
        <v>2234</v>
      </c>
      <c r="D1223" t="str">
        <f>MID(Table1[[#This Row],[Product ID]],5,2)</f>
        <v>PH</v>
      </c>
      <c r="E1223" t="str">
        <f>LEFT(Table1[[#This Row],[Product ID]],3)</f>
        <v>TEC</v>
      </c>
      <c r="F1223" s="10">
        <f>VLOOKUP(Table1[[#This Row],[Order ID]],Mapping!H1223:J9014,3,0)</f>
        <v>41012</v>
      </c>
      <c r="G1223" s="10">
        <f>VLOOKUP(Table1[[#This Row],[Order ID]],Mapping!H1223:K9014,4,0)</f>
        <v>41016</v>
      </c>
      <c r="H1223" t="str">
        <f>INDEX(Mapping!$B$2:$T$7793,MATCH(Data!$A1223,Mapping!$B$3:$B$7793,0),MATCH(Data!$H$1,Mapping!$B$2:$T$2,0))</f>
        <v>Second Class</v>
      </c>
      <c r="I1223" t="str">
        <f>INDEX(Mapping!$B$2:$T$7793,MATCH(Data!$A1223,Mapping!$B$3:$B$7793,0),MATCH(Data!$I$1,Mapping!$B$2:$T$2,0))</f>
        <v>Consumer</v>
      </c>
      <c r="J1223">
        <f>VLOOKUP($A1223,Mapping!$X$3:$Y$7793,2,0)</f>
        <v>90045</v>
      </c>
      <c r="K1223" t="str">
        <f>VLOOKUP($J1223,Mapping!$AB$3:$AC$475,2,0)</f>
        <v>Medina</v>
      </c>
      <c r="L1223" t="str">
        <f>VLOOKUP($K1223,Mapping!$AF$3:$AG$475,2,0)</f>
        <v>Ohio</v>
      </c>
      <c r="M1223" t="str">
        <f>VLOOKUP($L1223,Mapping!$AI$3:$AJ$48,2,0)</f>
        <v>United States</v>
      </c>
      <c r="N1223" t="str">
        <f>VLOOKUP($L1223,Mapping!$AI$3:$AK$48,3,0)</f>
        <v>East</v>
      </c>
      <c r="O1223" t="str">
        <f>VLOOKUP(Table1[[#This Row],[Column1]],Mapping!$AM$8:$AN$11,2,0)</f>
        <v>Technology</v>
      </c>
      <c r="P1223" t="str">
        <f>VLOOKUP(Table1[[#This Row],[Column3]],Mapping!$AP$5:$AQ$22,2,0)</f>
        <v>Phones</v>
      </c>
      <c r="Q1223">
        <v>479.92</v>
      </c>
      <c r="R1223">
        <v>2</v>
      </c>
      <c r="S1223">
        <v>41.993000000000009</v>
      </c>
    </row>
    <row r="1224" spans="1:19" x14ac:dyDescent="0.35">
      <c r="A1224">
        <v>629</v>
      </c>
      <c r="B1224" t="s">
        <v>820</v>
      </c>
      <c r="C1224" t="s">
        <v>199</v>
      </c>
      <c r="D1224" t="str">
        <f>MID(Table1[[#This Row],[Product ID]],5,2)</f>
        <v>PA</v>
      </c>
      <c r="E1224" t="str">
        <f>LEFT(Table1[[#This Row],[Product ID]],3)</f>
        <v>OFF</v>
      </c>
      <c r="F1224" s="10" t="e">
        <f>VLOOKUP(Table1[[#This Row],[Order ID]],Mapping!H1224:J9015,3,0)</f>
        <v>#N/A</v>
      </c>
      <c r="G1224" s="10" t="e">
        <f>VLOOKUP(Table1[[#This Row],[Order ID]],Mapping!H1224:K9015,4,0)</f>
        <v>#N/A</v>
      </c>
      <c r="H1224" t="str">
        <f>INDEX(Mapping!$B$2:$T$7793,MATCH(Data!$A1224,Mapping!$B$3:$B$7793,0),MATCH(Data!$H$1,Mapping!$B$2:$T$2,0))</f>
        <v>Same Day</v>
      </c>
      <c r="I1224" t="str">
        <f>INDEX(Mapping!$B$2:$T$7793,MATCH(Data!$A1224,Mapping!$B$3:$B$7793,0),MATCH(Data!$I$1,Mapping!$B$2:$T$2,0))</f>
        <v>Consumer</v>
      </c>
      <c r="J1224">
        <f>VLOOKUP($A1224,Mapping!$X$3:$Y$7793,2,0)</f>
        <v>53209</v>
      </c>
      <c r="K1224" t="str">
        <f>VLOOKUP($J1224,Mapping!$AB$3:$AC$475,2,0)</f>
        <v>Jonesboro</v>
      </c>
      <c r="L1224" t="str">
        <f>VLOOKUP($K1224,Mapping!$AF$3:$AG$475,2,0)</f>
        <v>Arkansas</v>
      </c>
      <c r="M1224" t="str">
        <f>VLOOKUP($L1224,Mapping!$AI$3:$AJ$48,2,0)</f>
        <v>United States</v>
      </c>
      <c r="N1224" t="str">
        <f>VLOOKUP($L1224,Mapping!$AI$3:$AK$48,3,0)</f>
        <v>South</v>
      </c>
      <c r="O1224" t="str">
        <f>VLOOKUP(Table1[[#This Row],[Column1]],Mapping!$AM$8:$AN$11,2,0)</f>
        <v>Office Supplies</v>
      </c>
      <c r="P1224" t="str">
        <f>VLOOKUP(Table1[[#This Row],[Column3]],Mapping!$AP$5:$AQ$22,2,0)</f>
        <v>Paper</v>
      </c>
      <c r="Q1224">
        <v>51.84</v>
      </c>
      <c r="R1224">
        <v>8</v>
      </c>
      <c r="S1224">
        <v>24.883200000000002</v>
      </c>
    </row>
    <row r="1225" spans="1:19" x14ac:dyDescent="0.35">
      <c r="A1225">
        <v>6836</v>
      </c>
      <c r="B1225" t="s">
        <v>5232</v>
      </c>
      <c r="C1225" t="s">
        <v>2357</v>
      </c>
      <c r="D1225" t="str">
        <f>MID(Table1[[#This Row],[Product ID]],5,2)</f>
        <v>AR</v>
      </c>
      <c r="E1225" t="str">
        <f>LEFT(Table1[[#This Row],[Product ID]],3)</f>
        <v>OFF</v>
      </c>
      <c r="F1225" s="10">
        <f>VLOOKUP(Table1[[#This Row],[Order ID]],Mapping!H1225:J9016,3,0)</f>
        <v>41234</v>
      </c>
      <c r="G1225" s="10">
        <f>VLOOKUP(Table1[[#This Row],[Order ID]],Mapping!H1225:K9016,4,0)</f>
        <v>41240</v>
      </c>
      <c r="H1225" t="str">
        <f>INDEX(Mapping!$B$2:$T$7793,MATCH(Data!$A1225,Mapping!$B$3:$B$7793,0),MATCH(Data!$H$1,Mapping!$B$2:$T$2,0))</f>
        <v>Standard Class</v>
      </c>
      <c r="I1225" t="str">
        <f>INDEX(Mapping!$B$2:$T$7793,MATCH(Data!$A1225,Mapping!$B$3:$B$7793,0),MATCH(Data!$I$1,Mapping!$B$2:$T$2,0))</f>
        <v>Consumer</v>
      </c>
      <c r="J1225">
        <f>VLOOKUP($A1225,Mapping!$X$3:$Y$7793,2,0)</f>
        <v>76106</v>
      </c>
      <c r="K1225" t="str">
        <f>VLOOKUP($J1225,Mapping!$AB$3:$AC$475,2,0)</f>
        <v>Madison</v>
      </c>
      <c r="L1225" t="str">
        <f>VLOOKUP($K1225,Mapping!$AF$3:$AG$475,2,0)</f>
        <v>Wisconsin</v>
      </c>
      <c r="M1225" t="str">
        <f>VLOOKUP($L1225,Mapping!$AI$3:$AJ$48,2,0)</f>
        <v>United States</v>
      </c>
      <c r="N1225" t="str">
        <f>VLOOKUP($L1225,Mapping!$AI$3:$AK$48,3,0)</f>
        <v>Central</v>
      </c>
      <c r="O1225" t="str">
        <f>VLOOKUP(Table1[[#This Row],[Column1]],Mapping!$AM$8:$AN$11,2,0)</f>
        <v>Office Supplies</v>
      </c>
      <c r="P1225" t="str">
        <f>VLOOKUP(Table1[[#This Row],[Column3]],Mapping!$AP$5:$AQ$22,2,0)</f>
        <v>Art</v>
      </c>
      <c r="Q1225">
        <v>5.3440000000000003</v>
      </c>
      <c r="R1225">
        <v>2</v>
      </c>
      <c r="S1225">
        <v>0.73479999999999923</v>
      </c>
    </row>
    <row r="1226" spans="1:19" x14ac:dyDescent="0.35">
      <c r="A1226">
        <v>6837</v>
      </c>
      <c r="B1226" t="s">
        <v>5232</v>
      </c>
      <c r="C1226" t="s">
        <v>20</v>
      </c>
      <c r="D1226" t="str">
        <f>MID(Table1[[#This Row],[Product ID]],5,2)</f>
        <v>BI</v>
      </c>
      <c r="E1226" t="str">
        <f>LEFT(Table1[[#This Row],[Product ID]],3)</f>
        <v>OFF</v>
      </c>
      <c r="F1226" s="10">
        <f>VLOOKUP(Table1[[#This Row],[Order ID]],Mapping!H1226:J9017,3,0)</f>
        <v>41234</v>
      </c>
      <c r="G1226" s="10">
        <f>VLOOKUP(Table1[[#This Row],[Order ID]],Mapping!H1226:K9017,4,0)</f>
        <v>41240</v>
      </c>
      <c r="H1226" t="str">
        <f>INDEX(Mapping!$B$2:$T$7793,MATCH(Data!$A1226,Mapping!$B$3:$B$7793,0),MATCH(Data!$H$1,Mapping!$B$2:$T$2,0))</f>
        <v>Standard Class</v>
      </c>
      <c r="I1226" t="str">
        <f>INDEX(Mapping!$B$2:$T$7793,MATCH(Data!$A1226,Mapping!$B$3:$B$7793,0),MATCH(Data!$I$1,Mapping!$B$2:$T$2,0))</f>
        <v>Corporate</v>
      </c>
      <c r="J1226">
        <f>VLOOKUP($A1226,Mapping!$X$3:$Y$7793,2,0)</f>
        <v>76106</v>
      </c>
      <c r="K1226" t="str">
        <f>VLOOKUP($J1226,Mapping!$AB$3:$AC$475,2,0)</f>
        <v>Madison</v>
      </c>
      <c r="L1226" t="str">
        <f>VLOOKUP($K1226,Mapping!$AF$3:$AG$475,2,0)</f>
        <v>Wisconsin</v>
      </c>
      <c r="M1226" t="str">
        <f>VLOOKUP($L1226,Mapping!$AI$3:$AJ$48,2,0)</f>
        <v>United States</v>
      </c>
      <c r="N1226" t="str">
        <f>VLOOKUP($L1226,Mapping!$AI$3:$AK$48,3,0)</f>
        <v>Central</v>
      </c>
      <c r="O1226" t="str">
        <f>VLOOKUP(Table1[[#This Row],[Column1]],Mapping!$AM$8:$AN$11,2,0)</f>
        <v>Office Supplies</v>
      </c>
      <c r="P1226" t="str">
        <f>VLOOKUP(Table1[[#This Row],[Column3]],Mapping!$AP$5:$AQ$22,2,0)</f>
        <v>Binders</v>
      </c>
      <c r="Q1226">
        <v>1.6959999999999997</v>
      </c>
      <c r="R1226">
        <v>2</v>
      </c>
      <c r="S1226">
        <v>-2.5440000000000005</v>
      </c>
    </row>
    <row r="1227" spans="1:19" x14ac:dyDescent="0.35">
      <c r="A1227">
        <v>6838</v>
      </c>
      <c r="B1227" t="s">
        <v>5232</v>
      </c>
      <c r="C1227" t="s">
        <v>5005</v>
      </c>
      <c r="D1227" t="str">
        <f>MID(Table1[[#This Row],[Product ID]],5,2)</f>
        <v>AP</v>
      </c>
      <c r="E1227" t="str">
        <f>LEFT(Table1[[#This Row],[Product ID]],3)</f>
        <v>OFF</v>
      </c>
      <c r="F1227" s="10">
        <f>VLOOKUP(Table1[[#This Row],[Order ID]],Mapping!H1227:J9018,3,0)</f>
        <v>41234</v>
      </c>
      <c r="G1227" s="10">
        <f>VLOOKUP(Table1[[#This Row],[Order ID]],Mapping!H1227:K9018,4,0)</f>
        <v>41240</v>
      </c>
      <c r="H1227" t="str">
        <f>INDEX(Mapping!$B$2:$T$7793,MATCH(Data!$A1227,Mapping!$B$3:$B$7793,0),MATCH(Data!$H$1,Mapping!$B$2:$T$2,0))</f>
        <v>Standard Class</v>
      </c>
      <c r="I1227" t="str">
        <f>INDEX(Mapping!$B$2:$T$7793,MATCH(Data!$A1227,Mapping!$B$3:$B$7793,0),MATCH(Data!$I$1,Mapping!$B$2:$T$2,0))</f>
        <v>Corporate</v>
      </c>
      <c r="J1227">
        <f>VLOOKUP($A1227,Mapping!$X$3:$Y$7793,2,0)</f>
        <v>76106</v>
      </c>
      <c r="K1227" t="str">
        <f>VLOOKUP($J1227,Mapping!$AB$3:$AC$475,2,0)</f>
        <v>Madison</v>
      </c>
      <c r="L1227" t="str">
        <f>VLOOKUP($K1227,Mapping!$AF$3:$AG$475,2,0)</f>
        <v>Wisconsin</v>
      </c>
      <c r="M1227" t="str">
        <f>VLOOKUP($L1227,Mapping!$AI$3:$AJ$48,2,0)</f>
        <v>United States</v>
      </c>
      <c r="N1227" t="str">
        <f>VLOOKUP($L1227,Mapping!$AI$3:$AK$48,3,0)</f>
        <v>Central</v>
      </c>
      <c r="O1227" t="str">
        <f>VLOOKUP(Table1[[#This Row],[Column1]],Mapping!$AM$8:$AN$11,2,0)</f>
        <v>Office Supplies</v>
      </c>
      <c r="P1227" t="str">
        <f>VLOOKUP(Table1[[#This Row],[Column3]],Mapping!$AP$5:$AQ$22,2,0)</f>
        <v>Appliances</v>
      </c>
      <c r="Q1227">
        <v>24.587999999999994</v>
      </c>
      <c r="R1227">
        <v>3</v>
      </c>
      <c r="S1227">
        <v>-67.617000000000019</v>
      </c>
    </row>
    <row r="1228" spans="1:19" x14ac:dyDescent="0.35">
      <c r="A1228">
        <v>6839</v>
      </c>
      <c r="B1228" t="s">
        <v>5232</v>
      </c>
      <c r="C1228" t="s">
        <v>495</v>
      </c>
      <c r="D1228" t="str">
        <f>MID(Table1[[#This Row],[Product ID]],5,2)</f>
        <v>BI</v>
      </c>
      <c r="E1228" t="str">
        <f>LEFT(Table1[[#This Row],[Product ID]],3)</f>
        <v>OFF</v>
      </c>
      <c r="F1228" s="10">
        <f>VLOOKUP(Table1[[#This Row],[Order ID]],Mapping!H1228:J9019,3,0)</f>
        <v>41234</v>
      </c>
      <c r="G1228" s="10">
        <f>VLOOKUP(Table1[[#This Row],[Order ID]],Mapping!H1228:K9019,4,0)</f>
        <v>41240</v>
      </c>
      <c r="H1228" t="str">
        <f>INDEX(Mapping!$B$2:$T$7793,MATCH(Data!$A1228,Mapping!$B$3:$B$7793,0),MATCH(Data!$H$1,Mapping!$B$2:$T$2,0))</f>
        <v>Standard Class</v>
      </c>
      <c r="I1228" t="str">
        <f>INDEX(Mapping!$B$2:$T$7793,MATCH(Data!$A1228,Mapping!$B$3:$B$7793,0),MATCH(Data!$I$1,Mapping!$B$2:$T$2,0))</f>
        <v>Corporate</v>
      </c>
      <c r="J1228">
        <f>VLOOKUP($A1228,Mapping!$X$3:$Y$7793,2,0)</f>
        <v>76106</v>
      </c>
      <c r="K1228" t="str">
        <f>VLOOKUP($J1228,Mapping!$AB$3:$AC$475,2,0)</f>
        <v>Madison</v>
      </c>
      <c r="L1228" t="str">
        <f>VLOOKUP($K1228,Mapping!$AF$3:$AG$475,2,0)</f>
        <v>Wisconsin</v>
      </c>
      <c r="M1228" t="str">
        <f>VLOOKUP($L1228,Mapping!$AI$3:$AJ$48,2,0)</f>
        <v>United States</v>
      </c>
      <c r="N1228" t="str">
        <f>VLOOKUP($L1228,Mapping!$AI$3:$AK$48,3,0)</f>
        <v>Central</v>
      </c>
      <c r="O1228" t="str">
        <f>VLOOKUP(Table1[[#This Row],[Column1]],Mapping!$AM$8:$AN$11,2,0)</f>
        <v>Office Supplies</v>
      </c>
      <c r="P1228" t="str">
        <f>VLOOKUP(Table1[[#This Row],[Column3]],Mapping!$AP$5:$AQ$22,2,0)</f>
        <v>Binders</v>
      </c>
      <c r="Q1228">
        <v>7.9799999999999986</v>
      </c>
      <c r="R1228">
        <v>5</v>
      </c>
      <c r="S1228">
        <v>-13.167000000000002</v>
      </c>
    </row>
    <row r="1229" spans="1:19" x14ac:dyDescent="0.35">
      <c r="A1229">
        <v>5971</v>
      </c>
      <c r="B1229" t="s">
        <v>4745</v>
      </c>
      <c r="C1229" t="s">
        <v>2465</v>
      </c>
      <c r="D1229" t="str">
        <f>MID(Table1[[#This Row],[Product ID]],5,2)</f>
        <v>PA</v>
      </c>
      <c r="E1229" t="str">
        <f>LEFT(Table1[[#This Row],[Product ID]],3)</f>
        <v>OFF</v>
      </c>
      <c r="F1229" s="10">
        <f>VLOOKUP(Table1[[#This Row],[Order ID]],Mapping!H1229:J9020,3,0)</f>
        <v>41243</v>
      </c>
      <c r="G1229" s="10">
        <f>VLOOKUP(Table1[[#This Row],[Order ID]],Mapping!H1229:K9020,4,0)</f>
        <v>41245</v>
      </c>
      <c r="H1229" t="str">
        <f>INDEX(Mapping!$B$2:$T$7793,MATCH(Data!$A1229,Mapping!$B$3:$B$7793,0),MATCH(Data!$H$1,Mapping!$B$2:$T$2,0))</f>
        <v>Second Class</v>
      </c>
      <c r="I1229" t="str">
        <f>INDEX(Mapping!$B$2:$T$7793,MATCH(Data!$A1229,Mapping!$B$3:$B$7793,0),MATCH(Data!$I$1,Mapping!$B$2:$T$2,0))</f>
        <v>Consumer</v>
      </c>
      <c r="J1229">
        <f>VLOOKUP($A1229,Mapping!$X$3:$Y$7793,2,0)</f>
        <v>89115</v>
      </c>
      <c r="K1229" t="str">
        <f>VLOOKUP($J1229,Mapping!$AB$3:$AC$475,2,0)</f>
        <v>Montgomery</v>
      </c>
      <c r="L1229" t="str">
        <f>VLOOKUP($K1229,Mapping!$AF$3:$AG$475,2,0)</f>
        <v>Alabama</v>
      </c>
      <c r="M1229" t="str">
        <f>VLOOKUP($L1229,Mapping!$AI$3:$AJ$48,2,0)</f>
        <v>United States</v>
      </c>
      <c r="N1229" t="str">
        <f>VLOOKUP($L1229,Mapping!$AI$3:$AK$48,3,0)</f>
        <v>South</v>
      </c>
      <c r="O1229" t="str">
        <f>VLOOKUP(Table1[[#This Row],[Column1]],Mapping!$AM$8:$AN$11,2,0)</f>
        <v>Office Supplies</v>
      </c>
      <c r="P1229" t="str">
        <f>VLOOKUP(Table1[[#This Row],[Column3]],Mapping!$AP$5:$AQ$22,2,0)</f>
        <v>Paper</v>
      </c>
      <c r="Q1229">
        <v>25.92</v>
      </c>
      <c r="R1229">
        <v>4</v>
      </c>
      <c r="S1229">
        <v>12.441600000000001</v>
      </c>
    </row>
    <row r="1230" spans="1:19" x14ac:dyDescent="0.35">
      <c r="A1230">
        <v>4037</v>
      </c>
      <c r="B1230" t="s">
        <v>3611</v>
      </c>
      <c r="C1230" t="s">
        <v>382</v>
      </c>
      <c r="D1230" t="str">
        <f>MID(Table1[[#This Row],[Product ID]],5,2)</f>
        <v>AR</v>
      </c>
      <c r="E1230" t="str">
        <f>LEFT(Table1[[#This Row],[Product ID]],3)</f>
        <v>OFF</v>
      </c>
      <c r="F1230" s="10">
        <f>VLOOKUP(Table1[[#This Row],[Order ID]],Mapping!H1230:J9021,3,0)</f>
        <v>40976</v>
      </c>
      <c r="G1230" s="10">
        <f>VLOOKUP(Table1[[#This Row],[Order ID]],Mapping!H1230:K9021,4,0)</f>
        <v>40978</v>
      </c>
      <c r="H1230" t="str">
        <f>INDEX(Mapping!$B$2:$T$7793,MATCH(Data!$A1230,Mapping!$B$3:$B$7793,0),MATCH(Data!$H$1,Mapping!$B$2:$T$2,0))</f>
        <v>Second Class</v>
      </c>
      <c r="I1230" t="str">
        <f>INDEX(Mapping!$B$2:$T$7793,MATCH(Data!$A1230,Mapping!$B$3:$B$7793,0),MATCH(Data!$I$1,Mapping!$B$2:$T$2,0))</f>
        <v>Corporate</v>
      </c>
      <c r="J1230">
        <f>VLOOKUP($A1230,Mapping!$X$3:$Y$7793,2,0)</f>
        <v>81001</v>
      </c>
      <c r="K1230" t="str">
        <f>VLOOKUP($J1230,Mapping!$AB$3:$AC$475,2,0)</f>
        <v>Grapevine</v>
      </c>
      <c r="L1230" t="str">
        <f>VLOOKUP($K1230,Mapping!$AF$3:$AG$475,2,0)</f>
        <v>Texas</v>
      </c>
      <c r="M1230" t="str">
        <f>VLOOKUP($L1230,Mapping!$AI$3:$AJ$48,2,0)</f>
        <v>United States</v>
      </c>
      <c r="N1230" t="str">
        <f>VLOOKUP($L1230,Mapping!$AI$3:$AK$48,3,0)</f>
        <v>Central</v>
      </c>
      <c r="O1230" t="str">
        <f>VLOOKUP(Table1[[#This Row],[Column1]],Mapping!$AM$8:$AN$11,2,0)</f>
        <v>Office Supplies</v>
      </c>
      <c r="P1230" t="str">
        <f>VLOOKUP(Table1[[#This Row],[Column3]],Mapping!$AP$5:$AQ$22,2,0)</f>
        <v>Art</v>
      </c>
      <c r="Q1230">
        <v>3.4079999999999999</v>
      </c>
      <c r="R1230">
        <v>1</v>
      </c>
      <c r="S1230">
        <v>0.89459999999999995</v>
      </c>
    </row>
    <row r="1231" spans="1:19" x14ac:dyDescent="0.35">
      <c r="A1231">
        <v>2922</v>
      </c>
      <c r="B1231" t="s">
        <v>2883</v>
      </c>
      <c r="C1231" t="s">
        <v>2884</v>
      </c>
      <c r="D1231" t="str">
        <f>MID(Table1[[#This Row],[Product ID]],5,2)</f>
        <v>FU</v>
      </c>
      <c r="E1231" t="str">
        <f>LEFT(Table1[[#This Row],[Product ID]],3)</f>
        <v>FUR</v>
      </c>
      <c r="F1231" s="10">
        <f>VLOOKUP(Table1[[#This Row],[Order ID]],Mapping!H1231:J9022,3,0)</f>
        <v>41032</v>
      </c>
      <c r="G1231" s="10">
        <f>VLOOKUP(Table1[[#This Row],[Order ID]],Mapping!H1231:K9022,4,0)</f>
        <v>41037</v>
      </c>
      <c r="H1231" t="str">
        <f>INDEX(Mapping!$B$2:$T$7793,MATCH(Data!$A1231,Mapping!$B$3:$B$7793,0),MATCH(Data!$H$1,Mapping!$B$2:$T$2,0))</f>
        <v>Second Class</v>
      </c>
      <c r="I1231" t="str">
        <f>INDEX(Mapping!$B$2:$T$7793,MATCH(Data!$A1231,Mapping!$B$3:$B$7793,0),MATCH(Data!$I$1,Mapping!$B$2:$T$2,0))</f>
        <v>Consumer</v>
      </c>
      <c r="J1231">
        <f>VLOOKUP($A1231,Mapping!$X$3:$Y$7793,2,0)</f>
        <v>91911</v>
      </c>
      <c r="K1231" t="str">
        <f>VLOOKUP($J1231,Mapping!$AB$3:$AC$475,2,0)</f>
        <v>Fargo</v>
      </c>
      <c r="L1231" t="str">
        <f>VLOOKUP($K1231,Mapping!$AF$3:$AG$475,2,0)</f>
        <v>North Dakota</v>
      </c>
      <c r="M1231" t="str">
        <f>VLOOKUP($L1231,Mapping!$AI$3:$AJ$48,2,0)</f>
        <v>United States</v>
      </c>
      <c r="N1231" t="str">
        <f>VLOOKUP($L1231,Mapping!$AI$3:$AK$48,3,0)</f>
        <v>Central</v>
      </c>
      <c r="O1231" t="str">
        <f>VLOOKUP(Table1[[#This Row],[Column1]],Mapping!$AM$8:$AN$11,2,0)</f>
        <v>Furniture</v>
      </c>
      <c r="P1231" t="str">
        <f>VLOOKUP(Table1[[#This Row],[Column3]],Mapping!$AP$5:$AQ$22,2,0)</f>
        <v>Furnishings</v>
      </c>
      <c r="Q1231">
        <v>665.88</v>
      </c>
      <c r="R1231">
        <v>6</v>
      </c>
      <c r="S1231">
        <v>106.54079999999999</v>
      </c>
    </row>
    <row r="1232" spans="1:19" x14ac:dyDescent="0.35">
      <c r="A1232">
        <v>4559</v>
      </c>
      <c r="B1232" t="s">
        <v>3947</v>
      </c>
      <c r="C1232" t="s">
        <v>3845</v>
      </c>
      <c r="D1232" t="str">
        <f>MID(Table1[[#This Row],[Product ID]],5,2)</f>
        <v>TA</v>
      </c>
      <c r="E1232" t="str">
        <f>LEFT(Table1[[#This Row],[Product ID]],3)</f>
        <v>FUR</v>
      </c>
      <c r="F1232" s="10">
        <f>VLOOKUP(Table1[[#This Row],[Order ID]],Mapping!H1232:J9023,3,0)</f>
        <v>41214</v>
      </c>
      <c r="G1232" s="10">
        <f>VLOOKUP(Table1[[#This Row],[Order ID]],Mapping!H1232:K9023,4,0)</f>
        <v>41221</v>
      </c>
      <c r="H1232" t="str">
        <f>INDEX(Mapping!$B$2:$T$7793,MATCH(Data!$A1232,Mapping!$B$3:$B$7793,0),MATCH(Data!$H$1,Mapping!$B$2:$T$2,0))</f>
        <v>Standard Class</v>
      </c>
      <c r="I1232" t="str">
        <f>INDEX(Mapping!$B$2:$T$7793,MATCH(Data!$A1232,Mapping!$B$3:$B$7793,0),MATCH(Data!$I$1,Mapping!$B$2:$T$2,0))</f>
        <v>Corporate</v>
      </c>
      <c r="J1232">
        <f>VLOOKUP($A1232,Mapping!$X$3:$Y$7793,2,0)</f>
        <v>72032</v>
      </c>
      <c r="K1232" t="str">
        <f>VLOOKUP($J1232,Mapping!$AB$3:$AC$475,2,0)</f>
        <v>El Cajon</v>
      </c>
      <c r="L1232" t="str">
        <f>VLOOKUP($K1232,Mapping!$AF$3:$AG$475,2,0)</f>
        <v>California</v>
      </c>
      <c r="M1232" t="str">
        <f>VLOOKUP($L1232,Mapping!$AI$3:$AJ$48,2,0)</f>
        <v>United States</v>
      </c>
      <c r="N1232" t="str">
        <f>VLOOKUP($L1232,Mapping!$AI$3:$AK$48,3,0)</f>
        <v>West</v>
      </c>
      <c r="O1232" t="str">
        <f>VLOOKUP(Table1[[#This Row],[Column1]],Mapping!$AM$8:$AN$11,2,0)</f>
        <v>Furniture</v>
      </c>
      <c r="P1232" t="str">
        <f>VLOOKUP(Table1[[#This Row],[Column3]],Mapping!$AP$5:$AQ$22,2,0)</f>
        <v>Tables</v>
      </c>
      <c r="Q1232">
        <v>301.95999999999998</v>
      </c>
      <c r="R1232">
        <v>2</v>
      </c>
      <c r="S1232">
        <v>45.293999999999983</v>
      </c>
    </row>
    <row r="1233" spans="1:19" x14ac:dyDescent="0.35">
      <c r="A1233">
        <v>5066</v>
      </c>
      <c r="B1233" t="s">
        <v>4236</v>
      </c>
      <c r="C1233" t="s">
        <v>1342</v>
      </c>
      <c r="D1233" t="str">
        <f>MID(Table1[[#This Row],[Product ID]],5,2)</f>
        <v>PH</v>
      </c>
      <c r="E1233" t="str">
        <f>LEFT(Table1[[#This Row],[Product ID]],3)</f>
        <v>TEC</v>
      </c>
      <c r="F1233" s="10">
        <f>VLOOKUP(Table1[[#This Row],[Order ID]],Mapping!H1233:J9024,3,0)</f>
        <v>41150</v>
      </c>
      <c r="G1233" s="10">
        <f>VLOOKUP(Table1[[#This Row],[Order ID]],Mapping!H1233:K9024,4,0)</f>
        <v>41154</v>
      </c>
      <c r="H1233" t="str">
        <f>INDEX(Mapping!$B$2:$T$7793,MATCH(Data!$A1233,Mapping!$B$3:$B$7793,0),MATCH(Data!$H$1,Mapping!$B$2:$T$2,0))</f>
        <v>Standard Class</v>
      </c>
      <c r="I1233" t="str">
        <f>INDEX(Mapping!$B$2:$T$7793,MATCH(Data!$A1233,Mapping!$B$3:$B$7793,0),MATCH(Data!$I$1,Mapping!$B$2:$T$2,0))</f>
        <v>Home Office</v>
      </c>
      <c r="J1233">
        <f>VLOOKUP($A1233,Mapping!$X$3:$Y$7793,2,0)</f>
        <v>48234</v>
      </c>
      <c r="K1233" t="str">
        <f>VLOOKUP($J1233,Mapping!$AB$3:$AC$475,2,0)</f>
        <v>Chester</v>
      </c>
      <c r="L1233" t="str">
        <f>VLOOKUP($K1233,Mapping!$AF$3:$AG$475,2,0)</f>
        <v>Pennsylvania</v>
      </c>
      <c r="M1233" t="str">
        <f>VLOOKUP($L1233,Mapping!$AI$3:$AJ$48,2,0)</f>
        <v>United States</v>
      </c>
      <c r="N1233" t="str">
        <f>VLOOKUP($L1233,Mapping!$AI$3:$AK$48,3,0)</f>
        <v>East</v>
      </c>
      <c r="O1233" t="str">
        <f>VLOOKUP(Table1[[#This Row],[Column1]],Mapping!$AM$8:$AN$11,2,0)</f>
        <v>Technology</v>
      </c>
      <c r="P1233" t="str">
        <f>VLOOKUP(Table1[[#This Row],[Column3]],Mapping!$AP$5:$AQ$22,2,0)</f>
        <v>Phones</v>
      </c>
      <c r="Q1233">
        <v>131.97999999999999</v>
      </c>
      <c r="R1233">
        <v>2</v>
      </c>
      <c r="S1233">
        <v>35.634600000000006</v>
      </c>
    </row>
    <row r="1234" spans="1:19" x14ac:dyDescent="0.35">
      <c r="A1234">
        <v>5067</v>
      </c>
      <c r="B1234" t="s">
        <v>4236</v>
      </c>
      <c r="C1234" t="s">
        <v>1311</v>
      </c>
      <c r="D1234" t="str">
        <f>MID(Table1[[#This Row],[Product ID]],5,2)</f>
        <v>AC</v>
      </c>
      <c r="E1234" t="str">
        <f>LEFT(Table1[[#This Row],[Product ID]],3)</f>
        <v>TEC</v>
      </c>
      <c r="F1234" s="10">
        <f>VLOOKUP(Table1[[#This Row],[Order ID]],Mapping!H1234:J9025,3,0)</f>
        <v>41150</v>
      </c>
      <c r="G1234" s="10">
        <f>VLOOKUP(Table1[[#This Row],[Order ID]],Mapping!H1234:K9025,4,0)</f>
        <v>41154</v>
      </c>
      <c r="H1234" t="str">
        <f>INDEX(Mapping!$B$2:$T$7793,MATCH(Data!$A1234,Mapping!$B$3:$B$7793,0),MATCH(Data!$H$1,Mapping!$B$2:$T$2,0))</f>
        <v>Standard Class</v>
      </c>
      <c r="I1234" t="str">
        <f>INDEX(Mapping!$B$2:$T$7793,MATCH(Data!$A1234,Mapping!$B$3:$B$7793,0),MATCH(Data!$I$1,Mapping!$B$2:$T$2,0))</f>
        <v>Home Office</v>
      </c>
      <c r="J1234">
        <f>VLOOKUP($A1234,Mapping!$X$3:$Y$7793,2,0)</f>
        <v>48234</v>
      </c>
      <c r="K1234" t="str">
        <f>VLOOKUP($J1234,Mapping!$AB$3:$AC$475,2,0)</f>
        <v>Chester</v>
      </c>
      <c r="L1234" t="str">
        <f>VLOOKUP($K1234,Mapping!$AF$3:$AG$475,2,0)</f>
        <v>Pennsylvania</v>
      </c>
      <c r="M1234" t="str">
        <f>VLOOKUP($L1234,Mapping!$AI$3:$AJ$48,2,0)</f>
        <v>United States</v>
      </c>
      <c r="N1234" t="str">
        <f>VLOOKUP($L1234,Mapping!$AI$3:$AK$48,3,0)</f>
        <v>East</v>
      </c>
      <c r="O1234" t="str">
        <f>VLOOKUP(Table1[[#This Row],[Column1]],Mapping!$AM$8:$AN$11,2,0)</f>
        <v>Technology</v>
      </c>
      <c r="P1234" t="str">
        <f>VLOOKUP(Table1[[#This Row],[Column3]],Mapping!$AP$5:$AQ$22,2,0)</f>
        <v>Accessories</v>
      </c>
      <c r="Q1234">
        <v>114.52</v>
      </c>
      <c r="R1234">
        <v>7</v>
      </c>
      <c r="S1234">
        <v>11.451999999999995</v>
      </c>
    </row>
    <row r="1235" spans="1:19" x14ac:dyDescent="0.35">
      <c r="A1235">
        <v>6012</v>
      </c>
      <c r="B1235" t="s">
        <v>4768</v>
      </c>
      <c r="C1235" t="s">
        <v>2560</v>
      </c>
      <c r="D1235" t="str">
        <f>MID(Table1[[#This Row],[Product ID]],5,2)</f>
        <v>AR</v>
      </c>
      <c r="E1235" t="str">
        <f>LEFT(Table1[[#This Row],[Product ID]],3)</f>
        <v>OFF</v>
      </c>
      <c r="F1235" s="10">
        <f>VLOOKUP(Table1[[#This Row],[Order ID]],Mapping!H1235:J9026,3,0)</f>
        <v>40913</v>
      </c>
      <c r="G1235" s="10">
        <f>VLOOKUP(Table1[[#This Row],[Order ID]],Mapping!H1235:K9026,4,0)</f>
        <v>40918</v>
      </c>
      <c r="H1235" t="str">
        <f>INDEX(Mapping!$B$2:$T$7793,MATCH(Data!$A1235,Mapping!$B$3:$B$7793,0),MATCH(Data!$H$1,Mapping!$B$2:$T$2,0))</f>
        <v>Standard Class</v>
      </c>
      <c r="I1235" t="str">
        <f>INDEX(Mapping!$B$2:$T$7793,MATCH(Data!$A1235,Mapping!$B$3:$B$7793,0),MATCH(Data!$I$1,Mapping!$B$2:$T$2,0))</f>
        <v>Corporate</v>
      </c>
      <c r="J1235">
        <f>VLOOKUP($A1235,Mapping!$X$3:$Y$7793,2,0)</f>
        <v>10009</v>
      </c>
      <c r="K1235" t="str">
        <f>VLOOKUP($J1235,Mapping!$AB$3:$AC$475,2,0)</f>
        <v>Saint Paul</v>
      </c>
      <c r="L1235" t="str">
        <f>VLOOKUP($K1235,Mapping!$AF$3:$AG$475,2,0)</f>
        <v>Minnesota</v>
      </c>
      <c r="M1235" t="str">
        <f>VLOOKUP($L1235,Mapping!$AI$3:$AJ$48,2,0)</f>
        <v>United States</v>
      </c>
      <c r="N1235" t="str">
        <f>VLOOKUP($L1235,Mapping!$AI$3:$AK$48,3,0)</f>
        <v>Central</v>
      </c>
      <c r="O1235" t="str">
        <f>VLOOKUP(Table1[[#This Row],[Column1]],Mapping!$AM$8:$AN$11,2,0)</f>
        <v>Office Supplies</v>
      </c>
      <c r="P1235" t="str">
        <f>VLOOKUP(Table1[[#This Row],[Column3]],Mapping!$AP$5:$AQ$22,2,0)</f>
        <v>Art</v>
      </c>
      <c r="Q1235">
        <v>59.519999999999996</v>
      </c>
      <c r="R1235">
        <v>3</v>
      </c>
      <c r="S1235">
        <v>15.475200000000001</v>
      </c>
    </row>
    <row r="1236" spans="1:19" x14ac:dyDescent="0.35">
      <c r="A1236">
        <v>6013</v>
      </c>
      <c r="B1236" t="s">
        <v>4768</v>
      </c>
      <c r="C1236" t="s">
        <v>2115</v>
      </c>
      <c r="D1236" t="str">
        <f>MID(Table1[[#This Row],[Product ID]],5,2)</f>
        <v>EN</v>
      </c>
      <c r="E1236" t="str">
        <f>LEFT(Table1[[#This Row],[Product ID]],3)</f>
        <v>OFF</v>
      </c>
      <c r="F1236" s="10">
        <f>VLOOKUP(Table1[[#This Row],[Order ID]],Mapping!H1236:J9027,3,0)</f>
        <v>40913</v>
      </c>
      <c r="G1236" s="10">
        <f>VLOOKUP(Table1[[#This Row],[Order ID]],Mapping!H1236:K9027,4,0)</f>
        <v>40918</v>
      </c>
      <c r="H1236" t="str">
        <f>INDEX(Mapping!$B$2:$T$7793,MATCH(Data!$A1236,Mapping!$B$3:$B$7793,0),MATCH(Data!$H$1,Mapping!$B$2:$T$2,0))</f>
        <v>Standard Class</v>
      </c>
      <c r="I1236" t="str">
        <f>INDEX(Mapping!$B$2:$T$7793,MATCH(Data!$A1236,Mapping!$B$3:$B$7793,0),MATCH(Data!$I$1,Mapping!$B$2:$T$2,0))</f>
        <v>Corporate</v>
      </c>
      <c r="J1236">
        <f>VLOOKUP($A1236,Mapping!$X$3:$Y$7793,2,0)</f>
        <v>10009</v>
      </c>
      <c r="K1236" t="str">
        <f>VLOOKUP($J1236,Mapping!$AB$3:$AC$475,2,0)</f>
        <v>Saint Paul</v>
      </c>
      <c r="L1236" t="str">
        <f>VLOOKUP($K1236,Mapping!$AF$3:$AG$475,2,0)</f>
        <v>Minnesota</v>
      </c>
      <c r="M1236" t="str">
        <f>VLOOKUP($L1236,Mapping!$AI$3:$AJ$48,2,0)</f>
        <v>United States</v>
      </c>
      <c r="N1236" t="str">
        <f>VLOOKUP($L1236,Mapping!$AI$3:$AK$48,3,0)</f>
        <v>Central</v>
      </c>
      <c r="O1236" t="str">
        <f>VLOOKUP(Table1[[#This Row],[Column1]],Mapping!$AM$8:$AN$11,2,0)</f>
        <v>Office Supplies</v>
      </c>
      <c r="P1236" t="str">
        <f>VLOOKUP(Table1[[#This Row],[Column3]],Mapping!$AP$5:$AQ$22,2,0)</f>
        <v>Envelopes</v>
      </c>
      <c r="Q1236">
        <v>17.48</v>
      </c>
      <c r="R1236">
        <v>2</v>
      </c>
      <c r="S1236">
        <v>8.2156000000000002</v>
      </c>
    </row>
    <row r="1237" spans="1:19" x14ac:dyDescent="0.35">
      <c r="A1237">
        <v>6014</v>
      </c>
      <c r="B1237" t="s">
        <v>4768</v>
      </c>
      <c r="C1237" t="s">
        <v>1935</v>
      </c>
      <c r="D1237" t="str">
        <f>MID(Table1[[#This Row],[Product ID]],5,2)</f>
        <v>BI</v>
      </c>
      <c r="E1237" t="str">
        <f>LEFT(Table1[[#This Row],[Product ID]],3)</f>
        <v>OFF</v>
      </c>
      <c r="F1237" s="10">
        <f>VLOOKUP(Table1[[#This Row],[Order ID]],Mapping!H1237:J9028,3,0)</f>
        <v>40913</v>
      </c>
      <c r="G1237" s="10">
        <f>VLOOKUP(Table1[[#This Row],[Order ID]],Mapping!H1237:K9028,4,0)</f>
        <v>40918</v>
      </c>
      <c r="H1237" t="str">
        <f>INDEX(Mapping!$B$2:$T$7793,MATCH(Data!$A1237,Mapping!$B$3:$B$7793,0),MATCH(Data!$H$1,Mapping!$B$2:$T$2,0))</f>
        <v>Standard Class</v>
      </c>
      <c r="I1237" t="str">
        <f>INDEX(Mapping!$B$2:$T$7793,MATCH(Data!$A1237,Mapping!$B$3:$B$7793,0),MATCH(Data!$I$1,Mapping!$B$2:$T$2,0))</f>
        <v>Corporate</v>
      </c>
      <c r="J1237">
        <f>VLOOKUP($A1237,Mapping!$X$3:$Y$7793,2,0)</f>
        <v>10009</v>
      </c>
      <c r="K1237" t="str">
        <f>VLOOKUP($J1237,Mapping!$AB$3:$AC$475,2,0)</f>
        <v>Saint Paul</v>
      </c>
      <c r="L1237" t="str">
        <f>VLOOKUP($K1237,Mapping!$AF$3:$AG$475,2,0)</f>
        <v>Minnesota</v>
      </c>
      <c r="M1237" t="str">
        <f>VLOOKUP($L1237,Mapping!$AI$3:$AJ$48,2,0)</f>
        <v>United States</v>
      </c>
      <c r="N1237" t="str">
        <f>VLOOKUP($L1237,Mapping!$AI$3:$AK$48,3,0)</f>
        <v>Central</v>
      </c>
      <c r="O1237" t="str">
        <f>VLOOKUP(Table1[[#This Row],[Column1]],Mapping!$AM$8:$AN$11,2,0)</f>
        <v>Office Supplies</v>
      </c>
      <c r="P1237" t="str">
        <f>VLOOKUP(Table1[[#This Row],[Column3]],Mapping!$AP$5:$AQ$22,2,0)</f>
        <v>Binders</v>
      </c>
      <c r="Q1237">
        <v>13.168000000000001</v>
      </c>
      <c r="R1237">
        <v>2</v>
      </c>
      <c r="S1237">
        <v>4.6088000000000005</v>
      </c>
    </row>
    <row r="1238" spans="1:19" x14ac:dyDescent="0.35">
      <c r="A1238">
        <v>782</v>
      </c>
      <c r="B1238" t="s">
        <v>1004</v>
      </c>
      <c r="C1238" t="s">
        <v>1005</v>
      </c>
      <c r="D1238" t="str">
        <f>MID(Table1[[#This Row],[Product ID]],5,2)</f>
        <v>FU</v>
      </c>
      <c r="E1238" t="str">
        <f>LEFT(Table1[[#This Row],[Product ID]],3)</f>
        <v>FUR</v>
      </c>
      <c r="F1238" s="10" t="e">
        <f>VLOOKUP(Table1[[#This Row],[Order ID]],Mapping!H1238:J9029,3,0)</f>
        <v>#N/A</v>
      </c>
      <c r="G1238" s="10" t="e">
        <f>VLOOKUP(Table1[[#This Row],[Order ID]],Mapping!H1238:K9029,4,0)</f>
        <v>#N/A</v>
      </c>
      <c r="H1238" t="str">
        <f>INDEX(Mapping!$B$2:$T$7793,MATCH(Data!$A1238,Mapping!$B$3:$B$7793,0),MATCH(Data!$H$1,Mapping!$B$2:$T$2,0))</f>
        <v>Second Class</v>
      </c>
      <c r="I1238" t="str">
        <f>INDEX(Mapping!$B$2:$T$7793,MATCH(Data!$A1238,Mapping!$B$3:$B$7793,0),MATCH(Data!$I$1,Mapping!$B$2:$T$2,0))</f>
        <v>Home Office</v>
      </c>
      <c r="J1238">
        <f>VLOOKUP($A1238,Mapping!$X$3:$Y$7793,2,0)</f>
        <v>10011</v>
      </c>
      <c r="K1238" t="str">
        <f>VLOOKUP($J1238,Mapping!$AB$3:$AC$475,2,0)</f>
        <v>Omaha</v>
      </c>
      <c r="L1238" t="str">
        <f>VLOOKUP($K1238,Mapping!$AF$3:$AG$475,2,0)</f>
        <v>Nebraska</v>
      </c>
      <c r="M1238" t="str">
        <f>VLOOKUP($L1238,Mapping!$AI$3:$AJ$48,2,0)</f>
        <v>United States</v>
      </c>
      <c r="N1238" t="str">
        <f>VLOOKUP($L1238,Mapping!$AI$3:$AK$48,3,0)</f>
        <v>Central</v>
      </c>
      <c r="O1238" t="str">
        <f>VLOOKUP(Table1[[#This Row],[Column1]],Mapping!$AM$8:$AN$11,2,0)</f>
        <v>Furniture</v>
      </c>
      <c r="P1238" t="str">
        <f>VLOOKUP(Table1[[#This Row],[Column3]],Mapping!$AP$5:$AQ$22,2,0)</f>
        <v>Furnishings</v>
      </c>
      <c r="Q1238">
        <v>13.96</v>
      </c>
      <c r="R1238">
        <v>2</v>
      </c>
      <c r="S1238">
        <v>6.7008000000000001</v>
      </c>
    </row>
    <row r="1239" spans="1:19" x14ac:dyDescent="0.35">
      <c r="A1239">
        <v>783</v>
      </c>
      <c r="B1239" t="s">
        <v>1004</v>
      </c>
      <c r="C1239" t="s">
        <v>1006</v>
      </c>
      <c r="D1239" t="str">
        <f>MID(Table1[[#This Row],[Product ID]],5,2)</f>
        <v>FU</v>
      </c>
      <c r="E1239" t="str">
        <f>LEFT(Table1[[#This Row],[Product ID]],3)</f>
        <v>FUR</v>
      </c>
      <c r="F1239" s="10" t="e">
        <f>VLOOKUP(Table1[[#This Row],[Order ID]],Mapping!H1239:J9030,3,0)</f>
        <v>#N/A</v>
      </c>
      <c r="G1239" s="10" t="e">
        <f>VLOOKUP(Table1[[#This Row],[Order ID]],Mapping!H1239:K9030,4,0)</f>
        <v>#N/A</v>
      </c>
      <c r="H1239" t="str">
        <f>INDEX(Mapping!$B$2:$T$7793,MATCH(Data!$A1239,Mapping!$B$3:$B$7793,0),MATCH(Data!$H$1,Mapping!$B$2:$T$2,0))</f>
        <v>Standard Class</v>
      </c>
      <c r="I1239" t="str">
        <f>INDEX(Mapping!$B$2:$T$7793,MATCH(Data!$A1239,Mapping!$B$3:$B$7793,0),MATCH(Data!$I$1,Mapping!$B$2:$T$2,0))</f>
        <v>Corporate</v>
      </c>
      <c r="J1239">
        <f>VLOOKUP($A1239,Mapping!$X$3:$Y$7793,2,0)</f>
        <v>10011</v>
      </c>
      <c r="K1239" t="str">
        <f>VLOOKUP($J1239,Mapping!$AB$3:$AC$475,2,0)</f>
        <v>Omaha</v>
      </c>
      <c r="L1239" t="str">
        <f>VLOOKUP($K1239,Mapping!$AF$3:$AG$475,2,0)</f>
        <v>Nebraska</v>
      </c>
      <c r="M1239" t="str">
        <f>VLOOKUP($L1239,Mapping!$AI$3:$AJ$48,2,0)</f>
        <v>United States</v>
      </c>
      <c r="N1239" t="str">
        <f>VLOOKUP($L1239,Mapping!$AI$3:$AK$48,3,0)</f>
        <v>Central</v>
      </c>
      <c r="O1239" t="str">
        <f>VLOOKUP(Table1[[#This Row],[Column1]],Mapping!$AM$8:$AN$11,2,0)</f>
        <v>Furniture</v>
      </c>
      <c r="P1239" t="str">
        <f>VLOOKUP(Table1[[#This Row],[Column3]],Mapping!$AP$5:$AQ$22,2,0)</f>
        <v>Furnishings</v>
      </c>
      <c r="Q1239">
        <v>155.82</v>
      </c>
      <c r="R1239">
        <v>3</v>
      </c>
      <c r="S1239">
        <v>63.886200000000002</v>
      </c>
    </row>
    <row r="1240" spans="1:19" x14ac:dyDescent="0.35">
      <c r="A1240">
        <v>784</v>
      </c>
      <c r="B1240" t="s">
        <v>1004</v>
      </c>
      <c r="C1240" t="s">
        <v>1007</v>
      </c>
      <c r="D1240" t="str">
        <f>MID(Table1[[#This Row],[Product ID]],5,2)</f>
        <v>PH</v>
      </c>
      <c r="E1240" t="str">
        <f>LEFT(Table1[[#This Row],[Product ID]],3)</f>
        <v>TEC</v>
      </c>
      <c r="F1240" s="10" t="e">
        <f>VLOOKUP(Table1[[#This Row],[Order ID]],Mapping!H1240:J9031,3,0)</f>
        <v>#N/A</v>
      </c>
      <c r="G1240" s="10" t="e">
        <f>VLOOKUP(Table1[[#This Row],[Order ID]],Mapping!H1240:K9031,4,0)</f>
        <v>#N/A</v>
      </c>
      <c r="H1240" t="str">
        <f>INDEX(Mapping!$B$2:$T$7793,MATCH(Data!$A1240,Mapping!$B$3:$B$7793,0),MATCH(Data!$H$1,Mapping!$B$2:$T$2,0))</f>
        <v>Standard Class</v>
      </c>
      <c r="I1240" t="str">
        <f>INDEX(Mapping!$B$2:$T$7793,MATCH(Data!$A1240,Mapping!$B$3:$B$7793,0),MATCH(Data!$I$1,Mapping!$B$2:$T$2,0))</f>
        <v>Corporate</v>
      </c>
      <c r="J1240">
        <f>VLOOKUP($A1240,Mapping!$X$3:$Y$7793,2,0)</f>
        <v>10011</v>
      </c>
      <c r="K1240" t="str">
        <f>VLOOKUP($J1240,Mapping!$AB$3:$AC$475,2,0)</f>
        <v>Omaha</v>
      </c>
      <c r="L1240" t="str">
        <f>VLOOKUP($K1240,Mapping!$AF$3:$AG$475,2,0)</f>
        <v>Nebraska</v>
      </c>
      <c r="M1240" t="str">
        <f>VLOOKUP($L1240,Mapping!$AI$3:$AJ$48,2,0)</f>
        <v>United States</v>
      </c>
      <c r="N1240" t="str">
        <f>VLOOKUP($L1240,Mapping!$AI$3:$AK$48,3,0)</f>
        <v>Central</v>
      </c>
      <c r="O1240" t="str">
        <f>VLOOKUP(Table1[[#This Row],[Column1]],Mapping!$AM$8:$AN$11,2,0)</f>
        <v>Technology</v>
      </c>
      <c r="P1240" t="str">
        <f>VLOOKUP(Table1[[#This Row],[Column3]],Mapping!$AP$5:$AQ$22,2,0)</f>
        <v>Phones</v>
      </c>
      <c r="Q1240">
        <v>124.94999999999999</v>
      </c>
      <c r="R1240">
        <v>5</v>
      </c>
      <c r="S1240">
        <v>2.4990000000000023</v>
      </c>
    </row>
    <row r="1241" spans="1:19" x14ac:dyDescent="0.35">
      <c r="A1241">
        <v>785</v>
      </c>
      <c r="B1241" t="s">
        <v>1004</v>
      </c>
      <c r="C1241" t="s">
        <v>1008</v>
      </c>
      <c r="D1241" t="str">
        <f>MID(Table1[[#This Row],[Product ID]],5,2)</f>
        <v>ST</v>
      </c>
      <c r="E1241" t="str">
        <f>LEFT(Table1[[#This Row],[Product ID]],3)</f>
        <v>OFF</v>
      </c>
      <c r="F1241" s="10" t="e">
        <f>VLOOKUP(Table1[[#This Row],[Order ID]],Mapping!H1241:J9032,3,0)</f>
        <v>#N/A</v>
      </c>
      <c r="G1241" s="10" t="e">
        <f>VLOOKUP(Table1[[#This Row],[Order ID]],Mapping!H1241:K9032,4,0)</f>
        <v>#N/A</v>
      </c>
      <c r="H1241" t="str">
        <f>INDEX(Mapping!$B$2:$T$7793,MATCH(Data!$A1241,Mapping!$B$3:$B$7793,0),MATCH(Data!$H$1,Mapping!$B$2:$T$2,0))</f>
        <v>Standard Class</v>
      </c>
      <c r="I1241" t="str">
        <f>INDEX(Mapping!$B$2:$T$7793,MATCH(Data!$A1241,Mapping!$B$3:$B$7793,0),MATCH(Data!$I$1,Mapping!$B$2:$T$2,0))</f>
        <v>Corporate</v>
      </c>
      <c r="J1241">
        <f>VLOOKUP($A1241,Mapping!$X$3:$Y$7793,2,0)</f>
        <v>10011</v>
      </c>
      <c r="K1241" t="str">
        <f>VLOOKUP($J1241,Mapping!$AB$3:$AC$475,2,0)</f>
        <v>Omaha</v>
      </c>
      <c r="L1241" t="str">
        <f>VLOOKUP($K1241,Mapping!$AF$3:$AG$475,2,0)</f>
        <v>Nebraska</v>
      </c>
      <c r="M1241" t="str">
        <f>VLOOKUP($L1241,Mapping!$AI$3:$AJ$48,2,0)</f>
        <v>United States</v>
      </c>
      <c r="N1241" t="str">
        <f>VLOOKUP($L1241,Mapping!$AI$3:$AK$48,3,0)</f>
        <v>Central</v>
      </c>
      <c r="O1241" t="str">
        <f>VLOOKUP(Table1[[#This Row],[Column1]],Mapping!$AM$8:$AN$11,2,0)</f>
        <v>Office Supplies</v>
      </c>
      <c r="P1241" t="str">
        <f>VLOOKUP(Table1[[#This Row],[Column3]],Mapping!$AP$5:$AQ$22,2,0)</f>
        <v>Storage</v>
      </c>
      <c r="Q1241">
        <v>601.65</v>
      </c>
      <c r="R1241">
        <v>5</v>
      </c>
      <c r="S1241">
        <v>156.42899999999997</v>
      </c>
    </row>
    <row r="1242" spans="1:19" x14ac:dyDescent="0.35">
      <c r="A1242">
        <v>5857</v>
      </c>
      <c r="B1242" t="s">
        <v>4689</v>
      </c>
      <c r="C1242" t="s">
        <v>111</v>
      </c>
      <c r="D1242" t="str">
        <f>MID(Table1[[#This Row],[Product ID]],5,2)</f>
        <v>FU</v>
      </c>
      <c r="E1242" t="str">
        <f>LEFT(Table1[[#This Row],[Product ID]],3)</f>
        <v>FUR</v>
      </c>
      <c r="F1242" s="10">
        <f>VLOOKUP(Table1[[#This Row],[Order ID]],Mapping!H1242:J9033,3,0)</f>
        <v>41162</v>
      </c>
      <c r="G1242" s="10">
        <f>VLOOKUP(Table1[[#This Row],[Order ID]],Mapping!H1242:K9033,4,0)</f>
        <v>41168</v>
      </c>
      <c r="H1242" t="str">
        <f>INDEX(Mapping!$B$2:$T$7793,MATCH(Data!$A1242,Mapping!$B$3:$B$7793,0),MATCH(Data!$H$1,Mapping!$B$2:$T$2,0))</f>
        <v>Standard Class</v>
      </c>
      <c r="I1242" t="str">
        <f>INDEX(Mapping!$B$2:$T$7793,MATCH(Data!$A1242,Mapping!$B$3:$B$7793,0),MATCH(Data!$I$1,Mapping!$B$2:$T$2,0))</f>
        <v>Consumer</v>
      </c>
      <c r="J1242">
        <f>VLOOKUP($A1242,Mapping!$X$3:$Y$7793,2,0)</f>
        <v>90032</v>
      </c>
      <c r="K1242" t="str">
        <f>VLOOKUP($J1242,Mapping!$AB$3:$AC$475,2,0)</f>
        <v>Seattle</v>
      </c>
      <c r="L1242" t="str">
        <f>VLOOKUP($K1242,Mapping!$AF$3:$AG$475,2,0)</f>
        <v>Washington</v>
      </c>
      <c r="M1242" t="str">
        <f>VLOOKUP($L1242,Mapping!$AI$3:$AJ$48,2,0)</f>
        <v>United States</v>
      </c>
      <c r="N1242" t="str">
        <f>VLOOKUP($L1242,Mapping!$AI$3:$AK$48,3,0)</f>
        <v>West</v>
      </c>
      <c r="O1242" t="str">
        <f>VLOOKUP(Table1[[#This Row],[Column1]],Mapping!$AM$8:$AN$11,2,0)</f>
        <v>Furniture</v>
      </c>
      <c r="P1242" t="str">
        <f>VLOOKUP(Table1[[#This Row],[Column3]],Mapping!$AP$5:$AQ$22,2,0)</f>
        <v>Furnishings</v>
      </c>
      <c r="Q1242">
        <v>106.68</v>
      </c>
      <c r="R1242">
        <v>6</v>
      </c>
      <c r="S1242">
        <v>33.070799999999991</v>
      </c>
    </row>
    <row r="1243" spans="1:19" x14ac:dyDescent="0.35">
      <c r="A1243">
        <v>3962</v>
      </c>
      <c r="B1243" t="s">
        <v>3568</v>
      </c>
      <c r="C1243" t="s">
        <v>3569</v>
      </c>
      <c r="D1243" t="str">
        <f>MID(Table1[[#This Row],[Product ID]],5,2)</f>
        <v>PH</v>
      </c>
      <c r="E1243" t="str">
        <f>LEFT(Table1[[#This Row],[Product ID]],3)</f>
        <v>TEC</v>
      </c>
      <c r="F1243" s="10">
        <f>VLOOKUP(Table1[[#This Row],[Order ID]],Mapping!H1243:J9034,3,0)</f>
        <v>40973</v>
      </c>
      <c r="G1243" s="10">
        <f>VLOOKUP(Table1[[#This Row],[Order ID]],Mapping!H1243:K9034,4,0)</f>
        <v>40977</v>
      </c>
      <c r="H1243" t="str">
        <f>INDEX(Mapping!$B$2:$T$7793,MATCH(Data!$A1243,Mapping!$B$3:$B$7793,0),MATCH(Data!$H$1,Mapping!$B$2:$T$2,0))</f>
        <v>Standard Class</v>
      </c>
      <c r="I1243" t="str">
        <f>INDEX(Mapping!$B$2:$T$7793,MATCH(Data!$A1243,Mapping!$B$3:$B$7793,0),MATCH(Data!$I$1,Mapping!$B$2:$T$2,0))</f>
        <v>Home Office</v>
      </c>
      <c r="J1243">
        <f>VLOOKUP($A1243,Mapping!$X$3:$Y$7793,2,0)</f>
        <v>19120</v>
      </c>
      <c r="K1243" t="str">
        <f>VLOOKUP($J1243,Mapping!$AB$3:$AC$475,2,0)</f>
        <v>Cincinnati</v>
      </c>
      <c r="L1243" t="str">
        <f>VLOOKUP($K1243,Mapping!$AF$3:$AG$475,2,0)</f>
        <v>Ohio</v>
      </c>
      <c r="M1243" t="str">
        <f>VLOOKUP($L1243,Mapping!$AI$3:$AJ$48,2,0)</f>
        <v>United States</v>
      </c>
      <c r="N1243" t="str">
        <f>VLOOKUP($L1243,Mapping!$AI$3:$AK$48,3,0)</f>
        <v>East</v>
      </c>
      <c r="O1243" t="str">
        <f>VLOOKUP(Table1[[#This Row],[Column1]],Mapping!$AM$8:$AN$11,2,0)</f>
        <v>Technology</v>
      </c>
      <c r="P1243" t="str">
        <f>VLOOKUP(Table1[[#This Row],[Column3]],Mapping!$AP$5:$AQ$22,2,0)</f>
        <v>Phones</v>
      </c>
      <c r="Q1243">
        <v>466.15799999999996</v>
      </c>
      <c r="R1243">
        <v>7</v>
      </c>
      <c r="S1243">
        <v>-93.231599999999958</v>
      </c>
    </row>
    <row r="1244" spans="1:19" x14ac:dyDescent="0.35">
      <c r="A1244">
        <v>3963</v>
      </c>
      <c r="B1244" t="s">
        <v>3568</v>
      </c>
      <c r="C1244" t="s">
        <v>692</v>
      </c>
      <c r="D1244" t="str">
        <f>MID(Table1[[#This Row],[Product ID]],5,2)</f>
        <v>AC</v>
      </c>
      <c r="E1244" t="str">
        <f>LEFT(Table1[[#This Row],[Product ID]],3)</f>
        <v>TEC</v>
      </c>
      <c r="F1244" s="10">
        <f>VLOOKUP(Table1[[#This Row],[Order ID]],Mapping!H1244:J9035,3,0)</f>
        <v>40973</v>
      </c>
      <c r="G1244" s="10">
        <f>VLOOKUP(Table1[[#This Row],[Order ID]],Mapping!H1244:K9035,4,0)</f>
        <v>40977</v>
      </c>
      <c r="H1244" t="str">
        <f>INDEX(Mapping!$B$2:$T$7793,MATCH(Data!$A1244,Mapping!$B$3:$B$7793,0),MATCH(Data!$H$1,Mapping!$B$2:$T$2,0))</f>
        <v>Standard Class</v>
      </c>
      <c r="I1244" t="str">
        <f>INDEX(Mapping!$B$2:$T$7793,MATCH(Data!$A1244,Mapping!$B$3:$B$7793,0),MATCH(Data!$I$1,Mapping!$B$2:$T$2,0))</f>
        <v>Corporate</v>
      </c>
      <c r="J1244">
        <f>VLOOKUP($A1244,Mapping!$X$3:$Y$7793,2,0)</f>
        <v>19120</v>
      </c>
      <c r="K1244" t="str">
        <f>VLOOKUP($J1244,Mapping!$AB$3:$AC$475,2,0)</f>
        <v>Cincinnati</v>
      </c>
      <c r="L1244" t="str">
        <f>VLOOKUP($K1244,Mapping!$AF$3:$AG$475,2,0)</f>
        <v>Ohio</v>
      </c>
      <c r="M1244" t="str">
        <f>VLOOKUP($L1244,Mapping!$AI$3:$AJ$48,2,0)</f>
        <v>United States</v>
      </c>
      <c r="N1244" t="str">
        <f>VLOOKUP($L1244,Mapping!$AI$3:$AK$48,3,0)</f>
        <v>East</v>
      </c>
      <c r="O1244" t="str">
        <f>VLOOKUP(Table1[[#This Row],[Column1]],Mapping!$AM$8:$AN$11,2,0)</f>
        <v>Technology</v>
      </c>
      <c r="P1244" t="str">
        <f>VLOOKUP(Table1[[#This Row],[Column3]],Mapping!$AP$5:$AQ$22,2,0)</f>
        <v>Accessories</v>
      </c>
      <c r="Q1244">
        <v>10.312000000000001</v>
      </c>
      <c r="R1244">
        <v>1</v>
      </c>
      <c r="S1244">
        <v>-1.2890000000000006</v>
      </c>
    </row>
    <row r="1245" spans="1:19" x14ac:dyDescent="0.35">
      <c r="A1245">
        <v>3964</v>
      </c>
      <c r="B1245" t="s">
        <v>3568</v>
      </c>
      <c r="C1245" t="s">
        <v>1047</v>
      </c>
      <c r="D1245" t="str">
        <f>MID(Table1[[#This Row],[Product ID]],5,2)</f>
        <v>BI</v>
      </c>
      <c r="E1245" t="str">
        <f>LEFT(Table1[[#This Row],[Product ID]],3)</f>
        <v>OFF</v>
      </c>
      <c r="F1245" s="10">
        <f>VLOOKUP(Table1[[#This Row],[Order ID]],Mapping!H1245:J9036,3,0)</f>
        <v>40973</v>
      </c>
      <c r="G1245" s="10">
        <f>VLOOKUP(Table1[[#This Row],[Order ID]],Mapping!H1245:K9036,4,0)</f>
        <v>40977</v>
      </c>
      <c r="H1245" t="str">
        <f>INDEX(Mapping!$B$2:$T$7793,MATCH(Data!$A1245,Mapping!$B$3:$B$7793,0),MATCH(Data!$H$1,Mapping!$B$2:$T$2,0))</f>
        <v>Standard Class</v>
      </c>
      <c r="I1245" t="str">
        <f>INDEX(Mapping!$B$2:$T$7793,MATCH(Data!$A1245,Mapping!$B$3:$B$7793,0),MATCH(Data!$I$1,Mapping!$B$2:$T$2,0))</f>
        <v>Corporate</v>
      </c>
      <c r="J1245">
        <f>VLOOKUP($A1245,Mapping!$X$3:$Y$7793,2,0)</f>
        <v>19120</v>
      </c>
      <c r="K1245" t="str">
        <f>VLOOKUP($J1245,Mapping!$AB$3:$AC$475,2,0)</f>
        <v>Cincinnati</v>
      </c>
      <c r="L1245" t="str">
        <f>VLOOKUP($K1245,Mapping!$AF$3:$AG$475,2,0)</f>
        <v>Ohio</v>
      </c>
      <c r="M1245" t="str">
        <f>VLOOKUP($L1245,Mapping!$AI$3:$AJ$48,2,0)</f>
        <v>United States</v>
      </c>
      <c r="N1245" t="str">
        <f>VLOOKUP($L1245,Mapping!$AI$3:$AK$48,3,0)</f>
        <v>East</v>
      </c>
      <c r="O1245" t="str">
        <f>VLOOKUP(Table1[[#This Row],[Column1]],Mapping!$AM$8:$AN$11,2,0)</f>
        <v>Office Supplies</v>
      </c>
      <c r="P1245" t="str">
        <f>VLOOKUP(Table1[[#This Row],[Column3]],Mapping!$AP$5:$AQ$22,2,0)</f>
        <v>Binders</v>
      </c>
      <c r="Q1245">
        <v>2.556</v>
      </c>
      <c r="R1245">
        <v>3</v>
      </c>
      <c r="S1245">
        <v>-1.7892000000000001</v>
      </c>
    </row>
    <row r="1246" spans="1:19" x14ac:dyDescent="0.35">
      <c r="A1246">
        <v>6038</v>
      </c>
      <c r="B1246" t="s">
        <v>4788</v>
      </c>
      <c r="C1246" t="s">
        <v>1029</v>
      </c>
      <c r="D1246" t="str">
        <f>MID(Table1[[#This Row],[Product ID]],5,2)</f>
        <v>AC</v>
      </c>
      <c r="E1246" t="str">
        <f>LEFT(Table1[[#This Row],[Product ID]],3)</f>
        <v>TEC</v>
      </c>
      <c r="F1246" s="10">
        <f>VLOOKUP(Table1[[#This Row],[Order ID]],Mapping!H1246:J9037,3,0)</f>
        <v>41262</v>
      </c>
      <c r="G1246" s="10">
        <f>VLOOKUP(Table1[[#This Row],[Order ID]],Mapping!H1246:K9037,4,0)</f>
        <v>41266</v>
      </c>
      <c r="H1246" t="str">
        <f>INDEX(Mapping!$B$2:$T$7793,MATCH(Data!$A1246,Mapping!$B$3:$B$7793,0),MATCH(Data!$H$1,Mapping!$B$2:$T$2,0))</f>
        <v>Standard Class</v>
      </c>
      <c r="I1246" t="str">
        <f>INDEX(Mapping!$B$2:$T$7793,MATCH(Data!$A1246,Mapping!$B$3:$B$7793,0),MATCH(Data!$I$1,Mapping!$B$2:$T$2,0))</f>
        <v>Corporate</v>
      </c>
      <c r="J1246">
        <f>VLOOKUP($A1246,Mapping!$X$3:$Y$7793,2,0)</f>
        <v>60610</v>
      </c>
      <c r="K1246" t="str">
        <f>VLOOKUP($J1246,Mapping!$AB$3:$AC$475,2,0)</f>
        <v>Minneapolis</v>
      </c>
      <c r="L1246" t="str">
        <f>VLOOKUP($K1246,Mapping!$AF$3:$AG$475,2,0)</f>
        <v>Minnesota</v>
      </c>
      <c r="M1246" t="str">
        <f>VLOOKUP($L1246,Mapping!$AI$3:$AJ$48,2,0)</f>
        <v>United States</v>
      </c>
      <c r="N1246" t="str">
        <f>VLOOKUP($L1246,Mapping!$AI$3:$AK$48,3,0)</f>
        <v>Central</v>
      </c>
      <c r="O1246" t="str">
        <f>VLOOKUP(Table1[[#This Row],[Column1]],Mapping!$AM$8:$AN$11,2,0)</f>
        <v>Technology</v>
      </c>
      <c r="P1246" t="str">
        <f>VLOOKUP(Table1[[#This Row],[Column3]],Mapping!$AP$5:$AQ$22,2,0)</f>
        <v>Accessories</v>
      </c>
      <c r="Q1246">
        <v>25.488</v>
      </c>
      <c r="R1246">
        <v>2</v>
      </c>
      <c r="S1246">
        <v>4.7789999999999999</v>
      </c>
    </row>
    <row r="1247" spans="1:19" x14ac:dyDescent="0.35">
      <c r="A1247">
        <v>6467</v>
      </c>
      <c r="B1247" t="s">
        <v>5014</v>
      </c>
      <c r="C1247" t="s">
        <v>263</v>
      </c>
      <c r="D1247" t="str">
        <f>MID(Table1[[#This Row],[Product ID]],5,2)</f>
        <v>EN</v>
      </c>
      <c r="E1247" t="str">
        <f>LEFT(Table1[[#This Row],[Product ID]],3)</f>
        <v>OFF</v>
      </c>
      <c r="F1247" s="10">
        <f>VLOOKUP(Table1[[#This Row],[Order ID]],Mapping!H1247:J9038,3,0)</f>
        <v>41019</v>
      </c>
      <c r="G1247" s="10">
        <f>VLOOKUP(Table1[[#This Row],[Order ID]],Mapping!H1247:K9038,4,0)</f>
        <v>41023</v>
      </c>
      <c r="H1247" t="str">
        <f>INDEX(Mapping!$B$2:$T$7793,MATCH(Data!$A1247,Mapping!$B$3:$B$7793,0),MATCH(Data!$H$1,Mapping!$B$2:$T$2,0))</f>
        <v>Standard Class</v>
      </c>
      <c r="I1247" t="str">
        <f>INDEX(Mapping!$B$2:$T$7793,MATCH(Data!$A1247,Mapping!$B$3:$B$7793,0),MATCH(Data!$I$1,Mapping!$B$2:$T$2,0))</f>
        <v>Corporate</v>
      </c>
      <c r="J1247">
        <f>VLOOKUP($A1247,Mapping!$X$3:$Y$7793,2,0)</f>
        <v>48234</v>
      </c>
      <c r="K1247" t="str">
        <f>VLOOKUP($J1247,Mapping!$AB$3:$AC$475,2,0)</f>
        <v>Chester</v>
      </c>
      <c r="L1247" t="str">
        <f>VLOOKUP($K1247,Mapping!$AF$3:$AG$475,2,0)</f>
        <v>Pennsylvania</v>
      </c>
      <c r="M1247" t="str">
        <f>VLOOKUP($L1247,Mapping!$AI$3:$AJ$48,2,0)</f>
        <v>United States</v>
      </c>
      <c r="N1247" t="str">
        <f>VLOOKUP($L1247,Mapping!$AI$3:$AK$48,3,0)</f>
        <v>East</v>
      </c>
      <c r="O1247" t="str">
        <f>VLOOKUP(Table1[[#This Row],[Column1]],Mapping!$AM$8:$AN$11,2,0)</f>
        <v>Office Supplies</v>
      </c>
      <c r="P1247" t="str">
        <f>VLOOKUP(Table1[[#This Row],[Column3]],Mapping!$AP$5:$AQ$22,2,0)</f>
        <v>Envelopes</v>
      </c>
      <c r="Q1247">
        <v>180.96</v>
      </c>
      <c r="R1247">
        <v>2</v>
      </c>
      <c r="S1247">
        <v>81.432000000000002</v>
      </c>
    </row>
    <row r="1248" spans="1:19" x14ac:dyDescent="0.35">
      <c r="A1248">
        <v>6612</v>
      </c>
      <c r="B1248" t="s">
        <v>5107</v>
      </c>
      <c r="C1248" t="s">
        <v>2911</v>
      </c>
      <c r="D1248" t="str">
        <f>MID(Table1[[#This Row],[Product ID]],5,2)</f>
        <v>PA</v>
      </c>
      <c r="E1248" t="str">
        <f>LEFT(Table1[[#This Row],[Product ID]],3)</f>
        <v>OFF</v>
      </c>
      <c r="F1248" s="10">
        <f>VLOOKUP(Table1[[#This Row],[Order ID]],Mapping!H1248:J9039,3,0)</f>
        <v>41205</v>
      </c>
      <c r="G1248" s="10">
        <f>VLOOKUP(Table1[[#This Row],[Order ID]],Mapping!H1248:K9039,4,0)</f>
        <v>41210</v>
      </c>
      <c r="H1248" t="str">
        <f>INDEX(Mapping!$B$2:$T$7793,MATCH(Data!$A1248,Mapping!$B$3:$B$7793,0),MATCH(Data!$H$1,Mapping!$B$2:$T$2,0))</f>
        <v>Standard Class</v>
      </c>
      <c r="I1248" t="str">
        <f>INDEX(Mapping!$B$2:$T$7793,MATCH(Data!$A1248,Mapping!$B$3:$B$7793,0),MATCH(Data!$I$1,Mapping!$B$2:$T$2,0))</f>
        <v>Consumer</v>
      </c>
      <c r="J1248">
        <f>VLOOKUP($A1248,Mapping!$X$3:$Y$7793,2,0)</f>
        <v>79424</v>
      </c>
      <c r="K1248" t="str">
        <f>VLOOKUP($J1248,Mapping!$AB$3:$AC$475,2,0)</f>
        <v>Fort Collins</v>
      </c>
      <c r="L1248" t="str">
        <f>VLOOKUP($K1248,Mapping!$AF$3:$AG$475,2,0)</f>
        <v>Colorado</v>
      </c>
      <c r="M1248" t="str">
        <f>VLOOKUP($L1248,Mapping!$AI$3:$AJ$48,2,0)</f>
        <v>United States</v>
      </c>
      <c r="N1248" t="str">
        <f>VLOOKUP($L1248,Mapping!$AI$3:$AK$48,3,0)</f>
        <v>West</v>
      </c>
      <c r="O1248" t="str">
        <f>VLOOKUP(Table1[[#This Row],[Column1]],Mapping!$AM$8:$AN$11,2,0)</f>
        <v>Office Supplies</v>
      </c>
      <c r="P1248" t="str">
        <f>VLOOKUP(Table1[[#This Row],[Column3]],Mapping!$AP$5:$AQ$22,2,0)</f>
        <v>Paper</v>
      </c>
      <c r="Q1248">
        <v>60.736000000000004</v>
      </c>
      <c r="R1248">
        <v>8</v>
      </c>
      <c r="S1248">
        <v>20.4984</v>
      </c>
    </row>
    <row r="1249" spans="1:19" x14ac:dyDescent="0.35">
      <c r="A1249">
        <v>6613</v>
      </c>
      <c r="B1249" t="s">
        <v>5107</v>
      </c>
      <c r="C1249" t="s">
        <v>3350</v>
      </c>
      <c r="D1249" t="str">
        <f>MID(Table1[[#This Row],[Product ID]],5,2)</f>
        <v>CO</v>
      </c>
      <c r="E1249" t="str">
        <f>LEFT(Table1[[#This Row],[Product ID]],3)</f>
        <v>TEC</v>
      </c>
      <c r="F1249" s="10">
        <f>VLOOKUP(Table1[[#This Row],[Order ID]],Mapping!H1249:J9040,3,0)</f>
        <v>41205</v>
      </c>
      <c r="G1249" s="10">
        <f>VLOOKUP(Table1[[#This Row],[Order ID]],Mapping!H1249:K9040,4,0)</f>
        <v>41210</v>
      </c>
      <c r="H1249" t="str">
        <f>INDEX(Mapping!$B$2:$T$7793,MATCH(Data!$A1249,Mapping!$B$3:$B$7793,0),MATCH(Data!$H$1,Mapping!$B$2:$T$2,0))</f>
        <v>Standard Class</v>
      </c>
      <c r="I1249" t="str">
        <f>INDEX(Mapping!$B$2:$T$7793,MATCH(Data!$A1249,Mapping!$B$3:$B$7793,0),MATCH(Data!$I$1,Mapping!$B$2:$T$2,0))</f>
        <v>Consumer</v>
      </c>
      <c r="J1249">
        <f>VLOOKUP($A1249,Mapping!$X$3:$Y$7793,2,0)</f>
        <v>79424</v>
      </c>
      <c r="K1249" t="str">
        <f>VLOOKUP($J1249,Mapping!$AB$3:$AC$475,2,0)</f>
        <v>Fort Collins</v>
      </c>
      <c r="L1249" t="str">
        <f>VLOOKUP($K1249,Mapping!$AF$3:$AG$475,2,0)</f>
        <v>Colorado</v>
      </c>
      <c r="M1249" t="str">
        <f>VLOOKUP($L1249,Mapping!$AI$3:$AJ$48,2,0)</f>
        <v>United States</v>
      </c>
      <c r="N1249" t="str">
        <f>VLOOKUP($L1249,Mapping!$AI$3:$AK$48,3,0)</f>
        <v>West</v>
      </c>
      <c r="O1249" t="str">
        <f>VLOOKUP(Table1[[#This Row],[Column1]],Mapping!$AM$8:$AN$11,2,0)</f>
        <v>Technology</v>
      </c>
      <c r="P1249" t="str">
        <f>VLOOKUP(Table1[[#This Row],[Column3]],Mapping!$AP$5:$AQ$22,2,0)</f>
        <v>Copiers</v>
      </c>
      <c r="Q1249">
        <v>479.97600000000006</v>
      </c>
      <c r="R1249">
        <v>3</v>
      </c>
      <c r="S1249">
        <v>161.99189999999999</v>
      </c>
    </row>
    <row r="1250" spans="1:19" x14ac:dyDescent="0.35">
      <c r="A1250">
        <v>6614</v>
      </c>
      <c r="B1250" t="s">
        <v>5107</v>
      </c>
      <c r="C1250" t="s">
        <v>2175</v>
      </c>
      <c r="D1250" t="str">
        <f>MID(Table1[[#This Row],[Product ID]],5,2)</f>
        <v>BI</v>
      </c>
      <c r="E1250" t="str">
        <f>LEFT(Table1[[#This Row],[Product ID]],3)</f>
        <v>OFF</v>
      </c>
      <c r="F1250" s="10">
        <f>VLOOKUP(Table1[[#This Row],[Order ID]],Mapping!H1250:J9041,3,0)</f>
        <v>41205</v>
      </c>
      <c r="G1250" s="10">
        <f>VLOOKUP(Table1[[#This Row],[Order ID]],Mapping!H1250:K9041,4,0)</f>
        <v>41210</v>
      </c>
      <c r="H1250" t="str">
        <f>INDEX(Mapping!$B$2:$T$7793,MATCH(Data!$A1250,Mapping!$B$3:$B$7793,0),MATCH(Data!$H$1,Mapping!$B$2:$T$2,0))</f>
        <v>Standard Class</v>
      </c>
      <c r="I1250" t="str">
        <f>INDEX(Mapping!$B$2:$T$7793,MATCH(Data!$A1250,Mapping!$B$3:$B$7793,0),MATCH(Data!$I$1,Mapping!$B$2:$T$2,0))</f>
        <v>Consumer</v>
      </c>
      <c r="J1250">
        <f>VLOOKUP($A1250,Mapping!$X$3:$Y$7793,2,0)</f>
        <v>79424</v>
      </c>
      <c r="K1250" t="str">
        <f>VLOOKUP($J1250,Mapping!$AB$3:$AC$475,2,0)</f>
        <v>Fort Collins</v>
      </c>
      <c r="L1250" t="str">
        <f>VLOOKUP($K1250,Mapping!$AF$3:$AG$475,2,0)</f>
        <v>Colorado</v>
      </c>
      <c r="M1250" t="str">
        <f>VLOOKUP($L1250,Mapping!$AI$3:$AJ$48,2,0)</f>
        <v>United States</v>
      </c>
      <c r="N1250" t="str">
        <f>VLOOKUP($L1250,Mapping!$AI$3:$AK$48,3,0)</f>
        <v>West</v>
      </c>
      <c r="O1250" t="str">
        <f>VLOOKUP(Table1[[#This Row],[Column1]],Mapping!$AM$8:$AN$11,2,0)</f>
        <v>Office Supplies</v>
      </c>
      <c r="P1250" t="str">
        <f>VLOOKUP(Table1[[#This Row],[Column3]],Mapping!$AP$5:$AQ$22,2,0)</f>
        <v>Binders</v>
      </c>
      <c r="Q1250">
        <v>6.0799999999999983</v>
      </c>
      <c r="R1250">
        <v>1</v>
      </c>
      <c r="S1250">
        <v>-10.336000000000002</v>
      </c>
    </row>
    <row r="1251" spans="1:19" x14ac:dyDescent="0.35">
      <c r="A1251">
        <v>1508</v>
      </c>
      <c r="B1251" t="s">
        <v>1754</v>
      </c>
      <c r="C1251" t="s">
        <v>707</v>
      </c>
      <c r="D1251" t="str">
        <f>MID(Table1[[#This Row],[Product ID]],5,2)</f>
        <v>BI</v>
      </c>
      <c r="E1251" t="str">
        <f>LEFT(Table1[[#This Row],[Product ID]],3)</f>
        <v>OFF</v>
      </c>
      <c r="F1251" s="10">
        <f>VLOOKUP(Table1[[#This Row],[Order ID]],Mapping!H1251:J9042,3,0)</f>
        <v>41274</v>
      </c>
      <c r="G1251" s="10">
        <f>VLOOKUP(Table1[[#This Row],[Order ID]],Mapping!H1251:K9042,4,0)</f>
        <v>41278</v>
      </c>
      <c r="H1251" t="str">
        <f>INDEX(Mapping!$B$2:$T$7793,MATCH(Data!$A1251,Mapping!$B$3:$B$7793,0),MATCH(Data!$H$1,Mapping!$B$2:$T$2,0))</f>
        <v>First Class</v>
      </c>
      <c r="I1251" t="str">
        <f>INDEX(Mapping!$B$2:$T$7793,MATCH(Data!$A1251,Mapping!$B$3:$B$7793,0),MATCH(Data!$I$1,Mapping!$B$2:$T$2,0))</f>
        <v>Consumer</v>
      </c>
      <c r="J1251">
        <f>VLOOKUP($A1251,Mapping!$X$3:$Y$7793,2,0)</f>
        <v>59801</v>
      </c>
      <c r="K1251" t="str">
        <f>VLOOKUP($J1251,Mapping!$AB$3:$AC$475,2,0)</f>
        <v>Little Rock</v>
      </c>
      <c r="L1251" t="str">
        <f>VLOOKUP($K1251,Mapping!$AF$3:$AG$475,2,0)</f>
        <v>Arkansas</v>
      </c>
      <c r="M1251" t="str">
        <f>VLOOKUP($L1251,Mapping!$AI$3:$AJ$48,2,0)</f>
        <v>United States</v>
      </c>
      <c r="N1251" t="str">
        <f>VLOOKUP($L1251,Mapping!$AI$3:$AK$48,3,0)</f>
        <v>South</v>
      </c>
      <c r="O1251" t="str">
        <f>VLOOKUP(Table1[[#This Row],[Column1]],Mapping!$AM$8:$AN$11,2,0)</f>
        <v>Office Supplies</v>
      </c>
      <c r="P1251" t="str">
        <f>VLOOKUP(Table1[[#This Row],[Column3]],Mapping!$AP$5:$AQ$22,2,0)</f>
        <v>Binders</v>
      </c>
      <c r="Q1251">
        <v>487.98400000000004</v>
      </c>
      <c r="R1251">
        <v>2</v>
      </c>
      <c r="S1251">
        <v>152.49499999999998</v>
      </c>
    </row>
    <row r="1252" spans="1:19" x14ac:dyDescent="0.35">
      <c r="A1252">
        <v>5454</v>
      </c>
      <c r="B1252" t="s">
        <v>4466</v>
      </c>
      <c r="C1252" t="s">
        <v>838</v>
      </c>
      <c r="D1252" t="str">
        <f>MID(Table1[[#This Row],[Product ID]],5,2)</f>
        <v>AP</v>
      </c>
      <c r="E1252" t="str">
        <f>LEFT(Table1[[#This Row],[Product ID]],3)</f>
        <v>OFF</v>
      </c>
      <c r="F1252" s="10">
        <f>VLOOKUP(Table1[[#This Row],[Order ID]],Mapping!H1252:J9043,3,0)</f>
        <v>41221</v>
      </c>
      <c r="G1252" s="10">
        <f>VLOOKUP(Table1[[#This Row],[Order ID]],Mapping!H1252:K9043,4,0)</f>
        <v>41226</v>
      </c>
      <c r="H1252" t="str">
        <f>INDEX(Mapping!$B$2:$T$7793,MATCH(Data!$A1252,Mapping!$B$3:$B$7793,0),MATCH(Data!$H$1,Mapping!$B$2:$T$2,0))</f>
        <v>First Class</v>
      </c>
      <c r="I1252" t="str">
        <f>INDEX(Mapping!$B$2:$T$7793,MATCH(Data!$A1252,Mapping!$B$3:$B$7793,0),MATCH(Data!$I$1,Mapping!$B$2:$T$2,0))</f>
        <v>Consumer</v>
      </c>
      <c r="J1252">
        <f>VLOOKUP($A1252,Mapping!$X$3:$Y$7793,2,0)</f>
        <v>23666</v>
      </c>
      <c r="K1252" t="str">
        <f>VLOOKUP($J1252,Mapping!$AB$3:$AC$475,2,0)</f>
        <v>Rogers</v>
      </c>
      <c r="L1252" t="str">
        <f>VLOOKUP($K1252,Mapping!$AF$3:$AG$475,2,0)</f>
        <v>Arkansas</v>
      </c>
      <c r="M1252" t="str">
        <f>VLOOKUP($L1252,Mapping!$AI$3:$AJ$48,2,0)</f>
        <v>United States</v>
      </c>
      <c r="N1252" t="str">
        <f>VLOOKUP($L1252,Mapping!$AI$3:$AK$48,3,0)</f>
        <v>South</v>
      </c>
      <c r="O1252" t="str">
        <f>VLOOKUP(Table1[[#This Row],[Column1]],Mapping!$AM$8:$AN$11,2,0)</f>
        <v>Office Supplies</v>
      </c>
      <c r="P1252" t="str">
        <f>VLOOKUP(Table1[[#This Row],[Column3]],Mapping!$AP$5:$AQ$22,2,0)</f>
        <v>Appliances</v>
      </c>
      <c r="Q1252">
        <v>44.43</v>
      </c>
      <c r="R1252">
        <v>3</v>
      </c>
      <c r="S1252">
        <v>18.660600000000002</v>
      </c>
    </row>
    <row r="1253" spans="1:19" x14ac:dyDescent="0.35">
      <c r="A1253">
        <v>5455</v>
      </c>
      <c r="B1253" t="s">
        <v>4466</v>
      </c>
      <c r="C1253" t="s">
        <v>2277</v>
      </c>
      <c r="D1253" t="str">
        <f>MID(Table1[[#This Row],[Product ID]],5,2)</f>
        <v>PH</v>
      </c>
      <c r="E1253" t="str">
        <f>LEFT(Table1[[#This Row],[Product ID]],3)</f>
        <v>TEC</v>
      </c>
      <c r="F1253" s="10">
        <f>VLOOKUP(Table1[[#This Row],[Order ID]],Mapping!H1253:J9044,3,0)</f>
        <v>41221</v>
      </c>
      <c r="G1253" s="10">
        <f>VLOOKUP(Table1[[#This Row],[Order ID]],Mapping!H1253:K9044,4,0)</f>
        <v>41226</v>
      </c>
      <c r="H1253" t="str">
        <f>INDEX(Mapping!$B$2:$T$7793,MATCH(Data!$A1253,Mapping!$B$3:$B$7793,0),MATCH(Data!$H$1,Mapping!$B$2:$T$2,0))</f>
        <v>Second Class</v>
      </c>
      <c r="I1253" t="str">
        <f>INDEX(Mapping!$B$2:$T$7793,MATCH(Data!$A1253,Mapping!$B$3:$B$7793,0),MATCH(Data!$I$1,Mapping!$B$2:$T$2,0))</f>
        <v>Consumer</v>
      </c>
      <c r="J1253">
        <f>VLOOKUP($A1253,Mapping!$X$3:$Y$7793,2,0)</f>
        <v>23666</v>
      </c>
      <c r="K1253" t="str">
        <f>VLOOKUP($J1253,Mapping!$AB$3:$AC$475,2,0)</f>
        <v>Rogers</v>
      </c>
      <c r="L1253" t="str">
        <f>VLOOKUP($K1253,Mapping!$AF$3:$AG$475,2,0)</f>
        <v>Arkansas</v>
      </c>
      <c r="M1253" t="str">
        <f>VLOOKUP($L1253,Mapping!$AI$3:$AJ$48,2,0)</f>
        <v>United States</v>
      </c>
      <c r="N1253" t="str">
        <f>VLOOKUP($L1253,Mapping!$AI$3:$AK$48,3,0)</f>
        <v>South</v>
      </c>
      <c r="O1253" t="str">
        <f>VLOOKUP(Table1[[#This Row],[Column1]],Mapping!$AM$8:$AN$11,2,0)</f>
        <v>Technology</v>
      </c>
      <c r="P1253" t="str">
        <f>VLOOKUP(Table1[[#This Row],[Column3]],Mapping!$AP$5:$AQ$22,2,0)</f>
        <v>Phones</v>
      </c>
      <c r="Q1253">
        <v>226.20000000000002</v>
      </c>
      <c r="R1253">
        <v>5</v>
      </c>
      <c r="S1253">
        <v>58.811999999999998</v>
      </c>
    </row>
    <row r="1254" spans="1:19" x14ac:dyDescent="0.35">
      <c r="A1254">
        <v>5456</v>
      </c>
      <c r="B1254" t="s">
        <v>4466</v>
      </c>
      <c r="C1254" t="s">
        <v>2006</v>
      </c>
      <c r="D1254" t="str">
        <f>MID(Table1[[#This Row],[Product ID]],5,2)</f>
        <v>FU</v>
      </c>
      <c r="E1254" t="str">
        <f>LEFT(Table1[[#This Row],[Product ID]],3)</f>
        <v>FUR</v>
      </c>
      <c r="F1254" s="10">
        <f>VLOOKUP(Table1[[#This Row],[Order ID]],Mapping!H1254:J9045,3,0)</f>
        <v>41221</v>
      </c>
      <c r="G1254" s="10">
        <f>VLOOKUP(Table1[[#This Row],[Order ID]],Mapping!H1254:K9045,4,0)</f>
        <v>41226</v>
      </c>
      <c r="H1254" t="str">
        <f>INDEX(Mapping!$B$2:$T$7793,MATCH(Data!$A1254,Mapping!$B$3:$B$7793,0),MATCH(Data!$H$1,Mapping!$B$2:$T$2,0))</f>
        <v>Second Class</v>
      </c>
      <c r="I1254" t="str">
        <f>INDEX(Mapping!$B$2:$T$7793,MATCH(Data!$A1254,Mapping!$B$3:$B$7793,0),MATCH(Data!$I$1,Mapping!$B$2:$T$2,0))</f>
        <v>Consumer</v>
      </c>
      <c r="J1254">
        <f>VLOOKUP($A1254,Mapping!$X$3:$Y$7793,2,0)</f>
        <v>23666</v>
      </c>
      <c r="K1254" t="str">
        <f>VLOOKUP($J1254,Mapping!$AB$3:$AC$475,2,0)</f>
        <v>Rogers</v>
      </c>
      <c r="L1254" t="str">
        <f>VLOOKUP($K1254,Mapping!$AF$3:$AG$475,2,0)</f>
        <v>Arkansas</v>
      </c>
      <c r="M1254" t="str">
        <f>VLOOKUP($L1254,Mapping!$AI$3:$AJ$48,2,0)</f>
        <v>United States</v>
      </c>
      <c r="N1254" t="str">
        <f>VLOOKUP($L1254,Mapping!$AI$3:$AK$48,3,0)</f>
        <v>South</v>
      </c>
      <c r="O1254" t="str">
        <f>VLOOKUP(Table1[[#This Row],[Column1]],Mapping!$AM$8:$AN$11,2,0)</f>
        <v>Furniture</v>
      </c>
      <c r="P1254" t="str">
        <f>VLOOKUP(Table1[[#This Row],[Column3]],Mapping!$AP$5:$AQ$22,2,0)</f>
        <v>Furnishings</v>
      </c>
      <c r="Q1254">
        <v>186.54</v>
      </c>
      <c r="R1254">
        <v>3</v>
      </c>
      <c r="S1254">
        <v>41.038800000000002</v>
      </c>
    </row>
    <row r="1255" spans="1:19" x14ac:dyDescent="0.35">
      <c r="A1255">
        <v>5457</v>
      </c>
      <c r="B1255" t="s">
        <v>4466</v>
      </c>
      <c r="C1255" t="s">
        <v>134</v>
      </c>
      <c r="D1255" t="str">
        <f>MID(Table1[[#This Row],[Product ID]],5,2)</f>
        <v>AR</v>
      </c>
      <c r="E1255" t="str">
        <f>LEFT(Table1[[#This Row],[Product ID]],3)</f>
        <v>OFF</v>
      </c>
      <c r="F1255" s="10">
        <f>VLOOKUP(Table1[[#This Row],[Order ID]],Mapping!H1255:J9046,3,0)</f>
        <v>41221</v>
      </c>
      <c r="G1255" s="10">
        <f>VLOOKUP(Table1[[#This Row],[Order ID]],Mapping!H1255:K9046,4,0)</f>
        <v>41226</v>
      </c>
      <c r="H1255" t="str">
        <f>INDEX(Mapping!$B$2:$T$7793,MATCH(Data!$A1255,Mapping!$B$3:$B$7793,0),MATCH(Data!$H$1,Mapping!$B$2:$T$2,0))</f>
        <v>Second Class</v>
      </c>
      <c r="I1255" t="str">
        <f>INDEX(Mapping!$B$2:$T$7793,MATCH(Data!$A1255,Mapping!$B$3:$B$7793,0),MATCH(Data!$I$1,Mapping!$B$2:$T$2,0))</f>
        <v>Consumer</v>
      </c>
      <c r="J1255">
        <f>VLOOKUP($A1255,Mapping!$X$3:$Y$7793,2,0)</f>
        <v>23666</v>
      </c>
      <c r="K1255" t="str">
        <f>VLOOKUP($J1255,Mapping!$AB$3:$AC$475,2,0)</f>
        <v>Rogers</v>
      </c>
      <c r="L1255" t="str">
        <f>VLOOKUP($K1255,Mapping!$AF$3:$AG$475,2,0)</f>
        <v>Arkansas</v>
      </c>
      <c r="M1255" t="str">
        <f>VLOOKUP($L1255,Mapping!$AI$3:$AJ$48,2,0)</f>
        <v>United States</v>
      </c>
      <c r="N1255" t="str">
        <f>VLOOKUP($L1255,Mapping!$AI$3:$AK$48,3,0)</f>
        <v>South</v>
      </c>
      <c r="O1255" t="str">
        <f>VLOOKUP(Table1[[#This Row],[Column1]],Mapping!$AM$8:$AN$11,2,0)</f>
        <v>Office Supplies</v>
      </c>
      <c r="P1255" t="str">
        <f>VLOOKUP(Table1[[#This Row],[Column3]],Mapping!$AP$5:$AQ$22,2,0)</f>
        <v>Art</v>
      </c>
      <c r="Q1255">
        <v>265.85999999999996</v>
      </c>
      <c r="R1255">
        <v>7</v>
      </c>
      <c r="S1255">
        <v>79.757999999999967</v>
      </c>
    </row>
    <row r="1256" spans="1:19" x14ac:dyDescent="0.35">
      <c r="A1256">
        <v>5458</v>
      </c>
      <c r="B1256" t="s">
        <v>4466</v>
      </c>
      <c r="C1256" t="s">
        <v>368</v>
      </c>
      <c r="D1256" t="str">
        <f>MID(Table1[[#This Row],[Product ID]],5,2)</f>
        <v>AR</v>
      </c>
      <c r="E1256" t="str">
        <f>LEFT(Table1[[#This Row],[Product ID]],3)</f>
        <v>OFF</v>
      </c>
      <c r="F1256" s="10">
        <f>VLOOKUP(Table1[[#This Row],[Order ID]],Mapping!H1256:J9047,3,0)</f>
        <v>41221</v>
      </c>
      <c r="G1256" s="10">
        <f>VLOOKUP(Table1[[#This Row],[Order ID]],Mapping!H1256:K9047,4,0)</f>
        <v>41226</v>
      </c>
      <c r="H1256" t="str">
        <f>INDEX(Mapping!$B$2:$T$7793,MATCH(Data!$A1256,Mapping!$B$3:$B$7793,0),MATCH(Data!$H$1,Mapping!$B$2:$T$2,0))</f>
        <v>Second Class</v>
      </c>
      <c r="I1256" t="str">
        <f>INDEX(Mapping!$B$2:$T$7793,MATCH(Data!$A1256,Mapping!$B$3:$B$7793,0),MATCH(Data!$I$1,Mapping!$B$2:$T$2,0))</f>
        <v>Consumer</v>
      </c>
      <c r="J1256">
        <f>VLOOKUP($A1256,Mapping!$X$3:$Y$7793,2,0)</f>
        <v>23666</v>
      </c>
      <c r="K1256" t="str">
        <f>VLOOKUP($J1256,Mapping!$AB$3:$AC$475,2,0)</f>
        <v>Rogers</v>
      </c>
      <c r="L1256" t="str">
        <f>VLOOKUP($K1256,Mapping!$AF$3:$AG$475,2,0)</f>
        <v>Arkansas</v>
      </c>
      <c r="M1256" t="str">
        <f>VLOOKUP($L1256,Mapping!$AI$3:$AJ$48,2,0)</f>
        <v>United States</v>
      </c>
      <c r="N1256" t="str">
        <f>VLOOKUP($L1256,Mapping!$AI$3:$AK$48,3,0)</f>
        <v>South</v>
      </c>
      <c r="O1256" t="str">
        <f>VLOOKUP(Table1[[#This Row],[Column1]],Mapping!$AM$8:$AN$11,2,0)</f>
        <v>Office Supplies</v>
      </c>
      <c r="P1256" t="str">
        <f>VLOOKUP(Table1[[#This Row],[Column3]],Mapping!$AP$5:$AQ$22,2,0)</f>
        <v>Art</v>
      </c>
      <c r="Q1256">
        <v>27.9</v>
      </c>
      <c r="R1256">
        <v>5</v>
      </c>
      <c r="S1256">
        <v>6.9749999999999979</v>
      </c>
    </row>
    <row r="1257" spans="1:19" x14ac:dyDescent="0.35">
      <c r="A1257">
        <v>1496</v>
      </c>
      <c r="B1257" t="s">
        <v>1737</v>
      </c>
      <c r="C1257" t="s">
        <v>81</v>
      </c>
      <c r="D1257" t="str">
        <f>MID(Table1[[#This Row],[Product ID]],5,2)</f>
        <v>CH</v>
      </c>
      <c r="E1257" t="str">
        <f>LEFT(Table1[[#This Row],[Product ID]],3)</f>
        <v>FUR</v>
      </c>
      <c r="F1257" s="10">
        <f>VLOOKUP(Table1[[#This Row],[Order ID]],Mapping!H1257:J9048,3,0)</f>
        <v>40973</v>
      </c>
      <c r="G1257" s="10">
        <f>VLOOKUP(Table1[[#This Row],[Order ID]],Mapping!H1257:K9048,4,0)</f>
        <v>40973</v>
      </c>
      <c r="H1257" t="str">
        <f>INDEX(Mapping!$B$2:$T$7793,MATCH(Data!$A1257,Mapping!$B$3:$B$7793,0),MATCH(Data!$H$1,Mapping!$B$2:$T$2,0))</f>
        <v>Same Day</v>
      </c>
      <c r="I1257" t="str">
        <f>INDEX(Mapping!$B$2:$T$7793,MATCH(Data!$A1257,Mapping!$B$3:$B$7793,0),MATCH(Data!$I$1,Mapping!$B$2:$T$2,0))</f>
        <v>Consumer</v>
      </c>
      <c r="J1257">
        <f>VLOOKUP($A1257,Mapping!$X$3:$Y$7793,2,0)</f>
        <v>10011</v>
      </c>
      <c r="K1257" t="str">
        <f>VLOOKUP($J1257,Mapping!$AB$3:$AC$475,2,0)</f>
        <v>Omaha</v>
      </c>
      <c r="L1257" t="str">
        <f>VLOOKUP($K1257,Mapping!$AF$3:$AG$475,2,0)</f>
        <v>Nebraska</v>
      </c>
      <c r="M1257" t="str">
        <f>VLOOKUP($L1257,Mapping!$AI$3:$AJ$48,2,0)</f>
        <v>United States</v>
      </c>
      <c r="N1257" t="str">
        <f>VLOOKUP($L1257,Mapping!$AI$3:$AK$48,3,0)</f>
        <v>Central</v>
      </c>
      <c r="O1257" t="str">
        <f>VLOOKUP(Table1[[#This Row],[Column1]],Mapping!$AM$8:$AN$11,2,0)</f>
        <v>Furniture</v>
      </c>
      <c r="P1257" t="str">
        <f>VLOOKUP(Table1[[#This Row],[Column3]],Mapping!$AP$5:$AQ$22,2,0)</f>
        <v>Chairs</v>
      </c>
      <c r="Q1257">
        <v>383.60700000000003</v>
      </c>
      <c r="R1257">
        <v>7</v>
      </c>
      <c r="S1257">
        <v>63.934499999999971</v>
      </c>
    </row>
    <row r="1258" spans="1:19" x14ac:dyDescent="0.35">
      <c r="A1258">
        <v>1495</v>
      </c>
      <c r="B1258" t="s">
        <v>1737</v>
      </c>
      <c r="C1258" t="s">
        <v>1738</v>
      </c>
      <c r="D1258" t="str">
        <f>MID(Table1[[#This Row],[Product ID]],5,2)</f>
        <v>EN</v>
      </c>
      <c r="E1258" t="str">
        <f>LEFT(Table1[[#This Row],[Product ID]],3)</f>
        <v>OFF</v>
      </c>
      <c r="F1258" s="10">
        <f>VLOOKUP(Table1[[#This Row],[Order ID]],Mapping!H1258:J9049,3,0)</f>
        <v>40973</v>
      </c>
      <c r="G1258" s="10">
        <f>VLOOKUP(Table1[[#This Row],[Order ID]],Mapping!H1258:K9049,4,0)</f>
        <v>40973</v>
      </c>
      <c r="H1258" t="str">
        <f>INDEX(Mapping!$B$2:$T$7793,MATCH(Data!$A1258,Mapping!$B$3:$B$7793,0),MATCH(Data!$H$1,Mapping!$B$2:$T$2,0))</f>
        <v>Standard Class</v>
      </c>
      <c r="I1258" t="str">
        <f>INDEX(Mapping!$B$2:$T$7793,MATCH(Data!$A1258,Mapping!$B$3:$B$7793,0),MATCH(Data!$I$1,Mapping!$B$2:$T$2,0))</f>
        <v>Consumer</v>
      </c>
      <c r="J1258">
        <f>VLOOKUP($A1258,Mapping!$X$3:$Y$7793,2,0)</f>
        <v>10011</v>
      </c>
      <c r="K1258" t="str">
        <f>VLOOKUP($J1258,Mapping!$AB$3:$AC$475,2,0)</f>
        <v>Omaha</v>
      </c>
      <c r="L1258" t="str">
        <f>VLOOKUP($K1258,Mapping!$AF$3:$AG$475,2,0)</f>
        <v>Nebraska</v>
      </c>
      <c r="M1258" t="str">
        <f>VLOOKUP($L1258,Mapping!$AI$3:$AJ$48,2,0)</f>
        <v>United States</v>
      </c>
      <c r="N1258" t="str">
        <f>VLOOKUP($L1258,Mapping!$AI$3:$AK$48,3,0)</f>
        <v>Central</v>
      </c>
      <c r="O1258" t="str">
        <f>VLOOKUP(Table1[[#This Row],[Column1]],Mapping!$AM$8:$AN$11,2,0)</f>
        <v>Office Supplies</v>
      </c>
      <c r="P1258" t="str">
        <f>VLOOKUP(Table1[[#This Row],[Column3]],Mapping!$AP$5:$AQ$22,2,0)</f>
        <v>Envelopes</v>
      </c>
      <c r="Q1258">
        <v>29.339999999999996</v>
      </c>
      <c r="R1258">
        <v>3</v>
      </c>
      <c r="S1258">
        <v>14.669999999999998</v>
      </c>
    </row>
    <row r="1259" spans="1:19" x14ac:dyDescent="0.35">
      <c r="A1259">
        <v>1497</v>
      </c>
      <c r="B1259" t="s">
        <v>1737</v>
      </c>
      <c r="C1259" t="s">
        <v>509</v>
      </c>
      <c r="D1259" t="str">
        <f>MID(Table1[[#This Row],[Product ID]],5,2)</f>
        <v>ST</v>
      </c>
      <c r="E1259" t="str">
        <f>LEFT(Table1[[#This Row],[Product ID]],3)</f>
        <v>OFF</v>
      </c>
      <c r="F1259" s="10">
        <f>VLOOKUP(Table1[[#This Row],[Order ID]],Mapping!H1259:J9050,3,0)</f>
        <v>40973</v>
      </c>
      <c r="G1259" s="10">
        <f>VLOOKUP(Table1[[#This Row],[Order ID]],Mapping!H1259:K9050,4,0)</f>
        <v>40973</v>
      </c>
      <c r="H1259" t="str">
        <f>INDEX(Mapping!$B$2:$T$7793,MATCH(Data!$A1259,Mapping!$B$3:$B$7793,0),MATCH(Data!$H$1,Mapping!$B$2:$T$2,0))</f>
        <v>Same Day</v>
      </c>
      <c r="I1259" t="str">
        <f>INDEX(Mapping!$B$2:$T$7793,MATCH(Data!$A1259,Mapping!$B$3:$B$7793,0),MATCH(Data!$I$1,Mapping!$B$2:$T$2,0))</f>
        <v>Consumer</v>
      </c>
      <c r="J1259">
        <f>VLOOKUP($A1259,Mapping!$X$3:$Y$7793,2,0)</f>
        <v>10011</v>
      </c>
      <c r="K1259" t="str">
        <f>VLOOKUP($J1259,Mapping!$AB$3:$AC$475,2,0)</f>
        <v>Omaha</v>
      </c>
      <c r="L1259" t="str">
        <f>VLOOKUP($K1259,Mapping!$AF$3:$AG$475,2,0)</f>
        <v>Nebraska</v>
      </c>
      <c r="M1259" t="str">
        <f>VLOOKUP($L1259,Mapping!$AI$3:$AJ$48,2,0)</f>
        <v>United States</v>
      </c>
      <c r="N1259" t="str">
        <f>VLOOKUP($L1259,Mapping!$AI$3:$AK$48,3,0)</f>
        <v>Central</v>
      </c>
      <c r="O1259" t="str">
        <f>VLOOKUP(Table1[[#This Row],[Column1]],Mapping!$AM$8:$AN$11,2,0)</f>
        <v>Office Supplies</v>
      </c>
      <c r="P1259" t="str">
        <f>VLOOKUP(Table1[[#This Row],[Column3]],Mapping!$AP$5:$AQ$22,2,0)</f>
        <v>Storage</v>
      </c>
      <c r="Q1259">
        <v>563.4</v>
      </c>
      <c r="R1259">
        <v>4</v>
      </c>
      <c r="S1259">
        <v>67.608000000000004</v>
      </c>
    </row>
    <row r="1260" spans="1:19" x14ac:dyDescent="0.35">
      <c r="A1260">
        <v>2884</v>
      </c>
      <c r="B1260" t="s">
        <v>2861</v>
      </c>
      <c r="C1260" t="s">
        <v>1411</v>
      </c>
      <c r="D1260" t="str">
        <f>MID(Table1[[#This Row],[Product ID]],5,2)</f>
        <v>ST</v>
      </c>
      <c r="E1260" t="str">
        <f>LEFT(Table1[[#This Row],[Product ID]],3)</f>
        <v>OFF</v>
      </c>
      <c r="F1260" s="10">
        <f>VLOOKUP(Table1[[#This Row],[Order ID]],Mapping!H1260:J9051,3,0)</f>
        <v>41170</v>
      </c>
      <c r="G1260" s="10">
        <f>VLOOKUP(Table1[[#This Row],[Order ID]],Mapping!H1260:K9051,4,0)</f>
        <v>41175</v>
      </c>
      <c r="H1260" t="str">
        <f>INDEX(Mapping!$B$2:$T$7793,MATCH(Data!$A1260,Mapping!$B$3:$B$7793,0),MATCH(Data!$H$1,Mapping!$B$2:$T$2,0))</f>
        <v>Standard Class</v>
      </c>
      <c r="I1260" t="str">
        <f>INDEX(Mapping!$B$2:$T$7793,MATCH(Data!$A1260,Mapping!$B$3:$B$7793,0),MATCH(Data!$I$1,Mapping!$B$2:$T$2,0))</f>
        <v>Corporate</v>
      </c>
      <c r="J1260">
        <f>VLOOKUP($A1260,Mapping!$X$3:$Y$7793,2,0)</f>
        <v>20735</v>
      </c>
      <c r="K1260" t="str">
        <f>VLOOKUP($J1260,Mapping!$AB$3:$AC$475,2,0)</f>
        <v>Parma</v>
      </c>
      <c r="L1260" t="str">
        <f>VLOOKUP($K1260,Mapping!$AF$3:$AG$475,2,0)</f>
        <v>Ohio</v>
      </c>
      <c r="M1260" t="str">
        <f>VLOOKUP($L1260,Mapping!$AI$3:$AJ$48,2,0)</f>
        <v>United States</v>
      </c>
      <c r="N1260" t="str">
        <f>VLOOKUP($L1260,Mapping!$AI$3:$AK$48,3,0)</f>
        <v>East</v>
      </c>
      <c r="O1260" t="str">
        <f>VLOOKUP(Table1[[#This Row],[Column1]],Mapping!$AM$8:$AN$11,2,0)</f>
        <v>Office Supplies</v>
      </c>
      <c r="P1260" t="str">
        <f>VLOOKUP(Table1[[#This Row],[Column3]],Mapping!$AP$5:$AQ$22,2,0)</f>
        <v>Storage</v>
      </c>
      <c r="Q1260">
        <v>41.96</v>
      </c>
      <c r="R1260">
        <v>2</v>
      </c>
      <c r="S1260">
        <v>7.9724000000000004</v>
      </c>
    </row>
    <row r="1261" spans="1:19" x14ac:dyDescent="0.35">
      <c r="A1261">
        <v>2885</v>
      </c>
      <c r="B1261" t="s">
        <v>2861</v>
      </c>
      <c r="C1261" t="s">
        <v>90</v>
      </c>
      <c r="D1261" t="str">
        <f>MID(Table1[[#This Row],[Product ID]],5,2)</f>
        <v>ST</v>
      </c>
      <c r="E1261" t="str">
        <f>LEFT(Table1[[#This Row],[Product ID]],3)</f>
        <v>OFF</v>
      </c>
      <c r="F1261" s="10">
        <f>VLOOKUP(Table1[[#This Row],[Order ID]],Mapping!H1261:J9052,3,0)</f>
        <v>41170</v>
      </c>
      <c r="G1261" s="10">
        <f>VLOOKUP(Table1[[#This Row],[Order ID]],Mapping!H1261:K9052,4,0)</f>
        <v>41175</v>
      </c>
      <c r="H1261" t="str">
        <f>INDEX(Mapping!$B$2:$T$7793,MATCH(Data!$A1261,Mapping!$B$3:$B$7793,0),MATCH(Data!$H$1,Mapping!$B$2:$T$2,0))</f>
        <v>Standard Class</v>
      </c>
      <c r="I1261" t="str">
        <f>INDEX(Mapping!$B$2:$T$7793,MATCH(Data!$A1261,Mapping!$B$3:$B$7793,0),MATCH(Data!$I$1,Mapping!$B$2:$T$2,0))</f>
        <v>Corporate</v>
      </c>
      <c r="J1261">
        <f>VLOOKUP($A1261,Mapping!$X$3:$Y$7793,2,0)</f>
        <v>20735</v>
      </c>
      <c r="K1261" t="str">
        <f>VLOOKUP($J1261,Mapping!$AB$3:$AC$475,2,0)</f>
        <v>Parma</v>
      </c>
      <c r="L1261" t="str">
        <f>VLOOKUP($K1261,Mapping!$AF$3:$AG$475,2,0)</f>
        <v>Ohio</v>
      </c>
      <c r="M1261" t="str">
        <f>VLOOKUP($L1261,Mapping!$AI$3:$AJ$48,2,0)</f>
        <v>United States</v>
      </c>
      <c r="N1261" t="str">
        <f>VLOOKUP($L1261,Mapping!$AI$3:$AK$48,3,0)</f>
        <v>East</v>
      </c>
      <c r="O1261" t="str">
        <f>VLOOKUP(Table1[[#This Row],[Column1]],Mapping!$AM$8:$AN$11,2,0)</f>
        <v>Office Supplies</v>
      </c>
      <c r="P1261" t="str">
        <f>VLOOKUP(Table1[[#This Row],[Column3]],Mapping!$AP$5:$AQ$22,2,0)</f>
        <v>Storage</v>
      </c>
      <c r="Q1261">
        <v>636.86</v>
      </c>
      <c r="R1261">
        <v>7</v>
      </c>
      <c r="S1261">
        <v>0</v>
      </c>
    </row>
    <row r="1262" spans="1:19" x14ac:dyDescent="0.35">
      <c r="A1262">
        <v>2886</v>
      </c>
      <c r="B1262" t="s">
        <v>2861</v>
      </c>
      <c r="C1262" t="s">
        <v>2862</v>
      </c>
      <c r="D1262" t="str">
        <f>MID(Table1[[#This Row],[Product ID]],5,2)</f>
        <v>PH</v>
      </c>
      <c r="E1262" t="str">
        <f>LEFT(Table1[[#This Row],[Product ID]],3)</f>
        <v>TEC</v>
      </c>
      <c r="F1262" s="10">
        <f>VLOOKUP(Table1[[#This Row],[Order ID]],Mapping!H1262:J9053,3,0)</f>
        <v>41170</v>
      </c>
      <c r="G1262" s="10">
        <f>VLOOKUP(Table1[[#This Row],[Order ID]],Mapping!H1262:K9053,4,0)</f>
        <v>41175</v>
      </c>
      <c r="H1262" t="str">
        <f>INDEX(Mapping!$B$2:$T$7793,MATCH(Data!$A1262,Mapping!$B$3:$B$7793,0),MATCH(Data!$H$1,Mapping!$B$2:$T$2,0))</f>
        <v>Standard Class</v>
      </c>
      <c r="I1262" t="str">
        <f>INDEX(Mapping!$B$2:$T$7793,MATCH(Data!$A1262,Mapping!$B$3:$B$7793,0),MATCH(Data!$I$1,Mapping!$B$2:$T$2,0))</f>
        <v>Corporate</v>
      </c>
      <c r="J1262">
        <f>VLOOKUP($A1262,Mapping!$X$3:$Y$7793,2,0)</f>
        <v>20735</v>
      </c>
      <c r="K1262" t="str">
        <f>VLOOKUP($J1262,Mapping!$AB$3:$AC$475,2,0)</f>
        <v>Parma</v>
      </c>
      <c r="L1262" t="str">
        <f>VLOOKUP($K1262,Mapping!$AF$3:$AG$475,2,0)</f>
        <v>Ohio</v>
      </c>
      <c r="M1262" t="str">
        <f>VLOOKUP($L1262,Mapping!$AI$3:$AJ$48,2,0)</f>
        <v>United States</v>
      </c>
      <c r="N1262" t="str">
        <f>VLOOKUP($L1262,Mapping!$AI$3:$AK$48,3,0)</f>
        <v>East</v>
      </c>
      <c r="O1262" t="str">
        <f>VLOOKUP(Table1[[#This Row],[Column1]],Mapping!$AM$8:$AN$11,2,0)</f>
        <v>Technology</v>
      </c>
      <c r="P1262" t="str">
        <f>VLOOKUP(Table1[[#This Row],[Column3]],Mapping!$AP$5:$AQ$22,2,0)</f>
        <v>Phones</v>
      </c>
      <c r="Q1262">
        <v>499.99</v>
      </c>
      <c r="R1262">
        <v>1</v>
      </c>
      <c r="S1262">
        <v>129.99740000000003</v>
      </c>
    </row>
    <row r="1263" spans="1:19" x14ac:dyDescent="0.35">
      <c r="A1263">
        <v>2887</v>
      </c>
      <c r="B1263" t="s">
        <v>2861</v>
      </c>
      <c r="C1263" t="s">
        <v>1700</v>
      </c>
      <c r="D1263" t="str">
        <f>MID(Table1[[#This Row],[Product ID]],5,2)</f>
        <v>PH</v>
      </c>
      <c r="E1263" t="str">
        <f>LEFT(Table1[[#This Row],[Product ID]],3)</f>
        <v>TEC</v>
      </c>
      <c r="F1263" s="10">
        <f>VLOOKUP(Table1[[#This Row],[Order ID]],Mapping!H1263:J9054,3,0)</f>
        <v>41170</v>
      </c>
      <c r="G1263" s="10">
        <f>VLOOKUP(Table1[[#This Row],[Order ID]],Mapping!H1263:K9054,4,0)</f>
        <v>41175</v>
      </c>
      <c r="H1263" t="str">
        <f>INDEX(Mapping!$B$2:$T$7793,MATCH(Data!$A1263,Mapping!$B$3:$B$7793,0),MATCH(Data!$H$1,Mapping!$B$2:$T$2,0))</f>
        <v>Standard Class</v>
      </c>
      <c r="I1263" t="str">
        <f>INDEX(Mapping!$B$2:$T$7793,MATCH(Data!$A1263,Mapping!$B$3:$B$7793,0),MATCH(Data!$I$1,Mapping!$B$2:$T$2,0))</f>
        <v>Corporate</v>
      </c>
      <c r="J1263">
        <f>VLOOKUP($A1263,Mapping!$X$3:$Y$7793,2,0)</f>
        <v>20735</v>
      </c>
      <c r="K1263" t="str">
        <f>VLOOKUP($J1263,Mapping!$AB$3:$AC$475,2,0)</f>
        <v>Parma</v>
      </c>
      <c r="L1263" t="str">
        <f>VLOOKUP($K1263,Mapping!$AF$3:$AG$475,2,0)</f>
        <v>Ohio</v>
      </c>
      <c r="M1263" t="str">
        <f>VLOOKUP($L1263,Mapping!$AI$3:$AJ$48,2,0)</f>
        <v>United States</v>
      </c>
      <c r="N1263" t="str">
        <f>VLOOKUP($L1263,Mapping!$AI$3:$AK$48,3,0)</f>
        <v>East</v>
      </c>
      <c r="O1263" t="str">
        <f>VLOOKUP(Table1[[#This Row],[Column1]],Mapping!$AM$8:$AN$11,2,0)</f>
        <v>Technology</v>
      </c>
      <c r="P1263" t="str">
        <f>VLOOKUP(Table1[[#This Row],[Column3]],Mapping!$AP$5:$AQ$22,2,0)</f>
        <v>Phones</v>
      </c>
      <c r="Q1263">
        <v>1259.93</v>
      </c>
      <c r="R1263">
        <v>7</v>
      </c>
      <c r="S1263">
        <v>327.58180000000004</v>
      </c>
    </row>
    <row r="1264" spans="1:19" x14ac:dyDescent="0.35">
      <c r="A1264">
        <v>2888</v>
      </c>
      <c r="B1264" t="s">
        <v>2861</v>
      </c>
      <c r="C1264" t="s">
        <v>2667</v>
      </c>
      <c r="D1264" t="str">
        <f>MID(Table1[[#This Row],[Product ID]],5,2)</f>
        <v>BI</v>
      </c>
      <c r="E1264" t="str">
        <f>LEFT(Table1[[#This Row],[Product ID]],3)</f>
        <v>OFF</v>
      </c>
      <c r="F1264" s="10">
        <f>VLOOKUP(Table1[[#This Row],[Order ID]],Mapping!H1264:J9055,3,0)</f>
        <v>41170</v>
      </c>
      <c r="G1264" s="10">
        <f>VLOOKUP(Table1[[#This Row],[Order ID]],Mapping!H1264:K9055,4,0)</f>
        <v>41175</v>
      </c>
      <c r="H1264" t="str">
        <f>INDEX(Mapping!$B$2:$T$7793,MATCH(Data!$A1264,Mapping!$B$3:$B$7793,0),MATCH(Data!$H$1,Mapping!$B$2:$T$2,0))</f>
        <v>Standard Class</v>
      </c>
      <c r="I1264" t="str">
        <f>INDEX(Mapping!$B$2:$T$7793,MATCH(Data!$A1264,Mapping!$B$3:$B$7793,0),MATCH(Data!$I$1,Mapping!$B$2:$T$2,0))</f>
        <v>Corporate</v>
      </c>
      <c r="J1264">
        <f>VLOOKUP($A1264,Mapping!$X$3:$Y$7793,2,0)</f>
        <v>20735</v>
      </c>
      <c r="K1264" t="str">
        <f>VLOOKUP($J1264,Mapping!$AB$3:$AC$475,2,0)</f>
        <v>Parma</v>
      </c>
      <c r="L1264" t="str">
        <f>VLOOKUP($K1264,Mapping!$AF$3:$AG$475,2,0)</f>
        <v>Ohio</v>
      </c>
      <c r="M1264" t="str">
        <f>VLOOKUP($L1264,Mapping!$AI$3:$AJ$48,2,0)</f>
        <v>United States</v>
      </c>
      <c r="N1264" t="str">
        <f>VLOOKUP($L1264,Mapping!$AI$3:$AK$48,3,0)</f>
        <v>East</v>
      </c>
      <c r="O1264" t="str">
        <f>VLOOKUP(Table1[[#This Row],[Column1]],Mapping!$AM$8:$AN$11,2,0)</f>
        <v>Office Supplies</v>
      </c>
      <c r="P1264" t="str">
        <f>VLOOKUP(Table1[[#This Row],[Column3]],Mapping!$AP$5:$AQ$22,2,0)</f>
        <v>Binders</v>
      </c>
      <c r="Q1264">
        <v>65.08</v>
      </c>
      <c r="R1264">
        <v>4</v>
      </c>
      <c r="S1264">
        <v>31.889199999999995</v>
      </c>
    </row>
    <row r="1265" spans="1:19" x14ac:dyDescent="0.35">
      <c r="A1265">
        <v>6941</v>
      </c>
      <c r="B1265" t="s">
        <v>5291</v>
      </c>
      <c r="C1265" t="s">
        <v>1965</v>
      </c>
      <c r="D1265" t="str">
        <f>MID(Table1[[#This Row],[Product ID]],5,2)</f>
        <v>PA</v>
      </c>
      <c r="E1265" t="str">
        <f>LEFT(Table1[[#This Row],[Product ID]],3)</f>
        <v>OFF</v>
      </c>
      <c r="F1265" s="10">
        <f>VLOOKUP(Table1[[#This Row],[Order ID]],Mapping!H1265:J9056,3,0)</f>
        <v>40934</v>
      </c>
      <c r="G1265" s="10">
        <f>VLOOKUP(Table1[[#This Row],[Order ID]],Mapping!H1265:K9056,4,0)</f>
        <v>40940</v>
      </c>
      <c r="H1265" t="str">
        <f>INDEX(Mapping!$B$2:$T$7793,MATCH(Data!$A1265,Mapping!$B$3:$B$7793,0),MATCH(Data!$H$1,Mapping!$B$2:$T$2,0))</f>
        <v>First Class</v>
      </c>
      <c r="I1265" t="str">
        <f>INDEX(Mapping!$B$2:$T$7793,MATCH(Data!$A1265,Mapping!$B$3:$B$7793,0),MATCH(Data!$I$1,Mapping!$B$2:$T$2,0))</f>
        <v>Corporate</v>
      </c>
      <c r="J1265">
        <f>VLOOKUP($A1265,Mapping!$X$3:$Y$7793,2,0)</f>
        <v>92553</v>
      </c>
      <c r="K1265" t="str">
        <f>VLOOKUP($J1265,Mapping!$AB$3:$AC$475,2,0)</f>
        <v>Conway</v>
      </c>
      <c r="L1265" t="str">
        <f>VLOOKUP($K1265,Mapping!$AF$3:$AG$475,2,0)</f>
        <v>Arkansas</v>
      </c>
      <c r="M1265" t="str">
        <f>VLOOKUP($L1265,Mapping!$AI$3:$AJ$48,2,0)</f>
        <v>United States</v>
      </c>
      <c r="N1265" t="str">
        <f>VLOOKUP($L1265,Mapping!$AI$3:$AK$48,3,0)</f>
        <v>South</v>
      </c>
      <c r="O1265" t="str">
        <f>VLOOKUP(Table1[[#This Row],[Column1]],Mapping!$AM$8:$AN$11,2,0)</f>
        <v>Office Supplies</v>
      </c>
      <c r="P1265" t="str">
        <f>VLOOKUP(Table1[[#This Row],[Column3]],Mapping!$AP$5:$AQ$22,2,0)</f>
        <v>Paper</v>
      </c>
      <c r="Q1265">
        <v>182.72</v>
      </c>
      <c r="R1265">
        <v>8</v>
      </c>
      <c r="S1265">
        <v>84.051199999999994</v>
      </c>
    </row>
    <row r="1266" spans="1:19" x14ac:dyDescent="0.35">
      <c r="A1266">
        <v>355</v>
      </c>
      <c r="B1266" t="s">
        <v>482</v>
      </c>
      <c r="C1266" t="s">
        <v>484</v>
      </c>
      <c r="D1266" t="str">
        <f>MID(Table1[[#This Row],[Product ID]],5,2)</f>
        <v>AC</v>
      </c>
      <c r="E1266" t="str">
        <f>LEFT(Table1[[#This Row],[Product ID]],3)</f>
        <v>TEC</v>
      </c>
      <c r="F1266" s="10" t="e">
        <f>VLOOKUP(Table1[[#This Row],[Order ID]],Mapping!H1266:J9057,3,0)</f>
        <v>#N/A</v>
      </c>
      <c r="G1266" s="10" t="e">
        <f>VLOOKUP(Table1[[#This Row],[Order ID]],Mapping!H1266:K9057,4,0)</f>
        <v>#N/A</v>
      </c>
      <c r="H1266" t="str">
        <f>INDEX(Mapping!$B$2:$T$7793,MATCH(Data!$A1266,Mapping!$B$3:$B$7793,0),MATCH(Data!$H$1,Mapping!$B$2:$T$2,0))</f>
        <v>Standard Class</v>
      </c>
      <c r="I1266" t="str">
        <f>INDEX(Mapping!$B$2:$T$7793,MATCH(Data!$A1266,Mapping!$B$3:$B$7793,0),MATCH(Data!$I$1,Mapping!$B$2:$T$2,0))</f>
        <v>Consumer</v>
      </c>
      <c r="J1266">
        <f>VLOOKUP($A1266,Mapping!$X$3:$Y$7793,2,0)</f>
        <v>98115</v>
      </c>
      <c r="K1266" t="str">
        <f>VLOOKUP($J1266,Mapping!$AB$3:$AC$475,2,0)</f>
        <v>Whittier</v>
      </c>
      <c r="L1266" t="str">
        <f>VLOOKUP($K1266,Mapping!$AF$3:$AG$475,2,0)</f>
        <v>California</v>
      </c>
      <c r="M1266" t="str">
        <f>VLOOKUP($L1266,Mapping!$AI$3:$AJ$48,2,0)</f>
        <v>United States</v>
      </c>
      <c r="N1266" t="str">
        <f>VLOOKUP($L1266,Mapping!$AI$3:$AK$48,3,0)</f>
        <v>West</v>
      </c>
      <c r="O1266" t="str">
        <f>VLOOKUP(Table1[[#This Row],[Column1]],Mapping!$AM$8:$AN$11,2,0)</f>
        <v>Technology</v>
      </c>
      <c r="P1266" t="str">
        <f>VLOOKUP(Table1[[#This Row],[Column3]],Mapping!$AP$5:$AQ$22,2,0)</f>
        <v>Accessories</v>
      </c>
      <c r="Q1266">
        <v>899.91</v>
      </c>
      <c r="R1266">
        <v>9</v>
      </c>
      <c r="S1266">
        <v>377.96220000000005</v>
      </c>
    </row>
    <row r="1267" spans="1:19" x14ac:dyDescent="0.35">
      <c r="A1267">
        <v>356</v>
      </c>
      <c r="B1267" t="s">
        <v>482</v>
      </c>
      <c r="C1267" t="s">
        <v>485</v>
      </c>
      <c r="D1267" t="str">
        <f>MID(Table1[[#This Row],[Product ID]],5,2)</f>
        <v>BI</v>
      </c>
      <c r="E1267" t="str">
        <f>LEFT(Table1[[#This Row],[Product ID]],3)</f>
        <v>OFF</v>
      </c>
      <c r="F1267" s="10" t="e">
        <f>VLOOKUP(Table1[[#This Row],[Order ID]],Mapping!H1267:J9058,3,0)</f>
        <v>#N/A</v>
      </c>
      <c r="G1267" s="10" t="e">
        <f>VLOOKUP(Table1[[#This Row],[Order ID]],Mapping!H1267:K9058,4,0)</f>
        <v>#N/A</v>
      </c>
      <c r="H1267" t="str">
        <f>INDEX(Mapping!$B$2:$T$7793,MATCH(Data!$A1267,Mapping!$B$3:$B$7793,0),MATCH(Data!$H$1,Mapping!$B$2:$T$2,0))</f>
        <v>Standard Class</v>
      </c>
      <c r="I1267" t="str">
        <f>INDEX(Mapping!$B$2:$T$7793,MATCH(Data!$A1267,Mapping!$B$3:$B$7793,0),MATCH(Data!$I$1,Mapping!$B$2:$T$2,0))</f>
        <v>Consumer</v>
      </c>
      <c r="J1267">
        <f>VLOOKUP($A1267,Mapping!$X$3:$Y$7793,2,0)</f>
        <v>98115</v>
      </c>
      <c r="K1267" t="str">
        <f>VLOOKUP($J1267,Mapping!$AB$3:$AC$475,2,0)</f>
        <v>Whittier</v>
      </c>
      <c r="L1267" t="str">
        <f>VLOOKUP($K1267,Mapping!$AF$3:$AG$475,2,0)</f>
        <v>California</v>
      </c>
      <c r="M1267" t="str">
        <f>VLOOKUP($L1267,Mapping!$AI$3:$AJ$48,2,0)</f>
        <v>United States</v>
      </c>
      <c r="N1267" t="str">
        <f>VLOOKUP($L1267,Mapping!$AI$3:$AK$48,3,0)</f>
        <v>West</v>
      </c>
      <c r="O1267" t="str">
        <f>VLOOKUP(Table1[[#This Row],[Column1]],Mapping!$AM$8:$AN$11,2,0)</f>
        <v>Office Supplies</v>
      </c>
      <c r="P1267" t="str">
        <f>VLOOKUP(Table1[[#This Row],[Column3]],Mapping!$AP$5:$AQ$22,2,0)</f>
        <v>Binders</v>
      </c>
      <c r="Q1267">
        <v>51.311999999999998</v>
      </c>
      <c r="R1267">
        <v>3</v>
      </c>
      <c r="S1267">
        <v>18.600599999999996</v>
      </c>
    </row>
    <row r="1268" spans="1:19" x14ac:dyDescent="0.35">
      <c r="A1268">
        <v>840</v>
      </c>
      <c r="B1268" t="s">
        <v>1071</v>
      </c>
      <c r="C1268" t="s">
        <v>1072</v>
      </c>
      <c r="D1268" t="str">
        <f>MID(Table1[[#This Row],[Product ID]],5,2)</f>
        <v>PA</v>
      </c>
      <c r="E1268" t="str">
        <f>LEFT(Table1[[#This Row],[Product ID]],3)</f>
        <v>OFF</v>
      </c>
      <c r="F1268" s="10" t="e">
        <f>VLOOKUP(Table1[[#This Row],[Order ID]],Mapping!H1268:J9059,3,0)</f>
        <v>#N/A</v>
      </c>
      <c r="G1268" s="10" t="e">
        <f>VLOOKUP(Table1[[#This Row],[Order ID]],Mapping!H1268:K9059,4,0)</f>
        <v>#N/A</v>
      </c>
      <c r="H1268" t="str">
        <f>INDEX(Mapping!$B$2:$T$7793,MATCH(Data!$A1268,Mapping!$B$3:$B$7793,0),MATCH(Data!$H$1,Mapping!$B$2:$T$2,0))</f>
        <v>Second Class</v>
      </c>
      <c r="I1268" t="str">
        <f>INDEX(Mapping!$B$2:$T$7793,MATCH(Data!$A1268,Mapping!$B$3:$B$7793,0),MATCH(Data!$I$1,Mapping!$B$2:$T$2,0))</f>
        <v>Consumer</v>
      </c>
      <c r="J1268">
        <f>VLOOKUP($A1268,Mapping!$X$3:$Y$7793,2,0)</f>
        <v>48227</v>
      </c>
      <c r="K1268" t="str">
        <f>VLOOKUP($J1268,Mapping!$AB$3:$AC$475,2,0)</f>
        <v>Hackensack</v>
      </c>
      <c r="L1268" t="str">
        <f>VLOOKUP($K1268,Mapping!$AF$3:$AG$475,2,0)</f>
        <v>New Jersey</v>
      </c>
      <c r="M1268" t="str">
        <f>VLOOKUP($L1268,Mapping!$AI$3:$AJ$48,2,0)</f>
        <v>United States</v>
      </c>
      <c r="N1268" t="str">
        <f>VLOOKUP($L1268,Mapping!$AI$3:$AK$48,3,0)</f>
        <v>East</v>
      </c>
      <c r="O1268" t="str">
        <f>VLOOKUP(Table1[[#This Row],[Column1]],Mapping!$AM$8:$AN$11,2,0)</f>
        <v>Office Supplies</v>
      </c>
      <c r="P1268" t="str">
        <f>VLOOKUP(Table1[[#This Row],[Column3]],Mapping!$AP$5:$AQ$22,2,0)</f>
        <v>Paper</v>
      </c>
      <c r="Q1268">
        <v>19.920000000000002</v>
      </c>
      <c r="R1268">
        <v>4</v>
      </c>
      <c r="S1268">
        <v>9.3624000000000009</v>
      </c>
    </row>
    <row r="1269" spans="1:19" x14ac:dyDescent="0.35">
      <c r="A1269">
        <v>841</v>
      </c>
      <c r="B1269" t="s">
        <v>1071</v>
      </c>
      <c r="C1269" t="s">
        <v>1073</v>
      </c>
      <c r="D1269" t="str">
        <f>MID(Table1[[#This Row],[Product ID]],5,2)</f>
        <v>CH</v>
      </c>
      <c r="E1269" t="str">
        <f>LEFT(Table1[[#This Row],[Product ID]],3)</f>
        <v>FUR</v>
      </c>
      <c r="F1269" s="10" t="e">
        <f>VLOOKUP(Table1[[#This Row],[Order ID]],Mapping!H1269:J9060,3,0)</f>
        <v>#N/A</v>
      </c>
      <c r="G1269" s="10" t="e">
        <f>VLOOKUP(Table1[[#This Row],[Order ID]],Mapping!H1269:K9060,4,0)</f>
        <v>#N/A</v>
      </c>
      <c r="H1269" t="str">
        <f>INDEX(Mapping!$B$2:$T$7793,MATCH(Data!$A1269,Mapping!$B$3:$B$7793,0),MATCH(Data!$H$1,Mapping!$B$2:$T$2,0))</f>
        <v>Standard Class</v>
      </c>
      <c r="I1269" t="str">
        <f>INDEX(Mapping!$B$2:$T$7793,MATCH(Data!$A1269,Mapping!$B$3:$B$7793,0),MATCH(Data!$I$1,Mapping!$B$2:$T$2,0))</f>
        <v>Corporate</v>
      </c>
      <c r="J1269">
        <f>VLOOKUP($A1269,Mapping!$X$3:$Y$7793,2,0)</f>
        <v>48227</v>
      </c>
      <c r="K1269" t="str">
        <f>VLOOKUP($J1269,Mapping!$AB$3:$AC$475,2,0)</f>
        <v>Hackensack</v>
      </c>
      <c r="L1269" t="str">
        <f>VLOOKUP($K1269,Mapping!$AF$3:$AG$475,2,0)</f>
        <v>New Jersey</v>
      </c>
      <c r="M1269" t="str">
        <f>VLOOKUP($L1269,Mapping!$AI$3:$AJ$48,2,0)</f>
        <v>United States</v>
      </c>
      <c r="N1269" t="str">
        <f>VLOOKUP($L1269,Mapping!$AI$3:$AK$48,3,0)</f>
        <v>East</v>
      </c>
      <c r="O1269" t="str">
        <f>VLOOKUP(Table1[[#This Row],[Column1]],Mapping!$AM$8:$AN$11,2,0)</f>
        <v>Furniture</v>
      </c>
      <c r="P1269" t="str">
        <f>VLOOKUP(Table1[[#This Row],[Column3]],Mapping!$AP$5:$AQ$22,2,0)</f>
        <v>Chairs</v>
      </c>
      <c r="Q1269">
        <v>1106.9099999999999</v>
      </c>
      <c r="R1269">
        <v>9</v>
      </c>
      <c r="S1269">
        <v>121.76009999999994</v>
      </c>
    </row>
    <row r="1270" spans="1:19" x14ac:dyDescent="0.35">
      <c r="A1270">
        <v>2812</v>
      </c>
      <c r="B1270" t="s">
        <v>2809</v>
      </c>
      <c r="C1270" t="s">
        <v>2810</v>
      </c>
      <c r="D1270" t="str">
        <f>MID(Table1[[#This Row],[Product ID]],5,2)</f>
        <v>PA</v>
      </c>
      <c r="E1270" t="str">
        <f>LEFT(Table1[[#This Row],[Product ID]],3)</f>
        <v>OFF</v>
      </c>
      <c r="F1270" s="10">
        <f>VLOOKUP(Table1[[#This Row],[Order ID]],Mapping!H1270:J9061,3,0)</f>
        <v>41246</v>
      </c>
      <c r="G1270" s="10">
        <f>VLOOKUP(Table1[[#This Row],[Order ID]],Mapping!H1270:K9061,4,0)</f>
        <v>41251</v>
      </c>
      <c r="H1270" t="str">
        <f>INDEX(Mapping!$B$2:$T$7793,MATCH(Data!$A1270,Mapping!$B$3:$B$7793,0),MATCH(Data!$H$1,Mapping!$B$2:$T$2,0))</f>
        <v>Second Class</v>
      </c>
      <c r="I1270" t="str">
        <f>INDEX(Mapping!$B$2:$T$7793,MATCH(Data!$A1270,Mapping!$B$3:$B$7793,0),MATCH(Data!$I$1,Mapping!$B$2:$T$2,0))</f>
        <v>Corporate</v>
      </c>
      <c r="J1270">
        <f>VLOOKUP($A1270,Mapping!$X$3:$Y$7793,2,0)</f>
        <v>19134</v>
      </c>
      <c r="K1270" t="str">
        <f>VLOOKUP($J1270,Mapping!$AB$3:$AC$475,2,0)</f>
        <v>Detroit</v>
      </c>
      <c r="L1270" t="str">
        <f>VLOOKUP($K1270,Mapping!$AF$3:$AG$475,2,0)</f>
        <v>Michigan</v>
      </c>
      <c r="M1270" t="str">
        <f>VLOOKUP($L1270,Mapping!$AI$3:$AJ$48,2,0)</f>
        <v>United States</v>
      </c>
      <c r="N1270" t="str">
        <f>VLOOKUP($L1270,Mapping!$AI$3:$AK$48,3,0)</f>
        <v>Central</v>
      </c>
      <c r="O1270" t="str">
        <f>VLOOKUP(Table1[[#This Row],[Column1]],Mapping!$AM$8:$AN$11,2,0)</f>
        <v>Office Supplies</v>
      </c>
      <c r="P1270" t="str">
        <f>VLOOKUP(Table1[[#This Row],[Column3]],Mapping!$AP$5:$AQ$22,2,0)</f>
        <v>Paper</v>
      </c>
      <c r="Q1270">
        <v>16.448</v>
      </c>
      <c r="R1270">
        <v>2</v>
      </c>
      <c r="S1270">
        <v>5.5511999999999979</v>
      </c>
    </row>
    <row r="1271" spans="1:19" x14ac:dyDescent="0.35">
      <c r="A1271">
        <v>2813</v>
      </c>
      <c r="B1271" t="s">
        <v>2809</v>
      </c>
      <c r="C1271" t="s">
        <v>63</v>
      </c>
      <c r="D1271" t="str">
        <f>MID(Table1[[#This Row],[Product ID]],5,2)</f>
        <v>AC</v>
      </c>
      <c r="E1271" t="str">
        <f>LEFT(Table1[[#This Row],[Product ID]],3)</f>
        <v>TEC</v>
      </c>
      <c r="F1271" s="10">
        <f>VLOOKUP(Table1[[#This Row],[Order ID]],Mapping!H1271:J9062,3,0)</f>
        <v>41246</v>
      </c>
      <c r="G1271" s="10">
        <f>VLOOKUP(Table1[[#This Row],[Order ID]],Mapping!H1271:K9062,4,0)</f>
        <v>41251</v>
      </c>
      <c r="H1271" t="str">
        <f>INDEX(Mapping!$B$2:$T$7793,MATCH(Data!$A1271,Mapping!$B$3:$B$7793,0),MATCH(Data!$H$1,Mapping!$B$2:$T$2,0))</f>
        <v>Standard Class</v>
      </c>
      <c r="I1271" t="str">
        <f>INDEX(Mapping!$B$2:$T$7793,MATCH(Data!$A1271,Mapping!$B$3:$B$7793,0),MATCH(Data!$I$1,Mapping!$B$2:$T$2,0))</f>
        <v>Home Office</v>
      </c>
      <c r="J1271">
        <f>VLOOKUP($A1271,Mapping!$X$3:$Y$7793,2,0)</f>
        <v>19134</v>
      </c>
      <c r="K1271" t="str">
        <f>VLOOKUP($J1271,Mapping!$AB$3:$AC$475,2,0)</f>
        <v>Detroit</v>
      </c>
      <c r="L1271" t="str">
        <f>VLOOKUP($K1271,Mapping!$AF$3:$AG$475,2,0)</f>
        <v>Michigan</v>
      </c>
      <c r="M1271" t="str">
        <f>VLOOKUP($L1271,Mapping!$AI$3:$AJ$48,2,0)</f>
        <v>United States</v>
      </c>
      <c r="N1271" t="str">
        <f>VLOOKUP($L1271,Mapping!$AI$3:$AK$48,3,0)</f>
        <v>Central</v>
      </c>
      <c r="O1271" t="str">
        <f>VLOOKUP(Table1[[#This Row],[Column1]],Mapping!$AM$8:$AN$11,2,0)</f>
        <v>Technology</v>
      </c>
      <c r="P1271" t="str">
        <f>VLOOKUP(Table1[[#This Row],[Column3]],Mapping!$AP$5:$AQ$22,2,0)</f>
        <v>Accessories</v>
      </c>
      <c r="Q1271">
        <v>36.783999999999999</v>
      </c>
      <c r="R1271">
        <v>2</v>
      </c>
      <c r="S1271">
        <v>10.5754</v>
      </c>
    </row>
    <row r="1272" spans="1:19" x14ac:dyDescent="0.35">
      <c r="A1272">
        <v>2153</v>
      </c>
      <c r="B1272" t="s">
        <v>2315</v>
      </c>
      <c r="C1272" t="s">
        <v>2128</v>
      </c>
      <c r="D1272" t="str">
        <f>MID(Table1[[#This Row],[Product ID]],5,2)</f>
        <v>BI</v>
      </c>
      <c r="E1272" t="str">
        <f>LEFT(Table1[[#This Row],[Product ID]],3)</f>
        <v>OFF</v>
      </c>
      <c r="F1272" s="10">
        <f>VLOOKUP(Table1[[#This Row],[Order ID]],Mapping!H1272:J9063,3,0)</f>
        <v>41247</v>
      </c>
      <c r="G1272" s="10">
        <f>VLOOKUP(Table1[[#This Row],[Order ID]],Mapping!H1272:K9063,4,0)</f>
        <v>41251</v>
      </c>
      <c r="H1272" t="str">
        <f>INDEX(Mapping!$B$2:$T$7793,MATCH(Data!$A1272,Mapping!$B$3:$B$7793,0),MATCH(Data!$H$1,Mapping!$B$2:$T$2,0))</f>
        <v>Standard Class</v>
      </c>
      <c r="I1272" t="str">
        <f>INDEX(Mapping!$B$2:$T$7793,MATCH(Data!$A1272,Mapping!$B$3:$B$7793,0),MATCH(Data!$I$1,Mapping!$B$2:$T$2,0))</f>
        <v>Home Office</v>
      </c>
      <c r="J1272">
        <f>VLOOKUP($A1272,Mapping!$X$3:$Y$7793,2,0)</f>
        <v>32303</v>
      </c>
      <c r="K1272" t="str">
        <f>VLOOKUP($J1272,Mapping!$AB$3:$AC$475,2,0)</f>
        <v>Meridian</v>
      </c>
      <c r="L1272" t="str">
        <f>VLOOKUP($K1272,Mapping!$AF$3:$AG$475,2,0)</f>
        <v>Idaho</v>
      </c>
      <c r="M1272" t="str">
        <f>VLOOKUP($L1272,Mapping!$AI$3:$AJ$48,2,0)</f>
        <v>United States</v>
      </c>
      <c r="N1272" t="str">
        <f>VLOOKUP($L1272,Mapping!$AI$3:$AK$48,3,0)</f>
        <v>West</v>
      </c>
      <c r="O1272" t="str">
        <f>VLOOKUP(Table1[[#This Row],[Column1]],Mapping!$AM$8:$AN$11,2,0)</f>
        <v>Office Supplies</v>
      </c>
      <c r="P1272" t="str">
        <f>VLOOKUP(Table1[[#This Row],[Column3]],Mapping!$AP$5:$AQ$22,2,0)</f>
        <v>Binders</v>
      </c>
      <c r="Q1272">
        <v>8.2260000000000009</v>
      </c>
      <c r="R1272">
        <v>3</v>
      </c>
      <c r="S1272">
        <v>-6.0323999999999991</v>
      </c>
    </row>
    <row r="1273" spans="1:19" x14ac:dyDescent="0.35">
      <c r="A1273">
        <v>4944</v>
      </c>
      <c r="B1273" t="s">
        <v>4171</v>
      </c>
      <c r="C1273" t="s">
        <v>584</v>
      </c>
      <c r="D1273" t="str">
        <f>MID(Table1[[#This Row],[Product ID]],5,2)</f>
        <v>PA</v>
      </c>
      <c r="E1273" t="str">
        <f>LEFT(Table1[[#This Row],[Product ID]],3)</f>
        <v>OFF</v>
      </c>
      <c r="F1273" s="10">
        <f>VLOOKUP(Table1[[#This Row],[Order ID]],Mapping!H1273:J9064,3,0)</f>
        <v>41211</v>
      </c>
      <c r="G1273" s="10">
        <f>VLOOKUP(Table1[[#This Row],[Order ID]],Mapping!H1273:K9064,4,0)</f>
        <v>41215</v>
      </c>
      <c r="H1273" t="str">
        <f>INDEX(Mapping!$B$2:$T$7793,MATCH(Data!$A1273,Mapping!$B$3:$B$7793,0),MATCH(Data!$H$1,Mapping!$B$2:$T$2,0))</f>
        <v>Second Class</v>
      </c>
      <c r="I1273" t="str">
        <f>INDEX(Mapping!$B$2:$T$7793,MATCH(Data!$A1273,Mapping!$B$3:$B$7793,0),MATCH(Data!$I$1,Mapping!$B$2:$T$2,0))</f>
        <v>Home Office</v>
      </c>
      <c r="J1273">
        <f>VLOOKUP($A1273,Mapping!$X$3:$Y$7793,2,0)</f>
        <v>94109</v>
      </c>
      <c r="K1273" t="str">
        <f>VLOOKUP($J1273,Mapping!$AB$3:$AC$475,2,0)</f>
        <v>Fremont</v>
      </c>
      <c r="L1273" t="str">
        <f>VLOOKUP($K1273,Mapping!$AF$3:$AG$475,2,0)</f>
        <v>Nebraska</v>
      </c>
      <c r="M1273" t="str">
        <f>VLOOKUP($L1273,Mapping!$AI$3:$AJ$48,2,0)</f>
        <v>United States</v>
      </c>
      <c r="N1273" t="str">
        <f>VLOOKUP($L1273,Mapping!$AI$3:$AK$48,3,0)</f>
        <v>Central</v>
      </c>
      <c r="O1273" t="str">
        <f>VLOOKUP(Table1[[#This Row],[Column1]],Mapping!$AM$8:$AN$11,2,0)</f>
        <v>Office Supplies</v>
      </c>
      <c r="P1273" t="str">
        <f>VLOOKUP(Table1[[#This Row],[Column3]],Mapping!$AP$5:$AQ$22,2,0)</f>
        <v>Paper</v>
      </c>
      <c r="Q1273">
        <v>33.4</v>
      </c>
      <c r="R1273">
        <v>5</v>
      </c>
      <c r="S1273">
        <v>16.032</v>
      </c>
    </row>
    <row r="1274" spans="1:19" x14ac:dyDescent="0.35">
      <c r="A1274">
        <v>4945</v>
      </c>
      <c r="B1274" t="s">
        <v>4171</v>
      </c>
      <c r="C1274" t="s">
        <v>4172</v>
      </c>
      <c r="D1274" t="str">
        <f>MID(Table1[[#This Row],[Product ID]],5,2)</f>
        <v>EN</v>
      </c>
      <c r="E1274" t="str">
        <f>LEFT(Table1[[#This Row],[Product ID]],3)</f>
        <v>OFF</v>
      </c>
      <c r="F1274" s="10">
        <f>VLOOKUP(Table1[[#This Row],[Order ID]],Mapping!H1274:J9065,3,0)</f>
        <v>41211</v>
      </c>
      <c r="G1274" s="10">
        <f>VLOOKUP(Table1[[#This Row],[Order ID]],Mapping!H1274:K9065,4,0)</f>
        <v>41215</v>
      </c>
      <c r="H1274" t="str">
        <f>INDEX(Mapping!$B$2:$T$7793,MATCH(Data!$A1274,Mapping!$B$3:$B$7793,0),MATCH(Data!$H$1,Mapping!$B$2:$T$2,0))</f>
        <v>Standard Class</v>
      </c>
      <c r="I1274" t="str">
        <f>INDEX(Mapping!$B$2:$T$7793,MATCH(Data!$A1274,Mapping!$B$3:$B$7793,0),MATCH(Data!$I$1,Mapping!$B$2:$T$2,0))</f>
        <v>Corporate</v>
      </c>
      <c r="J1274">
        <f>VLOOKUP($A1274,Mapping!$X$3:$Y$7793,2,0)</f>
        <v>94109</v>
      </c>
      <c r="K1274" t="str">
        <f>VLOOKUP($J1274,Mapping!$AB$3:$AC$475,2,0)</f>
        <v>Fremont</v>
      </c>
      <c r="L1274" t="str">
        <f>VLOOKUP($K1274,Mapping!$AF$3:$AG$475,2,0)</f>
        <v>Nebraska</v>
      </c>
      <c r="M1274" t="str">
        <f>VLOOKUP($L1274,Mapping!$AI$3:$AJ$48,2,0)</f>
        <v>United States</v>
      </c>
      <c r="N1274" t="str">
        <f>VLOOKUP($L1274,Mapping!$AI$3:$AK$48,3,0)</f>
        <v>Central</v>
      </c>
      <c r="O1274" t="str">
        <f>VLOOKUP(Table1[[#This Row],[Column1]],Mapping!$AM$8:$AN$11,2,0)</f>
        <v>Office Supplies</v>
      </c>
      <c r="P1274" t="str">
        <f>VLOOKUP(Table1[[#This Row],[Column3]],Mapping!$AP$5:$AQ$22,2,0)</f>
        <v>Envelopes</v>
      </c>
      <c r="Q1274">
        <v>210.84</v>
      </c>
      <c r="R1274">
        <v>4</v>
      </c>
      <c r="S1274">
        <v>103.3116</v>
      </c>
    </row>
    <row r="1275" spans="1:19" x14ac:dyDescent="0.35">
      <c r="A1275">
        <v>5759</v>
      </c>
      <c r="B1275" t="s">
        <v>4640</v>
      </c>
      <c r="C1275" t="s">
        <v>1019</v>
      </c>
      <c r="D1275" t="str">
        <f>MID(Table1[[#This Row],[Product ID]],5,2)</f>
        <v>LA</v>
      </c>
      <c r="E1275" t="str">
        <f>LEFT(Table1[[#This Row],[Product ID]],3)</f>
        <v>OFF</v>
      </c>
      <c r="F1275" s="10">
        <f>VLOOKUP(Table1[[#This Row],[Order ID]],Mapping!H1275:J9066,3,0)</f>
        <v>40977</v>
      </c>
      <c r="G1275" s="10">
        <f>VLOOKUP(Table1[[#This Row],[Order ID]],Mapping!H1275:K9066,4,0)</f>
        <v>40979</v>
      </c>
      <c r="H1275" t="str">
        <f>INDEX(Mapping!$B$2:$T$7793,MATCH(Data!$A1275,Mapping!$B$3:$B$7793,0),MATCH(Data!$H$1,Mapping!$B$2:$T$2,0))</f>
        <v>First Class</v>
      </c>
      <c r="I1275" t="str">
        <f>INDEX(Mapping!$B$2:$T$7793,MATCH(Data!$A1275,Mapping!$B$3:$B$7793,0),MATCH(Data!$I$1,Mapping!$B$2:$T$2,0))</f>
        <v>Corporate</v>
      </c>
      <c r="J1275">
        <f>VLOOKUP($A1275,Mapping!$X$3:$Y$7793,2,0)</f>
        <v>27604</v>
      </c>
      <c r="K1275" t="str">
        <f>VLOOKUP($J1275,Mapping!$AB$3:$AC$475,2,0)</f>
        <v>Ormond Beach</v>
      </c>
      <c r="L1275" t="str">
        <f>VLOOKUP($K1275,Mapping!$AF$3:$AG$475,2,0)</f>
        <v>Florida</v>
      </c>
      <c r="M1275" t="str">
        <f>VLOOKUP($L1275,Mapping!$AI$3:$AJ$48,2,0)</f>
        <v>United States</v>
      </c>
      <c r="N1275" t="str">
        <f>VLOOKUP($L1275,Mapping!$AI$3:$AK$48,3,0)</f>
        <v>South</v>
      </c>
      <c r="O1275" t="str">
        <f>VLOOKUP(Table1[[#This Row],[Column1]],Mapping!$AM$8:$AN$11,2,0)</f>
        <v>Office Supplies</v>
      </c>
      <c r="P1275" t="str">
        <f>VLOOKUP(Table1[[#This Row],[Column3]],Mapping!$AP$5:$AQ$22,2,0)</f>
        <v>Labels</v>
      </c>
      <c r="Q1275">
        <v>4.6079999999999997</v>
      </c>
      <c r="R1275">
        <v>2</v>
      </c>
      <c r="S1275">
        <v>1.6704000000000001</v>
      </c>
    </row>
    <row r="1276" spans="1:19" x14ac:dyDescent="0.35">
      <c r="A1276">
        <v>91</v>
      </c>
      <c r="B1276" t="s">
        <v>136</v>
      </c>
      <c r="C1276" t="s">
        <v>137</v>
      </c>
      <c r="D1276" t="str">
        <f>MID(Table1[[#This Row],[Product ID]],5,2)</f>
        <v>TA</v>
      </c>
      <c r="E1276" t="str">
        <f>LEFT(Table1[[#This Row],[Product ID]],3)</f>
        <v>FUR</v>
      </c>
      <c r="F1276" s="10" t="e">
        <f>VLOOKUP(Table1[[#This Row],[Order ID]],Mapping!H1276:J9067,3,0)</f>
        <v>#N/A</v>
      </c>
      <c r="G1276" s="10" t="e">
        <f>VLOOKUP(Table1[[#This Row],[Order ID]],Mapping!H1276:K9067,4,0)</f>
        <v>#N/A</v>
      </c>
      <c r="H1276" t="str">
        <f>INDEX(Mapping!$B$2:$T$7793,MATCH(Data!$A1276,Mapping!$B$3:$B$7793,0),MATCH(Data!$H$1,Mapping!$B$2:$T$2,0))</f>
        <v>Standard Class</v>
      </c>
      <c r="I1276" t="str">
        <f>INDEX(Mapping!$B$2:$T$7793,MATCH(Data!$A1276,Mapping!$B$3:$B$7793,0),MATCH(Data!$I$1,Mapping!$B$2:$T$2,0))</f>
        <v>Consumer</v>
      </c>
      <c r="J1276">
        <f>VLOOKUP($A1276,Mapping!$X$3:$Y$7793,2,0)</f>
        <v>98103</v>
      </c>
      <c r="K1276" t="str">
        <f>VLOOKUP($J1276,Mapping!$AB$3:$AC$475,2,0)</f>
        <v>Fort Worth</v>
      </c>
      <c r="L1276" t="str">
        <f>VLOOKUP($K1276,Mapping!$AF$3:$AG$475,2,0)</f>
        <v>Texas</v>
      </c>
      <c r="M1276" t="str">
        <f>VLOOKUP($L1276,Mapping!$AI$3:$AJ$48,2,0)</f>
        <v>United States</v>
      </c>
      <c r="N1276" t="str">
        <f>VLOOKUP($L1276,Mapping!$AI$3:$AK$48,3,0)</f>
        <v>Central</v>
      </c>
      <c r="O1276" t="str">
        <f>VLOOKUP(Table1[[#This Row],[Column1]],Mapping!$AM$8:$AN$11,2,0)</f>
        <v>Furniture</v>
      </c>
      <c r="P1276" t="str">
        <f>VLOOKUP(Table1[[#This Row],[Column3]],Mapping!$AP$5:$AQ$22,2,0)</f>
        <v>Tables</v>
      </c>
      <c r="Q1276">
        <v>787.53</v>
      </c>
      <c r="R1276">
        <v>3</v>
      </c>
      <c r="S1276">
        <v>165.38129999999995</v>
      </c>
    </row>
    <row r="1277" spans="1:19" x14ac:dyDescent="0.35">
      <c r="A1277">
        <v>4459</v>
      </c>
      <c r="B1277" t="s">
        <v>3892</v>
      </c>
      <c r="C1277" t="s">
        <v>1338</v>
      </c>
      <c r="D1277" t="str">
        <f>MID(Table1[[#This Row],[Product ID]],5,2)</f>
        <v>PH</v>
      </c>
      <c r="E1277" t="str">
        <f>LEFT(Table1[[#This Row],[Product ID]],3)</f>
        <v>TEC</v>
      </c>
      <c r="F1277" s="10">
        <f>VLOOKUP(Table1[[#This Row],[Order ID]],Mapping!H1277:J9068,3,0)</f>
        <v>41033</v>
      </c>
      <c r="G1277" s="10">
        <f>VLOOKUP(Table1[[#This Row],[Order ID]],Mapping!H1277:K9068,4,0)</f>
        <v>41037</v>
      </c>
      <c r="H1277" t="str">
        <f>INDEX(Mapping!$B$2:$T$7793,MATCH(Data!$A1277,Mapping!$B$3:$B$7793,0),MATCH(Data!$H$1,Mapping!$B$2:$T$2,0))</f>
        <v>First Class</v>
      </c>
      <c r="I1277" t="str">
        <f>INDEX(Mapping!$B$2:$T$7793,MATCH(Data!$A1277,Mapping!$B$3:$B$7793,0),MATCH(Data!$I$1,Mapping!$B$2:$T$2,0))</f>
        <v>Corporate</v>
      </c>
      <c r="J1277">
        <f>VLOOKUP($A1277,Mapping!$X$3:$Y$7793,2,0)</f>
        <v>77095</v>
      </c>
      <c r="K1277" t="str">
        <f>VLOOKUP($J1277,Mapping!$AB$3:$AC$475,2,0)</f>
        <v>Naperville</v>
      </c>
      <c r="L1277" t="str">
        <f>VLOOKUP($K1277,Mapping!$AF$3:$AG$475,2,0)</f>
        <v>Illinois</v>
      </c>
      <c r="M1277" t="str">
        <f>VLOOKUP($L1277,Mapping!$AI$3:$AJ$48,2,0)</f>
        <v>United States</v>
      </c>
      <c r="N1277" t="str">
        <f>VLOOKUP($L1277,Mapping!$AI$3:$AK$48,3,0)</f>
        <v>Central</v>
      </c>
      <c r="O1277" t="str">
        <f>VLOOKUP(Table1[[#This Row],[Column1]],Mapping!$AM$8:$AN$11,2,0)</f>
        <v>Technology</v>
      </c>
      <c r="P1277" t="str">
        <f>VLOOKUP(Table1[[#This Row],[Column3]],Mapping!$AP$5:$AQ$22,2,0)</f>
        <v>Phones</v>
      </c>
      <c r="Q1277">
        <v>946.34400000000005</v>
      </c>
      <c r="R1277">
        <v>7</v>
      </c>
      <c r="S1277">
        <v>118.29299999999989</v>
      </c>
    </row>
    <row r="1278" spans="1:19" x14ac:dyDescent="0.35">
      <c r="A1278">
        <v>2024</v>
      </c>
      <c r="B1278" t="s">
        <v>2204</v>
      </c>
      <c r="C1278" t="s">
        <v>2205</v>
      </c>
      <c r="D1278" t="str">
        <f>MID(Table1[[#This Row],[Product ID]],5,2)</f>
        <v>AC</v>
      </c>
      <c r="E1278" t="str">
        <f>LEFT(Table1[[#This Row],[Product ID]],3)</f>
        <v>TEC</v>
      </c>
      <c r="F1278" s="10">
        <f>VLOOKUP(Table1[[#This Row],[Order ID]],Mapping!H1278:J9069,3,0)</f>
        <v>40985</v>
      </c>
      <c r="G1278" s="10">
        <f>VLOOKUP(Table1[[#This Row],[Order ID]],Mapping!H1278:K9069,4,0)</f>
        <v>40990</v>
      </c>
      <c r="H1278" t="str">
        <f>INDEX(Mapping!$B$2:$T$7793,MATCH(Data!$A1278,Mapping!$B$3:$B$7793,0),MATCH(Data!$H$1,Mapping!$B$2:$T$2,0))</f>
        <v>Standard Class</v>
      </c>
      <c r="I1278" t="str">
        <f>INDEX(Mapping!$B$2:$T$7793,MATCH(Data!$A1278,Mapping!$B$3:$B$7793,0),MATCH(Data!$I$1,Mapping!$B$2:$T$2,0))</f>
        <v>Consumer</v>
      </c>
      <c r="J1278">
        <f>VLOOKUP($A1278,Mapping!$X$3:$Y$7793,2,0)</f>
        <v>10009</v>
      </c>
      <c r="K1278" t="str">
        <f>VLOOKUP($J1278,Mapping!$AB$3:$AC$475,2,0)</f>
        <v>Saint Paul</v>
      </c>
      <c r="L1278" t="str">
        <f>VLOOKUP($K1278,Mapping!$AF$3:$AG$475,2,0)</f>
        <v>Minnesota</v>
      </c>
      <c r="M1278" t="str">
        <f>VLOOKUP($L1278,Mapping!$AI$3:$AJ$48,2,0)</f>
        <v>United States</v>
      </c>
      <c r="N1278" t="str">
        <f>VLOOKUP($L1278,Mapping!$AI$3:$AK$48,3,0)</f>
        <v>Central</v>
      </c>
      <c r="O1278" t="str">
        <f>VLOOKUP(Table1[[#This Row],[Column1]],Mapping!$AM$8:$AN$11,2,0)</f>
        <v>Technology</v>
      </c>
      <c r="P1278" t="str">
        <f>VLOOKUP(Table1[[#This Row],[Column3]],Mapping!$AP$5:$AQ$22,2,0)</f>
        <v>Accessories</v>
      </c>
      <c r="Q1278">
        <v>15.02</v>
      </c>
      <c r="R1278">
        <v>1</v>
      </c>
      <c r="S1278">
        <v>2.7035999999999998</v>
      </c>
    </row>
    <row r="1279" spans="1:19" x14ac:dyDescent="0.35">
      <c r="A1279">
        <v>814</v>
      </c>
      <c r="B1279" t="s">
        <v>1043</v>
      </c>
      <c r="C1279" t="s">
        <v>1044</v>
      </c>
      <c r="D1279" t="str">
        <f>MID(Table1[[#This Row],[Product ID]],5,2)</f>
        <v>AR</v>
      </c>
      <c r="E1279" t="str">
        <f>LEFT(Table1[[#This Row],[Product ID]],3)</f>
        <v>OFF</v>
      </c>
      <c r="F1279" s="10" t="e">
        <f>VLOOKUP(Table1[[#This Row],[Order ID]],Mapping!H1279:J9070,3,0)</f>
        <v>#N/A</v>
      </c>
      <c r="G1279" s="10" t="e">
        <f>VLOOKUP(Table1[[#This Row],[Order ID]],Mapping!H1279:K9070,4,0)</f>
        <v>#N/A</v>
      </c>
      <c r="H1279" t="str">
        <f>INDEX(Mapping!$B$2:$T$7793,MATCH(Data!$A1279,Mapping!$B$3:$B$7793,0),MATCH(Data!$H$1,Mapping!$B$2:$T$2,0))</f>
        <v>First Class</v>
      </c>
      <c r="I1279" t="str">
        <f>INDEX(Mapping!$B$2:$T$7793,MATCH(Data!$A1279,Mapping!$B$3:$B$7793,0),MATCH(Data!$I$1,Mapping!$B$2:$T$2,0))</f>
        <v>Corporate</v>
      </c>
      <c r="J1279">
        <f>VLOOKUP($A1279,Mapping!$X$3:$Y$7793,2,0)</f>
        <v>10009</v>
      </c>
      <c r="K1279" t="str">
        <f>VLOOKUP($J1279,Mapping!$AB$3:$AC$475,2,0)</f>
        <v>Saint Paul</v>
      </c>
      <c r="L1279" t="str">
        <f>VLOOKUP($K1279,Mapping!$AF$3:$AG$475,2,0)</f>
        <v>Minnesota</v>
      </c>
      <c r="M1279" t="str">
        <f>VLOOKUP($L1279,Mapping!$AI$3:$AJ$48,2,0)</f>
        <v>United States</v>
      </c>
      <c r="N1279" t="str">
        <f>VLOOKUP($L1279,Mapping!$AI$3:$AK$48,3,0)</f>
        <v>Central</v>
      </c>
      <c r="O1279" t="str">
        <f>VLOOKUP(Table1[[#This Row],[Column1]],Mapping!$AM$8:$AN$11,2,0)</f>
        <v>Office Supplies</v>
      </c>
      <c r="P1279" t="str">
        <f>VLOOKUP(Table1[[#This Row],[Column3]],Mapping!$AP$5:$AQ$22,2,0)</f>
        <v>Art</v>
      </c>
      <c r="Q1279">
        <v>11.16</v>
      </c>
      <c r="R1279">
        <v>2</v>
      </c>
      <c r="S1279">
        <v>4.3524000000000003</v>
      </c>
    </row>
    <row r="1280" spans="1:19" x14ac:dyDescent="0.35">
      <c r="A1280">
        <v>815</v>
      </c>
      <c r="B1280" t="s">
        <v>1043</v>
      </c>
      <c r="C1280" t="s">
        <v>1045</v>
      </c>
      <c r="D1280" t="str">
        <f>MID(Table1[[#This Row],[Product ID]],5,2)</f>
        <v>FU</v>
      </c>
      <c r="E1280" t="str">
        <f>LEFT(Table1[[#This Row],[Product ID]],3)</f>
        <v>FUR</v>
      </c>
      <c r="F1280" s="10" t="e">
        <f>VLOOKUP(Table1[[#This Row],[Order ID]],Mapping!H1280:J9071,3,0)</f>
        <v>#N/A</v>
      </c>
      <c r="G1280" s="10" t="e">
        <f>VLOOKUP(Table1[[#This Row],[Order ID]],Mapping!H1280:K9071,4,0)</f>
        <v>#N/A</v>
      </c>
      <c r="H1280" t="str">
        <f>INDEX(Mapping!$B$2:$T$7793,MATCH(Data!$A1280,Mapping!$B$3:$B$7793,0),MATCH(Data!$H$1,Mapping!$B$2:$T$2,0))</f>
        <v>Standard Class</v>
      </c>
      <c r="I1280" t="str">
        <f>INDEX(Mapping!$B$2:$T$7793,MATCH(Data!$A1280,Mapping!$B$3:$B$7793,0),MATCH(Data!$I$1,Mapping!$B$2:$T$2,0))</f>
        <v>Home Office</v>
      </c>
      <c r="J1280">
        <f>VLOOKUP($A1280,Mapping!$X$3:$Y$7793,2,0)</f>
        <v>10009</v>
      </c>
      <c r="K1280" t="str">
        <f>VLOOKUP($J1280,Mapping!$AB$3:$AC$475,2,0)</f>
        <v>Saint Paul</v>
      </c>
      <c r="L1280" t="str">
        <f>VLOOKUP($K1280,Mapping!$AF$3:$AG$475,2,0)</f>
        <v>Minnesota</v>
      </c>
      <c r="M1280" t="str">
        <f>VLOOKUP($L1280,Mapping!$AI$3:$AJ$48,2,0)</f>
        <v>United States</v>
      </c>
      <c r="N1280" t="str">
        <f>VLOOKUP($L1280,Mapping!$AI$3:$AK$48,3,0)</f>
        <v>Central</v>
      </c>
      <c r="O1280" t="str">
        <f>VLOOKUP(Table1[[#This Row],[Column1]],Mapping!$AM$8:$AN$11,2,0)</f>
        <v>Furniture</v>
      </c>
      <c r="P1280" t="str">
        <f>VLOOKUP(Table1[[#This Row],[Column3]],Mapping!$AP$5:$AQ$22,2,0)</f>
        <v>Furnishings</v>
      </c>
      <c r="Q1280">
        <v>108.4</v>
      </c>
      <c r="R1280">
        <v>2</v>
      </c>
      <c r="S1280">
        <v>22.763999999999996</v>
      </c>
    </row>
    <row r="1281" spans="1:19" x14ac:dyDescent="0.35">
      <c r="A1281">
        <v>816</v>
      </c>
      <c r="B1281" t="s">
        <v>1043</v>
      </c>
      <c r="C1281" t="s">
        <v>1046</v>
      </c>
      <c r="D1281" t="str">
        <f>MID(Table1[[#This Row],[Product ID]],5,2)</f>
        <v>BI</v>
      </c>
      <c r="E1281" t="str">
        <f>LEFT(Table1[[#This Row],[Product ID]],3)</f>
        <v>OFF</v>
      </c>
      <c r="F1281" s="10" t="e">
        <f>VLOOKUP(Table1[[#This Row],[Order ID]],Mapping!H1281:J9072,3,0)</f>
        <v>#N/A</v>
      </c>
      <c r="G1281" s="10" t="e">
        <f>VLOOKUP(Table1[[#This Row],[Order ID]],Mapping!H1281:K9072,4,0)</f>
        <v>#N/A</v>
      </c>
      <c r="H1281" t="str">
        <f>INDEX(Mapping!$B$2:$T$7793,MATCH(Data!$A1281,Mapping!$B$3:$B$7793,0),MATCH(Data!$H$1,Mapping!$B$2:$T$2,0))</f>
        <v>Standard Class</v>
      </c>
      <c r="I1281" t="str">
        <f>INDEX(Mapping!$B$2:$T$7793,MATCH(Data!$A1281,Mapping!$B$3:$B$7793,0),MATCH(Data!$I$1,Mapping!$B$2:$T$2,0))</f>
        <v>Home Office</v>
      </c>
      <c r="J1281">
        <f>VLOOKUP($A1281,Mapping!$X$3:$Y$7793,2,0)</f>
        <v>10009</v>
      </c>
      <c r="K1281" t="str">
        <f>VLOOKUP($J1281,Mapping!$AB$3:$AC$475,2,0)</f>
        <v>Saint Paul</v>
      </c>
      <c r="L1281" t="str">
        <f>VLOOKUP($K1281,Mapping!$AF$3:$AG$475,2,0)</f>
        <v>Minnesota</v>
      </c>
      <c r="M1281" t="str">
        <f>VLOOKUP($L1281,Mapping!$AI$3:$AJ$48,2,0)</f>
        <v>United States</v>
      </c>
      <c r="N1281" t="str">
        <f>VLOOKUP($L1281,Mapping!$AI$3:$AK$48,3,0)</f>
        <v>Central</v>
      </c>
      <c r="O1281" t="str">
        <f>VLOOKUP(Table1[[#This Row],[Column1]],Mapping!$AM$8:$AN$11,2,0)</f>
        <v>Office Supplies</v>
      </c>
      <c r="P1281" t="str">
        <f>VLOOKUP(Table1[[#This Row],[Column3]],Mapping!$AP$5:$AQ$22,2,0)</f>
        <v>Binders</v>
      </c>
      <c r="Q1281">
        <v>82.344000000000008</v>
      </c>
      <c r="R1281">
        <v>3</v>
      </c>
      <c r="S1281">
        <v>27.791100000000004</v>
      </c>
    </row>
    <row r="1282" spans="1:19" x14ac:dyDescent="0.35">
      <c r="A1282">
        <v>817</v>
      </c>
      <c r="B1282" t="s">
        <v>1043</v>
      </c>
      <c r="C1282" t="s">
        <v>1047</v>
      </c>
      <c r="D1282" t="str">
        <f>MID(Table1[[#This Row],[Product ID]],5,2)</f>
        <v>BI</v>
      </c>
      <c r="E1282" t="str">
        <f>LEFT(Table1[[#This Row],[Product ID]],3)</f>
        <v>OFF</v>
      </c>
      <c r="F1282" s="10" t="e">
        <f>VLOOKUP(Table1[[#This Row],[Order ID]],Mapping!H1282:J9073,3,0)</f>
        <v>#N/A</v>
      </c>
      <c r="G1282" s="10" t="e">
        <f>VLOOKUP(Table1[[#This Row],[Order ID]],Mapping!H1282:K9073,4,0)</f>
        <v>#N/A</v>
      </c>
      <c r="H1282" t="str">
        <f>INDEX(Mapping!$B$2:$T$7793,MATCH(Data!$A1282,Mapping!$B$3:$B$7793,0),MATCH(Data!$H$1,Mapping!$B$2:$T$2,0))</f>
        <v>Standard Class</v>
      </c>
      <c r="I1282" t="str">
        <f>INDEX(Mapping!$B$2:$T$7793,MATCH(Data!$A1282,Mapping!$B$3:$B$7793,0),MATCH(Data!$I$1,Mapping!$B$2:$T$2,0))</f>
        <v>Home Office</v>
      </c>
      <c r="J1282">
        <f>VLOOKUP($A1282,Mapping!$X$3:$Y$7793,2,0)</f>
        <v>10009</v>
      </c>
      <c r="K1282" t="str">
        <f>VLOOKUP($J1282,Mapping!$AB$3:$AC$475,2,0)</f>
        <v>Saint Paul</v>
      </c>
      <c r="L1282" t="str">
        <f>VLOOKUP($K1282,Mapping!$AF$3:$AG$475,2,0)</f>
        <v>Minnesota</v>
      </c>
      <c r="M1282" t="str">
        <f>VLOOKUP($L1282,Mapping!$AI$3:$AJ$48,2,0)</f>
        <v>United States</v>
      </c>
      <c r="N1282" t="str">
        <f>VLOOKUP($L1282,Mapping!$AI$3:$AK$48,3,0)</f>
        <v>Central</v>
      </c>
      <c r="O1282" t="str">
        <f>VLOOKUP(Table1[[#This Row],[Column1]],Mapping!$AM$8:$AN$11,2,0)</f>
        <v>Office Supplies</v>
      </c>
      <c r="P1282" t="str">
        <f>VLOOKUP(Table1[[#This Row],[Column3]],Mapping!$AP$5:$AQ$22,2,0)</f>
        <v>Binders</v>
      </c>
      <c r="Q1282">
        <v>9.0879999999999992</v>
      </c>
      <c r="R1282">
        <v>4</v>
      </c>
      <c r="S1282">
        <v>3.2944</v>
      </c>
    </row>
    <row r="1283" spans="1:19" x14ac:dyDescent="0.35">
      <c r="A1283">
        <v>5432</v>
      </c>
      <c r="B1283" t="s">
        <v>4453</v>
      </c>
      <c r="C1283" t="s">
        <v>1219</v>
      </c>
      <c r="D1283" t="str">
        <f>MID(Table1[[#This Row],[Product ID]],5,2)</f>
        <v>PH</v>
      </c>
      <c r="E1283" t="str">
        <f>LEFT(Table1[[#This Row],[Product ID]],3)</f>
        <v>TEC</v>
      </c>
      <c r="F1283" s="10">
        <f>VLOOKUP(Table1[[#This Row],[Order ID]],Mapping!H1283:J9074,3,0)</f>
        <v>41198</v>
      </c>
      <c r="G1283" s="10">
        <f>VLOOKUP(Table1[[#This Row],[Order ID]],Mapping!H1283:K9074,4,0)</f>
        <v>41202</v>
      </c>
      <c r="H1283" t="str">
        <f>INDEX(Mapping!$B$2:$T$7793,MATCH(Data!$A1283,Mapping!$B$3:$B$7793,0),MATCH(Data!$H$1,Mapping!$B$2:$T$2,0))</f>
        <v>Same Day</v>
      </c>
      <c r="I1283" t="str">
        <f>INDEX(Mapping!$B$2:$T$7793,MATCH(Data!$A1283,Mapping!$B$3:$B$7793,0),MATCH(Data!$I$1,Mapping!$B$2:$T$2,0))</f>
        <v>Home Office</v>
      </c>
      <c r="J1283">
        <f>VLOOKUP($A1283,Mapping!$X$3:$Y$7793,2,0)</f>
        <v>10011</v>
      </c>
      <c r="K1283" t="str">
        <f>VLOOKUP($J1283,Mapping!$AB$3:$AC$475,2,0)</f>
        <v>Omaha</v>
      </c>
      <c r="L1283" t="str">
        <f>VLOOKUP($K1283,Mapping!$AF$3:$AG$475,2,0)</f>
        <v>Nebraska</v>
      </c>
      <c r="M1283" t="str">
        <f>VLOOKUP($L1283,Mapping!$AI$3:$AJ$48,2,0)</f>
        <v>United States</v>
      </c>
      <c r="N1283" t="str">
        <f>VLOOKUP($L1283,Mapping!$AI$3:$AK$48,3,0)</f>
        <v>Central</v>
      </c>
      <c r="O1283" t="str">
        <f>VLOOKUP(Table1[[#This Row],[Column1]],Mapping!$AM$8:$AN$11,2,0)</f>
        <v>Technology</v>
      </c>
      <c r="P1283" t="str">
        <f>VLOOKUP(Table1[[#This Row],[Column3]],Mapping!$AP$5:$AQ$22,2,0)</f>
        <v>Phones</v>
      </c>
      <c r="Q1283">
        <v>824.97</v>
      </c>
      <c r="R1283">
        <v>3</v>
      </c>
      <c r="S1283">
        <v>214.4922</v>
      </c>
    </row>
    <row r="1284" spans="1:19" x14ac:dyDescent="0.35">
      <c r="A1284">
        <v>6543</v>
      </c>
      <c r="B1284" t="s">
        <v>5062</v>
      </c>
      <c r="C1284" t="s">
        <v>2073</v>
      </c>
      <c r="D1284" t="str">
        <f>MID(Table1[[#This Row],[Product ID]],5,2)</f>
        <v>BI</v>
      </c>
      <c r="E1284" t="str">
        <f>LEFT(Table1[[#This Row],[Product ID]],3)</f>
        <v>OFF</v>
      </c>
      <c r="F1284" s="10">
        <f>VLOOKUP(Table1[[#This Row],[Order ID]],Mapping!H1284:J9075,3,0)</f>
        <v>41248</v>
      </c>
      <c r="G1284" s="10">
        <f>VLOOKUP(Table1[[#This Row],[Order ID]],Mapping!H1284:K9075,4,0)</f>
        <v>41252</v>
      </c>
      <c r="H1284" t="str">
        <f>INDEX(Mapping!$B$2:$T$7793,MATCH(Data!$A1284,Mapping!$B$3:$B$7793,0),MATCH(Data!$H$1,Mapping!$B$2:$T$2,0))</f>
        <v>Standard Class</v>
      </c>
      <c r="I1284" t="str">
        <f>INDEX(Mapping!$B$2:$T$7793,MATCH(Data!$A1284,Mapping!$B$3:$B$7793,0),MATCH(Data!$I$1,Mapping!$B$2:$T$2,0))</f>
        <v>Consumer</v>
      </c>
      <c r="J1284">
        <f>VLOOKUP($A1284,Mapping!$X$3:$Y$7793,2,0)</f>
        <v>10009</v>
      </c>
      <c r="K1284" t="str">
        <f>VLOOKUP($J1284,Mapping!$AB$3:$AC$475,2,0)</f>
        <v>Saint Paul</v>
      </c>
      <c r="L1284" t="str">
        <f>VLOOKUP($K1284,Mapping!$AF$3:$AG$475,2,0)</f>
        <v>Minnesota</v>
      </c>
      <c r="M1284" t="str">
        <f>VLOOKUP($L1284,Mapping!$AI$3:$AJ$48,2,0)</f>
        <v>United States</v>
      </c>
      <c r="N1284" t="str">
        <f>VLOOKUP($L1284,Mapping!$AI$3:$AK$48,3,0)</f>
        <v>Central</v>
      </c>
      <c r="O1284" t="str">
        <f>VLOOKUP(Table1[[#This Row],[Column1]],Mapping!$AM$8:$AN$11,2,0)</f>
        <v>Office Supplies</v>
      </c>
      <c r="P1284" t="str">
        <f>VLOOKUP(Table1[[#This Row],[Column3]],Mapping!$AP$5:$AQ$22,2,0)</f>
        <v>Binders</v>
      </c>
      <c r="Q1284">
        <v>232.40000000000003</v>
      </c>
      <c r="R1284">
        <v>5</v>
      </c>
      <c r="S1284">
        <v>78.434999999999988</v>
      </c>
    </row>
    <row r="1285" spans="1:19" x14ac:dyDescent="0.35">
      <c r="A1285">
        <v>6544</v>
      </c>
      <c r="B1285" t="s">
        <v>5062</v>
      </c>
      <c r="C1285" t="s">
        <v>2697</v>
      </c>
      <c r="D1285" t="str">
        <f>MID(Table1[[#This Row],[Product ID]],5,2)</f>
        <v>CH</v>
      </c>
      <c r="E1285" t="str">
        <f>LEFT(Table1[[#This Row],[Product ID]],3)</f>
        <v>FUR</v>
      </c>
      <c r="F1285" s="10">
        <f>VLOOKUP(Table1[[#This Row],[Order ID]],Mapping!H1285:J9076,3,0)</f>
        <v>41248</v>
      </c>
      <c r="G1285" s="10">
        <f>VLOOKUP(Table1[[#This Row],[Order ID]],Mapping!H1285:K9076,4,0)</f>
        <v>41252</v>
      </c>
      <c r="H1285" t="str">
        <f>INDEX(Mapping!$B$2:$T$7793,MATCH(Data!$A1285,Mapping!$B$3:$B$7793,0),MATCH(Data!$H$1,Mapping!$B$2:$T$2,0))</f>
        <v>Second Class</v>
      </c>
      <c r="I1285" t="str">
        <f>INDEX(Mapping!$B$2:$T$7793,MATCH(Data!$A1285,Mapping!$B$3:$B$7793,0),MATCH(Data!$I$1,Mapping!$B$2:$T$2,0))</f>
        <v>Consumer</v>
      </c>
      <c r="J1285">
        <f>VLOOKUP($A1285,Mapping!$X$3:$Y$7793,2,0)</f>
        <v>10009</v>
      </c>
      <c r="K1285" t="str">
        <f>VLOOKUP($J1285,Mapping!$AB$3:$AC$475,2,0)</f>
        <v>Saint Paul</v>
      </c>
      <c r="L1285" t="str">
        <f>VLOOKUP($K1285,Mapping!$AF$3:$AG$475,2,0)</f>
        <v>Minnesota</v>
      </c>
      <c r="M1285" t="str">
        <f>VLOOKUP($L1285,Mapping!$AI$3:$AJ$48,2,0)</f>
        <v>United States</v>
      </c>
      <c r="N1285" t="str">
        <f>VLOOKUP($L1285,Mapping!$AI$3:$AK$48,3,0)</f>
        <v>Central</v>
      </c>
      <c r="O1285" t="str">
        <f>VLOOKUP(Table1[[#This Row],[Column1]],Mapping!$AM$8:$AN$11,2,0)</f>
        <v>Furniture</v>
      </c>
      <c r="P1285" t="str">
        <f>VLOOKUP(Table1[[#This Row],[Column3]],Mapping!$AP$5:$AQ$22,2,0)</f>
        <v>Chairs</v>
      </c>
      <c r="Q1285">
        <v>164.64599999999999</v>
      </c>
      <c r="R1285">
        <v>3</v>
      </c>
      <c r="S1285">
        <v>12.805799999999994</v>
      </c>
    </row>
    <row r="1286" spans="1:19" x14ac:dyDescent="0.35">
      <c r="A1286">
        <v>6545</v>
      </c>
      <c r="B1286" t="s">
        <v>5062</v>
      </c>
      <c r="C1286" t="s">
        <v>1275</v>
      </c>
      <c r="D1286" t="str">
        <f>MID(Table1[[#This Row],[Product ID]],5,2)</f>
        <v>PA</v>
      </c>
      <c r="E1286" t="str">
        <f>LEFT(Table1[[#This Row],[Product ID]],3)</f>
        <v>OFF</v>
      </c>
      <c r="F1286" s="10">
        <f>VLOOKUP(Table1[[#This Row],[Order ID]],Mapping!H1286:J9077,3,0)</f>
        <v>41248</v>
      </c>
      <c r="G1286" s="10">
        <f>VLOOKUP(Table1[[#This Row],[Order ID]],Mapping!H1286:K9077,4,0)</f>
        <v>41252</v>
      </c>
      <c r="H1286" t="str">
        <f>INDEX(Mapping!$B$2:$T$7793,MATCH(Data!$A1286,Mapping!$B$3:$B$7793,0),MATCH(Data!$H$1,Mapping!$B$2:$T$2,0))</f>
        <v>Second Class</v>
      </c>
      <c r="I1286" t="str">
        <f>INDEX(Mapping!$B$2:$T$7793,MATCH(Data!$A1286,Mapping!$B$3:$B$7793,0),MATCH(Data!$I$1,Mapping!$B$2:$T$2,0))</f>
        <v>Consumer</v>
      </c>
      <c r="J1286">
        <f>VLOOKUP($A1286,Mapping!$X$3:$Y$7793,2,0)</f>
        <v>10009</v>
      </c>
      <c r="K1286" t="str">
        <f>VLOOKUP($J1286,Mapping!$AB$3:$AC$475,2,0)</f>
        <v>Saint Paul</v>
      </c>
      <c r="L1286" t="str">
        <f>VLOOKUP($K1286,Mapping!$AF$3:$AG$475,2,0)</f>
        <v>Minnesota</v>
      </c>
      <c r="M1286" t="str">
        <f>VLOOKUP($L1286,Mapping!$AI$3:$AJ$48,2,0)</f>
        <v>United States</v>
      </c>
      <c r="N1286" t="str">
        <f>VLOOKUP($L1286,Mapping!$AI$3:$AK$48,3,0)</f>
        <v>Central</v>
      </c>
      <c r="O1286" t="str">
        <f>VLOOKUP(Table1[[#This Row],[Column1]],Mapping!$AM$8:$AN$11,2,0)</f>
        <v>Office Supplies</v>
      </c>
      <c r="P1286" t="str">
        <f>VLOOKUP(Table1[[#This Row],[Column3]],Mapping!$AP$5:$AQ$22,2,0)</f>
        <v>Paper</v>
      </c>
      <c r="Q1286">
        <v>22.68</v>
      </c>
      <c r="R1286">
        <v>2</v>
      </c>
      <c r="S1286">
        <v>11.113199999999999</v>
      </c>
    </row>
    <row r="1287" spans="1:19" x14ac:dyDescent="0.35">
      <c r="A1287">
        <v>6247</v>
      </c>
      <c r="B1287" t="s">
        <v>4896</v>
      </c>
      <c r="C1287" t="s">
        <v>318</v>
      </c>
      <c r="D1287" t="str">
        <f>MID(Table1[[#This Row],[Product ID]],5,2)</f>
        <v>ST</v>
      </c>
      <c r="E1287" t="str">
        <f>LEFT(Table1[[#This Row],[Product ID]],3)</f>
        <v>OFF</v>
      </c>
      <c r="F1287" s="10">
        <f>VLOOKUP(Table1[[#This Row],[Order ID]],Mapping!H1287:J9078,3,0)</f>
        <v>41230</v>
      </c>
      <c r="G1287" s="10">
        <f>VLOOKUP(Table1[[#This Row],[Order ID]],Mapping!H1287:K9078,4,0)</f>
        <v>41237</v>
      </c>
      <c r="H1287" t="str">
        <f>INDEX(Mapping!$B$2:$T$7793,MATCH(Data!$A1287,Mapping!$B$3:$B$7793,0),MATCH(Data!$H$1,Mapping!$B$2:$T$2,0))</f>
        <v>Standard Class</v>
      </c>
      <c r="I1287" t="str">
        <f>INDEX(Mapping!$B$2:$T$7793,MATCH(Data!$A1287,Mapping!$B$3:$B$7793,0),MATCH(Data!$I$1,Mapping!$B$2:$T$2,0))</f>
        <v>Consumer</v>
      </c>
      <c r="J1287">
        <f>VLOOKUP($A1287,Mapping!$X$3:$Y$7793,2,0)</f>
        <v>73120</v>
      </c>
      <c r="K1287" t="str">
        <f>VLOOKUP($J1287,Mapping!$AB$3:$AC$475,2,0)</f>
        <v>Midland</v>
      </c>
      <c r="L1287" t="str">
        <f>VLOOKUP($K1287,Mapping!$AF$3:$AG$475,2,0)</f>
        <v>Michigan</v>
      </c>
      <c r="M1287" t="str">
        <f>VLOOKUP($L1287,Mapping!$AI$3:$AJ$48,2,0)</f>
        <v>United States</v>
      </c>
      <c r="N1287" t="str">
        <f>VLOOKUP($L1287,Mapping!$AI$3:$AK$48,3,0)</f>
        <v>Central</v>
      </c>
      <c r="O1287" t="str">
        <f>VLOOKUP(Table1[[#This Row],[Column1]],Mapping!$AM$8:$AN$11,2,0)</f>
        <v>Office Supplies</v>
      </c>
      <c r="P1287" t="str">
        <f>VLOOKUP(Table1[[#This Row],[Column3]],Mapping!$AP$5:$AQ$22,2,0)</f>
        <v>Storage</v>
      </c>
      <c r="Q1287">
        <v>541.24</v>
      </c>
      <c r="R1287">
        <v>4</v>
      </c>
      <c r="S1287">
        <v>5.4124000000000478</v>
      </c>
    </row>
    <row r="1288" spans="1:19" x14ac:dyDescent="0.35">
      <c r="A1288">
        <v>6249</v>
      </c>
      <c r="B1288" t="s">
        <v>4896</v>
      </c>
      <c r="C1288" t="s">
        <v>4852</v>
      </c>
      <c r="D1288" t="str">
        <f>MID(Table1[[#This Row],[Product ID]],5,2)</f>
        <v>CH</v>
      </c>
      <c r="E1288" t="str">
        <f>LEFT(Table1[[#This Row],[Product ID]],3)</f>
        <v>FUR</v>
      </c>
      <c r="F1288" s="10">
        <f>VLOOKUP(Table1[[#This Row],[Order ID]],Mapping!H1288:J9079,3,0)</f>
        <v>41230</v>
      </c>
      <c r="G1288" s="10">
        <f>VLOOKUP(Table1[[#This Row],[Order ID]],Mapping!H1288:K9079,4,0)</f>
        <v>41237</v>
      </c>
      <c r="H1288" t="str">
        <f>INDEX(Mapping!$B$2:$T$7793,MATCH(Data!$A1288,Mapping!$B$3:$B$7793,0),MATCH(Data!$H$1,Mapping!$B$2:$T$2,0))</f>
        <v>Standard Class</v>
      </c>
      <c r="I1288" t="str">
        <f>INDEX(Mapping!$B$2:$T$7793,MATCH(Data!$A1288,Mapping!$B$3:$B$7793,0),MATCH(Data!$I$1,Mapping!$B$2:$T$2,0))</f>
        <v>Consumer</v>
      </c>
      <c r="J1288">
        <f>VLOOKUP($A1288,Mapping!$X$3:$Y$7793,2,0)</f>
        <v>73120</v>
      </c>
      <c r="K1288" t="str">
        <f>VLOOKUP($J1288,Mapping!$AB$3:$AC$475,2,0)</f>
        <v>Midland</v>
      </c>
      <c r="L1288" t="str">
        <f>VLOOKUP($K1288,Mapping!$AF$3:$AG$475,2,0)</f>
        <v>Michigan</v>
      </c>
      <c r="M1288" t="str">
        <f>VLOOKUP($L1288,Mapping!$AI$3:$AJ$48,2,0)</f>
        <v>United States</v>
      </c>
      <c r="N1288" t="str">
        <f>VLOOKUP($L1288,Mapping!$AI$3:$AK$48,3,0)</f>
        <v>Central</v>
      </c>
      <c r="O1288" t="str">
        <f>VLOOKUP(Table1[[#This Row],[Column1]],Mapping!$AM$8:$AN$11,2,0)</f>
        <v>Furniture</v>
      </c>
      <c r="P1288" t="str">
        <f>VLOOKUP(Table1[[#This Row],[Column3]],Mapping!$AP$5:$AQ$22,2,0)</f>
        <v>Chairs</v>
      </c>
      <c r="Q1288">
        <v>1323.8999999999999</v>
      </c>
      <c r="R1288">
        <v>5</v>
      </c>
      <c r="S1288">
        <v>383.93099999999993</v>
      </c>
    </row>
    <row r="1289" spans="1:19" x14ac:dyDescent="0.35">
      <c r="A1289">
        <v>6241</v>
      </c>
      <c r="B1289" t="s">
        <v>4893</v>
      </c>
      <c r="C1289" t="s">
        <v>1672</v>
      </c>
      <c r="D1289" t="str">
        <f>MID(Table1[[#This Row],[Product ID]],5,2)</f>
        <v>AC</v>
      </c>
      <c r="E1289" t="str">
        <f>LEFT(Table1[[#This Row],[Product ID]],3)</f>
        <v>TEC</v>
      </c>
      <c r="F1289" s="10">
        <f>VLOOKUP(Table1[[#This Row],[Order ID]],Mapping!H1289:J9080,3,0)</f>
        <v>41255</v>
      </c>
      <c r="G1289" s="10">
        <f>VLOOKUP(Table1[[#This Row],[Order ID]],Mapping!H1289:K9080,4,0)</f>
        <v>41258</v>
      </c>
      <c r="H1289" t="str">
        <f>INDEX(Mapping!$B$2:$T$7793,MATCH(Data!$A1289,Mapping!$B$3:$B$7793,0),MATCH(Data!$H$1,Mapping!$B$2:$T$2,0))</f>
        <v>Standard Class</v>
      </c>
      <c r="I1289" t="str">
        <f>INDEX(Mapping!$B$2:$T$7793,MATCH(Data!$A1289,Mapping!$B$3:$B$7793,0),MATCH(Data!$I$1,Mapping!$B$2:$T$2,0))</f>
        <v>Consumer</v>
      </c>
      <c r="J1289">
        <f>VLOOKUP($A1289,Mapping!$X$3:$Y$7793,2,0)</f>
        <v>90032</v>
      </c>
      <c r="K1289" t="str">
        <f>VLOOKUP($J1289,Mapping!$AB$3:$AC$475,2,0)</f>
        <v>Seattle</v>
      </c>
      <c r="L1289" t="str">
        <f>VLOOKUP($K1289,Mapping!$AF$3:$AG$475,2,0)</f>
        <v>Washington</v>
      </c>
      <c r="M1289" t="str">
        <f>VLOOKUP($L1289,Mapping!$AI$3:$AJ$48,2,0)</f>
        <v>United States</v>
      </c>
      <c r="N1289" t="str">
        <f>VLOOKUP($L1289,Mapping!$AI$3:$AK$48,3,0)</f>
        <v>West</v>
      </c>
      <c r="O1289" t="str">
        <f>VLOOKUP(Table1[[#This Row],[Column1]],Mapping!$AM$8:$AN$11,2,0)</f>
        <v>Technology</v>
      </c>
      <c r="P1289" t="str">
        <f>VLOOKUP(Table1[[#This Row],[Column3]],Mapping!$AP$5:$AQ$22,2,0)</f>
        <v>Accessories</v>
      </c>
      <c r="Q1289">
        <v>299.94</v>
      </c>
      <c r="R1289">
        <v>6</v>
      </c>
      <c r="S1289">
        <v>128.97420000000002</v>
      </c>
    </row>
    <row r="1290" spans="1:19" x14ac:dyDescent="0.35">
      <c r="A1290">
        <v>4214</v>
      </c>
      <c r="B1290" t="s">
        <v>3731</v>
      </c>
      <c r="C1290" t="s">
        <v>968</v>
      </c>
      <c r="D1290" t="str">
        <f>MID(Table1[[#This Row],[Product ID]],5,2)</f>
        <v>PA</v>
      </c>
      <c r="E1290" t="str">
        <f>LEFT(Table1[[#This Row],[Product ID]],3)</f>
        <v>OFF</v>
      </c>
      <c r="F1290" s="10">
        <f>VLOOKUP(Table1[[#This Row],[Order ID]],Mapping!H1290:J9081,3,0)</f>
        <v>41205</v>
      </c>
      <c r="G1290" s="10">
        <f>VLOOKUP(Table1[[#This Row],[Order ID]],Mapping!H1290:K9081,4,0)</f>
        <v>41208</v>
      </c>
      <c r="H1290" t="str">
        <f>INDEX(Mapping!$B$2:$T$7793,MATCH(Data!$A1290,Mapping!$B$3:$B$7793,0),MATCH(Data!$H$1,Mapping!$B$2:$T$2,0))</f>
        <v>Second Class</v>
      </c>
      <c r="I1290" t="str">
        <f>INDEX(Mapping!$B$2:$T$7793,MATCH(Data!$A1290,Mapping!$B$3:$B$7793,0),MATCH(Data!$I$1,Mapping!$B$2:$T$2,0))</f>
        <v>Corporate</v>
      </c>
      <c r="J1290">
        <f>VLOOKUP($A1290,Mapping!$X$3:$Y$7793,2,0)</f>
        <v>77041</v>
      </c>
      <c r="K1290" t="str">
        <f>VLOOKUP($J1290,Mapping!$AB$3:$AC$475,2,0)</f>
        <v>Eagan</v>
      </c>
      <c r="L1290" t="str">
        <f>VLOOKUP($K1290,Mapping!$AF$3:$AG$475,2,0)</f>
        <v>Minnesota</v>
      </c>
      <c r="M1290" t="str">
        <f>VLOOKUP($L1290,Mapping!$AI$3:$AJ$48,2,0)</f>
        <v>United States</v>
      </c>
      <c r="N1290" t="str">
        <f>VLOOKUP($L1290,Mapping!$AI$3:$AK$48,3,0)</f>
        <v>Central</v>
      </c>
      <c r="O1290" t="str">
        <f>VLOOKUP(Table1[[#This Row],[Column1]],Mapping!$AM$8:$AN$11,2,0)</f>
        <v>Office Supplies</v>
      </c>
      <c r="P1290" t="str">
        <f>VLOOKUP(Table1[[#This Row],[Column3]],Mapping!$AP$5:$AQ$22,2,0)</f>
        <v>Paper</v>
      </c>
      <c r="Q1290">
        <v>36.288000000000011</v>
      </c>
      <c r="R1290">
        <v>7</v>
      </c>
      <c r="S1290">
        <v>12.700800000000001</v>
      </c>
    </row>
    <row r="1291" spans="1:19" x14ac:dyDescent="0.35">
      <c r="A1291">
        <v>4215</v>
      </c>
      <c r="B1291" t="s">
        <v>3731</v>
      </c>
      <c r="C1291" t="s">
        <v>1801</v>
      </c>
      <c r="D1291" t="str">
        <f>MID(Table1[[#This Row],[Product ID]],5,2)</f>
        <v>PH</v>
      </c>
      <c r="E1291" t="str">
        <f>LEFT(Table1[[#This Row],[Product ID]],3)</f>
        <v>TEC</v>
      </c>
      <c r="F1291" s="10">
        <f>VLOOKUP(Table1[[#This Row],[Order ID]],Mapping!H1291:J9082,3,0)</f>
        <v>41205</v>
      </c>
      <c r="G1291" s="10">
        <f>VLOOKUP(Table1[[#This Row],[Order ID]],Mapping!H1291:K9082,4,0)</f>
        <v>41208</v>
      </c>
      <c r="H1291" t="str">
        <f>INDEX(Mapping!$B$2:$T$7793,MATCH(Data!$A1291,Mapping!$B$3:$B$7793,0),MATCH(Data!$H$1,Mapping!$B$2:$T$2,0))</f>
        <v>First Class</v>
      </c>
      <c r="I1291" t="str">
        <f>INDEX(Mapping!$B$2:$T$7793,MATCH(Data!$A1291,Mapping!$B$3:$B$7793,0),MATCH(Data!$I$1,Mapping!$B$2:$T$2,0))</f>
        <v>Consumer</v>
      </c>
      <c r="J1291">
        <f>VLOOKUP($A1291,Mapping!$X$3:$Y$7793,2,0)</f>
        <v>77041</v>
      </c>
      <c r="K1291" t="str">
        <f>VLOOKUP($J1291,Mapping!$AB$3:$AC$475,2,0)</f>
        <v>Eagan</v>
      </c>
      <c r="L1291" t="str">
        <f>VLOOKUP($K1291,Mapping!$AF$3:$AG$475,2,0)</f>
        <v>Minnesota</v>
      </c>
      <c r="M1291" t="str">
        <f>VLOOKUP($L1291,Mapping!$AI$3:$AJ$48,2,0)</f>
        <v>United States</v>
      </c>
      <c r="N1291" t="str">
        <f>VLOOKUP($L1291,Mapping!$AI$3:$AK$48,3,0)</f>
        <v>Central</v>
      </c>
      <c r="O1291" t="str">
        <f>VLOOKUP(Table1[[#This Row],[Column1]],Mapping!$AM$8:$AN$11,2,0)</f>
        <v>Technology</v>
      </c>
      <c r="P1291" t="str">
        <f>VLOOKUP(Table1[[#This Row],[Column3]],Mapping!$AP$5:$AQ$22,2,0)</f>
        <v>Phones</v>
      </c>
      <c r="Q1291">
        <v>150.38399999999999</v>
      </c>
      <c r="R1291">
        <v>2</v>
      </c>
      <c r="S1291">
        <v>15.038400000000003</v>
      </c>
    </row>
    <row r="1292" spans="1:19" x14ac:dyDescent="0.35">
      <c r="A1292">
        <v>3573</v>
      </c>
      <c r="B1292" t="s">
        <v>3324</v>
      </c>
      <c r="C1292" t="s">
        <v>529</v>
      </c>
      <c r="D1292" t="str">
        <f>MID(Table1[[#This Row],[Product ID]],5,2)</f>
        <v>BI</v>
      </c>
      <c r="E1292" t="str">
        <f>LEFT(Table1[[#This Row],[Product ID]],3)</f>
        <v>OFF</v>
      </c>
      <c r="F1292" s="10">
        <f>VLOOKUP(Table1[[#This Row],[Order ID]],Mapping!H1292:J9083,3,0)</f>
        <v>41069</v>
      </c>
      <c r="G1292" s="10">
        <f>VLOOKUP(Table1[[#This Row],[Order ID]],Mapping!H1292:K9083,4,0)</f>
        <v>41075</v>
      </c>
      <c r="H1292" t="str">
        <f>INDEX(Mapping!$B$2:$T$7793,MATCH(Data!$A1292,Mapping!$B$3:$B$7793,0),MATCH(Data!$H$1,Mapping!$B$2:$T$2,0))</f>
        <v>Standard Class</v>
      </c>
      <c r="I1292" t="str">
        <f>INDEX(Mapping!$B$2:$T$7793,MATCH(Data!$A1292,Mapping!$B$3:$B$7793,0),MATCH(Data!$I$1,Mapping!$B$2:$T$2,0))</f>
        <v>Home Office</v>
      </c>
      <c r="J1292">
        <f>VLOOKUP($A1292,Mapping!$X$3:$Y$7793,2,0)</f>
        <v>23666</v>
      </c>
      <c r="K1292" t="str">
        <f>VLOOKUP($J1292,Mapping!$AB$3:$AC$475,2,0)</f>
        <v>Rogers</v>
      </c>
      <c r="L1292" t="str">
        <f>VLOOKUP($K1292,Mapping!$AF$3:$AG$475,2,0)</f>
        <v>Arkansas</v>
      </c>
      <c r="M1292" t="str">
        <f>VLOOKUP($L1292,Mapping!$AI$3:$AJ$48,2,0)</f>
        <v>United States</v>
      </c>
      <c r="N1292" t="str">
        <f>VLOOKUP($L1292,Mapping!$AI$3:$AK$48,3,0)</f>
        <v>South</v>
      </c>
      <c r="O1292" t="str">
        <f>VLOOKUP(Table1[[#This Row],[Column1]],Mapping!$AM$8:$AN$11,2,0)</f>
        <v>Office Supplies</v>
      </c>
      <c r="P1292" t="str">
        <f>VLOOKUP(Table1[[#This Row],[Column3]],Mapping!$AP$5:$AQ$22,2,0)</f>
        <v>Binders</v>
      </c>
      <c r="Q1292">
        <v>113.10000000000001</v>
      </c>
      <c r="R1292">
        <v>3</v>
      </c>
      <c r="S1292">
        <v>56.550000000000004</v>
      </c>
    </row>
    <row r="1293" spans="1:19" x14ac:dyDescent="0.35">
      <c r="A1293">
        <v>6809</v>
      </c>
      <c r="B1293" t="s">
        <v>5217</v>
      </c>
      <c r="C1293" t="s">
        <v>1639</v>
      </c>
      <c r="D1293" t="str">
        <f>MID(Table1[[#This Row],[Product ID]],5,2)</f>
        <v>SU</v>
      </c>
      <c r="E1293" t="str">
        <f>LEFT(Table1[[#This Row],[Product ID]],3)</f>
        <v>OFF</v>
      </c>
      <c r="F1293" s="10">
        <f>VLOOKUP(Table1[[#This Row],[Order ID]],Mapping!H1293:J9084,3,0)</f>
        <v>41121</v>
      </c>
      <c r="G1293" s="10">
        <f>VLOOKUP(Table1[[#This Row],[Order ID]],Mapping!H1293:K9084,4,0)</f>
        <v>41127</v>
      </c>
      <c r="H1293" t="str">
        <f>INDEX(Mapping!$B$2:$T$7793,MATCH(Data!$A1293,Mapping!$B$3:$B$7793,0),MATCH(Data!$H$1,Mapping!$B$2:$T$2,0))</f>
        <v>Standard Class</v>
      </c>
      <c r="I1293" t="str">
        <f>INDEX(Mapping!$B$2:$T$7793,MATCH(Data!$A1293,Mapping!$B$3:$B$7793,0),MATCH(Data!$I$1,Mapping!$B$2:$T$2,0))</f>
        <v>Corporate</v>
      </c>
      <c r="J1293">
        <f>VLOOKUP($A1293,Mapping!$X$3:$Y$7793,2,0)</f>
        <v>63116</v>
      </c>
      <c r="K1293" t="str">
        <f>VLOOKUP($J1293,Mapping!$AB$3:$AC$475,2,0)</f>
        <v>La Quinta</v>
      </c>
      <c r="L1293" t="str">
        <f>VLOOKUP($K1293,Mapping!$AF$3:$AG$475,2,0)</f>
        <v>California</v>
      </c>
      <c r="M1293" t="str">
        <f>VLOOKUP($L1293,Mapping!$AI$3:$AJ$48,2,0)</f>
        <v>United States</v>
      </c>
      <c r="N1293" t="str">
        <f>VLOOKUP($L1293,Mapping!$AI$3:$AK$48,3,0)</f>
        <v>West</v>
      </c>
      <c r="O1293" t="str">
        <f>VLOOKUP(Table1[[#This Row],[Column1]],Mapping!$AM$8:$AN$11,2,0)</f>
        <v>Office Supplies</v>
      </c>
      <c r="P1293" t="str">
        <f>VLOOKUP(Table1[[#This Row],[Column3]],Mapping!$AP$5:$AQ$22,2,0)</f>
        <v>Supplies</v>
      </c>
      <c r="Q1293">
        <v>52.59</v>
      </c>
      <c r="R1293">
        <v>3</v>
      </c>
      <c r="S1293">
        <v>15.776999999999996</v>
      </c>
    </row>
    <row r="1294" spans="1:19" x14ac:dyDescent="0.35">
      <c r="A1294">
        <v>4118</v>
      </c>
      <c r="B1294" t="s">
        <v>3668</v>
      </c>
      <c r="C1294" t="s">
        <v>1591</v>
      </c>
      <c r="D1294" t="str">
        <f>MID(Table1[[#This Row],[Product ID]],5,2)</f>
        <v>TA</v>
      </c>
      <c r="E1294" t="str">
        <f>LEFT(Table1[[#This Row],[Product ID]],3)</f>
        <v>FUR</v>
      </c>
      <c r="F1294" s="10">
        <f>VLOOKUP(Table1[[#This Row],[Order ID]],Mapping!H1294:J9085,3,0)</f>
        <v>41269</v>
      </c>
      <c r="G1294" s="10">
        <f>VLOOKUP(Table1[[#This Row],[Order ID]],Mapping!H1294:K9085,4,0)</f>
        <v>41273</v>
      </c>
      <c r="H1294" t="str">
        <f>INDEX(Mapping!$B$2:$T$7793,MATCH(Data!$A1294,Mapping!$B$3:$B$7793,0),MATCH(Data!$H$1,Mapping!$B$2:$T$2,0))</f>
        <v>First Class</v>
      </c>
      <c r="I1294" t="str">
        <f>INDEX(Mapping!$B$2:$T$7793,MATCH(Data!$A1294,Mapping!$B$3:$B$7793,0),MATCH(Data!$I$1,Mapping!$B$2:$T$2,0))</f>
        <v>Consumer</v>
      </c>
      <c r="J1294">
        <f>VLOOKUP($A1294,Mapping!$X$3:$Y$7793,2,0)</f>
        <v>44256</v>
      </c>
      <c r="K1294" t="str">
        <f>VLOOKUP($J1294,Mapping!$AB$3:$AC$475,2,0)</f>
        <v>Arvada</v>
      </c>
      <c r="L1294" t="str">
        <f>VLOOKUP($K1294,Mapping!$AF$3:$AG$475,2,0)</f>
        <v>Colorado</v>
      </c>
      <c r="M1294" t="str">
        <f>VLOOKUP($L1294,Mapping!$AI$3:$AJ$48,2,0)</f>
        <v>United States</v>
      </c>
      <c r="N1294" t="str">
        <f>VLOOKUP($L1294,Mapping!$AI$3:$AK$48,3,0)</f>
        <v>West</v>
      </c>
      <c r="O1294" t="str">
        <f>VLOOKUP(Table1[[#This Row],[Column1]],Mapping!$AM$8:$AN$11,2,0)</f>
        <v>Furniture</v>
      </c>
      <c r="P1294" t="str">
        <f>VLOOKUP(Table1[[#This Row],[Column3]],Mapping!$AP$5:$AQ$22,2,0)</f>
        <v>Tables</v>
      </c>
      <c r="Q1294">
        <v>51.588000000000001</v>
      </c>
      <c r="R1294">
        <v>1</v>
      </c>
      <c r="S1294">
        <v>-15.476400000000005</v>
      </c>
    </row>
    <row r="1295" spans="1:19" x14ac:dyDescent="0.35">
      <c r="A1295">
        <v>709</v>
      </c>
      <c r="B1295" t="s">
        <v>918</v>
      </c>
      <c r="C1295" t="s">
        <v>919</v>
      </c>
      <c r="D1295" t="str">
        <f>MID(Table1[[#This Row],[Product ID]],5,2)</f>
        <v>AC</v>
      </c>
      <c r="E1295" t="str">
        <f>LEFT(Table1[[#This Row],[Product ID]],3)</f>
        <v>TEC</v>
      </c>
      <c r="F1295" s="10" t="e">
        <f>VLOOKUP(Table1[[#This Row],[Order ID]],Mapping!H1295:J9086,3,0)</f>
        <v>#N/A</v>
      </c>
      <c r="G1295" s="10" t="e">
        <f>VLOOKUP(Table1[[#This Row],[Order ID]],Mapping!H1295:K9086,4,0)</f>
        <v>#N/A</v>
      </c>
      <c r="H1295" t="str">
        <f>INDEX(Mapping!$B$2:$T$7793,MATCH(Data!$A1295,Mapping!$B$3:$B$7793,0),MATCH(Data!$H$1,Mapping!$B$2:$T$2,0))</f>
        <v>Standard Class</v>
      </c>
      <c r="I1295" t="str">
        <f>INDEX(Mapping!$B$2:$T$7793,MATCH(Data!$A1295,Mapping!$B$3:$B$7793,0),MATCH(Data!$I$1,Mapping!$B$2:$T$2,0))</f>
        <v>Consumer</v>
      </c>
      <c r="J1295">
        <f>VLOOKUP($A1295,Mapping!$X$3:$Y$7793,2,0)</f>
        <v>10009</v>
      </c>
      <c r="K1295" t="str">
        <f>VLOOKUP($J1295,Mapping!$AB$3:$AC$475,2,0)</f>
        <v>Saint Paul</v>
      </c>
      <c r="L1295" t="str">
        <f>VLOOKUP($K1295,Mapping!$AF$3:$AG$475,2,0)</f>
        <v>Minnesota</v>
      </c>
      <c r="M1295" t="str">
        <f>VLOOKUP($L1295,Mapping!$AI$3:$AJ$48,2,0)</f>
        <v>United States</v>
      </c>
      <c r="N1295" t="str">
        <f>VLOOKUP($L1295,Mapping!$AI$3:$AK$48,3,0)</f>
        <v>Central</v>
      </c>
      <c r="O1295" t="str">
        <f>VLOOKUP(Table1[[#This Row],[Column1]],Mapping!$AM$8:$AN$11,2,0)</f>
        <v>Technology</v>
      </c>
      <c r="P1295" t="str">
        <f>VLOOKUP(Table1[[#This Row],[Column3]],Mapping!$AP$5:$AQ$22,2,0)</f>
        <v>Accessories</v>
      </c>
      <c r="Q1295">
        <v>85.14</v>
      </c>
      <c r="R1295">
        <v>3</v>
      </c>
      <c r="S1295">
        <v>34.907399999999996</v>
      </c>
    </row>
    <row r="1296" spans="1:19" x14ac:dyDescent="0.35">
      <c r="A1296">
        <v>710</v>
      </c>
      <c r="B1296" t="s">
        <v>918</v>
      </c>
      <c r="C1296" t="s">
        <v>920</v>
      </c>
      <c r="D1296" t="str">
        <f>MID(Table1[[#This Row],[Product ID]],5,2)</f>
        <v>PH</v>
      </c>
      <c r="E1296" t="str">
        <f>LEFT(Table1[[#This Row],[Product ID]],3)</f>
        <v>TEC</v>
      </c>
      <c r="F1296" s="10" t="e">
        <f>VLOOKUP(Table1[[#This Row],[Order ID]],Mapping!H1296:J9087,3,0)</f>
        <v>#N/A</v>
      </c>
      <c r="G1296" s="10" t="e">
        <f>VLOOKUP(Table1[[#This Row],[Order ID]],Mapping!H1296:K9087,4,0)</f>
        <v>#N/A</v>
      </c>
      <c r="H1296" t="str">
        <f>INDEX(Mapping!$B$2:$T$7793,MATCH(Data!$A1296,Mapping!$B$3:$B$7793,0),MATCH(Data!$H$1,Mapping!$B$2:$T$2,0))</f>
        <v>Standard Class</v>
      </c>
      <c r="I1296" t="str">
        <f>INDEX(Mapping!$B$2:$T$7793,MATCH(Data!$A1296,Mapping!$B$3:$B$7793,0),MATCH(Data!$I$1,Mapping!$B$2:$T$2,0))</f>
        <v>Consumer</v>
      </c>
      <c r="J1296">
        <f>VLOOKUP($A1296,Mapping!$X$3:$Y$7793,2,0)</f>
        <v>10009</v>
      </c>
      <c r="K1296" t="str">
        <f>VLOOKUP($J1296,Mapping!$AB$3:$AC$475,2,0)</f>
        <v>Saint Paul</v>
      </c>
      <c r="L1296" t="str">
        <f>VLOOKUP($K1296,Mapping!$AF$3:$AG$475,2,0)</f>
        <v>Minnesota</v>
      </c>
      <c r="M1296" t="str">
        <f>VLOOKUP($L1296,Mapping!$AI$3:$AJ$48,2,0)</f>
        <v>United States</v>
      </c>
      <c r="N1296" t="str">
        <f>VLOOKUP($L1296,Mapping!$AI$3:$AK$48,3,0)</f>
        <v>Central</v>
      </c>
      <c r="O1296" t="str">
        <f>VLOOKUP(Table1[[#This Row],[Column1]],Mapping!$AM$8:$AN$11,2,0)</f>
        <v>Technology</v>
      </c>
      <c r="P1296" t="str">
        <f>VLOOKUP(Table1[[#This Row],[Column3]],Mapping!$AP$5:$AQ$22,2,0)</f>
        <v>Phones</v>
      </c>
      <c r="Q1296">
        <v>21.99</v>
      </c>
      <c r="R1296">
        <v>1</v>
      </c>
      <c r="S1296">
        <v>10.555199999999999</v>
      </c>
    </row>
    <row r="1297" spans="1:19" x14ac:dyDescent="0.35">
      <c r="A1297">
        <v>711</v>
      </c>
      <c r="B1297" t="s">
        <v>918</v>
      </c>
      <c r="C1297" t="s">
        <v>921</v>
      </c>
      <c r="D1297" t="str">
        <f>MID(Table1[[#This Row],[Product ID]],5,2)</f>
        <v>AP</v>
      </c>
      <c r="E1297" t="str">
        <f>LEFT(Table1[[#This Row],[Product ID]],3)</f>
        <v>OFF</v>
      </c>
      <c r="F1297" s="10" t="e">
        <f>VLOOKUP(Table1[[#This Row],[Order ID]],Mapping!H1297:J9088,3,0)</f>
        <v>#N/A</v>
      </c>
      <c r="G1297" s="10" t="e">
        <f>VLOOKUP(Table1[[#This Row],[Order ID]],Mapping!H1297:K9088,4,0)</f>
        <v>#N/A</v>
      </c>
      <c r="H1297" t="str">
        <f>INDEX(Mapping!$B$2:$T$7793,MATCH(Data!$A1297,Mapping!$B$3:$B$7793,0),MATCH(Data!$H$1,Mapping!$B$2:$T$2,0))</f>
        <v>Standard Class</v>
      </c>
      <c r="I1297" t="str">
        <f>INDEX(Mapping!$B$2:$T$7793,MATCH(Data!$A1297,Mapping!$B$3:$B$7793,0),MATCH(Data!$I$1,Mapping!$B$2:$T$2,0))</f>
        <v>Consumer</v>
      </c>
      <c r="J1297">
        <f>VLOOKUP($A1297,Mapping!$X$3:$Y$7793,2,0)</f>
        <v>10009</v>
      </c>
      <c r="K1297" t="str">
        <f>VLOOKUP($J1297,Mapping!$AB$3:$AC$475,2,0)</f>
        <v>Saint Paul</v>
      </c>
      <c r="L1297" t="str">
        <f>VLOOKUP($K1297,Mapping!$AF$3:$AG$475,2,0)</f>
        <v>Minnesota</v>
      </c>
      <c r="M1297" t="str">
        <f>VLOOKUP($L1297,Mapping!$AI$3:$AJ$48,2,0)</f>
        <v>United States</v>
      </c>
      <c r="N1297" t="str">
        <f>VLOOKUP($L1297,Mapping!$AI$3:$AK$48,3,0)</f>
        <v>Central</v>
      </c>
      <c r="O1297" t="str">
        <f>VLOOKUP(Table1[[#This Row],[Column1]],Mapping!$AM$8:$AN$11,2,0)</f>
        <v>Office Supplies</v>
      </c>
      <c r="P1297" t="str">
        <f>VLOOKUP(Table1[[#This Row],[Column3]],Mapping!$AP$5:$AQ$22,2,0)</f>
        <v>Appliances</v>
      </c>
      <c r="Q1297">
        <v>406.59999999999997</v>
      </c>
      <c r="R1297">
        <v>5</v>
      </c>
      <c r="S1297">
        <v>113.84799999999998</v>
      </c>
    </row>
    <row r="1298" spans="1:19" x14ac:dyDescent="0.35">
      <c r="A1298">
        <v>4541</v>
      </c>
      <c r="B1298" t="s">
        <v>3937</v>
      </c>
      <c r="C1298" t="s">
        <v>2033</v>
      </c>
      <c r="D1298" t="str">
        <f>MID(Table1[[#This Row],[Product ID]],5,2)</f>
        <v>AC</v>
      </c>
      <c r="E1298" t="str">
        <f>LEFT(Table1[[#This Row],[Product ID]],3)</f>
        <v>TEC</v>
      </c>
      <c r="F1298" s="10">
        <f>VLOOKUP(Table1[[#This Row],[Order ID]],Mapping!H1298:J9089,3,0)</f>
        <v>41108</v>
      </c>
      <c r="G1298" s="10">
        <f>VLOOKUP(Table1[[#This Row],[Order ID]],Mapping!H1298:K9089,4,0)</f>
        <v>41112</v>
      </c>
      <c r="H1298" t="str">
        <f>INDEX(Mapping!$B$2:$T$7793,MATCH(Data!$A1298,Mapping!$B$3:$B$7793,0),MATCH(Data!$H$1,Mapping!$B$2:$T$2,0))</f>
        <v>Second Class</v>
      </c>
      <c r="I1298" t="str">
        <f>INDEX(Mapping!$B$2:$T$7793,MATCH(Data!$A1298,Mapping!$B$3:$B$7793,0),MATCH(Data!$I$1,Mapping!$B$2:$T$2,0))</f>
        <v>Home Office</v>
      </c>
      <c r="J1298">
        <f>VLOOKUP($A1298,Mapping!$X$3:$Y$7793,2,0)</f>
        <v>92105</v>
      </c>
      <c r="K1298" t="str">
        <f>VLOOKUP($J1298,Mapping!$AB$3:$AC$475,2,0)</f>
        <v>Olympia</v>
      </c>
      <c r="L1298" t="str">
        <f>VLOOKUP($K1298,Mapping!$AF$3:$AG$475,2,0)</f>
        <v>Washington</v>
      </c>
      <c r="M1298" t="str">
        <f>VLOOKUP($L1298,Mapping!$AI$3:$AJ$48,2,0)</f>
        <v>United States</v>
      </c>
      <c r="N1298" t="str">
        <f>VLOOKUP($L1298,Mapping!$AI$3:$AK$48,3,0)</f>
        <v>West</v>
      </c>
      <c r="O1298" t="str">
        <f>VLOOKUP(Table1[[#This Row],[Column1]],Mapping!$AM$8:$AN$11,2,0)</f>
        <v>Technology</v>
      </c>
      <c r="P1298" t="str">
        <f>VLOOKUP(Table1[[#This Row],[Column3]],Mapping!$AP$5:$AQ$22,2,0)</f>
        <v>Accessories</v>
      </c>
      <c r="Q1298">
        <v>519.96</v>
      </c>
      <c r="R1298">
        <v>4</v>
      </c>
      <c r="S1298">
        <v>176.78640000000001</v>
      </c>
    </row>
    <row r="1299" spans="1:19" x14ac:dyDescent="0.35">
      <c r="A1299">
        <v>2935</v>
      </c>
      <c r="B1299" t="s">
        <v>2896</v>
      </c>
      <c r="C1299" t="s">
        <v>208</v>
      </c>
      <c r="D1299" t="str">
        <f>MID(Table1[[#This Row],[Product ID]],5,2)</f>
        <v>BI</v>
      </c>
      <c r="E1299" t="str">
        <f>LEFT(Table1[[#This Row],[Product ID]],3)</f>
        <v>OFF</v>
      </c>
      <c r="F1299" s="10">
        <f>VLOOKUP(Table1[[#This Row],[Order ID]],Mapping!H1299:J9090,3,0)</f>
        <v>40966</v>
      </c>
      <c r="G1299" s="10">
        <f>VLOOKUP(Table1[[#This Row],[Order ID]],Mapping!H1299:K9090,4,0)</f>
        <v>40967</v>
      </c>
      <c r="H1299" t="str">
        <f>INDEX(Mapping!$B$2:$T$7793,MATCH(Data!$A1299,Mapping!$B$3:$B$7793,0),MATCH(Data!$H$1,Mapping!$B$2:$T$2,0))</f>
        <v>Standard Class</v>
      </c>
      <c r="I1299" t="str">
        <f>INDEX(Mapping!$B$2:$T$7793,MATCH(Data!$A1299,Mapping!$B$3:$B$7793,0),MATCH(Data!$I$1,Mapping!$B$2:$T$2,0))</f>
        <v>Home Office</v>
      </c>
      <c r="J1299">
        <f>VLOOKUP($A1299,Mapping!$X$3:$Y$7793,2,0)</f>
        <v>16602</v>
      </c>
      <c r="K1299" t="str">
        <f>VLOOKUP($J1299,Mapping!$AB$3:$AC$475,2,0)</f>
        <v>San Gabriel</v>
      </c>
      <c r="L1299" t="str">
        <f>VLOOKUP($K1299,Mapping!$AF$3:$AG$475,2,0)</f>
        <v>California</v>
      </c>
      <c r="M1299" t="str">
        <f>VLOOKUP($L1299,Mapping!$AI$3:$AJ$48,2,0)</f>
        <v>United States</v>
      </c>
      <c r="N1299" t="str">
        <f>VLOOKUP($L1299,Mapping!$AI$3:$AK$48,3,0)</f>
        <v>West</v>
      </c>
      <c r="O1299" t="str">
        <f>VLOOKUP(Table1[[#This Row],[Column1]],Mapping!$AM$8:$AN$11,2,0)</f>
        <v>Office Supplies</v>
      </c>
      <c r="P1299" t="str">
        <f>VLOOKUP(Table1[[#This Row],[Column3]],Mapping!$AP$5:$AQ$22,2,0)</f>
        <v>Binders</v>
      </c>
      <c r="Q1299">
        <v>4.4190000000000005</v>
      </c>
      <c r="R1299">
        <v>3</v>
      </c>
      <c r="S1299">
        <v>-3.3879000000000001</v>
      </c>
    </row>
    <row r="1300" spans="1:19" x14ac:dyDescent="0.35">
      <c r="A1300">
        <v>2936</v>
      </c>
      <c r="B1300" t="s">
        <v>2896</v>
      </c>
      <c r="C1300" t="s">
        <v>2357</v>
      </c>
      <c r="D1300" t="str">
        <f>MID(Table1[[#This Row],[Product ID]],5,2)</f>
        <v>AR</v>
      </c>
      <c r="E1300" t="str">
        <f>LEFT(Table1[[#This Row],[Product ID]],3)</f>
        <v>OFF</v>
      </c>
      <c r="F1300" s="10">
        <f>VLOOKUP(Table1[[#This Row],[Order ID]],Mapping!H1300:J9091,3,0)</f>
        <v>40966</v>
      </c>
      <c r="G1300" s="10">
        <f>VLOOKUP(Table1[[#This Row],[Order ID]],Mapping!H1300:K9091,4,0)</f>
        <v>40967</v>
      </c>
      <c r="H1300" t="str">
        <f>INDEX(Mapping!$B$2:$T$7793,MATCH(Data!$A1300,Mapping!$B$3:$B$7793,0),MATCH(Data!$H$1,Mapping!$B$2:$T$2,0))</f>
        <v>First Class</v>
      </c>
      <c r="I1300" t="str">
        <f>INDEX(Mapping!$B$2:$T$7793,MATCH(Data!$A1300,Mapping!$B$3:$B$7793,0),MATCH(Data!$I$1,Mapping!$B$2:$T$2,0))</f>
        <v>Corporate</v>
      </c>
      <c r="J1300">
        <f>VLOOKUP($A1300,Mapping!$X$3:$Y$7793,2,0)</f>
        <v>16602</v>
      </c>
      <c r="K1300" t="str">
        <f>VLOOKUP($J1300,Mapping!$AB$3:$AC$475,2,0)</f>
        <v>San Gabriel</v>
      </c>
      <c r="L1300" t="str">
        <f>VLOOKUP($K1300,Mapping!$AF$3:$AG$475,2,0)</f>
        <v>California</v>
      </c>
      <c r="M1300" t="str">
        <f>VLOOKUP($L1300,Mapping!$AI$3:$AJ$48,2,0)</f>
        <v>United States</v>
      </c>
      <c r="N1300" t="str">
        <f>VLOOKUP($L1300,Mapping!$AI$3:$AK$48,3,0)</f>
        <v>West</v>
      </c>
      <c r="O1300" t="str">
        <f>VLOOKUP(Table1[[#This Row],[Column1]],Mapping!$AM$8:$AN$11,2,0)</f>
        <v>Office Supplies</v>
      </c>
      <c r="P1300" t="str">
        <f>VLOOKUP(Table1[[#This Row],[Column3]],Mapping!$AP$5:$AQ$22,2,0)</f>
        <v>Art</v>
      </c>
      <c r="Q1300">
        <v>16.032</v>
      </c>
      <c r="R1300">
        <v>6</v>
      </c>
      <c r="S1300">
        <v>2.2043999999999979</v>
      </c>
    </row>
    <row r="1301" spans="1:19" x14ac:dyDescent="0.35">
      <c r="A1301">
        <v>1207</v>
      </c>
      <c r="B1301" t="s">
        <v>1453</v>
      </c>
      <c r="C1301" t="s">
        <v>1454</v>
      </c>
      <c r="D1301" t="str">
        <f>MID(Table1[[#This Row],[Product ID]],5,2)</f>
        <v>PA</v>
      </c>
      <c r="E1301" t="str">
        <f>LEFT(Table1[[#This Row],[Product ID]],3)</f>
        <v>OFF</v>
      </c>
      <c r="F1301" s="10" t="e">
        <f>VLOOKUP(Table1[[#This Row],[Order ID]],Mapping!H1301:J9092,3,0)</f>
        <v>#N/A</v>
      </c>
      <c r="G1301" s="10" t="e">
        <f>VLOOKUP(Table1[[#This Row],[Order ID]],Mapping!H1301:K9092,4,0)</f>
        <v>#N/A</v>
      </c>
      <c r="H1301" t="str">
        <f>INDEX(Mapping!$B$2:$T$7793,MATCH(Data!$A1301,Mapping!$B$3:$B$7793,0),MATCH(Data!$H$1,Mapping!$B$2:$T$2,0))</f>
        <v>Second Class</v>
      </c>
      <c r="I1301" t="str">
        <f>INDEX(Mapping!$B$2:$T$7793,MATCH(Data!$A1301,Mapping!$B$3:$B$7793,0),MATCH(Data!$I$1,Mapping!$B$2:$T$2,0))</f>
        <v>Corporate</v>
      </c>
      <c r="J1301">
        <f>VLOOKUP($A1301,Mapping!$X$3:$Y$7793,2,0)</f>
        <v>78207</v>
      </c>
      <c r="K1301" t="str">
        <f>VLOOKUP($J1301,Mapping!$AB$3:$AC$475,2,0)</f>
        <v>Santa Clara</v>
      </c>
      <c r="L1301" t="str">
        <f>VLOOKUP($K1301,Mapping!$AF$3:$AG$475,2,0)</f>
        <v>California</v>
      </c>
      <c r="M1301" t="str">
        <f>VLOOKUP($L1301,Mapping!$AI$3:$AJ$48,2,0)</f>
        <v>United States</v>
      </c>
      <c r="N1301" t="str">
        <f>VLOOKUP($L1301,Mapping!$AI$3:$AK$48,3,0)</f>
        <v>West</v>
      </c>
      <c r="O1301" t="str">
        <f>VLOOKUP(Table1[[#This Row],[Column1]],Mapping!$AM$8:$AN$11,2,0)</f>
        <v>Office Supplies</v>
      </c>
      <c r="P1301" t="str">
        <f>VLOOKUP(Table1[[#This Row],[Column3]],Mapping!$AP$5:$AQ$22,2,0)</f>
        <v>Paper</v>
      </c>
      <c r="Q1301">
        <v>335.52</v>
      </c>
      <c r="R1301">
        <v>4</v>
      </c>
      <c r="S1301">
        <v>117.43199999999999</v>
      </c>
    </row>
    <row r="1302" spans="1:19" x14ac:dyDescent="0.35">
      <c r="A1302">
        <v>1208</v>
      </c>
      <c r="B1302" t="s">
        <v>1453</v>
      </c>
      <c r="C1302" t="s">
        <v>1334</v>
      </c>
      <c r="D1302" t="str">
        <f>MID(Table1[[#This Row],[Product ID]],5,2)</f>
        <v>BI</v>
      </c>
      <c r="E1302" t="str">
        <f>LEFT(Table1[[#This Row],[Product ID]],3)</f>
        <v>OFF</v>
      </c>
      <c r="F1302" s="10" t="e">
        <f>VLOOKUP(Table1[[#This Row],[Order ID]],Mapping!H1302:J9093,3,0)</f>
        <v>#N/A</v>
      </c>
      <c r="G1302" s="10" t="e">
        <f>VLOOKUP(Table1[[#This Row],[Order ID]],Mapping!H1302:K9093,4,0)</f>
        <v>#N/A</v>
      </c>
      <c r="H1302" t="str">
        <f>INDEX(Mapping!$B$2:$T$7793,MATCH(Data!$A1302,Mapping!$B$3:$B$7793,0),MATCH(Data!$H$1,Mapping!$B$2:$T$2,0))</f>
        <v>Standard Class</v>
      </c>
      <c r="I1302" t="str">
        <f>INDEX(Mapping!$B$2:$T$7793,MATCH(Data!$A1302,Mapping!$B$3:$B$7793,0),MATCH(Data!$I$1,Mapping!$B$2:$T$2,0))</f>
        <v>Corporate</v>
      </c>
      <c r="J1302">
        <f>VLOOKUP($A1302,Mapping!$X$3:$Y$7793,2,0)</f>
        <v>78207</v>
      </c>
      <c r="K1302" t="str">
        <f>VLOOKUP($J1302,Mapping!$AB$3:$AC$475,2,0)</f>
        <v>Santa Clara</v>
      </c>
      <c r="L1302" t="str">
        <f>VLOOKUP($K1302,Mapping!$AF$3:$AG$475,2,0)</f>
        <v>California</v>
      </c>
      <c r="M1302" t="str">
        <f>VLOOKUP($L1302,Mapping!$AI$3:$AJ$48,2,0)</f>
        <v>United States</v>
      </c>
      <c r="N1302" t="str">
        <f>VLOOKUP($L1302,Mapping!$AI$3:$AK$48,3,0)</f>
        <v>West</v>
      </c>
      <c r="O1302" t="str">
        <f>VLOOKUP(Table1[[#This Row],[Column1]],Mapping!$AM$8:$AN$11,2,0)</f>
        <v>Office Supplies</v>
      </c>
      <c r="P1302" t="str">
        <f>VLOOKUP(Table1[[#This Row],[Column3]],Mapping!$AP$5:$AQ$22,2,0)</f>
        <v>Binders</v>
      </c>
      <c r="Q1302">
        <v>23.911999999999995</v>
      </c>
      <c r="R1302">
        <v>2</v>
      </c>
      <c r="S1302">
        <v>-40.650400000000019</v>
      </c>
    </row>
    <row r="1303" spans="1:19" x14ac:dyDescent="0.35">
      <c r="A1303">
        <v>1209</v>
      </c>
      <c r="B1303" t="s">
        <v>1453</v>
      </c>
      <c r="C1303" t="s">
        <v>1455</v>
      </c>
      <c r="D1303" t="str">
        <f>MID(Table1[[#This Row],[Product ID]],5,2)</f>
        <v>ST</v>
      </c>
      <c r="E1303" t="str">
        <f>LEFT(Table1[[#This Row],[Product ID]],3)</f>
        <v>OFF</v>
      </c>
      <c r="F1303" s="10" t="e">
        <f>VLOOKUP(Table1[[#This Row],[Order ID]],Mapping!H1303:J9094,3,0)</f>
        <v>#N/A</v>
      </c>
      <c r="G1303" s="10" t="e">
        <f>VLOOKUP(Table1[[#This Row],[Order ID]],Mapping!H1303:K9094,4,0)</f>
        <v>#N/A</v>
      </c>
      <c r="H1303" t="str">
        <f>INDEX(Mapping!$B$2:$T$7793,MATCH(Data!$A1303,Mapping!$B$3:$B$7793,0),MATCH(Data!$H$1,Mapping!$B$2:$T$2,0))</f>
        <v>Standard Class</v>
      </c>
      <c r="I1303" t="str">
        <f>INDEX(Mapping!$B$2:$T$7793,MATCH(Data!$A1303,Mapping!$B$3:$B$7793,0),MATCH(Data!$I$1,Mapping!$B$2:$T$2,0))</f>
        <v>Corporate</v>
      </c>
      <c r="J1303">
        <f>VLOOKUP($A1303,Mapping!$X$3:$Y$7793,2,0)</f>
        <v>78207</v>
      </c>
      <c r="K1303" t="str">
        <f>VLOOKUP($J1303,Mapping!$AB$3:$AC$475,2,0)</f>
        <v>Santa Clara</v>
      </c>
      <c r="L1303" t="str">
        <f>VLOOKUP($K1303,Mapping!$AF$3:$AG$475,2,0)</f>
        <v>California</v>
      </c>
      <c r="M1303" t="str">
        <f>VLOOKUP($L1303,Mapping!$AI$3:$AJ$48,2,0)</f>
        <v>United States</v>
      </c>
      <c r="N1303" t="str">
        <f>VLOOKUP($L1303,Mapping!$AI$3:$AK$48,3,0)</f>
        <v>West</v>
      </c>
      <c r="O1303" t="str">
        <f>VLOOKUP(Table1[[#This Row],[Column1]],Mapping!$AM$8:$AN$11,2,0)</f>
        <v>Office Supplies</v>
      </c>
      <c r="P1303" t="str">
        <f>VLOOKUP(Table1[[#This Row],[Column3]],Mapping!$AP$5:$AQ$22,2,0)</f>
        <v>Storage</v>
      </c>
      <c r="Q1303">
        <v>27.056000000000001</v>
      </c>
      <c r="R1303">
        <v>2</v>
      </c>
      <c r="S1303">
        <v>2.3673999999999991</v>
      </c>
    </row>
    <row r="1304" spans="1:19" x14ac:dyDescent="0.35">
      <c r="A1304">
        <v>2016</v>
      </c>
      <c r="B1304" t="s">
        <v>2195</v>
      </c>
      <c r="C1304" t="s">
        <v>2196</v>
      </c>
      <c r="D1304" t="str">
        <f>MID(Table1[[#This Row],[Product ID]],5,2)</f>
        <v>AC</v>
      </c>
      <c r="E1304" t="str">
        <f>LEFT(Table1[[#This Row],[Product ID]],3)</f>
        <v>TEC</v>
      </c>
      <c r="F1304" s="10">
        <f>VLOOKUP(Table1[[#This Row],[Order ID]],Mapping!H1304:J9095,3,0)</f>
        <v>41178</v>
      </c>
      <c r="G1304" s="10">
        <f>VLOOKUP(Table1[[#This Row],[Order ID]],Mapping!H1304:K9095,4,0)</f>
        <v>41182</v>
      </c>
      <c r="H1304" t="str">
        <f>INDEX(Mapping!$B$2:$T$7793,MATCH(Data!$A1304,Mapping!$B$3:$B$7793,0),MATCH(Data!$H$1,Mapping!$B$2:$T$2,0))</f>
        <v>Standard Class</v>
      </c>
      <c r="I1304" t="str">
        <f>INDEX(Mapping!$B$2:$T$7793,MATCH(Data!$A1304,Mapping!$B$3:$B$7793,0),MATCH(Data!$I$1,Mapping!$B$2:$T$2,0))</f>
        <v>Consumer</v>
      </c>
      <c r="J1304">
        <f>VLOOKUP($A1304,Mapping!$X$3:$Y$7793,2,0)</f>
        <v>10035</v>
      </c>
      <c r="K1304" t="str">
        <f>VLOOKUP($J1304,Mapping!$AB$3:$AC$475,2,0)</f>
        <v>Grand Prairie</v>
      </c>
      <c r="L1304" t="str">
        <f>VLOOKUP($K1304,Mapping!$AF$3:$AG$475,2,0)</f>
        <v>Texas</v>
      </c>
      <c r="M1304" t="str">
        <f>VLOOKUP($L1304,Mapping!$AI$3:$AJ$48,2,0)</f>
        <v>United States</v>
      </c>
      <c r="N1304" t="str">
        <f>VLOOKUP($L1304,Mapping!$AI$3:$AK$48,3,0)</f>
        <v>Central</v>
      </c>
      <c r="O1304" t="str">
        <f>VLOOKUP(Table1[[#This Row],[Column1]],Mapping!$AM$8:$AN$11,2,0)</f>
        <v>Technology</v>
      </c>
      <c r="P1304" t="str">
        <f>VLOOKUP(Table1[[#This Row],[Column3]],Mapping!$AP$5:$AQ$22,2,0)</f>
        <v>Accessories</v>
      </c>
      <c r="Q1304">
        <v>50</v>
      </c>
      <c r="R1304">
        <v>2</v>
      </c>
      <c r="S1304">
        <v>12</v>
      </c>
    </row>
    <row r="1305" spans="1:19" x14ac:dyDescent="0.35">
      <c r="A1305">
        <v>1214</v>
      </c>
      <c r="B1305" t="s">
        <v>1462</v>
      </c>
      <c r="C1305" t="s">
        <v>1463</v>
      </c>
      <c r="D1305" t="str">
        <f>MID(Table1[[#This Row],[Product ID]],5,2)</f>
        <v>AR</v>
      </c>
      <c r="E1305" t="str">
        <f>LEFT(Table1[[#This Row],[Product ID]],3)</f>
        <v>OFF</v>
      </c>
      <c r="F1305" s="10" t="e">
        <f>VLOOKUP(Table1[[#This Row],[Order ID]],Mapping!H1305:J9096,3,0)</f>
        <v>#N/A</v>
      </c>
      <c r="G1305" s="10" t="e">
        <f>VLOOKUP(Table1[[#This Row],[Order ID]],Mapping!H1305:K9096,4,0)</f>
        <v>#N/A</v>
      </c>
      <c r="H1305" t="str">
        <f>INDEX(Mapping!$B$2:$T$7793,MATCH(Data!$A1305,Mapping!$B$3:$B$7793,0),MATCH(Data!$H$1,Mapping!$B$2:$T$2,0))</f>
        <v>First Class</v>
      </c>
      <c r="I1305" t="str">
        <f>INDEX(Mapping!$B$2:$T$7793,MATCH(Data!$A1305,Mapping!$B$3:$B$7793,0),MATCH(Data!$I$1,Mapping!$B$2:$T$2,0))</f>
        <v>Home Office</v>
      </c>
      <c r="J1305">
        <f>VLOOKUP($A1305,Mapping!$X$3:$Y$7793,2,0)</f>
        <v>98006</v>
      </c>
      <c r="K1305" t="str">
        <f>VLOOKUP($J1305,Mapping!$AB$3:$AC$475,2,0)</f>
        <v>Reading</v>
      </c>
      <c r="L1305" t="str">
        <f>VLOOKUP($K1305,Mapping!$AF$3:$AG$475,2,0)</f>
        <v>Pennsylvania</v>
      </c>
      <c r="M1305" t="str">
        <f>VLOOKUP($L1305,Mapping!$AI$3:$AJ$48,2,0)</f>
        <v>United States</v>
      </c>
      <c r="N1305" t="str">
        <f>VLOOKUP($L1305,Mapping!$AI$3:$AK$48,3,0)</f>
        <v>East</v>
      </c>
      <c r="O1305" t="str">
        <f>VLOOKUP(Table1[[#This Row],[Column1]],Mapping!$AM$8:$AN$11,2,0)</f>
        <v>Office Supplies</v>
      </c>
      <c r="P1305" t="str">
        <f>VLOOKUP(Table1[[#This Row],[Column3]],Mapping!$AP$5:$AQ$22,2,0)</f>
        <v>Art</v>
      </c>
      <c r="Q1305">
        <v>5.28</v>
      </c>
      <c r="R1305">
        <v>3</v>
      </c>
      <c r="S1305">
        <v>1.5311999999999999</v>
      </c>
    </row>
    <row r="1306" spans="1:19" x14ac:dyDescent="0.35">
      <c r="A1306">
        <v>1852</v>
      </c>
      <c r="B1306" t="s">
        <v>2055</v>
      </c>
      <c r="C1306" t="s">
        <v>1046</v>
      </c>
      <c r="D1306" t="str">
        <f>MID(Table1[[#This Row],[Product ID]],5,2)</f>
        <v>BI</v>
      </c>
      <c r="E1306" t="str">
        <f>LEFT(Table1[[#This Row],[Product ID]],3)</f>
        <v>OFF</v>
      </c>
      <c r="F1306" s="10">
        <f>VLOOKUP(Table1[[#This Row],[Order ID]],Mapping!H1306:J9097,3,0)</f>
        <v>41152</v>
      </c>
      <c r="G1306" s="10">
        <f>VLOOKUP(Table1[[#This Row],[Order ID]],Mapping!H1306:K9097,4,0)</f>
        <v>41154</v>
      </c>
      <c r="H1306" t="str">
        <f>INDEX(Mapping!$B$2:$T$7793,MATCH(Data!$A1306,Mapping!$B$3:$B$7793,0),MATCH(Data!$H$1,Mapping!$B$2:$T$2,0))</f>
        <v>First Class</v>
      </c>
      <c r="I1306" t="str">
        <f>INDEX(Mapping!$B$2:$T$7793,MATCH(Data!$A1306,Mapping!$B$3:$B$7793,0),MATCH(Data!$I$1,Mapping!$B$2:$T$2,0))</f>
        <v>Corporate</v>
      </c>
      <c r="J1306">
        <f>VLOOKUP($A1306,Mapping!$X$3:$Y$7793,2,0)</f>
        <v>94122</v>
      </c>
      <c r="K1306" t="str">
        <f>VLOOKUP($J1306,Mapping!$AB$3:$AC$475,2,0)</f>
        <v>Urbandale</v>
      </c>
      <c r="L1306" t="str">
        <f>VLOOKUP($K1306,Mapping!$AF$3:$AG$475,2,0)</f>
        <v>Iowa</v>
      </c>
      <c r="M1306" t="str">
        <f>VLOOKUP($L1306,Mapping!$AI$3:$AJ$48,2,0)</f>
        <v>United States</v>
      </c>
      <c r="N1306" t="str">
        <f>VLOOKUP($L1306,Mapping!$AI$3:$AK$48,3,0)</f>
        <v>Central</v>
      </c>
      <c r="O1306" t="str">
        <f>VLOOKUP(Table1[[#This Row],[Column1]],Mapping!$AM$8:$AN$11,2,0)</f>
        <v>Office Supplies</v>
      </c>
      <c r="P1306" t="str">
        <f>VLOOKUP(Table1[[#This Row],[Column3]],Mapping!$AP$5:$AQ$22,2,0)</f>
        <v>Binders</v>
      </c>
      <c r="Q1306">
        <v>137.24</v>
      </c>
      <c r="R1306">
        <v>5</v>
      </c>
      <c r="S1306">
        <v>46.3185</v>
      </c>
    </row>
    <row r="1307" spans="1:19" x14ac:dyDescent="0.35">
      <c r="A1307">
        <v>1854</v>
      </c>
      <c r="B1307" t="s">
        <v>2055</v>
      </c>
      <c r="C1307" t="s">
        <v>2057</v>
      </c>
      <c r="D1307" t="str">
        <f>MID(Table1[[#This Row],[Product ID]],5,2)</f>
        <v>MA</v>
      </c>
      <c r="E1307" t="str">
        <f>LEFT(Table1[[#This Row],[Product ID]],3)</f>
        <v>TEC</v>
      </c>
      <c r="F1307" s="10">
        <f>VLOOKUP(Table1[[#This Row],[Order ID]],Mapping!H1307:J9098,3,0)</f>
        <v>41152</v>
      </c>
      <c r="G1307" s="10">
        <f>VLOOKUP(Table1[[#This Row],[Order ID]],Mapping!H1307:K9098,4,0)</f>
        <v>41154</v>
      </c>
      <c r="H1307" t="str">
        <f>INDEX(Mapping!$B$2:$T$7793,MATCH(Data!$A1307,Mapping!$B$3:$B$7793,0),MATCH(Data!$H$1,Mapping!$B$2:$T$2,0))</f>
        <v>First Class</v>
      </c>
      <c r="I1307" t="str">
        <f>INDEX(Mapping!$B$2:$T$7793,MATCH(Data!$A1307,Mapping!$B$3:$B$7793,0),MATCH(Data!$I$1,Mapping!$B$2:$T$2,0))</f>
        <v>Corporate</v>
      </c>
      <c r="J1307">
        <f>VLOOKUP($A1307,Mapping!$X$3:$Y$7793,2,0)</f>
        <v>94122</v>
      </c>
      <c r="K1307" t="str">
        <f>VLOOKUP($J1307,Mapping!$AB$3:$AC$475,2,0)</f>
        <v>Urbandale</v>
      </c>
      <c r="L1307" t="str">
        <f>VLOOKUP($K1307,Mapping!$AF$3:$AG$475,2,0)</f>
        <v>Iowa</v>
      </c>
      <c r="M1307" t="str">
        <f>VLOOKUP($L1307,Mapping!$AI$3:$AJ$48,2,0)</f>
        <v>United States</v>
      </c>
      <c r="N1307" t="str">
        <f>VLOOKUP($L1307,Mapping!$AI$3:$AK$48,3,0)</f>
        <v>Central</v>
      </c>
      <c r="O1307" t="str">
        <f>VLOOKUP(Table1[[#This Row],[Column1]],Mapping!$AM$8:$AN$11,2,0)</f>
        <v>Technology</v>
      </c>
      <c r="P1307" t="str">
        <f>VLOOKUP(Table1[[#This Row],[Column3]],Mapping!$AP$5:$AQ$22,2,0)</f>
        <v>Machines</v>
      </c>
      <c r="Q1307">
        <v>239.976</v>
      </c>
      <c r="R1307">
        <v>3</v>
      </c>
      <c r="S1307">
        <v>80.991899999999987</v>
      </c>
    </row>
    <row r="1308" spans="1:19" x14ac:dyDescent="0.35">
      <c r="A1308">
        <v>3230</v>
      </c>
      <c r="B1308" t="s">
        <v>3091</v>
      </c>
      <c r="C1308" t="s">
        <v>1072</v>
      </c>
      <c r="D1308" t="str">
        <f>MID(Table1[[#This Row],[Product ID]],5,2)</f>
        <v>PA</v>
      </c>
      <c r="E1308" t="str">
        <f>LEFT(Table1[[#This Row],[Product ID]],3)</f>
        <v>OFF</v>
      </c>
      <c r="F1308" s="10">
        <f>VLOOKUP(Table1[[#This Row],[Order ID]],Mapping!H1308:J9099,3,0)</f>
        <v>41092</v>
      </c>
      <c r="G1308" s="10">
        <f>VLOOKUP(Table1[[#This Row],[Order ID]],Mapping!H1308:K9099,4,0)</f>
        <v>41099</v>
      </c>
      <c r="H1308" t="str">
        <f>INDEX(Mapping!$B$2:$T$7793,MATCH(Data!$A1308,Mapping!$B$3:$B$7793,0),MATCH(Data!$H$1,Mapping!$B$2:$T$2,0))</f>
        <v>Standard Class</v>
      </c>
      <c r="I1308" t="str">
        <f>INDEX(Mapping!$B$2:$T$7793,MATCH(Data!$A1308,Mapping!$B$3:$B$7793,0),MATCH(Data!$I$1,Mapping!$B$2:$T$2,0))</f>
        <v>Corporate</v>
      </c>
      <c r="J1308">
        <f>VLOOKUP($A1308,Mapping!$X$3:$Y$7793,2,0)</f>
        <v>33021</v>
      </c>
      <c r="K1308" t="str">
        <f>VLOOKUP($J1308,Mapping!$AB$3:$AC$475,2,0)</f>
        <v>Marietta</v>
      </c>
      <c r="L1308" t="str">
        <f>VLOOKUP($K1308,Mapping!$AF$3:$AG$475,2,0)</f>
        <v>Georgia</v>
      </c>
      <c r="M1308" t="str">
        <f>VLOOKUP($L1308,Mapping!$AI$3:$AJ$48,2,0)</f>
        <v>United States</v>
      </c>
      <c r="N1308" t="str">
        <f>VLOOKUP($L1308,Mapping!$AI$3:$AK$48,3,0)</f>
        <v>South</v>
      </c>
      <c r="O1308" t="str">
        <f>VLOOKUP(Table1[[#This Row],[Column1]],Mapping!$AM$8:$AN$11,2,0)</f>
        <v>Office Supplies</v>
      </c>
      <c r="P1308" t="str">
        <f>VLOOKUP(Table1[[#This Row],[Column3]],Mapping!$AP$5:$AQ$22,2,0)</f>
        <v>Paper</v>
      </c>
      <c r="Q1308">
        <v>11.952000000000002</v>
      </c>
      <c r="R1308">
        <v>3</v>
      </c>
      <c r="S1308">
        <v>4.0338000000000003</v>
      </c>
    </row>
    <row r="1309" spans="1:19" x14ac:dyDescent="0.35">
      <c r="A1309">
        <v>3231</v>
      </c>
      <c r="B1309" t="s">
        <v>3091</v>
      </c>
      <c r="C1309" t="s">
        <v>247</v>
      </c>
      <c r="D1309" t="str">
        <f>MID(Table1[[#This Row],[Product ID]],5,2)</f>
        <v>PA</v>
      </c>
      <c r="E1309" t="str">
        <f>LEFT(Table1[[#This Row],[Product ID]],3)</f>
        <v>OFF</v>
      </c>
      <c r="F1309" s="10">
        <f>VLOOKUP(Table1[[#This Row],[Order ID]],Mapping!H1309:J9100,3,0)</f>
        <v>41092</v>
      </c>
      <c r="G1309" s="10">
        <f>VLOOKUP(Table1[[#This Row],[Order ID]],Mapping!H1309:K9100,4,0)</f>
        <v>41099</v>
      </c>
      <c r="H1309" t="str">
        <f>INDEX(Mapping!$B$2:$T$7793,MATCH(Data!$A1309,Mapping!$B$3:$B$7793,0),MATCH(Data!$H$1,Mapping!$B$2:$T$2,0))</f>
        <v>Standard Class</v>
      </c>
      <c r="I1309" t="str">
        <f>INDEX(Mapping!$B$2:$T$7793,MATCH(Data!$A1309,Mapping!$B$3:$B$7793,0),MATCH(Data!$I$1,Mapping!$B$2:$T$2,0))</f>
        <v>Consumer</v>
      </c>
      <c r="J1309">
        <f>VLOOKUP($A1309,Mapping!$X$3:$Y$7793,2,0)</f>
        <v>33021</v>
      </c>
      <c r="K1309" t="str">
        <f>VLOOKUP($J1309,Mapping!$AB$3:$AC$475,2,0)</f>
        <v>Marietta</v>
      </c>
      <c r="L1309" t="str">
        <f>VLOOKUP($K1309,Mapping!$AF$3:$AG$475,2,0)</f>
        <v>Georgia</v>
      </c>
      <c r="M1309" t="str">
        <f>VLOOKUP($L1309,Mapping!$AI$3:$AJ$48,2,0)</f>
        <v>United States</v>
      </c>
      <c r="N1309" t="str">
        <f>VLOOKUP($L1309,Mapping!$AI$3:$AK$48,3,0)</f>
        <v>South</v>
      </c>
      <c r="O1309" t="str">
        <f>VLOOKUP(Table1[[#This Row],[Column1]],Mapping!$AM$8:$AN$11,2,0)</f>
        <v>Office Supplies</v>
      </c>
      <c r="P1309" t="str">
        <f>VLOOKUP(Table1[[#This Row],[Column3]],Mapping!$AP$5:$AQ$22,2,0)</f>
        <v>Paper</v>
      </c>
      <c r="Q1309">
        <v>15.552000000000003</v>
      </c>
      <c r="R1309">
        <v>3</v>
      </c>
      <c r="S1309">
        <v>5.6375999999999999</v>
      </c>
    </row>
    <row r="1310" spans="1:19" x14ac:dyDescent="0.35">
      <c r="A1310">
        <v>4736</v>
      </c>
      <c r="B1310" t="s">
        <v>4045</v>
      </c>
      <c r="C1310" t="s">
        <v>548</v>
      </c>
      <c r="D1310" t="str">
        <f>MID(Table1[[#This Row],[Product ID]],5,2)</f>
        <v>PA</v>
      </c>
      <c r="E1310" t="str">
        <f>LEFT(Table1[[#This Row],[Product ID]],3)</f>
        <v>OFF</v>
      </c>
      <c r="F1310" s="10">
        <f>VLOOKUP(Table1[[#This Row],[Order ID]],Mapping!H1310:J9101,3,0)</f>
        <v>41268</v>
      </c>
      <c r="G1310" s="10">
        <f>VLOOKUP(Table1[[#This Row],[Order ID]],Mapping!H1310:K9101,4,0)</f>
        <v>41273</v>
      </c>
      <c r="H1310" t="str">
        <f>INDEX(Mapping!$B$2:$T$7793,MATCH(Data!$A1310,Mapping!$B$3:$B$7793,0),MATCH(Data!$H$1,Mapping!$B$2:$T$2,0))</f>
        <v>Second Class</v>
      </c>
      <c r="I1310" t="str">
        <f>INDEX(Mapping!$B$2:$T$7793,MATCH(Data!$A1310,Mapping!$B$3:$B$7793,0),MATCH(Data!$I$1,Mapping!$B$2:$T$2,0))</f>
        <v>Consumer</v>
      </c>
      <c r="J1310">
        <f>VLOOKUP($A1310,Mapping!$X$3:$Y$7793,2,0)</f>
        <v>92037</v>
      </c>
      <c r="K1310" t="str">
        <f>VLOOKUP($J1310,Mapping!$AB$3:$AC$475,2,0)</f>
        <v>Layton</v>
      </c>
      <c r="L1310" t="str">
        <f>VLOOKUP($K1310,Mapping!$AF$3:$AG$475,2,0)</f>
        <v>Utah</v>
      </c>
      <c r="M1310" t="str">
        <f>VLOOKUP($L1310,Mapping!$AI$3:$AJ$48,2,0)</f>
        <v>United States</v>
      </c>
      <c r="N1310" t="str">
        <f>VLOOKUP($L1310,Mapping!$AI$3:$AK$48,3,0)</f>
        <v>West</v>
      </c>
      <c r="O1310" t="str">
        <f>VLOOKUP(Table1[[#This Row],[Column1]],Mapping!$AM$8:$AN$11,2,0)</f>
        <v>Office Supplies</v>
      </c>
      <c r="P1310" t="str">
        <f>VLOOKUP(Table1[[#This Row],[Column3]],Mapping!$AP$5:$AQ$22,2,0)</f>
        <v>Paper</v>
      </c>
      <c r="Q1310">
        <v>17.940000000000001</v>
      </c>
      <c r="R1310">
        <v>3</v>
      </c>
      <c r="S1310">
        <v>8.0730000000000004</v>
      </c>
    </row>
    <row r="1311" spans="1:19" x14ac:dyDescent="0.35">
      <c r="A1311">
        <v>1289</v>
      </c>
      <c r="B1311" t="s">
        <v>1538</v>
      </c>
      <c r="C1311" t="s">
        <v>479</v>
      </c>
      <c r="D1311" t="str">
        <f>MID(Table1[[#This Row],[Product ID]],5,2)</f>
        <v>ST</v>
      </c>
      <c r="E1311" t="str">
        <f>LEFT(Table1[[#This Row],[Product ID]],3)</f>
        <v>OFF</v>
      </c>
      <c r="F1311" s="10" t="e">
        <f>VLOOKUP(Table1[[#This Row],[Order ID]],Mapping!H1311:J9102,3,0)</f>
        <v>#N/A</v>
      </c>
      <c r="G1311" s="10" t="e">
        <f>VLOOKUP(Table1[[#This Row],[Order ID]],Mapping!H1311:K9102,4,0)</f>
        <v>#N/A</v>
      </c>
      <c r="H1311" t="str">
        <f>INDEX(Mapping!$B$2:$T$7793,MATCH(Data!$A1311,Mapping!$B$3:$B$7793,0),MATCH(Data!$H$1,Mapping!$B$2:$T$2,0))</f>
        <v>Standard Class</v>
      </c>
      <c r="I1311" t="str">
        <f>INDEX(Mapping!$B$2:$T$7793,MATCH(Data!$A1311,Mapping!$B$3:$B$7793,0),MATCH(Data!$I$1,Mapping!$B$2:$T$2,0))</f>
        <v>Corporate</v>
      </c>
      <c r="J1311">
        <f>VLOOKUP($A1311,Mapping!$X$3:$Y$7793,2,0)</f>
        <v>98115</v>
      </c>
      <c r="K1311" t="str">
        <f>VLOOKUP($J1311,Mapping!$AB$3:$AC$475,2,0)</f>
        <v>Whittier</v>
      </c>
      <c r="L1311" t="str">
        <f>VLOOKUP($K1311,Mapping!$AF$3:$AG$475,2,0)</f>
        <v>California</v>
      </c>
      <c r="M1311" t="str">
        <f>VLOOKUP($L1311,Mapping!$AI$3:$AJ$48,2,0)</f>
        <v>United States</v>
      </c>
      <c r="N1311" t="str">
        <f>VLOOKUP($L1311,Mapping!$AI$3:$AK$48,3,0)</f>
        <v>West</v>
      </c>
      <c r="O1311" t="str">
        <f>VLOOKUP(Table1[[#This Row],[Column1]],Mapping!$AM$8:$AN$11,2,0)</f>
        <v>Office Supplies</v>
      </c>
      <c r="P1311" t="str">
        <f>VLOOKUP(Table1[[#This Row],[Column3]],Mapping!$AP$5:$AQ$22,2,0)</f>
        <v>Storage</v>
      </c>
      <c r="Q1311">
        <v>1247.6399999999999</v>
      </c>
      <c r="R1311">
        <v>3</v>
      </c>
      <c r="S1311">
        <v>349.33919999999995</v>
      </c>
    </row>
    <row r="1312" spans="1:19" x14ac:dyDescent="0.35">
      <c r="A1312">
        <v>1291</v>
      </c>
      <c r="B1312" t="s">
        <v>1538</v>
      </c>
      <c r="C1312" t="s">
        <v>1540</v>
      </c>
      <c r="D1312" t="str">
        <f>MID(Table1[[#This Row],[Product ID]],5,2)</f>
        <v>PA</v>
      </c>
      <c r="E1312" t="str">
        <f>LEFT(Table1[[#This Row],[Product ID]],3)</f>
        <v>OFF</v>
      </c>
      <c r="F1312" s="10" t="e">
        <f>VLOOKUP(Table1[[#This Row],[Order ID]],Mapping!H1312:J9103,3,0)</f>
        <v>#N/A</v>
      </c>
      <c r="G1312" s="10" t="e">
        <f>VLOOKUP(Table1[[#This Row],[Order ID]],Mapping!H1312:K9103,4,0)</f>
        <v>#N/A</v>
      </c>
      <c r="H1312" t="str">
        <f>INDEX(Mapping!$B$2:$T$7793,MATCH(Data!$A1312,Mapping!$B$3:$B$7793,0),MATCH(Data!$H$1,Mapping!$B$2:$T$2,0))</f>
        <v>First Class</v>
      </c>
      <c r="I1312" t="str">
        <f>INDEX(Mapping!$B$2:$T$7793,MATCH(Data!$A1312,Mapping!$B$3:$B$7793,0),MATCH(Data!$I$1,Mapping!$B$2:$T$2,0))</f>
        <v>Corporate</v>
      </c>
      <c r="J1312">
        <f>VLOOKUP($A1312,Mapping!$X$3:$Y$7793,2,0)</f>
        <v>98115</v>
      </c>
      <c r="K1312" t="str">
        <f>VLOOKUP($J1312,Mapping!$AB$3:$AC$475,2,0)</f>
        <v>Whittier</v>
      </c>
      <c r="L1312" t="str">
        <f>VLOOKUP($K1312,Mapping!$AF$3:$AG$475,2,0)</f>
        <v>California</v>
      </c>
      <c r="M1312" t="str">
        <f>VLOOKUP($L1312,Mapping!$AI$3:$AJ$48,2,0)</f>
        <v>United States</v>
      </c>
      <c r="N1312" t="str">
        <f>VLOOKUP($L1312,Mapping!$AI$3:$AK$48,3,0)</f>
        <v>West</v>
      </c>
      <c r="O1312" t="str">
        <f>VLOOKUP(Table1[[#This Row],[Column1]],Mapping!$AM$8:$AN$11,2,0)</f>
        <v>Office Supplies</v>
      </c>
      <c r="P1312" t="str">
        <f>VLOOKUP(Table1[[#This Row],[Column3]],Mapping!$AP$5:$AQ$22,2,0)</f>
        <v>Paper</v>
      </c>
      <c r="Q1312">
        <v>209.7</v>
      </c>
      <c r="R1312">
        <v>2</v>
      </c>
      <c r="S1312">
        <v>100.65599999999999</v>
      </c>
    </row>
    <row r="1313" spans="1:19" x14ac:dyDescent="0.35">
      <c r="A1313">
        <v>7360</v>
      </c>
      <c r="B1313" t="s">
        <v>5528</v>
      </c>
      <c r="C1313" t="s">
        <v>5431</v>
      </c>
      <c r="D1313" t="str">
        <f>MID(Table1[[#This Row],[Product ID]],5,2)</f>
        <v>LA</v>
      </c>
      <c r="E1313" t="str">
        <f>LEFT(Table1[[#This Row],[Product ID]],3)</f>
        <v>OFF</v>
      </c>
      <c r="F1313" s="10">
        <f>VLOOKUP(Table1[[#This Row],[Order ID]],Mapping!H1313:J9104,3,0)</f>
        <v>41079</v>
      </c>
      <c r="G1313" s="10">
        <f>VLOOKUP(Table1[[#This Row],[Order ID]],Mapping!H1313:K9104,4,0)</f>
        <v>41079</v>
      </c>
      <c r="H1313" t="str">
        <f>INDEX(Mapping!$B$2:$T$7793,MATCH(Data!$A1313,Mapping!$B$3:$B$7793,0),MATCH(Data!$H$1,Mapping!$B$2:$T$2,0))</f>
        <v>Standard Class</v>
      </c>
      <c r="I1313" t="str">
        <f>INDEX(Mapping!$B$2:$T$7793,MATCH(Data!$A1313,Mapping!$B$3:$B$7793,0),MATCH(Data!$I$1,Mapping!$B$2:$T$2,0))</f>
        <v>Corporate</v>
      </c>
      <c r="J1313">
        <f>VLOOKUP($A1313,Mapping!$X$3:$Y$7793,2,0)</f>
        <v>19134</v>
      </c>
      <c r="K1313" t="str">
        <f>VLOOKUP($J1313,Mapping!$AB$3:$AC$475,2,0)</f>
        <v>Detroit</v>
      </c>
      <c r="L1313" t="str">
        <f>VLOOKUP($K1313,Mapping!$AF$3:$AG$475,2,0)</f>
        <v>Michigan</v>
      </c>
      <c r="M1313" t="str">
        <f>VLOOKUP($L1313,Mapping!$AI$3:$AJ$48,2,0)</f>
        <v>United States</v>
      </c>
      <c r="N1313" t="str">
        <f>VLOOKUP($L1313,Mapping!$AI$3:$AK$48,3,0)</f>
        <v>Central</v>
      </c>
      <c r="O1313" t="str">
        <f>VLOOKUP(Table1[[#This Row],[Column1]],Mapping!$AM$8:$AN$11,2,0)</f>
        <v>Office Supplies</v>
      </c>
      <c r="P1313" t="str">
        <f>VLOOKUP(Table1[[#This Row],[Column3]],Mapping!$AP$5:$AQ$22,2,0)</f>
        <v>Labels</v>
      </c>
      <c r="Q1313">
        <v>5.9039999999999999</v>
      </c>
      <c r="R1313">
        <v>2</v>
      </c>
      <c r="S1313">
        <v>1.9925999999999999</v>
      </c>
    </row>
    <row r="1314" spans="1:19" x14ac:dyDescent="0.35">
      <c r="A1314">
        <v>7268</v>
      </c>
      <c r="B1314" t="s">
        <v>5474</v>
      </c>
      <c r="C1314" t="s">
        <v>19</v>
      </c>
      <c r="D1314" t="str">
        <f>MID(Table1[[#This Row],[Product ID]],5,2)</f>
        <v>AP</v>
      </c>
      <c r="E1314" t="str">
        <f>LEFT(Table1[[#This Row],[Product ID]],3)</f>
        <v>OFF</v>
      </c>
      <c r="F1314" s="10">
        <f>VLOOKUP(Table1[[#This Row],[Order ID]],Mapping!H1314:J9105,3,0)</f>
        <v>41224</v>
      </c>
      <c r="G1314" s="10">
        <f>VLOOKUP(Table1[[#This Row],[Order ID]],Mapping!H1314:K9105,4,0)</f>
        <v>41224</v>
      </c>
      <c r="H1314" t="str">
        <f>INDEX(Mapping!$B$2:$T$7793,MATCH(Data!$A1314,Mapping!$B$3:$B$7793,0),MATCH(Data!$H$1,Mapping!$B$2:$T$2,0))</f>
        <v>Same Day</v>
      </c>
      <c r="I1314" t="str">
        <f>INDEX(Mapping!$B$2:$T$7793,MATCH(Data!$A1314,Mapping!$B$3:$B$7793,0),MATCH(Data!$I$1,Mapping!$B$2:$T$2,0))</f>
        <v>Corporate</v>
      </c>
      <c r="J1314">
        <f>VLOOKUP($A1314,Mapping!$X$3:$Y$7793,2,0)</f>
        <v>48234</v>
      </c>
      <c r="K1314" t="str">
        <f>VLOOKUP($J1314,Mapping!$AB$3:$AC$475,2,0)</f>
        <v>Chester</v>
      </c>
      <c r="L1314" t="str">
        <f>VLOOKUP($K1314,Mapping!$AF$3:$AG$475,2,0)</f>
        <v>Pennsylvania</v>
      </c>
      <c r="M1314" t="str">
        <f>VLOOKUP($L1314,Mapping!$AI$3:$AJ$48,2,0)</f>
        <v>United States</v>
      </c>
      <c r="N1314" t="str">
        <f>VLOOKUP($L1314,Mapping!$AI$3:$AK$48,3,0)</f>
        <v>East</v>
      </c>
      <c r="O1314" t="str">
        <f>VLOOKUP(Table1[[#This Row],[Column1]],Mapping!$AM$8:$AN$11,2,0)</f>
        <v>Office Supplies</v>
      </c>
      <c r="P1314" t="str">
        <f>VLOOKUP(Table1[[#This Row],[Column3]],Mapping!$AP$5:$AQ$22,2,0)</f>
        <v>Appliances</v>
      </c>
      <c r="Q1314">
        <v>123.858</v>
      </c>
      <c r="R1314">
        <v>2</v>
      </c>
      <c r="S1314">
        <v>46.790800000000004</v>
      </c>
    </row>
    <row r="1315" spans="1:19" x14ac:dyDescent="0.35">
      <c r="A1315">
        <v>7267</v>
      </c>
      <c r="B1315" t="s">
        <v>5474</v>
      </c>
      <c r="C1315" t="s">
        <v>61</v>
      </c>
      <c r="D1315" t="str">
        <f>MID(Table1[[#This Row],[Product ID]],5,2)</f>
        <v>ST</v>
      </c>
      <c r="E1315" t="str">
        <f>LEFT(Table1[[#This Row],[Product ID]],3)</f>
        <v>OFF</v>
      </c>
      <c r="F1315" s="10">
        <f>VLOOKUP(Table1[[#This Row],[Order ID]],Mapping!H1315:J9106,3,0)</f>
        <v>41224</v>
      </c>
      <c r="G1315" s="10">
        <f>VLOOKUP(Table1[[#This Row],[Order ID]],Mapping!H1315:K9106,4,0)</f>
        <v>41224</v>
      </c>
      <c r="H1315" t="str">
        <f>INDEX(Mapping!$B$2:$T$7793,MATCH(Data!$A1315,Mapping!$B$3:$B$7793,0),MATCH(Data!$H$1,Mapping!$B$2:$T$2,0))</f>
        <v>Standard Class</v>
      </c>
      <c r="I1315" t="str">
        <f>INDEX(Mapping!$B$2:$T$7793,MATCH(Data!$A1315,Mapping!$B$3:$B$7793,0),MATCH(Data!$I$1,Mapping!$B$2:$T$2,0))</f>
        <v>Consumer</v>
      </c>
      <c r="J1315">
        <f>VLOOKUP($A1315,Mapping!$X$3:$Y$7793,2,0)</f>
        <v>48234</v>
      </c>
      <c r="K1315" t="str">
        <f>VLOOKUP($J1315,Mapping!$AB$3:$AC$475,2,0)</f>
        <v>Chester</v>
      </c>
      <c r="L1315" t="str">
        <f>VLOOKUP($K1315,Mapping!$AF$3:$AG$475,2,0)</f>
        <v>Pennsylvania</v>
      </c>
      <c r="M1315" t="str">
        <f>VLOOKUP($L1315,Mapping!$AI$3:$AJ$48,2,0)</f>
        <v>United States</v>
      </c>
      <c r="N1315" t="str">
        <f>VLOOKUP($L1315,Mapping!$AI$3:$AK$48,3,0)</f>
        <v>East</v>
      </c>
      <c r="O1315" t="str">
        <f>VLOOKUP(Table1[[#This Row],[Column1]],Mapping!$AM$8:$AN$11,2,0)</f>
        <v>Office Supplies</v>
      </c>
      <c r="P1315" t="str">
        <f>VLOOKUP(Table1[[#This Row],[Column3]],Mapping!$AP$5:$AQ$22,2,0)</f>
        <v>Storage</v>
      </c>
      <c r="Q1315">
        <v>418.32</v>
      </c>
      <c r="R1315">
        <v>7</v>
      </c>
      <c r="S1315">
        <v>117.12960000000004</v>
      </c>
    </row>
    <row r="1316" spans="1:19" x14ac:dyDescent="0.35">
      <c r="A1316">
        <v>3568</v>
      </c>
      <c r="B1316" t="s">
        <v>3320</v>
      </c>
      <c r="C1316" t="s">
        <v>64</v>
      </c>
      <c r="D1316" t="str">
        <f>MID(Table1[[#This Row],[Product ID]],5,2)</f>
        <v>BI</v>
      </c>
      <c r="E1316" t="str">
        <f>LEFT(Table1[[#This Row],[Product ID]],3)</f>
        <v>OFF</v>
      </c>
      <c r="F1316" s="10">
        <f>VLOOKUP(Table1[[#This Row],[Order ID]],Mapping!H1316:J9107,3,0)</f>
        <v>41221</v>
      </c>
      <c r="G1316" s="10">
        <f>VLOOKUP(Table1[[#This Row],[Order ID]],Mapping!H1316:K9107,4,0)</f>
        <v>41226</v>
      </c>
      <c r="H1316" t="str">
        <f>INDEX(Mapping!$B$2:$T$7793,MATCH(Data!$A1316,Mapping!$B$3:$B$7793,0),MATCH(Data!$H$1,Mapping!$B$2:$T$2,0))</f>
        <v>Standard Class</v>
      </c>
      <c r="I1316" t="str">
        <f>INDEX(Mapping!$B$2:$T$7793,MATCH(Data!$A1316,Mapping!$B$3:$B$7793,0),MATCH(Data!$I$1,Mapping!$B$2:$T$2,0))</f>
        <v>Corporate</v>
      </c>
      <c r="J1316">
        <f>VLOOKUP($A1316,Mapping!$X$3:$Y$7793,2,0)</f>
        <v>77095</v>
      </c>
      <c r="K1316" t="str">
        <f>VLOOKUP($J1316,Mapping!$AB$3:$AC$475,2,0)</f>
        <v>Naperville</v>
      </c>
      <c r="L1316" t="str">
        <f>VLOOKUP($K1316,Mapping!$AF$3:$AG$475,2,0)</f>
        <v>Illinois</v>
      </c>
      <c r="M1316" t="str">
        <f>VLOOKUP($L1316,Mapping!$AI$3:$AJ$48,2,0)</f>
        <v>United States</v>
      </c>
      <c r="N1316" t="str">
        <f>VLOOKUP($L1316,Mapping!$AI$3:$AK$48,3,0)</f>
        <v>Central</v>
      </c>
      <c r="O1316" t="str">
        <f>VLOOKUP(Table1[[#This Row],[Column1]],Mapping!$AM$8:$AN$11,2,0)</f>
        <v>Office Supplies</v>
      </c>
      <c r="P1316" t="str">
        <f>VLOOKUP(Table1[[#This Row],[Column3]],Mapping!$AP$5:$AQ$22,2,0)</f>
        <v>Binders</v>
      </c>
      <c r="Q1316">
        <v>10.475999999999999</v>
      </c>
      <c r="R1316">
        <v>6</v>
      </c>
      <c r="S1316">
        <v>-17.285400000000006</v>
      </c>
    </row>
    <row r="1317" spans="1:19" x14ac:dyDescent="0.35">
      <c r="A1317">
        <v>2619</v>
      </c>
      <c r="B1317" t="s">
        <v>2669</v>
      </c>
      <c r="C1317" t="s">
        <v>2670</v>
      </c>
      <c r="D1317" t="str">
        <f>MID(Table1[[#This Row],[Product ID]],5,2)</f>
        <v>AR</v>
      </c>
      <c r="E1317" t="str">
        <f>LEFT(Table1[[#This Row],[Product ID]],3)</f>
        <v>OFF</v>
      </c>
      <c r="F1317" s="10">
        <f>VLOOKUP(Table1[[#This Row],[Order ID]],Mapping!H1317:J9108,3,0)</f>
        <v>41134</v>
      </c>
      <c r="G1317" s="10">
        <f>VLOOKUP(Table1[[#This Row],[Order ID]],Mapping!H1317:K9108,4,0)</f>
        <v>41141</v>
      </c>
      <c r="H1317" t="str">
        <f>INDEX(Mapping!$B$2:$T$7793,MATCH(Data!$A1317,Mapping!$B$3:$B$7793,0),MATCH(Data!$H$1,Mapping!$B$2:$T$2,0))</f>
        <v>First Class</v>
      </c>
      <c r="I1317" t="str">
        <f>INDEX(Mapping!$B$2:$T$7793,MATCH(Data!$A1317,Mapping!$B$3:$B$7793,0),MATCH(Data!$I$1,Mapping!$B$2:$T$2,0))</f>
        <v>Consumer</v>
      </c>
      <c r="J1317">
        <f>VLOOKUP($A1317,Mapping!$X$3:$Y$7793,2,0)</f>
        <v>92399</v>
      </c>
      <c r="K1317" t="str">
        <f>VLOOKUP($J1317,Mapping!$AB$3:$AC$475,2,0)</f>
        <v>Covington</v>
      </c>
      <c r="L1317" t="str">
        <f>VLOOKUP($K1317,Mapping!$AF$3:$AG$475,2,0)</f>
        <v>Washington</v>
      </c>
      <c r="M1317" t="str">
        <f>VLOOKUP($L1317,Mapping!$AI$3:$AJ$48,2,0)</f>
        <v>United States</v>
      </c>
      <c r="N1317" t="str">
        <f>VLOOKUP($L1317,Mapping!$AI$3:$AK$48,3,0)</f>
        <v>West</v>
      </c>
      <c r="O1317" t="str">
        <f>VLOOKUP(Table1[[#This Row],[Column1]],Mapping!$AM$8:$AN$11,2,0)</f>
        <v>Office Supplies</v>
      </c>
      <c r="P1317" t="str">
        <f>VLOOKUP(Table1[[#This Row],[Column3]],Mapping!$AP$5:$AQ$22,2,0)</f>
        <v>Art</v>
      </c>
      <c r="Q1317">
        <v>50.8</v>
      </c>
      <c r="R1317">
        <v>5</v>
      </c>
      <c r="S1317">
        <v>13.208000000000002</v>
      </c>
    </row>
    <row r="1318" spans="1:19" x14ac:dyDescent="0.35">
      <c r="A1318">
        <v>1217</v>
      </c>
      <c r="B1318" t="s">
        <v>1467</v>
      </c>
      <c r="C1318" t="s">
        <v>1326</v>
      </c>
      <c r="D1318" t="str">
        <f>MID(Table1[[#This Row],[Product ID]],5,2)</f>
        <v>TA</v>
      </c>
      <c r="E1318" t="str">
        <f>LEFT(Table1[[#This Row],[Product ID]],3)</f>
        <v>FUR</v>
      </c>
      <c r="F1318" s="10" t="e">
        <f>VLOOKUP(Table1[[#This Row],[Order ID]],Mapping!H1318:J9109,3,0)</f>
        <v>#N/A</v>
      </c>
      <c r="G1318" s="10" t="e">
        <f>VLOOKUP(Table1[[#This Row],[Order ID]],Mapping!H1318:K9109,4,0)</f>
        <v>#N/A</v>
      </c>
      <c r="H1318" t="str">
        <f>INDEX(Mapping!$B$2:$T$7793,MATCH(Data!$A1318,Mapping!$B$3:$B$7793,0),MATCH(Data!$H$1,Mapping!$B$2:$T$2,0))</f>
        <v>Standard Class</v>
      </c>
      <c r="I1318" t="str">
        <f>INDEX(Mapping!$B$2:$T$7793,MATCH(Data!$A1318,Mapping!$B$3:$B$7793,0),MATCH(Data!$I$1,Mapping!$B$2:$T$2,0))</f>
        <v>Consumer</v>
      </c>
      <c r="J1318">
        <f>VLOOKUP($A1318,Mapping!$X$3:$Y$7793,2,0)</f>
        <v>98103</v>
      </c>
      <c r="K1318" t="str">
        <f>VLOOKUP($J1318,Mapping!$AB$3:$AC$475,2,0)</f>
        <v>Fort Worth</v>
      </c>
      <c r="L1318" t="str">
        <f>VLOOKUP($K1318,Mapping!$AF$3:$AG$475,2,0)</f>
        <v>Texas</v>
      </c>
      <c r="M1318" t="str">
        <f>VLOOKUP($L1318,Mapping!$AI$3:$AJ$48,2,0)</f>
        <v>United States</v>
      </c>
      <c r="N1318" t="str">
        <f>VLOOKUP($L1318,Mapping!$AI$3:$AK$48,3,0)</f>
        <v>Central</v>
      </c>
      <c r="O1318" t="str">
        <f>VLOOKUP(Table1[[#This Row],[Column1]],Mapping!$AM$8:$AN$11,2,0)</f>
        <v>Furniture</v>
      </c>
      <c r="P1318" t="str">
        <f>VLOOKUP(Table1[[#This Row],[Column3]],Mapping!$AP$5:$AQ$22,2,0)</f>
        <v>Tables</v>
      </c>
      <c r="Q1318">
        <v>171.96</v>
      </c>
      <c r="R1318">
        <v>2</v>
      </c>
      <c r="S1318">
        <v>44.709600000000009</v>
      </c>
    </row>
    <row r="1319" spans="1:19" x14ac:dyDescent="0.35">
      <c r="A1319">
        <v>3624</v>
      </c>
      <c r="B1319" t="s">
        <v>3363</v>
      </c>
      <c r="C1319" t="s">
        <v>929</v>
      </c>
      <c r="D1319" t="str">
        <f>MID(Table1[[#This Row],[Product ID]],5,2)</f>
        <v>AR</v>
      </c>
      <c r="E1319" t="str">
        <f>LEFT(Table1[[#This Row],[Product ID]],3)</f>
        <v>OFF</v>
      </c>
      <c r="F1319" s="10">
        <f>VLOOKUP(Table1[[#This Row],[Order ID]],Mapping!H1319:J9110,3,0)</f>
        <v>41032</v>
      </c>
      <c r="G1319" s="10">
        <f>VLOOKUP(Table1[[#This Row],[Order ID]],Mapping!H1319:K9110,4,0)</f>
        <v>41036</v>
      </c>
      <c r="H1319" t="str">
        <f>INDEX(Mapping!$B$2:$T$7793,MATCH(Data!$A1319,Mapping!$B$3:$B$7793,0),MATCH(Data!$H$1,Mapping!$B$2:$T$2,0))</f>
        <v>Second Class</v>
      </c>
      <c r="I1319" t="str">
        <f>INDEX(Mapping!$B$2:$T$7793,MATCH(Data!$A1319,Mapping!$B$3:$B$7793,0),MATCH(Data!$I$1,Mapping!$B$2:$T$2,0))</f>
        <v>Consumer</v>
      </c>
      <c r="J1319">
        <f>VLOOKUP($A1319,Mapping!$X$3:$Y$7793,2,0)</f>
        <v>19140</v>
      </c>
      <c r="K1319" t="str">
        <f>VLOOKUP($J1319,Mapping!$AB$3:$AC$475,2,0)</f>
        <v>Orem</v>
      </c>
      <c r="L1319" t="str">
        <f>VLOOKUP($K1319,Mapping!$AF$3:$AG$475,2,0)</f>
        <v>Utah</v>
      </c>
      <c r="M1319" t="str">
        <f>VLOOKUP($L1319,Mapping!$AI$3:$AJ$48,2,0)</f>
        <v>United States</v>
      </c>
      <c r="N1319" t="str">
        <f>VLOOKUP($L1319,Mapping!$AI$3:$AK$48,3,0)</f>
        <v>West</v>
      </c>
      <c r="O1319" t="str">
        <f>VLOOKUP(Table1[[#This Row],[Column1]],Mapping!$AM$8:$AN$11,2,0)</f>
        <v>Office Supplies</v>
      </c>
      <c r="P1319" t="str">
        <f>VLOOKUP(Table1[[#This Row],[Column3]],Mapping!$AP$5:$AQ$22,2,0)</f>
        <v>Art</v>
      </c>
      <c r="Q1319">
        <v>59.903999999999996</v>
      </c>
      <c r="R1319">
        <v>2</v>
      </c>
      <c r="S1319">
        <v>14.227200000000003</v>
      </c>
    </row>
    <row r="1320" spans="1:19" x14ac:dyDescent="0.35">
      <c r="A1320">
        <v>3625</v>
      </c>
      <c r="B1320" t="s">
        <v>3363</v>
      </c>
      <c r="C1320" t="s">
        <v>838</v>
      </c>
      <c r="D1320" t="str">
        <f>MID(Table1[[#This Row],[Product ID]],5,2)</f>
        <v>AP</v>
      </c>
      <c r="E1320" t="str">
        <f>LEFT(Table1[[#This Row],[Product ID]],3)</f>
        <v>OFF</v>
      </c>
      <c r="F1320" s="10">
        <f>VLOOKUP(Table1[[#This Row],[Order ID]],Mapping!H1320:J9111,3,0)</f>
        <v>41032</v>
      </c>
      <c r="G1320" s="10">
        <f>VLOOKUP(Table1[[#This Row],[Order ID]],Mapping!H1320:K9111,4,0)</f>
        <v>41036</v>
      </c>
      <c r="H1320" t="str">
        <f>INDEX(Mapping!$B$2:$T$7793,MATCH(Data!$A1320,Mapping!$B$3:$B$7793,0),MATCH(Data!$H$1,Mapping!$B$2:$T$2,0))</f>
        <v>Standard Class</v>
      </c>
      <c r="I1320" t="str">
        <f>INDEX(Mapping!$B$2:$T$7793,MATCH(Data!$A1320,Mapping!$B$3:$B$7793,0),MATCH(Data!$I$1,Mapping!$B$2:$T$2,0))</f>
        <v>Consumer</v>
      </c>
      <c r="J1320">
        <f>VLOOKUP($A1320,Mapping!$X$3:$Y$7793,2,0)</f>
        <v>19140</v>
      </c>
      <c r="K1320" t="str">
        <f>VLOOKUP($J1320,Mapping!$AB$3:$AC$475,2,0)</f>
        <v>Orem</v>
      </c>
      <c r="L1320" t="str">
        <f>VLOOKUP($K1320,Mapping!$AF$3:$AG$475,2,0)</f>
        <v>Utah</v>
      </c>
      <c r="M1320" t="str">
        <f>VLOOKUP($L1320,Mapping!$AI$3:$AJ$48,2,0)</f>
        <v>United States</v>
      </c>
      <c r="N1320" t="str">
        <f>VLOOKUP($L1320,Mapping!$AI$3:$AK$48,3,0)</f>
        <v>West</v>
      </c>
      <c r="O1320" t="str">
        <f>VLOOKUP(Table1[[#This Row],[Column1]],Mapping!$AM$8:$AN$11,2,0)</f>
        <v>Office Supplies</v>
      </c>
      <c r="P1320" t="str">
        <f>VLOOKUP(Table1[[#This Row],[Column3]],Mapping!$AP$5:$AQ$22,2,0)</f>
        <v>Appliances</v>
      </c>
      <c r="Q1320">
        <v>23.696000000000002</v>
      </c>
      <c r="R1320">
        <v>2</v>
      </c>
      <c r="S1320">
        <v>6.5164</v>
      </c>
    </row>
    <row r="1321" spans="1:19" x14ac:dyDescent="0.35">
      <c r="A1321">
        <v>3627</v>
      </c>
      <c r="B1321" t="s">
        <v>3363</v>
      </c>
      <c r="C1321" t="s">
        <v>214</v>
      </c>
      <c r="D1321" t="str">
        <f>MID(Table1[[#This Row],[Product ID]],5,2)</f>
        <v>AP</v>
      </c>
      <c r="E1321" t="str">
        <f>LEFT(Table1[[#This Row],[Product ID]],3)</f>
        <v>OFF</v>
      </c>
      <c r="F1321" s="10">
        <f>VLOOKUP(Table1[[#This Row],[Order ID]],Mapping!H1321:J9112,3,0)</f>
        <v>41032</v>
      </c>
      <c r="G1321" s="10">
        <f>VLOOKUP(Table1[[#This Row],[Order ID]],Mapping!H1321:K9112,4,0)</f>
        <v>41036</v>
      </c>
      <c r="H1321" t="str">
        <f>INDEX(Mapping!$B$2:$T$7793,MATCH(Data!$A1321,Mapping!$B$3:$B$7793,0),MATCH(Data!$H$1,Mapping!$B$2:$T$2,0))</f>
        <v>Standard Class</v>
      </c>
      <c r="I1321" t="str">
        <f>INDEX(Mapping!$B$2:$T$7793,MATCH(Data!$A1321,Mapping!$B$3:$B$7793,0),MATCH(Data!$I$1,Mapping!$B$2:$T$2,0))</f>
        <v>Consumer</v>
      </c>
      <c r="J1321">
        <f>VLOOKUP($A1321,Mapping!$X$3:$Y$7793,2,0)</f>
        <v>19140</v>
      </c>
      <c r="K1321" t="str">
        <f>VLOOKUP($J1321,Mapping!$AB$3:$AC$475,2,0)</f>
        <v>Orem</v>
      </c>
      <c r="L1321" t="str">
        <f>VLOOKUP($K1321,Mapping!$AF$3:$AG$475,2,0)</f>
        <v>Utah</v>
      </c>
      <c r="M1321" t="str">
        <f>VLOOKUP($L1321,Mapping!$AI$3:$AJ$48,2,0)</f>
        <v>United States</v>
      </c>
      <c r="N1321" t="str">
        <f>VLOOKUP($L1321,Mapping!$AI$3:$AK$48,3,0)</f>
        <v>West</v>
      </c>
      <c r="O1321" t="str">
        <f>VLOOKUP(Table1[[#This Row],[Column1]],Mapping!$AM$8:$AN$11,2,0)</f>
        <v>Office Supplies</v>
      </c>
      <c r="P1321" t="str">
        <f>VLOOKUP(Table1[[#This Row],[Column3]],Mapping!$AP$5:$AQ$22,2,0)</f>
        <v>Appliances</v>
      </c>
      <c r="Q1321">
        <v>18.2</v>
      </c>
      <c r="R1321">
        <v>7</v>
      </c>
      <c r="S1321">
        <v>2.0474999999999994</v>
      </c>
    </row>
    <row r="1322" spans="1:19" x14ac:dyDescent="0.35">
      <c r="A1322">
        <v>3628</v>
      </c>
      <c r="B1322" t="s">
        <v>3363</v>
      </c>
      <c r="C1322" t="s">
        <v>3364</v>
      </c>
      <c r="D1322" t="str">
        <f>MID(Table1[[#This Row],[Product ID]],5,2)</f>
        <v>AC</v>
      </c>
      <c r="E1322" t="str">
        <f>LEFT(Table1[[#This Row],[Product ID]],3)</f>
        <v>TEC</v>
      </c>
      <c r="F1322" s="10">
        <f>VLOOKUP(Table1[[#This Row],[Order ID]],Mapping!H1322:J9113,3,0)</f>
        <v>41032</v>
      </c>
      <c r="G1322" s="10">
        <f>VLOOKUP(Table1[[#This Row],[Order ID]],Mapping!H1322:K9113,4,0)</f>
        <v>41036</v>
      </c>
      <c r="H1322" t="str">
        <f>INDEX(Mapping!$B$2:$T$7793,MATCH(Data!$A1322,Mapping!$B$3:$B$7793,0),MATCH(Data!$H$1,Mapping!$B$2:$T$2,0))</f>
        <v>Standard Class</v>
      </c>
      <c r="I1322" t="str">
        <f>INDEX(Mapping!$B$2:$T$7793,MATCH(Data!$A1322,Mapping!$B$3:$B$7793,0),MATCH(Data!$I$1,Mapping!$B$2:$T$2,0))</f>
        <v>Consumer</v>
      </c>
      <c r="J1322">
        <f>VLOOKUP($A1322,Mapping!$X$3:$Y$7793,2,0)</f>
        <v>19140</v>
      </c>
      <c r="K1322" t="str">
        <f>VLOOKUP($J1322,Mapping!$AB$3:$AC$475,2,0)</f>
        <v>Orem</v>
      </c>
      <c r="L1322" t="str">
        <f>VLOOKUP($K1322,Mapping!$AF$3:$AG$475,2,0)</f>
        <v>Utah</v>
      </c>
      <c r="M1322" t="str">
        <f>VLOOKUP($L1322,Mapping!$AI$3:$AJ$48,2,0)</f>
        <v>United States</v>
      </c>
      <c r="N1322" t="str">
        <f>VLOOKUP($L1322,Mapping!$AI$3:$AK$48,3,0)</f>
        <v>West</v>
      </c>
      <c r="O1322" t="str">
        <f>VLOOKUP(Table1[[#This Row],[Column1]],Mapping!$AM$8:$AN$11,2,0)</f>
        <v>Technology</v>
      </c>
      <c r="P1322" t="str">
        <f>VLOOKUP(Table1[[#This Row],[Column3]],Mapping!$AP$5:$AQ$22,2,0)</f>
        <v>Accessories</v>
      </c>
      <c r="Q1322">
        <v>27.552000000000003</v>
      </c>
      <c r="R1322">
        <v>3</v>
      </c>
      <c r="S1322">
        <v>-0.3444000000000047</v>
      </c>
    </row>
    <row r="1323" spans="1:19" x14ac:dyDescent="0.35">
      <c r="A1323">
        <v>3629</v>
      </c>
      <c r="B1323" t="s">
        <v>3363</v>
      </c>
      <c r="C1323" t="s">
        <v>258</v>
      </c>
      <c r="D1323" t="str">
        <f>MID(Table1[[#This Row],[Product ID]],5,2)</f>
        <v>CH</v>
      </c>
      <c r="E1323" t="str">
        <f>LEFT(Table1[[#This Row],[Product ID]],3)</f>
        <v>FUR</v>
      </c>
      <c r="F1323" s="10">
        <f>VLOOKUP(Table1[[#This Row],[Order ID]],Mapping!H1323:J9114,3,0)</f>
        <v>41032</v>
      </c>
      <c r="G1323" s="10">
        <f>VLOOKUP(Table1[[#This Row],[Order ID]],Mapping!H1323:K9114,4,0)</f>
        <v>41036</v>
      </c>
      <c r="H1323" t="str">
        <f>INDEX(Mapping!$B$2:$T$7793,MATCH(Data!$A1323,Mapping!$B$3:$B$7793,0),MATCH(Data!$H$1,Mapping!$B$2:$T$2,0))</f>
        <v>Standard Class</v>
      </c>
      <c r="I1323" t="str">
        <f>INDEX(Mapping!$B$2:$T$7793,MATCH(Data!$A1323,Mapping!$B$3:$B$7793,0),MATCH(Data!$I$1,Mapping!$B$2:$T$2,0))</f>
        <v>Consumer</v>
      </c>
      <c r="J1323">
        <f>VLOOKUP($A1323,Mapping!$X$3:$Y$7793,2,0)</f>
        <v>19140</v>
      </c>
      <c r="K1323" t="str">
        <f>VLOOKUP($J1323,Mapping!$AB$3:$AC$475,2,0)</f>
        <v>Orem</v>
      </c>
      <c r="L1323" t="str">
        <f>VLOOKUP($K1323,Mapping!$AF$3:$AG$475,2,0)</f>
        <v>Utah</v>
      </c>
      <c r="M1323" t="str">
        <f>VLOOKUP($L1323,Mapping!$AI$3:$AJ$48,2,0)</f>
        <v>United States</v>
      </c>
      <c r="N1323" t="str">
        <f>VLOOKUP($L1323,Mapping!$AI$3:$AK$48,3,0)</f>
        <v>West</v>
      </c>
      <c r="O1323" t="str">
        <f>VLOOKUP(Table1[[#This Row],[Column1]],Mapping!$AM$8:$AN$11,2,0)</f>
        <v>Furniture</v>
      </c>
      <c r="P1323" t="str">
        <f>VLOOKUP(Table1[[#This Row],[Column3]],Mapping!$AP$5:$AQ$22,2,0)</f>
        <v>Chairs</v>
      </c>
      <c r="Q1323">
        <v>844.11599999999987</v>
      </c>
      <c r="R1323">
        <v>6</v>
      </c>
      <c r="S1323">
        <v>-36.176400000000001</v>
      </c>
    </row>
    <row r="1324" spans="1:19" x14ac:dyDescent="0.35">
      <c r="A1324">
        <v>3630</v>
      </c>
      <c r="B1324" t="s">
        <v>3363</v>
      </c>
      <c r="C1324" t="s">
        <v>1232</v>
      </c>
      <c r="D1324" t="str">
        <f>MID(Table1[[#This Row],[Product ID]],5,2)</f>
        <v>ST</v>
      </c>
      <c r="E1324" t="str">
        <f>LEFT(Table1[[#This Row],[Product ID]],3)</f>
        <v>OFF</v>
      </c>
      <c r="F1324" s="10">
        <f>VLOOKUP(Table1[[#This Row],[Order ID]],Mapping!H1324:J9115,3,0)</f>
        <v>41032</v>
      </c>
      <c r="G1324" s="10">
        <f>VLOOKUP(Table1[[#This Row],[Order ID]],Mapping!H1324:K9115,4,0)</f>
        <v>41036</v>
      </c>
      <c r="H1324" t="str">
        <f>INDEX(Mapping!$B$2:$T$7793,MATCH(Data!$A1324,Mapping!$B$3:$B$7793,0),MATCH(Data!$H$1,Mapping!$B$2:$T$2,0))</f>
        <v>Standard Class</v>
      </c>
      <c r="I1324" t="str">
        <f>INDEX(Mapping!$B$2:$T$7793,MATCH(Data!$A1324,Mapping!$B$3:$B$7793,0),MATCH(Data!$I$1,Mapping!$B$2:$T$2,0))</f>
        <v>Consumer</v>
      </c>
      <c r="J1324">
        <f>VLOOKUP($A1324,Mapping!$X$3:$Y$7793,2,0)</f>
        <v>19140</v>
      </c>
      <c r="K1324" t="str">
        <f>VLOOKUP($J1324,Mapping!$AB$3:$AC$475,2,0)</f>
        <v>Orem</v>
      </c>
      <c r="L1324" t="str">
        <f>VLOOKUP($K1324,Mapping!$AF$3:$AG$475,2,0)</f>
        <v>Utah</v>
      </c>
      <c r="M1324" t="str">
        <f>VLOOKUP($L1324,Mapping!$AI$3:$AJ$48,2,0)</f>
        <v>United States</v>
      </c>
      <c r="N1324" t="str">
        <f>VLOOKUP($L1324,Mapping!$AI$3:$AK$48,3,0)</f>
        <v>West</v>
      </c>
      <c r="O1324" t="str">
        <f>VLOOKUP(Table1[[#This Row],[Column1]],Mapping!$AM$8:$AN$11,2,0)</f>
        <v>Office Supplies</v>
      </c>
      <c r="P1324" t="str">
        <f>VLOOKUP(Table1[[#This Row],[Column3]],Mapping!$AP$5:$AQ$22,2,0)</f>
        <v>Storage</v>
      </c>
      <c r="Q1324">
        <v>76.75200000000001</v>
      </c>
      <c r="R1324">
        <v>3</v>
      </c>
      <c r="S1324">
        <v>-9.5940000000000012</v>
      </c>
    </row>
    <row r="1325" spans="1:19" x14ac:dyDescent="0.35">
      <c r="A1325">
        <v>5439</v>
      </c>
      <c r="B1325" t="s">
        <v>4457</v>
      </c>
      <c r="C1325" t="s">
        <v>1684</v>
      </c>
      <c r="D1325" t="str">
        <f>MID(Table1[[#This Row],[Product ID]],5,2)</f>
        <v>LA</v>
      </c>
      <c r="E1325" t="str">
        <f>LEFT(Table1[[#This Row],[Product ID]],3)</f>
        <v>OFF</v>
      </c>
      <c r="F1325" s="10">
        <f>VLOOKUP(Table1[[#This Row],[Order ID]],Mapping!H1325:J9116,3,0)</f>
        <v>41088</v>
      </c>
      <c r="G1325" s="10">
        <f>VLOOKUP(Table1[[#This Row],[Order ID]],Mapping!H1325:K9116,4,0)</f>
        <v>41092</v>
      </c>
      <c r="H1325" t="str">
        <f>INDEX(Mapping!$B$2:$T$7793,MATCH(Data!$A1325,Mapping!$B$3:$B$7793,0),MATCH(Data!$H$1,Mapping!$B$2:$T$2,0))</f>
        <v>Standard Class</v>
      </c>
      <c r="I1325" t="str">
        <f>INDEX(Mapping!$B$2:$T$7793,MATCH(Data!$A1325,Mapping!$B$3:$B$7793,0),MATCH(Data!$I$1,Mapping!$B$2:$T$2,0))</f>
        <v>Consumer</v>
      </c>
      <c r="J1325">
        <f>VLOOKUP($A1325,Mapping!$X$3:$Y$7793,2,0)</f>
        <v>85234</v>
      </c>
      <c r="K1325" t="str">
        <f>VLOOKUP($J1325,Mapping!$AB$3:$AC$475,2,0)</f>
        <v>Portland</v>
      </c>
      <c r="L1325" t="str">
        <f>VLOOKUP($K1325,Mapping!$AF$3:$AG$475,2,0)</f>
        <v>Oregon</v>
      </c>
      <c r="M1325" t="str">
        <f>VLOOKUP($L1325,Mapping!$AI$3:$AJ$48,2,0)</f>
        <v>United States</v>
      </c>
      <c r="N1325" t="str">
        <f>VLOOKUP($L1325,Mapping!$AI$3:$AK$48,3,0)</f>
        <v>West</v>
      </c>
      <c r="O1325" t="str">
        <f>VLOOKUP(Table1[[#This Row],[Column1]],Mapping!$AM$8:$AN$11,2,0)</f>
        <v>Office Supplies</v>
      </c>
      <c r="P1325" t="str">
        <f>VLOOKUP(Table1[[#This Row],[Column3]],Mapping!$AP$5:$AQ$22,2,0)</f>
        <v>Labels</v>
      </c>
      <c r="Q1325">
        <v>5.9039999999999999</v>
      </c>
      <c r="R1325">
        <v>2</v>
      </c>
      <c r="S1325">
        <v>1.9925999999999999</v>
      </c>
    </row>
    <row r="1326" spans="1:19" x14ac:dyDescent="0.35">
      <c r="A1326">
        <v>5440</v>
      </c>
      <c r="B1326" t="s">
        <v>4457</v>
      </c>
      <c r="C1326" t="s">
        <v>792</v>
      </c>
      <c r="D1326" t="str">
        <f>MID(Table1[[#This Row],[Product ID]],5,2)</f>
        <v>FU</v>
      </c>
      <c r="E1326" t="str">
        <f>LEFT(Table1[[#This Row],[Product ID]],3)</f>
        <v>FUR</v>
      </c>
      <c r="F1326" s="10">
        <f>VLOOKUP(Table1[[#This Row],[Order ID]],Mapping!H1326:J9117,3,0)</f>
        <v>41088</v>
      </c>
      <c r="G1326" s="10">
        <f>VLOOKUP(Table1[[#This Row],[Order ID]],Mapping!H1326:K9117,4,0)</f>
        <v>41092</v>
      </c>
      <c r="H1326" t="str">
        <f>INDEX(Mapping!$B$2:$T$7793,MATCH(Data!$A1326,Mapping!$B$3:$B$7793,0),MATCH(Data!$H$1,Mapping!$B$2:$T$2,0))</f>
        <v>Standard Class</v>
      </c>
      <c r="I1326" t="str">
        <f>INDEX(Mapping!$B$2:$T$7793,MATCH(Data!$A1326,Mapping!$B$3:$B$7793,0),MATCH(Data!$I$1,Mapping!$B$2:$T$2,0))</f>
        <v>Corporate</v>
      </c>
      <c r="J1326">
        <f>VLOOKUP($A1326,Mapping!$X$3:$Y$7793,2,0)</f>
        <v>85234</v>
      </c>
      <c r="K1326" t="str">
        <f>VLOOKUP($J1326,Mapping!$AB$3:$AC$475,2,0)</f>
        <v>Portland</v>
      </c>
      <c r="L1326" t="str">
        <f>VLOOKUP($K1326,Mapping!$AF$3:$AG$475,2,0)</f>
        <v>Oregon</v>
      </c>
      <c r="M1326" t="str">
        <f>VLOOKUP($L1326,Mapping!$AI$3:$AJ$48,2,0)</f>
        <v>United States</v>
      </c>
      <c r="N1326" t="str">
        <f>VLOOKUP($L1326,Mapping!$AI$3:$AK$48,3,0)</f>
        <v>West</v>
      </c>
      <c r="O1326" t="str">
        <f>VLOOKUP(Table1[[#This Row],[Column1]],Mapping!$AM$8:$AN$11,2,0)</f>
        <v>Furniture</v>
      </c>
      <c r="P1326" t="str">
        <f>VLOOKUP(Table1[[#This Row],[Column3]],Mapping!$AP$5:$AQ$22,2,0)</f>
        <v>Furnishings</v>
      </c>
      <c r="Q1326">
        <v>621.7600000000001</v>
      </c>
      <c r="R1326">
        <v>4</v>
      </c>
      <c r="S1326">
        <v>46.631999999999977</v>
      </c>
    </row>
    <row r="1327" spans="1:19" x14ac:dyDescent="0.35">
      <c r="A1327">
        <v>4555</v>
      </c>
      <c r="B1327" t="s">
        <v>3946</v>
      </c>
      <c r="C1327" t="s">
        <v>1795</v>
      </c>
      <c r="D1327" t="str">
        <f>MID(Table1[[#This Row],[Product ID]],5,2)</f>
        <v>ST</v>
      </c>
      <c r="E1327" t="str">
        <f>LEFT(Table1[[#This Row],[Product ID]],3)</f>
        <v>OFF</v>
      </c>
      <c r="F1327" s="10">
        <f>VLOOKUP(Table1[[#This Row],[Order ID]],Mapping!H1327:J9118,3,0)</f>
        <v>41126</v>
      </c>
      <c r="G1327" s="10">
        <f>VLOOKUP(Table1[[#This Row],[Order ID]],Mapping!H1327:K9118,4,0)</f>
        <v>41132</v>
      </c>
      <c r="H1327" t="str">
        <f>INDEX(Mapping!$B$2:$T$7793,MATCH(Data!$A1327,Mapping!$B$3:$B$7793,0),MATCH(Data!$H$1,Mapping!$B$2:$T$2,0))</f>
        <v>Standard Class</v>
      </c>
      <c r="I1327" t="str">
        <f>INDEX(Mapping!$B$2:$T$7793,MATCH(Data!$A1327,Mapping!$B$3:$B$7793,0),MATCH(Data!$I$1,Mapping!$B$2:$T$2,0))</f>
        <v>Home Office</v>
      </c>
      <c r="J1327">
        <f>VLOOKUP($A1327,Mapping!$X$3:$Y$7793,2,0)</f>
        <v>75220</v>
      </c>
      <c r="K1327" t="str">
        <f>VLOOKUP($J1327,Mapping!$AB$3:$AC$475,2,0)</f>
        <v>Colorado Springs</v>
      </c>
      <c r="L1327" t="str">
        <f>VLOOKUP($K1327,Mapping!$AF$3:$AG$475,2,0)</f>
        <v>Colorado</v>
      </c>
      <c r="M1327" t="str">
        <f>VLOOKUP($L1327,Mapping!$AI$3:$AJ$48,2,0)</f>
        <v>United States</v>
      </c>
      <c r="N1327" t="str">
        <f>VLOOKUP($L1327,Mapping!$AI$3:$AK$48,3,0)</f>
        <v>West</v>
      </c>
      <c r="O1327" t="str">
        <f>VLOOKUP(Table1[[#This Row],[Column1]],Mapping!$AM$8:$AN$11,2,0)</f>
        <v>Office Supplies</v>
      </c>
      <c r="P1327" t="str">
        <f>VLOOKUP(Table1[[#This Row],[Column3]],Mapping!$AP$5:$AQ$22,2,0)</f>
        <v>Storage</v>
      </c>
      <c r="Q1327">
        <v>33.488000000000007</v>
      </c>
      <c r="R1327">
        <v>7</v>
      </c>
      <c r="S1327">
        <v>-1.2558000000000051</v>
      </c>
    </row>
    <row r="1328" spans="1:19" x14ac:dyDescent="0.35">
      <c r="A1328">
        <v>4556</v>
      </c>
      <c r="B1328" t="s">
        <v>3946</v>
      </c>
      <c r="C1328" t="s">
        <v>2601</v>
      </c>
      <c r="D1328" t="str">
        <f>MID(Table1[[#This Row],[Product ID]],5,2)</f>
        <v>SU</v>
      </c>
      <c r="E1328" t="str">
        <f>LEFT(Table1[[#This Row],[Product ID]],3)</f>
        <v>OFF</v>
      </c>
      <c r="F1328" s="10">
        <f>VLOOKUP(Table1[[#This Row],[Order ID]],Mapping!H1328:J9119,3,0)</f>
        <v>41126</v>
      </c>
      <c r="G1328" s="10">
        <f>VLOOKUP(Table1[[#This Row],[Order ID]],Mapping!H1328:K9119,4,0)</f>
        <v>41132</v>
      </c>
      <c r="H1328" t="str">
        <f>INDEX(Mapping!$B$2:$T$7793,MATCH(Data!$A1328,Mapping!$B$3:$B$7793,0),MATCH(Data!$H$1,Mapping!$B$2:$T$2,0))</f>
        <v>Standard Class</v>
      </c>
      <c r="I1328" t="str">
        <f>INDEX(Mapping!$B$2:$T$7793,MATCH(Data!$A1328,Mapping!$B$3:$B$7793,0),MATCH(Data!$I$1,Mapping!$B$2:$T$2,0))</f>
        <v>Corporate</v>
      </c>
      <c r="J1328">
        <f>VLOOKUP($A1328,Mapping!$X$3:$Y$7793,2,0)</f>
        <v>75220</v>
      </c>
      <c r="K1328" t="str">
        <f>VLOOKUP($J1328,Mapping!$AB$3:$AC$475,2,0)</f>
        <v>Colorado Springs</v>
      </c>
      <c r="L1328" t="str">
        <f>VLOOKUP($K1328,Mapping!$AF$3:$AG$475,2,0)</f>
        <v>Colorado</v>
      </c>
      <c r="M1328" t="str">
        <f>VLOOKUP($L1328,Mapping!$AI$3:$AJ$48,2,0)</f>
        <v>United States</v>
      </c>
      <c r="N1328" t="str">
        <f>VLOOKUP($L1328,Mapping!$AI$3:$AK$48,3,0)</f>
        <v>West</v>
      </c>
      <c r="O1328" t="str">
        <f>VLOOKUP(Table1[[#This Row],[Column1]],Mapping!$AM$8:$AN$11,2,0)</f>
        <v>Office Supplies</v>
      </c>
      <c r="P1328" t="str">
        <f>VLOOKUP(Table1[[#This Row],[Column3]],Mapping!$AP$5:$AQ$22,2,0)</f>
        <v>Supplies</v>
      </c>
      <c r="Q1328">
        <v>23.04</v>
      </c>
      <c r="R1328">
        <v>3</v>
      </c>
      <c r="S1328">
        <v>-4.895999999999999</v>
      </c>
    </row>
    <row r="1329" spans="1:19" x14ac:dyDescent="0.35">
      <c r="A1329">
        <v>4557</v>
      </c>
      <c r="B1329" t="s">
        <v>3946</v>
      </c>
      <c r="C1329" t="s">
        <v>1984</v>
      </c>
      <c r="D1329" t="str">
        <f>MID(Table1[[#This Row],[Product ID]],5,2)</f>
        <v>BI</v>
      </c>
      <c r="E1329" t="str">
        <f>LEFT(Table1[[#This Row],[Product ID]],3)</f>
        <v>OFF</v>
      </c>
      <c r="F1329" s="10">
        <f>VLOOKUP(Table1[[#This Row],[Order ID]],Mapping!H1329:J9120,3,0)</f>
        <v>41126</v>
      </c>
      <c r="G1329" s="10">
        <f>VLOOKUP(Table1[[#This Row],[Order ID]],Mapping!H1329:K9120,4,0)</f>
        <v>41132</v>
      </c>
      <c r="H1329" t="str">
        <f>INDEX(Mapping!$B$2:$T$7793,MATCH(Data!$A1329,Mapping!$B$3:$B$7793,0),MATCH(Data!$H$1,Mapping!$B$2:$T$2,0))</f>
        <v>Standard Class</v>
      </c>
      <c r="I1329" t="str">
        <f>INDEX(Mapping!$B$2:$T$7793,MATCH(Data!$A1329,Mapping!$B$3:$B$7793,0),MATCH(Data!$I$1,Mapping!$B$2:$T$2,0))</f>
        <v>Corporate</v>
      </c>
      <c r="J1329">
        <f>VLOOKUP($A1329,Mapping!$X$3:$Y$7793,2,0)</f>
        <v>75220</v>
      </c>
      <c r="K1329" t="str">
        <f>VLOOKUP($J1329,Mapping!$AB$3:$AC$475,2,0)</f>
        <v>Colorado Springs</v>
      </c>
      <c r="L1329" t="str">
        <f>VLOOKUP($K1329,Mapping!$AF$3:$AG$475,2,0)</f>
        <v>Colorado</v>
      </c>
      <c r="M1329" t="str">
        <f>VLOOKUP($L1329,Mapping!$AI$3:$AJ$48,2,0)</f>
        <v>United States</v>
      </c>
      <c r="N1329" t="str">
        <f>VLOOKUP($L1329,Mapping!$AI$3:$AK$48,3,0)</f>
        <v>West</v>
      </c>
      <c r="O1329" t="str">
        <f>VLOOKUP(Table1[[#This Row],[Column1]],Mapping!$AM$8:$AN$11,2,0)</f>
        <v>Office Supplies</v>
      </c>
      <c r="P1329" t="str">
        <f>VLOOKUP(Table1[[#This Row],[Column3]],Mapping!$AP$5:$AQ$22,2,0)</f>
        <v>Binders</v>
      </c>
      <c r="Q1329">
        <v>1.3619999999999997</v>
      </c>
      <c r="R1329">
        <v>1</v>
      </c>
      <c r="S1329">
        <v>-2.1792000000000007</v>
      </c>
    </row>
    <row r="1330" spans="1:19" x14ac:dyDescent="0.35">
      <c r="A1330">
        <v>4558</v>
      </c>
      <c r="B1330" t="s">
        <v>3946</v>
      </c>
      <c r="C1330" t="s">
        <v>1909</v>
      </c>
      <c r="D1330" t="str">
        <f>MID(Table1[[#This Row],[Product ID]],5,2)</f>
        <v>FU</v>
      </c>
      <c r="E1330" t="str">
        <f>LEFT(Table1[[#This Row],[Product ID]],3)</f>
        <v>FUR</v>
      </c>
      <c r="F1330" s="10">
        <f>VLOOKUP(Table1[[#This Row],[Order ID]],Mapping!H1330:J9121,3,0)</f>
        <v>41126</v>
      </c>
      <c r="G1330" s="10">
        <f>VLOOKUP(Table1[[#This Row],[Order ID]],Mapping!H1330:K9121,4,0)</f>
        <v>41132</v>
      </c>
      <c r="H1330" t="str">
        <f>INDEX(Mapping!$B$2:$T$7793,MATCH(Data!$A1330,Mapping!$B$3:$B$7793,0),MATCH(Data!$H$1,Mapping!$B$2:$T$2,0))</f>
        <v>Standard Class</v>
      </c>
      <c r="I1330" t="str">
        <f>INDEX(Mapping!$B$2:$T$7793,MATCH(Data!$A1330,Mapping!$B$3:$B$7793,0),MATCH(Data!$I$1,Mapping!$B$2:$T$2,0))</f>
        <v>Corporate</v>
      </c>
      <c r="J1330">
        <f>VLOOKUP($A1330,Mapping!$X$3:$Y$7793,2,0)</f>
        <v>75220</v>
      </c>
      <c r="K1330" t="str">
        <f>VLOOKUP($J1330,Mapping!$AB$3:$AC$475,2,0)</f>
        <v>Colorado Springs</v>
      </c>
      <c r="L1330" t="str">
        <f>VLOOKUP($K1330,Mapping!$AF$3:$AG$475,2,0)</f>
        <v>Colorado</v>
      </c>
      <c r="M1330" t="str">
        <f>VLOOKUP($L1330,Mapping!$AI$3:$AJ$48,2,0)</f>
        <v>United States</v>
      </c>
      <c r="N1330" t="str">
        <f>VLOOKUP($L1330,Mapping!$AI$3:$AK$48,3,0)</f>
        <v>West</v>
      </c>
      <c r="O1330" t="str">
        <f>VLOOKUP(Table1[[#This Row],[Column1]],Mapping!$AM$8:$AN$11,2,0)</f>
        <v>Furniture</v>
      </c>
      <c r="P1330" t="str">
        <f>VLOOKUP(Table1[[#This Row],[Column3]],Mapping!$AP$5:$AQ$22,2,0)</f>
        <v>Furnishings</v>
      </c>
      <c r="Q1330">
        <v>14.76</v>
      </c>
      <c r="R1330">
        <v>5</v>
      </c>
      <c r="S1330">
        <v>-11.439000000000004</v>
      </c>
    </row>
    <row r="1331" spans="1:19" x14ac:dyDescent="0.35">
      <c r="A1331">
        <v>4884</v>
      </c>
      <c r="B1331" t="s">
        <v>4131</v>
      </c>
      <c r="C1331" t="s">
        <v>1731</v>
      </c>
      <c r="D1331" t="str">
        <f>MID(Table1[[#This Row],[Product ID]],5,2)</f>
        <v>AR</v>
      </c>
      <c r="E1331" t="str">
        <f>LEFT(Table1[[#This Row],[Product ID]],3)</f>
        <v>OFF</v>
      </c>
      <c r="F1331" s="10">
        <f>VLOOKUP(Table1[[#This Row],[Order ID]],Mapping!H1331:J9122,3,0)</f>
        <v>41233</v>
      </c>
      <c r="G1331" s="10">
        <f>VLOOKUP(Table1[[#This Row],[Order ID]],Mapping!H1331:K9122,4,0)</f>
        <v>41238</v>
      </c>
      <c r="H1331" t="str">
        <f>INDEX(Mapping!$B$2:$T$7793,MATCH(Data!$A1331,Mapping!$B$3:$B$7793,0),MATCH(Data!$H$1,Mapping!$B$2:$T$2,0))</f>
        <v>Standard Class</v>
      </c>
      <c r="I1331" t="str">
        <f>INDEX(Mapping!$B$2:$T$7793,MATCH(Data!$A1331,Mapping!$B$3:$B$7793,0),MATCH(Data!$I$1,Mapping!$B$2:$T$2,0))</f>
        <v>Home Office</v>
      </c>
      <c r="J1331">
        <f>VLOOKUP($A1331,Mapping!$X$3:$Y$7793,2,0)</f>
        <v>98105</v>
      </c>
      <c r="K1331" t="str">
        <f>VLOOKUP($J1331,Mapping!$AB$3:$AC$475,2,0)</f>
        <v>Dallas</v>
      </c>
      <c r="L1331" t="str">
        <f>VLOOKUP($K1331,Mapping!$AF$3:$AG$475,2,0)</f>
        <v>Texas</v>
      </c>
      <c r="M1331" t="str">
        <f>VLOOKUP($L1331,Mapping!$AI$3:$AJ$48,2,0)</f>
        <v>United States</v>
      </c>
      <c r="N1331" t="str">
        <f>VLOOKUP($L1331,Mapping!$AI$3:$AK$48,3,0)</f>
        <v>Central</v>
      </c>
      <c r="O1331" t="str">
        <f>VLOOKUP(Table1[[#This Row],[Column1]],Mapping!$AM$8:$AN$11,2,0)</f>
        <v>Office Supplies</v>
      </c>
      <c r="P1331" t="str">
        <f>VLOOKUP(Table1[[#This Row],[Column3]],Mapping!$AP$5:$AQ$22,2,0)</f>
        <v>Art</v>
      </c>
      <c r="Q1331">
        <v>119.03999999999999</v>
      </c>
      <c r="R1331">
        <v>6</v>
      </c>
      <c r="S1331">
        <v>30.950400000000002</v>
      </c>
    </row>
    <row r="1332" spans="1:19" x14ac:dyDescent="0.35">
      <c r="A1332">
        <v>4885</v>
      </c>
      <c r="B1332" t="s">
        <v>4131</v>
      </c>
      <c r="C1332" t="s">
        <v>1909</v>
      </c>
      <c r="D1332" t="str">
        <f>MID(Table1[[#This Row],[Product ID]],5,2)</f>
        <v>FU</v>
      </c>
      <c r="E1332" t="str">
        <f>LEFT(Table1[[#This Row],[Product ID]],3)</f>
        <v>FUR</v>
      </c>
      <c r="F1332" s="10">
        <f>VLOOKUP(Table1[[#This Row],[Order ID]],Mapping!H1332:J9123,3,0)</f>
        <v>41233</v>
      </c>
      <c r="G1332" s="10">
        <f>VLOOKUP(Table1[[#This Row],[Order ID]],Mapping!H1332:K9123,4,0)</f>
        <v>41238</v>
      </c>
      <c r="H1332" t="str">
        <f>INDEX(Mapping!$B$2:$T$7793,MATCH(Data!$A1332,Mapping!$B$3:$B$7793,0),MATCH(Data!$H$1,Mapping!$B$2:$T$2,0))</f>
        <v>Standard Class</v>
      </c>
      <c r="I1332" t="str">
        <f>INDEX(Mapping!$B$2:$T$7793,MATCH(Data!$A1332,Mapping!$B$3:$B$7793,0),MATCH(Data!$I$1,Mapping!$B$2:$T$2,0))</f>
        <v>Home Office</v>
      </c>
      <c r="J1332">
        <f>VLOOKUP($A1332,Mapping!$X$3:$Y$7793,2,0)</f>
        <v>98105</v>
      </c>
      <c r="K1332" t="str">
        <f>VLOOKUP($J1332,Mapping!$AB$3:$AC$475,2,0)</f>
        <v>Dallas</v>
      </c>
      <c r="L1332" t="str">
        <f>VLOOKUP($K1332,Mapping!$AF$3:$AG$475,2,0)</f>
        <v>Texas</v>
      </c>
      <c r="M1332" t="str">
        <f>VLOOKUP($L1332,Mapping!$AI$3:$AJ$48,2,0)</f>
        <v>United States</v>
      </c>
      <c r="N1332" t="str">
        <f>VLOOKUP($L1332,Mapping!$AI$3:$AK$48,3,0)</f>
        <v>Central</v>
      </c>
      <c r="O1332" t="str">
        <f>VLOOKUP(Table1[[#This Row],[Column1]],Mapping!$AM$8:$AN$11,2,0)</f>
        <v>Furniture</v>
      </c>
      <c r="P1332" t="str">
        <f>VLOOKUP(Table1[[#This Row],[Column3]],Mapping!$AP$5:$AQ$22,2,0)</f>
        <v>Furnishings</v>
      </c>
      <c r="Q1332">
        <v>22.14</v>
      </c>
      <c r="R1332">
        <v>3</v>
      </c>
      <c r="S1332">
        <v>6.4205999999999976</v>
      </c>
    </row>
    <row r="1333" spans="1:19" x14ac:dyDescent="0.35">
      <c r="A1333">
        <v>598</v>
      </c>
      <c r="B1333" t="s">
        <v>783</v>
      </c>
      <c r="C1333" t="s">
        <v>597</v>
      </c>
      <c r="D1333" t="str">
        <f>MID(Table1[[#This Row],[Product ID]],5,2)</f>
        <v>PA</v>
      </c>
      <c r="E1333" t="str">
        <f>LEFT(Table1[[#This Row],[Product ID]],3)</f>
        <v>OFF</v>
      </c>
      <c r="F1333" s="10" t="e">
        <f>VLOOKUP(Table1[[#This Row],[Order ID]],Mapping!H1333:J9124,3,0)</f>
        <v>#N/A</v>
      </c>
      <c r="G1333" s="10" t="e">
        <f>VLOOKUP(Table1[[#This Row],[Order ID]],Mapping!H1333:K9124,4,0)</f>
        <v>#N/A</v>
      </c>
      <c r="H1333" t="str">
        <f>INDEX(Mapping!$B$2:$T$7793,MATCH(Data!$A1333,Mapping!$B$3:$B$7793,0),MATCH(Data!$H$1,Mapping!$B$2:$T$2,0))</f>
        <v>Standard Class</v>
      </c>
      <c r="I1333" t="str">
        <f>INDEX(Mapping!$B$2:$T$7793,MATCH(Data!$A1333,Mapping!$B$3:$B$7793,0),MATCH(Data!$I$1,Mapping!$B$2:$T$2,0))</f>
        <v>Corporate</v>
      </c>
      <c r="J1333">
        <f>VLOOKUP($A1333,Mapping!$X$3:$Y$7793,2,0)</f>
        <v>90004</v>
      </c>
      <c r="K1333" t="str">
        <f>VLOOKUP($J1333,Mapping!$AB$3:$AC$475,2,0)</f>
        <v>Durham</v>
      </c>
      <c r="L1333" t="str">
        <f>VLOOKUP($K1333,Mapping!$AF$3:$AG$475,2,0)</f>
        <v>North Carolina</v>
      </c>
      <c r="M1333" t="str">
        <f>VLOOKUP($L1333,Mapping!$AI$3:$AJ$48,2,0)</f>
        <v>United States</v>
      </c>
      <c r="N1333" t="str">
        <f>VLOOKUP($L1333,Mapping!$AI$3:$AK$48,3,0)</f>
        <v>South</v>
      </c>
      <c r="O1333" t="str">
        <f>VLOOKUP(Table1[[#This Row],[Column1]],Mapping!$AM$8:$AN$11,2,0)</f>
        <v>Office Supplies</v>
      </c>
      <c r="P1333" t="str">
        <f>VLOOKUP(Table1[[#This Row],[Column3]],Mapping!$AP$5:$AQ$22,2,0)</f>
        <v>Paper</v>
      </c>
      <c r="Q1333">
        <v>58.320000000000007</v>
      </c>
      <c r="R1333">
        <v>9</v>
      </c>
      <c r="S1333">
        <v>27.993600000000001</v>
      </c>
    </row>
    <row r="1334" spans="1:19" x14ac:dyDescent="0.35">
      <c r="A1334">
        <v>3388</v>
      </c>
      <c r="B1334" t="s">
        <v>3203</v>
      </c>
      <c r="C1334" t="s">
        <v>3204</v>
      </c>
      <c r="D1334" t="str">
        <f>MID(Table1[[#This Row],[Product ID]],5,2)</f>
        <v>AC</v>
      </c>
      <c r="E1334" t="str">
        <f>LEFT(Table1[[#This Row],[Product ID]],3)</f>
        <v>TEC</v>
      </c>
      <c r="F1334" s="10">
        <f>VLOOKUP(Table1[[#This Row],[Order ID]],Mapping!H1334:J9125,3,0)</f>
        <v>41264</v>
      </c>
      <c r="G1334" s="10">
        <f>VLOOKUP(Table1[[#This Row],[Order ID]],Mapping!H1334:K9125,4,0)</f>
        <v>41270</v>
      </c>
      <c r="H1334" t="str">
        <f>INDEX(Mapping!$B$2:$T$7793,MATCH(Data!$A1334,Mapping!$B$3:$B$7793,0),MATCH(Data!$H$1,Mapping!$B$2:$T$2,0))</f>
        <v>Standard Class</v>
      </c>
      <c r="I1334" t="str">
        <f>INDEX(Mapping!$B$2:$T$7793,MATCH(Data!$A1334,Mapping!$B$3:$B$7793,0),MATCH(Data!$I$1,Mapping!$B$2:$T$2,0))</f>
        <v>Consumer</v>
      </c>
      <c r="J1334">
        <f>VLOOKUP($A1334,Mapping!$X$3:$Y$7793,2,0)</f>
        <v>32114</v>
      </c>
      <c r="K1334" t="str">
        <f>VLOOKUP($J1334,Mapping!$AB$3:$AC$475,2,0)</f>
        <v>Georgetown</v>
      </c>
      <c r="L1334" t="str">
        <f>VLOOKUP($K1334,Mapping!$AF$3:$AG$475,2,0)</f>
        <v>Kentucky</v>
      </c>
      <c r="M1334" t="str">
        <f>VLOOKUP($L1334,Mapping!$AI$3:$AJ$48,2,0)</f>
        <v>United States</v>
      </c>
      <c r="N1334" t="str">
        <f>VLOOKUP($L1334,Mapping!$AI$3:$AK$48,3,0)</f>
        <v>South</v>
      </c>
      <c r="O1334" t="str">
        <f>VLOOKUP(Table1[[#This Row],[Column1]],Mapping!$AM$8:$AN$11,2,0)</f>
        <v>Technology</v>
      </c>
      <c r="P1334" t="str">
        <f>VLOOKUP(Table1[[#This Row],[Column3]],Mapping!$AP$5:$AQ$22,2,0)</f>
        <v>Accessories</v>
      </c>
      <c r="Q1334">
        <v>50.88</v>
      </c>
      <c r="R1334">
        <v>6</v>
      </c>
      <c r="S1334">
        <v>14.628000000000005</v>
      </c>
    </row>
    <row r="1335" spans="1:19" x14ac:dyDescent="0.35">
      <c r="A1335">
        <v>3389</v>
      </c>
      <c r="B1335" t="s">
        <v>3203</v>
      </c>
      <c r="C1335" t="s">
        <v>1101</v>
      </c>
      <c r="D1335" t="str">
        <f>MID(Table1[[#This Row],[Product ID]],5,2)</f>
        <v>EN</v>
      </c>
      <c r="E1335" t="str">
        <f>LEFT(Table1[[#This Row],[Product ID]],3)</f>
        <v>OFF</v>
      </c>
      <c r="F1335" s="10">
        <f>VLOOKUP(Table1[[#This Row],[Order ID]],Mapping!H1335:J9126,3,0)</f>
        <v>41264</v>
      </c>
      <c r="G1335" s="10">
        <f>VLOOKUP(Table1[[#This Row],[Order ID]],Mapping!H1335:K9126,4,0)</f>
        <v>41270</v>
      </c>
      <c r="H1335" t="str">
        <f>INDEX(Mapping!$B$2:$T$7793,MATCH(Data!$A1335,Mapping!$B$3:$B$7793,0),MATCH(Data!$H$1,Mapping!$B$2:$T$2,0))</f>
        <v>Standard Class</v>
      </c>
      <c r="I1335" t="str">
        <f>INDEX(Mapping!$B$2:$T$7793,MATCH(Data!$A1335,Mapping!$B$3:$B$7793,0),MATCH(Data!$I$1,Mapping!$B$2:$T$2,0))</f>
        <v>Consumer</v>
      </c>
      <c r="J1335">
        <f>VLOOKUP($A1335,Mapping!$X$3:$Y$7793,2,0)</f>
        <v>32114</v>
      </c>
      <c r="K1335" t="str">
        <f>VLOOKUP($J1335,Mapping!$AB$3:$AC$475,2,0)</f>
        <v>Georgetown</v>
      </c>
      <c r="L1335" t="str">
        <f>VLOOKUP($K1335,Mapping!$AF$3:$AG$475,2,0)</f>
        <v>Kentucky</v>
      </c>
      <c r="M1335" t="str">
        <f>VLOOKUP($L1335,Mapping!$AI$3:$AJ$48,2,0)</f>
        <v>United States</v>
      </c>
      <c r="N1335" t="str">
        <f>VLOOKUP($L1335,Mapping!$AI$3:$AK$48,3,0)</f>
        <v>South</v>
      </c>
      <c r="O1335" t="str">
        <f>VLOOKUP(Table1[[#This Row],[Column1]],Mapping!$AM$8:$AN$11,2,0)</f>
        <v>Office Supplies</v>
      </c>
      <c r="P1335" t="str">
        <f>VLOOKUP(Table1[[#This Row],[Column3]],Mapping!$AP$5:$AQ$22,2,0)</f>
        <v>Envelopes</v>
      </c>
      <c r="Q1335">
        <v>27.312000000000001</v>
      </c>
      <c r="R1335">
        <v>2</v>
      </c>
      <c r="S1335">
        <v>9.2178000000000004</v>
      </c>
    </row>
    <row r="1336" spans="1:19" x14ac:dyDescent="0.35">
      <c r="A1336">
        <v>890</v>
      </c>
      <c r="B1336" t="s">
        <v>1122</v>
      </c>
      <c r="C1336" t="s">
        <v>1123</v>
      </c>
      <c r="D1336" t="str">
        <f>MID(Table1[[#This Row],[Product ID]],5,2)</f>
        <v>AP</v>
      </c>
      <c r="E1336" t="str">
        <f>LEFT(Table1[[#This Row],[Product ID]],3)</f>
        <v>OFF</v>
      </c>
      <c r="F1336" s="10" t="e">
        <f>VLOOKUP(Table1[[#This Row],[Order ID]],Mapping!H1336:J9127,3,0)</f>
        <v>#N/A</v>
      </c>
      <c r="G1336" s="10" t="e">
        <f>VLOOKUP(Table1[[#This Row],[Order ID]],Mapping!H1336:K9127,4,0)</f>
        <v>#N/A</v>
      </c>
      <c r="H1336" t="str">
        <f>INDEX(Mapping!$B$2:$T$7793,MATCH(Data!$A1336,Mapping!$B$3:$B$7793,0),MATCH(Data!$H$1,Mapping!$B$2:$T$2,0))</f>
        <v>Standard Class</v>
      </c>
      <c r="I1336" t="str">
        <f>INDEX(Mapping!$B$2:$T$7793,MATCH(Data!$A1336,Mapping!$B$3:$B$7793,0),MATCH(Data!$I$1,Mapping!$B$2:$T$2,0))</f>
        <v>Consumer</v>
      </c>
      <c r="J1336">
        <f>VLOOKUP($A1336,Mapping!$X$3:$Y$7793,2,0)</f>
        <v>48911</v>
      </c>
      <c r="K1336" t="str">
        <f>VLOOKUP($J1336,Mapping!$AB$3:$AC$475,2,0)</f>
        <v>Glendale</v>
      </c>
      <c r="L1336" t="str">
        <f>VLOOKUP($K1336,Mapping!$AF$3:$AG$475,2,0)</f>
        <v>Arizona</v>
      </c>
      <c r="M1336" t="str">
        <f>VLOOKUP($L1336,Mapping!$AI$3:$AJ$48,2,0)</f>
        <v>United States</v>
      </c>
      <c r="N1336" t="str">
        <f>VLOOKUP($L1336,Mapping!$AI$3:$AK$48,3,0)</f>
        <v>West</v>
      </c>
      <c r="O1336" t="str">
        <f>VLOOKUP(Table1[[#This Row],[Column1]],Mapping!$AM$8:$AN$11,2,0)</f>
        <v>Office Supplies</v>
      </c>
      <c r="P1336" t="str">
        <f>VLOOKUP(Table1[[#This Row],[Column3]],Mapping!$AP$5:$AQ$22,2,0)</f>
        <v>Appliances</v>
      </c>
      <c r="Q1336">
        <v>644.07600000000002</v>
      </c>
      <c r="R1336">
        <v>2</v>
      </c>
      <c r="S1336">
        <v>107.34599999999996</v>
      </c>
    </row>
    <row r="1337" spans="1:19" x14ac:dyDescent="0.35">
      <c r="A1337">
        <v>892</v>
      </c>
      <c r="B1337" t="s">
        <v>1122</v>
      </c>
      <c r="C1337" t="s">
        <v>1125</v>
      </c>
      <c r="D1337" t="str">
        <f>MID(Table1[[#This Row],[Product ID]],5,2)</f>
        <v>BI</v>
      </c>
      <c r="E1337" t="str">
        <f>LEFT(Table1[[#This Row],[Product ID]],3)</f>
        <v>OFF</v>
      </c>
      <c r="F1337" s="10" t="e">
        <f>VLOOKUP(Table1[[#This Row],[Order ID]],Mapping!H1337:J9128,3,0)</f>
        <v>#N/A</v>
      </c>
      <c r="G1337" s="10" t="e">
        <f>VLOOKUP(Table1[[#This Row],[Order ID]],Mapping!H1337:K9128,4,0)</f>
        <v>#N/A</v>
      </c>
      <c r="H1337" t="str">
        <f>INDEX(Mapping!$B$2:$T$7793,MATCH(Data!$A1337,Mapping!$B$3:$B$7793,0),MATCH(Data!$H$1,Mapping!$B$2:$T$2,0))</f>
        <v>Same Day</v>
      </c>
      <c r="I1337" t="str">
        <f>INDEX(Mapping!$B$2:$T$7793,MATCH(Data!$A1337,Mapping!$B$3:$B$7793,0),MATCH(Data!$I$1,Mapping!$B$2:$T$2,0))</f>
        <v>Consumer</v>
      </c>
      <c r="J1337">
        <f>VLOOKUP($A1337,Mapping!$X$3:$Y$7793,2,0)</f>
        <v>48911</v>
      </c>
      <c r="K1337" t="str">
        <f>VLOOKUP($J1337,Mapping!$AB$3:$AC$475,2,0)</f>
        <v>Glendale</v>
      </c>
      <c r="L1337" t="str">
        <f>VLOOKUP($K1337,Mapping!$AF$3:$AG$475,2,0)</f>
        <v>Arizona</v>
      </c>
      <c r="M1337" t="str">
        <f>VLOOKUP($L1337,Mapping!$AI$3:$AJ$48,2,0)</f>
        <v>United States</v>
      </c>
      <c r="N1337" t="str">
        <f>VLOOKUP($L1337,Mapping!$AI$3:$AK$48,3,0)</f>
        <v>West</v>
      </c>
      <c r="O1337" t="str">
        <f>VLOOKUP(Table1[[#This Row],[Column1]],Mapping!$AM$8:$AN$11,2,0)</f>
        <v>Office Supplies</v>
      </c>
      <c r="P1337" t="str">
        <f>VLOOKUP(Table1[[#This Row],[Column3]],Mapping!$AP$5:$AQ$22,2,0)</f>
        <v>Binders</v>
      </c>
      <c r="Q1337">
        <v>12.76</v>
      </c>
      <c r="R1337">
        <v>2</v>
      </c>
      <c r="S1337">
        <v>5.8695999999999993</v>
      </c>
    </row>
    <row r="1338" spans="1:19" x14ac:dyDescent="0.35">
      <c r="A1338">
        <v>891</v>
      </c>
      <c r="B1338" t="s">
        <v>1122</v>
      </c>
      <c r="C1338" t="s">
        <v>1124</v>
      </c>
      <c r="D1338" t="str">
        <f>MID(Table1[[#This Row],[Product ID]],5,2)</f>
        <v>FA</v>
      </c>
      <c r="E1338" t="str">
        <f>LEFT(Table1[[#This Row],[Product ID]],3)</f>
        <v>OFF</v>
      </c>
      <c r="F1338" s="10" t="e">
        <f>VLOOKUP(Table1[[#This Row],[Order ID]],Mapping!H1338:J9129,3,0)</f>
        <v>#N/A</v>
      </c>
      <c r="G1338" s="10" t="e">
        <f>VLOOKUP(Table1[[#This Row],[Order ID]],Mapping!H1338:K9129,4,0)</f>
        <v>#N/A</v>
      </c>
      <c r="H1338" t="str">
        <f>INDEX(Mapping!$B$2:$T$7793,MATCH(Data!$A1338,Mapping!$B$3:$B$7793,0),MATCH(Data!$H$1,Mapping!$B$2:$T$2,0))</f>
        <v>Same Day</v>
      </c>
      <c r="I1338" t="str">
        <f>INDEX(Mapping!$B$2:$T$7793,MATCH(Data!$A1338,Mapping!$B$3:$B$7793,0),MATCH(Data!$I$1,Mapping!$B$2:$T$2,0))</f>
        <v>Consumer</v>
      </c>
      <c r="J1338">
        <f>VLOOKUP($A1338,Mapping!$X$3:$Y$7793,2,0)</f>
        <v>48911</v>
      </c>
      <c r="K1338" t="str">
        <f>VLOOKUP($J1338,Mapping!$AB$3:$AC$475,2,0)</f>
        <v>Glendale</v>
      </c>
      <c r="L1338" t="str">
        <f>VLOOKUP($K1338,Mapping!$AF$3:$AG$475,2,0)</f>
        <v>Arizona</v>
      </c>
      <c r="M1338" t="str">
        <f>VLOOKUP($L1338,Mapping!$AI$3:$AJ$48,2,0)</f>
        <v>United States</v>
      </c>
      <c r="N1338" t="str">
        <f>VLOOKUP($L1338,Mapping!$AI$3:$AK$48,3,0)</f>
        <v>West</v>
      </c>
      <c r="O1338" t="str">
        <f>VLOOKUP(Table1[[#This Row],[Column1]],Mapping!$AM$8:$AN$11,2,0)</f>
        <v>Office Supplies</v>
      </c>
      <c r="P1338" t="str">
        <f>VLOOKUP(Table1[[#This Row],[Column3]],Mapping!$AP$5:$AQ$22,2,0)</f>
        <v>Fasteners</v>
      </c>
      <c r="Q1338">
        <v>5.84</v>
      </c>
      <c r="R1338">
        <v>2</v>
      </c>
      <c r="S1338">
        <v>2.6279999999999997</v>
      </c>
    </row>
    <row r="1339" spans="1:19" x14ac:dyDescent="0.35">
      <c r="A1339">
        <v>893</v>
      </c>
      <c r="B1339" t="s">
        <v>1122</v>
      </c>
      <c r="C1339" t="s">
        <v>1126</v>
      </c>
      <c r="D1339" t="str">
        <f>MID(Table1[[#This Row],[Product ID]],5,2)</f>
        <v>PH</v>
      </c>
      <c r="E1339" t="str">
        <f>LEFT(Table1[[#This Row],[Product ID]],3)</f>
        <v>TEC</v>
      </c>
      <c r="F1339" s="10" t="e">
        <f>VLOOKUP(Table1[[#This Row],[Order ID]],Mapping!H1339:J9130,3,0)</f>
        <v>#N/A</v>
      </c>
      <c r="G1339" s="10" t="e">
        <f>VLOOKUP(Table1[[#This Row],[Order ID]],Mapping!H1339:K9130,4,0)</f>
        <v>#N/A</v>
      </c>
      <c r="H1339" t="str">
        <f>INDEX(Mapping!$B$2:$T$7793,MATCH(Data!$A1339,Mapping!$B$3:$B$7793,0),MATCH(Data!$H$1,Mapping!$B$2:$T$2,0))</f>
        <v>Same Day</v>
      </c>
      <c r="I1339" t="str">
        <f>INDEX(Mapping!$B$2:$T$7793,MATCH(Data!$A1339,Mapping!$B$3:$B$7793,0),MATCH(Data!$I$1,Mapping!$B$2:$T$2,0))</f>
        <v>Consumer</v>
      </c>
      <c r="J1339">
        <f>VLOOKUP($A1339,Mapping!$X$3:$Y$7793,2,0)</f>
        <v>48911</v>
      </c>
      <c r="K1339" t="str">
        <f>VLOOKUP($J1339,Mapping!$AB$3:$AC$475,2,0)</f>
        <v>Glendale</v>
      </c>
      <c r="L1339" t="str">
        <f>VLOOKUP($K1339,Mapping!$AF$3:$AG$475,2,0)</f>
        <v>Arizona</v>
      </c>
      <c r="M1339" t="str">
        <f>VLOOKUP($L1339,Mapping!$AI$3:$AJ$48,2,0)</f>
        <v>United States</v>
      </c>
      <c r="N1339" t="str">
        <f>VLOOKUP($L1339,Mapping!$AI$3:$AK$48,3,0)</f>
        <v>West</v>
      </c>
      <c r="O1339" t="str">
        <f>VLOOKUP(Table1[[#This Row],[Column1]],Mapping!$AM$8:$AN$11,2,0)</f>
        <v>Technology</v>
      </c>
      <c r="P1339" t="str">
        <f>VLOOKUP(Table1[[#This Row],[Column3]],Mapping!$AP$5:$AQ$22,2,0)</f>
        <v>Phones</v>
      </c>
      <c r="Q1339">
        <v>10.95</v>
      </c>
      <c r="R1339">
        <v>1</v>
      </c>
      <c r="S1339">
        <v>0.43799999999999883</v>
      </c>
    </row>
    <row r="1340" spans="1:19" x14ac:dyDescent="0.35">
      <c r="A1340">
        <v>5329</v>
      </c>
      <c r="B1340" t="s">
        <v>4385</v>
      </c>
      <c r="C1340" t="s">
        <v>2586</v>
      </c>
      <c r="D1340" t="str">
        <f>MID(Table1[[#This Row],[Product ID]],5,2)</f>
        <v>AR</v>
      </c>
      <c r="E1340" t="str">
        <f>LEFT(Table1[[#This Row],[Product ID]],3)</f>
        <v>OFF</v>
      </c>
      <c r="F1340" s="10">
        <f>VLOOKUP(Table1[[#This Row],[Order ID]],Mapping!H1340:J9131,3,0)</f>
        <v>41192</v>
      </c>
      <c r="G1340" s="10">
        <f>VLOOKUP(Table1[[#This Row],[Order ID]],Mapping!H1340:K9131,4,0)</f>
        <v>41199</v>
      </c>
      <c r="H1340" t="str">
        <f>INDEX(Mapping!$B$2:$T$7793,MATCH(Data!$A1340,Mapping!$B$3:$B$7793,0),MATCH(Data!$H$1,Mapping!$B$2:$T$2,0))</f>
        <v>Standard Class</v>
      </c>
      <c r="I1340" t="str">
        <f>INDEX(Mapping!$B$2:$T$7793,MATCH(Data!$A1340,Mapping!$B$3:$B$7793,0),MATCH(Data!$I$1,Mapping!$B$2:$T$2,0))</f>
        <v>Consumer</v>
      </c>
      <c r="J1340">
        <f>VLOOKUP($A1340,Mapping!$X$3:$Y$7793,2,0)</f>
        <v>60610</v>
      </c>
      <c r="K1340" t="str">
        <f>VLOOKUP($J1340,Mapping!$AB$3:$AC$475,2,0)</f>
        <v>Minneapolis</v>
      </c>
      <c r="L1340" t="str">
        <f>VLOOKUP($K1340,Mapping!$AF$3:$AG$475,2,0)</f>
        <v>Minnesota</v>
      </c>
      <c r="M1340" t="str">
        <f>VLOOKUP($L1340,Mapping!$AI$3:$AJ$48,2,0)</f>
        <v>United States</v>
      </c>
      <c r="N1340" t="str">
        <f>VLOOKUP($L1340,Mapping!$AI$3:$AK$48,3,0)</f>
        <v>Central</v>
      </c>
      <c r="O1340" t="str">
        <f>VLOOKUP(Table1[[#This Row],[Column1]],Mapping!$AM$8:$AN$11,2,0)</f>
        <v>Office Supplies</v>
      </c>
      <c r="P1340" t="str">
        <f>VLOOKUP(Table1[[#This Row],[Column3]],Mapping!$AP$5:$AQ$22,2,0)</f>
        <v>Art</v>
      </c>
      <c r="Q1340">
        <v>8.016</v>
      </c>
      <c r="R1340">
        <v>3</v>
      </c>
      <c r="S1340">
        <v>1.0019999999999993</v>
      </c>
    </row>
    <row r="1341" spans="1:19" x14ac:dyDescent="0.35">
      <c r="A1341">
        <v>6071</v>
      </c>
      <c r="B1341" t="s">
        <v>4810</v>
      </c>
      <c r="C1341" t="s">
        <v>3188</v>
      </c>
      <c r="D1341" t="str">
        <f>MID(Table1[[#This Row],[Product ID]],5,2)</f>
        <v>PH</v>
      </c>
      <c r="E1341" t="str">
        <f>LEFT(Table1[[#This Row],[Product ID]],3)</f>
        <v>TEC</v>
      </c>
      <c r="F1341" s="10">
        <f>VLOOKUP(Table1[[#This Row],[Order ID]],Mapping!H1341:J9132,3,0)</f>
        <v>41102</v>
      </c>
      <c r="G1341" s="10">
        <f>VLOOKUP(Table1[[#This Row],[Order ID]],Mapping!H1341:K9132,4,0)</f>
        <v>41108</v>
      </c>
      <c r="H1341" t="str">
        <f>INDEX(Mapping!$B$2:$T$7793,MATCH(Data!$A1341,Mapping!$B$3:$B$7793,0),MATCH(Data!$H$1,Mapping!$B$2:$T$2,0))</f>
        <v>Second Class</v>
      </c>
      <c r="I1341" t="str">
        <f>INDEX(Mapping!$B$2:$T$7793,MATCH(Data!$A1341,Mapping!$B$3:$B$7793,0),MATCH(Data!$I$1,Mapping!$B$2:$T$2,0))</f>
        <v>Corporate</v>
      </c>
      <c r="J1341">
        <f>VLOOKUP($A1341,Mapping!$X$3:$Y$7793,2,0)</f>
        <v>79109</v>
      </c>
      <c r="K1341" t="str">
        <f>VLOOKUP($J1341,Mapping!$AB$3:$AC$475,2,0)</f>
        <v>Vallejo</v>
      </c>
      <c r="L1341" t="str">
        <f>VLOOKUP($K1341,Mapping!$AF$3:$AG$475,2,0)</f>
        <v>California</v>
      </c>
      <c r="M1341" t="str">
        <f>VLOOKUP($L1341,Mapping!$AI$3:$AJ$48,2,0)</f>
        <v>United States</v>
      </c>
      <c r="N1341" t="str">
        <f>VLOOKUP($L1341,Mapping!$AI$3:$AK$48,3,0)</f>
        <v>West</v>
      </c>
      <c r="O1341" t="str">
        <f>VLOOKUP(Table1[[#This Row],[Column1]],Mapping!$AM$8:$AN$11,2,0)</f>
        <v>Technology</v>
      </c>
      <c r="P1341" t="str">
        <f>VLOOKUP(Table1[[#This Row],[Column3]],Mapping!$AP$5:$AQ$22,2,0)</f>
        <v>Phones</v>
      </c>
      <c r="Q1341">
        <v>307.16800000000001</v>
      </c>
      <c r="R1341">
        <v>4</v>
      </c>
      <c r="S1341">
        <v>30.716800000000006</v>
      </c>
    </row>
    <row r="1342" spans="1:19" x14ac:dyDescent="0.35">
      <c r="A1342">
        <v>6564</v>
      </c>
      <c r="B1342" t="s">
        <v>5075</v>
      </c>
      <c r="C1342" t="s">
        <v>2177</v>
      </c>
      <c r="D1342" t="str">
        <f>MID(Table1[[#This Row],[Product ID]],5,2)</f>
        <v>AC</v>
      </c>
      <c r="E1342" t="str">
        <f>LEFT(Table1[[#This Row],[Product ID]],3)</f>
        <v>TEC</v>
      </c>
      <c r="F1342" s="10">
        <f>VLOOKUP(Table1[[#This Row],[Order ID]],Mapping!H1342:J9133,3,0)</f>
        <v>41253</v>
      </c>
      <c r="G1342" s="10">
        <f>VLOOKUP(Table1[[#This Row],[Order ID]],Mapping!H1342:K9133,4,0)</f>
        <v>41259</v>
      </c>
      <c r="H1342" t="str">
        <f>INDEX(Mapping!$B$2:$T$7793,MATCH(Data!$A1342,Mapping!$B$3:$B$7793,0),MATCH(Data!$H$1,Mapping!$B$2:$T$2,0))</f>
        <v>Standard Class</v>
      </c>
      <c r="I1342" t="str">
        <f>INDEX(Mapping!$B$2:$T$7793,MATCH(Data!$A1342,Mapping!$B$3:$B$7793,0),MATCH(Data!$I$1,Mapping!$B$2:$T$2,0))</f>
        <v>Consumer</v>
      </c>
      <c r="J1342">
        <f>VLOOKUP($A1342,Mapping!$X$3:$Y$7793,2,0)</f>
        <v>44105</v>
      </c>
      <c r="K1342" t="str">
        <f>VLOOKUP($J1342,Mapping!$AB$3:$AC$475,2,0)</f>
        <v>Alexandria</v>
      </c>
      <c r="L1342" t="str">
        <f>VLOOKUP($K1342,Mapping!$AF$3:$AG$475,2,0)</f>
        <v>Virginia</v>
      </c>
      <c r="M1342" t="str">
        <f>VLOOKUP($L1342,Mapping!$AI$3:$AJ$48,2,0)</f>
        <v>United States</v>
      </c>
      <c r="N1342" t="str">
        <f>VLOOKUP($L1342,Mapping!$AI$3:$AK$48,3,0)</f>
        <v>South</v>
      </c>
      <c r="O1342" t="str">
        <f>VLOOKUP(Table1[[#This Row],[Column1]],Mapping!$AM$8:$AN$11,2,0)</f>
        <v>Technology</v>
      </c>
      <c r="P1342" t="str">
        <f>VLOOKUP(Table1[[#This Row],[Column3]],Mapping!$AP$5:$AQ$22,2,0)</f>
        <v>Accessories</v>
      </c>
      <c r="Q1342">
        <v>25.488</v>
      </c>
      <c r="R1342">
        <v>2</v>
      </c>
      <c r="S1342">
        <v>4.4603999999999999</v>
      </c>
    </row>
    <row r="1343" spans="1:19" x14ac:dyDescent="0.35">
      <c r="A1343">
        <v>6223</v>
      </c>
      <c r="B1343" t="s">
        <v>4883</v>
      </c>
      <c r="C1343" t="s">
        <v>1806</v>
      </c>
      <c r="D1343" t="str">
        <f>MID(Table1[[#This Row],[Product ID]],5,2)</f>
        <v>BI</v>
      </c>
      <c r="E1343" t="str">
        <f>LEFT(Table1[[#This Row],[Product ID]],3)</f>
        <v>OFF</v>
      </c>
      <c r="F1343" s="10">
        <f>VLOOKUP(Table1[[#This Row],[Order ID]],Mapping!H1343:J9134,3,0)</f>
        <v>41148</v>
      </c>
      <c r="G1343" s="10">
        <f>VLOOKUP(Table1[[#This Row],[Order ID]],Mapping!H1343:K9134,4,0)</f>
        <v>41152</v>
      </c>
      <c r="H1343" t="str">
        <f>INDEX(Mapping!$B$2:$T$7793,MATCH(Data!$A1343,Mapping!$B$3:$B$7793,0),MATCH(Data!$H$1,Mapping!$B$2:$T$2,0))</f>
        <v>Standard Class</v>
      </c>
      <c r="I1343" t="str">
        <f>INDEX(Mapping!$B$2:$T$7793,MATCH(Data!$A1343,Mapping!$B$3:$B$7793,0),MATCH(Data!$I$1,Mapping!$B$2:$T$2,0))</f>
        <v>Corporate</v>
      </c>
      <c r="J1343">
        <f>VLOOKUP($A1343,Mapping!$X$3:$Y$7793,2,0)</f>
        <v>90045</v>
      </c>
      <c r="K1343" t="str">
        <f>VLOOKUP($J1343,Mapping!$AB$3:$AC$475,2,0)</f>
        <v>Medina</v>
      </c>
      <c r="L1343" t="str">
        <f>VLOOKUP($K1343,Mapping!$AF$3:$AG$475,2,0)</f>
        <v>Ohio</v>
      </c>
      <c r="M1343" t="str">
        <f>VLOOKUP($L1343,Mapping!$AI$3:$AJ$48,2,0)</f>
        <v>United States</v>
      </c>
      <c r="N1343" t="str">
        <f>VLOOKUP($L1343,Mapping!$AI$3:$AK$48,3,0)</f>
        <v>East</v>
      </c>
      <c r="O1343" t="str">
        <f>VLOOKUP(Table1[[#This Row],[Column1]],Mapping!$AM$8:$AN$11,2,0)</f>
        <v>Office Supplies</v>
      </c>
      <c r="P1343" t="str">
        <f>VLOOKUP(Table1[[#This Row],[Column3]],Mapping!$AP$5:$AQ$22,2,0)</f>
        <v>Binders</v>
      </c>
      <c r="Q1343">
        <v>5.1040000000000001</v>
      </c>
      <c r="R1343">
        <v>1</v>
      </c>
      <c r="S1343">
        <v>1.6587999999999996</v>
      </c>
    </row>
    <row r="1344" spans="1:19" x14ac:dyDescent="0.35">
      <c r="A1344">
        <v>1589</v>
      </c>
      <c r="B1344" t="s">
        <v>1827</v>
      </c>
      <c r="C1344" t="s">
        <v>1479</v>
      </c>
      <c r="D1344" t="str">
        <f>MID(Table1[[#This Row],[Product ID]],5,2)</f>
        <v>BI</v>
      </c>
      <c r="E1344" t="str">
        <f>LEFT(Table1[[#This Row],[Product ID]],3)</f>
        <v>OFF</v>
      </c>
      <c r="F1344" s="10">
        <f>VLOOKUP(Table1[[#This Row],[Order ID]],Mapping!H1344:J9135,3,0)</f>
        <v>40987</v>
      </c>
      <c r="G1344" s="10">
        <f>VLOOKUP(Table1[[#This Row],[Order ID]],Mapping!H1344:K9135,4,0)</f>
        <v>40991</v>
      </c>
      <c r="H1344" t="str">
        <f>INDEX(Mapping!$B$2:$T$7793,MATCH(Data!$A1344,Mapping!$B$3:$B$7793,0),MATCH(Data!$H$1,Mapping!$B$2:$T$2,0))</f>
        <v>Same Day</v>
      </c>
      <c r="I1344" t="str">
        <f>INDEX(Mapping!$B$2:$T$7793,MATCH(Data!$A1344,Mapping!$B$3:$B$7793,0),MATCH(Data!$I$1,Mapping!$B$2:$T$2,0))</f>
        <v>Consumer</v>
      </c>
      <c r="J1344">
        <f>VLOOKUP($A1344,Mapping!$X$3:$Y$7793,2,0)</f>
        <v>92404</v>
      </c>
      <c r="K1344" t="str">
        <f>VLOOKUP($J1344,Mapping!$AB$3:$AC$475,2,0)</f>
        <v>Sacramento</v>
      </c>
      <c r="L1344" t="str">
        <f>VLOOKUP($K1344,Mapping!$AF$3:$AG$475,2,0)</f>
        <v>California</v>
      </c>
      <c r="M1344" t="str">
        <f>VLOOKUP($L1344,Mapping!$AI$3:$AJ$48,2,0)</f>
        <v>United States</v>
      </c>
      <c r="N1344" t="str">
        <f>VLOOKUP($L1344,Mapping!$AI$3:$AK$48,3,0)</f>
        <v>West</v>
      </c>
      <c r="O1344" t="str">
        <f>VLOOKUP(Table1[[#This Row],[Column1]],Mapping!$AM$8:$AN$11,2,0)</f>
        <v>Office Supplies</v>
      </c>
      <c r="P1344" t="str">
        <f>VLOOKUP(Table1[[#This Row],[Column3]],Mapping!$AP$5:$AQ$22,2,0)</f>
        <v>Binders</v>
      </c>
      <c r="Q1344">
        <v>17.568000000000001</v>
      </c>
      <c r="R1344">
        <v>2</v>
      </c>
      <c r="S1344">
        <v>6.3684000000000003</v>
      </c>
    </row>
    <row r="1345" spans="1:19" x14ac:dyDescent="0.35">
      <c r="A1345">
        <v>1590</v>
      </c>
      <c r="B1345" t="s">
        <v>1827</v>
      </c>
      <c r="C1345" t="s">
        <v>4</v>
      </c>
      <c r="D1345" t="str">
        <f>MID(Table1[[#This Row],[Product ID]],5,2)</f>
        <v>LA</v>
      </c>
      <c r="E1345" t="str">
        <f>LEFT(Table1[[#This Row],[Product ID]],3)</f>
        <v>OFF</v>
      </c>
      <c r="F1345" s="10">
        <f>VLOOKUP(Table1[[#This Row],[Order ID]],Mapping!H1345:J9136,3,0)</f>
        <v>40987</v>
      </c>
      <c r="G1345" s="10">
        <f>VLOOKUP(Table1[[#This Row],[Order ID]],Mapping!H1345:K9136,4,0)</f>
        <v>40991</v>
      </c>
      <c r="H1345" t="str">
        <f>INDEX(Mapping!$B$2:$T$7793,MATCH(Data!$A1345,Mapping!$B$3:$B$7793,0),MATCH(Data!$H$1,Mapping!$B$2:$T$2,0))</f>
        <v>Standard Class</v>
      </c>
      <c r="I1345" t="str">
        <f>INDEX(Mapping!$B$2:$T$7793,MATCH(Data!$A1345,Mapping!$B$3:$B$7793,0),MATCH(Data!$I$1,Mapping!$B$2:$T$2,0))</f>
        <v>Consumer</v>
      </c>
      <c r="J1345">
        <f>VLOOKUP($A1345,Mapping!$X$3:$Y$7793,2,0)</f>
        <v>92404</v>
      </c>
      <c r="K1345" t="str">
        <f>VLOOKUP($J1345,Mapping!$AB$3:$AC$475,2,0)</f>
        <v>Sacramento</v>
      </c>
      <c r="L1345" t="str">
        <f>VLOOKUP($K1345,Mapping!$AF$3:$AG$475,2,0)</f>
        <v>California</v>
      </c>
      <c r="M1345" t="str">
        <f>VLOOKUP($L1345,Mapping!$AI$3:$AJ$48,2,0)</f>
        <v>United States</v>
      </c>
      <c r="N1345" t="str">
        <f>VLOOKUP($L1345,Mapping!$AI$3:$AK$48,3,0)</f>
        <v>West</v>
      </c>
      <c r="O1345" t="str">
        <f>VLOOKUP(Table1[[#This Row],[Column1]],Mapping!$AM$8:$AN$11,2,0)</f>
        <v>Office Supplies</v>
      </c>
      <c r="P1345" t="str">
        <f>VLOOKUP(Table1[[#This Row],[Column3]],Mapping!$AP$5:$AQ$22,2,0)</f>
        <v>Labels</v>
      </c>
      <c r="Q1345">
        <v>14.62</v>
      </c>
      <c r="R1345">
        <v>2</v>
      </c>
      <c r="S1345">
        <v>6.8713999999999995</v>
      </c>
    </row>
    <row r="1346" spans="1:19" x14ac:dyDescent="0.35">
      <c r="A1346">
        <v>1592</v>
      </c>
      <c r="B1346" t="s">
        <v>1827</v>
      </c>
      <c r="C1346" t="s">
        <v>209</v>
      </c>
      <c r="D1346" t="str">
        <f>MID(Table1[[#This Row],[Product ID]],5,2)</f>
        <v>PA</v>
      </c>
      <c r="E1346" t="str">
        <f>LEFT(Table1[[#This Row],[Product ID]],3)</f>
        <v>OFF</v>
      </c>
      <c r="F1346" s="10">
        <f>VLOOKUP(Table1[[#This Row],[Order ID]],Mapping!H1346:J9137,3,0)</f>
        <v>40987</v>
      </c>
      <c r="G1346" s="10">
        <f>VLOOKUP(Table1[[#This Row],[Order ID]],Mapping!H1346:K9137,4,0)</f>
        <v>40991</v>
      </c>
      <c r="H1346" t="str">
        <f>INDEX(Mapping!$B$2:$T$7793,MATCH(Data!$A1346,Mapping!$B$3:$B$7793,0),MATCH(Data!$H$1,Mapping!$B$2:$T$2,0))</f>
        <v>Standard Class</v>
      </c>
      <c r="I1346" t="str">
        <f>INDEX(Mapping!$B$2:$T$7793,MATCH(Data!$A1346,Mapping!$B$3:$B$7793,0),MATCH(Data!$I$1,Mapping!$B$2:$T$2,0))</f>
        <v>Consumer</v>
      </c>
      <c r="J1346">
        <f>VLOOKUP($A1346,Mapping!$X$3:$Y$7793,2,0)</f>
        <v>92404</v>
      </c>
      <c r="K1346" t="str">
        <f>VLOOKUP($J1346,Mapping!$AB$3:$AC$475,2,0)</f>
        <v>Sacramento</v>
      </c>
      <c r="L1346" t="str">
        <f>VLOOKUP($K1346,Mapping!$AF$3:$AG$475,2,0)</f>
        <v>California</v>
      </c>
      <c r="M1346" t="str">
        <f>VLOOKUP($L1346,Mapping!$AI$3:$AJ$48,2,0)</f>
        <v>United States</v>
      </c>
      <c r="N1346" t="str">
        <f>VLOOKUP($L1346,Mapping!$AI$3:$AK$48,3,0)</f>
        <v>West</v>
      </c>
      <c r="O1346" t="str">
        <f>VLOOKUP(Table1[[#This Row],[Column1]],Mapping!$AM$8:$AN$11,2,0)</f>
        <v>Office Supplies</v>
      </c>
      <c r="P1346" t="str">
        <f>VLOOKUP(Table1[[#This Row],[Column3]],Mapping!$AP$5:$AQ$22,2,0)</f>
        <v>Paper</v>
      </c>
      <c r="Q1346">
        <v>40.14</v>
      </c>
      <c r="R1346">
        <v>6</v>
      </c>
      <c r="S1346">
        <v>19.668600000000001</v>
      </c>
    </row>
    <row r="1347" spans="1:19" x14ac:dyDescent="0.35">
      <c r="A1347">
        <v>1811</v>
      </c>
      <c r="B1347" t="s">
        <v>2024</v>
      </c>
      <c r="C1347" t="s">
        <v>2025</v>
      </c>
      <c r="D1347" t="str">
        <f>MID(Table1[[#This Row],[Product ID]],5,2)</f>
        <v>PA</v>
      </c>
      <c r="E1347" t="str">
        <f>LEFT(Table1[[#This Row],[Product ID]],3)</f>
        <v>OFF</v>
      </c>
      <c r="F1347" s="10">
        <f>VLOOKUP(Table1[[#This Row],[Order ID]],Mapping!H1347:J9138,3,0)</f>
        <v>41214</v>
      </c>
      <c r="G1347" s="10">
        <f>VLOOKUP(Table1[[#This Row],[Order ID]],Mapping!H1347:K9138,4,0)</f>
        <v>41218</v>
      </c>
      <c r="H1347" t="str">
        <f>INDEX(Mapping!$B$2:$T$7793,MATCH(Data!$A1347,Mapping!$B$3:$B$7793,0),MATCH(Data!$H$1,Mapping!$B$2:$T$2,0))</f>
        <v>Standard Class</v>
      </c>
      <c r="I1347" t="str">
        <f>INDEX(Mapping!$B$2:$T$7793,MATCH(Data!$A1347,Mapping!$B$3:$B$7793,0),MATCH(Data!$I$1,Mapping!$B$2:$T$2,0))</f>
        <v>Corporate</v>
      </c>
      <c r="J1347">
        <f>VLOOKUP($A1347,Mapping!$X$3:$Y$7793,2,0)</f>
        <v>10011</v>
      </c>
      <c r="K1347" t="str">
        <f>VLOOKUP($J1347,Mapping!$AB$3:$AC$475,2,0)</f>
        <v>Omaha</v>
      </c>
      <c r="L1347" t="str">
        <f>VLOOKUP($K1347,Mapping!$AF$3:$AG$475,2,0)</f>
        <v>Nebraska</v>
      </c>
      <c r="M1347" t="str">
        <f>VLOOKUP($L1347,Mapping!$AI$3:$AJ$48,2,0)</f>
        <v>United States</v>
      </c>
      <c r="N1347" t="str">
        <f>VLOOKUP($L1347,Mapping!$AI$3:$AK$48,3,0)</f>
        <v>Central</v>
      </c>
      <c r="O1347" t="str">
        <f>VLOOKUP(Table1[[#This Row],[Column1]],Mapping!$AM$8:$AN$11,2,0)</f>
        <v>Office Supplies</v>
      </c>
      <c r="P1347" t="str">
        <f>VLOOKUP(Table1[[#This Row],[Column3]],Mapping!$AP$5:$AQ$22,2,0)</f>
        <v>Paper</v>
      </c>
      <c r="Q1347">
        <v>13.52</v>
      </c>
      <c r="R1347">
        <v>4</v>
      </c>
      <c r="S1347">
        <v>6.219199999999999</v>
      </c>
    </row>
    <row r="1348" spans="1:19" x14ac:dyDescent="0.35">
      <c r="A1348">
        <v>1812</v>
      </c>
      <c r="B1348" t="s">
        <v>2024</v>
      </c>
      <c r="C1348" t="s">
        <v>1006</v>
      </c>
      <c r="D1348" t="str">
        <f>MID(Table1[[#This Row],[Product ID]],5,2)</f>
        <v>FU</v>
      </c>
      <c r="E1348" t="str">
        <f>LEFT(Table1[[#This Row],[Product ID]],3)</f>
        <v>FUR</v>
      </c>
      <c r="F1348" s="10">
        <f>VLOOKUP(Table1[[#This Row],[Order ID]],Mapping!H1348:J9139,3,0)</f>
        <v>41214</v>
      </c>
      <c r="G1348" s="10">
        <f>VLOOKUP(Table1[[#This Row],[Order ID]],Mapping!H1348:K9139,4,0)</f>
        <v>41218</v>
      </c>
      <c r="H1348" t="str">
        <f>INDEX(Mapping!$B$2:$T$7793,MATCH(Data!$A1348,Mapping!$B$3:$B$7793,0),MATCH(Data!$H$1,Mapping!$B$2:$T$2,0))</f>
        <v>Standard Class</v>
      </c>
      <c r="I1348" t="str">
        <f>INDEX(Mapping!$B$2:$T$7793,MATCH(Data!$A1348,Mapping!$B$3:$B$7793,0),MATCH(Data!$I$1,Mapping!$B$2:$T$2,0))</f>
        <v>Consumer</v>
      </c>
      <c r="J1348">
        <f>VLOOKUP($A1348,Mapping!$X$3:$Y$7793,2,0)</f>
        <v>10011</v>
      </c>
      <c r="K1348" t="str">
        <f>VLOOKUP($J1348,Mapping!$AB$3:$AC$475,2,0)</f>
        <v>Omaha</v>
      </c>
      <c r="L1348" t="str">
        <f>VLOOKUP($K1348,Mapping!$AF$3:$AG$475,2,0)</f>
        <v>Nebraska</v>
      </c>
      <c r="M1348" t="str">
        <f>VLOOKUP($L1348,Mapping!$AI$3:$AJ$48,2,0)</f>
        <v>United States</v>
      </c>
      <c r="N1348" t="str">
        <f>VLOOKUP($L1348,Mapping!$AI$3:$AK$48,3,0)</f>
        <v>Central</v>
      </c>
      <c r="O1348" t="str">
        <f>VLOOKUP(Table1[[#This Row],[Column1]],Mapping!$AM$8:$AN$11,2,0)</f>
        <v>Furniture</v>
      </c>
      <c r="P1348" t="str">
        <f>VLOOKUP(Table1[[#This Row],[Column3]],Mapping!$AP$5:$AQ$22,2,0)</f>
        <v>Furnishings</v>
      </c>
      <c r="Q1348">
        <v>259.7</v>
      </c>
      <c r="R1348">
        <v>5</v>
      </c>
      <c r="S1348">
        <v>106.477</v>
      </c>
    </row>
    <row r="1349" spans="1:19" x14ac:dyDescent="0.35">
      <c r="A1349">
        <v>1813</v>
      </c>
      <c r="B1349" t="s">
        <v>2024</v>
      </c>
      <c r="C1349" t="s">
        <v>2026</v>
      </c>
      <c r="D1349" t="str">
        <f>MID(Table1[[#This Row],[Product ID]],5,2)</f>
        <v>PH</v>
      </c>
      <c r="E1349" t="str">
        <f>LEFT(Table1[[#This Row],[Product ID]],3)</f>
        <v>TEC</v>
      </c>
      <c r="F1349" s="10">
        <f>VLOOKUP(Table1[[#This Row],[Order ID]],Mapping!H1349:J9140,3,0)</f>
        <v>41214</v>
      </c>
      <c r="G1349" s="10">
        <f>VLOOKUP(Table1[[#This Row],[Order ID]],Mapping!H1349:K9140,4,0)</f>
        <v>41218</v>
      </c>
      <c r="H1349" t="str">
        <f>INDEX(Mapping!$B$2:$T$7793,MATCH(Data!$A1349,Mapping!$B$3:$B$7793,0),MATCH(Data!$H$1,Mapping!$B$2:$T$2,0))</f>
        <v>Standard Class</v>
      </c>
      <c r="I1349" t="str">
        <f>INDEX(Mapping!$B$2:$T$7793,MATCH(Data!$A1349,Mapping!$B$3:$B$7793,0),MATCH(Data!$I$1,Mapping!$B$2:$T$2,0))</f>
        <v>Consumer</v>
      </c>
      <c r="J1349">
        <f>VLOOKUP($A1349,Mapping!$X$3:$Y$7793,2,0)</f>
        <v>10011</v>
      </c>
      <c r="K1349" t="str">
        <f>VLOOKUP($J1349,Mapping!$AB$3:$AC$475,2,0)</f>
        <v>Omaha</v>
      </c>
      <c r="L1349" t="str">
        <f>VLOOKUP($K1349,Mapping!$AF$3:$AG$475,2,0)</f>
        <v>Nebraska</v>
      </c>
      <c r="M1349" t="str">
        <f>VLOOKUP($L1349,Mapping!$AI$3:$AJ$48,2,0)</f>
        <v>United States</v>
      </c>
      <c r="N1349" t="str">
        <f>VLOOKUP($L1349,Mapping!$AI$3:$AK$48,3,0)</f>
        <v>Central</v>
      </c>
      <c r="O1349" t="str">
        <f>VLOOKUP(Table1[[#This Row],[Column1]],Mapping!$AM$8:$AN$11,2,0)</f>
        <v>Technology</v>
      </c>
      <c r="P1349" t="str">
        <f>VLOOKUP(Table1[[#This Row],[Column3]],Mapping!$AP$5:$AQ$22,2,0)</f>
        <v>Phones</v>
      </c>
      <c r="Q1349">
        <v>42.95</v>
      </c>
      <c r="R1349">
        <v>1</v>
      </c>
      <c r="S1349">
        <v>1.2884999999999991</v>
      </c>
    </row>
    <row r="1350" spans="1:19" x14ac:dyDescent="0.35">
      <c r="A1350">
        <v>1814</v>
      </c>
      <c r="B1350" t="s">
        <v>2024</v>
      </c>
      <c r="C1350" t="s">
        <v>819</v>
      </c>
      <c r="D1350" t="str">
        <f>MID(Table1[[#This Row],[Product ID]],5,2)</f>
        <v>AC</v>
      </c>
      <c r="E1350" t="str">
        <f>LEFT(Table1[[#This Row],[Product ID]],3)</f>
        <v>TEC</v>
      </c>
      <c r="F1350" s="10">
        <f>VLOOKUP(Table1[[#This Row],[Order ID]],Mapping!H1350:J9141,3,0)</f>
        <v>41214</v>
      </c>
      <c r="G1350" s="10">
        <f>VLOOKUP(Table1[[#This Row],[Order ID]],Mapping!H1350:K9141,4,0)</f>
        <v>41218</v>
      </c>
      <c r="H1350" t="str">
        <f>INDEX(Mapping!$B$2:$T$7793,MATCH(Data!$A1350,Mapping!$B$3:$B$7793,0),MATCH(Data!$H$1,Mapping!$B$2:$T$2,0))</f>
        <v>Standard Class</v>
      </c>
      <c r="I1350" t="str">
        <f>INDEX(Mapping!$B$2:$T$7793,MATCH(Data!$A1350,Mapping!$B$3:$B$7793,0),MATCH(Data!$I$1,Mapping!$B$2:$T$2,0))</f>
        <v>Consumer</v>
      </c>
      <c r="J1350">
        <f>VLOOKUP($A1350,Mapping!$X$3:$Y$7793,2,0)</f>
        <v>10011</v>
      </c>
      <c r="K1350" t="str">
        <f>VLOOKUP($J1350,Mapping!$AB$3:$AC$475,2,0)</f>
        <v>Omaha</v>
      </c>
      <c r="L1350" t="str">
        <f>VLOOKUP($K1350,Mapping!$AF$3:$AG$475,2,0)</f>
        <v>Nebraska</v>
      </c>
      <c r="M1350" t="str">
        <f>VLOOKUP($L1350,Mapping!$AI$3:$AJ$48,2,0)</f>
        <v>United States</v>
      </c>
      <c r="N1350" t="str">
        <f>VLOOKUP($L1350,Mapping!$AI$3:$AK$48,3,0)</f>
        <v>Central</v>
      </c>
      <c r="O1350" t="str">
        <f>VLOOKUP(Table1[[#This Row],[Column1]],Mapping!$AM$8:$AN$11,2,0)</f>
        <v>Technology</v>
      </c>
      <c r="P1350" t="str">
        <f>VLOOKUP(Table1[[#This Row],[Column3]],Mapping!$AP$5:$AQ$22,2,0)</f>
        <v>Accessories</v>
      </c>
      <c r="Q1350">
        <v>1399.93</v>
      </c>
      <c r="R1350">
        <v>7</v>
      </c>
      <c r="S1350">
        <v>601.96990000000005</v>
      </c>
    </row>
    <row r="1351" spans="1:19" x14ac:dyDescent="0.35">
      <c r="A1351">
        <v>1815</v>
      </c>
      <c r="B1351" t="s">
        <v>2024</v>
      </c>
      <c r="C1351" t="s">
        <v>580</v>
      </c>
      <c r="D1351" t="str">
        <f>MID(Table1[[#This Row],[Product ID]],5,2)</f>
        <v>PH</v>
      </c>
      <c r="E1351" t="str">
        <f>LEFT(Table1[[#This Row],[Product ID]],3)</f>
        <v>TEC</v>
      </c>
      <c r="F1351" s="10">
        <f>VLOOKUP(Table1[[#This Row],[Order ID]],Mapping!H1351:J9142,3,0)</f>
        <v>41214</v>
      </c>
      <c r="G1351" s="10">
        <f>VLOOKUP(Table1[[#This Row],[Order ID]],Mapping!H1351:K9142,4,0)</f>
        <v>41218</v>
      </c>
      <c r="H1351" t="str">
        <f>INDEX(Mapping!$B$2:$T$7793,MATCH(Data!$A1351,Mapping!$B$3:$B$7793,0),MATCH(Data!$H$1,Mapping!$B$2:$T$2,0))</f>
        <v>Standard Class</v>
      </c>
      <c r="I1351" t="str">
        <f>INDEX(Mapping!$B$2:$T$7793,MATCH(Data!$A1351,Mapping!$B$3:$B$7793,0),MATCH(Data!$I$1,Mapping!$B$2:$T$2,0))</f>
        <v>Consumer</v>
      </c>
      <c r="J1351">
        <f>VLOOKUP($A1351,Mapping!$X$3:$Y$7793,2,0)</f>
        <v>10011</v>
      </c>
      <c r="K1351" t="str">
        <f>VLOOKUP($J1351,Mapping!$AB$3:$AC$475,2,0)</f>
        <v>Omaha</v>
      </c>
      <c r="L1351" t="str">
        <f>VLOOKUP($K1351,Mapping!$AF$3:$AG$475,2,0)</f>
        <v>Nebraska</v>
      </c>
      <c r="M1351" t="str">
        <f>VLOOKUP($L1351,Mapping!$AI$3:$AJ$48,2,0)</f>
        <v>United States</v>
      </c>
      <c r="N1351" t="str">
        <f>VLOOKUP($L1351,Mapping!$AI$3:$AK$48,3,0)</f>
        <v>Central</v>
      </c>
      <c r="O1351" t="str">
        <f>VLOOKUP(Table1[[#This Row],[Column1]],Mapping!$AM$8:$AN$11,2,0)</f>
        <v>Technology</v>
      </c>
      <c r="P1351" t="str">
        <f>VLOOKUP(Table1[[#This Row],[Column3]],Mapping!$AP$5:$AQ$22,2,0)</f>
        <v>Phones</v>
      </c>
      <c r="Q1351">
        <v>503.96</v>
      </c>
      <c r="R1351">
        <v>4</v>
      </c>
      <c r="S1351">
        <v>125.99000000000001</v>
      </c>
    </row>
    <row r="1352" spans="1:19" x14ac:dyDescent="0.35">
      <c r="A1352">
        <v>5730</v>
      </c>
      <c r="B1352" t="s">
        <v>4623</v>
      </c>
      <c r="C1352" t="s">
        <v>1106</v>
      </c>
      <c r="D1352" t="str">
        <f>MID(Table1[[#This Row],[Product ID]],5,2)</f>
        <v>AC</v>
      </c>
      <c r="E1352" t="str">
        <f>LEFT(Table1[[#This Row],[Product ID]],3)</f>
        <v>TEC</v>
      </c>
      <c r="F1352" s="10">
        <f>VLOOKUP(Table1[[#This Row],[Order ID]],Mapping!H1352:J9143,3,0)</f>
        <v>41268</v>
      </c>
      <c r="G1352" s="10">
        <f>VLOOKUP(Table1[[#This Row],[Order ID]],Mapping!H1352:K9143,4,0)</f>
        <v>41273</v>
      </c>
      <c r="H1352" t="str">
        <f>INDEX(Mapping!$B$2:$T$7793,MATCH(Data!$A1352,Mapping!$B$3:$B$7793,0),MATCH(Data!$H$1,Mapping!$B$2:$T$2,0))</f>
        <v>Standard Class</v>
      </c>
      <c r="I1352" t="str">
        <f>INDEX(Mapping!$B$2:$T$7793,MATCH(Data!$A1352,Mapping!$B$3:$B$7793,0),MATCH(Data!$I$1,Mapping!$B$2:$T$2,0))</f>
        <v>Consumer</v>
      </c>
      <c r="J1352">
        <f>VLOOKUP($A1352,Mapping!$X$3:$Y$7793,2,0)</f>
        <v>10024</v>
      </c>
      <c r="K1352" t="str">
        <f>VLOOKUP($J1352,Mapping!$AB$3:$AC$475,2,0)</f>
        <v>Memphis</v>
      </c>
      <c r="L1352" t="str">
        <f>VLOOKUP($K1352,Mapping!$AF$3:$AG$475,2,0)</f>
        <v>Tennessee</v>
      </c>
      <c r="M1352" t="str">
        <f>VLOOKUP($L1352,Mapping!$AI$3:$AJ$48,2,0)</f>
        <v>United States</v>
      </c>
      <c r="N1352" t="str">
        <f>VLOOKUP($L1352,Mapping!$AI$3:$AK$48,3,0)</f>
        <v>South</v>
      </c>
      <c r="O1352" t="str">
        <f>VLOOKUP(Table1[[#This Row],[Column1]],Mapping!$AM$8:$AN$11,2,0)</f>
        <v>Technology</v>
      </c>
      <c r="P1352" t="str">
        <f>VLOOKUP(Table1[[#This Row],[Column3]],Mapping!$AP$5:$AQ$22,2,0)</f>
        <v>Accessories</v>
      </c>
      <c r="Q1352">
        <v>843.9</v>
      </c>
      <c r="R1352">
        <v>2</v>
      </c>
      <c r="S1352">
        <v>371.31600000000003</v>
      </c>
    </row>
    <row r="1353" spans="1:19" x14ac:dyDescent="0.35">
      <c r="A1353">
        <v>5731</v>
      </c>
      <c r="B1353" t="s">
        <v>4623</v>
      </c>
      <c r="C1353" t="s">
        <v>197</v>
      </c>
      <c r="D1353" t="str">
        <f>MID(Table1[[#This Row],[Product ID]],5,2)</f>
        <v>BO</v>
      </c>
      <c r="E1353" t="str">
        <f>LEFT(Table1[[#This Row],[Product ID]],3)</f>
        <v>FUR</v>
      </c>
      <c r="F1353" s="10">
        <f>VLOOKUP(Table1[[#This Row],[Order ID]],Mapping!H1353:J9144,3,0)</f>
        <v>41268</v>
      </c>
      <c r="G1353" s="10">
        <f>VLOOKUP(Table1[[#This Row],[Order ID]],Mapping!H1353:K9144,4,0)</f>
        <v>41273</v>
      </c>
      <c r="H1353" t="str">
        <f>INDEX(Mapping!$B$2:$T$7793,MATCH(Data!$A1353,Mapping!$B$3:$B$7793,0),MATCH(Data!$H$1,Mapping!$B$2:$T$2,0))</f>
        <v>Standard Class</v>
      </c>
      <c r="I1353" t="str">
        <f>INDEX(Mapping!$B$2:$T$7793,MATCH(Data!$A1353,Mapping!$B$3:$B$7793,0),MATCH(Data!$I$1,Mapping!$B$2:$T$2,0))</f>
        <v>Consumer</v>
      </c>
      <c r="J1353">
        <f>VLOOKUP($A1353,Mapping!$X$3:$Y$7793,2,0)</f>
        <v>10024</v>
      </c>
      <c r="K1353" t="str">
        <f>VLOOKUP($J1353,Mapping!$AB$3:$AC$475,2,0)</f>
        <v>Memphis</v>
      </c>
      <c r="L1353" t="str">
        <f>VLOOKUP($K1353,Mapping!$AF$3:$AG$475,2,0)</f>
        <v>Tennessee</v>
      </c>
      <c r="M1353" t="str">
        <f>VLOOKUP($L1353,Mapping!$AI$3:$AJ$48,2,0)</f>
        <v>United States</v>
      </c>
      <c r="N1353" t="str">
        <f>VLOOKUP($L1353,Mapping!$AI$3:$AK$48,3,0)</f>
        <v>South</v>
      </c>
      <c r="O1353" t="str">
        <f>VLOOKUP(Table1[[#This Row],[Column1]],Mapping!$AM$8:$AN$11,2,0)</f>
        <v>Furniture</v>
      </c>
      <c r="P1353" t="str">
        <f>VLOOKUP(Table1[[#This Row],[Column3]],Mapping!$AP$5:$AQ$22,2,0)</f>
        <v>Bookcases</v>
      </c>
      <c r="Q1353">
        <v>449.56800000000004</v>
      </c>
      <c r="R1353">
        <v>2</v>
      </c>
      <c r="S1353">
        <v>56.195999999999955</v>
      </c>
    </row>
    <row r="1354" spans="1:19" x14ac:dyDescent="0.35">
      <c r="A1354">
        <v>431</v>
      </c>
      <c r="B1354" t="s">
        <v>585</v>
      </c>
      <c r="C1354" t="s">
        <v>586</v>
      </c>
      <c r="D1354" t="str">
        <f>MID(Table1[[#This Row],[Product ID]],5,2)</f>
        <v>ST</v>
      </c>
      <c r="E1354" t="str">
        <f>LEFT(Table1[[#This Row],[Product ID]],3)</f>
        <v>OFF</v>
      </c>
      <c r="F1354" s="10" t="e">
        <f>VLOOKUP(Table1[[#This Row],[Order ID]],Mapping!H1354:J9145,3,0)</f>
        <v>#N/A</v>
      </c>
      <c r="G1354" s="10" t="e">
        <f>VLOOKUP(Table1[[#This Row],[Order ID]],Mapping!H1354:K9145,4,0)</f>
        <v>#N/A</v>
      </c>
      <c r="H1354" t="str">
        <f>INDEX(Mapping!$B$2:$T$7793,MATCH(Data!$A1354,Mapping!$B$3:$B$7793,0),MATCH(Data!$H$1,Mapping!$B$2:$T$2,0))</f>
        <v>First Class</v>
      </c>
      <c r="I1354" t="str">
        <f>INDEX(Mapping!$B$2:$T$7793,MATCH(Data!$A1354,Mapping!$B$3:$B$7793,0),MATCH(Data!$I$1,Mapping!$B$2:$T$2,0))</f>
        <v>Home Office</v>
      </c>
      <c r="J1354">
        <f>VLOOKUP($A1354,Mapping!$X$3:$Y$7793,2,0)</f>
        <v>60653</v>
      </c>
      <c r="K1354" t="str">
        <f>VLOOKUP($J1354,Mapping!$AB$3:$AC$475,2,0)</f>
        <v>Hialeah</v>
      </c>
      <c r="L1354" t="str">
        <f>VLOOKUP($K1354,Mapping!$AF$3:$AG$475,2,0)</f>
        <v>Florida</v>
      </c>
      <c r="M1354" t="str">
        <f>VLOOKUP($L1354,Mapping!$AI$3:$AJ$48,2,0)</f>
        <v>United States</v>
      </c>
      <c r="N1354" t="str">
        <f>VLOOKUP($L1354,Mapping!$AI$3:$AK$48,3,0)</f>
        <v>South</v>
      </c>
      <c r="O1354" t="str">
        <f>VLOOKUP(Table1[[#This Row],[Column1]],Mapping!$AM$8:$AN$11,2,0)</f>
        <v>Office Supplies</v>
      </c>
      <c r="P1354" t="str">
        <f>VLOOKUP(Table1[[#This Row],[Column3]],Mapping!$AP$5:$AQ$22,2,0)</f>
        <v>Storage</v>
      </c>
      <c r="Q1354">
        <v>250.27199999999999</v>
      </c>
      <c r="R1354">
        <v>9</v>
      </c>
      <c r="S1354">
        <v>15.641999999999982</v>
      </c>
    </row>
    <row r="1355" spans="1:19" x14ac:dyDescent="0.35">
      <c r="A1355">
        <v>432</v>
      </c>
      <c r="B1355" t="s">
        <v>585</v>
      </c>
      <c r="C1355" t="s">
        <v>114</v>
      </c>
      <c r="D1355" t="str">
        <f>MID(Table1[[#This Row],[Product ID]],5,2)</f>
        <v>BI</v>
      </c>
      <c r="E1355" t="str">
        <f>LEFT(Table1[[#This Row],[Product ID]],3)</f>
        <v>OFF</v>
      </c>
      <c r="F1355" s="10" t="e">
        <f>VLOOKUP(Table1[[#This Row],[Order ID]],Mapping!H1355:J9146,3,0)</f>
        <v>#N/A</v>
      </c>
      <c r="G1355" s="10" t="e">
        <f>VLOOKUP(Table1[[#This Row],[Order ID]],Mapping!H1355:K9146,4,0)</f>
        <v>#N/A</v>
      </c>
      <c r="H1355" t="str">
        <f>INDEX(Mapping!$B$2:$T$7793,MATCH(Data!$A1355,Mapping!$B$3:$B$7793,0),MATCH(Data!$H$1,Mapping!$B$2:$T$2,0))</f>
        <v>Second Class</v>
      </c>
      <c r="I1355" t="str">
        <f>INDEX(Mapping!$B$2:$T$7793,MATCH(Data!$A1355,Mapping!$B$3:$B$7793,0),MATCH(Data!$I$1,Mapping!$B$2:$T$2,0))</f>
        <v>Corporate</v>
      </c>
      <c r="J1355">
        <f>VLOOKUP($A1355,Mapping!$X$3:$Y$7793,2,0)</f>
        <v>60653</v>
      </c>
      <c r="K1355" t="str">
        <f>VLOOKUP($J1355,Mapping!$AB$3:$AC$475,2,0)</f>
        <v>Hialeah</v>
      </c>
      <c r="L1355" t="str">
        <f>VLOOKUP($K1355,Mapping!$AF$3:$AG$475,2,0)</f>
        <v>Florida</v>
      </c>
      <c r="M1355" t="str">
        <f>VLOOKUP($L1355,Mapping!$AI$3:$AJ$48,2,0)</f>
        <v>United States</v>
      </c>
      <c r="N1355" t="str">
        <f>VLOOKUP($L1355,Mapping!$AI$3:$AK$48,3,0)</f>
        <v>South</v>
      </c>
      <c r="O1355" t="str">
        <f>VLOOKUP(Table1[[#This Row],[Column1]],Mapping!$AM$8:$AN$11,2,0)</f>
        <v>Office Supplies</v>
      </c>
      <c r="P1355" t="str">
        <f>VLOOKUP(Table1[[#This Row],[Column3]],Mapping!$AP$5:$AQ$22,2,0)</f>
        <v>Binders</v>
      </c>
      <c r="Q1355">
        <v>11.363999999999997</v>
      </c>
      <c r="R1355">
        <v>3</v>
      </c>
      <c r="S1355">
        <v>-17.045999999999999</v>
      </c>
    </row>
    <row r="1356" spans="1:19" x14ac:dyDescent="0.35">
      <c r="A1356">
        <v>4722</v>
      </c>
      <c r="B1356" t="s">
        <v>4037</v>
      </c>
      <c r="C1356" t="s">
        <v>1927</v>
      </c>
      <c r="D1356" t="str">
        <f>MID(Table1[[#This Row],[Product ID]],5,2)</f>
        <v>FU</v>
      </c>
      <c r="E1356" t="str">
        <f>LEFT(Table1[[#This Row],[Product ID]],3)</f>
        <v>FUR</v>
      </c>
      <c r="F1356" s="10">
        <f>VLOOKUP(Table1[[#This Row],[Order ID]],Mapping!H1356:J9147,3,0)</f>
        <v>41155</v>
      </c>
      <c r="G1356" s="10">
        <f>VLOOKUP(Table1[[#This Row],[Order ID]],Mapping!H1356:K9147,4,0)</f>
        <v>41160</v>
      </c>
      <c r="H1356" t="str">
        <f>INDEX(Mapping!$B$2:$T$7793,MATCH(Data!$A1356,Mapping!$B$3:$B$7793,0),MATCH(Data!$H$1,Mapping!$B$2:$T$2,0))</f>
        <v>Second Class</v>
      </c>
      <c r="I1356" t="str">
        <f>INDEX(Mapping!$B$2:$T$7793,MATCH(Data!$A1356,Mapping!$B$3:$B$7793,0),MATCH(Data!$I$1,Mapping!$B$2:$T$2,0))</f>
        <v>Corporate</v>
      </c>
      <c r="J1356">
        <f>VLOOKUP($A1356,Mapping!$X$3:$Y$7793,2,0)</f>
        <v>85705</v>
      </c>
      <c r="K1356" t="str">
        <f>VLOOKUP($J1356,Mapping!$AB$3:$AC$475,2,0)</f>
        <v>Great Falls</v>
      </c>
      <c r="L1356" t="str">
        <f>VLOOKUP($K1356,Mapping!$AF$3:$AG$475,2,0)</f>
        <v>Montana</v>
      </c>
      <c r="M1356" t="str">
        <f>VLOOKUP($L1356,Mapping!$AI$3:$AJ$48,2,0)</f>
        <v>United States</v>
      </c>
      <c r="N1356" t="str">
        <f>VLOOKUP($L1356,Mapping!$AI$3:$AK$48,3,0)</f>
        <v>West</v>
      </c>
      <c r="O1356" t="str">
        <f>VLOOKUP(Table1[[#This Row],[Column1]],Mapping!$AM$8:$AN$11,2,0)</f>
        <v>Furniture</v>
      </c>
      <c r="P1356" t="str">
        <f>VLOOKUP(Table1[[#This Row],[Column3]],Mapping!$AP$5:$AQ$22,2,0)</f>
        <v>Furnishings</v>
      </c>
      <c r="Q1356">
        <v>238.15200000000004</v>
      </c>
      <c r="R1356">
        <v>3</v>
      </c>
      <c r="S1356">
        <v>89.306999999999988</v>
      </c>
    </row>
    <row r="1357" spans="1:19" x14ac:dyDescent="0.35">
      <c r="A1357">
        <v>2004</v>
      </c>
      <c r="B1357" t="s">
        <v>2186</v>
      </c>
      <c r="C1357" t="s">
        <v>330</v>
      </c>
      <c r="D1357" t="str">
        <f>MID(Table1[[#This Row],[Product ID]],5,2)</f>
        <v>CH</v>
      </c>
      <c r="E1357" t="str">
        <f>LEFT(Table1[[#This Row],[Product ID]],3)</f>
        <v>FUR</v>
      </c>
      <c r="F1357" s="10">
        <f>VLOOKUP(Table1[[#This Row],[Order ID]],Mapping!H1357:J9148,3,0)</f>
        <v>41106</v>
      </c>
      <c r="G1357" s="10">
        <f>VLOOKUP(Table1[[#This Row],[Order ID]],Mapping!H1357:K9148,4,0)</f>
        <v>41106</v>
      </c>
      <c r="H1357" t="str">
        <f>INDEX(Mapping!$B$2:$T$7793,MATCH(Data!$A1357,Mapping!$B$3:$B$7793,0),MATCH(Data!$H$1,Mapping!$B$2:$T$2,0))</f>
        <v>Same Day</v>
      </c>
      <c r="I1357" t="str">
        <f>INDEX(Mapping!$B$2:$T$7793,MATCH(Data!$A1357,Mapping!$B$3:$B$7793,0),MATCH(Data!$I$1,Mapping!$B$2:$T$2,0))</f>
        <v>Corporate</v>
      </c>
      <c r="J1357">
        <f>VLOOKUP($A1357,Mapping!$X$3:$Y$7793,2,0)</f>
        <v>94122</v>
      </c>
      <c r="K1357" t="str">
        <f>VLOOKUP($J1357,Mapping!$AB$3:$AC$475,2,0)</f>
        <v>Urbandale</v>
      </c>
      <c r="L1357" t="str">
        <f>VLOOKUP($K1357,Mapping!$AF$3:$AG$475,2,0)</f>
        <v>Iowa</v>
      </c>
      <c r="M1357" t="str">
        <f>VLOOKUP($L1357,Mapping!$AI$3:$AJ$48,2,0)</f>
        <v>United States</v>
      </c>
      <c r="N1357" t="str">
        <f>VLOOKUP($L1357,Mapping!$AI$3:$AK$48,3,0)</f>
        <v>Central</v>
      </c>
      <c r="O1357" t="str">
        <f>VLOOKUP(Table1[[#This Row],[Column1]],Mapping!$AM$8:$AN$11,2,0)</f>
        <v>Furniture</v>
      </c>
      <c r="P1357" t="str">
        <f>VLOOKUP(Table1[[#This Row],[Column3]],Mapping!$AP$5:$AQ$22,2,0)</f>
        <v>Chairs</v>
      </c>
      <c r="Q1357">
        <v>700.15200000000004</v>
      </c>
      <c r="R1357">
        <v>3</v>
      </c>
      <c r="S1357">
        <v>78.767099999999971</v>
      </c>
    </row>
    <row r="1358" spans="1:19" x14ac:dyDescent="0.35">
      <c r="A1358">
        <v>2944</v>
      </c>
      <c r="B1358" t="s">
        <v>2903</v>
      </c>
      <c r="C1358" t="s">
        <v>544</v>
      </c>
      <c r="D1358" t="str">
        <f>MID(Table1[[#This Row],[Product ID]],5,2)</f>
        <v>AR</v>
      </c>
      <c r="E1358" t="str">
        <f>LEFT(Table1[[#This Row],[Product ID]],3)</f>
        <v>OFF</v>
      </c>
      <c r="F1358" s="10">
        <f>VLOOKUP(Table1[[#This Row],[Order ID]],Mapping!H1358:J9149,3,0)</f>
        <v>41225</v>
      </c>
      <c r="G1358" s="10">
        <f>VLOOKUP(Table1[[#This Row],[Order ID]],Mapping!H1358:K9149,4,0)</f>
        <v>41232</v>
      </c>
      <c r="H1358" t="str">
        <f>INDEX(Mapping!$B$2:$T$7793,MATCH(Data!$A1358,Mapping!$B$3:$B$7793,0),MATCH(Data!$H$1,Mapping!$B$2:$T$2,0))</f>
        <v>First Class</v>
      </c>
      <c r="I1358" t="str">
        <f>INDEX(Mapping!$B$2:$T$7793,MATCH(Data!$A1358,Mapping!$B$3:$B$7793,0),MATCH(Data!$I$1,Mapping!$B$2:$T$2,0))</f>
        <v>Corporate</v>
      </c>
      <c r="J1358">
        <f>VLOOKUP($A1358,Mapping!$X$3:$Y$7793,2,0)</f>
        <v>33317</v>
      </c>
      <c r="K1358" t="str">
        <f>VLOOKUP($J1358,Mapping!$AB$3:$AC$475,2,0)</f>
        <v>Citrus Heights</v>
      </c>
      <c r="L1358" t="str">
        <f>VLOOKUP($K1358,Mapping!$AF$3:$AG$475,2,0)</f>
        <v>California</v>
      </c>
      <c r="M1358" t="str">
        <f>VLOOKUP($L1358,Mapping!$AI$3:$AJ$48,2,0)</f>
        <v>United States</v>
      </c>
      <c r="N1358" t="str">
        <f>VLOOKUP($L1358,Mapping!$AI$3:$AK$48,3,0)</f>
        <v>West</v>
      </c>
      <c r="O1358" t="str">
        <f>VLOOKUP(Table1[[#This Row],[Column1]],Mapping!$AM$8:$AN$11,2,0)</f>
        <v>Office Supplies</v>
      </c>
      <c r="P1358" t="str">
        <f>VLOOKUP(Table1[[#This Row],[Column3]],Mapping!$AP$5:$AQ$22,2,0)</f>
        <v>Art</v>
      </c>
      <c r="Q1358">
        <v>11.76</v>
      </c>
      <c r="R1358">
        <v>5</v>
      </c>
      <c r="S1358">
        <v>1.3229999999999991</v>
      </c>
    </row>
    <row r="1359" spans="1:19" x14ac:dyDescent="0.35">
      <c r="A1359">
        <v>2948</v>
      </c>
      <c r="B1359" t="s">
        <v>2903</v>
      </c>
      <c r="C1359" t="s">
        <v>1514</v>
      </c>
      <c r="D1359" t="str">
        <f>MID(Table1[[#This Row],[Product ID]],5,2)</f>
        <v>PH</v>
      </c>
      <c r="E1359" t="str">
        <f>LEFT(Table1[[#This Row],[Product ID]],3)</f>
        <v>TEC</v>
      </c>
      <c r="F1359" s="10">
        <f>VLOOKUP(Table1[[#This Row],[Order ID]],Mapping!H1359:J9150,3,0)</f>
        <v>41225</v>
      </c>
      <c r="G1359" s="10">
        <f>VLOOKUP(Table1[[#This Row],[Order ID]],Mapping!H1359:K9150,4,0)</f>
        <v>41232</v>
      </c>
      <c r="H1359" t="str">
        <f>INDEX(Mapping!$B$2:$T$7793,MATCH(Data!$A1359,Mapping!$B$3:$B$7793,0),MATCH(Data!$H$1,Mapping!$B$2:$T$2,0))</f>
        <v>Standard Class</v>
      </c>
      <c r="I1359" t="str">
        <f>INDEX(Mapping!$B$2:$T$7793,MATCH(Data!$A1359,Mapping!$B$3:$B$7793,0),MATCH(Data!$I$1,Mapping!$B$2:$T$2,0))</f>
        <v>Corporate</v>
      </c>
      <c r="J1359">
        <f>VLOOKUP($A1359,Mapping!$X$3:$Y$7793,2,0)</f>
        <v>33317</v>
      </c>
      <c r="K1359" t="str">
        <f>VLOOKUP($J1359,Mapping!$AB$3:$AC$475,2,0)</f>
        <v>Citrus Heights</v>
      </c>
      <c r="L1359" t="str">
        <f>VLOOKUP($K1359,Mapping!$AF$3:$AG$475,2,0)</f>
        <v>California</v>
      </c>
      <c r="M1359" t="str">
        <f>VLOOKUP($L1359,Mapping!$AI$3:$AJ$48,2,0)</f>
        <v>United States</v>
      </c>
      <c r="N1359" t="str">
        <f>VLOOKUP($L1359,Mapping!$AI$3:$AK$48,3,0)</f>
        <v>West</v>
      </c>
      <c r="O1359" t="str">
        <f>VLOOKUP(Table1[[#This Row],[Column1]],Mapping!$AM$8:$AN$11,2,0)</f>
        <v>Technology</v>
      </c>
      <c r="P1359" t="str">
        <f>VLOOKUP(Table1[[#This Row],[Column3]],Mapping!$AP$5:$AQ$22,2,0)</f>
        <v>Phones</v>
      </c>
      <c r="Q1359">
        <v>100.792</v>
      </c>
      <c r="R1359">
        <v>1</v>
      </c>
      <c r="S1359">
        <v>10.079200000000007</v>
      </c>
    </row>
    <row r="1360" spans="1:19" x14ac:dyDescent="0.35">
      <c r="A1360">
        <v>2949</v>
      </c>
      <c r="B1360" t="s">
        <v>2903</v>
      </c>
      <c r="C1360" t="s">
        <v>2905</v>
      </c>
      <c r="D1360" t="str">
        <f>MID(Table1[[#This Row],[Product ID]],5,2)</f>
        <v>CH</v>
      </c>
      <c r="E1360" t="str">
        <f>LEFT(Table1[[#This Row],[Product ID]],3)</f>
        <v>FUR</v>
      </c>
      <c r="F1360" s="10">
        <f>VLOOKUP(Table1[[#This Row],[Order ID]],Mapping!H1360:J9151,3,0)</f>
        <v>41225</v>
      </c>
      <c r="G1360" s="10">
        <f>VLOOKUP(Table1[[#This Row],[Order ID]],Mapping!H1360:K9151,4,0)</f>
        <v>41232</v>
      </c>
      <c r="H1360" t="str">
        <f>INDEX(Mapping!$B$2:$T$7793,MATCH(Data!$A1360,Mapping!$B$3:$B$7793,0),MATCH(Data!$H$1,Mapping!$B$2:$T$2,0))</f>
        <v>Standard Class</v>
      </c>
      <c r="I1360" t="str">
        <f>INDEX(Mapping!$B$2:$T$7793,MATCH(Data!$A1360,Mapping!$B$3:$B$7793,0),MATCH(Data!$I$1,Mapping!$B$2:$T$2,0))</f>
        <v>Corporate</v>
      </c>
      <c r="J1360">
        <f>VLOOKUP($A1360,Mapping!$X$3:$Y$7793,2,0)</f>
        <v>33317</v>
      </c>
      <c r="K1360" t="str">
        <f>VLOOKUP($J1360,Mapping!$AB$3:$AC$475,2,0)</f>
        <v>Citrus Heights</v>
      </c>
      <c r="L1360" t="str">
        <f>VLOOKUP($K1360,Mapping!$AF$3:$AG$475,2,0)</f>
        <v>California</v>
      </c>
      <c r="M1360" t="str">
        <f>VLOOKUP($L1360,Mapping!$AI$3:$AJ$48,2,0)</f>
        <v>United States</v>
      </c>
      <c r="N1360" t="str">
        <f>VLOOKUP($L1360,Mapping!$AI$3:$AK$48,3,0)</f>
        <v>West</v>
      </c>
      <c r="O1360" t="str">
        <f>VLOOKUP(Table1[[#This Row],[Column1]],Mapping!$AM$8:$AN$11,2,0)</f>
        <v>Furniture</v>
      </c>
      <c r="P1360" t="str">
        <f>VLOOKUP(Table1[[#This Row],[Column3]],Mapping!$AP$5:$AQ$22,2,0)</f>
        <v>Chairs</v>
      </c>
      <c r="Q1360">
        <v>146.13600000000002</v>
      </c>
      <c r="R1360">
        <v>3</v>
      </c>
      <c r="S1360">
        <v>16.440299999999986</v>
      </c>
    </row>
    <row r="1361" spans="1:19" x14ac:dyDescent="0.35">
      <c r="A1361">
        <v>5943</v>
      </c>
      <c r="B1361" t="s">
        <v>4731</v>
      </c>
      <c r="C1361" t="s">
        <v>652</v>
      </c>
      <c r="D1361" t="str">
        <f>MID(Table1[[#This Row],[Product ID]],5,2)</f>
        <v>FU</v>
      </c>
      <c r="E1361" t="str">
        <f>LEFT(Table1[[#This Row],[Product ID]],3)</f>
        <v>FUR</v>
      </c>
      <c r="F1361" s="10">
        <f>VLOOKUP(Table1[[#This Row],[Order ID]],Mapping!H1361:J9152,3,0)</f>
        <v>41145</v>
      </c>
      <c r="G1361" s="10">
        <f>VLOOKUP(Table1[[#This Row],[Order ID]],Mapping!H1361:K9152,4,0)</f>
        <v>41149</v>
      </c>
      <c r="H1361" t="str">
        <f>INDEX(Mapping!$B$2:$T$7793,MATCH(Data!$A1361,Mapping!$B$3:$B$7793,0),MATCH(Data!$H$1,Mapping!$B$2:$T$2,0))</f>
        <v>First Class</v>
      </c>
      <c r="I1361" t="str">
        <f>INDEX(Mapping!$B$2:$T$7793,MATCH(Data!$A1361,Mapping!$B$3:$B$7793,0),MATCH(Data!$I$1,Mapping!$B$2:$T$2,0))</f>
        <v>Consumer</v>
      </c>
      <c r="J1361">
        <f>VLOOKUP($A1361,Mapping!$X$3:$Y$7793,2,0)</f>
        <v>10035</v>
      </c>
      <c r="K1361" t="str">
        <f>VLOOKUP($J1361,Mapping!$AB$3:$AC$475,2,0)</f>
        <v>Grand Prairie</v>
      </c>
      <c r="L1361" t="str">
        <f>VLOOKUP($K1361,Mapping!$AF$3:$AG$475,2,0)</f>
        <v>Texas</v>
      </c>
      <c r="M1361" t="str">
        <f>VLOOKUP($L1361,Mapping!$AI$3:$AJ$48,2,0)</f>
        <v>United States</v>
      </c>
      <c r="N1361" t="str">
        <f>VLOOKUP($L1361,Mapping!$AI$3:$AK$48,3,0)</f>
        <v>Central</v>
      </c>
      <c r="O1361" t="str">
        <f>VLOOKUP(Table1[[#This Row],[Column1]],Mapping!$AM$8:$AN$11,2,0)</f>
        <v>Furniture</v>
      </c>
      <c r="P1361" t="str">
        <f>VLOOKUP(Table1[[#This Row],[Column3]],Mapping!$AP$5:$AQ$22,2,0)</f>
        <v>Furnishings</v>
      </c>
      <c r="Q1361">
        <v>14.91</v>
      </c>
      <c r="R1361">
        <v>3</v>
      </c>
      <c r="S1361">
        <v>4.6220999999999997</v>
      </c>
    </row>
    <row r="1362" spans="1:19" x14ac:dyDescent="0.35">
      <c r="A1362">
        <v>3076</v>
      </c>
      <c r="B1362" t="s">
        <v>2993</v>
      </c>
      <c r="C1362" t="s">
        <v>1806</v>
      </c>
      <c r="D1362" t="str">
        <f>MID(Table1[[#This Row],[Product ID]],5,2)</f>
        <v>BI</v>
      </c>
      <c r="E1362" t="str">
        <f>LEFT(Table1[[#This Row],[Product ID]],3)</f>
        <v>OFF</v>
      </c>
      <c r="F1362" s="10">
        <f>VLOOKUP(Table1[[#This Row],[Order ID]],Mapping!H1362:J9153,3,0)</f>
        <v>41201</v>
      </c>
      <c r="G1362" s="10">
        <f>VLOOKUP(Table1[[#This Row],[Order ID]],Mapping!H1362:K9153,4,0)</f>
        <v>41206</v>
      </c>
      <c r="H1362" t="str">
        <f>INDEX(Mapping!$B$2:$T$7793,MATCH(Data!$A1362,Mapping!$B$3:$B$7793,0),MATCH(Data!$H$1,Mapping!$B$2:$T$2,0))</f>
        <v>Standard Class</v>
      </c>
      <c r="I1362" t="str">
        <f>INDEX(Mapping!$B$2:$T$7793,MATCH(Data!$A1362,Mapping!$B$3:$B$7793,0),MATCH(Data!$I$1,Mapping!$B$2:$T$2,0))</f>
        <v>Consumer</v>
      </c>
      <c r="J1362">
        <f>VLOOKUP($A1362,Mapping!$X$3:$Y$7793,2,0)</f>
        <v>48227</v>
      </c>
      <c r="K1362" t="str">
        <f>VLOOKUP($J1362,Mapping!$AB$3:$AC$475,2,0)</f>
        <v>Hackensack</v>
      </c>
      <c r="L1362" t="str">
        <f>VLOOKUP($K1362,Mapping!$AF$3:$AG$475,2,0)</f>
        <v>New Jersey</v>
      </c>
      <c r="M1362" t="str">
        <f>VLOOKUP($L1362,Mapping!$AI$3:$AJ$48,2,0)</f>
        <v>United States</v>
      </c>
      <c r="N1362" t="str">
        <f>VLOOKUP($L1362,Mapping!$AI$3:$AK$48,3,0)</f>
        <v>East</v>
      </c>
      <c r="O1362" t="str">
        <f>VLOOKUP(Table1[[#This Row],[Column1]],Mapping!$AM$8:$AN$11,2,0)</f>
        <v>Office Supplies</v>
      </c>
      <c r="P1362" t="str">
        <f>VLOOKUP(Table1[[#This Row],[Column3]],Mapping!$AP$5:$AQ$22,2,0)</f>
        <v>Binders</v>
      </c>
      <c r="Q1362">
        <v>38.28</v>
      </c>
      <c r="R1362">
        <v>6</v>
      </c>
      <c r="S1362">
        <v>17.608799999999999</v>
      </c>
    </row>
    <row r="1363" spans="1:19" x14ac:dyDescent="0.35">
      <c r="A1363">
        <v>3077</v>
      </c>
      <c r="B1363" t="s">
        <v>2993</v>
      </c>
      <c r="C1363" t="s">
        <v>1358</v>
      </c>
      <c r="D1363" t="str">
        <f>MID(Table1[[#This Row],[Product ID]],5,2)</f>
        <v>PH</v>
      </c>
      <c r="E1363" t="str">
        <f>LEFT(Table1[[#This Row],[Product ID]],3)</f>
        <v>TEC</v>
      </c>
      <c r="F1363" s="10">
        <f>VLOOKUP(Table1[[#This Row],[Order ID]],Mapping!H1363:J9154,3,0)</f>
        <v>41201</v>
      </c>
      <c r="G1363" s="10">
        <f>VLOOKUP(Table1[[#This Row],[Order ID]],Mapping!H1363:K9154,4,0)</f>
        <v>41206</v>
      </c>
      <c r="H1363" t="str">
        <f>INDEX(Mapping!$B$2:$T$7793,MATCH(Data!$A1363,Mapping!$B$3:$B$7793,0),MATCH(Data!$H$1,Mapping!$B$2:$T$2,0))</f>
        <v>Standard Class</v>
      </c>
      <c r="I1363" t="str">
        <f>INDEX(Mapping!$B$2:$T$7793,MATCH(Data!$A1363,Mapping!$B$3:$B$7793,0),MATCH(Data!$I$1,Mapping!$B$2:$T$2,0))</f>
        <v>Corporate</v>
      </c>
      <c r="J1363">
        <f>VLOOKUP($A1363,Mapping!$X$3:$Y$7793,2,0)</f>
        <v>48227</v>
      </c>
      <c r="K1363" t="str">
        <f>VLOOKUP($J1363,Mapping!$AB$3:$AC$475,2,0)</f>
        <v>Hackensack</v>
      </c>
      <c r="L1363" t="str">
        <f>VLOOKUP($K1363,Mapping!$AF$3:$AG$475,2,0)</f>
        <v>New Jersey</v>
      </c>
      <c r="M1363" t="str">
        <f>VLOOKUP($L1363,Mapping!$AI$3:$AJ$48,2,0)</f>
        <v>United States</v>
      </c>
      <c r="N1363" t="str">
        <f>VLOOKUP($L1363,Mapping!$AI$3:$AK$48,3,0)</f>
        <v>East</v>
      </c>
      <c r="O1363" t="str">
        <f>VLOOKUP(Table1[[#This Row],[Column1]],Mapping!$AM$8:$AN$11,2,0)</f>
        <v>Technology</v>
      </c>
      <c r="P1363" t="str">
        <f>VLOOKUP(Table1[[#This Row],[Column3]],Mapping!$AP$5:$AQ$22,2,0)</f>
        <v>Phones</v>
      </c>
      <c r="Q1363">
        <v>149.94999999999999</v>
      </c>
      <c r="R1363">
        <v>5</v>
      </c>
      <c r="S1363">
        <v>44.984999999999985</v>
      </c>
    </row>
    <row r="1364" spans="1:19" x14ac:dyDescent="0.35">
      <c r="A1364">
        <v>895</v>
      </c>
      <c r="B1364" t="s">
        <v>1128</v>
      </c>
      <c r="C1364" t="s">
        <v>1129</v>
      </c>
      <c r="D1364" t="str">
        <f>MID(Table1[[#This Row],[Product ID]],5,2)</f>
        <v>FU</v>
      </c>
      <c r="E1364" t="str">
        <f>LEFT(Table1[[#This Row],[Product ID]],3)</f>
        <v>FUR</v>
      </c>
      <c r="F1364" s="10" t="e">
        <f>VLOOKUP(Table1[[#This Row],[Order ID]],Mapping!H1364:J9155,3,0)</f>
        <v>#N/A</v>
      </c>
      <c r="G1364" s="10" t="e">
        <f>VLOOKUP(Table1[[#This Row],[Order ID]],Mapping!H1364:K9155,4,0)</f>
        <v>#N/A</v>
      </c>
      <c r="H1364" t="str">
        <f>INDEX(Mapping!$B$2:$T$7793,MATCH(Data!$A1364,Mapping!$B$3:$B$7793,0),MATCH(Data!$H$1,Mapping!$B$2:$T$2,0))</f>
        <v>Same Day</v>
      </c>
      <c r="I1364" t="str">
        <f>INDEX(Mapping!$B$2:$T$7793,MATCH(Data!$A1364,Mapping!$B$3:$B$7793,0),MATCH(Data!$I$1,Mapping!$B$2:$T$2,0))</f>
        <v>Consumer</v>
      </c>
      <c r="J1364">
        <f>VLOOKUP($A1364,Mapping!$X$3:$Y$7793,2,0)</f>
        <v>44221</v>
      </c>
      <c r="K1364" t="str">
        <f>VLOOKUP($J1364,Mapping!$AB$3:$AC$475,2,0)</f>
        <v>Niagara Falls</v>
      </c>
      <c r="L1364" t="str">
        <f>VLOOKUP($K1364,Mapping!$AF$3:$AG$475,2,0)</f>
        <v>New York</v>
      </c>
      <c r="M1364" t="str">
        <f>VLOOKUP($L1364,Mapping!$AI$3:$AJ$48,2,0)</f>
        <v>United States</v>
      </c>
      <c r="N1364" t="str">
        <f>VLOOKUP($L1364,Mapping!$AI$3:$AK$48,3,0)</f>
        <v>East</v>
      </c>
      <c r="O1364" t="str">
        <f>VLOOKUP(Table1[[#This Row],[Column1]],Mapping!$AM$8:$AN$11,2,0)</f>
        <v>Furniture</v>
      </c>
      <c r="P1364" t="str">
        <f>VLOOKUP(Table1[[#This Row],[Column3]],Mapping!$AP$5:$AQ$22,2,0)</f>
        <v>Furnishings</v>
      </c>
      <c r="Q1364">
        <v>8.3520000000000003</v>
      </c>
      <c r="R1364">
        <v>6</v>
      </c>
      <c r="S1364">
        <v>1.2527999999999997</v>
      </c>
    </row>
    <row r="1365" spans="1:19" x14ac:dyDescent="0.35">
      <c r="A1365">
        <v>4756</v>
      </c>
      <c r="B1365" t="s">
        <v>4055</v>
      </c>
      <c r="C1365" t="s">
        <v>249</v>
      </c>
      <c r="D1365" t="str">
        <f>MID(Table1[[#This Row],[Product ID]],5,2)</f>
        <v>FU</v>
      </c>
      <c r="E1365" t="str">
        <f>LEFT(Table1[[#This Row],[Product ID]],3)</f>
        <v>FUR</v>
      </c>
      <c r="F1365" s="10">
        <f>VLOOKUP(Table1[[#This Row],[Order ID]],Mapping!H1365:J9156,3,0)</f>
        <v>41257</v>
      </c>
      <c r="G1365" s="10">
        <f>VLOOKUP(Table1[[#This Row],[Order ID]],Mapping!H1365:K9156,4,0)</f>
        <v>41261</v>
      </c>
      <c r="H1365" t="str">
        <f>INDEX(Mapping!$B$2:$T$7793,MATCH(Data!$A1365,Mapping!$B$3:$B$7793,0),MATCH(Data!$H$1,Mapping!$B$2:$T$2,0))</f>
        <v>Standard Class</v>
      </c>
      <c r="I1365" t="str">
        <f>INDEX(Mapping!$B$2:$T$7793,MATCH(Data!$A1365,Mapping!$B$3:$B$7793,0),MATCH(Data!$I$1,Mapping!$B$2:$T$2,0))</f>
        <v>Consumer</v>
      </c>
      <c r="J1365">
        <f>VLOOKUP($A1365,Mapping!$X$3:$Y$7793,2,0)</f>
        <v>92627</v>
      </c>
      <c r="K1365" t="str">
        <f>VLOOKUP($J1365,Mapping!$AB$3:$AC$475,2,0)</f>
        <v>Sierra Vista</v>
      </c>
      <c r="L1365" t="str">
        <f>VLOOKUP($K1365,Mapping!$AF$3:$AG$475,2,0)</f>
        <v>Arizona</v>
      </c>
      <c r="M1365" t="str">
        <f>VLOOKUP($L1365,Mapping!$AI$3:$AJ$48,2,0)</f>
        <v>United States</v>
      </c>
      <c r="N1365" t="str">
        <f>VLOOKUP($L1365,Mapping!$AI$3:$AK$48,3,0)</f>
        <v>West</v>
      </c>
      <c r="O1365" t="str">
        <f>VLOOKUP(Table1[[#This Row],[Column1]],Mapping!$AM$8:$AN$11,2,0)</f>
        <v>Furniture</v>
      </c>
      <c r="P1365" t="str">
        <f>VLOOKUP(Table1[[#This Row],[Column3]],Mapping!$AP$5:$AQ$22,2,0)</f>
        <v>Furnishings</v>
      </c>
      <c r="Q1365">
        <v>29.22</v>
      </c>
      <c r="R1365">
        <v>3</v>
      </c>
      <c r="S1365">
        <v>12.856800000000002</v>
      </c>
    </row>
    <row r="1366" spans="1:19" x14ac:dyDescent="0.35">
      <c r="A1366">
        <v>1345</v>
      </c>
      <c r="B1366" t="s">
        <v>1592</v>
      </c>
      <c r="C1366" t="s">
        <v>1016</v>
      </c>
      <c r="D1366" t="str">
        <f>MID(Table1[[#This Row],[Product ID]],5,2)</f>
        <v>BI</v>
      </c>
      <c r="E1366" t="str">
        <f>LEFT(Table1[[#This Row],[Product ID]],3)</f>
        <v>OFF</v>
      </c>
      <c r="F1366" s="10" t="e">
        <f>VLOOKUP(Table1[[#This Row],[Order ID]],Mapping!H1366:J9157,3,0)</f>
        <v>#N/A</v>
      </c>
      <c r="G1366" s="10" t="e">
        <f>VLOOKUP(Table1[[#This Row],[Order ID]],Mapping!H1366:K9157,4,0)</f>
        <v>#N/A</v>
      </c>
      <c r="H1366" t="str">
        <f>INDEX(Mapping!$B$2:$T$7793,MATCH(Data!$A1366,Mapping!$B$3:$B$7793,0),MATCH(Data!$H$1,Mapping!$B$2:$T$2,0))</f>
        <v>Second Class</v>
      </c>
      <c r="I1366" t="str">
        <f>INDEX(Mapping!$B$2:$T$7793,MATCH(Data!$A1366,Mapping!$B$3:$B$7793,0),MATCH(Data!$I$1,Mapping!$B$2:$T$2,0))</f>
        <v>Consumer</v>
      </c>
      <c r="J1366">
        <f>VLOOKUP($A1366,Mapping!$X$3:$Y$7793,2,0)</f>
        <v>10035</v>
      </c>
      <c r="K1366" t="str">
        <f>VLOOKUP($J1366,Mapping!$AB$3:$AC$475,2,0)</f>
        <v>Grand Prairie</v>
      </c>
      <c r="L1366" t="str">
        <f>VLOOKUP($K1366,Mapping!$AF$3:$AG$475,2,0)</f>
        <v>Texas</v>
      </c>
      <c r="M1366" t="str">
        <f>VLOOKUP($L1366,Mapping!$AI$3:$AJ$48,2,0)</f>
        <v>United States</v>
      </c>
      <c r="N1366" t="str">
        <f>VLOOKUP($L1366,Mapping!$AI$3:$AK$48,3,0)</f>
        <v>Central</v>
      </c>
      <c r="O1366" t="str">
        <f>VLOOKUP(Table1[[#This Row],[Column1]],Mapping!$AM$8:$AN$11,2,0)</f>
        <v>Office Supplies</v>
      </c>
      <c r="P1366" t="str">
        <f>VLOOKUP(Table1[[#This Row],[Column3]],Mapping!$AP$5:$AQ$22,2,0)</f>
        <v>Binders</v>
      </c>
      <c r="Q1366">
        <v>11.808</v>
      </c>
      <c r="R1366">
        <v>2</v>
      </c>
      <c r="S1366">
        <v>4.2804000000000002</v>
      </c>
    </row>
    <row r="1367" spans="1:19" x14ac:dyDescent="0.35">
      <c r="A1367">
        <v>1346</v>
      </c>
      <c r="B1367" t="s">
        <v>1592</v>
      </c>
      <c r="C1367" t="s">
        <v>563</v>
      </c>
      <c r="D1367" t="str">
        <f>MID(Table1[[#This Row],[Product ID]],5,2)</f>
        <v>CH</v>
      </c>
      <c r="E1367" t="str">
        <f>LEFT(Table1[[#This Row],[Product ID]],3)</f>
        <v>FUR</v>
      </c>
      <c r="F1367" s="10" t="e">
        <f>VLOOKUP(Table1[[#This Row],[Order ID]],Mapping!H1367:J9158,3,0)</f>
        <v>#N/A</v>
      </c>
      <c r="G1367" s="10" t="e">
        <f>VLOOKUP(Table1[[#This Row],[Order ID]],Mapping!H1367:K9158,4,0)</f>
        <v>#N/A</v>
      </c>
      <c r="H1367" t="str">
        <f>INDEX(Mapping!$B$2:$T$7793,MATCH(Data!$A1367,Mapping!$B$3:$B$7793,0),MATCH(Data!$H$1,Mapping!$B$2:$T$2,0))</f>
        <v>Second Class</v>
      </c>
      <c r="I1367" t="str">
        <f>INDEX(Mapping!$B$2:$T$7793,MATCH(Data!$A1367,Mapping!$B$3:$B$7793,0),MATCH(Data!$I$1,Mapping!$B$2:$T$2,0))</f>
        <v>Consumer</v>
      </c>
      <c r="J1367">
        <f>VLOOKUP($A1367,Mapping!$X$3:$Y$7793,2,0)</f>
        <v>10035</v>
      </c>
      <c r="K1367" t="str">
        <f>VLOOKUP($J1367,Mapping!$AB$3:$AC$475,2,0)</f>
        <v>Grand Prairie</v>
      </c>
      <c r="L1367" t="str">
        <f>VLOOKUP($K1367,Mapping!$AF$3:$AG$475,2,0)</f>
        <v>Texas</v>
      </c>
      <c r="M1367" t="str">
        <f>VLOOKUP($L1367,Mapping!$AI$3:$AJ$48,2,0)</f>
        <v>United States</v>
      </c>
      <c r="N1367" t="str">
        <f>VLOOKUP($L1367,Mapping!$AI$3:$AK$48,3,0)</f>
        <v>Central</v>
      </c>
      <c r="O1367" t="str">
        <f>VLOOKUP(Table1[[#This Row],[Column1]],Mapping!$AM$8:$AN$11,2,0)</f>
        <v>Furniture</v>
      </c>
      <c r="P1367" t="str">
        <f>VLOOKUP(Table1[[#This Row],[Column3]],Mapping!$AP$5:$AQ$22,2,0)</f>
        <v>Chairs</v>
      </c>
      <c r="Q1367">
        <v>1931.04</v>
      </c>
      <c r="R1367">
        <v>9</v>
      </c>
      <c r="S1367">
        <v>321.83999999999992</v>
      </c>
    </row>
    <row r="1368" spans="1:19" x14ac:dyDescent="0.35">
      <c r="A1368">
        <v>1598</v>
      </c>
      <c r="B1368" t="s">
        <v>1830</v>
      </c>
      <c r="C1368" t="s">
        <v>1831</v>
      </c>
      <c r="D1368" t="str">
        <f>MID(Table1[[#This Row],[Product ID]],5,2)</f>
        <v>BO</v>
      </c>
      <c r="E1368" t="str">
        <f>LEFT(Table1[[#This Row],[Product ID]],3)</f>
        <v>FUR</v>
      </c>
      <c r="F1368" s="10">
        <f>VLOOKUP(Table1[[#This Row],[Order ID]],Mapping!H1368:J9159,3,0)</f>
        <v>40981</v>
      </c>
      <c r="G1368" s="10">
        <f>VLOOKUP(Table1[[#This Row],[Order ID]],Mapping!H1368:K9159,4,0)</f>
        <v>40983</v>
      </c>
      <c r="H1368" t="str">
        <f>INDEX(Mapping!$B$2:$T$7793,MATCH(Data!$A1368,Mapping!$B$3:$B$7793,0),MATCH(Data!$H$1,Mapping!$B$2:$T$2,0))</f>
        <v>Second Class</v>
      </c>
      <c r="I1368" t="str">
        <f>INDEX(Mapping!$B$2:$T$7793,MATCH(Data!$A1368,Mapping!$B$3:$B$7793,0),MATCH(Data!$I$1,Mapping!$B$2:$T$2,0))</f>
        <v>Consumer</v>
      </c>
      <c r="J1368">
        <f>VLOOKUP($A1368,Mapping!$X$3:$Y$7793,2,0)</f>
        <v>98103</v>
      </c>
      <c r="K1368" t="str">
        <f>VLOOKUP($J1368,Mapping!$AB$3:$AC$475,2,0)</f>
        <v>Fort Worth</v>
      </c>
      <c r="L1368" t="str">
        <f>VLOOKUP($K1368,Mapping!$AF$3:$AG$475,2,0)</f>
        <v>Texas</v>
      </c>
      <c r="M1368" t="str">
        <f>VLOOKUP($L1368,Mapping!$AI$3:$AJ$48,2,0)</f>
        <v>United States</v>
      </c>
      <c r="N1368" t="str">
        <f>VLOOKUP($L1368,Mapping!$AI$3:$AK$48,3,0)</f>
        <v>Central</v>
      </c>
      <c r="O1368" t="str">
        <f>VLOOKUP(Table1[[#This Row],[Column1]],Mapping!$AM$8:$AN$11,2,0)</f>
        <v>Furniture</v>
      </c>
      <c r="P1368" t="str">
        <f>VLOOKUP(Table1[[#This Row],[Column3]],Mapping!$AP$5:$AQ$22,2,0)</f>
        <v>Bookcases</v>
      </c>
      <c r="Q1368">
        <v>141.96</v>
      </c>
      <c r="R1368">
        <v>2</v>
      </c>
      <c r="S1368">
        <v>39.748800000000003</v>
      </c>
    </row>
    <row r="1369" spans="1:19" x14ac:dyDescent="0.35">
      <c r="A1369">
        <v>2414</v>
      </c>
      <c r="B1369" t="s">
        <v>2523</v>
      </c>
      <c r="C1369" t="s">
        <v>403</v>
      </c>
      <c r="D1369" t="str">
        <f>MID(Table1[[#This Row],[Product ID]],5,2)</f>
        <v>AP</v>
      </c>
      <c r="E1369" t="str">
        <f>LEFT(Table1[[#This Row],[Product ID]],3)</f>
        <v>OFF</v>
      </c>
      <c r="F1369" s="10">
        <f>VLOOKUP(Table1[[#This Row],[Order ID]],Mapping!H1369:J9160,3,0)</f>
        <v>41144</v>
      </c>
      <c r="G1369" s="10">
        <f>VLOOKUP(Table1[[#This Row],[Order ID]],Mapping!H1369:K9160,4,0)</f>
        <v>41144</v>
      </c>
      <c r="H1369" t="str">
        <f>INDEX(Mapping!$B$2:$T$7793,MATCH(Data!$A1369,Mapping!$B$3:$B$7793,0),MATCH(Data!$H$1,Mapping!$B$2:$T$2,0))</f>
        <v>Same Day</v>
      </c>
      <c r="I1369" t="str">
        <f>INDEX(Mapping!$B$2:$T$7793,MATCH(Data!$A1369,Mapping!$B$3:$B$7793,0),MATCH(Data!$I$1,Mapping!$B$2:$T$2,0))</f>
        <v>Consumer</v>
      </c>
      <c r="J1369">
        <f>VLOOKUP($A1369,Mapping!$X$3:$Y$7793,2,0)</f>
        <v>60440</v>
      </c>
      <c r="K1369" t="str">
        <f>VLOOKUP($J1369,Mapping!$AB$3:$AC$475,2,0)</f>
        <v>Altoona</v>
      </c>
      <c r="L1369" t="str">
        <f>VLOOKUP($K1369,Mapping!$AF$3:$AG$475,2,0)</f>
        <v>Pennsylvania</v>
      </c>
      <c r="M1369" t="str">
        <f>VLOOKUP($L1369,Mapping!$AI$3:$AJ$48,2,0)</f>
        <v>United States</v>
      </c>
      <c r="N1369" t="str">
        <f>VLOOKUP($L1369,Mapping!$AI$3:$AK$48,3,0)</f>
        <v>East</v>
      </c>
      <c r="O1369" t="str">
        <f>VLOOKUP(Table1[[#This Row],[Column1]],Mapping!$AM$8:$AN$11,2,0)</f>
        <v>Office Supplies</v>
      </c>
      <c r="P1369" t="str">
        <f>VLOOKUP(Table1[[#This Row],[Column3]],Mapping!$AP$5:$AQ$22,2,0)</f>
        <v>Appliances</v>
      </c>
      <c r="Q1369">
        <v>5.7679999999999989</v>
      </c>
      <c r="R1369">
        <v>2</v>
      </c>
      <c r="S1369">
        <v>-13.554800000000004</v>
      </c>
    </row>
    <row r="1370" spans="1:19" x14ac:dyDescent="0.35">
      <c r="A1370">
        <v>2413</v>
      </c>
      <c r="B1370" t="s">
        <v>2523</v>
      </c>
      <c r="C1370" t="s">
        <v>1400</v>
      </c>
      <c r="D1370" t="str">
        <f>MID(Table1[[#This Row],[Product ID]],5,2)</f>
        <v>FA</v>
      </c>
      <c r="E1370" t="str">
        <f>LEFT(Table1[[#This Row],[Product ID]],3)</f>
        <v>OFF</v>
      </c>
      <c r="F1370" s="10">
        <f>VLOOKUP(Table1[[#This Row],[Order ID]],Mapping!H1370:J9161,3,0)</f>
        <v>41144</v>
      </c>
      <c r="G1370" s="10">
        <f>VLOOKUP(Table1[[#This Row],[Order ID]],Mapping!H1370:K9161,4,0)</f>
        <v>41144</v>
      </c>
      <c r="H1370" t="str">
        <f>INDEX(Mapping!$B$2:$T$7793,MATCH(Data!$A1370,Mapping!$B$3:$B$7793,0),MATCH(Data!$H$1,Mapping!$B$2:$T$2,0))</f>
        <v>Same Day</v>
      </c>
      <c r="I1370" t="str">
        <f>INDEX(Mapping!$B$2:$T$7793,MATCH(Data!$A1370,Mapping!$B$3:$B$7793,0),MATCH(Data!$I$1,Mapping!$B$2:$T$2,0))</f>
        <v>Consumer</v>
      </c>
      <c r="J1370">
        <f>VLOOKUP($A1370,Mapping!$X$3:$Y$7793,2,0)</f>
        <v>60440</v>
      </c>
      <c r="K1370" t="str">
        <f>VLOOKUP($J1370,Mapping!$AB$3:$AC$475,2,0)</f>
        <v>Altoona</v>
      </c>
      <c r="L1370" t="str">
        <f>VLOOKUP($K1370,Mapping!$AF$3:$AG$475,2,0)</f>
        <v>Pennsylvania</v>
      </c>
      <c r="M1370" t="str">
        <f>VLOOKUP($L1370,Mapping!$AI$3:$AJ$48,2,0)</f>
        <v>United States</v>
      </c>
      <c r="N1370" t="str">
        <f>VLOOKUP($L1370,Mapping!$AI$3:$AK$48,3,0)</f>
        <v>East</v>
      </c>
      <c r="O1370" t="str">
        <f>VLOOKUP(Table1[[#This Row],[Column1]],Mapping!$AM$8:$AN$11,2,0)</f>
        <v>Office Supplies</v>
      </c>
      <c r="P1370" t="str">
        <f>VLOOKUP(Table1[[#This Row],[Column3]],Mapping!$AP$5:$AQ$22,2,0)</f>
        <v>Fasteners</v>
      </c>
      <c r="Q1370">
        <v>12.032</v>
      </c>
      <c r="R1370">
        <v>8</v>
      </c>
      <c r="S1370">
        <v>2.2559999999999993</v>
      </c>
    </row>
    <row r="1371" spans="1:19" x14ac:dyDescent="0.35">
      <c r="A1371">
        <v>2412</v>
      </c>
      <c r="B1371" t="s">
        <v>2523</v>
      </c>
      <c r="C1371" t="s">
        <v>1693</v>
      </c>
      <c r="D1371" t="str">
        <f>MID(Table1[[#This Row],[Product ID]],5,2)</f>
        <v>PA</v>
      </c>
      <c r="E1371" t="str">
        <f>LEFT(Table1[[#This Row],[Product ID]],3)</f>
        <v>OFF</v>
      </c>
      <c r="F1371" s="10">
        <f>VLOOKUP(Table1[[#This Row],[Order ID]],Mapping!H1371:J9162,3,0)</f>
        <v>41144</v>
      </c>
      <c r="G1371" s="10">
        <f>VLOOKUP(Table1[[#This Row],[Order ID]],Mapping!H1371:K9162,4,0)</f>
        <v>41144</v>
      </c>
      <c r="H1371" t="str">
        <f>INDEX(Mapping!$B$2:$T$7793,MATCH(Data!$A1371,Mapping!$B$3:$B$7793,0),MATCH(Data!$H$1,Mapping!$B$2:$T$2,0))</f>
        <v>Same Day</v>
      </c>
      <c r="I1371" t="str">
        <f>INDEX(Mapping!$B$2:$T$7793,MATCH(Data!$A1371,Mapping!$B$3:$B$7793,0),MATCH(Data!$I$1,Mapping!$B$2:$T$2,0))</f>
        <v>Consumer</v>
      </c>
      <c r="J1371">
        <f>VLOOKUP($A1371,Mapping!$X$3:$Y$7793,2,0)</f>
        <v>60440</v>
      </c>
      <c r="K1371" t="str">
        <f>VLOOKUP($J1371,Mapping!$AB$3:$AC$475,2,0)</f>
        <v>Altoona</v>
      </c>
      <c r="L1371" t="str">
        <f>VLOOKUP($K1371,Mapping!$AF$3:$AG$475,2,0)</f>
        <v>Pennsylvania</v>
      </c>
      <c r="M1371" t="str">
        <f>VLOOKUP($L1371,Mapping!$AI$3:$AJ$48,2,0)</f>
        <v>United States</v>
      </c>
      <c r="N1371" t="str">
        <f>VLOOKUP($L1371,Mapping!$AI$3:$AK$48,3,0)</f>
        <v>East</v>
      </c>
      <c r="O1371" t="str">
        <f>VLOOKUP(Table1[[#This Row],[Column1]],Mapping!$AM$8:$AN$11,2,0)</f>
        <v>Office Supplies</v>
      </c>
      <c r="P1371" t="str">
        <f>VLOOKUP(Table1[[#This Row],[Column3]],Mapping!$AP$5:$AQ$22,2,0)</f>
        <v>Paper</v>
      </c>
      <c r="Q1371">
        <v>10.368000000000002</v>
      </c>
      <c r="R1371">
        <v>2</v>
      </c>
      <c r="S1371">
        <v>3.6288</v>
      </c>
    </row>
    <row r="1372" spans="1:19" x14ac:dyDescent="0.35">
      <c r="A1372">
        <v>2411</v>
      </c>
      <c r="B1372" t="s">
        <v>2523</v>
      </c>
      <c r="C1372" t="s">
        <v>695</v>
      </c>
      <c r="D1372" t="str">
        <f>MID(Table1[[#This Row],[Product ID]],5,2)</f>
        <v>SU</v>
      </c>
      <c r="E1372" t="str">
        <f>LEFT(Table1[[#This Row],[Product ID]],3)</f>
        <v>OFF</v>
      </c>
      <c r="F1372" s="10">
        <f>VLOOKUP(Table1[[#This Row],[Order ID]],Mapping!H1372:J9163,3,0)</f>
        <v>41144</v>
      </c>
      <c r="G1372" s="10">
        <f>VLOOKUP(Table1[[#This Row],[Order ID]],Mapping!H1372:K9163,4,0)</f>
        <v>41144</v>
      </c>
      <c r="H1372" t="str">
        <f>INDEX(Mapping!$B$2:$T$7793,MATCH(Data!$A1372,Mapping!$B$3:$B$7793,0),MATCH(Data!$H$1,Mapping!$B$2:$T$2,0))</f>
        <v>Standard Class</v>
      </c>
      <c r="I1372" t="str">
        <f>INDEX(Mapping!$B$2:$T$7793,MATCH(Data!$A1372,Mapping!$B$3:$B$7793,0),MATCH(Data!$I$1,Mapping!$B$2:$T$2,0))</f>
        <v>Consumer</v>
      </c>
      <c r="J1372">
        <f>VLOOKUP($A1372,Mapping!$X$3:$Y$7793,2,0)</f>
        <v>60440</v>
      </c>
      <c r="K1372" t="str">
        <f>VLOOKUP($J1372,Mapping!$AB$3:$AC$475,2,0)</f>
        <v>Altoona</v>
      </c>
      <c r="L1372" t="str">
        <f>VLOOKUP($K1372,Mapping!$AF$3:$AG$475,2,0)</f>
        <v>Pennsylvania</v>
      </c>
      <c r="M1372" t="str">
        <f>VLOOKUP($L1372,Mapping!$AI$3:$AJ$48,2,0)</f>
        <v>United States</v>
      </c>
      <c r="N1372" t="str">
        <f>VLOOKUP($L1372,Mapping!$AI$3:$AK$48,3,0)</f>
        <v>East</v>
      </c>
      <c r="O1372" t="str">
        <f>VLOOKUP(Table1[[#This Row],[Column1]],Mapping!$AM$8:$AN$11,2,0)</f>
        <v>Office Supplies</v>
      </c>
      <c r="P1372" t="str">
        <f>VLOOKUP(Table1[[#This Row],[Column3]],Mapping!$AP$5:$AQ$22,2,0)</f>
        <v>Supplies</v>
      </c>
      <c r="Q1372">
        <v>31.680000000000003</v>
      </c>
      <c r="R1372">
        <v>4</v>
      </c>
      <c r="S1372">
        <v>2.7719999999999994</v>
      </c>
    </row>
    <row r="1373" spans="1:19" x14ac:dyDescent="0.35">
      <c r="A1373">
        <v>5061</v>
      </c>
      <c r="B1373" t="s">
        <v>4233</v>
      </c>
      <c r="C1373" t="s">
        <v>3825</v>
      </c>
      <c r="D1373" t="str">
        <f>MID(Table1[[#This Row],[Product ID]],5,2)</f>
        <v>ST</v>
      </c>
      <c r="E1373" t="str">
        <f>LEFT(Table1[[#This Row],[Product ID]],3)</f>
        <v>OFF</v>
      </c>
      <c r="F1373" s="10">
        <f>VLOOKUP(Table1[[#This Row],[Order ID]],Mapping!H1373:J9164,3,0)</f>
        <v>41226</v>
      </c>
      <c r="G1373" s="10">
        <f>VLOOKUP(Table1[[#This Row],[Order ID]],Mapping!H1373:K9164,4,0)</f>
        <v>41230</v>
      </c>
      <c r="H1373" t="str">
        <f>INDEX(Mapping!$B$2:$T$7793,MATCH(Data!$A1373,Mapping!$B$3:$B$7793,0),MATCH(Data!$H$1,Mapping!$B$2:$T$2,0))</f>
        <v>First Class</v>
      </c>
      <c r="I1373" t="str">
        <f>INDEX(Mapping!$B$2:$T$7793,MATCH(Data!$A1373,Mapping!$B$3:$B$7793,0),MATCH(Data!$I$1,Mapping!$B$2:$T$2,0))</f>
        <v>Corporate</v>
      </c>
      <c r="J1373">
        <f>VLOOKUP($A1373,Mapping!$X$3:$Y$7793,2,0)</f>
        <v>37087</v>
      </c>
      <c r="K1373" t="str">
        <f>VLOOKUP($J1373,Mapping!$AB$3:$AC$475,2,0)</f>
        <v>Modesto</v>
      </c>
      <c r="L1373" t="str">
        <f>VLOOKUP($K1373,Mapping!$AF$3:$AG$475,2,0)</f>
        <v>California</v>
      </c>
      <c r="M1373" t="str">
        <f>VLOOKUP($L1373,Mapping!$AI$3:$AJ$48,2,0)</f>
        <v>United States</v>
      </c>
      <c r="N1373" t="str">
        <f>VLOOKUP($L1373,Mapping!$AI$3:$AK$48,3,0)</f>
        <v>West</v>
      </c>
      <c r="O1373" t="str">
        <f>VLOOKUP(Table1[[#This Row],[Column1]],Mapping!$AM$8:$AN$11,2,0)</f>
        <v>Office Supplies</v>
      </c>
      <c r="P1373" t="str">
        <f>VLOOKUP(Table1[[#This Row],[Column3]],Mapping!$AP$5:$AQ$22,2,0)</f>
        <v>Storage</v>
      </c>
      <c r="Q1373">
        <v>84.960000000000008</v>
      </c>
      <c r="R1373">
        <v>6</v>
      </c>
      <c r="S1373">
        <v>6.3719999999999999</v>
      </c>
    </row>
    <row r="1374" spans="1:19" x14ac:dyDescent="0.35">
      <c r="A1374">
        <v>6413</v>
      </c>
      <c r="B1374" t="s">
        <v>4985</v>
      </c>
      <c r="C1374" t="s">
        <v>3474</v>
      </c>
      <c r="D1374" t="str">
        <f>MID(Table1[[#This Row],[Product ID]],5,2)</f>
        <v>CH</v>
      </c>
      <c r="E1374" t="str">
        <f>LEFT(Table1[[#This Row],[Product ID]],3)</f>
        <v>FUR</v>
      </c>
      <c r="F1374" s="10">
        <f>VLOOKUP(Table1[[#This Row],[Order ID]],Mapping!H1374:J9165,3,0)</f>
        <v>41221</v>
      </c>
      <c r="G1374" s="10">
        <f>VLOOKUP(Table1[[#This Row],[Order ID]],Mapping!H1374:K9165,4,0)</f>
        <v>41221</v>
      </c>
      <c r="H1374" t="str">
        <f>INDEX(Mapping!$B$2:$T$7793,MATCH(Data!$A1374,Mapping!$B$3:$B$7793,0),MATCH(Data!$H$1,Mapping!$B$2:$T$2,0))</f>
        <v>Same Day</v>
      </c>
      <c r="I1374" t="str">
        <f>INDEX(Mapping!$B$2:$T$7793,MATCH(Data!$A1374,Mapping!$B$3:$B$7793,0),MATCH(Data!$I$1,Mapping!$B$2:$T$2,0))</f>
        <v>Corporate</v>
      </c>
      <c r="J1374">
        <f>VLOOKUP($A1374,Mapping!$X$3:$Y$7793,2,0)</f>
        <v>10024</v>
      </c>
      <c r="K1374" t="str">
        <f>VLOOKUP($J1374,Mapping!$AB$3:$AC$475,2,0)</f>
        <v>Memphis</v>
      </c>
      <c r="L1374" t="str">
        <f>VLOOKUP($K1374,Mapping!$AF$3:$AG$475,2,0)</f>
        <v>Tennessee</v>
      </c>
      <c r="M1374" t="str">
        <f>VLOOKUP($L1374,Mapping!$AI$3:$AJ$48,2,0)</f>
        <v>United States</v>
      </c>
      <c r="N1374" t="str">
        <f>VLOOKUP($L1374,Mapping!$AI$3:$AK$48,3,0)</f>
        <v>South</v>
      </c>
      <c r="O1374" t="str">
        <f>VLOOKUP(Table1[[#This Row],[Column1]],Mapping!$AM$8:$AN$11,2,0)</f>
        <v>Furniture</v>
      </c>
      <c r="P1374" t="str">
        <f>VLOOKUP(Table1[[#This Row],[Column3]],Mapping!$AP$5:$AQ$22,2,0)</f>
        <v>Chairs</v>
      </c>
      <c r="Q1374">
        <v>577.76400000000001</v>
      </c>
      <c r="R1374">
        <v>2</v>
      </c>
      <c r="S1374">
        <v>115.5528</v>
      </c>
    </row>
    <row r="1375" spans="1:19" x14ac:dyDescent="0.35">
      <c r="A1375">
        <v>6410</v>
      </c>
      <c r="B1375" t="s">
        <v>4985</v>
      </c>
      <c r="C1375" t="s">
        <v>1219</v>
      </c>
      <c r="D1375" t="str">
        <f>MID(Table1[[#This Row],[Product ID]],5,2)</f>
        <v>PH</v>
      </c>
      <c r="E1375" t="str">
        <f>LEFT(Table1[[#This Row],[Product ID]],3)</f>
        <v>TEC</v>
      </c>
      <c r="F1375" s="10">
        <f>VLOOKUP(Table1[[#This Row],[Order ID]],Mapping!H1375:J9166,3,0)</f>
        <v>41221</v>
      </c>
      <c r="G1375" s="10">
        <f>VLOOKUP(Table1[[#This Row],[Order ID]],Mapping!H1375:K9166,4,0)</f>
        <v>41221</v>
      </c>
      <c r="H1375" t="str">
        <f>INDEX(Mapping!$B$2:$T$7793,MATCH(Data!$A1375,Mapping!$B$3:$B$7793,0),MATCH(Data!$H$1,Mapping!$B$2:$T$2,0))</f>
        <v>Same Day</v>
      </c>
      <c r="I1375" t="str">
        <f>INDEX(Mapping!$B$2:$T$7793,MATCH(Data!$A1375,Mapping!$B$3:$B$7793,0),MATCH(Data!$I$1,Mapping!$B$2:$T$2,0))</f>
        <v>Corporate</v>
      </c>
      <c r="J1375">
        <f>VLOOKUP($A1375,Mapping!$X$3:$Y$7793,2,0)</f>
        <v>10024</v>
      </c>
      <c r="K1375" t="str">
        <f>VLOOKUP($J1375,Mapping!$AB$3:$AC$475,2,0)</f>
        <v>Memphis</v>
      </c>
      <c r="L1375" t="str">
        <f>VLOOKUP($K1375,Mapping!$AF$3:$AG$475,2,0)</f>
        <v>Tennessee</v>
      </c>
      <c r="M1375" t="str">
        <f>VLOOKUP($L1375,Mapping!$AI$3:$AJ$48,2,0)</f>
        <v>United States</v>
      </c>
      <c r="N1375" t="str">
        <f>VLOOKUP($L1375,Mapping!$AI$3:$AK$48,3,0)</f>
        <v>South</v>
      </c>
      <c r="O1375" t="str">
        <f>VLOOKUP(Table1[[#This Row],[Column1]],Mapping!$AM$8:$AN$11,2,0)</f>
        <v>Technology</v>
      </c>
      <c r="P1375" t="str">
        <f>VLOOKUP(Table1[[#This Row],[Column3]],Mapping!$AP$5:$AQ$22,2,0)</f>
        <v>Phones</v>
      </c>
      <c r="Q1375">
        <v>549.98</v>
      </c>
      <c r="R1375">
        <v>2</v>
      </c>
      <c r="S1375">
        <v>142.9948</v>
      </c>
    </row>
    <row r="1376" spans="1:19" x14ac:dyDescent="0.35">
      <c r="A1376">
        <v>6409</v>
      </c>
      <c r="B1376" t="s">
        <v>4985</v>
      </c>
      <c r="C1376" t="s">
        <v>4986</v>
      </c>
      <c r="D1376" t="str">
        <f>MID(Table1[[#This Row],[Product ID]],5,2)</f>
        <v>ST</v>
      </c>
      <c r="E1376" t="str">
        <f>LEFT(Table1[[#This Row],[Product ID]],3)</f>
        <v>OFF</v>
      </c>
      <c r="F1376" s="10">
        <f>VLOOKUP(Table1[[#This Row],[Order ID]],Mapping!H1376:J9167,3,0)</f>
        <v>41221</v>
      </c>
      <c r="G1376" s="10">
        <f>VLOOKUP(Table1[[#This Row],[Order ID]],Mapping!H1376:K9167,4,0)</f>
        <v>41221</v>
      </c>
      <c r="H1376" t="str">
        <f>INDEX(Mapping!$B$2:$T$7793,MATCH(Data!$A1376,Mapping!$B$3:$B$7793,0),MATCH(Data!$H$1,Mapping!$B$2:$T$2,0))</f>
        <v>Standard Class</v>
      </c>
      <c r="I1376" t="str">
        <f>INDEX(Mapping!$B$2:$T$7793,MATCH(Data!$A1376,Mapping!$B$3:$B$7793,0),MATCH(Data!$I$1,Mapping!$B$2:$T$2,0))</f>
        <v>Consumer</v>
      </c>
      <c r="J1376">
        <f>VLOOKUP($A1376,Mapping!$X$3:$Y$7793,2,0)</f>
        <v>10024</v>
      </c>
      <c r="K1376" t="str">
        <f>VLOOKUP($J1376,Mapping!$AB$3:$AC$475,2,0)</f>
        <v>Memphis</v>
      </c>
      <c r="L1376" t="str">
        <f>VLOOKUP($K1376,Mapping!$AF$3:$AG$475,2,0)</f>
        <v>Tennessee</v>
      </c>
      <c r="M1376" t="str">
        <f>VLOOKUP($L1376,Mapping!$AI$3:$AJ$48,2,0)</f>
        <v>United States</v>
      </c>
      <c r="N1376" t="str">
        <f>VLOOKUP($L1376,Mapping!$AI$3:$AK$48,3,0)</f>
        <v>South</v>
      </c>
      <c r="O1376" t="str">
        <f>VLOOKUP(Table1[[#This Row],[Column1]],Mapping!$AM$8:$AN$11,2,0)</f>
        <v>Office Supplies</v>
      </c>
      <c r="P1376" t="str">
        <f>VLOOKUP(Table1[[#This Row],[Column3]],Mapping!$AP$5:$AQ$22,2,0)</f>
        <v>Storage</v>
      </c>
      <c r="Q1376">
        <v>67.150000000000006</v>
      </c>
      <c r="R1376">
        <v>5</v>
      </c>
      <c r="S1376">
        <v>16.787500000000001</v>
      </c>
    </row>
    <row r="1377" spans="1:19" x14ac:dyDescent="0.35">
      <c r="A1377">
        <v>4899</v>
      </c>
      <c r="B1377" t="s">
        <v>4142</v>
      </c>
      <c r="C1377" t="s">
        <v>606</v>
      </c>
      <c r="D1377" t="str">
        <f>MID(Table1[[#This Row],[Product ID]],5,2)</f>
        <v>PH</v>
      </c>
      <c r="E1377" t="str">
        <f>LEFT(Table1[[#This Row],[Product ID]],3)</f>
        <v>TEC</v>
      </c>
      <c r="F1377" s="10">
        <f>VLOOKUP(Table1[[#This Row],[Order ID]],Mapping!H1377:J9168,3,0)</f>
        <v>41183</v>
      </c>
      <c r="G1377" s="10">
        <f>VLOOKUP(Table1[[#This Row],[Order ID]],Mapping!H1377:K9168,4,0)</f>
        <v>41186</v>
      </c>
      <c r="H1377" t="str">
        <f>INDEX(Mapping!$B$2:$T$7793,MATCH(Data!$A1377,Mapping!$B$3:$B$7793,0),MATCH(Data!$H$1,Mapping!$B$2:$T$2,0))</f>
        <v>Standard Class</v>
      </c>
      <c r="I1377" t="str">
        <f>INDEX(Mapping!$B$2:$T$7793,MATCH(Data!$A1377,Mapping!$B$3:$B$7793,0),MATCH(Data!$I$1,Mapping!$B$2:$T$2,0))</f>
        <v>Consumer</v>
      </c>
      <c r="J1377">
        <f>VLOOKUP($A1377,Mapping!$X$3:$Y$7793,2,0)</f>
        <v>2138</v>
      </c>
      <c r="K1377" t="str">
        <f>VLOOKUP($J1377,Mapping!$AB$3:$AC$475,2,0)</f>
        <v>Clifton</v>
      </c>
      <c r="L1377" t="str">
        <f>VLOOKUP($K1377,Mapping!$AF$3:$AG$475,2,0)</f>
        <v>New Jersey</v>
      </c>
      <c r="M1377" t="str">
        <f>VLOOKUP($L1377,Mapping!$AI$3:$AJ$48,2,0)</f>
        <v>United States</v>
      </c>
      <c r="N1377" t="str">
        <f>VLOOKUP($L1377,Mapping!$AI$3:$AK$48,3,0)</f>
        <v>East</v>
      </c>
      <c r="O1377" t="str">
        <f>VLOOKUP(Table1[[#This Row],[Column1]],Mapping!$AM$8:$AN$11,2,0)</f>
        <v>Technology</v>
      </c>
      <c r="P1377" t="str">
        <f>VLOOKUP(Table1[[#This Row],[Column3]],Mapping!$AP$5:$AQ$22,2,0)</f>
        <v>Phones</v>
      </c>
      <c r="Q1377">
        <v>311.98</v>
      </c>
      <c r="R1377">
        <v>2</v>
      </c>
      <c r="S1377">
        <v>93.593999999999994</v>
      </c>
    </row>
    <row r="1378" spans="1:19" x14ac:dyDescent="0.35">
      <c r="A1378">
        <v>6880</v>
      </c>
      <c r="B1378" t="s">
        <v>5257</v>
      </c>
      <c r="C1378" t="s">
        <v>1773</v>
      </c>
      <c r="D1378" t="str">
        <f>MID(Table1[[#This Row],[Product ID]],5,2)</f>
        <v>LA</v>
      </c>
      <c r="E1378" t="str">
        <f>LEFT(Table1[[#This Row],[Product ID]],3)</f>
        <v>OFF</v>
      </c>
      <c r="F1378" s="10">
        <f>VLOOKUP(Table1[[#This Row],[Order ID]],Mapping!H1378:J9169,3,0)</f>
        <v>41262</v>
      </c>
      <c r="G1378" s="10">
        <f>VLOOKUP(Table1[[#This Row],[Order ID]],Mapping!H1378:K9169,4,0)</f>
        <v>41265</v>
      </c>
      <c r="H1378" t="str">
        <f>INDEX(Mapping!$B$2:$T$7793,MATCH(Data!$A1378,Mapping!$B$3:$B$7793,0),MATCH(Data!$H$1,Mapping!$B$2:$T$2,0))</f>
        <v>Second Class</v>
      </c>
      <c r="I1378" t="str">
        <f>INDEX(Mapping!$B$2:$T$7793,MATCH(Data!$A1378,Mapping!$B$3:$B$7793,0),MATCH(Data!$I$1,Mapping!$B$2:$T$2,0))</f>
        <v>Consumer</v>
      </c>
      <c r="J1378">
        <f>VLOOKUP($A1378,Mapping!$X$3:$Y$7793,2,0)</f>
        <v>19134</v>
      </c>
      <c r="K1378" t="str">
        <f>VLOOKUP($J1378,Mapping!$AB$3:$AC$475,2,0)</f>
        <v>Detroit</v>
      </c>
      <c r="L1378" t="str">
        <f>VLOOKUP($K1378,Mapping!$AF$3:$AG$475,2,0)</f>
        <v>Michigan</v>
      </c>
      <c r="M1378" t="str">
        <f>VLOOKUP($L1378,Mapping!$AI$3:$AJ$48,2,0)</f>
        <v>United States</v>
      </c>
      <c r="N1378" t="str">
        <f>VLOOKUP($L1378,Mapping!$AI$3:$AK$48,3,0)</f>
        <v>Central</v>
      </c>
      <c r="O1378" t="str">
        <f>VLOOKUP(Table1[[#This Row],[Column1]],Mapping!$AM$8:$AN$11,2,0)</f>
        <v>Office Supplies</v>
      </c>
      <c r="P1378" t="str">
        <f>VLOOKUP(Table1[[#This Row],[Column3]],Mapping!$AP$5:$AQ$22,2,0)</f>
        <v>Labels</v>
      </c>
      <c r="Q1378">
        <v>6.911999999999999</v>
      </c>
      <c r="R1378">
        <v>3</v>
      </c>
      <c r="S1378">
        <v>2.5056000000000003</v>
      </c>
    </row>
    <row r="1379" spans="1:19" x14ac:dyDescent="0.35">
      <c r="A1379">
        <v>5427</v>
      </c>
      <c r="B1379" t="s">
        <v>4450</v>
      </c>
      <c r="C1379" t="s">
        <v>3186</v>
      </c>
      <c r="D1379" t="str">
        <f>MID(Table1[[#This Row],[Product ID]],5,2)</f>
        <v>EN</v>
      </c>
      <c r="E1379" t="str">
        <f>LEFT(Table1[[#This Row],[Product ID]],3)</f>
        <v>OFF</v>
      </c>
      <c r="F1379" s="10">
        <f>VLOOKUP(Table1[[#This Row],[Order ID]],Mapping!H1379:J9170,3,0)</f>
        <v>41024</v>
      </c>
      <c r="G1379" s="10">
        <f>VLOOKUP(Table1[[#This Row],[Order ID]],Mapping!H1379:K9170,4,0)</f>
        <v>41031</v>
      </c>
      <c r="H1379" t="str">
        <f>INDEX(Mapping!$B$2:$T$7793,MATCH(Data!$A1379,Mapping!$B$3:$B$7793,0),MATCH(Data!$H$1,Mapping!$B$2:$T$2,0))</f>
        <v>First Class</v>
      </c>
      <c r="I1379" t="str">
        <f>INDEX(Mapping!$B$2:$T$7793,MATCH(Data!$A1379,Mapping!$B$3:$B$7793,0),MATCH(Data!$I$1,Mapping!$B$2:$T$2,0))</f>
        <v>Consumer</v>
      </c>
      <c r="J1379">
        <f>VLOOKUP($A1379,Mapping!$X$3:$Y$7793,2,0)</f>
        <v>90004</v>
      </c>
      <c r="K1379" t="str">
        <f>VLOOKUP($J1379,Mapping!$AB$3:$AC$475,2,0)</f>
        <v>Durham</v>
      </c>
      <c r="L1379" t="str">
        <f>VLOOKUP($K1379,Mapping!$AF$3:$AG$475,2,0)</f>
        <v>North Carolina</v>
      </c>
      <c r="M1379" t="str">
        <f>VLOOKUP($L1379,Mapping!$AI$3:$AJ$48,2,0)</f>
        <v>United States</v>
      </c>
      <c r="N1379" t="str">
        <f>VLOOKUP($L1379,Mapping!$AI$3:$AK$48,3,0)</f>
        <v>South</v>
      </c>
      <c r="O1379" t="str">
        <f>VLOOKUP(Table1[[#This Row],[Column1]],Mapping!$AM$8:$AN$11,2,0)</f>
        <v>Office Supplies</v>
      </c>
      <c r="P1379" t="str">
        <f>VLOOKUP(Table1[[#This Row],[Column3]],Mapping!$AP$5:$AQ$22,2,0)</f>
        <v>Envelopes</v>
      </c>
      <c r="Q1379">
        <v>21.34</v>
      </c>
      <c r="R1379">
        <v>2</v>
      </c>
      <c r="S1379">
        <v>9.8163999999999998</v>
      </c>
    </row>
    <row r="1380" spans="1:19" x14ac:dyDescent="0.35">
      <c r="A1380">
        <v>2637</v>
      </c>
      <c r="B1380" t="s">
        <v>2684</v>
      </c>
      <c r="C1380" t="s">
        <v>408</v>
      </c>
      <c r="D1380" t="str">
        <f>MID(Table1[[#This Row],[Product ID]],5,2)</f>
        <v>BI</v>
      </c>
      <c r="E1380" t="str">
        <f>LEFT(Table1[[#This Row],[Product ID]],3)</f>
        <v>OFF</v>
      </c>
      <c r="F1380" s="10">
        <f>VLOOKUP(Table1[[#This Row],[Order ID]],Mapping!H1380:J9171,3,0)</f>
        <v>41234</v>
      </c>
      <c r="G1380" s="10">
        <f>VLOOKUP(Table1[[#This Row],[Order ID]],Mapping!H1380:K9171,4,0)</f>
        <v>41238</v>
      </c>
      <c r="H1380" t="str">
        <f>INDEX(Mapping!$B$2:$T$7793,MATCH(Data!$A1380,Mapping!$B$3:$B$7793,0),MATCH(Data!$H$1,Mapping!$B$2:$T$2,0))</f>
        <v>Standard Class</v>
      </c>
      <c r="I1380" t="str">
        <f>INDEX(Mapping!$B$2:$T$7793,MATCH(Data!$A1380,Mapping!$B$3:$B$7793,0),MATCH(Data!$I$1,Mapping!$B$2:$T$2,0))</f>
        <v>Consumer</v>
      </c>
      <c r="J1380">
        <f>VLOOKUP($A1380,Mapping!$X$3:$Y$7793,2,0)</f>
        <v>89115</v>
      </c>
      <c r="K1380" t="str">
        <f>VLOOKUP($J1380,Mapping!$AB$3:$AC$475,2,0)</f>
        <v>Montgomery</v>
      </c>
      <c r="L1380" t="str">
        <f>VLOOKUP($K1380,Mapping!$AF$3:$AG$475,2,0)</f>
        <v>Alabama</v>
      </c>
      <c r="M1380" t="str">
        <f>VLOOKUP($L1380,Mapping!$AI$3:$AJ$48,2,0)</f>
        <v>United States</v>
      </c>
      <c r="N1380" t="str">
        <f>VLOOKUP($L1380,Mapping!$AI$3:$AK$48,3,0)</f>
        <v>South</v>
      </c>
      <c r="O1380" t="str">
        <f>VLOOKUP(Table1[[#This Row],[Column1]],Mapping!$AM$8:$AN$11,2,0)</f>
        <v>Office Supplies</v>
      </c>
      <c r="P1380" t="str">
        <f>VLOOKUP(Table1[[#This Row],[Column3]],Mapping!$AP$5:$AQ$22,2,0)</f>
        <v>Binders</v>
      </c>
      <c r="Q1380">
        <v>66.048000000000002</v>
      </c>
      <c r="R1380">
        <v>4</v>
      </c>
      <c r="S1380">
        <v>23.116799999999998</v>
      </c>
    </row>
    <row r="1381" spans="1:19" x14ac:dyDescent="0.35">
      <c r="A1381">
        <v>4975</v>
      </c>
      <c r="B1381" t="s">
        <v>4186</v>
      </c>
      <c r="C1381" t="s">
        <v>2658</v>
      </c>
      <c r="D1381" t="str">
        <f>MID(Table1[[#This Row],[Product ID]],5,2)</f>
        <v>AR</v>
      </c>
      <c r="E1381" t="str">
        <f>LEFT(Table1[[#This Row],[Product ID]],3)</f>
        <v>OFF</v>
      </c>
      <c r="F1381" s="10">
        <f>VLOOKUP(Table1[[#This Row],[Order ID]],Mapping!H1381:J9172,3,0)</f>
        <v>41253</v>
      </c>
      <c r="G1381" s="10">
        <f>VLOOKUP(Table1[[#This Row],[Order ID]],Mapping!H1381:K9172,4,0)</f>
        <v>41258</v>
      </c>
      <c r="H1381" t="str">
        <f>INDEX(Mapping!$B$2:$T$7793,MATCH(Data!$A1381,Mapping!$B$3:$B$7793,0),MATCH(Data!$H$1,Mapping!$B$2:$T$2,0))</f>
        <v>Standard Class</v>
      </c>
      <c r="I1381" t="str">
        <f>INDEX(Mapping!$B$2:$T$7793,MATCH(Data!$A1381,Mapping!$B$3:$B$7793,0),MATCH(Data!$I$1,Mapping!$B$2:$T$2,0))</f>
        <v>Corporate</v>
      </c>
      <c r="J1381">
        <f>VLOOKUP($A1381,Mapping!$X$3:$Y$7793,2,0)</f>
        <v>90032</v>
      </c>
      <c r="K1381" t="str">
        <f>VLOOKUP($J1381,Mapping!$AB$3:$AC$475,2,0)</f>
        <v>Seattle</v>
      </c>
      <c r="L1381" t="str">
        <f>VLOOKUP($K1381,Mapping!$AF$3:$AG$475,2,0)</f>
        <v>Washington</v>
      </c>
      <c r="M1381" t="str">
        <f>VLOOKUP($L1381,Mapping!$AI$3:$AJ$48,2,0)</f>
        <v>United States</v>
      </c>
      <c r="N1381" t="str">
        <f>VLOOKUP($L1381,Mapping!$AI$3:$AK$48,3,0)</f>
        <v>West</v>
      </c>
      <c r="O1381" t="str">
        <f>VLOOKUP(Table1[[#This Row],[Column1]],Mapping!$AM$8:$AN$11,2,0)</f>
        <v>Office Supplies</v>
      </c>
      <c r="P1381" t="str">
        <f>VLOOKUP(Table1[[#This Row],[Column3]],Mapping!$AP$5:$AQ$22,2,0)</f>
        <v>Art</v>
      </c>
      <c r="Q1381">
        <v>56.3</v>
      </c>
      <c r="R1381">
        <v>2</v>
      </c>
      <c r="S1381">
        <v>15.764000000000003</v>
      </c>
    </row>
    <row r="1382" spans="1:19" x14ac:dyDescent="0.35">
      <c r="A1382">
        <v>45</v>
      </c>
      <c r="B1382" t="s">
        <v>67</v>
      </c>
      <c r="C1382" t="s">
        <v>68</v>
      </c>
      <c r="D1382" t="str">
        <f>MID(Table1[[#This Row],[Product ID]],5,2)</f>
        <v>BI</v>
      </c>
      <c r="E1382" t="str">
        <f>LEFT(Table1[[#This Row],[Product ID]],3)</f>
        <v>OFF</v>
      </c>
      <c r="F1382" s="10" t="e">
        <f>VLOOKUP(Table1[[#This Row],[Order ID]],Mapping!H1382:J9173,3,0)</f>
        <v>#N/A</v>
      </c>
      <c r="G1382" s="10" t="e">
        <f>VLOOKUP(Table1[[#This Row],[Order ID]],Mapping!H1382:K9173,4,0)</f>
        <v>#N/A</v>
      </c>
      <c r="H1382" t="str">
        <f>INDEX(Mapping!$B$2:$T$7793,MATCH(Data!$A1382,Mapping!$B$3:$B$7793,0),MATCH(Data!$H$1,Mapping!$B$2:$T$2,0))</f>
        <v>Second Class</v>
      </c>
      <c r="I1382" t="str">
        <f>INDEX(Mapping!$B$2:$T$7793,MATCH(Data!$A1382,Mapping!$B$3:$B$7793,0),MATCH(Data!$I$1,Mapping!$B$2:$T$2,0))</f>
        <v>Consumer</v>
      </c>
      <c r="J1382">
        <f>VLOOKUP($A1382,Mapping!$X$3:$Y$7793,2,0)</f>
        <v>47150</v>
      </c>
      <c r="K1382" t="str">
        <f>VLOOKUP($J1382,Mapping!$AB$3:$AC$475,2,0)</f>
        <v>Gilbert</v>
      </c>
      <c r="L1382" t="str">
        <f>VLOOKUP($K1382,Mapping!$AF$3:$AG$475,2,0)</f>
        <v>Arizona</v>
      </c>
      <c r="M1382" t="str">
        <f>VLOOKUP($L1382,Mapping!$AI$3:$AJ$48,2,0)</f>
        <v>United States</v>
      </c>
      <c r="N1382" t="str">
        <f>VLOOKUP($L1382,Mapping!$AI$3:$AK$48,3,0)</f>
        <v>West</v>
      </c>
      <c r="O1382" t="str">
        <f>VLOOKUP(Table1[[#This Row],[Column1]],Mapping!$AM$8:$AN$11,2,0)</f>
        <v>Office Supplies</v>
      </c>
      <c r="P1382" t="str">
        <f>VLOOKUP(Table1[[#This Row],[Column3]],Mapping!$AP$5:$AQ$22,2,0)</f>
        <v>Binders</v>
      </c>
      <c r="Q1382">
        <v>38.22</v>
      </c>
      <c r="R1382">
        <v>6</v>
      </c>
      <c r="S1382">
        <v>17.9634</v>
      </c>
    </row>
    <row r="1383" spans="1:19" x14ac:dyDescent="0.35">
      <c r="A1383">
        <v>46</v>
      </c>
      <c r="B1383" t="s">
        <v>67</v>
      </c>
      <c r="C1383" t="s">
        <v>69</v>
      </c>
      <c r="D1383" t="str">
        <f>MID(Table1[[#This Row],[Product ID]],5,2)</f>
        <v>LA</v>
      </c>
      <c r="E1383" t="str">
        <f>LEFT(Table1[[#This Row],[Product ID]],3)</f>
        <v>OFF</v>
      </c>
      <c r="F1383" s="10" t="e">
        <f>VLOOKUP(Table1[[#This Row],[Order ID]],Mapping!H1383:J9174,3,0)</f>
        <v>#N/A</v>
      </c>
      <c r="G1383" s="10" t="e">
        <f>VLOOKUP(Table1[[#This Row],[Order ID]],Mapping!H1383:K9174,4,0)</f>
        <v>#N/A</v>
      </c>
      <c r="H1383" t="str">
        <f>INDEX(Mapping!$B$2:$T$7793,MATCH(Data!$A1383,Mapping!$B$3:$B$7793,0),MATCH(Data!$H$1,Mapping!$B$2:$T$2,0))</f>
        <v>Standard Class</v>
      </c>
      <c r="I1383" t="str">
        <f>INDEX(Mapping!$B$2:$T$7793,MATCH(Data!$A1383,Mapping!$B$3:$B$7793,0),MATCH(Data!$I$1,Mapping!$B$2:$T$2,0))</f>
        <v>Consumer</v>
      </c>
      <c r="J1383">
        <f>VLOOKUP($A1383,Mapping!$X$3:$Y$7793,2,0)</f>
        <v>47150</v>
      </c>
      <c r="K1383" t="str">
        <f>VLOOKUP($J1383,Mapping!$AB$3:$AC$475,2,0)</f>
        <v>Gilbert</v>
      </c>
      <c r="L1383" t="str">
        <f>VLOOKUP($K1383,Mapping!$AF$3:$AG$475,2,0)</f>
        <v>Arizona</v>
      </c>
      <c r="M1383" t="str">
        <f>VLOOKUP($L1383,Mapping!$AI$3:$AJ$48,2,0)</f>
        <v>United States</v>
      </c>
      <c r="N1383" t="str">
        <f>VLOOKUP($L1383,Mapping!$AI$3:$AK$48,3,0)</f>
        <v>West</v>
      </c>
      <c r="O1383" t="str">
        <f>VLOOKUP(Table1[[#This Row],[Column1]],Mapping!$AM$8:$AN$11,2,0)</f>
        <v>Office Supplies</v>
      </c>
      <c r="P1383" t="str">
        <f>VLOOKUP(Table1[[#This Row],[Column3]],Mapping!$AP$5:$AQ$22,2,0)</f>
        <v>Labels</v>
      </c>
      <c r="Q1383">
        <v>75.179999999999993</v>
      </c>
      <c r="R1383">
        <v>6</v>
      </c>
      <c r="S1383">
        <v>35.334599999999995</v>
      </c>
    </row>
    <row r="1384" spans="1:19" x14ac:dyDescent="0.35">
      <c r="A1384">
        <v>47</v>
      </c>
      <c r="B1384" t="s">
        <v>67</v>
      </c>
      <c r="C1384" t="s">
        <v>70</v>
      </c>
      <c r="D1384" t="str">
        <f>MID(Table1[[#This Row],[Product ID]],5,2)</f>
        <v>FU</v>
      </c>
      <c r="E1384" t="str">
        <f>LEFT(Table1[[#This Row],[Product ID]],3)</f>
        <v>FUR</v>
      </c>
      <c r="F1384" s="10" t="e">
        <f>VLOOKUP(Table1[[#This Row],[Order ID]],Mapping!H1384:J9175,3,0)</f>
        <v>#N/A</v>
      </c>
      <c r="G1384" s="10" t="e">
        <f>VLOOKUP(Table1[[#This Row],[Order ID]],Mapping!H1384:K9175,4,0)</f>
        <v>#N/A</v>
      </c>
      <c r="H1384" t="str">
        <f>INDEX(Mapping!$B$2:$T$7793,MATCH(Data!$A1384,Mapping!$B$3:$B$7793,0),MATCH(Data!$H$1,Mapping!$B$2:$T$2,0))</f>
        <v>Standard Class</v>
      </c>
      <c r="I1384" t="str">
        <f>INDEX(Mapping!$B$2:$T$7793,MATCH(Data!$A1384,Mapping!$B$3:$B$7793,0),MATCH(Data!$I$1,Mapping!$B$2:$T$2,0))</f>
        <v>Consumer</v>
      </c>
      <c r="J1384">
        <f>VLOOKUP($A1384,Mapping!$X$3:$Y$7793,2,0)</f>
        <v>47150</v>
      </c>
      <c r="K1384" t="str">
        <f>VLOOKUP($J1384,Mapping!$AB$3:$AC$475,2,0)</f>
        <v>Gilbert</v>
      </c>
      <c r="L1384" t="str">
        <f>VLOOKUP($K1384,Mapping!$AF$3:$AG$475,2,0)</f>
        <v>Arizona</v>
      </c>
      <c r="M1384" t="str">
        <f>VLOOKUP($L1384,Mapping!$AI$3:$AJ$48,2,0)</f>
        <v>United States</v>
      </c>
      <c r="N1384" t="str">
        <f>VLOOKUP($L1384,Mapping!$AI$3:$AK$48,3,0)</f>
        <v>West</v>
      </c>
      <c r="O1384" t="str">
        <f>VLOOKUP(Table1[[#This Row],[Column1]],Mapping!$AM$8:$AN$11,2,0)</f>
        <v>Furniture</v>
      </c>
      <c r="P1384" t="str">
        <f>VLOOKUP(Table1[[#This Row],[Column3]],Mapping!$AP$5:$AQ$22,2,0)</f>
        <v>Furnishings</v>
      </c>
      <c r="Q1384">
        <v>6.16</v>
      </c>
      <c r="R1384">
        <v>2</v>
      </c>
      <c r="S1384">
        <v>2.9567999999999999</v>
      </c>
    </row>
    <row r="1385" spans="1:19" x14ac:dyDescent="0.35">
      <c r="A1385">
        <v>48</v>
      </c>
      <c r="B1385" t="s">
        <v>67</v>
      </c>
      <c r="C1385" t="s">
        <v>71</v>
      </c>
      <c r="D1385" t="str">
        <f>MID(Table1[[#This Row],[Product ID]],5,2)</f>
        <v>CH</v>
      </c>
      <c r="E1385" t="str">
        <f>LEFT(Table1[[#This Row],[Product ID]],3)</f>
        <v>FUR</v>
      </c>
      <c r="F1385" s="10" t="e">
        <f>VLOOKUP(Table1[[#This Row],[Order ID]],Mapping!H1385:J9176,3,0)</f>
        <v>#N/A</v>
      </c>
      <c r="G1385" s="10" t="e">
        <f>VLOOKUP(Table1[[#This Row],[Order ID]],Mapping!H1385:K9176,4,0)</f>
        <v>#N/A</v>
      </c>
      <c r="H1385" t="str">
        <f>INDEX(Mapping!$B$2:$T$7793,MATCH(Data!$A1385,Mapping!$B$3:$B$7793,0),MATCH(Data!$H$1,Mapping!$B$2:$T$2,0))</f>
        <v>Standard Class</v>
      </c>
      <c r="I1385" t="str">
        <f>INDEX(Mapping!$B$2:$T$7793,MATCH(Data!$A1385,Mapping!$B$3:$B$7793,0),MATCH(Data!$I$1,Mapping!$B$2:$T$2,0))</f>
        <v>Consumer</v>
      </c>
      <c r="J1385">
        <f>VLOOKUP($A1385,Mapping!$X$3:$Y$7793,2,0)</f>
        <v>47150</v>
      </c>
      <c r="K1385" t="str">
        <f>VLOOKUP($J1385,Mapping!$AB$3:$AC$475,2,0)</f>
        <v>Gilbert</v>
      </c>
      <c r="L1385" t="str">
        <f>VLOOKUP($K1385,Mapping!$AF$3:$AG$475,2,0)</f>
        <v>Arizona</v>
      </c>
      <c r="M1385" t="str">
        <f>VLOOKUP($L1385,Mapping!$AI$3:$AJ$48,2,0)</f>
        <v>United States</v>
      </c>
      <c r="N1385" t="str">
        <f>VLOOKUP($L1385,Mapping!$AI$3:$AK$48,3,0)</f>
        <v>West</v>
      </c>
      <c r="O1385" t="str">
        <f>VLOOKUP(Table1[[#This Row],[Column1]],Mapping!$AM$8:$AN$11,2,0)</f>
        <v>Furniture</v>
      </c>
      <c r="P1385" t="str">
        <f>VLOOKUP(Table1[[#This Row],[Column3]],Mapping!$AP$5:$AQ$22,2,0)</f>
        <v>Chairs</v>
      </c>
      <c r="Q1385">
        <v>89.99</v>
      </c>
      <c r="R1385">
        <v>1</v>
      </c>
      <c r="S1385">
        <v>17.098099999999988</v>
      </c>
    </row>
    <row r="1386" spans="1:19" x14ac:dyDescent="0.35">
      <c r="A1386">
        <v>3372</v>
      </c>
      <c r="B1386" t="s">
        <v>3193</v>
      </c>
      <c r="C1386" t="s">
        <v>3194</v>
      </c>
      <c r="D1386" t="str">
        <f>MID(Table1[[#This Row],[Product ID]],5,2)</f>
        <v>AR</v>
      </c>
      <c r="E1386" t="str">
        <f>LEFT(Table1[[#This Row],[Product ID]],3)</f>
        <v>OFF</v>
      </c>
      <c r="F1386" s="10">
        <f>VLOOKUP(Table1[[#This Row],[Order ID]],Mapping!H1386:J9177,3,0)</f>
        <v>41085</v>
      </c>
      <c r="G1386" s="10">
        <f>VLOOKUP(Table1[[#This Row],[Order ID]],Mapping!H1386:K9177,4,0)</f>
        <v>41091</v>
      </c>
      <c r="H1386" t="str">
        <f>INDEX(Mapping!$B$2:$T$7793,MATCH(Data!$A1386,Mapping!$B$3:$B$7793,0),MATCH(Data!$H$1,Mapping!$B$2:$T$2,0))</f>
        <v>Standard Class</v>
      </c>
      <c r="I1386" t="str">
        <f>INDEX(Mapping!$B$2:$T$7793,MATCH(Data!$A1386,Mapping!$B$3:$B$7793,0),MATCH(Data!$I$1,Mapping!$B$2:$T$2,0))</f>
        <v>Consumer</v>
      </c>
      <c r="J1386">
        <f>VLOOKUP($A1386,Mapping!$X$3:$Y$7793,2,0)</f>
        <v>90045</v>
      </c>
      <c r="K1386" t="str">
        <f>VLOOKUP($J1386,Mapping!$AB$3:$AC$475,2,0)</f>
        <v>Medina</v>
      </c>
      <c r="L1386" t="str">
        <f>VLOOKUP($K1386,Mapping!$AF$3:$AG$475,2,0)</f>
        <v>Ohio</v>
      </c>
      <c r="M1386" t="str">
        <f>VLOOKUP($L1386,Mapping!$AI$3:$AJ$48,2,0)</f>
        <v>United States</v>
      </c>
      <c r="N1386" t="str">
        <f>VLOOKUP($L1386,Mapping!$AI$3:$AK$48,3,0)</f>
        <v>East</v>
      </c>
      <c r="O1386" t="str">
        <f>VLOOKUP(Table1[[#This Row],[Column1]],Mapping!$AM$8:$AN$11,2,0)</f>
        <v>Office Supplies</v>
      </c>
      <c r="P1386" t="str">
        <f>VLOOKUP(Table1[[#This Row],[Column3]],Mapping!$AP$5:$AQ$22,2,0)</f>
        <v>Art</v>
      </c>
      <c r="Q1386">
        <v>20.96</v>
      </c>
      <c r="R1386">
        <v>2</v>
      </c>
      <c r="S1386">
        <v>5.24</v>
      </c>
    </row>
    <row r="1387" spans="1:19" x14ac:dyDescent="0.35">
      <c r="A1387">
        <v>3373</v>
      </c>
      <c r="B1387" t="s">
        <v>3193</v>
      </c>
      <c r="C1387" t="s">
        <v>1058</v>
      </c>
      <c r="D1387" t="str">
        <f>MID(Table1[[#This Row],[Product ID]],5,2)</f>
        <v>BI</v>
      </c>
      <c r="E1387" t="str">
        <f>LEFT(Table1[[#This Row],[Product ID]],3)</f>
        <v>OFF</v>
      </c>
      <c r="F1387" s="10">
        <f>VLOOKUP(Table1[[#This Row],[Order ID]],Mapping!H1387:J9178,3,0)</f>
        <v>41085</v>
      </c>
      <c r="G1387" s="10">
        <f>VLOOKUP(Table1[[#This Row],[Order ID]],Mapping!H1387:K9178,4,0)</f>
        <v>41091</v>
      </c>
      <c r="H1387" t="str">
        <f>INDEX(Mapping!$B$2:$T$7793,MATCH(Data!$A1387,Mapping!$B$3:$B$7793,0),MATCH(Data!$H$1,Mapping!$B$2:$T$2,0))</f>
        <v>Standard Class</v>
      </c>
      <c r="I1387" t="str">
        <f>INDEX(Mapping!$B$2:$T$7793,MATCH(Data!$A1387,Mapping!$B$3:$B$7793,0),MATCH(Data!$I$1,Mapping!$B$2:$T$2,0))</f>
        <v>Consumer</v>
      </c>
      <c r="J1387">
        <f>VLOOKUP($A1387,Mapping!$X$3:$Y$7793,2,0)</f>
        <v>90045</v>
      </c>
      <c r="K1387" t="str">
        <f>VLOOKUP($J1387,Mapping!$AB$3:$AC$475,2,0)</f>
        <v>Medina</v>
      </c>
      <c r="L1387" t="str">
        <f>VLOOKUP($K1387,Mapping!$AF$3:$AG$475,2,0)</f>
        <v>Ohio</v>
      </c>
      <c r="M1387" t="str">
        <f>VLOOKUP($L1387,Mapping!$AI$3:$AJ$48,2,0)</f>
        <v>United States</v>
      </c>
      <c r="N1387" t="str">
        <f>VLOOKUP($L1387,Mapping!$AI$3:$AK$48,3,0)</f>
        <v>East</v>
      </c>
      <c r="O1387" t="str">
        <f>VLOOKUP(Table1[[#This Row],[Column1]],Mapping!$AM$8:$AN$11,2,0)</f>
        <v>Office Supplies</v>
      </c>
      <c r="P1387" t="str">
        <f>VLOOKUP(Table1[[#This Row],[Column3]],Mapping!$AP$5:$AQ$22,2,0)</f>
        <v>Binders</v>
      </c>
      <c r="Q1387">
        <v>88.751999999999995</v>
      </c>
      <c r="R1387">
        <v>3</v>
      </c>
      <c r="S1387">
        <v>27.734999999999996</v>
      </c>
    </row>
    <row r="1388" spans="1:19" x14ac:dyDescent="0.35">
      <c r="A1388">
        <v>3374</v>
      </c>
      <c r="B1388" t="s">
        <v>3193</v>
      </c>
      <c r="C1388" t="s">
        <v>1852</v>
      </c>
      <c r="D1388" t="str">
        <f>MID(Table1[[#This Row],[Product ID]],5,2)</f>
        <v>ST</v>
      </c>
      <c r="E1388" t="str">
        <f>LEFT(Table1[[#This Row],[Product ID]],3)</f>
        <v>OFF</v>
      </c>
      <c r="F1388" s="10">
        <f>VLOOKUP(Table1[[#This Row],[Order ID]],Mapping!H1388:J9179,3,0)</f>
        <v>41085</v>
      </c>
      <c r="G1388" s="10">
        <f>VLOOKUP(Table1[[#This Row],[Order ID]],Mapping!H1388:K9179,4,0)</f>
        <v>41091</v>
      </c>
      <c r="H1388" t="str">
        <f>INDEX(Mapping!$B$2:$T$7793,MATCH(Data!$A1388,Mapping!$B$3:$B$7793,0),MATCH(Data!$H$1,Mapping!$B$2:$T$2,0))</f>
        <v>Standard Class</v>
      </c>
      <c r="I1388" t="str">
        <f>INDEX(Mapping!$B$2:$T$7793,MATCH(Data!$A1388,Mapping!$B$3:$B$7793,0),MATCH(Data!$I$1,Mapping!$B$2:$T$2,0))</f>
        <v>Consumer</v>
      </c>
      <c r="J1388">
        <f>VLOOKUP($A1388,Mapping!$X$3:$Y$7793,2,0)</f>
        <v>90045</v>
      </c>
      <c r="K1388" t="str">
        <f>VLOOKUP($J1388,Mapping!$AB$3:$AC$475,2,0)</f>
        <v>Medina</v>
      </c>
      <c r="L1388" t="str">
        <f>VLOOKUP($K1388,Mapping!$AF$3:$AG$475,2,0)</f>
        <v>Ohio</v>
      </c>
      <c r="M1388" t="str">
        <f>VLOOKUP($L1388,Mapping!$AI$3:$AJ$48,2,0)</f>
        <v>United States</v>
      </c>
      <c r="N1388" t="str">
        <f>VLOOKUP($L1388,Mapping!$AI$3:$AK$48,3,0)</f>
        <v>East</v>
      </c>
      <c r="O1388" t="str">
        <f>VLOOKUP(Table1[[#This Row],[Column1]],Mapping!$AM$8:$AN$11,2,0)</f>
        <v>Office Supplies</v>
      </c>
      <c r="P1388" t="str">
        <f>VLOOKUP(Table1[[#This Row],[Column3]],Mapping!$AP$5:$AQ$22,2,0)</f>
        <v>Storage</v>
      </c>
      <c r="Q1388">
        <v>304.23</v>
      </c>
      <c r="R1388">
        <v>3</v>
      </c>
      <c r="S1388">
        <v>9.126899999999992</v>
      </c>
    </row>
    <row r="1389" spans="1:19" x14ac:dyDescent="0.35">
      <c r="A1389">
        <v>1771</v>
      </c>
      <c r="B1389" t="s">
        <v>1986</v>
      </c>
      <c r="C1389" t="s">
        <v>1987</v>
      </c>
      <c r="D1389" t="str">
        <f>MID(Table1[[#This Row],[Product ID]],5,2)</f>
        <v>PA</v>
      </c>
      <c r="E1389" t="str">
        <f>LEFT(Table1[[#This Row],[Product ID]],3)</f>
        <v>OFF</v>
      </c>
      <c r="F1389" s="10">
        <f>VLOOKUP(Table1[[#This Row],[Order ID]],Mapping!H1389:J9180,3,0)</f>
        <v>40954</v>
      </c>
      <c r="G1389" s="10">
        <f>VLOOKUP(Table1[[#This Row],[Order ID]],Mapping!H1389:K9180,4,0)</f>
        <v>40957</v>
      </c>
      <c r="H1389" t="str">
        <f>INDEX(Mapping!$B$2:$T$7793,MATCH(Data!$A1389,Mapping!$B$3:$B$7793,0),MATCH(Data!$H$1,Mapping!$B$2:$T$2,0))</f>
        <v>Standard Class</v>
      </c>
      <c r="I1389" t="str">
        <f>INDEX(Mapping!$B$2:$T$7793,MATCH(Data!$A1389,Mapping!$B$3:$B$7793,0),MATCH(Data!$I$1,Mapping!$B$2:$T$2,0))</f>
        <v>Consumer</v>
      </c>
      <c r="J1389">
        <f>VLOOKUP($A1389,Mapping!$X$3:$Y$7793,2,0)</f>
        <v>90004</v>
      </c>
      <c r="K1389" t="str">
        <f>VLOOKUP($J1389,Mapping!$AB$3:$AC$475,2,0)</f>
        <v>Durham</v>
      </c>
      <c r="L1389" t="str">
        <f>VLOOKUP($K1389,Mapping!$AF$3:$AG$475,2,0)</f>
        <v>North Carolina</v>
      </c>
      <c r="M1389" t="str">
        <f>VLOOKUP($L1389,Mapping!$AI$3:$AJ$48,2,0)</f>
        <v>United States</v>
      </c>
      <c r="N1389" t="str">
        <f>VLOOKUP($L1389,Mapping!$AI$3:$AK$48,3,0)</f>
        <v>South</v>
      </c>
      <c r="O1389" t="str">
        <f>VLOOKUP(Table1[[#This Row],[Column1]],Mapping!$AM$8:$AN$11,2,0)</f>
        <v>Office Supplies</v>
      </c>
      <c r="P1389" t="str">
        <f>VLOOKUP(Table1[[#This Row],[Column3]],Mapping!$AP$5:$AQ$22,2,0)</f>
        <v>Paper</v>
      </c>
      <c r="Q1389">
        <v>13.36</v>
      </c>
      <c r="R1389">
        <v>2</v>
      </c>
      <c r="S1389">
        <v>6.4127999999999998</v>
      </c>
    </row>
    <row r="1390" spans="1:19" x14ac:dyDescent="0.35">
      <c r="A1390">
        <v>1772</v>
      </c>
      <c r="B1390" t="s">
        <v>1986</v>
      </c>
      <c r="C1390" t="s">
        <v>1646</v>
      </c>
      <c r="D1390" t="str">
        <f>MID(Table1[[#This Row],[Product ID]],5,2)</f>
        <v>BI</v>
      </c>
      <c r="E1390" t="str">
        <f>LEFT(Table1[[#This Row],[Product ID]],3)</f>
        <v>OFF</v>
      </c>
      <c r="F1390" s="10">
        <f>VLOOKUP(Table1[[#This Row],[Order ID]],Mapping!H1390:J9181,3,0)</f>
        <v>40954</v>
      </c>
      <c r="G1390" s="10">
        <f>VLOOKUP(Table1[[#This Row],[Order ID]],Mapping!H1390:K9181,4,0)</f>
        <v>40957</v>
      </c>
      <c r="H1390" t="str">
        <f>INDEX(Mapping!$B$2:$T$7793,MATCH(Data!$A1390,Mapping!$B$3:$B$7793,0),MATCH(Data!$H$1,Mapping!$B$2:$T$2,0))</f>
        <v>Second Class</v>
      </c>
      <c r="I1390" t="str">
        <f>INDEX(Mapping!$B$2:$T$7793,MATCH(Data!$A1390,Mapping!$B$3:$B$7793,0),MATCH(Data!$I$1,Mapping!$B$2:$T$2,0))</f>
        <v>Consumer</v>
      </c>
      <c r="J1390">
        <f>VLOOKUP($A1390,Mapping!$X$3:$Y$7793,2,0)</f>
        <v>90004</v>
      </c>
      <c r="K1390" t="str">
        <f>VLOOKUP($J1390,Mapping!$AB$3:$AC$475,2,0)</f>
        <v>Durham</v>
      </c>
      <c r="L1390" t="str">
        <f>VLOOKUP($K1390,Mapping!$AF$3:$AG$475,2,0)</f>
        <v>North Carolina</v>
      </c>
      <c r="M1390" t="str">
        <f>VLOOKUP($L1390,Mapping!$AI$3:$AJ$48,2,0)</f>
        <v>United States</v>
      </c>
      <c r="N1390" t="str">
        <f>VLOOKUP($L1390,Mapping!$AI$3:$AK$48,3,0)</f>
        <v>South</v>
      </c>
      <c r="O1390" t="str">
        <f>VLOOKUP(Table1[[#This Row],[Column1]],Mapping!$AM$8:$AN$11,2,0)</f>
        <v>Office Supplies</v>
      </c>
      <c r="P1390" t="str">
        <f>VLOOKUP(Table1[[#This Row],[Column3]],Mapping!$AP$5:$AQ$22,2,0)</f>
        <v>Binders</v>
      </c>
      <c r="Q1390">
        <v>41.72</v>
      </c>
      <c r="R1390">
        <v>5</v>
      </c>
      <c r="S1390">
        <v>13.037499999999998</v>
      </c>
    </row>
    <row r="1391" spans="1:19" x14ac:dyDescent="0.35">
      <c r="A1391">
        <v>1774</v>
      </c>
      <c r="B1391" t="s">
        <v>1986</v>
      </c>
      <c r="C1391" t="s">
        <v>1988</v>
      </c>
      <c r="D1391" t="str">
        <f>MID(Table1[[#This Row],[Product ID]],5,2)</f>
        <v>AP</v>
      </c>
      <c r="E1391" t="str">
        <f>LEFT(Table1[[#This Row],[Product ID]],3)</f>
        <v>OFF</v>
      </c>
      <c r="F1391" s="10">
        <f>VLOOKUP(Table1[[#This Row],[Order ID]],Mapping!H1391:J9182,3,0)</f>
        <v>40954</v>
      </c>
      <c r="G1391" s="10">
        <f>VLOOKUP(Table1[[#This Row],[Order ID]],Mapping!H1391:K9182,4,0)</f>
        <v>40957</v>
      </c>
      <c r="H1391" t="str">
        <f>INDEX(Mapping!$B$2:$T$7793,MATCH(Data!$A1391,Mapping!$B$3:$B$7793,0),MATCH(Data!$H$1,Mapping!$B$2:$T$2,0))</f>
        <v>Second Class</v>
      </c>
      <c r="I1391" t="str">
        <f>INDEX(Mapping!$B$2:$T$7793,MATCH(Data!$A1391,Mapping!$B$3:$B$7793,0),MATCH(Data!$I$1,Mapping!$B$2:$T$2,0))</f>
        <v>Consumer</v>
      </c>
      <c r="J1391">
        <f>VLOOKUP($A1391,Mapping!$X$3:$Y$7793,2,0)</f>
        <v>90004</v>
      </c>
      <c r="K1391" t="str">
        <f>VLOOKUP($J1391,Mapping!$AB$3:$AC$475,2,0)</f>
        <v>Durham</v>
      </c>
      <c r="L1391" t="str">
        <f>VLOOKUP($K1391,Mapping!$AF$3:$AG$475,2,0)</f>
        <v>North Carolina</v>
      </c>
      <c r="M1391" t="str">
        <f>VLOOKUP($L1391,Mapping!$AI$3:$AJ$48,2,0)</f>
        <v>United States</v>
      </c>
      <c r="N1391" t="str">
        <f>VLOOKUP($L1391,Mapping!$AI$3:$AK$48,3,0)</f>
        <v>South</v>
      </c>
      <c r="O1391" t="str">
        <f>VLOOKUP(Table1[[#This Row],[Column1]],Mapping!$AM$8:$AN$11,2,0)</f>
        <v>Office Supplies</v>
      </c>
      <c r="P1391" t="str">
        <f>VLOOKUP(Table1[[#This Row],[Column3]],Mapping!$AP$5:$AQ$22,2,0)</f>
        <v>Appliances</v>
      </c>
      <c r="Q1391">
        <v>541.43999999999994</v>
      </c>
      <c r="R1391">
        <v>6</v>
      </c>
      <c r="S1391">
        <v>157.01759999999993</v>
      </c>
    </row>
    <row r="1392" spans="1:19" x14ac:dyDescent="0.35">
      <c r="A1392">
        <v>5334</v>
      </c>
      <c r="B1392" t="s">
        <v>4389</v>
      </c>
      <c r="C1392" t="s">
        <v>388</v>
      </c>
      <c r="D1392" t="str">
        <f>MID(Table1[[#This Row],[Product ID]],5,2)</f>
        <v>AR</v>
      </c>
      <c r="E1392" t="str">
        <f>LEFT(Table1[[#This Row],[Product ID]],3)</f>
        <v>OFF</v>
      </c>
      <c r="F1392" s="10">
        <f>VLOOKUP(Table1[[#This Row],[Order ID]],Mapping!H1392:J9183,3,0)</f>
        <v>41096</v>
      </c>
      <c r="G1392" s="10">
        <f>VLOOKUP(Table1[[#This Row],[Order ID]],Mapping!H1392:K9183,4,0)</f>
        <v>41102</v>
      </c>
      <c r="H1392" t="str">
        <f>INDEX(Mapping!$B$2:$T$7793,MATCH(Data!$A1392,Mapping!$B$3:$B$7793,0),MATCH(Data!$H$1,Mapping!$B$2:$T$2,0))</f>
        <v>Standard Class</v>
      </c>
      <c r="I1392" t="str">
        <f>INDEX(Mapping!$B$2:$T$7793,MATCH(Data!$A1392,Mapping!$B$3:$B$7793,0),MATCH(Data!$I$1,Mapping!$B$2:$T$2,0))</f>
        <v>Corporate</v>
      </c>
      <c r="J1392">
        <f>VLOOKUP($A1392,Mapping!$X$3:$Y$7793,2,0)</f>
        <v>8360</v>
      </c>
      <c r="K1392" t="str">
        <f>VLOOKUP($J1392,Mapping!$AB$3:$AC$475,2,0)</f>
        <v>Kenosha</v>
      </c>
      <c r="L1392" t="str">
        <f>VLOOKUP($K1392,Mapping!$AF$3:$AG$475,2,0)</f>
        <v>Wisconsin</v>
      </c>
      <c r="M1392" t="str">
        <f>VLOOKUP($L1392,Mapping!$AI$3:$AJ$48,2,0)</f>
        <v>United States</v>
      </c>
      <c r="N1392" t="str">
        <f>VLOOKUP($L1392,Mapping!$AI$3:$AK$48,3,0)</f>
        <v>Central</v>
      </c>
      <c r="O1392" t="str">
        <f>VLOOKUP(Table1[[#This Row],[Column1]],Mapping!$AM$8:$AN$11,2,0)</f>
        <v>Office Supplies</v>
      </c>
      <c r="P1392" t="str">
        <f>VLOOKUP(Table1[[#This Row],[Column3]],Mapping!$AP$5:$AQ$22,2,0)</f>
        <v>Art</v>
      </c>
      <c r="Q1392">
        <v>11.12</v>
      </c>
      <c r="R1392">
        <v>4</v>
      </c>
      <c r="S1392">
        <v>2.8911999999999995</v>
      </c>
    </row>
    <row r="1393" spans="1:19" x14ac:dyDescent="0.35">
      <c r="A1393">
        <v>6588</v>
      </c>
      <c r="B1393" t="s">
        <v>5088</v>
      </c>
      <c r="C1393" t="s">
        <v>1795</v>
      </c>
      <c r="D1393" t="str">
        <f>MID(Table1[[#This Row],[Product ID]],5,2)</f>
        <v>ST</v>
      </c>
      <c r="E1393" t="str">
        <f>LEFT(Table1[[#This Row],[Product ID]],3)</f>
        <v>OFF</v>
      </c>
      <c r="F1393" s="10">
        <f>VLOOKUP(Table1[[#This Row],[Order ID]],Mapping!H1393:J9184,3,0)</f>
        <v>41008</v>
      </c>
      <c r="G1393" s="10">
        <f>VLOOKUP(Table1[[#This Row],[Order ID]],Mapping!H1393:K9184,4,0)</f>
        <v>41013</v>
      </c>
      <c r="H1393" t="str">
        <f>INDEX(Mapping!$B$2:$T$7793,MATCH(Data!$A1393,Mapping!$B$3:$B$7793,0),MATCH(Data!$H$1,Mapping!$B$2:$T$2,0))</f>
        <v>Standard Class</v>
      </c>
      <c r="I1393" t="str">
        <f>INDEX(Mapping!$B$2:$T$7793,MATCH(Data!$A1393,Mapping!$B$3:$B$7793,0),MATCH(Data!$I$1,Mapping!$B$2:$T$2,0))</f>
        <v>Home Office</v>
      </c>
      <c r="J1393">
        <f>VLOOKUP($A1393,Mapping!$X$3:$Y$7793,2,0)</f>
        <v>10024</v>
      </c>
      <c r="K1393" t="str">
        <f>VLOOKUP($J1393,Mapping!$AB$3:$AC$475,2,0)</f>
        <v>Memphis</v>
      </c>
      <c r="L1393" t="str">
        <f>VLOOKUP($K1393,Mapping!$AF$3:$AG$475,2,0)</f>
        <v>Tennessee</v>
      </c>
      <c r="M1393" t="str">
        <f>VLOOKUP($L1393,Mapping!$AI$3:$AJ$48,2,0)</f>
        <v>United States</v>
      </c>
      <c r="N1393" t="str">
        <f>VLOOKUP($L1393,Mapping!$AI$3:$AK$48,3,0)</f>
        <v>South</v>
      </c>
      <c r="O1393" t="str">
        <f>VLOOKUP(Table1[[#This Row],[Column1]],Mapping!$AM$8:$AN$11,2,0)</f>
        <v>Office Supplies</v>
      </c>
      <c r="P1393" t="str">
        <f>VLOOKUP(Table1[[#This Row],[Column3]],Mapping!$AP$5:$AQ$22,2,0)</f>
        <v>Storage</v>
      </c>
      <c r="Q1393">
        <v>17.940000000000001</v>
      </c>
      <c r="R1393">
        <v>3</v>
      </c>
      <c r="S1393">
        <v>3.0497999999999985</v>
      </c>
    </row>
    <row r="1394" spans="1:19" x14ac:dyDescent="0.35">
      <c r="A1394">
        <v>3214</v>
      </c>
      <c r="B1394" t="s">
        <v>3080</v>
      </c>
      <c r="C1394" t="s">
        <v>1684</v>
      </c>
      <c r="D1394" t="str">
        <f>MID(Table1[[#This Row],[Product ID]],5,2)</f>
        <v>LA</v>
      </c>
      <c r="E1394" t="str">
        <f>LEFT(Table1[[#This Row],[Product ID]],3)</f>
        <v>OFF</v>
      </c>
      <c r="F1394" s="10">
        <f>VLOOKUP(Table1[[#This Row],[Order ID]],Mapping!H1394:J9185,3,0)</f>
        <v>41031</v>
      </c>
      <c r="G1394" s="10">
        <f>VLOOKUP(Table1[[#This Row],[Order ID]],Mapping!H1394:K9185,4,0)</f>
        <v>41036</v>
      </c>
      <c r="H1394" t="str">
        <f>INDEX(Mapping!$B$2:$T$7793,MATCH(Data!$A1394,Mapping!$B$3:$B$7793,0),MATCH(Data!$H$1,Mapping!$B$2:$T$2,0))</f>
        <v>Standard Class</v>
      </c>
      <c r="I1394" t="str">
        <f>INDEX(Mapping!$B$2:$T$7793,MATCH(Data!$A1394,Mapping!$B$3:$B$7793,0),MATCH(Data!$I$1,Mapping!$B$2:$T$2,0))</f>
        <v>Corporate</v>
      </c>
      <c r="J1394">
        <f>VLOOKUP($A1394,Mapping!$X$3:$Y$7793,2,0)</f>
        <v>77095</v>
      </c>
      <c r="K1394" t="str">
        <f>VLOOKUP($J1394,Mapping!$AB$3:$AC$475,2,0)</f>
        <v>Naperville</v>
      </c>
      <c r="L1394" t="str">
        <f>VLOOKUP($K1394,Mapping!$AF$3:$AG$475,2,0)</f>
        <v>Illinois</v>
      </c>
      <c r="M1394" t="str">
        <f>VLOOKUP($L1394,Mapping!$AI$3:$AJ$48,2,0)</f>
        <v>United States</v>
      </c>
      <c r="N1394" t="str">
        <f>VLOOKUP($L1394,Mapping!$AI$3:$AK$48,3,0)</f>
        <v>Central</v>
      </c>
      <c r="O1394" t="str">
        <f>VLOOKUP(Table1[[#This Row],[Column1]],Mapping!$AM$8:$AN$11,2,0)</f>
        <v>Office Supplies</v>
      </c>
      <c r="P1394" t="str">
        <f>VLOOKUP(Table1[[#This Row],[Column3]],Mapping!$AP$5:$AQ$22,2,0)</f>
        <v>Labels</v>
      </c>
      <c r="Q1394">
        <v>8.8559999999999999</v>
      </c>
      <c r="R1394">
        <v>3</v>
      </c>
      <c r="S1394">
        <v>2.9888999999999997</v>
      </c>
    </row>
    <row r="1395" spans="1:19" x14ac:dyDescent="0.35">
      <c r="A1395">
        <v>3215</v>
      </c>
      <c r="B1395" t="s">
        <v>3080</v>
      </c>
      <c r="C1395" t="s">
        <v>1342</v>
      </c>
      <c r="D1395" t="str">
        <f>MID(Table1[[#This Row],[Product ID]],5,2)</f>
        <v>PH</v>
      </c>
      <c r="E1395" t="str">
        <f>LEFT(Table1[[#This Row],[Product ID]],3)</f>
        <v>TEC</v>
      </c>
      <c r="F1395" s="10">
        <f>VLOOKUP(Table1[[#This Row],[Order ID]],Mapping!H1395:J9186,3,0)</f>
        <v>41031</v>
      </c>
      <c r="G1395" s="10">
        <f>VLOOKUP(Table1[[#This Row],[Order ID]],Mapping!H1395:K9186,4,0)</f>
        <v>41036</v>
      </c>
      <c r="H1395" t="str">
        <f>INDEX(Mapping!$B$2:$T$7793,MATCH(Data!$A1395,Mapping!$B$3:$B$7793,0),MATCH(Data!$H$1,Mapping!$B$2:$T$2,0))</f>
        <v>Standard Class</v>
      </c>
      <c r="I1395" t="str">
        <f>INDEX(Mapping!$B$2:$T$7793,MATCH(Data!$A1395,Mapping!$B$3:$B$7793,0),MATCH(Data!$I$1,Mapping!$B$2:$T$2,0))</f>
        <v>Corporate</v>
      </c>
      <c r="J1395">
        <f>VLOOKUP($A1395,Mapping!$X$3:$Y$7793,2,0)</f>
        <v>77095</v>
      </c>
      <c r="K1395" t="str">
        <f>VLOOKUP($J1395,Mapping!$AB$3:$AC$475,2,0)</f>
        <v>Naperville</v>
      </c>
      <c r="L1395" t="str">
        <f>VLOOKUP($K1395,Mapping!$AF$3:$AG$475,2,0)</f>
        <v>Illinois</v>
      </c>
      <c r="M1395" t="str">
        <f>VLOOKUP($L1395,Mapping!$AI$3:$AJ$48,2,0)</f>
        <v>United States</v>
      </c>
      <c r="N1395" t="str">
        <f>VLOOKUP($L1395,Mapping!$AI$3:$AK$48,3,0)</f>
        <v>Central</v>
      </c>
      <c r="O1395" t="str">
        <f>VLOOKUP(Table1[[#This Row],[Column1]],Mapping!$AM$8:$AN$11,2,0)</f>
        <v>Technology</v>
      </c>
      <c r="P1395" t="str">
        <f>VLOOKUP(Table1[[#This Row],[Column3]],Mapping!$AP$5:$AQ$22,2,0)</f>
        <v>Phones</v>
      </c>
      <c r="Q1395">
        <v>158.376</v>
      </c>
      <c r="R1395">
        <v>3</v>
      </c>
      <c r="S1395">
        <v>13.857900000000008</v>
      </c>
    </row>
    <row r="1396" spans="1:19" x14ac:dyDescent="0.35">
      <c r="A1396">
        <v>35</v>
      </c>
      <c r="B1396" t="s">
        <v>51</v>
      </c>
      <c r="C1396" t="s">
        <v>52</v>
      </c>
      <c r="D1396" t="str">
        <f>MID(Table1[[#This Row],[Product ID]],5,2)</f>
        <v>EN</v>
      </c>
      <c r="E1396" t="str">
        <f>LEFT(Table1[[#This Row],[Product ID]],3)</f>
        <v>OFF</v>
      </c>
      <c r="F1396" s="10" t="e">
        <f>VLOOKUP(Table1[[#This Row],[Order ID]],Mapping!H1396:J9187,3,0)</f>
        <v>#N/A</v>
      </c>
      <c r="G1396" s="10" t="e">
        <f>VLOOKUP(Table1[[#This Row],[Order ID]],Mapping!H1396:K9187,4,0)</f>
        <v>#N/A</v>
      </c>
      <c r="H1396" t="str">
        <f>INDEX(Mapping!$B$2:$T$7793,MATCH(Data!$A1396,Mapping!$B$3:$B$7793,0),MATCH(Data!$H$1,Mapping!$B$2:$T$2,0))</f>
        <v>First Class</v>
      </c>
      <c r="I1396" t="str">
        <f>INDEX(Mapping!$B$2:$T$7793,MATCH(Data!$A1396,Mapping!$B$3:$B$7793,0),MATCH(Data!$I$1,Mapping!$B$2:$T$2,0))</f>
        <v>Corporate</v>
      </c>
      <c r="J1396">
        <f>VLOOKUP($A1396,Mapping!$X$3:$Y$7793,2,0)</f>
        <v>77041</v>
      </c>
      <c r="K1396" t="str">
        <f>VLOOKUP($J1396,Mapping!$AB$3:$AC$475,2,0)</f>
        <v>Eagan</v>
      </c>
      <c r="L1396" t="str">
        <f>VLOOKUP($K1396,Mapping!$AF$3:$AG$475,2,0)</f>
        <v>Minnesota</v>
      </c>
      <c r="M1396" t="str">
        <f>VLOOKUP($L1396,Mapping!$AI$3:$AJ$48,2,0)</f>
        <v>United States</v>
      </c>
      <c r="N1396" t="str">
        <f>VLOOKUP($L1396,Mapping!$AI$3:$AK$48,3,0)</f>
        <v>Central</v>
      </c>
      <c r="O1396" t="str">
        <f>VLOOKUP(Table1[[#This Row],[Column1]],Mapping!$AM$8:$AN$11,2,0)</f>
        <v>Office Supplies</v>
      </c>
      <c r="P1396" t="str">
        <f>VLOOKUP(Table1[[#This Row],[Column3]],Mapping!$AP$5:$AQ$22,2,0)</f>
        <v>Envelopes</v>
      </c>
      <c r="Q1396">
        <v>113.328</v>
      </c>
      <c r="R1396">
        <v>9</v>
      </c>
      <c r="S1396">
        <v>35.414999999999999</v>
      </c>
    </row>
    <row r="1397" spans="1:19" x14ac:dyDescent="0.35">
      <c r="A1397">
        <v>36</v>
      </c>
      <c r="B1397" t="s">
        <v>51</v>
      </c>
      <c r="C1397" t="s">
        <v>53</v>
      </c>
      <c r="D1397" t="str">
        <f>MID(Table1[[#This Row],[Product ID]],5,2)</f>
        <v>BO</v>
      </c>
      <c r="E1397" t="str">
        <f>LEFT(Table1[[#This Row],[Product ID]],3)</f>
        <v>FUR</v>
      </c>
      <c r="F1397" s="10" t="e">
        <f>VLOOKUP(Table1[[#This Row],[Order ID]],Mapping!H1397:J9188,3,0)</f>
        <v>#N/A</v>
      </c>
      <c r="G1397" s="10" t="e">
        <f>VLOOKUP(Table1[[#This Row],[Order ID]],Mapping!H1397:K9188,4,0)</f>
        <v>#N/A</v>
      </c>
      <c r="H1397" t="str">
        <f>INDEX(Mapping!$B$2:$T$7793,MATCH(Data!$A1397,Mapping!$B$3:$B$7793,0),MATCH(Data!$H$1,Mapping!$B$2:$T$2,0))</f>
        <v>Standard Class</v>
      </c>
      <c r="I1397" t="str">
        <f>INDEX(Mapping!$B$2:$T$7793,MATCH(Data!$A1397,Mapping!$B$3:$B$7793,0),MATCH(Data!$I$1,Mapping!$B$2:$T$2,0))</f>
        <v>Home Office</v>
      </c>
      <c r="J1397">
        <f>VLOOKUP($A1397,Mapping!$X$3:$Y$7793,2,0)</f>
        <v>77041</v>
      </c>
      <c r="K1397" t="str">
        <f>VLOOKUP($J1397,Mapping!$AB$3:$AC$475,2,0)</f>
        <v>Eagan</v>
      </c>
      <c r="L1397" t="str">
        <f>VLOOKUP($K1397,Mapping!$AF$3:$AG$475,2,0)</f>
        <v>Minnesota</v>
      </c>
      <c r="M1397" t="str">
        <f>VLOOKUP($L1397,Mapping!$AI$3:$AJ$48,2,0)</f>
        <v>United States</v>
      </c>
      <c r="N1397" t="str">
        <f>VLOOKUP($L1397,Mapping!$AI$3:$AK$48,3,0)</f>
        <v>Central</v>
      </c>
      <c r="O1397" t="str">
        <f>VLOOKUP(Table1[[#This Row],[Column1]],Mapping!$AM$8:$AN$11,2,0)</f>
        <v>Furniture</v>
      </c>
      <c r="P1397" t="str">
        <f>VLOOKUP(Table1[[#This Row],[Column3]],Mapping!$AP$5:$AQ$22,2,0)</f>
        <v>Bookcases</v>
      </c>
      <c r="Q1397">
        <v>532.39919999999995</v>
      </c>
      <c r="R1397">
        <v>3</v>
      </c>
      <c r="S1397">
        <v>-46.976400000000012</v>
      </c>
    </row>
    <row r="1398" spans="1:19" x14ac:dyDescent="0.35">
      <c r="A1398">
        <v>37</v>
      </c>
      <c r="B1398" t="s">
        <v>51</v>
      </c>
      <c r="C1398" t="s">
        <v>54</v>
      </c>
      <c r="D1398" t="str">
        <f>MID(Table1[[#This Row],[Product ID]],5,2)</f>
        <v>CH</v>
      </c>
      <c r="E1398" t="str">
        <f>LEFT(Table1[[#This Row],[Product ID]],3)</f>
        <v>FUR</v>
      </c>
      <c r="F1398" s="10" t="e">
        <f>VLOOKUP(Table1[[#This Row],[Order ID]],Mapping!H1398:J9189,3,0)</f>
        <v>#N/A</v>
      </c>
      <c r="G1398" s="10" t="e">
        <f>VLOOKUP(Table1[[#This Row],[Order ID]],Mapping!H1398:K9189,4,0)</f>
        <v>#N/A</v>
      </c>
      <c r="H1398" t="str">
        <f>INDEX(Mapping!$B$2:$T$7793,MATCH(Data!$A1398,Mapping!$B$3:$B$7793,0),MATCH(Data!$H$1,Mapping!$B$2:$T$2,0))</f>
        <v>Standard Class</v>
      </c>
      <c r="I1398" t="str">
        <f>INDEX(Mapping!$B$2:$T$7793,MATCH(Data!$A1398,Mapping!$B$3:$B$7793,0),MATCH(Data!$I$1,Mapping!$B$2:$T$2,0))</f>
        <v>Home Office</v>
      </c>
      <c r="J1398">
        <f>VLOOKUP($A1398,Mapping!$X$3:$Y$7793,2,0)</f>
        <v>77041</v>
      </c>
      <c r="K1398" t="str">
        <f>VLOOKUP($J1398,Mapping!$AB$3:$AC$475,2,0)</f>
        <v>Eagan</v>
      </c>
      <c r="L1398" t="str">
        <f>VLOOKUP($K1398,Mapping!$AF$3:$AG$475,2,0)</f>
        <v>Minnesota</v>
      </c>
      <c r="M1398" t="str">
        <f>VLOOKUP($L1398,Mapping!$AI$3:$AJ$48,2,0)</f>
        <v>United States</v>
      </c>
      <c r="N1398" t="str">
        <f>VLOOKUP($L1398,Mapping!$AI$3:$AK$48,3,0)</f>
        <v>Central</v>
      </c>
      <c r="O1398" t="str">
        <f>VLOOKUP(Table1[[#This Row],[Column1]],Mapping!$AM$8:$AN$11,2,0)</f>
        <v>Furniture</v>
      </c>
      <c r="P1398" t="str">
        <f>VLOOKUP(Table1[[#This Row],[Column3]],Mapping!$AP$5:$AQ$22,2,0)</f>
        <v>Chairs</v>
      </c>
      <c r="Q1398">
        <v>212.05799999999999</v>
      </c>
      <c r="R1398">
        <v>3</v>
      </c>
      <c r="S1398">
        <v>-15.146999999999991</v>
      </c>
    </row>
    <row r="1399" spans="1:19" x14ac:dyDescent="0.35">
      <c r="A1399">
        <v>38</v>
      </c>
      <c r="B1399" t="s">
        <v>51</v>
      </c>
      <c r="C1399" t="s">
        <v>55</v>
      </c>
      <c r="D1399" t="str">
        <f>MID(Table1[[#This Row],[Product ID]],5,2)</f>
        <v>PH</v>
      </c>
      <c r="E1399" t="str">
        <f>LEFT(Table1[[#This Row],[Product ID]],3)</f>
        <v>TEC</v>
      </c>
      <c r="F1399" s="10" t="e">
        <f>VLOOKUP(Table1[[#This Row],[Order ID]],Mapping!H1399:J9190,3,0)</f>
        <v>#N/A</v>
      </c>
      <c r="G1399" s="10" t="e">
        <f>VLOOKUP(Table1[[#This Row],[Order ID]],Mapping!H1399:K9190,4,0)</f>
        <v>#N/A</v>
      </c>
      <c r="H1399" t="str">
        <f>INDEX(Mapping!$B$2:$T$7793,MATCH(Data!$A1399,Mapping!$B$3:$B$7793,0),MATCH(Data!$H$1,Mapping!$B$2:$T$2,0))</f>
        <v>Standard Class</v>
      </c>
      <c r="I1399" t="str">
        <f>INDEX(Mapping!$B$2:$T$7793,MATCH(Data!$A1399,Mapping!$B$3:$B$7793,0),MATCH(Data!$I$1,Mapping!$B$2:$T$2,0))</f>
        <v>Home Office</v>
      </c>
      <c r="J1399">
        <f>VLOOKUP($A1399,Mapping!$X$3:$Y$7793,2,0)</f>
        <v>77041</v>
      </c>
      <c r="K1399" t="str">
        <f>VLOOKUP($J1399,Mapping!$AB$3:$AC$475,2,0)</f>
        <v>Eagan</v>
      </c>
      <c r="L1399" t="str">
        <f>VLOOKUP($K1399,Mapping!$AF$3:$AG$475,2,0)</f>
        <v>Minnesota</v>
      </c>
      <c r="M1399" t="str">
        <f>VLOOKUP($L1399,Mapping!$AI$3:$AJ$48,2,0)</f>
        <v>United States</v>
      </c>
      <c r="N1399" t="str">
        <f>VLOOKUP($L1399,Mapping!$AI$3:$AK$48,3,0)</f>
        <v>Central</v>
      </c>
      <c r="O1399" t="str">
        <f>VLOOKUP(Table1[[#This Row],[Column1]],Mapping!$AM$8:$AN$11,2,0)</f>
        <v>Technology</v>
      </c>
      <c r="P1399" t="str">
        <f>VLOOKUP(Table1[[#This Row],[Column3]],Mapping!$AP$5:$AQ$22,2,0)</f>
        <v>Phones</v>
      </c>
      <c r="Q1399">
        <v>371.16800000000001</v>
      </c>
      <c r="R1399">
        <v>4</v>
      </c>
      <c r="S1399">
        <v>41.756399999999957</v>
      </c>
    </row>
    <row r="1400" spans="1:19" x14ac:dyDescent="0.35">
      <c r="A1400">
        <v>1783</v>
      </c>
      <c r="B1400" t="s">
        <v>1996</v>
      </c>
      <c r="C1400" t="s">
        <v>833</v>
      </c>
      <c r="D1400" t="str">
        <f>MID(Table1[[#This Row],[Product ID]],5,2)</f>
        <v>FA</v>
      </c>
      <c r="E1400" t="str">
        <f>LEFT(Table1[[#This Row],[Product ID]],3)</f>
        <v>OFF</v>
      </c>
      <c r="F1400" s="10">
        <f>VLOOKUP(Table1[[#This Row],[Order ID]],Mapping!H1400:J9191,3,0)</f>
        <v>41221</v>
      </c>
      <c r="G1400" s="10">
        <f>VLOOKUP(Table1[[#This Row],[Order ID]],Mapping!H1400:K9191,4,0)</f>
        <v>41223</v>
      </c>
      <c r="H1400" t="str">
        <f>INDEX(Mapping!$B$2:$T$7793,MATCH(Data!$A1400,Mapping!$B$3:$B$7793,0),MATCH(Data!$H$1,Mapping!$B$2:$T$2,0))</f>
        <v>First Class</v>
      </c>
      <c r="I1400" t="str">
        <f>INDEX(Mapping!$B$2:$T$7793,MATCH(Data!$A1400,Mapping!$B$3:$B$7793,0),MATCH(Data!$I$1,Mapping!$B$2:$T$2,0))</f>
        <v>Consumer</v>
      </c>
      <c r="J1400">
        <f>VLOOKUP($A1400,Mapping!$X$3:$Y$7793,2,0)</f>
        <v>92024</v>
      </c>
      <c r="K1400" t="str">
        <f>VLOOKUP($J1400,Mapping!$AB$3:$AC$475,2,0)</f>
        <v>Plainfield</v>
      </c>
      <c r="L1400" t="str">
        <f>VLOOKUP($K1400,Mapping!$AF$3:$AG$475,2,0)</f>
        <v>New Jersey</v>
      </c>
      <c r="M1400" t="str">
        <f>VLOOKUP($L1400,Mapping!$AI$3:$AJ$48,2,0)</f>
        <v>United States</v>
      </c>
      <c r="N1400" t="str">
        <f>VLOOKUP($L1400,Mapping!$AI$3:$AK$48,3,0)</f>
        <v>East</v>
      </c>
      <c r="O1400" t="str">
        <f>VLOOKUP(Table1[[#This Row],[Column1]],Mapping!$AM$8:$AN$11,2,0)</f>
        <v>Office Supplies</v>
      </c>
      <c r="P1400" t="str">
        <f>VLOOKUP(Table1[[#This Row],[Column3]],Mapping!$AP$5:$AQ$22,2,0)</f>
        <v>Fasteners</v>
      </c>
      <c r="Q1400">
        <v>5</v>
      </c>
      <c r="R1400">
        <v>1</v>
      </c>
      <c r="S1400">
        <v>2.4</v>
      </c>
    </row>
    <row r="1401" spans="1:19" x14ac:dyDescent="0.35">
      <c r="A1401">
        <v>1784</v>
      </c>
      <c r="B1401" t="s">
        <v>1996</v>
      </c>
      <c r="C1401" t="s">
        <v>1106</v>
      </c>
      <c r="D1401" t="str">
        <f>MID(Table1[[#This Row],[Product ID]],5,2)</f>
        <v>AC</v>
      </c>
      <c r="E1401" t="str">
        <f>LEFT(Table1[[#This Row],[Product ID]],3)</f>
        <v>TEC</v>
      </c>
      <c r="F1401" s="10">
        <f>VLOOKUP(Table1[[#This Row],[Order ID]],Mapping!H1401:J9192,3,0)</f>
        <v>41221</v>
      </c>
      <c r="G1401" s="10">
        <f>VLOOKUP(Table1[[#This Row],[Order ID]],Mapping!H1401:K9192,4,0)</f>
        <v>41223</v>
      </c>
      <c r="H1401" t="str">
        <f>INDEX(Mapping!$B$2:$T$7793,MATCH(Data!$A1401,Mapping!$B$3:$B$7793,0),MATCH(Data!$H$1,Mapping!$B$2:$T$2,0))</f>
        <v>Second Class</v>
      </c>
      <c r="I1401" t="str">
        <f>INDEX(Mapping!$B$2:$T$7793,MATCH(Data!$A1401,Mapping!$B$3:$B$7793,0),MATCH(Data!$I$1,Mapping!$B$2:$T$2,0))</f>
        <v>Home Office</v>
      </c>
      <c r="J1401">
        <f>VLOOKUP($A1401,Mapping!$X$3:$Y$7793,2,0)</f>
        <v>92024</v>
      </c>
      <c r="K1401" t="str">
        <f>VLOOKUP($J1401,Mapping!$AB$3:$AC$475,2,0)</f>
        <v>Plainfield</v>
      </c>
      <c r="L1401" t="str">
        <f>VLOOKUP($K1401,Mapping!$AF$3:$AG$475,2,0)</f>
        <v>New Jersey</v>
      </c>
      <c r="M1401" t="str">
        <f>VLOOKUP($L1401,Mapping!$AI$3:$AJ$48,2,0)</f>
        <v>United States</v>
      </c>
      <c r="N1401" t="str">
        <f>VLOOKUP($L1401,Mapping!$AI$3:$AK$48,3,0)</f>
        <v>East</v>
      </c>
      <c r="O1401" t="str">
        <f>VLOOKUP(Table1[[#This Row],[Column1]],Mapping!$AM$8:$AN$11,2,0)</f>
        <v>Technology</v>
      </c>
      <c r="P1401" t="str">
        <f>VLOOKUP(Table1[[#This Row],[Column3]],Mapping!$AP$5:$AQ$22,2,0)</f>
        <v>Accessories</v>
      </c>
      <c r="Q1401">
        <v>371.96999999999997</v>
      </c>
      <c r="R1401">
        <v>3</v>
      </c>
      <c r="S1401">
        <v>66.954599999999971</v>
      </c>
    </row>
    <row r="1402" spans="1:19" x14ac:dyDescent="0.35">
      <c r="A1402">
        <v>4486</v>
      </c>
      <c r="B1402" t="s">
        <v>3907</v>
      </c>
      <c r="C1402" t="s">
        <v>3834</v>
      </c>
      <c r="D1402" t="str">
        <f>MID(Table1[[#This Row],[Product ID]],5,2)</f>
        <v>ST</v>
      </c>
      <c r="E1402" t="str">
        <f>LEFT(Table1[[#This Row],[Product ID]],3)</f>
        <v>OFF</v>
      </c>
      <c r="F1402" s="10">
        <f>VLOOKUP(Table1[[#This Row],[Order ID]],Mapping!H1402:J9193,3,0)</f>
        <v>41162</v>
      </c>
      <c r="G1402" s="10">
        <f>VLOOKUP(Table1[[#This Row],[Order ID]],Mapping!H1402:K9193,4,0)</f>
        <v>41164</v>
      </c>
      <c r="H1402" t="str">
        <f>INDEX(Mapping!$B$2:$T$7793,MATCH(Data!$A1402,Mapping!$B$3:$B$7793,0),MATCH(Data!$H$1,Mapping!$B$2:$T$2,0))</f>
        <v>First Class</v>
      </c>
      <c r="I1402" t="str">
        <f>INDEX(Mapping!$B$2:$T$7793,MATCH(Data!$A1402,Mapping!$B$3:$B$7793,0),MATCH(Data!$I$1,Mapping!$B$2:$T$2,0))</f>
        <v>Consumer</v>
      </c>
      <c r="J1402">
        <f>VLOOKUP($A1402,Mapping!$X$3:$Y$7793,2,0)</f>
        <v>98103</v>
      </c>
      <c r="K1402" t="str">
        <f>VLOOKUP($J1402,Mapping!$AB$3:$AC$475,2,0)</f>
        <v>Fort Worth</v>
      </c>
      <c r="L1402" t="str">
        <f>VLOOKUP($K1402,Mapping!$AF$3:$AG$475,2,0)</f>
        <v>Texas</v>
      </c>
      <c r="M1402" t="str">
        <f>VLOOKUP($L1402,Mapping!$AI$3:$AJ$48,2,0)</f>
        <v>United States</v>
      </c>
      <c r="N1402" t="str">
        <f>VLOOKUP($L1402,Mapping!$AI$3:$AK$48,3,0)</f>
        <v>Central</v>
      </c>
      <c r="O1402" t="str">
        <f>VLOOKUP(Table1[[#This Row],[Column1]],Mapping!$AM$8:$AN$11,2,0)</f>
        <v>Office Supplies</v>
      </c>
      <c r="P1402" t="str">
        <f>VLOOKUP(Table1[[#This Row],[Column3]],Mapping!$AP$5:$AQ$22,2,0)</f>
        <v>Storage</v>
      </c>
      <c r="Q1402">
        <v>353.88</v>
      </c>
      <c r="R1402">
        <v>6</v>
      </c>
      <c r="S1402">
        <v>17.693999999999988</v>
      </c>
    </row>
    <row r="1403" spans="1:19" x14ac:dyDescent="0.35">
      <c r="A1403">
        <v>6660</v>
      </c>
      <c r="B1403" t="s">
        <v>5134</v>
      </c>
      <c r="C1403" t="s">
        <v>513</v>
      </c>
      <c r="D1403" t="str">
        <f>MID(Table1[[#This Row],[Product ID]],5,2)</f>
        <v>AC</v>
      </c>
      <c r="E1403" t="str">
        <f>LEFT(Table1[[#This Row],[Product ID]],3)</f>
        <v>TEC</v>
      </c>
      <c r="F1403" s="10">
        <f>VLOOKUP(Table1[[#This Row],[Order ID]],Mapping!H1403:J9194,3,0)</f>
        <v>40990</v>
      </c>
      <c r="G1403" s="10">
        <f>VLOOKUP(Table1[[#This Row],[Order ID]],Mapping!H1403:K9194,4,0)</f>
        <v>40990</v>
      </c>
      <c r="H1403" t="str">
        <f>INDEX(Mapping!$B$2:$T$7793,MATCH(Data!$A1403,Mapping!$B$3:$B$7793,0),MATCH(Data!$H$1,Mapping!$B$2:$T$2,0))</f>
        <v>Standard Class</v>
      </c>
      <c r="I1403" t="str">
        <f>INDEX(Mapping!$B$2:$T$7793,MATCH(Data!$A1403,Mapping!$B$3:$B$7793,0),MATCH(Data!$I$1,Mapping!$B$2:$T$2,0))</f>
        <v>Corporate</v>
      </c>
      <c r="J1403">
        <f>VLOOKUP($A1403,Mapping!$X$3:$Y$7793,2,0)</f>
        <v>33317</v>
      </c>
      <c r="K1403" t="str">
        <f>VLOOKUP($J1403,Mapping!$AB$3:$AC$475,2,0)</f>
        <v>Citrus Heights</v>
      </c>
      <c r="L1403" t="str">
        <f>VLOOKUP($K1403,Mapping!$AF$3:$AG$475,2,0)</f>
        <v>California</v>
      </c>
      <c r="M1403" t="str">
        <f>VLOOKUP($L1403,Mapping!$AI$3:$AJ$48,2,0)</f>
        <v>United States</v>
      </c>
      <c r="N1403" t="str">
        <f>VLOOKUP($L1403,Mapping!$AI$3:$AK$48,3,0)</f>
        <v>West</v>
      </c>
      <c r="O1403" t="str">
        <f>VLOOKUP(Table1[[#This Row],[Column1]],Mapping!$AM$8:$AN$11,2,0)</f>
        <v>Technology</v>
      </c>
      <c r="P1403" t="str">
        <f>VLOOKUP(Table1[[#This Row],[Column3]],Mapping!$AP$5:$AQ$22,2,0)</f>
        <v>Accessories</v>
      </c>
      <c r="Q1403">
        <v>447.94399999999996</v>
      </c>
      <c r="R1403">
        <v>7</v>
      </c>
      <c r="S1403">
        <v>89.588799999999992</v>
      </c>
    </row>
    <row r="1404" spans="1:19" x14ac:dyDescent="0.35">
      <c r="A1404">
        <v>6661</v>
      </c>
      <c r="B1404" t="s">
        <v>5134</v>
      </c>
      <c r="C1404" t="s">
        <v>3818</v>
      </c>
      <c r="D1404" t="str">
        <f>MID(Table1[[#This Row],[Product ID]],5,2)</f>
        <v>ST</v>
      </c>
      <c r="E1404" t="str">
        <f>LEFT(Table1[[#This Row],[Product ID]],3)</f>
        <v>OFF</v>
      </c>
      <c r="F1404" s="10">
        <f>VLOOKUP(Table1[[#This Row],[Order ID]],Mapping!H1404:J9195,3,0)</f>
        <v>40990</v>
      </c>
      <c r="G1404" s="10">
        <f>VLOOKUP(Table1[[#This Row],[Order ID]],Mapping!H1404:K9195,4,0)</f>
        <v>40990</v>
      </c>
      <c r="H1404" t="str">
        <f>INDEX(Mapping!$B$2:$T$7793,MATCH(Data!$A1404,Mapping!$B$3:$B$7793,0),MATCH(Data!$H$1,Mapping!$B$2:$T$2,0))</f>
        <v>Same Day</v>
      </c>
      <c r="I1404" t="str">
        <f>INDEX(Mapping!$B$2:$T$7793,MATCH(Data!$A1404,Mapping!$B$3:$B$7793,0),MATCH(Data!$I$1,Mapping!$B$2:$T$2,0))</f>
        <v>Consumer</v>
      </c>
      <c r="J1404">
        <f>VLOOKUP($A1404,Mapping!$X$3:$Y$7793,2,0)</f>
        <v>33317</v>
      </c>
      <c r="K1404" t="str">
        <f>VLOOKUP($J1404,Mapping!$AB$3:$AC$475,2,0)</f>
        <v>Citrus Heights</v>
      </c>
      <c r="L1404" t="str">
        <f>VLOOKUP($K1404,Mapping!$AF$3:$AG$475,2,0)</f>
        <v>California</v>
      </c>
      <c r="M1404" t="str">
        <f>VLOOKUP($L1404,Mapping!$AI$3:$AJ$48,2,0)</f>
        <v>United States</v>
      </c>
      <c r="N1404" t="str">
        <f>VLOOKUP($L1404,Mapping!$AI$3:$AK$48,3,0)</f>
        <v>West</v>
      </c>
      <c r="O1404" t="str">
        <f>VLOOKUP(Table1[[#This Row],[Column1]],Mapping!$AM$8:$AN$11,2,0)</f>
        <v>Office Supplies</v>
      </c>
      <c r="P1404" t="str">
        <f>VLOOKUP(Table1[[#This Row],[Column3]],Mapping!$AP$5:$AQ$22,2,0)</f>
        <v>Storage</v>
      </c>
      <c r="Q1404">
        <v>150.40799999999999</v>
      </c>
      <c r="R1404">
        <v>9</v>
      </c>
      <c r="S1404">
        <v>-33.841799999999999</v>
      </c>
    </row>
    <row r="1405" spans="1:19" x14ac:dyDescent="0.35">
      <c r="A1405">
        <v>1599</v>
      </c>
      <c r="B1405" t="s">
        <v>1832</v>
      </c>
      <c r="C1405" t="s">
        <v>208</v>
      </c>
      <c r="D1405" t="str">
        <f>MID(Table1[[#This Row],[Product ID]],5,2)</f>
        <v>BI</v>
      </c>
      <c r="E1405" t="str">
        <f>LEFT(Table1[[#This Row],[Product ID]],3)</f>
        <v>OFF</v>
      </c>
      <c r="F1405" s="10">
        <f>VLOOKUP(Table1[[#This Row],[Order ID]],Mapping!H1405:J9196,3,0)</f>
        <v>41239</v>
      </c>
      <c r="G1405" s="10">
        <f>VLOOKUP(Table1[[#This Row],[Order ID]],Mapping!H1405:K9196,4,0)</f>
        <v>41243</v>
      </c>
      <c r="H1405" t="str">
        <f>INDEX(Mapping!$B$2:$T$7793,MATCH(Data!$A1405,Mapping!$B$3:$B$7793,0),MATCH(Data!$H$1,Mapping!$B$2:$T$2,0))</f>
        <v>First Class</v>
      </c>
      <c r="I1405" t="str">
        <f>INDEX(Mapping!$B$2:$T$7793,MATCH(Data!$A1405,Mapping!$B$3:$B$7793,0),MATCH(Data!$I$1,Mapping!$B$2:$T$2,0))</f>
        <v>Consumer</v>
      </c>
      <c r="J1405">
        <f>VLOOKUP($A1405,Mapping!$X$3:$Y$7793,2,0)</f>
        <v>1453</v>
      </c>
      <c r="K1405" t="str">
        <f>VLOOKUP($J1405,Mapping!$AB$3:$AC$475,2,0)</f>
        <v>Thousand Oaks</v>
      </c>
      <c r="L1405" t="str">
        <f>VLOOKUP($K1405,Mapping!$AF$3:$AG$475,2,0)</f>
        <v>California</v>
      </c>
      <c r="M1405" t="str">
        <f>VLOOKUP($L1405,Mapping!$AI$3:$AJ$48,2,0)</f>
        <v>United States</v>
      </c>
      <c r="N1405" t="str">
        <f>VLOOKUP($L1405,Mapping!$AI$3:$AK$48,3,0)</f>
        <v>West</v>
      </c>
      <c r="O1405" t="str">
        <f>VLOOKUP(Table1[[#This Row],[Column1]],Mapping!$AM$8:$AN$11,2,0)</f>
        <v>Office Supplies</v>
      </c>
      <c r="P1405" t="str">
        <f>VLOOKUP(Table1[[#This Row],[Column3]],Mapping!$AP$5:$AQ$22,2,0)</f>
        <v>Binders</v>
      </c>
      <c r="Q1405">
        <v>14.73</v>
      </c>
      <c r="R1405">
        <v>3</v>
      </c>
      <c r="S1405">
        <v>6.9230999999999998</v>
      </c>
    </row>
    <row r="1406" spans="1:19" x14ac:dyDescent="0.35">
      <c r="A1406">
        <v>1600</v>
      </c>
      <c r="B1406" t="s">
        <v>1832</v>
      </c>
      <c r="C1406" t="s">
        <v>1833</v>
      </c>
      <c r="D1406" t="str">
        <f>MID(Table1[[#This Row],[Product ID]],5,2)</f>
        <v>ST</v>
      </c>
      <c r="E1406" t="str">
        <f>LEFT(Table1[[#This Row],[Product ID]],3)</f>
        <v>OFF</v>
      </c>
      <c r="F1406" s="10">
        <f>VLOOKUP(Table1[[#This Row],[Order ID]],Mapping!H1406:J9197,3,0)</f>
        <v>41239</v>
      </c>
      <c r="G1406" s="10">
        <f>VLOOKUP(Table1[[#This Row],[Order ID]],Mapping!H1406:K9197,4,0)</f>
        <v>41243</v>
      </c>
      <c r="H1406" t="str">
        <f>INDEX(Mapping!$B$2:$T$7793,MATCH(Data!$A1406,Mapping!$B$3:$B$7793,0),MATCH(Data!$H$1,Mapping!$B$2:$T$2,0))</f>
        <v>Standard Class</v>
      </c>
      <c r="I1406" t="str">
        <f>INDEX(Mapping!$B$2:$T$7793,MATCH(Data!$A1406,Mapping!$B$3:$B$7793,0),MATCH(Data!$I$1,Mapping!$B$2:$T$2,0))</f>
        <v>Corporate</v>
      </c>
      <c r="J1406">
        <f>VLOOKUP($A1406,Mapping!$X$3:$Y$7793,2,0)</f>
        <v>1453</v>
      </c>
      <c r="K1406" t="str">
        <f>VLOOKUP($J1406,Mapping!$AB$3:$AC$475,2,0)</f>
        <v>Thousand Oaks</v>
      </c>
      <c r="L1406" t="str">
        <f>VLOOKUP($K1406,Mapping!$AF$3:$AG$475,2,0)</f>
        <v>California</v>
      </c>
      <c r="M1406" t="str">
        <f>VLOOKUP($L1406,Mapping!$AI$3:$AJ$48,2,0)</f>
        <v>United States</v>
      </c>
      <c r="N1406" t="str">
        <f>VLOOKUP($L1406,Mapping!$AI$3:$AK$48,3,0)</f>
        <v>West</v>
      </c>
      <c r="O1406" t="str">
        <f>VLOOKUP(Table1[[#This Row],[Column1]],Mapping!$AM$8:$AN$11,2,0)</f>
        <v>Office Supplies</v>
      </c>
      <c r="P1406" t="str">
        <f>VLOOKUP(Table1[[#This Row],[Column3]],Mapping!$AP$5:$AQ$22,2,0)</f>
        <v>Storage</v>
      </c>
      <c r="Q1406">
        <v>104.9</v>
      </c>
      <c r="R1406">
        <v>5</v>
      </c>
      <c r="S1406">
        <v>25.175999999999998</v>
      </c>
    </row>
    <row r="1407" spans="1:19" x14ac:dyDescent="0.35">
      <c r="A1407">
        <v>1601</v>
      </c>
      <c r="B1407" t="s">
        <v>1832</v>
      </c>
      <c r="C1407" t="s">
        <v>1025</v>
      </c>
      <c r="D1407" t="str">
        <f>MID(Table1[[#This Row],[Product ID]],5,2)</f>
        <v>BI</v>
      </c>
      <c r="E1407" t="str">
        <f>LEFT(Table1[[#This Row],[Product ID]],3)</f>
        <v>OFF</v>
      </c>
      <c r="F1407" s="10">
        <f>VLOOKUP(Table1[[#This Row],[Order ID]],Mapping!H1407:J9198,3,0)</f>
        <v>41239</v>
      </c>
      <c r="G1407" s="10">
        <f>VLOOKUP(Table1[[#This Row],[Order ID]],Mapping!H1407:K9198,4,0)</f>
        <v>41243</v>
      </c>
      <c r="H1407" t="str">
        <f>INDEX(Mapping!$B$2:$T$7793,MATCH(Data!$A1407,Mapping!$B$3:$B$7793,0),MATCH(Data!$H$1,Mapping!$B$2:$T$2,0))</f>
        <v>Standard Class</v>
      </c>
      <c r="I1407" t="str">
        <f>INDEX(Mapping!$B$2:$T$7793,MATCH(Data!$A1407,Mapping!$B$3:$B$7793,0),MATCH(Data!$I$1,Mapping!$B$2:$T$2,0))</f>
        <v>Corporate</v>
      </c>
      <c r="J1407">
        <f>VLOOKUP($A1407,Mapping!$X$3:$Y$7793,2,0)</f>
        <v>1453</v>
      </c>
      <c r="K1407" t="str">
        <f>VLOOKUP($J1407,Mapping!$AB$3:$AC$475,2,0)</f>
        <v>Thousand Oaks</v>
      </c>
      <c r="L1407" t="str">
        <f>VLOOKUP($K1407,Mapping!$AF$3:$AG$475,2,0)</f>
        <v>California</v>
      </c>
      <c r="M1407" t="str">
        <f>VLOOKUP($L1407,Mapping!$AI$3:$AJ$48,2,0)</f>
        <v>United States</v>
      </c>
      <c r="N1407" t="str">
        <f>VLOOKUP($L1407,Mapping!$AI$3:$AK$48,3,0)</f>
        <v>West</v>
      </c>
      <c r="O1407" t="str">
        <f>VLOOKUP(Table1[[#This Row],[Column1]],Mapping!$AM$8:$AN$11,2,0)</f>
        <v>Office Supplies</v>
      </c>
      <c r="P1407" t="str">
        <f>VLOOKUP(Table1[[#This Row],[Column3]],Mapping!$AP$5:$AQ$22,2,0)</f>
        <v>Binders</v>
      </c>
      <c r="Q1407">
        <v>61.04</v>
      </c>
      <c r="R1407">
        <v>4</v>
      </c>
      <c r="S1407">
        <v>30.52</v>
      </c>
    </row>
    <row r="1408" spans="1:19" x14ac:dyDescent="0.35">
      <c r="A1408">
        <v>1602</v>
      </c>
      <c r="B1408" t="s">
        <v>1832</v>
      </c>
      <c r="C1408" t="s">
        <v>1834</v>
      </c>
      <c r="D1408" t="str">
        <f>MID(Table1[[#This Row],[Product ID]],5,2)</f>
        <v>PA</v>
      </c>
      <c r="E1408" t="str">
        <f>LEFT(Table1[[#This Row],[Product ID]],3)</f>
        <v>OFF</v>
      </c>
      <c r="F1408" s="10">
        <f>VLOOKUP(Table1[[#This Row],[Order ID]],Mapping!H1408:J9199,3,0)</f>
        <v>41239</v>
      </c>
      <c r="G1408" s="10">
        <f>VLOOKUP(Table1[[#This Row],[Order ID]],Mapping!H1408:K9199,4,0)</f>
        <v>41243</v>
      </c>
      <c r="H1408" t="str">
        <f>INDEX(Mapping!$B$2:$T$7793,MATCH(Data!$A1408,Mapping!$B$3:$B$7793,0),MATCH(Data!$H$1,Mapping!$B$2:$T$2,0))</f>
        <v>Standard Class</v>
      </c>
      <c r="I1408" t="str">
        <f>INDEX(Mapping!$B$2:$T$7793,MATCH(Data!$A1408,Mapping!$B$3:$B$7793,0),MATCH(Data!$I$1,Mapping!$B$2:$T$2,0))</f>
        <v>Corporate</v>
      </c>
      <c r="J1408">
        <f>VLOOKUP($A1408,Mapping!$X$3:$Y$7793,2,0)</f>
        <v>1453</v>
      </c>
      <c r="K1408" t="str">
        <f>VLOOKUP($J1408,Mapping!$AB$3:$AC$475,2,0)</f>
        <v>Thousand Oaks</v>
      </c>
      <c r="L1408" t="str">
        <f>VLOOKUP($K1408,Mapping!$AF$3:$AG$475,2,0)</f>
        <v>California</v>
      </c>
      <c r="M1408" t="str">
        <f>VLOOKUP($L1408,Mapping!$AI$3:$AJ$48,2,0)</f>
        <v>United States</v>
      </c>
      <c r="N1408" t="str">
        <f>VLOOKUP($L1408,Mapping!$AI$3:$AK$48,3,0)</f>
        <v>West</v>
      </c>
      <c r="O1408" t="str">
        <f>VLOOKUP(Table1[[#This Row],[Column1]],Mapping!$AM$8:$AN$11,2,0)</f>
        <v>Office Supplies</v>
      </c>
      <c r="P1408" t="str">
        <f>VLOOKUP(Table1[[#This Row],[Column3]],Mapping!$AP$5:$AQ$22,2,0)</f>
        <v>Paper</v>
      </c>
      <c r="Q1408">
        <v>10.95</v>
      </c>
      <c r="R1408">
        <v>3</v>
      </c>
      <c r="S1408">
        <v>5.1464999999999996</v>
      </c>
    </row>
    <row r="1409" spans="1:19" x14ac:dyDescent="0.35">
      <c r="A1409">
        <v>3711</v>
      </c>
      <c r="B1409" t="s">
        <v>3413</v>
      </c>
      <c r="C1409" t="s">
        <v>1881</v>
      </c>
      <c r="D1409" t="str">
        <f>MID(Table1[[#This Row],[Product ID]],5,2)</f>
        <v>AR</v>
      </c>
      <c r="E1409" t="str">
        <f>LEFT(Table1[[#This Row],[Product ID]],3)</f>
        <v>OFF</v>
      </c>
      <c r="F1409" s="10">
        <f>VLOOKUP(Table1[[#This Row],[Order ID]],Mapping!H1409:J9200,3,0)</f>
        <v>41023</v>
      </c>
      <c r="G1409" s="10">
        <f>VLOOKUP(Table1[[#This Row],[Order ID]],Mapping!H1409:K9200,4,0)</f>
        <v>41027</v>
      </c>
      <c r="H1409" t="str">
        <f>INDEX(Mapping!$B$2:$T$7793,MATCH(Data!$A1409,Mapping!$B$3:$B$7793,0),MATCH(Data!$H$1,Mapping!$B$2:$T$2,0))</f>
        <v>First Class</v>
      </c>
      <c r="I1409" t="str">
        <f>INDEX(Mapping!$B$2:$T$7793,MATCH(Data!$A1409,Mapping!$B$3:$B$7793,0),MATCH(Data!$I$1,Mapping!$B$2:$T$2,0))</f>
        <v>Consumer</v>
      </c>
      <c r="J1409">
        <f>VLOOKUP($A1409,Mapping!$X$3:$Y$7793,2,0)</f>
        <v>10009</v>
      </c>
      <c r="K1409" t="str">
        <f>VLOOKUP($J1409,Mapping!$AB$3:$AC$475,2,0)</f>
        <v>Saint Paul</v>
      </c>
      <c r="L1409" t="str">
        <f>VLOOKUP($K1409,Mapping!$AF$3:$AG$475,2,0)</f>
        <v>Minnesota</v>
      </c>
      <c r="M1409" t="str">
        <f>VLOOKUP($L1409,Mapping!$AI$3:$AJ$48,2,0)</f>
        <v>United States</v>
      </c>
      <c r="N1409" t="str">
        <f>VLOOKUP($L1409,Mapping!$AI$3:$AK$48,3,0)</f>
        <v>Central</v>
      </c>
      <c r="O1409" t="str">
        <f>VLOOKUP(Table1[[#This Row],[Column1]],Mapping!$AM$8:$AN$11,2,0)</f>
        <v>Office Supplies</v>
      </c>
      <c r="P1409" t="str">
        <f>VLOOKUP(Table1[[#This Row],[Column3]],Mapping!$AP$5:$AQ$22,2,0)</f>
        <v>Art</v>
      </c>
      <c r="Q1409">
        <v>25.99</v>
      </c>
      <c r="R1409">
        <v>1</v>
      </c>
      <c r="S1409">
        <v>7.5370999999999988</v>
      </c>
    </row>
    <row r="1410" spans="1:19" x14ac:dyDescent="0.35">
      <c r="A1410">
        <v>2282</v>
      </c>
      <c r="B1410" t="s">
        <v>2424</v>
      </c>
      <c r="C1410" t="s">
        <v>807</v>
      </c>
      <c r="D1410" t="str">
        <f>MID(Table1[[#This Row],[Product ID]],5,2)</f>
        <v>AP</v>
      </c>
      <c r="E1410" t="str">
        <f>LEFT(Table1[[#This Row],[Product ID]],3)</f>
        <v>OFF</v>
      </c>
      <c r="F1410" s="10">
        <f>VLOOKUP(Table1[[#This Row],[Order ID]],Mapping!H1410:J9201,3,0)</f>
        <v>41218</v>
      </c>
      <c r="G1410" s="10">
        <f>VLOOKUP(Table1[[#This Row],[Order ID]],Mapping!H1410:K9201,4,0)</f>
        <v>41222</v>
      </c>
      <c r="H1410" t="str">
        <f>INDEX(Mapping!$B$2:$T$7793,MATCH(Data!$A1410,Mapping!$B$3:$B$7793,0),MATCH(Data!$H$1,Mapping!$B$2:$T$2,0))</f>
        <v>Standard Class</v>
      </c>
      <c r="I1410" t="str">
        <f>INDEX(Mapping!$B$2:$T$7793,MATCH(Data!$A1410,Mapping!$B$3:$B$7793,0),MATCH(Data!$I$1,Mapping!$B$2:$T$2,0))</f>
        <v>Consumer</v>
      </c>
      <c r="J1410">
        <f>VLOOKUP($A1410,Mapping!$X$3:$Y$7793,2,0)</f>
        <v>33065</v>
      </c>
      <c r="K1410" t="str">
        <f>VLOOKUP($J1410,Mapping!$AB$3:$AC$475,2,0)</f>
        <v>Allentown</v>
      </c>
      <c r="L1410" t="str">
        <f>VLOOKUP($K1410,Mapping!$AF$3:$AG$475,2,0)</f>
        <v>Pennsylvania</v>
      </c>
      <c r="M1410" t="str">
        <f>VLOOKUP($L1410,Mapping!$AI$3:$AJ$48,2,0)</f>
        <v>United States</v>
      </c>
      <c r="N1410" t="str">
        <f>VLOOKUP($L1410,Mapping!$AI$3:$AK$48,3,0)</f>
        <v>East</v>
      </c>
      <c r="O1410" t="str">
        <f>VLOOKUP(Table1[[#This Row],[Column1]],Mapping!$AM$8:$AN$11,2,0)</f>
        <v>Office Supplies</v>
      </c>
      <c r="P1410" t="str">
        <f>VLOOKUP(Table1[[#This Row],[Column3]],Mapping!$AP$5:$AQ$22,2,0)</f>
        <v>Appliances</v>
      </c>
      <c r="Q1410">
        <v>387.13600000000002</v>
      </c>
      <c r="R1410">
        <v>4</v>
      </c>
      <c r="S1410">
        <v>24.196000000000012</v>
      </c>
    </row>
    <row r="1411" spans="1:19" x14ac:dyDescent="0.35">
      <c r="A1411">
        <v>4173</v>
      </c>
      <c r="B1411" t="s">
        <v>3703</v>
      </c>
      <c r="C1411" t="s">
        <v>110</v>
      </c>
      <c r="D1411" t="str">
        <f>MID(Table1[[#This Row],[Product ID]],5,2)</f>
        <v>PA</v>
      </c>
      <c r="E1411" t="str">
        <f>LEFT(Table1[[#This Row],[Product ID]],3)</f>
        <v>OFF</v>
      </c>
      <c r="F1411" s="10">
        <f>VLOOKUP(Table1[[#This Row],[Order ID]],Mapping!H1411:J9202,3,0)</f>
        <v>41206</v>
      </c>
      <c r="G1411" s="10">
        <f>VLOOKUP(Table1[[#This Row],[Order ID]],Mapping!H1411:K9202,4,0)</f>
        <v>41212</v>
      </c>
      <c r="H1411" t="str">
        <f>INDEX(Mapping!$B$2:$T$7793,MATCH(Data!$A1411,Mapping!$B$3:$B$7793,0),MATCH(Data!$H$1,Mapping!$B$2:$T$2,0))</f>
        <v>First Class</v>
      </c>
      <c r="I1411" t="str">
        <f>INDEX(Mapping!$B$2:$T$7793,MATCH(Data!$A1411,Mapping!$B$3:$B$7793,0),MATCH(Data!$I$1,Mapping!$B$2:$T$2,0))</f>
        <v>Corporate</v>
      </c>
      <c r="J1411">
        <f>VLOOKUP($A1411,Mapping!$X$3:$Y$7793,2,0)</f>
        <v>77041</v>
      </c>
      <c r="K1411" t="str">
        <f>VLOOKUP($J1411,Mapping!$AB$3:$AC$475,2,0)</f>
        <v>Eagan</v>
      </c>
      <c r="L1411" t="str">
        <f>VLOOKUP($K1411,Mapping!$AF$3:$AG$475,2,0)</f>
        <v>Minnesota</v>
      </c>
      <c r="M1411" t="str">
        <f>VLOOKUP($L1411,Mapping!$AI$3:$AJ$48,2,0)</f>
        <v>United States</v>
      </c>
      <c r="N1411" t="str">
        <f>VLOOKUP($L1411,Mapping!$AI$3:$AK$48,3,0)</f>
        <v>Central</v>
      </c>
      <c r="O1411" t="str">
        <f>VLOOKUP(Table1[[#This Row],[Column1]],Mapping!$AM$8:$AN$11,2,0)</f>
        <v>Office Supplies</v>
      </c>
      <c r="P1411" t="str">
        <f>VLOOKUP(Table1[[#This Row],[Column3]],Mapping!$AP$5:$AQ$22,2,0)</f>
        <v>Paper</v>
      </c>
      <c r="Q1411">
        <v>15.552000000000003</v>
      </c>
      <c r="R1411">
        <v>3</v>
      </c>
      <c r="S1411">
        <v>5.4432</v>
      </c>
    </row>
    <row r="1412" spans="1:19" x14ac:dyDescent="0.35">
      <c r="A1412">
        <v>4174</v>
      </c>
      <c r="B1412" t="s">
        <v>3703</v>
      </c>
      <c r="C1412" t="s">
        <v>251</v>
      </c>
      <c r="D1412" t="str">
        <f>MID(Table1[[#This Row],[Product ID]],5,2)</f>
        <v>TA</v>
      </c>
      <c r="E1412" t="str">
        <f>LEFT(Table1[[#This Row],[Product ID]],3)</f>
        <v>FUR</v>
      </c>
      <c r="F1412" s="10">
        <f>VLOOKUP(Table1[[#This Row],[Order ID]],Mapping!H1412:J9203,3,0)</f>
        <v>41206</v>
      </c>
      <c r="G1412" s="10">
        <f>VLOOKUP(Table1[[#This Row],[Order ID]],Mapping!H1412:K9203,4,0)</f>
        <v>41212</v>
      </c>
      <c r="H1412" t="str">
        <f>INDEX(Mapping!$B$2:$T$7793,MATCH(Data!$A1412,Mapping!$B$3:$B$7793,0),MATCH(Data!$H$1,Mapping!$B$2:$T$2,0))</f>
        <v>Standard Class</v>
      </c>
      <c r="I1412" t="str">
        <f>INDEX(Mapping!$B$2:$T$7793,MATCH(Data!$A1412,Mapping!$B$3:$B$7793,0),MATCH(Data!$I$1,Mapping!$B$2:$T$2,0))</f>
        <v>Corporate</v>
      </c>
      <c r="J1412">
        <f>VLOOKUP($A1412,Mapping!$X$3:$Y$7793,2,0)</f>
        <v>77041</v>
      </c>
      <c r="K1412" t="str">
        <f>VLOOKUP($J1412,Mapping!$AB$3:$AC$475,2,0)</f>
        <v>Eagan</v>
      </c>
      <c r="L1412" t="str">
        <f>VLOOKUP($K1412,Mapping!$AF$3:$AG$475,2,0)</f>
        <v>Minnesota</v>
      </c>
      <c r="M1412" t="str">
        <f>VLOOKUP($L1412,Mapping!$AI$3:$AJ$48,2,0)</f>
        <v>United States</v>
      </c>
      <c r="N1412" t="str">
        <f>VLOOKUP($L1412,Mapping!$AI$3:$AK$48,3,0)</f>
        <v>Central</v>
      </c>
      <c r="O1412" t="str">
        <f>VLOOKUP(Table1[[#This Row],[Column1]],Mapping!$AM$8:$AN$11,2,0)</f>
        <v>Furniture</v>
      </c>
      <c r="P1412" t="str">
        <f>VLOOKUP(Table1[[#This Row],[Column3]],Mapping!$AP$5:$AQ$22,2,0)</f>
        <v>Tables</v>
      </c>
      <c r="Q1412">
        <v>347.36099999999999</v>
      </c>
      <c r="R1412">
        <v>7</v>
      </c>
      <c r="S1412">
        <v>-69.472199999999958</v>
      </c>
    </row>
    <row r="1413" spans="1:19" x14ac:dyDescent="0.35">
      <c r="A1413">
        <v>4175</v>
      </c>
      <c r="B1413" t="s">
        <v>3703</v>
      </c>
      <c r="C1413" t="s">
        <v>1532</v>
      </c>
      <c r="D1413" t="str">
        <f>MID(Table1[[#This Row],[Product ID]],5,2)</f>
        <v>PA</v>
      </c>
      <c r="E1413" t="str">
        <f>LEFT(Table1[[#This Row],[Product ID]],3)</f>
        <v>OFF</v>
      </c>
      <c r="F1413" s="10">
        <f>VLOOKUP(Table1[[#This Row],[Order ID]],Mapping!H1413:J9204,3,0)</f>
        <v>41206</v>
      </c>
      <c r="G1413" s="10">
        <f>VLOOKUP(Table1[[#This Row],[Order ID]],Mapping!H1413:K9204,4,0)</f>
        <v>41212</v>
      </c>
      <c r="H1413" t="str">
        <f>INDEX(Mapping!$B$2:$T$7793,MATCH(Data!$A1413,Mapping!$B$3:$B$7793,0),MATCH(Data!$H$1,Mapping!$B$2:$T$2,0))</f>
        <v>Standard Class</v>
      </c>
      <c r="I1413" t="str">
        <f>INDEX(Mapping!$B$2:$T$7793,MATCH(Data!$A1413,Mapping!$B$3:$B$7793,0),MATCH(Data!$I$1,Mapping!$B$2:$T$2,0))</f>
        <v>Corporate</v>
      </c>
      <c r="J1413">
        <f>VLOOKUP($A1413,Mapping!$X$3:$Y$7793,2,0)</f>
        <v>77041</v>
      </c>
      <c r="K1413" t="str">
        <f>VLOOKUP($J1413,Mapping!$AB$3:$AC$475,2,0)</f>
        <v>Eagan</v>
      </c>
      <c r="L1413" t="str">
        <f>VLOOKUP($K1413,Mapping!$AF$3:$AG$475,2,0)</f>
        <v>Minnesota</v>
      </c>
      <c r="M1413" t="str">
        <f>VLOOKUP($L1413,Mapping!$AI$3:$AJ$48,2,0)</f>
        <v>United States</v>
      </c>
      <c r="N1413" t="str">
        <f>VLOOKUP($L1413,Mapping!$AI$3:$AK$48,3,0)</f>
        <v>Central</v>
      </c>
      <c r="O1413" t="str">
        <f>VLOOKUP(Table1[[#This Row],[Column1]],Mapping!$AM$8:$AN$11,2,0)</f>
        <v>Office Supplies</v>
      </c>
      <c r="P1413" t="str">
        <f>VLOOKUP(Table1[[#This Row],[Column3]],Mapping!$AP$5:$AQ$22,2,0)</f>
        <v>Paper</v>
      </c>
      <c r="Q1413">
        <v>10.368000000000002</v>
      </c>
      <c r="R1413">
        <v>2</v>
      </c>
      <c r="S1413">
        <v>3.6288</v>
      </c>
    </row>
    <row r="1414" spans="1:19" x14ac:dyDescent="0.35">
      <c r="A1414">
        <v>5296</v>
      </c>
      <c r="B1414" t="s">
        <v>4367</v>
      </c>
      <c r="C1414" t="s">
        <v>1023</v>
      </c>
      <c r="D1414" t="str">
        <f>MID(Table1[[#This Row],[Product ID]],5,2)</f>
        <v>FU</v>
      </c>
      <c r="E1414" t="str">
        <f>LEFT(Table1[[#This Row],[Product ID]],3)</f>
        <v>FUR</v>
      </c>
      <c r="F1414" s="10">
        <f>VLOOKUP(Table1[[#This Row],[Order ID]],Mapping!H1414:J9205,3,0)</f>
        <v>41165</v>
      </c>
      <c r="G1414" s="10">
        <f>VLOOKUP(Table1[[#This Row],[Order ID]],Mapping!H1414:K9205,4,0)</f>
        <v>41172</v>
      </c>
      <c r="H1414" t="str">
        <f>INDEX(Mapping!$B$2:$T$7793,MATCH(Data!$A1414,Mapping!$B$3:$B$7793,0),MATCH(Data!$H$1,Mapping!$B$2:$T$2,0))</f>
        <v>Second Class</v>
      </c>
      <c r="I1414" t="str">
        <f>INDEX(Mapping!$B$2:$T$7793,MATCH(Data!$A1414,Mapping!$B$3:$B$7793,0),MATCH(Data!$I$1,Mapping!$B$2:$T$2,0))</f>
        <v>Consumer</v>
      </c>
      <c r="J1414">
        <f>VLOOKUP($A1414,Mapping!$X$3:$Y$7793,2,0)</f>
        <v>30318</v>
      </c>
      <c r="K1414" t="str">
        <f>VLOOKUP($J1414,Mapping!$AB$3:$AC$475,2,0)</f>
        <v>Cleveland</v>
      </c>
      <c r="L1414" t="str">
        <f>VLOOKUP($K1414,Mapping!$AF$3:$AG$475,2,0)</f>
        <v>Ohio</v>
      </c>
      <c r="M1414" t="str">
        <f>VLOOKUP($L1414,Mapping!$AI$3:$AJ$48,2,0)</f>
        <v>United States</v>
      </c>
      <c r="N1414" t="str">
        <f>VLOOKUP($L1414,Mapping!$AI$3:$AK$48,3,0)</f>
        <v>East</v>
      </c>
      <c r="O1414" t="str">
        <f>VLOOKUP(Table1[[#This Row],[Column1]],Mapping!$AM$8:$AN$11,2,0)</f>
        <v>Furniture</v>
      </c>
      <c r="P1414" t="str">
        <f>VLOOKUP(Table1[[#This Row],[Column3]],Mapping!$AP$5:$AQ$22,2,0)</f>
        <v>Furnishings</v>
      </c>
      <c r="Q1414">
        <v>129.93</v>
      </c>
      <c r="R1414">
        <v>3</v>
      </c>
      <c r="S1414">
        <v>12.992999999999988</v>
      </c>
    </row>
    <row r="1415" spans="1:19" x14ac:dyDescent="0.35">
      <c r="A1415">
        <v>5297</v>
      </c>
      <c r="B1415" t="s">
        <v>4367</v>
      </c>
      <c r="C1415" t="s">
        <v>1353</v>
      </c>
      <c r="D1415" t="str">
        <f>MID(Table1[[#This Row],[Product ID]],5,2)</f>
        <v>PA</v>
      </c>
      <c r="E1415" t="str">
        <f>LEFT(Table1[[#This Row],[Product ID]],3)</f>
        <v>OFF</v>
      </c>
      <c r="F1415" s="10">
        <f>VLOOKUP(Table1[[#This Row],[Order ID]],Mapping!H1415:J9206,3,0)</f>
        <v>41165</v>
      </c>
      <c r="G1415" s="10">
        <f>VLOOKUP(Table1[[#This Row],[Order ID]],Mapping!H1415:K9206,4,0)</f>
        <v>41172</v>
      </c>
      <c r="H1415" t="str">
        <f>INDEX(Mapping!$B$2:$T$7793,MATCH(Data!$A1415,Mapping!$B$3:$B$7793,0),MATCH(Data!$H$1,Mapping!$B$2:$T$2,0))</f>
        <v>Standard Class</v>
      </c>
      <c r="I1415" t="str">
        <f>INDEX(Mapping!$B$2:$T$7793,MATCH(Data!$A1415,Mapping!$B$3:$B$7793,0),MATCH(Data!$I$1,Mapping!$B$2:$T$2,0))</f>
        <v>Consumer</v>
      </c>
      <c r="J1415">
        <f>VLOOKUP($A1415,Mapping!$X$3:$Y$7793,2,0)</f>
        <v>30318</v>
      </c>
      <c r="K1415" t="str">
        <f>VLOOKUP($J1415,Mapping!$AB$3:$AC$475,2,0)</f>
        <v>Cleveland</v>
      </c>
      <c r="L1415" t="str">
        <f>VLOOKUP($K1415,Mapping!$AF$3:$AG$475,2,0)</f>
        <v>Ohio</v>
      </c>
      <c r="M1415" t="str">
        <f>VLOOKUP($L1415,Mapping!$AI$3:$AJ$48,2,0)</f>
        <v>United States</v>
      </c>
      <c r="N1415" t="str">
        <f>VLOOKUP($L1415,Mapping!$AI$3:$AK$48,3,0)</f>
        <v>East</v>
      </c>
      <c r="O1415" t="str">
        <f>VLOOKUP(Table1[[#This Row],[Column1]],Mapping!$AM$8:$AN$11,2,0)</f>
        <v>Office Supplies</v>
      </c>
      <c r="P1415" t="str">
        <f>VLOOKUP(Table1[[#This Row],[Column3]],Mapping!$AP$5:$AQ$22,2,0)</f>
        <v>Paper</v>
      </c>
      <c r="Q1415">
        <v>69.930000000000007</v>
      </c>
      <c r="R1415">
        <v>7</v>
      </c>
      <c r="S1415">
        <v>31.468499999999999</v>
      </c>
    </row>
    <row r="1416" spans="1:19" x14ac:dyDescent="0.35">
      <c r="A1416">
        <v>3564</v>
      </c>
      <c r="B1416" t="s">
        <v>3315</v>
      </c>
      <c r="C1416" t="s">
        <v>3316</v>
      </c>
      <c r="D1416" t="str">
        <f>MID(Table1[[#This Row],[Product ID]],5,2)</f>
        <v>PH</v>
      </c>
      <c r="E1416" t="str">
        <f>LEFT(Table1[[#This Row],[Product ID]],3)</f>
        <v>TEC</v>
      </c>
      <c r="F1416" s="10">
        <f>VLOOKUP(Table1[[#This Row],[Order ID]],Mapping!H1416:J9207,3,0)</f>
        <v>41247</v>
      </c>
      <c r="G1416" s="10">
        <f>VLOOKUP(Table1[[#This Row],[Order ID]],Mapping!H1416:K9207,4,0)</f>
        <v>41252</v>
      </c>
      <c r="H1416" t="str">
        <f>INDEX(Mapping!$B$2:$T$7793,MATCH(Data!$A1416,Mapping!$B$3:$B$7793,0),MATCH(Data!$H$1,Mapping!$B$2:$T$2,0))</f>
        <v>Second Class</v>
      </c>
      <c r="I1416" t="str">
        <f>INDEX(Mapping!$B$2:$T$7793,MATCH(Data!$A1416,Mapping!$B$3:$B$7793,0),MATCH(Data!$I$1,Mapping!$B$2:$T$2,0))</f>
        <v>Corporate</v>
      </c>
      <c r="J1416">
        <f>VLOOKUP($A1416,Mapping!$X$3:$Y$7793,2,0)</f>
        <v>90049</v>
      </c>
      <c r="K1416" t="str">
        <f>VLOOKUP($J1416,Mapping!$AB$3:$AC$475,2,0)</f>
        <v>Richardson</v>
      </c>
      <c r="L1416" t="str">
        <f>VLOOKUP($K1416,Mapping!$AF$3:$AG$475,2,0)</f>
        <v>Texas</v>
      </c>
      <c r="M1416" t="str">
        <f>VLOOKUP($L1416,Mapping!$AI$3:$AJ$48,2,0)</f>
        <v>United States</v>
      </c>
      <c r="N1416" t="str">
        <f>VLOOKUP($L1416,Mapping!$AI$3:$AK$48,3,0)</f>
        <v>Central</v>
      </c>
      <c r="O1416" t="str">
        <f>VLOOKUP(Table1[[#This Row],[Column1]],Mapping!$AM$8:$AN$11,2,0)</f>
        <v>Technology</v>
      </c>
      <c r="P1416" t="str">
        <f>VLOOKUP(Table1[[#This Row],[Column3]],Mapping!$AP$5:$AQ$22,2,0)</f>
        <v>Phones</v>
      </c>
      <c r="Q1416">
        <v>110.352</v>
      </c>
      <c r="R1416">
        <v>3</v>
      </c>
      <c r="S1416">
        <v>8.2763999999999953</v>
      </c>
    </row>
    <row r="1417" spans="1:19" x14ac:dyDescent="0.35">
      <c r="A1417">
        <v>3565</v>
      </c>
      <c r="B1417" t="s">
        <v>3315</v>
      </c>
      <c r="C1417" t="s">
        <v>3317</v>
      </c>
      <c r="D1417" t="str">
        <f>MID(Table1[[#This Row],[Product ID]],5,2)</f>
        <v>FU</v>
      </c>
      <c r="E1417" t="str">
        <f>LEFT(Table1[[#This Row],[Product ID]],3)</f>
        <v>FUR</v>
      </c>
      <c r="F1417" s="10">
        <f>VLOOKUP(Table1[[#This Row],[Order ID]],Mapping!H1417:J9208,3,0)</f>
        <v>41247</v>
      </c>
      <c r="G1417" s="10">
        <f>VLOOKUP(Table1[[#This Row],[Order ID]],Mapping!H1417:K9208,4,0)</f>
        <v>41252</v>
      </c>
      <c r="H1417" t="str">
        <f>INDEX(Mapping!$B$2:$T$7793,MATCH(Data!$A1417,Mapping!$B$3:$B$7793,0),MATCH(Data!$H$1,Mapping!$B$2:$T$2,0))</f>
        <v>Second Class</v>
      </c>
      <c r="I1417" t="str">
        <f>INDEX(Mapping!$B$2:$T$7793,MATCH(Data!$A1417,Mapping!$B$3:$B$7793,0),MATCH(Data!$I$1,Mapping!$B$2:$T$2,0))</f>
        <v>Corporate</v>
      </c>
      <c r="J1417">
        <f>VLOOKUP($A1417,Mapping!$X$3:$Y$7793,2,0)</f>
        <v>90049</v>
      </c>
      <c r="K1417" t="str">
        <f>VLOOKUP($J1417,Mapping!$AB$3:$AC$475,2,0)</f>
        <v>Richardson</v>
      </c>
      <c r="L1417" t="str">
        <f>VLOOKUP($K1417,Mapping!$AF$3:$AG$475,2,0)</f>
        <v>Texas</v>
      </c>
      <c r="M1417" t="str">
        <f>VLOOKUP($L1417,Mapping!$AI$3:$AJ$48,2,0)</f>
        <v>United States</v>
      </c>
      <c r="N1417" t="str">
        <f>VLOOKUP($L1417,Mapping!$AI$3:$AK$48,3,0)</f>
        <v>Central</v>
      </c>
      <c r="O1417" t="str">
        <f>VLOOKUP(Table1[[#This Row],[Column1]],Mapping!$AM$8:$AN$11,2,0)</f>
        <v>Furniture</v>
      </c>
      <c r="P1417" t="str">
        <f>VLOOKUP(Table1[[#This Row],[Column3]],Mapping!$AP$5:$AQ$22,2,0)</f>
        <v>Furnishings</v>
      </c>
      <c r="Q1417">
        <v>36.4</v>
      </c>
      <c r="R1417">
        <v>5</v>
      </c>
      <c r="S1417">
        <v>13.832000000000001</v>
      </c>
    </row>
    <row r="1418" spans="1:19" x14ac:dyDescent="0.35">
      <c r="A1418">
        <v>107</v>
      </c>
      <c r="B1418" t="s">
        <v>159</v>
      </c>
      <c r="C1418" t="s">
        <v>160</v>
      </c>
      <c r="D1418" t="str">
        <f>MID(Table1[[#This Row],[Product ID]],5,2)</f>
        <v>AR</v>
      </c>
      <c r="E1418" t="str">
        <f>LEFT(Table1[[#This Row],[Product ID]],3)</f>
        <v>OFF</v>
      </c>
      <c r="F1418" s="10" t="e">
        <f>VLOOKUP(Table1[[#This Row],[Order ID]],Mapping!H1418:J9209,3,0)</f>
        <v>#N/A</v>
      </c>
      <c r="G1418" s="10" t="e">
        <f>VLOOKUP(Table1[[#This Row],[Order ID]],Mapping!H1418:K9209,4,0)</f>
        <v>#N/A</v>
      </c>
      <c r="H1418" t="str">
        <f>INDEX(Mapping!$B$2:$T$7793,MATCH(Data!$A1418,Mapping!$B$3:$B$7793,0),MATCH(Data!$H$1,Mapping!$B$2:$T$2,0))</f>
        <v>First Class</v>
      </c>
      <c r="I1418" t="str">
        <f>INDEX(Mapping!$B$2:$T$7793,MATCH(Data!$A1418,Mapping!$B$3:$B$7793,0),MATCH(Data!$I$1,Mapping!$B$2:$T$2,0))</f>
        <v>Corporate</v>
      </c>
      <c r="J1418">
        <f>VLOOKUP($A1418,Mapping!$X$3:$Y$7793,2,0)</f>
        <v>98105</v>
      </c>
      <c r="K1418" t="str">
        <f>VLOOKUP($J1418,Mapping!$AB$3:$AC$475,2,0)</f>
        <v>Dallas</v>
      </c>
      <c r="L1418" t="str">
        <f>VLOOKUP($K1418,Mapping!$AF$3:$AG$475,2,0)</f>
        <v>Texas</v>
      </c>
      <c r="M1418" t="str">
        <f>VLOOKUP($L1418,Mapping!$AI$3:$AJ$48,2,0)</f>
        <v>United States</v>
      </c>
      <c r="N1418" t="str">
        <f>VLOOKUP($L1418,Mapping!$AI$3:$AK$48,3,0)</f>
        <v>Central</v>
      </c>
      <c r="O1418" t="str">
        <f>VLOOKUP(Table1[[#This Row],[Column1]],Mapping!$AM$8:$AN$11,2,0)</f>
        <v>Office Supplies</v>
      </c>
      <c r="P1418" t="str">
        <f>VLOOKUP(Table1[[#This Row],[Column3]],Mapping!$AP$5:$AQ$22,2,0)</f>
        <v>Art</v>
      </c>
      <c r="Q1418">
        <v>6.63</v>
      </c>
      <c r="R1418">
        <v>3</v>
      </c>
      <c r="S1418">
        <v>1.7901</v>
      </c>
    </row>
    <row r="1419" spans="1:19" x14ac:dyDescent="0.35">
      <c r="A1419">
        <v>3058</v>
      </c>
      <c r="B1419" t="s">
        <v>2978</v>
      </c>
      <c r="C1419" t="s">
        <v>2979</v>
      </c>
      <c r="D1419" t="str">
        <f>MID(Table1[[#This Row],[Product ID]],5,2)</f>
        <v>EN</v>
      </c>
      <c r="E1419" t="str">
        <f>LEFT(Table1[[#This Row],[Product ID]],3)</f>
        <v>OFF</v>
      </c>
      <c r="F1419" s="10">
        <f>VLOOKUP(Table1[[#This Row],[Order ID]],Mapping!H1419:J9210,3,0)</f>
        <v>41076</v>
      </c>
      <c r="G1419" s="10">
        <f>VLOOKUP(Table1[[#This Row],[Order ID]],Mapping!H1419:K9210,4,0)</f>
        <v>41080</v>
      </c>
      <c r="H1419" t="str">
        <f>INDEX(Mapping!$B$2:$T$7793,MATCH(Data!$A1419,Mapping!$B$3:$B$7793,0),MATCH(Data!$H$1,Mapping!$B$2:$T$2,0))</f>
        <v>Standard Class</v>
      </c>
      <c r="I1419" t="str">
        <f>INDEX(Mapping!$B$2:$T$7793,MATCH(Data!$A1419,Mapping!$B$3:$B$7793,0),MATCH(Data!$I$1,Mapping!$B$2:$T$2,0))</f>
        <v>Consumer</v>
      </c>
      <c r="J1419">
        <f>VLOOKUP($A1419,Mapping!$X$3:$Y$7793,2,0)</f>
        <v>75051</v>
      </c>
      <c r="K1419" t="str">
        <f>VLOOKUP($J1419,Mapping!$AB$3:$AC$475,2,0)</f>
        <v>San Diego</v>
      </c>
      <c r="L1419" t="str">
        <f>VLOOKUP($K1419,Mapping!$AF$3:$AG$475,2,0)</f>
        <v>California</v>
      </c>
      <c r="M1419" t="str">
        <f>VLOOKUP($L1419,Mapping!$AI$3:$AJ$48,2,0)</f>
        <v>United States</v>
      </c>
      <c r="N1419" t="str">
        <f>VLOOKUP($L1419,Mapping!$AI$3:$AK$48,3,0)</f>
        <v>West</v>
      </c>
      <c r="O1419" t="str">
        <f>VLOOKUP(Table1[[#This Row],[Column1]],Mapping!$AM$8:$AN$11,2,0)</f>
        <v>Office Supplies</v>
      </c>
      <c r="P1419" t="str">
        <f>VLOOKUP(Table1[[#This Row],[Column3]],Mapping!$AP$5:$AQ$22,2,0)</f>
        <v>Envelopes</v>
      </c>
      <c r="Q1419">
        <v>28.752000000000002</v>
      </c>
      <c r="R1419">
        <v>3</v>
      </c>
      <c r="S1419">
        <v>9.3443999999999985</v>
      </c>
    </row>
    <row r="1420" spans="1:19" x14ac:dyDescent="0.35">
      <c r="A1420">
        <v>3059</v>
      </c>
      <c r="B1420" t="s">
        <v>2978</v>
      </c>
      <c r="C1420" t="s">
        <v>1275</v>
      </c>
      <c r="D1420" t="str">
        <f>MID(Table1[[#This Row],[Product ID]],5,2)</f>
        <v>PA</v>
      </c>
      <c r="E1420" t="str">
        <f>LEFT(Table1[[#This Row],[Product ID]],3)</f>
        <v>OFF</v>
      </c>
      <c r="F1420" s="10">
        <f>VLOOKUP(Table1[[#This Row],[Order ID]],Mapping!H1420:J9211,3,0)</f>
        <v>41076</v>
      </c>
      <c r="G1420" s="10">
        <f>VLOOKUP(Table1[[#This Row],[Order ID]],Mapping!H1420:K9211,4,0)</f>
        <v>41080</v>
      </c>
      <c r="H1420" t="str">
        <f>INDEX(Mapping!$B$2:$T$7793,MATCH(Data!$A1420,Mapping!$B$3:$B$7793,0),MATCH(Data!$H$1,Mapping!$B$2:$T$2,0))</f>
        <v>Standard Class</v>
      </c>
      <c r="I1420" t="str">
        <f>INDEX(Mapping!$B$2:$T$7793,MATCH(Data!$A1420,Mapping!$B$3:$B$7793,0),MATCH(Data!$I$1,Mapping!$B$2:$T$2,0))</f>
        <v>Consumer</v>
      </c>
      <c r="J1420">
        <f>VLOOKUP($A1420,Mapping!$X$3:$Y$7793,2,0)</f>
        <v>75051</v>
      </c>
      <c r="K1420" t="str">
        <f>VLOOKUP($J1420,Mapping!$AB$3:$AC$475,2,0)</f>
        <v>San Diego</v>
      </c>
      <c r="L1420" t="str">
        <f>VLOOKUP($K1420,Mapping!$AF$3:$AG$475,2,0)</f>
        <v>California</v>
      </c>
      <c r="M1420" t="str">
        <f>VLOOKUP($L1420,Mapping!$AI$3:$AJ$48,2,0)</f>
        <v>United States</v>
      </c>
      <c r="N1420" t="str">
        <f>VLOOKUP($L1420,Mapping!$AI$3:$AK$48,3,0)</f>
        <v>West</v>
      </c>
      <c r="O1420" t="str">
        <f>VLOOKUP(Table1[[#This Row],[Column1]],Mapping!$AM$8:$AN$11,2,0)</f>
        <v>Office Supplies</v>
      </c>
      <c r="P1420" t="str">
        <f>VLOOKUP(Table1[[#This Row],[Column3]],Mapping!$AP$5:$AQ$22,2,0)</f>
        <v>Paper</v>
      </c>
      <c r="Q1420">
        <v>27.216000000000001</v>
      </c>
      <c r="R1420">
        <v>3</v>
      </c>
      <c r="S1420">
        <v>9.8657999999999983</v>
      </c>
    </row>
    <row r="1421" spans="1:19" x14ac:dyDescent="0.35">
      <c r="A1421">
        <v>3060</v>
      </c>
      <c r="B1421" t="s">
        <v>2978</v>
      </c>
      <c r="C1421" t="s">
        <v>1216</v>
      </c>
      <c r="D1421" t="str">
        <f>MID(Table1[[#This Row],[Product ID]],5,2)</f>
        <v>CH</v>
      </c>
      <c r="E1421" t="str">
        <f>LEFT(Table1[[#This Row],[Product ID]],3)</f>
        <v>FUR</v>
      </c>
      <c r="F1421" s="10">
        <f>VLOOKUP(Table1[[#This Row],[Order ID]],Mapping!H1421:J9212,3,0)</f>
        <v>41076</v>
      </c>
      <c r="G1421" s="10">
        <f>VLOOKUP(Table1[[#This Row],[Order ID]],Mapping!H1421:K9212,4,0)</f>
        <v>41080</v>
      </c>
      <c r="H1421" t="str">
        <f>INDEX(Mapping!$B$2:$T$7793,MATCH(Data!$A1421,Mapping!$B$3:$B$7793,0),MATCH(Data!$H$1,Mapping!$B$2:$T$2,0))</f>
        <v>Standard Class</v>
      </c>
      <c r="I1421" t="str">
        <f>INDEX(Mapping!$B$2:$T$7793,MATCH(Data!$A1421,Mapping!$B$3:$B$7793,0),MATCH(Data!$I$1,Mapping!$B$2:$T$2,0))</f>
        <v>Consumer</v>
      </c>
      <c r="J1421">
        <f>VLOOKUP($A1421,Mapping!$X$3:$Y$7793,2,0)</f>
        <v>75051</v>
      </c>
      <c r="K1421" t="str">
        <f>VLOOKUP($J1421,Mapping!$AB$3:$AC$475,2,0)</f>
        <v>San Diego</v>
      </c>
      <c r="L1421" t="str">
        <f>VLOOKUP($K1421,Mapping!$AF$3:$AG$475,2,0)</f>
        <v>California</v>
      </c>
      <c r="M1421" t="str">
        <f>VLOOKUP($L1421,Mapping!$AI$3:$AJ$48,2,0)</f>
        <v>United States</v>
      </c>
      <c r="N1421" t="str">
        <f>VLOOKUP($L1421,Mapping!$AI$3:$AK$48,3,0)</f>
        <v>West</v>
      </c>
      <c r="O1421" t="str">
        <f>VLOOKUP(Table1[[#This Row],[Column1]],Mapping!$AM$8:$AN$11,2,0)</f>
        <v>Furniture</v>
      </c>
      <c r="P1421" t="str">
        <f>VLOOKUP(Table1[[#This Row],[Column3]],Mapping!$AP$5:$AQ$22,2,0)</f>
        <v>Chairs</v>
      </c>
      <c r="Q1421">
        <v>197.37199999999999</v>
      </c>
      <c r="R1421">
        <v>2</v>
      </c>
      <c r="S1421">
        <v>-25.376400000000018</v>
      </c>
    </row>
    <row r="1422" spans="1:19" x14ac:dyDescent="0.35">
      <c r="A1422">
        <v>3968</v>
      </c>
      <c r="B1422" t="s">
        <v>3573</v>
      </c>
      <c r="C1422" t="s">
        <v>547</v>
      </c>
      <c r="D1422" t="str">
        <f>MID(Table1[[#This Row],[Product ID]],5,2)</f>
        <v>ST</v>
      </c>
      <c r="E1422" t="str">
        <f>LEFT(Table1[[#This Row],[Product ID]],3)</f>
        <v>OFF</v>
      </c>
      <c r="F1422" s="10">
        <f>VLOOKUP(Table1[[#This Row],[Order ID]],Mapping!H1422:J9213,3,0)</f>
        <v>41052</v>
      </c>
      <c r="G1422" s="10">
        <f>VLOOKUP(Table1[[#This Row],[Order ID]],Mapping!H1422:K9213,4,0)</f>
        <v>41056</v>
      </c>
      <c r="H1422" t="str">
        <f>INDEX(Mapping!$B$2:$T$7793,MATCH(Data!$A1422,Mapping!$B$3:$B$7793,0),MATCH(Data!$H$1,Mapping!$B$2:$T$2,0))</f>
        <v>Standard Class</v>
      </c>
      <c r="I1422" t="str">
        <f>INDEX(Mapping!$B$2:$T$7793,MATCH(Data!$A1422,Mapping!$B$3:$B$7793,0),MATCH(Data!$I$1,Mapping!$B$2:$T$2,0))</f>
        <v>Consumer</v>
      </c>
      <c r="J1422">
        <f>VLOOKUP($A1422,Mapping!$X$3:$Y$7793,2,0)</f>
        <v>2895</v>
      </c>
      <c r="K1422" t="str">
        <f>VLOOKUP($J1422,Mapping!$AB$3:$AC$475,2,0)</f>
        <v>La Crosse</v>
      </c>
      <c r="L1422" t="str">
        <f>VLOOKUP($K1422,Mapping!$AF$3:$AG$475,2,0)</f>
        <v>Wisconsin</v>
      </c>
      <c r="M1422" t="str">
        <f>VLOOKUP($L1422,Mapping!$AI$3:$AJ$48,2,0)</f>
        <v>United States</v>
      </c>
      <c r="N1422" t="str">
        <f>VLOOKUP($L1422,Mapping!$AI$3:$AK$48,3,0)</f>
        <v>Central</v>
      </c>
      <c r="O1422" t="str">
        <f>VLOOKUP(Table1[[#This Row],[Column1]],Mapping!$AM$8:$AN$11,2,0)</f>
        <v>Office Supplies</v>
      </c>
      <c r="P1422" t="str">
        <f>VLOOKUP(Table1[[#This Row],[Column3]],Mapping!$AP$5:$AQ$22,2,0)</f>
        <v>Storage</v>
      </c>
      <c r="Q1422">
        <v>51.449999999999996</v>
      </c>
      <c r="R1422">
        <v>3</v>
      </c>
      <c r="S1422">
        <v>13.891499999999999</v>
      </c>
    </row>
    <row r="1423" spans="1:19" x14ac:dyDescent="0.35">
      <c r="A1423">
        <v>1606</v>
      </c>
      <c r="B1423" t="s">
        <v>1836</v>
      </c>
      <c r="C1423" t="s">
        <v>1598</v>
      </c>
      <c r="D1423" t="str">
        <f>MID(Table1[[#This Row],[Product ID]],5,2)</f>
        <v>LA</v>
      </c>
      <c r="E1423" t="str">
        <f>LEFT(Table1[[#This Row],[Product ID]],3)</f>
        <v>OFF</v>
      </c>
      <c r="F1423" s="10">
        <f>VLOOKUP(Table1[[#This Row],[Order ID]],Mapping!H1423:J9214,3,0)</f>
        <v>40931</v>
      </c>
      <c r="G1423" s="10">
        <f>VLOOKUP(Table1[[#This Row],[Order ID]],Mapping!H1423:K9214,4,0)</f>
        <v>40935</v>
      </c>
      <c r="H1423" t="str">
        <f>INDEX(Mapping!$B$2:$T$7793,MATCH(Data!$A1423,Mapping!$B$3:$B$7793,0),MATCH(Data!$H$1,Mapping!$B$2:$T$2,0))</f>
        <v>Standard Class</v>
      </c>
      <c r="I1423" t="str">
        <f>INDEX(Mapping!$B$2:$T$7793,MATCH(Data!$A1423,Mapping!$B$3:$B$7793,0),MATCH(Data!$I$1,Mapping!$B$2:$T$2,0))</f>
        <v>Home Office</v>
      </c>
      <c r="J1423">
        <f>VLOOKUP($A1423,Mapping!$X$3:$Y$7793,2,0)</f>
        <v>59715</v>
      </c>
      <c r="K1423" t="str">
        <f>VLOOKUP($J1423,Mapping!$AB$3:$AC$475,2,0)</f>
        <v>Malden</v>
      </c>
      <c r="L1423" t="str">
        <f>VLOOKUP($K1423,Mapping!$AF$3:$AG$475,2,0)</f>
        <v>Massachusetts</v>
      </c>
      <c r="M1423" t="str">
        <f>VLOOKUP($L1423,Mapping!$AI$3:$AJ$48,2,0)</f>
        <v>United States</v>
      </c>
      <c r="N1423" t="str">
        <f>VLOOKUP($L1423,Mapping!$AI$3:$AK$48,3,0)</f>
        <v>East</v>
      </c>
      <c r="O1423" t="str">
        <f>VLOOKUP(Table1[[#This Row],[Column1]],Mapping!$AM$8:$AN$11,2,0)</f>
        <v>Office Supplies</v>
      </c>
      <c r="P1423" t="str">
        <f>VLOOKUP(Table1[[#This Row],[Column3]],Mapping!$AP$5:$AQ$22,2,0)</f>
        <v>Labels</v>
      </c>
      <c r="Q1423">
        <v>14.62</v>
      </c>
      <c r="R1423">
        <v>2</v>
      </c>
      <c r="S1423">
        <v>6.8713999999999995</v>
      </c>
    </row>
    <row r="1424" spans="1:19" x14ac:dyDescent="0.35">
      <c r="A1424">
        <v>541</v>
      </c>
      <c r="B1424" t="s">
        <v>719</v>
      </c>
      <c r="C1424" t="s">
        <v>339</v>
      </c>
      <c r="D1424" t="str">
        <f>MID(Table1[[#This Row],[Product ID]],5,2)</f>
        <v>AR</v>
      </c>
      <c r="E1424" t="str">
        <f>LEFT(Table1[[#This Row],[Product ID]],3)</f>
        <v>OFF</v>
      </c>
      <c r="F1424" s="10" t="e">
        <f>VLOOKUP(Table1[[#This Row],[Order ID]],Mapping!H1424:J9215,3,0)</f>
        <v>#N/A</v>
      </c>
      <c r="G1424" s="10" t="e">
        <f>VLOOKUP(Table1[[#This Row],[Order ID]],Mapping!H1424:K9215,4,0)</f>
        <v>#N/A</v>
      </c>
      <c r="H1424" t="str">
        <f>INDEX(Mapping!$B$2:$T$7793,MATCH(Data!$A1424,Mapping!$B$3:$B$7793,0),MATCH(Data!$H$1,Mapping!$B$2:$T$2,0))</f>
        <v>Standard Class</v>
      </c>
      <c r="I1424" t="str">
        <f>INDEX(Mapping!$B$2:$T$7793,MATCH(Data!$A1424,Mapping!$B$3:$B$7793,0),MATCH(Data!$I$1,Mapping!$B$2:$T$2,0))</f>
        <v>Consumer</v>
      </c>
      <c r="J1424">
        <f>VLOOKUP($A1424,Mapping!$X$3:$Y$7793,2,0)</f>
        <v>19013</v>
      </c>
      <c r="K1424" t="str">
        <f>VLOOKUP($J1424,Mapping!$AB$3:$AC$475,2,0)</f>
        <v>Riverside</v>
      </c>
      <c r="L1424" t="str">
        <f>VLOOKUP($K1424,Mapping!$AF$3:$AG$475,2,0)</f>
        <v>California</v>
      </c>
      <c r="M1424" t="str">
        <f>VLOOKUP($L1424,Mapping!$AI$3:$AJ$48,2,0)</f>
        <v>United States</v>
      </c>
      <c r="N1424" t="str">
        <f>VLOOKUP($L1424,Mapping!$AI$3:$AK$48,3,0)</f>
        <v>West</v>
      </c>
      <c r="O1424" t="str">
        <f>VLOOKUP(Table1[[#This Row],[Column1]],Mapping!$AM$8:$AN$11,2,0)</f>
        <v>Office Supplies</v>
      </c>
      <c r="P1424" t="str">
        <f>VLOOKUP(Table1[[#This Row],[Column3]],Mapping!$AP$5:$AQ$22,2,0)</f>
        <v>Art</v>
      </c>
      <c r="Q1424">
        <v>198.27200000000002</v>
      </c>
      <c r="R1424">
        <v>8</v>
      </c>
      <c r="S1424">
        <v>17.34879999999999</v>
      </c>
    </row>
    <row r="1425" spans="1:19" x14ac:dyDescent="0.35">
      <c r="A1425">
        <v>542</v>
      </c>
      <c r="B1425" t="s">
        <v>719</v>
      </c>
      <c r="C1425" t="s">
        <v>720</v>
      </c>
      <c r="D1425" t="str">
        <f>MID(Table1[[#This Row],[Product ID]],5,2)</f>
        <v>LA</v>
      </c>
      <c r="E1425" t="str">
        <f>LEFT(Table1[[#This Row],[Product ID]],3)</f>
        <v>OFF</v>
      </c>
      <c r="F1425" s="10" t="e">
        <f>VLOOKUP(Table1[[#This Row],[Order ID]],Mapping!H1425:J9216,3,0)</f>
        <v>#N/A</v>
      </c>
      <c r="G1425" s="10" t="e">
        <f>VLOOKUP(Table1[[#This Row],[Order ID]],Mapping!H1425:K9216,4,0)</f>
        <v>#N/A</v>
      </c>
      <c r="H1425" t="str">
        <f>INDEX(Mapping!$B$2:$T$7793,MATCH(Data!$A1425,Mapping!$B$3:$B$7793,0),MATCH(Data!$H$1,Mapping!$B$2:$T$2,0))</f>
        <v>First Class</v>
      </c>
      <c r="I1425" t="str">
        <f>INDEX(Mapping!$B$2:$T$7793,MATCH(Data!$A1425,Mapping!$B$3:$B$7793,0),MATCH(Data!$I$1,Mapping!$B$2:$T$2,0))</f>
        <v>Home Office</v>
      </c>
      <c r="J1425">
        <f>VLOOKUP($A1425,Mapping!$X$3:$Y$7793,2,0)</f>
        <v>19013</v>
      </c>
      <c r="K1425" t="str">
        <f>VLOOKUP($J1425,Mapping!$AB$3:$AC$475,2,0)</f>
        <v>Riverside</v>
      </c>
      <c r="L1425" t="str">
        <f>VLOOKUP($K1425,Mapping!$AF$3:$AG$475,2,0)</f>
        <v>California</v>
      </c>
      <c r="M1425" t="str">
        <f>VLOOKUP($L1425,Mapping!$AI$3:$AJ$48,2,0)</f>
        <v>United States</v>
      </c>
      <c r="N1425" t="str">
        <f>VLOOKUP($L1425,Mapping!$AI$3:$AK$48,3,0)</f>
        <v>West</v>
      </c>
      <c r="O1425" t="str">
        <f>VLOOKUP(Table1[[#This Row],[Column1]],Mapping!$AM$8:$AN$11,2,0)</f>
        <v>Office Supplies</v>
      </c>
      <c r="P1425" t="str">
        <f>VLOOKUP(Table1[[#This Row],[Column3]],Mapping!$AP$5:$AQ$22,2,0)</f>
        <v>Labels</v>
      </c>
      <c r="Q1425">
        <v>47.360000000000007</v>
      </c>
      <c r="R1425">
        <v>4</v>
      </c>
      <c r="S1425">
        <v>17.759999999999998</v>
      </c>
    </row>
    <row r="1426" spans="1:19" x14ac:dyDescent="0.35">
      <c r="A1426">
        <v>543</v>
      </c>
      <c r="B1426" t="s">
        <v>719</v>
      </c>
      <c r="C1426" t="s">
        <v>101</v>
      </c>
      <c r="D1426" t="str">
        <f>MID(Table1[[#This Row],[Product ID]],5,2)</f>
        <v>EN</v>
      </c>
      <c r="E1426" t="str">
        <f>LEFT(Table1[[#This Row],[Product ID]],3)</f>
        <v>OFF</v>
      </c>
      <c r="F1426" s="10" t="e">
        <f>VLOOKUP(Table1[[#This Row],[Order ID]],Mapping!H1426:J9217,3,0)</f>
        <v>#N/A</v>
      </c>
      <c r="G1426" s="10" t="e">
        <f>VLOOKUP(Table1[[#This Row],[Order ID]],Mapping!H1426:K9217,4,0)</f>
        <v>#N/A</v>
      </c>
      <c r="H1426" t="str">
        <f>INDEX(Mapping!$B$2:$T$7793,MATCH(Data!$A1426,Mapping!$B$3:$B$7793,0),MATCH(Data!$H$1,Mapping!$B$2:$T$2,0))</f>
        <v>First Class</v>
      </c>
      <c r="I1426" t="str">
        <f>INDEX(Mapping!$B$2:$T$7793,MATCH(Data!$A1426,Mapping!$B$3:$B$7793,0),MATCH(Data!$I$1,Mapping!$B$2:$T$2,0))</f>
        <v>Home Office</v>
      </c>
      <c r="J1426">
        <f>VLOOKUP($A1426,Mapping!$X$3:$Y$7793,2,0)</f>
        <v>19013</v>
      </c>
      <c r="K1426" t="str">
        <f>VLOOKUP($J1426,Mapping!$AB$3:$AC$475,2,0)</f>
        <v>Riverside</v>
      </c>
      <c r="L1426" t="str">
        <f>VLOOKUP($K1426,Mapping!$AF$3:$AG$475,2,0)</f>
        <v>California</v>
      </c>
      <c r="M1426" t="str">
        <f>VLOOKUP($L1426,Mapping!$AI$3:$AJ$48,2,0)</f>
        <v>United States</v>
      </c>
      <c r="N1426" t="str">
        <f>VLOOKUP($L1426,Mapping!$AI$3:$AK$48,3,0)</f>
        <v>West</v>
      </c>
      <c r="O1426" t="str">
        <f>VLOOKUP(Table1[[#This Row],[Column1]],Mapping!$AM$8:$AN$11,2,0)</f>
        <v>Office Supplies</v>
      </c>
      <c r="P1426" t="str">
        <f>VLOOKUP(Table1[[#This Row],[Column3]],Mapping!$AP$5:$AQ$22,2,0)</f>
        <v>Envelopes</v>
      </c>
      <c r="Q1426">
        <v>200.98400000000004</v>
      </c>
      <c r="R1426">
        <v>7</v>
      </c>
      <c r="S1426">
        <v>62.807499999999976</v>
      </c>
    </row>
    <row r="1427" spans="1:19" x14ac:dyDescent="0.35">
      <c r="A1427">
        <v>544</v>
      </c>
      <c r="B1427" t="s">
        <v>719</v>
      </c>
      <c r="C1427" t="s">
        <v>721</v>
      </c>
      <c r="D1427" t="str">
        <f>MID(Table1[[#This Row],[Product ID]],5,2)</f>
        <v>LA</v>
      </c>
      <c r="E1427" t="str">
        <f>LEFT(Table1[[#This Row],[Product ID]],3)</f>
        <v>OFF</v>
      </c>
      <c r="F1427" s="10" t="e">
        <f>VLOOKUP(Table1[[#This Row],[Order ID]],Mapping!H1427:J9218,3,0)</f>
        <v>#N/A</v>
      </c>
      <c r="G1427" s="10" t="e">
        <f>VLOOKUP(Table1[[#This Row],[Order ID]],Mapping!H1427:K9218,4,0)</f>
        <v>#N/A</v>
      </c>
      <c r="H1427" t="str">
        <f>INDEX(Mapping!$B$2:$T$7793,MATCH(Data!$A1427,Mapping!$B$3:$B$7793,0),MATCH(Data!$H$1,Mapping!$B$2:$T$2,0))</f>
        <v>First Class</v>
      </c>
      <c r="I1427" t="str">
        <f>INDEX(Mapping!$B$2:$T$7793,MATCH(Data!$A1427,Mapping!$B$3:$B$7793,0),MATCH(Data!$I$1,Mapping!$B$2:$T$2,0))</f>
        <v>Home Office</v>
      </c>
      <c r="J1427">
        <f>VLOOKUP($A1427,Mapping!$X$3:$Y$7793,2,0)</f>
        <v>19013</v>
      </c>
      <c r="K1427" t="str">
        <f>VLOOKUP($J1427,Mapping!$AB$3:$AC$475,2,0)</f>
        <v>Riverside</v>
      </c>
      <c r="L1427" t="str">
        <f>VLOOKUP($K1427,Mapping!$AF$3:$AG$475,2,0)</f>
        <v>California</v>
      </c>
      <c r="M1427" t="str">
        <f>VLOOKUP($L1427,Mapping!$AI$3:$AJ$48,2,0)</f>
        <v>United States</v>
      </c>
      <c r="N1427" t="str">
        <f>VLOOKUP($L1427,Mapping!$AI$3:$AK$48,3,0)</f>
        <v>West</v>
      </c>
      <c r="O1427" t="str">
        <f>VLOOKUP(Table1[[#This Row],[Column1]],Mapping!$AM$8:$AN$11,2,0)</f>
        <v>Office Supplies</v>
      </c>
      <c r="P1427" t="str">
        <f>VLOOKUP(Table1[[#This Row],[Column3]],Mapping!$AP$5:$AQ$22,2,0)</f>
        <v>Labels</v>
      </c>
      <c r="Q1427">
        <v>97.696000000000012</v>
      </c>
      <c r="R1427">
        <v>4</v>
      </c>
      <c r="S1427">
        <v>31.751200000000001</v>
      </c>
    </row>
    <row r="1428" spans="1:19" x14ac:dyDescent="0.35">
      <c r="A1428">
        <v>545</v>
      </c>
      <c r="B1428" t="s">
        <v>719</v>
      </c>
      <c r="C1428" t="s">
        <v>722</v>
      </c>
      <c r="D1428" t="str">
        <f>MID(Table1[[#This Row],[Product ID]],5,2)</f>
        <v>AR</v>
      </c>
      <c r="E1428" t="str">
        <f>LEFT(Table1[[#This Row],[Product ID]],3)</f>
        <v>OFF</v>
      </c>
      <c r="F1428" s="10" t="e">
        <f>VLOOKUP(Table1[[#This Row],[Order ID]],Mapping!H1428:J9219,3,0)</f>
        <v>#N/A</v>
      </c>
      <c r="G1428" s="10" t="e">
        <f>VLOOKUP(Table1[[#This Row],[Order ID]],Mapping!H1428:K9219,4,0)</f>
        <v>#N/A</v>
      </c>
      <c r="H1428" t="str">
        <f>INDEX(Mapping!$B$2:$T$7793,MATCH(Data!$A1428,Mapping!$B$3:$B$7793,0),MATCH(Data!$H$1,Mapping!$B$2:$T$2,0))</f>
        <v>First Class</v>
      </c>
      <c r="I1428" t="str">
        <f>INDEX(Mapping!$B$2:$T$7793,MATCH(Data!$A1428,Mapping!$B$3:$B$7793,0),MATCH(Data!$I$1,Mapping!$B$2:$T$2,0))</f>
        <v>Home Office</v>
      </c>
      <c r="J1428">
        <f>VLOOKUP($A1428,Mapping!$X$3:$Y$7793,2,0)</f>
        <v>19013</v>
      </c>
      <c r="K1428" t="str">
        <f>VLOOKUP($J1428,Mapping!$AB$3:$AC$475,2,0)</f>
        <v>Riverside</v>
      </c>
      <c r="L1428" t="str">
        <f>VLOOKUP($K1428,Mapping!$AF$3:$AG$475,2,0)</f>
        <v>California</v>
      </c>
      <c r="M1428" t="str">
        <f>VLOOKUP($L1428,Mapping!$AI$3:$AJ$48,2,0)</f>
        <v>United States</v>
      </c>
      <c r="N1428" t="str">
        <f>VLOOKUP($L1428,Mapping!$AI$3:$AK$48,3,0)</f>
        <v>West</v>
      </c>
      <c r="O1428" t="str">
        <f>VLOOKUP(Table1[[#This Row],[Column1]],Mapping!$AM$8:$AN$11,2,0)</f>
        <v>Office Supplies</v>
      </c>
      <c r="P1428" t="str">
        <f>VLOOKUP(Table1[[#This Row],[Column3]],Mapping!$AP$5:$AQ$22,2,0)</f>
        <v>Art</v>
      </c>
      <c r="Q1428">
        <v>2.6960000000000002</v>
      </c>
      <c r="R1428">
        <v>1</v>
      </c>
      <c r="S1428">
        <v>0.8088000000000003</v>
      </c>
    </row>
    <row r="1429" spans="1:19" x14ac:dyDescent="0.35">
      <c r="A1429">
        <v>546</v>
      </c>
      <c r="B1429" t="s">
        <v>719</v>
      </c>
      <c r="C1429" t="s">
        <v>723</v>
      </c>
      <c r="D1429" t="str">
        <f>MID(Table1[[#This Row],[Product ID]],5,2)</f>
        <v>BI</v>
      </c>
      <c r="E1429" t="str">
        <f>LEFT(Table1[[#This Row],[Product ID]],3)</f>
        <v>OFF</v>
      </c>
      <c r="F1429" s="10" t="e">
        <f>VLOOKUP(Table1[[#This Row],[Order ID]],Mapping!H1429:J9220,3,0)</f>
        <v>#N/A</v>
      </c>
      <c r="G1429" s="10" t="e">
        <f>VLOOKUP(Table1[[#This Row],[Order ID]],Mapping!H1429:K9220,4,0)</f>
        <v>#N/A</v>
      </c>
      <c r="H1429" t="str">
        <f>INDEX(Mapping!$B$2:$T$7793,MATCH(Data!$A1429,Mapping!$B$3:$B$7793,0),MATCH(Data!$H$1,Mapping!$B$2:$T$2,0))</f>
        <v>First Class</v>
      </c>
      <c r="I1429" t="str">
        <f>INDEX(Mapping!$B$2:$T$7793,MATCH(Data!$A1429,Mapping!$B$3:$B$7793,0),MATCH(Data!$I$1,Mapping!$B$2:$T$2,0))</f>
        <v>Home Office</v>
      </c>
      <c r="J1429">
        <f>VLOOKUP($A1429,Mapping!$X$3:$Y$7793,2,0)</f>
        <v>19013</v>
      </c>
      <c r="K1429" t="str">
        <f>VLOOKUP($J1429,Mapping!$AB$3:$AC$475,2,0)</f>
        <v>Riverside</v>
      </c>
      <c r="L1429" t="str">
        <f>VLOOKUP($K1429,Mapping!$AF$3:$AG$475,2,0)</f>
        <v>California</v>
      </c>
      <c r="M1429" t="str">
        <f>VLOOKUP($L1429,Mapping!$AI$3:$AJ$48,2,0)</f>
        <v>United States</v>
      </c>
      <c r="N1429" t="str">
        <f>VLOOKUP($L1429,Mapping!$AI$3:$AK$48,3,0)</f>
        <v>West</v>
      </c>
      <c r="O1429" t="str">
        <f>VLOOKUP(Table1[[#This Row],[Column1]],Mapping!$AM$8:$AN$11,2,0)</f>
        <v>Office Supplies</v>
      </c>
      <c r="P1429" t="str">
        <f>VLOOKUP(Table1[[#This Row],[Column3]],Mapping!$AP$5:$AQ$22,2,0)</f>
        <v>Binders</v>
      </c>
      <c r="Q1429">
        <v>18.588000000000005</v>
      </c>
      <c r="R1429">
        <v>2</v>
      </c>
      <c r="S1429">
        <v>-13.6312</v>
      </c>
    </row>
    <row r="1430" spans="1:19" x14ac:dyDescent="0.35">
      <c r="A1430">
        <v>547</v>
      </c>
      <c r="B1430" t="s">
        <v>719</v>
      </c>
      <c r="C1430" t="s">
        <v>357</v>
      </c>
      <c r="D1430" t="str">
        <f>MID(Table1[[#This Row],[Product ID]],5,2)</f>
        <v>BI</v>
      </c>
      <c r="E1430" t="str">
        <f>LEFT(Table1[[#This Row],[Product ID]],3)</f>
        <v>OFF</v>
      </c>
      <c r="F1430" s="10" t="e">
        <f>VLOOKUP(Table1[[#This Row],[Order ID]],Mapping!H1430:J9221,3,0)</f>
        <v>#N/A</v>
      </c>
      <c r="G1430" s="10" t="e">
        <f>VLOOKUP(Table1[[#This Row],[Order ID]],Mapping!H1430:K9221,4,0)</f>
        <v>#N/A</v>
      </c>
      <c r="H1430" t="str">
        <f>INDEX(Mapping!$B$2:$T$7793,MATCH(Data!$A1430,Mapping!$B$3:$B$7793,0),MATCH(Data!$H$1,Mapping!$B$2:$T$2,0))</f>
        <v>First Class</v>
      </c>
      <c r="I1430" t="str">
        <f>INDEX(Mapping!$B$2:$T$7793,MATCH(Data!$A1430,Mapping!$B$3:$B$7793,0),MATCH(Data!$I$1,Mapping!$B$2:$T$2,0))</f>
        <v>Home Office</v>
      </c>
      <c r="J1430">
        <f>VLOOKUP($A1430,Mapping!$X$3:$Y$7793,2,0)</f>
        <v>19013</v>
      </c>
      <c r="K1430" t="str">
        <f>VLOOKUP($J1430,Mapping!$AB$3:$AC$475,2,0)</f>
        <v>Riverside</v>
      </c>
      <c r="L1430" t="str">
        <f>VLOOKUP($K1430,Mapping!$AF$3:$AG$475,2,0)</f>
        <v>California</v>
      </c>
      <c r="M1430" t="str">
        <f>VLOOKUP($L1430,Mapping!$AI$3:$AJ$48,2,0)</f>
        <v>United States</v>
      </c>
      <c r="N1430" t="str">
        <f>VLOOKUP($L1430,Mapping!$AI$3:$AK$48,3,0)</f>
        <v>West</v>
      </c>
      <c r="O1430" t="str">
        <f>VLOOKUP(Table1[[#This Row],[Column1]],Mapping!$AM$8:$AN$11,2,0)</f>
        <v>Office Supplies</v>
      </c>
      <c r="P1430" t="str">
        <f>VLOOKUP(Table1[[#This Row],[Column3]],Mapping!$AP$5:$AQ$22,2,0)</f>
        <v>Binders</v>
      </c>
      <c r="Q1430">
        <v>4.8960000000000008</v>
      </c>
      <c r="R1430">
        <v>3</v>
      </c>
      <c r="S1430">
        <v>-3.4271999999999991</v>
      </c>
    </row>
    <row r="1431" spans="1:19" x14ac:dyDescent="0.35">
      <c r="A1431">
        <v>4431</v>
      </c>
      <c r="B1431" t="s">
        <v>3875</v>
      </c>
      <c r="C1431" t="s">
        <v>3774</v>
      </c>
      <c r="D1431" t="str">
        <f>MID(Table1[[#This Row],[Product ID]],5,2)</f>
        <v>CH</v>
      </c>
      <c r="E1431" t="str">
        <f>LEFT(Table1[[#This Row],[Product ID]],3)</f>
        <v>FUR</v>
      </c>
      <c r="F1431" s="10">
        <f>VLOOKUP(Table1[[#This Row],[Order ID]],Mapping!H1431:J9222,3,0)</f>
        <v>41269</v>
      </c>
      <c r="G1431" s="10">
        <f>VLOOKUP(Table1[[#This Row],[Order ID]],Mapping!H1431:K9222,4,0)</f>
        <v>41274</v>
      </c>
      <c r="H1431" t="str">
        <f>INDEX(Mapping!$B$2:$T$7793,MATCH(Data!$A1431,Mapping!$B$3:$B$7793,0),MATCH(Data!$H$1,Mapping!$B$2:$T$2,0))</f>
        <v>Same Day</v>
      </c>
      <c r="I1431" t="str">
        <f>INDEX(Mapping!$B$2:$T$7793,MATCH(Data!$A1431,Mapping!$B$3:$B$7793,0),MATCH(Data!$I$1,Mapping!$B$2:$T$2,0))</f>
        <v>Consumer</v>
      </c>
      <c r="J1431">
        <f>VLOOKUP($A1431,Mapping!$X$3:$Y$7793,2,0)</f>
        <v>77070</v>
      </c>
      <c r="K1431" t="str">
        <f>VLOOKUP($J1431,Mapping!$AB$3:$AC$475,2,0)</f>
        <v>Orland Park</v>
      </c>
      <c r="L1431" t="str">
        <f>VLOOKUP($K1431,Mapping!$AF$3:$AG$475,2,0)</f>
        <v>Illinois</v>
      </c>
      <c r="M1431" t="str">
        <f>VLOOKUP($L1431,Mapping!$AI$3:$AJ$48,2,0)</f>
        <v>United States</v>
      </c>
      <c r="N1431" t="str">
        <f>VLOOKUP($L1431,Mapping!$AI$3:$AK$48,3,0)</f>
        <v>Central</v>
      </c>
      <c r="O1431" t="str">
        <f>VLOOKUP(Table1[[#This Row],[Column1]],Mapping!$AM$8:$AN$11,2,0)</f>
        <v>Furniture</v>
      </c>
      <c r="P1431" t="str">
        <f>VLOOKUP(Table1[[#This Row],[Column3]],Mapping!$AP$5:$AQ$22,2,0)</f>
        <v>Chairs</v>
      </c>
      <c r="Q1431">
        <v>275.05799999999999</v>
      </c>
      <c r="R1431">
        <v>3</v>
      </c>
      <c r="S1431">
        <v>-90.376199999999997</v>
      </c>
    </row>
    <row r="1432" spans="1:19" x14ac:dyDescent="0.35">
      <c r="A1432">
        <v>4480</v>
      </c>
      <c r="B1432" t="s">
        <v>3903</v>
      </c>
      <c r="C1432" t="s">
        <v>1385</v>
      </c>
      <c r="D1432" t="str">
        <f>MID(Table1[[#This Row],[Product ID]],5,2)</f>
        <v>FU</v>
      </c>
      <c r="E1432" t="str">
        <f>LEFT(Table1[[#This Row],[Product ID]],3)</f>
        <v>FUR</v>
      </c>
      <c r="F1432" s="10">
        <f>VLOOKUP(Table1[[#This Row],[Order ID]],Mapping!H1432:J9223,3,0)</f>
        <v>41132</v>
      </c>
      <c r="G1432" s="10">
        <f>VLOOKUP(Table1[[#This Row],[Order ID]],Mapping!H1432:K9223,4,0)</f>
        <v>41137</v>
      </c>
      <c r="H1432" t="str">
        <f>INDEX(Mapping!$B$2:$T$7793,MATCH(Data!$A1432,Mapping!$B$3:$B$7793,0),MATCH(Data!$H$1,Mapping!$B$2:$T$2,0))</f>
        <v>Standard Class</v>
      </c>
      <c r="I1432" t="str">
        <f>INDEX(Mapping!$B$2:$T$7793,MATCH(Data!$A1432,Mapping!$B$3:$B$7793,0),MATCH(Data!$I$1,Mapping!$B$2:$T$2,0))</f>
        <v>Consumer</v>
      </c>
      <c r="J1432">
        <f>VLOOKUP($A1432,Mapping!$X$3:$Y$7793,2,0)</f>
        <v>27604</v>
      </c>
      <c r="K1432" t="str">
        <f>VLOOKUP($J1432,Mapping!$AB$3:$AC$475,2,0)</f>
        <v>Ormond Beach</v>
      </c>
      <c r="L1432" t="str">
        <f>VLOOKUP($K1432,Mapping!$AF$3:$AG$475,2,0)</f>
        <v>Florida</v>
      </c>
      <c r="M1432" t="str">
        <f>VLOOKUP($L1432,Mapping!$AI$3:$AJ$48,2,0)</f>
        <v>United States</v>
      </c>
      <c r="N1432" t="str">
        <f>VLOOKUP($L1432,Mapping!$AI$3:$AK$48,3,0)</f>
        <v>South</v>
      </c>
      <c r="O1432" t="str">
        <f>VLOOKUP(Table1[[#This Row],[Column1]],Mapping!$AM$8:$AN$11,2,0)</f>
        <v>Furniture</v>
      </c>
      <c r="P1432" t="str">
        <f>VLOOKUP(Table1[[#This Row],[Column3]],Mapping!$AP$5:$AQ$22,2,0)</f>
        <v>Furnishings</v>
      </c>
      <c r="Q1432">
        <v>46.152000000000001</v>
      </c>
      <c r="R1432">
        <v>3</v>
      </c>
      <c r="S1432">
        <v>12.114900000000002</v>
      </c>
    </row>
    <row r="1433" spans="1:19" x14ac:dyDescent="0.35">
      <c r="A1433">
        <v>6269</v>
      </c>
      <c r="B1433" t="s">
        <v>4906</v>
      </c>
      <c r="C1433" t="s">
        <v>862</v>
      </c>
      <c r="D1433" t="str">
        <f>MID(Table1[[#This Row],[Product ID]],5,2)</f>
        <v>PA</v>
      </c>
      <c r="E1433" t="str">
        <f>LEFT(Table1[[#This Row],[Product ID]],3)</f>
        <v>OFF</v>
      </c>
      <c r="F1433" s="10">
        <f>VLOOKUP(Table1[[#This Row],[Order ID]],Mapping!H1433:J9224,3,0)</f>
        <v>41085</v>
      </c>
      <c r="G1433" s="10">
        <f>VLOOKUP(Table1[[#This Row],[Order ID]],Mapping!H1433:K9224,4,0)</f>
        <v>41088</v>
      </c>
      <c r="H1433" t="str">
        <f>INDEX(Mapping!$B$2:$T$7793,MATCH(Data!$A1433,Mapping!$B$3:$B$7793,0),MATCH(Data!$H$1,Mapping!$B$2:$T$2,0))</f>
        <v>Standard Class</v>
      </c>
      <c r="I1433" t="str">
        <f>INDEX(Mapping!$B$2:$T$7793,MATCH(Data!$A1433,Mapping!$B$3:$B$7793,0),MATCH(Data!$I$1,Mapping!$B$2:$T$2,0))</f>
        <v>Consumer</v>
      </c>
      <c r="J1433">
        <f>VLOOKUP($A1433,Mapping!$X$3:$Y$7793,2,0)</f>
        <v>77041</v>
      </c>
      <c r="K1433" t="str">
        <f>VLOOKUP($J1433,Mapping!$AB$3:$AC$475,2,0)</f>
        <v>Eagan</v>
      </c>
      <c r="L1433" t="str">
        <f>VLOOKUP($K1433,Mapping!$AF$3:$AG$475,2,0)</f>
        <v>Minnesota</v>
      </c>
      <c r="M1433" t="str">
        <f>VLOOKUP($L1433,Mapping!$AI$3:$AJ$48,2,0)</f>
        <v>United States</v>
      </c>
      <c r="N1433" t="str">
        <f>VLOOKUP($L1433,Mapping!$AI$3:$AK$48,3,0)</f>
        <v>Central</v>
      </c>
      <c r="O1433" t="str">
        <f>VLOOKUP(Table1[[#This Row],[Column1]],Mapping!$AM$8:$AN$11,2,0)</f>
        <v>Office Supplies</v>
      </c>
      <c r="P1433" t="str">
        <f>VLOOKUP(Table1[[#This Row],[Column3]],Mapping!$AP$5:$AQ$22,2,0)</f>
        <v>Paper</v>
      </c>
      <c r="Q1433">
        <v>47.952000000000005</v>
      </c>
      <c r="R1433">
        <v>3</v>
      </c>
      <c r="S1433">
        <v>16.183799999999998</v>
      </c>
    </row>
    <row r="1434" spans="1:19" x14ac:dyDescent="0.35">
      <c r="A1434">
        <v>6270</v>
      </c>
      <c r="B1434" t="s">
        <v>4906</v>
      </c>
      <c r="C1434" t="s">
        <v>3422</v>
      </c>
      <c r="D1434" t="str">
        <f>MID(Table1[[#This Row],[Product ID]],5,2)</f>
        <v>BI</v>
      </c>
      <c r="E1434" t="str">
        <f>LEFT(Table1[[#This Row],[Product ID]],3)</f>
        <v>OFF</v>
      </c>
      <c r="F1434" s="10">
        <f>VLOOKUP(Table1[[#This Row],[Order ID]],Mapping!H1434:J9225,3,0)</f>
        <v>41085</v>
      </c>
      <c r="G1434" s="10">
        <f>VLOOKUP(Table1[[#This Row],[Order ID]],Mapping!H1434:K9225,4,0)</f>
        <v>41088</v>
      </c>
      <c r="H1434" t="str">
        <f>INDEX(Mapping!$B$2:$T$7793,MATCH(Data!$A1434,Mapping!$B$3:$B$7793,0),MATCH(Data!$H$1,Mapping!$B$2:$T$2,0))</f>
        <v>First Class</v>
      </c>
      <c r="I1434" t="str">
        <f>INDEX(Mapping!$B$2:$T$7793,MATCH(Data!$A1434,Mapping!$B$3:$B$7793,0),MATCH(Data!$I$1,Mapping!$B$2:$T$2,0))</f>
        <v>Consumer</v>
      </c>
      <c r="J1434">
        <f>VLOOKUP($A1434,Mapping!$X$3:$Y$7793,2,0)</f>
        <v>77041</v>
      </c>
      <c r="K1434" t="str">
        <f>VLOOKUP($J1434,Mapping!$AB$3:$AC$475,2,0)</f>
        <v>Eagan</v>
      </c>
      <c r="L1434" t="str">
        <f>VLOOKUP($K1434,Mapping!$AF$3:$AG$475,2,0)</f>
        <v>Minnesota</v>
      </c>
      <c r="M1434" t="str">
        <f>VLOOKUP($L1434,Mapping!$AI$3:$AJ$48,2,0)</f>
        <v>United States</v>
      </c>
      <c r="N1434" t="str">
        <f>VLOOKUP($L1434,Mapping!$AI$3:$AK$48,3,0)</f>
        <v>Central</v>
      </c>
      <c r="O1434" t="str">
        <f>VLOOKUP(Table1[[#This Row],[Column1]],Mapping!$AM$8:$AN$11,2,0)</f>
        <v>Office Supplies</v>
      </c>
      <c r="P1434" t="str">
        <f>VLOOKUP(Table1[[#This Row],[Column3]],Mapping!$AP$5:$AQ$22,2,0)</f>
        <v>Binders</v>
      </c>
      <c r="Q1434">
        <v>0.98399999999999976</v>
      </c>
      <c r="R1434">
        <v>2</v>
      </c>
      <c r="S1434">
        <v>-1.476</v>
      </c>
    </row>
    <row r="1435" spans="1:19" x14ac:dyDescent="0.35">
      <c r="A1435">
        <v>6271</v>
      </c>
      <c r="B1435" t="s">
        <v>4906</v>
      </c>
      <c r="C1435" t="s">
        <v>2211</v>
      </c>
      <c r="D1435" t="str">
        <f>MID(Table1[[#This Row],[Product ID]],5,2)</f>
        <v>FU</v>
      </c>
      <c r="E1435" t="str">
        <f>LEFT(Table1[[#This Row],[Product ID]],3)</f>
        <v>FUR</v>
      </c>
      <c r="F1435" s="10">
        <f>VLOOKUP(Table1[[#This Row],[Order ID]],Mapping!H1435:J9226,3,0)</f>
        <v>41085</v>
      </c>
      <c r="G1435" s="10">
        <f>VLOOKUP(Table1[[#This Row],[Order ID]],Mapping!H1435:K9226,4,0)</f>
        <v>41088</v>
      </c>
      <c r="H1435" t="str">
        <f>INDEX(Mapping!$B$2:$T$7793,MATCH(Data!$A1435,Mapping!$B$3:$B$7793,0),MATCH(Data!$H$1,Mapping!$B$2:$T$2,0))</f>
        <v>First Class</v>
      </c>
      <c r="I1435" t="str">
        <f>INDEX(Mapping!$B$2:$T$7793,MATCH(Data!$A1435,Mapping!$B$3:$B$7793,0),MATCH(Data!$I$1,Mapping!$B$2:$T$2,0))</f>
        <v>Consumer</v>
      </c>
      <c r="J1435">
        <f>VLOOKUP($A1435,Mapping!$X$3:$Y$7793,2,0)</f>
        <v>77041</v>
      </c>
      <c r="K1435" t="str">
        <f>VLOOKUP($J1435,Mapping!$AB$3:$AC$475,2,0)</f>
        <v>Eagan</v>
      </c>
      <c r="L1435" t="str">
        <f>VLOOKUP($K1435,Mapping!$AF$3:$AG$475,2,0)</f>
        <v>Minnesota</v>
      </c>
      <c r="M1435" t="str">
        <f>VLOOKUP($L1435,Mapping!$AI$3:$AJ$48,2,0)</f>
        <v>United States</v>
      </c>
      <c r="N1435" t="str">
        <f>VLOOKUP($L1435,Mapping!$AI$3:$AK$48,3,0)</f>
        <v>Central</v>
      </c>
      <c r="O1435" t="str">
        <f>VLOOKUP(Table1[[#This Row],[Column1]],Mapping!$AM$8:$AN$11,2,0)</f>
        <v>Furniture</v>
      </c>
      <c r="P1435" t="str">
        <f>VLOOKUP(Table1[[#This Row],[Column3]],Mapping!$AP$5:$AQ$22,2,0)</f>
        <v>Furnishings</v>
      </c>
      <c r="Q1435">
        <v>75.384000000000015</v>
      </c>
      <c r="R1435">
        <v>9</v>
      </c>
      <c r="S1435">
        <v>-20.730599999999995</v>
      </c>
    </row>
    <row r="1436" spans="1:19" x14ac:dyDescent="0.35">
      <c r="A1436">
        <v>6272</v>
      </c>
      <c r="B1436" t="s">
        <v>4906</v>
      </c>
      <c r="C1436" t="s">
        <v>965</v>
      </c>
      <c r="D1436" t="str">
        <f>MID(Table1[[#This Row],[Product ID]],5,2)</f>
        <v>LA</v>
      </c>
      <c r="E1436" t="str">
        <f>LEFT(Table1[[#This Row],[Product ID]],3)</f>
        <v>OFF</v>
      </c>
      <c r="F1436" s="10">
        <f>VLOOKUP(Table1[[#This Row],[Order ID]],Mapping!H1436:J9227,3,0)</f>
        <v>41085</v>
      </c>
      <c r="G1436" s="10">
        <f>VLOOKUP(Table1[[#This Row],[Order ID]],Mapping!H1436:K9227,4,0)</f>
        <v>41088</v>
      </c>
      <c r="H1436" t="str">
        <f>INDEX(Mapping!$B$2:$T$7793,MATCH(Data!$A1436,Mapping!$B$3:$B$7793,0),MATCH(Data!$H$1,Mapping!$B$2:$T$2,0))</f>
        <v>First Class</v>
      </c>
      <c r="I1436" t="str">
        <f>INDEX(Mapping!$B$2:$T$7793,MATCH(Data!$A1436,Mapping!$B$3:$B$7793,0),MATCH(Data!$I$1,Mapping!$B$2:$T$2,0))</f>
        <v>Consumer</v>
      </c>
      <c r="J1436">
        <f>VLOOKUP($A1436,Mapping!$X$3:$Y$7793,2,0)</f>
        <v>77041</v>
      </c>
      <c r="K1436" t="str">
        <f>VLOOKUP($J1436,Mapping!$AB$3:$AC$475,2,0)</f>
        <v>Eagan</v>
      </c>
      <c r="L1436" t="str">
        <f>VLOOKUP($K1436,Mapping!$AF$3:$AG$475,2,0)</f>
        <v>Minnesota</v>
      </c>
      <c r="M1436" t="str">
        <f>VLOOKUP($L1436,Mapping!$AI$3:$AJ$48,2,0)</f>
        <v>United States</v>
      </c>
      <c r="N1436" t="str">
        <f>VLOOKUP($L1436,Mapping!$AI$3:$AK$48,3,0)</f>
        <v>Central</v>
      </c>
      <c r="O1436" t="str">
        <f>VLOOKUP(Table1[[#This Row],[Column1]],Mapping!$AM$8:$AN$11,2,0)</f>
        <v>Office Supplies</v>
      </c>
      <c r="P1436" t="str">
        <f>VLOOKUP(Table1[[#This Row],[Column3]],Mapping!$AP$5:$AQ$22,2,0)</f>
        <v>Labels</v>
      </c>
      <c r="Q1436">
        <v>4.6079999999999997</v>
      </c>
      <c r="R1436">
        <v>2</v>
      </c>
      <c r="S1436">
        <v>1.6704000000000001</v>
      </c>
    </row>
    <row r="1437" spans="1:19" x14ac:dyDescent="0.35">
      <c r="A1437">
        <v>112</v>
      </c>
      <c r="B1437" t="s">
        <v>167</v>
      </c>
      <c r="C1437" t="s">
        <v>168</v>
      </c>
      <c r="D1437" t="str">
        <f>MID(Table1[[#This Row],[Product ID]],5,2)</f>
        <v>AC</v>
      </c>
      <c r="E1437" t="str">
        <f>LEFT(Table1[[#This Row],[Product ID]],3)</f>
        <v>TEC</v>
      </c>
      <c r="F1437" s="10" t="e">
        <f>VLOOKUP(Table1[[#This Row],[Order ID]],Mapping!H1437:J9228,3,0)</f>
        <v>#N/A</v>
      </c>
      <c r="G1437" s="10" t="e">
        <f>VLOOKUP(Table1[[#This Row],[Order ID]],Mapping!H1437:K9228,4,0)</f>
        <v>#N/A</v>
      </c>
      <c r="H1437" t="str">
        <f>INDEX(Mapping!$B$2:$T$7793,MATCH(Data!$A1437,Mapping!$B$3:$B$7793,0),MATCH(Data!$H$1,Mapping!$B$2:$T$2,0))</f>
        <v>First Class</v>
      </c>
      <c r="I1437" t="str">
        <f>INDEX(Mapping!$B$2:$T$7793,MATCH(Data!$A1437,Mapping!$B$3:$B$7793,0),MATCH(Data!$I$1,Mapping!$B$2:$T$2,0))</f>
        <v>Consumer</v>
      </c>
      <c r="J1437">
        <f>VLOOKUP($A1437,Mapping!$X$3:$Y$7793,2,0)</f>
        <v>19134</v>
      </c>
      <c r="K1437" t="str">
        <f>VLOOKUP($J1437,Mapping!$AB$3:$AC$475,2,0)</f>
        <v>Detroit</v>
      </c>
      <c r="L1437" t="str">
        <f>VLOOKUP($K1437,Mapping!$AF$3:$AG$475,2,0)</f>
        <v>Michigan</v>
      </c>
      <c r="M1437" t="str">
        <f>VLOOKUP($L1437,Mapping!$AI$3:$AJ$48,2,0)</f>
        <v>United States</v>
      </c>
      <c r="N1437" t="str">
        <f>VLOOKUP($L1437,Mapping!$AI$3:$AK$48,3,0)</f>
        <v>Central</v>
      </c>
      <c r="O1437" t="str">
        <f>VLOOKUP(Table1[[#This Row],[Column1]],Mapping!$AM$8:$AN$11,2,0)</f>
        <v>Technology</v>
      </c>
      <c r="P1437" t="str">
        <f>VLOOKUP(Table1[[#This Row],[Column3]],Mapping!$AP$5:$AQ$22,2,0)</f>
        <v>Accessories</v>
      </c>
      <c r="Q1437">
        <v>54.384000000000007</v>
      </c>
      <c r="R1437">
        <v>2</v>
      </c>
      <c r="S1437">
        <v>1.359599999999995</v>
      </c>
    </row>
    <row r="1438" spans="1:19" x14ac:dyDescent="0.35">
      <c r="A1438">
        <v>6388</v>
      </c>
      <c r="B1438" t="s">
        <v>4974</v>
      </c>
      <c r="C1438" t="s">
        <v>3385</v>
      </c>
      <c r="D1438" t="str">
        <f>MID(Table1[[#This Row],[Product ID]],5,2)</f>
        <v>TA</v>
      </c>
      <c r="E1438" t="str">
        <f>LEFT(Table1[[#This Row],[Product ID]],3)</f>
        <v>FUR</v>
      </c>
      <c r="F1438" s="10">
        <f>VLOOKUP(Table1[[#This Row],[Order ID]],Mapping!H1438:J9229,3,0)</f>
        <v>41234</v>
      </c>
      <c r="G1438" s="10">
        <f>VLOOKUP(Table1[[#This Row],[Order ID]],Mapping!H1438:K9229,4,0)</f>
        <v>41238</v>
      </c>
      <c r="H1438" t="str">
        <f>INDEX(Mapping!$B$2:$T$7793,MATCH(Data!$A1438,Mapping!$B$3:$B$7793,0),MATCH(Data!$H$1,Mapping!$B$2:$T$2,0))</f>
        <v>First Class</v>
      </c>
      <c r="I1438" t="str">
        <f>INDEX(Mapping!$B$2:$T$7793,MATCH(Data!$A1438,Mapping!$B$3:$B$7793,0),MATCH(Data!$I$1,Mapping!$B$2:$T$2,0))</f>
        <v>Consumer</v>
      </c>
      <c r="J1438">
        <f>VLOOKUP($A1438,Mapping!$X$3:$Y$7793,2,0)</f>
        <v>19120</v>
      </c>
      <c r="K1438" t="str">
        <f>VLOOKUP($J1438,Mapping!$AB$3:$AC$475,2,0)</f>
        <v>Cincinnati</v>
      </c>
      <c r="L1438" t="str">
        <f>VLOOKUP($K1438,Mapping!$AF$3:$AG$475,2,0)</f>
        <v>Ohio</v>
      </c>
      <c r="M1438" t="str">
        <f>VLOOKUP($L1438,Mapping!$AI$3:$AJ$48,2,0)</f>
        <v>United States</v>
      </c>
      <c r="N1438" t="str">
        <f>VLOOKUP($L1438,Mapping!$AI$3:$AK$48,3,0)</f>
        <v>East</v>
      </c>
      <c r="O1438" t="str">
        <f>VLOOKUP(Table1[[#This Row],[Column1]],Mapping!$AM$8:$AN$11,2,0)</f>
        <v>Furniture</v>
      </c>
      <c r="P1438" t="str">
        <f>VLOOKUP(Table1[[#This Row],[Column3]],Mapping!$AP$5:$AQ$22,2,0)</f>
        <v>Tables</v>
      </c>
      <c r="Q1438">
        <v>1252.704</v>
      </c>
      <c r="R1438">
        <v>8</v>
      </c>
      <c r="S1438">
        <v>-480.20320000000027</v>
      </c>
    </row>
    <row r="1439" spans="1:19" x14ac:dyDescent="0.35">
      <c r="A1439">
        <v>1136</v>
      </c>
      <c r="B1439" t="s">
        <v>1372</v>
      </c>
      <c r="C1439" t="s">
        <v>1373</v>
      </c>
      <c r="D1439" t="str">
        <f>MID(Table1[[#This Row],[Product ID]],5,2)</f>
        <v>BI</v>
      </c>
      <c r="E1439" t="str">
        <f>LEFT(Table1[[#This Row],[Product ID]],3)</f>
        <v>OFF</v>
      </c>
      <c r="F1439" s="10" t="e">
        <f>VLOOKUP(Table1[[#This Row],[Order ID]],Mapping!H1439:J9230,3,0)</f>
        <v>#N/A</v>
      </c>
      <c r="G1439" s="10" t="e">
        <f>VLOOKUP(Table1[[#This Row],[Order ID]],Mapping!H1439:K9230,4,0)</f>
        <v>#N/A</v>
      </c>
      <c r="H1439" t="str">
        <f>INDEX(Mapping!$B$2:$T$7793,MATCH(Data!$A1439,Mapping!$B$3:$B$7793,0),MATCH(Data!$H$1,Mapping!$B$2:$T$2,0))</f>
        <v>Same Day</v>
      </c>
      <c r="I1439" t="str">
        <f>INDEX(Mapping!$B$2:$T$7793,MATCH(Data!$A1439,Mapping!$B$3:$B$7793,0),MATCH(Data!$I$1,Mapping!$B$2:$T$2,0))</f>
        <v>Consumer</v>
      </c>
      <c r="J1439">
        <f>VLOOKUP($A1439,Mapping!$X$3:$Y$7793,2,0)</f>
        <v>98103</v>
      </c>
      <c r="K1439" t="str">
        <f>VLOOKUP($J1439,Mapping!$AB$3:$AC$475,2,0)</f>
        <v>Fort Worth</v>
      </c>
      <c r="L1439" t="str">
        <f>VLOOKUP($K1439,Mapping!$AF$3:$AG$475,2,0)</f>
        <v>Texas</v>
      </c>
      <c r="M1439" t="str">
        <f>VLOOKUP($L1439,Mapping!$AI$3:$AJ$48,2,0)</f>
        <v>United States</v>
      </c>
      <c r="N1439" t="str">
        <f>VLOOKUP($L1439,Mapping!$AI$3:$AK$48,3,0)</f>
        <v>Central</v>
      </c>
      <c r="O1439" t="str">
        <f>VLOOKUP(Table1[[#This Row],[Column1]],Mapping!$AM$8:$AN$11,2,0)</f>
        <v>Office Supplies</v>
      </c>
      <c r="P1439" t="str">
        <f>VLOOKUP(Table1[[#This Row],[Column3]],Mapping!$AP$5:$AQ$22,2,0)</f>
        <v>Binders</v>
      </c>
      <c r="Q1439">
        <v>55.424000000000007</v>
      </c>
      <c r="R1439">
        <v>2</v>
      </c>
      <c r="S1439">
        <v>19.398399999999995</v>
      </c>
    </row>
    <row r="1440" spans="1:19" x14ac:dyDescent="0.35">
      <c r="A1440">
        <v>4737</v>
      </c>
      <c r="B1440" t="s">
        <v>4046</v>
      </c>
      <c r="C1440" t="s">
        <v>801</v>
      </c>
      <c r="D1440" t="str">
        <f>MID(Table1[[#This Row],[Product ID]],5,2)</f>
        <v>LA</v>
      </c>
      <c r="E1440" t="str">
        <f>LEFT(Table1[[#This Row],[Product ID]],3)</f>
        <v>OFF</v>
      </c>
      <c r="F1440" s="10">
        <f>VLOOKUP(Table1[[#This Row],[Order ID]],Mapping!H1440:J9231,3,0)</f>
        <v>41004</v>
      </c>
      <c r="G1440" s="10">
        <f>VLOOKUP(Table1[[#This Row],[Order ID]],Mapping!H1440:K9231,4,0)</f>
        <v>41006</v>
      </c>
      <c r="H1440" t="str">
        <f>INDEX(Mapping!$B$2:$T$7793,MATCH(Data!$A1440,Mapping!$B$3:$B$7793,0),MATCH(Data!$H$1,Mapping!$B$2:$T$2,0))</f>
        <v>Second Class</v>
      </c>
      <c r="I1440" t="str">
        <f>INDEX(Mapping!$B$2:$T$7793,MATCH(Data!$A1440,Mapping!$B$3:$B$7793,0),MATCH(Data!$I$1,Mapping!$B$2:$T$2,0))</f>
        <v>Consumer</v>
      </c>
      <c r="J1440">
        <f>VLOOKUP($A1440,Mapping!$X$3:$Y$7793,2,0)</f>
        <v>19120</v>
      </c>
      <c r="K1440" t="str">
        <f>VLOOKUP($J1440,Mapping!$AB$3:$AC$475,2,0)</f>
        <v>Cincinnati</v>
      </c>
      <c r="L1440" t="str">
        <f>VLOOKUP($K1440,Mapping!$AF$3:$AG$475,2,0)</f>
        <v>Ohio</v>
      </c>
      <c r="M1440" t="str">
        <f>VLOOKUP($L1440,Mapping!$AI$3:$AJ$48,2,0)</f>
        <v>United States</v>
      </c>
      <c r="N1440" t="str">
        <f>VLOOKUP($L1440,Mapping!$AI$3:$AK$48,3,0)</f>
        <v>East</v>
      </c>
      <c r="O1440" t="str">
        <f>VLOOKUP(Table1[[#This Row],[Column1]],Mapping!$AM$8:$AN$11,2,0)</f>
        <v>Office Supplies</v>
      </c>
      <c r="P1440" t="str">
        <f>VLOOKUP(Table1[[#This Row],[Column3]],Mapping!$AP$5:$AQ$22,2,0)</f>
        <v>Labels</v>
      </c>
      <c r="Q1440">
        <v>23.904000000000003</v>
      </c>
      <c r="R1440">
        <v>6</v>
      </c>
      <c r="S1440">
        <v>7.7687999999999988</v>
      </c>
    </row>
    <row r="1441" spans="1:19" x14ac:dyDescent="0.35">
      <c r="A1441">
        <v>1642</v>
      </c>
      <c r="B1441" t="s">
        <v>1866</v>
      </c>
      <c r="C1441" t="s">
        <v>1867</v>
      </c>
      <c r="D1441" t="str">
        <f>MID(Table1[[#This Row],[Product ID]],5,2)</f>
        <v>PA</v>
      </c>
      <c r="E1441" t="str">
        <f>LEFT(Table1[[#This Row],[Product ID]],3)</f>
        <v>OFF</v>
      </c>
      <c r="F1441" s="10">
        <f>VLOOKUP(Table1[[#This Row],[Order ID]],Mapping!H1441:J9232,3,0)</f>
        <v>41267</v>
      </c>
      <c r="G1441" s="10">
        <f>VLOOKUP(Table1[[#This Row],[Order ID]],Mapping!H1441:K9232,4,0)</f>
        <v>41272</v>
      </c>
      <c r="H1441" t="str">
        <f>INDEX(Mapping!$B$2:$T$7793,MATCH(Data!$A1441,Mapping!$B$3:$B$7793,0),MATCH(Data!$H$1,Mapping!$B$2:$T$2,0))</f>
        <v>First Class</v>
      </c>
      <c r="I1441" t="str">
        <f>INDEX(Mapping!$B$2:$T$7793,MATCH(Data!$A1441,Mapping!$B$3:$B$7793,0),MATCH(Data!$I$1,Mapping!$B$2:$T$2,0))</f>
        <v>Consumer</v>
      </c>
      <c r="J1441">
        <f>VLOOKUP($A1441,Mapping!$X$3:$Y$7793,2,0)</f>
        <v>85023</v>
      </c>
      <c r="K1441" t="str">
        <f>VLOOKUP($J1441,Mapping!$AB$3:$AC$475,2,0)</f>
        <v>Hamilton</v>
      </c>
      <c r="L1441" t="str">
        <f>VLOOKUP($K1441,Mapping!$AF$3:$AG$475,2,0)</f>
        <v>Ohio</v>
      </c>
      <c r="M1441" t="str">
        <f>VLOOKUP($L1441,Mapping!$AI$3:$AJ$48,2,0)</f>
        <v>United States</v>
      </c>
      <c r="N1441" t="str">
        <f>VLOOKUP($L1441,Mapping!$AI$3:$AK$48,3,0)</f>
        <v>East</v>
      </c>
      <c r="O1441" t="str">
        <f>VLOOKUP(Table1[[#This Row],[Column1]],Mapping!$AM$8:$AN$11,2,0)</f>
        <v>Office Supplies</v>
      </c>
      <c r="P1441" t="str">
        <f>VLOOKUP(Table1[[#This Row],[Column3]],Mapping!$AP$5:$AQ$22,2,0)</f>
        <v>Paper</v>
      </c>
      <c r="Q1441">
        <v>106.232</v>
      </c>
      <c r="R1441">
        <v>7</v>
      </c>
      <c r="S1441">
        <v>37.181199999999997</v>
      </c>
    </row>
    <row r="1442" spans="1:19" x14ac:dyDescent="0.35">
      <c r="A1442">
        <v>1643</v>
      </c>
      <c r="B1442" t="s">
        <v>1866</v>
      </c>
      <c r="C1442" t="s">
        <v>753</v>
      </c>
      <c r="D1442" t="str">
        <f>MID(Table1[[#This Row],[Product ID]],5,2)</f>
        <v>PH</v>
      </c>
      <c r="E1442" t="str">
        <f>LEFT(Table1[[#This Row],[Product ID]],3)</f>
        <v>TEC</v>
      </c>
      <c r="F1442" s="10">
        <f>VLOOKUP(Table1[[#This Row],[Order ID]],Mapping!H1442:J9233,3,0)</f>
        <v>41267</v>
      </c>
      <c r="G1442" s="10">
        <f>VLOOKUP(Table1[[#This Row],[Order ID]],Mapping!H1442:K9233,4,0)</f>
        <v>41272</v>
      </c>
      <c r="H1442" t="str">
        <f>INDEX(Mapping!$B$2:$T$7793,MATCH(Data!$A1442,Mapping!$B$3:$B$7793,0),MATCH(Data!$H$1,Mapping!$B$2:$T$2,0))</f>
        <v>Standard Class</v>
      </c>
      <c r="I1442" t="str">
        <f>INDEX(Mapping!$B$2:$T$7793,MATCH(Data!$A1442,Mapping!$B$3:$B$7793,0),MATCH(Data!$I$1,Mapping!$B$2:$T$2,0))</f>
        <v>Consumer</v>
      </c>
      <c r="J1442">
        <f>VLOOKUP($A1442,Mapping!$X$3:$Y$7793,2,0)</f>
        <v>85023</v>
      </c>
      <c r="K1442" t="str">
        <f>VLOOKUP($J1442,Mapping!$AB$3:$AC$475,2,0)</f>
        <v>Hamilton</v>
      </c>
      <c r="L1442" t="str">
        <f>VLOOKUP($K1442,Mapping!$AF$3:$AG$475,2,0)</f>
        <v>Ohio</v>
      </c>
      <c r="M1442" t="str">
        <f>VLOOKUP($L1442,Mapping!$AI$3:$AJ$48,2,0)</f>
        <v>United States</v>
      </c>
      <c r="N1442" t="str">
        <f>VLOOKUP($L1442,Mapping!$AI$3:$AK$48,3,0)</f>
        <v>East</v>
      </c>
      <c r="O1442" t="str">
        <f>VLOOKUP(Table1[[#This Row],[Column1]],Mapping!$AM$8:$AN$11,2,0)</f>
        <v>Technology</v>
      </c>
      <c r="P1442" t="str">
        <f>VLOOKUP(Table1[[#This Row],[Column3]],Mapping!$AP$5:$AQ$22,2,0)</f>
        <v>Phones</v>
      </c>
      <c r="Q1442">
        <v>111.98399999999999</v>
      </c>
      <c r="R1442">
        <v>2</v>
      </c>
      <c r="S1442">
        <v>11.198400000000003</v>
      </c>
    </row>
    <row r="1443" spans="1:19" x14ac:dyDescent="0.35">
      <c r="A1443">
        <v>1644</v>
      </c>
      <c r="B1443" t="s">
        <v>1866</v>
      </c>
      <c r="C1443" t="s">
        <v>1409</v>
      </c>
      <c r="D1443" t="str">
        <f>MID(Table1[[#This Row],[Product ID]],5,2)</f>
        <v>FU</v>
      </c>
      <c r="E1443" t="str">
        <f>LEFT(Table1[[#This Row],[Product ID]],3)</f>
        <v>FUR</v>
      </c>
      <c r="F1443" s="10">
        <f>VLOOKUP(Table1[[#This Row],[Order ID]],Mapping!H1443:J9234,3,0)</f>
        <v>41267</v>
      </c>
      <c r="G1443" s="10">
        <f>VLOOKUP(Table1[[#This Row],[Order ID]],Mapping!H1443:K9234,4,0)</f>
        <v>41272</v>
      </c>
      <c r="H1443" t="str">
        <f>INDEX(Mapping!$B$2:$T$7793,MATCH(Data!$A1443,Mapping!$B$3:$B$7793,0),MATCH(Data!$H$1,Mapping!$B$2:$T$2,0))</f>
        <v>Standard Class</v>
      </c>
      <c r="I1443" t="str">
        <f>INDEX(Mapping!$B$2:$T$7793,MATCH(Data!$A1443,Mapping!$B$3:$B$7793,0),MATCH(Data!$I$1,Mapping!$B$2:$T$2,0))</f>
        <v>Consumer</v>
      </c>
      <c r="J1443">
        <f>VLOOKUP($A1443,Mapping!$X$3:$Y$7793,2,0)</f>
        <v>85023</v>
      </c>
      <c r="K1443" t="str">
        <f>VLOOKUP($J1443,Mapping!$AB$3:$AC$475,2,0)</f>
        <v>Hamilton</v>
      </c>
      <c r="L1443" t="str">
        <f>VLOOKUP($K1443,Mapping!$AF$3:$AG$475,2,0)</f>
        <v>Ohio</v>
      </c>
      <c r="M1443" t="str">
        <f>VLOOKUP($L1443,Mapping!$AI$3:$AJ$48,2,0)</f>
        <v>United States</v>
      </c>
      <c r="N1443" t="str">
        <f>VLOOKUP($L1443,Mapping!$AI$3:$AK$48,3,0)</f>
        <v>East</v>
      </c>
      <c r="O1443" t="str">
        <f>VLOOKUP(Table1[[#This Row],[Column1]],Mapping!$AM$8:$AN$11,2,0)</f>
        <v>Furniture</v>
      </c>
      <c r="P1443" t="str">
        <f>VLOOKUP(Table1[[#This Row],[Column3]],Mapping!$AP$5:$AQ$22,2,0)</f>
        <v>Furnishings</v>
      </c>
      <c r="Q1443">
        <v>7.7120000000000006</v>
      </c>
      <c r="R1443">
        <v>2</v>
      </c>
      <c r="S1443">
        <v>1.7352000000000005</v>
      </c>
    </row>
    <row r="1444" spans="1:19" x14ac:dyDescent="0.35">
      <c r="A1444">
        <v>4142</v>
      </c>
      <c r="B1444" t="s">
        <v>3681</v>
      </c>
      <c r="C1444" t="s">
        <v>506</v>
      </c>
      <c r="D1444" t="str">
        <f>MID(Table1[[#This Row],[Product ID]],5,2)</f>
        <v>PH</v>
      </c>
      <c r="E1444" t="str">
        <f>LEFT(Table1[[#This Row],[Product ID]],3)</f>
        <v>TEC</v>
      </c>
      <c r="F1444" s="10">
        <f>VLOOKUP(Table1[[#This Row],[Order ID]],Mapping!H1444:J9235,3,0)</f>
        <v>40973</v>
      </c>
      <c r="G1444" s="10">
        <f>VLOOKUP(Table1[[#This Row],[Order ID]],Mapping!H1444:K9235,4,0)</f>
        <v>40977</v>
      </c>
      <c r="H1444" t="str">
        <f>INDEX(Mapping!$B$2:$T$7793,MATCH(Data!$A1444,Mapping!$B$3:$B$7793,0),MATCH(Data!$H$1,Mapping!$B$2:$T$2,0))</f>
        <v>Second Class</v>
      </c>
      <c r="I1444" t="str">
        <f>INDEX(Mapping!$B$2:$T$7793,MATCH(Data!$A1444,Mapping!$B$3:$B$7793,0),MATCH(Data!$I$1,Mapping!$B$2:$T$2,0))</f>
        <v>Consumer</v>
      </c>
      <c r="J1444">
        <f>VLOOKUP($A1444,Mapping!$X$3:$Y$7793,2,0)</f>
        <v>77036</v>
      </c>
      <c r="K1444" t="str">
        <f>VLOOKUP($J1444,Mapping!$AB$3:$AC$475,2,0)</f>
        <v>Lakeville</v>
      </c>
      <c r="L1444" t="str">
        <f>VLOOKUP($K1444,Mapping!$AF$3:$AG$475,2,0)</f>
        <v>Minnesota</v>
      </c>
      <c r="M1444" t="str">
        <f>VLOOKUP($L1444,Mapping!$AI$3:$AJ$48,2,0)</f>
        <v>United States</v>
      </c>
      <c r="N1444" t="str">
        <f>VLOOKUP($L1444,Mapping!$AI$3:$AK$48,3,0)</f>
        <v>Central</v>
      </c>
      <c r="O1444" t="str">
        <f>VLOOKUP(Table1[[#This Row],[Column1]],Mapping!$AM$8:$AN$11,2,0)</f>
        <v>Technology</v>
      </c>
      <c r="P1444" t="str">
        <f>VLOOKUP(Table1[[#This Row],[Column3]],Mapping!$AP$5:$AQ$22,2,0)</f>
        <v>Phones</v>
      </c>
      <c r="Q1444">
        <v>31.92</v>
      </c>
      <c r="R1444">
        <v>2</v>
      </c>
      <c r="S1444">
        <v>2.3939999999999984</v>
      </c>
    </row>
    <row r="1445" spans="1:19" x14ac:dyDescent="0.35">
      <c r="A1445">
        <v>1294</v>
      </c>
      <c r="B1445" t="s">
        <v>1543</v>
      </c>
      <c r="C1445" t="s">
        <v>1544</v>
      </c>
      <c r="D1445" t="str">
        <f>MID(Table1[[#This Row],[Product ID]],5,2)</f>
        <v>BI</v>
      </c>
      <c r="E1445" t="str">
        <f>LEFT(Table1[[#This Row],[Product ID]],3)</f>
        <v>OFF</v>
      </c>
      <c r="F1445" s="10" t="e">
        <f>VLOOKUP(Table1[[#This Row],[Order ID]],Mapping!H1445:J9236,3,0)</f>
        <v>#N/A</v>
      </c>
      <c r="G1445" s="10" t="e">
        <f>VLOOKUP(Table1[[#This Row],[Order ID]],Mapping!H1445:K9236,4,0)</f>
        <v>#N/A</v>
      </c>
      <c r="H1445" t="str">
        <f>INDEX(Mapping!$B$2:$T$7793,MATCH(Data!$A1445,Mapping!$B$3:$B$7793,0),MATCH(Data!$H$1,Mapping!$B$2:$T$2,0))</f>
        <v>First Class</v>
      </c>
      <c r="I1445" t="str">
        <f>INDEX(Mapping!$B$2:$T$7793,MATCH(Data!$A1445,Mapping!$B$3:$B$7793,0),MATCH(Data!$I$1,Mapping!$B$2:$T$2,0))</f>
        <v>Home Office</v>
      </c>
      <c r="J1445">
        <f>VLOOKUP($A1445,Mapping!$X$3:$Y$7793,2,0)</f>
        <v>19143</v>
      </c>
      <c r="K1445" t="str">
        <f>VLOOKUP($J1445,Mapping!$AB$3:$AC$475,2,0)</f>
        <v>Norman</v>
      </c>
      <c r="L1445" t="str">
        <f>VLOOKUP($K1445,Mapping!$AF$3:$AG$475,2,0)</f>
        <v>Oklahoma</v>
      </c>
      <c r="M1445" t="str">
        <f>VLOOKUP($L1445,Mapping!$AI$3:$AJ$48,2,0)</f>
        <v>United States</v>
      </c>
      <c r="N1445" t="str">
        <f>VLOOKUP($L1445,Mapping!$AI$3:$AK$48,3,0)</f>
        <v>Central</v>
      </c>
      <c r="O1445" t="str">
        <f>VLOOKUP(Table1[[#This Row],[Column1]],Mapping!$AM$8:$AN$11,2,0)</f>
        <v>Office Supplies</v>
      </c>
      <c r="P1445" t="str">
        <f>VLOOKUP(Table1[[#This Row],[Column3]],Mapping!$AP$5:$AQ$22,2,0)</f>
        <v>Binders</v>
      </c>
      <c r="Q1445">
        <v>121.10400000000003</v>
      </c>
      <c r="R1445">
        <v>6</v>
      </c>
      <c r="S1445">
        <v>-100.91999999999999</v>
      </c>
    </row>
    <row r="1446" spans="1:19" x14ac:dyDescent="0.35">
      <c r="A1446">
        <v>1295</v>
      </c>
      <c r="B1446" t="s">
        <v>1543</v>
      </c>
      <c r="C1446" t="s">
        <v>1545</v>
      </c>
      <c r="D1446" t="str">
        <f>MID(Table1[[#This Row],[Product ID]],5,2)</f>
        <v>PH</v>
      </c>
      <c r="E1446" t="str">
        <f>LEFT(Table1[[#This Row],[Product ID]],3)</f>
        <v>TEC</v>
      </c>
      <c r="F1446" s="10" t="e">
        <f>VLOOKUP(Table1[[#This Row],[Order ID]],Mapping!H1446:J9237,3,0)</f>
        <v>#N/A</v>
      </c>
      <c r="G1446" s="10" t="e">
        <f>VLOOKUP(Table1[[#This Row],[Order ID]],Mapping!H1446:K9237,4,0)</f>
        <v>#N/A</v>
      </c>
      <c r="H1446" t="str">
        <f>INDEX(Mapping!$B$2:$T$7793,MATCH(Data!$A1446,Mapping!$B$3:$B$7793,0),MATCH(Data!$H$1,Mapping!$B$2:$T$2,0))</f>
        <v>Second Class</v>
      </c>
      <c r="I1446" t="str">
        <f>INDEX(Mapping!$B$2:$T$7793,MATCH(Data!$A1446,Mapping!$B$3:$B$7793,0),MATCH(Data!$I$1,Mapping!$B$2:$T$2,0))</f>
        <v>Consumer</v>
      </c>
      <c r="J1446">
        <f>VLOOKUP($A1446,Mapping!$X$3:$Y$7793,2,0)</f>
        <v>19143</v>
      </c>
      <c r="K1446" t="str">
        <f>VLOOKUP($J1446,Mapping!$AB$3:$AC$475,2,0)</f>
        <v>Norman</v>
      </c>
      <c r="L1446" t="str">
        <f>VLOOKUP($K1446,Mapping!$AF$3:$AG$475,2,0)</f>
        <v>Oklahoma</v>
      </c>
      <c r="M1446" t="str">
        <f>VLOOKUP($L1446,Mapping!$AI$3:$AJ$48,2,0)</f>
        <v>United States</v>
      </c>
      <c r="N1446" t="str">
        <f>VLOOKUP($L1446,Mapping!$AI$3:$AK$48,3,0)</f>
        <v>Central</v>
      </c>
      <c r="O1446" t="str">
        <f>VLOOKUP(Table1[[#This Row],[Column1]],Mapping!$AM$8:$AN$11,2,0)</f>
        <v>Technology</v>
      </c>
      <c r="P1446" t="str">
        <f>VLOOKUP(Table1[[#This Row],[Column3]],Mapping!$AP$5:$AQ$22,2,0)</f>
        <v>Phones</v>
      </c>
      <c r="Q1446">
        <v>45.893999999999998</v>
      </c>
      <c r="R1446">
        <v>1</v>
      </c>
      <c r="S1446">
        <v>-9.178799999999999</v>
      </c>
    </row>
    <row r="1447" spans="1:19" x14ac:dyDescent="0.35">
      <c r="A1447">
        <v>1077</v>
      </c>
      <c r="B1447" t="s">
        <v>1314</v>
      </c>
      <c r="C1447" t="s">
        <v>1315</v>
      </c>
      <c r="D1447" t="str">
        <f>MID(Table1[[#This Row],[Product ID]],5,2)</f>
        <v>TA</v>
      </c>
      <c r="E1447" t="str">
        <f>LEFT(Table1[[#This Row],[Product ID]],3)</f>
        <v>FUR</v>
      </c>
      <c r="F1447" s="10" t="e">
        <f>VLOOKUP(Table1[[#This Row],[Order ID]],Mapping!H1447:J9238,3,0)</f>
        <v>#N/A</v>
      </c>
      <c r="G1447" s="10" t="e">
        <f>VLOOKUP(Table1[[#This Row],[Order ID]],Mapping!H1447:K9238,4,0)</f>
        <v>#N/A</v>
      </c>
      <c r="H1447" t="str">
        <f>INDEX(Mapping!$B$2:$T$7793,MATCH(Data!$A1447,Mapping!$B$3:$B$7793,0),MATCH(Data!$H$1,Mapping!$B$2:$T$2,0))</f>
        <v>Second Class</v>
      </c>
      <c r="I1447" t="str">
        <f>INDEX(Mapping!$B$2:$T$7793,MATCH(Data!$A1447,Mapping!$B$3:$B$7793,0),MATCH(Data!$I$1,Mapping!$B$2:$T$2,0))</f>
        <v>Consumer</v>
      </c>
      <c r="J1447">
        <f>VLOOKUP($A1447,Mapping!$X$3:$Y$7793,2,0)</f>
        <v>84604</v>
      </c>
      <c r="K1447" t="str">
        <f>VLOOKUP($J1447,Mapping!$AB$3:$AC$475,2,0)</f>
        <v>Plano</v>
      </c>
      <c r="L1447" t="str">
        <f>VLOOKUP($K1447,Mapping!$AF$3:$AG$475,2,0)</f>
        <v>Texas</v>
      </c>
      <c r="M1447" t="str">
        <f>VLOOKUP($L1447,Mapping!$AI$3:$AJ$48,2,0)</f>
        <v>United States</v>
      </c>
      <c r="N1447" t="str">
        <f>VLOOKUP($L1447,Mapping!$AI$3:$AK$48,3,0)</f>
        <v>Central</v>
      </c>
      <c r="O1447" t="str">
        <f>VLOOKUP(Table1[[#This Row],[Column1]],Mapping!$AM$8:$AN$11,2,0)</f>
        <v>Furniture</v>
      </c>
      <c r="P1447" t="str">
        <f>VLOOKUP(Table1[[#This Row],[Column3]],Mapping!$AP$5:$AQ$22,2,0)</f>
        <v>Tables</v>
      </c>
      <c r="Q1447">
        <v>912.75</v>
      </c>
      <c r="R1447">
        <v>5</v>
      </c>
      <c r="S1447">
        <v>118.65750000000006</v>
      </c>
    </row>
    <row r="1448" spans="1:19" x14ac:dyDescent="0.35">
      <c r="A1448">
        <v>1973</v>
      </c>
      <c r="B1448" t="s">
        <v>2161</v>
      </c>
      <c r="C1448" t="s">
        <v>2162</v>
      </c>
      <c r="D1448" t="str">
        <f>MID(Table1[[#This Row],[Product ID]],5,2)</f>
        <v>AP</v>
      </c>
      <c r="E1448" t="str">
        <f>LEFT(Table1[[#This Row],[Product ID]],3)</f>
        <v>OFF</v>
      </c>
      <c r="F1448" s="10">
        <f>VLOOKUP(Table1[[#This Row],[Order ID]],Mapping!H1448:J9239,3,0)</f>
        <v>41092</v>
      </c>
      <c r="G1448" s="10">
        <f>VLOOKUP(Table1[[#This Row],[Order ID]],Mapping!H1448:K9239,4,0)</f>
        <v>41092</v>
      </c>
      <c r="H1448" t="str">
        <f>INDEX(Mapping!$B$2:$T$7793,MATCH(Data!$A1448,Mapping!$B$3:$B$7793,0),MATCH(Data!$H$1,Mapping!$B$2:$T$2,0))</f>
        <v>Second Class</v>
      </c>
      <c r="I1448" t="str">
        <f>INDEX(Mapping!$B$2:$T$7793,MATCH(Data!$A1448,Mapping!$B$3:$B$7793,0),MATCH(Data!$I$1,Mapping!$B$2:$T$2,0))</f>
        <v>Consumer</v>
      </c>
      <c r="J1448">
        <f>VLOOKUP($A1448,Mapping!$X$3:$Y$7793,2,0)</f>
        <v>77070</v>
      </c>
      <c r="K1448" t="str">
        <f>VLOOKUP($J1448,Mapping!$AB$3:$AC$475,2,0)</f>
        <v>Orland Park</v>
      </c>
      <c r="L1448" t="str">
        <f>VLOOKUP($K1448,Mapping!$AF$3:$AG$475,2,0)</f>
        <v>Illinois</v>
      </c>
      <c r="M1448" t="str">
        <f>VLOOKUP($L1448,Mapping!$AI$3:$AJ$48,2,0)</f>
        <v>United States</v>
      </c>
      <c r="N1448" t="str">
        <f>VLOOKUP($L1448,Mapping!$AI$3:$AK$48,3,0)</f>
        <v>Central</v>
      </c>
      <c r="O1448" t="str">
        <f>VLOOKUP(Table1[[#This Row],[Column1]],Mapping!$AM$8:$AN$11,2,0)</f>
        <v>Office Supplies</v>
      </c>
      <c r="P1448" t="str">
        <f>VLOOKUP(Table1[[#This Row],[Column3]],Mapping!$AP$5:$AQ$22,2,0)</f>
        <v>Appliances</v>
      </c>
      <c r="Q1448">
        <v>32.783999999999992</v>
      </c>
      <c r="R1448">
        <v>4</v>
      </c>
      <c r="S1448">
        <v>-85.238399999999999</v>
      </c>
    </row>
    <row r="1449" spans="1:19" x14ac:dyDescent="0.35">
      <c r="A1449">
        <v>1036</v>
      </c>
      <c r="B1449" t="s">
        <v>1273</v>
      </c>
      <c r="C1449" t="s">
        <v>1183</v>
      </c>
      <c r="D1449" t="str">
        <f>MID(Table1[[#This Row],[Product ID]],5,2)</f>
        <v>FU</v>
      </c>
      <c r="E1449" t="str">
        <f>LEFT(Table1[[#This Row],[Product ID]],3)</f>
        <v>FUR</v>
      </c>
      <c r="F1449" s="10" t="e">
        <f>VLOOKUP(Table1[[#This Row],[Order ID]],Mapping!H1449:J9240,3,0)</f>
        <v>#N/A</v>
      </c>
      <c r="G1449" s="10" t="e">
        <f>VLOOKUP(Table1[[#This Row],[Order ID]],Mapping!H1449:K9240,4,0)</f>
        <v>#N/A</v>
      </c>
      <c r="H1449" t="str">
        <f>INDEX(Mapping!$B$2:$T$7793,MATCH(Data!$A1449,Mapping!$B$3:$B$7793,0),MATCH(Data!$H$1,Mapping!$B$2:$T$2,0))</f>
        <v>First Class</v>
      </c>
      <c r="I1449" t="str">
        <f>INDEX(Mapping!$B$2:$T$7793,MATCH(Data!$A1449,Mapping!$B$3:$B$7793,0),MATCH(Data!$I$1,Mapping!$B$2:$T$2,0))</f>
        <v>Consumer</v>
      </c>
      <c r="J1449">
        <f>VLOOKUP($A1449,Mapping!$X$3:$Y$7793,2,0)</f>
        <v>19120</v>
      </c>
      <c r="K1449" t="str">
        <f>VLOOKUP($J1449,Mapping!$AB$3:$AC$475,2,0)</f>
        <v>Cincinnati</v>
      </c>
      <c r="L1449" t="str">
        <f>VLOOKUP($K1449,Mapping!$AF$3:$AG$475,2,0)</f>
        <v>Ohio</v>
      </c>
      <c r="M1449" t="str">
        <f>VLOOKUP($L1449,Mapping!$AI$3:$AJ$48,2,0)</f>
        <v>United States</v>
      </c>
      <c r="N1449" t="str">
        <f>VLOOKUP($L1449,Mapping!$AI$3:$AK$48,3,0)</f>
        <v>East</v>
      </c>
      <c r="O1449" t="str">
        <f>VLOOKUP(Table1[[#This Row],[Column1]],Mapping!$AM$8:$AN$11,2,0)</f>
        <v>Furniture</v>
      </c>
      <c r="P1449" t="str">
        <f>VLOOKUP(Table1[[#This Row],[Column3]],Mapping!$AP$5:$AQ$22,2,0)</f>
        <v>Furnishings</v>
      </c>
      <c r="Q1449">
        <v>51.072000000000003</v>
      </c>
      <c r="R1449">
        <v>6</v>
      </c>
      <c r="S1449">
        <v>5.1072000000000024</v>
      </c>
    </row>
    <row r="1450" spans="1:19" x14ac:dyDescent="0.35">
      <c r="A1450">
        <v>5818</v>
      </c>
      <c r="B1450" t="s">
        <v>4666</v>
      </c>
      <c r="C1450" t="s">
        <v>187</v>
      </c>
      <c r="D1450" t="str">
        <f>MID(Table1[[#This Row],[Product ID]],5,2)</f>
        <v>LA</v>
      </c>
      <c r="E1450" t="str">
        <f>LEFT(Table1[[#This Row],[Product ID]],3)</f>
        <v>OFF</v>
      </c>
      <c r="F1450" s="10">
        <f>VLOOKUP(Table1[[#This Row],[Order ID]],Mapping!H1450:J9241,3,0)</f>
        <v>41229</v>
      </c>
      <c r="G1450" s="10">
        <f>VLOOKUP(Table1[[#This Row],[Order ID]],Mapping!H1450:K9241,4,0)</f>
        <v>41231</v>
      </c>
      <c r="H1450" t="str">
        <f>INDEX(Mapping!$B$2:$T$7793,MATCH(Data!$A1450,Mapping!$B$3:$B$7793,0),MATCH(Data!$H$1,Mapping!$B$2:$T$2,0))</f>
        <v>Standard Class</v>
      </c>
      <c r="I1450" t="str">
        <f>INDEX(Mapping!$B$2:$T$7793,MATCH(Data!$A1450,Mapping!$B$3:$B$7793,0),MATCH(Data!$I$1,Mapping!$B$2:$T$2,0))</f>
        <v>Consumer</v>
      </c>
      <c r="J1450">
        <f>VLOOKUP($A1450,Mapping!$X$3:$Y$7793,2,0)</f>
        <v>92105</v>
      </c>
      <c r="K1450" t="str">
        <f>VLOOKUP($J1450,Mapping!$AB$3:$AC$475,2,0)</f>
        <v>Olympia</v>
      </c>
      <c r="L1450" t="str">
        <f>VLOOKUP($K1450,Mapping!$AF$3:$AG$475,2,0)</f>
        <v>Washington</v>
      </c>
      <c r="M1450" t="str">
        <f>VLOOKUP($L1450,Mapping!$AI$3:$AJ$48,2,0)</f>
        <v>United States</v>
      </c>
      <c r="N1450" t="str">
        <f>VLOOKUP($L1450,Mapping!$AI$3:$AK$48,3,0)</f>
        <v>West</v>
      </c>
      <c r="O1450" t="str">
        <f>VLOOKUP(Table1[[#This Row],[Column1]],Mapping!$AM$8:$AN$11,2,0)</f>
        <v>Office Supplies</v>
      </c>
      <c r="P1450" t="str">
        <f>VLOOKUP(Table1[[#This Row],[Column3]],Mapping!$AP$5:$AQ$22,2,0)</f>
        <v>Labels</v>
      </c>
      <c r="Q1450">
        <v>18.899999999999999</v>
      </c>
      <c r="R1450">
        <v>3</v>
      </c>
      <c r="S1450">
        <v>8.6939999999999991</v>
      </c>
    </row>
    <row r="1451" spans="1:19" x14ac:dyDescent="0.35">
      <c r="A1451">
        <v>3737</v>
      </c>
      <c r="B1451" t="s">
        <v>3429</v>
      </c>
      <c r="C1451" t="s">
        <v>789</v>
      </c>
      <c r="D1451" t="str">
        <f>MID(Table1[[#This Row],[Product ID]],5,2)</f>
        <v>BI</v>
      </c>
      <c r="E1451" t="str">
        <f>LEFT(Table1[[#This Row],[Product ID]],3)</f>
        <v>OFF</v>
      </c>
      <c r="F1451" s="10">
        <f>VLOOKUP(Table1[[#This Row],[Order ID]],Mapping!H1451:J9242,3,0)</f>
        <v>41134</v>
      </c>
      <c r="G1451" s="10">
        <f>VLOOKUP(Table1[[#This Row],[Order ID]],Mapping!H1451:K9242,4,0)</f>
        <v>41138</v>
      </c>
      <c r="H1451" t="str">
        <f>INDEX(Mapping!$B$2:$T$7793,MATCH(Data!$A1451,Mapping!$B$3:$B$7793,0),MATCH(Data!$H$1,Mapping!$B$2:$T$2,0))</f>
        <v>Standard Class</v>
      </c>
      <c r="I1451" t="str">
        <f>INDEX(Mapping!$B$2:$T$7793,MATCH(Data!$A1451,Mapping!$B$3:$B$7793,0),MATCH(Data!$I$1,Mapping!$B$2:$T$2,0))</f>
        <v>Corporate</v>
      </c>
      <c r="J1451">
        <f>VLOOKUP($A1451,Mapping!$X$3:$Y$7793,2,0)</f>
        <v>30062</v>
      </c>
      <c r="K1451" t="str">
        <f>VLOOKUP($J1451,Mapping!$AB$3:$AC$475,2,0)</f>
        <v>La Mesa</v>
      </c>
      <c r="L1451" t="str">
        <f>VLOOKUP($K1451,Mapping!$AF$3:$AG$475,2,0)</f>
        <v>California</v>
      </c>
      <c r="M1451" t="str">
        <f>VLOOKUP($L1451,Mapping!$AI$3:$AJ$48,2,0)</f>
        <v>United States</v>
      </c>
      <c r="N1451" t="str">
        <f>VLOOKUP($L1451,Mapping!$AI$3:$AK$48,3,0)</f>
        <v>West</v>
      </c>
      <c r="O1451" t="str">
        <f>VLOOKUP(Table1[[#This Row],[Column1]],Mapping!$AM$8:$AN$11,2,0)</f>
        <v>Office Supplies</v>
      </c>
      <c r="P1451" t="str">
        <f>VLOOKUP(Table1[[#This Row],[Column3]],Mapping!$AP$5:$AQ$22,2,0)</f>
        <v>Binders</v>
      </c>
      <c r="Q1451">
        <v>5.64</v>
      </c>
      <c r="R1451">
        <v>3</v>
      </c>
      <c r="S1451">
        <v>2.7071999999999994</v>
      </c>
    </row>
    <row r="1452" spans="1:19" x14ac:dyDescent="0.35">
      <c r="A1452">
        <v>5374</v>
      </c>
      <c r="B1452" t="s">
        <v>4408</v>
      </c>
      <c r="C1452" t="s">
        <v>3127</v>
      </c>
      <c r="D1452" t="str">
        <f>MID(Table1[[#This Row],[Product ID]],5,2)</f>
        <v>CH</v>
      </c>
      <c r="E1452" t="str">
        <f>LEFT(Table1[[#This Row],[Product ID]],3)</f>
        <v>FUR</v>
      </c>
      <c r="F1452" s="10">
        <f>VLOOKUP(Table1[[#This Row],[Order ID]],Mapping!H1452:J9243,3,0)</f>
        <v>41060</v>
      </c>
      <c r="G1452" s="10">
        <f>VLOOKUP(Table1[[#This Row],[Order ID]],Mapping!H1452:K9243,4,0)</f>
        <v>41064</v>
      </c>
      <c r="H1452" t="str">
        <f>INDEX(Mapping!$B$2:$T$7793,MATCH(Data!$A1452,Mapping!$B$3:$B$7793,0),MATCH(Data!$H$1,Mapping!$B$2:$T$2,0))</f>
        <v>Second Class</v>
      </c>
      <c r="I1452" t="str">
        <f>INDEX(Mapping!$B$2:$T$7793,MATCH(Data!$A1452,Mapping!$B$3:$B$7793,0),MATCH(Data!$I$1,Mapping!$B$2:$T$2,0))</f>
        <v>Home Office</v>
      </c>
      <c r="J1452">
        <f>VLOOKUP($A1452,Mapping!$X$3:$Y$7793,2,0)</f>
        <v>55407</v>
      </c>
      <c r="K1452" t="str">
        <f>VLOOKUP($J1452,Mapping!$AB$3:$AC$475,2,0)</f>
        <v>Scottsdale</v>
      </c>
      <c r="L1452" t="str">
        <f>VLOOKUP($K1452,Mapping!$AF$3:$AG$475,2,0)</f>
        <v>Arizona</v>
      </c>
      <c r="M1452" t="str">
        <f>VLOOKUP($L1452,Mapping!$AI$3:$AJ$48,2,0)</f>
        <v>United States</v>
      </c>
      <c r="N1452" t="str">
        <f>VLOOKUP($L1452,Mapping!$AI$3:$AK$48,3,0)</f>
        <v>West</v>
      </c>
      <c r="O1452" t="str">
        <f>VLOOKUP(Table1[[#This Row],[Column1]],Mapping!$AM$8:$AN$11,2,0)</f>
        <v>Furniture</v>
      </c>
      <c r="P1452" t="str">
        <f>VLOOKUP(Table1[[#This Row],[Column3]],Mapping!$AP$5:$AQ$22,2,0)</f>
        <v>Chairs</v>
      </c>
      <c r="Q1452">
        <v>2567.84</v>
      </c>
      <c r="R1452">
        <v>8</v>
      </c>
      <c r="S1452">
        <v>770.35199999999986</v>
      </c>
    </row>
    <row r="1453" spans="1:19" x14ac:dyDescent="0.35">
      <c r="A1453">
        <v>5988</v>
      </c>
      <c r="B1453" t="s">
        <v>4755</v>
      </c>
      <c r="C1453" t="s">
        <v>2479</v>
      </c>
      <c r="D1453" t="str">
        <f>MID(Table1[[#This Row],[Product ID]],5,2)</f>
        <v>AP</v>
      </c>
      <c r="E1453" t="str">
        <f>LEFT(Table1[[#This Row],[Product ID]],3)</f>
        <v>OFF</v>
      </c>
      <c r="F1453" s="10">
        <f>VLOOKUP(Table1[[#This Row],[Order ID]],Mapping!H1453:J9244,3,0)</f>
        <v>41027</v>
      </c>
      <c r="G1453" s="10">
        <f>VLOOKUP(Table1[[#This Row],[Order ID]],Mapping!H1453:K9244,4,0)</f>
        <v>41030</v>
      </c>
      <c r="H1453" t="str">
        <f>INDEX(Mapping!$B$2:$T$7793,MATCH(Data!$A1453,Mapping!$B$3:$B$7793,0),MATCH(Data!$H$1,Mapping!$B$2:$T$2,0))</f>
        <v>Standard Class</v>
      </c>
      <c r="I1453" t="str">
        <f>INDEX(Mapping!$B$2:$T$7793,MATCH(Data!$A1453,Mapping!$B$3:$B$7793,0),MATCH(Data!$I$1,Mapping!$B$2:$T$2,0))</f>
        <v>Home Office</v>
      </c>
      <c r="J1453">
        <f>VLOOKUP($A1453,Mapping!$X$3:$Y$7793,2,0)</f>
        <v>48640</v>
      </c>
      <c r="K1453" t="str">
        <f>VLOOKUP($J1453,Mapping!$AB$3:$AC$475,2,0)</f>
        <v>Vacaville</v>
      </c>
      <c r="L1453" t="str">
        <f>VLOOKUP($K1453,Mapping!$AF$3:$AG$475,2,0)</f>
        <v>California</v>
      </c>
      <c r="M1453" t="str">
        <f>VLOOKUP($L1453,Mapping!$AI$3:$AJ$48,2,0)</f>
        <v>United States</v>
      </c>
      <c r="N1453" t="str">
        <f>VLOOKUP($L1453,Mapping!$AI$3:$AK$48,3,0)</f>
        <v>West</v>
      </c>
      <c r="O1453" t="str">
        <f>VLOOKUP(Table1[[#This Row],[Column1]],Mapping!$AM$8:$AN$11,2,0)</f>
        <v>Office Supplies</v>
      </c>
      <c r="P1453" t="str">
        <f>VLOOKUP(Table1[[#This Row],[Column3]],Mapping!$AP$5:$AQ$22,2,0)</f>
        <v>Appliances</v>
      </c>
      <c r="Q1453">
        <v>186.732</v>
      </c>
      <c r="R1453">
        <v>1</v>
      </c>
      <c r="S1453">
        <v>41.495999999999967</v>
      </c>
    </row>
    <row r="1454" spans="1:19" x14ac:dyDescent="0.35">
      <c r="A1454">
        <v>2600</v>
      </c>
      <c r="B1454" t="s">
        <v>2655</v>
      </c>
      <c r="C1454" t="s">
        <v>13</v>
      </c>
      <c r="D1454" t="str">
        <f>MID(Table1[[#This Row],[Product ID]],5,2)</f>
        <v>AP</v>
      </c>
      <c r="E1454" t="str">
        <f>LEFT(Table1[[#This Row],[Product ID]],3)</f>
        <v>OFF</v>
      </c>
      <c r="F1454" s="10">
        <f>VLOOKUP(Table1[[#This Row],[Order ID]],Mapping!H1454:J9245,3,0)</f>
        <v>41113</v>
      </c>
      <c r="G1454" s="10">
        <f>VLOOKUP(Table1[[#This Row],[Order ID]],Mapping!H1454:K9245,4,0)</f>
        <v>41117</v>
      </c>
      <c r="H1454" t="str">
        <f>INDEX(Mapping!$B$2:$T$7793,MATCH(Data!$A1454,Mapping!$B$3:$B$7793,0),MATCH(Data!$H$1,Mapping!$B$2:$T$2,0))</f>
        <v>Standard Class</v>
      </c>
      <c r="I1454" t="str">
        <f>INDEX(Mapping!$B$2:$T$7793,MATCH(Data!$A1454,Mapping!$B$3:$B$7793,0),MATCH(Data!$I$1,Mapping!$B$2:$T$2,0))</f>
        <v>Consumer</v>
      </c>
      <c r="J1454">
        <f>VLOOKUP($A1454,Mapping!$X$3:$Y$7793,2,0)</f>
        <v>10009</v>
      </c>
      <c r="K1454" t="str">
        <f>VLOOKUP($J1454,Mapping!$AB$3:$AC$475,2,0)</f>
        <v>Saint Paul</v>
      </c>
      <c r="L1454" t="str">
        <f>VLOOKUP($K1454,Mapping!$AF$3:$AG$475,2,0)</f>
        <v>Minnesota</v>
      </c>
      <c r="M1454" t="str">
        <f>VLOOKUP($L1454,Mapping!$AI$3:$AJ$48,2,0)</f>
        <v>United States</v>
      </c>
      <c r="N1454" t="str">
        <f>VLOOKUP($L1454,Mapping!$AI$3:$AK$48,3,0)</f>
        <v>Central</v>
      </c>
      <c r="O1454" t="str">
        <f>VLOOKUP(Table1[[#This Row],[Column1]],Mapping!$AM$8:$AN$11,2,0)</f>
        <v>Office Supplies</v>
      </c>
      <c r="P1454" t="str">
        <f>VLOOKUP(Table1[[#This Row],[Column3]],Mapping!$AP$5:$AQ$22,2,0)</f>
        <v>Appliances</v>
      </c>
      <c r="Q1454">
        <v>68.94</v>
      </c>
      <c r="R1454">
        <v>3</v>
      </c>
      <c r="S1454">
        <v>20.681999999999995</v>
      </c>
    </row>
    <row r="1455" spans="1:19" x14ac:dyDescent="0.35">
      <c r="A1455">
        <v>6421</v>
      </c>
      <c r="B1455" t="s">
        <v>4992</v>
      </c>
      <c r="C1455" t="s">
        <v>1551</v>
      </c>
      <c r="D1455" t="str">
        <f>MID(Table1[[#This Row],[Product ID]],5,2)</f>
        <v>BI</v>
      </c>
      <c r="E1455" t="str">
        <f>LEFT(Table1[[#This Row],[Product ID]],3)</f>
        <v>OFF</v>
      </c>
      <c r="F1455" s="10">
        <f>VLOOKUP(Table1[[#This Row],[Order ID]],Mapping!H1455:J9246,3,0)</f>
        <v>41177</v>
      </c>
      <c r="G1455" s="10">
        <f>VLOOKUP(Table1[[#This Row],[Order ID]],Mapping!H1455:K9246,4,0)</f>
        <v>41184</v>
      </c>
      <c r="H1455" t="str">
        <f>INDEX(Mapping!$B$2:$T$7793,MATCH(Data!$A1455,Mapping!$B$3:$B$7793,0),MATCH(Data!$H$1,Mapping!$B$2:$T$2,0))</f>
        <v>Standard Class</v>
      </c>
      <c r="I1455" t="str">
        <f>INDEX(Mapping!$B$2:$T$7793,MATCH(Data!$A1455,Mapping!$B$3:$B$7793,0),MATCH(Data!$I$1,Mapping!$B$2:$T$2,0))</f>
        <v>Consumer</v>
      </c>
      <c r="J1455">
        <f>VLOOKUP($A1455,Mapping!$X$3:$Y$7793,2,0)</f>
        <v>37130</v>
      </c>
      <c r="K1455" t="str">
        <f>VLOOKUP($J1455,Mapping!$AB$3:$AC$475,2,0)</f>
        <v>Amarillo</v>
      </c>
      <c r="L1455" t="str">
        <f>VLOOKUP($K1455,Mapping!$AF$3:$AG$475,2,0)</f>
        <v>Texas</v>
      </c>
      <c r="M1455" t="str">
        <f>VLOOKUP($L1455,Mapping!$AI$3:$AJ$48,2,0)</f>
        <v>United States</v>
      </c>
      <c r="N1455" t="str">
        <f>VLOOKUP($L1455,Mapping!$AI$3:$AK$48,3,0)</f>
        <v>Central</v>
      </c>
      <c r="O1455" t="str">
        <f>VLOOKUP(Table1[[#This Row],[Column1]],Mapping!$AM$8:$AN$11,2,0)</f>
        <v>Office Supplies</v>
      </c>
      <c r="P1455" t="str">
        <f>VLOOKUP(Table1[[#This Row],[Column3]],Mapping!$AP$5:$AQ$22,2,0)</f>
        <v>Binders</v>
      </c>
      <c r="Q1455">
        <v>6.3360000000000012</v>
      </c>
      <c r="R1455">
        <v>4</v>
      </c>
      <c r="S1455">
        <v>-4.6463999999999981</v>
      </c>
    </row>
    <row r="1456" spans="1:19" x14ac:dyDescent="0.35">
      <c r="A1456">
        <v>6422</v>
      </c>
      <c r="B1456" t="s">
        <v>4992</v>
      </c>
      <c r="C1456" t="s">
        <v>2265</v>
      </c>
      <c r="D1456" t="str">
        <f>MID(Table1[[#This Row],[Product ID]],5,2)</f>
        <v>PA</v>
      </c>
      <c r="E1456" t="str">
        <f>LEFT(Table1[[#This Row],[Product ID]],3)</f>
        <v>OFF</v>
      </c>
      <c r="F1456" s="10">
        <f>VLOOKUP(Table1[[#This Row],[Order ID]],Mapping!H1456:J9247,3,0)</f>
        <v>41177</v>
      </c>
      <c r="G1456" s="10">
        <f>VLOOKUP(Table1[[#This Row],[Order ID]],Mapping!H1456:K9247,4,0)</f>
        <v>41184</v>
      </c>
      <c r="H1456" t="str">
        <f>INDEX(Mapping!$B$2:$T$7793,MATCH(Data!$A1456,Mapping!$B$3:$B$7793,0),MATCH(Data!$H$1,Mapping!$B$2:$T$2,0))</f>
        <v>Standard Class</v>
      </c>
      <c r="I1456" t="str">
        <f>INDEX(Mapping!$B$2:$T$7793,MATCH(Data!$A1456,Mapping!$B$3:$B$7793,0),MATCH(Data!$I$1,Mapping!$B$2:$T$2,0))</f>
        <v>Corporate</v>
      </c>
      <c r="J1456">
        <f>VLOOKUP($A1456,Mapping!$X$3:$Y$7793,2,0)</f>
        <v>37130</v>
      </c>
      <c r="K1456" t="str">
        <f>VLOOKUP($J1456,Mapping!$AB$3:$AC$475,2,0)</f>
        <v>Amarillo</v>
      </c>
      <c r="L1456" t="str">
        <f>VLOOKUP($K1456,Mapping!$AF$3:$AG$475,2,0)</f>
        <v>Texas</v>
      </c>
      <c r="M1456" t="str">
        <f>VLOOKUP($L1456,Mapping!$AI$3:$AJ$48,2,0)</f>
        <v>United States</v>
      </c>
      <c r="N1456" t="str">
        <f>VLOOKUP($L1456,Mapping!$AI$3:$AK$48,3,0)</f>
        <v>Central</v>
      </c>
      <c r="O1456" t="str">
        <f>VLOOKUP(Table1[[#This Row],[Column1]],Mapping!$AM$8:$AN$11,2,0)</f>
        <v>Office Supplies</v>
      </c>
      <c r="P1456" t="str">
        <f>VLOOKUP(Table1[[#This Row],[Column3]],Mapping!$AP$5:$AQ$22,2,0)</f>
        <v>Paper</v>
      </c>
      <c r="Q1456">
        <v>10.48</v>
      </c>
      <c r="R1456">
        <v>1</v>
      </c>
      <c r="S1456">
        <v>3.7989999999999995</v>
      </c>
    </row>
    <row r="1457" spans="1:19" x14ac:dyDescent="0.35">
      <c r="A1457">
        <v>6424</v>
      </c>
      <c r="B1457" t="s">
        <v>4992</v>
      </c>
      <c r="C1457" t="s">
        <v>357</v>
      </c>
      <c r="D1457" t="str">
        <f>MID(Table1[[#This Row],[Product ID]],5,2)</f>
        <v>BI</v>
      </c>
      <c r="E1457" t="str">
        <f>LEFT(Table1[[#This Row],[Product ID]],3)</f>
        <v>OFF</v>
      </c>
      <c r="F1457" s="10">
        <f>VLOOKUP(Table1[[#This Row],[Order ID]],Mapping!H1457:J9248,3,0)</f>
        <v>41177</v>
      </c>
      <c r="G1457" s="10">
        <f>VLOOKUP(Table1[[#This Row],[Order ID]],Mapping!H1457:K9248,4,0)</f>
        <v>41184</v>
      </c>
      <c r="H1457" t="str">
        <f>INDEX(Mapping!$B$2:$T$7793,MATCH(Data!$A1457,Mapping!$B$3:$B$7793,0),MATCH(Data!$H$1,Mapping!$B$2:$T$2,0))</f>
        <v>Standard Class</v>
      </c>
      <c r="I1457" t="str">
        <f>INDEX(Mapping!$B$2:$T$7793,MATCH(Data!$A1457,Mapping!$B$3:$B$7793,0),MATCH(Data!$I$1,Mapping!$B$2:$T$2,0))</f>
        <v>Corporate</v>
      </c>
      <c r="J1457">
        <f>VLOOKUP($A1457,Mapping!$X$3:$Y$7793,2,0)</f>
        <v>37130</v>
      </c>
      <c r="K1457" t="str">
        <f>VLOOKUP($J1457,Mapping!$AB$3:$AC$475,2,0)</f>
        <v>Amarillo</v>
      </c>
      <c r="L1457" t="str">
        <f>VLOOKUP($K1457,Mapping!$AF$3:$AG$475,2,0)</f>
        <v>Texas</v>
      </c>
      <c r="M1457" t="str">
        <f>VLOOKUP($L1457,Mapping!$AI$3:$AJ$48,2,0)</f>
        <v>United States</v>
      </c>
      <c r="N1457" t="str">
        <f>VLOOKUP($L1457,Mapping!$AI$3:$AK$48,3,0)</f>
        <v>Central</v>
      </c>
      <c r="O1457" t="str">
        <f>VLOOKUP(Table1[[#This Row],[Column1]],Mapping!$AM$8:$AN$11,2,0)</f>
        <v>Office Supplies</v>
      </c>
      <c r="P1457" t="str">
        <f>VLOOKUP(Table1[[#This Row],[Column3]],Mapping!$AP$5:$AQ$22,2,0)</f>
        <v>Binders</v>
      </c>
      <c r="Q1457">
        <v>3.2640000000000007</v>
      </c>
      <c r="R1457">
        <v>2</v>
      </c>
      <c r="S1457">
        <v>-2.2847999999999997</v>
      </c>
    </row>
    <row r="1458" spans="1:19" x14ac:dyDescent="0.35">
      <c r="A1458">
        <v>731</v>
      </c>
      <c r="B1458" t="s">
        <v>943</v>
      </c>
      <c r="C1458" t="s">
        <v>946</v>
      </c>
      <c r="D1458" t="str">
        <f>MID(Table1[[#This Row],[Product ID]],5,2)</f>
        <v>BI</v>
      </c>
      <c r="E1458" t="str">
        <f>LEFT(Table1[[#This Row],[Product ID]],3)</f>
        <v>OFF</v>
      </c>
      <c r="F1458" s="10" t="e">
        <f>VLOOKUP(Table1[[#This Row],[Order ID]],Mapping!H1458:J9249,3,0)</f>
        <v>#N/A</v>
      </c>
      <c r="G1458" s="10" t="e">
        <f>VLOOKUP(Table1[[#This Row],[Order ID]],Mapping!H1458:K9249,4,0)</f>
        <v>#N/A</v>
      </c>
      <c r="H1458" t="str">
        <f>INDEX(Mapping!$B$2:$T$7793,MATCH(Data!$A1458,Mapping!$B$3:$B$7793,0),MATCH(Data!$H$1,Mapping!$B$2:$T$2,0))</f>
        <v>Standard Class</v>
      </c>
      <c r="I1458" t="str">
        <f>INDEX(Mapping!$B$2:$T$7793,MATCH(Data!$A1458,Mapping!$B$3:$B$7793,0),MATCH(Data!$I$1,Mapping!$B$2:$T$2,0))</f>
        <v>Consumer</v>
      </c>
      <c r="J1458">
        <f>VLOOKUP($A1458,Mapping!$X$3:$Y$7793,2,0)</f>
        <v>98105</v>
      </c>
      <c r="K1458" t="str">
        <f>VLOOKUP($J1458,Mapping!$AB$3:$AC$475,2,0)</f>
        <v>Dallas</v>
      </c>
      <c r="L1458" t="str">
        <f>VLOOKUP($K1458,Mapping!$AF$3:$AG$475,2,0)</f>
        <v>Texas</v>
      </c>
      <c r="M1458" t="str">
        <f>VLOOKUP($L1458,Mapping!$AI$3:$AJ$48,2,0)</f>
        <v>United States</v>
      </c>
      <c r="N1458" t="str">
        <f>VLOOKUP($L1458,Mapping!$AI$3:$AK$48,3,0)</f>
        <v>Central</v>
      </c>
      <c r="O1458" t="str">
        <f>VLOOKUP(Table1[[#This Row],[Column1]],Mapping!$AM$8:$AN$11,2,0)</f>
        <v>Office Supplies</v>
      </c>
      <c r="P1458" t="str">
        <f>VLOOKUP(Table1[[#This Row],[Column3]],Mapping!$AP$5:$AQ$22,2,0)</f>
        <v>Binders</v>
      </c>
      <c r="Q1458">
        <v>167.76</v>
      </c>
      <c r="R1458">
        <v>5</v>
      </c>
      <c r="S1458">
        <v>62.91</v>
      </c>
    </row>
    <row r="1459" spans="1:19" x14ac:dyDescent="0.35">
      <c r="A1459">
        <v>4740</v>
      </c>
      <c r="B1459" t="s">
        <v>4049</v>
      </c>
      <c r="C1459" t="s">
        <v>790</v>
      </c>
      <c r="D1459" t="str">
        <f>MID(Table1[[#This Row],[Product ID]],5,2)</f>
        <v>ST</v>
      </c>
      <c r="E1459" t="str">
        <f>LEFT(Table1[[#This Row],[Product ID]],3)</f>
        <v>OFF</v>
      </c>
      <c r="F1459" s="10">
        <f>VLOOKUP(Table1[[#This Row],[Order ID]],Mapping!H1459:J9250,3,0)</f>
        <v>41274</v>
      </c>
      <c r="G1459" s="10">
        <f>VLOOKUP(Table1[[#This Row],[Order ID]],Mapping!H1459:K9250,4,0)</f>
        <v>41278</v>
      </c>
      <c r="H1459" t="str">
        <f>INDEX(Mapping!$B$2:$T$7793,MATCH(Data!$A1459,Mapping!$B$3:$B$7793,0),MATCH(Data!$H$1,Mapping!$B$2:$T$2,0))</f>
        <v>Standard Class</v>
      </c>
      <c r="I1459" t="str">
        <f>INDEX(Mapping!$B$2:$T$7793,MATCH(Data!$A1459,Mapping!$B$3:$B$7793,0),MATCH(Data!$I$1,Mapping!$B$2:$T$2,0))</f>
        <v>Corporate</v>
      </c>
      <c r="J1459">
        <f>VLOOKUP($A1459,Mapping!$X$3:$Y$7793,2,0)</f>
        <v>78745</v>
      </c>
      <c r="K1459" t="str">
        <f>VLOOKUP($J1459,Mapping!$AB$3:$AC$475,2,0)</f>
        <v>Costa Mesa</v>
      </c>
      <c r="L1459" t="str">
        <f>VLOOKUP($K1459,Mapping!$AF$3:$AG$475,2,0)</f>
        <v>California</v>
      </c>
      <c r="M1459" t="str">
        <f>VLOOKUP($L1459,Mapping!$AI$3:$AJ$48,2,0)</f>
        <v>United States</v>
      </c>
      <c r="N1459" t="str">
        <f>VLOOKUP($L1459,Mapping!$AI$3:$AK$48,3,0)</f>
        <v>West</v>
      </c>
      <c r="O1459" t="str">
        <f>VLOOKUP(Table1[[#This Row],[Column1]],Mapping!$AM$8:$AN$11,2,0)</f>
        <v>Office Supplies</v>
      </c>
      <c r="P1459" t="str">
        <f>VLOOKUP(Table1[[#This Row],[Column3]],Mapping!$AP$5:$AQ$22,2,0)</f>
        <v>Storage</v>
      </c>
      <c r="Q1459">
        <v>152.68800000000002</v>
      </c>
      <c r="R1459">
        <v>2</v>
      </c>
      <c r="S1459">
        <v>-26.720400000000019</v>
      </c>
    </row>
    <row r="1460" spans="1:19" x14ac:dyDescent="0.35">
      <c r="A1460">
        <v>4741</v>
      </c>
      <c r="B1460" t="s">
        <v>4049</v>
      </c>
      <c r="C1460" t="s">
        <v>1120</v>
      </c>
      <c r="D1460" t="str">
        <f>MID(Table1[[#This Row],[Product ID]],5,2)</f>
        <v>FA</v>
      </c>
      <c r="E1460" t="str">
        <f>LEFT(Table1[[#This Row],[Product ID]],3)</f>
        <v>OFF</v>
      </c>
      <c r="F1460" s="10">
        <f>VLOOKUP(Table1[[#This Row],[Order ID]],Mapping!H1460:J9251,3,0)</f>
        <v>41274</v>
      </c>
      <c r="G1460" s="10">
        <f>VLOOKUP(Table1[[#This Row],[Order ID]],Mapping!H1460:K9251,4,0)</f>
        <v>41278</v>
      </c>
      <c r="H1460" t="str">
        <f>INDEX(Mapping!$B$2:$T$7793,MATCH(Data!$A1460,Mapping!$B$3:$B$7793,0),MATCH(Data!$H$1,Mapping!$B$2:$T$2,0))</f>
        <v>Standard Class</v>
      </c>
      <c r="I1460" t="str">
        <f>INDEX(Mapping!$B$2:$T$7793,MATCH(Data!$A1460,Mapping!$B$3:$B$7793,0),MATCH(Data!$I$1,Mapping!$B$2:$T$2,0))</f>
        <v>Consumer</v>
      </c>
      <c r="J1460">
        <f>VLOOKUP($A1460,Mapping!$X$3:$Y$7793,2,0)</f>
        <v>78745</v>
      </c>
      <c r="K1460" t="str">
        <f>VLOOKUP($J1460,Mapping!$AB$3:$AC$475,2,0)</f>
        <v>Costa Mesa</v>
      </c>
      <c r="L1460" t="str">
        <f>VLOOKUP($K1460,Mapping!$AF$3:$AG$475,2,0)</f>
        <v>California</v>
      </c>
      <c r="M1460" t="str">
        <f>VLOOKUP($L1460,Mapping!$AI$3:$AJ$48,2,0)</f>
        <v>United States</v>
      </c>
      <c r="N1460" t="str">
        <f>VLOOKUP($L1460,Mapping!$AI$3:$AK$48,3,0)</f>
        <v>West</v>
      </c>
      <c r="O1460" t="str">
        <f>VLOOKUP(Table1[[#This Row],[Column1]],Mapping!$AM$8:$AN$11,2,0)</f>
        <v>Office Supplies</v>
      </c>
      <c r="P1460" t="str">
        <f>VLOOKUP(Table1[[#This Row],[Column3]],Mapping!$AP$5:$AQ$22,2,0)</f>
        <v>Fasteners</v>
      </c>
      <c r="Q1460">
        <v>3.4880000000000004</v>
      </c>
      <c r="R1460">
        <v>2</v>
      </c>
      <c r="S1460">
        <v>0.56679999999999997</v>
      </c>
    </row>
    <row r="1461" spans="1:19" x14ac:dyDescent="0.35">
      <c r="A1461">
        <v>4742</v>
      </c>
      <c r="B1461" t="s">
        <v>4049</v>
      </c>
      <c r="C1461" t="s">
        <v>393</v>
      </c>
      <c r="D1461" t="str">
        <f>MID(Table1[[#This Row],[Product ID]],5,2)</f>
        <v>SU</v>
      </c>
      <c r="E1461" t="str">
        <f>LEFT(Table1[[#This Row],[Product ID]],3)</f>
        <v>OFF</v>
      </c>
      <c r="F1461" s="10">
        <f>VLOOKUP(Table1[[#This Row],[Order ID]],Mapping!H1461:J9252,3,0)</f>
        <v>41274</v>
      </c>
      <c r="G1461" s="10">
        <f>VLOOKUP(Table1[[#This Row],[Order ID]],Mapping!H1461:K9252,4,0)</f>
        <v>41278</v>
      </c>
      <c r="H1461" t="str">
        <f>INDEX(Mapping!$B$2:$T$7793,MATCH(Data!$A1461,Mapping!$B$3:$B$7793,0),MATCH(Data!$H$1,Mapping!$B$2:$T$2,0))</f>
        <v>Standard Class</v>
      </c>
      <c r="I1461" t="str">
        <f>INDEX(Mapping!$B$2:$T$7793,MATCH(Data!$A1461,Mapping!$B$3:$B$7793,0),MATCH(Data!$I$1,Mapping!$B$2:$T$2,0))</f>
        <v>Consumer</v>
      </c>
      <c r="J1461">
        <f>VLOOKUP($A1461,Mapping!$X$3:$Y$7793,2,0)</f>
        <v>78745</v>
      </c>
      <c r="K1461" t="str">
        <f>VLOOKUP($J1461,Mapping!$AB$3:$AC$475,2,0)</f>
        <v>Costa Mesa</v>
      </c>
      <c r="L1461" t="str">
        <f>VLOOKUP($K1461,Mapping!$AF$3:$AG$475,2,0)</f>
        <v>California</v>
      </c>
      <c r="M1461" t="str">
        <f>VLOOKUP($L1461,Mapping!$AI$3:$AJ$48,2,0)</f>
        <v>United States</v>
      </c>
      <c r="N1461" t="str">
        <f>VLOOKUP($L1461,Mapping!$AI$3:$AK$48,3,0)</f>
        <v>West</v>
      </c>
      <c r="O1461" t="str">
        <f>VLOOKUP(Table1[[#This Row],[Column1]],Mapping!$AM$8:$AN$11,2,0)</f>
        <v>Office Supplies</v>
      </c>
      <c r="P1461" t="str">
        <f>VLOOKUP(Table1[[#This Row],[Column3]],Mapping!$AP$5:$AQ$22,2,0)</f>
        <v>Supplies</v>
      </c>
      <c r="Q1461">
        <v>5.8880000000000008</v>
      </c>
      <c r="R1461">
        <v>2</v>
      </c>
      <c r="S1461">
        <v>-1.3248000000000004</v>
      </c>
    </row>
    <row r="1462" spans="1:19" x14ac:dyDescent="0.35">
      <c r="A1462">
        <v>6373</v>
      </c>
      <c r="B1462" t="s">
        <v>4966</v>
      </c>
      <c r="C1462" t="s">
        <v>643</v>
      </c>
      <c r="D1462" t="str">
        <f>MID(Table1[[#This Row],[Product ID]],5,2)</f>
        <v>PH</v>
      </c>
      <c r="E1462" t="str">
        <f>LEFT(Table1[[#This Row],[Product ID]],3)</f>
        <v>TEC</v>
      </c>
      <c r="F1462" s="10">
        <f>VLOOKUP(Table1[[#This Row],[Order ID]],Mapping!H1462:J9253,3,0)</f>
        <v>41180</v>
      </c>
      <c r="G1462" s="10">
        <f>VLOOKUP(Table1[[#This Row],[Order ID]],Mapping!H1462:K9253,4,0)</f>
        <v>41185</v>
      </c>
      <c r="H1462" t="str">
        <f>INDEX(Mapping!$B$2:$T$7793,MATCH(Data!$A1462,Mapping!$B$3:$B$7793,0),MATCH(Data!$H$1,Mapping!$B$2:$T$2,0))</f>
        <v>Second Class</v>
      </c>
      <c r="I1462" t="str">
        <f>INDEX(Mapping!$B$2:$T$7793,MATCH(Data!$A1462,Mapping!$B$3:$B$7793,0),MATCH(Data!$I$1,Mapping!$B$2:$T$2,0))</f>
        <v>Consumer</v>
      </c>
      <c r="J1462">
        <f>VLOOKUP($A1462,Mapping!$X$3:$Y$7793,2,0)</f>
        <v>10035</v>
      </c>
      <c r="K1462" t="str">
        <f>VLOOKUP($J1462,Mapping!$AB$3:$AC$475,2,0)</f>
        <v>Grand Prairie</v>
      </c>
      <c r="L1462" t="str">
        <f>VLOOKUP($K1462,Mapping!$AF$3:$AG$475,2,0)</f>
        <v>Texas</v>
      </c>
      <c r="M1462" t="str">
        <f>VLOOKUP($L1462,Mapping!$AI$3:$AJ$48,2,0)</f>
        <v>United States</v>
      </c>
      <c r="N1462" t="str">
        <f>VLOOKUP($L1462,Mapping!$AI$3:$AK$48,3,0)</f>
        <v>Central</v>
      </c>
      <c r="O1462" t="str">
        <f>VLOOKUP(Table1[[#This Row],[Column1]],Mapping!$AM$8:$AN$11,2,0)</f>
        <v>Technology</v>
      </c>
      <c r="P1462" t="str">
        <f>VLOOKUP(Table1[[#This Row],[Column3]],Mapping!$AP$5:$AQ$22,2,0)</f>
        <v>Phones</v>
      </c>
      <c r="Q1462">
        <v>307.98</v>
      </c>
      <c r="R1462">
        <v>2</v>
      </c>
      <c r="S1462">
        <v>89.314199999999971</v>
      </c>
    </row>
    <row r="1463" spans="1:19" x14ac:dyDescent="0.35">
      <c r="A1463">
        <v>2037</v>
      </c>
      <c r="B1463" t="s">
        <v>2214</v>
      </c>
      <c r="C1463" t="s">
        <v>381</v>
      </c>
      <c r="D1463" t="str">
        <f>MID(Table1[[#This Row],[Product ID]],5,2)</f>
        <v>EN</v>
      </c>
      <c r="E1463" t="str">
        <f>LEFT(Table1[[#This Row],[Product ID]],3)</f>
        <v>OFF</v>
      </c>
      <c r="F1463" s="10">
        <f>VLOOKUP(Table1[[#This Row],[Order ID]],Mapping!H1463:J9254,3,0)</f>
        <v>41216</v>
      </c>
      <c r="G1463" s="10">
        <f>VLOOKUP(Table1[[#This Row],[Order ID]],Mapping!H1463:K9254,4,0)</f>
        <v>41223</v>
      </c>
      <c r="H1463" t="str">
        <f>INDEX(Mapping!$B$2:$T$7793,MATCH(Data!$A1463,Mapping!$B$3:$B$7793,0),MATCH(Data!$H$1,Mapping!$B$2:$T$2,0))</f>
        <v>Standard Class</v>
      </c>
      <c r="I1463" t="str">
        <f>INDEX(Mapping!$B$2:$T$7793,MATCH(Data!$A1463,Mapping!$B$3:$B$7793,0),MATCH(Data!$I$1,Mapping!$B$2:$T$2,0))</f>
        <v>Home Office</v>
      </c>
      <c r="J1463">
        <f>VLOOKUP($A1463,Mapping!$X$3:$Y$7793,2,0)</f>
        <v>76117</v>
      </c>
      <c r="K1463" t="str">
        <f>VLOOKUP($J1463,Mapping!$AB$3:$AC$475,2,0)</f>
        <v>Woodland</v>
      </c>
      <c r="L1463" t="str">
        <f>VLOOKUP($K1463,Mapping!$AF$3:$AG$475,2,0)</f>
        <v>California</v>
      </c>
      <c r="M1463" t="str">
        <f>VLOOKUP($L1463,Mapping!$AI$3:$AJ$48,2,0)</f>
        <v>United States</v>
      </c>
      <c r="N1463" t="str">
        <f>VLOOKUP($L1463,Mapping!$AI$3:$AK$48,3,0)</f>
        <v>West</v>
      </c>
      <c r="O1463" t="str">
        <f>VLOOKUP(Table1[[#This Row],[Column1]],Mapping!$AM$8:$AN$11,2,0)</f>
        <v>Office Supplies</v>
      </c>
      <c r="P1463" t="str">
        <f>VLOOKUP(Table1[[#This Row],[Column3]],Mapping!$AP$5:$AQ$22,2,0)</f>
        <v>Envelopes</v>
      </c>
      <c r="Q1463">
        <v>6.6080000000000005</v>
      </c>
      <c r="R1463">
        <v>2</v>
      </c>
      <c r="S1463">
        <v>2.1475999999999997</v>
      </c>
    </row>
    <row r="1464" spans="1:19" x14ac:dyDescent="0.35">
      <c r="A1464">
        <v>3022</v>
      </c>
      <c r="B1464" t="s">
        <v>2956</v>
      </c>
      <c r="C1464" t="s">
        <v>337</v>
      </c>
      <c r="D1464" t="str">
        <f>MID(Table1[[#This Row],[Product ID]],5,2)</f>
        <v>PA</v>
      </c>
      <c r="E1464" t="str">
        <f>LEFT(Table1[[#This Row],[Product ID]],3)</f>
        <v>OFF</v>
      </c>
      <c r="F1464" s="10">
        <f>VLOOKUP(Table1[[#This Row],[Order ID]],Mapping!H1464:J9255,3,0)</f>
        <v>40911</v>
      </c>
      <c r="G1464" s="10">
        <f>VLOOKUP(Table1[[#This Row],[Order ID]],Mapping!H1464:K9255,4,0)</f>
        <v>40916</v>
      </c>
      <c r="H1464" t="str">
        <f>INDEX(Mapping!$B$2:$T$7793,MATCH(Data!$A1464,Mapping!$B$3:$B$7793,0),MATCH(Data!$H$1,Mapping!$B$2:$T$2,0))</f>
        <v>First Class</v>
      </c>
      <c r="I1464" t="str">
        <f>INDEX(Mapping!$B$2:$T$7793,MATCH(Data!$A1464,Mapping!$B$3:$B$7793,0),MATCH(Data!$I$1,Mapping!$B$2:$T$2,0))</f>
        <v>Consumer</v>
      </c>
      <c r="J1464">
        <f>VLOOKUP($A1464,Mapping!$X$3:$Y$7793,2,0)</f>
        <v>77520</v>
      </c>
      <c r="K1464" t="str">
        <f>VLOOKUP($J1464,Mapping!$AB$3:$AC$475,2,0)</f>
        <v>Hampton</v>
      </c>
      <c r="L1464" t="str">
        <f>VLOOKUP($K1464,Mapping!$AF$3:$AG$475,2,0)</f>
        <v>Virginia</v>
      </c>
      <c r="M1464" t="str">
        <f>VLOOKUP($L1464,Mapping!$AI$3:$AJ$48,2,0)</f>
        <v>United States</v>
      </c>
      <c r="N1464" t="str">
        <f>VLOOKUP($L1464,Mapping!$AI$3:$AK$48,3,0)</f>
        <v>South</v>
      </c>
      <c r="O1464" t="str">
        <f>VLOOKUP(Table1[[#This Row],[Column1]],Mapping!$AM$8:$AN$11,2,0)</f>
        <v>Office Supplies</v>
      </c>
      <c r="P1464" t="str">
        <f>VLOOKUP(Table1[[#This Row],[Column3]],Mapping!$AP$5:$AQ$22,2,0)</f>
        <v>Paper</v>
      </c>
      <c r="Q1464">
        <v>10.368000000000002</v>
      </c>
      <c r="R1464">
        <v>2</v>
      </c>
      <c r="S1464">
        <v>3.6288</v>
      </c>
    </row>
    <row r="1465" spans="1:19" x14ac:dyDescent="0.35">
      <c r="A1465">
        <v>6657</v>
      </c>
      <c r="B1465" t="s">
        <v>5132</v>
      </c>
      <c r="C1465" t="s">
        <v>4332</v>
      </c>
      <c r="D1465" t="str">
        <f>MID(Table1[[#This Row],[Product ID]],5,2)</f>
        <v>LA</v>
      </c>
      <c r="E1465" t="str">
        <f>LEFT(Table1[[#This Row],[Product ID]],3)</f>
        <v>OFF</v>
      </c>
      <c r="F1465" s="10">
        <f>VLOOKUP(Table1[[#This Row],[Order ID]],Mapping!H1465:J9256,3,0)</f>
        <v>41107</v>
      </c>
      <c r="G1465" s="10">
        <f>VLOOKUP(Table1[[#This Row],[Order ID]],Mapping!H1465:K9256,4,0)</f>
        <v>41114</v>
      </c>
      <c r="H1465" t="str">
        <f>INDEX(Mapping!$B$2:$T$7793,MATCH(Data!$A1465,Mapping!$B$3:$B$7793,0),MATCH(Data!$H$1,Mapping!$B$2:$T$2,0))</f>
        <v>Standard Class</v>
      </c>
      <c r="I1465" t="str">
        <f>INDEX(Mapping!$B$2:$T$7793,MATCH(Data!$A1465,Mapping!$B$3:$B$7793,0),MATCH(Data!$I$1,Mapping!$B$2:$T$2,0))</f>
        <v>Corporate</v>
      </c>
      <c r="J1465">
        <f>VLOOKUP($A1465,Mapping!$X$3:$Y$7793,2,0)</f>
        <v>77041</v>
      </c>
      <c r="K1465" t="str">
        <f>VLOOKUP($J1465,Mapping!$AB$3:$AC$475,2,0)</f>
        <v>Eagan</v>
      </c>
      <c r="L1465" t="str">
        <f>VLOOKUP($K1465,Mapping!$AF$3:$AG$475,2,0)</f>
        <v>Minnesota</v>
      </c>
      <c r="M1465" t="str">
        <f>VLOOKUP($L1465,Mapping!$AI$3:$AJ$48,2,0)</f>
        <v>United States</v>
      </c>
      <c r="N1465" t="str">
        <f>VLOOKUP($L1465,Mapping!$AI$3:$AK$48,3,0)</f>
        <v>Central</v>
      </c>
      <c r="O1465" t="str">
        <f>VLOOKUP(Table1[[#This Row],[Column1]],Mapping!$AM$8:$AN$11,2,0)</f>
        <v>Office Supplies</v>
      </c>
      <c r="P1465" t="str">
        <f>VLOOKUP(Table1[[#This Row],[Column3]],Mapping!$AP$5:$AQ$22,2,0)</f>
        <v>Labels</v>
      </c>
      <c r="Q1465">
        <v>6.2640000000000002</v>
      </c>
      <c r="R1465">
        <v>3</v>
      </c>
      <c r="S1465">
        <v>2.0358000000000001</v>
      </c>
    </row>
    <row r="1466" spans="1:19" x14ac:dyDescent="0.35">
      <c r="A1466">
        <v>6288</v>
      </c>
      <c r="B1466" t="s">
        <v>4919</v>
      </c>
      <c r="C1466" t="s">
        <v>636</v>
      </c>
      <c r="D1466" t="str">
        <f>MID(Table1[[#This Row],[Product ID]],5,2)</f>
        <v>ST</v>
      </c>
      <c r="E1466" t="str">
        <f>LEFT(Table1[[#This Row],[Product ID]],3)</f>
        <v>OFF</v>
      </c>
      <c r="F1466" s="10">
        <f>VLOOKUP(Table1[[#This Row],[Order ID]],Mapping!H1466:J9257,3,0)</f>
        <v>41149</v>
      </c>
      <c r="G1466" s="10">
        <f>VLOOKUP(Table1[[#This Row],[Order ID]],Mapping!H1466:K9257,4,0)</f>
        <v>41156</v>
      </c>
      <c r="H1466" t="str">
        <f>INDEX(Mapping!$B$2:$T$7793,MATCH(Data!$A1466,Mapping!$B$3:$B$7793,0),MATCH(Data!$H$1,Mapping!$B$2:$T$2,0))</f>
        <v>Standard Class</v>
      </c>
      <c r="I1466" t="str">
        <f>INDEX(Mapping!$B$2:$T$7793,MATCH(Data!$A1466,Mapping!$B$3:$B$7793,0),MATCH(Data!$I$1,Mapping!$B$2:$T$2,0))</f>
        <v>Corporate</v>
      </c>
      <c r="J1466">
        <f>VLOOKUP($A1466,Mapping!$X$3:$Y$7793,2,0)</f>
        <v>90049</v>
      </c>
      <c r="K1466" t="str">
        <f>VLOOKUP($J1466,Mapping!$AB$3:$AC$475,2,0)</f>
        <v>Richardson</v>
      </c>
      <c r="L1466" t="str">
        <f>VLOOKUP($K1466,Mapping!$AF$3:$AG$475,2,0)</f>
        <v>Texas</v>
      </c>
      <c r="M1466" t="str">
        <f>VLOOKUP($L1466,Mapping!$AI$3:$AJ$48,2,0)</f>
        <v>United States</v>
      </c>
      <c r="N1466" t="str">
        <f>VLOOKUP($L1466,Mapping!$AI$3:$AK$48,3,0)</f>
        <v>Central</v>
      </c>
      <c r="O1466" t="str">
        <f>VLOOKUP(Table1[[#This Row],[Column1]],Mapping!$AM$8:$AN$11,2,0)</f>
        <v>Office Supplies</v>
      </c>
      <c r="P1466" t="str">
        <f>VLOOKUP(Table1[[#This Row],[Column3]],Mapping!$AP$5:$AQ$22,2,0)</f>
        <v>Storage</v>
      </c>
      <c r="Q1466">
        <v>892.35</v>
      </c>
      <c r="R1466">
        <v>5</v>
      </c>
      <c r="S1466">
        <v>267.70499999999993</v>
      </c>
    </row>
    <row r="1467" spans="1:19" x14ac:dyDescent="0.35">
      <c r="A1467">
        <v>6289</v>
      </c>
      <c r="B1467" t="s">
        <v>4919</v>
      </c>
      <c r="C1467" t="s">
        <v>228</v>
      </c>
      <c r="D1467" t="str">
        <f>MID(Table1[[#This Row],[Product ID]],5,2)</f>
        <v>BO</v>
      </c>
      <c r="E1467" t="str">
        <f>LEFT(Table1[[#This Row],[Product ID]],3)</f>
        <v>FUR</v>
      </c>
      <c r="F1467" s="10">
        <f>VLOOKUP(Table1[[#This Row],[Order ID]],Mapping!H1467:J9258,3,0)</f>
        <v>41149</v>
      </c>
      <c r="G1467" s="10">
        <f>VLOOKUP(Table1[[#This Row],[Order ID]],Mapping!H1467:K9258,4,0)</f>
        <v>41156</v>
      </c>
      <c r="H1467" t="str">
        <f>INDEX(Mapping!$B$2:$T$7793,MATCH(Data!$A1467,Mapping!$B$3:$B$7793,0),MATCH(Data!$H$1,Mapping!$B$2:$T$2,0))</f>
        <v>Standard Class</v>
      </c>
      <c r="I1467" t="str">
        <f>INDEX(Mapping!$B$2:$T$7793,MATCH(Data!$A1467,Mapping!$B$3:$B$7793,0),MATCH(Data!$I$1,Mapping!$B$2:$T$2,0))</f>
        <v>Consumer</v>
      </c>
      <c r="J1467">
        <f>VLOOKUP($A1467,Mapping!$X$3:$Y$7793,2,0)</f>
        <v>90049</v>
      </c>
      <c r="K1467" t="str">
        <f>VLOOKUP($J1467,Mapping!$AB$3:$AC$475,2,0)</f>
        <v>Richardson</v>
      </c>
      <c r="L1467" t="str">
        <f>VLOOKUP($K1467,Mapping!$AF$3:$AG$475,2,0)</f>
        <v>Texas</v>
      </c>
      <c r="M1467" t="str">
        <f>VLOOKUP($L1467,Mapping!$AI$3:$AJ$48,2,0)</f>
        <v>United States</v>
      </c>
      <c r="N1467" t="str">
        <f>VLOOKUP($L1467,Mapping!$AI$3:$AK$48,3,0)</f>
        <v>Central</v>
      </c>
      <c r="O1467" t="str">
        <f>VLOOKUP(Table1[[#This Row],[Column1]],Mapping!$AM$8:$AN$11,2,0)</f>
        <v>Furniture</v>
      </c>
      <c r="P1467" t="str">
        <f>VLOOKUP(Table1[[#This Row],[Column3]],Mapping!$AP$5:$AQ$22,2,0)</f>
        <v>Bookcases</v>
      </c>
      <c r="Q1467">
        <v>307.666</v>
      </c>
      <c r="R1467">
        <v>2</v>
      </c>
      <c r="S1467">
        <v>28.956799999999973</v>
      </c>
    </row>
    <row r="1468" spans="1:19" x14ac:dyDescent="0.35">
      <c r="A1468">
        <v>6290</v>
      </c>
      <c r="B1468" t="s">
        <v>4919</v>
      </c>
      <c r="C1468" t="s">
        <v>551</v>
      </c>
      <c r="D1468" t="str">
        <f>MID(Table1[[#This Row],[Product ID]],5,2)</f>
        <v>ST</v>
      </c>
      <c r="E1468" t="str">
        <f>LEFT(Table1[[#This Row],[Product ID]],3)</f>
        <v>OFF</v>
      </c>
      <c r="F1468" s="10">
        <f>VLOOKUP(Table1[[#This Row],[Order ID]],Mapping!H1468:J9259,3,0)</f>
        <v>41149</v>
      </c>
      <c r="G1468" s="10">
        <f>VLOOKUP(Table1[[#This Row],[Order ID]],Mapping!H1468:K9259,4,0)</f>
        <v>41156</v>
      </c>
      <c r="H1468" t="str">
        <f>INDEX(Mapping!$B$2:$T$7793,MATCH(Data!$A1468,Mapping!$B$3:$B$7793,0),MATCH(Data!$H$1,Mapping!$B$2:$T$2,0))</f>
        <v>Standard Class</v>
      </c>
      <c r="I1468" t="str">
        <f>INDEX(Mapping!$B$2:$T$7793,MATCH(Data!$A1468,Mapping!$B$3:$B$7793,0),MATCH(Data!$I$1,Mapping!$B$2:$T$2,0))</f>
        <v>Consumer</v>
      </c>
      <c r="J1468">
        <f>VLOOKUP($A1468,Mapping!$X$3:$Y$7793,2,0)</f>
        <v>90049</v>
      </c>
      <c r="K1468" t="str">
        <f>VLOOKUP($J1468,Mapping!$AB$3:$AC$475,2,0)</f>
        <v>Richardson</v>
      </c>
      <c r="L1468" t="str">
        <f>VLOOKUP($K1468,Mapping!$AF$3:$AG$475,2,0)</f>
        <v>Texas</v>
      </c>
      <c r="M1468" t="str">
        <f>VLOOKUP($L1468,Mapping!$AI$3:$AJ$48,2,0)</f>
        <v>United States</v>
      </c>
      <c r="N1468" t="str">
        <f>VLOOKUP($L1468,Mapping!$AI$3:$AK$48,3,0)</f>
        <v>Central</v>
      </c>
      <c r="O1468" t="str">
        <f>VLOOKUP(Table1[[#This Row],[Column1]],Mapping!$AM$8:$AN$11,2,0)</f>
        <v>Office Supplies</v>
      </c>
      <c r="P1468" t="str">
        <f>VLOOKUP(Table1[[#This Row],[Column3]],Mapping!$AP$5:$AQ$22,2,0)</f>
        <v>Storage</v>
      </c>
      <c r="Q1468">
        <v>728.82</v>
      </c>
      <c r="R1468">
        <v>9</v>
      </c>
      <c r="S1468">
        <v>29.152799999999971</v>
      </c>
    </row>
    <row r="1469" spans="1:19" x14ac:dyDescent="0.35">
      <c r="A1469">
        <v>6291</v>
      </c>
      <c r="B1469" t="s">
        <v>4919</v>
      </c>
      <c r="C1469" t="s">
        <v>2716</v>
      </c>
      <c r="D1469" t="str">
        <f>MID(Table1[[#This Row],[Product ID]],5,2)</f>
        <v>BI</v>
      </c>
      <c r="E1469" t="str">
        <f>LEFT(Table1[[#This Row],[Product ID]],3)</f>
        <v>OFF</v>
      </c>
      <c r="F1469" s="10">
        <f>VLOOKUP(Table1[[#This Row],[Order ID]],Mapping!H1469:J9260,3,0)</f>
        <v>41149</v>
      </c>
      <c r="G1469" s="10">
        <f>VLOOKUP(Table1[[#This Row],[Order ID]],Mapping!H1469:K9260,4,0)</f>
        <v>41156</v>
      </c>
      <c r="H1469" t="str">
        <f>INDEX(Mapping!$B$2:$T$7793,MATCH(Data!$A1469,Mapping!$B$3:$B$7793,0),MATCH(Data!$H$1,Mapping!$B$2:$T$2,0))</f>
        <v>Standard Class</v>
      </c>
      <c r="I1469" t="str">
        <f>INDEX(Mapping!$B$2:$T$7793,MATCH(Data!$A1469,Mapping!$B$3:$B$7793,0),MATCH(Data!$I$1,Mapping!$B$2:$T$2,0))</f>
        <v>Consumer</v>
      </c>
      <c r="J1469">
        <f>VLOOKUP($A1469,Mapping!$X$3:$Y$7793,2,0)</f>
        <v>90049</v>
      </c>
      <c r="K1469" t="str">
        <f>VLOOKUP($J1469,Mapping!$AB$3:$AC$475,2,0)</f>
        <v>Richardson</v>
      </c>
      <c r="L1469" t="str">
        <f>VLOOKUP($K1469,Mapping!$AF$3:$AG$475,2,0)</f>
        <v>Texas</v>
      </c>
      <c r="M1469" t="str">
        <f>VLOOKUP($L1469,Mapping!$AI$3:$AJ$48,2,0)</f>
        <v>United States</v>
      </c>
      <c r="N1469" t="str">
        <f>VLOOKUP($L1469,Mapping!$AI$3:$AK$48,3,0)</f>
        <v>Central</v>
      </c>
      <c r="O1469" t="str">
        <f>VLOOKUP(Table1[[#This Row],[Column1]],Mapping!$AM$8:$AN$11,2,0)</f>
        <v>Office Supplies</v>
      </c>
      <c r="P1469" t="str">
        <f>VLOOKUP(Table1[[#This Row],[Column3]],Mapping!$AP$5:$AQ$22,2,0)</f>
        <v>Binders</v>
      </c>
      <c r="Q1469">
        <v>41.36</v>
      </c>
      <c r="R1469">
        <v>5</v>
      </c>
      <c r="S1469">
        <v>13.959</v>
      </c>
    </row>
    <row r="1470" spans="1:19" x14ac:dyDescent="0.35">
      <c r="A1470">
        <v>6292</v>
      </c>
      <c r="B1470" t="s">
        <v>4919</v>
      </c>
      <c r="C1470" t="s">
        <v>1102</v>
      </c>
      <c r="D1470" t="str">
        <f>MID(Table1[[#This Row],[Product ID]],5,2)</f>
        <v>PH</v>
      </c>
      <c r="E1470" t="str">
        <f>LEFT(Table1[[#This Row],[Product ID]],3)</f>
        <v>TEC</v>
      </c>
      <c r="F1470" s="10">
        <f>VLOOKUP(Table1[[#This Row],[Order ID]],Mapping!H1470:J9261,3,0)</f>
        <v>41149</v>
      </c>
      <c r="G1470" s="10">
        <f>VLOOKUP(Table1[[#This Row],[Order ID]],Mapping!H1470:K9261,4,0)</f>
        <v>41156</v>
      </c>
      <c r="H1470" t="str">
        <f>INDEX(Mapping!$B$2:$T$7793,MATCH(Data!$A1470,Mapping!$B$3:$B$7793,0),MATCH(Data!$H$1,Mapping!$B$2:$T$2,0))</f>
        <v>Standard Class</v>
      </c>
      <c r="I1470" t="str">
        <f>INDEX(Mapping!$B$2:$T$7793,MATCH(Data!$A1470,Mapping!$B$3:$B$7793,0),MATCH(Data!$I$1,Mapping!$B$2:$T$2,0))</f>
        <v>Consumer</v>
      </c>
      <c r="J1470">
        <f>VLOOKUP($A1470,Mapping!$X$3:$Y$7793,2,0)</f>
        <v>90049</v>
      </c>
      <c r="K1470" t="str">
        <f>VLOOKUP($J1470,Mapping!$AB$3:$AC$475,2,0)</f>
        <v>Richardson</v>
      </c>
      <c r="L1470" t="str">
        <f>VLOOKUP($K1470,Mapping!$AF$3:$AG$475,2,0)</f>
        <v>Texas</v>
      </c>
      <c r="M1470" t="str">
        <f>VLOOKUP($L1470,Mapping!$AI$3:$AJ$48,2,0)</f>
        <v>United States</v>
      </c>
      <c r="N1470" t="str">
        <f>VLOOKUP($L1470,Mapping!$AI$3:$AK$48,3,0)</f>
        <v>Central</v>
      </c>
      <c r="O1470" t="str">
        <f>VLOOKUP(Table1[[#This Row],[Column1]],Mapping!$AM$8:$AN$11,2,0)</f>
        <v>Technology</v>
      </c>
      <c r="P1470" t="str">
        <f>VLOOKUP(Table1[[#This Row],[Column3]],Mapping!$AP$5:$AQ$22,2,0)</f>
        <v>Phones</v>
      </c>
      <c r="Q1470">
        <v>43.176000000000002</v>
      </c>
      <c r="R1470">
        <v>3</v>
      </c>
      <c r="S1470">
        <v>15.111599999999999</v>
      </c>
    </row>
    <row r="1471" spans="1:19" x14ac:dyDescent="0.35">
      <c r="A1471">
        <v>6293</v>
      </c>
      <c r="B1471" t="s">
        <v>4919</v>
      </c>
      <c r="C1471" t="s">
        <v>4097</v>
      </c>
      <c r="D1471" t="str">
        <f>MID(Table1[[#This Row],[Product ID]],5,2)</f>
        <v>FU</v>
      </c>
      <c r="E1471" t="str">
        <f>LEFT(Table1[[#This Row],[Product ID]],3)</f>
        <v>FUR</v>
      </c>
      <c r="F1471" s="10">
        <f>VLOOKUP(Table1[[#This Row],[Order ID]],Mapping!H1471:J9262,3,0)</f>
        <v>41149</v>
      </c>
      <c r="G1471" s="10">
        <f>VLOOKUP(Table1[[#This Row],[Order ID]],Mapping!H1471:K9262,4,0)</f>
        <v>41156</v>
      </c>
      <c r="H1471" t="str">
        <f>INDEX(Mapping!$B$2:$T$7793,MATCH(Data!$A1471,Mapping!$B$3:$B$7793,0),MATCH(Data!$H$1,Mapping!$B$2:$T$2,0))</f>
        <v>Standard Class</v>
      </c>
      <c r="I1471" t="str">
        <f>INDEX(Mapping!$B$2:$T$7793,MATCH(Data!$A1471,Mapping!$B$3:$B$7793,0),MATCH(Data!$I$1,Mapping!$B$2:$T$2,0))</f>
        <v>Consumer</v>
      </c>
      <c r="J1471">
        <f>VLOOKUP($A1471,Mapping!$X$3:$Y$7793,2,0)</f>
        <v>90049</v>
      </c>
      <c r="K1471" t="str">
        <f>VLOOKUP($J1471,Mapping!$AB$3:$AC$475,2,0)</f>
        <v>Richardson</v>
      </c>
      <c r="L1471" t="str">
        <f>VLOOKUP($K1471,Mapping!$AF$3:$AG$475,2,0)</f>
        <v>Texas</v>
      </c>
      <c r="M1471" t="str">
        <f>VLOOKUP($L1471,Mapping!$AI$3:$AJ$48,2,0)</f>
        <v>United States</v>
      </c>
      <c r="N1471" t="str">
        <f>VLOOKUP($L1471,Mapping!$AI$3:$AK$48,3,0)</f>
        <v>Central</v>
      </c>
      <c r="O1471" t="str">
        <f>VLOOKUP(Table1[[#This Row],[Column1]],Mapping!$AM$8:$AN$11,2,0)</f>
        <v>Furniture</v>
      </c>
      <c r="P1471" t="str">
        <f>VLOOKUP(Table1[[#This Row],[Column3]],Mapping!$AP$5:$AQ$22,2,0)</f>
        <v>Furnishings</v>
      </c>
      <c r="Q1471">
        <v>4.16</v>
      </c>
      <c r="R1471">
        <v>2</v>
      </c>
      <c r="S1471">
        <v>1.7472000000000003</v>
      </c>
    </row>
    <row r="1472" spans="1:19" x14ac:dyDescent="0.35">
      <c r="A1472">
        <v>3228</v>
      </c>
      <c r="B1472" t="s">
        <v>3089</v>
      </c>
      <c r="C1472" t="s">
        <v>2777</v>
      </c>
      <c r="D1472" t="str">
        <f>MID(Table1[[#This Row],[Product ID]],5,2)</f>
        <v>AP</v>
      </c>
      <c r="E1472" t="str">
        <f>LEFT(Table1[[#This Row],[Product ID]],3)</f>
        <v>OFF</v>
      </c>
      <c r="F1472" s="10">
        <f>VLOOKUP(Table1[[#This Row],[Order ID]],Mapping!H1472:J9263,3,0)</f>
        <v>40997</v>
      </c>
      <c r="G1472" s="10">
        <f>VLOOKUP(Table1[[#This Row],[Order ID]],Mapping!H1472:K9263,4,0)</f>
        <v>41003</v>
      </c>
      <c r="H1472" t="str">
        <f>INDEX(Mapping!$B$2:$T$7793,MATCH(Data!$A1472,Mapping!$B$3:$B$7793,0),MATCH(Data!$H$1,Mapping!$B$2:$T$2,0))</f>
        <v>Standard Class</v>
      </c>
      <c r="I1472" t="str">
        <f>INDEX(Mapping!$B$2:$T$7793,MATCH(Data!$A1472,Mapping!$B$3:$B$7793,0),MATCH(Data!$I$1,Mapping!$B$2:$T$2,0))</f>
        <v>Consumer</v>
      </c>
      <c r="J1472">
        <f>VLOOKUP($A1472,Mapping!$X$3:$Y$7793,2,0)</f>
        <v>98103</v>
      </c>
      <c r="K1472" t="str">
        <f>VLOOKUP($J1472,Mapping!$AB$3:$AC$475,2,0)</f>
        <v>Fort Worth</v>
      </c>
      <c r="L1472" t="str">
        <f>VLOOKUP($K1472,Mapping!$AF$3:$AG$475,2,0)</f>
        <v>Texas</v>
      </c>
      <c r="M1472" t="str">
        <f>VLOOKUP($L1472,Mapping!$AI$3:$AJ$48,2,0)</f>
        <v>United States</v>
      </c>
      <c r="N1472" t="str">
        <f>VLOOKUP($L1472,Mapping!$AI$3:$AK$48,3,0)</f>
        <v>Central</v>
      </c>
      <c r="O1472" t="str">
        <f>VLOOKUP(Table1[[#This Row],[Column1]],Mapping!$AM$8:$AN$11,2,0)</f>
        <v>Office Supplies</v>
      </c>
      <c r="P1472" t="str">
        <f>VLOOKUP(Table1[[#This Row],[Column3]],Mapping!$AP$5:$AQ$22,2,0)</f>
        <v>Appliances</v>
      </c>
      <c r="Q1472">
        <v>73.28</v>
      </c>
      <c r="R1472">
        <v>4</v>
      </c>
      <c r="S1472">
        <v>21.251199999999997</v>
      </c>
    </row>
    <row r="1473" spans="1:19" x14ac:dyDescent="0.35">
      <c r="A1473">
        <v>5030</v>
      </c>
      <c r="B1473" t="s">
        <v>4220</v>
      </c>
      <c r="C1473" t="s">
        <v>1407</v>
      </c>
      <c r="D1473" t="str">
        <f>MID(Table1[[#This Row],[Product ID]],5,2)</f>
        <v>PA</v>
      </c>
      <c r="E1473" t="str">
        <f>LEFT(Table1[[#This Row],[Product ID]],3)</f>
        <v>OFF</v>
      </c>
      <c r="F1473" s="10">
        <f>VLOOKUP(Table1[[#This Row],[Order ID]],Mapping!H1473:J9264,3,0)</f>
        <v>40998</v>
      </c>
      <c r="G1473" s="10">
        <f>VLOOKUP(Table1[[#This Row],[Order ID]],Mapping!H1473:K9264,4,0)</f>
        <v>41003</v>
      </c>
      <c r="H1473" t="str">
        <f>INDEX(Mapping!$B$2:$T$7793,MATCH(Data!$A1473,Mapping!$B$3:$B$7793,0),MATCH(Data!$H$1,Mapping!$B$2:$T$2,0))</f>
        <v>Standard Class</v>
      </c>
      <c r="I1473" t="str">
        <f>INDEX(Mapping!$B$2:$T$7793,MATCH(Data!$A1473,Mapping!$B$3:$B$7793,0),MATCH(Data!$I$1,Mapping!$B$2:$T$2,0))</f>
        <v>Consumer</v>
      </c>
      <c r="J1473">
        <f>VLOOKUP($A1473,Mapping!$X$3:$Y$7793,2,0)</f>
        <v>60610</v>
      </c>
      <c r="K1473" t="str">
        <f>VLOOKUP($J1473,Mapping!$AB$3:$AC$475,2,0)</f>
        <v>Minneapolis</v>
      </c>
      <c r="L1473" t="str">
        <f>VLOOKUP($K1473,Mapping!$AF$3:$AG$475,2,0)</f>
        <v>Minnesota</v>
      </c>
      <c r="M1473" t="str">
        <f>VLOOKUP($L1473,Mapping!$AI$3:$AJ$48,2,0)</f>
        <v>United States</v>
      </c>
      <c r="N1473" t="str">
        <f>VLOOKUP($L1473,Mapping!$AI$3:$AK$48,3,0)</f>
        <v>Central</v>
      </c>
      <c r="O1473" t="str">
        <f>VLOOKUP(Table1[[#This Row],[Column1]],Mapping!$AM$8:$AN$11,2,0)</f>
        <v>Office Supplies</v>
      </c>
      <c r="P1473" t="str">
        <f>VLOOKUP(Table1[[#This Row],[Column3]],Mapping!$AP$5:$AQ$22,2,0)</f>
        <v>Paper</v>
      </c>
      <c r="Q1473">
        <v>23.52</v>
      </c>
      <c r="R1473">
        <v>5</v>
      </c>
      <c r="S1473">
        <v>8.5259999999999998</v>
      </c>
    </row>
    <row r="1474" spans="1:19" x14ac:dyDescent="0.35">
      <c r="A1474">
        <v>5031</v>
      </c>
      <c r="B1474" t="s">
        <v>4220</v>
      </c>
      <c r="C1474" t="s">
        <v>2277</v>
      </c>
      <c r="D1474" t="str">
        <f>MID(Table1[[#This Row],[Product ID]],5,2)</f>
        <v>PH</v>
      </c>
      <c r="E1474" t="str">
        <f>LEFT(Table1[[#This Row],[Product ID]],3)</f>
        <v>TEC</v>
      </c>
      <c r="F1474" s="10">
        <f>VLOOKUP(Table1[[#This Row],[Order ID]],Mapping!H1474:J9265,3,0)</f>
        <v>40998</v>
      </c>
      <c r="G1474" s="10">
        <f>VLOOKUP(Table1[[#This Row],[Order ID]],Mapping!H1474:K9265,4,0)</f>
        <v>41003</v>
      </c>
      <c r="H1474" t="str">
        <f>INDEX(Mapping!$B$2:$T$7793,MATCH(Data!$A1474,Mapping!$B$3:$B$7793,0),MATCH(Data!$H$1,Mapping!$B$2:$T$2,0))</f>
        <v>Standard Class</v>
      </c>
      <c r="I1474" t="str">
        <f>INDEX(Mapping!$B$2:$T$7793,MATCH(Data!$A1474,Mapping!$B$3:$B$7793,0),MATCH(Data!$I$1,Mapping!$B$2:$T$2,0))</f>
        <v>Corporate</v>
      </c>
      <c r="J1474">
        <f>VLOOKUP($A1474,Mapping!$X$3:$Y$7793,2,0)</f>
        <v>60610</v>
      </c>
      <c r="K1474" t="str">
        <f>VLOOKUP($J1474,Mapping!$AB$3:$AC$475,2,0)</f>
        <v>Minneapolis</v>
      </c>
      <c r="L1474" t="str">
        <f>VLOOKUP($K1474,Mapping!$AF$3:$AG$475,2,0)</f>
        <v>Minnesota</v>
      </c>
      <c r="M1474" t="str">
        <f>VLOOKUP($L1474,Mapping!$AI$3:$AJ$48,2,0)</f>
        <v>United States</v>
      </c>
      <c r="N1474" t="str">
        <f>VLOOKUP($L1474,Mapping!$AI$3:$AK$48,3,0)</f>
        <v>Central</v>
      </c>
      <c r="O1474" t="str">
        <f>VLOOKUP(Table1[[#This Row],[Column1]],Mapping!$AM$8:$AN$11,2,0)</f>
        <v>Technology</v>
      </c>
      <c r="P1474" t="str">
        <f>VLOOKUP(Table1[[#This Row],[Column3]],Mapping!$AP$5:$AQ$22,2,0)</f>
        <v>Phones</v>
      </c>
      <c r="Q1474">
        <v>180.96</v>
      </c>
      <c r="R1474">
        <v>5</v>
      </c>
      <c r="S1474">
        <v>13.571999999999996</v>
      </c>
    </row>
    <row r="1475" spans="1:19" x14ac:dyDescent="0.35">
      <c r="A1475">
        <v>2429</v>
      </c>
      <c r="B1475" t="s">
        <v>2535</v>
      </c>
      <c r="C1475" t="s">
        <v>351</v>
      </c>
      <c r="D1475" t="str">
        <f>MID(Table1[[#This Row],[Product ID]],5,2)</f>
        <v>CH</v>
      </c>
      <c r="E1475" t="str">
        <f>LEFT(Table1[[#This Row],[Product ID]],3)</f>
        <v>FUR</v>
      </c>
      <c r="F1475" s="10">
        <f>VLOOKUP(Table1[[#This Row],[Order ID]],Mapping!H1475:J9266,3,0)</f>
        <v>41071</v>
      </c>
      <c r="G1475" s="10">
        <f>VLOOKUP(Table1[[#This Row],[Order ID]],Mapping!H1475:K9266,4,0)</f>
        <v>41072</v>
      </c>
      <c r="H1475" t="str">
        <f>INDEX(Mapping!$B$2:$T$7793,MATCH(Data!$A1475,Mapping!$B$3:$B$7793,0),MATCH(Data!$H$1,Mapping!$B$2:$T$2,0))</f>
        <v>Standard Class</v>
      </c>
      <c r="I1475" t="str">
        <f>INDEX(Mapping!$B$2:$T$7793,MATCH(Data!$A1475,Mapping!$B$3:$B$7793,0),MATCH(Data!$I$1,Mapping!$B$2:$T$2,0))</f>
        <v>Consumer</v>
      </c>
      <c r="J1475">
        <f>VLOOKUP($A1475,Mapping!$X$3:$Y$7793,2,0)</f>
        <v>33801</v>
      </c>
      <c r="K1475" t="str">
        <f>VLOOKUP($J1475,Mapping!$AB$3:$AC$475,2,0)</f>
        <v>Cary</v>
      </c>
      <c r="L1475" t="str">
        <f>VLOOKUP($K1475,Mapping!$AF$3:$AG$475,2,0)</f>
        <v>North Carolina</v>
      </c>
      <c r="M1475" t="str">
        <f>VLOOKUP($L1475,Mapping!$AI$3:$AJ$48,2,0)</f>
        <v>United States</v>
      </c>
      <c r="N1475" t="str">
        <f>VLOOKUP($L1475,Mapping!$AI$3:$AK$48,3,0)</f>
        <v>South</v>
      </c>
      <c r="O1475" t="str">
        <f>VLOOKUP(Table1[[#This Row],[Column1]],Mapping!$AM$8:$AN$11,2,0)</f>
        <v>Furniture</v>
      </c>
      <c r="P1475" t="str">
        <f>VLOOKUP(Table1[[#This Row],[Column3]],Mapping!$AP$5:$AQ$22,2,0)</f>
        <v>Chairs</v>
      </c>
      <c r="Q1475">
        <v>1123.92</v>
      </c>
      <c r="R1475">
        <v>5</v>
      </c>
      <c r="S1475">
        <v>-182.63700000000017</v>
      </c>
    </row>
    <row r="1476" spans="1:19" x14ac:dyDescent="0.35">
      <c r="A1476">
        <v>2430</v>
      </c>
      <c r="B1476" t="s">
        <v>2535</v>
      </c>
      <c r="C1476" t="s">
        <v>606</v>
      </c>
      <c r="D1476" t="str">
        <f>MID(Table1[[#This Row],[Product ID]],5,2)</f>
        <v>PH</v>
      </c>
      <c r="E1476" t="str">
        <f>LEFT(Table1[[#This Row],[Product ID]],3)</f>
        <v>TEC</v>
      </c>
      <c r="F1476" s="10">
        <f>VLOOKUP(Table1[[#This Row],[Order ID]],Mapping!H1476:J9267,3,0)</f>
        <v>41071</v>
      </c>
      <c r="G1476" s="10">
        <f>VLOOKUP(Table1[[#This Row],[Order ID]],Mapping!H1476:K9267,4,0)</f>
        <v>41072</v>
      </c>
      <c r="H1476" t="str">
        <f>INDEX(Mapping!$B$2:$T$7793,MATCH(Data!$A1476,Mapping!$B$3:$B$7793,0),MATCH(Data!$H$1,Mapping!$B$2:$T$2,0))</f>
        <v>First Class</v>
      </c>
      <c r="I1476" t="str">
        <f>INDEX(Mapping!$B$2:$T$7793,MATCH(Data!$A1476,Mapping!$B$3:$B$7793,0),MATCH(Data!$I$1,Mapping!$B$2:$T$2,0))</f>
        <v>Corporate</v>
      </c>
      <c r="J1476">
        <f>VLOOKUP($A1476,Mapping!$X$3:$Y$7793,2,0)</f>
        <v>33801</v>
      </c>
      <c r="K1476" t="str">
        <f>VLOOKUP($J1476,Mapping!$AB$3:$AC$475,2,0)</f>
        <v>Cary</v>
      </c>
      <c r="L1476" t="str">
        <f>VLOOKUP($K1476,Mapping!$AF$3:$AG$475,2,0)</f>
        <v>North Carolina</v>
      </c>
      <c r="M1476" t="str">
        <f>VLOOKUP($L1476,Mapping!$AI$3:$AJ$48,2,0)</f>
        <v>United States</v>
      </c>
      <c r="N1476" t="str">
        <f>VLOOKUP($L1476,Mapping!$AI$3:$AK$48,3,0)</f>
        <v>South</v>
      </c>
      <c r="O1476" t="str">
        <f>VLOOKUP(Table1[[#This Row],[Column1]],Mapping!$AM$8:$AN$11,2,0)</f>
        <v>Technology</v>
      </c>
      <c r="P1476" t="str">
        <f>VLOOKUP(Table1[[#This Row],[Column3]],Mapping!$AP$5:$AQ$22,2,0)</f>
        <v>Phones</v>
      </c>
      <c r="Q1476">
        <v>249.58400000000003</v>
      </c>
      <c r="R1476">
        <v>2</v>
      </c>
      <c r="S1476">
        <v>31.197999999999986</v>
      </c>
    </row>
    <row r="1477" spans="1:19" x14ac:dyDescent="0.35">
      <c r="A1477">
        <v>2431</v>
      </c>
      <c r="B1477" t="s">
        <v>2535</v>
      </c>
      <c r="C1477" t="s">
        <v>2536</v>
      </c>
      <c r="D1477" t="str">
        <f>MID(Table1[[#This Row],[Product ID]],5,2)</f>
        <v>FU</v>
      </c>
      <c r="E1477" t="str">
        <f>LEFT(Table1[[#This Row],[Product ID]],3)</f>
        <v>FUR</v>
      </c>
      <c r="F1477" s="10">
        <f>VLOOKUP(Table1[[#This Row],[Order ID]],Mapping!H1477:J9268,3,0)</f>
        <v>41071</v>
      </c>
      <c r="G1477" s="10">
        <f>VLOOKUP(Table1[[#This Row],[Order ID]],Mapping!H1477:K9268,4,0)</f>
        <v>41072</v>
      </c>
      <c r="H1477" t="str">
        <f>INDEX(Mapping!$B$2:$T$7793,MATCH(Data!$A1477,Mapping!$B$3:$B$7793,0),MATCH(Data!$H$1,Mapping!$B$2:$T$2,0))</f>
        <v>First Class</v>
      </c>
      <c r="I1477" t="str">
        <f>INDEX(Mapping!$B$2:$T$7793,MATCH(Data!$A1477,Mapping!$B$3:$B$7793,0),MATCH(Data!$I$1,Mapping!$B$2:$T$2,0))</f>
        <v>Corporate</v>
      </c>
      <c r="J1477">
        <f>VLOOKUP($A1477,Mapping!$X$3:$Y$7793,2,0)</f>
        <v>33801</v>
      </c>
      <c r="K1477" t="str">
        <f>VLOOKUP($J1477,Mapping!$AB$3:$AC$475,2,0)</f>
        <v>Cary</v>
      </c>
      <c r="L1477" t="str">
        <f>VLOOKUP($K1477,Mapping!$AF$3:$AG$475,2,0)</f>
        <v>North Carolina</v>
      </c>
      <c r="M1477" t="str">
        <f>VLOOKUP($L1477,Mapping!$AI$3:$AJ$48,2,0)</f>
        <v>United States</v>
      </c>
      <c r="N1477" t="str">
        <f>VLOOKUP($L1477,Mapping!$AI$3:$AK$48,3,0)</f>
        <v>South</v>
      </c>
      <c r="O1477" t="str">
        <f>VLOOKUP(Table1[[#This Row],[Column1]],Mapping!$AM$8:$AN$11,2,0)</f>
        <v>Furniture</v>
      </c>
      <c r="P1477" t="str">
        <f>VLOOKUP(Table1[[#This Row],[Column3]],Mapping!$AP$5:$AQ$22,2,0)</f>
        <v>Furnishings</v>
      </c>
      <c r="Q1477">
        <v>48.671999999999997</v>
      </c>
      <c r="R1477">
        <v>3</v>
      </c>
      <c r="S1477">
        <v>7.3007999999999988</v>
      </c>
    </row>
    <row r="1478" spans="1:19" x14ac:dyDescent="0.35">
      <c r="A1478">
        <v>2432</v>
      </c>
      <c r="B1478" t="s">
        <v>2535</v>
      </c>
      <c r="C1478" t="s">
        <v>134</v>
      </c>
      <c r="D1478" t="str">
        <f>MID(Table1[[#This Row],[Product ID]],5,2)</f>
        <v>AR</v>
      </c>
      <c r="E1478" t="str">
        <f>LEFT(Table1[[#This Row],[Product ID]],3)</f>
        <v>OFF</v>
      </c>
      <c r="F1478" s="10">
        <f>VLOOKUP(Table1[[#This Row],[Order ID]],Mapping!H1478:J9269,3,0)</f>
        <v>41071</v>
      </c>
      <c r="G1478" s="10">
        <f>VLOOKUP(Table1[[#This Row],[Order ID]],Mapping!H1478:K9269,4,0)</f>
        <v>41072</v>
      </c>
      <c r="H1478" t="str">
        <f>INDEX(Mapping!$B$2:$T$7793,MATCH(Data!$A1478,Mapping!$B$3:$B$7793,0),MATCH(Data!$H$1,Mapping!$B$2:$T$2,0))</f>
        <v>First Class</v>
      </c>
      <c r="I1478" t="str">
        <f>INDEX(Mapping!$B$2:$T$7793,MATCH(Data!$A1478,Mapping!$B$3:$B$7793,0),MATCH(Data!$I$1,Mapping!$B$2:$T$2,0))</f>
        <v>Corporate</v>
      </c>
      <c r="J1478">
        <f>VLOOKUP($A1478,Mapping!$X$3:$Y$7793,2,0)</f>
        <v>33801</v>
      </c>
      <c r="K1478" t="str">
        <f>VLOOKUP($J1478,Mapping!$AB$3:$AC$475,2,0)</f>
        <v>Cary</v>
      </c>
      <c r="L1478" t="str">
        <f>VLOOKUP($K1478,Mapping!$AF$3:$AG$475,2,0)</f>
        <v>North Carolina</v>
      </c>
      <c r="M1478" t="str">
        <f>VLOOKUP($L1478,Mapping!$AI$3:$AJ$48,2,0)</f>
        <v>United States</v>
      </c>
      <c r="N1478" t="str">
        <f>VLOOKUP($L1478,Mapping!$AI$3:$AK$48,3,0)</f>
        <v>South</v>
      </c>
      <c r="O1478" t="str">
        <f>VLOOKUP(Table1[[#This Row],[Column1]],Mapping!$AM$8:$AN$11,2,0)</f>
        <v>Office Supplies</v>
      </c>
      <c r="P1478" t="str">
        <f>VLOOKUP(Table1[[#This Row],[Column3]],Mapping!$AP$5:$AQ$22,2,0)</f>
        <v>Art</v>
      </c>
      <c r="Q1478">
        <v>60.768000000000001</v>
      </c>
      <c r="R1478">
        <v>2</v>
      </c>
      <c r="S1478">
        <v>7.5959999999999894</v>
      </c>
    </row>
    <row r="1479" spans="1:19" x14ac:dyDescent="0.35">
      <c r="A1479">
        <v>2433</v>
      </c>
      <c r="B1479" t="s">
        <v>2535</v>
      </c>
      <c r="C1479" t="s">
        <v>314</v>
      </c>
      <c r="D1479" t="str">
        <f>MID(Table1[[#This Row],[Product ID]],5,2)</f>
        <v>BI</v>
      </c>
      <c r="E1479" t="str">
        <f>LEFT(Table1[[#This Row],[Product ID]],3)</f>
        <v>OFF</v>
      </c>
      <c r="F1479" s="10">
        <f>VLOOKUP(Table1[[#This Row],[Order ID]],Mapping!H1479:J9270,3,0)</f>
        <v>41071</v>
      </c>
      <c r="G1479" s="10">
        <f>VLOOKUP(Table1[[#This Row],[Order ID]],Mapping!H1479:K9270,4,0)</f>
        <v>41072</v>
      </c>
      <c r="H1479" t="str">
        <f>INDEX(Mapping!$B$2:$T$7793,MATCH(Data!$A1479,Mapping!$B$3:$B$7793,0),MATCH(Data!$H$1,Mapping!$B$2:$T$2,0))</f>
        <v>First Class</v>
      </c>
      <c r="I1479" t="str">
        <f>INDEX(Mapping!$B$2:$T$7793,MATCH(Data!$A1479,Mapping!$B$3:$B$7793,0),MATCH(Data!$I$1,Mapping!$B$2:$T$2,0))</f>
        <v>Corporate</v>
      </c>
      <c r="J1479">
        <f>VLOOKUP($A1479,Mapping!$X$3:$Y$7793,2,0)</f>
        <v>33801</v>
      </c>
      <c r="K1479" t="str">
        <f>VLOOKUP($J1479,Mapping!$AB$3:$AC$475,2,0)</f>
        <v>Cary</v>
      </c>
      <c r="L1479" t="str">
        <f>VLOOKUP($K1479,Mapping!$AF$3:$AG$475,2,0)</f>
        <v>North Carolina</v>
      </c>
      <c r="M1479" t="str">
        <f>VLOOKUP($L1479,Mapping!$AI$3:$AJ$48,2,0)</f>
        <v>United States</v>
      </c>
      <c r="N1479" t="str">
        <f>VLOOKUP($L1479,Mapping!$AI$3:$AK$48,3,0)</f>
        <v>South</v>
      </c>
      <c r="O1479" t="str">
        <f>VLOOKUP(Table1[[#This Row],[Column1]],Mapping!$AM$8:$AN$11,2,0)</f>
        <v>Office Supplies</v>
      </c>
      <c r="P1479" t="str">
        <f>VLOOKUP(Table1[[#This Row],[Column3]],Mapping!$AP$5:$AQ$22,2,0)</f>
        <v>Binders</v>
      </c>
      <c r="Q1479">
        <v>78.600000000000009</v>
      </c>
      <c r="R1479">
        <v>5</v>
      </c>
      <c r="S1479">
        <v>-62.88000000000001</v>
      </c>
    </row>
    <row r="1480" spans="1:19" x14ac:dyDescent="0.35">
      <c r="A1480">
        <v>2434</v>
      </c>
      <c r="B1480" t="s">
        <v>2535</v>
      </c>
      <c r="C1480" t="s">
        <v>2207</v>
      </c>
      <c r="D1480" t="str">
        <f>MID(Table1[[#This Row],[Product ID]],5,2)</f>
        <v>BI</v>
      </c>
      <c r="E1480" t="str">
        <f>LEFT(Table1[[#This Row],[Product ID]],3)</f>
        <v>OFF</v>
      </c>
      <c r="F1480" s="10">
        <f>VLOOKUP(Table1[[#This Row],[Order ID]],Mapping!H1480:J9271,3,0)</f>
        <v>41071</v>
      </c>
      <c r="G1480" s="10">
        <f>VLOOKUP(Table1[[#This Row],[Order ID]],Mapping!H1480:K9271,4,0)</f>
        <v>41072</v>
      </c>
      <c r="H1480" t="str">
        <f>INDEX(Mapping!$B$2:$T$7793,MATCH(Data!$A1480,Mapping!$B$3:$B$7793,0),MATCH(Data!$H$1,Mapping!$B$2:$T$2,0))</f>
        <v>First Class</v>
      </c>
      <c r="I1480" t="str">
        <f>INDEX(Mapping!$B$2:$T$7793,MATCH(Data!$A1480,Mapping!$B$3:$B$7793,0),MATCH(Data!$I$1,Mapping!$B$2:$T$2,0))</f>
        <v>Corporate</v>
      </c>
      <c r="J1480">
        <f>VLOOKUP($A1480,Mapping!$X$3:$Y$7793,2,0)</f>
        <v>33801</v>
      </c>
      <c r="K1480" t="str">
        <f>VLOOKUP($J1480,Mapping!$AB$3:$AC$475,2,0)</f>
        <v>Cary</v>
      </c>
      <c r="L1480" t="str">
        <f>VLOOKUP($K1480,Mapping!$AF$3:$AG$475,2,0)</f>
        <v>North Carolina</v>
      </c>
      <c r="M1480" t="str">
        <f>VLOOKUP($L1480,Mapping!$AI$3:$AJ$48,2,0)</f>
        <v>United States</v>
      </c>
      <c r="N1480" t="str">
        <f>VLOOKUP($L1480,Mapping!$AI$3:$AK$48,3,0)</f>
        <v>South</v>
      </c>
      <c r="O1480" t="str">
        <f>VLOOKUP(Table1[[#This Row],[Column1]],Mapping!$AM$8:$AN$11,2,0)</f>
        <v>Office Supplies</v>
      </c>
      <c r="P1480" t="str">
        <f>VLOOKUP(Table1[[#This Row],[Column3]],Mapping!$AP$5:$AQ$22,2,0)</f>
        <v>Binders</v>
      </c>
      <c r="Q1480">
        <v>3.7680000000000007</v>
      </c>
      <c r="R1480">
        <v>2</v>
      </c>
      <c r="S1480">
        <v>-3.1400000000000006</v>
      </c>
    </row>
    <row r="1481" spans="1:19" x14ac:dyDescent="0.35">
      <c r="A1481">
        <v>2435</v>
      </c>
      <c r="B1481" t="s">
        <v>2535</v>
      </c>
      <c r="C1481" t="s">
        <v>593</v>
      </c>
      <c r="D1481" t="str">
        <f>MID(Table1[[#This Row],[Product ID]],5,2)</f>
        <v>ST</v>
      </c>
      <c r="E1481" t="str">
        <f>LEFT(Table1[[#This Row],[Product ID]],3)</f>
        <v>OFF</v>
      </c>
      <c r="F1481" s="10">
        <f>VLOOKUP(Table1[[#This Row],[Order ID]],Mapping!H1481:J9272,3,0)</f>
        <v>41071</v>
      </c>
      <c r="G1481" s="10">
        <f>VLOOKUP(Table1[[#This Row],[Order ID]],Mapping!H1481:K9272,4,0)</f>
        <v>41072</v>
      </c>
      <c r="H1481" t="str">
        <f>INDEX(Mapping!$B$2:$T$7793,MATCH(Data!$A1481,Mapping!$B$3:$B$7793,0),MATCH(Data!$H$1,Mapping!$B$2:$T$2,0))</f>
        <v>First Class</v>
      </c>
      <c r="I1481" t="str">
        <f>INDEX(Mapping!$B$2:$T$7793,MATCH(Data!$A1481,Mapping!$B$3:$B$7793,0),MATCH(Data!$I$1,Mapping!$B$2:$T$2,0))</f>
        <v>Corporate</v>
      </c>
      <c r="J1481">
        <f>VLOOKUP($A1481,Mapping!$X$3:$Y$7793,2,0)</f>
        <v>33801</v>
      </c>
      <c r="K1481" t="str">
        <f>VLOOKUP($J1481,Mapping!$AB$3:$AC$475,2,0)</f>
        <v>Cary</v>
      </c>
      <c r="L1481" t="str">
        <f>VLOOKUP($K1481,Mapping!$AF$3:$AG$475,2,0)</f>
        <v>North Carolina</v>
      </c>
      <c r="M1481" t="str">
        <f>VLOOKUP($L1481,Mapping!$AI$3:$AJ$48,2,0)</f>
        <v>United States</v>
      </c>
      <c r="N1481" t="str">
        <f>VLOOKUP($L1481,Mapping!$AI$3:$AK$48,3,0)</f>
        <v>South</v>
      </c>
      <c r="O1481" t="str">
        <f>VLOOKUP(Table1[[#This Row],[Column1]],Mapping!$AM$8:$AN$11,2,0)</f>
        <v>Office Supplies</v>
      </c>
      <c r="P1481" t="str">
        <f>VLOOKUP(Table1[[#This Row],[Column3]],Mapping!$AP$5:$AQ$22,2,0)</f>
        <v>Storage</v>
      </c>
      <c r="Q1481">
        <v>1036.624</v>
      </c>
      <c r="R1481">
        <v>2</v>
      </c>
      <c r="S1481">
        <v>51.831200000000024</v>
      </c>
    </row>
    <row r="1482" spans="1:19" x14ac:dyDescent="0.35">
      <c r="A1482">
        <v>2436</v>
      </c>
      <c r="B1482" t="s">
        <v>2535</v>
      </c>
      <c r="C1482" t="s">
        <v>2537</v>
      </c>
      <c r="D1482" t="str">
        <f>MID(Table1[[#This Row],[Product ID]],5,2)</f>
        <v>ST</v>
      </c>
      <c r="E1482" t="str">
        <f>LEFT(Table1[[#This Row],[Product ID]],3)</f>
        <v>OFF</v>
      </c>
      <c r="F1482" s="10">
        <f>VLOOKUP(Table1[[#This Row],[Order ID]],Mapping!H1482:J9273,3,0)</f>
        <v>41071</v>
      </c>
      <c r="G1482" s="10">
        <f>VLOOKUP(Table1[[#This Row],[Order ID]],Mapping!H1482:K9273,4,0)</f>
        <v>41072</v>
      </c>
      <c r="H1482" t="str">
        <f>INDEX(Mapping!$B$2:$T$7793,MATCH(Data!$A1482,Mapping!$B$3:$B$7793,0),MATCH(Data!$H$1,Mapping!$B$2:$T$2,0))</f>
        <v>First Class</v>
      </c>
      <c r="I1482" t="str">
        <f>INDEX(Mapping!$B$2:$T$7793,MATCH(Data!$A1482,Mapping!$B$3:$B$7793,0),MATCH(Data!$I$1,Mapping!$B$2:$T$2,0))</f>
        <v>Corporate</v>
      </c>
      <c r="J1482">
        <f>VLOOKUP($A1482,Mapping!$X$3:$Y$7793,2,0)</f>
        <v>33801</v>
      </c>
      <c r="K1482" t="str">
        <f>VLOOKUP($J1482,Mapping!$AB$3:$AC$475,2,0)</f>
        <v>Cary</v>
      </c>
      <c r="L1482" t="str">
        <f>VLOOKUP($K1482,Mapping!$AF$3:$AG$475,2,0)</f>
        <v>North Carolina</v>
      </c>
      <c r="M1482" t="str">
        <f>VLOOKUP($L1482,Mapping!$AI$3:$AJ$48,2,0)</f>
        <v>United States</v>
      </c>
      <c r="N1482" t="str">
        <f>VLOOKUP($L1482,Mapping!$AI$3:$AK$48,3,0)</f>
        <v>South</v>
      </c>
      <c r="O1482" t="str">
        <f>VLOOKUP(Table1[[#This Row],[Column1]],Mapping!$AM$8:$AN$11,2,0)</f>
        <v>Office Supplies</v>
      </c>
      <c r="P1482" t="str">
        <f>VLOOKUP(Table1[[#This Row],[Column3]],Mapping!$AP$5:$AQ$22,2,0)</f>
        <v>Storage</v>
      </c>
      <c r="Q1482">
        <v>563.80799999999999</v>
      </c>
      <c r="R1482">
        <v>4</v>
      </c>
      <c r="S1482">
        <v>21.142799999999966</v>
      </c>
    </row>
    <row r="1483" spans="1:19" x14ac:dyDescent="0.35">
      <c r="A1483">
        <v>6347</v>
      </c>
      <c r="B1483" t="s">
        <v>4951</v>
      </c>
      <c r="C1483" t="s">
        <v>69</v>
      </c>
      <c r="D1483" t="str">
        <f>MID(Table1[[#This Row],[Product ID]],5,2)</f>
        <v>LA</v>
      </c>
      <c r="E1483" t="str">
        <f>LEFT(Table1[[#This Row],[Product ID]],3)</f>
        <v>OFF</v>
      </c>
      <c r="F1483" s="10">
        <f>VLOOKUP(Table1[[#This Row],[Order ID]],Mapping!H1483:J9274,3,0)</f>
        <v>40955</v>
      </c>
      <c r="G1483" s="10">
        <f>VLOOKUP(Table1[[#This Row],[Order ID]],Mapping!H1483:K9274,4,0)</f>
        <v>40960</v>
      </c>
      <c r="H1483" t="str">
        <f>INDEX(Mapping!$B$2:$T$7793,MATCH(Data!$A1483,Mapping!$B$3:$B$7793,0),MATCH(Data!$H$1,Mapping!$B$2:$T$2,0))</f>
        <v>Standard Class</v>
      </c>
      <c r="I1483" t="str">
        <f>INDEX(Mapping!$B$2:$T$7793,MATCH(Data!$A1483,Mapping!$B$3:$B$7793,0),MATCH(Data!$I$1,Mapping!$B$2:$T$2,0))</f>
        <v>Consumer</v>
      </c>
      <c r="J1483">
        <f>VLOOKUP($A1483,Mapping!$X$3:$Y$7793,2,0)</f>
        <v>90008</v>
      </c>
      <c r="K1483" t="str">
        <f>VLOOKUP($J1483,Mapping!$AB$3:$AC$475,2,0)</f>
        <v>Rochester Hills</v>
      </c>
      <c r="L1483" t="str">
        <f>VLOOKUP($K1483,Mapping!$AF$3:$AG$475,2,0)</f>
        <v>Michigan</v>
      </c>
      <c r="M1483" t="str">
        <f>VLOOKUP($L1483,Mapping!$AI$3:$AJ$48,2,0)</f>
        <v>United States</v>
      </c>
      <c r="N1483" t="str">
        <f>VLOOKUP($L1483,Mapping!$AI$3:$AK$48,3,0)</f>
        <v>Central</v>
      </c>
      <c r="O1483" t="str">
        <f>VLOOKUP(Table1[[#This Row],[Column1]],Mapping!$AM$8:$AN$11,2,0)</f>
        <v>Office Supplies</v>
      </c>
      <c r="P1483" t="str">
        <f>VLOOKUP(Table1[[#This Row],[Column3]],Mapping!$AP$5:$AQ$22,2,0)</f>
        <v>Labels</v>
      </c>
      <c r="Q1483">
        <v>87.71</v>
      </c>
      <c r="R1483">
        <v>7</v>
      </c>
      <c r="S1483">
        <v>41.223699999999994</v>
      </c>
    </row>
    <row r="1484" spans="1:19" x14ac:dyDescent="0.35">
      <c r="A1484">
        <v>2125</v>
      </c>
      <c r="B1484" t="s">
        <v>2286</v>
      </c>
      <c r="C1484" t="s">
        <v>2287</v>
      </c>
      <c r="D1484" t="str">
        <f>MID(Table1[[#This Row],[Product ID]],5,2)</f>
        <v>FU</v>
      </c>
      <c r="E1484" t="str">
        <f>LEFT(Table1[[#This Row],[Product ID]],3)</f>
        <v>FUR</v>
      </c>
      <c r="F1484" s="10">
        <f>VLOOKUP(Table1[[#This Row],[Order ID]],Mapping!H1484:J9275,3,0)</f>
        <v>40938</v>
      </c>
      <c r="G1484" s="10">
        <f>VLOOKUP(Table1[[#This Row],[Order ID]],Mapping!H1484:K9275,4,0)</f>
        <v>40945</v>
      </c>
      <c r="H1484" t="str">
        <f>INDEX(Mapping!$B$2:$T$7793,MATCH(Data!$A1484,Mapping!$B$3:$B$7793,0),MATCH(Data!$H$1,Mapping!$B$2:$T$2,0))</f>
        <v>Standard Class</v>
      </c>
      <c r="I1484" t="str">
        <f>INDEX(Mapping!$B$2:$T$7793,MATCH(Data!$A1484,Mapping!$B$3:$B$7793,0),MATCH(Data!$I$1,Mapping!$B$2:$T$2,0))</f>
        <v>Home Office</v>
      </c>
      <c r="J1484">
        <f>VLOOKUP($A1484,Mapping!$X$3:$Y$7793,2,0)</f>
        <v>90049</v>
      </c>
      <c r="K1484" t="str">
        <f>VLOOKUP($J1484,Mapping!$AB$3:$AC$475,2,0)</f>
        <v>Richardson</v>
      </c>
      <c r="L1484" t="str">
        <f>VLOOKUP($K1484,Mapping!$AF$3:$AG$475,2,0)</f>
        <v>Texas</v>
      </c>
      <c r="M1484" t="str">
        <f>VLOOKUP($L1484,Mapping!$AI$3:$AJ$48,2,0)</f>
        <v>United States</v>
      </c>
      <c r="N1484" t="str">
        <f>VLOOKUP($L1484,Mapping!$AI$3:$AK$48,3,0)</f>
        <v>Central</v>
      </c>
      <c r="O1484" t="str">
        <f>VLOOKUP(Table1[[#This Row],[Column1]],Mapping!$AM$8:$AN$11,2,0)</f>
        <v>Furniture</v>
      </c>
      <c r="P1484" t="str">
        <f>VLOOKUP(Table1[[#This Row],[Column3]],Mapping!$AP$5:$AQ$22,2,0)</f>
        <v>Furnishings</v>
      </c>
      <c r="Q1484">
        <v>227.35999999999999</v>
      </c>
      <c r="R1484">
        <v>7</v>
      </c>
      <c r="S1484">
        <v>81.849599999999981</v>
      </c>
    </row>
    <row r="1485" spans="1:19" x14ac:dyDescent="0.35">
      <c r="A1485">
        <v>2126</v>
      </c>
      <c r="B1485" t="s">
        <v>2286</v>
      </c>
      <c r="C1485" t="s">
        <v>1702</v>
      </c>
      <c r="D1485" t="str">
        <f>MID(Table1[[#This Row],[Product ID]],5,2)</f>
        <v>MA</v>
      </c>
      <c r="E1485" t="str">
        <f>LEFT(Table1[[#This Row],[Product ID]],3)</f>
        <v>TEC</v>
      </c>
      <c r="F1485" s="10">
        <f>VLOOKUP(Table1[[#This Row],[Order ID]],Mapping!H1485:J9276,3,0)</f>
        <v>40938</v>
      </c>
      <c r="G1485" s="10">
        <f>VLOOKUP(Table1[[#This Row],[Order ID]],Mapping!H1485:K9276,4,0)</f>
        <v>40945</v>
      </c>
      <c r="H1485" t="str">
        <f>INDEX(Mapping!$B$2:$T$7793,MATCH(Data!$A1485,Mapping!$B$3:$B$7793,0),MATCH(Data!$H$1,Mapping!$B$2:$T$2,0))</f>
        <v>Standard Class</v>
      </c>
      <c r="I1485" t="str">
        <f>INDEX(Mapping!$B$2:$T$7793,MATCH(Data!$A1485,Mapping!$B$3:$B$7793,0),MATCH(Data!$I$1,Mapping!$B$2:$T$2,0))</f>
        <v>Consumer</v>
      </c>
      <c r="J1485">
        <f>VLOOKUP($A1485,Mapping!$X$3:$Y$7793,2,0)</f>
        <v>90049</v>
      </c>
      <c r="K1485" t="str">
        <f>VLOOKUP($J1485,Mapping!$AB$3:$AC$475,2,0)</f>
        <v>Richardson</v>
      </c>
      <c r="L1485" t="str">
        <f>VLOOKUP($K1485,Mapping!$AF$3:$AG$475,2,0)</f>
        <v>Texas</v>
      </c>
      <c r="M1485" t="str">
        <f>VLOOKUP($L1485,Mapping!$AI$3:$AJ$48,2,0)</f>
        <v>United States</v>
      </c>
      <c r="N1485" t="str">
        <f>VLOOKUP($L1485,Mapping!$AI$3:$AK$48,3,0)</f>
        <v>Central</v>
      </c>
      <c r="O1485" t="str">
        <f>VLOOKUP(Table1[[#This Row],[Column1]],Mapping!$AM$8:$AN$11,2,0)</f>
        <v>Technology</v>
      </c>
      <c r="P1485" t="str">
        <f>VLOOKUP(Table1[[#This Row],[Column3]],Mapping!$AP$5:$AQ$22,2,0)</f>
        <v>Machines</v>
      </c>
      <c r="Q1485">
        <v>1919.9760000000001</v>
      </c>
      <c r="R1485">
        <v>3</v>
      </c>
      <c r="S1485">
        <v>215.99729999999977</v>
      </c>
    </row>
    <row r="1486" spans="1:19" x14ac:dyDescent="0.35">
      <c r="A1486">
        <v>3472</v>
      </c>
      <c r="B1486" t="s">
        <v>3256</v>
      </c>
      <c r="C1486" t="s">
        <v>915</v>
      </c>
      <c r="D1486" t="str">
        <f>MID(Table1[[#This Row],[Product ID]],5,2)</f>
        <v>EN</v>
      </c>
      <c r="E1486" t="str">
        <f>LEFT(Table1[[#This Row],[Product ID]],3)</f>
        <v>OFF</v>
      </c>
      <c r="F1486" s="10">
        <f>VLOOKUP(Table1[[#This Row],[Order ID]],Mapping!H1486:J9277,3,0)</f>
        <v>41079</v>
      </c>
      <c r="G1486" s="10">
        <f>VLOOKUP(Table1[[#This Row],[Order ID]],Mapping!H1486:K9277,4,0)</f>
        <v>41083</v>
      </c>
      <c r="H1486" t="str">
        <f>INDEX(Mapping!$B$2:$T$7793,MATCH(Data!$A1486,Mapping!$B$3:$B$7793,0),MATCH(Data!$H$1,Mapping!$B$2:$T$2,0))</f>
        <v>Standard Class</v>
      </c>
      <c r="I1486" t="str">
        <f>INDEX(Mapping!$B$2:$T$7793,MATCH(Data!$A1486,Mapping!$B$3:$B$7793,0),MATCH(Data!$I$1,Mapping!$B$2:$T$2,0))</f>
        <v>Consumer</v>
      </c>
      <c r="J1486">
        <f>VLOOKUP($A1486,Mapping!$X$3:$Y$7793,2,0)</f>
        <v>90032</v>
      </c>
      <c r="K1486" t="str">
        <f>VLOOKUP($J1486,Mapping!$AB$3:$AC$475,2,0)</f>
        <v>Seattle</v>
      </c>
      <c r="L1486" t="str">
        <f>VLOOKUP($K1486,Mapping!$AF$3:$AG$475,2,0)</f>
        <v>Washington</v>
      </c>
      <c r="M1486" t="str">
        <f>VLOOKUP($L1486,Mapping!$AI$3:$AJ$48,2,0)</f>
        <v>United States</v>
      </c>
      <c r="N1486" t="str">
        <f>VLOOKUP($L1486,Mapping!$AI$3:$AK$48,3,0)</f>
        <v>West</v>
      </c>
      <c r="O1486" t="str">
        <f>VLOOKUP(Table1[[#This Row],[Column1]],Mapping!$AM$8:$AN$11,2,0)</f>
        <v>Office Supplies</v>
      </c>
      <c r="P1486" t="str">
        <f>VLOOKUP(Table1[[#This Row],[Column3]],Mapping!$AP$5:$AQ$22,2,0)</f>
        <v>Envelopes</v>
      </c>
      <c r="Q1486">
        <v>186.69</v>
      </c>
      <c r="R1486">
        <v>3</v>
      </c>
      <c r="S1486">
        <v>87.744299999999981</v>
      </c>
    </row>
    <row r="1487" spans="1:19" x14ac:dyDescent="0.35">
      <c r="A1487">
        <v>1686</v>
      </c>
      <c r="B1487" t="s">
        <v>1905</v>
      </c>
      <c r="C1487" t="s">
        <v>17</v>
      </c>
      <c r="D1487" t="str">
        <f>MID(Table1[[#This Row],[Product ID]],5,2)</f>
        <v>BI</v>
      </c>
      <c r="E1487" t="str">
        <f>LEFT(Table1[[#This Row],[Product ID]],3)</f>
        <v>OFF</v>
      </c>
      <c r="F1487" s="10">
        <f>VLOOKUP(Table1[[#This Row],[Order ID]],Mapping!H1487:J9278,3,0)</f>
        <v>41243</v>
      </c>
      <c r="G1487" s="10">
        <f>VLOOKUP(Table1[[#This Row],[Order ID]],Mapping!H1487:K9278,4,0)</f>
        <v>41247</v>
      </c>
      <c r="H1487" t="str">
        <f>INDEX(Mapping!$B$2:$T$7793,MATCH(Data!$A1487,Mapping!$B$3:$B$7793,0),MATCH(Data!$H$1,Mapping!$B$2:$T$2,0))</f>
        <v>Standard Class</v>
      </c>
      <c r="I1487" t="str">
        <f>INDEX(Mapping!$B$2:$T$7793,MATCH(Data!$A1487,Mapping!$B$3:$B$7793,0),MATCH(Data!$I$1,Mapping!$B$2:$T$2,0))</f>
        <v>Consumer</v>
      </c>
      <c r="J1487">
        <f>VLOOKUP($A1487,Mapping!$X$3:$Y$7793,2,0)</f>
        <v>19134</v>
      </c>
      <c r="K1487" t="str">
        <f>VLOOKUP($J1487,Mapping!$AB$3:$AC$475,2,0)</f>
        <v>Detroit</v>
      </c>
      <c r="L1487" t="str">
        <f>VLOOKUP($K1487,Mapping!$AF$3:$AG$475,2,0)</f>
        <v>Michigan</v>
      </c>
      <c r="M1487" t="str">
        <f>VLOOKUP($L1487,Mapping!$AI$3:$AJ$48,2,0)</f>
        <v>United States</v>
      </c>
      <c r="N1487" t="str">
        <f>VLOOKUP($L1487,Mapping!$AI$3:$AK$48,3,0)</f>
        <v>Central</v>
      </c>
      <c r="O1487" t="str">
        <f>VLOOKUP(Table1[[#This Row],[Column1]],Mapping!$AM$8:$AN$11,2,0)</f>
        <v>Office Supplies</v>
      </c>
      <c r="P1487" t="str">
        <f>VLOOKUP(Table1[[#This Row],[Column3]],Mapping!$AP$5:$AQ$22,2,0)</f>
        <v>Binders</v>
      </c>
      <c r="Q1487">
        <v>152.99100000000001</v>
      </c>
      <c r="R1487">
        <v>3</v>
      </c>
      <c r="S1487">
        <v>-122.39280000000002</v>
      </c>
    </row>
    <row r="1488" spans="1:19" x14ac:dyDescent="0.35">
      <c r="A1488">
        <v>1687</v>
      </c>
      <c r="B1488" t="s">
        <v>1905</v>
      </c>
      <c r="C1488" t="s">
        <v>1906</v>
      </c>
      <c r="D1488" t="str">
        <f>MID(Table1[[#This Row],[Product ID]],5,2)</f>
        <v>FA</v>
      </c>
      <c r="E1488" t="str">
        <f>LEFT(Table1[[#This Row],[Product ID]],3)</f>
        <v>OFF</v>
      </c>
      <c r="F1488" s="10">
        <f>VLOOKUP(Table1[[#This Row],[Order ID]],Mapping!H1488:J9279,3,0)</f>
        <v>41243</v>
      </c>
      <c r="G1488" s="10">
        <f>VLOOKUP(Table1[[#This Row],[Order ID]],Mapping!H1488:K9279,4,0)</f>
        <v>41247</v>
      </c>
      <c r="H1488" t="str">
        <f>INDEX(Mapping!$B$2:$T$7793,MATCH(Data!$A1488,Mapping!$B$3:$B$7793,0),MATCH(Data!$H$1,Mapping!$B$2:$T$2,0))</f>
        <v>Standard Class</v>
      </c>
      <c r="I1488" t="str">
        <f>INDEX(Mapping!$B$2:$T$7793,MATCH(Data!$A1488,Mapping!$B$3:$B$7793,0),MATCH(Data!$I$1,Mapping!$B$2:$T$2,0))</f>
        <v>Consumer</v>
      </c>
      <c r="J1488">
        <f>VLOOKUP($A1488,Mapping!$X$3:$Y$7793,2,0)</f>
        <v>19134</v>
      </c>
      <c r="K1488" t="str">
        <f>VLOOKUP($J1488,Mapping!$AB$3:$AC$475,2,0)</f>
        <v>Detroit</v>
      </c>
      <c r="L1488" t="str">
        <f>VLOOKUP($K1488,Mapping!$AF$3:$AG$475,2,0)</f>
        <v>Michigan</v>
      </c>
      <c r="M1488" t="str">
        <f>VLOOKUP($L1488,Mapping!$AI$3:$AJ$48,2,0)</f>
        <v>United States</v>
      </c>
      <c r="N1488" t="str">
        <f>VLOOKUP($L1488,Mapping!$AI$3:$AK$48,3,0)</f>
        <v>Central</v>
      </c>
      <c r="O1488" t="str">
        <f>VLOOKUP(Table1[[#This Row],[Column1]],Mapping!$AM$8:$AN$11,2,0)</f>
        <v>Office Supplies</v>
      </c>
      <c r="P1488" t="str">
        <f>VLOOKUP(Table1[[#This Row],[Column3]],Mapping!$AP$5:$AQ$22,2,0)</f>
        <v>Fasteners</v>
      </c>
      <c r="Q1488">
        <v>10.584</v>
      </c>
      <c r="R1488">
        <v>7</v>
      </c>
      <c r="S1488">
        <v>-2.3813999999999993</v>
      </c>
    </row>
    <row r="1489" spans="1:19" x14ac:dyDescent="0.35">
      <c r="A1489">
        <v>1688</v>
      </c>
      <c r="B1489" t="s">
        <v>1905</v>
      </c>
      <c r="C1489" t="s">
        <v>1907</v>
      </c>
      <c r="D1489" t="str">
        <f>MID(Table1[[#This Row],[Product ID]],5,2)</f>
        <v>PH</v>
      </c>
      <c r="E1489" t="str">
        <f>LEFT(Table1[[#This Row],[Product ID]],3)</f>
        <v>TEC</v>
      </c>
      <c r="F1489" s="10">
        <f>VLOOKUP(Table1[[#This Row],[Order ID]],Mapping!H1489:J9280,3,0)</f>
        <v>41243</v>
      </c>
      <c r="G1489" s="10">
        <f>VLOOKUP(Table1[[#This Row],[Order ID]],Mapping!H1489:K9280,4,0)</f>
        <v>41247</v>
      </c>
      <c r="H1489" t="str">
        <f>INDEX(Mapping!$B$2:$T$7793,MATCH(Data!$A1489,Mapping!$B$3:$B$7793,0),MATCH(Data!$H$1,Mapping!$B$2:$T$2,0))</f>
        <v>Standard Class</v>
      </c>
      <c r="I1489" t="str">
        <f>INDEX(Mapping!$B$2:$T$7793,MATCH(Data!$A1489,Mapping!$B$3:$B$7793,0),MATCH(Data!$I$1,Mapping!$B$2:$T$2,0))</f>
        <v>Consumer</v>
      </c>
      <c r="J1489">
        <f>VLOOKUP($A1489,Mapping!$X$3:$Y$7793,2,0)</f>
        <v>19134</v>
      </c>
      <c r="K1489" t="str">
        <f>VLOOKUP($J1489,Mapping!$AB$3:$AC$475,2,0)</f>
        <v>Detroit</v>
      </c>
      <c r="L1489" t="str">
        <f>VLOOKUP($K1489,Mapping!$AF$3:$AG$475,2,0)</f>
        <v>Michigan</v>
      </c>
      <c r="M1489" t="str">
        <f>VLOOKUP($L1489,Mapping!$AI$3:$AJ$48,2,0)</f>
        <v>United States</v>
      </c>
      <c r="N1489" t="str">
        <f>VLOOKUP($L1489,Mapping!$AI$3:$AK$48,3,0)</f>
        <v>Central</v>
      </c>
      <c r="O1489" t="str">
        <f>VLOOKUP(Table1[[#This Row],[Column1]],Mapping!$AM$8:$AN$11,2,0)</f>
        <v>Technology</v>
      </c>
      <c r="P1489" t="str">
        <f>VLOOKUP(Table1[[#This Row],[Column3]],Mapping!$AP$5:$AQ$22,2,0)</f>
        <v>Phones</v>
      </c>
      <c r="Q1489">
        <v>94.919999999999987</v>
      </c>
      <c r="R1489">
        <v>4</v>
      </c>
      <c r="S1489">
        <v>15.819999999999993</v>
      </c>
    </row>
    <row r="1490" spans="1:19" x14ac:dyDescent="0.35">
      <c r="A1490">
        <v>6414</v>
      </c>
      <c r="B1490" t="s">
        <v>4987</v>
      </c>
      <c r="C1490" t="s">
        <v>6</v>
      </c>
      <c r="D1490" t="str">
        <f>MID(Table1[[#This Row],[Product ID]],5,2)</f>
        <v>TA</v>
      </c>
      <c r="E1490" t="str">
        <f>LEFT(Table1[[#This Row],[Product ID]],3)</f>
        <v>FUR</v>
      </c>
      <c r="F1490" s="10">
        <f>VLOOKUP(Table1[[#This Row],[Order ID]],Mapping!H1490:J9281,3,0)</f>
        <v>41025</v>
      </c>
      <c r="G1490" s="10">
        <f>VLOOKUP(Table1[[#This Row],[Order ID]],Mapping!H1490:K9281,4,0)</f>
        <v>41029</v>
      </c>
      <c r="H1490" t="str">
        <f>INDEX(Mapping!$B$2:$T$7793,MATCH(Data!$A1490,Mapping!$B$3:$B$7793,0),MATCH(Data!$H$1,Mapping!$B$2:$T$2,0))</f>
        <v>Same Day</v>
      </c>
      <c r="I1490" t="str">
        <f>INDEX(Mapping!$B$2:$T$7793,MATCH(Data!$A1490,Mapping!$B$3:$B$7793,0),MATCH(Data!$I$1,Mapping!$B$2:$T$2,0))</f>
        <v>Corporate</v>
      </c>
      <c r="J1490">
        <f>VLOOKUP($A1490,Mapping!$X$3:$Y$7793,2,0)</f>
        <v>32114</v>
      </c>
      <c r="K1490" t="str">
        <f>VLOOKUP($J1490,Mapping!$AB$3:$AC$475,2,0)</f>
        <v>Georgetown</v>
      </c>
      <c r="L1490" t="str">
        <f>VLOOKUP($K1490,Mapping!$AF$3:$AG$475,2,0)</f>
        <v>Kentucky</v>
      </c>
      <c r="M1490" t="str">
        <f>VLOOKUP($L1490,Mapping!$AI$3:$AJ$48,2,0)</f>
        <v>United States</v>
      </c>
      <c r="N1490" t="str">
        <f>VLOOKUP($L1490,Mapping!$AI$3:$AK$48,3,0)</f>
        <v>South</v>
      </c>
      <c r="O1490" t="str">
        <f>VLOOKUP(Table1[[#This Row],[Column1]],Mapping!$AM$8:$AN$11,2,0)</f>
        <v>Furniture</v>
      </c>
      <c r="P1490" t="str">
        <f>VLOOKUP(Table1[[#This Row],[Column3]],Mapping!$AP$5:$AQ$22,2,0)</f>
        <v>Tables</v>
      </c>
      <c r="Q1490">
        <v>191.5155</v>
      </c>
      <c r="R1490">
        <v>1</v>
      </c>
      <c r="S1490">
        <v>-76.606200000000001</v>
      </c>
    </row>
    <row r="1491" spans="1:19" x14ac:dyDescent="0.35">
      <c r="A1491">
        <v>6415</v>
      </c>
      <c r="B1491" t="s">
        <v>4987</v>
      </c>
      <c r="C1491" t="s">
        <v>418</v>
      </c>
      <c r="D1491" t="str">
        <f>MID(Table1[[#This Row],[Product ID]],5,2)</f>
        <v>AR</v>
      </c>
      <c r="E1491" t="str">
        <f>LEFT(Table1[[#This Row],[Product ID]],3)</f>
        <v>OFF</v>
      </c>
      <c r="F1491" s="10">
        <f>VLOOKUP(Table1[[#This Row],[Order ID]],Mapping!H1491:J9282,3,0)</f>
        <v>41025</v>
      </c>
      <c r="G1491" s="10">
        <f>VLOOKUP(Table1[[#This Row],[Order ID]],Mapping!H1491:K9282,4,0)</f>
        <v>41029</v>
      </c>
      <c r="H1491" t="str">
        <f>INDEX(Mapping!$B$2:$T$7793,MATCH(Data!$A1491,Mapping!$B$3:$B$7793,0),MATCH(Data!$H$1,Mapping!$B$2:$T$2,0))</f>
        <v>Standard Class</v>
      </c>
      <c r="I1491" t="str">
        <f>INDEX(Mapping!$B$2:$T$7793,MATCH(Data!$A1491,Mapping!$B$3:$B$7793,0),MATCH(Data!$I$1,Mapping!$B$2:$T$2,0))</f>
        <v>Consumer</v>
      </c>
      <c r="J1491">
        <f>VLOOKUP($A1491,Mapping!$X$3:$Y$7793,2,0)</f>
        <v>32114</v>
      </c>
      <c r="K1491" t="str">
        <f>VLOOKUP($J1491,Mapping!$AB$3:$AC$475,2,0)</f>
        <v>Georgetown</v>
      </c>
      <c r="L1491" t="str">
        <f>VLOOKUP($K1491,Mapping!$AF$3:$AG$475,2,0)</f>
        <v>Kentucky</v>
      </c>
      <c r="M1491" t="str">
        <f>VLOOKUP($L1491,Mapping!$AI$3:$AJ$48,2,0)</f>
        <v>United States</v>
      </c>
      <c r="N1491" t="str">
        <f>VLOOKUP($L1491,Mapping!$AI$3:$AK$48,3,0)</f>
        <v>South</v>
      </c>
      <c r="O1491" t="str">
        <f>VLOOKUP(Table1[[#This Row],[Column1]],Mapping!$AM$8:$AN$11,2,0)</f>
        <v>Office Supplies</v>
      </c>
      <c r="P1491" t="str">
        <f>VLOOKUP(Table1[[#This Row],[Column3]],Mapping!$AP$5:$AQ$22,2,0)</f>
        <v>Art</v>
      </c>
      <c r="Q1491">
        <v>2.6240000000000001</v>
      </c>
      <c r="R1491">
        <v>1</v>
      </c>
      <c r="S1491">
        <v>0.42639999999999978</v>
      </c>
    </row>
    <row r="1492" spans="1:19" x14ac:dyDescent="0.35">
      <c r="A1492">
        <v>1963</v>
      </c>
      <c r="B1492" t="s">
        <v>2153</v>
      </c>
      <c r="C1492" t="s">
        <v>915</v>
      </c>
      <c r="D1492" t="str">
        <f>MID(Table1[[#This Row],[Product ID]],5,2)</f>
        <v>EN</v>
      </c>
      <c r="E1492" t="str">
        <f>LEFT(Table1[[#This Row],[Product ID]],3)</f>
        <v>OFF</v>
      </c>
      <c r="F1492" s="10">
        <f>VLOOKUP(Table1[[#This Row],[Order ID]],Mapping!H1492:J9283,3,0)</f>
        <v>41178</v>
      </c>
      <c r="G1492" s="10">
        <f>VLOOKUP(Table1[[#This Row],[Order ID]],Mapping!H1492:K9283,4,0)</f>
        <v>41183</v>
      </c>
      <c r="H1492" t="str">
        <f>INDEX(Mapping!$B$2:$T$7793,MATCH(Data!$A1492,Mapping!$B$3:$B$7793,0),MATCH(Data!$H$1,Mapping!$B$2:$T$2,0))</f>
        <v>Standard Class</v>
      </c>
      <c r="I1492" t="str">
        <f>INDEX(Mapping!$B$2:$T$7793,MATCH(Data!$A1492,Mapping!$B$3:$B$7793,0),MATCH(Data!$I$1,Mapping!$B$2:$T$2,0))</f>
        <v>Home Office</v>
      </c>
      <c r="J1492">
        <f>VLOOKUP($A1492,Mapping!$X$3:$Y$7793,2,0)</f>
        <v>92037</v>
      </c>
      <c r="K1492" t="str">
        <f>VLOOKUP($J1492,Mapping!$AB$3:$AC$475,2,0)</f>
        <v>Layton</v>
      </c>
      <c r="L1492" t="str">
        <f>VLOOKUP($K1492,Mapping!$AF$3:$AG$475,2,0)</f>
        <v>Utah</v>
      </c>
      <c r="M1492" t="str">
        <f>VLOOKUP($L1492,Mapping!$AI$3:$AJ$48,2,0)</f>
        <v>United States</v>
      </c>
      <c r="N1492" t="str">
        <f>VLOOKUP($L1492,Mapping!$AI$3:$AK$48,3,0)</f>
        <v>West</v>
      </c>
      <c r="O1492" t="str">
        <f>VLOOKUP(Table1[[#This Row],[Column1]],Mapping!$AM$8:$AN$11,2,0)</f>
        <v>Office Supplies</v>
      </c>
      <c r="P1492" t="str">
        <f>VLOOKUP(Table1[[#This Row],[Column3]],Mapping!$AP$5:$AQ$22,2,0)</f>
        <v>Envelopes</v>
      </c>
      <c r="Q1492">
        <v>124.46</v>
      </c>
      <c r="R1492">
        <v>2</v>
      </c>
      <c r="S1492">
        <v>58.496199999999988</v>
      </c>
    </row>
    <row r="1493" spans="1:19" x14ac:dyDescent="0.35">
      <c r="A1493">
        <v>3859</v>
      </c>
      <c r="B1493" t="s">
        <v>3503</v>
      </c>
      <c r="C1493" t="s">
        <v>2026</v>
      </c>
      <c r="D1493" t="str">
        <f>MID(Table1[[#This Row],[Product ID]],5,2)</f>
        <v>PH</v>
      </c>
      <c r="E1493" t="str">
        <f>LEFT(Table1[[#This Row],[Product ID]],3)</f>
        <v>TEC</v>
      </c>
      <c r="F1493" s="10">
        <f>VLOOKUP(Table1[[#This Row],[Order ID]],Mapping!H1493:J9284,3,0)</f>
        <v>41123</v>
      </c>
      <c r="G1493" s="10">
        <f>VLOOKUP(Table1[[#This Row],[Order ID]],Mapping!H1493:K9284,4,0)</f>
        <v>41126</v>
      </c>
      <c r="H1493" t="str">
        <f>INDEX(Mapping!$B$2:$T$7793,MATCH(Data!$A1493,Mapping!$B$3:$B$7793,0),MATCH(Data!$H$1,Mapping!$B$2:$T$2,0))</f>
        <v>Second Class</v>
      </c>
      <c r="I1493" t="str">
        <f>INDEX(Mapping!$B$2:$T$7793,MATCH(Data!$A1493,Mapping!$B$3:$B$7793,0),MATCH(Data!$I$1,Mapping!$B$2:$T$2,0))</f>
        <v>Consumer</v>
      </c>
      <c r="J1493">
        <f>VLOOKUP($A1493,Mapping!$X$3:$Y$7793,2,0)</f>
        <v>2908</v>
      </c>
      <c r="K1493" t="str">
        <f>VLOOKUP($J1493,Mapping!$AB$3:$AC$475,2,0)</f>
        <v>El Paso</v>
      </c>
      <c r="L1493" t="str">
        <f>VLOOKUP($K1493,Mapping!$AF$3:$AG$475,2,0)</f>
        <v>Texas</v>
      </c>
      <c r="M1493" t="str">
        <f>VLOOKUP($L1493,Mapping!$AI$3:$AJ$48,2,0)</f>
        <v>United States</v>
      </c>
      <c r="N1493" t="str">
        <f>VLOOKUP($L1493,Mapping!$AI$3:$AK$48,3,0)</f>
        <v>Central</v>
      </c>
      <c r="O1493" t="str">
        <f>VLOOKUP(Table1[[#This Row],[Column1]],Mapping!$AM$8:$AN$11,2,0)</f>
        <v>Technology</v>
      </c>
      <c r="P1493" t="str">
        <f>VLOOKUP(Table1[[#This Row],[Column3]],Mapping!$AP$5:$AQ$22,2,0)</f>
        <v>Phones</v>
      </c>
      <c r="Q1493">
        <v>128.85000000000002</v>
      </c>
      <c r="R1493">
        <v>3</v>
      </c>
      <c r="S1493">
        <v>3.8654999999999973</v>
      </c>
    </row>
    <row r="1494" spans="1:19" x14ac:dyDescent="0.35">
      <c r="A1494">
        <v>3860</v>
      </c>
      <c r="B1494" t="s">
        <v>3503</v>
      </c>
      <c r="C1494" t="s">
        <v>1041</v>
      </c>
      <c r="D1494" t="str">
        <f>MID(Table1[[#This Row],[Product ID]],5,2)</f>
        <v>PA</v>
      </c>
      <c r="E1494" t="str">
        <f>LEFT(Table1[[#This Row],[Product ID]],3)</f>
        <v>OFF</v>
      </c>
      <c r="F1494" s="10">
        <f>VLOOKUP(Table1[[#This Row],[Order ID]],Mapping!H1494:J9285,3,0)</f>
        <v>41123</v>
      </c>
      <c r="G1494" s="10">
        <f>VLOOKUP(Table1[[#This Row],[Order ID]],Mapping!H1494:K9285,4,0)</f>
        <v>41126</v>
      </c>
      <c r="H1494" t="str">
        <f>INDEX(Mapping!$B$2:$T$7793,MATCH(Data!$A1494,Mapping!$B$3:$B$7793,0),MATCH(Data!$H$1,Mapping!$B$2:$T$2,0))</f>
        <v>Second Class</v>
      </c>
      <c r="I1494" t="str">
        <f>INDEX(Mapping!$B$2:$T$7793,MATCH(Data!$A1494,Mapping!$B$3:$B$7793,0),MATCH(Data!$I$1,Mapping!$B$2:$T$2,0))</f>
        <v>Home Office</v>
      </c>
      <c r="J1494">
        <f>VLOOKUP($A1494,Mapping!$X$3:$Y$7793,2,0)</f>
        <v>2908</v>
      </c>
      <c r="K1494" t="str">
        <f>VLOOKUP($J1494,Mapping!$AB$3:$AC$475,2,0)</f>
        <v>El Paso</v>
      </c>
      <c r="L1494" t="str">
        <f>VLOOKUP($K1494,Mapping!$AF$3:$AG$475,2,0)</f>
        <v>Texas</v>
      </c>
      <c r="M1494" t="str">
        <f>VLOOKUP($L1494,Mapping!$AI$3:$AJ$48,2,0)</f>
        <v>United States</v>
      </c>
      <c r="N1494" t="str">
        <f>VLOOKUP($L1494,Mapping!$AI$3:$AK$48,3,0)</f>
        <v>Central</v>
      </c>
      <c r="O1494" t="str">
        <f>VLOOKUP(Table1[[#This Row],[Column1]],Mapping!$AM$8:$AN$11,2,0)</f>
        <v>Office Supplies</v>
      </c>
      <c r="P1494" t="str">
        <f>VLOOKUP(Table1[[#This Row],[Column3]],Mapping!$AP$5:$AQ$22,2,0)</f>
        <v>Paper</v>
      </c>
      <c r="Q1494">
        <v>8.4</v>
      </c>
      <c r="R1494">
        <v>2</v>
      </c>
      <c r="S1494">
        <v>4.1159999999999997</v>
      </c>
    </row>
    <row r="1495" spans="1:19" x14ac:dyDescent="0.35">
      <c r="A1495">
        <v>3861</v>
      </c>
      <c r="B1495" t="s">
        <v>3503</v>
      </c>
      <c r="C1495" t="s">
        <v>484</v>
      </c>
      <c r="D1495" t="str">
        <f>MID(Table1[[#This Row],[Product ID]],5,2)</f>
        <v>AC</v>
      </c>
      <c r="E1495" t="str">
        <f>LEFT(Table1[[#This Row],[Product ID]],3)</f>
        <v>TEC</v>
      </c>
      <c r="F1495" s="10">
        <f>VLOOKUP(Table1[[#This Row],[Order ID]],Mapping!H1495:J9286,3,0)</f>
        <v>41123</v>
      </c>
      <c r="G1495" s="10">
        <f>VLOOKUP(Table1[[#This Row],[Order ID]],Mapping!H1495:K9286,4,0)</f>
        <v>41126</v>
      </c>
      <c r="H1495" t="str">
        <f>INDEX(Mapping!$B$2:$T$7793,MATCH(Data!$A1495,Mapping!$B$3:$B$7793,0),MATCH(Data!$H$1,Mapping!$B$2:$T$2,0))</f>
        <v>Second Class</v>
      </c>
      <c r="I1495" t="str">
        <f>INDEX(Mapping!$B$2:$T$7793,MATCH(Data!$A1495,Mapping!$B$3:$B$7793,0),MATCH(Data!$I$1,Mapping!$B$2:$T$2,0))</f>
        <v>Home Office</v>
      </c>
      <c r="J1495">
        <f>VLOOKUP($A1495,Mapping!$X$3:$Y$7793,2,0)</f>
        <v>2908</v>
      </c>
      <c r="K1495" t="str">
        <f>VLOOKUP($J1495,Mapping!$AB$3:$AC$475,2,0)</f>
        <v>El Paso</v>
      </c>
      <c r="L1495" t="str">
        <f>VLOOKUP($K1495,Mapping!$AF$3:$AG$475,2,0)</f>
        <v>Texas</v>
      </c>
      <c r="M1495" t="str">
        <f>VLOOKUP($L1495,Mapping!$AI$3:$AJ$48,2,0)</f>
        <v>United States</v>
      </c>
      <c r="N1495" t="str">
        <f>VLOOKUP($L1495,Mapping!$AI$3:$AK$48,3,0)</f>
        <v>Central</v>
      </c>
      <c r="O1495" t="str">
        <f>VLOOKUP(Table1[[#This Row],[Column1]],Mapping!$AM$8:$AN$11,2,0)</f>
        <v>Technology</v>
      </c>
      <c r="P1495" t="str">
        <f>VLOOKUP(Table1[[#This Row],[Column3]],Mapping!$AP$5:$AQ$22,2,0)</f>
        <v>Accessories</v>
      </c>
      <c r="Q1495">
        <v>199.98</v>
      </c>
      <c r="R1495">
        <v>2</v>
      </c>
      <c r="S1495">
        <v>83.991600000000005</v>
      </c>
    </row>
    <row r="1496" spans="1:19" x14ac:dyDescent="0.35">
      <c r="A1496">
        <v>305</v>
      </c>
      <c r="B1496" t="s">
        <v>414</v>
      </c>
      <c r="C1496" t="s">
        <v>415</v>
      </c>
      <c r="D1496" t="str">
        <f>MID(Table1[[#This Row],[Product ID]],5,2)</f>
        <v>MA</v>
      </c>
      <c r="E1496" t="str">
        <f>LEFT(Table1[[#This Row],[Product ID]],3)</f>
        <v>TEC</v>
      </c>
      <c r="F1496" s="10" t="e">
        <f>VLOOKUP(Table1[[#This Row],[Order ID]],Mapping!H1496:J9287,3,0)</f>
        <v>#N/A</v>
      </c>
      <c r="G1496" s="10" t="e">
        <f>VLOOKUP(Table1[[#This Row],[Order ID]],Mapping!H1496:K9287,4,0)</f>
        <v>#N/A</v>
      </c>
      <c r="H1496" t="str">
        <f>INDEX(Mapping!$B$2:$T$7793,MATCH(Data!$A1496,Mapping!$B$3:$B$7793,0),MATCH(Data!$H$1,Mapping!$B$2:$T$2,0))</f>
        <v>Standard Class</v>
      </c>
      <c r="I1496" t="str">
        <f>INDEX(Mapping!$B$2:$T$7793,MATCH(Data!$A1496,Mapping!$B$3:$B$7793,0),MATCH(Data!$I$1,Mapping!$B$2:$T$2,0))</f>
        <v>Consumer</v>
      </c>
      <c r="J1496">
        <f>VLOOKUP($A1496,Mapping!$X$3:$Y$7793,2,0)</f>
        <v>19140</v>
      </c>
      <c r="K1496" t="str">
        <f>VLOOKUP($J1496,Mapping!$AB$3:$AC$475,2,0)</f>
        <v>Orem</v>
      </c>
      <c r="L1496" t="str">
        <f>VLOOKUP($K1496,Mapping!$AF$3:$AG$475,2,0)</f>
        <v>Utah</v>
      </c>
      <c r="M1496" t="str">
        <f>VLOOKUP($L1496,Mapping!$AI$3:$AJ$48,2,0)</f>
        <v>United States</v>
      </c>
      <c r="N1496" t="str">
        <f>VLOOKUP($L1496,Mapping!$AI$3:$AK$48,3,0)</f>
        <v>West</v>
      </c>
      <c r="O1496" t="str">
        <f>VLOOKUP(Table1[[#This Row],[Column1]],Mapping!$AM$8:$AN$11,2,0)</f>
        <v>Technology</v>
      </c>
      <c r="P1496" t="str">
        <f>VLOOKUP(Table1[[#This Row],[Column3]],Mapping!$AP$5:$AQ$22,2,0)</f>
        <v>Machines</v>
      </c>
      <c r="Q1496">
        <v>482.34000000000003</v>
      </c>
      <c r="R1496">
        <v>4</v>
      </c>
      <c r="S1496">
        <v>-337.63799999999981</v>
      </c>
    </row>
    <row r="1497" spans="1:19" x14ac:dyDescent="0.35">
      <c r="A1497">
        <v>306</v>
      </c>
      <c r="B1497" t="s">
        <v>414</v>
      </c>
      <c r="C1497" t="s">
        <v>416</v>
      </c>
      <c r="D1497" t="str">
        <f>MID(Table1[[#This Row],[Product ID]],5,2)</f>
        <v>FU</v>
      </c>
      <c r="E1497" t="str">
        <f>LEFT(Table1[[#This Row],[Product ID]],3)</f>
        <v>FUR</v>
      </c>
      <c r="F1497" s="10" t="e">
        <f>VLOOKUP(Table1[[#This Row],[Order ID]],Mapping!H1497:J9288,3,0)</f>
        <v>#N/A</v>
      </c>
      <c r="G1497" s="10" t="e">
        <f>VLOOKUP(Table1[[#This Row],[Order ID]],Mapping!H1497:K9288,4,0)</f>
        <v>#N/A</v>
      </c>
      <c r="H1497" t="str">
        <f>INDEX(Mapping!$B$2:$T$7793,MATCH(Data!$A1497,Mapping!$B$3:$B$7793,0),MATCH(Data!$H$1,Mapping!$B$2:$T$2,0))</f>
        <v>Standard Class</v>
      </c>
      <c r="I1497" t="str">
        <f>INDEX(Mapping!$B$2:$T$7793,MATCH(Data!$A1497,Mapping!$B$3:$B$7793,0),MATCH(Data!$I$1,Mapping!$B$2:$T$2,0))</f>
        <v>Corporate</v>
      </c>
      <c r="J1497">
        <f>VLOOKUP($A1497,Mapping!$X$3:$Y$7793,2,0)</f>
        <v>19140</v>
      </c>
      <c r="K1497" t="str">
        <f>VLOOKUP($J1497,Mapping!$AB$3:$AC$475,2,0)</f>
        <v>Orem</v>
      </c>
      <c r="L1497" t="str">
        <f>VLOOKUP($K1497,Mapping!$AF$3:$AG$475,2,0)</f>
        <v>Utah</v>
      </c>
      <c r="M1497" t="str">
        <f>VLOOKUP($L1497,Mapping!$AI$3:$AJ$48,2,0)</f>
        <v>United States</v>
      </c>
      <c r="N1497" t="str">
        <f>VLOOKUP($L1497,Mapping!$AI$3:$AK$48,3,0)</f>
        <v>West</v>
      </c>
      <c r="O1497" t="str">
        <f>VLOOKUP(Table1[[#This Row],[Column1]],Mapping!$AM$8:$AN$11,2,0)</f>
        <v>Furniture</v>
      </c>
      <c r="P1497" t="str">
        <f>VLOOKUP(Table1[[#This Row],[Column3]],Mapping!$AP$5:$AQ$22,2,0)</f>
        <v>Furnishings</v>
      </c>
      <c r="Q1497">
        <v>2.9600000000000004</v>
      </c>
      <c r="R1497">
        <v>1</v>
      </c>
      <c r="S1497">
        <v>0.77700000000000025</v>
      </c>
    </row>
    <row r="1498" spans="1:19" x14ac:dyDescent="0.35">
      <c r="A1498">
        <v>1248</v>
      </c>
      <c r="B1498" t="s">
        <v>1500</v>
      </c>
      <c r="C1498" t="s">
        <v>1501</v>
      </c>
      <c r="D1498" t="str">
        <f>MID(Table1[[#This Row],[Product ID]],5,2)</f>
        <v>PH</v>
      </c>
      <c r="E1498" t="str">
        <f>LEFT(Table1[[#This Row],[Product ID]],3)</f>
        <v>TEC</v>
      </c>
      <c r="F1498" s="10" t="e">
        <f>VLOOKUP(Table1[[#This Row],[Order ID]],Mapping!H1498:J9289,3,0)</f>
        <v>#N/A</v>
      </c>
      <c r="G1498" s="10" t="e">
        <f>VLOOKUP(Table1[[#This Row],[Order ID]],Mapping!H1498:K9289,4,0)</f>
        <v>#N/A</v>
      </c>
      <c r="H1498" t="str">
        <f>INDEX(Mapping!$B$2:$T$7793,MATCH(Data!$A1498,Mapping!$B$3:$B$7793,0),MATCH(Data!$H$1,Mapping!$B$2:$T$2,0))</f>
        <v>Standard Class</v>
      </c>
      <c r="I1498" t="str">
        <f>INDEX(Mapping!$B$2:$T$7793,MATCH(Data!$A1498,Mapping!$B$3:$B$7793,0),MATCH(Data!$I$1,Mapping!$B$2:$T$2,0))</f>
        <v>Corporate</v>
      </c>
      <c r="J1498">
        <f>VLOOKUP($A1498,Mapping!$X$3:$Y$7793,2,0)</f>
        <v>98502</v>
      </c>
      <c r="K1498" t="str">
        <f>VLOOKUP($J1498,Mapping!$AB$3:$AC$475,2,0)</f>
        <v>Macon</v>
      </c>
      <c r="L1498" t="str">
        <f>VLOOKUP($K1498,Mapping!$AF$3:$AG$475,2,0)</f>
        <v>Georgia</v>
      </c>
      <c r="M1498" t="str">
        <f>VLOOKUP($L1498,Mapping!$AI$3:$AJ$48,2,0)</f>
        <v>United States</v>
      </c>
      <c r="N1498" t="str">
        <f>VLOOKUP($L1498,Mapping!$AI$3:$AK$48,3,0)</f>
        <v>South</v>
      </c>
      <c r="O1498" t="str">
        <f>VLOOKUP(Table1[[#This Row],[Column1]],Mapping!$AM$8:$AN$11,2,0)</f>
        <v>Technology</v>
      </c>
      <c r="P1498" t="str">
        <f>VLOOKUP(Table1[[#This Row],[Column3]],Mapping!$AP$5:$AQ$22,2,0)</f>
        <v>Phones</v>
      </c>
      <c r="Q1498">
        <v>201.56800000000001</v>
      </c>
      <c r="R1498">
        <v>4</v>
      </c>
      <c r="S1498">
        <v>22.676399999999994</v>
      </c>
    </row>
    <row r="1499" spans="1:19" x14ac:dyDescent="0.35">
      <c r="A1499">
        <v>7647</v>
      </c>
      <c r="B1499" t="s">
        <v>5693</v>
      </c>
      <c r="C1499" t="s">
        <v>92</v>
      </c>
      <c r="D1499" t="str">
        <f>MID(Table1[[#This Row],[Product ID]],5,2)</f>
        <v>BI</v>
      </c>
      <c r="E1499" t="str">
        <f>LEFT(Table1[[#This Row],[Product ID]],3)</f>
        <v>OFF</v>
      </c>
      <c r="F1499" s="10">
        <f>VLOOKUP(Table1[[#This Row],[Order ID]],Mapping!H1499:J9290,3,0)</f>
        <v>41108</v>
      </c>
      <c r="G1499" s="10">
        <f>VLOOKUP(Table1[[#This Row],[Order ID]],Mapping!H1499:K9290,4,0)</f>
        <v>41110</v>
      </c>
      <c r="H1499" t="str">
        <f>INDEX(Mapping!$B$2:$T$7793,MATCH(Data!$A1499,Mapping!$B$3:$B$7793,0),MATCH(Data!$H$1,Mapping!$B$2:$T$2,0))</f>
        <v>Standard Class</v>
      </c>
      <c r="I1499" t="str">
        <f>INDEX(Mapping!$B$2:$T$7793,MATCH(Data!$A1499,Mapping!$B$3:$B$7793,0),MATCH(Data!$I$1,Mapping!$B$2:$T$2,0))</f>
        <v>Consumer</v>
      </c>
      <c r="J1499">
        <f>VLOOKUP($A1499,Mapping!$X$3:$Y$7793,2,0)</f>
        <v>10024</v>
      </c>
      <c r="K1499" t="str">
        <f>VLOOKUP($J1499,Mapping!$AB$3:$AC$475,2,0)</f>
        <v>Memphis</v>
      </c>
      <c r="L1499" t="str">
        <f>VLOOKUP($K1499,Mapping!$AF$3:$AG$475,2,0)</f>
        <v>Tennessee</v>
      </c>
      <c r="M1499" t="str">
        <f>VLOOKUP($L1499,Mapping!$AI$3:$AJ$48,2,0)</f>
        <v>United States</v>
      </c>
      <c r="N1499" t="str">
        <f>VLOOKUP($L1499,Mapping!$AI$3:$AK$48,3,0)</f>
        <v>South</v>
      </c>
      <c r="O1499" t="str">
        <f>VLOOKUP(Table1[[#This Row],[Column1]],Mapping!$AM$8:$AN$11,2,0)</f>
        <v>Office Supplies</v>
      </c>
      <c r="P1499" t="str">
        <f>VLOOKUP(Table1[[#This Row],[Column3]],Mapping!$AP$5:$AQ$22,2,0)</f>
        <v>Binders</v>
      </c>
      <c r="Q1499">
        <v>3.3280000000000003</v>
      </c>
      <c r="R1499">
        <v>2</v>
      </c>
      <c r="S1499">
        <v>1.2064000000000001</v>
      </c>
    </row>
    <row r="1500" spans="1:19" x14ac:dyDescent="0.35">
      <c r="A1500">
        <v>7648</v>
      </c>
      <c r="B1500" t="s">
        <v>5693</v>
      </c>
      <c r="C1500" t="s">
        <v>1863</v>
      </c>
      <c r="D1500" t="str">
        <f>MID(Table1[[#This Row],[Product ID]],5,2)</f>
        <v>PH</v>
      </c>
      <c r="E1500" t="str">
        <f>LEFT(Table1[[#This Row],[Product ID]],3)</f>
        <v>TEC</v>
      </c>
      <c r="F1500" s="10">
        <f>VLOOKUP(Table1[[#This Row],[Order ID]],Mapping!H1500:J9291,3,0)</f>
        <v>41108</v>
      </c>
      <c r="G1500" s="10">
        <f>VLOOKUP(Table1[[#This Row],[Order ID]],Mapping!H1500:K9291,4,0)</f>
        <v>41110</v>
      </c>
      <c r="H1500" t="str">
        <f>INDEX(Mapping!$B$2:$T$7793,MATCH(Data!$A1500,Mapping!$B$3:$B$7793,0),MATCH(Data!$H$1,Mapping!$B$2:$T$2,0))</f>
        <v>Second Class</v>
      </c>
      <c r="I1500" t="str">
        <f>INDEX(Mapping!$B$2:$T$7793,MATCH(Data!$A1500,Mapping!$B$3:$B$7793,0),MATCH(Data!$I$1,Mapping!$B$2:$T$2,0))</f>
        <v>Consumer</v>
      </c>
      <c r="J1500">
        <f>VLOOKUP($A1500,Mapping!$X$3:$Y$7793,2,0)</f>
        <v>10024</v>
      </c>
      <c r="K1500" t="str">
        <f>VLOOKUP($J1500,Mapping!$AB$3:$AC$475,2,0)</f>
        <v>Memphis</v>
      </c>
      <c r="L1500" t="str">
        <f>VLOOKUP($K1500,Mapping!$AF$3:$AG$475,2,0)</f>
        <v>Tennessee</v>
      </c>
      <c r="M1500" t="str">
        <f>VLOOKUP($L1500,Mapping!$AI$3:$AJ$48,2,0)</f>
        <v>United States</v>
      </c>
      <c r="N1500" t="str">
        <f>VLOOKUP($L1500,Mapping!$AI$3:$AK$48,3,0)</f>
        <v>South</v>
      </c>
      <c r="O1500" t="str">
        <f>VLOOKUP(Table1[[#This Row],[Column1]],Mapping!$AM$8:$AN$11,2,0)</f>
        <v>Technology</v>
      </c>
      <c r="P1500" t="str">
        <f>VLOOKUP(Table1[[#This Row],[Column3]],Mapping!$AP$5:$AQ$22,2,0)</f>
        <v>Phones</v>
      </c>
      <c r="Q1500">
        <v>135.99</v>
      </c>
      <c r="R1500">
        <v>1</v>
      </c>
      <c r="S1500">
        <v>36.717300000000009</v>
      </c>
    </row>
    <row r="1501" spans="1:19" x14ac:dyDescent="0.35">
      <c r="A1501">
        <v>5920</v>
      </c>
      <c r="B1501" t="s">
        <v>4718</v>
      </c>
      <c r="C1501" t="s">
        <v>3742</v>
      </c>
      <c r="D1501" t="str">
        <f>MID(Table1[[#This Row],[Product ID]],5,2)</f>
        <v>AP</v>
      </c>
      <c r="E1501" t="str">
        <f>LEFT(Table1[[#This Row],[Product ID]],3)</f>
        <v>OFF</v>
      </c>
      <c r="F1501" s="10">
        <f>VLOOKUP(Table1[[#This Row],[Order ID]],Mapping!H1501:J9292,3,0)</f>
        <v>41236</v>
      </c>
      <c r="G1501" s="10">
        <f>VLOOKUP(Table1[[#This Row],[Order ID]],Mapping!H1501:K9292,4,0)</f>
        <v>41240</v>
      </c>
      <c r="H1501" t="str">
        <f>INDEX(Mapping!$B$2:$T$7793,MATCH(Data!$A1501,Mapping!$B$3:$B$7793,0),MATCH(Data!$H$1,Mapping!$B$2:$T$2,0))</f>
        <v>First Class</v>
      </c>
      <c r="I1501" t="str">
        <f>INDEX(Mapping!$B$2:$T$7793,MATCH(Data!$A1501,Mapping!$B$3:$B$7793,0),MATCH(Data!$I$1,Mapping!$B$2:$T$2,0))</f>
        <v>Home Office</v>
      </c>
      <c r="J1501">
        <f>VLOOKUP($A1501,Mapping!$X$3:$Y$7793,2,0)</f>
        <v>7960</v>
      </c>
      <c r="K1501" t="str">
        <f>VLOOKUP($J1501,Mapping!$AB$3:$AC$475,2,0)</f>
        <v>Manchester</v>
      </c>
      <c r="L1501" t="str">
        <f>VLOOKUP($K1501,Mapping!$AF$3:$AG$475,2,0)</f>
        <v>Connecticut</v>
      </c>
      <c r="M1501" t="str">
        <f>VLOOKUP($L1501,Mapping!$AI$3:$AJ$48,2,0)</f>
        <v>United States</v>
      </c>
      <c r="N1501" t="str">
        <f>VLOOKUP($L1501,Mapping!$AI$3:$AK$48,3,0)</f>
        <v>East</v>
      </c>
      <c r="O1501" t="str">
        <f>VLOOKUP(Table1[[#This Row],[Column1]],Mapping!$AM$8:$AN$11,2,0)</f>
        <v>Office Supplies</v>
      </c>
      <c r="P1501" t="str">
        <f>VLOOKUP(Table1[[#This Row],[Column3]],Mapping!$AP$5:$AQ$22,2,0)</f>
        <v>Appliances</v>
      </c>
      <c r="Q1501">
        <v>2625.12</v>
      </c>
      <c r="R1501">
        <v>8</v>
      </c>
      <c r="S1501">
        <v>735.03359999999998</v>
      </c>
    </row>
    <row r="1502" spans="1:19" x14ac:dyDescent="0.35">
      <c r="A1502">
        <v>5234</v>
      </c>
      <c r="B1502" t="s">
        <v>4333</v>
      </c>
      <c r="C1502" t="s">
        <v>312</v>
      </c>
      <c r="D1502" t="str">
        <f>MID(Table1[[#This Row],[Product ID]],5,2)</f>
        <v>CH</v>
      </c>
      <c r="E1502" t="str">
        <f>LEFT(Table1[[#This Row],[Product ID]],3)</f>
        <v>FUR</v>
      </c>
      <c r="F1502" s="10">
        <f>VLOOKUP(Table1[[#This Row],[Order ID]],Mapping!H1502:J9293,3,0)</f>
        <v>41227</v>
      </c>
      <c r="G1502" s="10">
        <f>VLOOKUP(Table1[[#This Row],[Order ID]],Mapping!H1502:K9293,4,0)</f>
        <v>41232</v>
      </c>
      <c r="H1502" t="str">
        <f>INDEX(Mapping!$B$2:$T$7793,MATCH(Data!$A1502,Mapping!$B$3:$B$7793,0),MATCH(Data!$H$1,Mapping!$B$2:$T$2,0))</f>
        <v>Standard Class</v>
      </c>
      <c r="I1502" t="str">
        <f>INDEX(Mapping!$B$2:$T$7793,MATCH(Data!$A1502,Mapping!$B$3:$B$7793,0),MATCH(Data!$I$1,Mapping!$B$2:$T$2,0))</f>
        <v>Consumer</v>
      </c>
      <c r="J1502">
        <f>VLOOKUP($A1502,Mapping!$X$3:$Y$7793,2,0)</f>
        <v>87124</v>
      </c>
      <c r="K1502" t="str">
        <f>VLOOKUP($J1502,Mapping!$AB$3:$AC$475,2,0)</f>
        <v>Mansfield</v>
      </c>
      <c r="L1502" t="str">
        <f>VLOOKUP($K1502,Mapping!$AF$3:$AG$475,2,0)</f>
        <v>Texas</v>
      </c>
      <c r="M1502" t="str">
        <f>VLOOKUP($L1502,Mapping!$AI$3:$AJ$48,2,0)</f>
        <v>United States</v>
      </c>
      <c r="N1502" t="str">
        <f>VLOOKUP($L1502,Mapping!$AI$3:$AK$48,3,0)</f>
        <v>Central</v>
      </c>
      <c r="O1502" t="str">
        <f>VLOOKUP(Table1[[#This Row],[Column1]],Mapping!$AM$8:$AN$11,2,0)</f>
        <v>Furniture</v>
      </c>
      <c r="P1502" t="str">
        <f>VLOOKUP(Table1[[#This Row],[Column3]],Mapping!$AP$5:$AQ$22,2,0)</f>
        <v>Chairs</v>
      </c>
      <c r="Q1502">
        <v>230.35200000000003</v>
      </c>
      <c r="R1502">
        <v>3</v>
      </c>
      <c r="S1502">
        <v>20.155800000000013</v>
      </c>
    </row>
    <row r="1503" spans="1:19" x14ac:dyDescent="0.35">
      <c r="A1503">
        <v>3712</v>
      </c>
      <c r="B1503" t="s">
        <v>3414</v>
      </c>
      <c r="C1503" t="s">
        <v>919</v>
      </c>
      <c r="D1503" t="str">
        <f>MID(Table1[[#This Row],[Product ID]],5,2)</f>
        <v>AC</v>
      </c>
      <c r="E1503" t="str">
        <f>LEFT(Table1[[#This Row],[Product ID]],3)</f>
        <v>TEC</v>
      </c>
      <c r="F1503" s="10">
        <f>VLOOKUP(Table1[[#This Row],[Order ID]],Mapping!H1503:J9294,3,0)</f>
        <v>40977</v>
      </c>
      <c r="G1503" s="10">
        <f>VLOOKUP(Table1[[#This Row],[Order ID]],Mapping!H1503:K9294,4,0)</f>
        <v>40980</v>
      </c>
      <c r="H1503" t="str">
        <f>INDEX(Mapping!$B$2:$T$7793,MATCH(Data!$A1503,Mapping!$B$3:$B$7793,0),MATCH(Data!$H$1,Mapping!$B$2:$T$2,0))</f>
        <v>Standard Class</v>
      </c>
      <c r="I1503" t="str">
        <f>INDEX(Mapping!$B$2:$T$7793,MATCH(Data!$A1503,Mapping!$B$3:$B$7793,0),MATCH(Data!$I$1,Mapping!$B$2:$T$2,0))</f>
        <v>Home Office</v>
      </c>
      <c r="J1503">
        <f>VLOOKUP($A1503,Mapping!$X$3:$Y$7793,2,0)</f>
        <v>78207</v>
      </c>
      <c r="K1503" t="str">
        <f>VLOOKUP($J1503,Mapping!$AB$3:$AC$475,2,0)</f>
        <v>Santa Clara</v>
      </c>
      <c r="L1503" t="str">
        <f>VLOOKUP($K1503,Mapping!$AF$3:$AG$475,2,0)</f>
        <v>California</v>
      </c>
      <c r="M1503" t="str">
        <f>VLOOKUP($L1503,Mapping!$AI$3:$AJ$48,2,0)</f>
        <v>United States</v>
      </c>
      <c r="N1503" t="str">
        <f>VLOOKUP($L1503,Mapping!$AI$3:$AK$48,3,0)</f>
        <v>West</v>
      </c>
      <c r="O1503" t="str">
        <f>VLOOKUP(Table1[[#This Row],[Column1]],Mapping!$AM$8:$AN$11,2,0)</f>
        <v>Technology</v>
      </c>
      <c r="P1503" t="str">
        <f>VLOOKUP(Table1[[#This Row],[Column3]],Mapping!$AP$5:$AQ$22,2,0)</f>
        <v>Accessories</v>
      </c>
      <c r="Q1503">
        <v>113.52000000000001</v>
      </c>
      <c r="R1503">
        <v>5</v>
      </c>
      <c r="S1503">
        <v>29.798999999999999</v>
      </c>
    </row>
    <row r="1504" spans="1:19" x14ac:dyDescent="0.35">
      <c r="A1504">
        <v>3713</v>
      </c>
      <c r="B1504" t="s">
        <v>3414</v>
      </c>
      <c r="C1504" t="s">
        <v>1775</v>
      </c>
      <c r="D1504" t="str">
        <f>MID(Table1[[#This Row],[Product ID]],5,2)</f>
        <v>PH</v>
      </c>
      <c r="E1504" t="str">
        <f>LEFT(Table1[[#This Row],[Product ID]],3)</f>
        <v>TEC</v>
      </c>
      <c r="F1504" s="10">
        <f>VLOOKUP(Table1[[#This Row],[Order ID]],Mapping!H1504:J9295,3,0)</f>
        <v>40977</v>
      </c>
      <c r="G1504" s="10">
        <f>VLOOKUP(Table1[[#This Row],[Order ID]],Mapping!H1504:K9295,4,0)</f>
        <v>40980</v>
      </c>
      <c r="H1504" t="str">
        <f>INDEX(Mapping!$B$2:$T$7793,MATCH(Data!$A1504,Mapping!$B$3:$B$7793,0),MATCH(Data!$H$1,Mapping!$B$2:$T$2,0))</f>
        <v>First Class</v>
      </c>
      <c r="I1504" t="str">
        <f>INDEX(Mapping!$B$2:$T$7793,MATCH(Data!$A1504,Mapping!$B$3:$B$7793,0),MATCH(Data!$I$1,Mapping!$B$2:$T$2,0))</f>
        <v>Corporate</v>
      </c>
      <c r="J1504">
        <f>VLOOKUP($A1504,Mapping!$X$3:$Y$7793,2,0)</f>
        <v>78207</v>
      </c>
      <c r="K1504" t="str">
        <f>VLOOKUP($J1504,Mapping!$AB$3:$AC$475,2,0)</f>
        <v>Santa Clara</v>
      </c>
      <c r="L1504" t="str">
        <f>VLOOKUP($K1504,Mapping!$AF$3:$AG$475,2,0)</f>
        <v>California</v>
      </c>
      <c r="M1504" t="str">
        <f>VLOOKUP($L1504,Mapping!$AI$3:$AJ$48,2,0)</f>
        <v>United States</v>
      </c>
      <c r="N1504" t="str">
        <f>VLOOKUP($L1504,Mapping!$AI$3:$AK$48,3,0)</f>
        <v>West</v>
      </c>
      <c r="O1504" t="str">
        <f>VLOOKUP(Table1[[#This Row],[Column1]],Mapping!$AM$8:$AN$11,2,0)</f>
        <v>Technology</v>
      </c>
      <c r="P1504" t="str">
        <f>VLOOKUP(Table1[[#This Row],[Column3]],Mapping!$AP$5:$AQ$22,2,0)</f>
        <v>Phones</v>
      </c>
      <c r="Q1504">
        <v>359.88</v>
      </c>
      <c r="R1504">
        <v>3</v>
      </c>
      <c r="S1504">
        <v>22.492499999999993</v>
      </c>
    </row>
    <row r="1505" spans="1:19" x14ac:dyDescent="0.35">
      <c r="A1505">
        <v>1763</v>
      </c>
      <c r="B1505" t="s">
        <v>1975</v>
      </c>
      <c r="C1505" t="s">
        <v>1976</v>
      </c>
      <c r="D1505" t="str">
        <f>MID(Table1[[#This Row],[Product ID]],5,2)</f>
        <v>PH</v>
      </c>
      <c r="E1505" t="str">
        <f>LEFT(Table1[[#This Row],[Product ID]],3)</f>
        <v>TEC</v>
      </c>
      <c r="F1505" s="10">
        <f>VLOOKUP(Table1[[#This Row],[Order ID]],Mapping!H1505:J9296,3,0)</f>
        <v>41257</v>
      </c>
      <c r="G1505" s="10">
        <f>VLOOKUP(Table1[[#This Row],[Order ID]],Mapping!H1505:K9296,4,0)</f>
        <v>41259</v>
      </c>
      <c r="H1505" t="str">
        <f>INDEX(Mapping!$B$2:$T$7793,MATCH(Data!$A1505,Mapping!$B$3:$B$7793,0),MATCH(Data!$H$1,Mapping!$B$2:$T$2,0))</f>
        <v>Standard Class</v>
      </c>
      <c r="I1505" t="str">
        <f>INDEX(Mapping!$B$2:$T$7793,MATCH(Data!$A1505,Mapping!$B$3:$B$7793,0),MATCH(Data!$I$1,Mapping!$B$2:$T$2,0))</f>
        <v>Consumer</v>
      </c>
      <c r="J1505">
        <f>VLOOKUP($A1505,Mapping!$X$3:$Y$7793,2,0)</f>
        <v>97206</v>
      </c>
      <c r="K1505" t="str">
        <f>VLOOKUP($J1505,Mapping!$AB$3:$AC$475,2,0)</f>
        <v>San Jose</v>
      </c>
      <c r="L1505" t="str">
        <f>VLOOKUP($K1505,Mapping!$AF$3:$AG$475,2,0)</f>
        <v>California</v>
      </c>
      <c r="M1505" t="str">
        <f>VLOOKUP($L1505,Mapping!$AI$3:$AJ$48,2,0)</f>
        <v>United States</v>
      </c>
      <c r="N1505" t="str">
        <f>VLOOKUP($L1505,Mapping!$AI$3:$AK$48,3,0)</f>
        <v>West</v>
      </c>
      <c r="O1505" t="str">
        <f>VLOOKUP(Table1[[#This Row],[Column1]],Mapping!$AM$8:$AN$11,2,0)</f>
        <v>Technology</v>
      </c>
      <c r="P1505" t="str">
        <f>VLOOKUP(Table1[[#This Row],[Column3]],Mapping!$AP$5:$AQ$22,2,0)</f>
        <v>Phones</v>
      </c>
      <c r="Q1505">
        <v>319.96800000000002</v>
      </c>
      <c r="R1505">
        <v>4</v>
      </c>
      <c r="S1505">
        <v>35.996399999999952</v>
      </c>
    </row>
    <row r="1506" spans="1:19" x14ac:dyDescent="0.35">
      <c r="A1506">
        <v>4000</v>
      </c>
      <c r="B1506" t="s">
        <v>3590</v>
      </c>
      <c r="C1506" t="s">
        <v>1655</v>
      </c>
      <c r="D1506" t="str">
        <f>MID(Table1[[#This Row],[Product ID]],5,2)</f>
        <v>PH</v>
      </c>
      <c r="E1506" t="str">
        <f>LEFT(Table1[[#This Row],[Product ID]],3)</f>
        <v>TEC</v>
      </c>
      <c r="F1506" s="10">
        <f>VLOOKUP(Table1[[#This Row],[Order ID]],Mapping!H1506:J9297,3,0)</f>
        <v>41081</v>
      </c>
      <c r="G1506" s="10">
        <f>VLOOKUP(Table1[[#This Row],[Order ID]],Mapping!H1506:K9297,4,0)</f>
        <v>41087</v>
      </c>
      <c r="H1506" t="str">
        <f>INDEX(Mapping!$B$2:$T$7793,MATCH(Data!$A1506,Mapping!$B$3:$B$7793,0),MATCH(Data!$H$1,Mapping!$B$2:$T$2,0))</f>
        <v>Standard Class</v>
      </c>
      <c r="I1506" t="str">
        <f>INDEX(Mapping!$B$2:$T$7793,MATCH(Data!$A1506,Mapping!$B$3:$B$7793,0),MATCH(Data!$I$1,Mapping!$B$2:$T$2,0))</f>
        <v>Corporate</v>
      </c>
      <c r="J1506">
        <f>VLOOKUP($A1506,Mapping!$X$3:$Y$7793,2,0)</f>
        <v>32725</v>
      </c>
      <c r="K1506" t="str">
        <f>VLOOKUP($J1506,Mapping!$AB$3:$AC$475,2,0)</f>
        <v>Carrollton</v>
      </c>
      <c r="L1506" t="str">
        <f>VLOOKUP($K1506,Mapping!$AF$3:$AG$475,2,0)</f>
        <v>Texas</v>
      </c>
      <c r="M1506" t="str">
        <f>VLOOKUP($L1506,Mapping!$AI$3:$AJ$48,2,0)</f>
        <v>United States</v>
      </c>
      <c r="N1506" t="str">
        <f>VLOOKUP($L1506,Mapping!$AI$3:$AK$48,3,0)</f>
        <v>Central</v>
      </c>
      <c r="O1506" t="str">
        <f>VLOOKUP(Table1[[#This Row],[Column1]],Mapping!$AM$8:$AN$11,2,0)</f>
        <v>Technology</v>
      </c>
      <c r="P1506" t="str">
        <f>VLOOKUP(Table1[[#This Row],[Column3]],Mapping!$AP$5:$AQ$22,2,0)</f>
        <v>Phones</v>
      </c>
      <c r="Q1506">
        <v>107.97600000000001</v>
      </c>
      <c r="R1506">
        <v>3</v>
      </c>
      <c r="S1506">
        <v>37.791599999999988</v>
      </c>
    </row>
    <row r="1507" spans="1:19" x14ac:dyDescent="0.35">
      <c r="A1507">
        <v>3339</v>
      </c>
      <c r="B1507" t="s">
        <v>3172</v>
      </c>
      <c r="C1507" t="s">
        <v>189</v>
      </c>
      <c r="D1507" t="str">
        <f>MID(Table1[[#This Row],[Product ID]],5,2)</f>
        <v>AP</v>
      </c>
      <c r="E1507" t="str">
        <f>LEFT(Table1[[#This Row],[Product ID]],3)</f>
        <v>OFF</v>
      </c>
      <c r="F1507" s="10">
        <f>VLOOKUP(Table1[[#This Row],[Order ID]],Mapping!H1507:J9298,3,0)</f>
        <v>41099</v>
      </c>
      <c r="G1507" s="10">
        <f>VLOOKUP(Table1[[#This Row],[Order ID]],Mapping!H1507:K9298,4,0)</f>
        <v>41103</v>
      </c>
      <c r="H1507" t="str">
        <f>INDEX(Mapping!$B$2:$T$7793,MATCH(Data!$A1507,Mapping!$B$3:$B$7793,0),MATCH(Data!$H$1,Mapping!$B$2:$T$2,0))</f>
        <v>Standard Class</v>
      </c>
      <c r="I1507" t="str">
        <f>INDEX(Mapping!$B$2:$T$7793,MATCH(Data!$A1507,Mapping!$B$3:$B$7793,0),MATCH(Data!$I$1,Mapping!$B$2:$T$2,0))</f>
        <v>Corporate</v>
      </c>
      <c r="J1507">
        <f>VLOOKUP($A1507,Mapping!$X$3:$Y$7793,2,0)</f>
        <v>75220</v>
      </c>
      <c r="K1507" t="str">
        <f>VLOOKUP($J1507,Mapping!$AB$3:$AC$475,2,0)</f>
        <v>Colorado Springs</v>
      </c>
      <c r="L1507" t="str">
        <f>VLOOKUP($K1507,Mapping!$AF$3:$AG$475,2,0)</f>
        <v>Colorado</v>
      </c>
      <c r="M1507" t="str">
        <f>VLOOKUP($L1507,Mapping!$AI$3:$AJ$48,2,0)</f>
        <v>United States</v>
      </c>
      <c r="N1507" t="str">
        <f>VLOOKUP($L1507,Mapping!$AI$3:$AK$48,3,0)</f>
        <v>West</v>
      </c>
      <c r="O1507" t="str">
        <f>VLOOKUP(Table1[[#This Row],[Column1]],Mapping!$AM$8:$AN$11,2,0)</f>
        <v>Office Supplies</v>
      </c>
      <c r="P1507" t="str">
        <f>VLOOKUP(Table1[[#This Row],[Column3]],Mapping!$AP$5:$AQ$22,2,0)</f>
        <v>Appliances</v>
      </c>
      <c r="Q1507">
        <v>48.631999999999991</v>
      </c>
      <c r="R1507">
        <v>2</v>
      </c>
      <c r="S1507">
        <v>-121.58000000000004</v>
      </c>
    </row>
    <row r="1508" spans="1:19" x14ac:dyDescent="0.35">
      <c r="A1508">
        <v>2365</v>
      </c>
      <c r="B1508" t="s">
        <v>2486</v>
      </c>
      <c r="C1508" t="s">
        <v>1442</v>
      </c>
      <c r="D1508" t="str">
        <f>MID(Table1[[#This Row],[Product ID]],5,2)</f>
        <v>PA</v>
      </c>
      <c r="E1508" t="str">
        <f>LEFT(Table1[[#This Row],[Product ID]],3)</f>
        <v>OFF</v>
      </c>
      <c r="F1508" s="10">
        <f>VLOOKUP(Table1[[#This Row],[Order ID]],Mapping!H1508:J9299,3,0)</f>
        <v>41221</v>
      </c>
      <c r="G1508" s="10">
        <f>VLOOKUP(Table1[[#This Row],[Order ID]],Mapping!H1508:K9299,4,0)</f>
        <v>41227</v>
      </c>
      <c r="H1508" t="str">
        <f>INDEX(Mapping!$B$2:$T$7793,MATCH(Data!$A1508,Mapping!$B$3:$B$7793,0),MATCH(Data!$H$1,Mapping!$B$2:$T$2,0))</f>
        <v>Standard Class</v>
      </c>
      <c r="I1508" t="str">
        <f>INDEX(Mapping!$B$2:$T$7793,MATCH(Data!$A1508,Mapping!$B$3:$B$7793,0),MATCH(Data!$I$1,Mapping!$B$2:$T$2,0))</f>
        <v>Consumer</v>
      </c>
      <c r="J1508">
        <f>VLOOKUP($A1508,Mapping!$X$3:$Y$7793,2,0)</f>
        <v>84084</v>
      </c>
      <c r="K1508" t="str">
        <f>VLOOKUP($J1508,Mapping!$AB$3:$AC$475,2,0)</f>
        <v>San Francisco</v>
      </c>
      <c r="L1508" t="str">
        <f>VLOOKUP($K1508,Mapping!$AF$3:$AG$475,2,0)</f>
        <v>California</v>
      </c>
      <c r="M1508" t="str">
        <f>VLOOKUP($L1508,Mapping!$AI$3:$AJ$48,2,0)</f>
        <v>United States</v>
      </c>
      <c r="N1508" t="str">
        <f>VLOOKUP($L1508,Mapping!$AI$3:$AK$48,3,0)</f>
        <v>West</v>
      </c>
      <c r="O1508" t="str">
        <f>VLOOKUP(Table1[[#This Row],[Column1]],Mapping!$AM$8:$AN$11,2,0)</f>
        <v>Office Supplies</v>
      </c>
      <c r="P1508" t="str">
        <f>VLOOKUP(Table1[[#This Row],[Column3]],Mapping!$AP$5:$AQ$22,2,0)</f>
        <v>Paper</v>
      </c>
      <c r="Q1508">
        <v>92.94</v>
      </c>
      <c r="R1508">
        <v>3</v>
      </c>
      <c r="S1508">
        <v>41.822999999999993</v>
      </c>
    </row>
    <row r="1509" spans="1:19" x14ac:dyDescent="0.35">
      <c r="A1509">
        <v>2366</v>
      </c>
      <c r="B1509" t="s">
        <v>2486</v>
      </c>
      <c r="C1509" t="s">
        <v>805</v>
      </c>
      <c r="D1509" t="str">
        <f>MID(Table1[[#This Row],[Product ID]],5,2)</f>
        <v>FU</v>
      </c>
      <c r="E1509" t="str">
        <f>LEFT(Table1[[#This Row],[Product ID]],3)</f>
        <v>FUR</v>
      </c>
      <c r="F1509" s="10">
        <f>VLOOKUP(Table1[[#This Row],[Order ID]],Mapping!H1509:J9300,3,0)</f>
        <v>41221</v>
      </c>
      <c r="G1509" s="10">
        <f>VLOOKUP(Table1[[#This Row],[Order ID]],Mapping!H1509:K9300,4,0)</f>
        <v>41227</v>
      </c>
      <c r="H1509" t="str">
        <f>INDEX(Mapping!$B$2:$T$7793,MATCH(Data!$A1509,Mapping!$B$3:$B$7793,0),MATCH(Data!$H$1,Mapping!$B$2:$T$2,0))</f>
        <v>Standard Class</v>
      </c>
      <c r="I1509" t="str">
        <f>INDEX(Mapping!$B$2:$T$7793,MATCH(Data!$A1509,Mapping!$B$3:$B$7793,0),MATCH(Data!$I$1,Mapping!$B$2:$T$2,0))</f>
        <v>Consumer</v>
      </c>
      <c r="J1509">
        <f>VLOOKUP($A1509,Mapping!$X$3:$Y$7793,2,0)</f>
        <v>84084</v>
      </c>
      <c r="K1509" t="str">
        <f>VLOOKUP($J1509,Mapping!$AB$3:$AC$475,2,0)</f>
        <v>San Francisco</v>
      </c>
      <c r="L1509" t="str">
        <f>VLOOKUP($K1509,Mapping!$AF$3:$AG$475,2,0)</f>
        <v>California</v>
      </c>
      <c r="M1509" t="str">
        <f>VLOOKUP($L1509,Mapping!$AI$3:$AJ$48,2,0)</f>
        <v>United States</v>
      </c>
      <c r="N1509" t="str">
        <f>VLOOKUP($L1509,Mapping!$AI$3:$AK$48,3,0)</f>
        <v>West</v>
      </c>
      <c r="O1509" t="str">
        <f>VLOOKUP(Table1[[#This Row],[Column1]],Mapping!$AM$8:$AN$11,2,0)</f>
        <v>Furniture</v>
      </c>
      <c r="P1509" t="str">
        <f>VLOOKUP(Table1[[#This Row],[Column3]],Mapping!$AP$5:$AQ$22,2,0)</f>
        <v>Furnishings</v>
      </c>
      <c r="Q1509">
        <v>66.69</v>
      </c>
      <c r="R1509">
        <v>3</v>
      </c>
      <c r="S1509">
        <v>22.007699999999996</v>
      </c>
    </row>
    <row r="1510" spans="1:19" x14ac:dyDescent="0.35">
      <c r="A1510">
        <v>2367</v>
      </c>
      <c r="B1510" t="s">
        <v>2486</v>
      </c>
      <c r="C1510" t="s">
        <v>901</v>
      </c>
      <c r="D1510" t="str">
        <f>MID(Table1[[#This Row],[Product ID]],5,2)</f>
        <v>BI</v>
      </c>
      <c r="E1510" t="str">
        <f>LEFT(Table1[[#This Row],[Product ID]],3)</f>
        <v>OFF</v>
      </c>
      <c r="F1510" s="10">
        <f>VLOOKUP(Table1[[#This Row],[Order ID]],Mapping!H1510:J9301,3,0)</f>
        <v>41221</v>
      </c>
      <c r="G1510" s="10">
        <f>VLOOKUP(Table1[[#This Row],[Order ID]],Mapping!H1510:K9301,4,0)</f>
        <v>41227</v>
      </c>
      <c r="H1510" t="str">
        <f>INDEX(Mapping!$B$2:$T$7793,MATCH(Data!$A1510,Mapping!$B$3:$B$7793,0),MATCH(Data!$H$1,Mapping!$B$2:$T$2,0))</f>
        <v>Standard Class</v>
      </c>
      <c r="I1510" t="str">
        <f>INDEX(Mapping!$B$2:$T$7793,MATCH(Data!$A1510,Mapping!$B$3:$B$7793,0),MATCH(Data!$I$1,Mapping!$B$2:$T$2,0))</f>
        <v>Consumer</v>
      </c>
      <c r="J1510">
        <f>VLOOKUP($A1510,Mapping!$X$3:$Y$7793,2,0)</f>
        <v>84084</v>
      </c>
      <c r="K1510" t="str">
        <f>VLOOKUP($J1510,Mapping!$AB$3:$AC$475,2,0)</f>
        <v>San Francisco</v>
      </c>
      <c r="L1510" t="str">
        <f>VLOOKUP($K1510,Mapping!$AF$3:$AG$475,2,0)</f>
        <v>California</v>
      </c>
      <c r="M1510" t="str">
        <f>VLOOKUP($L1510,Mapping!$AI$3:$AJ$48,2,0)</f>
        <v>United States</v>
      </c>
      <c r="N1510" t="str">
        <f>VLOOKUP($L1510,Mapping!$AI$3:$AK$48,3,0)</f>
        <v>West</v>
      </c>
      <c r="O1510" t="str">
        <f>VLOOKUP(Table1[[#This Row],[Column1]],Mapping!$AM$8:$AN$11,2,0)</f>
        <v>Office Supplies</v>
      </c>
      <c r="P1510" t="str">
        <f>VLOOKUP(Table1[[#This Row],[Column3]],Mapping!$AP$5:$AQ$22,2,0)</f>
        <v>Binders</v>
      </c>
      <c r="Q1510">
        <v>91.68</v>
      </c>
      <c r="R1510">
        <v>5</v>
      </c>
      <c r="S1510">
        <v>28.65</v>
      </c>
    </row>
    <row r="1511" spans="1:19" x14ac:dyDescent="0.35">
      <c r="A1511">
        <v>1525</v>
      </c>
      <c r="B1511" t="s">
        <v>1774</v>
      </c>
      <c r="C1511" t="s">
        <v>1775</v>
      </c>
      <c r="D1511" t="str">
        <f>MID(Table1[[#This Row],[Product ID]],5,2)</f>
        <v>PH</v>
      </c>
      <c r="E1511" t="str">
        <f>LEFT(Table1[[#This Row],[Product ID]],3)</f>
        <v>TEC</v>
      </c>
      <c r="F1511" s="10">
        <f>VLOOKUP(Table1[[#This Row],[Order ID]],Mapping!H1511:J9302,3,0)</f>
        <v>41212</v>
      </c>
      <c r="G1511" s="10">
        <f>VLOOKUP(Table1[[#This Row],[Order ID]],Mapping!H1511:K9302,4,0)</f>
        <v>41214</v>
      </c>
      <c r="H1511" t="str">
        <f>INDEX(Mapping!$B$2:$T$7793,MATCH(Data!$A1511,Mapping!$B$3:$B$7793,0),MATCH(Data!$H$1,Mapping!$B$2:$T$2,0))</f>
        <v>Standard Class</v>
      </c>
      <c r="I1511" t="str">
        <f>INDEX(Mapping!$B$2:$T$7793,MATCH(Data!$A1511,Mapping!$B$3:$B$7793,0),MATCH(Data!$I$1,Mapping!$B$2:$T$2,0))</f>
        <v>Home Office</v>
      </c>
      <c r="J1511">
        <f>VLOOKUP($A1511,Mapping!$X$3:$Y$7793,2,0)</f>
        <v>48227</v>
      </c>
      <c r="K1511" t="str">
        <f>VLOOKUP($J1511,Mapping!$AB$3:$AC$475,2,0)</f>
        <v>Hackensack</v>
      </c>
      <c r="L1511" t="str">
        <f>VLOOKUP($K1511,Mapping!$AF$3:$AG$475,2,0)</f>
        <v>New Jersey</v>
      </c>
      <c r="M1511" t="str">
        <f>VLOOKUP($L1511,Mapping!$AI$3:$AJ$48,2,0)</f>
        <v>United States</v>
      </c>
      <c r="N1511" t="str">
        <f>VLOOKUP($L1511,Mapping!$AI$3:$AK$48,3,0)</f>
        <v>East</v>
      </c>
      <c r="O1511" t="str">
        <f>VLOOKUP(Table1[[#This Row],[Column1]],Mapping!$AM$8:$AN$11,2,0)</f>
        <v>Technology</v>
      </c>
      <c r="P1511" t="str">
        <f>VLOOKUP(Table1[[#This Row],[Column3]],Mapping!$AP$5:$AQ$22,2,0)</f>
        <v>Phones</v>
      </c>
      <c r="Q1511">
        <v>299.89999999999998</v>
      </c>
      <c r="R1511">
        <v>2</v>
      </c>
      <c r="S1511">
        <v>74.974999999999994</v>
      </c>
    </row>
    <row r="1512" spans="1:19" x14ac:dyDescent="0.35">
      <c r="A1512">
        <v>3167</v>
      </c>
      <c r="B1512" t="s">
        <v>3052</v>
      </c>
      <c r="C1512" t="s">
        <v>908</v>
      </c>
      <c r="D1512" t="str">
        <f>MID(Table1[[#This Row],[Product ID]],5,2)</f>
        <v>PH</v>
      </c>
      <c r="E1512" t="str">
        <f>LEFT(Table1[[#This Row],[Product ID]],3)</f>
        <v>TEC</v>
      </c>
      <c r="F1512" s="10">
        <f>VLOOKUP(Table1[[#This Row],[Order ID]],Mapping!H1512:J9303,3,0)</f>
        <v>41233</v>
      </c>
      <c r="G1512" s="10">
        <f>VLOOKUP(Table1[[#This Row],[Order ID]],Mapping!H1512:K9303,4,0)</f>
        <v>41237</v>
      </c>
      <c r="H1512" t="str">
        <f>INDEX(Mapping!$B$2:$T$7793,MATCH(Data!$A1512,Mapping!$B$3:$B$7793,0),MATCH(Data!$H$1,Mapping!$B$2:$T$2,0))</f>
        <v>Standard Class</v>
      </c>
      <c r="I1512" t="str">
        <f>INDEX(Mapping!$B$2:$T$7793,MATCH(Data!$A1512,Mapping!$B$3:$B$7793,0),MATCH(Data!$I$1,Mapping!$B$2:$T$2,0))</f>
        <v>Consumer</v>
      </c>
      <c r="J1512">
        <f>VLOOKUP($A1512,Mapping!$X$3:$Y$7793,2,0)</f>
        <v>94601</v>
      </c>
      <c r="K1512" t="str">
        <f>VLOOKUP($J1512,Mapping!$AB$3:$AC$475,2,0)</f>
        <v>Pleasant Grove</v>
      </c>
      <c r="L1512" t="str">
        <f>VLOOKUP($K1512,Mapping!$AF$3:$AG$475,2,0)</f>
        <v>Utah</v>
      </c>
      <c r="M1512" t="str">
        <f>VLOOKUP($L1512,Mapping!$AI$3:$AJ$48,2,0)</f>
        <v>United States</v>
      </c>
      <c r="N1512" t="str">
        <f>VLOOKUP($L1512,Mapping!$AI$3:$AK$48,3,0)</f>
        <v>West</v>
      </c>
      <c r="O1512" t="str">
        <f>VLOOKUP(Table1[[#This Row],[Column1]],Mapping!$AM$8:$AN$11,2,0)</f>
        <v>Technology</v>
      </c>
      <c r="P1512" t="str">
        <f>VLOOKUP(Table1[[#This Row],[Column3]],Mapping!$AP$5:$AQ$22,2,0)</f>
        <v>Phones</v>
      </c>
      <c r="Q1512">
        <v>72.744000000000014</v>
      </c>
      <c r="R1512">
        <v>7</v>
      </c>
      <c r="S1512">
        <v>-15.458100000000007</v>
      </c>
    </row>
    <row r="1513" spans="1:19" x14ac:dyDescent="0.35">
      <c r="A1513">
        <v>3168</v>
      </c>
      <c r="B1513" t="s">
        <v>3052</v>
      </c>
      <c r="C1513" t="s">
        <v>563</v>
      </c>
      <c r="D1513" t="str">
        <f>MID(Table1[[#This Row],[Product ID]],5,2)</f>
        <v>CH</v>
      </c>
      <c r="E1513" t="str">
        <f>LEFT(Table1[[#This Row],[Product ID]],3)</f>
        <v>FUR</v>
      </c>
      <c r="F1513" s="10">
        <f>VLOOKUP(Table1[[#This Row],[Order ID]],Mapping!H1513:J9304,3,0)</f>
        <v>41233</v>
      </c>
      <c r="G1513" s="10">
        <f>VLOOKUP(Table1[[#This Row],[Order ID]],Mapping!H1513:K9304,4,0)</f>
        <v>41237</v>
      </c>
      <c r="H1513" t="str">
        <f>INDEX(Mapping!$B$2:$T$7793,MATCH(Data!$A1513,Mapping!$B$3:$B$7793,0),MATCH(Data!$H$1,Mapping!$B$2:$T$2,0))</f>
        <v>Standard Class</v>
      </c>
      <c r="I1513" t="str">
        <f>INDEX(Mapping!$B$2:$T$7793,MATCH(Data!$A1513,Mapping!$B$3:$B$7793,0),MATCH(Data!$I$1,Mapping!$B$2:$T$2,0))</f>
        <v>Consumer</v>
      </c>
      <c r="J1513">
        <f>VLOOKUP($A1513,Mapping!$X$3:$Y$7793,2,0)</f>
        <v>94601</v>
      </c>
      <c r="K1513" t="str">
        <f>VLOOKUP($J1513,Mapping!$AB$3:$AC$475,2,0)</f>
        <v>Pleasant Grove</v>
      </c>
      <c r="L1513" t="str">
        <f>VLOOKUP($K1513,Mapping!$AF$3:$AG$475,2,0)</f>
        <v>Utah</v>
      </c>
      <c r="M1513" t="str">
        <f>VLOOKUP($L1513,Mapping!$AI$3:$AJ$48,2,0)</f>
        <v>United States</v>
      </c>
      <c r="N1513" t="str">
        <f>VLOOKUP($L1513,Mapping!$AI$3:$AK$48,3,0)</f>
        <v>West</v>
      </c>
      <c r="O1513" t="str">
        <f>VLOOKUP(Table1[[#This Row],[Column1]],Mapping!$AM$8:$AN$11,2,0)</f>
        <v>Furniture</v>
      </c>
      <c r="P1513" t="str">
        <f>VLOOKUP(Table1[[#This Row],[Column3]],Mapping!$AP$5:$AQ$22,2,0)</f>
        <v>Chairs</v>
      </c>
      <c r="Q1513">
        <v>572.16000000000008</v>
      </c>
      <c r="R1513">
        <v>3</v>
      </c>
      <c r="S1513">
        <v>35.759999999999962</v>
      </c>
    </row>
    <row r="1514" spans="1:19" x14ac:dyDescent="0.35">
      <c r="A1514">
        <v>4452</v>
      </c>
      <c r="B1514" t="s">
        <v>3887</v>
      </c>
      <c r="C1514" t="s">
        <v>1106</v>
      </c>
      <c r="D1514" t="str">
        <f>MID(Table1[[#This Row],[Product ID]],5,2)</f>
        <v>AC</v>
      </c>
      <c r="E1514" t="str">
        <f>LEFT(Table1[[#This Row],[Product ID]],3)</f>
        <v>TEC</v>
      </c>
      <c r="F1514" s="10">
        <f>VLOOKUP(Table1[[#This Row],[Order ID]],Mapping!H1514:J9305,3,0)</f>
        <v>41191</v>
      </c>
      <c r="G1514" s="10">
        <f>VLOOKUP(Table1[[#This Row],[Order ID]],Mapping!H1514:K9305,4,0)</f>
        <v>41194</v>
      </c>
      <c r="H1514" t="str">
        <f>INDEX(Mapping!$B$2:$T$7793,MATCH(Data!$A1514,Mapping!$B$3:$B$7793,0),MATCH(Data!$H$1,Mapping!$B$2:$T$2,0))</f>
        <v>Standard Class</v>
      </c>
      <c r="I1514" t="str">
        <f>INDEX(Mapping!$B$2:$T$7793,MATCH(Data!$A1514,Mapping!$B$3:$B$7793,0),MATCH(Data!$I$1,Mapping!$B$2:$T$2,0))</f>
        <v>Home Office</v>
      </c>
      <c r="J1514">
        <f>VLOOKUP($A1514,Mapping!$X$3:$Y$7793,2,0)</f>
        <v>48104</v>
      </c>
      <c r="K1514" t="str">
        <f>VLOOKUP($J1514,Mapping!$AB$3:$AC$475,2,0)</f>
        <v>Oxnard</v>
      </c>
      <c r="L1514" t="str">
        <f>VLOOKUP($K1514,Mapping!$AF$3:$AG$475,2,0)</f>
        <v>California</v>
      </c>
      <c r="M1514" t="str">
        <f>VLOOKUP($L1514,Mapping!$AI$3:$AJ$48,2,0)</f>
        <v>United States</v>
      </c>
      <c r="N1514" t="str">
        <f>VLOOKUP($L1514,Mapping!$AI$3:$AK$48,3,0)</f>
        <v>West</v>
      </c>
      <c r="O1514" t="str">
        <f>VLOOKUP(Table1[[#This Row],[Column1]],Mapping!$AM$8:$AN$11,2,0)</f>
        <v>Technology</v>
      </c>
      <c r="P1514" t="str">
        <f>VLOOKUP(Table1[[#This Row],[Column3]],Mapping!$AP$5:$AQ$22,2,0)</f>
        <v>Accessories</v>
      </c>
      <c r="Q1514">
        <v>619.94999999999993</v>
      </c>
      <c r="R1514">
        <v>5</v>
      </c>
      <c r="S1514">
        <v>111.59099999999995</v>
      </c>
    </row>
    <row r="1515" spans="1:19" x14ac:dyDescent="0.35">
      <c r="A1515">
        <v>4453</v>
      </c>
      <c r="B1515" t="s">
        <v>3887</v>
      </c>
      <c r="C1515" t="s">
        <v>3888</v>
      </c>
      <c r="D1515" t="str">
        <f>MID(Table1[[#This Row],[Product ID]],5,2)</f>
        <v>PH</v>
      </c>
      <c r="E1515" t="str">
        <f>LEFT(Table1[[#This Row],[Product ID]],3)</f>
        <v>TEC</v>
      </c>
      <c r="F1515" s="10">
        <f>VLOOKUP(Table1[[#This Row],[Order ID]],Mapping!H1515:J9306,3,0)</f>
        <v>41191</v>
      </c>
      <c r="G1515" s="10">
        <f>VLOOKUP(Table1[[#This Row],[Order ID]],Mapping!H1515:K9306,4,0)</f>
        <v>41194</v>
      </c>
      <c r="H1515" t="str">
        <f>INDEX(Mapping!$B$2:$T$7793,MATCH(Data!$A1515,Mapping!$B$3:$B$7793,0),MATCH(Data!$H$1,Mapping!$B$2:$T$2,0))</f>
        <v>Second Class</v>
      </c>
      <c r="I1515" t="str">
        <f>INDEX(Mapping!$B$2:$T$7793,MATCH(Data!$A1515,Mapping!$B$3:$B$7793,0),MATCH(Data!$I$1,Mapping!$B$2:$T$2,0))</f>
        <v>Corporate</v>
      </c>
      <c r="J1515">
        <f>VLOOKUP($A1515,Mapping!$X$3:$Y$7793,2,0)</f>
        <v>48104</v>
      </c>
      <c r="K1515" t="str">
        <f>VLOOKUP($J1515,Mapping!$AB$3:$AC$475,2,0)</f>
        <v>Oxnard</v>
      </c>
      <c r="L1515" t="str">
        <f>VLOOKUP($K1515,Mapping!$AF$3:$AG$475,2,0)</f>
        <v>California</v>
      </c>
      <c r="M1515" t="str">
        <f>VLOOKUP($L1515,Mapping!$AI$3:$AJ$48,2,0)</f>
        <v>United States</v>
      </c>
      <c r="N1515" t="str">
        <f>VLOOKUP($L1515,Mapping!$AI$3:$AK$48,3,0)</f>
        <v>West</v>
      </c>
      <c r="O1515" t="str">
        <f>VLOOKUP(Table1[[#This Row],[Column1]],Mapping!$AM$8:$AN$11,2,0)</f>
        <v>Technology</v>
      </c>
      <c r="P1515" t="str">
        <f>VLOOKUP(Table1[[#This Row],[Column3]],Mapping!$AP$5:$AQ$22,2,0)</f>
        <v>Phones</v>
      </c>
      <c r="Q1515">
        <v>29.160000000000004</v>
      </c>
      <c r="R1515">
        <v>3</v>
      </c>
      <c r="S1515">
        <v>8.4563999999999986</v>
      </c>
    </row>
    <row r="1516" spans="1:19" x14ac:dyDescent="0.35">
      <c r="A1516">
        <v>4454</v>
      </c>
      <c r="B1516" t="s">
        <v>3887</v>
      </c>
      <c r="C1516" t="s">
        <v>2426</v>
      </c>
      <c r="D1516" t="str">
        <f>MID(Table1[[#This Row],[Product ID]],5,2)</f>
        <v>EN</v>
      </c>
      <c r="E1516" t="str">
        <f>LEFT(Table1[[#This Row],[Product ID]],3)</f>
        <v>OFF</v>
      </c>
      <c r="F1516" s="10">
        <f>VLOOKUP(Table1[[#This Row],[Order ID]],Mapping!H1516:J9307,3,0)</f>
        <v>41191</v>
      </c>
      <c r="G1516" s="10">
        <f>VLOOKUP(Table1[[#This Row],[Order ID]],Mapping!H1516:K9307,4,0)</f>
        <v>41194</v>
      </c>
      <c r="H1516" t="str">
        <f>INDEX(Mapping!$B$2:$T$7793,MATCH(Data!$A1516,Mapping!$B$3:$B$7793,0),MATCH(Data!$H$1,Mapping!$B$2:$T$2,0))</f>
        <v>Second Class</v>
      </c>
      <c r="I1516" t="str">
        <f>INDEX(Mapping!$B$2:$T$7793,MATCH(Data!$A1516,Mapping!$B$3:$B$7793,0),MATCH(Data!$I$1,Mapping!$B$2:$T$2,0))</f>
        <v>Corporate</v>
      </c>
      <c r="J1516">
        <f>VLOOKUP($A1516,Mapping!$X$3:$Y$7793,2,0)</f>
        <v>48104</v>
      </c>
      <c r="K1516" t="str">
        <f>VLOOKUP($J1516,Mapping!$AB$3:$AC$475,2,0)</f>
        <v>Oxnard</v>
      </c>
      <c r="L1516" t="str">
        <f>VLOOKUP($K1516,Mapping!$AF$3:$AG$475,2,0)</f>
        <v>California</v>
      </c>
      <c r="M1516" t="str">
        <f>VLOOKUP($L1516,Mapping!$AI$3:$AJ$48,2,0)</f>
        <v>United States</v>
      </c>
      <c r="N1516" t="str">
        <f>VLOOKUP($L1516,Mapping!$AI$3:$AK$48,3,0)</f>
        <v>West</v>
      </c>
      <c r="O1516" t="str">
        <f>VLOOKUP(Table1[[#This Row],[Column1]],Mapping!$AM$8:$AN$11,2,0)</f>
        <v>Office Supplies</v>
      </c>
      <c r="P1516" t="str">
        <f>VLOOKUP(Table1[[#This Row],[Column3]],Mapping!$AP$5:$AQ$22,2,0)</f>
        <v>Envelopes</v>
      </c>
      <c r="Q1516">
        <v>57.959999999999994</v>
      </c>
      <c r="R1516">
        <v>7</v>
      </c>
      <c r="S1516">
        <v>27.241199999999996</v>
      </c>
    </row>
    <row r="1517" spans="1:19" x14ac:dyDescent="0.35">
      <c r="A1517">
        <v>4455</v>
      </c>
      <c r="B1517" t="s">
        <v>3887</v>
      </c>
      <c r="C1517" t="s">
        <v>2339</v>
      </c>
      <c r="D1517" t="str">
        <f>MID(Table1[[#This Row],[Product ID]],5,2)</f>
        <v>AP</v>
      </c>
      <c r="E1517" t="str">
        <f>LEFT(Table1[[#This Row],[Product ID]],3)</f>
        <v>OFF</v>
      </c>
      <c r="F1517" s="10">
        <f>VLOOKUP(Table1[[#This Row],[Order ID]],Mapping!H1517:J9308,3,0)</f>
        <v>41191</v>
      </c>
      <c r="G1517" s="10">
        <f>VLOOKUP(Table1[[#This Row],[Order ID]],Mapping!H1517:K9308,4,0)</f>
        <v>41194</v>
      </c>
      <c r="H1517" t="str">
        <f>INDEX(Mapping!$B$2:$T$7793,MATCH(Data!$A1517,Mapping!$B$3:$B$7793,0),MATCH(Data!$H$1,Mapping!$B$2:$T$2,0))</f>
        <v>Second Class</v>
      </c>
      <c r="I1517" t="str">
        <f>INDEX(Mapping!$B$2:$T$7793,MATCH(Data!$A1517,Mapping!$B$3:$B$7793,0),MATCH(Data!$I$1,Mapping!$B$2:$T$2,0))</f>
        <v>Corporate</v>
      </c>
      <c r="J1517">
        <f>VLOOKUP($A1517,Mapping!$X$3:$Y$7793,2,0)</f>
        <v>48104</v>
      </c>
      <c r="K1517" t="str">
        <f>VLOOKUP($J1517,Mapping!$AB$3:$AC$475,2,0)</f>
        <v>Oxnard</v>
      </c>
      <c r="L1517" t="str">
        <f>VLOOKUP($K1517,Mapping!$AF$3:$AG$475,2,0)</f>
        <v>California</v>
      </c>
      <c r="M1517" t="str">
        <f>VLOOKUP($L1517,Mapping!$AI$3:$AJ$48,2,0)</f>
        <v>United States</v>
      </c>
      <c r="N1517" t="str">
        <f>VLOOKUP($L1517,Mapping!$AI$3:$AK$48,3,0)</f>
        <v>West</v>
      </c>
      <c r="O1517" t="str">
        <f>VLOOKUP(Table1[[#This Row],[Column1]],Mapping!$AM$8:$AN$11,2,0)</f>
        <v>Office Supplies</v>
      </c>
      <c r="P1517" t="str">
        <f>VLOOKUP(Table1[[#This Row],[Column3]],Mapping!$AP$5:$AQ$22,2,0)</f>
        <v>Appliances</v>
      </c>
      <c r="Q1517">
        <v>29.402999999999999</v>
      </c>
      <c r="R1517">
        <v>3</v>
      </c>
      <c r="S1517">
        <v>5.2272000000000007</v>
      </c>
    </row>
    <row r="1518" spans="1:19" x14ac:dyDescent="0.35">
      <c r="A1518">
        <v>1014</v>
      </c>
      <c r="B1518" t="s">
        <v>1248</v>
      </c>
      <c r="C1518" t="s">
        <v>1249</v>
      </c>
      <c r="D1518" t="str">
        <f>MID(Table1[[#This Row],[Product ID]],5,2)</f>
        <v>AR</v>
      </c>
      <c r="E1518" t="str">
        <f>LEFT(Table1[[#This Row],[Product ID]],3)</f>
        <v>OFF</v>
      </c>
      <c r="F1518" s="10" t="e">
        <f>VLOOKUP(Table1[[#This Row],[Order ID]],Mapping!H1518:J9309,3,0)</f>
        <v>#N/A</v>
      </c>
      <c r="G1518" s="10" t="e">
        <f>VLOOKUP(Table1[[#This Row],[Order ID]],Mapping!H1518:K9309,4,0)</f>
        <v>#N/A</v>
      </c>
      <c r="H1518" t="str">
        <f>INDEX(Mapping!$B$2:$T$7793,MATCH(Data!$A1518,Mapping!$B$3:$B$7793,0),MATCH(Data!$H$1,Mapping!$B$2:$T$2,0))</f>
        <v>Standard Class</v>
      </c>
      <c r="I1518" t="str">
        <f>INDEX(Mapping!$B$2:$T$7793,MATCH(Data!$A1518,Mapping!$B$3:$B$7793,0),MATCH(Data!$I$1,Mapping!$B$2:$T$2,0))</f>
        <v>Consumer</v>
      </c>
      <c r="J1518">
        <f>VLOOKUP($A1518,Mapping!$X$3:$Y$7793,2,0)</f>
        <v>10035</v>
      </c>
      <c r="K1518" t="str">
        <f>VLOOKUP($J1518,Mapping!$AB$3:$AC$475,2,0)</f>
        <v>Grand Prairie</v>
      </c>
      <c r="L1518" t="str">
        <f>VLOOKUP($K1518,Mapping!$AF$3:$AG$475,2,0)</f>
        <v>Texas</v>
      </c>
      <c r="M1518" t="str">
        <f>VLOOKUP($L1518,Mapping!$AI$3:$AJ$48,2,0)</f>
        <v>United States</v>
      </c>
      <c r="N1518" t="str">
        <f>VLOOKUP($L1518,Mapping!$AI$3:$AK$48,3,0)</f>
        <v>Central</v>
      </c>
      <c r="O1518" t="str">
        <f>VLOOKUP(Table1[[#This Row],[Column1]],Mapping!$AM$8:$AN$11,2,0)</f>
        <v>Office Supplies</v>
      </c>
      <c r="P1518" t="str">
        <f>VLOOKUP(Table1[[#This Row],[Column3]],Mapping!$AP$5:$AQ$22,2,0)</f>
        <v>Art</v>
      </c>
      <c r="Q1518">
        <v>15.48</v>
      </c>
      <c r="R1518">
        <v>3</v>
      </c>
      <c r="S1518">
        <v>4.4891999999999985</v>
      </c>
    </row>
    <row r="1519" spans="1:19" x14ac:dyDescent="0.35">
      <c r="A1519">
        <v>786</v>
      </c>
      <c r="B1519" t="s">
        <v>1009</v>
      </c>
      <c r="C1519" t="s">
        <v>1010</v>
      </c>
      <c r="D1519" t="str">
        <f>MID(Table1[[#This Row],[Product ID]],5,2)</f>
        <v>AR</v>
      </c>
      <c r="E1519" t="str">
        <f>LEFT(Table1[[#This Row],[Product ID]],3)</f>
        <v>OFF</v>
      </c>
      <c r="F1519" s="10" t="e">
        <f>VLOOKUP(Table1[[#This Row],[Order ID]],Mapping!H1519:J9310,3,0)</f>
        <v>#N/A</v>
      </c>
      <c r="G1519" s="10" t="e">
        <f>VLOOKUP(Table1[[#This Row],[Order ID]],Mapping!H1519:K9310,4,0)</f>
        <v>#N/A</v>
      </c>
      <c r="H1519" t="str">
        <f>INDEX(Mapping!$B$2:$T$7793,MATCH(Data!$A1519,Mapping!$B$3:$B$7793,0),MATCH(Data!$H$1,Mapping!$B$2:$T$2,0))</f>
        <v>Standard Class</v>
      </c>
      <c r="I1519" t="str">
        <f>INDEX(Mapping!$B$2:$T$7793,MATCH(Data!$A1519,Mapping!$B$3:$B$7793,0),MATCH(Data!$I$1,Mapping!$B$2:$T$2,0))</f>
        <v>Corporate</v>
      </c>
      <c r="J1519">
        <f>VLOOKUP($A1519,Mapping!$X$3:$Y$7793,2,0)</f>
        <v>20016</v>
      </c>
      <c r="K1519" t="str">
        <f>VLOOKUP($J1519,Mapping!$AB$3:$AC$475,2,0)</f>
        <v>Cedar Rapids</v>
      </c>
      <c r="L1519" t="str">
        <f>VLOOKUP($K1519,Mapping!$AF$3:$AG$475,2,0)</f>
        <v>Iowa</v>
      </c>
      <c r="M1519" t="str">
        <f>VLOOKUP($L1519,Mapping!$AI$3:$AJ$48,2,0)</f>
        <v>United States</v>
      </c>
      <c r="N1519" t="str">
        <f>VLOOKUP($L1519,Mapping!$AI$3:$AK$48,3,0)</f>
        <v>Central</v>
      </c>
      <c r="O1519" t="str">
        <f>VLOOKUP(Table1[[#This Row],[Column1]],Mapping!$AM$8:$AN$11,2,0)</f>
        <v>Office Supplies</v>
      </c>
      <c r="P1519" t="str">
        <f>VLOOKUP(Table1[[#This Row],[Column3]],Mapping!$AP$5:$AQ$22,2,0)</f>
        <v>Art</v>
      </c>
      <c r="Q1519">
        <v>22.740000000000002</v>
      </c>
      <c r="R1519">
        <v>3</v>
      </c>
      <c r="S1519">
        <v>8.8686000000000007</v>
      </c>
    </row>
    <row r="1520" spans="1:19" x14ac:dyDescent="0.35">
      <c r="A1520">
        <v>787</v>
      </c>
      <c r="B1520" t="s">
        <v>1009</v>
      </c>
      <c r="C1520" t="s">
        <v>1011</v>
      </c>
      <c r="D1520" t="str">
        <f>MID(Table1[[#This Row],[Product ID]],5,2)</f>
        <v>CH</v>
      </c>
      <c r="E1520" t="str">
        <f>LEFT(Table1[[#This Row],[Product ID]],3)</f>
        <v>FUR</v>
      </c>
      <c r="F1520" s="10" t="e">
        <f>VLOOKUP(Table1[[#This Row],[Order ID]],Mapping!H1520:J9311,3,0)</f>
        <v>#N/A</v>
      </c>
      <c r="G1520" s="10" t="e">
        <f>VLOOKUP(Table1[[#This Row],[Order ID]],Mapping!H1520:K9311,4,0)</f>
        <v>#N/A</v>
      </c>
      <c r="H1520" t="str">
        <f>INDEX(Mapping!$B$2:$T$7793,MATCH(Data!$A1520,Mapping!$B$3:$B$7793,0),MATCH(Data!$H$1,Mapping!$B$2:$T$2,0))</f>
        <v>Standard Class</v>
      </c>
      <c r="I1520" t="str">
        <f>INDEX(Mapping!$B$2:$T$7793,MATCH(Data!$A1520,Mapping!$B$3:$B$7793,0),MATCH(Data!$I$1,Mapping!$B$2:$T$2,0))</f>
        <v>Consumer</v>
      </c>
      <c r="J1520">
        <f>VLOOKUP($A1520,Mapping!$X$3:$Y$7793,2,0)</f>
        <v>20016</v>
      </c>
      <c r="K1520" t="str">
        <f>VLOOKUP($J1520,Mapping!$AB$3:$AC$475,2,0)</f>
        <v>Cedar Rapids</v>
      </c>
      <c r="L1520" t="str">
        <f>VLOOKUP($K1520,Mapping!$AF$3:$AG$475,2,0)</f>
        <v>Iowa</v>
      </c>
      <c r="M1520" t="str">
        <f>VLOOKUP($L1520,Mapping!$AI$3:$AJ$48,2,0)</f>
        <v>United States</v>
      </c>
      <c r="N1520" t="str">
        <f>VLOOKUP($L1520,Mapping!$AI$3:$AK$48,3,0)</f>
        <v>Central</v>
      </c>
      <c r="O1520" t="str">
        <f>VLOOKUP(Table1[[#This Row],[Column1]],Mapping!$AM$8:$AN$11,2,0)</f>
        <v>Furniture</v>
      </c>
      <c r="P1520" t="str">
        <f>VLOOKUP(Table1[[#This Row],[Column3]],Mapping!$AP$5:$AQ$22,2,0)</f>
        <v>Chairs</v>
      </c>
      <c r="Q1520">
        <v>1267.53</v>
      </c>
      <c r="R1520">
        <v>3</v>
      </c>
      <c r="S1520">
        <v>316.88249999999999</v>
      </c>
    </row>
    <row r="1521" spans="1:19" x14ac:dyDescent="0.35">
      <c r="A1521">
        <v>788</v>
      </c>
      <c r="B1521" t="s">
        <v>1009</v>
      </c>
      <c r="C1521" t="s">
        <v>1012</v>
      </c>
      <c r="D1521" t="str">
        <f>MID(Table1[[#This Row],[Product ID]],5,2)</f>
        <v>MA</v>
      </c>
      <c r="E1521" t="str">
        <f>LEFT(Table1[[#This Row],[Product ID]],3)</f>
        <v>TEC</v>
      </c>
      <c r="F1521" s="10" t="e">
        <f>VLOOKUP(Table1[[#This Row],[Order ID]],Mapping!H1521:J9312,3,0)</f>
        <v>#N/A</v>
      </c>
      <c r="G1521" s="10" t="e">
        <f>VLOOKUP(Table1[[#This Row],[Order ID]],Mapping!H1521:K9312,4,0)</f>
        <v>#N/A</v>
      </c>
      <c r="H1521" t="str">
        <f>INDEX(Mapping!$B$2:$T$7793,MATCH(Data!$A1521,Mapping!$B$3:$B$7793,0),MATCH(Data!$H$1,Mapping!$B$2:$T$2,0))</f>
        <v>Standard Class</v>
      </c>
      <c r="I1521" t="str">
        <f>INDEX(Mapping!$B$2:$T$7793,MATCH(Data!$A1521,Mapping!$B$3:$B$7793,0),MATCH(Data!$I$1,Mapping!$B$2:$T$2,0))</f>
        <v>Consumer</v>
      </c>
      <c r="J1521">
        <f>VLOOKUP($A1521,Mapping!$X$3:$Y$7793,2,0)</f>
        <v>20016</v>
      </c>
      <c r="K1521" t="str">
        <f>VLOOKUP($J1521,Mapping!$AB$3:$AC$475,2,0)</f>
        <v>Cedar Rapids</v>
      </c>
      <c r="L1521" t="str">
        <f>VLOOKUP($K1521,Mapping!$AF$3:$AG$475,2,0)</f>
        <v>Iowa</v>
      </c>
      <c r="M1521" t="str">
        <f>VLOOKUP($L1521,Mapping!$AI$3:$AJ$48,2,0)</f>
        <v>United States</v>
      </c>
      <c r="N1521" t="str">
        <f>VLOOKUP($L1521,Mapping!$AI$3:$AK$48,3,0)</f>
        <v>Central</v>
      </c>
      <c r="O1521" t="str">
        <f>VLOOKUP(Table1[[#This Row],[Column1]],Mapping!$AM$8:$AN$11,2,0)</f>
        <v>Technology</v>
      </c>
      <c r="P1521" t="str">
        <f>VLOOKUP(Table1[[#This Row],[Column3]],Mapping!$AP$5:$AQ$22,2,0)</f>
        <v>Machines</v>
      </c>
      <c r="Q1521">
        <v>1379.92</v>
      </c>
      <c r="R1521">
        <v>8</v>
      </c>
      <c r="S1521">
        <v>648.56240000000003</v>
      </c>
    </row>
    <row r="1522" spans="1:19" x14ac:dyDescent="0.35">
      <c r="A1522">
        <v>7224</v>
      </c>
      <c r="B1522" t="s">
        <v>5450</v>
      </c>
      <c r="C1522" t="s">
        <v>88</v>
      </c>
      <c r="D1522" t="str">
        <f>MID(Table1[[#This Row],[Product ID]],5,2)</f>
        <v>CH</v>
      </c>
      <c r="E1522" t="str">
        <f>LEFT(Table1[[#This Row],[Product ID]],3)</f>
        <v>FUR</v>
      </c>
      <c r="F1522" s="10">
        <f>VLOOKUP(Table1[[#This Row],[Order ID]],Mapping!H1522:J9313,3,0)</f>
        <v>41191</v>
      </c>
      <c r="G1522" s="10">
        <f>VLOOKUP(Table1[[#This Row],[Order ID]],Mapping!H1522:K9313,4,0)</f>
        <v>41195</v>
      </c>
      <c r="H1522" t="str">
        <f>INDEX(Mapping!$B$2:$T$7793,MATCH(Data!$A1522,Mapping!$B$3:$B$7793,0),MATCH(Data!$H$1,Mapping!$B$2:$T$2,0))</f>
        <v>Same Day</v>
      </c>
      <c r="I1522" t="str">
        <f>INDEX(Mapping!$B$2:$T$7793,MATCH(Data!$A1522,Mapping!$B$3:$B$7793,0),MATCH(Data!$I$1,Mapping!$B$2:$T$2,0))</f>
        <v>Home Office</v>
      </c>
      <c r="J1522">
        <f>VLOOKUP($A1522,Mapping!$X$3:$Y$7793,2,0)</f>
        <v>48227</v>
      </c>
      <c r="K1522" t="str">
        <f>VLOOKUP($J1522,Mapping!$AB$3:$AC$475,2,0)</f>
        <v>Hackensack</v>
      </c>
      <c r="L1522" t="str">
        <f>VLOOKUP($K1522,Mapping!$AF$3:$AG$475,2,0)</f>
        <v>New Jersey</v>
      </c>
      <c r="M1522" t="str">
        <f>VLOOKUP($L1522,Mapping!$AI$3:$AJ$48,2,0)</f>
        <v>United States</v>
      </c>
      <c r="N1522" t="str">
        <f>VLOOKUP($L1522,Mapping!$AI$3:$AK$48,3,0)</f>
        <v>East</v>
      </c>
      <c r="O1522" t="str">
        <f>VLOOKUP(Table1[[#This Row],[Column1]],Mapping!$AM$8:$AN$11,2,0)</f>
        <v>Furniture</v>
      </c>
      <c r="P1522" t="str">
        <f>VLOOKUP(Table1[[#This Row],[Column3]],Mapping!$AP$5:$AQ$22,2,0)</f>
        <v>Chairs</v>
      </c>
      <c r="Q1522">
        <v>389.97</v>
      </c>
      <c r="R1522">
        <v>3</v>
      </c>
      <c r="S1522">
        <v>35.097300000000004</v>
      </c>
    </row>
    <row r="1523" spans="1:19" x14ac:dyDescent="0.35">
      <c r="A1523">
        <v>7225</v>
      </c>
      <c r="B1523" t="s">
        <v>5450</v>
      </c>
      <c r="C1523" t="s">
        <v>1070</v>
      </c>
      <c r="D1523" t="str">
        <f>MID(Table1[[#This Row],[Product ID]],5,2)</f>
        <v>AP</v>
      </c>
      <c r="E1523" t="str">
        <f>LEFT(Table1[[#This Row],[Product ID]],3)</f>
        <v>OFF</v>
      </c>
      <c r="F1523" s="10">
        <f>VLOOKUP(Table1[[#This Row],[Order ID]],Mapping!H1523:J9314,3,0)</f>
        <v>41191</v>
      </c>
      <c r="G1523" s="10">
        <f>VLOOKUP(Table1[[#This Row],[Order ID]],Mapping!H1523:K9314,4,0)</f>
        <v>41195</v>
      </c>
      <c r="H1523" t="str">
        <f>INDEX(Mapping!$B$2:$T$7793,MATCH(Data!$A1523,Mapping!$B$3:$B$7793,0),MATCH(Data!$H$1,Mapping!$B$2:$T$2,0))</f>
        <v>Standard Class</v>
      </c>
      <c r="I1523" t="str">
        <f>INDEX(Mapping!$B$2:$T$7793,MATCH(Data!$A1523,Mapping!$B$3:$B$7793,0),MATCH(Data!$I$1,Mapping!$B$2:$T$2,0))</f>
        <v>Consumer</v>
      </c>
      <c r="J1523">
        <f>VLOOKUP($A1523,Mapping!$X$3:$Y$7793,2,0)</f>
        <v>48227</v>
      </c>
      <c r="K1523" t="str">
        <f>VLOOKUP($J1523,Mapping!$AB$3:$AC$475,2,0)</f>
        <v>Hackensack</v>
      </c>
      <c r="L1523" t="str">
        <f>VLOOKUP($K1523,Mapping!$AF$3:$AG$475,2,0)</f>
        <v>New Jersey</v>
      </c>
      <c r="M1523" t="str">
        <f>VLOOKUP($L1523,Mapping!$AI$3:$AJ$48,2,0)</f>
        <v>United States</v>
      </c>
      <c r="N1523" t="str">
        <f>VLOOKUP($L1523,Mapping!$AI$3:$AK$48,3,0)</f>
        <v>East</v>
      </c>
      <c r="O1523" t="str">
        <f>VLOOKUP(Table1[[#This Row],[Column1]],Mapping!$AM$8:$AN$11,2,0)</f>
        <v>Office Supplies</v>
      </c>
      <c r="P1523" t="str">
        <f>VLOOKUP(Table1[[#This Row],[Column3]],Mapping!$AP$5:$AQ$22,2,0)</f>
        <v>Appliances</v>
      </c>
      <c r="Q1523">
        <v>269.90999999999997</v>
      </c>
      <c r="R1523">
        <v>5</v>
      </c>
      <c r="S1523">
        <v>53.982000000000006</v>
      </c>
    </row>
    <row r="1524" spans="1:19" x14ac:dyDescent="0.35">
      <c r="A1524">
        <v>1988</v>
      </c>
      <c r="B1524" t="s">
        <v>2176</v>
      </c>
      <c r="C1524" t="s">
        <v>625</v>
      </c>
      <c r="D1524" t="str">
        <f>MID(Table1[[#This Row],[Product ID]],5,2)</f>
        <v>AR</v>
      </c>
      <c r="E1524" t="str">
        <f>LEFT(Table1[[#This Row],[Product ID]],3)</f>
        <v>OFF</v>
      </c>
      <c r="F1524" s="10">
        <f>VLOOKUP(Table1[[#This Row],[Order ID]],Mapping!H1524:J9315,3,0)</f>
        <v>41005</v>
      </c>
      <c r="G1524" s="10">
        <f>VLOOKUP(Table1[[#This Row],[Order ID]],Mapping!H1524:K9315,4,0)</f>
        <v>41009</v>
      </c>
      <c r="H1524" t="str">
        <f>INDEX(Mapping!$B$2:$T$7793,MATCH(Data!$A1524,Mapping!$B$3:$B$7793,0),MATCH(Data!$H$1,Mapping!$B$2:$T$2,0))</f>
        <v>Standard Class</v>
      </c>
      <c r="I1524" t="str">
        <f>INDEX(Mapping!$B$2:$T$7793,MATCH(Data!$A1524,Mapping!$B$3:$B$7793,0),MATCH(Data!$I$1,Mapping!$B$2:$T$2,0))</f>
        <v>Home Office</v>
      </c>
      <c r="J1524">
        <f>VLOOKUP($A1524,Mapping!$X$3:$Y$7793,2,0)</f>
        <v>77041</v>
      </c>
      <c r="K1524" t="str">
        <f>VLOOKUP($J1524,Mapping!$AB$3:$AC$475,2,0)</f>
        <v>Eagan</v>
      </c>
      <c r="L1524" t="str">
        <f>VLOOKUP($K1524,Mapping!$AF$3:$AG$475,2,0)</f>
        <v>Minnesota</v>
      </c>
      <c r="M1524" t="str">
        <f>VLOOKUP($L1524,Mapping!$AI$3:$AJ$48,2,0)</f>
        <v>United States</v>
      </c>
      <c r="N1524" t="str">
        <f>VLOOKUP($L1524,Mapping!$AI$3:$AK$48,3,0)</f>
        <v>Central</v>
      </c>
      <c r="O1524" t="str">
        <f>VLOOKUP(Table1[[#This Row],[Column1]],Mapping!$AM$8:$AN$11,2,0)</f>
        <v>Office Supplies</v>
      </c>
      <c r="P1524" t="str">
        <f>VLOOKUP(Table1[[#This Row],[Column3]],Mapping!$AP$5:$AQ$22,2,0)</f>
        <v>Art</v>
      </c>
      <c r="Q1524">
        <v>42.047999999999995</v>
      </c>
      <c r="R1524">
        <v>9</v>
      </c>
      <c r="S1524">
        <v>5.2559999999999985</v>
      </c>
    </row>
    <row r="1525" spans="1:19" x14ac:dyDescent="0.35">
      <c r="A1525">
        <v>1989</v>
      </c>
      <c r="B1525" t="s">
        <v>2176</v>
      </c>
      <c r="C1525" t="s">
        <v>2177</v>
      </c>
      <c r="D1525" t="str">
        <f>MID(Table1[[#This Row],[Product ID]],5,2)</f>
        <v>AC</v>
      </c>
      <c r="E1525" t="str">
        <f>LEFT(Table1[[#This Row],[Product ID]],3)</f>
        <v>TEC</v>
      </c>
      <c r="F1525" s="10">
        <f>VLOOKUP(Table1[[#This Row],[Order ID]],Mapping!H1525:J9316,3,0)</f>
        <v>41005</v>
      </c>
      <c r="G1525" s="10">
        <f>VLOOKUP(Table1[[#This Row],[Order ID]],Mapping!H1525:K9316,4,0)</f>
        <v>41009</v>
      </c>
      <c r="H1525" t="str">
        <f>INDEX(Mapping!$B$2:$T$7793,MATCH(Data!$A1525,Mapping!$B$3:$B$7793,0),MATCH(Data!$H$1,Mapping!$B$2:$T$2,0))</f>
        <v>Standard Class</v>
      </c>
      <c r="I1525" t="str">
        <f>INDEX(Mapping!$B$2:$T$7793,MATCH(Data!$A1525,Mapping!$B$3:$B$7793,0),MATCH(Data!$I$1,Mapping!$B$2:$T$2,0))</f>
        <v>Consumer</v>
      </c>
      <c r="J1525">
        <f>VLOOKUP($A1525,Mapping!$X$3:$Y$7793,2,0)</f>
        <v>77041</v>
      </c>
      <c r="K1525" t="str">
        <f>VLOOKUP($J1525,Mapping!$AB$3:$AC$475,2,0)</f>
        <v>Eagan</v>
      </c>
      <c r="L1525" t="str">
        <f>VLOOKUP($K1525,Mapping!$AF$3:$AG$475,2,0)</f>
        <v>Minnesota</v>
      </c>
      <c r="M1525" t="str">
        <f>VLOOKUP($L1525,Mapping!$AI$3:$AJ$48,2,0)</f>
        <v>United States</v>
      </c>
      <c r="N1525" t="str">
        <f>VLOOKUP($L1525,Mapping!$AI$3:$AK$48,3,0)</f>
        <v>Central</v>
      </c>
      <c r="O1525" t="str">
        <f>VLOOKUP(Table1[[#This Row],[Column1]],Mapping!$AM$8:$AN$11,2,0)</f>
        <v>Technology</v>
      </c>
      <c r="P1525" t="str">
        <f>VLOOKUP(Table1[[#This Row],[Column3]],Mapping!$AP$5:$AQ$22,2,0)</f>
        <v>Accessories</v>
      </c>
      <c r="Q1525">
        <v>25.488</v>
      </c>
      <c r="R1525">
        <v>2</v>
      </c>
      <c r="S1525">
        <v>4.4603999999999999</v>
      </c>
    </row>
    <row r="1526" spans="1:19" x14ac:dyDescent="0.35">
      <c r="A1526">
        <v>1991</v>
      </c>
      <c r="B1526" t="s">
        <v>2176</v>
      </c>
      <c r="C1526" t="s">
        <v>1851</v>
      </c>
      <c r="D1526" t="str">
        <f>MID(Table1[[#This Row],[Product ID]],5,2)</f>
        <v>BI</v>
      </c>
      <c r="E1526" t="str">
        <f>LEFT(Table1[[#This Row],[Product ID]],3)</f>
        <v>OFF</v>
      </c>
      <c r="F1526" s="10">
        <f>VLOOKUP(Table1[[#This Row],[Order ID]],Mapping!H1526:J9317,3,0)</f>
        <v>41005</v>
      </c>
      <c r="G1526" s="10">
        <f>VLOOKUP(Table1[[#This Row],[Order ID]],Mapping!H1526:K9317,4,0)</f>
        <v>41009</v>
      </c>
      <c r="H1526" t="str">
        <f>INDEX(Mapping!$B$2:$T$7793,MATCH(Data!$A1526,Mapping!$B$3:$B$7793,0),MATCH(Data!$H$1,Mapping!$B$2:$T$2,0))</f>
        <v>Standard Class</v>
      </c>
      <c r="I1526" t="str">
        <f>INDEX(Mapping!$B$2:$T$7793,MATCH(Data!$A1526,Mapping!$B$3:$B$7793,0),MATCH(Data!$I$1,Mapping!$B$2:$T$2,0))</f>
        <v>Consumer</v>
      </c>
      <c r="J1526">
        <f>VLOOKUP($A1526,Mapping!$X$3:$Y$7793,2,0)</f>
        <v>77041</v>
      </c>
      <c r="K1526" t="str">
        <f>VLOOKUP($J1526,Mapping!$AB$3:$AC$475,2,0)</f>
        <v>Eagan</v>
      </c>
      <c r="L1526" t="str">
        <f>VLOOKUP($K1526,Mapping!$AF$3:$AG$475,2,0)</f>
        <v>Minnesota</v>
      </c>
      <c r="M1526" t="str">
        <f>VLOOKUP($L1526,Mapping!$AI$3:$AJ$48,2,0)</f>
        <v>United States</v>
      </c>
      <c r="N1526" t="str">
        <f>VLOOKUP($L1526,Mapping!$AI$3:$AK$48,3,0)</f>
        <v>Central</v>
      </c>
      <c r="O1526" t="str">
        <f>VLOOKUP(Table1[[#This Row],[Column1]],Mapping!$AM$8:$AN$11,2,0)</f>
        <v>Office Supplies</v>
      </c>
      <c r="P1526" t="str">
        <f>VLOOKUP(Table1[[#This Row],[Column3]],Mapping!$AP$5:$AQ$22,2,0)</f>
        <v>Binders</v>
      </c>
      <c r="Q1526">
        <v>9.6479999999999961</v>
      </c>
      <c r="R1526">
        <v>6</v>
      </c>
      <c r="S1526">
        <v>-16.884</v>
      </c>
    </row>
    <row r="1527" spans="1:19" x14ac:dyDescent="0.35">
      <c r="A1527">
        <v>1992</v>
      </c>
      <c r="B1527" t="s">
        <v>2176</v>
      </c>
      <c r="C1527" t="s">
        <v>2178</v>
      </c>
      <c r="D1527" t="str">
        <f>MID(Table1[[#This Row],[Product ID]],5,2)</f>
        <v>PA</v>
      </c>
      <c r="E1527" t="str">
        <f>LEFT(Table1[[#This Row],[Product ID]],3)</f>
        <v>OFF</v>
      </c>
      <c r="F1527" s="10">
        <f>VLOOKUP(Table1[[#This Row],[Order ID]],Mapping!H1527:J9318,3,0)</f>
        <v>41005</v>
      </c>
      <c r="G1527" s="10">
        <f>VLOOKUP(Table1[[#This Row],[Order ID]],Mapping!H1527:K9318,4,0)</f>
        <v>41009</v>
      </c>
      <c r="H1527" t="str">
        <f>INDEX(Mapping!$B$2:$T$7793,MATCH(Data!$A1527,Mapping!$B$3:$B$7793,0),MATCH(Data!$H$1,Mapping!$B$2:$T$2,0))</f>
        <v>Standard Class</v>
      </c>
      <c r="I1527" t="str">
        <f>INDEX(Mapping!$B$2:$T$7793,MATCH(Data!$A1527,Mapping!$B$3:$B$7793,0),MATCH(Data!$I$1,Mapping!$B$2:$T$2,0))</f>
        <v>Consumer</v>
      </c>
      <c r="J1527">
        <f>VLOOKUP($A1527,Mapping!$X$3:$Y$7793,2,0)</f>
        <v>77041</v>
      </c>
      <c r="K1527" t="str">
        <f>VLOOKUP($J1527,Mapping!$AB$3:$AC$475,2,0)</f>
        <v>Eagan</v>
      </c>
      <c r="L1527" t="str">
        <f>VLOOKUP($K1527,Mapping!$AF$3:$AG$475,2,0)</f>
        <v>Minnesota</v>
      </c>
      <c r="M1527" t="str">
        <f>VLOOKUP($L1527,Mapping!$AI$3:$AJ$48,2,0)</f>
        <v>United States</v>
      </c>
      <c r="N1527" t="str">
        <f>VLOOKUP($L1527,Mapping!$AI$3:$AK$48,3,0)</f>
        <v>Central</v>
      </c>
      <c r="O1527" t="str">
        <f>VLOOKUP(Table1[[#This Row],[Column1]],Mapping!$AM$8:$AN$11,2,0)</f>
        <v>Office Supplies</v>
      </c>
      <c r="P1527" t="str">
        <f>VLOOKUP(Table1[[#This Row],[Column3]],Mapping!$AP$5:$AQ$22,2,0)</f>
        <v>Paper</v>
      </c>
      <c r="Q1527">
        <v>7.9680000000000009</v>
      </c>
      <c r="R1527">
        <v>2</v>
      </c>
      <c r="S1527">
        <v>2.8884000000000007</v>
      </c>
    </row>
    <row r="1528" spans="1:19" x14ac:dyDescent="0.35">
      <c r="A1528">
        <v>1103</v>
      </c>
      <c r="B1528" t="s">
        <v>1339</v>
      </c>
      <c r="C1528" t="s">
        <v>1340</v>
      </c>
      <c r="D1528" t="str">
        <f>MID(Table1[[#This Row],[Product ID]],5,2)</f>
        <v>PA</v>
      </c>
      <c r="E1528" t="str">
        <f>LEFT(Table1[[#This Row],[Product ID]],3)</f>
        <v>OFF</v>
      </c>
      <c r="F1528" s="10" t="e">
        <f>VLOOKUP(Table1[[#This Row],[Order ID]],Mapping!H1528:J9319,3,0)</f>
        <v>#N/A</v>
      </c>
      <c r="G1528" s="10" t="e">
        <f>VLOOKUP(Table1[[#This Row],[Order ID]],Mapping!H1528:K9319,4,0)</f>
        <v>#N/A</v>
      </c>
      <c r="H1528" t="str">
        <f>INDEX(Mapping!$B$2:$T$7793,MATCH(Data!$A1528,Mapping!$B$3:$B$7793,0),MATCH(Data!$H$1,Mapping!$B$2:$T$2,0))</f>
        <v>First Class</v>
      </c>
      <c r="I1528" t="str">
        <f>INDEX(Mapping!$B$2:$T$7793,MATCH(Data!$A1528,Mapping!$B$3:$B$7793,0),MATCH(Data!$I$1,Mapping!$B$2:$T$2,0))</f>
        <v>Corporate</v>
      </c>
      <c r="J1528">
        <f>VLOOKUP($A1528,Mapping!$X$3:$Y$7793,2,0)</f>
        <v>85204</v>
      </c>
      <c r="K1528" t="str">
        <f>VLOOKUP($J1528,Mapping!$AB$3:$AC$475,2,0)</f>
        <v>Mount Vernon</v>
      </c>
      <c r="L1528" t="str">
        <f>VLOOKUP($K1528,Mapping!$AF$3:$AG$475,2,0)</f>
        <v>New York</v>
      </c>
      <c r="M1528" t="str">
        <f>VLOOKUP($L1528,Mapping!$AI$3:$AJ$48,2,0)</f>
        <v>United States</v>
      </c>
      <c r="N1528" t="str">
        <f>VLOOKUP($L1528,Mapping!$AI$3:$AK$48,3,0)</f>
        <v>East</v>
      </c>
      <c r="O1528" t="str">
        <f>VLOOKUP(Table1[[#This Row],[Column1]],Mapping!$AM$8:$AN$11,2,0)</f>
        <v>Office Supplies</v>
      </c>
      <c r="P1528" t="str">
        <f>VLOOKUP(Table1[[#This Row],[Column3]],Mapping!$AP$5:$AQ$22,2,0)</f>
        <v>Paper</v>
      </c>
      <c r="Q1528">
        <v>86.272000000000006</v>
      </c>
      <c r="R1528">
        <v>4</v>
      </c>
      <c r="S1528">
        <v>31.273599999999998</v>
      </c>
    </row>
    <row r="1529" spans="1:19" x14ac:dyDescent="0.35">
      <c r="A1529">
        <v>1104</v>
      </c>
      <c r="B1529" t="s">
        <v>1339</v>
      </c>
      <c r="C1529" t="s">
        <v>308</v>
      </c>
      <c r="D1529" t="str">
        <f>MID(Table1[[#This Row],[Product ID]],5,2)</f>
        <v>BI</v>
      </c>
      <c r="E1529" t="str">
        <f>LEFT(Table1[[#This Row],[Product ID]],3)</f>
        <v>OFF</v>
      </c>
      <c r="F1529" s="10" t="e">
        <f>VLOOKUP(Table1[[#This Row],[Order ID]],Mapping!H1529:J9320,3,0)</f>
        <v>#N/A</v>
      </c>
      <c r="G1529" s="10" t="e">
        <f>VLOOKUP(Table1[[#This Row],[Order ID]],Mapping!H1529:K9320,4,0)</f>
        <v>#N/A</v>
      </c>
      <c r="H1529" t="str">
        <f>INDEX(Mapping!$B$2:$T$7793,MATCH(Data!$A1529,Mapping!$B$3:$B$7793,0),MATCH(Data!$H$1,Mapping!$B$2:$T$2,0))</f>
        <v>Standard Class</v>
      </c>
      <c r="I1529" t="str">
        <f>INDEX(Mapping!$B$2:$T$7793,MATCH(Data!$A1529,Mapping!$B$3:$B$7793,0),MATCH(Data!$I$1,Mapping!$B$2:$T$2,0))</f>
        <v>Corporate</v>
      </c>
      <c r="J1529">
        <f>VLOOKUP($A1529,Mapping!$X$3:$Y$7793,2,0)</f>
        <v>85204</v>
      </c>
      <c r="K1529" t="str">
        <f>VLOOKUP($J1529,Mapping!$AB$3:$AC$475,2,0)</f>
        <v>Mount Vernon</v>
      </c>
      <c r="L1529" t="str">
        <f>VLOOKUP($K1529,Mapping!$AF$3:$AG$475,2,0)</f>
        <v>New York</v>
      </c>
      <c r="M1529" t="str">
        <f>VLOOKUP($L1529,Mapping!$AI$3:$AJ$48,2,0)</f>
        <v>United States</v>
      </c>
      <c r="N1529" t="str">
        <f>VLOOKUP($L1529,Mapping!$AI$3:$AK$48,3,0)</f>
        <v>East</v>
      </c>
      <c r="O1529" t="str">
        <f>VLOOKUP(Table1[[#This Row],[Column1]],Mapping!$AM$8:$AN$11,2,0)</f>
        <v>Office Supplies</v>
      </c>
      <c r="P1529" t="str">
        <f>VLOOKUP(Table1[[#This Row],[Column3]],Mapping!$AP$5:$AQ$22,2,0)</f>
        <v>Binders</v>
      </c>
      <c r="Q1529">
        <v>72.588000000000008</v>
      </c>
      <c r="R1529">
        <v>2</v>
      </c>
      <c r="S1529">
        <v>-48.391999999999982</v>
      </c>
    </row>
    <row r="1530" spans="1:19" x14ac:dyDescent="0.35">
      <c r="A1530">
        <v>1105</v>
      </c>
      <c r="B1530" t="s">
        <v>1339</v>
      </c>
      <c r="C1530" t="s">
        <v>1341</v>
      </c>
      <c r="D1530" t="str">
        <f>MID(Table1[[#This Row],[Product ID]],5,2)</f>
        <v>AP</v>
      </c>
      <c r="E1530" t="str">
        <f>LEFT(Table1[[#This Row],[Product ID]],3)</f>
        <v>OFF</v>
      </c>
      <c r="F1530" s="10" t="e">
        <f>VLOOKUP(Table1[[#This Row],[Order ID]],Mapping!H1530:J9321,3,0)</f>
        <v>#N/A</v>
      </c>
      <c r="G1530" s="10" t="e">
        <f>VLOOKUP(Table1[[#This Row],[Order ID]],Mapping!H1530:K9321,4,0)</f>
        <v>#N/A</v>
      </c>
      <c r="H1530" t="str">
        <f>INDEX(Mapping!$B$2:$T$7793,MATCH(Data!$A1530,Mapping!$B$3:$B$7793,0),MATCH(Data!$H$1,Mapping!$B$2:$T$2,0))</f>
        <v>Standard Class</v>
      </c>
      <c r="I1530" t="str">
        <f>INDEX(Mapping!$B$2:$T$7793,MATCH(Data!$A1530,Mapping!$B$3:$B$7793,0),MATCH(Data!$I$1,Mapping!$B$2:$T$2,0))</f>
        <v>Corporate</v>
      </c>
      <c r="J1530">
        <f>VLOOKUP($A1530,Mapping!$X$3:$Y$7793,2,0)</f>
        <v>85204</v>
      </c>
      <c r="K1530" t="str">
        <f>VLOOKUP($J1530,Mapping!$AB$3:$AC$475,2,0)</f>
        <v>Mount Vernon</v>
      </c>
      <c r="L1530" t="str">
        <f>VLOOKUP($K1530,Mapping!$AF$3:$AG$475,2,0)</f>
        <v>New York</v>
      </c>
      <c r="M1530" t="str">
        <f>VLOOKUP($L1530,Mapping!$AI$3:$AJ$48,2,0)</f>
        <v>United States</v>
      </c>
      <c r="N1530" t="str">
        <f>VLOOKUP($L1530,Mapping!$AI$3:$AK$48,3,0)</f>
        <v>East</v>
      </c>
      <c r="O1530" t="str">
        <f>VLOOKUP(Table1[[#This Row],[Column1]],Mapping!$AM$8:$AN$11,2,0)</f>
        <v>Office Supplies</v>
      </c>
      <c r="P1530" t="str">
        <f>VLOOKUP(Table1[[#This Row],[Column3]],Mapping!$AP$5:$AQ$22,2,0)</f>
        <v>Appliances</v>
      </c>
      <c r="Q1530">
        <v>60.672000000000004</v>
      </c>
      <c r="R1530">
        <v>2</v>
      </c>
      <c r="S1530">
        <v>14.409600000000003</v>
      </c>
    </row>
    <row r="1531" spans="1:19" x14ac:dyDescent="0.35">
      <c r="A1531">
        <v>1106</v>
      </c>
      <c r="B1531" t="s">
        <v>1339</v>
      </c>
      <c r="C1531" t="s">
        <v>879</v>
      </c>
      <c r="D1531" t="str">
        <f>MID(Table1[[#This Row],[Product ID]],5,2)</f>
        <v>BI</v>
      </c>
      <c r="E1531" t="str">
        <f>LEFT(Table1[[#This Row],[Product ID]],3)</f>
        <v>OFF</v>
      </c>
      <c r="F1531" s="10" t="e">
        <f>VLOOKUP(Table1[[#This Row],[Order ID]],Mapping!H1531:J9322,3,0)</f>
        <v>#N/A</v>
      </c>
      <c r="G1531" s="10" t="e">
        <f>VLOOKUP(Table1[[#This Row],[Order ID]],Mapping!H1531:K9322,4,0)</f>
        <v>#N/A</v>
      </c>
      <c r="H1531" t="str">
        <f>INDEX(Mapping!$B$2:$T$7793,MATCH(Data!$A1531,Mapping!$B$3:$B$7793,0),MATCH(Data!$H$1,Mapping!$B$2:$T$2,0))</f>
        <v>Standard Class</v>
      </c>
      <c r="I1531" t="str">
        <f>INDEX(Mapping!$B$2:$T$7793,MATCH(Data!$A1531,Mapping!$B$3:$B$7793,0),MATCH(Data!$I$1,Mapping!$B$2:$T$2,0))</f>
        <v>Corporate</v>
      </c>
      <c r="J1531">
        <f>VLOOKUP($A1531,Mapping!$X$3:$Y$7793,2,0)</f>
        <v>85204</v>
      </c>
      <c r="K1531" t="str">
        <f>VLOOKUP($J1531,Mapping!$AB$3:$AC$475,2,0)</f>
        <v>Mount Vernon</v>
      </c>
      <c r="L1531" t="str">
        <f>VLOOKUP($K1531,Mapping!$AF$3:$AG$475,2,0)</f>
        <v>New York</v>
      </c>
      <c r="M1531" t="str">
        <f>VLOOKUP($L1531,Mapping!$AI$3:$AJ$48,2,0)</f>
        <v>United States</v>
      </c>
      <c r="N1531" t="str">
        <f>VLOOKUP($L1531,Mapping!$AI$3:$AK$48,3,0)</f>
        <v>East</v>
      </c>
      <c r="O1531" t="str">
        <f>VLOOKUP(Table1[[#This Row],[Column1]],Mapping!$AM$8:$AN$11,2,0)</f>
        <v>Office Supplies</v>
      </c>
      <c r="P1531" t="str">
        <f>VLOOKUP(Table1[[#This Row],[Column3]],Mapping!$AP$5:$AQ$22,2,0)</f>
        <v>Binders</v>
      </c>
      <c r="Q1531">
        <v>77.031000000000006</v>
      </c>
      <c r="R1531">
        <v>9</v>
      </c>
      <c r="S1531">
        <v>-59.057100000000005</v>
      </c>
    </row>
    <row r="1532" spans="1:19" x14ac:dyDescent="0.35">
      <c r="A1532">
        <v>1107</v>
      </c>
      <c r="B1532" t="s">
        <v>1339</v>
      </c>
      <c r="C1532" t="s">
        <v>425</v>
      </c>
      <c r="D1532" t="str">
        <f>MID(Table1[[#This Row],[Product ID]],5,2)</f>
        <v>ST</v>
      </c>
      <c r="E1532" t="str">
        <f>LEFT(Table1[[#This Row],[Product ID]],3)</f>
        <v>OFF</v>
      </c>
      <c r="F1532" s="10" t="e">
        <f>VLOOKUP(Table1[[#This Row],[Order ID]],Mapping!H1532:J9323,3,0)</f>
        <v>#N/A</v>
      </c>
      <c r="G1532" s="10" t="e">
        <f>VLOOKUP(Table1[[#This Row],[Order ID]],Mapping!H1532:K9323,4,0)</f>
        <v>#N/A</v>
      </c>
      <c r="H1532" t="str">
        <f>INDEX(Mapping!$B$2:$T$7793,MATCH(Data!$A1532,Mapping!$B$3:$B$7793,0),MATCH(Data!$H$1,Mapping!$B$2:$T$2,0))</f>
        <v>Standard Class</v>
      </c>
      <c r="I1532" t="str">
        <f>INDEX(Mapping!$B$2:$T$7793,MATCH(Data!$A1532,Mapping!$B$3:$B$7793,0),MATCH(Data!$I$1,Mapping!$B$2:$T$2,0))</f>
        <v>Corporate</v>
      </c>
      <c r="J1532">
        <f>VLOOKUP($A1532,Mapping!$X$3:$Y$7793,2,0)</f>
        <v>85204</v>
      </c>
      <c r="K1532" t="str">
        <f>VLOOKUP($J1532,Mapping!$AB$3:$AC$475,2,0)</f>
        <v>Mount Vernon</v>
      </c>
      <c r="L1532" t="str">
        <f>VLOOKUP($K1532,Mapping!$AF$3:$AG$475,2,0)</f>
        <v>New York</v>
      </c>
      <c r="M1532" t="str">
        <f>VLOOKUP($L1532,Mapping!$AI$3:$AJ$48,2,0)</f>
        <v>United States</v>
      </c>
      <c r="N1532" t="str">
        <f>VLOOKUP($L1532,Mapping!$AI$3:$AK$48,3,0)</f>
        <v>East</v>
      </c>
      <c r="O1532" t="str">
        <f>VLOOKUP(Table1[[#This Row],[Column1]],Mapping!$AM$8:$AN$11,2,0)</f>
        <v>Office Supplies</v>
      </c>
      <c r="P1532" t="str">
        <f>VLOOKUP(Table1[[#This Row],[Column3]],Mapping!$AP$5:$AQ$22,2,0)</f>
        <v>Storage</v>
      </c>
      <c r="Q1532">
        <v>119.90400000000001</v>
      </c>
      <c r="R1532">
        <v>6</v>
      </c>
      <c r="S1532">
        <v>-1.4988000000000135</v>
      </c>
    </row>
    <row r="1533" spans="1:19" x14ac:dyDescent="0.35">
      <c r="A1533">
        <v>1108</v>
      </c>
      <c r="B1533" t="s">
        <v>1339</v>
      </c>
      <c r="C1533" t="s">
        <v>1342</v>
      </c>
      <c r="D1533" t="str">
        <f>MID(Table1[[#This Row],[Product ID]],5,2)</f>
        <v>PH</v>
      </c>
      <c r="E1533" t="str">
        <f>LEFT(Table1[[#This Row],[Product ID]],3)</f>
        <v>TEC</v>
      </c>
      <c r="F1533" s="10" t="e">
        <f>VLOOKUP(Table1[[#This Row],[Order ID]],Mapping!H1533:J9324,3,0)</f>
        <v>#N/A</v>
      </c>
      <c r="G1533" s="10" t="e">
        <f>VLOOKUP(Table1[[#This Row],[Order ID]],Mapping!H1533:K9324,4,0)</f>
        <v>#N/A</v>
      </c>
      <c r="H1533" t="str">
        <f>INDEX(Mapping!$B$2:$T$7793,MATCH(Data!$A1533,Mapping!$B$3:$B$7793,0),MATCH(Data!$H$1,Mapping!$B$2:$T$2,0))</f>
        <v>Standard Class</v>
      </c>
      <c r="I1533" t="str">
        <f>INDEX(Mapping!$B$2:$T$7793,MATCH(Data!$A1533,Mapping!$B$3:$B$7793,0),MATCH(Data!$I$1,Mapping!$B$2:$T$2,0))</f>
        <v>Corporate</v>
      </c>
      <c r="J1533">
        <f>VLOOKUP($A1533,Mapping!$X$3:$Y$7793,2,0)</f>
        <v>85204</v>
      </c>
      <c r="K1533" t="str">
        <f>VLOOKUP($J1533,Mapping!$AB$3:$AC$475,2,0)</f>
        <v>Mount Vernon</v>
      </c>
      <c r="L1533" t="str">
        <f>VLOOKUP($K1533,Mapping!$AF$3:$AG$475,2,0)</f>
        <v>New York</v>
      </c>
      <c r="M1533" t="str">
        <f>VLOOKUP($L1533,Mapping!$AI$3:$AJ$48,2,0)</f>
        <v>United States</v>
      </c>
      <c r="N1533" t="str">
        <f>VLOOKUP($L1533,Mapping!$AI$3:$AK$48,3,0)</f>
        <v>East</v>
      </c>
      <c r="O1533" t="str">
        <f>VLOOKUP(Table1[[#This Row],[Column1]],Mapping!$AM$8:$AN$11,2,0)</f>
        <v>Technology</v>
      </c>
      <c r="P1533" t="str">
        <f>VLOOKUP(Table1[[#This Row],[Column3]],Mapping!$AP$5:$AQ$22,2,0)</f>
        <v>Phones</v>
      </c>
      <c r="Q1533">
        <v>263.96000000000004</v>
      </c>
      <c r="R1533">
        <v>5</v>
      </c>
      <c r="S1533">
        <v>23.096500000000006</v>
      </c>
    </row>
    <row r="1534" spans="1:19" x14ac:dyDescent="0.35">
      <c r="A1534">
        <v>1109</v>
      </c>
      <c r="B1534" t="s">
        <v>1339</v>
      </c>
      <c r="C1534" t="s">
        <v>499</v>
      </c>
      <c r="D1534" t="str">
        <f>MID(Table1[[#This Row],[Product ID]],5,2)</f>
        <v>ST</v>
      </c>
      <c r="E1534" t="str">
        <f>LEFT(Table1[[#This Row],[Product ID]],3)</f>
        <v>OFF</v>
      </c>
      <c r="F1534" s="10" t="e">
        <f>VLOOKUP(Table1[[#This Row],[Order ID]],Mapping!H1534:J9325,3,0)</f>
        <v>#N/A</v>
      </c>
      <c r="G1534" s="10" t="e">
        <f>VLOOKUP(Table1[[#This Row],[Order ID]],Mapping!H1534:K9325,4,0)</f>
        <v>#N/A</v>
      </c>
      <c r="H1534" t="str">
        <f>INDEX(Mapping!$B$2:$T$7793,MATCH(Data!$A1534,Mapping!$B$3:$B$7793,0),MATCH(Data!$H$1,Mapping!$B$2:$T$2,0))</f>
        <v>Standard Class</v>
      </c>
      <c r="I1534" t="str">
        <f>INDEX(Mapping!$B$2:$T$7793,MATCH(Data!$A1534,Mapping!$B$3:$B$7793,0),MATCH(Data!$I$1,Mapping!$B$2:$T$2,0))</f>
        <v>Corporate</v>
      </c>
      <c r="J1534">
        <f>VLOOKUP($A1534,Mapping!$X$3:$Y$7793,2,0)</f>
        <v>85204</v>
      </c>
      <c r="K1534" t="str">
        <f>VLOOKUP($J1534,Mapping!$AB$3:$AC$475,2,0)</f>
        <v>Mount Vernon</v>
      </c>
      <c r="L1534" t="str">
        <f>VLOOKUP($K1534,Mapping!$AF$3:$AG$475,2,0)</f>
        <v>New York</v>
      </c>
      <c r="M1534" t="str">
        <f>VLOOKUP($L1534,Mapping!$AI$3:$AJ$48,2,0)</f>
        <v>United States</v>
      </c>
      <c r="N1534" t="str">
        <f>VLOOKUP($L1534,Mapping!$AI$3:$AK$48,3,0)</f>
        <v>East</v>
      </c>
      <c r="O1534" t="str">
        <f>VLOOKUP(Table1[[#This Row],[Column1]],Mapping!$AM$8:$AN$11,2,0)</f>
        <v>Office Supplies</v>
      </c>
      <c r="P1534" t="str">
        <f>VLOOKUP(Table1[[#This Row],[Column3]],Mapping!$AP$5:$AQ$22,2,0)</f>
        <v>Storage</v>
      </c>
      <c r="Q1534">
        <v>363.64800000000002</v>
      </c>
      <c r="R1534">
        <v>4</v>
      </c>
      <c r="S1534">
        <v>-86.366400000000027</v>
      </c>
    </row>
    <row r="1535" spans="1:19" x14ac:dyDescent="0.35">
      <c r="A1535">
        <v>769</v>
      </c>
      <c r="B1535" t="s">
        <v>989</v>
      </c>
      <c r="C1535" t="s">
        <v>990</v>
      </c>
      <c r="D1535" t="str">
        <f>MID(Table1[[#This Row],[Product ID]],5,2)</f>
        <v>AC</v>
      </c>
      <c r="E1535" t="str">
        <f>LEFT(Table1[[#This Row],[Product ID]],3)</f>
        <v>TEC</v>
      </c>
      <c r="F1535" s="10" t="e">
        <f>VLOOKUP(Table1[[#This Row],[Order ID]],Mapping!H1535:J9326,3,0)</f>
        <v>#N/A</v>
      </c>
      <c r="G1535" s="10" t="e">
        <f>VLOOKUP(Table1[[#This Row],[Order ID]],Mapping!H1535:K9326,4,0)</f>
        <v>#N/A</v>
      </c>
      <c r="H1535" t="str">
        <f>INDEX(Mapping!$B$2:$T$7793,MATCH(Data!$A1535,Mapping!$B$3:$B$7793,0),MATCH(Data!$H$1,Mapping!$B$2:$T$2,0))</f>
        <v>Standard Class</v>
      </c>
      <c r="I1535" t="str">
        <f>INDEX(Mapping!$B$2:$T$7793,MATCH(Data!$A1535,Mapping!$B$3:$B$7793,0),MATCH(Data!$I$1,Mapping!$B$2:$T$2,0))</f>
        <v>Home Office</v>
      </c>
      <c r="J1535">
        <f>VLOOKUP($A1535,Mapping!$X$3:$Y$7793,2,0)</f>
        <v>10024</v>
      </c>
      <c r="K1535" t="str">
        <f>VLOOKUP($J1535,Mapping!$AB$3:$AC$475,2,0)</f>
        <v>Memphis</v>
      </c>
      <c r="L1535" t="str">
        <f>VLOOKUP($K1535,Mapping!$AF$3:$AG$475,2,0)</f>
        <v>Tennessee</v>
      </c>
      <c r="M1535" t="str">
        <f>VLOOKUP($L1535,Mapping!$AI$3:$AJ$48,2,0)</f>
        <v>United States</v>
      </c>
      <c r="N1535" t="str">
        <f>VLOOKUP($L1535,Mapping!$AI$3:$AK$48,3,0)</f>
        <v>South</v>
      </c>
      <c r="O1535" t="str">
        <f>VLOOKUP(Table1[[#This Row],[Column1]],Mapping!$AM$8:$AN$11,2,0)</f>
        <v>Technology</v>
      </c>
      <c r="P1535" t="str">
        <f>VLOOKUP(Table1[[#This Row],[Column3]],Mapping!$AP$5:$AQ$22,2,0)</f>
        <v>Accessories</v>
      </c>
      <c r="Q1535">
        <v>2309.65</v>
      </c>
      <c r="R1535">
        <v>7</v>
      </c>
      <c r="S1535">
        <v>762.18449999999984</v>
      </c>
    </row>
    <row r="1536" spans="1:19" x14ac:dyDescent="0.35">
      <c r="A1536">
        <v>771</v>
      </c>
      <c r="B1536" t="s">
        <v>989</v>
      </c>
      <c r="C1536" t="s">
        <v>968</v>
      </c>
      <c r="D1536" t="str">
        <f>MID(Table1[[#This Row],[Product ID]],5,2)</f>
        <v>PA</v>
      </c>
      <c r="E1536" t="str">
        <f>LEFT(Table1[[#This Row],[Product ID]],3)</f>
        <v>OFF</v>
      </c>
      <c r="F1536" s="10" t="e">
        <f>VLOOKUP(Table1[[#This Row],[Order ID]],Mapping!H1536:J9327,3,0)</f>
        <v>#N/A</v>
      </c>
      <c r="G1536" s="10" t="e">
        <f>VLOOKUP(Table1[[#This Row],[Order ID]],Mapping!H1536:K9327,4,0)</f>
        <v>#N/A</v>
      </c>
      <c r="H1536" t="str">
        <f>INDEX(Mapping!$B$2:$T$7793,MATCH(Data!$A1536,Mapping!$B$3:$B$7793,0),MATCH(Data!$H$1,Mapping!$B$2:$T$2,0))</f>
        <v>Same Day</v>
      </c>
      <c r="I1536" t="str">
        <f>INDEX(Mapping!$B$2:$T$7793,MATCH(Data!$A1536,Mapping!$B$3:$B$7793,0),MATCH(Data!$I$1,Mapping!$B$2:$T$2,0))</f>
        <v>Consumer</v>
      </c>
      <c r="J1536">
        <f>VLOOKUP($A1536,Mapping!$X$3:$Y$7793,2,0)</f>
        <v>10024</v>
      </c>
      <c r="K1536" t="str">
        <f>VLOOKUP($J1536,Mapping!$AB$3:$AC$475,2,0)</f>
        <v>Memphis</v>
      </c>
      <c r="L1536" t="str">
        <f>VLOOKUP($K1536,Mapping!$AF$3:$AG$475,2,0)</f>
        <v>Tennessee</v>
      </c>
      <c r="M1536" t="str">
        <f>VLOOKUP($L1536,Mapping!$AI$3:$AJ$48,2,0)</f>
        <v>United States</v>
      </c>
      <c r="N1536" t="str">
        <f>VLOOKUP($L1536,Mapping!$AI$3:$AK$48,3,0)</f>
        <v>South</v>
      </c>
      <c r="O1536" t="str">
        <f>VLOOKUP(Table1[[#This Row],[Column1]],Mapping!$AM$8:$AN$11,2,0)</f>
        <v>Office Supplies</v>
      </c>
      <c r="P1536" t="str">
        <f>VLOOKUP(Table1[[#This Row],[Column3]],Mapping!$AP$5:$AQ$22,2,0)</f>
        <v>Paper</v>
      </c>
      <c r="Q1536">
        <v>19.440000000000001</v>
      </c>
      <c r="R1536">
        <v>3</v>
      </c>
      <c r="S1536">
        <v>9.3312000000000008</v>
      </c>
    </row>
    <row r="1537" spans="1:19" x14ac:dyDescent="0.35">
      <c r="A1537">
        <v>770</v>
      </c>
      <c r="B1537" t="s">
        <v>989</v>
      </c>
      <c r="C1537" t="s">
        <v>302</v>
      </c>
      <c r="D1537" t="str">
        <f>MID(Table1[[#This Row],[Product ID]],5,2)</f>
        <v>TA</v>
      </c>
      <c r="E1537" t="str">
        <f>LEFT(Table1[[#This Row],[Product ID]],3)</f>
        <v>FUR</v>
      </c>
      <c r="F1537" s="10" t="e">
        <f>VLOOKUP(Table1[[#This Row],[Order ID]],Mapping!H1537:J9328,3,0)</f>
        <v>#N/A</v>
      </c>
      <c r="G1537" s="10" t="e">
        <f>VLOOKUP(Table1[[#This Row],[Order ID]],Mapping!H1537:K9328,4,0)</f>
        <v>#N/A</v>
      </c>
      <c r="H1537" t="str">
        <f>INDEX(Mapping!$B$2:$T$7793,MATCH(Data!$A1537,Mapping!$B$3:$B$7793,0),MATCH(Data!$H$1,Mapping!$B$2:$T$2,0))</f>
        <v>Same Day</v>
      </c>
      <c r="I1537" t="str">
        <f>INDEX(Mapping!$B$2:$T$7793,MATCH(Data!$A1537,Mapping!$B$3:$B$7793,0),MATCH(Data!$I$1,Mapping!$B$2:$T$2,0))</f>
        <v>Consumer</v>
      </c>
      <c r="J1537">
        <f>VLOOKUP($A1537,Mapping!$X$3:$Y$7793,2,0)</f>
        <v>10024</v>
      </c>
      <c r="K1537" t="str">
        <f>VLOOKUP($J1537,Mapping!$AB$3:$AC$475,2,0)</f>
        <v>Memphis</v>
      </c>
      <c r="L1537" t="str">
        <f>VLOOKUP($K1537,Mapping!$AF$3:$AG$475,2,0)</f>
        <v>Tennessee</v>
      </c>
      <c r="M1537" t="str">
        <f>VLOOKUP($L1537,Mapping!$AI$3:$AJ$48,2,0)</f>
        <v>United States</v>
      </c>
      <c r="N1537" t="str">
        <f>VLOOKUP($L1537,Mapping!$AI$3:$AK$48,3,0)</f>
        <v>South</v>
      </c>
      <c r="O1537" t="str">
        <f>VLOOKUP(Table1[[#This Row],[Column1]],Mapping!$AM$8:$AN$11,2,0)</f>
        <v>Furniture</v>
      </c>
      <c r="P1537" t="str">
        <f>VLOOKUP(Table1[[#This Row],[Column3]],Mapping!$AP$5:$AQ$22,2,0)</f>
        <v>Tables</v>
      </c>
      <c r="Q1537">
        <v>1090.7819999999999</v>
      </c>
      <c r="R1537">
        <v>7</v>
      </c>
      <c r="S1537">
        <v>-290.87520000000001</v>
      </c>
    </row>
    <row r="1538" spans="1:19" x14ac:dyDescent="0.35">
      <c r="A1538">
        <v>104</v>
      </c>
      <c r="B1538" t="s">
        <v>155</v>
      </c>
      <c r="C1538" t="s">
        <v>156</v>
      </c>
      <c r="D1538" t="str">
        <f>MID(Table1[[#This Row],[Product ID]],5,2)</f>
        <v>PA</v>
      </c>
      <c r="E1538" t="str">
        <f>LEFT(Table1[[#This Row],[Product ID]],3)</f>
        <v>OFF</v>
      </c>
      <c r="F1538" s="10" t="e">
        <f>VLOOKUP(Table1[[#This Row],[Order ID]],Mapping!H1538:J9329,3,0)</f>
        <v>#N/A</v>
      </c>
      <c r="G1538" s="10" t="e">
        <f>VLOOKUP(Table1[[#This Row],[Order ID]],Mapping!H1538:K9329,4,0)</f>
        <v>#N/A</v>
      </c>
      <c r="H1538" t="str">
        <f>INDEX(Mapping!$B$2:$T$7793,MATCH(Data!$A1538,Mapping!$B$3:$B$7793,0),MATCH(Data!$H$1,Mapping!$B$2:$T$2,0))</f>
        <v>First Class</v>
      </c>
      <c r="I1538" t="str">
        <f>INDEX(Mapping!$B$2:$T$7793,MATCH(Data!$A1538,Mapping!$B$3:$B$7793,0),MATCH(Data!$I$1,Mapping!$B$2:$T$2,0))</f>
        <v>Home Office</v>
      </c>
      <c r="J1538">
        <f>VLOOKUP($A1538,Mapping!$X$3:$Y$7793,2,0)</f>
        <v>95123</v>
      </c>
      <c r="K1538" t="str">
        <f>VLOOKUP($J1538,Mapping!$AB$3:$AC$475,2,0)</f>
        <v>Denver</v>
      </c>
      <c r="L1538" t="str">
        <f>VLOOKUP($K1538,Mapping!$AF$3:$AG$475,2,0)</f>
        <v>Colorado</v>
      </c>
      <c r="M1538" t="str">
        <f>VLOOKUP($L1538,Mapping!$AI$3:$AJ$48,2,0)</f>
        <v>United States</v>
      </c>
      <c r="N1538" t="str">
        <f>VLOOKUP($L1538,Mapping!$AI$3:$AK$48,3,0)</f>
        <v>West</v>
      </c>
      <c r="O1538" t="str">
        <f>VLOOKUP(Table1[[#This Row],[Column1]],Mapping!$AM$8:$AN$11,2,0)</f>
        <v>Office Supplies</v>
      </c>
      <c r="P1538" t="str">
        <f>VLOOKUP(Table1[[#This Row],[Column3]],Mapping!$AP$5:$AQ$22,2,0)</f>
        <v>Paper</v>
      </c>
      <c r="Q1538">
        <v>58.379999999999995</v>
      </c>
      <c r="R1538">
        <v>7</v>
      </c>
      <c r="S1538">
        <v>26.270999999999994</v>
      </c>
    </row>
    <row r="1539" spans="1:19" x14ac:dyDescent="0.35">
      <c r="A1539">
        <v>105</v>
      </c>
      <c r="B1539" t="s">
        <v>155</v>
      </c>
      <c r="C1539" t="s">
        <v>157</v>
      </c>
      <c r="D1539" t="str">
        <f>MID(Table1[[#This Row],[Product ID]],5,2)</f>
        <v>PA</v>
      </c>
      <c r="E1539" t="str">
        <f>LEFT(Table1[[#This Row],[Product ID]],3)</f>
        <v>OFF</v>
      </c>
      <c r="F1539" s="10" t="e">
        <f>VLOOKUP(Table1[[#This Row],[Order ID]],Mapping!H1539:J9330,3,0)</f>
        <v>#N/A</v>
      </c>
      <c r="G1539" s="10" t="e">
        <f>VLOOKUP(Table1[[#This Row],[Order ID]],Mapping!H1539:K9330,4,0)</f>
        <v>#N/A</v>
      </c>
      <c r="H1539" t="str">
        <f>INDEX(Mapping!$B$2:$T$7793,MATCH(Data!$A1539,Mapping!$B$3:$B$7793,0),MATCH(Data!$H$1,Mapping!$B$2:$T$2,0))</f>
        <v>First Class</v>
      </c>
      <c r="I1539" t="str">
        <f>INDEX(Mapping!$B$2:$T$7793,MATCH(Data!$A1539,Mapping!$B$3:$B$7793,0),MATCH(Data!$I$1,Mapping!$B$2:$T$2,0))</f>
        <v>Corporate</v>
      </c>
      <c r="J1539">
        <f>VLOOKUP($A1539,Mapping!$X$3:$Y$7793,2,0)</f>
        <v>95123</v>
      </c>
      <c r="K1539" t="str">
        <f>VLOOKUP($J1539,Mapping!$AB$3:$AC$475,2,0)</f>
        <v>Denver</v>
      </c>
      <c r="L1539" t="str">
        <f>VLOOKUP($K1539,Mapping!$AF$3:$AG$475,2,0)</f>
        <v>Colorado</v>
      </c>
      <c r="M1539" t="str">
        <f>VLOOKUP($L1539,Mapping!$AI$3:$AJ$48,2,0)</f>
        <v>United States</v>
      </c>
      <c r="N1539" t="str">
        <f>VLOOKUP($L1539,Mapping!$AI$3:$AK$48,3,0)</f>
        <v>West</v>
      </c>
      <c r="O1539" t="str">
        <f>VLOOKUP(Table1[[#This Row],[Column1]],Mapping!$AM$8:$AN$11,2,0)</f>
        <v>Office Supplies</v>
      </c>
      <c r="P1539" t="str">
        <f>VLOOKUP(Table1[[#This Row],[Column3]],Mapping!$AP$5:$AQ$22,2,0)</f>
        <v>Paper</v>
      </c>
      <c r="Q1539">
        <v>105.52</v>
      </c>
      <c r="R1539">
        <v>4</v>
      </c>
      <c r="S1539">
        <v>48.539199999999994</v>
      </c>
    </row>
    <row r="1540" spans="1:19" x14ac:dyDescent="0.35">
      <c r="A1540">
        <v>106</v>
      </c>
      <c r="B1540" t="s">
        <v>155</v>
      </c>
      <c r="C1540" t="s">
        <v>158</v>
      </c>
      <c r="D1540" t="str">
        <f>MID(Table1[[#This Row],[Product ID]],5,2)</f>
        <v>ST</v>
      </c>
      <c r="E1540" t="str">
        <f>LEFT(Table1[[#This Row],[Product ID]],3)</f>
        <v>OFF</v>
      </c>
      <c r="F1540" s="10" t="e">
        <f>VLOOKUP(Table1[[#This Row],[Order ID]],Mapping!H1540:J9331,3,0)</f>
        <v>#N/A</v>
      </c>
      <c r="G1540" s="10" t="e">
        <f>VLOOKUP(Table1[[#This Row],[Order ID]],Mapping!H1540:K9331,4,0)</f>
        <v>#N/A</v>
      </c>
      <c r="H1540" t="str">
        <f>INDEX(Mapping!$B$2:$T$7793,MATCH(Data!$A1540,Mapping!$B$3:$B$7793,0),MATCH(Data!$H$1,Mapping!$B$2:$T$2,0))</f>
        <v>First Class</v>
      </c>
      <c r="I1540" t="str">
        <f>INDEX(Mapping!$B$2:$T$7793,MATCH(Data!$A1540,Mapping!$B$3:$B$7793,0),MATCH(Data!$I$1,Mapping!$B$2:$T$2,0))</f>
        <v>Corporate</v>
      </c>
      <c r="J1540">
        <f>VLOOKUP($A1540,Mapping!$X$3:$Y$7793,2,0)</f>
        <v>95123</v>
      </c>
      <c r="K1540" t="str">
        <f>VLOOKUP($J1540,Mapping!$AB$3:$AC$475,2,0)</f>
        <v>Denver</v>
      </c>
      <c r="L1540" t="str">
        <f>VLOOKUP($K1540,Mapping!$AF$3:$AG$475,2,0)</f>
        <v>Colorado</v>
      </c>
      <c r="M1540" t="str">
        <f>VLOOKUP($L1540,Mapping!$AI$3:$AJ$48,2,0)</f>
        <v>United States</v>
      </c>
      <c r="N1540" t="str">
        <f>VLOOKUP($L1540,Mapping!$AI$3:$AK$48,3,0)</f>
        <v>West</v>
      </c>
      <c r="O1540" t="str">
        <f>VLOOKUP(Table1[[#This Row],[Column1]],Mapping!$AM$8:$AN$11,2,0)</f>
        <v>Office Supplies</v>
      </c>
      <c r="P1540" t="str">
        <f>VLOOKUP(Table1[[#This Row],[Column3]],Mapping!$AP$5:$AQ$22,2,0)</f>
        <v>Storage</v>
      </c>
      <c r="Q1540">
        <v>80.88</v>
      </c>
      <c r="R1540">
        <v>6</v>
      </c>
      <c r="S1540">
        <v>21.028799999999997</v>
      </c>
    </row>
    <row r="1541" spans="1:19" x14ac:dyDescent="0.35">
      <c r="A1541">
        <v>4087</v>
      </c>
      <c r="B1541" t="s">
        <v>3646</v>
      </c>
      <c r="C1541" t="s">
        <v>803</v>
      </c>
      <c r="D1541" t="str">
        <f>MID(Table1[[#This Row],[Product ID]],5,2)</f>
        <v>CH</v>
      </c>
      <c r="E1541" t="str">
        <f>LEFT(Table1[[#This Row],[Product ID]],3)</f>
        <v>FUR</v>
      </c>
      <c r="F1541" s="10">
        <f>VLOOKUP(Table1[[#This Row],[Order ID]],Mapping!H1541:J9332,3,0)</f>
        <v>40973</v>
      </c>
      <c r="G1541" s="10">
        <f>VLOOKUP(Table1[[#This Row],[Order ID]],Mapping!H1541:K9332,4,0)</f>
        <v>40975</v>
      </c>
      <c r="H1541" t="str">
        <f>INDEX(Mapping!$B$2:$T$7793,MATCH(Data!$A1541,Mapping!$B$3:$B$7793,0),MATCH(Data!$H$1,Mapping!$B$2:$T$2,0))</f>
        <v>First Class</v>
      </c>
      <c r="I1541" t="str">
        <f>INDEX(Mapping!$B$2:$T$7793,MATCH(Data!$A1541,Mapping!$B$3:$B$7793,0),MATCH(Data!$I$1,Mapping!$B$2:$T$2,0))</f>
        <v>Consumer</v>
      </c>
      <c r="J1541">
        <f>VLOOKUP($A1541,Mapping!$X$3:$Y$7793,2,0)</f>
        <v>18018</v>
      </c>
      <c r="K1541" t="str">
        <f>VLOOKUP($J1541,Mapping!$AB$3:$AC$475,2,0)</f>
        <v>Lebanon</v>
      </c>
      <c r="L1541" t="str">
        <f>VLOOKUP($K1541,Mapping!$AF$3:$AG$475,2,0)</f>
        <v>Tennessee</v>
      </c>
      <c r="M1541" t="str">
        <f>VLOOKUP($L1541,Mapping!$AI$3:$AJ$48,2,0)</f>
        <v>United States</v>
      </c>
      <c r="N1541" t="str">
        <f>VLOOKUP($L1541,Mapping!$AI$3:$AK$48,3,0)</f>
        <v>South</v>
      </c>
      <c r="O1541" t="str">
        <f>VLOOKUP(Table1[[#This Row],[Column1]],Mapping!$AM$8:$AN$11,2,0)</f>
        <v>Furniture</v>
      </c>
      <c r="P1541" t="str">
        <f>VLOOKUP(Table1[[#This Row],[Column3]],Mapping!$AP$5:$AQ$22,2,0)</f>
        <v>Chairs</v>
      </c>
      <c r="Q1541">
        <v>99.372</v>
      </c>
      <c r="R1541">
        <v>2</v>
      </c>
      <c r="S1541">
        <v>-7.0979999999999919</v>
      </c>
    </row>
    <row r="1542" spans="1:19" x14ac:dyDescent="0.35">
      <c r="A1542">
        <v>3392</v>
      </c>
      <c r="B1542" t="s">
        <v>3207</v>
      </c>
      <c r="C1542" t="s">
        <v>430</v>
      </c>
      <c r="D1542" t="str">
        <f>MID(Table1[[#This Row],[Product ID]],5,2)</f>
        <v>AC</v>
      </c>
      <c r="E1542" t="str">
        <f>LEFT(Table1[[#This Row],[Product ID]],3)</f>
        <v>TEC</v>
      </c>
      <c r="F1542" s="10">
        <f>VLOOKUP(Table1[[#This Row],[Order ID]],Mapping!H1542:J9333,3,0)</f>
        <v>41240</v>
      </c>
      <c r="G1542" s="10">
        <f>VLOOKUP(Table1[[#This Row],[Order ID]],Mapping!H1542:K9333,4,0)</f>
        <v>41244</v>
      </c>
      <c r="H1542" t="str">
        <f>INDEX(Mapping!$B$2:$T$7793,MATCH(Data!$A1542,Mapping!$B$3:$B$7793,0),MATCH(Data!$H$1,Mapping!$B$2:$T$2,0))</f>
        <v>Standard Class</v>
      </c>
      <c r="I1542" t="str">
        <f>INDEX(Mapping!$B$2:$T$7793,MATCH(Data!$A1542,Mapping!$B$3:$B$7793,0),MATCH(Data!$I$1,Mapping!$B$2:$T$2,0))</f>
        <v>Consumer</v>
      </c>
      <c r="J1542">
        <f>VLOOKUP($A1542,Mapping!$X$3:$Y$7793,2,0)</f>
        <v>90049</v>
      </c>
      <c r="K1542" t="str">
        <f>VLOOKUP($J1542,Mapping!$AB$3:$AC$475,2,0)</f>
        <v>Richardson</v>
      </c>
      <c r="L1542" t="str">
        <f>VLOOKUP($K1542,Mapping!$AF$3:$AG$475,2,0)</f>
        <v>Texas</v>
      </c>
      <c r="M1542" t="str">
        <f>VLOOKUP($L1542,Mapping!$AI$3:$AJ$48,2,0)</f>
        <v>United States</v>
      </c>
      <c r="N1542" t="str">
        <f>VLOOKUP($L1542,Mapping!$AI$3:$AK$48,3,0)</f>
        <v>Central</v>
      </c>
      <c r="O1542" t="str">
        <f>VLOOKUP(Table1[[#This Row],[Column1]],Mapping!$AM$8:$AN$11,2,0)</f>
        <v>Technology</v>
      </c>
      <c r="P1542" t="str">
        <f>VLOOKUP(Table1[[#This Row],[Column3]],Mapping!$AP$5:$AQ$22,2,0)</f>
        <v>Accessories</v>
      </c>
      <c r="Q1542">
        <v>107.97</v>
      </c>
      <c r="R1542">
        <v>3</v>
      </c>
      <c r="S1542">
        <v>22.6737</v>
      </c>
    </row>
    <row r="1543" spans="1:19" x14ac:dyDescent="0.35">
      <c r="A1543">
        <v>3393</v>
      </c>
      <c r="B1543" t="s">
        <v>3207</v>
      </c>
      <c r="C1543" t="s">
        <v>690</v>
      </c>
      <c r="D1543" t="str">
        <f>MID(Table1[[#This Row],[Product ID]],5,2)</f>
        <v>PA</v>
      </c>
      <c r="E1543" t="str">
        <f>LEFT(Table1[[#This Row],[Product ID]],3)</f>
        <v>OFF</v>
      </c>
      <c r="F1543" s="10">
        <f>VLOOKUP(Table1[[#This Row],[Order ID]],Mapping!H1543:J9334,3,0)</f>
        <v>41240</v>
      </c>
      <c r="G1543" s="10">
        <f>VLOOKUP(Table1[[#This Row],[Order ID]],Mapping!H1543:K9334,4,0)</f>
        <v>41244</v>
      </c>
      <c r="H1543" t="str">
        <f>INDEX(Mapping!$B$2:$T$7793,MATCH(Data!$A1543,Mapping!$B$3:$B$7793,0),MATCH(Data!$H$1,Mapping!$B$2:$T$2,0))</f>
        <v>Standard Class</v>
      </c>
      <c r="I1543" t="str">
        <f>INDEX(Mapping!$B$2:$T$7793,MATCH(Data!$A1543,Mapping!$B$3:$B$7793,0),MATCH(Data!$I$1,Mapping!$B$2:$T$2,0))</f>
        <v>Home Office</v>
      </c>
      <c r="J1543">
        <f>VLOOKUP($A1543,Mapping!$X$3:$Y$7793,2,0)</f>
        <v>90049</v>
      </c>
      <c r="K1543" t="str">
        <f>VLOOKUP($J1543,Mapping!$AB$3:$AC$475,2,0)</f>
        <v>Richardson</v>
      </c>
      <c r="L1543" t="str">
        <f>VLOOKUP($K1543,Mapping!$AF$3:$AG$475,2,0)</f>
        <v>Texas</v>
      </c>
      <c r="M1543" t="str">
        <f>VLOOKUP($L1543,Mapping!$AI$3:$AJ$48,2,0)</f>
        <v>United States</v>
      </c>
      <c r="N1543" t="str">
        <f>VLOOKUP($L1543,Mapping!$AI$3:$AK$48,3,0)</f>
        <v>Central</v>
      </c>
      <c r="O1543" t="str">
        <f>VLOOKUP(Table1[[#This Row],[Column1]],Mapping!$AM$8:$AN$11,2,0)</f>
        <v>Office Supplies</v>
      </c>
      <c r="P1543" t="str">
        <f>VLOOKUP(Table1[[#This Row],[Column3]],Mapping!$AP$5:$AQ$22,2,0)</f>
        <v>Paper</v>
      </c>
      <c r="Q1543">
        <v>113.82</v>
      </c>
      <c r="R1543">
        <v>3</v>
      </c>
      <c r="S1543">
        <v>53.495399999999989</v>
      </c>
    </row>
    <row r="1544" spans="1:19" x14ac:dyDescent="0.35">
      <c r="A1544">
        <v>302</v>
      </c>
      <c r="B1544" t="s">
        <v>409</v>
      </c>
      <c r="C1544" t="s">
        <v>410</v>
      </c>
      <c r="D1544" t="str">
        <f>MID(Table1[[#This Row],[Product ID]],5,2)</f>
        <v>AC</v>
      </c>
      <c r="E1544" t="str">
        <f>LEFT(Table1[[#This Row],[Product ID]],3)</f>
        <v>TEC</v>
      </c>
      <c r="F1544" s="10" t="e">
        <f>VLOOKUP(Table1[[#This Row],[Order ID]],Mapping!H1544:J9335,3,0)</f>
        <v>#N/A</v>
      </c>
      <c r="G1544" s="10" t="e">
        <f>VLOOKUP(Table1[[#This Row],[Order ID]],Mapping!H1544:K9335,4,0)</f>
        <v>#N/A</v>
      </c>
      <c r="H1544" t="str">
        <f>INDEX(Mapping!$B$2:$T$7793,MATCH(Data!$A1544,Mapping!$B$3:$B$7793,0),MATCH(Data!$H$1,Mapping!$B$2:$T$2,0))</f>
        <v>First Class</v>
      </c>
      <c r="I1544" t="str">
        <f>INDEX(Mapping!$B$2:$T$7793,MATCH(Data!$A1544,Mapping!$B$3:$B$7793,0),MATCH(Data!$I$1,Mapping!$B$2:$T$2,0))</f>
        <v>Corporate</v>
      </c>
      <c r="J1544">
        <f>VLOOKUP($A1544,Mapping!$X$3:$Y$7793,2,0)</f>
        <v>48180</v>
      </c>
      <c r="K1544" t="str">
        <f>VLOOKUP($J1544,Mapping!$AB$3:$AC$475,2,0)</f>
        <v>Huntington Beach</v>
      </c>
      <c r="L1544" t="str">
        <f>VLOOKUP($K1544,Mapping!$AF$3:$AG$475,2,0)</f>
        <v>California</v>
      </c>
      <c r="M1544" t="str">
        <f>VLOOKUP($L1544,Mapping!$AI$3:$AJ$48,2,0)</f>
        <v>United States</v>
      </c>
      <c r="N1544" t="str">
        <f>VLOOKUP($L1544,Mapping!$AI$3:$AK$48,3,0)</f>
        <v>West</v>
      </c>
      <c r="O1544" t="str">
        <f>VLOOKUP(Table1[[#This Row],[Column1]],Mapping!$AM$8:$AN$11,2,0)</f>
        <v>Technology</v>
      </c>
      <c r="P1544" t="str">
        <f>VLOOKUP(Table1[[#This Row],[Column3]],Mapping!$AP$5:$AQ$22,2,0)</f>
        <v>Accessories</v>
      </c>
      <c r="Q1544">
        <v>41.9</v>
      </c>
      <c r="R1544">
        <v>2</v>
      </c>
      <c r="S1544">
        <v>8.7989999999999995</v>
      </c>
    </row>
    <row r="1545" spans="1:19" x14ac:dyDescent="0.35">
      <c r="A1545">
        <v>909</v>
      </c>
      <c r="B1545" t="s">
        <v>1142</v>
      </c>
      <c r="C1545" t="s">
        <v>1143</v>
      </c>
      <c r="D1545" t="str">
        <f>MID(Table1[[#This Row],[Product ID]],5,2)</f>
        <v>AC</v>
      </c>
      <c r="E1545" t="str">
        <f>LEFT(Table1[[#This Row],[Product ID]],3)</f>
        <v>TEC</v>
      </c>
      <c r="F1545" s="10" t="e">
        <f>VLOOKUP(Table1[[#This Row],[Order ID]],Mapping!H1545:J9336,3,0)</f>
        <v>#N/A</v>
      </c>
      <c r="G1545" s="10" t="e">
        <f>VLOOKUP(Table1[[#This Row],[Order ID]],Mapping!H1545:K9336,4,0)</f>
        <v>#N/A</v>
      </c>
      <c r="H1545" t="str">
        <f>INDEX(Mapping!$B$2:$T$7793,MATCH(Data!$A1545,Mapping!$B$3:$B$7793,0),MATCH(Data!$H$1,Mapping!$B$2:$T$2,0))</f>
        <v>Standard Class</v>
      </c>
      <c r="I1545" t="str">
        <f>INDEX(Mapping!$B$2:$T$7793,MATCH(Data!$A1545,Mapping!$B$3:$B$7793,0),MATCH(Data!$I$1,Mapping!$B$2:$T$2,0))</f>
        <v>Home Office</v>
      </c>
      <c r="J1545">
        <f>VLOOKUP($A1545,Mapping!$X$3:$Y$7793,2,0)</f>
        <v>98115</v>
      </c>
      <c r="K1545" t="str">
        <f>VLOOKUP($J1545,Mapping!$AB$3:$AC$475,2,0)</f>
        <v>Whittier</v>
      </c>
      <c r="L1545" t="str">
        <f>VLOOKUP($K1545,Mapping!$AF$3:$AG$475,2,0)</f>
        <v>California</v>
      </c>
      <c r="M1545" t="str">
        <f>VLOOKUP($L1545,Mapping!$AI$3:$AJ$48,2,0)</f>
        <v>United States</v>
      </c>
      <c r="N1545" t="str">
        <f>VLOOKUP($L1545,Mapping!$AI$3:$AK$48,3,0)</f>
        <v>West</v>
      </c>
      <c r="O1545" t="str">
        <f>VLOOKUP(Table1[[#This Row],[Column1]],Mapping!$AM$8:$AN$11,2,0)</f>
        <v>Technology</v>
      </c>
      <c r="P1545" t="str">
        <f>VLOOKUP(Table1[[#This Row],[Column3]],Mapping!$AP$5:$AQ$22,2,0)</f>
        <v>Accessories</v>
      </c>
      <c r="Q1545">
        <v>447.93</v>
      </c>
      <c r="R1545">
        <v>9</v>
      </c>
      <c r="S1545">
        <v>49.272299999999987</v>
      </c>
    </row>
    <row r="1546" spans="1:19" x14ac:dyDescent="0.35">
      <c r="A1546">
        <v>1446</v>
      </c>
      <c r="B1546" t="s">
        <v>1685</v>
      </c>
      <c r="C1546" t="s">
        <v>1686</v>
      </c>
      <c r="D1546" t="str">
        <f>MID(Table1[[#This Row],[Product ID]],5,2)</f>
        <v>LA</v>
      </c>
      <c r="E1546" t="str">
        <f>LEFT(Table1[[#This Row],[Product ID]],3)</f>
        <v>OFF</v>
      </c>
      <c r="F1546" s="10" t="e">
        <f>VLOOKUP(Table1[[#This Row],[Order ID]],Mapping!H1546:J9337,3,0)</f>
        <v>#N/A</v>
      </c>
      <c r="G1546" s="10" t="e">
        <f>VLOOKUP(Table1[[#This Row],[Order ID]],Mapping!H1546:K9337,4,0)</f>
        <v>#N/A</v>
      </c>
      <c r="H1546" t="str">
        <f>INDEX(Mapping!$B$2:$T$7793,MATCH(Data!$A1546,Mapping!$B$3:$B$7793,0),MATCH(Data!$H$1,Mapping!$B$2:$T$2,0))</f>
        <v>Same Day</v>
      </c>
      <c r="I1546" t="str">
        <f>INDEX(Mapping!$B$2:$T$7793,MATCH(Data!$A1546,Mapping!$B$3:$B$7793,0),MATCH(Data!$I$1,Mapping!$B$2:$T$2,0))</f>
        <v>Consumer</v>
      </c>
      <c r="J1546">
        <f>VLOOKUP($A1546,Mapping!$X$3:$Y$7793,2,0)</f>
        <v>90036</v>
      </c>
      <c r="K1546" t="str">
        <f>VLOOKUP($J1546,Mapping!$AB$3:$AC$475,2,0)</f>
        <v>Los Angeles</v>
      </c>
      <c r="L1546" t="str">
        <f>VLOOKUP($K1546,Mapping!$AF$3:$AG$475,2,0)</f>
        <v>California</v>
      </c>
      <c r="M1546" t="str">
        <f>VLOOKUP($L1546,Mapping!$AI$3:$AJ$48,2,0)</f>
        <v>United States</v>
      </c>
      <c r="N1546" t="str">
        <f>VLOOKUP($L1546,Mapping!$AI$3:$AK$48,3,0)</f>
        <v>West</v>
      </c>
      <c r="O1546" t="str">
        <f>VLOOKUP(Table1[[#This Row],[Column1]],Mapping!$AM$8:$AN$11,2,0)</f>
        <v>Office Supplies</v>
      </c>
      <c r="P1546" t="str">
        <f>VLOOKUP(Table1[[#This Row],[Column3]],Mapping!$AP$5:$AQ$22,2,0)</f>
        <v>Labels</v>
      </c>
      <c r="Q1546">
        <v>9.9600000000000009</v>
      </c>
      <c r="R1546">
        <v>2</v>
      </c>
      <c r="S1546">
        <v>4.5815999999999999</v>
      </c>
    </row>
    <row r="1547" spans="1:19" x14ac:dyDescent="0.35">
      <c r="A1547">
        <v>5728</v>
      </c>
      <c r="B1547" t="s">
        <v>4622</v>
      </c>
      <c r="C1547" t="s">
        <v>540</v>
      </c>
      <c r="D1547" t="str">
        <f>MID(Table1[[#This Row],[Product ID]],5,2)</f>
        <v>FU</v>
      </c>
      <c r="E1547" t="str">
        <f>LEFT(Table1[[#This Row],[Product ID]],3)</f>
        <v>FUR</v>
      </c>
      <c r="F1547" s="10">
        <f>VLOOKUP(Table1[[#This Row],[Order ID]],Mapping!H1547:J9338,3,0)</f>
        <v>41010</v>
      </c>
      <c r="G1547" s="10">
        <f>VLOOKUP(Table1[[#This Row],[Order ID]],Mapping!H1547:K9338,4,0)</f>
        <v>41016</v>
      </c>
      <c r="H1547" t="str">
        <f>INDEX(Mapping!$B$2:$T$7793,MATCH(Data!$A1547,Mapping!$B$3:$B$7793,0),MATCH(Data!$H$1,Mapping!$B$2:$T$2,0))</f>
        <v>First Class</v>
      </c>
      <c r="I1547" t="str">
        <f>INDEX(Mapping!$B$2:$T$7793,MATCH(Data!$A1547,Mapping!$B$3:$B$7793,0),MATCH(Data!$I$1,Mapping!$B$2:$T$2,0))</f>
        <v>Corporate</v>
      </c>
      <c r="J1547">
        <f>VLOOKUP($A1547,Mapping!$X$3:$Y$7793,2,0)</f>
        <v>33614</v>
      </c>
      <c r="K1547" t="str">
        <f>VLOOKUP($J1547,Mapping!$AB$3:$AC$475,2,0)</f>
        <v>Saint Petersburg</v>
      </c>
      <c r="L1547" t="str">
        <f>VLOOKUP($K1547,Mapping!$AF$3:$AG$475,2,0)</f>
        <v>Florida</v>
      </c>
      <c r="M1547" t="str">
        <f>VLOOKUP($L1547,Mapping!$AI$3:$AJ$48,2,0)</f>
        <v>United States</v>
      </c>
      <c r="N1547" t="str">
        <f>VLOOKUP($L1547,Mapping!$AI$3:$AK$48,3,0)</f>
        <v>South</v>
      </c>
      <c r="O1547" t="str">
        <f>VLOOKUP(Table1[[#This Row],[Column1]],Mapping!$AM$8:$AN$11,2,0)</f>
        <v>Furniture</v>
      </c>
      <c r="P1547" t="str">
        <f>VLOOKUP(Table1[[#This Row],[Column3]],Mapping!$AP$5:$AQ$22,2,0)</f>
        <v>Furnishings</v>
      </c>
      <c r="Q1547">
        <v>67.36</v>
      </c>
      <c r="R1547">
        <v>2</v>
      </c>
      <c r="S1547">
        <v>10.103999999999996</v>
      </c>
    </row>
    <row r="1548" spans="1:19" x14ac:dyDescent="0.35">
      <c r="A1548">
        <v>5729</v>
      </c>
      <c r="B1548" t="s">
        <v>4622</v>
      </c>
      <c r="C1548" t="s">
        <v>4116</v>
      </c>
      <c r="D1548" t="str">
        <f>MID(Table1[[#This Row],[Product ID]],5,2)</f>
        <v>FU</v>
      </c>
      <c r="E1548" t="str">
        <f>LEFT(Table1[[#This Row],[Product ID]],3)</f>
        <v>FUR</v>
      </c>
      <c r="F1548" s="10">
        <f>VLOOKUP(Table1[[#This Row],[Order ID]],Mapping!H1548:J9339,3,0)</f>
        <v>41010</v>
      </c>
      <c r="G1548" s="10">
        <f>VLOOKUP(Table1[[#This Row],[Order ID]],Mapping!H1548:K9339,4,0)</f>
        <v>41016</v>
      </c>
      <c r="H1548" t="str">
        <f>INDEX(Mapping!$B$2:$T$7793,MATCH(Data!$A1548,Mapping!$B$3:$B$7793,0),MATCH(Data!$H$1,Mapping!$B$2:$T$2,0))</f>
        <v>Standard Class</v>
      </c>
      <c r="I1548" t="str">
        <f>INDEX(Mapping!$B$2:$T$7793,MATCH(Data!$A1548,Mapping!$B$3:$B$7793,0),MATCH(Data!$I$1,Mapping!$B$2:$T$2,0))</f>
        <v>Consumer</v>
      </c>
      <c r="J1548">
        <f>VLOOKUP($A1548,Mapping!$X$3:$Y$7793,2,0)</f>
        <v>33614</v>
      </c>
      <c r="K1548" t="str">
        <f>VLOOKUP($J1548,Mapping!$AB$3:$AC$475,2,0)</f>
        <v>Saint Petersburg</v>
      </c>
      <c r="L1548" t="str">
        <f>VLOOKUP($K1548,Mapping!$AF$3:$AG$475,2,0)</f>
        <v>Florida</v>
      </c>
      <c r="M1548" t="str">
        <f>VLOOKUP($L1548,Mapping!$AI$3:$AJ$48,2,0)</f>
        <v>United States</v>
      </c>
      <c r="N1548" t="str">
        <f>VLOOKUP($L1548,Mapping!$AI$3:$AK$48,3,0)</f>
        <v>South</v>
      </c>
      <c r="O1548" t="str">
        <f>VLOOKUP(Table1[[#This Row],[Column1]],Mapping!$AM$8:$AN$11,2,0)</f>
        <v>Furniture</v>
      </c>
      <c r="P1548" t="str">
        <f>VLOOKUP(Table1[[#This Row],[Column3]],Mapping!$AP$5:$AQ$22,2,0)</f>
        <v>Furnishings</v>
      </c>
      <c r="Q1548">
        <v>54.527999999999992</v>
      </c>
      <c r="R1548">
        <v>3</v>
      </c>
      <c r="S1548">
        <v>14.313600000000005</v>
      </c>
    </row>
    <row r="1549" spans="1:19" x14ac:dyDescent="0.35">
      <c r="A1549">
        <v>6909</v>
      </c>
      <c r="B1549" t="s">
        <v>5272</v>
      </c>
      <c r="C1549" t="s">
        <v>3975</v>
      </c>
      <c r="D1549" t="str">
        <f>MID(Table1[[#This Row],[Product ID]],5,2)</f>
        <v>LA</v>
      </c>
      <c r="E1549" t="str">
        <f>LEFT(Table1[[#This Row],[Product ID]],3)</f>
        <v>OFF</v>
      </c>
      <c r="F1549" s="10">
        <f>VLOOKUP(Table1[[#This Row],[Order ID]],Mapping!H1549:J9340,3,0)</f>
        <v>41163</v>
      </c>
      <c r="G1549" s="10">
        <f>VLOOKUP(Table1[[#This Row],[Order ID]],Mapping!H1549:K9340,4,0)</f>
        <v>41170</v>
      </c>
      <c r="H1549" t="str">
        <f>INDEX(Mapping!$B$2:$T$7793,MATCH(Data!$A1549,Mapping!$B$3:$B$7793,0),MATCH(Data!$H$1,Mapping!$B$2:$T$2,0))</f>
        <v>Standard Class</v>
      </c>
      <c r="I1549" t="str">
        <f>INDEX(Mapping!$B$2:$T$7793,MATCH(Data!$A1549,Mapping!$B$3:$B$7793,0),MATCH(Data!$I$1,Mapping!$B$2:$T$2,0))</f>
        <v>Home Office</v>
      </c>
      <c r="J1549">
        <f>VLOOKUP($A1549,Mapping!$X$3:$Y$7793,2,0)</f>
        <v>7501</v>
      </c>
      <c r="K1549" t="str">
        <f>VLOOKUP($J1549,Mapping!$AB$3:$AC$475,2,0)</f>
        <v>New Castle</v>
      </c>
      <c r="L1549" t="str">
        <f>VLOOKUP($K1549,Mapping!$AF$3:$AG$475,2,0)</f>
        <v>Indiana</v>
      </c>
      <c r="M1549" t="str">
        <f>VLOOKUP($L1549,Mapping!$AI$3:$AJ$48,2,0)</f>
        <v>United States</v>
      </c>
      <c r="N1549" t="str">
        <f>VLOOKUP($L1549,Mapping!$AI$3:$AK$48,3,0)</f>
        <v>Central</v>
      </c>
      <c r="O1549" t="str">
        <f>VLOOKUP(Table1[[#This Row],[Column1]],Mapping!$AM$8:$AN$11,2,0)</f>
        <v>Office Supplies</v>
      </c>
      <c r="P1549" t="str">
        <f>VLOOKUP(Table1[[#This Row],[Column3]],Mapping!$AP$5:$AQ$22,2,0)</f>
        <v>Labels</v>
      </c>
      <c r="Q1549">
        <v>31.049999999999997</v>
      </c>
      <c r="R1549">
        <v>3</v>
      </c>
      <c r="S1549">
        <v>14.904</v>
      </c>
    </row>
    <row r="1550" spans="1:19" x14ac:dyDescent="0.35">
      <c r="A1550">
        <v>6911</v>
      </c>
      <c r="B1550" t="s">
        <v>5272</v>
      </c>
      <c r="C1550" t="s">
        <v>314</v>
      </c>
      <c r="D1550" t="str">
        <f>MID(Table1[[#This Row],[Product ID]],5,2)</f>
        <v>BI</v>
      </c>
      <c r="E1550" t="str">
        <f>LEFT(Table1[[#This Row],[Product ID]],3)</f>
        <v>OFF</v>
      </c>
      <c r="F1550" s="10">
        <f>VLOOKUP(Table1[[#This Row],[Order ID]],Mapping!H1550:J9341,3,0)</f>
        <v>41163</v>
      </c>
      <c r="G1550" s="10">
        <f>VLOOKUP(Table1[[#This Row],[Order ID]],Mapping!H1550:K9341,4,0)</f>
        <v>41170</v>
      </c>
      <c r="H1550" t="str">
        <f>INDEX(Mapping!$B$2:$T$7793,MATCH(Data!$A1550,Mapping!$B$3:$B$7793,0),MATCH(Data!$H$1,Mapping!$B$2:$T$2,0))</f>
        <v>Standard Class</v>
      </c>
      <c r="I1550" t="str">
        <f>INDEX(Mapping!$B$2:$T$7793,MATCH(Data!$A1550,Mapping!$B$3:$B$7793,0),MATCH(Data!$I$1,Mapping!$B$2:$T$2,0))</f>
        <v>Home Office</v>
      </c>
      <c r="J1550">
        <f>VLOOKUP($A1550,Mapping!$X$3:$Y$7793,2,0)</f>
        <v>7501</v>
      </c>
      <c r="K1550" t="str">
        <f>VLOOKUP($J1550,Mapping!$AB$3:$AC$475,2,0)</f>
        <v>New Castle</v>
      </c>
      <c r="L1550" t="str">
        <f>VLOOKUP($K1550,Mapping!$AF$3:$AG$475,2,0)</f>
        <v>Indiana</v>
      </c>
      <c r="M1550" t="str">
        <f>VLOOKUP($L1550,Mapping!$AI$3:$AJ$48,2,0)</f>
        <v>United States</v>
      </c>
      <c r="N1550" t="str">
        <f>VLOOKUP($L1550,Mapping!$AI$3:$AK$48,3,0)</f>
        <v>Central</v>
      </c>
      <c r="O1550" t="str">
        <f>VLOOKUP(Table1[[#This Row],[Column1]],Mapping!$AM$8:$AN$11,2,0)</f>
        <v>Office Supplies</v>
      </c>
      <c r="P1550" t="str">
        <f>VLOOKUP(Table1[[#This Row],[Column3]],Mapping!$AP$5:$AQ$22,2,0)</f>
        <v>Binders</v>
      </c>
      <c r="Q1550">
        <v>209.6</v>
      </c>
      <c r="R1550">
        <v>4</v>
      </c>
      <c r="S1550">
        <v>96.415999999999997</v>
      </c>
    </row>
    <row r="1551" spans="1:19" x14ac:dyDescent="0.35">
      <c r="A1551">
        <v>6912</v>
      </c>
      <c r="B1551" t="s">
        <v>5272</v>
      </c>
      <c r="C1551" t="s">
        <v>1614</v>
      </c>
      <c r="D1551" t="str">
        <f>MID(Table1[[#This Row],[Product ID]],5,2)</f>
        <v>AP</v>
      </c>
      <c r="E1551" t="str">
        <f>LEFT(Table1[[#This Row],[Product ID]],3)</f>
        <v>OFF</v>
      </c>
      <c r="F1551" s="10">
        <f>VLOOKUP(Table1[[#This Row],[Order ID]],Mapping!H1551:J9342,3,0)</f>
        <v>41163</v>
      </c>
      <c r="G1551" s="10">
        <f>VLOOKUP(Table1[[#This Row],[Order ID]],Mapping!H1551:K9342,4,0)</f>
        <v>41170</v>
      </c>
      <c r="H1551" t="str">
        <f>INDEX(Mapping!$B$2:$T$7793,MATCH(Data!$A1551,Mapping!$B$3:$B$7793,0),MATCH(Data!$H$1,Mapping!$B$2:$T$2,0))</f>
        <v>Standard Class</v>
      </c>
      <c r="I1551" t="str">
        <f>INDEX(Mapping!$B$2:$T$7793,MATCH(Data!$A1551,Mapping!$B$3:$B$7793,0),MATCH(Data!$I$1,Mapping!$B$2:$T$2,0))</f>
        <v>Home Office</v>
      </c>
      <c r="J1551">
        <f>VLOOKUP($A1551,Mapping!$X$3:$Y$7793,2,0)</f>
        <v>7501</v>
      </c>
      <c r="K1551" t="str">
        <f>VLOOKUP($J1551,Mapping!$AB$3:$AC$475,2,0)</f>
        <v>New Castle</v>
      </c>
      <c r="L1551" t="str">
        <f>VLOOKUP($K1551,Mapping!$AF$3:$AG$475,2,0)</f>
        <v>Indiana</v>
      </c>
      <c r="M1551" t="str">
        <f>VLOOKUP($L1551,Mapping!$AI$3:$AJ$48,2,0)</f>
        <v>United States</v>
      </c>
      <c r="N1551" t="str">
        <f>VLOOKUP($L1551,Mapping!$AI$3:$AK$48,3,0)</f>
        <v>Central</v>
      </c>
      <c r="O1551" t="str">
        <f>VLOOKUP(Table1[[#This Row],[Column1]],Mapping!$AM$8:$AN$11,2,0)</f>
        <v>Office Supplies</v>
      </c>
      <c r="P1551" t="str">
        <f>VLOOKUP(Table1[[#This Row],[Column3]],Mapping!$AP$5:$AQ$22,2,0)</f>
        <v>Appliances</v>
      </c>
      <c r="Q1551">
        <v>111.04</v>
      </c>
      <c r="R1551">
        <v>4</v>
      </c>
      <c r="S1551">
        <v>29.980800000000002</v>
      </c>
    </row>
    <row r="1552" spans="1:19" x14ac:dyDescent="0.35">
      <c r="A1552">
        <v>6913</v>
      </c>
      <c r="B1552" t="s">
        <v>5272</v>
      </c>
      <c r="C1552" t="s">
        <v>3202</v>
      </c>
      <c r="D1552" t="str">
        <f>MID(Table1[[#This Row],[Product ID]],5,2)</f>
        <v>PA</v>
      </c>
      <c r="E1552" t="str">
        <f>LEFT(Table1[[#This Row],[Product ID]],3)</f>
        <v>OFF</v>
      </c>
      <c r="F1552" s="10">
        <f>VLOOKUP(Table1[[#This Row],[Order ID]],Mapping!H1552:J9343,3,0)</f>
        <v>41163</v>
      </c>
      <c r="G1552" s="10">
        <f>VLOOKUP(Table1[[#This Row],[Order ID]],Mapping!H1552:K9343,4,0)</f>
        <v>41170</v>
      </c>
      <c r="H1552" t="str">
        <f>INDEX(Mapping!$B$2:$T$7793,MATCH(Data!$A1552,Mapping!$B$3:$B$7793,0),MATCH(Data!$H$1,Mapping!$B$2:$T$2,0))</f>
        <v>Standard Class</v>
      </c>
      <c r="I1552" t="str">
        <f>INDEX(Mapping!$B$2:$T$7793,MATCH(Data!$A1552,Mapping!$B$3:$B$7793,0),MATCH(Data!$I$1,Mapping!$B$2:$T$2,0))</f>
        <v>Home Office</v>
      </c>
      <c r="J1552">
        <f>VLOOKUP($A1552,Mapping!$X$3:$Y$7793,2,0)</f>
        <v>7501</v>
      </c>
      <c r="K1552" t="str">
        <f>VLOOKUP($J1552,Mapping!$AB$3:$AC$475,2,0)</f>
        <v>New Castle</v>
      </c>
      <c r="L1552" t="str">
        <f>VLOOKUP($K1552,Mapping!$AF$3:$AG$475,2,0)</f>
        <v>Indiana</v>
      </c>
      <c r="M1552" t="str">
        <f>VLOOKUP($L1552,Mapping!$AI$3:$AJ$48,2,0)</f>
        <v>United States</v>
      </c>
      <c r="N1552" t="str">
        <f>VLOOKUP($L1552,Mapping!$AI$3:$AK$48,3,0)</f>
        <v>Central</v>
      </c>
      <c r="O1552" t="str">
        <f>VLOOKUP(Table1[[#This Row],[Column1]],Mapping!$AM$8:$AN$11,2,0)</f>
        <v>Office Supplies</v>
      </c>
      <c r="P1552" t="str">
        <f>VLOOKUP(Table1[[#This Row],[Column3]],Mapping!$AP$5:$AQ$22,2,0)</f>
        <v>Paper</v>
      </c>
      <c r="Q1552">
        <v>38.880000000000003</v>
      </c>
      <c r="R1552">
        <v>6</v>
      </c>
      <c r="S1552">
        <v>18.662400000000002</v>
      </c>
    </row>
    <row r="1553" spans="1:19" x14ac:dyDescent="0.35">
      <c r="A1553">
        <v>772</v>
      </c>
      <c r="B1553" t="s">
        <v>991</v>
      </c>
      <c r="C1553" t="s">
        <v>992</v>
      </c>
      <c r="D1553" t="str">
        <f>MID(Table1[[#This Row],[Product ID]],5,2)</f>
        <v>ST</v>
      </c>
      <c r="E1553" t="str">
        <f>LEFT(Table1[[#This Row],[Product ID]],3)</f>
        <v>OFF</v>
      </c>
      <c r="F1553" s="10" t="e">
        <f>VLOOKUP(Table1[[#This Row],[Order ID]],Mapping!H1553:J9344,3,0)</f>
        <v>#N/A</v>
      </c>
      <c r="G1553" s="10" t="e">
        <f>VLOOKUP(Table1[[#This Row],[Order ID]],Mapping!H1553:K9344,4,0)</f>
        <v>#N/A</v>
      </c>
      <c r="H1553" t="str">
        <f>INDEX(Mapping!$B$2:$T$7793,MATCH(Data!$A1553,Mapping!$B$3:$B$7793,0),MATCH(Data!$H$1,Mapping!$B$2:$T$2,0))</f>
        <v>Same Day</v>
      </c>
      <c r="I1553" t="str">
        <f>INDEX(Mapping!$B$2:$T$7793,MATCH(Data!$A1553,Mapping!$B$3:$B$7793,0),MATCH(Data!$I$1,Mapping!$B$2:$T$2,0))</f>
        <v>Consumer</v>
      </c>
      <c r="J1553">
        <f>VLOOKUP($A1553,Mapping!$X$3:$Y$7793,2,0)</f>
        <v>92563</v>
      </c>
      <c r="K1553" t="str">
        <f>VLOOKUP($J1553,Mapping!$AB$3:$AC$475,2,0)</f>
        <v>Greenville</v>
      </c>
      <c r="L1553" t="str">
        <f>VLOOKUP($K1553,Mapping!$AF$3:$AG$475,2,0)</f>
        <v>North Carolina</v>
      </c>
      <c r="M1553" t="str">
        <f>VLOOKUP($L1553,Mapping!$AI$3:$AJ$48,2,0)</f>
        <v>United States</v>
      </c>
      <c r="N1553" t="str">
        <f>VLOOKUP($L1553,Mapping!$AI$3:$AK$48,3,0)</f>
        <v>South</v>
      </c>
      <c r="O1553" t="str">
        <f>VLOOKUP(Table1[[#This Row],[Column1]],Mapping!$AM$8:$AN$11,2,0)</f>
        <v>Office Supplies</v>
      </c>
      <c r="P1553" t="str">
        <f>VLOOKUP(Table1[[#This Row],[Column3]],Mapping!$AP$5:$AQ$22,2,0)</f>
        <v>Storage</v>
      </c>
      <c r="Q1553">
        <v>484.65000000000003</v>
      </c>
      <c r="R1553">
        <v>3</v>
      </c>
      <c r="S1553">
        <v>92.083500000000015</v>
      </c>
    </row>
    <row r="1554" spans="1:19" x14ac:dyDescent="0.35">
      <c r="A1554">
        <v>3549</v>
      </c>
      <c r="B1554" t="s">
        <v>3305</v>
      </c>
      <c r="C1554" t="s">
        <v>1244</v>
      </c>
      <c r="D1554" t="str">
        <f>MID(Table1[[#This Row],[Product ID]],5,2)</f>
        <v>PH</v>
      </c>
      <c r="E1554" t="str">
        <f>LEFT(Table1[[#This Row],[Product ID]],3)</f>
        <v>TEC</v>
      </c>
      <c r="F1554" s="10">
        <f>VLOOKUP(Table1[[#This Row],[Order ID]],Mapping!H1554:J9345,3,0)</f>
        <v>41102</v>
      </c>
      <c r="G1554" s="10">
        <f>VLOOKUP(Table1[[#This Row],[Order ID]],Mapping!H1554:K9345,4,0)</f>
        <v>41107</v>
      </c>
      <c r="H1554" t="str">
        <f>INDEX(Mapping!$B$2:$T$7793,MATCH(Data!$A1554,Mapping!$B$3:$B$7793,0),MATCH(Data!$H$1,Mapping!$B$2:$T$2,0))</f>
        <v>Second Class</v>
      </c>
      <c r="I1554" t="str">
        <f>INDEX(Mapping!$B$2:$T$7793,MATCH(Data!$A1554,Mapping!$B$3:$B$7793,0),MATCH(Data!$I$1,Mapping!$B$2:$T$2,0))</f>
        <v>Consumer</v>
      </c>
      <c r="J1554">
        <f>VLOOKUP($A1554,Mapping!$X$3:$Y$7793,2,0)</f>
        <v>60610</v>
      </c>
      <c r="K1554" t="str">
        <f>VLOOKUP($J1554,Mapping!$AB$3:$AC$475,2,0)</f>
        <v>Minneapolis</v>
      </c>
      <c r="L1554" t="str">
        <f>VLOOKUP($K1554,Mapping!$AF$3:$AG$475,2,0)</f>
        <v>Minnesota</v>
      </c>
      <c r="M1554" t="str">
        <f>VLOOKUP($L1554,Mapping!$AI$3:$AJ$48,2,0)</f>
        <v>United States</v>
      </c>
      <c r="N1554" t="str">
        <f>VLOOKUP($L1554,Mapping!$AI$3:$AK$48,3,0)</f>
        <v>Central</v>
      </c>
      <c r="O1554" t="str">
        <f>VLOOKUP(Table1[[#This Row],[Column1]],Mapping!$AM$8:$AN$11,2,0)</f>
        <v>Technology</v>
      </c>
      <c r="P1554" t="str">
        <f>VLOOKUP(Table1[[#This Row],[Column3]],Mapping!$AP$5:$AQ$22,2,0)</f>
        <v>Phones</v>
      </c>
      <c r="Q1554">
        <v>148.47999999999999</v>
      </c>
      <c r="R1554">
        <v>2</v>
      </c>
      <c r="S1554">
        <v>16.703999999999986</v>
      </c>
    </row>
    <row r="1555" spans="1:19" x14ac:dyDescent="0.35">
      <c r="A1555">
        <v>3550</v>
      </c>
      <c r="B1555" t="s">
        <v>3305</v>
      </c>
      <c r="C1555" t="s">
        <v>3188</v>
      </c>
      <c r="D1555" t="str">
        <f>MID(Table1[[#This Row],[Product ID]],5,2)</f>
        <v>PH</v>
      </c>
      <c r="E1555" t="str">
        <f>LEFT(Table1[[#This Row],[Product ID]],3)</f>
        <v>TEC</v>
      </c>
      <c r="F1555" s="10">
        <f>VLOOKUP(Table1[[#This Row],[Order ID]],Mapping!H1555:J9346,3,0)</f>
        <v>41102</v>
      </c>
      <c r="G1555" s="10">
        <f>VLOOKUP(Table1[[#This Row],[Order ID]],Mapping!H1555:K9346,4,0)</f>
        <v>41107</v>
      </c>
      <c r="H1555" t="str">
        <f>INDEX(Mapping!$B$2:$T$7793,MATCH(Data!$A1555,Mapping!$B$3:$B$7793,0),MATCH(Data!$H$1,Mapping!$B$2:$T$2,0))</f>
        <v>Second Class</v>
      </c>
      <c r="I1555" t="str">
        <f>INDEX(Mapping!$B$2:$T$7793,MATCH(Data!$A1555,Mapping!$B$3:$B$7793,0),MATCH(Data!$I$1,Mapping!$B$2:$T$2,0))</f>
        <v>Consumer</v>
      </c>
      <c r="J1555">
        <f>VLOOKUP($A1555,Mapping!$X$3:$Y$7793,2,0)</f>
        <v>60610</v>
      </c>
      <c r="K1555" t="str">
        <f>VLOOKUP($J1555,Mapping!$AB$3:$AC$475,2,0)</f>
        <v>Minneapolis</v>
      </c>
      <c r="L1555" t="str">
        <f>VLOOKUP($K1555,Mapping!$AF$3:$AG$475,2,0)</f>
        <v>Minnesota</v>
      </c>
      <c r="M1555" t="str">
        <f>VLOOKUP($L1555,Mapping!$AI$3:$AJ$48,2,0)</f>
        <v>United States</v>
      </c>
      <c r="N1555" t="str">
        <f>VLOOKUP($L1555,Mapping!$AI$3:$AK$48,3,0)</f>
        <v>Central</v>
      </c>
      <c r="O1555" t="str">
        <f>VLOOKUP(Table1[[#This Row],[Column1]],Mapping!$AM$8:$AN$11,2,0)</f>
        <v>Technology</v>
      </c>
      <c r="P1555" t="str">
        <f>VLOOKUP(Table1[[#This Row],[Column3]],Mapping!$AP$5:$AQ$22,2,0)</f>
        <v>Phones</v>
      </c>
      <c r="Q1555">
        <v>537.54399999999998</v>
      </c>
      <c r="R1555">
        <v>7</v>
      </c>
      <c r="S1555">
        <v>53.754400000000004</v>
      </c>
    </row>
    <row r="1556" spans="1:19" x14ac:dyDescent="0.35">
      <c r="A1556">
        <v>3552</v>
      </c>
      <c r="B1556" t="s">
        <v>3305</v>
      </c>
      <c r="C1556" t="s">
        <v>816</v>
      </c>
      <c r="D1556" t="str">
        <f>MID(Table1[[#This Row],[Product ID]],5,2)</f>
        <v>AR</v>
      </c>
      <c r="E1556" t="str">
        <f>LEFT(Table1[[#This Row],[Product ID]],3)</f>
        <v>OFF</v>
      </c>
      <c r="F1556" s="10">
        <f>VLOOKUP(Table1[[#This Row],[Order ID]],Mapping!H1556:J9347,3,0)</f>
        <v>41102</v>
      </c>
      <c r="G1556" s="10">
        <f>VLOOKUP(Table1[[#This Row],[Order ID]],Mapping!H1556:K9347,4,0)</f>
        <v>41107</v>
      </c>
      <c r="H1556" t="str">
        <f>INDEX(Mapping!$B$2:$T$7793,MATCH(Data!$A1556,Mapping!$B$3:$B$7793,0),MATCH(Data!$H$1,Mapping!$B$2:$T$2,0))</f>
        <v>Second Class</v>
      </c>
      <c r="I1556" t="str">
        <f>INDEX(Mapping!$B$2:$T$7793,MATCH(Data!$A1556,Mapping!$B$3:$B$7793,0),MATCH(Data!$I$1,Mapping!$B$2:$T$2,0))</f>
        <v>Consumer</v>
      </c>
      <c r="J1556">
        <f>VLOOKUP($A1556,Mapping!$X$3:$Y$7793,2,0)</f>
        <v>60610</v>
      </c>
      <c r="K1556" t="str">
        <f>VLOOKUP($J1556,Mapping!$AB$3:$AC$475,2,0)</f>
        <v>Minneapolis</v>
      </c>
      <c r="L1556" t="str">
        <f>VLOOKUP($K1556,Mapping!$AF$3:$AG$475,2,0)</f>
        <v>Minnesota</v>
      </c>
      <c r="M1556" t="str">
        <f>VLOOKUP($L1556,Mapping!$AI$3:$AJ$48,2,0)</f>
        <v>United States</v>
      </c>
      <c r="N1556" t="str">
        <f>VLOOKUP($L1556,Mapping!$AI$3:$AK$48,3,0)</f>
        <v>Central</v>
      </c>
      <c r="O1556" t="str">
        <f>VLOOKUP(Table1[[#This Row],[Column1]],Mapping!$AM$8:$AN$11,2,0)</f>
        <v>Office Supplies</v>
      </c>
      <c r="P1556" t="str">
        <f>VLOOKUP(Table1[[#This Row],[Column3]],Mapping!$AP$5:$AQ$22,2,0)</f>
        <v>Art</v>
      </c>
      <c r="Q1556">
        <v>6.911999999999999</v>
      </c>
      <c r="R1556">
        <v>3</v>
      </c>
      <c r="S1556">
        <v>0.69120000000000026</v>
      </c>
    </row>
    <row r="1557" spans="1:19" x14ac:dyDescent="0.35">
      <c r="A1557">
        <v>3554</v>
      </c>
      <c r="B1557" t="s">
        <v>3305</v>
      </c>
      <c r="C1557" t="s">
        <v>633</v>
      </c>
      <c r="D1557" t="str">
        <f>MID(Table1[[#This Row],[Product ID]],5,2)</f>
        <v>PH</v>
      </c>
      <c r="E1557" t="str">
        <f>LEFT(Table1[[#This Row],[Product ID]],3)</f>
        <v>TEC</v>
      </c>
      <c r="F1557" s="10">
        <f>VLOOKUP(Table1[[#This Row],[Order ID]],Mapping!H1557:J9348,3,0)</f>
        <v>41102</v>
      </c>
      <c r="G1557" s="10">
        <f>VLOOKUP(Table1[[#This Row],[Order ID]],Mapping!H1557:K9348,4,0)</f>
        <v>41107</v>
      </c>
      <c r="H1557" t="str">
        <f>INDEX(Mapping!$B$2:$T$7793,MATCH(Data!$A1557,Mapping!$B$3:$B$7793,0),MATCH(Data!$H$1,Mapping!$B$2:$T$2,0))</f>
        <v>Second Class</v>
      </c>
      <c r="I1557" t="str">
        <f>INDEX(Mapping!$B$2:$T$7793,MATCH(Data!$A1557,Mapping!$B$3:$B$7793,0),MATCH(Data!$I$1,Mapping!$B$2:$T$2,0))</f>
        <v>Consumer</v>
      </c>
      <c r="J1557">
        <f>VLOOKUP($A1557,Mapping!$X$3:$Y$7793,2,0)</f>
        <v>60610</v>
      </c>
      <c r="K1557" t="str">
        <f>VLOOKUP($J1557,Mapping!$AB$3:$AC$475,2,0)</f>
        <v>Minneapolis</v>
      </c>
      <c r="L1557" t="str">
        <f>VLOOKUP($K1557,Mapping!$AF$3:$AG$475,2,0)</f>
        <v>Minnesota</v>
      </c>
      <c r="M1557" t="str">
        <f>VLOOKUP($L1557,Mapping!$AI$3:$AJ$48,2,0)</f>
        <v>United States</v>
      </c>
      <c r="N1557" t="str">
        <f>VLOOKUP($L1557,Mapping!$AI$3:$AK$48,3,0)</f>
        <v>Central</v>
      </c>
      <c r="O1557" t="str">
        <f>VLOOKUP(Table1[[#This Row],[Column1]],Mapping!$AM$8:$AN$11,2,0)</f>
        <v>Technology</v>
      </c>
      <c r="P1557" t="str">
        <f>VLOOKUP(Table1[[#This Row],[Column3]],Mapping!$AP$5:$AQ$22,2,0)</f>
        <v>Phones</v>
      </c>
      <c r="Q1557">
        <v>659.16800000000012</v>
      </c>
      <c r="R1557">
        <v>4</v>
      </c>
      <c r="S1557">
        <v>49.437599999999975</v>
      </c>
    </row>
    <row r="1558" spans="1:19" x14ac:dyDescent="0.35">
      <c r="A1558">
        <v>6154</v>
      </c>
      <c r="B1558" t="s">
        <v>4853</v>
      </c>
      <c r="C1558" t="s">
        <v>1494</v>
      </c>
      <c r="D1558" t="str">
        <f>MID(Table1[[#This Row],[Product ID]],5,2)</f>
        <v>PA</v>
      </c>
      <c r="E1558" t="str">
        <f>LEFT(Table1[[#This Row],[Product ID]],3)</f>
        <v>OFF</v>
      </c>
      <c r="F1558" s="10">
        <f>VLOOKUP(Table1[[#This Row],[Order ID]],Mapping!H1558:J9349,3,0)</f>
        <v>41220</v>
      </c>
      <c r="G1558" s="10">
        <f>VLOOKUP(Table1[[#This Row],[Order ID]],Mapping!H1558:K9349,4,0)</f>
        <v>41226</v>
      </c>
      <c r="H1558" t="str">
        <f>INDEX(Mapping!$B$2:$T$7793,MATCH(Data!$A1558,Mapping!$B$3:$B$7793,0),MATCH(Data!$H$1,Mapping!$B$2:$T$2,0))</f>
        <v>Standard Class</v>
      </c>
      <c r="I1558" t="str">
        <f>INDEX(Mapping!$B$2:$T$7793,MATCH(Data!$A1558,Mapping!$B$3:$B$7793,0),MATCH(Data!$I$1,Mapping!$B$2:$T$2,0))</f>
        <v>Consumer</v>
      </c>
      <c r="J1558">
        <f>VLOOKUP($A1558,Mapping!$X$3:$Y$7793,2,0)</f>
        <v>77036</v>
      </c>
      <c r="K1558" t="str">
        <f>VLOOKUP($J1558,Mapping!$AB$3:$AC$475,2,0)</f>
        <v>Lakeville</v>
      </c>
      <c r="L1558" t="str">
        <f>VLOOKUP($K1558,Mapping!$AF$3:$AG$475,2,0)</f>
        <v>Minnesota</v>
      </c>
      <c r="M1558" t="str">
        <f>VLOOKUP($L1558,Mapping!$AI$3:$AJ$48,2,0)</f>
        <v>United States</v>
      </c>
      <c r="N1558" t="str">
        <f>VLOOKUP($L1558,Mapping!$AI$3:$AK$48,3,0)</f>
        <v>Central</v>
      </c>
      <c r="O1558" t="str">
        <f>VLOOKUP(Table1[[#This Row],[Column1]],Mapping!$AM$8:$AN$11,2,0)</f>
        <v>Office Supplies</v>
      </c>
      <c r="P1558" t="str">
        <f>VLOOKUP(Table1[[#This Row],[Column3]],Mapping!$AP$5:$AQ$22,2,0)</f>
        <v>Paper</v>
      </c>
      <c r="Q1558">
        <v>76.64</v>
      </c>
      <c r="R1558">
        <v>2</v>
      </c>
      <c r="S1558">
        <v>26.823999999999995</v>
      </c>
    </row>
    <row r="1559" spans="1:19" x14ac:dyDescent="0.35">
      <c r="A1559">
        <v>1101</v>
      </c>
      <c r="B1559" t="s">
        <v>1337</v>
      </c>
      <c r="C1559" t="s">
        <v>926</v>
      </c>
      <c r="D1559" t="str">
        <f>MID(Table1[[#This Row],[Product ID]],5,2)</f>
        <v>AC</v>
      </c>
      <c r="E1559" t="str">
        <f>LEFT(Table1[[#This Row],[Product ID]],3)</f>
        <v>TEC</v>
      </c>
      <c r="F1559" s="10" t="e">
        <f>VLOOKUP(Table1[[#This Row],[Order ID]],Mapping!H1559:J9350,3,0)</f>
        <v>#N/A</v>
      </c>
      <c r="G1559" s="10" t="e">
        <f>VLOOKUP(Table1[[#This Row],[Order ID]],Mapping!H1559:K9350,4,0)</f>
        <v>#N/A</v>
      </c>
      <c r="H1559" t="str">
        <f>INDEX(Mapping!$B$2:$T$7793,MATCH(Data!$A1559,Mapping!$B$3:$B$7793,0),MATCH(Data!$H$1,Mapping!$B$2:$T$2,0))</f>
        <v>First Class</v>
      </c>
      <c r="I1559" t="str">
        <f>INDEX(Mapping!$B$2:$T$7793,MATCH(Data!$A1559,Mapping!$B$3:$B$7793,0),MATCH(Data!$I$1,Mapping!$B$2:$T$2,0))</f>
        <v>Corporate</v>
      </c>
      <c r="J1559">
        <f>VLOOKUP($A1559,Mapping!$X$3:$Y$7793,2,0)</f>
        <v>77041</v>
      </c>
      <c r="K1559" t="str">
        <f>VLOOKUP($J1559,Mapping!$AB$3:$AC$475,2,0)</f>
        <v>Eagan</v>
      </c>
      <c r="L1559" t="str">
        <f>VLOOKUP($K1559,Mapping!$AF$3:$AG$475,2,0)</f>
        <v>Minnesota</v>
      </c>
      <c r="M1559" t="str">
        <f>VLOOKUP($L1559,Mapping!$AI$3:$AJ$48,2,0)</f>
        <v>United States</v>
      </c>
      <c r="N1559" t="str">
        <f>VLOOKUP($L1559,Mapping!$AI$3:$AK$48,3,0)</f>
        <v>Central</v>
      </c>
      <c r="O1559" t="str">
        <f>VLOOKUP(Table1[[#This Row],[Column1]],Mapping!$AM$8:$AN$11,2,0)</f>
        <v>Technology</v>
      </c>
      <c r="P1559" t="str">
        <f>VLOOKUP(Table1[[#This Row],[Column3]],Mapping!$AP$5:$AQ$22,2,0)</f>
        <v>Accessories</v>
      </c>
      <c r="Q1559">
        <v>151.20000000000002</v>
      </c>
      <c r="R1559">
        <v>3</v>
      </c>
      <c r="S1559">
        <v>32.130000000000003</v>
      </c>
    </row>
    <row r="1560" spans="1:19" x14ac:dyDescent="0.35">
      <c r="A1560">
        <v>1102</v>
      </c>
      <c r="B1560" t="s">
        <v>1337</v>
      </c>
      <c r="C1560" t="s">
        <v>70</v>
      </c>
      <c r="D1560" t="str">
        <f>MID(Table1[[#This Row],[Product ID]],5,2)</f>
        <v>FU</v>
      </c>
      <c r="E1560" t="str">
        <f>LEFT(Table1[[#This Row],[Product ID]],3)</f>
        <v>FUR</v>
      </c>
      <c r="F1560" s="10" t="e">
        <f>VLOOKUP(Table1[[#This Row],[Order ID]],Mapping!H1560:J9351,3,0)</f>
        <v>#N/A</v>
      </c>
      <c r="G1560" s="10" t="e">
        <f>VLOOKUP(Table1[[#This Row],[Order ID]],Mapping!H1560:K9351,4,0)</f>
        <v>#N/A</v>
      </c>
      <c r="H1560" t="str">
        <f>INDEX(Mapping!$B$2:$T$7793,MATCH(Data!$A1560,Mapping!$B$3:$B$7793,0),MATCH(Data!$H$1,Mapping!$B$2:$T$2,0))</f>
        <v>First Class</v>
      </c>
      <c r="I1560" t="str">
        <f>INDEX(Mapping!$B$2:$T$7793,MATCH(Data!$A1560,Mapping!$B$3:$B$7793,0),MATCH(Data!$I$1,Mapping!$B$2:$T$2,0))</f>
        <v>Corporate</v>
      </c>
      <c r="J1560">
        <f>VLOOKUP($A1560,Mapping!$X$3:$Y$7793,2,0)</f>
        <v>77041</v>
      </c>
      <c r="K1560" t="str">
        <f>VLOOKUP($J1560,Mapping!$AB$3:$AC$475,2,0)</f>
        <v>Eagan</v>
      </c>
      <c r="L1560" t="str">
        <f>VLOOKUP($K1560,Mapping!$AF$3:$AG$475,2,0)</f>
        <v>Minnesota</v>
      </c>
      <c r="M1560" t="str">
        <f>VLOOKUP($L1560,Mapping!$AI$3:$AJ$48,2,0)</f>
        <v>United States</v>
      </c>
      <c r="N1560" t="str">
        <f>VLOOKUP($L1560,Mapping!$AI$3:$AK$48,3,0)</f>
        <v>Central</v>
      </c>
      <c r="O1560" t="str">
        <f>VLOOKUP(Table1[[#This Row],[Column1]],Mapping!$AM$8:$AN$11,2,0)</f>
        <v>Furniture</v>
      </c>
      <c r="P1560" t="str">
        <f>VLOOKUP(Table1[[#This Row],[Column3]],Mapping!$AP$5:$AQ$22,2,0)</f>
        <v>Furnishings</v>
      </c>
      <c r="Q1560">
        <v>4.9280000000000008</v>
      </c>
      <c r="R1560">
        <v>4</v>
      </c>
      <c r="S1560">
        <v>-1.4783999999999997</v>
      </c>
    </row>
    <row r="1561" spans="1:19" x14ac:dyDescent="0.35">
      <c r="A1561">
        <v>4547</v>
      </c>
      <c r="B1561" t="s">
        <v>3943</v>
      </c>
      <c r="C1561" t="s">
        <v>3944</v>
      </c>
      <c r="D1561" t="str">
        <f>MID(Table1[[#This Row],[Product ID]],5,2)</f>
        <v>PH</v>
      </c>
      <c r="E1561" t="str">
        <f>LEFT(Table1[[#This Row],[Product ID]],3)</f>
        <v>TEC</v>
      </c>
      <c r="F1561" s="10">
        <f>VLOOKUP(Table1[[#This Row],[Order ID]],Mapping!H1561:J9352,3,0)</f>
        <v>41230</v>
      </c>
      <c r="G1561" s="10">
        <f>VLOOKUP(Table1[[#This Row],[Order ID]],Mapping!H1561:K9352,4,0)</f>
        <v>41234</v>
      </c>
      <c r="H1561" t="str">
        <f>INDEX(Mapping!$B$2:$T$7793,MATCH(Data!$A1561,Mapping!$B$3:$B$7793,0),MATCH(Data!$H$1,Mapping!$B$2:$T$2,0))</f>
        <v>Standard Class</v>
      </c>
      <c r="I1561" t="str">
        <f>INDEX(Mapping!$B$2:$T$7793,MATCH(Data!$A1561,Mapping!$B$3:$B$7793,0),MATCH(Data!$I$1,Mapping!$B$2:$T$2,0))</f>
        <v>Consumer</v>
      </c>
      <c r="J1561">
        <f>VLOOKUP($A1561,Mapping!$X$3:$Y$7793,2,0)</f>
        <v>92105</v>
      </c>
      <c r="K1561" t="str">
        <f>VLOOKUP($J1561,Mapping!$AB$3:$AC$475,2,0)</f>
        <v>Olympia</v>
      </c>
      <c r="L1561" t="str">
        <f>VLOOKUP($K1561,Mapping!$AF$3:$AG$475,2,0)</f>
        <v>Washington</v>
      </c>
      <c r="M1561" t="str">
        <f>VLOOKUP($L1561,Mapping!$AI$3:$AJ$48,2,0)</f>
        <v>United States</v>
      </c>
      <c r="N1561" t="str">
        <f>VLOOKUP($L1561,Mapping!$AI$3:$AK$48,3,0)</f>
        <v>West</v>
      </c>
      <c r="O1561" t="str">
        <f>VLOOKUP(Table1[[#This Row],[Column1]],Mapping!$AM$8:$AN$11,2,0)</f>
        <v>Technology</v>
      </c>
      <c r="P1561" t="str">
        <f>VLOOKUP(Table1[[#This Row],[Column3]],Mapping!$AP$5:$AQ$22,2,0)</f>
        <v>Phones</v>
      </c>
      <c r="Q1561">
        <v>415.96800000000007</v>
      </c>
      <c r="R1561">
        <v>4</v>
      </c>
      <c r="S1561">
        <v>51.995999999999981</v>
      </c>
    </row>
    <row r="1562" spans="1:19" x14ac:dyDescent="0.35">
      <c r="A1562">
        <v>4548</v>
      </c>
      <c r="B1562" t="s">
        <v>3943</v>
      </c>
      <c r="C1562" t="s">
        <v>1189</v>
      </c>
      <c r="D1562" t="str">
        <f>MID(Table1[[#This Row],[Product ID]],5,2)</f>
        <v>ST</v>
      </c>
      <c r="E1562" t="str">
        <f>LEFT(Table1[[#This Row],[Product ID]],3)</f>
        <v>OFF</v>
      </c>
      <c r="F1562" s="10">
        <f>VLOOKUP(Table1[[#This Row],[Order ID]],Mapping!H1562:J9353,3,0)</f>
        <v>41230</v>
      </c>
      <c r="G1562" s="10">
        <f>VLOOKUP(Table1[[#This Row],[Order ID]],Mapping!H1562:K9353,4,0)</f>
        <v>41234</v>
      </c>
      <c r="H1562" t="str">
        <f>INDEX(Mapping!$B$2:$T$7793,MATCH(Data!$A1562,Mapping!$B$3:$B$7793,0),MATCH(Data!$H$1,Mapping!$B$2:$T$2,0))</f>
        <v>Standard Class</v>
      </c>
      <c r="I1562" t="str">
        <f>INDEX(Mapping!$B$2:$T$7793,MATCH(Data!$A1562,Mapping!$B$3:$B$7793,0),MATCH(Data!$I$1,Mapping!$B$2:$T$2,0))</f>
        <v>Consumer</v>
      </c>
      <c r="J1562">
        <f>VLOOKUP($A1562,Mapping!$X$3:$Y$7793,2,0)</f>
        <v>92105</v>
      </c>
      <c r="K1562" t="str">
        <f>VLOOKUP($J1562,Mapping!$AB$3:$AC$475,2,0)</f>
        <v>Olympia</v>
      </c>
      <c r="L1562" t="str">
        <f>VLOOKUP($K1562,Mapping!$AF$3:$AG$475,2,0)</f>
        <v>Washington</v>
      </c>
      <c r="M1562" t="str">
        <f>VLOOKUP($L1562,Mapping!$AI$3:$AJ$48,2,0)</f>
        <v>United States</v>
      </c>
      <c r="N1562" t="str">
        <f>VLOOKUP($L1562,Mapping!$AI$3:$AK$48,3,0)</f>
        <v>West</v>
      </c>
      <c r="O1562" t="str">
        <f>VLOOKUP(Table1[[#This Row],[Column1]],Mapping!$AM$8:$AN$11,2,0)</f>
        <v>Office Supplies</v>
      </c>
      <c r="P1562" t="str">
        <f>VLOOKUP(Table1[[#This Row],[Column3]],Mapping!$AP$5:$AQ$22,2,0)</f>
        <v>Storage</v>
      </c>
      <c r="Q1562">
        <v>304.89999999999998</v>
      </c>
      <c r="R1562">
        <v>5</v>
      </c>
      <c r="S1562">
        <v>6.097999999999999</v>
      </c>
    </row>
    <row r="1563" spans="1:19" x14ac:dyDescent="0.35">
      <c r="A1563">
        <v>4549</v>
      </c>
      <c r="B1563" t="s">
        <v>3943</v>
      </c>
      <c r="C1563" t="s">
        <v>3437</v>
      </c>
      <c r="D1563" t="str">
        <f>MID(Table1[[#This Row],[Product ID]],5,2)</f>
        <v>FU</v>
      </c>
      <c r="E1563" t="str">
        <f>LEFT(Table1[[#This Row],[Product ID]],3)</f>
        <v>FUR</v>
      </c>
      <c r="F1563" s="10">
        <f>VLOOKUP(Table1[[#This Row],[Order ID]],Mapping!H1563:J9354,3,0)</f>
        <v>41230</v>
      </c>
      <c r="G1563" s="10">
        <f>VLOOKUP(Table1[[#This Row],[Order ID]],Mapping!H1563:K9354,4,0)</f>
        <v>41234</v>
      </c>
      <c r="H1563" t="str">
        <f>INDEX(Mapping!$B$2:$T$7793,MATCH(Data!$A1563,Mapping!$B$3:$B$7793,0),MATCH(Data!$H$1,Mapping!$B$2:$T$2,0))</f>
        <v>Standard Class</v>
      </c>
      <c r="I1563" t="str">
        <f>INDEX(Mapping!$B$2:$T$7793,MATCH(Data!$A1563,Mapping!$B$3:$B$7793,0),MATCH(Data!$I$1,Mapping!$B$2:$T$2,0))</f>
        <v>Consumer</v>
      </c>
      <c r="J1563">
        <f>VLOOKUP($A1563,Mapping!$X$3:$Y$7793,2,0)</f>
        <v>92105</v>
      </c>
      <c r="K1563" t="str">
        <f>VLOOKUP($J1563,Mapping!$AB$3:$AC$475,2,0)</f>
        <v>Olympia</v>
      </c>
      <c r="L1563" t="str">
        <f>VLOOKUP($K1563,Mapping!$AF$3:$AG$475,2,0)</f>
        <v>Washington</v>
      </c>
      <c r="M1563" t="str">
        <f>VLOOKUP($L1563,Mapping!$AI$3:$AJ$48,2,0)</f>
        <v>United States</v>
      </c>
      <c r="N1563" t="str">
        <f>VLOOKUP($L1563,Mapping!$AI$3:$AK$48,3,0)</f>
        <v>West</v>
      </c>
      <c r="O1563" t="str">
        <f>VLOOKUP(Table1[[#This Row],[Column1]],Mapping!$AM$8:$AN$11,2,0)</f>
        <v>Furniture</v>
      </c>
      <c r="P1563" t="str">
        <f>VLOOKUP(Table1[[#This Row],[Column3]],Mapping!$AP$5:$AQ$22,2,0)</f>
        <v>Furnishings</v>
      </c>
      <c r="Q1563">
        <v>80.959999999999994</v>
      </c>
      <c r="R1563">
        <v>4</v>
      </c>
      <c r="S1563">
        <v>29.145599999999995</v>
      </c>
    </row>
    <row r="1564" spans="1:19" x14ac:dyDescent="0.35">
      <c r="A1564">
        <v>4550</v>
      </c>
      <c r="B1564" t="s">
        <v>3943</v>
      </c>
      <c r="C1564" t="s">
        <v>3269</v>
      </c>
      <c r="D1564" t="str">
        <f>MID(Table1[[#This Row],[Product ID]],5,2)</f>
        <v>ST</v>
      </c>
      <c r="E1564" t="str">
        <f>LEFT(Table1[[#This Row],[Product ID]],3)</f>
        <v>OFF</v>
      </c>
      <c r="F1564" s="10">
        <f>VLOOKUP(Table1[[#This Row],[Order ID]],Mapping!H1564:J9355,3,0)</f>
        <v>41230</v>
      </c>
      <c r="G1564" s="10">
        <f>VLOOKUP(Table1[[#This Row],[Order ID]],Mapping!H1564:K9355,4,0)</f>
        <v>41234</v>
      </c>
      <c r="H1564" t="str">
        <f>INDEX(Mapping!$B$2:$T$7793,MATCH(Data!$A1564,Mapping!$B$3:$B$7793,0),MATCH(Data!$H$1,Mapping!$B$2:$T$2,0))</f>
        <v>Standard Class</v>
      </c>
      <c r="I1564" t="str">
        <f>INDEX(Mapping!$B$2:$T$7793,MATCH(Data!$A1564,Mapping!$B$3:$B$7793,0),MATCH(Data!$I$1,Mapping!$B$2:$T$2,0))</f>
        <v>Consumer</v>
      </c>
      <c r="J1564">
        <f>VLOOKUP($A1564,Mapping!$X$3:$Y$7793,2,0)</f>
        <v>92105</v>
      </c>
      <c r="K1564" t="str">
        <f>VLOOKUP($J1564,Mapping!$AB$3:$AC$475,2,0)</f>
        <v>Olympia</v>
      </c>
      <c r="L1564" t="str">
        <f>VLOOKUP($K1564,Mapping!$AF$3:$AG$475,2,0)</f>
        <v>Washington</v>
      </c>
      <c r="M1564" t="str">
        <f>VLOOKUP($L1564,Mapping!$AI$3:$AJ$48,2,0)</f>
        <v>United States</v>
      </c>
      <c r="N1564" t="str">
        <f>VLOOKUP($L1564,Mapping!$AI$3:$AK$48,3,0)</f>
        <v>West</v>
      </c>
      <c r="O1564" t="str">
        <f>VLOOKUP(Table1[[#This Row],[Column1]],Mapping!$AM$8:$AN$11,2,0)</f>
        <v>Office Supplies</v>
      </c>
      <c r="P1564" t="str">
        <f>VLOOKUP(Table1[[#This Row],[Column3]],Mapping!$AP$5:$AQ$22,2,0)</f>
        <v>Storage</v>
      </c>
      <c r="Q1564">
        <v>777.21</v>
      </c>
      <c r="R1564">
        <v>7</v>
      </c>
      <c r="S1564">
        <v>54.404699999999963</v>
      </c>
    </row>
    <row r="1565" spans="1:19" x14ac:dyDescent="0.35">
      <c r="A1565">
        <v>4551</v>
      </c>
      <c r="B1565" t="s">
        <v>3943</v>
      </c>
      <c r="C1565" t="s">
        <v>1348</v>
      </c>
      <c r="D1565" t="str">
        <f>MID(Table1[[#This Row],[Product ID]],5,2)</f>
        <v>PA</v>
      </c>
      <c r="E1565" t="str">
        <f>LEFT(Table1[[#This Row],[Product ID]],3)</f>
        <v>OFF</v>
      </c>
      <c r="F1565" s="10">
        <f>VLOOKUP(Table1[[#This Row],[Order ID]],Mapping!H1565:J9356,3,0)</f>
        <v>41230</v>
      </c>
      <c r="G1565" s="10">
        <f>VLOOKUP(Table1[[#This Row],[Order ID]],Mapping!H1565:K9356,4,0)</f>
        <v>41234</v>
      </c>
      <c r="H1565" t="str">
        <f>INDEX(Mapping!$B$2:$T$7793,MATCH(Data!$A1565,Mapping!$B$3:$B$7793,0),MATCH(Data!$H$1,Mapping!$B$2:$T$2,0))</f>
        <v>Standard Class</v>
      </c>
      <c r="I1565" t="str">
        <f>INDEX(Mapping!$B$2:$T$7793,MATCH(Data!$A1565,Mapping!$B$3:$B$7793,0),MATCH(Data!$I$1,Mapping!$B$2:$T$2,0))</f>
        <v>Consumer</v>
      </c>
      <c r="J1565">
        <f>VLOOKUP($A1565,Mapping!$X$3:$Y$7793,2,0)</f>
        <v>92105</v>
      </c>
      <c r="K1565" t="str">
        <f>VLOOKUP($J1565,Mapping!$AB$3:$AC$475,2,0)</f>
        <v>Olympia</v>
      </c>
      <c r="L1565" t="str">
        <f>VLOOKUP($K1565,Mapping!$AF$3:$AG$475,2,0)</f>
        <v>Washington</v>
      </c>
      <c r="M1565" t="str">
        <f>VLOOKUP($L1565,Mapping!$AI$3:$AJ$48,2,0)</f>
        <v>United States</v>
      </c>
      <c r="N1565" t="str">
        <f>VLOOKUP($L1565,Mapping!$AI$3:$AK$48,3,0)</f>
        <v>West</v>
      </c>
      <c r="O1565" t="str">
        <f>VLOOKUP(Table1[[#This Row],[Column1]],Mapping!$AM$8:$AN$11,2,0)</f>
        <v>Office Supplies</v>
      </c>
      <c r="P1565" t="str">
        <f>VLOOKUP(Table1[[#This Row],[Column3]],Mapping!$AP$5:$AQ$22,2,0)</f>
        <v>Paper</v>
      </c>
      <c r="Q1565">
        <v>32.400000000000006</v>
      </c>
      <c r="R1565">
        <v>5</v>
      </c>
      <c r="S1565">
        <v>15.552000000000001</v>
      </c>
    </row>
    <row r="1566" spans="1:19" x14ac:dyDescent="0.35">
      <c r="A1566">
        <v>4552</v>
      </c>
      <c r="B1566" t="s">
        <v>3943</v>
      </c>
      <c r="C1566" t="s">
        <v>1216</v>
      </c>
      <c r="D1566" t="str">
        <f>MID(Table1[[#This Row],[Product ID]],5,2)</f>
        <v>CH</v>
      </c>
      <c r="E1566" t="str">
        <f>LEFT(Table1[[#This Row],[Product ID]],3)</f>
        <v>FUR</v>
      </c>
      <c r="F1566" s="10">
        <f>VLOOKUP(Table1[[#This Row],[Order ID]],Mapping!H1566:J9357,3,0)</f>
        <v>41230</v>
      </c>
      <c r="G1566" s="10">
        <f>VLOOKUP(Table1[[#This Row],[Order ID]],Mapping!H1566:K9357,4,0)</f>
        <v>41234</v>
      </c>
      <c r="H1566" t="str">
        <f>INDEX(Mapping!$B$2:$T$7793,MATCH(Data!$A1566,Mapping!$B$3:$B$7793,0),MATCH(Data!$H$1,Mapping!$B$2:$T$2,0))</f>
        <v>Standard Class</v>
      </c>
      <c r="I1566" t="str">
        <f>INDEX(Mapping!$B$2:$T$7793,MATCH(Data!$A1566,Mapping!$B$3:$B$7793,0),MATCH(Data!$I$1,Mapping!$B$2:$T$2,0))</f>
        <v>Consumer</v>
      </c>
      <c r="J1566">
        <f>VLOOKUP($A1566,Mapping!$X$3:$Y$7793,2,0)</f>
        <v>92105</v>
      </c>
      <c r="K1566" t="str">
        <f>VLOOKUP($J1566,Mapping!$AB$3:$AC$475,2,0)</f>
        <v>Olympia</v>
      </c>
      <c r="L1566" t="str">
        <f>VLOOKUP($K1566,Mapping!$AF$3:$AG$475,2,0)</f>
        <v>Washington</v>
      </c>
      <c r="M1566" t="str">
        <f>VLOOKUP($L1566,Mapping!$AI$3:$AJ$48,2,0)</f>
        <v>United States</v>
      </c>
      <c r="N1566" t="str">
        <f>VLOOKUP($L1566,Mapping!$AI$3:$AK$48,3,0)</f>
        <v>West</v>
      </c>
      <c r="O1566" t="str">
        <f>VLOOKUP(Table1[[#This Row],[Column1]],Mapping!$AM$8:$AN$11,2,0)</f>
        <v>Furniture</v>
      </c>
      <c r="P1566" t="str">
        <f>VLOOKUP(Table1[[#This Row],[Column3]],Mapping!$AP$5:$AQ$22,2,0)</f>
        <v>Chairs</v>
      </c>
      <c r="Q1566">
        <v>225.56799999999998</v>
      </c>
      <c r="R1566">
        <v>2</v>
      </c>
      <c r="S1566">
        <v>2.8195999999999799</v>
      </c>
    </row>
    <row r="1567" spans="1:19" x14ac:dyDescent="0.35">
      <c r="A1567">
        <v>5130</v>
      </c>
      <c r="B1567" t="s">
        <v>4266</v>
      </c>
      <c r="C1567" t="s">
        <v>2443</v>
      </c>
      <c r="D1567" t="str">
        <f>MID(Table1[[#This Row],[Product ID]],5,2)</f>
        <v>CH</v>
      </c>
      <c r="E1567" t="str">
        <f>LEFT(Table1[[#This Row],[Product ID]],3)</f>
        <v>FUR</v>
      </c>
      <c r="F1567" s="10">
        <f>VLOOKUP(Table1[[#This Row],[Order ID]],Mapping!H1567:J9358,3,0)</f>
        <v>41214</v>
      </c>
      <c r="G1567" s="10">
        <f>VLOOKUP(Table1[[#This Row],[Order ID]],Mapping!H1567:K9358,4,0)</f>
        <v>41216</v>
      </c>
      <c r="H1567" t="str">
        <f>INDEX(Mapping!$B$2:$T$7793,MATCH(Data!$A1567,Mapping!$B$3:$B$7793,0),MATCH(Data!$H$1,Mapping!$B$2:$T$2,0))</f>
        <v>First Class</v>
      </c>
      <c r="I1567" t="str">
        <f>INDEX(Mapping!$B$2:$T$7793,MATCH(Data!$A1567,Mapping!$B$3:$B$7793,0),MATCH(Data!$I$1,Mapping!$B$2:$T$2,0))</f>
        <v>Home Office</v>
      </c>
      <c r="J1567">
        <f>VLOOKUP($A1567,Mapping!$X$3:$Y$7793,2,0)</f>
        <v>10035</v>
      </c>
      <c r="K1567" t="str">
        <f>VLOOKUP($J1567,Mapping!$AB$3:$AC$475,2,0)</f>
        <v>Grand Prairie</v>
      </c>
      <c r="L1567" t="str">
        <f>VLOOKUP($K1567,Mapping!$AF$3:$AG$475,2,0)</f>
        <v>Texas</v>
      </c>
      <c r="M1567" t="str">
        <f>VLOOKUP($L1567,Mapping!$AI$3:$AJ$48,2,0)</f>
        <v>United States</v>
      </c>
      <c r="N1567" t="str">
        <f>VLOOKUP($L1567,Mapping!$AI$3:$AK$48,3,0)</f>
        <v>Central</v>
      </c>
      <c r="O1567" t="str">
        <f>VLOOKUP(Table1[[#This Row],[Column1]],Mapping!$AM$8:$AN$11,2,0)</f>
        <v>Furniture</v>
      </c>
      <c r="P1567" t="str">
        <f>VLOOKUP(Table1[[#This Row],[Column3]],Mapping!$AP$5:$AQ$22,2,0)</f>
        <v>Chairs</v>
      </c>
      <c r="Q1567">
        <v>327.56399999999996</v>
      </c>
      <c r="R1567">
        <v>4</v>
      </c>
      <c r="S1567">
        <v>21.837600000000023</v>
      </c>
    </row>
    <row r="1568" spans="1:19" x14ac:dyDescent="0.35">
      <c r="A1568">
        <v>7129</v>
      </c>
      <c r="B1568" t="s">
        <v>5405</v>
      </c>
      <c r="C1568" t="s">
        <v>758</v>
      </c>
      <c r="D1568" t="str">
        <f>MID(Table1[[#This Row],[Product ID]],5,2)</f>
        <v>BI</v>
      </c>
      <c r="E1568" t="str">
        <f>LEFT(Table1[[#This Row],[Product ID]],3)</f>
        <v>OFF</v>
      </c>
      <c r="F1568" s="10">
        <f>VLOOKUP(Table1[[#This Row],[Order ID]],Mapping!H1568:J9359,3,0)</f>
        <v>41172</v>
      </c>
      <c r="G1568" s="10">
        <f>VLOOKUP(Table1[[#This Row],[Order ID]],Mapping!H1568:K9359,4,0)</f>
        <v>41176</v>
      </c>
      <c r="H1568" t="str">
        <f>INDEX(Mapping!$B$2:$T$7793,MATCH(Data!$A1568,Mapping!$B$3:$B$7793,0),MATCH(Data!$H$1,Mapping!$B$2:$T$2,0))</f>
        <v>Standard Class</v>
      </c>
      <c r="I1568" t="str">
        <f>INDEX(Mapping!$B$2:$T$7793,MATCH(Data!$A1568,Mapping!$B$3:$B$7793,0),MATCH(Data!$I$1,Mapping!$B$2:$T$2,0))</f>
        <v>Consumer</v>
      </c>
      <c r="J1568">
        <f>VLOOKUP($A1568,Mapping!$X$3:$Y$7793,2,0)</f>
        <v>60540</v>
      </c>
      <c r="K1568" t="str">
        <f>VLOOKUP($J1568,Mapping!$AB$3:$AC$475,2,0)</f>
        <v>Westland</v>
      </c>
      <c r="L1568" t="str">
        <f>VLOOKUP($K1568,Mapping!$AF$3:$AG$475,2,0)</f>
        <v>Michigan</v>
      </c>
      <c r="M1568" t="str">
        <f>VLOOKUP($L1568,Mapping!$AI$3:$AJ$48,2,0)</f>
        <v>United States</v>
      </c>
      <c r="N1568" t="str">
        <f>VLOOKUP($L1568,Mapping!$AI$3:$AK$48,3,0)</f>
        <v>Central</v>
      </c>
      <c r="O1568" t="str">
        <f>VLOOKUP(Table1[[#This Row],[Column1]],Mapping!$AM$8:$AN$11,2,0)</f>
        <v>Office Supplies</v>
      </c>
      <c r="P1568" t="str">
        <f>VLOOKUP(Table1[[#This Row],[Column3]],Mapping!$AP$5:$AQ$22,2,0)</f>
        <v>Binders</v>
      </c>
      <c r="Q1568">
        <v>2.8079999999999989</v>
      </c>
      <c r="R1568">
        <v>3</v>
      </c>
      <c r="S1568">
        <v>-4.492799999999999</v>
      </c>
    </row>
    <row r="1569" spans="1:19" x14ac:dyDescent="0.35">
      <c r="A1569">
        <v>1485</v>
      </c>
      <c r="B1569" t="s">
        <v>1726</v>
      </c>
      <c r="C1569" t="s">
        <v>1727</v>
      </c>
      <c r="D1569" t="str">
        <f>MID(Table1[[#This Row],[Product ID]],5,2)</f>
        <v>PA</v>
      </c>
      <c r="E1569" t="str">
        <f>LEFT(Table1[[#This Row],[Product ID]],3)</f>
        <v>OFF</v>
      </c>
      <c r="F1569" s="10" t="e">
        <f>VLOOKUP(Table1[[#This Row],[Order ID]],Mapping!H1569:J9360,3,0)</f>
        <v>#N/A</v>
      </c>
      <c r="G1569" s="10" t="e">
        <f>VLOOKUP(Table1[[#This Row],[Order ID]],Mapping!H1569:K9360,4,0)</f>
        <v>#N/A</v>
      </c>
      <c r="H1569" t="str">
        <f>INDEX(Mapping!$B$2:$T$7793,MATCH(Data!$A1569,Mapping!$B$3:$B$7793,0),MATCH(Data!$H$1,Mapping!$B$2:$T$2,0))</f>
        <v>Same Day</v>
      </c>
      <c r="I1569" t="str">
        <f>INDEX(Mapping!$B$2:$T$7793,MATCH(Data!$A1569,Mapping!$B$3:$B$7793,0),MATCH(Data!$I$1,Mapping!$B$2:$T$2,0))</f>
        <v>Consumer</v>
      </c>
      <c r="J1569">
        <f>VLOOKUP($A1569,Mapping!$X$3:$Y$7793,2,0)</f>
        <v>19143</v>
      </c>
      <c r="K1569" t="str">
        <f>VLOOKUP($J1569,Mapping!$AB$3:$AC$475,2,0)</f>
        <v>Norman</v>
      </c>
      <c r="L1569" t="str">
        <f>VLOOKUP($K1569,Mapping!$AF$3:$AG$475,2,0)</f>
        <v>Oklahoma</v>
      </c>
      <c r="M1569" t="str">
        <f>VLOOKUP($L1569,Mapping!$AI$3:$AJ$48,2,0)</f>
        <v>United States</v>
      </c>
      <c r="N1569" t="str">
        <f>VLOOKUP($L1569,Mapping!$AI$3:$AK$48,3,0)</f>
        <v>Central</v>
      </c>
      <c r="O1569" t="str">
        <f>VLOOKUP(Table1[[#This Row],[Column1]],Mapping!$AM$8:$AN$11,2,0)</f>
        <v>Office Supplies</v>
      </c>
      <c r="P1569" t="str">
        <f>VLOOKUP(Table1[[#This Row],[Column3]],Mapping!$AP$5:$AQ$22,2,0)</f>
        <v>Paper</v>
      </c>
      <c r="Q1569">
        <v>31.104000000000006</v>
      </c>
      <c r="R1569">
        <v>6</v>
      </c>
      <c r="S1569">
        <v>10.8864</v>
      </c>
    </row>
    <row r="1570" spans="1:19" x14ac:dyDescent="0.35">
      <c r="A1570">
        <v>1486</v>
      </c>
      <c r="B1570" t="s">
        <v>1726</v>
      </c>
      <c r="C1570" t="s">
        <v>1728</v>
      </c>
      <c r="D1570" t="str">
        <f>MID(Table1[[#This Row],[Product ID]],5,2)</f>
        <v>ST</v>
      </c>
      <c r="E1570" t="str">
        <f>LEFT(Table1[[#This Row],[Product ID]],3)</f>
        <v>OFF</v>
      </c>
      <c r="F1570" s="10" t="e">
        <f>VLOOKUP(Table1[[#This Row],[Order ID]],Mapping!H1570:J9361,3,0)</f>
        <v>#N/A</v>
      </c>
      <c r="G1570" s="10" t="e">
        <f>VLOOKUP(Table1[[#This Row],[Order ID]],Mapping!H1570:K9361,4,0)</f>
        <v>#N/A</v>
      </c>
      <c r="H1570" t="str">
        <f>INDEX(Mapping!$B$2:$T$7793,MATCH(Data!$A1570,Mapping!$B$3:$B$7793,0),MATCH(Data!$H$1,Mapping!$B$2:$T$2,0))</f>
        <v>Standard Class</v>
      </c>
      <c r="I1570" t="str">
        <f>INDEX(Mapping!$B$2:$T$7793,MATCH(Data!$A1570,Mapping!$B$3:$B$7793,0),MATCH(Data!$I$1,Mapping!$B$2:$T$2,0))</f>
        <v>Home Office</v>
      </c>
      <c r="J1570">
        <f>VLOOKUP($A1570,Mapping!$X$3:$Y$7793,2,0)</f>
        <v>19143</v>
      </c>
      <c r="K1570" t="str">
        <f>VLOOKUP($J1570,Mapping!$AB$3:$AC$475,2,0)</f>
        <v>Norman</v>
      </c>
      <c r="L1570" t="str">
        <f>VLOOKUP($K1570,Mapping!$AF$3:$AG$475,2,0)</f>
        <v>Oklahoma</v>
      </c>
      <c r="M1570" t="str">
        <f>VLOOKUP($L1570,Mapping!$AI$3:$AJ$48,2,0)</f>
        <v>United States</v>
      </c>
      <c r="N1570" t="str">
        <f>VLOOKUP($L1570,Mapping!$AI$3:$AK$48,3,0)</f>
        <v>Central</v>
      </c>
      <c r="O1570" t="str">
        <f>VLOOKUP(Table1[[#This Row],[Column1]],Mapping!$AM$8:$AN$11,2,0)</f>
        <v>Office Supplies</v>
      </c>
      <c r="P1570" t="str">
        <f>VLOOKUP(Table1[[#This Row],[Column3]],Mapping!$AP$5:$AQ$22,2,0)</f>
        <v>Storage</v>
      </c>
      <c r="Q1570">
        <v>78.256</v>
      </c>
      <c r="R1570">
        <v>2</v>
      </c>
      <c r="S1570">
        <v>-17.607599999999998</v>
      </c>
    </row>
    <row r="1571" spans="1:19" x14ac:dyDescent="0.35">
      <c r="A1571">
        <v>6093</v>
      </c>
      <c r="B1571" t="s">
        <v>4823</v>
      </c>
      <c r="C1571" t="s">
        <v>54</v>
      </c>
      <c r="D1571" t="str">
        <f>MID(Table1[[#This Row],[Product ID]],5,2)</f>
        <v>CH</v>
      </c>
      <c r="E1571" t="str">
        <f>LEFT(Table1[[#This Row],[Product ID]],3)</f>
        <v>FUR</v>
      </c>
      <c r="F1571" s="10">
        <f>VLOOKUP(Table1[[#This Row],[Order ID]],Mapping!H1571:J9362,3,0)</f>
        <v>40942</v>
      </c>
      <c r="G1571" s="10">
        <f>VLOOKUP(Table1[[#This Row],[Order ID]],Mapping!H1571:K9362,4,0)</f>
        <v>40946</v>
      </c>
      <c r="H1571" t="str">
        <f>INDEX(Mapping!$B$2:$T$7793,MATCH(Data!$A1571,Mapping!$B$3:$B$7793,0),MATCH(Data!$H$1,Mapping!$B$2:$T$2,0))</f>
        <v>Standard Class</v>
      </c>
      <c r="I1571" t="str">
        <f>INDEX(Mapping!$B$2:$T$7793,MATCH(Data!$A1571,Mapping!$B$3:$B$7793,0),MATCH(Data!$I$1,Mapping!$B$2:$T$2,0))</f>
        <v>Corporate</v>
      </c>
      <c r="J1571">
        <f>VLOOKUP($A1571,Mapping!$X$3:$Y$7793,2,0)</f>
        <v>13440</v>
      </c>
      <c r="K1571" t="str">
        <f>VLOOKUP($J1571,Mapping!$AB$3:$AC$475,2,0)</f>
        <v>Clovis</v>
      </c>
      <c r="L1571" t="str">
        <f>VLOOKUP($K1571,Mapping!$AF$3:$AG$475,2,0)</f>
        <v>New Mexico</v>
      </c>
      <c r="M1571" t="str">
        <f>VLOOKUP($L1571,Mapping!$AI$3:$AJ$48,2,0)</f>
        <v>United States</v>
      </c>
      <c r="N1571" t="str">
        <f>VLOOKUP($L1571,Mapping!$AI$3:$AK$48,3,0)</f>
        <v>West</v>
      </c>
      <c r="O1571" t="str">
        <f>VLOOKUP(Table1[[#This Row],[Column1]],Mapping!$AM$8:$AN$11,2,0)</f>
        <v>Furniture</v>
      </c>
      <c r="P1571" t="str">
        <f>VLOOKUP(Table1[[#This Row],[Column3]],Mapping!$AP$5:$AQ$22,2,0)</f>
        <v>Chairs</v>
      </c>
      <c r="Q1571">
        <v>90.882000000000005</v>
      </c>
      <c r="R1571">
        <v>1</v>
      </c>
      <c r="S1571">
        <v>15.147000000000004</v>
      </c>
    </row>
    <row r="1572" spans="1:19" x14ac:dyDescent="0.35">
      <c r="A1572">
        <v>800</v>
      </c>
      <c r="B1572" t="s">
        <v>1024</v>
      </c>
      <c r="C1572" t="s">
        <v>1025</v>
      </c>
      <c r="D1572" t="str">
        <f>MID(Table1[[#This Row],[Product ID]],5,2)</f>
        <v>BI</v>
      </c>
      <c r="E1572" t="str">
        <f>LEFT(Table1[[#This Row],[Product ID]],3)</f>
        <v>OFF</v>
      </c>
      <c r="F1572" s="10" t="e">
        <f>VLOOKUP(Table1[[#This Row],[Order ID]],Mapping!H1572:J9363,3,0)</f>
        <v>#N/A</v>
      </c>
      <c r="G1572" s="10" t="e">
        <f>VLOOKUP(Table1[[#This Row],[Order ID]],Mapping!H1572:K9363,4,0)</f>
        <v>#N/A</v>
      </c>
      <c r="H1572" t="str">
        <f>INDEX(Mapping!$B$2:$T$7793,MATCH(Data!$A1572,Mapping!$B$3:$B$7793,0),MATCH(Data!$H$1,Mapping!$B$2:$T$2,0))</f>
        <v>Standard Class</v>
      </c>
      <c r="I1572" t="str">
        <f>INDEX(Mapping!$B$2:$T$7793,MATCH(Data!$A1572,Mapping!$B$3:$B$7793,0),MATCH(Data!$I$1,Mapping!$B$2:$T$2,0))</f>
        <v>Home Office</v>
      </c>
      <c r="J1572">
        <f>VLOOKUP($A1572,Mapping!$X$3:$Y$7793,2,0)</f>
        <v>90004</v>
      </c>
      <c r="K1572" t="str">
        <f>VLOOKUP($J1572,Mapping!$AB$3:$AC$475,2,0)</f>
        <v>Durham</v>
      </c>
      <c r="L1572" t="str">
        <f>VLOOKUP($K1572,Mapping!$AF$3:$AG$475,2,0)</f>
        <v>North Carolina</v>
      </c>
      <c r="M1572" t="str">
        <f>VLOOKUP($L1572,Mapping!$AI$3:$AJ$48,2,0)</f>
        <v>United States</v>
      </c>
      <c r="N1572" t="str">
        <f>VLOOKUP($L1572,Mapping!$AI$3:$AK$48,3,0)</f>
        <v>South</v>
      </c>
      <c r="O1572" t="str">
        <f>VLOOKUP(Table1[[#This Row],[Column1]],Mapping!$AM$8:$AN$11,2,0)</f>
        <v>Office Supplies</v>
      </c>
      <c r="P1572" t="str">
        <f>VLOOKUP(Table1[[#This Row],[Column3]],Mapping!$AP$5:$AQ$22,2,0)</f>
        <v>Binders</v>
      </c>
      <c r="Q1572">
        <v>36.624000000000002</v>
      </c>
      <c r="R1572">
        <v>3</v>
      </c>
      <c r="S1572">
        <v>13.734</v>
      </c>
    </row>
    <row r="1573" spans="1:19" x14ac:dyDescent="0.35">
      <c r="A1573">
        <v>1369</v>
      </c>
      <c r="B1573" t="s">
        <v>1611</v>
      </c>
      <c r="C1573" t="s">
        <v>1612</v>
      </c>
      <c r="D1573" t="str">
        <f>MID(Table1[[#This Row],[Product ID]],5,2)</f>
        <v>AP</v>
      </c>
      <c r="E1573" t="str">
        <f>LEFT(Table1[[#This Row],[Product ID]],3)</f>
        <v>OFF</v>
      </c>
      <c r="F1573" s="10" t="e">
        <f>VLOOKUP(Table1[[#This Row],[Order ID]],Mapping!H1573:J9364,3,0)</f>
        <v>#N/A</v>
      </c>
      <c r="G1573" s="10" t="e">
        <f>VLOOKUP(Table1[[#This Row],[Order ID]],Mapping!H1573:K9364,4,0)</f>
        <v>#N/A</v>
      </c>
      <c r="H1573" t="str">
        <f>INDEX(Mapping!$B$2:$T$7793,MATCH(Data!$A1573,Mapping!$B$3:$B$7793,0),MATCH(Data!$H$1,Mapping!$B$2:$T$2,0))</f>
        <v>Standard Class</v>
      </c>
      <c r="I1573" t="str">
        <f>INDEX(Mapping!$B$2:$T$7793,MATCH(Data!$A1573,Mapping!$B$3:$B$7793,0),MATCH(Data!$I$1,Mapping!$B$2:$T$2,0))</f>
        <v>Consumer</v>
      </c>
      <c r="J1573">
        <f>VLOOKUP($A1573,Mapping!$X$3:$Y$7793,2,0)</f>
        <v>19143</v>
      </c>
      <c r="K1573" t="str">
        <f>VLOOKUP($J1573,Mapping!$AB$3:$AC$475,2,0)</f>
        <v>Norman</v>
      </c>
      <c r="L1573" t="str">
        <f>VLOOKUP($K1573,Mapping!$AF$3:$AG$475,2,0)</f>
        <v>Oklahoma</v>
      </c>
      <c r="M1573" t="str">
        <f>VLOOKUP($L1573,Mapping!$AI$3:$AJ$48,2,0)</f>
        <v>United States</v>
      </c>
      <c r="N1573" t="str">
        <f>VLOOKUP($L1573,Mapping!$AI$3:$AK$48,3,0)</f>
        <v>Central</v>
      </c>
      <c r="O1573" t="str">
        <f>VLOOKUP(Table1[[#This Row],[Column1]],Mapping!$AM$8:$AN$11,2,0)</f>
        <v>Office Supplies</v>
      </c>
      <c r="P1573" t="str">
        <f>VLOOKUP(Table1[[#This Row],[Column3]],Mapping!$AP$5:$AQ$22,2,0)</f>
        <v>Appliances</v>
      </c>
      <c r="Q1573">
        <v>434.35199999999998</v>
      </c>
      <c r="R1573">
        <v>3</v>
      </c>
      <c r="S1573">
        <v>43.43519999999998</v>
      </c>
    </row>
    <row r="1574" spans="1:19" x14ac:dyDescent="0.35">
      <c r="A1574">
        <v>1370</v>
      </c>
      <c r="B1574" t="s">
        <v>1611</v>
      </c>
      <c r="C1574" t="s">
        <v>1613</v>
      </c>
      <c r="D1574" t="str">
        <f>MID(Table1[[#This Row],[Product ID]],5,2)</f>
        <v>AP</v>
      </c>
      <c r="E1574" t="str">
        <f>LEFT(Table1[[#This Row],[Product ID]],3)</f>
        <v>OFF</v>
      </c>
      <c r="F1574" s="10" t="e">
        <f>VLOOKUP(Table1[[#This Row],[Order ID]],Mapping!H1574:J9365,3,0)</f>
        <v>#N/A</v>
      </c>
      <c r="G1574" s="10" t="e">
        <f>VLOOKUP(Table1[[#This Row],[Order ID]],Mapping!H1574:K9365,4,0)</f>
        <v>#N/A</v>
      </c>
      <c r="H1574" t="str">
        <f>INDEX(Mapping!$B$2:$T$7793,MATCH(Data!$A1574,Mapping!$B$3:$B$7793,0),MATCH(Data!$H$1,Mapping!$B$2:$T$2,0))</f>
        <v>First Class</v>
      </c>
      <c r="I1574" t="str">
        <f>INDEX(Mapping!$B$2:$T$7793,MATCH(Data!$A1574,Mapping!$B$3:$B$7793,0),MATCH(Data!$I$1,Mapping!$B$2:$T$2,0))</f>
        <v>Consumer</v>
      </c>
      <c r="J1574">
        <f>VLOOKUP($A1574,Mapping!$X$3:$Y$7793,2,0)</f>
        <v>19143</v>
      </c>
      <c r="K1574" t="str">
        <f>VLOOKUP($J1574,Mapping!$AB$3:$AC$475,2,0)</f>
        <v>Norman</v>
      </c>
      <c r="L1574" t="str">
        <f>VLOOKUP($K1574,Mapping!$AF$3:$AG$475,2,0)</f>
        <v>Oklahoma</v>
      </c>
      <c r="M1574" t="str">
        <f>VLOOKUP($L1574,Mapping!$AI$3:$AJ$48,2,0)</f>
        <v>United States</v>
      </c>
      <c r="N1574" t="str">
        <f>VLOOKUP($L1574,Mapping!$AI$3:$AK$48,3,0)</f>
        <v>Central</v>
      </c>
      <c r="O1574" t="str">
        <f>VLOOKUP(Table1[[#This Row],[Column1]],Mapping!$AM$8:$AN$11,2,0)</f>
        <v>Office Supplies</v>
      </c>
      <c r="P1574" t="str">
        <f>VLOOKUP(Table1[[#This Row],[Column3]],Mapping!$AP$5:$AQ$22,2,0)</f>
        <v>Appliances</v>
      </c>
      <c r="Q1574">
        <v>3.5520000000000005</v>
      </c>
      <c r="R1574">
        <v>2</v>
      </c>
      <c r="S1574">
        <v>0.44399999999999973</v>
      </c>
    </row>
    <row r="1575" spans="1:19" x14ac:dyDescent="0.35">
      <c r="A1575">
        <v>1371</v>
      </c>
      <c r="B1575" t="s">
        <v>1611</v>
      </c>
      <c r="C1575" t="s">
        <v>1614</v>
      </c>
      <c r="D1575" t="str">
        <f>MID(Table1[[#This Row],[Product ID]],5,2)</f>
        <v>AP</v>
      </c>
      <c r="E1575" t="str">
        <f>LEFT(Table1[[#This Row],[Product ID]],3)</f>
        <v>OFF</v>
      </c>
      <c r="F1575" s="10" t="e">
        <f>VLOOKUP(Table1[[#This Row],[Order ID]],Mapping!H1575:J9366,3,0)</f>
        <v>#N/A</v>
      </c>
      <c r="G1575" s="10" t="e">
        <f>VLOOKUP(Table1[[#This Row],[Order ID]],Mapping!H1575:K9366,4,0)</f>
        <v>#N/A</v>
      </c>
      <c r="H1575" t="str">
        <f>INDEX(Mapping!$B$2:$T$7793,MATCH(Data!$A1575,Mapping!$B$3:$B$7793,0),MATCH(Data!$H$1,Mapping!$B$2:$T$2,0))</f>
        <v>First Class</v>
      </c>
      <c r="I1575" t="str">
        <f>INDEX(Mapping!$B$2:$T$7793,MATCH(Data!$A1575,Mapping!$B$3:$B$7793,0),MATCH(Data!$I$1,Mapping!$B$2:$T$2,0))</f>
        <v>Consumer</v>
      </c>
      <c r="J1575">
        <f>VLOOKUP($A1575,Mapping!$X$3:$Y$7793,2,0)</f>
        <v>19143</v>
      </c>
      <c r="K1575" t="str">
        <f>VLOOKUP($J1575,Mapping!$AB$3:$AC$475,2,0)</f>
        <v>Norman</v>
      </c>
      <c r="L1575" t="str">
        <f>VLOOKUP($K1575,Mapping!$AF$3:$AG$475,2,0)</f>
        <v>Oklahoma</v>
      </c>
      <c r="M1575" t="str">
        <f>VLOOKUP($L1575,Mapping!$AI$3:$AJ$48,2,0)</f>
        <v>United States</v>
      </c>
      <c r="N1575" t="str">
        <f>VLOOKUP($L1575,Mapping!$AI$3:$AK$48,3,0)</f>
        <v>Central</v>
      </c>
      <c r="O1575" t="str">
        <f>VLOOKUP(Table1[[#This Row],[Column1]],Mapping!$AM$8:$AN$11,2,0)</f>
        <v>Office Supplies</v>
      </c>
      <c r="P1575" t="str">
        <f>VLOOKUP(Table1[[#This Row],[Column3]],Mapping!$AP$5:$AQ$22,2,0)</f>
        <v>Appliances</v>
      </c>
      <c r="Q1575">
        <v>88.832000000000008</v>
      </c>
      <c r="R1575">
        <v>4</v>
      </c>
      <c r="S1575">
        <v>7.7728000000000002</v>
      </c>
    </row>
    <row r="1576" spans="1:19" x14ac:dyDescent="0.35">
      <c r="A1576">
        <v>6069</v>
      </c>
      <c r="B1576" t="s">
        <v>4809</v>
      </c>
      <c r="C1576" t="s">
        <v>396</v>
      </c>
      <c r="D1576" t="str">
        <f>MID(Table1[[#This Row],[Product ID]],5,2)</f>
        <v>PA</v>
      </c>
      <c r="E1576" t="str">
        <f>LEFT(Table1[[#This Row],[Product ID]],3)</f>
        <v>OFF</v>
      </c>
      <c r="F1576" s="10">
        <f>VLOOKUP(Table1[[#This Row],[Order ID]],Mapping!H1576:J9367,3,0)</f>
        <v>41255</v>
      </c>
      <c r="G1576" s="10">
        <f>VLOOKUP(Table1[[#This Row],[Order ID]],Mapping!H1576:K9367,4,0)</f>
        <v>41258</v>
      </c>
      <c r="H1576" t="str">
        <f>INDEX(Mapping!$B$2:$T$7793,MATCH(Data!$A1576,Mapping!$B$3:$B$7793,0),MATCH(Data!$H$1,Mapping!$B$2:$T$2,0))</f>
        <v>First Class</v>
      </c>
      <c r="I1576" t="str">
        <f>INDEX(Mapping!$B$2:$T$7793,MATCH(Data!$A1576,Mapping!$B$3:$B$7793,0),MATCH(Data!$I$1,Mapping!$B$2:$T$2,0))</f>
        <v>Corporate</v>
      </c>
      <c r="J1576">
        <f>VLOOKUP($A1576,Mapping!$X$3:$Y$7793,2,0)</f>
        <v>89115</v>
      </c>
      <c r="K1576" t="str">
        <f>VLOOKUP($J1576,Mapping!$AB$3:$AC$475,2,0)</f>
        <v>Montgomery</v>
      </c>
      <c r="L1576" t="str">
        <f>VLOOKUP($K1576,Mapping!$AF$3:$AG$475,2,0)</f>
        <v>Alabama</v>
      </c>
      <c r="M1576" t="str">
        <f>VLOOKUP($L1576,Mapping!$AI$3:$AJ$48,2,0)</f>
        <v>United States</v>
      </c>
      <c r="N1576" t="str">
        <f>VLOOKUP($L1576,Mapping!$AI$3:$AK$48,3,0)</f>
        <v>South</v>
      </c>
      <c r="O1576" t="str">
        <f>VLOOKUP(Table1[[#This Row],[Column1]],Mapping!$AM$8:$AN$11,2,0)</f>
        <v>Office Supplies</v>
      </c>
      <c r="P1576" t="str">
        <f>VLOOKUP(Table1[[#This Row],[Column3]],Mapping!$AP$5:$AQ$22,2,0)</f>
        <v>Paper</v>
      </c>
      <c r="Q1576">
        <v>32.400000000000006</v>
      </c>
      <c r="R1576">
        <v>5</v>
      </c>
      <c r="S1576">
        <v>15.876000000000001</v>
      </c>
    </row>
    <row r="1577" spans="1:19" x14ac:dyDescent="0.35">
      <c r="A1577">
        <v>6070</v>
      </c>
      <c r="B1577" t="s">
        <v>4809</v>
      </c>
      <c r="C1577" t="s">
        <v>702</v>
      </c>
      <c r="D1577" t="str">
        <f>MID(Table1[[#This Row],[Product ID]],5,2)</f>
        <v>PA</v>
      </c>
      <c r="E1577" t="str">
        <f>LEFT(Table1[[#This Row],[Product ID]],3)</f>
        <v>OFF</v>
      </c>
      <c r="F1577" s="10">
        <f>VLOOKUP(Table1[[#This Row],[Order ID]],Mapping!H1577:J9368,3,0)</f>
        <v>41255</v>
      </c>
      <c r="G1577" s="10">
        <f>VLOOKUP(Table1[[#This Row],[Order ID]],Mapping!H1577:K9368,4,0)</f>
        <v>41258</v>
      </c>
      <c r="H1577" t="str">
        <f>INDEX(Mapping!$B$2:$T$7793,MATCH(Data!$A1577,Mapping!$B$3:$B$7793,0),MATCH(Data!$H$1,Mapping!$B$2:$T$2,0))</f>
        <v>Second Class</v>
      </c>
      <c r="I1577" t="str">
        <f>INDEX(Mapping!$B$2:$T$7793,MATCH(Data!$A1577,Mapping!$B$3:$B$7793,0),MATCH(Data!$I$1,Mapping!$B$2:$T$2,0))</f>
        <v>Corporate</v>
      </c>
      <c r="J1577">
        <f>VLOOKUP($A1577,Mapping!$X$3:$Y$7793,2,0)</f>
        <v>89115</v>
      </c>
      <c r="K1577" t="str">
        <f>VLOOKUP($J1577,Mapping!$AB$3:$AC$475,2,0)</f>
        <v>Montgomery</v>
      </c>
      <c r="L1577" t="str">
        <f>VLOOKUP($K1577,Mapping!$AF$3:$AG$475,2,0)</f>
        <v>Alabama</v>
      </c>
      <c r="M1577" t="str">
        <f>VLOOKUP($L1577,Mapping!$AI$3:$AJ$48,2,0)</f>
        <v>United States</v>
      </c>
      <c r="N1577" t="str">
        <f>VLOOKUP($L1577,Mapping!$AI$3:$AK$48,3,0)</f>
        <v>South</v>
      </c>
      <c r="O1577" t="str">
        <f>VLOOKUP(Table1[[#This Row],[Column1]],Mapping!$AM$8:$AN$11,2,0)</f>
        <v>Office Supplies</v>
      </c>
      <c r="P1577" t="str">
        <f>VLOOKUP(Table1[[#This Row],[Column3]],Mapping!$AP$5:$AQ$22,2,0)</f>
        <v>Paper</v>
      </c>
      <c r="Q1577">
        <v>97.88</v>
      </c>
      <c r="R1577">
        <v>2</v>
      </c>
      <c r="S1577">
        <v>48.94</v>
      </c>
    </row>
    <row r="1578" spans="1:19" x14ac:dyDescent="0.35">
      <c r="A1578">
        <v>6304</v>
      </c>
      <c r="B1578" t="s">
        <v>4927</v>
      </c>
      <c r="C1578" t="s">
        <v>965</v>
      </c>
      <c r="D1578" t="str">
        <f>MID(Table1[[#This Row],[Product ID]],5,2)</f>
        <v>LA</v>
      </c>
      <c r="E1578" t="str">
        <f>LEFT(Table1[[#This Row],[Product ID]],3)</f>
        <v>OFF</v>
      </c>
      <c r="F1578" s="10">
        <f>VLOOKUP(Table1[[#This Row],[Order ID]],Mapping!H1578:J9369,3,0)</f>
        <v>41253</v>
      </c>
      <c r="G1578" s="10">
        <f>VLOOKUP(Table1[[#This Row],[Order ID]],Mapping!H1578:K9369,4,0)</f>
        <v>41257</v>
      </c>
      <c r="H1578" t="str">
        <f>INDEX(Mapping!$B$2:$T$7793,MATCH(Data!$A1578,Mapping!$B$3:$B$7793,0),MATCH(Data!$H$1,Mapping!$B$2:$T$2,0))</f>
        <v>Standard Class</v>
      </c>
      <c r="I1578" t="str">
        <f>INDEX(Mapping!$B$2:$T$7793,MATCH(Data!$A1578,Mapping!$B$3:$B$7793,0),MATCH(Data!$I$1,Mapping!$B$2:$T$2,0))</f>
        <v>Home Office</v>
      </c>
      <c r="J1578">
        <f>VLOOKUP($A1578,Mapping!$X$3:$Y$7793,2,0)</f>
        <v>94110</v>
      </c>
      <c r="K1578" t="str">
        <f>VLOOKUP($J1578,Mapping!$AB$3:$AC$475,2,0)</f>
        <v>Tucson</v>
      </c>
      <c r="L1578" t="str">
        <f>VLOOKUP($K1578,Mapping!$AF$3:$AG$475,2,0)</f>
        <v>Arizona</v>
      </c>
      <c r="M1578" t="str">
        <f>VLOOKUP($L1578,Mapping!$AI$3:$AJ$48,2,0)</f>
        <v>United States</v>
      </c>
      <c r="N1578" t="str">
        <f>VLOOKUP($L1578,Mapping!$AI$3:$AK$48,3,0)</f>
        <v>West</v>
      </c>
      <c r="O1578" t="str">
        <f>VLOOKUP(Table1[[#This Row],[Column1]],Mapping!$AM$8:$AN$11,2,0)</f>
        <v>Office Supplies</v>
      </c>
      <c r="P1578" t="str">
        <f>VLOOKUP(Table1[[#This Row],[Column3]],Mapping!$AP$5:$AQ$22,2,0)</f>
        <v>Labels</v>
      </c>
      <c r="Q1578">
        <v>5.76</v>
      </c>
      <c r="R1578">
        <v>2</v>
      </c>
      <c r="S1578">
        <v>2.8224</v>
      </c>
    </row>
    <row r="1579" spans="1:19" x14ac:dyDescent="0.35">
      <c r="A1579">
        <v>7708</v>
      </c>
      <c r="B1579" t="s">
        <v>5722</v>
      </c>
      <c r="C1579" t="s">
        <v>1609</v>
      </c>
      <c r="D1579" t="str">
        <f>MID(Table1[[#This Row],[Product ID]],5,2)</f>
        <v>AC</v>
      </c>
      <c r="E1579" t="str">
        <f>LEFT(Table1[[#This Row],[Product ID]],3)</f>
        <v>TEC</v>
      </c>
      <c r="F1579" s="10">
        <f>VLOOKUP(Table1[[#This Row],[Order ID]],Mapping!H1579:J9370,3,0)</f>
        <v>41129</v>
      </c>
      <c r="G1579" s="10">
        <f>VLOOKUP(Table1[[#This Row],[Order ID]],Mapping!H1579:K9370,4,0)</f>
        <v>41133</v>
      </c>
      <c r="H1579" t="str">
        <f>INDEX(Mapping!$B$2:$T$7793,MATCH(Data!$A1579,Mapping!$B$3:$B$7793,0),MATCH(Data!$H$1,Mapping!$B$2:$T$2,0))</f>
        <v>First Class</v>
      </c>
      <c r="I1579" t="str">
        <f>INDEX(Mapping!$B$2:$T$7793,MATCH(Data!$A1579,Mapping!$B$3:$B$7793,0),MATCH(Data!$I$1,Mapping!$B$2:$T$2,0))</f>
        <v>Consumer</v>
      </c>
      <c r="J1579">
        <f>VLOOKUP($A1579,Mapping!$X$3:$Y$7793,2,0)</f>
        <v>13501</v>
      </c>
      <c r="K1579" t="str">
        <f>VLOOKUP($J1579,Mapping!$AB$3:$AC$475,2,0)</f>
        <v>Montebello</v>
      </c>
      <c r="L1579" t="str">
        <f>VLOOKUP($K1579,Mapping!$AF$3:$AG$475,2,0)</f>
        <v>California</v>
      </c>
      <c r="M1579" t="str">
        <f>VLOOKUP($L1579,Mapping!$AI$3:$AJ$48,2,0)</f>
        <v>United States</v>
      </c>
      <c r="N1579" t="str">
        <f>VLOOKUP($L1579,Mapping!$AI$3:$AK$48,3,0)</f>
        <v>West</v>
      </c>
      <c r="O1579" t="str">
        <f>VLOOKUP(Table1[[#This Row],[Column1]],Mapping!$AM$8:$AN$11,2,0)</f>
        <v>Technology</v>
      </c>
      <c r="P1579" t="str">
        <f>VLOOKUP(Table1[[#This Row],[Column3]],Mapping!$AP$5:$AQ$22,2,0)</f>
        <v>Accessories</v>
      </c>
      <c r="Q1579">
        <v>79.989999999999995</v>
      </c>
      <c r="R1579">
        <v>1</v>
      </c>
      <c r="S1579">
        <v>28.796399999999998</v>
      </c>
    </row>
    <row r="1580" spans="1:19" x14ac:dyDescent="0.35">
      <c r="A1580">
        <v>3851</v>
      </c>
      <c r="B1580" t="s">
        <v>3498</v>
      </c>
      <c r="C1580" t="s">
        <v>2207</v>
      </c>
      <c r="D1580" t="str">
        <f>MID(Table1[[#This Row],[Product ID]],5,2)</f>
        <v>BI</v>
      </c>
      <c r="E1580" t="str">
        <f>LEFT(Table1[[#This Row],[Product ID]],3)</f>
        <v>OFF</v>
      </c>
      <c r="F1580" s="10">
        <f>VLOOKUP(Table1[[#This Row],[Order ID]],Mapping!H1580:J9371,3,0)</f>
        <v>40988</v>
      </c>
      <c r="G1580" s="10">
        <f>VLOOKUP(Table1[[#This Row],[Order ID]],Mapping!H1580:K9371,4,0)</f>
        <v>40994</v>
      </c>
      <c r="H1580" t="str">
        <f>INDEX(Mapping!$B$2:$T$7793,MATCH(Data!$A1580,Mapping!$B$3:$B$7793,0),MATCH(Data!$H$1,Mapping!$B$2:$T$2,0))</f>
        <v>Second Class</v>
      </c>
      <c r="I1580" t="str">
        <f>INDEX(Mapping!$B$2:$T$7793,MATCH(Data!$A1580,Mapping!$B$3:$B$7793,0),MATCH(Data!$I$1,Mapping!$B$2:$T$2,0))</f>
        <v>Corporate</v>
      </c>
      <c r="J1580">
        <f>VLOOKUP($A1580,Mapping!$X$3:$Y$7793,2,0)</f>
        <v>75007</v>
      </c>
      <c r="K1580" t="str">
        <f>VLOOKUP($J1580,Mapping!$AB$3:$AC$475,2,0)</f>
        <v>Chesapeake</v>
      </c>
      <c r="L1580" t="str">
        <f>VLOOKUP($K1580,Mapping!$AF$3:$AG$475,2,0)</f>
        <v>Virginia</v>
      </c>
      <c r="M1580" t="str">
        <f>VLOOKUP($L1580,Mapping!$AI$3:$AJ$48,2,0)</f>
        <v>United States</v>
      </c>
      <c r="N1580" t="str">
        <f>VLOOKUP($L1580,Mapping!$AI$3:$AK$48,3,0)</f>
        <v>South</v>
      </c>
      <c r="O1580" t="str">
        <f>VLOOKUP(Table1[[#This Row],[Column1]],Mapping!$AM$8:$AN$11,2,0)</f>
        <v>Office Supplies</v>
      </c>
      <c r="P1580" t="str">
        <f>VLOOKUP(Table1[[#This Row],[Column3]],Mapping!$AP$5:$AQ$22,2,0)</f>
        <v>Binders</v>
      </c>
      <c r="Q1580">
        <v>2.5119999999999996</v>
      </c>
      <c r="R1580">
        <v>2</v>
      </c>
      <c r="S1580">
        <v>-4.3960000000000026</v>
      </c>
    </row>
    <row r="1581" spans="1:19" x14ac:dyDescent="0.35">
      <c r="A1581">
        <v>3852</v>
      </c>
      <c r="B1581" t="s">
        <v>3498</v>
      </c>
      <c r="C1581" t="s">
        <v>3499</v>
      </c>
      <c r="D1581" t="str">
        <f>MID(Table1[[#This Row],[Product ID]],5,2)</f>
        <v>FA</v>
      </c>
      <c r="E1581" t="str">
        <f>LEFT(Table1[[#This Row],[Product ID]],3)</f>
        <v>OFF</v>
      </c>
      <c r="F1581" s="10">
        <f>VLOOKUP(Table1[[#This Row],[Order ID]],Mapping!H1581:J9372,3,0)</f>
        <v>40988</v>
      </c>
      <c r="G1581" s="10">
        <f>VLOOKUP(Table1[[#This Row],[Order ID]],Mapping!H1581:K9372,4,0)</f>
        <v>40994</v>
      </c>
      <c r="H1581" t="str">
        <f>INDEX(Mapping!$B$2:$T$7793,MATCH(Data!$A1581,Mapping!$B$3:$B$7793,0),MATCH(Data!$H$1,Mapping!$B$2:$T$2,0))</f>
        <v>Standard Class</v>
      </c>
      <c r="I1581" t="str">
        <f>INDEX(Mapping!$B$2:$T$7793,MATCH(Data!$A1581,Mapping!$B$3:$B$7793,0),MATCH(Data!$I$1,Mapping!$B$2:$T$2,0))</f>
        <v>Consumer</v>
      </c>
      <c r="J1581">
        <f>VLOOKUP($A1581,Mapping!$X$3:$Y$7793,2,0)</f>
        <v>75007</v>
      </c>
      <c r="K1581" t="str">
        <f>VLOOKUP($J1581,Mapping!$AB$3:$AC$475,2,0)</f>
        <v>Chesapeake</v>
      </c>
      <c r="L1581" t="str">
        <f>VLOOKUP($K1581,Mapping!$AF$3:$AG$475,2,0)</f>
        <v>Virginia</v>
      </c>
      <c r="M1581" t="str">
        <f>VLOOKUP($L1581,Mapping!$AI$3:$AJ$48,2,0)</f>
        <v>United States</v>
      </c>
      <c r="N1581" t="str">
        <f>VLOOKUP($L1581,Mapping!$AI$3:$AK$48,3,0)</f>
        <v>South</v>
      </c>
      <c r="O1581" t="str">
        <f>VLOOKUP(Table1[[#This Row],[Column1]],Mapping!$AM$8:$AN$11,2,0)</f>
        <v>Office Supplies</v>
      </c>
      <c r="P1581" t="str">
        <f>VLOOKUP(Table1[[#This Row],[Column3]],Mapping!$AP$5:$AQ$22,2,0)</f>
        <v>Fasteners</v>
      </c>
      <c r="Q1581">
        <v>18.864000000000001</v>
      </c>
      <c r="R1581">
        <v>9</v>
      </c>
      <c r="S1581">
        <v>6.1307999999999998</v>
      </c>
    </row>
    <row r="1582" spans="1:19" x14ac:dyDescent="0.35">
      <c r="A1582">
        <v>6873</v>
      </c>
      <c r="B1582" t="s">
        <v>5252</v>
      </c>
      <c r="C1582" t="s">
        <v>978</v>
      </c>
      <c r="D1582" t="str">
        <f>MID(Table1[[#This Row],[Product ID]],5,2)</f>
        <v>CH</v>
      </c>
      <c r="E1582" t="str">
        <f>LEFT(Table1[[#This Row],[Product ID]],3)</f>
        <v>FUR</v>
      </c>
      <c r="F1582" s="10">
        <f>VLOOKUP(Table1[[#This Row],[Order ID]],Mapping!H1582:J9373,3,0)</f>
        <v>41116</v>
      </c>
      <c r="G1582" s="10">
        <f>VLOOKUP(Table1[[#This Row],[Order ID]],Mapping!H1582:K9373,4,0)</f>
        <v>41121</v>
      </c>
      <c r="H1582" t="str">
        <f>INDEX(Mapping!$B$2:$T$7793,MATCH(Data!$A1582,Mapping!$B$3:$B$7793,0),MATCH(Data!$H$1,Mapping!$B$2:$T$2,0))</f>
        <v>Standard Class</v>
      </c>
      <c r="I1582" t="str">
        <f>INDEX(Mapping!$B$2:$T$7793,MATCH(Data!$A1582,Mapping!$B$3:$B$7793,0),MATCH(Data!$I$1,Mapping!$B$2:$T$2,0))</f>
        <v>Corporate</v>
      </c>
      <c r="J1582">
        <f>VLOOKUP($A1582,Mapping!$X$3:$Y$7793,2,0)</f>
        <v>85301</v>
      </c>
      <c r="K1582" t="str">
        <f>VLOOKUP($J1582,Mapping!$AB$3:$AC$475,2,0)</f>
        <v>Olathe</v>
      </c>
      <c r="L1582" t="str">
        <f>VLOOKUP($K1582,Mapping!$AF$3:$AG$475,2,0)</f>
        <v>Kansas</v>
      </c>
      <c r="M1582" t="str">
        <f>VLOOKUP($L1582,Mapping!$AI$3:$AJ$48,2,0)</f>
        <v>United States</v>
      </c>
      <c r="N1582" t="str">
        <f>VLOOKUP($L1582,Mapping!$AI$3:$AK$48,3,0)</f>
        <v>Central</v>
      </c>
      <c r="O1582" t="str">
        <f>VLOOKUP(Table1[[#This Row],[Column1]],Mapping!$AM$8:$AN$11,2,0)</f>
        <v>Furniture</v>
      </c>
      <c r="P1582" t="str">
        <f>VLOOKUP(Table1[[#This Row],[Column3]],Mapping!$AP$5:$AQ$22,2,0)</f>
        <v>Chairs</v>
      </c>
      <c r="Q1582">
        <v>266.35200000000003</v>
      </c>
      <c r="R1582">
        <v>3</v>
      </c>
      <c r="S1582">
        <v>13.317599999999985</v>
      </c>
    </row>
    <row r="1583" spans="1:19" x14ac:dyDescent="0.35">
      <c r="A1583">
        <v>7346</v>
      </c>
      <c r="B1583" t="s">
        <v>5521</v>
      </c>
      <c r="C1583" t="s">
        <v>4444</v>
      </c>
      <c r="D1583" t="str">
        <f>MID(Table1[[#This Row],[Product ID]],5,2)</f>
        <v>PH</v>
      </c>
      <c r="E1583" t="str">
        <f>LEFT(Table1[[#This Row],[Product ID]],3)</f>
        <v>TEC</v>
      </c>
      <c r="F1583" s="10">
        <f>VLOOKUP(Table1[[#This Row],[Order ID]],Mapping!H1583:J9374,3,0)</f>
        <v>41200</v>
      </c>
      <c r="G1583" s="10">
        <f>VLOOKUP(Table1[[#This Row],[Order ID]],Mapping!H1583:K9374,4,0)</f>
        <v>41204</v>
      </c>
      <c r="H1583" t="str">
        <f>INDEX(Mapping!$B$2:$T$7793,MATCH(Data!$A1583,Mapping!$B$3:$B$7793,0),MATCH(Data!$H$1,Mapping!$B$2:$T$2,0))</f>
        <v>First Class</v>
      </c>
      <c r="I1583" t="str">
        <f>INDEX(Mapping!$B$2:$T$7793,MATCH(Data!$A1583,Mapping!$B$3:$B$7793,0),MATCH(Data!$I$1,Mapping!$B$2:$T$2,0))</f>
        <v>Corporate</v>
      </c>
      <c r="J1583">
        <f>VLOOKUP($A1583,Mapping!$X$3:$Y$7793,2,0)</f>
        <v>98115</v>
      </c>
      <c r="K1583" t="str">
        <f>VLOOKUP($J1583,Mapping!$AB$3:$AC$475,2,0)</f>
        <v>Whittier</v>
      </c>
      <c r="L1583" t="str">
        <f>VLOOKUP($K1583,Mapping!$AF$3:$AG$475,2,0)</f>
        <v>California</v>
      </c>
      <c r="M1583" t="str">
        <f>VLOOKUP($L1583,Mapping!$AI$3:$AJ$48,2,0)</f>
        <v>United States</v>
      </c>
      <c r="N1583" t="str">
        <f>VLOOKUP($L1583,Mapping!$AI$3:$AK$48,3,0)</f>
        <v>West</v>
      </c>
      <c r="O1583" t="str">
        <f>VLOOKUP(Table1[[#This Row],[Column1]],Mapping!$AM$8:$AN$11,2,0)</f>
        <v>Technology</v>
      </c>
      <c r="P1583" t="str">
        <f>VLOOKUP(Table1[[#This Row],[Column3]],Mapping!$AP$5:$AQ$22,2,0)</f>
        <v>Phones</v>
      </c>
      <c r="Q1583">
        <v>249.58400000000003</v>
      </c>
      <c r="R1583">
        <v>2</v>
      </c>
      <c r="S1583">
        <v>15.598999999999997</v>
      </c>
    </row>
    <row r="1584" spans="1:19" x14ac:dyDescent="0.35">
      <c r="A1584">
        <v>7347</v>
      </c>
      <c r="B1584" t="s">
        <v>5521</v>
      </c>
      <c r="C1584" t="s">
        <v>2081</v>
      </c>
      <c r="D1584" t="str">
        <f>MID(Table1[[#This Row],[Product ID]],5,2)</f>
        <v>PA</v>
      </c>
      <c r="E1584" t="str">
        <f>LEFT(Table1[[#This Row],[Product ID]],3)</f>
        <v>OFF</v>
      </c>
      <c r="F1584" s="10">
        <f>VLOOKUP(Table1[[#This Row],[Order ID]],Mapping!H1584:J9375,3,0)</f>
        <v>41200</v>
      </c>
      <c r="G1584" s="10">
        <f>VLOOKUP(Table1[[#This Row],[Order ID]],Mapping!H1584:K9375,4,0)</f>
        <v>41204</v>
      </c>
      <c r="H1584" t="str">
        <f>INDEX(Mapping!$B$2:$T$7793,MATCH(Data!$A1584,Mapping!$B$3:$B$7793,0),MATCH(Data!$H$1,Mapping!$B$2:$T$2,0))</f>
        <v>Standard Class</v>
      </c>
      <c r="I1584" t="str">
        <f>INDEX(Mapping!$B$2:$T$7793,MATCH(Data!$A1584,Mapping!$B$3:$B$7793,0),MATCH(Data!$I$1,Mapping!$B$2:$T$2,0))</f>
        <v>Consumer</v>
      </c>
      <c r="J1584">
        <f>VLOOKUP($A1584,Mapping!$X$3:$Y$7793,2,0)</f>
        <v>98115</v>
      </c>
      <c r="K1584" t="str">
        <f>VLOOKUP($J1584,Mapping!$AB$3:$AC$475,2,0)</f>
        <v>Whittier</v>
      </c>
      <c r="L1584" t="str">
        <f>VLOOKUP($K1584,Mapping!$AF$3:$AG$475,2,0)</f>
        <v>California</v>
      </c>
      <c r="M1584" t="str">
        <f>VLOOKUP($L1584,Mapping!$AI$3:$AJ$48,2,0)</f>
        <v>United States</v>
      </c>
      <c r="N1584" t="str">
        <f>VLOOKUP($L1584,Mapping!$AI$3:$AK$48,3,0)</f>
        <v>West</v>
      </c>
      <c r="O1584" t="str">
        <f>VLOOKUP(Table1[[#This Row],[Column1]],Mapping!$AM$8:$AN$11,2,0)</f>
        <v>Office Supplies</v>
      </c>
      <c r="P1584" t="str">
        <f>VLOOKUP(Table1[[#This Row],[Column3]],Mapping!$AP$5:$AQ$22,2,0)</f>
        <v>Paper</v>
      </c>
      <c r="Q1584">
        <v>17.940000000000001</v>
      </c>
      <c r="R1584">
        <v>3</v>
      </c>
      <c r="S1584">
        <v>8.7906000000000013</v>
      </c>
    </row>
    <row r="1585" spans="1:19" x14ac:dyDescent="0.35">
      <c r="A1585">
        <v>7348</v>
      </c>
      <c r="B1585" t="s">
        <v>5521</v>
      </c>
      <c r="C1585" t="s">
        <v>252</v>
      </c>
      <c r="D1585" t="str">
        <f>MID(Table1[[#This Row],[Product ID]],5,2)</f>
        <v>FU</v>
      </c>
      <c r="E1585" t="str">
        <f>LEFT(Table1[[#This Row],[Product ID]],3)</f>
        <v>FUR</v>
      </c>
      <c r="F1585" s="10">
        <f>VLOOKUP(Table1[[#This Row],[Order ID]],Mapping!H1585:J9376,3,0)</f>
        <v>41200</v>
      </c>
      <c r="G1585" s="10">
        <f>VLOOKUP(Table1[[#This Row],[Order ID]],Mapping!H1585:K9376,4,0)</f>
        <v>41204</v>
      </c>
      <c r="H1585" t="str">
        <f>INDEX(Mapping!$B$2:$T$7793,MATCH(Data!$A1585,Mapping!$B$3:$B$7793,0),MATCH(Data!$H$1,Mapping!$B$2:$T$2,0))</f>
        <v>Standard Class</v>
      </c>
      <c r="I1585" t="str">
        <f>INDEX(Mapping!$B$2:$T$7793,MATCH(Data!$A1585,Mapping!$B$3:$B$7793,0),MATCH(Data!$I$1,Mapping!$B$2:$T$2,0))</f>
        <v>Consumer</v>
      </c>
      <c r="J1585">
        <f>VLOOKUP($A1585,Mapping!$X$3:$Y$7793,2,0)</f>
        <v>98115</v>
      </c>
      <c r="K1585" t="str">
        <f>VLOOKUP($J1585,Mapping!$AB$3:$AC$475,2,0)</f>
        <v>Whittier</v>
      </c>
      <c r="L1585" t="str">
        <f>VLOOKUP($K1585,Mapping!$AF$3:$AG$475,2,0)</f>
        <v>California</v>
      </c>
      <c r="M1585" t="str">
        <f>VLOOKUP($L1585,Mapping!$AI$3:$AJ$48,2,0)</f>
        <v>United States</v>
      </c>
      <c r="N1585" t="str">
        <f>VLOOKUP($L1585,Mapping!$AI$3:$AK$48,3,0)</f>
        <v>West</v>
      </c>
      <c r="O1585" t="str">
        <f>VLOOKUP(Table1[[#This Row],[Column1]],Mapping!$AM$8:$AN$11,2,0)</f>
        <v>Furniture</v>
      </c>
      <c r="P1585" t="str">
        <f>VLOOKUP(Table1[[#This Row],[Column3]],Mapping!$AP$5:$AQ$22,2,0)</f>
        <v>Furnishings</v>
      </c>
      <c r="Q1585">
        <v>10.11</v>
      </c>
      <c r="R1585">
        <v>3</v>
      </c>
      <c r="S1585">
        <v>3.2351999999999994</v>
      </c>
    </row>
    <row r="1586" spans="1:19" x14ac:dyDescent="0.35">
      <c r="A1586">
        <v>5557</v>
      </c>
      <c r="B1586" t="s">
        <v>4521</v>
      </c>
      <c r="C1586" t="s">
        <v>2694</v>
      </c>
      <c r="D1586" t="str">
        <f>MID(Table1[[#This Row],[Product ID]],5,2)</f>
        <v>FU</v>
      </c>
      <c r="E1586" t="str">
        <f>LEFT(Table1[[#This Row],[Product ID]],3)</f>
        <v>FUR</v>
      </c>
      <c r="F1586" s="10">
        <f>VLOOKUP(Table1[[#This Row],[Order ID]],Mapping!H1586:J9377,3,0)</f>
        <v>41130</v>
      </c>
      <c r="G1586" s="10">
        <f>VLOOKUP(Table1[[#This Row],[Order ID]],Mapping!H1586:K9377,4,0)</f>
        <v>41137</v>
      </c>
      <c r="H1586" t="str">
        <f>INDEX(Mapping!$B$2:$T$7793,MATCH(Data!$A1586,Mapping!$B$3:$B$7793,0),MATCH(Data!$H$1,Mapping!$B$2:$T$2,0))</f>
        <v>Standard Class</v>
      </c>
      <c r="I1586" t="str">
        <f>INDEX(Mapping!$B$2:$T$7793,MATCH(Data!$A1586,Mapping!$B$3:$B$7793,0),MATCH(Data!$I$1,Mapping!$B$2:$T$2,0))</f>
        <v>Consumer</v>
      </c>
      <c r="J1586">
        <f>VLOOKUP($A1586,Mapping!$X$3:$Y$7793,2,0)</f>
        <v>10035</v>
      </c>
      <c r="K1586" t="str">
        <f>VLOOKUP($J1586,Mapping!$AB$3:$AC$475,2,0)</f>
        <v>Grand Prairie</v>
      </c>
      <c r="L1586" t="str">
        <f>VLOOKUP($K1586,Mapping!$AF$3:$AG$475,2,0)</f>
        <v>Texas</v>
      </c>
      <c r="M1586" t="str">
        <f>VLOOKUP($L1586,Mapping!$AI$3:$AJ$48,2,0)</f>
        <v>United States</v>
      </c>
      <c r="N1586" t="str">
        <f>VLOOKUP($L1586,Mapping!$AI$3:$AK$48,3,0)</f>
        <v>Central</v>
      </c>
      <c r="O1586" t="str">
        <f>VLOOKUP(Table1[[#This Row],[Column1]],Mapping!$AM$8:$AN$11,2,0)</f>
        <v>Furniture</v>
      </c>
      <c r="P1586" t="str">
        <f>VLOOKUP(Table1[[#This Row],[Column3]],Mapping!$AP$5:$AQ$22,2,0)</f>
        <v>Furnishings</v>
      </c>
      <c r="Q1586">
        <v>10.02</v>
      </c>
      <c r="R1586">
        <v>3</v>
      </c>
      <c r="S1586">
        <v>4.4088000000000012</v>
      </c>
    </row>
    <row r="1587" spans="1:19" x14ac:dyDescent="0.35">
      <c r="A1587">
        <v>5558</v>
      </c>
      <c r="B1587" t="s">
        <v>4521</v>
      </c>
      <c r="C1587" t="s">
        <v>2285</v>
      </c>
      <c r="D1587" t="str">
        <f>MID(Table1[[#This Row],[Product ID]],5,2)</f>
        <v>PA</v>
      </c>
      <c r="E1587" t="str">
        <f>LEFT(Table1[[#This Row],[Product ID]],3)</f>
        <v>OFF</v>
      </c>
      <c r="F1587" s="10">
        <f>VLOOKUP(Table1[[#This Row],[Order ID]],Mapping!H1587:J9378,3,0)</f>
        <v>41130</v>
      </c>
      <c r="G1587" s="10">
        <f>VLOOKUP(Table1[[#This Row],[Order ID]],Mapping!H1587:K9378,4,0)</f>
        <v>41137</v>
      </c>
      <c r="H1587" t="str">
        <f>INDEX(Mapping!$B$2:$T$7793,MATCH(Data!$A1587,Mapping!$B$3:$B$7793,0),MATCH(Data!$H$1,Mapping!$B$2:$T$2,0))</f>
        <v>Standard Class</v>
      </c>
      <c r="I1587" t="str">
        <f>INDEX(Mapping!$B$2:$T$7793,MATCH(Data!$A1587,Mapping!$B$3:$B$7793,0),MATCH(Data!$I$1,Mapping!$B$2:$T$2,0))</f>
        <v>Corporate</v>
      </c>
      <c r="J1587">
        <f>VLOOKUP($A1587,Mapping!$X$3:$Y$7793,2,0)</f>
        <v>10035</v>
      </c>
      <c r="K1587" t="str">
        <f>VLOOKUP($J1587,Mapping!$AB$3:$AC$475,2,0)</f>
        <v>Grand Prairie</v>
      </c>
      <c r="L1587" t="str">
        <f>VLOOKUP($K1587,Mapping!$AF$3:$AG$475,2,0)</f>
        <v>Texas</v>
      </c>
      <c r="M1587" t="str">
        <f>VLOOKUP($L1587,Mapping!$AI$3:$AJ$48,2,0)</f>
        <v>United States</v>
      </c>
      <c r="N1587" t="str">
        <f>VLOOKUP($L1587,Mapping!$AI$3:$AK$48,3,0)</f>
        <v>Central</v>
      </c>
      <c r="O1587" t="str">
        <f>VLOOKUP(Table1[[#This Row],[Column1]],Mapping!$AM$8:$AN$11,2,0)</f>
        <v>Office Supplies</v>
      </c>
      <c r="P1587" t="str">
        <f>VLOOKUP(Table1[[#This Row],[Column3]],Mapping!$AP$5:$AQ$22,2,0)</f>
        <v>Paper</v>
      </c>
      <c r="Q1587">
        <v>144.12</v>
      </c>
      <c r="R1587">
        <v>3</v>
      </c>
      <c r="S1587">
        <v>69.177599999999984</v>
      </c>
    </row>
    <row r="1588" spans="1:19" x14ac:dyDescent="0.35">
      <c r="A1588">
        <v>1920</v>
      </c>
      <c r="B1588" t="s">
        <v>2118</v>
      </c>
      <c r="C1588" t="s">
        <v>768</v>
      </c>
      <c r="D1588" t="str">
        <f>MID(Table1[[#This Row],[Product ID]],5,2)</f>
        <v>ST</v>
      </c>
      <c r="E1588" t="str">
        <f>LEFT(Table1[[#This Row],[Product ID]],3)</f>
        <v>OFF</v>
      </c>
      <c r="F1588" s="10">
        <f>VLOOKUP(Table1[[#This Row],[Order ID]],Mapping!H1588:J9379,3,0)</f>
        <v>41166</v>
      </c>
      <c r="G1588" s="10">
        <f>VLOOKUP(Table1[[#This Row],[Order ID]],Mapping!H1588:K9379,4,0)</f>
        <v>41169</v>
      </c>
      <c r="H1588" t="str">
        <f>INDEX(Mapping!$B$2:$T$7793,MATCH(Data!$A1588,Mapping!$B$3:$B$7793,0),MATCH(Data!$H$1,Mapping!$B$2:$T$2,0))</f>
        <v>Standard Class</v>
      </c>
      <c r="I1588" t="str">
        <f>INDEX(Mapping!$B$2:$T$7793,MATCH(Data!$A1588,Mapping!$B$3:$B$7793,0),MATCH(Data!$I$1,Mapping!$B$2:$T$2,0))</f>
        <v>Consumer</v>
      </c>
      <c r="J1588">
        <f>VLOOKUP($A1588,Mapping!$X$3:$Y$7793,2,0)</f>
        <v>29406</v>
      </c>
      <c r="K1588" t="str">
        <f>VLOOKUP($J1588,Mapping!$AB$3:$AC$475,2,0)</f>
        <v>Eau Claire</v>
      </c>
      <c r="L1588" t="str">
        <f>VLOOKUP($K1588,Mapping!$AF$3:$AG$475,2,0)</f>
        <v>Wisconsin</v>
      </c>
      <c r="M1588" t="str">
        <f>VLOOKUP($L1588,Mapping!$AI$3:$AJ$48,2,0)</f>
        <v>United States</v>
      </c>
      <c r="N1588" t="str">
        <f>VLOOKUP($L1588,Mapping!$AI$3:$AK$48,3,0)</f>
        <v>Central</v>
      </c>
      <c r="O1588" t="str">
        <f>VLOOKUP(Table1[[#This Row],[Column1]],Mapping!$AM$8:$AN$11,2,0)</f>
        <v>Office Supplies</v>
      </c>
      <c r="P1588" t="str">
        <f>VLOOKUP(Table1[[#This Row],[Column3]],Mapping!$AP$5:$AQ$22,2,0)</f>
        <v>Storage</v>
      </c>
      <c r="Q1588">
        <v>269.49</v>
      </c>
      <c r="R1588">
        <v>3</v>
      </c>
      <c r="S1588">
        <v>5.3897999999999939</v>
      </c>
    </row>
    <row r="1589" spans="1:19" x14ac:dyDescent="0.35">
      <c r="A1589">
        <v>2843</v>
      </c>
      <c r="B1589" t="s">
        <v>2828</v>
      </c>
      <c r="C1589" t="s">
        <v>2829</v>
      </c>
      <c r="D1589" t="str">
        <f>MID(Table1[[#This Row],[Product ID]],5,2)</f>
        <v>FU</v>
      </c>
      <c r="E1589" t="str">
        <f>LEFT(Table1[[#This Row],[Product ID]],3)</f>
        <v>FUR</v>
      </c>
      <c r="F1589" s="10">
        <f>VLOOKUP(Table1[[#This Row],[Order ID]],Mapping!H1589:J9380,3,0)</f>
        <v>40980</v>
      </c>
      <c r="G1589" s="10">
        <f>VLOOKUP(Table1[[#This Row],[Order ID]],Mapping!H1589:K9380,4,0)</f>
        <v>40985</v>
      </c>
      <c r="H1589" t="str">
        <f>INDEX(Mapping!$B$2:$T$7793,MATCH(Data!$A1589,Mapping!$B$3:$B$7793,0),MATCH(Data!$H$1,Mapping!$B$2:$T$2,0))</f>
        <v>Standard Class</v>
      </c>
      <c r="I1589" t="str">
        <f>INDEX(Mapping!$B$2:$T$7793,MATCH(Data!$A1589,Mapping!$B$3:$B$7793,0),MATCH(Data!$I$1,Mapping!$B$2:$T$2,0))</f>
        <v>Corporate</v>
      </c>
      <c r="J1589">
        <f>VLOOKUP($A1589,Mapping!$X$3:$Y$7793,2,0)</f>
        <v>33317</v>
      </c>
      <c r="K1589" t="str">
        <f>VLOOKUP($J1589,Mapping!$AB$3:$AC$475,2,0)</f>
        <v>Citrus Heights</v>
      </c>
      <c r="L1589" t="str">
        <f>VLOOKUP($K1589,Mapping!$AF$3:$AG$475,2,0)</f>
        <v>California</v>
      </c>
      <c r="M1589" t="str">
        <f>VLOOKUP($L1589,Mapping!$AI$3:$AJ$48,2,0)</f>
        <v>United States</v>
      </c>
      <c r="N1589" t="str">
        <f>VLOOKUP($L1589,Mapping!$AI$3:$AK$48,3,0)</f>
        <v>West</v>
      </c>
      <c r="O1589" t="str">
        <f>VLOOKUP(Table1[[#This Row],[Column1]],Mapping!$AM$8:$AN$11,2,0)</f>
        <v>Furniture</v>
      </c>
      <c r="P1589" t="str">
        <f>VLOOKUP(Table1[[#This Row],[Column3]],Mapping!$AP$5:$AQ$22,2,0)</f>
        <v>Furnishings</v>
      </c>
      <c r="Q1589">
        <v>6.4080000000000004</v>
      </c>
      <c r="R1589">
        <v>3</v>
      </c>
      <c r="S1589">
        <v>1.4418</v>
      </c>
    </row>
    <row r="1590" spans="1:19" x14ac:dyDescent="0.35">
      <c r="A1590">
        <v>5313</v>
      </c>
      <c r="B1590" t="s">
        <v>4376</v>
      </c>
      <c r="C1590" t="s">
        <v>533</v>
      </c>
      <c r="D1590" t="str">
        <f>MID(Table1[[#This Row],[Product ID]],5,2)</f>
        <v>PA</v>
      </c>
      <c r="E1590" t="str">
        <f>LEFT(Table1[[#This Row],[Product ID]],3)</f>
        <v>OFF</v>
      </c>
      <c r="F1590" s="10">
        <f>VLOOKUP(Table1[[#This Row],[Order ID]],Mapping!H1590:J9381,3,0)</f>
        <v>40999</v>
      </c>
      <c r="G1590" s="10">
        <f>VLOOKUP(Table1[[#This Row],[Order ID]],Mapping!H1590:K9381,4,0)</f>
        <v>41004</v>
      </c>
      <c r="H1590" t="str">
        <f>INDEX(Mapping!$B$2:$T$7793,MATCH(Data!$A1590,Mapping!$B$3:$B$7793,0),MATCH(Data!$H$1,Mapping!$B$2:$T$2,0))</f>
        <v>First Class</v>
      </c>
      <c r="I1590" t="str">
        <f>INDEX(Mapping!$B$2:$T$7793,MATCH(Data!$A1590,Mapping!$B$3:$B$7793,0),MATCH(Data!$I$1,Mapping!$B$2:$T$2,0))</f>
        <v>Corporate</v>
      </c>
      <c r="J1590">
        <f>VLOOKUP($A1590,Mapping!$X$3:$Y$7793,2,0)</f>
        <v>77095</v>
      </c>
      <c r="K1590" t="str">
        <f>VLOOKUP($J1590,Mapping!$AB$3:$AC$475,2,0)</f>
        <v>Naperville</v>
      </c>
      <c r="L1590" t="str">
        <f>VLOOKUP($K1590,Mapping!$AF$3:$AG$475,2,0)</f>
        <v>Illinois</v>
      </c>
      <c r="M1590" t="str">
        <f>VLOOKUP($L1590,Mapping!$AI$3:$AJ$48,2,0)</f>
        <v>United States</v>
      </c>
      <c r="N1590" t="str">
        <f>VLOOKUP($L1590,Mapping!$AI$3:$AK$48,3,0)</f>
        <v>Central</v>
      </c>
      <c r="O1590" t="str">
        <f>VLOOKUP(Table1[[#This Row],[Column1]],Mapping!$AM$8:$AN$11,2,0)</f>
        <v>Office Supplies</v>
      </c>
      <c r="P1590" t="str">
        <f>VLOOKUP(Table1[[#This Row],[Column3]],Mapping!$AP$5:$AQ$22,2,0)</f>
        <v>Paper</v>
      </c>
      <c r="Q1590">
        <v>98.376000000000005</v>
      </c>
      <c r="R1590">
        <v>3</v>
      </c>
      <c r="S1590">
        <v>35.661300000000004</v>
      </c>
    </row>
    <row r="1591" spans="1:19" x14ac:dyDescent="0.35">
      <c r="A1591">
        <v>264</v>
      </c>
      <c r="B1591" t="s">
        <v>365</v>
      </c>
      <c r="C1591" t="s">
        <v>366</v>
      </c>
      <c r="D1591" t="str">
        <f>MID(Table1[[#This Row],[Product ID]],5,2)</f>
        <v>FA</v>
      </c>
      <c r="E1591" t="str">
        <f>LEFT(Table1[[#This Row],[Product ID]],3)</f>
        <v>OFF</v>
      </c>
      <c r="F1591" s="10" t="e">
        <f>VLOOKUP(Table1[[#This Row],[Order ID]],Mapping!H1591:J9382,3,0)</f>
        <v>#N/A</v>
      </c>
      <c r="G1591" s="10" t="e">
        <f>VLOOKUP(Table1[[#This Row],[Order ID]],Mapping!H1591:K9382,4,0)</f>
        <v>#N/A</v>
      </c>
      <c r="H1591" t="str">
        <f>INDEX(Mapping!$B$2:$T$7793,MATCH(Data!$A1591,Mapping!$B$3:$B$7793,0),MATCH(Data!$H$1,Mapping!$B$2:$T$2,0))</f>
        <v>Standard Class</v>
      </c>
      <c r="I1591" t="str">
        <f>INDEX(Mapping!$B$2:$T$7793,MATCH(Data!$A1591,Mapping!$B$3:$B$7793,0),MATCH(Data!$I$1,Mapping!$B$2:$T$2,0))</f>
        <v>Corporate</v>
      </c>
      <c r="J1591">
        <f>VLOOKUP($A1591,Mapping!$X$3:$Y$7793,2,0)</f>
        <v>84041</v>
      </c>
      <c r="K1591" t="str">
        <f>VLOOKUP($J1591,Mapping!$AB$3:$AC$475,2,0)</f>
        <v>Lindenhurst</v>
      </c>
      <c r="L1591" t="str">
        <f>VLOOKUP($K1591,Mapping!$AF$3:$AG$475,2,0)</f>
        <v>New York</v>
      </c>
      <c r="M1591" t="str">
        <f>VLOOKUP($L1591,Mapping!$AI$3:$AJ$48,2,0)</f>
        <v>United States</v>
      </c>
      <c r="N1591" t="str">
        <f>VLOOKUP($L1591,Mapping!$AI$3:$AK$48,3,0)</f>
        <v>East</v>
      </c>
      <c r="O1591" t="str">
        <f>VLOOKUP(Table1[[#This Row],[Column1]],Mapping!$AM$8:$AN$11,2,0)</f>
        <v>Office Supplies</v>
      </c>
      <c r="P1591" t="str">
        <f>VLOOKUP(Table1[[#This Row],[Column3]],Mapping!$AP$5:$AQ$22,2,0)</f>
        <v>Fasteners</v>
      </c>
      <c r="Q1591">
        <v>4.96</v>
      </c>
      <c r="R1591">
        <v>4</v>
      </c>
      <c r="S1591">
        <v>2.3311999999999999</v>
      </c>
    </row>
    <row r="1592" spans="1:19" x14ac:dyDescent="0.35">
      <c r="A1592">
        <v>6555</v>
      </c>
      <c r="B1592" t="s">
        <v>5069</v>
      </c>
      <c r="C1592" t="s">
        <v>5041</v>
      </c>
      <c r="D1592" t="str">
        <f>MID(Table1[[#This Row],[Product ID]],5,2)</f>
        <v>SU</v>
      </c>
      <c r="E1592" t="str">
        <f>LEFT(Table1[[#This Row],[Product ID]],3)</f>
        <v>OFF</v>
      </c>
      <c r="F1592" s="10">
        <f>VLOOKUP(Table1[[#This Row],[Order ID]],Mapping!H1592:J9383,3,0)</f>
        <v>41184</v>
      </c>
      <c r="G1592" s="10">
        <f>VLOOKUP(Table1[[#This Row],[Order ID]],Mapping!H1592:K9383,4,0)</f>
        <v>41189</v>
      </c>
      <c r="H1592" t="str">
        <f>INDEX(Mapping!$B$2:$T$7793,MATCH(Data!$A1592,Mapping!$B$3:$B$7793,0),MATCH(Data!$H$1,Mapping!$B$2:$T$2,0))</f>
        <v>First Class</v>
      </c>
      <c r="I1592" t="str">
        <f>INDEX(Mapping!$B$2:$T$7793,MATCH(Data!$A1592,Mapping!$B$3:$B$7793,0),MATCH(Data!$I$1,Mapping!$B$2:$T$2,0))</f>
        <v>Corporate</v>
      </c>
      <c r="J1592">
        <f>VLOOKUP($A1592,Mapping!$X$3:$Y$7793,2,0)</f>
        <v>80229</v>
      </c>
      <c r="K1592" t="str">
        <f>VLOOKUP($J1592,Mapping!$AB$3:$AC$475,2,0)</f>
        <v>Margate</v>
      </c>
      <c r="L1592" t="str">
        <f>VLOOKUP($K1592,Mapping!$AF$3:$AG$475,2,0)</f>
        <v>Florida</v>
      </c>
      <c r="M1592" t="str">
        <f>VLOOKUP($L1592,Mapping!$AI$3:$AJ$48,2,0)</f>
        <v>United States</v>
      </c>
      <c r="N1592" t="str">
        <f>VLOOKUP($L1592,Mapping!$AI$3:$AK$48,3,0)</f>
        <v>South</v>
      </c>
      <c r="O1592" t="str">
        <f>VLOOKUP(Table1[[#This Row],[Column1]],Mapping!$AM$8:$AN$11,2,0)</f>
        <v>Office Supplies</v>
      </c>
      <c r="P1592" t="str">
        <f>VLOOKUP(Table1[[#This Row],[Column3]],Mapping!$AP$5:$AQ$22,2,0)</f>
        <v>Supplies</v>
      </c>
      <c r="Q1592">
        <v>10.944000000000001</v>
      </c>
      <c r="R1592">
        <v>2</v>
      </c>
      <c r="S1592">
        <v>0.95759999999999978</v>
      </c>
    </row>
    <row r="1593" spans="1:19" x14ac:dyDescent="0.35">
      <c r="A1593">
        <v>7641</v>
      </c>
      <c r="B1593" t="s">
        <v>5691</v>
      </c>
      <c r="C1593" t="s">
        <v>375</v>
      </c>
      <c r="D1593" t="str">
        <f>MID(Table1[[#This Row],[Product ID]],5,2)</f>
        <v>AR</v>
      </c>
      <c r="E1593" t="str">
        <f>LEFT(Table1[[#This Row],[Product ID]],3)</f>
        <v>OFF</v>
      </c>
      <c r="F1593" s="10">
        <f>VLOOKUP(Table1[[#This Row],[Order ID]],Mapping!H1593:J9384,3,0)</f>
        <v>40920</v>
      </c>
      <c r="G1593" s="10">
        <f>VLOOKUP(Table1[[#This Row],[Order ID]],Mapping!H1593:K9384,4,0)</f>
        <v>40925</v>
      </c>
      <c r="H1593" t="str">
        <f>INDEX(Mapping!$B$2:$T$7793,MATCH(Data!$A1593,Mapping!$B$3:$B$7793,0),MATCH(Data!$H$1,Mapping!$B$2:$T$2,0))</f>
        <v>Standard Class</v>
      </c>
      <c r="I1593" t="str">
        <f>INDEX(Mapping!$B$2:$T$7793,MATCH(Data!$A1593,Mapping!$B$3:$B$7793,0),MATCH(Data!$I$1,Mapping!$B$2:$T$2,0))</f>
        <v>Corporate</v>
      </c>
      <c r="J1593">
        <f>VLOOKUP($A1593,Mapping!$X$3:$Y$7793,2,0)</f>
        <v>43615</v>
      </c>
      <c r="K1593" t="str">
        <f>VLOOKUP($J1593,Mapping!$AB$3:$AC$475,2,0)</f>
        <v>Royal Oak</v>
      </c>
      <c r="L1593" t="str">
        <f>VLOOKUP($K1593,Mapping!$AF$3:$AG$475,2,0)</f>
        <v>Michigan</v>
      </c>
      <c r="M1593" t="str">
        <f>VLOOKUP($L1593,Mapping!$AI$3:$AJ$48,2,0)</f>
        <v>United States</v>
      </c>
      <c r="N1593" t="str">
        <f>VLOOKUP($L1593,Mapping!$AI$3:$AK$48,3,0)</f>
        <v>Central</v>
      </c>
      <c r="O1593" t="str">
        <f>VLOOKUP(Table1[[#This Row],[Column1]],Mapping!$AM$8:$AN$11,2,0)</f>
        <v>Office Supplies</v>
      </c>
      <c r="P1593" t="str">
        <f>VLOOKUP(Table1[[#This Row],[Column3]],Mapping!$AP$5:$AQ$22,2,0)</f>
        <v>Art</v>
      </c>
      <c r="Q1593">
        <v>10.368000000000002</v>
      </c>
      <c r="R1593">
        <v>2</v>
      </c>
      <c r="S1593">
        <v>1.5551999999999992</v>
      </c>
    </row>
    <row r="1594" spans="1:19" x14ac:dyDescent="0.35">
      <c r="A1594">
        <v>7642</v>
      </c>
      <c r="B1594" t="s">
        <v>5691</v>
      </c>
      <c r="C1594" t="s">
        <v>49</v>
      </c>
      <c r="D1594" t="str">
        <f>MID(Table1[[#This Row],[Product ID]],5,2)</f>
        <v>PH</v>
      </c>
      <c r="E1594" t="str">
        <f>LEFT(Table1[[#This Row],[Product ID]],3)</f>
        <v>TEC</v>
      </c>
      <c r="F1594" s="10">
        <f>VLOOKUP(Table1[[#This Row],[Order ID]],Mapping!H1594:J9385,3,0)</f>
        <v>40920</v>
      </c>
      <c r="G1594" s="10">
        <f>VLOOKUP(Table1[[#This Row],[Order ID]],Mapping!H1594:K9385,4,0)</f>
        <v>40925</v>
      </c>
      <c r="H1594" t="str">
        <f>INDEX(Mapping!$B$2:$T$7793,MATCH(Data!$A1594,Mapping!$B$3:$B$7793,0),MATCH(Data!$H$1,Mapping!$B$2:$T$2,0))</f>
        <v>Standard Class</v>
      </c>
      <c r="I1594" t="str">
        <f>INDEX(Mapping!$B$2:$T$7793,MATCH(Data!$A1594,Mapping!$B$3:$B$7793,0),MATCH(Data!$I$1,Mapping!$B$2:$T$2,0))</f>
        <v>Corporate</v>
      </c>
      <c r="J1594">
        <f>VLOOKUP($A1594,Mapping!$X$3:$Y$7793,2,0)</f>
        <v>43615</v>
      </c>
      <c r="K1594" t="str">
        <f>VLOOKUP($J1594,Mapping!$AB$3:$AC$475,2,0)</f>
        <v>Royal Oak</v>
      </c>
      <c r="L1594" t="str">
        <f>VLOOKUP($K1594,Mapping!$AF$3:$AG$475,2,0)</f>
        <v>Michigan</v>
      </c>
      <c r="M1594" t="str">
        <f>VLOOKUP($L1594,Mapping!$AI$3:$AJ$48,2,0)</f>
        <v>United States</v>
      </c>
      <c r="N1594" t="str">
        <f>VLOOKUP($L1594,Mapping!$AI$3:$AK$48,3,0)</f>
        <v>Central</v>
      </c>
      <c r="O1594" t="str">
        <f>VLOOKUP(Table1[[#This Row],[Column1]],Mapping!$AM$8:$AN$11,2,0)</f>
        <v>Technology</v>
      </c>
      <c r="P1594" t="str">
        <f>VLOOKUP(Table1[[#This Row],[Column3]],Mapping!$AP$5:$AQ$22,2,0)</f>
        <v>Phones</v>
      </c>
      <c r="Q1594">
        <v>235.18799999999999</v>
      </c>
      <c r="R1594">
        <v>2</v>
      </c>
      <c r="S1594">
        <v>-43.117800000000045</v>
      </c>
    </row>
    <row r="1595" spans="1:19" x14ac:dyDescent="0.35">
      <c r="A1595">
        <v>7643</v>
      </c>
      <c r="B1595" t="s">
        <v>5691</v>
      </c>
      <c r="C1595" t="s">
        <v>2143</v>
      </c>
      <c r="D1595" t="str">
        <f>MID(Table1[[#This Row],[Product ID]],5,2)</f>
        <v>PH</v>
      </c>
      <c r="E1595" t="str">
        <f>LEFT(Table1[[#This Row],[Product ID]],3)</f>
        <v>TEC</v>
      </c>
      <c r="F1595" s="10">
        <f>VLOOKUP(Table1[[#This Row],[Order ID]],Mapping!H1595:J9386,3,0)</f>
        <v>40920</v>
      </c>
      <c r="G1595" s="10">
        <f>VLOOKUP(Table1[[#This Row],[Order ID]],Mapping!H1595:K9386,4,0)</f>
        <v>40925</v>
      </c>
      <c r="H1595" t="str">
        <f>INDEX(Mapping!$B$2:$T$7793,MATCH(Data!$A1595,Mapping!$B$3:$B$7793,0),MATCH(Data!$H$1,Mapping!$B$2:$T$2,0))</f>
        <v>Standard Class</v>
      </c>
      <c r="I1595" t="str">
        <f>INDEX(Mapping!$B$2:$T$7793,MATCH(Data!$A1595,Mapping!$B$3:$B$7793,0),MATCH(Data!$I$1,Mapping!$B$2:$T$2,0))</f>
        <v>Corporate</v>
      </c>
      <c r="J1595">
        <f>VLOOKUP($A1595,Mapping!$X$3:$Y$7793,2,0)</f>
        <v>43615</v>
      </c>
      <c r="K1595" t="str">
        <f>VLOOKUP($J1595,Mapping!$AB$3:$AC$475,2,0)</f>
        <v>Royal Oak</v>
      </c>
      <c r="L1595" t="str">
        <f>VLOOKUP($K1595,Mapping!$AF$3:$AG$475,2,0)</f>
        <v>Michigan</v>
      </c>
      <c r="M1595" t="str">
        <f>VLOOKUP($L1595,Mapping!$AI$3:$AJ$48,2,0)</f>
        <v>United States</v>
      </c>
      <c r="N1595" t="str">
        <f>VLOOKUP($L1595,Mapping!$AI$3:$AK$48,3,0)</f>
        <v>Central</v>
      </c>
      <c r="O1595" t="str">
        <f>VLOOKUP(Table1[[#This Row],[Column1]],Mapping!$AM$8:$AN$11,2,0)</f>
        <v>Technology</v>
      </c>
      <c r="P1595" t="str">
        <f>VLOOKUP(Table1[[#This Row],[Column3]],Mapping!$AP$5:$AQ$22,2,0)</f>
        <v>Phones</v>
      </c>
      <c r="Q1595">
        <v>26.376000000000001</v>
      </c>
      <c r="R1595">
        <v>4</v>
      </c>
      <c r="S1595">
        <v>2.6375999999999991</v>
      </c>
    </row>
    <row r="1596" spans="1:19" x14ac:dyDescent="0.35">
      <c r="A1596">
        <v>7644</v>
      </c>
      <c r="B1596" t="s">
        <v>5691</v>
      </c>
      <c r="C1596" t="s">
        <v>3396</v>
      </c>
      <c r="D1596" t="str">
        <f>MID(Table1[[#This Row],[Product ID]],5,2)</f>
        <v>AC</v>
      </c>
      <c r="E1596" t="str">
        <f>LEFT(Table1[[#This Row],[Product ID]],3)</f>
        <v>TEC</v>
      </c>
      <c r="F1596" s="10">
        <f>VLOOKUP(Table1[[#This Row],[Order ID]],Mapping!H1596:J9387,3,0)</f>
        <v>40920</v>
      </c>
      <c r="G1596" s="10">
        <f>VLOOKUP(Table1[[#This Row],[Order ID]],Mapping!H1596:K9387,4,0)</f>
        <v>40925</v>
      </c>
      <c r="H1596" t="str">
        <f>INDEX(Mapping!$B$2:$T$7793,MATCH(Data!$A1596,Mapping!$B$3:$B$7793,0),MATCH(Data!$H$1,Mapping!$B$2:$T$2,0))</f>
        <v>Standard Class</v>
      </c>
      <c r="I1596" t="str">
        <f>INDEX(Mapping!$B$2:$T$7793,MATCH(Data!$A1596,Mapping!$B$3:$B$7793,0),MATCH(Data!$I$1,Mapping!$B$2:$T$2,0))</f>
        <v>Corporate</v>
      </c>
      <c r="J1596">
        <f>VLOOKUP($A1596,Mapping!$X$3:$Y$7793,2,0)</f>
        <v>43615</v>
      </c>
      <c r="K1596" t="str">
        <f>VLOOKUP($J1596,Mapping!$AB$3:$AC$475,2,0)</f>
        <v>Royal Oak</v>
      </c>
      <c r="L1596" t="str">
        <f>VLOOKUP($K1596,Mapping!$AF$3:$AG$475,2,0)</f>
        <v>Michigan</v>
      </c>
      <c r="M1596" t="str">
        <f>VLOOKUP($L1596,Mapping!$AI$3:$AJ$48,2,0)</f>
        <v>United States</v>
      </c>
      <c r="N1596" t="str">
        <f>VLOOKUP($L1596,Mapping!$AI$3:$AK$48,3,0)</f>
        <v>Central</v>
      </c>
      <c r="O1596" t="str">
        <f>VLOOKUP(Table1[[#This Row],[Column1]],Mapping!$AM$8:$AN$11,2,0)</f>
        <v>Technology</v>
      </c>
      <c r="P1596" t="str">
        <f>VLOOKUP(Table1[[#This Row],[Column3]],Mapping!$AP$5:$AQ$22,2,0)</f>
        <v>Accessories</v>
      </c>
      <c r="Q1596">
        <v>10.384</v>
      </c>
      <c r="R1596">
        <v>2</v>
      </c>
      <c r="S1596">
        <v>2.2065999999999999</v>
      </c>
    </row>
    <row r="1597" spans="1:19" x14ac:dyDescent="0.35">
      <c r="A1597">
        <v>7645</v>
      </c>
      <c r="B1597" t="s">
        <v>5691</v>
      </c>
      <c r="C1597" t="s">
        <v>577</v>
      </c>
      <c r="D1597" t="str">
        <f>MID(Table1[[#This Row],[Product ID]],5,2)</f>
        <v>PH</v>
      </c>
      <c r="E1597" t="str">
        <f>LEFT(Table1[[#This Row],[Product ID]],3)</f>
        <v>TEC</v>
      </c>
      <c r="F1597" s="10">
        <f>VLOOKUP(Table1[[#This Row],[Order ID]],Mapping!H1597:J9388,3,0)</f>
        <v>40920</v>
      </c>
      <c r="G1597" s="10">
        <f>VLOOKUP(Table1[[#This Row],[Order ID]],Mapping!H1597:K9388,4,0)</f>
        <v>40925</v>
      </c>
      <c r="H1597" t="str">
        <f>INDEX(Mapping!$B$2:$T$7793,MATCH(Data!$A1597,Mapping!$B$3:$B$7793,0),MATCH(Data!$H$1,Mapping!$B$2:$T$2,0))</f>
        <v>Standard Class</v>
      </c>
      <c r="I1597" t="str">
        <f>INDEX(Mapping!$B$2:$T$7793,MATCH(Data!$A1597,Mapping!$B$3:$B$7793,0),MATCH(Data!$I$1,Mapping!$B$2:$T$2,0))</f>
        <v>Corporate</v>
      </c>
      <c r="J1597">
        <f>VLOOKUP($A1597,Mapping!$X$3:$Y$7793,2,0)</f>
        <v>43615</v>
      </c>
      <c r="K1597" t="str">
        <f>VLOOKUP($J1597,Mapping!$AB$3:$AC$475,2,0)</f>
        <v>Royal Oak</v>
      </c>
      <c r="L1597" t="str">
        <f>VLOOKUP($K1597,Mapping!$AF$3:$AG$475,2,0)</f>
        <v>Michigan</v>
      </c>
      <c r="M1597" t="str">
        <f>VLOOKUP($L1597,Mapping!$AI$3:$AJ$48,2,0)</f>
        <v>United States</v>
      </c>
      <c r="N1597" t="str">
        <f>VLOOKUP($L1597,Mapping!$AI$3:$AK$48,3,0)</f>
        <v>Central</v>
      </c>
      <c r="O1597" t="str">
        <f>VLOOKUP(Table1[[#This Row],[Column1]],Mapping!$AM$8:$AN$11,2,0)</f>
        <v>Technology</v>
      </c>
      <c r="P1597" t="str">
        <f>VLOOKUP(Table1[[#This Row],[Column3]],Mapping!$AP$5:$AQ$22,2,0)</f>
        <v>Phones</v>
      </c>
      <c r="Q1597">
        <v>107.11799999999999</v>
      </c>
      <c r="R1597">
        <v>3</v>
      </c>
      <c r="S1597">
        <v>-21.423599999999993</v>
      </c>
    </row>
    <row r="1598" spans="1:19" x14ac:dyDescent="0.35">
      <c r="A1598">
        <v>6101</v>
      </c>
      <c r="B1598" t="s">
        <v>4827</v>
      </c>
      <c r="C1598" t="s">
        <v>418</v>
      </c>
      <c r="D1598" t="str">
        <f>MID(Table1[[#This Row],[Product ID]],5,2)</f>
        <v>AR</v>
      </c>
      <c r="E1598" t="str">
        <f>LEFT(Table1[[#This Row],[Product ID]],3)</f>
        <v>OFF</v>
      </c>
      <c r="F1598" s="10">
        <f>VLOOKUP(Table1[[#This Row],[Order ID]],Mapping!H1598:J9389,3,0)</f>
        <v>40932</v>
      </c>
      <c r="G1598" s="10">
        <f>VLOOKUP(Table1[[#This Row],[Order ID]],Mapping!H1598:K9389,4,0)</f>
        <v>40936</v>
      </c>
      <c r="H1598" t="str">
        <f>INDEX(Mapping!$B$2:$T$7793,MATCH(Data!$A1598,Mapping!$B$3:$B$7793,0),MATCH(Data!$H$1,Mapping!$B$2:$T$2,0))</f>
        <v>Standard Class</v>
      </c>
      <c r="I1598" t="str">
        <f>INDEX(Mapping!$B$2:$T$7793,MATCH(Data!$A1598,Mapping!$B$3:$B$7793,0),MATCH(Data!$I$1,Mapping!$B$2:$T$2,0))</f>
        <v>Consumer</v>
      </c>
      <c r="J1598">
        <f>VLOOKUP($A1598,Mapping!$X$3:$Y$7793,2,0)</f>
        <v>33407</v>
      </c>
      <c r="K1598" t="str">
        <f>VLOOKUP($J1598,Mapping!$AB$3:$AC$475,2,0)</f>
        <v>Marlborough</v>
      </c>
      <c r="L1598" t="str">
        <f>VLOOKUP($K1598,Mapping!$AF$3:$AG$475,2,0)</f>
        <v>Massachusetts</v>
      </c>
      <c r="M1598" t="str">
        <f>VLOOKUP($L1598,Mapping!$AI$3:$AJ$48,2,0)</f>
        <v>United States</v>
      </c>
      <c r="N1598" t="str">
        <f>VLOOKUP($L1598,Mapping!$AI$3:$AK$48,3,0)</f>
        <v>East</v>
      </c>
      <c r="O1598" t="str">
        <f>VLOOKUP(Table1[[#This Row],[Column1]],Mapping!$AM$8:$AN$11,2,0)</f>
        <v>Office Supplies</v>
      </c>
      <c r="P1598" t="str">
        <f>VLOOKUP(Table1[[#This Row],[Column3]],Mapping!$AP$5:$AQ$22,2,0)</f>
        <v>Art</v>
      </c>
      <c r="Q1598">
        <v>13.120000000000001</v>
      </c>
      <c r="R1598">
        <v>5</v>
      </c>
      <c r="S1598">
        <v>2.1319999999999988</v>
      </c>
    </row>
    <row r="1599" spans="1:19" x14ac:dyDescent="0.35">
      <c r="A1599">
        <v>3678</v>
      </c>
      <c r="B1599" t="s">
        <v>3386</v>
      </c>
      <c r="C1599" t="s">
        <v>536</v>
      </c>
      <c r="D1599" t="str">
        <f>MID(Table1[[#This Row],[Product ID]],5,2)</f>
        <v>AR</v>
      </c>
      <c r="E1599" t="str">
        <f>LEFT(Table1[[#This Row],[Product ID]],3)</f>
        <v>OFF</v>
      </c>
      <c r="F1599" s="10">
        <f>VLOOKUP(Table1[[#This Row],[Order ID]],Mapping!H1599:J9390,3,0)</f>
        <v>41255</v>
      </c>
      <c r="G1599" s="10">
        <f>VLOOKUP(Table1[[#This Row],[Order ID]],Mapping!H1599:K9390,4,0)</f>
        <v>41260</v>
      </c>
      <c r="H1599" t="str">
        <f>INDEX(Mapping!$B$2:$T$7793,MATCH(Data!$A1599,Mapping!$B$3:$B$7793,0),MATCH(Data!$H$1,Mapping!$B$2:$T$2,0))</f>
        <v>Second Class</v>
      </c>
      <c r="I1599" t="str">
        <f>INDEX(Mapping!$B$2:$T$7793,MATCH(Data!$A1599,Mapping!$B$3:$B$7793,0),MATCH(Data!$I$1,Mapping!$B$2:$T$2,0))</f>
        <v>Home Office</v>
      </c>
      <c r="J1599">
        <f>VLOOKUP($A1599,Mapping!$X$3:$Y$7793,2,0)</f>
        <v>21215</v>
      </c>
      <c r="K1599" t="str">
        <f>VLOOKUP($J1599,Mapping!$AB$3:$AC$475,2,0)</f>
        <v>Rancho Cucamonga</v>
      </c>
      <c r="L1599" t="str">
        <f>VLOOKUP($K1599,Mapping!$AF$3:$AG$475,2,0)</f>
        <v>California</v>
      </c>
      <c r="M1599" t="str">
        <f>VLOOKUP($L1599,Mapping!$AI$3:$AJ$48,2,0)</f>
        <v>United States</v>
      </c>
      <c r="N1599" t="str">
        <f>VLOOKUP($L1599,Mapping!$AI$3:$AK$48,3,0)</f>
        <v>West</v>
      </c>
      <c r="O1599" t="str">
        <f>VLOOKUP(Table1[[#This Row],[Column1]],Mapping!$AM$8:$AN$11,2,0)</f>
        <v>Office Supplies</v>
      </c>
      <c r="P1599" t="str">
        <f>VLOOKUP(Table1[[#This Row],[Column3]],Mapping!$AP$5:$AQ$22,2,0)</f>
        <v>Art</v>
      </c>
      <c r="Q1599">
        <v>8.2200000000000006</v>
      </c>
      <c r="R1599">
        <v>3</v>
      </c>
      <c r="S1599">
        <v>2.2194000000000007</v>
      </c>
    </row>
    <row r="1600" spans="1:19" x14ac:dyDescent="0.35">
      <c r="A1600">
        <v>1224</v>
      </c>
      <c r="B1600" t="s">
        <v>1477</v>
      </c>
      <c r="C1600" t="s">
        <v>1478</v>
      </c>
      <c r="D1600" t="str">
        <f>MID(Table1[[#This Row],[Product ID]],5,2)</f>
        <v>AC</v>
      </c>
      <c r="E1600" t="str">
        <f>LEFT(Table1[[#This Row],[Product ID]],3)</f>
        <v>TEC</v>
      </c>
      <c r="F1600" s="10" t="e">
        <f>VLOOKUP(Table1[[#This Row],[Order ID]],Mapping!H1600:J9391,3,0)</f>
        <v>#N/A</v>
      </c>
      <c r="G1600" s="10" t="e">
        <f>VLOOKUP(Table1[[#This Row],[Order ID]],Mapping!H1600:K9391,4,0)</f>
        <v>#N/A</v>
      </c>
      <c r="H1600" t="str">
        <f>INDEX(Mapping!$B$2:$T$7793,MATCH(Data!$A1600,Mapping!$B$3:$B$7793,0),MATCH(Data!$H$1,Mapping!$B$2:$T$2,0))</f>
        <v>Standard Class</v>
      </c>
      <c r="I1600" t="str">
        <f>INDEX(Mapping!$B$2:$T$7793,MATCH(Data!$A1600,Mapping!$B$3:$B$7793,0),MATCH(Data!$I$1,Mapping!$B$2:$T$2,0))</f>
        <v>Home Office</v>
      </c>
      <c r="J1600">
        <f>VLOOKUP($A1600,Mapping!$X$3:$Y$7793,2,0)</f>
        <v>75002</v>
      </c>
      <c r="K1600" t="str">
        <f>VLOOKUP($J1600,Mapping!$AB$3:$AC$475,2,0)</f>
        <v>Broomfield</v>
      </c>
      <c r="L1600" t="str">
        <f>VLOOKUP($K1600,Mapping!$AF$3:$AG$475,2,0)</f>
        <v>Colorado</v>
      </c>
      <c r="M1600" t="str">
        <f>VLOOKUP($L1600,Mapping!$AI$3:$AJ$48,2,0)</f>
        <v>United States</v>
      </c>
      <c r="N1600" t="str">
        <f>VLOOKUP($L1600,Mapping!$AI$3:$AK$48,3,0)</f>
        <v>West</v>
      </c>
      <c r="O1600" t="str">
        <f>VLOOKUP(Table1[[#This Row],[Column1]],Mapping!$AM$8:$AN$11,2,0)</f>
        <v>Technology</v>
      </c>
      <c r="P1600" t="str">
        <f>VLOOKUP(Table1[[#This Row],[Column3]],Mapping!$AP$5:$AQ$22,2,0)</f>
        <v>Accessories</v>
      </c>
      <c r="Q1600">
        <v>21.48</v>
      </c>
      <c r="R1600">
        <v>3</v>
      </c>
      <c r="S1600">
        <v>-0.26850000000000307</v>
      </c>
    </row>
    <row r="1601" spans="1:19" x14ac:dyDescent="0.35">
      <c r="A1601">
        <v>1225</v>
      </c>
      <c r="B1601" t="s">
        <v>1477</v>
      </c>
      <c r="C1601" t="s">
        <v>1479</v>
      </c>
      <c r="D1601" t="str">
        <f>MID(Table1[[#This Row],[Product ID]],5,2)</f>
        <v>BI</v>
      </c>
      <c r="E1601" t="str">
        <f>LEFT(Table1[[#This Row],[Product ID]],3)</f>
        <v>OFF</v>
      </c>
      <c r="F1601" s="10" t="e">
        <f>VLOOKUP(Table1[[#This Row],[Order ID]],Mapping!H1601:J9392,3,0)</f>
        <v>#N/A</v>
      </c>
      <c r="G1601" s="10" t="e">
        <f>VLOOKUP(Table1[[#This Row],[Order ID]],Mapping!H1601:K9392,4,0)</f>
        <v>#N/A</v>
      </c>
      <c r="H1601" t="str">
        <f>INDEX(Mapping!$B$2:$T$7793,MATCH(Data!$A1601,Mapping!$B$3:$B$7793,0),MATCH(Data!$H$1,Mapping!$B$2:$T$2,0))</f>
        <v>First Class</v>
      </c>
      <c r="I1601" t="str">
        <f>INDEX(Mapping!$B$2:$T$7793,MATCH(Data!$A1601,Mapping!$B$3:$B$7793,0),MATCH(Data!$I$1,Mapping!$B$2:$T$2,0))</f>
        <v>Consumer</v>
      </c>
      <c r="J1601">
        <f>VLOOKUP($A1601,Mapping!$X$3:$Y$7793,2,0)</f>
        <v>75002</v>
      </c>
      <c r="K1601" t="str">
        <f>VLOOKUP($J1601,Mapping!$AB$3:$AC$475,2,0)</f>
        <v>Broomfield</v>
      </c>
      <c r="L1601" t="str">
        <f>VLOOKUP($K1601,Mapping!$AF$3:$AG$475,2,0)</f>
        <v>Colorado</v>
      </c>
      <c r="M1601" t="str">
        <f>VLOOKUP($L1601,Mapping!$AI$3:$AJ$48,2,0)</f>
        <v>United States</v>
      </c>
      <c r="N1601" t="str">
        <f>VLOOKUP($L1601,Mapping!$AI$3:$AK$48,3,0)</f>
        <v>West</v>
      </c>
      <c r="O1601" t="str">
        <f>VLOOKUP(Table1[[#This Row],[Column1]],Mapping!$AM$8:$AN$11,2,0)</f>
        <v>Office Supplies</v>
      </c>
      <c r="P1601" t="str">
        <f>VLOOKUP(Table1[[#This Row],[Column3]],Mapping!$AP$5:$AQ$22,2,0)</f>
        <v>Binders</v>
      </c>
      <c r="Q1601">
        <v>8.7839999999999989</v>
      </c>
      <c r="R1601">
        <v>4</v>
      </c>
      <c r="S1601">
        <v>-13.615200000000002</v>
      </c>
    </row>
    <row r="1602" spans="1:19" x14ac:dyDescent="0.35">
      <c r="A1602">
        <v>3272</v>
      </c>
      <c r="B1602" t="s">
        <v>3118</v>
      </c>
      <c r="C1602" t="s">
        <v>3119</v>
      </c>
      <c r="D1602" t="str">
        <f>MID(Table1[[#This Row],[Product ID]],5,2)</f>
        <v>PA</v>
      </c>
      <c r="E1602" t="str">
        <f>LEFT(Table1[[#This Row],[Product ID]],3)</f>
        <v>OFF</v>
      </c>
      <c r="F1602" s="10">
        <f>VLOOKUP(Table1[[#This Row],[Order ID]],Mapping!H1602:J9393,3,0)</f>
        <v>41098</v>
      </c>
      <c r="G1602" s="10">
        <f>VLOOKUP(Table1[[#This Row],[Order ID]],Mapping!H1602:K9393,4,0)</f>
        <v>41098</v>
      </c>
      <c r="H1602" t="str">
        <f>INDEX(Mapping!$B$2:$T$7793,MATCH(Data!$A1602,Mapping!$B$3:$B$7793,0),MATCH(Data!$H$1,Mapping!$B$2:$T$2,0))</f>
        <v>Second Class</v>
      </c>
      <c r="I1602" t="str">
        <f>INDEX(Mapping!$B$2:$T$7793,MATCH(Data!$A1602,Mapping!$B$3:$B$7793,0),MATCH(Data!$I$1,Mapping!$B$2:$T$2,0))</f>
        <v>Corporate</v>
      </c>
      <c r="J1602">
        <f>VLOOKUP($A1602,Mapping!$X$3:$Y$7793,2,0)</f>
        <v>77070</v>
      </c>
      <c r="K1602" t="str">
        <f>VLOOKUP($J1602,Mapping!$AB$3:$AC$475,2,0)</f>
        <v>Orland Park</v>
      </c>
      <c r="L1602" t="str">
        <f>VLOOKUP($K1602,Mapping!$AF$3:$AG$475,2,0)</f>
        <v>Illinois</v>
      </c>
      <c r="M1602" t="str">
        <f>VLOOKUP($L1602,Mapping!$AI$3:$AJ$48,2,0)</f>
        <v>United States</v>
      </c>
      <c r="N1602" t="str">
        <f>VLOOKUP($L1602,Mapping!$AI$3:$AK$48,3,0)</f>
        <v>Central</v>
      </c>
      <c r="O1602" t="str">
        <f>VLOOKUP(Table1[[#This Row],[Column1]],Mapping!$AM$8:$AN$11,2,0)</f>
        <v>Office Supplies</v>
      </c>
      <c r="P1602" t="str">
        <f>VLOOKUP(Table1[[#This Row],[Column3]],Mapping!$AP$5:$AQ$22,2,0)</f>
        <v>Paper</v>
      </c>
      <c r="Q1602">
        <v>21.12</v>
      </c>
      <c r="R1602">
        <v>5</v>
      </c>
      <c r="S1602">
        <v>6.5999999999999988</v>
      </c>
    </row>
    <row r="1603" spans="1:19" x14ac:dyDescent="0.35">
      <c r="A1603">
        <v>87</v>
      </c>
      <c r="B1603" t="s">
        <v>129</v>
      </c>
      <c r="C1603" t="s">
        <v>130</v>
      </c>
      <c r="D1603" t="str">
        <f>MID(Table1[[#This Row],[Product ID]],5,2)</f>
        <v>AC</v>
      </c>
      <c r="E1603" t="str">
        <f>LEFT(Table1[[#This Row],[Product ID]],3)</f>
        <v>TEC</v>
      </c>
      <c r="F1603" s="10" t="e">
        <f>VLOOKUP(Table1[[#This Row],[Order ID]],Mapping!H1603:J9394,3,0)</f>
        <v>#N/A</v>
      </c>
      <c r="G1603" s="10" t="e">
        <f>VLOOKUP(Table1[[#This Row],[Order ID]],Mapping!H1603:K9394,4,0)</f>
        <v>#N/A</v>
      </c>
      <c r="H1603" t="str">
        <f>INDEX(Mapping!$B$2:$T$7793,MATCH(Data!$A1603,Mapping!$B$3:$B$7793,0),MATCH(Data!$H$1,Mapping!$B$2:$T$2,0))</f>
        <v>Standard Class</v>
      </c>
      <c r="I1603" t="str">
        <f>INDEX(Mapping!$B$2:$T$7793,MATCH(Data!$A1603,Mapping!$B$3:$B$7793,0),MATCH(Data!$I$1,Mapping!$B$2:$T$2,0))</f>
        <v>Consumer</v>
      </c>
      <c r="J1603">
        <f>VLOOKUP($A1603,Mapping!$X$3:$Y$7793,2,0)</f>
        <v>60462</v>
      </c>
      <c r="K1603" t="str">
        <f>VLOOKUP($J1603,Mapping!$AB$3:$AC$475,2,0)</f>
        <v>San Antonio</v>
      </c>
      <c r="L1603" t="str">
        <f>VLOOKUP($K1603,Mapping!$AF$3:$AG$475,2,0)</f>
        <v>Texas</v>
      </c>
      <c r="M1603" t="str">
        <f>VLOOKUP($L1603,Mapping!$AI$3:$AJ$48,2,0)</f>
        <v>United States</v>
      </c>
      <c r="N1603" t="str">
        <f>VLOOKUP($L1603,Mapping!$AI$3:$AK$48,3,0)</f>
        <v>Central</v>
      </c>
      <c r="O1603" t="str">
        <f>VLOOKUP(Table1[[#This Row],[Column1]],Mapping!$AM$8:$AN$11,2,0)</f>
        <v>Technology</v>
      </c>
      <c r="P1603" t="str">
        <f>VLOOKUP(Table1[[#This Row],[Column3]],Mapping!$AP$5:$AQ$22,2,0)</f>
        <v>Accessories</v>
      </c>
      <c r="Q1603">
        <v>339.96000000000004</v>
      </c>
      <c r="R1603">
        <v>5</v>
      </c>
      <c r="S1603">
        <v>67.991999999999962</v>
      </c>
    </row>
    <row r="1604" spans="1:19" x14ac:dyDescent="0.35">
      <c r="A1604">
        <v>7029</v>
      </c>
      <c r="B1604" t="s">
        <v>5344</v>
      </c>
      <c r="C1604" t="s">
        <v>1722</v>
      </c>
      <c r="D1604" t="str">
        <f>MID(Table1[[#This Row],[Product ID]],5,2)</f>
        <v>BI</v>
      </c>
      <c r="E1604" t="str">
        <f>LEFT(Table1[[#This Row],[Product ID]],3)</f>
        <v>OFF</v>
      </c>
      <c r="F1604" s="10">
        <f>VLOOKUP(Table1[[#This Row],[Order ID]],Mapping!H1604:J9395,3,0)</f>
        <v>41228</v>
      </c>
      <c r="G1604" s="10">
        <f>VLOOKUP(Table1[[#This Row],[Order ID]],Mapping!H1604:K9395,4,0)</f>
        <v>41233</v>
      </c>
      <c r="H1604" t="str">
        <f>INDEX(Mapping!$B$2:$T$7793,MATCH(Data!$A1604,Mapping!$B$3:$B$7793,0),MATCH(Data!$H$1,Mapping!$B$2:$T$2,0))</f>
        <v>Second Class</v>
      </c>
      <c r="I1604" t="str">
        <f>INDEX(Mapping!$B$2:$T$7793,MATCH(Data!$A1604,Mapping!$B$3:$B$7793,0),MATCH(Data!$I$1,Mapping!$B$2:$T$2,0))</f>
        <v>Consumer</v>
      </c>
      <c r="J1604">
        <f>VLOOKUP($A1604,Mapping!$X$3:$Y$7793,2,0)</f>
        <v>43615</v>
      </c>
      <c r="K1604" t="str">
        <f>VLOOKUP($J1604,Mapping!$AB$3:$AC$475,2,0)</f>
        <v>Royal Oak</v>
      </c>
      <c r="L1604" t="str">
        <f>VLOOKUP($K1604,Mapping!$AF$3:$AG$475,2,0)</f>
        <v>Michigan</v>
      </c>
      <c r="M1604" t="str">
        <f>VLOOKUP($L1604,Mapping!$AI$3:$AJ$48,2,0)</f>
        <v>United States</v>
      </c>
      <c r="N1604" t="str">
        <f>VLOOKUP($L1604,Mapping!$AI$3:$AK$48,3,0)</f>
        <v>Central</v>
      </c>
      <c r="O1604" t="str">
        <f>VLOOKUP(Table1[[#This Row],[Column1]],Mapping!$AM$8:$AN$11,2,0)</f>
        <v>Office Supplies</v>
      </c>
      <c r="P1604" t="str">
        <f>VLOOKUP(Table1[[#This Row],[Column3]],Mapping!$AP$5:$AQ$22,2,0)</f>
        <v>Binders</v>
      </c>
      <c r="Q1604">
        <v>166.92000000000002</v>
      </c>
      <c r="R1604">
        <v>13</v>
      </c>
      <c r="S1604">
        <v>-116.84399999999999</v>
      </c>
    </row>
    <row r="1605" spans="1:19" x14ac:dyDescent="0.35">
      <c r="A1605">
        <v>5915</v>
      </c>
      <c r="B1605" t="s">
        <v>4715</v>
      </c>
      <c r="C1605" t="s">
        <v>22</v>
      </c>
      <c r="D1605" t="str">
        <f>MID(Table1[[#This Row],[Product ID]],5,2)</f>
        <v>ST</v>
      </c>
      <c r="E1605" t="str">
        <f>LEFT(Table1[[#This Row],[Product ID]],3)</f>
        <v>OFF</v>
      </c>
      <c r="F1605" s="10">
        <f>VLOOKUP(Table1[[#This Row],[Order ID]],Mapping!H1605:J9396,3,0)</f>
        <v>41251</v>
      </c>
      <c r="G1605" s="10">
        <f>VLOOKUP(Table1[[#This Row],[Order ID]],Mapping!H1605:K9396,4,0)</f>
        <v>41255</v>
      </c>
      <c r="H1605" t="str">
        <f>INDEX(Mapping!$B$2:$T$7793,MATCH(Data!$A1605,Mapping!$B$3:$B$7793,0),MATCH(Data!$H$1,Mapping!$B$2:$T$2,0))</f>
        <v>Standard Class</v>
      </c>
      <c r="I1605" t="str">
        <f>INDEX(Mapping!$B$2:$T$7793,MATCH(Data!$A1605,Mapping!$B$3:$B$7793,0),MATCH(Data!$I$1,Mapping!$B$2:$T$2,0))</f>
        <v>Corporate</v>
      </c>
      <c r="J1605">
        <f>VLOOKUP($A1605,Mapping!$X$3:$Y$7793,2,0)</f>
        <v>90036</v>
      </c>
      <c r="K1605" t="str">
        <f>VLOOKUP($J1605,Mapping!$AB$3:$AC$475,2,0)</f>
        <v>Los Angeles</v>
      </c>
      <c r="L1605" t="str">
        <f>VLOOKUP($K1605,Mapping!$AF$3:$AG$475,2,0)</f>
        <v>California</v>
      </c>
      <c r="M1605" t="str">
        <f>VLOOKUP($L1605,Mapping!$AI$3:$AJ$48,2,0)</f>
        <v>United States</v>
      </c>
      <c r="N1605" t="str">
        <f>VLOOKUP($L1605,Mapping!$AI$3:$AK$48,3,0)</f>
        <v>West</v>
      </c>
      <c r="O1605" t="str">
        <f>VLOOKUP(Table1[[#This Row],[Column1]],Mapping!$AM$8:$AN$11,2,0)</f>
        <v>Office Supplies</v>
      </c>
      <c r="P1605" t="str">
        <f>VLOOKUP(Table1[[#This Row],[Column3]],Mapping!$AP$5:$AQ$22,2,0)</f>
        <v>Storage</v>
      </c>
      <c r="Q1605">
        <v>221.96</v>
      </c>
      <c r="R1605">
        <v>2</v>
      </c>
      <c r="S1605">
        <v>4.4391999999999996</v>
      </c>
    </row>
    <row r="1606" spans="1:19" x14ac:dyDescent="0.35">
      <c r="A1606">
        <v>5916</v>
      </c>
      <c r="B1606" t="s">
        <v>4715</v>
      </c>
      <c r="C1606" t="s">
        <v>1398</v>
      </c>
      <c r="D1606" t="str">
        <f>MID(Table1[[#This Row],[Product ID]],5,2)</f>
        <v>AC</v>
      </c>
      <c r="E1606" t="str">
        <f>LEFT(Table1[[#This Row],[Product ID]],3)</f>
        <v>TEC</v>
      </c>
      <c r="F1606" s="10">
        <f>VLOOKUP(Table1[[#This Row],[Order ID]],Mapping!H1606:J9397,3,0)</f>
        <v>41251</v>
      </c>
      <c r="G1606" s="10">
        <f>VLOOKUP(Table1[[#This Row],[Order ID]],Mapping!H1606:K9397,4,0)</f>
        <v>41255</v>
      </c>
      <c r="H1606" t="str">
        <f>INDEX(Mapping!$B$2:$T$7793,MATCH(Data!$A1606,Mapping!$B$3:$B$7793,0),MATCH(Data!$H$1,Mapping!$B$2:$T$2,0))</f>
        <v>Standard Class</v>
      </c>
      <c r="I1606" t="str">
        <f>INDEX(Mapping!$B$2:$T$7793,MATCH(Data!$A1606,Mapping!$B$3:$B$7793,0),MATCH(Data!$I$1,Mapping!$B$2:$T$2,0))</f>
        <v>Corporate</v>
      </c>
      <c r="J1606">
        <f>VLOOKUP($A1606,Mapping!$X$3:$Y$7793,2,0)</f>
        <v>90036</v>
      </c>
      <c r="K1606" t="str">
        <f>VLOOKUP($J1606,Mapping!$AB$3:$AC$475,2,0)</f>
        <v>Los Angeles</v>
      </c>
      <c r="L1606" t="str">
        <f>VLOOKUP($K1606,Mapping!$AF$3:$AG$475,2,0)</f>
        <v>California</v>
      </c>
      <c r="M1606" t="str">
        <f>VLOOKUP($L1606,Mapping!$AI$3:$AJ$48,2,0)</f>
        <v>United States</v>
      </c>
      <c r="N1606" t="str">
        <f>VLOOKUP($L1606,Mapping!$AI$3:$AK$48,3,0)</f>
        <v>West</v>
      </c>
      <c r="O1606" t="str">
        <f>VLOOKUP(Table1[[#This Row],[Column1]],Mapping!$AM$8:$AN$11,2,0)</f>
        <v>Technology</v>
      </c>
      <c r="P1606" t="str">
        <f>VLOOKUP(Table1[[#This Row],[Column3]],Mapping!$AP$5:$AQ$22,2,0)</f>
        <v>Accessories</v>
      </c>
      <c r="Q1606">
        <v>236</v>
      </c>
      <c r="R1606">
        <v>4</v>
      </c>
      <c r="S1606">
        <v>40.119999999999976</v>
      </c>
    </row>
    <row r="1607" spans="1:19" x14ac:dyDescent="0.35">
      <c r="A1607">
        <v>7370</v>
      </c>
      <c r="B1607" t="s">
        <v>5538</v>
      </c>
      <c r="C1607" t="s">
        <v>1579</v>
      </c>
      <c r="D1607" t="str">
        <f>MID(Table1[[#This Row],[Product ID]],5,2)</f>
        <v>AP</v>
      </c>
      <c r="E1607" t="str">
        <f>LEFT(Table1[[#This Row],[Product ID]],3)</f>
        <v>OFF</v>
      </c>
      <c r="F1607" s="10">
        <f>VLOOKUP(Table1[[#This Row],[Order ID]],Mapping!H1607:J9398,3,0)</f>
        <v>41180</v>
      </c>
      <c r="G1607" s="10">
        <f>VLOOKUP(Table1[[#This Row],[Order ID]],Mapping!H1607:K9398,4,0)</f>
        <v>41187</v>
      </c>
      <c r="H1607" t="str">
        <f>INDEX(Mapping!$B$2:$T$7793,MATCH(Data!$A1607,Mapping!$B$3:$B$7793,0),MATCH(Data!$H$1,Mapping!$B$2:$T$2,0))</f>
        <v>Standard Class</v>
      </c>
      <c r="I1607" t="str">
        <f>INDEX(Mapping!$B$2:$T$7793,MATCH(Data!$A1607,Mapping!$B$3:$B$7793,0),MATCH(Data!$I$1,Mapping!$B$2:$T$2,0))</f>
        <v>Home Office</v>
      </c>
      <c r="J1607">
        <f>VLOOKUP($A1607,Mapping!$X$3:$Y$7793,2,0)</f>
        <v>90032</v>
      </c>
      <c r="K1607" t="str">
        <f>VLOOKUP($J1607,Mapping!$AB$3:$AC$475,2,0)</f>
        <v>Seattle</v>
      </c>
      <c r="L1607" t="str">
        <f>VLOOKUP($K1607,Mapping!$AF$3:$AG$475,2,0)</f>
        <v>Washington</v>
      </c>
      <c r="M1607" t="str">
        <f>VLOOKUP($L1607,Mapping!$AI$3:$AJ$48,2,0)</f>
        <v>United States</v>
      </c>
      <c r="N1607" t="str">
        <f>VLOOKUP($L1607,Mapping!$AI$3:$AK$48,3,0)</f>
        <v>West</v>
      </c>
      <c r="O1607" t="str">
        <f>VLOOKUP(Table1[[#This Row],[Column1]],Mapping!$AM$8:$AN$11,2,0)</f>
        <v>Office Supplies</v>
      </c>
      <c r="P1607" t="str">
        <f>VLOOKUP(Table1[[#This Row],[Column3]],Mapping!$AP$5:$AQ$22,2,0)</f>
        <v>Appliances</v>
      </c>
      <c r="Q1607">
        <v>186.14999999999998</v>
      </c>
      <c r="R1607">
        <v>3</v>
      </c>
      <c r="S1607">
        <v>55.844999999999985</v>
      </c>
    </row>
    <row r="1608" spans="1:19" x14ac:dyDescent="0.35">
      <c r="A1608">
        <v>7371</v>
      </c>
      <c r="B1608" t="s">
        <v>5538</v>
      </c>
      <c r="C1608" t="s">
        <v>1087</v>
      </c>
      <c r="D1608" t="str">
        <f>MID(Table1[[#This Row],[Product ID]],5,2)</f>
        <v>BI</v>
      </c>
      <c r="E1608" t="str">
        <f>LEFT(Table1[[#This Row],[Product ID]],3)</f>
        <v>OFF</v>
      </c>
      <c r="F1608" s="10">
        <f>VLOOKUP(Table1[[#This Row],[Order ID]],Mapping!H1608:J9399,3,0)</f>
        <v>41180</v>
      </c>
      <c r="G1608" s="10">
        <f>VLOOKUP(Table1[[#This Row],[Order ID]],Mapping!H1608:K9399,4,0)</f>
        <v>41187</v>
      </c>
      <c r="H1608" t="str">
        <f>INDEX(Mapping!$B$2:$T$7793,MATCH(Data!$A1608,Mapping!$B$3:$B$7793,0),MATCH(Data!$H$1,Mapping!$B$2:$T$2,0))</f>
        <v>Standard Class</v>
      </c>
      <c r="I1608" t="str">
        <f>INDEX(Mapping!$B$2:$T$7793,MATCH(Data!$A1608,Mapping!$B$3:$B$7793,0),MATCH(Data!$I$1,Mapping!$B$2:$T$2,0))</f>
        <v>Corporate</v>
      </c>
      <c r="J1608">
        <f>VLOOKUP($A1608,Mapping!$X$3:$Y$7793,2,0)</f>
        <v>90032</v>
      </c>
      <c r="K1608" t="str">
        <f>VLOOKUP($J1608,Mapping!$AB$3:$AC$475,2,0)</f>
        <v>Seattle</v>
      </c>
      <c r="L1608" t="str">
        <f>VLOOKUP($K1608,Mapping!$AF$3:$AG$475,2,0)</f>
        <v>Washington</v>
      </c>
      <c r="M1608" t="str">
        <f>VLOOKUP($L1608,Mapping!$AI$3:$AJ$48,2,0)</f>
        <v>United States</v>
      </c>
      <c r="N1608" t="str">
        <f>VLOOKUP($L1608,Mapping!$AI$3:$AK$48,3,0)</f>
        <v>West</v>
      </c>
      <c r="O1608" t="str">
        <f>VLOOKUP(Table1[[#This Row],[Column1]],Mapping!$AM$8:$AN$11,2,0)</f>
        <v>Office Supplies</v>
      </c>
      <c r="P1608" t="str">
        <f>VLOOKUP(Table1[[#This Row],[Column3]],Mapping!$AP$5:$AQ$22,2,0)</f>
        <v>Binders</v>
      </c>
      <c r="Q1608">
        <v>81.792000000000002</v>
      </c>
      <c r="R1608">
        <v>6</v>
      </c>
      <c r="S1608">
        <v>26.582399999999986</v>
      </c>
    </row>
    <row r="1609" spans="1:19" x14ac:dyDescent="0.35">
      <c r="A1609">
        <v>3003</v>
      </c>
      <c r="B1609" t="s">
        <v>2941</v>
      </c>
      <c r="C1609" t="s">
        <v>2146</v>
      </c>
      <c r="D1609" t="str">
        <f>MID(Table1[[#This Row],[Product ID]],5,2)</f>
        <v>PA</v>
      </c>
      <c r="E1609" t="str">
        <f>LEFT(Table1[[#This Row],[Product ID]],3)</f>
        <v>OFF</v>
      </c>
      <c r="F1609" s="10">
        <f>VLOOKUP(Table1[[#This Row],[Order ID]],Mapping!H1609:J9400,3,0)</f>
        <v>41075</v>
      </c>
      <c r="G1609" s="10">
        <f>VLOOKUP(Table1[[#This Row],[Order ID]],Mapping!H1609:K9400,4,0)</f>
        <v>41080</v>
      </c>
      <c r="H1609" t="str">
        <f>INDEX(Mapping!$B$2:$T$7793,MATCH(Data!$A1609,Mapping!$B$3:$B$7793,0),MATCH(Data!$H$1,Mapping!$B$2:$T$2,0))</f>
        <v>Standard Class</v>
      </c>
      <c r="I1609" t="str">
        <f>INDEX(Mapping!$B$2:$T$7793,MATCH(Data!$A1609,Mapping!$B$3:$B$7793,0),MATCH(Data!$I$1,Mapping!$B$2:$T$2,0))</f>
        <v>Consumer</v>
      </c>
      <c r="J1609">
        <f>VLOOKUP($A1609,Mapping!$X$3:$Y$7793,2,0)</f>
        <v>85234</v>
      </c>
      <c r="K1609" t="str">
        <f>VLOOKUP($J1609,Mapping!$AB$3:$AC$475,2,0)</f>
        <v>Portland</v>
      </c>
      <c r="L1609" t="str">
        <f>VLOOKUP($K1609,Mapping!$AF$3:$AG$475,2,0)</f>
        <v>Oregon</v>
      </c>
      <c r="M1609" t="str">
        <f>VLOOKUP($L1609,Mapping!$AI$3:$AJ$48,2,0)</f>
        <v>United States</v>
      </c>
      <c r="N1609" t="str">
        <f>VLOOKUP($L1609,Mapping!$AI$3:$AK$48,3,0)</f>
        <v>West</v>
      </c>
      <c r="O1609" t="str">
        <f>VLOOKUP(Table1[[#This Row],[Column1]],Mapping!$AM$8:$AN$11,2,0)</f>
        <v>Office Supplies</v>
      </c>
      <c r="P1609" t="str">
        <f>VLOOKUP(Table1[[#This Row],[Column3]],Mapping!$AP$5:$AQ$22,2,0)</f>
        <v>Paper</v>
      </c>
      <c r="Q1609">
        <v>9.5680000000000014</v>
      </c>
      <c r="R1609">
        <v>2</v>
      </c>
      <c r="S1609">
        <v>2.9899999999999993</v>
      </c>
    </row>
    <row r="1610" spans="1:19" x14ac:dyDescent="0.35">
      <c r="A1610">
        <v>3004</v>
      </c>
      <c r="B1610" t="s">
        <v>2941</v>
      </c>
      <c r="C1610" t="s">
        <v>265</v>
      </c>
      <c r="D1610" t="str">
        <f>MID(Table1[[#This Row],[Product ID]],5,2)</f>
        <v>ST</v>
      </c>
      <c r="E1610" t="str">
        <f>LEFT(Table1[[#This Row],[Product ID]],3)</f>
        <v>OFF</v>
      </c>
      <c r="F1610" s="10">
        <f>VLOOKUP(Table1[[#This Row],[Order ID]],Mapping!H1610:J9401,3,0)</f>
        <v>41075</v>
      </c>
      <c r="G1610" s="10">
        <f>VLOOKUP(Table1[[#This Row],[Order ID]],Mapping!H1610:K9401,4,0)</f>
        <v>41080</v>
      </c>
      <c r="H1610" t="str">
        <f>INDEX(Mapping!$B$2:$T$7793,MATCH(Data!$A1610,Mapping!$B$3:$B$7793,0),MATCH(Data!$H$1,Mapping!$B$2:$T$2,0))</f>
        <v>Standard Class</v>
      </c>
      <c r="I1610" t="str">
        <f>INDEX(Mapping!$B$2:$T$7793,MATCH(Data!$A1610,Mapping!$B$3:$B$7793,0),MATCH(Data!$I$1,Mapping!$B$2:$T$2,0))</f>
        <v>Consumer</v>
      </c>
      <c r="J1610">
        <f>VLOOKUP($A1610,Mapping!$X$3:$Y$7793,2,0)</f>
        <v>85234</v>
      </c>
      <c r="K1610" t="str">
        <f>VLOOKUP($J1610,Mapping!$AB$3:$AC$475,2,0)</f>
        <v>Portland</v>
      </c>
      <c r="L1610" t="str">
        <f>VLOOKUP($K1610,Mapping!$AF$3:$AG$475,2,0)</f>
        <v>Oregon</v>
      </c>
      <c r="M1610" t="str">
        <f>VLOOKUP($L1610,Mapping!$AI$3:$AJ$48,2,0)</f>
        <v>United States</v>
      </c>
      <c r="N1610" t="str">
        <f>VLOOKUP($L1610,Mapping!$AI$3:$AK$48,3,0)</f>
        <v>West</v>
      </c>
      <c r="O1610" t="str">
        <f>VLOOKUP(Table1[[#This Row],[Column1]],Mapping!$AM$8:$AN$11,2,0)</f>
        <v>Office Supplies</v>
      </c>
      <c r="P1610" t="str">
        <f>VLOOKUP(Table1[[#This Row],[Column3]],Mapping!$AP$5:$AQ$22,2,0)</f>
        <v>Storage</v>
      </c>
      <c r="Q1610">
        <v>82.367999999999995</v>
      </c>
      <c r="R1610">
        <v>2</v>
      </c>
      <c r="S1610">
        <v>-19.562399999999997</v>
      </c>
    </row>
    <row r="1611" spans="1:19" x14ac:dyDescent="0.35">
      <c r="A1611">
        <v>3005</v>
      </c>
      <c r="B1611" t="s">
        <v>2941</v>
      </c>
      <c r="C1611" t="s">
        <v>2936</v>
      </c>
      <c r="D1611" t="str">
        <f>MID(Table1[[#This Row],[Product ID]],5,2)</f>
        <v>FU</v>
      </c>
      <c r="E1611" t="str">
        <f>LEFT(Table1[[#This Row],[Product ID]],3)</f>
        <v>FUR</v>
      </c>
      <c r="F1611" s="10">
        <f>VLOOKUP(Table1[[#This Row],[Order ID]],Mapping!H1611:J9402,3,0)</f>
        <v>41075</v>
      </c>
      <c r="G1611" s="10">
        <f>VLOOKUP(Table1[[#This Row],[Order ID]],Mapping!H1611:K9402,4,0)</f>
        <v>41080</v>
      </c>
      <c r="H1611" t="str">
        <f>INDEX(Mapping!$B$2:$T$7793,MATCH(Data!$A1611,Mapping!$B$3:$B$7793,0),MATCH(Data!$H$1,Mapping!$B$2:$T$2,0))</f>
        <v>Standard Class</v>
      </c>
      <c r="I1611" t="str">
        <f>INDEX(Mapping!$B$2:$T$7793,MATCH(Data!$A1611,Mapping!$B$3:$B$7793,0),MATCH(Data!$I$1,Mapping!$B$2:$T$2,0))</f>
        <v>Consumer</v>
      </c>
      <c r="J1611">
        <f>VLOOKUP($A1611,Mapping!$X$3:$Y$7793,2,0)</f>
        <v>85234</v>
      </c>
      <c r="K1611" t="str">
        <f>VLOOKUP($J1611,Mapping!$AB$3:$AC$475,2,0)</f>
        <v>Portland</v>
      </c>
      <c r="L1611" t="str">
        <f>VLOOKUP($K1611,Mapping!$AF$3:$AG$475,2,0)</f>
        <v>Oregon</v>
      </c>
      <c r="M1611" t="str">
        <f>VLOOKUP($L1611,Mapping!$AI$3:$AJ$48,2,0)</f>
        <v>United States</v>
      </c>
      <c r="N1611" t="str">
        <f>VLOOKUP($L1611,Mapping!$AI$3:$AK$48,3,0)</f>
        <v>West</v>
      </c>
      <c r="O1611" t="str">
        <f>VLOOKUP(Table1[[#This Row],[Column1]],Mapping!$AM$8:$AN$11,2,0)</f>
        <v>Furniture</v>
      </c>
      <c r="P1611" t="str">
        <f>VLOOKUP(Table1[[#This Row],[Column3]],Mapping!$AP$5:$AQ$22,2,0)</f>
        <v>Furnishings</v>
      </c>
      <c r="Q1611">
        <v>364.70400000000006</v>
      </c>
      <c r="R1611">
        <v>6</v>
      </c>
      <c r="S1611">
        <v>-36.470400000000041</v>
      </c>
    </row>
    <row r="1612" spans="1:19" x14ac:dyDescent="0.35">
      <c r="A1612">
        <v>3006</v>
      </c>
      <c r="B1612" t="s">
        <v>2941</v>
      </c>
      <c r="C1612" t="s">
        <v>2942</v>
      </c>
      <c r="D1612" t="str">
        <f>MID(Table1[[#This Row],[Product ID]],5,2)</f>
        <v>FU</v>
      </c>
      <c r="E1612" t="str">
        <f>LEFT(Table1[[#This Row],[Product ID]],3)</f>
        <v>FUR</v>
      </c>
      <c r="F1612" s="10">
        <f>VLOOKUP(Table1[[#This Row],[Order ID]],Mapping!H1612:J9403,3,0)</f>
        <v>41075</v>
      </c>
      <c r="G1612" s="10">
        <f>VLOOKUP(Table1[[#This Row],[Order ID]],Mapping!H1612:K9403,4,0)</f>
        <v>41080</v>
      </c>
      <c r="H1612" t="str">
        <f>INDEX(Mapping!$B$2:$T$7793,MATCH(Data!$A1612,Mapping!$B$3:$B$7793,0),MATCH(Data!$H$1,Mapping!$B$2:$T$2,0))</f>
        <v>Standard Class</v>
      </c>
      <c r="I1612" t="str">
        <f>INDEX(Mapping!$B$2:$T$7793,MATCH(Data!$A1612,Mapping!$B$3:$B$7793,0),MATCH(Data!$I$1,Mapping!$B$2:$T$2,0))</f>
        <v>Consumer</v>
      </c>
      <c r="J1612">
        <f>VLOOKUP($A1612,Mapping!$X$3:$Y$7793,2,0)</f>
        <v>85234</v>
      </c>
      <c r="K1612" t="str">
        <f>VLOOKUP($J1612,Mapping!$AB$3:$AC$475,2,0)</f>
        <v>Portland</v>
      </c>
      <c r="L1612" t="str">
        <f>VLOOKUP($K1612,Mapping!$AF$3:$AG$475,2,0)</f>
        <v>Oregon</v>
      </c>
      <c r="M1612" t="str">
        <f>VLOOKUP($L1612,Mapping!$AI$3:$AJ$48,2,0)</f>
        <v>United States</v>
      </c>
      <c r="N1612" t="str">
        <f>VLOOKUP($L1612,Mapping!$AI$3:$AK$48,3,0)</f>
        <v>West</v>
      </c>
      <c r="O1612" t="str">
        <f>VLOOKUP(Table1[[#This Row],[Column1]],Mapping!$AM$8:$AN$11,2,0)</f>
        <v>Furniture</v>
      </c>
      <c r="P1612" t="str">
        <f>VLOOKUP(Table1[[#This Row],[Column3]],Mapping!$AP$5:$AQ$22,2,0)</f>
        <v>Furnishings</v>
      </c>
      <c r="Q1612">
        <v>40.256</v>
      </c>
      <c r="R1612">
        <v>4</v>
      </c>
      <c r="S1612">
        <v>11.070400000000003</v>
      </c>
    </row>
    <row r="1613" spans="1:19" x14ac:dyDescent="0.35">
      <c r="A1613">
        <v>5424</v>
      </c>
      <c r="B1613" t="s">
        <v>4449</v>
      </c>
      <c r="C1613" t="s">
        <v>1764</v>
      </c>
      <c r="D1613" t="str">
        <f>MID(Table1[[#This Row],[Product ID]],5,2)</f>
        <v>BI</v>
      </c>
      <c r="E1613" t="str">
        <f>LEFT(Table1[[#This Row],[Product ID]],3)</f>
        <v>OFF</v>
      </c>
      <c r="F1613" s="10">
        <f>VLOOKUP(Table1[[#This Row],[Order ID]],Mapping!H1613:J9404,3,0)</f>
        <v>41184</v>
      </c>
      <c r="G1613" s="10">
        <f>VLOOKUP(Table1[[#This Row],[Order ID]],Mapping!H1613:K9404,4,0)</f>
        <v>41185</v>
      </c>
      <c r="H1613" t="str">
        <f>INDEX(Mapping!$B$2:$T$7793,MATCH(Data!$A1613,Mapping!$B$3:$B$7793,0),MATCH(Data!$H$1,Mapping!$B$2:$T$2,0))</f>
        <v>Standard Class</v>
      </c>
      <c r="I1613" t="str">
        <f>INDEX(Mapping!$B$2:$T$7793,MATCH(Data!$A1613,Mapping!$B$3:$B$7793,0),MATCH(Data!$I$1,Mapping!$B$2:$T$2,0))</f>
        <v>Corporate</v>
      </c>
      <c r="J1613">
        <f>VLOOKUP($A1613,Mapping!$X$3:$Y$7793,2,0)</f>
        <v>90008</v>
      </c>
      <c r="K1613" t="str">
        <f>VLOOKUP($J1613,Mapping!$AB$3:$AC$475,2,0)</f>
        <v>Rochester Hills</v>
      </c>
      <c r="L1613" t="str">
        <f>VLOOKUP($K1613,Mapping!$AF$3:$AG$475,2,0)</f>
        <v>Michigan</v>
      </c>
      <c r="M1613" t="str">
        <f>VLOOKUP($L1613,Mapping!$AI$3:$AJ$48,2,0)</f>
        <v>United States</v>
      </c>
      <c r="N1613" t="str">
        <f>VLOOKUP($L1613,Mapping!$AI$3:$AK$48,3,0)</f>
        <v>Central</v>
      </c>
      <c r="O1613" t="str">
        <f>VLOOKUP(Table1[[#This Row],[Column1]],Mapping!$AM$8:$AN$11,2,0)</f>
        <v>Office Supplies</v>
      </c>
      <c r="P1613" t="str">
        <f>VLOOKUP(Table1[[#This Row],[Column3]],Mapping!$AP$5:$AQ$22,2,0)</f>
        <v>Binders</v>
      </c>
      <c r="Q1613">
        <v>11.808</v>
      </c>
      <c r="R1613">
        <v>3</v>
      </c>
      <c r="S1613">
        <v>4.1327999999999996</v>
      </c>
    </row>
    <row r="1614" spans="1:19" x14ac:dyDescent="0.35">
      <c r="A1614">
        <v>5425</v>
      </c>
      <c r="B1614" t="s">
        <v>4449</v>
      </c>
      <c r="C1614" t="s">
        <v>2932</v>
      </c>
      <c r="D1614" t="str">
        <f>MID(Table1[[#This Row],[Product ID]],5,2)</f>
        <v>BI</v>
      </c>
      <c r="E1614" t="str">
        <f>LEFT(Table1[[#This Row],[Product ID]],3)</f>
        <v>OFF</v>
      </c>
      <c r="F1614" s="10">
        <f>VLOOKUP(Table1[[#This Row],[Order ID]],Mapping!H1614:J9405,3,0)</f>
        <v>41184</v>
      </c>
      <c r="G1614" s="10">
        <f>VLOOKUP(Table1[[#This Row],[Order ID]],Mapping!H1614:K9405,4,0)</f>
        <v>41185</v>
      </c>
      <c r="H1614" t="str">
        <f>INDEX(Mapping!$B$2:$T$7793,MATCH(Data!$A1614,Mapping!$B$3:$B$7793,0),MATCH(Data!$H$1,Mapping!$B$2:$T$2,0))</f>
        <v>First Class</v>
      </c>
      <c r="I1614" t="str">
        <f>INDEX(Mapping!$B$2:$T$7793,MATCH(Data!$A1614,Mapping!$B$3:$B$7793,0),MATCH(Data!$I$1,Mapping!$B$2:$T$2,0))</f>
        <v>Consumer</v>
      </c>
      <c r="J1614">
        <f>VLOOKUP($A1614,Mapping!$X$3:$Y$7793,2,0)</f>
        <v>90008</v>
      </c>
      <c r="K1614" t="str">
        <f>VLOOKUP($J1614,Mapping!$AB$3:$AC$475,2,0)</f>
        <v>Rochester Hills</v>
      </c>
      <c r="L1614" t="str">
        <f>VLOOKUP($K1614,Mapping!$AF$3:$AG$475,2,0)</f>
        <v>Michigan</v>
      </c>
      <c r="M1614" t="str">
        <f>VLOOKUP($L1614,Mapping!$AI$3:$AJ$48,2,0)</f>
        <v>United States</v>
      </c>
      <c r="N1614" t="str">
        <f>VLOOKUP($L1614,Mapping!$AI$3:$AK$48,3,0)</f>
        <v>Central</v>
      </c>
      <c r="O1614" t="str">
        <f>VLOOKUP(Table1[[#This Row],[Column1]],Mapping!$AM$8:$AN$11,2,0)</f>
        <v>Office Supplies</v>
      </c>
      <c r="P1614" t="str">
        <f>VLOOKUP(Table1[[#This Row],[Column3]],Mapping!$AP$5:$AQ$22,2,0)</f>
        <v>Binders</v>
      </c>
      <c r="Q1614">
        <v>53.567999999999998</v>
      </c>
      <c r="R1614">
        <v>4</v>
      </c>
      <c r="S1614">
        <v>19.418399999999995</v>
      </c>
    </row>
    <row r="1615" spans="1:19" x14ac:dyDescent="0.35">
      <c r="A1615">
        <v>5426</v>
      </c>
      <c r="B1615" t="s">
        <v>4449</v>
      </c>
      <c r="C1615" t="s">
        <v>2194</v>
      </c>
      <c r="D1615" t="str">
        <f>MID(Table1[[#This Row],[Product ID]],5,2)</f>
        <v>PH</v>
      </c>
      <c r="E1615" t="str">
        <f>LEFT(Table1[[#This Row],[Product ID]],3)</f>
        <v>TEC</v>
      </c>
      <c r="F1615" s="10">
        <f>VLOOKUP(Table1[[#This Row],[Order ID]],Mapping!H1615:J9406,3,0)</f>
        <v>41184</v>
      </c>
      <c r="G1615" s="10">
        <f>VLOOKUP(Table1[[#This Row],[Order ID]],Mapping!H1615:K9406,4,0)</f>
        <v>41185</v>
      </c>
      <c r="H1615" t="str">
        <f>INDEX(Mapping!$B$2:$T$7793,MATCH(Data!$A1615,Mapping!$B$3:$B$7793,0),MATCH(Data!$H$1,Mapping!$B$2:$T$2,0))</f>
        <v>First Class</v>
      </c>
      <c r="I1615" t="str">
        <f>INDEX(Mapping!$B$2:$T$7793,MATCH(Data!$A1615,Mapping!$B$3:$B$7793,0),MATCH(Data!$I$1,Mapping!$B$2:$T$2,0))</f>
        <v>Consumer</v>
      </c>
      <c r="J1615">
        <f>VLOOKUP($A1615,Mapping!$X$3:$Y$7793,2,0)</f>
        <v>90008</v>
      </c>
      <c r="K1615" t="str">
        <f>VLOOKUP($J1615,Mapping!$AB$3:$AC$475,2,0)</f>
        <v>Rochester Hills</v>
      </c>
      <c r="L1615" t="str">
        <f>VLOOKUP($K1615,Mapping!$AF$3:$AG$475,2,0)</f>
        <v>Michigan</v>
      </c>
      <c r="M1615" t="str">
        <f>VLOOKUP($L1615,Mapping!$AI$3:$AJ$48,2,0)</f>
        <v>United States</v>
      </c>
      <c r="N1615" t="str">
        <f>VLOOKUP($L1615,Mapping!$AI$3:$AK$48,3,0)</f>
        <v>Central</v>
      </c>
      <c r="O1615" t="str">
        <f>VLOOKUP(Table1[[#This Row],[Column1]],Mapping!$AM$8:$AN$11,2,0)</f>
        <v>Technology</v>
      </c>
      <c r="P1615" t="str">
        <f>VLOOKUP(Table1[[#This Row],[Column3]],Mapping!$AP$5:$AQ$22,2,0)</f>
        <v>Phones</v>
      </c>
      <c r="Q1615">
        <v>503.96000000000004</v>
      </c>
      <c r="R1615">
        <v>5</v>
      </c>
      <c r="S1615">
        <v>50.396000000000015</v>
      </c>
    </row>
    <row r="1616" spans="1:19" x14ac:dyDescent="0.35">
      <c r="A1616">
        <v>1266</v>
      </c>
      <c r="B1616" t="s">
        <v>1518</v>
      </c>
      <c r="C1616" t="s">
        <v>679</v>
      </c>
      <c r="D1616" t="str">
        <f>MID(Table1[[#This Row],[Product ID]],5,2)</f>
        <v>LA</v>
      </c>
      <c r="E1616" t="str">
        <f>LEFT(Table1[[#This Row],[Product ID]],3)</f>
        <v>OFF</v>
      </c>
      <c r="F1616" s="10" t="e">
        <f>VLOOKUP(Table1[[#This Row],[Order ID]],Mapping!H1616:J9407,3,0)</f>
        <v>#N/A</v>
      </c>
      <c r="G1616" s="10" t="e">
        <f>VLOOKUP(Table1[[#This Row],[Order ID]],Mapping!H1616:K9407,4,0)</f>
        <v>#N/A</v>
      </c>
      <c r="H1616" t="str">
        <f>INDEX(Mapping!$B$2:$T$7793,MATCH(Data!$A1616,Mapping!$B$3:$B$7793,0),MATCH(Data!$H$1,Mapping!$B$2:$T$2,0))</f>
        <v>Standard Class</v>
      </c>
      <c r="I1616" t="str">
        <f>INDEX(Mapping!$B$2:$T$7793,MATCH(Data!$A1616,Mapping!$B$3:$B$7793,0),MATCH(Data!$I$1,Mapping!$B$2:$T$2,0))</f>
        <v>Home Office</v>
      </c>
      <c r="J1616">
        <f>VLOOKUP($A1616,Mapping!$X$3:$Y$7793,2,0)</f>
        <v>55122</v>
      </c>
      <c r="K1616" t="str">
        <f>VLOOKUP($J1616,Mapping!$AB$3:$AC$475,2,0)</f>
        <v>New York City</v>
      </c>
      <c r="L1616" t="str">
        <f>VLOOKUP($K1616,Mapping!$AF$3:$AG$475,2,0)</f>
        <v>New York</v>
      </c>
      <c r="M1616" t="str">
        <f>VLOOKUP($L1616,Mapping!$AI$3:$AJ$48,2,0)</f>
        <v>United States</v>
      </c>
      <c r="N1616" t="str">
        <f>VLOOKUP($L1616,Mapping!$AI$3:$AK$48,3,0)</f>
        <v>East</v>
      </c>
      <c r="O1616" t="str">
        <f>VLOOKUP(Table1[[#This Row],[Column1]],Mapping!$AM$8:$AN$11,2,0)</f>
        <v>Office Supplies</v>
      </c>
      <c r="P1616" t="str">
        <f>VLOOKUP(Table1[[#This Row],[Column3]],Mapping!$AP$5:$AQ$22,2,0)</f>
        <v>Labels</v>
      </c>
      <c r="Q1616">
        <v>3.75</v>
      </c>
      <c r="R1616">
        <v>1</v>
      </c>
      <c r="S1616">
        <v>1.7999999999999998</v>
      </c>
    </row>
    <row r="1617" spans="1:19" x14ac:dyDescent="0.35">
      <c r="A1617">
        <v>1267</v>
      </c>
      <c r="B1617" t="s">
        <v>1518</v>
      </c>
      <c r="C1617" t="s">
        <v>297</v>
      </c>
      <c r="D1617" t="str">
        <f>MID(Table1[[#This Row],[Product ID]],5,2)</f>
        <v>LA</v>
      </c>
      <c r="E1617" t="str">
        <f>LEFT(Table1[[#This Row],[Product ID]],3)</f>
        <v>OFF</v>
      </c>
      <c r="F1617" s="10" t="e">
        <f>VLOOKUP(Table1[[#This Row],[Order ID]],Mapping!H1617:J9408,3,0)</f>
        <v>#N/A</v>
      </c>
      <c r="G1617" s="10" t="e">
        <f>VLOOKUP(Table1[[#This Row],[Order ID]],Mapping!H1617:K9408,4,0)</f>
        <v>#N/A</v>
      </c>
      <c r="H1617" t="str">
        <f>INDEX(Mapping!$B$2:$T$7793,MATCH(Data!$A1617,Mapping!$B$3:$B$7793,0),MATCH(Data!$H$1,Mapping!$B$2:$T$2,0))</f>
        <v>Standard Class</v>
      </c>
      <c r="I1617" t="str">
        <f>INDEX(Mapping!$B$2:$T$7793,MATCH(Data!$A1617,Mapping!$B$3:$B$7793,0),MATCH(Data!$I$1,Mapping!$B$2:$T$2,0))</f>
        <v>Home Office</v>
      </c>
      <c r="J1617">
        <f>VLOOKUP($A1617,Mapping!$X$3:$Y$7793,2,0)</f>
        <v>55122</v>
      </c>
      <c r="K1617" t="str">
        <f>VLOOKUP($J1617,Mapping!$AB$3:$AC$475,2,0)</f>
        <v>New York City</v>
      </c>
      <c r="L1617" t="str">
        <f>VLOOKUP($K1617,Mapping!$AF$3:$AG$475,2,0)</f>
        <v>New York</v>
      </c>
      <c r="M1617" t="str">
        <f>VLOOKUP($L1617,Mapping!$AI$3:$AJ$48,2,0)</f>
        <v>United States</v>
      </c>
      <c r="N1617" t="str">
        <f>VLOOKUP($L1617,Mapping!$AI$3:$AK$48,3,0)</f>
        <v>East</v>
      </c>
      <c r="O1617" t="str">
        <f>VLOOKUP(Table1[[#This Row],[Column1]],Mapping!$AM$8:$AN$11,2,0)</f>
        <v>Office Supplies</v>
      </c>
      <c r="P1617" t="str">
        <f>VLOOKUP(Table1[[#This Row],[Column3]],Mapping!$AP$5:$AQ$22,2,0)</f>
        <v>Labels</v>
      </c>
      <c r="Q1617">
        <v>41.4</v>
      </c>
      <c r="R1617">
        <v>4</v>
      </c>
      <c r="S1617">
        <v>19.872</v>
      </c>
    </row>
    <row r="1618" spans="1:19" x14ac:dyDescent="0.35">
      <c r="A1618">
        <v>1268</v>
      </c>
      <c r="B1618" t="s">
        <v>1518</v>
      </c>
      <c r="C1618" t="s">
        <v>1519</v>
      </c>
      <c r="D1618" t="str">
        <f>MID(Table1[[#This Row],[Product ID]],5,2)</f>
        <v>AR</v>
      </c>
      <c r="E1618" t="str">
        <f>LEFT(Table1[[#This Row],[Product ID]],3)</f>
        <v>OFF</v>
      </c>
      <c r="F1618" s="10" t="e">
        <f>VLOOKUP(Table1[[#This Row],[Order ID]],Mapping!H1618:J9409,3,0)</f>
        <v>#N/A</v>
      </c>
      <c r="G1618" s="10" t="e">
        <f>VLOOKUP(Table1[[#This Row],[Order ID]],Mapping!H1618:K9409,4,0)</f>
        <v>#N/A</v>
      </c>
      <c r="H1618" t="str">
        <f>INDEX(Mapping!$B$2:$T$7793,MATCH(Data!$A1618,Mapping!$B$3:$B$7793,0),MATCH(Data!$H$1,Mapping!$B$2:$T$2,0))</f>
        <v>Standard Class</v>
      </c>
      <c r="I1618" t="str">
        <f>INDEX(Mapping!$B$2:$T$7793,MATCH(Data!$A1618,Mapping!$B$3:$B$7793,0),MATCH(Data!$I$1,Mapping!$B$2:$T$2,0))</f>
        <v>Home Office</v>
      </c>
      <c r="J1618">
        <f>VLOOKUP($A1618,Mapping!$X$3:$Y$7793,2,0)</f>
        <v>55122</v>
      </c>
      <c r="K1618" t="str">
        <f>VLOOKUP($J1618,Mapping!$AB$3:$AC$475,2,0)</f>
        <v>New York City</v>
      </c>
      <c r="L1618" t="str">
        <f>VLOOKUP($K1618,Mapping!$AF$3:$AG$475,2,0)</f>
        <v>New York</v>
      </c>
      <c r="M1618" t="str">
        <f>VLOOKUP($L1618,Mapping!$AI$3:$AJ$48,2,0)</f>
        <v>United States</v>
      </c>
      <c r="N1618" t="str">
        <f>VLOOKUP($L1618,Mapping!$AI$3:$AK$48,3,0)</f>
        <v>East</v>
      </c>
      <c r="O1618" t="str">
        <f>VLOOKUP(Table1[[#This Row],[Column1]],Mapping!$AM$8:$AN$11,2,0)</f>
        <v>Office Supplies</v>
      </c>
      <c r="P1618" t="str">
        <f>VLOOKUP(Table1[[#This Row],[Column3]],Mapping!$AP$5:$AQ$22,2,0)</f>
        <v>Art</v>
      </c>
      <c r="Q1618">
        <v>29.79</v>
      </c>
      <c r="R1618">
        <v>3</v>
      </c>
      <c r="S1618">
        <v>12.511800000000001</v>
      </c>
    </row>
    <row r="1619" spans="1:19" x14ac:dyDescent="0.35">
      <c r="A1619">
        <v>7547</v>
      </c>
      <c r="B1619" t="s">
        <v>5641</v>
      </c>
      <c r="C1619" t="s">
        <v>992</v>
      </c>
      <c r="D1619" t="str">
        <f>MID(Table1[[#This Row],[Product ID]],5,2)</f>
        <v>ST</v>
      </c>
      <c r="E1619" t="str">
        <f>LEFT(Table1[[#This Row],[Product ID]],3)</f>
        <v>OFF</v>
      </c>
      <c r="F1619" s="10">
        <f>VLOOKUP(Table1[[#This Row],[Order ID]],Mapping!H1619:J9410,3,0)</f>
        <v>41270</v>
      </c>
      <c r="G1619" s="10">
        <f>VLOOKUP(Table1[[#This Row],[Order ID]],Mapping!H1619:K9410,4,0)</f>
        <v>41274</v>
      </c>
      <c r="H1619" t="str">
        <f>INDEX(Mapping!$B$2:$T$7793,MATCH(Data!$A1619,Mapping!$B$3:$B$7793,0),MATCH(Data!$H$1,Mapping!$B$2:$T$2,0))</f>
        <v>Standard Class</v>
      </c>
      <c r="I1619" t="str">
        <f>INDEX(Mapping!$B$2:$T$7793,MATCH(Data!$A1619,Mapping!$B$3:$B$7793,0),MATCH(Data!$I$1,Mapping!$B$2:$T$2,0))</f>
        <v>Corporate</v>
      </c>
      <c r="J1619">
        <f>VLOOKUP($A1619,Mapping!$X$3:$Y$7793,2,0)</f>
        <v>94122</v>
      </c>
      <c r="K1619" t="str">
        <f>VLOOKUP($J1619,Mapping!$AB$3:$AC$475,2,0)</f>
        <v>Urbandale</v>
      </c>
      <c r="L1619" t="str">
        <f>VLOOKUP($K1619,Mapping!$AF$3:$AG$475,2,0)</f>
        <v>Iowa</v>
      </c>
      <c r="M1619" t="str">
        <f>VLOOKUP($L1619,Mapping!$AI$3:$AJ$48,2,0)</f>
        <v>United States</v>
      </c>
      <c r="N1619" t="str">
        <f>VLOOKUP($L1619,Mapping!$AI$3:$AK$48,3,0)</f>
        <v>Central</v>
      </c>
      <c r="O1619" t="str">
        <f>VLOOKUP(Table1[[#This Row],[Column1]],Mapping!$AM$8:$AN$11,2,0)</f>
        <v>Office Supplies</v>
      </c>
      <c r="P1619" t="str">
        <f>VLOOKUP(Table1[[#This Row],[Column3]],Mapping!$AP$5:$AQ$22,2,0)</f>
        <v>Storage</v>
      </c>
      <c r="Q1619">
        <v>323.10000000000002</v>
      </c>
      <c r="R1619">
        <v>2</v>
      </c>
      <c r="S1619">
        <v>61.38900000000001</v>
      </c>
    </row>
    <row r="1620" spans="1:19" x14ac:dyDescent="0.35">
      <c r="A1620">
        <v>7548</v>
      </c>
      <c r="B1620" t="s">
        <v>5641</v>
      </c>
      <c r="C1620" t="s">
        <v>1244</v>
      </c>
      <c r="D1620" t="str">
        <f>MID(Table1[[#This Row],[Product ID]],5,2)</f>
        <v>PH</v>
      </c>
      <c r="E1620" t="str">
        <f>LEFT(Table1[[#This Row],[Product ID]],3)</f>
        <v>TEC</v>
      </c>
      <c r="F1620" s="10">
        <f>VLOOKUP(Table1[[#This Row],[Order ID]],Mapping!H1620:J9411,3,0)</f>
        <v>41270</v>
      </c>
      <c r="G1620" s="10">
        <f>VLOOKUP(Table1[[#This Row],[Order ID]],Mapping!H1620:K9411,4,0)</f>
        <v>41274</v>
      </c>
      <c r="H1620" t="str">
        <f>INDEX(Mapping!$B$2:$T$7793,MATCH(Data!$A1620,Mapping!$B$3:$B$7793,0),MATCH(Data!$H$1,Mapping!$B$2:$T$2,0))</f>
        <v>Standard Class</v>
      </c>
      <c r="I1620" t="str">
        <f>INDEX(Mapping!$B$2:$T$7793,MATCH(Data!$A1620,Mapping!$B$3:$B$7793,0),MATCH(Data!$I$1,Mapping!$B$2:$T$2,0))</f>
        <v>Corporate</v>
      </c>
      <c r="J1620">
        <f>VLOOKUP($A1620,Mapping!$X$3:$Y$7793,2,0)</f>
        <v>94122</v>
      </c>
      <c r="K1620" t="str">
        <f>VLOOKUP($J1620,Mapping!$AB$3:$AC$475,2,0)</f>
        <v>Urbandale</v>
      </c>
      <c r="L1620" t="str">
        <f>VLOOKUP($K1620,Mapping!$AF$3:$AG$475,2,0)</f>
        <v>Iowa</v>
      </c>
      <c r="M1620" t="str">
        <f>VLOOKUP($L1620,Mapping!$AI$3:$AJ$48,2,0)</f>
        <v>United States</v>
      </c>
      <c r="N1620" t="str">
        <f>VLOOKUP($L1620,Mapping!$AI$3:$AK$48,3,0)</f>
        <v>Central</v>
      </c>
      <c r="O1620" t="str">
        <f>VLOOKUP(Table1[[#This Row],[Column1]],Mapping!$AM$8:$AN$11,2,0)</f>
        <v>Technology</v>
      </c>
      <c r="P1620" t="str">
        <f>VLOOKUP(Table1[[#This Row],[Column3]],Mapping!$AP$5:$AQ$22,2,0)</f>
        <v>Phones</v>
      </c>
      <c r="Q1620">
        <v>668.16</v>
      </c>
      <c r="R1620">
        <v>9</v>
      </c>
      <c r="S1620">
        <v>75.167999999999921</v>
      </c>
    </row>
    <row r="1621" spans="1:19" x14ac:dyDescent="0.35">
      <c r="A1621">
        <v>7556</v>
      </c>
      <c r="B1621" t="s">
        <v>5646</v>
      </c>
      <c r="C1621" t="s">
        <v>1030</v>
      </c>
      <c r="D1621" t="str">
        <f>MID(Table1[[#This Row],[Product ID]],5,2)</f>
        <v>BO</v>
      </c>
      <c r="E1621" t="str">
        <f>LEFT(Table1[[#This Row],[Product ID]],3)</f>
        <v>FUR</v>
      </c>
      <c r="F1621" s="10">
        <f>VLOOKUP(Table1[[#This Row],[Order ID]],Mapping!H1621:J9412,3,0)</f>
        <v>41226</v>
      </c>
      <c r="G1621" s="10">
        <f>VLOOKUP(Table1[[#This Row],[Order ID]],Mapping!H1621:K9412,4,0)</f>
        <v>41230</v>
      </c>
      <c r="H1621" t="str">
        <f>INDEX(Mapping!$B$2:$T$7793,MATCH(Data!$A1621,Mapping!$B$3:$B$7793,0),MATCH(Data!$H$1,Mapping!$B$2:$T$2,0))</f>
        <v>First Class</v>
      </c>
      <c r="I1621" t="str">
        <f>INDEX(Mapping!$B$2:$T$7793,MATCH(Data!$A1621,Mapping!$B$3:$B$7793,0),MATCH(Data!$I$1,Mapping!$B$2:$T$2,0))</f>
        <v>Home Office</v>
      </c>
      <c r="J1621">
        <f>VLOOKUP($A1621,Mapping!$X$3:$Y$7793,2,0)</f>
        <v>77041</v>
      </c>
      <c r="K1621" t="str">
        <f>VLOOKUP($J1621,Mapping!$AB$3:$AC$475,2,0)</f>
        <v>Eagan</v>
      </c>
      <c r="L1621" t="str">
        <f>VLOOKUP($K1621,Mapping!$AF$3:$AG$475,2,0)</f>
        <v>Minnesota</v>
      </c>
      <c r="M1621" t="str">
        <f>VLOOKUP($L1621,Mapping!$AI$3:$AJ$48,2,0)</f>
        <v>United States</v>
      </c>
      <c r="N1621" t="str">
        <f>VLOOKUP($L1621,Mapping!$AI$3:$AK$48,3,0)</f>
        <v>Central</v>
      </c>
      <c r="O1621" t="str">
        <f>VLOOKUP(Table1[[#This Row],[Column1]],Mapping!$AM$8:$AN$11,2,0)</f>
        <v>Furniture</v>
      </c>
      <c r="P1621" t="str">
        <f>VLOOKUP(Table1[[#This Row],[Column3]],Mapping!$AP$5:$AQ$22,2,0)</f>
        <v>Bookcases</v>
      </c>
      <c r="Q1621">
        <v>613.99919999999997</v>
      </c>
      <c r="R1621">
        <v>3</v>
      </c>
      <c r="S1621">
        <v>-18.058800000000076</v>
      </c>
    </row>
    <row r="1622" spans="1:19" x14ac:dyDescent="0.35">
      <c r="A1622">
        <v>1374</v>
      </c>
      <c r="B1622" t="s">
        <v>1616</v>
      </c>
      <c r="C1622" t="s">
        <v>569</v>
      </c>
      <c r="D1622" t="str">
        <f>MID(Table1[[#This Row],[Product ID]],5,2)</f>
        <v>ST</v>
      </c>
      <c r="E1622" t="str">
        <f>LEFT(Table1[[#This Row],[Product ID]],3)</f>
        <v>OFF</v>
      </c>
      <c r="F1622" s="10" t="e">
        <f>VLOOKUP(Table1[[#This Row],[Order ID]],Mapping!H1622:J9413,3,0)</f>
        <v>#N/A</v>
      </c>
      <c r="G1622" s="10" t="e">
        <f>VLOOKUP(Table1[[#This Row],[Order ID]],Mapping!H1622:K9413,4,0)</f>
        <v>#N/A</v>
      </c>
      <c r="H1622" t="str">
        <f>INDEX(Mapping!$B$2:$T$7793,MATCH(Data!$A1622,Mapping!$B$3:$B$7793,0),MATCH(Data!$H$1,Mapping!$B$2:$T$2,0))</f>
        <v>Standard Class</v>
      </c>
      <c r="I1622" t="str">
        <f>INDEX(Mapping!$B$2:$T$7793,MATCH(Data!$A1622,Mapping!$B$3:$B$7793,0),MATCH(Data!$I$1,Mapping!$B$2:$T$2,0))</f>
        <v>Consumer</v>
      </c>
      <c r="J1622">
        <f>VLOOKUP($A1622,Mapping!$X$3:$Y$7793,2,0)</f>
        <v>94122</v>
      </c>
      <c r="K1622" t="str">
        <f>VLOOKUP($J1622,Mapping!$AB$3:$AC$475,2,0)</f>
        <v>Urbandale</v>
      </c>
      <c r="L1622" t="str">
        <f>VLOOKUP($K1622,Mapping!$AF$3:$AG$475,2,0)</f>
        <v>Iowa</v>
      </c>
      <c r="M1622" t="str">
        <f>VLOOKUP($L1622,Mapping!$AI$3:$AJ$48,2,0)</f>
        <v>United States</v>
      </c>
      <c r="N1622" t="str">
        <f>VLOOKUP($L1622,Mapping!$AI$3:$AK$48,3,0)</f>
        <v>Central</v>
      </c>
      <c r="O1622" t="str">
        <f>VLOOKUP(Table1[[#This Row],[Column1]],Mapping!$AM$8:$AN$11,2,0)</f>
        <v>Office Supplies</v>
      </c>
      <c r="P1622" t="str">
        <f>VLOOKUP(Table1[[#This Row],[Column3]],Mapping!$AP$5:$AQ$22,2,0)</f>
        <v>Storage</v>
      </c>
      <c r="Q1622">
        <v>31.44</v>
      </c>
      <c r="R1622">
        <v>3</v>
      </c>
      <c r="S1622">
        <v>8.4888000000000012</v>
      </c>
    </row>
    <row r="1623" spans="1:19" x14ac:dyDescent="0.35">
      <c r="A1623">
        <v>1375</v>
      </c>
      <c r="B1623" t="s">
        <v>1616</v>
      </c>
      <c r="C1623" t="s">
        <v>1478</v>
      </c>
      <c r="D1623" t="str">
        <f>MID(Table1[[#This Row],[Product ID]],5,2)</f>
        <v>AC</v>
      </c>
      <c r="E1623" t="str">
        <f>LEFT(Table1[[#This Row],[Product ID]],3)</f>
        <v>TEC</v>
      </c>
      <c r="F1623" s="10" t="e">
        <f>VLOOKUP(Table1[[#This Row],[Order ID]],Mapping!H1623:J9414,3,0)</f>
        <v>#N/A</v>
      </c>
      <c r="G1623" s="10" t="e">
        <f>VLOOKUP(Table1[[#This Row],[Order ID]],Mapping!H1623:K9414,4,0)</f>
        <v>#N/A</v>
      </c>
      <c r="H1623" t="str">
        <f>INDEX(Mapping!$B$2:$T$7793,MATCH(Data!$A1623,Mapping!$B$3:$B$7793,0),MATCH(Data!$H$1,Mapping!$B$2:$T$2,0))</f>
        <v>Standard Class</v>
      </c>
      <c r="I1623" t="str">
        <f>INDEX(Mapping!$B$2:$T$7793,MATCH(Data!$A1623,Mapping!$B$3:$B$7793,0),MATCH(Data!$I$1,Mapping!$B$2:$T$2,0))</f>
        <v>Corporate</v>
      </c>
      <c r="J1623">
        <f>VLOOKUP($A1623,Mapping!$X$3:$Y$7793,2,0)</f>
        <v>94122</v>
      </c>
      <c r="K1623" t="str">
        <f>VLOOKUP($J1623,Mapping!$AB$3:$AC$475,2,0)</f>
        <v>Urbandale</v>
      </c>
      <c r="L1623" t="str">
        <f>VLOOKUP($K1623,Mapping!$AF$3:$AG$475,2,0)</f>
        <v>Iowa</v>
      </c>
      <c r="M1623" t="str">
        <f>VLOOKUP($L1623,Mapping!$AI$3:$AJ$48,2,0)</f>
        <v>United States</v>
      </c>
      <c r="N1623" t="str">
        <f>VLOOKUP($L1623,Mapping!$AI$3:$AK$48,3,0)</f>
        <v>Central</v>
      </c>
      <c r="O1623" t="str">
        <f>VLOOKUP(Table1[[#This Row],[Column1]],Mapping!$AM$8:$AN$11,2,0)</f>
        <v>Technology</v>
      </c>
      <c r="P1623" t="str">
        <f>VLOOKUP(Table1[[#This Row],[Column3]],Mapping!$AP$5:$AQ$22,2,0)</f>
        <v>Accessories</v>
      </c>
      <c r="Q1623">
        <v>17.899999999999999</v>
      </c>
      <c r="R1623">
        <v>2</v>
      </c>
      <c r="S1623">
        <v>3.400999999999998</v>
      </c>
    </row>
    <row r="1624" spans="1:19" x14ac:dyDescent="0.35">
      <c r="A1624">
        <v>1376</v>
      </c>
      <c r="B1624" t="s">
        <v>1616</v>
      </c>
      <c r="C1624" t="s">
        <v>1617</v>
      </c>
      <c r="D1624" t="str">
        <f>MID(Table1[[#This Row],[Product ID]],5,2)</f>
        <v>AC</v>
      </c>
      <c r="E1624" t="str">
        <f>LEFT(Table1[[#This Row],[Product ID]],3)</f>
        <v>TEC</v>
      </c>
      <c r="F1624" s="10" t="e">
        <f>VLOOKUP(Table1[[#This Row],[Order ID]],Mapping!H1624:J9415,3,0)</f>
        <v>#N/A</v>
      </c>
      <c r="G1624" s="10" t="e">
        <f>VLOOKUP(Table1[[#This Row],[Order ID]],Mapping!H1624:K9415,4,0)</f>
        <v>#N/A</v>
      </c>
      <c r="H1624" t="str">
        <f>INDEX(Mapping!$B$2:$T$7793,MATCH(Data!$A1624,Mapping!$B$3:$B$7793,0),MATCH(Data!$H$1,Mapping!$B$2:$T$2,0))</f>
        <v>Standard Class</v>
      </c>
      <c r="I1624" t="str">
        <f>INDEX(Mapping!$B$2:$T$7793,MATCH(Data!$A1624,Mapping!$B$3:$B$7793,0),MATCH(Data!$I$1,Mapping!$B$2:$T$2,0))</f>
        <v>Corporate</v>
      </c>
      <c r="J1624">
        <f>VLOOKUP($A1624,Mapping!$X$3:$Y$7793,2,0)</f>
        <v>94122</v>
      </c>
      <c r="K1624" t="str">
        <f>VLOOKUP($J1624,Mapping!$AB$3:$AC$475,2,0)</f>
        <v>Urbandale</v>
      </c>
      <c r="L1624" t="str">
        <f>VLOOKUP($K1624,Mapping!$AF$3:$AG$475,2,0)</f>
        <v>Iowa</v>
      </c>
      <c r="M1624" t="str">
        <f>VLOOKUP($L1624,Mapping!$AI$3:$AJ$48,2,0)</f>
        <v>United States</v>
      </c>
      <c r="N1624" t="str">
        <f>VLOOKUP($L1624,Mapping!$AI$3:$AK$48,3,0)</f>
        <v>Central</v>
      </c>
      <c r="O1624" t="str">
        <f>VLOOKUP(Table1[[#This Row],[Column1]],Mapping!$AM$8:$AN$11,2,0)</f>
        <v>Technology</v>
      </c>
      <c r="P1624" t="str">
        <f>VLOOKUP(Table1[[#This Row],[Column3]],Mapping!$AP$5:$AQ$22,2,0)</f>
        <v>Accessories</v>
      </c>
      <c r="Q1624">
        <v>129.44999999999999</v>
      </c>
      <c r="R1624">
        <v>5</v>
      </c>
      <c r="S1624">
        <v>46.601999999999997</v>
      </c>
    </row>
    <row r="1625" spans="1:19" x14ac:dyDescent="0.35">
      <c r="A1625">
        <v>4710</v>
      </c>
      <c r="B1625" t="s">
        <v>4030</v>
      </c>
      <c r="C1625" t="s">
        <v>2663</v>
      </c>
      <c r="D1625" t="str">
        <f>MID(Table1[[#This Row],[Product ID]],5,2)</f>
        <v>FU</v>
      </c>
      <c r="E1625" t="str">
        <f>LEFT(Table1[[#This Row],[Product ID]],3)</f>
        <v>FUR</v>
      </c>
      <c r="F1625" s="10">
        <f>VLOOKUP(Table1[[#This Row],[Order ID]],Mapping!H1625:J9416,3,0)</f>
        <v>41257</v>
      </c>
      <c r="G1625" s="10">
        <f>VLOOKUP(Table1[[#This Row],[Order ID]],Mapping!H1625:K9416,4,0)</f>
        <v>41261</v>
      </c>
      <c r="H1625" t="str">
        <f>INDEX(Mapping!$B$2:$T$7793,MATCH(Data!$A1625,Mapping!$B$3:$B$7793,0),MATCH(Data!$H$1,Mapping!$B$2:$T$2,0))</f>
        <v>First Class</v>
      </c>
      <c r="I1625" t="str">
        <f>INDEX(Mapping!$B$2:$T$7793,MATCH(Data!$A1625,Mapping!$B$3:$B$7793,0),MATCH(Data!$I$1,Mapping!$B$2:$T$2,0))</f>
        <v>Consumer</v>
      </c>
      <c r="J1625">
        <f>VLOOKUP($A1625,Mapping!$X$3:$Y$7793,2,0)</f>
        <v>90036</v>
      </c>
      <c r="K1625" t="str">
        <f>VLOOKUP($J1625,Mapping!$AB$3:$AC$475,2,0)</f>
        <v>Los Angeles</v>
      </c>
      <c r="L1625" t="str">
        <f>VLOOKUP($K1625,Mapping!$AF$3:$AG$475,2,0)</f>
        <v>California</v>
      </c>
      <c r="M1625" t="str">
        <f>VLOOKUP($L1625,Mapping!$AI$3:$AJ$48,2,0)</f>
        <v>United States</v>
      </c>
      <c r="N1625" t="str">
        <f>VLOOKUP($L1625,Mapping!$AI$3:$AK$48,3,0)</f>
        <v>West</v>
      </c>
      <c r="O1625" t="str">
        <f>VLOOKUP(Table1[[#This Row],[Column1]],Mapping!$AM$8:$AN$11,2,0)</f>
        <v>Furniture</v>
      </c>
      <c r="P1625" t="str">
        <f>VLOOKUP(Table1[[#This Row],[Column3]],Mapping!$AP$5:$AQ$22,2,0)</f>
        <v>Furnishings</v>
      </c>
      <c r="Q1625">
        <v>15.24</v>
      </c>
      <c r="R1625">
        <v>3</v>
      </c>
      <c r="S1625">
        <v>5.1815999999999995</v>
      </c>
    </row>
    <row r="1626" spans="1:19" x14ac:dyDescent="0.35">
      <c r="A1626">
        <v>3603</v>
      </c>
      <c r="B1626" t="s">
        <v>3345</v>
      </c>
      <c r="C1626" t="s">
        <v>3346</v>
      </c>
      <c r="D1626" t="str">
        <f>MID(Table1[[#This Row],[Product ID]],5,2)</f>
        <v>BO</v>
      </c>
      <c r="E1626" t="str">
        <f>LEFT(Table1[[#This Row],[Product ID]],3)</f>
        <v>FUR</v>
      </c>
      <c r="F1626" s="10">
        <f>VLOOKUP(Table1[[#This Row],[Order ID]],Mapping!H1626:J9417,3,0)</f>
        <v>41142</v>
      </c>
      <c r="G1626" s="10">
        <f>VLOOKUP(Table1[[#This Row],[Order ID]],Mapping!H1626:K9417,4,0)</f>
        <v>41147</v>
      </c>
      <c r="H1626" t="str">
        <f>INDEX(Mapping!$B$2:$T$7793,MATCH(Data!$A1626,Mapping!$B$3:$B$7793,0),MATCH(Data!$H$1,Mapping!$B$2:$T$2,0))</f>
        <v>Second Class</v>
      </c>
      <c r="I1626" t="str">
        <f>INDEX(Mapping!$B$2:$T$7793,MATCH(Data!$A1626,Mapping!$B$3:$B$7793,0),MATCH(Data!$I$1,Mapping!$B$2:$T$2,0))</f>
        <v>Consumer</v>
      </c>
      <c r="J1626">
        <f>VLOOKUP($A1626,Mapping!$X$3:$Y$7793,2,0)</f>
        <v>94122</v>
      </c>
      <c r="K1626" t="str">
        <f>VLOOKUP($J1626,Mapping!$AB$3:$AC$475,2,0)</f>
        <v>Urbandale</v>
      </c>
      <c r="L1626" t="str">
        <f>VLOOKUP($K1626,Mapping!$AF$3:$AG$475,2,0)</f>
        <v>Iowa</v>
      </c>
      <c r="M1626" t="str">
        <f>VLOOKUP($L1626,Mapping!$AI$3:$AJ$48,2,0)</f>
        <v>United States</v>
      </c>
      <c r="N1626" t="str">
        <f>VLOOKUP($L1626,Mapping!$AI$3:$AK$48,3,0)</f>
        <v>Central</v>
      </c>
      <c r="O1626" t="str">
        <f>VLOOKUP(Table1[[#This Row],[Column1]],Mapping!$AM$8:$AN$11,2,0)</f>
        <v>Furniture</v>
      </c>
      <c r="P1626" t="str">
        <f>VLOOKUP(Table1[[#This Row],[Column3]],Mapping!$AP$5:$AQ$22,2,0)</f>
        <v>Bookcases</v>
      </c>
      <c r="Q1626">
        <v>586.39800000000002</v>
      </c>
      <c r="R1626">
        <v>6</v>
      </c>
      <c r="S1626">
        <v>34.493999999999971</v>
      </c>
    </row>
    <row r="1627" spans="1:19" x14ac:dyDescent="0.35">
      <c r="A1627">
        <v>3604</v>
      </c>
      <c r="B1627" t="s">
        <v>3345</v>
      </c>
      <c r="C1627" t="s">
        <v>551</v>
      </c>
      <c r="D1627" t="str">
        <f>MID(Table1[[#This Row],[Product ID]],5,2)</f>
        <v>ST</v>
      </c>
      <c r="E1627" t="str">
        <f>LEFT(Table1[[#This Row],[Product ID]],3)</f>
        <v>OFF</v>
      </c>
      <c r="F1627" s="10">
        <f>VLOOKUP(Table1[[#This Row],[Order ID]],Mapping!H1627:J9418,3,0)</f>
        <v>41142</v>
      </c>
      <c r="G1627" s="10">
        <f>VLOOKUP(Table1[[#This Row],[Order ID]],Mapping!H1627:K9418,4,0)</f>
        <v>41147</v>
      </c>
      <c r="H1627" t="str">
        <f>INDEX(Mapping!$B$2:$T$7793,MATCH(Data!$A1627,Mapping!$B$3:$B$7793,0),MATCH(Data!$H$1,Mapping!$B$2:$T$2,0))</f>
        <v>Standard Class</v>
      </c>
      <c r="I1627" t="str">
        <f>INDEX(Mapping!$B$2:$T$7793,MATCH(Data!$A1627,Mapping!$B$3:$B$7793,0),MATCH(Data!$I$1,Mapping!$B$2:$T$2,0))</f>
        <v>Corporate</v>
      </c>
      <c r="J1627">
        <f>VLOOKUP($A1627,Mapping!$X$3:$Y$7793,2,0)</f>
        <v>94122</v>
      </c>
      <c r="K1627" t="str">
        <f>VLOOKUP($J1627,Mapping!$AB$3:$AC$475,2,0)</f>
        <v>Urbandale</v>
      </c>
      <c r="L1627" t="str">
        <f>VLOOKUP($K1627,Mapping!$AF$3:$AG$475,2,0)</f>
        <v>Iowa</v>
      </c>
      <c r="M1627" t="str">
        <f>VLOOKUP($L1627,Mapping!$AI$3:$AJ$48,2,0)</f>
        <v>United States</v>
      </c>
      <c r="N1627" t="str">
        <f>VLOOKUP($L1627,Mapping!$AI$3:$AK$48,3,0)</f>
        <v>Central</v>
      </c>
      <c r="O1627" t="str">
        <f>VLOOKUP(Table1[[#This Row],[Column1]],Mapping!$AM$8:$AN$11,2,0)</f>
        <v>Office Supplies</v>
      </c>
      <c r="P1627" t="str">
        <f>VLOOKUP(Table1[[#This Row],[Column3]],Mapping!$AP$5:$AQ$22,2,0)</f>
        <v>Storage</v>
      </c>
      <c r="Q1627">
        <v>80.98</v>
      </c>
      <c r="R1627">
        <v>1</v>
      </c>
      <c r="S1627">
        <v>3.2391999999999967</v>
      </c>
    </row>
    <row r="1628" spans="1:19" x14ac:dyDescent="0.35">
      <c r="A1628">
        <v>4573</v>
      </c>
      <c r="B1628" t="s">
        <v>3956</v>
      </c>
      <c r="C1628" t="s">
        <v>1951</v>
      </c>
      <c r="D1628" t="str">
        <f>MID(Table1[[#This Row],[Product ID]],5,2)</f>
        <v>AR</v>
      </c>
      <c r="E1628" t="str">
        <f>LEFT(Table1[[#This Row],[Product ID]],3)</f>
        <v>OFF</v>
      </c>
      <c r="F1628" s="10">
        <f>VLOOKUP(Table1[[#This Row],[Order ID]],Mapping!H1628:J9419,3,0)</f>
        <v>41006</v>
      </c>
      <c r="G1628" s="10">
        <f>VLOOKUP(Table1[[#This Row],[Order ID]],Mapping!H1628:K9419,4,0)</f>
        <v>41008</v>
      </c>
      <c r="H1628" t="str">
        <f>INDEX(Mapping!$B$2:$T$7793,MATCH(Data!$A1628,Mapping!$B$3:$B$7793,0),MATCH(Data!$H$1,Mapping!$B$2:$T$2,0))</f>
        <v>Same Day</v>
      </c>
      <c r="I1628" t="str">
        <f>INDEX(Mapping!$B$2:$T$7793,MATCH(Data!$A1628,Mapping!$B$3:$B$7793,0),MATCH(Data!$I$1,Mapping!$B$2:$T$2,0))</f>
        <v>Home Office</v>
      </c>
      <c r="J1628">
        <f>VLOOKUP($A1628,Mapping!$X$3:$Y$7793,2,0)</f>
        <v>19140</v>
      </c>
      <c r="K1628" t="str">
        <f>VLOOKUP($J1628,Mapping!$AB$3:$AC$475,2,0)</f>
        <v>Orem</v>
      </c>
      <c r="L1628" t="str">
        <f>VLOOKUP($K1628,Mapping!$AF$3:$AG$475,2,0)</f>
        <v>Utah</v>
      </c>
      <c r="M1628" t="str">
        <f>VLOOKUP($L1628,Mapping!$AI$3:$AJ$48,2,0)</f>
        <v>United States</v>
      </c>
      <c r="N1628" t="str">
        <f>VLOOKUP($L1628,Mapping!$AI$3:$AK$48,3,0)</f>
        <v>West</v>
      </c>
      <c r="O1628" t="str">
        <f>VLOOKUP(Table1[[#This Row],[Column1]],Mapping!$AM$8:$AN$11,2,0)</f>
        <v>Office Supplies</v>
      </c>
      <c r="P1628" t="str">
        <f>VLOOKUP(Table1[[#This Row],[Column3]],Mapping!$AP$5:$AQ$22,2,0)</f>
        <v>Art</v>
      </c>
      <c r="Q1628">
        <v>11.736000000000001</v>
      </c>
      <c r="R1628">
        <v>3</v>
      </c>
      <c r="S1628">
        <v>1.0268999999999999</v>
      </c>
    </row>
    <row r="1629" spans="1:19" x14ac:dyDescent="0.35">
      <c r="A1629">
        <v>2354</v>
      </c>
      <c r="B1629" t="s">
        <v>2476</v>
      </c>
      <c r="C1629" t="s">
        <v>2477</v>
      </c>
      <c r="D1629" t="str">
        <f>MID(Table1[[#This Row],[Product ID]],5,2)</f>
        <v>BI</v>
      </c>
      <c r="E1629" t="str">
        <f>LEFT(Table1[[#This Row],[Product ID]],3)</f>
        <v>OFF</v>
      </c>
      <c r="F1629" s="10">
        <f>VLOOKUP(Table1[[#This Row],[Order ID]],Mapping!H1629:J9420,3,0)</f>
        <v>41095</v>
      </c>
      <c r="G1629" s="10">
        <f>VLOOKUP(Table1[[#This Row],[Order ID]],Mapping!H1629:K9420,4,0)</f>
        <v>41100</v>
      </c>
      <c r="H1629" t="str">
        <f>INDEX(Mapping!$B$2:$T$7793,MATCH(Data!$A1629,Mapping!$B$3:$B$7793,0),MATCH(Data!$H$1,Mapping!$B$2:$T$2,0))</f>
        <v>Standard Class</v>
      </c>
      <c r="I1629" t="str">
        <f>INDEX(Mapping!$B$2:$T$7793,MATCH(Data!$A1629,Mapping!$B$3:$B$7793,0),MATCH(Data!$I$1,Mapping!$B$2:$T$2,0))</f>
        <v>Consumer</v>
      </c>
      <c r="J1629">
        <f>VLOOKUP($A1629,Mapping!$X$3:$Y$7793,2,0)</f>
        <v>48310</v>
      </c>
      <c r="K1629" t="str">
        <f>VLOOKUP($J1629,Mapping!$AB$3:$AC$475,2,0)</f>
        <v>Plantation</v>
      </c>
      <c r="L1629" t="str">
        <f>VLOOKUP($K1629,Mapping!$AF$3:$AG$475,2,0)</f>
        <v>Florida</v>
      </c>
      <c r="M1629" t="str">
        <f>VLOOKUP($L1629,Mapping!$AI$3:$AJ$48,2,0)</f>
        <v>United States</v>
      </c>
      <c r="N1629" t="str">
        <f>VLOOKUP($L1629,Mapping!$AI$3:$AK$48,3,0)</f>
        <v>South</v>
      </c>
      <c r="O1629" t="str">
        <f>VLOOKUP(Table1[[#This Row],[Column1]],Mapping!$AM$8:$AN$11,2,0)</f>
        <v>Office Supplies</v>
      </c>
      <c r="P1629" t="str">
        <f>VLOOKUP(Table1[[#This Row],[Column3]],Mapping!$AP$5:$AQ$22,2,0)</f>
        <v>Binders</v>
      </c>
      <c r="Q1629">
        <v>19</v>
      </c>
      <c r="R1629">
        <v>5</v>
      </c>
      <c r="S1629">
        <v>8.93</v>
      </c>
    </row>
    <row r="1630" spans="1:19" x14ac:dyDescent="0.35">
      <c r="A1630">
        <v>2650</v>
      </c>
      <c r="B1630" t="s">
        <v>2696</v>
      </c>
      <c r="C1630" t="s">
        <v>2039</v>
      </c>
      <c r="D1630" t="str">
        <f>MID(Table1[[#This Row],[Product ID]],5,2)</f>
        <v>EN</v>
      </c>
      <c r="E1630" t="str">
        <f>LEFT(Table1[[#This Row],[Product ID]],3)</f>
        <v>OFF</v>
      </c>
      <c r="F1630" s="10">
        <f>VLOOKUP(Table1[[#This Row],[Order ID]],Mapping!H1630:J9421,3,0)</f>
        <v>41247</v>
      </c>
      <c r="G1630" s="10">
        <f>VLOOKUP(Table1[[#This Row],[Order ID]],Mapping!H1630:K9421,4,0)</f>
        <v>41252</v>
      </c>
      <c r="H1630" t="str">
        <f>INDEX(Mapping!$B$2:$T$7793,MATCH(Data!$A1630,Mapping!$B$3:$B$7793,0),MATCH(Data!$H$1,Mapping!$B$2:$T$2,0))</f>
        <v>First Class</v>
      </c>
      <c r="I1630" t="str">
        <f>INDEX(Mapping!$B$2:$T$7793,MATCH(Data!$A1630,Mapping!$B$3:$B$7793,0),MATCH(Data!$I$1,Mapping!$B$2:$T$2,0))</f>
        <v>Corporate</v>
      </c>
      <c r="J1630">
        <f>VLOOKUP($A1630,Mapping!$X$3:$Y$7793,2,0)</f>
        <v>10035</v>
      </c>
      <c r="K1630" t="str">
        <f>VLOOKUP($J1630,Mapping!$AB$3:$AC$475,2,0)</f>
        <v>Grand Prairie</v>
      </c>
      <c r="L1630" t="str">
        <f>VLOOKUP($K1630,Mapping!$AF$3:$AG$475,2,0)</f>
        <v>Texas</v>
      </c>
      <c r="M1630" t="str">
        <f>VLOOKUP($L1630,Mapping!$AI$3:$AJ$48,2,0)</f>
        <v>United States</v>
      </c>
      <c r="N1630" t="str">
        <f>VLOOKUP($L1630,Mapping!$AI$3:$AK$48,3,0)</f>
        <v>Central</v>
      </c>
      <c r="O1630" t="str">
        <f>VLOOKUP(Table1[[#This Row],[Column1]],Mapping!$AM$8:$AN$11,2,0)</f>
        <v>Office Supplies</v>
      </c>
      <c r="P1630" t="str">
        <f>VLOOKUP(Table1[[#This Row],[Column3]],Mapping!$AP$5:$AQ$22,2,0)</f>
        <v>Envelopes</v>
      </c>
      <c r="Q1630">
        <v>17.940000000000001</v>
      </c>
      <c r="R1630">
        <v>3</v>
      </c>
      <c r="S1630">
        <v>8.7906000000000013</v>
      </c>
    </row>
    <row r="1631" spans="1:19" x14ac:dyDescent="0.35">
      <c r="A1631">
        <v>2651</v>
      </c>
      <c r="B1631" t="s">
        <v>2696</v>
      </c>
      <c r="C1631" t="s">
        <v>2697</v>
      </c>
      <c r="D1631" t="str">
        <f>MID(Table1[[#This Row],[Product ID]],5,2)</f>
        <v>CH</v>
      </c>
      <c r="E1631" t="str">
        <f>LEFT(Table1[[#This Row],[Product ID]],3)</f>
        <v>FUR</v>
      </c>
      <c r="F1631" s="10">
        <f>VLOOKUP(Table1[[#This Row],[Order ID]],Mapping!H1631:J9422,3,0)</f>
        <v>41247</v>
      </c>
      <c r="G1631" s="10">
        <f>VLOOKUP(Table1[[#This Row],[Order ID]],Mapping!H1631:K9422,4,0)</f>
        <v>41252</v>
      </c>
      <c r="H1631" t="str">
        <f>INDEX(Mapping!$B$2:$T$7793,MATCH(Data!$A1631,Mapping!$B$3:$B$7793,0),MATCH(Data!$H$1,Mapping!$B$2:$T$2,0))</f>
        <v>Second Class</v>
      </c>
      <c r="I1631" t="str">
        <f>INDEX(Mapping!$B$2:$T$7793,MATCH(Data!$A1631,Mapping!$B$3:$B$7793,0),MATCH(Data!$I$1,Mapping!$B$2:$T$2,0))</f>
        <v>Consumer</v>
      </c>
      <c r="J1631">
        <f>VLOOKUP($A1631,Mapping!$X$3:$Y$7793,2,0)</f>
        <v>10035</v>
      </c>
      <c r="K1631" t="str">
        <f>VLOOKUP($J1631,Mapping!$AB$3:$AC$475,2,0)</f>
        <v>Grand Prairie</v>
      </c>
      <c r="L1631" t="str">
        <f>VLOOKUP($K1631,Mapping!$AF$3:$AG$475,2,0)</f>
        <v>Texas</v>
      </c>
      <c r="M1631" t="str">
        <f>VLOOKUP($L1631,Mapping!$AI$3:$AJ$48,2,0)</f>
        <v>United States</v>
      </c>
      <c r="N1631" t="str">
        <f>VLOOKUP($L1631,Mapping!$AI$3:$AK$48,3,0)</f>
        <v>Central</v>
      </c>
      <c r="O1631" t="str">
        <f>VLOOKUP(Table1[[#This Row],[Column1]],Mapping!$AM$8:$AN$11,2,0)</f>
        <v>Furniture</v>
      </c>
      <c r="P1631" t="str">
        <f>VLOOKUP(Table1[[#This Row],[Column3]],Mapping!$AP$5:$AQ$22,2,0)</f>
        <v>Chairs</v>
      </c>
      <c r="Q1631">
        <v>384.17399999999998</v>
      </c>
      <c r="R1631">
        <v>7</v>
      </c>
      <c r="S1631">
        <v>29.880199999999981</v>
      </c>
    </row>
    <row r="1632" spans="1:19" x14ac:dyDescent="0.35">
      <c r="A1632">
        <v>2652</v>
      </c>
      <c r="B1632" t="s">
        <v>2696</v>
      </c>
      <c r="C1632" t="s">
        <v>1269</v>
      </c>
      <c r="D1632" t="str">
        <f>MID(Table1[[#This Row],[Product ID]],5,2)</f>
        <v>PH</v>
      </c>
      <c r="E1632" t="str">
        <f>LEFT(Table1[[#This Row],[Product ID]],3)</f>
        <v>TEC</v>
      </c>
      <c r="F1632" s="10">
        <f>VLOOKUP(Table1[[#This Row],[Order ID]],Mapping!H1632:J9423,3,0)</f>
        <v>41247</v>
      </c>
      <c r="G1632" s="10">
        <f>VLOOKUP(Table1[[#This Row],[Order ID]],Mapping!H1632:K9423,4,0)</f>
        <v>41252</v>
      </c>
      <c r="H1632" t="str">
        <f>INDEX(Mapping!$B$2:$T$7793,MATCH(Data!$A1632,Mapping!$B$3:$B$7793,0),MATCH(Data!$H$1,Mapping!$B$2:$T$2,0))</f>
        <v>Second Class</v>
      </c>
      <c r="I1632" t="str">
        <f>INDEX(Mapping!$B$2:$T$7793,MATCH(Data!$A1632,Mapping!$B$3:$B$7793,0),MATCH(Data!$I$1,Mapping!$B$2:$T$2,0))</f>
        <v>Consumer</v>
      </c>
      <c r="J1632">
        <f>VLOOKUP($A1632,Mapping!$X$3:$Y$7793,2,0)</f>
        <v>10035</v>
      </c>
      <c r="K1632" t="str">
        <f>VLOOKUP($J1632,Mapping!$AB$3:$AC$475,2,0)</f>
        <v>Grand Prairie</v>
      </c>
      <c r="L1632" t="str">
        <f>VLOOKUP($K1632,Mapping!$AF$3:$AG$475,2,0)</f>
        <v>Texas</v>
      </c>
      <c r="M1632" t="str">
        <f>VLOOKUP($L1632,Mapping!$AI$3:$AJ$48,2,0)</f>
        <v>United States</v>
      </c>
      <c r="N1632" t="str">
        <f>VLOOKUP($L1632,Mapping!$AI$3:$AK$48,3,0)</f>
        <v>Central</v>
      </c>
      <c r="O1632" t="str">
        <f>VLOOKUP(Table1[[#This Row],[Column1]],Mapping!$AM$8:$AN$11,2,0)</f>
        <v>Technology</v>
      </c>
      <c r="P1632" t="str">
        <f>VLOOKUP(Table1[[#This Row],[Column3]],Mapping!$AP$5:$AQ$22,2,0)</f>
        <v>Phones</v>
      </c>
      <c r="Q1632">
        <v>1799.75</v>
      </c>
      <c r="R1632">
        <v>5</v>
      </c>
      <c r="S1632">
        <v>539.92499999999995</v>
      </c>
    </row>
    <row r="1633" spans="1:19" x14ac:dyDescent="0.35">
      <c r="A1633">
        <v>444</v>
      </c>
      <c r="B1633" t="s">
        <v>603</v>
      </c>
      <c r="C1633" t="s">
        <v>604</v>
      </c>
      <c r="D1633" t="str">
        <f>MID(Table1[[#This Row],[Product ID]],5,2)</f>
        <v>FA</v>
      </c>
      <c r="E1633" t="str">
        <f>LEFT(Table1[[#This Row],[Product ID]],3)</f>
        <v>OFF</v>
      </c>
      <c r="F1633" s="10" t="e">
        <f>VLOOKUP(Table1[[#This Row],[Order ID]],Mapping!H1633:J9424,3,0)</f>
        <v>#N/A</v>
      </c>
      <c r="G1633" s="10" t="e">
        <f>VLOOKUP(Table1[[#This Row],[Order ID]],Mapping!H1633:K9424,4,0)</f>
        <v>#N/A</v>
      </c>
      <c r="H1633" t="str">
        <f>INDEX(Mapping!$B$2:$T$7793,MATCH(Data!$A1633,Mapping!$B$3:$B$7793,0),MATCH(Data!$H$1,Mapping!$B$2:$T$2,0))</f>
        <v>Second Class</v>
      </c>
      <c r="I1633" t="str">
        <f>INDEX(Mapping!$B$2:$T$7793,MATCH(Data!$A1633,Mapping!$B$3:$B$7793,0),MATCH(Data!$I$1,Mapping!$B$2:$T$2,0))</f>
        <v>Consumer</v>
      </c>
      <c r="J1633">
        <f>VLOOKUP($A1633,Mapping!$X$3:$Y$7793,2,0)</f>
        <v>98105</v>
      </c>
      <c r="K1633" t="str">
        <f>VLOOKUP($J1633,Mapping!$AB$3:$AC$475,2,0)</f>
        <v>Dallas</v>
      </c>
      <c r="L1633" t="str">
        <f>VLOOKUP($K1633,Mapping!$AF$3:$AG$475,2,0)</f>
        <v>Texas</v>
      </c>
      <c r="M1633" t="str">
        <f>VLOOKUP($L1633,Mapping!$AI$3:$AJ$48,2,0)</f>
        <v>United States</v>
      </c>
      <c r="N1633" t="str">
        <f>VLOOKUP($L1633,Mapping!$AI$3:$AK$48,3,0)</f>
        <v>Central</v>
      </c>
      <c r="O1633" t="str">
        <f>VLOOKUP(Table1[[#This Row],[Column1]],Mapping!$AM$8:$AN$11,2,0)</f>
        <v>Office Supplies</v>
      </c>
      <c r="P1633" t="str">
        <f>VLOOKUP(Table1[[#This Row],[Column3]],Mapping!$AP$5:$AQ$22,2,0)</f>
        <v>Fasteners</v>
      </c>
      <c r="Q1633">
        <v>3.96</v>
      </c>
      <c r="R1633">
        <v>2</v>
      </c>
      <c r="S1633">
        <v>0</v>
      </c>
    </row>
    <row r="1634" spans="1:19" x14ac:dyDescent="0.35">
      <c r="A1634">
        <v>1394</v>
      </c>
      <c r="B1634" t="s">
        <v>1634</v>
      </c>
      <c r="C1634" t="s">
        <v>1635</v>
      </c>
      <c r="D1634" t="str">
        <f>MID(Table1[[#This Row],[Product ID]],5,2)</f>
        <v>BO</v>
      </c>
      <c r="E1634" t="str">
        <f>LEFT(Table1[[#This Row],[Product ID]],3)</f>
        <v>FUR</v>
      </c>
      <c r="F1634" s="10" t="e">
        <f>VLOOKUP(Table1[[#This Row],[Order ID]],Mapping!H1634:J9425,3,0)</f>
        <v>#N/A</v>
      </c>
      <c r="G1634" s="10" t="e">
        <f>VLOOKUP(Table1[[#This Row],[Order ID]],Mapping!H1634:K9425,4,0)</f>
        <v>#N/A</v>
      </c>
      <c r="H1634" t="str">
        <f>INDEX(Mapping!$B$2:$T$7793,MATCH(Data!$A1634,Mapping!$B$3:$B$7793,0),MATCH(Data!$H$1,Mapping!$B$2:$T$2,0))</f>
        <v>Standard Class</v>
      </c>
      <c r="I1634" t="str">
        <f>INDEX(Mapping!$B$2:$T$7793,MATCH(Data!$A1634,Mapping!$B$3:$B$7793,0),MATCH(Data!$I$1,Mapping!$B$2:$T$2,0))</f>
        <v>Consumer</v>
      </c>
      <c r="J1634">
        <f>VLOOKUP($A1634,Mapping!$X$3:$Y$7793,2,0)</f>
        <v>92105</v>
      </c>
      <c r="K1634" t="str">
        <f>VLOOKUP($J1634,Mapping!$AB$3:$AC$475,2,0)</f>
        <v>Olympia</v>
      </c>
      <c r="L1634" t="str">
        <f>VLOOKUP($K1634,Mapping!$AF$3:$AG$475,2,0)</f>
        <v>Washington</v>
      </c>
      <c r="M1634" t="str">
        <f>VLOOKUP($L1634,Mapping!$AI$3:$AJ$48,2,0)</f>
        <v>United States</v>
      </c>
      <c r="N1634" t="str">
        <f>VLOOKUP($L1634,Mapping!$AI$3:$AK$48,3,0)</f>
        <v>West</v>
      </c>
      <c r="O1634" t="str">
        <f>VLOOKUP(Table1[[#This Row],[Column1]],Mapping!$AM$8:$AN$11,2,0)</f>
        <v>Furniture</v>
      </c>
      <c r="P1634" t="str">
        <f>VLOOKUP(Table1[[#This Row],[Column3]],Mapping!$AP$5:$AQ$22,2,0)</f>
        <v>Bookcases</v>
      </c>
      <c r="Q1634">
        <v>411.33199999999999</v>
      </c>
      <c r="R1634">
        <v>4</v>
      </c>
      <c r="S1634">
        <v>-4.8391999999999769</v>
      </c>
    </row>
    <row r="1635" spans="1:19" x14ac:dyDescent="0.35">
      <c r="A1635">
        <v>1395</v>
      </c>
      <c r="B1635" t="s">
        <v>1634</v>
      </c>
      <c r="C1635" t="s">
        <v>1636</v>
      </c>
      <c r="D1635" t="str">
        <f>MID(Table1[[#This Row],[Product ID]],5,2)</f>
        <v>BI</v>
      </c>
      <c r="E1635" t="str">
        <f>LEFT(Table1[[#This Row],[Product ID]],3)</f>
        <v>OFF</v>
      </c>
      <c r="F1635" s="10" t="e">
        <f>VLOOKUP(Table1[[#This Row],[Order ID]],Mapping!H1635:J9426,3,0)</f>
        <v>#N/A</v>
      </c>
      <c r="G1635" s="10" t="e">
        <f>VLOOKUP(Table1[[#This Row],[Order ID]],Mapping!H1635:K9426,4,0)</f>
        <v>#N/A</v>
      </c>
      <c r="H1635" t="str">
        <f>INDEX(Mapping!$B$2:$T$7793,MATCH(Data!$A1635,Mapping!$B$3:$B$7793,0),MATCH(Data!$H$1,Mapping!$B$2:$T$2,0))</f>
        <v>Standard Class</v>
      </c>
      <c r="I1635" t="str">
        <f>INDEX(Mapping!$B$2:$T$7793,MATCH(Data!$A1635,Mapping!$B$3:$B$7793,0),MATCH(Data!$I$1,Mapping!$B$2:$T$2,0))</f>
        <v>Consumer</v>
      </c>
      <c r="J1635">
        <f>VLOOKUP($A1635,Mapping!$X$3:$Y$7793,2,0)</f>
        <v>92105</v>
      </c>
      <c r="K1635" t="str">
        <f>VLOOKUP($J1635,Mapping!$AB$3:$AC$475,2,0)</f>
        <v>Olympia</v>
      </c>
      <c r="L1635" t="str">
        <f>VLOOKUP($K1635,Mapping!$AF$3:$AG$475,2,0)</f>
        <v>Washington</v>
      </c>
      <c r="M1635" t="str">
        <f>VLOOKUP($L1635,Mapping!$AI$3:$AJ$48,2,0)</f>
        <v>United States</v>
      </c>
      <c r="N1635" t="str">
        <f>VLOOKUP($L1635,Mapping!$AI$3:$AK$48,3,0)</f>
        <v>West</v>
      </c>
      <c r="O1635" t="str">
        <f>VLOOKUP(Table1[[#This Row],[Column1]],Mapping!$AM$8:$AN$11,2,0)</f>
        <v>Office Supplies</v>
      </c>
      <c r="P1635" t="str">
        <f>VLOOKUP(Table1[[#This Row],[Column3]],Mapping!$AP$5:$AQ$22,2,0)</f>
        <v>Binders</v>
      </c>
      <c r="Q1635">
        <v>28.752000000000002</v>
      </c>
      <c r="R1635">
        <v>6</v>
      </c>
      <c r="S1635">
        <v>9.7037999999999993</v>
      </c>
    </row>
    <row r="1636" spans="1:19" x14ac:dyDescent="0.35">
      <c r="A1636">
        <v>1396</v>
      </c>
      <c r="B1636" t="s">
        <v>1634</v>
      </c>
      <c r="C1636" t="s">
        <v>1637</v>
      </c>
      <c r="D1636" t="str">
        <f>MID(Table1[[#This Row],[Product ID]],5,2)</f>
        <v>BO</v>
      </c>
      <c r="E1636" t="str">
        <f>LEFT(Table1[[#This Row],[Product ID]],3)</f>
        <v>FUR</v>
      </c>
      <c r="F1636" s="10" t="e">
        <f>VLOOKUP(Table1[[#This Row],[Order ID]],Mapping!H1636:J9427,3,0)</f>
        <v>#N/A</v>
      </c>
      <c r="G1636" s="10" t="e">
        <f>VLOOKUP(Table1[[#This Row],[Order ID]],Mapping!H1636:K9427,4,0)</f>
        <v>#N/A</v>
      </c>
      <c r="H1636" t="str">
        <f>INDEX(Mapping!$B$2:$T$7793,MATCH(Data!$A1636,Mapping!$B$3:$B$7793,0),MATCH(Data!$H$1,Mapping!$B$2:$T$2,0))</f>
        <v>Standard Class</v>
      </c>
      <c r="I1636" t="str">
        <f>INDEX(Mapping!$B$2:$T$7793,MATCH(Data!$A1636,Mapping!$B$3:$B$7793,0),MATCH(Data!$I$1,Mapping!$B$2:$T$2,0))</f>
        <v>Consumer</v>
      </c>
      <c r="J1636">
        <f>VLOOKUP($A1636,Mapping!$X$3:$Y$7793,2,0)</f>
        <v>92105</v>
      </c>
      <c r="K1636" t="str">
        <f>VLOOKUP($J1636,Mapping!$AB$3:$AC$475,2,0)</f>
        <v>Olympia</v>
      </c>
      <c r="L1636" t="str">
        <f>VLOOKUP($K1636,Mapping!$AF$3:$AG$475,2,0)</f>
        <v>Washington</v>
      </c>
      <c r="M1636" t="str">
        <f>VLOOKUP($L1636,Mapping!$AI$3:$AJ$48,2,0)</f>
        <v>United States</v>
      </c>
      <c r="N1636" t="str">
        <f>VLOOKUP($L1636,Mapping!$AI$3:$AK$48,3,0)</f>
        <v>West</v>
      </c>
      <c r="O1636" t="str">
        <f>VLOOKUP(Table1[[#This Row],[Column1]],Mapping!$AM$8:$AN$11,2,0)</f>
        <v>Furniture</v>
      </c>
      <c r="P1636" t="str">
        <f>VLOOKUP(Table1[[#This Row],[Column3]],Mapping!$AP$5:$AQ$22,2,0)</f>
        <v>Bookcases</v>
      </c>
      <c r="Q1636">
        <v>293.19900000000001</v>
      </c>
      <c r="R1636">
        <v>3</v>
      </c>
      <c r="S1636">
        <v>-20.696400000000025</v>
      </c>
    </row>
    <row r="1637" spans="1:19" x14ac:dyDescent="0.35">
      <c r="A1637">
        <v>297</v>
      </c>
      <c r="B1637" t="s">
        <v>402</v>
      </c>
      <c r="C1637" t="s">
        <v>403</v>
      </c>
      <c r="D1637" t="str">
        <f>MID(Table1[[#This Row],[Product ID]],5,2)</f>
        <v>AP</v>
      </c>
      <c r="E1637" t="str">
        <f>LEFT(Table1[[#This Row],[Product ID]],3)</f>
        <v>OFF</v>
      </c>
      <c r="F1637" s="10" t="e">
        <f>VLOOKUP(Table1[[#This Row],[Order ID]],Mapping!H1637:J9428,3,0)</f>
        <v>#N/A</v>
      </c>
      <c r="G1637" s="10" t="e">
        <f>VLOOKUP(Table1[[#This Row],[Order ID]],Mapping!H1637:K9428,4,0)</f>
        <v>#N/A</v>
      </c>
      <c r="H1637" t="str">
        <f>INDEX(Mapping!$B$2:$T$7793,MATCH(Data!$A1637,Mapping!$B$3:$B$7793,0),MATCH(Data!$H$1,Mapping!$B$2:$T$2,0))</f>
        <v>Standard Class</v>
      </c>
      <c r="I1637" t="str">
        <f>INDEX(Mapping!$B$2:$T$7793,MATCH(Data!$A1637,Mapping!$B$3:$B$7793,0),MATCH(Data!$I$1,Mapping!$B$2:$T$2,0))</f>
        <v>Consumer</v>
      </c>
      <c r="J1637">
        <f>VLOOKUP($A1637,Mapping!$X$3:$Y$7793,2,0)</f>
        <v>77095</v>
      </c>
      <c r="K1637" t="str">
        <f>VLOOKUP($J1637,Mapping!$AB$3:$AC$475,2,0)</f>
        <v>Naperville</v>
      </c>
      <c r="L1637" t="str">
        <f>VLOOKUP($K1637,Mapping!$AF$3:$AG$475,2,0)</f>
        <v>Illinois</v>
      </c>
      <c r="M1637" t="str">
        <f>VLOOKUP($L1637,Mapping!$AI$3:$AJ$48,2,0)</f>
        <v>United States</v>
      </c>
      <c r="N1637" t="str">
        <f>VLOOKUP($L1637,Mapping!$AI$3:$AK$48,3,0)</f>
        <v>Central</v>
      </c>
      <c r="O1637" t="str">
        <f>VLOOKUP(Table1[[#This Row],[Column1]],Mapping!$AM$8:$AN$11,2,0)</f>
        <v>Office Supplies</v>
      </c>
      <c r="P1637" t="str">
        <f>VLOOKUP(Table1[[#This Row],[Column3]],Mapping!$AP$5:$AQ$22,2,0)</f>
        <v>Appliances</v>
      </c>
      <c r="Q1637">
        <v>8.6519999999999975</v>
      </c>
      <c r="R1637">
        <v>3</v>
      </c>
      <c r="S1637">
        <v>-20.332200000000007</v>
      </c>
    </row>
    <row r="1638" spans="1:19" x14ac:dyDescent="0.35">
      <c r="A1638">
        <v>298</v>
      </c>
      <c r="B1638" t="s">
        <v>402</v>
      </c>
      <c r="C1638" t="s">
        <v>404</v>
      </c>
      <c r="D1638" t="str">
        <f>MID(Table1[[#This Row],[Product ID]],5,2)</f>
        <v>ST</v>
      </c>
      <c r="E1638" t="str">
        <f>LEFT(Table1[[#This Row],[Product ID]],3)</f>
        <v>OFF</v>
      </c>
      <c r="F1638" s="10" t="e">
        <f>VLOOKUP(Table1[[#This Row],[Order ID]],Mapping!H1638:J9429,3,0)</f>
        <v>#N/A</v>
      </c>
      <c r="G1638" s="10" t="e">
        <f>VLOOKUP(Table1[[#This Row],[Order ID]],Mapping!H1638:K9429,4,0)</f>
        <v>#N/A</v>
      </c>
      <c r="H1638" t="str">
        <f>INDEX(Mapping!$B$2:$T$7793,MATCH(Data!$A1638,Mapping!$B$3:$B$7793,0),MATCH(Data!$H$1,Mapping!$B$2:$T$2,0))</f>
        <v>Standard Class</v>
      </c>
      <c r="I1638" t="str">
        <f>INDEX(Mapping!$B$2:$T$7793,MATCH(Data!$A1638,Mapping!$B$3:$B$7793,0),MATCH(Data!$I$1,Mapping!$B$2:$T$2,0))</f>
        <v>Consumer</v>
      </c>
      <c r="J1638">
        <f>VLOOKUP($A1638,Mapping!$X$3:$Y$7793,2,0)</f>
        <v>77095</v>
      </c>
      <c r="K1638" t="str">
        <f>VLOOKUP($J1638,Mapping!$AB$3:$AC$475,2,0)</f>
        <v>Naperville</v>
      </c>
      <c r="L1638" t="str">
        <f>VLOOKUP($K1638,Mapping!$AF$3:$AG$475,2,0)</f>
        <v>Illinois</v>
      </c>
      <c r="M1638" t="str">
        <f>VLOOKUP($L1638,Mapping!$AI$3:$AJ$48,2,0)</f>
        <v>United States</v>
      </c>
      <c r="N1638" t="str">
        <f>VLOOKUP($L1638,Mapping!$AI$3:$AK$48,3,0)</f>
        <v>Central</v>
      </c>
      <c r="O1638" t="str">
        <f>VLOOKUP(Table1[[#This Row],[Column1]],Mapping!$AM$8:$AN$11,2,0)</f>
        <v>Office Supplies</v>
      </c>
      <c r="P1638" t="str">
        <f>VLOOKUP(Table1[[#This Row],[Column3]],Mapping!$AP$5:$AQ$22,2,0)</f>
        <v>Storage</v>
      </c>
      <c r="Q1638">
        <v>23.832000000000001</v>
      </c>
      <c r="R1638">
        <v>3</v>
      </c>
      <c r="S1638">
        <v>2.6810999999999954</v>
      </c>
    </row>
    <row r="1639" spans="1:19" x14ac:dyDescent="0.35">
      <c r="A1639">
        <v>299</v>
      </c>
      <c r="B1639" t="s">
        <v>402</v>
      </c>
      <c r="C1639" t="s">
        <v>405</v>
      </c>
      <c r="D1639" t="str">
        <f>MID(Table1[[#This Row],[Product ID]],5,2)</f>
        <v>BI</v>
      </c>
      <c r="E1639" t="str">
        <f>LEFT(Table1[[#This Row],[Product ID]],3)</f>
        <v>OFF</v>
      </c>
      <c r="F1639" s="10" t="e">
        <f>VLOOKUP(Table1[[#This Row],[Order ID]],Mapping!H1639:J9430,3,0)</f>
        <v>#N/A</v>
      </c>
      <c r="G1639" s="10" t="e">
        <f>VLOOKUP(Table1[[#This Row],[Order ID]],Mapping!H1639:K9430,4,0)</f>
        <v>#N/A</v>
      </c>
      <c r="H1639" t="str">
        <f>INDEX(Mapping!$B$2:$T$7793,MATCH(Data!$A1639,Mapping!$B$3:$B$7793,0),MATCH(Data!$H$1,Mapping!$B$2:$T$2,0))</f>
        <v>Standard Class</v>
      </c>
      <c r="I1639" t="str">
        <f>INDEX(Mapping!$B$2:$T$7793,MATCH(Data!$A1639,Mapping!$B$3:$B$7793,0),MATCH(Data!$I$1,Mapping!$B$2:$T$2,0))</f>
        <v>Consumer</v>
      </c>
      <c r="J1639">
        <f>VLOOKUP($A1639,Mapping!$X$3:$Y$7793,2,0)</f>
        <v>77095</v>
      </c>
      <c r="K1639" t="str">
        <f>VLOOKUP($J1639,Mapping!$AB$3:$AC$475,2,0)</f>
        <v>Naperville</v>
      </c>
      <c r="L1639" t="str">
        <f>VLOOKUP($K1639,Mapping!$AF$3:$AG$475,2,0)</f>
        <v>Illinois</v>
      </c>
      <c r="M1639" t="str">
        <f>VLOOKUP($L1639,Mapping!$AI$3:$AJ$48,2,0)</f>
        <v>United States</v>
      </c>
      <c r="N1639" t="str">
        <f>VLOOKUP($L1639,Mapping!$AI$3:$AK$48,3,0)</f>
        <v>Central</v>
      </c>
      <c r="O1639" t="str">
        <f>VLOOKUP(Table1[[#This Row],[Column1]],Mapping!$AM$8:$AN$11,2,0)</f>
        <v>Office Supplies</v>
      </c>
      <c r="P1639" t="str">
        <f>VLOOKUP(Table1[[#This Row],[Column3]],Mapping!$AP$5:$AQ$22,2,0)</f>
        <v>Binders</v>
      </c>
      <c r="Q1639">
        <v>12.175999999999998</v>
      </c>
      <c r="R1639">
        <v>4</v>
      </c>
      <c r="S1639">
        <v>-18.872800000000009</v>
      </c>
    </row>
    <row r="1640" spans="1:19" x14ac:dyDescent="0.35">
      <c r="A1640">
        <v>7324</v>
      </c>
      <c r="B1640" t="s">
        <v>5506</v>
      </c>
      <c r="C1640" t="s">
        <v>2443</v>
      </c>
      <c r="D1640" t="str">
        <f>MID(Table1[[#This Row],[Product ID]],5,2)</f>
        <v>CH</v>
      </c>
      <c r="E1640" t="str">
        <f>LEFT(Table1[[#This Row],[Product ID]],3)</f>
        <v>FUR</v>
      </c>
      <c r="F1640" s="10">
        <f>VLOOKUP(Table1[[#This Row],[Order ID]],Mapping!H1640:J9431,3,0)</f>
        <v>41207</v>
      </c>
      <c r="G1640" s="10">
        <f>VLOOKUP(Table1[[#This Row],[Order ID]],Mapping!H1640:K9431,4,0)</f>
        <v>41207</v>
      </c>
      <c r="H1640" t="str">
        <f>INDEX(Mapping!$B$2:$T$7793,MATCH(Data!$A1640,Mapping!$B$3:$B$7793,0),MATCH(Data!$H$1,Mapping!$B$2:$T$2,0))</f>
        <v>Standard Class</v>
      </c>
      <c r="I1640" t="str">
        <f>INDEX(Mapping!$B$2:$T$7793,MATCH(Data!$A1640,Mapping!$B$3:$B$7793,0),MATCH(Data!$I$1,Mapping!$B$2:$T$2,0))</f>
        <v>Home Office</v>
      </c>
      <c r="J1640">
        <f>VLOOKUP($A1640,Mapping!$X$3:$Y$7793,2,0)</f>
        <v>80219</v>
      </c>
      <c r="K1640" t="str">
        <f>VLOOKUP($J1640,Mapping!$AB$3:$AC$475,2,0)</f>
        <v>Tamarac</v>
      </c>
      <c r="L1640" t="str">
        <f>VLOOKUP($K1640,Mapping!$AF$3:$AG$475,2,0)</f>
        <v>Florida</v>
      </c>
      <c r="M1640" t="str">
        <f>VLOOKUP($L1640,Mapping!$AI$3:$AJ$48,2,0)</f>
        <v>United States</v>
      </c>
      <c r="N1640" t="str">
        <f>VLOOKUP($L1640,Mapping!$AI$3:$AK$48,3,0)</f>
        <v>South</v>
      </c>
      <c r="O1640" t="str">
        <f>VLOOKUP(Table1[[#This Row],[Column1]],Mapping!$AM$8:$AN$11,2,0)</f>
        <v>Furniture</v>
      </c>
      <c r="P1640" t="str">
        <f>VLOOKUP(Table1[[#This Row],[Column3]],Mapping!$AP$5:$AQ$22,2,0)</f>
        <v>Chairs</v>
      </c>
      <c r="Q1640">
        <v>582.33600000000001</v>
      </c>
      <c r="R1640">
        <v>8</v>
      </c>
      <c r="S1640">
        <v>-29.116799999999955</v>
      </c>
    </row>
    <row r="1641" spans="1:19" x14ac:dyDescent="0.35">
      <c r="A1641">
        <v>7698</v>
      </c>
      <c r="B1641" t="s">
        <v>5716</v>
      </c>
      <c r="C1641" t="s">
        <v>5306</v>
      </c>
      <c r="D1641" t="str">
        <f>MID(Table1[[#This Row],[Product ID]],5,2)</f>
        <v>SU</v>
      </c>
      <c r="E1641" t="str">
        <f>LEFT(Table1[[#This Row],[Product ID]],3)</f>
        <v>OFF</v>
      </c>
      <c r="F1641" s="10">
        <f>VLOOKUP(Table1[[#This Row],[Order ID]],Mapping!H1641:J9432,3,0)</f>
        <v>41272</v>
      </c>
      <c r="G1641" s="10">
        <f>VLOOKUP(Table1[[#This Row],[Order ID]],Mapping!H1641:K9432,4,0)</f>
        <v>41279</v>
      </c>
      <c r="H1641" t="str">
        <f>INDEX(Mapping!$B$2:$T$7793,MATCH(Data!$A1641,Mapping!$B$3:$B$7793,0),MATCH(Data!$H$1,Mapping!$B$2:$T$2,0))</f>
        <v>Second Class</v>
      </c>
      <c r="I1641" t="str">
        <f>INDEX(Mapping!$B$2:$T$7793,MATCH(Data!$A1641,Mapping!$B$3:$B$7793,0),MATCH(Data!$I$1,Mapping!$B$2:$T$2,0))</f>
        <v>Home Office</v>
      </c>
      <c r="J1641">
        <f>VLOOKUP($A1641,Mapping!$X$3:$Y$7793,2,0)</f>
        <v>10035</v>
      </c>
      <c r="K1641" t="str">
        <f>VLOOKUP($J1641,Mapping!$AB$3:$AC$475,2,0)</f>
        <v>Grand Prairie</v>
      </c>
      <c r="L1641" t="str">
        <f>VLOOKUP($K1641,Mapping!$AF$3:$AG$475,2,0)</f>
        <v>Texas</v>
      </c>
      <c r="M1641" t="str">
        <f>VLOOKUP($L1641,Mapping!$AI$3:$AJ$48,2,0)</f>
        <v>United States</v>
      </c>
      <c r="N1641" t="str">
        <f>VLOOKUP($L1641,Mapping!$AI$3:$AK$48,3,0)</f>
        <v>Central</v>
      </c>
      <c r="O1641" t="str">
        <f>VLOOKUP(Table1[[#This Row],[Column1]],Mapping!$AM$8:$AN$11,2,0)</f>
        <v>Office Supplies</v>
      </c>
      <c r="P1641" t="str">
        <f>VLOOKUP(Table1[[#This Row],[Column3]],Mapping!$AP$5:$AQ$22,2,0)</f>
        <v>Supplies</v>
      </c>
      <c r="Q1641">
        <v>6.36</v>
      </c>
      <c r="R1641">
        <v>2</v>
      </c>
      <c r="S1641">
        <v>6.3600000000000101E-2</v>
      </c>
    </row>
    <row r="1642" spans="1:19" x14ac:dyDescent="0.35">
      <c r="A1642">
        <v>4055</v>
      </c>
      <c r="B1642" t="s">
        <v>3623</v>
      </c>
      <c r="C1642" t="s">
        <v>3343</v>
      </c>
      <c r="D1642" t="str">
        <f>MID(Table1[[#This Row],[Product ID]],5,2)</f>
        <v>ST</v>
      </c>
      <c r="E1642" t="str">
        <f>LEFT(Table1[[#This Row],[Product ID]],3)</f>
        <v>OFF</v>
      </c>
      <c r="F1642" s="10">
        <f>VLOOKUP(Table1[[#This Row],[Order ID]],Mapping!H1642:J9433,3,0)</f>
        <v>41041</v>
      </c>
      <c r="G1642" s="10">
        <f>VLOOKUP(Table1[[#This Row],[Order ID]],Mapping!H1642:K9433,4,0)</f>
        <v>41045</v>
      </c>
      <c r="H1642" t="str">
        <f>INDEX(Mapping!$B$2:$T$7793,MATCH(Data!$A1642,Mapping!$B$3:$B$7793,0),MATCH(Data!$H$1,Mapping!$B$2:$T$2,0))</f>
        <v>Standard Class</v>
      </c>
      <c r="I1642" t="str">
        <f>INDEX(Mapping!$B$2:$T$7793,MATCH(Data!$A1642,Mapping!$B$3:$B$7793,0),MATCH(Data!$I$1,Mapping!$B$2:$T$2,0))</f>
        <v>Consumer</v>
      </c>
      <c r="J1642">
        <f>VLOOKUP($A1642,Mapping!$X$3:$Y$7793,2,0)</f>
        <v>10024</v>
      </c>
      <c r="K1642" t="str">
        <f>VLOOKUP($J1642,Mapping!$AB$3:$AC$475,2,0)</f>
        <v>Memphis</v>
      </c>
      <c r="L1642" t="str">
        <f>VLOOKUP($K1642,Mapping!$AF$3:$AG$475,2,0)</f>
        <v>Tennessee</v>
      </c>
      <c r="M1642" t="str">
        <f>VLOOKUP($L1642,Mapping!$AI$3:$AJ$48,2,0)</f>
        <v>United States</v>
      </c>
      <c r="N1642" t="str">
        <f>VLOOKUP($L1642,Mapping!$AI$3:$AK$48,3,0)</f>
        <v>South</v>
      </c>
      <c r="O1642" t="str">
        <f>VLOOKUP(Table1[[#This Row],[Column1]],Mapping!$AM$8:$AN$11,2,0)</f>
        <v>Office Supplies</v>
      </c>
      <c r="P1642" t="str">
        <f>VLOOKUP(Table1[[#This Row],[Column3]],Mapping!$AP$5:$AQ$22,2,0)</f>
        <v>Storage</v>
      </c>
      <c r="Q1642">
        <v>36.630000000000003</v>
      </c>
      <c r="R1642">
        <v>3</v>
      </c>
      <c r="S1642">
        <v>9.8901000000000039</v>
      </c>
    </row>
    <row r="1643" spans="1:19" x14ac:dyDescent="0.35">
      <c r="A1643">
        <v>216</v>
      </c>
      <c r="B1643" t="s">
        <v>303</v>
      </c>
      <c r="C1643" t="s">
        <v>304</v>
      </c>
      <c r="D1643" t="str">
        <f>MID(Table1[[#This Row],[Product ID]],5,2)</f>
        <v>PA</v>
      </c>
      <c r="E1643" t="str">
        <f>LEFT(Table1[[#This Row],[Product ID]],3)</f>
        <v>OFF</v>
      </c>
      <c r="F1643" s="10" t="e">
        <f>VLOOKUP(Table1[[#This Row],[Order ID]],Mapping!H1643:J9434,3,0)</f>
        <v>#N/A</v>
      </c>
      <c r="G1643" s="10" t="e">
        <f>VLOOKUP(Table1[[#This Row],[Order ID]],Mapping!H1643:K9434,4,0)</f>
        <v>#N/A</v>
      </c>
      <c r="H1643" t="str">
        <f>INDEX(Mapping!$B$2:$T$7793,MATCH(Data!$A1643,Mapping!$B$3:$B$7793,0),MATCH(Data!$H$1,Mapping!$B$2:$T$2,0))</f>
        <v>Standard Class</v>
      </c>
      <c r="I1643" t="str">
        <f>INDEX(Mapping!$B$2:$T$7793,MATCH(Data!$A1643,Mapping!$B$3:$B$7793,0),MATCH(Data!$I$1,Mapping!$B$2:$T$2,0))</f>
        <v>Consumer</v>
      </c>
      <c r="J1643">
        <f>VLOOKUP($A1643,Mapping!$X$3:$Y$7793,2,0)</f>
        <v>97206</v>
      </c>
      <c r="K1643" t="str">
        <f>VLOOKUP($J1643,Mapping!$AB$3:$AC$475,2,0)</f>
        <v>San Jose</v>
      </c>
      <c r="L1643" t="str">
        <f>VLOOKUP($K1643,Mapping!$AF$3:$AG$475,2,0)</f>
        <v>California</v>
      </c>
      <c r="M1643" t="str">
        <f>VLOOKUP($L1643,Mapping!$AI$3:$AJ$48,2,0)</f>
        <v>United States</v>
      </c>
      <c r="N1643" t="str">
        <f>VLOOKUP($L1643,Mapping!$AI$3:$AK$48,3,0)</f>
        <v>West</v>
      </c>
      <c r="O1643" t="str">
        <f>VLOOKUP(Table1[[#This Row],[Column1]],Mapping!$AM$8:$AN$11,2,0)</f>
        <v>Office Supplies</v>
      </c>
      <c r="P1643" t="str">
        <f>VLOOKUP(Table1[[#This Row],[Column3]],Mapping!$AP$5:$AQ$22,2,0)</f>
        <v>Paper</v>
      </c>
      <c r="Q1643">
        <v>141.76</v>
      </c>
      <c r="R1643">
        <v>5</v>
      </c>
      <c r="S1643">
        <v>47.843999999999994</v>
      </c>
    </row>
    <row r="1644" spans="1:19" x14ac:dyDescent="0.35">
      <c r="A1644">
        <v>217</v>
      </c>
      <c r="B1644" t="s">
        <v>303</v>
      </c>
      <c r="C1644" t="s">
        <v>305</v>
      </c>
      <c r="D1644" t="str">
        <f>MID(Table1[[#This Row],[Product ID]],5,2)</f>
        <v>AC</v>
      </c>
      <c r="E1644" t="str">
        <f>LEFT(Table1[[#This Row],[Product ID]],3)</f>
        <v>TEC</v>
      </c>
      <c r="F1644" s="10" t="e">
        <f>VLOOKUP(Table1[[#This Row],[Order ID]],Mapping!H1644:J9435,3,0)</f>
        <v>#N/A</v>
      </c>
      <c r="G1644" s="10" t="e">
        <f>VLOOKUP(Table1[[#This Row],[Order ID]],Mapping!H1644:K9435,4,0)</f>
        <v>#N/A</v>
      </c>
      <c r="H1644" t="str">
        <f>INDEX(Mapping!$B$2:$T$7793,MATCH(Data!$A1644,Mapping!$B$3:$B$7793,0),MATCH(Data!$H$1,Mapping!$B$2:$T$2,0))</f>
        <v>Standard Class</v>
      </c>
      <c r="I1644" t="str">
        <f>INDEX(Mapping!$B$2:$T$7793,MATCH(Data!$A1644,Mapping!$B$3:$B$7793,0),MATCH(Data!$I$1,Mapping!$B$2:$T$2,0))</f>
        <v>Consumer</v>
      </c>
      <c r="J1644">
        <f>VLOOKUP($A1644,Mapping!$X$3:$Y$7793,2,0)</f>
        <v>97206</v>
      </c>
      <c r="K1644" t="str">
        <f>VLOOKUP($J1644,Mapping!$AB$3:$AC$475,2,0)</f>
        <v>San Jose</v>
      </c>
      <c r="L1644" t="str">
        <f>VLOOKUP($K1644,Mapping!$AF$3:$AG$475,2,0)</f>
        <v>California</v>
      </c>
      <c r="M1644" t="str">
        <f>VLOOKUP($L1644,Mapping!$AI$3:$AJ$48,2,0)</f>
        <v>United States</v>
      </c>
      <c r="N1644" t="str">
        <f>VLOOKUP($L1644,Mapping!$AI$3:$AK$48,3,0)</f>
        <v>West</v>
      </c>
      <c r="O1644" t="str">
        <f>VLOOKUP(Table1[[#This Row],[Column1]],Mapping!$AM$8:$AN$11,2,0)</f>
        <v>Technology</v>
      </c>
      <c r="P1644" t="str">
        <f>VLOOKUP(Table1[[#This Row],[Column3]],Mapping!$AP$5:$AQ$22,2,0)</f>
        <v>Accessories</v>
      </c>
      <c r="Q1644">
        <v>239.80000000000004</v>
      </c>
      <c r="R1644">
        <v>5</v>
      </c>
      <c r="S1644">
        <v>47.959999999999987</v>
      </c>
    </row>
    <row r="1645" spans="1:19" x14ac:dyDescent="0.35">
      <c r="A1645">
        <v>215</v>
      </c>
      <c r="B1645" t="s">
        <v>301</v>
      </c>
      <c r="C1645" t="s">
        <v>302</v>
      </c>
      <c r="D1645" t="str">
        <f>MID(Table1[[#This Row],[Product ID]],5,2)</f>
        <v>TA</v>
      </c>
      <c r="E1645" t="str">
        <f>LEFT(Table1[[#This Row],[Product ID]],3)</f>
        <v>FUR</v>
      </c>
      <c r="F1645" s="10" t="e">
        <f>VLOOKUP(Table1[[#This Row],[Order ID]],Mapping!H1645:J9436,3,0)</f>
        <v>#N/A</v>
      </c>
      <c r="G1645" s="10" t="e">
        <f>VLOOKUP(Table1[[#This Row],[Order ID]],Mapping!H1645:K9436,4,0)</f>
        <v>#N/A</v>
      </c>
      <c r="H1645" t="str">
        <f>INDEX(Mapping!$B$2:$T$7793,MATCH(Data!$A1645,Mapping!$B$3:$B$7793,0),MATCH(Data!$H$1,Mapping!$B$2:$T$2,0))</f>
        <v>Second Class</v>
      </c>
      <c r="I1645" t="str">
        <f>INDEX(Mapping!$B$2:$T$7793,MATCH(Data!$A1645,Mapping!$B$3:$B$7793,0),MATCH(Data!$I$1,Mapping!$B$2:$T$2,0))</f>
        <v>Consumer</v>
      </c>
      <c r="J1645">
        <f>VLOOKUP($A1645,Mapping!$X$3:$Y$7793,2,0)</f>
        <v>90004</v>
      </c>
      <c r="K1645" t="str">
        <f>VLOOKUP($J1645,Mapping!$AB$3:$AC$475,2,0)</f>
        <v>Durham</v>
      </c>
      <c r="L1645" t="str">
        <f>VLOOKUP($K1645,Mapping!$AF$3:$AG$475,2,0)</f>
        <v>North Carolina</v>
      </c>
      <c r="M1645" t="str">
        <f>VLOOKUP($L1645,Mapping!$AI$3:$AJ$48,2,0)</f>
        <v>United States</v>
      </c>
      <c r="N1645" t="str">
        <f>VLOOKUP($L1645,Mapping!$AI$3:$AK$48,3,0)</f>
        <v>South</v>
      </c>
      <c r="O1645" t="str">
        <f>VLOOKUP(Table1[[#This Row],[Column1]],Mapping!$AM$8:$AN$11,2,0)</f>
        <v>Furniture</v>
      </c>
      <c r="P1645" t="str">
        <f>VLOOKUP(Table1[[#This Row],[Column3]],Mapping!$AP$5:$AQ$22,2,0)</f>
        <v>Tables</v>
      </c>
      <c r="Q1645">
        <v>1038.8399999999999</v>
      </c>
      <c r="R1645">
        <v>5</v>
      </c>
      <c r="S1645">
        <v>51.942000000000007</v>
      </c>
    </row>
    <row r="1646" spans="1:19" x14ac:dyDescent="0.35">
      <c r="A1646">
        <v>1809</v>
      </c>
      <c r="B1646" t="s">
        <v>2022</v>
      </c>
      <c r="C1646" t="s">
        <v>614</v>
      </c>
      <c r="D1646" t="str">
        <f>MID(Table1[[#This Row],[Product ID]],5,2)</f>
        <v>PH</v>
      </c>
      <c r="E1646" t="str">
        <f>LEFT(Table1[[#This Row],[Product ID]],3)</f>
        <v>TEC</v>
      </c>
      <c r="F1646" s="10">
        <f>VLOOKUP(Table1[[#This Row],[Order ID]],Mapping!H1646:J9437,3,0)</f>
        <v>41214</v>
      </c>
      <c r="G1646" s="10">
        <f>VLOOKUP(Table1[[#This Row],[Order ID]],Mapping!H1646:K9437,4,0)</f>
        <v>41219</v>
      </c>
      <c r="H1646" t="str">
        <f>INDEX(Mapping!$B$2:$T$7793,MATCH(Data!$A1646,Mapping!$B$3:$B$7793,0),MATCH(Data!$H$1,Mapping!$B$2:$T$2,0))</f>
        <v>First Class</v>
      </c>
      <c r="I1646" t="str">
        <f>INDEX(Mapping!$B$2:$T$7793,MATCH(Data!$A1646,Mapping!$B$3:$B$7793,0),MATCH(Data!$I$1,Mapping!$B$2:$T$2,0))</f>
        <v>Corporate</v>
      </c>
      <c r="J1646">
        <f>VLOOKUP($A1646,Mapping!$X$3:$Y$7793,2,0)</f>
        <v>10009</v>
      </c>
      <c r="K1646" t="str">
        <f>VLOOKUP($J1646,Mapping!$AB$3:$AC$475,2,0)</f>
        <v>Saint Paul</v>
      </c>
      <c r="L1646" t="str">
        <f>VLOOKUP($K1646,Mapping!$AF$3:$AG$475,2,0)</f>
        <v>Minnesota</v>
      </c>
      <c r="M1646" t="str">
        <f>VLOOKUP($L1646,Mapping!$AI$3:$AJ$48,2,0)</f>
        <v>United States</v>
      </c>
      <c r="N1646" t="str">
        <f>VLOOKUP($L1646,Mapping!$AI$3:$AK$48,3,0)</f>
        <v>Central</v>
      </c>
      <c r="O1646" t="str">
        <f>VLOOKUP(Table1[[#This Row],[Column1]],Mapping!$AM$8:$AN$11,2,0)</f>
        <v>Technology</v>
      </c>
      <c r="P1646" t="str">
        <f>VLOOKUP(Table1[[#This Row],[Column3]],Mapping!$AP$5:$AQ$22,2,0)</f>
        <v>Phones</v>
      </c>
      <c r="Q1646">
        <v>4.95</v>
      </c>
      <c r="R1646">
        <v>1</v>
      </c>
      <c r="S1646">
        <v>1.3365</v>
      </c>
    </row>
    <row r="1647" spans="1:19" x14ac:dyDescent="0.35">
      <c r="A1647">
        <v>1235</v>
      </c>
      <c r="B1647" t="s">
        <v>1492</v>
      </c>
      <c r="C1647" t="s">
        <v>643</v>
      </c>
      <c r="D1647" t="str">
        <f>MID(Table1[[#This Row],[Product ID]],5,2)</f>
        <v>PH</v>
      </c>
      <c r="E1647" t="str">
        <f>LEFT(Table1[[#This Row],[Product ID]],3)</f>
        <v>TEC</v>
      </c>
      <c r="F1647" s="10" t="e">
        <f>VLOOKUP(Table1[[#This Row],[Order ID]],Mapping!H1647:J9438,3,0)</f>
        <v>#N/A</v>
      </c>
      <c r="G1647" s="10" t="e">
        <f>VLOOKUP(Table1[[#This Row],[Order ID]],Mapping!H1647:K9438,4,0)</f>
        <v>#N/A</v>
      </c>
      <c r="H1647" t="str">
        <f>INDEX(Mapping!$B$2:$T$7793,MATCH(Data!$A1647,Mapping!$B$3:$B$7793,0),MATCH(Data!$H$1,Mapping!$B$2:$T$2,0))</f>
        <v>First Class</v>
      </c>
      <c r="I1647" t="str">
        <f>INDEX(Mapping!$B$2:$T$7793,MATCH(Data!$A1647,Mapping!$B$3:$B$7793,0),MATCH(Data!$I$1,Mapping!$B$2:$T$2,0))</f>
        <v>Consumer</v>
      </c>
      <c r="J1647">
        <f>VLOOKUP($A1647,Mapping!$X$3:$Y$7793,2,0)</f>
        <v>10024</v>
      </c>
      <c r="K1647" t="str">
        <f>VLOOKUP($J1647,Mapping!$AB$3:$AC$475,2,0)</f>
        <v>Memphis</v>
      </c>
      <c r="L1647" t="str">
        <f>VLOOKUP($K1647,Mapping!$AF$3:$AG$475,2,0)</f>
        <v>Tennessee</v>
      </c>
      <c r="M1647" t="str">
        <f>VLOOKUP($L1647,Mapping!$AI$3:$AJ$48,2,0)</f>
        <v>United States</v>
      </c>
      <c r="N1647" t="str">
        <f>VLOOKUP($L1647,Mapping!$AI$3:$AK$48,3,0)</f>
        <v>South</v>
      </c>
      <c r="O1647" t="str">
        <f>VLOOKUP(Table1[[#This Row],[Column1]],Mapping!$AM$8:$AN$11,2,0)</f>
        <v>Technology</v>
      </c>
      <c r="P1647" t="str">
        <f>VLOOKUP(Table1[[#This Row],[Column3]],Mapping!$AP$5:$AQ$22,2,0)</f>
        <v>Phones</v>
      </c>
      <c r="Q1647">
        <v>307.98</v>
      </c>
      <c r="R1647">
        <v>2</v>
      </c>
      <c r="S1647">
        <v>89.314199999999971</v>
      </c>
    </row>
    <row r="1648" spans="1:19" x14ac:dyDescent="0.35">
      <c r="A1648">
        <v>1236</v>
      </c>
      <c r="B1648" t="s">
        <v>1492</v>
      </c>
      <c r="C1648" t="s">
        <v>251</v>
      </c>
      <c r="D1648" t="str">
        <f>MID(Table1[[#This Row],[Product ID]],5,2)</f>
        <v>TA</v>
      </c>
      <c r="E1648" t="str">
        <f>LEFT(Table1[[#This Row],[Product ID]],3)</f>
        <v>FUR</v>
      </c>
      <c r="F1648" s="10" t="e">
        <f>VLOOKUP(Table1[[#This Row],[Order ID]],Mapping!H1648:J9439,3,0)</f>
        <v>#N/A</v>
      </c>
      <c r="G1648" s="10" t="e">
        <f>VLOOKUP(Table1[[#This Row],[Order ID]],Mapping!H1648:K9439,4,0)</f>
        <v>#N/A</v>
      </c>
      <c r="H1648" t="str">
        <f>INDEX(Mapping!$B$2:$T$7793,MATCH(Data!$A1648,Mapping!$B$3:$B$7793,0),MATCH(Data!$H$1,Mapping!$B$2:$T$2,0))</f>
        <v>First Class</v>
      </c>
      <c r="I1648" t="str">
        <f>INDEX(Mapping!$B$2:$T$7793,MATCH(Data!$A1648,Mapping!$B$3:$B$7793,0),MATCH(Data!$I$1,Mapping!$B$2:$T$2,0))</f>
        <v>Consumer</v>
      </c>
      <c r="J1648">
        <f>VLOOKUP($A1648,Mapping!$X$3:$Y$7793,2,0)</f>
        <v>10024</v>
      </c>
      <c r="K1648" t="str">
        <f>VLOOKUP($J1648,Mapping!$AB$3:$AC$475,2,0)</f>
        <v>Memphis</v>
      </c>
      <c r="L1648" t="str">
        <f>VLOOKUP($K1648,Mapping!$AF$3:$AG$475,2,0)</f>
        <v>Tennessee</v>
      </c>
      <c r="M1648" t="str">
        <f>VLOOKUP($L1648,Mapping!$AI$3:$AJ$48,2,0)</f>
        <v>United States</v>
      </c>
      <c r="N1648" t="str">
        <f>VLOOKUP($L1648,Mapping!$AI$3:$AK$48,3,0)</f>
        <v>South</v>
      </c>
      <c r="O1648" t="str">
        <f>VLOOKUP(Table1[[#This Row],[Column1]],Mapping!$AM$8:$AN$11,2,0)</f>
        <v>Furniture</v>
      </c>
      <c r="P1648" t="str">
        <f>VLOOKUP(Table1[[#This Row],[Column3]],Mapping!$AP$5:$AQ$22,2,0)</f>
        <v>Tables</v>
      </c>
      <c r="Q1648">
        <v>382.80599999999998</v>
      </c>
      <c r="R1648">
        <v>9</v>
      </c>
      <c r="S1648">
        <v>-153.12239999999997</v>
      </c>
    </row>
    <row r="1649" spans="1:19" x14ac:dyDescent="0.35">
      <c r="A1649">
        <v>1238</v>
      </c>
      <c r="B1649" t="s">
        <v>1492</v>
      </c>
      <c r="C1649" t="s">
        <v>872</v>
      </c>
      <c r="D1649" t="str">
        <f>MID(Table1[[#This Row],[Product ID]],5,2)</f>
        <v>BI</v>
      </c>
      <c r="E1649" t="str">
        <f>LEFT(Table1[[#This Row],[Product ID]],3)</f>
        <v>OFF</v>
      </c>
      <c r="F1649" s="10" t="e">
        <f>VLOOKUP(Table1[[#This Row],[Order ID]],Mapping!H1649:J9440,3,0)</f>
        <v>#N/A</v>
      </c>
      <c r="G1649" s="10" t="e">
        <f>VLOOKUP(Table1[[#This Row],[Order ID]],Mapping!H1649:K9440,4,0)</f>
        <v>#N/A</v>
      </c>
      <c r="H1649" t="str">
        <f>INDEX(Mapping!$B$2:$T$7793,MATCH(Data!$A1649,Mapping!$B$3:$B$7793,0),MATCH(Data!$H$1,Mapping!$B$2:$T$2,0))</f>
        <v>First Class</v>
      </c>
      <c r="I1649" t="str">
        <f>INDEX(Mapping!$B$2:$T$7793,MATCH(Data!$A1649,Mapping!$B$3:$B$7793,0),MATCH(Data!$I$1,Mapping!$B$2:$T$2,0))</f>
        <v>Consumer</v>
      </c>
      <c r="J1649">
        <f>VLOOKUP($A1649,Mapping!$X$3:$Y$7793,2,0)</f>
        <v>10024</v>
      </c>
      <c r="K1649" t="str">
        <f>VLOOKUP($J1649,Mapping!$AB$3:$AC$475,2,0)</f>
        <v>Memphis</v>
      </c>
      <c r="L1649" t="str">
        <f>VLOOKUP($K1649,Mapping!$AF$3:$AG$475,2,0)</f>
        <v>Tennessee</v>
      </c>
      <c r="M1649" t="str">
        <f>VLOOKUP($L1649,Mapping!$AI$3:$AJ$48,2,0)</f>
        <v>United States</v>
      </c>
      <c r="N1649" t="str">
        <f>VLOOKUP($L1649,Mapping!$AI$3:$AK$48,3,0)</f>
        <v>South</v>
      </c>
      <c r="O1649" t="str">
        <f>VLOOKUP(Table1[[#This Row],[Column1]],Mapping!$AM$8:$AN$11,2,0)</f>
        <v>Office Supplies</v>
      </c>
      <c r="P1649" t="str">
        <f>VLOOKUP(Table1[[#This Row],[Column3]],Mapping!$AP$5:$AQ$22,2,0)</f>
        <v>Binders</v>
      </c>
      <c r="Q1649">
        <v>1217.568</v>
      </c>
      <c r="R1649">
        <v>2</v>
      </c>
      <c r="S1649">
        <v>456.58800000000002</v>
      </c>
    </row>
    <row r="1650" spans="1:19" x14ac:dyDescent="0.35">
      <c r="A1650">
        <v>1239</v>
      </c>
      <c r="B1650" t="s">
        <v>1492</v>
      </c>
      <c r="C1650" t="s">
        <v>1493</v>
      </c>
      <c r="D1650" t="str">
        <f>MID(Table1[[#This Row],[Product ID]],5,2)</f>
        <v>FU</v>
      </c>
      <c r="E1650" t="str">
        <f>LEFT(Table1[[#This Row],[Product ID]],3)</f>
        <v>FUR</v>
      </c>
      <c r="F1650" s="10" t="e">
        <f>VLOOKUP(Table1[[#This Row],[Order ID]],Mapping!H1650:J9441,3,0)</f>
        <v>#N/A</v>
      </c>
      <c r="G1650" s="10" t="e">
        <f>VLOOKUP(Table1[[#This Row],[Order ID]],Mapping!H1650:K9441,4,0)</f>
        <v>#N/A</v>
      </c>
      <c r="H1650" t="str">
        <f>INDEX(Mapping!$B$2:$T$7793,MATCH(Data!$A1650,Mapping!$B$3:$B$7793,0),MATCH(Data!$H$1,Mapping!$B$2:$T$2,0))</f>
        <v>First Class</v>
      </c>
      <c r="I1650" t="str">
        <f>INDEX(Mapping!$B$2:$T$7793,MATCH(Data!$A1650,Mapping!$B$3:$B$7793,0),MATCH(Data!$I$1,Mapping!$B$2:$T$2,0))</f>
        <v>Consumer</v>
      </c>
      <c r="J1650">
        <f>VLOOKUP($A1650,Mapping!$X$3:$Y$7793,2,0)</f>
        <v>10024</v>
      </c>
      <c r="K1650" t="str">
        <f>VLOOKUP($J1650,Mapping!$AB$3:$AC$475,2,0)</f>
        <v>Memphis</v>
      </c>
      <c r="L1650" t="str">
        <f>VLOOKUP($K1650,Mapping!$AF$3:$AG$475,2,0)</f>
        <v>Tennessee</v>
      </c>
      <c r="M1650" t="str">
        <f>VLOOKUP($L1650,Mapping!$AI$3:$AJ$48,2,0)</f>
        <v>United States</v>
      </c>
      <c r="N1650" t="str">
        <f>VLOOKUP($L1650,Mapping!$AI$3:$AK$48,3,0)</f>
        <v>South</v>
      </c>
      <c r="O1650" t="str">
        <f>VLOOKUP(Table1[[#This Row],[Column1]],Mapping!$AM$8:$AN$11,2,0)</f>
        <v>Furniture</v>
      </c>
      <c r="P1650" t="str">
        <f>VLOOKUP(Table1[[#This Row],[Column3]],Mapping!$AP$5:$AQ$22,2,0)</f>
        <v>Furnishings</v>
      </c>
      <c r="Q1650">
        <v>47.04</v>
      </c>
      <c r="R1650">
        <v>3</v>
      </c>
      <c r="S1650">
        <v>18.345599999999997</v>
      </c>
    </row>
    <row r="1651" spans="1:19" x14ac:dyDescent="0.35">
      <c r="A1651">
        <v>1241</v>
      </c>
      <c r="B1651" t="s">
        <v>1492</v>
      </c>
      <c r="C1651" t="s">
        <v>567</v>
      </c>
      <c r="D1651" t="str">
        <f>MID(Table1[[#This Row],[Product ID]],5,2)</f>
        <v>PH</v>
      </c>
      <c r="E1651" t="str">
        <f>LEFT(Table1[[#This Row],[Product ID]],3)</f>
        <v>TEC</v>
      </c>
      <c r="F1651" s="10" t="e">
        <f>VLOOKUP(Table1[[#This Row],[Order ID]],Mapping!H1651:J9442,3,0)</f>
        <v>#N/A</v>
      </c>
      <c r="G1651" s="10" t="e">
        <f>VLOOKUP(Table1[[#This Row],[Order ID]],Mapping!H1651:K9442,4,0)</f>
        <v>#N/A</v>
      </c>
      <c r="H1651" t="str">
        <f>INDEX(Mapping!$B$2:$T$7793,MATCH(Data!$A1651,Mapping!$B$3:$B$7793,0),MATCH(Data!$H$1,Mapping!$B$2:$T$2,0))</f>
        <v>First Class</v>
      </c>
      <c r="I1651" t="str">
        <f>INDEX(Mapping!$B$2:$T$7793,MATCH(Data!$A1651,Mapping!$B$3:$B$7793,0),MATCH(Data!$I$1,Mapping!$B$2:$T$2,0))</f>
        <v>Consumer</v>
      </c>
      <c r="J1651">
        <f>VLOOKUP($A1651,Mapping!$X$3:$Y$7793,2,0)</f>
        <v>10024</v>
      </c>
      <c r="K1651" t="str">
        <f>VLOOKUP($J1651,Mapping!$AB$3:$AC$475,2,0)</f>
        <v>Memphis</v>
      </c>
      <c r="L1651" t="str">
        <f>VLOOKUP($K1651,Mapping!$AF$3:$AG$475,2,0)</f>
        <v>Tennessee</v>
      </c>
      <c r="M1651" t="str">
        <f>VLOOKUP($L1651,Mapping!$AI$3:$AJ$48,2,0)</f>
        <v>United States</v>
      </c>
      <c r="N1651" t="str">
        <f>VLOOKUP($L1651,Mapping!$AI$3:$AK$48,3,0)</f>
        <v>South</v>
      </c>
      <c r="O1651" t="str">
        <f>VLOOKUP(Table1[[#This Row],[Column1]],Mapping!$AM$8:$AN$11,2,0)</f>
        <v>Technology</v>
      </c>
      <c r="P1651" t="str">
        <f>VLOOKUP(Table1[[#This Row],[Column3]],Mapping!$AP$5:$AQ$22,2,0)</f>
        <v>Phones</v>
      </c>
      <c r="Q1651">
        <v>979.95</v>
      </c>
      <c r="R1651">
        <v>5</v>
      </c>
      <c r="S1651">
        <v>274.38600000000008</v>
      </c>
    </row>
    <row r="1652" spans="1:19" x14ac:dyDescent="0.35">
      <c r="A1652">
        <v>1242</v>
      </c>
      <c r="B1652" t="s">
        <v>1492</v>
      </c>
      <c r="C1652" t="s">
        <v>1494</v>
      </c>
      <c r="D1652" t="str">
        <f>MID(Table1[[#This Row],[Product ID]],5,2)</f>
        <v>PA</v>
      </c>
      <c r="E1652" t="str">
        <f>LEFT(Table1[[#This Row],[Product ID]],3)</f>
        <v>OFF</v>
      </c>
      <c r="F1652" s="10" t="e">
        <f>VLOOKUP(Table1[[#This Row],[Order ID]],Mapping!H1652:J9443,3,0)</f>
        <v>#N/A</v>
      </c>
      <c r="G1652" s="10" t="e">
        <f>VLOOKUP(Table1[[#This Row],[Order ID]],Mapping!H1652:K9443,4,0)</f>
        <v>#N/A</v>
      </c>
      <c r="H1652" t="str">
        <f>INDEX(Mapping!$B$2:$T$7793,MATCH(Data!$A1652,Mapping!$B$3:$B$7793,0),MATCH(Data!$H$1,Mapping!$B$2:$T$2,0))</f>
        <v>First Class</v>
      </c>
      <c r="I1652" t="str">
        <f>INDEX(Mapping!$B$2:$T$7793,MATCH(Data!$A1652,Mapping!$B$3:$B$7793,0),MATCH(Data!$I$1,Mapping!$B$2:$T$2,0))</f>
        <v>Consumer</v>
      </c>
      <c r="J1652">
        <f>VLOOKUP($A1652,Mapping!$X$3:$Y$7793,2,0)</f>
        <v>10024</v>
      </c>
      <c r="K1652" t="str">
        <f>VLOOKUP($J1652,Mapping!$AB$3:$AC$475,2,0)</f>
        <v>Memphis</v>
      </c>
      <c r="L1652" t="str">
        <f>VLOOKUP($K1652,Mapping!$AF$3:$AG$475,2,0)</f>
        <v>Tennessee</v>
      </c>
      <c r="M1652" t="str">
        <f>VLOOKUP($L1652,Mapping!$AI$3:$AJ$48,2,0)</f>
        <v>United States</v>
      </c>
      <c r="N1652" t="str">
        <f>VLOOKUP($L1652,Mapping!$AI$3:$AK$48,3,0)</f>
        <v>South</v>
      </c>
      <c r="O1652" t="str">
        <f>VLOOKUP(Table1[[#This Row],[Column1]],Mapping!$AM$8:$AN$11,2,0)</f>
        <v>Office Supplies</v>
      </c>
      <c r="P1652" t="str">
        <f>VLOOKUP(Table1[[#This Row],[Column3]],Mapping!$AP$5:$AQ$22,2,0)</f>
        <v>Paper</v>
      </c>
      <c r="Q1652">
        <v>143.69999999999999</v>
      </c>
      <c r="R1652">
        <v>3</v>
      </c>
      <c r="S1652">
        <v>68.975999999999999</v>
      </c>
    </row>
    <row r="1653" spans="1:19" x14ac:dyDescent="0.35">
      <c r="A1653">
        <v>1243</v>
      </c>
      <c r="B1653" t="s">
        <v>1492</v>
      </c>
      <c r="C1653" t="s">
        <v>1495</v>
      </c>
      <c r="D1653" t="str">
        <f>MID(Table1[[#This Row],[Product ID]],5,2)</f>
        <v>FA</v>
      </c>
      <c r="E1653" t="str">
        <f>LEFT(Table1[[#This Row],[Product ID]],3)</f>
        <v>OFF</v>
      </c>
      <c r="F1653" s="10" t="e">
        <f>VLOOKUP(Table1[[#This Row],[Order ID]],Mapping!H1653:J9444,3,0)</f>
        <v>#N/A</v>
      </c>
      <c r="G1653" s="10" t="e">
        <f>VLOOKUP(Table1[[#This Row],[Order ID]],Mapping!H1653:K9444,4,0)</f>
        <v>#N/A</v>
      </c>
      <c r="H1653" t="str">
        <f>INDEX(Mapping!$B$2:$T$7793,MATCH(Data!$A1653,Mapping!$B$3:$B$7793,0),MATCH(Data!$H$1,Mapping!$B$2:$T$2,0))</f>
        <v>First Class</v>
      </c>
      <c r="I1653" t="str">
        <f>INDEX(Mapping!$B$2:$T$7793,MATCH(Data!$A1653,Mapping!$B$3:$B$7793,0),MATCH(Data!$I$1,Mapping!$B$2:$T$2,0))</f>
        <v>Consumer</v>
      </c>
      <c r="J1653">
        <f>VLOOKUP($A1653,Mapping!$X$3:$Y$7793,2,0)</f>
        <v>10024</v>
      </c>
      <c r="K1653" t="str">
        <f>VLOOKUP($J1653,Mapping!$AB$3:$AC$475,2,0)</f>
        <v>Memphis</v>
      </c>
      <c r="L1653" t="str">
        <f>VLOOKUP($K1653,Mapping!$AF$3:$AG$475,2,0)</f>
        <v>Tennessee</v>
      </c>
      <c r="M1653" t="str">
        <f>VLOOKUP($L1653,Mapping!$AI$3:$AJ$48,2,0)</f>
        <v>United States</v>
      </c>
      <c r="N1653" t="str">
        <f>VLOOKUP($L1653,Mapping!$AI$3:$AK$48,3,0)</f>
        <v>South</v>
      </c>
      <c r="O1653" t="str">
        <f>VLOOKUP(Table1[[#This Row],[Column1]],Mapping!$AM$8:$AN$11,2,0)</f>
        <v>Office Supplies</v>
      </c>
      <c r="P1653" t="str">
        <f>VLOOKUP(Table1[[#This Row],[Column3]],Mapping!$AP$5:$AQ$22,2,0)</f>
        <v>Fasteners</v>
      </c>
      <c r="Q1653">
        <v>10.649999999999999</v>
      </c>
      <c r="R1653">
        <v>3</v>
      </c>
      <c r="S1653">
        <v>5.0054999999999996</v>
      </c>
    </row>
    <row r="1654" spans="1:19" x14ac:dyDescent="0.35">
      <c r="A1654">
        <v>1244</v>
      </c>
      <c r="B1654" t="s">
        <v>1492</v>
      </c>
      <c r="C1654" t="s">
        <v>1496</v>
      </c>
      <c r="D1654" t="str">
        <f>MID(Table1[[#This Row],[Product ID]],5,2)</f>
        <v>AC</v>
      </c>
      <c r="E1654" t="str">
        <f>LEFT(Table1[[#This Row],[Product ID]],3)</f>
        <v>TEC</v>
      </c>
      <c r="F1654" s="10" t="e">
        <f>VLOOKUP(Table1[[#This Row],[Order ID]],Mapping!H1654:J9445,3,0)</f>
        <v>#N/A</v>
      </c>
      <c r="G1654" s="10" t="e">
        <f>VLOOKUP(Table1[[#This Row],[Order ID]],Mapping!H1654:K9445,4,0)</f>
        <v>#N/A</v>
      </c>
      <c r="H1654" t="str">
        <f>INDEX(Mapping!$B$2:$T$7793,MATCH(Data!$A1654,Mapping!$B$3:$B$7793,0),MATCH(Data!$H$1,Mapping!$B$2:$T$2,0))</f>
        <v>First Class</v>
      </c>
      <c r="I1654" t="str">
        <f>INDEX(Mapping!$B$2:$T$7793,MATCH(Data!$A1654,Mapping!$B$3:$B$7793,0),MATCH(Data!$I$1,Mapping!$B$2:$T$2,0))</f>
        <v>Consumer</v>
      </c>
      <c r="J1654">
        <f>VLOOKUP($A1654,Mapping!$X$3:$Y$7793,2,0)</f>
        <v>10024</v>
      </c>
      <c r="K1654" t="str">
        <f>VLOOKUP($J1654,Mapping!$AB$3:$AC$475,2,0)</f>
        <v>Memphis</v>
      </c>
      <c r="L1654" t="str">
        <f>VLOOKUP($K1654,Mapping!$AF$3:$AG$475,2,0)</f>
        <v>Tennessee</v>
      </c>
      <c r="M1654" t="str">
        <f>VLOOKUP($L1654,Mapping!$AI$3:$AJ$48,2,0)</f>
        <v>United States</v>
      </c>
      <c r="N1654" t="str">
        <f>VLOOKUP($L1654,Mapping!$AI$3:$AK$48,3,0)</f>
        <v>South</v>
      </c>
      <c r="O1654" t="str">
        <f>VLOOKUP(Table1[[#This Row],[Column1]],Mapping!$AM$8:$AN$11,2,0)</f>
        <v>Technology</v>
      </c>
      <c r="P1654" t="str">
        <f>VLOOKUP(Table1[[#This Row],[Column3]],Mapping!$AP$5:$AQ$22,2,0)</f>
        <v>Accessories</v>
      </c>
      <c r="Q1654">
        <v>247.8</v>
      </c>
      <c r="R1654">
        <v>4</v>
      </c>
      <c r="S1654">
        <v>34.692000000000007</v>
      </c>
    </row>
    <row r="1655" spans="1:19" x14ac:dyDescent="0.35">
      <c r="A1655">
        <v>6345</v>
      </c>
      <c r="B1655" t="s">
        <v>4950</v>
      </c>
      <c r="C1655" t="s">
        <v>89</v>
      </c>
      <c r="D1655" t="str">
        <f>MID(Table1[[#This Row],[Product ID]],5,2)</f>
        <v>FU</v>
      </c>
      <c r="E1655" t="str">
        <f>LEFT(Table1[[#This Row],[Product ID]],3)</f>
        <v>FUR</v>
      </c>
      <c r="F1655" s="10">
        <f>VLOOKUP(Table1[[#This Row],[Order ID]],Mapping!H1655:J9446,3,0)</f>
        <v>41190</v>
      </c>
      <c r="G1655" s="10">
        <f>VLOOKUP(Table1[[#This Row],[Order ID]],Mapping!H1655:K9446,4,0)</f>
        <v>41195</v>
      </c>
      <c r="H1655" t="str">
        <f>INDEX(Mapping!$B$2:$T$7793,MATCH(Data!$A1655,Mapping!$B$3:$B$7793,0),MATCH(Data!$H$1,Mapping!$B$2:$T$2,0))</f>
        <v>First Class</v>
      </c>
      <c r="I1655" t="str">
        <f>INDEX(Mapping!$B$2:$T$7793,MATCH(Data!$A1655,Mapping!$B$3:$B$7793,0),MATCH(Data!$I$1,Mapping!$B$2:$T$2,0))</f>
        <v>Corporate</v>
      </c>
      <c r="J1655">
        <f>VLOOKUP($A1655,Mapping!$X$3:$Y$7793,2,0)</f>
        <v>75081</v>
      </c>
      <c r="K1655" t="str">
        <f>VLOOKUP($J1655,Mapping!$AB$3:$AC$475,2,0)</f>
        <v>Norwich</v>
      </c>
      <c r="L1655" t="str">
        <f>VLOOKUP($K1655,Mapping!$AF$3:$AG$475,2,0)</f>
        <v>Connecticut</v>
      </c>
      <c r="M1655" t="str">
        <f>VLOOKUP($L1655,Mapping!$AI$3:$AJ$48,2,0)</f>
        <v>United States</v>
      </c>
      <c r="N1655" t="str">
        <f>VLOOKUP($L1655,Mapping!$AI$3:$AK$48,3,0)</f>
        <v>East</v>
      </c>
      <c r="O1655" t="str">
        <f>VLOOKUP(Table1[[#This Row],[Column1]],Mapping!$AM$8:$AN$11,2,0)</f>
        <v>Furniture</v>
      </c>
      <c r="P1655" t="str">
        <f>VLOOKUP(Table1[[#This Row],[Column3]],Mapping!$AP$5:$AQ$22,2,0)</f>
        <v>Furnishings</v>
      </c>
      <c r="Q1655">
        <v>72.78</v>
      </c>
      <c r="R1655">
        <v>3</v>
      </c>
      <c r="S1655">
        <v>-70.960499999999996</v>
      </c>
    </row>
    <row r="1656" spans="1:19" x14ac:dyDescent="0.35">
      <c r="A1656">
        <v>137</v>
      </c>
      <c r="B1656" t="s">
        <v>201</v>
      </c>
      <c r="C1656" t="s">
        <v>42</v>
      </c>
      <c r="D1656" t="str">
        <f>MID(Table1[[#This Row],[Product ID]],5,2)</f>
        <v>EN</v>
      </c>
      <c r="E1656" t="str">
        <f>LEFT(Table1[[#This Row],[Product ID]],3)</f>
        <v>OFF</v>
      </c>
      <c r="F1656" s="10" t="e">
        <f>VLOOKUP(Table1[[#This Row],[Order ID]],Mapping!H1656:J9447,3,0)</f>
        <v>#N/A</v>
      </c>
      <c r="G1656" s="10" t="e">
        <f>VLOOKUP(Table1[[#This Row],[Order ID]],Mapping!H1656:K9447,4,0)</f>
        <v>#N/A</v>
      </c>
      <c r="H1656" t="str">
        <f>INDEX(Mapping!$B$2:$T$7793,MATCH(Data!$A1656,Mapping!$B$3:$B$7793,0),MATCH(Data!$H$1,Mapping!$B$2:$T$2,0))</f>
        <v>First Class</v>
      </c>
      <c r="I1656" t="str">
        <f>INDEX(Mapping!$B$2:$T$7793,MATCH(Data!$A1656,Mapping!$B$3:$B$7793,0),MATCH(Data!$I$1,Mapping!$B$2:$T$2,0))</f>
        <v>Home Office</v>
      </c>
      <c r="J1656">
        <f>VLOOKUP($A1656,Mapping!$X$3:$Y$7793,2,0)</f>
        <v>92374</v>
      </c>
      <c r="K1656" t="str">
        <f>VLOOKUP($J1656,Mapping!$AB$3:$AC$475,2,0)</f>
        <v>Brentwood</v>
      </c>
      <c r="L1656" t="str">
        <f>VLOOKUP($K1656,Mapping!$AF$3:$AG$475,2,0)</f>
        <v>California</v>
      </c>
      <c r="M1656" t="str">
        <f>VLOOKUP($L1656,Mapping!$AI$3:$AJ$48,2,0)</f>
        <v>United States</v>
      </c>
      <c r="N1656" t="str">
        <f>VLOOKUP($L1656,Mapping!$AI$3:$AK$48,3,0)</f>
        <v>West</v>
      </c>
      <c r="O1656" t="str">
        <f>VLOOKUP(Table1[[#This Row],[Column1]],Mapping!$AM$8:$AN$11,2,0)</f>
        <v>Office Supplies</v>
      </c>
      <c r="P1656" t="str">
        <f>VLOOKUP(Table1[[#This Row],[Column3]],Mapping!$AP$5:$AQ$22,2,0)</f>
        <v>Envelopes</v>
      </c>
      <c r="Q1656">
        <v>14.280000000000001</v>
      </c>
      <c r="R1656">
        <v>7</v>
      </c>
      <c r="S1656">
        <v>6.7115999999999989</v>
      </c>
    </row>
    <row r="1657" spans="1:19" x14ac:dyDescent="0.35">
      <c r="A1657">
        <v>539</v>
      </c>
      <c r="B1657" t="s">
        <v>716</v>
      </c>
      <c r="C1657" t="s">
        <v>717</v>
      </c>
      <c r="D1657" t="str">
        <f>MID(Table1[[#This Row],[Product ID]],5,2)</f>
        <v>AC</v>
      </c>
      <c r="E1657" t="str">
        <f>LEFT(Table1[[#This Row],[Product ID]],3)</f>
        <v>TEC</v>
      </c>
      <c r="F1657" s="10" t="e">
        <f>VLOOKUP(Table1[[#This Row],[Order ID]],Mapping!H1657:J9448,3,0)</f>
        <v>#N/A</v>
      </c>
      <c r="G1657" s="10" t="e">
        <f>VLOOKUP(Table1[[#This Row],[Order ID]],Mapping!H1657:K9448,4,0)</f>
        <v>#N/A</v>
      </c>
      <c r="H1657" t="str">
        <f>INDEX(Mapping!$B$2:$T$7793,MATCH(Data!$A1657,Mapping!$B$3:$B$7793,0),MATCH(Data!$H$1,Mapping!$B$2:$T$2,0))</f>
        <v>Second Class</v>
      </c>
      <c r="I1657" t="str">
        <f>INDEX(Mapping!$B$2:$T$7793,MATCH(Data!$A1657,Mapping!$B$3:$B$7793,0),MATCH(Data!$I$1,Mapping!$B$2:$T$2,0))</f>
        <v>Consumer</v>
      </c>
      <c r="J1657">
        <f>VLOOKUP($A1657,Mapping!$X$3:$Y$7793,2,0)</f>
        <v>90036</v>
      </c>
      <c r="K1657" t="str">
        <f>VLOOKUP($J1657,Mapping!$AB$3:$AC$475,2,0)</f>
        <v>Los Angeles</v>
      </c>
      <c r="L1657" t="str">
        <f>VLOOKUP($K1657,Mapping!$AF$3:$AG$475,2,0)</f>
        <v>California</v>
      </c>
      <c r="M1657" t="str">
        <f>VLOOKUP($L1657,Mapping!$AI$3:$AJ$48,2,0)</f>
        <v>United States</v>
      </c>
      <c r="N1657" t="str">
        <f>VLOOKUP($L1657,Mapping!$AI$3:$AK$48,3,0)</f>
        <v>West</v>
      </c>
      <c r="O1657" t="str">
        <f>VLOOKUP(Table1[[#This Row],[Column1]],Mapping!$AM$8:$AN$11,2,0)</f>
        <v>Technology</v>
      </c>
      <c r="P1657" t="str">
        <f>VLOOKUP(Table1[[#This Row],[Column3]],Mapping!$AP$5:$AQ$22,2,0)</f>
        <v>Accessories</v>
      </c>
      <c r="Q1657">
        <v>166.24</v>
      </c>
      <c r="R1657">
        <v>1</v>
      </c>
      <c r="S1657">
        <v>24.936000000000007</v>
      </c>
    </row>
    <row r="1658" spans="1:19" x14ac:dyDescent="0.35">
      <c r="A1658">
        <v>540</v>
      </c>
      <c r="B1658" t="s">
        <v>716</v>
      </c>
      <c r="C1658" t="s">
        <v>718</v>
      </c>
      <c r="D1658" t="str">
        <f>MID(Table1[[#This Row],[Product ID]],5,2)</f>
        <v>PA</v>
      </c>
      <c r="E1658" t="str">
        <f>LEFT(Table1[[#This Row],[Product ID]],3)</f>
        <v>OFF</v>
      </c>
      <c r="F1658" s="10" t="e">
        <f>VLOOKUP(Table1[[#This Row],[Order ID]],Mapping!H1658:J9449,3,0)</f>
        <v>#N/A</v>
      </c>
      <c r="G1658" s="10" t="e">
        <f>VLOOKUP(Table1[[#This Row],[Order ID]],Mapping!H1658:K9449,4,0)</f>
        <v>#N/A</v>
      </c>
      <c r="H1658" t="str">
        <f>INDEX(Mapping!$B$2:$T$7793,MATCH(Data!$A1658,Mapping!$B$3:$B$7793,0),MATCH(Data!$H$1,Mapping!$B$2:$T$2,0))</f>
        <v>Standard Class</v>
      </c>
      <c r="I1658" t="str">
        <f>INDEX(Mapping!$B$2:$T$7793,MATCH(Data!$A1658,Mapping!$B$3:$B$7793,0),MATCH(Data!$I$1,Mapping!$B$2:$T$2,0))</f>
        <v>Consumer</v>
      </c>
      <c r="J1658">
        <f>VLOOKUP($A1658,Mapping!$X$3:$Y$7793,2,0)</f>
        <v>90036</v>
      </c>
      <c r="K1658" t="str">
        <f>VLOOKUP($J1658,Mapping!$AB$3:$AC$475,2,0)</f>
        <v>Los Angeles</v>
      </c>
      <c r="L1658" t="str">
        <f>VLOOKUP($K1658,Mapping!$AF$3:$AG$475,2,0)</f>
        <v>California</v>
      </c>
      <c r="M1658" t="str">
        <f>VLOOKUP($L1658,Mapping!$AI$3:$AJ$48,2,0)</f>
        <v>United States</v>
      </c>
      <c r="N1658" t="str">
        <f>VLOOKUP($L1658,Mapping!$AI$3:$AK$48,3,0)</f>
        <v>West</v>
      </c>
      <c r="O1658" t="str">
        <f>VLOOKUP(Table1[[#This Row],[Column1]],Mapping!$AM$8:$AN$11,2,0)</f>
        <v>Office Supplies</v>
      </c>
      <c r="P1658" t="str">
        <f>VLOOKUP(Table1[[#This Row],[Column3]],Mapping!$AP$5:$AQ$22,2,0)</f>
        <v>Paper</v>
      </c>
      <c r="Q1658">
        <v>33.4</v>
      </c>
      <c r="R1658">
        <v>5</v>
      </c>
      <c r="S1658">
        <v>16.032</v>
      </c>
    </row>
    <row r="1659" spans="1:19" x14ac:dyDescent="0.35">
      <c r="A1659">
        <v>1443</v>
      </c>
      <c r="B1659" t="s">
        <v>1682</v>
      </c>
      <c r="C1659" t="s">
        <v>251</v>
      </c>
      <c r="D1659" t="str">
        <f>MID(Table1[[#This Row],[Product ID]],5,2)</f>
        <v>TA</v>
      </c>
      <c r="E1659" t="str">
        <f>LEFT(Table1[[#This Row],[Product ID]],3)</f>
        <v>FUR</v>
      </c>
      <c r="F1659" s="10" t="e">
        <f>VLOOKUP(Table1[[#This Row],[Order ID]],Mapping!H1659:J9450,3,0)</f>
        <v>#N/A</v>
      </c>
      <c r="G1659" s="10" t="e">
        <f>VLOOKUP(Table1[[#This Row],[Order ID]],Mapping!H1659:K9450,4,0)</f>
        <v>#N/A</v>
      </c>
      <c r="H1659" t="str">
        <f>INDEX(Mapping!$B$2:$T$7793,MATCH(Data!$A1659,Mapping!$B$3:$B$7793,0),MATCH(Data!$H$1,Mapping!$B$2:$T$2,0))</f>
        <v>Second Class</v>
      </c>
      <c r="I1659" t="str">
        <f>INDEX(Mapping!$B$2:$T$7793,MATCH(Data!$A1659,Mapping!$B$3:$B$7793,0),MATCH(Data!$I$1,Mapping!$B$2:$T$2,0))</f>
        <v>Consumer</v>
      </c>
      <c r="J1659">
        <f>VLOOKUP($A1659,Mapping!$X$3:$Y$7793,2,0)</f>
        <v>90045</v>
      </c>
      <c r="K1659" t="str">
        <f>VLOOKUP($J1659,Mapping!$AB$3:$AC$475,2,0)</f>
        <v>Medina</v>
      </c>
      <c r="L1659" t="str">
        <f>VLOOKUP($K1659,Mapping!$AF$3:$AG$475,2,0)</f>
        <v>Ohio</v>
      </c>
      <c r="M1659" t="str">
        <f>VLOOKUP($L1659,Mapping!$AI$3:$AJ$48,2,0)</f>
        <v>United States</v>
      </c>
      <c r="N1659" t="str">
        <f>VLOOKUP($L1659,Mapping!$AI$3:$AK$48,3,0)</f>
        <v>East</v>
      </c>
      <c r="O1659" t="str">
        <f>VLOOKUP(Table1[[#This Row],[Column1]],Mapping!$AM$8:$AN$11,2,0)</f>
        <v>Furniture</v>
      </c>
      <c r="P1659" t="str">
        <f>VLOOKUP(Table1[[#This Row],[Column3]],Mapping!$AP$5:$AQ$22,2,0)</f>
        <v>Tables</v>
      </c>
      <c r="Q1659">
        <v>170.13600000000002</v>
      </c>
      <c r="R1659">
        <v>3</v>
      </c>
      <c r="S1659">
        <v>-8.5067999999999913</v>
      </c>
    </row>
    <row r="1660" spans="1:19" x14ac:dyDescent="0.35">
      <c r="A1660">
        <v>6748</v>
      </c>
      <c r="B1660" t="s">
        <v>5183</v>
      </c>
      <c r="C1660" t="s">
        <v>5184</v>
      </c>
      <c r="D1660" t="str">
        <f>MID(Table1[[#This Row],[Product ID]],5,2)</f>
        <v>FU</v>
      </c>
      <c r="E1660" t="str">
        <f>LEFT(Table1[[#This Row],[Product ID]],3)</f>
        <v>FUR</v>
      </c>
      <c r="F1660" s="10">
        <f>VLOOKUP(Table1[[#This Row],[Order ID]],Mapping!H1660:J9451,3,0)</f>
        <v>41041</v>
      </c>
      <c r="G1660" s="10">
        <f>VLOOKUP(Table1[[#This Row],[Order ID]],Mapping!H1660:K9451,4,0)</f>
        <v>41046</v>
      </c>
      <c r="H1660" t="str">
        <f>INDEX(Mapping!$B$2:$T$7793,MATCH(Data!$A1660,Mapping!$B$3:$B$7793,0),MATCH(Data!$H$1,Mapping!$B$2:$T$2,0))</f>
        <v>Standard Class</v>
      </c>
      <c r="I1660" t="str">
        <f>INDEX(Mapping!$B$2:$T$7793,MATCH(Data!$A1660,Mapping!$B$3:$B$7793,0),MATCH(Data!$I$1,Mapping!$B$2:$T$2,0))</f>
        <v>Consumer</v>
      </c>
      <c r="J1660">
        <f>VLOOKUP($A1660,Mapping!$X$3:$Y$7793,2,0)</f>
        <v>77041</v>
      </c>
      <c r="K1660" t="str">
        <f>VLOOKUP($J1660,Mapping!$AB$3:$AC$475,2,0)</f>
        <v>Eagan</v>
      </c>
      <c r="L1660" t="str">
        <f>VLOOKUP($K1660,Mapping!$AF$3:$AG$475,2,0)</f>
        <v>Minnesota</v>
      </c>
      <c r="M1660" t="str">
        <f>VLOOKUP($L1660,Mapping!$AI$3:$AJ$48,2,0)</f>
        <v>United States</v>
      </c>
      <c r="N1660" t="str">
        <f>VLOOKUP($L1660,Mapping!$AI$3:$AK$48,3,0)</f>
        <v>Central</v>
      </c>
      <c r="O1660" t="str">
        <f>VLOOKUP(Table1[[#This Row],[Column1]],Mapping!$AM$8:$AN$11,2,0)</f>
        <v>Furniture</v>
      </c>
      <c r="P1660" t="str">
        <f>VLOOKUP(Table1[[#This Row],[Column3]],Mapping!$AP$5:$AQ$22,2,0)</f>
        <v>Furnishings</v>
      </c>
      <c r="Q1660">
        <v>21.968000000000004</v>
      </c>
      <c r="R1660">
        <v>4</v>
      </c>
      <c r="S1660">
        <v>-15.9268</v>
      </c>
    </row>
    <row r="1661" spans="1:19" x14ac:dyDescent="0.35">
      <c r="A1661">
        <v>6749</v>
      </c>
      <c r="B1661" t="s">
        <v>5183</v>
      </c>
      <c r="C1661" t="s">
        <v>1304</v>
      </c>
      <c r="D1661" t="str">
        <f>MID(Table1[[#This Row],[Product ID]],5,2)</f>
        <v>PH</v>
      </c>
      <c r="E1661" t="str">
        <f>LEFT(Table1[[#This Row],[Product ID]],3)</f>
        <v>TEC</v>
      </c>
      <c r="F1661" s="10">
        <f>VLOOKUP(Table1[[#This Row],[Order ID]],Mapping!H1661:J9452,3,0)</f>
        <v>41041</v>
      </c>
      <c r="G1661" s="10">
        <f>VLOOKUP(Table1[[#This Row],[Order ID]],Mapping!H1661:K9452,4,0)</f>
        <v>41046</v>
      </c>
      <c r="H1661" t="str">
        <f>INDEX(Mapping!$B$2:$T$7793,MATCH(Data!$A1661,Mapping!$B$3:$B$7793,0),MATCH(Data!$H$1,Mapping!$B$2:$T$2,0))</f>
        <v>Standard Class</v>
      </c>
      <c r="I1661" t="str">
        <f>INDEX(Mapping!$B$2:$T$7793,MATCH(Data!$A1661,Mapping!$B$3:$B$7793,0),MATCH(Data!$I$1,Mapping!$B$2:$T$2,0))</f>
        <v>Consumer</v>
      </c>
      <c r="J1661">
        <f>VLOOKUP($A1661,Mapping!$X$3:$Y$7793,2,0)</f>
        <v>77041</v>
      </c>
      <c r="K1661" t="str">
        <f>VLOOKUP($J1661,Mapping!$AB$3:$AC$475,2,0)</f>
        <v>Eagan</v>
      </c>
      <c r="L1661" t="str">
        <f>VLOOKUP($K1661,Mapping!$AF$3:$AG$475,2,0)</f>
        <v>Minnesota</v>
      </c>
      <c r="M1661" t="str">
        <f>VLOOKUP($L1661,Mapping!$AI$3:$AJ$48,2,0)</f>
        <v>United States</v>
      </c>
      <c r="N1661" t="str">
        <f>VLOOKUP($L1661,Mapping!$AI$3:$AK$48,3,0)</f>
        <v>Central</v>
      </c>
      <c r="O1661" t="str">
        <f>VLOOKUP(Table1[[#This Row],[Column1]],Mapping!$AM$8:$AN$11,2,0)</f>
        <v>Technology</v>
      </c>
      <c r="P1661" t="str">
        <f>VLOOKUP(Table1[[#This Row],[Column3]],Mapping!$AP$5:$AQ$22,2,0)</f>
        <v>Phones</v>
      </c>
      <c r="Q1661">
        <v>619.15200000000004</v>
      </c>
      <c r="R1661">
        <v>6</v>
      </c>
      <c r="S1661">
        <v>69.654599999999988</v>
      </c>
    </row>
    <row r="1662" spans="1:19" x14ac:dyDescent="0.35">
      <c r="A1662">
        <v>6750</v>
      </c>
      <c r="B1662" t="s">
        <v>5183</v>
      </c>
      <c r="C1662" t="s">
        <v>2855</v>
      </c>
      <c r="D1662" t="str">
        <f>MID(Table1[[#This Row],[Product ID]],5,2)</f>
        <v>PA</v>
      </c>
      <c r="E1662" t="str">
        <f>LEFT(Table1[[#This Row],[Product ID]],3)</f>
        <v>OFF</v>
      </c>
      <c r="F1662" s="10">
        <f>VLOOKUP(Table1[[#This Row],[Order ID]],Mapping!H1662:J9453,3,0)</f>
        <v>41041</v>
      </c>
      <c r="G1662" s="10">
        <f>VLOOKUP(Table1[[#This Row],[Order ID]],Mapping!H1662:K9453,4,0)</f>
        <v>41046</v>
      </c>
      <c r="H1662" t="str">
        <f>INDEX(Mapping!$B$2:$T$7793,MATCH(Data!$A1662,Mapping!$B$3:$B$7793,0),MATCH(Data!$H$1,Mapping!$B$2:$T$2,0))</f>
        <v>Standard Class</v>
      </c>
      <c r="I1662" t="str">
        <f>INDEX(Mapping!$B$2:$T$7793,MATCH(Data!$A1662,Mapping!$B$3:$B$7793,0),MATCH(Data!$I$1,Mapping!$B$2:$T$2,0))</f>
        <v>Consumer</v>
      </c>
      <c r="J1662">
        <f>VLOOKUP($A1662,Mapping!$X$3:$Y$7793,2,0)</f>
        <v>77041</v>
      </c>
      <c r="K1662" t="str">
        <f>VLOOKUP($J1662,Mapping!$AB$3:$AC$475,2,0)</f>
        <v>Eagan</v>
      </c>
      <c r="L1662" t="str">
        <f>VLOOKUP($K1662,Mapping!$AF$3:$AG$475,2,0)</f>
        <v>Minnesota</v>
      </c>
      <c r="M1662" t="str">
        <f>VLOOKUP($L1662,Mapping!$AI$3:$AJ$48,2,0)</f>
        <v>United States</v>
      </c>
      <c r="N1662" t="str">
        <f>VLOOKUP($L1662,Mapping!$AI$3:$AK$48,3,0)</f>
        <v>Central</v>
      </c>
      <c r="O1662" t="str">
        <f>VLOOKUP(Table1[[#This Row],[Column1]],Mapping!$AM$8:$AN$11,2,0)</f>
        <v>Office Supplies</v>
      </c>
      <c r="P1662" t="str">
        <f>VLOOKUP(Table1[[#This Row],[Column3]],Mapping!$AP$5:$AQ$22,2,0)</f>
        <v>Paper</v>
      </c>
      <c r="Q1662">
        <v>127.90400000000001</v>
      </c>
      <c r="R1662">
        <v>7</v>
      </c>
      <c r="S1662">
        <v>41.568799999999996</v>
      </c>
    </row>
    <row r="1663" spans="1:19" x14ac:dyDescent="0.35">
      <c r="A1663">
        <v>916</v>
      </c>
      <c r="B1663" t="s">
        <v>1152</v>
      </c>
      <c r="C1663" t="s">
        <v>1153</v>
      </c>
      <c r="D1663" t="str">
        <f>MID(Table1[[#This Row],[Product ID]],5,2)</f>
        <v>BI</v>
      </c>
      <c r="E1663" t="str">
        <f>LEFT(Table1[[#This Row],[Product ID]],3)</f>
        <v>OFF</v>
      </c>
      <c r="F1663" s="10" t="e">
        <f>VLOOKUP(Table1[[#This Row],[Order ID]],Mapping!H1663:J9454,3,0)</f>
        <v>#N/A</v>
      </c>
      <c r="G1663" s="10" t="e">
        <f>VLOOKUP(Table1[[#This Row],[Order ID]],Mapping!H1663:K9454,4,0)</f>
        <v>#N/A</v>
      </c>
      <c r="H1663" t="str">
        <f>INDEX(Mapping!$B$2:$T$7793,MATCH(Data!$A1663,Mapping!$B$3:$B$7793,0),MATCH(Data!$H$1,Mapping!$B$2:$T$2,0))</f>
        <v>Standard Class</v>
      </c>
      <c r="I1663" t="str">
        <f>INDEX(Mapping!$B$2:$T$7793,MATCH(Data!$A1663,Mapping!$B$3:$B$7793,0),MATCH(Data!$I$1,Mapping!$B$2:$T$2,0))</f>
        <v>Consumer</v>
      </c>
      <c r="J1663">
        <f>VLOOKUP($A1663,Mapping!$X$3:$Y$7793,2,0)</f>
        <v>10035</v>
      </c>
      <c r="K1663" t="str">
        <f>VLOOKUP($J1663,Mapping!$AB$3:$AC$475,2,0)</f>
        <v>Grand Prairie</v>
      </c>
      <c r="L1663" t="str">
        <f>VLOOKUP($K1663,Mapping!$AF$3:$AG$475,2,0)</f>
        <v>Texas</v>
      </c>
      <c r="M1663" t="str">
        <f>VLOOKUP($L1663,Mapping!$AI$3:$AJ$48,2,0)</f>
        <v>United States</v>
      </c>
      <c r="N1663" t="str">
        <f>VLOOKUP($L1663,Mapping!$AI$3:$AK$48,3,0)</f>
        <v>Central</v>
      </c>
      <c r="O1663" t="str">
        <f>VLOOKUP(Table1[[#This Row],[Column1]],Mapping!$AM$8:$AN$11,2,0)</f>
        <v>Office Supplies</v>
      </c>
      <c r="P1663" t="str">
        <f>VLOOKUP(Table1[[#This Row],[Column3]],Mapping!$AP$5:$AQ$22,2,0)</f>
        <v>Binders</v>
      </c>
      <c r="Q1663">
        <v>50.112000000000002</v>
      </c>
      <c r="R1663">
        <v>6</v>
      </c>
      <c r="S1663">
        <v>16.2864</v>
      </c>
    </row>
    <row r="1664" spans="1:19" x14ac:dyDescent="0.35">
      <c r="A1664">
        <v>1223</v>
      </c>
      <c r="B1664" t="s">
        <v>1475</v>
      </c>
      <c r="C1664" t="s">
        <v>1476</v>
      </c>
      <c r="D1664" t="str">
        <f>MID(Table1[[#This Row],[Product ID]],5,2)</f>
        <v>PH</v>
      </c>
      <c r="E1664" t="str">
        <f>LEFT(Table1[[#This Row],[Product ID]],3)</f>
        <v>TEC</v>
      </c>
      <c r="F1664" s="10" t="e">
        <f>VLOOKUP(Table1[[#This Row],[Order ID]],Mapping!H1664:J9455,3,0)</f>
        <v>#N/A</v>
      </c>
      <c r="G1664" s="10" t="e">
        <f>VLOOKUP(Table1[[#This Row],[Order ID]],Mapping!H1664:K9455,4,0)</f>
        <v>#N/A</v>
      </c>
      <c r="H1664" t="str">
        <f>INDEX(Mapping!$B$2:$T$7793,MATCH(Data!$A1664,Mapping!$B$3:$B$7793,0),MATCH(Data!$H$1,Mapping!$B$2:$T$2,0))</f>
        <v>Same Day</v>
      </c>
      <c r="I1664" t="str">
        <f>INDEX(Mapping!$B$2:$T$7793,MATCH(Data!$A1664,Mapping!$B$3:$B$7793,0),MATCH(Data!$I$1,Mapping!$B$2:$T$2,0))</f>
        <v>Consumer</v>
      </c>
      <c r="J1664">
        <f>VLOOKUP($A1664,Mapping!$X$3:$Y$7793,2,0)</f>
        <v>98105</v>
      </c>
      <c r="K1664" t="str">
        <f>VLOOKUP($J1664,Mapping!$AB$3:$AC$475,2,0)</f>
        <v>Dallas</v>
      </c>
      <c r="L1664" t="str">
        <f>VLOOKUP($K1664,Mapping!$AF$3:$AG$475,2,0)</f>
        <v>Texas</v>
      </c>
      <c r="M1664" t="str">
        <f>VLOOKUP($L1664,Mapping!$AI$3:$AJ$48,2,0)</f>
        <v>United States</v>
      </c>
      <c r="N1664" t="str">
        <f>VLOOKUP($L1664,Mapping!$AI$3:$AK$48,3,0)</f>
        <v>Central</v>
      </c>
      <c r="O1664" t="str">
        <f>VLOOKUP(Table1[[#This Row],[Column1]],Mapping!$AM$8:$AN$11,2,0)</f>
        <v>Technology</v>
      </c>
      <c r="P1664" t="str">
        <f>VLOOKUP(Table1[[#This Row],[Column3]],Mapping!$AP$5:$AQ$22,2,0)</f>
        <v>Phones</v>
      </c>
      <c r="Q1664">
        <v>453.57600000000002</v>
      </c>
      <c r="R1664">
        <v>3</v>
      </c>
      <c r="S1664">
        <v>39.687899999999985</v>
      </c>
    </row>
    <row r="1665" spans="1:19" x14ac:dyDescent="0.35">
      <c r="A1665">
        <v>6057</v>
      </c>
      <c r="B1665" t="s">
        <v>4801</v>
      </c>
      <c r="C1665" t="s">
        <v>321</v>
      </c>
      <c r="D1665" t="str">
        <f>MID(Table1[[#This Row],[Product ID]],5,2)</f>
        <v>BI</v>
      </c>
      <c r="E1665" t="str">
        <f>LEFT(Table1[[#This Row],[Product ID]],3)</f>
        <v>OFF</v>
      </c>
      <c r="F1665" s="10">
        <f>VLOOKUP(Table1[[#This Row],[Order ID]],Mapping!H1665:J9456,3,0)</f>
        <v>40976</v>
      </c>
      <c r="G1665" s="10">
        <f>VLOOKUP(Table1[[#This Row],[Order ID]],Mapping!H1665:K9456,4,0)</f>
        <v>40980</v>
      </c>
      <c r="H1665" t="str">
        <f>INDEX(Mapping!$B$2:$T$7793,MATCH(Data!$A1665,Mapping!$B$3:$B$7793,0),MATCH(Data!$H$1,Mapping!$B$2:$T$2,0))</f>
        <v>Standard Class</v>
      </c>
      <c r="I1665" t="str">
        <f>INDEX(Mapping!$B$2:$T$7793,MATCH(Data!$A1665,Mapping!$B$3:$B$7793,0),MATCH(Data!$I$1,Mapping!$B$2:$T$2,0))</f>
        <v>Consumer</v>
      </c>
      <c r="J1665">
        <f>VLOOKUP($A1665,Mapping!$X$3:$Y$7793,2,0)</f>
        <v>60623</v>
      </c>
      <c r="K1665" t="str">
        <f>VLOOKUP($J1665,Mapping!$AB$3:$AC$475,2,0)</f>
        <v>Independence</v>
      </c>
      <c r="L1665" t="str">
        <f>VLOOKUP($K1665,Mapping!$AF$3:$AG$475,2,0)</f>
        <v>Missouri</v>
      </c>
      <c r="M1665" t="str">
        <f>VLOOKUP($L1665,Mapping!$AI$3:$AJ$48,2,0)</f>
        <v>United States</v>
      </c>
      <c r="N1665" t="str">
        <f>VLOOKUP($L1665,Mapping!$AI$3:$AK$48,3,0)</f>
        <v>Central</v>
      </c>
      <c r="O1665" t="str">
        <f>VLOOKUP(Table1[[#This Row],[Column1]],Mapping!$AM$8:$AN$11,2,0)</f>
        <v>Office Supplies</v>
      </c>
      <c r="P1665" t="str">
        <f>VLOOKUP(Table1[[#This Row],[Column3]],Mapping!$AP$5:$AQ$22,2,0)</f>
        <v>Binders</v>
      </c>
      <c r="Q1665">
        <v>8.5679999999999978</v>
      </c>
      <c r="R1665">
        <v>3</v>
      </c>
      <c r="S1665">
        <v>-14.5656</v>
      </c>
    </row>
    <row r="1666" spans="1:19" x14ac:dyDescent="0.35">
      <c r="A1666">
        <v>6842</v>
      </c>
      <c r="B1666" t="s">
        <v>5234</v>
      </c>
      <c r="C1666" t="s">
        <v>704</v>
      </c>
      <c r="D1666" t="str">
        <f>MID(Table1[[#This Row],[Product ID]],5,2)</f>
        <v>AP</v>
      </c>
      <c r="E1666" t="str">
        <f>LEFT(Table1[[#This Row],[Product ID]],3)</f>
        <v>OFF</v>
      </c>
      <c r="F1666" s="10">
        <f>VLOOKUP(Table1[[#This Row],[Order ID]],Mapping!H1666:J9457,3,0)</f>
        <v>40962</v>
      </c>
      <c r="G1666" s="10">
        <f>VLOOKUP(Table1[[#This Row],[Order ID]],Mapping!H1666:K9457,4,0)</f>
        <v>40967</v>
      </c>
      <c r="H1666" t="str">
        <f>INDEX(Mapping!$B$2:$T$7793,MATCH(Data!$A1666,Mapping!$B$3:$B$7793,0),MATCH(Data!$H$1,Mapping!$B$2:$T$2,0))</f>
        <v>First Class</v>
      </c>
      <c r="I1666" t="str">
        <f>INDEX(Mapping!$B$2:$T$7793,MATCH(Data!$A1666,Mapping!$B$3:$B$7793,0),MATCH(Data!$I$1,Mapping!$B$2:$T$2,0))</f>
        <v>Corporate</v>
      </c>
      <c r="J1666">
        <f>VLOOKUP($A1666,Mapping!$X$3:$Y$7793,2,0)</f>
        <v>10024</v>
      </c>
      <c r="K1666" t="str">
        <f>VLOOKUP($J1666,Mapping!$AB$3:$AC$475,2,0)</f>
        <v>Memphis</v>
      </c>
      <c r="L1666" t="str">
        <f>VLOOKUP($K1666,Mapping!$AF$3:$AG$475,2,0)</f>
        <v>Tennessee</v>
      </c>
      <c r="M1666" t="str">
        <f>VLOOKUP($L1666,Mapping!$AI$3:$AJ$48,2,0)</f>
        <v>United States</v>
      </c>
      <c r="N1666" t="str">
        <f>VLOOKUP($L1666,Mapping!$AI$3:$AK$48,3,0)</f>
        <v>South</v>
      </c>
      <c r="O1666" t="str">
        <f>VLOOKUP(Table1[[#This Row],[Column1]],Mapping!$AM$8:$AN$11,2,0)</f>
        <v>Office Supplies</v>
      </c>
      <c r="P1666" t="str">
        <f>VLOOKUP(Table1[[#This Row],[Column3]],Mapping!$AP$5:$AQ$22,2,0)</f>
        <v>Appliances</v>
      </c>
      <c r="Q1666">
        <v>26.880000000000003</v>
      </c>
      <c r="R1666">
        <v>6</v>
      </c>
      <c r="S1666">
        <v>6.7200000000000006</v>
      </c>
    </row>
    <row r="1667" spans="1:19" x14ac:dyDescent="0.35">
      <c r="A1667">
        <v>4086</v>
      </c>
      <c r="B1667" t="s">
        <v>3645</v>
      </c>
      <c r="C1667" t="s">
        <v>2220</v>
      </c>
      <c r="D1667" t="str">
        <f>MID(Table1[[#This Row],[Product ID]],5,2)</f>
        <v>AP</v>
      </c>
      <c r="E1667" t="str">
        <f>LEFT(Table1[[#This Row],[Product ID]],3)</f>
        <v>OFF</v>
      </c>
      <c r="F1667" s="10">
        <f>VLOOKUP(Table1[[#This Row],[Order ID]],Mapping!H1667:J9458,3,0)</f>
        <v>41212</v>
      </c>
      <c r="G1667" s="10">
        <f>VLOOKUP(Table1[[#This Row],[Order ID]],Mapping!H1667:K9458,4,0)</f>
        <v>41215</v>
      </c>
      <c r="H1667" t="str">
        <f>INDEX(Mapping!$B$2:$T$7793,MATCH(Data!$A1667,Mapping!$B$3:$B$7793,0),MATCH(Data!$H$1,Mapping!$B$2:$T$2,0))</f>
        <v>Standard Class</v>
      </c>
      <c r="I1667" t="str">
        <f>INDEX(Mapping!$B$2:$T$7793,MATCH(Data!$A1667,Mapping!$B$3:$B$7793,0),MATCH(Data!$I$1,Mapping!$B$2:$T$2,0))</f>
        <v>Corporate</v>
      </c>
      <c r="J1667">
        <f>VLOOKUP($A1667,Mapping!$X$3:$Y$7793,2,0)</f>
        <v>23464</v>
      </c>
      <c r="K1667" t="str">
        <f>VLOOKUP($J1667,Mapping!$AB$3:$AC$475,2,0)</f>
        <v>Fresno</v>
      </c>
      <c r="L1667" t="str">
        <f>VLOOKUP($K1667,Mapping!$AF$3:$AG$475,2,0)</f>
        <v>California</v>
      </c>
      <c r="M1667" t="str">
        <f>VLOOKUP($L1667,Mapping!$AI$3:$AJ$48,2,0)</f>
        <v>United States</v>
      </c>
      <c r="N1667" t="str">
        <f>VLOOKUP($L1667,Mapping!$AI$3:$AK$48,3,0)</f>
        <v>West</v>
      </c>
      <c r="O1667" t="str">
        <f>VLOOKUP(Table1[[#This Row],[Column1]],Mapping!$AM$8:$AN$11,2,0)</f>
        <v>Office Supplies</v>
      </c>
      <c r="P1667" t="str">
        <f>VLOOKUP(Table1[[#This Row],[Column3]],Mapping!$AP$5:$AQ$22,2,0)</f>
        <v>Appliances</v>
      </c>
      <c r="Q1667">
        <v>182.91</v>
      </c>
      <c r="R1667">
        <v>3</v>
      </c>
      <c r="S1667">
        <v>53.043899999999979</v>
      </c>
    </row>
    <row r="1668" spans="1:19" x14ac:dyDescent="0.35">
      <c r="A1668">
        <v>3087</v>
      </c>
      <c r="B1668" t="s">
        <v>3003</v>
      </c>
      <c r="C1668" t="s">
        <v>2560</v>
      </c>
      <c r="D1668" t="str">
        <f>MID(Table1[[#This Row],[Product ID]],5,2)</f>
        <v>AR</v>
      </c>
      <c r="E1668" t="str">
        <f>LEFT(Table1[[#This Row],[Product ID]],3)</f>
        <v>OFF</v>
      </c>
      <c r="F1668" s="10">
        <f>VLOOKUP(Table1[[#This Row],[Order ID]],Mapping!H1668:J9459,3,0)</f>
        <v>40961</v>
      </c>
      <c r="G1668" s="10">
        <f>VLOOKUP(Table1[[#This Row],[Order ID]],Mapping!H1668:K9459,4,0)</f>
        <v>40963</v>
      </c>
      <c r="H1668" t="str">
        <f>INDEX(Mapping!$B$2:$T$7793,MATCH(Data!$A1668,Mapping!$B$3:$B$7793,0),MATCH(Data!$H$1,Mapping!$B$2:$T$2,0))</f>
        <v>Standard Class</v>
      </c>
      <c r="I1668" t="str">
        <f>INDEX(Mapping!$B$2:$T$7793,MATCH(Data!$A1668,Mapping!$B$3:$B$7793,0),MATCH(Data!$I$1,Mapping!$B$2:$T$2,0))</f>
        <v>Consumer</v>
      </c>
      <c r="J1668">
        <f>VLOOKUP($A1668,Mapping!$X$3:$Y$7793,2,0)</f>
        <v>48310</v>
      </c>
      <c r="K1668" t="str">
        <f>VLOOKUP($J1668,Mapping!$AB$3:$AC$475,2,0)</f>
        <v>Plantation</v>
      </c>
      <c r="L1668" t="str">
        <f>VLOOKUP($K1668,Mapping!$AF$3:$AG$475,2,0)</f>
        <v>Florida</v>
      </c>
      <c r="M1668" t="str">
        <f>VLOOKUP($L1668,Mapping!$AI$3:$AJ$48,2,0)</f>
        <v>United States</v>
      </c>
      <c r="N1668" t="str">
        <f>VLOOKUP($L1668,Mapping!$AI$3:$AK$48,3,0)</f>
        <v>South</v>
      </c>
      <c r="O1668" t="str">
        <f>VLOOKUP(Table1[[#This Row],[Column1]],Mapping!$AM$8:$AN$11,2,0)</f>
        <v>Office Supplies</v>
      </c>
      <c r="P1668" t="str">
        <f>VLOOKUP(Table1[[#This Row],[Column3]],Mapping!$AP$5:$AQ$22,2,0)</f>
        <v>Art</v>
      </c>
      <c r="Q1668">
        <v>79.36</v>
      </c>
      <c r="R1668">
        <v>4</v>
      </c>
      <c r="S1668">
        <v>20.633600000000001</v>
      </c>
    </row>
    <row r="1669" spans="1:19" x14ac:dyDescent="0.35">
      <c r="A1669">
        <v>7724</v>
      </c>
      <c r="B1669" t="s">
        <v>5729</v>
      </c>
      <c r="C1669" t="s">
        <v>2064</v>
      </c>
      <c r="D1669" t="str">
        <f>MID(Table1[[#This Row],[Product ID]],5,2)</f>
        <v>CH</v>
      </c>
      <c r="E1669" t="str">
        <f>LEFT(Table1[[#This Row],[Product ID]],3)</f>
        <v>FUR</v>
      </c>
      <c r="F1669" s="10">
        <f>VLOOKUP(Table1[[#This Row],[Order ID]],Mapping!H1669:J9460,3,0)</f>
        <v>41192</v>
      </c>
      <c r="G1669" s="10">
        <f>VLOOKUP(Table1[[#This Row],[Order ID]],Mapping!H1669:K9460,4,0)</f>
        <v>41194</v>
      </c>
      <c r="H1669" t="str">
        <f>INDEX(Mapping!$B$2:$T$7793,MATCH(Data!$A1669,Mapping!$B$3:$B$7793,0),MATCH(Data!$H$1,Mapping!$B$2:$T$2,0))</f>
        <v>First Class</v>
      </c>
      <c r="I1669" t="str">
        <f>INDEX(Mapping!$B$2:$T$7793,MATCH(Data!$A1669,Mapping!$B$3:$B$7793,0),MATCH(Data!$I$1,Mapping!$B$2:$T$2,0))</f>
        <v>Corporate</v>
      </c>
      <c r="J1669">
        <f>VLOOKUP($A1669,Mapping!$X$3:$Y$7793,2,0)</f>
        <v>93101</v>
      </c>
      <c r="K1669" t="str">
        <f>VLOOKUP($J1669,Mapping!$AB$3:$AC$475,2,0)</f>
        <v>Cambridge</v>
      </c>
      <c r="L1669" t="str">
        <f>VLOOKUP($K1669,Mapping!$AF$3:$AG$475,2,0)</f>
        <v>Massachusetts</v>
      </c>
      <c r="M1669" t="str">
        <f>VLOOKUP($L1669,Mapping!$AI$3:$AJ$48,2,0)</f>
        <v>United States</v>
      </c>
      <c r="N1669" t="str">
        <f>VLOOKUP($L1669,Mapping!$AI$3:$AK$48,3,0)</f>
        <v>East</v>
      </c>
      <c r="O1669" t="str">
        <f>VLOOKUP(Table1[[#This Row],[Column1]],Mapping!$AM$8:$AN$11,2,0)</f>
        <v>Furniture</v>
      </c>
      <c r="P1669" t="str">
        <f>VLOOKUP(Table1[[#This Row],[Column3]],Mapping!$AP$5:$AQ$22,2,0)</f>
        <v>Chairs</v>
      </c>
      <c r="Q1669">
        <v>362.13599999999997</v>
      </c>
      <c r="R1669">
        <v>3</v>
      </c>
      <c r="S1669">
        <v>-54.320399999999978</v>
      </c>
    </row>
    <row r="1670" spans="1:19" x14ac:dyDescent="0.35">
      <c r="A1670">
        <v>7725</v>
      </c>
      <c r="B1670" t="s">
        <v>5729</v>
      </c>
      <c r="C1670" t="s">
        <v>3975</v>
      </c>
      <c r="D1670" t="str">
        <f>MID(Table1[[#This Row],[Product ID]],5,2)</f>
        <v>LA</v>
      </c>
      <c r="E1670" t="str">
        <f>LEFT(Table1[[#This Row],[Product ID]],3)</f>
        <v>OFF</v>
      </c>
      <c r="F1670" s="10">
        <f>VLOOKUP(Table1[[#This Row],[Order ID]],Mapping!H1670:J9461,3,0)</f>
        <v>41192</v>
      </c>
      <c r="G1670" s="10">
        <f>VLOOKUP(Table1[[#This Row],[Order ID]],Mapping!H1670:K9461,4,0)</f>
        <v>41194</v>
      </c>
      <c r="H1670" t="str">
        <f>INDEX(Mapping!$B$2:$T$7793,MATCH(Data!$A1670,Mapping!$B$3:$B$7793,0),MATCH(Data!$H$1,Mapping!$B$2:$T$2,0))</f>
        <v>First Class</v>
      </c>
      <c r="I1670" t="str">
        <f>INDEX(Mapping!$B$2:$T$7793,MATCH(Data!$A1670,Mapping!$B$3:$B$7793,0),MATCH(Data!$I$1,Mapping!$B$2:$T$2,0))</f>
        <v>Corporate</v>
      </c>
      <c r="J1670">
        <f>VLOOKUP($A1670,Mapping!$X$3:$Y$7793,2,0)</f>
        <v>93101</v>
      </c>
      <c r="K1670" t="str">
        <f>VLOOKUP($J1670,Mapping!$AB$3:$AC$475,2,0)</f>
        <v>Cambridge</v>
      </c>
      <c r="L1670" t="str">
        <f>VLOOKUP($K1670,Mapping!$AF$3:$AG$475,2,0)</f>
        <v>Massachusetts</v>
      </c>
      <c r="M1670" t="str">
        <f>VLOOKUP($L1670,Mapping!$AI$3:$AJ$48,2,0)</f>
        <v>United States</v>
      </c>
      <c r="N1670" t="str">
        <f>VLOOKUP($L1670,Mapping!$AI$3:$AK$48,3,0)</f>
        <v>East</v>
      </c>
      <c r="O1670" t="str">
        <f>VLOOKUP(Table1[[#This Row],[Column1]],Mapping!$AM$8:$AN$11,2,0)</f>
        <v>Office Supplies</v>
      </c>
      <c r="P1670" t="str">
        <f>VLOOKUP(Table1[[#This Row],[Column3]],Mapping!$AP$5:$AQ$22,2,0)</f>
        <v>Labels</v>
      </c>
      <c r="Q1670">
        <v>31.049999999999997</v>
      </c>
      <c r="R1670">
        <v>3</v>
      </c>
      <c r="S1670">
        <v>14.904</v>
      </c>
    </row>
    <row r="1671" spans="1:19" x14ac:dyDescent="0.35">
      <c r="A1671">
        <v>6262</v>
      </c>
      <c r="B1671" t="s">
        <v>4903</v>
      </c>
      <c r="C1671" t="s">
        <v>4438</v>
      </c>
      <c r="D1671" t="str">
        <f>MID(Table1[[#This Row],[Product ID]],5,2)</f>
        <v>FU</v>
      </c>
      <c r="E1671" t="str">
        <f>LEFT(Table1[[#This Row],[Product ID]],3)</f>
        <v>FUR</v>
      </c>
      <c r="F1671" s="10">
        <f>VLOOKUP(Table1[[#This Row],[Order ID]],Mapping!H1671:J9462,3,0)</f>
        <v>41163</v>
      </c>
      <c r="G1671" s="10">
        <f>VLOOKUP(Table1[[#This Row],[Order ID]],Mapping!H1671:K9462,4,0)</f>
        <v>41167</v>
      </c>
      <c r="H1671" t="str">
        <f>INDEX(Mapping!$B$2:$T$7793,MATCH(Data!$A1671,Mapping!$B$3:$B$7793,0),MATCH(Data!$H$1,Mapping!$B$2:$T$2,0))</f>
        <v>Standard Class</v>
      </c>
      <c r="I1671" t="str">
        <f>INDEX(Mapping!$B$2:$T$7793,MATCH(Data!$A1671,Mapping!$B$3:$B$7793,0),MATCH(Data!$I$1,Mapping!$B$2:$T$2,0))</f>
        <v>Corporate</v>
      </c>
      <c r="J1671">
        <f>VLOOKUP($A1671,Mapping!$X$3:$Y$7793,2,0)</f>
        <v>10035</v>
      </c>
      <c r="K1671" t="str">
        <f>VLOOKUP($J1671,Mapping!$AB$3:$AC$475,2,0)</f>
        <v>Grand Prairie</v>
      </c>
      <c r="L1671" t="str">
        <f>VLOOKUP($K1671,Mapping!$AF$3:$AG$475,2,0)</f>
        <v>Texas</v>
      </c>
      <c r="M1671" t="str">
        <f>VLOOKUP($L1671,Mapping!$AI$3:$AJ$48,2,0)</f>
        <v>United States</v>
      </c>
      <c r="N1671" t="str">
        <f>VLOOKUP($L1671,Mapping!$AI$3:$AK$48,3,0)</f>
        <v>Central</v>
      </c>
      <c r="O1671" t="str">
        <f>VLOOKUP(Table1[[#This Row],[Column1]],Mapping!$AM$8:$AN$11,2,0)</f>
        <v>Furniture</v>
      </c>
      <c r="P1671" t="str">
        <f>VLOOKUP(Table1[[#This Row],[Column3]],Mapping!$AP$5:$AQ$22,2,0)</f>
        <v>Furnishings</v>
      </c>
      <c r="Q1671">
        <v>210.68</v>
      </c>
      <c r="R1671">
        <v>2</v>
      </c>
      <c r="S1671">
        <v>50.563199999999995</v>
      </c>
    </row>
    <row r="1672" spans="1:19" x14ac:dyDescent="0.35">
      <c r="A1672">
        <v>6263</v>
      </c>
      <c r="B1672" t="s">
        <v>4903</v>
      </c>
      <c r="C1672" t="s">
        <v>4658</v>
      </c>
      <c r="D1672" t="str">
        <f>MID(Table1[[#This Row],[Product ID]],5,2)</f>
        <v>ST</v>
      </c>
      <c r="E1672" t="str">
        <f>LEFT(Table1[[#This Row],[Product ID]],3)</f>
        <v>OFF</v>
      </c>
      <c r="F1672" s="10">
        <f>VLOOKUP(Table1[[#This Row],[Order ID]],Mapping!H1672:J9463,3,0)</f>
        <v>41163</v>
      </c>
      <c r="G1672" s="10">
        <f>VLOOKUP(Table1[[#This Row],[Order ID]],Mapping!H1672:K9463,4,0)</f>
        <v>41167</v>
      </c>
      <c r="H1672" t="str">
        <f>INDEX(Mapping!$B$2:$T$7793,MATCH(Data!$A1672,Mapping!$B$3:$B$7793,0),MATCH(Data!$H$1,Mapping!$B$2:$T$2,0))</f>
        <v>Second Class</v>
      </c>
      <c r="I1672" t="str">
        <f>INDEX(Mapping!$B$2:$T$7793,MATCH(Data!$A1672,Mapping!$B$3:$B$7793,0),MATCH(Data!$I$1,Mapping!$B$2:$T$2,0))</f>
        <v>Corporate</v>
      </c>
      <c r="J1672">
        <f>VLOOKUP($A1672,Mapping!$X$3:$Y$7793,2,0)</f>
        <v>10035</v>
      </c>
      <c r="K1672" t="str">
        <f>VLOOKUP($J1672,Mapping!$AB$3:$AC$475,2,0)</f>
        <v>Grand Prairie</v>
      </c>
      <c r="L1672" t="str">
        <f>VLOOKUP($K1672,Mapping!$AF$3:$AG$475,2,0)</f>
        <v>Texas</v>
      </c>
      <c r="M1672" t="str">
        <f>VLOOKUP($L1672,Mapping!$AI$3:$AJ$48,2,0)</f>
        <v>United States</v>
      </c>
      <c r="N1672" t="str">
        <f>VLOOKUP($L1672,Mapping!$AI$3:$AK$48,3,0)</f>
        <v>Central</v>
      </c>
      <c r="O1672" t="str">
        <f>VLOOKUP(Table1[[#This Row],[Column1]],Mapping!$AM$8:$AN$11,2,0)</f>
        <v>Office Supplies</v>
      </c>
      <c r="P1672" t="str">
        <f>VLOOKUP(Table1[[#This Row],[Column3]],Mapping!$AP$5:$AQ$22,2,0)</f>
        <v>Storage</v>
      </c>
      <c r="Q1672">
        <v>78.8</v>
      </c>
      <c r="R1672">
        <v>1</v>
      </c>
      <c r="S1672">
        <v>1.5760000000000076</v>
      </c>
    </row>
    <row r="1673" spans="1:19" x14ac:dyDescent="0.35">
      <c r="A1673">
        <v>6264</v>
      </c>
      <c r="B1673" t="s">
        <v>4903</v>
      </c>
      <c r="C1673" t="s">
        <v>421</v>
      </c>
      <c r="D1673" t="str">
        <f>MID(Table1[[#This Row],[Product ID]],5,2)</f>
        <v>AC</v>
      </c>
      <c r="E1673" t="str">
        <f>LEFT(Table1[[#This Row],[Product ID]],3)</f>
        <v>TEC</v>
      </c>
      <c r="F1673" s="10">
        <f>VLOOKUP(Table1[[#This Row],[Order ID]],Mapping!H1673:J9464,3,0)</f>
        <v>41163</v>
      </c>
      <c r="G1673" s="10">
        <f>VLOOKUP(Table1[[#This Row],[Order ID]],Mapping!H1673:K9464,4,0)</f>
        <v>41167</v>
      </c>
      <c r="H1673" t="str">
        <f>INDEX(Mapping!$B$2:$T$7793,MATCH(Data!$A1673,Mapping!$B$3:$B$7793,0),MATCH(Data!$H$1,Mapping!$B$2:$T$2,0))</f>
        <v>Second Class</v>
      </c>
      <c r="I1673" t="str">
        <f>INDEX(Mapping!$B$2:$T$7793,MATCH(Data!$A1673,Mapping!$B$3:$B$7793,0),MATCH(Data!$I$1,Mapping!$B$2:$T$2,0))</f>
        <v>Corporate</v>
      </c>
      <c r="J1673">
        <f>VLOOKUP($A1673,Mapping!$X$3:$Y$7793,2,0)</f>
        <v>10035</v>
      </c>
      <c r="K1673" t="str">
        <f>VLOOKUP($J1673,Mapping!$AB$3:$AC$475,2,0)</f>
        <v>Grand Prairie</v>
      </c>
      <c r="L1673" t="str">
        <f>VLOOKUP($K1673,Mapping!$AF$3:$AG$475,2,0)</f>
        <v>Texas</v>
      </c>
      <c r="M1673" t="str">
        <f>VLOOKUP($L1673,Mapping!$AI$3:$AJ$48,2,0)</f>
        <v>United States</v>
      </c>
      <c r="N1673" t="str">
        <f>VLOOKUP($L1673,Mapping!$AI$3:$AK$48,3,0)</f>
        <v>Central</v>
      </c>
      <c r="O1673" t="str">
        <f>VLOOKUP(Table1[[#This Row],[Column1]],Mapping!$AM$8:$AN$11,2,0)</f>
        <v>Technology</v>
      </c>
      <c r="P1673" t="str">
        <f>VLOOKUP(Table1[[#This Row],[Column3]],Mapping!$AP$5:$AQ$22,2,0)</f>
        <v>Accessories</v>
      </c>
      <c r="Q1673">
        <v>19.989999999999998</v>
      </c>
      <c r="R1673">
        <v>1</v>
      </c>
      <c r="S1673">
        <v>6.796599999999998</v>
      </c>
    </row>
    <row r="1674" spans="1:19" x14ac:dyDescent="0.35">
      <c r="A1674">
        <v>6265</v>
      </c>
      <c r="B1674" t="s">
        <v>4903</v>
      </c>
      <c r="C1674" t="s">
        <v>3254</v>
      </c>
      <c r="D1674" t="str">
        <f>MID(Table1[[#This Row],[Product ID]],5,2)</f>
        <v>ST</v>
      </c>
      <c r="E1674" t="str">
        <f>LEFT(Table1[[#This Row],[Product ID]],3)</f>
        <v>OFF</v>
      </c>
      <c r="F1674" s="10">
        <f>VLOOKUP(Table1[[#This Row],[Order ID]],Mapping!H1674:J9465,3,0)</f>
        <v>41163</v>
      </c>
      <c r="G1674" s="10">
        <f>VLOOKUP(Table1[[#This Row],[Order ID]],Mapping!H1674:K9465,4,0)</f>
        <v>41167</v>
      </c>
      <c r="H1674" t="str">
        <f>INDEX(Mapping!$B$2:$T$7793,MATCH(Data!$A1674,Mapping!$B$3:$B$7793,0),MATCH(Data!$H$1,Mapping!$B$2:$T$2,0))</f>
        <v>Second Class</v>
      </c>
      <c r="I1674" t="str">
        <f>INDEX(Mapping!$B$2:$T$7793,MATCH(Data!$A1674,Mapping!$B$3:$B$7793,0),MATCH(Data!$I$1,Mapping!$B$2:$T$2,0))</f>
        <v>Corporate</v>
      </c>
      <c r="J1674">
        <f>VLOOKUP($A1674,Mapping!$X$3:$Y$7793,2,0)</f>
        <v>10035</v>
      </c>
      <c r="K1674" t="str">
        <f>VLOOKUP($J1674,Mapping!$AB$3:$AC$475,2,0)</f>
        <v>Grand Prairie</v>
      </c>
      <c r="L1674" t="str">
        <f>VLOOKUP($K1674,Mapping!$AF$3:$AG$475,2,0)</f>
        <v>Texas</v>
      </c>
      <c r="M1674" t="str">
        <f>VLOOKUP($L1674,Mapping!$AI$3:$AJ$48,2,0)</f>
        <v>United States</v>
      </c>
      <c r="N1674" t="str">
        <f>VLOOKUP($L1674,Mapping!$AI$3:$AK$48,3,0)</f>
        <v>Central</v>
      </c>
      <c r="O1674" t="str">
        <f>VLOOKUP(Table1[[#This Row],[Column1]],Mapping!$AM$8:$AN$11,2,0)</f>
        <v>Office Supplies</v>
      </c>
      <c r="P1674" t="str">
        <f>VLOOKUP(Table1[[#This Row],[Column3]],Mapping!$AP$5:$AQ$22,2,0)</f>
        <v>Storage</v>
      </c>
      <c r="Q1674">
        <v>772.68</v>
      </c>
      <c r="R1674">
        <v>4</v>
      </c>
      <c r="S1674">
        <v>108.17520000000002</v>
      </c>
    </row>
    <row r="1675" spans="1:19" x14ac:dyDescent="0.35">
      <c r="A1675">
        <v>2993</v>
      </c>
      <c r="B1675" t="s">
        <v>2938</v>
      </c>
      <c r="C1675" t="s">
        <v>2549</v>
      </c>
      <c r="D1675" t="str">
        <f>MID(Table1[[#This Row],[Product ID]],5,2)</f>
        <v>CH</v>
      </c>
      <c r="E1675" t="str">
        <f>LEFT(Table1[[#This Row],[Product ID]],3)</f>
        <v>FUR</v>
      </c>
      <c r="F1675" s="10">
        <f>VLOOKUP(Table1[[#This Row],[Order ID]],Mapping!H1675:J9466,3,0)</f>
        <v>41205</v>
      </c>
      <c r="G1675" s="10">
        <f>VLOOKUP(Table1[[#This Row],[Order ID]],Mapping!H1675:K9466,4,0)</f>
        <v>41209</v>
      </c>
      <c r="H1675" t="str">
        <f>INDEX(Mapping!$B$2:$T$7793,MATCH(Data!$A1675,Mapping!$B$3:$B$7793,0),MATCH(Data!$H$1,Mapping!$B$2:$T$2,0))</f>
        <v>Second Class</v>
      </c>
      <c r="I1675" t="str">
        <f>INDEX(Mapping!$B$2:$T$7793,MATCH(Data!$A1675,Mapping!$B$3:$B$7793,0),MATCH(Data!$I$1,Mapping!$B$2:$T$2,0))</f>
        <v>Consumer</v>
      </c>
      <c r="J1675">
        <f>VLOOKUP($A1675,Mapping!$X$3:$Y$7793,2,0)</f>
        <v>92105</v>
      </c>
      <c r="K1675" t="str">
        <f>VLOOKUP($J1675,Mapping!$AB$3:$AC$475,2,0)</f>
        <v>Olympia</v>
      </c>
      <c r="L1675" t="str">
        <f>VLOOKUP($K1675,Mapping!$AF$3:$AG$475,2,0)</f>
        <v>Washington</v>
      </c>
      <c r="M1675" t="str">
        <f>VLOOKUP($L1675,Mapping!$AI$3:$AJ$48,2,0)</f>
        <v>United States</v>
      </c>
      <c r="N1675" t="str">
        <f>VLOOKUP($L1675,Mapping!$AI$3:$AK$48,3,0)</f>
        <v>West</v>
      </c>
      <c r="O1675" t="str">
        <f>VLOOKUP(Table1[[#This Row],[Column1]],Mapping!$AM$8:$AN$11,2,0)</f>
        <v>Furniture</v>
      </c>
      <c r="P1675" t="str">
        <f>VLOOKUP(Table1[[#This Row],[Column3]],Mapping!$AP$5:$AQ$22,2,0)</f>
        <v>Chairs</v>
      </c>
      <c r="Q1675">
        <v>240.78400000000002</v>
      </c>
      <c r="R1675">
        <v>1</v>
      </c>
      <c r="S1675">
        <v>27.088199999999965</v>
      </c>
    </row>
    <row r="1676" spans="1:19" x14ac:dyDescent="0.35">
      <c r="A1676">
        <v>2994</v>
      </c>
      <c r="B1676" t="s">
        <v>2938</v>
      </c>
      <c r="C1676" t="s">
        <v>1171</v>
      </c>
      <c r="D1676" t="str">
        <f>MID(Table1[[#This Row],[Product ID]],5,2)</f>
        <v>CH</v>
      </c>
      <c r="E1676" t="str">
        <f>LEFT(Table1[[#This Row],[Product ID]],3)</f>
        <v>FUR</v>
      </c>
      <c r="F1676" s="10">
        <f>VLOOKUP(Table1[[#This Row],[Order ID]],Mapping!H1676:J9467,3,0)</f>
        <v>41205</v>
      </c>
      <c r="G1676" s="10">
        <f>VLOOKUP(Table1[[#This Row],[Order ID]],Mapping!H1676:K9467,4,0)</f>
        <v>41209</v>
      </c>
      <c r="H1676" t="str">
        <f>INDEX(Mapping!$B$2:$T$7793,MATCH(Data!$A1676,Mapping!$B$3:$B$7793,0),MATCH(Data!$H$1,Mapping!$B$2:$T$2,0))</f>
        <v>Second Class</v>
      </c>
      <c r="I1676" t="str">
        <f>INDEX(Mapping!$B$2:$T$7793,MATCH(Data!$A1676,Mapping!$B$3:$B$7793,0),MATCH(Data!$I$1,Mapping!$B$2:$T$2,0))</f>
        <v>Consumer</v>
      </c>
      <c r="J1676">
        <f>VLOOKUP($A1676,Mapping!$X$3:$Y$7793,2,0)</f>
        <v>92105</v>
      </c>
      <c r="K1676" t="str">
        <f>VLOOKUP($J1676,Mapping!$AB$3:$AC$475,2,0)</f>
        <v>Olympia</v>
      </c>
      <c r="L1676" t="str">
        <f>VLOOKUP($K1676,Mapping!$AF$3:$AG$475,2,0)</f>
        <v>Washington</v>
      </c>
      <c r="M1676" t="str">
        <f>VLOOKUP($L1676,Mapping!$AI$3:$AJ$48,2,0)</f>
        <v>United States</v>
      </c>
      <c r="N1676" t="str">
        <f>VLOOKUP($L1676,Mapping!$AI$3:$AK$48,3,0)</f>
        <v>West</v>
      </c>
      <c r="O1676" t="str">
        <f>VLOOKUP(Table1[[#This Row],[Column1]],Mapping!$AM$8:$AN$11,2,0)</f>
        <v>Furniture</v>
      </c>
      <c r="P1676" t="str">
        <f>VLOOKUP(Table1[[#This Row],[Column3]],Mapping!$AP$5:$AQ$22,2,0)</f>
        <v>Chairs</v>
      </c>
      <c r="Q1676">
        <v>191.96800000000002</v>
      </c>
      <c r="R1676">
        <v>7</v>
      </c>
      <c r="S1676">
        <v>16.797200000000004</v>
      </c>
    </row>
    <row r="1677" spans="1:19" x14ac:dyDescent="0.35">
      <c r="A1677">
        <v>2995</v>
      </c>
      <c r="B1677" t="s">
        <v>2938</v>
      </c>
      <c r="C1677" t="s">
        <v>765</v>
      </c>
      <c r="D1677" t="str">
        <f>MID(Table1[[#This Row],[Product ID]],5,2)</f>
        <v>PA</v>
      </c>
      <c r="E1677" t="str">
        <f>LEFT(Table1[[#This Row],[Product ID]],3)</f>
        <v>OFF</v>
      </c>
      <c r="F1677" s="10">
        <f>VLOOKUP(Table1[[#This Row],[Order ID]],Mapping!H1677:J9468,3,0)</f>
        <v>41205</v>
      </c>
      <c r="G1677" s="10">
        <f>VLOOKUP(Table1[[#This Row],[Order ID]],Mapping!H1677:K9468,4,0)</f>
        <v>41209</v>
      </c>
      <c r="H1677" t="str">
        <f>INDEX(Mapping!$B$2:$T$7793,MATCH(Data!$A1677,Mapping!$B$3:$B$7793,0),MATCH(Data!$H$1,Mapping!$B$2:$T$2,0))</f>
        <v>Second Class</v>
      </c>
      <c r="I1677" t="str">
        <f>INDEX(Mapping!$B$2:$T$7793,MATCH(Data!$A1677,Mapping!$B$3:$B$7793,0),MATCH(Data!$I$1,Mapping!$B$2:$T$2,0))</f>
        <v>Consumer</v>
      </c>
      <c r="J1677">
        <f>VLOOKUP($A1677,Mapping!$X$3:$Y$7793,2,0)</f>
        <v>92105</v>
      </c>
      <c r="K1677" t="str">
        <f>VLOOKUP($J1677,Mapping!$AB$3:$AC$475,2,0)</f>
        <v>Olympia</v>
      </c>
      <c r="L1677" t="str">
        <f>VLOOKUP($K1677,Mapping!$AF$3:$AG$475,2,0)</f>
        <v>Washington</v>
      </c>
      <c r="M1677" t="str">
        <f>VLOOKUP($L1677,Mapping!$AI$3:$AJ$48,2,0)</f>
        <v>United States</v>
      </c>
      <c r="N1677" t="str">
        <f>VLOOKUP($L1677,Mapping!$AI$3:$AK$48,3,0)</f>
        <v>West</v>
      </c>
      <c r="O1677" t="str">
        <f>VLOOKUP(Table1[[#This Row],[Column1]],Mapping!$AM$8:$AN$11,2,0)</f>
        <v>Office Supplies</v>
      </c>
      <c r="P1677" t="str">
        <f>VLOOKUP(Table1[[#This Row],[Column3]],Mapping!$AP$5:$AQ$22,2,0)</f>
        <v>Paper</v>
      </c>
      <c r="Q1677">
        <v>11.56</v>
      </c>
      <c r="R1677">
        <v>2</v>
      </c>
      <c r="S1677">
        <v>5.6644000000000005</v>
      </c>
    </row>
    <row r="1678" spans="1:19" x14ac:dyDescent="0.35">
      <c r="A1678">
        <v>2997</v>
      </c>
      <c r="B1678" t="s">
        <v>2938</v>
      </c>
      <c r="C1678" t="s">
        <v>1660</v>
      </c>
      <c r="D1678" t="str">
        <f>MID(Table1[[#This Row],[Product ID]],5,2)</f>
        <v>CH</v>
      </c>
      <c r="E1678" t="str">
        <f>LEFT(Table1[[#This Row],[Product ID]],3)</f>
        <v>FUR</v>
      </c>
      <c r="F1678" s="10">
        <f>VLOOKUP(Table1[[#This Row],[Order ID]],Mapping!H1678:J9469,3,0)</f>
        <v>41205</v>
      </c>
      <c r="G1678" s="10">
        <f>VLOOKUP(Table1[[#This Row],[Order ID]],Mapping!H1678:K9469,4,0)</f>
        <v>41209</v>
      </c>
      <c r="H1678" t="str">
        <f>INDEX(Mapping!$B$2:$T$7793,MATCH(Data!$A1678,Mapping!$B$3:$B$7793,0),MATCH(Data!$H$1,Mapping!$B$2:$T$2,0))</f>
        <v>Second Class</v>
      </c>
      <c r="I1678" t="str">
        <f>INDEX(Mapping!$B$2:$T$7793,MATCH(Data!$A1678,Mapping!$B$3:$B$7793,0),MATCH(Data!$I$1,Mapping!$B$2:$T$2,0))</f>
        <v>Consumer</v>
      </c>
      <c r="J1678">
        <f>VLOOKUP($A1678,Mapping!$X$3:$Y$7793,2,0)</f>
        <v>92105</v>
      </c>
      <c r="K1678" t="str">
        <f>VLOOKUP($J1678,Mapping!$AB$3:$AC$475,2,0)</f>
        <v>Olympia</v>
      </c>
      <c r="L1678" t="str">
        <f>VLOOKUP($K1678,Mapping!$AF$3:$AG$475,2,0)</f>
        <v>Washington</v>
      </c>
      <c r="M1678" t="str">
        <f>VLOOKUP($L1678,Mapping!$AI$3:$AJ$48,2,0)</f>
        <v>United States</v>
      </c>
      <c r="N1678" t="str">
        <f>VLOOKUP($L1678,Mapping!$AI$3:$AK$48,3,0)</f>
        <v>West</v>
      </c>
      <c r="O1678" t="str">
        <f>VLOOKUP(Table1[[#This Row],[Column1]],Mapping!$AM$8:$AN$11,2,0)</f>
        <v>Furniture</v>
      </c>
      <c r="P1678" t="str">
        <f>VLOOKUP(Table1[[#This Row],[Column3]],Mapping!$AP$5:$AQ$22,2,0)</f>
        <v>Chairs</v>
      </c>
      <c r="Q1678">
        <v>842.35200000000009</v>
      </c>
      <c r="R1678">
        <v>3</v>
      </c>
      <c r="S1678">
        <v>42.117600000000039</v>
      </c>
    </row>
    <row r="1679" spans="1:19" x14ac:dyDescent="0.35">
      <c r="A1679">
        <v>1719</v>
      </c>
      <c r="B1679" t="s">
        <v>1937</v>
      </c>
      <c r="C1679" t="s">
        <v>1826</v>
      </c>
      <c r="D1679" t="str">
        <f>MID(Table1[[#This Row],[Product ID]],5,2)</f>
        <v>ST</v>
      </c>
      <c r="E1679" t="str">
        <f>LEFT(Table1[[#This Row],[Product ID]],3)</f>
        <v>OFF</v>
      </c>
      <c r="F1679" s="10">
        <f>VLOOKUP(Table1[[#This Row],[Order ID]],Mapping!H1679:J9470,3,0)</f>
        <v>41120</v>
      </c>
      <c r="G1679" s="10">
        <f>VLOOKUP(Table1[[#This Row],[Order ID]],Mapping!H1679:K9470,4,0)</f>
        <v>41124</v>
      </c>
      <c r="H1679" t="str">
        <f>INDEX(Mapping!$B$2:$T$7793,MATCH(Data!$A1679,Mapping!$B$3:$B$7793,0),MATCH(Data!$H$1,Mapping!$B$2:$T$2,0))</f>
        <v>Standard Class</v>
      </c>
      <c r="I1679" t="str">
        <f>INDEX(Mapping!$B$2:$T$7793,MATCH(Data!$A1679,Mapping!$B$3:$B$7793,0),MATCH(Data!$I$1,Mapping!$B$2:$T$2,0))</f>
        <v>Home Office</v>
      </c>
      <c r="J1679">
        <f>VLOOKUP($A1679,Mapping!$X$3:$Y$7793,2,0)</f>
        <v>77041</v>
      </c>
      <c r="K1679" t="str">
        <f>VLOOKUP($J1679,Mapping!$AB$3:$AC$475,2,0)</f>
        <v>Eagan</v>
      </c>
      <c r="L1679" t="str">
        <f>VLOOKUP($K1679,Mapping!$AF$3:$AG$475,2,0)</f>
        <v>Minnesota</v>
      </c>
      <c r="M1679" t="str">
        <f>VLOOKUP($L1679,Mapping!$AI$3:$AJ$48,2,0)</f>
        <v>United States</v>
      </c>
      <c r="N1679" t="str">
        <f>VLOOKUP($L1679,Mapping!$AI$3:$AK$48,3,0)</f>
        <v>Central</v>
      </c>
      <c r="O1679" t="str">
        <f>VLOOKUP(Table1[[#This Row],[Column1]],Mapping!$AM$8:$AN$11,2,0)</f>
        <v>Office Supplies</v>
      </c>
      <c r="P1679" t="str">
        <f>VLOOKUP(Table1[[#This Row],[Column3]],Mapping!$AP$5:$AQ$22,2,0)</f>
        <v>Storage</v>
      </c>
      <c r="Q1679">
        <v>61.792000000000002</v>
      </c>
      <c r="R1679">
        <v>4</v>
      </c>
      <c r="S1679">
        <v>6.1792000000000016</v>
      </c>
    </row>
    <row r="1680" spans="1:19" x14ac:dyDescent="0.35">
      <c r="A1680">
        <v>968</v>
      </c>
      <c r="B1680" t="s">
        <v>1194</v>
      </c>
      <c r="C1680" t="s">
        <v>459</v>
      </c>
      <c r="D1680" t="str">
        <f>MID(Table1[[#This Row],[Product ID]],5,2)</f>
        <v>AR</v>
      </c>
      <c r="E1680" t="str">
        <f>LEFT(Table1[[#This Row],[Product ID]],3)</f>
        <v>OFF</v>
      </c>
      <c r="F1680" s="10" t="e">
        <f>VLOOKUP(Table1[[#This Row],[Order ID]],Mapping!H1680:J9471,3,0)</f>
        <v>#N/A</v>
      </c>
      <c r="G1680" s="10" t="e">
        <f>VLOOKUP(Table1[[#This Row],[Order ID]],Mapping!H1680:K9471,4,0)</f>
        <v>#N/A</v>
      </c>
      <c r="H1680" t="str">
        <f>INDEX(Mapping!$B$2:$T$7793,MATCH(Data!$A1680,Mapping!$B$3:$B$7793,0),MATCH(Data!$H$1,Mapping!$B$2:$T$2,0))</f>
        <v>Standard Class</v>
      </c>
      <c r="I1680" t="str">
        <f>INDEX(Mapping!$B$2:$T$7793,MATCH(Data!$A1680,Mapping!$B$3:$B$7793,0),MATCH(Data!$I$1,Mapping!$B$2:$T$2,0))</f>
        <v>Consumer</v>
      </c>
      <c r="J1680">
        <f>VLOOKUP($A1680,Mapping!$X$3:$Y$7793,2,0)</f>
        <v>14215</v>
      </c>
      <c r="K1680" t="str">
        <f>VLOOKUP($J1680,Mapping!$AB$3:$AC$475,2,0)</f>
        <v>Tempe</v>
      </c>
      <c r="L1680" t="str">
        <f>VLOOKUP($K1680,Mapping!$AF$3:$AG$475,2,0)</f>
        <v>Arizona</v>
      </c>
      <c r="M1680" t="str">
        <f>VLOOKUP($L1680,Mapping!$AI$3:$AJ$48,2,0)</f>
        <v>United States</v>
      </c>
      <c r="N1680" t="str">
        <f>VLOOKUP($L1680,Mapping!$AI$3:$AK$48,3,0)</f>
        <v>West</v>
      </c>
      <c r="O1680" t="str">
        <f>VLOOKUP(Table1[[#This Row],[Column1]],Mapping!$AM$8:$AN$11,2,0)</f>
        <v>Office Supplies</v>
      </c>
      <c r="P1680" t="str">
        <f>VLOOKUP(Table1[[#This Row],[Column3]],Mapping!$AP$5:$AQ$22,2,0)</f>
        <v>Art</v>
      </c>
      <c r="Q1680">
        <v>2.78</v>
      </c>
      <c r="R1680">
        <v>2</v>
      </c>
      <c r="S1680">
        <v>0.72279999999999989</v>
      </c>
    </row>
    <row r="1681" spans="1:19" x14ac:dyDescent="0.35">
      <c r="A1681">
        <v>969</v>
      </c>
      <c r="B1681" t="s">
        <v>1194</v>
      </c>
      <c r="C1681" t="s">
        <v>1195</v>
      </c>
      <c r="D1681" t="str">
        <f>MID(Table1[[#This Row],[Product ID]],5,2)</f>
        <v>EN</v>
      </c>
      <c r="E1681" t="str">
        <f>LEFT(Table1[[#This Row],[Product ID]],3)</f>
        <v>OFF</v>
      </c>
      <c r="F1681" s="10" t="e">
        <f>VLOOKUP(Table1[[#This Row],[Order ID]],Mapping!H1681:J9472,3,0)</f>
        <v>#N/A</v>
      </c>
      <c r="G1681" s="10" t="e">
        <f>VLOOKUP(Table1[[#This Row],[Order ID]],Mapping!H1681:K9472,4,0)</f>
        <v>#N/A</v>
      </c>
      <c r="H1681" t="str">
        <f>INDEX(Mapping!$B$2:$T$7793,MATCH(Data!$A1681,Mapping!$B$3:$B$7793,0),MATCH(Data!$H$1,Mapping!$B$2:$T$2,0))</f>
        <v>Second Class</v>
      </c>
      <c r="I1681" t="str">
        <f>INDEX(Mapping!$B$2:$T$7793,MATCH(Data!$A1681,Mapping!$B$3:$B$7793,0),MATCH(Data!$I$1,Mapping!$B$2:$T$2,0))</f>
        <v>Consumer</v>
      </c>
      <c r="J1681">
        <f>VLOOKUP($A1681,Mapping!$X$3:$Y$7793,2,0)</f>
        <v>14215</v>
      </c>
      <c r="K1681" t="str">
        <f>VLOOKUP($J1681,Mapping!$AB$3:$AC$475,2,0)</f>
        <v>Tempe</v>
      </c>
      <c r="L1681" t="str">
        <f>VLOOKUP($K1681,Mapping!$AF$3:$AG$475,2,0)</f>
        <v>Arizona</v>
      </c>
      <c r="M1681" t="str">
        <f>VLOOKUP($L1681,Mapping!$AI$3:$AJ$48,2,0)</f>
        <v>United States</v>
      </c>
      <c r="N1681" t="str">
        <f>VLOOKUP($L1681,Mapping!$AI$3:$AK$48,3,0)</f>
        <v>West</v>
      </c>
      <c r="O1681" t="str">
        <f>VLOOKUP(Table1[[#This Row],[Column1]],Mapping!$AM$8:$AN$11,2,0)</f>
        <v>Office Supplies</v>
      </c>
      <c r="P1681" t="str">
        <f>VLOOKUP(Table1[[#This Row],[Column3]],Mapping!$AP$5:$AQ$22,2,0)</f>
        <v>Envelopes</v>
      </c>
      <c r="Q1681">
        <v>79.959999999999994</v>
      </c>
      <c r="R1681">
        <v>2</v>
      </c>
      <c r="S1681">
        <v>35.981999999999992</v>
      </c>
    </row>
    <row r="1682" spans="1:19" x14ac:dyDescent="0.35">
      <c r="A1682">
        <v>2848</v>
      </c>
      <c r="B1682" t="s">
        <v>2834</v>
      </c>
      <c r="C1682" t="s">
        <v>2349</v>
      </c>
      <c r="D1682" t="str">
        <f>MID(Table1[[#This Row],[Product ID]],5,2)</f>
        <v>FA</v>
      </c>
      <c r="E1682" t="str">
        <f>LEFT(Table1[[#This Row],[Product ID]],3)</f>
        <v>OFF</v>
      </c>
      <c r="F1682" s="10">
        <f>VLOOKUP(Table1[[#This Row],[Order ID]],Mapping!H1682:J9473,3,0)</f>
        <v>41099</v>
      </c>
      <c r="G1682" s="10">
        <f>VLOOKUP(Table1[[#This Row],[Order ID]],Mapping!H1682:K9473,4,0)</f>
        <v>41104</v>
      </c>
      <c r="H1682" t="str">
        <f>INDEX(Mapping!$B$2:$T$7793,MATCH(Data!$A1682,Mapping!$B$3:$B$7793,0),MATCH(Data!$H$1,Mapping!$B$2:$T$2,0))</f>
        <v>Standard Class</v>
      </c>
      <c r="I1682" t="str">
        <f>INDEX(Mapping!$B$2:$T$7793,MATCH(Data!$A1682,Mapping!$B$3:$B$7793,0),MATCH(Data!$I$1,Mapping!$B$2:$T$2,0))</f>
        <v>Corporate</v>
      </c>
      <c r="J1682">
        <f>VLOOKUP($A1682,Mapping!$X$3:$Y$7793,2,0)</f>
        <v>20735</v>
      </c>
      <c r="K1682" t="str">
        <f>VLOOKUP($J1682,Mapping!$AB$3:$AC$475,2,0)</f>
        <v>Parma</v>
      </c>
      <c r="L1682" t="str">
        <f>VLOOKUP($K1682,Mapping!$AF$3:$AG$475,2,0)</f>
        <v>Ohio</v>
      </c>
      <c r="M1682" t="str">
        <f>VLOOKUP($L1682,Mapping!$AI$3:$AJ$48,2,0)</f>
        <v>United States</v>
      </c>
      <c r="N1682" t="str">
        <f>VLOOKUP($L1682,Mapping!$AI$3:$AK$48,3,0)</f>
        <v>East</v>
      </c>
      <c r="O1682" t="str">
        <f>VLOOKUP(Table1[[#This Row],[Column1]],Mapping!$AM$8:$AN$11,2,0)</f>
        <v>Office Supplies</v>
      </c>
      <c r="P1682" t="str">
        <f>VLOOKUP(Table1[[#This Row],[Column3]],Mapping!$AP$5:$AQ$22,2,0)</f>
        <v>Fasteners</v>
      </c>
      <c r="Q1682">
        <v>15.8</v>
      </c>
      <c r="R1682">
        <v>4</v>
      </c>
      <c r="S1682">
        <v>5.0559999999999992</v>
      </c>
    </row>
    <row r="1683" spans="1:19" x14ac:dyDescent="0.35">
      <c r="A1683">
        <v>2849</v>
      </c>
      <c r="B1683" t="s">
        <v>2834</v>
      </c>
      <c r="C1683" t="s">
        <v>2643</v>
      </c>
      <c r="D1683" t="str">
        <f>MID(Table1[[#This Row],[Product ID]],5,2)</f>
        <v>MA</v>
      </c>
      <c r="E1683" t="str">
        <f>LEFT(Table1[[#This Row],[Product ID]],3)</f>
        <v>TEC</v>
      </c>
      <c r="F1683" s="10">
        <f>VLOOKUP(Table1[[#This Row],[Order ID]],Mapping!H1683:J9474,3,0)</f>
        <v>41099</v>
      </c>
      <c r="G1683" s="10">
        <f>VLOOKUP(Table1[[#This Row],[Order ID]],Mapping!H1683:K9474,4,0)</f>
        <v>41104</v>
      </c>
      <c r="H1683" t="str">
        <f>INDEX(Mapping!$B$2:$T$7793,MATCH(Data!$A1683,Mapping!$B$3:$B$7793,0),MATCH(Data!$H$1,Mapping!$B$2:$T$2,0))</f>
        <v>Standard Class</v>
      </c>
      <c r="I1683" t="str">
        <f>INDEX(Mapping!$B$2:$T$7793,MATCH(Data!$A1683,Mapping!$B$3:$B$7793,0),MATCH(Data!$I$1,Mapping!$B$2:$T$2,0))</f>
        <v>Consumer</v>
      </c>
      <c r="J1683">
        <f>VLOOKUP($A1683,Mapping!$X$3:$Y$7793,2,0)</f>
        <v>20735</v>
      </c>
      <c r="K1683" t="str">
        <f>VLOOKUP($J1683,Mapping!$AB$3:$AC$475,2,0)</f>
        <v>Parma</v>
      </c>
      <c r="L1683" t="str">
        <f>VLOOKUP($K1683,Mapping!$AF$3:$AG$475,2,0)</f>
        <v>Ohio</v>
      </c>
      <c r="M1683" t="str">
        <f>VLOOKUP($L1683,Mapping!$AI$3:$AJ$48,2,0)</f>
        <v>United States</v>
      </c>
      <c r="N1683" t="str">
        <f>VLOOKUP($L1683,Mapping!$AI$3:$AK$48,3,0)</f>
        <v>East</v>
      </c>
      <c r="O1683" t="str">
        <f>VLOOKUP(Table1[[#This Row],[Column1]],Mapping!$AM$8:$AN$11,2,0)</f>
        <v>Technology</v>
      </c>
      <c r="P1683" t="str">
        <f>VLOOKUP(Table1[[#This Row],[Column3]],Mapping!$AP$5:$AQ$22,2,0)</f>
        <v>Machines</v>
      </c>
      <c r="Q1683">
        <v>464.97</v>
      </c>
      <c r="R1683">
        <v>3</v>
      </c>
      <c r="S1683">
        <v>209.23649999999998</v>
      </c>
    </row>
    <row r="1684" spans="1:19" x14ac:dyDescent="0.35">
      <c r="A1684">
        <v>2850</v>
      </c>
      <c r="B1684" t="s">
        <v>2834</v>
      </c>
      <c r="C1684" t="s">
        <v>313</v>
      </c>
      <c r="D1684" t="str">
        <f>MID(Table1[[#This Row],[Product ID]],5,2)</f>
        <v>FU</v>
      </c>
      <c r="E1684" t="str">
        <f>LEFT(Table1[[#This Row],[Product ID]],3)</f>
        <v>FUR</v>
      </c>
      <c r="F1684" s="10">
        <f>VLOOKUP(Table1[[#This Row],[Order ID]],Mapping!H1684:J9475,3,0)</f>
        <v>41099</v>
      </c>
      <c r="G1684" s="10">
        <f>VLOOKUP(Table1[[#This Row],[Order ID]],Mapping!H1684:K9475,4,0)</f>
        <v>41104</v>
      </c>
      <c r="H1684" t="str">
        <f>INDEX(Mapping!$B$2:$T$7793,MATCH(Data!$A1684,Mapping!$B$3:$B$7793,0),MATCH(Data!$H$1,Mapping!$B$2:$T$2,0))</f>
        <v>Standard Class</v>
      </c>
      <c r="I1684" t="str">
        <f>INDEX(Mapping!$B$2:$T$7793,MATCH(Data!$A1684,Mapping!$B$3:$B$7793,0),MATCH(Data!$I$1,Mapping!$B$2:$T$2,0))</f>
        <v>Consumer</v>
      </c>
      <c r="J1684">
        <f>VLOOKUP($A1684,Mapping!$X$3:$Y$7793,2,0)</f>
        <v>20735</v>
      </c>
      <c r="K1684" t="str">
        <f>VLOOKUP($J1684,Mapping!$AB$3:$AC$475,2,0)</f>
        <v>Parma</v>
      </c>
      <c r="L1684" t="str">
        <f>VLOOKUP($K1684,Mapping!$AF$3:$AG$475,2,0)</f>
        <v>Ohio</v>
      </c>
      <c r="M1684" t="str">
        <f>VLOOKUP($L1684,Mapping!$AI$3:$AJ$48,2,0)</f>
        <v>United States</v>
      </c>
      <c r="N1684" t="str">
        <f>VLOOKUP($L1684,Mapping!$AI$3:$AK$48,3,0)</f>
        <v>East</v>
      </c>
      <c r="O1684" t="str">
        <f>VLOOKUP(Table1[[#This Row],[Column1]],Mapping!$AM$8:$AN$11,2,0)</f>
        <v>Furniture</v>
      </c>
      <c r="P1684" t="str">
        <f>VLOOKUP(Table1[[#This Row],[Column3]],Mapping!$AP$5:$AQ$22,2,0)</f>
        <v>Furnishings</v>
      </c>
      <c r="Q1684">
        <v>181.96</v>
      </c>
      <c r="R1684">
        <v>2</v>
      </c>
      <c r="S1684">
        <v>20.015600000000006</v>
      </c>
    </row>
    <row r="1685" spans="1:19" x14ac:dyDescent="0.35">
      <c r="A1685">
        <v>2852</v>
      </c>
      <c r="B1685" t="s">
        <v>2834</v>
      </c>
      <c r="C1685" t="s">
        <v>1233</v>
      </c>
      <c r="D1685" t="str">
        <f>MID(Table1[[#This Row],[Product ID]],5,2)</f>
        <v>BI</v>
      </c>
      <c r="E1685" t="str">
        <f>LEFT(Table1[[#This Row],[Product ID]],3)</f>
        <v>OFF</v>
      </c>
      <c r="F1685" s="10">
        <f>VLOOKUP(Table1[[#This Row],[Order ID]],Mapping!H1685:J9476,3,0)</f>
        <v>41099</v>
      </c>
      <c r="G1685" s="10">
        <f>VLOOKUP(Table1[[#This Row],[Order ID]],Mapping!H1685:K9476,4,0)</f>
        <v>41104</v>
      </c>
      <c r="H1685" t="str">
        <f>INDEX(Mapping!$B$2:$T$7793,MATCH(Data!$A1685,Mapping!$B$3:$B$7793,0),MATCH(Data!$H$1,Mapping!$B$2:$T$2,0))</f>
        <v>Standard Class</v>
      </c>
      <c r="I1685" t="str">
        <f>INDEX(Mapping!$B$2:$T$7793,MATCH(Data!$A1685,Mapping!$B$3:$B$7793,0),MATCH(Data!$I$1,Mapping!$B$2:$T$2,0))</f>
        <v>Consumer</v>
      </c>
      <c r="J1685">
        <f>VLOOKUP($A1685,Mapping!$X$3:$Y$7793,2,0)</f>
        <v>20735</v>
      </c>
      <c r="K1685" t="str">
        <f>VLOOKUP($J1685,Mapping!$AB$3:$AC$475,2,0)</f>
        <v>Parma</v>
      </c>
      <c r="L1685" t="str">
        <f>VLOOKUP($K1685,Mapping!$AF$3:$AG$475,2,0)</f>
        <v>Ohio</v>
      </c>
      <c r="M1685" t="str">
        <f>VLOOKUP($L1685,Mapping!$AI$3:$AJ$48,2,0)</f>
        <v>United States</v>
      </c>
      <c r="N1685" t="str">
        <f>VLOOKUP($L1685,Mapping!$AI$3:$AK$48,3,0)</f>
        <v>East</v>
      </c>
      <c r="O1685" t="str">
        <f>VLOOKUP(Table1[[#This Row],[Column1]],Mapping!$AM$8:$AN$11,2,0)</f>
        <v>Office Supplies</v>
      </c>
      <c r="P1685" t="str">
        <f>VLOOKUP(Table1[[#This Row],[Column3]],Mapping!$AP$5:$AQ$22,2,0)</f>
        <v>Binders</v>
      </c>
      <c r="Q1685">
        <v>84.09</v>
      </c>
      <c r="R1685">
        <v>3</v>
      </c>
      <c r="S1685">
        <v>42.045000000000002</v>
      </c>
    </row>
    <row r="1686" spans="1:19" x14ac:dyDescent="0.35">
      <c r="A1686">
        <v>2853</v>
      </c>
      <c r="B1686" t="s">
        <v>2834</v>
      </c>
      <c r="C1686" t="s">
        <v>2836</v>
      </c>
      <c r="D1686" t="str">
        <f>MID(Table1[[#This Row],[Product ID]],5,2)</f>
        <v>AR</v>
      </c>
      <c r="E1686" t="str">
        <f>LEFT(Table1[[#This Row],[Product ID]],3)</f>
        <v>OFF</v>
      </c>
      <c r="F1686" s="10">
        <f>VLOOKUP(Table1[[#This Row],[Order ID]],Mapping!H1686:J9477,3,0)</f>
        <v>41099</v>
      </c>
      <c r="G1686" s="10">
        <f>VLOOKUP(Table1[[#This Row],[Order ID]],Mapping!H1686:K9477,4,0)</f>
        <v>41104</v>
      </c>
      <c r="H1686" t="str">
        <f>INDEX(Mapping!$B$2:$T$7793,MATCH(Data!$A1686,Mapping!$B$3:$B$7793,0),MATCH(Data!$H$1,Mapping!$B$2:$T$2,0))</f>
        <v>Standard Class</v>
      </c>
      <c r="I1686" t="str">
        <f>INDEX(Mapping!$B$2:$T$7793,MATCH(Data!$A1686,Mapping!$B$3:$B$7793,0),MATCH(Data!$I$1,Mapping!$B$2:$T$2,0))</f>
        <v>Consumer</v>
      </c>
      <c r="J1686">
        <f>VLOOKUP($A1686,Mapping!$X$3:$Y$7793,2,0)</f>
        <v>20735</v>
      </c>
      <c r="K1686" t="str">
        <f>VLOOKUP($J1686,Mapping!$AB$3:$AC$475,2,0)</f>
        <v>Parma</v>
      </c>
      <c r="L1686" t="str">
        <f>VLOOKUP($K1686,Mapping!$AF$3:$AG$475,2,0)</f>
        <v>Ohio</v>
      </c>
      <c r="M1686" t="str">
        <f>VLOOKUP($L1686,Mapping!$AI$3:$AJ$48,2,0)</f>
        <v>United States</v>
      </c>
      <c r="N1686" t="str">
        <f>VLOOKUP($L1686,Mapping!$AI$3:$AK$48,3,0)</f>
        <v>East</v>
      </c>
      <c r="O1686" t="str">
        <f>VLOOKUP(Table1[[#This Row],[Column1]],Mapping!$AM$8:$AN$11,2,0)</f>
        <v>Office Supplies</v>
      </c>
      <c r="P1686" t="str">
        <f>VLOOKUP(Table1[[#This Row],[Column3]],Mapping!$AP$5:$AQ$22,2,0)</f>
        <v>Art</v>
      </c>
      <c r="Q1686">
        <v>79.36</v>
      </c>
      <c r="R1686">
        <v>4</v>
      </c>
      <c r="S1686">
        <v>32.537600000000005</v>
      </c>
    </row>
    <row r="1687" spans="1:19" x14ac:dyDescent="0.35">
      <c r="A1687">
        <v>2854</v>
      </c>
      <c r="B1687" t="s">
        <v>2834</v>
      </c>
      <c r="C1687" t="s">
        <v>1087</v>
      </c>
      <c r="D1687" t="str">
        <f>MID(Table1[[#This Row],[Product ID]],5,2)</f>
        <v>BI</v>
      </c>
      <c r="E1687" t="str">
        <f>LEFT(Table1[[#This Row],[Product ID]],3)</f>
        <v>OFF</v>
      </c>
      <c r="F1687" s="10">
        <f>VLOOKUP(Table1[[#This Row],[Order ID]],Mapping!H1687:J9478,3,0)</f>
        <v>41099</v>
      </c>
      <c r="G1687" s="10">
        <f>VLOOKUP(Table1[[#This Row],[Order ID]],Mapping!H1687:K9478,4,0)</f>
        <v>41104</v>
      </c>
      <c r="H1687" t="str">
        <f>INDEX(Mapping!$B$2:$T$7793,MATCH(Data!$A1687,Mapping!$B$3:$B$7793,0),MATCH(Data!$H$1,Mapping!$B$2:$T$2,0))</f>
        <v>Standard Class</v>
      </c>
      <c r="I1687" t="str">
        <f>INDEX(Mapping!$B$2:$T$7793,MATCH(Data!$A1687,Mapping!$B$3:$B$7793,0),MATCH(Data!$I$1,Mapping!$B$2:$T$2,0))</f>
        <v>Consumer</v>
      </c>
      <c r="J1687">
        <f>VLOOKUP($A1687,Mapping!$X$3:$Y$7793,2,0)</f>
        <v>20735</v>
      </c>
      <c r="K1687" t="str">
        <f>VLOOKUP($J1687,Mapping!$AB$3:$AC$475,2,0)</f>
        <v>Parma</v>
      </c>
      <c r="L1687" t="str">
        <f>VLOOKUP($K1687,Mapping!$AF$3:$AG$475,2,0)</f>
        <v>Ohio</v>
      </c>
      <c r="M1687" t="str">
        <f>VLOOKUP($L1687,Mapping!$AI$3:$AJ$48,2,0)</f>
        <v>United States</v>
      </c>
      <c r="N1687" t="str">
        <f>VLOOKUP($L1687,Mapping!$AI$3:$AK$48,3,0)</f>
        <v>East</v>
      </c>
      <c r="O1687" t="str">
        <f>VLOOKUP(Table1[[#This Row],[Column1]],Mapping!$AM$8:$AN$11,2,0)</f>
        <v>Office Supplies</v>
      </c>
      <c r="P1687" t="str">
        <f>VLOOKUP(Table1[[#This Row],[Column3]],Mapping!$AP$5:$AQ$22,2,0)</f>
        <v>Binders</v>
      </c>
      <c r="Q1687">
        <v>153.35999999999999</v>
      </c>
      <c r="R1687">
        <v>9</v>
      </c>
      <c r="S1687">
        <v>70.545599999999979</v>
      </c>
    </row>
    <row r="1688" spans="1:19" x14ac:dyDescent="0.35">
      <c r="A1688">
        <v>2855</v>
      </c>
      <c r="B1688" t="s">
        <v>2834</v>
      </c>
      <c r="C1688" t="s">
        <v>36</v>
      </c>
      <c r="D1688" t="str">
        <f>MID(Table1[[#This Row],[Product ID]],5,2)</f>
        <v>BI</v>
      </c>
      <c r="E1688" t="str">
        <f>LEFT(Table1[[#This Row],[Product ID]],3)</f>
        <v>OFF</v>
      </c>
      <c r="F1688" s="10">
        <f>VLOOKUP(Table1[[#This Row],[Order ID]],Mapping!H1688:J9479,3,0)</f>
        <v>41099</v>
      </c>
      <c r="G1688" s="10">
        <f>VLOOKUP(Table1[[#This Row],[Order ID]],Mapping!H1688:K9479,4,0)</f>
        <v>41104</v>
      </c>
      <c r="H1688" t="str">
        <f>INDEX(Mapping!$B$2:$T$7793,MATCH(Data!$A1688,Mapping!$B$3:$B$7793,0),MATCH(Data!$H$1,Mapping!$B$2:$T$2,0))</f>
        <v>Standard Class</v>
      </c>
      <c r="I1688" t="str">
        <f>INDEX(Mapping!$B$2:$T$7793,MATCH(Data!$A1688,Mapping!$B$3:$B$7793,0),MATCH(Data!$I$1,Mapping!$B$2:$T$2,0))</f>
        <v>Consumer</v>
      </c>
      <c r="J1688">
        <f>VLOOKUP($A1688,Mapping!$X$3:$Y$7793,2,0)</f>
        <v>20735</v>
      </c>
      <c r="K1688" t="str">
        <f>VLOOKUP($J1688,Mapping!$AB$3:$AC$475,2,0)</f>
        <v>Parma</v>
      </c>
      <c r="L1688" t="str">
        <f>VLOOKUP($K1688,Mapping!$AF$3:$AG$475,2,0)</f>
        <v>Ohio</v>
      </c>
      <c r="M1688" t="str">
        <f>VLOOKUP($L1688,Mapping!$AI$3:$AJ$48,2,0)</f>
        <v>United States</v>
      </c>
      <c r="N1688" t="str">
        <f>VLOOKUP($L1688,Mapping!$AI$3:$AK$48,3,0)</f>
        <v>East</v>
      </c>
      <c r="O1688" t="str">
        <f>VLOOKUP(Table1[[#This Row],[Column1]],Mapping!$AM$8:$AN$11,2,0)</f>
        <v>Office Supplies</v>
      </c>
      <c r="P1688" t="str">
        <f>VLOOKUP(Table1[[#This Row],[Column3]],Mapping!$AP$5:$AQ$22,2,0)</f>
        <v>Binders</v>
      </c>
      <c r="Q1688">
        <v>43.68</v>
      </c>
      <c r="R1688">
        <v>6</v>
      </c>
      <c r="S1688">
        <v>21.403200000000002</v>
      </c>
    </row>
    <row r="1689" spans="1:19" x14ac:dyDescent="0.35">
      <c r="A1689">
        <v>2856</v>
      </c>
      <c r="B1689" t="s">
        <v>2834</v>
      </c>
      <c r="C1689" t="s">
        <v>1000</v>
      </c>
      <c r="D1689" t="str">
        <f>MID(Table1[[#This Row],[Product ID]],5,2)</f>
        <v>ST</v>
      </c>
      <c r="E1689" t="str">
        <f>LEFT(Table1[[#This Row],[Product ID]],3)</f>
        <v>OFF</v>
      </c>
      <c r="F1689" s="10">
        <f>VLOOKUP(Table1[[#This Row],[Order ID]],Mapping!H1689:J9480,3,0)</f>
        <v>41099</v>
      </c>
      <c r="G1689" s="10">
        <f>VLOOKUP(Table1[[#This Row],[Order ID]],Mapping!H1689:K9480,4,0)</f>
        <v>41104</v>
      </c>
      <c r="H1689" t="str">
        <f>INDEX(Mapping!$B$2:$T$7793,MATCH(Data!$A1689,Mapping!$B$3:$B$7793,0),MATCH(Data!$H$1,Mapping!$B$2:$T$2,0))</f>
        <v>Standard Class</v>
      </c>
      <c r="I1689" t="str">
        <f>INDEX(Mapping!$B$2:$T$7793,MATCH(Data!$A1689,Mapping!$B$3:$B$7793,0),MATCH(Data!$I$1,Mapping!$B$2:$T$2,0))</f>
        <v>Consumer</v>
      </c>
      <c r="J1689">
        <f>VLOOKUP($A1689,Mapping!$X$3:$Y$7793,2,0)</f>
        <v>20735</v>
      </c>
      <c r="K1689" t="str">
        <f>VLOOKUP($J1689,Mapping!$AB$3:$AC$475,2,0)</f>
        <v>Parma</v>
      </c>
      <c r="L1689" t="str">
        <f>VLOOKUP($K1689,Mapping!$AF$3:$AG$475,2,0)</f>
        <v>Ohio</v>
      </c>
      <c r="M1689" t="str">
        <f>VLOOKUP($L1689,Mapping!$AI$3:$AJ$48,2,0)</f>
        <v>United States</v>
      </c>
      <c r="N1689" t="str">
        <f>VLOOKUP($L1689,Mapping!$AI$3:$AK$48,3,0)</f>
        <v>East</v>
      </c>
      <c r="O1689" t="str">
        <f>VLOOKUP(Table1[[#This Row],[Column1]],Mapping!$AM$8:$AN$11,2,0)</f>
        <v>Office Supplies</v>
      </c>
      <c r="P1689" t="str">
        <f>VLOOKUP(Table1[[#This Row],[Column3]],Mapping!$AP$5:$AQ$22,2,0)</f>
        <v>Storage</v>
      </c>
      <c r="Q1689">
        <v>98.21</v>
      </c>
      <c r="R1689">
        <v>7</v>
      </c>
      <c r="S1689">
        <v>28.480899999999984</v>
      </c>
    </row>
    <row r="1690" spans="1:19" x14ac:dyDescent="0.35">
      <c r="A1690">
        <v>5511</v>
      </c>
      <c r="B1690" t="s">
        <v>4493</v>
      </c>
      <c r="C1690" t="s">
        <v>1182</v>
      </c>
      <c r="D1690" t="str">
        <f>MID(Table1[[#This Row],[Product ID]],5,2)</f>
        <v>BI</v>
      </c>
      <c r="E1690" t="str">
        <f>LEFT(Table1[[#This Row],[Product ID]],3)</f>
        <v>OFF</v>
      </c>
      <c r="F1690" s="10">
        <f>VLOOKUP(Table1[[#This Row],[Order ID]],Mapping!H1690:J9481,3,0)</f>
        <v>40942</v>
      </c>
      <c r="G1690" s="10">
        <f>VLOOKUP(Table1[[#This Row],[Order ID]],Mapping!H1690:K9481,4,0)</f>
        <v>40944</v>
      </c>
      <c r="H1690" t="str">
        <f>INDEX(Mapping!$B$2:$T$7793,MATCH(Data!$A1690,Mapping!$B$3:$B$7793,0),MATCH(Data!$H$1,Mapping!$B$2:$T$2,0))</f>
        <v>Same Day</v>
      </c>
      <c r="I1690" t="str">
        <f>INDEX(Mapping!$B$2:$T$7793,MATCH(Data!$A1690,Mapping!$B$3:$B$7793,0),MATCH(Data!$I$1,Mapping!$B$2:$T$2,0))</f>
        <v>Consumer</v>
      </c>
      <c r="J1690">
        <f>VLOOKUP($A1690,Mapping!$X$3:$Y$7793,2,0)</f>
        <v>84062</v>
      </c>
      <c r="K1690" t="str">
        <f>VLOOKUP($J1690,Mapping!$AB$3:$AC$475,2,0)</f>
        <v>Suffolk</v>
      </c>
      <c r="L1690" t="str">
        <f>VLOOKUP($K1690,Mapping!$AF$3:$AG$475,2,0)</f>
        <v>Virginia</v>
      </c>
      <c r="M1690" t="str">
        <f>VLOOKUP($L1690,Mapping!$AI$3:$AJ$48,2,0)</f>
        <v>United States</v>
      </c>
      <c r="N1690" t="str">
        <f>VLOOKUP($L1690,Mapping!$AI$3:$AK$48,3,0)</f>
        <v>South</v>
      </c>
      <c r="O1690" t="str">
        <f>VLOOKUP(Table1[[#This Row],[Column1]],Mapping!$AM$8:$AN$11,2,0)</f>
        <v>Office Supplies</v>
      </c>
      <c r="P1690" t="str">
        <f>VLOOKUP(Table1[[#This Row],[Column3]],Mapping!$AP$5:$AQ$22,2,0)</f>
        <v>Binders</v>
      </c>
      <c r="Q1690">
        <v>12.144</v>
      </c>
      <c r="R1690">
        <v>3</v>
      </c>
      <c r="S1690">
        <v>4.0985999999999994</v>
      </c>
    </row>
    <row r="1691" spans="1:19" x14ac:dyDescent="0.35">
      <c r="A1691">
        <v>4831</v>
      </c>
      <c r="B1691" t="s">
        <v>4100</v>
      </c>
      <c r="C1691" t="s">
        <v>608</v>
      </c>
      <c r="D1691" t="str">
        <f>MID(Table1[[#This Row],[Product ID]],5,2)</f>
        <v>PA</v>
      </c>
      <c r="E1691" t="str">
        <f>LEFT(Table1[[#This Row],[Product ID]],3)</f>
        <v>OFF</v>
      </c>
      <c r="F1691" s="10">
        <f>VLOOKUP(Table1[[#This Row],[Order ID]],Mapping!H1691:J9482,3,0)</f>
        <v>41171</v>
      </c>
      <c r="G1691" s="10">
        <f>VLOOKUP(Table1[[#This Row],[Order ID]],Mapping!H1691:K9482,4,0)</f>
        <v>41174</v>
      </c>
      <c r="H1691" t="str">
        <f>INDEX(Mapping!$B$2:$T$7793,MATCH(Data!$A1691,Mapping!$B$3:$B$7793,0),MATCH(Data!$H$1,Mapping!$B$2:$T$2,0))</f>
        <v>Standard Class</v>
      </c>
      <c r="I1691" t="str">
        <f>INDEX(Mapping!$B$2:$T$7793,MATCH(Data!$A1691,Mapping!$B$3:$B$7793,0),MATCH(Data!$I$1,Mapping!$B$2:$T$2,0))</f>
        <v>Consumer</v>
      </c>
      <c r="J1691">
        <f>VLOOKUP($A1691,Mapping!$X$3:$Y$7793,2,0)</f>
        <v>90008</v>
      </c>
      <c r="K1691" t="str">
        <f>VLOOKUP($J1691,Mapping!$AB$3:$AC$475,2,0)</f>
        <v>Rochester Hills</v>
      </c>
      <c r="L1691" t="str">
        <f>VLOOKUP($K1691,Mapping!$AF$3:$AG$475,2,0)</f>
        <v>Michigan</v>
      </c>
      <c r="M1691" t="str">
        <f>VLOOKUP($L1691,Mapping!$AI$3:$AJ$48,2,0)</f>
        <v>United States</v>
      </c>
      <c r="N1691" t="str">
        <f>VLOOKUP($L1691,Mapping!$AI$3:$AK$48,3,0)</f>
        <v>Central</v>
      </c>
      <c r="O1691" t="str">
        <f>VLOOKUP(Table1[[#This Row],[Column1]],Mapping!$AM$8:$AN$11,2,0)</f>
        <v>Office Supplies</v>
      </c>
      <c r="P1691" t="str">
        <f>VLOOKUP(Table1[[#This Row],[Column3]],Mapping!$AP$5:$AQ$22,2,0)</f>
        <v>Paper</v>
      </c>
      <c r="Q1691">
        <v>22.96</v>
      </c>
      <c r="R1691">
        <v>2</v>
      </c>
      <c r="S1691">
        <v>11.250400000000001</v>
      </c>
    </row>
    <row r="1692" spans="1:19" x14ac:dyDescent="0.35">
      <c r="A1692">
        <v>7096</v>
      </c>
      <c r="B1692" t="s">
        <v>5385</v>
      </c>
      <c r="C1692" t="s">
        <v>2140</v>
      </c>
      <c r="D1692" t="str">
        <f>MID(Table1[[#This Row],[Product ID]],5,2)</f>
        <v>SU</v>
      </c>
      <c r="E1692" t="str">
        <f>LEFT(Table1[[#This Row],[Product ID]],3)</f>
        <v>OFF</v>
      </c>
      <c r="F1692" s="10">
        <f>VLOOKUP(Table1[[#This Row],[Order ID]],Mapping!H1692:J9483,3,0)</f>
        <v>41054</v>
      </c>
      <c r="G1692" s="10">
        <f>VLOOKUP(Table1[[#This Row],[Order ID]],Mapping!H1692:K9483,4,0)</f>
        <v>41057</v>
      </c>
      <c r="H1692" t="str">
        <f>INDEX(Mapping!$B$2:$T$7793,MATCH(Data!$A1692,Mapping!$B$3:$B$7793,0),MATCH(Data!$H$1,Mapping!$B$2:$T$2,0))</f>
        <v>Standard Class</v>
      </c>
      <c r="I1692" t="str">
        <f>INDEX(Mapping!$B$2:$T$7793,MATCH(Data!$A1692,Mapping!$B$3:$B$7793,0),MATCH(Data!$I$1,Mapping!$B$2:$T$2,0))</f>
        <v>Consumer</v>
      </c>
      <c r="J1692">
        <f>VLOOKUP($A1692,Mapping!$X$3:$Y$7793,2,0)</f>
        <v>76117</v>
      </c>
      <c r="K1692" t="str">
        <f>VLOOKUP($J1692,Mapping!$AB$3:$AC$475,2,0)</f>
        <v>Woodland</v>
      </c>
      <c r="L1692" t="str">
        <f>VLOOKUP($K1692,Mapping!$AF$3:$AG$475,2,0)</f>
        <v>California</v>
      </c>
      <c r="M1692" t="str">
        <f>VLOOKUP($L1692,Mapping!$AI$3:$AJ$48,2,0)</f>
        <v>United States</v>
      </c>
      <c r="N1692" t="str">
        <f>VLOOKUP($L1692,Mapping!$AI$3:$AK$48,3,0)</f>
        <v>West</v>
      </c>
      <c r="O1692" t="str">
        <f>VLOOKUP(Table1[[#This Row],[Column1]],Mapping!$AM$8:$AN$11,2,0)</f>
        <v>Office Supplies</v>
      </c>
      <c r="P1692" t="str">
        <f>VLOOKUP(Table1[[#This Row],[Column3]],Mapping!$AP$5:$AQ$22,2,0)</f>
        <v>Supplies</v>
      </c>
      <c r="Q1692">
        <v>22.368000000000002</v>
      </c>
      <c r="R1692">
        <v>2</v>
      </c>
      <c r="S1692">
        <v>1.6776</v>
      </c>
    </row>
    <row r="1693" spans="1:19" x14ac:dyDescent="0.35">
      <c r="A1693">
        <v>7097</v>
      </c>
      <c r="B1693" t="s">
        <v>5385</v>
      </c>
      <c r="C1693" t="s">
        <v>2416</v>
      </c>
      <c r="D1693" t="str">
        <f>MID(Table1[[#This Row],[Product ID]],5,2)</f>
        <v>PA</v>
      </c>
      <c r="E1693" t="str">
        <f>LEFT(Table1[[#This Row],[Product ID]],3)</f>
        <v>OFF</v>
      </c>
      <c r="F1693" s="10">
        <f>VLOOKUP(Table1[[#This Row],[Order ID]],Mapping!H1693:J9484,3,0)</f>
        <v>41054</v>
      </c>
      <c r="G1693" s="10">
        <f>VLOOKUP(Table1[[#This Row],[Order ID]],Mapping!H1693:K9484,4,0)</f>
        <v>41057</v>
      </c>
      <c r="H1693" t="str">
        <f>INDEX(Mapping!$B$2:$T$7793,MATCH(Data!$A1693,Mapping!$B$3:$B$7793,0),MATCH(Data!$H$1,Mapping!$B$2:$T$2,0))</f>
        <v>First Class</v>
      </c>
      <c r="I1693" t="str">
        <f>INDEX(Mapping!$B$2:$T$7793,MATCH(Data!$A1693,Mapping!$B$3:$B$7793,0),MATCH(Data!$I$1,Mapping!$B$2:$T$2,0))</f>
        <v>Corporate</v>
      </c>
      <c r="J1693">
        <f>VLOOKUP($A1693,Mapping!$X$3:$Y$7793,2,0)</f>
        <v>76117</v>
      </c>
      <c r="K1693" t="str">
        <f>VLOOKUP($J1693,Mapping!$AB$3:$AC$475,2,0)</f>
        <v>Woodland</v>
      </c>
      <c r="L1693" t="str">
        <f>VLOOKUP($K1693,Mapping!$AF$3:$AG$475,2,0)</f>
        <v>California</v>
      </c>
      <c r="M1693" t="str">
        <f>VLOOKUP($L1693,Mapping!$AI$3:$AJ$48,2,0)</f>
        <v>United States</v>
      </c>
      <c r="N1693" t="str">
        <f>VLOOKUP($L1693,Mapping!$AI$3:$AK$48,3,0)</f>
        <v>West</v>
      </c>
      <c r="O1693" t="str">
        <f>VLOOKUP(Table1[[#This Row],[Column1]],Mapping!$AM$8:$AN$11,2,0)</f>
        <v>Office Supplies</v>
      </c>
      <c r="P1693" t="str">
        <f>VLOOKUP(Table1[[#This Row],[Column3]],Mapping!$AP$5:$AQ$22,2,0)</f>
        <v>Paper</v>
      </c>
      <c r="Q1693">
        <v>32.368000000000002</v>
      </c>
      <c r="R1693">
        <v>7</v>
      </c>
      <c r="S1693">
        <v>11.733400000000001</v>
      </c>
    </row>
    <row r="1694" spans="1:19" x14ac:dyDescent="0.35">
      <c r="A1694">
        <v>7098</v>
      </c>
      <c r="B1694" t="s">
        <v>5385</v>
      </c>
      <c r="C1694" t="s">
        <v>2033</v>
      </c>
      <c r="D1694" t="str">
        <f>MID(Table1[[#This Row],[Product ID]],5,2)</f>
        <v>AC</v>
      </c>
      <c r="E1694" t="str">
        <f>LEFT(Table1[[#This Row],[Product ID]],3)</f>
        <v>TEC</v>
      </c>
      <c r="F1694" s="10">
        <f>VLOOKUP(Table1[[#This Row],[Order ID]],Mapping!H1694:J9485,3,0)</f>
        <v>41054</v>
      </c>
      <c r="G1694" s="10">
        <f>VLOOKUP(Table1[[#This Row],[Order ID]],Mapping!H1694:K9485,4,0)</f>
        <v>41057</v>
      </c>
      <c r="H1694" t="str">
        <f>INDEX(Mapping!$B$2:$T$7793,MATCH(Data!$A1694,Mapping!$B$3:$B$7793,0),MATCH(Data!$H$1,Mapping!$B$2:$T$2,0))</f>
        <v>First Class</v>
      </c>
      <c r="I1694" t="str">
        <f>INDEX(Mapping!$B$2:$T$7793,MATCH(Data!$A1694,Mapping!$B$3:$B$7793,0),MATCH(Data!$I$1,Mapping!$B$2:$T$2,0))</f>
        <v>Corporate</v>
      </c>
      <c r="J1694">
        <f>VLOOKUP($A1694,Mapping!$X$3:$Y$7793,2,0)</f>
        <v>76117</v>
      </c>
      <c r="K1694" t="str">
        <f>VLOOKUP($J1694,Mapping!$AB$3:$AC$475,2,0)</f>
        <v>Woodland</v>
      </c>
      <c r="L1694" t="str">
        <f>VLOOKUP($K1694,Mapping!$AF$3:$AG$475,2,0)</f>
        <v>California</v>
      </c>
      <c r="M1694" t="str">
        <f>VLOOKUP($L1694,Mapping!$AI$3:$AJ$48,2,0)</f>
        <v>United States</v>
      </c>
      <c r="N1694" t="str">
        <f>VLOOKUP($L1694,Mapping!$AI$3:$AK$48,3,0)</f>
        <v>West</v>
      </c>
      <c r="O1694" t="str">
        <f>VLOOKUP(Table1[[#This Row],[Column1]],Mapping!$AM$8:$AN$11,2,0)</f>
        <v>Technology</v>
      </c>
      <c r="P1694" t="str">
        <f>VLOOKUP(Table1[[#This Row],[Column3]],Mapping!$AP$5:$AQ$22,2,0)</f>
        <v>Accessories</v>
      </c>
      <c r="Q1694">
        <v>207.98400000000004</v>
      </c>
      <c r="R1694">
        <v>2</v>
      </c>
      <c r="S1694">
        <v>36.397199999999998</v>
      </c>
    </row>
    <row r="1695" spans="1:19" x14ac:dyDescent="0.35">
      <c r="A1695">
        <v>781</v>
      </c>
      <c r="B1695" t="s">
        <v>1003</v>
      </c>
      <c r="C1695" t="s">
        <v>306</v>
      </c>
      <c r="D1695" t="str">
        <f>MID(Table1[[#This Row],[Product ID]],5,2)</f>
        <v>PA</v>
      </c>
      <c r="E1695" t="str">
        <f>LEFT(Table1[[#This Row],[Product ID]],3)</f>
        <v>OFF</v>
      </c>
      <c r="F1695" s="10" t="e">
        <f>VLOOKUP(Table1[[#This Row],[Order ID]],Mapping!H1695:J9486,3,0)</f>
        <v>#N/A</v>
      </c>
      <c r="G1695" s="10" t="e">
        <f>VLOOKUP(Table1[[#This Row],[Order ID]],Mapping!H1695:K9486,4,0)</f>
        <v>#N/A</v>
      </c>
      <c r="H1695" t="str">
        <f>INDEX(Mapping!$B$2:$T$7793,MATCH(Data!$A1695,Mapping!$B$3:$B$7793,0),MATCH(Data!$H$1,Mapping!$B$2:$T$2,0))</f>
        <v>Second Class</v>
      </c>
      <c r="I1695" t="str">
        <f>INDEX(Mapping!$B$2:$T$7793,MATCH(Data!$A1695,Mapping!$B$3:$B$7793,0),MATCH(Data!$I$1,Mapping!$B$2:$T$2,0))</f>
        <v>Consumer</v>
      </c>
      <c r="J1695">
        <f>VLOOKUP($A1695,Mapping!$X$3:$Y$7793,2,0)</f>
        <v>90036</v>
      </c>
      <c r="K1695" t="str">
        <f>VLOOKUP($J1695,Mapping!$AB$3:$AC$475,2,0)</f>
        <v>Los Angeles</v>
      </c>
      <c r="L1695" t="str">
        <f>VLOOKUP($K1695,Mapping!$AF$3:$AG$475,2,0)</f>
        <v>California</v>
      </c>
      <c r="M1695" t="str">
        <f>VLOOKUP($L1695,Mapping!$AI$3:$AJ$48,2,0)</f>
        <v>United States</v>
      </c>
      <c r="N1695" t="str">
        <f>VLOOKUP($L1695,Mapping!$AI$3:$AK$48,3,0)</f>
        <v>West</v>
      </c>
      <c r="O1695" t="str">
        <f>VLOOKUP(Table1[[#This Row],[Column1]],Mapping!$AM$8:$AN$11,2,0)</f>
        <v>Office Supplies</v>
      </c>
      <c r="P1695" t="str">
        <f>VLOOKUP(Table1[[#This Row],[Column3]],Mapping!$AP$5:$AQ$22,2,0)</f>
        <v>Paper</v>
      </c>
      <c r="Q1695">
        <v>32.400000000000006</v>
      </c>
      <c r="R1695">
        <v>5</v>
      </c>
      <c r="S1695">
        <v>15.552000000000001</v>
      </c>
    </row>
    <row r="1696" spans="1:19" x14ac:dyDescent="0.35">
      <c r="A1696">
        <v>7540</v>
      </c>
      <c r="B1696" t="s">
        <v>5634</v>
      </c>
      <c r="C1696" t="s">
        <v>1753</v>
      </c>
      <c r="D1696" t="str">
        <f>MID(Table1[[#This Row],[Product ID]],5,2)</f>
        <v>AR</v>
      </c>
      <c r="E1696" t="str">
        <f>LEFT(Table1[[#This Row],[Product ID]],3)</f>
        <v>OFF</v>
      </c>
      <c r="F1696" s="10">
        <f>VLOOKUP(Table1[[#This Row],[Order ID]],Mapping!H1696:J9487,3,0)</f>
        <v>41134</v>
      </c>
      <c r="G1696" s="10">
        <f>VLOOKUP(Table1[[#This Row],[Order ID]],Mapping!H1696:K9487,4,0)</f>
        <v>41136</v>
      </c>
      <c r="H1696" t="str">
        <f>INDEX(Mapping!$B$2:$T$7793,MATCH(Data!$A1696,Mapping!$B$3:$B$7793,0),MATCH(Data!$H$1,Mapping!$B$2:$T$2,0))</f>
        <v>Standard Class</v>
      </c>
      <c r="I1696" t="str">
        <f>INDEX(Mapping!$B$2:$T$7793,MATCH(Data!$A1696,Mapping!$B$3:$B$7793,0),MATCH(Data!$I$1,Mapping!$B$2:$T$2,0))</f>
        <v>Consumer</v>
      </c>
      <c r="J1696">
        <f>VLOOKUP($A1696,Mapping!$X$3:$Y$7793,2,0)</f>
        <v>27405</v>
      </c>
      <c r="K1696" t="str">
        <f>VLOOKUP($J1696,Mapping!$AB$3:$AC$475,2,0)</f>
        <v>Ontario</v>
      </c>
      <c r="L1696" t="str">
        <f>VLOOKUP($K1696,Mapping!$AF$3:$AG$475,2,0)</f>
        <v>California</v>
      </c>
      <c r="M1696" t="str">
        <f>VLOOKUP($L1696,Mapping!$AI$3:$AJ$48,2,0)</f>
        <v>United States</v>
      </c>
      <c r="N1696" t="str">
        <f>VLOOKUP($L1696,Mapping!$AI$3:$AK$48,3,0)</f>
        <v>West</v>
      </c>
      <c r="O1696" t="str">
        <f>VLOOKUP(Table1[[#This Row],[Column1]],Mapping!$AM$8:$AN$11,2,0)</f>
        <v>Office Supplies</v>
      </c>
      <c r="P1696" t="str">
        <f>VLOOKUP(Table1[[#This Row],[Column3]],Mapping!$AP$5:$AQ$22,2,0)</f>
        <v>Art</v>
      </c>
      <c r="Q1696">
        <v>64.680000000000007</v>
      </c>
      <c r="R1696">
        <v>7</v>
      </c>
      <c r="S1696">
        <v>8.0849999999999973</v>
      </c>
    </row>
    <row r="1697" spans="1:19" x14ac:dyDescent="0.35">
      <c r="A1697">
        <v>4867</v>
      </c>
      <c r="B1697" t="s">
        <v>4120</v>
      </c>
      <c r="C1697" t="s">
        <v>2527</v>
      </c>
      <c r="D1697" t="str">
        <f>MID(Table1[[#This Row],[Product ID]],5,2)</f>
        <v>BO</v>
      </c>
      <c r="E1697" t="str">
        <f>LEFT(Table1[[#This Row],[Product ID]],3)</f>
        <v>FUR</v>
      </c>
      <c r="F1697" s="10">
        <f>VLOOKUP(Table1[[#This Row],[Order ID]],Mapping!H1697:J9488,3,0)</f>
        <v>41187</v>
      </c>
      <c r="G1697" s="10">
        <f>VLOOKUP(Table1[[#This Row],[Order ID]],Mapping!H1697:K9488,4,0)</f>
        <v>41191</v>
      </c>
      <c r="H1697" t="str">
        <f>INDEX(Mapping!$B$2:$T$7793,MATCH(Data!$A1697,Mapping!$B$3:$B$7793,0),MATCH(Data!$H$1,Mapping!$B$2:$T$2,0))</f>
        <v>Standard Class</v>
      </c>
      <c r="I1697" t="str">
        <f>INDEX(Mapping!$B$2:$T$7793,MATCH(Data!$A1697,Mapping!$B$3:$B$7793,0),MATCH(Data!$I$1,Mapping!$B$2:$T$2,0))</f>
        <v>Consumer</v>
      </c>
      <c r="J1697">
        <f>VLOOKUP($A1697,Mapping!$X$3:$Y$7793,2,0)</f>
        <v>97206</v>
      </c>
      <c r="K1697" t="str">
        <f>VLOOKUP($J1697,Mapping!$AB$3:$AC$475,2,0)</f>
        <v>San Jose</v>
      </c>
      <c r="L1697" t="str">
        <f>VLOOKUP($K1697,Mapping!$AF$3:$AG$475,2,0)</f>
        <v>California</v>
      </c>
      <c r="M1697" t="str">
        <f>VLOOKUP($L1697,Mapping!$AI$3:$AJ$48,2,0)</f>
        <v>United States</v>
      </c>
      <c r="N1697" t="str">
        <f>VLOOKUP($L1697,Mapping!$AI$3:$AK$48,3,0)</f>
        <v>West</v>
      </c>
      <c r="O1697" t="str">
        <f>VLOOKUP(Table1[[#This Row],[Column1]],Mapping!$AM$8:$AN$11,2,0)</f>
        <v>Furniture</v>
      </c>
      <c r="P1697" t="str">
        <f>VLOOKUP(Table1[[#This Row],[Column3]],Mapping!$AP$5:$AQ$22,2,0)</f>
        <v>Bookcases</v>
      </c>
      <c r="Q1697">
        <v>66.294000000000011</v>
      </c>
      <c r="R1697">
        <v>1</v>
      </c>
      <c r="S1697">
        <v>-103.86059999999998</v>
      </c>
    </row>
    <row r="1698" spans="1:19" x14ac:dyDescent="0.35">
      <c r="A1698">
        <v>4868</v>
      </c>
      <c r="B1698" t="s">
        <v>4120</v>
      </c>
      <c r="C1698" t="s">
        <v>2443</v>
      </c>
      <c r="D1698" t="str">
        <f>MID(Table1[[#This Row],[Product ID]],5,2)</f>
        <v>CH</v>
      </c>
      <c r="E1698" t="str">
        <f>LEFT(Table1[[#This Row],[Product ID]],3)</f>
        <v>FUR</v>
      </c>
      <c r="F1698" s="10">
        <f>VLOOKUP(Table1[[#This Row],[Order ID]],Mapping!H1698:J9489,3,0)</f>
        <v>41187</v>
      </c>
      <c r="G1698" s="10">
        <f>VLOOKUP(Table1[[#This Row],[Order ID]],Mapping!H1698:K9489,4,0)</f>
        <v>41191</v>
      </c>
      <c r="H1698" t="str">
        <f>INDEX(Mapping!$B$2:$T$7793,MATCH(Data!$A1698,Mapping!$B$3:$B$7793,0),MATCH(Data!$H$1,Mapping!$B$2:$T$2,0))</f>
        <v>Standard Class</v>
      </c>
      <c r="I1698" t="str">
        <f>INDEX(Mapping!$B$2:$T$7793,MATCH(Data!$A1698,Mapping!$B$3:$B$7793,0),MATCH(Data!$I$1,Mapping!$B$2:$T$2,0))</f>
        <v>Consumer</v>
      </c>
      <c r="J1698">
        <f>VLOOKUP($A1698,Mapping!$X$3:$Y$7793,2,0)</f>
        <v>97206</v>
      </c>
      <c r="K1698" t="str">
        <f>VLOOKUP($J1698,Mapping!$AB$3:$AC$475,2,0)</f>
        <v>San Jose</v>
      </c>
      <c r="L1698" t="str">
        <f>VLOOKUP($K1698,Mapping!$AF$3:$AG$475,2,0)</f>
        <v>California</v>
      </c>
      <c r="M1698" t="str">
        <f>VLOOKUP($L1698,Mapping!$AI$3:$AJ$48,2,0)</f>
        <v>United States</v>
      </c>
      <c r="N1698" t="str">
        <f>VLOOKUP($L1698,Mapping!$AI$3:$AK$48,3,0)</f>
        <v>West</v>
      </c>
      <c r="O1698" t="str">
        <f>VLOOKUP(Table1[[#This Row],[Column1]],Mapping!$AM$8:$AN$11,2,0)</f>
        <v>Furniture</v>
      </c>
      <c r="P1698" t="str">
        <f>VLOOKUP(Table1[[#This Row],[Column3]],Mapping!$AP$5:$AQ$22,2,0)</f>
        <v>Chairs</v>
      </c>
      <c r="Q1698">
        <v>291.16800000000001</v>
      </c>
      <c r="R1698">
        <v>4</v>
      </c>
      <c r="S1698">
        <v>-14.558399999999978</v>
      </c>
    </row>
    <row r="1699" spans="1:19" x14ac:dyDescent="0.35">
      <c r="A1699">
        <v>1631</v>
      </c>
      <c r="B1699" t="s">
        <v>1853</v>
      </c>
      <c r="C1699" t="s">
        <v>1854</v>
      </c>
      <c r="D1699" t="str">
        <f>MID(Table1[[#This Row],[Product ID]],5,2)</f>
        <v>AC</v>
      </c>
      <c r="E1699" t="str">
        <f>LEFT(Table1[[#This Row],[Product ID]],3)</f>
        <v>TEC</v>
      </c>
      <c r="F1699" s="10" t="e">
        <f>VLOOKUP(Table1[[#This Row],[Order ID]],Mapping!H1699:J9490,3,0)</f>
        <v>#N/A</v>
      </c>
      <c r="G1699" s="10" t="e">
        <f>VLOOKUP(Table1[[#This Row],[Order ID]],Mapping!H1699:K9490,4,0)</f>
        <v>#N/A</v>
      </c>
      <c r="H1699" t="str">
        <f>INDEX(Mapping!$B$2:$T$7793,MATCH(Data!$A1699,Mapping!$B$3:$B$7793,0),MATCH(Data!$H$1,Mapping!$B$2:$T$2,0))</f>
        <v>Standard Class</v>
      </c>
      <c r="I1699" t="str">
        <f>INDEX(Mapping!$B$2:$T$7793,MATCH(Data!$A1699,Mapping!$B$3:$B$7793,0),MATCH(Data!$I$1,Mapping!$B$2:$T$2,0))</f>
        <v>Corporate</v>
      </c>
      <c r="J1699">
        <f>VLOOKUP($A1699,Mapping!$X$3:$Y$7793,2,0)</f>
        <v>91767</v>
      </c>
      <c r="K1699" t="str">
        <f>VLOOKUP($J1699,Mapping!$AB$3:$AC$475,2,0)</f>
        <v>South Bend</v>
      </c>
      <c r="L1699" t="str">
        <f>VLOOKUP($K1699,Mapping!$AF$3:$AG$475,2,0)</f>
        <v>Indiana</v>
      </c>
      <c r="M1699" t="str">
        <f>VLOOKUP($L1699,Mapping!$AI$3:$AJ$48,2,0)</f>
        <v>United States</v>
      </c>
      <c r="N1699" t="str">
        <f>VLOOKUP($L1699,Mapping!$AI$3:$AK$48,3,0)</f>
        <v>Central</v>
      </c>
      <c r="O1699" t="str">
        <f>VLOOKUP(Table1[[#This Row],[Column1]],Mapping!$AM$8:$AN$11,2,0)</f>
        <v>Technology</v>
      </c>
      <c r="P1699" t="str">
        <f>VLOOKUP(Table1[[#This Row],[Column3]],Mapping!$AP$5:$AQ$22,2,0)</f>
        <v>Accessories</v>
      </c>
      <c r="Q1699">
        <v>199.96</v>
      </c>
      <c r="R1699">
        <v>4</v>
      </c>
      <c r="S1699">
        <v>69.98599999999999</v>
      </c>
    </row>
    <row r="1700" spans="1:19" x14ac:dyDescent="0.35">
      <c r="A1700">
        <v>1632</v>
      </c>
      <c r="B1700" t="s">
        <v>1853</v>
      </c>
      <c r="C1700" t="s">
        <v>1855</v>
      </c>
      <c r="D1700" t="str">
        <f>MID(Table1[[#This Row],[Product ID]],5,2)</f>
        <v>TA</v>
      </c>
      <c r="E1700" t="str">
        <f>LEFT(Table1[[#This Row],[Product ID]],3)</f>
        <v>FUR</v>
      </c>
      <c r="F1700" s="10" t="e">
        <f>VLOOKUP(Table1[[#This Row],[Order ID]],Mapping!H1700:J9491,3,0)</f>
        <v>#N/A</v>
      </c>
      <c r="G1700" s="10" t="e">
        <f>VLOOKUP(Table1[[#This Row],[Order ID]],Mapping!H1700:K9491,4,0)</f>
        <v>#N/A</v>
      </c>
      <c r="H1700" t="str">
        <f>INDEX(Mapping!$B$2:$T$7793,MATCH(Data!$A1700,Mapping!$B$3:$B$7793,0),MATCH(Data!$H$1,Mapping!$B$2:$T$2,0))</f>
        <v>Standard Class</v>
      </c>
      <c r="I1700" t="str">
        <f>INDEX(Mapping!$B$2:$T$7793,MATCH(Data!$A1700,Mapping!$B$3:$B$7793,0),MATCH(Data!$I$1,Mapping!$B$2:$T$2,0))</f>
        <v>Consumer</v>
      </c>
      <c r="J1700">
        <f>VLOOKUP($A1700,Mapping!$X$3:$Y$7793,2,0)</f>
        <v>91767</v>
      </c>
      <c r="K1700" t="str">
        <f>VLOOKUP($J1700,Mapping!$AB$3:$AC$475,2,0)</f>
        <v>South Bend</v>
      </c>
      <c r="L1700" t="str">
        <f>VLOOKUP($K1700,Mapping!$AF$3:$AG$475,2,0)</f>
        <v>Indiana</v>
      </c>
      <c r="M1700" t="str">
        <f>VLOOKUP($L1700,Mapping!$AI$3:$AJ$48,2,0)</f>
        <v>United States</v>
      </c>
      <c r="N1700" t="str">
        <f>VLOOKUP($L1700,Mapping!$AI$3:$AK$48,3,0)</f>
        <v>Central</v>
      </c>
      <c r="O1700" t="str">
        <f>VLOOKUP(Table1[[#This Row],[Column1]],Mapping!$AM$8:$AN$11,2,0)</f>
        <v>Furniture</v>
      </c>
      <c r="P1700" t="str">
        <f>VLOOKUP(Table1[[#This Row],[Column3]],Mapping!$AP$5:$AQ$22,2,0)</f>
        <v>Tables</v>
      </c>
      <c r="Q1700">
        <v>710.83200000000011</v>
      </c>
      <c r="R1700">
        <v>3</v>
      </c>
      <c r="S1700">
        <v>-97.739399999999989</v>
      </c>
    </row>
    <row r="1701" spans="1:19" x14ac:dyDescent="0.35">
      <c r="A1701">
        <v>6781</v>
      </c>
      <c r="B1701" t="s">
        <v>5204</v>
      </c>
      <c r="C1701" t="s">
        <v>1613</v>
      </c>
      <c r="D1701" t="str">
        <f>MID(Table1[[#This Row],[Product ID]],5,2)</f>
        <v>AP</v>
      </c>
      <c r="E1701" t="str">
        <f>LEFT(Table1[[#This Row],[Product ID]],3)</f>
        <v>OFF</v>
      </c>
      <c r="F1701" s="10">
        <f>VLOOKUP(Table1[[#This Row],[Order ID]],Mapping!H1701:J9492,3,0)</f>
        <v>40969</v>
      </c>
      <c r="G1701" s="10">
        <f>VLOOKUP(Table1[[#This Row],[Order ID]],Mapping!H1701:K9492,4,0)</f>
        <v>40973</v>
      </c>
      <c r="H1701" t="str">
        <f>INDEX(Mapping!$B$2:$T$7793,MATCH(Data!$A1701,Mapping!$B$3:$B$7793,0),MATCH(Data!$H$1,Mapping!$B$2:$T$2,0))</f>
        <v>Standard Class</v>
      </c>
      <c r="I1701" t="str">
        <f>INDEX(Mapping!$B$2:$T$7793,MATCH(Data!$A1701,Mapping!$B$3:$B$7793,0),MATCH(Data!$I$1,Mapping!$B$2:$T$2,0))</f>
        <v>Corporate</v>
      </c>
      <c r="J1701">
        <f>VLOOKUP($A1701,Mapping!$X$3:$Y$7793,2,0)</f>
        <v>19120</v>
      </c>
      <c r="K1701" t="str">
        <f>VLOOKUP($J1701,Mapping!$AB$3:$AC$475,2,0)</f>
        <v>Cincinnati</v>
      </c>
      <c r="L1701" t="str">
        <f>VLOOKUP($K1701,Mapping!$AF$3:$AG$475,2,0)</f>
        <v>Ohio</v>
      </c>
      <c r="M1701" t="str">
        <f>VLOOKUP($L1701,Mapping!$AI$3:$AJ$48,2,0)</f>
        <v>United States</v>
      </c>
      <c r="N1701" t="str">
        <f>VLOOKUP($L1701,Mapping!$AI$3:$AK$48,3,0)</f>
        <v>East</v>
      </c>
      <c r="O1701" t="str">
        <f>VLOOKUP(Table1[[#This Row],[Column1]],Mapping!$AM$8:$AN$11,2,0)</f>
        <v>Office Supplies</v>
      </c>
      <c r="P1701" t="str">
        <f>VLOOKUP(Table1[[#This Row],[Column3]],Mapping!$AP$5:$AQ$22,2,0)</f>
        <v>Appliances</v>
      </c>
      <c r="Q1701">
        <v>3.5520000000000005</v>
      </c>
      <c r="R1701">
        <v>2</v>
      </c>
      <c r="S1701">
        <v>0.44399999999999973</v>
      </c>
    </row>
    <row r="1702" spans="1:19" x14ac:dyDescent="0.35">
      <c r="A1702">
        <v>4893</v>
      </c>
      <c r="B1702" t="s">
        <v>4137</v>
      </c>
      <c r="C1702" t="s">
        <v>835</v>
      </c>
      <c r="D1702" t="str">
        <f>MID(Table1[[#This Row],[Product ID]],5,2)</f>
        <v>EN</v>
      </c>
      <c r="E1702" t="str">
        <f>LEFT(Table1[[#This Row],[Product ID]],3)</f>
        <v>OFF</v>
      </c>
      <c r="F1702" s="10">
        <f>VLOOKUP(Table1[[#This Row],[Order ID]],Mapping!H1702:J9493,3,0)</f>
        <v>40996</v>
      </c>
      <c r="G1702" s="10">
        <f>VLOOKUP(Table1[[#This Row],[Order ID]],Mapping!H1702:K9493,4,0)</f>
        <v>40998</v>
      </c>
      <c r="H1702" t="str">
        <f>INDEX(Mapping!$B$2:$T$7793,MATCH(Data!$A1702,Mapping!$B$3:$B$7793,0),MATCH(Data!$H$1,Mapping!$B$2:$T$2,0))</f>
        <v>Second Class</v>
      </c>
      <c r="I1702" t="str">
        <f>INDEX(Mapping!$B$2:$T$7793,MATCH(Data!$A1702,Mapping!$B$3:$B$7793,0),MATCH(Data!$I$1,Mapping!$B$2:$T$2,0))</f>
        <v>Home Office</v>
      </c>
      <c r="J1702">
        <f>VLOOKUP($A1702,Mapping!$X$3:$Y$7793,2,0)</f>
        <v>10009</v>
      </c>
      <c r="K1702" t="str">
        <f>VLOOKUP($J1702,Mapping!$AB$3:$AC$475,2,0)</f>
        <v>Saint Paul</v>
      </c>
      <c r="L1702" t="str">
        <f>VLOOKUP($K1702,Mapping!$AF$3:$AG$475,2,0)</f>
        <v>Minnesota</v>
      </c>
      <c r="M1702" t="str">
        <f>VLOOKUP($L1702,Mapping!$AI$3:$AJ$48,2,0)</f>
        <v>United States</v>
      </c>
      <c r="N1702" t="str">
        <f>VLOOKUP($L1702,Mapping!$AI$3:$AK$48,3,0)</f>
        <v>Central</v>
      </c>
      <c r="O1702" t="str">
        <f>VLOOKUP(Table1[[#This Row],[Column1]],Mapping!$AM$8:$AN$11,2,0)</f>
        <v>Office Supplies</v>
      </c>
      <c r="P1702" t="str">
        <f>VLOOKUP(Table1[[#This Row],[Column3]],Mapping!$AP$5:$AQ$22,2,0)</f>
        <v>Envelopes</v>
      </c>
      <c r="Q1702">
        <v>22.919999999999998</v>
      </c>
      <c r="R1702">
        <v>3</v>
      </c>
      <c r="S1702">
        <v>11.230799999999999</v>
      </c>
    </row>
    <row r="1703" spans="1:19" x14ac:dyDescent="0.35">
      <c r="A1703">
        <v>6847</v>
      </c>
      <c r="B1703" t="s">
        <v>5237</v>
      </c>
      <c r="C1703" t="s">
        <v>1030</v>
      </c>
      <c r="D1703" t="str">
        <f>MID(Table1[[#This Row],[Product ID]],5,2)</f>
        <v>BO</v>
      </c>
      <c r="E1703" t="str">
        <f>LEFT(Table1[[#This Row],[Product ID]],3)</f>
        <v>FUR</v>
      </c>
      <c r="F1703" s="10">
        <f>VLOOKUP(Table1[[#This Row],[Order ID]],Mapping!H1703:J9494,3,0)</f>
        <v>40969</v>
      </c>
      <c r="G1703" s="10">
        <f>VLOOKUP(Table1[[#This Row],[Order ID]],Mapping!H1703:K9494,4,0)</f>
        <v>40972</v>
      </c>
      <c r="H1703" t="str">
        <f>INDEX(Mapping!$B$2:$T$7793,MATCH(Data!$A1703,Mapping!$B$3:$B$7793,0),MATCH(Data!$H$1,Mapping!$B$2:$T$2,0))</f>
        <v>First Class</v>
      </c>
      <c r="I1703" t="str">
        <f>INDEX(Mapping!$B$2:$T$7793,MATCH(Data!$A1703,Mapping!$B$3:$B$7793,0),MATCH(Data!$I$1,Mapping!$B$2:$T$2,0))</f>
        <v>Corporate</v>
      </c>
      <c r="J1703">
        <f>VLOOKUP($A1703,Mapping!$X$3:$Y$7793,2,0)</f>
        <v>77070</v>
      </c>
      <c r="K1703" t="str">
        <f>VLOOKUP($J1703,Mapping!$AB$3:$AC$475,2,0)</f>
        <v>Orland Park</v>
      </c>
      <c r="L1703" t="str">
        <f>VLOOKUP($K1703,Mapping!$AF$3:$AG$475,2,0)</f>
        <v>Illinois</v>
      </c>
      <c r="M1703" t="str">
        <f>VLOOKUP($L1703,Mapping!$AI$3:$AJ$48,2,0)</f>
        <v>United States</v>
      </c>
      <c r="N1703" t="str">
        <f>VLOOKUP($L1703,Mapping!$AI$3:$AK$48,3,0)</f>
        <v>Central</v>
      </c>
      <c r="O1703" t="str">
        <f>VLOOKUP(Table1[[#This Row],[Column1]],Mapping!$AM$8:$AN$11,2,0)</f>
        <v>Furniture</v>
      </c>
      <c r="P1703" t="str">
        <f>VLOOKUP(Table1[[#This Row],[Column3]],Mapping!$AP$5:$AQ$22,2,0)</f>
        <v>Bookcases</v>
      </c>
      <c r="Q1703">
        <v>1227.9983999999999</v>
      </c>
      <c r="R1703">
        <v>6</v>
      </c>
      <c r="S1703">
        <v>-36.117600000000152</v>
      </c>
    </row>
    <row r="1704" spans="1:19" x14ac:dyDescent="0.35">
      <c r="A1704">
        <v>700</v>
      </c>
      <c r="B1704" t="s">
        <v>910</v>
      </c>
      <c r="C1704" t="s">
        <v>416</v>
      </c>
      <c r="D1704" t="str">
        <f>MID(Table1[[#This Row],[Product ID]],5,2)</f>
        <v>FU</v>
      </c>
      <c r="E1704" t="str">
        <f>LEFT(Table1[[#This Row],[Product ID]],3)</f>
        <v>FUR</v>
      </c>
      <c r="F1704" s="10" t="e">
        <f>VLOOKUP(Table1[[#This Row],[Order ID]],Mapping!H1704:J9495,3,0)</f>
        <v>#N/A</v>
      </c>
      <c r="G1704" s="10" t="e">
        <f>VLOOKUP(Table1[[#This Row],[Order ID]],Mapping!H1704:K9495,4,0)</f>
        <v>#N/A</v>
      </c>
      <c r="H1704" t="str">
        <f>INDEX(Mapping!$B$2:$T$7793,MATCH(Data!$A1704,Mapping!$B$3:$B$7793,0),MATCH(Data!$H$1,Mapping!$B$2:$T$2,0))</f>
        <v>Standard Class</v>
      </c>
      <c r="I1704" t="str">
        <f>INDEX(Mapping!$B$2:$T$7793,MATCH(Data!$A1704,Mapping!$B$3:$B$7793,0),MATCH(Data!$I$1,Mapping!$B$2:$T$2,0))</f>
        <v>Consumer</v>
      </c>
      <c r="J1704">
        <f>VLOOKUP($A1704,Mapping!$X$3:$Y$7793,2,0)</f>
        <v>6360</v>
      </c>
      <c r="K1704" t="str">
        <f>VLOOKUP($J1704,Mapping!$AB$3:$AC$475,2,0)</f>
        <v>Harrisonburg</v>
      </c>
      <c r="L1704" t="str">
        <f>VLOOKUP($K1704,Mapping!$AF$3:$AG$475,2,0)</f>
        <v>Virginia</v>
      </c>
      <c r="M1704" t="str">
        <f>VLOOKUP($L1704,Mapping!$AI$3:$AJ$48,2,0)</f>
        <v>United States</v>
      </c>
      <c r="N1704" t="str">
        <f>VLOOKUP($L1704,Mapping!$AI$3:$AK$48,3,0)</f>
        <v>South</v>
      </c>
      <c r="O1704" t="str">
        <f>VLOOKUP(Table1[[#This Row],[Column1]],Mapping!$AM$8:$AN$11,2,0)</f>
        <v>Furniture</v>
      </c>
      <c r="P1704" t="str">
        <f>VLOOKUP(Table1[[#This Row],[Column3]],Mapping!$AP$5:$AQ$22,2,0)</f>
        <v>Furnishings</v>
      </c>
      <c r="Q1704">
        <v>22.200000000000003</v>
      </c>
      <c r="R1704">
        <v>6</v>
      </c>
      <c r="S1704">
        <v>9.1020000000000021</v>
      </c>
    </row>
    <row r="1705" spans="1:19" x14ac:dyDescent="0.35">
      <c r="A1705">
        <v>6542</v>
      </c>
      <c r="B1705" t="s">
        <v>5061</v>
      </c>
      <c r="C1705" t="s">
        <v>1444</v>
      </c>
      <c r="D1705" t="str">
        <f>MID(Table1[[#This Row],[Product ID]],5,2)</f>
        <v>ST</v>
      </c>
      <c r="E1705" t="str">
        <f>LEFT(Table1[[#This Row],[Product ID]],3)</f>
        <v>OFF</v>
      </c>
      <c r="F1705" s="10">
        <f>VLOOKUP(Table1[[#This Row],[Order ID]],Mapping!H1705:J9496,3,0)</f>
        <v>41012</v>
      </c>
      <c r="G1705" s="10">
        <f>VLOOKUP(Table1[[#This Row],[Order ID]],Mapping!H1705:K9496,4,0)</f>
        <v>41017</v>
      </c>
      <c r="H1705" t="str">
        <f>INDEX(Mapping!$B$2:$T$7793,MATCH(Data!$A1705,Mapping!$B$3:$B$7793,0),MATCH(Data!$H$1,Mapping!$B$2:$T$2,0))</f>
        <v>First Class</v>
      </c>
      <c r="I1705" t="str">
        <f>INDEX(Mapping!$B$2:$T$7793,MATCH(Data!$A1705,Mapping!$B$3:$B$7793,0),MATCH(Data!$I$1,Mapping!$B$2:$T$2,0))</f>
        <v>Home Office</v>
      </c>
      <c r="J1705">
        <f>VLOOKUP($A1705,Mapping!$X$3:$Y$7793,2,0)</f>
        <v>85301</v>
      </c>
      <c r="K1705" t="str">
        <f>VLOOKUP($J1705,Mapping!$AB$3:$AC$475,2,0)</f>
        <v>Olathe</v>
      </c>
      <c r="L1705" t="str">
        <f>VLOOKUP($K1705,Mapping!$AF$3:$AG$475,2,0)</f>
        <v>Kansas</v>
      </c>
      <c r="M1705" t="str">
        <f>VLOOKUP($L1705,Mapping!$AI$3:$AJ$48,2,0)</f>
        <v>United States</v>
      </c>
      <c r="N1705" t="str">
        <f>VLOOKUP($L1705,Mapping!$AI$3:$AK$48,3,0)</f>
        <v>Central</v>
      </c>
      <c r="O1705" t="str">
        <f>VLOOKUP(Table1[[#This Row],[Column1]],Mapping!$AM$8:$AN$11,2,0)</f>
        <v>Office Supplies</v>
      </c>
      <c r="P1705" t="str">
        <f>VLOOKUP(Table1[[#This Row],[Column3]],Mapping!$AP$5:$AQ$22,2,0)</f>
        <v>Storage</v>
      </c>
      <c r="Q1705">
        <v>10.744</v>
      </c>
      <c r="R1705">
        <v>1</v>
      </c>
      <c r="S1705">
        <v>0.80579999999999963</v>
      </c>
    </row>
    <row r="1706" spans="1:19" x14ac:dyDescent="0.35">
      <c r="A1706">
        <v>4892</v>
      </c>
      <c r="B1706" t="s">
        <v>4136</v>
      </c>
      <c r="C1706" t="s">
        <v>2327</v>
      </c>
      <c r="D1706" t="str">
        <f>MID(Table1[[#This Row],[Product ID]],5,2)</f>
        <v>BI</v>
      </c>
      <c r="E1706" t="str">
        <f>LEFT(Table1[[#This Row],[Product ID]],3)</f>
        <v>OFF</v>
      </c>
      <c r="F1706" s="10">
        <f>VLOOKUP(Table1[[#This Row],[Order ID]],Mapping!H1706:J9497,3,0)</f>
        <v>41158</v>
      </c>
      <c r="G1706" s="10">
        <f>VLOOKUP(Table1[[#This Row],[Order ID]],Mapping!H1706:K9497,4,0)</f>
        <v>41160</v>
      </c>
      <c r="H1706" t="str">
        <f>INDEX(Mapping!$B$2:$T$7793,MATCH(Data!$A1706,Mapping!$B$3:$B$7793,0),MATCH(Data!$H$1,Mapping!$B$2:$T$2,0))</f>
        <v>Standard Class</v>
      </c>
      <c r="I1706" t="str">
        <f>INDEX(Mapping!$B$2:$T$7793,MATCH(Data!$A1706,Mapping!$B$3:$B$7793,0),MATCH(Data!$I$1,Mapping!$B$2:$T$2,0))</f>
        <v>Corporate</v>
      </c>
      <c r="J1706">
        <f>VLOOKUP($A1706,Mapping!$X$3:$Y$7793,2,0)</f>
        <v>33319</v>
      </c>
      <c r="K1706" t="str">
        <f>VLOOKUP($J1706,Mapping!$AB$3:$AC$475,2,0)</f>
        <v>Las Vegas</v>
      </c>
      <c r="L1706" t="str">
        <f>VLOOKUP($K1706,Mapping!$AF$3:$AG$475,2,0)</f>
        <v>Nevada</v>
      </c>
      <c r="M1706" t="str">
        <f>VLOOKUP($L1706,Mapping!$AI$3:$AJ$48,2,0)</f>
        <v>United States</v>
      </c>
      <c r="N1706" t="str">
        <f>VLOOKUP($L1706,Mapping!$AI$3:$AK$48,3,0)</f>
        <v>West</v>
      </c>
      <c r="O1706" t="str">
        <f>VLOOKUP(Table1[[#This Row],[Column1]],Mapping!$AM$8:$AN$11,2,0)</f>
        <v>Office Supplies</v>
      </c>
      <c r="P1706" t="str">
        <f>VLOOKUP(Table1[[#This Row],[Column3]],Mapping!$AP$5:$AQ$22,2,0)</f>
        <v>Binders</v>
      </c>
      <c r="Q1706">
        <v>3.4440000000000008</v>
      </c>
      <c r="R1706">
        <v>1</v>
      </c>
      <c r="S1706">
        <v>-2.5255999999999998</v>
      </c>
    </row>
    <row r="1707" spans="1:19" x14ac:dyDescent="0.35">
      <c r="A1707">
        <v>4880</v>
      </c>
      <c r="B1707" t="s">
        <v>4128</v>
      </c>
      <c r="C1707" t="s">
        <v>1982</v>
      </c>
      <c r="D1707" t="str">
        <f>MID(Table1[[#This Row],[Product ID]],5,2)</f>
        <v>FU</v>
      </c>
      <c r="E1707" t="str">
        <f>LEFT(Table1[[#This Row],[Product ID]],3)</f>
        <v>FUR</v>
      </c>
      <c r="F1707" s="10">
        <f>VLOOKUP(Table1[[#This Row],[Order ID]],Mapping!H1707:J9498,3,0)</f>
        <v>41255</v>
      </c>
      <c r="G1707" s="10">
        <f>VLOOKUP(Table1[[#This Row],[Order ID]],Mapping!H1707:K9498,4,0)</f>
        <v>41259</v>
      </c>
      <c r="H1707" t="str">
        <f>INDEX(Mapping!$B$2:$T$7793,MATCH(Data!$A1707,Mapping!$B$3:$B$7793,0),MATCH(Data!$H$1,Mapping!$B$2:$T$2,0))</f>
        <v>Standard Class</v>
      </c>
      <c r="I1707" t="str">
        <f>INDEX(Mapping!$B$2:$T$7793,MATCH(Data!$A1707,Mapping!$B$3:$B$7793,0),MATCH(Data!$I$1,Mapping!$B$2:$T$2,0))</f>
        <v>Consumer</v>
      </c>
      <c r="J1707">
        <f>VLOOKUP($A1707,Mapping!$X$3:$Y$7793,2,0)</f>
        <v>95123</v>
      </c>
      <c r="K1707" t="str">
        <f>VLOOKUP($J1707,Mapping!$AB$3:$AC$475,2,0)</f>
        <v>Denver</v>
      </c>
      <c r="L1707" t="str">
        <f>VLOOKUP($K1707,Mapping!$AF$3:$AG$475,2,0)</f>
        <v>Colorado</v>
      </c>
      <c r="M1707" t="str">
        <f>VLOOKUP($L1707,Mapping!$AI$3:$AJ$48,2,0)</f>
        <v>United States</v>
      </c>
      <c r="N1707" t="str">
        <f>VLOOKUP($L1707,Mapping!$AI$3:$AK$48,3,0)</f>
        <v>West</v>
      </c>
      <c r="O1707" t="str">
        <f>VLOOKUP(Table1[[#This Row],[Column1]],Mapping!$AM$8:$AN$11,2,0)</f>
        <v>Furniture</v>
      </c>
      <c r="P1707" t="str">
        <f>VLOOKUP(Table1[[#This Row],[Column3]],Mapping!$AP$5:$AQ$22,2,0)</f>
        <v>Furnishings</v>
      </c>
      <c r="Q1707">
        <v>166.5</v>
      </c>
      <c r="R1707">
        <v>3</v>
      </c>
      <c r="S1707">
        <v>21.64500000000001</v>
      </c>
    </row>
    <row r="1708" spans="1:19" x14ac:dyDescent="0.35">
      <c r="A1708">
        <v>4881</v>
      </c>
      <c r="B1708" t="s">
        <v>4128</v>
      </c>
      <c r="C1708" t="s">
        <v>945</v>
      </c>
      <c r="D1708" t="str">
        <f>MID(Table1[[#This Row],[Product ID]],5,2)</f>
        <v>ST</v>
      </c>
      <c r="E1708" t="str">
        <f>LEFT(Table1[[#This Row],[Product ID]],3)</f>
        <v>OFF</v>
      </c>
      <c r="F1708" s="10">
        <f>VLOOKUP(Table1[[#This Row],[Order ID]],Mapping!H1708:J9499,3,0)</f>
        <v>41255</v>
      </c>
      <c r="G1708" s="10">
        <f>VLOOKUP(Table1[[#This Row],[Order ID]],Mapping!H1708:K9499,4,0)</f>
        <v>41259</v>
      </c>
      <c r="H1708" t="str">
        <f>INDEX(Mapping!$B$2:$T$7793,MATCH(Data!$A1708,Mapping!$B$3:$B$7793,0),MATCH(Data!$H$1,Mapping!$B$2:$T$2,0))</f>
        <v>Standard Class</v>
      </c>
      <c r="I1708" t="str">
        <f>INDEX(Mapping!$B$2:$T$7793,MATCH(Data!$A1708,Mapping!$B$3:$B$7793,0),MATCH(Data!$I$1,Mapping!$B$2:$T$2,0))</f>
        <v>Consumer</v>
      </c>
      <c r="J1708">
        <f>VLOOKUP($A1708,Mapping!$X$3:$Y$7793,2,0)</f>
        <v>95123</v>
      </c>
      <c r="K1708" t="str">
        <f>VLOOKUP($J1708,Mapping!$AB$3:$AC$475,2,0)</f>
        <v>Denver</v>
      </c>
      <c r="L1708" t="str">
        <f>VLOOKUP($K1708,Mapping!$AF$3:$AG$475,2,0)</f>
        <v>Colorado</v>
      </c>
      <c r="M1708" t="str">
        <f>VLOOKUP($L1708,Mapping!$AI$3:$AJ$48,2,0)</f>
        <v>United States</v>
      </c>
      <c r="N1708" t="str">
        <f>VLOOKUP($L1708,Mapping!$AI$3:$AK$48,3,0)</f>
        <v>West</v>
      </c>
      <c r="O1708" t="str">
        <f>VLOOKUP(Table1[[#This Row],[Column1]],Mapping!$AM$8:$AN$11,2,0)</f>
        <v>Office Supplies</v>
      </c>
      <c r="P1708" t="str">
        <f>VLOOKUP(Table1[[#This Row],[Column3]],Mapping!$AP$5:$AQ$22,2,0)</f>
        <v>Storage</v>
      </c>
      <c r="Q1708">
        <v>360.38</v>
      </c>
      <c r="R1708">
        <v>2</v>
      </c>
      <c r="S1708">
        <v>93.698800000000006</v>
      </c>
    </row>
    <row r="1709" spans="1:19" x14ac:dyDescent="0.35">
      <c r="A1709">
        <v>6547</v>
      </c>
      <c r="B1709" t="s">
        <v>5064</v>
      </c>
      <c r="C1709" t="s">
        <v>826</v>
      </c>
      <c r="D1709" t="str">
        <f>MID(Table1[[#This Row],[Product ID]],5,2)</f>
        <v>BI</v>
      </c>
      <c r="E1709" t="str">
        <f>LEFT(Table1[[#This Row],[Product ID]],3)</f>
        <v>OFF</v>
      </c>
      <c r="F1709" s="10">
        <f>VLOOKUP(Table1[[#This Row],[Order ID]],Mapping!H1709:J9500,3,0)</f>
        <v>41254</v>
      </c>
      <c r="G1709" s="10">
        <f>VLOOKUP(Table1[[#This Row],[Order ID]],Mapping!H1709:K9500,4,0)</f>
        <v>41260</v>
      </c>
      <c r="H1709" t="str">
        <f>INDEX(Mapping!$B$2:$T$7793,MATCH(Data!$A1709,Mapping!$B$3:$B$7793,0),MATCH(Data!$H$1,Mapping!$B$2:$T$2,0))</f>
        <v>Standard Class</v>
      </c>
      <c r="I1709" t="str">
        <f>INDEX(Mapping!$B$2:$T$7793,MATCH(Data!$A1709,Mapping!$B$3:$B$7793,0),MATCH(Data!$I$1,Mapping!$B$2:$T$2,0))</f>
        <v>Corporate</v>
      </c>
      <c r="J1709">
        <f>VLOOKUP($A1709,Mapping!$X$3:$Y$7793,2,0)</f>
        <v>92404</v>
      </c>
      <c r="K1709" t="str">
        <f>VLOOKUP($J1709,Mapping!$AB$3:$AC$475,2,0)</f>
        <v>Sacramento</v>
      </c>
      <c r="L1709" t="str">
        <f>VLOOKUP($K1709,Mapping!$AF$3:$AG$475,2,0)</f>
        <v>California</v>
      </c>
      <c r="M1709" t="str">
        <f>VLOOKUP($L1709,Mapping!$AI$3:$AJ$48,2,0)</f>
        <v>United States</v>
      </c>
      <c r="N1709" t="str">
        <f>VLOOKUP($L1709,Mapping!$AI$3:$AK$48,3,0)</f>
        <v>West</v>
      </c>
      <c r="O1709" t="str">
        <f>VLOOKUP(Table1[[#This Row],[Column1]],Mapping!$AM$8:$AN$11,2,0)</f>
        <v>Office Supplies</v>
      </c>
      <c r="P1709" t="str">
        <f>VLOOKUP(Table1[[#This Row],[Column3]],Mapping!$AP$5:$AQ$22,2,0)</f>
        <v>Binders</v>
      </c>
      <c r="Q1709">
        <v>110.52800000000001</v>
      </c>
      <c r="R1709">
        <v>4</v>
      </c>
      <c r="S1709">
        <v>38.684799999999996</v>
      </c>
    </row>
    <row r="1710" spans="1:19" x14ac:dyDescent="0.35">
      <c r="A1710">
        <v>6965</v>
      </c>
      <c r="B1710" t="s">
        <v>5304</v>
      </c>
      <c r="C1710" t="s">
        <v>1204</v>
      </c>
      <c r="D1710" t="str">
        <f>MID(Table1[[#This Row],[Product ID]],5,2)</f>
        <v>AR</v>
      </c>
      <c r="E1710" t="str">
        <f>LEFT(Table1[[#This Row],[Product ID]],3)</f>
        <v>OFF</v>
      </c>
      <c r="F1710" s="10">
        <f>VLOOKUP(Table1[[#This Row],[Order ID]],Mapping!H1710:J9501,3,0)</f>
        <v>41260</v>
      </c>
      <c r="G1710" s="10">
        <f>VLOOKUP(Table1[[#This Row],[Order ID]],Mapping!H1710:K9501,4,0)</f>
        <v>41262</v>
      </c>
      <c r="H1710" t="str">
        <f>INDEX(Mapping!$B$2:$T$7793,MATCH(Data!$A1710,Mapping!$B$3:$B$7793,0),MATCH(Data!$H$1,Mapping!$B$2:$T$2,0))</f>
        <v>Same Day</v>
      </c>
      <c r="I1710" t="str">
        <f>INDEX(Mapping!$B$2:$T$7793,MATCH(Data!$A1710,Mapping!$B$3:$B$7793,0),MATCH(Data!$I$1,Mapping!$B$2:$T$2,0))</f>
        <v>Corporate</v>
      </c>
      <c r="J1710">
        <f>VLOOKUP($A1710,Mapping!$X$3:$Y$7793,2,0)</f>
        <v>90008</v>
      </c>
      <c r="K1710" t="str">
        <f>VLOOKUP($J1710,Mapping!$AB$3:$AC$475,2,0)</f>
        <v>Rochester Hills</v>
      </c>
      <c r="L1710" t="str">
        <f>VLOOKUP($K1710,Mapping!$AF$3:$AG$475,2,0)</f>
        <v>Michigan</v>
      </c>
      <c r="M1710" t="str">
        <f>VLOOKUP($L1710,Mapping!$AI$3:$AJ$48,2,0)</f>
        <v>United States</v>
      </c>
      <c r="N1710" t="str">
        <f>VLOOKUP($L1710,Mapping!$AI$3:$AK$48,3,0)</f>
        <v>Central</v>
      </c>
      <c r="O1710" t="str">
        <f>VLOOKUP(Table1[[#This Row],[Column1]],Mapping!$AM$8:$AN$11,2,0)</f>
        <v>Office Supplies</v>
      </c>
      <c r="P1710" t="str">
        <f>VLOOKUP(Table1[[#This Row],[Column3]],Mapping!$AP$5:$AQ$22,2,0)</f>
        <v>Art</v>
      </c>
      <c r="Q1710">
        <v>204.85</v>
      </c>
      <c r="R1710">
        <v>5</v>
      </c>
      <c r="S1710">
        <v>53.261000000000003</v>
      </c>
    </row>
    <row r="1711" spans="1:19" x14ac:dyDescent="0.35">
      <c r="A1711">
        <v>6967</v>
      </c>
      <c r="B1711" t="s">
        <v>5304</v>
      </c>
      <c r="C1711" t="s">
        <v>191</v>
      </c>
      <c r="D1711" t="str">
        <f>MID(Table1[[#This Row],[Product ID]],5,2)</f>
        <v>AR</v>
      </c>
      <c r="E1711" t="str">
        <f>LEFT(Table1[[#This Row],[Product ID]],3)</f>
        <v>OFF</v>
      </c>
      <c r="F1711" s="10">
        <f>VLOOKUP(Table1[[#This Row],[Order ID]],Mapping!H1711:J9502,3,0)</f>
        <v>41260</v>
      </c>
      <c r="G1711" s="10">
        <f>VLOOKUP(Table1[[#This Row],[Order ID]],Mapping!H1711:K9502,4,0)</f>
        <v>41262</v>
      </c>
      <c r="H1711" t="str">
        <f>INDEX(Mapping!$B$2:$T$7793,MATCH(Data!$A1711,Mapping!$B$3:$B$7793,0),MATCH(Data!$H$1,Mapping!$B$2:$T$2,0))</f>
        <v>Second Class</v>
      </c>
      <c r="I1711" t="str">
        <f>INDEX(Mapping!$B$2:$T$7793,MATCH(Data!$A1711,Mapping!$B$3:$B$7793,0),MATCH(Data!$I$1,Mapping!$B$2:$T$2,0))</f>
        <v>Consumer</v>
      </c>
      <c r="J1711">
        <f>VLOOKUP($A1711,Mapping!$X$3:$Y$7793,2,0)</f>
        <v>90008</v>
      </c>
      <c r="K1711" t="str">
        <f>VLOOKUP($J1711,Mapping!$AB$3:$AC$475,2,0)</f>
        <v>Rochester Hills</v>
      </c>
      <c r="L1711" t="str">
        <f>VLOOKUP($K1711,Mapping!$AF$3:$AG$475,2,0)</f>
        <v>Michigan</v>
      </c>
      <c r="M1711" t="str">
        <f>VLOOKUP($L1711,Mapping!$AI$3:$AJ$48,2,0)</f>
        <v>United States</v>
      </c>
      <c r="N1711" t="str">
        <f>VLOOKUP($L1711,Mapping!$AI$3:$AK$48,3,0)</f>
        <v>Central</v>
      </c>
      <c r="O1711" t="str">
        <f>VLOOKUP(Table1[[#This Row],[Column1]],Mapping!$AM$8:$AN$11,2,0)</f>
        <v>Office Supplies</v>
      </c>
      <c r="P1711" t="str">
        <f>VLOOKUP(Table1[[#This Row],[Column3]],Mapping!$AP$5:$AQ$22,2,0)</f>
        <v>Art</v>
      </c>
      <c r="Q1711">
        <v>16.399999999999999</v>
      </c>
      <c r="R1711">
        <v>5</v>
      </c>
      <c r="S1711">
        <v>7.0520000000000005</v>
      </c>
    </row>
    <row r="1712" spans="1:19" x14ac:dyDescent="0.35">
      <c r="A1712">
        <v>6968</v>
      </c>
      <c r="B1712" t="s">
        <v>5304</v>
      </c>
      <c r="C1712" t="s">
        <v>2073</v>
      </c>
      <c r="D1712" t="str">
        <f>MID(Table1[[#This Row],[Product ID]],5,2)</f>
        <v>BI</v>
      </c>
      <c r="E1712" t="str">
        <f>LEFT(Table1[[#This Row],[Product ID]],3)</f>
        <v>OFF</v>
      </c>
      <c r="F1712" s="10">
        <f>VLOOKUP(Table1[[#This Row],[Order ID]],Mapping!H1712:J9503,3,0)</f>
        <v>41260</v>
      </c>
      <c r="G1712" s="10">
        <f>VLOOKUP(Table1[[#This Row],[Order ID]],Mapping!H1712:K9503,4,0)</f>
        <v>41262</v>
      </c>
      <c r="H1712" t="str">
        <f>INDEX(Mapping!$B$2:$T$7793,MATCH(Data!$A1712,Mapping!$B$3:$B$7793,0),MATCH(Data!$H$1,Mapping!$B$2:$T$2,0))</f>
        <v>Second Class</v>
      </c>
      <c r="I1712" t="str">
        <f>INDEX(Mapping!$B$2:$T$7793,MATCH(Data!$A1712,Mapping!$B$3:$B$7793,0),MATCH(Data!$I$1,Mapping!$B$2:$T$2,0))</f>
        <v>Consumer</v>
      </c>
      <c r="J1712">
        <f>VLOOKUP($A1712,Mapping!$X$3:$Y$7793,2,0)</f>
        <v>90008</v>
      </c>
      <c r="K1712" t="str">
        <f>VLOOKUP($J1712,Mapping!$AB$3:$AC$475,2,0)</f>
        <v>Rochester Hills</v>
      </c>
      <c r="L1712" t="str">
        <f>VLOOKUP($K1712,Mapping!$AF$3:$AG$475,2,0)</f>
        <v>Michigan</v>
      </c>
      <c r="M1712" t="str">
        <f>VLOOKUP($L1712,Mapping!$AI$3:$AJ$48,2,0)</f>
        <v>United States</v>
      </c>
      <c r="N1712" t="str">
        <f>VLOOKUP($L1712,Mapping!$AI$3:$AK$48,3,0)</f>
        <v>Central</v>
      </c>
      <c r="O1712" t="str">
        <f>VLOOKUP(Table1[[#This Row],[Column1]],Mapping!$AM$8:$AN$11,2,0)</f>
        <v>Office Supplies</v>
      </c>
      <c r="P1712" t="str">
        <f>VLOOKUP(Table1[[#This Row],[Column3]],Mapping!$AP$5:$AQ$22,2,0)</f>
        <v>Binders</v>
      </c>
      <c r="Q1712">
        <v>92.960000000000008</v>
      </c>
      <c r="R1712">
        <v>2</v>
      </c>
      <c r="S1712">
        <v>31.373999999999995</v>
      </c>
    </row>
    <row r="1713" spans="1:19" x14ac:dyDescent="0.35">
      <c r="A1713">
        <v>2286</v>
      </c>
      <c r="B1713" t="s">
        <v>2428</v>
      </c>
      <c r="C1713" t="s">
        <v>2277</v>
      </c>
      <c r="D1713" t="str">
        <f>MID(Table1[[#This Row],[Product ID]],5,2)</f>
        <v>PH</v>
      </c>
      <c r="E1713" t="str">
        <f>LEFT(Table1[[#This Row],[Product ID]],3)</f>
        <v>TEC</v>
      </c>
      <c r="F1713" s="10">
        <f>VLOOKUP(Table1[[#This Row],[Order ID]],Mapping!H1713:J9504,3,0)</f>
        <v>41194</v>
      </c>
      <c r="G1713" s="10">
        <f>VLOOKUP(Table1[[#This Row],[Order ID]],Mapping!H1713:K9504,4,0)</f>
        <v>41199</v>
      </c>
      <c r="H1713" t="str">
        <f>INDEX(Mapping!$B$2:$T$7793,MATCH(Data!$A1713,Mapping!$B$3:$B$7793,0),MATCH(Data!$H$1,Mapping!$B$2:$T$2,0))</f>
        <v>Standard Class</v>
      </c>
      <c r="I1713" t="str">
        <f>INDEX(Mapping!$B$2:$T$7793,MATCH(Data!$A1713,Mapping!$B$3:$B$7793,0),MATCH(Data!$I$1,Mapping!$B$2:$T$2,0))</f>
        <v>Consumer</v>
      </c>
      <c r="J1713">
        <f>VLOOKUP($A1713,Mapping!$X$3:$Y$7793,2,0)</f>
        <v>46060</v>
      </c>
      <c r="K1713" t="str">
        <f>VLOOKUP($J1713,Mapping!$AB$3:$AC$475,2,0)</f>
        <v>North Miami</v>
      </c>
      <c r="L1713" t="str">
        <f>VLOOKUP($K1713,Mapping!$AF$3:$AG$475,2,0)</f>
        <v>Florida</v>
      </c>
      <c r="M1713" t="str">
        <f>VLOOKUP($L1713,Mapping!$AI$3:$AJ$48,2,0)</f>
        <v>United States</v>
      </c>
      <c r="N1713" t="str">
        <f>VLOOKUP($L1713,Mapping!$AI$3:$AK$48,3,0)</f>
        <v>South</v>
      </c>
      <c r="O1713" t="str">
        <f>VLOOKUP(Table1[[#This Row],[Column1]],Mapping!$AM$8:$AN$11,2,0)</f>
        <v>Technology</v>
      </c>
      <c r="P1713" t="str">
        <f>VLOOKUP(Table1[[#This Row],[Column3]],Mapping!$AP$5:$AQ$22,2,0)</f>
        <v>Phones</v>
      </c>
      <c r="Q1713">
        <v>135.72</v>
      </c>
      <c r="R1713">
        <v>3</v>
      </c>
      <c r="S1713">
        <v>35.287199999999999</v>
      </c>
    </row>
    <row r="1714" spans="1:19" x14ac:dyDescent="0.35">
      <c r="A1714">
        <v>2288</v>
      </c>
      <c r="B1714" t="s">
        <v>2428</v>
      </c>
      <c r="C1714" t="s">
        <v>1342</v>
      </c>
      <c r="D1714" t="str">
        <f>MID(Table1[[#This Row],[Product ID]],5,2)</f>
        <v>PH</v>
      </c>
      <c r="E1714" t="str">
        <f>LEFT(Table1[[#This Row],[Product ID]],3)</f>
        <v>TEC</v>
      </c>
      <c r="F1714" s="10">
        <f>VLOOKUP(Table1[[#This Row],[Order ID]],Mapping!H1714:J9505,3,0)</f>
        <v>41194</v>
      </c>
      <c r="G1714" s="10">
        <f>VLOOKUP(Table1[[#This Row],[Order ID]],Mapping!H1714:K9505,4,0)</f>
        <v>41199</v>
      </c>
      <c r="H1714" t="str">
        <f>INDEX(Mapping!$B$2:$T$7793,MATCH(Data!$A1714,Mapping!$B$3:$B$7793,0),MATCH(Data!$H$1,Mapping!$B$2:$T$2,0))</f>
        <v>Second Class</v>
      </c>
      <c r="I1714" t="str">
        <f>INDEX(Mapping!$B$2:$T$7793,MATCH(Data!$A1714,Mapping!$B$3:$B$7793,0),MATCH(Data!$I$1,Mapping!$B$2:$T$2,0))</f>
        <v>Consumer</v>
      </c>
      <c r="J1714">
        <f>VLOOKUP($A1714,Mapping!$X$3:$Y$7793,2,0)</f>
        <v>46060</v>
      </c>
      <c r="K1714" t="str">
        <f>VLOOKUP($J1714,Mapping!$AB$3:$AC$475,2,0)</f>
        <v>North Miami</v>
      </c>
      <c r="L1714" t="str">
        <f>VLOOKUP($K1714,Mapping!$AF$3:$AG$475,2,0)</f>
        <v>Florida</v>
      </c>
      <c r="M1714" t="str">
        <f>VLOOKUP($L1714,Mapping!$AI$3:$AJ$48,2,0)</f>
        <v>United States</v>
      </c>
      <c r="N1714" t="str">
        <f>VLOOKUP($L1714,Mapping!$AI$3:$AK$48,3,0)</f>
        <v>South</v>
      </c>
      <c r="O1714" t="str">
        <f>VLOOKUP(Table1[[#This Row],[Column1]],Mapping!$AM$8:$AN$11,2,0)</f>
        <v>Technology</v>
      </c>
      <c r="P1714" t="str">
        <f>VLOOKUP(Table1[[#This Row],[Column3]],Mapping!$AP$5:$AQ$22,2,0)</f>
        <v>Phones</v>
      </c>
      <c r="Q1714">
        <v>263.95999999999998</v>
      </c>
      <c r="R1714">
        <v>4</v>
      </c>
      <c r="S1714">
        <v>71.269200000000012</v>
      </c>
    </row>
    <row r="1715" spans="1:19" x14ac:dyDescent="0.35">
      <c r="A1715">
        <v>1683</v>
      </c>
      <c r="B1715" t="s">
        <v>1901</v>
      </c>
      <c r="C1715" t="s">
        <v>1902</v>
      </c>
      <c r="D1715" t="str">
        <f>MID(Table1[[#This Row],[Product ID]],5,2)</f>
        <v>FU</v>
      </c>
      <c r="E1715" t="str">
        <f>LEFT(Table1[[#This Row],[Product ID]],3)</f>
        <v>FUR</v>
      </c>
      <c r="F1715" s="10" t="e">
        <f>VLOOKUP(Table1[[#This Row],[Order ID]],Mapping!H1715:J9506,3,0)</f>
        <v>#N/A</v>
      </c>
      <c r="G1715" s="10" t="e">
        <f>VLOOKUP(Table1[[#This Row],[Order ID]],Mapping!H1715:K9506,4,0)</f>
        <v>#N/A</v>
      </c>
      <c r="H1715" t="str">
        <f>INDEX(Mapping!$B$2:$T$7793,MATCH(Data!$A1715,Mapping!$B$3:$B$7793,0),MATCH(Data!$H$1,Mapping!$B$2:$T$2,0))</f>
        <v>Standard Class</v>
      </c>
      <c r="I1715" t="str">
        <f>INDEX(Mapping!$B$2:$T$7793,MATCH(Data!$A1715,Mapping!$B$3:$B$7793,0),MATCH(Data!$I$1,Mapping!$B$2:$T$2,0))</f>
        <v>Consumer</v>
      </c>
      <c r="J1715">
        <f>VLOOKUP($A1715,Mapping!$X$3:$Y$7793,2,0)</f>
        <v>19134</v>
      </c>
      <c r="K1715" t="str">
        <f>VLOOKUP($J1715,Mapping!$AB$3:$AC$475,2,0)</f>
        <v>Detroit</v>
      </c>
      <c r="L1715" t="str">
        <f>VLOOKUP($K1715,Mapping!$AF$3:$AG$475,2,0)</f>
        <v>Michigan</v>
      </c>
      <c r="M1715" t="str">
        <f>VLOOKUP($L1715,Mapping!$AI$3:$AJ$48,2,0)</f>
        <v>United States</v>
      </c>
      <c r="N1715" t="str">
        <f>VLOOKUP($L1715,Mapping!$AI$3:$AK$48,3,0)</f>
        <v>Central</v>
      </c>
      <c r="O1715" t="str">
        <f>VLOOKUP(Table1[[#This Row],[Column1]],Mapping!$AM$8:$AN$11,2,0)</f>
        <v>Furniture</v>
      </c>
      <c r="P1715" t="str">
        <f>VLOOKUP(Table1[[#This Row],[Column3]],Mapping!$AP$5:$AQ$22,2,0)</f>
        <v>Furnishings</v>
      </c>
      <c r="Q1715">
        <v>64.944000000000003</v>
      </c>
      <c r="R1715">
        <v>3</v>
      </c>
      <c r="S1715">
        <v>6.4943999999999953</v>
      </c>
    </row>
    <row r="1716" spans="1:19" x14ac:dyDescent="0.35">
      <c r="A1716">
        <v>1684</v>
      </c>
      <c r="B1716" t="s">
        <v>1901</v>
      </c>
      <c r="C1716" t="s">
        <v>1379</v>
      </c>
      <c r="D1716" t="str">
        <f>MID(Table1[[#This Row],[Product ID]],5,2)</f>
        <v>PA</v>
      </c>
      <c r="E1716" t="str">
        <f>LEFT(Table1[[#This Row],[Product ID]],3)</f>
        <v>OFF</v>
      </c>
      <c r="F1716" s="10" t="e">
        <f>VLOOKUP(Table1[[#This Row],[Order ID]],Mapping!H1716:J9507,3,0)</f>
        <v>#N/A</v>
      </c>
      <c r="G1716" s="10" t="e">
        <f>VLOOKUP(Table1[[#This Row],[Order ID]],Mapping!H1716:K9507,4,0)</f>
        <v>#N/A</v>
      </c>
      <c r="H1716" t="str">
        <f>INDEX(Mapping!$B$2:$T$7793,MATCH(Data!$A1716,Mapping!$B$3:$B$7793,0),MATCH(Data!$H$1,Mapping!$B$2:$T$2,0))</f>
        <v>Standard Class</v>
      </c>
      <c r="I1716" t="str">
        <f>INDEX(Mapping!$B$2:$T$7793,MATCH(Data!$A1716,Mapping!$B$3:$B$7793,0),MATCH(Data!$I$1,Mapping!$B$2:$T$2,0))</f>
        <v>Home Office</v>
      </c>
      <c r="J1716">
        <f>VLOOKUP($A1716,Mapping!$X$3:$Y$7793,2,0)</f>
        <v>19134</v>
      </c>
      <c r="K1716" t="str">
        <f>VLOOKUP($J1716,Mapping!$AB$3:$AC$475,2,0)</f>
        <v>Detroit</v>
      </c>
      <c r="L1716" t="str">
        <f>VLOOKUP($K1716,Mapping!$AF$3:$AG$475,2,0)</f>
        <v>Michigan</v>
      </c>
      <c r="M1716" t="str">
        <f>VLOOKUP($L1716,Mapping!$AI$3:$AJ$48,2,0)</f>
        <v>United States</v>
      </c>
      <c r="N1716" t="str">
        <f>VLOOKUP($L1716,Mapping!$AI$3:$AK$48,3,0)</f>
        <v>Central</v>
      </c>
      <c r="O1716" t="str">
        <f>VLOOKUP(Table1[[#This Row],[Column1]],Mapping!$AM$8:$AN$11,2,0)</f>
        <v>Office Supplies</v>
      </c>
      <c r="P1716" t="str">
        <f>VLOOKUP(Table1[[#This Row],[Column3]],Mapping!$AP$5:$AQ$22,2,0)</f>
        <v>Paper</v>
      </c>
      <c r="Q1716">
        <v>20.736000000000004</v>
      </c>
      <c r="R1716">
        <v>4</v>
      </c>
      <c r="S1716">
        <v>7.2576000000000001</v>
      </c>
    </row>
    <row r="1717" spans="1:19" x14ac:dyDescent="0.35">
      <c r="A1717">
        <v>4396</v>
      </c>
      <c r="B1717" t="s">
        <v>3848</v>
      </c>
      <c r="C1717" t="s">
        <v>1366</v>
      </c>
      <c r="D1717" t="str">
        <f>MID(Table1[[#This Row],[Product ID]],5,2)</f>
        <v>BI</v>
      </c>
      <c r="E1717" t="str">
        <f>LEFT(Table1[[#This Row],[Product ID]],3)</f>
        <v>OFF</v>
      </c>
      <c r="F1717" s="10">
        <f>VLOOKUP(Table1[[#This Row],[Order ID]],Mapping!H1717:J9508,3,0)</f>
        <v>41248</v>
      </c>
      <c r="G1717" s="10">
        <f>VLOOKUP(Table1[[#This Row],[Order ID]],Mapping!H1717:K9508,4,0)</f>
        <v>41249</v>
      </c>
      <c r="H1717" t="str">
        <f>INDEX(Mapping!$B$2:$T$7793,MATCH(Data!$A1717,Mapping!$B$3:$B$7793,0),MATCH(Data!$H$1,Mapping!$B$2:$T$2,0))</f>
        <v>Second Class</v>
      </c>
      <c r="I1717" t="str">
        <f>INDEX(Mapping!$B$2:$T$7793,MATCH(Data!$A1717,Mapping!$B$3:$B$7793,0),MATCH(Data!$I$1,Mapping!$B$2:$T$2,0))</f>
        <v>Home Office</v>
      </c>
      <c r="J1717">
        <f>VLOOKUP($A1717,Mapping!$X$3:$Y$7793,2,0)</f>
        <v>48104</v>
      </c>
      <c r="K1717" t="str">
        <f>VLOOKUP($J1717,Mapping!$AB$3:$AC$475,2,0)</f>
        <v>Oxnard</v>
      </c>
      <c r="L1717" t="str">
        <f>VLOOKUP($K1717,Mapping!$AF$3:$AG$475,2,0)</f>
        <v>California</v>
      </c>
      <c r="M1717" t="str">
        <f>VLOOKUP($L1717,Mapping!$AI$3:$AJ$48,2,0)</f>
        <v>United States</v>
      </c>
      <c r="N1717" t="str">
        <f>VLOOKUP($L1717,Mapping!$AI$3:$AK$48,3,0)</f>
        <v>West</v>
      </c>
      <c r="O1717" t="str">
        <f>VLOOKUP(Table1[[#This Row],[Column1]],Mapping!$AM$8:$AN$11,2,0)</f>
        <v>Office Supplies</v>
      </c>
      <c r="P1717" t="str">
        <f>VLOOKUP(Table1[[#This Row],[Column3]],Mapping!$AP$5:$AQ$22,2,0)</f>
        <v>Binders</v>
      </c>
      <c r="Q1717">
        <v>152.79999999999998</v>
      </c>
      <c r="R1717">
        <v>5</v>
      </c>
      <c r="S1717">
        <v>76.399999999999991</v>
      </c>
    </row>
    <row r="1718" spans="1:19" x14ac:dyDescent="0.35">
      <c r="A1718">
        <v>7450</v>
      </c>
      <c r="B1718" t="s">
        <v>5584</v>
      </c>
      <c r="C1718" t="s">
        <v>227</v>
      </c>
      <c r="D1718" t="str">
        <f>MID(Table1[[#This Row],[Product ID]],5,2)</f>
        <v>LA</v>
      </c>
      <c r="E1718" t="str">
        <f>LEFT(Table1[[#This Row],[Product ID]],3)</f>
        <v>OFF</v>
      </c>
      <c r="F1718" s="10">
        <f>VLOOKUP(Table1[[#This Row],[Order ID]],Mapping!H1718:J9509,3,0)</f>
        <v>41127</v>
      </c>
      <c r="G1718" s="10">
        <f>VLOOKUP(Table1[[#This Row],[Order ID]],Mapping!H1718:K9509,4,0)</f>
        <v>41131</v>
      </c>
      <c r="H1718" t="str">
        <f>INDEX(Mapping!$B$2:$T$7793,MATCH(Data!$A1718,Mapping!$B$3:$B$7793,0),MATCH(Data!$H$1,Mapping!$B$2:$T$2,0))</f>
        <v>Second Class</v>
      </c>
      <c r="I1718" t="str">
        <f>INDEX(Mapping!$B$2:$T$7793,MATCH(Data!$A1718,Mapping!$B$3:$B$7793,0),MATCH(Data!$I$1,Mapping!$B$2:$T$2,0))</f>
        <v>Home Office</v>
      </c>
      <c r="J1718">
        <f>VLOOKUP($A1718,Mapping!$X$3:$Y$7793,2,0)</f>
        <v>77095</v>
      </c>
      <c r="K1718" t="str">
        <f>VLOOKUP($J1718,Mapping!$AB$3:$AC$475,2,0)</f>
        <v>Naperville</v>
      </c>
      <c r="L1718" t="str">
        <f>VLOOKUP($K1718,Mapping!$AF$3:$AG$475,2,0)</f>
        <v>Illinois</v>
      </c>
      <c r="M1718" t="str">
        <f>VLOOKUP($L1718,Mapping!$AI$3:$AJ$48,2,0)</f>
        <v>United States</v>
      </c>
      <c r="N1718" t="str">
        <f>VLOOKUP($L1718,Mapping!$AI$3:$AK$48,3,0)</f>
        <v>Central</v>
      </c>
      <c r="O1718" t="str">
        <f>VLOOKUP(Table1[[#This Row],[Column1]],Mapping!$AM$8:$AN$11,2,0)</f>
        <v>Office Supplies</v>
      </c>
      <c r="P1718" t="str">
        <f>VLOOKUP(Table1[[#This Row],[Column3]],Mapping!$AP$5:$AQ$22,2,0)</f>
        <v>Labels</v>
      </c>
      <c r="Q1718">
        <v>35.520000000000003</v>
      </c>
      <c r="R1718">
        <v>3</v>
      </c>
      <c r="S1718">
        <v>13.320000000000002</v>
      </c>
    </row>
    <row r="1719" spans="1:19" x14ac:dyDescent="0.35">
      <c r="A1719">
        <v>7453</v>
      </c>
      <c r="B1719" t="s">
        <v>5584</v>
      </c>
      <c r="C1719" t="s">
        <v>1604</v>
      </c>
      <c r="D1719" t="str">
        <f>MID(Table1[[#This Row],[Product ID]],5,2)</f>
        <v>BO</v>
      </c>
      <c r="E1719" t="str">
        <f>LEFT(Table1[[#This Row],[Product ID]],3)</f>
        <v>FUR</v>
      </c>
      <c r="F1719" s="10">
        <f>VLOOKUP(Table1[[#This Row],[Order ID]],Mapping!H1719:J9510,3,0)</f>
        <v>41127</v>
      </c>
      <c r="G1719" s="10">
        <f>VLOOKUP(Table1[[#This Row],[Order ID]],Mapping!H1719:K9510,4,0)</f>
        <v>41131</v>
      </c>
      <c r="H1719" t="str">
        <f>INDEX(Mapping!$B$2:$T$7793,MATCH(Data!$A1719,Mapping!$B$3:$B$7793,0),MATCH(Data!$H$1,Mapping!$B$2:$T$2,0))</f>
        <v>Standard Class</v>
      </c>
      <c r="I1719" t="str">
        <f>INDEX(Mapping!$B$2:$T$7793,MATCH(Data!$A1719,Mapping!$B$3:$B$7793,0),MATCH(Data!$I$1,Mapping!$B$2:$T$2,0))</f>
        <v>Corporate</v>
      </c>
      <c r="J1719">
        <f>VLOOKUP($A1719,Mapping!$X$3:$Y$7793,2,0)</f>
        <v>77095</v>
      </c>
      <c r="K1719" t="str">
        <f>VLOOKUP($J1719,Mapping!$AB$3:$AC$475,2,0)</f>
        <v>Naperville</v>
      </c>
      <c r="L1719" t="str">
        <f>VLOOKUP($K1719,Mapping!$AF$3:$AG$475,2,0)</f>
        <v>Illinois</v>
      </c>
      <c r="M1719" t="str">
        <f>VLOOKUP($L1719,Mapping!$AI$3:$AJ$48,2,0)</f>
        <v>United States</v>
      </c>
      <c r="N1719" t="str">
        <f>VLOOKUP($L1719,Mapping!$AI$3:$AK$48,3,0)</f>
        <v>Central</v>
      </c>
      <c r="O1719" t="str">
        <f>VLOOKUP(Table1[[#This Row],[Column1]],Mapping!$AM$8:$AN$11,2,0)</f>
        <v>Furniture</v>
      </c>
      <c r="P1719" t="str">
        <f>VLOOKUP(Table1[[#This Row],[Column3]],Mapping!$AP$5:$AQ$22,2,0)</f>
        <v>Bookcases</v>
      </c>
      <c r="Q1719">
        <v>369.19919999999996</v>
      </c>
      <c r="R1719">
        <v>3</v>
      </c>
      <c r="S1719">
        <v>-114.01739999999995</v>
      </c>
    </row>
    <row r="1720" spans="1:19" x14ac:dyDescent="0.35">
      <c r="A1720">
        <v>593</v>
      </c>
      <c r="B1720" t="s">
        <v>778</v>
      </c>
      <c r="C1720" t="s">
        <v>700</v>
      </c>
      <c r="D1720" t="str">
        <f>MID(Table1[[#This Row],[Product ID]],5,2)</f>
        <v>FU</v>
      </c>
      <c r="E1720" t="str">
        <f>LEFT(Table1[[#This Row],[Product ID]],3)</f>
        <v>FUR</v>
      </c>
      <c r="F1720" s="10" t="e">
        <f>VLOOKUP(Table1[[#This Row],[Order ID]],Mapping!H1720:J9511,3,0)</f>
        <v>#N/A</v>
      </c>
      <c r="G1720" s="10" t="e">
        <f>VLOOKUP(Table1[[#This Row],[Order ID]],Mapping!H1720:K9511,4,0)</f>
        <v>#N/A</v>
      </c>
      <c r="H1720" t="str">
        <f>INDEX(Mapping!$B$2:$T$7793,MATCH(Data!$A1720,Mapping!$B$3:$B$7793,0),MATCH(Data!$H$1,Mapping!$B$2:$T$2,0))</f>
        <v>First Class</v>
      </c>
      <c r="I1720" t="str">
        <f>INDEX(Mapping!$B$2:$T$7793,MATCH(Data!$A1720,Mapping!$B$3:$B$7793,0),MATCH(Data!$I$1,Mapping!$B$2:$T$2,0))</f>
        <v>Corporate</v>
      </c>
      <c r="J1720">
        <f>VLOOKUP($A1720,Mapping!$X$3:$Y$7793,2,0)</f>
        <v>90036</v>
      </c>
      <c r="K1720" t="str">
        <f>VLOOKUP($J1720,Mapping!$AB$3:$AC$475,2,0)</f>
        <v>Los Angeles</v>
      </c>
      <c r="L1720" t="str">
        <f>VLOOKUP($K1720,Mapping!$AF$3:$AG$475,2,0)</f>
        <v>California</v>
      </c>
      <c r="M1720" t="str">
        <f>VLOOKUP($L1720,Mapping!$AI$3:$AJ$48,2,0)</f>
        <v>United States</v>
      </c>
      <c r="N1720" t="str">
        <f>VLOOKUP($L1720,Mapping!$AI$3:$AK$48,3,0)</f>
        <v>West</v>
      </c>
      <c r="O1720" t="str">
        <f>VLOOKUP(Table1[[#This Row],[Column1]],Mapping!$AM$8:$AN$11,2,0)</f>
        <v>Furniture</v>
      </c>
      <c r="P1720" t="str">
        <f>VLOOKUP(Table1[[#This Row],[Column3]],Mapping!$AP$5:$AQ$22,2,0)</f>
        <v>Furnishings</v>
      </c>
      <c r="Q1720">
        <v>79.92</v>
      </c>
      <c r="R1720">
        <v>4</v>
      </c>
      <c r="S1720">
        <v>28.7712</v>
      </c>
    </row>
    <row r="1721" spans="1:19" x14ac:dyDescent="0.35">
      <c r="A1721">
        <v>2926</v>
      </c>
      <c r="B1721" t="s">
        <v>2888</v>
      </c>
      <c r="C1721" t="s">
        <v>2091</v>
      </c>
      <c r="D1721" t="str">
        <f>MID(Table1[[#This Row],[Product ID]],5,2)</f>
        <v>PH</v>
      </c>
      <c r="E1721" t="str">
        <f>LEFT(Table1[[#This Row],[Product ID]],3)</f>
        <v>TEC</v>
      </c>
      <c r="F1721" s="10">
        <f>VLOOKUP(Table1[[#This Row],[Order ID]],Mapping!H1721:J9512,3,0)</f>
        <v>41099</v>
      </c>
      <c r="G1721" s="10">
        <f>VLOOKUP(Table1[[#This Row],[Order ID]],Mapping!H1721:K9512,4,0)</f>
        <v>41104</v>
      </c>
      <c r="H1721" t="str">
        <f>INDEX(Mapping!$B$2:$T$7793,MATCH(Data!$A1721,Mapping!$B$3:$B$7793,0),MATCH(Data!$H$1,Mapping!$B$2:$T$2,0))</f>
        <v>Standard Class</v>
      </c>
      <c r="I1721" t="str">
        <f>INDEX(Mapping!$B$2:$T$7793,MATCH(Data!$A1721,Mapping!$B$3:$B$7793,0),MATCH(Data!$I$1,Mapping!$B$2:$T$2,0))</f>
        <v>Home Office</v>
      </c>
      <c r="J1721">
        <f>VLOOKUP($A1721,Mapping!$X$3:$Y$7793,2,0)</f>
        <v>19120</v>
      </c>
      <c r="K1721" t="str">
        <f>VLOOKUP($J1721,Mapping!$AB$3:$AC$475,2,0)</f>
        <v>Cincinnati</v>
      </c>
      <c r="L1721" t="str">
        <f>VLOOKUP($K1721,Mapping!$AF$3:$AG$475,2,0)</f>
        <v>Ohio</v>
      </c>
      <c r="M1721" t="str">
        <f>VLOOKUP($L1721,Mapping!$AI$3:$AJ$48,2,0)</f>
        <v>United States</v>
      </c>
      <c r="N1721" t="str">
        <f>VLOOKUP($L1721,Mapping!$AI$3:$AK$48,3,0)</f>
        <v>East</v>
      </c>
      <c r="O1721" t="str">
        <f>VLOOKUP(Table1[[#This Row],[Column1]],Mapping!$AM$8:$AN$11,2,0)</f>
        <v>Technology</v>
      </c>
      <c r="P1721" t="str">
        <f>VLOOKUP(Table1[[#This Row],[Column3]],Mapping!$AP$5:$AQ$22,2,0)</f>
        <v>Phones</v>
      </c>
      <c r="Q1721">
        <v>269.98199999999997</v>
      </c>
      <c r="R1721">
        <v>3</v>
      </c>
      <c r="S1721">
        <v>40.497299999999996</v>
      </c>
    </row>
    <row r="1722" spans="1:19" x14ac:dyDescent="0.35">
      <c r="A1722">
        <v>1739</v>
      </c>
      <c r="B1722" t="s">
        <v>1952</v>
      </c>
      <c r="C1722" t="s">
        <v>110</v>
      </c>
      <c r="D1722" t="str">
        <f>MID(Table1[[#This Row],[Product ID]],5,2)</f>
        <v>PA</v>
      </c>
      <c r="E1722" t="str">
        <f>LEFT(Table1[[#This Row],[Product ID]],3)</f>
        <v>OFF</v>
      </c>
      <c r="F1722" s="10">
        <f>VLOOKUP(Table1[[#This Row],[Order ID]],Mapping!H1722:J9513,3,0)</f>
        <v>40996</v>
      </c>
      <c r="G1722" s="10">
        <f>VLOOKUP(Table1[[#This Row],[Order ID]],Mapping!H1722:K9513,4,0)</f>
        <v>41001</v>
      </c>
      <c r="H1722" t="str">
        <f>INDEX(Mapping!$B$2:$T$7793,MATCH(Data!$A1722,Mapping!$B$3:$B$7793,0),MATCH(Data!$H$1,Mapping!$B$2:$T$2,0))</f>
        <v>Standard Class</v>
      </c>
      <c r="I1722" t="str">
        <f>INDEX(Mapping!$B$2:$T$7793,MATCH(Data!$A1722,Mapping!$B$3:$B$7793,0),MATCH(Data!$I$1,Mapping!$B$2:$T$2,0))</f>
        <v>Consumer</v>
      </c>
      <c r="J1722">
        <f>VLOOKUP($A1722,Mapping!$X$3:$Y$7793,2,0)</f>
        <v>19120</v>
      </c>
      <c r="K1722" t="str">
        <f>VLOOKUP($J1722,Mapping!$AB$3:$AC$475,2,0)</f>
        <v>Cincinnati</v>
      </c>
      <c r="L1722" t="str">
        <f>VLOOKUP($K1722,Mapping!$AF$3:$AG$475,2,0)</f>
        <v>Ohio</v>
      </c>
      <c r="M1722" t="str">
        <f>VLOOKUP($L1722,Mapping!$AI$3:$AJ$48,2,0)</f>
        <v>United States</v>
      </c>
      <c r="N1722" t="str">
        <f>VLOOKUP($L1722,Mapping!$AI$3:$AK$48,3,0)</f>
        <v>East</v>
      </c>
      <c r="O1722" t="str">
        <f>VLOOKUP(Table1[[#This Row],[Column1]],Mapping!$AM$8:$AN$11,2,0)</f>
        <v>Office Supplies</v>
      </c>
      <c r="P1722" t="str">
        <f>VLOOKUP(Table1[[#This Row],[Column3]],Mapping!$AP$5:$AQ$22,2,0)</f>
        <v>Paper</v>
      </c>
      <c r="Q1722">
        <v>15.552000000000003</v>
      </c>
      <c r="R1722">
        <v>3</v>
      </c>
      <c r="S1722">
        <v>5.4432</v>
      </c>
    </row>
    <row r="1723" spans="1:19" x14ac:dyDescent="0.35">
      <c r="A1723">
        <v>1740</v>
      </c>
      <c r="B1723" t="s">
        <v>1952</v>
      </c>
      <c r="C1723" t="s">
        <v>1953</v>
      </c>
      <c r="D1723" t="str">
        <f>MID(Table1[[#This Row],[Product ID]],5,2)</f>
        <v>PA</v>
      </c>
      <c r="E1723" t="str">
        <f>LEFT(Table1[[#This Row],[Product ID]],3)</f>
        <v>OFF</v>
      </c>
      <c r="F1723" s="10">
        <f>VLOOKUP(Table1[[#This Row],[Order ID]],Mapping!H1723:J9514,3,0)</f>
        <v>40996</v>
      </c>
      <c r="G1723" s="10">
        <f>VLOOKUP(Table1[[#This Row],[Order ID]],Mapping!H1723:K9514,4,0)</f>
        <v>41001</v>
      </c>
      <c r="H1723" t="str">
        <f>INDEX(Mapping!$B$2:$T$7793,MATCH(Data!$A1723,Mapping!$B$3:$B$7793,0),MATCH(Data!$H$1,Mapping!$B$2:$T$2,0))</f>
        <v>Standard Class</v>
      </c>
      <c r="I1723" t="str">
        <f>INDEX(Mapping!$B$2:$T$7793,MATCH(Data!$A1723,Mapping!$B$3:$B$7793,0),MATCH(Data!$I$1,Mapping!$B$2:$T$2,0))</f>
        <v>Consumer</v>
      </c>
      <c r="J1723">
        <f>VLOOKUP($A1723,Mapping!$X$3:$Y$7793,2,0)</f>
        <v>19120</v>
      </c>
      <c r="K1723" t="str">
        <f>VLOOKUP($J1723,Mapping!$AB$3:$AC$475,2,0)</f>
        <v>Cincinnati</v>
      </c>
      <c r="L1723" t="str">
        <f>VLOOKUP($K1723,Mapping!$AF$3:$AG$475,2,0)</f>
        <v>Ohio</v>
      </c>
      <c r="M1723" t="str">
        <f>VLOOKUP($L1723,Mapping!$AI$3:$AJ$48,2,0)</f>
        <v>United States</v>
      </c>
      <c r="N1723" t="str">
        <f>VLOOKUP($L1723,Mapping!$AI$3:$AK$48,3,0)</f>
        <v>East</v>
      </c>
      <c r="O1723" t="str">
        <f>VLOOKUP(Table1[[#This Row],[Column1]],Mapping!$AM$8:$AN$11,2,0)</f>
        <v>Office Supplies</v>
      </c>
      <c r="P1723" t="str">
        <f>VLOOKUP(Table1[[#This Row],[Column3]],Mapping!$AP$5:$AQ$22,2,0)</f>
        <v>Paper</v>
      </c>
      <c r="Q1723">
        <v>5.2320000000000002</v>
      </c>
      <c r="R1723">
        <v>1</v>
      </c>
      <c r="S1723">
        <v>1.7003999999999999</v>
      </c>
    </row>
    <row r="1724" spans="1:19" x14ac:dyDescent="0.35">
      <c r="A1724">
        <v>1466</v>
      </c>
      <c r="B1724" t="s">
        <v>1708</v>
      </c>
      <c r="C1724" t="s">
        <v>352</v>
      </c>
      <c r="D1724" t="str">
        <f>MID(Table1[[#This Row],[Product ID]],5,2)</f>
        <v>LA</v>
      </c>
      <c r="E1724" t="str">
        <f>LEFT(Table1[[#This Row],[Product ID]],3)</f>
        <v>OFF</v>
      </c>
      <c r="F1724" s="10" t="e">
        <f>VLOOKUP(Table1[[#This Row],[Order ID]],Mapping!H1724:J9515,3,0)</f>
        <v>#N/A</v>
      </c>
      <c r="G1724" s="10" t="e">
        <f>VLOOKUP(Table1[[#This Row],[Order ID]],Mapping!H1724:K9515,4,0)</f>
        <v>#N/A</v>
      </c>
      <c r="H1724" t="str">
        <f>INDEX(Mapping!$B$2:$T$7793,MATCH(Data!$A1724,Mapping!$B$3:$B$7793,0),MATCH(Data!$H$1,Mapping!$B$2:$T$2,0))</f>
        <v>Standard Class</v>
      </c>
      <c r="I1724" t="str">
        <f>INDEX(Mapping!$B$2:$T$7793,MATCH(Data!$A1724,Mapping!$B$3:$B$7793,0),MATCH(Data!$I$1,Mapping!$B$2:$T$2,0))</f>
        <v>Corporate</v>
      </c>
      <c r="J1724">
        <f>VLOOKUP($A1724,Mapping!$X$3:$Y$7793,2,0)</f>
        <v>78207</v>
      </c>
      <c r="K1724" t="str">
        <f>VLOOKUP($J1724,Mapping!$AB$3:$AC$475,2,0)</f>
        <v>Santa Clara</v>
      </c>
      <c r="L1724" t="str">
        <f>VLOOKUP($K1724,Mapping!$AF$3:$AG$475,2,0)</f>
        <v>California</v>
      </c>
      <c r="M1724" t="str">
        <f>VLOOKUP($L1724,Mapping!$AI$3:$AJ$48,2,0)</f>
        <v>United States</v>
      </c>
      <c r="N1724" t="str">
        <f>VLOOKUP($L1724,Mapping!$AI$3:$AK$48,3,0)</f>
        <v>West</v>
      </c>
      <c r="O1724" t="str">
        <f>VLOOKUP(Table1[[#This Row],[Column1]],Mapping!$AM$8:$AN$11,2,0)</f>
        <v>Office Supplies</v>
      </c>
      <c r="P1724" t="str">
        <f>VLOOKUP(Table1[[#This Row],[Column3]],Mapping!$AP$5:$AQ$22,2,0)</f>
        <v>Labels</v>
      </c>
      <c r="Q1724">
        <v>40.096000000000004</v>
      </c>
      <c r="R1724">
        <v>4</v>
      </c>
      <c r="S1724">
        <v>13.532399999999996</v>
      </c>
    </row>
    <row r="1725" spans="1:19" x14ac:dyDescent="0.35">
      <c r="A1725">
        <v>1467</v>
      </c>
      <c r="B1725" t="s">
        <v>1708</v>
      </c>
      <c r="C1725" t="s">
        <v>1709</v>
      </c>
      <c r="D1725" t="str">
        <f>MID(Table1[[#This Row],[Product ID]],5,2)</f>
        <v>FU</v>
      </c>
      <c r="E1725" t="str">
        <f>LEFT(Table1[[#This Row],[Product ID]],3)</f>
        <v>FUR</v>
      </c>
      <c r="F1725" s="10" t="e">
        <f>VLOOKUP(Table1[[#This Row],[Order ID]],Mapping!H1725:J9516,3,0)</f>
        <v>#N/A</v>
      </c>
      <c r="G1725" s="10" t="e">
        <f>VLOOKUP(Table1[[#This Row],[Order ID]],Mapping!H1725:K9516,4,0)</f>
        <v>#N/A</v>
      </c>
      <c r="H1725" t="str">
        <f>INDEX(Mapping!$B$2:$T$7793,MATCH(Data!$A1725,Mapping!$B$3:$B$7793,0),MATCH(Data!$H$1,Mapping!$B$2:$T$2,0))</f>
        <v>Second Class</v>
      </c>
      <c r="I1725" t="str">
        <f>INDEX(Mapping!$B$2:$T$7793,MATCH(Data!$A1725,Mapping!$B$3:$B$7793,0),MATCH(Data!$I$1,Mapping!$B$2:$T$2,0))</f>
        <v>Corporate</v>
      </c>
      <c r="J1725">
        <f>VLOOKUP($A1725,Mapping!$X$3:$Y$7793,2,0)</f>
        <v>78207</v>
      </c>
      <c r="K1725" t="str">
        <f>VLOOKUP($J1725,Mapping!$AB$3:$AC$475,2,0)</f>
        <v>Santa Clara</v>
      </c>
      <c r="L1725" t="str">
        <f>VLOOKUP($K1725,Mapping!$AF$3:$AG$475,2,0)</f>
        <v>California</v>
      </c>
      <c r="M1725" t="str">
        <f>VLOOKUP($L1725,Mapping!$AI$3:$AJ$48,2,0)</f>
        <v>United States</v>
      </c>
      <c r="N1725" t="str">
        <f>VLOOKUP($L1725,Mapping!$AI$3:$AK$48,3,0)</f>
        <v>West</v>
      </c>
      <c r="O1725" t="str">
        <f>VLOOKUP(Table1[[#This Row],[Column1]],Mapping!$AM$8:$AN$11,2,0)</f>
        <v>Furniture</v>
      </c>
      <c r="P1725" t="str">
        <f>VLOOKUP(Table1[[#This Row],[Column3]],Mapping!$AP$5:$AQ$22,2,0)</f>
        <v>Furnishings</v>
      </c>
      <c r="Q1725">
        <v>40.783999999999999</v>
      </c>
      <c r="R1725">
        <v>2</v>
      </c>
      <c r="S1725">
        <v>-30.588000000000001</v>
      </c>
    </row>
    <row r="1726" spans="1:19" x14ac:dyDescent="0.35">
      <c r="A1726">
        <v>5181</v>
      </c>
      <c r="B1726" t="s">
        <v>4297</v>
      </c>
      <c r="C1726" t="s">
        <v>250</v>
      </c>
      <c r="D1726" t="str">
        <f>MID(Table1[[#This Row],[Product ID]],5,2)</f>
        <v>PH</v>
      </c>
      <c r="E1726" t="str">
        <f>LEFT(Table1[[#This Row],[Product ID]],3)</f>
        <v>TEC</v>
      </c>
      <c r="F1726" s="10">
        <f>VLOOKUP(Table1[[#This Row],[Order ID]],Mapping!H1726:J9517,3,0)</f>
        <v>41171</v>
      </c>
      <c r="G1726" s="10">
        <f>VLOOKUP(Table1[[#This Row],[Order ID]],Mapping!H1726:K9517,4,0)</f>
        <v>41174</v>
      </c>
      <c r="H1726" t="str">
        <f>INDEX(Mapping!$B$2:$T$7793,MATCH(Data!$A1726,Mapping!$B$3:$B$7793,0),MATCH(Data!$H$1,Mapping!$B$2:$T$2,0))</f>
        <v>Standard Class</v>
      </c>
      <c r="I1726" t="str">
        <f>INDEX(Mapping!$B$2:$T$7793,MATCH(Data!$A1726,Mapping!$B$3:$B$7793,0),MATCH(Data!$I$1,Mapping!$B$2:$T$2,0))</f>
        <v>Consumer</v>
      </c>
      <c r="J1726">
        <f>VLOOKUP($A1726,Mapping!$X$3:$Y$7793,2,0)</f>
        <v>10024</v>
      </c>
      <c r="K1726" t="str">
        <f>VLOOKUP($J1726,Mapping!$AB$3:$AC$475,2,0)</f>
        <v>Memphis</v>
      </c>
      <c r="L1726" t="str">
        <f>VLOOKUP($K1726,Mapping!$AF$3:$AG$475,2,0)</f>
        <v>Tennessee</v>
      </c>
      <c r="M1726" t="str">
        <f>VLOOKUP($L1726,Mapping!$AI$3:$AJ$48,2,0)</f>
        <v>United States</v>
      </c>
      <c r="N1726" t="str">
        <f>VLOOKUP($L1726,Mapping!$AI$3:$AK$48,3,0)</f>
        <v>South</v>
      </c>
      <c r="O1726" t="str">
        <f>VLOOKUP(Table1[[#This Row],[Column1]],Mapping!$AM$8:$AN$11,2,0)</f>
        <v>Technology</v>
      </c>
      <c r="P1726" t="str">
        <f>VLOOKUP(Table1[[#This Row],[Column3]],Mapping!$AP$5:$AQ$22,2,0)</f>
        <v>Phones</v>
      </c>
      <c r="Q1726">
        <v>279.85999999999996</v>
      </c>
      <c r="R1726">
        <v>14</v>
      </c>
      <c r="S1726">
        <v>134.33279999999996</v>
      </c>
    </row>
    <row r="1727" spans="1:19" x14ac:dyDescent="0.35">
      <c r="A1727">
        <v>5210</v>
      </c>
      <c r="B1727" t="s">
        <v>4314</v>
      </c>
      <c r="C1727" t="s">
        <v>4315</v>
      </c>
      <c r="D1727" t="str">
        <f>MID(Table1[[#This Row],[Product ID]],5,2)</f>
        <v>FU</v>
      </c>
      <c r="E1727" t="str">
        <f>LEFT(Table1[[#This Row],[Product ID]],3)</f>
        <v>FUR</v>
      </c>
      <c r="F1727" s="10">
        <f>VLOOKUP(Table1[[#This Row],[Order ID]],Mapping!H1727:J9518,3,0)</f>
        <v>41157</v>
      </c>
      <c r="G1727" s="10">
        <f>VLOOKUP(Table1[[#This Row],[Order ID]],Mapping!H1727:K9518,4,0)</f>
        <v>41164</v>
      </c>
      <c r="H1727" t="str">
        <f>INDEX(Mapping!$B$2:$T$7793,MATCH(Data!$A1727,Mapping!$B$3:$B$7793,0),MATCH(Data!$H$1,Mapping!$B$2:$T$2,0))</f>
        <v>Standard Class</v>
      </c>
      <c r="I1727" t="str">
        <f>INDEX(Mapping!$B$2:$T$7793,MATCH(Data!$A1727,Mapping!$B$3:$B$7793,0),MATCH(Data!$I$1,Mapping!$B$2:$T$2,0))</f>
        <v>Corporate</v>
      </c>
      <c r="J1727">
        <f>VLOOKUP($A1727,Mapping!$X$3:$Y$7793,2,0)</f>
        <v>22901</v>
      </c>
      <c r="K1727" t="str">
        <f>VLOOKUP($J1727,Mapping!$AB$3:$AC$475,2,0)</f>
        <v>Knoxville</v>
      </c>
      <c r="L1727" t="str">
        <f>VLOOKUP($K1727,Mapping!$AF$3:$AG$475,2,0)</f>
        <v>Tennessee</v>
      </c>
      <c r="M1727" t="str">
        <f>VLOOKUP($L1727,Mapping!$AI$3:$AJ$48,2,0)</f>
        <v>United States</v>
      </c>
      <c r="N1727" t="str">
        <f>VLOOKUP($L1727,Mapping!$AI$3:$AK$48,3,0)</f>
        <v>South</v>
      </c>
      <c r="O1727" t="str">
        <f>VLOOKUP(Table1[[#This Row],[Column1]],Mapping!$AM$8:$AN$11,2,0)</f>
        <v>Furniture</v>
      </c>
      <c r="P1727" t="str">
        <f>VLOOKUP(Table1[[#This Row],[Column3]],Mapping!$AP$5:$AQ$22,2,0)</f>
        <v>Furnishings</v>
      </c>
      <c r="Q1727">
        <v>67.959999999999994</v>
      </c>
      <c r="R1727">
        <v>4</v>
      </c>
      <c r="S1727">
        <v>12.232799999999997</v>
      </c>
    </row>
    <row r="1728" spans="1:19" x14ac:dyDescent="0.35">
      <c r="A1728">
        <v>2091</v>
      </c>
      <c r="B1728" t="s">
        <v>2257</v>
      </c>
      <c r="C1728" t="s">
        <v>177</v>
      </c>
      <c r="D1728" t="str">
        <f>MID(Table1[[#This Row],[Product ID]],5,2)</f>
        <v>CH</v>
      </c>
      <c r="E1728" t="str">
        <f>LEFT(Table1[[#This Row],[Product ID]],3)</f>
        <v>FUR</v>
      </c>
      <c r="F1728" s="10">
        <f>VLOOKUP(Table1[[#This Row],[Order ID]],Mapping!H1728:J9519,3,0)</f>
        <v>41267</v>
      </c>
      <c r="G1728" s="10">
        <f>VLOOKUP(Table1[[#This Row],[Order ID]],Mapping!H1728:K9519,4,0)</f>
        <v>41271</v>
      </c>
      <c r="H1728" t="str">
        <f>INDEX(Mapping!$B$2:$T$7793,MATCH(Data!$A1728,Mapping!$B$3:$B$7793,0),MATCH(Data!$H$1,Mapping!$B$2:$T$2,0))</f>
        <v>Standard Class</v>
      </c>
      <c r="I1728" t="str">
        <f>INDEX(Mapping!$B$2:$T$7793,MATCH(Data!$A1728,Mapping!$B$3:$B$7793,0),MATCH(Data!$I$1,Mapping!$B$2:$T$2,0))</f>
        <v>Consumer</v>
      </c>
      <c r="J1728">
        <f>VLOOKUP($A1728,Mapping!$X$3:$Y$7793,2,0)</f>
        <v>85234</v>
      </c>
      <c r="K1728" t="str">
        <f>VLOOKUP($J1728,Mapping!$AB$3:$AC$475,2,0)</f>
        <v>Portland</v>
      </c>
      <c r="L1728" t="str">
        <f>VLOOKUP($K1728,Mapping!$AF$3:$AG$475,2,0)</f>
        <v>Oregon</v>
      </c>
      <c r="M1728" t="str">
        <f>VLOOKUP($L1728,Mapping!$AI$3:$AJ$48,2,0)</f>
        <v>United States</v>
      </c>
      <c r="N1728" t="str">
        <f>VLOOKUP($L1728,Mapping!$AI$3:$AK$48,3,0)</f>
        <v>West</v>
      </c>
      <c r="O1728" t="str">
        <f>VLOOKUP(Table1[[#This Row],[Column1]],Mapping!$AM$8:$AN$11,2,0)</f>
        <v>Furniture</v>
      </c>
      <c r="P1728" t="str">
        <f>VLOOKUP(Table1[[#This Row],[Column3]],Mapping!$AP$5:$AQ$22,2,0)</f>
        <v>Chairs</v>
      </c>
      <c r="Q1728">
        <v>883.84</v>
      </c>
      <c r="R1728">
        <v>4</v>
      </c>
      <c r="S1728">
        <v>99.431999999999931</v>
      </c>
    </row>
    <row r="1729" spans="1:19" x14ac:dyDescent="0.35">
      <c r="A1729">
        <v>52</v>
      </c>
      <c r="B1729" t="s">
        <v>75</v>
      </c>
      <c r="C1729" t="s">
        <v>77</v>
      </c>
      <c r="D1729" t="str">
        <f>MID(Table1[[#This Row],[Product ID]],5,2)</f>
        <v>BI</v>
      </c>
      <c r="E1729" t="str">
        <f>LEFT(Table1[[#This Row],[Product ID]],3)</f>
        <v>OFF</v>
      </c>
      <c r="F1729" s="10" t="e">
        <f>VLOOKUP(Table1[[#This Row],[Order ID]],Mapping!H1729:J9520,3,0)</f>
        <v>#N/A</v>
      </c>
      <c r="G1729" s="10" t="e">
        <f>VLOOKUP(Table1[[#This Row],[Order ID]],Mapping!H1729:K9520,4,0)</f>
        <v>#N/A</v>
      </c>
      <c r="H1729" t="str">
        <f>INDEX(Mapping!$B$2:$T$7793,MATCH(Data!$A1729,Mapping!$B$3:$B$7793,0),MATCH(Data!$H$1,Mapping!$B$2:$T$2,0))</f>
        <v>Standard Class</v>
      </c>
      <c r="I1729" t="str">
        <f>INDEX(Mapping!$B$2:$T$7793,MATCH(Data!$A1729,Mapping!$B$3:$B$7793,0),MATCH(Data!$I$1,Mapping!$B$2:$T$2,0))</f>
        <v>Consumer</v>
      </c>
      <c r="J1729">
        <f>VLOOKUP($A1729,Mapping!$X$3:$Y$7793,2,0)</f>
        <v>90004</v>
      </c>
      <c r="K1729" t="str">
        <f>VLOOKUP($J1729,Mapping!$AB$3:$AC$475,2,0)</f>
        <v>Durham</v>
      </c>
      <c r="L1729" t="str">
        <f>VLOOKUP($K1729,Mapping!$AF$3:$AG$475,2,0)</f>
        <v>North Carolina</v>
      </c>
      <c r="M1729" t="str">
        <f>VLOOKUP($L1729,Mapping!$AI$3:$AJ$48,2,0)</f>
        <v>United States</v>
      </c>
      <c r="N1729" t="str">
        <f>VLOOKUP($L1729,Mapping!$AI$3:$AK$48,3,0)</f>
        <v>South</v>
      </c>
      <c r="O1729" t="str">
        <f>VLOOKUP(Table1[[#This Row],[Column1]],Mapping!$AM$8:$AN$11,2,0)</f>
        <v>Office Supplies</v>
      </c>
      <c r="P1729" t="str">
        <f>VLOOKUP(Table1[[#This Row],[Column3]],Mapping!$AP$5:$AQ$22,2,0)</f>
        <v>Binders</v>
      </c>
      <c r="Q1729">
        <v>25.824000000000002</v>
      </c>
      <c r="R1729">
        <v>6</v>
      </c>
      <c r="S1729">
        <v>9.3612000000000002</v>
      </c>
    </row>
    <row r="1730" spans="1:19" x14ac:dyDescent="0.35">
      <c r="A1730">
        <v>53</v>
      </c>
      <c r="B1730" t="s">
        <v>75</v>
      </c>
      <c r="C1730" t="s">
        <v>78</v>
      </c>
      <c r="D1730" t="str">
        <f>MID(Table1[[#This Row],[Product ID]],5,2)</f>
        <v>PA</v>
      </c>
      <c r="E1730" t="str">
        <f>LEFT(Table1[[#This Row],[Product ID]],3)</f>
        <v>OFF</v>
      </c>
      <c r="F1730" s="10" t="e">
        <f>VLOOKUP(Table1[[#This Row],[Order ID]],Mapping!H1730:J9521,3,0)</f>
        <v>#N/A</v>
      </c>
      <c r="G1730" s="10" t="e">
        <f>VLOOKUP(Table1[[#This Row],[Order ID]],Mapping!H1730:K9521,4,0)</f>
        <v>#N/A</v>
      </c>
      <c r="H1730" t="str">
        <f>INDEX(Mapping!$B$2:$T$7793,MATCH(Data!$A1730,Mapping!$B$3:$B$7793,0),MATCH(Data!$H$1,Mapping!$B$2:$T$2,0))</f>
        <v>Standard Class</v>
      </c>
      <c r="I1730" t="str">
        <f>INDEX(Mapping!$B$2:$T$7793,MATCH(Data!$A1730,Mapping!$B$3:$B$7793,0),MATCH(Data!$I$1,Mapping!$B$2:$T$2,0))</f>
        <v>Consumer</v>
      </c>
      <c r="J1730">
        <f>VLOOKUP($A1730,Mapping!$X$3:$Y$7793,2,0)</f>
        <v>90004</v>
      </c>
      <c r="K1730" t="str">
        <f>VLOOKUP($J1730,Mapping!$AB$3:$AC$475,2,0)</f>
        <v>Durham</v>
      </c>
      <c r="L1730" t="str">
        <f>VLOOKUP($K1730,Mapping!$AF$3:$AG$475,2,0)</f>
        <v>North Carolina</v>
      </c>
      <c r="M1730" t="str">
        <f>VLOOKUP($L1730,Mapping!$AI$3:$AJ$48,2,0)</f>
        <v>United States</v>
      </c>
      <c r="N1730" t="str">
        <f>VLOOKUP($L1730,Mapping!$AI$3:$AK$48,3,0)</f>
        <v>South</v>
      </c>
      <c r="O1730" t="str">
        <f>VLOOKUP(Table1[[#This Row],[Column1]],Mapping!$AM$8:$AN$11,2,0)</f>
        <v>Office Supplies</v>
      </c>
      <c r="P1730" t="str">
        <f>VLOOKUP(Table1[[#This Row],[Column3]],Mapping!$AP$5:$AQ$22,2,0)</f>
        <v>Paper</v>
      </c>
      <c r="Q1730">
        <v>146.72999999999999</v>
      </c>
      <c r="R1730">
        <v>3</v>
      </c>
      <c r="S1730">
        <v>68.963099999999997</v>
      </c>
    </row>
    <row r="1731" spans="1:19" x14ac:dyDescent="0.35">
      <c r="A1731">
        <v>4689</v>
      </c>
      <c r="B1731" t="s">
        <v>4018</v>
      </c>
      <c r="C1731" t="s">
        <v>1679</v>
      </c>
      <c r="D1731" t="str">
        <f>MID(Table1[[#This Row],[Product ID]],5,2)</f>
        <v>PA</v>
      </c>
      <c r="E1731" t="str">
        <f>LEFT(Table1[[#This Row],[Product ID]],3)</f>
        <v>OFF</v>
      </c>
      <c r="F1731" s="10">
        <f>VLOOKUP(Table1[[#This Row],[Order ID]],Mapping!H1731:J9522,3,0)</f>
        <v>41273</v>
      </c>
      <c r="G1731" s="10">
        <f>VLOOKUP(Table1[[#This Row],[Order ID]],Mapping!H1731:K9522,4,0)</f>
        <v>41277</v>
      </c>
      <c r="H1731" t="str">
        <f>INDEX(Mapping!$B$2:$T$7793,MATCH(Data!$A1731,Mapping!$B$3:$B$7793,0),MATCH(Data!$H$1,Mapping!$B$2:$T$2,0))</f>
        <v>Standard Class</v>
      </c>
      <c r="I1731" t="str">
        <f>INDEX(Mapping!$B$2:$T$7793,MATCH(Data!$A1731,Mapping!$B$3:$B$7793,0),MATCH(Data!$I$1,Mapping!$B$2:$T$2,0))</f>
        <v>Corporate</v>
      </c>
      <c r="J1731">
        <f>VLOOKUP($A1731,Mapping!$X$3:$Y$7793,2,0)</f>
        <v>90049</v>
      </c>
      <c r="K1731" t="str">
        <f>VLOOKUP($J1731,Mapping!$AB$3:$AC$475,2,0)</f>
        <v>Richardson</v>
      </c>
      <c r="L1731" t="str">
        <f>VLOOKUP($K1731,Mapping!$AF$3:$AG$475,2,0)</f>
        <v>Texas</v>
      </c>
      <c r="M1731" t="str">
        <f>VLOOKUP($L1731,Mapping!$AI$3:$AJ$48,2,0)</f>
        <v>United States</v>
      </c>
      <c r="N1731" t="str">
        <f>VLOOKUP($L1731,Mapping!$AI$3:$AK$48,3,0)</f>
        <v>Central</v>
      </c>
      <c r="O1731" t="str">
        <f>VLOOKUP(Table1[[#This Row],[Column1]],Mapping!$AM$8:$AN$11,2,0)</f>
        <v>Office Supplies</v>
      </c>
      <c r="P1731" t="str">
        <f>VLOOKUP(Table1[[#This Row],[Column3]],Mapping!$AP$5:$AQ$22,2,0)</f>
        <v>Paper</v>
      </c>
      <c r="Q1731">
        <v>68.52</v>
      </c>
      <c r="R1731">
        <v>3</v>
      </c>
      <c r="S1731">
        <v>31.519199999999998</v>
      </c>
    </row>
    <row r="1732" spans="1:19" x14ac:dyDescent="0.35">
      <c r="A1732">
        <v>4691</v>
      </c>
      <c r="B1732" t="s">
        <v>4018</v>
      </c>
      <c r="C1732" t="s">
        <v>839</v>
      </c>
      <c r="D1732" t="str">
        <f>MID(Table1[[#This Row],[Product ID]],5,2)</f>
        <v>MA</v>
      </c>
      <c r="E1732" t="str">
        <f>LEFT(Table1[[#This Row],[Product ID]],3)</f>
        <v>TEC</v>
      </c>
      <c r="F1732" s="10">
        <f>VLOOKUP(Table1[[#This Row],[Order ID]],Mapping!H1732:J9523,3,0)</f>
        <v>41273</v>
      </c>
      <c r="G1732" s="10">
        <f>VLOOKUP(Table1[[#This Row],[Order ID]],Mapping!H1732:K9523,4,0)</f>
        <v>41277</v>
      </c>
      <c r="H1732" t="str">
        <f>INDEX(Mapping!$B$2:$T$7793,MATCH(Data!$A1732,Mapping!$B$3:$B$7793,0),MATCH(Data!$H$1,Mapping!$B$2:$T$2,0))</f>
        <v>Standard Class</v>
      </c>
      <c r="I1732" t="str">
        <f>INDEX(Mapping!$B$2:$T$7793,MATCH(Data!$A1732,Mapping!$B$3:$B$7793,0),MATCH(Data!$I$1,Mapping!$B$2:$T$2,0))</f>
        <v>Consumer</v>
      </c>
      <c r="J1732">
        <f>VLOOKUP($A1732,Mapping!$X$3:$Y$7793,2,0)</f>
        <v>90049</v>
      </c>
      <c r="K1732" t="str">
        <f>VLOOKUP($J1732,Mapping!$AB$3:$AC$475,2,0)</f>
        <v>Richardson</v>
      </c>
      <c r="L1732" t="str">
        <f>VLOOKUP($K1732,Mapping!$AF$3:$AG$475,2,0)</f>
        <v>Texas</v>
      </c>
      <c r="M1732" t="str">
        <f>VLOOKUP($L1732,Mapping!$AI$3:$AJ$48,2,0)</f>
        <v>United States</v>
      </c>
      <c r="N1732" t="str">
        <f>VLOOKUP($L1732,Mapping!$AI$3:$AK$48,3,0)</f>
        <v>Central</v>
      </c>
      <c r="O1732" t="str">
        <f>VLOOKUP(Table1[[#This Row],[Column1]],Mapping!$AM$8:$AN$11,2,0)</f>
        <v>Technology</v>
      </c>
      <c r="P1732" t="str">
        <f>VLOOKUP(Table1[[#This Row],[Column3]],Mapping!$AP$5:$AQ$22,2,0)</f>
        <v>Machines</v>
      </c>
      <c r="Q1732">
        <v>2548.5600000000004</v>
      </c>
      <c r="R1732">
        <v>6</v>
      </c>
      <c r="S1732">
        <v>286.71299999999962</v>
      </c>
    </row>
    <row r="1733" spans="1:19" x14ac:dyDescent="0.35">
      <c r="A1733">
        <v>4692</v>
      </c>
      <c r="B1733" t="s">
        <v>4018</v>
      </c>
      <c r="C1733" t="s">
        <v>263</v>
      </c>
      <c r="D1733" t="str">
        <f>MID(Table1[[#This Row],[Product ID]],5,2)</f>
        <v>EN</v>
      </c>
      <c r="E1733" t="str">
        <f>LEFT(Table1[[#This Row],[Product ID]],3)</f>
        <v>OFF</v>
      </c>
      <c r="F1733" s="10">
        <f>VLOOKUP(Table1[[#This Row],[Order ID]],Mapping!H1733:J9524,3,0)</f>
        <v>41273</v>
      </c>
      <c r="G1733" s="10">
        <f>VLOOKUP(Table1[[#This Row],[Order ID]],Mapping!H1733:K9524,4,0)</f>
        <v>41277</v>
      </c>
      <c r="H1733" t="str">
        <f>INDEX(Mapping!$B$2:$T$7793,MATCH(Data!$A1733,Mapping!$B$3:$B$7793,0),MATCH(Data!$H$1,Mapping!$B$2:$T$2,0))</f>
        <v>Standard Class</v>
      </c>
      <c r="I1733" t="str">
        <f>INDEX(Mapping!$B$2:$T$7793,MATCH(Data!$A1733,Mapping!$B$3:$B$7793,0),MATCH(Data!$I$1,Mapping!$B$2:$T$2,0))</f>
        <v>Consumer</v>
      </c>
      <c r="J1733">
        <f>VLOOKUP($A1733,Mapping!$X$3:$Y$7793,2,0)</f>
        <v>90049</v>
      </c>
      <c r="K1733" t="str">
        <f>VLOOKUP($J1733,Mapping!$AB$3:$AC$475,2,0)</f>
        <v>Richardson</v>
      </c>
      <c r="L1733" t="str">
        <f>VLOOKUP($K1733,Mapping!$AF$3:$AG$475,2,0)</f>
        <v>Texas</v>
      </c>
      <c r="M1733" t="str">
        <f>VLOOKUP($L1733,Mapping!$AI$3:$AJ$48,2,0)</f>
        <v>United States</v>
      </c>
      <c r="N1733" t="str">
        <f>VLOOKUP($L1733,Mapping!$AI$3:$AK$48,3,0)</f>
        <v>Central</v>
      </c>
      <c r="O1733" t="str">
        <f>VLOOKUP(Table1[[#This Row],[Column1]],Mapping!$AM$8:$AN$11,2,0)</f>
        <v>Office Supplies</v>
      </c>
      <c r="P1733" t="str">
        <f>VLOOKUP(Table1[[#This Row],[Column3]],Mapping!$AP$5:$AQ$22,2,0)</f>
        <v>Envelopes</v>
      </c>
      <c r="Q1733">
        <v>271.44</v>
      </c>
      <c r="R1733">
        <v>3</v>
      </c>
      <c r="S1733">
        <v>122.148</v>
      </c>
    </row>
    <row r="1734" spans="1:19" x14ac:dyDescent="0.35">
      <c r="A1734">
        <v>1389</v>
      </c>
      <c r="B1734" t="s">
        <v>1628</v>
      </c>
      <c r="C1734" t="s">
        <v>1629</v>
      </c>
      <c r="D1734" t="str">
        <f>MID(Table1[[#This Row],[Product ID]],5,2)</f>
        <v>PA</v>
      </c>
      <c r="E1734" t="str">
        <f>LEFT(Table1[[#This Row],[Product ID]],3)</f>
        <v>OFF</v>
      </c>
      <c r="F1734" s="10" t="e">
        <f>VLOOKUP(Table1[[#This Row],[Order ID]],Mapping!H1734:J9525,3,0)</f>
        <v>#N/A</v>
      </c>
      <c r="G1734" s="10" t="e">
        <f>VLOOKUP(Table1[[#This Row],[Order ID]],Mapping!H1734:K9525,4,0)</f>
        <v>#N/A</v>
      </c>
      <c r="H1734" t="str">
        <f>INDEX(Mapping!$B$2:$T$7793,MATCH(Data!$A1734,Mapping!$B$3:$B$7793,0),MATCH(Data!$H$1,Mapping!$B$2:$T$2,0))</f>
        <v>First Class</v>
      </c>
      <c r="I1734" t="str">
        <f>INDEX(Mapping!$B$2:$T$7793,MATCH(Data!$A1734,Mapping!$B$3:$B$7793,0),MATCH(Data!$I$1,Mapping!$B$2:$T$2,0))</f>
        <v>Corporate</v>
      </c>
      <c r="J1734">
        <f>VLOOKUP($A1734,Mapping!$X$3:$Y$7793,2,0)</f>
        <v>76106</v>
      </c>
      <c r="K1734" t="str">
        <f>VLOOKUP($J1734,Mapping!$AB$3:$AC$475,2,0)</f>
        <v>Madison</v>
      </c>
      <c r="L1734" t="str">
        <f>VLOOKUP($K1734,Mapping!$AF$3:$AG$475,2,0)</f>
        <v>Wisconsin</v>
      </c>
      <c r="M1734" t="str">
        <f>VLOOKUP($L1734,Mapping!$AI$3:$AJ$48,2,0)</f>
        <v>United States</v>
      </c>
      <c r="N1734" t="str">
        <f>VLOOKUP($L1734,Mapping!$AI$3:$AK$48,3,0)</f>
        <v>Central</v>
      </c>
      <c r="O1734" t="str">
        <f>VLOOKUP(Table1[[#This Row],[Column1]],Mapping!$AM$8:$AN$11,2,0)</f>
        <v>Office Supplies</v>
      </c>
      <c r="P1734" t="str">
        <f>VLOOKUP(Table1[[#This Row],[Column3]],Mapping!$AP$5:$AQ$22,2,0)</f>
        <v>Paper</v>
      </c>
      <c r="Q1734">
        <v>360.71199999999999</v>
      </c>
      <c r="R1734">
        <v>11</v>
      </c>
      <c r="S1734">
        <v>130.75810000000001</v>
      </c>
    </row>
    <row r="1735" spans="1:19" x14ac:dyDescent="0.35">
      <c r="A1735">
        <v>1390</v>
      </c>
      <c r="B1735" t="s">
        <v>1628</v>
      </c>
      <c r="C1735" t="s">
        <v>1630</v>
      </c>
      <c r="D1735" t="str">
        <f>MID(Table1[[#This Row],[Product ID]],5,2)</f>
        <v>PH</v>
      </c>
      <c r="E1735" t="str">
        <f>LEFT(Table1[[#This Row],[Product ID]],3)</f>
        <v>TEC</v>
      </c>
      <c r="F1735" s="10" t="e">
        <f>VLOOKUP(Table1[[#This Row],[Order ID]],Mapping!H1735:J9526,3,0)</f>
        <v>#N/A</v>
      </c>
      <c r="G1735" s="10" t="e">
        <f>VLOOKUP(Table1[[#This Row],[Order ID]],Mapping!H1735:K9526,4,0)</f>
        <v>#N/A</v>
      </c>
      <c r="H1735" t="str">
        <f>INDEX(Mapping!$B$2:$T$7793,MATCH(Data!$A1735,Mapping!$B$3:$B$7793,0),MATCH(Data!$H$1,Mapping!$B$2:$T$2,0))</f>
        <v>Second Class</v>
      </c>
      <c r="I1735" t="str">
        <f>INDEX(Mapping!$B$2:$T$7793,MATCH(Data!$A1735,Mapping!$B$3:$B$7793,0),MATCH(Data!$I$1,Mapping!$B$2:$T$2,0))</f>
        <v>Home Office</v>
      </c>
      <c r="J1735">
        <f>VLOOKUP($A1735,Mapping!$X$3:$Y$7793,2,0)</f>
        <v>76106</v>
      </c>
      <c r="K1735" t="str">
        <f>VLOOKUP($J1735,Mapping!$AB$3:$AC$475,2,0)</f>
        <v>Madison</v>
      </c>
      <c r="L1735" t="str">
        <f>VLOOKUP($K1735,Mapping!$AF$3:$AG$475,2,0)</f>
        <v>Wisconsin</v>
      </c>
      <c r="M1735" t="str">
        <f>VLOOKUP($L1735,Mapping!$AI$3:$AJ$48,2,0)</f>
        <v>United States</v>
      </c>
      <c r="N1735" t="str">
        <f>VLOOKUP($L1735,Mapping!$AI$3:$AK$48,3,0)</f>
        <v>Central</v>
      </c>
      <c r="O1735" t="str">
        <f>VLOOKUP(Table1[[#This Row],[Column1]],Mapping!$AM$8:$AN$11,2,0)</f>
        <v>Technology</v>
      </c>
      <c r="P1735" t="str">
        <f>VLOOKUP(Table1[[#This Row],[Column3]],Mapping!$AP$5:$AQ$22,2,0)</f>
        <v>Phones</v>
      </c>
      <c r="Q1735">
        <v>1718.4</v>
      </c>
      <c r="R1735">
        <v>6</v>
      </c>
      <c r="S1735">
        <v>150.36000000000013</v>
      </c>
    </row>
    <row r="1736" spans="1:19" x14ac:dyDescent="0.35">
      <c r="A1736">
        <v>2209</v>
      </c>
      <c r="B1736" t="s">
        <v>2366</v>
      </c>
      <c r="C1736" t="s">
        <v>445</v>
      </c>
      <c r="D1736" t="str">
        <f>MID(Table1[[#This Row],[Product ID]],5,2)</f>
        <v>PA</v>
      </c>
      <c r="E1736" t="str">
        <f>LEFT(Table1[[#This Row],[Product ID]],3)</f>
        <v>OFF</v>
      </c>
      <c r="F1736" s="10">
        <f>VLOOKUP(Table1[[#This Row],[Order ID]],Mapping!H1736:J9527,3,0)</f>
        <v>41229</v>
      </c>
      <c r="G1736" s="10">
        <f>VLOOKUP(Table1[[#This Row],[Order ID]],Mapping!H1736:K9527,4,0)</f>
        <v>41231</v>
      </c>
      <c r="H1736" t="str">
        <f>INDEX(Mapping!$B$2:$T$7793,MATCH(Data!$A1736,Mapping!$B$3:$B$7793,0),MATCH(Data!$H$1,Mapping!$B$2:$T$2,0))</f>
        <v>Second Class</v>
      </c>
      <c r="I1736" t="str">
        <f>INDEX(Mapping!$B$2:$T$7793,MATCH(Data!$A1736,Mapping!$B$3:$B$7793,0),MATCH(Data!$I$1,Mapping!$B$2:$T$2,0))</f>
        <v>Consumer</v>
      </c>
      <c r="J1736">
        <f>VLOOKUP($A1736,Mapping!$X$3:$Y$7793,2,0)</f>
        <v>53209</v>
      </c>
      <c r="K1736" t="str">
        <f>VLOOKUP($J1736,Mapping!$AB$3:$AC$475,2,0)</f>
        <v>Jonesboro</v>
      </c>
      <c r="L1736" t="str">
        <f>VLOOKUP($K1736,Mapping!$AF$3:$AG$475,2,0)</f>
        <v>Arkansas</v>
      </c>
      <c r="M1736" t="str">
        <f>VLOOKUP($L1736,Mapping!$AI$3:$AJ$48,2,0)</f>
        <v>United States</v>
      </c>
      <c r="N1736" t="str">
        <f>VLOOKUP($L1736,Mapping!$AI$3:$AK$48,3,0)</f>
        <v>South</v>
      </c>
      <c r="O1736" t="str">
        <f>VLOOKUP(Table1[[#This Row],[Column1]],Mapping!$AM$8:$AN$11,2,0)</f>
        <v>Office Supplies</v>
      </c>
      <c r="P1736" t="str">
        <f>VLOOKUP(Table1[[#This Row],[Column3]],Mapping!$AP$5:$AQ$22,2,0)</f>
        <v>Paper</v>
      </c>
      <c r="Q1736">
        <v>179.82</v>
      </c>
      <c r="R1736">
        <v>9</v>
      </c>
      <c r="S1736">
        <v>84.5154</v>
      </c>
    </row>
    <row r="1737" spans="1:19" x14ac:dyDescent="0.35">
      <c r="A1737">
        <v>2211</v>
      </c>
      <c r="B1737" t="s">
        <v>2366</v>
      </c>
      <c r="C1737" t="s">
        <v>913</v>
      </c>
      <c r="D1737" t="str">
        <f>MID(Table1[[#This Row],[Product ID]],5,2)</f>
        <v>TA</v>
      </c>
      <c r="E1737" t="str">
        <f>LEFT(Table1[[#This Row],[Product ID]],3)</f>
        <v>FUR</v>
      </c>
      <c r="F1737" s="10">
        <f>VLOOKUP(Table1[[#This Row],[Order ID]],Mapping!H1737:J9528,3,0)</f>
        <v>41229</v>
      </c>
      <c r="G1737" s="10">
        <f>VLOOKUP(Table1[[#This Row],[Order ID]],Mapping!H1737:K9528,4,0)</f>
        <v>41231</v>
      </c>
      <c r="H1737" t="str">
        <f>INDEX(Mapping!$B$2:$T$7793,MATCH(Data!$A1737,Mapping!$B$3:$B$7793,0),MATCH(Data!$H$1,Mapping!$B$2:$T$2,0))</f>
        <v>Second Class</v>
      </c>
      <c r="I1737" t="str">
        <f>INDEX(Mapping!$B$2:$T$7793,MATCH(Data!$A1737,Mapping!$B$3:$B$7793,0),MATCH(Data!$I$1,Mapping!$B$2:$T$2,0))</f>
        <v>Home Office</v>
      </c>
      <c r="J1737">
        <f>VLOOKUP($A1737,Mapping!$X$3:$Y$7793,2,0)</f>
        <v>53209</v>
      </c>
      <c r="K1737" t="str">
        <f>VLOOKUP($J1737,Mapping!$AB$3:$AC$475,2,0)</f>
        <v>Jonesboro</v>
      </c>
      <c r="L1737" t="str">
        <f>VLOOKUP($K1737,Mapping!$AF$3:$AG$475,2,0)</f>
        <v>Arkansas</v>
      </c>
      <c r="M1737" t="str">
        <f>VLOOKUP($L1737,Mapping!$AI$3:$AJ$48,2,0)</f>
        <v>United States</v>
      </c>
      <c r="N1737" t="str">
        <f>VLOOKUP($L1737,Mapping!$AI$3:$AK$48,3,0)</f>
        <v>South</v>
      </c>
      <c r="O1737" t="str">
        <f>VLOOKUP(Table1[[#This Row],[Column1]],Mapping!$AM$8:$AN$11,2,0)</f>
        <v>Furniture</v>
      </c>
      <c r="P1737" t="str">
        <f>VLOOKUP(Table1[[#This Row],[Column3]],Mapping!$AP$5:$AQ$22,2,0)</f>
        <v>Tables</v>
      </c>
      <c r="Q1737">
        <v>214.11</v>
      </c>
      <c r="R1737">
        <v>3</v>
      </c>
      <c r="S1737">
        <v>36.398699999999977</v>
      </c>
    </row>
    <row r="1738" spans="1:19" x14ac:dyDescent="0.35">
      <c r="A1738">
        <v>2212</v>
      </c>
      <c r="B1738" t="s">
        <v>2366</v>
      </c>
      <c r="C1738" t="s">
        <v>1999</v>
      </c>
      <c r="D1738" t="str">
        <f>MID(Table1[[#This Row],[Product ID]],5,2)</f>
        <v>AC</v>
      </c>
      <c r="E1738" t="str">
        <f>LEFT(Table1[[#This Row],[Product ID]],3)</f>
        <v>TEC</v>
      </c>
      <c r="F1738" s="10">
        <f>VLOOKUP(Table1[[#This Row],[Order ID]],Mapping!H1738:J9529,3,0)</f>
        <v>41229</v>
      </c>
      <c r="G1738" s="10">
        <f>VLOOKUP(Table1[[#This Row],[Order ID]],Mapping!H1738:K9529,4,0)</f>
        <v>41231</v>
      </c>
      <c r="H1738" t="str">
        <f>INDEX(Mapping!$B$2:$T$7793,MATCH(Data!$A1738,Mapping!$B$3:$B$7793,0),MATCH(Data!$H$1,Mapping!$B$2:$T$2,0))</f>
        <v>Second Class</v>
      </c>
      <c r="I1738" t="str">
        <f>INDEX(Mapping!$B$2:$T$7793,MATCH(Data!$A1738,Mapping!$B$3:$B$7793,0),MATCH(Data!$I$1,Mapping!$B$2:$T$2,0))</f>
        <v>Home Office</v>
      </c>
      <c r="J1738">
        <f>VLOOKUP($A1738,Mapping!$X$3:$Y$7793,2,0)</f>
        <v>53209</v>
      </c>
      <c r="K1738" t="str">
        <f>VLOOKUP($J1738,Mapping!$AB$3:$AC$475,2,0)</f>
        <v>Jonesboro</v>
      </c>
      <c r="L1738" t="str">
        <f>VLOOKUP($K1738,Mapping!$AF$3:$AG$475,2,0)</f>
        <v>Arkansas</v>
      </c>
      <c r="M1738" t="str">
        <f>VLOOKUP($L1738,Mapping!$AI$3:$AJ$48,2,0)</f>
        <v>United States</v>
      </c>
      <c r="N1738" t="str">
        <f>VLOOKUP($L1738,Mapping!$AI$3:$AK$48,3,0)</f>
        <v>South</v>
      </c>
      <c r="O1738" t="str">
        <f>VLOOKUP(Table1[[#This Row],[Column1]],Mapping!$AM$8:$AN$11,2,0)</f>
        <v>Technology</v>
      </c>
      <c r="P1738" t="str">
        <f>VLOOKUP(Table1[[#This Row],[Column3]],Mapping!$AP$5:$AQ$22,2,0)</f>
        <v>Accessories</v>
      </c>
      <c r="Q1738">
        <v>999.96</v>
      </c>
      <c r="R1738">
        <v>4</v>
      </c>
      <c r="S1738">
        <v>229.99080000000004</v>
      </c>
    </row>
    <row r="1739" spans="1:19" x14ac:dyDescent="0.35">
      <c r="A1739">
        <v>2213</v>
      </c>
      <c r="B1739" t="s">
        <v>2366</v>
      </c>
      <c r="C1739" t="s">
        <v>701</v>
      </c>
      <c r="D1739" t="str">
        <f>MID(Table1[[#This Row],[Product ID]],5,2)</f>
        <v>TA</v>
      </c>
      <c r="E1739" t="str">
        <f>LEFT(Table1[[#This Row],[Product ID]],3)</f>
        <v>FUR</v>
      </c>
      <c r="F1739" s="10">
        <f>VLOOKUP(Table1[[#This Row],[Order ID]],Mapping!H1739:J9530,3,0)</f>
        <v>41229</v>
      </c>
      <c r="G1739" s="10">
        <f>VLOOKUP(Table1[[#This Row],[Order ID]],Mapping!H1739:K9530,4,0)</f>
        <v>41231</v>
      </c>
      <c r="H1739" t="str">
        <f>INDEX(Mapping!$B$2:$T$7793,MATCH(Data!$A1739,Mapping!$B$3:$B$7793,0),MATCH(Data!$H$1,Mapping!$B$2:$T$2,0))</f>
        <v>Second Class</v>
      </c>
      <c r="I1739" t="str">
        <f>INDEX(Mapping!$B$2:$T$7793,MATCH(Data!$A1739,Mapping!$B$3:$B$7793,0),MATCH(Data!$I$1,Mapping!$B$2:$T$2,0))</f>
        <v>Home Office</v>
      </c>
      <c r="J1739">
        <f>VLOOKUP($A1739,Mapping!$X$3:$Y$7793,2,0)</f>
        <v>53209</v>
      </c>
      <c r="K1739" t="str">
        <f>VLOOKUP($J1739,Mapping!$AB$3:$AC$475,2,0)</f>
        <v>Jonesboro</v>
      </c>
      <c r="L1739" t="str">
        <f>VLOOKUP($K1739,Mapping!$AF$3:$AG$475,2,0)</f>
        <v>Arkansas</v>
      </c>
      <c r="M1739" t="str">
        <f>VLOOKUP($L1739,Mapping!$AI$3:$AJ$48,2,0)</f>
        <v>United States</v>
      </c>
      <c r="N1739" t="str">
        <f>VLOOKUP($L1739,Mapping!$AI$3:$AK$48,3,0)</f>
        <v>South</v>
      </c>
      <c r="O1739" t="str">
        <f>VLOOKUP(Table1[[#This Row],[Column1]],Mapping!$AM$8:$AN$11,2,0)</f>
        <v>Furniture</v>
      </c>
      <c r="P1739" t="str">
        <f>VLOOKUP(Table1[[#This Row],[Column3]],Mapping!$AP$5:$AQ$22,2,0)</f>
        <v>Tables</v>
      </c>
      <c r="Q1739">
        <v>653.54999999999995</v>
      </c>
      <c r="R1739">
        <v>3</v>
      </c>
      <c r="S1739">
        <v>111.10349999999994</v>
      </c>
    </row>
    <row r="1740" spans="1:19" x14ac:dyDescent="0.35">
      <c r="A1740">
        <v>6628</v>
      </c>
      <c r="B1740" t="s">
        <v>5114</v>
      </c>
      <c r="C1740" t="s">
        <v>1029</v>
      </c>
      <c r="D1740" t="str">
        <f>MID(Table1[[#This Row],[Product ID]],5,2)</f>
        <v>AC</v>
      </c>
      <c r="E1740" t="str">
        <f>LEFT(Table1[[#This Row],[Product ID]],3)</f>
        <v>TEC</v>
      </c>
      <c r="F1740" s="10">
        <f>VLOOKUP(Table1[[#This Row],[Order ID]],Mapping!H1740:J9531,3,0)</f>
        <v>41254</v>
      </c>
      <c r="G1740" s="10">
        <f>VLOOKUP(Table1[[#This Row],[Order ID]],Mapping!H1740:K9531,4,0)</f>
        <v>41257</v>
      </c>
      <c r="H1740" t="str">
        <f>INDEX(Mapping!$B$2:$T$7793,MATCH(Data!$A1740,Mapping!$B$3:$B$7793,0),MATCH(Data!$H$1,Mapping!$B$2:$T$2,0))</f>
        <v>Standard Class</v>
      </c>
      <c r="I1740" t="str">
        <f>INDEX(Mapping!$B$2:$T$7793,MATCH(Data!$A1740,Mapping!$B$3:$B$7793,0),MATCH(Data!$I$1,Mapping!$B$2:$T$2,0))</f>
        <v>Home Office</v>
      </c>
      <c r="J1740">
        <f>VLOOKUP($A1740,Mapping!$X$3:$Y$7793,2,0)</f>
        <v>48205</v>
      </c>
      <c r="K1740" t="str">
        <f>VLOOKUP($J1740,Mapping!$AB$3:$AC$475,2,0)</f>
        <v>Virginia Beach</v>
      </c>
      <c r="L1740" t="str">
        <f>VLOOKUP($K1740,Mapping!$AF$3:$AG$475,2,0)</f>
        <v>Virginia</v>
      </c>
      <c r="M1740" t="str">
        <f>VLOOKUP($L1740,Mapping!$AI$3:$AJ$48,2,0)</f>
        <v>United States</v>
      </c>
      <c r="N1740" t="str">
        <f>VLOOKUP($L1740,Mapping!$AI$3:$AK$48,3,0)</f>
        <v>South</v>
      </c>
      <c r="O1740" t="str">
        <f>VLOOKUP(Table1[[#This Row],[Column1]],Mapping!$AM$8:$AN$11,2,0)</f>
        <v>Technology</v>
      </c>
      <c r="P1740" t="str">
        <f>VLOOKUP(Table1[[#This Row],[Column3]],Mapping!$AP$5:$AQ$22,2,0)</f>
        <v>Accessories</v>
      </c>
      <c r="Q1740">
        <v>175.23</v>
      </c>
      <c r="R1740">
        <v>11</v>
      </c>
      <c r="S1740">
        <v>61.330500000000001</v>
      </c>
    </row>
    <row r="1741" spans="1:19" x14ac:dyDescent="0.35">
      <c r="A1741">
        <v>6718</v>
      </c>
      <c r="B1741" t="s">
        <v>5168</v>
      </c>
      <c r="C1741" t="s">
        <v>1544</v>
      </c>
      <c r="D1741" t="str">
        <f>MID(Table1[[#This Row],[Product ID]],5,2)</f>
        <v>BI</v>
      </c>
      <c r="E1741" t="str">
        <f>LEFT(Table1[[#This Row],[Product ID]],3)</f>
        <v>OFF</v>
      </c>
      <c r="F1741" s="10">
        <f>VLOOKUP(Table1[[#This Row],[Order ID]],Mapping!H1741:J9532,3,0)</f>
        <v>41226</v>
      </c>
      <c r="G1741" s="10">
        <f>VLOOKUP(Table1[[#This Row],[Order ID]],Mapping!H1741:K9532,4,0)</f>
        <v>41231</v>
      </c>
      <c r="H1741" t="str">
        <f>INDEX(Mapping!$B$2:$T$7793,MATCH(Data!$A1741,Mapping!$B$3:$B$7793,0),MATCH(Data!$H$1,Mapping!$B$2:$T$2,0))</f>
        <v>Standard Class</v>
      </c>
      <c r="I1741" t="str">
        <f>INDEX(Mapping!$B$2:$T$7793,MATCH(Data!$A1741,Mapping!$B$3:$B$7793,0),MATCH(Data!$I$1,Mapping!$B$2:$T$2,0))</f>
        <v>Consumer</v>
      </c>
      <c r="J1741">
        <f>VLOOKUP($A1741,Mapping!$X$3:$Y$7793,2,0)</f>
        <v>33178</v>
      </c>
      <c r="K1741" t="str">
        <f>VLOOKUP($J1741,Mapping!$AB$3:$AC$475,2,0)</f>
        <v>Lincoln Park</v>
      </c>
      <c r="L1741" t="str">
        <f>VLOOKUP($K1741,Mapping!$AF$3:$AG$475,2,0)</f>
        <v>Michigan</v>
      </c>
      <c r="M1741" t="str">
        <f>VLOOKUP($L1741,Mapping!$AI$3:$AJ$48,2,0)</f>
        <v>United States</v>
      </c>
      <c r="N1741" t="str">
        <f>VLOOKUP($L1741,Mapping!$AI$3:$AK$48,3,0)</f>
        <v>Central</v>
      </c>
      <c r="O1741" t="str">
        <f>VLOOKUP(Table1[[#This Row],[Column1]],Mapping!$AM$8:$AN$11,2,0)</f>
        <v>Office Supplies</v>
      </c>
      <c r="P1741" t="str">
        <f>VLOOKUP(Table1[[#This Row],[Column3]],Mapping!$AP$5:$AQ$22,2,0)</f>
        <v>Binders</v>
      </c>
      <c r="Q1741">
        <v>121.10400000000003</v>
      </c>
      <c r="R1741">
        <v>6</v>
      </c>
      <c r="S1741">
        <v>-100.91999999999999</v>
      </c>
    </row>
    <row r="1742" spans="1:19" x14ac:dyDescent="0.35">
      <c r="A1742">
        <v>3154</v>
      </c>
      <c r="B1742" t="s">
        <v>3044</v>
      </c>
      <c r="C1742" t="s">
        <v>1025</v>
      </c>
      <c r="D1742" t="str">
        <f>MID(Table1[[#This Row],[Product ID]],5,2)</f>
        <v>BI</v>
      </c>
      <c r="E1742" t="str">
        <f>LEFT(Table1[[#This Row],[Product ID]],3)</f>
        <v>OFF</v>
      </c>
      <c r="F1742" s="10">
        <f>VLOOKUP(Table1[[#This Row],[Order ID]],Mapping!H1742:J9533,3,0)</f>
        <v>41001</v>
      </c>
      <c r="G1742" s="10">
        <f>VLOOKUP(Table1[[#This Row],[Order ID]],Mapping!H1742:K9533,4,0)</f>
        <v>41006</v>
      </c>
      <c r="H1742" t="str">
        <f>INDEX(Mapping!$B$2:$T$7793,MATCH(Data!$A1742,Mapping!$B$3:$B$7793,0),MATCH(Data!$H$1,Mapping!$B$2:$T$2,0))</f>
        <v>Standard Class</v>
      </c>
      <c r="I1742" t="str">
        <f>INDEX(Mapping!$B$2:$T$7793,MATCH(Data!$A1742,Mapping!$B$3:$B$7793,0),MATCH(Data!$I$1,Mapping!$B$2:$T$2,0))</f>
        <v>Consumer</v>
      </c>
      <c r="J1742">
        <f>VLOOKUP($A1742,Mapping!$X$3:$Y$7793,2,0)</f>
        <v>77070</v>
      </c>
      <c r="K1742" t="str">
        <f>VLOOKUP($J1742,Mapping!$AB$3:$AC$475,2,0)</f>
        <v>Orland Park</v>
      </c>
      <c r="L1742" t="str">
        <f>VLOOKUP($K1742,Mapping!$AF$3:$AG$475,2,0)</f>
        <v>Illinois</v>
      </c>
      <c r="M1742" t="str">
        <f>VLOOKUP($L1742,Mapping!$AI$3:$AJ$48,2,0)</f>
        <v>United States</v>
      </c>
      <c r="N1742" t="str">
        <f>VLOOKUP($L1742,Mapping!$AI$3:$AK$48,3,0)</f>
        <v>Central</v>
      </c>
      <c r="O1742" t="str">
        <f>VLOOKUP(Table1[[#This Row],[Column1]],Mapping!$AM$8:$AN$11,2,0)</f>
        <v>Office Supplies</v>
      </c>
      <c r="P1742" t="str">
        <f>VLOOKUP(Table1[[#This Row],[Column3]],Mapping!$AP$5:$AQ$22,2,0)</f>
        <v>Binders</v>
      </c>
      <c r="Q1742">
        <v>9.155999999999997</v>
      </c>
      <c r="R1742">
        <v>3</v>
      </c>
      <c r="S1742">
        <v>-13.734000000000002</v>
      </c>
    </row>
    <row r="1743" spans="1:19" x14ac:dyDescent="0.35">
      <c r="A1743">
        <v>7065</v>
      </c>
      <c r="B1743" t="s">
        <v>5369</v>
      </c>
      <c r="C1743" t="s">
        <v>1233</v>
      </c>
      <c r="D1743" t="str">
        <f>MID(Table1[[#This Row],[Product ID]],5,2)</f>
        <v>BI</v>
      </c>
      <c r="E1743" t="str">
        <f>LEFT(Table1[[#This Row],[Product ID]],3)</f>
        <v>OFF</v>
      </c>
      <c r="F1743" s="10">
        <f>VLOOKUP(Table1[[#This Row],[Order ID]],Mapping!H1743:J9534,3,0)</f>
        <v>41233</v>
      </c>
      <c r="G1743" s="10">
        <f>VLOOKUP(Table1[[#This Row],[Order ID]],Mapping!H1743:K9534,4,0)</f>
        <v>41234</v>
      </c>
      <c r="H1743" t="str">
        <f>INDEX(Mapping!$B$2:$T$7793,MATCH(Data!$A1743,Mapping!$B$3:$B$7793,0),MATCH(Data!$H$1,Mapping!$B$2:$T$2,0))</f>
        <v>Standard Class</v>
      </c>
      <c r="I1743" t="str">
        <f>INDEX(Mapping!$B$2:$T$7793,MATCH(Data!$A1743,Mapping!$B$3:$B$7793,0),MATCH(Data!$I$1,Mapping!$B$2:$T$2,0))</f>
        <v>Corporate</v>
      </c>
      <c r="J1743">
        <f>VLOOKUP($A1743,Mapping!$X$3:$Y$7793,2,0)</f>
        <v>92024</v>
      </c>
      <c r="K1743" t="str">
        <f>VLOOKUP($J1743,Mapping!$AB$3:$AC$475,2,0)</f>
        <v>Plainfield</v>
      </c>
      <c r="L1743" t="str">
        <f>VLOOKUP($K1743,Mapping!$AF$3:$AG$475,2,0)</f>
        <v>New Jersey</v>
      </c>
      <c r="M1743" t="str">
        <f>VLOOKUP($L1743,Mapping!$AI$3:$AJ$48,2,0)</f>
        <v>United States</v>
      </c>
      <c r="N1743" t="str">
        <f>VLOOKUP($L1743,Mapping!$AI$3:$AK$48,3,0)</f>
        <v>East</v>
      </c>
      <c r="O1743" t="str">
        <f>VLOOKUP(Table1[[#This Row],[Column1]],Mapping!$AM$8:$AN$11,2,0)</f>
        <v>Office Supplies</v>
      </c>
      <c r="P1743" t="str">
        <f>VLOOKUP(Table1[[#This Row],[Column3]],Mapping!$AP$5:$AQ$22,2,0)</f>
        <v>Binders</v>
      </c>
      <c r="Q1743">
        <v>89.696000000000012</v>
      </c>
      <c r="R1743">
        <v>4</v>
      </c>
      <c r="S1743">
        <v>33.635999999999996</v>
      </c>
    </row>
    <row r="1744" spans="1:19" x14ac:dyDescent="0.35">
      <c r="A1744">
        <v>7066</v>
      </c>
      <c r="B1744" t="s">
        <v>5369</v>
      </c>
      <c r="C1744" t="s">
        <v>69</v>
      </c>
      <c r="D1744" t="str">
        <f>MID(Table1[[#This Row],[Product ID]],5,2)</f>
        <v>LA</v>
      </c>
      <c r="E1744" t="str">
        <f>LEFT(Table1[[#This Row],[Product ID]],3)</f>
        <v>OFF</v>
      </c>
      <c r="F1744" s="10">
        <f>VLOOKUP(Table1[[#This Row],[Order ID]],Mapping!H1744:J9535,3,0)</f>
        <v>41233</v>
      </c>
      <c r="G1744" s="10">
        <f>VLOOKUP(Table1[[#This Row],[Order ID]],Mapping!H1744:K9535,4,0)</f>
        <v>41234</v>
      </c>
      <c r="H1744" t="str">
        <f>INDEX(Mapping!$B$2:$T$7793,MATCH(Data!$A1744,Mapping!$B$3:$B$7793,0),MATCH(Data!$H$1,Mapping!$B$2:$T$2,0))</f>
        <v>First Class</v>
      </c>
      <c r="I1744" t="str">
        <f>INDEX(Mapping!$B$2:$T$7793,MATCH(Data!$A1744,Mapping!$B$3:$B$7793,0),MATCH(Data!$I$1,Mapping!$B$2:$T$2,0))</f>
        <v>Corporate</v>
      </c>
      <c r="J1744">
        <f>VLOOKUP($A1744,Mapping!$X$3:$Y$7793,2,0)</f>
        <v>92024</v>
      </c>
      <c r="K1744" t="str">
        <f>VLOOKUP($J1744,Mapping!$AB$3:$AC$475,2,0)</f>
        <v>Plainfield</v>
      </c>
      <c r="L1744" t="str">
        <f>VLOOKUP($K1744,Mapping!$AF$3:$AG$475,2,0)</f>
        <v>New Jersey</v>
      </c>
      <c r="M1744" t="str">
        <f>VLOOKUP($L1744,Mapping!$AI$3:$AJ$48,2,0)</f>
        <v>United States</v>
      </c>
      <c r="N1744" t="str">
        <f>VLOOKUP($L1744,Mapping!$AI$3:$AK$48,3,0)</f>
        <v>East</v>
      </c>
      <c r="O1744" t="str">
        <f>VLOOKUP(Table1[[#This Row],[Column1]],Mapping!$AM$8:$AN$11,2,0)</f>
        <v>Office Supplies</v>
      </c>
      <c r="P1744" t="str">
        <f>VLOOKUP(Table1[[#This Row],[Column3]],Mapping!$AP$5:$AQ$22,2,0)</f>
        <v>Labels</v>
      </c>
      <c r="Q1744">
        <v>50.12</v>
      </c>
      <c r="R1744">
        <v>4</v>
      </c>
      <c r="S1744">
        <v>23.556399999999996</v>
      </c>
    </row>
    <row r="1745" spans="1:19" x14ac:dyDescent="0.35">
      <c r="A1745">
        <v>5617</v>
      </c>
      <c r="B1745" t="s">
        <v>4556</v>
      </c>
      <c r="C1745" t="s">
        <v>1978</v>
      </c>
      <c r="D1745" t="str">
        <f>MID(Table1[[#This Row],[Product ID]],5,2)</f>
        <v>AR</v>
      </c>
      <c r="E1745" t="str">
        <f>LEFT(Table1[[#This Row],[Product ID]],3)</f>
        <v>OFF</v>
      </c>
      <c r="F1745" s="10">
        <f>VLOOKUP(Table1[[#This Row],[Order ID]],Mapping!H1745:J9536,3,0)</f>
        <v>41162</v>
      </c>
      <c r="G1745" s="10">
        <f>VLOOKUP(Table1[[#This Row],[Order ID]],Mapping!H1745:K9536,4,0)</f>
        <v>41169</v>
      </c>
      <c r="H1745" t="str">
        <f>INDEX(Mapping!$B$2:$T$7793,MATCH(Data!$A1745,Mapping!$B$3:$B$7793,0),MATCH(Data!$H$1,Mapping!$B$2:$T$2,0))</f>
        <v>Standard Class</v>
      </c>
      <c r="I1745" t="str">
        <f>INDEX(Mapping!$B$2:$T$7793,MATCH(Data!$A1745,Mapping!$B$3:$B$7793,0),MATCH(Data!$I$1,Mapping!$B$2:$T$2,0))</f>
        <v>Consumer</v>
      </c>
      <c r="J1745">
        <f>VLOOKUP($A1745,Mapping!$X$3:$Y$7793,2,0)</f>
        <v>10024</v>
      </c>
      <c r="K1745" t="str">
        <f>VLOOKUP($J1745,Mapping!$AB$3:$AC$475,2,0)</f>
        <v>Memphis</v>
      </c>
      <c r="L1745" t="str">
        <f>VLOOKUP($K1745,Mapping!$AF$3:$AG$475,2,0)</f>
        <v>Tennessee</v>
      </c>
      <c r="M1745" t="str">
        <f>VLOOKUP($L1745,Mapping!$AI$3:$AJ$48,2,0)</f>
        <v>United States</v>
      </c>
      <c r="N1745" t="str">
        <f>VLOOKUP($L1745,Mapping!$AI$3:$AK$48,3,0)</f>
        <v>South</v>
      </c>
      <c r="O1745" t="str">
        <f>VLOOKUP(Table1[[#This Row],[Column1]],Mapping!$AM$8:$AN$11,2,0)</f>
        <v>Office Supplies</v>
      </c>
      <c r="P1745" t="str">
        <f>VLOOKUP(Table1[[#This Row],[Column3]],Mapping!$AP$5:$AQ$22,2,0)</f>
        <v>Art</v>
      </c>
      <c r="Q1745">
        <v>6.08</v>
      </c>
      <c r="R1745">
        <v>2</v>
      </c>
      <c r="S1745">
        <v>2.0671999999999997</v>
      </c>
    </row>
    <row r="1746" spans="1:19" x14ac:dyDescent="0.35">
      <c r="A1746">
        <v>6403</v>
      </c>
      <c r="B1746" t="s">
        <v>4982</v>
      </c>
      <c r="C1746" t="s">
        <v>1503</v>
      </c>
      <c r="D1746" t="str">
        <f>MID(Table1[[#This Row],[Product ID]],5,2)</f>
        <v>PA</v>
      </c>
      <c r="E1746" t="str">
        <f>LEFT(Table1[[#This Row],[Product ID]],3)</f>
        <v>OFF</v>
      </c>
      <c r="F1746" s="10">
        <f>VLOOKUP(Table1[[#This Row],[Order ID]],Mapping!H1746:J9537,3,0)</f>
        <v>41249</v>
      </c>
      <c r="G1746" s="10">
        <f>VLOOKUP(Table1[[#This Row],[Order ID]],Mapping!H1746:K9537,4,0)</f>
        <v>41254</v>
      </c>
      <c r="H1746" t="str">
        <f>INDEX(Mapping!$B$2:$T$7793,MATCH(Data!$A1746,Mapping!$B$3:$B$7793,0),MATCH(Data!$H$1,Mapping!$B$2:$T$2,0))</f>
        <v>First Class</v>
      </c>
      <c r="I1746" t="str">
        <f>INDEX(Mapping!$B$2:$T$7793,MATCH(Data!$A1746,Mapping!$B$3:$B$7793,0),MATCH(Data!$I$1,Mapping!$B$2:$T$2,0))</f>
        <v>Consumer</v>
      </c>
      <c r="J1746">
        <f>VLOOKUP($A1746,Mapping!$X$3:$Y$7793,2,0)</f>
        <v>93101</v>
      </c>
      <c r="K1746" t="str">
        <f>VLOOKUP($J1746,Mapping!$AB$3:$AC$475,2,0)</f>
        <v>Cambridge</v>
      </c>
      <c r="L1746" t="str">
        <f>VLOOKUP($K1746,Mapping!$AF$3:$AG$475,2,0)</f>
        <v>Massachusetts</v>
      </c>
      <c r="M1746" t="str">
        <f>VLOOKUP($L1746,Mapping!$AI$3:$AJ$48,2,0)</f>
        <v>United States</v>
      </c>
      <c r="N1746" t="str">
        <f>VLOOKUP($L1746,Mapping!$AI$3:$AK$48,3,0)</f>
        <v>East</v>
      </c>
      <c r="O1746" t="str">
        <f>VLOOKUP(Table1[[#This Row],[Column1]],Mapping!$AM$8:$AN$11,2,0)</f>
        <v>Office Supplies</v>
      </c>
      <c r="P1746" t="str">
        <f>VLOOKUP(Table1[[#This Row],[Column3]],Mapping!$AP$5:$AQ$22,2,0)</f>
        <v>Paper</v>
      </c>
      <c r="Q1746">
        <v>8.9600000000000009</v>
      </c>
      <c r="R1746">
        <v>2</v>
      </c>
      <c r="S1746">
        <v>4.3904000000000005</v>
      </c>
    </row>
    <row r="1747" spans="1:19" x14ac:dyDescent="0.35">
      <c r="A1747">
        <v>6393</v>
      </c>
      <c r="B1747" t="s">
        <v>4977</v>
      </c>
      <c r="C1747" t="s">
        <v>1738</v>
      </c>
      <c r="D1747" t="str">
        <f>MID(Table1[[#This Row],[Product ID]],5,2)</f>
        <v>EN</v>
      </c>
      <c r="E1747" t="str">
        <f>LEFT(Table1[[#This Row],[Product ID]],3)</f>
        <v>OFF</v>
      </c>
      <c r="F1747" s="10">
        <f>VLOOKUP(Table1[[#This Row],[Order ID]],Mapping!H1747:J9538,3,0)</f>
        <v>41165</v>
      </c>
      <c r="G1747" s="10">
        <f>VLOOKUP(Table1[[#This Row],[Order ID]],Mapping!H1747:K9538,4,0)</f>
        <v>41169</v>
      </c>
      <c r="H1747" t="str">
        <f>INDEX(Mapping!$B$2:$T$7793,MATCH(Data!$A1747,Mapping!$B$3:$B$7793,0),MATCH(Data!$H$1,Mapping!$B$2:$T$2,0))</f>
        <v>Standard Class</v>
      </c>
      <c r="I1747" t="str">
        <f>INDEX(Mapping!$B$2:$T$7793,MATCH(Data!$A1747,Mapping!$B$3:$B$7793,0),MATCH(Data!$I$1,Mapping!$B$2:$T$2,0))</f>
        <v>Corporate</v>
      </c>
      <c r="J1747">
        <f>VLOOKUP($A1747,Mapping!$X$3:$Y$7793,2,0)</f>
        <v>60623</v>
      </c>
      <c r="K1747" t="str">
        <f>VLOOKUP($J1747,Mapping!$AB$3:$AC$475,2,0)</f>
        <v>Independence</v>
      </c>
      <c r="L1747" t="str">
        <f>VLOOKUP($K1747,Mapping!$AF$3:$AG$475,2,0)</f>
        <v>Missouri</v>
      </c>
      <c r="M1747" t="str">
        <f>VLOOKUP($L1747,Mapping!$AI$3:$AJ$48,2,0)</f>
        <v>United States</v>
      </c>
      <c r="N1747" t="str">
        <f>VLOOKUP($L1747,Mapping!$AI$3:$AK$48,3,0)</f>
        <v>Central</v>
      </c>
      <c r="O1747" t="str">
        <f>VLOOKUP(Table1[[#This Row],[Column1]],Mapping!$AM$8:$AN$11,2,0)</f>
        <v>Office Supplies</v>
      </c>
      <c r="P1747" t="str">
        <f>VLOOKUP(Table1[[#This Row],[Column3]],Mapping!$AP$5:$AQ$22,2,0)</f>
        <v>Envelopes</v>
      </c>
      <c r="Q1747">
        <v>7.8239999999999998</v>
      </c>
      <c r="R1747">
        <v>1</v>
      </c>
      <c r="S1747">
        <v>2.9339999999999997</v>
      </c>
    </row>
    <row r="1748" spans="1:19" x14ac:dyDescent="0.35">
      <c r="A1748">
        <v>3375</v>
      </c>
      <c r="B1748" t="s">
        <v>3195</v>
      </c>
      <c r="C1748" t="s">
        <v>2625</v>
      </c>
      <c r="D1748" t="str">
        <f>MID(Table1[[#This Row],[Product ID]],5,2)</f>
        <v>EN</v>
      </c>
      <c r="E1748" t="str">
        <f>LEFT(Table1[[#This Row],[Product ID]],3)</f>
        <v>OFF</v>
      </c>
      <c r="F1748" s="10">
        <f>VLOOKUP(Table1[[#This Row],[Order ID]],Mapping!H1748:J9539,3,0)</f>
        <v>41116</v>
      </c>
      <c r="G1748" s="10">
        <f>VLOOKUP(Table1[[#This Row],[Order ID]],Mapping!H1748:K9539,4,0)</f>
        <v>41123</v>
      </c>
      <c r="H1748" t="str">
        <f>INDEX(Mapping!$B$2:$T$7793,MATCH(Data!$A1748,Mapping!$B$3:$B$7793,0),MATCH(Data!$H$1,Mapping!$B$2:$T$2,0))</f>
        <v>Standard Class</v>
      </c>
      <c r="I1748" t="str">
        <f>INDEX(Mapping!$B$2:$T$7793,MATCH(Data!$A1748,Mapping!$B$3:$B$7793,0),MATCH(Data!$I$1,Mapping!$B$2:$T$2,0))</f>
        <v>Consumer</v>
      </c>
      <c r="J1748">
        <f>VLOOKUP($A1748,Mapping!$X$3:$Y$7793,2,0)</f>
        <v>94110</v>
      </c>
      <c r="K1748" t="str">
        <f>VLOOKUP($J1748,Mapping!$AB$3:$AC$475,2,0)</f>
        <v>Tucson</v>
      </c>
      <c r="L1748" t="str">
        <f>VLOOKUP($K1748,Mapping!$AF$3:$AG$475,2,0)</f>
        <v>Arizona</v>
      </c>
      <c r="M1748" t="str">
        <f>VLOOKUP($L1748,Mapping!$AI$3:$AJ$48,2,0)</f>
        <v>United States</v>
      </c>
      <c r="N1748" t="str">
        <f>VLOOKUP($L1748,Mapping!$AI$3:$AK$48,3,0)</f>
        <v>West</v>
      </c>
      <c r="O1748" t="str">
        <f>VLOOKUP(Table1[[#This Row],[Column1]],Mapping!$AM$8:$AN$11,2,0)</f>
        <v>Office Supplies</v>
      </c>
      <c r="P1748" t="str">
        <f>VLOOKUP(Table1[[#This Row],[Column3]],Mapping!$AP$5:$AQ$22,2,0)</f>
        <v>Envelopes</v>
      </c>
      <c r="Q1748">
        <v>167.86</v>
      </c>
      <c r="R1748">
        <v>2</v>
      </c>
      <c r="S1748">
        <v>78.894199999999998</v>
      </c>
    </row>
    <row r="1749" spans="1:19" x14ac:dyDescent="0.35">
      <c r="A1749">
        <v>3942</v>
      </c>
      <c r="B1749" t="s">
        <v>3556</v>
      </c>
      <c r="C1749" t="s">
        <v>909</v>
      </c>
      <c r="D1749" t="str">
        <f>MID(Table1[[#This Row],[Product ID]],5,2)</f>
        <v>BI</v>
      </c>
      <c r="E1749" t="str">
        <f>LEFT(Table1[[#This Row],[Product ID]],3)</f>
        <v>OFF</v>
      </c>
      <c r="F1749" s="10">
        <f>VLOOKUP(Table1[[#This Row],[Order ID]],Mapping!H1749:J9540,3,0)</f>
        <v>41037</v>
      </c>
      <c r="G1749" s="10">
        <f>VLOOKUP(Table1[[#This Row],[Order ID]],Mapping!H1749:K9540,4,0)</f>
        <v>41041</v>
      </c>
      <c r="H1749" t="str">
        <f>INDEX(Mapping!$B$2:$T$7793,MATCH(Data!$A1749,Mapping!$B$3:$B$7793,0),MATCH(Data!$H$1,Mapping!$B$2:$T$2,0))</f>
        <v>Second Class</v>
      </c>
      <c r="I1749" t="str">
        <f>INDEX(Mapping!$B$2:$T$7793,MATCH(Data!$A1749,Mapping!$B$3:$B$7793,0),MATCH(Data!$I$1,Mapping!$B$2:$T$2,0))</f>
        <v>Consumer</v>
      </c>
      <c r="J1749">
        <f>VLOOKUP($A1749,Mapping!$X$3:$Y$7793,2,0)</f>
        <v>55407</v>
      </c>
      <c r="K1749" t="str">
        <f>VLOOKUP($J1749,Mapping!$AB$3:$AC$475,2,0)</f>
        <v>Scottsdale</v>
      </c>
      <c r="L1749" t="str">
        <f>VLOOKUP($K1749,Mapping!$AF$3:$AG$475,2,0)</f>
        <v>Arizona</v>
      </c>
      <c r="M1749" t="str">
        <f>VLOOKUP($L1749,Mapping!$AI$3:$AJ$48,2,0)</f>
        <v>United States</v>
      </c>
      <c r="N1749" t="str">
        <f>VLOOKUP($L1749,Mapping!$AI$3:$AK$48,3,0)</f>
        <v>West</v>
      </c>
      <c r="O1749" t="str">
        <f>VLOOKUP(Table1[[#This Row],[Column1]],Mapping!$AM$8:$AN$11,2,0)</f>
        <v>Office Supplies</v>
      </c>
      <c r="P1749" t="str">
        <f>VLOOKUP(Table1[[#This Row],[Column3]],Mapping!$AP$5:$AQ$22,2,0)</f>
        <v>Binders</v>
      </c>
      <c r="Q1749">
        <v>43.98</v>
      </c>
      <c r="R1749">
        <v>2</v>
      </c>
      <c r="S1749">
        <v>21.99</v>
      </c>
    </row>
    <row r="1750" spans="1:19" x14ac:dyDescent="0.35">
      <c r="A1750">
        <v>3943</v>
      </c>
      <c r="B1750" t="s">
        <v>3556</v>
      </c>
      <c r="C1750" t="s">
        <v>1514</v>
      </c>
      <c r="D1750" t="str">
        <f>MID(Table1[[#This Row],[Product ID]],5,2)</f>
        <v>PH</v>
      </c>
      <c r="E1750" t="str">
        <f>LEFT(Table1[[#This Row],[Product ID]],3)</f>
        <v>TEC</v>
      </c>
      <c r="F1750" s="10">
        <f>VLOOKUP(Table1[[#This Row],[Order ID]],Mapping!H1750:J9541,3,0)</f>
        <v>41037</v>
      </c>
      <c r="G1750" s="10">
        <f>VLOOKUP(Table1[[#This Row],[Order ID]],Mapping!H1750:K9541,4,0)</f>
        <v>41041</v>
      </c>
      <c r="H1750" t="str">
        <f>INDEX(Mapping!$B$2:$T$7793,MATCH(Data!$A1750,Mapping!$B$3:$B$7793,0),MATCH(Data!$H$1,Mapping!$B$2:$T$2,0))</f>
        <v>Standard Class</v>
      </c>
      <c r="I1750" t="str">
        <f>INDEX(Mapping!$B$2:$T$7793,MATCH(Data!$A1750,Mapping!$B$3:$B$7793,0),MATCH(Data!$I$1,Mapping!$B$2:$T$2,0))</f>
        <v>Consumer</v>
      </c>
      <c r="J1750">
        <f>VLOOKUP($A1750,Mapping!$X$3:$Y$7793,2,0)</f>
        <v>55407</v>
      </c>
      <c r="K1750" t="str">
        <f>VLOOKUP($J1750,Mapping!$AB$3:$AC$475,2,0)</f>
        <v>Scottsdale</v>
      </c>
      <c r="L1750" t="str">
        <f>VLOOKUP($K1750,Mapping!$AF$3:$AG$475,2,0)</f>
        <v>Arizona</v>
      </c>
      <c r="M1750" t="str">
        <f>VLOOKUP($L1750,Mapping!$AI$3:$AJ$48,2,0)</f>
        <v>United States</v>
      </c>
      <c r="N1750" t="str">
        <f>VLOOKUP($L1750,Mapping!$AI$3:$AK$48,3,0)</f>
        <v>West</v>
      </c>
      <c r="O1750" t="str">
        <f>VLOOKUP(Table1[[#This Row],[Column1]],Mapping!$AM$8:$AN$11,2,0)</f>
        <v>Technology</v>
      </c>
      <c r="P1750" t="str">
        <f>VLOOKUP(Table1[[#This Row],[Column3]],Mapping!$AP$5:$AQ$22,2,0)</f>
        <v>Phones</v>
      </c>
      <c r="Q1750">
        <v>377.96999999999997</v>
      </c>
      <c r="R1750">
        <v>3</v>
      </c>
      <c r="S1750">
        <v>105.83160000000002</v>
      </c>
    </row>
    <row r="1751" spans="1:19" x14ac:dyDescent="0.35">
      <c r="A1751">
        <v>3944</v>
      </c>
      <c r="B1751" t="s">
        <v>3556</v>
      </c>
      <c r="C1751" t="s">
        <v>581</v>
      </c>
      <c r="D1751" t="str">
        <f>MID(Table1[[#This Row],[Product ID]],5,2)</f>
        <v>FU</v>
      </c>
      <c r="E1751" t="str">
        <f>LEFT(Table1[[#This Row],[Product ID]],3)</f>
        <v>FUR</v>
      </c>
      <c r="F1751" s="10">
        <f>VLOOKUP(Table1[[#This Row],[Order ID]],Mapping!H1751:J9542,3,0)</f>
        <v>41037</v>
      </c>
      <c r="G1751" s="10">
        <f>VLOOKUP(Table1[[#This Row],[Order ID]],Mapping!H1751:K9542,4,0)</f>
        <v>41041</v>
      </c>
      <c r="H1751" t="str">
        <f>INDEX(Mapping!$B$2:$T$7793,MATCH(Data!$A1751,Mapping!$B$3:$B$7793,0),MATCH(Data!$H$1,Mapping!$B$2:$T$2,0))</f>
        <v>Standard Class</v>
      </c>
      <c r="I1751" t="str">
        <f>INDEX(Mapping!$B$2:$T$7793,MATCH(Data!$A1751,Mapping!$B$3:$B$7793,0),MATCH(Data!$I$1,Mapping!$B$2:$T$2,0))</f>
        <v>Consumer</v>
      </c>
      <c r="J1751">
        <f>VLOOKUP($A1751,Mapping!$X$3:$Y$7793,2,0)</f>
        <v>55407</v>
      </c>
      <c r="K1751" t="str">
        <f>VLOOKUP($J1751,Mapping!$AB$3:$AC$475,2,0)</f>
        <v>Scottsdale</v>
      </c>
      <c r="L1751" t="str">
        <f>VLOOKUP($K1751,Mapping!$AF$3:$AG$475,2,0)</f>
        <v>Arizona</v>
      </c>
      <c r="M1751" t="str">
        <f>VLOOKUP($L1751,Mapping!$AI$3:$AJ$48,2,0)</f>
        <v>United States</v>
      </c>
      <c r="N1751" t="str">
        <f>VLOOKUP($L1751,Mapping!$AI$3:$AK$48,3,0)</f>
        <v>West</v>
      </c>
      <c r="O1751" t="str">
        <f>VLOOKUP(Table1[[#This Row],[Column1]],Mapping!$AM$8:$AN$11,2,0)</f>
        <v>Furniture</v>
      </c>
      <c r="P1751" t="str">
        <f>VLOOKUP(Table1[[#This Row],[Column3]],Mapping!$AP$5:$AQ$22,2,0)</f>
        <v>Furnishings</v>
      </c>
      <c r="Q1751">
        <v>123.96000000000001</v>
      </c>
      <c r="R1751">
        <v>3</v>
      </c>
      <c r="S1751">
        <v>11.156400000000005</v>
      </c>
    </row>
    <row r="1752" spans="1:19" x14ac:dyDescent="0.35">
      <c r="A1752">
        <v>5953</v>
      </c>
      <c r="B1752" t="s">
        <v>4736</v>
      </c>
      <c r="C1752" t="s">
        <v>1222</v>
      </c>
      <c r="D1752" t="str">
        <f>MID(Table1[[#This Row],[Product ID]],5,2)</f>
        <v>FU</v>
      </c>
      <c r="E1752" t="str">
        <f>LEFT(Table1[[#This Row],[Product ID]],3)</f>
        <v>FUR</v>
      </c>
      <c r="F1752" s="10">
        <f>VLOOKUP(Table1[[#This Row],[Order ID]],Mapping!H1752:J9543,3,0)</f>
        <v>41052</v>
      </c>
      <c r="G1752" s="10">
        <f>VLOOKUP(Table1[[#This Row],[Order ID]],Mapping!H1752:K9543,4,0)</f>
        <v>41056</v>
      </c>
      <c r="H1752" t="str">
        <f>INDEX(Mapping!$B$2:$T$7793,MATCH(Data!$A1752,Mapping!$B$3:$B$7793,0),MATCH(Data!$H$1,Mapping!$B$2:$T$2,0))</f>
        <v>Second Class</v>
      </c>
      <c r="I1752" t="str">
        <f>INDEX(Mapping!$B$2:$T$7793,MATCH(Data!$A1752,Mapping!$B$3:$B$7793,0),MATCH(Data!$I$1,Mapping!$B$2:$T$2,0))</f>
        <v>Home Office</v>
      </c>
      <c r="J1752">
        <f>VLOOKUP($A1752,Mapping!$X$3:$Y$7793,2,0)</f>
        <v>48234</v>
      </c>
      <c r="K1752" t="str">
        <f>VLOOKUP($J1752,Mapping!$AB$3:$AC$475,2,0)</f>
        <v>Chester</v>
      </c>
      <c r="L1752" t="str">
        <f>VLOOKUP($K1752,Mapping!$AF$3:$AG$475,2,0)</f>
        <v>Pennsylvania</v>
      </c>
      <c r="M1752" t="str">
        <f>VLOOKUP($L1752,Mapping!$AI$3:$AJ$48,2,0)</f>
        <v>United States</v>
      </c>
      <c r="N1752" t="str">
        <f>VLOOKUP($L1752,Mapping!$AI$3:$AK$48,3,0)</f>
        <v>East</v>
      </c>
      <c r="O1752" t="str">
        <f>VLOOKUP(Table1[[#This Row],[Column1]],Mapping!$AM$8:$AN$11,2,0)</f>
        <v>Furniture</v>
      </c>
      <c r="P1752" t="str">
        <f>VLOOKUP(Table1[[#This Row],[Column3]],Mapping!$AP$5:$AQ$22,2,0)</f>
        <v>Furnishings</v>
      </c>
      <c r="Q1752">
        <v>75.33</v>
      </c>
      <c r="R1752">
        <v>9</v>
      </c>
      <c r="S1752">
        <v>19.585799999999999</v>
      </c>
    </row>
    <row r="1753" spans="1:19" x14ac:dyDescent="0.35">
      <c r="A1753">
        <v>6337</v>
      </c>
      <c r="B1753" t="s">
        <v>4947</v>
      </c>
      <c r="C1753" t="s">
        <v>995</v>
      </c>
      <c r="D1753" t="str">
        <f>MID(Table1[[#This Row],[Product ID]],5,2)</f>
        <v>BI</v>
      </c>
      <c r="E1753" t="str">
        <f>LEFT(Table1[[#This Row],[Product ID]],3)</f>
        <v>OFF</v>
      </c>
      <c r="F1753" s="10">
        <f>VLOOKUP(Table1[[#This Row],[Order ID]],Mapping!H1753:J9544,3,0)</f>
        <v>40945</v>
      </c>
      <c r="G1753" s="10">
        <f>VLOOKUP(Table1[[#This Row],[Order ID]],Mapping!H1753:K9544,4,0)</f>
        <v>40952</v>
      </c>
      <c r="H1753" t="str">
        <f>INDEX(Mapping!$B$2:$T$7793,MATCH(Data!$A1753,Mapping!$B$3:$B$7793,0),MATCH(Data!$H$1,Mapping!$B$2:$T$2,0))</f>
        <v>Standard Class</v>
      </c>
      <c r="I1753" t="str">
        <f>INDEX(Mapping!$B$2:$T$7793,MATCH(Data!$A1753,Mapping!$B$3:$B$7793,0),MATCH(Data!$I$1,Mapping!$B$2:$T$2,0))</f>
        <v>Consumer</v>
      </c>
      <c r="J1753">
        <f>VLOOKUP($A1753,Mapping!$X$3:$Y$7793,2,0)</f>
        <v>77070</v>
      </c>
      <c r="K1753" t="str">
        <f>VLOOKUP($J1753,Mapping!$AB$3:$AC$475,2,0)</f>
        <v>Orland Park</v>
      </c>
      <c r="L1753" t="str">
        <f>VLOOKUP($K1753,Mapping!$AF$3:$AG$475,2,0)</f>
        <v>Illinois</v>
      </c>
      <c r="M1753" t="str">
        <f>VLOOKUP($L1753,Mapping!$AI$3:$AJ$48,2,0)</f>
        <v>United States</v>
      </c>
      <c r="N1753" t="str">
        <f>VLOOKUP($L1753,Mapping!$AI$3:$AK$48,3,0)</f>
        <v>Central</v>
      </c>
      <c r="O1753" t="str">
        <f>VLOOKUP(Table1[[#This Row],[Column1]],Mapping!$AM$8:$AN$11,2,0)</f>
        <v>Office Supplies</v>
      </c>
      <c r="P1753" t="str">
        <f>VLOOKUP(Table1[[#This Row],[Column3]],Mapping!$AP$5:$AQ$22,2,0)</f>
        <v>Binders</v>
      </c>
      <c r="Q1753">
        <v>2.9339999999999993</v>
      </c>
      <c r="R1753">
        <v>3</v>
      </c>
      <c r="S1753">
        <v>-4.9878000000000018</v>
      </c>
    </row>
    <row r="1754" spans="1:19" x14ac:dyDescent="0.35">
      <c r="A1754">
        <v>6338</v>
      </c>
      <c r="B1754" t="s">
        <v>4947</v>
      </c>
      <c r="C1754" t="s">
        <v>126</v>
      </c>
      <c r="D1754" t="str">
        <f>MID(Table1[[#This Row],[Product ID]],5,2)</f>
        <v>AC</v>
      </c>
      <c r="E1754" t="str">
        <f>LEFT(Table1[[#This Row],[Product ID]],3)</f>
        <v>TEC</v>
      </c>
      <c r="F1754" s="10">
        <f>VLOOKUP(Table1[[#This Row],[Order ID]],Mapping!H1754:J9545,3,0)</f>
        <v>40945</v>
      </c>
      <c r="G1754" s="10">
        <f>VLOOKUP(Table1[[#This Row],[Order ID]],Mapping!H1754:K9545,4,0)</f>
        <v>40952</v>
      </c>
      <c r="H1754" t="str">
        <f>INDEX(Mapping!$B$2:$T$7793,MATCH(Data!$A1754,Mapping!$B$3:$B$7793,0),MATCH(Data!$H$1,Mapping!$B$2:$T$2,0))</f>
        <v>Standard Class</v>
      </c>
      <c r="I1754" t="str">
        <f>INDEX(Mapping!$B$2:$T$7793,MATCH(Data!$A1754,Mapping!$B$3:$B$7793,0),MATCH(Data!$I$1,Mapping!$B$2:$T$2,0))</f>
        <v>Consumer</v>
      </c>
      <c r="J1754">
        <f>VLOOKUP($A1754,Mapping!$X$3:$Y$7793,2,0)</f>
        <v>77070</v>
      </c>
      <c r="K1754" t="str">
        <f>VLOOKUP($J1754,Mapping!$AB$3:$AC$475,2,0)</f>
        <v>Orland Park</v>
      </c>
      <c r="L1754" t="str">
        <f>VLOOKUP($K1754,Mapping!$AF$3:$AG$475,2,0)</f>
        <v>Illinois</v>
      </c>
      <c r="M1754" t="str">
        <f>VLOOKUP($L1754,Mapping!$AI$3:$AJ$48,2,0)</f>
        <v>United States</v>
      </c>
      <c r="N1754" t="str">
        <f>VLOOKUP($L1754,Mapping!$AI$3:$AK$48,3,0)</f>
        <v>Central</v>
      </c>
      <c r="O1754" t="str">
        <f>VLOOKUP(Table1[[#This Row],[Column1]],Mapping!$AM$8:$AN$11,2,0)</f>
        <v>Technology</v>
      </c>
      <c r="P1754" t="str">
        <f>VLOOKUP(Table1[[#This Row],[Column3]],Mapping!$AP$5:$AQ$22,2,0)</f>
        <v>Accessories</v>
      </c>
      <c r="Q1754">
        <v>18.528000000000002</v>
      </c>
      <c r="R1754">
        <v>2</v>
      </c>
      <c r="S1754">
        <v>4.4004000000000003</v>
      </c>
    </row>
    <row r="1755" spans="1:19" x14ac:dyDescent="0.35">
      <c r="A1755">
        <v>6339</v>
      </c>
      <c r="B1755" t="s">
        <v>4947</v>
      </c>
      <c r="C1755" t="s">
        <v>2166</v>
      </c>
      <c r="D1755" t="str">
        <f>MID(Table1[[#This Row],[Product ID]],5,2)</f>
        <v>ST</v>
      </c>
      <c r="E1755" t="str">
        <f>LEFT(Table1[[#This Row],[Product ID]],3)</f>
        <v>OFF</v>
      </c>
      <c r="F1755" s="10">
        <f>VLOOKUP(Table1[[#This Row],[Order ID]],Mapping!H1755:J9546,3,0)</f>
        <v>40945</v>
      </c>
      <c r="G1755" s="10">
        <f>VLOOKUP(Table1[[#This Row],[Order ID]],Mapping!H1755:K9546,4,0)</f>
        <v>40952</v>
      </c>
      <c r="H1755" t="str">
        <f>INDEX(Mapping!$B$2:$T$7793,MATCH(Data!$A1755,Mapping!$B$3:$B$7793,0),MATCH(Data!$H$1,Mapping!$B$2:$T$2,0))</f>
        <v>Standard Class</v>
      </c>
      <c r="I1755" t="str">
        <f>INDEX(Mapping!$B$2:$T$7793,MATCH(Data!$A1755,Mapping!$B$3:$B$7793,0),MATCH(Data!$I$1,Mapping!$B$2:$T$2,0))</f>
        <v>Consumer</v>
      </c>
      <c r="J1755">
        <f>VLOOKUP($A1755,Mapping!$X$3:$Y$7793,2,0)</f>
        <v>77070</v>
      </c>
      <c r="K1755" t="str">
        <f>VLOOKUP($J1755,Mapping!$AB$3:$AC$475,2,0)</f>
        <v>Orland Park</v>
      </c>
      <c r="L1755" t="str">
        <f>VLOOKUP($K1755,Mapping!$AF$3:$AG$475,2,0)</f>
        <v>Illinois</v>
      </c>
      <c r="M1755" t="str">
        <f>VLOOKUP($L1755,Mapping!$AI$3:$AJ$48,2,0)</f>
        <v>United States</v>
      </c>
      <c r="N1755" t="str">
        <f>VLOOKUP($L1755,Mapping!$AI$3:$AK$48,3,0)</f>
        <v>Central</v>
      </c>
      <c r="O1755" t="str">
        <f>VLOOKUP(Table1[[#This Row],[Column1]],Mapping!$AM$8:$AN$11,2,0)</f>
        <v>Office Supplies</v>
      </c>
      <c r="P1755" t="str">
        <f>VLOOKUP(Table1[[#This Row],[Column3]],Mapping!$AP$5:$AQ$22,2,0)</f>
        <v>Storage</v>
      </c>
      <c r="Q1755">
        <v>670.75200000000007</v>
      </c>
      <c r="R1755">
        <v>3</v>
      </c>
      <c r="S1755">
        <v>-125.76600000000005</v>
      </c>
    </row>
    <row r="1756" spans="1:19" x14ac:dyDescent="0.35">
      <c r="A1756">
        <v>7021</v>
      </c>
      <c r="B1756" t="s">
        <v>5339</v>
      </c>
      <c r="C1756" t="s">
        <v>926</v>
      </c>
      <c r="D1756" t="str">
        <f>MID(Table1[[#This Row],[Product ID]],5,2)</f>
        <v>AC</v>
      </c>
      <c r="E1756" t="str">
        <f>LEFT(Table1[[#This Row],[Product ID]],3)</f>
        <v>TEC</v>
      </c>
      <c r="F1756" s="10">
        <f>VLOOKUP(Table1[[#This Row],[Order ID]],Mapping!H1756:J9547,3,0)</f>
        <v>41263</v>
      </c>
      <c r="G1756" s="10">
        <f>VLOOKUP(Table1[[#This Row],[Order ID]],Mapping!H1756:K9547,4,0)</f>
        <v>41264</v>
      </c>
      <c r="H1756" t="str">
        <f>INDEX(Mapping!$B$2:$T$7793,MATCH(Data!$A1756,Mapping!$B$3:$B$7793,0),MATCH(Data!$H$1,Mapping!$B$2:$T$2,0))</f>
        <v>Same Day</v>
      </c>
      <c r="I1756" t="str">
        <f>INDEX(Mapping!$B$2:$T$7793,MATCH(Data!$A1756,Mapping!$B$3:$B$7793,0),MATCH(Data!$I$1,Mapping!$B$2:$T$2,0))</f>
        <v>Corporate</v>
      </c>
      <c r="J1756">
        <f>VLOOKUP($A1756,Mapping!$X$3:$Y$7793,2,0)</f>
        <v>77036</v>
      </c>
      <c r="K1756" t="str">
        <f>VLOOKUP($J1756,Mapping!$AB$3:$AC$475,2,0)</f>
        <v>Lakeville</v>
      </c>
      <c r="L1756" t="str">
        <f>VLOOKUP($K1756,Mapping!$AF$3:$AG$475,2,0)</f>
        <v>Minnesota</v>
      </c>
      <c r="M1756" t="str">
        <f>VLOOKUP($L1756,Mapping!$AI$3:$AJ$48,2,0)</f>
        <v>United States</v>
      </c>
      <c r="N1756" t="str">
        <f>VLOOKUP($L1756,Mapping!$AI$3:$AK$48,3,0)</f>
        <v>Central</v>
      </c>
      <c r="O1756" t="str">
        <f>VLOOKUP(Table1[[#This Row],[Column1]],Mapping!$AM$8:$AN$11,2,0)</f>
        <v>Technology</v>
      </c>
      <c r="P1756" t="str">
        <f>VLOOKUP(Table1[[#This Row],[Column3]],Mapping!$AP$5:$AQ$22,2,0)</f>
        <v>Accessories</v>
      </c>
      <c r="Q1756">
        <v>100.80000000000001</v>
      </c>
      <c r="R1756">
        <v>2</v>
      </c>
      <c r="S1756">
        <v>21.42</v>
      </c>
    </row>
    <row r="1757" spans="1:19" x14ac:dyDescent="0.35">
      <c r="A1757">
        <v>5369</v>
      </c>
      <c r="B1757" t="s">
        <v>4407</v>
      </c>
      <c r="C1757" t="s">
        <v>531</v>
      </c>
      <c r="D1757" t="str">
        <f>MID(Table1[[#This Row],[Product ID]],5,2)</f>
        <v>CH</v>
      </c>
      <c r="E1757" t="str">
        <f>LEFT(Table1[[#This Row],[Product ID]],3)</f>
        <v>FUR</v>
      </c>
      <c r="F1757" s="10">
        <f>VLOOKUP(Table1[[#This Row],[Order ID]],Mapping!H1757:J9548,3,0)</f>
        <v>41244</v>
      </c>
      <c r="G1757" s="10">
        <f>VLOOKUP(Table1[[#This Row],[Order ID]],Mapping!H1757:K9548,4,0)</f>
        <v>41248</v>
      </c>
      <c r="H1757" t="str">
        <f>INDEX(Mapping!$B$2:$T$7793,MATCH(Data!$A1757,Mapping!$B$3:$B$7793,0),MATCH(Data!$H$1,Mapping!$B$2:$T$2,0))</f>
        <v>Same Day</v>
      </c>
      <c r="I1757" t="str">
        <f>INDEX(Mapping!$B$2:$T$7793,MATCH(Data!$A1757,Mapping!$B$3:$B$7793,0),MATCH(Data!$I$1,Mapping!$B$2:$T$2,0))</f>
        <v>Consumer</v>
      </c>
      <c r="J1757">
        <f>VLOOKUP($A1757,Mapping!$X$3:$Y$7793,2,0)</f>
        <v>98105</v>
      </c>
      <c r="K1757" t="str">
        <f>VLOOKUP($J1757,Mapping!$AB$3:$AC$475,2,0)</f>
        <v>Dallas</v>
      </c>
      <c r="L1757" t="str">
        <f>VLOOKUP($K1757,Mapping!$AF$3:$AG$475,2,0)</f>
        <v>Texas</v>
      </c>
      <c r="M1757" t="str">
        <f>VLOOKUP($L1757,Mapping!$AI$3:$AJ$48,2,0)</f>
        <v>United States</v>
      </c>
      <c r="N1757" t="str">
        <f>VLOOKUP($L1757,Mapping!$AI$3:$AK$48,3,0)</f>
        <v>Central</v>
      </c>
      <c r="O1757" t="str">
        <f>VLOOKUP(Table1[[#This Row],[Column1]],Mapping!$AM$8:$AN$11,2,0)</f>
        <v>Furniture</v>
      </c>
      <c r="P1757" t="str">
        <f>VLOOKUP(Table1[[#This Row],[Column3]],Mapping!$AP$5:$AQ$22,2,0)</f>
        <v>Chairs</v>
      </c>
      <c r="Q1757">
        <v>2003.9200000000003</v>
      </c>
      <c r="R1757">
        <v>5</v>
      </c>
      <c r="S1757">
        <v>125.24499999999995</v>
      </c>
    </row>
    <row r="1758" spans="1:19" x14ac:dyDescent="0.35">
      <c r="A1758">
        <v>5370</v>
      </c>
      <c r="B1758" t="s">
        <v>4407</v>
      </c>
      <c r="C1758" t="s">
        <v>2080</v>
      </c>
      <c r="D1758" t="str">
        <f>MID(Table1[[#This Row],[Product ID]],5,2)</f>
        <v>PA</v>
      </c>
      <c r="E1758" t="str">
        <f>LEFT(Table1[[#This Row],[Product ID]],3)</f>
        <v>OFF</v>
      </c>
      <c r="F1758" s="10">
        <f>VLOOKUP(Table1[[#This Row],[Order ID]],Mapping!H1758:J9549,3,0)</f>
        <v>41244</v>
      </c>
      <c r="G1758" s="10">
        <f>VLOOKUP(Table1[[#This Row],[Order ID]],Mapping!H1758:K9549,4,0)</f>
        <v>41248</v>
      </c>
      <c r="H1758" t="str">
        <f>INDEX(Mapping!$B$2:$T$7793,MATCH(Data!$A1758,Mapping!$B$3:$B$7793,0),MATCH(Data!$H$1,Mapping!$B$2:$T$2,0))</f>
        <v>Second Class</v>
      </c>
      <c r="I1758" t="str">
        <f>INDEX(Mapping!$B$2:$T$7793,MATCH(Data!$A1758,Mapping!$B$3:$B$7793,0),MATCH(Data!$I$1,Mapping!$B$2:$T$2,0))</f>
        <v>Home Office</v>
      </c>
      <c r="J1758">
        <f>VLOOKUP($A1758,Mapping!$X$3:$Y$7793,2,0)</f>
        <v>98105</v>
      </c>
      <c r="K1758" t="str">
        <f>VLOOKUP($J1758,Mapping!$AB$3:$AC$475,2,0)</f>
        <v>Dallas</v>
      </c>
      <c r="L1758" t="str">
        <f>VLOOKUP($K1758,Mapping!$AF$3:$AG$475,2,0)</f>
        <v>Texas</v>
      </c>
      <c r="M1758" t="str">
        <f>VLOOKUP($L1758,Mapping!$AI$3:$AJ$48,2,0)</f>
        <v>United States</v>
      </c>
      <c r="N1758" t="str">
        <f>VLOOKUP($L1758,Mapping!$AI$3:$AK$48,3,0)</f>
        <v>Central</v>
      </c>
      <c r="O1758" t="str">
        <f>VLOOKUP(Table1[[#This Row],[Column1]],Mapping!$AM$8:$AN$11,2,0)</f>
        <v>Office Supplies</v>
      </c>
      <c r="P1758" t="str">
        <f>VLOOKUP(Table1[[#This Row],[Column3]],Mapping!$AP$5:$AQ$22,2,0)</f>
        <v>Paper</v>
      </c>
      <c r="Q1758">
        <v>32.400000000000006</v>
      </c>
      <c r="R1758">
        <v>5</v>
      </c>
      <c r="S1758">
        <v>15.552000000000001</v>
      </c>
    </row>
    <row r="1759" spans="1:19" x14ac:dyDescent="0.35">
      <c r="A1759">
        <v>5372</v>
      </c>
      <c r="B1759" t="s">
        <v>4407</v>
      </c>
      <c r="C1759" t="s">
        <v>1728</v>
      </c>
      <c r="D1759" t="str">
        <f>MID(Table1[[#This Row],[Product ID]],5,2)</f>
        <v>ST</v>
      </c>
      <c r="E1759" t="str">
        <f>LEFT(Table1[[#This Row],[Product ID]],3)</f>
        <v>OFF</v>
      </c>
      <c r="F1759" s="10">
        <f>VLOOKUP(Table1[[#This Row],[Order ID]],Mapping!H1759:J9550,3,0)</f>
        <v>41244</v>
      </c>
      <c r="G1759" s="10">
        <f>VLOOKUP(Table1[[#This Row],[Order ID]],Mapping!H1759:K9550,4,0)</f>
        <v>41248</v>
      </c>
      <c r="H1759" t="str">
        <f>INDEX(Mapping!$B$2:$T$7793,MATCH(Data!$A1759,Mapping!$B$3:$B$7793,0),MATCH(Data!$H$1,Mapping!$B$2:$T$2,0))</f>
        <v>Second Class</v>
      </c>
      <c r="I1759" t="str">
        <f>INDEX(Mapping!$B$2:$T$7793,MATCH(Data!$A1759,Mapping!$B$3:$B$7793,0),MATCH(Data!$I$1,Mapping!$B$2:$T$2,0))</f>
        <v>Home Office</v>
      </c>
      <c r="J1759">
        <f>VLOOKUP($A1759,Mapping!$X$3:$Y$7793,2,0)</f>
        <v>98105</v>
      </c>
      <c r="K1759" t="str">
        <f>VLOOKUP($J1759,Mapping!$AB$3:$AC$475,2,0)</f>
        <v>Dallas</v>
      </c>
      <c r="L1759" t="str">
        <f>VLOOKUP($K1759,Mapping!$AF$3:$AG$475,2,0)</f>
        <v>Texas</v>
      </c>
      <c r="M1759" t="str">
        <f>VLOOKUP($L1759,Mapping!$AI$3:$AJ$48,2,0)</f>
        <v>United States</v>
      </c>
      <c r="N1759" t="str">
        <f>VLOOKUP($L1759,Mapping!$AI$3:$AK$48,3,0)</f>
        <v>Central</v>
      </c>
      <c r="O1759" t="str">
        <f>VLOOKUP(Table1[[#This Row],[Column1]],Mapping!$AM$8:$AN$11,2,0)</f>
        <v>Office Supplies</v>
      </c>
      <c r="P1759" t="str">
        <f>VLOOKUP(Table1[[#This Row],[Column3]],Mapping!$AP$5:$AQ$22,2,0)</f>
        <v>Storage</v>
      </c>
      <c r="Q1759">
        <v>146.72999999999999</v>
      </c>
      <c r="R1759">
        <v>3</v>
      </c>
      <c r="S1759">
        <v>2.9346000000000032</v>
      </c>
    </row>
    <row r="1760" spans="1:19" x14ac:dyDescent="0.35">
      <c r="A1760">
        <v>128</v>
      </c>
      <c r="B1760" t="s">
        <v>190</v>
      </c>
      <c r="C1760" t="s">
        <v>191</v>
      </c>
      <c r="D1760" t="str">
        <f>MID(Table1[[#This Row],[Product ID]],5,2)</f>
        <v>AR</v>
      </c>
      <c r="E1760" t="str">
        <f>LEFT(Table1[[#This Row],[Product ID]],3)</f>
        <v>OFF</v>
      </c>
      <c r="F1760" s="10" t="e">
        <f>VLOOKUP(Table1[[#This Row],[Order ID]],Mapping!H1760:J9551,3,0)</f>
        <v>#N/A</v>
      </c>
      <c r="G1760" s="10" t="e">
        <f>VLOOKUP(Table1[[#This Row],[Order ID]],Mapping!H1760:K9551,4,0)</f>
        <v>#N/A</v>
      </c>
      <c r="H1760" t="str">
        <f>INDEX(Mapping!$B$2:$T$7793,MATCH(Data!$A1760,Mapping!$B$3:$B$7793,0),MATCH(Data!$H$1,Mapping!$B$2:$T$2,0))</f>
        <v>Second Class</v>
      </c>
      <c r="I1760" t="str">
        <f>INDEX(Mapping!$B$2:$T$7793,MATCH(Data!$A1760,Mapping!$B$3:$B$7793,0),MATCH(Data!$I$1,Mapping!$B$2:$T$2,0))</f>
        <v>Consumer</v>
      </c>
      <c r="J1760">
        <f>VLOOKUP($A1760,Mapping!$X$3:$Y$7793,2,0)</f>
        <v>10009</v>
      </c>
      <c r="K1760" t="str">
        <f>VLOOKUP($J1760,Mapping!$AB$3:$AC$475,2,0)</f>
        <v>Saint Paul</v>
      </c>
      <c r="L1760" t="str">
        <f>VLOOKUP($K1760,Mapping!$AF$3:$AG$475,2,0)</f>
        <v>Minnesota</v>
      </c>
      <c r="M1760" t="str">
        <f>VLOOKUP($L1760,Mapping!$AI$3:$AJ$48,2,0)</f>
        <v>United States</v>
      </c>
      <c r="N1760" t="str">
        <f>VLOOKUP($L1760,Mapping!$AI$3:$AK$48,3,0)</f>
        <v>Central</v>
      </c>
      <c r="O1760" t="str">
        <f>VLOOKUP(Table1[[#This Row],[Column1]],Mapping!$AM$8:$AN$11,2,0)</f>
        <v>Office Supplies</v>
      </c>
      <c r="P1760" t="str">
        <f>VLOOKUP(Table1[[#This Row],[Column3]],Mapping!$AP$5:$AQ$22,2,0)</f>
        <v>Art</v>
      </c>
      <c r="Q1760">
        <v>3.28</v>
      </c>
      <c r="R1760">
        <v>1</v>
      </c>
      <c r="S1760">
        <v>1.4104000000000001</v>
      </c>
    </row>
    <row r="1761" spans="1:19" x14ac:dyDescent="0.35">
      <c r="A1761">
        <v>4757</v>
      </c>
      <c r="B1761" t="s">
        <v>4056</v>
      </c>
      <c r="C1761" t="s">
        <v>859</v>
      </c>
      <c r="D1761" t="str">
        <f>MID(Table1[[#This Row],[Product ID]],5,2)</f>
        <v>PA</v>
      </c>
      <c r="E1761" t="str">
        <f>LEFT(Table1[[#This Row],[Product ID]],3)</f>
        <v>OFF</v>
      </c>
      <c r="F1761" s="10">
        <f>VLOOKUP(Table1[[#This Row],[Order ID]],Mapping!H1761:J9552,3,0)</f>
        <v>41073</v>
      </c>
      <c r="G1761" s="10">
        <f>VLOOKUP(Table1[[#This Row],[Order ID]],Mapping!H1761:K9552,4,0)</f>
        <v>41077</v>
      </c>
      <c r="H1761" t="str">
        <f>INDEX(Mapping!$B$2:$T$7793,MATCH(Data!$A1761,Mapping!$B$3:$B$7793,0),MATCH(Data!$H$1,Mapping!$B$2:$T$2,0))</f>
        <v>Standard Class</v>
      </c>
      <c r="I1761" t="str">
        <f>INDEX(Mapping!$B$2:$T$7793,MATCH(Data!$A1761,Mapping!$B$3:$B$7793,0),MATCH(Data!$I$1,Mapping!$B$2:$T$2,0))</f>
        <v>Consumer</v>
      </c>
      <c r="J1761">
        <f>VLOOKUP($A1761,Mapping!$X$3:$Y$7793,2,0)</f>
        <v>30076</v>
      </c>
      <c r="K1761" t="str">
        <f>VLOOKUP($J1761,Mapping!$AB$3:$AC$475,2,0)</f>
        <v>Mobile</v>
      </c>
      <c r="L1761" t="str">
        <f>VLOOKUP($K1761,Mapping!$AF$3:$AG$475,2,0)</f>
        <v>Alabama</v>
      </c>
      <c r="M1761" t="str">
        <f>VLOOKUP($L1761,Mapping!$AI$3:$AJ$48,2,0)</f>
        <v>United States</v>
      </c>
      <c r="N1761" t="str">
        <f>VLOOKUP($L1761,Mapping!$AI$3:$AK$48,3,0)</f>
        <v>South</v>
      </c>
      <c r="O1761" t="str">
        <f>VLOOKUP(Table1[[#This Row],[Column1]],Mapping!$AM$8:$AN$11,2,0)</f>
        <v>Office Supplies</v>
      </c>
      <c r="P1761" t="str">
        <f>VLOOKUP(Table1[[#This Row],[Column3]],Mapping!$AP$5:$AQ$22,2,0)</f>
        <v>Paper</v>
      </c>
      <c r="Q1761">
        <v>6.48</v>
      </c>
      <c r="R1761">
        <v>1</v>
      </c>
      <c r="S1761">
        <v>3.1104000000000003</v>
      </c>
    </row>
    <row r="1762" spans="1:19" x14ac:dyDescent="0.35">
      <c r="A1762">
        <v>6096</v>
      </c>
      <c r="B1762" t="s">
        <v>4825</v>
      </c>
      <c r="C1762" t="s">
        <v>2239</v>
      </c>
      <c r="D1762" t="str">
        <f>MID(Table1[[#This Row],[Product ID]],5,2)</f>
        <v>CH</v>
      </c>
      <c r="E1762" t="str">
        <f>LEFT(Table1[[#This Row],[Product ID]],3)</f>
        <v>FUR</v>
      </c>
      <c r="F1762" s="10">
        <f>VLOOKUP(Table1[[#This Row],[Order ID]],Mapping!H1762:J9553,3,0)</f>
        <v>41025</v>
      </c>
      <c r="G1762" s="10">
        <f>VLOOKUP(Table1[[#This Row],[Order ID]],Mapping!H1762:K9553,4,0)</f>
        <v>41030</v>
      </c>
      <c r="H1762" t="str">
        <f>INDEX(Mapping!$B$2:$T$7793,MATCH(Data!$A1762,Mapping!$B$3:$B$7793,0),MATCH(Data!$H$1,Mapping!$B$2:$T$2,0))</f>
        <v>Standard Class</v>
      </c>
      <c r="I1762" t="str">
        <f>INDEX(Mapping!$B$2:$T$7793,MATCH(Data!$A1762,Mapping!$B$3:$B$7793,0),MATCH(Data!$I$1,Mapping!$B$2:$T$2,0))</f>
        <v>Corporate</v>
      </c>
      <c r="J1762">
        <f>VLOOKUP($A1762,Mapping!$X$3:$Y$7793,2,0)</f>
        <v>92105</v>
      </c>
      <c r="K1762" t="str">
        <f>VLOOKUP($J1762,Mapping!$AB$3:$AC$475,2,0)</f>
        <v>Olympia</v>
      </c>
      <c r="L1762" t="str">
        <f>VLOOKUP($K1762,Mapping!$AF$3:$AG$475,2,0)</f>
        <v>Washington</v>
      </c>
      <c r="M1762" t="str">
        <f>VLOOKUP($L1762,Mapping!$AI$3:$AJ$48,2,0)</f>
        <v>United States</v>
      </c>
      <c r="N1762" t="str">
        <f>VLOOKUP($L1762,Mapping!$AI$3:$AK$48,3,0)</f>
        <v>West</v>
      </c>
      <c r="O1762" t="str">
        <f>VLOOKUP(Table1[[#This Row],[Column1]],Mapping!$AM$8:$AN$11,2,0)</f>
        <v>Furniture</v>
      </c>
      <c r="P1762" t="str">
        <f>VLOOKUP(Table1[[#This Row],[Column3]],Mapping!$AP$5:$AQ$22,2,0)</f>
        <v>Chairs</v>
      </c>
      <c r="Q1762">
        <v>63.936000000000007</v>
      </c>
      <c r="R1762">
        <v>3</v>
      </c>
      <c r="S1762">
        <v>6.3935999999999957</v>
      </c>
    </row>
    <row r="1763" spans="1:19" x14ac:dyDescent="0.35">
      <c r="A1763">
        <v>6097</v>
      </c>
      <c r="B1763" t="s">
        <v>4825</v>
      </c>
      <c r="C1763" t="s">
        <v>2085</v>
      </c>
      <c r="D1763" t="str">
        <f>MID(Table1[[#This Row],[Product ID]],5,2)</f>
        <v>AR</v>
      </c>
      <c r="E1763" t="str">
        <f>LEFT(Table1[[#This Row],[Product ID]],3)</f>
        <v>OFF</v>
      </c>
      <c r="F1763" s="10">
        <f>VLOOKUP(Table1[[#This Row],[Order ID]],Mapping!H1763:J9554,3,0)</f>
        <v>41025</v>
      </c>
      <c r="G1763" s="10">
        <f>VLOOKUP(Table1[[#This Row],[Order ID]],Mapping!H1763:K9554,4,0)</f>
        <v>41030</v>
      </c>
      <c r="H1763" t="str">
        <f>INDEX(Mapping!$B$2:$T$7793,MATCH(Data!$A1763,Mapping!$B$3:$B$7793,0),MATCH(Data!$H$1,Mapping!$B$2:$T$2,0))</f>
        <v>Standard Class</v>
      </c>
      <c r="I1763" t="str">
        <f>INDEX(Mapping!$B$2:$T$7793,MATCH(Data!$A1763,Mapping!$B$3:$B$7793,0),MATCH(Data!$I$1,Mapping!$B$2:$T$2,0))</f>
        <v>Corporate</v>
      </c>
      <c r="J1763">
        <f>VLOOKUP($A1763,Mapping!$X$3:$Y$7793,2,0)</f>
        <v>92105</v>
      </c>
      <c r="K1763" t="str">
        <f>VLOOKUP($J1763,Mapping!$AB$3:$AC$475,2,0)</f>
        <v>Olympia</v>
      </c>
      <c r="L1763" t="str">
        <f>VLOOKUP($K1763,Mapping!$AF$3:$AG$475,2,0)</f>
        <v>Washington</v>
      </c>
      <c r="M1763" t="str">
        <f>VLOOKUP($L1763,Mapping!$AI$3:$AJ$48,2,0)</f>
        <v>United States</v>
      </c>
      <c r="N1763" t="str">
        <f>VLOOKUP($L1763,Mapping!$AI$3:$AK$48,3,0)</f>
        <v>West</v>
      </c>
      <c r="O1763" t="str">
        <f>VLOOKUP(Table1[[#This Row],[Column1]],Mapping!$AM$8:$AN$11,2,0)</f>
        <v>Office Supplies</v>
      </c>
      <c r="P1763" t="str">
        <f>VLOOKUP(Table1[[#This Row],[Column3]],Mapping!$AP$5:$AQ$22,2,0)</f>
        <v>Art</v>
      </c>
      <c r="Q1763">
        <v>59.519999999999996</v>
      </c>
      <c r="R1763">
        <v>3</v>
      </c>
      <c r="S1763">
        <v>15.475200000000001</v>
      </c>
    </row>
    <row r="1764" spans="1:19" x14ac:dyDescent="0.35">
      <c r="A1764">
        <v>6098</v>
      </c>
      <c r="B1764" t="s">
        <v>4825</v>
      </c>
      <c r="C1764" t="s">
        <v>3944</v>
      </c>
      <c r="D1764" t="str">
        <f>MID(Table1[[#This Row],[Product ID]],5,2)</f>
        <v>PH</v>
      </c>
      <c r="E1764" t="str">
        <f>LEFT(Table1[[#This Row],[Product ID]],3)</f>
        <v>TEC</v>
      </c>
      <c r="F1764" s="10">
        <f>VLOOKUP(Table1[[#This Row],[Order ID]],Mapping!H1764:J9555,3,0)</f>
        <v>41025</v>
      </c>
      <c r="G1764" s="10">
        <f>VLOOKUP(Table1[[#This Row],[Order ID]],Mapping!H1764:K9555,4,0)</f>
        <v>41030</v>
      </c>
      <c r="H1764" t="str">
        <f>INDEX(Mapping!$B$2:$T$7793,MATCH(Data!$A1764,Mapping!$B$3:$B$7793,0),MATCH(Data!$H$1,Mapping!$B$2:$T$2,0))</f>
        <v>Standard Class</v>
      </c>
      <c r="I1764" t="str">
        <f>INDEX(Mapping!$B$2:$T$7793,MATCH(Data!$A1764,Mapping!$B$3:$B$7793,0),MATCH(Data!$I$1,Mapping!$B$2:$T$2,0))</f>
        <v>Corporate</v>
      </c>
      <c r="J1764">
        <f>VLOOKUP($A1764,Mapping!$X$3:$Y$7793,2,0)</f>
        <v>92105</v>
      </c>
      <c r="K1764" t="str">
        <f>VLOOKUP($J1764,Mapping!$AB$3:$AC$475,2,0)</f>
        <v>Olympia</v>
      </c>
      <c r="L1764" t="str">
        <f>VLOOKUP($K1764,Mapping!$AF$3:$AG$475,2,0)</f>
        <v>Washington</v>
      </c>
      <c r="M1764" t="str">
        <f>VLOOKUP($L1764,Mapping!$AI$3:$AJ$48,2,0)</f>
        <v>United States</v>
      </c>
      <c r="N1764" t="str">
        <f>VLOOKUP($L1764,Mapping!$AI$3:$AK$48,3,0)</f>
        <v>West</v>
      </c>
      <c r="O1764" t="str">
        <f>VLOOKUP(Table1[[#This Row],[Column1]],Mapping!$AM$8:$AN$11,2,0)</f>
        <v>Technology</v>
      </c>
      <c r="P1764" t="str">
        <f>VLOOKUP(Table1[[#This Row],[Column3]],Mapping!$AP$5:$AQ$22,2,0)</f>
        <v>Phones</v>
      </c>
      <c r="Q1764">
        <v>311.97600000000006</v>
      </c>
      <c r="R1764">
        <v>3</v>
      </c>
      <c r="S1764">
        <v>38.996999999999986</v>
      </c>
    </row>
    <row r="1765" spans="1:19" x14ac:dyDescent="0.35">
      <c r="A1765">
        <v>6099</v>
      </c>
      <c r="B1765" t="s">
        <v>4825</v>
      </c>
      <c r="C1765" t="s">
        <v>353</v>
      </c>
      <c r="D1765" t="str">
        <f>MID(Table1[[#This Row],[Product ID]],5,2)</f>
        <v>BI</v>
      </c>
      <c r="E1765" t="str">
        <f>LEFT(Table1[[#This Row],[Product ID]],3)</f>
        <v>OFF</v>
      </c>
      <c r="F1765" s="10">
        <f>VLOOKUP(Table1[[#This Row],[Order ID]],Mapping!H1765:J9556,3,0)</f>
        <v>41025</v>
      </c>
      <c r="G1765" s="10">
        <f>VLOOKUP(Table1[[#This Row],[Order ID]],Mapping!H1765:K9556,4,0)</f>
        <v>41030</v>
      </c>
      <c r="H1765" t="str">
        <f>INDEX(Mapping!$B$2:$T$7793,MATCH(Data!$A1765,Mapping!$B$3:$B$7793,0),MATCH(Data!$H$1,Mapping!$B$2:$T$2,0))</f>
        <v>Standard Class</v>
      </c>
      <c r="I1765" t="str">
        <f>INDEX(Mapping!$B$2:$T$7793,MATCH(Data!$A1765,Mapping!$B$3:$B$7793,0),MATCH(Data!$I$1,Mapping!$B$2:$T$2,0))</f>
        <v>Corporate</v>
      </c>
      <c r="J1765">
        <f>VLOOKUP($A1765,Mapping!$X$3:$Y$7793,2,0)</f>
        <v>92105</v>
      </c>
      <c r="K1765" t="str">
        <f>VLOOKUP($J1765,Mapping!$AB$3:$AC$475,2,0)</f>
        <v>Olympia</v>
      </c>
      <c r="L1765" t="str">
        <f>VLOOKUP($K1765,Mapping!$AF$3:$AG$475,2,0)</f>
        <v>Washington</v>
      </c>
      <c r="M1765" t="str">
        <f>VLOOKUP($L1765,Mapping!$AI$3:$AJ$48,2,0)</f>
        <v>United States</v>
      </c>
      <c r="N1765" t="str">
        <f>VLOOKUP($L1765,Mapping!$AI$3:$AK$48,3,0)</f>
        <v>West</v>
      </c>
      <c r="O1765" t="str">
        <f>VLOOKUP(Table1[[#This Row],[Column1]],Mapping!$AM$8:$AN$11,2,0)</f>
        <v>Office Supplies</v>
      </c>
      <c r="P1765" t="str">
        <f>VLOOKUP(Table1[[#This Row],[Column3]],Mapping!$AP$5:$AQ$22,2,0)</f>
        <v>Binders</v>
      </c>
      <c r="Q1765">
        <v>50.352000000000004</v>
      </c>
      <c r="R1765">
        <v>3</v>
      </c>
      <c r="S1765">
        <v>17.623199999999997</v>
      </c>
    </row>
    <row r="1766" spans="1:19" x14ac:dyDescent="0.35">
      <c r="A1766">
        <v>2333</v>
      </c>
      <c r="B1766" t="s">
        <v>2460</v>
      </c>
      <c r="C1766" t="s">
        <v>1027</v>
      </c>
      <c r="D1766" t="str">
        <f>MID(Table1[[#This Row],[Product ID]],5,2)</f>
        <v>TA</v>
      </c>
      <c r="E1766" t="str">
        <f>LEFT(Table1[[#This Row],[Product ID]],3)</f>
        <v>FUR</v>
      </c>
      <c r="F1766" s="10">
        <f>VLOOKUP(Table1[[#This Row],[Order ID]],Mapping!H1766:J9557,3,0)</f>
        <v>41036</v>
      </c>
      <c r="G1766" s="10">
        <f>VLOOKUP(Table1[[#This Row],[Order ID]],Mapping!H1766:K9557,4,0)</f>
        <v>41041</v>
      </c>
      <c r="H1766" t="str">
        <f>INDEX(Mapping!$B$2:$T$7793,MATCH(Data!$A1766,Mapping!$B$3:$B$7793,0),MATCH(Data!$H$1,Mapping!$B$2:$T$2,0))</f>
        <v>Standard Class</v>
      </c>
      <c r="I1766" t="str">
        <f>INDEX(Mapping!$B$2:$T$7793,MATCH(Data!$A1766,Mapping!$B$3:$B$7793,0),MATCH(Data!$I$1,Mapping!$B$2:$T$2,0))</f>
        <v>Consumer</v>
      </c>
      <c r="J1766">
        <f>VLOOKUP($A1766,Mapping!$X$3:$Y$7793,2,0)</f>
        <v>75002</v>
      </c>
      <c r="K1766" t="str">
        <f>VLOOKUP($J1766,Mapping!$AB$3:$AC$475,2,0)</f>
        <v>Broomfield</v>
      </c>
      <c r="L1766" t="str">
        <f>VLOOKUP($K1766,Mapping!$AF$3:$AG$475,2,0)</f>
        <v>Colorado</v>
      </c>
      <c r="M1766" t="str">
        <f>VLOOKUP($L1766,Mapping!$AI$3:$AJ$48,2,0)</f>
        <v>United States</v>
      </c>
      <c r="N1766" t="str">
        <f>VLOOKUP($L1766,Mapping!$AI$3:$AK$48,3,0)</f>
        <v>West</v>
      </c>
      <c r="O1766" t="str">
        <f>VLOOKUP(Table1[[#This Row],[Column1]],Mapping!$AM$8:$AN$11,2,0)</f>
        <v>Furniture</v>
      </c>
      <c r="P1766" t="str">
        <f>VLOOKUP(Table1[[#This Row],[Column3]],Mapping!$AP$5:$AQ$22,2,0)</f>
        <v>Tables</v>
      </c>
      <c r="Q1766">
        <v>244.00599999999997</v>
      </c>
      <c r="R1766">
        <v>2</v>
      </c>
      <c r="S1766">
        <v>-31.372200000000007</v>
      </c>
    </row>
    <row r="1767" spans="1:19" x14ac:dyDescent="0.35">
      <c r="A1767">
        <v>2334</v>
      </c>
      <c r="B1767" t="s">
        <v>2460</v>
      </c>
      <c r="C1767" t="s">
        <v>2461</v>
      </c>
      <c r="D1767" t="str">
        <f>MID(Table1[[#This Row],[Product ID]],5,2)</f>
        <v>PA</v>
      </c>
      <c r="E1767" t="str">
        <f>LEFT(Table1[[#This Row],[Product ID]],3)</f>
        <v>OFF</v>
      </c>
      <c r="F1767" s="10">
        <f>VLOOKUP(Table1[[#This Row],[Order ID]],Mapping!H1767:J9558,3,0)</f>
        <v>41036</v>
      </c>
      <c r="G1767" s="10">
        <f>VLOOKUP(Table1[[#This Row],[Order ID]],Mapping!H1767:K9558,4,0)</f>
        <v>41041</v>
      </c>
      <c r="H1767" t="str">
        <f>INDEX(Mapping!$B$2:$T$7793,MATCH(Data!$A1767,Mapping!$B$3:$B$7793,0),MATCH(Data!$H$1,Mapping!$B$2:$T$2,0))</f>
        <v>Standard Class</v>
      </c>
      <c r="I1767" t="str">
        <f>INDEX(Mapping!$B$2:$T$7793,MATCH(Data!$A1767,Mapping!$B$3:$B$7793,0),MATCH(Data!$I$1,Mapping!$B$2:$T$2,0))</f>
        <v>Consumer</v>
      </c>
      <c r="J1767">
        <f>VLOOKUP($A1767,Mapping!$X$3:$Y$7793,2,0)</f>
        <v>75002</v>
      </c>
      <c r="K1767" t="str">
        <f>VLOOKUP($J1767,Mapping!$AB$3:$AC$475,2,0)</f>
        <v>Broomfield</v>
      </c>
      <c r="L1767" t="str">
        <f>VLOOKUP($K1767,Mapping!$AF$3:$AG$475,2,0)</f>
        <v>Colorado</v>
      </c>
      <c r="M1767" t="str">
        <f>VLOOKUP($L1767,Mapping!$AI$3:$AJ$48,2,0)</f>
        <v>United States</v>
      </c>
      <c r="N1767" t="str">
        <f>VLOOKUP($L1767,Mapping!$AI$3:$AK$48,3,0)</f>
        <v>West</v>
      </c>
      <c r="O1767" t="str">
        <f>VLOOKUP(Table1[[#This Row],[Column1]],Mapping!$AM$8:$AN$11,2,0)</f>
        <v>Office Supplies</v>
      </c>
      <c r="P1767" t="str">
        <f>VLOOKUP(Table1[[#This Row],[Column3]],Mapping!$AP$5:$AQ$22,2,0)</f>
        <v>Paper</v>
      </c>
      <c r="Q1767">
        <v>15.936000000000002</v>
      </c>
      <c r="R1767">
        <v>4</v>
      </c>
      <c r="S1767">
        <v>5.378400000000001</v>
      </c>
    </row>
    <row r="1768" spans="1:19" x14ac:dyDescent="0.35">
      <c r="A1768">
        <v>3776</v>
      </c>
      <c r="B1768" t="s">
        <v>3452</v>
      </c>
      <c r="C1768" t="s">
        <v>895</v>
      </c>
      <c r="D1768" t="str">
        <f>MID(Table1[[#This Row],[Product ID]],5,2)</f>
        <v>BI</v>
      </c>
      <c r="E1768" t="str">
        <f>LEFT(Table1[[#This Row],[Product ID]],3)</f>
        <v>OFF</v>
      </c>
      <c r="F1768" s="10">
        <f>VLOOKUP(Table1[[#This Row],[Order ID]],Mapping!H1768:J9559,3,0)</f>
        <v>40921</v>
      </c>
      <c r="G1768" s="10">
        <f>VLOOKUP(Table1[[#This Row],[Order ID]],Mapping!H1768:K9559,4,0)</f>
        <v>40925</v>
      </c>
      <c r="H1768" t="str">
        <f>INDEX(Mapping!$B$2:$T$7793,MATCH(Data!$A1768,Mapping!$B$3:$B$7793,0),MATCH(Data!$H$1,Mapping!$B$2:$T$2,0))</f>
        <v>Second Class</v>
      </c>
      <c r="I1768" t="str">
        <f>INDEX(Mapping!$B$2:$T$7793,MATCH(Data!$A1768,Mapping!$B$3:$B$7793,0),MATCH(Data!$I$1,Mapping!$B$2:$T$2,0))</f>
        <v>Consumer</v>
      </c>
      <c r="J1768">
        <f>VLOOKUP($A1768,Mapping!$X$3:$Y$7793,2,0)</f>
        <v>90004</v>
      </c>
      <c r="K1768" t="str">
        <f>VLOOKUP($J1768,Mapping!$AB$3:$AC$475,2,0)</f>
        <v>Durham</v>
      </c>
      <c r="L1768" t="str">
        <f>VLOOKUP($K1768,Mapping!$AF$3:$AG$475,2,0)</f>
        <v>North Carolina</v>
      </c>
      <c r="M1768" t="str">
        <f>VLOOKUP($L1768,Mapping!$AI$3:$AJ$48,2,0)</f>
        <v>United States</v>
      </c>
      <c r="N1768" t="str">
        <f>VLOOKUP($L1768,Mapping!$AI$3:$AK$48,3,0)</f>
        <v>South</v>
      </c>
      <c r="O1768" t="str">
        <f>VLOOKUP(Table1[[#This Row],[Column1]],Mapping!$AM$8:$AN$11,2,0)</f>
        <v>Office Supplies</v>
      </c>
      <c r="P1768" t="str">
        <f>VLOOKUP(Table1[[#This Row],[Column3]],Mapping!$AP$5:$AQ$22,2,0)</f>
        <v>Binders</v>
      </c>
      <c r="Q1768">
        <v>70.00800000000001</v>
      </c>
      <c r="R1768">
        <v>3</v>
      </c>
      <c r="S1768">
        <v>24.502800000000001</v>
      </c>
    </row>
    <row r="1769" spans="1:19" x14ac:dyDescent="0.35">
      <c r="A1769">
        <v>3777</v>
      </c>
      <c r="B1769" t="s">
        <v>3452</v>
      </c>
      <c r="C1769" t="s">
        <v>320</v>
      </c>
      <c r="D1769" t="str">
        <f>MID(Table1[[#This Row],[Product ID]],5,2)</f>
        <v>FU</v>
      </c>
      <c r="E1769" t="str">
        <f>LEFT(Table1[[#This Row],[Product ID]],3)</f>
        <v>FUR</v>
      </c>
      <c r="F1769" s="10">
        <f>VLOOKUP(Table1[[#This Row],[Order ID]],Mapping!H1769:J9560,3,0)</f>
        <v>40921</v>
      </c>
      <c r="G1769" s="10">
        <f>VLOOKUP(Table1[[#This Row],[Order ID]],Mapping!H1769:K9560,4,0)</f>
        <v>40925</v>
      </c>
      <c r="H1769" t="str">
        <f>INDEX(Mapping!$B$2:$T$7793,MATCH(Data!$A1769,Mapping!$B$3:$B$7793,0),MATCH(Data!$H$1,Mapping!$B$2:$T$2,0))</f>
        <v>Standard Class</v>
      </c>
      <c r="I1769" t="str">
        <f>INDEX(Mapping!$B$2:$T$7793,MATCH(Data!$A1769,Mapping!$B$3:$B$7793,0),MATCH(Data!$I$1,Mapping!$B$2:$T$2,0))</f>
        <v>Consumer</v>
      </c>
      <c r="J1769">
        <f>VLOOKUP($A1769,Mapping!$X$3:$Y$7793,2,0)</f>
        <v>90004</v>
      </c>
      <c r="K1769" t="str">
        <f>VLOOKUP($J1769,Mapping!$AB$3:$AC$475,2,0)</f>
        <v>Durham</v>
      </c>
      <c r="L1769" t="str">
        <f>VLOOKUP($K1769,Mapping!$AF$3:$AG$475,2,0)</f>
        <v>North Carolina</v>
      </c>
      <c r="M1769" t="str">
        <f>VLOOKUP($L1769,Mapping!$AI$3:$AJ$48,2,0)</f>
        <v>United States</v>
      </c>
      <c r="N1769" t="str">
        <f>VLOOKUP($L1769,Mapping!$AI$3:$AK$48,3,0)</f>
        <v>South</v>
      </c>
      <c r="O1769" t="str">
        <f>VLOOKUP(Table1[[#This Row],[Column1]],Mapping!$AM$8:$AN$11,2,0)</f>
        <v>Furniture</v>
      </c>
      <c r="P1769" t="str">
        <f>VLOOKUP(Table1[[#This Row],[Column3]],Mapping!$AP$5:$AQ$22,2,0)</f>
        <v>Furnishings</v>
      </c>
      <c r="Q1769">
        <v>77.599999999999994</v>
      </c>
      <c r="R1769">
        <v>4</v>
      </c>
      <c r="S1769">
        <v>38.023999999999994</v>
      </c>
    </row>
    <row r="1770" spans="1:19" x14ac:dyDescent="0.35">
      <c r="A1770">
        <v>3778</v>
      </c>
      <c r="B1770" t="s">
        <v>3452</v>
      </c>
      <c r="C1770" t="s">
        <v>3453</v>
      </c>
      <c r="D1770" t="str">
        <f>MID(Table1[[#This Row],[Product ID]],5,2)</f>
        <v>FU</v>
      </c>
      <c r="E1770" t="str">
        <f>LEFT(Table1[[#This Row],[Product ID]],3)</f>
        <v>FUR</v>
      </c>
      <c r="F1770" s="10">
        <f>VLOOKUP(Table1[[#This Row],[Order ID]],Mapping!H1770:J9561,3,0)</f>
        <v>40921</v>
      </c>
      <c r="G1770" s="10">
        <f>VLOOKUP(Table1[[#This Row],[Order ID]],Mapping!H1770:K9561,4,0)</f>
        <v>40925</v>
      </c>
      <c r="H1770" t="str">
        <f>INDEX(Mapping!$B$2:$T$7793,MATCH(Data!$A1770,Mapping!$B$3:$B$7793,0),MATCH(Data!$H$1,Mapping!$B$2:$T$2,0))</f>
        <v>Standard Class</v>
      </c>
      <c r="I1770" t="str">
        <f>INDEX(Mapping!$B$2:$T$7793,MATCH(Data!$A1770,Mapping!$B$3:$B$7793,0),MATCH(Data!$I$1,Mapping!$B$2:$T$2,0))</f>
        <v>Consumer</v>
      </c>
      <c r="J1770">
        <f>VLOOKUP($A1770,Mapping!$X$3:$Y$7793,2,0)</f>
        <v>90004</v>
      </c>
      <c r="K1770" t="str">
        <f>VLOOKUP($J1770,Mapping!$AB$3:$AC$475,2,0)</f>
        <v>Durham</v>
      </c>
      <c r="L1770" t="str">
        <f>VLOOKUP($K1770,Mapping!$AF$3:$AG$475,2,0)</f>
        <v>North Carolina</v>
      </c>
      <c r="M1770" t="str">
        <f>VLOOKUP($L1770,Mapping!$AI$3:$AJ$48,2,0)</f>
        <v>United States</v>
      </c>
      <c r="N1770" t="str">
        <f>VLOOKUP($L1770,Mapping!$AI$3:$AK$48,3,0)</f>
        <v>South</v>
      </c>
      <c r="O1770" t="str">
        <f>VLOOKUP(Table1[[#This Row],[Column1]],Mapping!$AM$8:$AN$11,2,0)</f>
        <v>Furniture</v>
      </c>
      <c r="P1770" t="str">
        <f>VLOOKUP(Table1[[#This Row],[Column3]],Mapping!$AP$5:$AQ$22,2,0)</f>
        <v>Furnishings</v>
      </c>
      <c r="Q1770">
        <v>464.84999999999997</v>
      </c>
      <c r="R1770">
        <v>9</v>
      </c>
      <c r="S1770">
        <v>92.969999999999985</v>
      </c>
    </row>
    <row r="1771" spans="1:19" x14ac:dyDescent="0.35">
      <c r="A1771">
        <v>7259</v>
      </c>
      <c r="B1771" t="s">
        <v>5469</v>
      </c>
      <c r="C1771" t="s">
        <v>3150</v>
      </c>
      <c r="D1771" t="str">
        <f>MID(Table1[[#This Row],[Product ID]],5,2)</f>
        <v>AR</v>
      </c>
      <c r="E1771" t="str">
        <f>LEFT(Table1[[#This Row],[Product ID]],3)</f>
        <v>OFF</v>
      </c>
      <c r="F1771" s="10">
        <f>VLOOKUP(Table1[[#This Row],[Order ID]],Mapping!H1771:J9562,3,0)</f>
        <v>41171</v>
      </c>
      <c r="G1771" s="10">
        <f>VLOOKUP(Table1[[#This Row],[Order ID]],Mapping!H1771:K9562,4,0)</f>
        <v>41176</v>
      </c>
      <c r="H1771" t="str">
        <f>INDEX(Mapping!$B$2:$T$7793,MATCH(Data!$A1771,Mapping!$B$3:$B$7793,0),MATCH(Data!$H$1,Mapping!$B$2:$T$2,0))</f>
        <v>Second Class</v>
      </c>
      <c r="I1771" t="str">
        <f>INDEX(Mapping!$B$2:$T$7793,MATCH(Data!$A1771,Mapping!$B$3:$B$7793,0),MATCH(Data!$I$1,Mapping!$B$2:$T$2,0))</f>
        <v>Corporate</v>
      </c>
      <c r="J1771">
        <f>VLOOKUP($A1771,Mapping!$X$3:$Y$7793,2,0)</f>
        <v>87505</v>
      </c>
      <c r="K1771" t="str">
        <f>VLOOKUP($J1771,Mapping!$AB$3:$AC$475,2,0)</f>
        <v>Mcallen</v>
      </c>
      <c r="L1771" t="str">
        <f>VLOOKUP($K1771,Mapping!$AF$3:$AG$475,2,0)</f>
        <v>Texas</v>
      </c>
      <c r="M1771" t="str">
        <f>VLOOKUP($L1771,Mapping!$AI$3:$AJ$48,2,0)</f>
        <v>United States</v>
      </c>
      <c r="N1771" t="str">
        <f>VLOOKUP($L1771,Mapping!$AI$3:$AK$48,3,0)</f>
        <v>Central</v>
      </c>
      <c r="O1771" t="str">
        <f>VLOOKUP(Table1[[#This Row],[Column1]],Mapping!$AM$8:$AN$11,2,0)</f>
        <v>Office Supplies</v>
      </c>
      <c r="P1771" t="str">
        <f>VLOOKUP(Table1[[#This Row],[Column3]],Mapping!$AP$5:$AQ$22,2,0)</f>
        <v>Art</v>
      </c>
      <c r="Q1771">
        <v>8.4</v>
      </c>
      <c r="R1771">
        <v>5</v>
      </c>
      <c r="S1771">
        <v>2.1840000000000002</v>
      </c>
    </row>
    <row r="1772" spans="1:19" x14ac:dyDescent="0.35">
      <c r="A1772">
        <v>3741</v>
      </c>
      <c r="B1772" t="s">
        <v>3432</v>
      </c>
      <c r="C1772" t="s">
        <v>2421</v>
      </c>
      <c r="D1772" t="str">
        <f>MID(Table1[[#This Row],[Product ID]],5,2)</f>
        <v>PA</v>
      </c>
      <c r="E1772" t="str">
        <f>LEFT(Table1[[#This Row],[Product ID]],3)</f>
        <v>OFF</v>
      </c>
      <c r="F1772" s="10">
        <f>VLOOKUP(Table1[[#This Row],[Order ID]],Mapping!H1772:J9563,3,0)</f>
        <v>41235</v>
      </c>
      <c r="G1772" s="10">
        <f>VLOOKUP(Table1[[#This Row],[Order ID]],Mapping!H1772:K9563,4,0)</f>
        <v>41238</v>
      </c>
      <c r="H1772" t="str">
        <f>INDEX(Mapping!$B$2:$T$7793,MATCH(Data!$A1772,Mapping!$B$3:$B$7793,0),MATCH(Data!$H$1,Mapping!$B$2:$T$2,0))</f>
        <v>Second Class</v>
      </c>
      <c r="I1772" t="str">
        <f>INDEX(Mapping!$B$2:$T$7793,MATCH(Data!$A1772,Mapping!$B$3:$B$7793,0),MATCH(Data!$I$1,Mapping!$B$2:$T$2,0))</f>
        <v>Consumer</v>
      </c>
      <c r="J1772">
        <f>VLOOKUP($A1772,Mapping!$X$3:$Y$7793,2,0)</f>
        <v>90008</v>
      </c>
      <c r="K1772" t="str">
        <f>VLOOKUP($J1772,Mapping!$AB$3:$AC$475,2,0)</f>
        <v>Rochester Hills</v>
      </c>
      <c r="L1772" t="str">
        <f>VLOOKUP($K1772,Mapping!$AF$3:$AG$475,2,0)</f>
        <v>Michigan</v>
      </c>
      <c r="M1772" t="str">
        <f>VLOOKUP($L1772,Mapping!$AI$3:$AJ$48,2,0)</f>
        <v>United States</v>
      </c>
      <c r="N1772" t="str">
        <f>VLOOKUP($L1772,Mapping!$AI$3:$AK$48,3,0)</f>
        <v>Central</v>
      </c>
      <c r="O1772" t="str">
        <f>VLOOKUP(Table1[[#This Row],[Column1]],Mapping!$AM$8:$AN$11,2,0)</f>
        <v>Office Supplies</v>
      </c>
      <c r="P1772" t="str">
        <f>VLOOKUP(Table1[[#This Row],[Column3]],Mapping!$AP$5:$AQ$22,2,0)</f>
        <v>Paper</v>
      </c>
      <c r="Q1772">
        <v>42.800000000000004</v>
      </c>
      <c r="R1772">
        <v>10</v>
      </c>
      <c r="S1772">
        <v>19.259999999999998</v>
      </c>
    </row>
    <row r="1773" spans="1:19" x14ac:dyDescent="0.35">
      <c r="A1773">
        <v>3742</v>
      </c>
      <c r="B1773" t="s">
        <v>3432</v>
      </c>
      <c r="C1773" t="s">
        <v>1176</v>
      </c>
      <c r="D1773" t="str">
        <f>MID(Table1[[#This Row],[Product ID]],5,2)</f>
        <v>ST</v>
      </c>
      <c r="E1773" t="str">
        <f>LEFT(Table1[[#This Row],[Product ID]],3)</f>
        <v>OFF</v>
      </c>
      <c r="F1773" s="10">
        <f>VLOOKUP(Table1[[#This Row],[Order ID]],Mapping!H1773:J9564,3,0)</f>
        <v>41235</v>
      </c>
      <c r="G1773" s="10">
        <f>VLOOKUP(Table1[[#This Row],[Order ID]],Mapping!H1773:K9564,4,0)</f>
        <v>41238</v>
      </c>
      <c r="H1773" t="str">
        <f>INDEX(Mapping!$B$2:$T$7793,MATCH(Data!$A1773,Mapping!$B$3:$B$7793,0),MATCH(Data!$H$1,Mapping!$B$2:$T$2,0))</f>
        <v>Second Class</v>
      </c>
      <c r="I1773" t="str">
        <f>INDEX(Mapping!$B$2:$T$7793,MATCH(Data!$A1773,Mapping!$B$3:$B$7793,0),MATCH(Data!$I$1,Mapping!$B$2:$T$2,0))</f>
        <v>Consumer</v>
      </c>
      <c r="J1773">
        <f>VLOOKUP($A1773,Mapping!$X$3:$Y$7793,2,0)</f>
        <v>90008</v>
      </c>
      <c r="K1773" t="str">
        <f>VLOOKUP($J1773,Mapping!$AB$3:$AC$475,2,0)</f>
        <v>Rochester Hills</v>
      </c>
      <c r="L1773" t="str">
        <f>VLOOKUP($K1773,Mapping!$AF$3:$AG$475,2,0)</f>
        <v>Michigan</v>
      </c>
      <c r="M1773" t="str">
        <f>VLOOKUP($L1773,Mapping!$AI$3:$AJ$48,2,0)</f>
        <v>United States</v>
      </c>
      <c r="N1773" t="str">
        <f>VLOOKUP($L1773,Mapping!$AI$3:$AK$48,3,0)</f>
        <v>Central</v>
      </c>
      <c r="O1773" t="str">
        <f>VLOOKUP(Table1[[#This Row],[Column1]],Mapping!$AM$8:$AN$11,2,0)</f>
        <v>Office Supplies</v>
      </c>
      <c r="P1773" t="str">
        <f>VLOOKUP(Table1[[#This Row],[Column3]],Mapping!$AP$5:$AQ$22,2,0)</f>
        <v>Storage</v>
      </c>
      <c r="Q1773">
        <v>33.630000000000003</v>
      </c>
      <c r="R1773">
        <v>3</v>
      </c>
      <c r="S1773">
        <v>10.088999999999999</v>
      </c>
    </row>
    <row r="1774" spans="1:19" x14ac:dyDescent="0.35">
      <c r="A1774">
        <v>3153</v>
      </c>
      <c r="B1774" t="s">
        <v>3043</v>
      </c>
      <c r="C1774" t="s">
        <v>628</v>
      </c>
      <c r="D1774" t="str">
        <f>MID(Table1[[#This Row],[Product ID]],5,2)</f>
        <v>FU</v>
      </c>
      <c r="E1774" t="str">
        <f>LEFT(Table1[[#This Row],[Product ID]],3)</f>
        <v>FUR</v>
      </c>
      <c r="F1774" s="10">
        <f>VLOOKUP(Table1[[#This Row],[Order ID]],Mapping!H1774:J9565,3,0)</f>
        <v>41085</v>
      </c>
      <c r="G1774" s="10">
        <f>VLOOKUP(Table1[[#This Row],[Order ID]],Mapping!H1774:K9565,4,0)</f>
        <v>41090</v>
      </c>
      <c r="H1774" t="str">
        <f>INDEX(Mapping!$B$2:$T$7793,MATCH(Data!$A1774,Mapping!$B$3:$B$7793,0),MATCH(Data!$H$1,Mapping!$B$2:$T$2,0))</f>
        <v>Standard Class</v>
      </c>
      <c r="I1774" t="str">
        <f>INDEX(Mapping!$B$2:$T$7793,MATCH(Data!$A1774,Mapping!$B$3:$B$7793,0),MATCH(Data!$I$1,Mapping!$B$2:$T$2,0))</f>
        <v>Corporate</v>
      </c>
      <c r="J1774">
        <f>VLOOKUP($A1774,Mapping!$X$3:$Y$7793,2,0)</f>
        <v>94110</v>
      </c>
      <c r="K1774" t="str">
        <f>VLOOKUP($J1774,Mapping!$AB$3:$AC$475,2,0)</f>
        <v>Tucson</v>
      </c>
      <c r="L1774" t="str">
        <f>VLOOKUP($K1774,Mapping!$AF$3:$AG$475,2,0)</f>
        <v>Arizona</v>
      </c>
      <c r="M1774" t="str">
        <f>VLOOKUP($L1774,Mapping!$AI$3:$AJ$48,2,0)</f>
        <v>United States</v>
      </c>
      <c r="N1774" t="str">
        <f>VLOOKUP($L1774,Mapping!$AI$3:$AK$48,3,0)</f>
        <v>West</v>
      </c>
      <c r="O1774" t="str">
        <f>VLOOKUP(Table1[[#This Row],[Column1]],Mapping!$AM$8:$AN$11,2,0)</f>
        <v>Furniture</v>
      </c>
      <c r="P1774" t="str">
        <f>VLOOKUP(Table1[[#This Row],[Column3]],Mapping!$AP$5:$AQ$22,2,0)</f>
        <v>Furnishings</v>
      </c>
      <c r="Q1774">
        <v>204.85</v>
      </c>
      <c r="R1774">
        <v>5</v>
      </c>
      <c r="S1774">
        <v>57.358000000000011</v>
      </c>
    </row>
    <row r="1775" spans="1:19" x14ac:dyDescent="0.35">
      <c r="A1775">
        <v>5401</v>
      </c>
      <c r="B1775" t="s">
        <v>4429</v>
      </c>
      <c r="C1775" t="s">
        <v>2761</v>
      </c>
      <c r="D1775" t="str">
        <f>MID(Table1[[#This Row],[Product ID]],5,2)</f>
        <v>BO</v>
      </c>
      <c r="E1775" t="str">
        <f>LEFT(Table1[[#This Row],[Product ID]],3)</f>
        <v>FUR</v>
      </c>
      <c r="F1775" s="10">
        <f>VLOOKUP(Table1[[#This Row],[Order ID]],Mapping!H1775:J9566,3,0)</f>
        <v>41243</v>
      </c>
      <c r="G1775" s="10">
        <f>VLOOKUP(Table1[[#This Row],[Order ID]],Mapping!H1775:K9566,4,0)</f>
        <v>41247</v>
      </c>
      <c r="H1775" t="str">
        <f>INDEX(Mapping!$B$2:$T$7793,MATCH(Data!$A1775,Mapping!$B$3:$B$7793,0),MATCH(Data!$H$1,Mapping!$B$2:$T$2,0))</f>
        <v>Standard Class</v>
      </c>
      <c r="I1775" t="str">
        <f>INDEX(Mapping!$B$2:$T$7793,MATCH(Data!$A1775,Mapping!$B$3:$B$7793,0),MATCH(Data!$I$1,Mapping!$B$2:$T$2,0))</f>
        <v>Consumer</v>
      </c>
      <c r="J1775">
        <f>VLOOKUP($A1775,Mapping!$X$3:$Y$7793,2,0)</f>
        <v>10035</v>
      </c>
      <c r="K1775" t="str">
        <f>VLOOKUP($J1775,Mapping!$AB$3:$AC$475,2,0)</f>
        <v>Grand Prairie</v>
      </c>
      <c r="L1775" t="str">
        <f>VLOOKUP($K1775,Mapping!$AF$3:$AG$475,2,0)</f>
        <v>Texas</v>
      </c>
      <c r="M1775" t="str">
        <f>VLOOKUP($L1775,Mapping!$AI$3:$AJ$48,2,0)</f>
        <v>United States</v>
      </c>
      <c r="N1775" t="str">
        <f>VLOOKUP($L1775,Mapping!$AI$3:$AK$48,3,0)</f>
        <v>Central</v>
      </c>
      <c r="O1775" t="str">
        <f>VLOOKUP(Table1[[#This Row],[Column1]],Mapping!$AM$8:$AN$11,2,0)</f>
        <v>Furniture</v>
      </c>
      <c r="P1775" t="str">
        <f>VLOOKUP(Table1[[#This Row],[Column3]],Mapping!$AP$5:$AQ$22,2,0)</f>
        <v>Bookcases</v>
      </c>
      <c r="Q1775">
        <v>681.40800000000013</v>
      </c>
      <c r="R1775">
        <v>12</v>
      </c>
      <c r="S1775">
        <v>42.588000000000022</v>
      </c>
    </row>
    <row r="1776" spans="1:19" x14ac:dyDescent="0.35">
      <c r="A1776">
        <v>259</v>
      </c>
      <c r="B1776" t="s">
        <v>358</v>
      </c>
      <c r="C1776" t="s">
        <v>359</v>
      </c>
      <c r="D1776" t="str">
        <f>MID(Table1[[#This Row],[Product ID]],5,2)</f>
        <v>BI</v>
      </c>
      <c r="E1776" t="str">
        <f>LEFT(Table1[[#This Row],[Product ID]],3)</f>
        <v>OFF</v>
      </c>
      <c r="F1776" s="10" t="e">
        <f>VLOOKUP(Table1[[#This Row],[Order ID]],Mapping!H1776:J9567,3,0)</f>
        <v>#N/A</v>
      </c>
      <c r="G1776" s="10" t="e">
        <f>VLOOKUP(Table1[[#This Row],[Order ID]],Mapping!H1776:K9567,4,0)</f>
        <v>#N/A</v>
      </c>
      <c r="H1776" t="str">
        <f>INDEX(Mapping!$B$2:$T$7793,MATCH(Data!$A1776,Mapping!$B$3:$B$7793,0),MATCH(Data!$H$1,Mapping!$B$2:$T$2,0))</f>
        <v>Second Class</v>
      </c>
      <c r="I1776" t="str">
        <f>INDEX(Mapping!$B$2:$T$7793,MATCH(Data!$A1776,Mapping!$B$3:$B$7793,0),MATCH(Data!$I$1,Mapping!$B$2:$T$2,0))</f>
        <v>Consumer</v>
      </c>
      <c r="J1776">
        <f>VLOOKUP($A1776,Mapping!$X$3:$Y$7793,2,0)</f>
        <v>90045</v>
      </c>
      <c r="K1776" t="str">
        <f>VLOOKUP($J1776,Mapping!$AB$3:$AC$475,2,0)</f>
        <v>Medina</v>
      </c>
      <c r="L1776" t="str">
        <f>VLOOKUP($K1776,Mapping!$AF$3:$AG$475,2,0)</f>
        <v>Ohio</v>
      </c>
      <c r="M1776" t="str">
        <f>VLOOKUP($L1776,Mapping!$AI$3:$AJ$48,2,0)</f>
        <v>United States</v>
      </c>
      <c r="N1776" t="str">
        <f>VLOOKUP($L1776,Mapping!$AI$3:$AK$48,3,0)</f>
        <v>East</v>
      </c>
      <c r="O1776" t="str">
        <f>VLOOKUP(Table1[[#This Row],[Column1]],Mapping!$AM$8:$AN$11,2,0)</f>
        <v>Office Supplies</v>
      </c>
      <c r="P1776" t="str">
        <f>VLOOKUP(Table1[[#This Row],[Column3]],Mapping!$AP$5:$AQ$22,2,0)</f>
        <v>Binders</v>
      </c>
      <c r="Q1776">
        <v>4.7520000000000007</v>
      </c>
      <c r="R1776">
        <v>1</v>
      </c>
      <c r="S1776">
        <v>1.6037999999999997</v>
      </c>
    </row>
    <row r="1777" spans="1:19" x14ac:dyDescent="0.35">
      <c r="A1777">
        <v>260</v>
      </c>
      <c r="B1777" t="s">
        <v>358</v>
      </c>
      <c r="C1777" t="s">
        <v>360</v>
      </c>
      <c r="D1777" t="str">
        <f>MID(Table1[[#This Row],[Product ID]],5,2)</f>
        <v>CO</v>
      </c>
      <c r="E1777" t="str">
        <f>LEFT(Table1[[#This Row],[Product ID]],3)</f>
        <v>TEC</v>
      </c>
      <c r="F1777" s="10" t="e">
        <f>VLOOKUP(Table1[[#This Row],[Order ID]],Mapping!H1777:J9568,3,0)</f>
        <v>#N/A</v>
      </c>
      <c r="G1777" s="10" t="e">
        <f>VLOOKUP(Table1[[#This Row],[Order ID]],Mapping!H1777:K9568,4,0)</f>
        <v>#N/A</v>
      </c>
      <c r="H1777" t="str">
        <f>INDEX(Mapping!$B$2:$T$7793,MATCH(Data!$A1777,Mapping!$B$3:$B$7793,0),MATCH(Data!$H$1,Mapping!$B$2:$T$2,0))</f>
        <v>Second Class</v>
      </c>
      <c r="I1777" t="str">
        <f>INDEX(Mapping!$B$2:$T$7793,MATCH(Data!$A1777,Mapping!$B$3:$B$7793,0),MATCH(Data!$I$1,Mapping!$B$2:$T$2,0))</f>
        <v>Consumer</v>
      </c>
      <c r="J1777">
        <f>VLOOKUP($A1777,Mapping!$X$3:$Y$7793,2,0)</f>
        <v>90045</v>
      </c>
      <c r="K1777" t="str">
        <f>VLOOKUP($J1777,Mapping!$AB$3:$AC$475,2,0)</f>
        <v>Medina</v>
      </c>
      <c r="L1777" t="str">
        <f>VLOOKUP($K1777,Mapping!$AF$3:$AG$475,2,0)</f>
        <v>Ohio</v>
      </c>
      <c r="M1777" t="str">
        <f>VLOOKUP($L1777,Mapping!$AI$3:$AJ$48,2,0)</f>
        <v>United States</v>
      </c>
      <c r="N1777" t="str">
        <f>VLOOKUP($L1777,Mapping!$AI$3:$AK$48,3,0)</f>
        <v>East</v>
      </c>
      <c r="O1777" t="str">
        <f>VLOOKUP(Table1[[#This Row],[Column1]],Mapping!$AM$8:$AN$11,2,0)</f>
        <v>Technology</v>
      </c>
      <c r="P1777" t="str">
        <f>VLOOKUP(Table1[[#This Row],[Column3]],Mapping!$AP$5:$AQ$22,2,0)</f>
        <v>Copiers</v>
      </c>
      <c r="Q1777">
        <v>959.98400000000004</v>
      </c>
      <c r="R1777">
        <v>2</v>
      </c>
      <c r="S1777">
        <v>335.99440000000004</v>
      </c>
    </row>
    <row r="1778" spans="1:19" x14ac:dyDescent="0.35">
      <c r="A1778">
        <v>261</v>
      </c>
      <c r="B1778" t="s">
        <v>358</v>
      </c>
      <c r="C1778" t="s">
        <v>361</v>
      </c>
      <c r="D1778" t="str">
        <f>MID(Table1[[#This Row],[Product ID]],5,2)</f>
        <v>BI</v>
      </c>
      <c r="E1778" t="str">
        <f>LEFT(Table1[[#This Row],[Product ID]],3)</f>
        <v>OFF</v>
      </c>
      <c r="F1778" s="10" t="e">
        <f>VLOOKUP(Table1[[#This Row],[Order ID]],Mapping!H1778:J9569,3,0)</f>
        <v>#N/A</v>
      </c>
      <c r="G1778" s="10" t="e">
        <f>VLOOKUP(Table1[[#This Row],[Order ID]],Mapping!H1778:K9569,4,0)</f>
        <v>#N/A</v>
      </c>
      <c r="H1778" t="str">
        <f>INDEX(Mapping!$B$2:$T$7793,MATCH(Data!$A1778,Mapping!$B$3:$B$7793,0),MATCH(Data!$H$1,Mapping!$B$2:$T$2,0))</f>
        <v>Second Class</v>
      </c>
      <c r="I1778" t="str">
        <f>INDEX(Mapping!$B$2:$T$7793,MATCH(Data!$A1778,Mapping!$B$3:$B$7793,0),MATCH(Data!$I$1,Mapping!$B$2:$T$2,0))</f>
        <v>Consumer</v>
      </c>
      <c r="J1778">
        <f>VLOOKUP($A1778,Mapping!$X$3:$Y$7793,2,0)</f>
        <v>90045</v>
      </c>
      <c r="K1778" t="str">
        <f>VLOOKUP($J1778,Mapping!$AB$3:$AC$475,2,0)</f>
        <v>Medina</v>
      </c>
      <c r="L1778" t="str">
        <f>VLOOKUP($K1778,Mapping!$AF$3:$AG$475,2,0)</f>
        <v>Ohio</v>
      </c>
      <c r="M1778" t="str">
        <f>VLOOKUP($L1778,Mapping!$AI$3:$AJ$48,2,0)</f>
        <v>United States</v>
      </c>
      <c r="N1778" t="str">
        <f>VLOOKUP($L1778,Mapping!$AI$3:$AK$48,3,0)</f>
        <v>East</v>
      </c>
      <c r="O1778" t="str">
        <f>VLOOKUP(Table1[[#This Row],[Column1]],Mapping!$AM$8:$AN$11,2,0)</f>
        <v>Office Supplies</v>
      </c>
      <c r="P1778" t="str">
        <f>VLOOKUP(Table1[[#This Row],[Column3]],Mapping!$AP$5:$AQ$22,2,0)</f>
        <v>Binders</v>
      </c>
      <c r="Q1778">
        <v>14.368000000000002</v>
      </c>
      <c r="R1778">
        <v>4</v>
      </c>
      <c r="S1778">
        <v>4.4899999999999984</v>
      </c>
    </row>
    <row r="1779" spans="1:19" x14ac:dyDescent="0.35">
      <c r="A1779">
        <v>5833</v>
      </c>
      <c r="B1779" t="s">
        <v>4673</v>
      </c>
      <c r="C1779" t="s">
        <v>15</v>
      </c>
      <c r="D1779" t="str">
        <f>MID(Table1[[#This Row],[Product ID]],5,2)</f>
        <v>PH</v>
      </c>
      <c r="E1779" t="str">
        <f>LEFT(Table1[[#This Row],[Product ID]],3)</f>
        <v>TEC</v>
      </c>
      <c r="F1779" s="10">
        <f>VLOOKUP(Table1[[#This Row],[Order ID]],Mapping!H1779:J9570,3,0)</f>
        <v>41015</v>
      </c>
      <c r="G1779" s="10">
        <f>VLOOKUP(Table1[[#This Row],[Order ID]],Mapping!H1779:K9570,4,0)</f>
        <v>41017</v>
      </c>
      <c r="H1779" t="str">
        <f>INDEX(Mapping!$B$2:$T$7793,MATCH(Data!$A1779,Mapping!$B$3:$B$7793,0),MATCH(Data!$H$1,Mapping!$B$2:$T$2,0))</f>
        <v>Standard Class</v>
      </c>
      <c r="I1779" t="str">
        <f>INDEX(Mapping!$B$2:$T$7793,MATCH(Data!$A1779,Mapping!$B$3:$B$7793,0),MATCH(Data!$I$1,Mapping!$B$2:$T$2,0))</f>
        <v>Consumer</v>
      </c>
      <c r="J1779">
        <f>VLOOKUP($A1779,Mapping!$X$3:$Y$7793,2,0)</f>
        <v>22980</v>
      </c>
      <c r="K1779" t="str">
        <f>VLOOKUP($J1779,Mapping!$AB$3:$AC$475,2,0)</f>
        <v>Farmington</v>
      </c>
      <c r="L1779" t="str">
        <f>VLOOKUP($K1779,Mapping!$AF$3:$AG$475,2,0)</f>
        <v>New Mexico</v>
      </c>
      <c r="M1779" t="str">
        <f>VLOOKUP($L1779,Mapping!$AI$3:$AJ$48,2,0)</f>
        <v>United States</v>
      </c>
      <c r="N1779" t="str">
        <f>VLOOKUP($L1779,Mapping!$AI$3:$AK$48,3,0)</f>
        <v>West</v>
      </c>
      <c r="O1779" t="str">
        <f>VLOOKUP(Table1[[#This Row],[Column1]],Mapping!$AM$8:$AN$11,2,0)</f>
        <v>Technology</v>
      </c>
      <c r="P1779" t="str">
        <f>VLOOKUP(Table1[[#This Row],[Column3]],Mapping!$AP$5:$AQ$22,2,0)</f>
        <v>Phones</v>
      </c>
      <c r="Q1779">
        <v>569.64</v>
      </c>
      <c r="R1779">
        <v>2</v>
      </c>
      <c r="S1779">
        <v>148.10640000000001</v>
      </c>
    </row>
    <row r="1780" spans="1:19" x14ac:dyDescent="0.35">
      <c r="A1780">
        <v>5834</v>
      </c>
      <c r="B1780" t="s">
        <v>4673</v>
      </c>
      <c r="C1780" t="s">
        <v>982</v>
      </c>
      <c r="D1780" t="str">
        <f>MID(Table1[[#This Row],[Product ID]],5,2)</f>
        <v>BI</v>
      </c>
      <c r="E1780" t="str">
        <f>LEFT(Table1[[#This Row],[Product ID]],3)</f>
        <v>OFF</v>
      </c>
      <c r="F1780" s="10">
        <f>VLOOKUP(Table1[[#This Row],[Order ID]],Mapping!H1780:J9571,3,0)</f>
        <v>41015</v>
      </c>
      <c r="G1780" s="10">
        <f>VLOOKUP(Table1[[#This Row],[Order ID]],Mapping!H1780:K9571,4,0)</f>
        <v>41017</v>
      </c>
      <c r="H1780" t="str">
        <f>INDEX(Mapping!$B$2:$T$7793,MATCH(Data!$A1780,Mapping!$B$3:$B$7793,0),MATCH(Data!$H$1,Mapping!$B$2:$T$2,0))</f>
        <v>First Class</v>
      </c>
      <c r="I1780" t="str">
        <f>INDEX(Mapping!$B$2:$T$7793,MATCH(Data!$A1780,Mapping!$B$3:$B$7793,0),MATCH(Data!$I$1,Mapping!$B$2:$T$2,0))</f>
        <v>Consumer</v>
      </c>
      <c r="J1780">
        <f>VLOOKUP($A1780,Mapping!$X$3:$Y$7793,2,0)</f>
        <v>22980</v>
      </c>
      <c r="K1780" t="str">
        <f>VLOOKUP($J1780,Mapping!$AB$3:$AC$475,2,0)</f>
        <v>Farmington</v>
      </c>
      <c r="L1780" t="str">
        <f>VLOOKUP($K1780,Mapping!$AF$3:$AG$475,2,0)</f>
        <v>New Mexico</v>
      </c>
      <c r="M1780" t="str">
        <f>VLOOKUP($L1780,Mapping!$AI$3:$AJ$48,2,0)</f>
        <v>United States</v>
      </c>
      <c r="N1780" t="str">
        <f>VLOOKUP($L1780,Mapping!$AI$3:$AK$48,3,0)</f>
        <v>West</v>
      </c>
      <c r="O1780" t="str">
        <f>VLOOKUP(Table1[[#This Row],[Column1]],Mapping!$AM$8:$AN$11,2,0)</f>
        <v>Office Supplies</v>
      </c>
      <c r="P1780" t="str">
        <f>VLOOKUP(Table1[[#This Row],[Column3]],Mapping!$AP$5:$AQ$22,2,0)</f>
        <v>Binders</v>
      </c>
      <c r="Q1780">
        <v>9.14</v>
      </c>
      <c r="R1780">
        <v>1</v>
      </c>
      <c r="S1780">
        <v>4.57</v>
      </c>
    </row>
    <row r="1781" spans="1:19" x14ac:dyDescent="0.35">
      <c r="A1781">
        <v>5835</v>
      </c>
      <c r="B1781" t="s">
        <v>4673</v>
      </c>
      <c r="C1781" t="s">
        <v>2041</v>
      </c>
      <c r="D1781" t="str">
        <f>MID(Table1[[#This Row],[Product ID]],5,2)</f>
        <v>FU</v>
      </c>
      <c r="E1781" t="str">
        <f>LEFT(Table1[[#This Row],[Product ID]],3)</f>
        <v>FUR</v>
      </c>
      <c r="F1781" s="10">
        <f>VLOOKUP(Table1[[#This Row],[Order ID]],Mapping!H1781:J9572,3,0)</f>
        <v>41015</v>
      </c>
      <c r="G1781" s="10">
        <f>VLOOKUP(Table1[[#This Row],[Order ID]],Mapping!H1781:K9572,4,0)</f>
        <v>41017</v>
      </c>
      <c r="H1781" t="str">
        <f>INDEX(Mapping!$B$2:$T$7793,MATCH(Data!$A1781,Mapping!$B$3:$B$7793,0),MATCH(Data!$H$1,Mapping!$B$2:$T$2,0))</f>
        <v>First Class</v>
      </c>
      <c r="I1781" t="str">
        <f>INDEX(Mapping!$B$2:$T$7793,MATCH(Data!$A1781,Mapping!$B$3:$B$7793,0),MATCH(Data!$I$1,Mapping!$B$2:$T$2,0))</f>
        <v>Consumer</v>
      </c>
      <c r="J1781">
        <f>VLOOKUP($A1781,Mapping!$X$3:$Y$7793,2,0)</f>
        <v>22980</v>
      </c>
      <c r="K1781" t="str">
        <f>VLOOKUP($J1781,Mapping!$AB$3:$AC$475,2,0)</f>
        <v>Farmington</v>
      </c>
      <c r="L1781" t="str">
        <f>VLOOKUP($K1781,Mapping!$AF$3:$AG$475,2,0)</f>
        <v>New Mexico</v>
      </c>
      <c r="M1781" t="str">
        <f>VLOOKUP($L1781,Mapping!$AI$3:$AJ$48,2,0)</f>
        <v>United States</v>
      </c>
      <c r="N1781" t="str">
        <f>VLOOKUP($L1781,Mapping!$AI$3:$AK$48,3,0)</f>
        <v>West</v>
      </c>
      <c r="O1781" t="str">
        <f>VLOOKUP(Table1[[#This Row],[Column1]],Mapping!$AM$8:$AN$11,2,0)</f>
        <v>Furniture</v>
      </c>
      <c r="P1781" t="str">
        <f>VLOOKUP(Table1[[#This Row],[Column3]],Mapping!$AP$5:$AQ$22,2,0)</f>
        <v>Furnishings</v>
      </c>
      <c r="Q1781">
        <v>1196.8599999999999</v>
      </c>
      <c r="R1781">
        <v>7</v>
      </c>
      <c r="S1781">
        <v>119.68599999999989</v>
      </c>
    </row>
    <row r="1782" spans="1:19" x14ac:dyDescent="0.35">
      <c r="A1782">
        <v>5836</v>
      </c>
      <c r="B1782" t="s">
        <v>4673</v>
      </c>
      <c r="C1782" t="s">
        <v>847</v>
      </c>
      <c r="D1782" t="str">
        <f>MID(Table1[[#This Row],[Product ID]],5,2)</f>
        <v>BO</v>
      </c>
      <c r="E1782" t="str">
        <f>LEFT(Table1[[#This Row],[Product ID]],3)</f>
        <v>FUR</v>
      </c>
      <c r="F1782" s="10">
        <f>VLOOKUP(Table1[[#This Row],[Order ID]],Mapping!H1782:J9573,3,0)</f>
        <v>41015</v>
      </c>
      <c r="G1782" s="10">
        <f>VLOOKUP(Table1[[#This Row],[Order ID]],Mapping!H1782:K9573,4,0)</f>
        <v>41017</v>
      </c>
      <c r="H1782" t="str">
        <f>INDEX(Mapping!$B$2:$T$7793,MATCH(Data!$A1782,Mapping!$B$3:$B$7793,0),MATCH(Data!$H$1,Mapping!$B$2:$T$2,0))</f>
        <v>First Class</v>
      </c>
      <c r="I1782" t="str">
        <f>INDEX(Mapping!$B$2:$T$7793,MATCH(Data!$A1782,Mapping!$B$3:$B$7793,0),MATCH(Data!$I$1,Mapping!$B$2:$T$2,0))</f>
        <v>Consumer</v>
      </c>
      <c r="J1782">
        <f>VLOOKUP($A1782,Mapping!$X$3:$Y$7793,2,0)</f>
        <v>22980</v>
      </c>
      <c r="K1782" t="str">
        <f>VLOOKUP($J1782,Mapping!$AB$3:$AC$475,2,0)</f>
        <v>Farmington</v>
      </c>
      <c r="L1782" t="str">
        <f>VLOOKUP($K1782,Mapping!$AF$3:$AG$475,2,0)</f>
        <v>New Mexico</v>
      </c>
      <c r="M1782" t="str">
        <f>VLOOKUP($L1782,Mapping!$AI$3:$AJ$48,2,0)</f>
        <v>United States</v>
      </c>
      <c r="N1782" t="str">
        <f>VLOOKUP($L1782,Mapping!$AI$3:$AK$48,3,0)</f>
        <v>West</v>
      </c>
      <c r="O1782" t="str">
        <f>VLOOKUP(Table1[[#This Row],[Column1]],Mapping!$AM$8:$AN$11,2,0)</f>
        <v>Furniture</v>
      </c>
      <c r="P1782" t="str">
        <f>VLOOKUP(Table1[[#This Row],[Column3]],Mapping!$AP$5:$AQ$22,2,0)</f>
        <v>Bookcases</v>
      </c>
      <c r="Q1782">
        <v>523.26</v>
      </c>
      <c r="R1782">
        <v>9</v>
      </c>
      <c r="S1782">
        <v>125.58240000000001</v>
      </c>
    </row>
    <row r="1783" spans="1:19" x14ac:dyDescent="0.35">
      <c r="A1783">
        <v>1743</v>
      </c>
      <c r="B1783" t="s">
        <v>1955</v>
      </c>
      <c r="C1783" t="s">
        <v>377</v>
      </c>
      <c r="D1783" t="str">
        <f>MID(Table1[[#This Row],[Product ID]],5,2)</f>
        <v>BI</v>
      </c>
      <c r="E1783" t="str">
        <f>LEFT(Table1[[#This Row],[Product ID]],3)</f>
        <v>OFF</v>
      </c>
      <c r="F1783" s="10" t="e">
        <f>VLOOKUP(Table1[[#This Row],[Order ID]],Mapping!H1783:J9574,3,0)</f>
        <v>#N/A</v>
      </c>
      <c r="G1783" s="10" t="e">
        <f>VLOOKUP(Table1[[#This Row],[Order ID]],Mapping!H1783:K9574,4,0)</f>
        <v>#N/A</v>
      </c>
      <c r="H1783" t="str">
        <f>INDEX(Mapping!$B$2:$T$7793,MATCH(Data!$A1783,Mapping!$B$3:$B$7793,0),MATCH(Data!$H$1,Mapping!$B$2:$T$2,0))</f>
        <v>Standard Class</v>
      </c>
      <c r="I1783" t="str">
        <f>INDEX(Mapping!$B$2:$T$7793,MATCH(Data!$A1783,Mapping!$B$3:$B$7793,0),MATCH(Data!$I$1,Mapping!$B$2:$T$2,0))</f>
        <v>Consumer</v>
      </c>
      <c r="J1783">
        <f>VLOOKUP($A1783,Mapping!$X$3:$Y$7793,2,0)</f>
        <v>98103</v>
      </c>
      <c r="K1783" t="str">
        <f>VLOOKUP($J1783,Mapping!$AB$3:$AC$475,2,0)</f>
        <v>Fort Worth</v>
      </c>
      <c r="L1783" t="str">
        <f>VLOOKUP($K1783,Mapping!$AF$3:$AG$475,2,0)</f>
        <v>Texas</v>
      </c>
      <c r="M1783" t="str">
        <f>VLOOKUP($L1783,Mapping!$AI$3:$AJ$48,2,0)</f>
        <v>United States</v>
      </c>
      <c r="N1783" t="str">
        <f>VLOOKUP($L1783,Mapping!$AI$3:$AK$48,3,0)</f>
        <v>Central</v>
      </c>
      <c r="O1783" t="str">
        <f>VLOOKUP(Table1[[#This Row],[Column1]],Mapping!$AM$8:$AN$11,2,0)</f>
        <v>Office Supplies</v>
      </c>
      <c r="P1783" t="str">
        <f>VLOOKUP(Table1[[#This Row],[Column3]],Mapping!$AP$5:$AQ$22,2,0)</f>
        <v>Binders</v>
      </c>
      <c r="Q1783">
        <v>6.0960000000000001</v>
      </c>
      <c r="R1783">
        <v>2</v>
      </c>
      <c r="S1783">
        <v>2.1335999999999999</v>
      </c>
    </row>
    <row r="1784" spans="1:19" x14ac:dyDescent="0.35">
      <c r="A1784">
        <v>494</v>
      </c>
      <c r="B1784" t="s">
        <v>658</v>
      </c>
      <c r="C1784" t="s">
        <v>659</v>
      </c>
      <c r="D1784" t="str">
        <f>MID(Table1[[#This Row],[Product ID]],5,2)</f>
        <v>CH</v>
      </c>
      <c r="E1784" t="str">
        <f>LEFT(Table1[[#This Row],[Product ID]],3)</f>
        <v>FUR</v>
      </c>
      <c r="F1784" s="10" t="e">
        <f>VLOOKUP(Table1[[#This Row],[Order ID]],Mapping!H1784:J9575,3,0)</f>
        <v>#N/A</v>
      </c>
      <c r="G1784" s="10" t="e">
        <f>VLOOKUP(Table1[[#This Row],[Order ID]],Mapping!H1784:K9575,4,0)</f>
        <v>#N/A</v>
      </c>
      <c r="H1784" t="str">
        <f>INDEX(Mapping!$B$2:$T$7793,MATCH(Data!$A1784,Mapping!$B$3:$B$7793,0),MATCH(Data!$H$1,Mapping!$B$2:$T$2,0))</f>
        <v>Standard Class</v>
      </c>
      <c r="I1784" t="str">
        <f>INDEX(Mapping!$B$2:$T$7793,MATCH(Data!$A1784,Mapping!$B$3:$B$7793,0),MATCH(Data!$I$1,Mapping!$B$2:$T$2,0))</f>
        <v>Consumer</v>
      </c>
      <c r="J1784">
        <f>VLOOKUP($A1784,Mapping!$X$3:$Y$7793,2,0)</f>
        <v>48126</v>
      </c>
      <c r="K1784" t="str">
        <f>VLOOKUP($J1784,Mapping!$AB$3:$AC$475,2,0)</f>
        <v>Edmonds</v>
      </c>
      <c r="L1784" t="str">
        <f>VLOOKUP($K1784,Mapping!$AF$3:$AG$475,2,0)</f>
        <v>Washington</v>
      </c>
      <c r="M1784" t="str">
        <f>VLOOKUP($L1784,Mapping!$AI$3:$AJ$48,2,0)</f>
        <v>United States</v>
      </c>
      <c r="N1784" t="str">
        <f>VLOOKUP($L1784,Mapping!$AI$3:$AK$48,3,0)</f>
        <v>West</v>
      </c>
      <c r="O1784" t="str">
        <f>VLOOKUP(Table1[[#This Row],[Column1]],Mapping!$AM$8:$AN$11,2,0)</f>
        <v>Furniture</v>
      </c>
      <c r="P1784" t="str">
        <f>VLOOKUP(Table1[[#This Row],[Column3]],Mapping!$AP$5:$AQ$22,2,0)</f>
        <v>Chairs</v>
      </c>
      <c r="Q1784">
        <v>301.95999999999998</v>
      </c>
      <c r="R1784">
        <v>2</v>
      </c>
      <c r="S1784">
        <v>87.568399999999968</v>
      </c>
    </row>
    <row r="1785" spans="1:19" x14ac:dyDescent="0.35">
      <c r="A1785">
        <v>495</v>
      </c>
      <c r="B1785" t="s">
        <v>658</v>
      </c>
      <c r="C1785" t="s">
        <v>660</v>
      </c>
      <c r="D1785" t="str">
        <f>MID(Table1[[#This Row],[Product ID]],5,2)</f>
        <v>AP</v>
      </c>
      <c r="E1785" t="str">
        <f>LEFT(Table1[[#This Row],[Product ID]],3)</f>
        <v>OFF</v>
      </c>
      <c r="F1785" s="10" t="e">
        <f>VLOOKUP(Table1[[#This Row],[Order ID]],Mapping!H1785:J9576,3,0)</f>
        <v>#N/A</v>
      </c>
      <c r="G1785" s="10" t="e">
        <f>VLOOKUP(Table1[[#This Row],[Order ID]],Mapping!H1785:K9576,4,0)</f>
        <v>#N/A</v>
      </c>
      <c r="H1785" t="str">
        <f>INDEX(Mapping!$B$2:$T$7793,MATCH(Data!$A1785,Mapping!$B$3:$B$7793,0),MATCH(Data!$H$1,Mapping!$B$2:$T$2,0))</f>
        <v>Standard Class</v>
      </c>
      <c r="I1785" t="str">
        <f>INDEX(Mapping!$B$2:$T$7793,MATCH(Data!$A1785,Mapping!$B$3:$B$7793,0),MATCH(Data!$I$1,Mapping!$B$2:$T$2,0))</f>
        <v>Corporate</v>
      </c>
      <c r="J1785">
        <f>VLOOKUP($A1785,Mapping!$X$3:$Y$7793,2,0)</f>
        <v>48126</v>
      </c>
      <c r="K1785" t="str">
        <f>VLOOKUP($J1785,Mapping!$AB$3:$AC$475,2,0)</f>
        <v>Edmonds</v>
      </c>
      <c r="L1785" t="str">
        <f>VLOOKUP($K1785,Mapping!$AF$3:$AG$475,2,0)</f>
        <v>Washington</v>
      </c>
      <c r="M1785" t="str">
        <f>VLOOKUP($L1785,Mapping!$AI$3:$AJ$48,2,0)</f>
        <v>United States</v>
      </c>
      <c r="N1785" t="str">
        <f>VLOOKUP($L1785,Mapping!$AI$3:$AK$48,3,0)</f>
        <v>West</v>
      </c>
      <c r="O1785" t="str">
        <f>VLOOKUP(Table1[[#This Row],[Column1]],Mapping!$AM$8:$AN$11,2,0)</f>
        <v>Office Supplies</v>
      </c>
      <c r="P1785" t="str">
        <f>VLOOKUP(Table1[[#This Row],[Column3]],Mapping!$AP$5:$AQ$22,2,0)</f>
        <v>Appliances</v>
      </c>
      <c r="Q1785">
        <v>555.21</v>
      </c>
      <c r="R1785">
        <v>5</v>
      </c>
      <c r="S1785">
        <v>178.90100000000001</v>
      </c>
    </row>
    <row r="1786" spans="1:19" x14ac:dyDescent="0.35">
      <c r="A1786">
        <v>496</v>
      </c>
      <c r="B1786" t="s">
        <v>658</v>
      </c>
      <c r="C1786" t="s">
        <v>661</v>
      </c>
      <c r="D1786" t="str">
        <f>MID(Table1[[#This Row],[Product ID]],5,2)</f>
        <v>ST</v>
      </c>
      <c r="E1786" t="str">
        <f>LEFT(Table1[[#This Row],[Product ID]],3)</f>
        <v>OFF</v>
      </c>
      <c r="F1786" s="10" t="e">
        <f>VLOOKUP(Table1[[#This Row],[Order ID]],Mapping!H1786:J9577,3,0)</f>
        <v>#N/A</v>
      </c>
      <c r="G1786" s="10" t="e">
        <f>VLOOKUP(Table1[[#This Row],[Order ID]],Mapping!H1786:K9577,4,0)</f>
        <v>#N/A</v>
      </c>
      <c r="H1786" t="str">
        <f>INDEX(Mapping!$B$2:$T$7793,MATCH(Data!$A1786,Mapping!$B$3:$B$7793,0),MATCH(Data!$H$1,Mapping!$B$2:$T$2,0))</f>
        <v>Standard Class</v>
      </c>
      <c r="I1786" t="str">
        <f>INDEX(Mapping!$B$2:$T$7793,MATCH(Data!$A1786,Mapping!$B$3:$B$7793,0),MATCH(Data!$I$1,Mapping!$B$2:$T$2,0))</f>
        <v>Corporate</v>
      </c>
      <c r="J1786">
        <f>VLOOKUP($A1786,Mapping!$X$3:$Y$7793,2,0)</f>
        <v>48126</v>
      </c>
      <c r="K1786" t="str">
        <f>VLOOKUP($J1786,Mapping!$AB$3:$AC$475,2,0)</f>
        <v>Edmonds</v>
      </c>
      <c r="L1786" t="str">
        <f>VLOOKUP($K1786,Mapping!$AF$3:$AG$475,2,0)</f>
        <v>Washington</v>
      </c>
      <c r="M1786" t="str">
        <f>VLOOKUP($L1786,Mapping!$AI$3:$AJ$48,2,0)</f>
        <v>United States</v>
      </c>
      <c r="N1786" t="str">
        <f>VLOOKUP($L1786,Mapping!$AI$3:$AK$48,3,0)</f>
        <v>West</v>
      </c>
      <c r="O1786" t="str">
        <f>VLOOKUP(Table1[[#This Row],[Column1]],Mapping!$AM$8:$AN$11,2,0)</f>
        <v>Office Supplies</v>
      </c>
      <c r="P1786" t="str">
        <f>VLOOKUP(Table1[[#This Row],[Column3]],Mapping!$AP$5:$AQ$22,2,0)</f>
        <v>Storage</v>
      </c>
      <c r="Q1786">
        <v>523.48</v>
      </c>
      <c r="R1786">
        <v>4</v>
      </c>
      <c r="S1786">
        <v>130.87</v>
      </c>
    </row>
    <row r="1787" spans="1:19" x14ac:dyDescent="0.35">
      <c r="A1787">
        <v>497</v>
      </c>
      <c r="B1787" t="s">
        <v>658</v>
      </c>
      <c r="C1787" t="s">
        <v>43</v>
      </c>
      <c r="D1787" t="str">
        <f>MID(Table1[[#This Row],[Product ID]],5,2)</f>
        <v>AR</v>
      </c>
      <c r="E1787" t="str">
        <f>LEFT(Table1[[#This Row],[Product ID]],3)</f>
        <v>OFF</v>
      </c>
      <c r="F1787" s="10" t="e">
        <f>VLOOKUP(Table1[[#This Row],[Order ID]],Mapping!H1787:J9578,3,0)</f>
        <v>#N/A</v>
      </c>
      <c r="G1787" s="10" t="e">
        <f>VLOOKUP(Table1[[#This Row],[Order ID]],Mapping!H1787:K9578,4,0)</f>
        <v>#N/A</v>
      </c>
      <c r="H1787" t="str">
        <f>INDEX(Mapping!$B$2:$T$7793,MATCH(Data!$A1787,Mapping!$B$3:$B$7793,0),MATCH(Data!$H$1,Mapping!$B$2:$T$2,0))</f>
        <v>Standard Class</v>
      </c>
      <c r="I1787" t="str">
        <f>INDEX(Mapping!$B$2:$T$7793,MATCH(Data!$A1787,Mapping!$B$3:$B$7793,0),MATCH(Data!$I$1,Mapping!$B$2:$T$2,0))</f>
        <v>Corporate</v>
      </c>
      <c r="J1787">
        <f>VLOOKUP($A1787,Mapping!$X$3:$Y$7793,2,0)</f>
        <v>48126</v>
      </c>
      <c r="K1787" t="str">
        <f>VLOOKUP($J1787,Mapping!$AB$3:$AC$475,2,0)</f>
        <v>Edmonds</v>
      </c>
      <c r="L1787" t="str">
        <f>VLOOKUP($K1787,Mapping!$AF$3:$AG$475,2,0)</f>
        <v>Washington</v>
      </c>
      <c r="M1787" t="str">
        <f>VLOOKUP($L1787,Mapping!$AI$3:$AJ$48,2,0)</f>
        <v>United States</v>
      </c>
      <c r="N1787" t="str">
        <f>VLOOKUP($L1787,Mapping!$AI$3:$AK$48,3,0)</f>
        <v>West</v>
      </c>
      <c r="O1787" t="str">
        <f>VLOOKUP(Table1[[#This Row],[Column1]],Mapping!$AM$8:$AN$11,2,0)</f>
        <v>Office Supplies</v>
      </c>
      <c r="P1787" t="str">
        <f>VLOOKUP(Table1[[#This Row],[Column3]],Mapping!$AP$5:$AQ$22,2,0)</f>
        <v>Art</v>
      </c>
      <c r="Q1787">
        <v>161.82</v>
      </c>
      <c r="R1787">
        <v>9</v>
      </c>
      <c r="S1787">
        <v>46.927799999999984</v>
      </c>
    </row>
    <row r="1788" spans="1:19" x14ac:dyDescent="0.35">
      <c r="A1788">
        <v>6212</v>
      </c>
      <c r="B1788" t="s">
        <v>4879</v>
      </c>
      <c r="C1788" t="s">
        <v>2043</v>
      </c>
      <c r="D1788" t="str">
        <f>MID(Table1[[#This Row],[Product ID]],5,2)</f>
        <v>PA</v>
      </c>
      <c r="E1788" t="str">
        <f>LEFT(Table1[[#This Row],[Product ID]],3)</f>
        <v>OFF</v>
      </c>
      <c r="F1788" s="10">
        <f>VLOOKUP(Table1[[#This Row],[Order ID]],Mapping!H1788:J9579,3,0)</f>
        <v>40991</v>
      </c>
      <c r="G1788" s="10">
        <f>VLOOKUP(Table1[[#This Row],[Order ID]],Mapping!H1788:K9579,4,0)</f>
        <v>40998</v>
      </c>
      <c r="H1788" t="str">
        <f>INDEX(Mapping!$B$2:$T$7793,MATCH(Data!$A1788,Mapping!$B$3:$B$7793,0),MATCH(Data!$H$1,Mapping!$B$2:$T$2,0))</f>
        <v>Second Class</v>
      </c>
      <c r="I1788" t="str">
        <f>INDEX(Mapping!$B$2:$T$7793,MATCH(Data!$A1788,Mapping!$B$3:$B$7793,0),MATCH(Data!$I$1,Mapping!$B$2:$T$2,0))</f>
        <v>Corporate</v>
      </c>
      <c r="J1788">
        <f>VLOOKUP($A1788,Mapping!$X$3:$Y$7793,2,0)</f>
        <v>90049</v>
      </c>
      <c r="K1788" t="str">
        <f>VLOOKUP($J1788,Mapping!$AB$3:$AC$475,2,0)</f>
        <v>Richardson</v>
      </c>
      <c r="L1788" t="str">
        <f>VLOOKUP($K1788,Mapping!$AF$3:$AG$475,2,0)</f>
        <v>Texas</v>
      </c>
      <c r="M1788" t="str">
        <f>VLOOKUP($L1788,Mapping!$AI$3:$AJ$48,2,0)</f>
        <v>United States</v>
      </c>
      <c r="N1788" t="str">
        <f>VLOOKUP($L1788,Mapping!$AI$3:$AK$48,3,0)</f>
        <v>Central</v>
      </c>
      <c r="O1788" t="str">
        <f>VLOOKUP(Table1[[#This Row],[Column1]],Mapping!$AM$8:$AN$11,2,0)</f>
        <v>Office Supplies</v>
      </c>
      <c r="P1788" t="str">
        <f>VLOOKUP(Table1[[#This Row],[Column3]],Mapping!$AP$5:$AQ$22,2,0)</f>
        <v>Paper</v>
      </c>
      <c r="Q1788">
        <v>33.36</v>
      </c>
      <c r="R1788">
        <v>4</v>
      </c>
      <c r="S1788">
        <v>16.68</v>
      </c>
    </row>
    <row r="1789" spans="1:19" x14ac:dyDescent="0.35">
      <c r="A1789">
        <v>4835</v>
      </c>
      <c r="B1789" t="s">
        <v>4103</v>
      </c>
      <c r="C1789" t="s">
        <v>1081</v>
      </c>
      <c r="D1789" t="str">
        <f>MID(Table1[[#This Row],[Product ID]],5,2)</f>
        <v>AR</v>
      </c>
      <c r="E1789" t="str">
        <f>LEFT(Table1[[#This Row],[Product ID]],3)</f>
        <v>OFF</v>
      </c>
      <c r="F1789" s="10">
        <f>VLOOKUP(Table1[[#This Row],[Order ID]],Mapping!H1789:J9580,3,0)</f>
        <v>41128</v>
      </c>
      <c r="G1789" s="10">
        <f>VLOOKUP(Table1[[#This Row],[Order ID]],Mapping!H1789:K9580,4,0)</f>
        <v>41133</v>
      </c>
      <c r="H1789" t="str">
        <f>INDEX(Mapping!$B$2:$T$7793,MATCH(Data!$A1789,Mapping!$B$3:$B$7793,0),MATCH(Data!$H$1,Mapping!$B$2:$T$2,0))</f>
        <v>First Class</v>
      </c>
      <c r="I1789" t="str">
        <f>INDEX(Mapping!$B$2:$T$7793,MATCH(Data!$A1789,Mapping!$B$3:$B$7793,0),MATCH(Data!$I$1,Mapping!$B$2:$T$2,0))</f>
        <v>Home Office</v>
      </c>
      <c r="J1789">
        <f>VLOOKUP($A1789,Mapping!$X$3:$Y$7793,2,0)</f>
        <v>19120</v>
      </c>
      <c r="K1789" t="str">
        <f>VLOOKUP($J1789,Mapping!$AB$3:$AC$475,2,0)</f>
        <v>Cincinnati</v>
      </c>
      <c r="L1789" t="str">
        <f>VLOOKUP($K1789,Mapping!$AF$3:$AG$475,2,0)</f>
        <v>Ohio</v>
      </c>
      <c r="M1789" t="str">
        <f>VLOOKUP($L1789,Mapping!$AI$3:$AJ$48,2,0)</f>
        <v>United States</v>
      </c>
      <c r="N1789" t="str">
        <f>VLOOKUP($L1789,Mapping!$AI$3:$AK$48,3,0)</f>
        <v>East</v>
      </c>
      <c r="O1789" t="str">
        <f>VLOOKUP(Table1[[#This Row],[Column1]],Mapping!$AM$8:$AN$11,2,0)</f>
        <v>Office Supplies</v>
      </c>
      <c r="P1789" t="str">
        <f>VLOOKUP(Table1[[#This Row],[Column3]],Mapping!$AP$5:$AQ$22,2,0)</f>
        <v>Art</v>
      </c>
      <c r="Q1789">
        <v>106.8</v>
      </c>
      <c r="R1789">
        <v>10</v>
      </c>
      <c r="S1789">
        <v>10.679999999999996</v>
      </c>
    </row>
    <row r="1790" spans="1:19" x14ac:dyDescent="0.35">
      <c r="A1790">
        <v>5839</v>
      </c>
      <c r="B1790" t="s">
        <v>4675</v>
      </c>
      <c r="C1790" t="s">
        <v>401</v>
      </c>
      <c r="D1790" t="str">
        <f>MID(Table1[[#This Row],[Product ID]],5,2)</f>
        <v>AC</v>
      </c>
      <c r="E1790" t="str">
        <f>LEFT(Table1[[#This Row],[Product ID]],3)</f>
        <v>TEC</v>
      </c>
      <c r="F1790" s="10">
        <f>VLOOKUP(Table1[[#This Row],[Order ID]],Mapping!H1790:J9581,3,0)</f>
        <v>40966</v>
      </c>
      <c r="G1790" s="10">
        <f>VLOOKUP(Table1[[#This Row],[Order ID]],Mapping!H1790:K9581,4,0)</f>
        <v>40969</v>
      </c>
      <c r="H1790" t="str">
        <f>INDEX(Mapping!$B$2:$T$7793,MATCH(Data!$A1790,Mapping!$B$3:$B$7793,0),MATCH(Data!$H$1,Mapping!$B$2:$T$2,0))</f>
        <v>Second Class</v>
      </c>
      <c r="I1790" t="str">
        <f>INDEX(Mapping!$B$2:$T$7793,MATCH(Data!$A1790,Mapping!$B$3:$B$7793,0),MATCH(Data!$I$1,Mapping!$B$2:$T$2,0))</f>
        <v>Consumer</v>
      </c>
      <c r="J1790">
        <f>VLOOKUP($A1790,Mapping!$X$3:$Y$7793,2,0)</f>
        <v>98105</v>
      </c>
      <c r="K1790" t="str">
        <f>VLOOKUP($J1790,Mapping!$AB$3:$AC$475,2,0)</f>
        <v>Dallas</v>
      </c>
      <c r="L1790" t="str">
        <f>VLOOKUP($K1790,Mapping!$AF$3:$AG$475,2,0)</f>
        <v>Texas</v>
      </c>
      <c r="M1790" t="str">
        <f>VLOOKUP($L1790,Mapping!$AI$3:$AJ$48,2,0)</f>
        <v>United States</v>
      </c>
      <c r="N1790" t="str">
        <f>VLOOKUP($L1790,Mapping!$AI$3:$AK$48,3,0)</f>
        <v>Central</v>
      </c>
      <c r="O1790" t="str">
        <f>VLOOKUP(Table1[[#This Row],[Column1]],Mapping!$AM$8:$AN$11,2,0)</f>
        <v>Technology</v>
      </c>
      <c r="P1790" t="str">
        <f>VLOOKUP(Table1[[#This Row],[Column3]],Mapping!$AP$5:$AQ$22,2,0)</f>
        <v>Accessories</v>
      </c>
      <c r="Q1790">
        <v>538.92000000000007</v>
      </c>
      <c r="R1790">
        <v>9</v>
      </c>
      <c r="S1790">
        <v>80.837999999999994</v>
      </c>
    </row>
    <row r="1791" spans="1:19" x14ac:dyDescent="0.35">
      <c r="A1791">
        <v>2178</v>
      </c>
      <c r="B1791" t="s">
        <v>2340</v>
      </c>
      <c r="C1791" t="s">
        <v>1637</v>
      </c>
      <c r="D1791" t="str">
        <f>MID(Table1[[#This Row],[Product ID]],5,2)</f>
        <v>BO</v>
      </c>
      <c r="E1791" t="str">
        <f>LEFT(Table1[[#This Row],[Product ID]],3)</f>
        <v>FUR</v>
      </c>
      <c r="F1791" s="10">
        <f>VLOOKUP(Table1[[#This Row],[Order ID]],Mapping!H1791:J9582,3,0)</f>
        <v>41107</v>
      </c>
      <c r="G1791" s="10">
        <f>VLOOKUP(Table1[[#This Row],[Order ID]],Mapping!H1791:K9582,4,0)</f>
        <v>41109</v>
      </c>
      <c r="H1791" t="str">
        <f>INDEX(Mapping!$B$2:$T$7793,MATCH(Data!$A1791,Mapping!$B$3:$B$7793,0),MATCH(Data!$H$1,Mapping!$B$2:$T$2,0))</f>
        <v>Standard Class</v>
      </c>
      <c r="I1791" t="str">
        <f>INDEX(Mapping!$B$2:$T$7793,MATCH(Data!$A1791,Mapping!$B$3:$B$7793,0),MATCH(Data!$I$1,Mapping!$B$2:$T$2,0))</f>
        <v>Corporate</v>
      </c>
      <c r="J1791">
        <f>VLOOKUP($A1791,Mapping!$X$3:$Y$7793,2,0)</f>
        <v>93309</v>
      </c>
      <c r="K1791" t="str">
        <f>VLOOKUP($J1791,Mapping!$AB$3:$AC$475,2,0)</f>
        <v>Revere</v>
      </c>
      <c r="L1791" t="str">
        <f>VLOOKUP($K1791,Mapping!$AF$3:$AG$475,2,0)</f>
        <v>Massachusetts</v>
      </c>
      <c r="M1791" t="str">
        <f>VLOOKUP($L1791,Mapping!$AI$3:$AJ$48,2,0)</f>
        <v>United States</v>
      </c>
      <c r="N1791" t="str">
        <f>VLOOKUP($L1791,Mapping!$AI$3:$AK$48,3,0)</f>
        <v>East</v>
      </c>
      <c r="O1791" t="str">
        <f>VLOOKUP(Table1[[#This Row],[Column1]],Mapping!$AM$8:$AN$11,2,0)</f>
        <v>Furniture</v>
      </c>
      <c r="P1791" t="str">
        <f>VLOOKUP(Table1[[#This Row],[Column3]],Mapping!$AP$5:$AQ$22,2,0)</f>
        <v>Bookcases</v>
      </c>
      <c r="Q1791">
        <v>195.46600000000001</v>
      </c>
      <c r="R1791">
        <v>2</v>
      </c>
      <c r="S1791">
        <v>-13.797600000000017</v>
      </c>
    </row>
    <row r="1792" spans="1:19" x14ac:dyDescent="0.35">
      <c r="A1792">
        <v>7490</v>
      </c>
      <c r="B1792" t="s">
        <v>5608</v>
      </c>
      <c r="C1792" t="s">
        <v>5609</v>
      </c>
      <c r="D1792" t="str">
        <f>MID(Table1[[#This Row],[Product ID]],5,2)</f>
        <v>AP</v>
      </c>
      <c r="E1792" t="str">
        <f>LEFT(Table1[[#This Row],[Product ID]],3)</f>
        <v>OFF</v>
      </c>
      <c r="F1792" s="10">
        <f>VLOOKUP(Table1[[#This Row],[Order ID]],Mapping!H1792:J9583,3,0)</f>
        <v>41215</v>
      </c>
      <c r="G1792" s="10">
        <f>VLOOKUP(Table1[[#This Row],[Order ID]],Mapping!H1792:K9583,4,0)</f>
        <v>41218</v>
      </c>
      <c r="H1792" t="str">
        <f>INDEX(Mapping!$B$2:$T$7793,MATCH(Data!$A1792,Mapping!$B$3:$B$7793,0),MATCH(Data!$H$1,Mapping!$B$2:$T$2,0))</f>
        <v>First Class</v>
      </c>
      <c r="I1792" t="str">
        <f>INDEX(Mapping!$B$2:$T$7793,MATCH(Data!$A1792,Mapping!$B$3:$B$7793,0),MATCH(Data!$I$1,Mapping!$B$2:$T$2,0))</f>
        <v>Consumer</v>
      </c>
      <c r="J1792">
        <f>VLOOKUP($A1792,Mapping!$X$3:$Y$7793,2,0)</f>
        <v>23320</v>
      </c>
      <c r="K1792" t="str">
        <f>VLOOKUP($J1792,Mapping!$AB$3:$AC$475,2,0)</f>
        <v>Sioux Falls</v>
      </c>
      <c r="L1792" t="str">
        <f>VLOOKUP($K1792,Mapping!$AF$3:$AG$475,2,0)</f>
        <v>South Dakota</v>
      </c>
      <c r="M1792" t="str">
        <f>VLOOKUP($L1792,Mapping!$AI$3:$AJ$48,2,0)</f>
        <v>United States</v>
      </c>
      <c r="N1792" t="str">
        <f>VLOOKUP($L1792,Mapping!$AI$3:$AK$48,3,0)</f>
        <v>Central</v>
      </c>
      <c r="O1792" t="str">
        <f>VLOOKUP(Table1[[#This Row],[Column1]],Mapping!$AM$8:$AN$11,2,0)</f>
        <v>Office Supplies</v>
      </c>
      <c r="P1792" t="str">
        <f>VLOOKUP(Table1[[#This Row],[Column3]],Mapping!$AP$5:$AQ$22,2,0)</f>
        <v>Appliances</v>
      </c>
      <c r="Q1792">
        <v>197.72</v>
      </c>
      <c r="R1792">
        <v>4</v>
      </c>
      <c r="S1792">
        <v>55.36160000000001</v>
      </c>
    </row>
    <row r="1793" spans="1:19" x14ac:dyDescent="0.35">
      <c r="A1793">
        <v>4836</v>
      </c>
      <c r="B1793" t="s">
        <v>4104</v>
      </c>
      <c r="C1793" t="s">
        <v>474</v>
      </c>
      <c r="D1793" t="str">
        <f>MID(Table1[[#This Row],[Product ID]],5,2)</f>
        <v>ST</v>
      </c>
      <c r="E1793" t="str">
        <f>LEFT(Table1[[#This Row],[Product ID]],3)</f>
        <v>OFF</v>
      </c>
      <c r="F1793" s="10">
        <f>VLOOKUP(Table1[[#This Row],[Order ID]],Mapping!H1793:J9584,3,0)</f>
        <v>41228</v>
      </c>
      <c r="G1793" s="10">
        <f>VLOOKUP(Table1[[#This Row],[Order ID]],Mapping!H1793:K9584,4,0)</f>
        <v>41230</v>
      </c>
      <c r="H1793" t="str">
        <f>INDEX(Mapping!$B$2:$T$7793,MATCH(Data!$A1793,Mapping!$B$3:$B$7793,0),MATCH(Data!$H$1,Mapping!$B$2:$T$2,0))</f>
        <v>Standard Class</v>
      </c>
      <c r="I1793" t="str">
        <f>INDEX(Mapping!$B$2:$T$7793,MATCH(Data!$A1793,Mapping!$B$3:$B$7793,0),MATCH(Data!$I$1,Mapping!$B$2:$T$2,0))</f>
        <v>Consumer</v>
      </c>
      <c r="J1793">
        <f>VLOOKUP($A1793,Mapping!$X$3:$Y$7793,2,0)</f>
        <v>10035</v>
      </c>
      <c r="K1793" t="str">
        <f>VLOOKUP($J1793,Mapping!$AB$3:$AC$475,2,0)</f>
        <v>Grand Prairie</v>
      </c>
      <c r="L1793" t="str">
        <f>VLOOKUP($K1793,Mapping!$AF$3:$AG$475,2,0)</f>
        <v>Texas</v>
      </c>
      <c r="M1793" t="str">
        <f>VLOOKUP($L1793,Mapping!$AI$3:$AJ$48,2,0)</f>
        <v>United States</v>
      </c>
      <c r="N1793" t="str">
        <f>VLOOKUP($L1793,Mapping!$AI$3:$AK$48,3,0)</f>
        <v>Central</v>
      </c>
      <c r="O1793" t="str">
        <f>VLOOKUP(Table1[[#This Row],[Column1]],Mapping!$AM$8:$AN$11,2,0)</f>
        <v>Office Supplies</v>
      </c>
      <c r="P1793" t="str">
        <f>VLOOKUP(Table1[[#This Row],[Column3]],Mapping!$AP$5:$AQ$22,2,0)</f>
        <v>Storage</v>
      </c>
      <c r="Q1793">
        <v>70.949999999999989</v>
      </c>
      <c r="R1793">
        <v>3</v>
      </c>
      <c r="S1793">
        <v>20.575499999999998</v>
      </c>
    </row>
    <row r="1794" spans="1:19" x14ac:dyDescent="0.35">
      <c r="A1794">
        <v>4837</v>
      </c>
      <c r="B1794" t="s">
        <v>4104</v>
      </c>
      <c r="C1794" t="s">
        <v>2120</v>
      </c>
      <c r="D1794" t="str">
        <f>MID(Table1[[#This Row],[Product ID]],5,2)</f>
        <v>BI</v>
      </c>
      <c r="E1794" t="str">
        <f>LEFT(Table1[[#This Row],[Product ID]],3)</f>
        <v>OFF</v>
      </c>
      <c r="F1794" s="10">
        <f>VLOOKUP(Table1[[#This Row],[Order ID]],Mapping!H1794:J9585,3,0)</f>
        <v>41228</v>
      </c>
      <c r="G1794" s="10">
        <f>VLOOKUP(Table1[[#This Row],[Order ID]],Mapping!H1794:K9585,4,0)</f>
        <v>41230</v>
      </c>
      <c r="H1794" t="str">
        <f>INDEX(Mapping!$B$2:$T$7793,MATCH(Data!$A1794,Mapping!$B$3:$B$7793,0),MATCH(Data!$H$1,Mapping!$B$2:$T$2,0))</f>
        <v>First Class</v>
      </c>
      <c r="I1794" t="str">
        <f>INDEX(Mapping!$B$2:$T$7793,MATCH(Data!$A1794,Mapping!$B$3:$B$7793,0),MATCH(Data!$I$1,Mapping!$B$2:$T$2,0))</f>
        <v>Corporate</v>
      </c>
      <c r="J1794">
        <f>VLOOKUP($A1794,Mapping!$X$3:$Y$7793,2,0)</f>
        <v>10035</v>
      </c>
      <c r="K1794" t="str">
        <f>VLOOKUP($J1794,Mapping!$AB$3:$AC$475,2,0)</f>
        <v>Grand Prairie</v>
      </c>
      <c r="L1794" t="str">
        <f>VLOOKUP($K1794,Mapping!$AF$3:$AG$475,2,0)</f>
        <v>Texas</v>
      </c>
      <c r="M1794" t="str">
        <f>VLOOKUP($L1794,Mapping!$AI$3:$AJ$48,2,0)</f>
        <v>United States</v>
      </c>
      <c r="N1794" t="str">
        <f>VLOOKUP($L1794,Mapping!$AI$3:$AK$48,3,0)</f>
        <v>Central</v>
      </c>
      <c r="O1794" t="str">
        <f>VLOOKUP(Table1[[#This Row],[Column1]],Mapping!$AM$8:$AN$11,2,0)</f>
        <v>Office Supplies</v>
      </c>
      <c r="P1794" t="str">
        <f>VLOOKUP(Table1[[#This Row],[Column3]],Mapping!$AP$5:$AQ$22,2,0)</f>
        <v>Binders</v>
      </c>
      <c r="Q1794">
        <v>34.944000000000003</v>
      </c>
      <c r="R1794">
        <v>6</v>
      </c>
      <c r="S1794">
        <v>11.793599999999998</v>
      </c>
    </row>
    <row r="1795" spans="1:19" x14ac:dyDescent="0.35">
      <c r="A1795">
        <v>4838</v>
      </c>
      <c r="B1795" t="s">
        <v>4104</v>
      </c>
      <c r="C1795" t="s">
        <v>1466</v>
      </c>
      <c r="D1795" t="str">
        <f>MID(Table1[[#This Row],[Product ID]],5,2)</f>
        <v>AR</v>
      </c>
      <c r="E1795" t="str">
        <f>LEFT(Table1[[#This Row],[Product ID]],3)</f>
        <v>OFF</v>
      </c>
      <c r="F1795" s="10">
        <f>VLOOKUP(Table1[[#This Row],[Order ID]],Mapping!H1795:J9586,3,0)</f>
        <v>41228</v>
      </c>
      <c r="G1795" s="10">
        <f>VLOOKUP(Table1[[#This Row],[Order ID]],Mapping!H1795:K9586,4,0)</f>
        <v>41230</v>
      </c>
      <c r="H1795" t="str">
        <f>INDEX(Mapping!$B$2:$T$7793,MATCH(Data!$A1795,Mapping!$B$3:$B$7793,0),MATCH(Data!$H$1,Mapping!$B$2:$T$2,0))</f>
        <v>First Class</v>
      </c>
      <c r="I1795" t="str">
        <f>INDEX(Mapping!$B$2:$T$7793,MATCH(Data!$A1795,Mapping!$B$3:$B$7793,0),MATCH(Data!$I$1,Mapping!$B$2:$T$2,0))</f>
        <v>Corporate</v>
      </c>
      <c r="J1795">
        <f>VLOOKUP($A1795,Mapping!$X$3:$Y$7793,2,0)</f>
        <v>10035</v>
      </c>
      <c r="K1795" t="str">
        <f>VLOOKUP($J1795,Mapping!$AB$3:$AC$475,2,0)</f>
        <v>Grand Prairie</v>
      </c>
      <c r="L1795" t="str">
        <f>VLOOKUP($K1795,Mapping!$AF$3:$AG$475,2,0)</f>
        <v>Texas</v>
      </c>
      <c r="M1795" t="str">
        <f>VLOOKUP($L1795,Mapping!$AI$3:$AJ$48,2,0)</f>
        <v>United States</v>
      </c>
      <c r="N1795" t="str">
        <f>VLOOKUP($L1795,Mapping!$AI$3:$AK$48,3,0)</f>
        <v>Central</v>
      </c>
      <c r="O1795" t="str">
        <f>VLOOKUP(Table1[[#This Row],[Column1]],Mapping!$AM$8:$AN$11,2,0)</f>
        <v>Office Supplies</v>
      </c>
      <c r="P1795" t="str">
        <f>VLOOKUP(Table1[[#This Row],[Column3]],Mapping!$AP$5:$AQ$22,2,0)</f>
        <v>Art</v>
      </c>
      <c r="Q1795">
        <v>119.03999999999999</v>
      </c>
      <c r="R1795">
        <v>6</v>
      </c>
      <c r="S1795">
        <v>35.711999999999989</v>
      </c>
    </row>
    <row r="1796" spans="1:19" x14ac:dyDescent="0.35">
      <c r="A1796">
        <v>5419</v>
      </c>
      <c r="B1796" t="s">
        <v>4443</v>
      </c>
      <c r="C1796" t="s">
        <v>4444</v>
      </c>
      <c r="D1796" t="str">
        <f>MID(Table1[[#This Row],[Product ID]],5,2)</f>
        <v>PH</v>
      </c>
      <c r="E1796" t="str">
        <f>LEFT(Table1[[#This Row],[Product ID]],3)</f>
        <v>TEC</v>
      </c>
      <c r="F1796" s="10">
        <f>VLOOKUP(Table1[[#This Row],[Order ID]],Mapping!H1796:J9587,3,0)</f>
        <v>41115</v>
      </c>
      <c r="G1796" s="10">
        <f>VLOOKUP(Table1[[#This Row],[Order ID]],Mapping!H1796:K9587,4,0)</f>
        <v>41120</v>
      </c>
      <c r="H1796" t="str">
        <f>INDEX(Mapping!$B$2:$T$7793,MATCH(Data!$A1796,Mapping!$B$3:$B$7793,0),MATCH(Data!$H$1,Mapping!$B$2:$T$2,0))</f>
        <v>Standard Class</v>
      </c>
      <c r="I1796" t="str">
        <f>INDEX(Mapping!$B$2:$T$7793,MATCH(Data!$A1796,Mapping!$B$3:$B$7793,0),MATCH(Data!$I$1,Mapping!$B$2:$T$2,0))</f>
        <v>Corporate</v>
      </c>
      <c r="J1796">
        <f>VLOOKUP($A1796,Mapping!$X$3:$Y$7793,2,0)</f>
        <v>90032</v>
      </c>
      <c r="K1796" t="str">
        <f>VLOOKUP($J1796,Mapping!$AB$3:$AC$475,2,0)</f>
        <v>Seattle</v>
      </c>
      <c r="L1796" t="str">
        <f>VLOOKUP($K1796,Mapping!$AF$3:$AG$475,2,0)</f>
        <v>Washington</v>
      </c>
      <c r="M1796" t="str">
        <f>VLOOKUP($L1796,Mapping!$AI$3:$AJ$48,2,0)</f>
        <v>United States</v>
      </c>
      <c r="N1796" t="str">
        <f>VLOOKUP($L1796,Mapping!$AI$3:$AK$48,3,0)</f>
        <v>West</v>
      </c>
      <c r="O1796" t="str">
        <f>VLOOKUP(Table1[[#This Row],[Column1]],Mapping!$AM$8:$AN$11,2,0)</f>
        <v>Technology</v>
      </c>
      <c r="P1796" t="str">
        <f>VLOOKUP(Table1[[#This Row],[Column3]],Mapping!$AP$5:$AQ$22,2,0)</f>
        <v>Phones</v>
      </c>
      <c r="Q1796">
        <v>623.96</v>
      </c>
      <c r="R1796">
        <v>5</v>
      </c>
      <c r="S1796">
        <v>38.997500000000002</v>
      </c>
    </row>
    <row r="1797" spans="1:19" x14ac:dyDescent="0.35">
      <c r="A1797">
        <v>1652</v>
      </c>
      <c r="B1797" t="s">
        <v>1874</v>
      </c>
      <c r="C1797" t="s">
        <v>1875</v>
      </c>
      <c r="D1797" t="str">
        <f>MID(Table1[[#This Row],[Product ID]],5,2)</f>
        <v>LA</v>
      </c>
      <c r="E1797" t="str">
        <f>LEFT(Table1[[#This Row],[Product ID]],3)</f>
        <v>OFF</v>
      </c>
      <c r="F1797" s="10" t="e">
        <f>VLOOKUP(Table1[[#This Row],[Order ID]],Mapping!H1797:J9588,3,0)</f>
        <v>#N/A</v>
      </c>
      <c r="G1797" s="10" t="e">
        <f>VLOOKUP(Table1[[#This Row],[Order ID]],Mapping!H1797:K9588,4,0)</f>
        <v>#N/A</v>
      </c>
      <c r="H1797" t="str">
        <f>INDEX(Mapping!$B$2:$T$7793,MATCH(Data!$A1797,Mapping!$B$3:$B$7793,0),MATCH(Data!$H$1,Mapping!$B$2:$T$2,0))</f>
        <v>Standard Class</v>
      </c>
      <c r="I1797" t="str">
        <f>INDEX(Mapping!$B$2:$T$7793,MATCH(Data!$A1797,Mapping!$B$3:$B$7793,0),MATCH(Data!$I$1,Mapping!$B$2:$T$2,0))</f>
        <v>Consumer</v>
      </c>
      <c r="J1797">
        <f>VLOOKUP($A1797,Mapping!$X$3:$Y$7793,2,0)</f>
        <v>91730</v>
      </c>
      <c r="K1797" t="str">
        <f>VLOOKUP($J1797,Mapping!$AB$3:$AC$475,2,0)</f>
        <v>Sparks</v>
      </c>
      <c r="L1797" t="str">
        <f>VLOOKUP($K1797,Mapping!$AF$3:$AG$475,2,0)</f>
        <v>Nevada</v>
      </c>
      <c r="M1797" t="str">
        <f>VLOOKUP($L1797,Mapping!$AI$3:$AJ$48,2,0)</f>
        <v>United States</v>
      </c>
      <c r="N1797" t="str">
        <f>VLOOKUP($L1797,Mapping!$AI$3:$AK$48,3,0)</f>
        <v>West</v>
      </c>
      <c r="O1797" t="str">
        <f>VLOOKUP(Table1[[#This Row],[Column1]],Mapping!$AM$8:$AN$11,2,0)</f>
        <v>Office Supplies</v>
      </c>
      <c r="P1797" t="str">
        <f>VLOOKUP(Table1[[#This Row],[Column3]],Mapping!$AP$5:$AQ$22,2,0)</f>
        <v>Labels</v>
      </c>
      <c r="Q1797">
        <v>5.76</v>
      </c>
      <c r="R1797">
        <v>2</v>
      </c>
      <c r="S1797">
        <v>2.6495999999999995</v>
      </c>
    </row>
    <row r="1798" spans="1:19" x14ac:dyDescent="0.35">
      <c r="A1798">
        <v>2461</v>
      </c>
      <c r="B1798" t="s">
        <v>2556</v>
      </c>
      <c r="C1798" t="s">
        <v>14</v>
      </c>
      <c r="D1798" t="str">
        <f>MID(Table1[[#This Row],[Product ID]],5,2)</f>
        <v>TA</v>
      </c>
      <c r="E1798" t="str">
        <f>LEFT(Table1[[#This Row],[Product ID]],3)</f>
        <v>FUR</v>
      </c>
      <c r="F1798" s="10">
        <f>VLOOKUP(Table1[[#This Row],[Order ID]],Mapping!H1798:J9589,3,0)</f>
        <v>41145</v>
      </c>
      <c r="G1798" s="10">
        <f>VLOOKUP(Table1[[#This Row],[Order ID]],Mapping!H1798:K9589,4,0)</f>
        <v>41149</v>
      </c>
      <c r="H1798" t="str">
        <f>INDEX(Mapping!$B$2:$T$7793,MATCH(Data!$A1798,Mapping!$B$3:$B$7793,0),MATCH(Data!$H$1,Mapping!$B$2:$T$2,0))</f>
        <v>Second Class</v>
      </c>
      <c r="I1798" t="str">
        <f>INDEX(Mapping!$B$2:$T$7793,MATCH(Data!$A1798,Mapping!$B$3:$B$7793,0),MATCH(Data!$I$1,Mapping!$B$2:$T$2,0))</f>
        <v>Home Office</v>
      </c>
      <c r="J1798">
        <f>VLOOKUP($A1798,Mapping!$X$3:$Y$7793,2,0)</f>
        <v>10009</v>
      </c>
      <c r="K1798" t="str">
        <f>VLOOKUP($J1798,Mapping!$AB$3:$AC$475,2,0)</f>
        <v>Saint Paul</v>
      </c>
      <c r="L1798" t="str">
        <f>VLOOKUP($K1798,Mapping!$AF$3:$AG$475,2,0)</f>
        <v>Minnesota</v>
      </c>
      <c r="M1798" t="str">
        <f>VLOOKUP($L1798,Mapping!$AI$3:$AJ$48,2,0)</f>
        <v>United States</v>
      </c>
      <c r="N1798" t="str">
        <f>VLOOKUP($L1798,Mapping!$AI$3:$AK$48,3,0)</f>
        <v>Central</v>
      </c>
      <c r="O1798" t="str">
        <f>VLOOKUP(Table1[[#This Row],[Column1]],Mapping!$AM$8:$AN$11,2,0)</f>
        <v>Furniture</v>
      </c>
      <c r="P1798" t="str">
        <f>VLOOKUP(Table1[[#This Row],[Column3]],Mapping!$AP$5:$AQ$22,2,0)</f>
        <v>Tables</v>
      </c>
      <c r="Q1798">
        <v>284.36399999999998</v>
      </c>
      <c r="R1798">
        <v>2</v>
      </c>
      <c r="S1798">
        <v>-75.830400000000054</v>
      </c>
    </row>
    <row r="1799" spans="1:19" x14ac:dyDescent="0.35">
      <c r="A1799">
        <v>1117</v>
      </c>
      <c r="B1799" t="s">
        <v>1349</v>
      </c>
      <c r="C1799" t="s">
        <v>1350</v>
      </c>
      <c r="D1799" t="str">
        <f>MID(Table1[[#This Row],[Product ID]],5,2)</f>
        <v>AC</v>
      </c>
      <c r="E1799" t="str">
        <f>LEFT(Table1[[#This Row],[Product ID]],3)</f>
        <v>TEC</v>
      </c>
      <c r="F1799" s="10" t="e">
        <f>VLOOKUP(Table1[[#This Row],[Order ID]],Mapping!H1799:J9590,3,0)</f>
        <v>#N/A</v>
      </c>
      <c r="G1799" s="10" t="e">
        <f>VLOOKUP(Table1[[#This Row],[Order ID]],Mapping!H1799:K9590,4,0)</f>
        <v>#N/A</v>
      </c>
      <c r="H1799" t="str">
        <f>INDEX(Mapping!$B$2:$T$7793,MATCH(Data!$A1799,Mapping!$B$3:$B$7793,0),MATCH(Data!$H$1,Mapping!$B$2:$T$2,0))</f>
        <v>Standard Class</v>
      </c>
      <c r="I1799" t="str">
        <f>INDEX(Mapping!$B$2:$T$7793,MATCH(Data!$A1799,Mapping!$B$3:$B$7793,0),MATCH(Data!$I$1,Mapping!$B$2:$T$2,0))</f>
        <v>Consumer</v>
      </c>
      <c r="J1799">
        <f>VLOOKUP($A1799,Mapping!$X$3:$Y$7793,2,0)</f>
        <v>79109</v>
      </c>
      <c r="K1799" t="str">
        <f>VLOOKUP($J1799,Mapping!$AB$3:$AC$475,2,0)</f>
        <v>Vallejo</v>
      </c>
      <c r="L1799" t="str">
        <f>VLOOKUP($K1799,Mapping!$AF$3:$AG$475,2,0)</f>
        <v>California</v>
      </c>
      <c r="M1799" t="str">
        <f>VLOOKUP($L1799,Mapping!$AI$3:$AJ$48,2,0)</f>
        <v>United States</v>
      </c>
      <c r="N1799" t="str">
        <f>VLOOKUP($L1799,Mapping!$AI$3:$AK$48,3,0)</f>
        <v>West</v>
      </c>
      <c r="O1799" t="str">
        <f>VLOOKUP(Table1[[#This Row],[Column1]],Mapping!$AM$8:$AN$11,2,0)</f>
        <v>Technology</v>
      </c>
      <c r="P1799" t="str">
        <f>VLOOKUP(Table1[[#This Row],[Column3]],Mapping!$AP$5:$AQ$22,2,0)</f>
        <v>Accessories</v>
      </c>
      <c r="Q1799">
        <v>263.88</v>
      </c>
      <c r="R1799">
        <v>3</v>
      </c>
      <c r="S1799">
        <v>42.880500000000012</v>
      </c>
    </row>
    <row r="1800" spans="1:19" x14ac:dyDescent="0.35">
      <c r="A1800">
        <v>1118</v>
      </c>
      <c r="B1800" t="s">
        <v>1349</v>
      </c>
      <c r="C1800" t="s">
        <v>589</v>
      </c>
      <c r="D1800" t="str">
        <f>MID(Table1[[#This Row],[Product ID]],5,2)</f>
        <v>CH</v>
      </c>
      <c r="E1800" t="str">
        <f>LEFT(Table1[[#This Row],[Product ID]],3)</f>
        <v>FUR</v>
      </c>
      <c r="F1800" s="10" t="e">
        <f>VLOOKUP(Table1[[#This Row],[Order ID]],Mapping!H1800:J9591,3,0)</f>
        <v>#N/A</v>
      </c>
      <c r="G1800" s="10" t="e">
        <f>VLOOKUP(Table1[[#This Row],[Order ID]],Mapping!H1800:K9591,4,0)</f>
        <v>#N/A</v>
      </c>
      <c r="H1800" t="str">
        <f>INDEX(Mapping!$B$2:$T$7793,MATCH(Data!$A1800,Mapping!$B$3:$B$7793,0),MATCH(Data!$H$1,Mapping!$B$2:$T$2,0))</f>
        <v>Same Day</v>
      </c>
      <c r="I1800" t="str">
        <f>INDEX(Mapping!$B$2:$T$7793,MATCH(Data!$A1800,Mapping!$B$3:$B$7793,0),MATCH(Data!$I$1,Mapping!$B$2:$T$2,0))</f>
        <v>Consumer</v>
      </c>
      <c r="J1800">
        <f>VLOOKUP($A1800,Mapping!$X$3:$Y$7793,2,0)</f>
        <v>79109</v>
      </c>
      <c r="K1800" t="str">
        <f>VLOOKUP($J1800,Mapping!$AB$3:$AC$475,2,0)</f>
        <v>Vallejo</v>
      </c>
      <c r="L1800" t="str">
        <f>VLOOKUP($K1800,Mapping!$AF$3:$AG$475,2,0)</f>
        <v>California</v>
      </c>
      <c r="M1800" t="str">
        <f>VLOOKUP($L1800,Mapping!$AI$3:$AJ$48,2,0)</f>
        <v>United States</v>
      </c>
      <c r="N1800" t="str">
        <f>VLOOKUP($L1800,Mapping!$AI$3:$AK$48,3,0)</f>
        <v>West</v>
      </c>
      <c r="O1800" t="str">
        <f>VLOOKUP(Table1[[#This Row],[Column1]],Mapping!$AM$8:$AN$11,2,0)</f>
        <v>Furniture</v>
      </c>
      <c r="P1800" t="str">
        <f>VLOOKUP(Table1[[#This Row],[Column3]],Mapping!$AP$5:$AQ$22,2,0)</f>
        <v>Chairs</v>
      </c>
      <c r="Q1800">
        <v>2453.4299999999998</v>
      </c>
      <c r="R1800">
        <v>5</v>
      </c>
      <c r="S1800">
        <v>-350.4899999999999</v>
      </c>
    </row>
    <row r="1801" spans="1:19" x14ac:dyDescent="0.35">
      <c r="A1801">
        <v>5924</v>
      </c>
      <c r="B1801" t="s">
        <v>4721</v>
      </c>
      <c r="C1801" t="s">
        <v>3229</v>
      </c>
      <c r="D1801" t="str">
        <f>MID(Table1[[#This Row],[Product ID]],5,2)</f>
        <v>AR</v>
      </c>
      <c r="E1801" t="str">
        <f>LEFT(Table1[[#This Row],[Product ID]],3)</f>
        <v>OFF</v>
      </c>
      <c r="F1801" s="10">
        <f>VLOOKUP(Table1[[#This Row],[Order ID]],Mapping!H1801:J9592,3,0)</f>
        <v>41177</v>
      </c>
      <c r="G1801" s="10">
        <f>VLOOKUP(Table1[[#This Row],[Order ID]],Mapping!H1801:K9592,4,0)</f>
        <v>41181</v>
      </c>
      <c r="H1801" t="str">
        <f>INDEX(Mapping!$B$2:$T$7793,MATCH(Data!$A1801,Mapping!$B$3:$B$7793,0),MATCH(Data!$H$1,Mapping!$B$2:$T$2,0))</f>
        <v>Standard Class</v>
      </c>
      <c r="I1801" t="str">
        <f>INDEX(Mapping!$B$2:$T$7793,MATCH(Data!$A1801,Mapping!$B$3:$B$7793,0),MATCH(Data!$I$1,Mapping!$B$2:$T$2,0))</f>
        <v>Corporate</v>
      </c>
      <c r="J1801">
        <f>VLOOKUP($A1801,Mapping!$X$3:$Y$7793,2,0)</f>
        <v>61107</v>
      </c>
      <c r="K1801" t="str">
        <f>VLOOKUP($J1801,Mapping!$AB$3:$AC$475,2,0)</f>
        <v>Deltona</v>
      </c>
      <c r="L1801" t="str">
        <f>VLOOKUP($K1801,Mapping!$AF$3:$AG$475,2,0)</f>
        <v>Florida</v>
      </c>
      <c r="M1801" t="str">
        <f>VLOOKUP($L1801,Mapping!$AI$3:$AJ$48,2,0)</f>
        <v>United States</v>
      </c>
      <c r="N1801" t="str">
        <f>VLOOKUP($L1801,Mapping!$AI$3:$AK$48,3,0)</f>
        <v>South</v>
      </c>
      <c r="O1801" t="str">
        <f>VLOOKUP(Table1[[#This Row],[Column1]],Mapping!$AM$8:$AN$11,2,0)</f>
        <v>Office Supplies</v>
      </c>
      <c r="P1801" t="str">
        <f>VLOOKUP(Table1[[#This Row],[Column3]],Mapping!$AP$5:$AQ$22,2,0)</f>
        <v>Art</v>
      </c>
      <c r="Q1801">
        <v>128.744</v>
      </c>
      <c r="R1801">
        <v>7</v>
      </c>
      <c r="S1801">
        <v>12.874400000000001</v>
      </c>
    </row>
    <row r="1802" spans="1:19" x14ac:dyDescent="0.35">
      <c r="A1802">
        <v>5745</v>
      </c>
      <c r="B1802" t="s">
        <v>4634</v>
      </c>
      <c r="C1802" t="s">
        <v>1272</v>
      </c>
      <c r="D1802" t="str">
        <f>MID(Table1[[#This Row],[Product ID]],5,2)</f>
        <v>BI</v>
      </c>
      <c r="E1802" t="str">
        <f>LEFT(Table1[[#This Row],[Product ID]],3)</f>
        <v>OFF</v>
      </c>
      <c r="F1802" s="10">
        <f>VLOOKUP(Table1[[#This Row],[Order ID]],Mapping!H1802:J9593,3,0)</f>
        <v>41274</v>
      </c>
      <c r="G1802" s="10">
        <f>VLOOKUP(Table1[[#This Row],[Order ID]],Mapping!H1802:K9593,4,0)</f>
        <v>41276</v>
      </c>
      <c r="H1802" t="str">
        <f>INDEX(Mapping!$B$2:$T$7793,MATCH(Data!$A1802,Mapping!$B$3:$B$7793,0),MATCH(Data!$H$1,Mapping!$B$2:$T$2,0))</f>
        <v>Standard Class</v>
      </c>
      <c r="I1802" t="str">
        <f>INDEX(Mapping!$B$2:$T$7793,MATCH(Data!$A1802,Mapping!$B$3:$B$7793,0),MATCH(Data!$I$1,Mapping!$B$2:$T$2,0))</f>
        <v>Home Office</v>
      </c>
      <c r="J1802">
        <f>VLOOKUP($A1802,Mapping!$X$3:$Y$7793,2,0)</f>
        <v>48205</v>
      </c>
      <c r="K1802" t="str">
        <f>VLOOKUP($J1802,Mapping!$AB$3:$AC$475,2,0)</f>
        <v>Virginia Beach</v>
      </c>
      <c r="L1802" t="str">
        <f>VLOOKUP($K1802,Mapping!$AF$3:$AG$475,2,0)</f>
        <v>Virginia</v>
      </c>
      <c r="M1802" t="str">
        <f>VLOOKUP($L1802,Mapping!$AI$3:$AJ$48,2,0)</f>
        <v>United States</v>
      </c>
      <c r="N1802" t="str">
        <f>VLOOKUP($L1802,Mapping!$AI$3:$AK$48,3,0)</f>
        <v>South</v>
      </c>
      <c r="O1802" t="str">
        <f>VLOOKUP(Table1[[#This Row],[Column1]],Mapping!$AM$8:$AN$11,2,0)</f>
        <v>Office Supplies</v>
      </c>
      <c r="P1802" t="str">
        <f>VLOOKUP(Table1[[#This Row],[Column3]],Mapping!$AP$5:$AQ$22,2,0)</f>
        <v>Binders</v>
      </c>
      <c r="Q1802">
        <v>116.4</v>
      </c>
      <c r="R1802">
        <v>8</v>
      </c>
      <c r="S1802">
        <v>52.379999999999995</v>
      </c>
    </row>
    <row r="1803" spans="1:19" x14ac:dyDescent="0.35">
      <c r="A1803">
        <v>2337</v>
      </c>
      <c r="B1803" t="s">
        <v>2464</v>
      </c>
      <c r="C1803" t="s">
        <v>1902</v>
      </c>
      <c r="D1803" t="str">
        <f>MID(Table1[[#This Row],[Product ID]],5,2)</f>
        <v>FU</v>
      </c>
      <c r="E1803" t="str">
        <f>LEFT(Table1[[#This Row],[Product ID]],3)</f>
        <v>FUR</v>
      </c>
      <c r="F1803" s="10">
        <f>VLOOKUP(Table1[[#This Row],[Order ID]],Mapping!H1803:J9594,3,0)</f>
        <v>41072</v>
      </c>
      <c r="G1803" s="10">
        <f>VLOOKUP(Table1[[#This Row],[Order ID]],Mapping!H1803:K9594,4,0)</f>
        <v>41077</v>
      </c>
      <c r="H1803" t="str">
        <f>INDEX(Mapping!$B$2:$T$7793,MATCH(Data!$A1803,Mapping!$B$3:$B$7793,0),MATCH(Data!$H$1,Mapping!$B$2:$T$2,0))</f>
        <v>Standard Class</v>
      </c>
      <c r="I1803" t="str">
        <f>INDEX(Mapping!$B$2:$T$7793,MATCH(Data!$A1803,Mapping!$B$3:$B$7793,0),MATCH(Data!$I$1,Mapping!$B$2:$T$2,0))</f>
        <v>Consumer</v>
      </c>
      <c r="J1803">
        <f>VLOOKUP($A1803,Mapping!$X$3:$Y$7793,2,0)</f>
        <v>19134</v>
      </c>
      <c r="K1803" t="str">
        <f>VLOOKUP($J1803,Mapping!$AB$3:$AC$475,2,0)</f>
        <v>Detroit</v>
      </c>
      <c r="L1803" t="str">
        <f>VLOOKUP($K1803,Mapping!$AF$3:$AG$475,2,0)</f>
        <v>Michigan</v>
      </c>
      <c r="M1803" t="str">
        <f>VLOOKUP($L1803,Mapping!$AI$3:$AJ$48,2,0)</f>
        <v>United States</v>
      </c>
      <c r="N1803" t="str">
        <f>VLOOKUP($L1803,Mapping!$AI$3:$AK$48,3,0)</f>
        <v>Central</v>
      </c>
      <c r="O1803" t="str">
        <f>VLOOKUP(Table1[[#This Row],[Column1]],Mapping!$AM$8:$AN$11,2,0)</f>
        <v>Furniture</v>
      </c>
      <c r="P1803" t="str">
        <f>VLOOKUP(Table1[[#This Row],[Column3]],Mapping!$AP$5:$AQ$22,2,0)</f>
        <v>Furnishings</v>
      </c>
      <c r="Q1803">
        <v>43.295999999999999</v>
      </c>
      <c r="R1803">
        <v>2</v>
      </c>
      <c r="S1803">
        <v>4.3295999999999975</v>
      </c>
    </row>
    <row r="1804" spans="1:19" x14ac:dyDescent="0.35">
      <c r="A1804">
        <v>2630</v>
      </c>
      <c r="B1804" t="s">
        <v>2680</v>
      </c>
      <c r="C1804" t="s">
        <v>610</v>
      </c>
      <c r="D1804" t="str">
        <f>MID(Table1[[#This Row],[Product ID]],5,2)</f>
        <v>PA</v>
      </c>
      <c r="E1804" t="str">
        <f>LEFT(Table1[[#This Row],[Product ID]],3)</f>
        <v>OFF</v>
      </c>
      <c r="F1804" s="10">
        <f>VLOOKUP(Table1[[#This Row],[Order ID]],Mapping!H1804:J9595,3,0)</f>
        <v>41256</v>
      </c>
      <c r="G1804" s="10">
        <f>VLOOKUP(Table1[[#This Row],[Order ID]],Mapping!H1804:K9595,4,0)</f>
        <v>41263</v>
      </c>
      <c r="H1804" t="str">
        <f>INDEX(Mapping!$B$2:$T$7793,MATCH(Data!$A1804,Mapping!$B$3:$B$7793,0),MATCH(Data!$H$1,Mapping!$B$2:$T$2,0))</f>
        <v>Second Class</v>
      </c>
      <c r="I1804" t="str">
        <f>INDEX(Mapping!$B$2:$T$7793,MATCH(Data!$A1804,Mapping!$B$3:$B$7793,0),MATCH(Data!$I$1,Mapping!$B$2:$T$2,0))</f>
        <v>Home Office</v>
      </c>
      <c r="J1804">
        <f>VLOOKUP($A1804,Mapping!$X$3:$Y$7793,2,0)</f>
        <v>2151</v>
      </c>
      <c r="K1804" t="str">
        <f>VLOOKUP($J1804,Mapping!$AB$3:$AC$475,2,0)</f>
        <v>Broken Arrow</v>
      </c>
      <c r="L1804" t="str">
        <f>VLOOKUP($K1804,Mapping!$AF$3:$AG$475,2,0)</f>
        <v>Oklahoma</v>
      </c>
      <c r="M1804" t="str">
        <f>VLOOKUP($L1804,Mapping!$AI$3:$AJ$48,2,0)</f>
        <v>United States</v>
      </c>
      <c r="N1804" t="str">
        <f>VLOOKUP($L1804,Mapping!$AI$3:$AK$48,3,0)</f>
        <v>Central</v>
      </c>
      <c r="O1804" t="str">
        <f>VLOOKUP(Table1[[#This Row],[Column1]],Mapping!$AM$8:$AN$11,2,0)</f>
        <v>Office Supplies</v>
      </c>
      <c r="P1804" t="str">
        <f>VLOOKUP(Table1[[#This Row],[Column3]],Mapping!$AP$5:$AQ$22,2,0)</f>
        <v>Paper</v>
      </c>
      <c r="Q1804">
        <v>19.440000000000001</v>
      </c>
      <c r="R1804">
        <v>3</v>
      </c>
      <c r="S1804">
        <v>9.3312000000000008</v>
      </c>
    </row>
    <row r="1805" spans="1:19" x14ac:dyDescent="0.35">
      <c r="A1805">
        <v>2631</v>
      </c>
      <c r="B1805" t="s">
        <v>2680</v>
      </c>
      <c r="C1805" t="s">
        <v>114</v>
      </c>
      <c r="D1805" t="str">
        <f>MID(Table1[[#This Row],[Product ID]],5,2)</f>
        <v>BI</v>
      </c>
      <c r="E1805" t="str">
        <f>LEFT(Table1[[#This Row],[Product ID]],3)</f>
        <v>OFF</v>
      </c>
      <c r="F1805" s="10">
        <f>VLOOKUP(Table1[[#This Row],[Order ID]],Mapping!H1805:J9596,3,0)</f>
        <v>41256</v>
      </c>
      <c r="G1805" s="10">
        <f>VLOOKUP(Table1[[#This Row],[Order ID]],Mapping!H1805:K9596,4,0)</f>
        <v>41263</v>
      </c>
      <c r="H1805" t="str">
        <f>INDEX(Mapping!$B$2:$T$7793,MATCH(Data!$A1805,Mapping!$B$3:$B$7793,0),MATCH(Data!$H$1,Mapping!$B$2:$T$2,0))</f>
        <v>Standard Class</v>
      </c>
      <c r="I1805" t="str">
        <f>INDEX(Mapping!$B$2:$T$7793,MATCH(Data!$A1805,Mapping!$B$3:$B$7793,0),MATCH(Data!$I$1,Mapping!$B$2:$T$2,0))</f>
        <v>Home Office</v>
      </c>
      <c r="J1805">
        <f>VLOOKUP($A1805,Mapping!$X$3:$Y$7793,2,0)</f>
        <v>2151</v>
      </c>
      <c r="K1805" t="str">
        <f>VLOOKUP($J1805,Mapping!$AB$3:$AC$475,2,0)</f>
        <v>Broken Arrow</v>
      </c>
      <c r="L1805" t="str">
        <f>VLOOKUP($K1805,Mapping!$AF$3:$AG$475,2,0)</f>
        <v>Oklahoma</v>
      </c>
      <c r="M1805" t="str">
        <f>VLOOKUP($L1805,Mapping!$AI$3:$AJ$48,2,0)</f>
        <v>United States</v>
      </c>
      <c r="N1805" t="str">
        <f>VLOOKUP($L1805,Mapping!$AI$3:$AK$48,3,0)</f>
        <v>Central</v>
      </c>
      <c r="O1805" t="str">
        <f>VLOOKUP(Table1[[#This Row],[Column1]],Mapping!$AM$8:$AN$11,2,0)</f>
        <v>Office Supplies</v>
      </c>
      <c r="P1805" t="str">
        <f>VLOOKUP(Table1[[#This Row],[Column3]],Mapping!$AP$5:$AQ$22,2,0)</f>
        <v>Binders</v>
      </c>
      <c r="Q1805">
        <v>37.880000000000003</v>
      </c>
      <c r="R1805">
        <v>2</v>
      </c>
      <c r="S1805">
        <v>18.940000000000001</v>
      </c>
    </row>
    <row r="1806" spans="1:19" x14ac:dyDescent="0.35">
      <c r="A1806">
        <v>3756</v>
      </c>
      <c r="B1806" t="s">
        <v>3442</v>
      </c>
      <c r="C1806" t="s">
        <v>829</v>
      </c>
      <c r="D1806" t="str">
        <f>MID(Table1[[#This Row],[Product ID]],5,2)</f>
        <v>AC</v>
      </c>
      <c r="E1806" t="str">
        <f>LEFT(Table1[[#This Row],[Product ID]],3)</f>
        <v>TEC</v>
      </c>
      <c r="F1806" s="10">
        <f>VLOOKUP(Table1[[#This Row],[Order ID]],Mapping!H1806:J9597,3,0)</f>
        <v>41006</v>
      </c>
      <c r="G1806" s="10">
        <f>VLOOKUP(Table1[[#This Row],[Order ID]],Mapping!H1806:K9597,4,0)</f>
        <v>41010</v>
      </c>
      <c r="H1806" t="str">
        <f>INDEX(Mapping!$B$2:$T$7793,MATCH(Data!$A1806,Mapping!$B$3:$B$7793,0),MATCH(Data!$H$1,Mapping!$B$2:$T$2,0))</f>
        <v>Standard Class</v>
      </c>
      <c r="I1806" t="str">
        <f>INDEX(Mapping!$B$2:$T$7793,MATCH(Data!$A1806,Mapping!$B$3:$B$7793,0),MATCH(Data!$I$1,Mapping!$B$2:$T$2,0))</f>
        <v>Consumer</v>
      </c>
      <c r="J1806">
        <f>VLOOKUP($A1806,Mapping!$X$3:$Y$7793,2,0)</f>
        <v>78207</v>
      </c>
      <c r="K1806" t="str">
        <f>VLOOKUP($J1806,Mapping!$AB$3:$AC$475,2,0)</f>
        <v>Santa Clara</v>
      </c>
      <c r="L1806" t="str">
        <f>VLOOKUP($K1806,Mapping!$AF$3:$AG$475,2,0)</f>
        <v>California</v>
      </c>
      <c r="M1806" t="str">
        <f>VLOOKUP($L1806,Mapping!$AI$3:$AJ$48,2,0)</f>
        <v>United States</v>
      </c>
      <c r="N1806" t="str">
        <f>VLOOKUP($L1806,Mapping!$AI$3:$AK$48,3,0)</f>
        <v>West</v>
      </c>
      <c r="O1806" t="str">
        <f>VLOOKUP(Table1[[#This Row],[Column1]],Mapping!$AM$8:$AN$11,2,0)</f>
        <v>Technology</v>
      </c>
      <c r="P1806" t="str">
        <f>VLOOKUP(Table1[[#This Row],[Column3]],Mapping!$AP$5:$AQ$22,2,0)</f>
        <v>Accessories</v>
      </c>
      <c r="Q1806">
        <v>383.952</v>
      </c>
      <c r="R1806">
        <v>6</v>
      </c>
      <c r="S1806">
        <v>47.993999999999971</v>
      </c>
    </row>
    <row r="1807" spans="1:19" x14ac:dyDescent="0.35">
      <c r="A1807">
        <v>2150</v>
      </c>
      <c r="B1807" t="s">
        <v>2312</v>
      </c>
      <c r="C1807" t="s">
        <v>1435</v>
      </c>
      <c r="D1807" t="str">
        <f>MID(Table1[[#This Row],[Product ID]],5,2)</f>
        <v>FU</v>
      </c>
      <c r="E1807" t="str">
        <f>LEFT(Table1[[#This Row],[Product ID]],3)</f>
        <v>FUR</v>
      </c>
      <c r="F1807" s="10">
        <f>VLOOKUP(Table1[[#This Row],[Order ID]],Mapping!H1807:J9598,3,0)</f>
        <v>41080</v>
      </c>
      <c r="G1807" s="10">
        <f>VLOOKUP(Table1[[#This Row],[Order ID]],Mapping!H1807:K9598,4,0)</f>
        <v>41085</v>
      </c>
      <c r="H1807" t="str">
        <f>INDEX(Mapping!$B$2:$T$7793,MATCH(Data!$A1807,Mapping!$B$3:$B$7793,0),MATCH(Data!$H$1,Mapping!$B$2:$T$2,0))</f>
        <v>Standard Class</v>
      </c>
      <c r="I1807" t="str">
        <f>INDEX(Mapping!$B$2:$T$7793,MATCH(Data!$A1807,Mapping!$B$3:$B$7793,0),MATCH(Data!$I$1,Mapping!$B$2:$T$2,0))</f>
        <v>Consumer</v>
      </c>
      <c r="J1807">
        <f>VLOOKUP($A1807,Mapping!$X$3:$Y$7793,2,0)</f>
        <v>94122</v>
      </c>
      <c r="K1807" t="str">
        <f>VLOOKUP($J1807,Mapping!$AB$3:$AC$475,2,0)</f>
        <v>Urbandale</v>
      </c>
      <c r="L1807" t="str">
        <f>VLOOKUP($K1807,Mapping!$AF$3:$AG$475,2,0)</f>
        <v>Iowa</v>
      </c>
      <c r="M1807" t="str">
        <f>VLOOKUP($L1807,Mapping!$AI$3:$AJ$48,2,0)</f>
        <v>United States</v>
      </c>
      <c r="N1807" t="str">
        <f>VLOOKUP($L1807,Mapping!$AI$3:$AK$48,3,0)</f>
        <v>Central</v>
      </c>
      <c r="O1807" t="str">
        <f>VLOOKUP(Table1[[#This Row],[Column1]],Mapping!$AM$8:$AN$11,2,0)</f>
        <v>Furniture</v>
      </c>
      <c r="P1807" t="str">
        <f>VLOOKUP(Table1[[#This Row],[Column3]],Mapping!$AP$5:$AQ$22,2,0)</f>
        <v>Furnishings</v>
      </c>
      <c r="Q1807">
        <v>257.64</v>
      </c>
      <c r="R1807">
        <v>6</v>
      </c>
      <c r="S1807">
        <v>100.4796</v>
      </c>
    </row>
    <row r="1808" spans="1:19" x14ac:dyDescent="0.35">
      <c r="A1808">
        <v>2151</v>
      </c>
      <c r="B1808" t="s">
        <v>2312</v>
      </c>
      <c r="C1808" t="s">
        <v>84</v>
      </c>
      <c r="D1808" t="str">
        <f>MID(Table1[[#This Row],[Product ID]],5,2)</f>
        <v>PH</v>
      </c>
      <c r="E1808" t="str">
        <f>LEFT(Table1[[#This Row],[Product ID]],3)</f>
        <v>TEC</v>
      </c>
      <c r="F1808" s="10">
        <f>VLOOKUP(Table1[[#This Row],[Order ID]],Mapping!H1808:J9599,3,0)</f>
        <v>41080</v>
      </c>
      <c r="G1808" s="10">
        <f>VLOOKUP(Table1[[#This Row],[Order ID]],Mapping!H1808:K9599,4,0)</f>
        <v>41085</v>
      </c>
      <c r="H1808" t="str">
        <f>INDEX(Mapping!$B$2:$T$7793,MATCH(Data!$A1808,Mapping!$B$3:$B$7793,0),MATCH(Data!$H$1,Mapping!$B$2:$T$2,0))</f>
        <v>Second Class</v>
      </c>
      <c r="I1808" t="str">
        <f>INDEX(Mapping!$B$2:$T$7793,MATCH(Data!$A1808,Mapping!$B$3:$B$7793,0),MATCH(Data!$I$1,Mapping!$B$2:$T$2,0))</f>
        <v>Corporate</v>
      </c>
      <c r="J1808">
        <f>VLOOKUP($A1808,Mapping!$X$3:$Y$7793,2,0)</f>
        <v>94122</v>
      </c>
      <c r="K1808" t="str">
        <f>VLOOKUP($J1808,Mapping!$AB$3:$AC$475,2,0)</f>
        <v>Urbandale</v>
      </c>
      <c r="L1808" t="str">
        <f>VLOOKUP($K1808,Mapping!$AF$3:$AG$475,2,0)</f>
        <v>Iowa</v>
      </c>
      <c r="M1808" t="str">
        <f>VLOOKUP($L1808,Mapping!$AI$3:$AJ$48,2,0)</f>
        <v>United States</v>
      </c>
      <c r="N1808" t="str">
        <f>VLOOKUP($L1808,Mapping!$AI$3:$AK$48,3,0)</f>
        <v>Central</v>
      </c>
      <c r="O1808" t="str">
        <f>VLOOKUP(Table1[[#This Row],[Column1]],Mapping!$AM$8:$AN$11,2,0)</f>
        <v>Technology</v>
      </c>
      <c r="P1808" t="str">
        <f>VLOOKUP(Table1[[#This Row],[Column3]],Mapping!$AP$5:$AQ$22,2,0)</f>
        <v>Phones</v>
      </c>
      <c r="Q1808">
        <v>125.97600000000001</v>
      </c>
      <c r="R1808">
        <v>3</v>
      </c>
      <c r="S1808">
        <v>47.241</v>
      </c>
    </row>
    <row r="1809" spans="1:19" x14ac:dyDescent="0.35">
      <c r="A1809">
        <v>6440</v>
      </c>
      <c r="B1809" t="s">
        <v>5001</v>
      </c>
      <c r="C1809" t="s">
        <v>389</v>
      </c>
      <c r="D1809" t="str">
        <f>MID(Table1[[#This Row],[Product ID]],5,2)</f>
        <v>FU</v>
      </c>
      <c r="E1809" t="str">
        <f>LEFT(Table1[[#This Row],[Product ID]],3)</f>
        <v>FUR</v>
      </c>
      <c r="F1809" s="10">
        <f>VLOOKUP(Table1[[#This Row],[Order ID]],Mapping!H1809:J9600,3,0)</f>
        <v>40973</v>
      </c>
      <c r="G1809" s="10">
        <f>VLOOKUP(Table1[[#This Row],[Order ID]],Mapping!H1809:K9600,4,0)</f>
        <v>40977</v>
      </c>
      <c r="H1809" t="str">
        <f>INDEX(Mapping!$B$2:$T$7793,MATCH(Data!$A1809,Mapping!$B$3:$B$7793,0),MATCH(Data!$H$1,Mapping!$B$2:$T$2,0))</f>
        <v>Second Class</v>
      </c>
      <c r="I1809" t="str">
        <f>INDEX(Mapping!$B$2:$T$7793,MATCH(Data!$A1809,Mapping!$B$3:$B$7793,0),MATCH(Data!$I$1,Mapping!$B$2:$T$2,0))</f>
        <v>Consumer</v>
      </c>
      <c r="J1809">
        <f>VLOOKUP($A1809,Mapping!$X$3:$Y$7793,2,0)</f>
        <v>60653</v>
      </c>
      <c r="K1809" t="str">
        <f>VLOOKUP($J1809,Mapping!$AB$3:$AC$475,2,0)</f>
        <v>Hialeah</v>
      </c>
      <c r="L1809" t="str">
        <f>VLOOKUP($K1809,Mapping!$AF$3:$AG$475,2,0)</f>
        <v>Florida</v>
      </c>
      <c r="M1809" t="str">
        <f>VLOOKUP($L1809,Mapping!$AI$3:$AJ$48,2,0)</f>
        <v>United States</v>
      </c>
      <c r="N1809" t="str">
        <f>VLOOKUP($L1809,Mapping!$AI$3:$AK$48,3,0)</f>
        <v>South</v>
      </c>
      <c r="O1809" t="str">
        <f>VLOOKUP(Table1[[#This Row],[Column1]],Mapping!$AM$8:$AN$11,2,0)</f>
        <v>Furniture</v>
      </c>
      <c r="P1809" t="str">
        <f>VLOOKUP(Table1[[#This Row],[Column3]],Mapping!$AP$5:$AQ$22,2,0)</f>
        <v>Furnishings</v>
      </c>
      <c r="Q1809">
        <v>4.7119999999999997</v>
      </c>
      <c r="R1809">
        <v>2</v>
      </c>
      <c r="S1809">
        <v>-1.8847999999999994</v>
      </c>
    </row>
    <row r="1810" spans="1:19" x14ac:dyDescent="0.35">
      <c r="A1810">
        <v>6441</v>
      </c>
      <c r="B1810" t="s">
        <v>5001</v>
      </c>
      <c r="C1810" t="s">
        <v>1612</v>
      </c>
      <c r="D1810" t="str">
        <f>MID(Table1[[#This Row],[Product ID]],5,2)</f>
        <v>AP</v>
      </c>
      <c r="E1810" t="str">
        <f>LEFT(Table1[[#This Row],[Product ID]],3)</f>
        <v>OFF</v>
      </c>
      <c r="F1810" s="10">
        <f>VLOOKUP(Table1[[#This Row],[Order ID]],Mapping!H1810:J9601,3,0)</f>
        <v>40973</v>
      </c>
      <c r="G1810" s="10">
        <f>VLOOKUP(Table1[[#This Row],[Order ID]],Mapping!H1810:K9601,4,0)</f>
        <v>40977</v>
      </c>
      <c r="H1810" t="str">
        <f>INDEX(Mapping!$B$2:$T$7793,MATCH(Data!$A1810,Mapping!$B$3:$B$7793,0),MATCH(Data!$H$1,Mapping!$B$2:$T$2,0))</f>
        <v>Second Class</v>
      </c>
      <c r="I1810" t="str">
        <f>INDEX(Mapping!$B$2:$T$7793,MATCH(Data!$A1810,Mapping!$B$3:$B$7793,0),MATCH(Data!$I$1,Mapping!$B$2:$T$2,0))</f>
        <v>Consumer</v>
      </c>
      <c r="J1810">
        <f>VLOOKUP($A1810,Mapping!$X$3:$Y$7793,2,0)</f>
        <v>60653</v>
      </c>
      <c r="K1810" t="str">
        <f>VLOOKUP($J1810,Mapping!$AB$3:$AC$475,2,0)</f>
        <v>Hialeah</v>
      </c>
      <c r="L1810" t="str">
        <f>VLOOKUP($K1810,Mapping!$AF$3:$AG$475,2,0)</f>
        <v>Florida</v>
      </c>
      <c r="M1810" t="str">
        <f>VLOOKUP($L1810,Mapping!$AI$3:$AJ$48,2,0)</f>
        <v>United States</v>
      </c>
      <c r="N1810" t="str">
        <f>VLOOKUP($L1810,Mapping!$AI$3:$AK$48,3,0)</f>
        <v>South</v>
      </c>
      <c r="O1810" t="str">
        <f>VLOOKUP(Table1[[#This Row],[Column1]],Mapping!$AM$8:$AN$11,2,0)</f>
        <v>Office Supplies</v>
      </c>
      <c r="P1810" t="str">
        <f>VLOOKUP(Table1[[#This Row],[Column3]],Mapping!$AP$5:$AQ$22,2,0)</f>
        <v>Appliances</v>
      </c>
      <c r="Q1810">
        <v>180.97999999999996</v>
      </c>
      <c r="R1810">
        <v>5</v>
      </c>
      <c r="S1810">
        <v>-470.548</v>
      </c>
    </row>
    <row r="1811" spans="1:19" x14ac:dyDescent="0.35">
      <c r="A1811">
        <v>6396</v>
      </c>
      <c r="B1811" t="s">
        <v>4979</v>
      </c>
      <c r="C1811" t="s">
        <v>859</v>
      </c>
      <c r="D1811" t="str">
        <f>MID(Table1[[#This Row],[Product ID]],5,2)</f>
        <v>PA</v>
      </c>
      <c r="E1811" t="str">
        <f>LEFT(Table1[[#This Row],[Product ID]],3)</f>
        <v>OFF</v>
      </c>
      <c r="F1811" s="10">
        <f>VLOOKUP(Table1[[#This Row],[Order ID]],Mapping!H1811:J9602,3,0)</f>
        <v>41184</v>
      </c>
      <c r="G1811" s="10">
        <f>VLOOKUP(Table1[[#This Row],[Order ID]],Mapping!H1811:K9602,4,0)</f>
        <v>41187</v>
      </c>
      <c r="H1811" t="str">
        <f>INDEX(Mapping!$B$2:$T$7793,MATCH(Data!$A1811,Mapping!$B$3:$B$7793,0),MATCH(Data!$H$1,Mapping!$B$2:$T$2,0))</f>
        <v>Standard Class</v>
      </c>
      <c r="I1811" t="str">
        <f>INDEX(Mapping!$B$2:$T$7793,MATCH(Data!$A1811,Mapping!$B$3:$B$7793,0),MATCH(Data!$I$1,Mapping!$B$2:$T$2,0))</f>
        <v>Corporate</v>
      </c>
      <c r="J1811">
        <f>VLOOKUP($A1811,Mapping!$X$3:$Y$7793,2,0)</f>
        <v>20852</v>
      </c>
      <c r="K1811" t="str">
        <f>VLOOKUP($J1811,Mapping!$AB$3:$AC$475,2,0)</f>
        <v>North Las Vegas</v>
      </c>
      <c r="L1811" t="str">
        <f>VLOOKUP($K1811,Mapping!$AF$3:$AG$475,2,0)</f>
        <v>Nevada</v>
      </c>
      <c r="M1811" t="str">
        <f>VLOOKUP($L1811,Mapping!$AI$3:$AJ$48,2,0)</f>
        <v>United States</v>
      </c>
      <c r="N1811" t="str">
        <f>VLOOKUP($L1811,Mapping!$AI$3:$AK$48,3,0)</f>
        <v>West</v>
      </c>
      <c r="O1811" t="str">
        <f>VLOOKUP(Table1[[#This Row],[Column1]],Mapping!$AM$8:$AN$11,2,0)</f>
        <v>Office Supplies</v>
      </c>
      <c r="P1811" t="str">
        <f>VLOOKUP(Table1[[#This Row],[Column3]],Mapping!$AP$5:$AQ$22,2,0)</f>
        <v>Paper</v>
      </c>
      <c r="Q1811">
        <v>19.440000000000001</v>
      </c>
      <c r="R1811">
        <v>3</v>
      </c>
      <c r="S1811">
        <v>9.3312000000000008</v>
      </c>
    </row>
    <row r="1812" spans="1:19" x14ac:dyDescent="0.35">
      <c r="A1812">
        <v>6397</v>
      </c>
      <c r="B1812" t="s">
        <v>4979</v>
      </c>
      <c r="C1812" t="s">
        <v>1016</v>
      </c>
      <c r="D1812" t="str">
        <f>MID(Table1[[#This Row],[Product ID]],5,2)</f>
        <v>BI</v>
      </c>
      <c r="E1812" t="str">
        <f>LEFT(Table1[[#This Row],[Product ID]],3)</f>
        <v>OFF</v>
      </c>
      <c r="F1812" s="10">
        <f>VLOOKUP(Table1[[#This Row],[Order ID]],Mapping!H1812:J9603,3,0)</f>
        <v>41184</v>
      </c>
      <c r="G1812" s="10">
        <f>VLOOKUP(Table1[[#This Row],[Order ID]],Mapping!H1812:K9603,4,0)</f>
        <v>41187</v>
      </c>
      <c r="H1812" t="str">
        <f>INDEX(Mapping!$B$2:$T$7793,MATCH(Data!$A1812,Mapping!$B$3:$B$7793,0),MATCH(Data!$H$1,Mapping!$B$2:$T$2,0))</f>
        <v>Second Class</v>
      </c>
      <c r="I1812" t="str">
        <f>INDEX(Mapping!$B$2:$T$7793,MATCH(Data!$A1812,Mapping!$B$3:$B$7793,0),MATCH(Data!$I$1,Mapping!$B$2:$T$2,0))</f>
        <v>Consumer</v>
      </c>
      <c r="J1812">
        <f>VLOOKUP($A1812,Mapping!$X$3:$Y$7793,2,0)</f>
        <v>20852</v>
      </c>
      <c r="K1812" t="str">
        <f>VLOOKUP($J1812,Mapping!$AB$3:$AC$475,2,0)</f>
        <v>North Las Vegas</v>
      </c>
      <c r="L1812" t="str">
        <f>VLOOKUP($K1812,Mapping!$AF$3:$AG$475,2,0)</f>
        <v>Nevada</v>
      </c>
      <c r="M1812" t="str">
        <f>VLOOKUP($L1812,Mapping!$AI$3:$AJ$48,2,0)</f>
        <v>United States</v>
      </c>
      <c r="N1812" t="str">
        <f>VLOOKUP($L1812,Mapping!$AI$3:$AK$48,3,0)</f>
        <v>West</v>
      </c>
      <c r="O1812" t="str">
        <f>VLOOKUP(Table1[[#This Row],[Column1]],Mapping!$AM$8:$AN$11,2,0)</f>
        <v>Office Supplies</v>
      </c>
      <c r="P1812" t="str">
        <f>VLOOKUP(Table1[[#This Row],[Column3]],Mapping!$AP$5:$AQ$22,2,0)</f>
        <v>Binders</v>
      </c>
      <c r="Q1812">
        <v>7.38</v>
      </c>
      <c r="R1812">
        <v>1</v>
      </c>
      <c r="S1812">
        <v>3.6162000000000001</v>
      </c>
    </row>
    <row r="1813" spans="1:19" x14ac:dyDescent="0.35">
      <c r="A1813">
        <v>1157</v>
      </c>
      <c r="B1813" t="s">
        <v>1401</v>
      </c>
      <c r="C1813" t="s">
        <v>1402</v>
      </c>
      <c r="D1813" t="str">
        <f>MID(Table1[[#This Row],[Product ID]],5,2)</f>
        <v>PH</v>
      </c>
      <c r="E1813" t="str">
        <f>LEFT(Table1[[#This Row],[Product ID]],3)</f>
        <v>TEC</v>
      </c>
      <c r="F1813" s="10" t="e">
        <f>VLOOKUP(Table1[[#This Row],[Order ID]],Mapping!H1813:J9604,3,0)</f>
        <v>#N/A</v>
      </c>
      <c r="G1813" s="10" t="e">
        <f>VLOOKUP(Table1[[#This Row],[Order ID]],Mapping!H1813:K9604,4,0)</f>
        <v>#N/A</v>
      </c>
      <c r="H1813" t="str">
        <f>INDEX(Mapping!$B$2:$T$7793,MATCH(Data!$A1813,Mapping!$B$3:$B$7793,0),MATCH(Data!$H$1,Mapping!$B$2:$T$2,0))</f>
        <v>Standard Class</v>
      </c>
      <c r="I1813" t="str">
        <f>INDEX(Mapping!$B$2:$T$7793,MATCH(Data!$A1813,Mapping!$B$3:$B$7793,0),MATCH(Data!$I$1,Mapping!$B$2:$T$2,0))</f>
        <v>Consumer</v>
      </c>
      <c r="J1813">
        <f>VLOOKUP($A1813,Mapping!$X$3:$Y$7793,2,0)</f>
        <v>90008</v>
      </c>
      <c r="K1813" t="str">
        <f>VLOOKUP($J1813,Mapping!$AB$3:$AC$475,2,0)</f>
        <v>Rochester Hills</v>
      </c>
      <c r="L1813" t="str">
        <f>VLOOKUP($K1813,Mapping!$AF$3:$AG$475,2,0)</f>
        <v>Michigan</v>
      </c>
      <c r="M1813" t="str">
        <f>VLOOKUP($L1813,Mapping!$AI$3:$AJ$48,2,0)</f>
        <v>United States</v>
      </c>
      <c r="N1813" t="str">
        <f>VLOOKUP($L1813,Mapping!$AI$3:$AK$48,3,0)</f>
        <v>Central</v>
      </c>
      <c r="O1813" t="str">
        <f>VLOOKUP(Table1[[#This Row],[Column1]],Mapping!$AM$8:$AN$11,2,0)</f>
        <v>Technology</v>
      </c>
      <c r="P1813" t="str">
        <f>VLOOKUP(Table1[[#This Row],[Column3]],Mapping!$AP$5:$AQ$22,2,0)</f>
        <v>Phones</v>
      </c>
      <c r="Q1813">
        <v>1212.848</v>
      </c>
      <c r="R1813">
        <v>7</v>
      </c>
      <c r="S1813">
        <v>106.12420000000014</v>
      </c>
    </row>
    <row r="1814" spans="1:19" x14ac:dyDescent="0.35">
      <c r="A1814">
        <v>1158</v>
      </c>
      <c r="B1814" t="s">
        <v>1401</v>
      </c>
      <c r="C1814" t="s">
        <v>1403</v>
      </c>
      <c r="D1814" t="str">
        <f>MID(Table1[[#This Row],[Product ID]],5,2)</f>
        <v>AC</v>
      </c>
      <c r="E1814" t="str">
        <f>LEFT(Table1[[#This Row],[Product ID]],3)</f>
        <v>TEC</v>
      </c>
      <c r="F1814" s="10" t="e">
        <f>VLOOKUP(Table1[[#This Row],[Order ID]],Mapping!H1814:J9605,3,0)</f>
        <v>#N/A</v>
      </c>
      <c r="G1814" s="10" t="e">
        <f>VLOOKUP(Table1[[#This Row],[Order ID]],Mapping!H1814:K9605,4,0)</f>
        <v>#N/A</v>
      </c>
      <c r="H1814" t="str">
        <f>INDEX(Mapping!$B$2:$T$7793,MATCH(Data!$A1814,Mapping!$B$3:$B$7793,0),MATCH(Data!$H$1,Mapping!$B$2:$T$2,0))</f>
        <v>Standard Class</v>
      </c>
      <c r="I1814" t="str">
        <f>INDEX(Mapping!$B$2:$T$7793,MATCH(Data!$A1814,Mapping!$B$3:$B$7793,0),MATCH(Data!$I$1,Mapping!$B$2:$T$2,0))</f>
        <v>Home Office</v>
      </c>
      <c r="J1814">
        <f>VLOOKUP($A1814,Mapping!$X$3:$Y$7793,2,0)</f>
        <v>90008</v>
      </c>
      <c r="K1814" t="str">
        <f>VLOOKUP($J1814,Mapping!$AB$3:$AC$475,2,0)</f>
        <v>Rochester Hills</v>
      </c>
      <c r="L1814" t="str">
        <f>VLOOKUP($K1814,Mapping!$AF$3:$AG$475,2,0)</f>
        <v>Michigan</v>
      </c>
      <c r="M1814" t="str">
        <f>VLOOKUP($L1814,Mapping!$AI$3:$AJ$48,2,0)</f>
        <v>United States</v>
      </c>
      <c r="N1814" t="str">
        <f>VLOOKUP($L1814,Mapping!$AI$3:$AK$48,3,0)</f>
        <v>Central</v>
      </c>
      <c r="O1814" t="str">
        <f>VLOOKUP(Table1[[#This Row],[Column1]],Mapping!$AM$8:$AN$11,2,0)</f>
        <v>Technology</v>
      </c>
      <c r="P1814" t="str">
        <f>VLOOKUP(Table1[[#This Row],[Column3]],Mapping!$AP$5:$AQ$22,2,0)</f>
        <v>Accessories</v>
      </c>
      <c r="Q1814">
        <v>89.97</v>
      </c>
      <c r="R1814">
        <v>3</v>
      </c>
      <c r="S1814">
        <v>37.787400000000005</v>
      </c>
    </row>
    <row r="1815" spans="1:19" x14ac:dyDescent="0.35">
      <c r="A1815">
        <v>1159</v>
      </c>
      <c r="B1815" t="s">
        <v>1401</v>
      </c>
      <c r="C1815" t="s">
        <v>454</v>
      </c>
      <c r="D1815" t="str">
        <f>MID(Table1[[#This Row],[Product ID]],5,2)</f>
        <v>FU</v>
      </c>
      <c r="E1815" t="str">
        <f>LEFT(Table1[[#This Row],[Product ID]],3)</f>
        <v>FUR</v>
      </c>
      <c r="F1815" s="10" t="e">
        <f>VLOOKUP(Table1[[#This Row],[Order ID]],Mapping!H1815:J9606,3,0)</f>
        <v>#N/A</v>
      </c>
      <c r="G1815" s="10" t="e">
        <f>VLOOKUP(Table1[[#This Row],[Order ID]],Mapping!H1815:K9606,4,0)</f>
        <v>#N/A</v>
      </c>
      <c r="H1815" t="str">
        <f>INDEX(Mapping!$B$2:$T$7793,MATCH(Data!$A1815,Mapping!$B$3:$B$7793,0),MATCH(Data!$H$1,Mapping!$B$2:$T$2,0))</f>
        <v>Standard Class</v>
      </c>
      <c r="I1815" t="str">
        <f>INDEX(Mapping!$B$2:$T$7793,MATCH(Data!$A1815,Mapping!$B$3:$B$7793,0),MATCH(Data!$I$1,Mapping!$B$2:$T$2,0))</f>
        <v>Home Office</v>
      </c>
      <c r="J1815">
        <f>VLOOKUP($A1815,Mapping!$X$3:$Y$7793,2,0)</f>
        <v>90008</v>
      </c>
      <c r="K1815" t="str">
        <f>VLOOKUP($J1815,Mapping!$AB$3:$AC$475,2,0)</f>
        <v>Rochester Hills</v>
      </c>
      <c r="L1815" t="str">
        <f>VLOOKUP($K1815,Mapping!$AF$3:$AG$475,2,0)</f>
        <v>Michigan</v>
      </c>
      <c r="M1815" t="str">
        <f>VLOOKUP($L1815,Mapping!$AI$3:$AJ$48,2,0)</f>
        <v>United States</v>
      </c>
      <c r="N1815" t="str">
        <f>VLOOKUP($L1815,Mapping!$AI$3:$AK$48,3,0)</f>
        <v>Central</v>
      </c>
      <c r="O1815" t="str">
        <f>VLOOKUP(Table1[[#This Row],[Column1]],Mapping!$AM$8:$AN$11,2,0)</f>
        <v>Furniture</v>
      </c>
      <c r="P1815" t="str">
        <f>VLOOKUP(Table1[[#This Row],[Column3]],Mapping!$AP$5:$AQ$22,2,0)</f>
        <v>Furnishings</v>
      </c>
      <c r="Q1815">
        <v>42.599999999999994</v>
      </c>
      <c r="R1815">
        <v>3</v>
      </c>
      <c r="S1815">
        <v>16.614000000000001</v>
      </c>
    </row>
    <row r="1816" spans="1:19" x14ac:dyDescent="0.35">
      <c r="A1816">
        <v>5379</v>
      </c>
      <c r="B1816" t="s">
        <v>4411</v>
      </c>
      <c r="C1816" t="s">
        <v>829</v>
      </c>
      <c r="D1816" t="str">
        <f>MID(Table1[[#This Row],[Product ID]],5,2)</f>
        <v>AC</v>
      </c>
      <c r="E1816" t="str">
        <f>LEFT(Table1[[#This Row],[Product ID]],3)</f>
        <v>TEC</v>
      </c>
      <c r="F1816" s="10">
        <f>VLOOKUP(Table1[[#This Row],[Order ID]],Mapping!H1816:J9607,3,0)</f>
        <v>41159</v>
      </c>
      <c r="G1816" s="10">
        <f>VLOOKUP(Table1[[#This Row],[Order ID]],Mapping!H1816:K9607,4,0)</f>
        <v>41163</v>
      </c>
      <c r="H1816" t="str">
        <f>INDEX(Mapping!$B$2:$T$7793,MATCH(Data!$A1816,Mapping!$B$3:$B$7793,0),MATCH(Data!$H$1,Mapping!$B$2:$T$2,0))</f>
        <v>Second Class</v>
      </c>
      <c r="I1816" t="str">
        <f>INDEX(Mapping!$B$2:$T$7793,MATCH(Data!$A1816,Mapping!$B$3:$B$7793,0),MATCH(Data!$I$1,Mapping!$B$2:$T$2,0))</f>
        <v>Consumer</v>
      </c>
      <c r="J1816">
        <f>VLOOKUP($A1816,Mapping!$X$3:$Y$7793,2,0)</f>
        <v>10009</v>
      </c>
      <c r="K1816" t="str">
        <f>VLOOKUP($J1816,Mapping!$AB$3:$AC$475,2,0)</f>
        <v>Saint Paul</v>
      </c>
      <c r="L1816" t="str">
        <f>VLOOKUP($K1816,Mapping!$AF$3:$AG$475,2,0)</f>
        <v>Minnesota</v>
      </c>
      <c r="M1816" t="str">
        <f>VLOOKUP($L1816,Mapping!$AI$3:$AJ$48,2,0)</f>
        <v>United States</v>
      </c>
      <c r="N1816" t="str">
        <f>VLOOKUP($L1816,Mapping!$AI$3:$AK$48,3,0)</f>
        <v>Central</v>
      </c>
      <c r="O1816" t="str">
        <f>VLOOKUP(Table1[[#This Row],[Column1]],Mapping!$AM$8:$AN$11,2,0)</f>
        <v>Technology</v>
      </c>
      <c r="P1816" t="str">
        <f>VLOOKUP(Table1[[#This Row],[Column3]],Mapping!$AP$5:$AQ$22,2,0)</f>
        <v>Accessories</v>
      </c>
      <c r="Q1816">
        <v>559.92999999999995</v>
      </c>
      <c r="R1816">
        <v>7</v>
      </c>
      <c r="S1816">
        <v>167.97899999999996</v>
      </c>
    </row>
    <row r="1817" spans="1:19" x14ac:dyDescent="0.35">
      <c r="A1817">
        <v>6897</v>
      </c>
      <c r="B1817" t="s">
        <v>5266</v>
      </c>
      <c r="C1817" t="s">
        <v>1244</v>
      </c>
      <c r="D1817" t="str">
        <f>MID(Table1[[#This Row],[Product ID]],5,2)</f>
        <v>PH</v>
      </c>
      <c r="E1817" t="str">
        <f>LEFT(Table1[[#This Row],[Product ID]],3)</f>
        <v>TEC</v>
      </c>
      <c r="F1817" s="10">
        <f>VLOOKUP(Table1[[#This Row],[Order ID]],Mapping!H1817:J9608,3,0)</f>
        <v>41092</v>
      </c>
      <c r="G1817" s="10">
        <f>VLOOKUP(Table1[[#This Row],[Order ID]],Mapping!H1817:K9608,4,0)</f>
        <v>41094</v>
      </c>
      <c r="H1817" t="str">
        <f>INDEX(Mapping!$B$2:$T$7793,MATCH(Data!$A1817,Mapping!$B$3:$B$7793,0),MATCH(Data!$H$1,Mapping!$B$2:$T$2,0))</f>
        <v>Second Class</v>
      </c>
      <c r="I1817" t="str">
        <f>INDEX(Mapping!$B$2:$T$7793,MATCH(Data!$A1817,Mapping!$B$3:$B$7793,0),MATCH(Data!$I$1,Mapping!$B$2:$T$2,0))</f>
        <v>Corporate</v>
      </c>
      <c r="J1817">
        <f>VLOOKUP($A1817,Mapping!$X$3:$Y$7793,2,0)</f>
        <v>27604</v>
      </c>
      <c r="K1817" t="str">
        <f>VLOOKUP($J1817,Mapping!$AB$3:$AC$475,2,0)</f>
        <v>Ormond Beach</v>
      </c>
      <c r="L1817" t="str">
        <f>VLOOKUP($K1817,Mapping!$AF$3:$AG$475,2,0)</f>
        <v>Florida</v>
      </c>
      <c r="M1817" t="str">
        <f>VLOOKUP($L1817,Mapping!$AI$3:$AJ$48,2,0)</f>
        <v>United States</v>
      </c>
      <c r="N1817" t="str">
        <f>VLOOKUP($L1817,Mapping!$AI$3:$AK$48,3,0)</f>
        <v>South</v>
      </c>
      <c r="O1817" t="str">
        <f>VLOOKUP(Table1[[#This Row],[Column1]],Mapping!$AM$8:$AN$11,2,0)</f>
        <v>Technology</v>
      </c>
      <c r="P1817" t="str">
        <f>VLOOKUP(Table1[[#This Row],[Column3]],Mapping!$AP$5:$AQ$22,2,0)</f>
        <v>Phones</v>
      </c>
      <c r="Q1817">
        <v>74.239999999999995</v>
      </c>
      <c r="R1817">
        <v>1</v>
      </c>
      <c r="S1817">
        <v>8.3519999999999932</v>
      </c>
    </row>
    <row r="1818" spans="1:19" x14ac:dyDescent="0.35">
      <c r="A1818">
        <v>6898</v>
      </c>
      <c r="B1818" t="s">
        <v>5266</v>
      </c>
      <c r="C1818" t="s">
        <v>1199</v>
      </c>
      <c r="D1818" t="str">
        <f>MID(Table1[[#This Row],[Product ID]],5,2)</f>
        <v>FU</v>
      </c>
      <c r="E1818" t="str">
        <f>LEFT(Table1[[#This Row],[Product ID]],3)</f>
        <v>FUR</v>
      </c>
      <c r="F1818" s="10">
        <f>VLOOKUP(Table1[[#This Row],[Order ID]],Mapping!H1818:J9609,3,0)</f>
        <v>41092</v>
      </c>
      <c r="G1818" s="10">
        <f>VLOOKUP(Table1[[#This Row],[Order ID]],Mapping!H1818:K9609,4,0)</f>
        <v>41094</v>
      </c>
      <c r="H1818" t="str">
        <f>INDEX(Mapping!$B$2:$T$7793,MATCH(Data!$A1818,Mapping!$B$3:$B$7793,0),MATCH(Data!$H$1,Mapping!$B$2:$T$2,0))</f>
        <v>First Class</v>
      </c>
      <c r="I1818" t="str">
        <f>INDEX(Mapping!$B$2:$T$7793,MATCH(Data!$A1818,Mapping!$B$3:$B$7793,0),MATCH(Data!$I$1,Mapping!$B$2:$T$2,0))</f>
        <v>Corporate</v>
      </c>
      <c r="J1818">
        <f>VLOOKUP($A1818,Mapping!$X$3:$Y$7793,2,0)</f>
        <v>27604</v>
      </c>
      <c r="K1818" t="str">
        <f>VLOOKUP($J1818,Mapping!$AB$3:$AC$475,2,0)</f>
        <v>Ormond Beach</v>
      </c>
      <c r="L1818" t="str">
        <f>VLOOKUP($K1818,Mapping!$AF$3:$AG$475,2,0)</f>
        <v>Florida</v>
      </c>
      <c r="M1818" t="str">
        <f>VLOOKUP($L1818,Mapping!$AI$3:$AJ$48,2,0)</f>
        <v>United States</v>
      </c>
      <c r="N1818" t="str">
        <f>VLOOKUP($L1818,Mapping!$AI$3:$AK$48,3,0)</f>
        <v>South</v>
      </c>
      <c r="O1818" t="str">
        <f>VLOOKUP(Table1[[#This Row],[Column1]],Mapping!$AM$8:$AN$11,2,0)</f>
        <v>Furniture</v>
      </c>
      <c r="P1818" t="str">
        <f>VLOOKUP(Table1[[#This Row],[Column3]],Mapping!$AP$5:$AQ$22,2,0)</f>
        <v>Furnishings</v>
      </c>
      <c r="Q1818">
        <v>159.84000000000003</v>
      </c>
      <c r="R1818">
        <v>10</v>
      </c>
      <c r="S1818">
        <v>45.954000000000008</v>
      </c>
    </row>
    <row r="1819" spans="1:19" x14ac:dyDescent="0.35">
      <c r="A1819">
        <v>6899</v>
      </c>
      <c r="B1819" t="s">
        <v>5266</v>
      </c>
      <c r="C1819" t="s">
        <v>674</v>
      </c>
      <c r="D1819" t="str">
        <f>MID(Table1[[#This Row],[Product ID]],5,2)</f>
        <v>BI</v>
      </c>
      <c r="E1819" t="str">
        <f>LEFT(Table1[[#This Row],[Product ID]],3)</f>
        <v>OFF</v>
      </c>
      <c r="F1819" s="10">
        <f>VLOOKUP(Table1[[#This Row],[Order ID]],Mapping!H1819:J9610,3,0)</f>
        <v>41092</v>
      </c>
      <c r="G1819" s="10">
        <f>VLOOKUP(Table1[[#This Row],[Order ID]],Mapping!H1819:K9610,4,0)</f>
        <v>41094</v>
      </c>
      <c r="H1819" t="str">
        <f>INDEX(Mapping!$B$2:$T$7793,MATCH(Data!$A1819,Mapping!$B$3:$B$7793,0),MATCH(Data!$H$1,Mapping!$B$2:$T$2,0))</f>
        <v>First Class</v>
      </c>
      <c r="I1819" t="str">
        <f>INDEX(Mapping!$B$2:$T$7793,MATCH(Data!$A1819,Mapping!$B$3:$B$7793,0),MATCH(Data!$I$1,Mapping!$B$2:$T$2,0))</f>
        <v>Corporate</v>
      </c>
      <c r="J1819">
        <f>VLOOKUP($A1819,Mapping!$X$3:$Y$7793,2,0)</f>
        <v>27604</v>
      </c>
      <c r="K1819" t="str">
        <f>VLOOKUP($J1819,Mapping!$AB$3:$AC$475,2,0)</f>
        <v>Ormond Beach</v>
      </c>
      <c r="L1819" t="str">
        <f>VLOOKUP($K1819,Mapping!$AF$3:$AG$475,2,0)</f>
        <v>Florida</v>
      </c>
      <c r="M1819" t="str">
        <f>VLOOKUP($L1819,Mapping!$AI$3:$AJ$48,2,0)</f>
        <v>United States</v>
      </c>
      <c r="N1819" t="str">
        <f>VLOOKUP($L1819,Mapping!$AI$3:$AK$48,3,0)</f>
        <v>South</v>
      </c>
      <c r="O1819" t="str">
        <f>VLOOKUP(Table1[[#This Row],[Column1]],Mapping!$AM$8:$AN$11,2,0)</f>
        <v>Office Supplies</v>
      </c>
      <c r="P1819" t="str">
        <f>VLOOKUP(Table1[[#This Row],[Column3]],Mapping!$AP$5:$AQ$22,2,0)</f>
        <v>Binders</v>
      </c>
      <c r="Q1819">
        <v>2.8920000000000008</v>
      </c>
      <c r="R1819">
        <v>2</v>
      </c>
      <c r="S1819">
        <v>-2.3136000000000001</v>
      </c>
    </row>
    <row r="1820" spans="1:19" x14ac:dyDescent="0.35">
      <c r="A1820">
        <v>6900</v>
      </c>
      <c r="B1820" t="s">
        <v>5266</v>
      </c>
      <c r="C1820" t="s">
        <v>1297</v>
      </c>
      <c r="D1820" t="str">
        <f>MID(Table1[[#This Row],[Product ID]],5,2)</f>
        <v>PA</v>
      </c>
      <c r="E1820" t="str">
        <f>LEFT(Table1[[#This Row],[Product ID]],3)</f>
        <v>OFF</v>
      </c>
      <c r="F1820" s="10">
        <f>VLOOKUP(Table1[[#This Row],[Order ID]],Mapping!H1820:J9611,3,0)</f>
        <v>41092</v>
      </c>
      <c r="G1820" s="10">
        <f>VLOOKUP(Table1[[#This Row],[Order ID]],Mapping!H1820:K9611,4,0)</f>
        <v>41094</v>
      </c>
      <c r="H1820" t="str">
        <f>INDEX(Mapping!$B$2:$T$7793,MATCH(Data!$A1820,Mapping!$B$3:$B$7793,0),MATCH(Data!$H$1,Mapping!$B$2:$T$2,0))</f>
        <v>First Class</v>
      </c>
      <c r="I1820" t="str">
        <f>INDEX(Mapping!$B$2:$T$7793,MATCH(Data!$A1820,Mapping!$B$3:$B$7793,0),MATCH(Data!$I$1,Mapping!$B$2:$T$2,0))</f>
        <v>Corporate</v>
      </c>
      <c r="J1820">
        <f>VLOOKUP($A1820,Mapping!$X$3:$Y$7793,2,0)</f>
        <v>27604</v>
      </c>
      <c r="K1820" t="str">
        <f>VLOOKUP($J1820,Mapping!$AB$3:$AC$475,2,0)</f>
        <v>Ormond Beach</v>
      </c>
      <c r="L1820" t="str">
        <f>VLOOKUP($K1820,Mapping!$AF$3:$AG$475,2,0)</f>
        <v>Florida</v>
      </c>
      <c r="M1820" t="str">
        <f>VLOOKUP($L1820,Mapping!$AI$3:$AJ$48,2,0)</f>
        <v>United States</v>
      </c>
      <c r="N1820" t="str">
        <f>VLOOKUP($L1820,Mapping!$AI$3:$AK$48,3,0)</f>
        <v>South</v>
      </c>
      <c r="O1820" t="str">
        <f>VLOOKUP(Table1[[#This Row],[Column1]],Mapping!$AM$8:$AN$11,2,0)</f>
        <v>Office Supplies</v>
      </c>
      <c r="P1820" t="str">
        <f>VLOOKUP(Table1[[#This Row],[Column3]],Mapping!$AP$5:$AQ$22,2,0)</f>
        <v>Paper</v>
      </c>
      <c r="Q1820">
        <v>9.3920000000000012</v>
      </c>
      <c r="R1820">
        <v>2</v>
      </c>
      <c r="S1820">
        <v>3.2871999999999999</v>
      </c>
    </row>
    <row r="1821" spans="1:19" x14ac:dyDescent="0.35">
      <c r="A1821">
        <v>621</v>
      </c>
      <c r="B1821" t="s">
        <v>813</v>
      </c>
      <c r="C1821" t="s">
        <v>454</v>
      </c>
      <c r="D1821" t="str">
        <f>MID(Table1[[#This Row],[Product ID]],5,2)</f>
        <v>FU</v>
      </c>
      <c r="E1821" t="str">
        <f>LEFT(Table1[[#This Row],[Product ID]],3)</f>
        <v>FUR</v>
      </c>
      <c r="F1821" s="10" t="e">
        <f>VLOOKUP(Table1[[#This Row],[Order ID]],Mapping!H1821:J9612,3,0)</f>
        <v>#N/A</v>
      </c>
      <c r="G1821" s="10" t="e">
        <f>VLOOKUP(Table1[[#This Row],[Order ID]],Mapping!H1821:K9612,4,0)</f>
        <v>#N/A</v>
      </c>
      <c r="H1821" t="str">
        <f>INDEX(Mapping!$B$2:$T$7793,MATCH(Data!$A1821,Mapping!$B$3:$B$7793,0),MATCH(Data!$H$1,Mapping!$B$2:$T$2,0))</f>
        <v>Standard Class</v>
      </c>
      <c r="I1821" t="str">
        <f>INDEX(Mapping!$B$2:$T$7793,MATCH(Data!$A1821,Mapping!$B$3:$B$7793,0),MATCH(Data!$I$1,Mapping!$B$2:$T$2,0))</f>
        <v>Consumer</v>
      </c>
      <c r="J1821">
        <f>VLOOKUP($A1821,Mapping!$X$3:$Y$7793,2,0)</f>
        <v>68104</v>
      </c>
      <c r="K1821" t="str">
        <f>VLOOKUP($J1821,Mapping!$AB$3:$AC$475,2,0)</f>
        <v>Oakland</v>
      </c>
      <c r="L1821" t="str">
        <f>VLOOKUP($K1821,Mapping!$AF$3:$AG$475,2,0)</f>
        <v>California</v>
      </c>
      <c r="M1821" t="str">
        <f>VLOOKUP($L1821,Mapping!$AI$3:$AJ$48,2,0)</f>
        <v>United States</v>
      </c>
      <c r="N1821" t="str">
        <f>VLOOKUP($L1821,Mapping!$AI$3:$AK$48,3,0)</f>
        <v>West</v>
      </c>
      <c r="O1821" t="str">
        <f>VLOOKUP(Table1[[#This Row],[Column1]],Mapping!$AM$8:$AN$11,2,0)</f>
        <v>Furniture</v>
      </c>
      <c r="P1821" t="str">
        <f>VLOOKUP(Table1[[#This Row],[Column3]],Mapping!$AP$5:$AQ$22,2,0)</f>
        <v>Furnishings</v>
      </c>
      <c r="Q1821">
        <v>28.4</v>
      </c>
      <c r="R1821">
        <v>2</v>
      </c>
      <c r="S1821">
        <v>11.076000000000001</v>
      </c>
    </row>
    <row r="1822" spans="1:19" x14ac:dyDescent="0.35">
      <c r="A1822">
        <v>622</v>
      </c>
      <c r="B1822" t="s">
        <v>813</v>
      </c>
      <c r="C1822" t="s">
        <v>814</v>
      </c>
      <c r="D1822" t="str">
        <f>MID(Table1[[#This Row],[Product ID]],5,2)</f>
        <v>AC</v>
      </c>
      <c r="E1822" t="str">
        <f>LEFT(Table1[[#This Row],[Product ID]],3)</f>
        <v>TEC</v>
      </c>
      <c r="F1822" s="10" t="e">
        <f>VLOOKUP(Table1[[#This Row],[Order ID]],Mapping!H1822:J9613,3,0)</f>
        <v>#N/A</v>
      </c>
      <c r="G1822" s="10" t="e">
        <f>VLOOKUP(Table1[[#This Row],[Order ID]],Mapping!H1822:K9613,4,0)</f>
        <v>#N/A</v>
      </c>
      <c r="H1822" t="str">
        <f>INDEX(Mapping!$B$2:$T$7793,MATCH(Data!$A1822,Mapping!$B$3:$B$7793,0),MATCH(Data!$H$1,Mapping!$B$2:$T$2,0))</f>
        <v>First Class</v>
      </c>
      <c r="I1822" t="str">
        <f>INDEX(Mapping!$B$2:$T$7793,MATCH(Data!$A1822,Mapping!$B$3:$B$7793,0),MATCH(Data!$I$1,Mapping!$B$2:$T$2,0))</f>
        <v>Consumer</v>
      </c>
      <c r="J1822">
        <f>VLOOKUP($A1822,Mapping!$X$3:$Y$7793,2,0)</f>
        <v>68104</v>
      </c>
      <c r="K1822" t="str">
        <f>VLOOKUP($J1822,Mapping!$AB$3:$AC$475,2,0)</f>
        <v>Oakland</v>
      </c>
      <c r="L1822" t="str">
        <f>VLOOKUP($K1822,Mapping!$AF$3:$AG$475,2,0)</f>
        <v>California</v>
      </c>
      <c r="M1822" t="str">
        <f>VLOOKUP($L1822,Mapping!$AI$3:$AJ$48,2,0)</f>
        <v>United States</v>
      </c>
      <c r="N1822" t="str">
        <f>VLOOKUP($L1822,Mapping!$AI$3:$AK$48,3,0)</f>
        <v>West</v>
      </c>
      <c r="O1822" t="str">
        <f>VLOOKUP(Table1[[#This Row],[Column1]],Mapping!$AM$8:$AN$11,2,0)</f>
        <v>Technology</v>
      </c>
      <c r="P1822" t="str">
        <f>VLOOKUP(Table1[[#This Row],[Column3]],Mapping!$AP$5:$AQ$22,2,0)</f>
        <v>Accessories</v>
      </c>
      <c r="Q1822">
        <v>149.97</v>
      </c>
      <c r="R1822">
        <v>3</v>
      </c>
      <c r="S1822">
        <v>50.989800000000002</v>
      </c>
    </row>
    <row r="1823" spans="1:19" x14ac:dyDescent="0.35">
      <c r="A1823">
        <v>2958</v>
      </c>
      <c r="B1823" t="s">
        <v>2912</v>
      </c>
      <c r="C1823" t="s">
        <v>678</v>
      </c>
      <c r="D1823" t="str">
        <f>MID(Table1[[#This Row],[Product ID]],5,2)</f>
        <v>ST</v>
      </c>
      <c r="E1823" t="str">
        <f>LEFT(Table1[[#This Row],[Product ID]],3)</f>
        <v>OFF</v>
      </c>
      <c r="F1823" s="10">
        <f>VLOOKUP(Table1[[#This Row],[Order ID]],Mapping!H1823:J9614,3,0)</f>
        <v>41166</v>
      </c>
      <c r="G1823" s="10">
        <f>VLOOKUP(Table1[[#This Row],[Order ID]],Mapping!H1823:K9614,4,0)</f>
        <v>41170</v>
      </c>
      <c r="H1823" t="str">
        <f>INDEX(Mapping!$B$2:$T$7793,MATCH(Data!$A1823,Mapping!$B$3:$B$7793,0),MATCH(Data!$H$1,Mapping!$B$2:$T$2,0))</f>
        <v>Standard Class</v>
      </c>
      <c r="I1823" t="str">
        <f>INDEX(Mapping!$B$2:$T$7793,MATCH(Data!$A1823,Mapping!$B$3:$B$7793,0),MATCH(Data!$I$1,Mapping!$B$2:$T$2,0))</f>
        <v>Consumer</v>
      </c>
      <c r="J1823">
        <f>VLOOKUP($A1823,Mapping!$X$3:$Y$7793,2,0)</f>
        <v>10011</v>
      </c>
      <c r="K1823" t="str">
        <f>VLOOKUP($J1823,Mapping!$AB$3:$AC$475,2,0)</f>
        <v>Omaha</v>
      </c>
      <c r="L1823" t="str">
        <f>VLOOKUP($K1823,Mapping!$AF$3:$AG$475,2,0)</f>
        <v>Nebraska</v>
      </c>
      <c r="M1823" t="str">
        <f>VLOOKUP($L1823,Mapping!$AI$3:$AJ$48,2,0)</f>
        <v>United States</v>
      </c>
      <c r="N1823" t="str">
        <f>VLOOKUP($L1823,Mapping!$AI$3:$AK$48,3,0)</f>
        <v>Central</v>
      </c>
      <c r="O1823" t="str">
        <f>VLOOKUP(Table1[[#This Row],[Column1]],Mapping!$AM$8:$AN$11,2,0)</f>
        <v>Office Supplies</v>
      </c>
      <c r="P1823" t="str">
        <f>VLOOKUP(Table1[[#This Row],[Column3]],Mapping!$AP$5:$AQ$22,2,0)</f>
        <v>Storage</v>
      </c>
      <c r="Q1823">
        <v>991.19999999999993</v>
      </c>
      <c r="R1823">
        <v>6</v>
      </c>
      <c r="S1823">
        <v>257.71199999999999</v>
      </c>
    </row>
    <row r="1824" spans="1:19" x14ac:dyDescent="0.35">
      <c r="A1824">
        <v>2960</v>
      </c>
      <c r="B1824" t="s">
        <v>2912</v>
      </c>
      <c r="C1824" t="s">
        <v>975</v>
      </c>
      <c r="D1824" t="str">
        <f>MID(Table1[[#This Row],[Product ID]],5,2)</f>
        <v>BI</v>
      </c>
      <c r="E1824" t="str">
        <f>LEFT(Table1[[#This Row],[Product ID]],3)</f>
        <v>OFF</v>
      </c>
      <c r="F1824" s="10">
        <f>VLOOKUP(Table1[[#This Row],[Order ID]],Mapping!H1824:J9615,3,0)</f>
        <v>41166</v>
      </c>
      <c r="G1824" s="10">
        <f>VLOOKUP(Table1[[#This Row],[Order ID]],Mapping!H1824:K9615,4,0)</f>
        <v>41170</v>
      </c>
      <c r="H1824" t="str">
        <f>INDEX(Mapping!$B$2:$T$7793,MATCH(Data!$A1824,Mapping!$B$3:$B$7793,0),MATCH(Data!$H$1,Mapping!$B$2:$T$2,0))</f>
        <v>Standard Class</v>
      </c>
      <c r="I1824" t="str">
        <f>INDEX(Mapping!$B$2:$T$7793,MATCH(Data!$A1824,Mapping!$B$3:$B$7793,0),MATCH(Data!$I$1,Mapping!$B$2:$T$2,0))</f>
        <v>Consumer</v>
      </c>
      <c r="J1824">
        <f>VLOOKUP($A1824,Mapping!$X$3:$Y$7793,2,0)</f>
        <v>10011</v>
      </c>
      <c r="K1824" t="str">
        <f>VLOOKUP($J1824,Mapping!$AB$3:$AC$475,2,0)</f>
        <v>Omaha</v>
      </c>
      <c r="L1824" t="str">
        <f>VLOOKUP($K1824,Mapping!$AF$3:$AG$475,2,0)</f>
        <v>Nebraska</v>
      </c>
      <c r="M1824" t="str">
        <f>VLOOKUP($L1824,Mapping!$AI$3:$AJ$48,2,0)</f>
        <v>United States</v>
      </c>
      <c r="N1824" t="str">
        <f>VLOOKUP($L1824,Mapping!$AI$3:$AK$48,3,0)</f>
        <v>Central</v>
      </c>
      <c r="O1824" t="str">
        <f>VLOOKUP(Table1[[#This Row],[Column1]],Mapping!$AM$8:$AN$11,2,0)</f>
        <v>Office Supplies</v>
      </c>
      <c r="P1824" t="str">
        <f>VLOOKUP(Table1[[#This Row],[Column3]],Mapping!$AP$5:$AQ$22,2,0)</f>
        <v>Binders</v>
      </c>
      <c r="Q1824">
        <v>12.96</v>
      </c>
      <c r="R1824">
        <v>9</v>
      </c>
      <c r="S1824">
        <v>4.5359999999999996</v>
      </c>
    </row>
    <row r="1825" spans="1:19" x14ac:dyDescent="0.35">
      <c r="A1825">
        <v>4413</v>
      </c>
      <c r="B1825" t="s">
        <v>3861</v>
      </c>
      <c r="C1825" t="s">
        <v>3530</v>
      </c>
      <c r="D1825" t="str">
        <f>MID(Table1[[#This Row],[Product ID]],5,2)</f>
        <v>PH</v>
      </c>
      <c r="E1825" t="str">
        <f>LEFT(Table1[[#This Row],[Product ID]],3)</f>
        <v>TEC</v>
      </c>
      <c r="F1825" s="10">
        <f>VLOOKUP(Table1[[#This Row],[Order ID]],Mapping!H1825:J9616,3,0)</f>
        <v>41069</v>
      </c>
      <c r="G1825" s="10">
        <f>VLOOKUP(Table1[[#This Row],[Order ID]],Mapping!H1825:K9616,4,0)</f>
        <v>41071</v>
      </c>
      <c r="H1825" t="str">
        <f>INDEX(Mapping!$B$2:$T$7793,MATCH(Data!$A1825,Mapping!$B$3:$B$7793,0),MATCH(Data!$H$1,Mapping!$B$2:$T$2,0))</f>
        <v>Second Class</v>
      </c>
      <c r="I1825" t="str">
        <f>INDEX(Mapping!$B$2:$T$7793,MATCH(Data!$A1825,Mapping!$B$3:$B$7793,0),MATCH(Data!$I$1,Mapping!$B$2:$T$2,0))</f>
        <v>Consumer</v>
      </c>
      <c r="J1825">
        <f>VLOOKUP($A1825,Mapping!$X$3:$Y$7793,2,0)</f>
        <v>83201</v>
      </c>
      <c r="K1825" t="str">
        <f>VLOOKUP($J1825,Mapping!$AB$3:$AC$475,2,0)</f>
        <v>Glenview</v>
      </c>
      <c r="L1825" t="str">
        <f>VLOOKUP($K1825,Mapping!$AF$3:$AG$475,2,0)</f>
        <v>Illinois</v>
      </c>
      <c r="M1825" t="str">
        <f>VLOOKUP($L1825,Mapping!$AI$3:$AJ$48,2,0)</f>
        <v>United States</v>
      </c>
      <c r="N1825" t="str">
        <f>VLOOKUP($L1825,Mapping!$AI$3:$AK$48,3,0)</f>
        <v>Central</v>
      </c>
      <c r="O1825" t="str">
        <f>VLOOKUP(Table1[[#This Row],[Column1]],Mapping!$AM$8:$AN$11,2,0)</f>
        <v>Technology</v>
      </c>
      <c r="P1825" t="str">
        <f>VLOOKUP(Table1[[#This Row],[Column3]],Mapping!$AP$5:$AQ$22,2,0)</f>
        <v>Phones</v>
      </c>
      <c r="Q1825">
        <v>140.376</v>
      </c>
      <c r="R1825">
        <v>3</v>
      </c>
      <c r="S1825">
        <v>8.7735000000000056</v>
      </c>
    </row>
    <row r="1826" spans="1:19" x14ac:dyDescent="0.35">
      <c r="A1826">
        <v>1955</v>
      </c>
      <c r="B1826" t="s">
        <v>2144</v>
      </c>
      <c r="C1826" t="s">
        <v>2145</v>
      </c>
      <c r="D1826" t="str">
        <f>MID(Table1[[#This Row],[Product ID]],5,2)</f>
        <v>PH</v>
      </c>
      <c r="E1826" t="str">
        <f>LEFT(Table1[[#This Row],[Product ID]],3)</f>
        <v>TEC</v>
      </c>
      <c r="F1826" s="10">
        <f>VLOOKUP(Table1[[#This Row],[Order ID]],Mapping!H1826:J9617,3,0)</f>
        <v>41191</v>
      </c>
      <c r="G1826" s="10">
        <f>VLOOKUP(Table1[[#This Row],[Order ID]],Mapping!H1826:K9617,4,0)</f>
        <v>41195</v>
      </c>
      <c r="H1826" t="str">
        <f>INDEX(Mapping!$B$2:$T$7793,MATCH(Data!$A1826,Mapping!$B$3:$B$7793,0),MATCH(Data!$H$1,Mapping!$B$2:$T$2,0))</f>
        <v>Standard Class</v>
      </c>
      <c r="I1826" t="str">
        <f>INDEX(Mapping!$B$2:$T$7793,MATCH(Data!$A1826,Mapping!$B$3:$B$7793,0),MATCH(Data!$I$1,Mapping!$B$2:$T$2,0))</f>
        <v>Home Office</v>
      </c>
      <c r="J1826">
        <f>VLOOKUP($A1826,Mapping!$X$3:$Y$7793,2,0)</f>
        <v>10024</v>
      </c>
      <c r="K1826" t="str">
        <f>VLOOKUP($J1826,Mapping!$AB$3:$AC$475,2,0)</f>
        <v>Memphis</v>
      </c>
      <c r="L1826" t="str">
        <f>VLOOKUP($K1826,Mapping!$AF$3:$AG$475,2,0)</f>
        <v>Tennessee</v>
      </c>
      <c r="M1826" t="str">
        <f>VLOOKUP($L1826,Mapping!$AI$3:$AJ$48,2,0)</f>
        <v>United States</v>
      </c>
      <c r="N1826" t="str">
        <f>VLOOKUP($L1826,Mapping!$AI$3:$AK$48,3,0)</f>
        <v>South</v>
      </c>
      <c r="O1826" t="str">
        <f>VLOOKUP(Table1[[#This Row],[Column1]],Mapping!$AM$8:$AN$11,2,0)</f>
        <v>Technology</v>
      </c>
      <c r="P1826" t="str">
        <f>VLOOKUP(Table1[[#This Row],[Column3]],Mapping!$AP$5:$AQ$22,2,0)</f>
        <v>Phones</v>
      </c>
      <c r="Q1826">
        <v>631.96</v>
      </c>
      <c r="R1826">
        <v>4</v>
      </c>
      <c r="S1826">
        <v>303.3408</v>
      </c>
    </row>
    <row r="1827" spans="1:19" x14ac:dyDescent="0.35">
      <c r="A1827">
        <v>1956</v>
      </c>
      <c r="B1827" t="s">
        <v>2144</v>
      </c>
      <c r="C1827" t="s">
        <v>2146</v>
      </c>
      <c r="D1827" t="str">
        <f>MID(Table1[[#This Row],[Product ID]],5,2)</f>
        <v>PA</v>
      </c>
      <c r="E1827" t="str">
        <f>LEFT(Table1[[#This Row],[Product ID]],3)</f>
        <v>OFF</v>
      </c>
      <c r="F1827" s="10">
        <f>VLOOKUP(Table1[[#This Row],[Order ID]],Mapping!H1827:J9618,3,0)</f>
        <v>41191</v>
      </c>
      <c r="G1827" s="10">
        <f>VLOOKUP(Table1[[#This Row],[Order ID]],Mapping!H1827:K9618,4,0)</f>
        <v>41195</v>
      </c>
      <c r="H1827" t="str">
        <f>INDEX(Mapping!$B$2:$T$7793,MATCH(Data!$A1827,Mapping!$B$3:$B$7793,0),MATCH(Data!$H$1,Mapping!$B$2:$T$2,0))</f>
        <v>Second Class</v>
      </c>
      <c r="I1827" t="str">
        <f>INDEX(Mapping!$B$2:$T$7793,MATCH(Data!$A1827,Mapping!$B$3:$B$7793,0),MATCH(Data!$I$1,Mapping!$B$2:$T$2,0))</f>
        <v>Consumer</v>
      </c>
      <c r="J1827">
        <f>VLOOKUP($A1827,Mapping!$X$3:$Y$7793,2,0)</f>
        <v>10024</v>
      </c>
      <c r="K1827" t="str">
        <f>VLOOKUP($J1827,Mapping!$AB$3:$AC$475,2,0)</f>
        <v>Memphis</v>
      </c>
      <c r="L1827" t="str">
        <f>VLOOKUP($K1827,Mapping!$AF$3:$AG$475,2,0)</f>
        <v>Tennessee</v>
      </c>
      <c r="M1827" t="str">
        <f>VLOOKUP($L1827,Mapping!$AI$3:$AJ$48,2,0)</f>
        <v>United States</v>
      </c>
      <c r="N1827" t="str">
        <f>VLOOKUP($L1827,Mapping!$AI$3:$AK$48,3,0)</f>
        <v>South</v>
      </c>
      <c r="O1827" t="str">
        <f>VLOOKUP(Table1[[#This Row],[Column1]],Mapping!$AM$8:$AN$11,2,0)</f>
        <v>Office Supplies</v>
      </c>
      <c r="P1827" t="str">
        <f>VLOOKUP(Table1[[#This Row],[Column3]],Mapping!$AP$5:$AQ$22,2,0)</f>
        <v>Paper</v>
      </c>
      <c r="Q1827">
        <v>23.92</v>
      </c>
      <c r="R1827">
        <v>4</v>
      </c>
      <c r="S1827">
        <v>10.763999999999999</v>
      </c>
    </row>
    <row r="1828" spans="1:19" x14ac:dyDescent="0.35">
      <c r="A1828">
        <v>2760</v>
      </c>
      <c r="B1828" t="s">
        <v>2771</v>
      </c>
      <c r="C1828" t="s">
        <v>579</v>
      </c>
      <c r="D1828" t="str">
        <f>MID(Table1[[#This Row],[Product ID]],5,2)</f>
        <v>AC</v>
      </c>
      <c r="E1828" t="str">
        <f>LEFT(Table1[[#This Row],[Product ID]],3)</f>
        <v>TEC</v>
      </c>
      <c r="F1828" s="10">
        <f>VLOOKUP(Table1[[#This Row],[Order ID]],Mapping!H1828:J9619,3,0)</f>
        <v>41169</v>
      </c>
      <c r="G1828" s="10">
        <f>VLOOKUP(Table1[[#This Row],[Order ID]],Mapping!H1828:K9619,4,0)</f>
        <v>41175</v>
      </c>
      <c r="H1828" t="str">
        <f>INDEX(Mapping!$B$2:$T$7793,MATCH(Data!$A1828,Mapping!$B$3:$B$7793,0),MATCH(Data!$H$1,Mapping!$B$2:$T$2,0))</f>
        <v>Standard Class</v>
      </c>
      <c r="I1828" t="str">
        <f>INDEX(Mapping!$B$2:$T$7793,MATCH(Data!$A1828,Mapping!$B$3:$B$7793,0),MATCH(Data!$I$1,Mapping!$B$2:$T$2,0))</f>
        <v>Consumer</v>
      </c>
      <c r="J1828">
        <f>VLOOKUP($A1828,Mapping!$X$3:$Y$7793,2,0)</f>
        <v>32839</v>
      </c>
      <c r="K1828" t="str">
        <f>VLOOKUP($J1828,Mapping!$AB$3:$AC$475,2,0)</f>
        <v>Dearborn Heights</v>
      </c>
      <c r="L1828" t="str">
        <f>VLOOKUP($K1828,Mapping!$AF$3:$AG$475,2,0)</f>
        <v>Michigan</v>
      </c>
      <c r="M1828" t="str">
        <f>VLOOKUP($L1828,Mapping!$AI$3:$AJ$48,2,0)</f>
        <v>United States</v>
      </c>
      <c r="N1828" t="str">
        <f>VLOOKUP($L1828,Mapping!$AI$3:$AK$48,3,0)</f>
        <v>Central</v>
      </c>
      <c r="O1828" t="str">
        <f>VLOOKUP(Table1[[#This Row],[Column1]],Mapping!$AM$8:$AN$11,2,0)</f>
        <v>Technology</v>
      </c>
      <c r="P1828" t="str">
        <f>VLOOKUP(Table1[[#This Row],[Column3]],Mapping!$AP$5:$AQ$22,2,0)</f>
        <v>Accessories</v>
      </c>
      <c r="Q1828">
        <v>87.168000000000006</v>
      </c>
      <c r="R1828">
        <v>3</v>
      </c>
      <c r="S1828">
        <v>10.895999999999987</v>
      </c>
    </row>
    <row r="1829" spans="1:19" x14ac:dyDescent="0.35">
      <c r="A1829">
        <v>3934</v>
      </c>
      <c r="B1829" t="s">
        <v>3552</v>
      </c>
      <c r="C1829" t="s">
        <v>1002</v>
      </c>
      <c r="D1829" t="str">
        <f>MID(Table1[[#This Row],[Product ID]],5,2)</f>
        <v>AC</v>
      </c>
      <c r="E1829" t="str">
        <f>LEFT(Table1[[#This Row],[Product ID]],3)</f>
        <v>TEC</v>
      </c>
      <c r="F1829" s="10">
        <f>VLOOKUP(Table1[[#This Row],[Order ID]],Mapping!H1829:J9620,3,0)</f>
        <v>40911</v>
      </c>
      <c r="G1829" s="10">
        <f>VLOOKUP(Table1[[#This Row],[Order ID]],Mapping!H1829:K9620,4,0)</f>
        <v>40916</v>
      </c>
      <c r="H1829" t="str">
        <f>INDEX(Mapping!$B$2:$T$7793,MATCH(Data!$A1829,Mapping!$B$3:$B$7793,0),MATCH(Data!$H$1,Mapping!$B$2:$T$2,0))</f>
        <v>Same Day</v>
      </c>
      <c r="I1829" t="str">
        <f>INDEX(Mapping!$B$2:$T$7793,MATCH(Data!$A1829,Mapping!$B$3:$B$7793,0),MATCH(Data!$I$1,Mapping!$B$2:$T$2,0))</f>
        <v>Consumer</v>
      </c>
      <c r="J1829">
        <f>VLOOKUP($A1829,Mapping!$X$3:$Y$7793,2,0)</f>
        <v>75217</v>
      </c>
      <c r="K1829" t="str">
        <f>VLOOKUP($J1829,Mapping!$AB$3:$AC$475,2,0)</f>
        <v>Asheville</v>
      </c>
      <c r="L1829" t="str">
        <f>VLOOKUP($K1829,Mapping!$AF$3:$AG$475,2,0)</f>
        <v>North Carolina</v>
      </c>
      <c r="M1829" t="str">
        <f>VLOOKUP($L1829,Mapping!$AI$3:$AJ$48,2,0)</f>
        <v>United States</v>
      </c>
      <c r="N1829" t="str">
        <f>VLOOKUP($L1829,Mapping!$AI$3:$AK$48,3,0)</f>
        <v>South</v>
      </c>
      <c r="O1829" t="str">
        <f>VLOOKUP(Table1[[#This Row],[Column1]],Mapping!$AM$8:$AN$11,2,0)</f>
        <v>Technology</v>
      </c>
      <c r="P1829" t="str">
        <f>VLOOKUP(Table1[[#This Row],[Column3]],Mapping!$AP$5:$AQ$22,2,0)</f>
        <v>Accessories</v>
      </c>
      <c r="Q1829">
        <v>398.40000000000003</v>
      </c>
      <c r="R1829">
        <v>5</v>
      </c>
      <c r="S1829">
        <v>84.659999999999982</v>
      </c>
    </row>
    <row r="1830" spans="1:19" x14ac:dyDescent="0.35">
      <c r="A1830">
        <v>3935</v>
      </c>
      <c r="B1830" t="s">
        <v>3552</v>
      </c>
      <c r="C1830" t="s">
        <v>544</v>
      </c>
      <c r="D1830" t="str">
        <f>MID(Table1[[#This Row],[Product ID]],5,2)</f>
        <v>AR</v>
      </c>
      <c r="E1830" t="str">
        <f>LEFT(Table1[[#This Row],[Product ID]],3)</f>
        <v>OFF</v>
      </c>
      <c r="F1830" s="10">
        <f>VLOOKUP(Table1[[#This Row],[Order ID]],Mapping!H1830:J9621,3,0)</f>
        <v>40911</v>
      </c>
      <c r="G1830" s="10">
        <f>VLOOKUP(Table1[[#This Row],[Order ID]],Mapping!H1830:K9621,4,0)</f>
        <v>40916</v>
      </c>
      <c r="H1830" t="str">
        <f>INDEX(Mapping!$B$2:$T$7793,MATCH(Data!$A1830,Mapping!$B$3:$B$7793,0),MATCH(Data!$H$1,Mapping!$B$2:$T$2,0))</f>
        <v>Second Class</v>
      </c>
      <c r="I1830" t="str">
        <f>INDEX(Mapping!$B$2:$T$7793,MATCH(Data!$A1830,Mapping!$B$3:$B$7793,0),MATCH(Data!$I$1,Mapping!$B$2:$T$2,0))</f>
        <v>Consumer</v>
      </c>
      <c r="J1830">
        <f>VLOOKUP($A1830,Mapping!$X$3:$Y$7793,2,0)</f>
        <v>75217</v>
      </c>
      <c r="K1830" t="str">
        <f>VLOOKUP($J1830,Mapping!$AB$3:$AC$475,2,0)</f>
        <v>Asheville</v>
      </c>
      <c r="L1830" t="str">
        <f>VLOOKUP($K1830,Mapping!$AF$3:$AG$475,2,0)</f>
        <v>North Carolina</v>
      </c>
      <c r="M1830" t="str">
        <f>VLOOKUP($L1830,Mapping!$AI$3:$AJ$48,2,0)</f>
        <v>United States</v>
      </c>
      <c r="N1830" t="str">
        <f>VLOOKUP($L1830,Mapping!$AI$3:$AK$48,3,0)</f>
        <v>South</v>
      </c>
      <c r="O1830" t="str">
        <f>VLOOKUP(Table1[[#This Row],[Column1]],Mapping!$AM$8:$AN$11,2,0)</f>
        <v>Office Supplies</v>
      </c>
      <c r="P1830" t="str">
        <f>VLOOKUP(Table1[[#This Row],[Column3]],Mapping!$AP$5:$AQ$22,2,0)</f>
        <v>Art</v>
      </c>
      <c r="Q1830">
        <v>7.0559999999999992</v>
      </c>
      <c r="R1830">
        <v>3</v>
      </c>
      <c r="S1830">
        <v>0.79379999999999962</v>
      </c>
    </row>
    <row r="1831" spans="1:19" x14ac:dyDescent="0.35">
      <c r="A1831">
        <v>3936</v>
      </c>
      <c r="B1831" t="s">
        <v>3552</v>
      </c>
      <c r="C1831" t="s">
        <v>732</v>
      </c>
      <c r="D1831" t="str">
        <f>MID(Table1[[#This Row],[Product ID]],5,2)</f>
        <v>BO</v>
      </c>
      <c r="E1831" t="str">
        <f>LEFT(Table1[[#This Row],[Product ID]],3)</f>
        <v>FUR</v>
      </c>
      <c r="F1831" s="10">
        <f>VLOOKUP(Table1[[#This Row],[Order ID]],Mapping!H1831:J9622,3,0)</f>
        <v>40911</v>
      </c>
      <c r="G1831" s="10">
        <f>VLOOKUP(Table1[[#This Row],[Order ID]],Mapping!H1831:K9622,4,0)</f>
        <v>40916</v>
      </c>
      <c r="H1831" t="str">
        <f>INDEX(Mapping!$B$2:$T$7793,MATCH(Data!$A1831,Mapping!$B$3:$B$7793,0),MATCH(Data!$H$1,Mapping!$B$2:$T$2,0))</f>
        <v>Second Class</v>
      </c>
      <c r="I1831" t="str">
        <f>INDEX(Mapping!$B$2:$T$7793,MATCH(Data!$A1831,Mapping!$B$3:$B$7793,0),MATCH(Data!$I$1,Mapping!$B$2:$T$2,0))</f>
        <v>Consumer</v>
      </c>
      <c r="J1831">
        <f>VLOOKUP($A1831,Mapping!$X$3:$Y$7793,2,0)</f>
        <v>75217</v>
      </c>
      <c r="K1831" t="str">
        <f>VLOOKUP($J1831,Mapping!$AB$3:$AC$475,2,0)</f>
        <v>Asheville</v>
      </c>
      <c r="L1831" t="str">
        <f>VLOOKUP($K1831,Mapping!$AF$3:$AG$475,2,0)</f>
        <v>North Carolina</v>
      </c>
      <c r="M1831" t="str">
        <f>VLOOKUP($L1831,Mapping!$AI$3:$AJ$48,2,0)</f>
        <v>United States</v>
      </c>
      <c r="N1831" t="str">
        <f>VLOOKUP($L1831,Mapping!$AI$3:$AK$48,3,0)</f>
        <v>South</v>
      </c>
      <c r="O1831" t="str">
        <f>VLOOKUP(Table1[[#This Row],[Column1]],Mapping!$AM$8:$AN$11,2,0)</f>
        <v>Furniture</v>
      </c>
      <c r="P1831" t="str">
        <f>VLOOKUP(Table1[[#This Row],[Column3]],Mapping!$AP$5:$AQ$22,2,0)</f>
        <v>Bookcases</v>
      </c>
      <c r="Q1831">
        <v>1352.3975999999998</v>
      </c>
      <c r="R1831">
        <v>9</v>
      </c>
      <c r="S1831">
        <v>-437.5404000000002</v>
      </c>
    </row>
    <row r="1832" spans="1:19" x14ac:dyDescent="0.35">
      <c r="A1832">
        <v>5177</v>
      </c>
      <c r="B1832" t="s">
        <v>4294</v>
      </c>
      <c r="C1832" t="s">
        <v>3309</v>
      </c>
      <c r="D1832" t="str">
        <f>MID(Table1[[#This Row],[Product ID]],5,2)</f>
        <v>TA</v>
      </c>
      <c r="E1832" t="str">
        <f>LEFT(Table1[[#This Row],[Product ID]],3)</f>
        <v>FUR</v>
      </c>
      <c r="F1832" s="10">
        <f>VLOOKUP(Table1[[#This Row],[Order ID]],Mapping!H1832:J9623,3,0)</f>
        <v>40927</v>
      </c>
      <c r="G1832" s="10">
        <f>VLOOKUP(Table1[[#This Row],[Order ID]],Mapping!H1832:K9623,4,0)</f>
        <v>40931</v>
      </c>
      <c r="H1832" t="str">
        <f>INDEX(Mapping!$B$2:$T$7793,MATCH(Data!$A1832,Mapping!$B$3:$B$7793,0),MATCH(Data!$H$1,Mapping!$B$2:$T$2,0))</f>
        <v>First Class</v>
      </c>
      <c r="I1832" t="str">
        <f>INDEX(Mapping!$B$2:$T$7793,MATCH(Data!$A1832,Mapping!$B$3:$B$7793,0),MATCH(Data!$I$1,Mapping!$B$2:$T$2,0))</f>
        <v>Corporate</v>
      </c>
      <c r="J1832">
        <f>VLOOKUP($A1832,Mapping!$X$3:$Y$7793,2,0)</f>
        <v>77590</v>
      </c>
      <c r="K1832" t="str">
        <f>VLOOKUP($J1832,Mapping!$AB$3:$AC$475,2,0)</f>
        <v>San Marcos</v>
      </c>
      <c r="L1832" t="str">
        <f>VLOOKUP($K1832,Mapping!$AF$3:$AG$475,2,0)</f>
        <v>Texas</v>
      </c>
      <c r="M1832" t="str">
        <f>VLOOKUP($L1832,Mapping!$AI$3:$AJ$48,2,0)</f>
        <v>United States</v>
      </c>
      <c r="N1832" t="str">
        <f>VLOOKUP($L1832,Mapping!$AI$3:$AK$48,3,0)</f>
        <v>Central</v>
      </c>
      <c r="O1832" t="str">
        <f>VLOOKUP(Table1[[#This Row],[Column1]],Mapping!$AM$8:$AN$11,2,0)</f>
        <v>Furniture</v>
      </c>
      <c r="P1832" t="str">
        <f>VLOOKUP(Table1[[#This Row],[Column3]],Mapping!$AP$5:$AQ$22,2,0)</f>
        <v>Tables</v>
      </c>
      <c r="Q1832">
        <v>102.438</v>
      </c>
      <c r="R1832">
        <v>1</v>
      </c>
      <c r="S1832">
        <v>-13.170600000000007</v>
      </c>
    </row>
    <row r="1833" spans="1:19" x14ac:dyDescent="0.35">
      <c r="A1833">
        <v>6401</v>
      </c>
      <c r="B1833" t="s">
        <v>4981</v>
      </c>
      <c r="C1833" t="s">
        <v>2162</v>
      </c>
      <c r="D1833" t="str">
        <f>MID(Table1[[#This Row],[Product ID]],5,2)</f>
        <v>AP</v>
      </c>
      <c r="E1833" t="str">
        <f>LEFT(Table1[[#This Row],[Product ID]],3)</f>
        <v>OFF</v>
      </c>
      <c r="F1833" s="10">
        <f>VLOOKUP(Table1[[#This Row],[Order ID]],Mapping!H1833:J9624,3,0)</f>
        <v>41243</v>
      </c>
      <c r="G1833" s="10">
        <f>VLOOKUP(Table1[[#This Row],[Order ID]],Mapping!H1833:K9624,4,0)</f>
        <v>41246</v>
      </c>
      <c r="H1833" t="str">
        <f>INDEX(Mapping!$B$2:$T$7793,MATCH(Data!$A1833,Mapping!$B$3:$B$7793,0),MATCH(Data!$H$1,Mapping!$B$2:$T$2,0))</f>
        <v>First Class</v>
      </c>
      <c r="I1833" t="str">
        <f>INDEX(Mapping!$B$2:$T$7793,MATCH(Data!$A1833,Mapping!$B$3:$B$7793,0),MATCH(Data!$I$1,Mapping!$B$2:$T$2,0))</f>
        <v>Consumer</v>
      </c>
      <c r="J1833">
        <f>VLOOKUP($A1833,Mapping!$X$3:$Y$7793,2,0)</f>
        <v>27707</v>
      </c>
      <c r="K1833" t="str">
        <f>VLOOKUP($J1833,Mapping!$AB$3:$AC$475,2,0)</f>
        <v>Phoenix</v>
      </c>
      <c r="L1833" t="str">
        <f>VLOOKUP($K1833,Mapping!$AF$3:$AG$475,2,0)</f>
        <v>Arizona</v>
      </c>
      <c r="M1833" t="str">
        <f>VLOOKUP($L1833,Mapping!$AI$3:$AJ$48,2,0)</f>
        <v>United States</v>
      </c>
      <c r="N1833" t="str">
        <f>VLOOKUP($L1833,Mapping!$AI$3:$AK$48,3,0)</f>
        <v>West</v>
      </c>
      <c r="O1833" t="str">
        <f>VLOOKUP(Table1[[#This Row],[Column1]],Mapping!$AM$8:$AN$11,2,0)</f>
        <v>Office Supplies</v>
      </c>
      <c r="P1833" t="str">
        <f>VLOOKUP(Table1[[#This Row],[Column3]],Mapping!$AP$5:$AQ$22,2,0)</f>
        <v>Appliances</v>
      </c>
      <c r="Q1833">
        <v>98.352000000000004</v>
      </c>
      <c r="R1833">
        <v>3</v>
      </c>
      <c r="S1833">
        <v>9.8351999999999933</v>
      </c>
    </row>
    <row r="1834" spans="1:19" x14ac:dyDescent="0.35">
      <c r="A1834">
        <v>6402</v>
      </c>
      <c r="B1834" t="s">
        <v>4981</v>
      </c>
      <c r="C1834" t="s">
        <v>248</v>
      </c>
      <c r="D1834" t="str">
        <f>MID(Table1[[#This Row],[Product ID]],5,2)</f>
        <v>FU</v>
      </c>
      <c r="E1834" t="str">
        <f>LEFT(Table1[[#This Row],[Product ID]],3)</f>
        <v>FUR</v>
      </c>
      <c r="F1834" s="10">
        <f>VLOOKUP(Table1[[#This Row],[Order ID]],Mapping!H1834:J9625,3,0)</f>
        <v>41243</v>
      </c>
      <c r="G1834" s="10">
        <f>VLOOKUP(Table1[[#This Row],[Order ID]],Mapping!H1834:K9625,4,0)</f>
        <v>41246</v>
      </c>
      <c r="H1834" t="str">
        <f>INDEX(Mapping!$B$2:$T$7793,MATCH(Data!$A1834,Mapping!$B$3:$B$7793,0),MATCH(Data!$H$1,Mapping!$B$2:$T$2,0))</f>
        <v>First Class</v>
      </c>
      <c r="I1834" t="str">
        <f>INDEX(Mapping!$B$2:$T$7793,MATCH(Data!$A1834,Mapping!$B$3:$B$7793,0),MATCH(Data!$I$1,Mapping!$B$2:$T$2,0))</f>
        <v>Consumer</v>
      </c>
      <c r="J1834">
        <f>VLOOKUP($A1834,Mapping!$X$3:$Y$7793,2,0)</f>
        <v>27707</v>
      </c>
      <c r="K1834" t="str">
        <f>VLOOKUP($J1834,Mapping!$AB$3:$AC$475,2,0)</f>
        <v>Phoenix</v>
      </c>
      <c r="L1834" t="str">
        <f>VLOOKUP($K1834,Mapping!$AF$3:$AG$475,2,0)</f>
        <v>Arizona</v>
      </c>
      <c r="M1834" t="str">
        <f>VLOOKUP($L1834,Mapping!$AI$3:$AJ$48,2,0)</f>
        <v>United States</v>
      </c>
      <c r="N1834" t="str">
        <f>VLOOKUP($L1834,Mapping!$AI$3:$AK$48,3,0)</f>
        <v>West</v>
      </c>
      <c r="O1834" t="str">
        <f>VLOOKUP(Table1[[#This Row],[Column1]],Mapping!$AM$8:$AN$11,2,0)</f>
        <v>Furniture</v>
      </c>
      <c r="P1834" t="str">
        <f>VLOOKUP(Table1[[#This Row],[Column3]],Mapping!$AP$5:$AQ$22,2,0)</f>
        <v>Furnishings</v>
      </c>
      <c r="Q1834">
        <v>335.74400000000003</v>
      </c>
      <c r="R1834">
        <v>2</v>
      </c>
      <c r="S1834">
        <v>25.180800000000005</v>
      </c>
    </row>
    <row r="1835" spans="1:19" x14ac:dyDescent="0.35">
      <c r="A1835">
        <v>6416</v>
      </c>
      <c r="B1835" t="s">
        <v>4988</v>
      </c>
      <c r="C1835" t="s">
        <v>872</v>
      </c>
      <c r="D1835" t="str">
        <f>MID(Table1[[#This Row],[Product ID]],5,2)</f>
        <v>BI</v>
      </c>
      <c r="E1835" t="str">
        <f>LEFT(Table1[[#This Row],[Product ID]],3)</f>
        <v>OFF</v>
      </c>
      <c r="F1835" s="10">
        <f>VLOOKUP(Table1[[#This Row],[Order ID]],Mapping!H1835:J9626,3,0)</f>
        <v>41172</v>
      </c>
      <c r="G1835" s="10">
        <f>VLOOKUP(Table1[[#This Row],[Order ID]],Mapping!H1835:K9626,4,0)</f>
        <v>41176</v>
      </c>
      <c r="H1835" t="str">
        <f>INDEX(Mapping!$B$2:$T$7793,MATCH(Data!$A1835,Mapping!$B$3:$B$7793,0),MATCH(Data!$H$1,Mapping!$B$2:$T$2,0))</f>
        <v>Standard Class</v>
      </c>
      <c r="I1835" t="str">
        <f>INDEX(Mapping!$B$2:$T$7793,MATCH(Data!$A1835,Mapping!$B$3:$B$7793,0),MATCH(Data!$I$1,Mapping!$B$2:$T$2,0))</f>
        <v>Consumer</v>
      </c>
      <c r="J1835">
        <f>VLOOKUP($A1835,Mapping!$X$3:$Y$7793,2,0)</f>
        <v>37211</v>
      </c>
      <c r="K1835" t="str">
        <f>VLOOKUP($J1835,Mapping!$AB$3:$AC$475,2,0)</f>
        <v>Bolingbrook</v>
      </c>
      <c r="L1835" t="str">
        <f>VLOOKUP($K1835,Mapping!$AF$3:$AG$475,2,0)</f>
        <v>Illinois</v>
      </c>
      <c r="M1835" t="str">
        <f>VLOOKUP($L1835,Mapping!$AI$3:$AJ$48,2,0)</f>
        <v>United States</v>
      </c>
      <c r="N1835" t="str">
        <f>VLOOKUP($L1835,Mapping!$AI$3:$AK$48,3,0)</f>
        <v>Central</v>
      </c>
      <c r="O1835" t="str">
        <f>VLOOKUP(Table1[[#This Row],[Column1]],Mapping!$AM$8:$AN$11,2,0)</f>
        <v>Office Supplies</v>
      </c>
      <c r="P1835" t="str">
        <f>VLOOKUP(Table1[[#This Row],[Column3]],Mapping!$AP$5:$AQ$22,2,0)</f>
        <v>Binders</v>
      </c>
      <c r="Q1835">
        <v>1369.7640000000001</v>
      </c>
      <c r="R1835">
        <v>6</v>
      </c>
      <c r="S1835">
        <v>-913.17599999999993</v>
      </c>
    </row>
    <row r="1836" spans="1:19" x14ac:dyDescent="0.35">
      <c r="A1836">
        <v>6417</v>
      </c>
      <c r="B1836" t="s">
        <v>4988</v>
      </c>
      <c r="C1836" t="s">
        <v>223</v>
      </c>
      <c r="D1836" t="str">
        <f>MID(Table1[[#This Row],[Product ID]],5,2)</f>
        <v>ST</v>
      </c>
      <c r="E1836" t="str">
        <f>LEFT(Table1[[#This Row],[Product ID]],3)</f>
        <v>OFF</v>
      </c>
      <c r="F1836" s="10">
        <f>VLOOKUP(Table1[[#This Row],[Order ID]],Mapping!H1836:J9627,3,0)</f>
        <v>41172</v>
      </c>
      <c r="G1836" s="10">
        <f>VLOOKUP(Table1[[#This Row],[Order ID]],Mapping!H1836:K9627,4,0)</f>
        <v>41176</v>
      </c>
      <c r="H1836" t="str">
        <f>INDEX(Mapping!$B$2:$T$7793,MATCH(Data!$A1836,Mapping!$B$3:$B$7793,0),MATCH(Data!$H$1,Mapping!$B$2:$T$2,0))</f>
        <v>Standard Class</v>
      </c>
      <c r="I1836" t="str">
        <f>INDEX(Mapping!$B$2:$T$7793,MATCH(Data!$A1836,Mapping!$B$3:$B$7793,0),MATCH(Data!$I$1,Mapping!$B$2:$T$2,0))</f>
        <v>Consumer</v>
      </c>
      <c r="J1836">
        <f>VLOOKUP($A1836,Mapping!$X$3:$Y$7793,2,0)</f>
        <v>37211</v>
      </c>
      <c r="K1836" t="str">
        <f>VLOOKUP($J1836,Mapping!$AB$3:$AC$475,2,0)</f>
        <v>Bolingbrook</v>
      </c>
      <c r="L1836" t="str">
        <f>VLOOKUP($K1836,Mapping!$AF$3:$AG$475,2,0)</f>
        <v>Illinois</v>
      </c>
      <c r="M1836" t="str">
        <f>VLOOKUP($L1836,Mapping!$AI$3:$AJ$48,2,0)</f>
        <v>United States</v>
      </c>
      <c r="N1836" t="str">
        <f>VLOOKUP($L1836,Mapping!$AI$3:$AK$48,3,0)</f>
        <v>Central</v>
      </c>
      <c r="O1836" t="str">
        <f>VLOOKUP(Table1[[#This Row],[Column1]],Mapping!$AM$8:$AN$11,2,0)</f>
        <v>Office Supplies</v>
      </c>
      <c r="P1836" t="str">
        <f>VLOOKUP(Table1[[#This Row],[Column3]],Mapping!$AP$5:$AQ$22,2,0)</f>
        <v>Storage</v>
      </c>
      <c r="Q1836">
        <v>294.36799999999999</v>
      </c>
      <c r="R1836">
        <v>4</v>
      </c>
      <c r="S1836">
        <v>-58.873600000000025</v>
      </c>
    </row>
    <row r="1837" spans="1:19" x14ac:dyDescent="0.35">
      <c r="A1837">
        <v>7760</v>
      </c>
      <c r="B1837" t="s">
        <v>5748</v>
      </c>
      <c r="C1837" t="s">
        <v>356</v>
      </c>
      <c r="D1837" t="str">
        <f>MID(Table1[[#This Row],[Product ID]],5,2)</f>
        <v>BI</v>
      </c>
      <c r="E1837" t="str">
        <f>LEFT(Table1[[#This Row],[Product ID]],3)</f>
        <v>OFF</v>
      </c>
      <c r="F1837" s="10">
        <f>VLOOKUP(Table1[[#This Row],[Order ID]],Mapping!H1837:J9628,3,0)</f>
        <v>41257</v>
      </c>
      <c r="G1837" s="10">
        <f>VLOOKUP(Table1[[#This Row],[Order ID]],Mapping!H1837:K9628,4,0)</f>
        <v>41259</v>
      </c>
      <c r="H1837" t="str">
        <f>INDEX(Mapping!$B$2:$T$7793,MATCH(Data!$A1837,Mapping!$B$3:$B$7793,0),MATCH(Data!$H$1,Mapping!$B$2:$T$2,0))</f>
        <v>Second Class</v>
      </c>
      <c r="I1837" t="str">
        <f>INDEX(Mapping!$B$2:$T$7793,MATCH(Data!$A1837,Mapping!$B$3:$B$7793,0),MATCH(Data!$I$1,Mapping!$B$2:$T$2,0))</f>
        <v>Corporate</v>
      </c>
      <c r="J1837">
        <f>VLOOKUP($A1837,Mapping!$X$3:$Y$7793,2,0)</f>
        <v>90045</v>
      </c>
      <c r="K1837" t="str">
        <f>VLOOKUP($J1837,Mapping!$AB$3:$AC$475,2,0)</f>
        <v>Medina</v>
      </c>
      <c r="L1837" t="str">
        <f>VLOOKUP($K1837,Mapping!$AF$3:$AG$475,2,0)</f>
        <v>Ohio</v>
      </c>
      <c r="M1837" t="str">
        <f>VLOOKUP($L1837,Mapping!$AI$3:$AJ$48,2,0)</f>
        <v>United States</v>
      </c>
      <c r="N1837" t="str">
        <f>VLOOKUP($L1837,Mapping!$AI$3:$AK$48,3,0)</f>
        <v>East</v>
      </c>
      <c r="O1837" t="str">
        <f>VLOOKUP(Table1[[#This Row],[Column1]],Mapping!$AM$8:$AN$11,2,0)</f>
        <v>Office Supplies</v>
      </c>
      <c r="P1837" t="str">
        <f>VLOOKUP(Table1[[#This Row],[Column3]],Mapping!$AP$5:$AQ$22,2,0)</f>
        <v>Binders</v>
      </c>
      <c r="Q1837">
        <v>55.264000000000003</v>
      </c>
      <c r="R1837">
        <v>2</v>
      </c>
      <c r="S1837">
        <v>20.723999999999997</v>
      </c>
    </row>
    <row r="1838" spans="1:19" x14ac:dyDescent="0.35">
      <c r="A1838">
        <v>7761</v>
      </c>
      <c r="B1838" t="s">
        <v>5748</v>
      </c>
      <c r="C1838" t="s">
        <v>2131</v>
      </c>
      <c r="D1838" t="str">
        <f>MID(Table1[[#This Row],[Product ID]],5,2)</f>
        <v>PA</v>
      </c>
      <c r="E1838" t="str">
        <f>LEFT(Table1[[#This Row],[Product ID]],3)</f>
        <v>OFF</v>
      </c>
      <c r="F1838" s="10">
        <f>VLOOKUP(Table1[[#This Row],[Order ID]],Mapping!H1838:J9629,3,0)</f>
        <v>41257</v>
      </c>
      <c r="G1838" s="10">
        <f>VLOOKUP(Table1[[#This Row],[Order ID]],Mapping!H1838:K9629,4,0)</f>
        <v>41259</v>
      </c>
      <c r="H1838" t="str">
        <f>INDEX(Mapping!$B$2:$T$7793,MATCH(Data!$A1838,Mapping!$B$3:$B$7793,0),MATCH(Data!$H$1,Mapping!$B$2:$T$2,0))</f>
        <v>Second Class</v>
      </c>
      <c r="I1838" t="str">
        <f>INDEX(Mapping!$B$2:$T$7793,MATCH(Data!$A1838,Mapping!$B$3:$B$7793,0),MATCH(Data!$I$1,Mapping!$B$2:$T$2,0))</f>
        <v>Corporate</v>
      </c>
      <c r="J1838">
        <f>VLOOKUP($A1838,Mapping!$X$3:$Y$7793,2,0)</f>
        <v>90045</v>
      </c>
      <c r="K1838" t="str">
        <f>VLOOKUP($J1838,Mapping!$AB$3:$AC$475,2,0)</f>
        <v>Medina</v>
      </c>
      <c r="L1838" t="str">
        <f>VLOOKUP($K1838,Mapping!$AF$3:$AG$475,2,0)</f>
        <v>Ohio</v>
      </c>
      <c r="M1838" t="str">
        <f>VLOOKUP($L1838,Mapping!$AI$3:$AJ$48,2,0)</f>
        <v>United States</v>
      </c>
      <c r="N1838" t="str">
        <f>VLOOKUP($L1838,Mapping!$AI$3:$AK$48,3,0)</f>
        <v>East</v>
      </c>
      <c r="O1838" t="str">
        <f>VLOOKUP(Table1[[#This Row],[Column1]],Mapping!$AM$8:$AN$11,2,0)</f>
        <v>Office Supplies</v>
      </c>
      <c r="P1838" t="str">
        <f>VLOOKUP(Table1[[#This Row],[Column3]],Mapping!$AP$5:$AQ$22,2,0)</f>
        <v>Paper</v>
      </c>
      <c r="Q1838">
        <v>6.48</v>
      </c>
      <c r="R1838">
        <v>1</v>
      </c>
      <c r="S1838">
        <v>3.1104000000000003</v>
      </c>
    </row>
    <row r="1839" spans="1:19" x14ac:dyDescent="0.35">
      <c r="A1839">
        <v>7762</v>
      </c>
      <c r="B1839" t="s">
        <v>5748</v>
      </c>
      <c r="C1839" t="s">
        <v>2247</v>
      </c>
      <c r="D1839" t="str">
        <f>MID(Table1[[#This Row],[Product ID]],5,2)</f>
        <v>BI</v>
      </c>
      <c r="E1839" t="str">
        <f>LEFT(Table1[[#This Row],[Product ID]],3)</f>
        <v>OFF</v>
      </c>
      <c r="F1839" s="10">
        <f>VLOOKUP(Table1[[#This Row],[Order ID]],Mapping!H1839:J9630,3,0)</f>
        <v>41257</v>
      </c>
      <c r="G1839" s="10">
        <f>VLOOKUP(Table1[[#This Row],[Order ID]],Mapping!H1839:K9630,4,0)</f>
        <v>41259</v>
      </c>
      <c r="H1839" t="str">
        <f>INDEX(Mapping!$B$2:$T$7793,MATCH(Data!$A1839,Mapping!$B$3:$B$7793,0),MATCH(Data!$H$1,Mapping!$B$2:$T$2,0))</f>
        <v>Second Class</v>
      </c>
      <c r="I1839" t="str">
        <f>INDEX(Mapping!$B$2:$T$7793,MATCH(Data!$A1839,Mapping!$B$3:$B$7793,0),MATCH(Data!$I$1,Mapping!$B$2:$T$2,0))</f>
        <v>Corporate</v>
      </c>
      <c r="J1839">
        <f>VLOOKUP($A1839,Mapping!$X$3:$Y$7793,2,0)</f>
        <v>90045</v>
      </c>
      <c r="K1839" t="str">
        <f>VLOOKUP($J1839,Mapping!$AB$3:$AC$475,2,0)</f>
        <v>Medina</v>
      </c>
      <c r="L1839" t="str">
        <f>VLOOKUP($K1839,Mapping!$AF$3:$AG$475,2,0)</f>
        <v>Ohio</v>
      </c>
      <c r="M1839" t="str">
        <f>VLOOKUP($L1839,Mapping!$AI$3:$AJ$48,2,0)</f>
        <v>United States</v>
      </c>
      <c r="N1839" t="str">
        <f>VLOOKUP($L1839,Mapping!$AI$3:$AK$48,3,0)</f>
        <v>East</v>
      </c>
      <c r="O1839" t="str">
        <f>VLOOKUP(Table1[[#This Row],[Column1]],Mapping!$AM$8:$AN$11,2,0)</f>
        <v>Office Supplies</v>
      </c>
      <c r="P1839" t="str">
        <f>VLOOKUP(Table1[[#This Row],[Column3]],Mapping!$AP$5:$AQ$22,2,0)</f>
        <v>Binders</v>
      </c>
      <c r="Q1839">
        <v>34.248000000000005</v>
      </c>
      <c r="R1839">
        <v>3</v>
      </c>
      <c r="S1839">
        <v>11.558699999999998</v>
      </c>
    </row>
    <row r="1840" spans="1:19" x14ac:dyDescent="0.35">
      <c r="A1840">
        <v>5467</v>
      </c>
      <c r="B1840" t="s">
        <v>4473</v>
      </c>
      <c r="C1840" t="s">
        <v>3843</v>
      </c>
      <c r="D1840" t="str">
        <f>MID(Table1[[#This Row],[Product ID]],5,2)</f>
        <v>CH</v>
      </c>
      <c r="E1840" t="str">
        <f>LEFT(Table1[[#This Row],[Product ID]],3)</f>
        <v>FUR</v>
      </c>
      <c r="F1840" s="10">
        <f>VLOOKUP(Table1[[#This Row],[Order ID]],Mapping!H1840:J9631,3,0)</f>
        <v>41214</v>
      </c>
      <c r="G1840" s="10">
        <f>VLOOKUP(Table1[[#This Row],[Order ID]],Mapping!H1840:K9631,4,0)</f>
        <v>41218</v>
      </c>
      <c r="H1840" t="str">
        <f>INDEX(Mapping!$B$2:$T$7793,MATCH(Data!$A1840,Mapping!$B$3:$B$7793,0),MATCH(Data!$H$1,Mapping!$B$2:$T$2,0))</f>
        <v>Standard Class</v>
      </c>
      <c r="I1840" t="str">
        <f>INDEX(Mapping!$B$2:$T$7793,MATCH(Data!$A1840,Mapping!$B$3:$B$7793,0),MATCH(Data!$I$1,Mapping!$B$2:$T$2,0))</f>
        <v>Corporate</v>
      </c>
      <c r="J1840">
        <f>VLOOKUP($A1840,Mapping!$X$3:$Y$7793,2,0)</f>
        <v>10009</v>
      </c>
      <c r="K1840" t="str">
        <f>VLOOKUP($J1840,Mapping!$AB$3:$AC$475,2,0)</f>
        <v>Saint Paul</v>
      </c>
      <c r="L1840" t="str">
        <f>VLOOKUP($K1840,Mapping!$AF$3:$AG$475,2,0)</f>
        <v>Minnesota</v>
      </c>
      <c r="M1840" t="str">
        <f>VLOOKUP($L1840,Mapping!$AI$3:$AJ$48,2,0)</f>
        <v>United States</v>
      </c>
      <c r="N1840" t="str">
        <f>VLOOKUP($L1840,Mapping!$AI$3:$AK$48,3,0)</f>
        <v>Central</v>
      </c>
      <c r="O1840" t="str">
        <f>VLOOKUP(Table1[[#This Row],[Column1]],Mapping!$AM$8:$AN$11,2,0)</f>
        <v>Furniture</v>
      </c>
      <c r="P1840" t="str">
        <f>VLOOKUP(Table1[[#This Row],[Column3]],Mapping!$AP$5:$AQ$22,2,0)</f>
        <v>Chairs</v>
      </c>
      <c r="Q1840">
        <v>205.16400000000002</v>
      </c>
      <c r="R1840">
        <v>2</v>
      </c>
      <c r="S1840">
        <v>13.677600000000002</v>
      </c>
    </row>
    <row r="1841" spans="1:19" x14ac:dyDescent="0.35">
      <c r="A1841">
        <v>5252</v>
      </c>
      <c r="B1841" t="s">
        <v>4344</v>
      </c>
      <c r="C1841" t="s">
        <v>852</v>
      </c>
      <c r="D1841" t="str">
        <f>MID(Table1[[#This Row],[Product ID]],5,2)</f>
        <v>LA</v>
      </c>
      <c r="E1841" t="str">
        <f>LEFT(Table1[[#This Row],[Product ID]],3)</f>
        <v>OFF</v>
      </c>
      <c r="F1841" s="10">
        <f>VLOOKUP(Table1[[#This Row],[Order ID]],Mapping!H1841:J9632,3,0)</f>
        <v>41263</v>
      </c>
      <c r="G1841" s="10">
        <f>VLOOKUP(Table1[[#This Row],[Order ID]],Mapping!H1841:K9632,4,0)</f>
        <v>41268</v>
      </c>
      <c r="H1841" t="str">
        <f>INDEX(Mapping!$B$2:$T$7793,MATCH(Data!$A1841,Mapping!$B$3:$B$7793,0),MATCH(Data!$H$1,Mapping!$B$2:$T$2,0))</f>
        <v>Standard Class</v>
      </c>
      <c r="I1841" t="str">
        <f>INDEX(Mapping!$B$2:$T$7793,MATCH(Data!$A1841,Mapping!$B$3:$B$7793,0),MATCH(Data!$I$1,Mapping!$B$2:$T$2,0))</f>
        <v>Corporate</v>
      </c>
      <c r="J1841">
        <f>VLOOKUP($A1841,Mapping!$X$3:$Y$7793,2,0)</f>
        <v>33142</v>
      </c>
      <c r="K1841" t="str">
        <f>VLOOKUP($J1841,Mapping!$AB$3:$AC$475,2,0)</f>
        <v>Middletown</v>
      </c>
      <c r="L1841" t="str">
        <f>VLOOKUP($K1841,Mapping!$AF$3:$AG$475,2,0)</f>
        <v>Connecticut</v>
      </c>
      <c r="M1841" t="str">
        <f>VLOOKUP($L1841,Mapping!$AI$3:$AJ$48,2,0)</f>
        <v>United States</v>
      </c>
      <c r="N1841" t="str">
        <f>VLOOKUP($L1841,Mapping!$AI$3:$AK$48,3,0)</f>
        <v>East</v>
      </c>
      <c r="O1841" t="str">
        <f>VLOOKUP(Table1[[#This Row],[Column1]],Mapping!$AM$8:$AN$11,2,0)</f>
        <v>Office Supplies</v>
      </c>
      <c r="P1841" t="str">
        <f>VLOOKUP(Table1[[#This Row],[Column3]],Mapping!$AP$5:$AQ$22,2,0)</f>
        <v>Labels</v>
      </c>
      <c r="Q1841">
        <v>11.696</v>
      </c>
      <c r="R1841">
        <v>2</v>
      </c>
      <c r="S1841">
        <v>3.9473999999999996</v>
      </c>
    </row>
    <row r="1842" spans="1:19" x14ac:dyDescent="0.35">
      <c r="A1842">
        <v>1539</v>
      </c>
      <c r="B1842" t="s">
        <v>1792</v>
      </c>
      <c r="C1842" t="s">
        <v>1168</v>
      </c>
      <c r="D1842" t="str">
        <f>MID(Table1[[#This Row],[Product ID]],5,2)</f>
        <v>FU</v>
      </c>
      <c r="E1842" t="str">
        <f>LEFT(Table1[[#This Row],[Product ID]],3)</f>
        <v>FUR</v>
      </c>
      <c r="F1842" s="10" t="e">
        <f>VLOOKUP(Table1[[#This Row],[Order ID]],Mapping!H1842:J9633,3,0)</f>
        <v>#N/A</v>
      </c>
      <c r="G1842" s="10" t="e">
        <f>VLOOKUP(Table1[[#This Row],[Order ID]],Mapping!H1842:K9633,4,0)</f>
        <v>#N/A</v>
      </c>
      <c r="H1842" t="str">
        <f>INDEX(Mapping!$B$2:$T$7793,MATCH(Data!$A1842,Mapping!$B$3:$B$7793,0),MATCH(Data!$H$1,Mapping!$B$2:$T$2,0))</f>
        <v>Standard Class</v>
      </c>
      <c r="I1842" t="str">
        <f>INDEX(Mapping!$B$2:$T$7793,MATCH(Data!$A1842,Mapping!$B$3:$B$7793,0),MATCH(Data!$I$1,Mapping!$B$2:$T$2,0))</f>
        <v>Corporate</v>
      </c>
      <c r="J1842">
        <f>VLOOKUP($A1842,Mapping!$X$3:$Y$7793,2,0)</f>
        <v>94109</v>
      </c>
      <c r="K1842" t="str">
        <f>VLOOKUP($J1842,Mapping!$AB$3:$AC$475,2,0)</f>
        <v>Fremont</v>
      </c>
      <c r="L1842" t="str">
        <f>VLOOKUP($K1842,Mapping!$AF$3:$AG$475,2,0)</f>
        <v>Nebraska</v>
      </c>
      <c r="M1842" t="str">
        <f>VLOOKUP($L1842,Mapping!$AI$3:$AJ$48,2,0)</f>
        <v>United States</v>
      </c>
      <c r="N1842" t="str">
        <f>VLOOKUP($L1842,Mapping!$AI$3:$AK$48,3,0)</f>
        <v>Central</v>
      </c>
      <c r="O1842" t="str">
        <f>VLOOKUP(Table1[[#This Row],[Column1]],Mapping!$AM$8:$AN$11,2,0)</f>
        <v>Furniture</v>
      </c>
      <c r="P1842" t="str">
        <f>VLOOKUP(Table1[[#This Row],[Column3]],Mapping!$AP$5:$AQ$22,2,0)</f>
        <v>Furnishings</v>
      </c>
      <c r="Q1842">
        <v>14.73</v>
      </c>
      <c r="R1842">
        <v>3</v>
      </c>
      <c r="S1842">
        <v>4.8608999999999991</v>
      </c>
    </row>
    <row r="1843" spans="1:19" x14ac:dyDescent="0.35">
      <c r="A1843">
        <v>7169</v>
      </c>
      <c r="B1843" t="s">
        <v>5421</v>
      </c>
      <c r="C1843" t="s">
        <v>353</v>
      </c>
      <c r="D1843" t="str">
        <f>MID(Table1[[#This Row],[Product ID]],5,2)</f>
        <v>BI</v>
      </c>
      <c r="E1843" t="str">
        <f>LEFT(Table1[[#This Row],[Product ID]],3)</f>
        <v>OFF</v>
      </c>
      <c r="F1843" s="10">
        <f>VLOOKUP(Table1[[#This Row],[Order ID]],Mapping!H1843:J9634,3,0)</f>
        <v>41215</v>
      </c>
      <c r="G1843" s="10">
        <f>VLOOKUP(Table1[[#This Row],[Order ID]],Mapping!H1843:K9634,4,0)</f>
        <v>41220</v>
      </c>
      <c r="H1843" t="str">
        <f>INDEX(Mapping!$B$2:$T$7793,MATCH(Data!$A1843,Mapping!$B$3:$B$7793,0),MATCH(Data!$H$1,Mapping!$B$2:$T$2,0))</f>
        <v>Standard Class</v>
      </c>
      <c r="I1843" t="str">
        <f>INDEX(Mapping!$B$2:$T$7793,MATCH(Data!$A1843,Mapping!$B$3:$B$7793,0),MATCH(Data!$I$1,Mapping!$B$2:$T$2,0))</f>
        <v>Home Office</v>
      </c>
      <c r="J1843">
        <f>VLOOKUP($A1843,Mapping!$X$3:$Y$7793,2,0)</f>
        <v>78207</v>
      </c>
      <c r="K1843" t="str">
        <f>VLOOKUP($J1843,Mapping!$AB$3:$AC$475,2,0)</f>
        <v>Santa Clara</v>
      </c>
      <c r="L1843" t="str">
        <f>VLOOKUP($K1843,Mapping!$AF$3:$AG$475,2,0)</f>
        <v>California</v>
      </c>
      <c r="M1843" t="str">
        <f>VLOOKUP($L1843,Mapping!$AI$3:$AJ$48,2,0)</f>
        <v>United States</v>
      </c>
      <c r="N1843" t="str">
        <f>VLOOKUP($L1843,Mapping!$AI$3:$AK$48,3,0)</f>
        <v>West</v>
      </c>
      <c r="O1843" t="str">
        <f>VLOOKUP(Table1[[#This Row],[Column1]],Mapping!$AM$8:$AN$11,2,0)</f>
        <v>Office Supplies</v>
      </c>
      <c r="P1843" t="str">
        <f>VLOOKUP(Table1[[#This Row],[Column3]],Mapping!$AP$5:$AQ$22,2,0)</f>
        <v>Binders</v>
      </c>
      <c r="Q1843">
        <v>29.371999999999993</v>
      </c>
      <c r="R1843">
        <v>7</v>
      </c>
      <c r="S1843">
        <v>-46.995200000000025</v>
      </c>
    </row>
    <row r="1844" spans="1:19" x14ac:dyDescent="0.35">
      <c r="A1844">
        <v>7170</v>
      </c>
      <c r="B1844" t="s">
        <v>5421</v>
      </c>
      <c r="C1844" t="s">
        <v>1184</v>
      </c>
      <c r="D1844" t="str">
        <f>MID(Table1[[#This Row],[Product ID]],5,2)</f>
        <v>PH</v>
      </c>
      <c r="E1844" t="str">
        <f>LEFT(Table1[[#This Row],[Product ID]],3)</f>
        <v>TEC</v>
      </c>
      <c r="F1844" s="10">
        <f>VLOOKUP(Table1[[#This Row],[Order ID]],Mapping!H1844:J9635,3,0)</f>
        <v>41215</v>
      </c>
      <c r="G1844" s="10">
        <f>VLOOKUP(Table1[[#This Row],[Order ID]],Mapping!H1844:K9635,4,0)</f>
        <v>41220</v>
      </c>
      <c r="H1844" t="str">
        <f>INDEX(Mapping!$B$2:$T$7793,MATCH(Data!$A1844,Mapping!$B$3:$B$7793,0),MATCH(Data!$H$1,Mapping!$B$2:$T$2,0))</f>
        <v>Standard Class</v>
      </c>
      <c r="I1844" t="str">
        <f>INDEX(Mapping!$B$2:$T$7793,MATCH(Data!$A1844,Mapping!$B$3:$B$7793,0),MATCH(Data!$I$1,Mapping!$B$2:$T$2,0))</f>
        <v>Corporate</v>
      </c>
      <c r="J1844">
        <f>VLOOKUP($A1844,Mapping!$X$3:$Y$7793,2,0)</f>
        <v>78207</v>
      </c>
      <c r="K1844" t="str">
        <f>VLOOKUP($J1844,Mapping!$AB$3:$AC$475,2,0)</f>
        <v>Santa Clara</v>
      </c>
      <c r="L1844" t="str">
        <f>VLOOKUP($K1844,Mapping!$AF$3:$AG$475,2,0)</f>
        <v>California</v>
      </c>
      <c r="M1844" t="str">
        <f>VLOOKUP($L1844,Mapping!$AI$3:$AJ$48,2,0)</f>
        <v>United States</v>
      </c>
      <c r="N1844" t="str">
        <f>VLOOKUP($L1844,Mapping!$AI$3:$AK$48,3,0)</f>
        <v>West</v>
      </c>
      <c r="O1844" t="str">
        <f>VLOOKUP(Table1[[#This Row],[Column1]],Mapping!$AM$8:$AN$11,2,0)</f>
        <v>Technology</v>
      </c>
      <c r="P1844" t="str">
        <f>VLOOKUP(Table1[[#This Row],[Column3]],Mapping!$AP$5:$AQ$22,2,0)</f>
        <v>Phones</v>
      </c>
      <c r="Q1844">
        <v>344.70400000000001</v>
      </c>
      <c r="R1844">
        <v>2</v>
      </c>
      <c r="S1844">
        <v>38.779199999999989</v>
      </c>
    </row>
    <row r="1845" spans="1:19" x14ac:dyDescent="0.35">
      <c r="A1845">
        <v>1894</v>
      </c>
      <c r="B1845" t="s">
        <v>2094</v>
      </c>
      <c r="C1845" t="s">
        <v>789</v>
      </c>
      <c r="D1845" t="str">
        <f>MID(Table1[[#This Row],[Product ID]],5,2)</f>
        <v>BI</v>
      </c>
      <c r="E1845" t="str">
        <f>LEFT(Table1[[#This Row],[Product ID]],3)</f>
        <v>OFF</v>
      </c>
      <c r="F1845" s="10">
        <f>VLOOKUP(Table1[[#This Row],[Order ID]],Mapping!H1845:J9636,3,0)</f>
        <v>41067</v>
      </c>
      <c r="G1845" s="10">
        <f>VLOOKUP(Table1[[#This Row],[Order ID]],Mapping!H1845:K9636,4,0)</f>
        <v>41069</v>
      </c>
      <c r="H1845" t="str">
        <f>INDEX(Mapping!$B$2:$T$7793,MATCH(Data!$A1845,Mapping!$B$3:$B$7793,0),MATCH(Data!$H$1,Mapping!$B$2:$T$2,0))</f>
        <v>Standard Class</v>
      </c>
      <c r="I1845" t="str">
        <f>INDEX(Mapping!$B$2:$T$7793,MATCH(Data!$A1845,Mapping!$B$3:$B$7793,0),MATCH(Data!$I$1,Mapping!$B$2:$T$2,0))</f>
        <v>Home Office</v>
      </c>
      <c r="J1845">
        <f>VLOOKUP($A1845,Mapping!$X$3:$Y$7793,2,0)</f>
        <v>90036</v>
      </c>
      <c r="K1845" t="str">
        <f>VLOOKUP($J1845,Mapping!$AB$3:$AC$475,2,0)</f>
        <v>Los Angeles</v>
      </c>
      <c r="L1845" t="str">
        <f>VLOOKUP($K1845,Mapping!$AF$3:$AG$475,2,0)</f>
        <v>California</v>
      </c>
      <c r="M1845" t="str">
        <f>VLOOKUP($L1845,Mapping!$AI$3:$AJ$48,2,0)</f>
        <v>United States</v>
      </c>
      <c r="N1845" t="str">
        <f>VLOOKUP($L1845,Mapping!$AI$3:$AK$48,3,0)</f>
        <v>West</v>
      </c>
      <c r="O1845" t="str">
        <f>VLOOKUP(Table1[[#This Row],[Column1]],Mapping!$AM$8:$AN$11,2,0)</f>
        <v>Office Supplies</v>
      </c>
      <c r="P1845" t="str">
        <f>VLOOKUP(Table1[[#This Row],[Column3]],Mapping!$AP$5:$AQ$22,2,0)</f>
        <v>Binders</v>
      </c>
      <c r="Q1845">
        <v>7.52</v>
      </c>
      <c r="R1845">
        <v>5</v>
      </c>
      <c r="S1845">
        <v>2.6319999999999997</v>
      </c>
    </row>
    <row r="1846" spans="1:19" x14ac:dyDescent="0.35">
      <c r="A1846">
        <v>4310</v>
      </c>
      <c r="B1846" t="s">
        <v>3793</v>
      </c>
      <c r="C1846" t="s">
        <v>504</v>
      </c>
      <c r="D1846" t="str">
        <f>MID(Table1[[#This Row],[Product ID]],5,2)</f>
        <v>PA</v>
      </c>
      <c r="E1846" t="str">
        <f>LEFT(Table1[[#This Row],[Product ID]],3)</f>
        <v>OFF</v>
      </c>
      <c r="F1846" s="10">
        <f>VLOOKUP(Table1[[#This Row],[Order ID]],Mapping!H1846:J9637,3,0)</f>
        <v>41037</v>
      </c>
      <c r="G1846" s="10">
        <f>VLOOKUP(Table1[[#This Row],[Order ID]],Mapping!H1846:K9637,4,0)</f>
        <v>41039</v>
      </c>
      <c r="H1846" t="str">
        <f>INDEX(Mapping!$B$2:$T$7793,MATCH(Data!$A1846,Mapping!$B$3:$B$7793,0),MATCH(Data!$H$1,Mapping!$B$2:$T$2,0))</f>
        <v>Standard Class</v>
      </c>
      <c r="I1846" t="str">
        <f>INDEX(Mapping!$B$2:$T$7793,MATCH(Data!$A1846,Mapping!$B$3:$B$7793,0),MATCH(Data!$I$1,Mapping!$B$2:$T$2,0))</f>
        <v>Home Office</v>
      </c>
      <c r="J1846">
        <f>VLOOKUP($A1846,Mapping!$X$3:$Y$7793,2,0)</f>
        <v>10009</v>
      </c>
      <c r="K1846" t="str">
        <f>VLOOKUP($J1846,Mapping!$AB$3:$AC$475,2,0)</f>
        <v>Saint Paul</v>
      </c>
      <c r="L1846" t="str">
        <f>VLOOKUP($K1846,Mapping!$AF$3:$AG$475,2,0)</f>
        <v>Minnesota</v>
      </c>
      <c r="M1846" t="str">
        <f>VLOOKUP($L1846,Mapping!$AI$3:$AJ$48,2,0)</f>
        <v>United States</v>
      </c>
      <c r="N1846" t="str">
        <f>VLOOKUP($L1846,Mapping!$AI$3:$AK$48,3,0)</f>
        <v>Central</v>
      </c>
      <c r="O1846" t="str">
        <f>VLOOKUP(Table1[[#This Row],[Column1]],Mapping!$AM$8:$AN$11,2,0)</f>
        <v>Office Supplies</v>
      </c>
      <c r="P1846" t="str">
        <f>VLOOKUP(Table1[[#This Row],[Column3]],Mapping!$AP$5:$AQ$22,2,0)</f>
        <v>Paper</v>
      </c>
      <c r="Q1846">
        <v>37.94</v>
      </c>
      <c r="R1846">
        <v>2</v>
      </c>
      <c r="S1846">
        <v>18.211199999999998</v>
      </c>
    </row>
    <row r="1847" spans="1:19" x14ac:dyDescent="0.35">
      <c r="A1847">
        <v>4788</v>
      </c>
      <c r="B1847" t="s">
        <v>4070</v>
      </c>
      <c r="C1847" t="s">
        <v>1904</v>
      </c>
      <c r="D1847" t="str">
        <f>MID(Table1[[#This Row],[Product ID]],5,2)</f>
        <v>PA</v>
      </c>
      <c r="E1847" t="str">
        <f>LEFT(Table1[[#This Row],[Product ID]],3)</f>
        <v>OFF</v>
      </c>
      <c r="F1847" s="10">
        <f>VLOOKUP(Table1[[#This Row],[Order ID]],Mapping!H1847:J9638,3,0)</f>
        <v>41152</v>
      </c>
      <c r="G1847" s="10">
        <f>VLOOKUP(Table1[[#This Row],[Order ID]],Mapping!H1847:K9638,4,0)</f>
        <v>41157</v>
      </c>
      <c r="H1847" t="str">
        <f>INDEX(Mapping!$B$2:$T$7793,MATCH(Data!$A1847,Mapping!$B$3:$B$7793,0),MATCH(Data!$H$1,Mapping!$B$2:$T$2,0))</f>
        <v>Standard Class</v>
      </c>
      <c r="I1847" t="str">
        <f>INDEX(Mapping!$B$2:$T$7793,MATCH(Data!$A1847,Mapping!$B$3:$B$7793,0),MATCH(Data!$I$1,Mapping!$B$2:$T$2,0))</f>
        <v>Consumer</v>
      </c>
      <c r="J1847">
        <f>VLOOKUP($A1847,Mapping!$X$3:$Y$7793,2,0)</f>
        <v>76021</v>
      </c>
      <c r="K1847" t="str">
        <f>VLOOKUP($J1847,Mapping!$AB$3:$AC$475,2,0)</f>
        <v>Logan</v>
      </c>
      <c r="L1847" t="str">
        <f>VLOOKUP($K1847,Mapping!$AF$3:$AG$475,2,0)</f>
        <v>Utah</v>
      </c>
      <c r="M1847" t="str">
        <f>VLOOKUP($L1847,Mapping!$AI$3:$AJ$48,2,0)</f>
        <v>United States</v>
      </c>
      <c r="N1847" t="str">
        <f>VLOOKUP($L1847,Mapping!$AI$3:$AK$48,3,0)</f>
        <v>West</v>
      </c>
      <c r="O1847" t="str">
        <f>VLOOKUP(Table1[[#This Row],[Column1]],Mapping!$AM$8:$AN$11,2,0)</f>
        <v>Office Supplies</v>
      </c>
      <c r="P1847" t="str">
        <f>VLOOKUP(Table1[[#This Row],[Column3]],Mapping!$AP$5:$AQ$22,2,0)</f>
        <v>Paper</v>
      </c>
      <c r="Q1847">
        <v>20.96</v>
      </c>
      <c r="R1847">
        <v>4</v>
      </c>
      <c r="S1847">
        <v>6.8119999999999994</v>
      </c>
    </row>
    <row r="1848" spans="1:19" x14ac:dyDescent="0.35">
      <c r="A1848">
        <v>1613</v>
      </c>
      <c r="B1848" t="s">
        <v>1841</v>
      </c>
      <c r="C1848" t="s">
        <v>980</v>
      </c>
      <c r="D1848" t="str">
        <f>MID(Table1[[#This Row],[Product ID]],5,2)</f>
        <v>BI</v>
      </c>
      <c r="E1848" t="str">
        <f>LEFT(Table1[[#This Row],[Product ID]],3)</f>
        <v>OFF</v>
      </c>
      <c r="F1848" s="10" t="e">
        <f>VLOOKUP(Table1[[#This Row],[Order ID]],Mapping!H1848:J9639,3,0)</f>
        <v>#N/A</v>
      </c>
      <c r="G1848" s="10" t="e">
        <f>VLOOKUP(Table1[[#This Row],[Order ID]],Mapping!H1848:K9639,4,0)</f>
        <v>#N/A</v>
      </c>
      <c r="H1848" t="str">
        <f>INDEX(Mapping!$B$2:$T$7793,MATCH(Data!$A1848,Mapping!$B$3:$B$7793,0),MATCH(Data!$H$1,Mapping!$B$2:$T$2,0))</f>
        <v>First Class</v>
      </c>
      <c r="I1848" t="str">
        <f>INDEX(Mapping!$B$2:$T$7793,MATCH(Data!$A1848,Mapping!$B$3:$B$7793,0),MATCH(Data!$I$1,Mapping!$B$2:$T$2,0))</f>
        <v>Consumer</v>
      </c>
      <c r="J1848">
        <f>VLOOKUP($A1848,Mapping!$X$3:$Y$7793,2,0)</f>
        <v>19134</v>
      </c>
      <c r="K1848" t="str">
        <f>VLOOKUP($J1848,Mapping!$AB$3:$AC$475,2,0)</f>
        <v>Detroit</v>
      </c>
      <c r="L1848" t="str">
        <f>VLOOKUP($K1848,Mapping!$AF$3:$AG$475,2,0)</f>
        <v>Michigan</v>
      </c>
      <c r="M1848" t="str">
        <f>VLOOKUP($L1848,Mapping!$AI$3:$AJ$48,2,0)</f>
        <v>United States</v>
      </c>
      <c r="N1848" t="str">
        <f>VLOOKUP($L1848,Mapping!$AI$3:$AK$48,3,0)</f>
        <v>Central</v>
      </c>
      <c r="O1848" t="str">
        <f>VLOOKUP(Table1[[#This Row],[Column1]],Mapping!$AM$8:$AN$11,2,0)</f>
        <v>Office Supplies</v>
      </c>
      <c r="P1848" t="str">
        <f>VLOOKUP(Table1[[#This Row],[Column3]],Mapping!$AP$5:$AQ$22,2,0)</f>
        <v>Binders</v>
      </c>
      <c r="Q1848">
        <v>2.5020000000000002</v>
      </c>
      <c r="R1848">
        <v>3</v>
      </c>
      <c r="S1848">
        <v>-2.0015999999999998</v>
      </c>
    </row>
    <row r="1849" spans="1:19" x14ac:dyDescent="0.35">
      <c r="A1849">
        <v>1614</v>
      </c>
      <c r="B1849" t="s">
        <v>1841</v>
      </c>
      <c r="C1849" t="s">
        <v>1065</v>
      </c>
      <c r="D1849" t="str">
        <f>MID(Table1[[#This Row],[Product ID]],5,2)</f>
        <v>BI</v>
      </c>
      <c r="E1849" t="str">
        <f>LEFT(Table1[[#This Row],[Product ID]],3)</f>
        <v>OFF</v>
      </c>
      <c r="F1849" s="10" t="e">
        <f>VLOOKUP(Table1[[#This Row],[Order ID]],Mapping!H1849:J9640,3,0)</f>
        <v>#N/A</v>
      </c>
      <c r="G1849" s="10" t="e">
        <f>VLOOKUP(Table1[[#This Row],[Order ID]],Mapping!H1849:K9640,4,0)</f>
        <v>#N/A</v>
      </c>
      <c r="H1849" t="str">
        <f>INDEX(Mapping!$B$2:$T$7793,MATCH(Data!$A1849,Mapping!$B$3:$B$7793,0),MATCH(Data!$H$1,Mapping!$B$2:$T$2,0))</f>
        <v>First Class</v>
      </c>
      <c r="I1849" t="str">
        <f>INDEX(Mapping!$B$2:$T$7793,MATCH(Data!$A1849,Mapping!$B$3:$B$7793,0),MATCH(Data!$I$1,Mapping!$B$2:$T$2,0))</f>
        <v>Consumer</v>
      </c>
      <c r="J1849">
        <f>VLOOKUP($A1849,Mapping!$X$3:$Y$7793,2,0)</f>
        <v>19134</v>
      </c>
      <c r="K1849" t="str">
        <f>VLOOKUP($J1849,Mapping!$AB$3:$AC$475,2,0)</f>
        <v>Detroit</v>
      </c>
      <c r="L1849" t="str">
        <f>VLOOKUP($K1849,Mapping!$AF$3:$AG$475,2,0)</f>
        <v>Michigan</v>
      </c>
      <c r="M1849" t="str">
        <f>VLOOKUP($L1849,Mapping!$AI$3:$AJ$48,2,0)</f>
        <v>United States</v>
      </c>
      <c r="N1849" t="str">
        <f>VLOOKUP($L1849,Mapping!$AI$3:$AK$48,3,0)</f>
        <v>Central</v>
      </c>
      <c r="O1849" t="str">
        <f>VLOOKUP(Table1[[#This Row],[Column1]],Mapping!$AM$8:$AN$11,2,0)</f>
        <v>Office Supplies</v>
      </c>
      <c r="P1849" t="str">
        <f>VLOOKUP(Table1[[#This Row],[Column3]],Mapping!$AP$5:$AQ$22,2,0)</f>
        <v>Binders</v>
      </c>
      <c r="Q1849">
        <v>6.4800000000000013</v>
      </c>
      <c r="R1849">
        <v>4</v>
      </c>
      <c r="S1849">
        <v>-4.7519999999999989</v>
      </c>
    </row>
    <row r="1850" spans="1:19" x14ac:dyDescent="0.35">
      <c r="A1850">
        <v>1616</v>
      </c>
      <c r="B1850" t="s">
        <v>1841</v>
      </c>
      <c r="C1850" t="s">
        <v>388</v>
      </c>
      <c r="D1850" t="str">
        <f>MID(Table1[[#This Row],[Product ID]],5,2)</f>
        <v>AR</v>
      </c>
      <c r="E1850" t="str">
        <f>LEFT(Table1[[#This Row],[Product ID]],3)</f>
        <v>OFF</v>
      </c>
      <c r="F1850" s="10" t="e">
        <f>VLOOKUP(Table1[[#This Row],[Order ID]],Mapping!H1850:J9641,3,0)</f>
        <v>#N/A</v>
      </c>
      <c r="G1850" s="10" t="e">
        <f>VLOOKUP(Table1[[#This Row],[Order ID]],Mapping!H1850:K9641,4,0)</f>
        <v>#N/A</v>
      </c>
      <c r="H1850" t="str">
        <f>INDEX(Mapping!$B$2:$T$7793,MATCH(Data!$A1850,Mapping!$B$3:$B$7793,0),MATCH(Data!$H$1,Mapping!$B$2:$T$2,0))</f>
        <v>First Class</v>
      </c>
      <c r="I1850" t="str">
        <f>INDEX(Mapping!$B$2:$T$7793,MATCH(Data!$A1850,Mapping!$B$3:$B$7793,0),MATCH(Data!$I$1,Mapping!$B$2:$T$2,0))</f>
        <v>Consumer</v>
      </c>
      <c r="J1850">
        <f>VLOOKUP($A1850,Mapping!$X$3:$Y$7793,2,0)</f>
        <v>19134</v>
      </c>
      <c r="K1850" t="str">
        <f>VLOOKUP($J1850,Mapping!$AB$3:$AC$475,2,0)</f>
        <v>Detroit</v>
      </c>
      <c r="L1850" t="str">
        <f>VLOOKUP($K1850,Mapping!$AF$3:$AG$475,2,0)</f>
        <v>Michigan</v>
      </c>
      <c r="M1850" t="str">
        <f>VLOOKUP($L1850,Mapping!$AI$3:$AJ$48,2,0)</f>
        <v>United States</v>
      </c>
      <c r="N1850" t="str">
        <f>VLOOKUP($L1850,Mapping!$AI$3:$AK$48,3,0)</f>
        <v>Central</v>
      </c>
      <c r="O1850" t="str">
        <f>VLOOKUP(Table1[[#This Row],[Column1]],Mapping!$AM$8:$AN$11,2,0)</f>
        <v>Office Supplies</v>
      </c>
      <c r="P1850" t="str">
        <f>VLOOKUP(Table1[[#This Row],[Column3]],Mapping!$AP$5:$AQ$22,2,0)</f>
        <v>Art</v>
      </c>
      <c r="Q1850">
        <v>11.12</v>
      </c>
      <c r="R1850">
        <v>5</v>
      </c>
      <c r="S1850">
        <v>0.83399999999999963</v>
      </c>
    </row>
    <row r="1851" spans="1:19" x14ac:dyDescent="0.35">
      <c r="A1851">
        <v>1617</v>
      </c>
      <c r="B1851" t="s">
        <v>1841</v>
      </c>
      <c r="C1851" t="s">
        <v>1843</v>
      </c>
      <c r="D1851" t="str">
        <f>MID(Table1[[#This Row],[Product ID]],5,2)</f>
        <v>FU</v>
      </c>
      <c r="E1851" t="str">
        <f>LEFT(Table1[[#This Row],[Product ID]],3)</f>
        <v>FUR</v>
      </c>
      <c r="F1851" s="10" t="e">
        <f>VLOOKUP(Table1[[#This Row],[Order ID]],Mapping!H1851:J9642,3,0)</f>
        <v>#N/A</v>
      </c>
      <c r="G1851" s="10" t="e">
        <f>VLOOKUP(Table1[[#This Row],[Order ID]],Mapping!H1851:K9642,4,0)</f>
        <v>#N/A</v>
      </c>
      <c r="H1851" t="str">
        <f>INDEX(Mapping!$B$2:$T$7793,MATCH(Data!$A1851,Mapping!$B$3:$B$7793,0),MATCH(Data!$H$1,Mapping!$B$2:$T$2,0))</f>
        <v>First Class</v>
      </c>
      <c r="I1851" t="str">
        <f>INDEX(Mapping!$B$2:$T$7793,MATCH(Data!$A1851,Mapping!$B$3:$B$7793,0),MATCH(Data!$I$1,Mapping!$B$2:$T$2,0))</f>
        <v>Consumer</v>
      </c>
      <c r="J1851">
        <f>VLOOKUP($A1851,Mapping!$X$3:$Y$7793,2,0)</f>
        <v>19134</v>
      </c>
      <c r="K1851" t="str">
        <f>VLOOKUP($J1851,Mapping!$AB$3:$AC$475,2,0)</f>
        <v>Detroit</v>
      </c>
      <c r="L1851" t="str">
        <f>VLOOKUP($K1851,Mapping!$AF$3:$AG$475,2,0)</f>
        <v>Michigan</v>
      </c>
      <c r="M1851" t="str">
        <f>VLOOKUP($L1851,Mapping!$AI$3:$AJ$48,2,0)</f>
        <v>United States</v>
      </c>
      <c r="N1851" t="str">
        <f>VLOOKUP($L1851,Mapping!$AI$3:$AK$48,3,0)</f>
        <v>Central</v>
      </c>
      <c r="O1851" t="str">
        <f>VLOOKUP(Table1[[#This Row],[Column1]],Mapping!$AM$8:$AN$11,2,0)</f>
        <v>Furniture</v>
      </c>
      <c r="P1851" t="str">
        <f>VLOOKUP(Table1[[#This Row],[Column3]],Mapping!$AP$5:$AQ$22,2,0)</f>
        <v>Furnishings</v>
      </c>
      <c r="Q1851">
        <v>25.344000000000001</v>
      </c>
      <c r="R1851">
        <v>6</v>
      </c>
      <c r="S1851">
        <v>3.4847999999999981</v>
      </c>
    </row>
    <row r="1852" spans="1:19" x14ac:dyDescent="0.35">
      <c r="A1852">
        <v>1932</v>
      </c>
      <c r="B1852" t="s">
        <v>2125</v>
      </c>
      <c r="C1852" t="s">
        <v>2126</v>
      </c>
      <c r="D1852" t="str">
        <f>MID(Table1[[#This Row],[Product ID]],5,2)</f>
        <v>PA</v>
      </c>
      <c r="E1852" t="str">
        <f>LEFT(Table1[[#This Row],[Product ID]],3)</f>
        <v>OFF</v>
      </c>
      <c r="F1852" s="10">
        <f>VLOOKUP(Table1[[#This Row],[Order ID]],Mapping!H1852:J9643,3,0)</f>
        <v>41101</v>
      </c>
      <c r="G1852" s="10">
        <f>VLOOKUP(Table1[[#This Row],[Order ID]],Mapping!H1852:K9643,4,0)</f>
        <v>41103</v>
      </c>
      <c r="H1852" t="str">
        <f>INDEX(Mapping!$B$2:$T$7793,MATCH(Data!$A1852,Mapping!$B$3:$B$7793,0),MATCH(Data!$H$1,Mapping!$B$2:$T$2,0))</f>
        <v>Standard Class</v>
      </c>
      <c r="I1852" t="str">
        <f>INDEX(Mapping!$B$2:$T$7793,MATCH(Data!$A1852,Mapping!$B$3:$B$7793,0),MATCH(Data!$I$1,Mapping!$B$2:$T$2,0))</f>
        <v>Consumer</v>
      </c>
      <c r="J1852">
        <f>VLOOKUP($A1852,Mapping!$X$3:$Y$7793,2,0)</f>
        <v>98115</v>
      </c>
      <c r="K1852" t="str">
        <f>VLOOKUP($J1852,Mapping!$AB$3:$AC$475,2,0)</f>
        <v>Whittier</v>
      </c>
      <c r="L1852" t="str">
        <f>VLOOKUP($K1852,Mapping!$AF$3:$AG$475,2,0)</f>
        <v>California</v>
      </c>
      <c r="M1852" t="str">
        <f>VLOOKUP($L1852,Mapping!$AI$3:$AJ$48,2,0)</f>
        <v>United States</v>
      </c>
      <c r="N1852" t="str">
        <f>VLOOKUP($L1852,Mapping!$AI$3:$AK$48,3,0)</f>
        <v>West</v>
      </c>
      <c r="O1852" t="str">
        <f>VLOOKUP(Table1[[#This Row],[Column1]],Mapping!$AM$8:$AN$11,2,0)</f>
        <v>Office Supplies</v>
      </c>
      <c r="P1852" t="str">
        <f>VLOOKUP(Table1[[#This Row],[Column3]],Mapping!$AP$5:$AQ$22,2,0)</f>
        <v>Paper</v>
      </c>
      <c r="Q1852">
        <v>29.97</v>
      </c>
      <c r="R1852">
        <v>3</v>
      </c>
      <c r="S1852">
        <v>13.486499999999999</v>
      </c>
    </row>
    <row r="1853" spans="1:19" x14ac:dyDescent="0.35">
      <c r="A1853">
        <v>1933</v>
      </c>
      <c r="B1853" t="s">
        <v>2125</v>
      </c>
      <c r="C1853" t="s">
        <v>1050</v>
      </c>
      <c r="D1853" t="str">
        <f>MID(Table1[[#This Row],[Product ID]],5,2)</f>
        <v>BI</v>
      </c>
      <c r="E1853" t="str">
        <f>LEFT(Table1[[#This Row],[Product ID]],3)</f>
        <v>OFF</v>
      </c>
      <c r="F1853" s="10">
        <f>VLOOKUP(Table1[[#This Row],[Order ID]],Mapping!H1853:J9644,3,0)</f>
        <v>41101</v>
      </c>
      <c r="G1853" s="10">
        <f>VLOOKUP(Table1[[#This Row],[Order ID]],Mapping!H1853:K9644,4,0)</f>
        <v>41103</v>
      </c>
      <c r="H1853" t="str">
        <f>INDEX(Mapping!$B$2:$T$7793,MATCH(Data!$A1853,Mapping!$B$3:$B$7793,0),MATCH(Data!$H$1,Mapping!$B$2:$T$2,0))</f>
        <v>Second Class</v>
      </c>
      <c r="I1853" t="str">
        <f>INDEX(Mapping!$B$2:$T$7793,MATCH(Data!$A1853,Mapping!$B$3:$B$7793,0),MATCH(Data!$I$1,Mapping!$B$2:$T$2,0))</f>
        <v>Consumer</v>
      </c>
      <c r="J1853">
        <f>VLOOKUP($A1853,Mapping!$X$3:$Y$7793,2,0)</f>
        <v>98115</v>
      </c>
      <c r="K1853" t="str">
        <f>VLOOKUP($J1853,Mapping!$AB$3:$AC$475,2,0)</f>
        <v>Whittier</v>
      </c>
      <c r="L1853" t="str">
        <f>VLOOKUP($K1853,Mapping!$AF$3:$AG$475,2,0)</f>
        <v>California</v>
      </c>
      <c r="M1853" t="str">
        <f>VLOOKUP($L1853,Mapping!$AI$3:$AJ$48,2,0)</f>
        <v>United States</v>
      </c>
      <c r="N1853" t="str">
        <f>VLOOKUP($L1853,Mapping!$AI$3:$AK$48,3,0)</f>
        <v>West</v>
      </c>
      <c r="O1853" t="str">
        <f>VLOOKUP(Table1[[#This Row],[Column1]],Mapping!$AM$8:$AN$11,2,0)</f>
        <v>Office Supplies</v>
      </c>
      <c r="P1853" t="str">
        <f>VLOOKUP(Table1[[#This Row],[Column3]],Mapping!$AP$5:$AQ$22,2,0)</f>
        <v>Binders</v>
      </c>
      <c r="Q1853">
        <v>98.352000000000004</v>
      </c>
      <c r="R1853">
        <v>3</v>
      </c>
      <c r="S1853">
        <v>34.423199999999987</v>
      </c>
    </row>
    <row r="1854" spans="1:19" x14ac:dyDescent="0.35">
      <c r="A1854">
        <v>4830</v>
      </c>
      <c r="B1854" t="s">
        <v>4099</v>
      </c>
      <c r="C1854" t="s">
        <v>702</v>
      </c>
      <c r="D1854" t="str">
        <f>MID(Table1[[#This Row],[Product ID]],5,2)</f>
        <v>PA</v>
      </c>
      <c r="E1854" t="str">
        <f>LEFT(Table1[[#This Row],[Product ID]],3)</f>
        <v>OFF</v>
      </c>
      <c r="F1854" s="10">
        <f>VLOOKUP(Table1[[#This Row],[Order ID]],Mapping!H1854:J9645,3,0)</f>
        <v>41019</v>
      </c>
      <c r="G1854" s="10">
        <f>VLOOKUP(Table1[[#This Row],[Order ID]],Mapping!H1854:K9645,4,0)</f>
        <v>41024</v>
      </c>
      <c r="H1854" t="str">
        <f>INDEX(Mapping!$B$2:$T$7793,MATCH(Data!$A1854,Mapping!$B$3:$B$7793,0),MATCH(Data!$H$1,Mapping!$B$2:$T$2,0))</f>
        <v>First Class</v>
      </c>
      <c r="I1854" t="str">
        <f>INDEX(Mapping!$B$2:$T$7793,MATCH(Data!$A1854,Mapping!$B$3:$B$7793,0),MATCH(Data!$I$1,Mapping!$B$2:$T$2,0))</f>
        <v>Corporate</v>
      </c>
      <c r="J1854">
        <f>VLOOKUP($A1854,Mapping!$X$3:$Y$7793,2,0)</f>
        <v>77036</v>
      </c>
      <c r="K1854" t="str">
        <f>VLOOKUP($J1854,Mapping!$AB$3:$AC$475,2,0)</f>
        <v>Lakeville</v>
      </c>
      <c r="L1854" t="str">
        <f>VLOOKUP($K1854,Mapping!$AF$3:$AG$475,2,0)</f>
        <v>Minnesota</v>
      </c>
      <c r="M1854" t="str">
        <f>VLOOKUP($L1854,Mapping!$AI$3:$AJ$48,2,0)</f>
        <v>United States</v>
      </c>
      <c r="N1854" t="str">
        <f>VLOOKUP($L1854,Mapping!$AI$3:$AK$48,3,0)</f>
        <v>Central</v>
      </c>
      <c r="O1854" t="str">
        <f>VLOOKUP(Table1[[#This Row],[Column1]],Mapping!$AM$8:$AN$11,2,0)</f>
        <v>Office Supplies</v>
      </c>
      <c r="P1854" t="str">
        <f>VLOOKUP(Table1[[#This Row],[Column3]],Mapping!$AP$5:$AQ$22,2,0)</f>
        <v>Paper</v>
      </c>
      <c r="Q1854">
        <v>117.456</v>
      </c>
      <c r="R1854">
        <v>3</v>
      </c>
      <c r="S1854">
        <v>44.045999999999992</v>
      </c>
    </row>
    <row r="1855" spans="1:19" x14ac:dyDescent="0.35">
      <c r="A1855">
        <v>4054</v>
      </c>
      <c r="B1855" t="s">
        <v>3622</v>
      </c>
      <c r="C1855" t="s">
        <v>1889</v>
      </c>
      <c r="D1855" t="str">
        <f>MID(Table1[[#This Row],[Product ID]],5,2)</f>
        <v>ST</v>
      </c>
      <c r="E1855" t="str">
        <f>LEFT(Table1[[#This Row],[Product ID]],3)</f>
        <v>OFF</v>
      </c>
      <c r="F1855" s="10">
        <f>VLOOKUP(Table1[[#This Row],[Order ID]],Mapping!H1855:J9646,3,0)</f>
        <v>41136</v>
      </c>
      <c r="G1855" s="10">
        <f>VLOOKUP(Table1[[#This Row],[Order ID]],Mapping!H1855:K9646,4,0)</f>
        <v>41140</v>
      </c>
      <c r="H1855" t="str">
        <f>INDEX(Mapping!$B$2:$T$7793,MATCH(Data!$A1855,Mapping!$B$3:$B$7793,0),MATCH(Data!$H$1,Mapping!$B$2:$T$2,0))</f>
        <v>Standard Class</v>
      </c>
      <c r="I1855" t="str">
        <f>INDEX(Mapping!$B$2:$T$7793,MATCH(Data!$A1855,Mapping!$B$3:$B$7793,0),MATCH(Data!$I$1,Mapping!$B$2:$T$2,0))</f>
        <v>Consumer</v>
      </c>
      <c r="J1855">
        <f>VLOOKUP($A1855,Mapping!$X$3:$Y$7793,2,0)</f>
        <v>94601</v>
      </c>
      <c r="K1855" t="str">
        <f>VLOOKUP($J1855,Mapping!$AB$3:$AC$475,2,0)</f>
        <v>Pleasant Grove</v>
      </c>
      <c r="L1855" t="str">
        <f>VLOOKUP($K1855,Mapping!$AF$3:$AG$475,2,0)</f>
        <v>Utah</v>
      </c>
      <c r="M1855" t="str">
        <f>VLOOKUP($L1855,Mapping!$AI$3:$AJ$48,2,0)</f>
        <v>United States</v>
      </c>
      <c r="N1855" t="str">
        <f>VLOOKUP($L1855,Mapping!$AI$3:$AK$48,3,0)</f>
        <v>West</v>
      </c>
      <c r="O1855" t="str">
        <f>VLOOKUP(Table1[[#This Row],[Column1]],Mapping!$AM$8:$AN$11,2,0)</f>
        <v>Office Supplies</v>
      </c>
      <c r="P1855" t="str">
        <f>VLOOKUP(Table1[[#This Row],[Column3]],Mapping!$AP$5:$AQ$22,2,0)</f>
        <v>Storage</v>
      </c>
      <c r="Q1855">
        <v>70.260000000000005</v>
      </c>
      <c r="R1855">
        <v>3</v>
      </c>
      <c r="S1855">
        <v>18.970199999999998</v>
      </c>
    </row>
    <row r="1856" spans="1:19" x14ac:dyDescent="0.35">
      <c r="A1856">
        <v>4367</v>
      </c>
      <c r="B1856" t="s">
        <v>3826</v>
      </c>
      <c r="C1856" t="s">
        <v>3827</v>
      </c>
      <c r="D1856" t="str">
        <f>MID(Table1[[#This Row],[Product ID]],5,2)</f>
        <v>BI</v>
      </c>
      <c r="E1856" t="str">
        <f>LEFT(Table1[[#This Row],[Product ID]],3)</f>
        <v>OFF</v>
      </c>
      <c r="F1856" s="10">
        <f>VLOOKUP(Table1[[#This Row],[Order ID]],Mapping!H1856:J9647,3,0)</f>
        <v>41246</v>
      </c>
      <c r="G1856" s="10">
        <f>VLOOKUP(Table1[[#This Row],[Order ID]],Mapping!H1856:K9647,4,0)</f>
        <v>41250</v>
      </c>
      <c r="H1856" t="str">
        <f>INDEX(Mapping!$B$2:$T$7793,MATCH(Data!$A1856,Mapping!$B$3:$B$7793,0),MATCH(Data!$H$1,Mapping!$B$2:$T$2,0))</f>
        <v>Second Class</v>
      </c>
      <c r="I1856" t="str">
        <f>INDEX(Mapping!$B$2:$T$7793,MATCH(Data!$A1856,Mapping!$B$3:$B$7793,0),MATCH(Data!$I$1,Mapping!$B$2:$T$2,0))</f>
        <v>Corporate</v>
      </c>
      <c r="J1856">
        <f>VLOOKUP($A1856,Mapping!$X$3:$Y$7793,2,0)</f>
        <v>10011</v>
      </c>
      <c r="K1856" t="str">
        <f>VLOOKUP($J1856,Mapping!$AB$3:$AC$475,2,0)</f>
        <v>Omaha</v>
      </c>
      <c r="L1856" t="str">
        <f>VLOOKUP($K1856,Mapping!$AF$3:$AG$475,2,0)</f>
        <v>Nebraska</v>
      </c>
      <c r="M1856" t="str">
        <f>VLOOKUP($L1856,Mapping!$AI$3:$AJ$48,2,0)</f>
        <v>United States</v>
      </c>
      <c r="N1856" t="str">
        <f>VLOOKUP($L1856,Mapping!$AI$3:$AK$48,3,0)</f>
        <v>Central</v>
      </c>
      <c r="O1856" t="str">
        <f>VLOOKUP(Table1[[#This Row],[Column1]],Mapping!$AM$8:$AN$11,2,0)</f>
        <v>Office Supplies</v>
      </c>
      <c r="P1856" t="str">
        <f>VLOOKUP(Table1[[#This Row],[Column3]],Mapping!$AP$5:$AQ$22,2,0)</f>
        <v>Binders</v>
      </c>
      <c r="Q1856">
        <v>590.35199999999998</v>
      </c>
      <c r="R1856">
        <v>6</v>
      </c>
      <c r="S1856">
        <v>206.62319999999997</v>
      </c>
    </row>
    <row r="1857" spans="1:19" x14ac:dyDescent="0.35">
      <c r="A1857">
        <v>3680</v>
      </c>
      <c r="B1857" t="s">
        <v>3388</v>
      </c>
      <c r="C1857" t="s">
        <v>318</v>
      </c>
      <c r="D1857" t="str">
        <f>MID(Table1[[#This Row],[Product ID]],5,2)</f>
        <v>ST</v>
      </c>
      <c r="E1857" t="str">
        <f>LEFT(Table1[[#This Row],[Product ID]],3)</f>
        <v>OFF</v>
      </c>
      <c r="F1857" s="10">
        <f>VLOOKUP(Table1[[#This Row],[Order ID]],Mapping!H1857:J9648,3,0)</f>
        <v>41017</v>
      </c>
      <c r="G1857" s="10">
        <f>VLOOKUP(Table1[[#This Row],[Order ID]],Mapping!H1857:K9648,4,0)</f>
        <v>41019</v>
      </c>
      <c r="H1857" t="str">
        <f>INDEX(Mapping!$B$2:$T$7793,MATCH(Data!$A1857,Mapping!$B$3:$B$7793,0),MATCH(Data!$H$1,Mapping!$B$2:$T$2,0))</f>
        <v>First Class</v>
      </c>
      <c r="I1857" t="str">
        <f>INDEX(Mapping!$B$2:$T$7793,MATCH(Data!$A1857,Mapping!$B$3:$B$7793,0),MATCH(Data!$I$1,Mapping!$B$2:$T$2,0))</f>
        <v>Corporate</v>
      </c>
      <c r="J1857">
        <f>VLOOKUP($A1857,Mapping!$X$3:$Y$7793,2,0)</f>
        <v>90004</v>
      </c>
      <c r="K1857" t="str">
        <f>VLOOKUP($J1857,Mapping!$AB$3:$AC$475,2,0)</f>
        <v>Durham</v>
      </c>
      <c r="L1857" t="str">
        <f>VLOOKUP($K1857,Mapping!$AF$3:$AG$475,2,0)</f>
        <v>North Carolina</v>
      </c>
      <c r="M1857" t="str">
        <f>VLOOKUP($L1857,Mapping!$AI$3:$AJ$48,2,0)</f>
        <v>United States</v>
      </c>
      <c r="N1857" t="str">
        <f>VLOOKUP($L1857,Mapping!$AI$3:$AK$48,3,0)</f>
        <v>South</v>
      </c>
      <c r="O1857" t="str">
        <f>VLOOKUP(Table1[[#This Row],[Column1]],Mapping!$AM$8:$AN$11,2,0)</f>
        <v>Office Supplies</v>
      </c>
      <c r="P1857" t="str">
        <f>VLOOKUP(Table1[[#This Row],[Column3]],Mapping!$AP$5:$AQ$22,2,0)</f>
        <v>Storage</v>
      </c>
      <c r="Q1857">
        <v>947.17000000000007</v>
      </c>
      <c r="R1857">
        <v>7</v>
      </c>
      <c r="S1857">
        <v>9.4717000000000837</v>
      </c>
    </row>
    <row r="1858" spans="1:19" x14ac:dyDescent="0.35">
      <c r="A1858">
        <v>3681</v>
      </c>
      <c r="B1858" t="s">
        <v>3388</v>
      </c>
      <c r="C1858" t="s">
        <v>3389</v>
      </c>
      <c r="D1858" t="str">
        <f>MID(Table1[[#This Row],[Product ID]],5,2)</f>
        <v>PA</v>
      </c>
      <c r="E1858" t="str">
        <f>LEFT(Table1[[#This Row],[Product ID]],3)</f>
        <v>OFF</v>
      </c>
      <c r="F1858" s="10">
        <f>VLOOKUP(Table1[[#This Row],[Order ID]],Mapping!H1858:J9649,3,0)</f>
        <v>41017</v>
      </c>
      <c r="G1858" s="10">
        <f>VLOOKUP(Table1[[#This Row],[Order ID]],Mapping!H1858:K9649,4,0)</f>
        <v>41019</v>
      </c>
      <c r="H1858" t="str">
        <f>INDEX(Mapping!$B$2:$T$7793,MATCH(Data!$A1858,Mapping!$B$3:$B$7793,0),MATCH(Data!$H$1,Mapping!$B$2:$T$2,0))</f>
        <v>Second Class</v>
      </c>
      <c r="I1858" t="str">
        <f>INDEX(Mapping!$B$2:$T$7793,MATCH(Data!$A1858,Mapping!$B$3:$B$7793,0),MATCH(Data!$I$1,Mapping!$B$2:$T$2,0))</f>
        <v>Home Office</v>
      </c>
      <c r="J1858">
        <f>VLOOKUP($A1858,Mapping!$X$3:$Y$7793,2,0)</f>
        <v>90004</v>
      </c>
      <c r="K1858" t="str">
        <f>VLOOKUP($J1858,Mapping!$AB$3:$AC$475,2,0)</f>
        <v>Durham</v>
      </c>
      <c r="L1858" t="str">
        <f>VLOOKUP($K1858,Mapping!$AF$3:$AG$475,2,0)</f>
        <v>North Carolina</v>
      </c>
      <c r="M1858" t="str">
        <f>VLOOKUP($L1858,Mapping!$AI$3:$AJ$48,2,0)</f>
        <v>United States</v>
      </c>
      <c r="N1858" t="str">
        <f>VLOOKUP($L1858,Mapping!$AI$3:$AK$48,3,0)</f>
        <v>South</v>
      </c>
      <c r="O1858" t="str">
        <f>VLOOKUP(Table1[[#This Row],[Column1]],Mapping!$AM$8:$AN$11,2,0)</f>
        <v>Office Supplies</v>
      </c>
      <c r="P1858" t="str">
        <f>VLOOKUP(Table1[[#This Row],[Column3]],Mapping!$AP$5:$AQ$22,2,0)</f>
        <v>Paper</v>
      </c>
      <c r="Q1858">
        <v>61.96</v>
      </c>
      <c r="R1858">
        <v>2</v>
      </c>
      <c r="S1858">
        <v>27.881999999999998</v>
      </c>
    </row>
    <row r="1859" spans="1:19" x14ac:dyDescent="0.35">
      <c r="A1859">
        <v>5923</v>
      </c>
      <c r="B1859" t="s">
        <v>4720</v>
      </c>
      <c r="C1859" t="s">
        <v>3542</v>
      </c>
      <c r="D1859" t="str">
        <f>MID(Table1[[#This Row],[Product ID]],5,2)</f>
        <v>CH</v>
      </c>
      <c r="E1859" t="str">
        <f>LEFT(Table1[[#This Row],[Product ID]],3)</f>
        <v>FUR</v>
      </c>
      <c r="F1859" s="10">
        <f>VLOOKUP(Table1[[#This Row],[Order ID]],Mapping!H1859:J9650,3,0)</f>
        <v>41015</v>
      </c>
      <c r="G1859" s="10">
        <f>VLOOKUP(Table1[[#This Row],[Order ID]],Mapping!H1859:K9650,4,0)</f>
        <v>41020</v>
      </c>
      <c r="H1859" t="str">
        <f>INDEX(Mapping!$B$2:$T$7793,MATCH(Data!$A1859,Mapping!$B$3:$B$7793,0),MATCH(Data!$H$1,Mapping!$B$2:$T$2,0))</f>
        <v>First Class</v>
      </c>
      <c r="I1859" t="str">
        <f>INDEX(Mapping!$B$2:$T$7793,MATCH(Data!$A1859,Mapping!$B$3:$B$7793,0),MATCH(Data!$I$1,Mapping!$B$2:$T$2,0))</f>
        <v>Consumer</v>
      </c>
      <c r="J1859">
        <f>VLOOKUP($A1859,Mapping!$X$3:$Y$7793,2,0)</f>
        <v>10024</v>
      </c>
      <c r="K1859" t="str">
        <f>VLOOKUP($J1859,Mapping!$AB$3:$AC$475,2,0)</f>
        <v>Memphis</v>
      </c>
      <c r="L1859" t="str">
        <f>VLOOKUP($K1859,Mapping!$AF$3:$AG$475,2,0)</f>
        <v>Tennessee</v>
      </c>
      <c r="M1859" t="str">
        <f>VLOOKUP($L1859,Mapping!$AI$3:$AJ$48,2,0)</f>
        <v>United States</v>
      </c>
      <c r="N1859" t="str">
        <f>VLOOKUP($L1859,Mapping!$AI$3:$AK$48,3,0)</f>
        <v>South</v>
      </c>
      <c r="O1859" t="str">
        <f>VLOOKUP(Table1[[#This Row],[Column1]],Mapping!$AM$8:$AN$11,2,0)</f>
        <v>Furniture</v>
      </c>
      <c r="P1859" t="str">
        <f>VLOOKUP(Table1[[#This Row],[Column3]],Mapping!$AP$5:$AQ$22,2,0)</f>
        <v>Chairs</v>
      </c>
      <c r="Q1859">
        <v>127.76400000000001</v>
      </c>
      <c r="R1859">
        <v>2</v>
      </c>
      <c r="S1859">
        <v>2.8392000000000017</v>
      </c>
    </row>
    <row r="1860" spans="1:19" x14ac:dyDescent="0.35">
      <c r="A1860">
        <v>871</v>
      </c>
      <c r="B1860" t="s">
        <v>1105</v>
      </c>
      <c r="C1860" t="s">
        <v>441</v>
      </c>
      <c r="D1860" t="str">
        <f>MID(Table1[[#This Row],[Product ID]],5,2)</f>
        <v>PA</v>
      </c>
      <c r="E1860" t="str">
        <f>LEFT(Table1[[#This Row],[Product ID]],3)</f>
        <v>OFF</v>
      </c>
      <c r="F1860" s="10" t="e">
        <f>VLOOKUP(Table1[[#This Row],[Order ID]],Mapping!H1860:J9651,3,0)</f>
        <v>#N/A</v>
      </c>
      <c r="G1860" s="10" t="e">
        <f>VLOOKUP(Table1[[#This Row],[Order ID]],Mapping!H1860:K9651,4,0)</f>
        <v>#N/A</v>
      </c>
      <c r="H1860" t="str">
        <f>INDEX(Mapping!$B$2:$T$7793,MATCH(Data!$A1860,Mapping!$B$3:$B$7793,0),MATCH(Data!$H$1,Mapping!$B$2:$T$2,0))</f>
        <v>Second Class</v>
      </c>
      <c r="I1860" t="str">
        <f>INDEX(Mapping!$B$2:$T$7793,MATCH(Data!$A1860,Mapping!$B$3:$B$7793,0),MATCH(Data!$I$1,Mapping!$B$2:$T$2,0))</f>
        <v>Corporate</v>
      </c>
      <c r="J1860">
        <f>VLOOKUP($A1860,Mapping!$X$3:$Y$7793,2,0)</f>
        <v>30076</v>
      </c>
      <c r="K1860" t="str">
        <f>VLOOKUP($J1860,Mapping!$AB$3:$AC$475,2,0)</f>
        <v>Mobile</v>
      </c>
      <c r="L1860" t="str">
        <f>VLOOKUP($K1860,Mapping!$AF$3:$AG$475,2,0)</f>
        <v>Alabama</v>
      </c>
      <c r="M1860" t="str">
        <f>VLOOKUP($L1860,Mapping!$AI$3:$AJ$48,2,0)</f>
        <v>United States</v>
      </c>
      <c r="N1860" t="str">
        <f>VLOOKUP($L1860,Mapping!$AI$3:$AK$48,3,0)</f>
        <v>South</v>
      </c>
      <c r="O1860" t="str">
        <f>VLOOKUP(Table1[[#This Row],[Column1]],Mapping!$AM$8:$AN$11,2,0)</f>
        <v>Office Supplies</v>
      </c>
      <c r="P1860" t="str">
        <f>VLOOKUP(Table1[[#This Row],[Column3]],Mapping!$AP$5:$AQ$22,2,0)</f>
        <v>Paper</v>
      </c>
      <c r="Q1860">
        <v>279.89999999999998</v>
      </c>
      <c r="R1860">
        <v>5</v>
      </c>
      <c r="S1860">
        <v>137.15100000000001</v>
      </c>
    </row>
    <row r="1861" spans="1:19" x14ac:dyDescent="0.35">
      <c r="A1861">
        <v>872</v>
      </c>
      <c r="B1861" t="s">
        <v>1105</v>
      </c>
      <c r="C1861" t="s">
        <v>1106</v>
      </c>
      <c r="D1861" t="str">
        <f>MID(Table1[[#This Row],[Product ID]],5,2)</f>
        <v>AC</v>
      </c>
      <c r="E1861" t="str">
        <f>LEFT(Table1[[#This Row],[Product ID]],3)</f>
        <v>TEC</v>
      </c>
      <c r="F1861" s="10" t="e">
        <f>VLOOKUP(Table1[[#This Row],[Order ID]],Mapping!H1861:J9652,3,0)</f>
        <v>#N/A</v>
      </c>
      <c r="G1861" s="10" t="e">
        <f>VLOOKUP(Table1[[#This Row],[Order ID]],Mapping!H1861:K9652,4,0)</f>
        <v>#N/A</v>
      </c>
      <c r="H1861" t="str">
        <f>INDEX(Mapping!$B$2:$T$7793,MATCH(Data!$A1861,Mapping!$B$3:$B$7793,0),MATCH(Data!$H$1,Mapping!$B$2:$T$2,0))</f>
        <v>Standard Class</v>
      </c>
      <c r="I1861" t="str">
        <f>INDEX(Mapping!$B$2:$T$7793,MATCH(Data!$A1861,Mapping!$B$3:$B$7793,0),MATCH(Data!$I$1,Mapping!$B$2:$T$2,0))</f>
        <v>Consumer</v>
      </c>
      <c r="J1861">
        <f>VLOOKUP($A1861,Mapping!$X$3:$Y$7793,2,0)</f>
        <v>30076</v>
      </c>
      <c r="K1861" t="str">
        <f>VLOOKUP($J1861,Mapping!$AB$3:$AC$475,2,0)</f>
        <v>Mobile</v>
      </c>
      <c r="L1861" t="str">
        <f>VLOOKUP($K1861,Mapping!$AF$3:$AG$475,2,0)</f>
        <v>Alabama</v>
      </c>
      <c r="M1861" t="str">
        <f>VLOOKUP($L1861,Mapping!$AI$3:$AJ$48,2,0)</f>
        <v>United States</v>
      </c>
      <c r="N1861" t="str">
        <f>VLOOKUP($L1861,Mapping!$AI$3:$AK$48,3,0)</f>
        <v>South</v>
      </c>
      <c r="O1861" t="str">
        <f>VLOOKUP(Table1[[#This Row],[Column1]],Mapping!$AM$8:$AN$11,2,0)</f>
        <v>Technology</v>
      </c>
      <c r="P1861" t="str">
        <f>VLOOKUP(Table1[[#This Row],[Column3]],Mapping!$AP$5:$AQ$22,2,0)</f>
        <v>Accessories</v>
      </c>
      <c r="Q1861">
        <v>619.94999999999993</v>
      </c>
      <c r="R1861">
        <v>5</v>
      </c>
      <c r="S1861">
        <v>111.59099999999995</v>
      </c>
    </row>
    <row r="1862" spans="1:19" x14ac:dyDescent="0.35">
      <c r="A1862">
        <v>873</v>
      </c>
      <c r="B1862" t="s">
        <v>1105</v>
      </c>
      <c r="C1862" t="s">
        <v>1107</v>
      </c>
      <c r="D1862" t="str">
        <f>MID(Table1[[#This Row],[Product ID]],5,2)</f>
        <v>PA</v>
      </c>
      <c r="E1862" t="str">
        <f>LEFT(Table1[[#This Row],[Product ID]],3)</f>
        <v>OFF</v>
      </c>
      <c r="F1862" s="10" t="e">
        <f>VLOOKUP(Table1[[#This Row],[Order ID]],Mapping!H1862:J9653,3,0)</f>
        <v>#N/A</v>
      </c>
      <c r="G1862" s="10" t="e">
        <f>VLOOKUP(Table1[[#This Row],[Order ID]],Mapping!H1862:K9653,4,0)</f>
        <v>#N/A</v>
      </c>
      <c r="H1862" t="str">
        <f>INDEX(Mapping!$B$2:$T$7793,MATCH(Data!$A1862,Mapping!$B$3:$B$7793,0),MATCH(Data!$H$1,Mapping!$B$2:$T$2,0))</f>
        <v>Standard Class</v>
      </c>
      <c r="I1862" t="str">
        <f>INDEX(Mapping!$B$2:$T$7793,MATCH(Data!$A1862,Mapping!$B$3:$B$7793,0),MATCH(Data!$I$1,Mapping!$B$2:$T$2,0))</f>
        <v>Consumer</v>
      </c>
      <c r="J1862">
        <f>VLOOKUP($A1862,Mapping!$X$3:$Y$7793,2,0)</f>
        <v>30076</v>
      </c>
      <c r="K1862" t="str">
        <f>VLOOKUP($J1862,Mapping!$AB$3:$AC$475,2,0)</f>
        <v>Mobile</v>
      </c>
      <c r="L1862" t="str">
        <f>VLOOKUP($K1862,Mapping!$AF$3:$AG$475,2,0)</f>
        <v>Alabama</v>
      </c>
      <c r="M1862" t="str">
        <f>VLOOKUP($L1862,Mapping!$AI$3:$AJ$48,2,0)</f>
        <v>United States</v>
      </c>
      <c r="N1862" t="str">
        <f>VLOOKUP($L1862,Mapping!$AI$3:$AK$48,3,0)</f>
        <v>South</v>
      </c>
      <c r="O1862" t="str">
        <f>VLOOKUP(Table1[[#This Row],[Column1]],Mapping!$AM$8:$AN$11,2,0)</f>
        <v>Office Supplies</v>
      </c>
      <c r="P1862" t="str">
        <f>VLOOKUP(Table1[[#This Row],[Column3]],Mapping!$AP$5:$AQ$22,2,0)</f>
        <v>Paper</v>
      </c>
      <c r="Q1862">
        <v>4.3600000000000003</v>
      </c>
      <c r="R1862">
        <v>2</v>
      </c>
      <c r="S1862">
        <v>2.0491999999999999</v>
      </c>
    </row>
    <row r="1863" spans="1:19" x14ac:dyDescent="0.35">
      <c r="A1863">
        <v>874</v>
      </c>
      <c r="B1863" t="s">
        <v>1105</v>
      </c>
      <c r="C1863" t="s">
        <v>835</v>
      </c>
      <c r="D1863" t="str">
        <f>MID(Table1[[#This Row],[Product ID]],5,2)</f>
        <v>EN</v>
      </c>
      <c r="E1863" t="str">
        <f>LEFT(Table1[[#This Row],[Product ID]],3)</f>
        <v>OFF</v>
      </c>
      <c r="F1863" s="10" t="e">
        <f>VLOOKUP(Table1[[#This Row],[Order ID]],Mapping!H1863:J9654,3,0)</f>
        <v>#N/A</v>
      </c>
      <c r="G1863" s="10" t="e">
        <f>VLOOKUP(Table1[[#This Row],[Order ID]],Mapping!H1863:K9654,4,0)</f>
        <v>#N/A</v>
      </c>
      <c r="H1863" t="str">
        <f>INDEX(Mapping!$B$2:$T$7793,MATCH(Data!$A1863,Mapping!$B$3:$B$7793,0),MATCH(Data!$H$1,Mapping!$B$2:$T$2,0))</f>
        <v>Standard Class</v>
      </c>
      <c r="I1863" t="str">
        <f>INDEX(Mapping!$B$2:$T$7793,MATCH(Data!$A1863,Mapping!$B$3:$B$7793,0),MATCH(Data!$I$1,Mapping!$B$2:$T$2,0))</f>
        <v>Consumer</v>
      </c>
      <c r="J1863">
        <f>VLOOKUP($A1863,Mapping!$X$3:$Y$7793,2,0)</f>
        <v>30076</v>
      </c>
      <c r="K1863" t="str">
        <f>VLOOKUP($J1863,Mapping!$AB$3:$AC$475,2,0)</f>
        <v>Mobile</v>
      </c>
      <c r="L1863" t="str">
        <f>VLOOKUP($K1863,Mapping!$AF$3:$AG$475,2,0)</f>
        <v>Alabama</v>
      </c>
      <c r="M1863" t="str">
        <f>VLOOKUP($L1863,Mapping!$AI$3:$AJ$48,2,0)</f>
        <v>United States</v>
      </c>
      <c r="N1863" t="str">
        <f>VLOOKUP($L1863,Mapping!$AI$3:$AK$48,3,0)</f>
        <v>South</v>
      </c>
      <c r="O1863" t="str">
        <f>VLOOKUP(Table1[[#This Row],[Column1]],Mapping!$AM$8:$AN$11,2,0)</f>
        <v>Office Supplies</v>
      </c>
      <c r="P1863" t="str">
        <f>VLOOKUP(Table1[[#This Row],[Column3]],Mapping!$AP$5:$AQ$22,2,0)</f>
        <v>Envelopes</v>
      </c>
      <c r="Q1863">
        <v>15.28</v>
      </c>
      <c r="R1863">
        <v>2</v>
      </c>
      <c r="S1863">
        <v>7.4871999999999996</v>
      </c>
    </row>
    <row r="1864" spans="1:19" x14ac:dyDescent="0.35">
      <c r="A1864">
        <v>6874</v>
      </c>
      <c r="B1864" t="s">
        <v>5253</v>
      </c>
      <c r="C1864" t="s">
        <v>827</v>
      </c>
      <c r="D1864" t="str">
        <f>MID(Table1[[#This Row],[Product ID]],5,2)</f>
        <v>PA</v>
      </c>
      <c r="E1864" t="str">
        <f>LEFT(Table1[[#This Row],[Product ID]],3)</f>
        <v>OFF</v>
      </c>
      <c r="F1864" s="10">
        <f>VLOOKUP(Table1[[#This Row],[Order ID]],Mapping!H1864:J9655,3,0)</f>
        <v>41241</v>
      </c>
      <c r="G1864" s="10">
        <f>VLOOKUP(Table1[[#This Row],[Order ID]],Mapping!H1864:K9655,4,0)</f>
        <v>41245</v>
      </c>
      <c r="H1864" t="str">
        <f>INDEX(Mapping!$B$2:$T$7793,MATCH(Data!$A1864,Mapping!$B$3:$B$7793,0),MATCH(Data!$H$1,Mapping!$B$2:$T$2,0))</f>
        <v>Standard Class</v>
      </c>
      <c r="I1864" t="str">
        <f>INDEX(Mapping!$B$2:$T$7793,MATCH(Data!$A1864,Mapping!$B$3:$B$7793,0),MATCH(Data!$I$1,Mapping!$B$2:$T$2,0))</f>
        <v>Corporate</v>
      </c>
      <c r="J1864">
        <f>VLOOKUP($A1864,Mapping!$X$3:$Y$7793,2,0)</f>
        <v>78745</v>
      </c>
      <c r="K1864" t="str">
        <f>VLOOKUP($J1864,Mapping!$AB$3:$AC$475,2,0)</f>
        <v>Costa Mesa</v>
      </c>
      <c r="L1864" t="str">
        <f>VLOOKUP($K1864,Mapping!$AF$3:$AG$475,2,0)</f>
        <v>California</v>
      </c>
      <c r="M1864" t="str">
        <f>VLOOKUP($L1864,Mapping!$AI$3:$AJ$48,2,0)</f>
        <v>United States</v>
      </c>
      <c r="N1864" t="str">
        <f>VLOOKUP($L1864,Mapping!$AI$3:$AK$48,3,0)</f>
        <v>West</v>
      </c>
      <c r="O1864" t="str">
        <f>VLOOKUP(Table1[[#This Row],[Column1]],Mapping!$AM$8:$AN$11,2,0)</f>
        <v>Office Supplies</v>
      </c>
      <c r="P1864" t="str">
        <f>VLOOKUP(Table1[[#This Row],[Column3]],Mapping!$AP$5:$AQ$22,2,0)</f>
        <v>Paper</v>
      </c>
      <c r="Q1864">
        <v>335.52</v>
      </c>
      <c r="R1864">
        <v>4</v>
      </c>
      <c r="S1864">
        <v>117.43199999999999</v>
      </c>
    </row>
    <row r="1865" spans="1:19" x14ac:dyDescent="0.35">
      <c r="A1865">
        <v>6483</v>
      </c>
      <c r="B1865" t="s">
        <v>5023</v>
      </c>
      <c r="C1865" t="s">
        <v>2658</v>
      </c>
      <c r="D1865" t="str">
        <f>MID(Table1[[#This Row],[Product ID]],5,2)</f>
        <v>AR</v>
      </c>
      <c r="E1865" t="str">
        <f>LEFT(Table1[[#This Row],[Product ID]],3)</f>
        <v>OFF</v>
      </c>
      <c r="F1865" s="10">
        <f>VLOOKUP(Table1[[#This Row],[Order ID]],Mapping!H1865:J9656,3,0)</f>
        <v>41248</v>
      </c>
      <c r="G1865" s="10">
        <f>VLOOKUP(Table1[[#This Row],[Order ID]],Mapping!H1865:K9656,4,0)</f>
        <v>41249</v>
      </c>
      <c r="H1865" t="str">
        <f>INDEX(Mapping!$B$2:$T$7793,MATCH(Data!$A1865,Mapping!$B$3:$B$7793,0),MATCH(Data!$H$1,Mapping!$B$2:$T$2,0))</f>
        <v>Standard Class</v>
      </c>
      <c r="I1865" t="str">
        <f>INDEX(Mapping!$B$2:$T$7793,MATCH(Data!$A1865,Mapping!$B$3:$B$7793,0),MATCH(Data!$I$1,Mapping!$B$2:$T$2,0))</f>
        <v>Consumer</v>
      </c>
      <c r="J1865">
        <f>VLOOKUP($A1865,Mapping!$X$3:$Y$7793,2,0)</f>
        <v>75220</v>
      </c>
      <c r="K1865" t="str">
        <f>VLOOKUP($J1865,Mapping!$AB$3:$AC$475,2,0)</f>
        <v>Colorado Springs</v>
      </c>
      <c r="L1865" t="str">
        <f>VLOOKUP($K1865,Mapping!$AF$3:$AG$475,2,0)</f>
        <v>Colorado</v>
      </c>
      <c r="M1865" t="str">
        <f>VLOOKUP($L1865,Mapping!$AI$3:$AJ$48,2,0)</f>
        <v>United States</v>
      </c>
      <c r="N1865" t="str">
        <f>VLOOKUP($L1865,Mapping!$AI$3:$AK$48,3,0)</f>
        <v>West</v>
      </c>
      <c r="O1865" t="str">
        <f>VLOOKUP(Table1[[#This Row],[Column1]],Mapping!$AM$8:$AN$11,2,0)</f>
        <v>Office Supplies</v>
      </c>
      <c r="P1865" t="str">
        <f>VLOOKUP(Table1[[#This Row],[Column3]],Mapping!$AP$5:$AQ$22,2,0)</f>
        <v>Art</v>
      </c>
      <c r="Q1865">
        <v>45.04</v>
      </c>
      <c r="R1865">
        <v>2</v>
      </c>
      <c r="S1865">
        <v>4.5040000000000031</v>
      </c>
    </row>
    <row r="1866" spans="1:19" x14ac:dyDescent="0.35">
      <c r="A1866">
        <v>1792</v>
      </c>
      <c r="B1866" t="s">
        <v>2005</v>
      </c>
      <c r="C1866" t="s">
        <v>2006</v>
      </c>
      <c r="D1866" t="str">
        <f>MID(Table1[[#This Row],[Product ID]],5,2)</f>
        <v>FU</v>
      </c>
      <c r="E1866" t="str">
        <f>LEFT(Table1[[#This Row],[Product ID]],3)</f>
        <v>FUR</v>
      </c>
      <c r="F1866" s="10" t="e">
        <f>VLOOKUP(Table1[[#This Row],[Order ID]],Mapping!H1866:J9657,3,0)</f>
        <v>#N/A</v>
      </c>
      <c r="G1866" s="10" t="e">
        <f>VLOOKUP(Table1[[#This Row],[Order ID]],Mapping!H1866:K9657,4,0)</f>
        <v>#N/A</v>
      </c>
      <c r="H1866" t="str">
        <f>INDEX(Mapping!$B$2:$T$7793,MATCH(Data!$A1866,Mapping!$B$3:$B$7793,0),MATCH(Data!$H$1,Mapping!$B$2:$T$2,0))</f>
        <v>Standard Class</v>
      </c>
      <c r="I1866" t="str">
        <f>INDEX(Mapping!$B$2:$T$7793,MATCH(Data!$A1866,Mapping!$B$3:$B$7793,0),MATCH(Data!$I$1,Mapping!$B$2:$T$2,0))</f>
        <v>Consumer</v>
      </c>
      <c r="J1866">
        <f>VLOOKUP($A1866,Mapping!$X$3:$Y$7793,2,0)</f>
        <v>94122</v>
      </c>
      <c r="K1866" t="str">
        <f>VLOOKUP($J1866,Mapping!$AB$3:$AC$475,2,0)</f>
        <v>Urbandale</v>
      </c>
      <c r="L1866" t="str">
        <f>VLOOKUP($K1866,Mapping!$AF$3:$AG$475,2,0)</f>
        <v>Iowa</v>
      </c>
      <c r="M1866" t="str">
        <f>VLOOKUP($L1866,Mapping!$AI$3:$AJ$48,2,0)</f>
        <v>United States</v>
      </c>
      <c r="N1866" t="str">
        <f>VLOOKUP($L1866,Mapping!$AI$3:$AK$48,3,0)</f>
        <v>Central</v>
      </c>
      <c r="O1866" t="str">
        <f>VLOOKUP(Table1[[#This Row],[Column1]],Mapping!$AM$8:$AN$11,2,0)</f>
        <v>Furniture</v>
      </c>
      <c r="P1866" t="str">
        <f>VLOOKUP(Table1[[#This Row],[Column3]],Mapping!$AP$5:$AQ$22,2,0)</f>
        <v>Furnishings</v>
      </c>
      <c r="Q1866">
        <v>435.26</v>
      </c>
      <c r="R1866">
        <v>7</v>
      </c>
      <c r="S1866">
        <v>95.757200000000012</v>
      </c>
    </row>
    <row r="1867" spans="1:19" x14ac:dyDescent="0.35">
      <c r="A1867">
        <v>1793</v>
      </c>
      <c r="B1867" t="s">
        <v>2005</v>
      </c>
      <c r="C1867" t="s">
        <v>2007</v>
      </c>
      <c r="D1867" t="str">
        <f>MID(Table1[[#This Row],[Product ID]],5,2)</f>
        <v>CO</v>
      </c>
      <c r="E1867" t="str">
        <f>LEFT(Table1[[#This Row],[Product ID]],3)</f>
        <v>TEC</v>
      </c>
      <c r="F1867" s="10" t="e">
        <f>VLOOKUP(Table1[[#This Row],[Order ID]],Mapping!H1867:J9658,3,0)</f>
        <v>#N/A</v>
      </c>
      <c r="G1867" s="10" t="e">
        <f>VLOOKUP(Table1[[#This Row],[Order ID]],Mapping!H1867:K9658,4,0)</f>
        <v>#N/A</v>
      </c>
      <c r="H1867" t="str">
        <f>INDEX(Mapping!$B$2:$T$7793,MATCH(Data!$A1867,Mapping!$B$3:$B$7793,0),MATCH(Data!$H$1,Mapping!$B$2:$T$2,0))</f>
        <v>Standard Class</v>
      </c>
      <c r="I1867" t="str">
        <f>INDEX(Mapping!$B$2:$T$7793,MATCH(Data!$A1867,Mapping!$B$3:$B$7793,0),MATCH(Data!$I$1,Mapping!$B$2:$T$2,0))</f>
        <v>Consumer</v>
      </c>
      <c r="J1867">
        <f>VLOOKUP($A1867,Mapping!$X$3:$Y$7793,2,0)</f>
        <v>94122</v>
      </c>
      <c r="K1867" t="str">
        <f>VLOOKUP($J1867,Mapping!$AB$3:$AC$475,2,0)</f>
        <v>Urbandale</v>
      </c>
      <c r="L1867" t="str">
        <f>VLOOKUP($K1867,Mapping!$AF$3:$AG$475,2,0)</f>
        <v>Iowa</v>
      </c>
      <c r="M1867" t="str">
        <f>VLOOKUP($L1867,Mapping!$AI$3:$AJ$48,2,0)</f>
        <v>United States</v>
      </c>
      <c r="N1867" t="str">
        <f>VLOOKUP($L1867,Mapping!$AI$3:$AK$48,3,0)</f>
        <v>Central</v>
      </c>
      <c r="O1867" t="str">
        <f>VLOOKUP(Table1[[#This Row],[Column1]],Mapping!$AM$8:$AN$11,2,0)</f>
        <v>Technology</v>
      </c>
      <c r="P1867" t="str">
        <f>VLOOKUP(Table1[[#This Row],[Column3]],Mapping!$AP$5:$AQ$22,2,0)</f>
        <v>Copiers</v>
      </c>
      <c r="Q1867">
        <v>1119.9840000000002</v>
      </c>
      <c r="R1867">
        <v>2</v>
      </c>
      <c r="S1867">
        <v>377.99459999999993</v>
      </c>
    </row>
    <row r="1868" spans="1:19" x14ac:dyDescent="0.35">
      <c r="A1868">
        <v>6123</v>
      </c>
      <c r="B1868" t="s">
        <v>4839</v>
      </c>
      <c r="C1868" t="s">
        <v>1478</v>
      </c>
      <c r="D1868" t="str">
        <f>MID(Table1[[#This Row],[Product ID]],5,2)</f>
        <v>AC</v>
      </c>
      <c r="E1868" t="str">
        <f>LEFT(Table1[[#This Row],[Product ID]],3)</f>
        <v>TEC</v>
      </c>
      <c r="F1868" s="10">
        <f>VLOOKUP(Table1[[#This Row],[Order ID]],Mapping!H1868:J9659,3,0)</f>
        <v>41194</v>
      </c>
      <c r="G1868" s="10">
        <f>VLOOKUP(Table1[[#This Row],[Order ID]],Mapping!H1868:K9659,4,0)</f>
        <v>41199</v>
      </c>
      <c r="H1868" t="str">
        <f>INDEX(Mapping!$B$2:$T$7793,MATCH(Data!$A1868,Mapping!$B$3:$B$7793,0),MATCH(Data!$H$1,Mapping!$B$2:$T$2,0))</f>
        <v>Standard Class</v>
      </c>
      <c r="I1868" t="str">
        <f>INDEX(Mapping!$B$2:$T$7793,MATCH(Data!$A1868,Mapping!$B$3:$B$7793,0),MATCH(Data!$I$1,Mapping!$B$2:$T$2,0))</f>
        <v>Consumer</v>
      </c>
      <c r="J1868">
        <f>VLOOKUP($A1868,Mapping!$X$3:$Y$7793,2,0)</f>
        <v>98103</v>
      </c>
      <c r="K1868" t="str">
        <f>VLOOKUP($J1868,Mapping!$AB$3:$AC$475,2,0)</f>
        <v>Fort Worth</v>
      </c>
      <c r="L1868" t="str">
        <f>VLOOKUP($K1868,Mapping!$AF$3:$AG$475,2,0)</f>
        <v>Texas</v>
      </c>
      <c r="M1868" t="str">
        <f>VLOOKUP($L1868,Mapping!$AI$3:$AJ$48,2,0)</f>
        <v>United States</v>
      </c>
      <c r="N1868" t="str">
        <f>VLOOKUP($L1868,Mapping!$AI$3:$AK$48,3,0)</f>
        <v>Central</v>
      </c>
      <c r="O1868" t="str">
        <f>VLOOKUP(Table1[[#This Row],[Column1]],Mapping!$AM$8:$AN$11,2,0)</f>
        <v>Technology</v>
      </c>
      <c r="P1868" t="str">
        <f>VLOOKUP(Table1[[#This Row],[Column3]],Mapping!$AP$5:$AQ$22,2,0)</f>
        <v>Accessories</v>
      </c>
      <c r="Q1868">
        <v>17.899999999999999</v>
      </c>
      <c r="R1868">
        <v>2</v>
      </c>
      <c r="S1868">
        <v>3.400999999999998</v>
      </c>
    </row>
    <row r="1869" spans="1:19" x14ac:dyDescent="0.35">
      <c r="A1869">
        <v>1320</v>
      </c>
      <c r="B1869" t="s">
        <v>1569</v>
      </c>
      <c r="C1869" t="s">
        <v>1223</v>
      </c>
      <c r="D1869" t="str">
        <f>MID(Table1[[#This Row],[Product ID]],5,2)</f>
        <v>FU</v>
      </c>
      <c r="E1869" t="str">
        <f>LEFT(Table1[[#This Row],[Product ID]],3)</f>
        <v>FUR</v>
      </c>
      <c r="F1869" s="10" t="e">
        <f>VLOOKUP(Table1[[#This Row],[Order ID]],Mapping!H1869:J9660,3,0)</f>
        <v>#N/A</v>
      </c>
      <c r="G1869" s="10" t="e">
        <f>VLOOKUP(Table1[[#This Row],[Order ID]],Mapping!H1869:K9660,4,0)</f>
        <v>#N/A</v>
      </c>
      <c r="H1869" t="str">
        <f>INDEX(Mapping!$B$2:$T$7793,MATCH(Data!$A1869,Mapping!$B$3:$B$7793,0),MATCH(Data!$H$1,Mapping!$B$2:$T$2,0))</f>
        <v>First Class</v>
      </c>
      <c r="I1869" t="str">
        <f>INDEX(Mapping!$B$2:$T$7793,MATCH(Data!$A1869,Mapping!$B$3:$B$7793,0),MATCH(Data!$I$1,Mapping!$B$2:$T$2,0))</f>
        <v>Consumer</v>
      </c>
      <c r="J1869">
        <f>VLOOKUP($A1869,Mapping!$X$3:$Y$7793,2,0)</f>
        <v>77041</v>
      </c>
      <c r="K1869" t="str">
        <f>VLOOKUP($J1869,Mapping!$AB$3:$AC$475,2,0)</f>
        <v>Eagan</v>
      </c>
      <c r="L1869" t="str">
        <f>VLOOKUP($K1869,Mapping!$AF$3:$AG$475,2,0)</f>
        <v>Minnesota</v>
      </c>
      <c r="M1869" t="str">
        <f>VLOOKUP($L1869,Mapping!$AI$3:$AJ$48,2,0)</f>
        <v>United States</v>
      </c>
      <c r="N1869" t="str">
        <f>VLOOKUP($L1869,Mapping!$AI$3:$AK$48,3,0)</f>
        <v>Central</v>
      </c>
      <c r="O1869" t="str">
        <f>VLOOKUP(Table1[[#This Row],[Column1]],Mapping!$AM$8:$AN$11,2,0)</f>
        <v>Furniture</v>
      </c>
      <c r="P1869" t="str">
        <f>VLOOKUP(Table1[[#This Row],[Column3]],Mapping!$AP$5:$AQ$22,2,0)</f>
        <v>Furnishings</v>
      </c>
      <c r="Q1869">
        <v>21.936000000000003</v>
      </c>
      <c r="R1869">
        <v>2</v>
      </c>
      <c r="S1869">
        <v>-10.419600000000003</v>
      </c>
    </row>
    <row r="1870" spans="1:19" x14ac:dyDescent="0.35">
      <c r="A1870">
        <v>1321</v>
      </c>
      <c r="B1870" t="s">
        <v>1569</v>
      </c>
      <c r="C1870" t="s">
        <v>1479</v>
      </c>
      <c r="D1870" t="str">
        <f>MID(Table1[[#This Row],[Product ID]],5,2)</f>
        <v>BI</v>
      </c>
      <c r="E1870" t="str">
        <f>LEFT(Table1[[#This Row],[Product ID]],3)</f>
        <v>OFF</v>
      </c>
      <c r="F1870" s="10" t="e">
        <f>VLOOKUP(Table1[[#This Row],[Order ID]],Mapping!H1870:J9661,3,0)</f>
        <v>#N/A</v>
      </c>
      <c r="G1870" s="10" t="e">
        <f>VLOOKUP(Table1[[#This Row],[Order ID]],Mapping!H1870:K9661,4,0)</f>
        <v>#N/A</v>
      </c>
      <c r="H1870" t="str">
        <f>INDEX(Mapping!$B$2:$T$7793,MATCH(Data!$A1870,Mapping!$B$3:$B$7793,0),MATCH(Data!$H$1,Mapping!$B$2:$T$2,0))</f>
        <v>Standard Class</v>
      </c>
      <c r="I1870" t="str">
        <f>INDEX(Mapping!$B$2:$T$7793,MATCH(Data!$A1870,Mapping!$B$3:$B$7793,0),MATCH(Data!$I$1,Mapping!$B$2:$T$2,0))</f>
        <v>Corporate</v>
      </c>
      <c r="J1870">
        <f>VLOOKUP($A1870,Mapping!$X$3:$Y$7793,2,0)</f>
        <v>77041</v>
      </c>
      <c r="K1870" t="str">
        <f>VLOOKUP($J1870,Mapping!$AB$3:$AC$475,2,0)</f>
        <v>Eagan</v>
      </c>
      <c r="L1870" t="str">
        <f>VLOOKUP($K1870,Mapping!$AF$3:$AG$475,2,0)</f>
        <v>Minnesota</v>
      </c>
      <c r="M1870" t="str">
        <f>VLOOKUP($L1870,Mapping!$AI$3:$AJ$48,2,0)</f>
        <v>United States</v>
      </c>
      <c r="N1870" t="str">
        <f>VLOOKUP($L1870,Mapping!$AI$3:$AK$48,3,0)</f>
        <v>Central</v>
      </c>
      <c r="O1870" t="str">
        <f>VLOOKUP(Table1[[#This Row],[Column1]],Mapping!$AM$8:$AN$11,2,0)</f>
        <v>Office Supplies</v>
      </c>
      <c r="P1870" t="str">
        <f>VLOOKUP(Table1[[#This Row],[Column3]],Mapping!$AP$5:$AQ$22,2,0)</f>
        <v>Binders</v>
      </c>
      <c r="Q1870">
        <v>6.5879999999999992</v>
      </c>
      <c r="R1870">
        <v>3</v>
      </c>
      <c r="S1870">
        <v>-10.211400000000005</v>
      </c>
    </row>
    <row r="1871" spans="1:19" x14ac:dyDescent="0.35">
      <c r="A1871">
        <v>3281</v>
      </c>
      <c r="B1871" t="s">
        <v>3125</v>
      </c>
      <c r="C1871" t="s">
        <v>777</v>
      </c>
      <c r="D1871" t="str">
        <f>MID(Table1[[#This Row],[Product ID]],5,2)</f>
        <v>CO</v>
      </c>
      <c r="E1871" t="str">
        <f>LEFT(Table1[[#This Row],[Product ID]],3)</f>
        <v>TEC</v>
      </c>
      <c r="F1871" s="10">
        <f>VLOOKUP(Table1[[#This Row],[Order ID]],Mapping!H1871:J9662,3,0)</f>
        <v>41253</v>
      </c>
      <c r="G1871" s="10">
        <f>VLOOKUP(Table1[[#This Row],[Order ID]],Mapping!H1871:K9662,4,0)</f>
        <v>41253</v>
      </c>
      <c r="H1871" t="str">
        <f>INDEX(Mapping!$B$2:$T$7793,MATCH(Data!$A1871,Mapping!$B$3:$B$7793,0),MATCH(Data!$H$1,Mapping!$B$2:$T$2,0))</f>
        <v>Same Day</v>
      </c>
      <c r="I1871" t="str">
        <f>INDEX(Mapping!$B$2:$T$7793,MATCH(Data!$A1871,Mapping!$B$3:$B$7793,0),MATCH(Data!$I$1,Mapping!$B$2:$T$2,0))</f>
        <v>Home Office</v>
      </c>
      <c r="J1871">
        <f>VLOOKUP($A1871,Mapping!$X$3:$Y$7793,2,0)</f>
        <v>10024</v>
      </c>
      <c r="K1871" t="str">
        <f>VLOOKUP($J1871,Mapping!$AB$3:$AC$475,2,0)</f>
        <v>Memphis</v>
      </c>
      <c r="L1871" t="str">
        <f>VLOOKUP($K1871,Mapping!$AF$3:$AG$475,2,0)</f>
        <v>Tennessee</v>
      </c>
      <c r="M1871" t="str">
        <f>VLOOKUP($L1871,Mapping!$AI$3:$AJ$48,2,0)</f>
        <v>United States</v>
      </c>
      <c r="N1871" t="str">
        <f>VLOOKUP($L1871,Mapping!$AI$3:$AK$48,3,0)</f>
        <v>South</v>
      </c>
      <c r="O1871" t="str">
        <f>VLOOKUP(Table1[[#This Row],[Column1]],Mapping!$AM$8:$AN$11,2,0)</f>
        <v>Technology</v>
      </c>
      <c r="P1871" t="str">
        <f>VLOOKUP(Table1[[#This Row],[Column3]],Mapping!$AP$5:$AQ$22,2,0)</f>
        <v>Copiers</v>
      </c>
      <c r="Q1871">
        <v>799.98400000000004</v>
      </c>
      <c r="R1871">
        <v>2</v>
      </c>
      <c r="S1871">
        <v>249.99499999999998</v>
      </c>
    </row>
    <row r="1872" spans="1:19" x14ac:dyDescent="0.35">
      <c r="A1872">
        <v>3280</v>
      </c>
      <c r="B1872" t="s">
        <v>3125</v>
      </c>
      <c r="C1872" t="s">
        <v>852</v>
      </c>
      <c r="D1872" t="str">
        <f>MID(Table1[[#This Row],[Product ID]],5,2)</f>
        <v>LA</v>
      </c>
      <c r="E1872" t="str">
        <f>LEFT(Table1[[#This Row],[Product ID]],3)</f>
        <v>OFF</v>
      </c>
      <c r="F1872" s="10">
        <f>VLOOKUP(Table1[[#This Row],[Order ID]],Mapping!H1872:J9663,3,0)</f>
        <v>41253</v>
      </c>
      <c r="G1872" s="10">
        <f>VLOOKUP(Table1[[#This Row],[Order ID]],Mapping!H1872:K9663,4,0)</f>
        <v>41253</v>
      </c>
      <c r="H1872" t="str">
        <f>INDEX(Mapping!$B$2:$T$7793,MATCH(Data!$A1872,Mapping!$B$3:$B$7793,0),MATCH(Data!$H$1,Mapping!$B$2:$T$2,0))</f>
        <v>Standard Class</v>
      </c>
      <c r="I1872" t="str">
        <f>INDEX(Mapping!$B$2:$T$7793,MATCH(Data!$A1872,Mapping!$B$3:$B$7793,0),MATCH(Data!$I$1,Mapping!$B$2:$T$2,0))</f>
        <v>Consumer</v>
      </c>
      <c r="J1872">
        <f>VLOOKUP($A1872,Mapping!$X$3:$Y$7793,2,0)</f>
        <v>10024</v>
      </c>
      <c r="K1872" t="str">
        <f>VLOOKUP($J1872,Mapping!$AB$3:$AC$475,2,0)</f>
        <v>Memphis</v>
      </c>
      <c r="L1872" t="str">
        <f>VLOOKUP($K1872,Mapping!$AF$3:$AG$475,2,0)</f>
        <v>Tennessee</v>
      </c>
      <c r="M1872" t="str">
        <f>VLOOKUP($L1872,Mapping!$AI$3:$AJ$48,2,0)</f>
        <v>United States</v>
      </c>
      <c r="N1872" t="str">
        <f>VLOOKUP($L1872,Mapping!$AI$3:$AK$48,3,0)</f>
        <v>South</v>
      </c>
      <c r="O1872" t="str">
        <f>VLOOKUP(Table1[[#This Row],[Column1]],Mapping!$AM$8:$AN$11,2,0)</f>
        <v>Office Supplies</v>
      </c>
      <c r="P1872" t="str">
        <f>VLOOKUP(Table1[[#This Row],[Column3]],Mapping!$AP$5:$AQ$22,2,0)</f>
        <v>Labels</v>
      </c>
      <c r="Q1872">
        <v>7.31</v>
      </c>
      <c r="R1872">
        <v>1</v>
      </c>
      <c r="S1872">
        <v>3.4356999999999998</v>
      </c>
    </row>
    <row r="1873" spans="1:19" x14ac:dyDescent="0.35">
      <c r="A1873">
        <v>3282</v>
      </c>
      <c r="B1873" t="s">
        <v>3125</v>
      </c>
      <c r="C1873" t="s">
        <v>383</v>
      </c>
      <c r="D1873" t="str">
        <f>MID(Table1[[#This Row],[Product ID]],5,2)</f>
        <v>PA</v>
      </c>
      <c r="E1873" t="str">
        <f>LEFT(Table1[[#This Row],[Product ID]],3)</f>
        <v>OFF</v>
      </c>
      <c r="F1873" s="10">
        <f>VLOOKUP(Table1[[#This Row],[Order ID]],Mapping!H1873:J9664,3,0)</f>
        <v>41253</v>
      </c>
      <c r="G1873" s="10">
        <f>VLOOKUP(Table1[[#This Row],[Order ID]],Mapping!H1873:K9664,4,0)</f>
        <v>41253</v>
      </c>
      <c r="H1873" t="str">
        <f>INDEX(Mapping!$B$2:$T$7793,MATCH(Data!$A1873,Mapping!$B$3:$B$7793,0),MATCH(Data!$H$1,Mapping!$B$2:$T$2,0))</f>
        <v>Same Day</v>
      </c>
      <c r="I1873" t="str">
        <f>INDEX(Mapping!$B$2:$T$7793,MATCH(Data!$A1873,Mapping!$B$3:$B$7793,0),MATCH(Data!$I$1,Mapping!$B$2:$T$2,0))</f>
        <v>Home Office</v>
      </c>
      <c r="J1873">
        <f>VLOOKUP($A1873,Mapping!$X$3:$Y$7793,2,0)</f>
        <v>10024</v>
      </c>
      <c r="K1873" t="str">
        <f>VLOOKUP($J1873,Mapping!$AB$3:$AC$475,2,0)</f>
        <v>Memphis</v>
      </c>
      <c r="L1873" t="str">
        <f>VLOOKUP($K1873,Mapping!$AF$3:$AG$475,2,0)</f>
        <v>Tennessee</v>
      </c>
      <c r="M1873" t="str">
        <f>VLOOKUP($L1873,Mapping!$AI$3:$AJ$48,2,0)</f>
        <v>United States</v>
      </c>
      <c r="N1873" t="str">
        <f>VLOOKUP($L1873,Mapping!$AI$3:$AK$48,3,0)</f>
        <v>South</v>
      </c>
      <c r="O1873" t="str">
        <f>VLOOKUP(Table1[[#This Row],[Column1]],Mapping!$AM$8:$AN$11,2,0)</f>
        <v>Office Supplies</v>
      </c>
      <c r="P1873" t="str">
        <f>VLOOKUP(Table1[[#This Row],[Column3]],Mapping!$AP$5:$AQ$22,2,0)</f>
        <v>Paper</v>
      </c>
      <c r="Q1873">
        <v>41.28</v>
      </c>
      <c r="R1873">
        <v>6</v>
      </c>
      <c r="S1873">
        <v>18.988799999999998</v>
      </c>
    </row>
    <row r="1874" spans="1:19" x14ac:dyDescent="0.35">
      <c r="A1874">
        <v>3283</v>
      </c>
      <c r="B1874" t="s">
        <v>3125</v>
      </c>
      <c r="C1874" t="s">
        <v>157</v>
      </c>
      <c r="D1874" t="str">
        <f>MID(Table1[[#This Row],[Product ID]],5,2)</f>
        <v>PA</v>
      </c>
      <c r="E1874" t="str">
        <f>LEFT(Table1[[#This Row],[Product ID]],3)</f>
        <v>OFF</v>
      </c>
      <c r="F1874" s="10">
        <f>VLOOKUP(Table1[[#This Row],[Order ID]],Mapping!H1874:J9665,3,0)</f>
        <v>41253</v>
      </c>
      <c r="G1874" s="10">
        <f>VLOOKUP(Table1[[#This Row],[Order ID]],Mapping!H1874:K9665,4,0)</f>
        <v>41253</v>
      </c>
      <c r="H1874" t="str">
        <f>INDEX(Mapping!$B$2:$T$7793,MATCH(Data!$A1874,Mapping!$B$3:$B$7793,0),MATCH(Data!$H$1,Mapping!$B$2:$T$2,0))</f>
        <v>Same Day</v>
      </c>
      <c r="I1874" t="str">
        <f>INDEX(Mapping!$B$2:$T$7793,MATCH(Data!$A1874,Mapping!$B$3:$B$7793,0),MATCH(Data!$I$1,Mapping!$B$2:$T$2,0))</f>
        <v>Home Office</v>
      </c>
      <c r="J1874">
        <f>VLOOKUP($A1874,Mapping!$X$3:$Y$7793,2,0)</f>
        <v>10024</v>
      </c>
      <c r="K1874" t="str">
        <f>VLOOKUP($J1874,Mapping!$AB$3:$AC$475,2,0)</f>
        <v>Memphis</v>
      </c>
      <c r="L1874" t="str">
        <f>VLOOKUP($K1874,Mapping!$AF$3:$AG$475,2,0)</f>
        <v>Tennessee</v>
      </c>
      <c r="M1874" t="str">
        <f>VLOOKUP($L1874,Mapping!$AI$3:$AJ$48,2,0)</f>
        <v>United States</v>
      </c>
      <c r="N1874" t="str">
        <f>VLOOKUP($L1874,Mapping!$AI$3:$AK$48,3,0)</f>
        <v>South</v>
      </c>
      <c r="O1874" t="str">
        <f>VLOOKUP(Table1[[#This Row],[Column1]],Mapping!$AM$8:$AN$11,2,0)</f>
        <v>Office Supplies</v>
      </c>
      <c r="P1874" t="str">
        <f>VLOOKUP(Table1[[#This Row],[Column3]],Mapping!$AP$5:$AQ$22,2,0)</f>
        <v>Paper</v>
      </c>
      <c r="Q1874">
        <v>184.66</v>
      </c>
      <c r="R1874">
        <v>7</v>
      </c>
      <c r="S1874">
        <v>84.943599999999989</v>
      </c>
    </row>
    <row r="1875" spans="1:19" x14ac:dyDescent="0.35">
      <c r="A1875">
        <v>7467</v>
      </c>
      <c r="B1875" t="s">
        <v>5594</v>
      </c>
      <c r="C1875" t="s">
        <v>1484</v>
      </c>
      <c r="D1875" t="str">
        <f>MID(Table1[[#This Row],[Product ID]],5,2)</f>
        <v>CH</v>
      </c>
      <c r="E1875" t="str">
        <f>LEFT(Table1[[#This Row],[Product ID]],3)</f>
        <v>FUR</v>
      </c>
      <c r="F1875" s="10">
        <f>VLOOKUP(Table1[[#This Row],[Order ID]],Mapping!H1875:J9666,3,0)</f>
        <v>41055</v>
      </c>
      <c r="G1875" s="10">
        <f>VLOOKUP(Table1[[#This Row],[Order ID]],Mapping!H1875:K9666,4,0)</f>
        <v>41057</v>
      </c>
      <c r="H1875" t="str">
        <f>INDEX(Mapping!$B$2:$T$7793,MATCH(Data!$A1875,Mapping!$B$3:$B$7793,0),MATCH(Data!$H$1,Mapping!$B$2:$T$2,0))</f>
        <v>Same Day</v>
      </c>
      <c r="I1875" t="str">
        <f>INDEX(Mapping!$B$2:$T$7793,MATCH(Data!$A1875,Mapping!$B$3:$B$7793,0),MATCH(Data!$I$1,Mapping!$B$2:$T$2,0))</f>
        <v>Consumer</v>
      </c>
      <c r="J1875">
        <f>VLOOKUP($A1875,Mapping!$X$3:$Y$7793,2,0)</f>
        <v>78207</v>
      </c>
      <c r="K1875" t="str">
        <f>VLOOKUP($J1875,Mapping!$AB$3:$AC$475,2,0)</f>
        <v>Santa Clara</v>
      </c>
      <c r="L1875" t="str">
        <f>VLOOKUP($K1875,Mapping!$AF$3:$AG$475,2,0)</f>
        <v>California</v>
      </c>
      <c r="M1875" t="str">
        <f>VLOOKUP($L1875,Mapping!$AI$3:$AJ$48,2,0)</f>
        <v>United States</v>
      </c>
      <c r="N1875" t="str">
        <f>VLOOKUP($L1875,Mapping!$AI$3:$AK$48,3,0)</f>
        <v>West</v>
      </c>
      <c r="O1875" t="str">
        <f>VLOOKUP(Table1[[#This Row],[Column1]],Mapping!$AM$8:$AN$11,2,0)</f>
        <v>Furniture</v>
      </c>
      <c r="P1875" t="str">
        <f>VLOOKUP(Table1[[#This Row],[Column3]],Mapping!$AP$5:$AQ$22,2,0)</f>
        <v>Chairs</v>
      </c>
      <c r="Q1875">
        <v>105.68599999999999</v>
      </c>
      <c r="R1875">
        <v>1</v>
      </c>
      <c r="S1875">
        <v>-28.686199999999999</v>
      </c>
    </row>
    <row r="1876" spans="1:19" x14ac:dyDescent="0.35">
      <c r="A1876">
        <v>7468</v>
      </c>
      <c r="B1876" t="s">
        <v>5594</v>
      </c>
      <c r="C1876" t="s">
        <v>1573</v>
      </c>
      <c r="D1876" t="str">
        <f>MID(Table1[[#This Row],[Product ID]],5,2)</f>
        <v>MA</v>
      </c>
      <c r="E1876" t="str">
        <f>LEFT(Table1[[#This Row],[Product ID]],3)</f>
        <v>TEC</v>
      </c>
      <c r="F1876" s="10">
        <f>VLOOKUP(Table1[[#This Row],[Order ID]],Mapping!H1876:J9667,3,0)</f>
        <v>41055</v>
      </c>
      <c r="G1876" s="10">
        <f>VLOOKUP(Table1[[#This Row],[Order ID]],Mapping!H1876:K9667,4,0)</f>
        <v>41057</v>
      </c>
      <c r="H1876" t="str">
        <f>INDEX(Mapping!$B$2:$T$7793,MATCH(Data!$A1876,Mapping!$B$3:$B$7793,0),MATCH(Data!$H$1,Mapping!$B$2:$T$2,0))</f>
        <v>Second Class</v>
      </c>
      <c r="I1876" t="str">
        <f>INDEX(Mapping!$B$2:$T$7793,MATCH(Data!$A1876,Mapping!$B$3:$B$7793,0),MATCH(Data!$I$1,Mapping!$B$2:$T$2,0))</f>
        <v>Consumer</v>
      </c>
      <c r="J1876">
        <f>VLOOKUP($A1876,Mapping!$X$3:$Y$7793,2,0)</f>
        <v>78207</v>
      </c>
      <c r="K1876" t="str">
        <f>VLOOKUP($J1876,Mapping!$AB$3:$AC$475,2,0)</f>
        <v>Santa Clara</v>
      </c>
      <c r="L1876" t="str">
        <f>VLOOKUP($K1876,Mapping!$AF$3:$AG$475,2,0)</f>
        <v>California</v>
      </c>
      <c r="M1876" t="str">
        <f>VLOOKUP($L1876,Mapping!$AI$3:$AJ$48,2,0)</f>
        <v>United States</v>
      </c>
      <c r="N1876" t="str">
        <f>VLOOKUP($L1876,Mapping!$AI$3:$AK$48,3,0)</f>
        <v>West</v>
      </c>
      <c r="O1876" t="str">
        <f>VLOOKUP(Table1[[#This Row],[Column1]],Mapping!$AM$8:$AN$11,2,0)</f>
        <v>Technology</v>
      </c>
      <c r="P1876" t="str">
        <f>VLOOKUP(Table1[[#This Row],[Column3]],Mapping!$AP$5:$AQ$22,2,0)</f>
        <v>Machines</v>
      </c>
      <c r="Q1876">
        <v>399.53999999999996</v>
      </c>
      <c r="R1876">
        <v>2</v>
      </c>
      <c r="S1876">
        <v>-79.908000000000015</v>
      </c>
    </row>
    <row r="1877" spans="1:19" x14ac:dyDescent="0.35">
      <c r="A1877">
        <v>7469</v>
      </c>
      <c r="B1877" t="s">
        <v>5594</v>
      </c>
      <c r="C1877" t="s">
        <v>1692</v>
      </c>
      <c r="D1877" t="str">
        <f>MID(Table1[[#This Row],[Product ID]],5,2)</f>
        <v>CH</v>
      </c>
      <c r="E1877" t="str">
        <f>LEFT(Table1[[#This Row],[Product ID]],3)</f>
        <v>FUR</v>
      </c>
      <c r="F1877" s="10">
        <f>VLOOKUP(Table1[[#This Row],[Order ID]],Mapping!H1877:J9668,3,0)</f>
        <v>41055</v>
      </c>
      <c r="G1877" s="10">
        <f>VLOOKUP(Table1[[#This Row],[Order ID]],Mapping!H1877:K9668,4,0)</f>
        <v>41057</v>
      </c>
      <c r="H1877" t="str">
        <f>INDEX(Mapping!$B$2:$T$7793,MATCH(Data!$A1877,Mapping!$B$3:$B$7793,0),MATCH(Data!$H$1,Mapping!$B$2:$T$2,0))</f>
        <v>Second Class</v>
      </c>
      <c r="I1877" t="str">
        <f>INDEX(Mapping!$B$2:$T$7793,MATCH(Data!$A1877,Mapping!$B$3:$B$7793,0),MATCH(Data!$I$1,Mapping!$B$2:$T$2,0))</f>
        <v>Consumer</v>
      </c>
      <c r="J1877">
        <f>VLOOKUP($A1877,Mapping!$X$3:$Y$7793,2,0)</f>
        <v>78207</v>
      </c>
      <c r="K1877" t="str">
        <f>VLOOKUP($J1877,Mapping!$AB$3:$AC$475,2,0)</f>
        <v>Santa Clara</v>
      </c>
      <c r="L1877" t="str">
        <f>VLOOKUP($K1877,Mapping!$AF$3:$AG$475,2,0)</f>
        <v>California</v>
      </c>
      <c r="M1877" t="str">
        <f>VLOOKUP($L1877,Mapping!$AI$3:$AJ$48,2,0)</f>
        <v>United States</v>
      </c>
      <c r="N1877" t="str">
        <f>VLOOKUP($L1877,Mapping!$AI$3:$AK$48,3,0)</f>
        <v>West</v>
      </c>
      <c r="O1877" t="str">
        <f>VLOOKUP(Table1[[#This Row],[Column1]],Mapping!$AM$8:$AN$11,2,0)</f>
        <v>Furniture</v>
      </c>
      <c r="P1877" t="str">
        <f>VLOOKUP(Table1[[#This Row],[Column3]],Mapping!$AP$5:$AQ$22,2,0)</f>
        <v>Chairs</v>
      </c>
      <c r="Q1877">
        <v>104.93</v>
      </c>
      <c r="R1877">
        <v>5</v>
      </c>
      <c r="S1877">
        <v>-4.4969999999999999</v>
      </c>
    </row>
    <row r="1878" spans="1:19" x14ac:dyDescent="0.35">
      <c r="A1878">
        <v>1999</v>
      </c>
      <c r="B1878" t="s">
        <v>2183</v>
      </c>
      <c r="C1878" t="s">
        <v>126</v>
      </c>
      <c r="D1878" t="str">
        <f>MID(Table1[[#This Row],[Product ID]],5,2)</f>
        <v>AC</v>
      </c>
      <c r="E1878" t="str">
        <f>LEFT(Table1[[#This Row],[Product ID]],3)</f>
        <v>TEC</v>
      </c>
      <c r="F1878" s="10">
        <f>VLOOKUP(Table1[[#This Row],[Order ID]],Mapping!H1878:J9669,3,0)</f>
        <v>41158</v>
      </c>
      <c r="G1878" s="10">
        <f>VLOOKUP(Table1[[#This Row],[Order ID]],Mapping!H1878:K9669,4,0)</f>
        <v>41160</v>
      </c>
      <c r="H1878" t="str">
        <f>INDEX(Mapping!$B$2:$T$7793,MATCH(Data!$A1878,Mapping!$B$3:$B$7793,0),MATCH(Data!$H$1,Mapping!$B$2:$T$2,0))</f>
        <v>Second Class</v>
      </c>
      <c r="I1878" t="str">
        <f>INDEX(Mapping!$B$2:$T$7793,MATCH(Data!$A1878,Mapping!$B$3:$B$7793,0),MATCH(Data!$I$1,Mapping!$B$2:$T$2,0))</f>
        <v>Corporate</v>
      </c>
      <c r="J1878">
        <f>VLOOKUP($A1878,Mapping!$X$3:$Y$7793,2,0)</f>
        <v>92253</v>
      </c>
      <c r="K1878" t="str">
        <f>VLOOKUP($J1878,Mapping!$AB$3:$AC$475,2,0)</f>
        <v>Chattanooga</v>
      </c>
      <c r="L1878" t="str">
        <f>VLOOKUP($K1878,Mapping!$AF$3:$AG$475,2,0)</f>
        <v>Tennessee</v>
      </c>
      <c r="M1878" t="str">
        <f>VLOOKUP($L1878,Mapping!$AI$3:$AJ$48,2,0)</f>
        <v>United States</v>
      </c>
      <c r="N1878" t="str">
        <f>VLOOKUP($L1878,Mapping!$AI$3:$AK$48,3,0)</f>
        <v>South</v>
      </c>
      <c r="O1878" t="str">
        <f>VLOOKUP(Table1[[#This Row],[Column1]],Mapping!$AM$8:$AN$11,2,0)</f>
        <v>Technology</v>
      </c>
      <c r="P1878" t="str">
        <f>VLOOKUP(Table1[[#This Row],[Column3]],Mapping!$AP$5:$AQ$22,2,0)</f>
        <v>Accessories</v>
      </c>
      <c r="Q1878">
        <v>46.32</v>
      </c>
      <c r="R1878">
        <v>4</v>
      </c>
      <c r="S1878">
        <v>18.064800000000002</v>
      </c>
    </row>
    <row r="1879" spans="1:19" x14ac:dyDescent="0.35">
      <c r="A1879">
        <v>6125</v>
      </c>
      <c r="B1879" t="s">
        <v>4840</v>
      </c>
      <c r="C1879" t="s">
        <v>499</v>
      </c>
      <c r="D1879" t="str">
        <f>MID(Table1[[#This Row],[Product ID]],5,2)</f>
        <v>ST</v>
      </c>
      <c r="E1879" t="str">
        <f>LEFT(Table1[[#This Row],[Product ID]],3)</f>
        <v>OFF</v>
      </c>
      <c r="F1879" s="10">
        <f>VLOOKUP(Table1[[#This Row],[Order ID]],Mapping!H1879:J9670,3,0)</f>
        <v>41104</v>
      </c>
      <c r="G1879" s="10">
        <f>VLOOKUP(Table1[[#This Row],[Order ID]],Mapping!H1879:K9670,4,0)</f>
        <v>41109</v>
      </c>
      <c r="H1879" t="str">
        <f>INDEX(Mapping!$B$2:$T$7793,MATCH(Data!$A1879,Mapping!$B$3:$B$7793,0),MATCH(Data!$H$1,Mapping!$B$2:$T$2,0))</f>
        <v>Standard Class</v>
      </c>
      <c r="I1879" t="str">
        <f>INDEX(Mapping!$B$2:$T$7793,MATCH(Data!$A1879,Mapping!$B$3:$B$7793,0),MATCH(Data!$I$1,Mapping!$B$2:$T$2,0))</f>
        <v>Consumer</v>
      </c>
      <c r="J1879">
        <f>VLOOKUP($A1879,Mapping!$X$3:$Y$7793,2,0)</f>
        <v>85204</v>
      </c>
      <c r="K1879" t="str">
        <f>VLOOKUP($J1879,Mapping!$AB$3:$AC$475,2,0)</f>
        <v>Mount Vernon</v>
      </c>
      <c r="L1879" t="str">
        <f>VLOOKUP($K1879,Mapping!$AF$3:$AG$475,2,0)</f>
        <v>New York</v>
      </c>
      <c r="M1879" t="str">
        <f>VLOOKUP($L1879,Mapping!$AI$3:$AJ$48,2,0)</f>
        <v>United States</v>
      </c>
      <c r="N1879" t="str">
        <f>VLOOKUP($L1879,Mapping!$AI$3:$AK$48,3,0)</f>
        <v>East</v>
      </c>
      <c r="O1879" t="str">
        <f>VLOOKUP(Table1[[#This Row],[Column1]],Mapping!$AM$8:$AN$11,2,0)</f>
        <v>Office Supplies</v>
      </c>
      <c r="P1879" t="str">
        <f>VLOOKUP(Table1[[#This Row],[Column3]],Mapping!$AP$5:$AQ$22,2,0)</f>
        <v>Storage</v>
      </c>
      <c r="Q1879">
        <v>272.73599999999999</v>
      </c>
      <c r="R1879">
        <v>3</v>
      </c>
      <c r="S1879">
        <v>-64.774800000000013</v>
      </c>
    </row>
    <row r="1880" spans="1:19" x14ac:dyDescent="0.35">
      <c r="A1880">
        <v>6126</v>
      </c>
      <c r="B1880" t="s">
        <v>4840</v>
      </c>
      <c r="C1880" t="s">
        <v>4841</v>
      </c>
      <c r="D1880" t="str">
        <f>MID(Table1[[#This Row],[Product ID]],5,2)</f>
        <v>PA</v>
      </c>
      <c r="E1880" t="str">
        <f>LEFT(Table1[[#This Row],[Product ID]],3)</f>
        <v>OFF</v>
      </c>
      <c r="F1880" s="10">
        <f>VLOOKUP(Table1[[#This Row],[Order ID]],Mapping!H1880:J9671,3,0)</f>
        <v>41104</v>
      </c>
      <c r="G1880" s="10">
        <f>VLOOKUP(Table1[[#This Row],[Order ID]],Mapping!H1880:K9671,4,0)</f>
        <v>41109</v>
      </c>
      <c r="H1880" t="str">
        <f>INDEX(Mapping!$B$2:$T$7793,MATCH(Data!$A1880,Mapping!$B$3:$B$7793,0),MATCH(Data!$H$1,Mapping!$B$2:$T$2,0))</f>
        <v>Second Class</v>
      </c>
      <c r="I1880" t="str">
        <f>INDEX(Mapping!$B$2:$T$7793,MATCH(Data!$A1880,Mapping!$B$3:$B$7793,0),MATCH(Data!$I$1,Mapping!$B$2:$T$2,0))</f>
        <v>Consumer</v>
      </c>
      <c r="J1880">
        <f>VLOOKUP($A1880,Mapping!$X$3:$Y$7793,2,0)</f>
        <v>85204</v>
      </c>
      <c r="K1880" t="str">
        <f>VLOOKUP($J1880,Mapping!$AB$3:$AC$475,2,0)</f>
        <v>Mount Vernon</v>
      </c>
      <c r="L1880" t="str">
        <f>VLOOKUP($K1880,Mapping!$AF$3:$AG$475,2,0)</f>
        <v>New York</v>
      </c>
      <c r="M1880" t="str">
        <f>VLOOKUP($L1880,Mapping!$AI$3:$AJ$48,2,0)</f>
        <v>United States</v>
      </c>
      <c r="N1880" t="str">
        <f>VLOOKUP($L1880,Mapping!$AI$3:$AK$48,3,0)</f>
        <v>East</v>
      </c>
      <c r="O1880" t="str">
        <f>VLOOKUP(Table1[[#This Row],[Column1]],Mapping!$AM$8:$AN$11,2,0)</f>
        <v>Office Supplies</v>
      </c>
      <c r="P1880" t="str">
        <f>VLOOKUP(Table1[[#This Row],[Column3]],Mapping!$AP$5:$AQ$22,2,0)</f>
        <v>Paper</v>
      </c>
      <c r="Q1880">
        <v>18.496000000000002</v>
      </c>
      <c r="R1880">
        <v>4</v>
      </c>
      <c r="S1880">
        <v>6.7048000000000005</v>
      </c>
    </row>
    <row r="1881" spans="1:19" x14ac:dyDescent="0.35">
      <c r="A1881">
        <v>6128</v>
      </c>
      <c r="B1881" t="s">
        <v>4840</v>
      </c>
      <c r="C1881" t="s">
        <v>2761</v>
      </c>
      <c r="D1881" t="str">
        <f>MID(Table1[[#This Row],[Product ID]],5,2)</f>
        <v>BO</v>
      </c>
      <c r="E1881" t="str">
        <f>LEFT(Table1[[#This Row],[Product ID]],3)</f>
        <v>FUR</v>
      </c>
      <c r="F1881" s="10">
        <f>VLOOKUP(Table1[[#This Row],[Order ID]],Mapping!H1881:J9672,3,0)</f>
        <v>41104</v>
      </c>
      <c r="G1881" s="10">
        <f>VLOOKUP(Table1[[#This Row],[Order ID]],Mapping!H1881:K9672,4,0)</f>
        <v>41109</v>
      </c>
      <c r="H1881" t="str">
        <f>INDEX(Mapping!$B$2:$T$7793,MATCH(Data!$A1881,Mapping!$B$3:$B$7793,0),MATCH(Data!$H$1,Mapping!$B$2:$T$2,0))</f>
        <v>Second Class</v>
      </c>
      <c r="I1881" t="str">
        <f>INDEX(Mapping!$B$2:$T$7793,MATCH(Data!$A1881,Mapping!$B$3:$B$7793,0),MATCH(Data!$I$1,Mapping!$B$2:$T$2,0))</f>
        <v>Consumer</v>
      </c>
      <c r="J1881">
        <f>VLOOKUP($A1881,Mapping!$X$3:$Y$7793,2,0)</f>
        <v>85204</v>
      </c>
      <c r="K1881" t="str">
        <f>VLOOKUP($J1881,Mapping!$AB$3:$AC$475,2,0)</f>
        <v>Mount Vernon</v>
      </c>
      <c r="L1881" t="str">
        <f>VLOOKUP($K1881,Mapping!$AF$3:$AG$475,2,0)</f>
        <v>New York</v>
      </c>
      <c r="M1881" t="str">
        <f>VLOOKUP($L1881,Mapping!$AI$3:$AJ$48,2,0)</f>
        <v>United States</v>
      </c>
      <c r="N1881" t="str">
        <f>VLOOKUP($L1881,Mapping!$AI$3:$AK$48,3,0)</f>
        <v>East</v>
      </c>
      <c r="O1881" t="str">
        <f>VLOOKUP(Table1[[#This Row],[Column1]],Mapping!$AM$8:$AN$11,2,0)</f>
        <v>Furniture</v>
      </c>
      <c r="P1881" t="str">
        <f>VLOOKUP(Table1[[#This Row],[Column3]],Mapping!$AP$5:$AQ$22,2,0)</f>
        <v>Bookcases</v>
      </c>
      <c r="Q1881">
        <v>127.76400000000002</v>
      </c>
      <c r="R1881">
        <v>6</v>
      </c>
      <c r="S1881">
        <v>-191.64599999999996</v>
      </c>
    </row>
    <row r="1882" spans="1:19" x14ac:dyDescent="0.35">
      <c r="A1882">
        <v>848</v>
      </c>
      <c r="B1882" t="s">
        <v>1080</v>
      </c>
      <c r="C1882" t="s">
        <v>1081</v>
      </c>
      <c r="D1882" t="str">
        <f>MID(Table1[[#This Row],[Product ID]],5,2)</f>
        <v>AR</v>
      </c>
      <c r="E1882" t="str">
        <f>LEFT(Table1[[#This Row],[Product ID]],3)</f>
        <v>OFF</v>
      </c>
      <c r="F1882" s="10" t="e">
        <f>VLOOKUP(Table1[[#This Row],[Order ID]],Mapping!H1882:J9673,3,0)</f>
        <v>#N/A</v>
      </c>
      <c r="G1882" s="10" t="e">
        <f>VLOOKUP(Table1[[#This Row],[Order ID]],Mapping!H1882:K9673,4,0)</f>
        <v>#N/A</v>
      </c>
      <c r="H1882" t="str">
        <f>INDEX(Mapping!$B$2:$T$7793,MATCH(Data!$A1882,Mapping!$B$3:$B$7793,0),MATCH(Data!$H$1,Mapping!$B$2:$T$2,0))</f>
        <v>Second Class</v>
      </c>
      <c r="I1882" t="str">
        <f>INDEX(Mapping!$B$2:$T$7793,MATCH(Data!$A1882,Mapping!$B$3:$B$7793,0),MATCH(Data!$I$1,Mapping!$B$2:$T$2,0))</f>
        <v>Corporate</v>
      </c>
      <c r="J1882">
        <f>VLOOKUP($A1882,Mapping!$X$3:$Y$7793,2,0)</f>
        <v>92105</v>
      </c>
      <c r="K1882" t="str">
        <f>VLOOKUP($J1882,Mapping!$AB$3:$AC$475,2,0)</f>
        <v>Olympia</v>
      </c>
      <c r="L1882" t="str">
        <f>VLOOKUP($K1882,Mapping!$AF$3:$AG$475,2,0)</f>
        <v>Washington</v>
      </c>
      <c r="M1882" t="str">
        <f>VLOOKUP($L1882,Mapping!$AI$3:$AJ$48,2,0)</f>
        <v>United States</v>
      </c>
      <c r="N1882" t="str">
        <f>VLOOKUP($L1882,Mapping!$AI$3:$AK$48,3,0)</f>
        <v>West</v>
      </c>
      <c r="O1882" t="str">
        <f>VLOOKUP(Table1[[#This Row],[Column1]],Mapping!$AM$8:$AN$11,2,0)</f>
        <v>Office Supplies</v>
      </c>
      <c r="P1882" t="str">
        <f>VLOOKUP(Table1[[#This Row],[Column3]],Mapping!$AP$5:$AQ$22,2,0)</f>
        <v>Art</v>
      </c>
      <c r="Q1882">
        <v>120.14999999999999</v>
      </c>
      <c r="R1882">
        <v>9</v>
      </c>
      <c r="S1882">
        <v>33.641999999999996</v>
      </c>
    </row>
    <row r="1883" spans="1:19" x14ac:dyDescent="0.35">
      <c r="A1883">
        <v>849</v>
      </c>
      <c r="B1883" t="s">
        <v>1080</v>
      </c>
      <c r="C1883" t="s">
        <v>1082</v>
      </c>
      <c r="D1883" t="str">
        <f>MID(Table1[[#This Row],[Product ID]],5,2)</f>
        <v>PH</v>
      </c>
      <c r="E1883" t="str">
        <f>LEFT(Table1[[#This Row],[Product ID]],3)</f>
        <v>TEC</v>
      </c>
      <c r="F1883" s="10" t="e">
        <f>VLOOKUP(Table1[[#This Row],[Order ID]],Mapping!H1883:J9674,3,0)</f>
        <v>#N/A</v>
      </c>
      <c r="G1883" s="10" t="e">
        <f>VLOOKUP(Table1[[#This Row],[Order ID]],Mapping!H1883:K9674,4,0)</f>
        <v>#N/A</v>
      </c>
      <c r="H1883" t="str">
        <f>INDEX(Mapping!$B$2:$T$7793,MATCH(Data!$A1883,Mapping!$B$3:$B$7793,0),MATCH(Data!$H$1,Mapping!$B$2:$T$2,0))</f>
        <v>Standard Class</v>
      </c>
      <c r="I1883" t="str">
        <f>INDEX(Mapping!$B$2:$T$7793,MATCH(Data!$A1883,Mapping!$B$3:$B$7793,0),MATCH(Data!$I$1,Mapping!$B$2:$T$2,0))</f>
        <v>Consumer</v>
      </c>
      <c r="J1883">
        <f>VLOOKUP($A1883,Mapping!$X$3:$Y$7793,2,0)</f>
        <v>92105</v>
      </c>
      <c r="K1883" t="str">
        <f>VLOOKUP($J1883,Mapping!$AB$3:$AC$475,2,0)</f>
        <v>Olympia</v>
      </c>
      <c r="L1883" t="str">
        <f>VLOOKUP($K1883,Mapping!$AF$3:$AG$475,2,0)</f>
        <v>Washington</v>
      </c>
      <c r="M1883" t="str">
        <f>VLOOKUP($L1883,Mapping!$AI$3:$AJ$48,2,0)</f>
        <v>United States</v>
      </c>
      <c r="N1883" t="str">
        <f>VLOOKUP($L1883,Mapping!$AI$3:$AK$48,3,0)</f>
        <v>West</v>
      </c>
      <c r="O1883" t="str">
        <f>VLOOKUP(Table1[[#This Row],[Column1]],Mapping!$AM$8:$AN$11,2,0)</f>
        <v>Technology</v>
      </c>
      <c r="P1883" t="str">
        <f>VLOOKUP(Table1[[#This Row],[Column3]],Mapping!$AP$5:$AQ$22,2,0)</f>
        <v>Phones</v>
      </c>
      <c r="Q1883">
        <v>219.18400000000003</v>
      </c>
      <c r="R1883">
        <v>2</v>
      </c>
      <c r="S1883">
        <v>19.178600000000003</v>
      </c>
    </row>
    <row r="1884" spans="1:19" x14ac:dyDescent="0.35">
      <c r="A1884">
        <v>2792</v>
      </c>
      <c r="B1884" t="s">
        <v>2794</v>
      </c>
      <c r="C1884" t="s">
        <v>2104</v>
      </c>
      <c r="D1884" t="str">
        <f>MID(Table1[[#This Row],[Product ID]],5,2)</f>
        <v>PA</v>
      </c>
      <c r="E1884" t="str">
        <f>LEFT(Table1[[#This Row],[Product ID]],3)</f>
        <v>OFF</v>
      </c>
      <c r="F1884" s="10">
        <f>VLOOKUP(Table1[[#This Row],[Order ID]],Mapping!H1884:J9675,3,0)</f>
        <v>40987</v>
      </c>
      <c r="G1884" s="10">
        <f>VLOOKUP(Table1[[#This Row],[Order ID]],Mapping!H1884:K9675,4,0)</f>
        <v>40992</v>
      </c>
      <c r="H1884" t="str">
        <f>INDEX(Mapping!$B$2:$T$7793,MATCH(Data!$A1884,Mapping!$B$3:$B$7793,0),MATCH(Data!$H$1,Mapping!$B$2:$T$2,0))</f>
        <v>Standard Class</v>
      </c>
      <c r="I1884" t="str">
        <f>INDEX(Mapping!$B$2:$T$7793,MATCH(Data!$A1884,Mapping!$B$3:$B$7793,0),MATCH(Data!$I$1,Mapping!$B$2:$T$2,0))</f>
        <v>Corporate</v>
      </c>
      <c r="J1884">
        <f>VLOOKUP($A1884,Mapping!$X$3:$Y$7793,2,0)</f>
        <v>33161</v>
      </c>
      <c r="K1884" t="str">
        <f>VLOOKUP($J1884,Mapping!$AB$3:$AC$475,2,0)</f>
        <v>Port Arthur</v>
      </c>
      <c r="L1884" t="str">
        <f>VLOOKUP($K1884,Mapping!$AF$3:$AG$475,2,0)</f>
        <v>Texas</v>
      </c>
      <c r="M1884" t="str">
        <f>VLOOKUP($L1884,Mapping!$AI$3:$AJ$48,2,0)</f>
        <v>United States</v>
      </c>
      <c r="N1884" t="str">
        <f>VLOOKUP($L1884,Mapping!$AI$3:$AK$48,3,0)</f>
        <v>Central</v>
      </c>
      <c r="O1884" t="str">
        <f>VLOOKUP(Table1[[#This Row],[Column1]],Mapping!$AM$8:$AN$11,2,0)</f>
        <v>Office Supplies</v>
      </c>
      <c r="P1884" t="str">
        <f>VLOOKUP(Table1[[#This Row],[Column3]],Mapping!$AP$5:$AQ$22,2,0)</f>
        <v>Paper</v>
      </c>
      <c r="Q1884">
        <v>14.496000000000002</v>
      </c>
      <c r="R1884">
        <v>3</v>
      </c>
      <c r="S1884">
        <v>4.8924000000000003</v>
      </c>
    </row>
    <row r="1885" spans="1:19" x14ac:dyDescent="0.35">
      <c r="A1885">
        <v>679</v>
      </c>
      <c r="B1885" t="s">
        <v>882</v>
      </c>
      <c r="C1885" t="s">
        <v>883</v>
      </c>
      <c r="D1885" t="str">
        <f>MID(Table1[[#This Row],[Product ID]],5,2)</f>
        <v>BI</v>
      </c>
      <c r="E1885" t="str">
        <f>LEFT(Table1[[#This Row],[Product ID]],3)</f>
        <v>OFF</v>
      </c>
      <c r="F1885" s="10" t="e">
        <f>VLOOKUP(Table1[[#This Row],[Order ID]],Mapping!H1885:J9676,3,0)</f>
        <v>#N/A</v>
      </c>
      <c r="G1885" s="10" t="e">
        <f>VLOOKUP(Table1[[#This Row],[Order ID]],Mapping!H1885:K9676,4,0)</f>
        <v>#N/A</v>
      </c>
      <c r="H1885" t="str">
        <f>INDEX(Mapping!$B$2:$T$7793,MATCH(Data!$A1885,Mapping!$B$3:$B$7793,0),MATCH(Data!$H$1,Mapping!$B$2:$T$2,0))</f>
        <v>First Class</v>
      </c>
      <c r="I1885" t="str">
        <f>INDEX(Mapping!$B$2:$T$7793,MATCH(Data!$A1885,Mapping!$B$3:$B$7793,0),MATCH(Data!$I$1,Mapping!$B$2:$T$2,0))</f>
        <v>Home Office</v>
      </c>
      <c r="J1885">
        <f>VLOOKUP($A1885,Mapping!$X$3:$Y$7793,2,0)</f>
        <v>90045</v>
      </c>
      <c r="K1885" t="str">
        <f>VLOOKUP($J1885,Mapping!$AB$3:$AC$475,2,0)</f>
        <v>Medina</v>
      </c>
      <c r="L1885" t="str">
        <f>VLOOKUP($K1885,Mapping!$AF$3:$AG$475,2,0)</f>
        <v>Ohio</v>
      </c>
      <c r="M1885" t="str">
        <f>VLOOKUP($L1885,Mapping!$AI$3:$AJ$48,2,0)</f>
        <v>United States</v>
      </c>
      <c r="N1885" t="str">
        <f>VLOOKUP($L1885,Mapping!$AI$3:$AK$48,3,0)</f>
        <v>East</v>
      </c>
      <c r="O1885" t="str">
        <f>VLOOKUP(Table1[[#This Row],[Column1]],Mapping!$AM$8:$AN$11,2,0)</f>
        <v>Office Supplies</v>
      </c>
      <c r="P1885" t="str">
        <f>VLOOKUP(Table1[[#This Row],[Column3]],Mapping!$AP$5:$AQ$22,2,0)</f>
        <v>Binders</v>
      </c>
      <c r="Q1885">
        <v>13.943999999999999</v>
      </c>
      <c r="R1885">
        <v>3</v>
      </c>
      <c r="S1885">
        <v>4.5317999999999996</v>
      </c>
    </row>
    <row r="1886" spans="1:19" x14ac:dyDescent="0.35">
      <c r="A1886">
        <v>6959</v>
      </c>
      <c r="B1886" t="s">
        <v>5300</v>
      </c>
      <c r="C1886" t="s">
        <v>1731</v>
      </c>
      <c r="D1886" t="str">
        <f>MID(Table1[[#This Row],[Product ID]],5,2)</f>
        <v>AR</v>
      </c>
      <c r="E1886" t="str">
        <f>LEFT(Table1[[#This Row],[Product ID]],3)</f>
        <v>OFF</v>
      </c>
      <c r="F1886" s="10">
        <f>VLOOKUP(Table1[[#This Row],[Order ID]],Mapping!H1886:J9677,3,0)</f>
        <v>41179</v>
      </c>
      <c r="G1886" s="10">
        <f>VLOOKUP(Table1[[#This Row],[Order ID]],Mapping!H1886:K9677,4,0)</f>
        <v>41181</v>
      </c>
      <c r="H1886" t="str">
        <f>INDEX(Mapping!$B$2:$T$7793,MATCH(Data!$A1886,Mapping!$B$3:$B$7793,0),MATCH(Data!$H$1,Mapping!$B$2:$T$2,0))</f>
        <v>Standard Class</v>
      </c>
      <c r="I1886" t="str">
        <f>INDEX(Mapping!$B$2:$T$7793,MATCH(Data!$A1886,Mapping!$B$3:$B$7793,0),MATCH(Data!$I$1,Mapping!$B$2:$T$2,0))</f>
        <v>Consumer</v>
      </c>
      <c r="J1886">
        <f>VLOOKUP($A1886,Mapping!$X$3:$Y$7793,2,0)</f>
        <v>98103</v>
      </c>
      <c r="K1886" t="str">
        <f>VLOOKUP($J1886,Mapping!$AB$3:$AC$475,2,0)</f>
        <v>Fort Worth</v>
      </c>
      <c r="L1886" t="str">
        <f>VLOOKUP($K1886,Mapping!$AF$3:$AG$475,2,0)</f>
        <v>Texas</v>
      </c>
      <c r="M1886" t="str">
        <f>VLOOKUP($L1886,Mapping!$AI$3:$AJ$48,2,0)</f>
        <v>United States</v>
      </c>
      <c r="N1886" t="str">
        <f>VLOOKUP($L1886,Mapping!$AI$3:$AK$48,3,0)</f>
        <v>Central</v>
      </c>
      <c r="O1886" t="str">
        <f>VLOOKUP(Table1[[#This Row],[Column1]],Mapping!$AM$8:$AN$11,2,0)</f>
        <v>Office Supplies</v>
      </c>
      <c r="P1886" t="str">
        <f>VLOOKUP(Table1[[#This Row],[Column3]],Mapping!$AP$5:$AQ$22,2,0)</f>
        <v>Art</v>
      </c>
      <c r="Q1886">
        <v>99.2</v>
      </c>
      <c r="R1886">
        <v>5</v>
      </c>
      <c r="S1886">
        <v>25.792000000000002</v>
      </c>
    </row>
    <row r="1887" spans="1:19" x14ac:dyDescent="0.35">
      <c r="A1887">
        <v>7770</v>
      </c>
      <c r="B1887" t="s">
        <v>5752</v>
      </c>
      <c r="C1887" t="s">
        <v>1264</v>
      </c>
      <c r="D1887" t="str">
        <f>MID(Table1[[#This Row],[Product ID]],5,2)</f>
        <v>PA</v>
      </c>
      <c r="E1887" t="str">
        <f>LEFT(Table1[[#This Row],[Product ID]],3)</f>
        <v>OFF</v>
      </c>
      <c r="F1887" s="10">
        <f>VLOOKUP(Table1[[#This Row],[Order ID]],Mapping!H1887:J9678,3,0)</f>
        <v>41116</v>
      </c>
      <c r="G1887" s="10">
        <f>VLOOKUP(Table1[[#This Row],[Order ID]],Mapping!H1887:K9678,4,0)</f>
        <v>41116</v>
      </c>
      <c r="H1887" t="str">
        <f>INDEX(Mapping!$B$2:$T$7793,MATCH(Data!$A1887,Mapping!$B$3:$B$7793,0),MATCH(Data!$H$1,Mapping!$B$2:$T$2,0))</f>
        <v>First Class</v>
      </c>
      <c r="I1887" t="str">
        <f>INDEX(Mapping!$B$2:$T$7793,MATCH(Data!$A1887,Mapping!$B$3:$B$7793,0),MATCH(Data!$I$1,Mapping!$B$2:$T$2,0))</f>
        <v>Home Office</v>
      </c>
      <c r="J1887">
        <f>VLOOKUP($A1887,Mapping!$X$3:$Y$7793,2,0)</f>
        <v>19140</v>
      </c>
      <c r="K1887" t="str">
        <f>VLOOKUP($J1887,Mapping!$AB$3:$AC$475,2,0)</f>
        <v>Orem</v>
      </c>
      <c r="L1887" t="str">
        <f>VLOOKUP($K1887,Mapping!$AF$3:$AG$475,2,0)</f>
        <v>Utah</v>
      </c>
      <c r="M1887" t="str">
        <f>VLOOKUP($L1887,Mapping!$AI$3:$AJ$48,2,0)</f>
        <v>United States</v>
      </c>
      <c r="N1887" t="str">
        <f>VLOOKUP($L1887,Mapping!$AI$3:$AK$48,3,0)</f>
        <v>West</v>
      </c>
      <c r="O1887" t="str">
        <f>VLOOKUP(Table1[[#This Row],[Column1]],Mapping!$AM$8:$AN$11,2,0)</f>
        <v>Office Supplies</v>
      </c>
      <c r="P1887" t="str">
        <f>VLOOKUP(Table1[[#This Row],[Column3]],Mapping!$AP$5:$AQ$22,2,0)</f>
        <v>Paper</v>
      </c>
      <c r="Q1887">
        <v>10.368000000000002</v>
      </c>
      <c r="R1887">
        <v>2</v>
      </c>
      <c r="S1887">
        <v>3.6288</v>
      </c>
    </row>
    <row r="1888" spans="1:19" x14ac:dyDescent="0.35">
      <c r="A1888">
        <v>4661</v>
      </c>
      <c r="B1888" t="s">
        <v>4004</v>
      </c>
      <c r="C1888" t="s">
        <v>2479</v>
      </c>
      <c r="D1888" t="str">
        <f>MID(Table1[[#This Row],[Product ID]],5,2)</f>
        <v>AP</v>
      </c>
      <c r="E1888" t="str">
        <f>LEFT(Table1[[#This Row],[Product ID]],3)</f>
        <v>OFF</v>
      </c>
      <c r="F1888" s="10">
        <f>VLOOKUP(Table1[[#This Row],[Order ID]],Mapping!H1888:J9679,3,0)</f>
        <v>41268</v>
      </c>
      <c r="G1888" s="10">
        <f>VLOOKUP(Table1[[#This Row],[Order ID]],Mapping!H1888:K9679,4,0)</f>
        <v>41272</v>
      </c>
      <c r="H1888" t="str">
        <f>INDEX(Mapping!$B$2:$T$7793,MATCH(Data!$A1888,Mapping!$B$3:$B$7793,0),MATCH(Data!$H$1,Mapping!$B$2:$T$2,0))</f>
        <v>Standard Class</v>
      </c>
      <c r="I1888" t="str">
        <f>INDEX(Mapping!$B$2:$T$7793,MATCH(Data!$A1888,Mapping!$B$3:$B$7793,0),MATCH(Data!$I$1,Mapping!$B$2:$T$2,0))</f>
        <v>Consumer</v>
      </c>
      <c r="J1888">
        <f>VLOOKUP($A1888,Mapping!$X$3:$Y$7793,2,0)</f>
        <v>10011</v>
      </c>
      <c r="K1888" t="str">
        <f>VLOOKUP($J1888,Mapping!$AB$3:$AC$475,2,0)</f>
        <v>Omaha</v>
      </c>
      <c r="L1888" t="str">
        <f>VLOOKUP($K1888,Mapping!$AF$3:$AG$475,2,0)</f>
        <v>Nebraska</v>
      </c>
      <c r="M1888" t="str">
        <f>VLOOKUP($L1888,Mapping!$AI$3:$AJ$48,2,0)</f>
        <v>United States</v>
      </c>
      <c r="N1888" t="str">
        <f>VLOOKUP($L1888,Mapping!$AI$3:$AK$48,3,0)</f>
        <v>Central</v>
      </c>
      <c r="O1888" t="str">
        <f>VLOOKUP(Table1[[#This Row],[Column1]],Mapping!$AM$8:$AN$11,2,0)</f>
        <v>Office Supplies</v>
      </c>
      <c r="P1888" t="str">
        <f>VLOOKUP(Table1[[#This Row],[Column3]],Mapping!$AP$5:$AQ$22,2,0)</f>
        <v>Appliances</v>
      </c>
      <c r="Q1888">
        <v>414.96</v>
      </c>
      <c r="R1888">
        <v>2</v>
      </c>
      <c r="S1888">
        <v>124.48799999999994</v>
      </c>
    </row>
    <row r="1889" spans="1:19" x14ac:dyDescent="0.35">
      <c r="A1889">
        <v>2693</v>
      </c>
      <c r="B1889" t="s">
        <v>2719</v>
      </c>
      <c r="C1889" t="s">
        <v>77</v>
      </c>
      <c r="D1889" t="str">
        <f>MID(Table1[[#This Row],[Product ID]],5,2)</f>
        <v>BI</v>
      </c>
      <c r="E1889" t="str">
        <f>LEFT(Table1[[#This Row],[Product ID]],3)</f>
        <v>OFF</v>
      </c>
      <c r="F1889" s="10">
        <f>VLOOKUP(Table1[[#This Row],[Order ID]],Mapping!H1889:J9680,3,0)</f>
        <v>41242</v>
      </c>
      <c r="G1889" s="10">
        <f>VLOOKUP(Table1[[#This Row],[Order ID]],Mapping!H1889:K9680,4,0)</f>
        <v>41243</v>
      </c>
      <c r="H1889" t="str">
        <f>INDEX(Mapping!$B$2:$T$7793,MATCH(Data!$A1889,Mapping!$B$3:$B$7793,0),MATCH(Data!$H$1,Mapping!$B$2:$T$2,0))</f>
        <v>Same Day</v>
      </c>
      <c r="I1889" t="str">
        <f>INDEX(Mapping!$B$2:$T$7793,MATCH(Data!$A1889,Mapping!$B$3:$B$7793,0),MATCH(Data!$I$1,Mapping!$B$2:$T$2,0))</f>
        <v>Consumer</v>
      </c>
      <c r="J1889">
        <f>VLOOKUP($A1889,Mapping!$X$3:$Y$7793,2,0)</f>
        <v>94122</v>
      </c>
      <c r="K1889" t="str">
        <f>VLOOKUP($J1889,Mapping!$AB$3:$AC$475,2,0)</f>
        <v>Urbandale</v>
      </c>
      <c r="L1889" t="str">
        <f>VLOOKUP($K1889,Mapping!$AF$3:$AG$475,2,0)</f>
        <v>Iowa</v>
      </c>
      <c r="M1889" t="str">
        <f>VLOOKUP($L1889,Mapping!$AI$3:$AJ$48,2,0)</f>
        <v>United States</v>
      </c>
      <c r="N1889" t="str">
        <f>VLOOKUP($L1889,Mapping!$AI$3:$AK$48,3,0)</f>
        <v>Central</v>
      </c>
      <c r="O1889" t="str">
        <f>VLOOKUP(Table1[[#This Row],[Column1]],Mapping!$AM$8:$AN$11,2,0)</f>
        <v>Office Supplies</v>
      </c>
      <c r="P1889" t="str">
        <f>VLOOKUP(Table1[[#This Row],[Column3]],Mapping!$AP$5:$AQ$22,2,0)</f>
        <v>Binders</v>
      </c>
      <c r="Q1889">
        <v>4.3040000000000003</v>
      </c>
      <c r="R1889">
        <v>1</v>
      </c>
      <c r="S1889">
        <v>1.5602</v>
      </c>
    </row>
    <row r="1890" spans="1:19" x14ac:dyDescent="0.35">
      <c r="A1890">
        <v>3845</v>
      </c>
      <c r="B1890" t="s">
        <v>3492</v>
      </c>
      <c r="C1890" t="s">
        <v>108</v>
      </c>
      <c r="D1890" t="str">
        <f>MID(Table1[[#This Row],[Product ID]],5,2)</f>
        <v>PA</v>
      </c>
      <c r="E1890" t="str">
        <f>LEFT(Table1[[#This Row],[Product ID]],3)</f>
        <v>OFF</v>
      </c>
      <c r="F1890" s="10">
        <f>VLOOKUP(Table1[[#This Row],[Order ID]],Mapping!H1890:J9681,3,0)</f>
        <v>41069</v>
      </c>
      <c r="G1890" s="10">
        <f>VLOOKUP(Table1[[#This Row],[Order ID]],Mapping!H1890:K9681,4,0)</f>
        <v>41073</v>
      </c>
      <c r="H1890" t="str">
        <f>INDEX(Mapping!$B$2:$T$7793,MATCH(Data!$A1890,Mapping!$B$3:$B$7793,0),MATCH(Data!$H$1,Mapping!$B$2:$T$2,0))</f>
        <v>Second Class</v>
      </c>
      <c r="I1890" t="str">
        <f>INDEX(Mapping!$B$2:$T$7793,MATCH(Data!$A1890,Mapping!$B$3:$B$7793,0),MATCH(Data!$I$1,Mapping!$B$2:$T$2,0))</f>
        <v>Consumer</v>
      </c>
      <c r="J1890">
        <f>VLOOKUP($A1890,Mapping!$X$3:$Y$7793,2,0)</f>
        <v>48073</v>
      </c>
      <c r="K1890" t="str">
        <f>VLOOKUP($J1890,Mapping!$AB$3:$AC$475,2,0)</f>
        <v>Pomona</v>
      </c>
      <c r="L1890" t="str">
        <f>VLOOKUP($K1890,Mapping!$AF$3:$AG$475,2,0)</f>
        <v>California</v>
      </c>
      <c r="M1890" t="str">
        <f>VLOOKUP($L1890,Mapping!$AI$3:$AJ$48,2,0)</f>
        <v>United States</v>
      </c>
      <c r="N1890" t="str">
        <f>VLOOKUP($L1890,Mapping!$AI$3:$AK$48,3,0)</f>
        <v>West</v>
      </c>
      <c r="O1890" t="str">
        <f>VLOOKUP(Table1[[#This Row],[Column1]],Mapping!$AM$8:$AN$11,2,0)</f>
        <v>Office Supplies</v>
      </c>
      <c r="P1890" t="str">
        <f>VLOOKUP(Table1[[#This Row],[Column3]],Mapping!$AP$5:$AQ$22,2,0)</f>
        <v>Paper</v>
      </c>
      <c r="Q1890">
        <v>12.96</v>
      </c>
      <c r="R1890">
        <v>2</v>
      </c>
      <c r="S1890">
        <v>6.2208000000000006</v>
      </c>
    </row>
    <row r="1891" spans="1:19" x14ac:dyDescent="0.35">
      <c r="A1891">
        <v>233</v>
      </c>
      <c r="B1891" t="s">
        <v>324</v>
      </c>
      <c r="C1891" t="s">
        <v>325</v>
      </c>
      <c r="D1891" t="str">
        <f>MID(Table1[[#This Row],[Product ID]],5,2)</f>
        <v>FU</v>
      </c>
      <c r="E1891" t="str">
        <f>LEFT(Table1[[#This Row],[Product ID]],3)</f>
        <v>FUR</v>
      </c>
      <c r="F1891" s="10" t="e">
        <f>VLOOKUP(Table1[[#This Row],[Order ID]],Mapping!H1891:J9682,3,0)</f>
        <v>#N/A</v>
      </c>
      <c r="G1891" s="10" t="e">
        <f>VLOOKUP(Table1[[#This Row],[Order ID]],Mapping!H1891:K9682,4,0)</f>
        <v>#N/A</v>
      </c>
      <c r="H1891" t="str">
        <f>INDEX(Mapping!$B$2:$T$7793,MATCH(Data!$A1891,Mapping!$B$3:$B$7793,0),MATCH(Data!$H$1,Mapping!$B$2:$T$2,0))</f>
        <v>Standard Class</v>
      </c>
      <c r="I1891" t="str">
        <f>INDEX(Mapping!$B$2:$T$7793,MATCH(Data!$A1891,Mapping!$B$3:$B$7793,0),MATCH(Data!$I$1,Mapping!$B$2:$T$2,0))</f>
        <v>Consumer</v>
      </c>
      <c r="J1891">
        <f>VLOOKUP($A1891,Mapping!$X$3:$Y$7793,2,0)</f>
        <v>10024</v>
      </c>
      <c r="K1891" t="str">
        <f>VLOOKUP($J1891,Mapping!$AB$3:$AC$475,2,0)</f>
        <v>Memphis</v>
      </c>
      <c r="L1891" t="str">
        <f>VLOOKUP($K1891,Mapping!$AF$3:$AG$475,2,0)</f>
        <v>Tennessee</v>
      </c>
      <c r="M1891" t="str">
        <f>VLOOKUP($L1891,Mapping!$AI$3:$AJ$48,2,0)</f>
        <v>United States</v>
      </c>
      <c r="N1891" t="str">
        <f>VLOOKUP($L1891,Mapping!$AI$3:$AK$48,3,0)</f>
        <v>South</v>
      </c>
      <c r="O1891" t="str">
        <f>VLOOKUP(Table1[[#This Row],[Column1]],Mapping!$AM$8:$AN$11,2,0)</f>
        <v>Furniture</v>
      </c>
      <c r="P1891" t="str">
        <f>VLOOKUP(Table1[[#This Row],[Column3]],Mapping!$AP$5:$AQ$22,2,0)</f>
        <v>Furnishings</v>
      </c>
      <c r="Q1891">
        <v>26.8</v>
      </c>
      <c r="R1891">
        <v>2</v>
      </c>
      <c r="S1891">
        <v>12.863999999999999</v>
      </c>
    </row>
    <row r="1892" spans="1:19" x14ac:dyDescent="0.35">
      <c r="A1892">
        <v>607</v>
      </c>
      <c r="B1892" t="s">
        <v>795</v>
      </c>
      <c r="C1892" t="s">
        <v>796</v>
      </c>
      <c r="D1892" t="str">
        <f>MID(Table1[[#This Row],[Product ID]],5,2)</f>
        <v>CH</v>
      </c>
      <c r="E1892" t="str">
        <f>LEFT(Table1[[#This Row],[Product ID]],3)</f>
        <v>FUR</v>
      </c>
      <c r="F1892" s="10" t="e">
        <f>VLOOKUP(Table1[[#This Row],[Order ID]],Mapping!H1892:J9683,3,0)</f>
        <v>#N/A</v>
      </c>
      <c r="G1892" s="10" t="e">
        <f>VLOOKUP(Table1[[#This Row],[Order ID]],Mapping!H1892:K9683,4,0)</f>
        <v>#N/A</v>
      </c>
      <c r="H1892" t="str">
        <f>INDEX(Mapping!$B$2:$T$7793,MATCH(Data!$A1892,Mapping!$B$3:$B$7793,0),MATCH(Data!$H$1,Mapping!$B$2:$T$2,0))</f>
        <v>Standard Class</v>
      </c>
      <c r="I1892" t="str">
        <f>INDEX(Mapping!$B$2:$T$7793,MATCH(Data!$A1892,Mapping!$B$3:$B$7793,0),MATCH(Data!$I$1,Mapping!$B$2:$T$2,0))</f>
        <v>Consumer</v>
      </c>
      <c r="J1892">
        <f>VLOOKUP($A1892,Mapping!$X$3:$Y$7793,2,0)</f>
        <v>94110</v>
      </c>
      <c r="K1892" t="str">
        <f>VLOOKUP($J1892,Mapping!$AB$3:$AC$475,2,0)</f>
        <v>Tucson</v>
      </c>
      <c r="L1892" t="str">
        <f>VLOOKUP($K1892,Mapping!$AF$3:$AG$475,2,0)</f>
        <v>Arizona</v>
      </c>
      <c r="M1892" t="str">
        <f>VLOOKUP($L1892,Mapping!$AI$3:$AJ$48,2,0)</f>
        <v>United States</v>
      </c>
      <c r="N1892" t="str">
        <f>VLOOKUP($L1892,Mapping!$AI$3:$AK$48,3,0)</f>
        <v>West</v>
      </c>
      <c r="O1892" t="str">
        <f>VLOOKUP(Table1[[#This Row],[Column1]],Mapping!$AM$8:$AN$11,2,0)</f>
        <v>Furniture</v>
      </c>
      <c r="P1892" t="str">
        <f>VLOOKUP(Table1[[#This Row],[Column3]],Mapping!$AP$5:$AQ$22,2,0)</f>
        <v>Chairs</v>
      </c>
      <c r="Q1892">
        <v>544.00800000000004</v>
      </c>
      <c r="R1892">
        <v>3</v>
      </c>
      <c r="S1892">
        <v>40.800600000000003</v>
      </c>
    </row>
    <row r="1893" spans="1:19" x14ac:dyDescent="0.35">
      <c r="A1893">
        <v>608</v>
      </c>
      <c r="B1893" t="s">
        <v>795</v>
      </c>
      <c r="C1893" t="s">
        <v>445</v>
      </c>
      <c r="D1893" t="str">
        <f>MID(Table1[[#This Row],[Product ID]],5,2)</f>
        <v>PA</v>
      </c>
      <c r="E1893" t="str">
        <f>LEFT(Table1[[#This Row],[Product ID]],3)</f>
        <v>OFF</v>
      </c>
      <c r="F1893" s="10" t="e">
        <f>VLOOKUP(Table1[[#This Row],[Order ID]],Mapping!H1893:J9684,3,0)</f>
        <v>#N/A</v>
      </c>
      <c r="G1893" s="10" t="e">
        <f>VLOOKUP(Table1[[#This Row],[Order ID]],Mapping!H1893:K9684,4,0)</f>
        <v>#N/A</v>
      </c>
      <c r="H1893" t="str">
        <f>INDEX(Mapping!$B$2:$T$7793,MATCH(Data!$A1893,Mapping!$B$3:$B$7793,0),MATCH(Data!$H$1,Mapping!$B$2:$T$2,0))</f>
        <v>First Class</v>
      </c>
      <c r="I1893" t="str">
        <f>INDEX(Mapping!$B$2:$T$7793,MATCH(Data!$A1893,Mapping!$B$3:$B$7793,0),MATCH(Data!$I$1,Mapping!$B$2:$T$2,0))</f>
        <v>Home Office</v>
      </c>
      <c r="J1893">
        <f>VLOOKUP($A1893,Mapping!$X$3:$Y$7793,2,0)</f>
        <v>94110</v>
      </c>
      <c r="K1893" t="str">
        <f>VLOOKUP($J1893,Mapping!$AB$3:$AC$475,2,0)</f>
        <v>Tucson</v>
      </c>
      <c r="L1893" t="str">
        <f>VLOOKUP($K1893,Mapping!$AF$3:$AG$475,2,0)</f>
        <v>Arizona</v>
      </c>
      <c r="M1893" t="str">
        <f>VLOOKUP($L1893,Mapping!$AI$3:$AJ$48,2,0)</f>
        <v>United States</v>
      </c>
      <c r="N1893" t="str">
        <f>VLOOKUP($L1893,Mapping!$AI$3:$AK$48,3,0)</f>
        <v>West</v>
      </c>
      <c r="O1893" t="str">
        <f>VLOOKUP(Table1[[#This Row],[Column1]],Mapping!$AM$8:$AN$11,2,0)</f>
        <v>Office Supplies</v>
      </c>
      <c r="P1893" t="str">
        <f>VLOOKUP(Table1[[#This Row],[Column3]],Mapping!$AP$5:$AQ$22,2,0)</f>
        <v>Paper</v>
      </c>
      <c r="Q1893">
        <v>59.94</v>
      </c>
      <c r="R1893">
        <v>3</v>
      </c>
      <c r="S1893">
        <v>28.171799999999998</v>
      </c>
    </row>
    <row r="1894" spans="1:19" x14ac:dyDescent="0.35">
      <c r="A1894">
        <v>610</v>
      </c>
      <c r="B1894" t="s">
        <v>795</v>
      </c>
      <c r="C1894" t="s">
        <v>797</v>
      </c>
      <c r="D1894" t="str">
        <f>MID(Table1[[#This Row],[Product ID]],5,2)</f>
        <v>PA</v>
      </c>
      <c r="E1894" t="str">
        <f>LEFT(Table1[[#This Row],[Product ID]],3)</f>
        <v>OFF</v>
      </c>
      <c r="F1894" s="10" t="e">
        <f>VLOOKUP(Table1[[#This Row],[Order ID]],Mapping!H1894:J9685,3,0)</f>
        <v>#N/A</v>
      </c>
      <c r="G1894" s="10" t="e">
        <f>VLOOKUP(Table1[[#This Row],[Order ID]],Mapping!H1894:K9685,4,0)</f>
        <v>#N/A</v>
      </c>
      <c r="H1894" t="str">
        <f>INDEX(Mapping!$B$2:$T$7793,MATCH(Data!$A1894,Mapping!$B$3:$B$7793,0),MATCH(Data!$H$1,Mapping!$B$2:$T$2,0))</f>
        <v>First Class</v>
      </c>
      <c r="I1894" t="str">
        <f>INDEX(Mapping!$B$2:$T$7793,MATCH(Data!$A1894,Mapping!$B$3:$B$7793,0),MATCH(Data!$I$1,Mapping!$B$2:$T$2,0))</f>
        <v>Home Office</v>
      </c>
      <c r="J1894">
        <f>VLOOKUP($A1894,Mapping!$X$3:$Y$7793,2,0)</f>
        <v>94110</v>
      </c>
      <c r="K1894" t="str">
        <f>VLOOKUP($J1894,Mapping!$AB$3:$AC$475,2,0)</f>
        <v>Tucson</v>
      </c>
      <c r="L1894" t="str">
        <f>VLOOKUP($K1894,Mapping!$AF$3:$AG$475,2,0)</f>
        <v>Arizona</v>
      </c>
      <c r="M1894" t="str">
        <f>VLOOKUP($L1894,Mapping!$AI$3:$AJ$48,2,0)</f>
        <v>United States</v>
      </c>
      <c r="N1894" t="str">
        <f>VLOOKUP($L1894,Mapping!$AI$3:$AK$48,3,0)</f>
        <v>West</v>
      </c>
      <c r="O1894" t="str">
        <f>VLOOKUP(Table1[[#This Row],[Column1]],Mapping!$AM$8:$AN$11,2,0)</f>
        <v>Office Supplies</v>
      </c>
      <c r="P1894" t="str">
        <f>VLOOKUP(Table1[[#This Row],[Column3]],Mapping!$AP$5:$AQ$22,2,0)</f>
        <v>Paper</v>
      </c>
      <c r="Q1894">
        <v>4.28</v>
      </c>
      <c r="R1894">
        <v>1</v>
      </c>
      <c r="S1894">
        <v>1.9259999999999997</v>
      </c>
    </row>
    <row r="1895" spans="1:19" x14ac:dyDescent="0.35">
      <c r="A1895">
        <v>2022</v>
      </c>
      <c r="B1895" t="s">
        <v>2202</v>
      </c>
      <c r="C1895" t="s">
        <v>1773</v>
      </c>
      <c r="D1895" t="str">
        <f>MID(Table1[[#This Row],[Product ID]],5,2)</f>
        <v>LA</v>
      </c>
      <c r="E1895" t="str">
        <f>LEFT(Table1[[#This Row],[Product ID]],3)</f>
        <v>OFF</v>
      </c>
      <c r="F1895" s="10">
        <f>VLOOKUP(Table1[[#This Row],[Order ID]],Mapping!H1895:J9686,3,0)</f>
        <v>41268</v>
      </c>
      <c r="G1895" s="10">
        <f>VLOOKUP(Table1[[#This Row],[Order ID]],Mapping!H1895:K9686,4,0)</f>
        <v>41274</v>
      </c>
      <c r="H1895" t="str">
        <f>INDEX(Mapping!$B$2:$T$7793,MATCH(Data!$A1895,Mapping!$B$3:$B$7793,0),MATCH(Data!$H$1,Mapping!$B$2:$T$2,0))</f>
        <v>Standard Class</v>
      </c>
      <c r="I1895" t="str">
        <f>INDEX(Mapping!$B$2:$T$7793,MATCH(Data!$A1895,Mapping!$B$3:$B$7793,0),MATCH(Data!$I$1,Mapping!$B$2:$T$2,0))</f>
        <v>Consumer</v>
      </c>
      <c r="J1895">
        <f>VLOOKUP($A1895,Mapping!$X$3:$Y$7793,2,0)</f>
        <v>37211</v>
      </c>
      <c r="K1895" t="str">
        <f>VLOOKUP($J1895,Mapping!$AB$3:$AC$475,2,0)</f>
        <v>Bolingbrook</v>
      </c>
      <c r="L1895" t="str">
        <f>VLOOKUP($K1895,Mapping!$AF$3:$AG$475,2,0)</f>
        <v>Illinois</v>
      </c>
      <c r="M1895" t="str">
        <f>VLOOKUP($L1895,Mapping!$AI$3:$AJ$48,2,0)</f>
        <v>United States</v>
      </c>
      <c r="N1895" t="str">
        <f>VLOOKUP($L1895,Mapping!$AI$3:$AK$48,3,0)</f>
        <v>Central</v>
      </c>
      <c r="O1895" t="str">
        <f>VLOOKUP(Table1[[#This Row],[Column1]],Mapping!$AM$8:$AN$11,2,0)</f>
        <v>Office Supplies</v>
      </c>
      <c r="P1895" t="str">
        <f>VLOOKUP(Table1[[#This Row],[Column3]],Mapping!$AP$5:$AQ$22,2,0)</f>
        <v>Labels</v>
      </c>
      <c r="Q1895">
        <v>9.2159999999999993</v>
      </c>
      <c r="R1895">
        <v>4</v>
      </c>
      <c r="S1895">
        <v>3.3408000000000002</v>
      </c>
    </row>
    <row r="1896" spans="1:19" x14ac:dyDescent="0.35">
      <c r="A1896">
        <v>2023</v>
      </c>
      <c r="B1896" t="s">
        <v>2202</v>
      </c>
      <c r="C1896" t="s">
        <v>2203</v>
      </c>
      <c r="D1896" t="str">
        <f>MID(Table1[[#This Row],[Product ID]],5,2)</f>
        <v>PA</v>
      </c>
      <c r="E1896" t="str">
        <f>LEFT(Table1[[#This Row],[Product ID]],3)</f>
        <v>OFF</v>
      </c>
      <c r="F1896" s="10">
        <f>VLOOKUP(Table1[[#This Row],[Order ID]],Mapping!H1896:J9687,3,0)</f>
        <v>41268</v>
      </c>
      <c r="G1896" s="10">
        <f>VLOOKUP(Table1[[#This Row],[Order ID]],Mapping!H1896:K9687,4,0)</f>
        <v>41274</v>
      </c>
      <c r="H1896" t="str">
        <f>INDEX(Mapping!$B$2:$T$7793,MATCH(Data!$A1896,Mapping!$B$3:$B$7793,0),MATCH(Data!$H$1,Mapping!$B$2:$T$2,0))</f>
        <v>Standard Class</v>
      </c>
      <c r="I1896" t="str">
        <f>INDEX(Mapping!$B$2:$T$7793,MATCH(Data!$A1896,Mapping!$B$3:$B$7793,0),MATCH(Data!$I$1,Mapping!$B$2:$T$2,0))</f>
        <v>Consumer</v>
      </c>
      <c r="J1896">
        <f>VLOOKUP($A1896,Mapping!$X$3:$Y$7793,2,0)</f>
        <v>37211</v>
      </c>
      <c r="K1896" t="str">
        <f>VLOOKUP($J1896,Mapping!$AB$3:$AC$475,2,0)</f>
        <v>Bolingbrook</v>
      </c>
      <c r="L1896" t="str">
        <f>VLOOKUP($K1896,Mapping!$AF$3:$AG$475,2,0)</f>
        <v>Illinois</v>
      </c>
      <c r="M1896" t="str">
        <f>VLOOKUP($L1896,Mapping!$AI$3:$AJ$48,2,0)</f>
        <v>United States</v>
      </c>
      <c r="N1896" t="str">
        <f>VLOOKUP($L1896,Mapping!$AI$3:$AK$48,3,0)</f>
        <v>Central</v>
      </c>
      <c r="O1896" t="str">
        <f>VLOOKUP(Table1[[#This Row],[Column1]],Mapping!$AM$8:$AN$11,2,0)</f>
        <v>Office Supplies</v>
      </c>
      <c r="P1896" t="str">
        <f>VLOOKUP(Table1[[#This Row],[Column3]],Mapping!$AP$5:$AQ$22,2,0)</f>
        <v>Paper</v>
      </c>
      <c r="Q1896">
        <v>10.368000000000002</v>
      </c>
      <c r="R1896">
        <v>2</v>
      </c>
      <c r="S1896">
        <v>3.6288</v>
      </c>
    </row>
    <row r="1897" spans="1:19" x14ac:dyDescent="0.35">
      <c r="A1897">
        <v>3961</v>
      </c>
      <c r="B1897" t="s">
        <v>3567</v>
      </c>
      <c r="C1897" t="s">
        <v>609</v>
      </c>
      <c r="D1897" t="str">
        <f>MID(Table1[[#This Row],[Product ID]],5,2)</f>
        <v>BI</v>
      </c>
      <c r="E1897" t="str">
        <f>LEFT(Table1[[#This Row],[Product ID]],3)</f>
        <v>OFF</v>
      </c>
      <c r="F1897" s="10">
        <f>VLOOKUP(Table1[[#This Row],[Order ID]],Mapping!H1897:J9688,3,0)</f>
        <v>41079</v>
      </c>
      <c r="G1897" s="10">
        <f>VLOOKUP(Table1[[#This Row],[Order ID]],Mapping!H1897:K9688,4,0)</f>
        <v>41083</v>
      </c>
      <c r="H1897" t="str">
        <f>INDEX(Mapping!$B$2:$T$7793,MATCH(Data!$A1897,Mapping!$B$3:$B$7793,0),MATCH(Data!$H$1,Mapping!$B$2:$T$2,0))</f>
        <v>Second Class</v>
      </c>
      <c r="I1897" t="str">
        <f>INDEX(Mapping!$B$2:$T$7793,MATCH(Data!$A1897,Mapping!$B$3:$B$7793,0),MATCH(Data!$I$1,Mapping!$B$2:$T$2,0))</f>
        <v>Corporate</v>
      </c>
      <c r="J1897">
        <f>VLOOKUP($A1897,Mapping!$X$3:$Y$7793,2,0)</f>
        <v>75081</v>
      </c>
      <c r="K1897" t="str">
        <f>VLOOKUP($J1897,Mapping!$AB$3:$AC$475,2,0)</f>
        <v>Norwich</v>
      </c>
      <c r="L1897" t="str">
        <f>VLOOKUP($K1897,Mapping!$AF$3:$AG$475,2,0)</f>
        <v>Connecticut</v>
      </c>
      <c r="M1897" t="str">
        <f>VLOOKUP($L1897,Mapping!$AI$3:$AJ$48,2,0)</f>
        <v>United States</v>
      </c>
      <c r="N1897" t="str">
        <f>VLOOKUP($L1897,Mapping!$AI$3:$AK$48,3,0)</f>
        <v>East</v>
      </c>
      <c r="O1897" t="str">
        <f>VLOOKUP(Table1[[#This Row],[Column1]],Mapping!$AM$8:$AN$11,2,0)</f>
        <v>Office Supplies</v>
      </c>
      <c r="P1897" t="str">
        <f>VLOOKUP(Table1[[#This Row],[Column3]],Mapping!$AP$5:$AQ$22,2,0)</f>
        <v>Binders</v>
      </c>
      <c r="Q1897">
        <v>5.7919999999999989</v>
      </c>
      <c r="R1897">
        <v>2</v>
      </c>
      <c r="S1897">
        <v>-9.5568000000000026</v>
      </c>
    </row>
    <row r="1898" spans="1:19" x14ac:dyDescent="0.35">
      <c r="A1898">
        <v>2592</v>
      </c>
      <c r="B1898" t="s">
        <v>2649</v>
      </c>
      <c r="C1898" t="s">
        <v>1551</v>
      </c>
      <c r="D1898" t="str">
        <f>MID(Table1[[#This Row],[Product ID]],5,2)</f>
        <v>BI</v>
      </c>
      <c r="E1898" t="str">
        <f>LEFT(Table1[[#This Row],[Product ID]],3)</f>
        <v>OFF</v>
      </c>
      <c r="F1898" s="10">
        <f>VLOOKUP(Table1[[#This Row],[Order ID]],Mapping!H1898:J9689,3,0)</f>
        <v>41218</v>
      </c>
      <c r="G1898" s="10">
        <f>VLOOKUP(Table1[[#This Row],[Order ID]],Mapping!H1898:K9689,4,0)</f>
        <v>41224</v>
      </c>
      <c r="H1898" t="str">
        <f>INDEX(Mapping!$B$2:$T$7793,MATCH(Data!$A1898,Mapping!$B$3:$B$7793,0),MATCH(Data!$H$1,Mapping!$B$2:$T$2,0))</f>
        <v>Second Class</v>
      </c>
      <c r="I1898" t="str">
        <f>INDEX(Mapping!$B$2:$T$7793,MATCH(Data!$A1898,Mapping!$B$3:$B$7793,0),MATCH(Data!$I$1,Mapping!$B$2:$T$2,0))</f>
        <v>Corporate</v>
      </c>
      <c r="J1898">
        <f>VLOOKUP($A1898,Mapping!$X$3:$Y$7793,2,0)</f>
        <v>10009</v>
      </c>
      <c r="K1898" t="str">
        <f>VLOOKUP($J1898,Mapping!$AB$3:$AC$475,2,0)</f>
        <v>Saint Paul</v>
      </c>
      <c r="L1898" t="str">
        <f>VLOOKUP($K1898,Mapping!$AF$3:$AG$475,2,0)</f>
        <v>Minnesota</v>
      </c>
      <c r="M1898" t="str">
        <f>VLOOKUP($L1898,Mapping!$AI$3:$AJ$48,2,0)</f>
        <v>United States</v>
      </c>
      <c r="N1898" t="str">
        <f>VLOOKUP($L1898,Mapping!$AI$3:$AK$48,3,0)</f>
        <v>Central</v>
      </c>
      <c r="O1898" t="str">
        <f>VLOOKUP(Table1[[#This Row],[Column1]],Mapping!$AM$8:$AN$11,2,0)</f>
        <v>Office Supplies</v>
      </c>
      <c r="P1898" t="str">
        <f>VLOOKUP(Table1[[#This Row],[Column3]],Mapping!$AP$5:$AQ$22,2,0)</f>
        <v>Binders</v>
      </c>
      <c r="Q1898">
        <v>25.344000000000001</v>
      </c>
      <c r="R1898">
        <v>6</v>
      </c>
      <c r="S1898">
        <v>8.8704000000000018</v>
      </c>
    </row>
    <row r="1899" spans="1:19" x14ac:dyDescent="0.35">
      <c r="A1899">
        <v>5672</v>
      </c>
      <c r="B1899" t="s">
        <v>4587</v>
      </c>
      <c r="C1899" t="s">
        <v>2543</v>
      </c>
      <c r="D1899" t="str">
        <f>MID(Table1[[#This Row],[Product ID]],5,2)</f>
        <v>PH</v>
      </c>
      <c r="E1899" t="str">
        <f>LEFT(Table1[[#This Row],[Product ID]],3)</f>
        <v>TEC</v>
      </c>
      <c r="F1899" s="10">
        <f>VLOOKUP(Table1[[#This Row],[Order ID]],Mapping!H1899:J9690,3,0)</f>
        <v>41226</v>
      </c>
      <c r="G1899" s="10">
        <f>VLOOKUP(Table1[[#This Row],[Order ID]],Mapping!H1899:K9690,4,0)</f>
        <v>41230</v>
      </c>
      <c r="H1899" t="str">
        <f>INDEX(Mapping!$B$2:$T$7793,MATCH(Data!$A1899,Mapping!$B$3:$B$7793,0),MATCH(Data!$H$1,Mapping!$B$2:$T$2,0))</f>
        <v>Standard Class</v>
      </c>
      <c r="I1899" t="str">
        <f>INDEX(Mapping!$B$2:$T$7793,MATCH(Data!$A1899,Mapping!$B$3:$B$7793,0),MATCH(Data!$I$1,Mapping!$B$2:$T$2,0))</f>
        <v>Corporate</v>
      </c>
      <c r="J1899">
        <f>VLOOKUP($A1899,Mapping!$X$3:$Y$7793,2,0)</f>
        <v>59601</v>
      </c>
      <c r="K1899" t="str">
        <f>VLOOKUP($J1899,Mapping!$AB$3:$AC$475,2,0)</f>
        <v>Kenner</v>
      </c>
      <c r="L1899" t="str">
        <f>VLOOKUP($K1899,Mapping!$AF$3:$AG$475,2,0)</f>
        <v>Louisiana</v>
      </c>
      <c r="M1899" t="str">
        <f>VLOOKUP($L1899,Mapping!$AI$3:$AJ$48,2,0)</f>
        <v>United States</v>
      </c>
      <c r="N1899" t="str">
        <f>VLOOKUP($L1899,Mapping!$AI$3:$AK$48,3,0)</f>
        <v>South</v>
      </c>
      <c r="O1899" t="str">
        <f>VLOOKUP(Table1[[#This Row],[Column1]],Mapping!$AM$8:$AN$11,2,0)</f>
        <v>Technology</v>
      </c>
      <c r="P1899" t="str">
        <f>VLOOKUP(Table1[[#This Row],[Column3]],Mapping!$AP$5:$AQ$22,2,0)</f>
        <v>Phones</v>
      </c>
      <c r="Q1899">
        <v>339.96000000000004</v>
      </c>
      <c r="R1899">
        <v>5</v>
      </c>
      <c r="S1899">
        <v>42.494999999999948</v>
      </c>
    </row>
    <row r="1900" spans="1:19" x14ac:dyDescent="0.35">
      <c r="A1900">
        <v>831</v>
      </c>
      <c r="B1900" t="s">
        <v>1062</v>
      </c>
      <c r="C1900" t="s">
        <v>388</v>
      </c>
      <c r="D1900" t="str">
        <f>MID(Table1[[#This Row],[Product ID]],5,2)</f>
        <v>AR</v>
      </c>
      <c r="E1900" t="str">
        <f>LEFT(Table1[[#This Row],[Product ID]],3)</f>
        <v>OFF</v>
      </c>
      <c r="F1900" s="10" t="e">
        <f>VLOOKUP(Table1[[#This Row],[Order ID]],Mapping!H1900:J9691,3,0)</f>
        <v>#N/A</v>
      </c>
      <c r="G1900" s="10" t="e">
        <f>VLOOKUP(Table1[[#This Row],[Order ID]],Mapping!H1900:K9691,4,0)</f>
        <v>#N/A</v>
      </c>
      <c r="H1900" t="str">
        <f>INDEX(Mapping!$B$2:$T$7793,MATCH(Data!$A1900,Mapping!$B$3:$B$7793,0),MATCH(Data!$H$1,Mapping!$B$2:$T$2,0))</f>
        <v>Standard Class</v>
      </c>
      <c r="I1900" t="str">
        <f>INDEX(Mapping!$B$2:$T$7793,MATCH(Data!$A1900,Mapping!$B$3:$B$7793,0),MATCH(Data!$I$1,Mapping!$B$2:$T$2,0))</f>
        <v>Home Office</v>
      </c>
      <c r="J1900">
        <f>VLOOKUP($A1900,Mapping!$X$3:$Y$7793,2,0)</f>
        <v>90008</v>
      </c>
      <c r="K1900" t="str">
        <f>VLOOKUP($J1900,Mapping!$AB$3:$AC$475,2,0)</f>
        <v>Rochester Hills</v>
      </c>
      <c r="L1900" t="str">
        <f>VLOOKUP($K1900,Mapping!$AF$3:$AG$475,2,0)</f>
        <v>Michigan</v>
      </c>
      <c r="M1900" t="str">
        <f>VLOOKUP($L1900,Mapping!$AI$3:$AJ$48,2,0)</f>
        <v>United States</v>
      </c>
      <c r="N1900" t="str">
        <f>VLOOKUP($L1900,Mapping!$AI$3:$AK$48,3,0)</f>
        <v>Central</v>
      </c>
      <c r="O1900" t="str">
        <f>VLOOKUP(Table1[[#This Row],[Column1]],Mapping!$AM$8:$AN$11,2,0)</f>
        <v>Office Supplies</v>
      </c>
      <c r="P1900" t="str">
        <f>VLOOKUP(Table1[[#This Row],[Column3]],Mapping!$AP$5:$AQ$22,2,0)</f>
        <v>Art</v>
      </c>
      <c r="Q1900">
        <v>19.459999999999997</v>
      </c>
      <c r="R1900">
        <v>7</v>
      </c>
      <c r="S1900">
        <v>5.0595999999999997</v>
      </c>
    </row>
    <row r="1901" spans="1:19" x14ac:dyDescent="0.35">
      <c r="A1901">
        <v>3736</v>
      </c>
      <c r="B1901" t="s">
        <v>3428</v>
      </c>
      <c r="C1901" t="s">
        <v>3026</v>
      </c>
      <c r="D1901" t="str">
        <f>MID(Table1[[#This Row],[Product ID]],5,2)</f>
        <v>FU</v>
      </c>
      <c r="E1901" t="str">
        <f>LEFT(Table1[[#This Row],[Product ID]],3)</f>
        <v>FUR</v>
      </c>
      <c r="F1901" s="10">
        <f>VLOOKUP(Table1[[#This Row],[Order ID]],Mapping!H1901:J9692,3,0)</f>
        <v>40984</v>
      </c>
      <c r="G1901" s="10">
        <f>VLOOKUP(Table1[[#This Row],[Order ID]],Mapping!H1901:K9692,4,0)</f>
        <v>40991</v>
      </c>
      <c r="H1901" t="str">
        <f>INDEX(Mapping!$B$2:$T$7793,MATCH(Data!$A1901,Mapping!$B$3:$B$7793,0),MATCH(Data!$H$1,Mapping!$B$2:$T$2,0))</f>
        <v>Standard Class</v>
      </c>
      <c r="I1901" t="str">
        <f>INDEX(Mapping!$B$2:$T$7793,MATCH(Data!$A1901,Mapping!$B$3:$B$7793,0),MATCH(Data!$I$1,Mapping!$B$2:$T$2,0))</f>
        <v>Consumer</v>
      </c>
      <c r="J1901">
        <f>VLOOKUP($A1901,Mapping!$X$3:$Y$7793,2,0)</f>
        <v>90036</v>
      </c>
      <c r="K1901" t="str">
        <f>VLOOKUP($J1901,Mapping!$AB$3:$AC$475,2,0)</f>
        <v>Los Angeles</v>
      </c>
      <c r="L1901" t="str">
        <f>VLOOKUP($K1901,Mapping!$AF$3:$AG$475,2,0)</f>
        <v>California</v>
      </c>
      <c r="M1901" t="str">
        <f>VLOOKUP($L1901,Mapping!$AI$3:$AJ$48,2,0)</f>
        <v>United States</v>
      </c>
      <c r="N1901" t="str">
        <f>VLOOKUP($L1901,Mapping!$AI$3:$AK$48,3,0)</f>
        <v>West</v>
      </c>
      <c r="O1901" t="str">
        <f>VLOOKUP(Table1[[#This Row],[Column1]],Mapping!$AM$8:$AN$11,2,0)</f>
        <v>Furniture</v>
      </c>
      <c r="P1901" t="str">
        <f>VLOOKUP(Table1[[#This Row],[Column3]],Mapping!$AP$5:$AQ$22,2,0)</f>
        <v>Furnishings</v>
      </c>
      <c r="Q1901">
        <v>43.13</v>
      </c>
      <c r="R1901">
        <v>1</v>
      </c>
      <c r="S1901">
        <v>18.114600000000003</v>
      </c>
    </row>
    <row r="1902" spans="1:19" x14ac:dyDescent="0.35">
      <c r="A1902">
        <v>1190</v>
      </c>
      <c r="B1902" t="s">
        <v>1434</v>
      </c>
      <c r="C1902" t="s">
        <v>1435</v>
      </c>
      <c r="D1902" t="str">
        <f>MID(Table1[[#This Row],[Product ID]],5,2)</f>
        <v>FU</v>
      </c>
      <c r="E1902" t="str">
        <f>LEFT(Table1[[#This Row],[Product ID]],3)</f>
        <v>FUR</v>
      </c>
      <c r="F1902" s="10" t="e">
        <f>VLOOKUP(Table1[[#This Row],[Order ID]],Mapping!H1902:J9693,3,0)</f>
        <v>#N/A</v>
      </c>
      <c r="G1902" s="10" t="e">
        <f>VLOOKUP(Table1[[#This Row],[Order ID]],Mapping!H1902:K9693,4,0)</f>
        <v>#N/A</v>
      </c>
      <c r="H1902" t="str">
        <f>INDEX(Mapping!$B$2:$T$7793,MATCH(Data!$A1902,Mapping!$B$3:$B$7793,0),MATCH(Data!$H$1,Mapping!$B$2:$T$2,0))</f>
        <v>Standard Class</v>
      </c>
      <c r="I1902" t="str">
        <f>INDEX(Mapping!$B$2:$T$7793,MATCH(Data!$A1902,Mapping!$B$3:$B$7793,0),MATCH(Data!$I$1,Mapping!$B$2:$T$2,0))</f>
        <v>Home Office</v>
      </c>
      <c r="J1902">
        <f>VLOOKUP($A1902,Mapping!$X$3:$Y$7793,2,0)</f>
        <v>85705</v>
      </c>
      <c r="K1902" t="str">
        <f>VLOOKUP($J1902,Mapping!$AB$3:$AC$475,2,0)</f>
        <v>Great Falls</v>
      </c>
      <c r="L1902" t="str">
        <f>VLOOKUP($K1902,Mapping!$AF$3:$AG$475,2,0)</f>
        <v>Montana</v>
      </c>
      <c r="M1902" t="str">
        <f>VLOOKUP($L1902,Mapping!$AI$3:$AJ$48,2,0)</f>
        <v>United States</v>
      </c>
      <c r="N1902" t="str">
        <f>VLOOKUP($L1902,Mapping!$AI$3:$AK$48,3,0)</f>
        <v>West</v>
      </c>
      <c r="O1902" t="str">
        <f>VLOOKUP(Table1[[#This Row],[Column1]],Mapping!$AM$8:$AN$11,2,0)</f>
        <v>Furniture</v>
      </c>
      <c r="P1902" t="str">
        <f>VLOOKUP(Table1[[#This Row],[Column3]],Mapping!$AP$5:$AQ$22,2,0)</f>
        <v>Furnishings</v>
      </c>
      <c r="Q1902">
        <v>206.11199999999997</v>
      </c>
      <c r="R1902">
        <v>6</v>
      </c>
      <c r="S1902">
        <v>48.951600000000013</v>
      </c>
    </row>
    <row r="1903" spans="1:19" x14ac:dyDescent="0.35">
      <c r="A1903">
        <v>1192</v>
      </c>
      <c r="B1903" t="s">
        <v>1434</v>
      </c>
      <c r="C1903" t="s">
        <v>1437</v>
      </c>
      <c r="D1903" t="str">
        <f>MID(Table1[[#This Row],[Product ID]],5,2)</f>
        <v>PA</v>
      </c>
      <c r="E1903" t="str">
        <f>LEFT(Table1[[#This Row],[Product ID]],3)</f>
        <v>OFF</v>
      </c>
      <c r="F1903" s="10" t="e">
        <f>VLOOKUP(Table1[[#This Row],[Order ID]],Mapping!H1903:J9694,3,0)</f>
        <v>#N/A</v>
      </c>
      <c r="G1903" s="10" t="e">
        <f>VLOOKUP(Table1[[#This Row],[Order ID]],Mapping!H1903:K9694,4,0)</f>
        <v>#N/A</v>
      </c>
      <c r="H1903" t="str">
        <f>INDEX(Mapping!$B$2:$T$7793,MATCH(Data!$A1903,Mapping!$B$3:$B$7793,0),MATCH(Data!$H$1,Mapping!$B$2:$T$2,0))</f>
        <v>Standard Class</v>
      </c>
      <c r="I1903" t="str">
        <f>INDEX(Mapping!$B$2:$T$7793,MATCH(Data!$A1903,Mapping!$B$3:$B$7793,0),MATCH(Data!$I$1,Mapping!$B$2:$T$2,0))</f>
        <v>Consumer</v>
      </c>
      <c r="J1903">
        <f>VLOOKUP($A1903,Mapping!$X$3:$Y$7793,2,0)</f>
        <v>85705</v>
      </c>
      <c r="K1903" t="str">
        <f>VLOOKUP($J1903,Mapping!$AB$3:$AC$475,2,0)</f>
        <v>Great Falls</v>
      </c>
      <c r="L1903" t="str">
        <f>VLOOKUP($K1903,Mapping!$AF$3:$AG$475,2,0)</f>
        <v>Montana</v>
      </c>
      <c r="M1903" t="str">
        <f>VLOOKUP($L1903,Mapping!$AI$3:$AJ$48,2,0)</f>
        <v>United States</v>
      </c>
      <c r="N1903" t="str">
        <f>VLOOKUP($L1903,Mapping!$AI$3:$AK$48,3,0)</f>
        <v>West</v>
      </c>
      <c r="O1903" t="str">
        <f>VLOOKUP(Table1[[#This Row],[Column1]],Mapping!$AM$8:$AN$11,2,0)</f>
        <v>Office Supplies</v>
      </c>
      <c r="P1903" t="str">
        <f>VLOOKUP(Table1[[#This Row],[Column3]],Mapping!$AP$5:$AQ$22,2,0)</f>
        <v>Paper</v>
      </c>
      <c r="Q1903">
        <v>198.27200000000002</v>
      </c>
      <c r="R1903">
        <v>8</v>
      </c>
      <c r="S1903">
        <v>61.959999999999987</v>
      </c>
    </row>
    <row r="1904" spans="1:19" x14ac:dyDescent="0.35">
      <c r="A1904">
        <v>6115</v>
      </c>
      <c r="B1904" t="s">
        <v>4835</v>
      </c>
      <c r="C1904" t="s">
        <v>2178</v>
      </c>
      <c r="D1904" t="str">
        <f>MID(Table1[[#This Row],[Product ID]],5,2)</f>
        <v>PA</v>
      </c>
      <c r="E1904" t="str">
        <f>LEFT(Table1[[#This Row],[Product ID]],3)</f>
        <v>OFF</v>
      </c>
      <c r="F1904" s="10">
        <f>VLOOKUP(Table1[[#This Row],[Order ID]],Mapping!H1904:J9695,3,0)</f>
        <v>41268</v>
      </c>
      <c r="G1904" s="10">
        <f>VLOOKUP(Table1[[#This Row],[Order ID]],Mapping!H1904:K9695,4,0)</f>
        <v>41272</v>
      </c>
      <c r="H1904" t="str">
        <f>INDEX(Mapping!$B$2:$T$7793,MATCH(Data!$A1904,Mapping!$B$3:$B$7793,0),MATCH(Data!$H$1,Mapping!$B$2:$T$2,0))</f>
        <v>Standard Class</v>
      </c>
      <c r="I1904" t="str">
        <f>INDEX(Mapping!$B$2:$T$7793,MATCH(Data!$A1904,Mapping!$B$3:$B$7793,0),MATCH(Data!$I$1,Mapping!$B$2:$T$2,0))</f>
        <v>Corporate</v>
      </c>
      <c r="J1904">
        <f>VLOOKUP($A1904,Mapping!$X$3:$Y$7793,2,0)</f>
        <v>90049</v>
      </c>
      <c r="K1904" t="str">
        <f>VLOOKUP($J1904,Mapping!$AB$3:$AC$475,2,0)</f>
        <v>Richardson</v>
      </c>
      <c r="L1904" t="str">
        <f>VLOOKUP($K1904,Mapping!$AF$3:$AG$475,2,0)</f>
        <v>Texas</v>
      </c>
      <c r="M1904" t="str">
        <f>VLOOKUP($L1904,Mapping!$AI$3:$AJ$48,2,0)</f>
        <v>United States</v>
      </c>
      <c r="N1904" t="str">
        <f>VLOOKUP($L1904,Mapping!$AI$3:$AK$48,3,0)</f>
        <v>Central</v>
      </c>
      <c r="O1904" t="str">
        <f>VLOOKUP(Table1[[#This Row],[Column1]],Mapping!$AM$8:$AN$11,2,0)</f>
        <v>Office Supplies</v>
      </c>
      <c r="P1904" t="str">
        <f>VLOOKUP(Table1[[#This Row],[Column3]],Mapping!$AP$5:$AQ$22,2,0)</f>
        <v>Paper</v>
      </c>
      <c r="Q1904">
        <v>9.9600000000000009</v>
      </c>
      <c r="R1904">
        <v>2</v>
      </c>
      <c r="S1904">
        <v>4.8804000000000007</v>
      </c>
    </row>
    <row r="1905" spans="1:19" x14ac:dyDescent="0.35">
      <c r="A1905">
        <v>1876</v>
      </c>
      <c r="B1905" t="s">
        <v>2076</v>
      </c>
      <c r="C1905" t="s">
        <v>2078</v>
      </c>
      <c r="D1905" t="str">
        <f>MID(Table1[[#This Row],[Product ID]],5,2)</f>
        <v>BI</v>
      </c>
      <c r="E1905" t="str">
        <f>LEFT(Table1[[#This Row],[Product ID]],3)</f>
        <v>OFF</v>
      </c>
      <c r="F1905" s="10" t="e">
        <f>VLOOKUP(Table1[[#This Row],[Order ID]],Mapping!H1905:J9696,3,0)</f>
        <v>#N/A</v>
      </c>
      <c r="G1905" s="10" t="e">
        <f>VLOOKUP(Table1[[#This Row],[Order ID]],Mapping!H1905:K9696,4,0)</f>
        <v>#N/A</v>
      </c>
      <c r="H1905" t="str">
        <f>INDEX(Mapping!$B$2:$T$7793,MATCH(Data!$A1905,Mapping!$B$3:$B$7793,0),MATCH(Data!$H$1,Mapping!$B$2:$T$2,0))</f>
        <v>First Class</v>
      </c>
      <c r="I1905" t="str">
        <f>INDEX(Mapping!$B$2:$T$7793,MATCH(Data!$A1905,Mapping!$B$3:$B$7793,0),MATCH(Data!$I$1,Mapping!$B$2:$T$2,0))</f>
        <v>Consumer</v>
      </c>
      <c r="J1905">
        <f>VLOOKUP($A1905,Mapping!$X$3:$Y$7793,2,0)</f>
        <v>92105</v>
      </c>
      <c r="K1905" t="str">
        <f>VLOOKUP($J1905,Mapping!$AB$3:$AC$475,2,0)</f>
        <v>Olympia</v>
      </c>
      <c r="L1905" t="str">
        <f>VLOOKUP($K1905,Mapping!$AF$3:$AG$475,2,0)</f>
        <v>Washington</v>
      </c>
      <c r="M1905" t="str">
        <f>VLOOKUP($L1905,Mapping!$AI$3:$AJ$48,2,0)</f>
        <v>United States</v>
      </c>
      <c r="N1905" t="str">
        <f>VLOOKUP($L1905,Mapping!$AI$3:$AK$48,3,0)</f>
        <v>West</v>
      </c>
      <c r="O1905" t="str">
        <f>VLOOKUP(Table1[[#This Row],[Column1]],Mapping!$AM$8:$AN$11,2,0)</f>
        <v>Office Supplies</v>
      </c>
      <c r="P1905" t="str">
        <f>VLOOKUP(Table1[[#This Row],[Column3]],Mapping!$AP$5:$AQ$22,2,0)</f>
        <v>Binders</v>
      </c>
      <c r="Q1905">
        <v>24.448</v>
      </c>
      <c r="R1905">
        <v>2</v>
      </c>
      <c r="S1905">
        <v>8.8623999999999992</v>
      </c>
    </row>
    <row r="1906" spans="1:19" x14ac:dyDescent="0.35">
      <c r="A1906">
        <v>6885</v>
      </c>
      <c r="B1906" t="s">
        <v>5261</v>
      </c>
      <c r="C1906" t="s">
        <v>700</v>
      </c>
      <c r="D1906" t="str">
        <f>MID(Table1[[#This Row],[Product ID]],5,2)</f>
        <v>FU</v>
      </c>
      <c r="E1906" t="str">
        <f>LEFT(Table1[[#This Row],[Product ID]],3)</f>
        <v>FUR</v>
      </c>
      <c r="F1906" s="10">
        <f>VLOOKUP(Table1[[#This Row],[Order ID]],Mapping!H1906:J9697,3,0)</f>
        <v>41228</v>
      </c>
      <c r="G1906" s="10">
        <f>VLOOKUP(Table1[[#This Row],[Order ID]],Mapping!H1906:K9697,4,0)</f>
        <v>41232</v>
      </c>
      <c r="H1906" t="str">
        <f>INDEX(Mapping!$B$2:$T$7793,MATCH(Data!$A1906,Mapping!$B$3:$B$7793,0),MATCH(Data!$H$1,Mapping!$B$2:$T$2,0))</f>
        <v>Second Class</v>
      </c>
      <c r="I1906" t="str">
        <f>INDEX(Mapping!$B$2:$T$7793,MATCH(Data!$A1906,Mapping!$B$3:$B$7793,0),MATCH(Data!$I$1,Mapping!$B$2:$T$2,0))</f>
        <v>Corporate</v>
      </c>
      <c r="J1906">
        <f>VLOOKUP($A1906,Mapping!$X$3:$Y$7793,2,0)</f>
        <v>22801</v>
      </c>
      <c r="K1906" t="str">
        <f>VLOOKUP($J1906,Mapping!$AB$3:$AC$475,2,0)</f>
        <v>Westminster</v>
      </c>
      <c r="L1906" t="str">
        <f>VLOOKUP($K1906,Mapping!$AF$3:$AG$475,2,0)</f>
        <v>California</v>
      </c>
      <c r="M1906" t="str">
        <f>VLOOKUP($L1906,Mapping!$AI$3:$AJ$48,2,0)</f>
        <v>United States</v>
      </c>
      <c r="N1906" t="str">
        <f>VLOOKUP($L1906,Mapping!$AI$3:$AK$48,3,0)</f>
        <v>West</v>
      </c>
      <c r="O1906" t="str">
        <f>VLOOKUP(Table1[[#This Row],[Column1]],Mapping!$AM$8:$AN$11,2,0)</f>
        <v>Furniture</v>
      </c>
      <c r="P1906" t="str">
        <f>VLOOKUP(Table1[[#This Row],[Column3]],Mapping!$AP$5:$AQ$22,2,0)</f>
        <v>Furnishings</v>
      </c>
      <c r="Q1906">
        <v>39.96</v>
      </c>
      <c r="R1906">
        <v>2</v>
      </c>
      <c r="S1906">
        <v>14.3856</v>
      </c>
    </row>
    <row r="1907" spans="1:19" x14ac:dyDescent="0.35">
      <c r="A1907">
        <v>394</v>
      </c>
      <c r="B1907" t="s">
        <v>535</v>
      </c>
      <c r="C1907" t="s">
        <v>536</v>
      </c>
      <c r="D1907" t="str">
        <f>MID(Table1[[#This Row],[Product ID]],5,2)</f>
        <v>AR</v>
      </c>
      <c r="E1907" t="str">
        <f>LEFT(Table1[[#This Row],[Product ID]],3)</f>
        <v>OFF</v>
      </c>
      <c r="F1907" s="10" t="e">
        <f>VLOOKUP(Table1[[#This Row],[Order ID]],Mapping!H1907:J9698,3,0)</f>
        <v>#N/A</v>
      </c>
      <c r="G1907" s="10" t="e">
        <f>VLOOKUP(Table1[[#This Row],[Order ID]],Mapping!H1907:K9698,4,0)</f>
        <v>#N/A</v>
      </c>
      <c r="H1907" t="str">
        <f>INDEX(Mapping!$B$2:$T$7793,MATCH(Data!$A1907,Mapping!$B$3:$B$7793,0),MATCH(Data!$H$1,Mapping!$B$2:$T$2,0))</f>
        <v>Second Class</v>
      </c>
      <c r="I1907" t="str">
        <f>INDEX(Mapping!$B$2:$T$7793,MATCH(Data!$A1907,Mapping!$B$3:$B$7793,0),MATCH(Data!$I$1,Mapping!$B$2:$T$2,0))</f>
        <v>Corporate</v>
      </c>
      <c r="J1907">
        <f>VLOOKUP($A1907,Mapping!$X$3:$Y$7793,2,0)</f>
        <v>30318</v>
      </c>
      <c r="K1907" t="str">
        <f>VLOOKUP($J1907,Mapping!$AB$3:$AC$475,2,0)</f>
        <v>Cleveland</v>
      </c>
      <c r="L1907" t="str">
        <f>VLOOKUP($K1907,Mapping!$AF$3:$AG$475,2,0)</f>
        <v>Ohio</v>
      </c>
      <c r="M1907" t="str">
        <f>VLOOKUP($L1907,Mapping!$AI$3:$AJ$48,2,0)</f>
        <v>United States</v>
      </c>
      <c r="N1907" t="str">
        <f>VLOOKUP($L1907,Mapping!$AI$3:$AK$48,3,0)</f>
        <v>East</v>
      </c>
      <c r="O1907" t="str">
        <f>VLOOKUP(Table1[[#This Row],[Column1]],Mapping!$AM$8:$AN$11,2,0)</f>
        <v>Office Supplies</v>
      </c>
      <c r="P1907" t="str">
        <f>VLOOKUP(Table1[[#This Row],[Column3]],Mapping!$AP$5:$AQ$22,2,0)</f>
        <v>Art</v>
      </c>
      <c r="Q1907">
        <v>2.74</v>
      </c>
      <c r="R1907">
        <v>1</v>
      </c>
      <c r="S1907">
        <v>0.73980000000000024</v>
      </c>
    </row>
    <row r="1908" spans="1:19" x14ac:dyDescent="0.35">
      <c r="A1908">
        <v>396</v>
      </c>
      <c r="B1908" t="s">
        <v>535</v>
      </c>
      <c r="C1908" t="s">
        <v>262</v>
      </c>
      <c r="D1908" t="str">
        <f>MID(Table1[[#This Row],[Product ID]],5,2)</f>
        <v>ST</v>
      </c>
      <c r="E1908" t="str">
        <f>LEFT(Table1[[#This Row],[Product ID]],3)</f>
        <v>OFF</v>
      </c>
      <c r="F1908" s="10" t="e">
        <f>VLOOKUP(Table1[[#This Row],[Order ID]],Mapping!H1908:J9699,3,0)</f>
        <v>#N/A</v>
      </c>
      <c r="G1908" s="10" t="e">
        <f>VLOOKUP(Table1[[#This Row],[Order ID]],Mapping!H1908:K9699,4,0)</f>
        <v>#N/A</v>
      </c>
      <c r="H1908" t="str">
        <f>INDEX(Mapping!$B$2:$T$7793,MATCH(Data!$A1908,Mapping!$B$3:$B$7793,0),MATCH(Data!$H$1,Mapping!$B$2:$T$2,0))</f>
        <v>Standard Class</v>
      </c>
      <c r="I1908" t="str">
        <f>INDEX(Mapping!$B$2:$T$7793,MATCH(Data!$A1908,Mapping!$B$3:$B$7793,0),MATCH(Data!$I$1,Mapping!$B$2:$T$2,0))</f>
        <v>Consumer</v>
      </c>
      <c r="J1908">
        <f>VLOOKUP($A1908,Mapping!$X$3:$Y$7793,2,0)</f>
        <v>30318</v>
      </c>
      <c r="K1908" t="str">
        <f>VLOOKUP($J1908,Mapping!$AB$3:$AC$475,2,0)</f>
        <v>Cleveland</v>
      </c>
      <c r="L1908" t="str">
        <f>VLOOKUP($K1908,Mapping!$AF$3:$AG$475,2,0)</f>
        <v>Ohio</v>
      </c>
      <c r="M1908" t="str">
        <f>VLOOKUP($L1908,Mapping!$AI$3:$AJ$48,2,0)</f>
        <v>United States</v>
      </c>
      <c r="N1908" t="str">
        <f>VLOOKUP($L1908,Mapping!$AI$3:$AK$48,3,0)</f>
        <v>East</v>
      </c>
      <c r="O1908" t="str">
        <f>VLOOKUP(Table1[[#This Row],[Column1]],Mapping!$AM$8:$AN$11,2,0)</f>
        <v>Office Supplies</v>
      </c>
      <c r="P1908" t="str">
        <f>VLOOKUP(Table1[[#This Row],[Column3]],Mapping!$AP$5:$AQ$22,2,0)</f>
        <v>Storage</v>
      </c>
      <c r="Q1908">
        <v>46.74</v>
      </c>
      <c r="R1908">
        <v>3</v>
      </c>
      <c r="S1908">
        <v>11.684999999999999</v>
      </c>
    </row>
    <row r="1909" spans="1:19" x14ac:dyDescent="0.35">
      <c r="A1909">
        <v>397</v>
      </c>
      <c r="B1909" t="s">
        <v>535</v>
      </c>
      <c r="C1909" t="s">
        <v>538</v>
      </c>
      <c r="D1909" t="str">
        <f>MID(Table1[[#This Row],[Product ID]],5,2)</f>
        <v>BI</v>
      </c>
      <c r="E1909" t="str">
        <f>LEFT(Table1[[#This Row],[Product ID]],3)</f>
        <v>OFF</v>
      </c>
      <c r="F1909" s="10" t="e">
        <f>VLOOKUP(Table1[[#This Row],[Order ID]],Mapping!H1909:J9700,3,0)</f>
        <v>#N/A</v>
      </c>
      <c r="G1909" s="10" t="e">
        <f>VLOOKUP(Table1[[#This Row],[Order ID]],Mapping!H1909:K9700,4,0)</f>
        <v>#N/A</v>
      </c>
      <c r="H1909" t="str">
        <f>INDEX(Mapping!$B$2:$T$7793,MATCH(Data!$A1909,Mapping!$B$3:$B$7793,0),MATCH(Data!$H$1,Mapping!$B$2:$T$2,0))</f>
        <v>Standard Class</v>
      </c>
      <c r="I1909" t="str">
        <f>INDEX(Mapping!$B$2:$T$7793,MATCH(Data!$A1909,Mapping!$B$3:$B$7793,0),MATCH(Data!$I$1,Mapping!$B$2:$T$2,0))</f>
        <v>Consumer</v>
      </c>
      <c r="J1909">
        <f>VLOOKUP($A1909,Mapping!$X$3:$Y$7793,2,0)</f>
        <v>30318</v>
      </c>
      <c r="K1909" t="str">
        <f>VLOOKUP($J1909,Mapping!$AB$3:$AC$475,2,0)</f>
        <v>Cleveland</v>
      </c>
      <c r="L1909" t="str">
        <f>VLOOKUP($K1909,Mapping!$AF$3:$AG$475,2,0)</f>
        <v>Ohio</v>
      </c>
      <c r="M1909" t="str">
        <f>VLOOKUP($L1909,Mapping!$AI$3:$AJ$48,2,0)</f>
        <v>United States</v>
      </c>
      <c r="N1909" t="str">
        <f>VLOOKUP($L1909,Mapping!$AI$3:$AK$48,3,0)</f>
        <v>East</v>
      </c>
      <c r="O1909" t="str">
        <f>VLOOKUP(Table1[[#This Row],[Column1]],Mapping!$AM$8:$AN$11,2,0)</f>
        <v>Office Supplies</v>
      </c>
      <c r="P1909" t="str">
        <f>VLOOKUP(Table1[[#This Row],[Column3]],Mapping!$AP$5:$AQ$22,2,0)</f>
        <v>Binders</v>
      </c>
      <c r="Q1909">
        <v>6354.95</v>
      </c>
      <c r="R1909">
        <v>5</v>
      </c>
      <c r="S1909">
        <v>3177.4749999999999</v>
      </c>
    </row>
    <row r="1910" spans="1:19" x14ac:dyDescent="0.35">
      <c r="A1910">
        <v>5301</v>
      </c>
      <c r="B1910" t="s">
        <v>4370</v>
      </c>
      <c r="C1910" t="s">
        <v>1976</v>
      </c>
      <c r="D1910" t="str">
        <f>MID(Table1[[#This Row],[Product ID]],5,2)</f>
        <v>PH</v>
      </c>
      <c r="E1910" t="str">
        <f>LEFT(Table1[[#This Row],[Product ID]],3)</f>
        <v>TEC</v>
      </c>
      <c r="F1910" s="10">
        <f>VLOOKUP(Table1[[#This Row],[Order ID]],Mapping!H1910:J9701,3,0)</f>
        <v>41229</v>
      </c>
      <c r="G1910" s="10">
        <f>VLOOKUP(Table1[[#This Row],[Order ID]],Mapping!H1910:K9701,4,0)</f>
        <v>41233</v>
      </c>
      <c r="H1910" t="str">
        <f>INDEX(Mapping!$B$2:$T$7793,MATCH(Data!$A1910,Mapping!$B$3:$B$7793,0),MATCH(Data!$H$1,Mapping!$B$2:$T$2,0))</f>
        <v>Standard Class</v>
      </c>
      <c r="I1910" t="str">
        <f>INDEX(Mapping!$B$2:$T$7793,MATCH(Data!$A1910,Mapping!$B$3:$B$7793,0),MATCH(Data!$I$1,Mapping!$B$2:$T$2,0))</f>
        <v>Corporate</v>
      </c>
      <c r="J1910">
        <f>VLOOKUP($A1910,Mapping!$X$3:$Y$7793,2,0)</f>
        <v>60610</v>
      </c>
      <c r="K1910" t="str">
        <f>VLOOKUP($J1910,Mapping!$AB$3:$AC$475,2,0)</f>
        <v>Minneapolis</v>
      </c>
      <c r="L1910" t="str">
        <f>VLOOKUP($K1910,Mapping!$AF$3:$AG$475,2,0)</f>
        <v>Minnesota</v>
      </c>
      <c r="M1910" t="str">
        <f>VLOOKUP($L1910,Mapping!$AI$3:$AJ$48,2,0)</f>
        <v>United States</v>
      </c>
      <c r="N1910" t="str">
        <f>VLOOKUP($L1910,Mapping!$AI$3:$AK$48,3,0)</f>
        <v>Central</v>
      </c>
      <c r="O1910" t="str">
        <f>VLOOKUP(Table1[[#This Row],[Column1]],Mapping!$AM$8:$AN$11,2,0)</f>
        <v>Technology</v>
      </c>
      <c r="P1910" t="str">
        <f>VLOOKUP(Table1[[#This Row],[Column3]],Mapping!$AP$5:$AQ$22,2,0)</f>
        <v>Phones</v>
      </c>
      <c r="Q1910">
        <v>239.976</v>
      </c>
      <c r="R1910">
        <v>3</v>
      </c>
      <c r="S1910">
        <v>26.997299999999967</v>
      </c>
    </row>
    <row r="1911" spans="1:19" x14ac:dyDescent="0.35">
      <c r="A1911">
        <v>5302</v>
      </c>
      <c r="B1911" t="s">
        <v>4370</v>
      </c>
      <c r="C1911" t="s">
        <v>3026</v>
      </c>
      <c r="D1911" t="str">
        <f>MID(Table1[[#This Row],[Product ID]],5,2)</f>
        <v>FU</v>
      </c>
      <c r="E1911" t="str">
        <f>LEFT(Table1[[#This Row],[Product ID]],3)</f>
        <v>FUR</v>
      </c>
      <c r="F1911" s="10">
        <f>VLOOKUP(Table1[[#This Row],[Order ID]],Mapping!H1911:J9702,3,0)</f>
        <v>41229</v>
      </c>
      <c r="G1911" s="10">
        <f>VLOOKUP(Table1[[#This Row],[Order ID]],Mapping!H1911:K9702,4,0)</f>
        <v>41233</v>
      </c>
      <c r="H1911" t="str">
        <f>INDEX(Mapping!$B$2:$T$7793,MATCH(Data!$A1911,Mapping!$B$3:$B$7793,0),MATCH(Data!$H$1,Mapping!$B$2:$T$2,0))</f>
        <v>Standard Class</v>
      </c>
      <c r="I1911" t="str">
        <f>INDEX(Mapping!$B$2:$T$7793,MATCH(Data!$A1911,Mapping!$B$3:$B$7793,0),MATCH(Data!$I$1,Mapping!$B$2:$T$2,0))</f>
        <v>Corporate</v>
      </c>
      <c r="J1911">
        <f>VLOOKUP($A1911,Mapping!$X$3:$Y$7793,2,0)</f>
        <v>60610</v>
      </c>
      <c r="K1911" t="str">
        <f>VLOOKUP($J1911,Mapping!$AB$3:$AC$475,2,0)</f>
        <v>Minneapolis</v>
      </c>
      <c r="L1911" t="str">
        <f>VLOOKUP($K1911,Mapping!$AF$3:$AG$475,2,0)</f>
        <v>Minnesota</v>
      </c>
      <c r="M1911" t="str">
        <f>VLOOKUP($L1911,Mapping!$AI$3:$AJ$48,2,0)</f>
        <v>United States</v>
      </c>
      <c r="N1911" t="str">
        <f>VLOOKUP($L1911,Mapping!$AI$3:$AK$48,3,0)</f>
        <v>Central</v>
      </c>
      <c r="O1911" t="str">
        <f>VLOOKUP(Table1[[#This Row],[Column1]],Mapping!$AM$8:$AN$11,2,0)</f>
        <v>Furniture</v>
      </c>
      <c r="P1911" t="str">
        <f>VLOOKUP(Table1[[#This Row],[Column3]],Mapping!$AP$5:$AQ$22,2,0)</f>
        <v>Furnishings</v>
      </c>
      <c r="Q1911">
        <v>34.504000000000005</v>
      </c>
      <c r="R1911">
        <v>2</v>
      </c>
      <c r="S1911">
        <v>-15.526799999999994</v>
      </c>
    </row>
    <row r="1912" spans="1:19" x14ac:dyDescent="0.35">
      <c r="A1912">
        <v>1357</v>
      </c>
      <c r="B1912" t="s">
        <v>1600</v>
      </c>
      <c r="C1912" t="s">
        <v>1601</v>
      </c>
      <c r="D1912" t="str">
        <f>MID(Table1[[#This Row],[Product ID]],5,2)</f>
        <v>PA</v>
      </c>
      <c r="E1912" t="str">
        <f>LEFT(Table1[[#This Row],[Product ID]],3)</f>
        <v>OFF</v>
      </c>
      <c r="F1912" s="10" t="e">
        <f>VLOOKUP(Table1[[#This Row],[Order ID]],Mapping!H1912:J9703,3,0)</f>
        <v>#N/A</v>
      </c>
      <c r="G1912" s="10" t="e">
        <f>VLOOKUP(Table1[[#This Row],[Order ID]],Mapping!H1912:K9703,4,0)</f>
        <v>#N/A</v>
      </c>
      <c r="H1912" t="str">
        <f>INDEX(Mapping!$B$2:$T$7793,MATCH(Data!$A1912,Mapping!$B$3:$B$7793,0),MATCH(Data!$H$1,Mapping!$B$2:$T$2,0))</f>
        <v>Standard Class</v>
      </c>
      <c r="I1912" t="str">
        <f>INDEX(Mapping!$B$2:$T$7793,MATCH(Data!$A1912,Mapping!$B$3:$B$7793,0),MATCH(Data!$I$1,Mapping!$B$2:$T$2,0))</f>
        <v>Consumer</v>
      </c>
      <c r="J1912">
        <f>VLOOKUP($A1912,Mapping!$X$3:$Y$7793,2,0)</f>
        <v>77070</v>
      </c>
      <c r="K1912" t="str">
        <f>VLOOKUP($J1912,Mapping!$AB$3:$AC$475,2,0)</f>
        <v>Orland Park</v>
      </c>
      <c r="L1912" t="str">
        <f>VLOOKUP($K1912,Mapping!$AF$3:$AG$475,2,0)</f>
        <v>Illinois</v>
      </c>
      <c r="M1912" t="str">
        <f>VLOOKUP($L1912,Mapping!$AI$3:$AJ$48,2,0)</f>
        <v>United States</v>
      </c>
      <c r="N1912" t="str">
        <f>VLOOKUP($L1912,Mapping!$AI$3:$AK$48,3,0)</f>
        <v>Central</v>
      </c>
      <c r="O1912" t="str">
        <f>VLOOKUP(Table1[[#This Row],[Column1]],Mapping!$AM$8:$AN$11,2,0)</f>
        <v>Office Supplies</v>
      </c>
      <c r="P1912" t="str">
        <f>VLOOKUP(Table1[[#This Row],[Column3]],Mapping!$AP$5:$AQ$22,2,0)</f>
        <v>Paper</v>
      </c>
      <c r="Q1912">
        <v>14.303999999999998</v>
      </c>
      <c r="R1912">
        <v>6</v>
      </c>
      <c r="S1912">
        <v>5.0064000000000002</v>
      </c>
    </row>
    <row r="1913" spans="1:19" x14ac:dyDescent="0.35">
      <c r="A1913">
        <v>7752</v>
      </c>
      <c r="B1913" t="s">
        <v>5745</v>
      </c>
      <c r="C1913" t="s">
        <v>1449</v>
      </c>
      <c r="D1913" t="str">
        <f>MID(Table1[[#This Row],[Product ID]],5,2)</f>
        <v>ST</v>
      </c>
      <c r="E1913" t="str">
        <f>LEFT(Table1[[#This Row],[Product ID]],3)</f>
        <v>OFF</v>
      </c>
      <c r="F1913" s="10">
        <f>VLOOKUP(Table1[[#This Row],[Order ID]],Mapping!H1913:J9704,3,0)</f>
        <v>41011</v>
      </c>
      <c r="G1913" s="10">
        <f>VLOOKUP(Table1[[#This Row],[Order ID]],Mapping!H1913:K9704,4,0)</f>
        <v>41016</v>
      </c>
      <c r="H1913" t="str">
        <f>INDEX(Mapping!$B$2:$T$7793,MATCH(Data!$A1913,Mapping!$B$3:$B$7793,0),MATCH(Data!$H$1,Mapping!$B$2:$T$2,0))</f>
        <v>Standard Class</v>
      </c>
      <c r="I1913" t="str">
        <f>INDEX(Mapping!$B$2:$T$7793,MATCH(Data!$A1913,Mapping!$B$3:$B$7793,0),MATCH(Data!$I$1,Mapping!$B$2:$T$2,0))</f>
        <v>Consumer</v>
      </c>
      <c r="J1913">
        <f>VLOOKUP($A1913,Mapping!$X$3:$Y$7793,2,0)</f>
        <v>98103</v>
      </c>
      <c r="K1913" t="str">
        <f>VLOOKUP($J1913,Mapping!$AB$3:$AC$475,2,0)</f>
        <v>Fort Worth</v>
      </c>
      <c r="L1913" t="str">
        <f>VLOOKUP($K1913,Mapping!$AF$3:$AG$475,2,0)</f>
        <v>Texas</v>
      </c>
      <c r="M1913" t="str">
        <f>VLOOKUP($L1913,Mapping!$AI$3:$AJ$48,2,0)</f>
        <v>United States</v>
      </c>
      <c r="N1913" t="str">
        <f>VLOOKUP($L1913,Mapping!$AI$3:$AK$48,3,0)</f>
        <v>Central</v>
      </c>
      <c r="O1913" t="str">
        <f>VLOOKUP(Table1[[#This Row],[Column1]],Mapping!$AM$8:$AN$11,2,0)</f>
        <v>Office Supplies</v>
      </c>
      <c r="P1913" t="str">
        <f>VLOOKUP(Table1[[#This Row],[Column3]],Mapping!$AP$5:$AQ$22,2,0)</f>
        <v>Storage</v>
      </c>
      <c r="Q1913">
        <v>40.74</v>
      </c>
      <c r="R1913">
        <v>3</v>
      </c>
      <c r="S1913">
        <v>0.4073999999999991</v>
      </c>
    </row>
    <row r="1914" spans="1:19" x14ac:dyDescent="0.35">
      <c r="A1914">
        <v>5815</v>
      </c>
      <c r="B1914" t="s">
        <v>4664</v>
      </c>
      <c r="C1914" t="s">
        <v>2384</v>
      </c>
      <c r="D1914" t="str">
        <f>MID(Table1[[#This Row],[Product ID]],5,2)</f>
        <v>FU</v>
      </c>
      <c r="E1914" t="str">
        <f>LEFT(Table1[[#This Row],[Product ID]],3)</f>
        <v>FUR</v>
      </c>
      <c r="F1914" s="10">
        <f>VLOOKUP(Table1[[#This Row],[Order ID]],Mapping!H1914:J9705,3,0)</f>
        <v>40992</v>
      </c>
      <c r="G1914" s="10">
        <f>VLOOKUP(Table1[[#This Row],[Order ID]],Mapping!H1914:K9705,4,0)</f>
        <v>40995</v>
      </c>
      <c r="H1914" t="str">
        <f>INDEX(Mapping!$B$2:$T$7793,MATCH(Data!$A1914,Mapping!$B$3:$B$7793,0),MATCH(Data!$H$1,Mapping!$B$2:$T$2,0))</f>
        <v>Standard Class</v>
      </c>
      <c r="I1914" t="str">
        <f>INDEX(Mapping!$B$2:$T$7793,MATCH(Data!$A1914,Mapping!$B$3:$B$7793,0),MATCH(Data!$I$1,Mapping!$B$2:$T$2,0))</f>
        <v>Corporate</v>
      </c>
      <c r="J1914">
        <f>VLOOKUP($A1914,Mapping!$X$3:$Y$7793,2,0)</f>
        <v>98042</v>
      </c>
      <c r="K1914" t="str">
        <f>VLOOKUP($J1914,Mapping!$AB$3:$AC$475,2,0)</f>
        <v>Waterbury</v>
      </c>
      <c r="L1914" t="str">
        <f>VLOOKUP($K1914,Mapping!$AF$3:$AG$475,2,0)</f>
        <v>Connecticut</v>
      </c>
      <c r="M1914" t="str">
        <f>VLOOKUP($L1914,Mapping!$AI$3:$AJ$48,2,0)</f>
        <v>United States</v>
      </c>
      <c r="N1914" t="str">
        <f>VLOOKUP($L1914,Mapping!$AI$3:$AK$48,3,0)</f>
        <v>East</v>
      </c>
      <c r="O1914" t="str">
        <f>VLOOKUP(Table1[[#This Row],[Column1]],Mapping!$AM$8:$AN$11,2,0)</f>
        <v>Furniture</v>
      </c>
      <c r="P1914" t="str">
        <f>VLOOKUP(Table1[[#This Row],[Column3]],Mapping!$AP$5:$AQ$22,2,0)</f>
        <v>Furnishings</v>
      </c>
      <c r="Q1914">
        <v>46.900000000000006</v>
      </c>
      <c r="R1914">
        <v>5</v>
      </c>
      <c r="S1914">
        <v>13.132000000000001</v>
      </c>
    </row>
    <row r="1915" spans="1:19" x14ac:dyDescent="0.35">
      <c r="A1915">
        <v>3951</v>
      </c>
      <c r="B1915" t="s">
        <v>3559</v>
      </c>
      <c r="C1915" t="s">
        <v>1530</v>
      </c>
      <c r="D1915" t="str">
        <f>MID(Table1[[#This Row],[Product ID]],5,2)</f>
        <v>ST</v>
      </c>
      <c r="E1915" t="str">
        <f>LEFT(Table1[[#This Row],[Product ID]],3)</f>
        <v>OFF</v>
      </c>
      <c r="F1915" s="10">
        <f>VLOOKUP(Table1[[#This Row],[Order ID]],Mapping!H1915:J9706,3,0)</f>
        <v>41218</v>
      </c>
      <c r="G1915" s="10">
        <f>VLOOKUP(Table1[[#This Row],[Order ID]],Mapping!H1915:K9706,4,0)</f>
        <v>41218</v>
      </c>
      <c r="H1915" t="str">
        <f>INDEX(Mapping!$B$2:$T$7793,MATCH(Data!$A1915,Mapping!$B$3:$B$7793,0),MATCH(Data!$H$1,Mapping!$B$2:$T$2,0))</f>
        <v>Standard Class</v>
      </c>
      <c r="I1915" t="str">
        <f>INDEX(Mapping!$B$2:$T$7793,MATCH(Data!$A1915,Mapping!$B$3:$B$7793,0),MATCH(Data!$I$1,Mapping!$B$2:$T$2,0))</f>
        <v>Home Office</v>
      </c>
      <c r="J1915">
        <f>VLOOKUP($A1915,Mapping!$X$3:$Y$7793,2,0)</f>
        <v>94109</v>
      </c>
      <c r="K1915" t="str">
        <f>VLOOKUP($J1915,Mapping!$AB$3:$AC$475,2,0)</f>
        <v>Fremont</v>
      </c>
      <c r="L1915" t="str">
        <f>VLOOKUP($K1915,Mapping!$AF$3:$AG$475,2,0)</f>
        <v>Nebraska</v>
      </c>
      <c r="M1915" t="str">
        <f>VLOOKUP($L1915,Mapping!$AI$3:$AJ$48,2,0)</f>
        <v>United States</v>
      </c>
      <c r="N1915" t="str">
        <f>VLOOKUP($L1915,Mapping!$AI$3:$AK$48,3,0)</f>
        <v>Central</v>
      </c>
      <c r="O1915" t="str">
        <f>VLOOKUP(Table1[[#This Row],[Column1]],Mapping!$AM$8:$AN$11,2,0)</f>
        <v>Office Supplies</v>
      </c>
      <c r="P1915" t="str">
        <f>VLOOKUP(Table1[[#This Row],[Column3]],Mapping!$AP$5:$AQ$22,2,0)</f>
        <v>Storage</v>
      </c>
      <c r="Q1915">
        <v>62.8</v>
      </c>
      <c r="R1915">
        <v>4</v>
      </c>
      <c r="S1915">
        <v>15.700000000000003</v>
      </c>
    </row>
    <row r="1916" spans="1:19" x14ac:dyDescent="0.35">
      <c r="A1916">
        <v>6197</v>
      </c>
      <c r="B1916" t="s">
        <v>4873</v>
      </c>
      <c r="C1916" t="s">
        <v>2584</v>
      </c>
      <c r="D1916" t="str">
        <f>MID(Table1[[#This Row],[Product ID]],5,2)</f>
        <v>BI</v>
      </c>
      <c r="E1916" t="str">
        <f>LEFT(Table1[[#This Row],[Product ID]],3)</f>
        <v>OFF</v>
      </c>
      <c r="F1916" s="10">
        <f>VLOOKUP(Table1[[#This Row],[Order ID]],Mapping!H1916:J9707,3,0)</f>
        <v>41232</v>
      </c>
      <c r="G1916" s="10">
        <f>VLOOKUP(Table1[[#This Row],[Order ID]],Mapping!H1916:K9707,4,0)</f>
        <v>41237</v>
      </c>
      <c r="H1916" t="str">
        <f>INDEX(Mapping!$B$2:$T$7793,MATCH(Data!$A1916,Mapping!$B$3:$B$7793,0),MATCH(Data!$H$1,Mapping!$B$2:$T$2,0))</f>
        <v>Standard Class</v>
      </c>
      <c r="I1916" t="str">
        <f>INDEX(Mapping!$B$2:$T$7793,MATCH(Data!$A1916,Mapping!$B$3:$B$7793,0),MATCH(Data!$I$1,Mapping!$B$2:$T$2,0))</f>
        <v>Consumer</v>
      </c>
      <c r="J1916">
        <f>VLOOKUP($A1916,Mapping!$X$3:$Y$7793,2,0)</f>
        <v>10035</v>
      </c>
      <c r="K1916" t="str">
        <f>VLOOKUP($J1916,Mapping!$AB$3:$AC$475,2,0)</f>
        <v>Grand Prairie</v>
      </c>
      <c r="L1916" t="str">
        <f>VLOOKUP($K1916,Mapping!$AF$3:$AG$475,2,0)</f>
        <v>Texas</v>
      </c>
      <c r="M1916" t="str">
        <f>VLOOKUP($L1916,Mapping!$AI$3:$AJ$48,2,0)</f>
        <v>United States</v>
      </c>
      <c r="N1916" t="str">
        <f>VLOOKUP($L1916,Mapping!$AI$3:$AK$48,3,0)</f>
        <v>Central</v>
      </c>
      <c r="O1916" t="str">
        <f>VLOOKUP(Table1[[#This Row],[Column1]],Mapping!$AM$8:$AN$11,2,0)</f>
        <v>Office Supplies</v>
      </c>
      <c r="P1916" t="str">
        <f>VLOOKUP(Table1[[#This Row],[Column3]],Mapping!$AP$5:$AQ$22,2,0)</f>
        <v>Binders</v>
      </c>
      <c r="Q1916">
        <v>5.9840000000000009</v>
      </c>
      <c r="R1916">
        <v>2</v>
      </c>
      <c r="S1916">
        <v>2.2439999999999998</v>
      </c>
    </row>
    <row r="1917" spans="1:19" x14ac:dyDescent="0.35">
      <c r="A1917">
        <v>6198</v>
      </c>
      <c r="B1917" t="s">
        <v>4873</v>
      </c>
      <c r="C1917" t="s">
        <v>1184</v>
      </c>
      <c r="D1917" t="str">
        <f>MID(Table1[[#This Row],[Product ID]],5,2)</f>
        <v>PH</v>
      </c>
      <c r="E1917" t="str">
        <f>LEFT(Table1[[#This Row],[Product ID]],3)</f>
        <v>TEC</v>
      </c>
      <c r="F1917" s="10">
        <f>VLOOKUP(Table1[[#This Row],[Order ID]],Mapping!H1917:J9708,3,0)</f>
        <v>41232</v>
      </c>
      <c r="G1917" s="10">
        <f>VLOOKUP(Table1[[#This Row],[Order ID]],Mapping!H1917:K9708,4,0)</f>
        <v>41237</v>
      </c>
      <c r="H1917" t="str">
        <f>INDEX(Mapping!$B$2:$T$7793,MATCH(Data!$A1917,Mapping!$B$3:$B$7793,0),MATCH(Data!$H$1,Mapping!$B$2:$T$2,0))</f>
        <v>Standard Class</v>
      </c>
      <c r="I1917" t="str">
        <f>INDEX(Mapping!$B$2:$T$7793,MATCH(Data!$A1917,Mapping!$B$3:$B$7793,0),MATCH(Data!$I$1,Mapping!$B$2:$T$2,0))</f>
        <v>Consumer</v>
      </c>
      <c r="J1917">
        <f>VLOOKUP($A1917,Mapping!$X$3:$Y$7793,2,0)</f>
        <v>10035</v>
      </c>
      <c r="K1917" t="str">
        <f>VLOOKUP($J1917,Mapping!$AB$3:$AC$475,2,0)</f>
        <v>Grand Prairie</v>
      </c>
      <c r="L1917" t="str">
        <f>VLOOKUP($K1917,Mapping!$AF$3:$AG$475,2,0)</f>
        <v>Texas</v>
      </c>
      <c r="M1917" t="str">
        <f>VLOOKUP($L1917,Mapping!$AI$3:$AJ$48,2,0)</f>
        <v>United States</v>
      </c>
      <c r="N1917" t="str">
        <f>VLOOKUP($L1917,Mapping!$AI$3:$AK$48,3,0)</f>
        <v>Central</v>
      </c>
      <c r="O1917" t="str">
        <f>VLOOKUP(Table1[[#This Row],[Column1]],Mapping!$AM$8:$AN$11,2,0)</f>
        <v>Technology</v>
      </c>
      <c r="P1917" t="str">
        <f>VLOOKUP(Table1[[#This Row],[Column3]],Mapping!$AP$5:$AQ$22,2,0)</f>
        <v>Phones</v>
      </c>
      <c r="Q1917">
        <v>861.76</v>
      </c>
      <c r="R1917">
        <v>4</v>
      </c>
      <c r="S1917">
        <v>249.91039999999998</v>
      </c>
    </row>
    <row r="1918" spans="1:19" x14ac:dyDescent="0.35">
      <c r="A1918">
        <v>1127</v>
      </c>
      <c r="B1918" t="s">
        <v>1361</v>
      </c>
      <c r="C1918" t="s">
        <v>1362</v>
      </c>
      <c r="D1918" t="str">
        <f>MID(Table1[[#This Row],[Product ID]],5,2)</f>
        <v>PH</v>
      </c>
      <c r="E1918" t="str">
        <f>LEFT(Table1[[#This Row],[Product ID]],3)</f>
        <v>TEC</v>
      </c>
      <c r="F1918" s="10" t="e">
        <f>VLOOKUP(Table1[[#This Row],[Order ID]],Mapping!H1918:J9709,3,0)</f>
        <v>#N/A</v>
      </c>
      <c r="G1918" s="10" t="e">
        <f>VLOOKUP(Table1[[#This Row],[Order ID]],Mapping!H1918:K9709,4,0)</f>
        <v>#N/A</v>
      </c>
      <c r="H1918" t="str">
        <f>INDEX(Mapping!$B$2:$T$7793,MATCH(Data!$A1918,Mapping!$B$3:$B$7793,0),MATCH(Data!$H$1,Mapping!$B$2:$T$2,0))</f>
        <v>First Class</v>
      </c>
      <c r="I1918" t="str">
        <f>INDEX(Mapping!$B$2:$T$7793,MATCH(Data!$A1918,Mapping!$B$3:$B$7793,0),MATCH(Data!$I$1,Mapping!$B$2:$T$2,0))</f>
        <v>Corporate</v>
      </c>
      <c r="J1918">
        <f>VLOOKUP($A1918,Mapping!$X$3:$Y$7793,2,0)</f>
        <v>90008</v>
      </c>
      <c r="K1918" t="str">
        <f>VLOOKUP($J1918,Mapping!$AB$3:$AC$475,2,0)</f>
        <v>Rochester Hills</v>
      </c>
      <c r="L1918" t="str">
        <f>VLOOKUP($K1918,Mapping!$AF$3:$AG$475,2,0)</f>
        <v>Michigan</v>
      </c>
      <c r="M1918" t="str">
        <f>VLOOKUP($L1918,Mapping!$AI$3:$AJ$48,2,0)</f>
        <v>United States</v>
      </c>
      <c r="N1918" t="str">
        <f>VLOOKUP($L1918,Mapping!$AI$3:$AK$48,3,0)</f>
        <v>Central</v>
      </c>
      <c r="O1918" t="str">
        <f>VLOOKUP(Table1[[#This Row],[Column1]],Mapping!$AM$8:$AN$11,2,0)</f>
        <v>Technology</v>
      </c>
      <c r="P1918" t="str">
        <f>VLOOKUP(Table1[[#This Row],[Column3]],Mapping!$AP$5:$AQ$22,2,0)</f>
        <v>Phones</v>
      </c>
      <c r="Q1918">
        <v>88.751999999999995</v>
      </c>
      <c r="R1918">
        <v>3</v>
      </c>
      <c r="S1918">
        <v>11.093999999999998</v>
      </c>
    </row>
    <row r="1919" spans="1:19" x14ac:dyDescent="0.35">
      <c r="A1919">
        <v>4372</v>
      </c>
      <c r="B1919" t="s">
        <v>3831</v>
      </c>
      <c r="C1919" t="s">
        <v>193</v>
      </c>
      <c r="D1919" t="str">
        <f>MID(Table1[[#This Row],[Product ID]],5,2)</f>
        <v>AC</v>
      </c>
      <c r="E1919" t="str">
        <f>LEFT(Table1[[#This Row],[Product ID]],3)</f>
        <v>TEC</v>
      </c>
      <c r="F1919" s="10">
        <f>VLOOKUP(Table1[[#This Row],[Order ID]],Mapping!H1919:J9710,3,0)</f>
        <v>41187</v>
      </c>
      <c r="G1919" s="10">
        <f>VLOOKUP(Table1[[#This Row],[Order ID]],Mapping!H1919:K9710,4,0)</f>
        <v>41189</v>
      </c>
      <c r="H1919" t="str">
        <f>INDEX(Mapping!$B$2:$T$7793,MATCH(Data!$A1919,Mapping!$B$3:$B$7793,0),MATCH(Data!$H$1,Mapping!$B$2:$T$2,0))</f>
        <v>Standard Class</v>
      </c>
      <c r="I1919" t="str">
        <f>INDEX(Mapping!$B$2:$T$7793,MATCH(Data!$A1919,Mapping!$B$3:$B$7793,0),MATCH(Data!$I$1,Mapping!$B$2:$T$2,0))</f>
        <v>Consumer</v>
      </c>
      <c r="J1919">
        <f>VLOOKUP($A1919,Mapping!$X$3:$Y$7793,2,0)</f>
        <v>45231</v>
      </c>
      <c r="K1919" t="str">
        <f>VLOOKUP($J1919,Mapping!$AB$3:$AC$475,2,0)</f>
        <v>Harlingen</v>
      </c>
      <c r="L1919" t="str">
        <f>VLOOKUP($K1919,Mapping!$AF$3:$AG$475,2,0)</f>
        <v>Texas</v>
      </c>
      <c r="M1919" t="str">
        <f>VLOOKUP($L1919,Mapping!$AI$3:$AJ$48,2,0)</f>
        <v>United States</v>
      </c>
      <c r="N1919" t="str">
        <f>VLOOKUP($L1919,Mapping!$AI$3:$AK$48,3,0)</f>
        <v>Central</v>
      </c>
      <c r="O1919" t="str">
        <f>VLOOKUP(Table1[[#This Row],[Column1]],Mapping!$AM$8:$AN$11,2,0)</f>
        <v>Technology</v>
      </c>
      <c r="P1919" t="str">
        <f>VLOOKUP(Table1[[#This Row],[Column3]],Mapping!$AP$5:$AQ$22,2,0)</f>
        <v>Accessories</v>
      </c>
      <c r="Q1919">
        <v>53.040000000000006</v>
      </c>
      <c r="R1919">
        <v>3</v>
      </c>
      <c r="S1919">
        <v>-4.6409999999999982</v>
      </c>
    </row>
    <row r="1920" spans="1:19" x14ac:dyDescent="0.35">
      <c r="A1920">
        <v>5579</v>
      </c>
      <c r="B1920" t="s">
        <v>4534</v>
      </c>
      <c r="C1920" t="s">
        <v>1164</v>
      </c>
      <c r="D1920" t="str">
        <f>MID(Table1[[#This Row],[Product ID]],5,2)</f>
        <v>PH</v>
      </c>
      <c r="E1920" t="str">
        <f>LEFT(Table1[[#This Row],[Product ID]],3)</f>
        <v>TEC</v>
      </c>
      <c r="F1920" s="10">
        <f>VLOOKUP(Table1[[#This Row],[Order ID]],Mapping!H1920:J9711,3,0)</f>
        <v>41042</v>
      </c>
      <c r="G1920" s="10">
        <f>VLOOKUP(Table1[[#This Row],[Order ID]],Mapping!H1920:K9711,4,0)</f>
        <v>41047</v>
      </c>
      <c r="H1920" t="str">
        <f>INDEX(Mapping!$B$2:$T$7793,MATCH(Data!$A1920,Mapping!$B$3:$B$7793,0),MATCH(Data!$H$1,Mapping!$B$2:$T$2,0))</f>
        <v>Second Class</v>
      </c>
      <c r="I1920" t="str">
        <f>INDEX(Mapping!$B$2:$T$7793,MATCH(Data!$A1920,Mapping!$B$3:$B$7793,0),MATCH(Data!$I$1,Mapping!$B$2:$T$2,0))</f>
        <v>Consumer</v>
      </c>
      <c r="J1920">
        <f>VLOOKUP($A1920,Mapping!$X$3:$Y$7793,2,0)</f>
        <v>60623</v>
      </c>
      <c r="K1920" t="str">
        <f>VLOOKUP($J1920,Mapping!$AB$3:$AC$475,2,0)</f>
        <v>Independence</v>
      </c>
      <c r="L1920" t="str">
        <f>VLOOKUP($K1920,Mapping!$AF$3:$AG$475,2,0)</f>
        <v>Missouri</v>
      </c>
      <c r="M1920" t="str">
        <f>VLOOKUP($L1920,Mapping!$AI$3:$AJ$48,2,0)</f>
        <v>United States</v>
      </c>
      <c r="N1920" t="str">
        <f>VLOOKUP($L1920,Mapping!$AI$3:$AK$48,3,0)</f>
        <v>Central</v>
      </c>
      <c r="O1920" t="str">
        <f>VLOOKUP(Table1[[#This Row],[Column1]],Mapping!$AM$8:$AN$11,2,0)</f>
        <v>Technology</v>
      </c>
      <c r="P1920" t="str">
        <f>VLOOKUP(Table1[[#This Row],[Column3]],Mapping!$AP$5:$AQ$22,2,0)</f>
        <v>Phones</v>
      </c>
      <c r="Q1920">
        <v>222.38400000000001</v>
      </c>
      <c r="R1920">
        <v>2</v>
      </c>
      <c r="S1920">
        <v>16.678799999999995</v>
      </c>
    </row>
    <row r="1921" spans="1:19" x14ac:dyDescent="0.35">
      <c r="A1921">
        <v>5580</v>
      </c>
      <c r="B1921" t="s">
        <v>4534</v>
      </c>
      <c r="C1921" t="s">
        <v>833</v>
      </c>
      <c r="D1921" t="str">
        <f>MID(Table1[[#This Row],[Product ID]],5,2)</f>
        <v>FA</v>
      </c>
      <c r="E1921" t="str">
        <f>LEFT(Table1[[#This Row],[Product ID]],3)</f>
        <v>OFF</v>
      </c>
      <c r="F1921" s="10">
        <f>VLOOKUP(Table1[[#This Row],[Order ID]],Mapping!H1921:J9712,3,0)</f>
        <v>41042</v>
      </c>
      <c r="G1921" s="10">
        <f>VLOOKUP(Table1[[#This Row],[Order ID]],Mapping!H1921:K9712,4,0)</f>
        <v>41047</v>
      </c>
      <c r="H1921" t="str">
        <f>INDEX(Mapping!$B$2:$T$7793,MATCH(Data!$A1921,Mapping!$B$3:$B$7793,0),MATCH(Data!$H$1,Mapping!$B$2:$T$2,0))</f>
        <v>Second Class</v>
      </c>
      <c r="I1921" t="str">
        <f>INDEX(Mapping!$B$2:$T$7793,MATCH(Data!$A1921,Mapping!$B$3:$B$7793,0),MATCH(Data!$I$1,Mapping!$B$2:$T$2,0))</f>
        <v>Home Office</v>
      </c>
      <c r="J1921">
        <f>VLOOKUP($A1921,Mapping!$X$3:$Y$7793,2,0)</f>
        <v>60623</v>
      </c>
      <c r="K1921" t="str">
        <f>VLOOKUP($J1921,Mapping!$AB$3:$AC$475,2,0)</f>
        <v>Independence</v>
      </c>
      <c r="L1921" t="str">
        <f>VLOOKUP($K1921,Mapping!$AF$3:$AG$475,2,0)</f>
        <v>Missouri</v>
      </c>
      <c r="M1921" t="str">
        <f>VLOOKUP($L1921,Mapping!$AI$3:$AJ$48,2,0)</f>
        <v>United States</v>
      </c>
      <c r="N1921" t="str">
        <f>VLOOKUP($L1921,Mapping!$AI$3:$AK$48,3,0)</f>
        <v>Central</v>
      </c>
      <c r="O1921" t="str">
        <f>VLOOKUP(Table1[[#This Row],[Column1]],Mapping!$AM$8:$AN$11,2,0)</f>
        <v>Office Supplies</v>
      </c>
      <c r="P1921" t="str">
        <f>VLOOKUP(Table1[[#This Row],[Column3]],Mapping!$AP$5:$AQ$22,2,0)</f>
        <v>Fasteners</v>
      </c>
      <c r="Q1921">
        <v>16</v>
      </c>
      <c r="R1921">
        <v>4</v>
      </c>
      <c r="S1921">
        <v>5.6</v>
      </c>
    </row>
    <row r="1922" spans="1:19" x14ac:dyDescent="0.35">
      <c r="A1922">
        <v>2556</v>
      </c>
      <c r="B1922" t="s">
        <v>2628</v>
      </c>
      <c r="C1922" t="s">
        <v>33</v>
      </c>
      <c r="D1922" t="str">
        <f>MID(Table1[[#This Row],[Product ID]],5,2)</f>
        <v>CH</v>
      </c>
      <c r="E1922" t="str">
        <f>LEFT(Table1[[#This Row],[Product ID]],3)</f>
        <v>FUR</v>
      </c>
      <c r="F1922" s="10">
        <f>VLOOKUP(Table1[[#This Row],[Order ID]],Mapping!H1922:J9713,3,0)</f>
        <v>40948</v>
      </c>
      <c r="G1922" s="10">
        <f>VLOOKUP(Table1[[#This Row],[Order ID]],Mapping!H1922:K9713,4,0)</f>
        <v>40955</v>
      </c>
      <c r="H1922" t="str">
        <f>INDEX(Mapping!$B$2:$T$7793,MATCH(Data!$A1922,Mapping!$B$3:$B$7793,0),MATCH(Data!$H$1,Mapping!$B$2:$T$2,0))</f>
        <v>Second Class</v>
      </c>
      <c r="I1922" t="str">
        <f>INDEX(Mapping!$B$2:$T$7793,MATCH(Data!$A1922,Mapping!$B$3:$B$7793,0),MATCH(Data!$I$1,Mapping!$B$2:$T$2,0))</f>
        <v>Corporate</v>
      </c>
      <c r="J1922">
        <f>VLOOKUP($A1922,Mapping!$X$3:$Y$7793,2,0)</f>
        <v>90049</v>
      </c>
      <c r="K1922" t="str">
        <f>VLOOKUP($J1922,Mapping!$AB$3:$AC$475,2,0)</f>
        <v>Richardson</v>
      </c>
      <c r="L1922" t="str">
        <f>VLOOKUP($K1922,Mapping!$AF$3:$AG$475,2,0)</f>
        <v>Texas</v>
      </c>
      <c r="M1922" t="str">
        <f>VLOOKUP($L1922,Mapping!$AI$3:$AJ$48,2,0)</f>
        <v>United States</v>
      </c>
      <c r="N1922" t="str">
        <f>VLOOKUP($L1922,Mapping!$AI$3:$AK$48,3,0)</f>
        <v>Central</v>
      </c>
      <c r="O1922" t="str">
        <f>VLOOKUP(Table1[[#This Row],[Column1]],Mapping!$AM$8:$AN$11,2,0)</f>
        <v>Furniture</v>
      </c>
      <c r="P1922" t="str">
        <f>VLOOKUP(Table1[[#This Row],[Column3]],Mapping!$AP$5:$AQ$22,2,0)</f>
        <v>Chairs</v>
      </c>
      <c r="Q1922">
        <v>203.92</v>
      </c>
      <c r="R1922">
        <v>5</v>
      </c>
      <c r="S1922">
        <v>22.940999999999995</v>
      </c>
    </row>
    <row r="1923" spans="1:19" x14ac:dyDescent="0.35">
      <c r="A1923">
        <v>1898</v>
      </c>
      <c r="B1923" t="s">
        <v>2097</v>
      </c>
      <c r="C1923" t="s">
        <v>493</v>
      </c>
      <c r="D1923" t="str">
        <f>MID(Table1[[#This Row],[Product ID]],5,2)</f>
        <v>BO</v>
      </c>
      <c r="E1923" t="str">
        <f>LEFT(Table1[[#This Row],[Product ID]],3)</f>
        <v>FUR</v>
      </c>
      <c r="F1923" s="10" t="e">
        <f>VLOOKUP(Table1[[#This Row],[Order ID]],Mapping!H1923:J9714,3,0)</f>
        <v>#N/A</v>
      </c>
      <c r="G1923" s="10" t="e">
        <f>VLOOKUP(Table1[[#This Row],[Order ID]],Mapping!H1923:K9714,4,0)</f>
        <v>#N/A</v>
      </c>
      <c r="H1923" t="str">
        <f>INDEX(Mapping!$B$2:$T$7793,MATCH(Data!$A1923,Mapping!$B$3:$B$7793,0),MATCH(Data!$H$1,Mapping!$B$2:$T$2,0))</f>
        <v>Standard Class</v>
      </c>
      <c r="I1923" t="str">
        <f>INDEX(Mapping!$B$2:$T$7793,MATCH(Data!$A1923,Mapping!$B$3:$B$7793,0),MATCH(Data!$I$1,Mapping!$B$2:$T$2,0))</f>
        <v>Consumer</v>
      </c>
      <c r="J1923">
        <f>VLOOKUP($A1923,Mapping!$X$3:$Y$7793,2,0)</f>
        <v>1040</v>
      </c>
      <c r="K1923" t="str">
        <f>VLOOKUP($J1923,Mapping!$AB$3:$AC$475,2,0)</f>
        <v>Orange</v>
      </c>
      <c r="L1923" t="str">
        <f>VLOOKUP($K1923,Mapping!$AF$3:$AG$475,2,0)</f>
        <v>New Jersey</v>
      </c>
      <c r="M1923" t="str">
        <f>VLOOKUP($L1923,Mapping!$AI$3:$AJ$48,2,0)</f>
        <v>United States</v>
      </c>
      <c r="N1923" t="str">
        <f>VLOOKUP($L1923,Mapping!$AI$3:$AK$48,3,0)</f>
        <v>East</v>
      </c>
      <c r="O1923" t="str">
        <f>VLOOKUP(Table1[[#This Row],[Column1]],Mapping!$AM$8:$AN$11,2,0)</f>
        <v>Furniture</v>
      </c>
      <c r="P1923" t="str">
        <f>VLOOKUP(Table1[[#This Row],[Column3]],Mapping!$AP$5:$AQ$22,2,0)</f>
        <v>Bookcases</v>
      </c>
      <c r="Q1923">
        <v>301.95999999999998</v>
      </c>
      <c r="R1923">
        <v>2</v>
      </c>
      <c r="S1923">
        <v>60.391999999999996</v>
      </c>
    </row>
    <row r="1924" spans="1:19" x14ac:dyDescent="0.35">
      <c r="A1924">
        <v>155</v>
      </c>
      <c r="B1924" t="s">
        <v>226</v>
      </c>
      <c r="C1924" t="s">
        <v>228</v>
      </c>
      <c r="D1924" t="str">
        <f>MID(Table1[[#This Row],[Product ID]],5,2)</f>
        <v>BO</v>
      </c>
      <c r="E1924" t="str">
        <f>LEFT(Table1[[#This Row],[Product ID]],3)</f>
        <v>FUR</v>
      </c>
      <c r="F1924" s="10" t="e">
        <f>VLOOKUP(Table1[[#This Row],[Order ID]],Mapping!H1924:J9715,3,0)</f>
        <v>#N/A</v>
      </c>
      <c r="G1924" s="10" t="e">
        <f>VLOOKUP(Table1[[#This Row],[Order ID]],Mapping!H1924:K9715,4,0)</f>
        <v>#N/A</v>
      </c>
      <c r="H1924" t="str">
        <f>INDEX(Mapping!$B$2:$T$7793,MATCH(Data!$A1924,Mapping!$B$3:$B$7793,0),MATCH(Data!$H$1,Mapping!$B$2:$T$2,0))</f>
        <v>Standard Class</v>
      </c>
      <c r="I1924" t="str">
        <f>INDEX(Mapping!$B$2:$T$7793,MATCH(Data!$A1924,Mapping!$B$3:$B$7793,0),MATCH(Data!$I$1,Mapping!$B$2:$T$2,0))</f>
        <v>Corporate</v>
      </c>
      <c r="J1924">
        <f>VLOOKUP($A1924,Mapping!$X$3:$Y$7793,2,0)</f>
        <v>44256</v>
      </c>
      <c r="K1924" t="str">
        <f>VLOOKUP($J1924,Mapping!$AB$3:$AC$475,2,0)</f>
        <v>Arvada</v>
      </c>
      <c r="L1924" t="str">
        <f>VLOOKUP($K1924,Mapping!$AF$3:$AG$475,2,0)</f>
        <v>Colorado</v>
      </c>
      <c r="M1924" t="str">
        <f>VLOOKUP($L1924,Mapping!$AI$3:$AJ$48,2,0)</f>
        <v>United States</v>
      </c>
      <c r="N1924" t="str">
        <f>VLOOKUP($L1924,Mapping!$AI$3:$AK$48,3,0)</f>
        <v>West</v>
      </c>
      <c r="O1924" t="str">
        <f>VLOOKUP(Table1[[#This Row],[Column1]],Mapping!$AM$8:$AN$11,2,0)</f>
        <v>Furniture</v>
      </c>
      <c r="P1924" t="str">
        <f>VLOOKUP(Table1[[#This Row],[Column3]],Mapping!$AP$5:$AQ$22,2,0)</f>
        <v>Bookcases</v>
      </c>
      <c r="Q1924">
        <v>452.45</v>
      </c>
      <c r="R1924">
        <v>5</v>
      </c>
      <c r="S1924">
        <v>-244.32300000000006</v>
      </c>
    </row>
    <row r="1925" spans="1:19" x14ac:dyDescent="0.35">
      <c r="A1925">
        <v>156</v>
      </c>
      <c r="B1925" t="s">
        <v>226</v>
      </c>
      <c r="C1925" t="s">
        <v>127</v>
      </c>
      <c r="D1925" t="str">
        <f>MID(Table1[[#This Row],[Product ID]],5,2)</f>
        <v>PH</v>
      </c>
      <c r="E1925" t="str">
        <f>LEFT(Table1[[#This Row],[Product ID]],3)</f>
        <v>TEC</v>
      </c>
      <c r="F1925" s="10" t="e">
        <f>VLOOKUP(Table1[[#This Row],[Order ID]],Mapping!H1925:J9716,3,0)</f>
        <v>#N/A</v>
      </c>
      <c r="G1925" s="10" t="e">
        <f>VLOOKUP(Table1[[#This Row],[Order ID]],Mapping!H1925:K9716,4,0)</f>
        <v>#N/A</v>
      </c>
      <c r="H1925" t="str">
        <f>INDEX(Mapping!$B$2:$T$7793,MATCH(Data!$A1925,Mapping!$B$3:$B$7793,0),MATCH(Data!$H$1,Mapping!$B$2:$T$2,0))</f>
        <v>Standard Class</v>
      </c>
      <c r="I1925" t="str">
        <f>INDEX(Mapping!$B$2:$T$7793,MATCH(Data!$A1925,Mapping!$B$3:$B$7793,0),MATCH(Data!$I$1,Mapping!$B$2:$T$2,0))</f>
        <v>Corporate</v>
      </c>
      <c r="J1925">
        <f>VLOOKUP($A1925,Mapping!$X$3:$Y$7793,2,0)</f>
        <v>44256</v>
      </c>
      <c r="K1925" t="str">
        <f>VLOOKUP($J1925,Mapping!$AB$3:$AC$475,2,0)</f>
        <v>Arvada</v>
      </c>
      <c r="L1925" t="str">
        <f>VLOOKUP($K1925,Mapping!$AF$3:$AG$475,2,0)</f>
        <v>Colorado</v>
      </c>
      <c r="M1925" t="str">
        <f>VLOOKUP($L1925,Mapping!$AI$3:$AJ$48,2,0)</f>
        <v>United States</v>
      </c>
      <c r="N1925" t="str">
        <f>VLOOKUP($L1925,Mapping!$AI$3:$AK$48,3,0)</f>
        <v>West</v>
      </c>
      <c r="O1925" t="str">
        <f>VLOOKUP(Table1[[#This Row],[Column1]],Mapping!$AM$8:$AN$11,2,0)</f>
        <v>Technology</v>
      </c>
      <c r="P1925" t="str">
        <f>VLOOKUP(Table1[[#This Row],[Column3]],Mapping!$AP$5:$AQ$22,2,0)</f>
        <v>Phones</v>
      </c>
      <c r="Q1925">
        <v>62.981999999999999</v>
      </c>
      <c r="R1925">
        <v>3</v>
      </c>
      <c r="S1925">
        <v>-14.695800000000006</v>
      </c>
    </row>
    <row r="1926" spans="1:19" x14ac:dyDescent="0.35">
      <c r="A1926">
        <v>157</v>
      </c>
      <c r="B1926" t="s">
        <v>226</v>
      </c>
      <c r="C1926" t="s">
        <v>229</v>
      </c>
      <c r="D1926" t="str">
        <f>MID(Table1[[#This Row],[Product ID]],5,2)</f>
        <v>MA</v>
      </c>
      <c r="E1926" t="str">
        <f>LEFT(Table1[[#This Row],[Product ID]],3)</f>
        <v>TEC</v>
      </c>
      <c r="F1926" s="10" t="e">
        <f>VLOOKUP(Table1[[#This Row],[Order ID]],Mapping!H1926:J9717,3,0)</f>
        <v>#N/A</v>
      </c>
      <c r="G1926" s="10" t="e">
        <f>VLOOKUP(Table1[[#This Row],[Order ID]],Mapping!H1926:K9717,4,0)</f>
        <v>#N/A</v>
      </c>
      <c r="H1926" t="str">
        <f>INDEX(Mapping!$B$2:$T$7793,MATCH(Data!$A1926,Mapping!$B$3:$B$7793,0),MATCH(Data!$H$1,Mapping!$B$2:$T$2,0))</f>
        <v>Standard Class</v>
      </c>
      <c r="I1926" t="str">
        <f>INDEX(Mapping!$B$2:$T$7793,MATCH(Data!$A1926,Mapping!$B$3:$B$7793,0),MATCH(Data!$I$1,Mapping!$B$2:$T$2,0))</f>
        <v>Corporate</v>
      </c>
      <c r="J1926">
        <f>VLOOKUP($A1926,Mapping!$X$3:$Y$7793,2,0)</f>
        <v>44256</v>
      </c>
      <c r="K1926" t="str">
        <f>VLOOKUP($J1926,Mapping!$AB$3:$AC$475,2,0)</f>
        <v>Arvada</v>
      </c>
      <c r="L1926" t="str">
        <f>VLOOKUP($K1926,Mapping!$AF$3:$AG$475,2,0)</f>
        <v>Colorado</v>
      </c>
      <c r="M1926" t="str">
        <f>VLOOKUP($L1926,Mapping!$AI$3:$AJ$48,2,0)</f>
        <v>United States</v>
      </c>
      <c r="N1926" t="str">
        <f>VLOOKUP($L1926,Mapping!$AI$3:$AK$48,3,0)</f>
        <v>West</v>
      </c>
      <c r="O1926" t="str">
        <f>VLOOKUP(Table1[[#This Row],[Column1]],Mapping!$AM$8:$AN$11,2,0)</f>
        <v>Technology</v>
      </c>
      <c r="P1926" t="str">
        <f>VLOOKUP(Table1[[#This Row],[Column3]],Mapping!$AP$5:$AQ$22,2,0)</f>
        <v>Machines</v>
      </c>
      <c r="Q1926">
        <v>1188.0000000000002</v>
      </c>
      <c r="R1926">
        <v>9</v>
      </c>
      <c r="S1926">
        <v>-950.40000000000009</v>
      </c>
    </row>
    <row r="1927" spans="1:19" x14ac:dyDescent="0.35">
      <c r="A1927">
        <v>158</v>
      </c>
      <c r="B1927" t="s">
        <v>226</v>
      </c>
      <c r="C1927" t="s">
        <v>230</v>
      </c>
      <c r="D1927" t="str">
        <f>MID(Table1[[#This Row],[Product ID]],5,2)</f>
        <v>AC</v>
      </c>
      <c r="E1927" t="str">
        <f>LEFT(Table1[[#This Row],[Product ID]],3)</f>
        <v>TEC</v>
      </c>
      <c r="F1927" s="10" t="e">
        <f>VLOOKUP(Table1[[#This Row],[Order ID]],Mapping!H1927:J9718,3,0)</f>
        <v>#N/A</v>
      </c>
      <c r="G1927" s="10" t="e">
        <f>VLOOKUP(Table1[[#This Row],[Order ID]],Mapping!H1927:K9718,4,0)</f>
        <v>#N/A</v>
      </c>
      <c r="H1927" t="str">
        <f>INDEX(Mapping!$B$2:$T$7793,MATCH(Data!$A1927,Mapping!$B$3:$B$7793,0),MATCH(Data!$H$1,Mapping!$B$2:$T$2,0))</f>
        <v>Standard Class</v>
      </c>
      <c r="I1927" t="str">
        <f>INDEX(Mapping!$B$2:$T$7793,MATCH(Data!$A1927,Mapping!$B$3:$B$7793,0),MATCH(Data!$I$1,Mapping!$B$2:$T$2,0))</f>
        <v>Corporate</v>
      </c>
      <c r="J1927">
        <f>VLOOKUP($A1927,Mapping!$X$3:$Y$7793,2,0)</f>
        <v>44256</v>
      </c>
      <c r="K1927" t="str">
        <f>VLOOKUP($J1927,Mapping!$AB$3:$AC$475,2,0)</f>
        <v>Arvada</v>
      </c>
      <c r="L1927" t="str">
        <f>VLOOKUP($K1927,Mapping!$AF$3:$AG$475,2,0)</f>
        <v>Colorado</v>
      </c>
      <c r="M1927" t="str">
        <f>VLOOKUP($L1927,Mapping!$AI$3:$AJ$48,2,0)</f>
        <v>United States</v>
      </c>
      <c r="N1927" t="str">
        <f>VLOOKUP($L1927,Mapping!$AI$3:$AK$48,3,0)</f>
        <v>West</v>
      </c>
      <c r="O1927" t="str">
        <f>VLOOKUP(Table1[[#This Row],[Column1]],Mapping!$AM$8:$AN$11,2,0)</f>
        <v>Technology</v>
      </c>
      <c r="P1927" t="str">
        <f>VLOOKUP(Table1[[#This Row],[Column3]],Mapping!$AP$5:$AQ$22,2,0)</f>
        <v>Accessories</v>
      </c>
      <c r="Q1927">
        <v>89.584000000000003</v>
      </c>
      <c r="R1927">
        <v>2</v>
      </c>
      <c r="S1927">
        <v>4.4792000000000058</v>
      </c>
    </row>
    <row r="1928" spans="1:19" x14ac:dyDescent="0.35">
      <c r="A1928">
        <v>4593</v>
      </c>
      <c r="B1928" t="s">
        <v>3972</v>
      </c>
      <c r="C1928" t="s">
        <v>573</v>
      </c>
      <c r="D1928" t="str">
        <f>MID(Table1[[#This Row],[Product ID]],5,2)</f>
        <v>BI</v>
      </c>
      <c r="E1928" t="str">
        <f>LEFT(Table1[[#This Row],[Product ID]],3)</f>
        <v>OFF</v>
      </c>
      <c r="F1928" s="10">
        <f>VLOOKUP(Table1[[#This Row],[Order ID]],Mapping!H1928:J9719,3,0)</f>
        <v>41233</v>
      </c>
      <c r="G1928" s="10">
        <f>VLOOKUP(Table1[[#This Row],[Order ID]],Mapping!H1928:K9719,4,0)</f>
        <v>41237</v>
      </c>
      <c r="H1928" t="str">
        <f>INDEX(Mapping!$B$2:$T$7793,MATCH(Data!$A1928,Mapping!$B$3:$B$7793,0),MATCH(Data!$H$1,Mapping!$B$2:$T$2,0))</f>
        <v>Standard Class</v>
      </c>
      <c r="I1928" t="str">
        <f>INDEX(Mapping!$B$2:$T$7793,MATCH(Data!$A1928,Mapping!$B$3:$B$7793,0),MATCH(Data!$I$1,Mapping!$B$2:$T$2,0))</f>
        <v>Corporate</v>
      </c>
      <c r="J1928">
        <f>VLOOKUP($A1928,Mapping!$X$3:$Y$7793,2,0)</f>
        <v>94122</v>
      </c>
      <c r="K1928" t="str">
        <f>VLOOKUP($J1928,Mapping!$AB$3:$AC$475,2,0)</f>
        <v>Urbandale</v>
      </c>
      <c r="L1928" t="str">
        <f>VLOOKUP($K1928,Mapping!$AF$3:$AG$475,2,0)</f>
        <v>Iowa</v>
      </c>
      <c r="M1928" t="str">
        <f>VLOOKUP($L1928,Mapping!$AI$3:$AJ$48,2,0)</f>
        <v>United States</v>
      </c>
      <c r="N1928" t="str">
        <f>VLOOKUP($L1928,Mapping!$AI$3:$AK$48,3,0)</f>
        <v>Central</v>
      </c>
      <c r="O1928" t="str">
        <f>VLOOKUP(Table1[[#This Row],[Column1]],Mapping!$AM$8:$AN$11,2,0)</f>
        <v>Office Supplies</v>
      </c>
      <c r="P1928" t="str">
        <f>VLOOKUP(Table1[[#This Row],[Column3]],Mapping!$AP$5:$AQ$22,2,0)</f>
        <v>Binders</v>
      </c>
      <c r="Q1928">
        <v>24.192</v>
      </c>
      <c r="R1928">
        <v>9</v>
      </c>
      <c r="S1928">
        <v>7.5599999999999987</v>
      </c>
    </row>
    <row r="1929" spans="1:19" x14ac:dyDescent="0.35">
      <c r="A1929">
        <v>4847</v>
      </c>
      <c r="B1929" t="s">
        <v>4110</v>
      </c>
      <c r="C1929" t="s">
        <v>1539</v>
      </c>
      <c r="D1929" t="str">
        <f>MID(Table1[[#This Row],[Product ID]],5,2)</f>
        <v>CO</v>
      </c>
      <c r="E1929" t="str">
        <f>LEFT(Table1[[#This Row],[Product ID]],3)</f>
        <v>TEC</v>
      </c>
      <c r="F1929" s="10">
        <f>VLOOKUP(Table1[[#This Row],[Order ID]],Mapping!H1929:J9720,3,0)</f>
        <v>41015</v>
      </c>
      <c r="G1929" s="10">
        <f>VLOOKUP(Table1[[#This Row],[Order ID]],Mapping!H1929:K9720,4,0)</f>
        <v>41019</v>
      </c>
      <c r="H1929" t="str">
        <f>INDEX(Mapping!$B$2:$T$7793,MATCH(Data!$A1929,Mapping!$B$3:$B$7793,0),MATCH(Data!$H$1,Mapping!$B$2:$T$2,0))</f>
        <v>Standard Class</v>
      </c>
      <c r="I1929" t="str">
        <f>INDEX(Mapping!$B$2:$T$7793,MATCH(Data!$A1929,Mapping!$B$3:$B$7793,0),MATCH(Data!$I$1,Mapping!$B$2:$T$2,0))</f>
        <v>Consumer</v>
      </c>
      <c r="J1929">
        <f>VLOOKUP($A1929,Mapping!$X$3:$Y$7793,2,0)</f>
        <v>60201</v>
      </c>
      <c r="K1929" t="str">
        <f>VLOOKUP($J1929,Mapping!$AB$3:$AC$475,2,0)</f>
        <v>Washington</v>
      </c>
      <c r="L1929" t="str">
        <f>VLOOKUP($K1929,Mapping!$AF$3:$AG$475,2,0)</f>
        <v>District of Columbia</v>
      </c>
      <c r="M1929" t="str">
        <f>VLOOKUP($L1929,Mapping!$AI$3:$AJ$48,2,0)</f>
        <v>United States</v>
      </c>
      <c r="N1929" t="str">
        <f>VLOOKUP($L1929,Mapping!$AI$3:$AK$48,3,0)</f>
        <v>East</v>
      </c>
      <c r="O1929" t="str">
        <f>VLOOKUP(Table1[[#This Row],[Column1]],Mapping!$AM$8:$AN$11,2,0)</f>
        <v>Technology</v>
      </c>
      <c r="P1929" t="str">
        <f>VLOOKUP(Table1[[#This Row],[Column3]],Mapping!$AP$5:$AQ$22,2,0)</f>
        <v>Copiers</v>
      </c>
      <c r="Q1929">
        <v>1439.9680000000001</v>
      </c>
      <c r="R1929">
        <v>4</v>
      </c>
      <c r="S1929">
        <v>485.98919999999993</v>
      </c>
    </row>
    <row r="1930" spans="1:19" x14ac:dyDescent="0.35">
      <c r="A1930">
        <v>4004</v>
      </c>
      <c r="B1930" t="s">
        <v>3593</v>
      </c>
      <c r="C1930" t="s">
        <v>1182</v>
      </c>
      <c r="D1930" t="str">
        <f>MID(Table1[[#This Row],[Product ID]],5,2)</f>
        <v>BI</v>
      </c>
      <c r="E1930" t="str">
        <f>LEFT(Table1[[#This Row],[Product ID]],3)</f>
        <v>OFF</v>
      </c>
      <c r="F1930" s="10">
        <f>VLOOKUP(Table1[[#This Row],[Order ID]],Mapping!H1930:J9721,3,0)</f>
        <v>41257</v>
      </c>
      <c r="G1930" s="10">
        <f>VLOOKUP(Table1[[#This Row],[Order ID]],Mapping!H1930:K9721,4,0)</f>
        <v>41262</v>
      </c>
      <c r="H1930" t="str">
        <f>INDEX(Mapping!$B$2:$T$7793,MATCH(Data!$A1930,Mapping!$B$3:$B$7793,0),MATCH(Data!$H$1,Mapping!$B$2:$T$2,0))</f>
        <v>Standard Class</v>
      </c>
      <c r="I1930" t="str">
        <f>INDEX(Mapping!$B$2:$T$7793,MATCH(Data!$A1930,Mapping!$B$3:$B$7793,0),MATCH(Data!$I$1,Mapping!$B$2:$T$2,0))</f>
        <v>Home Office</v>
      </c>
      <c r="J1930">
        <f>VLOOKUP($A1930,Mapping!$X$3:$Y$7793,2,0)</f>
        <v>92105</v>
      </c>
      <c r="K1930" t="str">
        <f>VLOOKUP($J1930,Mapping!$AB$3:$AC$475,2,0)</f>
        <v>Olympia</v>
      </c>
      <c r="L1930" t="str">
        <f>VLOOKUP($K1930,Mapping!$AF$3:$AG$475,2,0)</f>
        <v>Washington</v>
      </c>
      <c r="M1930" t="str">
        <f>VLOOKUP($L1930,Mapping!$AI$3:$AJ$48,2,0)</f>
        <v>United States</v>
      </c>
      <c r="N1930" t="str">
        <f>VLOOKUP($L1930,Mapping!$AI$3:$AK$48,3,0)</f>
        <v>West</v>
      </c>
      <c r="O1930" t="str">
        <f>VLOOKUP(Table1[[#This Row],[Column1]],Mapping!$AM$8:$AN$11,2,0)</f>
        <v>Office Supplies</v>
      </c>
      <c r="P1930" t="str">
        <f>VLOOKUP(Table1[[#This Row],[Column3]],Mapping!$AP$5:$AQ$22,2,0)</f>
        <v>Binders</v>
      </c>
      <c r="Q1930">
        <v>8.0960000000000001</v>
      </c>
      <c r="R1930">
        <v>2</v>
      </c>
      <c r="S1930">
        <v>2.7323999999999993</v>
      </c>
    </row>
    <row r="1931" spans="1:19" x14ac:dyDescent="0.35">
      <c r="A1931">
        <v>762</v>
      </c>
      <c r="B1931" t="s">
        <v>979</v>
      </c>
      <c r="C1931" t="s">
        <v>980</v>
      </c>
      <c r="D1931" t="str">
        <f>MID(Table1[[#This Row],[Product ID]],5,2)</f>
        <v>BI</v>
      </c>
      <c r="E1931" t="str">
        <f>LEFT(Table1[[#This Row],[Product ID]],3)</f>
        <v>OFF</v>
      </c>
      <c r="F1931" s="10" t="e">
        <f>VLOOKUP(Table1[[#This Row],[Order ID]],Mapping!H1931:J9722,3,0)</f>
        <v>#N/A</v>
      </c>
      <c r="G1931" s="10" t="e">
        <f>VLOOKUP(Table1[[#This Row],[Order ID]],Mapping!H1931:K9722,4,0)</f>
        <v>#N/A</v>
      </c>
      <c r="H1931" t="str">
        <f>INDEX(Mapping!$B$2:$T$7793,MATCH(Data!$A1931,Mapping!$B$3:$B$7793,0),MATCH(Data!$H$1,Mapping!$B$2:$T$2,0))</f>
        <v>Standard Class</v>
      </c>
      <c r="I1931" t="str">
        <f>INDEX(Mapping!$B$2:$T$7793,MATCH(Data!$A1931,Mapping!$B$3:$B$7793,0),MATCH(Data!$I$1,Mapping!$B$2:$T$2,0))</f>
        <v>Consumer</v>
      </c>
      <c r="J1931">
        <f>VLOOKUP($A1931,Mapping!$X$3:$Y$7793,2,0)</f>
        <v>77041</v>
      </c>
      <c r="K1931" t="str">
        <f>VLOOKUP($J1931,Mapping!$AB$3:$AC$475,2,0)</f>
        <v>Eagan</v>
      </c>
      <c r="L1931" t="str">
        <f>VLOOKUP($K1931,Mapping!$AF$3:$AG$475,2,0)</f>
        <v>Minnesota</v>
      </c>
      <c r="M1931" t="str">
        <f>VLOOKUP($L1931,Mapping!$AI$3:$AJ$48,2,0)</f>
        <v>United States</v>
      </c>
      <c r="N1931" t="str">
        <f>VLOOKUP($L1931,Mapping!$AI$3:$AK$48,3,0)</f>
        <v>Central</v>
      </c>
      <c r="O1931" t="str">
        <f>VLOOKUP(Table1[[#This Row],[Column1]],Mapping!$AM$8:$AN$11,2,0)</f>
        <v>Office Supplies</v>
      </c>
      <c r="P1931" t="str">
        <f>VLOOKUP(Table1[[#This Row],[Column3]],Mapping!$AP$5:$AQ$22,2,0)</f>
        <v>Binders</v>
      </c>
      <c r="Q1931">
        <v>1.1119999999999997</v>
      </c>
      <c r="R1931">
        <v>2</v>
      </c>
      <c r="S1931">
        <v>-1.8904000000000001</v>
      </c>
    </row>
    <row r="1932" spans="1:19" x14ac:dyDescent="0.35">
      <c r="A1932">
        <v>3588</v>
      </c>
      <c r="B1932" t="s">
        <v>3337</v>
      </c>
      <c r="C1932" t="s">
        <v>659</v>
      </c>
      <c r="D1932" t="str">
        <f>MID(Table1[[#This Row],[Product ID]],5,2)</f>
        <v>CH</v>
      </c>
      <c r="E1932" t="str">
        <f>LEFT(Table1[[#This Row],[Product ID]],3)</f>
        <v>FUR</v>
      </c>
      <c r="F1932" s="10">
        <f>VLOOKUP(Table1[[#This Row],[Order ID]],Mapping!H1932:J9723,3,0)</f>
        <v>41106</v>
      </c>
      <c r="G1932" s="10">
        <f>VLOOKUP(Table1[[#This Row],[Order ID]],Mapping!H1932:K9723,4,0)</f>
        <v>41110</v>
      </c>
      <c r="H1932" t="str">
        <f>INDEX(Mapping!$B$2:$T$7793,MATCH(Data!$A1932,Mapping!$B$3:$B$7793,0),MATCH(Data!$H$1,Mapping!$B$2:$T$2,0))</f>
        <v>Standard Class</v>
      </c>
      <c r="I1932" t="str">
        <f>INDEX(Mapping!$B$2:$T$7793,MATCH(Data!$A1932,Mapping!$B$3:$B$7793,0),MATCH(Data!$I$1,Mapping!$B$2:$T$2,0))</f>
        <v>Home Office</v>
      </c>
      <c r="J1932">
        <f>VLOOKUP($A1932,Mapping!$X$3:$Y$7793,2,0)</f>
        <v>21215</v>
      </c>
      <c r="K1932" t="str">
        <f>VLOOKUP($J1932,Mapping!$AB$3:$AC$475,2,0)</f>
        <v>Rancho Cucamonga</v>
      </c>
      <c r="L1932" t="str">
        <f>VLOOKUP($K1932,Mapping!$AF$3:$AG$475,2,0)</f>
        <v>California</v>
      </c>
      <c r="M1932" t="str">
        <f>VLOOKUP($L1932,Mapping!$AI$3:$AJ$48,2,0)</f>
        <v>United States</v>
      </c>
      <c r="N1932" t="str">
        <f>VLOOKUP($L1932,Mapping!$AI$3:$AK$48,3,0)</f>
        <v>West</v>
      </c>
      <c r="O1932" t="str">
        <f>VLOOKUP(Table1[[#This Row],[Column1]],Mapping!$AM$8:$AN$11,2,0)</f>
        <v>Furniture</v>
      </c>
      <c r="P1932" t="str">
        <f>VLOOKUP(Table1[[#This Row],[Column3]],Mapping!$AP$5:$AQ$22,2,0)</f>
        <v>Chairs</v>
      </c>
      <c r="Q1932">
        <v>150.97999999999999</v>
      </c>
      <c r="R1932">
        <v>1</v>
      </c>
      <c r="S1932">
        <v>43.784199999999984</v>
      </c>
    </row>
    <row r="1933" spans="1:19" x14ac:dyDescent="0.35">
      <c r="A1933">
        <v>3589</v>
      </c>
      <c r="B1933" t="s">
        <v>3337</v>
      </c>
      <c r="C1933" t="s">
        <v>452</v>
      </c>
      <c r="D1933" t="str">
        <f>MID(Table1[[#This Row],[Product ID]],5,2)</f>
        <v>EN</v>
      </c>
      <c r="E1933" t="str">
        <f>LEFT(Table1[[#This Row],[Product ID]],3)</f>
        <v>OFF</v>
      </c>
      <c r="F1933" s="10">
        <f>VLOOKUP(Table1[[#This Row],[Order ID]],Mapping!H1933:J9724,3,0)</f>
        <v>41106</v>
      </c>
      <c r="G1933" s="10">
        <f>VLOOKUP(Table1[[#This Row],[Order ID]],Mapping!H1933:K9724,4,0)</f>
        <v>41110</v>
      </c>
      <c r="H1933" t="str">
        <f>INDEX(Mapping!$B$2:$T$7793,MATCH(Data!$A1933,Mapping!$B$3:$B$7793,0),MATCH(Data!$H$1,Mapping!$B$2:$T$2,0))</f>
        <v>Standard Class</v>
      </c>
      <c r="I1933" t="str">
        <f>INDEX(Mapping!$B$2:$T$7793,MATCH(Data!$A1933,Mapping!$B$3:$B$7793,0),MATCH(Data!$I$1,Mapping!$B$2:$T$2,0))</f>
        <v>Home Office</v>
      </c>
      <c r="J1933">
        <f>VLOOKUP($A1933,Mapping!$X$3:$Y$7793,2,0)</f>
        <v>21215</v>
      </c>
      <c r="K1933" t="str">
        <f>VLOOKUP($J1933,Mapping!$AB$3:$AC$475,2,0)</f>
        <v>Rancho Cucamonga</v>
      </c>
      <c r="L1933" t="str">
        <f>VLOOKUP($K1933,Mapping!$AF$3:$AG$475,2,0)</f>
        <v>California</v>
      </c>
      <c r="M1933" t="str">
        <f>VLOOKUP($L1933,Mapping!$AI$3:$AJ$48,2,0)</f>
        <v>United States</v>
      </c>
      <c r="N1933" t="str">
        <f>VLOOKUP($L1933,Mapping!$AI$3:$AK$48,3,0)</f>
        <v>West</v>
      </c>
      <c r="O1933" t="str">
        <f>VLOOKUP(Table1[[#This Row],[Column1]],Mapping!$AM$8:$AN$11,2,0)</f>
        <v>Office Supplies</v>
      </c>
      <c r="P1933" t="str">
        <f>VLOOKUP(Table1[[#This Row],[Column3]],Mapping!$AP$5:$AQ$22,2,0)</f>
        <v>Envelopes</v>
      </c>
      <c r="Q1933">
        <v>137.25</v>
      </c>
      <c r="R1933">
        <v>9</v>
      </c>
      <c r="S1933">
        <v>63.134999999999991</v>
      </c>
    </row>
    <row r="1934" spans="1:19" x14ac:dyDescent="0.35">
      <c r="A1934">
        <v>3590</v>
      </c>
      <c r="B1934" t="s">
        <v>3337</v>
      </c>
      <c r="C1934" t="s">
        <v>2880</v>
      </c>
      <c r="D1934" t="str">
        <f>MID(Table1[[#This Row],[Product ID]],5,2)</f>
        <v>FA</v>
      </c>
      <c r="E1934" t="str">
        <f>LEFT(Table1[[#This Row],[Product ID]],3)</f>
        <v>OFF</v>
      </c>
      <c r="F1934" s="10">
        <f>VLOOKUP(Table1[[#This Row],[Order ID]],Mapping!H1934:J9725,3,0)</f>
        <v>41106</v>
      </c>
      <c r="G1934" s="10">
        <f>VLOOKUP(Table1[[#This Row],[Order ID]],Mapping!H1934:K9725,4,0)</f>
        <v>41110</v>
      </c>
      <c r="H1934" t="str">
        <f>INDEX(Mapping!$B$2:$T$7793,MATCH(Data!$A1934,Mapping!$B$3:$B$7793,0),MATCH(Data!$H$1,Mapping!$B$2:$T$2,0))</f>
        <v>Standard Class</v>
      </c>
      <c r="I1934" t="str">
        <f>INDEX(Mapping!$B$2:$T$7793,MATCH(Data!$A1934,Mapping!$B$3:$B$7793,0),MATCH(Data!$I$1,Mapping!$B$2:$T$2,0))</f>
        <v>Home Office</v>
      </c>
      <c r="J1934">
        <f>VLOOKUP($A1934,Mapping!$X$3:$Y$7793,2,0)</f>
        <v>21215</v>
      </c>
      <c r="K1934" t="str">
        <f>VLOOKUP($J1934,Mapping!$AB$3:$AC$475,2,0)</f>
        <v>Rancho Cucamonga</v>
      </c>
      <c r="L1934" t="str">
        <f>VLOOKUP($K1934,Mapping!$AF$3:$AG$475,2,0)</f>
        <v>California</v>
      </c>
      <c r="M1934" t="str">
        <f>VLOOKUP($L1934,Mapping!$AI$3:$AJ$48,2,0)</f>
        <v>United States</v>
      </c>
      <c r="N1934" t="str">
        <f>VLOOKUP($L1934,Mapping!$AI$3:$AK$48,3,0)</f>
        <v>West</v>
      </c>
      <c r="O1934" t="str">
        <f>VLOOKUP(Table1[[#This Row],[Column1]],Mapping!$AM$8:$AN$11,2,0)</f>
        <v>Office Supplies</v>
      </c>
      <c r="P1934" t="str">
        <f>VLOOKUP(Table1[[#This Row],[Column3]],Mapping!$AP$5:$AQ$22,2,0)</f>
        <v>Fasteners</v>
      </c>
      <c r="Q1934">
        <v>11.52</v>
      </c>
      <c r="R1934">
        <v>4</v>
      </c>
      <c r="S1934">
        <v>5.4143999999999997</v>
      </c>
    </row>
    <row r="1935" spans="1:19" x14ac:dyDescent="0.35">
      <c r="A1935">
        <v>3613</v>
      </c>
      <c r="B1935" t="s">
        <v>3354</v>
      </c>
      <c r="C1935" t="s">
        <v>3355</v>
      </c>
      <c r="D1935" t="str">
        <f>MID(Table1[[#This Row],[Product ID]],5,2)</f>
        <v>BI</v>
      </c>
      <c r="E1935" t="str">
        <f>LEFT(Table1[[#This Row],[Product ID]],3)</f>
        <v>OFF</v>
      </c>
      <c r="F1935" s="10">
        <f>VLOOKUP(Table1[[#This Row],[Order ID]],Mapping!H1935:J9726,3,0)</f>
        <v>41123</v>
      </c>
      <c r="G1935" s="10">
        <f>VLOOKUP(Table1[[#This Row],[Order ID]],Mapping!H1935:K9726,4,0)</f>
        <v>41127</v>
      </c>
      <c r="H1935" t="str">
        <f>INDEX(Mapping!$B$2:$T$7793,MATCH(Data!$A1935,Mapping!$B$3:$B$7793,0),MATCH(Data!$H$1,Mapping!$B$2:$T$2,0))</f>
        <v>Second Class</v>
      </c>
      <c r="I1935" t="str">
        <f>INDEX(Mapping!$B$2:$T$7793,MATCH(Data!$A1935,Mapping!$B$3:$B$7793,0),MATCH(Data!$I$1,Mapping!$B$2:$T$2,0))</f>
        <v>Consumer</v>
      </c>
      <c r="J1935">
        <f>VLOOKUP($A1935,Mapping!$X$3:$Y$7793,2,0)</f>
        <v>98105</v>
      </c>
      <c r="K1935" t="str">
        <f>VLOOKUP($J1935,Mapping!$AB$3:$AC$475,2,0)</f>
        <v>Dallas</v>
      </c>
      <c r="L1935" t="str">
        <f>VLOOKUP($K1935,Mapping!$AF$3:$AG$475,2,0)</f>
        <v>Texas</v>
      </c>
      <c r="M1935" t="str">
        <f>VLOOKUP($L1935,Mapping!$AI$3:$AJ$48,2,0)</f>
        <v>United States</v>
      </c>
      <c r="N1935" t="str">
        <f>VLOOKUP($L1935,Mapping!$AI$3:$AK$48,3,0)</f>
        <v>Central</v>
      </c>
      <c r="O1935" t="str">
        <f>VLOOKUP(Table1[[#This Row],[Column1]],Mapping!$AM$8:$AN$11,2,0)</f>
        <v>Office Supplies</v>
      </c>
      <c r="P1935" t="str">
        <f>VLOOKUP(Table1[[#This Row],[Column3]],Mapping!$AP$5:$AQ$22,2,0)</f>
        <v>Binders</v>
      </c>
      <c r="Q1935">
        <v>6.3680000000000003</v>
      </c>
      <c r="R1935">
        <v>2</v>
      </c>
      <c r="S1935">
        <v>2.1492</v>
      </c>
    </row>
    <row r="1936" spans="1:19" x14ac:dyDescent="0.35">
      <c r="A1936">
        <v>3614</v>
      </c>
      <c r="B1936" t="s">
        <v>3354</v>
      </c>
      <c r="C1936" t="s">
        <v>2532</v>
      </c>
      <c r="D1936" t="str">
        <f>MID(Table1[[#This Row],[Product ID]],5,2)</f>
        <v>MA</v>
      </c>
      <c r="E1936" t="str">
        <f>LEFT(Table1[[#This Row],[Product ID]],3)</f>
        <v>TEC</v>
      </c>
      <c r="F1936" s="10">
        <f>VLOOKUP(Table1[[#This Row],[Order ID]],Mapping!H1936:J9727,3,0)</f>
        <v>41123</v>
      </c>
      <c r="G1936" s="10">
        <f>VLOOKUP(Table1[[#This Row],[Order ID]],Mapping!H1936:K9727,4,0)</f>
        <v>41127</v>
      </c>
      <c r="H1936" t="str">
        <f>INDEX(Mapping!$B$2:$T$7793,MATCH(Data!$A1936,Mapping!$B$3:$B$7793,0),MATCH(Data!$H$1,Mapping!$B$2:$T$2,0))</f>
        <v>Standard Class</v>
      </c>
      <c r="I1936" t="str">
        <f>INDEX(Mapping!$B$2:$T$7793,MATCH(Data!$A1936,Mapping!$B$3:$B$7793,0),MATCH(Data!$I$1,Mapping!$B$2:$T$2,0))</f>
        <v>Consumer</v>
      </c>
      <c r="J1936">
        <f>VLOOKUP($A1936,Mapping!$X$3:$Y$7793,2,0)</f>
        <v>98105</v>
      </c>
      <c r="K1936" t="str">
        <f>VLOOKUP($J1936,Mapping!$AB$3:$AC$475,2,0)</f>
        <v>Dallas</v>
      </c>
      <c r="L1936" t="str">
        <f>VLOOKUP($K1936,Mapping!$AF$3:$AG$475,2,0)</f>
        <v>Texas</v>
      </c>
      <c r="M1936" t="str">
        <f>VLOOKUP($L1936,Mapping!$AI$3:$AJ$48,2,0)</f>
        <v>United States</v>
      </c>
      <c r="N1936" t="str">
        <f>VLOOKUP($L1936,Mapping!$AI$3:$AK$48,3,0)</f>
        <v>Central</v>
      </c>
      <c r="O1936" t="str">
        <f>VLOOKUP(Table1[[#This Row],[Column1]],Mapping!$AM$8:$AN$11,2,0)</f>
        <v>Technology</v>
      </c>
      <c r="P1936" t="str">
        <f>VLOOKUP(Table1[[#This Row],[Column3]],Mapping!$AP$5:$AQ$22,2,0)</f>
        <v>Machines</v>
      </c>
      <c r="Q1936">
        <v>558.4</v>
      </c>
      <c r="R1936">
        <v>2</v>
      </c>
      <c r="S1936">
        <v>41.880000000000024</v>
      </c>
    </row>
    <row r="1937" spans="1:19" x14ac:dyDescent="0.35">
      <c r="A1937">
        <v>7458</v>
      </c>
      <c r="B1937" t="s">
        <v>5587</v>
      </c>
      <c r="C1937" t="s">
        <v>1008</v>
      </c>
      <c r="D1937" t="str">
        <f>MID(Table1[[#This Row],[Product ID]],5,2)</f>
        <v>ST</v>
      </c>
      <c r="E1937" t="str">
        <f>LEFT(Table1[[#This Row],[Product ID]],3)</f>
        <v>OFF</v>
      </c>
      <c r="F1937" s="10">
        <f>VLOOKUP(Table1[[#This Row],[Order ID]],Mapping!H1937:J9728,3,0)</f>
        <v>41223</v>
      </c>
      <c r="G1937" s="10">
        <f>VLOOKUP(Table1[[#This Row],[Order ID]],Mapping!H1937:K9728,4,0)</f>
        <v>41227</v>
      </c>
      <c r="H1937" t="str">
        <f>INDEX(Mapping!$B$2:$T$7793,MATCH(Data!$A1937,Mapping!$B$3:$B$7793,0),MATCH(Data!$H$1,Mapping!$B$2:$T$2,0))</f>
        <v>First Class</v>
      </c>
      <c r="I1937" t="str">
        <f>INDEX(Mapping!$B$2:$T$7793,MATCH(Data!$A1937,Mapping!$B$3:$B$7793,0),MATCH(Data!$I$1,Mapping!$B$2:$T$2,0))</f>
        <v>Home Office</v>
      </c>
      <c r="J1937">
        <f>VLOOKUP($A1937,Mapping!$X$3:$Y$7793,2,0)</f>
        <v>19140</v>
      </c>
      <c r="K1937" t="str">
        <f>VLOOKUP($J1937,Mapping!$AB$3:$AC$475,2,0)</f>
        <v>Orem</v>
      </c>
      <c r="L1937" t="str">
        <f>VLOOKUP($K1937,Mapping!$AF$3:$AG$475,2,0)</f>
        <v>Utah</v>
      </c>
      <c r="M1937" t="str">
        <f>VLOOKUP($L1937,Mapping!$AI$3:$AJ$48,2,0)</f>
        <v>United States</v>
      </c>
      <c r="N1937" t="str">
        <f>VLOOKUP($L1937,Mapping!$AI$3:$AK$48,3,0)</f>
        <v>West</v>
      </c>
      <c r="O1937" t="str">
        <f>VLOOKUP(Table1[[#This Row],[Column1]],Mapping!$AM$8:$AN$11,2,0)</f>
        <v>Office Supplies</v>
      </c>
      <c r="P1937" t="str">
        <f>VLOOKUP(Table1[[#This Row],[Column3]],Mapping!$AP$5:$AQ$22,2,0)</f>
        <v>Storage</v>
      </c>
      <c r="Q1937">
        <v>577.58400000000006</v>
      </c>
      <c r="R1937">
        <v>6</v>
      </c>
      <c r="S1937">
        <v>43.318799999999953</v>
      </c>
    </row>
    <row r="1938" spans="1:19" x14ac:dyDescent="0.35">
      <c r="A1938">
        <v>2019</v>
      </c>
      <c r="B1938" t="s">
        <v>2200</v>
      </c>
      <c r="C1938" t="s">
        <v>2201</v>
      </c>
      <c r="D1938" t="str">
        <f>MID(Table1[[#This Row],[Product ID]],5,2)</f>
        <v>BO</v>
      </c>
      <c r="E1938" t="str">
        <f>LEFT(Table1[[#This Row],[Product ID]],3)</f>
        <v>FUR</v>
      </c>
      <c r="F1938" s="10">
        <f>VLOOKUP(Table1[[#This Row],[Order ID]],Mapping!H1938:J9729,3,0)</f>
        <v>41060</v>
      </c>
      <c r="G1938" s="10">
        <f>VLOOKUP(Table1[[#This Row],[Order ID]],Mapping!H1938:K9729,4,0)</f>
        <v>41064</v>
      </c>
      <c r="H1938" t="str">
        <f>INDEX(Mapping!$B$2:$T$7793,MATCH(Data!$A1938,Mapping!$B$3:$B$7793,0),MATCH(Data!$H$1,Mapping!$B$2:$T$2,0))</f>
        <v>Standard Class</v>
      </c>
      <c r="I1938" t="str">
        <f>INDEX(Mapping!$B$2:$T$7793,MATCH(Data!$A1938,Mapping!$B$3:$B$7793,0),MATCH(Data!$I$1,Mapping!$B$2:$T$2,0))</f>
        <v>Corporate</v>
      </c>
      <c r="J1938">
        <f>VLOOKUP($A1938,Mapping!$X$3:$Y$7793,2,0)</f>
        <v>84057</v>
      </c>
      <c r="K1938" t="str">
        <f>VLOOKUP($J1938,Mapping!$AB$3:$AC$475,2,0)</f>
        <v>Houston</v>
      </c>
      <c r="L1938" t="str">
        <f>VLOOKUP($K1938,Mapping!$AF$3:$AG$475,2,0)</f>
        <v>Texas</v>
      </c>
      <c r="M1938" t="str">
        <f>VLOOKUP($L1938,Mapping!$AI$3:$AJ$48,2,0)</f>
        <v>United States</v>
      </c>
      <c r="N1938" t="str">
        <f>VLOOKUP($L1938,Mapping!$AI$3:$AK$48,3,0)</f>
        <v>Central</v>
      </c>
      <c r="O1938" t="str">
        <f>VLOOKUP(Table1[[#This Row],[Column1]],Mapping!$AM$8:$AN$11,2,0)</f>
        <v>Furniture</v>
      </c>
      <c r="P1938" t="str">
        <f>VLOOKUP(Table1[[#This Row],[Column3]],Mapping!$AP$5:$AQ$22,2,0)</f>
        <v>Bookcases</v>
      </c>
      <c r="Q1938">
        <v>1406.86</v>
      </c>
      <c r="R1938">
        <v>7</v>
      </c>
      <c r="S1938">
        <v>140.68599999999989</v>
      </c>
    </row>
    <row r="1939" spans="1:19" x14ac:dyDescent="0.35">
      <c r="A1939">
        <v>2020</v>
      </c>
      <c r="B1939" t="s">
        <v>2200</v>
      </c>
      <c r="C1939" t="s">
        <v>440</v>
      </c>
      <c r="D1939" t="str">
        <f>MID(Table1[[#This Row],[Product ID]],5,2)</f>
        <v>LA</v>
      </c>
      <c r="E1939" t="str">
        <f>LEFT(Table1[[#This Row],[Product ID]],3)</f>
        <v>OFF</v>
      </c>
      <c r="F1939" s="10">
        <f>VLOOKUP(Table1[[#This Row],[Order ID]],Mapping!H1939:J9730,3,0)</f>
        <v>41060</v>
      </c>
      <c r="G1939" s="10">
        <f>VLOOKUP(Table1[[#This Row],[Order ID]],Mapping!H1939:K9730,4,0)</f>
        <v>41064</v>
      </c>
      <c r="H1939" t="str">
        <f>INDEX(Mapping!$B$2:$T$7793,MATCH(Data!$A1939,Mapping!$B$3:$B$7793,0),MATCH(Data!$H$1,Mapping!$B$2:$T$2,0))</f>
        <v>Standard Class</v>
      </c>
      <c r="I1939" t="str">
        <f>INDEX(Mapping!$B$2:$T$7793,MATCH(Data!$A1939,Mapping!$B$3:$B$7793,0),MATCH(Data!$I$1,Mapping!$B$2:$T$2,0))</f>
        <v>Consumer</v>
      </c>
      <c r="J1939">
        <f>VLOOKUP($A1939,Mapping!$X$3:$Y$7793,2,0)</f>
        <v>84057</v>
      </c>
      <c r="K1939" t="str">
        <f>VLOOKUP($J1939,Mapping!$AB$3:$AC$475,2,0)</f>
        <v>Houston</v>
      </c>
      <c r="L1939" t="str">
        <f>VLOOKUP($K1939,Mapping!$AF$3:$AG$475,2,0)</f>
        <v>Texas</v>
      </c>
      <c r="M1939" t="str">
        <f>VLOOKUP($L1939,Mapping!$AI$3:$AJ$48,2,0)</f>
        <v>United States</v>
      </c>
      <c r="N1939" t="str">
        <f>VLOOKUP($L1939,Mapping!$AI$3:$AK$48,3,0)</f>
        <v>Central</v>
      </c>
      <c r="O1939" t="str">
        <f>VLOOKUP(Table1[[#This Row],[Column1]],Mapping!$AM$8:$AN$11,2,0)</f>
        <v>Office Supplies</v>
      </c>
      <c r="P1939" t="str">
        <f>VLOOKUP(Table1[[#This Row],[Column3]],Mapping!$AP$5:$AQ$22,2,0)</f>
        <v>Labels</v>
      </c>
      <c r="Q1939">
        <v>15.75</v>
      </c>
      <c r="R1939">
        <v>5</v>
      </c>
      <c r="S1939">
        <v>7.5600000000000005</v>
      </c>
    </row>
    <row r="1940" spans="1:19" x14ac:dyDescent="0.35">
      <c r="A1940">
        <v>2021</v>
      </c>
      <c r="B1940" t="s">
        <v>2200</v>
      </c>
      <c r="C1940" t="s">
        <v>992</v>
      </c>
      <c r="D1940" t="str">
        <f>MID(Table1[[#This Row],[Product ID]],5,2)</f>
        <v>ST</v>
      </c>
      <c r="E1940" t="str">
        <f>LEFT(Table1[[#This Row],[Product ID]],3)</f>
        <v>OFF</v>
      </c>
      <c r="F1940" s="10">
        <f>VLOOKUP(Table1[[#This Row],[Order ID]],Mapping!H1940:J9731,3,0)</f>
        <v>41060</v>
      </c>
      <c r="G1940" s="10">
        <f>VLOOKUP(Table1[[#This Row],[Order ID]],Mapping!H1940:K9731,4,0)</f>
        <v>41064</v>
      </c>
      <c r="H1940" t="str">
        <f>INDEX(Mapping!$B$2:$T$7793,MATCH(Data!$A1940,Mapping!$B$3:$B$7793,0),MATCH(Data!$H$1,Mapping!$B$2:$T$2,0))</f>
        <v>Standard Class</v>
      </c>
      <c r="I1940" t="str">
        <f>INDEX(Mapping!$B$2:$T$7793,MATCH(Data!$A1940,Mapping!$B$3:$B$7793,0),MATCH(Data!$I$1,Mapping!$B$2:$T$2,0))</f>
        <v>Consumer</v>
      </c>
      <c r="J1940">
        <f>VLOOKUP($A1940,Mapping!$X$3:$Y$7793,2,0)</f>
        <v>84057</v>
      </c>
      <c r="K1940" t="str">
        <f>VLOOKUP($J1940,Mapping!$AB$3:$AC$475,2,0)</f>
        <v>Houston</v>
      </c>
      <c r="L1940" t="str">
        <f>VLOOKUP($K1940,Mapping!$AF$3:$AG$475,2,0)</f>
        <v>Texas</v>
      </c>
      <c r="M1940" t="str">
        <f>VLOOKUP($L1940,Mapping!$AI$3:$AJ$48,2,0)</f>
        <v>United States</v>
      </c>
      <c r="N1940" t="str">
        <f>VLOOKUP($L1940,Mapping!$AI$3:$AK$48,3,0)</f>
        <v>Central</v>
      </c>
      <c r="O1940" t="str">
        <f>VLOOKUP(Table1[[#This Row],[Column1]],Mapping!$AM$8:$AN$11,2,0)</f>
        <v>Office Supplies</v>
      </c>
      <c r="P1940" t="str">
        <f>VLOOKUP(Table1[[#This Row],[Column3]],Mapping!$AP$5:$AQ$22,2,0)</f>
        <v>Storage</v>
      </c>
      <c r="Q1940">
        <v>323.10000000000002</v>
      </c>
      <c r="R1940">
        <v>2</v>
      </c>
      <c r="S1940">
        <v>61.38900000000001</v>
      </c>
    </row>
    <row r="1941" spans="1:19" x14ac:dyDescent="0.35">
      <c r="A1941">
        <v>6033</v>
      </c>
      <c r="B1941" t="s">
        <v>4785</v>
      </c>
      <c r="C1941" t="s">
        <v>2609</v>
      </c>
      <c r="D1941" t="str">
        <f>MID(Table1[[#This Row],[Product ID]],5,2)</f>
        <v>PH</v>
      </c>
      <c r="E1941" t="str">
        <f>LEFT(Table1[[#This Row],[Product ID]],3)</f>
        <v>TEC</v>
      </c>
      <c r="F1941" s="10">
        <f>VLOOKUP(Table1[[#This Row],[Order ID]],Mapping!H1941:J9732,3,0)</f>
        <v>41176</v>
      </c>
      <c r="G1941" s="10">
        <f>VLOOKUP(Table1[[#This Row],[Order ID]],Mapping!H1941:K9732,4,0)</f>
        <v>41178</v>
      </c>
      <c r="H1941" t="str">
        <f>INDEX(Mapping!$B$2:$T$7793,MATCH(Data!$A1941,Mapping!$B$3:$B$7793,0),MATCH(Data!$H$1,Mapping!$B$2:$T$2,0))</f>
        <v>Standard Class</v>
      </c>
      <c r="I1941" t="str">
        <f>INDEX(Mapping!$B$2:$T$7793,MATCH(Data!$A1941,Mapping!$B$3:$B$7793,0),MATCH(Data!$I$1,Mapping!$B$2:$T$2,0))</f>
        <v>Home Office</v>
      </c>
      <c r="J1941">
        <f>VLOOKUP($A1941,Mapping!$X$3:$Y$7793,2,0)</f>
        <v>85705</v>
      </c>
      <c r="K1941" t="str">
        <f>VLOOKUP($J1941,Mapping!$AB$3:$AC$475,2,0)</f>
        <v>Great Falls</v>
      </c>
      <c r="L1941" t="str">
        <f>VLOOKUP($K1941,Mapping!$AF$3:$AG$475,2,0)</f>
        <v>Montana</v>
      </c>
      <c r="M1941" t="str">
        <f>VLOOKUP($L1941,Mapping!$AI$3:$AJ$48,2,0)</f>
        <v>United States</v>
      </c>
      <c r="N1941" t="str">
        <f>VLOOKUP($L1941,Mapping!$AI$3:$AK$48,3,0)</f>
        <v>West</v>
      </c>
      <c r="O1941" t="str">
        <f>VLOOKUP(Table1[[#This Row],[Column1]],Mapping!$AM$8:$AN$11,2,0)</f>
        <v>Technology</v>
      </c>
      <c r="P1941" t="str">
        <f>VLOOKUP(Table1[[#This Row],[Column3]],Mapping!$AP$5:$AQ$22,2,0)</f>
        <v>Phones</v>
      </c>
      <c r="Q1941">
        <v>35.119999999999997</v>
      </c>
      <c r="R1941">
        <v>2</v>
      </c>
      <c r="S1941">
        <v>13.17</v>
      </c>
    </row>
    <row r="1942" spans="1:19" x14ac:dyDescent="0.35">
      <c r="A1942">
        <v>423</v>
      </c>
      <c r="B1942" t="s">
        <v>572</v>
      </c>
      <c r="C1942" t="s">
        <v>573</v>
      </c>
      <c r="D1942" t="str">
        <f>MID(Table1[[#This Row],[Product ID]],5,2)</f>
        <v>BI</v>
      </c>
      <c r="E1942" t="str">
        <f>LEFT(Table1[[#This Row],[Product ID]],3)</f>
        <v>OFF</v>
      </c>
      <c r="F1942" s="10" t="e">
        <f>VLOOKUP(Table1[[#This Row],[Order ID]],Mapping!H1942:J9733,3,0)</f>
        <v>#N/A</v>
      </c>
      <c r="G1942" s="10" t="e">
        <f>VLOOKUP(Table1[[#This Row],[Order ID]],Mapping!H1942:K9733,4,0)</f>
        <v>#N/A</v>
      </c>
      <c r="H1942" t="str">
        <f>INDEX(Mapping!$B$2:$T$7793,MATCH(Data!$A1942,Mapping!$B$3:$B$7793,0),MATCH(Data!$H$1,Mapping!$B$2:$T$2,0))</f>
        <v>Second Class</v>
      </c>
      <c r="I1942" t="str">
        <f>INDEX(Mapping!$B$2:$T$7793,MATCH(Data!$A1942,Mapping!$B$3:$B$7793,0),MATCH(Data!$I$1,Mapping!$B$2:$T$2,0))</f>
        <v>Consumer</v>
      </c>
      <c r="J1942">
        <f>VLOOKUP($A1942,Mapping!$X$3:$Y$7793,2,0)</f>
        <v>10009</v>
      </c>
      <c r="K1942" t="str">
        <f>VLOOKUP($J1942,Mapping!$AB$3:$AC$475,2,0)</f>
        <v>Saint Paul</v>
      </c>
      <c r="L1942" t="str">
        <f>VLOOKUP($K1942,Mapping!$AF$3:$AG$475,2,0)</f>
        <v>Minnesota</v>
      </c>
      <c r="M1942" t="str">
        <f>VLOOKUP($L1942,Mapping!$AI$3:$AJ$48,2,0)</f>
        <v>United States</v>
      </c>
      <c r="N1942" t="str">
        <f>VLOOKUP($L1942,Mapping!$AI$3:$AK$48,3,0)</f>
        <v>Central</v>
      </c>
      <c r="O1942" t="str">
        <f>VLOOKUP(Table1[[#This Row],[Column1]],Mapping!$AM$8:$AN$11,2,0)</f>
        <v>Office Supplies</v>
      </c>
      <c r="P1942" t="str">
        <f>VLOOKUP(Table1[[#This Row],[Column3]],Mapping!$AP$5:$AQ$22,2,0)</f>
        <v>Binders</v>
      </c>
      <c r="Q1942">
        <v>10.752000000000001</v>
      </c>
      <c r="R1942">
        <v>4</v>
      </c>
      <c r="S1942">
        <v>3.359999999999999</v>
      </c>
    </row>
    <row r="1943" spans="1:19" x14ac:dyDescent="0.35">
      <c r="A1943">
        <v>4583</v>
      </c>
      <c r="B1943" t="s">
        <v>3963</v>
      </c>
      <c r="C1943" t="s">
        <v>3964</v>
      </c>
      <c r="D1943" t="str">
        <f>MID(Table1[[#This Row],[Product ID]],5,2)</f>
        <v>PA</v>
      </c>
      <c r="E1943" t="str">
        <f>LEFT(Table1[[#This Row],[Product ID]],3)</f>
        <v>OFF</v>
      </c>
      <c r="F1943" s="10">
        <f>VLOOKUP(Table1[[#This Row],[Order ID]],Mapping!H1943:J9734,3,0)</f>
        <v>41036</v>
      </c>
      <c r="G1943" s="10">
        <f>VLOOKUP(Table1[[#This Row],[Order ID]],Mapping!H1943:K9734,4,0)</f>
        <v>41041</v>
      </c>
      <c r="H1943" t="str">
        <f>INDEX(Mapping!$B$2:$T$7793,MATCH(Data!$A1943,Mapping!$B$3:$B$7793,0),MATCH(Data!$H$1,Mapping!$B$2:$T$2,0))</f>
        <v>First Class</v>
      </c>
      <c r="I1943" t="str">
        <f>INDEX(Mapping!$B$2:$T$7793,MATCH(Data!$A1943,Mapping!$B$3:$B$7793,0),MATCH(Data!$I$1,Mapping!$B$2:$T$2,0))</f>
        <v>Corporate</v>
      </c>
      <c r="J1943">
        <f>VLOOKUP($A1943,Mapping!$X$3:$Y$7793,2,0)</f>
        <v>42301</v>
      </c>
      <c r="K1943" t="str">
        <f>VLOOKUP($J1943,Mapping!$AB$3:$AC$475,2,0)</f>
        <v>West Palm Beach</v>
      </c>
      <c r="L1943" t="str">
        <f>VLOOKUP($K1943,Mapping!$AF$3:$AG$475,2,0)</f>
        <v>Florida</v>
      </c>
      <c r="M1943" t="str">
        <f>VLOOKUP($L1943,Mapping!$AI$3:$AJ$48,2,0)</f>
        <v>United States</v>
      </c>
      <c r="N1943" t="str">
        <f>VLOOKUP($L1943,Mapping!$AI$3:$AK$48,3,0)</f>
        <v>South</v>
      </c>
      <c r="O1943" t="str">
        <f>VLOOKUP(Table1[[#This Row],[Column1]],Mapping!$AM$8:$AN$11,2,0)</f>
        <v>Office Supplies</v>
      </c>
      <c r="P1943" t="str">
        <f>VLOOKUP(Table1[[#This Row],[Column3]],Mapping!$AP$5:$AQ$22,2,0)</f>
        <v>Paper</v>
      </c>
      <c r="Q1943">
        <v>45.68</v>
      </c>
      <c r="R1943">
        <v>2</v>
      </c>
      <c r="S1943">
        <v>21.012799999999999</v>
      </c>
    </row>
    <row r="1944" spans="1:19" x14ac:dyDescent="0.35">
      <c r="A1944">
        <v>5811</v>
      </c>
      <c r="B1944" t="s">
        <v>4662</v>
      </c>
      <c r="C1944" t="s">
        <v>667</v>
      </c>
      <c r="D1944" t="str">
        <f>MID(Table1[[#This Row],[Product ID]],5,2)</f>
        <v>BI</v>
      </c>
      <c r="E1944" t="str">
        <f>LEFT(Table1[[#This Row],[Product ID]],3)</f>
        <v>OFF</v>
      </c>
      <c r="F1944" s="10">
        <f>VLOOKUP(Table1[[#This Row],[Order ID]],Mapping!H1944:J9735,3,0)</f>
        <v>41116</v>
      </c>
      <c r="G1944" s="10">
        <f>VLOOKUP(Table1[[#This Row],[Order ID]],Mapping!H1944:K9735,4,0)</f>
        <v>41121</v>
      </c>
      <c r="H1944" t="str">
        <f>INDEX(Mapping!$B$2:$T$7793,MATCH(Data!$A1944,Mapping!$B$3:$B$7793,0),MATCH(Data!$H$1,Mapping!$B$2:$T$2,0))</f>
        <v>Standard Class</v>
      </c>
      <c r="I1944" t="str">
        <f>INDEX(Mapping!$B$2:$T$7793,MATCH(Data!$A1944,Mapping!$B$3:$B$7793,0),MATCH(Data!$I$1,Mapping!$B$2:$T$2,0))</f>
        <v>Consumer</v>
      </c>
      <c r="J1944">
        <f>VLOOKUP($A1944,Mapping!$X$3:$Y$7793,2,0)</f>
        <v>93030</v>
      </c>
      <c r="K1944" t="str">
        <f>VLOOKUP($J1944,Mapping!$AB$3:$AC$475,2,0)</f>
        <v>Andover</v>
      </c>
      <c r="L1944" t="str">
        <f>VLOOKUP($K1944,Mapping!$AF$3:$AG$475,2,0)</f>
        <v>Massachusetts</v>
      </c>
      <c r="M1944" t="str">
        <f>VLOOKUP($L1944,Mapping!$AI$3:$AJ$48,2,0)</f>
        <v>United States</v>
      </c>
      <c r="N1944" t="str">
        <f>VLOOKUP($L1944,Mapping!$AI$3:$AK$48,3,0)</f>
        <v>East</v>
      </c>
      <c r="O1944" t="str">
        <f>VLOOKUP(Table1[[#This Row],[Column1]],Mapping!$AM$8:$AN$11,2,0)</f>
        <v>Office Supplies</v>
      </c>
      <c r="P1944" t="str">
        <f>VLOOKUP(Table1[[#This Row],[Column3]],Mapping!$AP$5:$AQ$22,2,0)</f>
        <v>Binders</v>
      </c>
      <c r="Q1944">
        <v>9.1440000000000001</v>
      </c>
      <c r="R1944">
        <v>3</v>
      </c>
      <c r="S1944">
        <v>3.0860999999999996</v>
      </c>
    </row>
    <row r="1945" spans="1:19" x14ac:dyDescent="0.35">
      <c r="A1945">
        <v>5813</v>
      </c>
      <c r="B1945" t="s">
        <v>4662</v>
      </c>
      <c r="C1945" t="s">
        <v>1731</v>
      </c>
      <c r="D1945" t="str">
        <f>MID(Table1[[#This Row],[Product ID]],5,2)</f>
        <v>AR</v>
      </c>
      <c r="E1945" t="str">
        <f>LEFT(Table1[[#This Row],[Product ID]],3)</f>
        <v>OFF</v>
      </c>
      <c r="F1945" s="10">
        <f>VLOOKUP(Table1[[#This Row],[Order ID]],Mapping!H1945:J9736,3,0)</f>
        <v>41116</v>
      </c>
      <c r="G1945" s="10">
        <f>VLOOKUP(Table1[[#This Row],[Order ID]],Mapping!H1945:K9736,4,0)</f>
        <v>41121</v>
      </c>
      <c r="H1945" t="str">
        <f>INDEX(Mapping!$B$2:$T$7793,MATCH(Data!$A1945,Mapping!$B$3:$B$7793,0),MATCH(Data!$H$1,Mapping!$B$2:$T$2,0))</f>
        <v>Standard Class</v>
      </c>
      <c r="I1945" t="str">
        <f>INDEX(Mapping!$B$2:$T$7793,MATCH(Data!$A1945,Mapping!$B$3:$B$7793,0),MATCH(Data!$I$1,Mapping!$B$2:$T$2,0))</f>
        <v>Corporate</v>
      </c>
      <c r="J1945">
        <f>VLOOKUP($A1945,Mapping!$X$3:$Y$7793,2,0)</f>
        <v>93030</v>
      </c>
      <c r="K1945" t="str">
        <f>VLOOKUP($J1945,Mapping!$AB$3:$AC$475,2,0)</f>
        <v>Andover</v>
      </c>
      <c r="L1945" t="str">
        <f>VLOOKUP($K1945,Mapping!$AF$3:$AG$475,2,0)</f>
        <v>Massachusetts</v>
      </c>
      <c r="M1945" t="str">
        <f>VLOOKUP($L1945,Mapping!$AI$3:$AJ$48,2,0)</f>
        <v>United States</v>
      </c>
      <c r="N1945" t="str">
        <f>VLOOKUP($L1945,Mapping!$AI$3:$AK$48,3,0)</f>
        <v>East</v>
      </c>
      <c r="O1945" t="str">
        <f>VLOOKUP(Table1[[#This Row],[Column1]],Mapping!$AM$8:$AN$11,2,0)</f>
        <v>Office Supplies</v>
      </c>
      <c r="P1945" t="str">
        <f>VLOOKUP(Table1[[#This Row],[Column3]],Mapping!$AP$5:$AQ$22,2,0)</f>
        <v>Art</v>
      </c>
      <c r="Q1945">
        <v>99.2</v>
      </c>
      <c r="R1945">
        <v>5</v>
      </c>
      <c r="S1945">
        <v>25.792000000000002</v>
      </c>
    </row>
    <row r="1946" spans="1:19" x14ac:dyDescent="0.35">
      <c r="A1946">
        <v>724</v>
      </c>
      <c r="B1946" t="s">
        <v>936</v>
      </c>
      <c r="C1946" t="s">
        <v>937</v>
      </c>
      <c r="D1946" t="str">
        <f>MID(Table1[[#This Row],[Product ID]],5,2)</f>
        <v>PA</v>
      </c>
      <c r="E1946" t="str">
        <f>LEFT(Table1[[#This Row],[Product ID]],3)</f>
        <v>OFF</v>
      </c>
      <c r="F1946" s="10" t="e">
        <f>VLOOKUP(Table1[[#This Row],[Order ID]],Mapping!H1946:J9737,3,0)</f>
        <v>#N/A</v>
      </c>
      <c r="G1946" s="10" t="e">
        <f>VLOOKUP(Table1[[#This Row],[Order ID]],Mapping!H1946:K9737,4,0)</f>
        <v>#N/A</v>
      </c>
      <c r="H1946" t="str">
        <f>INDEX(Mapping!$B$2:$T$7793,MATCH(Data!$A1946,Mapping!$B$3:$B$7793,0),MATCH(Data!$H$1,Mapping!$B$2:$T$2,0))</f>
        <v>First Class</v>
      </c>
      <c r="I1946" t="str">
        <f>INDEX(Mapping!$B$2:$T$7793,MATCH(Data!$A1946,Mapping!$B$3:$B$7793,0),MATCH(Data!$I$1,Mapping!$B$2:$T$2,0))</f>
        <v>Corporate</v>
      </c>
      <c r="J1946">
        <f>VLOOKUP($A1946,Mapping!$X$3:$Y$7793,2,0)</f>
        <v>92503</v>
      </c>
      <c r="K1946" t="str">
        <f>VLOOKUP($J1946,Mapping!$AB$3:$AC$475,2,0)</f>
        <v>Coral Springs</v>
      </c>
      <c r="L1946" t="str">
        <f>VLOOKUP($K1946,Mapping!$AF$3:$AG$475,2,0)</f>
        <v>Florida</v>
      </c>
      <c r="M1946" t="str">
        <f>VLOOKUP($L1946,Mapping!$AI$3:$AJ$48,2,0)</f>
        <v>United States</v>
      </c>
      <c r="N1946" t="str">
        <f>VLOOKUP($L1946,Mapping!$AI$3:$AK$48,3,0)</f>
        <v>South</v>
      </c>
      <c r="O1946" t="str">
        <f>VLOOKUP(Table1[[#This Row],[Column1]],Mapping!$AM$8:$AN$11,2,0)</f>
        <v>Office Supplies</v>
      </c>
      <c r="P1946" t="str">
        <f>VLOOKUP(Table1[[#This Row],[Column3]],Mapping!$AP$5:$AQ$22,2,0)</f>
        <v>Paper</v>
      </c>
      <c r="Q1946">
        <v>12.96</v>
      </c>
      <c r="R1946">
        <v>2</v>
      </c>
      <c r="S1946">
        <v>6.2208000000000006</v>
      </c>
    </row>
    <row r="1947" spans="1:19" x14ac:dyDescent="0.35">
      <c r="A1947">
        <v>725</v>
      </c>
      <c r="B1947" t="s">
        <v>936</v>
      </c>
      <c r="C1947" t="s">
        <v>938</v>
      </c>
      <c r="D1947" t="str">
        <f>MID(Table1[[#This Row],[Product ID]],5,2)</f>
        <v>AP</v>
      </c>
      <c r="E1947" t="str">
        <f>LEFT(Table1[[#This Row],[Product ID]],3)</f>
        <v>OFF</v>
      </c>
      <c r="F1947" s="10" t="e">
        <f>VLOOKUP(Table1[[#This Row],[Order ID]],Mapping!H1947:J9738,3,0)</f>
        <v>#N/A</v>
      </c>
      <c r="G1947" s="10" t="e">
        <f>VLOOKUP(Table1[[#This Row],[Order ID]],Mapping!H1947:K9738,4,0)</f>
        <v>#N/A</v>
      </c>
      <c r="H1947" t="str">
        <f>INDEX(Mapping!$B$2:$T$7793,MATCH(Data!$A1947,Mapping!$B$3:$B$7793,0),MATCH(Data!$H$1,Mapping!$B$2:$T$2,0))</f>
        <v>Standard Class</v>
      </c>
      <c r="I1947" t="str">
        <f>INDEX(Mapping!$B$2:$T$7793,MATCH(Data!$A1947,Mapping!$B$3:$B$7793,0),MATCH(Data!$I$1,Mapping!$B$2:$T$2,0))</f>
        <v>Corporate</v>
      </c>
      <c r="J1947">
        <f>VLOOKUP($A1947,Mapping!$X$3:$Y$7793,2,0)</f>
        <v>92503</v>
      </c>
      <c r="K1947" t="str">
        <f>VLOOKUP($J1947,Mapping!$AB$3:$AC$475,2,0)</f>
        <v>Coral Springs</v>
      </c>
      <c r="L1947" t="str">
        <f>VLOOKUP($K1947,Mapping!$AF$3:$AG$475,2,0)</f>
        <v>Florida</v>
      </c>
      <c r="M1947" t="str">
        <f>VLOOKUP($L1947,Mapping!$AI$3:$AJ$48,2,0)</f>
        <v>United States</v>
      </c>
      <c r="N1947" t="str">
        <f>VLOOKUP($L1947,Mapping!$AI$3:$AK$48,3,0)</f>
        <v>South</v>
      </c>
      <c r="O1947" t="str">
        <f>VLOOKUP(Table1[[#This Row],[Column1]],Mapping!$AM$8:$AN$11,2,0)</f>
        <v>Office Supplies</v>
      </c>
      <c r="P1947" t="str">
        <f>VLOOKUP(Table1[[#This Row],[Column3]],Mapping!$AP$5:$AQ$22,2,0)</f>
        <v>Appliances</v>
      </c>
      <c r="Q1947">
        <v>134.47999999999999</v>
      </c>
      <c r="R1947">
        <v>4</v>
      </c>
      <c r="S1947">
        <v>34.964799999999997</v>
      </c>
    </row>
    <row r="1948" spans="1:19" x14ac:dyDescent="0.35">
      <c r="A1948">
        <v>1342</v>
      </c>
      <c r="B1948" t="s">
        <v>1588</v>
      </c>
      <c r="C1948" t="s">
        <v>817</v>
      </c>
      <c r="D1948" t="str">
        <f>MID(Table1[[#This Row],[Product ID]],5,2)</f>
        <v>AP</v>
      </c>
      <c r="E1948" t="str">
        <f>LEFT(Table1[[#This Row],[Product ID]],3)</f>
        <v>OFF</v>
      </c>
      <c r="F1948" s="10" t="e">
        <f>VLOOKUP(Table1[[#This Row],[Order ID]],Mapping!H1948:J9739,3,0)</f>
        <v>#N/A</v>
      </c>
      <c r="G1948" s="10" t="e">
        <f>VLOOKUP(Table1[[#This Row],[Order ID]],Mapping!H1948:K9739,4,0)</f>
        <v>#N/A</v>
      </c>
      <c r="H1948" t="str">
        <f>INDEX(Mapping!$B$2:$T$7793,MATCH(Data!$A1948,Mapping!$B$3:$B$7793,0),MATCH(Data!$H$1,Mapping!$B$2:$T$2,0))</f>
        <v>Second Class</v>
      </c>
      <c r="I1948" t="str">
        <f>INDEX(Mapping!$B$2:$T$7793,MATCH(Data!$A1948,Mapping!$B$3:$B$7793,0),MATCH(Data!$I$1,Mapping!$B$2:$T$2,0))</f>
        <v>Home Office</v>
      </c>
      <c r="J1948">
        <f>VLOOKUP($A1948,Mapping!$X$3:$Y$7793,2,0)</f>
        <v>90008</v>
      </c>
      <c r="K1948" t="str">
        <f>VLOOKUP($J1948,Mapping!$AB$3:$AC$475,2,0)</f>
        <v>Rochester Hills</v>
      </c>
      <c r="L1948" t="str">
        <f>VLOOKUP($K1948,Mapping!$AF$3:$AG$475,2,0)</f>
        <v>Michigan</v>
      </c>
      <c r="M1948" t="str">
        <f>VLOOKUP($L1948,Mapping!$AI$3:$AJ$48,2,0)</f>
        <v>United States</v>
      </c>
      <c r="N1948" t="str">
        <f>VLOOKUP($L1948,Mapping!$AI$3:$AK$48,3,0)</f>
        <v>Central</v>
      </c>
      <c r="O1948" t="str">
        <f>VLOOKUP(Table1[[#This Row],[Column1]],Mapping!$AM$8:$AN$11,2,0)</f>
        <v>Office Supplies</v>
      </c>
      <c r="P1948" t="str">
        <f>VLOOKUP(Table1[[#This Row],[Column3]],Mapping!$AP$5:$AQ$22,2,0)</f>
        <v>Appliances</v>
      </c>
      <c r="Q1948">
        <v>106.96</v>
      </c>
      <c r="R1948">
        <v>2</v>
      </c>
      <c r="S1948">
        <v>31.018399999999986</v>
      </c>
    </row>
    <row r="1949" spans="1:19" x14ac:dyDescent="0.35">
      <c r="A1949">
        <v>1343</v>
      </c>
      <c r="B1949" t="s">
        <v>1588</v>
      </c>
      <c r="C1949" t="s">
        <v>1589</v>
      </c>
      <c r="D1949" t="str">
        <f>MID(Table1[[#This Row],[Product ID]],5,2)</f>
        <v>LA</v>
      </c>
      <c r="E1949" t="str">
        <f>LEFT(Table1[[#This Row],[Product ID]],3)</f>
        <v>OFF</v>
      </c>
      <c r="F1949" s="10" t="e">
        <f>VLOOKUP(Table1[[#This Row],[Order ID]],Mapping!H1949:J9740,3,0)</f>
        <v>#N/A</v>
      </c>
      <c r="G1949" s="10" t="e">
        <f>VLOOKUP(Table1[[#This Row],[Order ID]],Mapping!H1949:K9740,4,0)</f>
        <v>#N/A</v>
      </c>
      <c r="H1949" t="str">
        <f>INDEX(Mapping!$B$2:$T$7793,MATCH(Data!$A1949,Mapping!$B$3:$B$7793,0),MATCH(Data!$H$1,Mapping!$B$2:$T$2,0))</f>
        <v>Standard Class</v>
      </c>
      <c r="I1949" t="str">
        <f>INDEX(Mapping!$B$2:$T$7793,MATCH(Data!$A1949,Mapping!$B$3:$B$7793,0),MATCH(Data!$I$1,Mapping!$B$2:$T$2,0))</f>
        <v>Consumer</v>
      </c>
      <c r="J1949">
        <f>VLOOKUP($A1949,Mapping!$X$3:$Y$7793,2,0)</f>
        <v>90008</v>
      </c>
      <c r="K1949" t="str">
        <f>VLOOKUP($J1949,Mapping!$AB$3:$AC$475,2,0)</f>
        <v>Rochester Hills</v>
      </c>
      <c r="L1949" t="str">
        <f>VLOOKUP($K1949,Mapping!$AF$3:$AG$475,2,0)</f>
        <v>Michigan</v>
      </c>
      <c r="M1949" t="str">
        <f>VLOOKUP($L1949,Mapping!$AI$3:$AJ$48,2,0)</f>
        <v>United States</v>
      </c>
      <c r="N1949" t="str">
        <f>VLOOKUP($L1949,Mapping!$AI$3:$AK$48,3,0)</f>
        <v>Central</v>
      </c>
      <c r="O1949" t="str">
        <f>VLOOKUP(Table1[[#This Row],[Column1]],Mapping!$AM$8:$AN$11,2,0)</f>
        <v>Office Supplies</v>
      </c>
      <c r="P1949" t="str">
        <f>VLOOKUP(Table1[[#This Row],[Column3]],Mapping!$AP$5:$AQ$22,2,0)</f>
        <v>Labels</v>
      </c>
      <c r="Q1949">
        <v>21.560000000000002</v>
      </c>
      <c r="R1949">
        <v>7</v>
      </c>
      <c r="S1949">
        <v>10.348799999999999</v>
      </c>
    </row>
    <row r="1950" spans="1:19" x14ac:dyDescent="0.35">
      <c r="A1950">
        <v>7466</v>
      </c>
      <c r="B1950" t="s">
        <v>5593</v>
      </c>
      <c r="C1950" t="s">
        <v>1744</v>
      </c>
      <c r="D1950" t="str">
        <f>MID(Table1[[#This Row],[Product ID]],5,2)</f>
        <v>FU</v>
      </c>
      <c r="E1950" t="str">
        <f>LEFT(Table1[[#This Row],[Product ID]],3)</f>
        <v>FUR</v>
      </c>
      <c r="F1950" s="10">
        <f>VLOOKUP(Table1[[#This Row],[Order ID]],Mapping!H1950:J9741,3,0)</f>
        <v>41134</v>
      </c>
      <c r="G1950" s="10">
        <f>VLOOKUP(Table1[[#This Row],[Order ID]],Mapping!H1950:K9741,4,0)</f>
        <v>41134</v>
      </c>
      <c r="H1950" t="str">
        <f>INDEX(Mapping!$B$2:$T$7793,MATCH(Data!$A1950,Mapping!$B$3:$B$7793,0),MATCH(Data!$H$1,Mapping!$B$2:$T$2,0))</f>
        <v>First Class</v>
      </c>
      <c r="I1950" t="str">
        <f>INDEX(Mapping!$B$2:$T$7793,MATCH(Data!$A1950,Mapping!$B$3:$B$7793,0),MATCH(Data!$I$1,Mapping!$B$2:$T$2,0))</f>
        <v>Corporate</v>
      </c>
      <c r="J1950">
        <f>VLOOKUP($A1950,Mapping!$X$3:$Y$7793,2,0)</f>
        <v>91767</v>
      </c>
      <c r="K1950" t="str">
        <f>VLOOKUP($J1950,Mapping!$AB$3:$AC$475,2,0)</f>
        <v>South Bend</v>
      </c>
      <c r="L1950" t="str">
        <f>VLOOKUP($K1950,Mapping!$AF$3:$AG$475,2,0)</f>
        <v>Indiana</v>
      </c>
      <c r="M1950" t="str">
        <f>VLOOKUP($L1950,Mapping!$AI$3:$AJ$48,2,0)</f>
        <v>United States</v>
      </c>
      <c r="N1950" t="str">
        <f>VLOOKUP($L1950,Mapping!$AI$3:$AK$48,3,0)</f>
        <v>Central</v>
      </c>
      <c r="O1950" t="str">
        <f>VLOOKUP(Table1[[#This Row],[Column1]],Mapping!$AM$8:$AN$11,2,0)</f>
        <v>Furniture</v>
      </c>
      <c r="P1950" t="str">
        <f>VLOOKUP(Table1[[#This Row],[Column3]],Mapping!$AP$5:$AQ$22,2,0)</f>
        <v>Furnishings</v>
      </c>
      <c r="Q1950">
        <v>31.56</v>
      </c>
      <c r="R1950">
        <v>3</v>
      </c>
      <c r="S1950">
        <v>10.4148</v>
      </c>
    </row>
    <row r="1951" spans="1:19" x14ac:dyDescent="0.35">
      <c r="A1951">
        <v>1866</v>
      </c>
      <c r="B1951" t="s">
        <v>2067</v>
      </c>
      <c r="C1951" t="s">
        <v>1904</v>
      </c>
      <c r="D1951" t="str">
        <f>MID(Table1[[#This Row],[Product ID]],5,2)</f>
        <v>PA</v>
      </c>
      <c r="E1951" t="str">
        <f>LEFT(Table1[[#This Row],[Product ID]],3)</f>
        <v>OFF</v>
      </c>
      <c r="F1951" s="10" t="e">
        <f>VLOOKUP(Table1[[#This Row],[Order ID]],Mapping!H1951:J9742,3,0)</f>
        <v>#N/A</v>
      </c>
      <c r="G1951" s="10" t="e">
        <f>VLOOKUP(Table1[[#This Row],[Order ID]],Mapping!H1951:K9742,4,0)</f>
        <v>#N/A</v>
      </c>
      <c r="H1951" t="str">
        <f>INDEX(Mapping!$B$2:$T$7793,MATCH(Data!$A1951,Mapping!$B$3:$B$7793,0),MATCH(Data!$H$1,Mapping!$B$2:$T$2,0))</f>
        <v>Second Class</v>
      </c>
      <c r="I1951" t="str">
        <f>INDEX(Mapping!$B$2:$T$7793,MATCH(Data!$A1951,Mapping!$B$3:$B$7793,0),MATCH(Data!$I$1,Mapping!$B$2:$T$2,0))</f>
        <v>Corporate</v>
      </c>
      <c r="J1951">
        <f>VLOOKUP($A1951,Mapping!$X$3:$Y$7793,2,0)</f>
        <v>91360</v>
      </c>
      <c r="K1951" t="str">
        <f>VLOOKUP($J1951,Mapping!$AB$3:$AC$475,2,0)</f>
        <v>Redondo Beach</v>
      </c>
      <c r="L1951" t="str">
        <f>VLOOKUP($K1951,Mapping!$AF$3:$AG$475,2,0)</f>
        <v>California</v>
      </c>
      <c r="M1951" t="str">
        <f>VLOOKUP($L1951,Mapping!$AI$3:$AJ$48,2,0)</f>
        <v>United States</v>
      </c>
      <c r="N1951" t="str">
        <f>VLOOKUP($L1951,Mapping!$AI$3:$AK$48,3,0)</f>
        <v>West</v>
      </c>
      <c r="O1951" t="str">
        <f>VLOOKUP(Table1[[#This Row],[Column1]],Mapping!$AM$8:$AN$11,2,0)</f>
        <v>Office Supplies</v>
      </c>
      <c r="P1951" t="str">
        <f>VLOOKUP(Table1[[#This Row],[Column3]],Mapping!$AP$5:$AQ$22,2,0)</f>
        <v>Paper</v>
      </c>
      <c r="Q1951">
        <v>32.75</v>
      </c>
      <c r="R1951">
        <v>5</v>
      </c>
      <c r="S1951">
        <v>15.065</v>
      </c>
    </row>
    <row r="1952" spans="1:19" x14ac:dyDescent="0.35">
      <c r="A1952">
        <v>2205</v>
      </c>
      <c r="B1952" t="s">
        <v>2363</v>
      </c>
      <c r="C1952" t="s">
        <v>2364</v>
      </c>
      <c r="D1952" t="str">
        <f>MID(Table1[[#This Row],[Product ID]],5,2)</f>
        <v>FA</v>
      </c>
      <c r="E1952" t="str">
        <f>LEFT(Table1[[#This Row],[Product ID]],3)</f>
        <v>OFF</v>
      </c>
      <c r="F1952" s="10">
        <f>VLOOKUP(Table1[[#This Row],[Order ID]],Mapping!H1952:J9743,3,0)</f>
        <v>41115</v>
      </c>
      <c r="G1952" s="10">
        <f>VLOOKUP(Table1[[#This Row],[Order ID]],Mapping!H1952:K9743,4,0)</f>
        <v>41117</v>
      </c>
      <c r="H1952" t="str">
        <f>INDEX(Mapping!$B$2:$T$7793,MATCH(Data!$A1952,Mapping!$B$3:$B$7793,0),MATCH(Data!$H$1,Mapping!$B$2:$T$2,0))</f>
        <v>Standard Class</v>
      </c>
      <c r="I1952" t="str">
        <f>INDEX(Mapping!$B$2:$T$7793,MATCH(Data!$A1952,Mapping!$B$3:$B$7793,0),MATCH(Data!$I$1,Mapping!$B$2:$T$2,0))</f>
        <v>Consumer</v>
      </c>
      <c r="J1952">
        <f>VLOOKUP($A1952,Mapping!$X$3:$Y$7793,2,0)</f>
        <v>98115</v>
      </c>
      <c r="K1952" t="str">
        <f>VLOOKUP($J1952,Mapping!$AB$3:$AC$475,2,0)</f>
        <v>Whittier</v>
      </c>
      <c r="L1952" t="str">
        <f>VLOOKUP($K1952,Mapping!$AF$3:$AG$475,2,0)</f>
        <v>California</v>
      </c>
      <c r="M1952" t="str">
        <f>VLOOKUP($L1952,Mapping!$AI$3:$AJ$48,2,0)</f>
        <v>United States</v>
      </c>
      <c r="N1952" t="str">
        <f>VLOOKUP($L1952,Mapping!$AI$3:$AK$48,3,0)</f>
        <v>West</v>
      </c>
      <c r="O1952" t="str">
        <f>VLOOKUP(Table1[[#This Row],[Column1]],Mapping!$AM$8:$AN$11,2,0)</f>
        <v>Office Supplies</v>
      </c>
      <c r="P1952" t="str">
        <f>VLOOKUP(Table1[[#This Row],[Column3]],Mapping!$AP$5:$AQ$22,2,0)</f>
        <v>Fasteners</v>
      </c>
      <c r="Q1952">
        <v>9.42</v>
      </c>
      <c r="R1952">
        <v>2</v>
      </c>
      <c r="S1952">
        <v>0.47100000000000009</v>
      </c>
    </row>
    <row r="1953" spans="1:19" x14ac:dyDescent="0.35">
      <c r="A1953">
        <v>2206</v>
      </c>
      <c r="B1953" t="s">
        <v>2363</v>
      </c>
      <c r="C1953" t="s">
        <v>2365</v>
      </c>
      <c r="D1953" t="str">
        <f>MID(Table1[[#This Row],[Product ID]],5,2)</f>
        <v>PA</v>
      </c>
      <c r="E1953" t="str">
        <f>LEFT(Table1[[#This Row],[Product ID]],3)</f>
        <v>OFF</v>
      </c>
      <c r="F1953" s="10">
        <f>VLOOKUP(Table1[[#This Row],[Order ID]],Mapping!H1953:J9744,3,0)</f>
        <v>41115</v>
      </c>
      <c r="G1953" s="10">
        <f>VLOOKUP(Table1[[#This Row],[Order ID]],Mapping!H1953:K9744,4,0)</f>
        <v>41117</v>
      </c>
      <c r="H1953" t="str">
        <f>INDEX(Mapping!$B$2:$T$7793,MATCH(Data!$A1953,Mapping!$B$3:$B$7793,0),MATCH(Data!$H$1,Mapping!$B$2:$T$2,0))</f>
        <v>Second Class</v>
      </c>
      <c r="I1953" t="str">
        <f>INDEX(Mapping!$B$2:$T$7793,MATCH(Data!$A1953,Mapping!$B$3:$B$7793,0),MATCH(Data!$I$1,Mapping!$B$2:$T$2,0))</f>
        <v>Consumer</v>
      </c>
      <c r="J1953">
        <f>VLOOKUP($A1953,Mapping!$X$3:$Y$7793,2,0)</f>
        <v>98115</v>
      </c>
      <c r="K1953" t="str">
        <f>VLOOKUP($J1953,Mapping!$AB$3:$AC$475,2,0)</f>
        <v>Whittier</v>
      </c>
      <c r="L1953" t="str">
        <f>VLOOKUP($K1953,Mapping!$AF$3:$AG$475,2,0)</f>
        <v>California</v>
      </c>
      <c r="M1953" t="str">
        <f>VLOOKUP($L1953,Mapping!$AI$3:$AJ$48,2,0)</f>
        <v>United States</v>
      </c>
      <c r="N1953" t="str">
        <f>VLOOKUP($L1953,Mapping!$AI$3:$AK$48,3,0)</f>
        <v>West</v>
      </c>
      <c r="O1953" t="str">
        <f>VLOOKUP(Table1[[#This Row],[Column1]],Mapping!$AM$8:$AN$11,2,0)</f>
        <v>Office Supplies</v>
      </c>
      <c r="P1953" t="str">
        <f>VLOOKUP(Table1[[#This Row],[Column3]],Mapping!$AP$5:$AQ$22,2,0)</f>
        <v>Paper</v>
      </c>
      <c r="Q1953">
        <v>12.96</v>
      </c>
      <c r="R1953">
        <v>2</v>
      </c>
      <c r="S1953">
        <v>6.2208000000000006</v>
      </c>
    </row>
    <row r="1954" spans="1:19" x14ac:dyDescent="0.35">
      <c r="A1954">
        <v>2207</v>
      </c>
      <c r="B1954" t="s">
        <v>2363</v>
      </c>
      <c r="C1954" t="s">
        <v>1890</v>
      </c>
      <c r="D1954" t="str">
        <f>MID(Table1[[#This Row],[Product ID]],5,2)</f>
        <v>BO</v>
      </c>
      <c r="E1954" t="str">
        <f>LEFT(Table1[[#This Row],[Product ID]],3)</f>
        <v>FUR</v>
      </c>
      <c r="F1954" s="10">
        <f>VLOOKUP(Table1[[#This Row],[Order ID]],Mapping!H1954:J9745,3,0)</f>
        <v>41115</v>
      </c>
      <c r="G1954" s="10">
        <f>VLOOKUP(Table1[[#This Row],[Order ID]],Mapping!H1954:K9745,4,0)</f>
        <v>41117</v>
      </c>
      <c r="H1954" t="str">
        <f>INDEX(Mapping!$B$2:$T$7793,MATCH(Data!$A1954,Mapping!$B$3:$B$7793,0),MATCH(Data!$H$1,Mapping!$B$2:$T$2,0))</f>
        <v>Second Class</v>
      </c>
      <c r="I1954" t="str">
        <f>INDEX(Mapping!$B$2:$T$7793,MATCH(Data!$A1954,Mapping!$B$3:$B$7793,0),MATCH(Data!$I$1,Mapping!$B$2:$T$2,0))</f>
        <v>Consumer</v>
      </c>
      <c r="J1954">
        <f>VLOOKUP($A1954,Mapping!$X$3:$Y$7793,2,0)</f>
        <v>98115</v>
      </c>
      <c r="K1954" t="str">
        <f>VLOOKUP($J1954,Mapping!$AB$3:$AC$475,2,0)</f>
        <v>Whittier</v>
      </c>
      <c r="L1954" t="str">
        <f>VLOOKUP($K1954,Mapping!$AF$3:$AG$475,2,0)</f>
        <v>California</v>
      </c>
      <c r="M1954" t="str">
        <f>VLOOKUP($L1954,Mapping!$AI$3:$AJ$48,2,0)</f>
        <v>United States</v>
      </c>
      <c r="N1954" t="str">
        <f>VLOOKUP($L1954,Mapping!$AI$3:$AK$48,3,0)</f>
        <v>West</v>
      </c>
      <c r="O1954" t="str">
        <f>VLOOKUP(Table1[[#This Row],[Column1]],Mapping!$AM$8:$AN$11,2,0)</f>
        <v>Furniture</v>
      </c>
      <c r="P1954" t="str">
        <f>VLOOKUP(Table1[[#This Row],[Column3]],Mapping!$AP$5:$AQ$22,2,0)</f>
        <v>Bookcases</v>
      </c>
      <c r="Q1954">
        <v>704.9</v>
      </c>
      <c r="R1954">
        <v>5</v>
      </c>
      <c r="S1954">
        <v>56.392000000000024</v>
      </c>
    </row>
    <row r="1955" spans="1:19" x14ac:dyDescent="0.35">
      <c r="A1955">
        <v>6137</v>
      </c>
      <c r="B1955" t="s">
        <v>4846</v>
      </c>
      <c r="C1955" t="s">
        <v>1470</v>
      </c>
      <c r="D1955" t="str">
        <f>MID(Table1[[#This Row],[Product ID]],5,2)</f>
        <v>LA</v>
      </c>
      <c r="E1955" t="str">
        <f>LEFT(Table1[[#This Row],[Product ID]],3)</f>
        <v>OFF</v>
      </c>
      <c r="F1955" s="10">
        <f>VLOOKUP(Table1[[#This Row],[Order ID]],Mapping!H1955:J9746,3,0)</f>
        <v>40980</v>
      </c>
      <c r="G1955" s="10">
        <f>VLOOKUP(Table1[[#This Row],[Order ID]],Mapping!H1955:K9746,4,0)</f>
        <v>40986</v>
      </c>
      <c r="H1955" t="str">
        <f>INDEX(Mapping!$B$2:$T$7793,MATCH(Data!$A1955,Mapping!$B$3:$B$7793,0),MATCH(Data!$H$1,Mapping!$B$2:$T$2,0))</f>
        <v>Standard Class</v>
      </c>
      <c r="I1955" t="str">
        <f>INDEX(Mapping!$B$2:$T$7793,MATCH(Data!$A1955,Mapping!$B$3:$B$7793,0),MATCH(Data!$I$1,Mapping!$B$2:$T$2,0))</f>
        <v>Corporate</v>
      </c>
      <c r="J1955">
        <f>VLOOKUP($A1955,Mapping!$X$3:$Y$7793,2,0)</f>
        <v>28205</v>
      </c>
      <c r="K1955" t="str">
        <f>VLOOKUP($J1955,Mapping!$AB$3:$AC$475,2,0)</f>
        <v>Carlsbad</v>
      </c>
      <c r="L1955" t="str">
        <f>VLOOKUP($K1955,Mapping!$AF$3:$AG$475,2,0)</f>
        <v>New Mexico</v>
      </c>
      <c r="M1955" t="str">
        <f>VLOOKUP($L1955,Mapping!$AI$3:$AJ$48,2,0)</f>
        <v>United States</v>
      </c>
      <c r="N1955" t="str">
        <f>VLOOKUP($L1955,Mapping!$AI$3:$AK$48,3,0)</f>
        <v>West</v>
      </c>
      <c r="O1955" t="str">
        <f>VLOOKUP(Table1[[#This Row],[Column1]],Mapping!$AM$8:$AN$11,2,0)</f>
        <v>Office Supplies</v>
      </c>
      <c r="P1955" t="str">
        <f>VLOOKUP(Table1[[#This Row],[Column3]],Mapping!$AP$5:$AQ$22,2,0)</f>
        <v>Labels</v>
      </c>
      <c r="Q1955">
        <v>5.04</v>
      </c>
      <c r="R1955">
        <v>2</v>
      </c>
      <c r="S1955">
        <v>1.764</v>
      </c>
    </row>
    <row r="1956" spans="1:19" x14ac:dyDescent="0.35">
      <c r="A1956">
        <v>4234</v>
      </c>
      <c r="B1956" t="s">
        <v>3749</v>
      </c>
      <c r="C1956" t="s">
        <v>1002</v>
      </c>
      <c r="D1956" t="str">
        <f>MID(Table1[[#This Row],[Product ID]],5,2)</f>
        <v>AC</v>
      </c>
      <c r="E1956" t="str">
        <f>LEFT(Table1[[#This Row],[Product ID]],3)</f>
        <v>TEC</v>
      </c>
      <c r="F1956" s="10">
        <f>VLOOKUP(Table1[[#This Row],[Order ID]],Mapping!H1956:J9747,3,0)</f>
        <v>41016</v>
      </c>
      <c r="G1956" s="10">
        <f>VLOOKUP(Table1[[#This Row],[Order ID]],Mapping!H1956:K9747,4,0)</f>
        <v>41022</v>
      </c>
      <c r="H1956" t="str">
        <f>INDEX(Mapping!$B$2:$T$7793,MATCH(Data!$A1956,Mapping!$B$3:$B$7793,0),MATCH(Data!$H$1,Mapping!$B$2:$T$2,0))</f>
        <v>Standard Class</v>
      </c>
      <c r="I1956" t="str">
        <f>INDEX(Mapping!$B$2:$T$7793,MATCH(Data!$A1956,Mapping!$B$3:$B$7793,0),MATCH(Data!$I$1,Mapping!$B$2:$T$2,0))</f>
        <v>Consumer</v>
      </c>
      <c r="J1956">
        <f>VLOOKUP($A1956,Mapping!$X$3:$Y$7793,2,0)</f>
        <v>10035</v>
      </c>
      <c r="K1956" t="str">
        <f>VLOOKUP($J1956,Mapping!$AB$3:$AC$475,2,0)</f>
        <v>Grand Prairie</v>
      </c>
      <c r="L1956" t="str">
        <f>VLOOKUP($K1956,Mapping!$AF$3:$AG$475,2,0)</f>
        <v>Texas</v>
      </c>
      <c r="M1956" t="str">
        <f>VLOOKUP($L1956,Mapping!$AI$3:$AJ$48,2,0)</f>
        <v>United States</v>
      </c>
      <c r="N1956" t="str">
        <f>VLOOKUP($L1956,Mapping!$AI$3:$AK$48,3,0)</f>
        <v>Central</v>
      </c>
      <c r="O1956" t="str">
        <f>VLOOKUP(Table1[[#This Row],[Column1]],Mapping!$AM$8:$AN$11,2,0)</f>
        <v>Technology</v>
      </c>
      <c r="P1956" t="str">
        <f>VLOOKUP(Table1[[#This Row],[Column3]],Mapping!$AP$5:$AQ$22,2,0)</f>
        <v>Accessories</v>
      </c>
      <c r="Q1956">
        <v>99.6</v>
      </c>
      <c r="R1956">
        <v>1</v>
      </c>
      <c r="S1956">
        <v>36.851999999999997</v>
      </c>
    </row>
    <row r="1957" spans="1:19" x14ac:dyDescent="0.35">
      <c r="A1957">
        <v>4235</v>
      </c>
      <c r="B1957" t="s">
        <v>3749</v>
      </c>
      <c r="C1957" t="s">
        <v>1636</v>
      </c>
      <c r="D1957" t="str">
        <f>MID(Table1[[#This Row],[Product ID]],5,2)</f>
        <v>BI</v>
      </c>
      <c r="E1957" t="str">
        <f>LEFT(Table1[[#This Row],[Product ID]],3)</f>
        <v>OFF</v>
      </c>
      <c r="F1957" s="10">
        <f>VLOOKUP(Table1[[#This Row],[Order ID]],Mapping!H1957:J9748,3,0)</f>
        <v>41016</v>
      </c>
      <c r="G1957" s="10">
        <f>VLOOKUP(Table1[[#This Row],[Order ID]],Mapping!H1957:K9748,4,0)</f>
        <v>41022</v>
      </c>
      <c r="H1957" t="str">
        <f>INDEX(Mapping!$B$2:$T$7793,MATCH(Data!$A1957,Mapping!$B$3:$B$7793,0),MATCH(Data!$H$1,Mapping!$B$2:$T$2,0))</f>
        <v>Standard Class</v>
      </c>
      <c r="I1957" t="str">
        <f>INDEX(Mapping!$B$2:$T$7793,MATCH(Data!$A1957,Mapping!$B$3:$B$7793,0),MATCH(Data!$I$1,Mapping!$B$2:$T$2,0))</f>
        <v>Consumer</v>
      </c>
      <c r="J1957">
        <f>VLOOKUP($A1957,Mapping!$X$3:$Y$7793,2,0)</f>
        <v>10035</v>
      </c>
      <c r="K1957" t="str">
        <f>VLOOKUP($J1957,Mapping!$AB$3:$AC$475,2,0)</f>
        <v>Grand Prairie</v>
      </c>
      <c r="L1957" t="str">
        <f>VLOOKUP($K1957,Mapping!$AF$3:$AG$475,2,0)</f>
        <v>Texas</v>
      </c>
      <c r="M1957" t="str">
        <f>VLOOKUP($L1957,Mapping!$AI$3:$AJ$48,2,0)</f>
        <v>United States</v>
      </c>
      <c r="N1957" t="str">
        <f>VLOOKUP($L1957,Mapping!$AI$3:$AK$48,3,0)</f>
        <v>Central</v>
      </c>
      <c r="O1957" t="str">
        <f>VLOOKUP(Table1[[#This Row],[Column1]],Mapping!$AM$8:$AN$11,2,0)</f>
        <v>Office Supplies</v>
      </c>
      <c r="P1957" t="str">
        <f>VLOOKUP(Table1[[#This Row],[Column3]],Mapping!$AP$5:$AQ$22,2,0)</f>
        <v>Binders</v>
      </c>
      <c r="Q1957">
        <v>62.296000000000006</v>
      </c>
      <c r="R1957">
        <v>13</v>
      </c>
      <c r="S1957">
        <v>21.024899999999999</v>
      </c>
    </row>
    <row r="1958" spans="1:19" x14ac:dyDescent="0.35">
      <c r="A1958">
        <v>4236</v>
      </c>
      <c r="B1958" t="s">
        <v>3749</v>
      </c>
      <c r="C1958" t="s">
        <v>3750</v>
      </c>
      <c r="D1958" t="str">
        <f>MID(Table1[[#This Row],[Product ID]],5,2)</f>
        <v>AR</v>
      </c>
      <c r="E1958" t="str">
        <f>LEFT(Table1[[#This Row],[Product ID]],3)</f>
        <v>OFF</v>
      </c>
      <c r="F1958" s="10">
        <f>VLOOKUP(Table1[[#This Row],[Order ID]],Mapping!H1958:J9749,3,0)</f>
        <v>41016</v>
      </c>
      <c r="G1958" s="10">
        <f>VLOOKUP(Table1[[#This Row],[Order ID]],Mapping!H1958:K9749,4,0)</f>
        <v>41022</v>
      </c>
      <c r="H1958" t="str">
        <f>INDEX(Mapping!$B$2:$T$7793,MATCH(Data!$A1958,Mapping!$B$3:$B$7793,0),MATCH(Data!$H$1,Mapping!$B$2:$T$2,0))</f>
        <v>Standard Class</v>
      </c>
      <c r="I1958" t="str">
        <f>INDEX(Mapping!$B$2:$T$7793,MATCH(Data!$A1958,Mapping!$B$3:$B$7793,0),MATCH(Data!$I$1,Mapping!$B$2:$T$2,0))</f>
        <v>Consumer</v>
      </c>
      <c r="J1958">
        <f>VLOOKUP($A1958,Mapping!$X$3:$Y$7793,2,0)</f>
        <v>10035</v>
      </c>
      <c r="K1958" t="str">
        <f>VLOOKUP($J1958,Mapping!$AB$3:$AC$475,2,0)</f>
        <v>Grand Prairie</v>
      </c>
      <c r="L1958" t="str">
        <f>VLOOKUP($K1958,Mapping!$AF$3:$AG$475,2,0)</f>
        <v>Texas</v>
      </c>
      <c r="M1958" t="str">
        <f>VLOOKUP($L1958,Mapping!$AI$3:$AJ$48,2,0)</f>
        <v>United States</v>
      </c>
      <c r="N1958" t="str">
        <f>VLOOKUP($L1958,Mapping!$AI$3:$AK$48,3,0)</f>
        <v>Central</v>
      </c>
      <c r="O1958" t="str">
        <f>VLOOKUP(Table1[[#This Row],[Column1]],Mapping!$AM$8:$AN$11,2,0)</f>
        <v>Office Supplies</v>
      </c>
      <c r="P1958" t="str">
        <f>VLOOKUP(Table1[[#This Row],[Column3]],Mapping!$AP$5:$AQ$22,2,0)</f>
        <v>Art</v>
      </c>
      <c r="Q1958">
        <v>10.709999999999999</v>
      </c>
      <c r="R1958">
        <v>3</v>
      </c>
      <c r="S1958">
        <v>2.7845999999999997</v>
      </c>
    </row>
    <row r="1959" spans="1:19" x14ac:dyDescent="0.35">
      <c r="A1959">
        <v>3145</v>
      </c>
      <c r="B1959" t="s">
        <v>3040</v>
      </c>
      <c r="C1959" t="s">
        <v>1411</v>
      </c>
      <c r="D1959" t="str">
        <f>MID(Table1[[#This Row],[Product ID]],5,2)</f>
        <v>ST</v>
      </c>
      <c r="E1959" t="str">
        <f>LEFT(Table1[[#This Row],[Product ID]],3)</f>
        <v>OFF</v>
      </c>
      <c r="F1959" s="10">
        <f>VLOOKUP(Table1[[#This Row],[Order ID]],Mapping!H1959:J9750,3,0)</f>
        <v>41271</v>
      </c>
      <c r="G1959" s="10">
        <f>VLOOKUP(Table1[[#This Row],[Order ID]],Mapping!H1959:K9750,4,0)</f>
        <v>41275</v>
      </c>
      <c r="H1959" t="str">
        <f>INDEX(Mapping!$B$2:$T$7793,MATCH(Data!$A1959,Mapping!$B$3:$B$7793,0),MATCH(Data!$H$1,Mapping!$B$2:$T$2,0))</f>
        <v>Same Day</v>
      </c>
      <c r="I1959" t="str">
        <f>INDEX(Mapping!$B$2:$T$7793,MATCH(Data!$A1959,Mapping!$B$3:$B$7793,0),MATCH(Data!$I$1,Mapping!$B$2:$T$2,0))</f>
        <v>Corporate</v>
      </c>
      <c r="J1959">
        <f>VLOOKUP($A1959,Mapping!$X$3:$Y$7793,2,0)</f>
        <v>60623</v>
      </c>
      <c r="K1959" t="str">
        <f>VLOOKUP($J1959,Mapping!$AB$3:$AC$475,2,0)</f>
        <v>Independence</v>
      </c>
      <c r="L1959" t="str">
        <f>VLOOKUP($K1959,Mapping!$AF$3:$AG$475,2,0)</f>
        <v>Missouri</v>
      </c>
      <c r="M1959" t="str">
        <f>VLOOKUP($L1959,Mapping!$AI$3:$AJ$48,2,0)</f>
        <v>United States</v>
      </c>
      <c r="N1959" t="str">
        <f>VLOOKUP($L1959,Mapping!$AI$3:$AK$48,3,0)</f>
        <v>Central</v>
      </c>
      <c r="O1959" t="str">
        <f>VLOOKUP(Table1[[#This Row],[Column1]],Mapping!$AM$8:$AN$11,2,0)</f>
        <v>Office Supplies</v>
      </c>
      <c r="P1959" t="str">
        <f>VLOOKUP(Table1[[#This Row],[Column3]],Mapping!$AP$5:$AQ$22,2,0)</f>
        <v>Storage</v>
      </c>
      <c r="Q1959">
        <v>24.816000000000003</v>
      </c>
      <c r="R1959">
        <v>2</v>
      </c>
      <c r="S1959">
        <v>1.5509999999999984</v>
      </c>
    </row>
    <row r="1960" spans="1:19" x14ac:dyDescent="0.35">
      <c r="A1960">
        <v>5691</v>
      </c>
      <c r="B1960" t="s">
        <v>4602</v>
      </c>
      <c r="C1960" t="s">
        <v>651</v>
      </c>
      <c r="D1960" t="str">
        <f>MID(Table1[[#This Row],[Product ID]],5,2)</f>
        <v>FU</v>
      </c>
      <c r="E1960" t="str">
        <f>LEFT(Table1[[#This Row],[Product ID]],3)</f>
        <v>FUR</v>
      </c>
      <c r="F1960" s="10">
        <f>VLOOKUP(Table1[[#This Row],[Order ID]],Mapping!H1960:J9751,3,0)</f>
        <v>41055</v>
      </c>
      <c r="G1960" s="10">
        <f>VLOOKUP(Table1[[#This Row],[Order ID]],Mapping!H1960:K9751,4,0)</f>
        <v>41060</v>
      </c>
      <c r="H1960" t="str">
        <f>INDEX(Mapping!$B$2:$T$7793,MATCH(Data!$A1960,Mapping!$B$3:$B$7793,0),MATCH(Data!$H$1,Mapping!$B$2:$T$2,0))</f>
        <v>Standard Class</v>
      </c>
      <c r="I1960" t="str">
        <f>INDEX(Mapping!$B$2:$T$7793,MATCH(Data!$A1960,Mapping!$B$3:$B$7793,0),MATCH(Data!$I$1,Mapping!$B$2:$T$2,0))</f>
        <v>Consumer</v>
      </c>
      <c r="J1960">
        <f>VLOOKUP($A1960,Mapping!$X$3:$Y$7793,2,0)</f>
        <v>98006</v>
      </c>
      <c r="K1960" t="str">
        <f>VLOOKUP($J1960,Mapping!$AB$3:$AC$475,2,0)</f>
        <v>Reading</v>
      </c>
      <c r="L1960" t="str">
        <f>VLOOKUP($K1960,Mapping!$AF$3:$AG$475,2,0)</f>
        <v>Pennsylvania</v>
      </c>
      <c r="M1960" t="str">
        <f>VLOOKUP($L1960,Mapping!$AI$3:$AJ$48,2,0)</f>
        <v>United States</v>
      </c>
      <c r="N1960" t="str">
        <f>VLOOKUP($L1960,Mapping!$AI$3:$AK$48,3,0)</f>
        <v>East</v>
      </c>
      <c r="O1960" t="str">
        <f>VLOOKUP(Table1[[#This Row],[Column1]],Mapping!$AM$8:$AN$11,2,0)</f>
        <v>Furniture</v>
      </c>
      <c r="P1960" t="str">
        <f>VLOOKUP(Table1[[#This Row],[Column3]],Mapping!$AP$5:$AQ$22,2,0)</f>
        <v>Furnishings</v>
      </c>
      <c r="Q1960">
        <v>20.239999999999998</v>
      </c>
      <c r="R1960">
        <v>1</v>
      </c>
      <c r="S1960">
        <v>7.8935999999999993</v>
      </c>
    </row>
    <row r="1961" spans="1:19" x14ac:dyDescent="0.35">
      <c r="A1961">
        <v>6105</v>
      </c>
      <c r="B1961" t="s">
        <v>4829</v>
      </c>
      <c r="C1961" t="s">
        <v>3050</v>
      </c>
      <c r="D1961" t="str">
        <f>MID(Table1[[#This Row],[Product ID]],5,2)</f>
        <v>LA</v>
      </c>
      <c r="E1961" t="str">
        <f>LEFT(Table1[[#This Row],[Product ID]],3)</f>
        <v>OFF</v>
      </c>
      <c r="F1961" s="10">
        <f>VLOOKUP(Table1[[#This Row],[Order ID]],Mapping!H1961:J9752,3,0)</f>
        <v>41177</v>
      </c>
      <c r="G1961" s="10">
        <f>VLOOKUP(Table1[[#This Row],[Order ID]],Mapping!H1961:K9752,4,0)</f>
        <v>41182</v>
      </c>
      <c r="H1961" t="str">
        <f>INDEX(Mapping!$B$2:$T$7793,MATCH(Data!$A1961,Mapping!$B$3:$B$7793,0),MATCH(Data!$H$1,Mapping!$B$2:$T$2,0))</f>
        <v>Standard Class</v>
      </c>
      <c r="I1961" t="str">
        <f>INDEX(Mapping!$B$2:$T$7793,MATCH(Data!$A1961,Mapping!$B$3:$B$7793,0),MATCH(Data!$I$1,Mapping!$B$2:$T$2,0))</f>
        <v>Corporate</v>
      </c>
      <c r="J1961">
        <f>VLOOKUP($A1961,Mapping!$X$3:$Y$7793,2,0)</f>
        <v>98103</v>
      </c>
      <c r="K1961" t="str">
        <f>VLOOKUP($J1961,Mapping!$AB$3:$AC$475,2,0)</f>
        <v>Fort Worth</v>
      </c>
      <c r="L1961" t="str">
        <f>VLOOKUP($K1961,Mapping!$AF$3:$AG$475,2,0)</f>
        <v>Texas</v>
      </c>
      <c r="M1961" t="str">
        <f>VLOOKUP($L1961,Mapping!$AI$3:$AJ$48,2,0)</f>
        <v>United States</v>
      </c>
      <c r="N1961" t="str">
        <f>VLOOKUP($L1961,Mapping!$AI$3:$AK$48,3,0)</f>
        <v>Central</v>
      </c>
      <c r="O1961" t="str">
        <f>VLOOKUP(Table1[[#This Row],[Column1]],Mapping!$AM$8:$AN$11,2,0)</f>
        <v>Office Supplies</v>
      </c>
      <c r="P1961" t="str">
        <f>VLOOKUP(Table1[[#This Row],[Column3]],Mapping!$AP$5:$AQ$22,2,0)</f>
        <v>Labels</v>
      </c>
      <c r="Q1961">
        <v>12.6</v>
      </c>
      <c r="R1961">
        <v>2</v>
      </c>
      <c r="S1961">
        <v>5.7959999999999994</v>
      </c>
    </row>
    <row r="1962" spans="1:19" x14ac:dyDescent="0.35">
      <c r="A1962">
        <v>7062</v>
      </c>
      <c r="B1962" t="s">
        <v>5367</v>
      </c>
      <c r="C1962" t="s">
        <v>3329</v>
      </c>
      <c r="D1962" t="str">
        <f>MID(Table1[[#This Row],[Product ID]],5,2)</f>
        <v>FU</v>
      </c>
      <c r="E1962" t="str">
        <f>LEFT(Table1[[#This Row],[Product ID]],3)</f>
        <v>FUR</v>
      </c>
      <c r="F1962" s="10">
        <f>VLOOKUP(Table1[[#This Row],[Order ID]],Mapping!H1962:J9753,3,0)</f>
        <v>41202</v>
      </c>
      <c r="G1962" s="10">
        <f>VLOOKUP(Table1[[#This Row],[Order ID]],Mapping!H1962:K9753,4,0)</f>
        <v>41206</v>
      </c>
      <c r="H1962" t="str">
        <f>INDEX(Mapping!$B$2:$T$7793,MATCH(Data!$A1962,Mapping!$B$3:$B$7793,0),MATCH(Data!$H$1,Mapping!$B$2:$T$2,0))</f>
        <v>First Class</v>
      </c>
      <c r="I1962" t="str">
        <f>INDEX(Mapping!$B$2:$T$7793,MATCH(Data!$A1962,Mapping!$B$3:$B$7793,0),MATCH(Data!$I$1,Mapping!$B$2:$T$2,0))</f>
        <v>Home Office</v>
      </c>
      <c r="J1962">
        <f>VLOOKUP($A1962,Mapping!$X$3:$Y$7793,2,0)</f>
        <v>90045</v>
      </c>
      <c r="K1962" t="str">
        <f>VLOOKUP($J1962,Mapping!$AB$3:$AC$475,2,0)</f>
        <v>Medina</v>
      </c>
      <c r="L1962" t="str">
        <f>VLOOKUP($K1962,Mapping!$AF$3:$AG$475,2,0)</f>
        <v>Ohio</v>
      </c>
      <c r="M1962" t="str">
        <f>VLOOKUP($L1962,Mapping!$AI$3:$AJ$48,2,0)</f>
        <v>United States</v>
      </c>
      <c r="N1962" t="str">
        <f>VLOOKUP($L1962,Mapping!$AI$3:$AK$48,3,0)</f>
        <v>East</v>
      </c>
      <c r="O1962" t="str">
        <f>VLOOKUP(Table1[[#This Row],[Column1]],Mapping!$AM$8:$AN$11,2,0)</f>
        <v>Furniture</v>
      </c>
      <c r="P1962" t="str">
        <f>VLOOKUP(Table1[[#This Row],[Column3]],Mapping!$AP$5:$AQ$22,2,0)</f>
        <v>Furnishings</v>
      </c>
      <c r="Q1962">
        <v>74.759999999999991</v>
      </c>
      <c r="R1962">
        <v>7</v>
      </c>
      <c r="S1962">
        <v>23.923199999999994</v>
      </c>
    </row>
    <row r="1963" spans="1:19" x14ac:dyDescent="0.35">
      <c r="A1963">
        <v>7063</v>
      </c>
      <c r="B1963" t="s">
        <v>5367</v>
      </c>
      <c r="C1963" t="s">
        <v>3800</v>
      </c>
      <c r="D1963" t="str">
        <f>MID(Table1[[#This Row],[Product ID]],5,2)</f>
        <v>TA</v>
      </c>
      <c r="E1963" t="str">
        <f>LEFT(Table1[[#This Row],[Product ID]],3)</f>
        <v>FUR</v>
      </c>
      <c r="F1963" s="10">
        <f>VLOOKUP(Table1[[#This Row],[Order ID]],Mapping!H1963:J9754,3,0)</f>
        <v>41202</v>
      </c>
      <c r="G1963" s="10">
        <f>VLOOKUP(Table1[[#This Row],[Order ID]],Mapping!H1963:K9754,4,0)</f>
        <v>41206</v>
      </c>
      <c r="H1963" t="str">
        <f>INDEX(Mapping!$B$2:$T$7793,MATCH(Data!$A1963,Mapping!$B$3:$B$7793,0),MATCH(Data!$H$1,Mapping!$B$2:$T$2,0))</f>
        <v>Standard Class</v>
      </c>
      <c r="I1963" t="str">
        <f>INDEX(Mapping!$B$2:$T$7793,MATCH(Data!$A1963,Mapping!$B$3:$B$7793,0),MATCH(Data!$I$1,Mapping!$B$2:$T$2,0))</f>
        <v>Consumer</v>
      </c>
      <c r="J1963">
        <f>VLOOKUP($A1963,Mapping!$X$3:$Y$7793,2,0)</f>
        <v>90045</v>
      </c>
      <c r="K1963" t="str">
        <f>VLOOKUP($J1963,Mapping!$AB$3:$AC$475,2,0)</f>
        <v>Medina</v>
      </c>
      <c r="L1963" t="str">
        <f>VLOOKUP($K1963,Mapping!$AF$3:$AG$475,2,0)</f>
        <v>Ohio</v>
      </c>
      <c r="M1963" t="str">
        <f>VLOOKUP($L1963,Mapping!$AI$3:$AJ$48,2,0)</f>
        <v>United States</v>
      </c>
      <c r="N1963" t="str">
        <f>VLOOKUP($L1963,Mapping!$AI$3:$AK$48,3,0)</f>
        <v>East</v>
      </c>
      <c r="O1963" t="str">
        <f>VLOOKUP(Table1[[#This Row],[Column1]],Mapping!$AM$8:$AN$11,2,0)</f>
        <v>Furniture</v>
      </c>
      <c r="P1963" t="str">
        <f>VLOOKUP(Table1[[#This Row],[Column3]],Mapping!$AP$5:$AQ$22,2,0)</f>
        <v>Tables</v>
      </c>
      <c r="Q1963">
        <v>364.77600000000007</v>
      </c>
      <c r="R1963">
        <v>3</v>
      </c>
      <c r="S1963">
        <v>27.358200000000011</v>
      </c>
    </row>
    <row r="1964" spans="1:19" x14ac:dyDescent="0.35">
      <c r="A1964">
        <v>4481</v>
      </c>
      <c r="B1964" t="s">
        <v>3904</v>
      </c>
      <c r="C1964" t="s">
        <v>3707</v>
      </c>
      <c r="D1964" t="str">
        <f>MID(Table1[[#This Row],[Product ID]],5,2)</f>
        <v>MA</v>
      </c>
      <c r="E1964" t="str">
        <f>LEFT(Table1[[#This Row],[Product ID]],3)</f>
        <v>TEC</v>
      </c>
      <c r="F1964" s="10">
        <f>VLOOKUP(Table1[[#This Row],[Order ID]],Mapping!H1964:J9755,3,0)</f>
        <v>41235</v>
      </c>
      <c r="G1964" s="10">
        <f>VLOOKUP(Table1[[#This Row],[Order ID]],Mapping!H1964:K9755,4,0)</f>
        <v>41236</v>
      </c>
      <c r="H1964" t="str">
        <f>INDEX(Mapping!$B$2:$T$7793,MATCH(Data!$A1964,Mapping!$B$3:$B$7793,0),MATCH(Data!$H$1,Mapping!$B$2:$T$2,0))</f>
        <v>Standard Class</v>
      </c>
      <c r="I1964" t="str">
        <f>INDEX(Mapping!$B$2:$T$7793,MATCH(Data!$A1964,Mapping!$B$3:$B$7793,0),MATCH(Data!$I$1,Mapping!$B$2:$T$2,0))</f>
        <v>Consumer</v>
      </c>
      <c r="J1964">
        <f>VLOOKUP($A1964,Mapping!$X$3:$Y$7793,2,0)</f>
        <v>33012</v>
      </c>
      <c r="K1964" t="str">
        <f>VLOOKUP($J1964,Mapping!$AB$3:$AC$475,2,0)</f>
        <v>Murrieta</v>
      </c>
      <c r="L1964" t="str">
        <f>VLOOKUP($K1964,Mapping!$AF$3:$AG$475,2,0)</f>
        <v>California</v>
      </c>
      <c r="M1964" t="str">
        <f>VLOOKUP($L1964,Mapping!$AI$3:$AJ$48,2,0)</f>
        <v>United States</v>
      </c>
      <c r="N1964" t="str">
        <f>VLOOKUP($L1964,Mapping!$AI$3:$AK$48,3,0)</f>
        <v>West</v>
      </c>
      <c r="O1964" t="str">
        <f>VLOOKUP(Table1[[#This Row],[Column1]],Mapping!$AM$8:$AN$11,2,0)</f>
        <v>Technology</v>
      </c>
      <c r="P1964" t="str">
        <f>VLOOKUP(Table1[[#This Row],[Column3]],Mapping!$AP$5:$AQ$22,2,0)</f>
        <v>Machines</v>
      </c>
      <c r="Q1964">
        <v>32.984999999999999</v>
      </c>
      <c r="R1964">
        <v>3</v>
      </c>
      <c r="S1964">
        <v>-1.9791000000000025</v>
      </c>
    </row>
    <row r="1965" spans="1:19" x14ac:dyDescent="0.35">
      <c r="A1965">
        <v>2494</v>
      </c>
      <c r="B1965" t="s">
        <v>2583</v>
      </c>
      <c r="C1965" t="s">
        <v>2584</v>
      </c>
      <c r="D1965" t="str">
        <f>MID(Table1[[#This Row],[Product ID]],5,2)</f>
        <v>BI</v>
      </c>
      <c r="E1965" t="str">
        <f>LEFT(Table1[[#This Row],[Product ID]],3)</f>
        <v>OFF</v>
      </c>
      <c r="F1965" s="10">
        <f>VLOOKUP(Table1[[#This Row],[Order ID]],Mapping!H1965:J9756,3,0)</f>
        <v>41100</v>
      </c>
      <c r="G1965" s="10">
        <f>VLOOKUP(Table1[[#This Row],[Order ID]],Mapping!H1965:K9756,4,0)</f>
        <v>41100</v>
      </c>
      <c r="H1965" t="str">
        <f>INDEX(Mapping!$B$2:$T$7793,MATCH(Data!$A1965,Mapping!$B$3:$B$7793,0),MATCH(Data!$H$1,Mapping!$B$2:$T$2,0))</f>
        <v>Standard Class</v>
      </c>
      <c r="I1965" t="str">
        <f>INDEX(Mapping!$B$2:$T$7793,MATCH(Data!$A1965,Mapping!$B$3:$B$7793,0),MATCH(Data!$I$1,Mapping!$B$2:$T$2,0))</f>
        <v>Corporate</v>
      </c>
      <c r="J1965">
        <f>VLOOKUP($A1965,Mapping!$X$3:$Y$7793,2,0)</f>
        <v>85281</v>
      </c>
      <c r="K1965" t="str">
        <f>VLOOKUP($J1965,Mapping!$AB$3:$AC$475,2,0)</f>
        <v>Port Orange</v>
      </c>
      <c r="L1965" t="str">
        <f>VLOOKUP($K1965,Mapping!$AF$3:$AG$475,2,0)</f>
        <v>Florida</v>
      </c>
      <c r="M1965" t="str">
        <f>VLOOKUP($L1965,Mapping!$AI$3:$AJ$48,2,0)</f>
        <v>United States</v>
      </c>
      <c r="N1965" t="str">
        <f>VLOOKUP($L1965,Mapping!$AI$3:$AK$48,3,0)</f>
        <v>South</v>
      </c>
      <c r="O1965" t="str">
        <f>VLOOKUP(Table1[[#This Row],[Column1]],Mapping!$AM$8:$AN$11,2,0)</f>
        <v>Office Supplies</v>
      </c>
      <c r="P1965" t="str">
        <f>VLOOKUP(Table1[[#This Row],[Column3]],Mapping!$AP$5:$AQ$22,2,0)</f>
        <v>Binders</v>
      </c>
      <c r="Q1965">
        <v>3.366000000000001</v>
      </c>
      <c r="R1965">
        <v>3</v>
      </c>
      <c r="S1965">
        <v>-2.2439999999999989</v>
      </c>
    </row>
    <row r="1966" spans="1:19" x14ac:dyDescent="0.35">
      <c r="A1966">
        <v>7486</v>
      </c>
      <c r="B1966" t="s">
        <v>5604</v>
      </c>
      <c r="C1966" t="s">
        <v>2536</v>
      </c>
      <c r="D1966" t="str">
        <f>MID(Table1[[#This Row],[Product ID]],5,2)</f>
        <v>FU</v>
      </c>
      <c r="E1966" t="str">
        <f>LEFT(Table1[[#This Row],[Product ID]],3)</f>
        <v>FUR</v>
      </c>
      <c r="F1966" s="10">
        <f>VLOOKUP(Table1[[#This Row],[Order ID]],Mapping!H1966:J9757,3,0)</f>
        <v>41171</v>
      </c>
      <c r="G1966" s="10">
        <f>VLOOKUP(Table1[[#This Row],[Order ID]],Mapping!H1966:K9757,4,0)</f>
        <v>41175</v>
      </c>
      <c r="H1966" t="str">
        <f>INDEX(Mapping!$B$2:$T$7793,MATCH(Data!$A1966,Mapping!$B$3:$B$7793,0),MATCH(Data!$H$1,Mapping!$B$2:$T$2,0))</f>
        <v>Standard Class</v>
      </c>
      <c r="I1966" t="str">
        <f>INDEX(Mapping!$B$2:$T$7793,MATCH(Data!$A1966,Mapping!$B$3:$B$7793,0),MATCH(Data!$I$1,Mapping!$B$2:$T$2,0))</f>
        <v>Corporate</v>
      </c>
      <c r="J1966">
        <f>VLOOKUP($A1966,Mapping!$X$3:$Y$7793,2,0)</f>
        <v>95823</v>
      </c>
      <c r="K1966" t="str">
        <f>VLOOKUP($J1966,Mapping!$AB$3:$AC$475,2,0)</f>
        <v>Corpus Christi</v>
      </c>
      <c r="L1966" t="str">
        <f>VLOOKUP($K1966,Mapping!$AF$3:$AG$475,2,0)</f>
        <v>Texas</v>
      </c>
      <c r="M1966" t="str">
        <f>VLOOKUP($L1966,Mapping!$AI$3:$AJ$48,2,0)</f>
        <v>United States</v>
      </c>
      <c r="N1966" t="str">
        <f>VLOOKUP($L1966,Mapping!$AI$3:$AK$48,3,0)</f>
        <v>Central</v>
      </c>
      <c r="O1966" t="str">
        <f>VLOOKUP(Table1[[#This Row],[Column1]],Mapping!$AM$8:$AN$11,2,0)</f>
        <v>Furniture</v>
      </c>
      <c r="P1966" t="str">
        <f>VLOOKUP(Table1[[#This Row],[Column3]],Mapping!$AP$5:$AQ$22,2,0)</f>
        <v>Furnishings</v>
      </c>
      <c r="Q1966">
        <v>60.84</v>
      </c>
      <c r="R1966">
        <v>3</v>
      </c>
      <c r="S1966">
        <v>19.468799999999998</v>
      </c>
    </row>
    <row r="1967" spans="1:19" x14ac:dyDescent="0.35">
      <c r="A1967">
        <v>6655</v>
      </c>
      <c r="B1967" t="s">
        <v>5131</v>
      </c>
      <c r="C1967" t="s">
        <v>225</v>
      </c>
      <c r="D1967" t="str">
        <f>MID(Table1[[#This Row],[Product ID]],5,2)</f>
        <v>AC</v>
      </c>
      <c r="E1967" t="str">
        <f>LEFT(Table1[[#This Row],[Product ID]],3)</f>
        <v>TEC</v>
      </c>
      <c r="F1967" s="10">
        <f>VLOOKUP(Table1[[#This Row],[Order ID]],Mapping!H1967:J9758,3,0)</f>
        <v>41248</v>
      </c>
      <c r="G1967" s="10">
        <f>VLOOKUP(Table1[[#This Row],[Order ID]],Mapping!H1967:K9758,4,0)</f>
        <v>41253</v>
      </c>
      <c r="H1967" t="str">
        <f>INDEX(Mapping!$B$2:$T$7793,MATCH(Data!$A1967,Mapping!$B$3:$B$7793,0),MATCH(Data!$H$1,Mapping!$B$2:$T$2,0))</f>
        <v>Standard Class</v>
      </c>
      <c r="I1967" t="str">
        <f>INDEX(Mapping!$B$2:$T$7793,MATCH(Data!$A1967,Mapping!$B$3:$B$7793,0),MATCH(Data!$I$1,Mapping!$B$2:$T$2,0))</f>
        <v>Consumer</v>
      </c>
      <c r="J1967">
        <f>VLOOKUP($A1967,Mapping!$X$3:$Y$7793,2,0)</f>
        <v>90049</v>
      </c>
      <c r="K1967" t="str">
        <f>VLOOKUP($J1967,Mapping!$AB$3:$AC$475,2,0)</f>
        <v>Richardson</v>
      </c>
      <c r="L1967" t="str">
        <f>VLOOKUP($K1967,Mapping!$AF$3:$AG$475,2,0)</f>
        <v>Texas</v>
      </c>
      <c r="M1967" t="str">
        <f>VLOOKUP($L1967,Mapping!$AI$3:$AJ$48,2,0)</f>
        <v>United States</v>
      </c>
      <c r="N1967" t="str">
        <f>VLOOKUP($L1967,Mapping!$AI$3:$AK$48,3,0)</f>
        <v>Central</v>
      </c>
      <c r="O1967" t="str">
        <f>VLOOKUP(Table1[[#This Row],[Column1]],Mapping!$AM$8:$AN$11,2,0)</f>
        <v>Technology</v>
      </c>
      <c r="P1967" t="str">
        <f>VLOOKUP(Table1[[#This Row],[Column3]],Mapping!$AP$5:$AQ$22,2,0)</f>
        <v>Accessories</v>
      </c>
      <c r="Q1967">
        <v>39</v>
      </c>
      <c r="R1967">
        <v>3</v>
      </c>
      <c r="S1967">
        <v>17.549999999999997</v>
      </c>
    </row>
    <row r="1968" spans="1:19" x14ac:dyDescent="0.35">
      <c r="A1968">
        <v>6656</v>
      </c>
      <c r="B1968" t="s">
        <v>5131</v>
      </c>
      <c r="C1968" t="s">
        <v>1079</v>
      </c>
      <c r="D1968" t="str">
        <f>MID(Table1[[#This Row],[Product ID]],5,2)</f>
        <v>LA</v>
      </c>
      <c r="E1968" t="str">
        <f>LEFT(Table1[[#This Row],[Product ID]],3)</f>
        <v>OFF</v>
      </c>
      <c r="F1968" s="10">
        <f>VLOOKUP(Table1[[#This Row],[Order ID]],Mapping!H1968:J9759,3,0)</f>
        <v>41248</v>
      </c>
      <c r="G1968" s="10">
        <f>VLOOKUP(Table1[[#This Row],[Order ID]],Mapping!H1968:K9759,4,0)</f>
        <v>41253</v>
      </c>
      <c r="H1968" t="str">
        <f>INDEX(Mapping!$B$2:$T$7793,MATCH(Data!$A1968,Mapping!$B$3:$B$7793,0),MATCH(Data!$H$1,Mapping!$B$2:$T$2,0))</f>
        <v>Standard Class</v>
      </c>
      <c r="I1968" t="str">
        <f>INDEX(Mapping!$B$2:$T$7793,MATCH(Data!$A1968,Mapping!$B$3:$B$7793,0),MATCH(Data!$I$1,Mapping!$B$2:$T$2,0))</f>
        <v>Corporate</v>
      </c>
      <c r="J1968">
        <f>VLOOKUP($A1968,Mapping!$X$3:$Y$7793,2,0)</f>
        <v>90049</v>
      </c>
      <c r="K1968" t="str">
        <f>VLOOKUP($J1968,Mapping!$AB$3:$AC$475,2,0)</f>
        <v>Richardson</v>
      </c>
      <c r="L1968" t="str">
        <f>VLOOKUP($K1968,Mapping!$AF$3:$AG$475,2,0)</f>
        <v>Texas</v>
      </c>
      <c r="M1968" t="str">
        <f>VLOOKUP($L1968,Mapping!$AI$3:$AJ$48,2,0)</f>
        <v>United States</v>
      </c>
      <c r="N1968" t="str">
        <f>VLOOKUP($L1968,Mapping!$AI$3:$AK$48,3,0)</f>
        <v>Central</v>
      </c>
      <c r="O1968" t="str">
        <f>VLOOKUP(Table1[[#This Row],[Column1]],Mapping!$AM$8:$AN$11,2,0)</f>
        <v>Office Supplies</v>
      </c>
      <c r="P1968" t="str">
        <f>VLOOKUP(Table1[[#This Row],[Column3]],Mapping!$AP$5:$AQ$22,2,0)</f>
        <v>Labels</v>
      </c>
      <c r="Q1968">
        <v>12.6</v>
      </c>
      <c r="R1968">
        <v>4</v>
      </c>
      <c r="S1968">
        <v>6.048</v>
      </c>
    </row>
    <row r="1969" spans="1:19" x14ac:dyDescent="0.35">
      <c r="A1969">
        <v>75</v>
      </c>
      <c r="B1969" t="s">
        <v>109</v>
      </c>
      <c r="C1969" t="s">
        <v>111</v>
      </c>
      <c r="D1969" t="str">
        <f>MID(Table1[[#This Row],[Product ID]],5,2)</f>
        <v>FU</v>
      </c>
      <c r="E1969" t="str">
        <f>LEFT(Table1[[#This Row],[Product ID]],3)</f>
        <v>FUR</v>
      </c>
      <c r="F1969" s="10" t="e">
        <f>VLOOKUP(Table1[[#This Row],[Order ID]],Mapping!H1969:J9760,3,0)</f>
        <v>#N/A</v>
      </c>
      <c r="G1969" s="10" t="e">
        <f>VLOOKUP(Table1[[#This Row],[Order ID]],Mapping!H1969:K9760,4,0)</f>
        <v>#N/A</v>
      </c>
      <c r="H1969" t="str">
        <f>INDEX(Mapping!$B$2:$T$7793,MATCH(Data!$A1969,Mapping!$B$3:$B$7793,0),MATCH(Data!$H$1,Mapping!$B$2:$T$2,0))</f>
        <v>Second Class</v>
      </c>
      <c r="I1969" t="str">
        <f>INDEX(Mapping!$B$2:$T$7793,MATCH(Data!$A1969,Mapping!$B$3:$B$7793,0),MATCH(Data!$I$1,Mapping!$B$2:$T$2,0))</f>
        <v>Consumer</v>
      </c>
      <c r="J1969">
        <f>VLOOKUP($A1969,Mapping!$X$3:$Y$7793,2,0)</f>
        <v>55407</v>
      </c>
      <c r="K1969" t="str">
        <f>VLOOKUP($J1969,Mapping!$AB$3:$AC$475,2,0)</f>
        <v>Scottsdale</v>
      </c>
      <c r="L1969" t="str">
        <f>VLOOKUP($K1969,Mapping!$AF$3:$AG$475,2,0)</f>
        <v>Arizona</v>
      </c>
      <c r="M1969" t="str">
        <f>VLOOKUP($L1969,Mapping!$AI$3:$AJ$48,2,0)</f>
        <v>United States</v>
      </c>
      <c r="N1969" t="str">
        <f>VLOOKUP($L1969,Mapping!$AI$3:$AK$48,3,0)</f>
        <v>West</v>
      </c>
      <c r="O1969" t="str">
        <f>VLOOKUP(Table1[[#This Row],[Column1]],Mapping!$AM$8:$AN$11,2,0)</f>
        <v>Furniture</v>
      </c>
      <c r="P1969" t="str">
        <f>VLOOKUP(Table1[[#This Row],[Column3]],Mapping!$AP$5:$AQ$22,2,0)</f>
        <v>Furnishings</v>
      </c>
      <c r="Q1969">
        <v>53.34</v>
      </c>
      <c r="R1969">
        <v>3</v>
      </c>
      <c r="S1969">
        <v>16.535399999999996</v>
      </c>
    </row>
    <row r="1970" spans="1:19" x14ac:dyDescent="0.35">
      <c r="A1970">
        <v>76</v>
      </c>
      <c r="B1970" t="s">
        <v>109</v>
      </c>
      <c r="C1970" t="s">
        <v>112</v>
      </c>
      <c r="D1970" t="str">
        <f>MID(Table1[[#This Row],[Product ID]],5,2)</f>
        <v>BI</v>
      </c>
      <c r="E1970" t="str">
        <f>LEFT(Table1[[#This Row],[Product ID]],3)</f>
        <v>OFF</v>
      </c>
      <c r="F1970" s="10" t="e">
        <f>VLOOKUP(Table1[[#This Row],[Order ID]],Mapping!H1970:J9761,3,0)</f>
        <v>#N/A</v>
      </c>
      <c r="G1970" s="10" t="e">
        <f>VLOOKUP(Table1[[#This Row],[Order ID]],Mapping!H1970:K9761,4,0)</f>
        <v>#N/A</v>
      </c>
      <c r="H1970" t="str">
        <f>INDEX(Mapping!$B$2:$T$7793,MATCH(Data!$A1970,Mapping!$B$3:$B$7793,0),MATCH(Data!$H$1,Mapping!$B$2:$T$2,0))</f>
        <v>Second Class</v>
      </c>
      <c r="I1970" t="str">
        <f>INDEX(Mapping!$B$2:$T$7793,MATCH(Data!$A1970,Mapping!$B$3:$B$7793,0),MATCH(Data!$I$1,Mapping!$B$2:$T$2,0))</f>
        <v>Consumer</v>
      </c>
      <c r="J1970">
        <f>VLOOKUP($A1970,Mapping!$X$3:$Y$7793,2,0)</f>
        <v>55407</v>
      </c>
      <c r="K1970" t="str">
        <f>VLOOKUP($J1970,Mapping!$AB$3:$AC$475,2,0)</f>
        <v>Scottsdale</v>
      </c>
      <c r="L1970" t="str">
        <f>VLOOKUP($K1970,Mapping!$AF$3:$AG$475,2,0)</f>
        <v>Arizona</v>
      </c>
      <c r="M1970" t="str">
        <f>VLOOKUP($L1970,Mapping!$AI$3:$AJ$48,2,0)</f>
        <v>United States</v>
      </c>
      <c r="N1970" t="str">
        <f>VLOOKUP($L1970,Mapping!$AI$3:$AK$48,3,0)</f>
        <v>West</v>
      </c>
      <c r="O1970" t="str">
        <f>VLOOKUP(Table1[[#This Row],[Column1]],Mapping!$AM$8:$AN$11,2,0)</f>
        <v>Office Supplies</v>
      </c>
      <c r="P1970" t="str">
        <f>VLOOKUP(Table1[[#This Row],[Column3]],Mapping!$AP$5:$AQ$22,2,0)</f>
        <v>Binders</v>
      </c>
      <c r="Q1970">
        <v>32.96</v>
      </c>
      <c r="R1970">
        <v>2</v>
      </c>
      <c r="S1970">
        <v>16.150400000000001</v>
      </c>
    </row>
    <row r="1971" spans="1:19" x14ac:dyDescent="0.35">
      <c r="A1971">
        <v>6535</v>
      </c>
      <c r="B1971" t="s">
        <v>5055</v>
      </c>
      <c r="C1971" t="s">
        <v>916</v>
      </c>
      <c r="D1971" t="str">
        <f>MID(Table1[[#This Row],[Product ID]],5,2)</f>
        <v>ST</v>
      </c>
      <c r="E1971" t="str">
        <f>LEFT(Table1[[#This Row],[Product ID]],3)</f>
        <v>OFF</v>
      </c>
      <c r="F1971" s="10">
        <f>VLOOKUP(Table1[[#This Row],[Order ID]],Mapping!H1971:J9762,3,0)</f>
        <v>41057</v>
      </c>
      <c r="G1971" s="10">
        <f>VLOOKUP(Table1[[#This Row],[Order ID]],Mapping!H1971:K9762,4,0)</f>
        <v>41063</v>
      </c>
      <c r="H1971" t="str">
        <f>INDEX(Mapping!$B$2:$T$7793,MATCH(Data!$A1971,Mapping!$B$3:$B$7793,0),MATCH(Data!$H$1,Mapping!$B$2:$T$2,0))</f>
        <v>Standard Class</v>
      </c>
      <c r="I1971" t="str">
        <f>INDEX(Mapping!$B$2:$T$7793,MATCH(Data!$A1971,Mapping!$B$3:$B$7793,0),MATCH(Data!$I$1,Mapping!$B$2:$T$2,0))</f>
        <v>Corporate</v>
      </c>
      <c r="J1971">
        <f>VLOOKUP($A1971,Mapping!$X$3:$Y$7793,2,0)</f>
        <v>6040</v>
      </c>
      <c r="K1971" t="str">
        <f>VLOOKUP($J1971,Mapping!$AB$3:$AC$475,2,0)</f>
        <v>Atlanta</v>
      </c>
      <c r="L1971" t="str">
        <f>VLOOKUP($K1971,Mapping!$AF$3:$AG$475,2,0)</f>
        <v>Georgia</v>
      </c>
      <c r="M1971" t="str">
        <f>VLOOKUP($L1971,Mapping!$AI$3:$AJ$48,2,0)</f>
        <v>United States</v>
      </c>
      <c r="N1971" t="str">
        <f>VLOOKUP($L1971,Mapping!$AI$3:$AK$48,3,0)</f>
        <v>South</v>
      </c>
      <c r="O1971" t="str">
        <f>VLOOKUP(Table1[[#This Row],[Column1]],Mapping!$AM$8:$AN$11,2,0)</f>
        <v>Office Supplies</v>
      </c>
      <c r="P1971" t="str">
        <f>VLOOKUP(Table1[[#This Row],[Column3]],Mapping!$AP$5:$AQ$22,2,0)</f>
        <v>Storage</v>
      </c>
      <c r="Q1971">
        <v>16.239999999999998</v>
      </c>
      <c r="R1971">
        <v>1</v>
      </c>
      <c r="S1971">
        <v>2.4359999999999999</v>
      </c>
    </row>
    <row r="1972" spans="1:19" x14ac:dyDescent="0.35">
      <c r="A1972">
        <v>6536</v>
      </c>
      <c r="B1972" t="s">
        <v>5055</v>
      </c>
      <c r="C1972" t="s">
        <v>195</v>
      </c>
      <c r="D1972" t="str">
        <f>MID(Table1[[#This Row],[Product ID]],5,2)</f>
        <v>ST</v>
      </c>
      <c r="E1972" t="str">
        <f>LEFT(Table1[[#This Row],[Product ID]],3)</f>
        <v>OFF</v>
      </c>
      <c r="F1972" s="10">
        <f>VLOOKUP(Table1[[#This Row],[Order ID]],Mapping!H1972:J9763,3,0)</f>
        <v>41057</v>
      </c>
      <c r="G1972" s="10">
        <f>VLOOKUP(Table1[[#This Row],[Order ID]],Mapping!H1972:K9763,4,0)</f>
        <v>41063</v>
      </c>
      <c r="H1972" t="str">
        <f>INDEX(Mapping!$B$2:$T$7793,MATCH(Data!$A1972,Mapping!$B$3:$B$7793,0),MATCH(Data!$H$1,Mapping!$B$2:$T$2,0))</f>
        <v>Standard Class</v>
      </c>
      <c r="I1972" t="str">
        <f>INDEX(Mapping!$B$2:$T$7793,MATCH(Data!$A1972,Mapping!$B$3:$B$7793,0),MATCH(Data!$I$1,Mapping!$B$2:$T$2,0))</f>
        <v>Consumer</v>
      </c>
      <c r="J1972">
        <f>VLOOKUP($A1972,Mapping!$X$3:$Y$7793,2,0)</f>
        <v>6040</v>
      </c>
      <c r="K1972" t="str">
        <f>VLOOKUP($J1972,Mapping!$AB$3:$AC$475,2,0)</f>
        <v>Atlanta</v>
      </c>
      <c r="L1972" t="str">
        <f>VLOOKUP($K1972,Mapping!$AF$3:$AG$475,2,0)</f>
        <v>Georgia</v>
      </c>
      <c r="M1972" t="str">
        <f>VLOOKUP($L1972,Mapping!$AI$3:$AJ$48,2,0)</f>
        <v>United States</v>
      </c>
      <c r="N1972" t="str">
        <f>VLOOKUP($L1972,Mapping!$AI$3:$AK$48,3,0)</f>
        <v>South</v>
      </c>
      <c r="O1972" t="str">
        <f>VLOOKUP(Table1[[#This Row],[Column1]],Mapping!$AM$8:$AN$11,2,0)</f>
        <v>Office Supplies</v>
      </c>
      <c r="P1972" t="str">
        <f>VLOOKUP(Table1[[#This Row],[Column3]],Mapping!$AP$5:$AQ$22,2,0)</f>
        <v>Storage</v>
      </c>
      <c r="Q1972">
        <v>77.55</v>
      </c>
      <c r="R1972">
        <v>5</v>
      </c>
      <c r="S1972">
        <v>21.714000000000002</v>
      </c>
    </row>
    <row r="1973" spans="1:19" x14ac:dyDescent="0.35">
      <c r="A1973">
        <v>6009</v>
      </c>
      <c r="B1973" t="s">
        <v>4766</v>
      </c>
      <c r="C1973" t="s">
        <v>1303</v>
      </c>
      <c r="D1973" t="str">
        <f>MID(Table1[[#This Row],[Product ID]],5,2)</f>
        <v>PA</v>
      </c>
      <c r="E1973" t="str">
        <f>LEFT(Table1[[#This Row],[Product ID]],3)</f>
        <v>OFF</v>
      </c>
      <c r="F1973" s="10">
        <f>VLOOKUP(Table1[[#This Row],[Order ID]],Mapping!H1973:J9764,3,0)</f>
        <v>40914</v>
      </c>
      <c r="G1973" s="10">
        <f>VLOOKUP(Table1[[#This Row],[Order ID]],Mapping!H1973:K9764,4,0)</f>
        <v>40920</v>
      </c>
      <c r="H1973" t="str">
        <f>INDEX(Mapping!$B$2:$T$7793,MATCH(Data!$A1973,Mapping!$B$3:$B$7793,0),MATCH(Data!$H$1,Mapping!$B$2:$T$2,0))</f>
        <v>Standard Class</v>
      </c>
      <c r="I1973" t="str">
        <f>INDEX(Mapping!$B$2:$T$7793,MATCH(Data!$A1973,Mapping!$B$3:$B$7793,0),MATCH(Data!$I$1,Mapping!$B$2:$T$2,0))</f>
        <v>Consumer</v>
      </c>
      <c r="J1973">
        <f>VLOOKUP($A1973,Mapping!$X$3:$Y$7793,2,0)</f>
        <v>80906</v>
      </c>
      <c r="K1973" t="str">
        <f>VLOOKUP($J1973,Mapping!$AB$3:$AC$475,2,0)</f>
        <v>Warwick</v>
      </c>
      <c r="L1973" t="str">
        <f>VLOOKUP($K1973,Mapping!$AF$3:$AG$475,2,0)</f>
        <v>Rhode Island</v>
      </c>
      <c r="M1973" t="str">
        <f>VLOOKUP($L1973,Mapping!$AI$3:$AJ$48,2,0)</f>
        <v>United States</v>
      </c>
      <c r="N1973" t="str">
        <f>VLOOKUP($L1973,Mapping!$AI$3:$AK$48,3,0)</f>
        <v>East</v>
      </c>
      <c r="O1973" t="str">
        <f>VLOOKUP(Table1[[#This Row],[Column1]],Mapping!$AM$8:$AN$11,2,0)</f>
        <v>Office Supplies</v>
      </c>
      <c r="P1973" t="str">
        <f>VLOOKUP(Table1[[#This Row],[Column3]],Mapping!$AP$5:$AQ$22,2,0)</f>
        <v>Paper</v>
      </c>
      <c r="Q1973">
        <v>29.600000000000005</v>
      </c>
      <c r="R1973">
        <v>5</v>
      </c>
      <c r="S1973">
        <v>9.2499999999999964</v>
      </c>
    </row>
    <row r="1974" spans="1:19" x14ac:dyDescent="0.35">
      <c r="A1974">
        <v>5025</v>
      </c>
      <c r="B1974" t="s">
        <v>4216</v>
      </c>
      <c r="C1974" t="s">
        <v>443</v>
      </c>
      <c r="D1974" t="str">
        <f>MID(Table1[[#This Row],[Product ID]],5,2)</f>
        <v>CH</v>
      </c>
      <c r="E1974" t="str">
        <f>LEFT(Table1[[#This Row],[Product ID]],3)</f>
        <v>FUR</v>
      </c>
      <c r="F1974" s="10">
        <f>VLOOKUP(Table1[[#This Row],[Order ID]],Mapping!H1974:J9765,3,0)</f>
        <v>41206</v>
      </c>
      <c r="G1974" s="10">
        <f>VLOOKUP(Table1[[#This Row],[Order ID]],Mapping!H1974:K9765,4,0)</f>
        <v>41209</v>
      </c>
      <c r="H1974" t="str">
        <f>INDEX(Mapping!$B$2:$T$7793,MATCH(Data!$A1974,Mapping!$B$3:$B$7793,0),MATCH(Data!$H$1,Mapping!$B$2:$T$2,0))</f>
        <v>Standard Class</v>
      </c>
      <c r="I1974" t="str">
        <f>INDEX(Mapping!$B$2:$T$7793,MATCH(Data!$A1974,Mapping!$B$3:$B$7793,0),MATCH(Data!$I$1,Mapping!$B$2:$T$2,0))</f>
        <v>Corporate</v>
      </c>
      <c r="J1974">
        <f>VLOOKUP($A1974,Mapping!$X$3:$Y$7793,2,0)</f>
        <v>94601</v>
      </c>
      <c r="K1974" t="str">
        <f>VLOOKUP($J1974,Mapping!$AB$3:$AC$475,2,0)</f>
        <v>Pleasant Grove</v>
      </c>
      <c r="L1974" t="str">
        <f>VLOOKUP($K1974,Mapping!$AF$3:$AG$475,2,0)</f>
        <v>Utah</v>
      </c>
      <c r="M1974" t="str">
        <f>VLOOKUP($L1974,Mapping!$AI$3:$AJ$48,2,0)</f>
        <v>United States</v>
      </c>
      <c r="N1974" t="str">
        <f>VLOOKUP($L1974,Mapping!$AI$3:$AK$48,3,0)</f>
        <v>West</v>
      </c>
      <c r="O1974" t="str">
        <f>VLOOKUP(Table1[[#This Row],[Column1]],Mapping!$AM$8:$AN$11,2,0)</f>
        <v>Furniture</v>
      </c>
      <c r="P1974" t="str">
        <f>VLOOKUP(Table1[[#This Row],[Column3]],Mapping!$AP$5:$AQ$22,2,0)</f>
        <v>Chairs</v>
      </c>
      <c r="Q1974">
        <v>454.27200000000005</v>
      </c>
      <c r="R1974">
        <v>8</v>
      </c>
      <c r="S1974">
        <v>-73.819200000000052</v>
      </c>
    </row>
    <row r="1975" spans="1:19" x14ac:dyDescent="0.35">
      <c r="A1975">
        <v>1654</v>
      </c>
      <c r="B1975" t="s">
        <v>1877</v>
      </c>
      <c r="C1975" t="s">
        <v>620</v>
      </c>
      <c r="D1975" t="str">
        <f>MID(Table1[[#This Row],[Product ID]],5,2)</f>
        <v>SU</v>
      </c>
      <c r="E1975" t="str">
        <f>LEFT(Table1[[#This Row],[Product ID]],3)</f>
        <v>OFF</v>
      </c>
      <c r="F1975" s="10" t="e">
        <f>VLOOKUP(Table1[[#This Row],[Order ID]],Mapping!H1975:J9766,3,0)</f>
        <v>#N/A</v>
      </c>
      <c r="G1975" s="10" t="e">
        <f>VLOOKUP(Table1[[#This Row],[Order ID]],Mapping!H1975:K9766,4,0)</f>
        <v>#N/A</v>
      </c>
      <c r="H1975" t="str">
        <f>INDEX(Mapping!$B$2:$T$7793,MATCH(Data!$A1975,Mapping!$B$3:$B$7793,0),MATCH(Data!$H$1,Mapping!$B$2:$T$2,0))</f>
        <v>Standard Class</v>
      </c>
      <c r="I1975" t="str">
        <f>INDEX(Mapping!$B$2:$T$7793,MATCH(Data!$A1975,Mapping!$B$3:$B$7793,0),MATCH(Data!$I$1,Mapping!$B$2:$T$2,0))</f>
        <v>Home Office</v>
      </c>
      <c r="J1975">
        <f>VLOOKUP($A1975,Mapping!$X$3:$Y$7793,2,0)</f>
        <v>87401</v>
      </c>
      <c r="K1975" t="str">
        <f>VLOOKUP($J1975,Mapping!$AB$3:$AC$475,2,0)</f>
        <v>Rockville</v>
      </c>
      <c r="L1975" t="str">
        <f>VLOOKUP($K1975,Mapping!$AF$3:$AG$475,2,0)</f>
        <v>Maryland</v>
      </c>
      <c r="M1975" t="str">
        <f>VLOOKUP($L1975,Mapping!$AI$3:$AJ$48,2,0)</f>
        <v>United States</v>
      </c>
      <c r="N1975" t="str">
        <f>VLOOKUP($L1975,Mapping!$AI$3:$AK$48,3,0)</f>
        <v>East</v>
      </c>
      <c r="O1975" t="str">
        <f>VLOOKUP(Table1[[#This Row],[Column1]],Mapping!$AM$8:$AN$11,2,0)</f>
        <v>Office Supplies</v>
      </c>
      <c r="P1975" t="str">
        <f>VLOOKUP(Table1[[#This Row],[Column3]],Mapping!$AP$5:$AQ$22,2,0)</f>
        <v>Supplies</v>
      </c>
      <c r="Q1975">
        <v>12.88</v>
      </c>
      <c r="R1975">
        <v>1</v>
      </c>
      <c r="S1975">
        <v>0.38640000000000008</v>
      </c>
    </row>
    <row r="1976" spans="1:19" x14ac:dyDescent="0.35">
      <c r="A1976">
        <v>7628</v>
      </c>
      <c r="B1976" t="s">
        <v>5686</v>
      </c>
      <c r="C1976" t="s">
        <v>638</v>
      </c>
      <c r="D1976" t="str">
        <f>MID(Table1[[#This Row],[Product ID]],5,2)</f>
        <v>PA</v>
      </c>
      <c r="E1976" t="str">
        <f>LEFT(Table1[[#This Row],[Product ID]],3)</f>
        <v>OFF</v>
      </c>
      <c r="F1976" s="10">
        <f>VLOOKUP(Table1[[#This Row],[Order ID]],Mapping!H1976:J9767,3,0)</f>
        <v>41060</v>
      </c>
      <c r="G1976" s="10">
        <f>VLOOKUP(Table1[[#This Row],[Order ID]],Mapping!H1976:K9767,4,0)</f>
        <v>41062</v>
      </c>
      <c r="H1976" t="str">
        <f>INDEX(Mapping!$B$2:$T$7793,MATCH(Data!$A1976,Mapping!$B$3:$B$7793,0),MATCH(Data!$H$1,Mapping!$B$2:$T$2,0))</f>
        <v>Standard Class</v>
      </c>
      <c r="I1976" t="str">
        <f>INDEX(Mapping!$B$2:$T$7793,MATCH(Data!$A1976,Mapping!$B$3:$B$7793,0),MATCH(Data!$I$1,Mapping!$B$2:$T$2,0))</f>
        <v>Consumer</v>
      </c>
      <c r="J1976">
        <f>VLOOKUP($A1976,Mapping!$X$3:$Y$7793,2,0)</f>
        <v>7501</v>
      </c>
      <c r="K1976" t="str">
        <f>VLOOKUP($J1976,Mapping!$AB$3:$AC$475,2,0)</f>
        <v>New Castle</v>
      </c>
      <c r="L1976" t="str">
        <f>VLOOKUP($K1976,Mapping!$AF$3:$AG$475,2,0)</f>
        <v>Indiana</v>
      </c>
      <c r="M1976" t="str">
        <f>VLOOKUP($L1976,Mapping!$AI$3:$AJ$48,2,0)</f>
        <v>United States</v>
      </c>
      <c r="N1976" t="str">
        <f>VLOOKUP($L1976,Mapping!$AI$3:$AK$48,3,0)</f>
        <v>Central</v>
      </c>
      <c r="O1976" t="str">
        <f>VLOOKUP(Table1[[#This Row],[Column1]],Mapping!$AM$8:$AN$11,2,0)</f>
        <v>Office Supplies</v>
      </c>
      <c r="P1976" t="str">
        <f>VLOOKUP(Table1[[#This Row],[Column3]],Mapping!$AP$5:$AQ$22,2,0)</f>
        <v>Paper</v>
      </c>
      <c r="Q1976">
        <v>274.8</v>
      </c>
      <c r="R1976">
        <v>5</v>
      </c>
      <c r="S1976">
        <v>134.65199999999999</v>
      </c>
    </row>
    <row r="1977" spans="1:19" x14ac:dyDescent="0.35">
      <c r="A1977">
        <v>7629</v>
      </c>
      <c r="B1977" t="s">
        <v>5686</v>
      </c>
      <c r="C1977" t="s">
        <v>1086</v>
      </c>
      <c r="D1977" t="str">
        <f>MID(Table1[[#This Row],[Product ID]],5,2)</f>
        <v>ST</v>
      </c>
      <c r="E1977" t="str">
        <f>LEFT(Table1[[#This Row],[Product ID]],3)</f>
        <v>OFF</v>
      </c>
      <c r="F1977" s="10">
        <f>VLOOKUP(Table1[[#This Row],[Order ID]],Mapping!H1977:J9768,3,0)</f>
        <v>41060</v>
      </c>
      <c r="G1977" s="10">
        <f>VLOOKUP(Table1[[#This Row],[Order ID]],Mapping!H1977:K9768,4,0)</f>
        <v>41062</v>
      </c>
      <c r="H1977" t="str">
        <f>INDEX(Mapping!$B$2:$T$7793,MATCH(Data!$A1977,Mapping!$B$3:$B$7793,0),MATCH(Data!$H$1,Mapping!$B$2:$T$2,0))</f>
        <v>Second Class</v>
      </c>
      <c r="I1977" t="str">
        <f>INDEX(Mapping!$B$2:$T$7793,MATCH(Data!$A1977,Mapping!$B$3:$B$7793,0),MATCH(Data!$I$1,Mapping!$B$2:$T$2,0))</f>
        <v>Corporate</v>
      </c>
      <c r="J1977">
        <f>VLOOKUP($A1977,Mapping!$X$3:$Y$7793,2,0)</f>
        <v>7501</v>
      </c>
      <c r="K1977" t="str">
        <f>VLOOKUP($J1977,Mapping!$AB$3:$AC$475,2,0)</f>
        <v>New Castle</v>
      </c>
      <c r="L1977" t="str">
        <f>VLOOKUP($K1977,Mapping!$AF$3:$AG$475,2,0)</f>
        <v>Indiana</v>
      </c>
      <c r="M1977" t="str">
        <f>VLOOKUP($L1977,Mapping!$AI$3:$AJ$48,2,0)</f>
        <v>United States</v>
      </c>
      <c r="N1977" t="str">
        <f>VLOOKUP($L1977,Mapping!$AI$3:$AK$48,3,0)</f>
        <v>Central</v>
      </c>
      <c r="O1977" t="str">
        <f>VLOOKUP(Table1[[#This Row],[Column1]],Mapping!$AM$8:$AN$11,2,0)</f>
        <v>Office Supplies</v>
      </c>
      <c r="P1977" t="str">
        <f>VLOOKUP(Table1[[#This Row],[Column3]],Mapping!$AP$5:$AQ$22,2,0)</f>
        <v>Storage</v>
      </c>
      <c r="Q1977">
        <v>62.18</v>
      </c>
      <c r="R1977">
        <v>1</v>
      </c>
      <c r="S1977">
        <v>16.788600000000002</v>
      </c>
    </row>
    <row r="1978" spans="1:19" x14ac:dyDescent="0.35">
      <c r="A1978">
        <v>7630</v>
      </c>
      <c r="B1978" t="s">
        <v>5686</v>
      </c>
      <c r="C1978" t="s">
        <v>2213</v>
      </c>
      <c r="D1978" t="str">
        <f>MID(Table1[[#This Row],[Product ID]],5,2)</f>
        <v>FU</v>
      </c>
      <c r="E1978" t="str">
        <f>LEFT(Table1[[#This Row],[Product ID]],3)</f>
        <v>FUR</v>
      </c>
      <c r="F1978" s="10">
        <f>VLOOKUP(Table1[[#This Row],[Order ID]],Mapping!H1978:J9769,3,0)</f>
        <v>41060</v>
      </c>
      <c r="G1978" s="10">
        <f>VLOOKUP(Table1[[#This Row],[Order ID]],Mapping!H1978:K9769,4,0)</f>
        <v>41062</v>
      </c>
      <c r="H1978" t="str">
        <f>INDEX(Mapping!$B$2:$T$7793,MATCH(Data!$A1978,Mapping!$B$3:$B$7793,0),MATCH(Data!$H$1,Mapping!$B$2:$T$2,0))</f>
        <v>Second Class</v>
      </c>
      <c r="I1978" t="str">
        <f>INDEX(Mapping!$B$2:$T$7793,MATCH(Data!$A1978,Mapping!$B$3:$B$7793,0),MATCH(Data!$I$1,Mapping!$B$2:$T$2,0))</f>
        <v>Corporate</v>
      </c>
      <c r="J1978">
        <f>VLOOKUP($A1978,Mapping!$X$3:$Y$7793,2,0)</f>
        <v>7501</v>
      </c>
      <c r="K1978" t="str">
        <f>VLOOKUP($J1978,Mapping!$AB$3:$AC$475,2,0)</f>
        <v>New Castle</v>
      </c>
      <c r="L1978" t="str">
        <f>VLOOKUP($K1978,Mapping!$AF$3:$AG$475,2,0)</f>
        <v>Indiana</v>
      </c>
      <c r="M1978" t="str">
        <f>VLOOKUP($L1978,Mapping!$AI$3:$AJ$48,2,0)</f>
        <v>United States</v>
      </c>
      <c r="N1978" t="str">
        <f>VLOOKUP($L1978,Mapping!$AI$3:$AK$48,3,0)</f>
        <v>Central</v>
      </c>
      <c r="O1978" t="str">
        <f>VLOOKUP(Table1[[#This Row],[Column1]],Mapping!$AM$8:$AN$11,2,0)</f>
        <v>Furniture</v>
      </c>
      <c r="P1978" t="str">
        <f>VLOOKUP(Table1[[#This Row],[Column3]],Mapping!$AP$5:$AQ$22,2,0)</f>
        <v>Furnishings</v>
      </c>
      <c r="Q1978">
        <v>8.2799999999999994</v>
      </c>
      <c r="R1978">
        <v>2</v>
      </c>
      <c r="S1978">
        <v>2.9807999999999995</v>
      </c>
    </row>
    <row r="1979" spans="1:19" x14ac:dyDescent="0.35">
      <c r="A1979">
        <v>4154</v>
      </c>
      <c r="B1979" t="s">
        <v>3689</v>
      </c>
      <c r="C1979" t="s">
        <v>1099</v>
      </c>
      <c r="D1979" t="str">
        <f>MID(Table1[[#This Row],[Product ID]],5,2)</f>
        <v>BI</v>
      </c>
      <c r="E1979" t="str">
        <f>LEFT(Table1[[#This Row],[Product ID]],3)</f>
        <v>OFF</v>
      </c>
      <c r="F1979" s="10">
        <f>VLOOKUP(Table1[[#This Row],[Order ID]],Mapping!H1979:J9770,3,0)</f>
        <v>40912</v>
      </c>
      <c r="G1979" s="10">
        <f>VLOOKUP(Table1[[#This Row],[Order ID]],Mapping!H1979:K9770,4,0)</f>
        <v>40918</v>
      </c>
      <c r="H1979" t="str">
        <f>INDEX(Mapping!$B$2:$T$7793,MATCH(Data!$A1979,Mapping!$B$3:$B$7793,0),MATCH(Data!$H$1,Mapping!$B$2:$T$2,0))</f>
        <v>Second Class</v>
      </c>
      <c r="I1979" t="str">
        <f>INDEX(Mapping!$B$2:$T$7793,MATCH(Data!$A1979,Mapping!$B$3:$B$7793,0),MATCH(Data!$I$1,Mapping!$B$2:$T$2,0))</f>
        <v>Consumer</v>
      </c>
      <c r="J1979">
        <f>VLOOKUP($A1979,Mapping!$X$3:$Y$7793,2,0)</f>
        <v>55125</v>
      </c>
      <c r="K1979" t="str">
        <f>VLOOKUP($J1979,Mapping!$AB$3:$AC$475,2,0)</f>
        <v>Des Plaines</v>
      </c>
      <c r="L1979" t="str">
        <f>VLOOKUP($K1979,Mapping!$AF$3:$AG$475,2,0)</f>
        <v>Illinois</v>
      </c>
      <c r="M1979" t="str">
        <f>VLOOKUP($L1979,Mapping!$AI$3:$AJ$48,2,0)</f>
        <v>United States</v>
      </c>
      <c r="N1979" t="str">
        <f>VLOOKUP($L1979,Mapping!$AI$3:$AK$48,3,0)</f>
        <v>Central</v>
      </c>
      <c r="O1979" t="str">
        <f>VLOOKUP(Table1[[#This Row],[Column1]],Mapping!$AM$8:$AN$11,2,0)</f>
        <v>Office Supplies</v>
      </c>
      <c r="P1979" t="str">
        <f>VLOOKUP(Table1[[#This Row],[Column3]],Mapping!$AP$5:$AQ$22,2,0)</f>
        <v>Binders</v>
      </c>
      <c r="Q1979">
        <v>32.339999999999996</v>
      </c>
      <c r="R1979">
        <v>3</v>
      </c>
      <c r="S1979">
        <v>15.523199999999999</v>
      </c>
    </row>
    <row r="1980" spans="1:19" x14ac:dyDescent="0.35">
      <c r="A1980">
        <v>4155</v>
      </c>
      <c r="B1980" t="s">
        <v>3689</v>
      </c>
      <c r="C1980" t="s">
        <v>255</v>
      </c>
      <c r="D1980" t="str">
        <f>MID(Table1[[#This Row],[Product ID]],5,2)</f>
        <v>PA</v>
      </c>
      <c r="E1980" t="str">
        <f>LEFT(Table1[[#This Row],[Product ID]],3)</f>
        <v>OFF</v>
      </c>
      <c r="F1980" s="10">
        <f>VLOOKUP(Table1[[#This Row],[Order ID]],Mapping!H1980:J9771,3,0)</f>
        <v>40912</v>
      </c>
      <c r="G1980" s="10">
        <f>VLOOKUP(Table1[[#This Row],[Order ID]],Mapping!H1980:K9771,4,0)</f>
        <v>40918</v>
      </c>
      <c r="H1980" t="str">
        <f>INDEX(Mapping!$B$2:$T$7793,MATCH(Data!$A1980,Mapping!$B$3:$B$7793,0),MATCH(Data!$H$1,Mapping!$B$2:$T$2,0))</f>
        <v>Standard Class</v>
      </c>
      <c r="I1980" t="str">
        <f>INDEX(Mapping!$B$2:$T$7793,MATCH(Data!$A1980,Mapping!$B$3:$B$7793,0),MATCH(Data!$I$1,Mapping!$B$2:$T$2,0))</f>
        <v>Corporate</v>
      </c>
      <c r="J1980">
        <f>VLOOKUP($A1980,Mapping!$X$3:$Y$7793,2,0)</f>
        <v>55125</v>
      </c>
      <c r="K1980" t="str">
        <f>VLOOKUP($J1980,Mapping!$AB$3:$AC$475,2,0)</f>
        <v>Des Plaines</v>
      </c>
      <c r="L1980" t="str">
        <f>VLOOKUP($K1980,Mapping!$AF$3:$AG$475,2,0)</f>
        <v>Illinois</v>
      </c>
      <c r="M1980" t="str">
        <f>VLOOKUP($L1980,Mapping!$AI$3:$AJ$48,2,0)</f>
        <v>United States</v>
      </c>
      <c r="N1980" t="str">
        <f>VLOOKUP($L1980,Mapping!$AI$3:$AK$48,3,0)</f>
        <v>Central</v>
      </c>
      <c r="O1980" t="str">
        <f>VLOOKUP(Table1[[#This Row],[Column1]],Mapping!$AM$8:$AN$11,2,0)</f>
        <v>Office Supplies</v>
      </c>
      <c r="P1980" t="str">
        <f>VLOOKUP(Table1[[#This Row],[Column3]],Mapping!$AP$5:$AQ$22,2,0)</f>
        <v>Paper</v>
      </c>
      <c r="Q1980">
        <v>39.900000000000006</v>
      </c>
      <c r="R1980">
        <v>5</v>
      </c>
      <c r="S1980">
        <v>19.950000000000003</v>
      </c>
    </row>
    <row r="1981" spans="1:19" x14ac:dyDescent="0.35">
      <c r="A1981">
        <v>6314</v>
      </c>
      <c r="B1981" t="s">
        <v>4933</v>
      </c>
      <c r="C1981" t="s">
        <v>785</v>
      </c>
      <c r="D1981" t="str">
        <f>MID(Table1[[#This Row],[Product ID]],5,2)</f>
        <v>LA</v>
      </c>
      <c r="E1981" t="str">
        <f>LEFT(Table1[[#This Row],[Product ID]],3)</f>
        <v>OFF</v>
      </c>
      <c r="F1981" s="10">
        <f>VLOOKUP(Table1[[#This Row],[Order ID]],Mapping!H1981:J9772,3,0)</f>
        <v>41051</v>
      </c>
      <c r="G1981" s="10">
        <f>VLOOKUP(Table1[[#This Row],[Order ID]],Mapping!H1981:K9772,4,0)</f>
        <v>41055</v>
      </c>
      <c r="H1981" t="str">
        <f>INDEX(Mapping!$B$2:$T$7793,MATCH(Data!$A1981,Mapping!$B$3:$B$7793,0),MATCH(Data!$H$1,Mapping!$B$2:$T$2,0))</f>
        <v>First Class</v>
      </c>
      <c r="I1981" t="str">
        <f>INDEX(Mapping!$B$2:$T$7793,MATCH(Data!$A1981,Mapping!$B$3:$B$7793,0),MATCH(Data!$I$1,Mapping!$B$2:$T$2,0))</f>
        <v>Home Office</v>
      </c>
      <c r="J1981">
        <f>VLOOKUP($A1981,Mapping!$X$3:$Y$7793,2,0)</f>
        <v>90045</v>
      </c>
      <c r="K1981" t="str">
        <f>VLOOKUP($J1981,Mapping!$AB$3:$AC$475,2,0)</f>
        <v>Medina</v>
      </c>
      <c r="L1981" t="str">
        <f>VLOOKUP($K1981,Mapping!$AF$3:$AG$475,2,0)</f>
        <v>Ohio</v>
      </c>
      <c r="M1981" t="str">
        <f>VLOOKUP($L1981,Mapping!$AI$3:$AJ$48,2,0)</f>
        <v>United States</v>
      </c>
      <c r="N1981" t="str">
        <f>VLOOKUP($L1981,Mapping!$AI$3:$AK$48,3,0)</f>
        <v>East</v>
      </c>
      <c r="O1981" t="str">
        <f>VLOOKUP(Table1[[#This Row],[Column1]],Mapping!$AM$8:$AN$11,2,0)</f>
        <v>Office Supplies</v>
      </c>
      <c r="P1981" t="str">
        <f>VLOOKUP(Table1[[#This Row],[Column3]],Mapping!$AP$5:$AQ$22,2,0)</f>
        <v>Labels</v>
      </c>
      <c r="Q1981">
        <v>8.26</v>
      </c>
      <c r="R1981">
        <v>2</v>
      </c>
      <c r="S1981">
        <v>3.7995999999999999</v>
      </c>
    </row>
    <row r="1982" spans="1:19" x14ac:dyDescent="0.35">
      <c r="A1982">
        <v>6315</v>
      </c>
      <c r="B1982" t="s">
        <v>4933</v>
      </c>
      <c r="C1982" t="s">
        <v>839</v>
      </c>
      <c r="D1982" t="str">
        <f>MID(Table1[[#This Row],[Product ID]],5,2)</f>
        <v>MA</v>
      </c>
      <c r="E1982" t="str">
        <f>LEFT(Table1[[#This Row],[Product ID]],3)</f>
        <v>TEC</v>
      </c>
      <c r="F1982" s="10">
        <f>VLOOKUP(Table1[[#This Row],[Order ID]],Mapping!H1982:J9773,3,0)</f>
        <v>41051</v>
      </c>
      <c r="G1982" s="10">
        <f>VLOOKUP(Table1[[#This Row],[Order ID]],Mapping!H1982:K9773,4,0)</f>
        <v>41055</v>
      </c>
      <c r="H1982" t="str">
        <f>INDEX(Mapping!$B$2:$T$7793,MATCH(Data!$A1982,Mapping!$B$3:$B$7793,0),MATCH(Data!$H$1,Mapping!$B$2:$T$2,0))</f>
        <v>Standard Class</v>
      </c>
      <c r="I1982" t="str">
        <f>INDEX(Mapping!$B$2:$T$7793,MATCH(Data!$A1982,Mapping!$B$3:$B$7793,0),MATCH(Data!$I$1,Mapping!$B$2:$T$2,0))</f>
        <v>Consumer</v>
      </c>
      <c r="J1982">
        <f>VLOOKUP($A1982,Mapping!$X$3:$Y$7793,2,0)</f>
        <v>90045</v>
      </c>
      <c r="K1982" t="str">
        <f>VLOOKUP($J1982,Mapping!$AB$3:$AC$475,2,0)</f>
        <v>Medina</v>
      </c>
      <c r="L1982" t="str">
        <f>VLOOKUP($K1982,Mapping!$AF$3:$AG$475,2,0)</f>
        <v>Ohio</v>
      </c>
      <c r="M1982" t="str">
        <f>VLOOKUP($L1982,Mapping!$AI$3:$AJ$48,2,0)</f>
        <v>United States</v>
      </c>
      <c r="N1982" t="str">
        <f>VLOOKUP($L1982,Mapping!$AI$3:$AK$48,3,0)</f>
        <v>East</v>
      </c>
      <c r="O1982" t="str">
        <f>VLOOKUP(Table1[[#This Row],[Column1]],Mapping!$AM$8:$AN$11,2,0)</f>
        <v>Technology</v>
      </c>
      <c r="P1982" t="str">
        <f>VLOOKUP(Table1[[#This Row],[Column3]],Mapping!$AP$5:$AQ$22,2,0)</f>
        <v>Machines</v>
      </c>
      <c r="Q1982">
        <v>2973.32</v>
      </c>
      <c r="R1982">
        <v>7</v>
      </c>
      <c r="S1982">
        <v>334.49849999999958</v>
      </c>
    </row>
    <row r="1983" spans="1:19" x14ac:dyDescent="0.35">
      <c r="A1983">
        <v>6316</v>
      </c>
      <c r="B1983" t="s">
        <v>4933</v>
      </c>
      <c r="C1983" t="s">
        <v>394</v>
      </c>
      <c r="D1983" t="str">
        <f>MID(Table1[[#This Row],[Product ID]],5,2)</f>
        <v>ST</v>
      </c>
      <c r="E1983" t="str">
        <f>LEFT(Table1[[#This Row],[Product ID]],3)</f>
        <v>OFF</v>
      </c>
      <c r="F1983" s="10">
        <f>VLOOKUP(Table1[[#This Row],[Order ID]],Mapping!H1983:J9774,3,0)</f>
        <v>41051</v>
      </c>
      <c r="G1983" s="10">
        <f>VLOOKUP(Table1[[#This Row],[Order ID]],Mapping!H1983:K9774,4,0)</f>
        <v>41055</v>
      </c>
      <c r="H1983" t="str">
        <f>INDEX(Mapping!$B$2:$T$7793,MATCH(Data!$A1983,Mapping!$B$3:$B$7793,0),MATCH(Data!$H$1,Mapping!$B$2:$T$2,0))</f>
        <v>Standard Class</v>
      </c>
      <c r="I1983" t="str">
        <f>INDEX(Mapping!$B$2:$T$7793,MATCH(Data!$A1983,Mapping!$B$3:$B$7793,0),MATCH(Data!$I$1,Mapping!$B$2:$T$2,0))</f>
        <v>Consumer</v>
      </c>
      <c r="J1983">
        <f>VLOOKUP($A1983,Mapping!$X$3:$Y$7793,2,0)</f>
        <v>90045</v>
      </c>
      <c r="K1983" t="str">
        <f>VLOOKUP($J1983,Mapping!$AB$3:$AC$475,2,0)</f>
        <v>Medina</v>
      </c>
      <c r="L1983" t="str">
        <f>VLOOKUP($K1983,Mapping!$AF$3:$AG$475,2,0)</f>
        <v>Ohio</v>
      </c>
      <c r="M1983" t="str">
        <f>VLOOKUP($L1983,Mapping!$AI$3:$AJ$48,2,0)</f>
        <v>United States</v>
      </c>
      <c r="N1983" t="str">
        <f>VLOOKUP($L1983,Mapping!$AI$3:$AK$48,3,0)</f>
        <v>East</v>
      </c>
      <c r="O1983" t="str">
        <f>VLOOKUP(Table1[[#This Row],[Column1]],Mapping!$AM$8:$AN$11,2,0)</f>
        <v>Office Supplies</v>
      </c>
      <c r="P1983" t="str">
        <f>VLOOKUP(Table1[[#This Row],[Column3]],Mapping!$AP$5:$AQ$22,2,0)</f>
        <v>Storage</v>
      </c>
      <c r="Q1983">
        <v>104.79</v>
      </c>
      <c r="R1983">
        <v>7</v>
      </c>
      <c r="S1983">
        <v>29.341200000000008</v>
      </c>
    </row>
    <row r="1984" spans="1:19" x14ac:dyDescent="0.35">
      <c r="A1984">
        <v>6317</v>
      </c>
      <c r="B1984" t="s">
        <v>4933</v>
      </c>
      <c r="C1984" t="s">
        <v>349</v>
      </c>
      <c r="D1984" t="str">
        <f>MID(Table1[[#This Row],[Product ID]],5,2)</f>
        <v>PH</v>
      </c>
      <c r="E1984" t="str">
        <f>LEFT(Table1[[#This Row],[Product ID]],3)</f>
        <v>TEC</v>
      </c>
      <c r="F1984" s="10">
        <f>VLOOKUP(Table1[[#This Row],[Order ID]],Mapping!H1984:J9775,3,0)</f>
        <v>41051</v>
      </c>
      <c r="G1984" s="10">
        <f>VLOOKUP(Table1[[#This Row],[Order ID]],Mapping!H1984:K9775,4,0)</f>
        <v>41055</v>
      </c>
      <c r="H1984" t="str">
        <f>INDEX(Mapping!$B$2:$T$7793,MATCH(Data!$A1984,Mapping!$B$3:$B$7793,0),MATCH(Data!$H$1,Mapping!$B$2:$T$2,0))</f>
        <v>Standard Class</v>
      </c>
      <c r="I1984" t="str">
        <f>INDEX(Mapping!$B$2:$T$7793,MATCH(Data!$A1984,Mapping!$B$3:$B$7793,0),MATCH(Data!$I$1,Mapping!$B$2:$T$2,0))</f>
        <v>Consumer</v>
      </c>
      <c r="J1984">
        <f>VLOOKUP($A1984,Mapping!$X$3:$Y$7793,2,0)</f>
        <v>90045</v>
      </c>
      <c r="K1984" t="str">
        <f>VLOOKUP($J1984,Mapping!$AB$3:$AC$475,2,0)</f>
        <v>Medina</v>
      </c>
      <c r="L1984" t="str">
        <f>VLOOKUP($K1984,Mapping!$AF$3:$AG$475,2,0)</f>
        <v>Ohio</v>
      </c>
      <c r="M1984" t="str">
        <f>VLOOKUP($L1984,Mapping!$AI$3:$AJ$48,2,0)</f>
        <v>United States</v>
      </c>
      <c r="N1984" t="str">
        <f>VLOOKUP($L1984,Mapping!$AI$3:$AK$48,3,0)</f>
        <v>East</v>
      </c>
      <c r="O1984" t="str">
        <f>VLOOKUP(Table1[[#This Row],[Column1]],Mapping!$AM$8:$AN$11,2,0)</f>
        <v>Technology</v>
      </c>
      <c r="P1984" t="str">
        <f>VLOOKUP(Table1[[#This Row],[Column3]],Mapping!$AP$5:$AQ$22,2,0)</f>
        <v>Phones</v>
      </c>
      <c r="Q1984">
        <v>775.72800000000007</v>
      </c>
      <c r="R1984">
        <v>6</v>
      </c>
      <c r="S1984">
        <v>58.179600000000022</v>
      </c>
    </row>
    <row r="1985" spans="1:19" x14ac:dyDescent="0.35">
      <c r="A1985">
        <v>2185</v>
      </c>
      <c r="B1985" t="s">
        <v>2348</v>
      </c>
      <c r="C1985" t="s">
        <v>611</v>
      </c>
      <c r="D1985" t="str">
        <f>MID(Table1[[#This Row],[Product ID]],5,2)</f>
        <v>CH</v>
      </c>
      <c r="E1985" t="str">
        <f>LEFT(Table1[[#This Row],[Product ID]],3)</f>
        <v>FUR</v>
      </c>
      <c r="F1985" s="10">
        <f>VLOOKUP(Table1[[#This Row],[Order ID]],Mapping!H1985:J9776,3,0)</f>
        <v>41173</v>
      </c>
      <c r="G1985" s="10">
        <f>VLOOKUP(Table1[[#This Row],[Order ID]],Mapping!H1985:K9776,4,0)</f>
        <v>41175</v>
      </c>
      <c r="H1985" t="str">
        <f>INDEX(Mapping!$B$2:$T$7793,MATCH(Data!$A1985,Mapping!$B$3:$B$7793,0),MATCH(Data!$H$1,Mapping!$B$2:$T$2,0))</f>
        <v>Standard Class</v>
      </c>
      <c r="I1985" t="str">
        <f>INDEX(Mapping!$B$2:$T$7793,MATCH(Data!$A1985,Mapping!$B$3:$B$7793,0),MATCH(Data!$I$1,Mapping!$B$2:$T$2,0))</f>
        <v>Corporate</v>
      </c>
      <c r="J1985">
        <f>VLOOKUP($A1985,Mapping!$X$3:$Y$7793,2,0)</f>
        <v>90036</v>
      </c>
      <c r="K1985" t="str">
        <f>VLOOKUP($J1985,Mapping!$AB$3:$AC$475,2,0)</f>
        <v>Los Angeles</v>
      </c>
      <c r="L1985" t="str">
        <f>VLOOKUP($K1985,Mapping!$AF$3:$AG$475,2,0)</f>
        <v>California</v>
      </c>
      <c r="M1985" t="str">
        <f>VLOOKUP($L1985,Mapping!$AI$3:$AJ$48,2,0)</f>
        <v>United States</v>
      </c>
      <c r="N1985" t="str">
        <f>VLOOKUP($L1985,Mapping!$AI$3:$AK$48,3,0)</f>
        <v>West</v>
      </c>
      <c r="O1985" t="str">
        <f>VLOOKUP(Table1[[#This Row],[Column1]],Mapping!$AM$8:$AN$11,2,0)</f>
        <v>Furniture</v>
      </c>
      <c r="P1985" t="str">
        <f>VLOOKUP(Table1[[#This Row],[Column3]],Mapping!$AP$5:$AQ$22,2,0)</f>
        <v>Chairs</v>
      </c>
      <c r="Q1985">
        <v>601.53599999999994</v>
      </c>
      <c r="R1985">
        <v>4</v>
      </c>
      <c r="S1985">
        <v>0</v>
      </c>
    </row>
    <row r="1986" spans="1:19" x14ac:dyDescent="0.35">
      <c r="A1986">
        <v>2186</v>
      </c>
      <c r="B1986" t="s">
        <v>2348</v>
      </c>
      <c r="C1986" t="s">
        <v>2349</v>
      </c>
      <c r="D1986" t="str">
        <f>MID(Table1[[#This Row],[Product ID]],5,2)</f>
        <v>FA</v>
      </c>
      <c r="E1986" t="str">
        <f>LEFT(Table1[[#This Row],[Product ID]],3)</f>
        <v>OFF</v>
      </c>
      <c r="F1986" s="10">
        <f>VLOOKUP(Table1[[#This Row],[Order ID]],Mapping!H1986:J9777,3,0)</f>
        <v>41173</v>
      </c>
      <c r="G1986" s="10">
        <f>VLOOKUP(Table1[[#This Row],[Order ID]],Mapping!H1986:K9777,4,0)</f>
        <v>41175</v>
      </c>
      <c r="H1986" t="str">
        <f>INDEX(Mapping!$B$2:$T$7793,MATCH(Data!$A1986,Mapping!$B$3:$B$7793,0),MATCH(Data!$H$1,Mapping!$B$2:$T$2,0))</f>
        <v>First Class</v>
      </c>
      <c r="I1986" t="str">
        <f>INDEX(Mapping!$B$2:$T$7793,MATCH(Data!$A1986,Mapping!$B$3:$B$7793,0),MATCH(Data!$I$1,Mapping!$B$2:$T$2,0))</f>
        <v>Home Office</v>
      </c>
      <c r="J1986">
        <f>VLOOKUP($A1986,Mapping!$X$3:$Y$7793,2,0)</f>
        <v>90036</v>
      </c>
      <c r="K1986" t="str">
        <f>VLOOKUP($J1986,Mapping!$AB$3:$AC$475,2,0)</f>
        <v>Los Angeles</v>
      </c>
      <c r="L1986" t="str">
        <f>VLOOKUP($K1986,Mapping!$AF$3:$AG$475,2,0)</f>
        <v>California</v>
      </c>
      <c r="M1986" t="str">
        <f>VLOOKUP($L1986,Mapping!$AI$3:$AJ$48,2,0)</f>
        <v>United States</v>
      </c>
      <c r="N1986" t="str">
        <f>VLOOKUP($L1986,Mapping!$AI$3:$AK$48,3,0)</f>
        <v>West</v>
      </c>
      <c r="O1986" t="str">
        <f>VLOOKUP(Table1[[#This Row],[Column1]],Mapping!$AM$8:$AN$11,2,0)</f>
        <v>Office Supplies</v>
      </c>
      <c r="P1986" t="str">
        <f>VLOOKUP(Table1[[#This Row],[Column3]],Mapping!$AP$5:$AQ$22,2,0)</f>
        <v>Fasteners</v>
      </c>
      <c r="Q1986">
        <v>7.9</v>
      </c>
      <c r="R1986">
        <v>2</v>
      </c>
      <c r="S1986">
        <v>2.5279999999999996</v>
      </c>
    </row>
    <row r="1987" spans="1:19" x14ac:dyDescent="0.35">
      <c r="A1987">
        <v>6999</v>
      </c>
      <c r="B1987" t="s">
        <v>5326</v>
      </c>
      <c r="C1987" t="s">
        <v>583</v>
      </c>
      <c r="D1987" t="str">
        <f>MID(Table1[[#This Row],[Product ID]],5,2)</f>
        <v>BI</v>
      </c>
      <c r="E1987" t="str">
        <f>LEFT(Table1[[#This Row],[Product ID]],3)</f>
        <v>OFF</v>
      </c>
      <c r="F1987" s="10">
        <f>VLOOKUP(Table1[[#This Row],[Order ID]],Mapping!H1987:J9778,3,0)</f>
        <v>41201</v>
      </c>
      <c r="G1987" s="10">
        <f>VLOOKUP(Table1[[#This Row],[Order ID]],Mapping!H1987:K9778,4,0)</f>
        <v>41206</v>
      </c>
      <c r="H1987" t="str">
        <f>INDEX(Mapping!$B$2:$T$7793,MATCH(Data!$A1987,Mapping!$B$3:$B$7793,0),MATCH(Data!$H$1,Mapping!$B$2:$T$2,0))</f>
        <v>Second Class</v>
      </c>
      <c r="I1987" t="str">
        <f>INDEX(Mapping!$B$2:$T$7793,MATCH(Data!$A1987,Mapping!$B$3:$B$7793,0),MATCH(Data!$I$1,Mapping!$B$2:$T$2,0))</f>
        <v>Corporate</v>
      </c>
      <c r="J1987">
        <f>VLOOKUP($A1987,Mapping!$X$3:$Y$7793,2,0)</f>
        <v>75220</v>
      </c>
      <c r="K1987" t="str">
        <f>VLOOKUP($J1987,Mapping!$AB$3:$AC$475,2,0)</f>
        <v>Colorado Springs</v>
      </c>
      <c r="L1987" t="str">
        <f>VLOOKUP($K1987,Mapping!$AF$3:$AG$475,2,0)</f>
        <v>Colorado</v>
      </c>
      <c r="M1987" t="str">
        <f>VLOOKUP($L1987,Mapping!$AI$3:$AJ$48,2,0)</f>
        <v>United States</v>
      </c>
      <c r="N1987" t="str">
        <f>VLOOKUP($L1987,Mapping!$AI$3:$AK$48,3,0)</f>
        <v>West</v>
      </c>
      <c r="O1987" t="str">
        <f>VLOOKUP(Table1[[#This Row],[Column1]],Mapping!$AM$8:$AN$11,2,0)</f>
        <v>Office Supplies</v>
      </c>
      <c r="P1987" t="str">
        <f>VLOOKUP(Table1[[#This Row],[Column3]],Mapping!$AP$5:$AQ$22,2,0)</f>
        <v>Binders</v>
      </c>
      <c r="Q1987">
        <v>1.7199999999999995</v>
      </c>
      <c r="R1987">
        <v>1</v>
      </c>
      <c r="S1987">
        <v>-2.8380000000000001</v>
      </c>
    </row>
    <row r="1988" spans="1:19" x14ac:dyDescent="0.35">
      <c r="A1988">
        <v>1319</v>
      </c>
      <c r="B1988" t="s">
        <v>1568</v>
      </c>
      <c r="C1988" t="s">
        <v>670</v>
      </c>
      <c r="D1988" t="str">
        <f>MID(Table1[[#This Row],[Product ID]],5,2)</f>
        <v>LA</v>
      </c>
      <c r="E1988" t="str">
        <f>LEFT(Table1[[#This Row],[Product ID]],3)</f>
        <v>OFF</v>
      </c>
      <c r="F1988" s="10" t="e">
        <f>VLOOKUP(Table1[[#This Row],[Order ID]],Mapping!H1988:J9779,3,0)</f>
        <v>#N/A</v>
      </c>
      <c r="G1988" s="10" t="e">
        <f>VLOOKUP(Table1[[#This Row],[Order ID]],Mapping!H1988:K9779,4,0)</f>
        <v>#N/A</v>
      </c>
      <c r="H1988" t="str">
        <f>INDEX(Mapping!$B$2:$T$7793,MATCH(Data!$A1988,Mapping!$B$3:$B$7793,0),MATCH(Data!$H$1,Mapping!$B$2:$T$2,0))</f>
        <v>Standard Class</v>
      </c>
      <c r="I1988" t="str">
        <f>INDEX(Mapping!$B$2:$T$7793,MATCH(Data!$A1988,Mapping!$B$3:$B$7793,0),MATCH(Data!$I$1,Mapping!$B$2:$T$2,0))</f>
        <v>Consumer</v>
      </c>
      <c r="J1988">
        <f>VLOOKUP($A1988,Mapping!$X$3:$Y$7793,2,0)</f>
        <v>23434</v>
      </c>
      <c r="K1988" t="str">
        <f>VLOOKUP($J1988,Mapping!$AB$3:$AC$475,2,0)</f>
        <v>Leominster</v>
      </c>
      <c r="L1988" t="str">
        <f>VLOOKUP($K1988,Mapping!$AF$3:$AG$475,2,0)</f>
        <v>Massachusetts</v>
      </c>
      <c r="M1988" t="str">
        <f>VLOOKUP($L1988,Mapping!$AI$3:$AJ$48,2,0)</f>
        <v>United States</v>
      </c>
      <c r="N1988" t="str">
        <f>VLOOKUP($L1988,Mapping!$AI$3:$AK$48,3,0)</f>
        <v>East</v>
      </c>
      <c r="O1988" t="str">
        <f>VLOOKUP(Table1[[#This Row],[Column1]],Mapping!$AM$8:$AN$11,2,0)</f>
        <v>Office Supplies</v>
      </c>
      <c r="P1988" t="str">
        <f>VLOOKUP(Table1[[#This Row],[Column3]],Mapping!$AP$5:$AQ$22,2,0)</f>
        <v>Labels</v>
      </c>
      <c r="Q1988">
        <v>196.62</v>
      </c>
      <c r="R1988">
        <v>2</v>
      </c>
      <c r="S1988">
        <v>96.343800000000002</v>
      </c>
    </row>
    <row r="1989" spans="1:19" x14ac:dyDescent="0.35">
      <c r="A1989">
        <v>5629</v>
      </c>
      <c r="B1989" t="s">
        <v>4562</v>
      </c>
      <c r="C1989" t="s">
        <v>544</v>
      </c>
      <c r="D1989" t="str">
        <f>MID(Table1[[#This Row],[Product ID]],5,2)</f>
        <v>AR</v>
      </c>
      <c r="E1989" t="str">
        <f>LEFT(Table1[[#This Row],[Product ID]],3)</f>
        <v>OFF</v>
      </c>
      <c r="F1989" s="10">
        <f>VLOOKUP(Table1[[#This Row],[Order ID]],Mapping!H1989:J9780,3,0)</f>
        <v>41032</v>
      </c>
      <c r="G1989" s="10">
        <f>VLOOKUP(Table1[[#This Row],[Order ID]],Mapping!H1989:K9780,4,0)</f>
        <v>41035</v>
      </c>
      <c r="H1989" t="str">
        <f>INDEX(Mapping!$B$2:$T$7793,MATCH(Data!$A1989,Mapping!$B$3:$B$7793,0),MATCH(Data!$H$1,Mapping!$B$2:$T$2,0))</f>
        <v>Second Class</v>
      </c>
      <c r="I1989" t="str">
        <f>INDEX(Mapping!$B$2:$T$7793,MATCH(Data!$A1989,Mapping!$B$3:$B$7793,0),MATCH(Data!$I$1,Mapping!$B$2:$T$2,0))</f>
        <v>Corporate</v>
      </c>
      <c r="J1989">
        <f>VLOOKUP($A1989,Mapping!$X$3:$Y$7793,2,0)</f>
        <v>94109</v>
      </c>
      <c r="K1989" t="str">
        <f>VLOOKUP($J1989,Mapping!$AB$3:$AC$475,2,0)</f>
        <v>Fremont</v>
      </c>
      <c r="L1989" t="str">
        <f>VLOOKUP($K1989,Mapping!$AF$3:$AG$475,2,0)</f>
        <v>Nebraska</v>
      </c>
      <c r="M1989" t="str">
        <f>VLOOKUP($L1989,Mapping!$AI$3:$AJ$48,2,0)</f>
        <v>United States</v>
      </c>
      <c r="N1989" t="str">
        <f>VLOOKUP($L1989,Mapping!$AI$3:$AK$48,3,0)</f>
        <v>Central</v>
      </c>
      <c r="O1989" t="str">
        <f>VLOOKUP(Table1[[#This Row],[Column1]],Mapping!$AM$8:$AN$11,2,0)</f>
        <v>Office Supplies</v>
      </c>
      <c r="P1989" t="str">
        <f>VLOOKUP(Table1[[#This Row],[Column3]],Mapping!$AP$5:$AQ$22,2,0)</f>
        <v>Art</v>
      </c>
      <c r="Q1989">
        <v>8.82</v>
      </c>
      <c r="R1989">
        <v>3</v>
      </c>
      <c r="S1989">
        <v>2.5577999999999994</v>
      </c>
    </row>
    <row r="1990" spans="1:19" x14ac:dyDescent="0.35">
      <c r="A1990">
        <v>5630</v>
      </c>
      <c r="B1990" t="s">
        <v>4562</v>
      </c>
      <c r="C1990" t="s">
        <v>2073</v>
      </c>
      <c r="D1990" t="str">
        <f>MID(Table1[[#This Row],[Product ID]],5,2)</f>
        <v>BI</v>
      </c>
      <c r="E1990" t="str">
        <f>LEFT(Table1[[#This Row],[Product ID]],3)</f>
        <v>OFF</v>
      </c>
      <c r="F1990" s="10">
        <f>VLOOKUP(Table1[[#This Row],[Order ID]],Mapping!H1990:J9781,3,0)</f>
        <v>41032</v>
      </c>
      <c r="G1990" s="10">
        <f>VLOOKUP(Table1[[#This Row],[Order ID]],Mapping!H1990:K9781,4,0)</f>
        <v>41035</v>
      </c>
      <c r="H1990" t="str">
        <f>INDEX(Mapping!$B$2:$T$7793,MATCH(Data!$A1990,Mapping!$B$3:$B$7793,0),MATCH(Data!$H$1,Mapping!$B$2:$T$2,0))</f>
        <v>First Class</v>
      </c>
      <c r="I1990" t="str">
        <f>INDEX(Mapping!$B$2:$T$7793,MATCH(Data!$A1990,Mapping!$B$3:$B$7793,0),MATCH(Data!$I$1,Mapping!$B$2:$T$2,0))</f>
        <v>Consumer</v>
      </c>
      <c r="J1990">
        <f>VLOOKUP($A1990,Mapping!$X$3:$Y$7793,2,0)</f>
        <v>94109</v>
      </c>
      <c r="K1990" t="str">
        <f>VLOOKUP($J1990,Mapping!$AB$3:$AC$475,2,0)</f>
        <v>Fremont</v>
      </c>
      <c r="L1990" t="str">
        <f>VLOOKUP($K1990,Mapping!$AF$3:$AG$475,2,0)</f>
        <v>Nebraska</v>
      </c>
      <c r="M1990" t="str">
        <f>VLOOKUP($L1990,Mapping!$AI$3:$AJ$48,2,0)</f>
        <v>United States</v>
      </c>
      <c r="N1990" t="str">
        <f>VLOOKUP($L1990,Mapping!$AI$3:$AK$48,3,0)</f>
        <v>Central</v>
      </c>
      <c r="O1990" t="str">
        <f>VLOOKUP(Table1[[#This Row],[Column1]],Mapping!$AM$8:$AN$11,2,0)</f>
        <v>Office Supplies</v>
      </c>
      <c r="P1990" t="str">
        <f>VLOOKUP(Table1[[#This Row],[Column3]],Mapping!$AP$5:$AQ$22,2,0)</f>
        <v>Binders</v>
      </c>
      <c r="Q1990">
        <v>62.496000000000009</v>
      </c>
      <c r="R1990">
        <v>2</v>
      </c>
      <c r="S1990">
        <v>21.873599999999996</v>
      </c>
    </row>
    <row r="1991" spans="1:19" x14ac:dyDescent="0.35">
      <c r="A1991">
        <v>5631</v>
      </c>
      <c r="B1991" t="s">
        <v>4562</v>
      </c>
      <c r="C1991" t="s">
        <v>130</v>
      </c>
      <c r="D1991" t="str">
        <f>MID(Table1[[#This Row],[Product ID]],5,2)</f>
        <v>AC</v>
      </c>
      <c r="E1991" t="str">
        <f>LEFT(Table1[[#This Row],[Product ID]],3)</f>
        <v>TEC</v>
      </c>
      <c r="F1991" s="10">
        <f>VLOOKUP(Table1[[#This Row],[Order ID]],Mapping!H1991:J9782,3,0)</f>
        <v>41032</v>
      </c>
      <c r="G1991" s="10">
        <f>VLOOKUP(Table1[[#This Row],[Order ID]],Mapping!H1991:K9782,4,0)</f>
        <v>41035</v>
      </c>
      <c r="H1991" t="str">
        <f>INDEX(Mapping!$B$2:$T$7793,MATCH(Data!$A1991,Mapping!$B$3:$B$7793,0),MATCH(Data!$H$1,Mapping!$B$2:$T$2,0))</f>
        <v>First Class</v>
      </c>
      <c r="I1991" t="str">
        <f>INDEX(Mapping!$B$2:$T$7793,MATCH(Data!$A1991,Mapping!$B$3:$B$7793,0),MATCH(Data!$I$1,Mapping!$B$2:$T$2,0))</f>
        <v>Consumer</v>
      </c>
      <c r="J1991">
        <f>VLOOKUP($A1991,Mapping!$X$3:$Y$7793,2,0)</f>
        <v>94109</v>
      </c>
      <c r="K1991" t="str">
        <f>VLOOKUP($J1991,Mapping!$AB$3:$AC$475,2,0)</f>
        <v>Fremont</v>
      </c>
      <c r="L1991" t="str">
        <f>VLOOKUP($K1991,Mapping!$AF$3:$AG$475,2,0)</f>
        <v>Nebraska</v>
      </c>
      <c r="M1991" t="str">
        <f>VLOOKUP($L1991,Mapping!$AI$3:$AJ$48,2,0)</f>
        <v>United States</v>
      </c>
      <c r="N1991" t="str">
        <f>VLOOKUP($L1991,Mapping!$AI$3:$AK$48,3,0)</f>
        <v>Central</v>
      </c>
      <c r="O1991" t="str">
        <f>VLOOKUP(Table1[[#This Row],[Column1]],Mapping!$AM$8:$AN$11,2,0)</f>
        <v>Technology</v>
      </c>
      <c r="P1991" t="str">
        <f>VLOOKUP(Table1[[#This Row],[Column3]],Mapping!$AP$5:$AQ$22,2,0)</f>
        <v>Accessories</v>
      </c>
      <c r="Q1991">
        <v>339.96</v>
      </c>
      <c r="R1991">
        <v>4</v>
      </c>
      <c r="S1991">
        <v>122.38559999999998</v>
      </c>
    </row>
    <row r="1992" spans="1:19" x14ac:dyDescent="0.35">
      <c r="A1992">
        <v>5632</v>
      </c>
      <c r="B1992" t="s">
        <v>4562</v>
      </c>
      <c r="C1992" t="s">
        <v>723</v>
      </c>
      <c r="D1992" t="str">
        <f>MID(Table1[[#This Row],[Product ID]],5,2)</f>
        <v>BI</v>
      </c>
      <c r="E1992" t="str">
        <f>LEFT(Table1[[#This Row],[Product ID]],3)</f>
        <v>OFF</v>
      </c>
      <c r="F1992" s="10">
        <f>VLOOKUP(Table1[[#This Row],[Order ID]],Mapping!H1992:J9783,3,0)</f>
        <v>41032</v>
      </c>
      <c r="G1992" s="10">
        <f>VLOOKUP(Table1[[#This Row],[Order ID]],Mapping!H1992:K9783,4,0)</f>
        <v>41035</v>
      </c>
      <c r="H1992" t="str">
        <f>INDEX(Mapping!$B$2:$T$7793,MATCH(Data!$A1992,Mapping!$B$3:$B$7793,0),MATCH(Data!$H$1,Mapping!$B$2:$T$2,0))</f>
        <v>First Class</v>
      </c>
      <c r="I1992" t="str">
        <f>INDEX(Mapping!$B$2:$T$7793,MATCH(Data!$A1992,Mapping!$B$3:$B$7793,0),MATCH(Data!$I$1,Mapping!$B$2:$T$2,0))</f>
        <v>Consumer</v>
      </c>
      <c r="J1992">
        <f>VLOOKUP($A1992,Mapping!$X$3:$Y$7793,2,0)</f>
        <v>94109</v>
      </c>
      <c r="K1992" t="str">
        <f>VLOOKUP($J1992,Mapping!$AB$3:$AC$475,2,0)</f>
        <v>Fremont</v>
      </c>
      <c r="L1992" t="str">
        <f>VLOOKUP($K1992,Mapping!$AF$3:$AG$475,2,0)</f>
        <v>Nebraska</v>
      </c>
      <c r="M1992" t="str">
        <f>VLOOKUP($L1992,Mapping!$AI$3:$AJ$48,2,0)</f>
        <v>United States</v>
      </c>
      <c r="N1992" t="str">
        <f>VLOOKUP($L1992,Mapping!$AI$3:$AK$48,3,0)</f>
        <v>Central</v>
      </c>
      <c r="O1992" t="str">
        <f>VLOOKUP(Table1[[#This Row],[Column1]],Mapping!$AM$8:$AN$11,2,0)</f>
        <v>Office Supplies</v>
      </c>
      <c r="P1992" t="str">
        <f>VLOOKUP(Table1[[#This Row],[Column3]],Mapping!$AP$5:$AQ$22,2,0)</f>
        <v>Binders</v>
      </c>
      <c r="Q1992">
        <v>49.568000000000005</v>
      </c>
      <c r="R1992">
        <v>2</v>
      </c>
      <c r="S1992">
        <v>17.348799999999997</v>
      </c>
    </row>
    <row r="1993" spans="1:19" x14ac:dyDescent="0.35">
      <c r="A1993">
        <v>2675</v>
      </c>
      <c r="B1993" t="s">
        <v>2710</v>
      </c>
      <c r="C1993" t="s">
        <v>2565</v>
      </c>
      <c r="D1993" t="str">
        <f>MID(Table1[[#This Row],[Product ID]],5,2)</f>
        <v>CH</v>
      </c>
      <c r="E1993" t="str">
        <f>LEFT(Table1[[#This Row],[Product ID]],3)</f>
        <v>FUR</v>
      </c>
      <c r="F1993" s="10">
        <f>VLOOKUP(Table1[[#This Row],[Order ID]],Mapping!H1993:J9784,3,0)</f>
        <v>41158</v>
      </c>
      <c r="G1993" s="10">
        <f>VLOOKUP(Table1[[#This Row],[Order ID]],Mapping!H1993:K9784,4,0)</f>
        <v>41165</v>
      </c>
      <c r="H1993" t="str">
        <f>INDEX(Mapping!$B$2:$T$7793,MATCH(Data!$A1993,Mapping!$B$3:$B$7793,0),MATCH(Data!$H$1,Mapping!$B$2:$T$2,0))</f>
        <v>Same Day</v>
      </c>
      <c r="I1993" t="str">
        <f>INDEX(Mapping!$B$2:$T$7793,MATCH(Data!$A1993,Mapping!$B$3:$B$7793,0),MATCH(Data!$I$1,Mapping!$B$2:$T$2,0))</f>
        <v>Consumer</v>
      </c>
      <c r="J1993">
        <f>VLOOKUP($A1993,Mapping!$X$3:$Y$7793,2,0)</f>
        <v>10024</v>
      </c>
      <c r="K1993" t="str">
        <f>VLOOKUP($J1993,Mapping!$AB$3:$AC$475,2,0)</f>
        <v>Memphis</v>
      </c>
      <c r="L1993" t="str">
        <f>VLOOKUP($K1993,Mapping!$AF$3:$AG$475,2,0)</f>
        <v>Tennessee</v>
      </c>
      <c r="M1993" t="str">
        <f>VLOOKUP($L1993,Mapping!$AI$3:$AJ$48,2,0)</f>
        <v>United States</v>
      </c>
      <c r="N1993" t="str">
        <f>VLOOKUP($L1993,Mapping!$AI$3:$AK$48,3,0)</f>
        <v>South</v>
      </c>
      <c r="O1993" t="str">
        <f>VLOOKUP(Table1[[#This Row],[Column1]],Mapping!$AM$8:$AN$11,2,0)</f>
        <v>Furniture</v>
      </c>
      <c r="P1993" t="str">
        <f>VLOOKUP(Table1[[#This Row],[Column3]],Mapping!$AP$5:$AQ$22,2,0)</f>
        <v>Chairs</v>
      </c>
      <c r="Q1993">
        <v>271.76400000000001</v>
      </c>
      <c r="R1993">
        <v>2</v>
      </c>
      <c r="S1993">
        <v>60.391999999999967</v>
      </c>
    </row>
    <row r="1994" spans="1:19" x14ac:dyDescent="0.35">
      <c r="A1994">
        <v>3273</v>
      </c>
      <c r="B1994" t="s">
        <v>3120</v>
      </c>
      <c r="C1994" t="s">
        <v>6</v>
      </c>
      <c r="D1994" t="str">
        <f>MID(Table1[[#This Row],[Product ID]],5,2)</f>
        <v>TA</v>
      </c>
      <c r="E1994" t="str">
        <f>LEFT(Table1[[#This Row],[Product ID]],3)</f>
        <v>FUR</v>
      </c>
      <c r="F1994" s="10">
        <f>VLOOKUP(Table1[[#This Row],[Order ID]],Mapping!H1994:J9785,3,0)</f>
        <v>41229</v>
      </c>
      <c r="G1994" s="10">
        <f>VLOOKUP(Table1[[#This Row],[Order ID]],Mapping!H1994:K9785,4,0)</f>
        <v>41233</v>
      </c>
      <c r="H1994" t="str">
        <f>INDEX(Mapping!$B$2:$T$7793,MATCH(Data!$A1994,Mapping!$B$3:$B$7793,0),MATCH(Data!$H$1,Mapping!$B$2:$T$2,0))</f>
        <v>Same Day</v>
      </c>
      <c r="I1994" t="str">
        <f>INDEX(Mapping!$B$2:$T$7793,MATCH(Data!$A1994,Mapping!$B$3:$B$7793,0),MATCH(Data!$I$1,Mapping!$B$2:$T$2,0))</f>
        <v>Consumer</v>
      </c>
      <c r="J1994">
        <f>VLOOKUP($A1994,Mapping!$X$3:$Y$7793,2,0)</f>
        <v>83704</v>
      </c>
      <c r="K1994" t="str">
        <f>VLOOKUP($J1994,Mapping!$AB$3:$AC$475,2,0)</f>
        <v>League City</v>
      </c>
      <c r="L1994" t="str">
        <f>VLOOKUP($K1994,Mapping!$AF$3:$AG$475,2,0)</f>
        <v>Texas</v>
      </c>
      <c r="M1994" t="str">
        <f>VLOOKUP($L1994,Mapping!$AI$3:$AJ$48,2,0)</f>
        <v>United States</v>
      </c>
      <c r="N1994" t="str">
        <f>VLOOKUP($L1994,Mapping!$AI$3:$AK$48,3,0)</f>
        <v>Central</v>
      </c>
      <c r="O1994" t="str">
        <f>VLOOKUP(Table1[[#This Row],[Column1]],Mapping!$AM$8:$AN$11,2,0)</f>
        <v>Furniture</v>
      </c>
      <c r="P1994" t="str">
        <f>VLOOKUP(Table1[[#This Row],[Column3]],Mapping!$AP$5:$AQ$22,2,0)</f>
        <v>Tables</v>
      </c>
      <c r="Q1994">
        <v>696.42</v>
      </c>
      <c r="R1994">
        <v>2</v>
      </c>
      <c r="S1994">
        <v>160.17660000000001</v>
      </c>
    </row>
    <row r="1995" spans="1:19" x14ac:dyDescent="0.35">
      <c r="A1995">
        <v>3023</v>
      </c>
      <c r="B1995" t="s">
        <v>2957</v>
      </c>
      <c r="C1995" t="s">
        <v>2958</v>
      </c>
      <c r="D1995" t="str">
        <f>MID(Table1[[#This Row],[Product ID]],5,2)</f>
        <v>AC</v>
      </c>
      <c r="E1995" t="str">
        <f>LEFT(Table1[[#This Row],[Product ID]],3)</f>
        <v>TEC</v>
      </c>
      <c r="F1995" s="10">
        <f>VLOOKUP(Table1[[#This Row],[Order ID]],Mapping!H1995:J9786,3,0)</f>
        <v>41227</v>
      </c>
      <c r="G1995" s="10">
        <f>VLOOKUP(Table1[[#This Row],[Order ID]],Mapping!H1995:K9786,4,0)</f>
        <v>41233</v>
      </c>
      <c r="H1995" t="str">
        <f>INDEX(Mapping!$B$2:$T$7793,MATCH(Data!$A1995,Mapping!$B$3:$B$7793,0),MATCH(Data!$H$1,Mapping!$B$2:$T$2,0))</f>
        <v>Standard Class</v>
      </c>
      <c r="I1995" t="str">
        <f>INDEX(Mapping!$B$2:$T$7793,MATCH(Data!$A1995,Mapping!$B$3:$B$7793,0),MATCH(Data!$I$1,Mapping!$B$2:$T$2,0))</f>
        <v>Corporate</v>
      </c>
      <c r="J1995">
        <f>VLOOKUP($A1995,Mapping!$X$3:$Y$7793,2,0)</f>
        <v>19143</v>
      </c>
      <c r="K1995" t="str">
        <f>VLOOKUP($J1995,Mapping!$AB$3:$AC$475,2,0)</f>
        <v>Norman</v>
      </c>
      <c r="L1995" t="str">
        <f>VLOOKUP($K1995,Mapping!$AF$3:$AG$475,2,0)</f>
        <v>Oklahoma</v>
      </c>
      <c r="M1995" t="str">
        <f>VLOOKUP($L1995,Mapping!$AI$3:$AJ$48,2,0)</f>
        <v>United States</v>
      </c>
      <c r="N1995" t="str">
        <f>VLOOKUP($L1995,Mapping!$AI$3:$AK$48,3,0)</f>
        <v>Central</v>
      </c>
      <c r="O1995" t="str">
        <f>VLOOKUP(Table1[[#This Row],[Column1]],Mapping!$AM$8:$AN$11,2,0)</f>
        <v>Technology</v>
      </c>
      <c r="P1995" t="str">
        <f>VLOOKUP(Table1[[#This Row],[Column3]],Mapping!$AP$5:$AQ$22,2,0)</f>
        <v>Accessories</v>
      </c>
      <c r="Q1995">
        <v>47.984000000000002</v>
      </c>
      <c r="R1995">
        <v>2</v>
      </c>
      <c r="S1995">
        <v>-1.199600000000002</v>
      </c>
    </row>
    <row r="1996" spans="1:19" x14ac:dyDescent="0.35">
      <c r="A1996">
        <v>4920</v>
      </c>
      <c r="B1996" t="s">
        <v>4154</v>
      </c>
      <c r="C1996" t="s">
        <v>959</v>
      </c>
      <c r="D1996" t="str">
        <f>MID(Table1[[#This Row],[Product ID]],5,2)</f>
        <v>PH</v>
      </c>
      <c r="E1996" t="str">
        <f>LEFT(Table1[[#This Row],[Product ID]],3)</f>
        <v>TEC</v>
      </c>
      <c r="F1996" s="10">
        <f>VLOOKUP(Table1[[#This Row],[Order ID]],Mapping!H1996:J9787,3,0)</f>
        <v>41021</v>
      </c>
      <c r="G1996" s="10">
        <f>VLOOKUP(Table1[[#This Row],[Order ID]],Mapping!H1996:K9787,4,0)</f>
        <v>41025</v>
      </c>
      <c r="H1996" t="str">
        <f>INDEX(Mapping!$B$2:$T$7793,MATCH(Data!$A1996,Mapping!$B$3:$B$7793,0),MATCH(Data!$H$1,Mapping!$B$2:$T$2,0))</f>
        <v>Second Class</v>
      </c>
      <c r="I1996" t="str">
        <f>INDEX(Mapping!$B$2:$T$7793,MATCH(Data!$A1996,Mapping!$B$3:$B$7793,0),MATCH(Data!$I$1,Mapping!$B$2:$T$2,0))</f>
        <v>Home Office</v>
      </c>
      <c r="J1996">
        <f>VLOOKUP($A1996,Mapping!$X$3:$Y$7793,2,0)</f>
        <v>90008</v>
      </c>
      <c r="K1996" t="str">
        <f>VLOOKUP($J1996,Mapping!$AB$3:$AC$475,2,0)</f>
        <v>Rochester Hills</v>
      </c>
      <c r="L1996" t="str">
        <f>VLOOKUP($K1996,Mapping!$AF$3:$AG$475,2,0)</f>
        <v>Michigan</v>
      </c>
      <c r="M1996" t="str">
        <f>VLOOKUP($L1996,Mapping!$AI$3:$AJ$48,2,0)</f>
        <v>United States</v>
      </c>
      <c r="N1996" t="str">
        <f>VLOOKUP($L1996,Mapping!$AI$3:$AK$48,3,0)</f>
        <v>Central</v>
      </c>
      <c r="O1996" t="str">
        <f>VLOOKUP(Table1[[#This Row],[Column1]],Mapping!$AM$8:$AN$11,2,0)</f>
        <v>Technology</v>
      </c>
      <c r="P1996" t="str">
        <f>VLOOKUP(Table1[[#This Row],[Column3]],Mapping!$AP$5:$AQ$22,2,0)</f>
        <v>Phones</v>
      </c>
      <c r="Q1996">
        <v>88.77600000000001</v>
      </c>
      <c r="R1996">
        <v>3</v>
      </c>
      <c r="S1996">
        <v>7.7679000000000009</v>
      </c>
    </row>
    <row r="1997" spans="1:19" x14ac:dyDescent="0.35">
      <c r="A1997">
        <v>6563</v>
      </c>
      <c r="B1997" t="s">
        <v>5074</v>
      </c>
      <c r="C1997" t="s">
        <v>2558</v>
      </c>
      <c r="D1997" t="str">
        <f>MID(Table1[[#This Row],[Product ID]],5,2)</f>
        <v>BI</v>
      </c>
      <c r="E1997" t="str">
        <f>LEFT(Table1[[#This Row],[Product ID]],3)</f>
        <v>OFF</v>
      </c>
      <c r="F1997" s="10">
        <f>VLOOKUP(Table1[[#This Row],[Order ID]],Mapping!H1997:J9788,3,0)</f>
        <v>41172</v>
      </c>
      <c r="G1997" s="10">
        <f>VLOOKUP(Table1[[#This Row],[Order ID]],Mapping!H1997:K9788,4,0)</f>
        <v>41178</v>
      </c>
      <c r="H1997" t="str">
        <f>INDEX(Mapping!$B$2:$T$7793,MATCH(Data!$A1997,Mapping!$B$3:$B$7793,0),MATCH(Data!$H$1,Mapping!$B$2:$T$2,0))</f>
        <v>Second Class</v>
      </c>
      <c r="I1997" t="str">
        <f>INDEX(Mapping!$B$2:$T$7793,MATCH(Data!$A1997,Mapping!$B$3:$B$7793,0),MATCH(Data!$I$1,Mapping!$B$2:$T$2,0))</f>
        <v>Corporate</v>
      </c>
      <c r="J1997">
        <f>VLOOKUP($A1997,Mapping!$X$3:$Y$7793,2,0)</f>
        <v>89115</v>
      </c>
      <c r="K1997" t="str">
        <f>VLOOKUP($J1997,Mapping!$AB$3:$AC$475,2,0)</f>
        <v>Montgomery</v>
      </c>
      <c r="L1997" t="str">
        <f>VLOOKUP($K1997,Mapping!$AF$3:$AG$475,2,0)</f>
        <v>Alabama</v>
      </c>
      <c r="M1997" t="str">
        <f>VLOOKUP($L1997,Mapping!$AI$3:$AJ$48,2,0)</f>
        <v>United States</v>
      </c>
      <c r="N1997" t="str">
        <f>VLOOKUP($L1997,Mapping!$AI$3:$AK$48,3,0)</f>
        <v>South</v>
      </c>
      <c r="O1997" t="str">
        <f>VLOOKUP(Table1[[#This Row],[Column1]],Mapping!$AM$8:$AN$11,2,0)</f>
        <v>Office Supplies</v>
      </c>
      <c r="P1997" t="str">
        <f>VLOOKUP(Table1[[#This Row],[Column3]],Mapping!$AP$5:$AQ$22,2,0)</f>
        <v>Binders</v>
      </c>
      <c r="Q1997">
        <v>45.584000000000003</v>
      </c>
      <c r="R1997">
        <v>11</v>
      </c>
      <c r="S1997">
        <v>16.524199999999997</v>
      </c>
    </row>
    <row r="1998" spans="1:19" x14ac:dyDescent="0.35">
      <c r="A1998">
        <v>4738</v>
      </c>
      <c r="B1998" t="s">
        <v>4047</v>
      </c>
      <c r="C1998" t="s">
        <v>1802</v>
      </c>
      <c r="D1998" t="str">
        <f>MID(Table1[[#This Row],[Product ID]],5,2)</f>
        <v>SU</v>
      </c>
      <c r="E1998" t="str">
        <f>LEFT(Table1[[#This Row],[Product ID]],3)</f>
        <v>OFF</v>
      </c>
      <c r="F1998" s="10">
        <f>VLOOKUP(Table1[[#This Row],[Order ID]],Mapping!H1998:J9789,3,0)</f>
        <v>40925</v>
      </c>
      <c r="G1998" s="10">
        <f>VLOOKUP(Table1[[#This Row],[Order ID]],Mapping!H1998:K9789,4,0)</f>
        <v>40931</v>
      </c>
      <c r="H1998" t="str">
        <f>INDEX(Mapping!$B$2:$T$7793,MATCH(Data!$A1998,Mapping!$B$3:$B$7793,0),MATCH(Data!$H$1,Mapping!$B$2:$T$2,0))</f>
        <v>First Class</v>
      </c>
      <c r="I1998" t="str">
        <f>INDEX(Mapping!$B$2:$T$7793,MATCH(Data!$A1998,Mapping!$B$3:$B$7793,0),MATCH(Data!$I$1,Mapping!$B$2:$T$2,0))</f>
        <v>Consumer</v>
      </c>
      <c r="J1998">
        <f>VLOOKUP($A1998,Mapping!$X$3:$Y$7793,2,0)</f>
        <v>38134</v>
      </c>
      <c r="K1998" t="str">
        <f>VLOOKUP($J1998,Mapping!$AB$3:$AC$475,2,0)</f>
        <v>Hillsboro</v>
      </c>
      <c r="L1998" t="str">
        <f>VLOOKUP($K1998,Mapping!$AF$3:$AG$475,2,0)</f>
        <v>Oregon</v>
      </c>
      <c r="M1998" t="str">
        <f>VLOOKUP($L1998,Mapping!$AI$3:$AJ$48,2,0)</f>
        <v>United States</v>
      </c>
      <c r="N1998" t="str">
        <f>VLOOKUP($L1998,Mapping!$AI$3:$AK$48,3,0)</f>
        <v>West</v>
      </c>
      <c r="O1998" t="str">
        <f>VLOOKUP(Table1[[#This Row],[Column1]],Mapping!$AM$8:$AN$11,2,0)</f>
        <v>Office Supplies</v>
      </c>
      <c r="P1998" t="str">
        <f>VLOOKUP(Table1[[#This Row],[Column3]],Mapping!$AP$5:$AQ$22,2,0)</f>
        <v>Supplies</v>
      </c>
      <c r="Q1998">
        <v>88.960000000000008</v>
      </c>
      <c r="R1998">
        <v>8</v>
      </c>
      <c r="S1998">
        <v>10.007999999999988</v>
      </c>
    </row>
    <row r="1999" spans="1:19" x14ac:dyDescent="0.35">
      <c r="A1999">
        <v>3744</v>
      </c>
      <c r="B1999" t="s">
        <v>3434</v>
      </c>
      <c r="C1999" t="s">
        <v>3359</v>
      </c>
      <c r="D1999" t="str">
        <f>MID(Table1[[#This Row],[Product ID]],5,2)</f>
        <v>PA</v>
      </c>
      <c r="E1999" t="str">
        <f>LEFT(Table1[[#This Row],[Product ID]],3)</f>
        <v>OFF</v>
      </c>
      <c r="F1999" s="10">
        <f>VLOOKUP(Table1[[#This Row],[Order ID]],Mapping!H1999:J9790,3,0)</f>
        <v>41270</v>
      </c>
      <c r="G1999" s="10">
        <f>VLOOKUP(Table1[[#This Row],[Order ID]],Mapping!H1999:K9790,4,0)</f>
        <v>41273</v>
      </c>
      <c r="H1999" t="str">
        <f>INDEX(Mapping!$B$2:$T$7793,MATCH(Data!$A1999,Mapping!$B$3:$B$7793,0),MATCH(Data!$H$1,Mapping!$B$2:$T$2,0))</f>
        <v>Standard Class</v>
      </c>
      <c r="I1999" t="str">
        <f>INDEX(Mapping!$B$2:$T$7793,MATCH(Data!$A1999,Mapping!$B$3:$B$7793,0),MATCH(Data!$I$1,Mapping!$B$2:$T$2,0))</f>
        <v>Corporate</v>
      </c>
      <c r="J1999">
        <f>VLOOKUP($A1999,Mapping!$X$3:$Y$7793,2,0)</f>
        <v>54703</v>
      </c>
      <c r="K1999" t="str">
        <f>VLOOKUP($J1999,Mapping!$AB$3:$AC$475,2,0)</f>
        <v>Port Saint Lucie</v>
      </c>
      <c r="L1999" t="str">
        <f>VLOOKUP($K1999,Mapping!$AF$3:$AG$475,2,0)</f>
        <v>Florida</v>
      </c>
      <c r="M1999" t="str">
        <f>VLOOKUP($L1999,Mapping!$AI$3:$AJ$48,2,0)</f>
        <v>United States</v>
      </c>
      <c r="N1999" t="str">
        <f>VLOOKUP($L1999,Mapping!$AI$3:$AK$48,3,0)</f>
        <v>South</v>
      </c>
      <c r="O1999" t="str">
        <f>VLOOKUP(Table1[[#This Row],[Column1]],Mapping!$AM$8:$AN$11,2,0)</f>
        <v>Office Supplies</v>
      </c>
      <c r="P1999" t="str">
        <f>VLOOKUP(Table1[[#This Row],[Column3]],Mapping!$AP$5:$AQ$22,2,0)</f>
        <v>Paper</v>
      </c>
      <c r="Q1999">
        <v>195.64</v>
      </c>
      <c r="R1999">
        <v>4</v>
      </c>
      <c r="S1999">
        <v>91.950799999999987</v>
      </c>
    </row>
    <row r="2000" spans="1:19" x14ac:dyDescent="0.35">
      <c r="A2000">
        <v>3745</v>
      </c>
      <c r="B2000" t="s">
        <v>3434</v>
      </c>
      <c r="C2000" t="s">
        <v>3435</v>
      </c>
      <c r="D2000" t="str">
        <f>MID(Table1[[#This Row],[Product ID]],5,2)</f>
        <v>PH</v>
      </c>
      <c r="E2000" t="str">
        <f>LEFT(Table1[[#This Row],[Product ID]],3)</f>
        <v>TEC</v>
      </c>
      <c r="F2000" s="10">
        <f>VLOOKUP(Table1[[#This Row],[Order ID]],Mapping!H2000:J9791,3,0)</f>
        <v>41270</v>
      </c>
      <c r="G2000" s="10">
        <f>VLOOKUP(Table1[[#This Row],[Order ID]],Mapping!H2000:K9791,4,0)</f>
        <v>41273</v>
      </c>
      <c r="H2000" t="str">
        <f>INDEX(Mapping!$B$2:$T$7793,MATCH(Data!$A2000,Mapping!$B$3:$B$7793,0),MATCH(Data!$H$1,Mapping!$B$2:$T$2,0))</f>
        <v>First Class</v>
      </c>
      <c r="I2000" t="str">
        <f>INDEX(Mapping!$B$2:$T$7793,MATCH(Data!$A2000,Mapping!$B$3:$B$7793,0),MATCH(Data!$I$1,Mapping!$B$2:$T$2,0))</f>
        <v>Consumer</v>
      </c>
      <c r="J2000">
        <f>VLOOKUP($A2000,Mapping!$X$3:$Y$7793,2,0)</f>
        <v>54703</v>
      </c>
      <c r="K2000" t="str">
        <f>VLOOKUP($J2000,Mapping!$AB$3:$AC$475,2,0)</f>
        <v>Port Saint Lucie</v>
      </c>
      <c r="L2000" t="str">
        <f>VLOOKUP($K2000,Mapping!$AF$3:$AG$475,2,0)</f>
        <v>Florida</v>
      </c>
      <c r="M2000" t="str">
        <f>VLOOKUP($L2000,Mapping!$AI$3:$AJ$48,2,0)</f>
        <v>United States</v>
      </c>
      <c r="N2000" t="str">
        <f>VLOOKUP($L2000,Mapping!$AI$3:$AK$48,3,0)</f>
        <v>South</v>
      </c>
      <c r="O2000" t="str">
        <f>VLOOKUP(Table1[[#This Row],[Column1]],Mapping!$AM$8:$AN$11,2,0)</f>
        <v>Technology</v>
      </c>
      <c r="P2000" t="str">
        <f>VLOOKUP(Table1[[#This Row],[Column3]],Mapping!$AP$5:$AQ$22,2,0)</f>
        <v>Phones</v>
      </c>
      <c r="Q2000">
        <v>239.9</v>
      </c>
      <c r="R2000">
        <v>2</v>
      </c>
      <c r="S2000">
        <v>71.97</v>
      </c>
    </row>
    <row r="2001" spans="1:19" x14ac:dyDescent="0.35">
      <c r="A2001">
        <v>2865</v>
      </c>
      <c r="B2001" t="s">
        <v>2843</v>
      </c>
      <c r="C2001" t="s">
        <v>2452</v>
      </c>
      <c r="D2001" t="str">
        <f>MID(Table1[[#This Row],[Product ID]],5,2)</f>
        <v>FU</v>
      </c>
      <c r="E2001" t="str">
        <f>LEFT(Table1[[#This Row],[Product ID]],3)</f>
        <v>FUR</v>
      </c>
      <c r="F2001" s="10">
        <f>VLOOKUP(Table1[[#This Row],[Order ID]],Mapping!H2001:J9792,3,0)</f>
        <v>41232</v>
      </c>
      <c r="G2001" s="10">
        <f>VLOOKUP(Table1[[#This Row],[Order ID]],Mapping!H2001:K9792,4,0)</f>
        <v>41234</v>
      </c>
      <c r="H2001" t="str">
        <f>INDEX(Mapping!$B$2:$T$7793,MATCH(Data!$A2001,Mapping!$B$3:$B$7793,0),MATCH(Data!$H$1,Mapping!$B$2:$T$2,0))</f>
        <v>Second Class</v>
      </c>
      <c r="I2001" t="str">
        <f>INDEX(Mapping!$B$2:$T$7793,MATCH(Data!$A2001,Mapping!$B$3:$B$7793,0),MATCH(Data!$I$1,Mapping!$B$2:$T$2,0))</f>
        <v>Corporate</v>
      </c>
      <c r="J2001">
        <f>VLOOKUP($A2001,Mapping!$X$3:$Y$7793,2,0)</f>
        <v>98115</v>
      </c>
      <c r="K2001" t="str">
        <f>VLOOKUP($J2001,Mapping!$AB$3:$AC$475,2,0)</f>
        <v>Whittier</v>
      </c>
      <c r="L2001" t="str">
        <f>VLOOKUP($K2001,Mapping!$AF$3:$AG$475,2,0)</f>
        <v>California</v>
      </c>
      <c r="M2001" t="str">
        <f>VLOOKUP($L2001,Mapping!$AI$3:$AJ$48,2,0)</f>
        <v>United States</v>
      </c>
      <c r="N2001" t="str">
        <f>VLOOKUP($L2001,Mapping!$AI$3:$AK$48,3,0)</f>
        <v>West</v>
      </c>
      <c r="O2001" t="str">
        <f>VLOOKUP(Table1[[#This Row],[Column1]],Mapping!$AM$8:$AN$11,2,0)</f>
        <v>Furniture</v>
      </c>
      <c r="P2001" t="str">
        <f>VLOOKUP(Table1[[#This Row],[Column3]],Mapping!$AP$5:$AQ$22,2,0)</f>
        <v>Furnishings</v>
      </c>
      <c r="Q2001">
        <v>141.96</v>
      </c>
      <c r="R2001">
        <v>2</v>
      </c>
      <c r="S2001">
        <v>22.7136</v>
      </c>
    </row>
    <row r="2002" spans="1:19" x14ac:dyDescent="0.35">
      <c r="A2002">
        <v>5042</v>
      </c>
      <c r="B2002" t="s">
        <v>4225</v>
      </c>
      <c r="C2002" t="s">
        <v>1550</v>
      </c>
      <c r="D2002" t="str">
        <f>MID(Table1[[#This Row],[Product ID]],5,2)</f>
        <v>FA</v>
      </c>
      <c r="E2002" t="str">
        <f>LEFT(Table1[[#This Row],[Product ID]],3)</f>
        <v>OFF</v>
      </c>
      <c r="F2002" s="10">
        <f>VLOOKUP(Table1[[#This Row],[Order ID]],Mapping!H2002:J9793,3,0)</f>
        <v>40973</v>
      </c>
      <c r="G2002" s="10">
        <f>VLOOKUP(Table1[[#This Row],[Order ID]],Mapping!H2002:K9793,4,0)</f>
        <v>40978</v>
      </c>
      <c r="H2002" t="str">
        <f>INDEX(Mapping!$B$2:$T$7793,MATCH(Data!$A2002,Mapping!$B$3:$B$7793,0),MATCH(Data!$H$1,Mapping!$B$2:$T$2,0))</f>
        <v>Standard Class</v>
      </c>
      <c r="I2002" t="str">
        <f>INDEX(Mapping!$B$2:$T$7793,MATCH(Data!$A2002,Mapping!$B$3:$B$7793,0),MATCH(Data!$I$1,Mapping!$B$2:$T$2,0))</f>
        <v>Corporate</v>
      </c>
      <c r="J2002">
        <f>VLOOKUP($A2002,Mapping!$X$3:$Y$7793,2,0)</f>
        <v>60623</v>
      </c>
      <c r="K2002" t="str">
        <f>VLOOKUP($J2002,Mapping!$AB$3:$AC$475,2,0)</f>
        <v>Independence</v>
      </c>
      <c r="L2002" t="str">
        <f>VLOOKUP($K2002,Mapping!$AF$3:$AG$475,2,0)</f>
        <v>Missouri</v>
      </c>
      <c r="M2002" t="str">
        <f>VLOOKUP($L2002,Mapping!$AI$3:$AJ$48,2,0)</f>
        <v>United States</v>
      </c>
      <c r="N2002" t="str">
        <f>VLOOKUP($L2002,Mapping!$AI$3:$AK$48,3,0)</f>
        <v>Central</v>
      </c>
      <c r="O2002" t="str">
        <f>VLOOKUP(Table1[[#This Row],[Column1]],Mapping!$AM$8:$AN$11,2,0)</f>
        <v>Office Supplies</v>
      </c>
      <c r="P2002" t="str">
        <f>VLOOKUP(Table1[[#This Row],[Column3]],Mapping!$AP$5:$AQ$22,2,0)</f>
        <v>Fasteners</v>
      </c>
      <c r="Q2002">
        <v>7.1039999999999992</v>
      </c>
      <c r="R2002">
        <v>6</v>
      </c>
      <c r="S2002">
        <v>2.4863999999999997</v>
      </c>
    </row>
    <row r="2003" spans="1:19" x14ac:dyDescent="0.35">
      <c r="A2003">
        <v>6167</v>
      </c>
      <c r="B2003" t="s">
        <v>4862</v>
      </c>
      <c r="C2003" t="s">
        <v>321</v>
      </c>
      <c r="D2003" t="str">
        <f>MID(Table1[[#This Row],[Product ID]],5,2)</f>
        <v>BI</v>
      </c>
      <c r="E2003" t="str">
        <f>LEFT(Table1[[#This Row],[Product ID]],3)</f>
        <v>OFF</v>
      </c>
      <c r="F2003" s="10">
        <f>VLOOKUP(Table1[[#This Row],[Order ID]],Mapping!H2003:J9794,3,0)</f>
        <v>41094</v>
      </c>
      <c r="G2003" s="10">
        <f>VLOOKUP(Table1[[#This Row],[Order ID]],Mapping!H2003:K9794,4,0)</f>
        <v>41098</v>
      </c>
      <c r="H2003" t="str">
        <f>INDEX(Mapping!$B$2:$T$7793,MATCH(Data!$A2003,Mapping!$B$3:$B$7793,0),MATCH(Data!$H$1,Mapping!$B$2:$T$2,0))</f>
        <v>Second Class</v>
      </c>
      <c r="I2003" t="str">
        <f>INDEX(Mapping!$B$2:$T$7793,MATCH(Data!$A2003,Mapping!$B$3:$B$7793,0),MATCH(Data!$I$1,Mapping!$B$2:$T$2,0))</f>
        <v>Home Office</v>
      </c>
      <c r="J2003">
        <f>VLOOKUP($A2003,Mapping!$X$3:$Y$7793,2,0)</f>
        <v>92024</v>
      </c>
      <c r="K2003" t="str">
        <f>VLOOKUP($J2003,Mapping!$AB$3:$AC$475,2,0)</f>
        <v>Plainfield</v>
      </c>
      <c r="L2003" t="str">
        <f>VLOOKUP($K2003,Mapping!$AF$3:$AG$475,2,0)</f>
        <v>New Jersey</v>
      </c>
      <c r="M2003" t="str">
        <f>VLOOKUP($L2003,Mapping!$AI$3:$AJ$48,2,0)</f>
        <v>United States</v>
      </c>
      <c r="N2003" t="str">
        <f>VLOOKUP($L2003,Mapping!$AI$3:$AK$48,3,0)</f>
        <v>East</v>
      </c>
      <c r="O2003" t="str">
        <f>VLOOKUP(Table1[[#This Row],[Column1]],Mapping!$AM$8:$AN$11,2,0)</f>
        <v>Office Supplies</v>
      </c>
      <c r="P2003" t="str">
        <f>VLOOKUP(Table1[[#This Row],[Column3]],Mapping!$AP$5:$AQ$22,2,0)</f>
        <v>Binders</v>
      </c>
      <c r="Q2003">
        <v>22.847999999999999</v>
      </c>
      <c r="R2003">
        <v>2</v>
      </c>
      <c r="S2003">
        <v>7.4255999999999993</v>
      </c>
    </row>
    <row r="2004" spans="1:19" x14ac:dyDescent="0.35">
      <c r="A2004">
        <v>2667</v>
      </c>
      <c r="B2004" t="s">
        <v>2706</v>
      </c>
      <c r="C2004" t="s">
        <v>59</v>
      </c>
      <c r="D2004" t="str">
        <f>MID(Table1[[#This Row],[Product ID]],5,2)</f>
        <v>ST</v>
      </c>
      <c r="E2004" t="str">
        <f>LEFT(Table1[[#This Row],[Product ID]],3)</f>
        <v>OFF</v>
      </c>
      <c r="F2004" s="10">
        <f>VLOOKUP(Table1[[#This Row],[Order ID]],Mapping!H2004:J9795,3,0)</f>
        <v>41199</v>
      </c>
      <c r="G2004" s="10">
        <f>VLOOKUP(Table1[[#This Row],[Order ID]],Mapping!H2004:K9795,4,0)</f>
        <v>41199</v>
      </c>
      <c r="H2004" t="str">
        <f>INDEX(Mapping!$B$2:$T$7793,MATCH(Data!$A2004,Mapping!$B$3:$B$7793,0),MATCH(Data!$H$1,Mapping!$B$2:$T$2,0))</f>
        <v>Standard Class</v>
      </c>
      <c r="I2004" t="str">
        <f>INDEX(Mapping!$B$2:$T$7793,MATCH(Data!$A2004,Mapping!$B$3:$B$7793,0),MATCH(Data!$I$1,Mapping!$B$2:$T$2,0))</f>
        <v>Consumer</v>
      </c>
      <c r="J2004">
        <f>VLOOKUP($A2004,Mapping!$X$3:$Y$7793,2,0)</f>
        <v>90004</v>
      </c>
      <c r="K2004" t="str">
        <f>VLOOKUP($J2004,Mapping!$AB$3:$AC$475,2,0)</f>
        <v>Durham</v>
      </c>
      <c r="L2004" t="str">
        <f>VLOOKUP($K2004,Mapping!$AF$3:$AG$475,2,0)</f>
        <v>North Carolina</v>
      </c>
      <c r="M2004" t="str">
        <f>VLOOKUP($L2004,Mapping!$AI$3:$AJ$48,2,0)</f>
        <v>United States</v>
      </c>
      <c r="N2004" t="str">
        <f>VLOOKUP($L2004,Mapping!$AI$3:$AK$48,3,0)</f>
        <v>South</v>
      </c>
      <c r="O2004" t="str">
        <f>VLOOKUP(Table1[[#This Row],[Column1]],Mapping!$AM$8:$AN$11,2,0)</f>
        <v>Office Supplies</v>
      </c>
      <c r="P2004" t="str">
        <f>VLOOKUP(Table1[[#This Row],[Column3]],Mapping!$AP$5:$AQ$22,2,0)</f>
        <v>Storage</v>
      </c>
      <c r="Q2004">
        <v>77.88</v>
      </c>
      <c r="R2004">
        <v>2</v>
      </c>
      <c r="S2004">
        <v>3.8939999999999912</v>
      </c>
    </row>
    <row r="2005" spans="1:19" x14ac:dyDescent="0.35">
      <c r="A2005">
        <v>2713</v>
      </c>
      <c r="B2005" t="s">
        <v>2737</v>
      </c>
      <c r="C2005" t="s">
        <v>1204</v>
      </c>
      <c r="D2005" t="str">
        <f>MID(Table1[[#This Row],[Product ID]],5,2)</f>
        <v>AR</v>
      </c>
      <c r="E2005" t="str">
        <f>LEFT(Table1[[#This Row],[Product ID]],3)</f>
        <v>OFF</v>
      </c>
      <c r="F2005" s="10">
        <f>VLOOKUP(Table1[[#This Row],[Order ID]],Mapping!H2005:J9796,3,0)</f>
        <v>40959</v>
      </c>
      <c r="G2005" s="10">
        <f>VLOOKUP(Table1[[#This Row],[Order ID]],Mapping!H2005:K9796,4,0)</f>
        <v>40962</v>
      </c>
      <c r="H2005" t="str">
        <f>INDEX(Mapping!$B$2:$T$7793,MATCH(Data!$A2005,Mapping!$B$3:$B$7793,0),MATCH(Data!$H$1,Mapping!$B$2:$T$2,0))</f>
        <v>Second Class</v>
      </c>
      <c r="I2005" t="str">
        <f>INDEX(Mapping!$B$2:$T$7793,MATCH(Data!$A2005,Mapping!$B$3:$B$7793,0),MATCH(Data!$I$1,Mapping!$B$2:$T$2,0))</f>
        <v>Corporate</v>
      </c>
      <c r="J2005">
        <f>VLOOKUP($A2005,Mapping!$X$3:$Y$7793,2,0)</f>
        <v>8861</v>
      </c>
      <c r="K2005" t="str">
        <f>VLOOKUP($J2005,Mapping!$AB$3:$AC$475,2,0)</f>
        <v>Holyoke</v>
      </c>
      <c r="L2005" t="str">
        <f>VLOOKUP($K2005,Mapping!$AF$3:$AG$475,2,0)</f>
        <v>Massachusetts</v>
      </c>
      <c r="M2005" t="str">
        <f>VLOOKUP($L2005,Mapping!$AI$3:$AJ$48,2,0)</f>
        <v>United States</v>
      </c>
      <c r="N2005" t="str">
        <f>VLOOKUP($L2005,Mapping!$AI$3:$AK$48,3,0)</f>
        <v>East</v>
      </c>
      <c r="O2005" t="str">
        <f>VLOOKUP(Table1[[#This Row],[Column1]],Mapping!$AM$8:$AN$11,2,0)</f>
        <v>Office Supplies</v>
      </c>
      <c r="P2005" t="str">
        <f>VLOOKUP(Table1[[#This Row],[Column3]],Mapping!$AP$5:$AQ$22,2,0)</f>
        <v>Art</v>
      </c>
      <c r="Q2005">
        <v>286.78999999999996</v>
      </c>
      <c r="R2005">
        <v>7</v>
      </c>
      <c r="S2005">
        <v>74.565400000000011</v>
      </c>
    </row>
    <row r="2006" spans="1:19" x14ac:dyDescent="0.35">
      <c r="A2006">
        <v>3421</v>
      </c>
      <c r="B2006" t="s">
        <v>3224</v>
      </c>
      <c r="C2006" t="s">
        <v>845</v>
      </c>
      <c r="D2006" t="str">
        <f>MID(Table1[[#This Row],[Product ID]],5,2)</f>
        <v>AR</v>
      </c>
      <c r="E2006" t="str">
        <f>LEFT(Table1[[#This Row],[Product ID]],3)</f>
        <v>OFF</v>
      </c>
      <c r="F2006" s="10">
        <f>VLOOKUP(Table1[[#This Row],[Order ID]],Mapping!H2006:J9797,3,0)</f>
        <v>41207</v>
      </c>
      <c r="G2006" s="10">
        <f>VLOOKUP(Table1[[#This Row],[Order ID]],Mapping!H2006:K9797,4,0)</f>
        <v>41212</v>
      </c>
      <c r="H2006" t="str">
        <f>INDEX(Mapping!$B$2:$T$7793,MATCH(Data!$A2006,Mapping!$B$3:$B$7793,0),MATCH(Data!$H$1,Mapping!$B$2:$T$2,0))</f>
        <v>Standard Class</v>
      </c>
      <c r="I2006" t="str">
        <f>INDEX(Mapping!$B$2:$T$7793,MATCH(Data!$A2006,Mapping!$B$3:$B$7793,0),MATCH(Data!$I$1,Mapping!$B$2:$T$2,0))</f>
        <v>Home Office</v>
      </c>
      <c r="J2006">
        <f>VLOOKUP($A2006,Mapping!$X$3:$Y$7793,2,0)</f>
        <v>94110</v>
      </c>
      <c r="K2006" t="str">
        <f>VLOOKUP($J2006,Mapping!$AB$3:$AC$475,2,0)</f>
        <v>Tucson</v>
      </c>
      <c r="L2006" t="str">
        <f>VLOOKUP($K2006,Mapping!$AF$3:$AG$475,2,0)</f>
        <v>Arizona</v>
      </c>
      <c r="M2006" t="str">
        <f>VLOOKUP($L2006,Mapping!$AI$3:$AJ$48,2,0)</f>
        <v>United States</v>
      </c>
      <c r="N2006" t="str">
        <f>VLOOKUP($L2006,Mapping!$AI$3:$AK$48,3,0)</f>
        <v>West</v>
      </c>
      <c r="O2006" t="str">
        <f>VLOOKUP(Table1[[#This Row],[Column1]],Mapping!$AM$8:$AN$11,2,0)</f>
        <v>Office Supplies</v>
      </c>
      <c r="P2006" t="str">
        <f>VLOOKUP(Table1[[#This Row],[Column3]],Mapping!$AP$5:$AQ$22,2,0)</f>
        <v>Art</v>
      </c>
      <c r="Q2006">
        <v>60.449999999999996</v>
      </c>
      <c r="R2006">
        <v>3</v>
      </c>
      <c r="S2006">
        <v>16.3215</v>
      </c>
    </row>
    <row r="2007" spans="1:19" x14ac:dyDescent="0.35">
      <c r="A2007">
        <v>3422</v>
      </c>
      <c r="B2007" t="s">
        <v>3224</v>
      </c>
      <c r="C2007" t="s">
        <v>523</v>
      </c>
      <c r="D2007" t="str">
        <f>MID(Table1[[#This Row],[Product ID]],5,2)</f>
        <v>TA</v>
      </c>
      <c r="E2007" t="str">
        <f>LEFT(Table1[[#This Row],[Product ID]],3)</f>
        <v>FUR</v>
      </c>
      <c r="F2007" s="10">
        <f>VLOOKUP(Table1[[#This Row],[Order ID]],Mapping!H2007:J9798,3,0)</f>
        <v>41207</v>
      </c>
      <c r="G2007" s="10">
        <f>VLOOKUP(Table1[[#This Row],[Order ID]],Mapping!H2007:K9798,4,0)</f>
        <v>41212</v>
      </c>
      <c r="H2007" t="str">
        <f>INDEX(Mapping!$B$2:$T$7793,MATCH(Data!$A2007,Mapping!$B$3:$B$7793,0),MATCH(Data!$H$1,Mapping!$B$2:$T$2,0))</f>
        <v>Standard Class</v>
      </c>
      <c r="I2007" t="str">
        <f>INDEX(Mapping!$B$2:$T$7793,MATCH(Data!$A2007,Mapping!$B$3:$B$7793,0),MATCH(Data!$I$1,Mapping!$B$2:$T$2,0))</f>
        <v>Consumer</v>
      </c>
      <c r="J2007">
        <f>VLOOKUP($A2007,Mapping!$X$3:$Y$7793,2,0)</f>
        <v>94110</v>
      </c>
      <c r="K2007" t="str">
        <f>VLOOKUP($J2007,Mapping!$AB$3:$AC$475,2,0)</f>
        <v>Tucson</v>
      </c>
      <c r="L2007" t="str">
        <f>VLOOKUP($K2007,Mapping!$AF$3:$AG$475,2,0)</f>
        <v>Arizona</v>
      </c>
      <c r="M2007" t="str">
        <f>VLOOKUP($L2007,Mapping!$AI$3:$AJ$48,2,0)</f>
        <v>United States</v>
      </c>
      <c r="N2007" t="str">
        <f>VLOOKUP($L2007,Mapping!$AI$3:$AK$48,3,0)</f>
        <v>West</v>
      </c>
      <c r="O2007" t="str">
        <f>VLOOKUP(Table1[[#This Row],[Column1]],Mapping!$AM$8:$AN$11,2,0)</f>
        <v>Furniture</v>
      </c>
      <c r="P2007" t="str">
        <f>VLOOKUP(Table1[[#This Row],[Column3]],Mapping!$AP$5:$AQ$22,2,0)</f>
        <v>Tables</v>
      </c>
      <c r="Q2007">
        <v>253.17599999999999</v>
      </c>
      <c r="R2007">
        <v>3</v>
      </c>
      <c r="S2007">
        <v>-31.64700000000002</v>
      </c>
    </row>
    <row r="2008" spans="1:19" x14ac:dyDescent="0.35">
      <c r="A2008">
        <v>3879</v>
      </c>
      <c r="B2008" t="s">
        <v>3514</v>
      </c>
      <c r="C2008" t="s">
        <v>2115</v>
      </c>
      <c r="D2008" t="str">
        <f>MID(Table1[[#This Row],[Product ID]],5,2)</f>
        <v>EN</v>
      </c>
      <c r="E2008" t="str">
        <f>LEFT(Table1[[#This Row],[Product ID]],3)</f>
        <v>OFF</v>
      </c>
      <c r="F2008" s="10">
        <f>VLOOKUP(Table1[[#This Row],[Order ID]],Mapping!H2008:J9799,3,0)</f>
        <v>41261</v>
      </c>
      <c r="G2008" s="10">
        <f>VLOOKUP(Table1[[#This Row],[Order ID]],Mapping!H2008:K9799,4,0)</f>
        <v>41268</v>
      </c>
      <c r="H2008" t="str">
        <f>INDEX(Mapping!$B$2:$T$7793,MATCH(Data!$A2008,Mapping!$B$3:$B$7793,0),MATCH(Data!$H$1,Mapping!$B$2:$T$2,0))</f>
        <v>Standard Class</v>
      </c>
      <c r="I2008" t="str">
        <f>INDEX(Mapping!$B$2:$T$7793,MATCH(Data!$A2008,Mapping!$B$3:$B$7793,0),MATCH(Data!$I$1,Mapping!$B$2:$T$2,0))</f>
        <v>Corporate</v>
      </c>
      <c r="J2008">
        <f>VLOOKUP($A2008,Mapping!$X$3:$Y$7793,2,0)</f>
        <v>38109</v>
      </c>
      <c r="K2008" t="str">
        <f>VLOOKUP($J2008,Mapping!$AB$3:$AC$475,2,0)</f>
        <v>Charlotte</v>
      </c>
      <c r="L2008" t="str">
        <f>VLOOKUP($K2008,Mapping!$AF$3:$AG$475,2,0)</f>
        <v>North Carolina</v>
      </c>
      <c r="M2008" t="str">
        <f>VLOOKUP($L2008,Mapping!$AI$3:$AJ$48,2,0)</f>
        <v>United States</v>
      </c>
      <c r="N2008" t="str">
        <f>VLOOKUP($L2008,Mapping!$AI$3:$AK$48,3,0)</f>
        <v>South</v>
      </c>
      <c r="O2008" t="str">
        <f>VLOOKUP(Table1[[#This Row],[Column1]],Mapping!$AM$8:$AN$11,2,0)</f>
        <v>Office Supplies</v>
      </c>
      <c r="P2008" t="str">
        <f>VLOOKUP(Table1[[#This Row],[Column3]],Mapping!$AP$5:$AQ$22,2,0)</f>
        <v>Envelopes</v>
      </c>
      <c r="Q2008">
        <v>55.936000000000007</v>
      </c>
      <c r="R2008">
        <v>8</v>
      </c>
      <c r="S2008">
        <v>18.878399999999999</v>
      </c>
    </row>
    <row r="2009" spans="1:19" x14ac:dyDescent="0.35">
      <c r="A2009">
        <v>3880</v>
      </c>
      <c r="B2009" t="s">
        <v>3514</v>
      </c>
      <c r="C2009" t="s">
        <v>1875</v>
      </c>
      <c r="D2009" t="str">
        <f>MID(Table1[[#This Row],[Product ID]],5,2)</f>
        <v>LA</v>
      </c>
      <c r="E2009" t="str">
        <f>LEFT(Table1[[#This Row],[Product ID]],3)</f>
        <v>OFF</v>
      </c>
      <c r="F2009" s="10">
        <f>VLOOKUP(Table1[[#This Row],[Order ID]],Mapping!H2009:J9800,3,0)</f>
        <v>41261</v>
      </c>
      <c r="G2009" s="10">
        <f>VLOOKUP(Table1[[#This Row],[Order ID]],Mapping!H2009:K9800,4,0)</f>
        <v>41268</v>
      </c>
      <c r="H2009" t="str">
        <f>INDEX(Mapping!$B$2:$T$7793,MATCH(Data!$A2009,Mapping!$B$3:$B$7793,0),MATCH(Data!$H$1,Mapping!$B$2:$T$2,0))</f>
        <v>Standard Class</v>
      </c>
      <c r="I2009" t="str">
        <f>INDEX(Mapping!$B$2:$T$7793,MATCH(Data!$A2009,Mapping!$B$3:$B$7793,0),MATCH(Data!$I$1,Mapping!$B$2:$T$2,0))</f>
        <v>Corporate</v>
      </c>
      <c r="J2009">
        <f>VLOOKUP($A2009,Mapping!$X$3:$Y$7793,2,0)</f>
        <v>38109</v>
      </c>
      <c r="K2009" t="str">
        <f>VLOOKUP($J2009,Mapping!$AB$3:$AC$475,2,0)</f>
        <v>Charlotte</v>
      </c>
      <c r="L2009" t="str">
        <f>VLOOKUP($K2009,Mapping!$AF$3:$AG$475,2,0)</f>
        <v>North Carolina</v>
      </c>
      <c r="M2009" t="str">
        <f>VLOOKUP($L2009,Mapping!$AI$3:$AJ$48,2,0)</f>
        <v>United States</v>
      </c>
      <c r="N2009" t="str">
        <f>VLOOKUP($L2009,Mapping!$AI$3:$AK$48,3,0)</f>
        <v>South</v>
      </c>
      <c r="O2009" t="str">
        <f>VLOOKUP(Table1[[#This Row],[Column1]],Mapping!$AM$8:$AN$11,2,0)</f>
        <v>Office Supplies</v>
      </c>
      <c r="P2009" t="str">
        <f>VLOOKUP(Table1[[#This Row],[Column3]],Mapping!$AP$5:$AQ$22,2,0)</f>
        <v>Labels</v>
      </c>
      <c r="Q2009">
        <v>18.431999999999999</v>
      </c>
      <c r="R2009">
        <v>8</v>
      </c>
      <c r="S2009">
        <v>5.9903999999999984</v>
      </c>
    </row>
    <row r="2010" spans="1:19" x14ac:dyDescent="0.35">
      <c r="A2010">
        <v>3881</v>
      </c>
      <c r="B2010" t="s">
        <v>3514</v>
      </c>
      <c r="C2010" t="s">
        <v>663</v>
      </c>
      <c r="D2010" t="str">
        <f>MID(Table1[[#This Row],[Product ID]],5,2)</f>
        <v>FU</v>
      </c>
      <c r="E2010" t="str">
        <f>LEFT(Table1[[#This Row],[Product ID]],3)</f>
        <v>FUR</v>
      </c>
      <c r="F2010" s="10">
        <f>VLOOKUP(Table1[[#This Row],[Order ID]],Mapping!H2010:J9801,3,0)</f>
        <v>41261</v>
      </c>
      <c r="G2010" s="10">
        <f>VLOOKUP(Table1[[#This Row],[Order ID]],Mapping!H2010:K9801,4,0)</f>
        <v>41268</v>
      </c>
      <c r="H2010" t="str">
        <f>INDEX(Mapping!$B$2:$T$7793,MATCH(Data!$A2010,Mapping!$B$3:$B$7793,0),MATCH(Data!$H$1,Mapping!$B$2:$T$2,0))</f>
        <v>Standard Class</v>
      </c>
      <c r="I2010" t="str">
        <f>INDEX(Mapping!$B$2:$T$7793,MATCH(Data!$A2010,Mapping!$B$3:$B$7793,0),MATCH(Data!$I$1,Mapping!$B$2:$T$2,0))</f>
        <v>Corporate</v>
      </c>
      <c r="J2010">
        <f>VLOOKUP($A2010,Mapping!$X$3:$Y$7793,2,0)</f>
        <v>38109</v>
      </c>
      <c r="K2010" t="str">
        <f>VLOOKUP($J2010,Mapping!$AB$3:$AC$475,2,0)</f>
        <v>Charlotte</v>
      </c>
      <c r="L2010" t="str">
        <f>VLOOKUP($K2010,Mapping!$AF$3:$AG$475,2,0)</f>
        <v>North Carolina</v>
      </c>
      <c r="M2010" t="str">
        <f>VLOOKUP($L2010,Mapping!$AI$3:$AJ$48,2,0)</f>
        <v>United States</v>
      </c>
      <c r="N2010" t="str">
        <f>VLOOKUP($L2010,Mapping!$AI$3:$AK$48,3,0)</f>
        <v>South</v>
      </c>
      <c r="O2010" t="str">
        <f>VLOOKUP(Table1[[#This Row],[Column1]],Mapping!$AM$8:$AN$11,2,0)</f>
        <v>Furniture</v>
      </c>
      <c r="P2010" t="str">
        <f>VLOOKUP(Table1[[#This Row],[Column3]],Mapping!$AP$5:$AQ$22,2,0)</f>
        <v>Furnishings</v>
      </c>
      <c r="Q2010">
        <v>20.32</v>
      </c>
      <c r="R2010">
        <v>5</v>
      </c>
      <c r="S2010">
        <v>3.5559999999999992</v>
      </c>
    </row>
    <row r="2011" spans="1:19" x14ac:dyDescent="0.35">
      <c r="A2011">
        <v>3987</v>
      </c>
      <c r="B2011" t="s">
        <v>3581</v>
      </c>
      <c r="C2011" t="s">
        <v>3582</v>
      </c>
      <c r="D2011" t="str">
        <f>MID(Table1[[#This Row],[Product ID]],5,2)</f>
        <v>FU</v>
      </c>
      <c r="E2011" t="str">
        <f>LEFT(Table1[[#This Row],[Product ID]],3)</f>
        <v>FUR</v>
      </c>
      <c r="F2011" s="10">
        <f>VLOOKUP(Table1[[#This Row],[Order ID]],Mapping!H2011:J9802,3,0)</f>
        <v>41226</v>
      </c>
      <c r="G2011" s="10">
        <f>VLOOKUP(Table1[[#This Row],[Order ID]],Mapping!H2011:K9802,4,0)</f>
        <v>41226</v>
      </c>
      <c r="H2011" t="str">
        <f>INDEX(Mapping!$B$2:$T$7793,MATCH(Data!$A2011,Mapping!$B$3:$B$7793,0),MATCH(Data!$H$1,Mapping!$B$2:$T$2,0))</f>
        <v>Standard Class</v>
      </c>
      <c r="I2011" t="str">
        <f>INDEX(Mapping!$B$2:$T$7793,MATCH(Data!$A2011,Mapping!$B$3:$B$7793,0),MATCH(Data!$I$1,Mapping!$B$2:$T$2,0))</f>
        <v>Corporate</v>
      </c>
      <c r="J2011">
        <f>VLOOKUP($A2011,Mapping!$X$3:$Y$7793,2,0)</f>
        <v>60610</v>
      </c>
      <c r="K2011" t="str">
        <f>VLOOKUP($J2011,Mapping!$AB$3:$AC$475,2,0)</f>
        <v>Minneapolis</v>
      </c>
      <c r="L2011" t="str">
        <f>VLOOKUP($K2011,Mapping!$AF$3:$AG$475,2,0)</f>
        <v>Minnesota</v>
      </c>
      <c r="M2011" t="str">
        <f>VLOOKUP($L2011,Mapping!$AI$3:$AJ$48,2,0)</f>
        <v>United States</v>
      </c>
      <c r="N2011" t="str">
        <f>VLOOKUP($L2011,Mapping!$AI$3:$AK$48,3,0)</f>
        <v>Central</v>
      </c>
      <c r="O2011" t="str">
        <f>VLOOKUP(Table1[[#This Row],[Column1]],Mapping!$AM$8:$AN$11,2,0)</f>
        <v>Furniture</v>
      </c>
      <c r="P2011" t="str">
        <f>VLOOKUP(Table1[[#This Row],[Column3]],Mapping!$AP$5:$AQ$22,2,0)</f>
        <v>Furnishings</v>
      </c>
      <c r="Q2011">
        <v>17.496000000000002</v>
      </c>
      <c r="R2011">
        <v>9</v>
      </c>
      <c r="S2011">
        <v>-7.4357999999999969</v>
      </c>
    </row>
    <row r="2012" spans="1:19" x14ac:dyDescent="0.35">
      <c r="A2012">
        <v>1803</v>
      </c>
      <c r="B2012" t="s">
        <v>2013</v>
      </c>
      <c r="C2012" t="s">
        <v>198</v>
      </c>
      <c r="D2012" t="str">
        <f>MID(Table1[[#This Row],[Product ID]],5,2)</f>
        <v>PH</v>
      </c>
      <c r="E2012" t="str">
        <f>LEFT(Table1[[#This Row],[Product ID]],3)</f>
        <v>TEC</v>
      </c>
      <c r="F2012" s="10" t="e">
        <f>VLOOKUP(Table1[[#This Row],[Order ID]],Mapping!H2012:J9803,3,0)</f>
        <v>#N/A</v>
      </c>
      <c r="G2012" s="10" t="e">
        <f>VLOOKUP(Table1[[#This Row],[Order ID]],Mapping!H2012:K9803,4,0)</f>
        <v>#N/A</v>
      </c>
      <c r="H2012" t="str">
        <f>INDEX(Mapping!$B$2:$T$7793,MATCH(Data!$A2012,Mapping!$B$3:$B$7793,0),MATCH(Data!$H$1,Mapping!$B$2:$T$2,0))</f>
        <v>First Class</v>
      </c>
      <c r="I2012" t="str">
        <f>INDEX(Mapping!$B$2:$T$7793,MATCH(Data!$A2012,Mapping!$B$3:$B$7793,0),MATCH(Data!$I$1,Mapping!$B$2:$T$2,0))</f>
        <v>Corporate</v>
      </c>
      <c r="J2012">
        <f>VLOOKUP($A2012,Mapping!$X$3:$Y$7793,2,0)</f>
        <v>47362</v>
      </c>
      <c r="K2012" t="str">
        <f>VLOOKUP($J2012,Mapping!$AB$3:$AC$475,2,0)</f>
        <v>Frisco</v>
      </c>
      <c r="L2012" t="str">
        <f>VLOOKUP($K2012,Mapping!$AF$3:$AG$475,2,0)</f>
        <v>Texas</v>
      </c>
      <c r="M2012" t="str">
        <f>VLOOKUP($L2012,Mapping!$AI$3:$AJ$48,2,0)</f>
        <v>United States</v>
      </c>
      <c r="N2012" t="str">
        <f>VLOOKUP($L2012,Mapping!$AI$3:$AK$48,3,0)</f>
        <v>Central</v>
      </c>
      <c r="O2012" t="str">
        <f>VLOOKUP(Table1[[#This Row],[Column1]],Mapping!$AM$8:$AN$11,2,0)</f>
        <v>Technology</v>
      </c>
      <c r="P2012" t="str">
        <f>VLOOKUP(Table1[[#This Row],[Column3]],Mapping!$AP$5:$AQ$22,2,0)</f>
        <v>Phones</v>
      </c>
      <c r="Q2012">
        <v>23.92</v>
      </c>
      <c r="R2012">
        <v>2</v>
      </c>
      <c r="S2012">
        <v>6.6976000000000013</v>
      </c>
    </row>
    <row r="2013" spans="1:19" x14ac:dyDescent="0.35">
      <c r="A2013">
        <v>1804</v>
      </c>
      <c r="B2013" t="s">
        <v>2013</v>
      </c>
      <c r="C2013" t="s">
        <v>2014</v>
      </c>
      <c r="D2013" t="str">
        <f>MID(Table1[[#This Row],[Product ID]],5,2)</f>
        <v>AP</v>
      </c>
      <c r="E2013" t="str">
        <f>LEFT(Table1[[#This Row],[Product ID]],3)</f>
        <v>OFF</v>
      </c>
      <c r="F2013" s="10" t="e">
        <f>VLOOKUP(Table1[[#This Row],[Order ID]],Mapping!H2013:J9804,3,0)</f>
        <v>#N/A</v>
      </c>
      <c r="G2013" s="10" t="e">
        <f>VLOOKUP(Table1[[#This Row],[Order ID]],Mapping!H2013:K9804,4,0)</f>
        <v>#N/A</v>
      </c>
      <c r="H2013" t="str">
        <f>INDEX(Mapping!$B$2:$T$7793,MATCH(Data!$A2013,Mapping!$B$3:$B$7793,0),MATCH(Data!$H$1,Mapping!$B$2:$T$2,0))</f>
        <v>Standard Class</v>
      </c>
      <c r="I2013" t="str">
        <f>INDEX(Mapping!$B$2:$T$7793,MATCH(Data!$A2013,Mapping!$B$3:$B$7793,0),MATCH(Data!$I$1,Mapping!$B$2:$T$2,0))</f>
        <v>Consumer</v>
      </c>
      <c r="J2013">
        <f>VLOOKUP($A2013,Mapping!$X$3:$Y$7793,2,0)</f>
        <v>47362</v>
      </c>
      <c r="K2013" t="str">
        <f>VLOOKUP($J2013,Mapping!$AB$3:$AC$475,2,0)</f>
        <v>Frisco</v>
      </c>
      <c r="L2013" t="str">
        <f>VLOOKUP($K2013,Mapping!$AF$3:$AG$475,2,0)</f>
        <v>Texas</v>
      </c>
      <c r="M2013" t="str">
        <f>VLOOKUP($L2013,Mapping!$AI$3:$AJ$48,2,0)</f>
        <v>United States</v>
      </c>
      <c r="N2013" t="str">
        <f>VLOOKUP($L2013,Mapping!$AI$3:$AK$48,3,0)</f>
        <v>Central</v>
      </c>
      <c r="O2013" t="str">
        <f>VLOOKUP(Table1[[#This Row],[Column1]],Mapping!$AM$8:$AN$11,2,0)</f>
        <v>Office Supplies</v>
      </c>
      <c r="P2013" t="str">
        <f>VLOOKUP(Table1[[#This Row],[Column3]],Mapping!$AP$5:$AQ$22,2,0)</f>
        <v>Appliances</v>
      </c>
      <c r="Q2013">
        <v>60.69</v>
      </c>
      <c r="R2013">
        <v>7</v>
      </c>
      <c r="S2013">
        <v>16.386300000000002</v>
      </c>
    </row>
    <row r="2014" spans="1:19" x14ac:dyDescent="0.35">
      <c r="A2014">
        <v>2113</v>
      </c>
      <c r="B2014" t="s">
        <v>2271</v>
      </c>
      <c r="C2014" t="s">
        <v>2272</v>
      </c>
      <c r="D2014" t="str">
        <f>MID(Table1[[#This Row],[Product ID]],5,2)</f>
        <v>PA</v>
      </c>
      <c r="E2014" t="str">
        <f>LEFT(Table1[[#This Row],[Product ID]],3)</f>
        <v>OFF</v>
      </c>
      <c r="F2014" s="10">
        <f>VLOOKUP(Table1[[#This Row],[Order ID]],Mapping!H2014:J9805,3,0)</f>
        <v>41225</v>
      </c>
      <c r="G2014" s="10">
        <f>VLOOKUP(Table1[[#This Row],[Order ID]],Mapping!H2014:K9805,4,0)</f>
        <v>41227</v>
      </c>
      <c r="H2014" t="str">
        <f>INDEX(Mapping!$B$2:$T$7793,MATCH(Data!$A2014,Mapping!$B$3:$B$7793,0),MATCH(Data!$H$1,Mapping!$B$2:$T$2,0))</f>
        <v>Standard Class</v>
      </c>
      <c r="I2014" t="str">
        <f>INDEX(Mapping!$B$2:$T$7793,MATCH(Data!$A2014,Mapping!$B$3:$B$7793,0),MATCH(Data!$I$1,Mapping!$B$2:$T$2,0))</f>
        <v>Consumer</v>
      </c>
      <c r="J2014">
        <f>VLOOKUP($A2014,Mapping!$X$3:$Y$7793,2,0)</f>
        <v>90032</v>
      </c>
      <c r="K2014" t="str">
        <f>VLOOKUP($J2014,Mapping!$AB$3:$AC$475,2,0)</f>
        <v>Seattle</v>
      </c>
      <c r="L2014" t="str">
        <f>VLOOKUP($K2014,Mapping!$AF$3:$AG$475,2,0)</f>
        <v>Washington</v>
      </c>
      <c r="M2014" t="str">
        <f>VLOOKUP($L2014,Mapping!$AI$3:$AJ$48,2,0)</f>
        <v>United States</v>
      </c>
      <c r="N2014" t="str">
        <f>VLOOKUP($L2014,Mapping!$AI$3:$AK$48,3,0)</f>
        <v>West</v>
      </c>
      <c r="O2014" t="str">
        <f>VLOOKUP(Table1[[#This Row],[Column1]],Mapping!$AM$8:$AN$11,2,0)</f>
        <v>Office Supplies</v>
      </c>
      <c r="P2014" t="str">
        <f>VLOOKUP(Table1[[#This Row],[Column3]],Mapping!$AP$5:$AQ$22,2,0)</f>
        <v>Paper</v>
      </c>
      <c r="Q2014">
        <v>15.700000000000001</v>
      </c>
      <c r="R2014">
        <v>5</v>
      </c>
      <c r="S2014">
        <v>7.0649999999999995</v>
      </c>
    </row>
    <row r="2015" spans="1:19" x14ac:dyDescent="0.35">
      <c r="A2015">
        <v>2704</v>
      </c>
      <c r="B2015" t="s">
        <v>2729</v>
      </c>
      <c r="C2015" t="s">
        <v>1227</v>
      </c>
      <c r="D2015" t="str">
        <f>MID(Table1[[#This Row],[Product ID]],5,2)</f>
        <v>BI</v>
      </c>
      <c r="E2015" t="str">
        <f>LEFT(Table1[[#This Row],[Product ID]],3)</f>
        <v>OFF</v>
      </c>
      <c r="F2015" s="10">
        <f>VLOOKUP(Table1[[#This Row],[Order ID]],Mapping!H2015:J9806,3,0)</f>
        <v>40968</v>
      </c>
      <c r="G2015" s="10">
        <f>VLOOKUP(Table1[[#This Row],[Order ID]],Mapping!H2015:K9806,4,0)</f>
        <v>40970</v>
      </c>
      <c r="H2015" t="str">
        <f>INDEX(Mapping!$B$2:$T$7793,MATCH(Data!$A2015,Mapping!$B$3:$B$7793,0),MATCH(Data!$H$1,Mapping!$B$2:$T$2,0))</f>
        <v>Second Class</v>
      </c>
      <c r="I2015" t="str">
        <f>INDEX(Mapping!$B$2:$T$7793,MATCH(Data!$A2015,Mapping!$B$3:$B$7793,0),MATCH(Data!$I$1,Mapping!$B$2:$T$2,0))</f>
        <v>Home Office</v>
      </c>
      <c r="J2015">
        <f>VLOOKUP($A2015,Mapping!$X$3:$Y$7793,2,0)</f>
        <v>31204</v>
      </c>
      <c r="K2015" t="str">
        <f>VLOOKUP($J2015,Mapping!$AB$3:$AC$475,2,0)</f>
        <v>Bellevue</v>
      </c>
      <c r="L2015" t="str">
        <f>VLOOKUP($K2015,Mapping!$AF$3:$AG$475,2,0)</f>
        <v>Washington</v>
      </c>
      <c r="M2015" t="str">
        <f>VLOOKUP($L2015,Mapping!$AI$3:$AJ$48,2,0)</f>
        <v>United States</v>
      </c>
      <c r="N2015" t="str">
        <f>VLOOKUP($L2015,Mapping!$AI$3:$AK$48,3,0)</f>
        <v>West</v>
      </c>
      <c r="O2015" t="str">
        <f>VLOOKUP(Table1[[#This Row],[Column1]],Mapping!$AM$8:$AN$11,2,0)</f>
        <v>Office Supplies</v>
      </c>
      <c r="P2015" t="str">
        <f>VLOOKUP(Table1[[#This Row],[Column3]],Mapping!$AP$5:$AQ$22,2,0)</f>
        <v>Binders</v>
      </c>
      <c r="Q2015">
        <v>58.72</v>
      </c>
      <c r="R2015">
        <v>4</v>
      </c>
      <c r="S2015">
        <v>27.011199999999999</v>
      </c>
    </row>
    <row r="2016" spans="1:19" x14ac:dyDescent="0.35">
      <c r="A2016">
        <v>2681</v>
      </c>
      <c r="B2016" t="s">
        <v>2712</v>
      </c>
      <c r="C2016" t="s">
        <v>44</v>
      </c>
      <c r="D2016" t="str">
        <f>MID(Table1[[#This Row],[Product ID]],5,2)</f>
        <v>BI</v>
      </c>
      <c r="E2016" t="str">
        <f>LEFT(Table1[[#This Row],[Product ID]],3)</f>
        <v>OFF</v>
      </c>
      <c r="F2016" s="10">
        <f>VLOOKUP(Table1[[#This Row],[Order ID]],Mapping!H2016:J9807,3,0)</f>
        <v>41176</v>
      </c>
      <c r="G2016" s="10">
        <f>VLOOKUP(Table1[[#This Row],[Order ID]],Mapping!H2016:K9807,4,0)</f>
        <v>41180</v>
      </c>
      <c r="H2016" t="str">
        <f>INDEX(Mapping!$B$2:$T$7793,MATCH(Data!$A2016,Mapping!$B$3:$B$7793,0),MATCH(Data!$H$1,Mapping!$B$2:$T$2,0))</f>
        <v>Standard Class</v>
      </c>
      <c r="I2016" t="str">
        <f>INDEX(Mapping!$B$2:$T$7793,MATCH(Data!$A2016,Mapping!$B$3:$B$7793,0),MATCH(Data!$I$1,Mapping!$B$2:$T$2,0))</f>
        <v>Consumer</v>
      </c>
      <c r="J2016">
        <f>VLOOKUP($A2016,Mapping!$X$3:$Y$7793,2,0)</f>
        <v>52001</v>
      </c>
      <c r="K2016" t="str">
        <f>VLOOKUP($J2016,Mapping!$AB$3:$AC$475,2,0)</f>
        <v>Deer Park</v>
      </c>
      <c r="L2016" t="str">
        <f>VLOOKUP($K2016,Mapping!$AF$3:$AG$475,2,0)</f>
        <v>Texas</v>
      </c>
      <c r="M2016" t="str">
        <f>VLOOKUP($L2016,Mapping!$AI$3:$AJ$48,2,0)</f>
        <v>United States</v>
      </c>
      <c r="N2016" t="str">
        <f>VLOOKUP($L2016,Mapping!$AI$3:$AK$48,3,0)</f>
        <v>Central</v>
      </c>
      <c r="O2016" t="str">
        <f>VLOOKUP(Table1[[#This Row],[Column1]],Mapping!$AM$8:$AN$11,2,0)</f>
        <v>Office Supplies</v>
      </c>
      <c r="P2016" t="str">
        <f>VLOOKUP(Table1[[#This Row],[Column3]],Mapping!$AP$5:$AQ$22,2,0)</f>
        <v>Binders</v>
      </c>
      <c r="Q2016">
        <v>15.24</v>
      </c>
      <c r="R2016">
        <v>4</v>
      </c>
      <c r="S2016">
        <v>6.8579999999999988</v>
      </c>
    </row>
    <row r="2017" spans="1:19" x14ac:dyDescent="0.35">
      <c r="A2017">
        <v>2682</v>
      </c>
      <c r="B2017" t="s">
        <v>2712</v>
      </c>
      <c r="C2017" t="s">
        <v>2117</v>
      </c>
      <c r="D2017" t="str">
        <f>MID(Table1[[#This Row],[Product ID]],5,2)</f>
        <v>CH</v>
      </c>
      <c r="E2017" t="str">
        <f>LEFT(Table1[[#This Row],[Product ID]],3)</f>
        <v>FUR</v>
      </c>
      <c r="F2017" s="10">
        <f>VLOOKUP(Table1[[#This Row],[Order ID]],Mapping!H2017:J9808,3,0)</f>
        <v>41176</v>
      </c>
      <c r="G2017" s="10">
        <f>VLOOKUP(Table1[[#This Row],[Order ID]],Mapping!H2017:K9808,4,0)</f>
        <v>41180</v>
      </c>
      <c r="H2017" t="str">
        <f>INDEX(Mapping!$B$2:$T$7793,MATCH(Data!$A2017,Mapping!$B$3:$B$7793,0),MATCH(Data!$H$1,Mapping!$B$2:$T$2,0))</f>
        <v>Standard Class</v>
      </c>
      <c r="I2017" t="str">
        <f>INDEX(Mapping!$B$2:$T$7793,MATCH(Data!$A2017,Mapping!$B$3:$B$7793,0),MATCH(Data!$I$1,Mapping!$B$2:$T$2,0))</f>
        <v>Home Office</v>
      </c>
      <c r="J2017">
        <f>VLOOKUP($A2017,Mapping!$X$3:$Y$7793,2,0)</f>
        <v>52001</v>
      </c>
      <c r="K2017" t="str">
        <f>VLOOKUP($J2017,Mapping!$AB$3:$AC$475,2,0)</f>
        <v>Deer Park</v>
      </c>
      <c r="L2017" t="str">
        <f>VLOOKUP($K2017,Mapping!$AF$3:$AG$475,2,0)</f>
        <v>Texas</v>
      </c>
      <c r="M2017" t="str">
        <f>VLOOKUP($L2017,Mapping!$AI$3:$AJ$48,2,0)</f>
        <v>United States</v>
      </c>
      <c r="N2017" t="str">
        <f>VLOOKUP($L2017,Mapping!$AI$3:$AK$48,3,0)</f>
        <v>Central</v>
      </c>
      <c r="O2017" t="str">
        <f>VLOOKUP(Table1[[#This Row],[Column1]],Mapping!$AM$8:$AN$11,2,0)</f>
        <v>Furniture</v>
      </c>
      <c r="P2017" t="str">
        <f>VLOOKUP(Table1[[#This Row],[Column3]],Mapping!$AP$5:$AQ$22,2,0)</f>
        <v>Chairs</v>
      </c>
      <c r="Q2017">
        <v>1408.1</v>
      </c>
      <c r="R2017">
        <v>10</v>
      </c>
      <c r="S2017">
        <v>394.26800000000003</v>
      </c>
    </row>
    <row r="2018" spans="1:19" x14ac:dyDescent="0.35">
      <c r="A2018">
        <v>1174</v>
      </c>
      <c r="B2018" t="s">
        <v>1417</v>
      </c>
      <c r="C2018" t="s">
        <v>1418</v>
      </c>
      <c r="D2018" t="str">
        <f>MID(Table1[[#This Row],[Product ID]],5,2)</f>
        <v>AR</v>
      </c>
      <c r="E2018" t="str">
        <f>LEFT(Table1[[#This Row],[Product ID]],3)</f>
        <v>OFF</v>
      </c>
      <c r="F2018" s="10" t="e">
        <f>VLOOKUP(Table1[[#This Row],[Order ID]],Mapping!H2018:J9809,3,0)</f>
        <v>#N/A</v>
      </c>
      <c r="G2018" s="10" t="e">
        <f>VLOOKUP(Table1[[#This Row],[Order ID]],Mapping!H2018:K9809,4,0)</f>
        <v>#N/A</v>
      </c>
      <c r="H2018" t="str">
        <f>INDEX(Mapping!$B$2:$T$7793,MATCH(Data!$A2018,Mapping!$B$3:$B$7793,0),MATCH(Data!$H$1,Mapping!$B$2:$T$2,0))</f>
        <v>Standard Class</v>
      </c>
      <c r="I2018" t="str">
        <f>INDEX(Mapping!$B$2:$T$7793,MATCH(Data!$A2018,Mapping!$B$3:$B$7793,0),MATCH(Data!$I$1,Mapping!$B$2:$T$2,0))</f>
        <v>Home Office</v>
      </c>
      <c r="J2018">
        <f>VLOOKUP($A2018,Mapping!$X$3:$Y$7793,2,0)</f>
        <v>90004</v>
      </c>
      <c r="K2018" t="str">
        <f>VLOOKUP($J2018,Mapping!$AB$3:$AC$475,2,0)</f>
        <v>Durham</v>
      </c>
      <c r="L2018" t="str">
        <f>VLOOKUP($K2018,Mapping!$AF$3:$AG$475,2,0)</f>
        <v>North Carolina</v>
      </c>
      <c r="M2018" t="str">
        <f>VLOOKUP($L2018,Mapping!$AI$3:$AJ$48,2,0)</f>
        <v>United States</v>
      </c>
      <c r="N2018" t="str">
        <f>VLOOKUP($L2018,Mapping!$AI$3:$AK$48,3,0)</f>
        <v>South</v>
      </c>
      <c r="O2018" t="str">
        <f>VLOOKUP(Table1[[#This Row],[Column1]],Mapping!$AM$8:$AN$11,2,0)</f>
        <v>Office Supplies</v>
      </c>
      <c r="P2018" t="str">
        <f>VLOOKUP(Table1[[#This Row],[Column3]],Mapping!$AP$5:$AQ$22,2,0)</f>
        <v>Art</v>
      </c>
      <c r="Q2018">
        <v>6.72</v>
      </c>
      <c r="R2018">
        <v>4</v>
      </c>
      <c r="S2018">
        <v>3.36</v>
      </c>
    </row>
    <row r="2019" spans="1:19" x14ac:dyDescent="0.35">
      <c r="A2019">
        <v>1175</v>
      </c>
      <c r="B2019" t="s">
        <v>1417</v>
      </c>
      <c r="C2019" t="s">
        <v>1419</v>
      </c>
      <c r="D2019" t="str">
        <f>MID(Table1[[#This Row],[Product ID]],5,2)</f>
        <v>TA</v>
      </c>
      <c r="E2019" t="str">
        <f>LEFT(Table1[[#This Row],[Product ID]],3)</f>
        <v>FUR</v>
      </c>
      <c r="F2019" s="10" t="e">
        <f>VLOOKUP(Table1[[#This Row],[Order ID]],Mapping!H2019:J9810,3,0)</f>
        <v>#N/A</v>
      </c>
      <c r="G2019" s="10" t="e">
        <f>VLOOKUP(Table1[[#This Row],[Order ID]],Mapping!H2019:K9810,4,0)</f>
        <v>#N/A</v>
      </c>
      <c r="H2019" t="str">
        <f>INDEX(Mapping!$B$2:$T$7793,MATCH(Data!$A2019,Mapping!$B$3:$B$7793,0),MATCH(Data!$H$1,Mapping!$B$2:$T$2,0))</f>
        <v>Standard Class</v>
      </c>
      <c r="I2019" t="str">
        <f>INDEX(Mapping!$B$2:$T$7793,MATCH(Data!$A2019,Mapping!$B$3:$B$7793,0),MATCH(Data!$I$1,Mapping!$B$2:$T$2,0))</f>
        <v>Home Office</v>
      </c>
      <c r="J2019">
        <f>VLOOKUP($A2019,Mapping!$X$3:$Y$7793,2,0)</f>
        <v>90004</v>
      </c>
      <c r="K2019" t="str">
        <f>VLOOKUP($J2019,Mapping!$AB$3:$AC$475,2,0)</f>
        <v>Durham</v>
      </c>
      <c r="L2019" t="str">
        <f>VLOOKUP($K2019,Mapping!$AF$3:$AG$475,2,0)</f>
        <v>North Carolina</v>
      </c>
      <c r="M2019" t="str">
        <f>VLOOKUP($L2019,Mapping!$AI$3:$AJ$48,2,0)</f>
        <v>United States</v>
      </c>
      <c r="N2019" t="str">
        <f>VLOOKUP($L2019,Mapping!$AI$3:$AK$48,3,0)</f>
        <v>South</v>
      </c>
      <c r="O2019" t="str">
        <f>VLOOKUP(Table1[[#This Row],[Column1]],Mapping!$AM$8:$AN$11,2,0)</f>
        <v>Furniture</v>
      </c>
      <c r="P2019" t="str">
        <f>VLOOKUP(Table1[[#This Row],[Column3]],Mapping!$AP$5:$AQ$22,2,0)</f>
        <v>Tables</v>
      </c>
      <c r="Q2019">
        <v>1004.9760000000001</v>
      </c>
      <c r="R2019">
        <v>6</v>
      </c>
      <c r="S2019">
        <v>-175.87080000000009</v>
      </c>
    </row>
    <row r="2020" spans="1:19" x14ac:dyDescent="0.35">
      <c r="A2020">
        <v>3217</v>
      </c>
      <c r="B2020" t="s">
        <v>3082</v>
      </c>
      <c r="C2020" t="s">
        <v>1246</v>
      </c>
      <c r="D2020" t="str">
        <f>MID(Table1[[#This Row],[Product ID]],5,2)</f>
        <v>BI</v>
      </c>
      <c r="E2020" t="str">
        <f>LEFT(Table1[[#This Row],[Product ID]],3)</f>
        <v>OFF</v>
      </c>
      <c r="F2020" s="10">
        <f>VLOOKUP(Table1[[#This Row],[Order ID]],Mapping!H2020:J9811,3,0)</f>
        <v>41237</v>
      </c>
      <c r="G2020" s="10">
        <f>VLOOKUP(Table1[[#This Row],[Order ID]],Mapping!H2020:K9811,4,0)</f>
        <v>41242</v>
      </c>
      <c r="H2020" t="str">
        <f>INDEX(Mapping!$B$2:$T$7793,MATCH(Data!$A2020,Mapping!$B$3:$B$7793,0),MATCH(Data!$H$1,Mapping!$B$2:$T$2,0))</f>
        <v>First Class</v>
      </c>
      <c r="I2020" t="str">
        <f>INDEX(Mapping!$B$2:$T$7793,MATCH(Data!$A2020,Mapping!$B$3:$B$7793,0),MATCH(Data!$I$1,Mapping!$B$2:$T$2,0))</f>
        <v>Consumer</v>
      </c>
      <c r="J2020">
        <f>VLOOKUP($A2020,Mapping!$X$3:$Y$7793,2,0)</f>
        <v>90036</v>
      </c>
      <c r="K2020" t="str">
        <f>VLOOKUP($J2020,Mapping!$AB$3:$AC$475,2,0)</f>
        <v>Los Angeles</v>
      </c>
      <c r="L2020" t="str">
        <f>VLOOKUP($K2020,Mapping!$AF$3:$AG$475,2,0)</f>
        <v>California</v>
      </c>
      <c r="M2020" t="str">
        <f>VLOOKUP($L2020,Mapping!$AI$3:$AJ$48,2,0)</f>
        <v>United States</v>
      </c>
      <c r="N2020" t="str">
        <f>VLOOKUP($L2020,Mapping!$AI$3:$AK$48,3,0)</f>
        <v>West</v>
      </c>
      <c r="O2020" t="str">
        <f>VLOOKUP(Table1[[#This Row],[Column1]],Mapping!$AM$8:$AN$11,2,0)</f>
        <v>Office Supplies</v>
      </c>
      <c r="P2020" t="str">
        <f>VLOOKUP(Table1[[#This Row],[Column3]],Mapping!$AP$5:$AQ$22,2,0)</f>
        <v>Binders</v>
      </c>
      <c r="Q2020">
        <v>3.1680000000000001</v>
      </c>
      <c r="R2020">
        <v>2</v>
      </c>
      <c r="S2020">
        <v>0.99</v>
      </c>
    </row>
    <row r="2021" spans="1:19" x14ac:dyDescent="0.35">
      <c r="A2021">
        <v>3218</v>
      </c>
      <c r="B2021" t="s">
        <v>3082</v>
      </c>
      <c r="C2021" t="s">
        <v>1674</v>
      </c>
      <c r="D2021" t="str">
        <f>MID(Table1[[#This Row],[Product ID]],5,2)</f>
        <v>PA</v>
      </c>
      <c r="E2021" t="str">
        <f>LEFT(Table1[[#This Row],[Product ID]],3)</f>
        <v>OFF</v>
      </c>
      <c r="F2021" s="10">
        <f>VLOOKUP(Table1[[#This Row],[Order ID]],Mapping!H2021:J9812,3,0)</f>
        <v>41237</v>
      </c>
      <c r="G2021" s="10">
        <f>VLOOKUP(Table1[[#This Row],[Order ID]],Mapping!H2021:K9812,4,0)</f>
        <v>41242</v>
      </c>
      <c r="H2021" t="str">
        <f>INDEX(Mapping!$B$2:$T$7793,MATCH(Data!$A2021,Mapping!$B$3:$B$7793,0),MATCH(Data!$H$1,Mapping!$B$2:$T$2,0))</f>
        <v>Standard Class</v>
      </c>
      <c r="I2021" t="str">
        <f>INDEX(Mapping!$B$2:$T$7793,MATCH(Data!$A2021,Mapping!$B$3:$B$7793,0),MATCH(Data!$I$1,Mapping!$B$2:$T$2,0))</f>
        <v>Consumer</v>
      </c>
      <c r="J2021">
        <f>VLOOKUP($A2021,Mapping!$X$3:$Y$7793,2,0)</f>
        <v>90036</v>
      </c>
      <c r="K2021" t="str">
        <f>VLOOKUP($J2021,Mapping!$AB$3:$AC$475,2,0)</f>
        <v>Los Angeles</v>
      </c>
      <c r="L2021" t="str">
        <f>VLOOKUP($K2021,Mapping!$AF$3:$AG$475,2,0)</f>
        <v>California</v>
      </c>
      <c r="M2021" t="str">
        <f>VLOOKUP($L2021,Mapping!$AI$3:$AJ$48,2,0)</f>
        <v>United States</v>
      </c>
      <c r="N2021" t="str">
        <f>VLOOKUP($L2021,Mapping!$AI$3:$AK$48,3,0)</f>
        <v>West</v>
      </c>
      <c r="O2021" t="str">
        <f>VLOOKUP(Table1[[#This Row],[Column1]],Mapping!$AM$8:$AN$11,2,0)</f>
        <v>Office Supplies</v>
      </c>
      <c r="P2021" t="str">
        <f>VLOOKUP(Table1[[#This Row],[Column3]],Mapping!$AP$5:$AQ$22,2,0)</f>
        <v>Paper</v>
      </c>
      <c r="Q2021">
        <v>19.440000000000001</v>
      </c>
      <c r="R2021">
        <v>3</v>
      </c>
      <c r="S2021">
        <v>9.3312000000000008</v>
      </c>
    </row>
    <row r="2022" spans="1:19" x14ac:dyDescent="0.35">
      <c r="A2022">
        <v>3219</v>
      </c>
      <c r="B2022" t="s">
        <v>3082</v>
      </c>
      <c r="C2022" t="s">
        <v>473</v>
      </c>
      <c r="D2022" t="str">
        <f>MID(Table1[[#This Row],[Product ID]],5,2)</f>
        <v>ST</v>
      </c>
      <c r="E2022" t="str">
        <f>LEFT(Table1[[#This Row],[Product ID]],3)</f>
        <v>OFF</v>
      </c>
      <c r="F2022" s="10">
        <f>VLOOKUP(Table1[[#This Row],[Order ID]],Mapping!H2022:J9813,3,0)</f>
        <v>41237</v>
      </c>
      <c r="G2022" s="10">
        <f>VLOOKUP(Table1[[#This Row],[Order ID]],Mapping!H2022:K9813,4,0)</f>
        <v>41242</v>
      </c>
      <c r="H2022" t="str">
        <f>INDEX(Mapping!$B$2:$T$7793,MATCH(Data!$A2022,Mapping!$B$3:$B$7793,0),MATCH(Data!$H$1,Mapping!$B$2:$T$2,0))</f>
        <v>Standard Class</v>
      </c>
      <c r="I2022" t="str">
        <f>INDEX(Mapping!$B$2:$T$7793,MATCH(Data!$A2022,Mapping!$B$3:$B$7793,0),MATCH(Data!$I$1,Mapping!$B$2:$T$2,0))</f>
        <v>Consumer</v>
      </c>
      <c r="J2022">
        <f>VLOOKUP($A2022,Mapping!$X$3:$Y$7793,2,0)</f>
        <v>90036</v>
      </c>
      <c r="K2022" t="str">
        <f>VLOOKUP($J2022,Mapping!$AB$3:$AC$475,2,0)</f>
        <v>Los Angeles</v>
      </c>
      <c r="L2022" t="str">
        <f>VLOOKUP($K2022,Mapping!$AF$3:$AG$475,2,0)</f>
        <v>California</v>
      </c>
      <c r="M2022" t="str">
        <f>VLOOKUP($L2022,Mapping!$AI$3:$AJ$48,2,0)</f>
        <v>United States</v>
      </c>
      <c r="N2022" t="str">
        <f>VLOOKUP($L2022,Mapping!$AI$3:$AK$48,3,0)</f>
        <v>West</v>
      </c>
      <c r="O2022" t="str">
        <f>VLOOKUP(Table1[[#This Row],[Column1]],Mapping!$AM$8:$AN$11,2,0)</f>
        <v>Office Supplies</v>
      </c>
      <c r="P2022" t="str">
        <f>VLOOKUP(Table1[[#This Row],[Column3]],Mapping!$AP$5:$AQ$22,2,0)</f>
        <v>Storage</v>
      </c>
      <c r="Q2022">
        <v>454.86</v>
      </c>
      <c r="R2022">
        <v>7</v>
      </c>
      <c r="S2022">
        <v>54.583200000000019</v>
      </c>
    </row>
    <row r="2023" spans="1:19" x14ac:dyDescent="0.35">
      <c r="A2023">
        <v>3220</v>
      </c>
      <c r="B2023" t="s">
        <v>3082</v>
      </c>
      <c r="C2023" t="s">
        <v>321</v>
      </c>
      <c r="D2023" t="str">
        <f>MID(Table1[[#This Row],[Product ID]],5,2)</f>
        <v>BI</v>
      </c>
      <c r="E2023" t="str">
        <f>LEFT(Table1[[#This Row],[Product ID]],3)</f>
        <v>OFF</v>
      </c>
      <c r="F2023" s="10">
        <f>VLOOKUP(Table1[[#This Row],[Order ID]],Mapping!H2023:J9814,3,0)</f>
        <v>41237</v>
      </c>
      <c r="G2023" s="10">
        <f>VLOOKUP(Table1[[#This Row],[Order ID]],Mapping!H2023:K9814,4,0)</f>
        <v>41242</v>
      </c>
      <c r="H2023" t="str">
        <f>INDEX(Mapping!$B$2:$T$7793,MATCH(Data!$A2023,Mapping!$B$3:$B$7793,0),MATCH(Data!$H$1,Mapping!$B$2:$T$2,0))</f>
        <v>Standard Class</v>
      </c>
      <c r="I2023" t="str">
        <f>INDEX(Mapping!$B$2:$T$7793,MATCH(Data!$A2023,Mapping!$B$3:$B$7793,0),MATCH(Data!$I$1,Mapping!$B$2:$T$2,0))</f>
        <v>Consumer</v>
      </c>
      <c r="J2023">
        <f>VLOOKUP($A2023,Mapping!$X$3:$Y$7793,2,0)</f>
        <v>90036</v>
      </c>
      <c r="K2023" t="str">
        <f>VLOOKUP($J2023,Mapping!$AB$3:$AC$475,2,0)</f>
        <v>Los Angeles</v>
      </c>
      <c r="L2023" t="str">
        <f>VLOOKUP($K2023,Mapping!$AF$3:$AG$475,2,0)</f>
        <v>California</v>
      </c>
      <c r="M2023" t="str">
        <f>VLOOKUP($L2023,Mapping!$AI$3:$AJ$48,2,0)</f>
        <v>United States</v>
      </c>
      <c r="N2023" t="str">
        <f>VLOOKUP($L2023,Mapping!$AI$3:$AK$48,3,0)</f>
        <v>West</v>
      </c>
      <c r="O2023" t="str">
        <f>VLOOKUP(Table1[[#This Row],[Column1]],Mapping!$AM$8:$AN$11,2,0)</f>
        <v>Office Supplies</v>
      </c>
      <c r="P2023" t="str">
        <f>VLOOKUP(Table1[[#This Row],[Column3]],Mapping!$AP$5:$AQ$22,2,0)</f>
        <v>Binders</v>
      </c>
      <c r="Q2023">
        <v>91.391999999999996</v>
      </c>
      <c r="R2023">
        <v>8</v>
      </c>
      <c r="S2023">
        <v>29.702399999999997</v>
      </c>
    </row>
    <row r="2024" spans="1:19" x14ac:dyDescent="0.35">
      <c r="A2024">
        <v>5229</v>
      </c>
      <c r="B2024" t="s">
        <v>4329</v>
      </c>
      <c r="C2024" t="s">
        <v>1709</v>
      </c>
      <c r="D2024" t="str">
        <f>MID(Table1[[#This Row],[Product ID]],5,2)</f>
        <v>FU</v>
      </c>
      <c r="E2024" t="str">
        <f>LEFT(Table1[[#This Row],[Product ID]],3)</f>
        <v>FUR</v>
      </c>
      <c r="F2024" s="10">
        <f>VLOOKUP(Table1[[#This Row],[Order ID]],Mapping!H2024:J9815,3,0)</f>
        <v>41049</v>
      </c>
      <c r="G2024" s="10">
        <f>VLOOKUP(Table1[[#This Row],[Order ID]],Mapping!H2024:K9815,4,0)</f>
        <v>41053</v>
      </c>
      <c r="H2024" t="str">
        <f>INDEX(Mapping!$B$2:$T$7793,MATCH(Data!$A2024,Mapping!$B$3:$B$7793,0),MATCH(Data!$H$1,Mapping!$B$2:$T$2,0))</f>
        <v>Standard Class</v>
      </c>
      <c r="I2024" t="str">
        <f>INDEX(Mapping!$B$2:$T$7793,MATCH(Data!$A2024,Mapping!$B$3:$B$7793,0),MATCH(Data!$I$1,Mapping!$B$2:$T$2,0))</f>
        <v>Consumer</v>
      </c>
      <c r="J2024">
        <f>VLOOKUP($A2024,Mapping!$X$3:$Y$7793,2,0)</f>
        <v>27893</v>
      </c>
      <c r="K2024" t="str">
        <f>VLOOKUP($J2024,Mapping!$AB$3:$AC$475,2,0)</f>
        <v>Greeley</v>
      </c>
      <c r="L2024" t="str">
        <f>VLOOKUP($K2024,Mapping!$AF$3:$AG$475,2,0)</f>
        <v>Colorado</v>
      </c>
      <c r="M2024" t="str">
        <f>VLOOKUP($L2024,Mapping!$AI$3:$AJ$48,2,0)</f>
        <v>United States</v>
      </c>
      <c r="N2024" t="str">
        <f>VLOOKUP($L2024,Mapping!$AI$3:$AK$48,3,0)</f>
        <v>West</v>
      </c>
      <c r="O2024" t="str">
        <f>VLOOKUP(Table1[[#This Row],[Column1]],Mapping!$AM$8:$AN$11,2,0)</f>
        <v>Furniture</v>
      </c>
      <c r="P2024" t="str">
        <f>VLOOKUP(Table1[[#This Row],[Column3]],Mapping!$AP$5:$AQ$22,2,0)</f>
        <v>Furnishings</v>
      </c>
      <c r="Q2024">
        <v>163.136</v>
      </c>
      <c r="R2024">
        <v>4</v>
      </c>
      <c r="S2024">
        <v>20.391999999999989</v>
      </c>
    </row>
    <row r="2025" spans="1:19" x14ac:dyDescent="0.35">
      <c r="A2025">
        <v>5230</v>
      </c>
      <c r="B2025" t="s">
        <v>4329</v>
      </c>
      <c r="C2025" t="s">
        <v>1179</v>
      </c>
      <c r="D2025" t="str">
        <f>MID(Table1[[#This Row],[Product ID]],5,2)</f>
        <v>BI</v>
      </c>
      <c r="E2025" t="str">
        <f>LEFT(Table1[[#This Row],[Product ID]],3)</f>
        <v>OFF</v>
      </c>
      <c r="F2025" s="10">
        <f>VLOOKUP(Table1[[#This Row],[Order ID]],Mapping!H2025:J9816,3,0)</f>
        <v>41049</v>
      </c>
      <c r="G2025" s="10">
        <f>VLOOKUP(Table1[[#This Row],[Order ID]],Mapping!H2025:K9816,4,0)</f>
        <v>41053</v>
      </c>
      <c r="H2025" t="str">
        <f>INDEX(Mapping!$B$2:$T$7793,MATCH(Data!$A2025,Mapping!$B$3:$B$7793,0),MATCH(Data!$H$1,Mapping!$B$2:$T$2,0))</f>
        <v>Standard Class</v>
      </c>
      <c r="I2025" t="str">
        <f>INDEX(Mapping!$B$2:$T$7793,MATCH(Data!$A2025,Mapping!$B$3:$B$7793,0),MATCH(Data!$I$1,Mapping!$B$2:$T$2,0))</f>
        <v>Consumer</v>
      </c>
      <c r="J2025">
        <f>VLOOKUP($A2025,Mapping!$X$3:$Y$7793,2,0)</f>
        <v>27893</v>
      </c>
      <c r="K2025" t="str">
        <f>VLOOKUP($J2025,Mapping!$AB$3:$AC$475,2,0)</f>
        <v>Greeley</v>
      </c>
      <c r="L2025" t="str">
        <f>VLOOKUP($K2025,Mapping!$AF$3:$AG$475,2,0)</f>
        <v>Colorado</v>
      </c>
      <c r="M2025" t="str">
        <f>VLOOKUP($L2025,Mapping!$AI$3:$AJ$48,2,0)</f>
        <v>United States</v>
      </c>
      <c r="N2025" t="str">
        <f>VLOOKUP($L2025,Mapping!$AI$3:$AK$48,3,0)</f>
        <v>West</v>
      </c>
      <c r="O2025" t="str">
        <f>VLOOKUP(Table1[[#This Row],[Column1]],Mapping!$AM$8:$AN$11,2,0)</f>
        <v>Office Supplies</v>
      </c>
      <c r="P2025" t="str">
        <f>VLOOKUP(Table1[[#This Row],[Column3]],Mapping!$AP$5:$AQ$22,2,0)</f>
        <v>Binders</v>
      </c>
      <c r="Q2025">
        <v>6.4080000000000004</v>
      </c>
      <c r="R2025">
        <v>4</v>
      </c>
      <c r="S2025">
        <v>-4.9127999999999989</v>
      </c>
    </row>
    <row r="2026" spans="1:19" x14ac:dyDescent="0.35">
      <c r="A2026">
        <v>3123</v>
      </c>
      <c r="B2026" t="s">
        <v>3028</v>
      </c>
      <c r="C2026" t="s">
        <v>2665</v>
      </c>
      <c r="D2026" t="str">
        <f>MID(Table1[[#This Row],[Product ID]],5,2)</f>
        <v>AR</v>
      </c>
      <c r="E2026" t="str">
        <f>LEFT(Table1[[#This Row],[Product ID]],3)</f>
        <v>OFF</v>
      </c>
      <c r="F2026" s="10">
        <f>VLOOKUP(Table1[[#This Row],[Order ID]],Mapping!H2026:J9817,3,0)</f>
        <v>41265</v>
      </c>
      <c r="G2026" s="10">
        <f>VLOOKUP(Table1[[#This Row],[Order ID]],Mapping!H2026:K9817,4,0)</f>
        <v>41270</v>
      </c>
      <c r="H2026" t="str">
        <f>INDEX(Mapping!$B$2:$T$7793,MATCH(Data!$A2026,Mapping!$B$3:$B$7793,0),MATCH(Data!$H$1,Mapping!$B$2:$T$2,0))</f>
        <v>First Class</v>
      </c>
      <c r="I2026" t="str">
        <f>INDEX(Mapping!$B$2:$T$7793,MATCH(Data!$A2026,Mapping!$B$3:$B$7793,0),MATCH(Data!$I$1,Mapping!$B$2:$T$2,0))</f>
        <v>Consumer</v>
      </c>
      <c r="J2026">
        <f>VLOOKUP($A2026,Mapping!$X$3:$Y$7793,2,0)</f>
        <v>54880</v>
      </c>
      <c r="K2026" t="str">
        <f>VLOOKUP($J2026,Mapping!$AB$3:$AC$475,2,0)</f>
        <v>Hattiesburg</v>
      </c>
      <c r="L2026" t="str">
        <f>VLOOKUP($K2026,Mapping!$AF$3:$AG$475,2,0)</f>
        <v>Mississippi</v>
      </c>
      <c r="M2026" t="str">
        <f>VLOOKUP($L2026,Mapping!$AI$3:$AJ$48,2,0)</f>
        <v>United States</v>
      </c>
      <c r="N2026" t="str">
        <f>VLOOKUP($L2026,Mapping!$AI$3:$AK$48,3,0)</f>
        <v>South</v>
      </c>
      <c r="O2026" t="str">
        <f>VLOOKUP(Table1[[#This Row],[Column1]],Mapping!$AM$8:$AN$11,2,0)</f>
        <v>Office Supplies</v>
      </c>
      <c r="P2026" t="str">
        <f>VLOOKUP(Table1[[#This Row],[Column3]],Mapping!$AP$5:$AQ$22,2,0)</f>
        <v>Art</v>
      </c>
      <c r="Q2026">
        <v>17.12</v>
      </c>
      <c r="R2026">
        <v>4</v>
      </c>
      <c r="S2026">
        <v>4.9647999999999985</v>
      </c>
    </row>
    <row r="2027" spans="1:19" x14ac:dyDescent="0.35">
      <c r="A2027">
        <v>2705</v>
      </c>
      <c r="B2027" t="s">
        <v>2730</v>
      </c>
      <c r="C2027" t="s">
        <v>2731</v>
      </c>
      <c r="D2027" t="str">
        <f>MID(Table1[[#This Row],[Product ID]],5,2)</f>
        <v>AR</v>
      </c>
      <c r="E2027" t="str">
        <f>LEFT(Table1[[#This Row],[Product ID]],3)</f>
        <v>OFF</v>
      </c>
      <c r="F2027" s="10">
        <f>VLOOKUP(Table1[[#This Row],[Order ID]],Mapping!H2027:J9818,3,0)</f>
        <v>41099</v>
      </c>
      <c r="G2027" s="10">
        <f>VLOOKUP(Table1[[#This Row],[Order ID]],Mapping!H2027:K9818,4,0)</f>
        <v>41104</v>
      </c>
      <c r="H2027" t="str">
        <f>INDEX(Mapping!$B$2:$T$7793,MATCH(Data!$A2027,Mapping!$B$3:$B$7793,0),MATCH(Data!$H$1,Mapping!$B$2:$T$2,0))</f>
        <v>Second Class</v>
      </c>
      <c r="I2027" t="str">
        <f>INDEX(Mapping!$B$2:$T$7793,MATCH(Data!$A2027,Mapping!$B$3:$B$7793,0),MATCH(Data!$I$1,Mapping!$B$2:$T$2,0))</f>
        <v>Consumer</v>
      </c>
      <c r="J2027">
        <f>VLOOKUP($A2027,Mapping!$X$3:$Y$7793,2,0)</f>
        <v>37211</v>
      </c>
      <c r="K2027" t="str">
        <f>VLOOKUP($J2027,Mapping!$AB$3:$AC$475,2,0)</f>
        <v>Bolingbrook</v>
      </c>
      <c r="L2027" t="str">
        <f>VLOOKUP($K2027,Mapping!$AF$3:$AG$475,2,0)</f>
        <v>Illinois</v>
      </c>
      <c r="M2027" t="str">
        <f>VLOOKUP($L2027,Mapping!$AI$3:$AJ$48,2,0)</f>
        <v>United States</v>
      </c>
      <c r="N2027" t="str">
        <f>VLOOKUP($L2027,Mapping!$AI$3:$AK$48,3,0)</f>
        <v>Central</v>
      </c>
      <c r="O2027" t="str">
        <f>VLOOKUP(Table1[[#This Row],[Column1]],Mapping!$AM$8:$AN$11,2,0)</f>
        <v>Office Supplies</v>
      </c>
      <c r="P2027" t="str">
        <f>VLOOKUP(Table1[[#This Row],[Column3]],Mapping!$AP$5:$AQ$22,2,0)</f>
        <v>Art</v>
      </c>
      <c r="Q2027">
        <v>5.16</v>
      </c>
      <c r="R2027">
        <v>3</v>
      </c>
      <c r="S2027">
        <v>0.83849999999999936</v>
      </c>
    </row>
    <row r="2028" spans="1:19" x14ac:dyDescent="0.35">
      <c r="A2028">
        <v>3210</v>
      </c>
      <c r="B2028" t="s">
        <v>3078</v>
      </c>
      <c r="C2028" t="s">
        <v>959</v>
      </c>
      <c r="D2028" t="str">
        <f>MID(Table1[[#This Row],[Product ID]],5,2)</f>
        <v>PH</v>
      </c>
      <c r="E2028" t="str">
        <f>LEFT(Table1[[#This Row],[Product ID]],3)</f>
        <v>TEC</v>
      </c>
      <c r="F2028" s="10">
        <f>VLOOKUP(Table1[[#This Row],[Order ID]],Mapping!H2028:J9819,3,0)</f>
        <v>41268</v>
      </c>
      <c r="G2028" s="10">
        <f>VLOOKUP(Table1[[#This Row],[Order ID]],Mapping!H2028:K9819,4,0)</f>
        <v>41275</v>
      </c>
      <c r="H2028" t="str">
        <f>INDEX(Mapping!$B$2:$T$7793,MATCH(Data!$A2028,Mapping!$B$3:$B$7793,0),MATCH(Data!$H$1,Mapping!$B$2:$T$2,0))</f>
        <v>Same Day</v>
      </c>
      <c r="I2028" t="str">
        <f>INDEX(Mapping!$B$2:$T$7793,MATCH(Data!$A2028,Mapping!$B$3:$B$7793,0),MATCH(Data!$I$1,Mapping!$B$2:$T$2,0))</f>
        <v>Consumer</v>
      </c>
      <c r="J2028">
        <f>VLOOKUP($A2028,Mapping!$X$3:$Y$7793,2,0)</f>
        <v>48227</v>
      </c>
      <c r="K2028" t="str">
        <f>VLOOKUP($J2028,Mapping!$AB$3:$AC$475,2,0)</f>
        <v>Hackensack</v>
      </c>
      <c r="L2028" t="str">
        <f>VLOOKUP($K2028,Mapping!$AF$3:$AG$475,2,0)</f>
        <v>New Jersey</v>
      </c>
      <c r="M2028" t="str">
        <f>VLOOKUP($L2028,Mapping!$AI$3:$AJ$48,2,0)</f>
        <v>United States</v>
      </c>
      <c r="N2028" t="str">
        <f>VLOOKUP($L2028,Mapping!$AI$3:$AK$48,3,0)</f>
        <v>East</v>
      </c>
      <c r="O2028" t="str">
        <f>VLOOKUP(Table1[[#This Row],[Column1]],Mapping!$AM$8:$AN$11,2,0)</f>
        <v>Technology</v>
      </c>
      <c r="P2028" t="str">
        <f>VLOOKUP(Table1[[#This Row],[Column3]],Mapping!$AP$5:$AQ$22,2,0)</f>
        <v>Phones</v>
      </c>
      <c r="Q2028">
        <v>73.98</v>
      </c>
      <c r="R2028">
        <v>2</v>
      </c>
      <c r="S2028">
        <v>19.974600000000002</v>
      </c>
    </row>
    <row r="2029" spans="1:19" x14ac:dyDescent="0.35">
      <c r="A2029">
        <v>3211</v>
      </c>
      <c r="B2029" t="s">
        <v>3078</v>
      </c>
      <c r="C2029" t="s">
        <v>3079</v>
      </c>
      <c r="D2029" t="str">
        <f>MID(Table1[[#This Row],[Product ID]],5,2)</f>
        <v>BO</v>
      </c>
      <c r="E2029" t="str">
        <f>LEFT(Table1[[#This Row],[Product ID]],3)</f>
        <v>FUR</v>
      </c>
      <c r="F2029" s="10">
        <f>VLOOKUP(Table1[[#This Row],[Order ID]],Mapping!H2029:J9820,3,0)</f>
        <v>41268</v>
      </c>
      <c r="G2029" s="10">
        <f>VLOOKUP(Table1[[#This Row],[Order ID]],Mapping!H2029:K9820,4,0)</f>
        <v>41275</v>
      </c>
      <c r="H2029" t="str">
        <f>INDEX(Mapping!$B$2:$T$7793,MATCH(Data!$A2029,Mapping!$B$3:$B$7793,0),MATCH(Data!$H$1,Mapping!$B$2:$T$2,0))</f>
        <v>Standard Class</v>
      </c>
      <c r="I2029" t="str">
        <f>INDEX(Mapping!$B$2:$T$7793,MATCH(Data!$A2029,Mapping!$B$3:$B$7793,0),MATCH(Data!$I$1,Mapping!$B$2:$T$2,0))</f>
        <v>Corporate</v>
      </c>
      <c r="J2029">
        <f>VLOOKUP($A2029,Mapping!$X$3:$Y$7793,2,0)</f>
        <v>48227</v>
      </c>
      <c r="K2029" t="str">
        <f>VLOOKUP($J2029,Mapping!$AB$3:$AC$475,2,0)</f>
        <v>Hackensack</v>
      </c>
      <c r="L2029" t="str">
        <f>VLOOKUP($K2029,Mapping!$AF$3:$AG$475,2,0)</f>
        <v>New Jersey</v>
      </c>
      <c r="M2029" t="str">
        <f>VLOOKUP($L2029,Mapping!$AI$3:$AJ$48,2,0)</f>
        <v>United States</v>
      </c>
      <c r="N2029" t="str">
        <f>VLOOKUP($L2029,Mapping!$AI$3:$AK$48,3,0)</f>
        <v>East</v>
      </c>
      <c r="O2029" t="str">
        <f>VLOOKUP(Table1[[#This Row],[Column1]],Mapping!$AM$8:$AN$11,2,0)</f>
        <v>Furniture</v>
      </c>
      <c r="P2029" t="str">
        <f>VLOOKUP(Table1[[#This Row],[Column3]],Mapping!$AP$5:$AQ$22,2,0)</f>
        <v>Bookcases</v>
      </c>
      <c r="Q2029">
        <v>160.97999999999999</v>
      </c>
      <c r="R2029">
        <v>1</v>
      </c>
      <c r="S2029">
        <v>20.927400000000006</v>
      </c>
    </row>
    <row r="2030" spans="1:19" x14ac:dyDescent="0.35">
      <c r="A2030">
        <v>3212</v>
      </c>
      <c r="B2030" t="s">
        <v>3078</v>
      </c>
      <c r="C2030" t="s">
        <v>2416</v>
      </c>
      <c r="D2030" t="str">
        <f>MID(Table1[[#This Row],[Product ID]],5,2)</f>
        <v>PA</v>
      </c>
      <c r="E2030" t="str">
        <f>LEFT(Table1[[#This Row],[Product ID]],3)</f>
        <v>OFF</v>
      </c>
      <c r="F2030" s="10">
        <f>VLOOKUP(Table1[[#This Row],[Order ID]],Mapping!H2030:J9821,3,0)</f>
        <v>41268</v>
      </c>
      <c r="G2030" s="10">
        <f>VLOOKUP(Table1[[#This Row],[Order ID]],Mapping!H2030:K9821,4,0)</f>
        <v>41275</v>
      </c>
      <c r="H2030" t="str">
        <f>INDEX(Mapping!$B$2:$T$7793,MATCH(Data!$A2030,Mapping!$B$3:$B$7793,0),MATCH(Data!$H$1,Mapping!$B$2:$T$2,0))</f>
        <v>Standard Class</v>
      </c>
      <c r="I2030" t="str">
        <f>INDEX(Mapping!$B$2:$T$7793,MATCH(Data!$A2030,Mapping!$B$3:$B$7793,0),MATCH(Data!$I$1,Mapping!$B$2:$T$2,0))</f>
        <v>Corporate</v>
      </c>
      <c r="J2030">
        <f>VLOOKUP($A2030,Mapping!$X$3:$Y$7793,2,0)</f>
        <v>48227</v>
      </c>
      <c r="K2030" t="str">
        <f>VLOOKUP($J2030,Mapping!$AB$3:$AC$475,2,0)</f>
        <v>Hackensack</v>
      </c>
      <c r="L2030" t="str">
        <f>VLOOKUP($K2030,Mapping!$AF$3:$AG$475,2,0)</f>
        <v>New Jersey</v>
      </c>
      <c r="M2030" t="str">
        <f>VLOOKUP($L2030,Mapping!$AI$3:$AJ$48,2,0)</f>
        <v>United States</v>
      </c>
      <c r="N2030" t="str">
        <f>VLOOKUP($L2030,Mapping!$AI$3:$AK$48,3,0)</f>
        <v>East</v>
      </c>
      <c r="O2030" t="str">
        <f>VLOOKUP(Table1[[#This Row],[Column1]],Mapping!$AM$8:$AN$11,2,0)</f>
        <v>Office Supplies</v>
      </c>
      <c r="P2030" t="str">
        <f>VLOOKUP(Table1[[#This Row],[Column3]],Mapping!$AP$5:$AQ$22,2,0)</f>
        <v>Paper</v>
      </c>
      <c r="Q2030">
        <v>17.34</v>
      </c>
      <c r="R2030">
        <v>3</v>
      </c>
      <c r="S2030">
        <v>8.4966000000000008</v>
      </c>
    </row>
    <row r="2031" spans="1:19" x14ac:dyDescent="0.35">
      <c r="A2031">
        <v>5209</v>
      </c>
      <c r="B2031" t="s">
        <v>4313</v>
      </c>
      <c r="C2031" t="s">
        <v>134</v>
      </c>
      <c r="D2031" t="str">
        <f>MID(Table1[[#This Row],[Product ID]],5,2)</f>
        <v>AR</v>
      </c>
      <c r="E2031" t="str">
        <f>LEFT(Table1[[#This Row],[Product ID]],3)</f>
        <v>OFF</v>
      </c>
      <c r="F2031" s="10">
        <f>VLOOKUP(Table1[[#This Row],[Order ID]],Mapping!H2031:J9822,3,0)</f>
        <v>41163</v>
      </c>
      <c r="G2031" s="10">
        <f>VLOOKUP(Table1[[#This Row],[Order ID]],Mapping!H2031:K9822,4,0)</f>
        <v>41168</v>
      </c>
      <c r="H2031" t="str">
        <f>INDEX(Mapping!$B$2:$T$7793,MATCH(Data!$A2031,Mapping!$B$3:$B$7793,0),MATCH(Data!$H$1,Mapping!$B$2:$T$2,0))</f>
        <v>Second Class</v>
      </c>
      <c r="I2031" t="str">
        <f>INDEX(Mapping!$B$2:$T$7793,MATCH(Data!$A2031,Mapping!$B$3:$B$7793,0),MATCH(Data!$I$1,Mapping!$B$2:$T$2,0))</f>
        <v>Corporate</v>
      </c>
      <c r="J2031">
        <f>VLOOKUP($A2031,Mapping!$X$3:$Y$7793,2,0)</f>
        <v>92024</v>
      </c>
      <c r="K2031" t="str">
        <f>VLOOKUP($J2031,Mapping!$AB$3:$AC$475,2,0)</f>
        <v>Plainfield</v>
      </c>
      <c r="L2031" t="str">
        <f>VLOOKUP($K2031,Mapping!$AF$3:$AG$475,2,0)</f>
        <v>New Jersey</v>
      </c>
      <c r="M2031" t="str">
        <f>VLOOKUP($L2031,Mapping!$AI$3:$AJ$48,2,0)</f>
        <v>United States</v>
      </c>
      <c r="N2031" t="str">
        <f>VLOOKUP($L2031,Mapping!$AI$3:$AK$48,3,0)</f>
        <v>East</v>
      </c>
      <c r="O2031" t="str">
        <f>VLOOKUP(Table1[[#This Row],[Column1]],Mapping!$AM$8:$AN$11,2,0)</f>
        <v>Office Supplies</v>
      </c>
      <c r="P2031" t="str">
        <f>VLOOKUP(Table1[[#This Row],[Column3]],Mapping!$AP$5:$AQ$22,2,0)</f>
        <v>Art</v>
      </c>
      <c r="Q2031">
        <v>265.85999999999996</v>
      </c>
      <c r="R2031">
        <v>7</v>
      </c>
      <c r="S2031">
        <v>79.757999999999967</v>
      </c>
    </row>
    <row r="2032" spans="1:19" x14ac:dyDescent="0.35">
      <c r="A2032">
        <v>4727</v>
      </c>
      <c r="B2032" t="s">
        <v>4041</v>
      </c>
      <c r="C2032" t="s">
        <v>400</v>
      </c>
      <c r="D2032" t="str">
        <f>MID(Table1[[#This Row],[Product ID]],5,2)</f>
        <v>AR</v>
      </c>
      <c r="E2032" t="str">
        <f>LEFT(Table1[[#This Row],[Product ID]],3)</f>
        <v>OFF</v>
      </c>
      <c r="F2032" s="10">
        <f>VLOOKUP(Table1[[#This Row],[Order ID]],Mapping!H2032:J9823,3,0)</f>
        <v>41024</v>
      </c>
      <c r="G2032" s="10">
        <f>VLOOKUP(Table1[[#This Row],[Order ID]],Mapping!H2032:K9823,4,0)</f>
        <v>41029</v>
      </c>
      <c r="H2032" t="str">
        <f>INDEX(Mapping!$B$2:$T$7793,MATCH(Data!$A2032,Mapping!$B$3:$B$7793,0),MATCH(Data!$H$1,Mapping!$B$2:$T$2,0))</f>
        <v>First Class</v>
      </c>
      <c r="I2032" t="str">
        <f>INDEX(Mapping!$B$2:$T$7793,MATCH(Data!$A2032,Mapping!$B$3:$B$7793,0),MATCH(Data!$I$1,Mapping!$B$2:$T$2,0))</f>
        <v>Consumer</v>
      </c>
      <c r="J2032">
        <f>VLOOKUP($A2032,Mapping!$X$3:$Y$7793,2,0)</f>
        <v>53209</v>
      </c>
      <c r="K2032" t="str">
        <f>VLOOKUP($J2032,Mapping!$AB$3:$AC$475,2,0)</f>
        <v>Jonesboro</v>
      </c>
      <c r="L2032" t="str">
        <f>VLOOKUP($K2032,Mapping!$AF$3:$AG$475,2,0)</f>
        <v>Arkansas</v>
      </c>
      <c r="M2032" t="str">
        <f>VLOOKUP($L2032,Mapping!$AI$3:$AJ$48,2,0)</f>
        <v>United States</v>
      </c>
      <c r="N2032" t="str">
        <f>VLOOKUP($L2032,Mapping!$AI$3:$AK$48,3,0)</f>
        <v>South</v>
      </c>
      <c r="O2032" t="str">
        <f>VLOOKUP(Table1[[#This Row],[Column1]],Mapping!$AM$8:$AN$11,2,0)</f>
        <v>Office Supplies</v>
      </c>
      <c r="P2032" t="str">
        <f>VLOOKUP(Table1[[#This Row],[Column3]],Mapping!$AP$5:$AQ$22,2,0)</f>
        <v>Art</v>
      </c>
      <c r="Q2032">
        <v>57.75</v>
      </c>
      <c r="R2032">
        <v>5</v>
      </c>
      <c r="S2032">
        <v>16.170000000000002</v>
      </c>
    </row>
    <row r="2033" spans="1:19" x14ac:dyDescent="0.35">
      <c r="A2033">
        <v>3847</v>
      </c>
      <c r="B2033" t="s">
        <v>3495</v>
      </c>
      <c r="C2033" t="s">
        <v>2026</v>
      </c>
      <c r="D2033" t="str">
        <f>MID(Table1[[#This Row],[Product ID]],5,2)</f>
        <v>PH</v>
      </c>
      <c r="E2033" t="str">
        <f>LEFT(Table1[[#This Row],[Product ID]],3)</f>
        <v>TEC</v>
      </c>
      <c r="F2033" s="10">
        <f>VLOOKUP(Table1[[#This Row],[Order ID]],Mapping!H2033:J9824,3,0)</f>
        <v>40984</v>
      </c>
      <c r="G2033" s="10">
        <f>VLOOKUP(Table1[[#This Row],[Order ID]],Mapping!H2033:K9824,4,0)</f>
        <v>40988</v>
      </c>
      <c r="H2033" t="str">
        <f>INDEX(Mapping!$B$2:$T$7793,MATCH(Data!$A2033,Mapping!$B$3:$B$7793,0),MATCH(Data!$H$1,Mapping!$B$2:$T$2,0))</f>
        <v>Second Class</v>
      </c>
      <c r="I2033" t="str">
        <f>INDEX(Mapping!$B$2:$T$7793,MATCH(Data!$A2033,Mapping!$B$3:$B$7793,0),MATCH(Data!$I$1,Mapping!$B$2:$T$2,0))</f>
        <v>Corporate</v>
      </c>
      <c r="J2033">
        <f>VLOOKUP($A2033,Mapping!$X$3:$Y$7793,2,0)</f>
        <v>10009</v>
      </c>
      <c r="K2033" t="str">
        <f>VLOOKUP($J2033,Mapping!$AB$3:$AC$475,2,0)</f>
        <v>Saint Paul</v>
      </c>
      <c r="L2033" t="str">
        <f>VLOOKUP($K2033,Mapping!$AF$3:$AG$475,2,0)</f>
        <v>Minnesota</v>
      </c>
      <c r="M2033" t="str">
        <f>VLOOKUP($L2033,Mapping!$AI$3:$AJ$48,2,0)</f>
        <v>United States</v>
      </c>
      <c r="N2033" t="str">
        <f>VLOOKUP($L2033,Mapping!$AI$3:$AK$48,3,0)</f>
        <v>Central</v>
      </c>
      <c r="O2033" t="str">
        <f>VLOOKUP(Table1[[#This Row],[Column1]],Mapping!$AM$8:$AN$11,2,0)</f>
        <v>Technology</v>
      </c>
      <c r="P2033" t="str">
        <f>VLOOKUP(Table1[[#This Row],[Column3]],Mapping!$AP$5:$AQ$22,2,0)</f>
        <v>Phones</v>
      </c>
      <c r="Q2033">
        <v>85.9</v>
      </c>
      <c r="R2033">
        <v>2</v>
      </c>
      <c r="S2033">
        <v>2.5769999999999982</v>
      </c>
    </row>
    <row r="2034" spans="1:19" x14ac:dyDescent="0.35">
      <c r="A2034">
        <v>365</v>
      </c>
      <c r="B2034" t="s">
        <v>496</v>
      </c>
      <c r="C2034" t="s">
        <v>497</v>
      </c>
      <c r="D2034" t="str">
        <f>MID(Table1[[#This Row],[Product ID]],5,2)</f>
        <v>PA</v>
      </c>
      <c r="E2034" t="str">
        <f>LEFT(Table1[[#This Row],[Product ID]],3)</f>
        <v>OFF</v>
      </c>
      <c r="F2034" s="10" t="e">
        <f>VLOOKUP(Table1[[#This Row],[Order ID]],Mapping!H2034:J9825,3,0)</f>
        <v>#N/A</v>
      </c>
      <c r="G2034" s="10" t="e">
        <f>VLOOKUP(Table1[[#This Row],[Order ID]],Mapping!H2034:K9825,4,0)</f>
        <v>#N/A</v>
      </c>
      <c r="H2034" t="str">
        <f>INDEX(Mapping!$B$2:$T$7793,MATCH(Data!$A2034,Mapping!$B$3:$B$7793,0),MATCH(Data!$H$1,Mapping!$B$2:$T$2,0))</f>
        <v>Second Class</v>
      </c>
      <c r="I2034" t="str">
        <f>INDEX(Mapping!$B$2:$T$7793,MATCH(Data!$A2034,Mapping!$B$3:$B$7793,0),MATCH(Data!$I$1,Mapping!$B$2:$T$2,0))</f>
        <v>Consumer</v>
      </c>
      <c r="J2034">
        <f>VLOOKUP($A2034,Mapping!$X$3:$Y$7793,2,0)</f>
        <v>11757</v>
      </c>
      <c r="K2034" t="str">
        <f>VLOOKUP($J2034,Mapping!$AB$3:$AC$475,2,0)</f>
        <v>Mission Viejo</v>
      </c>
      <c r="L2034" t="str">
        <f>VLOOKUP($K2034,Mapping!$AF$3:$AG$475,2,0)</f>
        <v>California</v>
      </c>
      <c r="M2034" t="str">
        <f>VLOOKUP($L2034,Mapping!$AI$3:$AJ$48,2,0)</f>
        <v>United States</v>
      </c>
      <c r="N2034" t="str">
        <f>VLOOKUP($L2034,Mapping!$AI$3:$AK$48,3,0)</f>
        <v>West</v>
      </c>
      <c r="O2034" t="str">
        <f>VLOOKUP(Table1[[#This Row],[Column1]],Mapping!$AM$8:$AN$11,2,0)</f>
        <v>Office Supplies</v>
      </c>
      <c r="P2034" t="str">
        <f>VLOOKUP(Table1[[#This Row],[Column3]],Mapping!$AP$5:$AQ$22,2,0)</f>
        <v>Paper</v>
      </c>
      <c r="Q2034">
        <v>55.48</v>
      </c>
      <c r="R2034">
        <v>1</v>
      </c>
      <c r="S2034">
        <v>26.630399999999998</v>
      </c>
    </row>
    <row r="2035" spans="1:19" x14ac:dyDescent="0.35">
      <c r="A2035">
        <v>3275</v>
      </c>
      <c r="B2035" t="s">
        <v>3121</v>
      </c>
      <c r="C2035" t="s">
        <v>1881</v>
      </c>
      <c r="D2035" t="str">
        <f>MID(Table1[[#This Row],[Product ID]],5,2)</f>
        <v>AR</v>
      </c>
      <c r="E2035" t="str">
        <f>LEFT(Table1[[#This Row],[Product ID]],3)</f>
        <v>OFF</v>
      </c>
      <c r="F2035" s="10">
        <f>VLOOKUP(Table1[[#This Row],[Order ID]],Mapping!H2035:J9826,3,0)</f>
        <v>41078</v>
      </c>
      <c r="G2035" s="10">
        <f>VLOOKUP(Table1[[#This Row],[Order ID]],Mapping!H2035:K9826,4,0)</f>
        <v>41082</v>
      </c>
      <c r="H2035" t="str">
        <f>INDEX(Mapping!$B$2:$T$7793,MATCH(Data!$A2035,Mapping!$B$3:$B$7793,0),MATCH(Data!$H$1,Mapping!$B$2:$T$2,0))</f>
        <v>Standard Class</v>
      </c>
      <c r="I2035" t="str">
        <f>INDEX(Mapping!$B$2:$T$7793,MATCH(Data!$A2035,Mapping!$B$3:$B$7793,0),MATCH(Data!$I$1,Mapping!$B$2:$T$2,0))</f>
        <v>Corporate</v>
      </c>
      <c r="J2035">
        <f>VLOOKUP($A2035,Mapping!$X$3:$Y$7793,2,0)</f>
        <v>92105</v>
      </c>
      <c r="K2035" t="str">
        <f>VLOOKUP($J2035,Mapping!$AB$3:$AC$475,2,0)</f>
        <v>Olympia</v>
      </c>
      <c r="L2035" t="str">
        <f>VLOOKUP($K2035,Mapping!$AF$3:$AG$475,2,0)</f>
        <v>Washington</v>
      </c>
      <c r="M2035" t="str">
        <f>VLOOKUP($L2035,Mapping!$AI$3:$AJ$48,2,0)</f>
        <v>United States</v>
      </c>
      <c r="N2035" t="str">
        <f>VLOOKUP($L2035,Mapping!$AI$3:$AK$48,3,0)</f>
        <v>West</v>
      </c>
      <c r="O2035" t="str">
        <f>VLOOKUP(Table1[[#This Row],[Column1]],Mapping!$AM$8:$AN$11,2,0)</f>
        <v>Office Supplies</v>
      </c>
      <c r="P2035" t="str">
        <f>VLOOKUP(Table1[[#This Row],[Column3]],Mapping!$AP$5:$AQ$22,2,0)</f>
        <v>Art</v>
      </c>
      <c r="Q2035">
        <v>51.98</v>
      </c>
      <c r="R2035">
        <v>2</v>
      </c>
      <c r="S2035">
        <v>15.074199999999998</v>
      </c>
    </row>
    <row r="2036" spans="1:19" x14ac:dyDescent="0.35">
      <c r="A2036">
        <v>5325</v>
      </c>
      <c r="B2036" t="s">
        <v>4382</v>
      </c>
      <c r="C2036" t="s">
        <v>561</v>
      </c>
      <c r="D2036" t="str">
        <f>MID(Table1[[#This Row],[Product ID]],5,2)</f>
        <v>EN</v>
      </c>
      <c r="E2036" t="str">
        <f>LEFT(Table1[[#This Row],[Product ID]],3)</f>
        <v>OFF</v>
      </c>
      <c r="F2036" s="10">
        <f>VLOOKUP(Table1[[#This Row],[Order ID]],Mapping!H2036:J9827,3,0)</f>
        <v>41115</v>
      </c>
      <c r="G2036" s="10">
        <f>VLOOKUP(Table1[[#This Row],[Order ID]],Mapping!H2036:K9827,4,0)</f>
        <v>41119</v>
      </c>
      <c r="H2036" t="str">
        <f>INDEX(Mapping!$B$2:$T$7793,MATCH(Data!$A2036,Mapping!$B$3:$B$7793,0),MATCH(Data!$H$1,Mapping!$B$2:$T$2,0))</f>
        <v>Standard Class</v>
      </c>
      <c r="I2036" t="str">
        <f>INDEX(Mapping!$B$2:$T$7793,MATCH(Data!$A2036,Mapping!$B$3:$B$7793,0),MATCH(Data!$I$1,Mapping!$B$2:$T$2,0))</f>
        <v>Consumer</v>
      </c>
      <c r="J2036">
        <f>VLOOKUP($A2036,Mapping!$X$3:$Y$7793,2,0)</f>
        <v>36116</v>
      </c>
      <c r="K2036" t="str">
        <f>VLOOKUP($J2036,Mapping!$AB$3:$AC$475,2,0)</f>
        <v>Palm Coast</v>
      </c>
      <c r="L2036" t="str">
        <f>VLOOKUP($K2036,Mapping!$AF$3:$AG$475,2,0)</f>
        <v>Florida</v>
      </c>
      <c r="M2036" t="str">
        <f>VLOOKUP($L2036,Mapping!$AI$3:$AJ$48,2,0)</f>
        <v>United States</v>
      </c>
      <c r="N2036" t="str">
        <f>VLOOKUP($L2036,Mapping!$AI$3:$AK$48,3,0)</f>
        <v>South</v>
      </c>
      <c r="O2036" t="str">
        <f>VLOOKUP(Table1[[#This Row],[Column1]],Mapping!$AM$8:$AN$11,2,0)</f>
        <v>Office Supplies</v>
      </c>
      <c r="P2036" t="str">
        <f>VLOOKUP(Table1[[#This Row],[Column3]],Mapping!$AP$5:$AQ$22,2,0)</f>
        <v>Envelopes</v>
      </c>
      <c r="Q2036">
        <v>98.46</v>
      </c>
      <c r="R2036">
        <v>9</v>
      </c>
      <c r="S2036">
        <v>49.23</v>
      </c>
    </row>
    <row r="2037" spans="1:19" x14ac:dyDescent="0.35">
      <c r="A2037">
        <v>5326</v>
      </c>
      <c r="B2037" t="s">
        <v>4382</v>
      </c>
      <c r="C2037" t="s">
        <v>438</v>
      </c>
      <c r="D2037" t="str">
        <f>MID(Table1[[#This Row],[Product ID]],5,2)</f>
        <v>TA</v>
      </c>
      <c r="E2037" t="str">
        <f>LEFT(Table1[[#This Row],[Product ID]],3)</f>
        <v>FUR</v>
      </c>
      <c r="F2037" s="10">
        <f>VLOOKUP(Table1[[#This Row],[Order ID]],Mapping!H2037:J9828,3,0)</f>
        <v>41115</v>
      </c>
      <c r="G2037" s="10">
        <f>VLOOKUP(Table1[[#This Row],[Order ID]],Mapping!H2037:K9828,4,0)</f>
        <v>41119</v>
      </c>
      <c r="H2037" t="str">
        <f>INDEX(Mapping!$B$2:$T$7793,MATCH(Data!$A2037,Mapping!$B$3:$B$7793,0),MATCH(Data!$H$1,Mapping!$B$2:$T$2,0))</f>
        <v>Standard Class</v>
      </c>
      <c r="I2037" t="str">
        <f>INDEX(Mapping!$B$2:$T$7793,MATCH(Data!$A2037,Mapping!$B$3:$B$7793,0),MATCH(Data!$I$1,Mapping!$B$2:$T$2,0))</f>
        <v>Corporate</v>
      </c>
      <c r="J2037">
        <f>VLOOKUP($A2037,Mapping!$X$3:$Y$7793,2,0)</f>
        <v>36116</v>
      </c>
      <c r="K2037" t="str">
        <f>VLOOKUP($J2037,Mapping!$AB$3:$AC$475,2,0)</f>
        <v>Palm Coast</v>
      </c>
      <c r="L2037" t="str">
        <f>VLOOKUP($K2037,Mapping!$AF$3:$AG$475,2,0)</f>
        <v>Florida</v>
      </c>
      <c r="M2037" t="str">
        <f>VLOOKUP($L2037,Mapping!$AI$3:$AJ$48,2,0)</f>
        <v>United States</v>
      </c>
      <c r="N2037" t="str">
        <f>VLOOKUP($L2037,Mapping!$AI$3:$AK$48,3,0)</f>
        <v>South</v>
      </c>
      <c r="O2037" t="str">
        <f>VLOOKUP(Table1[[#This Row],[Column1]],Mapping!$AM$8:$AN$11,2,0)</f>
        <v>Furniture</v>
      </c>
      <c r="P2037" t="str">
        <f>VLOOKUP(Table1[[#This Row],[Column3]],Mapping!$AP$5:$AQ$22,2,0)</f>
        <v>Tables</v>
      </c>
      <c r="Q2037">
        <v>358.58</v>
      </c>
      <c r="R2037">
        <v>2</v>
      </c>
      <c r="S2037">
        <v>39.44380000000001</v>
      </c>
    </row>
    <row r="2038" spans="1:19" x14ac:dyDescent="0.35">
      <c r="A2038">
        <v>1419</v>
      </c>
      <c r="B2038" t="s">
        <v>1654</v>
      </c>
      <c r="C2038" t="s">
        <v>1655</v>
      </c>
      <c r="D2038" t="str">
        <f>MID(Table1[[#This Row],[Product ID]],5,2)</f>
        <v>PH</v>
      </c>
      <c r="E2038" t="str">
        <f>LEFT(Table1[[#This Row],[Product ID]],3)</f>
        <v>TEC</v>
      </c>
      <c r="F2038" s="10" t="e">
        <f>VLOOKUP(Table1[[#This Row],[Order ID]],Mapping!H2038:J9829,3,0)</f>
        <v>#N/A</v>
      </c>
      <c r="G2038" s="10" t="e">
        <f>VLOOKUP(Table1[[#This Row],[Order ID]],Mapping!H2038:K9829,4,0)</f>
        <v>#N/A</v>
      </c>
      <c r="H2038" t="str">
        <f>INDEX(Mapping!$B$2:$T$7793,MATCH(Data!$A2038,Mapping!$B$3:$B$7793,0),MATCH(Data!$H$1,Mapping!$B$2:$T$2,0))</f>
        <v>Standard Class</v>
      </c>
      <c r="I2038" t="str">
        <f>INDEX(Mapping!$B$2:$T$7793,MATCH(Data!$A2038,Mapping!$B$3:$B$7793,0),MATCH(Data!$I$1,Mapping!$B$2:$T$2,0))</f>
        <v>Corporate</v>
      </c>
      <c r="J2038">
        <f>VLOOKUP($A2038,Mapping!$X$3:$Y$7793,2,0)</f>
        <v>53142</v>
      </c>
      <c r="K2038" t="str">
        <f>VLOOKUP($J2038,Mapping!$AB$3:$AC$475,2,0)</f>
        <v>Moorhead</v>
      </c>
      <c r="L2038" t="str">
        <f>VLOOKUP($K2038,Mapping!$AF$3:$AG$475,2,0)</f>
        <v>Minnesota</v>
      </c>
      <c r="M2038" t="str">
        <f>VLOOKUP($L2038,Mapping!$AI$3:$AJ$48,2,0)</f>
        <v>United States</v>
      </c>
      <c r="N2038" t="str">
        <f>VLOOKUP($L2038,Mapping!$AI$3:$AK$48,3,0)</f>
        <v>Central</v>
      </c>
      <c r="O2038" t="str">
        <f>VLOOKUP(Table1[[#This Row],[Column1]],Mapping!$AM$8:$AN$11,2,0)</f>
        <v>Technology</v>
      </c>
      <c r="P2038" t="str">
        <f>VLOOKUP(Table1[[#This Row],[Column3]],Mapping!$AP$5:$AQ$22,2,0)</f>
        <v>Phones</v>
      </c>
      <c r="Q2038">
        <v>134.97</v>
      </c>
      <c r="R2038">
        <v>3</v>
      </c>
      <c r="S2038">
        <v>64.785599999999988</v>
      </c>
    </row>
    <row r="2039" spans="1:19" x14ac:dyDescent="0.35">
      <c r="A2039">
        <v>1420</v>
      </c>
      <c r="B2039" t="s">
        <v>1654</v>
      </c>
      <c r="C2039" t="s">
        <v>1656</v>
      </c>
      <c r="D2039" t="str">
        <f>MID(Table1[[#This Row],[Product ID]],5,2)</f>
        <v>PH</v>
      </c>
      <c r="E2039" t="str">
        <f>LEFT(Table1[[#This Row],[Product ID]],3)</f>
        <v>TEC</v>
      </c>
      <c r="F2039" s="10" t="e">
        <f>VLOOKUP(Table1[[#This Row],[Order ID]],Mapping!H2039:J9830,3,0)</f>
        <v>#N/A</v>
      </c>
      <c r="G2039" s="10" t="e">
        <f>VLOOKUP(Table1[[#This Row],[Order ID]],Mapping!H2039:K9830,4,0)</f>
        <v>#N/A</v>
      </c>
      <c r="H2039" t="str">
        <f>INDEX(Mapping!$B$2:$T$7793,MATCH(Data!$A2039,Mapping!$B$3:$B$7793,0),MATCH(Data!$H$1,Mapping!$B$2:$T$2,0))</f>
        <v>Standard Class</v>
      </c>
      <c r="I2039" t="str">
        <f>INDEX(Mapping!$B$2:$T$7793,MATCH(Data!$A2039,Mapping!$B$3:$B$7793,0),MATCH(Data!$I$1,Mapping!$B$2:$T$2,0))</f>
        <v>Corporate</v>
      </c>
      <c r="J2039">
        <f>VLOOKUP($A2039,Mapping!$X$3:$Y$7793,2,0)</f>
        <v>53142</v>
      </c>
      <c r="K2039" t="str">
        <f>VLOOKUP($J2039,Mapping!$AB$3:$AC$475,2,0)</f>
        <v>Moorhead</v>
      </c>
      <c r="L2039" t="str">
        <f>VLOOKUP($K2039,Mapping!$AF$3:$AG$475,2,0)</f>
        <v>Minnesota</v>
      </c>
      <c r="M2039" t="str">
        <f>VLOOKUP($L2039,Mapping!$AI$3:$AJ$48,2,0)</f>
        <v>United States</v>
      </c>
      <c r="N2039" t="str">
        <f>VLOOKUP($L2039,Mapping!$AI$3:$AK$48,3,0)</f>
        <v>Central</v>
      </c>
      <c r="O2039" t="str">
        <f>VLOOKUP(Table1[[#This Row],[Column1]],Mapping!$AM$8:$AN$11,2,0)</f>
        <v>Technology</v>
      </c>
      <c r="P2039" t="str">
        <f>VLOOKUP(Table1[[#This Row],[Column3]],Mapping!$AP$5:$AQ$22,2,0)</f>
        <v>Phones</v>
      </c>
      <c r="Q2039">
        <v>699.98</v>
      </c>
      <c r="R2039">
        <v>2</v>
      </c>
      <c r="S2039">
        <v>195.99440000000004</v>
      </c>
    </row>
    <row r="2040" spans="1:19" x14ac:dyDescent="0.35">
      <c r="A2040">
        <v>1421</v>
      </c>
      <c r="B2040" t="s">
        <v>1654</v>
      </c>
      <c r="C2040" t="s">
        <v>1657</v>
      </c>
      <c r="D2040" t="str">
        <f>MID(Table1[[#This Row],[Product ID]],5,2)</f>
        <v>AC</v>
      </c>
      <c r="E2040" t="str">
        <f>LEFT(Table1[[#This Row],[Product ID]],3)</f>
        <v>TEC</v>
      </c>
      <c r="F2040" s="10" t="e">
        <f>VLOOKUP(Table1[[#This Row],[Order ID]],Mapping!H2040:J9831,3,0)</f>
        <v>#N/A</v>
      </c>
      <c r="G2040" s="10" t="e">
        <f>VLOOKUP(Table1[[#This Row],[Order ID]],Mapping!H2040:K9831,4,0)</f>
        <v>#N/A</v>
      </c>
      <c r="H2040" t="str">
        <f>INDEX(Mapping!$B$2:$T$7793,MATCH(Data!$A2040,Mapping!$B$3:$B$7793,0),MATCH(Data!$H$1,Mapping!$B$2:$T$2,0))</f>
        <v>Standard Class</v>
      </c>
      <c r="I2040" t="str">
        <f>INDEX(Mapping!$B$2:$T$7793,MATCH(Data!$A2040,Mapping!$B$3:$B$7793,0),MATCH(Data!$I$1,Mapping!$B$2:$T$2,0))</f>
        <v>Corporate</v>
      </c>
      <c r="J2040">
        <f>VLOOKUP($A2040,Mapping!$X$3:$Y$7793,2,0)</f>
        <v>53142</v>
      </c>
      <c r="K2040" t="str">
        <f>VLOOKUP($J2040,Mapping!$AB$3:$AC$475,2,0)</f>
        <v>Moorhead</v>
      </c>
      <c r="L2040" t="str">
        <f>VLOOKUP($K2040,Mapping!$AF$3:$AG$475,2,0)</f>
        <v>Minnesota</v>
      </c>
      <c r="M2040" t="str">
        <f>VLOOKUP($L2040,Mapping!$AI$3:$AJ$48,2,0)</f>
        <v>United States</v>
      </c>
      <c r="N2040" t="str">
        <f>VLOOKUP($L2040,Mapping!$AI$3:$AK$48,3,0)</f>
        <v>Central</v>
      </c>
      <c r="O2040" t="str">
        <f>VLOOKUP(Table1[[#This Row],[Column1]],Mapping!$AM$8:$AN$11,2,0)</f>
        <v>Technology</v>
      </c>
      <c r="P2040" t="str">
        <f>VLOOKUP(Table1[[#This Row],[Column3]],Mapping!$AP$5:$AQ$22,2,0)</f>
        <v>Accessories</v>
      </c>
      <c r="Q2040">
        <v>139.94999999999999</v>
      </c>
      <c r="R2040">
        <v>5</v>
      </c>
      <c r="S2040">
        <v>26.590499999999988</v>
      </c>
    </row>
    <row r="2041" spans="1:19" x14ac:dyDescent="0.35">
      <c r="A2041">
        <v>3260</v>
      </c>
      <c r="B2041" t="s">
        <v>3109</v>
      </c>
      <c r="C2041" t="s">
        <v>2658</v>
      </c>
      <c r="D2041" t="str">
        <f>MID(Table1[[#This Row],[Product ID]],5,2)</f>
        <v>AR</v>
      </c>
      <c r="E2041" t="str">
        <f>LEFT(Table1[[#This Row],[Product ID]],3)</f>
        <v>OFF</v>
      </c>
      <c r="F2041" s="10">
        <f>VLOOKUP(Table1[[#This Row],[Order ID]],Mapping!H2041:J9832,3,0)</f>
        <v>41242</v>
      </c>
      <c r="G2041" s="10">
        <f>VLOOKUP(Table1[[#This Row],[Order ID]],Mapping!H2041:K9832,4,0)</f>
        <v>41243</v>
      </c>
      <c r="H2041" t="str">
        <f>INDEX(Mapping!$B$2:$T$7793,MATCH(Data!$A2041,Mapping!$B$3:$B$7793,0),MATCH(Data!$H$1,Mapping!$B$2:$T$2,0))</f>
        <v>Standard Class</v>
      </c>
      <c r="I2041" t="str">
        <f>INDEX(Mapping!$B$2:$T$7793,MATCH(Data!$A2041,Mapping!$B$3:$B$7793,0),MATCH(Data!$I$1,Mapping!$B$2:$T$2,0))</f>
        <v>Consumer</v>
      </c>
      <c r="J2041">
        <f>VLOOKUP($A2041,Mapping!$X$3:$Y$7793,2,0)</f>
        <v>92704</v>
      </c>
      <c r="K2041" t="str">
        <f>VLOOKUP($J2041,Mapping!$AB$3:$AC$475,2,0)</f>
        <v>Roswell</v>
      </c>
      <c r="L2041" t="str">
        <f>VLOOKUP($K2041,Mapping!$AF$3:$AG$475,2,0)</f>
        <v>Georgia</v>
      </c>
      <c r="M2041" t="str">
        <f>VLOOKUP($L2041,Mapping!$AI$3:$AJ$48,2,0)</f>
        <v>United States</v>
      </c>
      <c r="N2041" t="str">
        <f>VLOOKUP($L2041,Mapping!$AI$3:$AK$48,3,0)</f>
        <v>South</v>
      </c>
      <c r="O2041" t="str">
        <f>VLOOKUP(Table1[[#This Row],[Column1]],Mapping!$AM$8:$AN$11,2,0)</f>
        <v>Office Supplies</v>
      </c>
      <c r="P2041" t="str">
        <f>VLOOKUP(Table1[[#This Row],[Column3]],Mapping!$AP$5:$AQ$22,2,0)</f>
        <v>Art</v>
      </c>
      <c r="Q2041">
        <v>56.3</v>
      </c>
      <c r="R2041">
        <v>2</v>
      </c>
      <c r="S2041">
        <v>15.764000000000003</v>
      </c>
    </row>
    <row r="2042" spans="1:19" x14ac:dyDescent="0.35">
      <c r="A2042">
        <v>3390</v>
      </c>
      <c r="B2042" t="s">
        <v>3205</v>
      </c>
      <c r="C2042" t="s">
        <v>3206</v>
      </c>
      <c r="D2042" t="str">
        <f>MID(Table1[[#This Row],[Product ID]],5,2)</f>
        <v>EN</v>
      </c>
      <c r="E2042" t="str">
        <f>LEFT(Table1[[#This Row],[Product ID]],3)</f>
        <v>OFF</v>
      </c>
      <c r="F2042" s="10">
        <f>VLOOKUP(Table1[[#This Row],[Order ID]],Mapping!H2042:J9833,3,0)</f>
        <v>41263</v>
      </c>
      <c r="G2042" s="10">
        <f>VLOOKUP(Table1[[#This Row],[Order ID]],Mapping!H2042:K9833,4,0)</f>
        <v>41267</v>
      </c>
      <c r="H2042" t="str">
        <f>INDEX(Mapping!$B$2:$T$7793,MATCH(Data!$A2042,Mapping!$B$3:$B$7793,0),MATCH(Data!$H$1,Mapping!$B$2:$T$2,0))</f>
        <v>Standard Class</v>
      </c>
      <c r="I2042" t="str">
        <f>INDEX(Mapping!$B$2:$T$7793,MATCH(Data!$A2042,Mapping!$B$3:$B$7793,0),MATCH(Data!$I$1,Mapping!$B$2:$T$2,0))</f>
        <v>Consumer</v>
      </c>
      <c r="J2042">
        <f>VLOOKUP($A2042,Mapping!$X$3:$Y$7793,2,0)</f>
        <v>86442</v>
      </c>
      <c r="K2042" t="str">
        <f>VLOOKUP($J2042,Mapping!$AB$3:$AC$475,2,0)</f>
        <v>Loveland</v>
      </c>
      <c r="L2042" t="str">
        <f>VLOOKUP($K2042,Mapping!$AF$3:$AG$475,2,0)</f>
        <v>Colorado</v>
      </c>
      <c r="M2042" t="str">
        <f>VLOOKUP($L2042,Mapping!$AI$3:$AJ$48,2,0)</f>
        <v>United States</v>
      </c>
      <c r="N2042" t="str">
        <f>VLOOKUP($L2042,Mapping!$AI$3:$AK$48,3,0)</f>
        <v>West</v>
      </c>
      <c r="O2042" t="str">
        <f>VLOOKUP(Table1[[#This Row],[Column1]],Mapping!$AM$8:$AN$11,2,0)</f>
        <v>Office Supplies</v>
      </c>
      <c r="P2042" t="str">
        <f>VLOOKUP(Table1[[#This Row],[Column3]],Mapping!$AP$5:$AQ$22,2,0)</f>
        <v>Envelopes</v>
      </c>
      <c r="Q2042">
        <v>7.9200000000000008</v>
      </c>
      <c r="R2042">
        <v>1</v>
      </c>
      <c r="S2042">
        <v>2.7719999999999994</v>
      </c>
    </row>
    <row r="2043" spans="1:19" x14ac:dyDescent="0.35">
      <c r="A2043">
        <v>3391</v>
      </c>
      <c r="B2043" t="s">
        <v>3205</v>
      </c>
      <c r="C2043" t="s">
        <v>1607</v>
      </c>
      <c r="D2043" t="str">
        <f>MID(Table1[[#This Row],[Product ID]],5,2)</f>
        <v>FU</v>
      </c>
      <c r="E2043" t="str">
        <f>LEFT(Table1[[#This Row],[Product ID]],3)</f>
        <v>FUR</v>
      </c>
      <c r="F2043" s="10">
        <f>VLOOKUP(Table1[[#This Row],[Order ID]],Mapping!H2043:J9834,3,0)</f>
        <v>41263</v>
      </c>
      <c r="G2043" s="10">
        <f>VLOOKUP(Table1[[#This Row],[Order ID]],Mapping!H2043:K9834,4,0)</f>
        <v>41267</v>
      </c>
      <c r="H2043" t="str">
        <f>INDEX(Mapping!$B$2:$T$7793,MATCH(Data!$A2043,Mapping!$B$3:$B$7793,0),MATCH(Data!$H$1,Mapping!$B$2:$T$2,0))</f>
        <v>Standard Class</v>
      </c>
      <c r="I2043" t="str">
        <f>INDEX(Mapping!$B$2:$T$7793,MATCH(Data!$A2043,Mapping!$B$3:$B$7793,0),MATCH(Data!$I$1,Mapping!$B$2:$T$2,0))</f>
        <v>Consumer</v>
      </c>
      <c r="J2043">
        <f>VLOOKUP($A2043,Mapping!$X$3:$Y$7793,2,0)</f>
        <v>86442</v>
      </c>
      <c r="K2043" t="str">
        <f>VLOOKUP($J2043,Mapping!$AB$3:$AC$475,2,0)</f>
        <v>Loveland</v>
      </c>
      <c r="L2043" t="str">
        <f>VLOOKUP($K2043,Mapping!$AF$3:$AG$475,2,0)</f>
        <v>Colorado</v>
      </c>
      <c r="M2043" t="str">
        <f>VLOOKUP($L2043,Mapping!$AI$3:$AJ$48,2,0)</f>
        <v>United States</v>
      </c>
      <c r="N2043" t="str">
        <f>VLOOKUP($L2043,Mapping!$AI$3:$AK$48,3,0)</f>
        <v>West</v>
      </c>
      <c r="O2043" t="str">
        <f>VLOOKUP(Table1[[#This Row],[Column1]],Mapping!$AM$8:$AN$11,2,0)</f>
        <v>Furniture</v>
      </c>
      <c r="P2043" t="str">
        <f>VLOOKUP(Table1[[#This Row],[Column3]],Mapping!$AP$5:$AQ$22,2,0)</f>
        <v>Furnishings</v>
      </c>
      <c r="Q2043">
        <v>14.368000000000002</v>
      </c>
      <c r="R2043">
        <v>2</v>
      </c>
      <c r="S2043">
        <v>3.9512</v>
      </c>
    </row>
    <row r="2044" spans="1:19" x14ac:dyDescent="0.35">
      <c r="A2044">
        <v>4008</v>
      </c>
      <c r="B2044" t="s">
        <v>3596</v>
      </c>
      <c r="C2044" t="s">
        <v>305</v>
      </c>
      <c r="D2044" t="str">
        <f>MID(Table1[[#This Row],[Product ID]],5,2)</f>
        <v>AC</v>
      </c>
      <c r="E2044" t="str">
        <f>LEFT(Table1[[#This Row],[Product ID]],3)</f>
        <v>TEC</v>
      </c>
      <c r="F2044" s="10">
        <f>VLOOKUP(Table1[[#This Row],[Order ID]],Mapping!H2044:J9835,3,0)</f>
        <v>41221</v>
      </c>
      <c r="G2044" s="10">
        <f>VLOOKUP(Table1[[#This Row],[Order ID]],Mapping!H2044:K9835,4,0)</f>
        <v>41225</v>
      </c>
      <c r="H2044" t="str">
        <f>INDEX(Mapping!$B$2:$T$7793,MATCH(Data!$A2044,Mapping!$B$3:$B$7793,0),MATCH(Data!$H$1,Mapping!$B$2:$T$2,0))</f>
        <v>Standard Class</v>
      </c>
      <c r="I2044" t="str">
        <f>INDEX(Mapping!$B$2:$T$7793,MATCH(Data!$A2044,Mapping!$B$3:$B$7793,0),MATCH(Data!$I$1,Mapping!$B$2:$T$2,0))</f>
        <v>Consumer</v>
      </c>
      <c r="J2044">
        <f>VLOOKUP($A2044,Mapping!$X$3:$Y$7793,2,0)</f>
        <v>94109</v>
      </c>
      <c r="K2044" t="str">
        <f>VLOOKUP($J2044,Mapping!$AB$3:$AC$475,2,0)</f>
        <v>Fremont</v>
      </c>
      <c r="L2044" t="str">
        <f>VLOOKUP($K2044,Mapping!$AF$3:$AG$475,2,0)</f>
        <v>Nebraska</v>
      </c>
      <c r="M2044" t="str">
        <f>VLOOKUP($L2044,Mapping!$AI$3:$AJ$48,2,0)</f>
        <v>United States</v>
      </c>
      <c r="N2044" t="str">
        <f>VLOOKUP($L2044,Mapping!$AI$3:$AK$48,3,0)</f>
        <v>Central</v>
      </c>
      <c r="O2044" t="str">
        <f>VLOOKUP(Table1[[#This Row],[Column1]],Mapping!$AM$8:$AN$11,2,0)</f>
        <v>Technology</v>
      </c>
      <c r="P2044" t="str">
        <f>VLOOKUP(Table1[[#This Row],[Column3]],Mapping!$AP$5:$AQ$22,2,0)</f>
        <v>Accessories</v>
      </c>
      <c r="Q2044">
        <v>119.9</v>
      </c>
      <c r="R2044">
        <v>2</v>
      </c>
      <c r="S2044">
        <v>43.164000000000001</v>
      </c>
    </row>
    <row r="2045" spans="1:19" x14ac:dyDescent="0.35">
      <c r="A2045">
        <v>4490</v>
      </c>
      <c r="B2045" t="s">
        <v>3911</v>
      </c>
      <c r="C2045" t="s">
        <v>1470</v>
      </c>
      <c r="D2045" t="str">
        <f>MID(Table1[[#This Row],[Product ID]],5,2)</f>
        <v>LA</v>
      </c>
      <c r="E2045" t="str">
        <f>LEFT(Table1[[#This Row],[Product ID]],3)</f>
        <v>OFF</v>
      </c>
      <c r="F2045" s="10">
        <f>VLOOKUP(Table1[[#This Row],[Order ID]],Mapping!H2045:J9836,3,0)</f>
        <v>40964</v>
      </c>
      <c r="G2045" s="10">
        <f>VLOOKUP(Table1[[#This Row],[Order ID]],Mapping!H2045:K9836,4,0)</f>
        <v>40969</v>
      </c>
      <c r="H2045" t="str">
        <f>INDEX(Mapping!$B$2:$T$7793,MATCH(Data!$A2045,Mapping!$B$3:$B$7793,0),MATCH(Data!$H$1,Mapping!$B$2:$T$2,0))</f>
        <v>Second Class</v>
      </c>
      <c r="I2045" t="str">
        <f>INDEX(Mapping!$B$2:$T$7793,MATCH(Data!$A2045,Mapping!$B$3:$B$7793,0),MATCH(Data!$I$1,Mapping!$B$2:$T$2,0))</f>
        <v>Corporate</v>
      </c>
      <c r="J2045">
        <f>VLOOKUP($A2045,Mapping!$X$3:$Y$7793,2,0)</f>
        <v>1453</v>
      </c>
      <c r="K2045" t="str">
        <f>VLOOKUP($J2045,Mapping!$AB$3:$AC$475,2,0)</f>
        <v>Thousand Oaks</v>
      </c>
      <c r="L2045" t="str">
        <f>VLOOKUP($K2045,Mapping!$AF$3:$AG$475,2,0)</f>
        <v>California</v>
      </c>
      <c r="M2045" t="str">
        <f>VLOOKUP($L2045,Mapping!$AI$3:$AJ$48,2,0)</f>
        <v>United States</v>
      </c>
      <c r="N2045" t="str">
        <f>VLOOKUP($L2045,Mapping!$AI$3:$AK$48,3,0)</f>
        <v>West</v>
      </c>
      <c r="O2045" t="str">
        <f>VLOOKUP(Table1[[#This Row],[Column1]],Mapping!$AM$8:$AN$11,2,0)</f>
        <v>Office Supplies</v>
      </c>
      <c r="P2045" t="str">
        <f>VLOOKUP(Table1[[#This Row],[Column3]],Mapping!$AP$5:$AQ$22,2,0)</f>
        <v>Labels</v>
      </c>
      <c r="Q2045">
        <v>3.15</v>
      </c>
      <c r="R2045">
        <v>1</v>
      </c>
      <c r="S2045">
        <v>1.512</v>
      </c>
    </row>
    <row r="2046" spans="1:19" x14ac:dyDescent="0.35">
      <c r="A2046">
        <v>989</v>
      </c>
      <c r="B2046" t="s">
        <v>1218</v>
      </c>
      <c r="C2046" t="s">
        <v>1219</v>
      </c>
      <c r="D2046" t="str">
        <f>MID(Table1[[#This Row],[Product ID]],5,2)</f>
        <v>PH</v>
      </c>
      <c r="E2046" t="str">
        <f>LEFT(Table1[[#This Row],[Product ID]],3)</f>
        <v>TEC</v>
      </c>
      <c r="F2046" s="10" t="e">
        <f>VLOOKUP(Table1[[#This Row],[Order ID]],Mapping!H2046:J9837,3,0)</f>
        <v>#N/A</v>
      </c>
      <c r="G2046" s="10" t="e">
        <f>VLOOKUP(Table1[[#This Row],[Order ID]],Mapping!H2046:K9837,4,0)</f>
        <v>#N/A</v>
      </c>
      <c r="H2046" t="str">
        <f>INDEX(Mapping!$B$2:$T$7793,MATCH(Data!$A2046,Mapping!$B$3:$B$7793,0),MATCH(Data!$H$1,Mapping!$B$2:$T$2,0))</f>
        <v>Standard Class</v>
      </c>
      <c r="I2046" t="str">
        <f>INDEX(Mapping!$B$2:$T$7793,MATCH(Data!$A2046,Mapping!$B$3:$B$7793,0),MATCH(Data!$I$1,Mapping!$B$2:$T$2,0))</f>
        <v>Consumer</v>
      </c>
      <c r="J2046">
        <f>VLOOKUP($A2046,Mapping!$X$3:$Y$7793,2,0)</f>
        <v>53209</v>
      </c>
      <c r="K2046" t="str">
        <f>VLOOKUP($J2046,Mapping!$AB$3:$AC$475,2,0)</f>
        <v>Jonesboro</v>
      </c>
      <c r="L2046" t="str">
        <f>VLOOKUP($K2046,Mapping!$AF$3:$AG$475,2,0)</f>
        <v>Arkansas</v>
      </c>
      <c r="M2046" t="str">
        <f>VLOOKUP($L2046,Mapping!$AI$3:$AJ$48,2,0)</f>
        <v>United States</v>
      </c>
      <c r="N2046" t="str">
        <f>VLOOKUP($L2046,Mapping!$AI$3:$AK$48,3,0)</f>
        <v>South</v>
      </c>
      <c r="O2046" t="str">
        <f>VLOOKUP(Table1[[#This Row],[Column1]],Mapping!$AM$8:$AN$11,2,0)</f>
        <v>Technology</v>
      </c>
      <c r="P2046" t="str">
        <f>VLOOKUP(Table1[[#This Row],[Column3]],Mapping!$AP$5:$AQ$22,2,0)</f>
        <v>Phones</v>
      </c>
      <c r="Q2046">
        <v>1099.96</v>
      </c>
      <c r="R2046">
        <v>4</v>
      </c>
      <c r="S2046">
        <v>285.9896</v>
      </c>
    </row>
    <row r="2047" spans="1:19" x14ac:dyDescent="0.35">
      <c r="A2047">
        <v>3304</v>
      </c>
      <c r="B2047" t="s">
        <v>3144</v>
      </c>
      <c r="C2047" t="s">
        <v>470</v>
      </c>
      <c r="D2047" t="str">
        <f>MID(Table1[[#This Row],[Product ID]],5,2)</f>
        <v>CH</v>
      </c>
      <c r="E2047" t="str">
        <f>LEFT(Table1[[#This Row],[Product ID]],3)</f>
        <v>FUR</v>
      </c>
      <c r="F2047" s="10">
        <f>VLOOKUP(Table1[[#This Row],[Order ID]],Mapping!H2047:J9838,3,0)</f>
        <v>40913</v>
      </c>
      <c r="G2047" s="10">
        <f>VLOOKUP(Table1[[#This Row],[Order ID]],Mapping!H2047:K9838,4,0)</f>
        <v>40918</v>
      </c>
      <c r="H2047" t="str">
        <f>INDEX(Mapping!$B$2:$T$7793,MATCH(Data!$A2047,Mapping!$B$3:$B$7793,0),MATCH(Data!$H$1,Mapping!$B$2:$T$2,0))</f>
        <v>Standard Class</v>
      </c>
      <c r="I2047" t="str">
        <f>INDEX(Mapping!$B$2:$T$7793,MATCH(Data!$A2047,Mapping!$B$3:$B$7793,0),MATCH(Data!$I$1,Mapping!$B$2:$T$2,0))</f>
        <v>Consumer</v>
      </c>
      <c r="J2047">
        <f>VLOOKUP($A2047,Mapping!$X$3:$Y$7793,2,0)</f>
        <v>98103</v>
      </c>
      <c r="K2047" t="str">
        <f>VLOOKUP($J2047,Mapping!$AB$3:$AC$475,2,0)</f>
        <v>Fort Worth</v>
      </c>
      <c r="L2047" t="str">
        <f>VLOOKUP($K2047,Mapping!$AF$3:$AG$475,2,0)</f>
        <v>Texas</v>
      </c>
      <c r="M2047" t="str">
        <f>VLOOKUP($L2047,Mapping!$AI$3:$AJ$48,2,0)</f>
        <v>United States</v>
      </c>
      <c r="N2047" t="str">
        <f>VLOOKUP($L2047,Mapping!$AI$3:$AK$48,3,0)</f>
        <v>Central</v>
      </c>
      <c r="O2047" t="str">
        <f>VLOOKUP(Table1[[#This Row],[Column1]],Mapping!$AM$8:$AN$11,2,0)</f>
        <v>Furniture</v>
      </c>
      <c r="P2047" t="str">
        <f>VLOOKUP(Table1[[#This Row],[Column3]],Mapping!$AP$5:$AQ$22,2,0)</f>
        <v>Chairs</v>
      </c>
      <c r="Q2047">
        <v>61.584000000000003</v>
      </c>
      <c r="R2047">
        <v>1</v>
      </c>
      <c r="S2047">
        <v>-6.9282000000000039</v>
      </c>
    </row>
    <row r="2048" spans="1:19" x14ac:dyDescent="0.35">
      <c r="A2048">
        <v>198</v>
      </c>
      <c r="B2048" t="s">
        <v>275</v>
      </c>
      <c r="C2048" t="s">
        <v>276</v>
      </c>
      <c r="D2048" t="str">
        <f>MID(Table1[[#This Row],[Product ID]],5,2)</f>
        <v>AC</v>
      </c>
      <c r="E2048" t="str">
        <f>LEFT(Table1[[#This Row],[Product ID]],3)</f>
        <v>TEC</v>
      </c>
      <c r="F2048" s="10" t="e">
        <f>VLOOKUP(Table1[[#This Row],[Order ID]],Mapping!H2048:J9839,3,0)</f>
        <v>#N/A</v>
      </c>
      <c r="G2048" s="10" t="e">
        <f>VLOOKUP(Table1[[#This Row],[Order ID]],Mapping!H2048:K9839,4,0)</f>
        <v>#N/A</v>
      </c>
      <c r="H2048" t="str">
        <f>INDEX(Mapping!$B$2:$T$7793,MATCH(Data!$A2048,Mapping!$B$3:$B$7793,0),MATCH(Data!$H$1,Mapping!$B$2:$T$2,0))</f>
        <v>Standard Class</v>
      </c>
      <c r="I2048" t="str">
        <f>INDEX(Mapping!$B$2:$T$7793,MATCH(Data!$A2048,Mapping!$B$3:$B$7793,0),MATCH(Data!$I$1,Mapping!$B$2:$T$2,0))</f>
        <v>Consumer</v>
      </c>
      <c r="J2048">
        <f>VLOOKUP($A2048,Mapping!$X$3:$Y$7793,2,0)</f>
        <v>94513</v>
      </c>
      <c r="K2048" t="str">
        <f>VLOOKUP($J2048,Mapping!$AB$3:$AC$475,2,0)</f>
        <v>Austin</v>
      </c>
      <c r="L2048" t="str">
        <f>VLOOKUP($K2048,Mapping!$AF$3:$AG$475,2,0)</f>
        <v>Texas</v>
      </c>
      <c r="M2048" t="str">
        <f>VLOOKUP($L2048,Mapping!$AI$3:$AJ$48,2,0)</f>
        <v>United States</v>
      </c>
      <c r="N2048" t="str">
        <f>VLOOKUP($L2048,Mapping!$AI$3:$AK$48,3,0)</f>
        <v>Central</v>
      </c>
      <c r="O2048" t="str">
        <f>VLOOKUP(Table1[[#This Row],[Column1]],Mapping!$AM$8:$AN$11,2,0)</f>
        <v>Technology</v>
      </c>
      <c r="P2048" t="str">
        <f>VLOOKUP(Table1[[#This Row],[Column3]],Mapping!$AP$5:$AQ$22,2,0)</f>
        <v>Accessories</v>
      </c>
      <c r="Q2048">
        <v>79.900000000000006</v>
      </c>
      <c r="R2048">
        <v>2</v>
      </c>
      <c r="S2048">
        <v>35.156000000000006</v>
      </c>
    </row>
    <row r="2049" spans="1:19" x14ac:dyDescent="0.35">
      <c r="A2049">
        <v>3324</v>
      </c>
      <c r="B2049" t="s">
        <v>3159</v>
      </c>
      <c r="C2049" t="s">
        <v>178</v>
      </c>
      <c r="D2049" t="str">
        <f>MID(Table1[[#This Row],[Product ID]],5,2)</f>
        <v>AR</v>
      </c>
      <c r="E2049" t="str">
        <f>LEFT(Table1[[#This Row],[Product ID]],3)</f>
        <v>OFF</v>
      </c>
      <c r="F2049" s="10">
        <f>VLOOKUP(Table1[[#This Row],[Order ID]],Mapping!H2049:J9840,3,0)</f>
        <v>41205</v>
      </c>
      <c r="G2049" s="10">
        <f>VLOOKUP(Table1[[#This Row],[Order ID]],Mapping!H2049:K9840,4,0)</f>
        <v>41205</v>
      </c>
      <c r="H2049" t="str">
        <f>INDEX(Mapping!$B$2:$T$7793,MATCH(Data!$A2049,Mapping!$B$3:$B$7793,0),MATCH(Data!$H$1,Mapping!$B$2:$T$2,0))</f>
        <v>Same Day</v>
      </c>
      <c r="I2049" t="str">
        <f>INDEX(Mapping!$B$2:$T$7793,MATCH(Data!$A2049,Mapping!$B$3:$B$7793,0),MATCH(Data!$I$1,Mapping!$B$2:$T$2,0))</f>
        <v>Consumer</v>
      </c>
      <c r="J2049">
        <f>VLOOKUP($A2049,Mapping!$X$3:$Y$7793,2,0)</f>
        <v>33801</v>
      </c>
      <c r="K2049" t="str">
        <f>VLOOKUP($J2049,Mapping!$AB$3:$AC$475,2,0)</f>
        <v>Cary</v>
      </c>
      <c r="L2049" t="str">
        <f>VLOOKUP($K2049,Mapping!$AF$3:$AG$475,2,0)</f>
        <v>North Carolina</v>
      </c>
      <c r="M2049" t="str">
        <f>VLOOKUP($L2049,Mapping!$AI$3:$AJ$48,2,0)</f>
        <v>United States</v>
      </c>
      <c r="N2049" t="str">
        <f>VLOOKUP($L2049,Mapping!$AI$3:$AK$48,3,0)</f>
        <v>South</v>
      </c>
      <c r="O2049" t="str">
        <f>VLOOKUP(Table1[[#This Row],[Column1]],Mapping!$AM$8:$AN$11,2,0)</f>
        <v>Office Supplies</v>
      </c>
      <c r="P2049" t="str">
        <f>VLOOKUP(Table1[[#This Row],[Column3]],Mapping!$AP$5:$AQ$22,2,0)</f>
        <v>Art</v>
      </c>
      <c r="Q2049">
        <v>10.688000000000001</v>
      </c>
      <c r="R2049">
        <v>2</v>
      </c>
      <c r="S2049">
        <v>2.271199999999999</v>
      </c>
    </row>
    <row r="2050" spans="1:19" x14ac:dyDescent="0.35">
      <c r="A2050">
        <v>3323</v>
      </c>
      <c r="B2050" t="s">
        <v>3159</v>
      </c>
      <c r="C2050" t="s">
        <v>1676</v>
      </c>
      <c r="D2050" t="str">
        <f>MID(Table1[[#This Row],[Product ID]],5,2)</f>
        <v>PH</v>
      </c>
      <c r="E2050" t="str">
        <f>LEFT(Table1[[#This Row],[Product ID]],3)</f>
        <v>TEC</v>
      </c>
      <c r="F2050" s="10">
        <f>VLOOKUP(Table1[[#This Row],[Order ID]],Mapping!H2050:J9841,3,0)</f>
        <v>41205</v>
      </c>
      <c r="G2050" s="10">
        <f>VLOOKUP(Table1[[#This Row],[Order ID]],Mapping!H2050:K9841,4,0)</f>
        <v>41205</v>
      </c>
      <c r="H2050" t="str">
        <f>INDEX(Mapping!$B$2:$T$7793,MATCH(Data!$A2050,Mapping!$B$3:$B$7793,0),MATCH(Data!$H$1,Mapping!$B$2:$T$2,0))</f>
        <v>Same Day</v>
      </c>
      <c r="I2050" t="str">
        <f>INDEX(Mapping!$B$2:$T$7793,MATCH(Data!$A2050,Mapping!$B$3:$B$7793,0),MATCH(Data!$I$1,Mapping!$B$2:$T$2,0))</f>
        <v>Corporate</v>
      </c>
      <c r="J2050">
        <f>VLOOKUP($A2050,Mapping!$X$3:$Y$7793,2,0)</f>
        <v>33801</v>
      </c>
      <c r="K2050" t="str">
        <f>VLOOKUP($J2050,Mapping!$AB$3:$AC$475,2,0)</f>
        <v>Cary</v>
      </c>
      <c r="L2050" t="str">
        <f>VLOOKUP($K2050,Mapping!$AF$3:$AG$475,2,0)</f>
        <v>North Carolina</v>
      </c>
      <c r="M2050" t="str">
        <f>VLOOKUP($L2050,Mapping!$AI$3:$AJ$48,2,0)</f>
        <v>United States</v>
      </c>
      <c r="N2050" t="str">
        <f>VLOOKUP($L2050,Mapping!$AI$3:$AK$48,3,0)</f>
        <v>South</v>
      </c>
      <c r="O2050" t="str">
        <f>VLOOKUP(Table1[[#This Row],[Column1]],Mapping!$AM$8:$AN$11,2,0)</f>
        <v>Technology</v>
      </c>
      <c r="P2050" t="str">
        <f>VLOOKUP(Table1[[#This Row],[Column3]],Mapping!$AP$5:$AQ$22,2,0)</f>
        <v>Phones</v>
      </c>
      <c r="Q2050">
        <v>55.944000000000003</v>
      </c>
      <c r="R2050">
        <v>7</v>
      </c>
      <c r="S2050">
        <v>-13.286700000000002</v>
      </c>
    </row>
    <row r="2051" spans="1:19" x14ac:dyDescent="0.35">
      <c r="A2051">
        <v>3833</v>
      </c>
      <c r="B2051" t="s">
        <v>3484</v>
      </c>
      <c r="C2051" t="s">
        <v>3485</v>
      </c>
      <c r="D2051" t="str">
        <f>MID(Table1[[#This Row],[Product ID]],5,2)</f>
        <v>PH</v>
      </c>
      <c r="E2051" t="str">
        <f>LEFT(Table1[[#This Row],[Product ID]],3)</f>
        <v>TEC</v>
      </c>
      <c r="F2051" s="10">
        <f>VLOOKUP(Table1[[#This Row],[Order ID]],Mapping!H2051:J9842,3,0)</f>
        <v>40983</v>
      </c>
      <c r="G2051" s="10">
        <f>VLOOKUP(Table1[[#This Row],[Order ID]],Mapping!H2051:K9842,4,0)</f>
        <v>40989</v>
      </c>
      <c r="H2051" t="str">
        <f>INDEX(Mapping!$B$2:$T$7793,MATCH(Data!$A2051,Mapping!$B$3:$B$7793,0),MATCH(Data!$H$1,Mapping!$B$2:$T$2,0))</f>
        <v>Standard Class</v>
      </c>
      <c r="I2051" t="str">
        <f>INDEX(Mapping!$B$2:$T$7793,MATCH(Data!$A2051,Mapping!$B$3:$B$7793,0),MATCH(Data!$I$1,Mapping!$B$2:$T$2,0))</f>
        <v>Corporate</v>
      </c>
      <c r="J2051">
        <f>VLOOKUP($A2051,Mapping!$X$3:$Y$7793,2,0)</f>
        <v>84043</v>
      </c>
      <c r="K2051" t="str">
        <f>VLOOKUP($J2051,Mapping!$AB$3:$AC$475,2,0)</f>
        <v>Chico</v>
      </c>
      <c r="L2051" t="str">
        <f>VLOOKUP($K2051,Mapping!$AF$3:$AG$475,2,0)</f>
        <v>California</v>
      </c>
      <c r="M2051" t="str">
        <f>VLOOKUP($L2051,Mapping!$AI$3:$AJ$48,2,0)</f>
        <v>United States</v>
      </c>
      <c r="N2051" t="str">
        <f>VLOOKUP($L2051,Mapping!$AI$3:$AK$48,3,0)</f>
        <v>West</v>
      </c>
      <c r="O2051" t="str">
        <f>VLOOKUP(Table1[[#This Row],[Column1]],Mapping!$AM$8:$AN$11,2,0)</f>
        <v>Technology</v>
      </c>
      <c r="P2051" t="str">
        <f>VLOOKUP(Table1[[#This Row],[Column3]],Mapping!$AP$5:$AQ$22,2,0)</f>
        <v>Phones</v>
      </c>
      <c r="Q2051">
        <v>16.776000000000003</v>
      </c>
      <c r="R2051">
        <v>3</v>
      </c>
      <c r="S2051">
        <v>1.6776</v>
      </c>
    </row>
    <row r="2052" spans="1:19" x14ac:dyDescent="0.35">
      <c r="A2052">
        <v>2555</v>
      </c>
      <c r="B2052" t="s">
        <v>2627</v>
      </c>
      <c r="C2052" t="s">
        <v>2324</v>
      </c>
      <c r="D2052" t="str">
        <f>MID(Table1[[#This Row],[Product ID]],5,2)</f>
        <v>AC</v>
      </c>
      <c r="E2052" t="str">
        <f>LEFT(Table1[[#This Row],[Product ID]],3)</f>
        <v>TEC</v>
      </c>
      <c r="F2052" s="10">
        <f>VLOOKUP(Table1[[#This Row],[Order ID]],Mapping!H2052:J9843,3,0)</f>
        <v>41270</v>
      </c>
      <c r="G2052" s="10">
        <f>VLOOKUP(Table1[[#This Row],[Order ID]],Mapping!H2052:K9843,4,0)</f>
        <v>41272</v>
      </c>
      <c r="H2052" t="str">
        <f>INDEX(Mapping!$B$2:$T$7793,MATCH(Data!$A2052,Mapping!$B$3:$B$7793,0),MATCH(Data!$H$1,Mapping!$B$2:$T$2,0))</f>
        <v>Standard Class</v>
      </c>
      <c r="I2052" t="str">
        <f>INDEX(Mapping!$B$2:$T$7793,MATCH(Data!$A2052,Mapping!$B$3:$B$7793,0),MATCH(Data!$I$1,Mapping!$B$2:$T$2,0))</f>
        <v>Corporate</v>
      </c>
      <c r="J2052">
        <f>VLOOKUP($A2052,Mapping!$X$3:$Y$7793,2,0)</f>
        <v>93277</v>
      </c>
      <c r="K2052" t="str">
        <f>VLOOKUP($J2052,Mapping!$AB$3:$AC$475,2,0)</f>
        <v>Woonsocket</v>
      </c>
      <c r="L2052" t="str">
        <f>VLOOKUP($K2052,Mapping!$AF$3:$AG$475,2,0)</f>
        <v>Rhode Island</v>
      </c>
      <c r="M2052" t="str">
        <f>VLOOKUP($L2052,Mapping!$AI$3:$AJ$48,2,0)</f>
        <v>United States</v>
      </c>
      <c r="N2052" t="str">
        <f>VLOOKUP($L2052,Mapping!$AI$3:$AK$48,3,0)</f>
        <v>East</v>
      </c>
      <c r="O2052" t="str">
        <f>VLOOKUP(Table1[[#This Row],[Column1]],Mapping!$AM$8:$AN$11,2,0)</f>
        <v>Technology</v>
      </c>
      <c r="P2052" t="str">
        <f>VLOOKUP(Table1[[#This Row],[Column3]],Mapping!$AP$5:$AQ$22,2,0)</f>
        <v>Accessories</v>
      </c>
      <c r="Q2052">
        <v>7.92</v>
      </c>
      <c r="R2052">
        <v>8</v>
      </c>
      <c r="S2052">
        <v>3.4848000000000008</v>
      </c>
    </row>
    <row r="2053" spans="1:19" x14ac:dyDescent="0.35">
      <c r="A2053">
        <v>2157</v>
      </c>
      <c r="B2053" t="s">
        <v>2321</v>
      </c>
      <c r="C2053" t="s">
        <v>2289</v>
      </c>
      <c r="D2053" t="str">
        <f>MID(Table1[[#This Row],[Product ID]],5,2)</f>
        <v>AR</v>
      </c>
      <c r="E2053" t="str">
        <f>LEFT(Table1[[#This Row],[Product ID]],3)</f>
        <v>OFF</v>
      </c>
      <c r="F2053" s="10">
        <f>VLOOKUP(Table1[[#This Row],[Order ID]],Mapping!H2053:J9844,3,0)</f>
        <v>41016</v>
      </c>
      <c r="G2053" s="10">
        <f>VLOOKUP(Table1[[#This Row],[Order ID]],Mapping!H2053:K9844,4,0)</f>
        <v>41020</v>
      </c>
      <c r="H2053" t="str">
        <f>INDEX(Mapping!$B$2:$T$7793,MATCH(Data!$A2053,Mapping!$B$3:$B$7793,0),MATCH(Data!$H$1,Mapping!$B$2:$T$2,0))</f>
        <v>Standard Class</v>
      </c>
      <c r="I2053" t="str">
        <f>INDEX(Mapping!$B$2:$T$7793,MATCH(Data!$A2053,Mapping!$B$3:$B$7793,0),MATCH(Data!$I$1,Mapping!$B$2:$T$2,0))</f>
        <v>Consumer</v>
      </c>
      <c r="J2053">
        <f>VLOOKUP($A2053,Mapping!$X$3:$Y$7793,2,0)</f>
        <v>94122</v>
      </c>
      <c r="K2053" t="str">
        <f>VLOOKUP($J2053,Mapping!$AB$3:$AC$475,2,0)</f>
        <v>Urbandale</v>
      </c>
      <c r="L2053" t="str">
        <f>VLOOKUP($K2053,Mapping!$AF$3:$AG$475,2,0)</f>
        <v>Iowa</v>
      </c>
      <c r="M2053" t="str">
        <f>VLOOKUP($L2053,Mapping!$AI$3:$AJ$48,2,0)</f>
        <v>United States</v>
      </c>
      <c r="N2053" t="str">
        <f>VLOOKUP($L2053,Mapping!$AI$3:$AK$48,3,0)</f>
        <v>Central</v>
      </c>
      <c r="O2053" t="str">
        <f>VLOOKUP(Table1[[#This Row],[Column1]],Mapping!$AM$8:$AN$11,2,0)</f>
        <v>Office Supplies</v>
      </c>
      <c r="P2053" t="str">
        <f>VLOOKUP(Table1[[#This Row],[Column3]],Mapping!$AP$5:$AQ$22,2,0)</f>
        <v>Art</v>
      </c>
      <c r="Q2053">
        <v>5.56</v>
      </c>
      <c r="R2053">
        <v>2</v>
      </c>
      <c r="S2053">
        <v>2.2239999999999998</v>
      </c>
    </row>
    <row r="2054" spans="1:19" x14ac:dyDescent="0.35">
      <c r="A2054">
        <v>2158</v>
      </c>
      <c r="B2054" t="s">
        <v>2321</v>
      </c>
      <c r="C2054" t="s">
        <v>788</v>
      </c>
      <c r="D2054" t="str">
        <f>MID(Table1[[#This Row],[Product ID]],5,2)</f>
        <v>AC</v>
      </c>
      <c r="E2054" t="str">
        <f>LEFT(Table1[[#This Row],[Product ID]],3)</f>
        <v>TEC</v>
      </c>
      <c r="F2054" s="10">
        <f>VLOOKUP(Table1[[#This Row],[Order ID]],Mapping!H2054:J9845,3,0)</f>
        <v>41016</v>
      </c>
      <c r="G2054" s="10">
        <f>VLOOKUP(Table1[[#This Row],[Order ID]],Mapping!H2054:K9845,4,0)</f>
        <v>41020</v>
      </c>
      <c r="H2054" t="str">
        <f>INDEX(Mapping!$B$2:$T$7793,MATCH(Data!$A2054,Mapping!$B$3:$B$7793,0),MATCH(Data!$H$1,Mapping!$B$2:$T$2,0))</f>
        <v>Standard Class</v>
      </c>
      <c r="I2054" t="str">
        <f>INDEX(Mapping!$B$2:$T$7793,MATCH(Data!$A2054,Mapping!$B$3:$B$7793,0),MATCH(Data!$I$1,Mapping!$B$2:$T$2,0))</f>
        <v>Consumer</v>
      </c>
      <c r="J2054">
        <f>VLOOKUP($A2054,Mapping!$X$3:$Y$7793,2,0)</f>
        <v>94122</v>
      </c>
      <c r="K2054" t="str">
        <f>VLOOKUP($J2054,Mapping!$AB$3:$AC$475,2,0)</f>
        <v>Urbandale</v>
      </c>
      <c r="L2054" t="str">
        <f>VLOOKUP($K2054,Mapping!$AF$3:$AG$475,2,0)</f>
        <v>Iowa</v>
      </c>
      <c r="M2054" t="str">
        <f>VLOOKUP($L2054,Mapping!$AI$3:$AJ$48,2,0)</f>
        <v>United States</v>
      </c>
      <c r="N2054" t="str">
        <f>VLOOKUP($L2054,Mapping!$AI$3:$AK$48,3,0)</f>
        <v>Central</v>
      </c>
      <c r="O2054" t="str">
        <f>VLOOKUP(Table1[[#This Row],[Column1]],Mapping!$AM$8:$AN$11,2,0)</f>
        <v>Technology</v>
      </c>
      <c r="P2054" t="str">
        <f>VLOOKUP(Table1[[#This Row],[Column3]],Mapping!$AP$5:$AQ$22,2,0)</f>
        <v>Accessories</v>
      </c>
      <c r="Q2054">
        <v>323.37</v>
      </c>
      <c r="R2054">
        <v>3</v>
      </c>
      <c r="S2054">
        <v>129.34800000000001</v>
      </c>
    </row>
    <row r="2055" spans="1:19" x14ac:dyDescent="0.35">
      <c r="A2055">
        <v>2159</v>
      </c>
      <c r="B2055" t="s">
        <v>2321</v>
      </c>
      <c r="C2055" t="s">
        <v>1320</v>
      </c>
      <c r="D2055" t="str">
        <f>MID(Table1[[#This Row],[Product ID]],5,2)</f>
        <v>PH</v>
      </c>
      <c r="E2055" t="str">
        <f>LEFT(Table1[[#This Row],[Product ID]],3)</f>
        <v>TEC</v>
      </c>
      <c r="F2055" s="10">
        <f>VLOOKUP(Table1[[#This Row],[Order ID]],Mapping!H2055:J9846,3,0)</f>
        <v>41016</v>
      </c>
      <c r="G2055" s="10">
        <f>VLOOKUP(Table1[[#This Row],[Order ID]],Mapping!H2055:K9846,4,0)</f>
        <v>41020</v>
      </c>
      <c r="H2055" t="str">
        <f>INDEX(Mapping!$B$2:$T$7793,MATCH(Data!$A2055,Mapping!$B$3:$B$7793,0),MATCH(Data!$H$1,Mapping!$B$2:$T$2,0))</f>
        <v>Standard Class</v>
      </c>
      <c r="I2055" t="str">
        <f>INDEX(Mapping!$B$2:$T$7793,MATCH(Data!$A2055,Mapping!$B$3:$B$7793,0),MATCH(Data!$I$1,Mapping!$B$2:$T$2,0))</f>
        <v>Consumer</v>
      </c>
      <c r="J2055">
        <f>VLOOKUP($A2055,Mapping!$X$3:$Y$7793,2,0)</f>
        <v>94122</v>
      </c>
      <c r="K2055" t="str">
        <f>VLOOKUP($J2055,Mapping!$AB$3:$AC$475,2,0)</f>
        <v>Urbandale</v>
      </c>
      <c r="L2055" t="str">
        <f>VLOOKUP($K2055,Mapping!$AF$3:$AG$475,2,0)</f>
        <v>Iowa</v>
      </c>
      <c r="M2055" t="str">
        <f>VLOOKUP($L2055,Mapping!$AI$3:$AJ$48,2,0)</f>
        <v>United States</v>
      </c>
      <c r="N2055" t="str">
        <f>VLOOKUP($L2055,Mapping!$AI$3:$AK$48,3,0)</f>
        <v>Central</v>
      </c>
      <c r="O2055" t="str">
        <f>VLOOKUP(Table1[[#This Row],[Column1]],Mapping!$AM$8:$AN$11,2,0)</f>
        <v>Technology</v>
      </c>
      <c r="P2055" t="str">
        <f>VLOOKUP(Table1[[#This Row],[Column3]],Mapping!$AP$5:$AQ$22,2,0)</f>
        <v>Phones</v>
      </c>
      <c r="Q2055">
        <v>783.96000000000015</v>
      </c>
      <c r="R2055">
        <v>5</v>
      </c>
      <c r="S2055">
        <v>68.59650000000002</v>
      </c>
    </row>
    <row r="2056" spans="1:19" x14ac:dyDescent="0.35">
      <c r="A2056">
        <v>2160</v>
      </c>
      <c r="B2056" t="s">
        <v>2321</v>
      </c>
      <c r="C2056" t="s">
        <v>2174</v>
      </c>
      <c r="D2056" t="str">
        <f>MID(Table1[[#This Row],[Product ID]],5,2)</f>
        <v>AP</v>
      </c>
      <c r="E2056" t="str">
        <f>LEFT(Table1[[#This Row],[Product ID]],3)</f>
        <v>OFF</v>
      </c>
      <c r="F2056" s="10">
        <f>VLOOKUP(Table1[[#This Row],[Order ID]],Mapping!H2056:J9847,3,0)</f>
        <v>41016</v>
      </c>
      <c r="G2056" s="10">
        <f>VLOOKUP(Table1[[#This Row],[Order ID]],Mapping!H2056:K9847,4,0)</f>
        <v>41020</v>
      </c>
      <c r="H2056" t="str">
        <f>INDEX(Mapping!$B$2:$T$7793,MATCH(Data!$A2056,Mapping!$B$3:$B$7793,0),MATCH(Data!$H$1,Mapping!$B$2:$T$2,0))</f>
        <v>Standard Class</v>
      </c>
      <c r="I2056" t="str">
        <f>INDEX(Mapping!$B$2:$T$7793,MATCH(Data!$A2056,Mapping!$B$3:$B$7793,0),MATCH(Data!$I$1,Mapping!$B$2:$T$2,0))</f>
        <v>Consumer</v>
      </c>
      <c r="J2056">
        <f>VLOOKUP($A2056,Mapping!$X$3:$Y$7793,2,0)</f>
        <v>94122</v>
      </c>
      <c r="K2056" t="str">
        <f>VLOOKUP($J2056,Mapping!$AB$3:$AC$475,2,0)</f>
        <v>Urbandale</v>
      </c>
      <c r="L2056" t="str">
        <f>VLOOKUP($K2056,Mapping!$AF$3:$AG$475,2,0)</f>
        <v>Iowa</v>
      </c>
      <c r="M2056" t="str">
        <f>VLOOKUP($L2056,Mapping!$AI$3:$AJ$48,2,0)</f>
        <v>United States</v>
      </c>
      <c r="N2056" t="str">
        <f>VLOOKUP($L2056,Mapping!$AI$3:$AK$48,3,0)</f>
        <v>Central</v>
      </c>
      <c r="O2056" t="str">
        <f>VLOOKUP(Table1[[#This Row],[Column1]],Mapping!$AM$8:$AN$11,2,0)</f>
        <v>Office Supplies</v>
      </c>
      <c r="P2056" t="str">
        <f>VLOOKUP(Table1[[#This Row],[Column3]],Mapping!$AP$5:$AQ$22,2,0)</f>
        <v>Appliances</v>
      </c>
      <c r="Q2056">
        <v>1447.6499999999999</v>
      </c>
      <c r="R2056">
        <v>5</v>
      </c>
      <c r="S2056">
        <v>419.8184999999998</v>
      </c>
    </row>
    <row r="2057" spans="1:19" x14ac:dyDescent="0.35">
      <c r="A2057">
        <v>2161</v>
      </c>
      <c r="B2057" t="s">
        <v>2321</v>
      </c>
      <c r="C2057" t="s">
        <v>2081</v>
      </c>
      <c r="D2057" t="str">
        <f>MID(Table1[[#This Row],[Product ID]],5,2)</f>
        <v>PA</v>
      </c>
      <c r="E2057" t="str">
        <f>LEFT(Table1[[#This Row],[Product ID]],3)</f>
        <v>OFF</v>
      </c>
      <c r="F2057" s="10">
        <f>VLOOKUP(Table1[[#This Row],[Order ID]],Mapping!H2057:J9848,3,0)</f>
        <v>41016</v>
      </c>
      <c r="G2057" s="10">
        <f>VLOOKUP(Table1[[#This Row],[Order ID]],Mapping!H2057:K9848,4,0)</f>
        <v>41020</v>
      </c>
      <c r="H2057" t="str">
        <f>INDEX(Mapping!$B$2:$T$7793,MATCH(Data!$A2057,Mapping!$B$3:$B$7793,0),MATCH(Data!$H$1,Mapping!$B$2:$T$2,0))</f>
        <v>Standard Class</v>
      </c>
      <c r="I2057" t="str">
        <f>INDEX(Mapping!$B$2:$T$7793,MATCH(Data!$A2057,Mapping!$B$3:$B$7793,0),MATCH(Data!$I$1,Mapping!$B$2:$T$2,0))</f>
        <v>Consumer</v>
      </c>
      <c r="J2057">
        <f>VLOOKUP($A2057,Mapping!$X$3:$Y$7793,2,0)</f>
        <v>94122</v>
      </c>
      <c r="K2057" t="str">
        <f>VLOOKUP($J2057,Mapping!$AB$3:$AC$475,2,0)</f>
        <v>Urbandale</v>
      </c>
      <c r="L2057" t="str">
        <f>VLOOKUP($K2057,Mapping!$AF$3:$AG$475,2,0)</f>
        <v>Iowa</v>
      </c>
      <c r="M2057" t="str">
        <f>VLOOKUP($L2057,Mapping!$AI$3:$AJ$48,2,0)</f>
        <v>United States</v>
      </c>
      <c r="N2057" t="str">
        <f>VLOOKUP($L2057,Mapping!$AI$3:$AK$48,3,0)</f>
        <v>Central</v>
      </c>
      <c r="O2057" t="str">
        <f>VLOOKUP(Table1[[#This Row],[Column1]],Mapping!$AM$8:$AN$11,2,0)</f>
        <v>Office Supplies</v>
      </c>
      <c r="P2057" t="str">
        <f>VLOOKUP(Table1[[#This Row],[Column3]],Mapping!$AP$5:$AQ$22,2,0)</f>
        <v>Paper</v>
      </c>
      <c r="Q2057">
        <v>11.96</v>
      </c>
      <c r="R2057">
        <v>2</v>
      </c>
      <c r="S2057">
        <v>5.8604000000000003</v>
      </c>
    </row>
    <row r="2058" spans="1:19" x14ac:dyDescent="0.35">
      <c r="A2058">
        <v>205</v>
      </c>
      <c r="B2058" t="s">
        <v>286</v>
      </c>
      <c r="C2058" t="s">
        <v>288</v>
      </c>
      <c r="D2058" t="str">
        <f>MID(Table1[[#This Row],[Product ID]],5,2)</f>
        <v>FU</v>
      </c>
      <c r="E2058" t="str">
        <f>LEFT(Table1[[#This Row],[Product ID]],3)</f>
        <v>FUR</v>
      </c>
      <c r="F2058" s="10" t="e">
        <f>VLOOKUP(Table1[[#This Row],[Order ID]],Mapping!H2058:J9849,3,0)</f>
        <v>#N/A</v>
      </c>
      <c r="G2058" s="10" t="e">
        <f>VLOOKUP(Table1[[#This Row],[Order ID]],Mapping!H2058:K9849,4,0)</f>
        <v>#N/A</v>
      </c>
      <c r="H2058" t="str">
        <f>INDEX(Mapping!$B$2:$T$7793,MATCH(Data!$A2058,Mapping!$B$3:$B$7793,0),MATCH(Data!$H$1,Mapping!$B$2:$T$2,0))</f>
        <v>First Class</v>
      </c>
      <c r="I2058" t="str">
        <f>INDEX(Mapping!$B$2:$T$7793,MATCH(Data!$A2058,Mapping!$B$3:$B$7793,0),MATCH(Data!$I$1,Mapping!$B$2:$T$2,0))</f>
        <v>Consumer</v>
      </c>
      <c r="J2058">
        <f>VLOOKUP($A2058,Mapping!$X$3:$Y$7793,2,0)</f>
        <v>94109</v>
      </c>
      <c r="K2058" t="str">
        <f>VLOOKUP($J2058,Mapping!$AB$3:$AC$475,2,0)</f>
        <v>Fremont</v>
      </c>
      <c r="L2058" t="str">
        <f>VLOOKUP($K2058,Mapping!$AF$3:$AG$475,2,0)</f>
        <v>Nebraska</v>
      </c>
      <c r="M2058" t="str">
        <f>VLOOKUP($L2058,Mapping!$AI$3:$AJ$48,2,0)</f>
        <v>United States</v>
      </c>
      <c r="N2058" t="str">
        <f>VLOOKUP($L2058,Mapping!$AI$3:$AK$48,3,0)</f>
        <v>Central</v>
      </c>
      <c r="O2058" t="str">
        <f>VLOOKUP(Table1[[#This Row],[Column1]],Mapping!$AM$8:$AN$11,2,0)</f>
        <v>Furniture</v>
      </c>
      <c r="P2058" t="str">
        <f>VLOOKUP(Table1[[#This Row],[Column3]],Mapping!$AP$5:$AQ$22,2,0)</f>
        <v>Furnishings</v>
      </c>
      <c r="Q2058">
        <v>5.28</v>
      </c>
      <c r="R2058">
        <v>3</v>
      </c>
      <c r="S2058">
        <v>2.3232000000000004</v>
      </c>
    </row>
    <row r="2059" spans="1:19" x14ac:dyDescent="0.35">
      <c r="A2059">
        <v>4501</v>
      </c>
      <c r="B2059" t="s">
        <v>3919</v>
      </c>
      <c r="C2059" t="s">
        <v>160</v>
      </c>
      <c r="D2059" t="str">
        <f>MID(Table1[[#This Row],[Product ID]],5,2)</f>
        <v>AR</v>
      </c>
      <c r="E2059" t="str">
        <f>LEFT(Table1[[#This Row],[Product ID]],3)</f>
        <v>OFF</v>
      </c>
      <c r="F2059" s="10">
        <f>VLOOKUP(Table1[[#This Row],[Order ID]],Mapping!H2059:J9850,3,0)</f>
        <v>41255</v>
      </c>
      <c r="G2059" s="10">
        <f>VLOOKUP(Table1[[#This Row],[Order ID]],Mapping!H2059:K9850,4,0)</f>
        <v>41259</v>
      </c>
      <c r="H2059" t="str">
        <f>INDEX(Mapping!$B$2:$T$7793,MATCH(Data!$A2059,Mapping!$B$3:$B$7793,0),MATCH(Data!$H$1,Mapping!$B$2:$T$2,0))</f>
        <v>Standard Class</v>
      </c>
      <c r="I2059" t="str">
        <f>INDEX(Mapping!$B$2:$T$7793,MATCH(Data!$A2059,Mapping!$B$3:$B$7793,0),MATCH(Data!$I$1,Mapping!$B$2:$T$2,0))</f>
        <v>Consumer</v>
      </c>
      <c r="J2059">
        <f>VLOOKUP($A2059,Mapping!$X$3:$Y$7793,2,0)</f>
        <v>95928</v>
      </c>
      <c r="K2059" t="str">
        <f>VLOOKUP($J2059,Mapping!$AB$3:$AC$475,2,0)</f>
        <v>Goldsboro</v>
      </c>
      <c r="L2059" t="str">
        <f>VLOOKUP($K2059,Mapping!$AF$3:$AG$475,2,0)</f>
        <v>North Carolina</v>
      </c>
      <c r="M2059" t="str">
        <f>VLOOKUP($L2059,Mapping!$AI$3:$AJ$48,2,0)</f>
        <v>United States</v>
      </c>
      <c r="N2059" t="str">
        <f>VLOOKUP($L2059,Mapping!$AI$3:$AK$48,3,0)</f>
        <v>South</v>
      </c>
      <c r="O2059" t="str">
        <f>VLOOKUP(Table1[[#This Row],[Column1]],Mapping!$AM$8:$AN$11,2,0)</f>
        <v>Office Supplies</v>
      </c>
      <c r="P2059" t="str">
        <f>VLOOKUP(Table1[[#This Row],[Column3]],Mapping!$AP$5:$AQ$22,2,0)</f>
        <v>Art</v>
      </c>
      <c r="Q2059">
        <v>2.21</v>
      </c>
      <c r="R2059">
        <v>1</v>
      </c>
      <c r="S2059">
        <v>0.59670000000000001</v>
      </c>
    </row>
    <row r="2060" spans="1:19" x14ac:dyDescent="0.35">
      <c r="A2060">
        <v>4502</v>
      </c>
      <c r="B2060" t="s">
        <v>3919</v>
      </c>
      <c r="C2060" t="s">
        <v>1014</v>
      </c>
      <c r="D2060" t="str">
        <f>MID(Table1[[#This Row],[Product ID]],5,2)</f>
        <v>EN</v>
      </c>
      <c r="E2060" t="str">
        <f>LEFT(Table1[[#This Row],[Product ID]],3)</f>
        <v>OFF</v>
      </c>
      <c r="F2060" s="10">
        <f>VLOOKUP(Table1[[#This Row],[Order ID]],Mapping!H2060:J9851,3,0)</f>
        <v>41255</v>
      </c>
      <c r="G2060" s="10">
        <f>VLOOKUP(Table1[[#This Row],[Order ID]],Mapping!H2060:K9851,4,0)</f>
        <v>41259</v>
      </c>
      <c r="H2060" t="str">
        <f>INDEX(Mapping!$B$2:$T$7793,MATCH(Data!$A2060,Mapping!$B$3:$B$7793,0),MATCH(Data!$H$1,Mapping!$B$2:$T$2,0))</f>
        <v>Second Class</v>
      </c>
      <c r="I2060" t="str">
        <f>INDEX(Mapping!$B$2:$T$7793,MATCH(Data!$A2060,Mapping!$B$3:$B$7793,0),MATCH(Data!$I$1,Mapping!$B$2:$T$2,0))</f>
        <v>Consumer</v>
      </c>
      <c r="J2060">
        <f>VLOOKUP($A2060,Mapping!$X$3:$Y$7793,2,0)</f>
        <v>95928</v>
      </c>
      <c r="K2060" t="str">
        <f>VLOOKUP($J2060,Mapping!$AB$3:$AC$475,2,0)</f>
        <v>Goldsboro</v>
      </c>
      <c r="L2060" t="str">
        <f>VLOOKUP($K2060,Mapping!$AF$3:$AG$475,2,0)</f>
        <v>North Carolina</v>
      </c>
      <c r="M2060" t="str">
        <f>VLOOKUP($L2060,Mapping!$AI$3:$AJ$48,2,0)</f>
        <v>United States</v>
      </c>
      <c r="N2060" t="str">
        <f>VLOOKUP($L2060,Mapping!$AI$3:$AK$48,3,0)</f>
        <v>South</v>
      </c>
      <c r="O2060" t="str">
        <f>VLOOKUP(Table1[[#This Row],[Column1]],Mapping!$AM$8:$AN$11,2,0)</f>
        <v>Office Supplies</v>
      </c>
      <c r="P2060" t="str">
        <f>VLOOKUP(Table1[[#This Row],[Column3]],Mapping!$AP$5:$AQ$22,2,0)</f>
        <v>Envelopes</v>
      </c>
      <c r="Q2060">
        <v>15.52</v>
      </c>
      <c r="R2060">
        <v>4</v>
      </c>
      <c r="S2060">
        <v>7.4496000000000002</v>
      </c>
    </row>
    <row r="2061" spans="1:19" x14ac:dyDescent="0.35">
      <c r="A2061">
        <v>4503</v>
      </c>
      <c r="B2061" t="s">
        <v>3919</v>
      </c>
      <c r="C2061" t="s">
        <v>2130</v>
      </c>
      <c r="D2061" t="str">
        <f>MID(Table1[[#This Row],[Product ID]],5,2)</f>
        <v>PA</v>
      </c>
      <c r="E2061" t="str">
        <f>LEFT(Table1[[#This Row],[Product ID]],3)</f>
        <v>OFF</v>
      </c>
      <c r="F2061" s="10">
        <f>VLOOKUP(Table1[[#This Row],[Order ID]],Mapping!H2061:J9852,3,0)</f>
        <v>41255</v>
      </c>
      <c r="G2061" s="10">
        <f>VLOOKUP(Table1[[#This Row],[Order ID]],Mapping!H2061:K9852,4,0)</f>
        <v>41259</v>
      </c>
      <c r="H2061" t="str">
        <f>INDEX(Mapping!$B$2:$T$7793,MATCH(Data!$A2061,Mapping!$B$3:$B$7793,0),MATCH(Data!$H$1,Mapping!$B$2:$T$2,0))</f>
        <v>Second Class</v>
      </c>
      <c r="I2061" t="str">
        <f>INDEX(Mapping!$B$2:$T$7793,MATCH(Data!$A2061,Mapping!$B$3:$B$7793,0),MATCH(Data!$I$1,Mapping!$B$2:$T$2,0))</f>
        <v>Consumer</v>
      </c>
      <c r="J2061">
        <f>VLOOKUP($A2061,Mapping!$X$3:$Y$7793,2,0)</f>
        <v>95928</v>
      </c>
      <c r="K2061" t="str">
        <f>VLOOKUP($J2061,Mapping!$AB$3:$AC$475,2,0)</f>
        <v>Goldsboro</v>
      </c>
      <c r="L2061" t="str">
        <f>VLOOKUP($K2061,Mapping!$AF$3:$AG$475,2,0)</f>
        <v>North Carolina</v>
      </c>
      <c r="M2061" t="str">
        <f>VLOOKUP($L2061,Mapping!$AI$3:$AJ$48,2,0)</f>
        <v>United States</v>
      </c>
      <c r="N2061" t="str">
        <f>VLOOKUP($L2061,Mapping!$AI$3:$AK$48,3,0)</f>
        <v>South</v>
      </c>
      <c r="O2061" t="str">
        <f>VLOOKUP(Table1[[#This Row],[Column1]],Mapping!$AM$8:$AN$11,2,0)</f>
        <v>Office Supplies</v>
      </c>
      <c r="P2061" t="str">
        <f>VLOOKUP(Table1[[#This Row],[Column3]],Mapping!$AP$5:$AQ$22,2,0)</f>
        <v>Paper</v>
      </c>
      <c r="Q2061">
        <v>36.44</v>
      </c>
      <c r="R2061">
        <v>4</v>
      </c>
      <c r="S2061">
        <v>16.397999999999996</v>
      </c>
    </row>
    <row r="2062" spans="1:19" x14ac:dyDescent="0.35">
      <c r="A2062">
        <v>3406</v>
      </c>
      <c r="B2062" t="s">
        <v>3215</v>
      </c>
      <c r="C2062" t="s">
        <v>872</v>
      </c>
      <c r="D2062" t="str">
        <f>MID(Table1[[#This Row],[Product ID]],5,2)</f>
        <v>BI</v>
      </c>
      <c r="E2062" t="str">
        <f>LEFT(Table1[[#This Row],[Product ID]],3)</f>
        <v>OFF</v>
      </c>
      <c r="F2062" s="10">
        <f>VLOOKUP(Table1[[#This Row],[Order ID]],Mapping!H2062:J9853,3,0)</f>
        <v>41247</v>
      </c>
      <c r="G2062" s="10">
        <f>VLOOKUP(Table1[[#This Row],[Order ID]],Mapping!H2062:K9853,4,0)</f>
        <v>41250</v>
      </c>
      <c r="H2062" t="str">
        <f>INDEX(Mapping!$B$2:$T$7793,MATCH(Data!$A2062,Mapping!$B$3:$B$7793,0),MATCH(Data!$H$1,Mapping!$B$2:$T$2,0))</f>
        <v>Second Class</v>
      </c>
      <c r="I2062" t="str">
        <f>INDEX(Mapping!$B$2:$T$7793,MATCH(Data!$A2062,Mapping!$B$3:$B$7793,0),MATCH(Data!$I$1,Mapping!$B$2:$T$2,0))</f>
        <v>Corporate</v>
      </c>
      <c r="J2062">
        <f>VLOOKUP($A2062,Mapping!$X$3:$Y$7793,2,0)</f>
        <v>37042</v>
      </c>
      <c r="K2062" t="str">
        <f>VLOOKUP($J2062,Mapping!$AB$3:$AC$475,2,0)</f>
        <v>Pompano Beach</v>
      </c>
      <c r="L2062" t="str">
        <f>VLOOKUP($K2062,Mapping!$AF$3:$AG$475,2,0)</f>
        <v>Florida</v>
      </c>
      <c r="M2062" t="str">
        <f>VLOOKUP($L2062,Mapping!$AI$3:$AJ$48,2,0)</f>
        <v>United States</v>
      </c>
      <c r="N2062" t="str">
        <f>VLOOKUP($L2062,Mapping!$AI$3:$AK$48,3,0)</f>
        <v>South</v>
      </c>
      <c r="O2062" t="str">
        <f>VLOOKUP(Table1[[#This Row],[Column1]],Mapping!$AM$8:$AN$11,2,0)</f>
        <v>Office Supplies</v>
      </c>
      <c r="P2062" t="str">
        <f>VLOOKUP(Table1[[#This Row],[Column3]],Mapping!$AP$5:$AQ$22,2,0)</f>
        <v>Binders</v>
      </c>
      <c r="Q2062">
        <v>1598.0580000000002</v>
      </c>
      <c r="R2062">
        <v>7</v>
      </c>
      <c r="S2062">
        <v>-1065.3719999999998</v>
      </c>
    </row>
    <row r="2063" spans="1:19" x14ac:dyDescent="0.35">
      <c r="A2063">
        <v>3407</v>
      </c>
      <c r="B2063" t="s">
        <v>3215</v>
      </c>
      <c r="C2063" t="s">
        <v>868</v>
      </c>
      <c r="D2063" t="str">
        <f>MID(Table1[[#This Row],[Product ID]],5,2)</f>
        <v>AR</v>
      </c>
      <c r="E2063" t="str">
        <f>LEFT(Table1[[#This Row],[Product ID]],3)</f>
        <v>OFF</v>
      </c>
      <c r="F2063" s="10">
        <f>VLOOKUP(Table1[[#This Row],[Order ID]],Mapping!H2063:J9854,3,0)</f>
        <v>41247</v>
      </c>
      <c r="G2063" s="10">
        <f>VLOOKUP(Table1[[#This Row],[Order ID]],Mapping!H2063:K9854,4,0)</f>
        <v>41250</v>
      </c>
      <c r="H2063" t="str">
        <f>INDEX(Mapping!$B$2:$T$7793,MATCH(Data!$A2063,Mapping!$B$3:$B$7793,0),MATCH(Data!$H$1,Mapping!$B$2:$T$2,0))</f>
        <v>Second Class</v>
      </c>
      <c r="I2063" t="str">
        <f>INDEX(Mapping!$B$2:$T$7793,MATCH(Data!$A2063,Mapping!$B$3:$B$7793,0),MATCH(Data!$I$1,Mapping!$B$2:$T$2,0))</f>
        <v>Consumer</v>
      </c>
      <c r="J2063">
        <f>VLOOKUP($A2063,Mapping!$X$3:$Y$7793,2,0)</f>
        <v>37042</v>
      </c>
      <c r="K2063" t="str">
        <f>VLOOKUP($J2063,Mapping!$AB$3:$AC$475,2,0)</f>
        <v>Pompano Beach</v>
      </c>
      <c r="L2063" t="str">
        <f>VLOOKUP($K2063,Mapping!$AF$3:$AG$475,2,0)</f>
        <v>Florida</v>
      </c>
      <c r="M2063" t="str">
        <f>VLOOKUP($L2063,Mapping!$AI$3:$AJ$48,2,0)</f>
        <v>United States</v>
      </c>
      <c r="N2063" t="str">
        <f>VLOOKUP($L2063,Mapping!$AI$3:$AK$48,3,0)</f>
        <v>South</v>
      </c>
      <c r="O2063" t="str">
        <f>VLOOKUP(Table1[[#This Row],[Column1]],Mapping!$AM$8:$AN$11,2,0)</f>
        <v>Office Supplies</v>
      </c>
      <c r="P2063" t="str">
        <f>VLOOKUP(Table1[[#This Row],[Column3]],Mapping!$AP$5:$AQ$22,2,0)</f>
        <v>Art</v>
      </c>
      <c r="Q2063">
        <v>36.96</v>
      </c>
      <c r="R2063">
        <v>4</v>
      </c>
      <c r="S2063">
        <v>12.011999999999999</v>
      </c>
    </row>
    <row r="2064" spans="1:19" x14ac:dyDescent="0.35">
      <c r="A2064">
        <v>1587</v>
      </c>
      <c r="B2064" t="s">
        <v>1825</v>
      </c>
      <c r="C2064" t="s">
        <v>738</v>
      </c>
      <c r="D2064" t="str">
        <f>MID(Table1[[#This Row],[Product ID]],5,2)</f>
        <v>AC</v>
      </c>
      <c r="E2064" t="str">
        <f>LEFT(Table1[[#This Row],[Product ID]],3)</f>
        <v>TEC</v>
      </c>
      <c r="F2064" s="10" t="e">
        <f>VLOOKUP(Table1[[#This Row],[Order ID]],Mapping!H2064:J9855,3,0)</f>
        <v>#N/A</v>
      </c>
      <c r="G2064" s="10" t="e">
        <f>VLOOKUP(Table1[[#This Row],[Order ID]],Mapping!H2064:K9855,4,0)</f>
        <v>#N/A</v>
      </c>
      <c r="H2064" t="str">
        <f>INDEX(Mapping!$B$2:$T$7793,MATCH(Data!$A2064,Mapping!$B$3:$B$7793,0),MATCH(Data!$H$1,Mapping!$B$2:$T$2,0))</f>
        <v>Standard Class</v>
      </c>
      <c r="I2064" t="str">
        <f>INDEX(Mapping!$B$2:$T$7793,MATCH(Data!$A2064,Mapping!$B$3:$B$7793,0),MATCH(Data!$I$1,Mapping!$B$2:$T$2,0))</f>
        <v>Consumer</v>
      </c>
      <c r="J2064">
        <f>VLOOKUP($A2064,Mapping!$X$3:$Y$7793,2,0)</f>
        <v>77041</v>
      </c>
      <c r="K2064" t="str">
        <f>VLOOKUP($J2064,Mapping!$AB$3:$AC$475,2,0)</f>
        <v>Eagan</v>
      </c>
      <c r="L2064" t="str">
        <f>VLOOKUP($K2064,Mapping!$AF$3:$AG$475,2,0)</f>
        <v>Minnesota</v>
      </c>
      <c r="M2064" t="str">
        <f>VLOOKUP($L2064,Mapping!$AI$3:$AJ$48,2,0)</f>
        <v>United States</v>
      </c>
      <c r="N2064" t="str">
        <f>VLOOKUP($L2064,Mapping!$AI$3:$AK$48,3,0)</f>
        <v>Central</v>
      </c>
      <c r="O2064" t="str">
        <f>VLOOKUP(Table1[[#This Row],[Column1]],Mapping!$AM$8:$AN$11,2,0)</f>
        <v>Technology</v>
      </c>
      <c r="P2064" t="str">
        <f>VLOOKUP(Table1[[#This Row],[Column3]],Mapping!$AP$5:$AQ$22,2,0)</f>
        <v>Accessories</v>
      </c>
      <c r="Q2064">
        <v>159.98400000000001</v>
      </c>
      <c r="R2064">
        <v>2</v>
      </c>
      <c r="S2064">
        <v>35.996400000000001</v>
      </c>
    </row>
    <row r="2065" spans="1:19" x14ac:dyDescent="0.35">
      <c r="A2065">
        <v>1588</v>
      </c>
      <c r="B2065" t="s">
        <v>1825</v>
      </c>
      <c r="C2065" t="s">
        <v>1826</v>
      </c>
      <c r="D2065" t="str">
        <f>MID(Table1[[#This Row],[Product ID]],5,2)</f>
        <v>ST</v>
      </c>
      <c r="E2065" t="str">
        <f>LEFT(Table1[[#This Row],[Product ID]],3)</f>
        <v>OFF</v>
      </c>
      <c r="F2065" s="10" t="e">
        <f>VLOOKUP(Table1[[#This Row],[Order ID]],Mapping!H2065:J9856,3,0)</f>
        <v>#N/A</v>
      </c>
      <c r="G2065" s="10" t="e">
        <f>VLOOKUP(Table1[[#This Row],[Order ID]],Mapping!H2065:K9856,4,0)</f>
        <v>#N/A</v>
      </c>
      <c r="H2065" t="str">
        <f>INDEX(Mapping!$B$2:$T$7793,MATCH(Data!$A2065,Mapping!$B$3:$B$7793,0),MATCH(Data!$H$1,Mapping!$B$2:$T$2,0))</f>
        <v>Same Day</v>
      </c>
      <c r="I2065" t="str">
        <f>INDEX(Mapping!$B$2:$T$7793,MATCH(Data!$A2065,Mapping!$B$3:$B$7793,0),MATCH(Data!$I$1,Mapping!$B$2:$T$2,0))</f>
        <v>Consumer</v>
      </c>
      <c r="J2065">
        <f>VLOOKUP($A2065,Mapping!$X$3:$Y$7793,2,0)</f>
        <v>77041</v>
      </c>
      <c r="K2065" t="str">
        <f>VLOOKUP($J2065,Mapping!$AB$3:$AC$475,2,0)</f>
        <v>Eagan</v>
      </c>
      <c r="L2065" t="str">
        <f>VLOOKUP($K2065,Mapping!$AF$3:$AG$475,2,0)</f>
        <v>Minnesota</v>
      </c>
      <c r="M2065" t="str">
        <f>VLOOKUP($L2065,Mapping!$AI$3:$AJ$48,2,0)</f>
        <v>United States</v>
      </c>
      <c r="N2065" t="str">
        <f>VLOOKUP($L2065,Mapping!$AI$3:$AK$48,3,0)</f>
        <v>Central</v>
      </c>
      <c r="O2065" t="str">
        <f>VLOOKUP(Table1[[#This Row],[Column1]],Mapping!$AM$8:$AN$11,2,0)</f>
        <v>Office Supplies</v>
      </c>
      <c r="P2065" t="str">
        <f>VLOOKUP(Table1[[#This Row],[Column3]],Mapping!$AP$5:$AQ$22,2,0)</f>
        <v>Storage</v>
      </c>
      <c r="Q2065">
        <v>46.344000000000001</v>
      </c>
      <c r="R2065">
        <v>3</v>
      </c>
      <c r="S2065">
        <v>4.6344000000000012</v>
      </c>
    </row>
    <row r="2066" spans="1:19" x14ac:dyDescent="0.35">
      <c r="A2066">
        <v>3179</v>
      </c>
      <c r="B2066" t="s">
        <v>3059</v>
      </c>
      <c r="C2066" t="s">
        <v>777</v>
      </c>
      <c r="D2066" t="str">
        <f>MID(Table1[[#This Row],[Product ID]],5,2)</f>
        <v>CO</v>
      </c>
      <c r="E2066" t="str">
        <f>LEFT(Table1[[#This Row],[Product ID]],3)</f>
        <v>TEC</v>
      </c>
      <c r="F2066" s="10">
        <f>VLOOKUP(Table1[[#This Row],[Order ID]],Mapping!H2066:J9857,3,0)</f>
        <v>41249</v>
      </c>
      <c r="G2066" s="10">
        <f>VLOOKUP(Table1[[#This Row],[Order ID]],Mapping!H2066:K9857,4,0)</f>
        <v>41251</v>
      </c>
      <c r="H2066" t="str">
        <f>INDEX(Mapping!$B$2:$T$7793,MATCH(Data!$A2066,Mapping!$B$3:$B$7793,0),MATCH(Data!$H$1,Mapping!$B$2:$T$2,0))</f>
        <v>First Class</v>
      </c>
      <c r="I2066" t="str">
        <f>INDEX(Mapping!$B$2:$T$7793,MATCH(Data!$A2066,Mapping!$B$3:$B$7793,0),MATCH(Data!$I$1,Mapping!$B$2:$T$2,0))</f>
        <v>Consumer</v>
      </c>
      <c r="J2066">
        <f>VLOOKUP($A2066,Mapping!$X$3:$Y$7793,2,0)</f>
        <v>46203</v>
      </c>
      <c r="K2066" t="str">
        <f>VLOOKUP($J2066,Mapping!$AB$3:$AC$475,2,0)</f>
        <v>Bozeman</v>
      </c>
      <c r="L2066" t="str">
        <f>VLOOKUP($K2066,Mapping!$AF$3:$AG$475,2,0)</f>
        <v>Montana</v>
      </c>
      <c r="M2066" t="str">
        <f>VLOOKUP($L2066,Mapping!$AI$3:$AJ$48,2,0)</f>
        <v>United States</v>
      </c>
      <c r="N2066" t="str">
        <f>VLOOKUP($L2066,Mapping!$AI$3:$AK$48,3,0)</f>
        <v>West</v>
      </c>
      <c r="O2066" t="str">
        <f>VLOOKUP(Table1[[#This Row],[Column1]],Mapping!$AM$8:$AN$11,2,0)</f>
        <v>Technology</v>
      </c>
      <c r="P2066" t="str">
        <f>VLOOKUP(Table1[[#This Row],[Column3]],Mapping!$AP$5:$AQ$22,2,0)</f>
        <v>Copiers</v>
      </c>
      <c r="Q2066">
        <v>999.98</v>
      </c>
      <c r="R2066">
        <v>2</v>
      </c>
      <c r="S2066">
        <v>449.99099999999999</v>
      </c>
    </row>
    <row r="2067" spans="1:19" x14ac:dyDescent="0.35">
      <c r="A2067">
        <v>6720</v>
      </c>
      <c r="B2067" t="s">
        <v>5169</v>
      </c>
      <c r="C2067" t="s">
        <v>1953</v>
      </c>
      <c r="D2067" t="str">
        <f>MID(Table1[[#This Row],[Product ID]],5,2)</f>
        <v>PA</v>
      </c>
      <c r="E2067" t="str">
        <f>LEFT(Table1[[#This Row],[Product ID]],3)</f>
        <v>OFF</v>
      </c>
      <c r="F2067" s="10">
        <f>VLOOKUP(Table1[[#This Row],[Order ID]],Mapping!H2067:J9858,3,0)</f>
        <v>41251</v>
      </c>
      <c r="G2067" s="10">
        <f>VLOOKUP(Table1[[#This Row],[Order ID]],Mapping!H2067:K9858,4,0)</f>
        <v>41255</v>
      </c>
      <c r="H2067" t="str">
        <f>INDEX(Mapping!$B$2:$T$7793,MATCH(Data!$A2067,Mapping!$B$3:$B$7793,0),MATCH(Data!$H$1,Mapping!$B$2:$T$2,0))</f>
        <v>Standard Class</v>
      </c>
      <c r="I2067" t="str">
        <f>INDEX(Mapping!$B$2:$T$7793,MATCH(Data!$A2067,Mapping!$B$3:$B$7793,0),MATCH(Data!$I$1,Mapping!$B$2:$T$2,0))</f>
        <v>Consumer</v>
      </c>
      <c r="J2067">
        <f>VLOOKUP($A2067,Mapping!$X$3:$Y$7793,2,0)</f>
        <v>80906</v>
      </c>
      <c r="K2067" t="str">
        <f>VLOOKUP($J2067,Mapping!$AB$3:$AC$475,2,0)</f>
        <v>Warwick</v>
      </c>
      <c r="L2067" t="str">
        <f>VLOOKUP($K2067,Mapping!$AF$3:$AG$475,2,0)</f>
        <v>Rhode Island</v>
      </c>
      <c r="M2067" t="str">
        <f>VLOOKUP($L2067,Mapping!$AI$3:$AJ$48,2,0)</f>
        <v>United States</v>
      </c>
      <c r="N2067" t="str">
        <f>VLOOKUP($L2067,Mapping!$AI$3:$AK$48,3,0)</f>
        <v>East</v>
      </c>
      <c r="O2067" t="str">
        <f>VLOOKUP(Table1[[#This Row],[Column1]],Mapping!$AM$8:$AN$11,2,0)</f>
        <v>Office Supplies</v>
      </c>
      <c r="P2067" t="str">
        <f>VLOOKUP(Table1[[#This Row],[Column3]],Mapping!$AP$5:$AQ$22,2,0)</f>
        <v>Paper</v>
      </c>
      <c r="Q2067">
        <v>15.696000000000002</v>
      </c>
      <c r="R2067">
        <v>3</v>
      </c>
      <c r="S2067">
        <v>5.1011999999999995</v>
      </c>
    </row>
    <row r="2068" spans="1:19" x14ac:dyDescent="0.35">
      <c r="A2068">
        <v>5008</v>
      </c>
      <c r="B2068" t="s">
        <v>4206</v>
      </c>
      <c r="C2068" t="s">
        <v>1784</v>
      </c>
      <c r="D2068" t="str">
        <f>MID(Table1[[#This Row],[Product ID]],5,2)</f>
        <v>PH</v>
      </c>
      <c r="E2068" t="str">
        <f>LEFT(Table1[[#This Row],[Product ID]],3)</f>
        <v>TEC</v>
      </c>
      <c r="F2068" s="10">
        <f>VLOOKUP(Table1[[#This Row],[Order ID]],Mapping!H2068:J9859,3,0)</f>
        <v>41243</v>
      </c>
      <c r="G2068" s="10">
        <f>VLOOKUP(Table1[[#This Row],[Order ID]],Mapping!H2068:K9859,4,0)</f>
        <v>41248</v>
      </c>
      <c r="H2068" t="str">
        <f>INDEX(Mapping!$B$2:$T$7793,MATCH(Data!$A2068,Mapping!$B$3:$B$7793,0),MATCH(Data!$H$1,Mapping!$B$2:$T$2,0))</f>
        <v>Standard Class</v>
      </c>
      <c r="I2068" t="str">
        <f>INDEX(Mapping!$B$2:$T$7793,MATCH(Data!$A2068,Mapping!$B$3:$B$7793,0),MATCH(Data!$I$1,Mapping!$B$2:$T$2,0))</f>
        <v>Home Office</v>
      </c>
      <c r="J2068">
        <f>VLOOKUP($A2068,Mapping!$X$3:$Y$7793,2,0)</f>
        <v>27604</v>
      </c>
      <c r="K2068" t="str">
        <f>VLOOKUP($J2068,Mapping!$AB$3:$AC$475,2,0)</f>
        <v>Ormond Beach</v>
      </c>
      <c r="L2068" t="str">
        <f>VLOOKUP($K2068,Mapping!$AF$3:$AG$475,2,0)</f>
        <v>Florida</v>
      </c>
      <c r="M2068" t="str">
        <f>VLOOKUP($L2068,Mapping!$AI$3:$AJ$48,2,0)</f>
        <v>United States</v>
      </c>
      <c r="N2068" t="str">
        <f>VLOOKUP($L2068,Mapping!$AI$3:$AK$48,3,0)</f>
        <v>South</v>
      </c>
      <c r="O2068" t="str">
        <f>VLOOKUP(Table1[[#This Row],[Column1]],Mapping!$AM$8:$AN$11,2,0)</f>
        <v>Technology</v>
      </c>
      <c r="P2068" t="str">
        <f>VLOOKUP(Table1[[#This Row],[Column3]],Mapping!$AP$5:$AQ$22,2,0)</f>
        <v>Phones</v>
      </c>
      <c r="Q2068">
        <v>177.48000000000002</v>
      </c>
      <c r="R2068">
        <v>3</v>
      </c>
      <c r="S2068">
        <v>19.966499999999982</v>
      </c>
    </row>
    <row r="2069" spans="1:19" x14ac:dyDescent="0.35">
      <c r="A2069">
        <v>1339</v>
      </c>
      <c r="B2069" t="s">
        <v>1586</v>
      </c>
      <c r="C2069" t="s">
        <v>1587</v>
      </c>
      <c r="D2069" t="str">
        <f>MID(Table1[[#This Row],[Product ID]],5,2)</f>
        <v>AC</v>
      </c>
      <c r="E2069" t="str">
        <f>LEFT(Table1[[#This Row],[Product ID]],3)</f>
        <v>TEC</v>
      </c>
      <c r="F2069" s="10" t="e">
        <f>VLOOKUP(Table1[[#This Row],[Order ID]],Mapping!H2069:J9860,3,0)</f>
        <v>#N/A</v>
      </c>
      <c r="G2069" s="10" t="e">
        <f>VLOOKUP(Table1[[#This Row],[Order ID]],Mapping!H2069:K9860,4,0)</f>
        <v>#N/A</v>
      </c>
      <c r="H2069" t="str">
        <f>INDEX(Mapping!$B$2:$T$7793,MATCH(Data!$A2069,Mapping!$B$3:$B$7793,0),MATCH(Data!$H$1,Mapping!$B$2:$T$2,0))</f>
        <v>Second Class</v>
      </c>
      <c r="I2069" t="str">
        <f>INDEX(Mapping!$B$2:$T$7793,MATCH(Data!$A2069,Mapping!$B$3:$B$7793,0),MATCH(Data!$I$1,Mapping!$B$2:$T$2,0))</f>
        <v>Home Office</v>
      </c>
      <c r="J2069">
        <f>VLOOKUP($A2069,Mapping!$X$3:$Y$7793,2,0)</f>
        <v>7002</v>
      </c>
      <c r="K2069" t="str">
        <f>VLOOKUP($J2069,Mapping!$AB$3:$AC$475,2,0)</f>
        <v>Perth Amboy</v>
      </c>
      <c r="L2069" t="str">
        <f>VLOOKUP($K2069,Mapping!$AF$3:$AG$475,2,0)</f>
        <v>New Jersey</v>
      </c>
      <c r="M2069" t="str">
        <f>VLOOKUP($L2069,Mapping!$AI$3:$AJ$48,2,0)</f>
        <v>United States</v>
      </c>
      <c r="N2069" t="str">
        <f>VLOOKUP($L2069,Mapping!$AI$3:$AK$48,3,0)</f>
        <v>East</v>
      </c>
      <c r="O2069" t="str">
        <f>VLOOKUP(Table1[[#This Row],[Column1]],Mapping!$AM$8:$AN$11,2,0)</f>
        <v>Technology</v>
      </c>
      <c r="P2069" t="str">
        <f>VLOOKUP(Table1[[#This Row],[Column3]],Mapping!$AP$5:$AQ$22,2,0)</f>
        <v>Accessories</v>
      </c>
      <c r="Q2069">
        <v>63.96</v>
      </c>
      <c r="R2069">
        <v>4</v>
      </c>
      <c r="S2069">
        <v>19.827599999999997</v>
      </c>
    </row>
    <row r="2070" spans="1:19" x14ac:dyDescent="0.35">
      <c r="A2070">
        <v>1340</v>
      </c>
      <c r="B2070" t="s">
        <v>1586</v>
      </c>
      <c r="C2070" t="s">
        <v>363</v>
      </c>
      <c r="D2070" t="str">
        <f>MID(Table1[[#This Row],[Product ID]],5,2)</f>
        <v>BI</v>
      </c>
      <c r="E2070" t="str">
        <f>LEFT(Table1[[#This Row],[Product ID]],3)</f>
        <v>OFF</v>
      </c>
      <c r="F2070" s="10" t="e">
        <f>VLOOKUP(Table1[[#This Row],[Order ID]],Mapping!H2070:J9861,3,0)</f>
        <v>#N/A</v>
      </c>
      <c r="G2070" s="10" t="e">
        <f>VLOOKUP(Table1[[#This Row],[Order ID]],Mapping!H2070:K9861,4,0)</f>
        <v>#N/A</v>
      </c>
      <c r="H2070" t="str">
        <f>INDEX(Mapping!$B$2:$T$7793,MATCH(Data!$A2070,Mapping!$B$3:$B$7793,0),MATCH(Data!$H$1,Mapping!$B$2:$T$2,0))</f>
        <v>Second Class</v>
      </c>
      <c r="I2070" t="str">
        <f>INDEX(Mapping!$B$2:$T$7793,MATCH(Data!$A2070,Mapping!$B$3:$B$7793,0),MATCH(Data!$I$1,Mapping!$B$2:$T$2,0))</f>
        <v>Home Office</v>
      </c>
      <c r="J2070">
        <f>VLOOKUP($A2070,Mapping!$X$3:$Y$7793,2,0)</f>
        <v>7002</v>
      </c>
      <c r="K2070" t="str">
        <f>VLOOKUP($J2070,Mapping!$AB$3:$AC$475,2,0)</f>
        <v>Perth Amboy</v>
      </c>
      <c r="L2070" t="str">
        <f>VLOOKUP($K2070,Mapping!$AF$3:$AG$475,2,0)</f>
        <v>New Jersey</v>
      </c>
      <c r="M2070" t="str">
        <f>VLOOKUP($L2070,Mapping!$AI$3:$AJ$48,2,0)</f>
        <v>United States</v>
      </c>
      <c r="N2070" t="str">
        <f>VLOOKUP($L2070,Mapping!$AI$3:$AK$48,3,0)</f>
        <v>East</v>
      </c>
      <c r="O2070" t="str">
        <f>VLOOKUP(Table1[[#This Row],[Column1]],Mapping!$AM$8:$AN$11,2,0)</f>
        <v>Office Supplies</v>
      </c>
      <c r="P2070" t="str">
        <f>VLOOKUP(Table1[[#This Row],[Column3]],Mapping!$AP$5:$AQ$22,2,0)</f>
        <v>Binders</v>
      </c>
      <c r="Q2070">
        <v>14.46</v>
      </c>
      <c r="R2070">
        <v>3</v>
      </c>
      <c r="S2070">
        <v>7.0853999999999999</v>
      </c>
    </row>
    <row r="2071" spans="1:19" x14ac:dyDescent="0.35">
      <c r="A2071">
        <v>1689</v>
      </c>
      <c r="B2071" t="s">
        <v>1908</v>
      </c>
      <c r="C2071" t="s">
        <v>1909</v>
      </c>
      <c r="D2071" t="str">
        <f>MID(Table1[[#This Row],[Product ID]],5,2)</f>
        <v>FU</v>
      </c>
      <c r="E2071" t="str">
        <f>LEFT(Table1[[#This Row],[Product ID]],3)</f>
        <v>FUR</v>
      </c>
      <c r="F2071" s="10" t="e">
        <f>VLOOKUP(Table1[[#This Row],[Order ID]],Mapping!H2071:J9862,3,0)</f>
        <v>#N/A</v>
      </c>
      <c r="G2071" s="10" t="e">
        <f>VLOOKUP(Table1[[#This Row],[Order ID]],Mapping!H2071:K9862,4,0)</f>
        <v>#N/A</v>
      </c>
      <c r="H2071" t="str">
        <f>INDEX(Mapping!$B$2:$T$7793,MATCH(Data!$A2071,Mapping!$B$3:$B$7793,0),MATCH(Data!$H$1,Mapping!$B$2:$T$2,0))</f>
        <v>Standard Class</v>
      </c>
      <c r="I2071" t="str">
        <f>INDEX(Mapping!$B$2:$T$7793,MATCH(Data!$A2071,Mapping!$B$3:$B$7793,0),MATCH(Data!$I$1,Mapping!$B$2:$T$2,0))</f>
        <v>Consumer</v>
      </c>
      <c r="J2071">
        <f>VLOOKUP($A2071,Mapping!$X$3:$Y$7793,2,0)</f>
        <v>75051</v>
      </c>
      <c r="K2071" t="str">
        <f>VLOOKUP($J2071,Mapping!$AB$3:$AC$475,2,0)</f>
        <v>San Diego</v>
      </c>
      <c r="L2071" t="str">
        <f>VLOOKUP($K2071,Mapping!$AF$3:$AG$475,2,0)</f>
        <v>California</v>
      </c>
      <c r="M2071" t="str">
        <f>VLOOKUP($L2071,Mapping!$AI$3:$AJ$48,2,0)</f>
        <v>United States</v>
      </c>
      <c r="N2071" t="str">
        <f>VLOOKUP($L2071,Mapping!$AI$3:$AK$48,3,0)</f>
        <v>West</v>
      </c>
      <c r="O2071" t="str">
        <f>VLOOKUP(Table1[[#This Row],[Column1]],Mapping!$AM$8:$AN$11,2,0)</f>
        <v>Furniture</v>
      </c>
      <c r="P2071" t="str">
        <f>VLOOKUP(Table1[[#This Row],[Column3]],Mapping!$AP$5:$AQ$22,2,0)</f>
        <v>Furnishings</v>
      </c>
      <c r="Q2071">
        <v>14.76</v>
      </c>
      <c r="R2071">
        <v>5</v>
      </c>
      <c r="S2071">
        <v>-11.439000000000004</v>
      </c>
    </row>
    <row r="2072" spans="1:19" x14ac:dyDescent="0.35">
      <c r="A2072">
        <v>1690</v>
      </c>
      <c r="B2072" t="s">
        <v>1908</v>
      </c>
      <c r="C2072" t="s">
        <v>1860</v>
      </c>
      <c r="D2072" t="str">
        <f>MID(Table1[[#This Row],[Product ID]],5,2)</f>
        <v>BI</v>
      </c>
      <c r="E2072" t="str">
        <f>LEFT(Table1[[#This Row],[Product ID]],3)</f>
        <v>OFF</v>
      </c>
      <c r="F2072" s="10" t="e">
        <f>VLOOKUP(Table1[[#This Row],[Order ID]],Mapping!H2072:J9863,3,0)</f>
        <v>#N/A</v>
      </c>
      <c r="G2072" s="10" t="e">
        <f>VLOOKUP(Table1[[#This Row],[Order ID]],Mapping!H2072:K9863,4,0)</f>
        <v>#N/A</v>
      </c>
      <c r="H2072" t="str">
        <f>INDEX(Mapping!$B$2:$T$7793,MATCH(Data!$A2072,Mapping!$B$3:$B$7793,0),MATCH(Data!$H$1,Mapping!$B$2:$T$2,0))</f>
        <v>Standard Class</v>
      </c>
      <c r="I2072" t="str">
        <f>INDEX(Mapping!$B$2:$T$7793,MATCH(Data!$A2072,Mapping!$B$3:$B$7793,0),MATCH(Data!$I$1,Mapping!$B$2:$T$2,0))</f>
        <v>Consumer</v>
      </c>
      <c r="J2072">
        <f>VLOOKUP($A2072,Mapping!$X$3:$Y$7793,2,0)</f>
        <v>75051</v>
      </c>
      <c r="K2072" t="str">
        <f>VLOOKUP($J2072,Mapping!$AB$3:$AC$475,2,0)</f>
        <v>San Diego</v>
      </c>
      <c r="L2072" t="str">
        <f>VLOOKUP($K2072,Mapping!$AF$3:$AG$475,2,0)</f>
        <v>California</v>
      </c>
      <c r="M2072" t="str">
        <f>VLOOKUP($L2072,Mapping!$AI$3:$AJ$48,2,0)</f>
        <v>United States</v>
      </c>
      <c r="N2072" t="str">
        <f>VLOOKUP($L2072,Mapping!$AI$3:$AK$48,3,0)</f>
        <v>West</v>
      </c>
      <c r="O2072" t="str">
        <f>VLOOKUP(Table1[[#This Row],[Column1]],Mapping!$AM$8:$AN$11,2,0)</f>
        <v>Office Supplies</v>
      </c>
      <c r="P2072" t="str">
        <f>VLOOKUP(Table1[[#This Row],[Column3]],Mapping!$AP$5:$AQ$22,2,0)</f>
        <v>Binders</v>
      </c>
      <c r="Q2072">
        <v>3.6559999999999993</v>
      </c>
      <c r="R2072">
        <v>4</v>
      </c>
      <c r="S2072">
        <v>-5.8496000000000024</v>
      </c>
    </row>
    <row r="2073" spans="1:19" x14ac:dyDescent="0.35">
      <c r="A2073">
        <v>2847</v>
      </c>
      <c r="B2073" t="s">
        <v>2833</v>
      </c>
      <c r="C2073" t="s">
        <v>805</v>
      </c>
      <c r="D2073" t="str">
        <f>MID(Table1[[#This Row],[Product ID]],5,2)</f>
        <v>FU</v>
      </c>
      <c r="E2073" t="str">
        <f>LEFT(Table1[[#This Row],[Product ID]],3)</f>
        <v>FUR</v>
      </c>
      <c r="F2073" s="10">
        <f>VLOOKUP(Table1[[#This Row],[Order ID]],Mapping!H2073:J9864,3,0)</f>
        <v>41248</v>
      </c>
      <c r="G2073" s="10">
        <f>VLOOKUP(Table1[[#This Row],[Order ID]],Mapping!H2073:K9864,4,0)</f>
        <v>41252</v>
      </c>
      <c r="H2073" t="str">
        <f>INDEX(Mapping!$B$2:$T$7793,MATCH(Data!$A2073,Mapping!$B$3:$B$7793,0),MATCH(Data!$H$1,Mapping!$B$2:$T$2,0))</f>
        <v>Standard Class</v>
      </c>
      <c r="I2073" t="str">
        <f>INDEX(Mapping!$B$2:$T$7793,MATCH(Data!$A2073,Mapping!$B$3:$B$7793,0),MATCH(Data!$I$1,Mapping!$B$2:$T$2,0))</f>
        <v>Consumer</v>
      </c>
      <c r="J2073">
        <f>VLOOKUP($A2073,Mapping!$X$3:$Y$7793,2,0)</f>
        <v>92105</v>
      </c>
      <c r="K2073" t="str">
        <f>VLOOKUP($J2073,Mapping!$AB$3:$AC$475,2,0)</f>
        <v>Olympia</v>
      </c>
      <c r="L2073" t="str">
        <f>VLOOKUP($K2073,Mapping!$AF$3:$AG$475,2,0)</f>
        <v>Washington</v>
      </c>
      <c r="M2073" t="str">
        <f>VLOOKUP($L2073,Mapping!$AI$3:$AJ$48,2,0)</f>
        <v>United States</v>
      </c>
      <c r="N2073" t="str">
        <f>VLOOKUP($L2073,Mapping!$AI$3:$AK$48,3,0)</f>
        <v>West</v>
      </c>
      <c r="O2073" t="str">
        <f>VLOOKUP(Table1[[#This Row],[Column1]],Mapping!$AM$8:$AN$11,2,0)</f>
        <v>Furniture</v>
      </c>
      <c r="P2073" t="str">
        <f>VLOOKUP(Table1[[#This Row],[Column3]],Mapping!$AP$5:$AQ$22,2,0)</f>
        <v>Furnishings</v>
      </c>
      <c r="Q2073">
        <v>44.46</v>
      </c>
      <c r="R2073">
        <v>2</v>
      </c>
      <c r="S2073">
        <v>14.671799999999998</v>
      </c>
    </row>
    <row r="2074" spans="1:19" x14ac:dyDescent="0.35">
      <c r="A2074">
        <v>5046</v>
      </c>
      <c r="B2074" t="s">
        <v>4227</v>
      </c>
      <c r="C2074" t="s">
        <v>1323</v>
      </c>
      <c r="D2074" t="str">
        <f>MID(Table1[[#This Row],[Product ID]],5,2)</f>
        <v>BI</v>
      </c>
      <c r="E2074" t="str">
        <f>LEFT(Table1[[#This Row],[Product ID]],3)</f>
        <v>OFF</v>
      </c>
      <c r="F2074" s="10">
        <f>VLOOKUP(Table1[[#This Row],[Order ID]],Mapping!H2074:J9865,3,0)</f>
        <v>41177</v>
      </c>
      <c r="G2074" s="10">
        <f>VLOOKUP(Table1[[#This Row],[Order ID]],Mapping!H2074:K9865,4,0)</f>
        <v>41181</v>
      </c>
      <c r="H2074" t="str">
        <f>INDEX(Mapping!$B$2:$T$7793,MATCH(Data!$A2074,Mapping!$B$3:$B$7793,0),MATCH(Data!$H$1,Mapping!$B$2:$T$2,0))</f>
        <v>Second Class</v>
      </c>
      <c r="I2074" t="str">
        <f>INDEX(Mapping!$B$2:$T$7793,MATCH(Data!$A2074,Mapping!$B$3:$B$7793,0),MATCH(Data!$I$1,Mapping!$B$2:$T$2,0))</f>
        <v>Home Office</v>
      </c>
      <c r="J2074">
        <f>VLOOKUP($A2074,Mapping!$X$3:$Y$7793,2,0)</f>
        <v>6450</v>
      </c>
      <c r="K2074" t="str">
        <f>VLOOKUP($J2074,Mapping!$AB$3:$AC$475,2,0)</f>
        <v>York</v>
      </c>
      <c r="L2074" t="str">
        <f>VLOOKUP($K2074,Mapping!$AF$3:$AG$475,2,0)</f>
        <v>Pennsylvania</v>
      </c>
      <c r="M2074" t="str">
        <f>VLOOKUP($L2074,Mapping!$AI$3:$AJ$48,2,0)</f>
        <v>United States</v>
      </c>
      <c r="N2074" t="str">
        <f>VLOOKUP($L2074,Mapping!$AI$3:$AK$48,3,0)</f>
        <v>East</v>
      </c>
      <c r="O2074" t="str">
        <f>VLOOKUP(Table1[[#This Row],[Column1]],Mapping!$AM$8:$AN$11,2,0)</f>
        <v>Office Supplies</v>
      </c>
      <c r="P2074" t="str">
        <f>VLOOKUP(Table1[[#This Row],[Column3]],Mapping!$AP$5:$AQ$22,2,0)</f>
        <v>Binders</v>
      </c>
      <c r="Q2074">
        <v>10.76</v>
      </c>
      <c r="R2074">
        <v>2</v>
      </c>
      <c r="S2074">
        <v>5.1647999999999996</v>
      </c>
    </row>
    <row r="2075" spans="1:19" x14ac:dyDescent="0.35">
      <c r="A2075">
        <v>5047</v>
      </c>
      <c r="B2075" t="s">
        <v>4227</v>
      </c>
      <c r="C2075" t="s">
        <v>475</v>
      </c>
      <c r="D2075" t="str">
        <f>MID(Table1[[#This Row],[Product ID]],5,2)</f>
        <v>PA</v>
      </c>
      <c r="E2075" t="str">
        <f>LEFT(Table1[[#This Row],[Product ID]],3)</f>
        <v>OFF</v>
      </c>
      <c r="F2075" s="10">
        <f>VLOOKUP(Table1[[#This Row],[Order ID]],Mapping!H2075:J9866,3,0)</f>
        <v>41177</v>
      </c>
      <c r="G2075" s="10">
        <f>VLOOKUP(Table1[[#This Row],[Order ID]],Mapping!H2075:K9866,4,0)</f>
        <v>41181</v>
      </c>
      <c r="H2075" t="str">
        <f>INDEX(Mapping!$B$2:$T$7793,MATCH(Data!$A2075,Mapping!$B$3:$B$7793,0),MATCH(Data!$H$1,Mapping!$B$2:$T$2,0))</f>
        <v>Standard Class</v>
      </c>
      <c r="I2075" t="str">
        <f>INDEX(Mapping!$B$2:$T$7793,MATCH(Data!$A2075,Mapping!$B$3:$B$7793,0),MATCH(Data!$I$1,Mapping!$B$2:$T$2,0))</f>
        <v>Consumer</v>
      </c>
      <c r="J2075">
        <f>VLOOKUP($A2075,Mapping!$X$3:$Y$7793,2,0)</f>
        <v>6450</v>
      </c>
      <c r="K2075" t="str">
        <f>VLOOKUP($J2075,Mapping!$AB$3:$AC$475,2,0)</f>
        <v>York</v>
      </c>
      <c r="L2075" t="str">
        <f>VLOOKUP($K2075,Mapping!$AF$3:$AG$475,2,0)</f>
        <v>Pennsylvania</v>
      </c>
      <c r="M2075" t="str">
        <f>VLOOKUP($L2075,Mapping!$AI$3:$AJ$48,2,0)</f>
        <v>United States</v>
      </c>
      <c r="N2075" t="str">
        <f>VLOOKUP($L2075,Mapping!$AI$3:$AK$48,3,0)</f>
        <v>East</v>
      </c>
      <c r="O2075" t="str">
        <f>VLOOKUP(Table1[[#This Row],[Column1]],Mapping!$AM$8:$AN$11,2,0)</f>
        <v>Office Supplies</v>
      </c>
      <c r="P2075" t="str">
        <f>VLOOKUP(Table1[[#This Row],[Column3]],Mapping!$AP$5:$AQ$22,2,0)</f>
        <v>Paper</v>
      </c>
      <c r="Q2075">
        <v>45.68</v>
      </c>
      <c r="R2075">
        <v>2</v>
      </c>
      <c r="S2075">
        <v>21.012799999999999</v>
      </c>
    </row>
    <row r="2076" spans="1:19" x14ac:dyDescent="0.35">
      <c r="A2076">
        <v>5048</v>
      </c>
      <c r="B2076" t="s">
        <v>4227</v>
      </c>
      <c r="C2076" t="s">
        <v>107</v>
      </c>
      <c r="D2076" t="str">
        <f>MID(Table1[[#This Row],[Product ID]],5,2)</f>
        <v>AR</v>
      </c>
      <c r="E2076" t="str">
        <f>LEFT(Table1[[#This Row],[Product ID]],3)</f>
        <v>OFF</v>
      </c>
      <c r="F2076" s="10">
        <f>VLOOKUP(Table1[[#This Row],[Order ID]],Mapping!H2076:J9867,3,0)</f>
        <v>41177</v>
      </c>
      <c r="G2076" s="10">
        <f>VLOOKUP(Table1[[#This Row],[Order ID]],Mapping!H2076:K9867,4,0)</f>
        <v>41181</v>
      </c>
      <c r="H2076" t="str">
        <f>INDEX(Mapping!$B$2:$T$7793,MATCH(Data!$A2076,Mapping!$B$3:$B$7793,0),MATCH(Data!$H$1,Mapping!$B$2:$T$2,0))</f>
        <v>Standard Class</v>
      </c>
      <c r="I2076" t="str">
        <f>INDEX(Mapping!$B$2:$T$7793,MATCH(Data!$A2076,Mapping!$B$3:$B$7793,0),MATCH(Data!$I$1,Mapping!$B$2:$T$2,0))</f>
        <v>Consumer</v>
      </c>
      <c r="J2076">
        <f>VLOOKUP($A2076,Mapping!$X$3:$Y$7793,2,0)</f>
        <v>6450</v>
      </c>
      <c r="K2076" t="str">
        <f>VLOOKUP($J2076,Mapping!$AB$3:$AC$475,2,0)</f>
        <v>York</v>
      </c>
      <c r="L2076" t="str">
        <f>VLOOKUP($K2076,Mapping!$AF$3:$AG$475,2,0)</f>
        <v>Pennsylvania</v>
      </c>
      <c r="M2076" t="str">
        <f>VLOOKUP($L2076,Mapping!$AI$3:$AJ$48,2,0)</f>
        <v>United States</v>
      </c>
      <c r="N2076" t="str">
        <f>VLOOKUP($L2076,Mapping!$AI$3:$AK$48,3,0)</f>
        <v>East</v>
      </c>
      <c r="O2076" t="str">
        <f>VLOOKUP(Table1[[#This Row],[Column1]],Mapping!$AM$8:$AN$11,2,0)</f>
        <v>Office Supplies</v>
      </c>
      <c r="P2076" t="str">
        <f>VLOOKUP(Table1[[#This Row],[Column3]],Mapping!$AP$5:$AQ$22,2,0)</f>
        <v>Art</v>
      </c>
      <c r="Q2076">
        <v>6.7</v>
      </c>
      <c r="R2076">
        <v>1</v>
      </c>
      <c r="S2076">
        <v>2.2109999999999994</v>
      </c>
    </row>
    <row r="2077" spans="1:19" x14ac:dyDescent="0.35">
      <c r="A2077">
        <v>1685</v>
      </c>
      <c r="B2077" t="s">
        <v>1903</v>
      </c>
      <c r="C2077" t="s">
        <v>1904</v>
      </c>
      <c r="D2077" t="str">
        <f>MID(Table1[[#This Row],[Product ID]],5,2)</f>
        <v>PA</v>
      </c>
      <c r="E2077" t="str">
        <f>LEFT(Table1[[#This Row],[Product ID]],3)</f>
        <v>OFF</v>
      </c>
      <c r="F2077" s="10" t="e">
        <f>VLOOKUP(Table1[[#This Row],[Order ID]],Mapping!H2077:J9868,3,0)</f>
        <v>#N/A</v>
      </c>
      <c r="G2077" s="10" t="e">
        <f>VLOOKUP(Table1[[#This Row],[Order ID]],Mapping!H2077:K9868,4,0)</f>
        <v>#N/A</v>
      </c>
      <c r="H2077" t="str">
        <f>INDEX(Mapping!$B$2:$T$7793,MATCH(Data!$A2077,Mapping!$B$3:$B$7793,0),MATCH(Data!$H$1,Mapping!$B$2:$T$2,0))</f>
        <v>Standard Class</v>
      </c>
      <c r="I2077" t="str">
        <f>INDEX(Mapping!$B$2:$T$7793,MATCH(Data!$A2077,Mapping!$B$3:$B$7793,0),MATCH(Data!$I$1,Mapping!$B$2:$T$2,0))</f>
        <v>Home Office</v>
      </c>
      <c r="J2077">
        <f>VLOOKUP($A2077,Mapping!$X$3:$Y$7793,2,0)</f>
        <v>10011</v>
      </c>
      <c r="K2077" t="str">
        <f>VLOOKUP($J2077,Mapping!$AB$3:$AC$475,2,0)</f>
        <v>Omaha</v>
      </c>
      <c r="L2077" t="str">
        <f>VLOOKUP($K2077,Mapping!$AF$3:$AG$475,2,0)</f>
        <v>Nebraska</v>
      </c>
      <c r="M2077" t="str">
        <f>VLOOKUP($L2077,Mapping!$AI$3:$AJ$48,2,0)</f>
        <v>United States</v>
      </c>
      <c r="N2077" t="str">
        <f>VLOOKUP($L2077,Mapping!$AI$3:$AK$48,3,0)</f>
        <v>Central</v>
      </c>
      <c r="O2077" t="str">
        <f>VLOOKUP(Table1[[#This Row],[Column1]],Mapping!$AM$8:$AN$11,2,0)</f>
        <v>Office Supplies</v>
      </c>
      <c r="P2077" t="str">
        <f>VLOOKUP(Table1[[#This Row],[Column3]],Mapping!$AP$5:$AQ$22,2,0)</f>
        <v>Paper</v>
      </c>
      <c r="Q2077">
        <v>19.649999999999999</v>
      </c>
      <c r="R2077">
        <v>3</v>
      </c>
      <c r="S2077">
        <v>9.0389999999999997</v>
      </c>
    </row>
    <row r="2078" spans="1:19" x14ac:dyDescent="0.35">
      <c r="A2078">
        <v>7402</v>
      </c>
      <c r="B2078" t="s">
        <v>5554</v>
      </c>
      <c r="C2078" t="s">
        <v>1630</v>
      </c>
      <c r="D2078" t="str">
        <f>MID(Table1[[#This Row],[Product ID]],5,2)</f>
        <v>PH</v>
      </c>
      <c r="E2078" t="str">
        <f>LEFT(Table1[[#This Row],[Product ID]],3)</f>
        <v>TEC</v>
      </c>
      <c r="F2078" s="10">
        <f>VLOOKUP(Table1[[#This Row],[Order ID]],Mapping!H2078:J9869,3,0)</f>
        <v>41183</v>
      </c>
      <c r="G2078" s="10">
        <f>VLOOKUP(Table1[[#This Row],[Order ID]],Mapping!H2078:K9869,4,0)</f>
        <v>41186</v>
      </c>
      <c r="H2078" t="str">
        <f>INDEX(Mapping!$B$2:$T$7793,MATCH(Data!$A2078,Mapping!$B$3:$B$7793,0),MATCH(Data!$H$1,Mapping!$B$2:$T$2,0))</f>
        <v>First Class</v>
      </c>
      <c r="I2078" t="str">
        <f>INDEX(Mapping!$B$2:$T$7793,MATCH(Data!$A2078,Mapping!$B$3:$B$7793,0),MATCH(Data!$I$1,Mapping!$B$2:$T$2,0))</f>
        <v>Corporate</v>
      </c>
      <c r="J2078">
        <f>VLOOKUP($A2078,Mapping!$X$3:$Y$7793,2,0)</f>
        <v>97206</v>
      </c>
      <c r="K2078" t="str">
        <f>VLOOKUP($J2078,Mapping!$AB$3:$AC$475,2,0)</f>
        <v>San Jose</v>
      </c>
      <c r="L2078" t="str">
        <f>VLOOKUP($K2078,Mapping!$AF$3:$AG$475,2,0)</f>
        <v>California</v>
      </c>
      <c r="M2078" t="str">
        <f>VLOOKUP($L2078,Mapping!$AI$3:$AJ$48,2,0)</f>
        <v>United States</v>
      </c>
      <c r="N2078" t="str">
        <f>VLOOKUP($L2078,Mapping!$AI$3:$AK$48,3,0)</f>
        <v>West</v>
      </c>
      <c r="O2078" t="str">
        <f>VLOOKUP(Table1[[#This Row],[Column1]],Mapping!$AM$8:$AN$11,2,0)</f>
        <v>Technology</v>
      </c>
      <c r="P2078" t="str">
        <f>VLOOKUP(Table1[[#This Row],[Column3]],Mapping!$AP$5:$AQ$22,2,0)</f>
        <v>Phones</v>
      </c>
      <c r="Q2078">
        <v>572.80000000000007</v>
      </c>
      <c r="R2078">
        <v>2</v>
      </c>
      <c r="S2078">
        <v>50.120000000000033</v>
      </c>
    </row>
    <row r="2079" spans="1:19" x14ac:dyDescent="0.35">
      <c r="A2079">
        <v>4277</v>
      </c>
      <c r="B2079" t="s">
        <v>3776</v>
      </c>
      <c r="C2079" t="s">
        <v>361</v>
      </c>
      <c r="D2079" t="str">
        <f>MID(Table1[[#This Row],[Product ID]],5,2)</f>
        <v>BI</v>
      </c>
      <c r="E2079" t="str">
        <f>LEFT(Table1[[#This Row],[Product ID]],3)</f>
        <v>OFF</v>
      </c>
      <c r="F2079" s="10">
        <f>VLOOKUP(Table1[[#This Row],[Order ID]],Mapping!H2079:J9870,3,0)</f>
        <v>41206</v>
      </c>
      <c r="G2079" s="10">
        <f>VLOOKUP(Table1[[#This Row],[Order ID]],Mapping!H2079:K9870,4,0)</f>
        <v>41211</v>
      </c>
      <c r="H2079" t="str">
        <f>INDEX(Mapping!$B$2:$T$7793,MATCH(Data!$A2079,Mapping!$B$3:$B$7793,0),MATCH(Data!$H$1,Mapping!$B$2:$T$2,0))</f>
        <v>Standard Class</v>
      </c>
      <c r="I2079" t="str">
        <f>INDEX(Mapping!$B$2:$T$7793,MATCH(Data!$A2079,Mapping!$B$3:$B$7793,0),MATCH(Data!$I$1,Mapping!$B$2:$T$2,0))</f>
        <v>Consumer</v>
      </c>
      <c r="J2079">
        <f>VLOOKUP($A2079,Mapping!$X$3:$Y$7793,2,0)</f>
        <v>78207</v>
      </c>
      <c r="K2079" t="str">
        <f>VLOOKUP($J2079,Mapping!$AB$3:$AC$475,2,0)</f>
        <v>Santa Clara</v>
      </c>
      <c r="L2079" t="str">
        <f>VLOOKUP($K2079,Mapping!$AF$3:$AG$475,2,0)</f>
        <v>California</v>
      </c>
      <c r="M2079" t="str">
        <f>VLOOKUP($L2079,Mapping!$AI$3:$AJ$48,2,0)</f>
        <v>United States</v>
      </c>
      <c r="N2079" t="str">
        <f>VLOOKUP($L2079,Mapping!$AI$3:$AK$48,3,0)</f>
        <v>West</v>
      </c>
      <c r="O2079" t="str">
        <f>VLOOKUP(Table1[[#This Row],[Column1]],Mapping!$AM$8:$AN$11,2,0)</f>
        <v>Office Supplies</v>
      </c>
      <c r="P2079" t="str">
        <f>VLOOKUP(Table1[[#This Row],[Column3]],Mapping!$AP$5:$AQ$22,2,0)</f>
        <v>Binders</v>
      </c>
      <c r="Q2079">
        <v>3.5919999999999992</v>
      </c>
      <c r="R2079">
        <v>4</v>
      </c>
      <c r="S2079">
        <v>-6.2860000000000031</v>
      </c>
    </row>
    <row r="2080" spans="1:19" x14ac:dyDescent="0.35">
      <c r="A2080">
        <v>1271</v>
      </c>
      <c r="B2080" t="s">
        <v>1523</v>
      </c>
      <c r="C2080" t="s">
        <v>1338</v>
      </c>
      <c r="D2080" t="str">
        <f>MID(Table1[[#This Row],[Product ID]],5,2)</f>
        <v>PH</v>
      </c>
      <c r="E2080" t="str">
        <f>LEFT(Table1[[#This Row],[Product ID]],3)</f>
        <v>TEC</v>
      </c>
      <c r="F2080" s="10" t="e">
        <f>VLOOKUP(Table1[[#This Row],[Order ID]],Mapping!H2080:J9871,3,0)</f>
        <v>#N/A</v>
      </c>
      <c r="G2080" s="10" t="e">
        <f>VLOOKUP(Table1[[#This Row],[Order ID]],Mapping!H2080:K9871,4,0)</f>
        <v>#N/A</v>
      </c>
      <c r="H2080" t="str">
        <f>INDEX(Mapping!$B$2:$T$7793,MATCH(Data!$A2080,Mapping!$B$3:$B$7793,0),MATCH(Data!$H$1,Mapping!$B$2:$T$2,0))</f>
        <v>Second Class</v>
      </c>
      <c r="I2080" t="str">
        <f>INDEX(Mapping!$B$2:$T$7793,MATCH(Data!$A2080,Mapping!$B$3:$B$7793,0),MATCH(Data!$I$1,Mapping!$B$2:$T$2,0))</f>
        <v>Home Office</v>
      </c>
      <c r="J2080">
        <f>VLOOKUP($A2080,Mapping!$X$3:$Y$7793,2,0)</f>
        <v>90049</v>
      </c>
      <c r="K2080" t="str">
        <f>VLOOKUP($J2080,Mapping!$AB$3:$AC$475,2,0)</f>
        <v>Richardson</v>
      </c>
      <c r="L2080" t="str">
        <f>VLOOKUP($K2080,Mapping!$AF$3:$AG$475,2,0)</f>
        <v>Texas</v>
      </c>
      <c r="M2080" t="str">
        <f>VLOOKUP($L2080,Mapping!$AI$3:$AJ$48,2,0)</f>
        <v>United States</v>
      </c>
      <c r="N2080" t="str">
        <f>VLOOKUP($L2080,Mapping!$AI$3:$AK$48,3,0)</f>
        <v>Central</v>
      </c>
      <c r="O2080" t="str">
        <f>VLOOKUP(Table1[[#This Row],[Column1]],Mapping!$AM$8:$AN$11,2,0)</f>
        <v>Technology</v>
      </c>
      <c r="P2080" t="str">
        <f>VLOOKUP(Table1[[#This Row],[Column3]],Mapping!$AP$5:$AQ$22,2,0)</f>
        <v>Phones</v>
      </c>
      <c r="Q2080">
        <v>675.96</v>
      </c>
      <c r="R2080">
        <v>5</v>
      </c>
      <c r="S2080">
        <v>84.494999999999948</v>
      </c>
    </row>
    <row r="2081" spans="1:19" x14ac:dyDescent="0.35">
      <c r="A2081">
        <v>1272</v>
      </c>
      <c r="B2081" t="s">
        <v>1523</v>
      </c>
      <c r="C2081" t="s">
        <v>1106</v>
      </c>
      <c r="D2081" t="str">
        <f>MID(Table1[[#This Row],[Product ID]],5,2)</f>
        <v>AC</v>
      </c>
      <c r="E2081" t="str">
        <f>LEFT(Table1[[#This Row],[Product ID]],3)</f>
        <v>TEC</v>
      </c>
      <c r="F2081" s="10" t="e">
        <f>VLOOKUP(Table1[[#This Row],[Order ID]],Mapping!H2081:J9872,3,0)</f>
        <v>#N/A</v>
      </c>
      <c r="G2081" s="10" t="e">
        <f>VLOOKUP(Table1[[#This Row],[Order ID]],Mapping!H2081:K9872,4,0)</f>
        <v>#N/A</v>
      </c>
      <c r="H2081" t="str">
        <f>INDEX(Mapping!$B$2:$T$7793,MATCH(Data!$A2081,Mapping!$B$3:$B$7793,0),MATCH(Data!$H$1,Mapping!$B$2:$T$2,0))</f>
        <v>Standard Class</v>
      </c>
      <c r="I2081" t="str">
        <f>INDEX(Mapping!$B$2:$T$7793,MATCH(Data!$A2081,Mapping!$B$3:$B$7793,0),MATCH(Data!$I$1,Mapping!$B$2:$T$2,0))</f>
        <v>Consumer</v>
      </c>
      <c r="J2081">
        <f>VLOOKUP($A2081,Mapping!$X$3:$Y$7793,2,0)</f>
        <v>90049</v>
      </c>
      <c r="K2081" t="str">
        <f>VLOOKUP($J2081,Mapping!$AB$3:$AC$475,2,0)</f>
        <v>Richardson</v>
      </c>
      <c r="L2081" t="str">
        <f>VLOOKUP($K2081,Mapping!$AF$3:$AG$475,2,0)</f>
        <v>Texas</v>
      </c>
      <c r="M2081" t="str">
        <f>VLOOKUP($L2081,Mapping!$AI$3:$AJ$48,2,0)</f>
        <v>United States</v>
      </c>
      <c r="N2081" t="str">
        <f>VLOOKUP($L2081,Mapping!$AI$3:$AK$48,3,0)</f>
        <v>Central</v>
      </c>
      <c r="O2081" t="str">
        <f>VLOOKUP(Table1[[#This Row],[Column1]],Mapping!$AM$8:$AN$11,2,0)</f>
        <v>Technology</v>
      </c>
      <c r="P2081" t="str">
        <f>VLOOKUP(Table1[[#This Row],[Column3]],Mapping!$AP$5:$AQ$22,2,0)</f>
        <v>Accessories</v>
      </c>
      <c r="Q2081">
        <v>1265.8499999999999</v>
      </c>
      <c r="R2081">
        <v>3</v>
      </c>
      <c r="S2081">
        <v>556.97400000000005</v>
      </c>
    </row>
    <row r="2082" spans="1:19" x14ac:dyDescent="0.35">
      <c r="A2082">
        <v>2990</v>
      </c>
      <c r="B2082" t="s">
        <v>2935</v>
      </c>
      <c r="C2082" t="s">
        <v>2936</v>
      </c>
      <c r="D2082" t="str">
        <f>MID(Table1[[#This Row],[Product ID]],5,2)</f>
        <v>FU</v>
      </c>
      <c r="E2082" t="str">
        <f>LEFT(Table1[[#This Row],[Product ID]],3)</f>
        <v>FUR</v>
      </c>
      <c r="F2082" s="10">
        <f>VLOOKUP(Table1[[#This Row],[Order ID]],Mapping!H2082:J9873,3,0)</f>
        <v>41241</v>
      </c>
      <c r="G2082" s="10">
        <f>VLOOKUP(Table1[[#This Row],[Order ID]],Mapping!H2082:K9873,4,0)</f>
        <v>41246</v>
      </c>
      <c r="H2082" t="str">
        <f>INDEX(Mapping!$B$2:$T$7793,MATCH(Data!$A2082,Mapping!$B$3:$B$7793,0),MATCH(Data!$H$1,Mapping!$B$2:$T$2,0))</f>
        <v>Second Class</v>
      </c>
      <c r="I2082" t="str">
        <f>INDEX(Mapping!$B$2:$T$7793,MATCH(Data!$A2082,Mapping!$B$3:$B$7793,0),MATCH(Data!$I$1,Mapping!$B$2:$T$2,0))</f>
        <v>Consumer</v>
      </c>
      <c r="J2082">
        <f>VLOOKUP($A2082,Mapping!$X$3:$Y$7793,2,0)</f>
        <v>61821</v>
      </c>
      <c r="K2082" t="str">
        <f>VLOOKUP($J2082,Mapping!$AB$3:$AC$475,2,0)</f>
        <v>Sandy Springs</v>
      </c>
      <c r="L2082" t="str">
        <f>VLOOKUP($K2082,Mapping!$AF$3:$AG$475,2,0)</f>
        <v>Georgia</v>
      </c>
      <c r="M2082" t="str">
        <f>VLOOKUP($L2082,Mapping!$AI$3:$AJ$48,2,0)</f>
        <v>United States</v>
      </c>
      <c r="N2082" t="str">
        <f>VLOOKUP($L2082,Mapping!$AI$3:$AK$48,3,0)</f>
        <v>South</v>
      </c>
      <c r="O2082" t="str">
        <f>VLOOKUP(Table1[[#This Row],[Column1]],Mapping!$AM$8:$AN$11,2,0)</f>
        <v>Furniture</v>
      </c>
      <c r="P2082" t="str">
        <f>VLOOKUP(Table1[[#This Row],[Column3]],Mapping!$AP$5:$AQ$22,2,0)</f>
        <v>Furnishings</v>
      </c>
      <c r="Q2082">
        <v>151.96</v>
      </c>
      <c r="R2082">
        <v>5</v>
      </c>
      <c r="S2082">
        <v>-182.35200000000003</v>
      </c>
    </row>
    <row r="2083" spans="1:19" x14ac:dyDescent="0.35">
      <c r="A2083">
        <v>6653</v>
      </c>
      <c r="B2083" t="s">
        <v>5129</v>
      </c>
      <c r="C2083" t="s">
        <v>1157</v>
      </c>
      <c r="D2083" t="str">
        <f>MID(Table1[[#This Row],[Product ID]],5,2)</f>
        <v>CH</v>
      </c>
      <c r="E2083" t="str">
        <f>LEFT(Table1[[#This Row],[Product ID]],3)</f>
        <v>FUR</v>
      </c>
      <c r="F2083" s="10">
        <f>VLOOKUP(Table1[[#This Row],[Order ID]],Mapping!H2083:J9874,3,0)</f>
        <v>41265</v>
      </c>
      <c r="G2083" s="10">
        <f>VLOOKUP(Table1[[#This Row],[Order ID]],Mapping!H2083:K9874,4,0)</f>
        <v>41266</v>
      </c>
      <c r="H2083" t="str">
        <f>INDEX(Mapping!$B$2:$T$7793,MATCH(Data!$A2083,Mapping!$B$3:$B$7793,0),MATCH(Data!$H$1,Mapping!$B$2:$T$2,0))</f>
        <v>First Class</v>
      </c>
      <c r="I2083" t="str">
        <f>INDEX(Mapping!$B$2:$T$7793,MATCH(Data!$A2083,Mapping!$B$3:$B$7793,0),MATCH(Data!$I$1,Mapping!$B$2:$T$2,0))</f>
        <v>Corporate</v>
      </c>
      <c r="J2083">
        <f>VLOOKUP($A2083,Mapping!$X$3:$Y$7793,2,0)</f>
        <v>19140</v>
      </c>
      <c r="K2083" t="str">
        <f>VLOOKUP($J2083,Mapping!$AB$3:$AC$475,2,0)</f>
        <v>Orem</v>
      </c>
      <c r="L2083" t="str">
        <f>VLOOKUP($K2083,Mapping!$AF$3:$AG$475,2,0)</f>
        <v>Utah</v>
      </c>
      <c r="M2083" t="str">
        <f>VLOOKUP($L2083,Mapping!$AI$3:$AJ$48,2,0)</f>
        <v>United States</v>
      </c>
      <c r="N2083" t="str">
        <f>VLOOKUP($L2083,Mapping!$AI$3:$AK$48,3,0)</f>
        <v>West</v>
      </c>
      <c r="O2083" t="str">
        <f>VLOOKUP(Table1[[#This Row],[Column1]],Mapping!$AM$8:$AN$11,2,0)</f>
        <v>Furniture</v>
      </c>
      <c r="P2083" t="str">
        <f>VLOOKUP(Table1[[#This Row],[Column3]],Mapping!$AP$5:$AQ$22,2,0)</f>
        <v>Chairs</v>
      </c>
      <c r="Q2083">
        <v>422.62499999999994</v>
      </c>
      <c r="R2083">
        <v>7</v>
      </c>
      <c r="S2083">
        <v>0</v>
      </c>
    </row>
    <row r="2084" spans="1:19" x14ac:dyDescent="0.35">
      <c r="A2084">
        <v>2729</v>
      </c>
      <c r="B2084" t="s">
        <v>2749</v>
      </c>
      <c r="C2084" t="s">
        <v>330</v>
      </c>
      <c r="D2084" t="str">
        <f>MID(Table1[[#This Row],[Product ID]],5,2)</f>
        <v>CH</v>
      </c>
      <c r="E2084" t="str">
        <f>LEFT(Table1[[#This Row],[Product ID]],3)</f>
        <v>FUR</v>
      </c>
      <c r="F2084" s="10">
        <f>VLOOKUP(Table1[[#This Row],[Order ID]],Mapping!H2084:J9875,3,0)</f>
        <v>41092</v>
      </c>
      <c r="G2084" s="10">
        <f>VLOOKUP(Table1[[#This Row],[Order ID]],Mapping!H2084:K9875,4,0)</f>
        <v>41096</v>
      </c>
      <c r="H2084" t="str">
        <f>INDEX(Mapping!$B$2:$T$7793,MATCH(Data!$A2084,Mapping!$B$3:$B$7793,0),MATCH(Data!$H$1,Mapping!$B$2:$T$2,0))</f>
        <v>Standard Class</v>
      </c>
      <c r="I2084" t="str">
        <f>INDEX(Mapping!$B$2:$T$7793,MATCH(Data!$A2084,Mapping!$B$3:$B$7793,0),MATCH(Data!$I$1,Mapping!$B$2:$T$2,0))</f>
        <v>Home Office</v>
      </c>
      <c r="J2084">
        <f>VLOOKUP($A2084,Mapping!$X$3:$Y$7793,2,0)</f>
        <v>60188</v>
      </c>
      <c r="K2084" t="str">
        <f>VLOOKUP($J2084,Mapping!$AB$3:$AC$475,2,0)</f>
        <v>Boise</v>
      </c>
      <c r="L2084" t="str">
        <f>VLOOKUP($K2084,Mapping!$AF$3:$AG$475,2,0)</f>
        <v>Idaho</v>
      </c>
      <c r="M2084" t="str">
        <f>VLOOKUP($L2084,Mapping!$AI$3:$AJ$48,2,0)</f>
        <v>United States</v>
      </c>
      <c r="N2084" t="str">
        <f>VLOOKUP($L2084,Mapping!$AI$3:$AK$48,3,0)</f>
        <v>West</v>
      </c>
      <c r="O2084" t="str">
        <f>VLOOKUP(Table1[[#This Row],[Column1]],Mapping!$AM$8:$AN$11,2,0)</f>
        <v>Furniture</v>
      </c>
      <c r="P2084" t="str">
        <f>VLOOKUP(Table1[[#This Row],[Column3]],Mapping!$AP$5:$AQ$22,2,0)</f>
        <v>Chairs</v>
      </c>
      <c r="Q2084">
        <v>408.42200000000003</v>
      </c>
      <c r="R2084">
        <v>2</v>
      </c>
      <c r="S2084">
        <v>-5.8346000000000231</v>
      </c>
    </row>
    <row r="2085" spans="1:19" x14ac:dyDescent="0.35">
      <c r="A2085">
        <v>2730</v>
      </c>
      <c r="B2085" t="s">
        <v>2749</v>
      </c>
      <c r="C2085" t="s">
        <v>1810</v>
      </c>
      <c r="D2085" t="str">
        <f>MID(Table1[[#This Row],[Product ID]],5,2)</f>
        <v>CH</v>
      </c>
      <c r="E2085" t="str">
        <f>LEFT(Table1[[#This Row],[Product ID]],3)</f>
        <v>FUR</v>
      </c>
      <c r="F2085" s="10">
        <f>VLOOKUP(Table1[[#This Row],[Order ID]],Mapping!H2085:J9876,3,0)</f>
        <v>41092</v>
      </c>
      <c r="G2085" s="10">
        <f>VLOOKUP(Table1[[#This Row],[Order ID]],Mapping!H2085:K9876,4,0)</f>
        <v>41096</v>
      </c>
      <c r="H2085" t="str">
        <f>INDEX(Mapping!$B$2:$T$7793,MATCH(Data!$A2085,Mapping!$B$3:$B$7793,0),MATCH(Data!$H$1,Mapping!$B$2:$T$2,0))</f>
        <v>Standard Class</v>
      </c>
      <c r="I2085" t="str">
        <f>INDEX(Mapping!$B$2:$T$7793,MATCH(Data!$A2085,Mapping!$B$3:$B$7793,0),MATCH(Data!$I$1,Mapping!$B$2:$T$2,0))</f>
        <v>Consumer</v>
      </c>
      <c r="J2085">
        <f>VLOOKUP($A2085,Mapping!$X$3:$Y$7793,2,0)</f>
        <v>60188</v>
      </c>
      <c r="K2085" t="str">
        <f>VLOOKUP($J2085,Mapping!$AB$3:$AC$475,2,0)</f>
        <v>Boise</v>
      </c>
      <c r="L2085" t="str">
        <f>VLOOKUP($K2085,Mapping!$AF$3:$AG$475,2,0)</f>
        <v>Idaho</v>
      </c>
      <c r="M2085" t="str">
        <f>VLOOKUP($L2085,Mapping!$AI$3:$AJ$48,2,0)</f>
        <v>United States</v>
      </c>
      <c r="N2085" t="str">
        <f>VLOOKUP($L2085,Mapping!$AI$3:$AK$48,3,0)</f>
        <v>West</v>
      </c>
      <c r="O2085" t="str">
        <f>VLOOKUP(Table1[[#This Row],[Column1]],Mapping!$AM$8:$AN$11,2,0)</f>
        <v>Furniture</v>
      </c>
      <c r="P2085" t="str">
        <f>VLOOKUP(Table1[[#This Row],[Column3]],Mapping!$AP$5:$AQ$22,2,0)</f>
        <v>Chairs</v>
      </c>
      <c r="Q2085">
        <v>382.11599999999999</v>
      </c>
      <c r="R2085">
        <v>6</v>
      </c>
      <c r="S2085">
        <v>-92.799600000000027</v>
      </c>
    </row>
    <row r="2086" spans="1:19" x14ac:dyDescent="0.35">
      <c r="A2086">
        <v>2732</v>
      </c>
      <c r="B2086" t="s">
        <v>2749</v>
      </c>
      <c r="C2086" t="s">
        <v>285</v>
      </c>
      <c r="D2086" t="str">
        <f>MID(Table1[[#This Row],[Product ID]],5,2)</f>
        <v>ST</v>
      </c>
      <c r="E2086" t="str">
        <f>LEFT(Table1[[#This Row],[Product ID]],3)</f>
        <v>OFF</v>
      </c>
      <c r="F2086" s="10">
        <f>VLOOKUP(Table1[[#This Row],[Order ID]],Mapping!H2086:J9877,3,0)</f>
        <v>41092</v>
      </c>
      <c r="G2086" s="10">
        <f>VLOOKUP(Table1[[#This Row],[Order ID]],Mapping!H2086:K9877,4,0)</f>
        <v>41096</v>
      </c>
      <c r="H2086" t="str">
        <f>INDEX(Mapping!$B$2:$T$7793,MATCH(Data!$A2086,Mapping!$B$3:$B$7793,0),MATCH(Data!$H$1,Mapping!$B$2:$T$2,0))</f>
        <v>Standard Class</v>
      </c>
      <c r="I2086" t="str">
        <f>INDEX(Mapping!$B$2:$T$7793,MATCH(Data!$A2086,Mapping!$B$3:$B$7793,0),MATCH(Data!$I$1,Mapping!$B$2:$T$2,0))</f>
        <v>Consumer</v>
      </c>
      <c r="J2086">
        <f>VLOOKUP($A2086,Mapping!$X$3:$Y$7793,2,0)</f>
        <v>60188</v>
      </c>
      <c r="K2086" t="str">
        <f>VLOOKUP($J2086,Mapping!$AB$3:$AC$475,2,0)</f>
        <v>Boise</v>
      </c>
      <c r="L2086" t="str">
        <f>VLOOKUP($K2086,Mapping!$AF$3:$AG$475,2,0)</f>
        <v>Idaho</v>
      </c>
      <c r="M2086" t="str">
        <f>VLOOKUP($L2086,Mapping!$AI$3:$AJ$48,2,0)</f>
        <v>United States</v>
      </c>
      <c r="N2086" t="str">
        <f>VLOOKUP($L2086,Mapping!$AI$3:$AK$48,3,0)</f>
        <v>West</v>
      </c>
      <c r="O2086" t="str">
        <f>VLOOKUP(Table1[[#This Row],[Column1]],Mapping!$AM$8:$AN$11,2,0)</f>
        <v>Office Supplies</v>
      </c>
      <c r="P2086" t="str">
        <f>VLOOKUP(Table1[[#This Row],[Column3]],Mapping!$AP$5:$AQ$22,2,0)</f>
        <v>Storage</v>
      </c>
      <c r="Q2086">
        <v>435.50400000000002</v>
      </c>
      <c r="R2086">
        <v>3</v>
      </c>
      <c r="S2086">
        <v>48.994199999999921</v>
      </c>
    </row>
    <row r="2087" spans="1:19" x14ac:dyDescent="0.35">
      <c r="A2087">
        <v>2733</v>
      </c>
      <c r="B2087" t="s">
        <v>2749</v>
      </c>
      <c r="C2087" t="s">
        <v>182</v>
      </c>
      <c r="D2087" t="str">
        <f>MID(Table1[[#This Row],[Product ID]],5,2)</f>
        <v>PA</v>
      </c>
      <c r="E2087" t="str">
        <f>LEFT(Table1[[#This Row],[Product ID]],3)</f>
        <v>OFF</v>
      </c>
      <c r="F2087" s="10">
        <f>VLOOKUP(Table1[[#This Row],[Order ID]],Mapping!H2087:J9878,3,0)</f>
        <v>41092</v>
      </c>
      <c r="G2087" s="10">
        <f>VLOOKUP(Table1[[#This Row],[Order ID]],Mapping!H2087:K9878,4,0)</f>
        <v>41096</v>
      </c>
      <c r="H2087" t="str">
        <f>INDEX(Mapping!$B$2:$T$7793,MATCH(Data!$A2087,Mapping!$B$3:$B$7793,0),MATCH(Data!$H$1,Mapping!$B$2:$T$2,0))</f>
        <v>Standard Class</v>
      </c>
      <c r="I2087" t="str">
        <f>INDEX(Mapping!$B$2:$T$7793,MATCH(Data!$A2087,Mapping!$B$3:$B$7793,0),MATCH(Data!$I$1,Mapping!$B$2:$T$2,0))</f>
        <v>Consumer</v>
      </c>
      <c r="J2087">
        <f>VLOOKUP($A2087,Mapping!$X$3:$Y$7793,2,0)</f>
        <v>60188</v>
      </c>
      <c r="K2087" t="str">
        <f>VLOOKUP($J2087,Mapping!$AB$3:$AC$475,2,0)</f>
        <v>Boise</v>
      </c>
      <c r="L2087" t="str">
        <f>VLOOKUP($K2087,Mapping!$AF$3:$AG$475,2,0)</f>
        <v>Idaho</v>
      </c>
      <c r="M2087" t="str">
        <f>VLOOKUP($L2087,Mapping!$AI$3:$AJ$48,2,0)</f>
        <v>United States</v>
      </c>
      <c r="N2087" t="str">
        <f>VLOOKUP($L2087,Mapping!$AI$3:$AK$48,3,0)</f>
        <v>West</v>
      </c>
      <c r="O2087" t="str">
        <f>VLOOKUP(Table1[[#This Row],[Column1]],Mapping!$AM$8:$AN$11,2,0)</f>
        <v>Office Supplies</v>
      </c>
      <c r="P2087" t="str">
        <f>VLOOKUP(Table1[[#This Row],[Column3]],Mapping!$AP$5:$AQ$22,2,0)</f>
        <v>Paper</v>
      </c>
      <c r="Q2087">
        <v>11.168000000000001</v>
      </c>
      <c r="R2087">
        <v>2</v>
      </c>
      <c r="S2087">
        <v>3.7692000000000001</v>
      </c>
    </row>
    <row r="2088" spans="1:19" x14ac:dyDescent="0.35">
      <c r="A2088">
        <v>6647</v>
      </c>
      <c r="B2088" t="s">
        <v>5127</v>
      </c>
      <c r="C2088" t="s">
        <v>1025</v>
      </c>
      <c r="D2088" t="str">
        <f>MID(Table1[[#This Row],[Product ID]],5,2)</f>
        <v>BI</v>
      </c>
      <c r="E2088" t="str">
        <f>LEFT(Table1[[#This Row],[Product ID]],3)</f>
        <v>OFF</v>
      </c>
      <c r="F2088" s="10">
        <f>VLOOKUP(Table1[[#This Row],[Order ID]],Mapping!H2088:J9879,3,0)</f>
        <v>41067</v>
      </c>
      <c r="G2088" s="10">
        <f>VLOOKUP(Table1[[#This Row],[Order ID]],Mapping!H2088:K9879,4,0)</f>
        <v>41071</v>
      </c>
      <c r="H2088" t="str">
        <f>INDEX(Mapping!$B$2:$T$7793,MATCH(Data!$A2088,Mapping!$B$3:$B$7793,0),MATCH(Data!$H$1,Mapping!$B$2:$T$2,0))</f>
        <v>Standard Class</v>
      </c>
      <c r="I2088" t="str">
        <f>INDEX(Mapping!$B$2:$T$7793,MATCH(Data!$A2088,Mapping!$B$3:$B$7793,0),MATCH(Data!$I$1,Mapping!$B$2:$T$2,0))</f>
        <v>Consumer</v>
      </c>
      <c r="J2088">
        <f>VLOOKUP($A2088,Mapping!$X$3:$Y$7793,2,0)</f>
        <v>19143</v>
      </c>
      <c r="K2088" t="str">
        <f>VLOOKUP($J2088,Mapping!$AB$3:$AC$475,2,0)</f>
        <v>Norman</v>
      </c>
      <c r="L2088" t="str">
        <f>VLOOKUP($K2088,Mapping!$AF$3:$AG$475,2,0)</f>
        <v>Oklahoma</v>
      </c>
      <c r="M2088" t="str">
        <f>VLOOKUP($L2088,Mapping!$AI$3:$AJ$48,2,0)</f>
        <v>United States</v>
      </c>
      <c r="N2088" t="str">
        <f>VLOOKUP($L2088,Mapping!$AI$3:$AK$48,3,0)</f>
        <v>Central</v>
      </c>
      <c r="O2088" t="str">
        <f>VLOOKUP(Table1[[#This Row],[Column1]],Mapping!$AM$8:$AN$11,2,0)</f>
        <v>Office Supplies</v>
      </c>
      <c r="P2088" t="str">
        <f>VLOOKUP(Table1[[#This Row],[Column3]],Mapping!$AP$5:$AQ$22,2,0)</f>
        <v>Binders</v>
      </c>
      <c r="Q2088">
        <v>18.312000000000001</v>
      </c>
      <c r="R2088">
        <v>4</v>
      </c>
      <c r="S2088">
        <v>-12.207999999999995</v>
      </c>
    </row>
    <row r="2089" spans="1:19" x14ac:dyDescent="0.35">
      <c r="A2089">
        <v>6648</v>
      </c>
      <c r="B2089" t="s">
        <v>5127</v>
      </c>
      <c r="C2089" t="s">
        <v>2787</v>
      </c>
      <c r="D2089" t="str">
        <f>MID(Table1[[#This Row],[Product ID]],5,2)</f>
        <v>PA</v>
      </c>
      <c r="E2089" t="str">
        <f>LEFT(Table1[[#This Row],[Product ID]],3)</f>
        <v>OFF</v>
      </c>
      <c r="F2089" s="10">
        <f>VLOOKUP(Table1[[#This Row],[Order ID]],Mapping!H2089:J9880,3,0)</f>
        <v>41067</v>
      </c>
      <c r="G2089" s="10">
        <f>VLOOKUP(Table1[[#This Row],[Order ID]],Mapping!H2089:K9880,4,0)</f>
        <v>41071</v>
      </c>
      <c r="H2089" t="str">
        <f>INDEX(Mapping!$B$2:$T$7793,MATCH(Data!$A2089,Mapping!$B$3:$B$7793,0),MATCH(Data!$H$1,Mapping!$B$2:$T$2,0))</f>
        <v>Standard Class</v>
      </c>
      <c r="I2089" t="str">
        <f>INDEX(Mapping!$B$2:$T$7793,MATCH(Data!$A2089,Mapping!$B$3:$B$7793,0),MATCH(Data!$I$1,Mapping!$B$2:$T$2,0))</f>
        <v>Home Office</v>
      </c>
      <c r="J2089">
        <f>VLOOKUP($A2089,Mapping!$X$3:$Y$7793,2,0)</f>
        <v>19143</v>
      </c>
      <c r="K2089" t="str">
        <f>VLOOKUP($J2089,Mapping!$AB$3:$AC$475,2,0)</f>
        <v>Norman</v>
      </c>
      <c r="L2089" t="str">
        <f>VLOOKUP($K2089,Mapping!$AF$3:$AG$475,2,0)</f>
        <v>Oklahoma</v>
      </c>
      <c r="M2089" t="str">
        <f>VLOOKUP($L2089,Mapping!$AI$3:$AJ$48,2,0)</f>
        <v>United States</v>
      </c>
      <c r="N2089" t="str">
        <f>VLOOKUP($L2089,Mapping!$AI$3:$AK$48,3,0)</f>
        <v>Central</v>
      </c>
      <c r="O2089" t="str">
        <f>VLOOKUP(Table1[[#This Row],[Column1]],Mapping!$AM$8:$AN$11,2,0)</f>
        <v>Office Supplies</v>
      </c>
      <c r="P2089" t="str">
        <f>VLOOKUP(Table1[[#This Row],[Column3]],Mapping!$AP$5:$AQ$22,2,0)</f>
        <v>Paper</v>
      </c>
      <c r="Q2089">
        <v>25.920000000000005</v>
      </c>
      <c r="R2089">
        <v>5</v>
      </c>
      <c r="S2089">
        <v>9.0719999999999992</v>
      </c>
    </row>
    <row r="2090" spans="1:19" x14ac:dyDescent="0.35">
      <c r="A2090">
        <v>4560</v>
      </c>
      <c r="B2090" t="s">
        <v>3948</v>
      </c>
      <c r="C2090" t="s">
        <v>2178</v>
      </c>
      <c r="D2090" t="str">
        <f>MID(Table1[[#This Row],[Product ID]],5,2)</f>
        <v>PA</v>
      </c>
      <c r="E2090" t="str">
        <f>LEFT(Table1[[#This Row],[Product ID]],3)</f>
        <v>OFF</v>
      </c>
      <c r="F2090" s="10">
        <f>VLOOKUP(Table1[[#This Row],[Order ID]],Mapping!H2090:J9881,3,0)</f>
        <v>41028</v>
      </c>
      <c r="G2090" s="10">
        <f>VLOOKUP(Table1[[#This Row],[Order ID]],Mapping!H2090:K9881,4,0)</f>
        <v>41033</v>
      </c>
      <c r="H2090" t="str">
        <f>INDEX(Mapping!$B$2:$T$7793,MATCH(Data!$A2090,Mapping!$B$3:$B$7793,0),MATCH(Data!$H$1,Mapping!$B$2:$T$2,0))</f>
        <v>Standard Class</v>
      </c>
      <c r="I2090" t="str">
        <f>INDEX(Mapping!$B$2:$T$7793,MATCH(Data!$A2090,Mapping!$B$3:$B$7793,0),MATCH(Data!$I$1,Mapping!$B$2:$T$2,0))</f>
        <v>Consumer</v>
      </c>
      <c r="J2090">
        <f>VLOOKUP($A2090,Mapping!$X$3:$Y$7793,2,0)</f>
        <v>19120</v>
      </c>
      <c r="K2090" t="str">
        <f>VLOOKUP($J2090,Mapping!$AB$3:$AC$475,2,0)</f>
        <v>Cincinnati</v>
      </c>
      <c r="L2090" t="str">
        <f>VLOOKUP($K2090,Mapping!$AF$3:$AG$475,2,0)</f>
        <v>Ohio</v>
      </c>
      <c r="M2090" t="str">
        <f>VLOOKUP($L2090,Mapping!$AI$3:$AJ$48,2,0)</f>
        <v>United States</v>
      </c>
      <c r="N2090" t="str">
        <f>VLOOKUP($L2090,Mapping!$AI$3:$AK$48,3,0)</f>
        <v>East</v>
      </c>
      <c r="O2090" t="str">
        <f>VLOOKUP(Table1[[#This Row],[Column1]],Mapping!$AM$8:$AN$11,2,0)</f>
        <v>Office Supplies</v>
      </c>
      <c r="P2090" t="str">
        <f>VLOOKUP(Table1[[#This Row],[Column3]],Mapping!$AP$5:$AQ$22,2,0)</f>
        <v>Paper</v>
      </c>
      <c r="Q2090">
        <v>7.9680000000000009</v>
      </c>
      <c r="R2090">
        <v>2</v>
      </c>
      <c r="S2090">
        <v>2.8884000000000007</v>
      </c>
    </row>
    <row r="2091" spans="1:19" x14ac:dyDescent="0.35">
      <c r="A2091">
        <v>2570</v>
      </c>
      <c r="B2091" t="s">
        <v>2637</v>
      </c>
      <c r="C2091" t="s">
        <v>799</v>
      </c>
      <c r="D2091" t="str">
        <f>MID(Table1[[#This Row],[Product ID]],5,2)</f>
        <v>PH</v>
      </c>
      <c r="E2091" t="str">
        <f>LEFT(Table1[[#This Row],[Product ID]],3)</f>
        <v>TEC</v>
      </c>
      <c r="F2091" s="10">
        <f>VLOOKUP(Table1[[#This Row],[Order ID]],Mapping!H2091:J9882,3,0)</f>
        <v>41256</v>
      </c>
      <c r="G2091" s="10">
        <f>VLOOKUP(Table1[[#This Row],[Order ID]],Mapping!H2091:K9882,4,0)</f>
        <v>41258</v>
      </c>
      <c r="H2091" t="str">
        <f>INDEX(Mapping!$B$2:$T$7793,MATCH(Data!$A2091,Mapping!$B$3:$B$7793,0),MATCH(Data!$H$1,Mapping!$B$2:$T$2,0))</f>
        <v>Standard Class</v>
      </c>
      <c r="I2091" t="str">
        <f>INDEX(Mapping!$B$2:$T$7793,MATCH(Data!$A2091,Mapping!$B$3:$B$7793,0),MATCH(Data!$I$1,Mapping!$B$2:$T$2,0))</f>
        <v>Home Office</v>
      </c>
      <c r="J2091">
        <f>VLOOKUP($A2091,Mapping!$X$3:$Y$7793,2,0)</f>
        <v>92592</v>
      </c>
      <c r="K2091" t="str">
        <f>VLOOKUP($J2091,Mapping!$AB$3:$AC$475,2,0)</f>
        <v>Bedford</v>
      </c>
      <c r="L2091" t="str">
        <f>VLOOKUP($K2091,Mapping!$AF$3:$AG$475,2,0)</f>
        <v>Texas</v>
      </c>
      <c r="M2091" t="str">
        <f>VLOOKUP($L2091,Mapping!$AI$3:$AJ$48,2,0)</f>
        <v>United States</v>
      </c>
      <c r="N2091" t="str">
        <f>VLOOKUP($L2091,Mapping!$AI$3:$AK$48,3,0)</f>
        <v>Central</v>
      </c>
      <c r="O2091" t="str">
        <f>VLOOKUP(Table1[[#This Row],[Column1]],Mapping!$AM$8:$AN$11,2,0)</f>
        <v>Technology</v>
      </c>
      <c r="P2091" t="str">
        <f>VLOOKUP(Table1[[#This Row],[Column3]],Mapping!$AP$5:$AQ$22,2,0)</f>
        <v>Phones</v>
      </c>
      <c r="Q2091">
        <v>494.37600000000009</v>
      </c>
      <c r="R2091">
        <v>3</v>
      </c>
      <c r="S2091">
        <v>49.437599999999975</v>
      </c>
    </row>
    <row r="2092" spans="1:19" x14ac:dyDescent="0.35">
      <c r="A2092">
        <v>2571</v>
      </c>
      <c r="B2092" t="s">
        <v>2637</v>
      </c>
      <c r="C2092" t="s">
        <v>420</v>
      </c>
      <c r="D2092" t="str">
        <f>MID(Table1[[#This Row],[Product ID]],5,2)</f>
        <v>BI</v>
      </c>
      <c r="E2092" t="str">
        <f>LEFT(Table1[[#This Row],[Product ID]],3)</f>
        <v>OFF</v>
      </c>
      <c r="F2092" s="10">
        <f>VLOOKUP(Table1[[#This Row],[Order ID]],Mapping!H2092:J9883,3,0)</f>
        <v>41256</v>
      </c>
      <c r="G2092" s="10">
        <f>VLOOKUP(Table1[[#This Row],[Order ID]],Mapping!H2092:K9883,4,0)</f>
        <v>41258</v>
      </c>
      <c r="H2092" t="str">
        <f>INDEX(Mapping!$B$2:$T$7793,MATCH(Data!$A2092,Mapping!$B$3:$B$7793,0),MATCH(Data!$H$1,Mapping!$B$2:$T$2,0))</f>
        <v>First Class</v>
      </c>
      <c r="I2092" t="str">
        <f>INDEX(Mapping!$B$2:$T$7793,MATCH(Data!$A2092,Mapping!$B$3:$B$7793,0),MATCH(Data!$I$1,Mapping!$B$2:$T$2,0))</f>
        <v>Consumer</v>
      </c>
      <c r="J2092">
        <f>VLOOKUP($A2092,Mapping!$X$3:$Y$7793,2,0)</f>
        <v>92592</v>
      </c>
      <c r="K2092" t="str">
        <f>VLOOKUP($J2092,Mapping!$AB$3:$AC$475,2,0)</f>
        <v>Bedford</v>
      </c>
      <c r="L2092" t="str">
        <f>VLOOKUP($K2092,Mapping!$AF$3:$AG$475,2,0)</f>
        <v>Texas</v>
      </c>
      <c r="M2092" t="str">
        <f>VLOOKUP($L2092,Mapping!$AI$3:$AJ$48,2,0)</f>
        <v>United States</v>
      </c>
      <c r="N2092" t="str">
        <f>VLOOKUP($L2092,Mapping!$AI$3:$AK$48,3,0)</f>
        <v>Central</v>
      </c>
      <c r="O2092" t="str">
        <f>VLOOKUP(Table1[[#This Row],[Column1]],Mapping!$AM$8:$AN$11,2,0)</f>
        <v>Office Supplies</v>
      </c>
      <c r="P2092" t="str">
        <f>VLOOKUP(Table1[[#This Row],[Column3]],Mapping!$AP$5:$AQ$22,2,0)</f>
        <v>Binders</v>
      </c>
      <c r="Q2092">
        <v>29.2</v>
      </c>
      <c r="R2092">
        <v>5</v>
      </c>
      <c r="S2092">
        <v>9.8549999999999969</v>
      </c>
    </row>
    <row r="2093" spans="1:19" x14ac:dyDescent="0.35">
      <c r="A2093">
        <v>2572</v>
      </c>
      <c r="B2093" t="s">
        <v>2637</v>
      </c>
      <c r="C2093" t="s">
        <v>1143</v>
      </c>
      <c r="D2093" t="str">
        <f>MID(Table1[[#This Row],[Product ID]],5,2)</f>
        <v>AC</v>
      </c>
      <c r="E2093" t="str">
        <f>LEFT(Table1[[#This Row],[Product ID]],3)</f>
        <v>TEC</v>
      </c>
      <c r="F2093" s="10">
        <f>VLOOKUP(Table1[[#This Row],[Order ID]],Mapping!H2093:J9884,3,0)</f>
        <v>41256</v>
      </c>
      <c r="G2093" s="10">
        <f>VLOOKUP(Table1[[#This Row],[Order ID]],Mapping!H2093:K9884,4,0)</f>
        <v>41258</v>
      </c>
      <c r="H2093" t="str">
        <f>INDEX(Mapping!$B$2:$T$7793,MATCH(Data!$A2093,Mapping!$B$3:$B$7793,0),MATCH(Data!$H$1,Mapping!$B$2:$T$2,0))</f>
        <v>First Class</v>
      </c>
      <c r="I2093" t="str">
        <f>INDEX(Mapping!$B$2:$T$7793,MATCH(Data!$A2093,Mapping!$B$3:$B$7793,0),MATCH(Data!$I$1,Mapping!$B$2:$T$2,0))</f>
        <v>Consumer</v>
      </c>
      <c r="J2093">
        <f>VLOOKUP($A2093,Mapping!$X$3:$Y$7793,2,0)</f>
        <v>92592</v>
      </c>
      <c r="K2093" t="str">
        <f>VLOOKUP($J2093,Mapping!$AB$3:$AC$475,2,0)</f>
        <v>Bedford</v>
      </c>
      <c r="L2093" t="str">
        <f>VLOOKUP($K2093,Mapping!$AF$3:$AG$475,2,0)</f>
        <v>Texas</v>
      </c>
      <c r="M2093" t="str">
        <f>VLOOKUP($L2093,Mapping!$AI$3:$AJ$48,2,0)</f>
        <v>United States</v>
      </c>
      <c r="N2093" t="str">
        <f>VLOOKUP($L2093,Mapping!$AI$3:$AK$48,3,0)</f>
        <v>Central</v>
      </c>
      <c r="O2093" t="str">
        <f>VLOOKUP(Table1[[#This Row],[Column1]],Mapping!$AM$8:$AN$11,2,0)</f>
        <v>Technology</v>
      </c>
      <c r="P2093" t="str">
        <f>VLOOKUP(Table1[[#This Row],[Column3]],Mapping!$AP$5:$AQ$22,2,0)</f>
        <v>Accessories</v>
      </c>
      <c r="Q2093">
        <v>248.85000000000002</v>
      </c>
      <c r="R2093">
        <v>5</v>
      </c>
      <c r="S2093">
        <v>27.373499999999993</v>
      </c>
    </row>
    <row r="2094" spans="1:19" x14ac:dyDescent="0.35">
      <c r="A2094">
        <v>2573</v>
      </c>
      <c r="B2094" t="s">
        <v>2637</v>
      </c>
      <c r="C2094" t="s">
        <v>2638</v>
      </c>
      <c r="D2094" t="str">
        <f>MID(Table1[[#This Row],[Product ID]],5,2)</f>
        <v>AC</v>
      </c>
      <c r="E2094" t="str">
        <f>LEFT(Table1[[#This Row],[Product ID]],3)</f>
        <v>TEC</v>
      </c>
      <c r="F2094" s="10">
        <f>VLOOKUP(Table1[[#This Row],[Order ID]],Mapping!H2094:J9885,3,0)</f>
        <v>41256</v>
      </c>
      <c r="G2094" s="10">
        <f>VLOOKUP(Table1[[#This Row],[Order ID]],Mapping!H2094:K9885,4,0)</f>
        <v>41258</v>
      </c>
      <c r="H2094" t="str">
        <f>INDEX(Mapping!$B$2:$T$7793,MATCH(Data!$A2094,Mapping!$B$3:$B$7793,0),MATCH(Data!$H$1,Mapping!$B$2:$T$2,0))</f>
        <v>First Class</v>
      </c>
      <c r="I2094" t="str">
        <f>INDEX(Mapping!$B$2:$T$7793,MATCH(Data!$A2094,Mapping!$B$3:$B$7793,0),MATCH(Data!$I$1,Mapping!$B$2:$T$2,0))</f>
        <v>Consumer</v>
      </c>
      <c r="J2094">
        <f>VLOOKUP($A2094,Mapping!$X$3:$Y$7793,2,0)</f>
        <v>92592</v>
      </c>
      <c r="K2094" t="str">
        <f>VLOOKUP($J2094,Mapping!$AB$3:$AC$475,2,0)</f>
        <v>Bedford</v>
      </c>
      <c r="L2094" t="str">
        <f>VLOOKUP($K2094,Mapping!$AF$3:$AG$475,2,0)</f>
        <v>Texas</v>
      </c>
      <c r="M2094" t="str">
        <f>VLOOKUP($L2094,Mapping!$AI$3:$AJ$48,2,0)</f>
        <v>United States</v>
      </c>
      <c r="N2094" t="str">
        <f>VLOOKUP($L2094,Mapping!$AI$3:$AK$48,3,0)</f>
        <v>Central</v>
      </c>
      <c r="O2094" t="str">
        <f>VLOOKUP(Table1[[#This Row],[Column1]],Mapping!$AM$8:$AN$11,2,0)</f>
        <v>Technology</v>
      </c>
      <c r="P2094" t="str">
        <f>VLOOKUP(Table1[[#This Row],[Column3]],Mapping!$AP$5:$AQ$22,2,0)</f>
        <v>Accessories</v>
      </c>
      <c r="Q2094">
        <v>36.24</v>
      </c>
      <c r="R2094">
        <v>1</v>
      </c>
      <c r="S2094">
        <v>15.220800000000001</v>
      </c>
    </row>
    <row r="2095" spans="1:19" x14ac:dyDescent="0.35">
      <c r="A2095">
        <v>7117</v>
      </c>
      <c r="B2095" t="s">
        <v>5398</v>
      </c>
      <c r="C2095" t="s">
        <v>1164</v>
      </c>
      <c r="D2095" t="str">
        <f>MID(Table1[[#This Row],[Product ID]],5,2)</f>
        <v>PH</v>
      </c>
      <c r="E2095" t="str">
        <f>LEFT(Table1[[#This Row],[Product ID]],3)</f>
        <v>TEC</v>
      </c>
      <c r="F2095" s="10">
        <f>VLOOKUP(Table1[[#This Row],[Order ID]],Mapping!H2095:J9886,3,0)</f>
        <v>41152</v>
      </c>
      <c r="G2095" s="10">
        <f>VLOOKUP(Table1[[#This Row],[Order ID]],Mapping!H2095:K9886,4,0)</f>
        <v>41156</v>
      </c>
      <c r="H2095" t="str">
        <f>INDEX(Mapping!$B$2:$T$7793,MATCH(Data!$A2095,Mapping!$B$3:$B$7793,0),MATCH(Data!$H$1,Mapping!$B$2:$T$2,0))</f>
        <v>Standard Class</v>
      </c>
      <c r="I2095" t="str">
        <f>INDEX(Mapping!$B$2:$T$7793,MATCH(Data!$A2095,Mapping!$B$3:$B$7793,0),MATCH(Data!$I$1,Mapping!$B$2:$T$2,0))</f>
        <v>Corporate</v>
      </c>
      <c r="J2095">
        <f>VLOOKUP($A2095,Mapping!$X$3:$Y$7793,2,0)</f>
        <v>92037</v>
      </c>
      <c r="K2095" t="str">
        <f>VLOOKUP($J2095,Mapping!$AB$3:$AC$475,2,0)</f>
        <v>Layton</v>
      </c>
      <c r="L2095" t="str">
        <f>VLOOKUP($K2095,Mapping!$AF$3:$AG$475,2,0)</f>
        <v>Utah</v>
      </c>
      <c r="M2095" t="str">
        <f>VLOOKUP($L2095,Mapping!$AI$3:$AJ$48,2,0)</f>
        <v>United States</v>
      </c>
      <c r="N2095" t="str">
        <f>VLOOKUP($L2095,Mapping!$AI$3:$AK$48,3,0)</f>
        <v>West</v>
      </c>
      <c r="O2095" t="str">
        <f>VLOOKUP(Table1[[#This Row],[Column1]],Mapping!$AM$8:$AN$11,2,0)</f>
        <v>Technology</v>
      </c>
      <c r="P2095" t="str">
        <f>VLOOKUP(Table1[[#This Row],[Column3]],Mapping!$AP$5:$AQ$22,2,0)</f>
        <v>Phones</v>
      </c>
      <c r="Q2095">
        <v>555.96</v>
      </c>
      <c r="R2095">
        <v>5</v>
      </c>
      <c r="S2095">
        <v>41.697000000000003</v>
      </c>
    </row>
    <row r="2096" spans="1:19" x14ac:dyDescent="0.35">
      <c r="A2096">
        <v>406</v>
      </c>
      <c r="B2096" t="s">
        <v>550</v>
      </c>
      <c r="C2096" t="s">
        <v>63</v>
      </c>
      <c r="D2096" t="str">
        <f>MID(Table1[[#This Row],[Product ID]],5,2)</f>
        <v>AC</v>
      </c>
      <c r="E2096" t="str">
        <f>LEFT(Table1[[#This Row],[Product ID]],3)</f>
        <v>TEC</v>
      </c>
      <c r="F2096" s="10" t="e">
        <f>VLOOKUP(Table1[[#This Row],[Order ID]],Mapping!H2096:J9887,3,0)</f>
        <v>#N/A</v>
      </c>
      <c r="G2096" s="10" t="e">
        <f>VLOOKUP(Table1[[#This Row],[Order ID]],Mapping!H2096:K9887,4,0)</f>
        <v>#N/A</v>
      </c>
      <c r="H2096" t="str">
        <f>INDEX(Mapping!$B$2:$T$7793,MATCH(Data!$A2096,Mapping!$B$3:$B$7793,0),MATCH(Data!$H$1,Mapping!$B$2:$T$2,0))</f>
        <v>Standard Class</v>
      </c>
      <c r="I2096" t="str">
        <f>INDEX(Mapping!$B$2:$T$7793,MATCH(Data!$A2096,Mapping!$B$3:$B$7793,0),MATCH(Data!$I$1,Mapping!$B$2:$T$2,0))</f>
        <v>Home Office</v>
      </c>
      <c r="J2096">
        <f>VLOOKUP($A2096,Mapping!$X$3:$Y$7793,2,0)</f>
        <v>77041</v>
      </c>
      <c r="K2096" t="str">
        <f>VLOOKUP($J2096,Mapping!$AB$3:$AC$475,2,0)</f>
        <v>Eagan</v>
      </c>
      <c r="L2096" t="str">
        <f>VLOOKUP($K2096,Mapping!$AF$3:$AG$475,2,0)</f>
        <v>Minnesota</v>
      </c>
      <c r="M2096" t="str">
        <f>VLOOKUP($L2096,Mapping!$AI$3:$AJ$48,2,0)</f>
        <v>United States</v>
      </c>
      <c r="N2096" t="str">
        <f>VLOOKUP($L2096,Mapping!$AI$3:$AK$48,3,0)</f>
        <v>Central</v>
      </c>
      <c r="O2096" t="str">
        <f>VLOOKUP(Table1[[#This Row],[Column1]],Mapping!$AM$8:$AN$11,2,0)</f>
        <v>Technology</v>
      </c>
      <c r="P2096" t="str">
        <f>VLOOKUP(Table1[[#This Row],[Column3]],Mapping!$AP$5:$AQ$22,2,0)</f>
        <v>Accessories</v>
      </c>
      <c r="Q2096">
        <v>18.391999999999999</v>
      </c>
      <c r="R2096">
        <v>1</v>
      </c>
      <c r="S2096">
        <v>5.2877000000000001</v>
      </c>
    </row>
    <row r="2097" spans="1:19" x14ac:dyDescent="0.35">
      <c r="A2097">
        <v>7397</v>
      </c>
      <c r="B2097" t="s">
        <v>5550</v>
      </c>
      <c r="C2097" t="s">
        <v>819</v>
      </c>
      <c r="D2097" t="str">
        <f>MID(Table1[[#This Row],[Product ID]],5,2)</f>
        <v>AC</v>
      </c>
      <c r="E2097" t="str">
        <f>LEFT(Table1[[#This Row],[Product ID]],3)</f>
        <v>TEC</v>
      </c>
      <c r="F2097" s="10">
        <f>VLOOKUP(Table1[[#This Row],[Order ID]],Mapping!H2097:J9888,3,0)</f>
        <v>41080</v>
      </c>
      <c r="G2097" s="10">
        <f>VLOOKUP(Table1[[#This Row],[Order ID]],Mapping!H2097:K9888,4,0)</f>
        <v>41084</v>
      </c>
      <c r="H2097" t="str">
        <f>INDEX(Mapping!$B$2:$T$7793,MATCH(Data!$A2097,Mapping!$B$3:$B$7793,0),MATCH(Data!$H$1,Mapping!$B$2:$T$2,0))</f>
        <v>Standard Class</v>
      </c>
      <c r="I2097" t="str">
        <f>INDEX(Mapping!$B$2:$T$7793,MATCH(Data!$A2097,Mapping!$B$3:$B$7793,0),MATCH(Data!$I$1,Mapping!$B$2:$T$2,0))</f>
        <v>Consumer</v>
      </c>
      <c r="J2097">
        <f>VLOOKUP($A2097,Mapping!$X$3:$Y$7793,2,0)</f>
        <v>19134</v>
      </c>
      <c r="K2097" t="str">
        <f>VLOOKUP($J2097,Mapping!$AB$3:$AC$475,2,0)</f>
        <v>Detroit</v>
      </c>
      <c r="L2097" t="str">
        <f>VLOOKUP($K2097,Mapping!$AF$3:$AG$475,2,0)</f>
        <v>Michigan</v>
      </c>
      <c r="M2097" t="str">
        <f>VLOOKUP($L2097,Mapping!$AI$3:$AJ$48,2,0)</f>
        <v>United States</v>
      </c>
      <c r="N2097" t="str">
        <f>VLOOKUP($L2097,Mapping!$AI$3:$AK$48,3,0)</f>
        <v>Central</v>
      </c>
      <c r="O2097" t="str">
        <f>VLOOKUP(Table1[[#This Row],[Column1]],Mapping!$AM$8:$AN$11,2,0)</f>
        <v>Technology</v>
      </c>
      <c r="P2097" t="str">
        <f>VLOOKUP(Table1[[#This Row],[Column3]],Mapping!$AP$5:$AQ$22,2,0)</f>
        <v>Accessories</v>
      </c>
      <c r="Q2097">
        <v>319.98400000000004</v>
      </c>
      <c r="R2097">
        <v>2</v>
      </c>
      <c r="S2097">
        <v>91.995400000000018</v>
      </c>
    </row>
    <row r="2098" spans="1:19" x14ac:dyDescent="0.35">
      <c r="A2098">
        <v>2326</v>
      </c>
      <c r="B2098" t="s">
        <v>2456</v>
      </c>
      <c r="C2098" t="s">
        <v>1049</v>
      </c>
      <c r="D2098" t="str">
        <f>MID(Table1[[#This Row],[Product ID]],5,2)</f>
        <v>BI</v>
      </c>
      <c r="E2098" t="str">
        <f>LEFT(Table1[[#This Row],[Product ID]],3)</f>
        <v>OFF</v>
      </c>
      <c r="F2098" s="10">
        <f>VLOOKUP(Table1[[#This Row],[Order ID]],Mapping!H2098:J9889,3,0)</f>
        <v>41267</v>
      </c>
      <c r="G2098" s="10">
        <f>VLOOKUP(Table1[[#This Row],[Order ID]],Mapping!H2098:K9889,4,0)</f>
        <v>41272</v>
      </c>
      <c r="H2098" t="str">
        <f>INDEX(Mapping!$B$2:$T$7793,MATCH(Data!$A2098,Mapping!$B$3:$B$7793,0),MATCH(Data!$H$1,Mapping!$B$2:$T$2,0))</f>
        <v>Standard Class</v>
      </c>
      <c r="I2098" t="str">
        <f>INDEX(Mapping!$B$2:$T$7793,MATCH(Data!$A2098,Mapping!$B$3:$B$7793,0),MATCH(Data!$I$1,Mapping!$B$2:$T$2,0))</f>
        <v>Home Office</v>
      </c>
      <c r="J2098">
        <f>VLOOKUP($A2098,Mapping!$X$3:$Y$7793,2,0)</f>
        <v>90032</v>
      </c>
      <c r="K2098" t="str">
        <f>VLOOKUP($J2098,Mapping!$AB$3:$AC$475,2,0)</f>
        <v>Seattle</v>
      </c>
      <c r="L2098" t="str">
        <f>VLOOKUP($K2098,Mapping!$AF$3:$AG$475,2,0)</f>
        <v>Washington</v>
      </c>
      <c r="M2098" t="str">
        <f>VLOOKUP($L2098,Mapping!$AI$3:$AJ$48,2,0)</f>
        <v>United States</v>
      </c>
      <c r="N2098" t="str">
        <f>VLOOKUP($L2098,Mapping!$AI$3:$AK$48,3,0)</f>
        <v>West</v>
      </c>
      <c r="O2098" t="str">
        <f>VLOOKUP(Table1[[#This Row],[Column1]],Mapping!$AM$8:$AN$11,2,0)</f>
        <v>Office Supplies</v>
      </c>
      <c r="P2098" t="str">
        <f>VLOOKUP(Table1[[#This Row],[Column3]],Mapping!$AP$5:$AQ$22,2,0)</f>
        <v>Binders</v>
      </c>
      <c r="Q2098">
        <v>19.936000000000003</v>
      </c>
      <c r="R2098">
        <v>4</v>
      </c>
      <c r="S2098">
        <v>7.2267999999999999</v>
      </c>
    </row>
    <row r="2099" spans="1:19" x14ac:dyDescent="0.35">
      <c r="A2099">
        <v>2327</v>
      </c>
      <c r="B2099" t="s">
        <v>2456</v>
      </c>
      <c r="C2099" t="s">
        <v>315</v>
      </c>
      <c r="D2099" t="str">
        <f>MID(Table1[[#This Row],[Product ID]],5,2)</f>
        <v>FA</v>
      </c>
      <c r="E2099" t="str">
        <f>LEFT(Table1[[#This Row],[Product ID]],3)</f>
        <v>OFF</v>
      </c>
      <c r="F2099" s="10">
        <f>VLOOKUP(Table1[[#This Row],[Order ID]],Mapping!H2099:J9890,3,0)</f>
        <v>41267</v>
      </c>
      <c r="G2099" s="10">
        <f>VLOOKUP(Table1[[#This Row],[Order ID]],Mapping!H2099:K9890,4,0)</f>
        <v>41272</v>
      </c>
      <c r="H2099" t="str">
        <f>INDEX(Mapping!$B$2:$T$7793,MATCH(Data!$A2099,Mapping!$B$3:$B$7793,0),MATCH(Data!$H$1,Mapping!$B$2:$T$2,0))</f>
        <v>Standard Class</v>
      </c>
      <c r="I2099" t="str">
        <f>INDEX(Mapping!$B$2:$T$7793,MATCH(Data!$A2099,Mapping!$B$3:$B$7793,0),MATCH(Data!$I$1,Mapping!$B$2:$T$2,0))</f>
        <v>Consumer</v>
      </c>
      <c r="J2099">
        <f>VLOOKUP($A2099,Mapping!$X$3:$Y$7793,2,0)</f>
        <v>90032</v>
      </c>
      <c r="K2099" t="str">
        <f>VLOOKUP($J2099,Mapping!$AB$3:$AC$475,2,0)</f>
        <v>Seattle</v>
      </c>
      <c r="L2099" t="str">
        <f>VLOOKUP($K2099,Mapping!$AF$3:$AG$475,2,0)</f>
        <v>Washington</v>
      </c>
      <c r="M2099" t="str">
        <f>VLOOKUP($L2099,Mapping!$AI$3:$AJ$48,2,0)</f>
        <v>United States</v>
      </c>
      <c r="N2099" t="str">
        <f>VLOOKUP($L2099,Mapping!$AI$3:$AK$48,3,0)</f>
        <v>West</v>
      </c>
      <c r="O2099" t="str">
        <f>VLOOKUP(Table1[[#This Row],[Column1]],Mapping!$AM$8:$AN$11,2,0)</f>
        <v>Office Supplies</v>
      </c>
      <c r="P2099" t="str">
        <f>VLOOKUP(Table1[[#This Row],[Column3]],Mapping!$AP$5:$AQ$22,2,0)</f>
        <v>Fasteners</v>
      </c>
      <c r="Q2099">
        <v>45.92</v>
      </c>
      <c r="R2099">
        <v>4</v>
      </c>
      <c r="S2099">
        <v>21.5824</v>
      </c>
    </row>
    <row r="2100" spans="1:19" x14ac:dyDescent="0.35">
      <c r="A2100">
        <v>5653</v>
      </c>
      <c r="B2100" t="s">
        <v>4577</v>
      </c>
      <c r="C2100" t="s">
        <v>2882</v>
      </c>
      <c r="D2100" t="str">
        <f>MID(Table1[[#This Row],[Product ID]],5,2)</f>
        <v>AC</v>
      </c>
      <c r="E2100" t="str">
        <f>LEFT(Table1[[#This Row],[Product ID]],3)</f>
        <v>TEC</v>
      </c>
      <c r="F2100" s="10">
        <f>VLOOKUP(Table1[[#This Row],[Order ID]],Mapping!H2100:J9891,3,0)</f>
        <v>41064</v>
      </c>
      <c r="G2100" s="10">
        <f>VLOOKUP(Table1[[#This Row],[Order ID]],Mapping!H2100:K9891,4,0)</f>
        <v>41069</v>
      </c>
      <c r="H2100" t="str">
        <f>INDEX(Mapping!$B$2:$T$7793,MATCH(Data!$A2100,Mapping!$B$3:$B$7793,0),MATCH(Data!$H$1,Mapping!$B$2:$T$2,0))</f>
        <v>Standard Class</v>
      </c>
      <c r="I2100" t="str">
        <f>INDEX(Mapping!$B$2:$T$7793,MATCH(Data!$A2100,Mapping!$B$3:$B$7793,0),MATCH(Data!$I$1,Mapping!$B$2:$T$2,0))</f>
        <v>Consumer</v>
      </c>
      <c r="J2100">
        <f>VLOOKUP($A2100,Mapping!$X$3:$Y$7793,2,0)</f>
        <v>90008</v>
      </c>
      <c r="K2100" t="str">
        <f>VLOOKUP($J2100,Mapping!$AB$3:$AC$475,2,0)</f>
        <v>Rochester Hills</v>
      </c>
      <c r="L2100" t="str">
        <f>VLOOKUP($K2100,Mapping!$AF$3:$AG$475,2,0)</f>
        <v>Michigan</v>
      </c>
      <c r="M2100" t="str">
        <f>VLOOKUP($L2100,Mapping!$AI$3:$AJ$48,2,0)</f>
        <v>United States</v>
      </c>
      <c r="N2100" t="str">
        <f>VLOOKUP($L2100,Mapping!$AI$3:$AK$48,3,0)</f>
        <v>Central</v>
      </c>
      <c r="O2100" t="str">
        <f>VLOOKUP(Table1[[#This Row],[Column1]],Mapping!$AM$8:$AN$11,2,0)</f>
        <v>Technology</v>
      </c>
      <c r="P2100" t="str">
        <f>VLOOKUP(Table1[[#This Row],[Column3]],Mapping!$AP$5:$AQ$22,2,0)</f>
        <v>Accessories</v>
      </c>
      <c r="Q2100">
        <v>119.98</v>
      </c>
      <c r="R2100">
        <v>2</v>
      </c>
      <c r="S2100">
        <v>35.994</v>
      </c>
    </row>
    <row r="2101" spans="1:19" x14ac:dyDescent="0.35">
      <c r="A2101">
        <v>5654</v>
      </c>
      <c r="B2101" t="s">
        <v>4577</v>
      </c>
      <c r="C2101" t="s">
        <v>3736</v>
      </c>
      <c r="D2101" t="str">
        <f>MID(Table1[[#This Row],[Product ID]],5,2)</f>
        <v>AC</v>
      </c>
      <c r="E2101" t="str">
        <f>LEFT(Table1[[#This Row],[Product ID]],3)</f>
        <v>TEC</v>
      </c>
      <c r="F2101" s="10">
        <f>VLOOKUP(Table1[[#This Row],[Order ID]],Mapping!H2101:J9892,3,0)</f>
        <v>41064</v>
      </c>
      <c r="G2101" s="10">
        <f>VLOOKUP(Table1[[#This Row],[Order ID]],Mapping!H2101:K9892,4,0)</f>
        <v>41069</v>
      </c>
      <c r="H2101" t="str">
        <f>INDEX(Mapping!$B$2:$T$7793,MATCH(Data!$A2101,Mapping!$B$3:$B$7793,0),MATCH(Data!$H$1,Mapping!$B$2:$T$2,0))</f>
        <v>Second Class</v>
      </c>
      <c r="I2101" t="str">
        <f>INDEX(Mapping!$B$2:$T$7793,MATCH(Data!$A2101,Mapping!$B$3:$B$7793,0),MATCH(Data!$I$1,Mapping!$B$2:$T$2,0))</f>
        <v>Consumer</v>
      </c>
      <c r="J2101">
        <f>VLOOKUP($A2101,Mapping!$X$3:$Y$7793,2,0)</f>
        <v>90008</v>
      </c>
      <c r="K2101" t="str">
        <f>VLOOKUP($J2101,Mapping!$AB$3:$AC$475,2,0)</f>
        <v>Rochester Hills</v>
      </c>
      <c r="L2101" t="str">
        <f>VLOOKUP($K2101,Mapping!$AF$3:$AG$475,2,0)</f>
        <v>Michigan</v>
      </c>
      <c r="M2101" t="str">
        <f>VLOOKUP($L2101,Mapping!$AI$3:$AJ$48,2,0)</f>
        <v>United States</v>
      </c>
      <c r="N2101" t="str">
        <f>VLOOKUP($L2101,Mapping!$AI$3:$AK$48,3,0)</f>
        <v>Central</v>
      </c>
      <c r="O2101" t="str">
        <f>VLOOKUP(Table1[[#This Row],[Column1]],Mapping!$AM$8:$AN$11,2,0)</f>
        <v>Technology</v>
      </c>
      <c r="P2101" t="str">
        <f>VLOOKUP(Table1[[#This Row],[Column3]],Mapping!$AP$5:$AQ$22,2,0)</f>
        <v>Accessories</v>
      </c>
      <c r="Q2101">
        <v>989.97</v>
      </c>
      <c r="R2101">
        <v>3</v>
      </c>
      <c r="S2101">
        <v>395.98800000000006</v>
      </c>
    </row>
    <row r="2102" spans="1:19" x14ac:dyDescent="0.35">
      <c r="A2102">
        <v>1222</v>
      </c>
      <c r="B2102" t="s">
        <v>1473</v>
      </c>
      <c r="C2102" t="s">
        <v>1474</v>
      </c>
      <c r="D2102" t="str">
        <f>MID(Table1[[#This Row],[Product ID]],5,2)</f>
        <v>PA</v>
      </c>
      <c r="E2102" t="str">
        <f>LEFT(Table1[[#This Row],[Product ID]],3)</f>
        <v>OFF</v>
      </c>
      <c r="F2102" s="10" t="e">
        <f>VLOOKUP(Table1[[#This Row],[Order ID]],Mapping!H2102:J9893,3,0)</f>
        <v>#N/A</v>
      </c>
      <c r="G2102" s="10" t="e">
        <f>VLOOKUP(Table1[[#This Row],[Order ID]],Mapping!H2102:K9893,4,0)</f>
        <v>#N/A</v>
      </c>
      <c r="H2102" t="str">
        <f>INDEX(Mapping!$B$2:$T$7793,MATCH(Data!$A2102,Mapping!$B$3:$B$7793,0),MATCH(Data!$H$1,Mapping!$B$2:$T$2,0))</f>
        <v>Same Day</v>
      </c>
      <c r="I2102" t="str">
        <f>INDEX(Mapping!$B$2:$T$7793,MATCH(Data!$A2102,Mapping!$B$3:$B$7793,0),MATCH(Data!$I$1,Mapping!$B$2:$T$2,0))</f>
        <v>Consumer</v>
      </c>
      <c r="J2102">
        <f>VLOOKUP($A2102,Mapping!$X$3:$Y$7793,2,0)</f>
        <v>19134</v>
      </c>
      <c r="K2102" t="str">
        <f>VLOOKUP($J2102,Mapping!$AB$3:$AC$475,2,0)</f>
        <v>Detroit</v>
      </c>
      <c r="L2102" t="str">
        <f>VLOOKUP($K2102,Mapping!$AF$3:$AG$475,2,0)</f>
        <v>Michigan</v>
      </c>
      <c r="M2102" t="str">
        <f>VLOOKUP($L2102,Mapping!$AI$3:$AJ$48,2,0)</f>
        <v>United States</v>
      </c>
      <c r="N2102" t="str">
        <f>VLOOKUP($L2102,Mapping!$AI$3:$AK$48,3,0)</f>
        <v>Central</v>
      </c>
      <c r="O2102" t="str">
        <f>VLOOKUP(Table1[[#This Row],[Column1]],Mapping!$AM$8:$AN$11,2,0)</f>
        <v>Office Supplies</v>
      </c>
      <c r="P2102" t="str">
        <f>VLOOKUP(Table1[[#This Row],[Column3]],Mapping!$AP$5:$AQ$22,2,0)</f>
        <v>Paper</v>
      </c>
      <c r="Q2102">
        <v>11.352000000000002</v>
      </c>
      <c r="R2102">
        <v>3</v>
      </c>
      <c r="S2102">
        <v>4.1151</v>
      </c>
    </row>
    <row r="2103" spans="1:19" x14ac:dyDescent="0.35">
      <c r="A2103">
        <v>6524</v>
      </c>
      <c r="B2103" t="s">
        <v>5047</v>
      </c>
      <c r="C2103" t="s">
        <v>849</v>
      </c>
      <c r="D2103" t="str">
        <f>MID(Table1[[#This Row],[Product ID]],5,2)</f>
        <v>BI</v>
      </c>
      <c r="E2103" t="str">
        <f>LEFT(Table1[[#This Row],[Product ID]],3)</f>
        <v>OFF</v>
      </c>
      <c r="F2103" s="10">
        <f>VLOOKUP(Table1[[#This Row],[Order ID]],Mapping!H2103:J9894,3,0)</f>
        <v>40913</v>
      </c>
      <c r="G2103" s="10">
        <f>VLOOKUP(Table1[[#This Row],[Order ID]],Mapping!H2103:K9894,4,0)</f>
        <v>40918</v>
      </c>
      <c r="H2103" t="str">
        <f>INDEX(Mapping!$B$2:$T$7793,MATCH(Data!$A2103,Mapping!$B$3:$B$7793,0),MATCH(Data!$H$1,Mapping!$B$2:$T$2,0))</f>
        <v>Standard Class</v>
      </c>
      <c r="I2103" t="str">
        <f>INDEX(Mapping!$B$2:$T$7793,MATCH(Data!$A2103,Mapping!$B$3:$B$7793,0),MATCH(Data!$I$1,Mapping!$B$2:$T$2,0))</f>
        <v>Home Office</v>
      </c>
      <c r="J2103">
        <f>VLOOKUP($A2103,Mapping!$X$3:$Y$7793,2,0)</f>
        <v>94110</v>
      </c>
      <c r="K2103" t="str">
        <f>VLOOKUP($J2103,Mapping!$AB$3:$AC$475,2,0)</f>
        <v>Tucson</v>
      </c>
      <c r="L2103" t="str">
        <f>VLOOKUP($K2103,Mapping!$AF$3:$AG$475,2,0)</f>
        <v>Arizona</v>
      </c>
      <c r="M2103" t="str">
        <f>VLOOKUP($L2103,Mapping!$AI$3:$AJ$48,2,0)</f>
        <v>United States</v>
      </c>
      <c r="N2103" t="str">
        <f>VLOOKUP($L2103,Mapping!$AI$3:$AK$48,3,0)</f>
        <v>West</v>
      </c>
      <c r="O2103" t="str">
        <f>VLOOKUP(Table1[[#This Row],[Column1]],Mapping!$AM$8:$AN$11,2,0)</f>
        <v>Office Supplies</v>
      </c>
      <c r="P2103" t="str">
        <f>VLOOKUP(Table1[[#This Row],[Column3]],Mapping!$AP$5:$AQ$22,2,0)</f>
        <v>Binders</v>
      </c>
      <c r="Q2103">
        <v>56.16</v>
      </c>
      <c r="R2103">
        <v>6</v>
      </c>
      <c r="S2103">
        <v>17.549999999999994</v>
      </c>
    </row>
    <row r="2104" spans="1:19" x14ac:dyDescent="0.35">
      <c r="A2104">
        <v>6755</v>
      </c>
      <c r="B2104" t="s">
        <v>5189</v>
      </c>
      <c r="C2104" t="s">
        <v>3970</v>
      </c>
      <c r="D2104" t="str">
        <f>MID(Table1[[#This Row],[Product ID]],5,2)</f>
        <v>PA</v>
      </c>
      <c r="E2104" t="str">
        <f>LEFT(Table1[[#This Row],[Product ID]],3)</f>
        <v>OFF</v>
      </c>
      <c r="F2104" s="10">
        <f>VLOOKUP(Table1[[#This Row],[Order ID]],Mapping!H2104:J9895,3,0)</f>
        <v>41263</v>
      </c>
      <c r="G2104" s="10">
        <f>VLOOKUP(Table1[[#This Row],[Order ID]],Mapping!H2104:K9895,4,0)</f>
        <v>41268</v>
      </c>
      <c r="H2104" t="str">
        <f>INDEX(Mapping!$B$2:$T$7793,MATCH(Data!$A2104,Mapping!$B$3:$B$7793,0),MATCH(Data!$H$1,Mapping!$B$2:$T$2,0))</f>
        <v>Second Class</v>
      </c>
      <c r="I2104" t="str">
        <f>INDEX(Mapping!$B$2:$T$7793,MATCH(Data!$A2104,Mapping!$B$3:$B$7793,0),MATCH(Data!$I$1,Mapping!$B$2:$T$2,0))</f>
        <v>Home Office</v>
      </c>
      <c r="J2104">
        <f>VLOOKUP($A2104,Mapping!$X$3:$Y$7793,2,0)</f>
        <v>90036</v>
      </c>
      <c r="K2104" t="str">
        <f>VLOOKUP($J2104,Mapping!$AB$3:$AC$475,2,0)</f>
        <v>Los Angeles</v>
      </c>
      <c r="L2104" t="str">
        <f>VLOOKUP($K2104,Mapping!$AF$3:$AG$475,2,0)</f>
        <v>California</v>
      </c>
      <c r="M2104" t="str">
        <f>VLOOKUP($L2104,Mapping!$AI$3:$AJ$48,2,0)</f>
        <v>United States</v>
      </c>
      <c r="N2104" t="str">
        <f>VLOOKUP($L2104,Mapping!$AI$3:$AK$48,3,0)</f>
        <v>West</v>
      </c>
      <c r="O2104" t="str">
        <f>VLOOKUP(Table1[[#This Row],[Column1]],Mapping!$AM$8:$AN$11,2,0)</f>
        <v>Office Supplies</v>
      </c>
      <c r="P2104" t="str">
        <f>VLOOKUP(Table1[[#This Row],[Column3]],Mapping!$AP$5:$AQ$22,2,0)</f>
        <v>Paper</v>
      </c>
      <c r="Q2104">
        <v>17.12</v>
      </c>
      <c r="R2104">
        <v>4</v>
      </c>
      <c r="S2104">
        <v>7.7039999999999988</v>
      </c>
    </row>
    <row r="2105" spans="1:19" x14ac:dyDescent="0.35">
      <c r="A2105">
        <v>2202</v>
      </c>
      <c r="B2105" t="s">
        <v>2360</v>
      </c>
      <c r="C2105" t="s">
        <v>1627</v>
      </c>
      <c r="D2105" t="str">
        <f>MID(Table1[[#This Row],[Product ID]],5,2)</f>
        <v>PA</v>
      </c>
      <c r="E2105" t="str">
        <f>LEFT(Table1[[#This Row],[Product ID]],3)</f>
        <v>OFF</v>
      </c>
      <c r="F2105" s="10">
        <f>VLOOKUP(Table1[[#This Row],[Order ID]],Mapping!H2105:J9896,3,0)</f>
        <v>41041</v>
      </c>
      <c r="G2105" s="10">
        <f>VLOOKUP(Table1[[#This Row],[Order ID]],Mapping!H2105:K9896,4,0)</f>
        <v>41045</v>
      </c>
      <c r="H2105" t="str">
        <f>INDEX(Mapping!$B$2:$T$7793,MATCH(Data!$A2105,Mapping!$B$3:$B$7793,0),MATCH(Data!$H$1,Mapping!$B$2:$T$2,0))</f>
        <v>Standard Class</v>
      </c>
      <c r="I2105" t="str">
        <f>INDEX(Mapping!$B$2:$T$7793,MATCH(Data!$A2105,Mapping!$B$3:$B$7793,0),MATCH(Data!$I$1,Mapping!$B$2:$T$2,0))</f>
        <v>Consumer</v>
      </c>
      <c r="J2105">
        <f>VLOOKUP($A2105,Mapping!$X$3:$Y$7793,2,0)</f>
        <v>94122</v>
      </c>
      <c r="K2105" t="str">
        <f>VLOOKUP($J2105,Mapping!$AB$3:$AC$475,2,0)</f>
        <v>Urbandale</v>
      </c>
      <c r="L2105" t="str">
        <f>VLOOKUP($K2105,Mapping!$AF$3:$AG$475,2,0)</f>
        <v>Iowa</v>
      </c>
      <c r="M2105" t="str">
        <f>VLOOKUP($L2105,Mapping!$AI$3:$AJ$48,2,0)</f>
        <v>United States</v>
      </c>
      <c r="N2105" t="str">
        <f>VLOOKUP($L2105,Mapping!$AI$3:$AK$48,3,0)</f>
        <v>Central</v>
      </c>
      <c r="O2105" t="str">
        <f>VLOOKUP(Table1[[#This Row],[Column1]],Mapping!$AM$8:$AN$11,2,0)</f>
        <v>Office Supplies</v>
      </c>
      <c r="P2105" t="str">
        <f>VLOOKUP(Table1[[#This Row],[Column3]],Mapping!$AP$5:$AQ$22,2,0)</f>
        <v>Paper</v>
      </c>
      <c r="Q2105">
        <v>12.84</v>
      </c>
      <c r="R2105">
        <v>3</v>
      </c>
      <c r="S2105">
        <v>5.7779999999999987</v>
      </c>
    </row>
    <row r="2106" spans="1:19" x14ac:dyDescent="0.35">
      <c r="A2106">
        <v>7731</v>
      </c>
      <c r="B2106" t="s">
        <v>5734</v>
      </c>
      <c r="C2106" t="s">
        <v>756</v>
      </c>
      <c r="D2106" t="str">
        <f>MID(Table1[[#This Row],[Product ID]],5,2)</f>
        <v>BI</v>
      </c>
      <c r="E2106" t="str">
        <f>LEFT(Table1[[#This Row],[Product ID]],3)</f>
        <v>OFF</v>
      </c>
      <c r="F2106" s="10">
        <f>VLOOKUP(Table1[[#This Row],[Order ID]],Mapping!H2106:J9897,3,0)</f>
        <v>40988</v>
      </c>
      <c r="G2106" s="10">
        <f>VLOOKUP(Table1[[#This Row],[Order ID]],Mapping!H2106:K9897,4,0)</f>
        <v>40991</v>
      </c>
      <c r="H2106" t="str">
        <f>INDEX(Mapping!$B$2:$T$7793,MATCH(Data!$A2106,Mapping!$B$3:$B$7793,0),MATCH(Data!$H$1,Mapping!$B$2:$T$2,0))</f>
        <v>Standard Class</v>
      </c>
      <c r="I2106" t="str">
        <f>INDEX(Mapping!$B$2:$T$7793,MATCH(Data!$A2106,Mapping!$B$3:$B$7793,0),MATCH(Data!$I$1,Mapping!$B$2:$T$2,0))</f>
        <v>Consumer</v>
      </c>
      <c r="J2106">
        <f>VLOOKUP($A2106,Mapping!$X$3:$Y$7793,2,0)</f>
        <v>10035</v>
      </c>
      <c r="K2106" t="str">
        <f>VLOOKUP($J2106,Mapping!$AB$3:$AC$475,2,0)</f>
        <v>Grand Prairie</v>
      </c>
      <c r="L2106" t="str">
        <f>VLOOKUP($K2106,Mapping!$AF$3:$AG$475,2,0)</f>
        <v>Texas</v>
      </c>
      <c r="M2106" t="str">
        <f>VLOOKUP($L2106,Mapping!$AI$3:$AJ$48,2,0)</f>
        <v>United States</v>
      </c>
      <c r="N2106" t="str">
        <f>VLOOKUP($L2106,Mapping!$AI$3:$AK$48,3,0)</f>
        <v>Central</v>
      </c>
      <c r="O2106" t="str">
        <f>VLOOKUP(Table1[[#This Row],[Column1]],Mapping!$AM$8:$AN$11,2,0)</f>
        <v>Office Supplies</v>
      </c>
      <c r="P2106" t="str">
        <f>VLOOKUP(Table1[[#This Row],[Column3]],Mapping!$AP$5:$AQ$22,2,0)</f>
        <v>Binders</v>
      </c>
      <c r="Q2106">
        <v>49.847999999999999</v>
      </c>
      <c r="R2106">
        <v>3</v>
      </c>
      <c r="S2106">
        <v>16.823699999999999</v>
      </c>
    </row>
    <row r="2107" spans="1:19" x14ac:dyDescent="0.35">
      <c r="A2107">
        <v>7732</v>
      </c>
      <c r="B2107" t="s">
        <v>5734</v>
      </c>
      <c r="C2107" t="s">
        <v>283</v>
      </c>
      <c r="D2107" t="str">
        <f>MID(Table1[[#This Row],[Product ID]],5,2)</f>
        <v>EN</v>
      </c>
      <c r="E2107" t="str">
        <f>LEFT(Table1[[#This Row],[Product ID]],3)</f>
        <v>OFF</v>
      </c>
      <c r="F2107" s="10">
        <f>VLOOKUP(Table1[[#This Row],[Order ID]],Mapping!H2107:J9898,3,0)</f>
        <v>40988</v>
      </c>
      <c r="G2107" s="10">
        <f>VLOOKUP(Table1[[#This Row],[Order ID]],Mapping!H2107:K9898,4,0)</f>
        <v>40991</v>
      </c>
      <c r="H2107" t="str">
        <f>INDEX(Mapping!$B$2:$T$7793,MATCH(Data!$A2107,Mapping!$B$3:$B$7793,0),MATCH(Data!$H$1,Mapping!$B$2:$T$2,0))</f>
        <v>First Class</v>
      </c>
      <c r="I2107" t="str">
        <f>INDEX(Mapping!$B$2:$T$7793,MATCH(Data!$A2107,Mapping!$B$3:$B$7793,0),MATCH(Data!$I$1,Mapping!$B$2:$T$2,0))</f>
        <v>Corporate</v>
      </c>
      <c r="J2107">
        <f>VLOOKUP($A2107,Mapping!$X$3:$Y$7793,2,0)</f>
        <v>10035</v>
      </c>
      <c r="K2107" t="str">
        <f>VLOOKUP($J2107,Mapping!$AB$3:$AC$475,2,0)</f>
        <v>Grand Prairie</v>
      </c>
      <c r="L2107" t="str">
        <f>VLOOKUP($K2107,Mapping!$AF$3:$AG$475,2,0)</f>
        <v>Texas</v>
      </c>
      <c r="M2107" t="str">
        <f>VLOOKUP($L2107,Mapping!$AI$3:$AJ$48,2,0)</f>
        <v>United States</v>
      </c>
      <c r="N2107" t="str">
        <f>VLOOKUP($L2107,Mapping!$AI$3:$AK$48,3,0)</f>
        <v>Central</v>
      </c>
      <c r="O2107" t="str">
        <f>VLOOKUP(Table1[[#This Row],[Column1]],Mapping!$AM$8:$AN$11,2,0)</f>
        <v>Office Supplies</v>
      </c>
      <c r="P2107" t="str">
        <f>VLOOKUP(Table1[[#This Row],[Column3]],Mapping!$AP$5:$AQ$22,2,0)</f>
        <v>Envelopes</v>
      </c>
      <c r="Q2107">
        <v>23.99</v>
      </c>
      <c r="R2107">
        <v>1</v>
      </c>
      <c r="S2107">
        <v>11.994999999999999</v>
      </c>
    </row>
    <row r="2108" spans="1:19" x14ac:dyDescent="0.35">
      <c r="A2108">
        <v>7733</v>
      </c>
      <c r="B2108" t="s">
        <v>5734</v>
      </c>
      <c r="C2108" t="s">
        <v>17</v>
      </c>
      <c r="D2108" t="str">
        <f>MID(Table1[[#This Row],[Product ID]],5,2)</f>
        <v>BI</v>
      </c>
      <c r="E2108" t="str">
        <f>LEFT(Table1[[#This Row],[Product ID]],3)</f>
        <v>OFF</v>
      </c>
      <c r="F2108" s="10">
        <f>VLOOKUP(Table1[[#This Row],[Order ID]],Mapping!H2108:J9899,3,0)</f>
        <v>40988</v>
      </c>
      <c r="G2108" s="10">
        <f>VLOOKUP(Table1[[#This Row],[Order ID]],Mapping!H2108:K9899,4,0)</f>
        <v>40991</v>
      </c>
      <c r="H2108" t="str">
        <f>INDEX(Mapping!$B$2:$T$7793,MATCH(Data!$A2108,Mapping!$B$3:$B$7793,0),MATCH(Data!$H$1,Mapping!$B$2:$T$2,0))</f>
        <v>First Class</v>
      </c>
      <c r="I2108" t="str">
        <f>INDEX(Mapping!$B$2:$T$7793,MATCH(Data!$A2108,Mapping!$B$3:$B$7793,0),MATCH(Data!$I$1,Mapping!$B$2:$T$2,0))</f>
        <v>Corporate</v>
      </c>
      <c r="J2108">
        <f>VLOOKUP($A2108,Mapping!$X$3:$Y$7793,2,0)</f>
        <v>10035</v>
      </c>
      <c r="K2108" t="str">
        <f>VLOOKUP($J2108,Mapping!$AB$3:$AC$475,2,0)</f>
        <v>Grand Prairie</v>
      </c>
      <c r="L2108" t="str">
        <f>VLOOKUP($K2108,Mapping!$AF$3:$AG$475,2,0)</f>
        <v>Texas</v>
      </c>
      <c r="M2108" t="str">
        <f>VLOOKUP($L2108,Mapping!$AI$3:$AJ$48,2,0)</f>
        <v>United States</v>
      </c>
      <c r="N2108" t="str">
        <f>VLOOKUP($L2108,Mapping!$AI$3:$AK$48,3,0)</f>
        <v>Central</v>
      </c>
      <c r="O2108" t="str">
        <f>VLOOKUP(Table1[[#This Row],[Column1]],Mapping!$AM$8:$AN$11,2,0)</f>
        <v>Office Supplies</v>
      </c>
      <c r="P2108" t="str">
        <f>VLOOKUP(Table1[[#This Row],[Column3]],Mapping!$AP$5:$AQ$22,2,0)</f>
        <v>Binders</v>
      </c>
      <c r="Q2108">
        <v>1087.9360000000001</v>
      </c>
      <c r="R2108">
        <v>8</v>
      </c>
      <c r="S2108">
        <v>353.5791999999999</v>
      </c>
    </row>
    <row r="2109" spans="1:19" x14ac:dyDescent="0.35">
      <c r="A2109">
        <v>7734</v>
      </c>
      <c r="B2109" t="s">
        <v>5734</v>
      </c>
      <c r="C2109" t="s">
        <v>1320</v>
      </c>
      <c r="D2109" t="str">
        <f>MID(Table1[[#This Row],[Product ID]],5,2)</f>
        <v>PH</v>
      </c>
      <c r="E2109" t="str">
        <f>LEFT(Table1[[#This Row],[Product ID]],3)</f>
        <v>TEC</v>
      </c>
      <c r="F2109" s="10">
        <f>VLOOKUP(Table1[[#This Row],[Order ID]],Mapping!H2109:J9900,3,0)</f>
        <v>40988</v>
      </c>
      <c r="G2109" s="10">
        <f>VLOOKUP(Table1[[#This Row],[Order ID]],Mapping!H2109:K9900,4,0)</f>
        <v>40991</v>
      </c>
      <c r="H2109" t="str">
        <f>INDEX(Mapping!$B$2:$T$7793,MATCH(Data!$A2109,Mapping!$B$3:$B$7793,0),MATCH(Data!$H$1,Mapping!$B$2:$T$2,0))</f>
        <v>First Class</v>
      </c>
      <c r="I2109" t="str">
        <f>INDEX(Mapping!$B$2:$T$7793,MATCH(Data!$A2109,Mapping!$B$3:$B$7793,0),MATCH(Data!$I$1,Mapping!$B$2:$T$2,0))</f>
        <v>Corporate</v>
      </c>
      <c r="J2109">
        <f>VLOOKUP($A2109,Mapping!$X$3:$Y$7793,2,0)</f>
        <v>10035</v>
      </c>
      <c r="K2109" t="str">
        <f>VLOOKUP($J2109,Mapping!$AB$3:$AC$475,2,0)</f>
        <v>Grand Prairie</v>
      </c>
      <c r="L2109" t="str">
        <f>VLOOKUP($K2109,Mapping!$AF$3:$AG$475,2,0)</f>
        <v>Texas</v>
      </c>
      <c r="M2109" t="str">
        <f>VLOOKUP($L2109,Mapping!$AI$3:$AJ$48,2,0)</f>
        <v>United States</v>
      </c>
      <c r="N2109" t="str">
        <f>VLOOKUP($L2109,Mapping!$AI$3:$AK$48,3,0)</f>
        <v>Central</v>
      </c>
      <c r="O2109" t="str">
        <f>VLOOKUP(Table1[[#This Row],[Column1]],Mapping!$AM$8:$AN$11,2,0)</f>
        <v>Technology</v>
      </c>
      <c r="P2109" t="str">
        <f>VLOOKUP(Table1[[#This Row],[Column3]],Mapping!$AP$5:$AQ$22,2,0)</f>
        <v>Phones</v>
      </c>
      <c r="Q2109">
        <v>199.98</v>
      </c>
      <c r="R2109">
        <v>2</v>
      </c>
      <c r="S2109">
        <v>53.994599999999991</v>
      </c>
    </row>
    <row r="2110" spans="1:19" x14ac:dyDescent="0.35">
      <c r="A2110">
        <v>7735</v>
      </c>
      <c r="B2110" t="s">
        <v>5734</v>
      </c>
      <c r="C2110" t="s">
        <v>1833</v>
      </c>
      <c r="D2110" t="str">
        <f>MID(Table1[[#This Row],[Product ID]],5,2)</f>
        <v>ST</v>
      </c>
      <c r="E2110" t="str">
        <f>LEFT(Table1[[#This Row],[Product ID]],3)</f>
        <v>OFF</v>
      </c>
      <c r="F2110" s="10">
        <f>VLOOKUP(Table1[[#This Row],[Order ID]],Mapping!H2110:J9901,3,0)</f>
        <v>40988</v>
      </c>
      <c r="G2110" s="10">
        <f>VLOOKUP(Table1[[#This Row],[Order ID]],Mapping!H2110:K9901,4,0)</f>
        <v>40991</v>
      </c>
      <c r="H2110" t="str">
        <f>INDEX(Mapping!$B$2:$T$7793,MATCH(Data!$A2110,Mapping!$B$3:$B$7793,0),MATCH(Data!$H$1,Mapping!$B$2:$T$2,0))</f>
        <v>First Class</v>
      </c>
      <c r="I2110" t="str">
        <f>INDEX(Mapping!$B$2:$T$7793,MATCH(Data!$A2110,Mapping!$B$3:$B$7793,0),MATCH(Data!$I$1,Mapping!$B$2:$T$2,0))</f>
        <v>Corporate</v>
      </c>
      <c r="J2110">
        <f>VLOOKUP($A2110,Mapping!$X$3:$Y$7793,2,0)</f>
        <v>10035</v>
      </c>
      <c r="K2110" t="str">
        <f>VLOOKUP($J2110,Mapping!$AB$3:$AC$475,2,0)</f>
        <v>Grand Prairie</v>
      </c>
      <c r="L2110" t="str">
        <f>VLOOKUP($K2110,Mapping!$AF$3:$AG$475,2,0)</f>
        <v>Texas</v>
      </c>
      <c r="M2110" t="str">
        <f>VLOOKUP($L2110,Mapping!$AI$3:$AJ$48,2,0)</f>
        <v>United States</v>
      </c>
      <c r="N2110" t="str">
        <f>VLOOKUP($L2110,Mapping!$AI$3:$AK$48,3,0)</f>
        <v>Central</v>
      </c>
      <c r="O2110" t="str">
        <f>VLOOKUP(Table1[[#This Row],[Column1]],Mapping!$AM$8:$AN$11,2,0)</f>
        <v>Office Supplies</v>
      </c>
      <c r="P2110" t="str">
        <f>VLOOKUP(Table1[[#This Row],[Column3]],Mapping!$AP$5:$AQ$22,2,0)</f>
        <v>Storage</v>
      </c>
      <c r="Q2110">
        <v>83.92</v>
      </c>
      <c r="R2110">
        <v>4</v>
      </c>
      <c r="S2110">
        <v>20.140799999999999</v>
      </c>
    </row>
    <row r="2111" spans="1:19" x14ac:dyDescent="0.35">
      <c r="A2111">
        <v>5734</v>
      </c>
      <c r="B2111" t="s">
        <v>4626</v>
      </c>
      <c r="C2111" t="s">
        <v>816</v>
      </c>
      <c r="D2111" t="str">
        <f>MID(Table1[[#This Row],[Product ID]],5,2)</f>
        <v>AR</v>
      </c>
      <c r="E2111" t="str">
        <f>LEFT(Table1[[#This Row],[Product ID]],3)</f>
        <v>OFF</v>
      </c>
      <c r="F2111" s="10">
        <f>VLOOKUP(Table1[[#This Row],[Order ID]],Mapping!H2111:J9902,3,0)</f>
        <v>41108</v>
      </c>
      <c r="G2111" s="10">
        <f>VLOOKUP(Table1[[#This Row],[Order ID]],Mapping!H2111:K9902,4,0)</f>
        <v>41111</v>
      </c>
      <c r="H2111" t="str">
        <f>INDEX(Mapping!$B$2:$T$7793,MATCH(Data!$A2111,Mapping!$B$3:$B$7793,0),MATCH(Data!$H$1,Mapping!$B$2:$T$2,0))</f>
        <v>Second Class</v>
      </c>
      <c r="I2111" t="str">
        <f>INDEX(Mapping!$B$2:$T$7793,MATCH(Data!$A2111,Mapping!$B$3:$B$7793,0),MATCH(Data!$I$1,Mapping!$B$2:$T$2,0))</f>
        <v>Corporate</v>
      </c>
      <c r="J2111">
        <f>VLOOKUP($A2111,Mapping!$X$3:$Y$7793,2,0)</f>
        <v>10009</v>
      </c>
      <c r="K2111" t="str">
        <f>VLOOKUP($J2111,Mapping!$AB$3:$AC$475,2,0)</f>
        <v>Saint Paul</v>
      </c>
      <c r="L2111" t="str">
        <f>VLOOKUP($K2111,Mapping!$AF$3:$AG$475,2,0)</f>
        <v>Minnesota</v>
      </c>
      <c r="M2111" t="str">
        <f>VLOOKUP($L2111,Mapping!$AI$3:$AJ$48,2,0)</f>
        <v>United States</v>
      </c>
      <c r="N2111" t="str">
        <f>VLOOKUP($L2111,Mapping!$AI$3:$AK$48,3,0)</f>
        <v>Central</v>
      </c>
      <c r="O2111" t="str">
        <f>VLOOKUP(Table1[[#This Row],[Column1]],Mapping!$AM$8:$AN$11,2,0)</f>
        <v>Office Supplies</v>
      </c>
      <c r="P2111" t="str">
        <f>VLOOKUP(Table1[[#This Row],[Column3]],Mapping!$AP$5:$AQ$22,2,0)</f>
        <v>Art</v>
      </c>
      <c r="Q2111">
        <v>5.76</v>
      </c>
      <c r="R2111">
        <v>2</v>
      </c>
      <c r="S2111">
        <v>1.6128</v>
      </c>
    </row>
    <row r="2112" spans="1:19" x14ac:dyDescent="0.35">
      <c r="A2112">
        <v>3594</v>
      </c>
      <c r="B2112" t="s">
        <v>3340</v>
      </c>
      <c r="C2112" t="s">
        <v>230</v>
      </c>
      <c r="D2112" t="str">
        <f>MID(Table1[[#This Row],[Product ID]],5,2)</f>
        <v>AC</v>
      </c>
      <c r="E2112" t="str">
        <f>LEFT(Table1[[#This Row],[Product ID]],3)</f>
        <v>TEC</v>
      </c>
      <c r="F2112" s="10">
        <f>VLOOKUP(Table1[[#This Row],[Order ID]],Mapping!H2112:J9903,3,0)</f>
        <v>41156</v>
      </c>
      <c r="G2112" s="10">
        <f>VLOOKUP(Table1[[#This Row],[Order ID]],Mapping!H2112:K9903,4,0)</f>
        <v>41159</v>
      </c>
      <c r="H2112" t="str">
        <f>INDEX(Mapping!$B$2:$T$7793,MATCH(Data!$A2112,Mapping!$B$3:$B$7793,0),MATCH(Data!$H$1,Mapping!$B$2:$T$2,0))</f>
        <v>Standard Class</v>
      </c>
      <c r="I2112" t="str">
        <f>INDEX(Mapping!$B$2:$T$7793,MATCH(Data!$A2112,Mapping!$B$3:$B$7793,0),MATCH(Data!$I$1,Mapping!$B$2:$T$2,0))</f>
        <v>Home Office</v>
      </c>
      <c r="J2112">
        <f>VLOOKUP($A2112,Mapping!$X$3:$Y$7793,2,0)</f>
        <v>77095</v>
      </c>
      <c r="K2112" t="str">
        <f>VLOOKUP($J2112,Mapping!$AB$3:$AC$475,2,0)</f>
        <v>Naperville</v>
      </c>
      <c r="L2112" t="str">
        <f>VLOOKUP($K2112,Mapping!$AF$3:$AG$475,2,0)</f>
        <v>Illinois</v>
      </c>
      <c r="M2112" t="str">
        <f>VLOOKUP($L2112,Mapping!$AI$3:$AJ$48,2,0)</f>
        <v>United States</v>
      </c>
      <c r="N2112" t="str">
        <f>VLOOKUP($L2112,Mapping!$AI$3:$AK$48,3,0)</f>
        <v>Central</v>
      </c>
      <c r="O2112" t="str">
        <f>VLOOKUP(Table1[[#This Row],[Column1]],Mapping!$AM$8:$AN$11,2,0)</f>
        <v>Technology</v>
      </c>
      <c r="P2112" t="str">
        <f>VLOOKUP(Table1[[#This Row],[Column3]],Mapping!$AP$5:$AQ$22,2,0)</f>
        <v>Accessories</v>
      </c>
      <c r="Q2112">
        <v>134.376</v>
      </c>
      <c r="R2112">
        <v>3</v>
      </c>
      <c r="S2112">
        <v>6.7188000000000088</v>
      </c>
    </row>
    <row r="2113" spans="1:19" x14ac:dyDescent="0.35">
      <c r="A2113">
        <v>4226</v>
      </c>
      <c r="B2113" t="s">
        <v>3741</v>
      </c>
      <c r="C2113" t="s">
        <v>3742</v>
      </c>
      <c r="D2113" t="str">
        <f>MID(Table1[[#This Row],[Product ID]],5,2)</f>
        <v>AP</v>
      </c>
      <c r="E2113" t="str">
        <f>LEFT(Table1[[#This Row],[Product ID]],3)</f>
        <v>OFF</v>
      </c>
      <c r="F2113" s="10">
        <f>VLOOKUP(Table1[[#This Row],[Order ID]],Mapping!H2113:J9904,3,0)</f>
        <v>41201</v>
      </c>
      <c r="G2113" s="10">
        <f>VLOOKUP(Table1[[#This Row],[Order ID]],Mapping!H2113:K9904,4,0)</f>
        <v>41206</v>
      </c>
      <c r="H2113" t="str">
        <f>INDEX(Mapping!$B$2:$T$7793,MATCH(Data!$A2113,Mapping!$B$3:$B$7793,0),MATCH(Data!$H$1,Mapping!$B$2:$T$2,0))</f>
        <v>Standard Class</v>
      </c>
      <c r="I2113" t="str">
        <f>INDEX(Mapping!$B$2:$T$7793,MATCH(Data!$A2113,Mapping!$B$3:$B$7793,0),MATCH(Data!$I$1,Mapping!$B$2:$T$2,0))</f>
        <v>Consumer</v>
      </c>
      <c r="J2113">
        <f>VLOOKUP($A2113,Mapping!$X$3:$Y$7793,2,0)</f>
        <v>90008</v>
      </c>
      <c r="K2113" t="str">
        <f>VLOOKUP($J2113,Mapping!$AB$3:$AC$475,2,0)</f>
        <v>Rochester Hills</v>
      </c>
      <c r="L2113" t="str">
        <f>VLOOKUP($K2113,Mapping!$AF$3:$AG$475,2,0)</f>
        <v>Michigan</v>
      </c>
      <c r="M2113" t="str">
        <f>VLOOKUP($L2113,Mapping!$AI$3:$AJ$48,2,0)</f>
        <v>United States</v>
      </c>
      <c r="N2113" t="str">
        <f>VLOOKUP($L2113,Mapping!$AI$3:$AK$48,3,0)</f>
        <v>Central</v>
      </c>
      <c r="O2113" t="str">
        <f>VLOOKUP(Table1[[#This Row],[Column1]],Mapping!$AM$8:$AN$11,2,0)</f>
        <v>Office Supplies</v>
      </c>
      <c r="P2113" t="str">
        <f>VLOOKUP(Table1[[#This Row],[Column3]],Mapping!$AP$5:$AQ$22,2,0)</f>
        <v>Appliances</v>
      </c>
      <c r="Q2113">
        <v>1640.6999999999998</v>
      </c>
      <c r="R2113">
        <v>5</v>
      </c>
      <c r="S2113">
        <v>459.39599999999996</v>
      </c>
    </row>
    <row r="2114" spans="1:19" x14ac:dyDescent="0.35">
      <c r="A2114">
        <v>4227</v>
      </c>
      <c r="B2114" t="s">
        <v>3741</v>
      </c>
      <c r="C2114" t="s">
        <v>343</v>
      </c>
      <c r="D2114" t="str">
        <f>MID(Table1[[#This Row],[Product ID]],5,2)</f>
        <v>AC</v>
      </c>
      <c r="E2114" t="str">
        <f>LEFT(Table1[[#This Row],[Product ID]],3)</f>
        <v>TEC</v>
      </c>
      <c r="F2114" s="10">
        <f>VLOOKUP(Table1[[#This Row],[Order ID]],Mapping!H2114:J9905,3,0)</f>
        <v>41201</v>
      </c>
      <c r="G2114" s="10">
        <f>VLOOKUP(Table1[[#This Row],[Order ID]],Mapping!H2114:K9905,4,0)</f>
        <v>41206</v>
      </c>
      <c r="H2114" t="str">
        <f>INDEX(Mapping!$B$2:$T$7793,MATCH(Data!$A2114,Mapping!$B$3:$B$7793,0),MATCH(Data!$H$1,Mapping!$B$2:$T$2,0))</f>
        <v>Standard Class</v>
      </c>
      <c r="I2114" t="str">
        <f>INDEX(Mapping!$B$2:$T$7793,MATCH(Data!$A2114,Mapping!$B$3:$B$7793,0),MATCH(Data!$I$1,Mapping!$B$2:$T$2,0))</f>
        <v>Home Office</v>
      </c>
      <c r="J2114">
        <f>VLOOKUP($A2114,Mapping!$X$3:$Y$7793,2,0)</f>
        <v>90008</v>
      </c>
      <c r="K2114" t="str">
        <f>VLOOKUP($J2114,Mapping!$AB$3:$AC$475,2,0)</f>
        <v>Rochester Hills</v>
      </c>
      <c r="L2114" t="str">
        <f>VLOOKUP($K2114,Mapping!$AF$3:$AG$475,2,0)</f>
        <v>Michigan</v>
      </c>
      <c r="M2114" t="str">
        <f>VLOOKUP($L2114,Mapping!$AI$3:$AJ$48,2,0)</f>
        <v>United States</v>
      </c>
      <c r="N2114" t="str">
        <f>VLOOKUP($L2114,Mapping!$AI$3:$AK$48,3,0)</f>
        <v>Central</v>
      </c>
      <c r="O2114" t="str">
        <f>VLOOKUP(Table1[[#This Row],[Column1]],Mapping!$AM$8:$AN$11,2,0)</f>
        <v>Technology</v>
      </c>
      <c r="P2114" t="str">
        <f>VLOOKUP(Table1[[#This Row],[Column3]],Mapping!$AP$5:$AQ$22,2,0)</f>
        <v>Accessories</v>
      </c>
      <c r="Q2114">
        <v>270</v>
      </c>
      <c r="R2114">
        <v>3</v>
      </c>
      <c r="S2114">
        <v>97.199999999999989</v>
      </c>
    </row>
    <row r="2115" spans="1:19" x14ac:dyDescent="0.35">
      <c r="A2115">
        <v>7061</v>
      </c>
      <c r="B2115" t="s">
        <v>5366</v>
      </c>
      <c r="C2115" t="s">
        <v>4852</v>
      </c>
      <c r="D2115" t="str">
        <f>MID(Table1[[#This Row],[Product ID]],5,2)</f>
        <v>CH</v>
      </c>
      <c r="E2115" t="str">
        <f>LEFT(Table1[[#This Row],[Product ID]],3)</f>
        <v>FUR</v>
      </c>
      <c r="F2115" s="10">
        <f>VLOOKUP(Table1[[#This Row],[Order ID]],Mapping!H2115:J9906,3,0)</f>
        <v>41215</v>
      </c>
      <c r="G2115" s="10">
        <f>VLOOKUP(Table1[[#This Row],[Order ID]],Mapping!H2115:K9906,4,0)</f>
        <v>41217</v>
      </c>
      <c r="H2115" t="str">
        <f>INDEX(Mapping!$B$2:$T$7793,MATCH(Data!$A2115,Mapping!$B$3:$B$7793,0),MATCH(Data!$H$1,Mapping!$B$2:$T$2,0))</f>
        <v>Second Class</v>
      </c>
      <c r="I2115" t="str">
        <f>INDEX(Mapping!$B$2:$T$7793,MATCH(Data!$A2115,Mapping!$B$3:$B$7793,0),MATCH(Data!$I$1,Mapping!$B$2:$T$2,0))</f>
        <v>Consumer</v>
      </c>
      <c r="J2115">
        <f>VLOOKUP($A2115,Mapping!$X$3:$Y$7793,2,0)</f>
        <v>10011</v>
      </c>
      <c r="K2115" t="str">
        <f>VLOOKUP($J2115,Mapping!$AB$3:$AC$475,2,0)</f>
        <v>Omaha</v>
      </c>
      <c r="L2115" t="str">
        <f>VLOOKUP($K2115,Mapping!$AF$3:$AG$475,2,0)</f>
        <v>Nebraska</v>
      </c>
      <c r="M2115" t="str">
        <f>VLOOKUP($L2115,Mapping!$AI$3:$AJ$48,2,0)</f>
        <v>United States</v>
      </c>
      <c r="N2115" t="str">
        <f>VLOOKUP($L2115,Mapping!$AI$3:$AK$48,3,0)</f>
        <v>Central</v>
      </c>
      <c r="O2115" t="str">
        <f>VLOOKUP(Table1[[#This Row],[Column1]],Mapping!$AM$8:$AN$11,2,0)</f>
        <v>Furniture</v>
      </c>
      <c r="P2115" t="str">
        <f>VLOOKUP(Table1[[#This Row],[Column3]],Mapping!$AP$5:$AQ$22,2,0)</f>
        <v>Chairs</v>
      </c>
      <c r="Q2115">
        <v>2621.3220000000001</v>
      </c>
      <c r="R2115">
        <v>11</v>
      </c>
      <c r="S2115">
        <v>553.39019999999982</v>
      </c>
    </row>
    <row r="2116" spans="1:19" x14ac:dyDescent="0.35">
      <c r="A2116">
        <v>1473</v>
      </c>
      <c r="B2116" t="s">
        <v>1715</v>
      </c>
      <c r="C2116" t="s">
        <v>1716</v>
      </c>
      <c r="D2116" t="str">
        <f>MID(Table1[[#This Row],[Product ID]],5,2)</f>
        <v>ST</v>
      </c>
      <c r="E2116" t="str">
        <f>LEFT(Table1[[#This Row],[Product ID]],3)</f>
        <v>OFF</v>
      </c>
      <c r="F2116" s="10" t="e">
        <f>VLOOKUP(Table1[[#This Row],[Order ID]],Mapping!H2116:J9907,3,0)</f>
        <v>#N/A</v>
      </c>
      <c r="G2116" s="10" t="e">
        <f>VLOOKUP(Table1[[#This Row],[Order ID]],Mapping!H2116:K9907,4,0)</f>
        <v>#N/A</v>
      </c>
      <c r="H2116" t="str">
        <f>INDEX(Mapping!$B$2:$T$7793,MATCH(Data!$A2116,Mapping!$B$3:$B$7793,0),MATCH(Data!$H$1,Mapping!$B$2:$T$2,0))</f>
        <v>Same Day</v>
      </c>
      <c r="I2116" t="str">
        <f>INDEX(Mapping!$B$2:$T$7793,MATCH(Data!$A2116,Mapping!$B$3:$B$7793,0),MATCH(Data!$I$1,Mapping!$B$2:$T$2,0))</f>
        <v>Corporate</v>
      </c>
      <c r="J2116">
        <f>VLOOKUP($A2116,Mapping!$X$3:$Y$7793,2,0)</f>
        <v>46614</v>
      </c>
      <c r="K2116" t="str">
        <f>VLOOKUP($J2116,Mapping!$AB$3:$AC$475,2,0)</f>
        <v>College Station</v>
      </c>
      <c r="L2116" t="str">
        <f>VLOOKUP($K2116,Mapping!$AF$3:$AG$475,2,0)</f>
        <v>Texas</v>
      </c>
      <c r="M2116" t="str">
        <f>VLOOKUP($L2116,Mapping!$AI$3:$AJ$48,2,0)</f>
        <v>United States</v>
      </c>
      <c r="N2116" t="str">
        <f>VLOOKUP($L2116,Mapping!$AI$3:$AK$48,3,0)</f>
        <v>Central</v>
      </c>
      <c r="O2116" t="str">
        <f>VLOOKUP(Table1[[#This Row],[Column1]],Mapping!$AM$8:$AN$11,2,0)</f>
        <v>Office Supplies</v>
      </c>
      <c r="P2116" t="str">
        <f>VLOOKUP(Table1[[#This Row],[Column3]],Mapping!$AP$5:$AQ$22,2,0)</f>
        <v>Storage</v>
      </c>
      <c r="Q2116">
        <v>34.76</v>
      </c>
      <c r="R2116">
        <v>1</v>
      </c>
      <c r="S2116">
        <v>9.732800000000001</v>
      </c>
    </row>
    <row r="2117" spans="1:19" x14ac:dyDescent="0.35">
      <c r="A2117">
        <v>1474</v>
      </c>
      <c r="B2117" t="s">
        <v>1715</v>
      </c>
      <c r="C2117" t="s">
        <v>717</v>
      </c>
      <c r="D2117" t="str">
        <f>MID(Table1[[#This Row],[Product ID]],5,2)</f>
        <v>AC</v>
      </c>
      <c r="E2117" t="str">
        <f>LEFT(Table1[[#This Row],[Product ID]],3)</f>
        <v>TEC</v>
      </c>
      <c r="F2117" s="10" t="e">
        <f>VLOOKUP(Table1[[#This Row],[Order ID]],Mapping!H2117:J9908,3,0)</f>
        <v>#N/A</v>
      </c>
      <c r="G2117" s="10" t="e">
        <f>VLOOKUP(Table1[[#This Row],[Order ID]],Mapping!H2117:K9908,4,0)</f>
        <v>#N/A</v>
      </c>
      <c r="H2117" t="str">
        <f>INDEX(Mapping!$B$2:$T$7793,MATCH(Data!$A2117,Mapping!$B$3:$B$7793,0),MATCH(Data!$H$1,Mapping!$B$2:$T$2,0))</f>
        <v>Second Class</v>
      </c>
      <c r="I2117" t="str">
        <f>INDEX(Mapping!$B$2:$T$7793,MATCH(Data!$A2117,Mapping!$B$3:$B$7793,0),MATCH(Data!$I$1,Mapping!$B$2:$T$2,0))</f>
        <v>Consumer</v>
      </c>
      <c r="J2117">
        <f>VLOOKUP($A2117,Mapping!$X$3:$Y$7793,2,0)</f>
        <v>46614</v>
      </c>
      <c r="K2117" t="str">
        <f>VLOOKUP($J2117,Mapping!$AB$3:$AC$475,2,0)</f>
        <v>College Station</v>
      </c>
      <c r="L2117" t="str">
        <f>VLOOKUP($K2117,Mapping!$AF$3:$AG$475,2,0)</f>
        <v>Texas</v>
      </c>
      <c r="M2117" t="str">
        <f>VLOOKUP($L2117,Mapping!$AI$3:$AJ$48,2,0)</f>
        <v>United States</v>
      </c>
      <c r="N2117" t="str">
        <f>VLOOKUP($L2117,Mapping!$AI$3:$AK$48,3,0)</f>
        <v>Central</v>
      </c>
      <c r="O2117" t="str">
        <f>VLOOKUP(Table1[[#This Row],[Column1]],Mapping!$AM$8:$AN$11,2,0)</f>
        <v>Technology</v>
      </c>
      <c r="P2117" t="str">
        <f>VLOOKUP(Table1[[#This Row],[Column3]],Mapping!$AP$5:$AQ$22,2,0)</f>
        <v>Accessories</v>
      </c>
      <c r="Q2117">
        <v>831.2</v>
      </c>
      <c r="R2117">
        <v>5</v>
      </c>
      <c r="S2117">
        <v>124.68000000000004</v>
      </c>
    </row>
    <row r="2118" spans="1:19" x14ac:dyDescent="0.35">
      <c r="A2118">
        <v>1475</v>
      </c>
      <c r="B2118" t="s">
        <v>1715</v>
      </c>
      <c r="C2118" t="s">
        <v>1717</v>
      </c>
      <c r="D2118" t="str">
        <f>MID(Table1[[#This Row],[Product ID]],5,2)</f>
        <v>PA</v>
      </c>
      <c r="E2118" t="str">
        <f>LEFT(Table1[[#This Row],[Product ID]],3)</f>
        <v>OFF</v>
      </c>
      <c r="F2118" s="10" t="e">
        <f>VLOOKUP(Table1[[#This Row],[Order ID]],Mapping!H2118:J9909,3,0)</f>
        <v>#N/A</v>
      </c>
      <c r="G2118" s="10" t="e">
        <f>VLOOKUP(Table1[[#This Row],[Order ID]],Mapping!H2118:K9909,4,0)</f>
        <v>#N/A</v>
      </c>
      <c r="H2118" t="str">
        <f>INDEX(Mapping!$B$2:$T$7793,MATCH(Data!$A2118,Mapping!$B$3:$B$7793,0),MATCH(Data!$H$1,Mapping!$B$2:$T$2,0))</f>
        <v>Second Class</v>
      </c>
      <c r="I2118" t="str">
        <f>INDEX(Mapping!$B$2:$T$7793,MATCH(Data!$A2118,Mapping!$B$3:$B$7793,0),MATCH(Data!$I$1,Mapping!$B$2:$T$2,0))</f>
        <v>Consumer</v>
      </c>
      <c r="J2118">
        <f>VLOOKUP($A2118,Mapping!$X$3:$Y$7793,2,0)</f>
        <v>46614</v>
      </c>
      <c r="K2118" t="str">
        <f>VLOOKUP($J2118,Mapping!$AB$3:$AC$475,2,0)</f>
        <v>College Station</v>
      </c>
      <c r="L2118" t="str">
        <f>VLOOKUP($K2118,Mapping!$AF$3:$AG$475,2,0)</f>
        <v>Texas</v>
      </c>
      <c r="M2118" t="str">
        <f>VLOOKUP($L2118,Mapping!$AI$3:$AJ$48,2,0)</f>
        <v>United States</v>
      </c>
      <c r="N2118" t="str">
        <f>VLOOKUP($L2118,Mapping!$AI$3:$AK$48,3,0)</f>
        <v>Central</v>
      </c>
      <c r="O2118" t="str">
        <f>VLOOKUP(Table1[[#This Row],[Column1]],Mapping!$AM$8:$AN$11,2,0)</f>
        <v>Office Supplies</v>
      </c>
      <c r="P2118" t="str">
        <f>VLOOKUP(Table1[[#This Row],[Column3]],Mapping!$AP$5:$AQ$22,2,0)</f>
        <v>Paper</v>
      </c>
      <c r="Q2118">
        <v>26.400000000000002</v>
      </c>
      <c r="R2118">
        <v>5</v>
      </c>
      <c r="S2118">
        <v>11.879999999999999</v>
      </c>
    </row>
    <row r="2119" spans="1:19" x14ac:dyDescent="0.35">
      <c r="A2119">
        <v>1476</v>
      </c>
      <c r="B2119" t="s">
        <v>1715</v>
      </c>
      <c r="C2119" t="s">
        <v>452</v>
      </c>
      <c r="D2119" t="str">
        <f>MID(Table1[[#This Row],[Product ID]],5,2)</f>
        <v>EN</v>
      </c>
      <c r="E2119" t="str">
        <f>LEFT(Table1[[#This Row],[Product ID]],3)</f>
        <v>OFF</v>
      </c>
      <c r="F2119" s="10" t="e">
        <f>VLOOKUP(Table1[[#This Row],[Order ID]],Mapping!H2119:J9910,3,0)</f>
        <v>#N/A</v>
      </c>
      <c r="G2119" s="10" t="e">
        <f>VLOOKUP(Table1[[#This Row],[Order ID]],Mapping!H2119:K9910,4,0)</f>
        <v>#N/A</v>
      </c>
      <c r="H2119" t="str">
        <f>INDEX(Mapping!$B$2:$T$7793,MATCH(Data!$A2119,Mapping!$B$3:$B$7793,0),MATCH(Data!$H$1,Mapping!$B$2:$T$2,0))</f>
        <v>Second Class</v>
      </c>
      <c r="I2119" t="str">
        <f>INDEX(Mapping!$B$2:$T$7793,MATCH(Data!$A2119,Mapping!$B$3:$B$7793,0),MATCH(Data!$I$1,Mapping!$B$2:$T$2,0))</f>
        <v>Consumer</v>
      </c>
      <c r="J2119">
        <f>VLOOKUP($A2119,Mapping!$X$3:$Y$7793,2,0)</f>
        <v>46614</v>
      </c>
      <c r="K2119" t="str">
        <f>VLOOKUP($J2119,Mapping!$AB$3:$AC$475,2,0)</f>
        <v>College Station</v>
      </c>
      <c r="L2119" t="str">
        <f>VLOOKUP($K2119,Mapping!$AF$3:$AG$475,2,0)</f>
        <v>Texas</v>
      </c>
      <c r="M2119" t="str">
        <f>VLOOKUP($L2119,Mapping!$AI$3:$AJ$48,2,0)</f>
        <v>United States</v>
      </c>
      <c r="N2119" t="str">
        <f>VLOOKUP($L2119,Mapping!$AI$3:$AK$48,3,0)</f>
        <v>Central</v>
      </c>
      <c r="O2119" t="str">
        <f>VLOOKUP(Table1[[#This Row],[Column1]],Mapping!$AM$8:$AN$11,2,0)</f>
        <v>Office Supplies</v>
      </c>
      <c r="P2119" t="str">
        <f>VLOOKUP(Table1[[#This Row],[Column3]],Mapping!$AP$5:$AQ$22,2,0)</f>
        <v>Envelopes</v>
      </c>
      <c r="Q2119">
        <v>106.75</v>
      </c>
      <c r="R2119">
        <v>7</v>
      </c>
      <c r="S2119">
        <v>49.10499999999999</v>
      </c>
    </row>
    <row r="2120" spans="1:19" x14ac:dyDescent="0.35">
      <c r="A2120">
        <v>1478</v>
      </c>
      <c r="B2120" t="s">
        <v>1715</v>
      </c>
      <c r="C2120" t="s">
        <v>105</v>
      </c>
      <c r="D2120" t="str">
        <f>MID(Table1[[#This Row],[Product ID]],5,2)</f>
        <v>ST</v>
      </c>
      <c r="E2120" t="str">
        <f>LEFT(Table1[[#This Row],[Product ID]],3)</f>
        <v>OFF</v>
      </c>
      <c r="F2120" s="10" t="e">
        <f>VLOOKUP(Table1[[#This Row],[Order ID]],Mapping!H2120:J9911,3,0)</f>
        <v>#N/A</v>
      </c>
      <c r="G2120" s="10" t="e">
        <f>VLOOKUP(Table1[[#This Row],[Order ID]],Mapping!H2120:K9911,4,0)</f>
        <v>#N/A</v>
      </c>
      <c r="H2120" t="str">
        <f>INDEX(Mapping!$B$2:$T$7793,MATCH(Data!$A2120,Mapping!$B$3:$B$7793,0),MATCH(Data!$H$1,Mapping!$B$2:$T$2,0))</f>
        <v>Second Class</v>
      </c>
      <c r="I2120" t="str">
        <f>INDEX(Mapping!$B$2:$T$7793,MATCH(Data!$A2120,Mapping!$B$3:$B$7793,0),MATCH(Data!$I$1,Mapping!$B$2:$T$2,0))</f>
        <v>Consumer</v>
      </c>
      <c r="J2120">
        <f>VLOOKUP($A2120,Mapping!$X$3:$Y$7793,2,0)</f>
        <v>46614</v>
      </c>
      <c r="K2120" t="str">
        <f>VLOOKUP($J2120,Mapping!$AB$3:$AC$475,2,0)</f>
        <v>College Station</v>
      </c>
      <c r="L2120" t="str">
        <f>VLOOKUP($K2120,Mapping!$AF$3:$AG$475,2,0)</f>
        <v>Texas</v>
      </c>
      <c r="M2120" t="str">
        <f>VLOOKUP($L2120,Mapping!$AI$3:$AJ$48,2,0)</f>
        <v>United States</v>
      </c>
      <c r="N2120" t="str">
        <f>VLOOKUP($L2120,Mapping!$AI$3:$AK$48,3,0)</f>
        <v>Central</v>
      </c>
      <c r="O2120" t="str">
        <f>VLOOKUP(Table1[[#This Row],[Column1]],Mapping!$AM$8:$AN$11,2,0)</f>
        <v>Office Supplies</v>
      </c>
      <c r="P2120" t="str">
        <f>VLOOKUP(Table1[[#This Row],[Column3]],Mapping!$AP$5:$AQ$22,2,0)</f>
        <v>Storage</v>
      </c>
      <c r="Q2120">
        <v>141.4</v>
      </c>
      <c r="R2120">
        <v>5</v>
      </c>
      <c r="S2120">
        <v>38.177999999999997</v>
      </c>
    </row>
    <row r="2121" spans="1:19" x14ac:dyDescent="0.35">
      <c r="A2121">
        <v>3871</v>
      </c>
      <c r="B2121" t="s">
        <v>3509</v>
      </c>
      <c r="C2121" t="s">
        <v>1057</v>
      </c>
      <c r="D2121" t="str">
        <f>MID(Table1[[#This Row],[Product ID]],5,2)</f>
        <v>FA</v>
      </c>
      <c r="E2121" t="str">
        <f>LEFT(Table1[[#This Row],[Product ID]],3)</f>
        <v>OFF</v>
      </c>
      <c r="F2121" s="10">
        <f>VLOOKUP(Table1[[#This Row],[Order ID]],Mapping!H2121:J9912,3,0)</f>
        <v>41158</v>
      </c>
      <c r="G2121" s="10">
        <f>VLOOKUP(Table1[[#This Row],[Order ID]],Mapping!H2121:K9912,4,0)</f>
        <v>41162</v>
      </c>
      <c r="H2121" t="str">
        <f>INDEX(Mapping!$B$2:$T$7793,MATCH(Data!$A2121,Mapping!$B$3:$B$7793,0),MATCH(Data!$H$1,Mapping!$B$2:$T$2,0))</f>
        <v>Second Class</v>
      </c>
      <c r="I2121" t="str">
        <f>INDEX(Mapping!$B$2:$T$7793,MATCH(Data!$A2121,Mapping!$B$3:$B$7793,0),MATCH(Data!$I$1,Mapping!$B$2:$T$2,0))</f>
        <v>Consumer</v>
      </c>
      <c r="J2121">
        <f>VLOOKUP($A2121,Mapping!$X$3:$Y$7793,2,0)</f>
        <v>37211</v>
      </c>
      <c r="K2121" t="str">
        <f>VLOOKUP($J2121,Mapping!$AB$3:$AC$475,2,0)</f>
        <v>Bolingbrook</v>
      </c>
      <c r="L2121" t="str">
        <f>VLOOKUP($K2121,Mapping!$AF$3:$AG$475,2,0)</f>
        <v>Illinois</v>
      </c>
      <c r="M2121" t="str">
        <f>VLOOKUP($L2121,Mapping!$AI$3:$AJ$48,2,0)</f>
        <v>United States</v>
      </c>
      <c r="N2121" t="str">
        <f>VLOOKUP($L2121,Mapping!$AI$3:$AK$48,3,0)</f>
        <v>Central</v>
      </c>
      <c r="O2121" t="str">
        <f>VLOOKUP(Table1[[#This Row],[Column1]],Mapping!$AM$8:$AN$11,2,0)</f>
        <v>Office Supplies</v>
      </c>
      <c r="P2121" t="str">
        <f>VLOOKUP(Table1[[#This Row],[Column3]],Mapping!$AP$5:$AQ$22,2,0)</f>
        <v>Fasteners</v>
      </c>
      <c r="Q2121">
        <v>7.2400000000000011</v>
      </c>
      <c r="R2121">
        <v>5</v>
      </c>
      <c r="S2121">
        <v>1.1764999999999992</v>
      </c>
    </row>
    <row r="2122" spans="1:19" x14ac:dyDescent="0.35">
      <c r="A2122">
        <v>7361</v>
      </c>
      <c r="B2122" t="s">
        <v>5529</v>
      </c>
      <c r="C2122" t="s">
        <v>877</v>
      </c>
      <c r="D2122" t="str">
        <f>MID(Table1[[#This Row],[Product ID]],5,2)</f>
        <v>BI</v>
      </c>
      <c r="E2122" t="str">
        <f>LEFT(Table1[[#This Row],[Product ID]],3)</f>
        <v>OFF</v>
      </c>
      <c r="F2122" s="10">
        <f>VLOOKUP(Table1[[#This Row],[Order ID]],Mapping!H2122:J9913,3,0)</f>
        <v>41177</v>
      </c>
      <c r="G2122" s="10">
        <f>VLOOKUP(Table1[[#This Row],[Order ID]],Mapping!H2122:K9913,4,0)</f>
        <v>41177</v>
      </c>
      <c r="H2122" t="str">
        <f>INDEX(Mapping!$B$2:$T$7793,MATCH(Data!$A2122,Mapping!$B$3:$B$7793,0),MATCH(Data!$H$1,Mapping!$B$2:$T$2,0))</f>
        <v>Same Day</v>
      </c>
      <c r="I2122" t="str">
        <f>INDEX(Mapping!$B$2:$T$7793,MATCH(Data!$A2122,Mapping!$B$3:$B$7793,0),MATCH(Data!$I$1,Mapping!$B$2:$T$2,0))</f>
        <v>Home Office</v>
      </c>
      <c r="J2122">
        <f>VLOOKUP($A2122,Mapping!$X$3:$Y$7793,2,0)</f>
        <v>19143</v>
      </c>
      <c r="K2122" t="str">
        <f>VLOOKUP($J2122,Mapping!$AB$3:$AC$475,2,0)</f>
        <v>Norman</v>
      </c>
      <c r="L2122" t="str">
        <f>VLOOKUP($K2122,Mapping!$AF$3:$AG$475,2,0)</f>
        <v>Oklahoma</v>
      </c>
      <c r="M2122" t="str">
        <f>VLOOKUP($L2122,Mapping!$AI$3:$AJ$48,2,0)</f>
        <v>United States</v>
      </c>
      <c r="N2122" t="str">
        <f>VLOOKUP($L2122,Mapping!$AI$3:$AK$48,3,0)</f>
        <v>Central</v>
      </c>
      <c r="O2122" t="str">
        <f>VLOOKUP(Table1[[#This Row],[Column1]],Mapping!$AM$8:$AN$11,2,0)</f>
        <v>Office Supplies</v>
      </c>
      <c r="P2122" t="str">
        <f>VLOOKUP(Table1[[#This Row],[Column3]],Mapping!$AP$5:$AQ$22,2,0)</f>
        <v>Binders</v>
      </c>
      <c r="Q2122">
        <v>2.9460000000000006</v>
      </c>
      <c r="R2122">
        <v>2</v>
      </c>
      <c r="S2122">
        <v>-2.0621999999999998</v>
      </c>
    </row>
    <row r="2123" spans="1:19" x14ac:dyDescent="0.35">
      <c r="A2123">
        <v>1821</v>
      </c>
      <c r="B2123" t="s">
        <v>2030</v>
      </c>
      <c r="C2123" t="s">
        <v>1275</v>
      </c>
      <c r="D2123" t="str">
        <f>MID(Table1[[#This Row],[Product ID]],5,2)</f>
        <v>PA</v>
      </c>
      <c r="E2123" t="str">
        <f>LEFT(Table1[[#This Row],[Product ID]],3)</f>
        <v>OFF</v>
      </c>
      <c r="F2123" s="10" t="e">
        <f>VLOOKUP(Table1[[#This Row],[Order ID]],Mapping!H2123:J9914,3,0)</f>
        <v>#N/A</v>
      </c>
      <c r="G2123" s="10" t="e">
        <f>VLOOKUP(Table1[[#This Row],[Order ID]],Mapping!H2123:K9914,4,0)</f>
        <v>#N/A</v>
      </c>
      <c r="H2123" t="str">
        <f>INDEX(Mapping!$B$2:$T$7793,MATCH(Data!$A2123,Mapping!$B$3:$B$7793,0),MATCH(Data!$H$1,Mapping!$B$2:$T$2,0))</f>
        <v>First Class</v>
      </c>
      <c r="I2123" t="str">
        <f>INDEX(Mapping!$B$2:$T$7793,MATCH(Data!$A2123,Mapping!$B$3:$B$7793,0),MATCH(Data!$I$1,Mapping!$B$2:$T$2,0))</f>
        <v>Corporate</v>
      </c>
      <c r="J2123">
        <f>VLOOKUP($A2123,Mapping!$X$3:$Y$7793,2,0)</f>
        <v>77041</v>
      </c>
      <c r="K2123" t="str">
        <f>VLOOKUP($J2123,Mapping!$AB$3:$AC$475,2,0)</f>
        <v>Eagan</v>
      </c>
      <c r="L2123" t="str">
        <f>VLOOKUP($K2123,Mapping!$AF$3:$AG$475,2,0)</f>
        <v>Minnesota</v>
      </c>
      <c r="M2123" t="str">
        <f>VLOOKUP($L2123,Mapping!$AI$3:$AJ$48,2,0)</f>
        <v>United States</v>
      </c>
      <c r="N2123" t="str">
        <f>VLOOKUP($L2123,Mapping!$AI$3:$AK$48,3,0)</f>
        <v>Central</v>
      </c>
      <c r="O2123" t="str">
        <f>VLOOKUP(Table1[[#This Row],[Column1]],Mapping!$AM$8:$AN$11,2,0)</f>
        <v>Office Supplies</v>
      </c>
      <c r="P2123" t="str">
        <f>VLOOKUP(Table1[[#This Row],[Column3]],Mapping!$AP$5:$AQ$22,2,0)</f>
        <v>Paper</v>
      </c>
      <c r="Q2123">
        <v>27.216000000000001</v>
      </c>
      <c r="R2123">
        <v>3</v>
      </c>
      <c r="S2123">
        <v>9.8657999999999983</v>
      </c>
    </row>
    <row r="2124" spans="1:19" x14ac:dyDescent="0.35">
      <c r="A2124">
        <v>7457</v>
      </c>
      <c r="B2124" t="s">
        <v>5586</v>
      </c>
      <c r="C2124" t="s">
        <v>86</v>
      </c>
      <c r="D2124" t="str">
        <f>MID(Table1[[#This Row],[Product ID]],5,2)</f>
        <v>BI</v>
      </c>
      <c r="E2124" t="str">
        <f>LEFT(Table1[[#This Row],[Product ID]],3)</f>
        <v>OFF</v>
      </c>
      <c r="F2124" s="10">
        <f>VLOOKUP(Table1[[#This Row],[Order ID]],Mapping!H2124:J9915,3,0)</f>
        <v>41032</v>
      </c>
      <c r="G2124" s="10">
        <f>VLOOKUP(Table1[[#This Row],[Order ID]],Mapping!H2124:K9915,4,0)</f>
        <v>41035</v>
      </c>
      <c r="H2124" t="str">
        <f>INDEX(Mapping!$B$2:$T$7793,MATCH(Data!$A2124,Mapping!$B$3:$B$7793,0),MATCH(Data!$H$1,Mapping!$B$2:$T$2,0))</f>
        <v>Second Class</v>
      </c>
      <c r="I2124" t="str">
        <f>INDEX(Mapping!$B$2:$T$7793,MATCH(Data!$A2124,Mapping!$B$3:$B$7793,0),MATCH(Data!$I$1,Mapping!$B$2:$T$2,0))</f>
        <v>Corporate</v>
      </c>
      <c r="J2124">
        <f>VLOOKUP($A2124,Mapping!$X$3:$Y$7793,2,0)</f>
        <v>95123</v>
      </c>
      <c r="K2124" t="str">
        <f>VLOOKUP($J2124,Mapping!$AB$3:$AC$475,2,0)</f>
        <v>Denver</v>
      </c>
      <c r="L2124" t="str">
        <f>VLOOKUP($K2124,Mapping!$AF$3:$AG$475,2,0)</f>
        <v>Colorado</v>
      </c>
      <c r="M2124" t="str">
        <f>VLOOKUP($L2124,Mapping!$AI$3:$AJ$48,2,0)</f>
        <v>United States</v>
      </c>
      <c r="N2124" t="str">
        <f>VLOOKUP($L2124,Mapping!$AI$3:$AK$48,3,0)</f>
        <v>West</v>
      </c>
      <c r="O2124" t="str">
        <f>VLOOKUP(Table1[[#This Row],[Column1]],Mapping!$AM$8:$AN$11,2,0)</f>
        <v>Office Supplies</v>
      </c>
      <c r="P2124" t="str">
        <f>VLOOKUP(Table1[[#This Row],[Column3]],Mapping!$AP$5:$AQ$22,2,0)</f>
        <v>Binders</v>
      </c>
      <c r="Q2124">
        <v>13.847999999999999</v>
      </c>
      <c r="R2124">
        <v>3</v>
      </c>
      <c r="S2124">
        <v>5.1929999999999996</v>
      </c>
    </row>
    <row r="2125" spans="1:19" x14ac:dyDescent="0.35">
      <c r="A2125">
        <v>7461</v>
      </c>
      <c r="B2125" t="s">
        <v>5590</v>
      </c>
      <c r="C2125" t="s">
        <v>1407</v>
      </c>
      <c r="D2125" t="str">
        <f>MID(Table1[[#This Row],[Product ID]],5,2)</f>
        <v>PA</v>
      </c>
      <c r="E2125" t="str">
        <f>LEFT(Table1[[#This Row],[Product ID]],3)</f>
        <v>OFF</v>
      </c>
      <c r="F2125" s="10">
        <f>VLOOKUP(Table1[[#This Row],[Order ID]],Mapping!H2125:J9916,3,0)</f>
        <v>41061</v>
      </c>
      <c r="G2125" s="10">
        <f>VLOOKUP(Table1[[#This Row],[Order ID]],Mapping!H2125:K9916,4,0)</f>
        <v>41068</v>
      </c>
      <c r="H2125" t="str">
        <f>INDEX(Mapping!$B$2:$T$7793,MATCH(Data!$A2125,Mapping!$B$3:$B$7793,0),MATCH(Data!$H$1,Mapping!$B$2:$T$2,0))</f>
        <v>Second Class</v>
      </c>
      <c r="I2125" t="str">
        <f>INDEX(Mapping!$B$2:$T$7793,MATCH(Data!$A2125,Mapping!$B$3:$B$7793,0),MATCH(Data!$I$1,Mapping!$B$2:$T$2,0))</f>
        <v>Consumer</v>
      </c>
      <c r="J2125">
        <f>VLOOKUP($A2125,Mapping!$X$3:$Y$7793,2,0)</f>
        <v>90045</v>
      </c>
      <c r="K2125" t="str">
        <f>VLOOKUP($J2125,Mapping!$AB$3:$AC$475,2,0)</f>
        <v>Medina</v>
      </c>
      <c r="L2125" t="str">
        <f>VLOOKUP($K2125,Mapping!$AF$3:$AG$475,2,0)</f>
        <v>Ohio</v>
      </c>
      <c r="M2125" t="str">
        <f>VLOOKUP($L2125,Mapping!$AI$3:$AJ$48,2,0)</f>
        <v>United States</v>
      </c>
      <c r="N2125" t="str">
        <f>VLOOKUP($L2125,Mapping!$AI$3:$AK$48,3,0)</f>
        <v>East</v>
      </c>
      <c r="O2125" t="str">
        <f>VLOOKUP(Table1[[#This Row],[Column1]],Mapping!$AM$8:$AN$11,2,0)</f>
        <v>Office Supplies</v>
      </c>
      <c r="P2125" t="str">
        <f>VLOOKUP(Table1[[#This Row],[Column3]],Mapping!$AP$5:$AQ$22,2,0)</f>
        <v>Paper</v>
      </c>
      <c r="Q2125">
        <v>11.76</v>
      </c>
      <c r="R2125">
        <v>2</v>
      </c>
      <c r="S2125">
        <v>5.7623999999999995</v>
      </c>
    </row>
    <row r="2126" spans="1:19" x14ac:dyDescent="0.35">
      <c r="A2126">
        <v>822</v>
      </c>
      <c r="B2126" t="s">
        <v>1054</v>
      </c>
      <c r="C2126" t="s">
        <v>685</v>
      </c>
      <c r="D2126" t="str">
        <f>MID(Table1[[#This Row],[Product ID]],5,2)</f>
        <v>AP</v>
      </c>
      <c r="E2126" t="str">
        <f>LEFT(Table1[[#This Row],[Product ID]],3)</f>
        <v>OFF</v>
      </c>
      <c r="F2126" s="10" t="e">
        <f>VLOOKUP(Table1[[#This Row],[Order ID]],Mapping!H2126:J9917,3,0)</f>
        <v>#N/A</v>
      </c>
      <c r="G2126" s="10" t="e">
        <f>VLOOKUP(Table1[[#This Row],[Order ID]],Mapping!H2126:K9917,4,0)</f>
        <v>#N/A</v>
      </c>
      <c r="H2126" t="str">
        <f>INDEX(Mapping!$B$2:$T$7793,MATCH(Data!$A2126,Mapping!$B$3:$B$7793,0),MATCH(Data!$H$1,Mapping!$B$2:$T$2,0))</f>
        <v>Standard Class</v>
      </c>
      <c r="I2126" t="str">
        <f>INDEX(Mapping!$B$2:$T$7793,MATCH(Data!$A2126,Mapping!$B$3:$B$7793,0),MATCH(Data!$I$1,Mapping!$B$2:$T$2,0))</f>
        <v>Consumer</v>
      </c>
      <c r="J2126">
        <f>VLOOKUP($A2126,Mapping!$X$3:$Y$7793,2,0)</f>
        <v>43615</v>
      </c>
      <c r="K2126" t="str">
        <f>VLOOKUP($J2126,Mapping!$AB$3:$AC$475,2,0)</f>
        <v>Royal Oak</v>
      </c>
      <c r="L2126" t="str">
        <f>VLOOKUP($K2126,Mapping!$AF$3:$AG$475,2,0)</f>
        <v>Michigan</v>
      </c>
      <c r="M2126" t="str">
        <f>VLOOKUP($L2126,Mapping!$AI$3:$AJ$48,2,0)</f>
        <v>United States</v>
      </c>
      <c r="N2126" t="str">
        <f>VLOOKUP($L2126,Mapping!$AI$3:$AK$48,3,0)</f>
        <v>Central</v>
      </c>
      <c r="O2126" t="str">
        <f>VLOOKUP(Table1[[#This Row],[Column1]],Mapping!$AM$8:$AN$11,2,0)</f>
        <v>Office Supplies</v>
      </c>
      <c r="P2126" t="str">
        <f>VLOOKUP(Table1[[#This Row],[Column3]],Mapping!$AP$5:$AQ$22,2,0)</f>
        <v>Appliances</v>
      </c>
      <c r="Q2126">
        <v>45.216000000000001</v>
      </c>
      <c r="R2126">
        <v>3</v>
      </c>
      <c r="S2126">
        <v>4.5215999999999994</v>
      </c>
    </row>
    <row r="2127" spans="1:19" x14ac:dyDescent="0.35">
      <c r="A2127">
        <v>823</v>
      </c>
      <c r="B2127" t="s">
        <v>1054</v>
      </c>
      <c r="C2127" t="s">
        <v>1055</v>
      </c>
      <c r="D2127" t="str">
        <f>MID(Table1[[#This Row],[Product ID]],5,2)</f>
        <v>FA</v>
      </c>
      <c r="E2127" t="str">
        <f>LEFT(Table1[[#This Row],[Product ID]],3)</f>
        <v>OFF</v>
      </c>
      <c r="F2127" s="10" t="e">
        <f>VLOOKUP(Table1[[#This Row],[Order ID]],Mapping!H2127:J9918,3,0)</f>
        <v>#N/A</v>
      </c>
      <c r="G2127" s="10" t="e">
        <f>VLOOKUP(Table1[[#This Row],[Order ID]],Mapping!H2127:K9918,4,0)</f>
        <v>#N/A</v>
      </c>
      <c r="H2127" t="str">
        <f>INDEX(Mapping!$B$2:$T$7793,MATCH(Data!$A2127,Mapping!$B$3:$B$7793,0),MATCH(Data!$H$1,Mapping!$B$2:$T$2,0))</f>
        <v>Standard Class</v>
      </c>
      <c r="I2127" t="str">
        <f>INDEX(Mapping!$B$2:$T$7793,MATCH(Data!$A2127,Mapping!$B$3:$B$7793,0),MATCH(Data!$I$1,Mapping!$B$2:$T$2,0))</f>
        <v>Corporate</v>
      </c>
      <c r="J2127">
        <f>VLOOKUP($A2127,Mapping!$X$3:$Y$7793,2,0)</f>
        <v>43615</v>
      </c>
      <c r="K2127" t="str">
        <f>VLOOKUP($J2127,Mapping!$AB$3:$AC$475,2,0)</f>
        <v>Royal Oak</v>
      </c>
      <c r="L2127" t="str">
        <f>VLOOKUP($K2127,Mapping!$AF$3:$AG$475,2,0)</f>
        <v>Michigan</v>
      </c>
      <c r="M2127" t="str">
        <f>VLOOKUP($L2127,Mapping!$AI$3:$AJ$48,2,0)</f>
        <v>United States</v>
      </c>
      <c r="N2127" t="str">
        <f>VLOOKUP($L2127,Mapping!$AI$3:$AK$48,3,0)</f>
        <v>Central</v>
      </c>
      <c r="O2127" t="str">
        <f>VLOOKUP(Table1[[#This Row],[Column1]],Mapping!$AM$8:$AN$11,2,0)</f>
        <v>Office Supplies</v>
      </c>
      <c r="P2127" t="str">
        <f>VLOOKUP(Table1[[#This Row],[Column3]],Mapping!$AP$5:$AQ$22,2,0)</f>
        <v>Fasteners</v>
      </c>
      <c r="Q2127">
        <v>10.416000000000002</v>
      </c>
      <c r="R2127">
        <v>7</v>
      </c>
      <c r="S2127">
        <v>-2.2134</v>
      </c>
    </row>
    <row r="2128" spans="1:19" x14ac:dyDescent="0.35">
      <c r="A2128">
        <v>824</v>
      </c>
      <c r="B2128" t="s">
        <v>1054</v>
      </c>
      <c r="C2128" t="s">
        <v>418</v>
      </c>
      <c r="D2128" t="str">
        <f>MID(Table1[[#This Row],[Product ID]],5,2)</f>
        <v>AR</v>
      </c>
      <c r="E2128" t="str">
        <f>LEFT(Table1[[#This Row],[Product ID]],3)</f>
        <v>OFF</v>
      </c>
      <c r="F2128" s="10" t="e">
        <f>VLOOKUP(Table1[[#This Row],[Order ID]],Mapping!H2128:J9919,3,0)</f>
        <v>#N/A</v>
      </c>
      <c r="G2128" s="10" t="e">
        <f>VLOOKUP(Table1[[#This Row],[Order ID]],Mapping!H2128:K9919,4,0)</f>
        <v>#N/A</v>
      </c>
      <c r="H2128" t="str">
        <f>INDEX(Mapping!$B$2:$T$7793,MATCH(Data!$A2128,Mapping!$B$3:$B$7793,0),MATCH(Data!$H$1,Mapping!$B$2:$T$2,0))</f>
        <v>Standard Class</v>
      </c>
      <c r="I2128" t="str">
        <f>INDEX(Mapping!$B$2:$T$7793,MATCH(Data!$A2128,Mapping!$B$3:$B$7793,0),MATCH(Data!$I$1,Mapping!$B$2:$T$2,0))</f>
        <v>Corporate</v>
      </c>
      <c r="J2128">
        <f>VLOOKUP($A2128,Mapping!$X$3:$Y$7793,2,0)</f>
        <v>43615</v>
      </c>
      <c r="K2128" t="str">
        <f>VLOOKUP($J2128,Mapping!$AB$3:$AC$475,2,0)</f>
        <v>Royal Oak</v>
      </c>
      <c r="L2128" t="str">
        <f>VLOOKUP($K2128,Mapping!$AF$3:$AG$475,2,0)</f>
        <v>Michigan</v>
      </c>
      <c r="M2128" t="str">
        <f>VLOOKUP($L2128,Mapping!$AI$3:$AJ$48,2,0)</f>
        <v>United States</v>
      </c>
      <c r="N2128" t="str">
        <f>VLOOKUP($L2128,Mapping!$AI$3:$AK$48,3,0)</f>
        <v>Central</v>
      </c>
      <c r="O2128" t="str">
        <f>VLOOKUP(Table1[[#This Row],[Column1]],Mapping!$AM$8:$AN$11,2,0)</f>
        <v>Office Supplies</v>
      </c>
      <c r="P2128" t="str">
        <f>VLOOKUP(Table1[[#This Row],[Column3]],Mapping!$AP$5:$AQ$22,2,0)</f>
        <v>Art</v>
      </c>
      <c r="Q2128">
        <v>7.8719999999999999</v>
      </c>
      <c r="R2128">
        <v>3</v>
      </c>
      <c r="S2128">
        <v>1.2791999999999994</v>
      </c>
    </row>
    <row r="2129" spans="1:19" x14ac:dyDescent="0.35">
      <c r="A2129">
        <v>825</v>
      </c>
      <c r="B2129" t="s">
        <v>1054</v>
      </c>
      <c r="C2129" t="s">
        <v>1056</v>
      </c>
      <c r="D2129" t="str">
        <f>MID(Table1[[#This Row],[Product ID]],5,2)</f>
        <v>PH</v>
      </c>
      <c r="E2129" t="str">
        <f>LEFT(Table1[[#This Row],[Product ID]],3)</f>
        <v>TEC</v>
      </c>
      <c r="F2129" s="10" t="e">
        <f>VLOOKUP(Table1[[#This Row],[Order ID]],Mapping!H2129:J9920,3,0)</f>
        <v>#N/A</v>
      </c>
      <c r="G2129" s="10" t="e">
        <f>VLOOKUP(Table1[[#This Row],[Order ID]],Mapping!H2129:K9920,4,0)</f>
        <v>#N/A</v>
      </c>
      <c r="H2129" t="str">
        <f>INDEX(Mapping!$B$2:$T$7793,MATCH(Data!$A2129,Mapping!$B$3:$B$7793,0),MATCH(Data!$H$1,Mapping!$B$2:$T$2,0))</f>
        <v>Standard Class</v>
      </c>
      <c r="I2129" t="str">
        <f>INDEX(Mapping!$B$2:$T$7793,MATCH(Data!$A2129,Mapping!$B$3:$B$7793,0),MATCH(Data!$I$1,Mapping!$B$2:$T$2,0))</f>
        <v>Corporate</v>
      </c>
      <c r="J2129">
        <f>VLOOKUP($A2129,Mapping!$X$3:$Y$7793,2,0)</f>
        <v>43615</v>
      </c>
      <c r="K2129" t="str">
        <f>VLOOKUP($J2129,Mapping!$AB$3:$AC$475,2,0)</f>
        <v>Royal Oak</v>
      </c>
      <c r="L2129" t="str">
        <f>VLOOKUP($K2129,Mapping!$AF$3:$AG$475,2,0)</f>
        <v>Michigan</v>
      </c>
      <c r="M2129" t="str">
        <f>VLOOKUP($L2129,Mapping!$AI$3:$AJ$48,2,0)</f>
        <v>United States</v>
      </c>
      <c r="N2129" t="str">
        <f>VLOOKUP($L2129,Mapping!$AI$3:$AK$48,3,0)</f>
        <v>Central</v>
      </c>
      <c r="O2129" t="str">
        <f>VLOOKUP(Table1[[#This Row],[Column1]],Mapping!$AM$8:$AN$11,2,0)</f>
        <v>Technology</v>
      </c>
      <c r="P2129" t="str">
        <f>VLOOKUP(Table1[[#This Row],[Column3]],Mapping!$AP$5:$AQ$22,2,0)</f>
        <v>Phones</v>
      </c>
      <c r="Q2129">
        <v>118.78199999999998</v>
      </c>
      <c r="R2129">
        <v>3</v>
      </c>
      <c r="S2129">
        <v>-27.715799999999994</v>
      </c>
    </row>
    <row r="2130" spans="1:19" x14ac:dyDescent="0.35">
      <c r="A2130">
        <v>826</v>
      </c>
      <c r="B2130" t="s">
        <v>1054</v>
      </c>
      <c r="C2130" t="s">
        <v>1057</v>
      </c>
      <c r="D2130" t="str">
        <f>MID(Table1[[#This Row],[Product ID]],5,2)</f>
        <v>FA</v>
      </c>
      <c r="E2130" t="str">
        <f>LEFT(Table1[[#This Row],[Product ID]],3)</f>
        <v>OFF</v>
      </c>
      <c r="F2130" s="10" t="e">
        <f>VLOOKUP(Table1[[#This Row],[Order ID]],Mapping!H2130:J9921,3,0)</f>
        <v>#N/A</v>
      </c>
      <c r="G2130" s="10" t="e">
        <f>VLOOKUP(Table1[[#This Row],[Order ID]],Mapping!H2130:K9921,4,0)</f>
        <v>#N/A</v>
      </c>
      <c r="H2130" t="str">
        <f>INDEX(Mapping!$B$2:$T$7793,MATCH(Data!$A2130,Mapping!$B$3:$B$7793,0),MATCH(Data!$H$1,Mapping!$B$2:$T$2,0))</f>
        <v>Standard Class</v>
      </c>
      <c r="I2130" t="str">
        <f>INDEX(Mapping!$B$2:$T$7793,MATCH(Data!$A2130,Mapping!$B$3:$B$7793,0),MATCH(Data!$I$1,Mapping!$B$2:$T$2,0))</f>
        <v>Corporate</v>
      </c>
      <c r="J2130">
        <f>VLOOKUP($A2130,Mapping!$X$3:$Y$7793,2,0)</f>
        <v>43615</v>
      </c>
      <c r="K2130" t="str">
        <f>VLOOKUP($J2130,Mapping!$AB$3:$AC$475,2,0)</f>
        <v>Royal Oak</v>
      </c>
      <c r="L2130" t="str">
        <f>VLOOKUP($K2130,Mapping!$AF$3:$AG$475,2,0)</f>
        <v>Michigan</v>
      </c>
      <c r="M2130" t="str">
        <f>VLOOKUP($L2130,Mapping!$AI$3:$AJ$48,2,0)</f>
        <v>United States</v>
      </c>
      <c r="N2130" t="str">
        <f>VLOOKUP($L2130,Mapping!$AI$3:$AK$48,3,0)</f>
        <v>Central</v>
      </c>
      <c r="O2130" t="str">
        <f>VLOOKUP(Table1[[#This Row],[Column1]],Mapping!$AM$8:$AN$11,2,0)</f>
        <v>Office Supplies</v>
      </c>
      <c r="P2130" t="str">
        <f>VLOOKUP(Table1[[#This Row],[Column3]],Mapping!$AP$5:$AQ$22,2,0)</f>
        <v>Fasteners</v>
      </c>
      <c r="Q2130">
        <v>1.4480000000000002</v>
      </c>
      <c r="R2130">
        <v>1</v>
      </c>
      <c r="S2130">
        <v>0.2352999999999999</v>
      </c>
    </row>
    <row r="2131" spans="1:19" x14ac:dyDescent="0.35">
      <c r="A2131">
        <v>5298</v>
      </c>
      <c r="B2131" t="s">
        <v>4368</v>
      </c>
      <c r="C2131" t="s">
        <v>3219</v>
      </c>
      <c r="D2131" t="str">
        <f>MID(Table1[[#This Row],[Product ID]],5,2)</f>
        <v>AR</v>
      </c>
      <c r="E2131" t="str">
        <f>LEFT(Table1[[#This Row],[Product ID]],3)</f>
        <v>OFF</v>
      </c>
      <c r="F2131" s="10">
        <f>VLOOKUP(Table1[[#This Row],[Order ID]],Mapping!H2131:J9922,3,0)</f>
        <v>41159</v>
      </c>
      <c r="G2131" s="10">
        <f>VLOOKUP(Table1[[#This Row],[Order ID]],Mapping!H2131:K9922,4,0)</f>
        <v>41161</v>
      </c>
      <c r="H2131" t="str">
        <f>INDEX(Mapping!$B$2:$T$7793,MATCH(Data!$A2131,Mapping!$B$3:$B$7793,0),MATCH(Data!$H$1,Mapping!$B$2:$T$2,0))</f>
        <v>Standard Class</v>
      </c>
      <c r="I2131" t="str">
        <f>INDEX(Mapping!$B$2:$T$7793,MATCH(Data!$A2131,Mapping!$B$3:$B$7793,0),MATCH(Data!$I$1,Mapping!$B$2:$T$2,0))</f>
        <v>Consumer</v>
      </c>
      <c r="J2131">
        <f>VLOOKUP($A2131,Mapping!$X$3:$Y$7793,2,0)</f>
        <v>27707</v>
      </c>
      <c r="K2131" t="str">
        <f>VLOOKUP($J2131,Mapping!$AB$3:$AC$475,2,0)</f>
        <v>Phoenix</v>
      </c>
      <c r="L2131" t="str">
        <f>VLOOKUP($K2131,Mapping!$AF$3:$AG$475,2,0)</f>
        <v>Arizona</v>
      </c>
      <c r="M2131" t="str">
        <f>VLOOKUP($L2131,Mapping!$AI$3:$AJ$48,2,0)</f>
        <v>United States</v>
      </c>
      <c r="N2131" t="str">
        <f>VLOOKUP($L2131,Mapping!$AI$3:$AK$48,3,0)</f>
        <v>West</v>
      </c>
      <c r="O2131" t="str">
        <f>VLOOKUP(Table1[[#This Row],[Column1]],Mapping!$AM$8:$AN$11,2,0)</f>
        <v>Office Supplies</v>
      </c>
      <c r="P2131" t="str">
        <f>VLOOKUP(Table1[[#This Row],[Column3]],Mapping!$AP$5:$AQ$22,2,0)</f>
        <v>Art</v>
      </c>
      <c r="Q2131">
        <v>140.73599999999999</v>
      </c>
      <c r="R2131">
        <v>4</v>
      </c>
      <c r="S2131">
        <v>12.314400000000006</v>
      </c>
    </row>
    <row r="2132" spans="1:19" x14ac:dyDescent="0.35">
      <c r="A2132">
        <v>5964</v>
      </c>
      <c r="B2132" t="s">
        <v>4741</v>
      </c>
      <c r="C2132" t="s">
        <v>1165</v>
      </c>
      <c r="D2132" t="str">
        <f>MID(Table1[[#This Row],[Product ID]],5,2)</f>
        <v>CH</v>
      </c>
      <c r="E2132" t="str">
        <f>LEFT(Table1[[#This Row],[Product ID]],3)</f>
        <v>FUR</v>
      </c>
      <c r="F2132" s="10">
        <f>VLOOKUP(Table1[[#This Row],[Order ID]],Mapping!H2132:J9923,3,0)</f>
        <v>41004</v>
      </c>
      <c r="G2132" s="10">
        <f>VLOOKUP(Table1[[#This Row],[Order ID]],Mapping!H2132:K9923,4,0)</f>
        <v>41010</v>
      </c>
      <c r="H2132" t="str">
        <f>INDEX(Mapping!$B$2:$T$7793,MATCH(Data!$A2132,Mapping!$B$3:$B$7793,0),MATCH(Data!$H$1,Mapping!$B$2:$T$2,0))</f>
        <v>First Class</v>
      </c>
      <c r="I2132" t="str">
        <f>INDEX(Mapping!$B$2:$T$7793,MATCH(Data!$A2132,Mapping!$B$3:$B$7793,0),MATCH(Data!$I$1,Mapping!$B$2:$T$2,0))</f>
        <v>Home Office</v>
      </c>
      <c r="J2132">
        <f>VLOOKUP($A2132,Mapping!$X$3:$Y$7793,2,0)</f>
        <v>90036</v>
      </c>
      <c r="K2132" t="str">
        <f>VLOOKUP($J2132,Mapping!$AB$3:$AC$475,2,0)</f>
        <v>Los Angeles</v>
      </c>
      <c r="L2132" t="str">
        <f>VLOOKUP($K2132,Mapping!$AF$3:$AG$475,2,0)</f>
        <v>California</v>
      </c>
      <c r="M2132" t="str">
        <f>VLOOKUP($L2132,Mapping!$AI$3:$AJ$48,2,0)</f>
        <v>United States</v>
      </c>
      <c r="N2132" t="str">
        <f>VLOOKUP($L2132,Mapping!$AI$3:$AK$48,3,0)</f>
        <v>West</v>
      </c>
      <c r="O2132" t="str">
        <f>VLOOKUP(Table1[[#This Row],[Column1]],Mapping!$AM$8:$AN$11,2,0)</f>
        <v>Furniture</v>
      </c>
      <c r="P2132" t="str">
        <f>VLOOKUP(Table1[[#This Row],[Column3]],Mapping!$AP$5:$AQ$22,2,0)</f>
        <v>Chairs</v>
      </c>
      <c r="Q2132">
        <v>892.22400000000005</v>
      </c>
      <c r="R2132">
        <v>3</v>
      </c>
      <c r="S2132">
        <v>89.222400000000022</v>
      </c>
    </row>
    <row r="2133" spans="1:19" x14ac:dyDescent="0.35">
      <c r="A2133">
        <v>4859</v>
      </c>
      <c r="B2133" t="s">
        <v>4115</v>
      </c>
      <c r="C2133" t="s">
        <v>1111</v>
      </c>
      <c r="D2133" t="str">
        <f>MID(Table1[[#This Row],[Product ID]],5,2)</f>
        <v>EN</v>
      </c>
      <c r="E2133" t="str">
        <f>LEFT(Table1[[#This Row],[Product ID]],3)</f>
        <v>OFF</v>
      </c>
      <c r="F2133" s="10">
        <f>VLOOKUP(Table1[[#This Row],[Order ID]],Mapping!H2133:J9924,3,0)</f>
        <v>41241</v>
      </c>
      <c r="G2133" s="10">
        <f>VLOOKUP(Table1[[#This Row],[Order ID]],Mapping!H2133:K9924,4,0)</f>
        <v>41246</v>
      </c>
      <c r="H2133" t="str">
        <f>INDEX(Mapping!$B$2:$T$7793,MATCH(Data!$A2133,Mapping!$B$3:$B$7793,0),MATCH(Data!$H$1,Mapping!$B$2:$T$2,0))</f>
        <v>Standard Class</v>
      </c>
      <c r="I2133" t="str">
        <f>INDEX(Mapping!$B$2:$T$7793,MATCH(Data!$A2133,Mapping!$B$3:$B$7793,0),MATCH(Data!$I$1,Mapping!$B$2:$T$2,0))</f>
        <v>Corporate</v>
      </c>
      <c r="J2133">
        <f>VLOOKUP($A2133,Mapping!$X$3:$Y$7793,2,0)</f>
        <v>10035</v>
      </c>
      <c r="K2133" t="str">
        <f>VLOOKUP($J2133,Mapping!$AB$3:$AC$475,2,0)</f>
        <v>Grand Prairie</v>
      </c>
      <c r="L2133" t="str">
        <f>VLOOKUP($K2133,Mapping!$AF$3:$AG$475,2,0)</f>
        <v>Texas</v>
      </c>
      <c r="M2133" t="str">
        <f>VLOOKUP($L2133,Mapping!$AI$3:$AJ$48,2,0)</f>
        <v>United States</v>
      </c>
      <c r="N2133" t="str">
        <f>VLOOKUP($L2133,Mapping!$AI$3:$AK$48,3,0)</f>
        <v>Central</v>
      </c>
      <c r="O2133" t="str">
        <f>VLOOKUP(Table1[[#This Row],[Column1]],Mapping!$AM$8:$AN$11,2,0)</f>
        <v>Office Supplies</v>
      </c>
      <c r="P2133" t="str">
        <f>VLOOKUP(Table1[[#This Row],[Column3]],Mapping!$AP$5:$AQ$22,2,0)</f>
        <v>Envelopes</v>
      </c>
      <c r="Q2133">
        <v>62.24</v>
      </c>
      <c r="R2133">
        <v>8</v>
      </c>
      <c r="S2133">
        <v>29.252800000000001</v>
      </c>
    </row>
    <row r="2134" spans="1:19" x14ac:dyDescent="0.35">
      <c r="A2134">
        <v>2641</v>
      </c>
      <c r="B2134" t="s">
        <v>2688</v>
      </c>
      <c r="C2134" t="s">
        <v>2689</v>
      </c>
      <c r="D2134" t="str">
        <f>MID(Table1[[#This Row],[Product ID]],5,2)</f>
        <v>FU</v>
      </c>
      <c r="E2134" t="str">
        <f>LEFT(Table1[[#This Row],[Product ID]],3)</f>
        <v>FUR</v>
      </c>
      <c r="F2134" s="10">
        <f>VLOOKUP(Table1[[#This Row],[Order ID]],Mapping!H2134:J9925,3,0)</f>
        <v>41247</v>
      </c>
      <c r="G2134" s="10">
        <f>VLOOKUP(Table1[[#This Row],[Order ID]],Mapping!H2134:K9925,4,0)</f>
        <v>41253</v>
      </c>
      <c r="H2134" t="str">
        <f>INDEX(Mapping!$B$2:$T$7793,MATCH(Data!$A2134,Mapping!$B$3:$B$7793,0),MATCH(Data!$H$1,Mapping!$B$2:$T$2,0))</f>
        <v>Standard Class</v>
      </c>
      <c r="I2134" t="str">
        <f>INDEX(Mapping!$B$2:$T$7793,MATCH(Data!$A2134,Mapping!$B$3:$B$7793,0),MATCH(Data!$I$1,Mapping!$B$2:$T$2,0))</f>
        <v>Consumer</v>
      </c>
      <c r="J2134">
        <f>VLOOKUP($A2134,Mapping!$X$3:$Y$7793,2,0)</f>
        <v>11550</v>
      </c>
      <c r="K2134" t="str">
        <f>VLOOKUP($J2134,Mapping!$AB$3:$AC$475,2,0)</f>
        <v>Saint Cloud</v>
      </c>
      <c r="L2134" t="str">
        <f>VLOOKUP($K2134,Mapping!$AF$3:$AG$475,2,0)</f>
        <v>Minnesota</v>
      </c>
      <c r="M2134" t="str">
        <f>VLOOKUP($L2134,Mapping!$AI$3:$AJ$48,2,0)</f>
        <v>United States</v>
      </c>
      <c r="N2134" t="str">
        <f>VLOOKUP($L2134,Mapping!$AI$3:$AK$48,3,0)</f>
        <v>Central</v>
      </c>
      <c r="O2134" t="str">
        <f>VLOOKUP(Table1[[#This Row],[Column1]],Mapping!$AM$8:$AN$11,2,0)</f>
        <v>Furniture</v>
      </c>
      <c r="P2134" t="str">
        <f>VLOOKUP(Table1[[#This Row],[Column3]],Mapping!$AP$5:$AQ$22,2,0)</f>
        <v>Furnishings</v>
      </c>
      <c r="Q2134">
        <v>28.44</v>
      </c>
      <c r="R2134">
        <v>3</v>
      </c>
      <c r="S2134">
        <v>11.376000000000001</v>
      </c>
    </row>
    <row r="2135" spans="1:19" x14ac:dyDescent="0.35">
      <c r="A2135">
        <v>2642</v>
      </c>
      <c r="B2135" t="s">
        <v>2688</v>
      </c>
      <c r="C2135" t="s">
        <v>476</v>
      </c>
      <c r="D2135" t="str">
        <f>MID(Table1[[#This Row],[Product ID]],5,2)</f>
        <v>CH</v>
      </c>
      <c r="E2135" t="str">
        <f>LEFT(Table1[[#This Row],[Product ID]],3)</f>
        <v>FUR</v>
      </c>
      <c r="F2135" s="10">
        <f>VLOOKUP(Table1[[#This Row],[Order ID]],Mapping!H2135:J9926,3,0)</f>
        <v>41247</v>
      </c>
      <c r="G2135" s="10">
        <f>VLOOKUP(Table1[[#This Row],[Order ID]],Mapping!H2135:K9926,4,0)</f>
        <v>41253</v>
      </c>
      <c r="H2135" t="str">
        <f>INDEX(Mapping!$B$2:$T$7793,MATCH(Data!$A2135,Mapping!$B$3:$B$7793,0),MATCH(Data!$H$1,Mapping!$B$2:$T$2,0))</f>
        <v>Standard Class</v>
      </c>
      <c r="I2135" t="str">
        <f>INDEX(Mapping!$B$2:$T$7793,MATCH(Data!$A2135,Mapping!$B$3:$B$7793,0),MATCH(Data!$I$1,Mapping!$B$2:$T$2,0))</f>
        <v>Consumer</v>
      </c>
      <c r="J2135">
        <f>VLOOKUP($A2135,Mapping!$X$3:$Y$7793,2,0)</f>
        <v>11550</v>
      </c>
      <c r="K2135" t="str">
        <f>VLOOKUP($J2135,Mapping!$AB$3:$AC$475,2,0)</f>
        <v>Saint Cloud</v>
      </c>
      <c r="L2135" t="str">
        <f>VLOOKUP($K2135,Mapping!$AF$3:$AG$475,2,0)</f>
        <v>Minnesota</v>
      </c>
      <c r="M2135" t="str">
        <f>VLOOKUP($L2135,Mapping!$AI$3:$AJ$48,2,0)</f>
        <v>United States</v>
      </c>
      <c r="N2135" t="str">
        <f>VLOOKUP($L2135,Mapping!$AI$3:$AK$48,3,0)</f>
        <v>Central</v>
      </c>
      <c r="O2135" t="str">
        <f>VLOOKUP(Table1[[#This Row],[Column1]],Mapping!$AM$8:$AN$11,2,0)</f>
        <v>Furniture</v>
      </c>
      <c r="P2135" t="str">
        <f>VLOOKUP(Table1[[#This Row],[Column3]],Mapping!$AP$5:$AQ$22,2,0)</f>
        <v>Chairs</v>
      </c>
      <c r="Q2135">
        <v>364.41</v>
      </c>
      <c r="R2135">
        <v>5</v>
      </c>
      <c r="S2135">
        <v>8.0980000000000203</v>
      </c>
    </row>
    <row r="2136" spans="1:19" x14ac:dyDescent="0.35">
      <c r="A2136">
        <v>2643</v>
      </c>
      <c r="B2136" t="s">
        <v>2688</v>
      </c>
      <c r="C2136" t="s">
        <v>1392</v>
      </c>
      <c r="D2136" t="str">
        <f>MID(Table1[[#This Row],[Product ID]],5,2)</f>
        <v>PH</v>
      </c>
      <c r="E2136" t="str">
        <f>LEFT(Table1[[#This Row],[Product ID]],3)</f>
        <v>TEC</v>
      </c>
      <c r="F2136" s="10">
        <f>VLOOKUP(Table1[[#This Row],[Order ID]],Mapping!H2136:J9927,3,0)</f>
        <v>41247</v>
      </c>
      <c r="G2136" s="10">
        <f>VLOOKUP(Table1[[#This Row],[Order ID]],Mapping!H2136:K9927,4,0)</f>
        <v>41253</v>
      </c>
      <c r="H2136" t="str">
        <f>INDEX(Mapping!$B$2:$T$7793,MATCH(Data!$A2136,Mapping!$B$3:$B$7793,0),MATCH(Data!$H$1,Mapping!$B$2:$T$2,0))</f>
        <v>Standard Class</v>
      </c>
      <c r="I2136" t="str">
        <f>INDEX(Mapping!$B$2:$T$7793,MATCH(Data!$A2136,Mapping!$B$3:$B$7793,0),MATCH(Data!$I$1,Mapping!$B$2:$T$2,0))</f>
        <v>Consumer</v>
      </c>
      <c r="J2136">
        <f>VLOOKUP($A2136,Mapping!$X$3:$Y$7793,2,0)</f>
        <v>11550</v>
      </c>
      <c r="K2136" t="str">
        <f>VLOOKUP($J2136,Mapping!$AB$3:$AC$475,2,0)</f>
        <v>Saint Cloud</v>
      </c>
      <c r="L2136" t="str">
        <f>VLOOKUP($K2136,Mapping!$AF$3:$AG$475,2,0)</f>
        <v>Minnesota</v>
      </c>
      <c r="M2136" t="str">
        <f>VLOOKUP($L2136,Mapping!$AI$3:$AJ$48,2,0)</f>
        <v>United States</v>
      </c>
      <c r="N2136" t="str">
        <f>VLOOKUP($L2136,Mapping!$AI$3:$AK$48,3,0)</f>
        <v>Central</v>
      </c>
      <c r="O2136" t="str">
        <f>VLOOKUP(Table1[[#This Row],[Column1]],Mapping!$AM$8:$AN$11,2,0)</f>
        <v>Technology</v>
      </c>
      <c r="P2136" t="str">
        <f>VLOOKUP(Table1[[#This Row],[Column3]],Mapping!$AP$5:$AQ$22,2,0)</f>
        <v>Phones</v>
      </c>
      <c r="Q2136">
        <v>39.96</v>
      </c>
      <c r="R2136">
        <v>4</v>
      </c>
      <c r="S2136">
        <v>10.389600000000002</v>
      </c>
    </row>
    <row r="2137" spans="1:19" x14ac:dyDescent="0.35">
      <c r="A2137">
        <v>2644</v>
      </c>
      <c r="B2137" t="s">
        <v>2688</v>
      </c>
      <c r="C2137" t="s">
        <v>258</v>
      </c>
      <c r="D2137" t="str">
        <f>MID(Table1[[#This Row],[Product ID]],5,2)</f>
        <v>CH</v>
      </c>
      <c r="E2137" t="str">
        <f>LEFT(Table1[[#This Row],[Product ID]],3)</f>
        <v>FUR</v>
      </c>
      <c r="F2137" s="10">
        <f>VLOOKUP(Table1[[#This Row],[Order ID]],Mapping!H2137:J9928,3,0)</f>
        <v>41247</v>
      </c>
      <c r="G2137" s="10">
        <f>VLOOKUP(Table1[[#This Row],[Order ID]],Mapping!H2137:K9928,4,0)</f>
        <v>41253</v>
      </c>
      <c r="H2137" t="str">
        <f>INDEX(Mapping!$B$2:$T$7793,MATCH(Data!$A2137,Mapping!$B$3:$B$7793,0),MATCH(Data!$H$1,Mapping!$B$2:$T$2,0))</f>
        <v>Standard Class</v>
      </c>
      <c r="I2137" t="str">
        <f>INDEX(Mapping!$B$2:$T$7793,MATCH(Data!$A2137,Mapping!$B$3:$B$7793,0),MATCH(Data!$I$1,Mapping!$B$2:$T$2,0))</f>
        <v>Consumer</v>
      </c>
      <c r="J2137">
        <f>VLOOKUP($A2137,Mapping!$X$3:$Y$7793,2,0)</f>
        <v>11550</v>
      </c>
      <c r="K2137" t="str">
        <f>VLOOKUP($J2137,Mapping!$AB$3:$AC$475,2,0)</f>
        <v>Saint Cloud</v>
      </c>
      <c r="L2137" t="str">
        <f>VLOOKUP($K2137,Mapping!$AF$3:$AG$475,2,0)</f>
        <v>Minnesota</v>
      </c>
      <c r="M2137" t="str">
        <f>VLOOKUP($L2137,Mapping!$AI$3:$AJ$48,2,0)</f>
        <v>United States</v>
      </c>
      <c r="N2137" t="str">
        <f>VLOOKUP($L2137,Mapping!$AI$3:$AK$48,3,0)</f>
        <v>Central</v>
      </c>
      <c r="O2137" t="str">
        <f>VLOOKUP(Table1[[#This Row],[Column1]],Mapping!$AM$8:$AN$11,2,0)</f>
        <v>Furniture</v>
      </c>
      <c r="P2137" t="str">
        <f>VLOOKUP(Table1[[#This Row],[Column3]],Mapping!$AP$5:$AQ$22,2,0)</f>
        <v>Chairs</v>
      </c>
      <c r="Q2137">
        <v>361.76400000000001</v>
      </c>
      <c r="R2137">
        <v>2</v>
      </c>
      <c r="S2137">
        <v>68.333200000000005</v>
      </c>
    </row>
    <row r="2138" spans="1:19" x14ac:dyDescent="0.35">
      <c r="A2138">
        <v>5423</v>
      </c>
      <c r="B2138" t="s">
        <v>4447</v>
      </c>
      <c r="C2138" t="s">
        <v>4448</v>
      </c>
      <c r="D2138" t="str">
        <f>MID(Table1[[#This Row],[Product ID]],5,2)</f>
        <v>MA</v>
      </c>
      <c r="E2138" t="str">
        <f>LEFT(Table1[[#This Row],[Product ID]],3)</f>
        <v>TEC</v>
      </c>
      <c r="F2138" s="10">
        <f>VLOOKUP(Table1[[#This Row],[Order ID]],Mapping!H2138:J9929,3,0)</f>
        <v>41233</v>
      </c>
      <c r="G2138" s="10">
        <f>VLOOKUP(Table1[[#This Row],[Order ID]],Mapping!H2138:K9929,4,0)</f>
        <v>41237</v>
      </c>
      <c r="H2138" t="str">
        <f>INDEX(Mapping!$B$2:$T$7793,MATCH(Data!$A2138,Mapping!$B$3:$B$7793,0),MATCH(Data!$H$1,Mapping!$B$2:$T$2,0))</f>
        <v>Same Day</v>
      </c>
      <c r="I2138" t="str">
        <f>INDEX(Mapping!$B$2:$T$7793,MATCH(Data!$A2138,Mapping!$B$3:$B$7793,0),MATCH(Data!$I$1,Mapping!$B$2:$T$2,0))</f>
        <v>Home Office</v>
      </c>
      <c r="J2138">
        <f>VLOOKUP($A2138,Mapping!$X$3:$Y$7793,2,0)</f>
        <v>75217</v>
      </c>
      <c r="K2138" t="str">
        <f>VLOOKUP($J2138,Mapping!$AB$3:$AC$475,2,0)</f>
        <v>Asheville</v>
      </c>
      <c r="L2138" t="str">
        <f>VLOOKUP($K2138,Mapping!$AF$3:$AG$475,2,0)</f>
        <v>North Carolina</v>
      </c>
      <c r="M2138" t="str">
        <f>VLOOKUP($L2138,Mapping!$AI$3:$AJ$48,2,0)</f>
        <v>United States</v>
      </c>
      <c r="N2138" t="str">
        <f>VLOOKUP($L2138,Mapping!$AI$3:$AK$48,3,0)</f>
        <v>South</v>
      </c>
      <c r="O2138" t="str">
        <f>VLOOKUP(Table1[[#This Row],[Column1]],Mapping!$AM$8:$AN$11,2,0)</f>
        <v>Technology</v>
      </c>
      <c r="P2138" t="str">
        <f>VLOOKUP(Table1[[#This Row],[Column3]],Mapping!$AP$5:$AQ$22,2,0)</f>
        <v>Machines</v>
      </c>
      <c r="Q2138">
        <v>479.988</v>
      </c>
      <c r="R2138">
        <v>2</v>
      </c>
      <c r="S2138">
        <v>55.998599999999954</v>
      </c>
    </row>
    <row r="2139" spans="1:19" x14ac:dyDescent="0.35">
      <c r="A2139">
        <v>3822</v>
      </c>
      <c r="B2139" t="s">
        <v>3476</v>
      </c>
      <c r="C2139" t="s">
        <v>43</v>
      </c>
      <c r="D2139" t="str">
        <f>MID(Table1[[#This Row],[Product ID]],5,2)</f>
        <v>AR</v>
      </c>
      <c r="E2139" t="str">
        <f>LEFT(Table1[[#This Row],[Product ID]],3)</f>
        <v>OFF</v>
      </c>
      <c r="F2139" s="10">
        <f>VLOOKUP(Table1[[#This Row],[Order ID]],Mapping!H2139:J9930,3,0)</f>
        <v>41176</v>
      </c>
      <c r="G2139" s="10">
        <f>VLOOKUP(Table1[[#This Row],[Order ID]],Mapping!H2139:K9930,4,0)</f>
        <v>41178</v>
      </c>
      <c r="H2139" t="str">
        <f>INDEX(Mapping!$B$2:$T$7793,MATCH(Data!$A2139,Mapping!$B$3:$B$7793,0),MATCH(Data!$H$1,Mapping!$B$2:$T$2,0))</f>
        <v>Standard Class</v>
      </c>
      <c r="I2139" t="str">
        <f>INDEX(Mapping!$B$2:$T$7793,MATCH(Data!$A2139,Mapping!$B$3:$B$7793,0),MATCH(Data!$I$1,Mapping!$B$2:$T$2,0))</f>
        <v>Consumer</v>
      </c>
      <c r="J2139">
        <f>VLOOKUP($A2139,Mapping!$X$3:$Y$7793,2,0)</f>
        <v>98105</v>
      </c>
      <c r="K2139" t="str">
        <f>VLOOKUP($J2139,Mapping!$AB$3:$AC$475,2,0)</f>
        <v>Dallas</v>
      </c>
      <c r="L2139" t="str">
        <f>VLOOKUP($K2139,Mapping!$AF$3:$AG$475,2,0)</f>
        <v>Texas</v>
      </c>
      <c r="M2139" t="str">
        <f>VLOOKUP($L2139,Mapping!$AI$3:$AJ$48,2,0)</f>
        <v>United States</v>
      </c>
      <c r="N2139" t="str">
        <f>VLOOKUP($L2139,Mapping!$AI$3:$AK$48,3,0)</f>
        <v>Central</v>
      </c>
      <c r="O2139" t="str">
        <f>VLOOKUP(Table1[[#This Row],[Column1]],Mapping!$AM$8:$AN$11,2,0)</f>
        <v>Office Supplies</v>
      </c>
      <c r="P2139" t="str">
        <f>VLOOKUP(Table1[[#This Row],[Column3]],Mapping!$AP$5:$AQ$22,2,0)</f>
        <v>Art</v>
      </c>
      <c r="Q2139">
        <v>35.96</v>
      </c>
      <c r="R2139">
        <v>2</v>
      </c>
      <c r="S2139">
        <v>10.428399999999996</v>
      </c>
    </row>
    <row r="2140" spans="1:19" x14ac:dyDescent="0.35">
      <c r="A2140">
        <v>3823</v>
      </c>
      <c r="B2140" t="s">
        <v>3476</v>
      </c>
      <c r="C2140" t="s">
        <v>1049</v>
      </c>
      <c r="D2140" t="str">
        <f>MID(Table1[[#This Row],[Product ID]],5,2)</f>
        <v>BI</v>
      </c>
      <c r="E2140" t="str">
        <f>LEFT(Table1[[#This Row],[Product ID]],3)</f>
        <v>OFF</v>
      </c>
      <c r="F2140" s="10">
        <f>VLOOKUP(Table1[[#This Row],[Order ID]],Mapping!H2140:J9931,3,0)</f>
        <v>41176</v>
      </c>
      <c r="G2140" s="10">
        <f>VLOOKUP(Table1[[#This Row],[Order ID]],Mapping!H2140:K9931,4,0)</f>
        <v>41178</v>
      </c>
      <c r="H2140" t="str">
        <f>INDEX(Mapping!$B$2:$T$7793,MATCH(Data!$A2140,Mapping!$B$3:$B$7793,0),MATCH(Data!$H$1,Mapping!$B$2:$T$2,0))</f>
        <v>Second Class</v>
      </c>
      <c r="I2140" t="str">
        <f>INDEX(Mapping!$B$2:$T$7793,MATCH(Data!$A2140,Mapping!$B$3:$B$7793,0),MATCH(Data!$I$1,Mapping!$B$2:$T$2,0))</f>
        <v>Consumer</v>
      </c>
      <c r="J2140">
        <f>VLOOKUP($A2140,Mapping!$X$3:$Y$7793,2,0)</f>
        <v>98105</v>
      </c>
      <c r="K2140" t="str">
        <f>VLOOKUP($J2140,Mapping!$AB$3:$AC$475,2,0)</f>
        <v>Dallas</v>
      </c>
      <c r="L2140" t="str">
        <f>VLOOKUP($K2140,Mapping!$AF$3:$AG$475,2,0)</f>
        <v>Texas</v>
      </c>
      <c r="M2140" t="str">
        <f>VLOOKUP($L2140,Mapping!$AI$3:$AJ$48,2,0)</f>
        <v>United States</v>
      </c>
      <c r="N2140" t="str">
        <f>VLOOKUP($L2140,Mapping!$AI$3:$AK$48,3,0)</f>
        <v>Central</v>
      </c>
      <c r="O2140" t="str">
        <f>VLOOKUP(Table1[[#This Row],[Column1]],Mapping!$AM$8:$AN$11,2,0)</f>
        <v>Office Supplies</v>
      </c>
      <c r="P2140" t="str">
        <f>VLOOKUP(Table1[[#This Row],[Column3]],Mapping!$AP$5:$AQ$22,2,0)</f>
        <v>Binders</v>
      </c>
      <c r="Q2140">
        <v>14.952000000000002</v>
      </c>
      <c r="R2140">
        <v>3</v>
      </c>
      <c r="S2140">
        <v>5.4201000000000006</v>
      </c>
    </row>
    <row r="2141" spans="1:19" x14ac:dyDescent="0.35">
      <c r="A2141">
        <v>3103</v>
      </c>
      <c r="B2141" t="s">
        <v>3014</v>
      </c>
      <c r="C2141" t="s">
        <v>972</v>
      </c>
      <c r="D2141" t="str">
        <f>MID(Table1[[#This Row],[Product ID]],5,2)</f>
        <v>FU</v>
      </c>
      <c r="E2141" t="str">
        <f>LEFT(Table1[[#This Row],[Product ID]],3)</f>
        <v>FUR</v>
      </c>
      <c r="F2141" s="10">
        <f>VLOOKUP(Table1[[#This Row],[Order ID]],Mapping!H2141:J9932,3,0)</f>
        <v>41030</v>
      </c>
      <c r="G2141" s="10">
        <f>VLOOKUP(Table1[[#This Row],[Order ID]],Mapping!H2141:K9932,4,0)</f>
        <v>41034</v>
      </c>
      <c r="H2141" t="str">
        <f>INDEX(Mapping!$B$2:$T$7793,MATCH(Data!$A2141,Mapping!$B$3:$B$7793,0),MATCH(Data!$H$1,Mapping!$B$2:$T$2,0))</f>
        <v>Second Class</v>
      </c>
      <c r="I2141" t="str">
        <f>INDEX(Mapping!$B$2:$T$7793,MATCH(Data!$A2141,Mapping!$B$3:$B$7793,0),MATCH(Data!$I$1,Mapping!$B$2:$T$2,0))</f>
        <v>Consumer</v>
      </c>
      <c r="J2141">
        <f>VLOOKUP($A2141,Mapping!$X$3:$Y$7793,2,0)</f>
        <v>33614</v>
      </c>
      <c r="K2141" t="str">
        <f>VLOOKUP($J2141,Mapping!$AB$3:$AC$475,2,0)</f>
        <v>Saint Petersburg</v>
      </c>
      <c r="L2141" t="str">
        <f>VLOOKUP($K2141,Mapping!$AF$3:$AG$475,2,0)</f>
        <v>Florida</v>
      </c>
      <c r="M2141" t="str">
        <f>VLOOKUP($L2141,Mapping!$AI$3:$AJ$48,2,0)</f>
        <v>United States</v>
      </c>
      <c r="N2141" t="str">
        <f>VLOOKUP($L2141,Mapping!$AI$3:$AK$48,3,0)</f>
        <v>South</v>
      </c>
      <c r="O2141" t="str">
        <f>VLOOKUP(Table1[[#This Row],[Column1]],Mapping!$AM$8:$AN$11,2,0)</f>
        <v>Furniture</v>
      </c>
      <c r="P2141" t="str">
        <f>VLOOKUP(Table1[[#This Row],[Column3]],Mapping!$AP$5:$AQ$22,2,0)</f>
        <v>Furnishings</v>
      </c>
      <c r="Q2141">
        <v>63.552000000000007</v>
      </c>
      <c r="R2141">
        <v>3</v>
      </c>
      <c r="S2141">
        <v>14.299199999999999</v>
      </c>
    </row>
    <row r="2142" spans="1:19" x14ac:dyDescent="0.35">
      <c r="A2142">
        <v>3104</v>
      </c>
      <c r="B2142" t="s">
        <v>3014</v>
      </c>
      <c r="C2142" t="s">
        <v>766</v>
      </c>
      <c r="D2142" t="str">
        <f>MID(Table1[[#This Row],[Product ID]],5,2)</f>
        <v>SU</v>
      </c>
      <c r="E2142" t="str">
        <f>LEFT(Table1[[#This Row],[Product ID]],3)</f>
        <v>OFF</v>
      </c>
      <c r="F2142" s="10">
        <f>VLOOKUP(Table1[[#This Row],[Order ID]],Mapping!H2142:J9933,3,0)</f>
        <v>41030</v>
      </c>
      <c r="G2142" s="10">
        <f>VLOOKUP(Table1[[#This Row],[Order ID]],Mapping!H2142:K9933,4,0)</f>
        <v>41034</v>
      </c>
      <c r="H2142" t="str">
        <f>INDEX(Mapping!$B$2:$T$7793,MATCH(Data!$A2142,Mapping!$B$3:$B$7793,0),MATCH(Data!$H$1,Mapping!$B$2:$T$2,0))</f>
        <v>Standard Class</v>
      </c>
      <c r="I2142" t="str">
        <f>INDEX(Mapping!$B$2:$T$7793,MATCH(Data!$A2142,Mapping!$B$3:$B$7793,0),MATCH(Data!$I$1,Mapping!$B$2:$T$2,0))</f>
        <v>Corporate</v>
      </c>
      <c r="J2142">
        <f>VLOOKUP($A2142,Mapping!$X$3:$Y$7793,2,0)</f>
        <v>33614</v>
      </c>
      <c r="K2142" t="str">
        <f>VLOOKUP($J2142,Mapping!$AB$3:$AC$475,2,0)</f>
        <v>Saint Petersburg</v>
      </c>
      <c r="L2142" t="str">
        <f>VLOOKUP($K2142,Mapping!$AF$3:$AG$475,2,0)</f>
        <v>Florida</v>
      </c>
      <c r="M2142" t="str">
        <f>VLOOKUP($L2142,Mapping!$AI$3:$AJ$48,2,0)</f>
        <v>United States</v>
      </c>
      <c r="N2142" t="str">
        <f>VLOOKUP($L2142,Mapping!$AI$3:$AK$48,3,0)</f>
        <v>South</v>
      </c>
      <c r="O2142" t="str">
        <f>VLOOKUP(Table1[[#This Row],[Column1]],Mapping!$AM$8:$AN$11,2,0)</f>
        <v>Office Supplies</v>
      </c>
      <c r="P2142" t="str">
        <f>VLOOKUP(Table1[[#This Row],[Column3]],Mapping!$AP$5:$AQ$22,2,0)</f>
        <v>Supplies</v>
      </c>
      <c r="Q2142">
        <v>41.375999999999998</v>
      </c>
      <c r="R2142">
        <v>3</v>
      </c>
      <c r="S2142">
        <v>4.6547999999999927</v>
      </c>
    </row>
    <row r="2143" spans="1:19" x14ac:dyDescent="0.35">
      <c r="A2143">
        <v>3937</v>
      </c>
      <c r="B2143" t="s">
        <v>3553</v>
      </c>
      <c r="C2143" t="s">
        <v>3001</v>
      </c>
      <c r="D2143" t="str">
        <f>MID(Table1[[#This Row],[Product ID]],5,2)</f>
        <v>PA</v>
      </c>
      <c r="E2143" t="str">
        <f>LEFT(Table1[[#This Row],[Product ID]],3)</f>
        <v>OFF</v>
      </c>
      <c r="F2143" s="10">
        <f>VLOOKUP(Table1[[#This Row],[Order ID]],Mapping!H2143:J9934,3,0)</f>
        <v>41160</v>
      </c>
      <c r="G2143" s="10">
        <f>VLOOKUP(Table1[[#This Row],[Order ID]],Mapping!H2143:K9934,4,0)</f>
        <v>41163</v>
      </c>
      <c r="H2143" t="str">
        <f>INDEX(Mapping!$B$2:$T$7793,MATCH(Data!$A2143,Mapping!$B$3:$B$7793,0),MATCH(Data!$H$1,Mapping!$B$2:$T$2,0))</f>
        <v>Second Class</v>
      </c>
      <c r="I2143" t="str">
        <f>INDEX(Mapping!$B$2:$T$7793,MATCH(Data!$A2143,Mapping!$B$3:$B$7793,0),MATCH(Data!$I$1,Mapping!$B$2:$T$2,0))</f>
        <v>Consumer</v>
      </c>
      <c r="J2143">
        <f>VLOOKUP($A2143,Mapping!$X$3:$Y$7793,2,0)</f>
        <v>92553</v>
      </c>
      <c r="K2143" t="str">
        <f>VLOOKUP($J2143,Mapping!$AB$3:$AC$475,2,0)</f>
        <v>Conway</v>
      </c>
      <c r="L2143" t="str">
        <f>VLOOKUP($K2143,Mapping!$AF$3:$AG$475,2,0)</f>
        <v>Arkansas</v>
      </c>
      <c r="M2143" t="str">
        <f>VLOOKUP($L2143,Mapping!$AI$3:$AJ$48,2,0)</f>
        <v>United States</v>
      </c>
      <c r="N2143" t="str">
        <f>VLOOKUP($L2143,Mapping!$AI$3:$AK$48,3,0)</f>
        <v>South</v>
      </c>
      <c r="O2143" t="str">
        <f>VLOOKUP(Table1[[#This Row],[Column1]],Mapping!$AM$8:$AN$11,2,0)</f>
        <v>Office Supplies</v>
      </c>
      <c r="P2143" t="str">
        <f>VLOOKUP(Table1[[#This Row],[Column3]],Mapping!$AP$5:$AQ$22,2,0)</f>
        <v>Paper</v>
      </c>
      <c r="Q2143">
        <v>26.400000000000002</v>
      </c>
      <c r="R2143">
        <v>5</v>
      </c>
      <c r="S2143">
        <v>11.879999999999999</v>
      </c>
    </row>
    <row r="2144" spans="1:19" x14ac:dyDescent="0.35">
      <c r="A2144">
        <v>3938</v>
      </c>
      <c r="B2144" t="s">
        <v>3553</v>
      </c>
      <c r="C2144" t="s">
        <v>885</v>
      </c>
      <c r="D2144" t="str">
        <f>MID(Table1[[#This Row],[Product ID]],5,2)</f>
        <v>ST</v>
      </c>
      <c r="E2144" t="str">
        <f>LEFT(Table1[[#This Row],[Product ID]],3)</f>
        <v>OFF</v>
      </c>
      <c r="F2144" s="10">
        <f>VLOOKUP(Table1[[#This Row],[Order ID]],Mapping!H2144:J9935,3,0)</f>
        <v>41160</v>
      </c>
      <c r="G2144" s="10">
        <f>VLOOKUP(Table1[[#This Row],[Order ID]],Mapping!H2144:K9935,4,0)</f>
        <v>41163</v>
      </c>
      <c r="H2144" t="str">
        <f>INDEX(Mapping!$B$2:$T$7793,MATCH(Data!$A2144,Mapping!$B$3:$B$7793,0),MATCH(Data!$H$1,Mapping!$B$2:$T$2,0))</f>
        <v>First Class</v>
      </c>
      <c r="I2144" t="str">
        <f>INDEX(Mapping!$B$2:$T$7793,MATCH(Data!$A2144,Mapping!$B$3:$B$7793,0),MATCH(Data!$I$1,Mapping!$B$2:$T$2,0))</f>
        <v>Consumer</v>
      </c>
      <c r="J2144">
        <f>VLOOKUP($A2144,Mapping!$X$3:$Y$7793,2,0)</f>
        <v>92553</v>
      </c>
      <c r="K2144" t="str">
        <f>VLOOKUP($J2144,Mapping!$AB$3:$AC$475,2,0)</f>
        <v>Conway</v>
      </c>
      <c r="L2144" t="str">
        <f>VLOOKUP($K2144,Mapping!$AF$3:$AG$475,2,0)</f>
        <v>Arkansas</v>
      </c>
      <c r="M2144" t="str">
        <f>VLOOKUP($L2144,Mapping!$AI$3:$AJ$48,2,0)</f>
        <v>United States</v>
      </c>
      <c r="N2144" t="str">
        <f>VLOOKUP($L2144,Mapping!$AI$3:$AK$48,3,0)</f>
        <v>South</v>
      </c>
      <c r="O2144" t="str">
        <f>VLOOKUP(Table1[[#This Row],[Column1]],Mapping!$AM$8:$AN$11,2,0)</f>
        <v>Office Supplies</v>
      </c>
      <c r="P2144" t="str">
        <f>VLOOKUP(Table1[[#This Row],[Column3]],Mapping!$AP$5:$AQ$22,2,0)</f>
        <v>Storage</v>
      </c>
      <c r="Q2144">
        <v>41.88</v>
      </c>
      <c r="R2144">
        <v>6</v>
      </c>
      <c r="S2144">
        <v>0.83759999999999835</v>
      </c>
    </row>
    <row r="2145" spans="1:19" x14ac:dyDescent="0.35">
      <c r="A2145">
        <v>7660</v>
      </c>
      <c r="B2145" t="s">
        <v>5699</v>
      </c>
      <c r="C2145" t="s">
        <v>2069</v>
      </c>
      <c r="D2145" t="str">
        <f>MID(Table1[[#This Row],[Product ID]],5,2)</f>
        <v>PA</v>
      </c>
      <c r="E2145" t="str">
        <f>LEFT(Table1[[#This Row],[Product ID]],3)</f>
        <v>OFF</v>
      </c>
      <c r="F2145" s="10">
        <f>VLOOKUP(Table1[[#This Row],[Order ID]],Mapping!H2145:J9936,3,0)</f>
        <v>41068</v>
      </c>
      <c r="G2145" s="10">
        <f>VLOOKUP(Table1[[#This Row],[Order ID]],Mapping!H2145:K9936,4,0)</f>
        <v>41072</v>
      </c>
      <c r="H2145" t="str">
        <f>INDEX(Mapping!$B$2:$T$7793,MATCH(Data!$A2145,Mapping!$B$3:$B$7793,0),MATCH(Data!$H$1,Mapping!$B$2:$T$2,0))</f>
        <v>First Class</v>
      </c>
      <c r="I2145" t="str">
        <f>INDEX(Mapping!$B$2:$T$7793,MATCH(Data!$A2145,Mapping!$B$3:$B$7793,0),MATCH(Data!$I$1,Mapping!$B$2:$T$2,0))</f>
        <v>Consumer</v>
      </c>
      <c r="J2145">
        <f>VLOOKUP($A2145,Mapping!$X$3:$Y$7793,2,0)</f>
        <v>33710</v>
      </c>
      <c r="K2145" t="str">
        <f>VLOOKUP($J2145,Mapping!$AB$3:$AC$475,2,0)</f>
        <v>Gastonia</v>
      </c>
      <c r="L2145" t="str">
        <f>VLOOKUP($K2145,Mapping!$AF$3:$AG$475,2,0)</f>
        <v>North Carolina</v>
      </c>
      <c r="M2145" t="str">
        <f>VLOOKUP($L2145,Mapping!$AI$3:$AJ$48,2,0)</f>
        <v>United States</v>
      </c>
      <c r="N2145" t="str">
        <f>VLOOKUP($L2145,Mapping!$AI$3:$AK$48,3,0)</f>
        <v>South</v>
      </c>
      <c r="O2145" t="str">
        <f>VLOOKUP(Table1[[#This Row],[Column1]],Mapping!$AM$8:$AN$11,2,0)</f>
        <v>Office Supplies</v>
      </c>
      <c r="P2145" t="str">
        <f>VLOOKUP(Table1[[#This Row],[Column3]],Mapping!$AP$5:$AQ$22,2,0)</f>
        <v>Paper</v>
      </c>
      <c r="Q2145">
        <v>173.48800000000003</v>
      </c>
      <c r="R2145">
        <v>7</v>
      </c>
      <c r="S2145">
        <v>54.214999999999982</v>
      </c>
    </row>
    <row r="2146" spans="1:19" x14ac:dyDescent="0.35">
      <c r="A2146">
        <v>7661</v>
      </c>
      <c r="B2146" t="s">
        <v>5699</v>
      </c>
      <c r="C2146" t="s">
        <v>992</v>
      </c>
      <c r="D2146" t="str">
        <f>MID(Table1[[#This Row],[Product ID]],5,2)</f>
        <v>ST</v>
      </c>
      <c r="E2146" t="str">
        <f>LEFT(Table1[[#This Row],[Product ID]],3)</f>
        <v>OFF</v>
      </c>
      <c r="F2146" s="10">
        <f>VLOOKUP(Table1[[#This Row],[Order ID]],Mapping!H2146:J9937,3,0)</f>
        <v>41068</v>
      </c>
      <c r="G2146" s="10">
        <f>VLOOKUP(Table1[[#This Row],[Order ID]],Mapping!H2146:K9937,4,0)</f>
        <v>41072</v>
      </c>
      <c r="H2146" t="str">
        <f>INDEX(Mapping!$B$2:$T$7793,MATCH(Data!$A2146,Mapping!$B$3:$B$7793,0),MATCH(Data!$H$1,Mapping!$B$2:$T$2,0))</f>
        <v>Standard Class</v>
      </c>
      <c r="I2146" t="str">
        <f>INDEX(Mapping!$B$2:$T$7793,MATCH(Data!$A2146,Mapping!$B$3:$B$7793,0),MATCH(Data!$I$1,Mapping!$B$2:$T$2,0))</f>
        <v>Corporate</v>
      </c>
      <c r="J2146">
        <f>VLOOKUP($A2146,Mapping!$X$3:$Y$7793,2,0)</f>
        <v>33710</v>
      </c>
      <c r="K2146" t="str">
        <f>VLOOKUP($J2146,Mapping!$AB$3:$AC$475,2,0)</f>
        <v>Gastonia</v>
      </c>
      <c r="L2146" t="str">
        <f>VLOOKUP($K2146,Mapping!$AF$3:$AG$475,2,0)</f>
        <v>North Carolina</v>
      </c>
      <c r="M2146" t="str">
        <f>VLOOKUP($L2146,Mapping!$AI$3:$AJ$48,2,0)</f>
        <v>United States</v>
      </c>
      <c r="N2146" t="str">
        <f>VLOOKUP($L2146,Mapping!$AI$3:$AK$48,3,0)</f>
        <v>South</v>
      </c>
      <c r="O2146" t="str">
        <f>VLOOKUP(Table1[[#This Row],[Column1]],Mapping!$AM$8:$AN$11,2,0)</f>
        <v>Office Supplies</v>
      </c>
      <c r="P2146" t="str">
        <f>VLOOKUP(Table1[[#This Row],[Column3]],Mapping!$AP$5:$AQ$22,2,0)</f>
        <v>Storage</v>
      </c>
      <c r="Q2146">
        <v>516.96</v>
      </c>
      <c r="R2146">
        <v>4</v>
      </c>
      <c r="S2146">
        <v>-6.4619999999999891</v>
      </c>
    </row>
    <row r="2147" spans="1:19" x14ac:dyDescent="0.35">
      <c r="A2147">
        <v>7662</v>
      </c>
      <c r="B2147" t="s">
        <v>5699</v>
      </c>
      <c r="C2147" t="s">
        <v>2367</v>
      </c>
      <c r="D2147" t="str">
        <f>MID(Table1[[#This Row],[Product ID]],5,2)</f>
        <v>FU</v>
      </c>
      <c r="E2147" t="str">
        <f>LEFT(Table1[[#This Row],[Product ID]],3)</f>
        <v>FUR</v>
      </c>
      <c r="F2147" s="10">
        <f>VLOOKUP(Table1[[#This Row],[Order ID]],Mapping!H2147:J9938,3,0)</f>
        <v>41068</v>
      </c>
      <c r="G2147" s="10">
        <f>VLOOKUP(Table1[[#This Row],[Order ID]],Mapping!H2147:K9938,4,0)</f>
        <v>41072</v>
      </c>
      <c r="H2147" t="str">
        <f>INDEX(Mapping!$B$2:$T$7793,MATCH(Data!$A2147,Mapping!$B$3:$B$7793,0),MATCH(Data!$H$1,Mapping!$B$2:$T$2,0))</f>
        <v>Standard Class</v>
      </c>
      <c r="I2147" t="str">
        <f>INDEX(Mapping!$B$2:$T$7793,MATCH(Data!$A2147,Mapping!$B$3:$B$7793,0),MATCH(Data!$I$1,Mapping!$B$2:$T$2,0))</f>
        <v>Corporate</v>
      </c>
      <c r="J2147">
        <f>VLOOKUP($A2147,Mapping!$X$3:$Y$7793,2,0)</f>
        <v>33710</v>
      </c>
      <c r="K2147" t="str">
        <f>VLOOKUP($J2147,Mapping!$AB$3:$AC$475,2,0)</f>
        <v>Gastonia</v>
      </c>
      <c r="L2147" t="str">
        <f>VLOOKUP($K2147,Mapping!$AF$3:$AG$475,2,0)</f>
        <v>North Carolina</v>
      </c>
      <c r="M2147" t="str">
        <f>VLOOKUP($L2147,Mapping!$AI$3:$AJ$48,2,0)</f>
        <v>United States</v>
      </c>
      <c r="N2147" t="str">
        <f>VLOOKUP($L2147,Mapping!$AI$3:$AK$48,3,0)</f>
        <v>South</v>
      </c>
      <c r="O2147" t="str">
        <f>VLOOKUP(Table1[[#This Row],[Column1]],Mapping!$AM$8:$AN$11,2,0)</f>
        <v>Furniture</v>
      </c>
      <c r="P2147" t="str">
        <f>VLOOKUP(Table1[[#This Row],[Column3]],Mapping!$AP$5:$AQ$22,2,0)</f>
        <v>Furnishings</v>
      </c>
      <c r="Q2147">
        <v>173.208</v>
      </c>
      <c r="R2147">
        <v>7</v>
      </c>
      <c r="S2147">
        <v>45.467100000000009</v>
      </c>
    </row>
    <row r="2148" spans="1:19" x14ac:dyDescent="0.35">
      <c r="A2148">
        <v>7663</v>
      </c>
      <c r="B2148" t="s">
        <v>5699</v>
      </c>
      <c r="C2148" t="s">
        <v>537</v>
      </c>
      <c r="D2148" t="str">
        <f>MID(Table1[[#This Row],[Product ID]],5,2)</f>
        <v>AR</v>
      </c>
      <c r="E2148" t="str">
        <f>LEFT(Table1[[#This Row],[Product ID]],3)</f>
        <v>OFF</v>
      </c>
      <c r="F2148" s="10">
        <f>VLOOKUP(Table1[[#This Row],[Order ID]],Mapping!H2148:J9939,3,0)</f>
        <v>41068</v>
      </c>
      <c r="G2148" s="10">
        <f>VLOOKUP(Table1[[#This Row],[Order ID]],Mapping!H2148:K9939,4,0)</f>
        <v>41072</v>
      </c>
      <c r="H2148" t="str">
        <f>INDEX(Mapping!$B$2:$T$7793,MATCH(Data!$A2148,Mapping!$B$3:$B$7793,0),MATCH(Data!$H$1,Mapping!$B$2:$T$2,0))</f>
        <v>Standard Class</v>
      </c>
      <c r="I2148" t="str">
        <f>INDEX(Mapping!$B$2:$T$7793,MATCH(Data!$A2148,Mapping!$B$3:$B$7793,0),MATCH(Data!$I$1,Mapping!$B$2:$T$2,0))</f>
        <v>Corporate</v>
      </c>
      <c r="J2148">
        <f>VLOOKUP($A2148,Mapping!$X$3:$Y$7793,2,0)</f>
        <v>33710</v>
      </c>
      <c r="K2148" t="str">
        <f>VLOOKUP($J2148,Mapping!$AB$3:$AC$475,2,0)</f>
        <v>Gastonia</v>
      </c>
      <c r="L2148" t="str">
        <f>VLOOKUP($K2148,Mapping!$AF$3:$AG$475,2,0)</f>
        <v>North Carolina</v>
      </c>
      <c r="M2148" t="str">
        <f>VLOOKUP($L2148,Mapping!$AI$3:$AJ$48,2,0)</f>
        <v>United States</v>
      </c>
      <c r="N2148" t="str">
        <f>VLOOKUP($L2148,Mapping!$AI$3:$AK$48,3,0)</f>
        <v>South</v>
      </c>
      <c r="O2148" t="str">
        <f>VLOOKUP(Table1[[#This Row],[Column1]],Mapping!$AM$8:$AN$11,2,0)</f>
        <v>Office Supplies</v>
      </c>
      <c r="P2148" t="str">
        <f>VLOOKUP(Table1[[#This Row],[Column3]],Mapping!$AP$5:$AQ$22,2,0)</f>
        <v>Art</v>
      </c>
      <c r="Q2148">
        <v>4.4479999999999995</v>
      </c>
      <c r="R2148">
        <v>2</v>
      </c>
      <c r="S2148">
        <v>0.3335999999999999</v>
      </c>
    </row>
    <row r="2149" spans="1:19" x14ac:dyDescent="0.35">
      <c r="A2149">
        <v>7664</v>
      </c>
      <c r="B2149" t="s">
        <v>5699</v>
      </c>
      <c r="C2149" t="s">
        <v>4064</v>
      </c>
      <c r="D2149" t="str">
        <f>MID(Table1[[#This Row],[Product ID]],5,2)</f>
        <v>LA</v>
      </c>
      <c r="E2149" t="str">
        <f>LEFT(Table1[[#This Row],[Product ID]],3)</f>
        <v>OFF</v>
      </c>
      <c r="F2149" s="10">
        <f>VLOOKUP(Table1[[#This Row],[Order ID]],Mapping!H2149:J9940,3,0)</f>
        <v>41068</v>
      </c>
      <c r="G2149" s="10">
        <f>VLOOKUP(Table1[[#This Row],[Order ID]],Mapping!H2149:K9940,4,0)</f>
        <v>41072</v>
      </c>
      <c r="H2149" t="str">
        <f>INDEX(Mapping!$B$2:$T$7793,MATCH(Data!$A2149,Mapping!$B$3:$B$7793,0),MATCH(Data!$H$1,Mapping!$B$2:$T$2,0))</f>
        <v>Standard Class</v>
      </c>
      <c r="I2149" t="str">
        <f>INDEX(Mapping!$B$2:$T$7793,MATCH(Data!$A2149,Mapping!$B$3:$B$7793,0),MATCH(Data!$I$1,Mapping!$B$2:$T$2,0))</f>
        <v>Corporate</v>
      </c>
      <c r="J2149">
        <f>VLOOKUP($A2149,Mapping!$X$3:$Y$7793,2,0)</f>
        <v>33710</v>
      </c>
      <c r="K2149" t="str">
        <f>VLOOKUP($J2149,Mapping!$AB$3:$AC$475,2,0)</f>
        <v>Gastonia</v>
      </c>
      <c r="L2149" t="str">
        <f>VLOOKUP($K2149,Mapping!$AF$3:$AG$475,2,0)</f>
        <v>North Carolina</v>
      </c>
      <c r="M2149" t="str">
        <f>VLOOKUP($L2149,Mapping!$AI$3:$AJ$48,2,0)</f>
        <v>United States</v>
      </c>
      <c r="N2149" t="str">
        <f>VLOOKUP($L2149,Mapping!$AI$3:$AK$48,3,0)</f>
        <v>South</v>
      </c>
      <c r="O2149" t="str">
        <f>VLOOKUP(Table1[[#This Row],[Column1]],Mapping!$AM$8:$AN$11,2,0)</f>
        <v>Office Supplies</v>
      </c>
      <c r="P2149" t="str">
        <f>VLOOKUP(Table1[[#This Row],[Column3]],Mapping!$AP$5:$AQ$22,2,0)</f>
        <v>Labels</v>
      </c>
      <c r="Q2149">
        <v>9</v>
      </c>
      <c r="R2149">
        <v>3</v>
      </c>
      <c r="S2149">
        <v>3.1499999999999995</v>
      </c>
    </row>
    <row r="2150" spans="1:19" x14ac:dyDescent="0.35">
      <c r="A2150">
        <v>7665</v>
      </c>
      <c r="B2150" t="s">
        <v>5699</v>
      </c>
      <c r="C2150" t="s">
        <v>5515</v>
      </c>
      <c r="D2150" t="str">
        <f>MID(Table1[[#This Row],[Product ID]],5,2)</f>
        <v>PA</v>
      </c>
      <c r="E2150" t="str">
        <f>LEFT(Table1[[#This Row],[Product ID]],3)</f>
        <v>OFF</v>
      </c>
      <c r="F2150" s="10">
        <f>VLOOKUP(Table1[[#This Row],[Order ID]],Mapping!H2150:J9941,3,0)</f>
        <v>41068</v>
      </c>
      <c r="G2150" s="10">
        <f>VLOOKUP(Table1[[#This Row],[Order ID]],Mapping!H2150:K9941,4,0)</f>
        <v>41072</v>
      </c>
      <c r="H2150" t="str">
        <f>INDEX(Mapping!$B$2:$T$7793,MATCH(Data!$A2150,Mapping!$B$3:$B$7793,0),MATCH(Data!$H$1,Mapping!$B$2:$T$2,0))</f>
        <v>Standard Class</v>
      </c>
      <c r="I2150" t="str">
        <f>INDEX(Mapping!$B$2:$T$7793,MATCH(Data!$A2150,Mapping!$B$3:$B$7793,0),MATCH(Data!$I$1,Mapping!$B$2:$T$2,0))</f>
        <v>Corporate</v>
      </c>
      <c r="J2150">
        <f>VLOOKUP($A2150,Mapping!$X$3:$Y$7793,2,0)</f>
        <v>33710</v>
      </c>
      <c r="K2150" t="str">
        <f>VLOOKUP($J2150,Mapping!$AB$3:$AC$475,2,0)</f>
        <v>Gastonia</v>
      </c>
      <c r="L2150" t="str">
        <f>VLOOKUP($K2150,Mapping!$AF$3:$AG$475,2,0)</f>
        <v>North Carolina</v>
      </c>
      <c r="M2150" t="str">
        <f>VLOOKUP($L2150,Mapping!$AI$3:$AJ$48,2,0)</f>
        <v>United States</v>
      </c>
      <c r="N2150" t="str">
        <f>VLOOKUP($L2150,Mapping!$AI$3:$AK$48,3,0)</f>
        <v>South</v>
      </c>
      <c r="O2150" t="str">
        <f>VLOOKUP(Table1[[#This Row],[Column1]],Mapping!$AM$8:$AN$11,2,0)</f>
        <v>Office Supplies</v>
      </c>
      <c r="P2150" t="str">
        <f>VLOOKUP(Table1[[#This Row],[Column3]],Mapping!$AP$5:$AQ$22,2,0)</f>
        <v>Paper</v>
      </c>
      <c r="Q2150">
        <v>42.24</v>
      </c>
      <c r="R2150">
        <v>10</v>
      </c>
      <c r="S2150">
        <v>13.199999999999998</v>
      </c>
    </row>
    <row r="2151" spans="1:19" x14ac:dyDescent="0.35">
      <c r="A2151">
        <v>7666</v>
      </c>
      <c r="B2151" t="s">
        <v>5699</v>
      </c>
      <c r="C2151" t="s">
        <v>571</v>
      </c>
      <c r="D2151" t="str">
        <f>MID(Table1[[#This Row],[Product ID]],5,2)</f>
        <v>BI</v>
      </c>
      <c r="E2151" t="str">
        <f>LEFT(Table1[[#This Row],[Product ID]],3)</f>
        <v>OFF</v>
      </c>
      <c r="F2151" s="10">
        <f>VLOOKUP(Table1[[#This Row],[Order ID]],Mapping!H2151:J9942,3,0)</f>
        <v>41068</v>
      </c>
      <c r="G2151" s="10">
        <f>VLOOKUP(Table1[[#This Row],[Order ID]],Mapping!H2151:K9942,4,0)</f>
        <v>41072</v>
      </c>
      <c r="H2151" t="str">
        <f>INDEX(Mapping!$B$2:$T$7793,MATCH(Data!$A2151,Mapping!$B$3:$B$7793,0),MATCH(Data!$H$1,Mapping!$B$2:$T$2,0))</f>
        <v>Standard Class</v>
      </c>
      <c r="I2151" t="str">
        <f>INDEX(Mapping!$B$2:$T$7793,MATCH(Data!$A2151,Mapping!$B$3:$B$7793,0),MATCH(Data!$I$1,Mapping!$B$2:$T$2,0))</f>
        <v>Corporate</v>
      </c>
      <c r="J2151">
        <f>VLOOKUP($A2151,Mapping!$X$3:$Y$7793,2,0)</f>
        <v>33710</v>
      </c>
      <c r="K2151" t="str">
        <f>VLOOKUP($J2151,Mapping!$AB$3:$AC$475,2,0)</f>
        <v>Gastonia</v>
      </c>
      <c r="L2151" t="str">
        <f>VLOOKUP($K2151,Mapping!$AF$3:$AG$475,2,0)</f>
        <v>North Carolina</v>
      </c>
      <c r="M2151" t="str">
        <f>VLOOKUP($L2151,Mapping!$AI$3:$AJ$48,2,0)</f>
        <v>United States</v>
      </c>
      <c r="N2151" t="str">
        <f>VLOOKUP($L2151,Mapping!$AI$3:$AK$48,3,0)</f>
        <v>South</v>
      </c>
      <c r="O2151" t="str">
        <f>VLOOKUP(Table1[[#This Row],[Column1]],Mapping!$AM$8:$AN$11,2,0)</f>
        <v>Office Supplies</v>
      </c>
      <c r="P2151" t="str">
        <f>VLOOKUP(Table1[[#This Row],[Column3]],Mapping!$AP$5:$AQ$22,2,0)</f>
        <v>Binders</v>
      </c>
      <c r="Q2151">
        <v>18.264000000000003</v>
      </c>
      <c r="R2151">
        <v>2</v>
      </c>
      <c r="S2151">
        <v>-13.393599999999999</v>
      </c>
    </row>
    <row r="2152" spans="1:19" x14ac:dyDescent="0.35">
      <c r="A2152">
        <v>2069</v>
      </c>
      <c r="B2152" t="s">
        <v>2240</v>
      </c>
      <c r="C2152" t="s">
        <v>992</v>
      </c>
      <c r="D2152" t="str">
        <f>MID(Table1[[#This Row],[Product ID]],5,2)</f>
        <v>ST</v>
      </c>
      <c r="E2152" t="str">
        <f>LEFT(Table1[[#This Row],[Product ID]],3)</f>
        <v>OFF</v>
      </c>
      <c r="F2152" s="10" t="e">
        <f>VLOOKUP(Table1[[#This Row],[Order ID]],Mapping!H2152:J9943,3,0)</f>
        <v>#N/A</v>
      </c>
      <c r="G2152" s="10" t="e">
        <f>VLOOKUP(Table1[[#This Row],[Order ID]],Mapping!H2152:K9943,4,0)</f>
        <v>#N/A</v>
      </c>
      <c r="H2152" t="str">
        <f>INDEX(Mapping!$B$2:$T$7793,MATCH(Data!$A2152,Mapping!$B$3:$B$7793,0),MATCH(Data!$H$1,Mapping!$B$2:$T$2,0))</f>
        <v>Standard Class</v>
      </c>
      <c r="I2152" t="str">
        <f>INDEX(Mapping!$B$2:$T$7793,MATCH(Data!$A2152,Mapping!$B$3:$B$7793,0),MATCH(Data!$I$1,Mapping!$B$2:$T$2,0))</f>
        <v>Consumer</v>
      </c>
      <c r="J2152">
        <f>VLOOKUP($A2152,Mapping!$X$3:$Y$7793,2,0)</f>
        <v>90045</v>
      </c>
      <c r="K2152" t="str">
        <f>VLOOKUP($J2152,Mapping!$AB$3:$AC$475,2,0)</f>
        <v>Medina</v>
      </c>
      <c r="L2152" t="str">
        <f>VLOOKUP($K2152,Mapping!$AF$3:$AG$475,2,0)</f>
        <v>Ohio</v>
      </c>
      <c r="M2152" t="str">
        <f>VLOOKUP($L2152,Mapping!$AI$3:$AJ$48,2,0)</f>
        <v>United States</v>
      </c>
      <c r="N2152" t="str">
        <f>VLOOKUP($L2152,Mapping!$AI$3:$AK$48,3,0)</f>
        <v>East</v>
      </c>
      <c r="O2152" t="str">
        <f>VLOOKUP(Table1[[#This Row],[Column1]],Mapping!$AM$8:$AN$11,2,0)</f>
        <v>Office Supplies</v>
      </c>
      <c r="P2152" t="str">
        <f>VLOOKUP(Table1[[#This Row],[Column3]],Mapping!$AP$5:$AQ$22,2,0)</f>
        <v>Storage</v>
      </c>
      <c r="Q2152">
        <v>323.10000000000002</v>
      </c>
      <c r="R2152">
        <v>2</v>
      </c>
      <c r="S2152">
        <v>61.38900000000001</v>
      </c>
    </row>
    <row r="2153" spans="1:19" x14ac:dyDescent="0.35">
      <c r="A2153">
        <v>6820</v>
      </c>
      <c r="B2153" t="s">
        <v>5224</v>
      </c>
      <c r="C2153" t="s">
        <v>26</v>
      </c>
      <c r="D2153" t="str">
        <f>MID(Table1[[#This Row],[Product ID]],5,2)</f>
        <v>AR</v>
      </c>
      <c r="E2153" t="str">
        <f>LEFT(Table1[[#This Row],[Product ID]],3)</f>
        <v>OFF</v>
      </c>
      <c r="F2153" s="10">
        <f>VLOOKUP(Table1[[#This Row],[Order ID]],Mapping!H2153:J9944,3,0)</f>
        <v>41235</v>
      </c>
      <c r="G2153" s="10">
        <f>VLOOKUP(Table1[[#This Row],[Order ID]],Mapping!H2153:K9944,4,0)</f>
        <v>41238</v>
      </c>
      <c r="H2153" t="str">
        <f>INDEX(Mapping!$B$2:$T$7793,MATCH(Data!$A2153,Mapping!$B$3:$B$7793,0),MATCH(Data!$H$1,Mapping!$B$2:$T$2,0))</f>
        <v>First Class</v>
      </c>
      <c r="I2153" t="str">
        <f>INDEX(Mapping!$B$2:$T$7793,MATCH(Data!$A2153,Mapping!$B$3:$B$7793,0),MATCH(Data!$I$1,Mapping!$B$2:$T$2,0))</f>
        <v>Consumer</v>
      </c>
      <c r="J2153">
        <f>VLOOKUP($A2153,Mapping!$X$3:$Y$7793,2,0)</f>
        <v>2138</v>
      </c>
      <c r="K2153" t="str">
        <f>VLOOKUP($J2153,Mapping!$AB$3:$AC$475,2,0)</f>
        <v>Clifton</v>
      </c>
      <c r="L2153" t="str">
        <f>VLOOKUP($K2153,Mapping!$AF$3:$AG$475,2,0)</f>
        <v>New Jersey</v>
      </c>
      <c r="M2153" t="str">
        <f>VLOOKUP($L2153,Mapping!$AI$3:$AJ$48,2,0)</f>
        <v>United States</v>
      </c>
      <c r="N2153" t="str">
        <f>VLOOKUP($L2153,Mapping!$AI$3:$AK$48,3,0)</f>
        <v>East</v>
      </c>
      <c r="O2153" t="str">
        <f>VLOOKUP(Table1[[#This Row],[Column1]],Mapping!$AM$8:$AN$11,2,0)</f>
        <v>Office Supplies</v>
      </c>
      <c r="P2153" t="str">
        <f>VLOOKUP(Table1[[#This Row],[Column3]],Mapping!$AP$5:$AQ$22,2,0)</f>
        <v>Art</v>
      </c>
      <c r="Q2153">
        <v>17.12</v>
      </c>
      <c r="R2153">
        <v>4</v>
      </c>
      <c r="S2153">
        <v>4.9647999999999985</v>
      </c>
    </row>
    <row r="2154" spans="1:19" x14ac:dyDescent="0.35">
      <c r="A2154">
        <v>6821</v>
      </c>
      <c r="B2154" t="s">
        <v>5224</v>
      </c>
      <c r="C2154" t="s">
        <v>4209</v>
      </c>
      <c r="D2154" t="str">
        <f>MID(Table1[[#This Row],[Product ID]],5,2)</f>
        <v>PA</v>
      </c>
      <c r="E2154" t="str">
        <f>LEFT(Table1[[#This Row],[Product ID]],3)</f>
        <v>OFF</v>
      </c>
      <c r="F2154" s="10">
        <f>VLOOKUP(Table1[[#This Row],[Order ID]],Mapping!H2154:J9945,3,0)</f>
        <v>41235</v>
      </c>
      <c r="G2154" s="10">
        <f>VLOOKUP(Table1[[#This Row],[Order ID]],Mapping!H2154:K9945,4,0)</f>
        <v>41238</v>
      </c>
      <c r="H2154" t="str">
        <f>INDEX(Mapping!$B$2:$T$7793,MATCH(Data!$A2154,Mapping!$B$3:$B$7793,0),MATCH(Data!$H$1,Mapping!$B$2:$T$2,0))</f>
        <v>Second Class</v>
      </c>
      <c r="I2154" t="str">
        <f>INDEX(Mapping!$B$2:$T$7793,MATCH(Data!$A2154,Mapping!$B$3:$B$7793,0),MATCH(Data!$I$1,Mapping!$B$2:$T$2,0))</f>
        <v>Home Office</v>
      </c>
      <c r="J2154">
        <f>VLOOKUP($A2154,Mapping!$X$3:$Y$7793,2,0)</f>
        <v>2138</v>
      </c>
      <c r="K2154" t="str">
        <f>VLOOKUP($J2154,Mapping!$AB$3:$AC$475,2,0)</f>
        <v>Clifton</v>
      </c>
      <c r="L2154" t="str">
        <f>VLOOKUP($K2154,Mapping!$AF$3:$AG$475,2,0)</f>
        <v>New Jersey</v>
      </c>
      <c r="M2154" t="str">
        <f>VLOOKUP($L2154,Mapping!$AI$3:$AJ$48,2,0)</f>
        <v>United States</v>
      </c>
      <c r="N2154" t="str">
        <f>VLOOKUP($L2154,Mapping!$AI$3:$AK$48,3,0)</f>
        <v>East</v>
      </c>
      <c r="O2154" t="str">
        <f>VLOOKUP(Table1[[#This Row],[Column1]],Mapping!$AM$8:$AN$11,2,0)</f>
        <v>Office Supplies</v>
      </c>
      <c r="P2154" t="str">
        <f>VLOOKUP(Table1[[#This Row],[Column3]],Mapping!$AP$5:$AQ$22,2,0)</f>
        <v>Paper</v>
      </c>
      <c r="Q2154">
        <v>59.94</v>
      </c>
      <c r="R2154">
        <v>3</v>
      </c>
      <c r="S2154">
        <v>28.171799999999998</v>
      </c>
    </row>
    <row r="2155" spans="1:19" x14ac:dyDescent="0.35">
      <c r="A2155">
        <v>5362</v>
      </c>
      <c r="B2155" t="s">
        <v>4403</v>
      </c>
      <c r="C2155" t="s">
        <v>3271</v>
      </c>
      <c r="D2155" t="str">
        <f>MID(Table1[[#This Row],[Product ID]],5,2)</f>
        <v>PA</v>
      </c>
      <c r="E2155" t="str">
        <f>LEFT(Table1[[#This Row],[Product ID]],3)</f>
        <v>OFF</v>
      </c>
      <c r="F2155" s="10">
        <f>VLOOKUP(Table1[[#This Row],[Order ID]],Mapping!H2155:J9946,3,0)</f>
        <v>41259</v>
      </c>
      <c r="G2155" s="10">
        <f>VLOOKUP(Table1[[#This Row],[Order ID]],Mapping!H2155:K9946,4,0)</f>
        <v>41262</v>
      </c>
      <c r="H2155" t="str">
        <f>INDEX(Mapping!$B$2:$T$7793,MATCH(Data!$A2155,Mapping!$B$3:$B$7793,0),MATCH(Data!$H$1,Mapping!$B$2:$T$2,0))</f>
        <v>Second Class</v>
      </c>
      <c r="I2155" t="str">
        <f>INDEX(Mapping!$B$2:$T$7793,MATCH(Data!$A2155,Mapping!$B$3:$B$7793,0),MATCH(Data!$I$1,Mapping!$B$2:$T$2,0))</f>
        <v>Corporate</v>
      </c>
      <c r="J2155">
        <f>VLOOKUP($A2155,Mapping!$X$3:$Y$7793,2,0)</f>
        <v>98105</v>
      </c>
      <c r="K2155" t="str">
        <f>VLOOKUP($J2155,Mapping!$AB$3:$AC$475,2,0)</f>
        <v>Dallas</v>
      </c>
      <c r="L2155" t="str">
        <f>VLOOKUP($K2155,Mapping!$AF$3:$AG$475,2,0)</f>
        <v>Texas</v>
      </c>
      <c r="M2155" t="str">
        <f>VLOOKUP($L2155,Mapping!$AI$3:$AJ$48,2,0)</f>
        <v>United States</v>
      </c>
      <c r="N2155" t="str">
        <f>VLOOKUP($L2155,Mapping!$AI$3:$AK$48,3,0)</f>
        <v>Central</v>
      </c>
      <c r="O2155" t="str">
        <f>VLOOKUP(Table1[[#This Row],[Column1]],Mapping!$AM$8:$AN$11,2,0)</f>
        <v>Office Supplies</v>
      </c>
      <c r="P2155" t="str">
        <f>VLOOKUP(Table1[[#This Row],[Column3]],Mapping!$AP$5:$AQ$22,2,0)</f>
        <v>Paper</v>
      </c>
      <c r="Q2155">
        <v>4.9800000000000004</v>
      </c>
      <c r="R2155">
        <v>1</v>
      </c>
      <c r="S2155">
        <v>2.3406000000000002</v>
      </c>
    </row>
    <row r="2156" spans="1:19" x14ac:dyDescent="0.35">
      <c r="A2156">
        <v>4894</v>
      </c>
      <c r="B2156" t="s">
        <v>4138</v>
      </c>
      <c r="C2156" t="s">
        <v>649</v>
      </c>
      <c r="D2156" t="str">
        <f>MID(Table1[[#This Row],[Product ID]],5,2)</f>
        <v>BI</v>
      </c>
      <c r="E2156" t="str">
        <f>LEFT(Table1[[#This Row],[Product ID]],3)</f>
        <v>OFF</v>
      </c>
      <c r="F2156" s="10">
        <f>VLOOKUP(Table1[[#This Row],[Order ID]],Mapping!H2156:J9947,3,0)</f>
        <v>41041</v>
      </c>
      <c r="G2156" s="10">
        <f>VLOOKUP(Table1[[#This Row],[Order ID]],Mapping!H2156:K9947,4,0)</f>
        <v>41047</v>
      </c>
      <c r="H2156" t="str">
        <f>INDEX(Mapping!$B$2:$T$7793,MATCH(Data!$A2156,Mapping!$B$3:$B$7793,0),MATCH(Data!$H$1,Mapping!$B$2:$T$2,0))</f>
        <v>Second Class</v>
      </c>
      <c r="I2156" t="str">
        <f>INDEX(Mapping!$B$2:$T$7793,MATCH(Data!$A2156,Mapping!$B$3:$B$7793,0),MATCH(Data!$I$1,Mapping!$B$2:$T$2,0))</f>
        <v>Consumer</v>
      </c>
      <c r="J2156">
        <f>VLOOKUP($A2156,Mapping!$X$3:$Y$7793,2,0)</f>
        <v>98115</v>
      </c>
      <c r="K2156" t="str">
        <f>VLOOKUP($J2156,Mapping!$AB$3:$AC$475,2,0)</f>
        <v>Whittier</v>
      </c>
      <c r="L2156" t="str">
        <f>VLOOKUP($K2156,Mapping!$AF$3:$AG$475,2,0)</f>
        <v>California</v>
      </c>
      <c r="M2156" t="str">
        <f>VLOOKUP($L2156,Mapping!$AI$3:$AJ$48,2,0)</f>
        <v>United States</v>
      </c>
      <c r="N2156" t="str">
        <f>VLOOKUP($L2156,Mapping!$AI$3:$AK$48,3,0)</f>
        <v>West</v>
      </c>
      <c r="O2156" t="str">
        <f>VLOOKUP(Table1[[#This Row],[Column1]],Mapping!$AM$8:$AN$11,2,0)</f>
        <v>Office Supplies</v>
      </c>
      <c r="P2156" t="str">
        <f>VLOOKUP(Table1[[#This Row],[Column3]],Mapping!$AP$5:$AQ$22,2,0)</f>
        <v>Binders</v>
      </c>
      <c r="Q2156">
        <v>14.592000000000002</v>
      </c>
      <c r="R2156">
        <v>3</v>
      </c>
      <c r="S2156">
        <v>4.9247999999999985</v>
      </c>
    </row>
    <row r="2157" spans="1:19" x14ac:dyDescent="0.35">
      <c r="A2157">
        <v>3503</v>
      </c>
      <c r="B2157" t="s">
        <v>3275</v>
      </c>
      <c r="C2157" t="s">
        <v>2667</v>
      </c>
      <c r="D2157" t="str">
        <f>MID(Table1[[#This Row],[Product ID]],5,2)</f>
        <v>BI</v>
      </c>
      <c r="E2157" t="str">
        <f>LEFT(Table1[[#This Row],[Product ID]],3)</f>
        <v>OFF</v>
      </c>
      <c r="F2157" s="10">
        <f>VLOOKUP(Table1[[#This Row],[Order ID]],Mapping!H2157:J9948,3,0)</f>
        <v>41157</v>
      </c>
      <c r="G2157" s="10">
        <f>VLOOKUP(Table1[[#This Row],[Order ID]],Mapping!H2157:K9948,4,0)</f>
        <v>41163</v>
      </c>
      <c r="H2157" t="str">
        <f>INDEX(Mapping!$B$2:$T$7793,MATCH(Data!$A2157,Mapping!$B$3:$B$7793,0),MATCH(Data!$H$1,Mapping!$B$2:$T$2,0))</f>
        <v>Standard Class</v>
      </c>
      <c r="I2157" t="str">
        <f>INDEX(Mapping!$B$2:$T$7793,MATCH(Data!$A2157,Mapping!$B$3:$B$7793,0),MATCH(Data!$I$1,Mapping!$B$2:$T$2,0))</f>
        <v>Consumer</v>
      </c>
      <c r="J2157">
        <f>VLOOKUP($A2157,Mapping!$X$3:$Y$7793,2,0)</f>
        <v>77036</v>
      </c>
      <c r="K2157" t="str">
        <f>VLOOKUP($J2157,Mapping!$AB$3:$AC$475,2,0)</f>
        <v>Lakeville</v>
      </c>
      <c r="L2157" t="str">
        <f>VLOOKUP($K2157,Mapping!$AF$3:$AG$475,2,0)</f>
        <v>Minnesota</v>
      </c>
      <c r="M2157" t="str">
        <f>VLOOKUP($L2157,Mapping!$AI$3:$AJ$48,2,0)</f>
        <v>United States</v>
      </c>
      <c r="N2157" t="str">
        <f>VLOOKUP($L2157,Mapping!$AI$3:$AK$48,3,0)</f>
        <v>Central</v>
      </c>
      <c r="O2157" t="str">
        <f>VLOOKUP(Table1[[#This Row],[Column1]],Mapping!$AM$8:$AN$11,2,0)</f>
        <v>Office Supplies</v>
      </c>
      <c r="P2157" t="str">
        <f>VLOOKUP(Table1[[#This Row],[Column3]],Mapping!$AP$5:$AQ$22,2,0)</f>
        <v>Binders</v>
      </c>
      <c r="Q2157">
        <v>16.269999999999996</v>
      </c>
      <c r="R2157">
        <v>5</v>
      </c>
      <c r="S2157">
        <v>-25.218500000000006</v>
      </c>
    </row>
    <row r="2158" spans="1:19" x14ac:dyDescent="0.35">
      <c r="A2158">
        <v>3504</v>
      </c>
      <c r="B2158" t="s">
        <v>3275</v>
      </c>
      <c r="C2158" t="s">
        <v>2601</v>
      </c>
      <c r="D2158" t="str">
        <f>MID(Table1[[#This Row],[Product ID]],5,2)</f>
        <v>SU</v>
      </c>
      <c r="E2158" t="str">
        <f>LEFT(Table1[[#This Row],[Product ID]],3)</f>
        <v>OFF</v>
      </c>
      <c r="F2158" s="10">
        <f>VLOOKUP(Table1[[#This Row],[Order ID]],Mapping!H2158:J9949,3,0)</f>
        <v>41157</v>
      </c>
      <c r="G2158" s="10">
        <f>VLOOKUP(Table1[[#This Row],[Order ID]],Mapping!H2158:K9949,4,0)</f>
        <v>41163</v>
      </c>
      <c r="H2158" t="str">
        <f>INDEX(Mapping!$B$2:$T$7793,MATCH(Data!$A2158,Mapping!$B$3:$B$7793,0),MATCH(Data!$H$1,Mapping!$B$2:$T$2,0))</f>
        <v>Standard Class</v>
      </c>
      <c r="I2158" t="str">
        <f>INDEX(Mapping!$B$2:$T$7793,MATCH(Data!$A2158,Mapping!$B$3:$B$7793,0),MATCH(Data!$I$1,Mapping!$B$2:$T$2,0))</f>
        <v>Home Office</v>
      </c>
      <c r="J2158">
        <f>VLOOKUP($A2158,Mapping!$X$3:$Y$7793,2,0)</f>
        <v>77036</v>
      </c>
      <c r="K2158" t="str">
        <f>VLOOKUP($J2158,Mapping!$AB$3:$AC$475,2,0)</f>
        <v>Lakeville</v>
      </c>
      <c r="L2158" t="str">
        <f>VLOOKUP($K2158,Mapping!$AF$3:$AG$475,2,0)</f>
        <v>Minnesota</v>
      </c>
      <c r="M2158" t="str">
        <f>VLOOKUP($L2158,Mapping!$AI$3:$AJ$48,2,0)</f>
        <v>United States</v>
      </c>
      <c r="N2158" t="str">
        <f>VLOOKUP($L2158,Mapping!$AI$3:$AK$48,3,0)</f>
        <v>Central</v>
      </c>
      <c r="O2158" t="str">
        <f>VLOOKUP(Table1[[#This Row],[Column1]],Mapping!$AM$8:$AN$11,2,0)</f>
        <v>Office Supplies</v>
      </c>
      <c r="P2158" t="str">
        <f>VLOOKUP(Table1[[#This Row],[Column3]],Mapping!$AP$5:$AQ$22,2,0)</f>
        <v>Supplies</v>
      </c>
      <c r="Q2158">
        <v>69.12</v>
      </c>
      <c r="R2158">
        <v>9</v>
      </c>
      <c r="S2158">
        <v>-14.687999999999999</v>
      </c>
    </row>
    <row r="2159" spans="1:19" x14ac:dyDescent="0.35">
      <c r="A2159">
        <v>3505</v>
      </c>
      <c r="B2159" t="s">
        <v>3275</v>
      </c>
      <c r="C2159" t="s">
        <v>1344</v>
      </c>
      <c r="D2159" t="str">
        <f>MID(Table1[[#This Row],[Product ID]],5,2)</f>
        <v>BI</v>
      </c>
      <c r="E2159" t="str">
        <f>LEFT(Table1[[#This Row],[Product ID]],3)</f>
        <v>OFF</v>
      </c>
      <c r="F2159" s="10">
        <f>VLOOKUP(Table1[[#This Row],[Order ID]],Mapping!H2159:J9950,3,0)</f>
        <v>41157</v>
      </c>
      <c r="G2159" s="10">
        <f>VLOOKUP(Table1[[#This Row],[Order ID]],Mapping!H2159:K9950,4,0)</f>
        <v>41163</v>
      </c>
      <c r="H2159" t="str">
        <f>INDEX(Mapping!$B$2:$T$7793,MATCH(Data!$A2159,Mapping!$B$3:$B$7793,0),MATCH(Data!$H$1,Mapping!$B$2:$T$2,0))</f>
        <v>Standard Class</v>
      </c>
      <c r="I2159" t="str">
        <f>INDEX(Mapping!$B$2:$T$7793,MATCH(Data!$A2159,Mapping!$B$3:$B$7793,0),MATCH(Data!$I$1,Mapping!$B$2:$T$2,0))</f>
        <v>Home Office</v>
      </c>
      <c r="J2159">
        <f>VLOOKUP($A2159,Mapping!$X$3:$Y$7793,2,0)</f>
        <v>77036</v>
      </c>
      <c r="K2159" t="str">
        <f>VLOOKUP($J2159,Mapping!$AB$3:$AC$475,2,0)</f>
        <v>Lakeville</v>
      </c>
      <c r="L2159" t="str">
        <f>VLOOKUP($K2159,Mapping!$AF$3:$AG$475,2,0)</f>
        <v>Minnesota</v>
      </c>
      <c r="M2159" t="str">
        <f>VLOOKUP($L2159,Mapping!$AI$3:$AJ$48,2,0)</f>
        <v>United States</v>
      </c>
      <c r="N2159" t="str">
        <f>VLOOKUP($L2159,Mapping!$AI$3:$AK$48,3,0)</f>
        <v>Central</v>
      </c>
      <c r="O2159" t="str">
        <f>VLOOKUP(Table1[[#This Row],[Column1]],Mapping!$AM$8:$AN$11,2,0)</f>
        <v>Office Supplies</v>
      </c>
      <c r="P2159" t="str">
        <f>VLOOKUP(Table1[[#This Row],[Column3]],Mapping!$AP$5:$AQ$22,2,0)</f>
        <v>Binders</v>
      </c>
      <c r="Q2159">
        <v>4.4699999999999989</v>
      </c>
      <c r="R2159">
        <v>3</v>
      </c>
      <c r="S2159">
        <v>-7.8225000000000016</v>
      </c>
    </row>
    <row r="2160" spans="1:19" x14ac:dyDescent="0.35">
      <c r="A2160">
        <v>5708</v>
      </c>
      <c r="B2160" t="s">
        <v>4611</v>
      </c>
      <c r="C2160" t="s">
        <v>1894</v>
      </c>
      <c r="D2160" t="str">
        <f>MID(Table1[[#This Row],[Product ID]],5,2)</f>
        <v>BI</v>
      </c>
      <c r="E2160" t="str">
        <f>LEFT(Table1[[#This Row],[Product ID]],3)</f>
        <v>OFF</v>
      </c>
      <c r="F2160" s="10">
        <f>VLOOKUP(Table1[[#This Row],[Order ID]],Mapping!H2160:J9951,3,0)</f>
        <v>41191</v>
      </c>
      <c r="G2160" s="10">
        <f>VLOOKUP(Table1[[#This Row],[Order ID]],Mapping!H2160:K9951,4,0)</f>
        <v>41195</v>
      </c>
      <c r="H2160" t="str">
        <f>INDEX(Mapping!$B$2:$T$7793,MATCH(Data!$A2160,Mapping!$B$3:$B$7793,0),MATCH(Data!$H$1,Mapping!$B$2:$T$2,0))</f>
        <v>Standard Class</v>
      </c>
      <c r="I2160" t="str">
        <f>INDEX(Mapping!$B$2:$T$7793,MATCH(Data!$A2160,Mapping!$B$3:$B$7793,0),MATCH(Data!$I$1,Mapping!$B$2:$T$2,0))</f>
        <v>Consumer</v>
      </c>
      <c r="J2160">
        <f>VLOOKUP($A2160,Mapping!$X$3:$Y$7793,2,0)</f>
        <v>33178</v>
      </c>
      <c r="K2160" t="str">
        <f>VLOOKUP($J2160,Mapping!$AB$3:$AC$475,2,0)</f>
        <v>Lincoln Park</v>
      </c>
      <c r="L2160" t="str">
        <f>VLOOKUP($K2160,Mapping!$AF$3:$AG$475,2,0)</f>
        <v>Michigan</v>
      </c>
      <c r="M2160" t="str">
        <f>VLOOKUP($L2160,Mapping!$AI$3:$AJ$48,2,0)</f>
        <v>United States</v>
      </c>
      <c r="N2160" t="str">
        <f>VLOOKUP($L2160,Mapping!$AI$3:$AK$48,3,0)</f>
        <v>Central</v>
      </c>
      <c r="O2160" t="str">
        <f>VLOOKUP(Table1[[#This Row],[Column1]],Mapping!$AM$8:$AN$11,2,0)</f>
        <v>Office Supplies</v>
      </c>
      <c r="P2160" t="str">
        <f>VLOOKUP(Table1[[#This Row],[Column3]],Mapping!$AP$5:$AQ$22,2,0)</f>
        <v>Binders</v>
      </c>
      <c r="Q2160">
        <v>1.8720000000000003</v>
      </c>
      <c r="R2160">
        <v>2</v>
      </c>
      <c r="S2160">
        <v>-1.3103999999999996</v>
      </c>
    </row>
    <row r="2161" spans="1:19" x14ac:dyDescent="0.35">
      <c r="A2161">
        <v>5709</v>
      </c>
      <c r="B2161" t="s">
        <v>4611</v>
      </c>
      <c r="C2161" t="s">
        <v>525</v>
      </c>
      <c r="D2161" t="str">
        <f>MID(Table1[[#This Row],[Product ID]],5,2)</f>
        <v>BI</v>
      </c>
      <c r="E2161" t="str">
        <f>LEFT(Table1[[#This Row],[Product ID]],3)</f>
        <v>OFF</v>
      </c>
      <c r="F2161" s="10">
        <f>VLOOKUP(Table1[[#This Row],[Order ID]],Mapping!H2161:J9952,3,0)</f>
        <v>41191</v>
      </c>
      <c r="G2161" s="10">
        <f>VLOOKUP(Table1[[#This Row],[Order ID]],Mapping!H2161:K9952,4,0)</f>
        <v>41195</v>
      </c>
      <c r="H2161" t="str">
        <f>INDEX(Mapping!$B$2:$T$7793,MATCH(Data!$A2161,Mapping!$B$3:$B$7793,0),MATCH(Data!$H$1,Mapping!$B$2:$T$2,0))</f>
        <v>Standard Class</v>
      </c>
      <c r="I2161" t="str">
        <f>INDEX(Mapping!$B$2:$T$7793,MATCH(Data!$A2161,Mapping!$B$3:$B$7793,0),MATCH(Data!$I$1,Mapping!$B$2:$T$2,0))</f>
        <v>Consumer</v>
      </c>
      <c r="J2161">
        <f>VLOOKUP($A2161,Mapping!$X$3:$Y$7793,2,0)</f>
        <v>33178</v>
      </c>
      <c r="K2161" t="str">
        <f>VLOOKUP($J2161,Mapping!$AB$3:$AC$475,2,0)</f>
        <v>Lincoln Park</v>
      </c>
      <c r="L2161" t="str">
        <f>VLOOKUP($K2161,Mapping!$AF$3:$AG$475,2,0)</f>
        <v>Michigan</v>
      </c>
      <c r="M2161" t="str">
        <f>VLOOKUP($L2161,Mapping!$AI$3:$AJ$48,2,0)</f>
        <v>United States</v>
      </c>
      <c r="N2161" t="str">
        <f>VLOOKUP($L2161,Mapping!$AI$3:$AK$48,3,0)</f>
        <v>Central</v>
      </c>
      <c r="O2161" t="str">
        <f>VLOOKUP(Table1[[#This Row],[Column1]],Mapping!$AM$8:$AN$11,2,0)</f>
        <v>Office Supplies</v>
      </c>
      <c r="P2161" t="str">
        <f>VLOOKUP(Table1[[#This Row],[Column3]],Mapping!$AP$5:$AQ$22,2,0)</f>
        <v>Binders</v>
      </c>
      <c r="Q2161">
        <v>11.214000000000002</v>
      </c>
      <c r="R2161">
        <v>2</v>
      </c>
      <c r="S2161">
        <v>-8.5974000000000004</v>
      </c>
    </row>
    <row r="2162" spans="1:19" x14ac:dyDescent="0.35">
      <c r="A2162">
        <v>5710</v>
      </c>
      <c r="B2162" t="s">
        <v>4611</v>
      </c>
      <c r="C2162" t="s">
        <v>3255</v>
      </c>
      <c r="D2162" t="str">
        <f>MID(Table1[[#This Row],[Product ID]],5,2)</f>
        <v>AR</v>
      </c>
      <c r="E2162" t="str">
        <f>LEFT(Table1[[#This Row],[Product ID]],3)</f>
        <v>OFF</v>
      </c>
      <c r="F2162" s="10">
        <f>VLOOKUP(Table1[[#This Row],[Order ID]],Mapping!H2162:J9953,3,0)</f>
        <v>41191</v>
      </c>
      <c r="G2162" s="10">
        <f>VLOOKUP(Table1[[#This Row],[Order ID]],Mapping!H2162:K9953,4,0)</f>
        <v>41195</v>
      </c>
      <c r="H2162" t="str">
        <f>INDEX(Mapping!$B$2:$T$7793,MATCH(Data!$A2162,Mapping!$B$3:$B$7793,0),MATCH(Data!$H$1,Mapping!$B$2:$T$2,0))</f>
        <v>Standard Class</v>
      </c>
      <c r="I2162" t="str">
        <f>INDEX(Mapping!$B$2:$T$7793,MATCH(Data!$A2162,Mapping!$B$3:$B$7793,0),MATCH(Data!$I$1,Mapping!$B$2:$T$2,0))</f>
        <v>Consumer</v>
      </c>
      <c r="J2162">
        <f>VLOOKUP($A2162,Mapping!$X$3:$Y$7793,2,0)</f>
        <v>33178</v>
      </c>
      <c r="K2162" t="str">
        <f>VLOOKUP($J2162,Mapping!$AB$3:$AC$475,2,0)</f>
        <v>Lincoln Park</v>
      </c>
      <c r="L2162" t="str">
        <f>VLOOKUP($K2162,Mapping!$AF$3:$AG$475,2,0)</f>
        <v>Michigan</v>
      </c>
      <c r="M2162" t="str">
        <f>VLOOKUP($L2162,Mapping!$AI$3:$AJ$48,2,0)</f>
        <v>United States</v>
      </c>
      <c r="N2162" t="str">
        <f>VLOOKUP($L2162,Mapping!$AI$3:$AK$48,3,0)</f>
        <v>Central</v>
      </c>
      <c r="O2162" t="str">
        <f>VLOOKUP(Table1[[#This Row],[Column1]],Mapping!$AM$8:$AN$11,2,0)</f>
        <v>Office Supplies</v>
      </c>
      <c r="P2162" t="str">
        <f>VLOOKUP(Table1[[#This Row],[Column3]],Mapping!$AP$5:$AQ$22,2,0)</f>
        <v>Art</v>
      </c>
      <c r="Q2162">
        <v>37.375999999999998</v>
      </c>
      <c r="R2162">
        <v>8</v>
      </c>
      <c r="S2162">
        <v>7.4751999999999992</v>
      </c>
    </row>
    <row r="2163" spans="1:19" x14ac:dyDescent="0.35">
      <c r="A2163">
        <v>6526</v>
      </c>
      <c r="B2163" t="s">
        <v>5049</v>
      </c>
      <c r="C2163" t="s">
        <v>1161</v>
      </c>
      <c r="D2163" t="str">
        <f>MID(Table1[[#This Row],[Product ID]],5,2)</f>
        <v>ST</v>
      </c>
      <c r="E2163" t="str">
        <f>LEFT(Table1[[#This Row],[Product ID]],3)</f>
        <v>OFF</v>
      </c>
      <c r="F2163" s="10">
        <f>VLOOKUP(Table1[[#This Row],[Order ID]],Mapping!H2163:J9954,3,0)</f>
        <v>41225</v>
      </c>
      <c r="G2163" s="10">
        <f>VLOOKUP(Table1[[#This Row],[Order ID]],Mapping!H2163:K9954,4,0)</f>
        <v>41231</v>
      </c>
      <c r="H2163" t="str">
        <f>INDEX(Mapping!$B$2:$T$7793,MATCH(Data!$A2163,Mapping!$B$3:$B$7793,0),MATCH(Data!$H$1,Mapping!$B$2:$T$2,0))</f>
        <v>Standard Class</v>
      </c>
      <c r="I2163" t="str">
        <f>INDEX(Mapping!$B$2:$T$7793,MATCH(Data!$A2163,Mapping!$B$3:$B$7793,0),MATCH(Data!$I$1,Mapping!$B$2:$T$2,0))</f>
        <v>Corporate</v>
      </c>
      <c r="J2163">
        <f>VLOOKUP($A2163,Mapping!$X$3:$Y$7793,2,0)</f>
        <v>77095</v>
      </c>
      <c r="K2163" t="str">
        <f>VLOOKUP($J2163,Mapping!$AB$3:$AC$475,2,0)</f>
        <v>Naperville</v>
      </c>
      <c r="L2163" t="str">
        <f>VLOOKUP($K2163,Mapping!$AF$3:$AG$475,2,0)</f>
        <v>Illinois</v>
      </c>
      <c r="M2163" t="str">
        <f>VLOOKUP($L2163,Mapping!$AI$3:$AJ$48,2,0)</f>
        <v>United States</v>
      </c>
      <c r="N2163" t="str">
        <f>VLOOKUP($L2163,Mapping!$AI$3:$AK$48,3,0)</f>
        <v>Central</v>
      </c>
      <c r="O2163" t="str">
        <f>VLOOKUP(Table1[[#This Row],[Column1]],Mapping!$AM$8:$AN$11,2,0)</f>
        <v>Office Supplies</v>
      </c>
      <c r="P2163" t="str">
        <f>VLOOKUP(Table1[[#This Row],[Column3]],Mapping!$AP$5:$AQ$22,2,0)</f>
        <v>Storage</v>
      </c>
      <c r="Q2163">
        <v>64.784000000000006</v>
      </c>
      <c r="R2163">
        <v>1</v>
      </c>
      <c r="S2163">
        <v>-14.576399999999996</v>
      </c>
    </row>
    <row r="2164" spans="1:19" x14ac:dyDescent="0.35">
      <c r="A2164">
        <v>6527</v>
      </c>
      <c r="B2164" t="s">
        <v>5049</v>
      </c>
      <c r="C2164" t="s">
        <v>247</v>
      </c>
      <c r="D2164" t="str">
        <f>MID(Table1[[#This Row],[Product ID]],5,2)</f>
        <v>PA</v>
      </c>
      <c r="E2164" t="str">
        <f>LEFT(Table1[[#This Row],[Product ID]],3)</f>
        <v>OFF</v>
      </c>
      <c r="F2164" s="10">
        <f>VLOOKUP(Table1[[#This Row],[Order ID]],Mapping!H2164:J9955,3,0)</f>
        <v>41225</v>
      </c>
      <c r="G2164" s="10">
        <f>VLOOKUP(Table1[[#This Row],[Order ID]],Mapping!H2164:K9955,4,0)</f>
        <v>41231</v>
      </c>
      <c r="H2164" t="str">
        <f>INDEX(Mapping!$B$2:$T$7793,MATCH(Data!$A2164,Mapping!$B$3:$B$7793,0),MATCH(Data!$H$1,Mapping!$B$2:$T$2,0))</f>
        <v>Standard Class</v>
      </c>
      <c r="I2164" t="str">
        <f>INDEX(Mapping!$B$2:$T$7793,MATCH(Data!$A2164,Mapping!$B$3:$B$7793,0),MATCH(Data!$I$1,Mapping!$B$2:$T$2,0))</f>
        <v>Corporate</v>
      </c>
      <c r="J2164">
        <f>VLOOKUP($A2164,Mapping!$X$3:$Y$7793,2,0)</f>
        <v>77095</v>
      </c>
      <c r="K2164" t="str">
        <f>VLOOKUP($J2164,Mapping!$AB$3:$AC$475,2,0)</f>
        <v>Naperville</v>
      </c>
      <c r="L2164" t="str">
        <f>VLOOKUP($K2164,Mapping!$AF$3:$AG$475,2,0)</f>
        <v>Illinois</v>
      </c>
      <c r="M2164" t="str">
        <f>VLOOKUP($L2164,Mapping!$AI$3:$AJ$48,2,0)</f>
        <v>United States</v>
      </c>
      <c r="N2164" t="str">
        <f>VLOOKUP($L2164,Mapping!$AI$3:$AK$48,3,0)</f>
        <v>Central</v>
      </c>
      <c r="O2164" t="str">
        <f>VLOOKUP(Table1[[#This Row],[Column1]],Mapping!$AM$8:$AN$11,2,0)</f>
        <v>Office Supplies</v>
      </c>
      <c r="P2164" t="str">
        <f>VLOOKUP(Table1[[#This Row],[Column3]],Mapping!$AP$5:$AQ$22,2,0)</f>
        <v>Paper</v>
      </c>
      <c r="Q2164">
        <v>15.552000000000003</v>
      </c>
      <c r="R2164">
        <v>3</v>
      </c>
      <c r="S2164">
        <v>5.6375999999999999</v>
      </c>
    </row>
    <row r="2165" spans="1:19" x14ac:dyDescent="0.35">
      <c r="A2165">
        <v>6528</v>
      </c>
      <c r="B2165" t="s">
        <v>5049</v>
      </c>
      <c r="C2165" t="s">
        <v>1195</v>
      </c>
      <c r="D2165" t="str">
        <f>MID(Table1[[#This Row],[Product ID]],5,2)</f>
        <v>EN</v>
      </c>
      <c r="E2165" t="str">
        <f>LEFT(Table1[[#This Row],[Product ID]],3)</f>
        <v>OFF</v>
      </c>
      <c r="F2165" s="10">
        <f>VLOOKUP(Table1[[#This Row],[Order ID]],Mapping!H2165:J9956,3,0)</f>
        <v>41225</v>
      </c>
      <c r="G2165" s="10">
        <f>VLOOKUP(Table1[[#This Row],[Order ID]],Mapping!H2165:K9956,4,0)</f>
        <v>41231</v>
      </c>
      <c r="H2165" t="str">
        <f>INDEX(Mapping!$B$2:$T$7793,MATCH(Data!$A2165,Mapping!$B$3:$B$7793,0),MATCH(Data!$H$1,Mapping!$B$2:$T$2,0))</f>
        <v>Standard Class</v>
      </c>
      <c r="I2165" t="str">
        <f>INDEX(Mapping!$B$2:$T$7793,MATCH(Data!$A2165,Mapping!$B$3:$B$7793,0),MATCH(Data!$I$1,Mapping!$B$2:$T$2,0))</f>
        <v>Corporate</v>
      </c>
      <c r="J2165">
        <f>VLOOKUP($A2165,Mapping!$X$3:$Y$7793,2,0)</f>
        <v>77095</v>
      </c>
      <c r="K2165" t="str">
        <f>VLOOKUP($J2165,Mapping!$AB$3:$AC$475,2,0)</f>
        <v>Naperville</v>
      </c>
      <c r="L2165" t="str">
        <f>VLOOKUP($K2165,Mapping!$AF$3:$AG$475,2,0)</f>
        <v>Illinois</v>
      </c>
      <c r="M2165" t="str">
        <f>VLOOKUP($L2165,Mapping!$AI$3:$AJ$48,2,0)</f>
        <v>United States</v>
      </c>
      <c r="N2165" t="str">
        <f>VLOOKUP($L2165,Mapping!$AI$3:$AK$48,3,0)</f>
        <v>Central</v>
      </c>
      <c r="O2165" t="str">
        <f>VLOOKUP(Table1[[#This Row],[Column1]],Mapping!$AM$8:$AN$11,2,0)</f>
        <v>Office Supplies</v>
      </c>
      <c r="P2165" t="str">
        <f>VLOOKUP(Table1[[#This Row],[Column3]],Mapping!$AP$5:$AQ$22,2,0)</f>
        <v>Envelopes</v>
      </c>
      <c r="Q2165">
        <v>223.88799999999998</v>
      </c>
      <c r="R2165">
        <v>7</v>
      </c>
      <c r="S2165">
        <v>69.964999999999975</v>
      </c>
    </row>
    <row r="2166" spans="1:19" x14ac:dyDescent="0.35">
      <c r="A2166">
        <v>161</v>
      </c>
      <c r="B2166" t="s">
        <v>233</v>
      </c>
      <c r="C2166" t="s">
        <v>234</v>
      </c>
      <c r="D2166" t="str">
        <f>MID(Table1[[#This Row],[Product ID]],5,2)</f>
        <v>AR</v>
      </c>
      <c r="E2166" t="str">
        <f>LEFT(Table1[[#This Row],[Product ID]],3)</f>
        <v>OFF</v>
      </c>
      <c r="F2166" s="10" t="e">
        <f>VLOOKUP(Table1[[#This Row],[Order ID]],Mapping!H2166:J9957,3,0)</f>
        <v>#N/A</v>
      </c>
      <c r="G2166" s="10" t="e">
        <f>VLOOKUP(Table1[[#This Row],[Order ID]],Mapping!H2166:K9957,4,0)</f>
        <v>#N/A</v>
      </c>
      <c r="H2166" t="str">
        <f>INDEX(Mapping!$B$2:$T$7793,MATCH(Data!$A2166,Mapping!$B$3:$B$7793,0),MATCH(Data!$H$1,Mapping!$B$2:$T$2,0))</f>
        <v>Standard Class</v>
      </c>
      <c r="I2166" t="str">
        <f>INDEX(Mapping!$B$2:$T$7793,MATCH(Data!$A2166,Mapping!$B$3:$B$7793,0),MATCH(Data!$I$1,Mapping!$B$2:$T$2,0))</f>
        <v>Consumer</v>
      </c>
      <c r="J2166">
        <f>VLOOKUP($A2166,Mapping!$X$3:$Y$7793,2,0)</f>
        <v>48227</v>
      </c>
      <c r="K2166" t="str">
        <f>VLOOKUP($J2166,Mapping!$AB$3:$AC$475,2,0)</f>
        <v>Hackensack</v>
      </c>
      <c r="L2166" t="str">
        <f>VLOOKUP($K2166,Mapping!$AF$3:$AG$475,2,0)</f>
        <v>New Jersey</v>
      </c>
      <c r="M2166" t="str">
        <f>VLOOKUP($L2166,Mapping!$AI$3:$AJ$48,2,0)</f>
        <v>United States</v>
      </c>
      <c r="N2166" t="str">
        <f>VLOOKUP($L2166,Mapping!$AI$3:$AK$48,3,0)</f>
        <v>East</v>
      </c>
      <c r="O2166" t="str">
        <f>VLOOKUP(Table1[[#This Row],[Column1]],Mapping!$AM$8:$AN$11,2,0)</f>
        <v>Office Supplies</v>
      </c>
      <c r="P2166" t="str">
        <f>VLOOKUP(Table1[[#This Row],[Column3]],Mapping!$AP$5:$AQ$22,2,0)</f>
        <v>Art</v>
      </c>
      <c r="Q2166">
        <v>2.2000000000000002</v>
      </c>
      <c r="R2166">
        <v>1</v>
      </c>
      <c r="S2166">
        <v>0.96800000000000019</v>
      </c>
    </row>
    <row r="2167" spans="1:19" x14ac:dyDescent="0.35">
      <c r="A2167">
        <v>162</v>
      </c>
      <c r="B2167" t="s">
        <v>233</v>
      </c>
      <c r="C2167" t="s">
        <v>235</v>
      </c>
      <c r="D2167" t="str">
        <f>MID(Table1[[#This Row],[Product ID]],5,2)</f>
        <v>TA</v>
      </c>
      <c r="E2167" t="str">
        <f>LEFT(Table1[[#This Row],[Product ID]],3)</f>
        <v>FUR</v>
      </c>
      <c r="F2167" s="10" t="e">
        <f>VLOOKUP(Table1[[#This Row],[Order ID]],Mapping!H2167:J9958,3,0)</f>
        <v>#N/A</v>
      </c>
      <c r="G2167" s="10" t="e">
        <f>VLOOKUP(Table1[[#This Row],[Order ID]],Mapping!H2167:K9958,4,0)</f>
        <v>#N/A</v>
      </c>
      <c r="H2167" t="str">
        <f>INDEX(Mapping!$B$2:$T$7793,MATCH(Data!$A2167,Mapping!$B$3:$B$7793,0),MATCH(Data!$H$1,Mapping!$B$2:$T$2,0))</f>
        <v>Standard Class</v>
      </c>
      <c r="I2167" t="str">
        <f>INDEX(Mapping!$B$2:$T$7793,MATCH(Data!$A2167,Mapping!$B$3:$B$7793,0),MATCH(Data!$I$1,Mapping!$B$2:$T$2,0))</f>
        <v>Corporate</v>
      </c>
      <c r="J2167">
        <f>VLOOKUP($A2167,Mapping!$X$3:$Y$7793,2,0)</f>
        <v>48227</v>
      </c>
      <c r="K2167" t="str">
        <f>VLOOKUP($J2167,Mapping!$AB$3:$AC$475,2,0)</f>
        <v>Hackensack</v>
      </c>
      <c r="L2167" t="str">
        <f>VLOOKUP($K2167,Mapping!$AF$3:$AG$475,2,0)</f>
        <v>New Jersey</v>
      </c>
      <c r="M2167" t="str">
        <f>VLOOKUP($L2167,Mapping!$AI$3:$AJ$48,2,0)</f>
        <v>United States</v>
      </c>
      <c r="N2167" t="str">
        <f>VLOOKUP($L2167,Mapping!$AI$3:$AK$48,3,0)</f>
        <v>East</v>
      </c>
      <c r="O2167" t="str">
        <f>VLOOKUP(Table1[[#This Row],[Column1]],Mapping!$AM$8:$AN$11,2,0)</f>
        <v>Furniture</v>
      </c>
      <c r="P2167" t="str">
        <f>VLOOKUP(Table1[[#This Row],[Column3]],Mapping!$AP$5:$AQ$22,2,0)</f>
        <v>Tables</v>
      </c>
      <c r="Q2167">
        <v>622.44999999999993</v>
      </c>
      <c r="R2167">
        <v>5</v>
      </c>
      <c r="S2167">
        <v>136.93899999999999</v>
      </c>
    </row>
    <row r="2168" spans="1:19" x14ac:dyDescent="0.35">
      <c r="A2168">
        <v>163</v>
      </c>
      <c r="B2168" t="s">
        <v>233</v>
      </c>
      <c r="C2168" t="s">
        <v>236</v>
      </c>
      <c r="D2168" t="str">
        <f>MID(Table1[[#This Row],[Product ID]],5,2)</f>
        <v>ST</v>
      </c>
      <c r="E2168" t="str">
        <f>LEFT(Table1[[#This Row],[Product ID]],3)</f>
        <v>OFF</v>
      </c>
      <c r="F2168" s="10" t="e">
        <f>VLOOKUP(Table1[[#This Row],[Order ID]],Mapping!H2168:J9959,3,0)</f>
        <v>#N/A</v>
      </c>
      <c r="G2168" s="10" t="e">
        <f>VLOOKUP(Table1[[#This Row],[Order ID]],Mapping!H2168:K9959,4,0)</f>
        <v>#N/A</v>
      </c>
      <c r="H2168" t="str">
        <f>INDEX(Mapping!$B$2:$T$7793,MATCH(Data!$A2168,Mapping!$B$3:$B$7793,0),MATCH(Data!$H$1,Mapping!$B$2:$T$2,0))</f>
        <v>Standard Class</v>
      </c>
      <c r="I2168" t="str">
        <f>INDEX(Mapping!$B$2:$T$7793,MATCH(Data!$A2168,Mapping!$B$3:$B$7793,0),MATCH(Data!$I$1,Mapping!$B$2:$T$2,0))</f>
        <v>Corporate</v>
      </c>
      <c r="J2168">
        <f>VLOOKUP($A2168,Mapping!$X$3:$Y$7793,2,0)</f>
        <v>48227</v>
      </c>
      <c r="K2168" t="str">
        <f>VLOOKUP($J2168,Mapping!$AB$3:$AC$475,2,0)</f>
        <v>Hackensack</v>
      </c>
      <c r="L2168" t="str">
        <f>VLOOKUP($K2168,Mapping!$AF$3:$AG$475,2,0)</f>
        <v>New Jersey</v>
      </c>
      <c r="M2168" t="str">
        <f>VLOOKUP($L2168,Mapping!$AI$3:$AJ$48,2,0)</f>
        <v>United States</v>
      </c>
      <c r="N2168" t="str">
        <f>VLOOKUP($L2168,Mapping!$AI$3:$AK$48,3,0)</f>
        <v>East</v>
      </c>
      <c r="O2168" t="str">
        <f>VLOOKUP(Table1[[#This Row],[Column1]],Mapping!$AM$8:$AN$11,2,0)</f>
        <v>Office Supplies</v>
      </c>
      <c r="P2168" t="str">
        <f>VLOOKUP(Table1[[#This Row],[Column3]],Mapping!$AP$5:$AQ$22,2,0)</f>
        <v>Storage</v>
      </c>
      <c r="Q2168">
        <v>21.98</v>
      </c>
      <c r="R2168">
        <v>1</v>
      </c>
      <c r="S2168">
        <v>0.21979999999999933</v>
      </c>
    </row>
    <row r="2169" spans="1:19" x14ac:dyDescent="0.35">
      <c r="A2169">
        <v>3451</v>
      </c>
      <c r="B2169" t="s">
        <v>3242</v>
      </c>
      <c r="C2169" t="s">
        <v>863</v>
      </c>
      <c r="D2169" t="str">
        <f>MID(Table1[[#This Row],[Product ID]],5,2)</f>
        <v>SU</v>
      </c>
      <c r="E2169" t="str">
        <f>LEFT(Table1[[#This Row],[Product ID]],3)</f>
        <v>OFF</v>
      </c>
      <c r="F2169" s="10">
        <f>VLOOKUP(Table1[[#This Row],[Order ID]],Mapping!H2169:J9960,3,0)</f>
        <v>41230</v>
      </c>
      <c r="G2169" s="10">
        <f>VLOOKUP(Table1[[#This Row],[Order ID]],Mapping!H2169:K9960,4,0)</f>
        <v>41234</v>
      </c>
      <c r="H2169" t="str">
        <f>INDEX(Mapping!$B$2:$T$7793,MATCH(Data!$A2169,Mapping!$B$3:$B$7793,0),MATCH(Data!$H$1,Mapping!$B$2:$T$2,0))</f>
        <v>Standard Class</v>
      </c>
      <c r="I2169" t="str">
        <f>INDEX(Mapping!$B$2:$T$7793,MATCH(Data!$A2169,Mapping!$B$3:$B$7793,0),MATCH(Data!$I$1,Mapping!$B$2:$T$2,0))</f>
        <v>Consumer</v>
      </c>
      <c r="J2169">
        <f>VLOOKUP($A2169,Mapping!$X$3:$Y$7793,2,0)</f>
        <v>60610</v>
      </c>
      <c r="K2169" t="str">
        <f>VLOOKUP($J2169,Mapping!$AB$3:$AC$475,2,0)</f>
        <v>Minneapolis</v>
      </c>
      <c r="L2169" t="str">
        <f>VLOOKUP($K2169,Mapping!$AF$3:$AG$475,2,0)</f>
        <v>Minnesota</v>
      </c>
      <c r="M2169" t="str">
        <f>VLOOKUP($L2169,Mapping!$AI$3:$AJ$48,2,0)</f>
        <v>United States</v>
      </c>
      <c r="N2169" t="str">
        <f>VLOOKUP($L2169,Mapping!$AI$3:$AK$48,3,0)</f>
        <v>Central</v>
      </c>
      <c r="O2169" t="str">
        <f>VLOOKUP(Table1[[#This Row],[Column1]],Mapping!$AM$8:$AN$11,2,0)</f>
        <v>Office Supplies</v>
      </c>
      <c r="P2169" t="str">
        <f>VLOOKUP(Table1[[#This Row],[Column3]],Mapping!$AP$5:$AQ$22,2,0)</f>
        <v>Supplies</v>
      </c>
      <c r="Q2169">
        <v>40.92</v>
      </c>
      <c r="R2169">
        <v>5</v>
      </c>
      <c r="S2169">
        <v>3.0690000000000026</v>
      </c>
    </row>
    <row r="2170" spans="1:19" x14ac:dyDescent="0.35">
      <c r="A2170">
        <v>3539</v>
      </c>
      <c r="B2170" t="s">
        <v>3298</v>
      </c>
      <c r="C2170" t="s">
        <v>432</v>
      </c>
      <c r="D2170" t="str">
        <f>MID(Table1[[#This Row],[Product ID]],5,2)</f>
        <v>PA</v>
      </c>
      <c r="E2170" t="str">
        <f>LEFT(Table1[[#This Row],[Product ID]],3)</f>
        <v>OFF</v>
      </c>
      <c r="F2170" s="10">
        <f>VLOOKUP(Table1[[#This Row],[Order ID]],Mapping!H2170:J9961,3,0)</f>
        <v>40987</v>
      </c>
      <c r="G2170" s="10">
        <f>VLOOKUP(Table1[[#This Row],[Order ID]],Mapping!H2170:K9961,4,0)</f>
        <v>40994</v>
      </c>
      <c r="H2170" t="str">
        <f>INDEX(Mapping!$B$2:$T$7793,MATCH(Data!$A2170,Mapping!$B$3:$B$7793,0),MATCH(Data!$H$1,Mapping!$B$2:$T$2,0))</f>
        <v>Same Day</v>
      </c>
      <c r="I2170" t="str">
        <f>INDEX(Mapping!$B$2:$T$7793,MATCH(Data!$A2170,Mapping!$B$3:$B$7793,0),MATCH(Data!$I$1,Mapping!$B$2:$T$2,0))</f>
        <v>Home Office</v>
      </c>
      <c r="J2170">
        <f>VLOOKUP($A2170,Mapping!$X$3:$Y$7793,2,0)</f>
        <v>90004</v>
      </c>
      <c r="K2170" t="str">
        <f>VLOOKUP($J2170,Mapping!$AB$3:$AC$475,2,0)</f>
        <v>Durham</v>
      </c>
      <c r="L2170" t="str">
        <f>VLOOKUP($K2170,Mapping!$AF$3:$AG$475,2,0)</f>
        <v>North Carolina</v>
      </c>
      <c r="M2170" t="str">
        <f>VLOOKUP($L2170,Mapping!$AI$3:$AJ$48,2,0)</f>
        <v>United States</v>
      </c>
      <c r="N2170" t="str">
        <f>VLOOKUP($L2170,Mapping!$AI$3:$AK$48,3,0)</f>
        <v>South</v>
      </c>
      <c r="O2170" t="str">
        <f>VLOOKUP(Table1[[#This Row],[Column1]],Mapping!$AM$8:$AN$11,2,0)</f>
        <v>Office Supplies</v>
      </c>
      <c r="P2170" t="str">
        <f>VLOOKUP(Table1[[#This Row],[Column3]],Mapping!$AP$5:$AQ$22,2,0)</f>
        <v>Paper</v>
      </c>
      <c r="Q2170">
        <v>11.96</v>
      </c>
      <c r="R2170">
        <v>2</v>
      </c>
      <c r="S2170">
        <v>5.8604000000000003</v>
      </c>
    </row>
    <row r="2171" spans="1:19" x14ac:dyDescent="0.35">
      <c r="A2171">
        <v>7090</v>
      </c>
      <c r="B2171" t="s">
        <v>5384</v>
      </c>
      <c r="C2171" t="s">
        <v>45</v>
      </c>
      <c r="D2171" t="str">
        <f>MID(Table1[[#This Row],[Product ID]],5,2)</f>
        <v>AR</v>
      </c>
      <c r="E2171" t="str">
        <f>LEFT(Table1[[#This Row],[Product ID]],3)</f>
        <v>OFF</v>
      </c>
      <c r="F2171" s="10">
        <f>VLOOKUP(Table1[[#This Row],[Order ID]],Mapping!H2171:J9962,3,0)</f>
        <v>41220</v>
      </c>
      <c r="G2171" s="10">
        <f>VLOOKUP(Table1[[#This Row],[Order ID]],Mapping!H2171:K9962,4,0)</f>
        <v>41225</v>
      </c>
      <c r="H2171" t="str">
        <f>INDEX(Mapping!$B$2:$T$7793,MATCH(Data!$A2171,Mapping!$B$3:$B$7793,0),MATCH(Data!$H$1,Mapping!$B$2:$T$2,0))</f>
        <v>Standard Class</v>
      </c>
      <c r="I2171" t="str">
        <f>INDEX(Mapping!$B$2:$T$7793,MATCH(Data!$A2171,Mapping!$B$3:$B$7793,0),MATCH(Data!$I$1,Mapping!$B$2:$T$2,0))</f>
        <v>Home Office</v>
      </c>
      <c r="J2171">
        <f>VLOOKUP($A2171,Mapping!$X$3:$Y$7793,2,0)</f>
        <v>77041</v>
      </c>
      <c r="K2171" t="str">
        <f>VLOOKUP($J2171,Mapping!$AB$3:$AC$475,2,0)</f>
        <v>Eagan</v>
      </c>
      <c r="L2171" t="str">
        <f>VLOOKUP($K2171,Mapping!$AF$3:$AG$475,2,0)</f>
        <v>Minnesota</v>
      </c>
      <c r="M2171" t="str">
        <f>VLOOKUP($L2171,Mapping!$AI$3:$AJ$48,2,0)</f>
        <v>United States</v>
      </c>
      <c r="N2171" t="str">
        <f>VLOOKUP($L2171,Mapping!$AI$3:$AK$48,3,0)</f>
        <v>Central</v>
      </c>
      <c r="O2171" t="str">
        <f>VLOOKUP(Table1[[#This Row],[Column1]],Mapping!$AM$8:$AN$11,2,0)</f>
        <v>Office Supplies</v>
      </c>
      <c r="P2171" t="str">
        <f>VLOOKUP(Table1[[#This Row],[Column3]],Mapping!$AP$5:$AQ$22,2,0)</f>
        <v>Art</v>
      </c>
      <c r="Q2171">
        <v>23.64</v>
      </c>
      <c r="R2171">
        <v>3</v>
      </c>
      <c r="S2171">
        <v>5.3190000000000008</v>
      </c>
    </row>
    <row r="2172" spans="1:19" x14ac:dyDescent="0.35">
      <c r="A2172">
        <v>7092</v>
      </c>
      <c r="B2172" t="s">
        <v>5384</v>
      </c>
      <c r="C2172" t="s">
        <v>2666</v>
      </c>
      <c r="D2172" t="str">
        <f>MID(Table1[[#This Row],[Product ID]],5,2)</f>
        <v>FU</v>
      </c>
      <c r="E2172" t="str">
        <f>LEFT(Table1[[#This Row],[Product ID]],3)</f>
        <v>FUR</v>
      </c>
      <c r="F2172" s="10">
        <f>VLOOKUP(Table1[[#This Row],[Order ID]],Mapping!H2172:J9963,3,0)</f>
        <v>41220</v>
      </c>
      <c r="G2172" s="10">
        <f>VLOOKUP(Table1[[#This Row],[Order ID]],Mapping!H2172:K9963,4,0)</f>
        <v>41225</v>
      </c>
      <c r="H2172" t="str">
        <f>INDEX(Mapping!$B$2:$T$7793,MATCH(Data!$A2172,Mapping!$B$3:$B$7793,0),MATCH(Data!$H$1,Mapping!$B$2:$T$2,0))</f>
        <v>Standard Class</v>
      </c>
      <c r="I2172" t="str">
        <f>INDEX(Mapping!$B$2:$T$7793,MATCH(Data!$A2172,Mapping!$B$3:$B$7793,0),MATCH(Data!$I$1,Mapping!$B$2:$T$2,0))</f>
        <v>Consumer</v>
      </c>
      <c r="J2172">
        <f>VLOOKUP($A2172,Mapping!$X$3:$Y$7793,2,0)</f>
        <v>77041</v>
      </c>
      <c r="K2172" t="str">
        <f>VLOOKUP($J2172,Mapping!$AB$3:$AC$475,2,0)</f>
        <v>Eagan</v>
      </c>
      <c r="L2172" t="str">
        <f>VLOOKUP($K2172,Mapping!$AF$3:$AG$475,2,0)</f>
        <v>Minnesota</v>
      </c>
      <c r="M2172" t="str">
        <f>VLOOKUP($L2172,Mapping!$AI$3:$AJ$48,2,0)</f>
        <v>United States</v>
      </c>
      <c r="N2172" t="str">
        <f>VLOOKUP($L2172,Mapping!$AI$3:$AK$48,3,0)</f>
        <v>Central</v>
      </c>
      <c r="O2172" t="str">
        <f>VLOOKUP(Table1[[#This Row],[Column1]],Mapping!$AM$8:$AN$11,2,0)</f>
        <v>Furniture</v>
      </c>
      <c r="P2172" t="str">
        <f>VLOOKUP(Table1[[#This Row],[Column3]],Mapping!$AP$5:$AQ$22,2,0)</f>
        <v>Furnishings</v>
      </c>
      <c r="Q2172">
        <v>64.959999999999994</v>
      </c>
      <c r="R2172">
        <v>5</v>
      </c>
      <c r="S2172">
        <v>-84.447999999999993</v>
      </c>
    </row>
    <row r="2173" spans="1:19" x14ac:dyDescent="0.35">
      <c r="A2173">
        <v>7093</v>
      </c>
      <c r="B2173" t="s">
        <v>5384</v>
      </c>
      <c r="C2173" t="s">
        <v>40</v>
      </c>
      <c r="D2173" t="str">
        <f>MID(Table1[[#This Row],[Product ID]],5,2)</f>
        <v>BI</v>
      </c>
      <c r="E2173" t="str">
        <f>LEFT(Table1[[#This Row],[Product ID]],3)</f>
        <v>OFF</v>
      </c>
      <c r="F2173" s="10">
        <f>VLOOKUP(Table1[[#This Row],[Order ID]],Mapping!H2173:J9964,3,0)</f>
        <v>41220</v>
      </c>
      <c r="G2173" s="10">
        <f>VLOOKUP(Table1[[#This Row],[Order ID]],Mapping!H2173:K9964,4,0)</f>
        <v>41225</v>
      </c>
      <c r="H2173" t="str">
        <f>INDEX(Mapping!$B$2:$T$7793,MATCH(Data!$A2173,Mapping!$B$3:$B$7793,0),MATCH(Data!$H$1,Mapping!$B$2:$T$2,0))</f>
        <v>Standard Class</v>
      </c>
      <c r="I2173" t="str">
        <f>INDEX(Mapping!$B$2:$T$7793,MATCH(Data!$A2173,Mapping!$B$3:$B$7793,0),MATCH(Data!$I$1,Mapping!$B$2:$T$2,0))</f>
        <v>Consumer</v>
      </c>
      <c r="J2173">
        <f>VLOOKUP($A2173,Mapping!$X$3:$Y$7793,2,0)</f>
        <v>77041</v>
      </c>
      <c r="K2173" t="str">
        <f>VLOOKUP($J2173,Mapping!$AB$3:$AC$475,2,0)</f>
        <v>Eagan</v>
      </c>
      <c r="L2173" t="str">
        <f>VLOOKUP($K2173,Mapping!$AF$3:$AG$475,2,0)</f>
        <v>Minnesota</v>
      </c>
      <c r="M2173" t="str">
        <f>VLOOKUP($L2173,Mapping!$AI$3:$AJ$48,2,0)</f>
        <v>United States</v>
      </c>
      <c r="N2173" t="str">
        <f>VLOOKUP($L2173,Mapping!$AI$3:$AK$48,3,0)</f>
        <v>Central</v>
      </c>
      <c r="O2173" t="str">
        <f>VLOOKUP(Table1[[#This Row],[Column1]],Mapping!$AM$8:$AN$11,2,0)</f>
        <v>Office Supplies</v>
      </c>
      <c r="P2173" t="str">
        <f>VLOOKUP(Table1[[#This Row],[Column3]],Mapping!$AP$5:$AQ$22,2,0)</f>
        <v>Binders</v>
      </c>
      <c r="Q2173">
        <v>32.059999999999995</v>
      </c>
      <c r="R2173">
        <v>10</v>
      </c>
      <c r="S2173">
        <v>-51.296000000000006</v>
      </c>
    </row>
    <row r="2174" spans="1:19" x14ac:dyDescent="0.35">
      <c r="A2174">
        <v>7094</v>
      </c>
      <c r="B2174" t="s">
        <v>5384</v>
      </c>
      <c r="C2174" t="s">
        <v>3269</v>
      </c>
      <c r="D2174" t="str">
        <f>MID(Table1[[#This Row],[Product ID]],5,2)</f>
        <v>ST</v>
      </c>
      <c r="E2174" t="str">
        <f>LEFT(Table1[[#This Row],[Product ID]],3)</f>
        <v>OFF</v>
      </c>
      <c r="F2174" s="10">
        <f>VLOOKUP(Table1[[#This Row],[Order ID]],Mapping!H2174:J9965,3,0)</f>
        <v>41220</v>
      </c>
      <c r="G2174" s="10">
        <f>VLOOKUP(Table1[[#This Row],[Order ID]],Mapping!H2174:K9965,4,0)</f>
        <v>41225</v>
      </c>
      <c r="H2174" t="str">
        <f>INDEX(Mapping!$B$2:$T$7793,MATCH(Data!$A2174,Mapping!$B$3:$B$7793,0),MATCH(Data!$H$1,Mapping!$B$2:$T$2,0))</f>
        <v>Standard Class</v>
      </c>
      <c r="I2174" t="str">
        <f>INDEX(Mapping!$B$2:$T$7793,MATCH(Data!$A2174,Mapping!$B$3:$B$7793,0),MATCH(Data!$I$1,Mapping!$B$2:$T$2,0))</f>
        <v>Consumer</v>
      </c>
      <c r="J2174">
        <f>VLOOKUP($A2174,Mapping!$X$3:$Y$7793,2,0)</f>
        <v>77041</v>
      </c>
      <c r="K2174" t="str">
        <f>VLOOKUP($J2174,Mapping!$AB$3:$AC$475,2,0)</f>
        <v>Eagan</v>
      </c>
      <c r="L2174" t="str">
        <f>VLOOKUP($K2174,Mapping!$AF$3:$AG$475,2,0)</f>
        <v>Minnesota</v>
      </c>
      <c r="M2174" t="str">
        <f>VLOOKUP($L2174,Mapping!$AI$3:$AJ$48,2,0)</f>
        <v>United States</v>
      </c>
      <c r="N2174" t="str">
        <f>VLOOKUP($L2174,Mapping!$AI$3:$AK$48,3,0)</f>
        <v>Central</v>
      </c>
      <c r="O2174" t="str">
        <f>VLOOKUP(Table1[[#This Row],[Column1]],Mapping!$AM$8:$AN$11,2,0)</f>
        <v>Office Supplies</v>
      </c>
      <c r="P2174" t="str">
        <f>VLOOKUP(Table1[[#This Row],[Column3]],Mapping!$AP$5:$AQ$22,2,0)</f>
        <v>Storage</v>
      </c>
      <c r="Q2174">
        <v>177.64800000000002</v>
      </c>
      <c r="R2174">
        <v>2</v>
      </c>
      <c r="S2174">
        <v>-28.867800000000017</v>
      </c>
    </row>
    <row r="2175" spans="1:19" x14ac:dyDescent="0.35">
      <c r="A2175">
        <v>7095</v>
      </c>
      <c r="B2175" t="s">
        <v>5384</v>
      </c>
      <c r="C2175" t="s">
        <v>3022</v>
      </c>
      <c r="D2175" t="str">
        <f>MID(Table1[[#This Row],[Product ID]],5,2)</f>
        <v>MA</v>
      </c>
      <c r="E2175" t="str">
        <f>LEFT(Table1[[#This Row],[Product ID]],3)</f>
        <v>TEC</v>
      </c>
      <c r="F2175" s="10">
        <f>VLOOKUP(Table1[[#This Row],[Order ID]],Mapping!H2175:J9966,3,0)</f>
        <v>41220</v>
      </c>
      <c r="G2175" s="10">
        <f>VLOOKUP(Table1[[#This Row],[Order ID]],Mapping!H2175:K9966,4,0)</f>
        <v>41225</v>
      </c>
      <c r="H2175" t="str">
        <f>INDEX(Mapping!$B$2:$T$7793,MATCH(Data!$A2175,Mapping!$B$3:$B$7793,0),MATCH(Data!$H$1,Mapping!$B$2:$T$2,0))</f>
        <v>Standard Class</v>
      </c>
      <c r="I2175" t="str">
        <f>INDEX(Mapping!$B$2:$T$7793,MATCH(Data!$A2175,Mapping!$B$3:$B$7793,0),MATCH(Data!$I$1,Mapping!$B$2:$T$2,0))</f>
        <v>Consumer</v>
      </c>
      <c r="J2175">
        <f>VLOOKUP($A2175,Mapping!$X$3:$Y$7793,2,0)</f>
        <v>77041</v>
      </c>
      <c r="K2175" t="str">
        <f>VLOOKUP($J2175,Mapping!$AB$3:$AC$475,2,0)</f>
        <v>Eagan</v>
      </c>
      <c r="L2175" t="str">
        <f>VLOOKUP($K2175,Mapping!$AF$3:$AG$475,2,0)</f>
        <v>Minnesota</v>
      </c>
      <c r="M2175" t="str">
        <f>VLOOKUP($L2175,Mapping!$AI$3:$AJ$48,2,0)</f>
        <v>United States</v>
      </c>
      <c r="N2175" t="str">
        <f>VLOOKUP($L2175,Mapping!$AI$3:$AK$48,3,0)</f>
        <v>Central</v>
      </c>
      <c r="O2175" t="str">
        <f>VLOOKUP(Table1[[#This Row],[Column1]],Mapping!$AM$8:$AN$11,2,0)</f>
        <v>Technology</v>
      </c>
      <c r="P2175" t="str">
        <f>VLOOKUP(Table1[[#This Row],[Column3]],Mapping!$AP$5:$AQ$22,2,0)</f>
        <v>Machines</v>
      </c>
      <c r="Q2175">
        <v>287.90999999999997</v>
      </c>
      <c r="R2175">
        <v>3</v>
      </c>
      <c r="S2175">
        <v>33.589499999999987</v>
      </c>
    </row>
    <row r="2176" spans="1:19" x14ac:dyDescent="0.35">
      <c r="A2176">
        <v>4516</v>
      </c>
      <c r="B2176" t="s">
        <v>3925</v>
      </c>
      <c r="C2176" t="s">
        <v>1392</v>
      </c>
      <c r="D2176" t="str">
        <f>MID(Table1[[#This Row],[Product ID]],5,2)</f>
        <v>PH</v>
      </c>
      <c r="E2176" t="str">
        <f>LEFT(Table1[[#This Row],[Product ID]],3)</f>
        <v>TEC</v>
      </c>
      <c r="F2176" s="10">
        <f>VLOOKUP(Table1[[#This Row],[Order ID]],Mapping!H2176:J9967,3,0)</f>
        <v>40990</v>
      </c>
      <c r="G2176" s="10">
        <f>VLOOKUP(Table1[[#This Row],[Order ID]],Mapping!H2176:K9967,4,0)</f>
        <v>40992</v>
      </c>
      <c r="H2176" t="str">
        <f>INDEX(Mapping!$B$2:$T$7793,MATCH(Data!$A2176,Mapping!$B$3:$B$7793,0),MATCH(Data!$H$1,Mapping!$B$2:$T$2,0))</f>
        <v>First Class</v>
      </c>
      <c r="I2176" t="str">
        <f>INDEX(Mapping!$B$2:$T$7793,MATCH(Data!$A2176,Mapping!$B$3:$B$7793,0),MATCH(Data!$I$1,Mapping!$B$2:$T$2,0))</f>
        <v>Consumer</v>
      </c>
      <c r="J2176">
        <f>VLOOKUP($A2176,Mapping!$X$3:$Y$7793,2,0)</f>
        <v>91360</v>
      </c>
      <c r="K2176" t="str">
        <f>VLOOKUP($J2176,Mapping!$AB$3:$AC$475,2,0)</f>
        <v>Redondo Beach</v>
      </c>
      <c r="L2176" t="str">
        <f>VLOOKUP($K2176,Mapping!$AF$3:$AG$475,2,0)</f>
        <v>California</v>
      </c>
      <c r="M2176" t="str">
        <f>VLOOKUP($L2176,Mapping!$AI$3:$AJ$48,2,0)</f>
        <v>United States</v>
      </c>
      <c r="N2176" t="str">
        <f>VLOOKUP($L2176,Mapping!$AI$3:$AK$48,3,0)</f>
        <v>West</v>
      </c>
      <c r="O2176" t="str">
        <f>VLOOKUP(Table1[[#This Row],[Column1]],Mapping!$AM$8:$AN$11,2,0)</f>
        <v>Technology</v>
      </c>
      <c r="P2176" t="str">
        <f>VLOOKUP(Table1[[#This Row],[Column3]],Mapping!$AP$5:$AQ$22,2,0)</f>
        <v>Phones</v>
      </c>
      <c r="Q2176">
        <v>15.984000000000002</v>
      </c>
      <c r="R2176">
        <v>2</v>
      </c>
      <c r="S2176">
        <v>1.1988000000000003</v>
      </c>
    </row>
    <row r="2177" spans="1:19" x14ac:dyDescent="0.35">
      <c r="A2177">
        <v>7323</v>
      </c>
      <c r="B2177" t="s">
        <v>5505</v>
      </c>
      <c r="C2177" t="s">
        <v>1974</v>
      </c>
      <c r="D2177" t="str">
        <f>MID(Table1[[#This Row],[Product ID]],5,2)</f>
        <v>ST</v>
      </c>
      <c r="E2177" t="str">
        <f>LEFT(Table1[[#This Row],[Product ID]],3)</f>
        <v>OFF</v>
      </c>
      <c r="F2177" s="10">
        <f>VLOOKUP(Table1[[#This Row],[Order ID]],Mapping!H2177:J9968,3,0)</f>
        <v>41079</v>
      </c>
      <c r="G2177" s="10">
        <f>VLOOKUP(Table1[[#This Row],[Order ID]],Mapping!H2177:K9968,4,0)</f>
        <v>41084</v>
      </c>
      <c r="H2177" t="str">
        <f>INDEX(Mapping!$B$2:$T$7793,MATCH(Data!$A2177,Mapping!$B$3:$B$7793,0),MATCH(Data!$H$1,Mapping!$B$2:$T$2,0))</f>
        <v>Standard Class</v>
      </c>
      <c r="I2177" t="str">
        <f>INDEX(Mapping!$B$2:$T$7793,MATCH(Data!$A2177,Mapping!$B$3:$B$7793,0),MATCH(Data!$I$1,Mapping!$B$2:$T$2,0))</f>
        <v>Consumer</v>
      </c>
      <c r="J2177">
        <f>VLOOKUP($A2177,Mapping!$X$3:$Y$7793,2,0)</f>
        <v>77070</v>
      </c>
      <c r="K2177" t="str">
        <f>VLOOKUP($J2177,Mapping!$AB$3:$AC$475,2,0)</f>
        <v>Orland Park</v>
      </c>
      <c r="L2177" t="str">
        <f>VLOOKUP($K2177,Mapping!$AF$3:$AG$475,2,0)</f>
        <v>Illinois</v>
      </c>
      <c r="M2177" t="str">
        <f>VLOOKUP($L2177,Mapping!$AI$3:$AJ$48,2,0)</f>
        <v>United States</v>
      </c>
      <c r="N2177" t="str">
        <f>VLOOKUP($L2177,Mapping!$AI$3:$AK$48,3,0)</f>
        <v>Central</v>
      </c>
      <c r="O2177" t="str">
        <f>VLOOKUP(Table1[[#This Row],[Column1]],Mapping!$AM$8:$AN$11,2,0)</f>
        <v>Office Supplies</v>
      </c>
      <c r="P2177" t="str">
        <f>VLOOKUP(Table1[[#This Row],[Column3]],Mapping!$AP$5:$AQ$22,2,0)</f>
        <v>Storage</v>
      </c>
      <c r="Q2177">
        <v>228.92</v>
      </c>
      <c r="R2177">
        <v>5</v>
      </c>
      <c r="S2177">
        <v>14.307499999999997</v>
      </c>
    </row>
    <row r="2178" spans="1:19" x14ac:dyDescent="0.35">
      <c r="A2178">
        <v>2937</v>
      </c>
      <c r="B2178" t="s">
        <v>2897</v>
      </c>
      <c r="C2178" t="s">
        <v>1519</v>
      </c>
      <c r="D2178" t="str">
        <f>MID(Table1[[#This Row],[Product ID]],5,2)</f>
        <v>AR</v>
      </c>
      <c r="E2178" t="str">
        <f>LEFT(Table1[[#This Row],[Product ID]],3)</f>
        <v>OFF</v>
      </c>
      <c r="F2178" s="10">
        <f>VLOOKUP(Table1[[#This Row],[Order ID]],Mapping!H2178:J9969,3,0)</f>
        <v>41240</v>
      </c>
      <c r="G2178" s="10">
        <f>VLOOKUP(Table1[[#This Row],[Order ID]],Mapping!H2178:K9969,4,0)</f>
        <v>41244</v>
      </c>
      <c r="H2178" t="str">
        <f>INDEX(Mapping!$B$2:$T$7793,MATCH(Data!$A2178,Mapping!$B$3:$B$7793,0),MATCH(Data!$H$1,Mapping!$B$2:$T$2,0))</f>
        <v>First Class</v>
      </c>
      <c r="I2178" t="str">
        <f>INDEX(Mapping!$B$2:$T$7793,MATCH(Data!$A2178,Mapping!$B$3:$B$7793,0),MATCH(Data!$I$1,Mapping!$B$2:$T$2,0))</f>
        <v>Corporate</v>
      </c>
      <c r="J2178">
        <f>VLOOKUP($A2178,Mapping!$X$3:$Y$7793,2,0)</f>
        <v>10024</v>
      </c>
      <c r="K2178" t="str">
        <f>VLOOKUP($J2178,Mapping!$AB$3:$AC$475,2,0)</f>
        <v>Memphis</v>
      </c>
      <c r="L2178" t="str">
        <f>VLOOKUP($K2178,Mapping!$AF$3:$AG$475,2,0)</f>
        <v>Tennessee</v>
      </c>
      <c r="M2178" t="str">
        <f>VLOOKUP($L2178,Mapping!$AI$3:$AJ$48,2,0)</f>
        <v>United States</v>
      </c>
      <c r="N2178" t="str">
        <f>VLOOKUP($L2178,Mapping!$AI$3:$AK$48,3,0)</f>
        <v>South</v>
      </c>
      <c r="O2178" t="str">
        <f>VLOOKUP(Table1[[#This Row],[Column1]],Mapping!$AM$8:$AN$11,2,0)</f>
        <v>Office Supplies</v>
      </c>
      <c r="P2178" t="str">
        <f>VLOOKUP(Table1[[#This Row],[Column3]],Mapping!$AP$5:$AQ$22,2,0)</f>
        <v>Art</v>
      </c>
      <c r="Q2178">
        <v>29.79</v>
      </c>
      <c r="R2178">
        <v>3</v>
      </c>
      <c r="S2178">
        <v>12.511800000000001</v>
      </c>
    </row>
    <row r="2179" spans="1:19" x14ac:dyDescent="0.35">
      <c r="A2179">
        <v>3481</v>
      </c>
      <c r="B2179" t="s">
        <v>3262</v>
      </c>
      <c r="C2179" t="s">
        <v>1253</v>
      </c>
      <c r="D2179" t="str">
        <f>MID(Table1[[#This Row],[Product ID]],5,2)</f>
        <v>BI</v>
      </c>
      <c r="E2179" t="str">
        <f>LEFT(Table1[[#This Row],[Product ID]],3)</f>
        <v>OFF</v>
      </c>
      <c r="F2179" s="10">
        <f>VLOOKUP(Table1[[#This Row],[Order ID]],Mapping!H2179:J9970,3,0)</f>
        <v>41128</v>
      </c>
      <c r="G2179" s="10">
        <f>VLOOKUP(Table1[[#This Row],[Order ID]],Mapping!H2179:K9970,4,0)</f>
        <v>41132</v>
      </c>
      <c r="H2179" t="str">
        <f>INDEX(Mapping!$B$2:$T$7793,MATCH(Data!$A2179,Mapping!$B$3:$B$7793,0),MATCH(Data!$H$1,Mapping!$B$2:$T$2,0))</f>
        <v>Standard Class</v>
      </c>
      <c r="I2179" t="str">
        <f>INDEX(Mapping!$B$2:$T$7793,MATCH(Data!$A2179,Mapping!$B$3:$B$7793,0),MATCH(Data!$I$1,Mapping!$B$2:$T$2,0))</f>
        <v>Consumer</v>
      </c>
      <c r="J2179">
        <f>VLOOKUP($A2179,Mapping!$X$3:$Y$7793,2,0)</f>
        <v>83704</v>
      </c>
      <c r="K2179" t="str">
        <f>VLOOKUP($J2179,Mapping!$AB$3:$AC$475,2,0)</f>
        <v>League City</v>
      </c>
      <c r="L2179" t="str">
        <f>VLOOKUP($K2179,Mapping!$AF$3:$AG$475,2,0)</f>
        <v>Texas</v>
      </c>
      <c r="M2179" t="str">
        <f>VLOOKUP($L2179,Mapping!$AI$3:$AJ$48,2,0)</f>
        <v>United States</v>
      </c>
      <c r="N2179" t="str">
        <f>VLOOKUP($L2179,Mapping!$AI$3:$AK$48,3,0)</f>
        <v>Central</v>
      </c>
      <c r="O2179" t="str">
        <f>VLOOKUP(Table1[[#This Row],[Column1]],Mapping!$AM$8:$AN$11,2,0)</f>
        <v>Office Supplies</v>
      </c>
      <c r="P2179" t="str">
        <f>VLOOKUP(Table1[[#This Row],[Column3]],Mapping!$AP$5:$AQ$22,2,0)</f>
        <v>Binders</v>
      </c>
      <c r="Q2179">
        <v>3.3040000000000003</v>
      </c>
      <c r="R2179">
        <v>1</v>
      </c>
      <c r="S2179">
        <v>1.1151</v>
      </c>
    </row>
    <row r="2180" spans="1:19" x14ac:dyDescent="0.35">
      <c r="A2180">
        <v>5563</v>
      </c>
      <c r="B2180" t="s">
        <v>4524</v>
      </c>
      <c r="C2180" t="s">
        <v>674</v>
      </c>
      <c r="D2180" t="str">
        <f>MID(Table1[[#This Row],[Product ID]],5,2)</f>
        <v>BI</v>
      </c>
      <c r="E2180" t="str">
        <f>LEFT(Table1[[#This Row],[Product ID]],3)</f>
        <v>OFF</v>
      </c>
      <c r="F2180" s="10">
        <f>VLOOKUP(Table1[[#This Row],[Order ID]],Mapping!H2180:J9971,3,0)</f>
        <v>41233</v>
      </c>
      <c r="G2180" s="10">
        <f>VLOOKUP(Table1[[#This Row],[Order ID]],Mapping!H2180:K9971,4,0)</f>
        <v>41240</v>
      </c>
      <c r="H2180" t="str">
        <f>INDEX(Mapping!$B$2:$T$7793,MATCH(Data!$A2180,Mapping!$B$3:$B$7793,0),MATCH(Data!$H$1,Mapping!$B$2:$T$2,0))</f>
        <v>Standard Class</v>
      </c>
      <c r="I2180" t="str">
        <f>INDEX(Mapping!$B$2:$T$7793,MATCH(Data!$A2180,Mapping!$B$3:$B$7793,0),MATCH(Data!$I$1,Mapping!$B$2:$T$2,0))</f>
        <v>Consumer</v>
      </c>
      <c r="J2180">
        <f>VLOOKUP($A2180,Mapping!$X$3:$Y$7793,2,0)</f>
        <v>33180</v>
      </c>
      <c r="K2180" t="str">
        <f>VLOOKUP($J2180,Mapping!$AB$3:$AC$475,2,0)</f>
        <v>Green Bay</v>
      </c>
      <c r="L2180" t="str">
        <f>VLOOKUP($K2180,Mapping!$AF$3:$AG$475,2,0)</f>
        <v>Wisconsin</v>
      </c>
      <c r="M2180" t="str">
        <f>VLOOKUP($L2180,Mapping!$AI$3:$AJ$48,2,0)</f>
        <v>United States</v>
      </c>
      <c r="N2180" t="str">
        <f>VLOOKUP($L2180,Mapping!$AI$3:$AK$48,3,0)</f>
        <v>Central</v>
      </c>
      <c r="O2180" t="str">
        <f>VLOOKUP(Table1[[#This Row],[Column1]],Mapping!$AM$8:$AN$11,2,0)</f>
        <v>Office Supplies</v>
      </c>
      <c r="P2180" t="str">
        <f>VLOOKUP(Table1[[#This Row],[Column3]],Mapping!$AP$5:$AQ$22,2,0)</f>
        <v>Binders</v>
      </c>
      <c r="Q2180">
        <v>7.2300000000000022</v>
      </c>
      <c r="R2180">
        <v>5</v>
      </c>
      <c r="S2180">
        <v>-5.7840000000000007</v>
      </c>
    </row>
    <row r="2181" spans="1:19" x14ac:dyDescent="0.35">
      <c r="A2181">
        <v>5564</v>
      </c>
      <c r="B2181" t="s">
        <v>4524</v>
      </c>
      <c r="C2181" t="s">
        <v>2334</v>
      </c>
      <c r="D2181" t="str">
        <f>MID(Table1[[#This Row],[Product ID]],5,2)</f>
        <v>ST</v>
      </c>
      <c r="E2181" t="str">
        <f>LEFT(Table1[[#This Row],[Product ID]],3)</f>
        <v>OFF</v>
      </c>
      <c r="F2181" s="10">
        <f>VLOOKUP(Table1[[#This Row],[Order ID]],Mapping!H2181:J9972,3,0)</f>
        <v>41233</v>
      </c>
      <c r="G2181" s="10">
        <f>VLOOKUP(Table1[[#This Row],[Order ID]],Mapping!H2181:K9972,4,0)</f>
        <v>41240</v>
      </c>
      <c r="H2181" t="str">
        <f>INDEX(Mapping!$B$2:$T$7793,MATCH(Data!$A2181,Mapping!$B$3:$B$7793,0),MATCH(Data!$H$1,Mapping!$B$2:$T$2,0))</f>
        <v>Standard Class</v>
      </c>
      <c r="I2181" t="str">
        <f>INDEX(Mapping!$B$2:$T$7793,MATCH(Data!$A2181,Mapping!$B$3:$B$7793,0),MATCH(Data!$I$1,Mapping!$B$2:$T$2,0))</f>
        <v>Consumer</v>
      </c>
      <c r="J2181">
        <f>VLOOKUP($A2181,Mapping!$X$3:$Y$7793,2,0)</f>
        <v>33180</v>
      </c>
      <c r="K2181" t="str">
        <f>VLOOKUP($J2181,Mapping!$AB$3:$AC$475,2,0)</f>
        <v>Green Bay</v>
      </c>
      <c r="L2181" t="str">
        <f>VLOOKUP($K2181,Mapping!$AF$3:$AG$475,2,0)</f>
        <v>Wisconsin</v>
      </c>
      <c r="M2181" t="str">
        <f>VLOOKUP($L2181,Mapping!$AI$3:$AJ$48,2,0)</f>
        <v>United States</v>
      </c>
      <c r="N2181" t="str">
        <f>VLOOKUP($L2181,Mapping!$AI$3:$AK$48,3,0)</f>
        <v>Central</v>
      </c>
      <c r="O2181" t="str">
        <f>VLOOKUP(Table1[[#This Row],[Column1]],Mapping!$AM$8:$AN$11,2,0)</f>
        <v>Office Supplies</v>
      </c>
      <c r="P2181" t="str">
        <f>VLOOKUP(Table1[[#This Row],[Column3]],Mapping!$AP$5:$AQ$22,2,0)</f>
        <v>Storage</v>
      </c>
      <c r="Q2181">
        <v>17.440000000000001</v>
      </c>
      <c r="R2181">
        <v>2</v>
      </c>
      <c r="S2181">
        <v>1.3079999999999989</v>
      </c>
    </row>
    <row r="2182" spans="1:19" x14ac:dyDescent="0.35">
      <c r="A2182">
        <v>5565</v>
      </c>
      <c r="B2182" t="s">
        <v>4524</v>
      </c>
      <c r="C2182" t="s">
        <v>314</v>
      </c>
      <c r="D2182" t="str">
        <f>MID(Table1[[#This Row],[Product ID]],5,2)</f>
        <v>BI</v>
      </c>
      <c r="E2182" t="str">
        <f>LEFT(Table1[[#This Row],[Product ID]],3)</f>
        <v>OFF</v>
      </c>
      <c r="F2182" s="10">
        <f>VLOOKUP(Table1[[#This Row],[Order ID]],Mapping!H2182:J9973,3,0)</f>
        <v>41233</v>
      </c>
      <c r="G2182" s="10">
        <f>VLOOKUP(Table1[[#This Row],[Order ID]],Mapping!H2182:K9973,4,0)</f>
        <v>41240</v>
      </c>
      <c r="H2182" t="str">
        <f>INDEX(Mapping!$B$2:$T$7793,MATCH(Data!$A2182,Mapping!$B$3:$B$7793,0),MATCH(Data!$H$1,Mapping!$B$2:$T$2,0))</f>
        <v>Standard Class</v>
      </c>
      <c r="I2182" t="str">
        <f>INDEX(Mapping!$B$2:$T$7793,MATCH(Data!$A2182,Mapping!$B$3:$B$7793,0),MATCH(Data!$I$1,Mapping!$B$2:$T$2,0))</f>
        <v>Consumer</v>
      </c>
      <c r="J2182">
        <f>VLOOKUP($A2182,Mapping!$X$3:$Y$7793,2,0)</f>
        <v>33180</v>
      </c>
      <c r="K2182" t="str">
        <f>VLOOKUP($J2182,Mapping!$AB$3:$AC$475,2,0)</f>
        <v>Green Bay</v>
      </c>
      <c r="L2182" t="str">
        <f>VLOOKUP($K2182,Mapping!$AF$3:$AG$475,2,0)</f>
        <v>Wisconsin</v>
      </c>
      <c r="M2182" t="str">
        <f>VLOOKUP($L2182,Mapping!$AI$3:$AJ$48,2,0)</f>
        <v>United States</v>
      </c>
      <c r="N2182" t="str">
        <f>VLOOKUP($L2182,Mapping!$AI$3:$AK$48,3,0)</f>
        <v>Central</v>
      </c>
      <c r="O2182" t="str">
        <f>VLOOKUP(Table1[[#This Row],[Column1]],Mapping!$AM$8:$AN$11,2,0)</f>
        <v>Office Supplies</v>
      </c>
      <c r="P2182" t="str">
        <f>VLOOKUP(Table1[[#This Row],[Column3]],Mapping!$AP$5:$AQ$22,2,0)</f>
        <v>Binders</v>
      </c>
      <c r="Q2182">
        <v>62.88000000000001</v>
      </c>
      <c r="R2182">
        <v>4</v>
      </c>
      <c r="S2182">
        <v>-50.304000000000002</v>
      </c>
    </row>
    <row r="2183" spans="1:19" x14ac:dyDescent="0.35">
      <c r="A2183">
        <v>5566</v>
      </c>
      <c r="B2183" t="s">
        <v>4524</v>
      </c>
      <c r="C2183" t="s">
        <v>516</v>
      </c>
      <c r="D2183" t="str">
        <f>MID(Table1[[#This Row],[Product ID]],5,2)</f>
        <v>BO</v>
      </c>
      <c r="E2183" t="str">
        <f>LEFT(Table1[[#This Row],[Product ID]],3)</f>
        <v>FUR</v>
      </c>
      <c r="F2183" s="10">
        <f>VLOOKUP(Table1[[#This Row],[Order ID]],Mapping!H2183:J9974,3,0)</f>
        <v>41233</v>
      </c>
      <c r="G2183" s="10">
        <f>VLOOKUP(Table1[[#This Row],[Order ID]],Mapping!H2183:K9974,4,0)</f>
        <v>41240</v>
      </c>
      <c r="H2183" t="str">
        <f>INDEX(Mapping!$B$2:$T$7793,MATCH(Data!$A2183,Mapping!$B$3:$B$7793,0),MATCH(Data!$H$1,Mapping!$B$2:$T$2,0))</f>
        <v>Standard Class</v>
      </c>
      <c r="I2183" t="str">
        <f>INDEX(Mapping!$B$2:$T$7793,MATCH(Data!$A2183,Mapping!$B$3:$B$7793,0),MATCH(Data!$I$1,Mapping!$B$2:$T$2,0))</f>
        <v>Consumer</v>
      </c>
      <c r="J2183">
        <f>VLOOKUP($A2183,Mapping!$X$3:$Y$7793,2,0)</f>
        <v>33180</v>
      </c>
      <c r="K2183" t="str">
        <f>VLOOKUP($J2183,Mapping!$AB$3:$AC$475,2,0)</f>
        <v>Green Bay</v>
      </c>
      <c r="L2183" t="str">
        <f>VLOOKUP($K2183,Mapping!$AF$3:$AG$475,2,0)</f>
        <v>Wisconsin</v>
      </c>
      <c r="M2183" t="str">
        <f>VLOOKUP($L2183,Mapping!$AI$3:$AJ$48,2,0)</f>
        <v>United States</v>
      </c>
      <c r="N2183" t="str">
        <f>VLOOKUP($L2183,Mapping!$AI$3:$AK$48,3,0)</f>
        <v>Central</v>
      </c>
      <c r="O2183" t="str">
        <f>VLOOKUP(Table1[[#This Row],[Column1]],Mapping!$AM$8:$AN$11,2,0)</f>
        <v>Furniture</v>
      </c>
      <c r="P2183" t="str">
        <f>VLOOKUP(Table1[[#This Row],[Column3]],Mapping!$AP$5:$AQ$22,2,0)</f>
        <v>Bookcases</v>
      </c>
      <c r="Q2183">
        <v>290.35200000000003</v>
      </c>
      <c r="R2183">
        <v>3</v>
      </c>
      <c r="S2183">
        <v>-36.294000000000011</v>
      </c>
    </row>
    <row r="2184" spans="1:19" x14ac:dyDescent="0.35">
      <c r="A2184">
        <v>7144</v>
      </c>
      <c r="B2184" t="s">
        <v>5413</v>
      </c>
      <c r="C2184" t="s">
        <v>2342</v>
      </c>
      <c r="D2184" t="str">
        <f>MID(Table1[[#This Row],[Product ID]],5,2)</f>
        <v>AC</v>
      </c>
      <c r="E2184" t="str">
        <f>LEFT(Table1[[#This Row],[Product ID]],3)</f>
        <v>TEC</v>
      </c>
      <c r="F2184" s="10">
        <f>VLOOKUP(Table1[[#This Row],[Order ID]],Mapping!H2184:J9975,3,0)</f>
        <v>41068</v>
      </c>
      <c r="G2184" s="10">
        <f>VLOOKUP(Table1[[#This Row],[Order ID]],Mapping!H2184:K9975,4,0)</f>
        <v>41072</v>
      </c>
      <c r="H2184" t="str">
        <f>INDEX(Mapping!$B$2:$T$7793,MATCH(Data!$A2184,Mapping!$B$3:$B$7793,0),MATCH(Data!$H$1,Mapping!$B$2:$T$2,0))</f>
        <v>Standard Class</v>
      </c>
      <c r="I2184" t="str">
        <f>INDEX(Mapping!$B$2:$T$7793,MATCH(Data!$A2184,Mapping!$B$3:$B$7793,0),MATCH(Data!$I$1,Mapping!$B$2:$T$2,0))</f>
        <v>Consumer</v>
      </c>
      <c r="J2184">
        <f>VLOOKUP($A2184,Mapping!$X$3:$Y$7793,2,0)</f>
        <v>60610</v>
      </c>
      <c r="K2184" t="str">
        <f>VLOOKUP($J2184,Mapping!$AB$3:$AC$475,2,0)</f>
        <v>Minneapolis</v>
      </c>
      <c r="L2184" t="str">
        <f>VLOOKUP($K2184,Mapping!$AF$3:$AG$475,2,0)</f>
        <v>Minnesota</v>
      </c>
      <c r="M2184" t="str">
        <f>VLOOKUP($L2184,Mapping!$AI$3:$AJ$48,2,0)</f>
        <v>United States</v>
      </c>
      <c r="N2184" t="str">
        <f>VLOOKUP($L2184,Mapping!$AI$3:$AK$48,3,0)</f>
        <v>Central</v>
      </c>
      <c r="O2184" t="str">
        <f>VLOOKUP(Table1[[#This Row],[Column1]],Mapping!$AM$8:$AN$11,2,0)</f>
        <v>Technology</v>
      </c>
      <c r="P2184" t="str">
        <f>VLOOKUP(Table1[[#This Row],[Column3]],Mapping!$AP$5:$AQ$22,2,0)</f>
        <v>Accessories</v>
      </c>
      <c r="Q2184">
        <v>2.3760000000000003</v>
      </c>
      <c r="R2184">
        <v>3</v>
      </c>
      <c r="S2184">
        <v>0.74249999999999994</v>
      </c>
    </row>
    <row r="2185" spans="1:19" x14ac:dyDescent="0.35">
      <c r="A2185">
        <v>7145</v>
      </c>
      <c r="B2185" t="s">
        <v>5413</v>
      </c>
      <c r="C2185" t="s">
        <v>1123</v>
      </c>
      <c r="D2185" t="str">
        <f>MID(Table1[[#This Row],[Product ID]],5,2)</f>
        <v>AP</v>
      </c>
      <c r="E2185" t="str">
        <f>LEFT(Table1[[#This Row],[Product ID]],3)</f>
        <v>OFF</v>
      </c>
      <c r="F2185" s="10">
        <f>VLOOKUP(Table1[[#This Row],[Order ID]],Mapping!H2185:J9976,3,0)</f>
        <v>41068</v>
      </c>
      <c r="G2185" s="10">
        <f>VLOOKUP(Table1[[#This Row],[Order ID]],Mapping!H2185:K9976,4,0)</f>
        <v>41072</v>
      </c>
      <c r="H2185" t="str">
        <f>INDEX(Mapping!$B$2:$T$7793,MATCH(Data!$A2185,Mapping!$B$3:$B$7793,0),MATCH(Data!$H$1,Mapping!$B$2:$T$2,0))</f>
        <v>Standard Class</v>
      </c>
      <c r="I2185" t="str">
        <f>INDEX(Mapping!$B$2:$T$7793,MATCH(Data!$A2185,Mapping!$B$3:$B$7793,0),MATCH(Data!$I$1,Mapping!$B$2:$T$2,0))</f>
        <v>Consumer</v>
      </c>
      <c r="J2185">
        <f>VLOOKUP($A2185,Mapping!$X$3:$Y$7793,2,0)</f>
        <v>60610</v>
      </c>
      <c r="K2185" t="str">
        <f>VLOOKUP($J2185,Mapping!$AB$3:$AC$475,2,0)</f>
        <v>Minneapolis</v>
      </c>
      <c r="L2185" t="str">
        <f>VLOOKUP($K2185,Mapping!$AF$3:$AG$475,2,0)</f>
        <v>Minnesota</v>
      </c>
      <c r="M2185" t="str">
        <f>VLOOKUP($L2185,Mapping!$AI$3:$AJ$48,2,0)</f>
        <v>United States</v>
      </c>
      <c r="N2185" t="str">
        <f>VLOOKUP($L2185,Mapping!$AI$3:$AK$48,3,0)</f>
        <v>Central</v>
      </c>
      <c r="O2185" t="str">
        <f>VLOOKUP(Table1[[#This Row],[Column1]],Mapping!$AM$8:$AN$11,2,0)</f>
        <v>Office Supplies</v>
      </c>
      <c r="P2185" t="str">
        <f>VLOOKUP(Table1[[#This Row],[Column3]],Mapping!$AP$5:$AQ$22,2,0)</f>
        <v>Appliances</v>
      </c>
      <c r="Q2185">
        <v>143.12799999999996</v>
      </c>
      <c r="R2185">
        <v>2</v>
      </c>
      <c r="S2185">
        <v>-393.60200000000009</v>
      </c>
    </row>
    <row r="2186" spans="1:19" x14ac:dyDescent="0.35">
      <c r="A2186">
        <v>6722</v>
      </c>
      <c r="B2186" t="s">
        <v>5170</v>
      </c>
      <c r="C2186" t="s">
        <v>2751</v>
      </c>
      <c r="D2186" t="str">
        <f>MID(Table1[[#This Row],[Product ID]],5,2)</f>
        <v>AC</v>
      </c>
      <c r="E2186" t="str">
        <f>LEFT(Table1[[#This Row],[Product ID]],3)</f>
        <v>TEC</v>
      </c>
      <c r="F2186" s="10">
        <f>VLOOKUP(Table1[[#This Row],[Order ID]],Mapping!H2186:J9977,3,0)</f>
        <v>41159</v>
      </c>
      <c r="G2186" s="10">
        <f>VLOOKUP(Table1[[#This Row],[Order ID]],Mapping!H2186:K9977,4,0)</f>
        <v>41164</v>
      </c>
      <c r="H2186" t="str">
        <f>INDEX(Mapping!$B$2:$T$7793,MATCH(Data!$A2186,Mapping!$B$3:$B$7793,0),MATCH(Data!$H$1,Mapping!$B$2:$T$2,0))</f>
        <v>Standard Class</v>
      </c>
      <c r="I2186" t="str">
        <f>INDEX(Mapping!$B$2:$T$7793,MATCH(Data!$A2186,Mapping!$B$3:$B$7793,0),MATCH(Data!$I$1,Mapping!$B$2:$T$2,0))</f>
        <v>Corporate</v>
      </c>
      <c r="J2186">
        <f>VLOOKUP($A2186,Mapping!$X$3:$Y$7793,2,0)</f>
        <v>10011</v>
      </c>
      <c r="K2186" t="str">
        <f>VLOOKUP($J2186,Mapping!$AB$3:$AC$475,2,0)</f>
        <v>Omaha</v>
      </c>
      <c r="L2186" t="str">
        <f>VLOOKUP($K2186,Mapping!$AF$3:$AG$475,2,0)</f>
        <v>Nebraska</v>
      </c>
      <c r="M2186" t="str">
        <f>VLOOKUP($L2186,Mapping!$AI$3:$AJ$48,2,0)</f>
        <v>United States</v>
      </c>
      <c r="N2186" t="str">
        <f>VLOOKUP($L2186,Mapping!$AI$3:$AK$48,3,0)</f>
        <v>Central</v>
      </c>
      <c r="O2186" t="str">
        <f>VLOOKUP(Table1[[#This Row],[Column1]],Mapping!$AM$8:$AN$11,2,0)</f>
        <v>Technology</v>
      </c>
      <c r="P2186" t="str">
        <f>VLOOKUP(Table1[[#This Row],[Column3]],Mapping!$AP$5:$AQ$22,2,0)</f>
        <v>Accessories</v>
      </c>
      <c r="Q2186">
        <v>90</v>
      </c>
      <c r="R2186">
        <v>5</v>
      </c>
      <c r="S2186">
        <v>16.199999999999992</v>
      </c>
    </row>
    <row r="2187" spans="1:19" x14ac:dyDescent="0.35">
      <c r="A2187">
        <v>6723</v>
      </c>
      <c r="B2187" t="s">
        <v>5170</v>
      </c>
      <c r="C2187" t="s">
        <v>667</v>
      </c>
      <c r="D2187" t="str">
        <f>MID(Table1[[#This Row],[Product ID]],5,2)</f>
        <v>BI</v>
      </c>
      <c r="E2187" t="str">
        <f>LEFT(Table1[[#This Row],[Product ID]],3)</f>
        <v>OFF</v>
      </c>
      <c r="F2187" s="10">
        <f>VLOOKUP(Table1[[#This Row],[Order ID]],Mapping!H2187:J9978,3,0)</f>
        <v>41159</v>
      </c>
      <c r="G2187" s="10">
        <f>VLOOKUP(Table1[[#This Row],[Order ID]],Mapping!H2187:K9978,4,0)</f>
        <v>41164</v>
      </c>
      <c r="H2187" t="str">
        <f>INDEX(Mapping!$B$2:$T$7793,MATCH(Data!$A2187,Mapping!$B$3:$B$7793,0),MATCH(Data!$H$1,Mapping!$B$2:$T$2,0))</f>
        <v>Standard Class</v>
      </c>
      <c r="I2187" t="str">
        <f>INDEX(Mapping!$B$2:$T$7793,MATCH(Data!$A2187,Mapping!$B$3:$B$7793,0),MATCH(Data!$I$1,Mapping!$B$2:$T$2,0))</f>
        <v>Corporate</v>
      </c>
      <c r="J2187">
        <f>VLOOKUP($A2187,Mapping!$X$3:$Y$7793,2,0)</f>
        <v>10011</v>
      </c>
      <c r="K2187" t="str">
        <f>VLOOKUP($J2187,Mapping!$AB$3:$AC$475,2,0)</f>
        <v>Omaha</v>
      </c>
      <c r="L2187" t="str">
        <f>VLOOKUP($K2187,Mapping!$AF$3:$AG$475,2,0)</f>
        <v>Nebraska</v>
      </c>
      <c r="M2187" t="str">
        <f>VLOOKUP($L2187,Mapping!$AI$3:$AJ$48,2,0)</f>
        <v>United States</v>
      </c>
      <c r="N2187" t="str">
        <f>VLOOKUP($L2187,Mapping!$AI$3:$AK$48,3,0)</f>
        <v>Central</v>
      </c>
      <c r="O2187" t="str">
        <f>VLOOKUP(Table1[[#This Row],[Column1]],Mapping!$AM$8:$AN$11,2,0)</f>
        <v>Office Supplies</v>
      </c>
      <c r="P2187" t="str">
        <f>VLOOKUP(Table1[[#This Row],[Column3]],Mapping!$AP$5:$AQ$22,2,0)</f>
        <v>Binders</v>
      </c>
      <c r="Q2187">
        <v>6.0960000000000001</v>
      </c>
      <c r="R2187">
        <v>2</v>
      </c>
      <c r="S2187">
        <v>2.0573999999999995</v>
      </c>
    </row>
    <row r="2188" spans="1:19" x14ac:dyDescent="0.35">
      <c r="A2188">
        <v>6724</v>
      </c>
      <c r="B2188" t="s">
        <v>5170</v>
      </c>
      <c r="C2188" t="s">
        <v>2909</v>
      </c>
      <c r="D2188" t="str">
        <f>MID(Table1[[#This Row],[Product ID]],5,2)</f>
        <v>TA</v>
      </c>
      <c r="E2188" t="str">
        <f>LEFT(Table1[[#This Row],[Product ID]],3)</f>
        <v>FUR</v>
      </c>
      <c r="F2188" s="10">
        <f>VLOOKUP(Table1[[#This Row],[Order ID]],Mapping!H2188:J9979,3,0)</f>
        <v>41159</v>
      </c>
      <c r="G2188" s="10">
        <f>VLOOKUP(Table1[[#This Row],[Order ID]],Mapping!H2188:K9979,4,0)</f>
        <v>41164</v>
      </c>
      <c r="H2188" t="str">
        <f>INDEX(Mapping!$B$2:$T$7793,MATCH(Data!$A2188,Mapping!$B$3:$B$7793,0),MATCH(Data!$H$1,Mapping!$B$2:$T$2,0))</f>
        <v>Standard Class</v>
      </c>
      <c r="I2188" t="str">
        <f>INDEX(Mapping!$B$2:$T$7793,MATCH(Data!$A2188,Mapping!$B$3:$B$7793,0),MATCH(Data!$I$1,Mapping!$B$2:$T$2,0))</f>
        <v>Corporate</v>
      </c>
      <c r="J2188">
        <f>VLOOKUP($A2188,Mapping!$X$3:$Y$7793,2,0)</f>
        <v>10011</v>
      </c>
      <c r="K2188" t="str">
        <f>VLOOKUP($J2188,Mapping!$AB$3:$AC$475,2,0)</f>
        <v>Omaha</v>
      </c>
      <c r="L2188" t="str">
        <f>VLOOKUP($K2188,Mapping!$AF$3:$AG$475,2,0)</f>
        <v>Nebraska</v>
      </c>
      <c r="M2188" t="str">
        <f>VLOOKUP($L2188,Mapping!$AI$3:$AJ$48,2,0)</f>
        <v>United States</v>
      </c>
      <c r="N2188" t="str">
        <f>VLOOKUP($L2188,Mapping!$AI$3:$AK$48,3,0)</f>
        <v>Central</v>
      </c>
      <c r="O2188" t="str">
        <f>VLOOKUP(Table1[[#This Row],[Column1]],Mapping!$AM$8:$AN$11,2,0)</f>
        <v>Furniture</v>
      </c>
      <c r="P2188" t="str">
        <f>VLOOKUP(Table1[[#This Row],[Column3]],Mapping!$AP$5:$AQ$22,2,0)</f>
        <v>Tables</v>
      </c>
      <c r="Q2188">
        <v>481.17599999999999</v>
      </c>
      <c r="R2188">
        <v>2</v>
      </c>
      <c r="S2188">
        <v>-120.29400000000004</v>
      </c>
    </row>
    <row r="2189" spans="1:19" x14ac:dyDescent="0.35">
      <c r="A2189">
        <v>6725</v>
      </c>
      <c r="B2189" t="s">
        <v>5170</v>
      </c>
      <c r="C2189" t="s">
        <v>1057</v>
      </c>
      <c r="D2189" t="str">
        <f>MID(Table1[[#This Row],[Product ID]],5,2)</f>
        <v>FA</v>
      </c>
      <c r="E2189" t="str">
        <f>LEFT(Table1[[#This Row],[Product ID]],3)</f>
        <v>OFF</v>
      </c>
      <c r="F2189" s="10">
        <f>VLOOKUP(Table1[[#This Row],[Order ID]],Mapping!H2189:J9980,3,0)</f>
        <v>41159</v>
      </c>
      <c r="G2189" s="10">
        <f>VLOOKUP(Table1[[#This Row],[Order ID]],Mapping!H2189:K9980,4,0)</f>
        <v>41164</v>
      </c>
      <c r="H2189" t="str">
        <f>INDEX(Mapping!$B$2:$T$7793,MATCH(Data!$A2189,Mapping!$B$3:$B$7793,0),MATCH(Data!$H$1,Mapping!$B$2:$T$2,0))</f>
        <v>Standard Class</v>
      </c>
      <c r="I2189" t="str">
        <f>INDEX(Mapping!$B$2:$T$7793,MATCH(Data!$A2189,Mapping!$B$3:$B$7793,0),MATCH(Data!$I$1,Mapping!$B$2:$T$2,0))</f>
        <v>Corporate</v>
      </c>
      <c r="J2189">
        <f>VLOOKUP($A2189,Mapping!$X$3:$Y$7793,2,0)</f>
        <v>10011</v>
      </c>
      <c r="K2189" t="str">
        <f>VLOOKUP($J2189,Mapping!$AB$3:$AC$475,2,0)</f>
        <v>Omaha</v>
      </c>
      <c r="L2189" t="str">
        <f>VLOOKUP($K2189,Mapping!$AF$3:$AG$475,2,0)</f>
        <v>Nebraska</v>
      </c>
      <c r="M2189" t="str">
        <f>VLOOKUP($L2189,Mapping!$AI$3:$AJ$48,2,0)</f>
        <v>United States</v>
      </c>
      <c r="N2189" t="str">
        <f>VLOOKUP($L2189,Mapping!$AI$3:$AK$48,3,0)</f>
        <v>Central</v>
      </c>
      <c r="O2189" t="str">
        <f>VLOOKUP(Table1[[#This Row],[Column1]],Mapping!$AM$8:$AN$11,2,0)</f>
        <v>Office Supplies</v>
      </c>
      <c r="P2189" t="str">
        <f>VLOOKUP(Table1[[#This Row],[Column3]],Mapping!$AP$5:$AQ$22,2,0)</f>
        <v>Fasteners</v>
      </c>
      <c r="Q2189">
        <v>7.24</v>
      </c>
      <c r="R2189">
        <v>4</v>
      </c>
      <c r="S2189">
        <v>2.3891999999999998</v>
      </c>
    </row>
    <row r="2190" spans="1:19" x14ac:dyDescent="0.35">
      <c r="A2190">
        <v>7688</v>
      </c>
      <c r="B2190" t="s">
        <v>5709</v>
      </c>
      <c r="C2190" t="s">
        <v>487</v>
      </c>
      <c r="D2190" t="str">
        <f>MID(Table1[[#This Row],[Product ID]],5,2)</f>
        <v>TA</v>
      </c>
      <c r="E2190" t="str">
        <f>LEFT(Table1[[#This Row],[Product ID]],3)</f>
        <v>FUR</v>
      </c>
      <c r="F2190" s="10">
        <f>VLOOKUP(Table1[[#This Row],[Order ID]],Mapping!H2190:J9981,3,0)</f>
        <v>40994</v>
      </c>
      <c r="G2190" s="10">
        <f>VLOOKUP(Table1[[#This Row],[Order ID]],Mapping!H2190:K9981,4,0)</f>
        <v>40998</v>
      </c>
      <c r="H2190" t="str">
        <f>INDEX(Mapping!$B$2:$T$7793,MATCH(Data!$A2190,Mapping!$B$3:$B$7793,0),MATCH(Data!$H$1,Mapping!$B$2:$T$2,0))</f>
        <v>Standard Class</v>
      </c>
      <c r="I2190" t="str">
        <f>INDEX(Mapping!$B$2:$T$7793,MATCH(Data!$A2190,Mapping!$B$3:$B$7793,0),MATCH(Data!$I$1,Mapping!$B$2:$T$2,0))</f>
        <v>Consumer</v>
      </c>
      <c r="J2190">
        <f>VLOOKUP($A2190,Mapping!$X$3:$Y$7793,2,0)</f>
        <v>98103</v>
      </c>
      <c r="K2190" t="str">
        <f>VLOOKUP($J2190,Mapping!$AB$3:$AC$475,2,0)</f>
        <v>Fort Worth</v>
      </c>
      <c r="L2190" t="str">
        <f>VLOOKUP($K2190,Mapping!$AF$3:$AG$475,2,0)</f>
        <v>Texas</v>
      </c>
      <c r="M2190" t="str">
        <f>VLOOKUP($L2190,Mapping!$AI$3:$AJ$48,2,0)</f>
        <v>United States</v>
      </c>
      <c r="N2190" t="str">
        <f>VLOOKUP($L2190,Mapping!$AI$3:$AK$48,3,0)</f>
        <v>Central</v>
      </c>
      <c r="O2190" t="str">
        <f>VLOOKUP(Table1[[#This Row],[Column1]],Mapping!$AM$8:$AN$11,2,0)</f>
        <v>Furniture</v>
      </c>
      <c r="P2190" t="str">
        <f>VLOOKUP(Table1[[#This Row],[Column3]],Mapping!$AP$5:$AQ$22,2,0)</f>
        <v>Tables</v>
      </c>
      <c r="Q2190">
        <v>3393.68</v>
      </c>
      <c r="R2190">
        <v>8</v>
      </c>
      <c r="S2190">
        <v>610.86239999999998</v>
      </c>
    </row>
    <row r="2191" spans="1:19" x14ac:dyDescent="0.35">
      <c r="A2191">
        <v>3440</v>
      </c>
      <c r="B2191" t="s">
        <v>3236</v>
      </c>
      <c r="C2191" t="s">
        <v>2767</v>
      </c>
      <c r="D2191" t="str">
        <f>MID(Table1[[#This Row],[Product ID]],5,2)</f>
        <v>AC</v>
      </c>
      <c r="E2191" t="str">
        <f>LEFT(Table1[[#This Row],[Product ID]],3)</f>
        <v>TEC</v>
      </c>
      <c r="F2191" s="10">
        <f>VLOOKUP(Table1[[#This Row],[Order ID]],Mapping!H2191:J9982,3,0)</f>
        <v>41095</v>
      </c>
      <c r="G2191" s="10">
        <f>VLOOKUP(Table1[[#This Row],[Order ID]],Mapping!H2191:K9982,4,0)</f>
        <v>41100</v>
      </c>
      <c r="H2191" t="str">
        <f>INDEX(Mapping!$B$2:$T$7793,MATCH(Data!$A2191,Mapping!$B$3:$B$7793,0),MATCH(Data!$H$1,Mapping!$B$2:$T$2,0))</f>
        <v>First Class</v>
      </c>
      <c r="I2191" t="str">
        <f>INDEX(Mapping!$B$2:$T$7793,MATCH(Data!$A2191,Mapping!$B$3:$B$7793,0),MATCH(Data!$I$1,Mapping!$B$2:$T$2,0))</f>
        <v>Consumer</v>
      </c>
      <c r="J2191">
        <f>VLOOKUP($A2191,Mapping!$X$3:$Y$7793,2,0)</f>
        <v>19140</v>
      </c>
      <c r="K2191" t="str">
        <f>VLOOKUP($J2191,Mapping!$AB$3:$AC$475,2,0)</f>
        <v>Orem</v>
      </c>
      <c r="L2191" t="str">
        <f>VLOOKUP($K2191,Mapping!$AF$3:$AG$475,2,0)</f>
        <v>Utah</v>
      </c>
      <c r="M2191" t="str">
        <f>VLOOKUP($L2191,Mapping!$AI$3:$AJ$48,2,0)</f>
        <v>United States</v>
      </c>
      <c r="N2191" t="str">
        <f>VLOOKUP($L2191,Mapping!$AI$3:$AK$48,3,0)</f>
        <v>West</v>
      </c>
      <c r="O2191" t="str">
        <f>VLOOKUP(Table1[[#This Row],[Column1]],Mapping!$AM$8:$AN$11,2,0)</f>
        <v>Technology</v>
      </c>
      <c r="P2191" t="str">
        <f>VLOOKUP(Table1[[#This Row],[Column3]],Mapping!$AP$5:$AQ$22,2,0)</f>
        <v>Accessories</v>
      </c>
      <c r="Q2191">
        <v>34.800000000000004</v>
      </c>
      <c r="R2191">
        <v>3</v>
      </c>
      <c r="S2191">
        <v>2.1749999999999989</v>
      </c>
    </row>
    <row r="2192" spans="1:19" x14ac:dyDescent="0.35">
      <c r="A2192">
        <v>3441</v>
      </c>
      <c r="B2192" t="s">
        <v>3236</v>
      </c>
      <c r="C2192" t="s">
        <v>916</v>
      </c>
      <c r="D2192" t="str">
        <f>MID(Table1[[#This Row],[Product ID]],5,2)</f>
        <v>ST</v>
      </c>
      <c r="E2192" t="str">
        <f>LEFT(Table1[[#This Row],[Product ID]],3)</f>
        <v>OFF</v>
      </c>
      <c r="F2192" s="10">
        <f>VLOOKUP(Table1[[#This Row],[Order ID]],Mapping!H2192:J9983,3,0)</f>
        <v>41095</v>
      </c>
      <c r="G2192" s="10">
        <f>VLOOKUP(Table1[[#This Row],[Order ID]],Mapping!H2192:K9983,4,0)</f>
        <v>41100</v>
      </c>
      <c r="H2192" t="str">
        <f>INDEX(Mapping!$B$2:$T$7793,MATCH(Data!$A2192,Mapping!$B$3:$B$7793,0),MATCH(Data!$H$1,Mapping!$B$2:$T$2,0))</f>
        <v>Standard Class</v>
      </c>
      <c r="I2192" t="str">
        <f>INDEX(Mapping!$B$2:$T$7793,MATCH(Data!$A2192,Mapping!$B$3:$B$7793,0),MATCH(Data!$I$1,Mapping!$B$2:$T$2,0))</f>
        <v>Consumer</v>
      </c>
      <c r="J2192">
        <f>VLOOKUP($A2192,Mapping!$X$3:$Y$7793,2,0)</f>
        <v>19140</v>
      </c>
      <c r="K2192" t="str">
        <f>VLOOKUP($J2192,Mapping!$AB$3:$AC$475,2,0)</f>
        <v>Orem</v>
      </c>
      <c r="L2192" t="str">
        <f>VLOOKUP($K2192,Mapping!$AF$3:$AG$475,2,0)</f>
        <v>Utah</v>
      </c>
      <c r="M2192" t="str">
        <f>VLOOKUP($L2192,Mapping!$AI$3:$AJ$48,2,0)</f>
        <v>United States</v>
      </c>
      <c r="N2192" t="str">
        <f>VLOOKUP($L2192,Mapping!$AI$3:$AK$48,3,0)</f>
        <v>West</v>
      </c>
      <c r="O2192" t="str">
        <f>VLOOKUP(Table1[[#This Row],[Column1]],Mapping!$AM$8:$AN$11,2,0)</f>
        <v>Office Supplies</v>
      </c>
      <c r="P2192" t="str">
        <f>VLOOKUP(Table1[[#This Row],[Column3]],Mapping!$AP$5:$AQ$22,2,0)</f>
        <v>Storage</v>
      </c>
      <c r="Q2192">
        <v>38.975999999999999</v>
      </c>
      <c r="R2192">
        <v>3</v>
      </c>
      <c r="S2192">
        <v>-2.4359999999999999</v>
      </c>
    </row>
    <row r="2193" spans="1:19" x14ac:dyDescent="0.35">
      <c r="A2193">
        <v>3575</v>
      </c>
      <c r="B2193" t="s">
        <v>3327</v>
      </c>
      <c r="C2193" t="s">
        <v>276</v>
      </c>
      <c r="D2193" t="str">
        <f>MID(Table1[[#This Row],[Product ID]],5,2)</f>
        <v>AC</v>
      </c>
      <c r="E2193" t="str">
        <f>LEFT(Table1[[#This Row],[Product ID]],3)</f>
        <v>TEC</v>
      </c>
      <c r="F2193" s="10">
        <f>VLOOKUP(Table1[[#This Row],[Order ID]],Mapping!H2193:J9984,3,0)</f>
        <v>41121</v>
      </c>
      <c r="G2193" s="10">
        <f>VLOOKUP(Table1[[#This Row],[Order ID]],Mapping!H2193:K9984,4,0)</f>
        <v>41127</v>
      </c>
      <c r="H2193" t="str">
        <f>INDEX(Mapping!$B$2:$T$7793,MATCH(Data!$A2193,Mapping!$B$3:$B$7793,0),MATCH(Data!$H$1,Mapping!$B$2:$T$2,0))</f>
        <v>Standard Class</v>
      </c>
      <c r="I2193" t="str">
        <f>INDEX(Mapping!$B$2:$T$7793,MATCH(Data!$A2193,Mapping!$B$3:$B$7793,0),MATCH(Data!$I$1,Mapping!$B$2:$T$2,0))</f>
        <v>Corporate</v>
      </c>
      <c r="J2193">
        <f>VLOOKUP($A2193,Mapping!$X$3:$Y$7793,2,0)</f>
        <v>39401</v>
      </c>
      <c r="K2193" t="str">
        <f>VLOOKUP($J2193,Mapping!$AB$3:$AC$475,2,0)</f>
        <v>Santa Barbara</v>
      </c>
      <c r="L2193" t="str">
        <f>VLOOKUP($K2193,Mapping!$AF$3:$AG$475,2,0)</f>
        <v>California</v>
      </c>
      <c r="M2193" t="str">
        <f>VLOOKUP($L2193,Mapping!$AI$3:$AJ$48,2,0)</f>
        <v>United States</v>
      </c>
      <c r="N2193" t="str">
        <f>VLOOKUP($L2193,Mapping!$AI$3:$AK$48,3,0)</f>
        <v>West</v>
      </c>
      <c r="O2193" t="str">
        <f>VLOOKUP(Table1[[#This Row],[Column1]],Mapping!$AM$8:$AN$11,2,0)</f>
        <v>Technology</v>
      </c>
      <c r="P2193" t="str">
        <f>VLOOKUP(Table1[[#This Row],[Column3]],Mapping!$AP$5:$AQ$22,2,0)</f>
        <v>Accessories</v>
      </c>
      <c r="Q2193">
        <v>239.70000000000002</v>
      </c>
      <c r="R2193">
        <v>6</v>
      </c>
      <c r="S2193">
        <v>105.46800000000002</v>
      </c>
    </row>
    <row r="2194" spans="1:19" x14ac:dyDescent="0.35">
      <c r="A2194">
        <v>2369</v>
      </c>
      <c r="B2194" t="s">
        <v>2489</v>
      </c>
      <c r="C2194" t="s">
        <v>359</v>
      </c>
      <c r="D2194" t="str">
        <f>MID(Table1[[#This Row],[Product ID]],5,2)</f>
        <v>BI</v>
      </c>
      <c r="E2194" t="str">
        <f>LEFT(Table1[[#This Row],[Product ID]],3)</f>
        <v>OFF</v>
      </c>
      <c r="F2194" s="10">
        <f>VLOOKUP(Table1[[#This Row],[Order ID]],Mapping!H2194:J9985,3,0)</f>
        <v>41221</v>
      </c>
      <c r="G2194" s="10">
        <f>VLOOKUP(Table1[[#This Row],[Order ID]],Mapping!H2194:K9985,4,0)</f>
        <v>41226</v>
      </c>
      <c r="H2194" t="str">
        <f>INDEX(Mapping!$B$2:$T$7793,MATCH(Data!$A2194,Mapping!$B$3:$B$7793,0),MATCH(Data!$H$1,Mapping!$B$2:$T$2,0))</f>
        <v>Standard Class</v>
      </c>
      <c r="I2194" t="str">
        <f>INDEX(Mapping!$B$2:$T$7793,MATCH(Data!$A2194,Mapping!$B$3:$B$7793,0),MATCH(Data!$I$1,Mapping!$B$2:$T$2,0))</f>
        <v>Consumer</v>
      </c>
      <c r="J2194">
        <f>VLOOKUP($A2194,Mapping!$X$3:$Y$7793,2,0)</f>
        <v>10011</v>
      </c>
      <c r="K2194" t="str">
        <f>VLOOKUP($J2194,Mapping!$AB$3:$AC$475,2,0)</f>
        <v>Omaha</v>
      </c>
      <c r="L2194" t="str">
        <f>VLOOKUP($K2194,Mapping!$AF$3:$AG$475,2,0)</f>
        <v>Nebraska</v>
      </c>
      <c r="M2194" t="str">
        <f>VLOOKUP($L2194,Mapping!$AI$3:$AJ$48,2,0)</f>
        <v>United States</v>
      </c>
      <c r="N2194" t="str">
        <f>VLOOKUP($L2194,Mapping!$AI$3:$AK$48,3,0)</f>
        <v>Central</v>
      </c>
      <c r="O2194" t="str">
        <f>VLOOKUP(Table1[[#This Row],[Column1]],Mapping!$AM$8:$AN$11,2,0)</f>
        <v>Office Supplies</v>
      </c>
      <c r="P2194" t="str">
        <f>VLOOKUP(Table1[[#This Row],[Column3]],Mapping!$AP$5:$AQ$22,2,0)</f>
        <v>Binders</v>
      </c>
      <c r="Q2194">
        <v>52.272000000000006</v>
      </c>
      <c r="R2194">
        <v>11</v>
      </c>
      <c r="S2194">
        <v>17.641799999999996</v>
      </c>
    </row>
    <row r="2195" spans="1:19" x14ac:dyDescent="0.35">
      <c r="A2195">
        <v>2370</v>
      </c>
      <c r="B2195" t="s">
        <v>2489</v>
      </c>
      <c r="C2195" t="s">
        <v>548</v>
      </c>
      <c r="D2195" t="str">
        <f>MID(Table1[[#This Row],[Product ID]],5,2)</f>
        <v>PA</v>
      </c>
      <c r="E2195" t="str">
        <f>LEFT(Table1[[#This Row],[Product ID]],3)</f>
        <v>OFF</v>
      </c>
      <c r="F2195" s="10">
        <f>VLOOKUP(Table1[[#This Row],[Order ID]],Mapping!H2195:J9986,3,0)</f>
        <v>41221</v>
      </c>
      <c r="G2195" s="10">
        <f>VLOOKUP(Table1[[#This Row],[Order ID]],Mapping!H2195:K9986,4,0)</f>
        <v>41226</v>
      </c>
      <c r="H2195" t="str">
        <f>INDEX(Mapping!$B$2:$T$7793,MATCH(Data!$A2195,Mapping!$B$3:$B$7793,0),MATCH(Data!$H$1,Mapping!$B$2:$T$2,0))</f>
        <v>Standard Class</v>
      </c>
      <c r="I2195" t="str">
        <f>INDEX(Mapping!$B$2:$T$7793,MATCH(Data!$A2195,Mapping!$B$3:$B$7793,0),MATCH(Data!$I$1,Mapping!$B$2:$T$2,0))</f>
        <v>Consumer</v>
      </c>
      <c r="J2195">
        <f>VLOOKUP($A2195,Mapping!$X$3:$Y$7793,2,0)</f>
        <v>10011</v>
      </c>
      <c r="K2195" t="str">
        <f>VLOOKUP($J2195,Mapping!$AB$3:$AC$475,2,0)</f>
        <v>Omaha</v>
      </c>
      <c r="L2195" t="str">
        <f>VLOOKUP($K2195,Mapping!$AF$3:$AG$475,2,0)</f>
        <v>Nebraska</v>
      </c>
      <c r="M2195" t="str">
        <f>VLOOKUP($L2195,Mapping!$AI$3:$AJ$48,2,0)</f>
        <v>United States</v>
      </c>
      <c r="N2195" t="str">
        <f>VLOOKUP($L2195,Mapping!$AI$3:$AK$48,3,0)</f>
        <v>Central</v>
      </c>
      <c r="O2195" t="str">
        <f>VLOOKUP(Table1[[#This Row],[Column1]],Mapping!$AM$8:$AN$11,2,0)</f>
        <v>Office Supplies</v>
      </c>
      <c r="P2195" t="str">
        <f>VLOOKUP(Table1[[#This Row],[Column3]],Mapping!$AP$5:$AQ$22,2,0)</f>
        <v>Paper</v>
      </c>
      <c r="Q2195">
        <v>17.940000000000001</v>
      </c>
      <c r="R2195">
        <v>3</v>
      </c>
      <c r="S2195">
        <v>8.0730000000000004</v>
      </c>
    </row>
    <row r="2196" spans="1:19" x14ac:dyDescent="0.35">
      <c r="A2196">
        <v>7283</v>
      </c>
      <c r="B2196" t="s">
        <v>5482</v>
      </c>
      <c r="C2196" t="s">
        <v>3073</v>
      </c>
      <c r="D2196" t="str">
        <f>MID(Table1[[#This Row],[Product ID]],5,2)</f>
        <v>AP</v>
      </c>
      <c r="E2196" t="str">
        <f>LEFT(Table1[[#This Row],[Product ID]],3)</f>
        <v>OFF</v>
      </c>
      <c r="F2196" s="10">
        <f>VLOOKUP(Table1[[#This Row],[Order ID]],Mapping!H2196:J9987,3,0)</f>
        <v>41241</v>
      </c>
      <c r="G2196" s="10">
        <f>VLOOKUP(Table1[[#This Row],[Order ID]],Mapping!H2196:K9987,4,0)</f>
        <v>41243</v>
      </c>
      <c r="H2196" t="str">
        <f>INDEX(Mapping!$B$2:$T$7793,MATCH(Data!$A2196,Mapping!$B$3:$B$7793,0),MATCH(Data!$H$1,Mapping!$B$2:$T$2,0))</f>
        <v>First Class</v>
      </c>
      <c r="I2196" t="str">
        <f>INDEX(Mapping!$B$2:$T$7793,MATCH(Data!$A2196,Mapping!$B$3:$B$7793,0),MATCH(Data!$I$1,Mapping!$B$2:$T$2,0))</f>
        <v>Consumer</v>
      </c>
      <c r="J2196">
        <f>VLOOKUP($A2196,Mapping!$X$3:$Y$7793,2,0)</f>
        <v>94110</v>
      </c>
      <c r="K2196" t="str">
        <f>VLOOKUP($J2196,Mapping!$AB$3:$AC$475,2,0)</f>
        <v>Tucson</v>
      </c>
      <c r="L2196" t="str">
        <f>VLOOKUP($K2196,Mapping!$AF$3:$AG$475,2,0)</f>
        <v>Arizona</v>
      </c>
      <c r="M2196" t="str">
        <f>VLOOKUP($L2196,Mapping!$AI$3:$AJ$48,2,0)</f>
        <v>United States</v>
      </c>
      <c r="N2196" t="str">
        <f>VLOOKUP($L2196,Mapping!$AI$3:$AK$48,3,0)</f>
        <v>West</v>
      </c>
      <c r="O2196" t="str">
        <f>VLOOKUP(Table1[[#This Row],[Column1]],Mapping!$AM$8:$AN$11,2,0)</f>
        <v>Office Supplies</v>
      </c>
      <c r="P2196" t="str">
        <f>VLOOKUP(Table1[[#This Row],[Column3]],Mapping!$AP$5:$AQ$22,2,0)</f>
        <v>Appliances</v>
      </c>
      <c r="Q2196">
        <v>45.28</v>
      </c>
      <c r="R2196">
        <v>4</v>
      </c>
      <c r="S2196">
        <v>15.395199999999999</v>
      </c>
    </row>
    <row r="2197" spans="1:19" x14ac:dyDescent="0.35">
      <c r="A2197">
        <v>1273</v>
      </c>
      <c r="B2197" t="s">
        <v>1524</v>
      </c>
      <c r="C2197" t="s">
        <v>1525</v>
      </c>
      <c r="D2197" t="str">
        <f>MID(Table1[[#This Row],[Product ID]],5,2)</f>
        <v>AP</v>
      </c>
      <c r="E2197" t="str">
        <f>LEFT(Table1[[#This Row],[Product ID]],3)</f>
        <v>OFF</v>
      </c>
      <c r="F2197" s="10" t="e">
        <f>VLOOKUP(Table1[[#This Row],[Order ID]],Mapping!H2197:J9988,3,0)</f>
        <v>#N/A</v>
      </c>
      <c r="G2197" s="10" t="e">
        <f>VLOOKUP(Table1[[#This Row],[Order ID]],Mapping!H2197:K9988,4,0)</f>
        <v>#N/A</v>
      </c>
      <c r="H2197" t="str">
        <f>INDEX(Mapping!$B$2:$T$7793,MATCH(Data!$A2197,Mapping!$B$3:$B$7793,0),MATCH(Data!$H$1,Mapping!$B$2:$T$2,0))</f>
        <v>Standard Class</v>
      </c>
      <c r="I2197" t="str">
        <f>INDEX(Mapping!$B$2:$T$7793,MATCH(Data!$A2197,Mapping!$B$3:$B$7793,0),MATCH(Data!$I$1,Mapping!$B$2:$T$2,0))</f>
        <v>Consumer</v>
      </c>
      <c r="J2197">
        <f>VLOOKUP($A2197,Mapping!$X$3:$Y$7793,2,0)</f>
        <v>10011</v>
      </c>
      <c r="K2197" t="str">
        <f>VLOOKUP($J2197,Mapping!$AB$3:$AC$475,2,0)</f>
        <v>Omaha</v>
      </c>
      <c r="L2197" t="str">
        <f>VLOOKUP($K2197,Mapping!$AF$3:$AG$475,2,0)</f>
        <v>Nebraska</v>
      </c>
      <c r="M2197" t="str">
        <f>VLOOKUP($L2197,Mapping!$AI$3:$AJ$48,2,0)</f>
        <v>United States</v>
      </c>
      <c r="N2197" t="str">
        <f>VLOOKUP($L2197,Mapping!$AI$3:$AK$48,3,0)</f>
        <v>Central</v>
      </c>
      <c r="O2197" t="str">
        <f>VLOOKUP(Table1[[#This Row],[Column1]],Mapping!$AM$8:$AN$11,2,0)</f>
        <v>Office Supplies</v>
      </c>
      <c r="P2197" t="str">
        <f>VLOOKUP(Table1[[#This Row],[Column3]],Mapping!$AP$5:$AQ$22,2,0)</f>
        <v>Appliances</v>
      </c>
      <c r="Q2197">
        <v>523.25</v>
      </c>
      <c r="R2197">
        <v>5</v>
      </c>
      <c r="S2197">
        <v>141.27749999999997</v>
      </c>
    </row>
    <row r="2198" spans="1:19" x14ac:dyDescent="0.35">
      <c r="A2198">
        <v>5931</v>
      </c>
      <c r="B2198" t="s">
        <v>4724</v>
      </c>
      <c r="C2198" t="s">
        <v>1801</v>
      </c>
      <c r="D2198" t="str">
        <f>MID(Table1[[#This Row],[Product ID]],5,2)</f>
        <v>PH</v>
      </c>
      <c r="E2198" t="str">
        <f>LEFT(Table1[[#This Row],[Product ID]],3)</f>
        <v>TEC</v>
      </c>
      <c r="F2198" s="10">
        <f>VLOOKUP(Table1[[#This Row],[Order ID]],Mapping!H2198:J9989,3,0)</f>
        <v>41075</v>
      </c>
      <c r="G2198" s="10">
        <f>VLOOKUP(Table1[[#This Row],[Order ID]],Mapping!H2198:K9989,4,0)</f>
        <v>41079</v>
      </c>
      <c r="H2198" t="str">
        <f>INDEX(Mapping!$B$2:$T$7793,MATCH(Data!$A2198,Mapping!$B$3:$B$7793,0),MATCH(Data!$H$1,Mapping!$B$2:$T$2,0))</f>
        <v>Standard Class</v>
      </c>
      <c r="I2198" t="str">
        <f>INDEX(Mapping!$B$2:$T$7793,MATCH(Data!$A2198,Mapping!$B$3:$B$7793,0),MATCH(Data!$I$1,Mapping!$B$2:$T$2,0))</f>
        <v>Consumer</v>
      </c>
      <c r="J2198">
        <f>VLOOKUP($A2198,Mapping!$X$3:$Y$7793,2,0)</f>
        <v>90004</v>
      </c>
      <c r="K2198" t="str">
        <f>VLOOKUP($J2198,Mapping!$AB$3:$AC$475,2,0)</f>
        <v>Durham</v>
      </c>
      <c r="L2198" t="str">
        <f>VLOOKUP($K2198,Mapping!$AF$3:$AG$475,2,0)</f>
        <v>North Carolina</v>
      </c>
      <c r="M2198" t="str">
        <f>VLOOKUP($L2198,Mapping!$AI$3:$AJ$48,2,0)</f>
        <v>United States</v>
      </c>
      <c r="N2198" t="str">
        <f>VLOOKUP($L2198,Mapping!$AI$3:$AK$48,3,0)</f>
        <v>South</v>
      </c>
      <c r="O2198" t="str">
        <f>VLOOKUP(Table1[[#This Row],[Column1]],Mapping!$AM$8:$AN$11,2,0)</f>
        <v>Technology</v>
      </c>
      <c r="P2198" t="str">
        <f>VLOOKUP(Table1[[#This Row],[Column3]],Mapping!$AP$5:$AQ$22,2,0)</f>
        <v>Phones</v>
      </c>
      <c r="Q2198">
        <v>225.57599999999996</v>
      </c>
      <c r="R2198">
        <v>3</v>
      </c>
      <c r="S2198">
        <v>22.557600000000008</v>
      </c>
    </row>
    <row r="2199" spans="1:19" x14ac:dyDescent="0.35">
      <c r="A2199">
        <v>6677</v>
      </c>
      <c r="B2199" t="s">
        <v>5142</v>
      </c>
      <c r="C2199" t="s">
        <v>47</v>
      </c>
      <c r="D2199" t="str">
        <f>MID(Table1[[#This Row],[Product ID]],5,2)</f>
        <v>PA</v>
      </c>
      <c r="E2199" t="str">
        <f>LEFT(Table1[[#This Row],[Product ID]],3)</f>
        <v>OFF</v>
      </c>
      <c r="F2199" s="10">
        <f>VLOOKUP(Table1[[#This Row],[Order ID]],Mapping!H2199:J9990,3,0)</f>
        <v>41202</v>
      </c>
      <c r="G2199" s="10">
        <f>VLOOKUP(Table1[[#This Row],[Order ID]],Mapping!H2199:K9990,4,0)</f>
        <v>41204</v>
      </c>
      <c r="H2199" t="str">
        <f>INDEX(Mapping!$B$2:$T$7793,MATCH(Data!$A2199,Mapping!$B$3:$B$7793,0),MATCH(Data!$H$1,Mapping!$B$2:$T$2,0))</f>
        <v>Standard Class</v>
      </c>
      <c r="I2199" t="str">
        <f>INDEX(Mapping!$B$2:$T$7793,MATCH(Data!$A2199,Mapping!$B$3:$B$7793,0),MATCH(Data!$I$1,Mapping!$B$2:$T$2,0))</f>
        <v>Consumer</v>
      </c>
      <c r="J2199">
        <f>VLOOKUP($A2199,Mapping!$X$3:$Y$7793,2,0)</f>
        <v>10035</v>
      </c>
      <c r="K2199" t="str">
        <f>VLOOKUP($J2199,Mapping!$AB$3:$AC$475,2,0)</f>
        <v>Grand Prairie</v>
      </c>
      <c r="L2199" t="str">
        <f>VLOOKUP($K2199,Mapping!$AF$3:$AG$475,2,0)</f>
        <v>Texas</v>
      </c>
      <c r="M2199" t="str">
        <f>VLOOKUP($L2199,Mapping!$AI$3:$AJ$48,2,0)</f>
        <v>United States</v>
      </c>
      <c r="N2199" t="str">
        <f>VLOOKUP($L2199,Mapping!$AI$3:$AK$48,3,0)</f>
        <v>Central</v>
      </c>
      <c r="O2199" t="str">
        <f>VLOOKUP(Table1[[#This Row],[Column1]],Mapping!$AM$8:$AN$11,2,0)</f>
        <v>Office Supplies</v>
      </c>
      <c r="P2199" t="str">
        <f>VLOOKUP(Table1[[#This Row],[Column3]],Mapping!$AP$5:$AQ$22,2,0)</f>
        <v>Paper</v>
      </c>
      <c r="Q2199">
        <v>24.56</v>
      </c>
      <c r="R2199">
        <v>2</v>
      </c>
      <c r="S2199">
        <v>11.543199999999999</v>
      </c>
    </row>
    <row r="2200" spans="1:19" x14ac:dyDescent="0.35">
      <c r="A2200">
        <v>7344</v>
      </c>
      <c r="B2200" t="s">
        <v>5519</v>
      </c>
      <c r="C2200" t="s">
        <v>589</v>
      </c>
      <c r="D2200" t="str">
        <f>MID(Table1[[#This Row],[Product ID]],5,2)</f>
        <v>CH</v>
      </c>
      <c r="E2200" t="str">
        <f>LEFT(Table1[[#This Row],[Product ID]],3)</f>
        <v>FUR</v>
      </c>
      <c r="F2200" s="10">
        <f>VLOOKUP(Table1[[#This Row],[Order ID]],Mapping!H2200:J9991,3,0)</f>
        <v>40935</v>
      </c>
      <c r="G2200" s="10">
        <f>VLOOKUP(Table1[[#This Row],[Order ID]],Mapping!H2200:K9991,4,0)</f>
        <v>40937</v>
      </c>
      <c r="H2200" t="str">
        <f>INDEX(Mapping!$B$2:$T$7793,MATCH(Data!$A2200,Mapping!$B$3:$B$7793,0),MATCH(Data!$H$1,Mapping!$B$2:$T$2,0))</f>
        <v>Second Class</v>
      </c>
      <c r="I2200" t="str">
        <f>INDEX(Mapping!$B$2:$T$7793,MATCH(Data!$A2200,Mapping!$B$3:$B$7793,0),MATCH(Data!$I$1,Mapping!$B$2:$T$2,0))</f>
        <v>Corporate</v>
      </c>
      <c r="J2200">
        <f>VLOOKUP($A2200,Mapping!$X$3:$Y$7793,2,0)</f>
        <v>90036</v>
      </c>
      <c r="K2200" t="str">
        <f>VLOOKUP($J2200,Mapping!$AB$3:$AC$475,2,0)</f>
        <v>Los Angeles</v>
      </c>
      <c r="L2200" t="str">
        <f>VLOOKUP($K2200,Mapping!$AF$3:$AG$475,2,0)</f>
        <v>California</v>
      </c>
      <c r="M2200" t="str">
        <f>VLOOKUP($L2200,Mapping!$AI$3:$AJ$48,2,0)</f>
        <v>United States</v>
      </c>
      <c r="N2200" t="str">
        <f>VLOOKUP($L2200,Mapping!$AI$3:$AK$48,3,0)</f>
        <v>West</v>
      </c>
      <c r="O2200" t="str">
        <f>VLOOKUP(Table1[[#This Row],[Column1]],Mapping!$AM$8:$AN$11,2,0)</f>
        <v>Furniture</v>
      </c>
      <c r="P2200" t="str">
        <f>VLOOKUP(Table1[[#This Row],[Column3]],Mapping!$AP$5:$AQ$22,2,0)</f>
        <v>Chairs</v>
      </c>
      <c r="Q2200">
        <v>2803.92</v>
      </c>
      <c r="R2200">
        <v>5</v>
      </c>
      <c r="S2200">
        <v>0</v>
      </c>
    </row>
    <row r="2201" spans="1:19" x14ac:dyDescent="0.35">
      <c r="A2201">
        <v>1445</v>
      </c>
      <c r="B2201" t="s">
        <v>1683</v>
      </c>
      <c r="C2201" t="s">
        <v>203</v>
      </c>
      <c r="D2201" t="str">
        <f>MID(Table1[[#This Row],[Product ID]],5,2)</f>
        <v>AR</v>
      </c>
      <c r="E2201" t="str">
        <f>LEFT(Table1[[#This Row],[Product ID]],3)</f>
        <v>OFF</v>
      </c>
      <c r="F2201" s="10" t="e">
        <f>VLOOKUP(Table1[[#This Row],[Order ID]],Mapping!H2201:J9992,3,0)</f>
        <v>#N/A</v>
      </c>
      <c r="G2201" s="10" t="e">
        <f>VLOOKUP(Table1[[#This Row],[Order ID]],Mapping!H2201:K9992,4,0)</f>
        <v>#N/A</v>
      </c>
      <c r="H2201" t="str">
        <f>INDEX(Mapping!$B$2:$T$7793,MATCH(Data!$A2201,Mapping!$B$3:$B$7793,0),MATCH(Data!$H$1,Mapping!$B$2:$T$2,0))</f>
        <v>Same Day</v>
      </c>
      <c r="I2201" t="str">
        <f>INDEX(Mapping!$B$2:$T$7793,MATCH(Data!$A2201,Mapping!$B$3:$B$7793,0),MATCH(Data!$I$1,Mapping!$B$2:$T$2,0))</f>
        <v>Consumer</v>
      </c>
      <c r="J2201">
        <f>VLOOKUP($A2201,Mapping!$X$3:$Y$7793,2,0)</f>
        <v>98105</v>
      </c>
      <c r="K2201" t="str">
        <f>VLOOKUP($J2201,Mapping!$AB$3:$AC$475,2,0)</f>
        <v>Dallas</v>
      </c>
      <c r="L2201" t="str">
        <f>VLOOKUP($K2201,Mapping!$AF$3:$AG$475,2,0)</f>
        <v>Texas</v>
      </c>
      <c r="M2201" t="str">
        <f>VLOOKUP($L2201,Mapping!$AI$3:$AJ$48,2,0)</f>
        <v>United States</v>
      </c>
      <c r="N2201" t="str">
        <f>VLOOKUP($L2201,Mapping!$AI$3:$AK$48,3,0)</f>
        <v>Central</v>
      </c>
      <c r="O2201" t="str">
        <f>VLOOKUP(Table1[[#This Row],[Column1]],Mapping!$AM$8:$AN$11,2,0)</f>
        <v>Office Supplies</v>
      </c>
      <c r="P2201" t="str">
        <f>VLOOKUP(Table1[[#This Row],[Column3]],Mapping!$AP$5:$AQ$22,2,0)</f>
        <v>Art</v>
      </c>
      <c r="Q2201">
        <v>9.26</v>
      </c>
      <c r="R2201">
        <v>2</v>
      </c>
      <c r="S2201">
        <v>3.0557999999999996</v>
      </c>
    </row>
    <row r="2202" spans="1:19" x14ac:dyDescent="0.35">
      <c r="A2202">
        <v>1444</v>
      </c>
      <c r="B2202" t="s">
        <v>1683</v>
      </c>
      <c r="C2202" t="s">
        <v>1684</v>
      </c>
      <c r="D2202" t="str">
        <f>MID(Table1[[#This Row],[Product ID]],5,2)</f>
        <v>LA</v>
      </c>
      <c r="E2202" t="str">
        <f>LEFT(Table1[[#This Row],[Product ID]],3)</f>
        <v>OFF</v>
      </c>
      <c r="F2202" s="10" t="e">
        <f>VLOOKUP(Table1[[#This Row],[Order ID]],Mapping!H2202:J9993,3,0)</f>
        <v>#N/A</v>
      </c>
      <c r="G2202" s="10" t="e">
        <f>VLOOKUP(Table1[[#This Row],[Order ID]],Mapping!H2202:K9993,4,0)</f>
        <v>#N/A</v>
      </c>
      <c r="H2202" t="str">
        <f>INDEX(Mapping!$B$2:$T$7793,MATCH(Data!$A2202,Mapping!$B$3:$B$7793,0),MATCH(Data!$H$1,Mapping!$B$2:$T$2,0))</f>
        <v>Standard Class</v>
      </c>
      <c r="I2202" t="str">
        <f>INDEX(Mapping!$B$2:$T$7793,MATCH(Data!$A2202,Mapping!$B$3:$B$7793,0),MATCH(Data!$I$1,Mapping!$B$2:$T$2,0))</f>
        <v>Corporate</v>
      </c>
      <c r="J2202">
        <f>VLOOKUP($A2202,Mapping!$X$3:$Y$7793,2,0)</f>
        <v>98105</v>
      </c>
      <c r="K2202" t="str">
        <f>VLOOKUP($J2202,Mapping!$AB$3:$AC$475,2,0)</f>
        <v>Dallas</v>
      </c>
      <c r="L2202" t="str">
        <f>VLOOKUP($K2202,Mapping!$AF$3:$AG$475,2,0)</f>
        <v>Texas</v>
      </c>
      <c r="M2202" t="str">
        <f>VLOOKUP($L2202,Mapping!$AI$3:$AJ$48,2,0)</f>
        <v>United States</v>
      </c>
      <c r="N2202" t="str">
        <f>VLOOKUP($L2202,Mapping!$AI$3:$AK$48,3,0)</f>
        <v>Central</v>
      </c>
      <c r="O2202" t="str">
        <f>VLOOKUP(Table1[[#This Row],[Column1]],Mapping!$AM$8:$AN$11,2,0)</f>
        <v>Office Supplies</v>
      </c>
      <c r="P2202" t="str">
        <f>VLOOKUP(Table1[[#This Row],[Column3]],Mapping!$AP$5:$AQ$22,2,0)</f>
        <v>Labels</v>
      </c>
      <c r="Q2202">
        <v>7.38</v>
      </c>
      <c r="R2202">
        <v>2</v>
      </c>
      <c r="S2202">
        <v>3.4685999999999999</v>
      </c>
    </row>
    <row r="2203" spans="1:19" x14ac:dyDescent="0.35">
      <c r="A2203">
        <v>1666</v>
      </c>
      <c r="B2203" t="s">
        <v>1886</v>
      </c>
      <c r="C2203" t="s">
        <v>1887</v>
      </c>
      <c r="D2203" t="str">
        <f>MID(Table1[[#This Row],[Product ID]],5,2)</f>
        <v>AR</v>
      </c>
      <c r="E2203" t="str">
        <f>LEFT(Table1[[#This Row],[Product ID]],3)</f>
        <v>OFF</v>
      </c>
      <c r="F2203" s="10" t="e">
        <f>VLOOKUP(Table1[[#This Row],[Order ID]],Mapping!H2203:J9994,3,0)</f>
        <v>#N/A</v>
      </c>
      <c r="G2203" s="10" t="e">
        <f>VLOOKUP(Table1[[#This Row],[Order ID]],Mapping!H2203:K9994,4,0)</f>
        <v>#N/A</v>
      </c>
      <c r="H2203" t="str">
        <f>INDEX(Mapping!$B$2:$T$7793,MATCH(Data!$A2203,Mapping!$B$3:$B$7793,0),MATCH(Data!$H$1,Mapping!$B$2:$T$2,0))</f>
        <v>Same Day</v>
      </c>
      <c r="I2203" t="str">
        <f>INDEX(Mapping!$B$2:$T$7793,MATCH(Data!$A2203,Mapping!$B$3:$B$7793,0),MATCH(Data!$I$1,Mapping!$B$2:$T$2,0))</f>
        <v>Consumer</v>
      </c>
      <c r="J2203">
        <f>VLOOKUP($A2203,Mapping!$X$3:$Y$7793,2,0)</f>
        <v>92374</v>
      </c>
      <c r="K2203" t="str">
        <f>VLOOKUP($J2203,Mapping!$AB$3:$AC$475,2,0)</f>
        <v>Brentwood</v>
      </c>
      <c r="L2203" t="str">
        <f>VLOOKUP($K2203,Mapping!$AF$3:$AG$475,2,0)</f>
        <v>California</v>
      </c>
      <c r="M2203" t="str">
        <f>VLOOKUP($L2203,Mapping!$AI$3:$AJ$48,2,0)</f>
        <v>United States</v>
      </c>
      <c r="N2203" t="str">
        <f>VLOOKUP($L2203,Mapping!$AI$3:$AK$48,3,0)</f>
        <v>West</v>
      </c>
      <c r="O2203" t="str">
        <f>VLOOKUP(Table1[[#This Row],[Column1]],Mapping!$AM$8:$AN$11,2,0)</f>
        <v>Office Supplies</v>
      </c>
      <c r="P2203" t="str">
        <f>VLOOKUP(Table1[[#This Row],[Column3]],Mapping!$AP$5:$AQ$22,2,0)</f>
        <v>Art</v>
      </c>
      <c r="Q2203">
        <v>5.04</v>
      </c>
      <c r="R2203">
        <v>3</v>
      </c>
      <c r="S2203">
        <v>1.2599999999999998</v>
      </c>
    </row>
    <row r="2204" spans="1:19" x14ac:dyDescent="0.35">
      <c r="A2204">
        <v>1665</v>
      </c>
      <c r="B2204" t="s">
        <v>1886</v>
      </c>
      <c r="C2204" t="s">
        <v>1208</v>
      </c>
      <c r="D2204" t="str">
        <f>MID(Table1[[#This Row],[Product ID]],5,2)</f>
        <v>BI</v>
      </c>
      <c r="E2204" t="str">
        <f>LEFT(Table1[[#This Row],[Product ID]],3)</f>
        <v>OFF</v>
      </c>
      <c r="F2204" s="10" t="e">
        <f>VLOOKUP(Table1[[#This Row],[Order ID]],Mapping!H2204:J9995,3,0)</f>
        <v>#N/A</v>
      </c>
      <c r="G2204" s="10" t="e">
        <f>VLOOKUP(Table1[[#This Row],[Order ID]],Mapping!H2204:K9995,4,0)</f>
        <v>#N/A</v>
      </c>
      <c r="H2204" t="str">
        <f>INDEX(Mapping!$B$2:$T$7793,MATCH(Data!$A2204,Mapping!$B$3:$B$7793,0),MATCH(Data!$H$1,Mapping!$B$2:$T$2,0))</f>
        <v>Same Day</v>
      </c>
      <c r="I2204" t="str">
        <f>INDEX(Mapping!$B$2:$T$7793,MATCH(Data!$A2204,Mapping!$B$3:$B$7793,0),MATCH(Data!$I$1,Mapping!$B$2:$T$2,0))</f>
        <v>Consumer</v>
      </c>
      <c r="J2204">
        <f>VLOOKUP($A2204,Mapping!$X$3:$Y$7793,2,0)</f>
        <v>92374</v>
      </c>
      <c r="K2204" t="str">
        <f>VLOOKUP($J2204,Mapping!$AB$3:$AC$475,2,0)</f>
        <v>Brentwood</v>
      </c>
      <c r="L2204" t="str">
        <f>VLOOKUP($K2204,Mapping!$AF$3:$AG$475,2,0)</f>
        <v>California</v>
      </c>
      <c r="M2204" t="str">
        <f>VLOOKUP($L2204,Mapping!$AI$3:$AJ$48,2,0)</f>
        <v>United States</v>
      </c>
      <c r="N2204" t="str">
        <f>VLOOKUP($L2204,Mapping!$AI$3:$AK$48,3,0)</f>
        <v>West</v>
      </c>
      <c r="O2204" t="str">
        <f>VLOOKUP(Table1[[#This Row],[Column1]],Mapping!$AM$8:$AN$11,2,0)</f>
        <v>Office Supplies</v>
      </c>
      <c r="P2204" t="str">
        <f>VLOOKUP(Table1[[#This Row],[Column3]],Mapping!$AP$5:$AQ$22,2,0)</f>
        <v>Binders</v>
      </c>
      <c r="Q2204">
        <v>398.35199999999998</v>
      </c>
      <c r="R2204">
        <v>3</v>
      </c>
      <c r="S2204">
        <v>124.48499999999999</v>
      </c>
    </row>
    <row r="2205" spans="1:19" x14ac:dyDescent="0.35">
      <c r="A2205">
        <v>1668</v>
      </c>
      <c r="B2205" t="s">
        <v>1886</v>
      </c>
      <c r="C2205" t="s">
        <v>54</v>
      </c>
      <c r="D2205" t="str">
        <f>MID(Table1[[#This Row],[Product ID]],5,2)</f>
        <v>CH</v>
      </c>
      <c r="E2205" t="str">
        <f>LEFT(Table1[[#This Row],[Product ID]],3)</f>
        <v>FUR</v>
      </c>
      <c r="F2205" s="10" t="e">
        <f>VLOOKUP(Table1[[#This Row],[Order ID]],Mapping!H2205:J9996,3,0)</f>
        <v>#N/A</v>
      </c>
      <c r="G2205" s="10" t="e">
        <f>VLOOKUP(Table1[[#This Row],[Order ID]],Mapping!H2205:K9996,4,0)</f>
        <v>#N/A</v>
      </c>
      <c r="H2205" t="str">
        <f>INDEX(Mapping!$B$2:$T$7793,MATCH(Data!$A2205,Mapping!$B$3:$B$7793,0),MATCH(Data!$H$1,Mapping!$B$2:$T$2,0))</f>
        <v>Same Day</v>
      </c>
      <c r="I2205" t="str">
        <f>INDEX(Mapping!$B$2:$T$7793,MATCH(Data!$A2205,Mapping!$B$3:$B$7793,0),MATCH(Data!$I$1,Mapping!$B$2:$T$2,0))</f>
        <v>Consumer</v>
      </c>
      <c r="J2205">
        <f>VLOOKUP($A2205,Mapping!$X$3:$Y$7793,2,0)</f>
        <v>92374</v>
      </c>
      <c r="K2205" t="str">
        <f>VLOOKUP($J2205,Mapping!$AB$3:$AC$475,2,0)</f>
        <v>Brentwood</v>
      </c>
      <c r="L2205" t="str">
        <f>VLOOKUP($K2205,Mapping!$AF$3:$AG$475,2,0)</f>
        <v>California</v>
      </c>
      <c r="M2205" t="str">
        <f>VLOOKUP($L2205,Mapping!$AI$3:$AJ$48,2,0)</f>
        <v>United States</v>
      </c>
      <c r="N2205" t="str">
        <f>VLOOKUP($L2205,Mapping!$AI$3:$AK$48,3,0)</f>
        <v>West</v>
      </c>
      <c r="O2205" t="str">
        <f>VLOOKUP(Table1[[#This Row],[Column1]],Mapping!$AM$8:$AN$11,2,0)</f>
        <v>Furniture</v>
      </c>
      <c r="P2205" t="str">
        <f>VLOOKUP(Table1[[#This Row],[Column3]],Mapping!$AP$5:$AQ$22,2,0)</f>
        <v>Chairs</v>
      </c>
      <c r="Q2205">
        <v>323.13600000000002</v>
      </c>
      <c r="R2205">
        <v>4</v>
      </c>
      <c r="S2205">
        <v>20.196000000000012</v>
      </c>
    </row>
    <row r="2206" spans="1:19" x14ac:dyDescent="0.35">
      <c r="A2206">
        <v>1664</v>
      </c>
      <c r="B2206" t="s">
        <v>1886</v>
      </c>
      <c r="C2206" t="s">
        <v>445</v>
      </c>
      <c r="D2206" t="str">
        <f>MID(Table1[[#This Row],[Product ID]],5,2)</f>
        <v>PA</v>
      </c>
      <c r="E2206" t="str">
        <f>LEFT(Table1[[#This Row],[Product ID]],3)</f>
        <v>OFF</v>
      </c>
      <c r="F2206" s="10" t="e">
        <f>VLOOKUP(Table1[[#This Row],[Order ID]],Mapping!H2206:J9997,3,0)</f>
        <v>#N/A</v>
      </c>
      <c r="G2206" s="10" t="e">
        <f>VLOOKUP(Table1[[#This Row],[Order ID]],Mapping!H2206:K9997,4,0)</f>
        <v>#N/A</v>
      </c>
      <c r="H2206" t="str">
        <f>INDEX(Mapping!$B$2:$T$7793,MATCH(Data!$A2206,Mapping!$B$3:$B$7793,0),MATCH(Data!$H$1,Mapping!$B$2:$T$2,0))</f>
        <v>Same Day</v>
      </c>
      <c r="I2206" t="str">
        <f>INDEX(Mapping!$B$2:$T$7793,MATCH(Data!$A2206,Mapping!$B$3:$B$7793,0),MATCH(Data!$I$1,Mapping!$B$2:$T$2,0))</f>
        <v>Corporate</v>
      </c>
      <c r="J2206">
        <f>VLOOKUP($A2206,Mapping!$X$3:$Y$7793,2,0)</f>
        <v>92374</v>
      </c>
      <c r="K2206" t="str">
        <f>VLOOKUP($J2206,Mapping!$AB$3:$AC$475,2,0)</f>
        <v>Brentwood</v>
      </c>
      <c r="L2206" t="str">
        <f>VLOOKUP($K2206,Mapping!$AF$3:$AG$475,2,0)</f>
        <v>California</v>
      </c>
      <c r="M2206" t="str">
        <f>VLOOKUP($L2206,Mapping!$AI$3:$AJ$48,2,0)</f>
        <v>United States</v>
      </c>
      <c r="N2206" t="str">
        <f>VLOOKUP($L2206,Mapping!$AI$3:$AK$48,3,0)</f>
        <v>West</v>
      </c>
      <c r="O2206" t="str">
        <f>VLOOKUP(Table1[[#This Row],[Column1]],Mapping!$AM$8:$AN$11,2,0)</f>
        <v>Office Supplies</v>
      </c>
      <c r="P2206" t="str">
        <f>VLOOKUP(Table1[[#This Row],[Column3]],Mapping!$AP$5:$AQ$22,2,0)</f>
        <v>Paper</v>
      </c>
      <c r="Q2206">
        <v>19.98</v>
      </c>
      <c r="R2206">
        <v>1</v>
      </c>
      <c r="S2206">
        <v>9.3905999999999992</v>
      </c>
    </row>
    <row r="2207" spans="1:19" x14ac:dyDescent="0.35">
      <c r="A2207">
        <v>1670</v>
      </c>
      <c r="B2207" t="s">
        <v>1886</v>
      </c>
      <c r="C2207" t="s">
        <v>1888</v>
      </c>
      <c r="D2207" t="str">
        <f>MID(Table1[[#This Row],[Product ID]],5,2)</f>
        <v>PH</v>
      </c>
      <c r="E2207" t="str">
        <f>LEFT(Table1[[#This Row],[Product ID]],3)</f>
        <v>TEC</v>
      </c>
      <c r="F2207" s="10" t="e">
        <f>VLOOKUP(Table1[[#This Row],[Order ID]],Mapping!H2207:J9998,3,0)</f>
        <v>#N/A</v>
      </c>
      <c r="G2207" s="10" t="e">
        <f>VLOOKUP(Table1[[#This Row],[Order ID]],Mapping!H2207:K9998,4,0)</f>
        <v>#N/A</v>
      </c>
      <c r="H2207" t="str">
        <f>INDEX(Mapping!$B$2:$T$7793,MATCH(Data!$A2207,Mapping!$B$3:$B$7793,0),MATCH(Data!$H$1,Mapping!$B$2:$T$2,0))</f>
        <v>Same Day</v>
      </c>
      <c r="I2207" t="str">
        <f>INDEX(Mapping!$B$2:$T$7793,MATCH(Data!$A2207,Mapping!$B$3:$B$7793,0),MATCH(Data!$I$1,Mapping!$B$2:$T$2,0))</f>
        <v>Consumer</v>
      </c>
      <c r="J2207">
        <f>VLOOKUP($A2207,Mapping!$X$3:$Y$7793,2,0)</f>
        <v>92374</v>
      </c>
      <c r="K2207" t="str">
        <f>VLOOKUP($J2207,Mapping!$AB$3:$AC$475,2,0)</f>
        <v>Brentwood</v>
      </c>
      <c r="L2207" t="str">
        <f>VLOOKUP($K2207,Mapping!$AF$3:$AG$475,2,0)</f>
        <v>California</v>
      </c>
      <c r="M2207" t="str">
        <f>VLOOKUP($L2207,Mapping!$AI$3:$AJ$48,2,0)</f>
        <v>United States</v>
      </c>
      <c r="N2207" t="str">
        <f>VLOOKUP($L2207,Mapping!$AI$3:$AK$48,3,0)</f>
        <v>West</v>
      </c>
      <c r="O2207" t="str">
        <f>VLOOKUP(Table1[[#This Row],[Column1]],Mapping!$AM$8:$AN$11,2,0)</f>
        <v>Technology</v>
      </c>
      <c r="P2207" t="str">
        <f>VLOOKUP(Table1[[#This Row],[Column3]],Mapping!$AP$5:$AQ$22,2,0)</f>
        <v>Phones</v>
      </c>
      <c r="Q2207">
        <v>1295.8400000000001</v>
      </c>
      <c r="R2207">
        <v>4</v>
      </c>
      <c r="S2207">
        <v>145.78199999999993</v>
      </c>
    </row>
    <row r="2208" spans="1:19" x14ac:dyDescent="0.35">
      <c r="A2208">
        <v>1671</v>
      </c>
      <c r="B2208" t="s">
        <v>1886</v>
      </c>
      <c r="C2208" t="s">
        <v>1889</v>
      </c>
      <c r="D2208" t="str">
        <f>MID(Table1[[#This Row],[Product ID]],5,2)</f>
        <v>ST</v>
      </c>
      <c r="E2208" t="str">
        <f>LEFT(Table1[[#This Row],[Product ID]],3)</f>
        <v>OFF</v>
      </c>
      <c r="F2208" s="10" t="e">
        <f>VLOOKUP(Table1[[#This Row],[Order ID]],Mapping!H2208:J9999,3,0)</f>
        <v>#N/A</v>
      </c>
      <c r="G2208" s="10" t="e">
        <f>VLOOKUP(Table1[[#This Row],[Order ID]],Mapping!H2208:K9999,4,0)</f>
        <v>#N/A</v>
      </c>
      <c r="H2208" t="str">
        <f>INDEX(Mapping!$B$2:$T$7793,MATCH(Data!$A2208,Mapping!$B$3:$B$7793,0),MATCH(Data!$H$1,Mapping!$B$2:$T$2,0))</f>
        <v>Same Day</v>
      </c>
      <c r="I2208" t="str">
        <f>INDEX(Mapping!$B$2:$T$7793,MATCH(Data!$A2208,Mapping!$B$3:$B$7793,0),MATCH(Data!$I$1,Mapping!$B$2:$T$2,0))</f>
        <v>Consumer</v>
      </c>
      <c r="J2208">
        <f>VLOOKUP($A2208,Mapping!$X$3:$Y$7793,2,0)</f>
        <v>92374</v>
      </c>
      <c r="K2208" t="str">
        <f>VLOOKUP($J2208,Mapping!$AB$3:$AC$475,2,0)</f>
        <v>Brentwood</v>
      </c>
      <c r="L2208" t="str">
        <f>VLOOKUP($K2208,Mapping!$AF$3:$AG$475,2,0)</f>
        <v>California</v>
      </c>
      <c r="M2208" t="str">
        <f>VLOOKUP($L2208,Mapping!$AI$3:$AJ$48,2,0)</f>
        <v>United States</v>
      </c>
      <c r="N2208" t="str">
        <f>VLOOKUP($L2208,Mapping!$AI$3:$AK$48,3,0)</f>
        <v>West</v>
      </c>
      <c r="O2208" t="str">
        <f>VLOOKUP(Table1[[#This Row],[Column1]],Mapping!$AM$8:$AN$11,2,0)</f>
        <v>Office Supplies</v>
      </c>
      <c r="P2208" t="str">
        <f>VLOOKUP(Table1[[#This Row],[Column3]],Mapping!$AP$5:$AQ$22,2,0)</f>
        <v>Storage</v>
      </c>
      <c r="Q2208">
        <v>46.84</v>
      </c>
      <c r="R2208">
        <v>2</v>
      </c>
      <c r="S2208">
        <v>12.646799999999999</v>
      </c>
    </row>
    <row r="2209" spans="1:19" x14ac:dyDescent="0.35">
      <c r="A2209">
        <v>3865</v>
      </c>
      <c r="B2209" t="s">
        <v>3504</v>
      </c>
      <c r="C2209" t="s">
        <v>1304</v>
      </c>
      <c r="D2209" t="str">
        <f>MID(Table1[[#This Row],[Product ID]],5,2)</f>
        <v>PH</v>
      </c>
      <c r="E2209" t="str">
        <f>LEFT(Table1[[#This Row],[Product ID]],3)</f>
        <v>TEC</v>
      </c>
      <c r="F2209" s="10">
        <f>VLOOKUP(Table1[[#This Row],[Order ID]],Mapping!H2209:J10000,3,0)</f>
        <v>41250</v>
      </c>
      <c r="G2209" s="10">
        <f>VLOOKUP(Table1[[#This Row],[Order ID]],Mapping!H2209:K10000,4,0)</f>
        <v>41252</v>
      </c>
      <c r="H2209" t="str">
        <f>INDEX(Mapping!$B$2:$T$7793,MATCH(Data!$A2209,Mapping!$B$3:$B$7793,0),MATCH(Data!$H$1,Mapping!$B$2:$T$2,0))</f>
        <v>First Class</v>
      </c>
      <c r="I2209" t="str">
        <f>INDEX(Mapping!$B$2:$T$7793,MATCH(Data!$A2209,Mapping!$B$3:$B$7793,0),MATCH(Data!$I$1,Mapping!$B$2:$T$2,0))</f>
        <v>Consumer</v>
      </c>
      <c r="J2209">
        <f>VLOOKUP($A2209,Mapping!$X$3:$Y$7793,2,0)</f>
        <v>10024</v>
      </c>
      <c r="K2209" t="str">
        <f>VLOOKUP($J2209,Mapping!$AB$3:$AC$475,2,0)</f>
        <v>Memphis</v>
      </c>
      <c r="L2209" t="str">
        <f>VLOOKUP($K2209,Mapping!$AF$3:$AG$475,2,0)</f>
        <v>Tennessee</v>
      </c>
      <c r="M2209" t="str">
        <f>VLOOKUP($L2209,Mapping!$AI$3:$AJ$48,2,0)</f>
        <v>United States</v>
      </c>
      <c r="N2209" t="str">
        <f>VLOOKUP($L2209,Mapping!$AI$3:$AK$48,3,0)</f>
        <v>South</v>
      </c>
      <c r="O2209" t="str">
        <f>VLOOKUP(Table1[[#This Row],[Column1]],Mapping!$AM$8:$AN$11,2,0)</f>
        <v>Technology</v>
      </c>
      <c r="P2209" t="str">
        <f>VLOOKUP(Table1[[#This Row],[Column3]],Mapping!$AP$5:$AQ$22,2,0)</f>
        <v>Phones</v>
      </c>
      <c r="Q2209">
        <v>773.94</v>
      </c>
      <c r="R2209">
        <v>6</v>
      </c>
      <c r="S2209">
        <v>224.4426</v>
      </c>
    </row>
    <row r="2210" spans="1:19" x14ac:dyDescent="0.35">
      <c r="A2210">
        <v>2598</v>
      </c>
      <c r="B2210" t="s">
        <v>2654</v>
      </c>
      <c r="C2210" t="s">
        <v>845</v>
      </c>
      <c r="D2210" t="str">
        <f>MID(Table1[[#This Row],[Product ID]],5,2)</f>
        <v>AR</v>
      </c>
      <c r="E2210" t="str">
        <f>LEFT(Table1[[#This Row],[Product ID]],3)</f>
        <v>OFF</v>
      </c>
      <c r="F2210" s="10">
        <f>VLOOKUP(Table1[[#This Row],[Order ID]],Mapping!H2210:J10001,3,0)</f>
        <v>41163</v>
      </c>
      <c r="G2210" s="10">
        <f>VLOOKUP(Table1[[#This Row],[Order ID]],Mapping!H2210:K10001,4,0)</f>
        <v>41167</v>
      </c>
      <c r="H2210" t="str">
        <f>INDEX(Mapping!$B$2:$T$7793,MATCH(Data!$A2210,Mapping!$B$3:$B$7793,0),MATCH(Data!$H$1,Mapping!$B$2:$T$2,0))</f>
        <v>Second Class</v>
      </c>
      <c r="I2210" t="str">
        <f>INDEX(Mapping!$B$2:$T$7793,MATCH(Data!$A2210,Mapping!$B$3:$B$7793,0),MATCH(Data!$I$1,Mapping!$B$2:$T$2,0))</f>
        <v>Corporate</v>
      </c>
      <c r="J2210">
        <f>VLOOKUP($A2210,Mapping!$X$3:$Y$7793,2,0)</f>
        <v>92374</v>
      </c>
      <c r="K2210" t="str">
        <f>VLOOKUP($J2210,Mapping!$AB$3:$AC$475,2,0)</f>
        <v>Brentwood</v>
      </c>
      <c r="L2210" t="str">
        <f>VLOOKUP($K2210,Mapping!$AF$3:$AG$475,2,0)</f>
        <v>California</v>
      </c>
      <c r="M2210" t="str">
        <f>VLOOKUP($L2210,Mapping!$AI$3:$AJ$48,2,0)</f>
        <v>United States</v>
      </c>
      <c r="N2210" t="str">
        <f>VLOOKUP($L2210,Mapping!$AI$3:$AK$48,3,0)</f>
        <v>West</v>
      </c>
      <c r="O2210" t="str">
        <f>VLOOKUP(Table1[[#This Row],[Column1]],Mapping!$AM$8:$AN$11,2,0)</f>
        <v>Office Supplies</v>
      </c>
      <c r="P2210" t="str">
        <f>VLOOKUP(Table1[[#This Row],[Column3]],Mapping!$AP$5:$AQ$22,2,0)</f>
        <v>Art</v>
      </c>
      <c r="Q2210">
        <v>181.35</v>
      </c>
      <c r="R2210">
        <v>9</v>
      </c>
      <c r="S2210">
        <v>48.964500000000001</v>
      </c>
    </row>
    <row r="2211" spans="1:19" x14ac:dyDescent="0.35">
      <c r="A2211">
        <v>2599</v>
      </c>
      <c r="B2211" t="s">
        <v>2654</v>
      </c>
      <c r="C2211" t="s">
        <v>1773</v>
      </c>
      <c r="D2211" t="str">
        <f>MID(Table1[[#This Row],[Product ID]],5,2)</f>
        <v>LA</v>
      </c>
      <c r="E2211" t="str">
        <f>LEFT(Table1[[#This Row],[Product ID]],3)</f>
        <v>OFF</v>
      </c>
      <c r="F2211" s="10">
        <f>VLOOKUP(Table1[[#This Row],[Order ID]],Mapping!H2211:J10002,3,0)</f>
        <v>41163</v>
      </c>
      <c r="G2211" s="10">
        <f>VLOOKUP(Table1[[#This Row],[Order ID]],Mapping!H2211:K10002,4,0)</f>
        <v>41167</v>
      </c>
      <c r="H2211" t="str">
        <f>INDEX(Mapping!$B$2:$T$7793,MATCH(Data!$A2211,Mapping!$B$3:$B$7793,0),MATCH(Data!$H$1,Mapping!$B$2:$T$2,0))</f>
        <v>Standard Class</v>
      </c>
      <c r="I2211" t="str">
        <f>INDEX(Mapping!$B$2:$T$7793,MATCH(Data!$A2211,Mapping!$B$3:$B$7793,0),MATCH(Data!$I$1,Mapping!$B$2:$T$2,0))</f>
        <v>Consumer</v>
      </c>
      <c r="J2211">
        <f>VLOOKUP($A2211,Mapping!$X$3:$Y$7793,2,0)</f>
        <v>92374</v>
      </c>
      <c r="K2211" t="str">
        <f>VLOOKUP($J2211,Mapping!$AB$3:$AC$475,2,0)</f>
        <v>Brentwood</v>
      </c>
      <c r="L2211" t="str">
        <f>VLOOKUP($K2211,Mapping!$AF$3:$AG$475,2,0)</f>
        <v>California</v>
      </c>
      <c r="M2211" t="str">
        <f>VLOOKUP($L2211,Mapping!$AI$3:$AJ$48,2,0)</f>
        <v>United States</v>
      </c>
      <c r="N2211" t="str">
        <f>VLOOKUP($L2211,Mapping!$AI$3:$AK$48,3,0)</f>
        <v>West</v>
      </c>
      <c r="O2211" t="str">
        <f>VLOOKUP(Table1[[#This Row],[Column1]],Mapping!$AM$8:$AN$11,2,0)</f>
        <v>Office Supplies</v>
      </c>
      <c r="P2211" t="str">
        <f>VLOOKUP(Table1[[#This Row],[Column3]],Mapping!$AP$5:$AQ$22,2,0)</f>
        <v>Labels</v>
      </c>
      <c r="Q2211">
        <v>8.64</v>
      </c>
      <c r="R2211">
        <v>3</v>
      </c>
      <c r="S2211">
        <v>4.2336</v>
      </c>
    </row>
    <row r="2212" spans="1:19" x14ac:dyDescent="0.35">
      <c r="A2212">
        <v>850</v>
      </c>
      <c r="B2212" t="s">
        <v>1083</v>
      </c>
      <c r="C2212" t="s">
        <v>1084</v>
      </c>
      <c r="D2212" t="str">
        <f>MID(Table1[[#This Row],[Product ID]],5,2)</f>
        <v>PA</v>
      </c>
      <c r="E2212" t="str">
        <f>LEFT(Table1[[#This Row],[Product ID]],3)</f>
        <v>OFF</v>
      </c>
      <c r="F2212" s="10" t="e">
        <f>VLOOKUP(Table1[[#This Row],[Order ID]],Mapping!H2212:J10003,3,0)</f>
        <v>#N/A</v>
      </c>
      <c r="G2212" s="10" t="e">
        <f>VLOOKUP(Table1[[#This Row],[Order ID]],Mapping!H2212:K10003,4,0)</f>
        <v>#N/A</v>
      </c>
      <c r="H2212" t="str">
        <f>INDEX(Mapping!$B$2:$T$7793,MATCH(Data!$A2212,Mapping!$B$3:$B$7793,0),MATCH(Data!$H$1,Mapping!$B$2:$T$2,0))</f>
        <v>Standard Class</v>
      </c>
      <c r="I2212" t="str">
        <f>INDEX(Mapping!$B$2:$T$7793,MATCH(Data!$A2212,Mapping!$B$3:$B$7793,0),MATCH(Data!$I$1,Mapping!$B$2:$T$2,0))</f>
        <v>Consumer</v>
      </c>
      <c r="J2212">
        <f>VLOOKUP($A2212,Mapping!$X$3:$Y$7793,2,0)</f>
        <v>20735</v>
      </c>
      <c r="K2212" t="str">
        <f>VLOOKUP($J2212,Mapping!$AB$3:$AC$475,2,0)</f>
        <v>Parma</v>
      </c>
      <c r="L2212" t="str">
        <f>VLOOKUP($K2212,Mapping!$AF$3:$AG$475,2,0)</f>
        <v>Ohio</v>
      </c>
      <c r="M2212" t="str">
        <f>VLOOKUP($L2212,Mapping!$AI$3:$AJ$48,2,0)</f>
        <v>United States</v>
      </c>
      <c r="N2212" t="str">
        <f>VLOOKUP($L2212,Mapping!$AI$3:$AK$48,3,0)</f>
        <v>East</v>
      </c>
      <c r="O2212" t="str">
        <f>VLOOKUP(Table1[[#This Row],[Column1]],Mapping!$AM$8:$AN$11,2,0)</f>
        <v>Office Supplies</v>
      </c>
      <c r="P2212" t="str">
        <f>VLOOKUP(Table1[[#This Row],[Column3]],Mapping!$AP$5:$AQ$22,2,0)</f>
        <v>Paper</v>
      </c>
      <c r="Q2212">
        <v>28.900000000000002</v>
      </c>
      <c r="R2212">
        <v>5</v>
      </c>
      <c r="S2212">
        <v>14.161000000000001</v>
      </c>
    </row>
    <row r="2213" spans="1:19" x14ac:dyDescent="0.35">
      <c r="A2213">
        <v>851</v>
      </c>
      <c r="B2213" t="s">
        <v>1083</v>
      </c>
      <c r="C2213" t="s">
        <v>179</v>
      </c>
      <c r="D2213" t="str">
        <f>MID(Table1[[#This Row],[Product ID]],5,2)</f>
        <v>AP</v>
      </c>
      <c r="E2213" t="str">
        <f>LEFT(Table1[[#This Row],[Product ID]],3)</f>
        <v>OFF</v>
      </c>
      <c r="F2213" s="10" t="e">
        <f>VLOOKUP(Table1[[#This Row],[Order ID]],Mapping!H2213:J10004,3,0)</f>
        <v>#N/A</v>
      </c>
      <c r="G2213" s="10" t="e">
        <f>VLOOKUP(Table1[[#This Row],[Order ID]],Mapping!H2213:K10004,4,0)</f>
        <v>#N/A</v>
      </c>
      <c r="H2213" t="str">
        <f>INDEX(Mapping!$B$2:$T$7793,MATCH(Data!$A2213,Mapping!$B$3:$B$7793,0),MATCH(Data!$H$1,Mapping!$B$2:$T$2,0))</f>
        <v>Standard Class</v>
      </c>
      <c r="I2213" t="str">
        <f>INDEX(Mapping!$B$2:$T$7793,MATCH(Data!$A2213,Mapping!$B$3:$B$7793,0),MATCH(Data!$I$1,Mapping!$B$2:$T$2,0))</f>
        <v>Home Office</v>
      </c>
      <c r="J2213">
        <f>VLOOKUP($A2213,Mapping!$X$3:$Y$7793,2,0)</f>
        <v>20735</v>
      </c>
      <c r="K2213" t="str">
        <f>VLOOKUP($J2213,Mapping!$AB$3:$AC$475,2,0)</f>
        <v>Parma</v>
      </c>
      <c r="L2213" t="str">
        <f>VLOOKUP($K2213,Mapping!$AF$3:$AG$475,2,0)</f>
        <v>Ohio</v>
      </c>
      <c r="M2213" t="str">
        <f>VLOOKUP($L2213,Mapping!$AI$3:$AJ$48,2,0)</f>
        <v>United States</v>
      </c>
      <c r="N2213" t="str">
        <f>VLOOKUP($L2213,Mapping!$AI$3:$AK$48,3,0)</f>
        <v>East</v>
      </c>
      <c r="O2213" t="str">
        <f>VLOOKUP(Table1[[#This Row],[Column1]],Mapping!$AM$8:$AN$11,2,0)</f>
        <v>Office Supplies</v>
      </c>
      <c r="P2213" t="str">
        <f>VLOOKUP(Table1[[#This Row],[Column3]],Mapping!$AP$5:$AQ$22,2,0)</f>
        <v>Appliances</v>
      </c>
      <c r="Q2213">
        <v>355.96</v>
      </c>
      <c r="R2213">
        <v>2</v>
      </c>
      <c r="S2213">
        <v>103.22839999999997</v>
      </c>
    </row>
    <row r="2214" spans="1:19" x14ac:dyDescent="0.35">
      <c r="A2214">
        <v>5216</v>
      </c>
      <c r="B2214" t="s">
        <v>4319</v>
      </c>
      <c r="C2214" t="s">
        <v>2166</v>
      </c>
      <c r="D2214" t="str">
        <f>MID(Table1[[#This Row],[Product ID]],5,2)</f>
        <v>ST</v>
      </c>
      <c r="E2214" t="str">
        <f>LEFT(Table1[[#This Row],[Product ID]],3)</f>
        <v>OFF</v>
      </c>
      <c r="F2214" s="10">
        <f>VLOOKUP(Table1[[#This Row],[Order ID]],Mapping!H2214:J10005,3,0)</f>
        <v>41043</v>
      </c>
      <c r="G2214" s="10">
        <f>VLOOKUP(Table1[[#This Row],[Order ID]],Mapping!H2214:K10005,4,0)</f>
        <v>41050</v>
      </c>
      <c r="H2214" t="str">
        <f>INDEX(Mapping!$B$2:$T$7793,MATCH(Data!$A2214,Mapping!$B$3:$B$7793,0),MATCH(Data!$H$1,Mapping!$B$2:$T$2,0))</f>
        <v>Standard Class</v>
      </c>
      <c r="I2214" t="str">
        <f>INDEX(Mapping!$B$2:$T$7793,MATCH(Data!$A2214,Mapping!$B$3:$B$7793,0),MATCH(Data!$I$1,Mapping!$B$2:$T$2,0))</f>
        <v>Home Office</v>
      </c>
      <c r="J2214">
        <f>VLOOKUP($A2214,Mapping!$X$3:$Y$7793,2,0)</f>
        <v>90032</v>
      </c>
      <c r="K2214" t="str">
        <f>VLOOKUP($J2214,Mapping!$AB$3:$AC$475,2,0)</f>
        <v>Seattle</v>
      </c>
      <c r="L2214" t="str">
        <f>VLOOKUP($K2214,Mapping!$AF$3:$AG$475,2,0)</f>
        <v>Washington</v>
      </c>
      <c r="M2214" t="str">
        <f>VLOOKUP($L2214,Mapping!$AI$3:$AJ$48,2,0)</f>
        <v>United States</v>
      </c>
      <c r="N2214" t="str">
        <f>VLOOKUP($L2214,Mapping!$AI$3:$AK$48,3,0)</f>
        <v>West</v>
      </c>
      <c r="O2214" t="str">
        <f>VLOOKUP(Table1[[#This Row],[Column1]],Mapping!$AM$8:$AN$11,2,0)</f>
        <v>Office Supplies</v>
      </c>
      <c r="P2214" t="str">
        <f>VLOOKUP(Table1[[#This Row],[Column3]],Mapping!$AP$5:$AQ$22,2,0)</f>
        <v>Storage</v>
      </c>
      <c r="Q2214">
        <v>1117.92</v>
      </c>
      <c r="R2214">
        <v>4</v>
      </c>
      <c r="S2214">
        <v>55.895999999999958</v>
      </c>
    </row>
    <row r="2215" spans="1:19" x14ac:dyDescent="0.35">
      <c r="A2215">
        <v>7055</v>
      </c>
      <c r="B2215" t="s">
        <v>5362</v>
      </c>
      <c r="C2215" t="s">
        <v>437</v>
      </c>
      <c r="D2215" t="str">
        <f>MID(Table1[[#This Row],[Product ID]],5,2)</f>
        <v>PA</v>
      </c>
      <c r="E2215" t="str">
        <f>LEFT(Table1[[#This Row],[Product ID]],3)</f>
        <v>OFF</v>
      </c>
      <c r="F2215" s="10">
        <f>VLOOKUP(Table1[[#This Row],[Order ID]],Mapping!H2215:J10006,3,0)</f>
        <v>41047</v>
      </c>
      <c r="G2215" s="10">
        <f>VLOOKUP(Table1[[#This Row],[Order ID]],Mapping!H2215:K10006,4,0)</f>
        <v>41051</v>
      </c>
      <c r="H2215" t="str">
        <f>INDEX(Mapping!$B$2:$T$7793,MATCH(Data!$A2215,Mapping!$B$3:$B$7793,0),MATCH(Data!$H$1,Mapping!$B$2:$T$2,0))</f>
        <v>Standard Class</v>
      </c>
      <c r="I2215" t="str">
        <f>INDEX(Mapping!$B$2:$T$7793,MATCH(Data!$A2215,Mapping!$B$3:$B$7793,0),MATCH(Data!$I$1,Mapping!$B$2:$T$2,0))</f>
        <v>Home Office</v>
      </c>
      <c r="J2215">
        <f>VLOOKUP($A2215,Mapping!$X$3:$Y$7793,2,0)</f>
        <v>90004</v>
      </c>
      <c r="K2215" t="str">
        <f>VLOOKUP($J2215,Mapping!$AB$3:$AC$475,2,0)</f>
        <v>Durham</v>
      </c>
      <c r="L2215" t="str">
        <f>VLOOKUP($K2215,Mapping!$AF$3:$AG$475,2,0)</f>
        <v>North Carolina</v>
      </c>
      <c r="M2215" t="str">
        <f>VLOOKUP($L2215,Mapping!$AI$3:$AJ$48,2,0)</f>
        <v>United States</v>
      </c>
      <c r="N2215" t="str">
        <f>VLOOKUP($L2215,Mapping!$AI$3:$AK$48,3,0)</f>
        <v>South</v>
      </c>
      <c r="O2215" t="str">
        <f>VLOOKUP(Table1[[#This Row],[Column1]],Mapping!$AM$8:$AN$11,2,0)</f>
        <v>Office Supplies</v>
      </c>
      <c r="P2215" t="str">
        <f>VLOOKUP(Table1[[#This Row],[Column3]],Mapping!$AP$5:$AQ$22,2,0)</f>
        <v>Paper</v>
      </c>
      <c r="Q2215">
        <v>10.86</v>
      </c>
      <c r="R2215">
        <v>2</v>
      </c>
      <c r="S2215">
        <v>5.3213999999999997</v>
      </c>
    </row>
    <row r="2216" spans="1:19" x14ac:dyDescent="0.35">
      <c r="A2216">
        <v>3124</v>
      </c>
      <c r="B2216" t="s">
        <v>3029</v>
      </c>
      <c r="C2216" t="s">
        <v>1612</v>
      </c>
      <c r="D2216" t="str">
        <f>MID(Table1[[#This Row],[Product ID]],5,2)</f>
        <v>AP</v>
      </c>
      <c r="E2216" t="str">
        <f>LEFT(Table1[[#This Row],[Product ID]],3)</f>
        <v>OFF</v>
      </c>
      <c r="F2216" s="10">
        <f>VLOOKUP(Table1[[#This Row],[Order ID]],Mapping!H2216:J10007,3,0)</f>
        <v>41144</v>
      </c>
      <c r="G2216" s="10">
        <f>VLOOKUP(Table1[[#This Row],[Order ID]],Mapping!H2216:K10007,4,0)</f>
        <v>41149</v>
      </c>
      <c r="H2216" t="str">
        <f>INDEX(Mapping!$B$2:$T$7793,MATCH(Data!$A2216,Mapping!$B$3:$B$7793,0),MATCH(Data!$H$1,Mapping!$B$2:$T$2,0))</f>
        <v>Standard Class</v>
      </c>
      <c r="I2216" t="str">
        <f>INDEX(Mapping!$B$2:$T$7793,MATCH(Data!$A2216,Mapping!$B$3:$B$7793,0),MATCH(Data!$I$1,Mapping!$B$2:$T$2,0))</f>
        <v>Home Office</v>
      </c>
      <c r="J2216">
        <f>VLOOKUP($A2216,Mapping!$X$3:$Y$7793,2,0)</f>
        <v>30318</v>
      </c>
      <c r="K2216" t="str">
        <f>VLOOKUP($J2216,Mapping!$AB$3:$AC$475,2,0)</f>
        <v>Cleveland</v>
      </c>
      <c r="L2216" t="str">
        <f>VLOOKUP($K2216,Mapping!$AF$3:$AG$475,2,0)</f>
        <v>Ohio</v>
      </c>
      <c r="M2216" t="str">
        <f>VLOOKUP($L2216,Mapping!$AI$3:$AJ$48,2,0)</f>
        <v>United States</v>
      </c>
      <c r="N2216" t="str">
        <f>VLOOKUP($L2216,Mapping!$AI$3:$AK$48,3,0)</f>
        <v>East</v>
      </c>
      <c r="O2216" t="str">
        <f>VLOOKUP(Table1[[#This Row],[Column1]],Mapping!$AM$8:$AN$11,2,0)</f>
        <v>Office Supplies</v>
      </c>
      <c r="P2216" t="str">
        <f>VLOOKUP(Table1[[#This Row],[Column3]],Mapping!$AP$5:$AQ$22,2,0)</f>
        <v>Appliances</v>
      </c>
      <c r="Q2216">
        <v>542.93999999999994</v>
      </c>
      <c r="R2216">
        <v>3</v>
      </c>
      <c r="S2216">
        <v>152.02319999999997</v>
      </c>
    </row>
    <row r="2217" spans="1:19" x14ac:dyDescent="0.35">
      <c r="A2217">
        <v>3125</v>
      </c>
      <c r="B2217" t="s">
        <v>3029</v>
      </c>
      <c r="C2217" t="s">
        <v>1773</v>
      </c>
      <c r="D2217" t="str">
        <f>MID(Table1[[#This Row],[Product ID]],5,2)</f>
        <v>LA</v>
      </c>
      <c r="E2217" t="str">
        <f>LEFT(Table1[[#This Row],[Product ID]],3)</f>
        <v>OFF</v>
      </c>
      <c r="F2217" s="10">
        <f>VLOOKUP(Table1[[#This Row],[Order ID]],Mapping!H2217:J10008,3,0)</f>
        <v>41144</v>
      </c>
      <c r="G2217" s="10">
        <f>VLOOKUP(Table1[[#This Row],[Order ID]],Mapping!H2217:K10008,4,0)</f>
        <v>41149</v>
      </c>
      <c r="H2217" t="str">
        <f>INDEX(Mapping!$B$2:$T$7793,MATCH(Data!$A2217,Mapping!$B$3:$B$7793,0),MATCH(Data!$H$1,Mapping!$B$2:$T$2,0))</f>
        <v>Standard Class</v>
      </c>
      <c r="I2217" t="str">
        <f>INDEX(Mapping!$B$2:$T$7793,MATCH(Data!$A2217,Mapping!$B$3:$B$7793,0),MATCH(Data!$I$1,Mapping!$B$2:$T$2,0))</f>
        <v>Consumer</v>
      </c>
      <c r="J2217">
        <f>VLOOKUP($A2217,Mapping!$X$3:$Y$7793,2,0)</f>
        <v>30318</v>
      </c>
      <c r="K2217" t="str">
        <f>VLOOKUP($J2217,Mapping!$AB$3:$AC$475,2,0)</f>
        <v>Cleveland</v>
      </c>
      <c r="L2217" t="str">
        <f>VLOOKUP($K2217,Mapping!$AF$3:$AG$475,2,0)</f>
        <v>Ohio</v>
      </c>
      <c r="M2217" t="str">
        <f>VLOOKUP($L2217,Mapping!$AI$3:$AJ$48,2,0)</f>
        <v>United States</v>
      </c>
      <c r="N2217" t="str">
        <f>VLOOKUP($L2217,Mapping!$AI$3:$AK$48,3,0)</f>
        <v>East</v>
      </c>
      <c r="O2217" t="str">
        <f>VLOOKUP(Table1[[#This Row],[Column1]],Mapping!$AM$8:$AN$11,2,0)</f>
        <v>Office Supplies</v>
      </c>
      <c r="P2217" t="str">
        <f>VLOOKUP(Table1[[#This Row],[Column3]],Mapping!$AP$5:$AQ$22,2,0)</f>
        <v>Labels</v>
      </c>
      <c r="Q2217">
        <v>8.64</v>
      </c>
      <c r="R2217">
        <v>3</v>
      </c>
      <c r="S2217">
        <v>4.2336</v>
      </c>
    </row>
    <row r="2218" spans="1:19" x14ac:dyDescent="0.35">
      <c r="A2218">
        <v>3127</v>
      </c>
      <c r="B2218" t="s">
        <v>3029</v>
      </c>
      <c r="C2218" t="s">
        <v>1627</v>
      </c>
      <c r="D2218" t="str">
        <f>MID(Table1[[#This Row],[Product ID]],5,2)</f>
        <v>PA</v>
      </c>
      <c r="E2218" t="str">
        <f>LEFT(Table1[[#This Row],[Product ID]],3)</f>
        <v>OFF</v>
      </c>
      <c r="F2218" s="10">
        <f>VLOOKUP(Table1[[#This Row],[Order ID]],Mapping!H2218:J10009,3,0)</f>
        <v>41144</v>
      </c>
      <c r="G2218" s="10">
        <f>VLOOKUP(Table1[[#This Row],[Order ID]],Mapping!H2218:K10009,4,0)</f>
        <v>41149</v>
      </c>
      <c r="H2218" t="str">
        <f>INDEX(Mapping!$B$2:$T$7793,MATCH(Data!$A2218,Mapping!$B$3:$B$7793,0),MATCH(Data!$H$1,Mapping!$B$2:$T$2,0))</f>
        <v>Standard Class</v>
      </c>
      <c r="I2218" t="str">
        <f>INDEX(Mapping!$B$2:$T$7793,MATCH(Data!$A2218,Mapping!$B$3:$B$7793,0),MATCH(Data!$I$1,Mapping!$B$2:$T$2,0))</f>
        <v>Consumer</v>
      </c>
      <c r="J2218">
        <f>VLOOKUP($A2218,Mapping!$X$3:$Y$7793,2,0)</f>
        <v>30318</v>
      </c>
      <c r="K2218" t="str">
        <f>VLOOKUP($J2218,Mapping!$AB$3:$AC$475,2,0)</f>
        <v>Cleveland</v>
      </c>
      <c r="L2218" t="str">
        <f>VLOOKUP($K2218,Mapping!$AF$3:$AG$475,2,0)</f>
        <v>Ohio</v>
      </c>
      <c r="M2218" t="str">
        <f>VLOOKUP($L2218,Mapping!$AI$3:$AJ$48,2,0)</f>
        <v>United States</v>
      </c>
      <c r="N2218" t="str">
        <f>VLOOKUP($L2218,Mapping!$AI$3:$AK$48,3,0)</f>
        <v>East</v>
      </c>
      <c r="O2218" t="str">
        <f>VLOOKUP(Table1[[#This Row],[Column1]],Mapping!$AM$8:$AN$11,2,0)</f>
        <v>Office Supplies</v>
      </c>
      <c r="P2218" t="str">
        <f>VLOOKUP(Table1[[#This Row],[Column3]],Mapping!$AP$5:$AQ$22,2,0)</f>
        <v>Paper</v>
      </c>
      <c r="Q2218">
        <v>21.400000000000002</v>
      </c>
      <c r="R2218">
        <v>5</v>
      </c>
      <c r="S2218">
        <v>9.629999999999999</v>
      </c>
    </row>
    <row r="2219" spans="1:19" x14ac:dyDescent="0.35">
      <c r="A2219">
        <v>3128</v>
      </c>
      <c r="B2219" t="s">
        <v>3029</v>
      </c>
      <c r="C2219" t="s">
        <v>3030</v>
      </c>
      <c r="D2219" t="str">
        <f>MID(Table1[[#This Row],[Product ID]],5,2)</f>
        <v>PA</v>
      </c>
      <c r="E2219" t="str">
        <f>LEFT(Table1[[#This Row],[Product ID]],3)</f>
        <v>OFF</v>
      </c>
      <c r="F2219" s="10">
        <f>VLOOKUP(Table1[[#This Row],[Order ID]],Mapping!H2219:J10010,3,0)</f>
        <v>41144</v>
      </c>
      <c r="G2219" s="10">
        <f>VLOOKUP(Table1[[#This Row],[Order ID]],Mapping!H2219:K10010,4,0)</f>
        <v>41149</v>
      </c>
      <c r="H2219" t="str">
        <f>INDEX(Mapping!$B$2:$T$7793,MATCH(Data!$A2219,Mapping!$B$3:$B$7793,0),MATCH(Data!$H$1,Mapping!$B$2:$T$2,0))</f>
        <v>Standard Class</v>
      </c>
      <c r="I2219" t="str">
        <f>INDEX(Mapping!$B$2:$T$7793,MATCH(Data!$A2219,Mapping!$B$3:$B$7793,0),MATCH(Data!$I$1,Mapping!$B$2:$T$2,0))</f>
        <v>Consumer</v>
      </c>
      <c r="J2219">
        <f>VLOOKUP($A2219,Mapping!$X$3:$Y$7793,2,0)</f>
        <v>30318</v>
      </c>
      <c r="K2219" t="str">
        <f>VLOOKUP($J2219,Mapping!$AB$3:$AC$475,2,0)</f>
        <v>Cleveland</v>
      </c>
      <c r="L2219" t="str">
        <f>VLOOKUP($K2219,Mapping!$AF$3:$AG$475,2,0)</f>
        <v>Ohio</v>
      </c>
      <c r="M2219" t="str">
        <f>VLOOKUP($L2219,Mapping!$AI$3:$AJ$48,2,0)</f>
        <v>United States</v>
      </c>
      <c r="N2219" t="str">
        <f>VLOOKUP($L2219,Mapping!$AI$3:$AK$48,3,0)</f>
        <v>East</v>
      </c>
      <c r="O2219" t="str">
        <f>VLOOKUP(Table1[[#This Row],[Column1]],Mapping!$AM$8:$AN$11,2,0)</f>
        <v>Office Supplies</v>
      </c>
      <c r="P2219" t="str">
        <f>VLOOKUP(Table1[[#This Row],[Column3]],Mapping!$AP$5:$AQ$22,2,0)</f>
        <v>Paper</v>
      </c>
      <c r="Q2219">
        <v>97.88</v>
      </c>
      <c r="R2219">
        <v>2</v>
      </c>
      <c r="S2219">
        <v>48.94</v>
      </c>
    </row>
    <row r="2220" spans="1:19" x14ac:dyDescent="0.35">
      <c r="A2220">
        <v>3129</v>
      </c>
      <c r="B2220" t="s">
        <v>3029</v>
      </c>
      <c r="C2220" t="s">
        <v>1657</v>
      </c>
      <c r="D2220" t="str">
        <f>MID(Table1[[#This Row],[Product ID]],5,2)</f>
        <v>AC</v>
      </c>
      <c r="E2220" t="str">
        <f>LEFT(Table1[[#This Row],[Product ID]],3)</f>
        <v>TEC</v>
      </c>
      <c r="F2220" s="10">
        <f>VLOOKUP(Table1[[#This Row],[Order ID]],Mapping!H2220:J10011,3,0)</f>
        <v>41144</v>
      </c>
      <c r="G2220" s="10">
        <f>VLOOKUP(Table1[[#This Row],[Order ID]],Mapping!H2220:K10011,4,0)</f>
        <v>41149</v>
      </c>
      <c r="H2220" t="str">
        <f>INDEX(Mapping!$B$2:$T$7793,MATCH(Data!$A2220,Mapping!$B$3:$B$7793,0),MATCH(Data!$H$1,Mapping!$B$2:$T$2,0))</f>
        <v>Standard Class</v>
      </c>
      <c r="I2220" t="str">
        <f>INDEX(Mapping!$B$2:$T$7793,MATCH(Data!$A2220,Mapping!$B$3:$B$7793,0),MATCH(Data!$I$1,Mapping!$B$2:$T$2,0))</f>
        <v>Consumer</v>
      </c>
      <c r="J2220">
        <f>VLOOKUP($A2220,Mapping!$X$3:$Y$7793,2,0)</f>
        <v>30318</v>
      </c>
      <c r="K2220" t="str">
        <f>VLOOKUP($J2220,Mapping!$AB$3:$AC$475,2,0)</f>
        <v>Cleveland</v>
      </c>
      <c r="L2220" t="str">
        <f>VLOOKUP($K2220,Mapping!$AF$3:$AG$475,2,0)</f>
        <v>Ohio</v>
      </c>
      <c r="M2220" t="str">
        <f>VLOOKUP($L2220,Mapping!$AI$3:$AJ$48,2,0)</f>
        <v>United States</v>
      </c>
      <c r="N2220" t="str">
        <f>VLOOKUP($L2220,Mapping!$AI$3:$AK$48,3,0)</f>
        <v>East</v>
      </c>
      <c r="O2220" t="str">
        <f>VLOOKUP(Table1[[#This Row],[Column1]],Mapping!$AM$8:$AN$11,2,0)</f>
        <v>Technology</v>
      </c>
      <c r="P2220" t="str">
        <f>VLOOKUP(Table1[[#This Row],[Column3]],Mapping!$AP$5:$AQ$22,2,0)</f>
        <v>Accessories</v>
      </c>
      <c r="Q2220">
        <v>251.91</v>
      </c>
      <c r="R2220">
        <v>9</v>
      </c>
      <c r="S2220">
        <v>47.862899999999982</v>
      </c>
    </row>
    <row r="2221" spans="1:19" x14ac:dyDescent="0.35">
      <c r="A2221">
        <v>7031</v>
      </c>
      <c r="B2221" t="s">
        <v>5346</v>
      </c>
      <c r="C2221" t="s">
        <v>672</v>
      </c>
      <c r="D2221" t="str">
        <f>MID(Table1[[#This Row],[Product ID]],5,2)</f>
        <v>CH</v>
      </c>
      <c r="E2221" t="str">
        <f>LEFT(Table1[[#This Row],[Product ID]],3)</f>
        <v>FUR</v>
      </c>
      <c r="F2221" s="10">
        <f>VLOOKUP(Table1[[#This Row],[Order ID]],Mapping!H2221:J10012,3,0)</f>
        <v>41089</v>
      </c>
      <c r="G2221" s="10">
        <f>VLOOKUP(Table1[[#This Row],[Order ID]],Mapping!H2221:K10012,4,0)</f>
        <v>41092</v>
      </c>
      <c r="H2221" t="str">
        <f>INDEX(Mapping!$B$2:$T$7793,MATCH(Data!$A2221,Mapping!$B$3:$B$7793,0),MATCH(Data!$H$1,Mapping!$B$2:$T$2,0))</f>
        <v>First Class</v>
      </c>
      <c r="I2221" t="str">
        <f>INDEX(Mapping!$B$2:$T$7793,MATCH(Data!$A2221,Mapping!$B$3:$B$7793,0),MATCH(Data!$I$1,Mapping!$B$2:$T$2,0))</f>
        <v>Home Office</v>
      </c>
      <c r="J2221">
        <f>VLOOKUP($A2221,Mapping!$X$3:$Y$7793,2,0)</f>
        <v>10024</v>
      </c>
      <c r="K2221" t="str">
        <f>VLOOKUP($J2221,Mapping!$AB$3:$AC$475,2,0)</f>
        <v>Memphis</v>
      </c>
      <c r="L2221" t="str">
        <f>VLOOKUP($K2221,Mapping!$AF$3:$AG$475,2,0)</f>
        <v>Tennessee</v>
      </c>
      <c r="M2221" t="str">
        <f>VLOOKUP($L2221,Mapping!$AI$3:$AJ$48,2,0)</f>
        <v>United States</v>
      </c>
      <c r="N2221" t="str">
        <f>VLOOKUP($L2221,Mapping!$AI$3:$AK$48,3,0)</f>
        <v>South</v>
      </c>
      <c r="O2221" t="str">
        <f>VLOOKUP(Table1[[#This Row],[Column1]],Mapping!$AM$8:$AN$11,2,0)</f>
        <v>Furniture</v>
      </c>
      <c r="P2221" t="str">
        <f>VLOOKUP(Table1[[#This Row],[Column3]],Mapping!$AP$5:$AQ$22,2,0)</f>
        <v>Chairs</v>
      </c>
      <c r="Q2221">
        <v>117.88199999999999</v>
      </c>
      <c r="R2221">
        <v>1</v>
      </c>
      <c r="S2221">
        <v>1.3097999999999956</v>
      </c>
    </row>
    <row r="2222" spans="1:19" x14ac:dyDescent="0.35">
      <c r="A2222">
        <v>7358</v>
      </c>
      <c r="B2222" t="s">
        <v>5527</v>
      </c>
      <c r="C2222" t="s">
        <v>1219</v>
      </c>
      <c r="D2222" t="str">
        <f>MID(Table1[[#This Row],[Product ID]],5,2)</f>
        <v>PH</v>
      </c>
      <c r="E2222" t="str">
        <f>LEFT(Table1[[#This Row],[Product ID]],3)</f>
        <v>TEC</v>
      </c>
      <c r="F2222" s="10">
        <f>VLOOKUP(Table1[[#This Row],[Order ID]],Mapping!H2222:J10013,3,0)</f>
        <v>41149</v>
      </c>
      <c r="G2222" s="10">
        <f>VLOOKUP(Table1[[#This Row],[Order ID]],Mapping!H2222:K10013,4,0)</f>
        <v>41153</v>
      </c>
      <c r="H2222" t="str">
        <f>INDEX(Mapping!$B$2:$T$7793,MATCH(Data!$A2222,Mapping!$B$3:$B$7793,0),MATCH(Data!$H$1,Mapping!$B$2:$T$2,0))</f>
        <v>Standard Class</v>
      </c>
      <c r="I2222" t="str">
        <f>INDEX(Mapping!$B$2:$T$7793,MATCH(Data!$A2222,Mapping!$B$3:$B$7793,0),MATCH(Data!$I$1,Mapping!$B$2:$T$2,0))</f>
        <v>Corporate</v>
      </c>
      <c r="J2222">
        <f>VLOOKUP($A2222,Mapping!$X$3:$Y$7793,2,0)</f>
        <v>75081</v>
      </c>
      <c r="K2222" t="str">
        <f>VLOOKUP($J2222,Mapping!$AB$3:$AC$475,2,0)</f>
        <v>Norwich</v>
      </c>
      <c r="L2222" t="str">
        <f>VLOOKUP($K2222,Mapping!$AF$3:$AG$475,2,0)</f>
        <v>Connecticut</v>
      </c>
      <c r="M2222" t="str">
        <f>VLOOKUP($L2222,Mapping!$AI$3:$AJ$48,2,0)</f>
        <v>United States</v>
      </c>
      <c r="N2222" t="str">
        <f>VLOOKUP($L2222,Mapping!$AI$3:$AK$48,3,0)</f>
        <v>East</v>
      </c>
      <c r="O2222" t="str">
        <f>VLOOKUP(Table1[[#This Row],[Column1]],Mapping!$AM$8:$AN$11,2,0)</f>
        <v>Technology</v>
      </c>
      <c r="P2222" t="str">
        <f>VLOOKUP(Table1[[#This Row],[Column3]],Mapping!$AP$5:$AQ$22,2,0)</f>
        <v>Phones</v>
      </c>
      <c r="Q2222">
        <v>1099.96</v>
      </c>
      <c r="R2222">
        <v>5</v>
      </c>
      <c r="S2222">
        <v>82.496999999999957</v>
      </c>
    </row>
    <row r="2223" spans="1:19" x14ac:dyDescent="0.35">
      <c r="A2223">
        <v>7359</v>
      </c>
      <c r="B2223" t="s">
        <v>5527</v>
      </c>
      <c r="C2223" t="s">
        <v>1624</v>
      </c>
      <c r="D2223" t="str">
        <f>MID(Table1[[#This Row],[Product ID]],5,2)</f>
        <v>TA</v>
      </c>
      <c r="E2223" t="str">
        <f>LEFT(Table1[[#This Row],[Product ID]],3)</f>
        <v>FUR</v>
      </c>
      <c r="F2223" s="10">
        <f>VLOOKUP(Table1[[#This Row],[Order ID]],Mapping!H2223:J10014,3,0)</f>
        <v>41149</v>
      </c>
      <c r="G2223" s="10">
        <f>VLOOKUP(Table1[[#This Row],[Order ID]],Mapping!H2223:K10014,4,0)</f>
        <v>41153</v>
      </c>
      <c r="H2223" t="str">
        <f>INDEX(Mapping!$B$2:$T$7793,MATCH(Data!$A2223,Mapping!$B$3:$B$7793,0),MATCH(Data!$H$1,Mapping!$B$2:$T$2,0))</f>
        <v>Standard Class</v>
      </c>
      <c r="I2223" t="str">
        <f>INDEX(Mapping!$B$2:$T$7793,MATCH(Data!$A2223,Mapping!$B$3:$B$7793,0),MATCH(Data!$I$1,Mapping!$B$2:$T$2,0))</f>
        <v>Corporate</v>
      </c>
      <c r="J2223">
        <f>VLOOKUP($A2223,Mapping!$X$3:$Y$7793,2,0)</f>
        <v>75081</v>
      </c>
      <c r="K2223" t="str">
        <f>VLOOKUP($J2223,Mapping!$AB$3:$AC$475,2,0)</f>
        <v>Norwich</v>
      </c>
      <c r="L2223" t="str">
        <f>VLOOKUP($K2223,Mapping!$AF$3:$AG$475,2,0)</f>
        <v>Connecticut</v>
      </c>
      <c r="M2223" t="str">
        <f>VLOOKUP($L2223,Mapping!$AI$3:$AJ$48,2,0)</f>
        <v>United States</v>
      </c>
      <c r="N2223" t="str">
        <f>VLOOKUP($L2223,Mapping!$AI$3:$AK$48,3,0)</f>
        <v>East</v>
      </c>
      <c r="O2223" t="str">
        <f>VLOOKUP(Table1[[#This Row],[Column1]],Mapping!$AM$8:$AN$11,2,0)</f>
        <v>Furniture</v>
      </c>
      <c r="P2223" t="str">
        <f>VLOOKUP(Table1[[#This Row],[Column3]],Mapping!$AP$5:$AQ$22,2,0)</f>
        <v>Tables</v>
      </c>
      <c r="Q2223">
        <v>103.48100000000001</v>
      </c>
      <c r="R2223">
        <v>1</v>
      </c>
      <c r="S2223">
        <v>-16.261300000000006</v>
      </c>
    </row>
    <row r="2224" spans="1:19" x14ac:dyDescent="0.35">
      <c r="A2224">
        <v>2272</v>
      </c>
      <c r="B2224" t="s">
        <v>2414</v>
      </c>
      <c r="C2224" t="s">
        <v>2075</v>
      </c>
      <c r="D2224" t="str">
        <f>MID(Table1[[#This Row],[Product ID]],5,2)</f>
        <v>CO</v>
      </c>
      <c r="E2224" t="str">
        <f>LEFT(Table1[[#This Row],[Product ID]],3)</f>
        <v>TEC</v>
      </c>
      <c r="F2224" s="10">
        <f>VLOOKUP(Table1[[#This Row],[Order ID]],Mapping!H2224:J10015,3,0)</f>
        <v>41164</v>
      </c>
      <c r="G2224" s="10">
        <f>VLOOKUP(Table1[[#This Row],[Order ID]],Mapping!H2224:K10015,4,0)</f>
        <v>41169</v>
      </c>
      <c r="H2224" t="str">
        <f>INDEX(Mapping!$B$2:$T$7793,MATCH(Data!$A2224,Mapping!$B$3:$B$7793,0),MATCH(Data!$H$1,Mapping!$B$2:$T$2,0))</f>
        <v>Standard Class</v>
      </c>
      <c r="I2224" t="str">
        <f>INDEX(Mapping!$B$2:$T$7793,MATCH(Data!$A2224,Mapping!$B$3:$B$7793,0),MATCH(Data!$I$1,Mapping!$B$2:$T$2,0))</f>
        <v>Consumer</v>
      </c>
      <c r="J2224">
        <f>VLOOKUP($A2224,Mapping!$X$3:$Y$7793,2,0)</f>
        <v>10035</v>
      </c>
      <c r="K2224" t="str">
        <f>VLOOKUP($J2224,Mapping!$AB$3:$AC$475,2,0)</f>
        <v>Grand Prairie</v>
      </c>
      <c r="L2224" t="str">
        <f>VLOOKUP($K2224,Mapping!$AF$3:$AG$475,2,0)</f>
        <v>Texas</v>
      </c>
      <c r="M2224" t="str">
        <f>VLOOKUP($L2224,Mapping!$AI$3:$AJ$48,2,0)</f>
        <v>United States</v>
      </c>
      <c r="N2224" t="str">
        <f>VLOOKUP($L2224,Mapping!$AI$3:$AK$48,3,0)</f>
        <v>Central</v>
      </c>
      <c r="O2224" t="str">
        <f>VLOOKUP(Table1[[#This Row],[Column1]],Mapping!$AM$8:$AN$11,2,0)</f>
        <v>Technology</v>
      </c>
      <c r="P2224" t="str">
        <f>VLOOKUP(Table1[[#This Row],[Column3]],Mapping!$AP$5:$AQ$22,2,0)</f>
        <v>Copiers</v>
      </c>
      <c r="Q2224">
        <v>479.98400000000004</v>
      </c>
      <c r="R2224">
        <v>2</v>
      </c>
      <c r="S2224">
        <v>59.997999999999962</v>
      </c>
    </row>
    <row r="2225" spans="1:19" x14ac:dyDescent="0.35">
      <c r="A2225">
        <v>2273</v>
      </c>
      <c r="B2225" t="s">
        <v>2414</v>
      </c>
      <c r="C2225" t="s">
        <v>477</v>
      </c>
      <c r="D2225" t="str">
        <f>MID(Table1[[#This Row],[Product ID]],5,2)</f>
        <v>LA</v>
      </c>
      <c r="E2225" t="str">
        <f>LEFT(Table1[[#This Row],[Product ID]],3)</f>
        <v>OFF</v>
      </c>
      <c r="F2225" s="10">
        <f>VLOOKUP(Table1[[#This Row],[Order ID]],Mapping!H2225:J10016,3,0)</f>
        <v>41164</v>
      </c>
      <c r="G2225" s="10">
        <f>VLOOKUP(Table1[[#This Row],[Order ID]],Mapping!H2225:K10016,4,0)</f>
        <v>41169</v>
      </c>
      <c r="H2225" t="str">
        <f>INDEX(Mapping!$B$2:$T$7793,MATCH(Data!$A2225,Mapping!$B$3:$B$7793,0),MATCH(Data!$H$1,Mapping!$B$2:$T$2,0))</f>
        <v>Standard Class</v>
      </c>
      <c r="I2225" t="str">
        <f>INDEX(Mapping!$B$2:$T$7793,MATCH(Data!$A2225,Mapping!$B$3:$B$7793,0),MATCH(Data!$I$1,Mapping!$B$2:$T$2,0))</f>
        <v>Consumer</v>
      </c>
      <c r="J2225">
        <f>VLOOKUP($A2225,Mapping!$X$3:$Y$7793,2,0)</f>
        <v>10035</v>
      </c>
      <c r="K2225" t="str">
        <f>VLOOKUP($J2225,Mapping!$AB$3:$AC$475,2,0)</f>
        <v>Grand Prairie</v>
      </c>
      <c r="L2225" t="str">
        <f>VLOOKUP($K2225,Mapping!$AF$3:$AG$475,2,0)</f>
        <v>Texas</v>
      </c>
      <c r="M2225" t="str">
        <f>VLOOKUP($L2225,Mapping!$AI$3:$AJ$48,2,0)</f>
        <v>United States</v>
      </c>
      <c r="N2225" t="str">
        <f>VLOOKUP($L2225,Mapping!$AI$3:$AK$48,3,0)</f>
        <v>Central</v>
      </c>
      <c r="O2225" t="str">
        <f>VLOOKUP(Table1[[#This Row],[Column1]],Mapping!$AM$8:$AN$11,2,0)</f>
        <v>Office Supplies</v>
      </c>
      <c r="P2225" t="str">
        <f>VLOOKUP(Table1[[#This Row],[Column3]],Mapping!$AP$5:$AQ$22,2,0)</f>
        <v>Labels</v>
      </c>
      <c r="Q2225">
        <v>12.6</v>
      </c>
      <c r="R2225">
        <v>4</v>
      </c>
      <c r="S2225">
        <v>6.048</v>
      </c>
    </row>
    <row r="2226" spans="1:19" x14ac:dyDescent="0.35">
      <c r="A2226">
        <v>7041</v>
      </c>
      <c r="B2226" t="s">
        <v>5352</v>
      </c>
      <c r="C2226" t="s">
        <v>1394</v>
      </c>
      <c r="D2226" t="str">
        <f>MID(Table1[[#This Row],[Product ID]],5,2)</f>
        <v>PA</v>
      </c>
      <c r="E2226" t="str">
        <f>LEFT(Table1[[#This Row],[Product ID]],3)</f>
        <v>OFF</v>
      </c>
      <c r="F2226" s="10">
        <f>VLOOKUP(Table1[[#This Row],[Order ID]],Mapping!H2226:J10017,3,0)</f>
        <v>41006</v>
      </c>
      <c r="G2226" s="10">
        <f>VLOOKUP(Table1[[#This Row],[Order ID]],Mapping!H2226:K10017,4,0)</f>
        <v>41009</v>
      </c>
      <c r="H2226" t="str">
        <f>INDEX(Mapping!$B$2:$T$7793,MATCH(Data!$A2226,Mapping!$B$3:$B$7793,0),MATCH(Data!$H$1,Mapping!$B$2:$T$2,0))</f>
        <v>Standard Class</v>
      </c>
      <c r="I2226" t="str">
        <f>INDEX(Mapping!$B$2:$T$7793,MATCH(Data!$A2226,Mapping!$B$3:$B$7793,0),MATCH(Data!$I$1,Mapping!$B$2:$T$2,0))</f>
        <v>Home Office</v>
      </c>
      <c r="J2226">
        <f>VLOOKUP($A2226,Mapping!$X$3:$Y$7793,2,0)</f>
        <v>10035</v>
      </c>
      <c r="K2226" t="str">
        <f>VLOOKUP($J2226,Mapping!$AB$3:$AC$475,2,0)</f>
        <v>Grand Prairie</v>
      </c>
      <c r="L2226" t="str">
        <f>VLOOKUP($K2226,Mapping!$AF$3:$AG$475,2,0)</f>
        <v>Texas</v>
      </c>
      <c r="M2226" t="str">
        <f>VLOOKUP($L2226,Mapping!$AI$3:$AJ$48,2,0)</f>
        <v>United States</v>
      </c>
      <c r="N2226" t="str">
        <f>VLOOKUP($L2226,Mapping!$AI$3:$AK$48,3,0)</f>
        <v>Central</v>
      </c>
      <c r="O2226" t="str">
        <f>VLOOKUP(Table1[[#This Row],[Column1]],Mapping!$AM$8:$AN$11,2,0)</f>
        <v>Office Supplies</v>
      </c>
      <c r="P2226" t="str">
        <f>VLOOKUP(Table1[[#This Row],[Column3]],Mapping!$AP$5:$AQ$22,2,0)</f>
        <v>Paper</v>
      </c>
      <c r="Q2226">
        <v>25.92</v>
      </c>
      <c r="R2226">
        <v>4</v>
      </c>
      <c r="S2226">
        <v>12.441600000000001</v>
      </c>
    </row>
    <row r="2227" spans="1:19" x14ac:dyDescent="0.35">
      <c r="A2227">
        <v>7042</v>
      </c>
      <c r="B2227" t="s">
        <v>5352</v>
      </c>
      <c r="C2227" t="s">
        <v>1396</v>
      </c>
      <c r="D2227" t="str">
        <f>MID(Table1[[#This Row],[Product ID]],5,2)</f>
        <v>ST</v>
      </c>
      <c r="E2227" t="str">
        <f>LEFT(Table1[[#This Row],[Product ID]],3)</f>
        <v>OFF</v>
      </c>
      <c r="F2227" s="10">
        <f>VLOOKUP(Table1[[#This Row],[Order ID]],Mapping!H2227:J10018,3,0)</f>
        <v>41006</v>
      </c>
      <c r="G2227" s="10">
        <f>VLOOKUP(Table1[[#This Row],[Order ID]],Mapping!H2227:K10018,4,0)</f>
        <v>41009</v>
      </c>
      <c r="H2227" t="str">
        <f>INDEX(Mapping!$B$2:$T$7793,MATCH(Data!$A2227,Mapping!$B$3:$B$7793,0),MATCH(Data!$H$1,Mapping!$B$2:$T$2,0))</f>
        <v>First Class</v>
      </c>
      <c r="I2227" t="str">
        <f>INDEX(Mapping!$B$2:$T$7793,MATCH(Data!$A2227,Mapping!$B$3:$B$7793,0),MATCH(Data!$I$1,Mapping!$B$2:$T$2,0))</f>
        <v>Consumer</v>
      </c>
      <c r="J2227">
        <f>VLOOKUP($A2227,Mapping!$X$3:$Y$7793,2,0)</f>
        <v>10035</v>
      </c>
      <c r="K2227" t="str">
        <f>VLOOKUP($J2227,Mapping!$AB$3:$AC$475,2,0)</f>
        <v>Grand Prairie</v>
      </c>
      <c r="L2227" t="str">
        <f>VLOOKUP($K2227,Mapping!$AF$3:$AG$475,2,0)</f>
        <v>Texas</v>
      </c>
      <c r="M2227" t="str">
        <f>VLOOKUP($L2227,Mapping!$AI$3:$AJ$48,2,0)</f>
        <v>United States</v>
      </c>
      <c r="N2227" t="str">
        <f>VLOOKUP($L2227,Mapping!$AI$3:$AK$48,3,0)</f>
        <v>Central</v>
      </c>
      <c r="O2227" t="str">
        <f>VLOOKUP(Table1[[#This Row],[Column1]],Mapping!$AM$8:$AN$11,2,0)</f>
        <v>Office Supplies</v>
      </c>
      <c r="P2227" t="str">
        <f>VLOOKUP(Table1[[#This Row],[Column3]],Mapping!$AP$5:$AQ$22,2,0)</f>
        <v>Storage</v>
      </c>
      <c r="Q2227">
        <v>22.58</v>
      </c>
      <c r="R2227">
        <v>2</v>
      </c>
      <c r="S2227">
        <v>5.8707999999999991</v>
      </c>
    </row>
    <row r="2228" spans="1:19" x14ac:dyDescent="0.35">
      <c r="A2228">
        <v>5572</v>
      </c>
      <c r="B2228" t="s">
        <v>4527</v>
      </c>
      <c r="C2228" t="s">
        <v>1888</v>
      </c>
      <c r="D2228" t="str">
        <f>MID(Table1[[#This Row],[Product ID]],5,2)</f>
        <v>PH</v>
      </c>
      <c r="E2228" t="str">
        <f>LEFT(Table1[[#This Row],[Product ID]],3)</f>
        <v>TEC</v>
      </c>
      <c r="F2228" s="10">
        <f>VLOOKUP(Table1[[#This Row],[Order ID]],Mapping!H2228:J10019,3,0)</f>
        <v>41086</v>
      </c>
      <c r="G2228" s="10">
        <f>VLOOKUP(Table1[[#This Row],[Order ID]],Mapping!H2228:K10019,4,0)</f>
        <v>41090</v>
      </c>
      <c r="H2228" t="str">
        <f>INDEX(Mapping!$B$2:$T$7793,MATCH(Data!$A2228,Mapping!$B$3:$B$7793,0),MATCH(Data!$H$1,Mapping!$B$2:$T$2,0))</f>
        <v>Standard Class</v>
      </c>
      <c r="I2228" t="str">
        <f>INDEX(Mapping!$B$2:$T$7793,MATCH(Data!$A2228,Mapping!$B$3:$B$7793,0),MATCH(Data!$I$1,Mapping!$B$2:$T$2,0))</f>
        <v>Home Office</v>
      </c>
      <c r="J2228">
        <f>VLOOKUP($A2228,Mapping!$X$3:$Y$7793,2,0)</f>
        <v>77070</v>
      </c>
      <c r="K2228" t="str">
        <f>VLOOKUP($J2228,Mapping!$AB$3:$AC$475,2,0)</f>
        <v>Orland Park</v>
      </c>
      <c r="L2228" t="str">
        <f>VLOOKUP($K2228,Mapping!$AF$3:$AG$475,2,0)</f>
        <v>Illinois</v>
      </c>
      <c r="M2228" t="str">
        <f>VLOOKUP($L2228,Mapping!$AI$3:$AJ$48,2,0)</f>
        <v>United States</v>
      </c>
      <c r="N2228" t="str">
        <f>VLOOKUP($L2228,Mapping!$AI$3:$AK$48,3,0)</f>
        <v>Central</v>
      </c>
      <c r="O2228" t="str">
        <f>VLOOKUP(Table1[[#This Row],[Column1]],Mapping!$AM$8:$AN$11,2,0)</f>
        <v>Technology</v>
      </c>
      <c r="P2228" t="str">
        <f>VLOOKUP(Table1[[#This Row],[Column3]],Mapping!$AP$5:$AQ$22,2,0)</f>
        <v>Phones</v>
      </c>
      <c r="Q2228">
        <v>971.88000000000011</v>
      </c>
      <c r="R2228">
        <v>3</v>
      </c>
      <c r="S2228">
        <v>109.33649999999994</v>
      </c>
    </row>
    <row r="2229" spans="1:19" x14ac:dyDescent="0.35">
      <c r="A2229">
        <v>4403</v>
      </c>
      <c r="B2229" t="s">
        <v>3854</v>
      </c>
      <c r="C2229" t="s">
        <v>2039</v>
      </c>
      <c r="D2229" t="str">
        <f>MID(Table1[[#This Row],[Product ID]],5,2)</f>
        <v>EN</v>
      </c>
      <c r="E2229" t="str">
        <f>LEFT(Table1[[#This Row],[Product ID]],3)</f>
        <v>OFF</v>
      </c>
      <c r="F2229" s="10">
        <f>VLOOKUP(Table1[[#This Row],[Order ID]],Mapping!H2229:J10020,3,0)</f>
        <v>41044</v>
      </c>
      <c r="G2229" s="10">
        <f>VLOOKUP(Table1[[#This Row],[Order ID]],Mapping!H2229:K10020,4,0)</f>
        <v>41049</v>
      </c>
      <c r="H2229" t="str">
        <f>INDEX(Mapping!$B$2:$T$7793,MATCH(Data!$A2229,Mapping!$B$3:$B$7793,0),MATCH(Data!$H$1,Mapping!$B$2:$T$2,0))</f>
        <v>First Class</v>
      </c>
      <c r="I2229" t="str">
        <f>INDEX(Mapping!$B$2:$T$7793,MATCH(Data!$A2229,Mapping!$B$3:$B$7793,0),MATCH(Data!$I$1,Mapping!$B$2:$T$2,0))</f>
        <v>Home Office</v>
      </c>
      <c r="J2229">
        <f>VLOOKUP($A2229,Mapping!$X$3:$Y$7793,2,0)</f>
        <v>30076</v>
      </c>
      <c r="K2229" t="str">
        <f>VLOOKUP($J2229,Mapping!$AB$3:$AC$475,2,0)</f>
        <v>Mobile</v>
      </c>
      <c r="L2229" t="str">
        <f>VLOOKUP($K2229,Mapping!$AF$3:$AG$475,2,0)</f>
        <v>Alabama</v>
      </c>
      <c r="M2229" t="str">
        <f>VLOOKUP($L2229,Mapping!$AI$3:$AJ$48,2,0)</f>
        <v>United States</v>
      </c>
      <c r="N2229" t="str">
        <f>VLOOKUP($L2229,Mapping!$AI$3:$AK$48,3,0)</f>
        <v>South</v>
      </c>
      <c r="O2229" t="str">
        <f>VLOOKUP(Table1[[#This Row],[Column1]],Mapping!$AM$8:$AN$11,2,0)</f>
        <v>Office Supplies</v>
      </c>
      <c r="P2229" t="str">
        <f>VLOOKUP(Table1[[#This Row],[Column3]],Mapping!$AP$5:$AQ$22,2,0)</f>
        <v>Envelopes</v>
      </c>
      <c r="Q2229">
        <v>17.940000000000001</v>
      </c>
      <c r="R2229">
        <v>3</v>
      </c>
      <c r="S2229">
        <v>8.7906000000000013</v>
      </c>
    </row>
    <row r="2230" spans="1:19" x14ac:dyDescent="0.35">
      <c r="A2230">
        <v>5459</v>
      </c>
      <c r="B2230" t="s">
        <v>4467</v>
      </c>
      <c r="C2230" t="s">
        <v>1458</v>
      </c>
      <c r="D2230" t="str">
        <f>MID(Table1[[#This Row],[Product ID]],5,2)</f>
        <v>AP</v>
      </c>
      <c r="E2230" t="str">
        <f>LEFT(Table1[[#This Row],[Product ID]],3)</f>
        <v>OFF</v>
      </c>
      <c r="F2230" s="10">
        <f>VLOOKUP(Table1[[#This Row],[Order ID]],Mapping!H2230:J10021,3,0)</f>
        <v>41232</v>
      </c>
      <c r="G2230" s="10">
        <f>VLOOKUP(Table1[[#This Row],[Order ID]],Mapping!H2230:K10021,4,0)</f>
        <v>41239</v>
      </c>
      <c r="H2230" t="str">
        <f>INDEX(Mapping!$B$2:$T$7793,MATCH(Data!$A2230,Mapping!$B$3:$B$7793,0),MATCH(Data!$H$1,Mapping!$B$2:$T$2,0))</f>
        <v>Second Class</v>
      </c>
      <c r="I2230" t="str">
        <f>INDEX(Mapping!$B$2:$T$7793,MATCH(Data!$A2230,Mapping!$B$3:$B$7793,0),MATCH(Data!$I$1,Mapping!$B$2:$T$2,0))</f>
        <v>Consumer</v>
      </c>
      <c r="J2230">
        <f>VLOOKUP($A2230,Mapping!$X$3:$Y$7793,2,0)</f>
        <v>89115</v>
      </c>
      <c r="K2230" t="str">
        <f>VLOOKUP($J2230,Mapping!$AB$3:$AC$475,2,0)</f>
        <v>Montgomery</v>
      </c>
      <c r="L2230" t="str">
        <f>VLOOKUP($K2230,Mapping!$AF$3:$AG$475,2,0)</f>
        <v>Alabama</v>
      </c>
      <c r="M2230" t="str">
        <f>VLOOKUP($L2230,Mapping!$AI$3:$AJ$48,2,0)</f>
        <v>United States</v>
      </c>
      <c r="N2230" t="str">
        <f>VLOOKUP($L2230,Mapping!$AI$3:$AK$48,3,0)</f>
        <v>South</v>
      </c>
      <c r="O2230" t="str">
        <f>VLOOKUP(Table1[[#This Row],[Column1]],Mapping!$AM$8:$AN$11,2,0)</f>
        <v>Office Supplies</v>
      </c>
      <c r="P2230" t="str">
        <f>VLOOKUP(Table1[[#This Row],[Column3]],Mapping!$AP$5:$AQ$22,2,0)</f>
        <v>Appliances</v>
      </c>
      <c r="Q2230">
        <v>31.08</v>
      </c>
      <c r="R2230">
        <v>4</v>
      </c>
      <c r="S2230">
        <v>8.3916000000000004</v>
      </c>
    </row>
    <row r="2231" spans="1:19" x14ac:dyDescent="0.35">
      <c r="A2231">
        <v>3025</v>
      </c>
      <c r="B2231" t="s">
        <v>2960</v>
      </c>
      <c r="C2231" t="s">
        <v>2961</v>
      </c>
      <c r="D2231" t="str">
        <f>MID(Table1[[#This Row],[Product ID]],5,2)</f>
        <v>AP</v>
      </c>
      <c r="E2231" t="str">
        <f>LEFT(Table1[[#This Row],[Product ID]],3)</f>
        <v>OFF</v>
      </c>
      <c r="F2231" s="10">
        <f>VLOOKUP(Table1[[#This Row],[Order ID]],Mapping!H2231:J10022,3,0)</f>
        <v>41004</v>
      </c>
      <c r="G2231" s="10">
        <f>VLOOKUP(Table1[[#This Row],[Order ID]],Mapping!H2231:K10022,4,0)</f>
        <v>41009</v>
      </c>
      <c r="H2231" t="str">
        <f>INDEX(Mapping!$B$2:$T$7793,MATCH(Data!$A2231,Mapping!$B$3:$B$7793,0),MATCH(Data!$H$1,Mapping!$B$2:$T$2,0))</f>
        <v>Second Class</v>
      </c>
      <c r="I2231" t="str">
        <f>INDEX(Mapping!$B$2:$T$7793,MATCH(Data!$A2231,Mapping!$B$3:$B$7793,0),MATCH(Data!$I$1,Mapping!$B$2:$T$2,0))</f>
        <v>Home Office</v>
      </c>
      <c r="J2231">
        <f>VLOOKUP($A2231,Mapping!$X$3:$Y$7793,2,0)</f>
        <v>19143</v>
      </c>
      <c r="K2231" t="str">
        <f>VLOOKUP($J2231,Mapping!$AB$3:$AC$475,2,0)</f>
        <v>Norman</v>
      </c>
      <c r="L2231" t="str">
        <f>VLOOKUP($K2231,Mapping!$AF$3:$AG$475,2,0)</f>
        <v>Oklahoma</v>
      </c>
      <c r="M2231" t="str">
        <f>VLOOKUP($L2231,Mapping!$AI$3:$AJ$48,2,0)</f>
        <v>United States</v>
      </c>
      <c r="N2231" t="str">
        <f>VLOOKUP($L2231,Mapping!$AI$3:$AK$48,3,0)</f>
        <v>Central</v>
      </c>
      <c r="O2231" t="str">
        <f>VLOOKUP(Table1[[#This Row],[Column1]],Mapping!$AM$8:$AN$11,2,0)</f>
        <v>Office Supplies</v>
      </c>
      <c r="P2231" t="str">
        <f>VLOOKUP(Table1[[#This Row],[Column3]],Mapping!$AP$5:$AQ$22,2,0)</f>
        <v>Appliances</v>
      </c>
      <c r="Q2231">
        <v>98.111999999999995</v>
      </c>
      <c r="R2231">
        <v>7</v>
      </c>
      <c r="S2231">
        <v>18.396000000000001</v>
      </c>
    </row>
    <row r="2232" spans="1:19" x14ac:dyDescent="0.35">
      <c r="A2232">
        <v>3026</v>
      </c>
      <c r="B2232" t="s">
        <v>2960</v>
      </c>
      <c r="C2232" t="s">
        <v>2537</v>
      </c>
      <c r="D2232" t="str">
        <f>MID(Table1[[#This Row],[Product ID]],5,2)</f>
        <v>ST</v>
      </c>
      <c r="E2232" t="str">
        <f>LEFT(Table1[[#This Row],[Product ID]],3)</f>
        <v>OFF</v>
      </c>
      <c r="F2232" s="10">
        <f>VLOOKUP(Table1[[#This Row],[Order ID]],Mapping!H2232:J10023,3,0)</f>
        <v>41004</v>
      </c>
      <c r="G2232" s="10">
        <f>VLOOKUP(Table1[[#This Row],[Order ID]],Mapping!H2232:K10023,4,0)</f>
        <v>41009</v>
      </c>
      <c r="H2232" t="str">
        <f>INDEX(Mapping!$B$2:$T$7793,MATCH(Data!$A2232,Mapping!$B$3:$B$7793,0),MATCH(Data!$H$1,Mapping!$B$2:$T$2,0))</f>
        <v>Standard Class</v>
      </c>
      <c r="I2232" t="str">
        <f>INDEX(Mapping!$B$2:$T$7793,MATCH(Data!$A2232,Mapping!$B$3:$B$7793,0),MATCH(Data!$I$1,Mapping!$B$2:$T$2,0))</f>
        <v>Home Office</v>
      </c>
      <c r="J2232">
        <f>VLOOKUP($A2232,Mapping!$X$3:$Y$7793,2,0)</f>
        <v>19143</v>
      </c>
      <c r="K2232" t="str">
        <f>VLOOKUP($J2232,Mapping!$AB$3:$AC$475,2,0)</f>
        <v>Norman</v>
      </c>
      <c r="L2232" t="str">
        <f>VLOOKUP($K2232,Mapping!$AF$3:$AG$475,2,0)</f>
        <v>Oklahoma</v>
      </c>
      <c r="M2232" t="str">
        <f>VLOOKUP($L2232,Mapping!$AI$3:$AJ$48,2,0)</f>
        <v>United States</v>
      </c>
      <c r="N2232" t="str">
        <f>VLOOKUP($L2232,Mapping!$AI$3:$AK$48,3,0)</f>
        <v>Central</v>
      </c>
      <c r="O2232" t="str">
        <f>VLOOKUP(Table1[[#This Row],[Column1]],Mapping!$AM$8:$AN$11,2,0)</f>
        <v>Office Supplies</v>
      </c>
      <c r="P2232" t="str">
        <f>VLOOKUP(Table1[[#This Row],[Column3]],Mapping!$AP$5:$AQ$22,2,0)</f>
        <v>Storage</v>
      </c>
      <c r="Q2232">
        <v>563.80799999999999</v>
      </c>
      <c r="R2232">
        <v>4</v>
      </c>
      <c r="S2232">
        <v>21.142799999999966</v>
      </c>
    </row>
    <row r="2233" spans="1:19" x14ac:dyDescent="0.35">
      <c r="A2233">
        <v>3027</v>
      </c>
      <c r="B2233" t="s">
        <v>2960</v>
      </c>
      <c r="C2233" t="s">
        <v>1556</v>
      </c>
      <c r="D2233" t="str">
        <f>MID(Table1[[#This Row],[Product ID]],5,2)</f>
        <v>BI</v>
      </c>
      <c r="E2233" t="str">
        <f>LEFT(Table1[[#This Row],[Product ID]],3)</f>
        <v>OFF</v>
      </c>
      <c r="F2233" s="10">
        <f>VLOOKUP(Table1[[#This Row],[Order ID]],Mapping!H2233:J10024,3,0)</f>
        <v>41004</v>
      </c>
      <c r="G2233" s="10">
        <f>VLOOKUP(Table1[[#This Row],[Order ID]],Mapping!H2233:K10024,4,0)</f>
        <v>41009</v>
      </c>
      <c r="H2233" t="str">
        <f>INDEX(Mapping!$B$2:$T$7793,MATCH(Data!$A2233,Mapping!$B$3:$B$7793,0),MATCH(Data!$H$1,Mapping!$B$2:$T$2,0))</f>
        <v>Standard Class</v>
      </c>
      <c r="I2233" t="str">
        <f>INDEX(Mapping!$B$2:$T$7793,MATCH(Data!$A2233,Mapping!$B$3:$B$7793,0),MATCH(Data!$I$1,Mapping!$B$2:$T$2,0))</f>
        <v>Home Office</v>
      </c>
      <c r="J2233">
        <f>VLOOKUP($A2233,Mapping!$X$3:$Y$7793,2,0)</f>
        <v>19143</v>
      </c>
      <c r="K2233" t="str">
        <f>VLOOKUP($J2233,Mapping!$AB$3:$AC$475,2,0)</f>
        <v>Norman</v>
      </c>
      <c r="L2233" t="str">
        <f>VLOOKUP($K2233,Mapping!$AF$3:$AG$475,2,0)</f>
        <v>Oklahoma</v>
      </c>
      <c r="M2233" t="str">
        <f>VLOOKUP($L2233,Mapping!$AI$3:$AJ$48,2,0)</f>
        <v>United States</v>
      </c>
      <c r="N2233" t="str">
        <f>VLOOKUP($L2233,Mapping!$AI$3:$AK$48,3,0)</f>
        <v>Central</v>
      </c>
      <c r="O2233" t="str">
        <f>VLOOKUP(Table1[[#This Row],[Column1]],Mapping!$AM$8:$AN$11,2,0)</f>
        <v>Office Supplies</v>
      </c>
      <c r="P2233" t="str">
        <f>VLOOKUP(Table1[[#This Row],[Column3]],Mapping!$AP$5:$AQ$22,2,0)</f>
        <v>Binders</v>
      </c>
      <c r="Q2233">
        <v>10.428000000000001</v>
      </c>
      <c r="R2233">
        <v>4</v>
      </c>
      <c r="S2233">
        <v>-6.9519999999999982</v>
      </c>
    </row>
    <row r="2234" spans="1:19" x14ac:dyDescent="0.35">
      <c r="A2234">
        <v>3029</v>
      </c>
      <c r="B2234" t="s">
        <v>2960</v>
      </c>
      <c r="C2234" t="s">
        <v>614</v>
      </c>
      <c r="D2234" t="str">
        <f>MID(Table1[[#This Row],[Product ID]],5,2)</f>
        <v>PH</v>
      </c>
      <c r="E2234" t="str">
        <f>LEFT(Table1[[#This Row],[Product ID]],3)</f>
        <v>TEC</v>
      </c>
      <c r="F2234" s="10">
        <f>VLOOKUP(Table1[[#This Row],[Order ID]],Mapping!H2234:J10025,3,0)</f>
        <v>41004</v>
      </c>
      <c r="G2234" s="10">
        <f>VLOOKUP(Table1[[#This Row],[Order ID]],Mapping!H2234:K10025,4,0)</f>
        <v>41009</v>
      </c>
      <c r="H2234" t="str">
        <f>INDEX(Mapping!$B$2:$T$7793,MATCH(Data!$A2234,Mapping!$B$3:$B$7793,0),MATCH(Data!$H$1,Mapping!$B$2:$T$2,0))</f>
        <v>Standard Class</v>
      </c>
      <c r="I2234" t="str">
        <f>INDEX(Mapping!$B$2:$T$7793,MATCH(Data!$A2234,Mapping!$B$3:$B$7793,0),MATCH(Data!$I$1,Mapping!$B$2:$T$2,0))</f>
        <v>Home Office</v>
      </c>
      <c r="J2234">
        <f>VLOOKUP($A2234,Mapping!$X$3:$Y$7793,2,0)</f>
        <v>19143</v>
      </c>
      <c r="K2234" t="str">
        <f>VLOOKUP($J2234,Mapping!$AB$3:$AC$475,2,0)</f>
        <v>Norman</v>
      </c>
      <c r="L2234" t="str">
        <f>VLOOKUP($K2234,Mapping!$AF$3:$AG$475,2,0)</f>
        <v>Oklahoma</v>
      </c>
      <c r="M2234" t="str">
        <f>VLOOKUP($L2234,Mapping!$AI$3:$AJ$48,2,0)</f>
        <v>United States</v>
      </c>
      <c r="N2234" t="str">
        <f>VLOOKUP($L2234,Mapping!$AI$3:$AK$48,3,0)</f>
        <v>Central</v>
      </c>
      <c r="O2234" t="str">
        <f>VLOOKUP(Table1[[#This Row],[Column1]],Mapping!$AM$8:$AN$11,2,0)</f>
        <v>Technology</v>
      </c>
      <c r="P2234" t="str">
        <f>VLOOKUP(Table1[[#This Row],[Column3]],Mapping!$AP$5:$AQ$22,2,0)</f>
        <v>Phones</v>
      </c>
      <c r="Q2234">
        <v>14.850000000000001</v>
      </c>
      <c r="R2234">
        <v>5</v>
      </c>
      <c r="S2234">
        <v>-3.2175000000000002</v>
      </c>
    </row>
    <row r="2235" spans="1:19" x14ac:dyDescent="0.35">
      <c r="A2235">
        <v>3030</v>
      </c>
      <c r="B2235" t="s">
        <v>2960</v>
      </c>
      <c r="C2235" t="s">
        <v>127</v>
      </c>
      <c r="D2235" t="str">
        <f>MID(Table1[[#This Row],[Product ID]],5,2)</f>
        <v>PH</v>
      </c>
      <c r="E2235" t="str">
        <f>LEFT(Table1[[#This Row],[Product ID]],3)</f>
        <v>TEC</v>
      </c>
      <c r="F2235" s="10">
        <f>VLOOKUP(Table1[[#This Row],[Order ID]],Mapping!H2235:J10026,3,0)</f>
        <v>41004</v>
      </c>
      <c r="G2235" s="10">
        <f>VLOOKUP(Table1[[#This Row],[Order ID]],Mapping!H2235:K10026,4,0)</f>
        <v>41009</v>
      </c>
      <c r="H2235" t="str">
        <f>INDEX(Mapping!$B$2:$T$7793,MATCH(Data!$A2235,Mapping!$B$3:$B$7793,0),MATCH(Data!$H$1,Mapping!$B$2:$T$2,0))</f>
        <v>Standard Class</v>
      </c>
      <c r="I2235" t="str">
        <f>INDEX(Mapping!$B$2:$T$7793,MATCH(Data!$A2235,Mapping!$B$3:$B$7793,0),MATCH(Data!$I$1,Mapping!$B$2:$T$2,0))</f>
        <v>Home Office</v>
      </c>
      <c r="J2235">
        <f>VLOOKUP($A2235,Mapping!$X$3:$Y$7793,2,0)</f>
        <v>19143</v>
      </c>
      <c r="K2235" t="str">
        <f>VLOOKUP($J2235,Mapping!$AB$3:$AC$475,2,0)</f>
        <v>Norman</v>
      </c>
      <c r="L2235" t="str">
        <f>VLOOKUP($K2235,Mapping!$AF$3:$AG$475,2,0)</f>
        <v>Oklahoma</v>
      </c>
      <c r="M2235" t="str">
        <f>VLOOKUP($L2235,Mapping!$AI$3:$AJ$48,2,0)</f>
        <v>United States</v>
      </c>
      <c r="N2235" t="str">
        <f>VLOOKUP($L2235,Mapping!$AI$3:$AK$48,3,0)</f>
        <v>Central</v>
      </c>
      <c r="O2235" t="str">
        <f>VLOOKUP(Table1[[#This Row],[Column1]],Mapping!$AM$8:$AN$11,2,0)</f>
        <v>Technology</v>
      </c>
      <c r="P2235" t="str">
        <f>VLOOKUP(Table1[[#This Row],[Column3]],Mapping!$AP$5:$AQ$22,2,0)</f>
        <v>Phones</v>
      </c>
      <c r="Q2235">
        <v>41.988</v>
      </c>
      <c r="R2235">
        <v>2</v>
      </c>
      <c r="S2235">
        <v>-9.7972000000000037</v>
      </c>
    </row>
    <row r="2236" spans="1:19" x14ac:dyDescent="0.35">
      <c r="A2236">
        <v>3031</v>
      </c>
      <c r="B2236" t="s">
        <v>2960</v>
      </c>
      <c r="C2236" t="s">
        <v>2962</v>
      </c>
      <c r="D2236" t="str">
        <f>MID(Table1[[#This Row],[Product ID]],5,2)</f>
        <v>FU</v>
      </c>
      <c r="E2236" t="str">
        <f>LEFT(Table1[[#This Row],[Product ID]],3)</f>
        <v>FUR</v>
      </c>
      <c r="F2236" s="10">
        <f>VLOOKUP(Table1[[#This Row],[Order ID]],Mapping!H2236:J10027,3,0)</f>
        <v>41004</v>
      </c>
      <c r="G2236" s="10">
        <f>VLOOKUP(Table1[[#This Row],[Order ID]],Mapping!H2236:K10027,4,0)</f>
        <v>41009</v>
      </c>
      <c r="H2236" t="str">
        <f>INDEX(Mapping!$B$2:$T$7793,MATCH(Data!$A2236,Mapping!$B$3:$B$7793,0),MATCH(Data!$H$1,Mapping!$B$2:$T$2,0))</f>
        <v>Standard Class</v>
      </c>
      <c r="I2236" t="str">
        <f>INDEX(Mapping!$B$2:$T$7793,MATCH(Data!$A2236,Mapping!$B$3:$B$7793,0),MATCH(Data!$I$1,Mapping!$B$2:$T$2,0))</f>
        <v>Home Office</v>
      </c>
      <c r="J2236">
        <f>VLOOKUP($A2236,Mapping!$X$3:$Y$7793,2,0)</f>
        <v>19143</v>
      </c>
      <c r="K2236" t="str">
        <f>VLOOKUP($J2236,Mapping!$AB$3:$AC$475,2,0)</f>
        <v>Norman</v>
      </c>
      <c r="L2236" t="str">
        <f>VLOOKUP($K2236,Mapping!$AF$3:$AG$475,2,0)</f>
        <v>Oklahoma</v>
      </c>
      <c r="M2236" t="str">
        <f>VLOOKUP($L2236,Mapping!$AI$3:$AJ$48,2,0)</f>
        <v>United States</v>
      </c>
      <c r="N2236" t="str">
        <f>VLOOKUP($L2236,Mapping!$AI$3:$AK$48,3,0)</f>
        <v>Central</v>
      </c>
      <c r="O2236" t="str">
        <f>VLOOKUP(Table1[[#This Row],[Column1]],Mapping!$AM$8:$AN$11,2,0)</f>
        <v>Furniture</v>
      </c>
      <c r="P2236" t="str">
        <f>VLOOKUP(Table1[[#This Row],[Column3]],Mapping!$AP$5:$AQ$22,2,0)</f>
        <v>Furnishings</v>
      </c>
      <c r="Q2236">
        <v>7.5840000000000005</v>
      </c>
      <c r="R2236">
        <v>1</v>
      </c>
      <c r="S2236">
        <v>2.37</v>
      </c>
    </row>
    <row r="2237" spans="1:19" x14ac:dyDescent="0.35">
      <c r="A2237">
        <v>3032</v>
      </c>
      <c r="B2237" t="s">
        <v>2960</v>
      </c>
      <c r="C2237" t="s">
        <v>2963</v>
      </c>
      <c r="D2237" t="str">
        <f>MID(Table1[[#This Row],[Product ID]],5,2)</f>
        <v>BO</v>
      </c>
      <c r="E2237" t="str">
        <f>LEFT(Table1[[#This Row],[Product ID]],3)</f>
        <v>FUR</v>
      </c>
      <c r="F2237" s="10">
        <f>VLOOKUP(Table1[[#This Row],[Order ID]],Mapping!H2237:J10028,3,0)</f>
        <v>41004</v>
      </c>
      <c r="G2237" s="10">
        <f>VLOOKUP(Table1[[#This Row],[Order ID]],Mapping!H2237:K10028,4,0)</f>
        <v>41009</v>
      </c>
      <c r="H2237" t="str">
        <f>INDEX(Mapping!$B$2:$T$7793,MATCH(Data!$A2237,Mapping!$B$3:$B$7793,0),MATCH(Data!$H$1,Mapping!$B$2:$T$2,0))</f>
        <v>Standard Class</v>
      </c>
      <c r="I2237" t="str">
        <f>INDEX(Mapping!$B$2:$T$7793,MATCH(Data!$A2237,Mapping!$B$3:$B$7793,0),MATCH(Data!$I$1,Mapping!$B$2:$T$2,0))</f>
        <v>Home Office</v>
      </c>
      <c r="J2237">
        <f>VLOOKUP($A2237,Mapping!$X$3:$Y$7793,2,0)</f>
        <v>19143</v>
      </c>
      <c r="K2237" t="str">
        <f>VLOOKUP($J2237,Mapping!$AB$3:$AC$475,2,0)</f>
        <v>Norman</v>
      </c>
      <c r="L2237" t="str">
        <f>VLOOKUP($K2237,Mapping!$AF$3:$AG$475,2,0)</f>
        <v>Oklahoma</v>
      </c>
      <c r="M2237" t="str">
        <f>VLOOKUP($L2237,Mapping!$AI$3:$AJ$48,2,0)</f>
        <v>United States</v>
      </c>
      <c r="N2237" t="str">
        <f>VLOOKUP($L2237,Mapping!$AI$3:$AK$48,3,0)</f>
        <v>Central</v>
      </c>
      <c r="O2237" t="str">
        <f>VLOOKUP(Table1[[#This Row],[Column1]],Mapping!$AM$8:$AN$11,2,0)</f>
        <v>Furniture</v>
      </c>
      <c r="P2237" t="str">
        <f>VLOOKUP(Table1[[#This Row],[Column3]],Mapping!$AP$5:$AQ$22,2,0)</f>
        <v>Bookcases</v>
      </c>
      <c r="Q2237">
        <v>352.45</v>
      </c>
      <c r="R2237">
        <v>5</v>
      </c>
      <c r="S2237">
        <v>-211.47</v>
      </c>
    </row>
    <row r="2238" spans="1:19" x14ac:dyDescent="0.35">
      <c r="A2238">
        <v>5428</v>
      </c>
      <c r="B2238" t="s">
        <v>4451</v>
      </c>
      <c r="C2238" t="s">
        <v>195</v>
      </c>
      <c r="D2238" t="str">
        <f>MID(Table1[[#This Row],[Product ID]],5,2)</f>
        <v>ST</v>
      </c>
      <c r="E2238" t="str">
        <f>LEFT(Table1[[#This Row],[Product ID]],3)</f>
        <v>OFF</v>
      </c>
      <c r="F2238" s="10">
        <f>VLOOKUP(Table1[[#This Row],[Order ID]],Mapping!H2238:J10029,3,0)</f>
        <v>41179</v>
      </c>
      <c r="G2238" s="10">
        <f>VLOOKUP(Table1[[#This Row],[Order ID]],Mapping!H2238:K10029,4,0)</f>
        <v>41181</v>
      </c>
      <c r="H2238" t="str">
        <f>INDEX(Mapping!$B$2:$T$7793,MATCH(Data!$A2238,Mapping!$B$3:$B$7793,0),MATCH(Data!$H$1,Mapping!$B$2:$T$2,0))</f>
        <v>Standard Class</v>
      </c>
      <c r="I2238" t="str">
        <f>INDEX(Mapping!$B$2:$T$7793,MATCH(Data!$A2238,Mapping!$B$3:$B$7793,0),MATCH(Data!$I$1,Mapping!$B$2:$T$2,0))</f>
        <v>Corporate</v>
      </c>
      <c r="J2238">
        <f>VLOOKUP($A2238,Mapping!$X$3:$Y$7793,2,0)</f>
        <v>94110</v>
      </c>
      <c r="K2238" t="str">
        <f>VLOOKUP($J2238,Mapping!$AB$3:$AC$475,2,0)</f>
        <v>Tucson</v>
      </c>
      <c r="L2238" t="str">
        <f>VLOOKUP($K2238,Mapping!$AF$3:$AG$475,2,0)</f>
        <v>Arizona</v>
      </c>
      <c r="M2238" t="str">
        <f>VLOOKUP($L2238,Mapping!$AI$3:$AJ$48,2,0)</f>
        <v>United States</v>
      </c>
      <c r="N2238" t="str">
        <f>VLOOKUP($L2238,Mapping!$AI$3:$AK$48,3,0)</f>
        <v>West</v>
      </c>
      <c r="O2238" t="str">
        <f>VLOOKUP(Table1[[#This Row],[Column1]],Mapping!$AM$8:$AN$11,2,0)</f>
        <v>Office Supplies</v>
      </c>
      <c r="P2238" t="str">
        <f>VLOOKUP(Table1[[#This Row],[Column3]],Mapping!$AP$5:$AQ$22,2,0)</f>
        <v>Storage</v>
      </c>
      <c r="Q2238">
        <v>15.51</v>
      </c>
      <c r="R2238">
        <v>1</v>
      </c>
      <c r="S2238">
        <v>4.3428000000000004</v>
      </c>
    </row>
    <row r="2239" spans="1:19" x14ac:dyDescent="0.35">
      <c r="A2239">
        <v>5429</v>
      </c>
      <c r="B2239" t="s">
        <v>4451</v>
      </c>
      <c r="C2239" t="s">
        <v>702</v>
      </c>
      <c r="D2239" t="str">
        <f>MID(Table1[[#This Row],[Product ID]],5,2)</f>
        <v>PA</v>
      </c>
      <c r="E2239" t="str">
        <f>LEFT(Table1[[#This Row],[Product ID]],3)</f>
        <v>OFF</v>
      </c>
      <c r="F2239" s="10">
        <f>VLOOKUP(Table1[[#This Row],[Order ID]],Mapping!H2239:J10030,3,0)</f>
        <v>41179</v>
      </c>
      <c r="G2239" s="10">
        <f>VLOOKUP(Table1[[#This Row],[Order ID]],Mapping!H2239:K10030,4,0)</f>
        <v>41181</v>
      </c>
      <c r="H2239" t="str">
        <f>INDEX(Mapping!$B$2:$T$7793,MATCH(Data!$A2239,Mapping!$B$3:$B$7793,0),MATCH(Data!$H$1,Mapping!$B$2:$T$2,0))</f>
        <v>Second Class</v>
      </c>
      <c r="I2239" t="str">
        <f>INDEX(Mapping!$B$2:$T$7793,MATCH(Data!$A2239,Mapping!$B$3:$B$7793,0),MATCH(Data!$I$1,Mapping!$B$2:$T$2,0))</f>
        <v>Home Office</v>
      </c>
      <c r="J2239">
        <f>VLOOKUP($A2239,Mapping!$X$3:$Y$7793,2,0)</f>
        <v>94110</v>
      </c>
      <c r="K2239" t="str">
        <f>VLOOKUP($J2239,Mapping!$AB$3:$AC$475,2,0)</f>
        <v>Tucson</v>
      </c>
      <c r="L2239" t="str">
        <f>VLOOKUP($K2239,Mapping!$AF$3:$AG$475,2,0)</f>
        <v>Arizona</v>
      </c>
      <c r="M2239" t="str">
        <f>VLOOKUP($L2239,Mapping!$AI$3:$AJ$48,2,0)</f>
        <v>United States</v>
      </c>
      <c r="N2239" t="str">
        <f>VLOOKUP($L2239,Mapping!$AI$3:$AK$48,3,0)</f>
        <v>West</v>
      </c>
      <c r="O2239" t="str">
        <f>VLOOKUP(Table1[[#This Row],[Column1]],Mapping!$AM$8:$AN$11,2,0)</f>
        <v>Office Supplies</v>
      </c>
      <c r="P2239" t="str">
        <f>VLOOKUP(Table1[[#This Row],[Column3]],Mapping!$AP$5:$AQ$22,2,0)</f>
        <v>Paper</v>
      </c>
      <c r="Q2239">
        <v>146.82</v>
      </c>
      <c r="R2239">
        <v>3</v>
      </c>
      <c r="S2239">
        <v>73.41</v>
      </c>
    </row>
    <row r="2240" spans="1:19" x14ac:dyDescent="0.35">
      <c r="A2240">
        <v>5430</v>
      </c>
      <c r="B2240" t="s">
        <v>4451</v>
      </c>
      <c r="C2240" t="s">
        <v>597</v>
      </c>
      <c r="D2240" t="str">
        <f>MID(Table1[[#This Row],[Product ID]],5,2)</f>
        <v>PA</v>
      </c>
      <c r="E2240" t="str">
        <f>LEFT(Table1[[#This Row],[Product ID]],3)</f>
        <v>OFF</v>
      </c>
      <c r="F2240" s="10">
        <f>VLOOKUP(Table1[[#This Row],[Order ID]],Mapping!H2240:J10031,3,0)</f>
        <v>41179</v>
      </c>
      <c r="G2240" s="10">
        <f>VLOOKUP(Table1[[#This Row],[Order ID]],Mapping!H2240:K10031,4,0)</f>
        <v>41181</v>
      </c>
      <c r="H2240" t="str">
        <f>INDEX(Mapping!$B$2:$T$7793,MATCH(Data!$A2240,Mapping!$B$3:$B$7793,0),MATCH(Data!$H$1,Mapping!$B$2:$T$2,0))</f>
        <v>Second Class</v>
      </c>
      <c r="I2240" t="str">
        <f>INDEX(Mapping!$B$2:$T$7793,MATCH(Data!$A2240,Mapping!$B$3:$B$7793,0),MATCH(Data!$I$1,Mapping!$B$2:$T$2,0))</f>
        <v>Home Office</v>
      </c>
      <c r="J2240">
        <f>VLOOKUP($A2240,Mapping!$X$3:$Y$7793,2,0)</f>
        <v>94110</v>
      </c>
      <c r="K2240" t="str">
        <f>VLOOKUP($J2240,Mapping!$AB$3:$AC$475,2,0)</f>
        <v>Tucson</v>
      </c>
      <c r="L2240" t="str">
        <f>VLOOKUP($K2240,Mapping!$AF$3:$AG$475,2,0)</f>
        <v>Arizona</v>
      </c>
      <c r="M2240" t="str">
        <f>VLOOKUP($L2240,Mapping!$AI$3:$AJ$48,2,0)</f>
        <v>United States</v>
      </c>
      <c r="N2240" t="str">
        <f>VLOOKUP($L2240,Mapping!$AI$3:$AK$48,3,0)</f>
        <v>West</v>
      </c>
      <c r="O2240" t="str">
        <f>VLOOKUP(Table1[[#This Row],[Column1]],Mapping!$AM$8:$AN$11,2,0)</f>
        <v>Office Supplies</v>
      </c>
      <c r="P2240" t="str">
        <f>VLOOKUP(Table1[[#This Row],[Column3]],Mapping!$AP$5:$AQ$22,2,0)</f>
        <v>Paper</v>
      </c>
      <c r="Q2240">
        <v>12.96</v>
      </c>
      <c r="R2240">
        <v>2</v>
      </c>
      <c r="S2240">
        <v>6.2208000000000006</v>
      </c>
    </row>
    <row r="2241" spans="1:19" x14ac:dyDescent="0.35">
      <c r="A2241">
        <v>789</v>
      </c>
      <c r="B2241" t="s">
        <v>1013</v>
      </c>
      <c r="C2241" t="s">
        <v>1014</v>
      </c>
      <c r="D2241" t="str">
        <f>MID(Table1[[#This Row],[Product ID]],5,2)</f>
        <v>EN</v>
      </c>
      <c r="E2241" t="str">
        <f>LEFT(Table1[[#This Row],[Product ID]],3)</f>
        <v>OFF</v>
      </c>
      <c r="F2241" s="10" t="e">
        <f>VLOOKUP(Table1[[#This Row],[Order ID]],Mapping!H2241:J10032,3,0)</f>
        <v>#N/A</v>
      </c>
      <c r="G2241" s="10" t="e">
        <f>VLOOKUP(Table1[[#This Row],[Order ID]],Mapping!H2241:K10032,4,0)</f>
        <v>#N/A</v>
      </c>
      <c r="H2241" t="str">
        <f>INDEX(Mapping!$B$2:$T$7793,MATCH(Data!$A2241,Mapping!$B$3:$B$7793,0),MATCH(Data!$H$1,Mapping!$B$2:$T$2,0))</f>
        <v>Standard Class</v>
      </c>
      <c r="I2241" t="str">
        <f>INDEX(Mapping!$B$2:$T$7793,MATCH(Data!$A2241,Mapping!$B$3:$B$7793,0),MATCH(Data!$I$1,Mapping!$B$2:$T$2,0))</f>
        <v>Consumer</v>
      </c>
      <c r="J2241">
        <f>VLOOKUP($A2241,Mapping!$X$3:$Y$7793,2,0)</f>
        <v>19134</v>
      </c>
      <c r="K2241" t="str">
        <f>VLOOKUP($J2241,Mapping!$AB$3:$AC$475,2,0)</f>
        <v>Detroit</v>
      </c>
      <c r="L2241" t="str">
        <f>VLOOKUP($K2241,Mapping!$AF$3:$AG$475,2,0)</f>
        <v>Michigan</v>
      </c>
      <c r="M2241" t="str">
        <f>VLOOKUP($L2241,Mapping!$AI$3:$AJ$48,2,0)</f>
        <v>United States</v>
      </c>
      <c r="N2241" t="str">
        <f>VLOOKUP($L2241,Mapping!$AI$3:$AK$48,3,0)</f>
        <v>Central</v>
      </c>
      <c r="O2241" t="str">
        <f>VLOOKUP(Table1[[#This Row],[Column1]],Mapping!$AM$8:$AN$11,2,0)</f>
        <v>Office Supplies</v>
      </c>
      <c r="P2241" t="str">
        <f>VLOOKUP(Table1[[#This Row],[Column3]],Mapping!$AP$5:$AQ$22,2,0)</f>
        <v>Envelopes</v>
      </c>
      <c r="Q2241">
        <v>6.2080000000000002</v>
      </c>
      <c r="R2241">
        <v>2</v>
      </c>
      <c r="S2241">
        <v>2.1728000000000001</v>
      </c>
    </row>
    <row r="2242" spans="1:19" x14ac:dyDescent="0.35">
      <c r="A2242">
        <v>3979</v>
      </c>
      <c r="B2242" t="s">
        <v>3577</v>
      </c>
      <c r="C2242" t="s">
        <v>156</v>
      </c>
      <c r="D2242" t="str">
        <f>MID(Table1[[#This Row],[Product ID]],5,2)</f>
        <v>PA</v>
      </c>
      <c r="E2242" t="str">
        <f>LEFT(Table1[[#This Row],[Product ID]],3)</f>
        <v>OFF</v>
      </c>
      <c r="F2242" s="10">
        <f>VLOOKUP(Table1[[#This Row],[Order ID]],Mapping!H2242:J10033,3,0)</f>
        <v>40994</v>
      </c>
      <c r="G2242" s="10">
        <f>VLOOKUP(Table1[[#This Row],[Order ID]],Mapping!H2242:K10033,4,0)</f>
        <v>40998</v>
      </c>
      <c r="H2242" t="str">
        <f>INDEX(Mapping!$B$2:$T$7793,MATCH(Data!$A2242,Mapping!$B$3:$B$7793,0),MATCH(Data!$H$1,Mapping!$B$2:$T$2,0))</f>
        <v>Same Day</v>
      </c>
      <c r="I2242" t="str">
        <f>INDEX(Mapping!$B$2:$T$7793,MATCH(Data!$A2242,Mapping!$B$3:$B$7793,0),MATCH(Data!$I$1,Mapping!$B$2:$T$2,0))</f>
        <v>Consumer</v>
      </c>
      <c r="J2242">
        <f>VLOOKUP($A2242,Mapping!$X$3:$Y$7793,2,0)</f>
        <v>19140</v>
      </c>
      <c r="K2242" t="str">
        <f>VLOOKUP($J2242,Mapping!$AB$3:$AC$475,2,0)</f>
        <v>Orem</v>
      </c>
      <c r="L2242" t="str">
        <f>VLOOKUP($K2242,Mapping!$AF$3:$AG$475,2,0)</f>
        <v>Utah</v>
      </c>
      <c r="M2242" t="str">
        <f>VLOOKUP($L2242,Mapping!$AI$3:$AJ$48,2,0)</f>
        <v>United States</v>
      </c>
      <c r="N2242" t="str">
        <f>VLOOKUP($L2242,Mapping!$AI$3:$AK$48,3,0)</f>
        <v>West</v>
      </c>
      <c r="O2242" t="str">
        <f>VLOOKUP(Table1[[#This Row],[Column1]],Mapping!$AM$8:$AN$11,2,0)</f>
        <v>Office Supplies</v>
      </c>
      <c r="P2242" t="str">
        <f>VLOOKUP(Table1[[#This Row],[Column3]],Mapping!$AP$5:$AQ$22,2,0)</f>
        <v>Paper</v>
      </c>
      <c r="Q2242">
        <v>40.032000000000004</v>
      </c>
      <c r="R2242">
        <v>6</v>
      </c>
      <c r="S2242">
        <v>12.509999999999993</v>
      </c>
    </row>
    <row r="2243" spans="1:19" x14ac:dyDescent="0.35">
      <c r="A2243">
        <v>3980</v>
      </c>
      <c r="B2243" t="s">
        <v>3577</v>
      </c>
      <c r="C2243" t="s">
        <v>76</v>
      </c>
      <c r="D2243" t="str">
        <f>MID(Table1[[#This Row],[Product ID]],5,2)</f>
        <v>AC</v>
      </c>
      <c r="E2243" t="str">
        <f>LEFT(Table1[[#This Row],[Product ID]],3)</f>
        <v>TEC</v>
      </c>
      <c r="F2243" s="10">
        <f>VLOOKUP(Table1[[#This Row],[Order ID]],Mapping!H2243:J10034,3,0)</f>
        <v>40994</v>
      </c>
      <c r="G2243" s="10">
        <f>VLOOKUP(Table1[[#This Row],[Order ID]],Mapping!H2243:K10034,4,0)</f>
        <v>40998</v>
      </c>
      <c r="H2243" t="str">
        <f>INDEX(Mapping!$B$2:$T$7793,MATCH(Data!$A2243,Mapping!$B$3:$B$7793,0),MATCH(Data!$H$1,Mapping!$B$2:$T$2,0))</f>
        <v>Second Class</v>
      </c>
      <c r="I2243" t="str">
        <f>INDEX(Mapping!$B$2:$T$7793,MATCH(Data!$A2243,Mapping!$B$3:$B$7793,0),MATCH(Data!$I$1,Mapping!$B$2:$T$2,0))</f>
        <v>Consumer</v>
      </c>
      <c r="J2243">
        <f>VLOOKUP($A2243,Mapping!$X$3:$Y$7793,2,0)</f>
        <v>19140</v>
      </c>
      <c r="K2243" t="str">
        <f>VLOOKUP($J2243,Mapping!$AB$3:$AC$475,2,0)</f>
        <v>Orem</v>
      </c>
      <c r="L2243" t="str">
        <f>VLOOKUP($K2243,Mapping!$AF$3:$AG$475,2,0)</f>
        <v>Utah</v>
      </c>
      <c r="M2243" t="str">
        <f>VLOOKUP($L2243,Mapping!$AI$3:$AJ$48,2,0)</f>
        <v>United States</v>
      </c>
      <c r="N2243" t="str">
        <f>VLOOKUP($L2243,Mapping!$AI$3:$AK$48,3,0)</f>
        <v>West</v>
      </c>
      <c r="O2243" t="str">
        <f>VLOOKUP(Table1[[#This Row],[Column1]],Mapping!$AM$8:$AN$11,2,0)</f>
        <v>Technology</v>
      </c>
      <c r="P2243" t="str">
        <f>VLOOKUP(Table1[[#This Row],[Column3]],Mapping!$AP$5:$AQ$22,2,0)</f>
        <v>Accessories</v>
      </c>
      <c r="Q2243">
        <v>16.776000000000003</v>
      </c>
      <c r="R2243">
        <v>3</v>
      </c>
      <c r="S2243">
        <v>5.0327999999999999</v>
      </c>
    </row>
    <row r="2244" spans="1:19" x14ac:dyDescent="0.35">
      <c r="A2244">
        <v>7332</v>
      </c>
      <c r="B2244" t="s">
        <v>5509</v>
      </c>
      <c r="C2244" t="s">
        <v>1111</v>
      </c>
      <c r="D2244" t="str">
        <f>MID(Table1[[#This Row],[Product ID]],5,2)</f>
        <v>EN</v>
      </c>
      <c r="E2244" t="str">
        <f>LEFT(Table1[[#This Row],[Product ID]],3)</f>
        <v>OFF</v>
      </c>
      <c r="F2244" s="10">
        <f>VLOOKUP(Table1[[#This Row],[Order ID]],Mapping!H2244:J10035,3,0)</f>
        <v>41168</v>
      </c>
      <c r="G2244" s="10">
        <f>VLOOKUP(Table1[[#This Row],[Order ID]],Mapping!H2244:K10035,4,0)</f>
        <v>41173</v>
      </c>
      <c r="H2244" t="str">
        <f>INDEX(Mapping!$B$2:$T$7793,MATCH(Data!$A2244,Mapping!$B$3:$B$7793,0),MATCH(Data!$H$1,Mapping!$B$2:$T$2,0))</f>
        <v>Standard Class</v>
      </c>
      <c r="I2244" t="str">
        <f>INDEX(Mapping!$B$2:$T$7793,MATCH(Data!$A2244,Mapping!$B$3:$B$7793,0),MATCH(Data!$I$1,Mapping!$B$2:$T$2,0))</f>
        <v>Consumer</v>
      </c>
      <c r="J2244">
        <f>VLOOKUP($A2244,Mapping!$X$3:$Y$7793,2,0)</f>
        <v>23602</v>
      </c>
      <c r="K2244" t="str">
        <f>VLOOKUP($J2244,Mapping!$AB$3:$AC$475,2,0)</f>
        <v>Pharr</v>
      </c>
      <c r="L2244" t="str">
        <f>VLOOKUP($K2244,Mapping!$AF$3:$AG$475,2,0)</f>
        <v>Texas</v>
      </c>
      <c r="M2244" t="str">
        <f>VLOOKUP($L2244,Mapping!$AI$3:$AJ$48,2,0)</f>
        <v>United States</v>
      </c>
      <c r="N2244" t="str">
        <f>VLOOKUP($L2244,Mapping!$AI$3:$AK$48,3,0)</f>
        <v>Central</v>
      </c>
      <c r="O2244" t="str">
        <f>VLOOKUP(Table1[[#This Row],[Column1]],Mapping!$AM$8:$AN$11,2,0)</f>
        <v>Office Supplies</v>
      </c>
      <c r="P2244" t="str">
        <f>VLOOKUP(Table1[[#This Row],[Column3]],Mapping!$AP$5:$AQ$22,2,0)</f>
        <v>Envelopes</v>
      </c>
      <c r="Q2244">
        <v>31.12</v>
      </c>
      <c r="R2244">
        <v>4</v>
      </c>
      <c r="S2244">
        <v>14.6264</v>
      </c>
    </row>
    <row r="2245" spans="1:19" x14ac:dyDescent="0.35">
      <c r="A2245">
        <v>2907</v>
      </c>
      <c r="B2245" t="s">
        <v>2871</v>
      </c>
      <c r="C2245" t="s">
        <v>1640</v>
      </c>
      <c r="D2245" t="str">
        <f>MID(Table1[[#This Row],[Product ID]],5,2)</f>
        <v>FU</v>
      </c>
      <c r="E2245" t="str">
        <f>LEFT(Table1[[#This Row],[Product ID]],3)</f>
        <v>FUR</v>
      </c>
      <c r="F2245" s="10">
        <f>VLOOKUP(Table1[[#This Row],[Order ID]],Mapping!H2245:J10036,3,0)</f>
        <v>41170</v>
      </c>
      <c r="G2245" s="10">
        <f>VLOOKUP(Table1[[#This Row],[Order ID]],Mapping!H2245:K10036,4,0)</f>
        <v>41175</v>
      </c>
      <c r="H2245" t="str">
        <f>INDEX(Mapping!$B$2:$T$7793,MATCH(Data!$A2245,Mapping!$B$3:$B$7793,0),MATCH(Data!$H$1,Mapping!$B$2:$T$2,0))</f>
        <v>Standard Class</v>
      </c>
      <c r="I2245" t="str">
        <f>INDEX(Mapping!$B$2:$T$7793,MATCH(Data!$A2245,Mapping!$B$3:$B$7793,0),MATCH(Data!$I$1,Mapping!$B$2:$T$2,0))</f>
        <v>Corporate</v>
      </c>
      <c r="J2245">
        <f>VLOOKUP($A2245,Mapping!$X$3:$Y$7793,2,0)</f>
        <v>90049</v>
      </c>
      <c r="K2245" t="str">
        <f>VLOOKUP($J2245,Mapping!$AB$3:$AC$475,2,0)</f>
        <v>Richardson</v>
      </c>
      <c r="L2245" t="str">
        <f>VLOOKUP($K2245,Mapping!$AF$3:$AG$475,2,0)</f>
        <v>Texas</v>
      </c>
      <c r="M2245" t="str">
        <f>VLOOKUP($L2245,Mapping!$AI$3:$AJ$48,2,0)</f>
        <v>United States</v>
      </c>
      <c r="N2245" t="str">
        <f>VLOOKUP($L2245,Mapping!$AI$3:$AK$48,3,0)</f>
        <v>Central</v>
      </c>
      <c r="O2245" t="str">
        <f>VLOOKUP(Table1[[#This Row],[Column1]],Mapping!$AM$8:$AN$11,2,0)</f>
        <v>Furniture</v>
      </c>
      <c r="P2245" t="str">
        <f>VLOOKUP(Table1[[#This Row],[Column3]],Mapping!$AP$5:$AQ$22,2,0)</f>
        <v>Furnishings</v>
      </c>
      <c r="Q2245">
        <v>24.4</v>
      </c>
      <c r="R2245">
        <v>2</v>
      </c>
      <c r="S2245">
        <v>10.248000000000001</v>
      </c>
    </row>
    <row r="2246" spans="1:19" x14ac:dyDescent="0.35">
      <c r="A2246">
        <v>504</v>
      </c>
      <c r="B2246" t="s">
        <v>671</v>
      </c>
      <c r="C2246" t="s">
        <v>672</v>
      </c>
      <c r="D2246" t="str">
        <f>MID(Table1[[#This Row],[Product ID]],5,2)</f>
        <v>CH</v>
      </c>
      <c r="E2246" t="str">
        <f>LEFT(Table1[[#This Row],[Product ID]],3)</f>
        <v>FUR</v>
      </c>
      <c r="F2246" s="10" t="e">
        <f>VLOOKUP(Table1[[#This Row],[Order ID]],Mapping!H2246:J10037,3,0)</f>
        <v>#N/A</v>
      </c>
      <c r="G2246" s="10" t="e">
        <f>VLOOKUP(Table1[[#This Row],[Order ID]],Mapping!H2246:K10037,4,0)</f>
        <v>#N/A</v>
      </c>
      <c r="H2246" t="str">
        <f>INDEX(Mapping!$B$2:$T$7793,MATCH(Data!$A2246,Mapping!$B$3:$B$7793,0),MATCH(Data!$H$1,Mapping!$B$2:$T$2,0))</f>
        <v>Second Class</v>
      </c>
      <c r="I2246" t="str">
        <f>INDEX(Mapping!$B$2:$T$7793,MATCH(Data!$A2246,Mapping!$B$3:$B$7793,0),MATCH(Data!$I$1,Mapping!$B$2:$T$2,0))</f>
        <v>Consumer</v>
      </c>
      <c r="J2246">
        <f>VLOOKUP($A2246,Mapping!$X$3:$Y$7793,2,0)</f>
        <v>31088</v>
      </c>
      <c r="K2246" t="str">
        <f>VLOOKUP($J2246,Mapping!$AB$3:$AC$475,2,0)</f>
        <v>Santa Ana</v>
      </c>
      <c r="L2246" t="str">
        <f>VLOOKUP($K2246,Mapping!$AF$3:$AG$475,2,0)</f>
        <v>California</v>
      </c>
      <c r="M2246" t="str">
        <f>VLOOKUP($L2246,Mapping!$AI$3:$AJ$48,2,0)</f>
        <v>United States</v>
      </c>
      <c r="N2246" t="str">
        <f>VLOOKUP($L2246,Mapping!$AI$3:$AK$48,3,0)</f>
        <v>West</v>
      </c>
      <c r="O2246" t="str">
        <f>VLOOKUP(Table1[[#This Row],[Column1]],Mapping!$AM$8:$AN$11,2,0)</f>
        <v>Furniture</v>
      </c>
      <c r="P2246" t="str">
        <f>VLOOKUP(Table1[[#This Row],[Column3]],Mapping!$AP$5:$AQ$22,2,0)</f>
        <v>Chairs</v>
      </c>
      <c r="Q2246">
        <v>392.93999999999994</v>
      </c>
      <c r="R2246">
        <v>3</v>
      </c>
      <c r="S2246">
        <v>43.223399999999984</v>
      </c>
    </row>
    <row r="2247" spans="1:19" x14ac:dyDescent="0.35">
      <c r="A2247">
        <v>7768</v>
      </c>
      <c r="B2247" t="s">
        <v>5751</v>
      </c>
      <c r="C2247" t="s">
        <v>1650</v>
      </c>
      <c r="D2247" t="str">
        <f>MID(Table1[[#This Row],[Product ID]],5,2)</f>
        <v>PA</v>
      </c>
      <c r="E2247" t="str">
        <f>LEFT(Table1[[#This Row],[Product ID]],3)</f>
        <v>OFF</v>
      </c>
      <c r="F2247" s="10">
        <f>VLOOKUP(Table1[[#This Row],[Order ID]],Mapping!H2247:J10038,3,0)</f>
        <v>40987</v>
      </c>
      <c r="G2247" s="10">
        <f>VLOOKUP(Table1[[#This Row],[Order ID]],Mapping!H2247:K10038,4,0)</f>
        <v>40990</v>
      </c>
      <c r="H2247" t="str">
        <f>INDEX(Mapping!$B$2:$T$7793,MATCH(Data!$A2247,Mapping!$B$3:$B$7793,0),MATCH(Data!$H$1,Mapping!$B$2:$T$2,0))</f>
        <v>Standard Class</v>
      </c>
      <c r="I2247" t="str">
        <f>INDEX(Mapping!$B$2:$T$7793,MATCH(Data!$A2247,Mapping!$B$3:$B$7793,0),MATCH(Data!$I$1,Mapping!$B$2:$T$2,0))</f>
        <v>Consumer</v>
      </c>
      <c r="J2247">
        <f>VLOOKUP($A2247,Mapping!$X$3:$Y$7793,2,0)</f>
        <v>77041</v>
      </c>
      <c r="K2247" t="str">
        <f>VLOOKUP($J2247,Mapping!$AB$3:$AC$475,2,0)</f>
        <v>Eagan</v>
      </c>
      <c r="L2247" t="str">
        <f>VLOOKUP($K2247,Mapping!$AF$3:$AG$475,2,0)</f>
        <v>Minnesota</v>
      </c>
      <c r="M2247" t="str">
        <f>VLOOKUP($L2247,Mapping!$AI$3:$AJ$48,2,0)</f>
        <v>United States</v>
      </c>
      <c r="N2247" t="str">
        <f>VLOOKUP($L2247,Mapping!$AI$3:$AK$48,3,0)</f>
        <v>Central</v>
      </c>
      <c r="O2247" t="str">
        <f>VLOOKUP(Table1[[#This Row],[Column1]],Mapping!$AM$8:$AN$11,2,0)</f>
        <v>Office Supplies</v>
      </c>
      <c r="P2247" t="str">
        <f>VLOOKUP(Table1[[#This Row],[Column3]],Mapping!$AP$5:$AQ$22,2,0)</f>
        <v>Paper</v>
      </c>
      <c r="Q2247">
        <v>65.584000000000003</v>
      </c>
      <c r="R2247">
        <v>2</v>
      </c>
      <c r="S2247">
        <v>23.7742</v>
      </c>
    </row>
    <row r="2248" spans="1:19" x14ac:dyDescent="0.35">
      <c r="A2248">
        <v>7769</v>
      </c>
      <c r="B2248" t="s">
        <v>5751</v>
      </c>
      <c r="C2248" t="s">
        <v>2963</v>
      </c>
      <c r="D2248" t="str">
        <f>MID(Table1[[#This Row],[Product ID]],5,2)</f>
        <v>BO</v>
      </c>
      <c r="E2248" t="str">
        <f>LEFT(Table1[[#This Row],[Product ID]],3)</f>
        <v>FUR</v>
      </c>
      <c r="F2248" s="10">
        <f>VLOOKUP(Table1[[#This Row],[Order ID]],Mapping!H2248:J10039,3,0)</f>
        <v>40987</v>
      </c>
      <c r="G2248" s="10">
        <f>VLOOKUP(Table1[[#This Row],[Order ID]],Mapping!H2248:K10039,4,0)</f>
        <v>40990</v>
      </c>
      <c r="H2248" t="str">
        <f>INDEX(Mapping!$B$2:$T$7793,MATCH(Data!$A2248,Mapping!$B$3:$B$7793,0),MATCH(Data!$H$1,Mapping!$B$2:$T$2,0))</f>
        <v>First Class</v>
      </c>
      <c r="I2248" t="str">
        <f>INDEX(Mapping!$B$2:$T$7793,MATCH(Data!$A2248,Mapping!$B$3:$B$7793,0),MATCH(Data!$I$1,Mapping!$B$2:$T$2,0))</f>
        <v>Home Office</v>
      </c>
      <c r="J2248">
        <f>VLOOKUP($A2248,Mapping!$X$3:$Y$7793,2,0)</f>
        <v>77041</v>
      </c>
      <c r="K2248" t="str">
        <f>VLOOKUP($J2248,Mapping!$AB$3:$AC$475,2,0)</f>
        <v>Eagan</v>
      </c>
      <c r="L2248" t="str">
        <f>VLOOKUP($K2248,Mapping!$AF$3:$AG$475,2,0)</f>
        <v>Minnesota</v>
      </c>
      <c r="M2248" t="str">
        <f>VLOOKUP($L2248,Mapping!$AI$3:$AJ$48,2,0)</f>
        <v>United States</v>
      </c>
      <c r="N2248" t="str">
        <f>VLOOKUP($L2248,Mapping!$AI$3:$AK$48,3,0)</f>
        <v>Central</v>
      </c>
      <c r="O2248" t="str">
        <f>VLOOKUP(Table1[[#This Row],[Column1]],Mapping!$AM$8:$AN$11,2,0)</f>
        <v>Furniture</v>
      </c>
      <c r="P2248" t="str">
        <f>VLOOKUP(Table1[[#This Row],[Column3]],Mapping!$AP$5:$AQ$22,2,0)</f>
        <v>Bookcases</v>
      </c>
      <c r="Q2248">
        <v>383.46559999999994</v>
      </c>
      <c r="R2248">
        <v>4</v>
      </c>
      <c r="S2248">
        <v>-67.670400000000001</v>
      </c>
    </row>
    <row r="2249" spans="1:19" x14ac:dyDescent="0.35">
      <c r="A2249">
        <v>2065</v>
      </c>
      <c r="B2249" t="s">
        <v>2237</v>
      </c>
      <c r="C2249" t="s">
        <v>1850</v>
      </c>
      <c r="D2249" t="str">
        <f>MID(Table1[[#This Row],[Product ID]],5,2)</f>
        <v>PA</v>
      </c>
      <c r="E2249" t="str">
        <f>LEFT(Table1[[#This Row],[Product ID]],3)</f>
        <v>OFF</v>
      </c>
      <c r="F2249" s="10" t="e">
        <f>VLOOKUP(Table1[[#This Row],[Order ID]],Mapping!H2249:J10040,3,0)</f>
        <v>#N/A</v>
      </c>
      <c r="G2249" s="10" t="e">
        <f>VLOOKUP(Table1[[#This Row],[Order ID]],Mapping!H2249:K10040,4,0)</f>
        <v>#N/A</v>
      </c>
      <c r="H2249" t="str">
        <f>INDEX(Mapping!$B$2:$T$7793,MATCH(Data!$A2249,Mapping!$B$3:$B$7793,0),MATCH(Data!$H$1,Mapping!$B$2:$T$2,0))</f>
        <v>First Class</v>
      </c>
      <c r="I2249" t="str">
        <f>INDEX(Mapping!$B$2:$T$7793,MATCH(Data!$A2249,Mapping!$B$3:$B$7793,0),MATCH(Data!$I$1,Mapping!$B$2:$T$2,0))</f>
        <v>Home Office</v>
      </c>
      <c r="J2249">
        <f>VLOOKUP($A2249,Mapping!$X$3:$Y$7793,2,0)</f>
        <v>74133</v>
      </c>
      <c r="K2249" t="str">
        <f>VLOOKUP($J2249,Mapping!$AB$3:$AC$475,2,0)</f>
        <v>Stockton</v>
      </c>
      <c r="L2249" t="str">
        <f>VLOOKUP($K2249,Mapping!$AF$3:$AG$475,2,0)</f>
        <v>California</v>
      </c>
      <c r="M2249" t="str">
        <f>VLOOKUP($L2249,Mapping!$AI$3:$AJ$48,2,0)</f>
        <v>United States</v>
      </c>
      <c r="N2249" t="str">
        <f>VLOOKUP($L2249,Mapping!$AI$3:$AK$48,3,0)</f>
        <v>West</v>
      </c>
      <c r="O2249" t="str">
        <f>VLOOKUP(Table1[[#This Row],[Column1]],Mapping!$AM$8:$AN$11,2,0)</f>
        <v>Office Supplies</v>
      </c>
      <c r="P2249" t="str">
        <f>VLOOKUP(Table1[[#This Row],[Column3]],Mapping!$AP$5:$AQ$22,2,0)</f>
        <v>Paper</v>
      </c>
      <c r="Q2249">
        <v>14.940000000000001</v>
      </c>
      <c r="R2249">
        <v>3</v>
      </c>
      <c r="S2249">
        <v>7.0218000000000007</v>
      </c>
    </row>
    <row r="2250" spans="1:19" x14ac:dyDescent="0.35">
      <c r="A2250">
        <v>6374</v>
      </c>
      <c r="B2250" t="s">
        <v>4967</v>
      </c>
      <c r="C2250" t="s">
        <v>2198</v>
      </c>
      <c r="D2250" t="str">
        <f>MID(Table1[[#This Row],[Product ID]],5,2)</f>
        <v>FU</v>
      </c>
      <c r="E2250" t="str">
        <f>LEFT(Table1[[#This Row],[Product ID]],3)</f>
        <v>FUR</v>
      </c>
      <c r="F2250" s="10">
        <f>VLOOKUP(Table1[[#This Row],[Order ID]],Mapping!H2250:J10041,3,0)</f>
        <v>41215</v>
      </c>
      <c r="G2250" s="10">
        <f>VLOOKUP(Table1[[#This Row],[Order ID]],Mapping!H2250:K10041,4,0)</f>
        <v>41219</v>
      </c>
      <c r="H2250" t="str">
        <f>INDEX(Mapping!$B$2:$T$7793,MATCH(Data!$A2250,Mapping!$B$3:$B$7793,0),MATCH(Data!$H$1,Mapping!$B$2:$T$2,0))</f>
        <v>Second Class</v>
      </c>
      <c r="I2250" t="str">
        <f>INDEX(Mapping!$B$2:$T$7793,MATCH(Data!$A2250,Mapping!$B$3:$B$7793,0),MATCH(Data!$I$1,Mapping!$B$2:$T$2,0))</f>
        <v>Consumer</v>
      </c>
      <c r="J2250">
        <f>VLOOKUP($A2250,Mapping!$X$3:$Y$7793,2,0)</f>
        <v>92105</v>
      </c>
      <c r="K2250" t="str">
        <f>VLOOKUP($J2250,Mapping!$AB$3:$AC$475,2,0)</f>
        <v>Olympia</v>
      </c>
      <c r="L2250" t="str">
        <f>VLOOKUP($K2250,Mapping!$AF$3:$AG$475,2,0)</f>
        <v>Washington</v>
      </c>
      <c r="M2250" t="str">
        <f>VLOOKUP($L2250,Mapping!$AI$3:$AJ$48,2,0)</f>
        <v>United States</v>
      </c>
      <c r="N2250" t="str">
        <f>VLOOKUP($L2250,Mapping!$AI$3:$AK$48,3,0)</f>
        <v>West</v>
      </c>
      <c r="O2250" t="str">
        <f>VLOOKUP(Table1[[#This Row],[Column1]],Mapping!$AM$8:$AN$11,2,0)</f>
        <v>Furniture</v>
      </c>
      <c r="P2250" t="str">
        <f>VLOOKUP(Table1[[#This Row],[Column3]],Mapping!$AP$5:$AQ$22,2,0)</f>
        <v>Furnishings</v>
      </c>
      <c r="Q2250">
        <v>96.960000000000008</v>
      </c>
      <c r="R2250">
        <v>6</v>
      </c>
      <c r="S2250">
        <v>33.935999999999993</v>
      </c>
    </row>
    <row r="2251" spans="1:19" x14ac:dyDescent="0.35">
      <c r="A2251">
        <v>6375</v>
      </c>
      <c r="B2251" t="s">
        <v>4967</v>
      </c>
      <c r="C2251" t="s">
        <v>353</v>
      </c>
      <c r="D2251" t="str">
        <f>MID(Table1[[#This Row],[Product ID]],5,2)</f>
        <v>BI</v>
      </c>
      <c r="E2251" t="str">
        <f>LEFT(Table1[[#This Row],[Product ID]],3)</f>
        <v>OFF</v>
      </c>
      <c r="F2251" s="10">
        <f>VLOOKUP(Table1[[#This Row],[Order ID]],Mapping!H2251:J10042,3,0)</f>
        <v>41215</v>
      </c>
      <c r="G2251" s="10">
        <f>VLOOKUP(Table1[[#This Row],[Order ID]],Mapping!H2251:K10042,4,0)</f>
        <v>41219</v>
      </c>
      <c r="H2251" t="str">
        <f>INDEX(Mapping!$B$2:$T$7793,MATCH(Data!$A2251,Mapping!$B$3:$B$7793,0),MATCH(Data!$H$1,Mapping!$B$2:$T$2,0))</f>
        <v>Standard Class</v>
      </c>
      <c r="I2251" t="str">
        <f>INDEX(Mapping!$B$2:$T$7793,MATCH(Data!$A2251,Mapping!$B$3:$B$7793,0),MATCH(Data!$I$1,Mapping!$B$2:$T$2,0))</f>
        <v>Consumer</v>
      </c>
      <c r="J2251">
        <f>VLOOKUP($A2251,Mapping!$X$3:$Y$7793,2,0)</f>
        <v>92105</v>
      </c>
      <c r="K2251" t="str">
        <f>VLOOKUP($J2251,Mapping!$AB$3:$AC$475,2,0)</f>
        <v>Olympia</v>
      </c>
      <c r="L2251" t="str">
        <f>VLOOKUP($K2251,Mapping!$AF$3:$AG$475,2,0)</f>
        <v>Washington</v>
      </c>
      <c r="M2251" t="str">
        <f>VLOOKUP($L2251,Mapping!$AI$3:$AJ$48,2,0)</f>
        <v>United States</v>
      </c>
      <c r="N2251" t="str">
        <f>VLOOKUP($L2251,Mapping!$AI$3:$AK$48,3,0)</f>
        <v>West</v>
      </c>
      <c r="O2251" t="str">
        <f>VLOOKUP(Table1[[#This Row],[Column1]],Mapping!$AM$8:$AN$11,2,0)</f>
        <v>Office Supplies</v>
      </c>
      <c r="P2251" t="str">
        <f>VLOOKUP(Table1[[#This Row],[Column3]],Mapping!$AP$5:$AQ$22,2,0)</f>
        <v>Binders</v>
      </c>
      <c r="Q2251">
        <v>117.48800000000001</v>
      </c>
      <c r="R2251">
        <v>7</v>
      </c>
      <c r="S2251">
        <v>41.120799999999988</v>
      </c>
    </row>
    <row r="2252" spans="1:19" x14ac:dyDescent="0.35">
      <c r="A2252">
        <v>6376</v>
      </c>
      <c r="B2252" t="s">
        <v>4967</v>
      </c>
      <c r="C2252" t="s">
        <v>740</v>
      </c>
      <c r="D2252" t="str">
        <f>MID(Table1[[#This Row],[Product ID]],5,2)</f>
        <v>BI</v>
      </c>
      <c r="E2252" t="str">
        <f>LEFT(Table1[[#This Row],[Product ID]],3)</f>
        <v>OFF</v>
      </c>
      <c r="F2252" s="10">
        <f>VLOOKUP(Table1[[#This Row],[Order ID]],Mapping!H2252:J10043,3,0)</f>
        <v>41215</v>
      </c>
      <c r="G2252" s="10">
        <f>VLOOKUP(Table1[[#This Row],[Order ID]],Mapping!H2252:K10043,4,0)</f>
        <v>41219</v>
      </c>
      <c r="H2252" t="str">
        <f>INDEX(Mapping!$B$2:$T$7793,MATCH(Data!$A2252,Mapping!$B$3:$B$7793,0),MATCH(Data!$H$1,Mapping!$B$2:$T$2,0))</f>
        <v>Standard Class</v>
      </c>
      <c r="I2252" t="str">
        <f>INDEX(Mapping!$B$2:$T$7793,MATCH(Data!$A2252,Mapping!$B$3:$B$7793,0),MATCH(Data!$I$1,Mapping!$B$2:$T$2,0))</f>
        <v>Consumer</v>
      </c>
      <c r="J2252">
        <f>VLOOKUP($A2252,Mapping!$X$3:$Y$7793,2,0)</f>
        <v>92105</v>
      </c>
      <c r="K2252" t="str">
        <f>VLOOKUP($J2252,Mapping!$AB$3:$AC$475,2,0)</f>
        <v>Olympia</v>
      </c>
      <c r="L2252" t="str">
        <f>VLOOKUP($K2252,Mapping!$AF$3:$AG$475,2,0)</f>
        <v>Washington</v>
      </c>
      <c r="M2252" t="str">
        <f>VLOOKUP($L2252,Mapping!$AI$3:$AJ$48,2,0)</f>
        <v>United States</v>
      </c>
      <c r="N2252" t="str">
        <f>VLOOKUP($L2252,Mapping!$AI$3:$AK$48,3,0)</f>
        <v>West</v>
      </c>
      <c r="O2252" t="str">
        <f>VLOOKUP(Table1[[#This Row],[Column1]],Mapping!$AM$8:$AN$11,2,0)</f>
        <v>Office Supplies</v>
      </c>
      <c r="P2252" t="str">
        <f>VLOOKUP(Table1[[#This Row],[Column3]],Mapping!$AP$5:$AQ$22,2,0)</f>
        <v>Binders</v>
      </c>
      <c r="Q2252">
        <v>11.952000000000002</v>
      </c>
      <c r="R2252">
        <v>3</v>
      </c>
      <c r="S2252">
        <v>4.1832000000000003</v>
      </c>
    </row>
    <row r="2253" spans="1:19" x14ac:dyDescent="0.35">
      <c r="A2253">
        <v>6377</v>
      </c>
      <c r="B2253" t="s">
        <v>4967</v>
      </c>
      <c r="C2253" t="s">
        <v>2201</v>
      </c>
      <c r="D2253" t="str">
        <f>MID(Table1[[#This Row],[Product ID]],5,2)</f>
        <v>BO</v>
      </c>
      <c r="E2253" t="str">
        <f>LEFT(Table1[[#This Row],[Product ID]],3)</f>
        <v>FUR</v>
      </c>
      <c r="F2253" s="10">
        <f>VLOOKUP(Table1[[#This Row],[Order ID]],Mapping!H2253:J10044,3,0)</f>
        <v>41215</v>
      </c>
      <c r="G2253" s="10">
        <f>VLOOKUP(Table1[[#This Row],[Order ID]],Mapping!H2253:K10044,4,0)</f>
        <v>41219</v>
      </c>
      <c r="H2253" t="str">
        <f>INDEX(Mapping!$B$2:$T$7793,MATCH(Data!$A2253,Mapping!$B$3:$B$7793,0),MATCH(Data!$H$1,Mapping!$B$2:$T$2,0))</f>
        <v>Standard Class</v>
      </c>
      <c r="I2253" t="str">
        <f>INDEX(Mapping!$B$2:$T$7793,MATCH(Data!$A2253,Mapping!$B$3:$B$7793,0),MATCH(Data!$I$1,Mapping!$B$2:$T$2,0))</f>
        <v>Consumer</v>
      </c>
      <c r="J2253">
        <f>VLOOKUP($A2253,Mapping!$X$3:$Y$7793,2,0)</f>
        <v>92105</v>
      </c>
      <c r="K2253" t="str">
        <f>VLOOKUP($J2253,Mapping!$AB$3:$AC$475,2,0)</f>
        <v>Olympia</v>
      </c>
      <c r="L2253" t="str">
        <f>VLOOKUP($K2253,Mapping!$AF$3:$AG$475,2,0)</f>
        <v>Washington</v>
      </c>
      <c r="M2253" t="str">
        <f>VLOOKUP($L2253,Mapping!$AI$3:$AJ$48,2,0)</f>
        <v>United States</v>
      </c>
      <c r="N2253" t="str">
        <f>VLOOKUP($L2253,Mapping!$AI$3:$AK$48,3,0)</f>
        <v>West</v>
      </c>
      <c r="O2253" t="str">
        <f>VLOOKUP(Table1[[#This Row],[Column1]],Mapping!$AM$8:$AN$11,2,0)</f>
        <v>Furniture</v>
      </c>
      <c r="P2253" t="str">
        <f>VLOOKUP(Table1[[#This Row],[Column3]],Mapping!$AP$5:$AQ$22,2,0)</f>
        <v>Bookcases</v>
      </c>
      <c r="Q2253">
        <v>512.49900000000002</v>
      </c>
      <c r="R2253">
        <v>3</v>
      </c>
      <c r="S2253">
        <v>-30.147000000000048</v>
      </c>
    </row>
    <row r="2254" spans="1:19" x14ac:dyDescent="0.35">
      <c r="A2254">
        <v>7366</v>
      </c>
      <c r="B2254" t="s">
        <v>5534</v>
      </c>
      <c r="C2254" t="s">
        <v>785</v>
      </c>
      <c r="D2254" t="str">
        <f>MID(Table1[[#This Row],[Product ID]],5,2)</f>
        <v>LA</v>
      </c>
      <c r="E2254" t="str">
        <f>LEFT(Table1[[#This Row],[Product ID]],3)</f>
        <v>OFF</v>
      </c>
      <c r="F2254" s="10">
        <f>VLOOKUP(Table1[[#This Row],[Order ID]],Mapping!H2254:J10045,3,0)</f>
        <v>41058</v>
      </c>
      <c r="G2254" s="10">
        <f>VLOOKUP(Table1[[#This Row],[Order ID]],Mapping!H2254:K10045,4,0)</f>
        <v>41063</v>
      </c>
      <c r="H2254" t="str">
        <f>INDEX(Mapping!$B$2:$T$7793,MATCH(Data!$A2254,Mapping!$B$3:$B$7793,0),MATCH(Data!$H$1,Mapping!$B$2:$T$2,0))</f>
        <v>First Class</v>
      </c>
      <c r="I2254" t="str">
        <f>INDEX(Mapping!$B$2:$T$7793,MATCH(Data!$A2254,Mapping!$B$3:$B$7793,0),MATCH(Data!$I$1,Mapping!$B$2:$T$2,0))</f>
        <v>Corporate</v>
      </c>
      <c r="J2254">
        <f>VLOOKUP($A2254,Mapping!$X$3:$Y$7793,2,0)</f>
        <v>46203</v>
      </c>
      <c r="K2254" t="str">
        <f>VLOOKUP($J2254,Mapping!$AB$3:$AC$475,2,0)</f>
        <v>Bozeman</v>
      </c>
      <c r="L2254" t="str">
        <f>VLOOKUP($K2254,Mapping!$AF$3:$AG$475,2,0)</f>
        <v>Montana</v>
      </c>
      <c r="M2254" t="str">
        <f>VLOOKUP($L2254,Mapping!$AI$3:$AJ$48,2,0)</f>
        <v>United States</v>
      </c>
      <c r="N2254" t="str">
        <f>VLOOKUP($L2254,Mapping!$AI$3:$AK$48,3,0)</f>
        <v>West</v>
      </c>
      <c r="O2254" t="str">
        <f>VLOOKUP(Table1[[#This Row],[Column1]],Mapping!$AM$8:$AN$11,2,0)</f>
        <v>Office Supplies</v>
      </c>
      <c r="P2254" t="str">
        <f>VLOOKUP(Table1[[#This Row],[Column3]],Mapping!$AP$5:$AQ$22,2,0)</f>
        <v>Labels</v>
      </c>
      <c r="Q2254">
        <v>12.39</v>
      </c>
      <c r="R2254">
        <v>3</v>
      </c>
      <c r="S2254">
        <v>5.6993999999999998</v>
      </c>
    </row>
    <row r="2255" spans="1:19" x14ac:dyDescent="0.35">
      <c r="A2255">
        <v>2835</v>
      </c>
      <c r="B2255" t="s">
        <v>2825</v>
      </c>
      <c r="C2255" t="s">
        <v>877</v>
      </c>
      <c r="D2255" t="str">
        <f>MID(Table1[[#This Row],[Product ID]],5,2)</f>
        <v>BI</v>
      </c>
      <c r="E2255" t="str">
        <f>LEFT(Table1[[#This Row],[Product ID]],3)</f>
        <v>OFF</v>
      </c>
      <c r="F2255" s="10">
        <f>VLOOKUP(Table1[[#This Row],[Order ID]],Mapping!H2255:J10046,3,0)</f>
        <v>41235</v>
      </c>
      <c r="G2255" s="10">
        <f>VLOOKUP(Table1[[#This Row],[Order ID]],Mapping!H2255:K10046,4,0)</f>
        <v>41240</v>
      </c>
      <c r="H2255" t="str">
        <f>INDEX(Mapping!$B$2:$T$7793,MATCH(Data!$A2255,Mapping!$B$3:$B$7793,0),MATCH(Data!$H$1,Mapping!$B$2:$T$2,0))</f>
        <v>Second Class</v>
      </c>
      <c r="I2255" t="str">
        <f>INDEX(Mapping!$B$2:$T$7793,MATCH(Data!$A2255,Mapping!$B$3:$B$7793,0),MATCH(Data!$I$1,Mapping!$B$2:$T$2,0))</f>
        <v>Home Office</v>
      </c>
      <c r="J2255">
        <f>VLOOKUP($A2255,Mapping!$X$3:$Y$7793,2,0)</f>
        <v>38109</v>
      </c>
      <c r="K2255" t="str">
        <f>VLOOKUP($J2255,Mapping!$AB$3:$AC$475,2,0)</f>
        <v>Charlotte</v>
      </c>
      <c r="L2255" t="str">
        <f>VLOOKUP($K2255,Mapping!$AF$3:$AG$475,2,0)</f>
        <v>North Carolina</v>
      </c>
      <c r="M2255" t="str">
        <f>VLOOKUP($L2255,Mapping!$AI$3:$AJ$48,2,0)</f>
        <v>United States</v>
      </c>
      <c r="N2255" t="str">
        <f>VLOOKUP($L2255,Mapping!$AI$3:$AK$48,3,0)</f>
        <v>South</v>
      </c>
      <c r="O2255" t="str">
        <f>VLOOKUP(Table1[[#This Row],[Column1]],Mapping!$AM$8:$AN$11,2,0)</f>
        <v>Office Supplies</v>
      </c>
      <c r="P2255" t="str">
        <f>VLOOKUP(Table1[[#This Row],[Column3]],Mapping!$AP$5:$AQ$22,2,0)</f>
        <v>Binders</v>
      </c>
      <c r="Q2255">
        <v>2.9460000000000006</v>
      </c>
      <c r="R2255">
        <v>2</v>
      </c>
      <c r="S2255">
        <v>-2.0621999999999998</v>
      </c>
    </row>
    <row r="2256" spans="1:19" x14ac:dyDescent="0.35">
      <c r="A2256">
        <v>2375</v>
      </c>
      <c r="B2256" t="s">
        <v>2498</v>
      </c>
      <c r="C2256" t="s">
        <v>2499</v>
      </c>
      <c r="D2256" t="str">
        <f>MID(Table1[[#This Row],[Product ID]],5,2)</f>
        <v>BO</v>
      </c>
      <c r="E2256" t="str">
        <f>LEFT(Table1[[#This Row],[Product ID]],3)</f>
        <v>FUR</v>
      </c>
      <c r="F2256" s="10">
        <f>VLOOKUP(Table1[[#This Row],[Order ID]],Mapping!H2256:J10047,3,0)</f>
        <v>41173</v>
      </c>
      <c r="G2256" s="10">
        <f>VLOOKUP(Table1[[#This Row],[Order ID]],Mapping!H2256:K10047,4,0)</f>
        <v>41179</v>
      </c>
      <c r="H2256" t="str">
        <f>INDEX(Mapping!$B$2:$T$7793,MATCH(Data!$A2256,Mapping!$B$3:$B$7793,0),MATCH(Data!$H$1,Mapping!$B$2:$T$2,0))</f>
        <v>Standard Class</v>
      </c>
      <c r="I2256" t="str">
        <f>INDEX(Mapping!$B$2:$T$7793,MATCH(Data!$A2256,Mapping!$B$3:$B$7793,0),MATCH(Data!$I$1,Mapping!$B$2:$T$2,0))</f>
        <v>Corporate</v>
      </c>
      <c r="J2256">
        <f>VLOOKUP($A2256,Mapping!$X$3:$Y$7793,2,0)</f>
        <v>48146</v>
      </c>
      <c r="K2256" t="str">
        <f>VLOOKUP($J2256,Mapping!$AB$3:$AC$475,2,0)</f>
        <v>Hot Springs</v>
      </c>
      <c r="L2256" t="str">
        <f>VLOOKUP($K2256,Mapping!$AF$3:$AG$475,2,0)</f>
        <v>Arkansas</v>
      </c>
      <c r="M2256" t="str">
        <f>VLOOKUP($L2256,Mapping!$AI$3:$AJ$48,2,0)</f>
        <v>United States</v>
      </c>
      <c r="N2256" t="str">
        <f>VLOOKUP($L2256,Mapping!$AI$3:$AK$48,3,0)</f>
        <v>South</v>
      </c>
      <c r="O2256" t="str">
        <f>VLOOKUP(Table1[[#This Row],[Column1]],Mapping!$AM$8:$AN$11,2,0)</f>
        <v>Furniture</v>
      </c>
      <c r="P2256" t="str">
        <f>VLOOKUP(Table1[[#This Row],[Column3]],Mapping!$AP$5:$AQ$22,2,0)</f>
        <v>Bookcases</v>
      </c>
      <c r="Q2256">
        <v>194.32</v>
      </c>
      <c r="R2256">
        <v>4</v>
      </c>
      <c r="S2256">
        <v>31.091200000000015</v>
      </c>
    </row>
    <row r="2257" spans="1:19" x14ac:dyDescent="0.35">
      <c r="A2257">
        <v>2376</v>
      </c>
      <c r="B2257" t="s">
        <v>2498</v>
      </c>
      <c r="C2257" t="s">
        <v>1881</v>
      </c>
      <c r="D2257" t="str">
        <f>MID(Table1[[#This Row],[Product ID]],5,2)</f>
        <v>AR</v>
      </c>
      <c r="E2257" t="str">
        <f>LEFT(Table1[[#This Row],[Product ID]],3)</f>
        <v>OFF</v>
      </c>
      <c r="F2257" s="10">
        <f>VLOOKUP(Table1[[#This Row],[Order ID]],Mapping!H2257:J10048,3,0)</f>
        <v>41173</v>
      </c>
      <c r="G2257" s="10">
        <f>VLOOKUP(Table1[[#This Row],[Order ID]],Mapping!H2257:K10048,4,0)</f>
        <v>41179</v>
      </c>
      <c r="H2257" t="str">
        <f>INDEX(Mapping!$B$2:$T$7793,MATCH(Data!$A2257,Mapping!$B$3:$B$7793,0),MATCH(Data!$H$1,Mapping!$B$2:$T$2,0))</f>
        <v>Standard Class</v>
      </c>
      <c r="I2257" t="str">
        <f>INDEX(Mapping!$B$2:$T$7793,MATCH(Data!$A2257,Mapping!$B$3:$B$7793,0),MATCH(Data!$I$1,Mapping!$B$2:$T$2,0))</f>
        <v>Corporate</v>
      </c>
      <c r="J2257">
        <f>VLOOKUP($A2257,Mapping!$X$3:$Y$7793,2,0)</f>
        <v>48146</v>
      </c>
      <c r="K2257" t="str">
        <f>VLOOKUP($J2257,Mapping!$AB$3:$AC$475,2,0)</f>
        <v>Hot Springs</v>
      </c>
      <c r="L2257" t="str">
        <f>VLOOKUP($K2257,Mapping!$AF$3:$AG$475,2,0)</f>
        <v>Arkansas</v>
      </c>
      <c r="M2257" t="str">
        <f>VLOOKUP($L2257,Mapping!$AI$3:$AJ$48,2,0)</f>
        <v>United States</v>
      </c>
      <c r="N2257" t="str">
        <f>VLOOKUP($L2257,Mapping!$AI$3:$AK$48,3,0)</f>
        <v>South</v>
      </c>
      <c r="O2257" t="str">
        <f>VLOOKUP(Table1[[#This Row],[Column1]],Mapping!$AM$8:$AN$11,2,0)</f>
        <v>Office Supplies</v>
      </c>
      <c r="P2257" t="str">
        <f>VLOOKUP(Table1[[#This Row],[Column3]],Mapping!$AP$5:$AQ$22,2,0)</f>
        <v>Art</v>
      </c>
      <c r="Q2257">
        <v>25.99</v>
      </c>
      <c r="R2257">
        <v>1</v>
      </c>
      <c r="S2257">
        <v>7.5370999999999988</v>
      </c>
    </row>
    <row r="2258" spans="1:19" x14ac:dyDescent="0.35">
      <c r="A2258">
        <v>4293</v>
      </c>
      <c r="B2258" t="s">
        <v>3785</v>
      </c>
      <c r="C2258" t="s">
        <v>334</v>
      </c>
      <c r="D2258" t="str">
        <f>MID(Table1[[#This Row],[Product ID]],5,2)</f>
        <v>FU</v>
      </c>
      <c r="E2258" t="str">
        <f>LEFT(Table1[[#This Row],[Product ID]],3)</f>
        <v>FUR</v>
      </c>
      <c r="F2258" s="10">
        <f>VLOOKUP(Table1[[#This Row],[Order ID]],Mapping!H2258:J10049,3,0)</f>
        <v>41190</v>
      </c>
      <c r="G2258" s="10">
        <f>VLOOKUP(Table1[[#This Row],[Order ID]],Mapping!H2258:K10049,4,0)</f>
        <v>41194</v>
      </c>
      <c r="H2258" t="str">
        <f>INDEX(Mapping!$B$2:$T$7793,MATCH(Data!$A2258,Mapping!$B$3:$B$7793,0),MATCH(Data!$H$1,Mapping!$B$2:$T$2,0))</f>
        <v>Same Day</v>
      </c>
      <c r="I2258" t="str">
        <f>INDEX(Mapping!$B$2:$T$7793,MATCH(Data!$A2258,Mapping!$B$3:$B$7793,0),MATCH(Data!$I$1,Mapping!$B$2:$T$2,0))</f>
        <v>Consumer</v>
      </c>
      <c r="J2258">
        <f>VLOOKUP($A2258,Mapping!$X$3:$Y$7793,2,0)</f>
        <v>94122</v>
      </c>
      <c r="K2258" t="str">
        <f>VLOOKUP($J2258,Mapping!$AB$3:$AC$475,2,0)</f>
        <v>Urbandale</v>
      </c>
      <c r="L2258" t="str">
        <f>VLOOKUP($K2258,Mapping!$AF$3:$AG$475,2,0)</f>
        <v>Iowa</v>
      </c>
      <c r="M2258" t="str">
        <f>VLOOKUP($L2258,Mapping!$AI$3:$AJ$48,2,0)</f>
        <v>United States</v>
      </c>
      <c r="N2258" t="str">
        <f>VLOOKUP($L2258,Mapping!$AI$3:$AK$48,3,0)</f>
        <v>Central</v>
      </c>
      <c r="O2258" t="str">
        <f>VLOOKUP(Table1[[#This Row],[Column1]],Mapping!$AM$8:$AN$11,2,0)</f>
        <v>Furniture</v>
      </c>
      <c r="P2258" t="str">
        <f>VLOOKUP(Table1[[#This Row],[Column3]],Mapping!$AP$5:$AQ$22,2,0)</f>
        <v>Furnishings</v>
      </c>
      <c r="Q2258">
        <v>145.9</v>
      </c>
      <c r="R2258">
        <v>5</v>
      </c>
      <c r="S2258">
        <v>62.736999999999995</v>
      </c>
    </row>
    <row r="2259" spans="1:19" x14ac:dyDescent="0.35">
      <c r="A2259">
        <v>2299</v>
      </c>
      <c r="B2259" t="s">
        <v>2439</v>
      </c>
      <c r="C2259" t="s">
        <v>1253</v>
      </c>
      <c r="D2259" t="str">
        <f>MID(Table1[[#This Row],[Product ID]],5,2)</f>
        <v>BI</v>
      </c>
      <c r="E2259" t="str">
        <f>LEFT(Table1[[#This Row],[Product ID]],3)</f>
        <v>OFF</v>
      </c>
      <c r="F2259" s="10">
        <f>VLOOKUP(Table1[[#This Row],[Order ID]],Mapping!H2259:J10050,3,0)</f>
        <v>41129</v>
      </c>
      <c r="G2259" s="10">
        <f>VLOOKUP(Table1[[#This Row],[Order ID]],Mapping!H2259:K10050,4,0)</f>
        <v>41129</v>
      </c>
      <c r="H2259" t="str">
        <f>INDEX(Mapping!$B$2:$T$7793,MATCH(Data!$A2259,Mapping!$B$3:$B$7793,0),MATCH(Data!$H$1,Mapping!$B$2:$T$2,0))</f>
        <v>Standard Class</v>
      </c>
      <c r="I2259" t="str">
        <f>INDEX(Mapping!$B$2:$T$7793,MATCH(Data!$A2259,Mapping!$B$3:$B$7793,0),MATCH(Data!$I$1,Mapping!$B$2:$T$2,0))</f>
        <v>Home Office</v>
      </c>
      <c r="J2259">
        <f>VLOOKUP($A2259,Mapping!$X$3:$Y$7793,2,0)</f>
        <v>94109</v>
      </c>
      <c r="K2259" t="str">
        <f>VLOOKUP($J2259,Mapping!$AB$3:$AC$475,2,0)</f>
        <v>Fremont</v>
      </c>
      <c r="L2259" t="str">
        <f>VLOOKUP($K2259,Mapping!$AF$3:$AG$475,2,0)</f>
        <v>Nebraska</v>
      </c>
      <c r="M2259" t="str">
        <f>VLOOKUP($L2259,Mapping!$AI$3:$AJ$48,2,0)</f>
        <v>United States</v>
      </c>
      <c r="N2259" t="str">
        <f>VLOOKUP($L2259,Mapping!$AI$3:$AK$48,3,0)</f>
        <v>Central</v>
      </c>
      <c r="O2259" t="str">
        <f>VLOOKUP(Table1[[#This Row],[Column1]],Mapping!$AM$8:$AN$11,2,0)</f>
        <v>Office Supplies</v>
      </c>
      <c r="P2259" t="str">
        <f>VLOOKUP(Table1[[#This Row],[Column3]],Mapping!$AP$5:$AQ$22,2,0)</f>
        <v>Binders</v>
      </c>
      <c r="Q2259">
        <v>6.6080000000000005</v>
      </c>
      <c r="R2259">
        <v>2</v>
      </c>
      <c r="S2259">
        <v>2.2302</v>
      </c>
    </row>
    <row r="2260" spans="1:19" x14ac:dyDescent="0.35">
      <c r="A2260">
        <v>2300</v>
      </c>
      <c r="B2260" t="s">
        <v>2439</v>
      </c>
      <c r="C2260" t="s">
        <v>289</v>
      </c>
      <c r="D2260" t="str">
        <f>MID(Table1[[#This Row],[Product ID]],5,2)</f>
        <v>BI</v>
      </c>
      <c r="E2260" t="str">
        <f>LEFT(Table1[[#This Row],[Product ID]],3)</f>
        <v>OFF</v>
      </c>
      <c r="F2260" s="10">
        <f>VLOOKUP(Table1[[#This Row],[Order ID]],Mapping!H2260:J10051,3,0)</f>
        <v>41129</v>
      </c>
      <c r="G2260" s="10">
        <f>VLOOKUP(Table1[[#This Row],[Order ID]],Mapping!H2260:K10051,4,0)</f>
        <v>41129</v>
      </c>
      <c r="H2260" t="str">
        <f>INDEX(Mapping!$B$2:$T$7793,MATCH(Data!$A2260,Mapping!$B$3:$B$7793,0),MATCH(Data!$H$1,Mapping!$B$2:$T$2,0))</f>
        <v>Same Day</v>
      </c>
      <c r="I2260" t="str">
        <f>INDEX(Mapping!$B$2:$T$7793,MATCH(Data!$A2260,Mapping!$B$3:$B$7793,0),MATCH(Data!$I$1,Mapping!$B$2:$T$2,0))</f>
        <v>Consumer</v>
      </c>
      <c r="J2260">
        <f>VLOOKUP($A2260,Mapping!$X$3:$Y$7793,2,0)</f>
        <v>94109</v>
      </c>
      <c r="K2260" t="str">
        <f>VLOOKUP($J2260,Mapping!$AB$3:$AC$475,2,0)</f>
        <v>Fremont</v>
      </c>
      <c r="L2260" t="str">
        <f>VLOOKUP($K2260,Mapping!$AF$3:$AG$475,2,0)</f>
        <v>Nebraska</v>
      </c>
      <c r="M2260" t="str">
        <f>VLOOKUP($L2260,Mapping!$AI$3:$AJ$48,2,0)</f>
        <v>United States</v>
      </c>
      <c r="N2260" t="str">
        <f>VLOOKUP($L2260,Mapping!$AI$3:$AK$48,3,0)</f>
        <v>Central</v>
      </c>
      <c r="O2260" t="str">
        <f>VLOOKUP(Table1[[#This Row],[Column1]],Mapping!$AM$8:$AN$11,2,0)</f>
        <v>Office Supplies</v>
      </c>
      <c r="P2260" t="str">
        <f>VLOOKUP(Table1[[#This Row],[Column3]],Mapping!$AP$5:$AQ$22,2,0)</f>
        <v>Binders</v>
      </c>
      <c r="Q2260">
        <v>7.28</v>
      </c>
      <c r="R2260">
        <v>2</v>
      </c>
      <c r="S2260">
        <v>2.7299999999999995</v>
      </c>
    </row>
    <row r="2261" spans="1:19" x14ac:dyDescent="0.35">
      <c r="A2261">
        <v>2301</v>
      </c>
      <c r="B2261" t="s">
        <v>2439</v>
      </c>
      <c r="C2261" t="s">
        <v>387</v>
      </c>
      <c r="D2261" t="str">
        <f>MID(Table1[[#This Row],[Product ID]],5,2)</f>
        <v>CH</v>
      </c>
      <c r="E2261" t="str">
        <f>LEFT(Table1[[#This Row],[Product ID]],3)</f>
        <v>FUR</v>
      </c>
      <c r="F2261" s="10">
        <f>VLOOKUP(Table1[[#This Row],[Order ID]],Mapping!H2261:J10052,3,0)</f>
        <v>41129</v>
      </c>
      <c r="G2261" s="10">
        <f>VLOOKUP(Table1[[#This Row],[Order ID]],Mapping!H2261:K10052,4,0)</f>
        <v>41129</v>
      </c>
      <c r="H2261" t="str">
        <f>INDEX(Mapping!$B$2:$T$7793,MATCH(Data!$A2261,Mapping!$B$3:$B$7793,0),MATCH(Data!$H$1,Mapping!$B$2:$T$2,0))</f>
        <v>Same Day</v>
      </c>
      <c r="I2261" t="str">
        <f>INDEX(Mapping!$B$2:$T$7793,MATCH(Data!$A2261,Mapping!$B$3:$B$7793,0),MATCH(Data!$I$1,Mapping!$B$2:$T$2,0))</f>
        <v>Consumer</v>
      </c>
      <c r="J2261">
        <f>VLOOKUP($A2261,Mapping!$X$3:$Y$7793,2,0)</f>
        <v>94109</v>
      </c>
      <c r="K2261" t="str">
        <f>VLOOKUP($J2261,Mapping!$AB$3:$AC$475,2,0)</f>
        <v>Fremont</v>
      </c>
      <c r="L2261" t="str">
        <f>VLOOKUP($K2261,Mapping!$AF$3:$AG$475,2,0)</f>
        <v>Nebraska</v>
      </c>
      <c r="M2261" t="str">
        <f>VLOOKUP($L2261,Mapping!$AI$3:$AJ$48,2,0)</f>
        <v>United States</v>
      </c>
      <c r="N2261" t="str">
        <f>VLOOKUP($L2261,Mapping!$AI$3:$AK$48,3,0)</f>
        <v>Central</v>
      </c>
      <c r="O2261" t="str">
        <f>VLOOKUP(Table1[[#This Row],[Column1]],Mapping!$AM$8:$AN$11,2,0)</f>
        <v>Furniture</v>
      </c>
      <c r="P2261" t="str">
        <f>VLOOKUP(Table1[[#This Row],[Column3]],Mapping!$AP$5:$AQ$22,2,0)</f>
        <v>Chairs</v>
      </c>
      <c r="Q2261">
        <v>144.78399999999999</v>
      </c>
      <c r="R2261">
        <v>1</v>
      </c>
      <c r="S2261">
        <v>10.858800000000002</v>
      </c>
    </row>
    <row r="2262" spans="1:19" x14ac:dyDescent="0.35">
      <c r="A2262">
        <v>4371</v>
      </c>
      <c r="B2262" t="s">
        <v>3830</v>
      </c>
      <c r="C2262" t="s">
        <v>1450</v>
      </c>
      <c r="D2262" t="str">
        <f>MID(Table1[[#This Row],[Product ID]],5,2)</f>
        <v>AP</v>
      </c>
      <c r="E2262" t="str">
        <f>LEFT(Table1[[#This Row],[Product ID]],3)</f>
        <v>OFF</v>
      </c>
      <c r="F2262" s="10">
        <f>VLOOKUP(Table1[[#This Row],[Order ID]],Mapping!H2262:J10053,3,0)</f>
        <v>41249</v>
      </c>
      <c r="G2262" s="10">
        <f>VLOOKUP(Table1[[#This Row],[Order ID]],Mapping!H2262:K10053,4,0)</f>
        <v>41254</v>
      </c>
      <c r="H2262" t="str">
        <f>INDEX(Mapping!$B$2:$T$7793,MATCH(Data!$A2262,Mapping!$B$3:$B$7793,0),MATCH(Data!$H$1,Mapping!$B$2:$T$2,0))</f>
        <v>Standard Class</v>
      </c>
      <c r="I2262" t="str">
        <f>INDEX(Mapping!$B$2:$T$7793,MATCH(Data!$A2262,Mapping!$B$3:$B$7793,0),MATCH(Data!$I$1,Mapping!$B$2:$T$2,0))</f>
        <v>Consumer</v>
      </c>
      <c r="J2262">
        <f>VLOOKUP($A2262,Mapping!$X$3:$Y$7793,2,0)</f>
        <v>94109</v>
      </c>
      <c r="K2262" t="str">
        <f>VLOOKUP($J2262,Mapping!$AB$3:$AC$475,2,0)</f>
        <v>Fremont</v>
      </c>
      <c r="L2262" t="str">
        <f>VLOOKUP($K2262,Mapping!$AF$3:$AG$475,2,0)</f>
        <v>Nebraska</v>
      </c>
      <c r="M2262" t="str">
        <f>VLOOKUP($L2262,Mapping!$AI$3:$AJ$48,2,0)</f>
        <v>United States</v>
      </c>
      <c r="N2262" t="str">
        <f>VLOOKUP($L2262,Mapping!$AI$3:$AK$48,3,0)</f>
        <v>Central</v>
      </c>
      <c r="O2262" t="str">
        <f>VLOOKUP(Table1[[#This Row],[Column1]],Mapping!$AM$8:$AN$11,2,0)</f>
        <v>Office Supplies</v>
      </c>
      <c r="P2262" t="str">
        <f>VLOOKUP(Table1[[#This Row],[Column3]],Mapping!$AP$5:$AQ$22,2,0)</f>
        <v>Appliances</v>
      </c>
      <c r="Q2262">
        <v>7.78</v>
      </c>
      <c r="R2262">
        <v>2</v>
      </c>
      <c r="S2262">
        <v>2.0228000000000002</v>
      </c>
    </row>
    <row r="2263" spans="1:19" x14ac:dyDescent="0.35">
      <c r="A2263">
        <v>2000</v>
      </c>
      <c r="B2263" t="s">
        <v>2184</v>
      </c>
      <c r="C2263" t="s">
        <v>88</v>
      </c>
      <c r="D2263" t="str">
        <f>MID(Table1[[#This Row],[Product ID]],5,2)</f>
        <v>CH</v>
      </c>
      <c r="E2263" t="str">
        <f>LEFT(Table1[[#This Row],[Product ID]],3)</f>
        <v>FUR</v>
      </c>
      <c r="F2263" s="10" t="e">
        <f>VLOOKUP(Table1[[#This Row],[Order ID]],Mapping!H2263:J10054,3,0)</f>
        <v>#N/A</v>
      </c>
      <c r="G2263" s="10" t="e">
        <f>VLOOKUP(Table1[[#This Row],[Order ID]],Mapping!H2263:K10054,4,0)</f>
        <v>#N/A</v>
      </c>
      <c r="H2263" t="str">
        <f>INDEX(Mapping!$B$2:$T$7793,MATCH(Data!$A2263,Mapping!$B$3:$B$7793,0),MATCH(Data!$H$1,Mapping!$B$2:$T$2,0))</f>
        <v>First Class</v>
      </c>
      <c r="I2263" t="str">
        <f>INDEX(Mapping!$B$2:$T$7793,MATCH(Data!$A2263,Mapping!$B$3:$B$7793,0),MATCH(Data!$I$1,Mapping!$B$2:$T$2,0))</f>
        <v>Corporate</v>
      </c>
      <c r="J2263">
        <f>VLOOKUP($A2263,Mapping!$X$3:$Y$7793,2,0)</f>
        <v>44105</v>
      </c>
      <c r="K2263" t="str">
        <f>VLOOKUP($J2263,Mapping!$AB$3:$AC$475,2,0)</f>
        <v>Alexandria</v>
      </c>
      <c r="L2263" t="str">
        <f>VLOOKUP($K2263,Mapping!$AF$3:$AG$475,2,0)</f>
        <v>Virginia</v>
      </c>
      <c r="M2263" t="str">
        <f>VLOOKUP($L2263,Mapping!$AI$3:$AJ$48,2,0)</f>
        <v>United States</v>
      </c>
      <c r="N2263" t="str">
        <f>VLOOKUP($L2263,Mapping!$AI$3:$AK$48,3,0)</f>
        <v>South</v>
      </c>
      <c r="O2263" t="str">
        <f>VLOOKUP(Table1[[#This Row],[Column1]],Mapping!$AM$8:$AN$11,2,0)</f>
        <v>Furniture</v>
      </c>
      <c r="P2263" t="str">
        <f>VLOOKUP(Table1[[#This Row],[Column3]],Mapping!$AP$5:$AQ$22,2,0)</f>
        <v>Chairs</v>
      </c>
      <c r="Q2263">
        <v>181.98599999999999</v>
      </c>
      <c r="R2263">
        <v>2</v>
      </c>
      <c r="S2263">
        <v>-54.595799999999997</v>
      </c>
    </row>
    <row r="2264" spans="1:19" x14ac:dyDescent="0.35">
      <c r="A2264">
        <v>2001</v>
      </c>
      <c r="B2264" t="s">
        <v>2184</v>
      </c>
      <c r="C2264" t="s">
        <v>1700</v>
      </c>
      <c r="D2264" t="str">
        <f>MID(Table1[[#This Row],[Product ID]],5,2)</f>
        <v>PH</v>
      </c>
      <c r="E2264" t="str">
        <f>LEFT(Table1[[#This Row],[Product ID]],3)</f>
        <v>TEC</v>
      </c>
      <c r="F2264" s="10" t="e">
        <f>VLOOKUP(Table1[[#This Row],[Order ID]],Mapping!H2264:J10055,3,0)</f>
        <v>#N/A</v>
      </c>
      <c r="G2264" s="10" t="e">
        <f>VLOOKUP(Table1[[#This Row],[Order ID]],Mapping!H2264:K10055,4,0)</f>
        <v>#N/A</v>
      </c>
      <c r="H2264" t="str">
        <f>INDEX(Mapping!$B$2:$T$7793,MATCH(Data!$A2264,Mapping!$B$3:$B$7793,0),MATCH(Data!$H$1,Mapping!$B$2:$T$2,0))</f>
        <v>Second Class</v>
      </c>
      <c r="I2264" t="str">
        <f>INDEX(Mapping!$B$2:$T$7793,MATCH(Data!$A2264,Mapping!$B$3:$B$7793,0),MATCH(Data!$I$1,Mapping!$B$2:$T$2,0))</f>
        <v>Consumer</v>
      </c>
      <c r="J2264">
        <f>VLOOKUP($A2264,Mapping!$X$3:$Y$7793,2,0)</f>
        <v>44105</v>
      </c>
      <c r="K2264" t="str">
        <f>VLOOKUP($J2264,Mapping!$AB$3:$AC$475,2,0)</f>
        <v>Alexandria</v>
      </c>
      <c r="L2264" t="str">
        <f>VLOOKUP($K2264,Mapping!$AF$3:$AG$475,2,0)</f>
        <v>Virginia</v>
      </c>
      <c r="M2264" t="str">
        <f>VLOOKUP($L2264,Mapping!$AI$3:$AJ$48,2,0)</f>
        <v>United States</v>
      </c>
      <c r="N2264" t="str">
        <f>VLOOKUP($L2264,Mapping!$AI$3:$AK$48,3,0)</f>
        <v>South</v>
      </c>
      <c r="O2264" t="str">
        <f>VLOOKUP(Table1[[#This Row],[Column1]],Mapping!$AM$8:$AN$11,2,0)</f>
        <v>Technology</v>
      </c>
      <c r="P2264" t="str">
        <f>VLOOKUP(Table1[[#This Row],[Column3]],Mapping!$AP$5:$AQ$22,2,0)</f>
        <v>Phones</v>
      </c>
      <c r="Q2264">
        <v>431.976</v>
      </c>
      <c r="R2264">
        <v>4</v>
      </c>
      <c r="S2264">
        <v>-100.7944</v>
      </c>
    </row>
    <row r="2265" spans="1:19" x14ac:dyDescent="0.35">
      <c r="A2265">
        <v>2002</v>
      </c>
      <c r="B2265" t="s">
        <v>2184</v>
      </c>
      <c r="C2265" t="s">
        <v>2185</v>
      </c>
      <c r="D2265" t="str">
        <f>MID(Table1[[#This Row],[Product ID]],5,2)</f>
        <v>PH</v>
      </c>
      <c r="E2265" t="str">
        <f>LEFT(Table1[[#This Row],[Product ID]],3)</f>
        <v>TEC</v>
      </c>
      <c r="F2265" s="10" t="e">
        <f>VLOOKUP(Table1[[#This Row],[Order ID]],Mapping!H2265:J10056,3,0)</f>
        <v>#N/A</v>
      </c>
      <c r="G2265" s="10" t="e">
        <f>VLOOKUP(Table1[[#This Row],[Order ID]],Mapping!H2265:K10056,4,0)</f>
        <v>#N/A</v>
      </c>
      <c r="H2265" t="str">
        <f>INDEX(Mapping!$B$2:$T$7793,MATCH(Data!$A2265,Mapping!$B$3:$B$7793,0),MATCH(Data!$H$1,Mapping!$B$2:$T$2,0))</f>
        <v>Second Class</v>
      </c>
      <c r="I2265" t="str">
        <f>INDEX(Mapping!$B$2:$T$7793,MATCH(Data!$A2265,Mapping!$B$3:$B$7793,0),MATCH(Data!$I$1,Mapping!$B$2:$T$2,0))</f>
        <v>Consumer</v>
      </c>
      <c r="J2265">
        <f>VLOOKUP($A2265,Mapping!$X$3:$Y$7793,2,0)</f>
        <v>44105</v>
      </c>
      <c r="K2265" t="str">
        <f>VLOOKUP($J2265,Mapping!$AB$3:$AC$475,2,0)</f>
        <v>Alexandria</v>
      </c>
      <c r="L2265" t="str">
        <f>VLOOKUP($K2265,Mapping!$AF$3:$AG$475,2,0)</f>
        <v>Virginia</v>
      </c>
      <c r="M2265" t="str">
        <f>VLOOKUP($L2265,Mapping!$AI$3:$AJ$48,2,0)</f>
        <v>United States</v>
      </c>
      <c r="N2265" t="str">
        <f>VLOOKUP($L2265,Mapping!$AI$3:$AK$48,3,0)</f>
        <v>South</v>
      </c>
      <c r="O2265" t="str">
        <f>VLOOKUP(Table1[[#This Row],[Column1]],Mapping!$AM$8:$AN$11,2,0)</f>
        <v>Technology</v>
      </c>
      <c r="P2265" t="str">
        <f>VLOOKUP(Table1[[#This Row],[Column3]],Mapping!$AP$5:$AQ$22,2,0)</f>
        <v>Phones</v>
      </c>
      <c r="Q2265">
        <v>155.36999999999998</v>
      </c>
      <c r="R2265">
        <v>1</v>
      </c>
      <c r="S2265">
        <v>-36.253</v>
      </c>
    </row>
    <row r="2266" spans="1:19" x14ac:dyDescent="0.35">
      <c r="A2266">
        <v>7047</v>
      </c>
      <c r="B2266" t="s">
        <v>5357</v>
      </c>
      <c r="C2266" t="s">
        <v>1163</v>
      </c>
      <c r="D2266" t="str">
        <f>MID(Table1[[#This Row],[Product ID]],5,2)</f>
        <v>AP</v>
      </c>
      <c r="E2266" t="str">
        <f>LEFT(Table1[[#This Row],[Product ID]],3)</f>
        <v>OFF</v>
      </c>
      <c r="F2266" s="10">
        <f>VLOOKUP(Table1[[#This Row],[Order ID]],Mapping!H2266:J10057,3,0)</f>
        <v>41174</v>
      </c>
      <c r="G2266" s="10">
        <f>VLOOKUP(Table1[[#This Row],[Order ID]],Mapping!H2266:K10057,4,0)</f>
        <v>41178</v>
      </c>
      <c r="H2266" t="str">
        <f>INDEX(Mapping!$B$2:$T$7793,MATCH(Data!$A2266,Mapping!$B$3:$B$7793,0),MATCH(Data!$H$1,Mapping!$B$2:$T$2,0))</f>
        <v>Standard Class</v>
      </c>
      <c r="I2266" t="str">
        <f>INDEX(Mapping!$B$2:$T$7793,MATCH(Data!$A2266,Mapping!$B$3:$B$7793,0),MATCH(Data!$I$1,Mapping!$B$2:$T$2,0))</f>
        <v>Consumer</v>
      </c>
      <c r="J2266">
        <f>VLOOKUP($A2266,Mapping!$X$3:$Y$7793,2,0)</f>
        <v>90049</v>
      </c>
      <c r="K2266" t="str">
        <f>VLOOKUP($J2266,Mapping!$AB$3:$AC$475,2,0)</f>
        <v>Richardson</v>
      </c>
      <c r="L2266" t="str">
        <f>VLOOKUP($K2266,Mapping!$AF$3:$AG$475,2,0)</f>
        <v>Texas</v>
      </c>
      <c r="M2266" t="str">
        <f>VLOOKUP($L2266,Mapping!$AI$3:$AJ$48,2,0)</f>
        <v>United States</v>
      </c>
      <c r="N2266" t="str">
        <f>VLOOKUP($L2266,Mapping!$AI$3:$AK$48,3,0)</f>
        <v>Central</v>
      </c>
      <c r="O2266" t="str">
        <f>VLOOKUP(Table1[[#This Row],[Column1]],Mapping!$AM$8:$AN$11,2,0)</f>
        <v>Office Supplies</v>
      </c>
      <c r="P2266" t="str">
        <f>VLOOKUP(Table1[[#This Row],[Column3]],Mapping!$AP$5:$AQ$22,2,0)</f>
        <v>Appliances</v>
      </c>
      <c r="Q2266">
        <v>61.44</v>
      </c>
      <c r="R2266">
        <v>3</v>
      </c>
      <c r="S2266">
        <v>16.588799999999999</v>
      </c>
    </row>
    <row r="2267" spans="1:19" x14ac:dyDescent="0.35">
      <c r="A2267">
        <v>2756</v>
      </c>
      <c r="B2267" t="s">
        <v>2765</v>
      </c>
      <c r="C2267" t="s">
        <v>637</v>
      </c>
      <c r="D2267" t="str">
        <f>MID(Table1[[#This Row],[Product ID]],5,2)</f>
        <v>BI</v>
      </c>
      <c r="E2267" t="str">
        <f>LEFT(Table1[[#This Row],[Product ID]],3)</f>
        <v>OFF</v>
      </c>
      <c r="F2267" s="10">
        <f>VLOOKUP(Table1[[#This Row],[Order ID]],Mapping!H2267:J10058,3,0)</f>
        <v>41009</v>
      </c>
      <c r="G2267" s="10">
        <f>VLOOKUP(Table1[[#This Row],[Order ID]],Mapping!H2267:K10058,4,0)</f>
        <v>41014</v>
      </c>
      <c r="H2267" t="str">
        <f>INDEX(Mapping!$B$2:$T$7793,MATCH(Data!$A2267,Mapping!$B$3:$B$7793,0),MATCH(Data!$H$1,Mapping!$B$2:$T$2,0))</f>
        <v>First Class</v>
      </c>
      <c r="I2267" t="str">
        <f>INDEX(Mapping!$B$2:$T$7793,MATCH(Data!$A2267,Mapping!$B$3:$B$7793,0),MATCH(Data!$I$1,Mapping!$B$2:$T$2,0))</f>
        <v>Corporate</v>
      </c>
      <c r="J2267">
        <f>VLOOKUP($A2267,Mapping!$X$3:$Y$7793,2,0)</f>
        <v>95823</v>
      </c>
      <c r="K2267" t="str">
        <f>VLOOKUP($J2267,Mapping!$AB$3:$AC$475,2,0)</f>
        <v>Corpus Christi</v>
      </c>
      <c r="L2267" t="str">
        <f>VLOOKUP($K2267,Mapping!$AF$3:$AG$475,2,0)</f>
        <v>Texas</v>
      </c>
      <c r="M2267" t="str">
        <f>VLOOKUP($L2267,Mapping!$AI$3:$AJ$48,2,0)</f>
        <v>United States</v>
      </c>
      <c r="N2267" t="str">
        <f>VLOOKUP($L2267,Mapping!$AI$3:$AK$48,3,0)</f>
        <v>Central</v>
      </c>
      <c r="O2267" t="str">
        <f>VLOOKUP(Table1[[#This Row],[Column1]],Mapping!$AM$8:$AN$11,2,0)</f>
        <v>Office Supplies</v>
      </c>
      <c r="P2267" t="str">
        <f>VLOOKUP(Table1[[#This Row],[Column3]],Mapping!$AP$5:$AQ$22,2,0)</f>
        <v>Binders</v>
      </c>
      <c r="Q2267">
        <v>12.832000000000001</v>
      </c>
      <c r="R2267">
        <v>2</v>
      </c>
      <c r="S2267">
        <v>4.3307999999999982</v>
      </c>
    </row>
    <row r="2268" spans="1:19" x14ac:dyDescent="0.35">
      <c r="A2268">
        <v>5303</v>
      </c>
      <c r="B2268" t="s">
        <v>4371</v>
      </c>
      <c r="C2268" t="s">
        <v>1371</v>
      </c>
      <c r="D2268" t="str">
        <f>MID(Table1[[#This Row],[Product ID]],5,2)</f>
        <v>FU</v>
      </c>
      <c r="E2268" t="str">
        <f>LEFT(Table1[[#This Row],[Product ID]],3)</f>
        <v>FUR</v>
      </c>
      <c r="F2268" s="10">
        <f>VLOOKUP(Table1[[#This Row],[Order ID]],Mapping!H2268:J10059,3,0)</f>
        <v>41146</v>
      </c>
      <c r="G2268" s="10">
        <f>VLOOKUP(Table1[[#This Row],[Order ID]],Mapping!H2268:K10059,4,0)</f>
        <v>41146</v>
      </c>
      <c r="H2268" t="str">
        <f>INDEX(Mapping!$B$2:$T$7793,MATCH(Data!$A2268,Mapping!$B$3:$B$7793,0),MATCH(Data!$H$1,Mapping!$B$2:$T$2,0))</f>
        <v>Standard Class</v>
      </c>
      <c r="I2268" t="str">
        <f>INDEX(Mapping!$B$2:$T$7793,MATCH(Data!$A2268,Mapping!$B$3:$B$7793,0),MATCH(Data!$I$1,Mapping!$B$2:$T$2,0))</f>
        <v>Corporate</v>
      </c>
      <c r="J2268">
        <f>VLOOKUP($A2268,Mapping!$X$3:$Y$7793,2,0)</f>
        <v>77041</v>
      </c>
      <c r="K2268" t="str">
        <f>VLOOKUP($J2268,Mapping!$AB$3:$AC$475,2,0)</f>
        <v>Eagan</v>
      </c>
      <c r="L2268" t="str">
        <f>VLOOKUP($K2268,Mapping!$AF$3:$AG$475,2,0)</f>
        <v>Minnesota</v>
      </c>
      <c r="M2268" t="str">
        <f>VLOOKUP($L2268,Mapping!$AI$3:$AJ$48,2,0)</f>
        <v>United States</v>
      </c>
      <c r="N2268" t="str">
        <f>VLOOKUP($L2268,Mapping!$AI$3:$AK$48,3,0)</f>
        <v>Central</v>
      </c>
      <c r="O2268" t="str">
        <f>VLOOKUP(Table1[[#This Row],[Column1]],Mapping!$AM$8:$AN$11,2,0)</f>
        <v>Furniture</v>
      </c>
      <c r="P2268" t="str">
        <f>VLOOKUP(Table1[[#This Row],[Column3]],Mapping!$AP$5:$AQ$22,2,0)</f>
        <v>Furnishings</v>
      </c>
      <c r="Q2268">
        <v>20.103999999999999</v>
      </c>
      <c r="R2268">
        <v>2</v>
      </c>
      <c r="S2268">
        <v>-16.585799999999999</v>
      </c>
    </row>
    <row r="2269" spans="1:19" x14ac:dyDescent="0.35">
      <c r="A2269">
        <v>5305</v>
      </c>
      <c r="B2269" t="s">
        <v>4371</v>
      </c>
      <c r="C2269" t="s">
        <v>4372</v>
      </c>
      <c r="D2269" t="str">
        <f>MID(Table1[[#This Row],[Product ID]],5,2)</f>
        <v>FU</v>
      </c>
      <c r="E2269" t="str">
        <f>LEFT(Table1[[#This Row],[Product ID]],3)</f>
        <v>FUR</v>
      </c>
      <c r="F2269" s="10">
        <f>VLOOKUP(Table1[[#This Row],[Order ID]],Mapping!H2269:J10060,3,0)</f>
        <v>41146</v>
      </c>
      <c r="G2269" s="10">
        <f>VLOOKUP(Table1[[#This Row],[Order ID]],Mapping!H2269:K10060,4,0)</f>
        <v>41146</v>
      </c>
      <c r="H2269" t="str">
        <f>INDEX(Mapping!$B$2:$T$7793,MATCH(Data!$A2269,Mapping!$B$3:$B$7793,0),MATCH(Data!$H$1,Mapping!$B$2:$T$2,0))</f>
        <v>Same Day</v>
      </c>
      <c r="I2269" t="str">
        <f>INDEX(Mapping!$B$2:$T$7793,MATCH(Data!$A2269,Mapping!$B$3:$B$7793,0),MATCH(Data!$I$1,Mapping!$B$2:$T$2,0))</f>
        <v>Consumer</v>
      </c>
      <c r="J2269">
        <f>VLOOKUP($A2269,Mapping!$X$3:$Y$7793,2,0)</f>
        <v>77041</v>
      </c>
      <c r="K2269" t="str">
        <f>VLOOKUP($J2269,Mapping!$AB$3:$AC$475,2,0)</f>
        <v>Eagan</v>
      </c>
      <c r="L2269" t="str">
        <f>VLOOKUP($K2269,Mapping!$AF$3:$AG$475,2,0)</f>
        <v>Minnesota</v>
      </c>
      <c r="M2269" t="str">
        <f>VLOOKUP($L2269,Mapping!$AI$3:$AJ$48,2,0)</f>
        <v>United States</v>
      </c>
      <c r="N2269" t="str">
        <f>VLOOKUP($L2269,Mapping!$AI$3:$AK$48,3,0)</f>
        <v>Central</v>
      </c>
      <c r="O2269" t="str">
        <f>VLOOKUP(Table1[[#This Row],[Column1]],Mapping!$AM$8:$AN$11,2,0)</f>
        <v>Furniture</v>
      </c>
      <c r="P2269" t="str">
        <f>VLOOKUP(Table1[[#This Row],[Column3]],Mapping!$AP$5:$AQ$22,2,0)</f>
        <v>Furnishings</v>
      </c>
      <c r="Q2269">
        <v>7.8800000000000008</v>
      </c>
      <c r="R2269">
        <v>5</v>
      </c>
      <c r="S2269">
        <v>-3.9399999999999995</v>
      </c>
    </row>
    <row r="2270" spans="1:19" x14ac:dyDescent="0.35">
      <c r="A2270">
        <v>1777</v>
      </c>
      <c r="B2270" t="s">
        <v>1990</v>
      </c>
      <c r="C2270" t="s">
        <v>403</v>
      </c>
      <c r="D2270" t="str">
        <f>MID(Table1[[#This Row],[Product ID]],5,2)</f>
        <v>AP</v>
      </c>
      <c r="E2270" t="str">
        <f>LEFT(Table1[[#This Row],[Product ID]],3)</f>
        <v>OFF</v>
      </c>
      <c r="F2270" s="10" t="e">
        <f>VLOOKUP(Table1[[#This Row],[Order ID]],Mapping!H2270:J10061,3,0)</f>
        <v>#N/A</v>
      </c>
      <c r="G2270" s="10" t="e">
        <f>VLOOKUP(Table1[[#This Row],[Order ID]],Mapping!H2270:K10061,4,0)</f>
        <v>#N/A</v>
      </c>
      <c r="H2270" t="str">
        <f>INDEX(Mapping!$B$2:$T$7793,MATCH(Data!$A2270,Mapping!$B$3:$B$7793,0),MATCH(Data!$H$1,Mapping!$B$2:$T$2,0))</f>
        <v>Second Class</v>
      </c>
      <c r="I2270" t="str">
        <f>INDEX(Mapping!$B$2:$T$7793,MATCH(Data!$A2270,Mapping!$B$3:$B$7793,0),MATCH(Data!$I$1,Mapping!$B$2:$T$2,0))</f>
        <v>Home Office</v>
      </c>
      <c r="J2270">
        <f>VLOOKUP($A2270,Mapping!$X$3:$Y$7793,2,0)</f>
        <v>94110</v>
      </c>
      <c r="K2270" t="str">
        <f>VLOOKUP($J2270,Mapping!$AB$3:$AC$475,2,0)</f>
        <v>Tucson</v>
      </c>
      <c r="L2270" t="str">
        <f>VLOOKUP($K2270,Mapping!$AF$3:$AG$475,2,0)</f>
        <v>Arizona</v>
      </c>
      <c r="M2270" t="str">
        <f>VLOOKUP($L2270,Mapping!$AI$3:$AJ$48,2,0)</f>
        <v>United States</v>
      </c>
      <c r="N2270" t="str">
        <f>VLOOKUP($L2270,Mapping!$AI$3:$AK$48,3,0)</f>
        <v>West</v>
      </c>
      <c r="O2270" t="str">
        <f>VLOOKUP(Table1[[#This Row],[Column1]],Mapping!$AM$8:$AN$11,2,0)</f>
        <v>Office Supplies</v>
      </c>
      <c r="P2270" t="str">
        <f>VLOOKUP(Table1[[#This Row],[Column3]],Mapping!$AP$5:$AQ$22,2,0)</f>
        <v>Appliances</v>
      </c>
      <c r="Q2270">
        <v>43.26</v>
      </c>
      <c r="R2270">
        <v>3</v>
      </c>
      <c r="S2270">
        <v>14.275799999999998</v>
      </c>
    </row>
    <row r="2271" spans="1:19" x14ac:dyDescent="0.35">
      <c r="A2271">
        <v>1778</v>
      </c>
      <c r="B2271" t="s">
        <v>1990</v>
      </c>
      <c r="C2271" t="s">
        <v>1947</v>
      </c>
      <c r="D2271" t="str">
        <f>MID(Table1[[#This Row],[Product ID]],5,2)</f>
        <v>AP</v>
      </c>
      <c r="E2271" t="str">
        <f>LEFT(Table1[[#This Row],[Product ID]],3)</f>
        <v>OFF</v>
      </c>
      <c r="F2271" s="10" t="e">
        <f>VLOOKUP(Table1[[#This Row],[Order ID]],Mapping!H2271:J10062,3,0)</f>
        <v>#N/A</v>
      </c>
      <c r="G2271" s="10" t="e">
        <f>VLOOKUP(Table1[[#This Row],[Order ID]],Mapping!H2271:K10062,4,0)</f>
        <v>#N/A</v>
      </c>
      <c r="H2271" t="str">
        <f>INDEX(Mapping!$B$2:$T$7793,MATCH(Data!$A2271,Mapping!$B$3:$B$7793,0),MATCH(Data!$H$1,Mapping!$B$2:$T$2,0))</f>
        <v>First Class</v>
      </c>
      <c r="I2271" t="str">
        <f>INDEX(Mapping!$B$2:$T$7793,MATCH(Data!$A2271,Mapping!$B$3:$B$7793,0),MATCH(Data!$I$1,Mapping!$B$2:$T$2,0))</f>
        <v>Corporate</v>
      </c>
      <c r="J2271">
        <f>VLOOKUP($A2271,Mapping!$X$3:$Y$7793,2,0)</f>
        <v>94110</v>
      </c>
      <c r="K2271" t="str">
        <f>VLOOKUP($J2271,Mapping!$AB$3:$AC$475,2,0)</f>
        <v>Tucson</v>
      </c>
      <c r="L2271" t="str">
        <f>VLOOKUP($K2271,Mapping!$AF$3:$AG$475,2,0)</f>
        <v>Arizona</v>
      </c>
      <c r="M2271" t="str">
        <f>VLOOKUP($L2271,Mapping!$AI$3:$AJ$48,2,0)</f>
        <v>United States</v>
      </c>
      <c r="N2271" t="str">
        <f>VLOOKUP($L2271,Mapping!$AI$3:$AK$48,3,0)</f>
        <v>West</v>
      </c>
      <c r="O2271" t="str">
        <f>VLOOKUP(Table1[[#This Row],[Column1]],Mapping!$AM$8:$AN$11,2,0)</f>
        <v>Office Supplies</v>
      </c>
      <c r="P2271" t="str">
        <f>VLOOKUP(Table1[[#This Row],[Column3]],Mapping!$AP$5:$AQ$22,2,0)</f>
        <v>Appliances</v>
      </c>
      <c r="Q2271">
        <v>43.56</v>
      </c>
      <c r="R2271">
        <v>2</v>
      </c>
      <c r="S2271">
        <v>15.245999999999999</v>
      </c>
    </row>
    <row r="2272" spans="1:19" x14ac:dyDescent="0.35">
      <c r="A2272">
        <v>4147</v>
      </c>
      <c r="B2272" t="s">
        <v>3685</v>
      </c>
      <c r="C2272" t="s">
        <v>850</v>
      </c>
      <c r="D2272" t="str">
        <f>MID(Table1[[#This Row],[Product ID]],5,2)</f>
        <v>BI</v>
      </c>
      <c r="E2272" t="str">
        <f>LEFT(Table1[[#This Row],[Product ID]],3)</f>
        <v>OFF</v>
      </c>
      <c r="F2272" s="10">
        <f>VLOOKUP(Table1[[#This Row],[Order ID]],Mapping!H2272:J10063,3,0)</f>
        <v>41050</v>
      </c>
      <c r="G2272" s="10">
        <f>VLOOKUP(Table1[[#This Row],[Order ID]],Mapping!H2272:K10063,4,0)</f>
        <v>41054</v>
      </c>
      <c r="H2272" t="str">
        <f>INDEX(Mapping!$B$2:$T$7793,MATCH(Data!$A2272,Mapping!$B$3:$B$7793,0),MATCH(Data!$H$1,Mapping!$B$2:$T$2,0))</f>
        <v>Standard Class</v>
      </c>
      <c r="I2272" t="str">
        <f>INDEX(Mapping!$B$2:$T$7793,MATCH(Data!$A2272,Mapping!$B$3:$B$7793,0),MATCH(Data!$I$1,Mapping!$B$2:$T$2,0))</f>
        <v>Consumer</v>
      </c>
      <c r="J2272">
        <f>VLOOKUP($A2272,Mapping!$X$3:$Y$7793,2,0)</f>
        <v>98105</v>
      </c>
      <c r="K2272" t="str">
        <f>VLOOKUP($J2272,Mapping!$AB$3:$AC$475,2,0)</f>
        <v>Dallas</v>
      </c>
      <c r="L2272" t="str">
        <f>VLOOKUP($K2272,Mapping!$AF$3:$AG$475,2,0)</f>
        <v>Texas</v>
      </c>
      <c r="M2272" t="str">
        <f>VLOOKUP($L2272,Mapping!$AI$3:$AJ$48,2,0)</f>
        <v>United States</v>
      </c>
      <c r="N2272" t="str">
        <f>VLOOKUP($L2272,Mapping!$AI$3:$AK$48,3,0)</f>
        <v>Central</v>
      </c>
      <c r="O2272" t="str">
        <f>VLOOKUP(Table1[[#This Row],[Column1]],Mapping!$AM$8:$AN$11,2,0)</f>
        <v>Office Supplies</v>
      </c>
      <c r="P2272" t="str">
        <f>VLOOKUP(Table1[[#This Row],[Column3]],Mapping!$AP$5:$AQ$22,2,0)</f>
        <v>Binders</v>
      </c>
      <c r="Q2272">
        <v>26.975999999999999</v>
      </c>
      <c r="R2272">
        <v>4</v>
      </c>
      <c r="S2272">
        <v>8.767199999999999</v>
      </c>
    </row>
    <row r="2273" spans="1:19" x14ac:dyDescent="0.35">
      <c r="A2273">
        <v>6046</v>
      </c>
      <c r="B2273" t="s">
        <v>4795</v>
      </c>
      <c r="C2273" t="s">
        <v>98</v>
      </c>
      <c r="D2273" t="str">
        <f>MID(Table1[[#This Row],[Product ID]],5,2)</f>
        <v>AR</v>
      </c>
      <c r="E2273" t="str">
        <f>LEFT(Table1[[#This Row],[Product ID]],3)</f>
        <v>OFF</v>
      </c>
      <c r="F2273" s="10">
        <f>VLOOKUP(Table1[[#This Row],[Order ID]],Mapping!H2273:J10064,3,0)</f>
        <v>41145</v>
      </c>
      <c r="G2273" s="10">
        <f>VLOOKUP(Table1[[#This Row],[Order ID]],Mapping!H2273:K10064,4,0)</f>
        <v>41147</v>
      </c>
      <c r="H2273" t="str">
        <f>INDEX(Mapping!$B$2:$T$7793,MATCH(Data!$A2273,Mapping!$B$3:$B$7793,0),MATCH(Data!$H$1,Mapping!$B$2:$T$2,0))</f>
        <v>First Class</v>
      </c>
      <c r="I2273" t="str">
        <f>INDEX(Mapping!$B$2:$T$7793,MATCH(Data!$A2273,Mapping!$B$3:$B$7793,0),MATCH(Data!$I$1,Mapping!$B$2:$T$2,0))</f>
        <v>Consumer</v>
      </c>
      <c r="J2273">
        <f>VLOOKUP($A2273,Mapping!$X$3:$Y$7793,2,0)</f>
        <v>97206</v>
      </c>
      <c r="K2273" t="str">
        <f>VLOOKUP($J2273,Mapping!$AB$3:$AC$475,2,0)</f>
        <v>San Jose</v>
      </c>
      <c r="L2273" t="str">
        <f>VLOOKUP($K2273,Mapping!$AF$3:$AG$475,2,0)</f>
        <v>California</v>
      </c>
      <c r="M2273" t="str">
        <f>VLOOKUP($L2273,Mapping!$AI$3:$AJ$48,2,0)</f>
        <v>United States</v>
      </c>
      <c r="N2273" t="str">
        <f>VLOOKUP($L2273,Mapping!$AI$3:$AK$48,3,0)</f>
        <v>West</v>
      </c>
      <c r="O2273" t="str">
        <f>VLOOKUP(Table1[[#This Row],[Column1]],Mapping!$AM$8:$AN$11,2,0)</f>
        <v>Office Supplies</v>
      </c>
      <c r="P2273" t="str">
        <f>VLOOKUP(Table1[[#This Row],[Column3]],Mapping!$AP$5:$AQ$22,2,0)</f>
        <v>Art</v>
      </c>
      <c r="Q2273">
        <v>7.1519999999999992</v>
      </c>
      <c r="R2273">
        <v>3</v>
      </c>
      <c r="S2273">
        <v>0.71520000000000028</v>
      </c>
    </row>
    <row r="2274" spans="1:19" x14ac:dyDescent="0.35">
      <c r="A2274">
        <v>6586</v>
      </c>
      <c r="B2274" t="s">
        <v>5086</v>
      </c>
      <c r="C2274" t="s">
        <v>4064</v>
      </c>
      <c r="D2274" t="str">
        <f>MID(Table1[[#This Row],[Product ID]],5,2)</f>
        <v>LA</v>
      </c>
      <c r="E2274" t="str">
        <f>LEFT(Table1[[#This Row],[Product ID]],3)</f>
        <v>OFF</v>
      </c>
      <c r="F2274" s="10">
        <f>VLOOKUP(Table1[[#This Row],[Order ID]],Mapping!H2274:J10065,3,0)</f>
        <v>41155</v>
      </c>
      <c r="G2274" s="10">
        <f>VLOOKUP(Table1[[#This Row],[Order ID]],Mapping!H2274:K10065,4,0)</f>
        <v>41159</v>
      </c>
      <c r="H2274" t="str">
        <f>INDEX(Mapping!$B$2:$T$7793,MATCH(Data!$A2274,Mapping!$B$3:$B$7793,0),MATCH(Data!$H$1,Mapping!$B$2:$T$2,0))</f>
        <v>Standard Class</v>
      </c>
      <c r="I2274" t="str">
        <f>INDEX(Mapping!$B$2:$T$7793,MATCH(Data!$A2274,Mapping!$B$3:$B$7793,0),MATCH(Data!$I$1,Mapping!$B$2:$T$2,0))</f>
        <v>Consumer</v>
      </c>
      <c r="J2274">
        <f>VLOOKUP($A2274,Mapping!$X$3:$Y$7793,2,0)</f>
        <v>49423</v>
      </c>
      <c r="K2274" t="str">
        <f>VLOOKUP($J2274,Mapping!$AB$3:$AC$475,2,0)</f>
        <v>Delray Beach</v>
      </c>
      <c r="L2274" t="str">
        <f>VLOOKUP($K2274,Mapping!$AF$3:$AG$475,2,0)</f>
        <v>Florida</v>
      </c>
      <c r="M2274" t="str">
        <f>VLOOKUP($L2274,Mapping!$AI$3:$AJ$48,2,0)</f>
        <v>United States</v>
      </c>
      <c r="N2274" t="str">
        <f>VLOOKUP($L2274,Mapping!$AI$3:$AK$48,3,0)</f>
        <v>South</v>
      </c>
      <c r="O2274" t="str">
        <f>VLOOKUP(Table1[[#This Row],[Column1]],Mapping!$AM$8:$AN$11,2,0)</f>
        <v>Office Supplies</v>
      </c>
      <c r="P2274" t="str">
        <f>VLOOKUP(Table1[[#This Row],[Column3]],Mapping!$AP$5:$AQ$22,2,0)</f>
        <v>Labels</v>
      </c>
      <c r="Q2274">
        <v>7.5</v>
      </c>
      <c r="R2274">
        <v>2</v>
      </c>
      <c r="S2274">
        <v>3.5999999999999996</v>
      </c>
    </row>
    <row r="2275" spans="1:19" x14ac:dyDescent="0.35">
      <c r="A2275">
        <v>5922</v>
      </c>
      <c r="B2275" t="s">
        <v>4719</v>
      </c>
      <c r="C2275" t="s">
        <v>2537</v>
      </c>
      <c r="D2275" t="str">
        <f>MID(Table1[[#This Row],[Product ID]],5,2)</f>
        <v>ST</v>
      </c>
      <c r="E2275" t="str">
        <f>LEFT(Table1[[#This Row],[Product ID]],3)</f>
        <v>OFF</v>
      </c>
      <c r="F2275" s="10">
        <f>VLOOKUP(Table1[[#This Row],[Order ID]],Mapping!H2275:J10066,3,0)</f>
        <v>41134</v>
      </c>
      <c r="G2275" s="10">
        <f>VLOOKUP(Table1[[#This Row],[Order ID]],Mapping!H2275:K10066,4,0)</f>
        <v>41137</v>
      </c>
      <c r="H2275" t="str">
        <f>INDEX(Mapping!$B$2:$T$7793,MATCH(Data!$A2275,Mapping!$B$3:$B$7793,0),MATCH(Data!$H$1,Mapping!$B$2:$T$2,0))</f>
        <v>Second Class</v>
      </c>
      <c r="I2275" t="str">
        <f>INDEX(Mapping!$B$2:$T$7793,MATCH(Data!$A2275,Mapping!$B$3:$B$7793,0),MATCH(Data!$I$1,Mapping!$B$2:$T$2,0))</f>
        <v>Consumer</v>
      </c>
      <c r="J2275">
        <f>VLOOKUP($A2275,Mapping!$X$3:$Y$7793,2,0)</f>
        <v>19143</v>
      </c>
      <c r="K2275" t="str">
        <f>VLOOKUP($J2275,Mapping!$AB$3:$AC$475,2,0)</f>
        <v>Norman</v>
      </c>
      <c r="L2275" t="str">
        <f>VLOOKUP($K2275,Mapping!$AF$3:$AG$475,2,0)</f>
        <v>Oklahoma</v>
      </c>
      <c r="M2275" t="str">
        <f>VLOOKUP($L2275,Mapping!$AI$3:$AJ$48,2,0)</f>
        <v>United States</v>
      </c>
      <c r="N2275" t="str">
        <f>VLOOKUP($L2275,Mapping!$AI$3:$AK$48,3,0)</f>
        <v>Central</v>
      </c>
      <c r="O2275" t="str">
        <f>VLOOKUP(Table1[[#This Row],[Column1]],Mapping!$AM$8:$AN$11,2,0)</f>
        <v>Office Supplies</v>
      </c>
      <c r="P2275" t="str">
        <f>VLOOKUP(Table1[[#This Row],[Column3]],Mapping!$AP$5:$AQ$22,2,0)</f>
        <v>Storage</v>
      </c>
      <c r="Q2275">
        <v>422.85599999999999</v>
      </c>
      <c r="R2275">
        <v>3</v>
      </c>
      <c r="S2275">
        <v>15.857099999999974</v>
      </c>
    </row>
    <row r="2276" spans="1:19" x14ac:dyDescent="0.35">
      <c r="A2276">
        <v>6596</v>
      </c>
      <c r="B2276" t="s">
        <v>5093</v>
      </c>
      <c r="C2276" t="s">
        <v>296</v>
      </c>
      <c r="D2276" t="str">
        <f>MID(Table1[[#This Row],[Product ID]],5,2)</f>
        <v>ST</v>
      </c>
      <c r="E2276" t="str">
        <f>LEFT(Table1[[#This Row],[Product ID]],3)</f>
        <v>OFF</v>
      </c>
      <c r="F2276" s="10">
        <f>VLOOKUP(Table1[[#This Row],[Order ID]],Mapping!H2276:J10067,3,0)</f>
        <v>41204</v>
      </c>
      <c r="G2276" s="10">
        <f>VLOOKUP(Table1[[#This Row],[Order ID]],Mapping!H2276:K10067,4,0)</f>
        <v>41208</v>
      </c>
      <c r="H2276" t="str">
        <f>INDEX(Mapping!$B$2:$T$7793,MATCH(Data!$A2276,Mapping!$B$3:$B$7793,0),MATCH(Data!$H$1,Mapping!$B$2:$T$2,0))</f>
        <v>Standard Class</v>
      </c>
      <c r="I2276" t="str">
        <f>INDEX(Mapping!$B$2:$T$7793,MATCH(Data!$A2276,Mapping!$B$3:$B$7793,0),MATCH(Data!$I$1,Mapping!$B$2:$T$2,0))</f>
        <v>Home Office</v>
      </c>
      <c r="J2276">
        <f>VLOOKUP($A2276,Mapping!$X$3:$Y$7793,2,0)</f>
        <v>33021</v>
      </c>
      <c r="K2276" t="str">
        <f>VLOOKUP($J2276,Mapping!$AB$3:$AC$475,2,0)</f>
        <v>Marietta</v>
      </c>
      <c r="L2276" t="str">
        <f>VLOOKUP($K2276,Mapping!$AF$3:$AG$475,2,0)</f>
        <v>Georgia</v>
      </c>
      <c r="M2276" t="str">
        <f>VLOOKUP($L2276,Mapping!$AI$3:$AJ$48,2,0)</f>
        <v>United States</v>
      </c>
      <c r="N2276" t="str">
        <f>VLOOKUP($L2276,Mapping!$AI$3:$AK$48,3,0)</f>
        <v>South</v>
      </c>
      <c r="O2276" t="str">
        <f>VLOOKUP(Table1[[#This Row],[Column1]],Mapping!$AM$8:$AN$11,2,0)</f>
        <v>Office Supplies</v>
      </c>
      <c r="P2276" t="str">
        <f>VLOOKUP(Table1[[#This Row],[Column3]],Mapping!$AP$5:$AQ$22,2,0)</f>
        <v>Storage</v>
      </c>
      <c r="Q2276">
        <v>9.952</v>
      </c>
      <c r="R2276">
        <v>1</v>
      </c>
      <c r="S2276">
        <v>0.99520000000000008</v>
      </c>
    </row>
    <row r="2277" spans="1:19" x14ac:dyDescent="0.35">
      <c r="A2277">
        <v>2074</v>
      </c>
      <c r="B2277" t="s">
        <v>2244</v>
      </c>
      <c r="C2277" t="s">
        <v>889</v>
      </c>
      <c r="D2277" t="str">
        <f>MID(Table1[[#This Row],[Product ID]],5,2)</f>
        <v>AC</v>
      </c>
      <c r="E2277" t="str">
        <f>LEFT(Table1[[#This Row],[Product ID]],3)</f>
        <v>TEC</v>
      </c>
      <c r="F2277" s="10" t="e">
        <f>VLOOKUP(Table1[[#This Row],[Order ID]],Mapping!H2277:J10068,3,0)</f>
        <v>#N/A</v>
      </c>
      <c r="G2277" s="10" t="e">
        <f>VLOOKUP(Table1[[#This Row],[Order ID]],Mapping!H2277:K10068,4,0)</f>
        <v>#N/A</v>
      </c>
      <c r="H2277" t="str">
        <f>INDEX(Mapping!$B$2:$T$7793,MATCH(Data!$A2277,Mapping!$B$3:$B$7793,0),MATCH(Data!$H$1,Mapping!$B$2:$T$2,0))</f>
        <v>Standard Class</v>
      </c>
      <c r="I2277" t="str">
        <f>INDEX(Mapping!$B$2:$T$7793,MATCH(Data!$A2277,Mapping!$B$3:$B$7793,0),MATCH(Data!$I$1,Mapping!$B$2:$T$2,0))</f>
        <v>Consumer</v>
      </c>
      <c r="J2277">
        <f>VLOOKUP($A2277,Mapping!$X$3:$Y$7793,2,0)</f>
        <v>71901</v>
      </c>
      <c r="K2277" t="str">
        <f>VLOOKUP($J2277,Mapping!$AB$3:$AC$475,2,0)</f>
        <v>Pearland</v>
      </c>
      <c r="L2277" t="str">
        <f>VLOOKUP($K2277,Mapping!$AF$3:$AG$475,2,0)</f>
        <v>Texas</v>
      </c>
      <c r="M2277" t="str">
        <f>VLOOKUP($L2277,Mapping!$AI$3:$AJ$48,2,0)</f>
        <v>United States</v>
      </c>
      <c r="N2277" t="str">
        <f>VLOOKUP($L2277,Mapping!$AI$3:$AK$48,3,0)</f>
        <v>Central</v>
      </c>
      <c r="O2277" t="str">
        <f>VLOOKUP(Table1[[#This Row],[Column1]],Mapping!$AM$8:$AN$11,2,0)</f>
        <v>Technology</v>
      </c>
      <c r="P2277" t="str">
        <f>VLOOKUP(Table1[[#This Row],[Column3]],Mapping!$AP$5:$AQ$22,2,0)</f>
        <v>Accessories</v>
      </c>
      <c r="Q2277">
        <v>29.99</v>
      </c>
      <c r="R2277">
        <v>1</v>
      </c>
      <c r="S2277">
        <v>2.9989999999999988</v>
      </c>
    </row>
    <row r="2278" spans="1:19" x14ac:dyDescent="0.35">
      <c r="A2278">
        <v>3891</v>
      </c>
      <c r="B2278" t="s">
        <v>3524</v>
      </c>
      <c r="C2278" t="s">
        <v>3525</v>
      </c>
      <c r="D2278" t="str">
        <f>MID(Table1[[#This Row],[Product ID]],5,2)</f>
        <v>MA</v>
      </c>
      <c r="E2278" t="str">
        <f>LEFT(Table1[[#This Row],[Product ID]],3)</f>
        <v>TEC</v>
      </c>
      <c r="F2278" s="10">
        <f>VLOOKUP(Table1[[#This Row],[Order ID]],Mapping!H2278:J10069,3,0)</f>
        <v>41222</v>
      </c>
      <c r="G2278" s="10">
        <f>VLOOKUP(Table1[[#This Row],[Order ID]],Mapping!H2278:K10069,4,0)</f>
        <v>41227</v>
      </c>
      <c r="H2278" t="str">
        <f>INDEX(Mapping!$B$2:$T$7793,MATCH(Data!$A2278,Mapping!$B$3:$B$7793,0),MATCH(Data!$H$1,Mapping!$B$2:$T$2,0))</f>
        <v>Standard Class</v>
      </c>
      <c r="I2278" t="str">
        <f>INDEX(Mapping!$B$2:$T$7793,MATCH(Data!$A2278,Mapping!$B$3:$B$7793,0),MATCH(Data!$I$1,Mapping!$B$2:$T$2,0))</f>
        <v>Consumer</v>
      </c>
      <c r="J2278">
        <f>VLOOKUP($A2278,Mapping!$X$3:$Y$7793,2,0)</f>
        <v>10035</v>
      </c>
      <c r="K2278" t="str">
        <f>VLOOKUP($J2278,Mapping!$AB$3:$AC$475,2,0)</f>
        <v>Grand Prairie</v>
      </c>
      <c r="L2278" t="str">
        <f>VLOOKUP($K2278,Mapping!$AF$3:$AG$475,2,0)</f>
        <v>Texas</v>
      </c>
      <c r="M2278" t="str">
        <f>VLOOKUP($L2278,Mapping!$AI$3:$AJ$48,2,0)</f>
        <v>United States</v>
      </c>
      <c r="N2278" t="str">
        <f>VLOOKUP($L2278,Mapping!$AI$3:$AK$48,3,0)</f>
        <v>Central</v>
      </c>
      <c r="O2278" t="str">
        <f>VLOOKUP(Table1[[#This Row],[Column1]],Mapping!$AM$8:$AN$11,2,0)</f>
        <v>Technology</v>
      </c>
      <c r="P2278" t="str">
        <f>VLOOKUP(Table1[[#This Row],[Column3]],Mapping!$AP$5:$AQ$22,2,0)</f>
        <v>Machines</v>
      </c>
      <c r="Q2278">
        <v>2321.9</v>
      </c>
      <c r="R2278">
        <v>2</v>
      </c>
      <c r="S2278">
        <v>1114.5119999999999</v>
      </c>
    </row>
    <row r="2279" spans="1:19" x14ac:dyDescent="0.35">
      <c r="A2279">
        <v>3892</v>
      </c>
      <c r="B2279" t="s">
        <v>3524</v>
      </c>
      <c r="C2279" t="s">
        <v>1795</v>
      </c>
      <c r="D2279" t="str">
        <f>MID(Table1[[#This Row],[Product ID]],5,2)</f>
        <v>ST</v>
      </c>
      <c r="E2279" t="str">
        <f>LEFT(Table1[[#This Row],[Product ID]],3)</f>
        <v>OFF</v>
      </c>
      <c r="F2279" s="10">
        <f>VLOOKUP(Table1[[#This Row],[Order ID]],Mapping!H2279:J10070,3,0)</f>
        <v>41222</v>
      </c>
      <c r="G2279" s="10">
        <f>VLOOKUP(Table1[[#This Row],[Order ID]],Mapping!H2279:K10070,4,0)</f>
        <v>41227</v>
      </c>
      <c r="H2279" t="str">
        <f>INDEX(Mapping!$B$2:$T$7793,MATCH(Data!$A2279,Mapping!$B$3:$B$7793,0),MATCH(Data!$H$1,Mapping!$B$2:$T$2,0))</f>
        <v>Standard Class</v>
      </c>
      <c r="I2279" t="str">
        <f>INDEX(Mapping!$B$2:$T$7793,MATCH(Data!$A2279,Mapping!$B$3:$B$7793,0),MATCH(Data!$I$1,Mapping!$B$2:$T$2,0))</f>
        <v>Home Office</v>
      </c>
      <c r="J2279">
        <f>VLOOKUP($A2279,Mapping!$X$3:$Y$7793,2,0)</f>
        <v>10035</v>
      </c>
      <c r="K2279" t="str">
        <f>VLOOKUP($J2279,Mapping!$AB$3:$AC$475,2,0)</f>
        <v>Grand Prairie</v>
      </c>
      <c r="L2279" t="str">
        <f>VLOOKUP($K2279,Mapping!$AF$3:$AG$475,2,0)</f>
        <v>Texas</v>
      </c>
      <c r="M2279" t="str">
        <f>VLOOKUP($L2279,Mapping!$AI$3:$AJ$48,2,0)</f>
        <v>United States</v>
      </c>
      <c r="N2279" t="str">
        <f>VLOOKUP($L2279,Mapping!$AI$3:$AK$48,3,0)</f>
        <v>Central</v>
      </c>
      <c r="O2279" t="str">
        <f>VLOOKUP(Table1[[#This Row],[Column1]],Mapping!$AM$8:$AN$11,2,0)</f>
        <v>Office Supplies</v>
      </c>
      <c r="P2279" t="str">
        <f>VLOOKUP(Table1[[#This Row],[Column3]],Mapping!$AP$5:$AQ$22,2,0)</f>
        <v>Storage</v>
      </c>
      <c r="Q2279">
        <v>17.940000000000001</v>
      </c>
      <c r="R2279">
        <v>3</v>
      </c>
      <c r="S2279">
        <v>3.0497999999999985</v>
      </c>
    </row>
    <row r="2280" spans="1:19" x14ac:dyDescent="0.35">
      <c r="A2280">
        <v>1506</v>
      </c>
      <c r="B2280" t="s">
        <v>1750</v>
      </c>
      <c r="C2280" t="s">
        <v>1751</v>
      </c>
      <c r="D2280" t="str">
        <f>MID(Table1[[#This Row],[Product ID]],5,2)</f>
        <v>PA</v>
      </c>
      <c r="E2280" t="str">
        <f>LEFT(Table1[[#This Row],[Product ID]],3)</f>
        <v>OFF</v>
      </c>
      <c r="F2280" s="10" t="e">
        <f>VLOOKUP(Table1[[#This Row],[Order ID]],Mapping!H2280:J10071,3,0)</f>
        <v>#N/A</v>
      </c>
      <c r="G2280" s="10" t="e">
        <f>VLOOKUP(Table1[[#This Row],[Order ID]],Mapping!H2280:K10071,4,0)</f>
        <v>#N/A</v>
      </c>
      <c r="H2280" t="str">
        <f>INDEX(Mapping!$B$2:$T$7793,MATCH(Data!$A2280,Mapping!$B$3:$B$7793,0),MATCH(Data!$H$1,Mapping!$B$2:$T$2,0))</f>
        <v>Second Class</v>
      </c>
      <c r="I2280" t="str">
        <f>INDEX(Mapping!$B$2:$T$7793,MATCH(Data!$A2280,Mapping!$B$3:$B$7793,0),MATCH(Data!$I$1,Mapping!$B$2:$T$2,0))</f>
        <v>Consumer</v>
      </c>
      <c r="J2280">
        <f>VLOOKUP($A2280,Mapping!$X$3:$Y$7793,2,0)</f>
        <v>97504</v>
      </c>
      <c r="K2280" t="str">
        <f>VLOOKUP($J2280,Mapping!$AB$3:$AC$475,2,0)</f>
        <v>Salt Lake City</v>
      </c>
      <c r="L2280" t="str">
        <f>VLOOKUP($K2280,Mapping!$AF$3:$AG$475,2,0)</f>
        <v>Utah</v>
      </c>
      <c r="M2280" t="str">
        <f>VLOOKUP($L2280,Mapping!$AI$3:$AJ$48,2,0)</f>
        <v>United States</v>
      </c>
      <c r="N2280" t="str">
        <f>VLOOKUP($L2280,Mapping!$AI$3:$AK$48,3,0)</f>
        <v>West</v>
      </c>
      <c r="O2280" t="str">
        <f>VLOOKUP(Table1[[#This Row],[Column1]],Mapping!$AM$8:$AN$11,2,0)</f>
        <v>Office Supplies</v>
      </c>
      <c r="P2280" t="str">
        <f>VLOOKUP(Table1[[#This Row],[Column3]],Mapping!$AP$5:$AQ$22,2,0)</f>
        <v>Paper</v>
      </c>
      <c r="Q2280">
        <v>24.784000000000002</v>
      </c>
      <c r="R2280">
        <v>1</v>
      </c>
      <c r="S2280">
        <v>7.7449999999999983</v>
      </c>
    </row>
    <row r="2281" spans="1:19" x14ac:dyDescent="0.35">
      <c r="A2281">
        <v>2668</v>
      </c>
      <c r="B2281" t="s">
        <v>2707</v>
      </c>
      <c r="C2281" t="s">
        <v>2708</v>
      </c>
      <c r="D2281" t="str">
        <f>MID(Table1[[#This Row],[Product ID]],5,2)</f>
        <v>PA</v>
      </c>
      <c r="E2281" t="str">
        <f>LEFT(Table1[[#This Row],[Product ID]],3)</f>
        <v>OFF</v>
      </c>
      <c r="F2281" s="10">
        <f>VLOOKUP(Table1[[#This Row],[Order ID]],Mapping!H2281:J10072,3,0)</f>
        <v>41538</v>
      </c>
      <c r="G2281" s="10">
        <f>VLOOKUP(Table1[[#This Row],[Order ID]],Mapping!H2281:K10072,4,0)</f>
        <v>41542</v>
      </c>
      <c r="H2281" t="str">
        <f>INDEX(Mapping!$B$2:$T$7793,MATCH(Data!$A2281,Mapping!$B$3:$B$7793,0),MATCH(Data!$H$1,Mapping!$B$2:$T$2,0))</f>
        <v>Same Day</v>
      </c>
      <c r="I2281" t="str">
        <f>INDEX(Mapping!$B$2:$T$7793,MATCH(Data!$A2281,Mapping!$B$3:$B$7793,0),MATCH(Data!$I$1,Mapping!$B$2:$T$2,0))</f>
        <v>Consumer</v>
      </c>
      <c r="J2281">
        <f>VLOOKUP($A2281,Mapping!$X$3:$Y$7793,2,0)</f>
        <v>94122</v>
      </c>
      <c r="K2281" t="str">
        <f>VLOOKUP($J2281,Mapping!$AB$3:$AC$475,2,0)</f>
        <v>Urbandale</v>
      </c>
      <c r="L2281" t="str">
        <f>VLOOKUP($K2281,Mapping!$AF$3:$AG$475,2,0)</f>
        <v>Iowa</v>
      </c>
      <c r="M2281" t="str">
        <f>VLOOKUP($L2281,Mapping!$AI$3:$AJ$48,2,0)</f>
        <v>United States</v>
      </c>
      <c r="N2281" t="str">
        <f>VLOOKUP($L2281,Mapping!$AI$3:$AK$48,3,0)</f>
        <v>Central</v>
      </c>
      <c r="O2281" t="str">
        <f>VLOOKUP(Table1[[#This Row],[Column1]],Mapping!$AM$8:$AN$11,2,0)</f>
        <v>Office Supplies</v>
      </c>
      <c r="P2281" t="str">
        <f>VLOOKUP(Table1[[#This Row],[Column3]],Mapping!$AP$5:$AQ$22,2,0)</f>
        <v>Paper</v>
      </c>
      <c r="Q2281">
        <v>65.789999999999992</v>
      </c>
      <c r="R2281">
        <v>9</v>
      </c>
      <c r="S2281">
        <v>30.263399999999997</v>
      </c>
    </row>
    <row r="2282" spans="1:19" x14ac:dyDescent="0.35">
      <c r="A2282">
        <v>2669</v>
      </c>
      <c r="B2282" t="s">
        <v>2707</v>
      </c>
      <c r="C2282" t="s">
        <v>17</v>
      </c>
      <c r="D2282" t="str">
        <f>MID(Table1[[#This Row],[Product ID]],5,2)</f>
        <v>BI</v>
      </c>
      <c r="E2282" t="str">
        <f>LEFT(Table1[[#This Row],[Product ID]],3)</f>
        <v>OFF</v>
      </c>
      <c r="F2282" s="10">
        <f>VLOOKUP(Table1[[#This Row],[Order ID]],Mapping!H2282:J10073,3,0)</f>
        <v>41538</v>
      </c>
      <c r="G2282" s="10">
        <f>VLOOKUP(Table1[[#This Row],[Order ID]],Mapping!H2282:K10073,4,0)</f>
        <v>41542</v>
      </c>
      <c r="H2282" t="str">
        <f>INDEX(Mapping!$B$2:$T$7793,MATCH(Data!$A2282,Mapping!$B$3:$B$7793,0),MATCH(Data!$H$1,Mapping!$B$2:$T$2,0))</f>
        <v>Standard Class</v>
      </c>
      <c r="I2282" t="str">
        <f>INDEX(Mapping!$B$2:$T$7793,MATCH(Data!$A2282,Mapping!$B$3:$B$7793,0),MATCH(Data!$I$1,Mapping!$B$2:$T$2,0))</f>
        <v>Corporate</v>
      </c>
      <c r="J2282">
        <f>VLOOKUP($A2282,Mapping!$X$3:$Y$7793,2,0)</f>
        <v>94122</v>
      </c>
      <c r="K2282" t="str">
        <f>VLOOKUP($J2282,Mapping!$AB$3:$AC$475,2,0)</f>
        <v>Urbandale</v>
      </c>
      <c r="L2282" t="str">
        <f>VLOOKUP($K2282,Mapping!$AF$3:$AG$475,2,0)</f>
        <v>Iowa</v>
      </c>
      <c r="M2282" t="str">
        <f>VLOOKUP($L2282,Mapping!$AI$3:$AJ$48,2,0)</f>
        <v>United States</v>
      </c>
      <c r="N2282" t="str">
        <f>VLOOKUP($L2282,Mapping!$AI$3:$AK$48,3,0)</f>
        <v>Central</v>
      </c>
      <c r="O2282" t="str">
        <f>VLOOKUP(Table1[[#This Row],[Column1]],Mapping!$AM$8:$AN$11,2,0)</f>
        <v>Office Supplies</v>
      </c>
      <c r="P2282" t="str">
        <f>VLOOKUP(Table1[[#This Row],[Column3]],Mapping!$AP$5:$AQ$22,2,0)</f>
        <v>Binders</v>
      </c>
      <c r="Q2282">
        <v>271.98400000000004</v>
      </c>
      <c r="R2282">
        <v>2</v>
      </c>
      <c r="S2282">
        <v>88.394799999999975</v>
      </c>
    </row>
    <row r="2283" spans="1:19" x14ac:dyDescent="0.35">
      <c r="A2283">
        <v>2670</v>
      </c>
      <c r="B2283" t="s">
        <v>2707</v>
      </c>
      <c r="C2283" t="s">
        <v>147</v>
      </c>
      <c r="D2283" t="str">
        <f>MID(Table1[[#This Row],[Product ID]],5,2)</f>
        <v>AR</v>
      </c>
      <c r="E2283" t="str">
        <f>LEFT(Table1[[#This Row],[Product ID]],3)</f>
        <v>OFF</v>
      </c>
      <c r="F2283" s="10">
        <f>VLOOKUP(Table1[[#This Row],[Order ID]],Mapping!H2283:J10074,3,0)</f>
        <v>41538</v>
      </c>
      <c r="G2283" s="10">
        <f>VLOOKUP(Table1[[#This Row],[Order ID]],Mapping!H2283:K10074,4,0)</f>
        <v>41542</v>
      </c>
      <c r="H2283" t="str">
        <f>INDEX(Mapping!$B$2:$T$7793,MATCH(Data!$A2283,Mapping!$B$3:$B$7793,0),MATCH(Data!$H$1,Mapping!$B$2:$T$2,0))</f>
        <v>Standard Class</v>
      </c>
      <c r="I2283" t="str">
        <f>INDEX(Mapping!$B$2:$T$7793,MATCH(Data!$A2283,Mapping!$B$3:$B$7793,0),MATCH(Data!$I$1,Mapping!$B$2:$T$2,0))</f>
        <v>Corporate</v>
      </c>
      <c r="J2283">
        <f>VLOOKUP($A2283,Mapping!$X$3:$Y$7793,2,0)</f>
        <v>94122</v>
      </c>
      <c r="K2283" t="str">
        <f>VLOOKUP($J2283,Mapping!$AB$3:$AC$475,2,0)</f>
        <v>Urbandale</v>
      </c>
      <c r="L2283" t="str">
        <f>VLOOKUP($K2283,Mapping!$AF$3:$AG$475,2,0)</f>
        <v>Iowa</v>
      </c>
      <c r="M2283" t="str">
        <f>VLOOKUP($L2283,Mapping!$AI$3:$AJ$48,2,0)</f>
        <v>United States</v>
      </c>
      <c r="N2283" t="str">
        <f>VLOOKUP($L2283,Mapping!$AI$3:$AK$48,3,0)</f>
        <v>Central</v>
      </c>
      <c r="O2283" t="str">
        <f>VLOOKUP(Table1[[#This Row],[Column1]],Mapping!$AM$8:$AN$11,2,0)</f>
        <v>Office Supplies</v>
      </c>
      <c r="P2283" t="str">
        <f>VLOOKUP(Table1[[#This Row],[Column3]],Mapping!$AP$5:$AQ$22,2,0)</f>
        <v>Art</v>
      </c>
      <c r="Q2283">
        <v>11.76</v>
      </c>
      <c r="R2283">
        <v>4</v>
      </c>
      <c r="S2283">
        <v>3.1752000000000002</v>
      </c>
    </row>
    <row r="2284" spans="1:19" x14ac:dyDescent="0.35">
      <c r="A2284">
        <v>2671</v>
      </c>
      <c r="B2284" t="s">
        <v>2707</v>
      </c>
      <c r="C2284" t="s">
        <v>2281</v>
      </c>
      <c r="D2284" t="str">
        <f>MID(Table1[[#This Row],[Product ID]],5,2)</f>
        <v>PA</v>
      </c>
      <c r="E2284" t="str">
        <f>LEFT(Table1[[#This Row],[Product ID]],3)</f>
        <v>OFF</v>
      </c>
      <c r="F2284" s="10">
        <f>VLOOKUP(Table1[[#This Row],[Order ID]],Mapping!H2284:J10075,3,0)</f>
        <v>41538</v>
      </c>
      <c r="G2284" s="10">
        <f>VLOOKUP(Table1[[#This Row],[Order ID]],Mapping!H2284:K10075,4,0)</f>
        <v>41542</v>
      </c>
      <c r="H2284" t="str">
        <f>INDEX(Mapping!$B$2:$T$7793,MATCH(Data!$A2284,Mapping!$B$3:$B$7793,0),MATCH(Data!$H$1,Mapping!$B$2:$T$2,0))</f>
        <v>Standard Class</v>
      </c>
      <c r="I2284" t="str">
        <f>INDEX(Mapping!$B$2:$T$7793,MATCH(Data!$A2284,Mapping!$B$3:$B$7793,0),MATCH(Data!$I$1,Mapping!$B$2:$T$2,0))</f>
        <v>Corporate</v>
      </c>
      <c r="J2284">
        <f>VLOOKUP($A2284,Mapping!$X$3:$Y$7793,2,0)</f>
        <v>94122</v>
      </c>
      <c r="K2284" t="str">
        <f>VLOOKUP($J2284,Mapping!$AB$3:$AC$475,2,0)</f>
        <v>Urbandale</v>
      </c>
      <c r="L2284" t="str">
        <f>VLOOKUP($K2284,Mapping!$AF$3:$AG$475,2,0)</f>
        <v>Iowa</v>
      </c>
      <c r="M2284" t="str">
        <f>VLOOKUP($L2284,Mapping!$AI$3:$AJ$48,2,0)</f>
        <v>United States</v>
      </c>
      <c r="N2284" t="str">
        <f>VLOOKUP($L2284,Mapping!$AI$3:$AK$48,3,0)</f>
        <v>Central</v>
      </c>
      <c r="O2284" t="str">
        <f>VLOOKUP(Table1[[#This Row],[Column1]],Mapping!$AM$8:$AN$11,2,0)</f>
        <v>Office Supplies</v>
      </c>
      <c r="P2284" t="str">
        <f>VLOOKUP(Table1[[#This Row],[Column3]],Mapping!$AP$5:$AQ$22,2,0)</f>
        <v>Paper</v>
      </c>
      <c r="Q2284">
        <v>77.52</v>
      </c>
      <c r="R2284">
        <v>2</v>
      </c>
      <c r="S2284">
        <v>37.9848</v>
      </c>
    </row>
    <row r="2285" spans="1:19" x14ac:dyDescent="0.35">
      <c r="A2285">
        <v>2672</v>
      </c>
      <c r="B2285" t="s">
        <v>2707</v>
      </c>
      <c r="C2285" t="s">
        <v>2175</v>
      </c>
      <c r="D2285" t="str">
        <f>MID(Table1[[#This Row],[Product ID]],5,2)</f>
        <v>BI</v>
      </c>
      <c r="E2285" t="str">
        <f>LEFT(Table1[[#This Row],[Product ID]],3)</f>
        <v>OFF</v>
      </c>
      <c r="F2285" s="10">
        <f>VLOOKUP(Table1[[#This Row],[Order ID]],Mapping!H2285:J10076,3,0)</f>
        <v>41538</v>
      </c>
      <c r="G2285" s="10">
        <f>VLOOKUP(Table1[[#This Row],[Order ID]],Mapping!H2285:K10076,4,0)</f>
        <v>41542</v>
      </c>
      <c r="H2285" t="str">
        <f>INDEX(Mapping!$B$2:$T$7793,MATCH(Data!$A2285,Mapping!$B$3:$B$7793,0),MATCH(Data!$H$1,Mapping!$B$2:$T$2,0))</f>
        <v>Standard Class</v>
      </c>
      <c r="I2285" t="str">
        <f>INDEX(Mapping!$B$2:$T$7793,MATCH(Data!$A2285,Mapping!$B$3:$B$7793,0),MATCH(Data!$I$1,Mapping!$B$2:$T$2,0))</f>
        <v>Corporate</v>
      </c>
      <c r="J2285">
        <f>VLOOKUP($A2285,Mapping!$X$3:$Y$7793,2,0)</f>
        <v>94122</v>
      </c>
      <c r="K2285" t="str">
        <f>VLOOKUP($J2285,Mapping!$AB$3:$AC$475,2,0)</f>
        <v>Urbandale</v>
      </c>
      <c r="L2285" t="str">
        <f>VLOOKUP($K2285,Mapping!$AF$3:$AG$475,2,0)</f>
        <v>Iowa</v>
      </c>
      <c r="M2285" t="str">
        <f>VLOOKUP($L2285,Mapping!$AI$3:$AJ$48,2,0)</f>
        <v>United States</v>
      </c>
      <c r="N2285" t="str">
        <f>VLOOKUP($L2285,Mapping!$AI$3:$AK$48,3,0)</f>
        <v>Central</v>
      </c>
      <c r="O2285" t="str">
        <f>VLOOKUP(Table1[[#This Row],[Column1]],Mapping!$AM$8:$AN$11,2,0)</f>
        <v>Office Supplies</v>
      </c>
      <c r="P2285" t="str">
        <f>VLOOKUP(Table1[[#This Row],[Column3]],Mapping!$AP$5:$AQ$22,2,0)</f>
        <v>Binders</v>
      </c>
      <c r="Q2285">
        <v>48.64</v>
      </c>
      <c r="R2285">
        <v>2</v>
      </c>
      <c r="S2285">
        <v>15.807999999999996</v>
      </c>
    </row>
    <row r="2286" spans="1:19" x14ac:dyDescent="0.35">
      <c r="A2286">
        <v>7147</v>
      </c>
      <c r="B2286" t="s">
        <v>5414</v>
      </c>
      <c r="C2286" t="s">
        <v>3936</v>
      </c>
      <c r="D2286" t="str">
        <f>MID(Table1[[#This Row],[Product ID]],5,2)</f>
        <v>PA</v>
      </c>
      <c r="E2286" t="str">
        <f>LEFT(Table1[[#This Row],[Product ID]],3)</f>
        <v>OFF</v>
      </c>
      <c r="F2286" s="10">
        <f>VLOOKUP(Table1[[#This Row],[Order ID]],Mapping!H2286:J10077,3,0)</f>
        <v>41450</v>
      </c>
      <c r="G2286" s="10">
        <f>VLOOKUP(Table1[[#This Row],[Order ID]],Mapping!H2286:K10077,4,0)</f>
        <v>41452</v>
      </c>
      <c r="H2286" t="str">
        <f>INDEX(Mapping!$B$2:$T$7793,MATCH(Data!$A2286,Mapping!$B$3:$B$7793,0),MATCH(Data!$H$1,Mapping!$B$2:$T$2,0))</f>
        <v>Second Class</v>
      </c>
      <c r="I2286" t="str">
        <f>INDEX(Mapping!$B$2:$T$7793,MATCH(Data!$A2286,Mapping!$B$3:$B$7793,0),MATCH(Data!$I$1,Mapping!$B$2:$T$2,0))</f>
        <v>Consumer</v>
      </c>
      <c r="J2286">
        <f>VLOOKUP($A2286,Mapping!$X$3:$Y$7793,2,0)</f>
        <v>92037</v>
      </c>
      <c r="K2286" t="str">
        <f>VLOOKUP($J2286,Mapping!$AB$3:$AC$475,2,0)</f>
        <v>Layton</v>
      </c>
      <c r="L2286" t="str">
        <f>VLOOKUP($K2286,Mapping!$AF$3:$AG$475,2,0)</f>
        <v>Utah</v>
      </c>
      <c r="M2286" t="str">
        <f>VLOOKUP($L2286,Mapping!$AI$3:$AJ$48,2,0)</f>
        <v>United States</v>
      </c>
      <c r="N2286" t="str">
        <f>VLOOKUP($L2286,Mapping!$AI$3:$AK$48,3,0)</f>
        <v>West</v>
      </c>
      <c r="O2286" t="str">
        <f>VLOOKUP(Table1[[#This Row],[Column1]],Mapping!$AM$8:$AN$11,2,0)</f>
        <v>Office Supplies</v>
      </c>
      <c r="P2286" t="str">
        <f>VLOOKUP(Table1[[#This Row],[Column3]],Mapping!$AP$5:$AQ$22,2,0)</f>
        <v>Paper</v>
      </c>
      <c r="Q2286">
        <v>104.85</v>
      </c>
      <c r="R2286">
        <v>1</v>
      </c>
      <c r="S2286">
        <v>50.327999999999996</v>
      </c>
    </row>
    <row r="2287" spans="1:19" x14ac:dyDescent="0.35">
      <c r="A2287">
        <v>7148</v>
      </c>
      <c r="B2287" t="s">
        <v>5414</v>
      </c>
      <c r="C2287" t="s">
        <v>2332</v>
      </c>
      <c r="D2287" t="str">
        <f>MID(Table1[[#This Row],[Product ID]],5,2)</f>
        <v>AP</v>
      </c>
      <c r="E2287" t="str">
        <f>LEFT(Table1[[#This Row],[Product ID]],3)</f>
        <v>OFF</v>
      </c>
      <c r="F2287" s="10">
        <f>VLOOKUP(Table1[[#This Row],[Order ID]],Mapping!H2287:J10078,3,0)</f>
        <v>41450</v>
      </c>
      <c r="G2287" s="10">
        <f>VLOOKUP(Table1[[#This Row],[Order ID]],Mapping!H2287:K10078,4,0)</f>
        <v>41452</v>
      </c>
      <c r="H2287" t="str">
        <f>INDEX(Mapping!$B$2:$T$7793,MATCH(Data!$A2287,Mapping!$B$3:$B$7793,0),MATCH(Data!$H$1,Mapping!$B$2:$T$2,0))</f>
        <v>Second Class</v>
      </c>
      <c r="I2287" t="str">
        <f>INDEX(Mapping!$B$2:$T$7793,MATCH(Data!$A2287,Mapping!$B$3:$B$7793,0),MATCH(Data!$I$1,Mapping!$B$2:$T$2,0))</f>
        <v>Consumer</v>
      </c>
      <c r="J2287">
        <f>VLOOKUP($A2287,Mapping!$X$3:$Y$7793,2,0)</f>
        <v>92037</v>
      </c>
      <c r="K2287" t="str">
        <f>VLOOKUP($J2287,Mapping!$AB$3:$AC$475,2,0)</f>
        <v>Layton</v>
      </c>
      <c r="L2287" t="str">
        <f>VLOOKUP($K2287,Mapping!$AF$3:$AG$475,2,0)</f>
        <v>Utah</v>
      </c>
      <c r="M2287" t="str">
        <f>VLOOKUP($L2287,Mapping!$AI$3:$AJ$48,2,0)</f>
        <v>United States</v>
      </c>
      <c r="N2287" t="str">
        <f>VLOOKUP($L2287,Mapping!$AI$3:$AK$48,3,0)</f>
        <v>West</v>
      </c>
      <c r="O2287" t="str">
        <f>VLOOKUP(Table1[[#This Row],[Column1]],Mapping!$AM$8:$AN$11,2,0)</f>
        <v>Office Supplies</v>
      </c>
      <c r="P2287" t="str">
        <f>VLOOKUP(Table1[[#This Row],[Column3]],Mapping!$AP$5:$AQ$22,2,0)</f>
        <v>Appliances</v>
      </c>
      <c r="Q2287">
        <v>241.44</v>
      </c>
      <c r="R2287">
        <v>3</v>
      </c>
      <c r="S2287">
        <v>72.431999999999988</v>
      </c>
    </row>
    <row r="2288" spans="1:19" x14ac:dyDescent="0.35">
      <c r="A2288">
        <v>7231</v>
      </c>
      <c r="B2288" t="s">
        <v>5454</v>
      </c>
      <c r="C2288" t="s">
        <v>2694</v>
      </c>
      <c r="D2288" t="str">
        <f>MID(Table1[[#This Row],[Product ID]],5,2)</f>
        <v>FU</v>
      </c>
      <c r="E2288" t="str">
        <f>LEFT(Table1[[#This Row],[Product ID]],3)</f>
        <v>FUR</v>
      </c>
      <c r="F2288" s="10">
        <f>VLOOKUP(Table1[[#This Row],[Order ID]],Mapping!H2288:J10079,3,0)</f>
        <v>41407</v>
      </c>
      <c r="G2288" s="10">
        <f>VLOOKUP(Table1[[#This Row],[Order ID]],Mapping!H2288:K10079,4,0)</f>
        <v>41412</v>
      </c>
      <c r="H2288" t="str">
        <f>INDEX(Mapping!$B$2:$T$7793,MATCH(Data!$A2288,Mapping!$B$3:$B$7793,0),MATCH(Data!$H$1,Mapping!$B$2:$T$2,0))</f>
        <v>Standard Class</v>
      </c>
      <c r="I2288" t="str">
        <f>INDEX(Mapping!$B$2:$T$7793,MATCH(Data!$A2288,Mapping!$B$3:$B$7793,0),MATCH(Data!$I$1,Mapping!$B$2:$T$2,0))</f>
        <v>Consumer</v>
      </c>
      <c r="J2288">
        <f>VLOOKUP($A2288,Mapping!$X$3:$Y$7793,2,0)</f>
        <v>10024</v>
      </c>
      <c r="K2288" t="str">
        <f>VLOOKUP($J2288,Mapping!$AB$3:$AC$475,2,0)</f>
        <v>Memphis</v>
      </c>
      <c r="L2288" t="str">
        <f>VLOOKUP($K2288,Mapping!$AF$3:$AG$475,2,0)</f>
        <v>Tennessee</v>
      </c>
      <c r="M2288" t="str">
        <f>VLOOKUP($L2288,Mapping!$AI$3:$AJ$48,2,0)</f>
        <v>United States</v>
      </c>
      <c r="N2288" t="str">
        <f>VLOOKUP($L2288,Mapping!$AI$3:$AK$48,3,0)</f>
        <v>South</v>
      </c>
      <c r="O2288" t="str">
        <f>VLOOKUP(Table1[[#This Row],[Column1]],Mapping!$AM$8:$AN$11,2,0)</f>
        <v>Furniture</v>
      </c>
      <c r="P2288" t="str">
        <f>VLOOKUP(Table1[[#This Row],[Column3]],Mapping!$AP$5:$AQ$22,2,0)</f>
        <v>Furnishings</v>
      </c>
      <c r="Q2288">
        <v>10.02</v>
      </c>
      <c r="R2288">
        <v>3</v>
      </c>
      <c r="S2288">
        <v>4.4088000000000012</v>
      </c>
    </row>
    <row r="2289" spans="1:19" x14ac:dyDescent="0.35">
      <c r="A2289">
        <v>7232</v>
      </c>
      <c r="B2289" t="s">
        <v>5454</v>
      </c>
      <c r="C2289" t="s">
        <v>2145</v>
      </c>
      <c r="D2289" t="str">
        <f>MID(Table1[[#This Row],[Product ID]],5,2)</f>
        <v>PH</v>
      </c>
      <c r="E2289" t="str">
        <f>LEFT(Table1[[#This Row],[Product ID]],3)</f>
        <v>TEC</v>
      </c>
      <c r="F2289" s="10">
        <f>VLOOKUP(Table1[[#This Row],[Order ID]],Mapping!H2289:J10080,3,0)</f>
        <v>41407</v>
      </c>
      <c r="G2289" s="10">
        <f>VLOOKUP(Table1[[#This Row],[Order ID]],Mapping!H2289:K10080,4,0)</f>
        <v>41412</v>
      </c>
      <c r="H2289" t="str">
        <f>INDEX(Mapping!$B$2:$T$7793,MATCH(Data!$A2289,Mapping!$B$3:$B$7793,0),MATCH(Data!$H$1,Mapping!$B$2:$T$2,0))</f>
        <v>Standard Class</v>
      </c>
      <c r="I2289" t="str">
        <f>INDEX(Mapping!$B$2:$T$7793,MATCH(Data!$A2289,Mapping!$B$3:$B$7793,0),MATCH(Data!$I$1,Mapping!$B$2:$T$2,0))</f>
        <v>Corporate</v>
      </c>
      <c r="J2289">
        <f>VLOOKUP($A2289,Mapping!$X$3:$Y$7793,2,0)</f>
        <v>10024</v>
      </c>
      <c r="K2289" t="str">
        <f>VLOOKUP($J2289,Mapping!$AB$3:$AC$475,2,0)</f>
        <v>Memphis</v>
      </c>
      <c r="L2289" t="str">
        <f>VLOOKUP($K2289,Mapping!$AF$3:$AG$475,2,0)</f>
        <v>Tennessee</v>
      </c>
      <c r="M2289" t="str">
        <f>VLOOKUP($L2289,Mapping!$AI$3:$AJ$48,2,0)</f>
        <v>United States</v>
      </c>
      <c r="N2289" t="str">
        <f>VLOOKUP($L2289,Mapping!$AI$3:$AK$48,3,0)</f>
        <v>South</v>
      </c>
      <c r="O2289" t="str">
        <f>VLOOKUP(Table1[[#This Row],[Column1]],Mapping!$AM$8:$AN$11,2,0)</f>
        <v>Technology</v>
      </c>
      <c r="P2289" t="str">
        <f>VLOOKUP(Table1[[#This Row],[Column3]],Mapping!$AP$5:$AQ$22,2,0)</f>
        <v>Phones</v>
      </c>
      <c r="Q2289">
        <v>631.96</v>
      </c>
      <c r="R2289">
        <v>4</v>
      </c>
      <c r="S2289">
        <v>303.3408</v>
      </c>
    </row>
    <row r="2290" spans="1:19" x14ac:dyDescent="0.35">
      <c r="A2290">
        <v>7696</v>
      </c>
      <c r="B2290" t="s">
        <v>5714</v>
      </c>
      <c r="C2290" t="s">
        <v>4878</v>
      </c>
      <c r="D2290" t="str">
        <f>MID(Table1[[#This Row],[Product ID]],5,2)</f>
        <v>PA</v>
      </c>
      <c r="E2290" t="str">
        <f>LEFT(Table1[[#This Row],[Product ID]],3)</f>
        <v>OFF</v>
      </c>
      <c r="F2290" s="10">
        <f>VLOOKUP(Table1[[#This Row],[Order ID]],Mapping!H2290:J10081,3,0)</f>
        <v>41619</v>
      </c>
      <c r="G2290" s="10">
        <f>VLOOKUP(Table1[[#This Row],[Order ID]],Mapping!H2290:K10081,4,0)</f>
        <v>41623</v>
      </c>
      <c r="H2290" t="str">
        <f>INDEX(Mapping!$B$2:$T$7793,MATCH(Data!$A2290,Mapping!$B$3:$B$7793,0),MATCH(Data!$H$1,Mapping!$B$2:$T$2,0))</f>
        <v>Same Day</v>
      </c>
      <c r="I2290" t="str">
        <f>INDEX(Mapping!$B$2:$T$7793,MATCH(Data!$A2290,Mapping!$B$3:$B$7793,0),MATCH(Data!$I$1,Mapping!$B$2:$T$2,0))</f>
        <v>Consumer</v>
      </c>
      <c r="J2290">
        <f>VLOOKUP($A2290,Mapping!$X$3:$Y$7793,2,0)</f>
        <v>10024</v>
      </c>
      <c r="K2290" t="str">
        <f>VLOOKUP($J2290,Mapping!$AB$3:$AC$475,2,0)</f>
        <v>Memphis</v>
      </c>
      <c r="L2290" t="str">
        <f>VLOOKUP($K2290,Mapping!$AF$3:$AG$475,2,0)</f>
        <v>Tennessee</v>
      </c>
      <c r="M2290" t="str">
        <f>VLOOKUP($L2290,Mapping!$AI$3:$AJ$48,2,0)</f>
        <v>United States</v>
      </c>
      <c r="N2290" t="str">
        <f>VLOOKUP($L2290,Mapping!$AI$3:$AK$48,3,0)</f>
        <v>South</v>
      </c>
      <c r="O2290" t="str">
        <f>VLOOKUP(Table1[[#This Row],[Column1]],Mapping!$AM$8:$AN$11,2,0)</f>
        <v>Office Supplies</v>
      </c>
      <c r="P2290" t="str">
        <f>VLOOKUP(Table1[[#This Row],[Column3]],Mapping!$AP$5:$AQ$22,2,0)</f>
        <v>Paper</v>
      </c>
      <c r="Q2290">
        <v>6.48</v>
      </c>
      <c r="R2290">
        <v>1</v>
      </c>
      <c r="S2290">
        <v>3.1104000000000003</v>
      </c>
    </row>
    <row r="2291" spans="1:19" x14ac:dyDescent="0.35">
      <c r="A2291">
        <v>2645</v>
      </c>
      <c r="B2291" t="s">
        <v>2690</v>
      </c>
      <c r="C2291" t="s">
        <v>1411</v>
      </c>
      <c r="D2291" t="str">
        <f>MID(Table1[[#This Row],[Product ID]],5,2)</f>
        <v>ST</v>
      </c>
      <c r="E2291" t="str">
        <f>LEFT(Table1[[#This Row],[Product ID]],3)</f>
        <v>OFF</v>
      </c>
      <c r="F2291" s="10">
        <f>VLOOKUP(Table1[[#This Row],[Order ID]],Mapping!H2291:J10082,3,0)</f>
        <v>41580</v>
      </c>
      <c r="G2291" s="10">
        <f>VLOOKUP(Table1[[#This Row],[Order ID]],Mapping!H2291:K10082,4,0)</f>
        <v>41583</v>
      </c>
      <c r="H2291" t="str">
        <f>INDEX(Mapping!$B$2:$T$7793,MATCH(Data!$A2291,Mapping!$B$3:$B$7793,0),MATCH(Data!$H$1,Mapping!$B$2:$T$2,0))</f>
        <v>Standard Class</v>
      </c>
      <c r="I2291" t="str">
        <f>INDEX(Mapping!$B$2:$T$7793,MATCH(Data!$A2291,Mapping!$B$3:$B$7793,0),MATCH(Data!$I$1,Mapping!$B$2:$T$2,0))</f>
        <v>Consumer</v>
      </c>
      <c r="J2291">
        <f>VLOOKUP($A2291,Mapping!$X$3:$Y$7793,2,0)</f>
        <v>77301</v>
      </c>
      <c r="K2291" t="str">
        <f>VLOOKUP($J2291,Mapping!$AB$3:$AC$475,2,0)</f>
        <v>Miramar</v>
      </c>
      <c r="L2291" t="str">
        <f>VLOOKUP($K2291,Mapping!$AF$3:$AG$475,2,0)</f>
        <v>Florida</v>
      </c>
      <c r="M2291" t="str">
        <f>VLOOKUP($L2291,Mapping!$AI$3:$AJ$48,2,0)</f>
        <v>United States</v>
      </c>
      <c r="N2291" t="str">
        <f>VLOOKUP($L2291,Mapping!$AI$3:$AK$48,3,0)</f>
        <v>South</v>
      </c>
      <c r="O2291" t="str">
        <f>VLOOKUP(Table1[[#This Row],[Column1]],Mapping!$AM$8:$AN$11,2,0)</f>
        <v>Office Supplies</v>
      </c>
      <c r="P2291" t="str">
        <f>VLOOKUP(Table1[[#This Row],[Column3]],Mapping!$AP$5:$AQ$22,2,0)</f>
        <v>Storage</v>
      </c>
      <c r="Q2291">
        <v>111.67200000000001</v>
      </c>
      <c r="R2291">
        <v>9</v>
      </c>
      <c r="S2291">
        <v>6.9794999999999909</v>
      </c>
    </row>
    <row r="2292" spans="1:19" x14ac:dyDescent="0.35">
      <c r="A2292">
        <v>373</v>
      </c>
      <c r="B2292" t="s">
        <v>507</v>
      </c>
      <c r="C2292" t="s">
        <v>508</v>
      </c>
      <c r="D2292" t="str">
        <f>MID(Table1[[#This Row],[Product ID]],5,2)</f>
        <v>AR</v>
      </c>
      <c r="E2292" t="str">
        <f>LEFT(Table1[[#This Row],[Product ID]],3)</f>
        <v>OFF</v>
      </c>
      <c r="F2292" s="10" t="e">
        <f>VLOOKUP(Table1[[#This Row],[Order ID]],Mapping!H2292:J10083,3,0)</f>
        <v>#N/A</v>
      </c>
      <c r="G2292" s="10" t="e">
        <f>VLOOKUP(Table1[[#This Row],[Order ID]],Mapping!H2292:K10083,4,0)</f>
        <v>#N/A</v>
      </c>
      <c r="H2292" t="str">
        <f>INDEX(Mapping!$B$2:$T$7793,MATCH(Data!$A2292,Mapping!$B$3:$B$7793,0),MATCH(Data!$H$1,Mapping!$B$2:$T$2,0))</f>
        <v>Standard Class</v>
      </c>
      <c r="I2292" t="str">
        <f>INDEX(Mapping!$B$2:$T$7793,MATCH(Data!$A2292,Mapping!$B$3:$B$7793,0),MATCH(Data!$I$1,Mapping!$B$2:$T$2,0))</f>
        <v>Corporate</v>
      </c>
      <c r="J2292">
        <f>VLOOKUP($A2292,Mapping!$X$3:$Y$7793,2,0)</f>
        <v>10024</v>
      </c>
      <c r="K2292" t="str">
        <f>VLOOKUP($J2292,Mapping!$AB$3:$AC$475,2,0)</f>
        <v>Memphis</v>
      </c>
      <c r="L2292" t="str">
        <f>VLOOKUP($K2292,Mapping!$AF$3:$AG$475,2,0)</f>
        <v>Tennessee</v>
      </c>
      <c r="M2292" t="str">
        <f>VLOOKUP($L2292,Mapping!$AI$3:$AJ$48,2,0)</f>
        <v>United States</v>
      </c>
      <c r="N2292" t="str">
        <f>VLOOKUP($L2292,Mapping!$AI$3:$AK$48,3,0)</f>
        <v>South</v>
      </c>
      <c r="O2292" t="str">
        <f>VLOOKUP(Table1[[#This Row],[Column1]],Mapping!$AM$8:$AN$11,2,0)</f>
        <v>Office Supplies</v>
      </c>
      <c r="P2292" t="str">
        <f>VLOOKUP(Table1[[#This Row],[Column3]],Mapping!$AP$5:$AQ$22,2,0)</f>
        <v>Art</v>
      </c>
      <c r="Q2292">
        <v>14.7</v>
      </c>
      <c r="R2292">
        <v>5</v>
      </c>
      <c r="S2292">
        <v>6.6150000000000002</v>
      </c>
    </row>
    <row r="2293" spans="1:19" x14ac:dyDescent="0.35">
      <c r="A2293">
        <v>374</v>
      </c>
      <c r="B2293" t="s">
        <v>507</v>
      </c>
      <c r="C2293" t="s">
        <v>509</v>
      </c>
      <c r="D2293" t="str">
        <f>MID(Table1[[#This Row],[Product ID]],5,2)</f>
        <v>ST</v>
      </c>
      <c r="E2293" t="str">
        <f>LEFT(Table1[[#This Row],[Product ID]],3)</f>
        <v>OFF</v>
      </c>
      <c r="F2293" s="10" t="e">
        <f>VLOOKUP(Table1[[#This Row],[Order ID]],Mapping!H2293:J10084,3,0)</f>
        <v>#N/A</v>
      </c>
      <c r="G2293" s="10" t="e">
        <f>VLOOKUP(Table1[[#This Row],[Order ID]],Mapping!H2293:K10084,4,0)</f>
        <v>#N/A</v>
      </c>
      <c r="H2293" t="str">
        <f>INDEX(Mapping!$B$2:$T$7793,MATCH(Data!$A2293,Mapping!$B$3:$B$7793,0),MATCH(Data!$H$1,Mapping!$B$2:$T$2,0))</f>
        <v>Standard Class</v>
      </c>
      <c r="I2293" t="str">
        <f>INDEX(Mapping!$B$2:$T$7793,MATCH(Data!$A2293,Mapping!$B$3:$B$7793,0),MATCH(Data!$I$1,Mapping!$B$2:$T$2,0))</f>
        <v>Corporate</v>
      </c>
      <c r="J2293">
        <f>VLOOKUP($A2293,Mapping!$X$3:$Y$7793,2,0)</f>
        <v>10024</v>
      </c>
      <c r="K2293" t="str">
        <f>VLOOKUP($J2293,Mapping!$AB$3:$AC$475,2,0)</f>
        <v>Memphis</v>
      </c>
      <c r="L2293" t="str">
        <f>VLOOKUP($K2293,Mapping!$AF$3:$AG$475,2,0)</f>
        <v>Tennessee</v>
      </c>
      <c r="M2293" t="str">
        <f>VLOOKUP($L2293,Mapping!$AI$3:$AJ$48,2,0)</f>
        <v>United States</v>
      </c>
      <c r="N2293" t="str">
        <f>VLOOKUP($L2293,Mapping!$AI$3:$AK$48,3,0)</f>
        <v>South</v>
      </c>
      <c r="O2293" t="str">
        <f>VLOOKUP(Table1[[#This Row],[Column1]],Mapping!$AM$8:$AN$11,2,0)</f>
        <v>Office Supplies</v>
      </c>
      <c r="P2293" t="str">
        <f>VLOOKUP(Table1[[#This Row],[Column3]],Mapping!$AP$5:$AQ$22,2,0)</f>
        <v>Storage</v>
      </c>
      <c r="Q2293">
        <v>704.25</v>
      </c>
      <c r="R2293">
        <v>5</v>
      </c>
      <c r="S2293">
        <v>84.51</v>
      </c>
    </row>
    <row r="2294" spans="1:19" x14ac:dyDescent="0.35">
      <c r="A2294">
        <v>4913</v>
      </c>
      <c r="B2294" t="s">
        <v>4150</v>
      </c>
      <c r="C2294" t="s">
        <v>3411</v>
      </c>
      <c r="D2294" t="str">
        <f>MID(Table1[[#This Row],[Product ID]],5,2)</f>
        <v>EN</v>
      </c>
      <c r="E2294" t="str">
        <f>LEFT(Table1[[#This Row],[Product ID]],3)</f>
        <v>OFF</v>
      </c>
      <c r="F2294" s="10">
        <f>VLOOKUP(Table1[[#This Row],[Order ID]],Mapping!H2294:J10085,3,0)</f>
        <v>41542</v>
      </c>
      <c r="G2294" s="10">
        <f>VLOOKUP(Table1[[#This Row],[Order ID]],Mapping!H2294:K10085,4,0)</f>
        <v>41546</v>
      </c>
      <c r="H2294" t="str">
        <f>INDEX(Mapping!$B$2:$T$7793,MATCH(Data!$A2294,Mapping!$B$3:$B$7793,0),MATCH(Data!$H$1,Mapping!$B$2:$T$2,0))</f>
        <v>Standard Class</v>
      </c>
      <c r="I2294" t="str">
        <f>INDEX(Mapping!$B$2:$T$7793,MATCH(Data!$A2294,Mapping!$B$3:$B$7793,0),MATCH(Data!$I$1,Mapping!$B$2:$T$2,0))</f>
        <v>Consumer</v>
      </c>
      <c r="J2294">
        <f>VLOOKUP($A2294,Mapping!$X$3:$Y$7793,2,0)</f>
        <v>90049</v>
      </c>
      <c r="K2294" t="str">
        <f>VLOOKUP($J2294,Mapping!$AB$3:$AC$475,2,0)</f>
        <v>Richardson</v>
      </c>
      <c r="L2294" t="str">
        <f>VLOOKUP($K2294,Mapping!$AF$3:$AG$475,2,0)</f>
        <v>Texas</v>
      </c>
      <c r="M2294" t="str">
        <f>VLOOKUP($L2294,Mapping!$AI$3:$AJ$48,2,0)</f>
        <v>United States</v>
      </c>
      <c r="N2294" t="str">
        <f>VLOOKUP($L2294,Mapping!$AI$3:$AK$48,3,0)</f>
        <v>Central</v>
      </c>
      <c r="O2294" t="str">
        <f>VLOOKUP(Table1[[#This Row],[Column1]],Mapping!$AM$8:$AN$11,2,0)</f>
        <v>Office Supplies</v>
      </c>
      <c r="P2294" t="str">
        <f>VLOOKUP(Table1[[#This Row],[Column3]],Mapping!$AP$5:$AQ$22,2,0)</f>
        <v>Envelopes</v>
      </c>
      <c r="Q2294">
        <v>304.89999999999998</v>
      </c>
      <c r="R2294">
        <v>5</v>
      </c>
      <c r="S2294">
        <v>143.30299999999997</v>
      </c>
    </row>
    <row r="2295" spans="1:19" x14ac:dyDescent="0.35">
      <c r="A2295">
        <v>1430</v>
      </c>
      <c r="B2295" t="s">
        <v>1667</v>
      </c>
      <c r="C2295" t="s">
        <v>1668</v>
      </c>
      <c r="D2295" t="str">
        <f>MID(Table1[[#This Row],[Product ID]],5,2)</f>
        <v>FU</v>
      </c>
      <c r="E2295" t="str">
        <f>LEFT(Table1[[#This Row],[Product ID]],3)</f>
        <v>FUR</v>
      </c>
      <c r="F2295" s="10" t="e">
        <f>VLOOKUP(Table1[[#This Row],[Order ID]],Mapping!H2295:J10086,3,0)</f>
        <v>#N/A</v>
      </c>
      <c r="G2295" s="10" t="e">
        <f>VLOOKUP(Table1[[#This Row],[Order ID]],Mapping!H2295:K10086,4,0)</f>
        <v>#N/A</v>
      </c>
      <c r="H2295" t="str">
        <f>INDEX(Mapping!$B$2:$T$7793,MATCH(Data!$A2295,Mapping!$B$3:$B$7793,0),MATCH(Data!$H$1,Mapping!$B$2:$T$2,0))</f>
        <v>First Class</v>
      </c>
      <c r="I2295" t="str">
        <f>INDEX(Mapping!$B$2:$T$7793,MATCH(Data!$A2295,Mapping!$B$3:$B$7793,0),MATCH(Data!$I$1,Mapping!$B$2:$T$2,0))</f>
        <v>Home Office</v>
      </c>
      <c r="J2295">
        <f>VLOOKUP($A2295,Mapping!$X$3:$Y$7793,2,0)</f>
        <v>95123</v>
      </c>
      <c r="K2295" t="str">
        <f>VLOOKUP($J2295,Mapping!$AB$3:$AC$475,2,0)</f>
        <v>Denver</v>
      </c>
      <c r="L2295" t="str">
        <f>VLOOKUP($K2295,Mapping!$AF$3:$AG$475,2,0)</f>
        <v>Colorado</v>
      </c>
      <c r="M2295" t="str">
        <f>VLOOKUP($L2295,Mapping!$AI$3:$AJ$48,2,0)</f>
        <v>United States</v>
      </c>
      <c r="N2295" t="str">
        <f>VLOOKUP($L2295,Mapping!$AI$3:$AK$48,3,0)</f>
        <v>West</v>
      </c>
      <c r="O2295" t="str">
        <f>VLOOKUP(Table1[[#This Row],[Column1]],Mapping!$AM$8:$AN$11,2,0)</f>
        <v>Furniture</v>
      </c>
      <c r="P2295" t="str">
        <f>VLOOKUP(Table1[[#This Row],[Column3]],Mapping!$AP$5:$AQ$22,2,0)</f>
        <v>Furnishings</v>
      </c>
      <c r="Q2295">
        <v>215.65</v>
      </c>
      <c r="R2295">
        <v>5</v>
      </c>
      <c r="S2295">
        <v>73.320999999999998</v>
      </c>
    </row>
    <row r="2296" spans="1:19" x14ac:dyDescent="0.35">
      <c r="A2296">
        <v>6353</v>
      </c>
      <c r="B2296" t="s">
        <v>4955</v>
      </c>
      <c r="C2296" t="s">
        <v>762</v>
      </c>
      <c r="D2296" t="str">
        <f>MID(Table1[[#This Row],[Product ID]],5,2)</f>
        <v>LA</v>
      </c>
      <c r="E2296" t="str">
        <f>LEFT(Table1[[#This Row],[Product ID]],3)</f>
        <v>OFF</v>
      </c>
      <c r="F2296" s="10">
        <f>VLOOKUP(Table1[[#This Row],[Order ID]],Mapping!H2296:J10087,3,0)</f>
        <v>41310</v>
      </c>
      <c r="G2296" s="10">
        <f>VLOOKUP(Table1[[#This Row],[Order ID]],Mapping!H2296:K10087,4,0)</f>
        <v>41315</v>
      </c>
      <c r="H2296" t="str">
        <f>INDEX(Mapping!$B$2:$T$7793,MATCH(Data!$A2296,Mapping!$B$3:$B$7793,0),MATCH(Data!$H$1,Mapping!$B$2:$T$2,0))</f>
        <v>Standard Class</v>
      </c>
      <c r="I2296" t="str">
        <f>INDEX(Mapping!$B$2:$T$7793,MATCH(Data!$A2296,Mapping!$B$3:$B$7793,0),MATCH(Data!$I$1,Mapping!$B$2:$T$2,0))</f>
        <v>Home Office</v>
      </c>
      <c r="J2296">
        <f>VLOOKUP($A2296,Mapping!$X$3:$Y$7793,2,0)</f>
        <v>92037</v>
      </c>
      <c r="K2296" t="str">
        <f>VLOOKUP($J2296,Mapping!$AB$3:$AC$475,2,0)</f>
        <v>Layton</v>
      </c>
      <c r="L2296" t="str">
        <f>VLOOKUP($K2296,Mapping!$AF$3:$AG$475,2,0)</f>
        <v>Utah</v>
      </c>
      <c r="M2296" t="str">
        <f>VLOOKUP($L2296,Mapping!$AI$3:$AJ$48,2,0)</f>
        <v>United States</v>
      </c>
      <c r="N2296" t="str">
        <f>VLOOKUP($L2296,Mapping!$AI$3:$AK$48,3,0)</f>
        <v>West</v>
      </c>
      <c r="O2296" t="str">
        <f>VLOOKUP(Table1[[#This Row],[Column1]],Mapping!$AM$8:$AN$11,2,0)</f>
        <v>Office Supplies</v>
      </c>
      <c r="P2296" t="str">
        <f>VLOOKUP(Table1[[#This Row],[Column3]],Mapping!$AP$5:$AQ$22,2,0)</f>
        <v>Labels</v>
      </c>
      <c r="Q2296">
        <v>14.73</v>
      </c>
      <c r="R2296">
        <v>3</v>
      </c>
      <c r="S2296">
        <v>7.2176999999999998</v>
      </c>
    </row>
    <row r="2297" spans="1:19" x14ac:dyDescent="0.35">
      <c r="A2297">
        <v>6354</v>
      </c>
      <c r="B2297" t="s">
        <v>4955</v>
      </c>
      <c r="C2297" t="s">
        <v>1086</v>
      </c>
      <c r="D2297" t="str">
        <f>MID(Table1[[#This Row],[Product ID]],5,2)</f>
        <v>ST</v>
      </c>
      <c r="E2297" t="str">
        <f>LEFT(Table1[[#This Row],[Product ID]],3)</f>
        <v>OFF</v>
      </c>
      <c r="F2297" s="10">
        <f>VLOOKUP(Table1[[#This Row],[Order ID]],Mapping!H2297:J10088,3,0)</f>
        <v>41310</v>
      </c>
      <c r="G2297" s="10">
        <f>VLOOKUP(Table1[[#This Row],[Order ID]],Mapping!H2297:K10088,4,0)</f>
        <v>41315</v>
      </c>
      <c r="H2297" t="str">
        <f>INDEX(Mapping!$B$2:$T$7793,MATCH(Data!$A2297,Mapping!$B$3:$B$7793,0),MATCH(Data!$H$1,Mapping!$B$2:$T$2,0))</f>
        <v>Standard Class</v>
      </c>
      <c r="I2297" t="str">
        <f>INDEX(Mapping!$B$2:$T$7793,MATCH(Data!$A2297,Mapping!$B$3:$B$7793,0),MATCH(Data!$I$1,Mapping!$B$2:$T$2,0))</f>
        <v>Consumer</v>
      </c>
      <c r="J2297">
        <f>VLOOKUP($A2297,Mapping!$X$3:$Y$7793,2,0)</f>
        <v>92037</v>
      </c>
      <c r="K2297" t="str">
        <f>VLOOKUP($J2297,Mapping!$AB$3:$AC$475,2,0)</f>
        <v>Layton</v>
      </c>
      <c r="L2297" t="str">
        <f>VLOOKUP($K2297,Mapping!$AF$3:$AG$475,2,0)</f>
        <v>Utah</v>
      </c>
      <c r="M2297" t="str">
        <f>VLOOKUP($L2297,Mapping!$AI$3:$AJ$48,2,0)</f>
        <v>United States</v>
      </c>
      <c r="N2297" t="str">
        <f>VLOOKUP($L2297,Mapping!$AI$3:$AK$48,3,0)</f>
        <v>West</v>
      </c>
      <c r="O2297" t="str">
        <f>VLOOKUP(Table1[[#This Row],[Column1]],Mapping!$AM$8:$AN$11,2,0)</f>
        <v>Office Supplies</v>
      </c>
      <c r="P2297" t="str">
        <f>VLOOKUP(Table1[[#This Row],[Column3]],Mapping!$AP$5:$AQ$22,2,0)</f>
        <v>Storage</v>
      </c>
      <c r="Q2297">
        <v>186.54</v>
      </c>
      <c r="R2297">
        <v>3</v>
      </c>
      <c r="S2297">
        <v>50.365800000000007</v>
      </c>
    </row>
    <row r="2298" spans="1:19" x14ac:dyDescent="0.35">
      <c r="A2298">
        <v>5037</v>
      </c>
      <c r="B2298" t="s">
        <v>4224</v>
      </c>
      <c r="C2298" t="s">
        <v>1251</v>
      </c>
      <c r="D2298" t="str">
        <f>MID(Table1[[#This Row],[Product ID]],5,2)</f>
        <v>AR</v>
      </c>
      <c r="E2298" t="str">
        <f>LEFT(Table1[[#This Row],[Product ID]],3)</f>
        <v>OFF</v>
      </c>
      <c r="F2298" s="10">
        <f>VLOOKUP(Table1[[#This Row],[Order ID]],Mapping!H2298:J10089,3,0)</f>
        <v>41561</v>
      </c>
      <c r="G2298" s="10">
        <f>VLOOKUP(Table1[[#This Row],[Order ID]],Mapping!H2298:K10089,4,0)</f>
        <v>41568</v>
      </c>
      <c r="H2298" t="str">
        <f>INDEX(Mapping!$B$2:$T$7793,MATCH(Data!$A2298,Mapping!$B$3:$B$7793,0),MATCH(Data!$H$1,Mapping!$B$2:$T$2,0))</f>
        <v>First Class</v>
      </c>
      <c r="I2298" t="str">
        <f>INDEX(Mapping!$B$2:$T$7793,MATCH(Data!$A2298,Mapping!$B$3:$B$7793,0),MATCH(Data!$I$1,Mapping!$B$2:$T$2,0))</f>
        <v>Consumer</v>
      </c>
      <c r="J2298">
        <f>VLOOKUP($A2298,Mapping!$X$3:$Y$7793,2,0)</f>
        <v>10024</v>
      </c>
      <c r="K2298" t="str">
        <f>VLOOKUP($J2298,Mapping!$AB$3:$AC$475,2,0)</f>
        <v>Memphis</v>
      </c>
      <c r="L2298" t="str">
        <f>VLOOKUP($K2298,Mapping!$AF$3:$AG$475,2,0)</f>
        <v>Tennessee</v>
      </c>
      <c r="M2298" t="str">
        <f>VLOOKUP($L2298,Mapping!$AI$3:$AJ$48,2,0)</f>
        <v>United States</v>
      </c>
      <c r="N2298" t="str">
        <f>VLOOKUP($L2298,Mapping!$AI$3:$AK$48,3,0)</f>
        <v>South</v>
      </c>
      <c r="O2298" t="str">
        <f>VLOOKUP(Table1[[#This Row],[Column1]],Mapping!$AM$8:$AN$11,2,0)</f>
        <v>Office Supplies</v>
      </c>
      <c r="P2298" t="str">
        <f>VLOOKUP(Table1[[#This Row],[Column3]],Mapping!$AP$5:$AQ$22,2,0)</f>
        <v>Art</v>
      </c>
      <c r="Q2298">
        <v>34.700000000000003</v>
      </c>
      <c r="R2298">
        <v>5</v>
      </c>
      <c r="S2298">
        <v>12.492000000000001</v>
      </c>
    </row>
    <row r="2299" spans="1:19" x14ac:dyDescent="0.35">
      <c r="A2299">
        <v>5038</v>
      </c>
      <c r="B2299" t="s">
        <v>4224</v>
      </c>
      <c r="C2299" t="s">
        <v>2004</v>
      </c>
      <c r="D2299" t="str">
        <f>MID(Table1[[#This Row],[Product ID]],5,2)</f>
        <v>ST</v>
      </c>
      <c r="E2299" t="str">
        <f>LEFT(Table1[[#This Row],[Product ID]],3)</f>
        <v>OFF</v>
      </c>
      <c r="F2299" s="10">
        <f>VLOOKUP(Table1[[#This Row],[Order ID]],Mapping!H2299:J10090,3,0)</f>
        <v>41561</v>
      </c>
      <c r="G2299" s="10">
        <f>VLOOKUP(Table1[[#This Row],[Order ID]],Mapping!H2299:K10090,4,0)</f>
        <v>41568</v>
      </c>
      <c r="H2299" t="str">
        <f>INDEX(Mapping!$B$2:$T$7793,MATCH(Data!$A2299,Mapping!$B$3:$B$7793,0),MATCH(Data!$H$1,Mapping!$B$2:$T$2,0))</f>
        <v>Standard Class</v>
      </c>
      <c r="I2299" t="str">
        <f>INDEX(Mapping!$B$2:$T$7793,MATCH(Data!$A2299,Mapping!$B$3:$B$7793,0),MATCH(Data!$I$1,Mapping!$B$2:$T$2,0))</f>
        <v>Corporate</v>
      </c>
      <c r="J2299">
        <f>VLOOKUP($A2299,Mapping!$X$3:$Y$7793,2,0)</f>
        <v>10024</v>
      </c>
      <c r="K2299" t="str">
        <f>VLOOKUP($J2299,Mapping!$AB$3:$AC$475,2,0)</f>
        <v>Memphis</v>
      </c>
      <c r="L2299" t="str">
        <f>VLOOKUP($K2299,Mapping!$AF$3:$AG$475,2,0)</f>
        <v>Tennessee</v>
      </c>
      <c r="M2299" t="str">
        <f>VLOOKUP($L2299,Mapping!$AI$3:$AJ$48,2,0)</f>
        <v>United States</v>
      </c>
      <c r="N2299" t="str">
        <f>VLOOKUP($L2299,Mapping!$AI$3:$AK$48,3,0)</f>
        <v>South</v>
      </c>
      <c r="O2299" t="str">
        <f>VLOOKUP(Table1[[#This Row],[Column1]],Mapping!$AM$8:$AN$11,2,0)</f>
        <v>Office Supplies</v>
      </c>
      <c r="P2299" t="str">
        <f>VLOOKUP(Table1[[#This Row],[Column3]],Mapping!$AP$5:$AQ$22,2,0)</f>
        <v>Storage</v>
      </c>
      <c r="Q2299">
        <v>99.87</v>
      </c>
      <c r="R2299">
        <v>3</v>
      </c>
      <c r="S2299">
        <v>23.968799999999998</v>
      </c>
    </row>
    <row r="2300" spans="1:19" x14ac:dyDescent="0.35">
      <c r="A2300">
        <v>5039</v>
      </c>
      <c r="B2300" t="s">
        <v>4224</v>
      </c>
      <c r="C2300" t="s">
        <v>1867</v>
      </c>
      <c r="D2300" t="str">
        <f>MID(Table1[[#This Row],[Product ID]],5,2)</f>
        <v>PA</v>
      </c>
      <c r="E2300" t="str">
        <f>LEFT(Table1[[#This Row],[Product ID]],3)</f>
        <v>OFF</v>
      </c>
      <c r="F2300" s="10">
        <f>VLOOKUP(Table1[[#This Row],[Order ID]],Mapping!H2300:J10091,3,0)</f>
        <v>41561</v>
      </c>
      <c r="G2300" s="10">
        <f>VLOOKUP(Table1[[#This Row],[Order ID]],Mapping!H2300:K10091,4,0)</f>
        <v>41568</v>
      </c>
      <c r="H2300" t="str">
        <f>INDEX(Mapping!$B$2:$T$7793,MATCH(Data!$A2300,Mapping!$B$3:$B$7793,0),MATCH(Data!$H$1,Mapping!$B$2:$T$2,0))</f>
        <v>Standard Class</v>
      </c>
      <c r="I2300" t="str">
        <f>INDEX(Mapping!$B$2:$T$7793,MATCH(Data!$A2300,Mapping!$B$3:$B$7793,0),MATCH(Data!$I$1,Mapping!$B$2:$T$2,0))</f>
        <v>Corporate</v>
      </c>
      <c r="J2300">
        <f>VLOOKUP($A2300,Mapping!$X$3:$Y$7793,2,0)</f>
        <v>10024</v>
      </c>
      <c r="K2300" t="str">
        <f>VLOOKUP($J2300,Mapping!$AB$3:$AC$475,2,0)</f>
        <v>Memphis</v>
      </c>
      <c r="L2300" t="str">
        <f>VLOOKUP($K2300,Mapping!$AF$3:$AG$475,2,0)</f>
        <v>Tennessee</v>
      </c>
      <c r="M2300" t="str">
        <f>VLOOKUP($L2300,Mapping!$AI$3:$AJ$48,2,0)</f>
        <v>United States</v>
      </c>
      <c r="N2300" t="str">
        <f>VLOOKUP($L2300,Mapping!$AI$3:$AK$48,3,0)</f>
        <v>South</v>
      </c>
      <c r="O2300" t="str">
        <f>VLOOKUP(Table1[[#This Row],[Column1]],Mapping!$AM$8:$AN$11,2,0)</f>
        <v>Office Supplies</v>
      </c>
      <c r="P2300" t="str">
        <f>VLOOKUP(Table1[[#This Row],[Column3]],Mapping!$AP$5:$AQ$22,2,0)</f>
        <v>Paper</v>
      </c>
      <c r="Q2300">
        <v>37.94</v>
      </c>
      <c r="R2300">
        <v>2</v>
      </c>
      <c r="S2300">
        <v>18.211199999999998</v>
      </c>
    </row>
    <row r="2301" spans="1:19" x14ac:dyDescent="0.35">
      <c r="A2301">
        <v>5040</v>
      </c>
      <c r="B2301" t="s">
        <v>4224</v>
      </c>
      <c r="C2301" t="s">
        <v>2589</v>
      </c>
      <c r="D2301" t="str">
        <f>MID(Table1[[#This Row],[Product ID]],5,2)</f>
        <v>LA</v>
      </c>
      <c r="E2301" t="str">
        <f>LEFT(Table1[[#This Row],[Product ID]],3)</f>
        <v>OFF</v>
      </c>
      <c r="F2301" s="10">
        <f>VLOOKUP(Table1[[#This Row],[Order ID]],Mapping!H2301:J10092,3,0)</f>
        <v>41561</v>
      </c>
      <c r="G2301" s="10">
        <f>VLOOKUP(Table1[[#This Row],[Order ID]],Mapping!H2301:K10092,4,0)</f>
        <v>41568</v>
      </c>
      <c r="H2301" t="str">
        <f>INDEX(Mapping!$B$2:$T$7793,MATCH(Data!$A2301,Mapping!$B$3:$B$7793,0),MATCH(Data!$H$1,Mapping!$B$2:$T$2,0))</f>
        <v>Standard Class</v>
      </c>
      <c r="I2301" t="str">
        <f>INDEX(Mapping!$B$2:$T$7793,MATCH(Data!$A2301,Mapping!$B$3:$B$7793,0),MATCH(Data!$I$1,Mapping!$B$2:$T$2,0))</f>
        <v>Corporate</v>
      </c>
      <c r="J2301">
        <f>VLOOKUP($A2301,Mapping!$X$3:$Y$7793,2,0)</f>
        <v>10024</v>
      </c>
      <c r="K2301" t="str">
        <f>VLOOKUP($J2301,Mapping!$AB$3:$AC$475,2,0)</f>
        <v>Memphis</v>
      </c>
      <c r="L2301" t="str">
        <f>VLOOKUP($K2301,Mapping!$AF$3:$AG$475,2,0)</f>
        <v>Tennessee</v>
      </c>
      <c r="M2301" t="str">
        <f>VLOOKUP($L2301,Mapping!$AI$3:$AJ$48,2,0)</f>
        <v>United States</v>
      </c>
      <c r="N2301" t="str">
        <f>VLOOKUP($L2301,Mapping!$AI$3:$AK$48,3,0)</f>
        <v>South</v>
      </c>
      <c r="O2301" t="str">
        <f>VLOOKUP(Table1[[#This Row],[Column1]],Mapping!$AM$8:$AN$11,2,0)</f>
        <v>Office Supplies</v>
      </c>
      <c r="P2301" t="str">
        <f>VLOOKUP(Table1[[#This Row],[Column3]],Mapping!$AP$5:$AQ$22,2,0)</f>
        <v>Labels</v>
      </c>
      <c r="Q2301">
        <v>24.900000000000002</v>
      </c>
      <c r="R2301">
        <v>5</v>
      </c>
      <c r="S2301">
        <v>11.454000000000001</v>
      </c>
    </row>
    <row r="2302" spans="1:19" x14ac:dyDescent="0.35">
      <c r="A2302">
        <v>5041</v>
      </c>
      <c r="B2302" t="s">
        <v>4224</v>
      </c>
      <c r="C2302" t="s">
        <v>1223</v>
      </c>
      <c r="D2302" t="str">
        <f>MID(Table1[[#This Row],[Product ID]],5,2)</f>
        <v>FU</v>
      </c>
      <c r="E2302" t="str">
        <f>LEFT(Table1[[#This Row],[Product ID]],3)</f>
        <v>FUR</v>
      </c>
      <c r="F2302" s="10">
        <f>VLOOKUP(Table1[[#This Row],[Order ID]],Mapping!H2302:J10093,3,0)</f>
        <v>41561</v>
      </c>
      <c r="G2302" s="10">
        <f>VLOOKUP(Table1[[#This Row],[Order ID]],Mapping!H2302:K10093,4,0)</f>
        <v>41568</v>
      </c>
      <c r="H2302" t="str">
        <f>INDEX(Mapping!$B$2:$T$7793,MATCH(Data!$A2302,Mapping!$B$3:$B$7793,0),MATCH(Data!$H$1,Mapping!$B$2:$T$2,0))</f>
        <v>Standard Class</v>
      </c>
      <c r="I2302" t="str">
        <f>INDEX(Mapping!$B$2:$T$7793,MATCH(Data!$A2302,Mapping!$B$3:$B$7793,0),MATCH(Data!$I$1,Mapping!$B$2:$T$2,0))</f>
        <v>Corporate</v>
      </c>
      <c r="J2302">
        <f>VLOOKUP($A2302,Mapping!$X$3:$Y$7793,2,0)</f>
        <v>10024</v>
      </c>
      <c r="K2302" t="str">
        <f>VLOOKUP($J2302,Mapping!$AB$3:$AC$475,2,0)</f>
        <v>Memphis</v>
      </c>
      <c r="L2302" t="str">
        <f>VLOOKUP($K2302,Mapping!$AF$3:$AG$475,2,0)</f>
        <v>Tennessee</v>
      </c>
      <c r="M2302" t="str">
        <f>VLOOKUP($L2302,Mapping!$AI$3:$AJ$48,2,0)</f>
        <v>United States</v>
      </c>
      <c r="N2302" t="str">
        <f>VLOOKUP($L2302,Mapping!$AI$3:$AK$48,3,0)</f>
        <v>South</v>
      </c>
      <c r="O2302" t="str">
        <f>VLOOKUP(Table1[[#This Row],[Column1]],Mapping!$AM$8:$AN$11,2,0)</f>
        <v>Furniture</v>
      </c>
      <c r="P2302" t="str">
        <f>VLOOKUP(Table1[[#This Row],[Column3]],Mapping!$AP$5:$AQ$22,2,0)</f>
        <v>Furnishings</v>
      </c>
      <c r="Q2302">
        <v>82.26</v>
      </c>
      <c r="R2302">
        <v>3</v>
      </c>
      <c r="S2302">
        <v>33.726600000000005</v>
      </c>
    </row>
    <row r="2303" spans="1:19" x14ac:dyDescent="0.35">
      <c r="A2303">
        <v>7429</v>
      </c>
      <c r="B2303" t="s">
        <v>5572</v>
      </c>
      <c r="C2303" t="s">
        <v>282</v>
      </c>
      <c r="D2303" t="str">
        <f>MID(Table1[[#This Row],[Product ID]],5,2)</f>
        <v>ST</v>
      </c>
      <c r="E2303" t="str">
        <f>LEFT(Table1[[#This Row],[Product ID]],3)</f>
        <v>OFF</v>
      </c>
      <c r="F2303" s="10">
        <f>VLOOKUP(Table1[[#This Row],[Order ID]],Mapping!H2303:J10094,3,0)</f>
        <v>41309</v>
      </c>
      <c r="G2303" s="10">
        <f>VLOOKUP(Table1[[#This Row],[Order ID]],Mapping!H2303:K10094,4,0)</f>
        <v>41314</v>
      </c>
      <c r="H2303" t="str">
        <f>INDEX(Mapping!$B$2:$T$7793,MATCH(Data!$A2303,Mapping!$B$3:$B$7793,0),MATCH(Data!$H$1,Mapping!$B$2:$T$2,0))</f>
        <v>Second Class</v>
      </c>
      <c r="I2303" t="str">
        <f>INDEX(Mapping!$B$2:$T$7793,MATCH(Data!$A2303,Mapping!$B$3:$B$7793,0),MATCH(Data!$I$1,Mapping!$B$2:$T$2,0))</f>
        <v>Consumer</v>
      </c>
      <c r="J2303">
        <f>VLOOKUP($A2303,Mapping!$X$3:$Y$7793,2,0)</f>
        <v>90049</v>
      </c>
      <c r="K2303" t="str">
        <f>VLOOKUP($J2303,Mapping!$AB$3:$AC$475,2,0)</f>
        <v>Richardson</v>
      </c>
      <c r="L2303" t="str">
        <f>VLOOKUP($K2303,Mapping!$AF$3:$AG$475,2,0)</f>
        <v>Texas</v>
      </c>
      <c r="M2303" t="str">
        <f>VLOOKUP($L2303,Mapping!$AI$3:$AJ$48,2,0)</f>
        <v>United States</v>
      </c>
      <c r="N2303" t="str">
        <f>VLOOKUP($L2303,Mapping!$AI$3:$AK$48,3,0)</f>
        <v>Central</v>
      </c>
      <c r="O2303" t="str">
        <f>VLOOKUP(Table1[[#This Row],[Column1]],Mapping!$AM$8:$AN$11,2,0)</f>
        <v>Office Supplies</v>
      </c>
      <c r="P2303" t="str">
        <f>VLOOKUP(Table1[[#This Row],[Column3]],Mapping!$AP$5:$AQ$22,2,0)</f>
        <v>Storage</v>
      </c>
      <c r="Q2303">
        <v>93.02</v>
      </c>
      <c r="R2303">
        <v>2</v>
      </c>
      <c r="S2303">
        <v>3.720799999999997</v>
      </c>
    </row>
    <row r="2304" spans="1:19" x14ac:dyDescent="0.35">
      <c r="A2304">
        <v>7415</v>
      </c>
      <c r="B2304" t="s">
        <v>5563</v>
      </c>
      <c r="C2304" t="s">
        <v>3750</v>
      </c>
      <c r="D2304" t="str">
        <f>MID(Table1[[#This Row],[Product ID]],5,2)</f>
        <v>AR</v>
      </c>
      <c r="E2304" t="str">
        <f>LEFT(Table1[[#This Row],[Product ID]],3)</f>
        <v>OFF</v>
      </c>
      <c r="F2304" s="10">
        <f>VLOOKUP(Table1[[#This Row],[Order ID]],Mapping!H2304:J10095,3,0)</f>
        <v>41387</v>
      </c>
      <c r="G2304" s="10">
        <f>VLOOKUP(Table1[[#This Row],[Order ID]],Mapping!H2304:K10095,4,0)</f>
        <v>41394</v>
      </c>
      <c r="H2304" t="str">
        <f>INDEX(Mapping!$B$2:$T$7793,MATCH(Data!$A2304,Mapping!$B$3:$B$7793,0),MATCH(Data!$H$1,Mapping!$B$2:$T$2,0))</f>
        <v>Standard Class</v>
      </c>
      <c r="I2304" t="str">
        <f>INDEX(Mapping!$B$2:$T$7793,MATCH(Data!$A2304,Mapping!$B$3:$B$7793,0),MATCH(Data!$I$1,Mapping!$B$2:$T$2,0))</f>
        <v>Consumer</v>
      </c>
      <c r="J2304">
        <f>VLOOKUP($A2304,Mapping!$X$3:$Y$7793,2,0)</f>
        <v>13440</v>
      </c>
      <c r="K2304" t="str">
        <f>VLOOKUP($J2304,Mapping!$AB$3:$AC$475,2,0)</f>
        <v>Clovis</v>
      </c>
      <c r="L2304" t="str">
        <f>VLOOKUP($K2304,Mapping!$AF$3:$AG$475,2,0)</f>
        <v>New Mexico</v>
      </c>
      <c r="M2304" t="str">
        <f>VLOOKUP($L2304,Mapping!$AI$3:$AJ$48,2,0)</f>
        <v>United States</v>
      </c>
      <c r="N2304" t="str">
        <f>VLOOKUP($L2304,Mapping!$AI$3:$AK$48,3,0)</f>
        <v>West</v>
      </c>
      <c r="O2304" t="str">
        <f>VLOOKUP(Table1[[#This Row],[Column1]],Mapping!$AM$8:$AN$11,2,0)</f>
        <v>Office Supplies</v>
      </c>
      <c r="P2304" t="str">
        <f>VLOOKUP(Table1[[#This Row],[Column3]],Mapping!$AP$5:$AQ$22,2,0)</f>
        <v>Art</v>
      </c>
      <c r="Q2304">
        <v>32.129999999999995</v>
      </c>
      <c r="R2304">
        <v>9</v>
      </c>
      <c r="S2304">
        <v>8.3537999999999997</v>
      </c>
    </row>
    <row r="2305" spans="1:19" x14ac:dyDescent="0.35">
      <c r="A2305">
        <v>7416</v>
      </c>
      <c r="B2305" t="s">
        <v>5563</v>
      </c>
      <c r="C2305" t="s">
        <v>816</v>
      </c>
      <c r="D2305" t="str">
        <f>MID(Table1[[#This Row],[Product ID]],5,2)</f>
        <v>AR</v>
      </c>
      <c r="E2305" t="str">
        <f>LEFT(Table1[[#This Row],[Product ID]],3)</f>
        <v>OFF</v>
      </c>
      <c r="F2305" s="10">
        <f>VLOOKUP(Table1[[#This Row],[Order ID]],Mapping!H2305:J10096,3,0)</f>
        <v>41387</v>
      </c>
      <c r="G2305" s="10">
        <f>VLOOKUP(Table1[[#This Row],[Order ID]],Mapping!H2305:K10096,4,0)</f>
        <v>41394</v>
      </c>
      <c r="H2305" t="str">
        <f>INDEX(Mapping!$B$2:$T$7793,MATCH(Data!$A2305,Mapping!$B$3:$B$7793,0),MATCH(Data!$H$1,Mapping!$B$2:$T$2,0))</f>
        <v>Standard Class</v>
      </c>
      <c r="I2305" t="str">
        <f>INDEX(Mapping!$B$2:$T$7793,MATCH(Data!$A2305,Mapping!$B$3:$B$7793,0),MATCH(Data!$I$1,Mapping!$B$2:$T$2,0))</f>
        <v>Consumer</v>
      </c>
      <c r="J2305">
        <f>VLOOKUP($A2305,Mapping!$X$3:$Y$7793,2,0)</f>
        <v>13440</v>
      </c>
      <c r="K2305" t="str">
        <f>VLOOKUP($J2305,Mapping!$AB$3:$AC$475,2,0)</f>
        <v>Clovis</v>
      </c>
      <c r="L2305" t="str">
        <f>VLOOKUP($K2305,Mapping!$AF$3:$AG$475,2,0)</f>
        <v>New Mexico</v>
      </c>
      <c r="M2305" t="str">
        <f>VLOOKUP($L2305,Mapping!$AI$3:$AJ$48,2,0)</f>
        <v>United States</v>
      </c>
      <c r="N2305" t="str">
        <f>VLOOKUP($L2305,Mapping!$AI$3:$AK$48,3,0)</f>
        <v>West</v>
      </c>
      <c r="O2305" t="str">
        <f>VLOOKUP(Table1[[#This Row],[Column1]],Mapping!$AM$8:$AN$11,2,0)</f>
        <v>Office Supplies</v>
      </c>
      <c r="P2305" t="str">
        <f>VLOOKUP(Table1[[#This Row],[Column3]],Mapping!$AP$5:$AQ$22,2,0)</f>
        <v>Art</v>
      </c>
      <c r="Q2305">
        <v>2.88</v>
      </c>
      <c r="R2305">
        <v>1</v>
      </c>
      <c r="S2305">
        <v>0.80640000000000001</v>
      </c>
    </row>
    <row r="2306" spans="1:19" x14ac:dyDescent="0.35">
      <c r="A2306">
        <v>3597</v>
      </c>
      <c r="B2306" t="s">
        <v>3342</v>
      </c>
      <c r="C2306" t="s">
        <v>2123</v>
      </c>
      <c r="D2306" t="str">
        <f>MID(Table1[[#This Row],[Product ID]],5,2)</f>
        <v>ST</v>
      </c>
      <c r="E2306" t="str">
        <f>LEFT(Table1[[#This Row],[Product ID]],3)</f>
        <v>OFF</v>
      </c>
      <c r="F2306" s="10">
        <f>VLOOKUP(Table1[[#This Row],[Order ID]],Mapping!H2306:J10097,3,0)</f>
        <v>41592</v>
      </c>
      <c r="G2306" s="10">
        <f>VLOOKUP(Table1[[#This Row],[Order ID]],Mapping!H2306:K10097,4,0)</f>
        <v>41597</v>
      </c>
      <c r="H2306" t="str">
        <f>INDEX(Mapping!$B$2:$T$7793,MATCH(Data!$A2306,Mapping!$B$3:$B$7793,0),MATCH(Data!$H$1,Mapping!$B$2:$T$2,0))</f>
        <v>First Class</v>
      </c>
      <c r="I2306" t="str">
        <f>INDEX(Mapping!$B$2:$T$7793,MATCH(Data!$A2306,Mapping!$B$3:$B$7793,0),MATCH(Data!$I$1,Mapping!$B$2:$T$2,0))</f>
        <v>Home Office</v>
      </c>
      <c r="J2306">
        <f>VLOOKUP($A2306,Mapping!$X$3:$Y$7793,2,0)</f>
        <v>10011</v>
      </c>
      <c r="K2306" t="str">
        <f>VLOOKUP($J2306,Mapping!$AB$3:$AC$475,2,0)</f>
        <v>Omaha</v>
      </c>
      <c r="L2306" t="str">
        <f>VLOOKUP($K2306,Mapping!$AF$3:$AG$475,2,0)</f>
        <v>Nebraska</v>
      </c>
      <c r="M2306" t="str">
        <f>VLOOKUP($L2306,Mapping!$AI$3:$AJ$48,2,0)</f>
        <v>United States</v>
      </c>
      <c r="N2306" t="str">
        <f>VLOOKUP($L2306,Mapping!$AI$3:$AK$48,3,0)</f>
        <v>Central</v>
      </c>
      <c r="O2306" t="str">
        <f>VLOOKUP(Table1[[#This Row],[Column1]],Mapping!$AM$8:$AN$11,2,0)</f>
        <v>Office Supplies</v>
      </c>
      <c r="P2306" t="str">
        <f>VLOOKUP(Table1[[#This Row],[Column3]],Mapping!$AP$5:$AQ$22,2,0)</f>
        <v>Storage</v>
      </c>
      <c r="Q2306">
        <v>77.55</v>
      </c>
      <c r="R2306">
        <v>5</v>
      </c>
      <c r="S2306">
        <v>20.163000000000004</v>
      </c>
    </row>
    <row r="2307" spans="1:19" x14ac:dyDescent="0.35">
      <c r="A2307">
        <v>3599</v>
      </c>
      <c r="B2307" t="s">
        <v>3342</v>
      </c>
      <c r="C2307" t="s">
        <v>2658</v>
      </c>
      <c r="D2307" t="str">
        <f>MID(Table1[[#This Row],[Product ID]],5,2)</f>
        <v>AR</v>
      </c>
      <c r="E2307" t="str">
        <f>LEFT(Table1[[#This Row],[Product ID]],3)</f>
        <v>OFF</v>
      </c>
      <c r="F2307" s="10">
        <f>VLOOKUP(Table1[[#This Row],[Order ID]],Mapping!H2307:J10098,3,0)</f>
        <v>41592</v>
      </c>
      <c r="G2307" s="10">
        <f>VLOOKUP(Table1[[#This Row],[Order ID]],Mapping!H2307:K10098,4,0)</f>
        <v>41597</v>
      </c>
      <c r="H2307" t="str">
        <f>INDEX(Mapping!$B$2:$T$7793,MATCH(Data!$A2307,Mapping!$B$3:$B$7793,0),MATCH(Data!$H$1,Mapping!$B$2:$T$2,0))</f>
        <v>Standard Class</v>
      </c>
      <c r="I2307" t="str">
        <f>INDEX(Mapping!$B$2:$T$7793,MATCH(Data!$A2307,Mapping!$B$3:$B$7793,0),MATCH(Data!$I$1,Mapping!$B$2:$T$2,0))</f>
        <v>Corporate</v>
      </c>
      <c r="J2307">
        <f>VLOOKUP($A2307,Mapping!$X$3:$Y$7793,2,0)</f>
        <v>10011</v>
      </c>
      <c r="K2307" t="str">
        <f>VLOOKUP($J2307,Mapping!$AB$3:$AC$475,2,0)</f>
        <v>Omaha</v>
      </c>
      <c r="L2307" t="str">
        <f>VLOOKUP($K2307,Mapping!$AF$3:$AG$475,2,0)</f>
        <v>Nebraska</v>
      </c>
      <c r="M2307" t="str">
        <f>VLOOKUP($L2307,Mapping!$AI$3:$AJ$48,2,0)</f>
        <v>United States</v>
      </c>
      <c r="N2307" t="str">
        <f>VLOOKUP($L2307,Mapping!$AI$3:$AK$48,3,0)</f>
        <v>Central</v>
      </c>
      <c r="O2307" t="str">
        <f>VLOOKUP(Table1[[#This Row],[Column1]],Mapping!$AM$8:$AN$11,2,0)</f>
        <v>Office Supplies</v>
      </c>
      <c r="P2307" t="str">
        <f>VLOOKUP(Table1[[#This Row],[Column3]],Mapping!$AP$5:$AQ$22,2,0)</f>
        <v>Art</v>
      </c>
      <c r="Q2307">
        <v>140.75</v>
      </c>
      <c r="R2307">
        <v>5</v>
      </c>
      <c r="S2307">
        <v>39.410000000000011</v>
      </c>
    </row>
    <row r="2308" spans="1:19" x14ac:dyDescent="0.35">
      <c r="A2308">
        <v>3600</v>
      </c>
      <c r="B2308" t="s">
        <v>3342</v>
      </c>
      <c r="C2308" t="s">
        <v>3343</v>
      </c>
      <c r="D2308" t="str">
        <f>MID(Table1[[#This Row],[Product ID]],5,2)</f>
        <v>ST</v>
      </c>
      <c r="E2308" t="str">
        <f>LEFT(Table1[[#This Row],[Product ID]],3)</f>
        <v>OFF</v>
      </c>
      <c r="F2308" s="10">
        <f>VLOOKUP(Table1[[#This Row],[Order ID]],Mapping!H2308:J10099,3,0)</f>
        <v>41592</v>
      </c>
      <c r="G2308" s="10">
        <f>VLOOKUP(Table1[[#This Row],[Order ID]],Mapping!H2308:K10099,4,0)</f>
        <v>41597</v>
      </c>
      <c r="H2308" t="str">
        <f>INDEX(Mapping!$B$2:$T$7793,MATCH(Data!$A2308,Mapping!$B$3:$B$7793,0),MATCH(Data!$H$1,Mapping!$B$2:$T$2,0))</f>
        <v>Standard Class</v>
      </c>
      <c r="I2308" t="str">
        <f>INDEX(Mapping!$B$2:$T$7793,MATCH(Data!$A2308,Mapping!$B$3:$B$7793,0),MATCH(Data!$I$1,Mapping!$B$2:$T$2,0))</f>
        <v>Corporate</v>
      </c>
      <c r="J2308">
        <f>VLOOKUP($A2308,Mapping!$X$3:$Y$7793,2,0)</f>
        <v>10011</v>
      </c>
      <c r="K2308" t="str">
        <f>VLOOKUP($J2308,Mapping!$AB$3:$AC$475,2,0)</f>
        <v>Omaha</v>
      </c>
      <c r="L2308" t="str">
        <f>VLOOKUP($K2308,Mapping!$AF$3:$AG$475,2,0)</f>
        <v>Nebraska</v>
      </c>
      <c r="M2308" t="str">
        <f>VLOOKUP($L2308,Mapping!$AI$3:$AJ$48,2,0)</f>
        <v>United States</v>
      </c>
      <c r="N2308" t="str">
        <f>VLOOKUP($L2308,Mapping!$AI$3:$AK$48,3,0)</f>
        <v>Central</v>
      </c>
      <c r="O2308" t="str">
        <f>VLOOKUP(Table1[[#This Row],[Column1]],Mapping!$AM$8:$AN$11,2,0)</f>
        <v>Office Supplies</v>
      </c>
      <c r="P2308" t="str">
        <f>VLOOKUP(Table1[[#This Row],[Column3]],Mapping!$AP$5:$AQ$22,2,0)</f>
        <v>Storage</v>
      </c>
      <c r="Q2308">
        <v>36.630000000000003</v>
      </c>
      <c r="R2308">
        <v>3</v>
      </c>
      <c r="S2308">
        <v>9.8901000000000039</v>
      </c>
    </row>
    <row r="2309" spans="1:19" x14ac:dyDescent="0.35">
      <c r="A2309">
        <v>40</v>
      </c>
      <c r="B2309" t="s">
        <v>58</v>
      </c>
      <c r="C2309" t="s">
        <v>59</v>
      </c>
      <c r="D2309" t="str">
        <f>MID(Table1[[#This Row],[Product ID]],5,2)</f>
        <v>ST</v>
      </c>
      <c r="E2309" t="str">
        <f>LEFT(Table1[[#This Row],[Product ID]],3)</f>
        <v>OFF</v>
      </c>
      <c r="F2309" s="10" t="e">
        <f>VLOOKUP(Table1[[#This Row],[Order ID]],Mapping!H2309:J10100,3,0)</f>
        <v>#N/A</v>
      </c>
      <c r="G2309" s="10" t="e">
        <f>VLOOKUP(Table1[[#This Row],[Order ID]],Mapping!H2309:K10100,4,0)</f>
        <v>#N/A</v>
      </c>
      <c r="H2309" t="str">
        <f>INDEX(Mapping!$B$2:$T$7793,MATCH(Data!$A2309,Mapping!$B$3:$B$7793,0),MATCH(Data!$H$1,Mapping!$B$2:$T$2,0))</f>
        <v>Standard Class</v>
      </c>
      <c r="I2309" t="str">
        <f>INDEX(Mapping!$B$2:$T$7793,MATCH(Data!$A2309,Mapping!$B$3:$B$7793,0),MATCH(Data!$I$1,Mapping!$B$2:$T$2,0))</f>
        <v>Corporate</v>
      </c>
      <c r="J2309">
        <f>VLOOKUP($A2309,Mapping!$X$3:$Y$7793,2,0)</f>
        <v>90049</v>
      </c>
      <c r="K2309" t="str">
        <f>VLOOKUP($J2309,Mapping!$AB$3:$AC$475,2,0)</f>
        <v>Richardson</v>
      </c>
      <c r="L2309" t="str">
        <f>VLOOKUP($K2309,Mapping!$AF$3:$AG$475,2,0)</f>
        <v>Texas</v>
      </c>
      <c r="M2309" t="str">
        <f>VLOOKUP($L2309,Mapping!$AI$3:$AJ$48,2,0)</f>
        <v>United States</v>
      </c>
      <c r="N2309" t="str">
        <f>VLOOKUP($L2309,Mapping!$AI$3:$AK$48,3,0)</f>
        <v>Central</v>
      </c>
      <c r="O2309" t="str">
        <f>VLOOKUP(Table1[[#This Row],[Column1]],Mapping!$AM$8:$AN$11,2,0)</f>
        <v>Office Supplies</v>
      </c>
      <c r="P2309" t="str">
        <f>VLOOKUP(Table1[[#This Row],[Column3]],Mapping!$AP$5:$AQ$22,2,0)</f>
        <v>Storage</v>
      </c>
      <c r="Q2309">
        <v>77.88</v>
      </c>
      <c r="R2309">
        <v>2</v>
      </c>
      <c r="S2309">
        <v>3.8939999999999912</v>
      </c>
    </row>
    <row r="2310" spans="1:19" x14ac:dyDescent="0.35">
      <c r="A2310">
        <v>3528</v>
      </c>
      <c r="B2310" t="s">
        <v>3291</v>
      </c>
      <c r="C2310" t="s">
        <v>174</v>
      </c>
      <c r="D2310" t="str">
        <f>MID(Table1[[#This Row],[Product ID]],5,2)</f>
        <v>AR</v>
      </c>
      <c r="E2310" t="str">
        <f>LEFT(Table1[[#This Row],[Product ID]],3)</f>
        <v>OFF</v>
      </c>
      <c r="F2310" s="10">
        <f>VLOOKUP(Table1[[#This Row],[Order ID]],Mapping!H2310:J10101,3,0)</f>
        <v>41543</v>
      </c>
      <c r="G2310" s="10">
        <f>VLOOKUP(Table1[[#This Row],[Order ID]],Mapping!H2310:K10101,4,0)</f>
        <v>41549</v>
      </c>
      <c r="H2310" t="str">
        <f>INDEX(Mapping!$B$2:$T$7793,MATCH(Data!$A2310,Mapping!$B$3:$B$7793,0),MATCH(Data!$H$1,Mapping!$B$2:$T$2,0))</f>
        <v>Standard Class</v>
      </c>
      <c r="I2310" t="str">
        <f>INDEX(Mapping!$B$2:$T$7793,MATCH(Data!$A2310,Mapping!$B$3:$B$7793,0),MATCH(Data!$I$1,Mapping!$B$2:$T$2,0))</f>
        <v>Consumer</v>
      </c>
      <c r="J2310">
        <f>VLOOKUP($A2310,Mapping!$X$3:$Y$7793,2,0)</f>
        <v>94109</v>
      </c>
      <c r="K2310" t="str">
        <f>VLOOKUP($J2310,Mapping!$AB$3:$AC$475,2,0)</f>
        <v>Fremont</v>
      </c>
      <c r="L2310" t="str">
        <f>VLOOKUP($K2310,Mapping!$AF$3:$AG$475,2,0)</f>
        <v>Nebraska</v>
      </c>
      <c r="M2310" t="str">
        <f>VLOOKUP($L2310,Mapping!$AI$3:$AJ$48,2,0)</f>
        <v>United States</v>
      </c>
      <c r="N2310" t="str">
        <f>VLOOKUP($L2310,Mapping!$AI$3:$AK$48,3,0)</f>
        <v>Central</v>
      </c>
      <c r="O2310" t="str">
        <f>VLOOKUP(Table1[[#This Row],[Column1]],Mapping!$AM$8:$AN$11,2,0)</f>
        <v>Office Supplies</v>
      </c>
      <c r="P2310" t="str">
        <f>VLOOKUP(Table1[[#This Row],[Column3]],Mapping!$AP$5:$AQ$22,2,0)</f>
        <v>Art</v>
      </c>
      <c r="Q2310">
        <v>16.559999999999999</v>
      </c>
      <c r="R2310">
        <v>4</v>
      </c>
      <c r="S2310">
        <v>6.9551999999999996</v>
      </c>
    </row>
    <row r="2311" spans="1:19" x14ac:dyDescent="0.35">
      <c r="A2311">
        <v>4561</v>
      </c>
      <c r="B2311" t="s">
        <v>3949</v>
      </c>
      <c r="C2311" t="s">
        <v>3950</v>
      </c>
      <c r="D2311" t="str">
        <f>MID(Table1[[#This Row],[Product ID]],5,2)</f>
        <v>PA</v>
      </c>
      <c r="E2311" t="str">
        <f>LEFT(Table1[[#This Row],[Product ID]],3)</f>
        <v>OFF</v>
      </c>
      <c r="F2311" s="10">
        <f>VLOOKUP(Table1[[#This Row],[Order ID]],Mapping!H2311:J10102,3,0)</f>
        <v>41396</v>
      </c>
      <c r="G2311" s="10">
        <f>VLOOKUP(Table1[[#This Row],[Order ID]],Mapping!H2311:K10102,4,0)</f>
        <v>41399</v>
      </c>
      <c r="H2311" t="str">
        <f>INDEX(Mapping!$B$2:$T$7793,MATCH(Data!$A2311,Mapping!$B$3:$B$7793,0),MATCH(Data!$H$1,Mapping!$B$2:$T$2,0))</f>
        <v>Second Class</v>
      </c>
      <c r="I2311" t="str">
        <f>INDEX(Mapping!$B$2:$T$7793,MATCH(Data!$A2311,Mapping!$B$3:$B$7793,0),MATCH(Data!$I$1,Mapping!$B$2:$T$2,0))</f>
        <v>Home Office</v>
      </c>
      <c r="J2311">
        <f>VLOOKUP($A2311,Mapping!$X$3:$Y$7793,2,0)</f>
        <v>72209</v>
      </c>
      <c r="K2311" t="str">
        <f>VLOOKUP($J2311,Mapping!$AB$3:$AC$475,2,0)</f>
        <v>Summerville</v>
      </c>
      <c r="L2311" t="str">
        <f>VLOOKUP($K2311,Mapping!$AF$3:$AG$475,2,0)</f>
        <v>South Carolina</v>
      </c>
      <c r="M2311" t="str">
        <f>VLOOKUP($L2311,Mapping!$AI$3:$AJ$48,2,0)</f>
        <v>United States</v>
      </c>
      <c r="N2311" t="str">
        <f>VLOOKUP($L2311,Mapping!$AI$3:$AK$48,3,0)</f>
        <v>South</v>
      </c>
      <c r="O2311" t="str">
        <f>VLOOKUP(Table1[[#This Row],[Column1]],Mapping!$AM$8:$AN$11,2,0)</f>
        <v>Office Supplies</v>
      </c>
      <c r="P2311" t="str">
        <f>VLOOKUP(Table1[[#This Row],[Column3]],Mapping!$AP$5:$AQ$22,2,0)</f>
        <v>Paper</v>
      </c>
      <c r="Q2311">
        <v>109.92</v>
      </c>
      <c r="R2311">
        <v>2</v>
      </c>
      <c r="S2311">
        <v>53.860799999999998</v>
      </c>
    </row>
    <row r="2312" spans="1:19" x14ac:dyDescent="0.35">
      <c r="A2312">
        <v>4562</v>
      </c>
      <c r="B2312" t="s">
        <v>3949</v>
      </c>
      <c r="C2312" t="s">
        <v>2046</v>
      </c>
      <c r="D2312" t="str">
        <f>MID(Table1[[#This Row],[Product ID]],5,2)</f>
        <v>PA</v>
      </c>
      <c r="E2312" t="str">
        <f>LEFT(Table1[[#This Row],[Product ID]],3)</f>
        <v>OFF</v>
      </c>
      <c r="F2312" s="10">
        <f>VLOOKUP(Table1[[#This Row],[Order ID]],Mapping!H2312:J10103,3,0)</f>
        <v>41396</v>
      </c>
      <c r="G2312" s="10">
        <f>VLOOKUP(Table1[[#This Row],[Order ID]],Mapping!H2312:K10103,4,0)</f>
        <v>41399</v>
      </c>
      <c r="H2312" t="str">
        <f>INDEX(Mapping!$B$2:$T$7793,MATCH(Data!$A2312,Mapping!$B$3:$B$7793,0),MATCH(Data!$H$1,Mapping!$B$2:$T$2,0))</f>
        <v>Second Class</v>
      </c>
      <c r="I2312" t="str">
        <f>INDEX(Mapping!$B$2:$T$7793,MATCH(Data!$A2312,Mapping!$B$3:$B$7793,0),MATCH(Data!$I$1,Mapping!$B$2:$T$2,0))</f>
        <v>Consumer</v>
      </c>
      <c r="J2312">
        <f>VLOOKUP($A2312,Mapping!$X$3:$Y$7793,2,0)</f>
        <v>72209</v>
      </c>
      <c r="K2312" t="str">
        <f>VLOOKUP($J2312,Mapping!$AB$3:$AC$475,2,0)</f>
        <v>Summerville</v>
      </c>
      <c r="L2312" t="str">
        <f>VLOOKUP($K2312,Mapping!$AF$3:$AG$475,2,0)</f>
        <v>South Carolina</v>
      </c>
      <c r="M2312" t="str">
        <f>VLOOKUP($L2312,Mapping!$AI$3:$AJ$48,2,0)</f>
        <v>United States</v>
      </c>
      <c r="N2312" t="str">
        <f>VLOOKUP($L2312,Mapping!$AI$3:$AK$48,3,0)</f>
        <v>South</v>
      </c>
      <c r="O2312" t="str">
        <f>VLOOKUP(Table1[[#This Row],[Column1]],Mapping!$AM$8:$AN$11,2,0)</f>
        <v>Office Supplies</v>
      </c>
      <c r="P2312" t="str">
        <f>VLOOKUP(Table1[[#This Row],[Column3]],Mapping!$AP$5:$AQ$22,2,0)</f>
        <v>Paper</v>
      </c>
      <c r="Q2312">
        <v>19.440000000000001</v>
      </c>
      <c r="R2312">
        <v>3</v>
      </c>
      <c r="S2312">
        <v>9.3312000000000008</v>
      </c>
    </row>
    <row r="2313" spans="1:19" x14ac:dyDescent="0.35">
      <c r="A2313">
        <v>4563</v>
      </c>
      <c r="B2313" t="s">
        <v>3949</v>
      </c>
      <c r="C2313" t="s">
        <v>1044</v>
      </c>
      <c r="D2313" t="str">
        <f>MID(Table1[[#This Row],[Product ID]],5,2)</f>
        <v>AR</v>
      </c>
      <c r="E2313" t="str">
        <f>LEFT(Table1[[#This Row],[Product ID]],3)</f>
        <v>OFF</v>
      </c>
      <c r="F2313" s="10">
        <f>VLOOKUP(Table1[[#This Row],[Order ID]],Mapping!H2313:J10104,3,0)</f>
        <v>41396</v>
      </c>
      <c r="G2313" s="10">
        <f>VLOOKUP(Table1[[#This Row],[Order ID]],Mapping!H2313:K10104,4,0)</f>
        <v>41399</v>
      </c>
      <c r="H2313" t="str">
        <f>INDEX(Mapping!$B$2:$T$7793,MATCH(Data!$A2313,Mapping!$B$3:$B$7793,0),MATCH(Data!$H$1,Mapping!$B$2:$T$2,0))</f>
        <v>Second Class</v>
      </c>
      <c r="I2313" t="str">
        <f>INDEX(Mapping!$B$2:$T$7793,MATCH(Data!$A2313,Mapping!$B$3:$B$7793,0),MATCH(Data!$I$1,Mapping!$B$2:$T$2,0))</f>
        <v>Consumer</v>
      </c>
      <c r="J2313">
        <f>VLOOKUP($A2313,Mapping!$X$3:$Y$7793,2,0)</f>
        <v>72209</v>
      </c>
      <c r="K2313" t="str">
        <f>VLOOKUP($J2313,Mapping!$AB$3:$AC$475,2,0)</f>
        <v>Summerville</v>
      </c>
      <c r="L2313" t="str">
        <f>VLOOKUP($K2313,Mapping!$AF$3:$AG$475,2,0)</f>
        <v>South Carolina</v>
      </c>
      <c r="M2313" t="str">
        <f>VLOOKUP($L2313,Mapping!$AI$3:$AJ$48,2,0)</f>
        <v>United States</v>
      </c>
      <c r="N2313" t="str">
        <f>VLOOKUP($L2313,Mapping!$AI$3:$AK$48,3,0)</f>
        <v>South</v>
      </c>
      <c r="O2313" t="str">
        <f>VLOOKUP(Table1[[#This Row],[Column1]],Mapping!$AM$8:$AN$11,2,0)</f>
        <v>Office Supplies</v>
      </c>
      <c r="P2313" t="str">
        <f>VLOOKUP(Table1[[#This Row],[Column3]],Mapping!$AP$5:$AQ$22,2,0)</f>
        <v>Art</v>
      </c>
      <c r="Q2313">
        <v>11.16</v>
      </c>
      <c r="R2313">
        <v>2</v>
      </c>
      <c r="S2313">
        <v>4.3524000000000003</v>
      </c>
    </row>
    <row r="2314" spans="1:19" x14ac:dyDescent="0.35">
      <c r="A2314">
        <v>3779</v>
      </c>
      <c r="B2314" t="s">
        <v>3454</v>
      </c>
      <c r="C2314" t="s">
        <v>1756</v>
      </c>
      <c r="D2314" t="str">
        <f>MID(Table1[[#This Row],[Product ID]],5,2)</f>
        <v>BI</v>
      </c>
      <c r="E2314" t="str">
        <f>LEFT(Table1[[#This Row],[Product ID]],3)</f>
        <v>OFF</v>
      </c>
      <c r="F2314" s="10">
        <f>VLOOKUP(Table1[[#This Row],[Order ID]],Mapping!H2314:J10105,3,0)</f>
        <v>41627</v>
      </c>
      <c r="G2314" s="10">
        <f>VLOOKUP(Table1[[#This Row],[Order ID]],Mapping!H2314:K10105,4,0)</f>
        <v>41633</v>
      </c>
      <c r="H2314" t="str">
        <f>INDEX(Mapping!$B$2:$T$7793,MATCH(Data!$A2314,Mapping!$B$3:$B$7793,0),MATCH(Data!$H$1,Mapping!$B$2:$T$2,0))</f>
        <v>Standard Class</v>
      </c>
      <c r="I2314" t="str">
        <f>INDEX(Mapping!$B$2:$T$7793,MATCH(Data!$A2314,Mapping!$B$3:$B$7793,0),MATCH(Data!$I$1,Mapping!$B$2:$T$2,0))</f>
        <v>Consumer</v>
      </c>
      <c r="J2314">
        <f>VLOOKUP($A2314,Mapping!$X$3:$Y$7793,2,0)</f>
        <v>7960</v>
      </c>
      <c r="K2314" t="str">
        <f>VLOOKUP($J2314,Mapping!$AB$3:$AC$475,2,0)</f>
        <v>Manchester</v>
      </c>
      <c r="L2314" t="str">
        <f>VLOOKUP($K2314,Mapping!$AF$3:$AG$475,2,0)</f>
        <v>Connecticut</v>
      </c>
      <c r="M2314" t="str">
        <f>VLOOKUP($L2314,Mapping!$AI$3:$AJ$48,2,0)</f>
        <v>United States</v>
      </c>
      <c r="N2314" t="str">
        <f>VLOOKUP($L2314,Mapping!$AI$3:$AK$48,3,0)</f>
        <v>East</v>
      </c>
      <c r="O2314" t="str">
        <f>VLOOKUP(Table1[[#This Row],[Column1]],Mapping!$AM$8:$AN$11,2,0)</f>
        <v>Office Supplies</v>
      </c>
      <c r="P2314" t="str">
        <f>VLOOKUP(Table1[[#This Row],[Column3]],Mapping!$AP$5:$AQ$22,2,0)</f>
        <v>Binders</v>
      </c>
      <c r="Q2314">
        <v>1793.98</v>
      </c>
      <c r="R2314">
        <v>2</v>
      </c>
      <c r="S2314">
        <v>843.17059999999992</v>
      </c>
    </row>
    <row r="2315" spans="1:19" x14ac:dyDescent="0.35">
      <c r="A2315">
        <v>7067</v>
      </c>
      <c r="B2315" t="s">
        <v>5370</v>
      </c>
      <c r="C2315" t="s">
        <v>1100</v>
      </c>
      <c r="D2315" t="str">
        <f>MID(Table1[[#This Row],[Product ID]],5,2)</f>
        <v>FA</v>
      </c>
      <c r="E2315" t="str">
        <f>LEFT(Table1[[#This Row],[Product ID]],3)</f>
        <v>OFF</v>
      </c>
      <c r="F2315" s="10">
        <f>VLOOKUP(Table1[[#This Row],[Order ID]],Mapping!H2315:J10106,3,0)</f>
        <v>41333</v>
      </c>
      <c r="G2315" s="10">
        <f>VLOOKUP(Table1[[#This Row],[Order ID]],Mapping!H2315:K10106,4,0)</f>
        <v>41340</v>
      </c>
      <c r="H2315" t="str">
        <f>INDEX(Mapping!$B$2:$T$7793,MATCH(Data!$A2315,Mapping!$B$3:$B$7793,0),MATCH(Data!$H$1,Mapping!$B$2:$T$2,0))</f>
        <v>First Class</v>
      </c>
      <c r="I2315" t="str">
        <f>INDEX(Mapping!$B$2:$T$7793,MATCH(Data!$A2315,Mapping!$B$3:$B$7793,0),MATCH(Data!$I$1,Mapping!$B$2:$T$2,0))</f>
        <v>Corporate</v>
      </c>
      <c r="J2315">
        <f>VLOOKUP($A2315,Mapping!$X$3:$Y$7793,2,0)</f>
        <v>10035</v>
      </c>
      <c r="K2315" t="str">
        <f>VLOOKUP($J2315,Mapping!$AB$3:$AC$475,2,0)</f>
        <v>Grand Prairie</v>
      </c>
      <c r="L2315" t="str">
        <f>VLOOKUP($K2315,Mapping!$AF$3:$AG$475,2,0)</f>
        <v>Texas</v>
      </c>
      <c r="M2315" t="str">
        <f>VLOOKUP($L2315,Mapping!$AI$3:$AJ$48,2,0)</f>
        <v>United States</v>
      </c>
      <c r="N2315" t="str">
        <f>VLOOKUP($L2315,Mapping!$AI$3:$AK$48,3,0)</f>
        <v>Central</v>
      </c>
      <c r="O2315" t="str">
        <f>VLOOKUP(Table1[[#This Row],[Column1]],Mapping!$AM$8:$AN$11,2,0)</f>
        <v>Office Supplies</v>
      </c>
      <c r="P2315" t="str">
        <f>VLOOKUP(Table1[[#This Row],[Column3]],Mapping!$AP$5:$AQ$22,2,0)</f>
        <v>Fasteners</v>
      </c>
      <c r="Q2315">
        <v>36.480000000000004</v>
      </c>
      <c r="R2315">
        <v>6</v>
      </c>
      <c r="S2315">
        <v>18.240000000000002</v>
      </c>
    </row>
    <row r="2316" spans="1:19" x14ac:dyDescent="0.35">
      <c r="A2316">
        <v>5648</v>
      </c>
      <c r="B2316" t="s">
        <v>4573</v>
      </c>
      <c r="C2316" t="s">
        <v>3989</v>
      </c>
      <c r="D2316" t="str">
        <f>MID(Table1[[#This Row],[Product ID]],5,2)</f>
        <v>FU</v>
      </c>
      <c r="E2316" t="str">
        <f>LEFT(Table1[[#This Row],[Product ID]],3)</f>
        <v>FUR</v>
      </c>
      <c r="F2316" s="10">
        <f>VLOOKUP(Table1[[#This Row],[Order ID]],Mapping!H2316:J10107,3,0)</f>
        <v>41633</v>
      </c>
      <c r="G2316" s="10">
        <f>VLOOKUP(Table1[[#This Row],[Order ID]],Mapping!H2316:K10107,4,0)</f>
        <v>41639</v>
      </c>
      <c r="H2316" t="str">
        <f>INDEX(Mapping!$B$2:$T$7793,MATCH(Data!$A2316,Mapping!$B$3:$B$7793,0),MATCH(Data!$H$1,Mapping!$B$2:$T$2,0))</f>
        <v>Same Day</v>
      </c>
      <c r="I2316" t="str">
        <f>INDEX(Mapping!$B$2:$T$7793,MATCH(Data!$A2316,Mapping!$B$3:$B$7793,0),MATCH(Data!$I$1,Mapping!$B$2:$T$2,0))</f>
        <v>Corporate</v>
      </c>
      <c r="J2316">
        <f>VLOOKUP($A2316,Mapping!$X$3:$Y$7793,2,0)</f>
        <v>95123</v>
      </c>
      <c r="K2316" t="str">
        <f>VLOOKUP($J2316,Mapping!$AB$3:$AC$475,2,0)</f>
        <v>Denver</v>
      </c>
      <c r="L2316" t="str">
        <f>VLOOKUP($K2316,Mapping!$AF$3:$AG$475,2,0)</f>
        <v>Colorado</v>
      </c>
      <c r="M2316" t="str">
        <f>VLOOKUP($L2316,Mapping!$AI$3:$AJ$48,2,0)</f>
        <v>United States</v>
      </c>
      <c r="N2316" t="str">
        <f>VLOOKUP($L2316,Mapping!$AI$3:$AK$48,3,0)</f>
        <v>West</v>
      </c>
      <c r="O2316" t="str">
        <f>VLOOKUP(Table1[[#This Row],[Column1]],Mapping!$AM$8:$AN$11,2,0)</f>
        <v>Furniture</v>
      </c>
      <c r="P2316" t="str">
        <f>VLOOKUP(Table1[[#This Row],[Column3]],Mapping!$AP$5:$AQ$22,2,0)</f>
        <v>Furnishings</v>
      </c>
      <c r="Q2316">
        <v>43.96</v>
      </c>
      <c r="R2316">
        <v>7</v>
      </c>
      <c r="S2316">
        <v>18.463200000000004</v>
      </c>
    </row>
    <row r="2317" spans="1:19" x14ac:dyDescent="0.35">
      <c r="A2317">
        <v>5649</v>
      </c>
      <c r="B2317" t="s">
        <v>4573</v>
      </c>
      <c r="C2317" t="s">
        <v>170</v>
      </c>
      <c r="D2317" t="str">
        <f>MID(Table1[[#This Row],[Product ID]],5,2)</f>
        <v>EN</v>
      </c>
      <c r="E2317" t="str">
        <f>LEFT(Table1[[#This Row],[Product ID]],3)</f>
        <v>OFF</v>
      </c>
      <c r="F2317" s="10">
        <f>VLOOKUP(Table1[[#This Row],[Order ID]],Mapping!H2317:J10108,3,0)</f>
        <v>41633</v>
      </c>
      <c r="G2317" s="10">
        <f>VLOOKUP(Table1[[#This Row],[Order ID]],Mapping!H2317:K10108,4,0)</f>
        <v>41639</v>
      </c>
      <c r="H2317" t="str">
        <f>INDEX(Mapping!$B$2:$T$7793,MATCH(Data!$A2317,Mapping!$B$3:$B$7793,0),MATCH(Data!$H$1,Mapping!$B$2:$T$2,0))</f>
        <v>Standard Class</v>
      </c>
      <c r="I2317" t="str">
        <f>INDEX(Mapping!$B$2:$T$7793,MATCH(Data!$A2317,Mapping!$B$3:$B$7793,0),MATCH(Data!$I$1,Mapping!$B$2:$T$2,0))</f>
        <v>Consumer</v>
      </c>
      <c r="J2317">
        <f>VLOOKUP($A2317,Mapping!$X$3:$Y$7793,2,0)</f>
        <v>95123</v>
      </c>
      <c r="K2317" t="str">
        <f>VLOOKUP($J2317,Mapping!$AB$3:$AC$475,2,0)</f>
        <v>Denver</v>
      </c>
      <c r="L2317" t="str">
        <f>VLOOKUP($K2317,Mapping!$AF$3:$AG$475,2,0)</f>
        <v>Colorado</v>
      </c>
      <c r="M2317" t="str">
        <f>VLOOKUP($L2317,Mapping!$AI$3:$AJ$48,2,0)</f>
        <v>United States</v>
      </c>
      <c r="N2317" t="str">
        <f>VLOOKUP($L2317,Mapping!$AI$3:$AK$48,3,0)</f>
        <v>West</v>
      </c>
      <c r="O2317" t="str">
        <f>VLOOKUP(Table1[[#This Row],[Column1]],Mapping!$AM$8:$AN$11,2,0)</f>
        <v>Office Supplies</v>
      </c>
      <c r="P2317" t="str">
        <f>VLOOKUP(Table1[[#This Row],[Column3]],Mapping!$AP$5:$AQ$22,2,0)</f>
        <v>Envelopes</v>
      </c>
      <c r="Q2317">
        <v>39.76</v>
      </c>
      <c r="R2317">
        <v>7</v>
      </c>
      <c r="S2317">
        <v>18.687199999999997</v>
      </c>
    </row>
    <row r="2318" spans="1:19" x14ac:dyDescent="0.35">
      <c r="A2318">
        <v>6131</v>
      </c>
      <c r="B2318" t="s">
        <v>4844</v>
      </c>
      <c r="C2318" t="s">
        <v>3135</v>
      </c>
      <c r="D2318" t="str">
        <f>MID(Table1[[#This Row],[Product ID]],5,2)</f>
        <v>LA</v>
      </c>
      <c r="E2318" t="str">
        <f>LEFT(Table1[[#This Row],[Product ID]],3)</f>
        <v>OFF</v>
      </c>
      <c r="F2318" s="10">
        <f>VLOOKUP(Table1[[#This Row],[Order ID]],Mapping!H2318:J10109,3,0)</f>
        <v>41551</v>
      </c>
      <c r="G2318" s="10">
        <f>VLOOKUP(Table1[[#This Row],[Order ID]],Mapping!H2318:K10109,4,0)</f>
        <v>41555</v>
      </c>
      <c r="H2318" t="str">
        <f>INDEX(Mapping!$B$2:$T$7793,MATCH(Data!$A2318,Mapping!$B$3:$B$7793,0),MATCH(Data!$H$1,Mapping!$B$2:$T$2,0))</f>
        <v>Standard Class</v>
      </c>
      <c r="I2318" t="str">
        <f>INDEX(Mapping!$B$2:$T$7793,MATCH(Data!$A2318,Mapping!$B$3:$B$7793,0),MATCH(Data!$I$1,Mapping!$B$2:$T$2,0))</f>
        <v>Consumer</v>
      </c>
      <c r="J2318">
        <f>VLOOKUP($A2318,Mapping!$X$3:$Y$7793,2,0)</f>
        <v>92630</v>
      </c>
      <c r="K2318" t="str">
        <f>VLOOKUP($J2318,Mapping!$AB$3:$AC$475,2,0)</f>
        <v>Wilson</v>
      </c>
      <c r="L2318" t="str">
        <f>VLOOKUP($K2318,Mapping!$AF$3:$AG$475,2,0)</f>
        <v>North Carolina</v>
      </c>
      <c r="M2318" t="str">
        <f>VLOOKUP($L2318,Mapping!$AI$3:$AJ$48,2,0)</f>
        <v>United States</v>
      </c>
      <c r="N2318" t="str">
        <f>VLOOKUP($L2318,Mapping!$AI$3:$AK$48,3,0)</f>
        <v>South</v>
      </c>
      <c r="O2318" t="str">
        <f>VLOOKUP(Table1[[#This Row],[Column1]],Mapping!$AM$8:$AN$11,2,0)</f>
        <v>Office Supplies</v>
      </c>
      <c r="P2318" t="str">
        <f>VLOOKUP(Table1[[#This Row],[Column3]],Mapping!$AP$5:$AQ$22,2,0)</f>
        <v>Labels</v>
      </c>
      <c r="Q2318">
        <v>6.16</v>
      </c>
      <c r="R2318">
        <v>2</v>
      </c>
      <c r="S2318">
        <v>2.9567999999999999</v>
      </c>
    </row>
    <row r="2319" spans="1:19" x14ac:dyDescent="0.35">
      <c r="A2319">
        <v>6132</v>
      </c>
      <c r="B2319" t="s">
        <v>4844</v>
      </c>
      <c r="C2319" t="s">
        <v>139</v>
      </c>
      <c r="D2319" t="str">
        <f>MID(Table1[[#This Row],[Product ID]],5,2)</f>
        <v>CH</v>
      </c>
      <c r="E2319" t="str">
        <f>LEFT(Table1[[#This Row],[Product ID]],3)</f>
        <v>FUR</v>
      </c>
      <c r="F2319" s="10">
        <f>VLOOKUP(Table1[[#This Row],[Order ID]],Mapping!H2319:J10110,3,0)</f>
        <v>41551</v>
      </c>
      <c r="G2319" s="10">
        <f>VLOOKUP(Table1[[#This Row],[Order ID]],Mapping!H2319:K10110,4,0)</f>
        <v>41555</v>
      </c>
      <c r="H2319" t="str">
        <f>INDEX(Mapping!$B$2:$T$7793,MATCH(Data!$A2319,Mapping!$B$3:$B$7793,0),MATCH(Data!$H$1,Mapping!$B$2:$T$2,0))</f>
        <v>Standard Class</v>
      </c>
      <c r="I2319" t="str">
        <f>INDEX(Mapping!$B$2:$T$7793,MATCH(Data!$A2319,Mapping!$B$3:$B$7793,0),MATCH(Data!$I$1,Mapping!$B$2:$T$2,0))</f>
        <v>Home Office</v>
      </c>
      <c r="J2319">
        <f>VLOOKUP($A2319,Mapping!$X$3:$Y$7793,2,0)</f>
        <v>92630</v>
      </c>
      <c r="K2319" t="str">
        <f>VLOOKUP($J2319,Mapping!$AB$3:$AC$475,2,0)</f>
        <v>Wilson</v>
      </c>
      <c r="L2319" t="str">
        <f>VLOOKUP($K2319,Mapping!$AF$3:$AG$475,2,0)</f>
        <v>North Carolina</v>
      </c>
      <c r="M2319" t="str">
        <f>VLOOKUP($L2319,Mapping!$AI$3:$AJ$48,2,0)</f>
        <v>United States</v>
      </c>
      <c r="N2319" t="str">
        <f>VLOOKUP($L2319,Mapping!$AI$3:$AK$48,3,0)</f>
        <v>South</v>
      </c>
      <c r="O2319" t="str">
        <f>VLOOKUP(Table1[[#This Row],[Column1]],Mapping!$AM$8:$AN$11,2,0)</f>
        <v>Furniture</v>
      </c>
      <c r="P2319" t="str">
        <f>VLOOKUP(Table1[[#This Row],[Column3]],Mapping!$AP$5:$AQ$22,2,0)</f>
        <v>Chairs</v>
      </c>
      <c r="Q2319">
        <v>915.13600000000008</v>
      </c>
      <c r="R2319">
        <v>4</v>
      </c>
      <c r="S2319">
        <v>102.95279999999988</v>
      </c>
    </row>
    <row r="2320" spans="1:19" x14ac:dyDescent="0.35">
      <c r="A2320">
        <v>6133</v>
      </c>
      <c r="B2320" t="s">
        <v>4844</v>
      </c>
      <c r="C2320" t="s">
        <v>2692</v>
      </c>
      <c r="D2320" t="str">
        <f>MID(Table1[[#This Row],[Product ID]],5,2)</f>
        <v>PA</v>
      </c>
      <c r="E2320" t="str">
        <f>LEFT(Table1[[#This Row],[Product ID]],3)</f>
        <v>OFF</v>
      </c>
      <c r="F2320" s="10">
        <f>VLOOKUP(Table1[[#This Row],[Order ID]],Mapping!H2320:J10111,3,0)</f>
        <v>41551</v>
      </c>
      <c r="G2320" s="10">
        <f>VLOOKUP(Table1[[#This Row],[Order ID]],Mapping!H2320:K10111,4,0)</f>
        <v>41555</v>
      </c>
      <c r="H2320" t="str">
        <f>INDEX(Mapping!$B$2:$T$7793,MATCH(Data!$A2320,Mapping!$B$3:$B$7793,0),MATCH(Data!$H$1,Mapping!$B$2:$T$2,0))</f>
        <v>Standard Class</v>
      </c>
      <c r="I2320" t="str">
        <f>INDEX(Mapping!$B$2:$T$7793,MATCH(Data!$A2320,Mapping!$B$3:$B$7793,0),MATCH(Data!$I$1,Mapping!$B$2:$T$2,0))</f>
        <v>Home Office</v>
      </c>
      <c r="J2320">
        <f>VLOOKUP($A2320,Mapping!$X$3:$Y$7793,2,0)</f>
        <v>92630</v>
      </c>
      <c r="K2320" t="str">
        <f>VLOOKUP($J2320,Mapping!$AB$3:$AC$475,2,0)</f>
        <v>Wilson</v>
      </c>
      <c r="L2320" t="str">
        <f>VLOOKUP($K2320,Mapping!$AF$3:$AG$475,2,0)</f>
        <v>North Carolina</v>
      </c>
      <c r="M2320" t="str">
        <f>VLOOKUP($L2320,Mapping!$AI$3:$AJ$48,2,0)</f>
        <v>United States</v>
      </c>
      <c r="N2320" t="str">
        <f>VLOOKUP($L2320,Mapping!$AI$3:$AK$48,3,0)</f>
        <v>South</v>
      </c>
      <c r="O2320" t="str">
        <f>VLOOKUP(Table1[[#This Row],[Column1]],Mapping!$AM$8:$AN$11,2,0)</f>
        <v>Office Supplies</v>
      </c>
      <c r="P2320" t="str">
        <f>VLOOKUP(Table1[[#This Row],[Column3]],Mapping!$AP$5:$AQ$22,2,0)</f>
        <v>Paper</v>
      </c>
      <c r="Q2320">
        <v>8.56</v>
      </c>
      <c r="R2320">
        <v>2</v>
      </c>
      <c r="S2320">
        <v>3.8519999999999994</v>
      </c>
    </row>
    <row r="2321" spans="1:19" x14ac:dyDescent="0.35">
      <c r="A2321">
        <v>5808</v>
      </c>
      <c r="B2321" t="s">
        <v>4660</v>
      </c>
      <c r="C2321" t="s">
        <v>2705</v>
      </c>
      <c r="D2321" t="str">
        <f>MID(Table1[[#This Row],[Product ID]],5,2)</f>
        <v>FU</v>
      </c>
      <c r="E2321" t="str">
        <f>LEFT(Table1[[#This Row],[Product ID]],3)</f>
        <v>FUR</v>
      </c>
      <c r="F2321" s="10">
        <f>VLOOKUP(Table1[[#This Row],[Order ID]],Mapping!H2321:J10112,3,0)</f>
        <v>41451</v>
      </c>
      <c r="G2321" s="10">
        <f>VLOOKUP(Table1[[#This Row],[Order ID]],Mapping!H2321:K10112,4,0)</f>
        <v>41453</v>
      </c>
      <c r="H2321" t="str">
        <f>INDEX(Mapping!$B$2:$T$7793,MATCH(Data!$A2321,Mapping!$B$3:$B$7793,0),MATCH(Data!$H$1,Mapping!$B$2:$T$2,0))</f>
        <v>Second Class</v>
      </c>
      <c r="I2321" t="str">
        <f>INDEX(Mapping!$B$2:$T$7793,MATCH(Data!$A2321,Mapping!$B$3:$B$7793,0),MATCH(Data!$I$1,Mapping!$B$2:$T$2,0))</f>
        <v>Consumer</v>
      </c>
      <c r="J2321">
        <f>VLOOKUP($A2321,Mapping!$X$3:$Y$7793,2,0)</f>
        <v>77070</v>
      </c>
      <c r="K2321" t="str">
        <f>VLOOKUP($J2321,Mapping!$AB$3:$AC$475,2,0)</f>
        <v>Orland Park</v>
      </c>
      <c r="L2321" t="str">
        <f>VLOOKUP($K2321,Mapping!$AF$3:$AG$475,2,0)</f>
        <v>Illinois</v>
      </c>
      <c r="M2321" t="str">
        <f>VLOOKUP($L2321,Mapping!$AI$3:$AJ$48,2,0)</f>
        <v>United States</v>
      </c>
      <c r="N2321" t="str">
        <f>VLOOKUP($L2321,Mapping!$AI$3:$AK$48,3,0)</f>
        <v>Central</v>
      </c>
      <c r="O2321" t="str">
        <f>VLOOKUP(Table1[[#This Row],[Column1]],Mapping!$AM$8:$AN$11,2,0)</f>
        <v>Furniture</v>
      </c>
      <c r="P2321" t="str">
        <f>VLOOKUP(Table1[[#This Row],[Column3]],Mapping!$AP$5:$AQ$22,2,0)</f>
        <v>Furnishings</v>
      </c>
      <c r="Q2321">
        <v>32.712000000000003</v>
      </c>
      <c r="R2321">
        <v>2</v>
      </c>
      <c r="S2321">
        <v>-26.169599999999996</v>
      </c>
    </row>
    <row r="2322" spans="1:19" x14ac:dyDescent="0.35">
      <c r="A2322">
        <v>4395</v>
      </c>
      <c r="B2322" t="s">
        <v>3847</v>
      </c>
      <c r="C2322" t="s">
        <v>789</v>
      </c>
      <c r="D2322" t="str">
        <f>MID(Table1[[#This Row],[Product ID]],5,2)</f>
        <v>BI</v>
      </c>
      <c r="E2322" t="str">
        <f>LEFT(Table1[[#This Row],[Product ID]],3)</f>
        <v>OFF</v>
      </c>
      <c r="F2322" s="10">
        <f>VLOOKUP(Table1[[#This Row],[Order ID]],Mapping!H2322:J10113,3,0)</f>
        <v>41541</v>
      </c>
      <c r="G2322" s="10">
        <f>VLOOKUP(Table1[[#This Row],[Order ID]],Mapping!H2322:K10113,4,0)</f>
        <v>41546</v>
      </c>
      <c r="H2322" t="str">
        <f>INDEX(Mapping!$B$2:$T$7793,MATCH(Data!$A2322,Mapping!$B$3:$B$7793,0),MATCH(Data!$H$1,Mapping!$B$2:$T$2,0))</f>
        <v>Standard Class</v>
      </c>
      <c r="I2322" t="str">
        <f>INDEX(Mapping!$B$2:$T$7793,MATCH(Data!$A2322,Mapping!$B$3:$B$7793,0),MATCH(Data!$I$1,Mapping!$B$2:$T$2,0))</f>
        <v>Consumer</v>
      </c>
      <c r="J2322">
        <f>VLOOKUP($A2322,Mapping!$X$3:$Y$7793,2,0)</f>
        <v>10009</v>
      </c>
      <c r="K2322" t="str">
        <f>VLOOKUP($J2322,Mapping!$AB$3:$AC$475,2,0)</f>
        <v>Saint Paul</v>
      </c>
      <c r="L2322" t="str">
        <f>VLOOKUP($K2322,Mapping!$AF$3:$AG$475,2,0)</f>
        <v>Minnesota</v>
      </c>
      <c r="M2322" t="str">
        <f>VLOOKUP($L2322,Mapping!$AI$3:$AJ$48,2,0)</f>
        <v>United States</v>
      </c>
      <c r="N2322" t="str">
        <f>VLOOKUP($L2322,Mapping!$AI$3:$AK$48,3,0)</f>
        <v>Central</v>
      </c>
      <c r="O2322" t="str">
        <f>VLOOKUP(Table1[[#This Row],[Column1]],Mapping!$AM$8:$AN$11,2,0)</f>
        <v>Office Supplies</v>
      </c>
      <c r="P2322" t="str">
        <f>VLOOKUP(Table1[[#This Row],[Column3]],Mapping!$AP$5:$AQ$22,2,0)</f>
        <v>Binders</v>
      </c>
      <c r="Q2322">
        <v>10.528</v>
      </c>
      <c r="R2322">
        <v>7</v>
      </c>
      <c r="S2322">
        <v>3.6847999999999987</v>
      </c>
    </row>
    <row r="2323" spans="1:19" x14ac:dyDescent="0.35">
      <c r="A2323">
        <v>5933</v>
      </c>
      <c r="B2323" t="s">
        <v>4726</v>
      </c>
      <c r="C2323" t="s">
        <v>2507</v>
      </c>
      <c r="D2323" t="str">
        <f>MID(Table1[[#This Row],[Product ID]],5,2)</f>
        <v>FU</v>
      </c>
      <c r="E2323" t="str">
        <f>LEFT(Table1[[#This Row],[Product ID]],3)</f>
        <v>FUR</v>
      </c>
      <c r="F2323" s="10">
        <f>VLOOKUP(Table1[[#This Row],[Order ID]],Mapping!H2323:J10114,3,0)</f>
        <v>41422</v>
      </c>
      <c r="G2323" s="10">
        <f>VLOOKUP(Table1[[#This Row],[Order ID]],Mapping!H2323:K10114,4,0)</f>
        <v>41426</v>
      </c>
      <c r="H2323" t="str">
        <f>INDEX(Mapping!$B$2:$T$7793,MATCH(Data!$A2323,Mapping!$B$3:$B$7793,0),MATCH(Data!$H$1,Mapping!$B$2:$T$2,0))</f>
        <v>Standard Class</v>
      </c>
      <c r="I2323" t="str">
        <f>INDEX(Mapping!$B$2:$T$7793,MATCH(Data!$A2323,Mapping!$B$3:$B$7793,0),MATCH(Data!$I$1,Mapping!$B$2:$T$2,0))</f>
        <v>Corporate</v>
      </c>
      <c r="J2323">
        <f>VLOOKUP($A2323,Mapping!$X$3:$Y$7793,2,0)</f>
        <v>60623</v>
      </c>
      <c r="K2323" t="str">
        <f>VLOOKUP($J2323,Mapping!$AB$3:$AC$475,2,0)</f>
        <v>Independence</v>
      </c>
      <c r="L2323" t="str">
        <f>VLOOKUP($K2323,Mapping!$AF$3:$AG$475,2,0)</f>
        <v>Missouri</v>
      </c>
      <c r="M2323" t="str">
        <f>VLOOKUP($L2323,Mapping!$AI$3:$AJ$48,2,0)</f>
        <v>United States</v>
      </c>
      <c r="N2323" t="str">
        <f>VLOOKUP($L2323,Mapping!$AI$3:$AK$48,3,0)</f>
        <v>Central</v>
      </c>
      <c r="O2323" t="str">
        <f>VLOOKUP(Table1[[#This Row],[Column1]],Mapping!$AM$8:$AN$11,2,0)</f>
        <v>Furniture</v>
      </c>
      <c r="P2323" t="str">
        <f>VLOOKUP(Table1[[#This Row],[Column3]],Mapping!$AP$5:$AQ$22,2,0)</f>
        <v>Furnishings</v>
      </c>
      <c r="Q2323">
        <v>25.176000000000002</v>
      </c>
      <c r="R2323">
        <v>3</v>
      </c>
      <c r="S2323">
        <v>-33.358199999999997</v>
      </c>
    </row>
    <row r="2324" spans="1:19" x14ac:dyDescent="0.35">
      <c r="A2324">
        <v>5934</v>
      </c>
      <c r="B2324" t="s">
        <v>4726</v>
      </c>
      <c r="C2324" t="s">
        <v>1005</v>
      </c>
      <c r="D2324" t="str">
        <f>MID(Table1[[#This Row],[Product ID]],5,2)</f>
        <v>FU</v>
      </c>
      <c r="E2324" t="str">
        <f>LEFT(Table1[[#This Row],[Product ID]],3)</f>
        <v>FUR</v>
      </c>
      <c r="F2324" s="10">
        <f>VLOOKUP(Table1[[#This Row],[Order ID]],Mapping!H2324:J10115,3,0)</f>
        <v>41422</v>
      </c>
      <c r="G2324" s="10">
        <f>VLOOKUP(Table1[[#This Row],[Order ID]],Mapping!H2324:K10115,4,0)</f>
        <v>41426</v>
      </c>
      <c r="H2324" t="str">
        <f>INDEX(Mapping!$B$2:$T$7793,MATCH(Data!$A2324,Mapping!$B$3:$B$7793,0),MATCH(Data!$H$1,Mapping!$B$2:$T$2,0))</f>
        <v>Standard Class</v>
      </c>
      <c r="I2324" t="str">
        <f>INDEX(Mapping!$B$2:$T$7793,MATCH(Data!$A2324,Mapping!$B$3:$B$7793,0),MATCH(Data!$I$1,Mapping!$B$2:$T$2,0))</f>
        <v>Consumer</v>
      </c>
      <c r="J2324">
        <f>VLOOKUP($A2324,Mapping!$X$3:$Y$7793,2,0)</f>
        <v>60623</v>
      </c>
      <c r="K2324" t="str">
        <f>VLOOKUP($J2324,Mapping!$AB$3:$AC$475,2,0)</f>
        <v>Independence</v>
      </c>
      <c r="L2324" t="str">
        <f>VLOOKUP($K2324,Mapping!$AF$3:$AG$475,2,0)</f>
        <v>Missouri</v>
      </c>
      <c r="M2324" t="str">
        <f>VLOOKUP($L2324,Mapping!$AI$3:$AJ$48,2,0)</f>
        <v>United States</v>
      </c>
      <c r="N2324" t="str">
        <f>VLOOKUP($L2324,Mapping!$AI$3:$AK$48,3,0)</f>
        <v>Central</v>
      </c>
      <c r="O2324" t="str">
        <f>VLOOKUP(Table1[[#This Row],[Column1]],Mapping!$AM$8:$AN$11,2,0)</f>
        <v>Furniture</v>
      </c>
      <c r="P2324" t="str">
        <f>VLOOKUP(Table1[[#This Row],[Column3]],Mapping!$AP$5:$AQ$22,2,0)</f>
        <v>Furnishings</v>
      </c>
      <c r="Q2324">
        <v>5.5840000000000005</v>
      </c>
      <c r="R2324">
        <v>2</v>
      </c>
      <c r="S2324">
        <v>-1.6751999999999994</v>
      </c>
    </row>
    <row r="2325" spans="1:19" x14ac:dyDescent="0.35">
      <c r="A2325">
        <v>5935</v>
      </c>
      <c r="B2325" t="s">
        <v>4726</v>
      </c>
      <c r="C2325" t="s">
        <v>945</v>
      </c>
      <c r="D2325" t="str">
        <f>MID(Table1[[#This Row],[Product ID]],5,2)</f>
        <v>ST</v>
      </c>
      <c r="E2325" t="str">
        <f>LEFT(Table1[[#This Row],[Product ID]],3)</f>
        <v>OFF</v>
      </c>
      <c r="F2325" s="10">
        <f>VLOOKUP(Table1[[#This Row],[Order ID]],Mapping!H2325:J10116,3,0)</f>
        <v>41422</v>
      </c>
      <c r="G2325" s="10">
        <f>VLOOKUP(Table1[[#This Row],[Order ID]],Mapping!H2325:K10116,4,0)</f>
        <v>41426</v>
      </c>
      <c r="H2325" t="str">
        <f>INDEX(Mapping!$B$2:$T$7793,MATCH(Data!$A2325,Mapping!$B$3:$B$7793,0),MATCH(Data!$H$1,Mapping!$B$2:$T$2,0))</f>
        <v>Standard Class</v>
      </c>
      <c r="I2325" t="str">
        <f>INDEX(Mapping!$B$2:$T$7793,MATCH(Data!$A2325,Mapping!$B$3:$B$7793,0),MATCH(Data!$I$1,Mapping!$B$2:$T$2,0))</f>
        <v>Consumer</v>
      </c>
      <c r="J2325">
        <f>VLOOKUP($A2325,Mapping!$X$3:$Y$7793,2,0)</f>
        <v>60623</v>
      </c>
      <c r="K2325" t="str">
        <f>VLOOKUP($J2325,Mapping!$AB$3:$AC$475,2,0)</f>
        <v>Independence</v>
      </c>
      <c r="L2325" t="str">
        <f>VLOOKUP($K2325,Mapping!$AF$3:$AG$475,2,0)</f>
        <v>Missouri</v>
      </c>
      <c r="M2325" t="str">
        <f>VLOOKUP($L2325,Mapping!$AI$3:$AJ$48,2,0)</f>
        <v>United States</v>
      </c>
      <c r="N2325" t="str">
        <f>VLOOKUP($L2325,Mapping!$AI$3:$AK$48,3,0)</f>
        <v>Central</v>
      </c>
      <c r="O2325" t="str">
        <f>VLOOKUP(Table1[[#This Row],[Column1]],Mapping!$AM$8:$AN$11,2,0)</f>
        <v>Office Supplies</v>
      </c>
      <c r="P2325" t="str">
        <f>VLOOKUP(Table1[[#This Row],[Column3]],Mapping!$AP$5:$AQ$22,2,0)</f>
        <v>Storage</v>
      </c>
      <c r="Q2325">
        <v>1297.3680000000002</v>
      </c>
      <c r="R2325">
        <v>9</v>
      </c>
      <c r="S2325">
        <v>97.302599999999984</v>
      </c>
    </row>
    <row r="2326" spans="1:19" x14ac:dyDescent="0.35">
      <c r="A2326">
        <v>1709</v>
      </c>
      <c r="B2326" t="s">
        <v>1928</v>
      </c>
      <c r="C2326" t="s">
        <v>1929</v>
      </c>
      <c r="D2326" t="str">
        <f>MID(Table1[[#This Row],[Product ID]],5,2)</f>
        <v>AR</v>
      </c>
      <c r="E2326" t="str">
        <f>LEFT(Table1[[#This Row],[Product ID]],3)</f>
        <v>OFF</v>
      </c>
      <c r="F2326" s="10" t="e">
        <f>VLOOKUP(Table1[[#This Row],[Order ID]],Mapping!H2326:J10117,3,0)</f>
        <v>#N/A</v>
      </c>
      <c r="G2326" s="10" t="e">
        <f>VLOOKUP(Table1[[#This Row],[Order ID]],Mapping!H2326:K10117,4,0)</f>
        <v>#N/A</v>
      </c>
      <c r="H2326" t="str">
        <f>INDEX(Mapping!$B$2:$T$7793,MATCH(Data!$A2326,Mapping!$B$3:$B$7793,0),MATCH(Data!$H$1,Mapping!$B$2:$T$2,0))</f>
        <v>Same Day</v>
      </c>
      <c r="I2326" t="str">
        <f>INDEX(Mapping!$B$2:$T$7793,MATCH(Data!$A2326,Mapping!$B$3:$B$7793,0),MATCH(Data!$I$1,Mapping!$B$2:$T$2,0))</f>
        <v>Consumer</v>
      </c>
      <c r="J2326">
        <f>VLOOKUP($A2326,Mapping!$X$3:$Y$7793,2,0)</f>
        <v>94601</v>
      </c>
      <c r="K2326" t="str">
        <f>VLOOKUP($J2326,Mapping!$AB$3:$AC$475,2,0)</f>
        <v>Pleasant Grove</v>
      </c>
      <c r="L2326" t="str">
        <f>VLOOKUP($K2326,Mapping!$AF$3:$AG$475,2,0)</f>
        <v>Utah</v>
      </c>
      <c r="M2326" t="str">
        <f>VLOOKUP($L2326,Mapping!$AI$3:$AJ$48,2,0)</f>
        <v>United States</v>
      </c>
      <c r="N2326" t="str">
        <f>VLOOKUP($L2326,Mapping!$AI$3:$AK$48,3,0)</f>
        <v>West</v>
      </c>
      <c r="O2326" t="str">
        <f>VLOOKUP(Table1[[#This Row],[Column1]],Mapping!$AM$8:$AN$11,2,0)</f>
        <v>Office Supplies</v>
      </c>
      <c r="P2326" t="str">
        <f>VLOOKUP(Table1[[#This Row],[Column3]],Mapping!$AP$5:$AQ$22,2,0)</f>
        <v>Art</v>
      </c>
      <c r="Q2326">
        <v>34.58</v>
      </c>
      <c r="R2326">
        <v>1</v>
      </c>
      <c r="S2326">
        <v>10.028199999999998</v>
      </c>
    </row>
    <row r="2327" spans="1:19" x14ac:dyDescent="0.35">
      <c r="A2327">
        <v>1026</v>
      </c>
      <c r="B2327" t="s">
        <v>1261</v>
      </c>
      <c r="C2327" t="s">
        <v>1262</v>
      </c>
      <c r="D2327" t="str">
        <f>MID(Table1[[#This Row],[Product ID]],5,2)</f>
        <v>PH</v>
      </c>
      <c r="E2327" t="str">
        <f>LEFT(Table1[[#This Row],[Product ID]],3)</f>
        <v>TEC</v>
      </c>
      <c r="F2327" s="10" t="e">
        <f>VLOOKUP(Table1[[#This Row],[Order ID]],Mapping!H2327:J10118,3,0)</f>
        <v>#N/A</v>
      </c>
      <c r="G2327" s="10" t="e">
        <f>VLOOKUP(Table1[[#This Row],[Order ID]],Mapping!H2327:K10118,4,0)</f>
        <v>#N/A</v>
      </c>
      <c r="H2327" t="str">
        <f>INDEX(Mapping!$B$2:$T$7793,MATCH(Data!$A2327,Mapping!$B$3:$B$7793,0),MATCH(Data!$H$1,Mapping!$B$2:$T$2,0))</f>
        <v>First Class</v>
      </c>
      <c r="I2327" t="str">
        <f>INDEX(Mapping!$B$2:$T$7793,MATCH(Data!$A2327,Mapping!$B$3:$B$7793,0),MATCH(Data!$I$1,Mapping!$B$2:$T$2,0))</f>
        <v>Consumer</v>
      </c>
      <c r="J2327">
        <f>VLOOKUP($A2327,Mapping!$X$3:$Y$7793,2,0)</f>
        <v>77036</v>
      </c>
      <c r="K2327" t="str">
        <f>VLOOKUP($J2327,Mapping!$AB$3:$AC$475,2,0)</f>
        <v>Lakeville</v>
      </c>
      <c r="L2327" t="str">
        <f>VLOOKUP($K2327,Mapping!$AF$3:$AG$475,2,0)</f>
        <v>Minnesota</v>
      </c>
      <c r="M2327" t="str">
        <f>VLOOKUP($L2327,Mapping!$AI$3:$AJ$48,2,0)</f>
        <v>United States</v>
      </c>
      <c r="N2327" t="str">
        <f>VLOOKUP($L2327,Mapping!$AI$3:$AK$48,3,0)</f>
        <v>Central</v>
      </c>
      <c r="O2327" t="str">
        <f>VLOOKUP(Table1[[#This Row],[Column1]],Mapping!$AM$8:$AN$11,2,0)</f>
        <v>Technology</v>
      </c>
      <c r="P2327" t="str">
        <f>VLOOKUP(Table1[[#This Row],[Column3]],Mapping!$AP$5:$AQ$22,2,0)</f>
        <v>Phones</v>
      </c>
      <c r="Q2327">
        <v>419.94399999999996</v>
      </c>
      <c r="R2327">
        <v>7</v>
      </c>
      <c r="S2327">
        <v>52.492999999999967</v>
      </c>
    </row>
    <row r="2328" spans="1:19" x14ac:dyDescent="0.35">
      <c r="A2328">
        <v>5535</v>
      </c>
      <c r="B2328" t="s">
        <v>4508</v>
      </c>
      <c r="C2328" t="s">
        <v>1366</v>
      </c>
      <c r="D2328" t="str">
        <f>MID(Table1[[#This Row],[Product ID]],5,2)</f>
        <v>BI</v>
      </c>
      <c r="E2328" t="str">
        <f>LEFT(Table1[[#This Row],[Product ID]],3)</f>
        <v>OFF</v>
      </c>
      <c r="F2328" s="10">
        <f>VLOOKUP(Table1[[#This Row],[Order ID]],Mapping!H2328:J10119,3,0)</f>
        <v>41506</v>
      </c>
      <c r="G2328" s="10">
        <f>VLOOKUP(Table1[[#This Row],[Order ID]],Mapping!H2328:K10119,4,0)</f>
        <v>41507</v>
      </c>
      <c r="H2328" t="str">
        <f>INDEX(Mapping!$B$2:$T$7793,MATCH(Data!$A2328,Mapping!$B$3:$B$7793,0),MATCH(Data!$H$1,Mapping!$B$2:$T$2,0))</f>
        <v>Second Class</v>
      </c>
      <c r="I2328" t="str">
        <f>INDEX(Mapping!$B$2:$T$7793,MATCH(Data!$A2328,Mapping!$B$3:$B$7793,0),MATCH(Data!$I$1,Mapping!$B$2:$T$2,0))</f>
        <v>Corporate</v>
      </c>
      <c r="J2328">
        <f>VLOOKUP($A2328,Mapping!$X$3:$Y$7793,2,0)</f>
        <v>10009</v>
      </c>
      <c r="K2328" t="str">
        <f>VLOOKUP($J2328,Mapping!$AB$3:$AC$475,2,0)</f>
        <v>Saint Paul</v>
      </c>
      <c r="L2328" t="str">
        <f>VLOOKUP($K2328,Mapping!$AF$3:$AG$475,2,0)</f>
        <v>Minnesota</v>
      </c>
      <c r="M2328" t="str">
        <f>VLOOKUP($L2328,Mapping!$AI$3:$AJ$48,2,0)</f>
        <v>United States</v>
      </c>
      <c r="N2328" t="str">
        <f>VLOOKUP($L2328,Mapping!$AI$3:$AK$48,3,0)</f>
        <v>Central</v>
      </c>
      <c r="O2328" t="str">
        <f>VLOOKUP(Table1[[#This Row],[Column1]],Mapping!$AM$8:$AN$11,2,0)</f>
        <v>Office Supplies</v>
      </c>
      <c r="P2328" t="str">
        <f>VLOOKUP(Table1[[#This Row],[Column3]],Mapping!$AP$5:$AQ$22,2,0)</f>
        <v>Binders</v>
      </c>
      <c r="Q2328">
        <v>146.68799999999999</v>
      </c>
      <c r="R2328">
        <v>6</v>
      </c>
      <c r="S2328">
        <v>55.007999999999996</v>
      </c>
    </row>
    <row r="2329" spans="1:19" x14ac:dyDescent="0.35">
      <c r="A2329">
        <v>5536</v>
      </c>
      <c r="B2329" t="s">
        <v>4508</v>
      </c>
      <c r="C2329" t="s">
        <v>4326</v>
      </c>
      <c r="D2329" t="str">
        <f>MID(Table1[[#This Row],[Product ID]],5,2)</f>
        <v>BI</v>
      </c>
      <c r="E2329" t="str">
        <f>LEFT(Table1[[#This Row],[Product ID]],3)</f>
        <v>OFF</v>
      </c>
      <c r="F2329" s="10">
        <f>VLOOKUP(Table1[[#This Row],[Order ID]],Mapping!H2329:J10120,3,0)</f>
        <v>41506</v>
      </c>
      <c r="G2329" s="10">
        <f>VLOOKUP(Table1[[#This Row],[Order ID]],Mapping!H2329:K10120,4,0)</f>
        <v>41507</v>
      </c>
      <c r="H2329" t="str">
        <f>INDEX(Mapping!$B$2:$T$7793,MATCH(Data!$A2329,Mapping!$B$3:$B$7793,0),MATCH(Data!$H$1,Mapping!$B$2:$T$2,0))</f>
        <v>First Class</v>
      </c>
      <c r="I2329" t="str">
        <f>INDEX(Mapping!$B$2:$T$7793,MATCH(Data!$A2329,Mapping!$B$3:$B$7793,0),MATCH(Data!$I$1,Mapping!$B$2:$T$2,0))</f>
        <v>Consumer</v>
      </c>
      <c r="J2329">
        <f>VLOOKUP($A2329,Mapping!$X$3:$Y$7793,2,0)</f>
        <v>10009</v>
      </c>
      <c r="K2329" t="str">
        <f>VLOOKUP($J2329,Mapping!$AB$3:$AC$475,2,0)</f>
        <v>Saint Paul</v>
      </c>
      <c r="L2329" t="str">
        <f>VLOOKUP($K2329,Mapping!$AF$3:$AG$475,2,0)</f>
        <v>Minnesota</v>
      </c>
      <c r="M2329" t="str">
        <f>VLOOKUP($L2329,Mapping!$AI$3:$AJ$48,2,0)</f>
        <v>United States</v>
      </c>
      <c r="N2329" t="str">
        <f>VLOOKUP($L2329,Mapping!$AI$3:$AK$48,3,0)</f>
        <v>Central</v>
      </c>
      <c r="O2329" t="str">
        <f>VLOOKUP(Table1[[#This Row],[Column1]],Mapping!$AM$8:$AN$11,2,0)</f>
        <v>Office Supplies</v>
      </c>
      <c r="P2329" t="str">
        <f>VLOOKUP(Table1[[#This Row],[Column3]],Mapping!$AP$5:$AQ$22,2,0)</f>
        <v>Binders</v>
      </c>
      <c r="Q2329">
        <v>276.78400000000005</v>
      </c>
      <c r="R2329">
        <v>2</v>
      </c>
      <c r="S2329">
        <v>89.954799999999992</v>
      </c>
    </row>
    <row r="2330" spans="1:19" x14ac:dyDescent="0.35">
      <c r="A2330">
        <v>5537</v>
      </c>
      <c r="B2330" t="s">
        <v>4508</v>
      </c>
      <c r="C2330" t="s">
        <v>1141</v>
      </c>
      <c r="D2330" t="str">
        <f>MID(Table1[[#This Row],[Product ID]],5,2)</f>
        <v>BI</v>
      </c>
      <c r="E2330" t="str">
        <f>LEFT(Table1[[#This Row],[Product ID]],3)</f>
        <v>OFF</v>
      </c>
      <c r="F2330" s="10">
        <f>VLOOKUP(Table1[[#This Row],[Order ID]],Mapping!H2330:J10121,3,0)</f>
        <v>41506</v>
      </c>
      <c r="G2330" s="10">
        <f>VLOOKUP(Table1[[#This Row],[Order ID]],Mapping!H2330:K10121,4,0)</f>
        <v>41507</v>
      </c>
      <c r="H2330" t="str">
        <f>INDEX(Mapping!$B$2:$T$7793,MATCH(Data!$A2330,Mapping!$B$3:$B$7793,0),MATCH(Data!$H$1,Mapping!$B$2:$T$2,0))</f>
        <v>First Class</v>
      </c>
      <c r="I2330" t="str">
        <f>INDEX(Mapping!$B$2:$T$7793,MATCH(Data!$A2330,Mapping!$B$3:$B$7793,0),MATCH(Data!$I$1,Mapping!$B$2:$T$2,0))</f>
        <v>Consumer</v>
      </c>
      <c r="J2330">
        <f>VLOOKUP($A2330,Mapping!$X$3:$Y$7793,2,0)</f>
        <v>10009</v>
      </c>
      <c r="K2330" t="str">
        <f>VLOOKUP($J2330,Mapping!$AB$3:$AC$475,2,0)</f>
        <v>Saint Paul</v>
      </c>
      <c r="L2330" t="str">
        <f>VLOOKUP($K2330,Mapping!$AF$3:$AG$475,2,0)</f>
        <v>Minnesota</v>
      </c>
      <c r="M2330" t="str">
        <f>VLOOKUP($L2330,Mapping!$AI$3:$AJ$48,2,0)</f>
        <v>United States</v>
      </c>
      <c r="N2330" t="str">
        <f>VLOOKUP($L2330,Mapping!$AI$3:$AK$48,3,0)</f>
        <v>Central</v>
      </c>
      <c r="O2330" t="str">
        <f>VLOOKUP(Table1[[#This Row],[Column1]],Mapping!$AM$8:$AN$11,2,0)</f>
        <v>Office Supplies</v>
      </c>
      <c r="P2330" t="str">
        <f>VLOOKUP(Table1[[#This Row],[Column3]],Mapping!$AP$5:$AQ$22,2,0)</f>
        <v>Binders</v>
      </c>
      <c r="Q2330">
        <v>25.32</v>
      </c>
      <c r="R2330">
        <v>5</v>
      </c>
      <c r="S2330">
        <v>9.1785000000000014</v>
      </c>
    </row>
    <row r="2331" spans="1:19" x14ac:dyDescent="0.35">
      <c r="A2331">
        <v>7032</v>
      </c>
      <c r="B2331" t="s">
        <v>5347</v>
      </c>
      <c r="C2331" t="s">
        <v>3405</v>
      </c>
      <c r="D2331" t="str">
        <f>MID(Table1[[#This Row],[Product ID]],5,2)</f>
        <v>AC</v>
      </c>
      <c r="E2331" t="str">
        <f>LEFT(Table1[[#This Row],[Product ID]],3)</f>
        <v>TEC</v>
      </c>
      <c r="F2331" s="10">
        <f>VLOOKUP(Table1[[#This Row],[Order ID]],Mapping!H2331:J10122,3,0)</f>
        <v>41452</v>
      </c>
      <c r="G2331" s="10">
        <f>VLOOKUP(Table1[[#This Row],[Order ID]],Mapping!H2331:K10122,4,0)</f>
        <v>41458</v>
      </c>
      <c r="H2331" t="str">
        <f>INDEX(Mapping!$B$2:$T$7793,MATCH(Data!$A2331,Mapping!$B$3:$B$7793,0),MATCH(Data!$H$1,Mapping!$B$2:$T$2,0))</f>
        <v>First Class</v>
      </c>
      <c r="I2331" t="str">
        <f>INDEX(Mapping!$B$2:$T$7793,MATCH(Data!$A2331,Mapping!$B$3:$B$7793,0),MATCH(Data!$I$1,Mapping!$B$2:$T$2,0))</f>
        <v>Consumer</v>
      </c>
      <c r="J2331">
        <f>VLOOKUP($A2331,Mapping!$X$3:$Y$7793,2,0)</f>
        <v>10035</v>
      </c>
      <c r="K2331" t="str">
        <f>VLOOKUP($J2331,Mapping!$AB$3:$AC$475,2,0)</f>
        <v>Grand Prairie</v>
      </c>
      <c r="L2331" t="str">
        <f>VLOOKUP($K2331,Mapping!$AF$3:$AG$475,2,0)</f>
        <v>Texas</v>
      </c>
      <c r="M2331" t="str">
        <f>VLOOKUP($L2331,Mapping!$AI$3:$AJ$48,2,0)</f>
        <v>United States</v>
      </c>
      <c r="N2331" t="str">
        <f>VLOOKUP($L2331,Mapping!$AI$3:$AK$48,3,0)</f>
        <v>Central</v>
      </c>
      <c r="O2331" t="str">
        <f>VLOOKUP(Table1[[#This Row],[Column1]],Mapping!$AM$8:$AN$11,2,0)</f>
        <v>Technology</v>
      </c>
      <c r="P2331" t="str">
        <f>VLOOKUP(Table1[[#This Row],[Column3]],Mapping!$AP$5:$AQ$22,2,0)</f>
        <v>Accessories</v>
      </c>
      <c r="Q2331">
        <v>20.97</v>
      </c>
      <c r="R2331">
        <v>3</v>
      </c>
      <c r="S2331">
        <v>9.017100000000001</v>
      </c>
    </row>
    <row r="2332" spans="1:19" x14ac:dyDescent="0.35">
      <c r="A2332">
        <v>7034</v>
      </c>
      <c r="B2332" t="s">
        <v>5347</v>
      </c>
      <c r="C2332" t="s">
        <v>1336</v>
      </c>
      <c r="D2332" t="str">
        <f>MID(Table1[[#This Row],[Product ID]],5,2)</f>
        <v>FU</v>
      </c>
      <c r="E2332" t="str">
        <f>LEFT(Table1[[#This Row],[Product ID]],3)</f>
        <v>FUR</v>
      </c>
      <c r="F2332" s="10">
        <f>VLOOKUP(Table1[[#This Row],[Order ID]],Mapping!H2332:J10123,3,0)</f>
        <v>41452</v>
      </c>
      <c r="G2332" s="10">
        <f>VLOOKUP(Table1[[#This Row],[Order ID]],Mapping!H2332:K10123,4,0)</f>
        <v>41458</v>
      </c>
      <c r="H2332" t="str">
        <f>INDEX(Mapping!$B$2:$T$7793,MATCH(Data!$A2332,Mapping!$B$3:$B$7793,0),MATCH(Data!$H$1,Mapping!$B$2:$T$2,0))</f>
        <v>Standard Class</v>
      </c>
      <c r="I2332" t="str">
        <f>INDEX(Mapping!$B$2:$T$7793,MATCH(Data!$A2332,Mapping!$B$3:$B$7793,0),MATCH(Data!$I$1,Mapping!$B$2:$T$2,0))</f>
        <v>Corporate</v>
      </c>
      <c r="J2332">
        <f>VLOOKUP($A2332,Mapping!$X$3:$Y$7793,2,0)</f>
        <v>10035</v>
      </c>
      <c r="K2332" t="str">
        <f>VLOOKUP($J2332,Mapping!$AB$3:$AC$475,2,0)</f>
        <v>Grand Prairie</v>
      </c>
      <c r="L2332" t="str">
        <f>VLOOKUP($K2332,Mapping!$AF$3:$AG$475,2,0)</f>
        <v>Texas</v>
      </c>
      <c r="M2332" t="str">
        <f>VLOOKUP($L2332,Mapping!$AI$3:$AJ$48,2,0)</f>
        <v>United States</v>
      </c>
      <c r="N2332" t="str">
        <f>VLOOKUP($L2332,Mapping!$AI$3:$AK$48,3,0)</f>
        <v>Central</v>
      </c>
      <c r="O2332" t="str">
        <f>VLOOKUP(Table1[[#This Row],[Column1]],Mapping!$AM$8:$AN$11,2,0)</f>
        <v>Furniture</v>
      </c>
      <c r="P2332" t="str">
        <f>VLOOKUP(Table1[[#This Row],[Column3]],Mapping!$AP$5:$AQ$22,2,0)</f>
        <v>Furnishings</v>
      </c>
      <c r="Q2332">
        <v>37.74</v>
      </c>
      <c r="R2332">
        <v>3</v>
      </c>
      <c r="S2332">
        <v>12.831599999999996</v>
      </c>
    </row>
    <row r="2333" spans="1:19" x14ac:dyDescent="0.35">
      <c r="A2333">
        <v>6962</v>
      </c>
      <c r="B2333" t="s">
        <v>5302</v>
      </c>
      <c r="C2333" t="s">
        <v>1222</v>
      </c>
      <c r="D2333" t="str">
        <f>MID(Table1[[#This Row],[Product ID]],5,2)</f>
        <v>FU</v>
      </c>
      <c r="E2333" t="str">
        <f>LEFT(Table1[[#This Row],[Product ID]],3)</f>
        <v>FUR</v>
      </c>
      <c r="F2333" s="10">
        <f>VLOOKUP(Table1[[#This Row],[Order ID]],Mapping!H2333:J10124,3,0)</f>
        <v>41348</v>
      </c>
      <c r="G2333" s="10">
        <f>VLOOKUP(Table1[[#This Row],[Order ID]],Mapping!H2333:K10124,4,0)</f>
        <v>41353</v>
      </c>
      <c r="H2333" t="str">
        <f>INDEX(Mapping!$B$2:$T$7793,MATCH(Data!$A2333,Mapping!$B$3:$B$7793,0),MATCH(Data!$H$1,Mapping!$B$2:$T$2,0))</f>
        <v>Standard Class</v>
      </c>
      <c r="I2333" t="str">
        <f>INDEX(Mapping!$B$2:$T$7793,MATCH(Data!$A2333,Mapping!$B$3:$B$7793,0),MATCH(Data!$I$1,Mapping!$B$2:$T$2,0))</f>
        <v>Corporate</v>
      </c>
      <c r="J2333">
        <f>VLOOKUP($A2333,Mapping!$X$3:$Y$7793,2,0)</f>
        <v>54302</v>
      </c>
      <c r="K2333" t="str">
        <f>VLOOKUP($J2333,Mapping!$AB$3:$AC$475,2,0)</f>
        <v>Evanston</v>
      </c>
      <c r="L2333" t="str">
        <f>VLOOKUP($K2333,Mapping!$AF$3:$AG$475,2,0)</f>
        <v>Illinois</v>
      </c>
      <c r="M2333" t="str">
        <f>VLOOKUP($L2333,Mapping!$AI$3:$AJ$48,2,0)</f>
        <v>United States</v>
      </c>
      <c r="N2333" t="str">
        <f>VLOOKUP($L2333,Mapping!$AI$3:$AK$48,3,0)</f>
        <v>Central</v>
      </c>
      <c r="O2333" t="str">
        <f>VLOOKUP(Table1[[#This Row],[Column1]],Mapping!$AM$8:$AN$11,2,0)</f>
        <v>Furniture</v>
      </c>
      <c r="P2333" t="str">
        <f>VLOOKUP(Table1[[#This Row],[Column3]],Mapping!$AP$5:$AQ$22,2,0)</f>
        <v>Furnishings</v>
      </c>
      <c r="Q2333">
        <v>16.739999999999998</v>
      </c>
      <c r="R2333">
        <v>2</v>
      </c>
      <c r="S2333">
        <v>4.3523999999999994</v>
      </c>
    </row>
    <row r="2334" spans="1:19" x14ac:dyDescent="0.35">
      <c r="A2334">
        <v>3609</v>
      </c>
      <c r="B2334" t="s">
        <v>3349</v>
      </c>
      <c r="C2334" t="s">
        <v>3350</v>
      </c>
      <c r="D2334" t="str">
        <f>MID(Table1[[#This Row],[Product ID]],5,2)</f>
        <v>CO</v>
      </c>
      <c r="E2334" t="str">
        <f>LEFT(Table1[[#This Row],[Product ID]],3)</f>
        <v>TEC</v>
      </c>
      <c r="F2334" s="10">
        <f>VLOOKUP(Table1[[#This Row],[Order ID]],Mapping!H2334:J10125,3,0)</f>
        <v>41529</v>
      </c>
      <c r="G2334" s="10">
        <f>VLOOKUP(Table1[[#This Row],[Order ID]],Mapping!H2334:K10125,4,0)</f>
        <v>41534</v>
      </c>
      <c r="H2334" t="str">
        <f>INDEX(Mapping!$B$2:$T$7793,MATCH(Data!$A2334,Mapping!$B$3:$B$7793,0),MATCH(Data!$H$1,Mapping!$B$2:$T$2,0))</f>
        <v>First Class</v>
      </c>
      <c r="I2334" t="str">
        <f>INDEX(Mapping!$B$2:$T$7793,MATCH(Data!$A2334,Mapping!$B$3:$B$7793,0),MATCH(Data!$I$1,Mapping!$B$2:$T$2,0))</f>
        <v>Consumer</v>
      </c>
      <c r="J2334">
        <f>VLOOKUP($A2334,Mapping!$X$3:$Y$7793,2,0)</f>
        <v>23602</v>
      </c>
      <c r="K2334" t="str">
        <f>VLOOKUP($J2334,Mapping!$AB$3:$AC$475,2,0)</f>
        <v>Pharr</v>
      </c>
      <c r="L2334" t="str">
        <f>VLOOKUP($K2334,Mapping!$AF$3:$AG$475,2,0)</f>
        <v>Texas</v>
      </c>
      <c r="M2334" t="str">
        <f>VLOOKUP($L2334,Mapping!$AI$3:$AJ$48,2,0)</f>
        <v>United States</v>
      </c>
      <c r="N2334" t="str">
        <f>VLOOKUP($L2334,Mapping!$AI$3:$AK$48,3,0)</f>
        <v>Central</v>
      </c>
      <c r="O2334" t="str">
        <f>VLOOKUP(Table1[[#This Row],[Column1]],Mapping!$AM$8:$AN$11,2,0)</f>
        <v>Technology</v>
      </c>
      <c r="P2334" t="str">
        <f>VLOOKUP(Table1[[#This Row],[Column3]],Mapping!$AP$5:$AQ$22,2,0)</f>
        <v>Copiers</v>
      </c>
      <c r="Q2334">
        <v>1599.92</v>
      </c>
      <c r="R2334">
        <v>8</v>
      </c>
      <c r="S2334">
        <v>751.9624</v>
      </c>
    </row>
    <row r="2335" spans="1:19" x14ac:dyDescent="0.35">
      <c r="A2335">
        <v>3610</v>
      </c>
      <c r="B2335" t="s">
        <v>3349</v>
      </c>
      <c r="C2335" t="s">
        <v>3351</v>
      </c>
      <c r="D2335" t="str">
        <f>MID(Table1[[#This Row],[Product ID]],5,2)</f>
        <v>EN</v>
      </c>
      <c r="E2335" t="str">
        <f>LEFT(Table1[[#This Row],[Product ID]],3)</f>
        <v>OFF</v>
      </c>
      <c r="F2335" s="10">
        <f>VLOOKUP(Table1[[#This Row],[Order ID]],Mapping!H2335:J10126,3,0)</f>
        <v>41529</v>
      </c>
      <c r="G2335" s="10">
        <f>VLOOKUP(Table1[[#This Row],[Order ID]],Mapping!H2335:K10126,4,0)</f>
        <v>41534</v>
      </c>
      <c r="H2335" t="str">
        <f>INDEX(Mapping!$B$2:$T$7793,MATCH(Data!$A2335,Mapping!$B$3:$B$7793,0),MATCH(Data!$H$1,Mapping!$B$2:$T$2,0))</f>
        <v>Standard Class</v>
      </c>
      <c r="I2335" t="str">
        <f>INDEX(Mapping!$B$2:$T$7793,MATCH(Data!$A2335,Mapping!$B$3:$B$7793,0),MATCH(Data!$I$1,Mapping!$B$2:$T$2,0))</f>
        <v>Consumer</v>
      </c>
      <c r="J2335">
        <f>VLOOKUP($A2335,Mapping!$X$3:$Y$7793,2,0)</f>
        <v>23602</v>
      </c>
      <c r="K2335" t="str">
        <f>VLOOKUP($J2335,Mapping!$AB$3:$AC$475,2,0)</f>
        <v>Pharr</v>
      </c>
      <c r="L2335" t="str">
        <f>VLOOKUP($K2335,Mapping!$AF$3:$AG$475,2,0)</f>
        <v>Texas</v>
      </c>
      <c r="M2335" t="str">
        <f>VLOOKUP($L2335,Mapping!$AI$3:$AJ$48,2,0)</f>
        <v>United States</v>
      </c>
      <c r="N2335" t="str">
        <f>VLOOKUP($L2335,Mapping!$AI$3:$AK$48,3,0)</f>
        <v>Central</v>
      </c>
      <c r="O2335" t="str">
        <f>VLOOKUP(Table1[[#This Row],[Column1]],Mapping!$AM$8:$AN$11,2,0)</f>
        <v>Office Supplies</v>
      </c>
      <c r="P2335" t="str">
        <f>VLOOKUP(Table1[[#This Row],[Column3]],Mapping!$AP$5:$AQ$22,2,0)</f>
        <v>Envelopes</v>
      </c>
      <c r="Q2335">
        <v>11.09</v>
      </c>
      <c r="R2335">
        <v>1</v>
      </c>
      <c r="S2335">
        <v>5.4340999999999999</v>
      </c>
    </row>
    <row r="2336" spans="1:19" x14ac:dyDescent="0.35">
      <c r="A2336">
        <v>6351</v>
      </c>
      <c r="B2336" t="s">
        <v>4954</v>
      </c>
      <c r="C2336" t="s">
        <v>1117</v>
      </c>
      <c r="D2336" t="str">
        <f>MID(Table1[[#This Row],[Product ID]],5,2)</f>
        <v>ST</v>
      </c>
      <c r="E2336" t="str">
        <f>LEFT(Table1[[#This Row],[Product ID]],3)</f>
        <v>OFF</v>
      </c>
      <c r="F2336" s="10">
        <f>VLOOKUP(Table1[[#This Row],[Order ID]],Mapping!H2336:J10127,3,0)</f>
        <v>41474</v>
      </c>
      <c r="G2336" s="10">
        <f>VLOOKUP(Table1[[#This Row],[Order ID]],Mapping!H2336:K10127,4,0)</f>
        <v>41478</v>
      </c>
      <c r="H2336" t="str">
        <f>INDEX(Mapping!$B$2:$T$7793,MATCH(Data!$A2336,Mapping!$B$3:$B$7793,0),MATCH(Data!$H$1,Mapping!$B$2:$T$2,0))</f>
        <v>Standard Class</v>
      </c>
      <c r="I2336" t="str">
        <f>INDEX(Mapping!$B$2:$T$7793,MATCH(Data!$A2336,Mapping!$B$3:$B$7793,0),MATCH(Data!$I$1,Mapping!$B$2:$T$2,0))</f>
        <v>Home Office</v>
      </c>
      <c r="J2336">
        <f>VLOOKUP($A2336,Mapping!$X$3:$Y$7793,2,0)</f>
        <v>19140</v>
      </c>
      <c r="K2336" t="str">
        <f>VLOOKUP($J2336,Mapping!$AB$3:$AC$475,2,0)</f>
        <v>Orem</v>
      </c>
      <c r="L2336" t="str">
        <f>VLOOKUP($K2336,Mapping!$AF$3:$AG$475,2,0)</f>
        <v>Utah</v>
      </c>
      <c r="M2336" t="str">
        <f>VLOOKUP($L2336,Mapping!$AI$3:$AJ$48,2,0)</f>
        <v>United States</v>
      </c>
      <c r="N2336" t="str">
        <f>VLOOKUP($L2336,Mapping!$AI$3:$AK$48,3,0)</f>
        <v>West</v>
      </c>
      <c r="O2336" t="str">
        <f>VLOOKUP(Table1[[#This Row],[Column1]],Mapping!$AM$8:$AN$11,2,0)</f>
        <v>Office Supplies</v>
      </c>
      <c r="P2336" t="str">
        <f>VLOOKUP(Table1[[#This Row],[Column3]],Mapping!$AP$5:$AQ$22,2,0)</f>
        <v>Storage</v>
      </c>
      <c r="Q2336">
        <v>284.08000000000004</v>
      </c>
      <c r="R2336">
        <v>10</v>
      </c>
      <c r="S2336">
        <v>24.856999999999999</v>
      </c>
    </row>
    <row r="2337" spans="1:19" x14ac:dyDescent="0.35">
      <c r="A2337">
        <v>6352</v>
      </c>
      <c r="B2337" t="s">
        <v>4954</v>
      </c>
      <c r="C2337" t="s">
        <v>765</v>
      </c>
      <c r="D2337" t="str">
        <f>MID(Table1[[#This Row],[Product ID]],5,2)</f>
        <v>PA</v>
      </c>
      <c r="E2337" t="str">
        <f>LEFT(Table1[[#This Row],[Product ID]],3)</f>
        <v>OFF</v>
      </c>
      <c r="F2337" s="10">
        <f>VLOOKUP(Table1[[#This Row],[Order ID]],Mapping!H2337:J10128,3,0)</f>
        <v>41474</v>
      </c>
      <c r="G2337" s="10">
        <f>VLOOKUP(Table1[[#This Row],[Order ID]],Mapping!H2337:K10128,4,0)</f>
        <v>41478</v>
      </c>
      <c r="H2337" t="str">
        <f>INDEX(Mapping!$B$2:$T$7793,MATCH(Data!$A2337,Mapping!$B$3:$B$7793,0),MATCH(Data!$H$1,Mapping!$B$2:$T$2,0))</f>
        <v>Standard Class</v>
      </c>
      <c r="I2337" t="str">
        <f>INDEX(Mapping!$B$2:$T$7793,MATCH(Data!$A2337,Mapping!$B$3:$B$7793,0),MATCH(Data!$I$1,Mapping!$B$2:$T$2,0))</f>
        <v>Home Office</v>
      </c>
      <c r="J2337">
        <f>VLOOKUP($A2337,Mapping!$X$3:$Y$7793,2,0)</f>
        <v>19140</v>
      </c>
      <c r="K2337" t="str">
        <f>VLOOKUP($J2337,Mapping!$AB$3:$AC$475,2,0)</f>
        <v>Orem</v>
      </c>
      <c r="L2337" t="str">
        <f>VLOOKUP($K2337,Mapping!$AF$3:$AG$475,2,0)</f>
        <v>Utah</v>
      </c>
      <c r="M2337" t="str">
        <f>VLOOKUP($L2337,Mapping!$AI$3:$AJ$48,2,0)</f>
        <v>United States</v>
      </c>
      <c r="N2337" t="str">
        <f>VLOOKUP($L2337,Mapping!$AI$3:$AK$48,3,0)</f>
        <v>West</v>
      </c>
      <c r="O2337" t="str">
        <f>VLOOKUP(Table1[[#This Row],[Column1]],Mapping!$AM$8:$AN$11,2,0)</f>
        <v>Office Supplies</v>
      </c>
      <c r="P2337" t="str">
        <f>VLOOKUP(Table1[[#This Row],[Column3]],Mapping!$AP$5:$AQ$22,2,0)</f>
        <v>Paper</v>
      </c>
      <c r="Q2337">
        <v>18.496000000000002</v>
      </c>
      <c r="R2337">
        <v>4</v>
      </c>
      <c r="S2337">
        <v>6.7048000000000005</v>
      </c>
    </row>
    <row r="2338" spans="1:19" x14ac:dyDescent="0.35">
      <c r="A2338">
        <v>6538</v>
      </c>
      <c r="B2338" t="s">
        <v>5057</v>
      </c>
      <c r="C2338" t="s">
        <v>3873</v>
      </c>
      <c r="D2338" t="str">
        <f>MID(Table1[[#This Row],[Product ID]],5,2)</f>
        <v>FA</v>
      </c>
      <c r="E2338" t="str">
        <f>LEFT(Table1[[#This Row],[Product ID]],3)</f>
        <v>OFF</v>
      </c>
      <c r="F2338" s="10">
        <f>VLOOKUP(Table1[[#This Row],[Order ID]],Mapping!H2338:J10129,3,0)</f>
        <v>41636</v>
      </c>
      <c r="G2338" s="10">
        <f>VLOOKUP(Table1[[#This Row],[Order ID]],Mapping!H2338:K10129,4,0)</f>
        <v>41639</v>
      </c>
      <c r="H2338" t="str">
        <f>INDEX(Mapping!$B$2:$T$7793,MATCH(Data!$A2338,Mapping!$B$3:$B$7793,0),MATCH(Data!$H$1,Mapping!$B$2:$T$2,0))</f>
        <v>Standard Class</v>
      </c>
      <c r="I2338" t="str">
        <f>INDEX(Mapping!$B$2:$T$7793,MATCH(Data!$A2338,Mapping!$B$3:$B$7793,0),MATCH(Data!$I$1,Mapping!$B$2:$T$2,0))</f>
        <v>Corporate</v>
      </c>
      <c r="J2338">
        <f>VLOOKUP($A2338,Mapping!$X$3:$Y$7793,2,0)</f>
        <v>44312</v>
      </c>
      <c r="K2338" t="str">
        <f>VLOOKUP($J2338,Mapping!$AB$3:$AC$475,2,0)</f>
        <v>Inglewood</v>
      </c>
      <c r="L2338" t="str">
        <f>VLOOKUP($K2338,Mapping!$AF$3:$AG$475,2,0)</f>
        <v>California</v>
      </c>
      <c r="M2338" t="str">
        <f>VLOOKUP($L2338,Mapping!$AI$3:$AJ$48,2,0)</f>
        <v>United States</v>
      </c>
      <c r="N2338" t="str">
        <f>VLOOKUP($L2338,Mapping!$AI$3:$AK$48,3,0)</f>
        <v>West</v>
      </c>
      <c r="O2338" t="str">
        <f>VLOOKUP(Table1[[#This Row],[Column1]],Mapping!$AM$8:$AN$11,2,0)</f>
        <v>Office Supplies</v>
      </c>
      <c r="P2338" t="str">
        <f>VLOOKUP(Table1[[#This Row],[Column3]],Mapping!$AP$5:$AQ$22,2,0)</f>
        <v>Fasteners</v>
      </c>
      <c r="Q2338">
        <v>17.184000000000001</v>
      </c>
      <c r="R2338">
        <v>6</v>
      </c>
      <c r="S2338">
        <v>6.2291999999999996</v>
      </c>
    </row>
    <row r="2339" spans="1:19" x14ac:dyDescent="0.35">
      <c r="A2339">
        <v>2857</v>
      </c>
      <c r="B2339" t="s">
        <v>2837</v>
      </c>
      <c r="C2339" t="s">
        <v>418</v>
      </c>
      <c r="D2339" t="str">
        <f>MID(Table1[[#This Row],[Product ID]],5,2)</f>
        <v>AR</v>
      </c>
      <c r="E2339" t="str">
        <f>LEFT(Table1[[#This Row],[Product ID]],3)</f>
        <v>OFF</v>
      </c>
      <c r="F2339" s="10">
        <f>VLOOKUP(Table1[[#This Row],[Order ID]],Mapping!H2339:J10130,3,0)</f>
        <v>41622</v>
      </c>
      <c r="G2339" s="10">
        <f>VLOOKUP(Table1[[#This Row],[Order ID]],Mapping!H2339:K10130,4,0)</f>
        <v>41628</v>
      </c>
      <c r="H2339" t="str">
        <f>INDEX(Mapping!$B$2:$T$7793,MATCH(Data!$A2339,Mapping!$B$3:$B$7793,0),MATCH(Data!$H$1,Mapping!$B$2:$T$2,0))</f>
        <v>Standard Class</v>
      </c>
      <c r="I2339" t="str">
        <f>INDEX(Mapping!$B$2:$T$7793,MATCH(Data!$A2339,Mapping!$B$3:$B$7793,0),MATCH(Data!$I$1,Mapping!$B$2:$T$2,0))</f>
        <v>Consumer</v>
      </c>
      <c r="J2339">
        <f>VLOOKUP($A2339,Mapping!$X$3:$Y$7793,2,0)</f>
        <v>92503</v>
      </c>
      <c r="K2339" t="str">
        <f>VLOOKUP($J2339,Mapping!$AB$3:$AC$475,2,0)</f>
        <v>Coral Springs</v>
      </c>
      <c r="L2339" t="str">
        <f>VLOOKUP($K2339,Mapping!$AF$3:$AG$475,2,0)</f>
        <v>Florida</v>
      </c>
      <c r="M2339" t="str">
        <f>VLOOKUP($L2339,Mapping!$AI$3:$AJ$48,2,0)</f>
        <v>United States</v>
      </c>
      <c r="N2339" t="str">
        <f>VLOOKUP($L2339,Mapping!$AI$3:$AK$48,3,0)</f>
        <v>South</v>
      </c>
      <c r="O2339" t="str">
        <f>VLOOKUP(Table1[[#This Row],[Column1]],Mapping!$AM$8:$AN$11,2,0)</f>
        <v>Office Supplies</v>
      </c>
      <c r="P2339" t="str">
        <f>VLOOKUP(Table1[[#This Row],[Column3]],Mapping!$AP$5:$AQ$22,2,0)</f>
        <v>Art</v>
      </c>
      <c r="Q2339">
        <v>9.84</v>
      </c>
      <c r="R2339">
        <v>3</v>
      </c>
      <c r="S2339">
        <v>3.2471999999999994</v>
      </c>
    </row>
    <row r="2340" spans="1:19" x14ac:dyDescent="0.35">
      <c r="A2340">
        <v>2259</v>
      </c>
      <c r="B2340" t="s">
        <v>2403</v>
      </c>
      <c r="C2340" t="s">
        <v>20</v>
      </c>
      <c r="D2340" t="str">
        <f>MID(Table1[[#This Row],[Product ID]],5,2)</f>
        <v>BI</v>
      </c>
      <c r="E2340" t="str">
        <f>LEFT(Table1[[#This Row],[Product ID]],3)</f>
        <v>OFF</v>
      </c>
      <c r="F2340" s="10" t="e">
        <f>VLOOKUP(Table1[[#This Row],[Order ID]],Mapping!H2340:J10131,3,0)</f>
        <v>#N/A</v>
      </c>
      <c r="G2340" s="10" t="e">
        <f>VLOOKUP(Table1[[#This Row],[Order ID]],Mapping!H2340:K10131,4,0)</f>
        <v>#N/A</v>
      </c>
      <c r="H2340" t="str">
        <f>INDEX(Mapping!$B$2:$T$7793,MATCH(Data!$A2340,Mapping!$B$3:$B$7793,0),MATCH(Data!$H$1,Mapping!$B$2:$T$2,0))</f>
        <v>Standard Class</v>
      </c>
      <c r="I2340" t="str">
        <f>INDEX(Mapping!$B$2:$T$7793,MATCH(Data!$A2340,Mapping!$B$3:$B$7793,0),MATCH(Data!$I$1,Mapping!$B$2:$T$2,0))</f>
        <v>Home Office</v>
      </c>
      <c r="J2340">
        <f>VLOOKUP($A2340,Mapping!$X$3:$Y$7793,2,0)</f>
        <v>7050</v>
      </c>
      <c r="K2340" t="str">
        <f>VLOOKUP($J2340,Mapping!$AB$3:$AC$475,2,0)</f>
        <v>Santa Fe</v>
      </c>
      <c r="L2340" t="str">
        <f>VLOOKUP($K2340,Mapping!$AF$3:$AG$475,2,0)</f>
        <v>New Mexico</v>
      </c>
      <c r="M2340" t="str">
        <f>VLOOKUP($L2340,Mapping!$AI$3:$AJ$48,2,0)</f>
        <v>United States</v>
      </c>
      <c r="N2340" t="str">
        <f>VLOOKUP($L2340,Mapping!$AI$3:$AK$48,3,0)</f>
        <v>West</v>
      </c>
      <c r="O2340" t="str">
        <f>VLOOKUP(Table1[[#This Row],[Column1]],Mapping!$AM$8:$AN$11,2,0)</f>
        <v>Office Supplies</v>
      </c>
      <c r="P2340" t="str">
        <f>VLOOKUP(Table1[[#This Row],[Column3]],Mapping!$AP$5:$AQ$22,2,0)</f>
        <v>Binders</v>
      </c>
      <c r="Q2340">
        <v>25.44</v>
      </c>
      <c r="R2340">
        <v>6</v>
      </c>
      <c r="S2340">
        <v>12.72</v>
      </c>
    </row>
    <row r="2341" spans="1:19" x14ac:dyDescent="0.35">
      <c r="A2341">
        <v>2260</v>
      </c>
      <c r="B2341" t="s">
        <v>2403</v>
      </c>
      <c r="C2341" t="s">
        <v>834</v>
      </c>
      <c r="D2341" t="str">
        <f>MID(Table1[[#This Row],[Product ID]],5,2)</f>
        <v>SU</v>
      </c>
      <c r="E2341" t="str">
        <f>LEFT(Table1[[#This Row],[Product ID]],3)</f>
        <v>OFF</v>
      </c>
      <c r="F2341" s="10" t="e">
        <f>VLOOKUP(Table1[[#This Row],[Order ID]],Mapping!H2341:J10132,3,0)</f>
        <v>#N/A</v>
      </c>
      <c r="G2341" s="10" t="e">
        <f>VLOOKUP(Table1[[#This Row],[Order ID]],Mapping!H2341:K10132,4,0)</f>
        <v>#N/A</v>
      </c>
      <c r="H2341" t="str">
        <f>INDEX(Mapping!$B$2:$T$7793,MATCH(Data!$A2341,Mapping!$B$3:$B$7793,0),MATCH(Data!$H$1,Mapping!$B$2:$T$2,0))</f>
        <v>Second Class</v>
      </c>
      <c r="I2341" t="str">
        <f>INDEX(Mapping!$B$2:$T$7793,MATCH(Data!$A2341,Mapping!$B$3:$B$7793,0),MATCH(Data!$I$1,Mapping!$B$2:$T$2,0))</f>
        <v>Home Office</v>
      </c>
      <c r="J2341">
        <f>VLOOKUP($A2341,Mapping!$X$3:$Y$7793,2,0)</f>
        <v>7050</v>
      </c>
      <c r="K2341" t="str">
        <f>VLOOKUP($J2341,Mapping!$AB$3:$AC$475,2,0)</f>
        <v>Santa Fe</v>
      </c>
      <c r="L2341" t="str">
        <f>VLOOKUP($K2341,Mapping!$AF$3:$AG$475,2,0)</f>
        <v>New Mexico</v>
      </c>
      <c r="M2341" t="str">
        <f>VLOOKUP($L2341,Mapping!$AI$3:$AJ$48,2,0)</f>
        <v>United States</v>
      </c>
      <c r="N2341" t="str">
        <f>VLOOKUP($L2341,Mapping!$AI$3:$AK$48,3,0)</f>
        <v>West</v>
      </c>
      <c r="O2341" t="str">
        <f>VLOOKUP(Table1[[#This Row],[Column1]],Mapping!$AM$8:$AN$11,2,0)</f>
        <v>Office Supplies</v>
      </c>
      <c r="P2341" t="str">
        <f>VLOOKUP(Table1[[#This Row],[Column3]],Mapping!$AP$5:$AQ$22,2,0)</f>
        <v>Supplies</v>
      </c>
      <c r="Q2341">
        <v>27.93</v>
      </c>
      <c r="R2341">
        <v>3</v>
      </c>
      <c r="S2341">
        <v>8.0996999999999986</v>
      </c>
    </row>
    <row r="2342" spans="1:19" x14ac:dyDescent="0.35">
      <c r="A2342">
        <v>802</v>
      </c>
      <c r="B2342" t="s">
        <v>1028</v>
      </c>
      <c r="C2342" t="s">
        <v>1029</v>
      </c>
      <c r="D2342" t="str">
        <f>MID(Table1[[#This Row],[Product ID]],5,2)</f>
        <v>AC</v>
      </c>
      <c r="E2342" t="str">
        <f>LEFT(Table1[[#This Row],[Product ID]],3)</f>
        <v>TEC</v>
      </c>
      <c r="F2342" s="10" t="e">
        <f>VLOOKUP(Table1[[#This Row],[Order ID]],Mapping!H2342:J10133,3,0)</f>
        <v>#N/A</v>
      </c>
      <c r="G2342" s="10" t="e">
        <f>VLOOKUP(Table1[[#This Row],[Order ID]],Mapping!H2342:K10133,4,0)</f>
        <v>#N/A</v>
      </c>
      <c r="H2342" t="str">
        <f>INDEX(Mapping!$B$2:$T$7793,MATCH(Data!$A2342,Mapping!$B$3:$B$7793,0),MATCH(Data!$H$1,Mapping!$B$2:$T$2,0))</f>
        <v>Standard Class</v>
      </c>
      <c r="I2342" t="str">
        <f>INDEX(Mapping!$B$2:$T$7793,MATCH(Data!$A2342,Mapping!$B$3:$B$7793,0),MATCH(Data!$I$1,Mapping!$B$2:$T$2,0))</f>
        <v>Home Office</v>
      </c>
      <c r="J2342">
        <f>VLOOKUP($A2342,Mapping!$X$3:$Y$7793,2,0)</f>
        <v>10035</v>
      </c>
      <c r="K2342" t="str">
        <f>VLOOKUP($J2342,Mapping!$AB$3:$AC$475,2,0)</f>
        <v>Grand Prairie</v>
      </c>
      <c r="L2342" t="str">
        <f>VLOOKUP($K2342,Mapping!$AF$3:$AG$475,2,0)</f>
        <v>Texas</v>
      </c>
      <c r="M2342" t="str">
        <f>VLOOKUP($L2342,Mapping!$AI$3:$AJ$48,2,0)</f>
        <v>United States</v>
      </c>
      <c r="N2342" t="str">
        <f>VLOOKUP($L2342,Mapping!$AI$3:$AK$48,3,0)</f>
        <v>Central</v>
      </c>
      <c r="O2342" t="str">
        <f>VLOOKUP(Table1[[#This Row],[Column1]],Mapping!$AM$8:$AN$11,2,0)</f>
        <v>Technology</v>
      </c>
      <c r="P2342" t="str">
        <f>VLOOKUP(Table1[[#This Row],[Column3]],Mapping!$AP$5:$AQ$22,2,0)</f>
        <v>Accessories</v>
      </c>
      <c r="Q2342">
        <v>31.86</v>
      </c>
      <c r="R2342">
        <v>2</v>
      </c>
      <c r="S2342">
        <v>11.151</v>
      </c>
    </row>
    <row r="2343" spans="1:19" x14ac:dyDescent="0.35">
      <c r="A2343">
        <v>803</v>
      </c>
      <c r="B2343" t="s">
        <v>1028</v>
      </c>
      <c r="C2343" t="s">
        <v>1030</v>
      </c>
      <c r="D2343" t="str">
        <f>MID(Table1[[#This Row],[Product ID]],5,2)</f>
        <v>BO</v>
      </c>
      <c r="E2343" t="str">
        <f>LEFT(Table1[[#This Row],[Product ID]],3)</f>
        <v>FUR</v>
      </c>
      <c r="F2343" s="10" t="e">
        <f>VLOOKUP(Table1[[#This Row],[Order ID]],Mapping!H2343:J10134,3,0)</f>
        <v>#N/A</v>
      </c>
      <c r="G2343" s="10" t="e">
        <f>VLOOKUP(Table1[[#This Row],[Order ID]],Mapping!H2343:K10134,4,0)</f>
        <v>#N/A</v>
      </c>
      <c r="H2343" t="str">
        <f>INDEX(Mapping!$B$2:$T$7793,MATCH(Data!$A2343,Mapping!$B$3:$B$7793,0),MATCH(Data!$H$1,Mapping!$B$2:$T$2,0))</f>
        <v>Second Class</v>
      </c>
      <c r="I2343" t="str">
        <f>INDEX(Mapping!$B$2:$T$7793,MATCH(Data!$A2343,Mapping!$B$3:$B$7793,0),MATCH(Data!$I$1,Mapping!$B$2:$T$2,0))</f>
        <v>Consumer</v>
      </c>
      <c r="J2343">
        <f>VLOOKUP($A2343,Mapping!$X$3:$Y$7793,2,0)</f>
        <v>10035</v>
      </c>
      <c r="K2343" t="str">
        <f>VLOOKUP($J2343,Mapping!$AB$3:$AC$475,2,0)</f>
        <v>Grand Prairie</v>
      </c>
      <c r="L2343" t="str">
        <f>VLOOKUP($K2343,Mapping!$AF$3:$AG$475,2,0)</f>
        <v>Texas</v>
      </c>
      <c r="M2343" t="str">
        <f>VLOOKUP($L2343,Mapping!$AI$3:$AJ$48,2,0)</f>
        <v>United States</v>
      </c>
      <c r="N2343" t="str">
        <f>VLOOKUP($L2343,Mapping!$AI$3:$AK$48,3,0)</f>
        <v>Central</v>
      </c>
      <c r="O2343" t="str">
        <f>VLOOKUP(Table1[[#This Row],[Column1]],Mapping!$AM$8:$AN$11,2,0)</f>
        <v>Furniture</v>
      </c>
      <c r="P2343" t="str">
        <f>VLOOKUP(Table1[[#This Row],[Column3]],Mapping!$AP$5:$AQ$22,2,0)</f>
        <v>Bookcases</v>
      </c>
      <c r="Q2343">
        <v>722.35200000000009</v>
      </c>
      <c r="R2343">
        <v>3</v>
      </c>
      <c r="S2343">
        <v>90.293999999999926</v>
      </c>
    </row>
    <row r="2344" spans="1:19" x14ac:dyDescent="0.35">
      <c r="A2344">
        <v>2422</v>
      </c>
      <c r="B2344" t="s">
        <v>2530</v>
      </c>
      <c r="C2344" t="s">
        <v>644</v>
      </c>
      <c r="D2344" t="str">
        <f>MID(Table1[[#This Row],[Product ID]],5,2)</f>
        <v>LA</v>
      </c>
      <c r="E2344" t="str">
        <f>LEFT(Table1[[#This Row],[Product ID]],3)</f>
        <v>OFF</v>
      </c>
      <c r="F2344" s="10">
        <f>VLOOKUP(Table1[[#This Row],[Order ID]],Mapping!H2344:J10135,3,0)</f>
        <v>41481</v>
      </c>
      <c r="G2344" s="10">
        <f>VLOOKUP(Table1[[#This Row],[Order ID]],Mapping!H2344:K10135,4,0)</f>
        <v>41485</v>
      </c>
      <c r="H2344" t="str">
        <f>INDEX(Mapping!$B$2:$T$7793,MATCH(Data!$A2344,Mapping!$B$3:$B$7793,0),MATCH(Data!$H$1,Mapping!$B$2:$T$2,0))</f>
        <v>Standard Class</v>
      </c>
      <c r="I2344" t="str">
        <f>INDEX(Mapping!$B$2:$T$7793,MATCH(Data!$A2344,Mapping!$B$3:$B$7793,0),MATCH(Data!$I$1,Mapping!$B$2:$T$2,0))</f>
        <v>Consumer</v>
      </c>
      <c r="J2344">
        <f>VLOOKUP($A2344,Mapping!$X$3:$Y$7793,2,0)</f>
        <v>77070</v>
      </c>
      <c r="K2344" t="str">
        <f>VLOOKUP($J2344,Mapping!$AB$3:$AC$475,2,0)</f>
        <v>Orland Park</v>
      </c>
      <c r="L2344" t="str">
        <f>VLOOKUP($K2344,Mapping!$AF$3:$AG$475,2,0)</f>
        <v>Illinois</v>
      </c>
      <c r="M2344" t="str">
        <f>VLOOKUP($L2344,Mapping!$AI$3:$AJ$48,2,0)</f>
        <v>United States</v>
      </c>
      <c r="N2344" t="str">
        <f>VLOOKUP($L2344,Mapping!$AI$3:$AK$48,3,0)</f>
        <v>Central</v>
      </c>
      <c r="O2344" t="str">
        <f>VLOOKUP(Table1[[#This Row],[Column1]],Mapping!$AM$8:$AN$11,2,0)</f>
        <v>Office Supplies</v>
      </c>
      <c r="P2344" t="str">
        <f>VLOOKUP(Table1[[#This Row],[Column3]],Mapping!$AP$5:$AQ$22,2,0)</f>
        <v>Labels</v>
      </c>
      <c r="Q2344">
        <v>15.712000000000002</v>
      </c>
      <c r="R2344">
        <v>4</v>
      </c>
      <c r="S2344">
        <v>5.6955999999999989</v>
      </c>
    </row>
    <row r="2345" spans="1:19" x14ac:dyDescent="0.35">
      <c r="A2345">
        <v>4624</v>
      </c>
      <c r="B2345" t="s">
        <v>3984</v>
      </c>
      <c r="C2345" t="s">
        <v>663</v>
      </c>
      <c r="D2345" t="str">
        <f>MID(Table1[[#This Row],[Product ID]],5,2)</f>
        <v>FU</v>
      </c>
      <c r="E2345" t="str">
        <f>LEFT(Table1[[#This Row],[Product ID]],3)</f>
        <v>FUR</v>
      </c>
      <c r="F2345" s="10">
        <f>VLOOKUP(Table1[[#This Row],[Order ID]],Mapping!H2345:J10136,3,0)</f>
        <v>41460</v>
      </c>
      <c r="G2345" s="10">
        <f>VLOOKUP(Table1[[#This Row],[Order ID]],Mapping!H2345:K10136,4,0)</f>
        <v>41460</v>
      </c>
      <c r="H2345" t="str">
        <f>INDEX(Mapping!$B$2:$T$7793,MATCH(Data!$A2345,Mapping!$B$3:$B$7793,0),MATCH(Data!$H$1,Mapping!$B$2:$T$2,0))</f>
        <v>First Class</v>
      </c>
      <c r="I2345" t="str">
        <f>INDEX(Mapping!$B$2:$T$7793,MATCH(Data!$A2345,Mapping!$B$3:$B$7793,0),MATCH(Data!$I$1,Mapping!$B$2:$T$2,0))</f>
        <v>Consumer</v>
      </c>
      <c r="J2345">
        <f>VLOOKUP($A2345,Mapping!$X$3:$Y$7793,2,0)</f>
        <v>98103</v>
      </c>
      <c r="K2345" t="str">
        <f>VLOOKUP($J2345,Mapping!$AB$3:$AC$475,2,0)</f>
        <v>Fort Worth</v>
      </c>
      <c r="L2345" t="str">
        <f>VLOOKUP($K2345,Mapping!$AF$3:$AG$475,2,0)</f>
        <v>Texas</v>
      </c>
      <c r="M2345" t="str">
        <f>VLOOKUP($L2345,Mapping!$AI$3:$AJ$48,2,0)</f>
        <v>United States</v>
      </c>
      <c r="N2345" t="str">
        <f>VLOOKUP($L2345,Mapping!$AI$3:$AK$48,3,0)</f>
        <v>Central</v>
      </c>
      <c r="O2345" t="str">
        <f>VLOOKUP(Table1[[#This Row],[Column1]],Mapping!$AM$8:$AN$11,2,0)</f>
        <v>Furniture</v>
      </c>
      <c r="P2345" t="str">
        <f>VLOOKUP(Table1[[#This Row],[Column3]],Mapping!$AP$5:$AQ$22,2,0)</f>
        <v>Furnishings</v>
      </c>
      <c r="Q2345">
        <v>25.4</v>
      </c>
      <c r="R2345">
        <v>5</v>
      </c>
      <c r="S2345">
        <v>8.6359999999999992</v>
      </c>
    </row>
    <row r="2346" spans="1:19" x14ac:dyDescent="0.35">
      <c r="A2346">
        <v>4625</v>
      </c>
      <c r="B2346" t="s">
        <v>3984</v>
      </c>
      <c r="C2346" t="s">
        <v>1784</v>
      </c>
      <c r="D2346" t="str">
        <f>MID(Table1[[#This Row],[Product ID]],5,2)</f>
        <v>PH</v>
      </c>
      <c r="E2346" t="str">
        <f>LEFT(Table1[[#This Row],[Product ID]],3)</f>
        <v>TEC</v>
      </c>
      <c r="F2346" s="10">
        <f>VLOOKUP(Table1[[#This Row],[Order ID]],Mapping!H2346:J10137,3,0)</f>
        <v>41460</v>
      </c>
      <c r="G2346" s="10">
        <f>VLOOKUP(Table1[[#This Row],[Order ID]],Mapping!H2346:K10137,4,0)</f>
        <v>41460</v>
      </c>
      <c r="H2346" t="str">
        <f>INDEX(Mapping!$B$2:$T$7793,MATCH(Data!$A2346,Mapping!$B$3:$B$7793,0),MATCH(Data!$H$1,Mapping!$B$2:$T$2,0))</f>
        <v>Same Day</v>
      </c>
      <c r="I2346" t="str">
        <f>INDEX(Mapping!$B$2:$T$7793,MATCH(Data!$A2346,Mapping!$B$3:$B$7793,0),MATCH(Data!$I$1,Mapping!$B$2:$T$2,0))</f>
        <v>Home Office</v>
      </c>
      <c r="J2346">
        <f>VLOOKUP($A2346,Mapping!$X$3:$Y$7793,2,0)</f>
        <v>98103</v>
      </c>
      <c r="K2346" t="str">
        <f>VLOOKUP($J2346,Mapping!$AB$3:$AC$475,2,0)</f>
        <v>Fort Worth</v>
      </c>
      <c r="L2346" t="str">
        <f>VLOOKUP($K2346,Mapping!$AF$3:$AG$475,2,0)</f>
        <v>Texas</v>
      </c>
      <c r="M2346" t="str">
        <f>VLOOKUP($L2346,Mapping!$AI$3:$AJ$48,2,0)</f>
        <v>United States</v>
      </c>
      <c r="N2346" t="str">
        <f>VLOOKUP($L2346,Mapping!$AI$3:$AK$48,3,0)</f>
        <v>Central</v>
      </c>
      <c r="O2346" t="str">
        <f>VLOOKUP(Table1[[#This Row],[Column1]],Mapping!$AM$8:$AN$11,2,0)</f>
        <v>Technology</v>
      </c>
      <c r="P2346" t="str">
        <f>VLOOKUP(Table1[[#This Row],[Column3]],Mapping!$AP$5:$AQ$22,2,0)</f>
        <v>Phones</v>
      </c>
      <c r="Q2346">
        <v>177.48000000000002</v>
      </c>
      <c r="R2346">
        <v>3</v>
      </c>
      <c r="S2346">
        <v>19.966499999999982</v>
      </c>
    </row>
    <row r="2347" spans="1:19" x14ac:dyDescent="0.35">
      <c r="A2347">
        <v>4626</v>
      </c>
      <c r="B2347" t="s">
        <v>3984</v>
      </c>
      <c r="C2347" t="s">
        <v>1358</v>
      </c>
      <c r="D2347" t="str">
        <f>MID(Table1[[#This Row],[Product ID]],5,2)</f>
        <v>PH</v>
      </c>
      <c r="E2347" t="str">
        <f>LEFT(Table1[[#This Row],[Product ID]],3)</f>
        <v>TEC</v>
      </c>
      <c r="F2347" s="10">
        <f>VLOOKUP(Table1[[#This Row],[Order ID]],Mapping!H2347:J10138,3,0)</f>
        <v>41460</v>
      </c>
      <c r="G2347" s="10">
        <f>VLOOKUP(Table1[[#This Row],[Order ID]],Mapping!H2347:K10138,4,0)</f>
        <v>41460</v>
      </c>
      <c r="H2347" t="str">
        <f>INDEX(Mapping!$B$2:$T$7793,MATCH(Data!$A2347,Mapping!$B$3:$B$7793,0),MATCH(Data!$H$1,Mapping!$B$2:$T$2,0))</f>
        <v>Same Day</v>
      </c>
      <c r="I2347" t="str">
        <f>INDEX(Mapping!$B$2:$T$7793,MATCH(Data!$A2347,Mapping!$B$3:$B$7793,0),MATCH(Data!$I$1,Mapping!$B$2:$T$2,0))</f>
        <v>Home Office</v>
      </c>
      <c r="J2347">
        <f>VLOOKUP($A2347,Mapping!$X$3:$Y$7793,2,0)</f>
        <v>98103</v>
      </c>
      <c r="K2347" t="str">
        <f>VLOOKUP($J2347,Mapping!$AB$3:$AC$475,2,0)</f>
        <v>Fort Worth</v>
      </c>
      <c r="L2347" t="str">
        <f>VLOOKUP($K2347,Mapping!$AF$3:$AG$475,2,0)</f>
        <v>Texas</v>
      </c>
      <c r="M2347" t="str">
        <f>VLOOKUP($L2347,Mapping!$AI$3:$AJ$48,2,0)</f>
        <v>United States</v>
      </c>
      <c r="N2347" t="str">
        <f>VLOOKUP($L2347,Mapping!$AI$3:$AK$48,3,0)</f>
        <v>Central</v>
      </c>
      <c r="O2347" t="str">
        <f>VLOOKUP(Table1[[#This Row],[Column1]],Mapping!$AM$8:$AN$11,2,0)</f>
        <v>Technology</v>
      </c>
      <c r="P2347" t="str">
        <f>VLOOKUP(Table1[[#This Row],[Column3]],Mapping!$AP$5:$AQ$22,2,0)</f>
        <v>Phones</v>
      </c>
      <c r="Q2347">
        <v>71.975999999999999</v>
      </c>
      <c r="R2347">
        <v>3</v>
      </c>
      <c r="S2347">
        <v>8.9969999999999892</v>
      </c>
    </row>
    <row r="2348" spans="1:19" x14ac:dyDescent="0.35">
      <c r="A2348">
        <v>7331</v>
      </c>
      <c r="B2348" t="s">
        <v>5508</v>
      </c>
      <c r="C2348" t="s">
        <v>616</v>
      </c>
      <c r="D2348" t="str">
        <f>MID(Table1[[#This Row],[Product ID]],5,2)</f>
        <v>AR</v>
      </c>
      <c r="E2348" t="str">
        <f>LEFT(Table1[[#This Row],[Product ID]],3)</f>
        <v>OFF</v>
      </c>
      <c r="F2348" s="10">
        <f>VLOOKUP(Table1[[#This Row],[Order ID]],Mapping!H2348:J10139,3,0)</f>
        <v>41590</v>
      </c>
      <c r="G2348" s="10">
        <f>VLOOKUP(Table1[[#This Row],[Order ID]],Mapping!H2348:K10139,4,0)</f>
        <v>41594</v>
      </c>
      <c r="H2348" t="str">
        <f>INDEX(Mapping!$B$2:$T$7793,MATCH(Data!$A2348,Mapping!$B$3:$B$7793,0),MATCH(Data!$H$1,Mapping!$B$2:$T$2,0))</f>
        <v>First Class</v>
      </c>
      <c r="I2348" t="str">
        <f>INDEX(Mapping!$B$2:$T$7793,MATCH(Data!$A2348,Mapping!$B$3:$B$7793,0),MATCH(Data!$I$1,Mapping!$B$2:$T$2,0))</f>
        <v>Consumer</v>
      </c>
      <c r="J2348">
        <f>VLOOKUP($A2348,Mapping!$X$3:$Y$7793,2,0)</f>
        <v>60004</v>
      </c>
      <c r="K2348" t="e">
        <f>VLOOKUP($J2348,Mapping!$AB$3:$AC$475,2,0)</f>
        <v>#N/A</v>
      </c>
      <c r="L2348" t="e">
        <f>VLOOKUP($K2348,Mapping!$AF$3:$AG$475,2,0)</f>
        <v>#N/A</v>
      </c>
      <c r="M2348" t="e">
        <f>VLOOKUP($L2348,Mapping!$AI$3:$AJ$48,2,0)</f>
        <v>#N/A</v>
      </c>
      <c r="N2348" t="e">
        <f>VLOOKUP($L2348,Mapping!$AI$3:$AK$48,3,0)</f>
        <v>#N/A</v>
      </c>
      <c r="O2348" t="str">
        <f>VLOOKUP(Table1[[#This Row],[Column1]],Mapping!$AM$8:$AN$11,2,0)</f>
        <v>Office Supplies</v>
      </c>
      <c r="P2348" t="str">
        <f>VLOOKUP(Table1[[#This Row],[Column3]],Mapping!$AP$5:$AQ$22,2,0)</f>
        <v>Art</v>
      </c>
      <c r="Q2348">
        <v>14.111999999999998</v>
      </c>
      <c r="R2348">
        <v>6</v>
      </c>
      <c r="S2348">
        <v>1.2348000000000008</v>
      </c>
    </row>
    <row r="2349" spans="1:19" x14ac:dyDescent="0.35">
      <c r="A2349">
        <v>2794</v>
      </c>
      <c r="B2349" t="s">
        <v>2795</v>
      </c>
      <c r="C2349" t="s">
        <v>1474</v>
      </c>
      <c r="D2349" t="str">
        <f>MID(Table1[[#This Row],[Product ID]],5,2)</f>
        <v>PA</v>
      </c>
      <c r="E2349" t="str">
        <f>LEFT(Table1[[#This Row],[Product ID]],3)</f>
        <v>OFF</v>
      </c>
      <c r="F2349" s="10">
        <f>VLOOKUP(Table1[[#This Row],[Order ID]],Mapping!H2349:J10140,3,0)</f>
        <v>41433</v>
      </c>
      <c r="G2349" s="10">
        <f>VLOOKUP(Table1[[#This Row],[Order ID]],Mapping!H2349:K10140,4,0)</f>
        <v>41437</v>
      </c>
      <c r="H2349" t="str">
        <f>INDEX(Mapping!$B$2:$T$7793,MATCH(Data!$A2349,Mapping!$B$3:$B$7793,0),MATCH(Data!$H$1,Mapping!$B$2:$T$2,0))</f>
        <v>Standard Class</v>
      </c>
      <c r="I2349" t="str">
        <f>INDEX(Mapping!$B$2:$T$7793,MATCH(Data!$A2349,Mapping!$B$3:$B$7793,0),MATCH(Data!$I$1,Mapping!$B$2:$T$2,0))</f>
        <v>Home Office</v>
      </c>
      <c r="J2349">
        <f>VLOOKUP($A2349,Mapping!$X$3:$Y$7793,2,0)</f>
        <v>93309</v>
      </c>
      <c r="K2349" t="str">
        <f>VLOOKUP($J2349,Mapping!$AB$3:$AC$475,2,0)</f>
        <v>Revere</v>
      </c>
      <c r="L2349" t="str">
        <f>VLOOKUP($K2349,Mapping!$AF$3:$AG$475,2,0)</f>
        <v>Massachusetts</v>
      </c>
      <c r="M2349" t="str">
        <f>VLOOKUP($L2349,Mapping!$AI$3:$AJ$48,2,0)</f>
        <v>United States</v>
      </c>
      <c r="N2349" t="str">
        <f>VLOOKUP($L2349,Mapping!$AI$3:$AK$48,3,0)</f>
        <v>East</v>
      </c>
      <c r="O2349" t="str">
        <f>VLOOKUP(Table1[[#This Row],[Column1]],Mapping!$AM$8:$AN$11,2,0)</f>
        <v>Office Supplies</v>
      </c>
      <c r="P2349" t="str">
        <f>VLOOKUP(Table1[[#This Row],[Column3]],Mapping!$AP$5:$AQ$22,2,0)</f>
        <v>Paper</v>
      </c>
      <c r="Q2349">
        <v>4.7300000000000004</v>
      </c>
      <c r="R2349">
        <v>1</v>
      </c>
      <c r="S2349">
        <v>2.3177000000000003</v>
      </c>
    </row>
    <row r="2350" spans="1:19" x14ac:dyDescent="0.35">
      <c r="A2350">
        <v>6631</v>
      </c>
      <c r="B2350" t="s">
        <v>5115</v>
      </c>
      <c r="C2350" t="s">
        <v>2255</v>
      </c>
      <c r="D2350" t="str">
        <f>MID(Table1[[#This Row],[Product ID]],5,2)</f>
        <v>BI</v>
      </c>
      <c r="E2350" t="str">
        <f>LEFT(Table1[[#This Row],[Product ID]],3)</f>
        <v>OFF</v>
      </c>
      <c r="F2350" s="10">
        <f>VLOOKUP(Table1[[#This Row],[Order ID]],Mapping!H2350:J10141,3,0)</f>
        <v>41631</v>
      </c>
      <c r="G2350" s="10">
        <f>VLOOKUP(Table1[[#This Row],[Order ID]],Mapping!H2350:K10141,4,0)</f>
        <v>41635</v>
      </c>
      <c r="H2350" t="str">
        <f>INDEX(Mapping!$B$2:$T$7793,MATCH(Data!$A2350,Mapping!$B$3:$B$7793,0),MATCH(Data!$H$1,Mapping!$B$2:$T$2,0))</f>
        <v>First Class</v>
      </c>
      <c r="I2350" t="str">
        <f>INDEX(Mapping!$B$2:$T$7793,MATCH(Data!$A2350,Mapping!$B$3:$B$7793,0),MATCH(Data!$I$1,Mapping!$B$2:$T$2,0))</f>
        <v>Consumer</v>
      </c>
      <c r="J2350">
        <f>VLOOKUP($A2350,Mapping!$X$3:$Y$7793,2,0)</f>
        <v>10035</v>
      </c>
      <c r="K2350" t="str">
        <f>VLOOKUP($J2350,Mapping!$AB$3:$AC$475,2,0)</f>
        <v>Grand Prairie</v>
      </c>
      <c r="L2350" t="str">
        <f>VLOOKUP($K2350,Mapping!$AF$3:$AG$475,2,0)</f>
        <v>Texas</v>
      </c>
      <c r="M2350" t="str">
        <f>VLOOKUP($L2350,Mapping!$AI$3:$AJ$48,2,0)</f>
        <v>United States</v>
      </c>
      <c r="N2350" t="str">
        <f>VLOOKUP($L2350,Mapping!$AI$3:$AK$48,3,0)</f>
        <v>Central</v>
      </c>
      <c r="O2350" t="str">
        <f>VLOOKUP(Table1[[#This Row],[Column1]],Mapping!$AM$8:$AN$11,2,0)</f>
        <v>Office Supplies</v>
      </c>
      <c r="P2350" t="str">
        <f>VLOOKUP(Table1[[#This Row],[Column3]],Mapping!$AP$5:$AQ$22,2,0)</f>
        <v>Binders</v>
      </c>
      <c r="Q2350">
        <v>25.584000000000003</v>
      </c>
      <c r="R2350">
        <v>2</v>
      </c>
      <c r="S2350">
        <v>8.9543999999999997</v>
      </c>
    </row>
    <row r="2351" spans="1:19" x14ac:dyDescent="0.35">
      <c r="A2351">
        <v>6368</v>
      </c>
      <c r="B2351" t="s">
        <v>4962</v>
      </c>
      <c r="C2351" t="s">
        <v>1799</v>
      </c>
      <c r="D2351" t="str">
        <f>MID(Table1[[#This Row],[Product ID]],5,2)</f>
        <v>AC</v>
      </c>
      <c r="E2351" t="str">
        <f>LEFT(Table1[[#This Row],[Product ID]],3)</f>
        <v>TEC</v>
      </c>
      <c r="F2351" s="10">
        <f>VLOOKUP(Table1[[#This Row],[Order ID]],Mapping!H2351:J10142,3,0)</f>
        <v>41597</v>
      </c>
      <c r="G2351" s="10">
        <f>VLOOKUP(Table1[[#This Row],[Order ID]],Mapping!H2351:K10142,4,0)</f>
        <v>41601</v>
      </c>
      <c r="H2351" t="str">
        <f>INDEX(Mapping!$B$2:$T$7793,MATCH(Data!$A2351,Mapping!$B$3:$B$7793,0),MATCH(Data!$H$1,Mapping!$B$2:$T$2,0))</f>
        <v>Standard Class</v>
      </c>
      <c r="I2351" t="str">
        <f>INDEX(Mapping!$B$2:$T$7793,MATCH(Data!$A2351,Mapping!$B$3:$B$7793,0),MATCH(Data!$I$1,Mapping!$B$2:$T$2,0))</f>
        <v>Consumer</v>
      </c>
      <c r="J2351">
        <f>VLOOKUP($A2351,Mapping!$X$3:$Y$7793,2,0)</f>
        <v>92105</v>
      </c>
      <c r="K2351" t="str">
        <f>VLOOKUP($J2351,Mapping!$AB$3:$AC$475,2,0)</f>
        <v>Olympia</v>
      </c>
      <c r="L2351" t="str">
        <f>VLOOKUP($K2351,Mapping!$AF$3:$AG$475,2,0)</f>
        <v>Washington</v>
      </c>
      <c r="M2351" t="str">
        <f>VLOOKUP($L2351,Mapping!$AI$3:$AJ$48,2,0)</f>
        <v>United States</v>
      </c>
      <c r="N2351" t="str">
        <f>VLOOKUP($L2351,Mapping!$AI$3:$AK$48,3,0)</f>
        <v>West</v>
      </c>
      <c r="O2351" t="str">
        <f>VLOOKUP(Table1[[#This Row],[Column1]],Mapping!$AM$8:$AN$11,2,0)</f>
        <v>Technology</v>
      </c>
      <c r="P2351" t="str">
        <f>VLOOKUP(Table1[[#This Row],[Column3]],Mapping!$AP$5:$AQ$22,2,0)</f>
        <v>Accessories</v>
      </c>
      <c r="Q2351">
        <v>595</v>
      </c>
      <c r="R2351">
        <v>5</v>
      </c>
      <c r="S2351">
        <v>95.200000000000031</v>
      </c>
    </row>
    <row r="2352" spans="1:19" x14ac:dyDescent="0.35">
      <c r="A2352">
        <v>5841</v>
      </c>
      <c r="B2352" t="s">
        <v>4676</v>
      </c>
      <c r="C2352" t="s">
        <v>2692</v>
      </c>
      <c r="D2352" t="str">
        <f>MID(Table1[[#This Row],[Product ID]],5,2)</f>
        <v>PA</v>
      </c>
      <c r="E2352" t="str">
        <f>LEFT(Table1[[#This Row],[Product ID]],3)</f>
        <v>OFF</v>
      </c>
      <c r="F2352" s="10">
        <f>VLOOKUP(Table1[[#This Row],[Order ID]],Mapping!H2352:J10143,3,0)</f>
        <v>41526</v>
      </c>
      <c r="G2352" s="10">
        <f>VLOOKUP(Table1[[#This Row],[Order ID]],Mapping!H2352:K10143,4,0)</f>
        <v>41533</v>
      </c>
      <c r="H2352" t="str">
        <f>INDEX(Mapping!$B$2:$T$7793,MATCH(Data!$A2352,Mapping!$B$3:$B$7793,0),MATCH(Data!$H$1,Mapping!$B$2:$T$2,0))</f>
        <v>Standard Class</v>
      </c>
      <c r="I2352" t="str">
        <f>INDEX(Mapping!$B$2:$T$7793,MATCH(Data!$A2352,Mapping!$B$3:$B$7793,0),MATCH(Data!$I$1,Mapping!$B$2:$T$2,0))</f>
        <v>Consumer</v>
      </c>
      <c r="J2352">
        <f>VLOOKUP($A2352,Mapping!$X$3:$Y$7793,2,0)</f>
        <v>93277</v>
      </c>
      <c r="K2352" t="str">
        <f>VLOOKUP($J2352,Mapping!$AB$3:$AC$475,2,0)</f>
        <v>Woonsocket</v>
      </c>
      <c r="L2352" t="str">
        <f>VLOOKUP($K2352,Mapping!$AF$3:$AG$475,2,0)</f>
        <v>Rhode Island</v>
      </c>
      <c r="M2352" t="str">
        <f>VLOOKUP($L2352,Mapping!$AI$3:$AJ$48,2,0)</f>
        <v>United States</v>
      </c>
      <c r="N2352" t="str">
        <f>VLOOKUP($L2352,Mapping!$AI$3:$AK$48,3,0)</f>
        <v>East</v>
      </c>
      <c r="O2352" t="str">
        <f>VLOOKUP(Table1[[#This Row],[Column1]],Mapping!$AM$8:$AN$11,2,0)</f>
        <v>Office Supplies</v>
      </c>
      <c r="P2352" t="str">
        <f>VLOOKUP(Table1[[#This Row],[Column3]],Mapping!$AP$5:$AQ$22,2,0)</f>
        <v>Paper</v>
      </c>
      <c r="Q2352">
        <v>34.24</v>
      </c>
      <c r="R2352">
        <v>8</v>
      </c>
      <c r="S2352">
        <v>15.407999999999998</v>
      </c>
    </row>
    <row r="2353" spans="1:19" x14ac:dyDescent="0.35">
      <c r="A2353">
        <v>5842</v>
      </c>
      <c r="B2353" t="s">
        <v>4676</v>
      </c>
      <c r="C2353" t="s">
        <v>661</v>
      </c>
      <c r="D2353" t="str">
        <f>MID(Table1[[#This Row],[Product ID]],5,2)</f>
        <v>ST</v>
      </c>
      <c r="E2353" t="str">
        <f>LEFT(Table1[[#This Row],[Product ID]],3)</f>
        <v>OFF</v>
      </c>
      <c r="F2353" s="10">
        <f>VLOOKUP(Table1[[#This Row],[Order ID]],Mapping!H2353:J10144,3,0)</f>
        <v>41526</v>
      </c>
      <c r="G2353" s="10">
        <f>VLOOKUP(Table1[[#This Row],[Order ID]],Mapping!H2353:K10144,4,0)</f>
        <v>41533</v>
      </c>
      <c r="H2353" t="str">
        <f>INDEX(Mapping!$B$2:$T$7793,MATCH(Data!$A2353,Mapping!$B$3:$B$7793,0),MATCH(Data!$H$1,Mapping!$B$2:$T$2,0))</f>
        <v>Standard Class</v>
      </c>
      <c r="I2353" t="str">
        <f>INDEX(Mapping!$B$2:$T$7793,MATCH(Data!$A2353,Mapping!$B$3:$B$7793,0),MATCH(Data!$I$1,Mapping!$B$2:$T$2,0))</f>
        <v>Consumer</v>
      </c>
      <c r="J2353">
        <f>VLOOKUP($A2353,Mapping!$X$3:$Y$7793,2,0)</f>
        <v>93277</v>
      </c>
      <c r="K2353" t="str">
        <f>VLOOKUP($J2353,Mapping!$AB$3:$AC$475,2,0)</f>
        <v>Woonsocket</v>
      </c>
      <c r="L2353" t="str">
        <f>VLOOKUP($K2353,Mapping!$AF$3:$AG$475,2,0)</f>
        <v>Rhode Island</v>
      </c>
      <c r="M2353" t="str">
        <f>VLOOKUP($L2353,Mapping!$AI$3:$AJ$48,2,0)</f>
        <v>United States</v>
      </c>
      <c r="N2353" t="str">
        <f>VLOOKUP($L2353,Mapping!$AI$3:$AK$48,3,0)</f>
        <v>East</v>
      </c>
      <c r="O2353" t="str">
        <f>VLOOKUP(Table1[[#This Row],[Column1]],Mapping!$AM$8:$AN$11,2,0)</f>
        <v>Office Supplies</v>
      </c>
      <c r="P2353" t="str">
        <f>VLOOKUP(Table1[[#This Row],[Column3]],Mapping!$AP$5:$AQ$22,2,0)</f>
        <v>Storage</v>
      </c>
      <c r="Q2353">
        <v>261.74</v>
      </c>
      <c r="R2353">
        <v>2</v>
      </c>
      <c r="S2353">
        <v>65.435000000000002</v>
      </c>
    </row>
    <row r="2354" spans="1:19" x14ac:dyDescent="0.35">
      <c r="A2354">
        <v>372</v>
      </c>
      <c r="B2354" t="s">
        <v>505</v>
      </c>
      <c r="C2354" t="s">
        <v>506</v>
      </c>
      <c r="D2354" t="str">
        <f>MID(Table1[[#This Row],[Product ID]],5,2)</f>
        <v>PH</v>
      </c>
      <c r="E2354" t="str">
        <f>LEFT(Table1[[#This Row],[Product ID]],3)</f>
        <v>TEC</v>
      </c>
      <c r="F2354" s="10" t="e">
        <f>VLOOKUP(Table1[[#This Row],[Order ID]],Mapping!H2354:J10145,3,0)</f>
        <v>#N/A</v>
      </c>
      <c r="G2354" s="10" t="e">
        <f>VLOOKUP(Table1[[#This Row],[Order ID]],Mapping!H2354:K10145,4,0)</f>
        <v>#N/A</v>
      </c>
      <c r="H2354" t="str">
        <f>INDEX(Mapping!$B$2:$T$7793,MATCH(Data!$A2354,Mapping!$B$3:$B$7793,0),MATCH(Data!$H$1,Mapping!$B$2:$T$2,0))</f>
        <v>Second Class</v>
      </c>
      <c r="I2354" t="str">
        <f>INDEX(Mapping!$B$2:$T$7793,MATCH(Data!$A2354,Mapping!$B$3:$B$7793,0),MATCH(Data!$I$1,Mapping!$B$2:$T$2,0))</f>
        <v>Consumer</v>
      </c>
      <c r="J2354">
        <f>VLOOKUP($A2354,Mapping!$X$3:$Y$7793,2,0)</f>
        <v>90008</v>
      </c>
      <c r="K2354" t="str">
        <f>VLOOKUP($J2354,Mapping!$AB$3:$AC$475,2,0)</f>
        <v>Rochester Hills</v>
      </c>
      <c r="L2354" t="str">
        <f>VLOOKUP($K2354,Mapping!$AF$3:$AG$475,2,0)</f>
        <v>Michigan</v>
      </c>
      <c r="M2354" t="str">
        <f>VLOOKUP($L2354,Mapping!$AI$3:$AJ$48,2,0)</f>
        <v>United States</v>
      </c>
      <c r="N2354" t="str">
        <f>VLOOKUP($L2354,Mapping!$AI$3:$AK$48,3,0)</f>
        <v>Central</v>
      </c>
      <c r="O2354" t="str">
        <f>VLOOKUP(Table1[[#This Row],[Column1]],Mapping!$AM$8:$AN$11,2,0)</f>
        <v>Technology</v>
      </c>
      <c r="P2354" t="str">
        <f>VLOOKUP(Table1[[#This Row],[Column3]],Mapping!$AP$5:$AQ$22,2,0)</f>
        <v>Phones</v>
      </c>
      <c r="Q2354">
        <v>95.76</v>
      </c>
      <c r="R2354">
        <v>6</v>
      </c>
      <c r="S2354">
        <v>7.1819999999999951</v>
      </c>
    </row>
    <row r="2355" spans="1:19" x14ac:dyDescent="0.35">
      <c r="A2355">
        <v>4983</v>
      </c>
      <c r="B2355" t="s">
        <v>4192</v>
      </c>
      <c r="C2355" t="s">
        <v>331</v>
      </c>
      <c r="D2355" t="str">
        <f>MID(Table1[[#This Row],[Product ID]],5,2)</f>
        <v>FU</v>
      </c>
      <c r="E2355" t="str">
        <f>LEFT(Table1[[#This Row],[Product ID]],3)</f>
        <v>FUR</v>
      </c>
      <c r="F2355" s="10">
        <f>VLOOKUP(Table1[[#This Row],[Order ID]],Mapping!H2355:J10146,3,0)</f>
        <v>41551</v>
      </c>
      <c r="G2355" s="10">
        <f>VLOOKUP(Table1[[#This Row],[Order ID]],Mapping!H2355:K10146,4,0)</f>
        <v>41555</v>
      </c>
      <c r="H2355" t="str">
        <f>INDEX(Mapping!$B$2:$T$7793,MATCH(Data!$A2355,Mapping!$B$3:$B$7793,0),MATCH(Data!$H$1,Mapping!$B$2:$T$2,0))</f>
        <v>Standard Class</v>
      </c>
      <c r="I2355" t="str">
        <f>INDEX(Mapping!$B$2:$T$7793,MATCH(Data!$A2355,Mapping!$B$3:$B$7793,0),MATCH(Data!$I$1,Mapping!$B$2:$T$2,0))</f>
        <v>Consumer</v>
      </c>
      <c r="J2355">
        <f>VLOOKUP($A2355,Mapping!$X$3:$Y$7793,2,0)</f>
        <v>75051</v>
      </c>
      <c r="K2355" t="str">
        <f>VLOOKUP($J2355,Mapping!$AB$3:$AC$475,2,0)</f>
        <v>San Diego</v>
      </c>
      <c r="L2355" t="str">
        <f>VLOOKUP($K2355,Mapping!$AF$3:$AG$475,2,0)</f>
        <v>California</v>
      </c>
      <c r="M2355" t="str">
        <f>VLOOKUP($L2355,Mapping!$AI$3:$AJ$48,2,0)</f>
        <v>United States</v>
      </c>
      <c r="N2355" t="str">
        <f>VLOOKUP($L2355,Mapping!$AI$3:$AK$48,3,0)</f>
        <v>West</v>
      </c>
      <c r="O2355" t="str">
        <f>VLOOKUP(Table1[[#This Row],[Column1]],Mapping!$AM$8:$AN$11,2,0)</f>
        <v>Furniture</v>
      </c>
      <c r="P2355" t="str">
        <f>VLOOKUP(Table1[[#This Row],[Column3]],Mapping!$AP$5:$AQ$22,2,0)</f>
        <v>Furnishings</v>
      </c>
      <c r="Q2355">
        <v>38.08</v>
      </c>
      <c r="R2355">
        <v>5</v>
      </c>
      <c r="S2355">
        <v>-29.512000000000008</v>
      </c>
    </row>
    <row r="2356" spans="1:19" x14ac:dyDescent="0.35">
      <c r="A2356">
        <v>512</v>
      </c>
      <c r="B2356" t="s">
        <v>683</v>
      </c>
      <c r="C2356" t="s">
        <v>684</v>
      </c>
      <c r="D2356" t="str">
        <f>MID(Table1[[#This Row],[Product ID]],5,2)</f>
        <v>FA</v>
      </c>
      <c r="E2356" t="str">
        <f>LEFT(Table1[[#This Row],[Product ID]],3)</f>
        <v>OFF</v>
      </c>
      <c r="F2356" s="10" t="e">
        <f>VLOOKUP(Table1[[#This Row],[Order ID]],Mapping!H2356:J10147,3,0)</f>
        <v>#N/A</v>
      </c>
      <c r="G2356" s="10" t="e">
        <f>VLOOKUP(Table1[[#This Row],[Order ID]],Mapping!H2356:K10147,4,0)</f>
        <v>#N/A</v>
      </c>
      <c r="H2356" t="str">
        <f>INDEX(Mapping!$B$2:$T$7793,MATCH(Data!$A2356,Mapping!$B$3:$B$7793,0),MATCH(Data!$H$1,Mapping!$B$2:$T$2,0))</f>
        <v>Standard Class</v>
      </c>
      <c r="I2356" t="str">
        <f>INDEX(Mapping!$B$2:$T$7793,MATCH(Data!$A2356,Mapping!$B$3:$B$7793,0),MATCH(Data!$I$1,Mapping!$B$2:$T$2,0))</f>
        <v>Home Office</v>
      </c>
      <c r="J2356">
        <f>VLOOKUP($A2356,Mapping!$X$3:$Y$7793,2,0)</f>
        <v>85635</v>
      </c>
      <c r="K2356" t="str">
        <f>VLOOKUP($J2356,Mapping!$AB$3:$AC$475,2,0)</f>
        <v>New Brunswick</v>
      </c>
      <c r="L2356" t="str">
        <f>VLOOKUP($K2356,Mapping!$AF$3:$AG$475,2,0)</f>
        <v>New Jersey</v>
      </c>
      <c r="M2356" t="str">
        <f>VLOOKUP($L2356,Mapping!$AI$3:$AJ$48,2,0)</f>
        <v>United States</v>
      </c>
      <c r="N2356" t="str">
        <f>VLOOKUP($L2356,Mapping!$AI$3:$AK$48,3,0)</f>
        <v>East</v>
      </c>
      <c r="O2356" t="str">
        <f>VLOOKUP(Table1[[#This Row],[Column1]],Mapping!$AM$8:$AN$11,2,0)</f>
        <v>Office Supplies</v>
      </c>
      <c r="P2356" t="str">
        <f>VLOOKUP(Table1[[#This Row],[Column3]],Mapping!$AP$5:$AQ$22,2,0)</f>
        <v>Fasteners</v>
      </c>
      <c r="Q2356">
        <v>31.560000000000002</v>
      </c>
      <c r="R2356">
        <v>5</v>
      </c>
      <c r="S2356">
        <v>9.8624999999999972</v>
      </c>
    </row>
    <row r="2357" spans="1:19" x14ac:dyDescent="0.35">
      <c r="A2357">
        <v>513</v>
      </c>
      <c r="B2357" t="s">
        <v>683</v>
      </c>
      <c r="C2357" t="s">
        <v>685</v>
      </c>
      <c r="D2357" t="str">
        <f>MID(Table1[[#This Row],[Product ID]],5,2)</f>
        <v>AP</v>
      </c>
      <c r="E2357" t="str">
        <f>LEFT(Table1[[#This Row],[Product ID]],3)</f>
        <v>OFF</v>
      </c>
      <c r="F2357" s="10" t="e">
        <f>VLOOKUP(Table1[[#This Row],[Order ID]],Mapping!H2357:J10148,3,0)</f>
        <v>#N/A</v>
      </c>
      <c r="G2357" s="10" t="e">
        <f>VLOOKUP(Table1[[#This Row],[Order ID]],Mapping!H2357:K10148,4,0)</f>
        <v>#N/A</v>
      </c>
      <c r="H2357" t="str">
        <f>INDEX(Mapping!$B$2:$T$7793,MATCH(Data!$A2357,Mapping!$B$3:$B$7793,0),MATCH(Data!$H$1,Mapping!$B$2:$T$2,0))</f>
        <v>Standard Class</v>
      </c>
      <c r="I2357" t="str">
        <f>INDEX(Mapping!$B$2:$T$7793,MATCH(Data!$A2357,Mapping!$B$3:$B$7793,0),MATCH(Data!$I$1,Mapping!$B$2:$T$2,0))</f>
        <v>Corporate</v>
      </c>
      <c r="J2357">
        <f>VLOOKUP($A2357,Mapping!$X$3:$Y$7793,2,0)</f>
        <v>85635</v>
      </c>
      <c r="K2357" t="str">
        <f>VLOOKUP($J2357,Mapping!$AB$3:$AC$475,2,0)</f>
        <v>New Brunswick</v>
      </c>
      <c r="L2357" t="str">
        <f>VLOOKUP($K2357,Mapping!$AF$3:$AG$475,2,0)</f>
        <v>New Jersey</v>
      </c>
      <c r="M2357" t="str">
        <f>VLOOKUP($L2357,Mapping!$AI$3:$AJ$48,2,0)</f>
        <v>United States</v>
      </c>
      <c r="N2357" t="str">
        <f>VLOOKUP($L2357,Mapping!$AI$3:$AK$48,3,0)</f>
        <v>East</v>
      </c>
      <c r="O2357" t="str">
        <f>VLOOKUP(Table1[[#This Row],[Column1]],Mapping!$AM$8:$AN$11,2,0)</f>
        <v>Office Supplies</v>
      </c>
      <c r="P2357" t="str">
        <f>VLOOKUP(Table1[[#This Row],[Column3]],Mapping!$AP$5:$AQ$22,2,0)</f>
        <v>Appliances</v>
      </c>
      <c r="Q2357">
        <v>30.144000000000002</v>
      </c>
      <c r="R2357">
        <v>2</v>
      </c>
      <c r="S2357">
        <v>3.0143999999999993</v>
      </c>
    </row>
    <row r="2358" spans="1:19" x14ac:dyDescent="0.35">
      <c r="A2358">
        <v>4049</v>
      </c>
      <c r="B2358" t="s">
        <v>3621</v>
      </c>
      <c r="C2358" t="s">
        <v>2160</v>
      </c>
      <c r="D2358" t="str">
        <f>MID(Table1[[#This Row],[Product ID]],5,2)</f>
        <v>SU</v>
      </c>
      <c r="E2358" t="str">
        <f>LEFT(Table1[[#This Row],[Product ID]],3)</f>
        <v>OFF</v>
      </c>
      <c r="F2358" s="10">
        <f>VLOOKUP(Table1[[#This Row],[Order ID]],Mapping!H2358:J10149,3,0)</f>
        <v>41337</v>
      </c>
      <c r="G2358" s="10">
        <f>VLOOKUP(Table1[[#This Row],[Order ID]],Mapping!H2358:K10149,4,0)</f>
        <v>41342</v>
      </c>
      <c r="H2358" t="str">
        <f>INDEX(Mapping!$B$2:$T$7793,MATCH(Data!$A2358,Mapping!$B$3:$B$7793,0),MATCH(Data!$H$1,Mapping!$B$2:$T$2,0))</f>
        <v>Standard Class</v>
      </c>
      <c r="I2358" t="str">
        <f>INDEX(Mapping!$B$2:$T$7793,MATCH(Data!$A2358,Mapping!$B$3:$B$7793,0),MATCH(Data!$I$1,Mapping!$B$2:$T$2,0))</f>
        <v>Consumer</v>
      </c>
      <c r="J2358">
        <f>VLOOKUP($A2358,Mapping!$X$3:$Y$7793,2,0)</f>
        <v>78664</v>
      </c>
      <c r="K2358" t="str">
        <f>VLOOKUP($J2358,Mapping!$AB$3:$AC$475,2,0)</f>
        <v>Boynton Beach</v>
      </c>
      <c r="L2358" t="str">
        <f>VLOOKUP($K2358,Mapping!$AF$3:$AG$475,2,0)</f>
        <v>Florida</v>
      </c>
      <c r="M2358" t="str">
        <f>VLOOKUP($L2358,Mapping!$AI$3:$AJ$48,2,0)</f>
        <v>United States</v>
      </c>
      <c r="N2358" t="str">
        <f>VLOOKUP($L2358,Mapping!$AI$3:$AK$48,3,0)</f>
        <v>South</v>
      </c>
      <c r="O2358" t="str">
        <f>VLOOKUP(Table1[[#This Row],[Column1]],Mapping!$AM$8:$AN$11,2,0)</f>
        <v>Office Supplies</v>
      </c>
      <c r="P2358" t="str">
        <f>VLOOKUP(Table1[[#This Row],[Column3]],Mapping!$AP$5:$AQ$22,2,0)</f>
        <v>Supplies</v>
      </c>
      <c r="Q2358">
        <v>3930.0720000000001</v>
      </c>
      <c r="R2358">
        <v>3</v>
      </c>
      <c r="S2358">
        <v>-786.01440000000025</v>
      </c>
    </row>
    <row r="2359" spans="1:19" x14ac:dyDescent="0.35">
      <c r="A2359">
        <v>4050</v>
      </c>
      <c r="B2359" t="s">
        <v>3621</v>
      </c>
      <c r="C2359" t="s">
        <v>2880</v>
      </c>
      <c r="D2359" t="str">
        <f>MID(Table1[[#This Row],[Product ID]],5,2)</f>
        <v>FA</v>
      </c>
      <c r="E2359" t="str">
        <f>LEFT(Table1[[#This Row],[Product ID]],3)</f>
        <v>OFF</v>
      </c>
      <c r="F2359" s="10">
        <f>VLOOKUP(Table1[[#This Row],[Order ID]],Mapping!H2359:J10150,3,0)</f>
        <v>41337</v>
      </c>
      <c r="G2359" s="10">
        <f>VLOOKUP(Table1[[#This Row],[Order ID]],Mapping!H2359:K10150,4,0)</f>
        <v>41342</v>
      </c>
      <c r="H2359" t="str">
        <f>INDEX(Mapping!$B$2:$T$7793,MATCH(Data!$A2359,Mapping!$B$3:$B$7793,0),MATCH(Data!$H$1,Mapping!$B$2:$T$2,0))</f>
        <v>Standard Class</v>
      </c>
      <c r="I2359" t="str">
        <f>INDEX(Mapping!$B$2:$T$7793,MATCH(Data!$A2359,Mapping!$B$3:$B$7793,0),MATCH(Data!$I$1,Mapping!$B$2:$T$2,0))</f>
        <v>Consumer</v>
      </c>
      <c r="J2359">
        <f>VLOOKUP($A2359,Mapping!$X$3:$Y$7793,2,0)</f>
        <v>78664</v>
      </c>
      <c r="K2359" t="str">
        <f>VLOOKUP($J2359,Mapping!$AB$3:$AC$475,2,0)</f>
        <v>Boynton Beach</v>
      </c>
      <c r="L2359" t="str">
        <f>VLOOKUP($K2359,Mapping!$AF$3:$AG$475,2,0)</f>
        <v>Florida</v>
      </c>
      <c r="M2359" t="str">
        <f>VLOOKUP($L2359,Mapping!$AI$3:$AJ$48,2,0)</f>
        <v>United States</v>
      </c>
      <c r="N2359" t="str">
        <f>VLOOKUP($L2359,Mapping!$AI$3:$AK$48,3,0)</f>
        <v>South</v>
      </c>
      <c r="O2359" t="str">
        <f>VLOOKUP(Table1[[#This Row],[Column1]],Mapping!$AM$8:$AN$11,2,0)</f>
        <v>Office Supplies</v>
      </c>
      <c r="P2359" t="str">
        <f>VLOOKUP(Table1[[#This Row],[Column3]],Mapping!$AP$5:$AQ$22,2,0)</f>
        <v>Fasteners</v>
      </c>
      <c r="Q2359">
        <v>2.3039999999999998</v>
      </c>
      <c r="R2359">
        <v>1</v>
      </c>
      <c r="S2359">
        <v>0.77759999999999996</v>
      </c>
    </row>
    <row r="2360" spans="1:19" x14ac:dyDescent="0.35">
      <c r="A2360">
        <v>4052</v>
      </c>
      <c r="B2360" t="s">
        <v>3621</v>
      </c>
      <c r="C2360" t="s">
        <v>669</v>
      </c>
      <c r="D2360" t="str">
        <f>MID(Table1[[#This Row],[Product ID]],5,2)</f>
        <v>AC</v>
      </c>
      <c r="E2360" t="str">
        <f>LEFT(Table1[[#This Row],[Product ID]],3)</f>
        <v>TEC</v>
      </c>
      <c r="F2360" s="10">
        <f>VLOOKUP(Table1[[#This Row],[Order ID]],Mapping!H2360:J10151,3,0)</f>
        <v>41337</v>
      </c>
      <c r="G2360" s="10">
        <f>VLOOKUP(Table1[[#This Row],[Order ID]],Mapping!H2360:K10151,4,0)</f>
        <v>41342</v>
      </c>
      <c r="H2360" t="str">
        <f>INDEX(Mapping!$B$2:$T$7793,MATCH(Data!$A2360,Mapping!$B$3:$B$7793,0),MATCH(Data!$H$1,Mapping!$B$2:$T$2,0))</f>
        <v>Standard Class</v>
      </c>
      <c r="I2360" t="str">
        <f>INDEX(Mapping!$B$2:$T$7793,MATCH(Data!$A2360,Mapping!$B$3:$B$7793,0),MATCH(Data!$I$1,Mapping!$B$2:$T$2,0))</f>
        <v>Consumer</v>
      </c>
      <c r="J2360">
        <f>VLOOKUP($A2360,Mapping!$X$3:$Y$7793,2,0)</f>
        <v>78664</v>
      </c>
      <c r="K2360" t="str">
        <f>VLOOKUP($J2360,Mapping!$AB$3:$AC$475,2,0)</f>
        <v>Boynton Beach</v>
      </c>
      <c r="L2360" t="str">
        <f>VLOOKUP($K2360,Mapping!$AF$3:$AG$475,2,0)</f>
        <v>Florida</v>
      </c>
      <c r="M2360" t="str">
        <f>VLOOKUP($L2360,Mapping!$AI$3:$AJ$48,2,0)</f>
        <v>United States</v>
      </c>
      <c r="N2360" t="str">
        <f>VLOOKUP($L2360,Mapping!$AI$3:$AK$48,3,0)</f>
        <v>South</v>
      </c>
      <c r="O2360" t="str">
        <f>VLOOKUP(Table1[[#This Row],[Column1]],Mapping!$AM$8:$AN$11,2,0)</f>
        <v>Technology</v>
      </c>
      <c r="P2360" t="str">
        <f>VLOOKUP(Table1[[#This Row],[Column3]],Mapping!$AP$5:$AQ$22,2,0)</f>
        <v>Accessories</v>
      </c>
      <c r="Q2360">
        <v>41.720000000000006</v>
      </c>
      <c r="R2360">
        <v>7</v>
      </c>
      <c r="S2360">
        <v>5.7364999999999977</v>
      </c>
    </row>
    <row r="2361" spans="1:19" x14ac:dyDescent="0.35">
      <c r="A2361">
        <v>4820</v>
      </c>
      <c r="B2361" t="s">
        <v>4092</v>
      </c>
      <c r="C2361" t="s">
        <v>2533</v>
      </c>
      <c r="D2361" t="str">
        <f>MID(Table1[[#This Row],[Product ID]],5,2)</f>
        <v>EN</v>
      </c>
      <c r="E2361" t="str">
        <f>LEFT(Table1[[#This Row],[Product ID]],3)</f>
        <v>OFF</v>
      </c>
      <c r="F2361" s="10">
        <f>VLOOKUP(Table1[[#This Row],[Order ID]],Mapping!H2361:J10152,3,0)</f>
        <v>41490</v>
      </c>
      <c r="G2361" s="10">
        <f>VLOOKUP(Table1[[#This Row],[Order ID]],Mapping!H2361:K10152,4,0)</f>
        <v>41492</v>
      </c>
      <c r="H2361" t="str">
        <f>INDEX(Mapping!$B$2:$T$7793,MATCH(Data!$A2361,Mapping!$B$3:$B$7793,0),MATCH(Data!$H$1,Mapping!$B$2:$T$2,0))</f>
        <v>First Class</v>
      </c>
      <c r="I2361" t="str">
        <f>INDEX(Mapping!$B$2:$T$7793,MATCH(Data!$A2361,Mapping!$B$3:$B$7793,0),MATCH(Data!$I$1,Mapping!$B$2:$T$2,0))</f>
        <v>Corporate</v>
      </c>
      <c r="J2361">
        <f>VLOOKUP($A2361,Mapping!$X$3:$Y$7793,2,0)</f>
        <v>74133</v>
      </c>
      <c r="K2361" t="str">
        <f>VLOOKUP($J2361,Mapping!$AB$3:$AC$475,2,0)</f>
        <v>Stockton</v>
      </c>
      <c r="L2361" t="str">
        <f>VLOOKUP($K2361,Mapping!$AF$3:$AG$475,2,0)</f>
        <v>California</v>
      </c>
      <c r="M2361" t="str">
        <f>VLOOKUP($L2361,Mapping!$AI$3:$AJ$48,2,0)</f>
        <v>United States</v>
      </c>
      <c r="N2361" t="str">
        <f>VLOOKUP($L2361,Mapping!$AI$3:$AK$48,3,0)</f>
        <v>West</v>
      </c>
      <c r="O2361" t="str">
        <f>VLOOKUP(Table1[[#This Row],[Column1]],Mapping!$AM$8:$AN$11,2,0)</f>
        <v>Office Supplies</v>
      </c>
      <c r="P2361" t="str">
        <f>VLOOKUP(Table1[[#This Row],[Column3]],Mapping!$AP$5:$AQ$22,2,0)</f>
        <v>Envelopes</v>
      </c>
      <c r="Q2361">
        <v>81.539999999999992</v>
      </c>
      <c r="R2361">
        <v>3</v>
      </c>
      <c r="S2361">
        <v>38.323799999999999</v>
      </c>
    </row>
    <row r="2362" spans="1:19" x14ac:dyDescent="0.35">
      <c r="A2362">
        <v>4821</v>
      </c>
      <c r="B2362" t="s">
        <v>4092</v>
      </c>
      <c r="C2362" t="s">
        <v>4093</v>
      </c>
      <c r="D2362" t="str">
        <f>MID(Table1[[#This Row],[Product ID]],5,2)</f>
        <v>AC</v>
      </c>
      <c r="E2362" t="str">
        <f>LEFT(Table1[[#This Row],[Product ID]],3)</f>
        <v>TEC</v>
      </c>
      <c r="F2362" s="10">
        <f>VLOOKUP(Table1[[#This Row],[Order ID]],Mapping!H2362:J10153,3,0)</f>
        <v>41490</v>
      </c>
      <c r="G2362" s="10">
        <f>VLOOKUP(Table1[[#This Row],[Order ID]],Mapping!H2362:K10153,4,0)</f>
        <v>41492</v>
      </c>
      <c r="H2362" t="str">
        <f>INDEX(Mapping!$B$2:$T$7793,MATCH(Data!$A2362,Mapping!$B$3:$B$7793,0),MATCH(Data!$H$1,Mapping!$B$2:$T$2,0))</f>
        <v>Second Class</v>
      </c>
      <c r="I2362" t="str">
        <f>INDEX(Mapping!$B$2:$T$7793,MATCH(Data!$A2362,Mapping!$B$3:$B$7793,0),MATCH(Data!$I$1,Mapping!$B$2:$T$2,0))</f>
        <v>Consumer</v>
      </c>
      <c r="J2362">
        <f>VLOOKUP($A2362,Mapping!$X$3:$Y$7793,2,0)</f>
        <v>74133</v>
      </c>
      <c r="K2362" t="str">
        <f>VLOOKUP($J2362,Mapping!$AB$3:$AC$475,2,0)</f>
        <v>Stockton</v>
      </c>
      <c r="L2362" t="str">
        <f>VLOOKUP($K2362,Mapping!$AF$3:$AG$475,2,0)</f>
        <v>California</v>
      </c>
      <c r="M2362" t="str">
        <f>VLOOKUP($L2362,Mapping!$AI$3:$AJ$48,2,0)</f>
        <v>United States</v>
      </c>
      <c r="N2362" t="str">
        <f>VLOOKUP($L2362,Mapping!$AI$3:$AK$48,3,0)</f>
        <v>West</v>
      </c>
      <c r="O2362" t="str">
        <f>VLOOKUP(Table1[[#This Row],[Column1]],Mapping!$AM$8:$AN$11,2,0)</f>
        <v>Technology</v>
      </c>
      <c r="P2362" t="str">
        <f>VLOOKUP(Table1[[#This Row],[Column3]],Mapping!$AP$5:$AQ$22,2,0)</f>
        <v>Accessories</v>
      </c>
      <c r="Q2362">
        <v>167.28</v>
      </c>
      <c r="R2362">
        <v>12</v>
      </c>
      <c r="S2362">
        <v>23.419200000000011</v>
      </c>
    </row>
    <row r="2363" spans="1:19" x14ac:dyDescent="0.35">
      <c r="A2363">
        <v>5615</v>
      </c>
      <c r="B2363" t="s">
        <v>4555</v>
      </c>
      <c r="C2363" t="s">
        <v>1992</v>
      </c>
      <c r="D2363" t="str">
        <f>MID(Table1[[#This Row],[Product ID]],5,2)</f>
        <v>PH</v>
      </c>
      <c r="E2363" t="str">
        <f>LEFT(Table1[[#This Row],[Product ID]],3)</f>
        <v>TEC</v>
      </c>
      <c r="F2363" s="10">
        <f>VLOOKUP(Table1[[#This Row],[Order ID]],Mapping!H2363:J10154,3,0)</f>
        <v>41606</v>
      </c>
      <c r="G2363" s="10">
        <f>VLOOKUP(Table1[[#This Row],[Order ID]],Mapping!H2363:K10154,4,0)</f>
        <v>41612</v>
      </c>
      <c r="H2363" t="str">
        <f>INDEX(Mapping!$B$2:$T$7793,MATCH(Data!$A2363,Mapping!$B$3:$B$7793,0),MATCH(Data!$H$1,Mapping!$B$2:$T$2,0))</f>
        <v>Standard Class</v>
      </c>
      <c r="I2363" t="str">
        <f>INDEX(Mapping!$B$2:$T$7793,MATCH(Data!$A2363,Mapping!$B$3:$B$7793,0),MATCH(Data!$I$1,Mapping!$B$2:$T$2,0))</f>
        <v>Home Office</v>
      </c>
      <c r="J2363">
        <f>VLOOKUP($A2363,Mapping!$X$3:$Y$7793,2,0)</f>
        <v>33311</v>
      </c>
      <c r="K2363" t="str">
        <f>VLOOKUP($J2363,Mapping!$AB$3:$AC$475,2,0)</f>
        <v>Fort Lauderdale</v>
      </c>
      <c r="L2363" t="str">
        <f>VLOOKUP($K2363,Mapping!$AF$3:$AG$475,2,0)</f>
        <v>Florida</v>
      </c>
      <c r="M2363" t="str">
        <f>VLOOKUP($L2363,Mapping!$AI$3:$AJ$48,2,0)</f>
        <v>United States</v>
      </c>
      <c r="N2363" t="str">
        <f>VLOOKUP($L2363,Mapping!$AI$3:$AK$48,3,0)</f>
        <v>South</v>
      </c>
      <c r="O2363" t="str">
        <f>VLOOKUP(Table1[[#This Row],[Column1]],Mapping!$AM$8:$AN$11,2,0)</f>
        <v>Technology</v>
      </c>
      <c r="P2363" t="str">
        <f>VLOOKUP(Table1[[#This Row],[Column3]],Mapping!$AP$5:$AQ$22,2,0)</f>
        <v>Phones</v>
      </c>
      <c r="Q2363">
        <v>116.75999999999999</v>
      </c>
      <c r="R2363">
        <v>1</v>
      </c>
      <c r="S2363">
        <v>14.594999999999985</v>
      </c>
    </row>
    <row r="2364" spans="1:19" x14ac:dyDescent="0.35">
      <c r="A2364">
        <v>6110</v>
      </c>
      <c r="B2364" t="s">
        <v>4833</v>
      </c>
      <c r="C2364" t="s">
        <v>3696</v>
      </c>
      <c r="D2364" t="str">
        <f>MID(Table1[[#This Row],[Product ID]],5,2)</f>
        <v>ST</v>
      </c>
      <c r="E2364" t="str">
        <f>LEFT(Table1[[#This Row],[Product ID]],3)</f>
        <v>OFF</v>
      </c>
      <c r="F2364" s="10">
        <f>VLOOKUP(Table1[[#This Row],[Order ID]],Mapping!H2364:J10155,3,0)</f>
        <v>41397</v>
      </c>
      <c r="G2364" s="10">
        <f>VLOOKUP(Table1[[#This Row],[Order ID]],Mapping!H2364:K10155,4,0)</f>
        <v>41401</v>
      </c>
      <c r="H2364" t="str">
        <f>INDEX(Mapping!$B$2:$T$7793,MATCH(Data!$A2364,Mapping!$B$3:$B$7793,0),MATCH(Data!$H$1,Mapping!$B$2:$T$2,0))</f>
        <v>Standard Class</v>
      </c>
      <c r="I2364" t="str">
        <f>INDEX(Mapping!$B$2:$T$7793,MATCH(Data!$A2364,Mapping!$B$3:$B$7793,0),MATCH(Data!$I$1,Mapping!$B$2:$T$2,0))</f>
        <v>Consumer</v>
      </c>
      <c r="J2364">
        <f>VLOOKUP($A2364,Mapping!$X$3:$Y$7793,2,0)</f>
        <v>75061</v>
      </c>
      <c r="K2364" t="str">
        <f>VLOOKUP($J2364,Mapping!$AB$3:$AC$475,2,0)</f>
        <v>Baltimore</v>
      </c>
      <c r="L2364" t="str">
        <f>VLOOKUP($K2364,Mapping!$AF$3:$AG$475,2,0)</f>
        <v>Maryland</v>
      </c>
      <c r="M2364" t="str">
        <f>VLOOKUP($L2364,Mapping!$AI$3:$AJ$48,2,0)</f>
        <v>United States</v>
      </c>
      <c r="N2364" t="str">
        <f>VLOOKUP($L2364,Mapping!$AI$3:$AK$48,3,0)</f>
        <v>East</v>
      </c>
      <c r="O2364" t="str">
        <f>VLOOKUP(Table1[[#This Row],[Column1]],Mapping!$AM$8:$AN$11,2,0)</f>
        <v>Office Supplies</v>
      </c>
      <c r="P2364" t="str">
        <f>VLOOKUP(Table1[[#This Row],[Column3]],Mapping!$AP$5:$AQ$22,2,0)</f>
        <v>Storage</v>
      </c>
      <c r="Q2364">
        <v>18.936</v>
      </c>
      <c r="R2364">
        <v>3</v>
      </c>
      <c r="S2364">
        <v>-3.787200000000003</v>
      </c>
    </row>
    <row r="2365" spans="1:19" x14ac:dyDescent="0.35">
      <c r="A2365">
        <v>6111</v>
      </c>
      <c r="B2365" t="s">
        <v>4833</v>
      </c>
      <c r="C2365" t="s">
        <v>2578</v>
      </c>
      <c r="D2365" t="str">
        <f>MID(Table1[[#This Row],[Product ID]],5,2)</f>
        <v>ST</v>
      </c>
      <c r="E2365" t="str">
        <f>LEFT(Table1[[#This Row],[Product ID]],3)</f>
        <v>OFF</v>
      </c>
      <c r="F2365" s="10">
        <f>VLOOKUP(Table1[[#This Row],[Order ID]],Mapping!H2365:J10156,3,0)</f>
        <v>41397</v>
      </c>
      <c r="G2365" s="10">
        <f>VLOOKUP(Table1[[#This Row],[Order ID]],Mapping!H2365:K10156,4,0)</f>
        <v>41401</v>
      </c>
      <c r="H2365" t="str">
        <f>INDEX(Mapping!$B$2:$T$7793,MATCH(Data!$A2365,Mapping!$B$3:$B$7793,0),MATCH(Data!$H$1,Mapping!$B$2:$T$2,0))</f>
        <v>Standard Class</v>
      </c>
      <c r="I2365" t="str">
        <f>INDEX(Mapping!$B$2:$T$7793,MATCH(Data!$A2365,Mapping!$B$3:$B$7793,0),MATCH(Data!$I$1,Mapping!$B$2:$T$2,0))</f>
        <v>Consumer</v>
      </c>
      <c r="J2365">
        <f>VLOOKUP($A2365,Mapping!$X$3:$Y$7793,2,0)</f>
        <v>75061</v>
      </c>
      <c r="K2365" t="str">
        <f>VLOOKUP($J2365,Mapping!$AB$3:$AC$475,2,0)</f>
        <v>Baltimore</v>
      </c>
      <c r="L2365" t="str">
        <f>VLOOKUP($K2365,Mapping!$AF$3:$AG$475,2,0)</f>
        <v>Maryland</v>
      </c>
      <c r="M2365" t="str">
        <f>VLOOKUP($L2365,Mapping!$AI$3:$AJ$48,2,0)</f>
        <v>United States</v>
      </c>
      <c r="N2365" t="str">
        <f>VLOOKUP($L2365,Mapping!$AI$3:$AK$48,3,0)</f>
        <v>East</v>
      </c>
      <c r="O2365" t="str">
        <f>VLOOKUP(Table1[[#This Row],[Column1]],Mapping!$AM$8:$AN$11,2,0)</f>
        <v>Office Supplies</v>
      </c>
      <c r="P2365" t="str">
        <f>VLOOKUP(Table1[[#This Row],[Column3]],Mapping!$AP$5:$AQ$22,2,0)</f>
        <v>Storage</v>
      </c>
      <c r="Q2365">
        <v>12.672000000000001</v>
      </c>
      <c r="R2365">
        <v>3</v>
      </c>
      <c r="S2365">
        <v>-3.1680000000000001</v>
      </c>
    </row>
    <row r="2366" spans="1:19" x14ac:dyDescent="0.35">
      <c r="A2366">
        <v>6112</v>
      </c>
      <c r="B2366" t="s">
        <v>4833</v>
      </c>
      <c r="C2366" t="s">
        <v>1115</v>
      </c>
      <c r="D2366" t="str">
        <f>MID(Table1[[#This Row],[Product ID]],5,2)</f>
        <v>LA</v>
      </c>
      <c r="E2366" t="str">
        <f>LEFT(Table1[[#This Row],[Product ID]],3)</f>
        <v>OFF</v>
      </c>
      <c r="F2366" s="10">
        <f>VLOOKUP(Table1[[#This Row],[Order ID]],Mapping!H2366:J10157,3,0)</f>
        <v>41397</v>
      </c>
      <c r="G2366" s="10">
        <f>VLOOKUP(Table1[[#This Row],[Order ID]],Mapping!H2366:K10157,4,0)</f>
        <v>41401</v>
      </c>
      <c r="H2366" t="str">
        <f>INDEX(Mapping!$B$2:$T$7793,MATCH(Data!$A2366,Mapping!$B$3:$B$7793,0),MATCH(Data!$H$1,Mapping!$B$2:$T$2,0))</f>
        <v>Standard Class</v>
      </c>
      <c r="I2366" t="str">
        <f>INDEX(Mapping!$B$2:$T$7793,MATCH(Data!$A2366,Mapping!$B$3:$B$7793,0),MATCH(Data!$I$1,Mapping!$B$2:$T$2,0))</f>
        <v>Consumer</v>
      </c>
      <c r="J2366">
        <f>VLOOKUP($A2366,Mapping!$X$3:$Y$7793,2,0)</f>
        <v>75061</v>
      </c>
      <c r="K2366" t="str">
        <f>VLOOKUP($J2366,Mapping!$AB$3:$AC$475,2,0)</f>
        <v>Baltimore</v>
      </c>
      <c r="L2366" t="str">
        <f>VLOOKUP($K2366,Mapping!$AF$3:$AG$475,2,0)</f>
        <v>Maryland</v>
      </c>
      <c r="M2366" t="str">
        <f>VLOOKUP($L2366,Mapping!$AI$3:$AJ$48,2,0)</f>
        <v>United States</v>
      </c>
      <c r="N2366" t="str">
        <f>VLOOKUP($L2366,Mapping!$AI$3:$AK$48,3,0)</f>
        <v>East</v>
      </c>
      <c r="O2366" t="str">
        <f>VLOOKUP(Table1[[#This Row],[Column1]],Mapping!$AM$8:$AN$11,2,0)</f>
        <v>Office Supplies</v>
      </c>
      <c r="P2366" t="str">
        <f>VLOOKUP(Table1[[#This Row],[Column3]],Mapping!$AP$5:$AQ$22,2,0)</f>
        <v>Labels</v>
      </c>
      <c r="Q2366">
        <v>5.04</v>
      </c>
      <c r="R2366">
        <v>2</v>
      </c>
      <c r="S2366">
        <v>1.764</v>
      </c>
    </row>
    <row r="2367" spans="1:19" x14ac:dyDescent="0.35">
      <c r="A2367">
        <v>7181</v>
      </c>
      <c r="B2367" t="s">
        <v>5426</v>
      </c>
      <c r="C2367" t="s">
        <v>2756</v>
      </c>
      <c r="D2367" t="str">
        <f>MID(Table1[[#This Row],[Product ID]],5,2)</f>
        <v>AR</v>
      </c>
      <c r="E2367" t="str">
        <f>LEFT(Table1[[#This Row],[Product ID]],3)</f>
        <v>OFF</v>
      </c>
      <c r="F2367" s="10">
        <f>VLOOKUP(Table1[[#This Row],[Order ID]],Mapping!H2367:J10158,3,0)</f>
        <v>41610</v>
      </c>
      <c r="G2367" s="10">
        <f>VLOOKUP(Table1[[#This Row],[Order ID]],Mapping!H2367:K10158,4,0)</f>
        <v>41614</v>
      </c>
      <c r="H2367" t="str">
        <f>INDEX(Mapping!$B$2:$T$7793,MATCH(Data!$A2367,Mapping!$B$3:$B$7793,0),MATCH(Data!$H$1,Mapping!$B$2:$T$2,0))</f>
        <v>Standard Class</v>
      </c>
      <c r="I2367" t="str">
        <f>INDEX(Mapping!$B$2:$T$7793,MATCH(Data!$A2367,Mapping!$B$3:$B$7793,0),MATCH(Data!$I$1,Mapping!$B$2:$T$2,0))</f>
        <v>Corporate</v>
      </c>
      <c r="J2367">
        <f>VLOOKUP($A2367,Mapping!$X$3:$Y$7793,2,0)</f>
        <v>90004</v>
      </c>
      <c r="K2367" t="str">
        <f>VLOOKUP($J2367,Mapping!$AB$3:$AC$475,2,0)</f>
        <v>Durham</v>
      </c>
      <c r="L2367" t="str">
        <f>VLOOKUP($K2367,Mapping!$AF$3:$AG$475,2,0)</f>
        <v>North Carolina</v>
      </c>
      <c r="M2367" t="str">
        <f>VLOOKUP($L2367,Mapping!$AI$3:$AJ$48,2,0)</f>
        <v>United States</v>
      </c>
      <c r="N2367" t="str">
        <f>VLOOKUP($L2367,Mapping!$AI$3:$AK$48,3,0)</f>
        <v>South</v>
      </c>
      <c r="O2367" t="str">
        <f>VLOOKUP(Table1[[#This Row],[Column1]],Mapping!$AM$8:$AN$11,2,0)</f>
        <v>Office Supplies</v>
      </c>
      <c r="P2367" t="str">
        <f>VLOOKUP(Table1[[#This Row],[Column3]],Mapping!$AP$5:$AQ$22,2,0)</f>
        <v>Art</v>
      </c>
      <c r="Q2367">
        <v>23.04</v>
      </c>
      <c r="R2367">
        <v>8</v>
      </c>
      <c r="S2367">
        <v>6.911999999999999</v>
      </c>
    </row>
    <row r="2368" spans="1:19" x14ac:dyDescent="0.35">
      <c r="A2368">
        <v>7620</v>
      </c>
      <c r="B2368" t="s">
        <v>5683</v>
      </c>
      <c r="C2368" t="s">
        <v>1562</v>
      </c>
      <c r="D2368" t="str">
        <f>MID(Table1[[#This Row],[Product ID]],5,2)</f>
        <v>PA</v>
      </c>
      <c r="E2368" t="str">
        <f>LEFT(Table1[[#This Row],[Product ID]],3)</f>
        <v>OFF</v>
      </c>
      <c r="F2368" s="10">
        <f>VLOOKUP(Table1[[#This Row],[Order ID]],Mapping!H2368:J10159,3,0)</f>
        <v>41459</v>
      </c>
      <c r="G2368" s="10">
        <f>VLOOKUP(Table1[[#This Row],[Order ID]],Mapping!H2368:K10159,4,0)</f>
        <v>41459</v>
      </c>
      <c r="H2368" t="str">
        <f>INDEX(Mapping!$B$2:$T$7793,MATCH(Data!$A2368,Mapping!$B$3:$B$7793,0),MATCH(Data!$H$1,Mapping!$B$2:$T$2,0))</f>
        <v>Standard Class</v>
      </c>
      <c r="I2368" t="str">
        <f>INDEX(Mapping!$B$2:$T$7793,MATCH(Data!$A2368,Mapping!$B$3:$B$7793,0),MATCH(Data!$I$1,Mapping!$B$2:$T$2,0))</f>
        <v>Home Office</v>
      </c>
      <c r="J2368">
        <f>VLOOKUP($A2368,Mapping!$X$3:$Y$7793,2,0)</f>
        <v>19143</v>
      </c>
      <c r="K2368" t="str">
        <f>VLOOKUP($J2368,Mapping!$AB$3:$AC$475,2,0)</f>
        <v>Norman</v>
      </c>
      <c r="L2368" t="str">
        <f>VLOOKUP($K2368,Mapping!$AF$3:$AG$475,2,0)</f>
        <v>Oklahoma</v>
      </c>
      <c r="M2368" t="str">
        <f>VLOOKUP($L2368,Mapping!$AI$3:$AJ$48,2,0)</f>
        <v>United States</v>
      </c>
      <c r="N2368" t="str">
        <f>VLOOKUP($L2368,Mapping!$AI$3:$AK$48,3,0)</f>
        <v>Central</v>
      </c>
      <c r="O2368" t="str">
        <f>VLOOKUP(Table1[[#This Row],[Column1]],Mapping!$AM$8:$AN$11,2,0)</f>
        <v>Office Supplies</v>
      </c>
      <c r="P2368" t="str">
        <f>VLOOKUP(Table1[[#This Row],[Column3]],Mapping!$AP$5:$AQ$22,2,0)</f>
        <v>Paper</v>
      </c>
      <c r="Q2368">
        <v>123.92000000000002</v>
      </c>
      <c r="R2368">
        <v>5</v>
      </c>
      <c r="S2368">
        <v>38.724999999999994</v>
      </c>
    </row>
    <row r="2369" spans="1:19" x14ac:dyDescent="0.35">
      <c r="A2369">
        <v>5183</v>
      </c>
      <c r="B2369" t="s">
        <v>4299</v>
      </c>
      <c r="C2369" t="s">
        <v>1378</v>
      </c>
      <c r="D2369" t="str">
        <f>MID(Table1[[#This Row],[Product ID]],5,2)</f>
        <v>CH</v>
      </c>
      <c r="E2369" t="str">
        <f>LEFT(Table1[[#This Row],[Product ID]],3)</f>
        <v>FUR</v>
      </c>
      <c r="F2369" s="10">
        <f>VLOOKUP(Table1[[#This Row],[Order ID]],Mapping!H2369:J10160,3,0)</f>
        <v>41634</v>
      </c>
      <c r="G2369" s="10">
        <f>VLOOKUP(Table1[[#This Row],[Order ID]],Mapping!H2369:K10160,4,0)</f>
        <v>41639</v>
      </c>
      <c r="H2369" t="str">
        <f>INDEX(Mapping!$B$2:$T$7793,MATCH(Data!$A2369,Mapping!$B$3:$B$7793,0),MATCH(Data!$H$1,Mapping!$B$2:$T$2,0))</f>
        <v>Standard Class</v>
      </c>
      <c r="I2369" t="str">
        <f>INDEX(Mapping!$B$2:$T$7793,MATCH(Data!$A2369,Mapping!$B$3:$B$7793,0),MATCH(Data!$I$1,Mapping!$B$2:$T$2,0))</f>
        <v>Home Office</v>
      </c>
      <c r="J2369">
        <f>VLOOKUP($A2369,Mapping!$X$3:$Y$7793,2,0)</f>
        <v>98115</v>
      </c>
      <c r="K2369" t="str">
        <f>VLOOKUP($J2369,Mapping!$AB$3:$AC$475,2,0)</f>
        <v>Whittier</v>
      </c>
      <c r="L2369" t="str">
        <f>VLOOKUP($K2369,Mapping!$AF$3:$AG$475,2,0)</f>
        <v>California</v>
      </c>
      <c r="M2369" t="str">
        <f>VLOOKUP($L2369,Mapping!$AI$3:$AJ$48,2,0)</f>
        <v>United States</v>
      </c>
      <c r="N2369" t="str">
        <f>VLOOKUP($L2369,Mapping!$AI$3:$AK$48,3,0)</f>
        <v>West</v>
      </c>
      <c r="O2369" t="str">
        <f>VLOOKUP(Table1[[#This Row],[Column1]],Mapping!$AM$8:$AN$11,2,0)</f>
        <v>Furniture</v>
      </c>
      <c r="P2369" t="str">
        <f>VLOOKUP(Table1[[#This Row],[Column3]],Mapping!$AP$5:$AQ$22,2,0)</f>
        <v>Chairs</v>
      </c>
      <c r="Q2369">
        <v>698.35200000000009</v>
      </c>
      <c r="R2369">
        <v>3</v>
      </c>
      <c r="S2369">
        <v>52.376399999999961</v>
      </c>
    </row>
    <row r="2370" spans="1:19" x14ac:dyDescent="0.35">
      <c r="A2370">
        <v>5184</v>
      </c>
      <c r="B2370" t="s">
        <v>4299</v>
      </c>
      <c r="C2370" t="s">
        <v>4300</v>
      </c>
      <c r="D2370" t="str">
        <f>MID(Table1[[#This Row],[Product ID]],5,2)</f>
        <v>TA</v>
      </c>
      <c r="E2370" t="str">
        <f>LEFT(Table1[[#This Row],[Product ID]],3)</f>
        <v>FUR</v>
      </c>
      <c r="F2370" s="10">
        <f>VLOOKUP(Table1[[#This Row],[Order ID]],Mapping!H2370:J10161,3,0)</f>
        <v>41634</v>
      </c>
      <c r="G2370" s="10">
        <f>VLOOKUP(Table1[[#This Row],[Order ID]],Mapping!H2370:K10161,4,0)</f>
        <v>41639</v>
      </c>
      <c r="H2370" t="str">
        <f>INDEX(Mapping!$B$2:$T$7793,MATCH(Data!$A2370,Mapping!$B$3:$B$7793,0),MATCH(Data!$H$1,Mapping!$B$2:$T$2,0))</f>
        <v>Standard Class</v>
      </c>
      <c r="I2370" t="str">
        <f>INDEX(Mapping!$B$2:$T$7793,MATCH(Data!$A2370,Mapping!$B$3:$B$7793,0),MATCH(Data!$I$1,Mapping!$B$2:$T$2,0))</f>
        <v>Consumer</v>
      </c>
      <c r="J2370">
        <f>VLOOKUP($A2370,Mapping!$X$3:$Y$7793,2,0)</f>
        <v>98115</v>
      </c>
      <c r="K2370" t="str">
        <f>VLOOKUP($J2370,Mapping!$AB$3:$AC$475,2,0)</f>
        <v>Whittier</v>
      </c>
      <c r="L2370" t="str">
        <f>VLOOKUP($K2370,Mapping!$AF$3:$AG$475,2,0)</f>
        <v>California</v>
      </c>
      <c r="M2370" t="str">
        <f>VLOOKUP($L2370,Mapping!$AI$3:$AJ$48,2,0)</f>
        <v>United States</v>
      </c>
      <c r="N2370" t="str">
        <f>VLOOKUP($L2370,Mapping!$AI$3:$AK$48,3,0)</f>
        <v>West</v>
      </c>
      <c r="O2370" t="str">
        <f>VLOOKUP(Table1[[#This Row],[Column1]],Mapping!$AM$8:$AN$11,2,0)</f>
        <v>Furniture</v>
      </c>
      <c r="P2370" t="str">
        <f>VLOOKUP(Table1[[#This Row],[Column3]],Mapping!$AP$5:$AQ$22,2,0)</f>
        <v>Tables</v>
      </c>
      <c r="Q2370">
        <v>1747.25</v>
      </c>
      <c r="R2370">
        <v>5</v>
      </c>
      <c r="S2370">
        <v>629.01</v>
      </c>
    </row>
    <row r="2371" spans="1:19" x14ac:dyDescent="0.35">
      <c r="A2371">
        <v>7406</v>
      </c>
      <c r="B2371" t="s">
        <v>5557</v>
      </c>
      <c r="C2371" t="s">
        <v>412</v>
      </c>
      <c r="D2371" t="str">
        <f>MID(Table1[[#This Row],[Product ID]],5,2)</f>
        <v>TA</v>
      </c>
      <c r="E2371" t="str">
        <f>LEFT(Table1[[#This Row],[Product ID]],3)</f>
        <v>FUR</v>
      </c>
      <c r="F2371" s="10">
        <f>VLOOKUP(Table1[[#This Row],[Order ID]],Mapping!H2371:J10162,3,0)</f>
        <v>41277</v>
      </c>
      <c r="G2371" s="10">
        <f>VLOOKUP(Table1[[#This Row],[Order ID]],Mapping!H2371:K10162,4,0)</f>
        <v>41282</v>
      </c>
      <c r="H2371" t="str">
        <f>INDEX(Mapping!$B$2:$T$7793,MATCH(Data!$A2371,Mapping!$B$3:$B$7793,0),MATCH(Data!$H$1,Mapping!$B$2:$T$2,0))</f>
        <v>Same Day</v>
      </c>
      <c r="I2371" t="str">
        <f>INDEX(Mapping!$B$2:$T$7793,MATCH(Data!$A2371,Mapping!$B$3:$B$7793,0),MATCH(Data!$I$1,Mapping!$B$2:$T$2,0))</f>
        <v>Consumer</v>
      </c>
      <c r="J2371">
        <f>VLOOKUP($A2371,Mapping!$X$3:$Y$7793,2,0)</f>
        <v>74012</v>
      </c>
      <c r="K2371" t="str">
        <f>VLOOKUP($J2371,Mapping!$AB$3:$AC$475,2,0)</f>
        <v>Athens</v>
      </c>
      <c r="L2371" t="str">
        <f>VLOOKUP($K2371,Mapping!$AF$3:$AG$475,2,0)</f>
        <v>Georgia</v>
      </c>
      <c r="M2371" t="str">
        <f>VLOOKUP($L2371,Mapping!$AI$3:$AJ$48,2,0)</f>
        <v>United States</v>
      </c>
      <c r="N2371" t="str">
        <f>VLOOKUP($L2371,Mapping!$AI$3:$AK$48,3,0)</f>
        <v>South</v>
      </c>
      <c r="O2371" t="str">
        <f>VLOOKUP(Table1[[#This Row],[Column1]],Mapping!$AM$8:$AN$11,2,0)</f>
        <v>Furniture</v>
      </c>
      <c r="P2371" t="str">
        <f>VLOOKUP(Table1[[#This Row],[Column3]],Mapping!$AP$5:$AQ$22,2,0)</f>
        <v>Tables</v>
      </c>
      <c r="Q2371">
        <v>1592.8500000000001</v>
      </c>
      <c r="R2371">
        <v>7</v>
      </c>
      <c r="S2371">
        <v>350.42700000000002</v>
      </c>
    </row>
    <row r="2372" spans="1:19" x14ac:dyDescent="0.35">
      <c r="A2372">
        <v>7407</v>
      </c>
      <c r="B2372" t="s">
        <v>5557</v>
      </c>
      <c r="C2372" t="s">
        <v>1352</v>
      </c>
      <c r="D2372" t="str">
        <f>MID(Table1[[#This Row],[Product ID]],5,2)</f>
        <v>BI</v>
      </c>
      <c r="E2372" t="str">
        <f>LEFT(Table1[[#This Row],[Product ID]],3)</f>
        <v>OFF</v>
      </c>
      <c r="F2372" s="10">
        <f>VLOOKUP(Table1[[#This Row],[Order ID]],Mapping!H2372:J10163,3,0)</f>
        <v>41277</v>
      </c>
      <c r="G2372" s="10">
        <f>VLOOKUP(Table1[[#This Row],[Order ID]],Mapping!H2372:K10163,4,0)</f>
        <v>41282</v>
      </c>
      <c r="H2372" t="str">
        <f>INDEX(Mapping!$B$2:$T$7793,MATCH(Data!$A2372,Mapping!$B$3:$B$7793,0),MATCH(Data!$H$1,Mapping!$B$2:$T$2,0))</f>
        <v>Standard Class</v>
      </c>
      <c r="I2372" t="str">
        <f>INDEX(Mapping!$B$2:$T$7793,MATCH(Data!$A2372,Mapping!$B$3:$B$7793,0),MATCH(Data!$I$1,Mapping!$B$2:$T$2,0))</f>
        <v>Corporate</v>
      </c>
      <c r="J2372">
        <f>VLOOKUP($A2372,Mapping!$X$3:$Y$7793,2,0)</f>
        <v>74012</v>
      </c>
      <c r="K2372" t="str">
        <f>VLOOKUP($J2372,Mapping!$AB$3:$AC$475,2,0)</f>
        <v>Athens</v>
      </c>
      <c r="L2372" t="str">
        <f>VLOOKUP($K2372,Mapping!$AF$3:$AG$475,2,0)</f>
        <v>Georgia</v>
      </c>
      <c r="M2372" t="str">
        <f>VLOOKUP($L2372,Mapping!$AI$3:$AJ$48,2,0)</f>
        <v>United States</v>
      </c>
      <c r="N2372" t="str">
        <f>VLOOKUP($L2372,Mapping!$AI$3:$AK$48,3,0)</f>
        <v>South</v>
      </c>
      <c r="O2372" t="str">
        <f>VLOOKUP(Table1[[#This Row],[Column1]],Mapping!$AM$8:$AN$11,2,0)</f>
        <v>Office Supplies</v>
      </c>
      <c r="P2372" t="str">
        <f>VLOOKUP(Table1[[#This Row],[Column3]],Mapping!$AP$5:$AQ$22,2,0)</f>
        <v>Binders</v>
      </c>
      <c r="Q2372">
        <v>11.88</v>
      </c>
      <c r="R2372">
        <v>2</v>
      </c>
      <c r="S2372">
        <v>5.3460000000000001</v>
      </c>
    </row>
    <row r="2373" spans="1:19" x14ac:dyDescent="0.35">
      <c r="A2373">
        <v>611</v>
      </c>
      <c r="B2373" t="s">
        <v>798</v>
      </c>
      <c r="C2373" t="s">
        <v>799</v>
      </c>
      <c r="D2373" t="str">
        <f>MID(Table1[[#This Row],[Product ID]],5,2)</f>
        <v>PH</v>
      </c>
      <c r="E2373" t="str">
        <f>LEFT(Table1[[#This Row],[Product ID]],3)</f>
        <v>TEC</v>
      </c>
      <c r="F2373" s="10" t="e">
        <f>VLOOKUP(Table1[[#This Row],[Order ID]],Mapping!H2373:J10164,3,0)</f>
        <v>#N/A</v>
      </c>
      <c r="G2373" s="10" t="e">
        <f>VLOOKUP(Table1[[#This Row],[Order ID]],Mapping!H2373:K10164,4,0)</f>
        <v>#N/A</v>
      </c>
      <c r="H2373" t="str">
        <f>INDEX(Mapping!$B$2:$T$7793,MATCH(Data!$A2373,Mapping!$B$3:$B$7793,0),MATCH(Data!$H$1,Mapping!$B$2:$T$2,0))</f>
        <v>First Class</v>
      </c>
      <c r="I2373" t="str">
        <f>INDEX(Mapping!$B$2:$T$7793,MATCH(Data!$A2373,Mapping!$B$3:$B$7793,0),MATCH(Data!$I$1,Mapping!$B$2:$T$2,0))</f>
        <v>Home Office</v>
      </c>
      <c r="J2373">
        <f>VLOOKUP($A2373,Mapping!$X$3:$Y$7793,2,0)</f>
        <v>28806</v>
      </c>
      <c r="K2373" t="str">
        <f>VLOOKUP($J2373,Mapping!$AB$3:$AC$475,2,0)</f>
        <v>Brownsville</v>
      </c>
      <c r="L2373" t="str">
        <f>VLOOKUP($K2373,Mapping!$AF$3:$AG$475,2,0)</f>
        <v>Texas</v>
      </c>
      <c r="M2373" t="str">
        <f>VLOOKUP($L2373,Mapping!$AI$3:$AJ$48,2,0)</f>
        <v>United States</v>
      </c>
      <c r="N2373" t="str">
        <f>VLOOKUP($L2373,Mapping!$AI$3:$AK$48,3,0)</f>
        <v>Central</v>
      </c>
      <c r="O2373" t="str">
        <f>VLOOKUP(Table1[[#This Row],[Column1]],Mapping!$AM$8:$AN$11,2,0)</f>
        <v>Technology</v>
      </c>
      <c r="P2373" t="str">
        <f>VLOOKUP(Table1[[#This Row],[Column3]],Mapping!$AP$5:$AQ$22,2,0)</f>
        <v>Phones</v>
      </c>
      <c r="Q2373">
        <v>1363.96</v>
      </c>
      <c r="R2373">
        <v>5</v>
      </c>
      <c r="S2373">
        <v>85.247500000000002</v>
      </c>
    </row>
    <row r="2374" spans="1:19" x14ac:dyDescent="0.35">
      <c r="A2374">
        <v>7423</v>
      </c>
      <c r="B2374" t="s">
        <v>5566</v>
      </c>
      <c r="C2374" t="s">
        <v>382</v>
      </c>
      <c r="D2374" t="str">
        <f>MID(Table1[[#This Row],[Product ID]],5,2)</f>
        <v>AR</v>
      </c>
      <c r="E2374" t="str">
        <f>LEFT(Table1[[#This Row],[Product ID]],3)</f>
        <v>OFF</v>
      </c>
      <c r="F2374" s="10">
        <f>VLOOKUP(Table1[[#This Row],[Order ID]],Mapping!H2374:J10165,3,0)</f>
        <v>41493</v>
      </c>
      <c r="G2374" s="10">
        <f>VLOOKUP(Table1[[#This Row],[Order ID]],Mapping!H2374:K10165,4,0)</f>
        <v>41498</v>
      </c>
      <c r="H2374" t="str">
        <f>INDEX(Mapping!$B$2:$T$7793,MATCH(Data!$A2374,Mapping!$B$3:$B$7793,0),MATCH(Data!$H$1,Mapping!$B$2:$T$2,0))</f>
        <v>Second Class</v>
      </c>
      <c r="I2374" t="str">
        <f>INDEX(Mapping!$B$2:$T$7793,MATCH(Data!$A2374,Mapping!$B$3:$B$7793,0),MATCH(Data!$I$1,Mapping!$B$2:$T$2,0))</f>
        <v>Consumer</v>
      </c>
      <c r="J2374">
        <f>VLOOKUP($A2374,Mapping!$X$3:$Y$7793,2,0)</f>
        <v>10024</v>
      </c>
      <c r="K2374" t="str">
        <f>VLOOKUP($J2374,Mapping!$AB$3:$AC$475,2,0)</f>
        <v>Memphis</v>
      </c>
      <c r="L2374" t="str">
        <f>VLOOKUP($K2374,Mapping!$AF$3:$AG$475,2,0)</f>
        <v>Tennessee</v>
      </c>
      <c r="M2374" t="str">
        <f>VLOOKUP($L2374,Mapping!$AI$3:$AJ$48,2,0)</f>
        <v>United States</v>
      </c>
      <c r="N2374" t="str">
        <f>VLOOKUP($L2374,Mapping!$AI$3:$AK$48,3,0)</f>
        <v>South</v>
      </c>
      <c r="O2374" t="str">
        <f>VLOOKUP(Table1[[#This Row],[Column1]],Mapping!$AM$8:$AN$11,2,0)</f>
        <v>Office Supplies</v>
      </c>
      <c r="P2374" t="str">
        <f>VLOOKUP(Table1[[#This Row],[Column3]],Mapping!$AP$5:$AQ$22,2,0)</f>
        <v>Art</v>
      </c>
      <c r="Q2374">
        <v>38.339999999999996</v>
      </c>
      <c r="R2374">
        <v>9</v>
      </c>
      <c r="S2374">
        <v>15.7194</v>
      </c>
    </row>
    <row r="2375" spans="1:19" x14ac:dyDescent="0.35">
      <c r="A2375">
        <v>820</v>
      </c>
      <c r="B2375" t="s">
        <v>1051</v>
      </c>
      <c r="C2375" t="s">
        <v>1052</v>
      </c>
      <c r="D2375" t="str">
        <f>MID(Table1[[#This Row],[Product ID]],5,2)</f>
        <v>FA</v>
      </c>
      <c r="E2375" t="str">
        <f>LEFT(Table1[[#This Row],[Product ID]],3)</f>
        <v>OFF</v>
      </c>
      <c r="F2375" s="10" t="e">
        <f>VLOOKUP(Table1[[#This Row],[Order ID]],Mapping!H2375:J10166,3,0)</f>
        <v>#N/A</v>
      </c>
      <c r="G2375" s="10" t="e">
        <f>VLOOKUP(Table1[[#This Row],[Order ID]],Mapping!H2375:K10166,4,0)</f>
        <v>#N/A</v>
      </c>
      <c r="H2375" t="str">
        <f>INDEX(Mapping!$B$2:$T$7793,MATCH(Data!$A2375,Mapping!$B$3:$B$7793,0),MATCH(Data!$H$1,Mapping!$B$2:$T$2,0))</f>
        <v>Standard Class</v>
      </c>
      <c r="I2375" t="str">
        <f>INDEX(Mapping!$B$2:$T$7793,MATCH(Data!$A2375,Mapping!$B$3:$B$7793,0),MATCH(Data!$I$1,Mapping!$B$2:$T$2,0))</f>
        <v>Corporate</v>
      </c>
      <c r="J2375">
        <f>VLOOKUP($A2375,Mapping!$X$3:$Y$7793,2,0)</f>
        <v>19143</v>
      </c>
      <c r="K2375" t="str">
        <f>VLOOKUP($J2375,Mapping!$AB$3:$AC$475,2,0)</f>
        <v>Norman</v>
      </c>
      <c r="L2375" t="str">
        <f>VLOOKUP($K2375,Mapping!$AF$3:$AG$475,2,0)</f>
        <v>Oklahoma</v>
      </c>
      <c r="M2375" t="str">
        <f>VLOOKUP($L2375,Mapping!$AI$3:$AJ$48,2,0)</f>
        <v>United States</v>
      </c>
      <c r="N2375" t="str">
        <f>VLOOKUP($L2375,Mapping!$AI$3:$AK$48,3,0)</f>
        <v>Central</v>
      </c>
      <c r="O2375" t="str">
        <f>VLOOKUP(Table1[[#This Row],[Column1]],Mapping!$AM$8:$AN$11,2,0)</f>
        <v>Office Supplies</v>
      </c>
      <c r="P2375" t="str">
        <f>VLOOKUP(Table1[[#This Row],[Column3]],Mapping!$AP$5:$AQ$22,2,0)</f>
        <v>Fasteners</v>
      </c>
      <c r="Q2375">
        <v>4.4160000000000004</v>
      </c>
      <c r="R2375">
        <v>3</v>
      </c>
      <c r="S2375">
        <v>1.6008</v>
      </c>
    </row>
    <row r="2376" spans="1:19" x14ac:dyDescent="0.35">
      <c r="A2376">
        <v>7334</v>
      </c>
      <c r="B2376" t="s">
        <v>5511</v>
      </c>
      <c r="C2376" t="s">
        <v>1027</v>
      </c>
      <c r="D2376" t="str">
        <f>MID(Table1[[#This Row],[Product ID]],5,2)</f>
        <v>TA</v>
      </c>
      <c r="E2376" t="str">
        <f>LEFT(Table1[[#This Row],[Product ID]],3)</f>
        <v>FUR</v>
      </c>
      <c r="F2376" s="10">
        <f>VLOOKUP(Table1[[#This Row],[Order ID]],Mapping!H2376:J10167,3,0)</f>
        <v>41499</v>
      </c>
      <c r="G2376" s="10">
        <f>VLOOKUP(Table1[[#This Row],[Order ID]],Mapping!H2376:K10167,4,0)</f>
        <v>41504</v>
      </c>
      <c r="H2376" t="str">
        <f>INDEX(Mapping!$B$2:$T$7793,MATCH(Data!$A2376,Mapping!$B$3:$B$7793,0),MATCH(Data!$H$1,Mapping!$B$2:$T$2,0))</f>
        <v>Standard Class</v>
      </c>
      <c r="I2376" t="str">
        <f>INDEX(Mapping!$B$2:$T$7793,MATCH(Data!$A2376,Mapping!$B$3:$B$7793,0),MATCH(Data!$I$1,Mapping!$B$2:$T$2,0))</f>
        <v>Consumer</v>
      </c>
      <c r="J2376">
        <f>VLOOKUP($A2376,Mapping!$X$3:$Y$7793,2,0)</f>
        <v>10024</v>
      </c>
      <c r="K2376" t="str">
        <f>VLOOKUP($J2376,Mapping!$AB$3:$AC$475,2,0)</f>
        <v>Memphis</v>
      </c>
      <c r="L2376" t="str">
        <f>VLOOKUP($K2376,Mapping!$AF$3:$AG$475,2,0)</f>
        <v>Tennessee</v>
      </c>
      <c r="M2376" t="str">
        <f>VLOOKUP($L2376,Mapping!$AI$3:$AJ$48,2,0)</f>
        <v>United States</v>
      </c>
      <c r="N2376" t="str">
        <f>VLOOKUP($L2376,Mapping!$AI$3:$AK$48,3,0)</f>
        <v>South</v>
      </c>
      <c r="O2376" t="str">
        <f>VLOOKUP(Table1[[#This Row],[Column1]],Mapping!$AM$8:$AN$11,2,0)</f>
        <v>Furniture</v>
      </c>
      <c r="P2376" t="str">
        <f>VLOOKUP(Table1[[#This Row],[Column3]],Mapping!$AP$5:$AQ$22,2,0)</f>
        <v>Tables</v>
      </c>
      <c r="Q2376">
        <v>209.148</v>
      </c>
      <c r="R2376">
        <v>2</v>
      </c>
      <c r="S2376">
        <v>-66.230199999999996</v>
      </c>
    </row>
    <row r="2377" spans="1:19" x14ac:dyDescent="0.35">
      <c r="A2377">
        <v>7335</v>
      </c>
      <c r="B2377" t="s">
        <v>5511</v>
      </c>
      <c r="C2377" t="s">
        <v>1880</v>
      </c>
      <c r="D2377" t="str">
        <f>MID(Table1[[#This Row],[Product ID]],5,2)</f>
        <v>ST</v>
      </c>
      <c r="E2377" t="str">
        <f>LEFT(Table1[[#This Row],[Product ID]],3)</f>
        <v>OFF</v>
      </c>
      <c r="F2377" s="10">
        <f>VLOOKUP(Table1[[#This Row],[Order ID]],Mapping!H2377:J10168,3,0)</f>
        <v>41499</v>
      </c>
      <c r="G2377" s="10">
        <f>VLOOKUP(Table1[[#This Row],[Order ID]],Mapping!H2377:K10168,4,0)</f>
        <v>41504</v>
      </c>
      <c r="H2377" t="str">
        <f>INDEX(Mapping!$B$2:$T$7793,MATCH(Data!$A2377,Mapping!$B$3:$B$7793,0),MATCH(Data!$H$1,Mapping!$B$2:$T$2,0))</f>
        <v>Second Class</v>
      </c>
      <c r="I2377" t="str">
        <f>INDEX(Mapping!$B$2:$T$7793,MATCH(Data!$A2377,Mapping!$B$3:$B$7793,0),MATCH(Data!$I$1,Mapping!$B$2:$T$2,0))</f>
        <v>Consumer</v>
      </c>
      <c r="J2377">
        <f>VLOOKUP($A2377,Mapping!$X$3:$Y$7793,2,0)</f>
        <v>10024</v>
      </c>
      <c r="K2377" t="str">
        <f>VLOOKUP($J2377,Mapping!$AB$3:$AC$475,2,0)</f>
        <v>Memphis</v>
      </c>
      <c r="L2377" t="str">
        <f>VLOOKUP($K2377,Mapping!$AF$3:$AG$475,2,0)</f>
        <v>Tennessee</v>
      </c>
      <c r="M2377" t="str">
        <f>VLOOKUP($L2377,Mapping!$AI$3:$AJ$48,2,0)</f>
        <v>United States</v>
      </c>
      <c r="N2377" t="str">
        <f>VLOOKUP($L2377,Mapping!$AI$3:$AK$48,3,0)</f>
        <v>South</v>
      </c>
      <c r="O2377" t="str">
        <f>VLOOKUP(Table1[[#This Row],[Column1]],Mapping!$AM$8:$AN$11,2,0)</f>
        <v>Office Supplies</v>
      </c>
      <c r="P2377" t="str">
        <f>VLOOKUP(Table1[[#This Row],[Column3]],Mapping!$AP$5:$AQ$22,2,0)</f>
        <v>Storage</v>
      </c>
      <c r="Q2377">
        <v>1591.02</v>
      </c>
      <c r="R2377">
        <v>6</v>
      </c>
      <c r="S2377">
        <v>286.38359999999989</v>
      </c>
    </row>
    <row r="2378" spans="1:19" x14ac:dyDescent="0.35">
      <c r="A2378">
        <v>5396</v>
      </c>
      <c r="B2378" t="s">
        <v>4425</v>
      </c>
      <c r="C2378" t="s">
        <v>2601</v>
      </c>
      <c r="D2378" t="str">
        <f>MID(Table1[[#This Row],[Product ID]],5,2)</f>
        <v>SU</v>
      </c>
      <c r="E2378" t="str">
        <f>LEFT(Table1[[#This Row],[Product ID]],3)</f>
        <v>OFF</v>
      </c>
      <c r="F2378" s="10">
        <f>VLOOKUP(Table1[[#This Row],[Order ID]],Mapping!H2378:J10169,3,0)</f>
        <v>41381</v>
      </c>
      <c r="G2378" s="10">
        <f>VLOOKUP(Table1[[#This Row],[Order ID]],Mapping!H2378:K10169,4,0)</f>
        <v>41383</v>
      </c>
      <c r="H2378" t="str">
        <f>INDEX(Mapping!$B$2:$T$7793,MATCH(Data!$A2378,Mapping!$B$3:$B$7793,0),MATCH(Data!$H$1,Mapping!$B$2:$T$2,0))</f>
        <v>Standard Class</v>
      </c>
      <c r="I2378" t="str">
        <f>INDEX(Mapping!$B$2:$T$7793,MATCH(Data!$A2378,Mapping!$B$3:$B$7793,0),MATCH(Data!$I$1,Mapping!$B$2:$T$2,0))</f>
        <v>Corporate</v>
      </c>
      <c r="J2378">
        <f>VLOOKUP($A2378,Mapping!$X$3:$Y$7793,2,0)</f>
        <v>98115</v>
      </c>
      <c r="K2378" t="str">
        <f>VLOOKUP($J2378,Mapping!$AB$3:$AC$475,2,0)</f>
        <v>Whittier</v>
      </c>
      <c r="L2378" t="str">
        <f>VLOOKUP($K2378,Mapping!$AF$3:$AG$475,2,0)</f>
        <v>California</v>
      </c>
      <c r="M2378" t="str">
        <f>VLOOKUP($L2378,Mapping!$AI$3:$AJ$48,2,0)</f>
        <v>United States</v>
      </c>
      <c r="N2378" t="str">
        <f>VLOOKUP($L2378,Mapping!$AI$3:$AK$48,3,0)</f>
        <v>West</v>
      </c>
      <c r="O2378" t="str">
        <f>VLOOKUP(Table1[[#This Row],[Column1]],Mapping!$AM$8:$AN$11,2,0)</f>
        <v>Office Supplies</v>
      </c>
      <c r="P2378" t="str">
        <f>VLOOKUP(Table1[[#This Row],[Column3]],Mapping!$AP$5:$AQ$22,2,0)</f>
        <v>Supplies</v>
      </c>
      <c r="Q2378">
        <v>28.799999999999997</v>
      </c>
      <c r="R2378">
        <v>3</v>
      </c>
      <c r="S2378">
        <v>0.86400000000000077</v>
      </c>
    </row>
    <row r="2379" spans="1:19" x14ac:dyDescent="0.35">
      <c r="A2379">
        <v>687</v>
      </c>
      <c r="B2379" t="s">
        <v>894</v>
      </c>
      <c r="C2379" t="s">
        <v>397</v>
      </c>
      <c r="D2379" t="str">
        <f>MID(Table1[[#This Row],[Product ID]],5,2)</f>
        <v>ST</v>
      </c>
      <c r="E2379" t="str">
        <f>LEFT(Table1[[#This Row],[Product ID]],3)</f>
        <v>OFF</v>
      </c>
      <c r="F2379" s="10" t="e">
        <f>VLOOKUP(Table1[[#This Row],[Order ID]],Mapping!H2379:J10170,3,0)</f>
        <v>#N/A</v>
      </c>
      <c r="G2379" s="10" t="e">
        <f>VLOOKUP(Table1[[#This Row],[Order ID]],Mapping!H2379:K10170,4,0)</f>
        <v>#N/A</v>
      </c>
      <c r="H2379" t="str">
        <f>INDEX(Mapping!$B$2:$T$7793,MATCH(Data!$A2379,Mapping!$B$3:$B$7793,0),MATCH(Data!$H$1,Mapping!$B$2:$T$2,0))</f>
        <v>First Class</v>
      </c>
      <c r="I2379" t="str">
        <f>INDEX(Mapping!$B$2:$T$7793,MATCH(Data!$A2379,Mapping!$B$3:$B$7793,0),MATCH(Data!$I$1,Mapping!$B$2:$T$2,0))</f>
        <v>Home Office</v>
      </c>
      <c r="J2379">
        <f>VLOOKUP($A2379,Mapping!$X$3:$Y$7793,2,0)</f>
        <v>94122</v>
      </c>
      <c r="K2379" t="str">
        <f>VLOOKUP($J2379,Mapping!$AB$3:$AC$475,2,0)</f>
        <v>Urbandale</v>
      </c>
      <c r="L2379" t="str">
        <f>VLOOKUP($K2379,Mapping!$AF$3:$AG$475,2,0)</f>
        <v>Iowa</v>
      </c>
      <c r="M2379" t="str">
        <f>VLOOKUP($L2379,Mapping!$AI$3:$AJ$48,2,0)</f>
        <v>United States</v>
      </c>
      <c r="N2379" t="str">
        <f>VLOOKUP($L2379,Mapping!$AI$3:$AK$48,3,0)</f>
        <v>Central</v>
      </c>
      <c r="O2379" t="str">
        <f>VLOOKUP(Table1[[#This Row],[Column1]],Mapping!$AM$8:$AN$11,2,0)</f>
        <v>Office Supplies</v>
      </c>
      <c r="P2379" t="str">
        <f>VLOOKUP(Table1[[#This Row],[Column3]],Mapping!$AP$5:$AQ$22,2,0)</f>
        <v>Storage</v>
      </c>
      <c r="Q2379">
        <v>155.82000000000002</v>
      </c>
      <c r="R2379">
        <v>7</v>
      </c>
      <c r="S2379">
        <v>42.071400000000011</v>
      </c>
    </row>
    <row r="2380" spans="1:19" x14ac:dyDescent="0.35">
      <c r="A2380">
        <v>764</v>
      </c>
      <c r="B2380" t="s">
        <v>983</v>
      </c>
      <c r="C2380" t="s">
        <v>984</v>
      </c>
      <c r="D2380" t="str">
        <f>MID(Table1[[#This Row],[Product ID]],5,2)</f>
        <v>FA</v>
      </c>
      <c r="E2380" t="str">
        <f>LEFT(Table1[[#This Row],[Product ID]],3)</f>
        <v>OFF</v>
      </c>
      <c r="F2380" s="10" t="e">
        <f>VLOOKUP(Table1[[#This Row],[Order ID]],Mapping!H2380:J10171,3,0)</f>
        <v>#N/A</v>
      </c>
      <c r="G2380" s="10" t="e">
        <f>VLOOKUP(Table1[[#This Row],[Order ID]],Mapping!H2380:K10171,4,0)</f>
        <v>#N/A</v>
      </c>
      <c r="H2380" t="str">
        <f>INDEX(Mapping!$B$2:$T$7793,MATCH(Data!$A2380,Mapping!$B$3:$B$7793,0),MATCH(Data!$H$1,Mapping!$B$2:$T$2,0))</f>
        <v>First Class</v>
      </c>
      <c r="I2380" t="str">
        <f>INDEX(Mapping!$B$2:$T$7793,MATCH(Data!$A2380,Mapping!$B$3:$B$7793,0),MATCH(Data!$I$1,Mapping!$B$2:$T$2,0))</f>
        <v>Consumer</v>
      </c>
      <c r="J2380">
        <f>VLOOKUP($A2380,Mapping!$X$3:$Y$7793,2,0)</f>
        <v>95123</v>
      </c>
      <c r="K2380" t="str">
        <f>VLOOKUP($J2380,Mapping!$AB$3:$AC$475,2,0)</f>
        <v>Denver</v>
      </c>
      <c r="L2380" t="str">
        <f>VLOOKUP($K2380,Mapping!$AF$3:$AG$475,2,0)</f>
        <v>Colorado</v>
      </c>
      <c r="M2380" t="str">
        <f>VLOOKUP($L2380,Mapping!$AI$3:$AJ$48,2,0)</f>
        <v>United States</v>
      </c>
      <c r="N2380" t="str">
        <f>VLOOKUP($L2380,Mapping!$AI$3:$AK$48,3,0)</f>
        <v>West</v>
      </c>
      <c r="O2380" t="str">
        <f>VLOOKUP(Table1[[#This Row],[Column1]],Mapping!$AM$8:$AN$11,2,0)</f>
        <v>Office Supplies</v>
      </c>
      <c r="P2380" t="str">
        <f>VLOOKUP(Table1[[#This Row],[Column3]],Mapping!$AP$5:$AQ$22,2,0)</f>
        <v>Fasteners</v>
      </c>
      <c r="Q2380">
        <v>10.23</v>
      </c>
      <c r="R2380">
        <v>3</v>
      </c>
      <c r="S2380">
        <v>4.9104000000000001</v>
      </c>
    </row>
    <row r="2381" spans="1:19" x14ac:dyDescent="0.35">
      <c r="A2381">
        <v>765</v>
      </c>
      <c r="B2381" t="s">
        <v>983</v>
      </c>
      <c r="C2381" t="s">
        <v>985</v>
      </c>
      <c r="D2381" t="str">
        <f>MID(Table1[[#This Row],[Product ID]],5,2)</f>
        <v>PA</v>
      </c>
      <c r="E2381" t="str">
        <f>LEFT(Table1[[#This Row],[Product ID]],3)</f>
        <v>OFF</v>
      </c>
      <c r="F2381" s="10" t="e">
        <f>VLOOKUP(Table1[[#This Row],[Order ID]],Mapping!H2381:J10172,3,0)</f>
        <v>#N/A</v>
      </c>
      <c r="G2381" s="10" t="e">
        <f>VLOOKUP(Table1[[#This Row],[Order ID]],Mapping!H2381:K10172,4,0)</f>
        <v>#N/A</v>
      </c>
      <c r="H2381" t="str">
        <f>INDEX(Mapping!$B$2:$T$7793,MATCH(Data!$A2381,Mapping!$B$3:$B$7793,0),MATCH(Data!$H$1,Mapping!$B$2:$T$2,0))</f>
        <v>First Class</v>
      </c>
      <c r="I2381" t="str">
        <f>INDEX(Mapping!$B$2:$T$7793,MATCH(Data!$A2381,Mapping!$B$3:$B$7793,0),MATCH(Data!$I$1,Mapping!$B$2:$T$2,0))</f>
        <v>Consumer</v>
      </c>
      <c r="J2381">
        <f>VLOOKUP($A2381,Mapping!$X$3:$Y$7793,2,0)</f>
        <v>95123</v>
      </c>
      <c r="K2381" t="str">
        <f>VLOOKUP($J2381,Mapping!$AB$3:$AC$475,2,0)</f>
        <v>Denver</v>
      </c>
      <c r="L2381" t="str">
        <f>VLOOKUP($K2381,Mapping!$AF$3:$AG$475,2,0)</f>
        <v>Colorado</v>
      </c>
      <c r="M2381" t="str">
        <f>VLOOKUP($L2381,Mapping!$AI$3:$AJ$48,2,0)</f>
        <v>United States</v>
      </c>
      <c r="N2381" t="str">
        <f>VLOOKUP($L2381,Mapping!$AI$3:$AK$48,3,0)</f>
        <v>West</v>
      </c>
      <c r="O2381" t="str">
        <f>VLOOKUP(Table1[[#This Row],[Column1]],Mapping!$AM$8:$AN$11,2,0)</f>
        <v>Office Supplies</v>
      </c>
      <c r="P2381" t="str">
        <f>VLOOKUP(Table1[[#This Row],[Column3]],Mapping!$AP$5:$AQ$22,2,0)</f>
        <v>Paper</v>
      </c>
      <c r="Q2381">
        <v>154.9</v>
      </c>
      <c r="R2381">
        <v>5</v>
      </c>
      <c r="S2381">
        <v>69.704999999999998</v>
      </c>
    </row>
    <row r="2382" spans="1:19" x14ac:dyDescent="0.35">
      <c r="A2382">
        <v>5763</v>
      </c>
      <c r="B2382" t="s">
        <v>4644</v>
      </c>
      <c r="C2382" t="s">
        <v>1449</v>
      </c>
      <c r="D2382" t="str">
        <f>MID(Table1[[#This Row],[Product ID]],5,2)</f>
        <v>ST</v>
      </c>
      <c r="E2382" t="str">
        <f>LEFT(Table1[[#This Row],[Product ID]],3)</f>
        <v>OFF</v>
      </c>
      <c r="F2382" s="10">
        <f>VLOOKUP(Table1[[#This Row],[Order ID]],Mapping!H2382:J10173,3,0)</f>
        <v>41531</v>
      </c>
      <c r="G2382" s="10">
        <f>VLOOKUP(Table1[[#This Row],[Order ID]],Mapping!H2382:K10173,4,0)</f>
        <v>41536</v>
      </c>
      <c r="H2382" t="str">
        <f>INDEX(Mapping!$B$2:$T$7793,MATCH(Data!$A2382,Mapping!$B$3:$B$7793,0),MATCH(Data!$H$1,Mapping!$B$2:$T$2,0))</f>
        <v>Standard Class</v>
      </c>
      <c r="I2382" t="str">
        <f>INDEX(Mapping!$B$2:$T$7793,MATCH(Data!$A2382,Mapping!$B$3:$B$7793,0),MATCH(Data!$I$1,Mapping!$B$2:$T$2,0))</f>
        <v>Corporate</v>
      </c>
      <c r="J2382">
        <f>VLOOKUP($A2382,Mapping!$X$3:$Y$7793,2,0)</f>
        <v>68104</v>
      </c>
      <c r="K2382" t="str">
        <f>VLOOKUP($J2382,Mapping!$AB$3:$AC$475,2,0)</f>
        <v>Oakland</v>
      </c>
      <c r="L2382" t="str">
        <f>VLOOKUP($K2382,Mapping!$AF$3:$AG$475,2,0)</f>
        <v>California</v>
      </c>
      <c r="M2382" t="str">
        <f>VLOOKUP($L2382,Mapping!$AI$3:$AJ$48,2,0)</f>
        <v>United States</v>
      </c>
      <c r="N2382" t="str">
        <f>VLOOKUP($L2382,Mapping!$AI$3:$AK$48,3,0)</f>
        <v>West</v>
      </c>
      <c r="O2382" t="str">
        <f>VLOOKUP(Table1[[#This Row],[Column1]],Mapping!$AM$8:$AN$11,2,0)</f>
        <v>Office Supplies</v>
      </c>
      <c r="P2382" t="str">
        <f>VLOOKUP(Table1[[#This Row],[Column3]],Mapping!$AP$5:$AQ$22,2,0)</f>
        <v>Storage</v>
      </c>
      <c r="Q2382">
        <v>40.74</v>
      </c>
      <c r="R2382">
        <v>3</v>
      </c>
      <c r="S2382">
        <v>0.4073999999999991</v>
      </c>
    </row>
    <row r="2383" spans="1:19" x14ac:dyDescent="0.35">
      <c r="A2383">
        <v>5764</v>
      </c>
      <c r="B2383" t="s">
        <v>4644</v>
      </c>
      <c r="C2383" t="s">
        <v>2173</v>
      </c>
      <c r="D2383" t="str">
        <f>MID(Table1[[#This Row],[Product ID]],5,2)</f>
        <v>LA</v>
      </c>
      <c r="E2383" t="str">
        <f>LEFT(Table1[[#This Row],[Product ID]],3)</f>
        <v>OFF</v>
      </c>
      <c r="F2383" s="10">
        <f>VLOOKUP(Table1[[#This Row],[Order ID]],Mapping!H2383:J10174,3,0)</f>
        <v>41531</v>
      </c>
      <c r="G2383" s="10">
        <f>VLOOKUP(Table1[[#This Row],[Order ID]],Mapping!H2383:K10174,4,0)</f>
        <v>41536</v>
      </c>
      <c r="H2383" t="str">
        <f>INDEX(Mapping!$B$2:$T$7793,MATCH(Data!$A2383,Mapping!$B$3:$B$7793,0),MATCH(Data!$H$1,Mapping!$B$2:$T$2,0))</f>
        <v>Standard Class</v>
      </c>
      <c r="I2383" t="str">
        <f>INDEX(Mapping!$B$2:$T$7793,MATCH(Data!$A2383,Mapping!$B$3:$B$7793,0),MATCH(Data!$I$1,Mapping!$B$2:$T$2,0))</f>
        <v>Consumer</v>
      </c>
      <c r="J2383">
        <f>VLOOKUP($A2383,Mapping!$X$3:$Y$7793,2,0)</f>
        <v>68104</v>
      </c>
      <c r="K2383" t="str">
        <f>VLOOKUP($J2383,Mapping!$AB$3:$AC$475,2,0)</f>
        <v>Oakland</v>
      </c>
      <c r="L2383" t="str">
        <f>VLOOKUP($K2383,Mapping!$AF$3:$AG$475,2,0)</f>
        <v>California</v>
      </c>
      <c r="M2383" t="str">
        <f>VLOOKUP($L2383,Mapping!$AI$3:$AJ$48,2,0)</f>
        <v>United States</v>
      </c>
      <c r="N2383" t="str">
        <f>VLOOKUP($L2383,Mapping!$AI$3:$AK$48,3,0)</f>
        <v>West</v>
      </c>
      <c r="O2383" t="str">
        <f>VLOOKUP(Table1[[#This Row],[Column1]],Mapping!$AM$8:$AN$11,2,0)</f>
        <v>Office Supplies</v>
      </c>
      <c r="P2383" t="str">
        <f>VLOOKUP(Table1[[#This Row],[Column3]],Mapping!$AP$5:$AQ$22,2,0)</f>
        <v>Labels</v>
      </c>
      <c r="Q2383">
        <v>14.399999999999999</v>
      </c>
      <c r="R2383">
        <v>5</v>
      </c>
      <c r="S2383">
        <v>7.056</v>
      </c>
    </row>
    <row r="2384" spans="1:19" x14ac:dyDescent="0.35">
      <c r="A2384">
        <v>5765</v>
      </c>
      <c r="B2384" t="s">
        <v>4644</v>
      </c>
      <c r="C2384" t="s">
        <v>4543</v>
      </c>
      <c r="D2384" t="str">
        <f>MID(Table1[[#This Row],[Product ID]],5,2)</f>
        <v>PH</v>
      </c>
      <c r="E2384" t="str">
        <f>LEFT(Table1[[#This Row],[Product ID]],3)</f>
        <v>TEC</v>
      </c>
      <c r="F2384" s="10">
        <f>VLOOKUP(Table1[[#This Row],[Order ID]],Mapping!H2384:J10175,3,0)</f>
        <v>41531</v>
      </c>
      <c r="G2384" s="10">
        <f>VLOOKUP(Table1[[#This Row],[Order ID]],Mapping!H2384:K10175,4,0)</f>
        <v>41536</v>
      </c>
      <c r="H2384" t="str">
        <f>INDEX(Mapping!$B$2:$T$7793,MATCH(Data!$A2384,Mapping!$B$3:$B$7793,0),MATCH(Data!$H$1,Mapping!$B$2:$T$2,0))</f>
        <v>Standard Class</v>
      </c>
      <c r="I2384" t="str">
        <f>INDEX(Mapping!$B$2:$T$7793,MATCH(Data!$A2384,Mapping!$B$3:$B$7793,0),MATCH(Data!$I$1,Mapping!$B$2:$T$2,0))</f>
        <v>Consumer</v>
      </c>
      <c r="J2384">
        <f>VLOOKUP($A2384,Mapping!$X$3:$Y$7793,2,0)</f>
        <v>68104</v>
      </c>
      <c r="K2384" t="str">
        <f>VLOOKUP($J2384,Mapping!$AB$3:$AC$475,2,0)</f>
        <v>Oakland</v>
      </c>
      <c r="L2384" t="str">
        <f>VLOOKUP($K2384,Mapping!$AF$3:$AG$475,2,0)</f>
        <v>California</v>
      </c>
      <c r="M2384" t="str">
        <f>VLOOKUP($L2384,Mapping!$AI$3:$AJ$48,2,0)</f>
        <v>United States</v>
      </c>
      <c r="N2384" t="str">
        <f>VLOOKUP($L2384,Mapping!$AI$3:$AK$48,3,0)</f>
        <v>West</v>
      </c>
      <c r="O2384" t="str">
        <f>VLOOKUP(Table1[[#This Row],[Column1]],Mapping!$AM$8:$AN$11,2,0)</f>
        <v>Technology</v>
      </c>
      <c r="P2384" t="str">
        <f>VLOOKUP(Table1[[#This Row],[Column3]],Mapping!$AP$5:$AQ$22,2,0)</f>
        <v>Phones</v>
      </c>
      <c r="Q2384">
        <v>149.94999999999999</v>
      </c>
      <c r="R2384">
        <v>5</v>
      </c>
      <c r="S2384">
        <v>41.986000000000004</v>
      </c>
    </row>
    <row r="2385" spans="1:19" x14ac:dyDescent="0.35">
      <c r="A2385">
        <v>5766</v>
      </c>
      <c r="B2385" t="s">
        <v>4644</v>
      </c>
      <c r="C2385" t="s">
        <v>2831</v>
      </c>
      <c r="D2385" t="str">
        <f>MID(Table1[[#This Row],[Product ID]],5,2)</f>
        <v>SU</v>
      </c>
      <c r="E2385" t="str">
        <f>LEFT(Table1[[#This Row],[Product ID]],3)</f>
        <v>OFF</v>
      </c>
      <c r="F2385" s="10">
        <f>VLOOKUP(Table1[[#This Row],[Order ID]],Mapping!H2385:J10176,3,0)</f>
        <v>41531</v>
      </c>
      <c r="G2385" s="10">
        <f>VLOOKUP(Table1[[#This Row],[Order ID]],Mapping!H2385:K10176,4,0)</f>
        <v>41536</v>
      </c>
      <c r="H2385" t="str">
        <f>INDEX(Mapping!$B$2:$T$7793,MATCH(Data!$A2385,Mapping!$B$3:$B$7793,0),MATCH(Data!$H$1,Mapping!$B$2:$T$2,0))</f>
        <v>Standard Class</v>
      </c>
      <c r="I2385" t="str">
        <f>INDEX(Mapping!$B$2:$T$7793,MATCH(Data!$A2385,Mapping!$B$3:$B$7793,0),MATCH(Data!$I$1,Mapping!$B$2:$T$2,0))</f>
        <v>Consumer</v>
      </c>
      <c r="J2385">
        <f>VLOOKUP($A2385,Mapping!$X$3:$Y$7793,2,0)</f>
        <v>68104</v>
      </c>
      <c r="K2385" t="str">
        <f>VLOOKUP($J2385,Mapping!$AB$3:$AC$475,2,0)</f>
        <v>Oakland</v>
      </c>
      <c r="L2385" t="str">
        <f>VLOOKUP($K2385,Mapping!$AF$3:$AG$475,2,0)</f>
        <v>California</v>
      </c>
      <c r="M2385" t="str">
        <f>VLOOKUP($L2385,Mapping!$AI$3:$AJ$48,2,0)</f>
        <v>United States</v>
      </c>
      <c r="N2385" t="str">
        <f>VLOOKUP($L2385,Mapping!$AI$3:$AK$48,3,0)</f>
        <v>West</v>
      </c>
      <c r="O2385" t="str">
        <f>VLOOKUP(Table1[[#This Row],[Column1]],Mapping!$AM$8:$AN$11,2,0)</f>
        <v>Office Supplies</v>
      </c>
      <c r="P2385" t="str">
        <f>VLOOKUP(Table1[[#This Row],[Column3]],Mapping!$AP$5:$AQ$22,2,0)</f>
        <v>Supplies</v>
      </c>
      <c r="Q2385">
        <v>16.899999999999999</v>
      </c>
      <c r="R2385">
        <v>2</v>
      </c>
      <c r="S2385">
        <v>5.0699999999999985</v>
      </c>
    </row>
    <row r="2386" spans="1:19" x14ac:dyDescent="0.35">
      <c r="A2386">
        <v>5767</v>
      </c>
      <c r="B2386" t="s">
        <v>4644</v>
      </c>
      <c r="C2386" t="s">
        <v>1297</v>
      </c>
      <c r="D2386" t="str">
        <f>MID(Table1[[#This Row],[Product ID]],5,2)</f>
        <v>PA</v>
      </c>
      <c r="E2386" t="str">
        <f>LEFT(Table1[[#This Row],[Product ID]],3)</f>
        <v>OFF</v>
      </c>
      <c r="F2386" s="10">
        <f>VLOOKUP(Table1[[#This Row],[Order ID]],Mapping!H2386:J10177,3,0)</f>
        <v>41531</v>
      </c>
      <c r="G2386" s="10">
        <f>VLOOKUP(Table1[[#This Row],[Order ID]],Mapping!H2386:K10177,4,0)</f>
        <v>41536</v>
      </c>
      <c r="H2386" t="str">
        <f>INDEX(Mapping!$B$2:$T$7793,MATCH(Data!$A2386,Mapping!$B$3:$B$7793,0),MATCH(Data!$H$1,Mapping!$B$2:$T$2,0))</f>
        <v>Standard Class</v>
      </c>
      <c r="I2386" t="str">
        <f>INDEX(Mapping!$B$2:$T$7793,MATCH(Data!$A2386,Mapping!$B$3:$B$7793,0),MATCH(Data!$I$1,Mapping!$B$2:$T$2,0))</f>
        <v>Consumer</v>
      </c>
      <c r="J2386">
        <f>VLOOKUP($A2386,Mapping!$X$3:$Y$7793,2,0)</f>
        <v>68104</v>
      </c>
      <c r="K2386" t="str">
        <f>VLOOKUP($J2386,Mapping!$AB$3:$AC$475,2,0)</f>
        <v>Oakland</v>
      </c>
      <c r="L2386" t="str">
        <f>VLOOKUP($K2386,Mapping!$AF$3:$AG$475,2,0)</f>
        <v>California</v>
      </c>
      <c r="M2386" t="str">
        <f>VLOOKUP($L2386,Mapping!$AI$3:$AJ$48,2,0)</f>
        <v>United States</v>
      </c>
      <c r="N2386" t="str">
        <f>VLOOKUP($L2386,Mapping!$AI$3:$AK$48,3,0)</f>
        <v>West</v>
      </c>
      <c r="O2386" t="str">
        <f>VLOOKUP(Table1[[#This Row],[Column1]],Mapping!$AM$8:$AN$11,2,0)</f>
        <v>Office Supplies</v>
      </c>
      <c r="P2386" t="str">
        <f>VLOOKUP(Table1[[#This Row],[Column3]],Mapping!$AP$5:$AQ$22,2,0)</f>
        <v>Paper</v>
      </c>
      <c r="Q2386">
        <v>17.61</v>
      </c>
      <c r="R2386">
        <v>3</v>
      </c>
      <c r="S2386">
        <v>8.4527999999999999</v>
      </c>
    </row>
    <row r="2387" spans="1:19" x14ac:dyDescent="0.35">
      <c r="A2387">
        <v>5769</v>
      </c>
      <c r="B2387" t="s">
        <v>4644</v>
      </c>
      <c r="C2387" t="s">
        <v>1407</v>
      </c>
      <c r="D2387" t="str">
        <f>MID(Table1[[#This Row],[Product ID]],5,2)</f>
        <v>PA</v>
      </c>
      <c r="E2387" t="str">
        <f>LEFT(Table1[[#This Row],[Product ID]],3)</f>
        <v>OFF</v>
      </c>
      <c r="F2387" s="10">
        <f>VLOOKUP(Table1[[#This Row],[Order ID]],Mapping!H2387:J10178,3,0)</f>
        <v>41531</v>
      </c>
      <c r="G2387" s="10">
        <f>VLOOKUP(Table1[[#This Row],[Order ID]],Mapping!H2387:K10178,4,0)</f>
        <v>41536</v>
      </c>
      <c r="H2387" t="str">
        <f>INDEX(Mapping!$B$2:$T$7793,MATCH(Data!$A2387,Mapping!$B$3:$B$7793,0),MATCH(Data!$H$1,Mapping!$B$2:$T$2,0))</f>
        <v>Standard Class</v>
      </c>
      <c r="I2387" t="str">
        <f>INDEX(Mapping!$B$2:$T$7793,MATCH(Data!$A2387,Mapping!$B$3:$B$7793,0),MATCH(Data!$I$1,Mapping!$B$2:$T$2,0))</f>
        <v>Consumer</v>
      </c>
      <c r="J2387">
        <f>VLOOKUP($A2387,Mapping!$X$3:$Y$7793,2,0)</f>
        <v>68104</v>
      </c>
      <c r="K2387" t="str">
        <f>VLOOKUP($J2387,Mapping!$AB$3:$AC$475,2,0)</f>
        <v>Oakland</v>
      </c>
      <c r="L2387" t="str">
        <f>VLOOKUP($K2387,Mapping!$AF$3:$AG$475,2,0)</f>
        <v>California</v>
      </c>
      <c r="M2387" t="str">
        <f>VLOOKUP($L2387,Mapping!$AI$3:$AJ$48,2,0)</f>
        <v>United States</v>
      </c>
      <c r="N2387" t="str">
        <f>VLOOKUP($L2387,Mapping!$AI$3:$AK$48,3,0)</f>
        <v>West</v>
      </c>
      <c r="O2387" t="str">
        <f>VLOOKUP(Table1[[#This Row],[Column1]],Mapping!$AM$8:$AN$11,2,0)</f>
        <v>Office Supplies</v>
      </c>
      <c r="P2387" t="str">
        <f>VLOOKUP(Table1[[#This Row],[Column3]],Mapping!$AP$5:$AQ$22,2,0)</f>
        <v>Paper</v>
      </c>
      <c r="Q2387">
        <v>17.64</v>
      </c>
      <c r="R2387">
        <v>3</v>
      </c>
      <c r="S2387">
        <v>8.6435999999999993</v>
      </c>
    </row>
    <row r="2388" spans="1:19" x14ac:dyDescent="0.35">
      <c r="A2388">
        <v>5771</v>
      </c>
      <c r="B2388" t="s">
        <v>4644</v>
      </c>
      <c r="C2388" t="s">
        <v>50</v>
      </c>
      <c r="D2388" t="str">
        <f>MID(Table1[[#This Row],[Product ID]],5,2)</f>
        <v>FU</v>
      </c>
      <c r="E2388" t="str">
        <f>LEFT(Table1[[#This Row],[Product ID]],3)</f>
        <v>FUR</v>
      </c>
      <c r="F2388" s="10">
        <f>VLOOKUP(Table1[[#This Row],[Order ID]],Mapping!H2388:J10179,3,0)</f>
        <v>41531</v>
      </c>
      <c r="G2388" s="10">
        <f>VLOOKUP(Table1[[#This Row],[Order ID]],Mapping!H2388:K10179,4,0)</f>
        <v>41536</v>
      </c>
      <c r="H2388" t="str">
        <f>INDEX(Mapping!$B$2:$T$7793,MATCH(Data!$A2388,Mapping!$B$3:$B$7793,0),MATCH(Data!$H$1,Mapping!$B$2:$T$2,0))</f>
        <v>Standard Class</v>
      </c>
      <c r="I2388" t="str">
        <f>INDEX(Mapping!$B$2:$T$7793,MATCH(Data!$A2388,Mapping!$B$3:$B$7793,0),MATCH(Data!$I$1,Mapping!$B$2:$T$2,0))</f>
        <v>Consumer</v>
      </c>
      <c r="J2388">
        <f>VLOOKUP($A2388,Mapping!$X$3:$Y$7793,2,0)</f>
        <v>68104</v>
      </c>
      <c r="K2388" t="str">
        <f>VLOOKUP($J2388,Mapping!$AB$3:$AC$475,2,0)</f>
        <v>Oakland</v>
      </c>
      <c r="L2388" t="str">
        <f>VLOOKUP($K2388,Mapping!$AF$3:$AG$475,2,0)</f>
        <v>California</v>
      </c>
      <c r="M2388" t="str">
        <f>VLOOKUP($L2388,Mapping!$AI$3:$AJ$48,2,0)</f>
        <v>United States</v>
      </c>
      <c r="N2388" t="str">
        <f>VLOOKUP($L2388,Mapping!$AI$3:$AK$48,3,0)</f>
        <v>West</v>
      </c>
      <c r="O2388" t="str">
        <f>VLOOKUP(Table1[[#This Row],[Column1]],Mapping!$AM$8:$AN$11,2,0)</f>
        <v>Furniture</v>
      </c>
      <c r="P2388" t="str">
        <f>VLOOKUP(Table1[[#This Row],[Column3]],Mapping!$AP$5:$AQ$22,2,0)</f>
        <v>Furnishings</v>
      </c>
      <c r="Q2388">
        <v>1336.4399999999998</v>
      </c>
      <c r="R2388">
        <v>14</v>
      </c>
      <c r="S2388">
        <v>387.56759999999986</v>
      </c>
    </row>
    <row r="2389" spans="1:19" x14ac:dyDescent="0.35">
      <c r="A2389">
        <v>5772</v>
      </c>
      <c r="B2389" t="s">
        <v>4644</v>
      </c>
      <c r="C2389" t="s">
        <v>1676</v>
      </c>
      <c r="D2389" t="str">
        <f>MID(Table1[[#This Row],[Product ID]],5,2)</f>
        <v>PH</v>
      </c>
      <c r="E2389" t="str">
        <f>LEFT(Table1[[#This Row],[Product ID]],3)</f>
        <v>TEC</v>
      </c>
      <c r="F2389" s="10">
        <f>VLOOKUP(Table1[[#This Row],[Order ID]],Mapping!H2389:J10180,3,0)</f>
        <v>41531</v>
      </c>
      <c r="G2389" s="10">
        <f>VLOOKUP(Table1[[#This Row],[Order ID]],Mapping!H2389:K10180,4,0)</f>
        <v>41536</v>
      </c>
      <c r="H2389" t="str">
        <f>INDEX(Mapping!$B$2:$T$7793,MATCH(Data!$A2389,Mapping!$B$3:$B$7793,0),MATCH(Data!$H$1,Mapping!$B$2:$T$2,0))</f>
        <v>Standard Class</v>
      </c>
      <c r="I2389" t="str">
        <f>INDEX(Mapping!$B$2:$T$7793,MATCH(Data!$A2389,Mapping!$B$3:$B$7793,0),MATCH(Data!$I$1,Mapping!$B$2:$T$2,0))</f>
        <v>Consumer</v>
      </c>
      <c r="J2389">
        <f>VLOOKUP($A2389,Mapping!$X$3:$Y$7793,2,0)</f>
        <v>68104</v>
      </c>
      <c r="K2389" t="str">
        <f>VLOOKUP($J2389,Mapping!$AB$3:$AC$475,2,0)</f>
        <v>Oakland</v>
      </c>
      <c r="L2389" t="str">
        <f>VLOOKUP($K2389,Mapping!$AF$3:$AG$475,2,0)</f>
        <v>California</v>
      </c>
      <c r="M2389" t="str">
        <f>VLOOKUP($L2389,Mapping!$AI$3:$AJ$48,2,0)</f>
        <v>United States</v>
      </c>
      <c r="N2389" t="str">
        <f>VLOOKUP($L2389,Mapping!$AI$3:$AK$48,3,0)</f>
        <v>West</v>
      </c>
      <c r="O2389" t="str">
        <f>VLOOKUP(Table1[[#This Row],[Column1]],Mapping!$AM$8:$AN$11,2,0)</f>
        <v>Technology</v>
      </c>
      <c r="P2389" t="str">
        <f>VLOOKUP(Table1[[#This Row],[Column3]],Mapping!$AP$5:$AQ$22,2,0)</f>
        <v>Phones</v>
      </c>
      <c r="Q2389">
        <v>29.97</v>
      </c>
      <c r="R2389">
        <v>3</v>
      </c>
      <c r="S2389">
        <v>0.29969999999999963</v>
      </c>
    </row>
    <row r="2390" spans="1:19" x14ac:dyDescent="0.35">
      <c r="A2390">
        <v>726</v>
      </c>
      <c r="B2390" t="s">
        <v>939</v>
      </c>
      <c r="C2390" t="s">
        <v>940</v>
      </c>
      <c r="D2390" t="str">
        <f>MID(Table1[[#This Row],[Product ID]],5,2)</f>
        <v>PA</v>
      </c>
      <c r="E2390" t="str">
        <f>LEFT(Table1[[#This Row],[Product ID]],3)</f>
        <v>OFF</v>
      </c>
      <c r="F2390" s="10" t="e">
        <f>VLOOKUP(Table1[[#This Row],[Order ID]],Mapping!H2390:J10181,3,0)</f>
        <v>#N/A</v>
      </c>
      <c r="G2390" s="10" t="e">
        <f>VLOOKUP(Table1[[#This Row],[Order ID]],Mapping!H2390:K10181,4,0)</f>
        <v>#N/A</v>
      </c>
      <c r="H2390" t="str">
        <f>INDEX(Mapping!$B$2:$T$7793,MATCH(Data!$A2390,Mapping!$B$3:$B$7793,0),MATCH(Data!$H$1,Mapping!$B$2:$T$2,0))</f>
        <v>Standard Class</v>
      </c>
      <c r="I2390" t="str">
        <f>INDEX(Mapping!$B$2:$T$7793,MATCH(Data!$A2390,Mapping!$B$3:$B$7793,0),MATCH(Data!$I$1,Mapping!$B$2:$T$2,0))</f>
        <v>Corporate</v>
      </c>
      <c r="J2390">
        <f>VLOOKUP($A2390,Mapping!$X$3:$Y$7793,2,0)</f>
        <v>94110</v>
      </c>
      <c r="K2390" t="str">
        <f>VLOOKUP($J2390,Mapping!$AB$3:$AC$475,2,0)</f>
        <v>Tucson</v>
      </c>
      <c r="L2390" t="str">
        <f>VLOOKUP($K2390,Mapping!$AF$3:$AG$475,2,0)</f>
        <v>Arizona</v>
      </c>
      <c r="M2390" t="str">
        <f>VLOOKUP($L2390,Mapping!$AI$3:$AJ$48,2,0)</f>
        <v>United States</v>
      </c>
      <c r="N2390" t="str">
        <f>VLOOKUP($L2390,Mapping!$AI$3:$AK$48,3,0)</f>
        <v>West</v>
      </c>
      <c r="O2390" t="str">
        <f>VLOOKUP(Table1[[#This Row],[Column1]],Mapping!$AM$8:$AN$11,2,0)</f>
        <v>Office Supplies</v>
      </c>
      <c r="P2390" t="str">
        <f>VLOOKUP(Table1[[#This Row],[Column3]],Mapping!$AP$5:$AQ$22,2,0)</f>
        <v>Paper</v>
      </c>
      <c r="Q2390">
        <v>17.12</v>
      </c>
      <c r="R2390">
        <v>2</v>
      </c>
      <c r="S2390">
        <v>8.0464000000000002</v>
      </c>
    </row>
    <row r="2391" spans="1:19" x14ac:dyDescent="0.35">
      <c r="A2391">
        <v>7580</v>
      </c>
      <c r="B2391" t="s">
        <v>5659</v>
      </c>
      <c r="C2391" t="s">
        <v>3478</v>
      </c>
      <c r="D2391" t="str">
        <f>MID(Table1[[#This Row],[Product ID]],5,2)</f>
        <v>CH</v>
      </c>
      <c r="E2391" t="str">
        <f>LEFT(Table1[[#This Row],[Product ID]],3)</f>
        <v>FUR</v>
      </c>
      <c r="F2391" s="10">
        <f>VLOOKUP(Table1[[#This Row],[Order ID]],Mapping!H2391:J10182,3,0)</f>
        <v>41321</v>
      </c>
      <c r="G2391" s="10">
        <f>VLOOKUP(Table1[[#This Row],[Order ID]],Mapping!H2391:K10182,4,0)</f>
        <v>41325</v>
      </c>
      <c r="H2391" t="str">
        <f>INDEX(Mapping!$B$2:$T$7793,MATCH(Data!$A2391,Mapping!$B$3:$B$7793,0),MATCH(Data!$H$1,Mapping!$B$2:$T$2,0))</f>
        <v>Standard Class</v>
      </c>
      <c r="I2391" t="str">
        <f>INDEX(Mapping!$B$2:$T$7793,MATCH(Data!$A2391,Mapping!$B$3:$B$7793,0),MATCH(Data!$I$1,Mapping!$B$2:$T$2,0))</f>
        <v>Corporate</v>
      </c>
      <c r="J2391">
        <f>VLOOKUP($A2391,Mapping!$X$3:$Y$7793,2,0)</f>
        <v>10024</v>
      </c>
      <c r="K2391" t="str">
        <f>VLOOKUP($J2391,Mapping!$AB$3:$AC$475,2,0)</f>
        <v>Memphis</v>
      </c>
      <c r="L2391" t="str">
        <f>VLOOKUP($K2391,Mapping!$AF$3:$AG$475,2,0)</f>
        <v>Tennessee</v>
      </c>
      <c r="M2391" t="str">
        <f>VLOOKUP($L2391,Mapping!$AI$3:$AJ$48,2,0)</f>
        <v>United States</v>
      </c>
      <c r="N2391" t="str">
        <f>VLOOKUP($L2391,Mapping!$AI$3:$AK$48,3,0)</f>
        <v>South</v>
      </c>
      <c r="O2391" t="str">
        <f>VLOOKUP(Table1[[#This Row],[Column1]],Mapping!$AM$8:$AN$11,2,0)</f>
        <v>Furniture</v>
      </c>
      <c r="P2391" t="str">
        <f>VLOOKUP(Table1[[#This Row],[Column3]],Mapping!$AP$5:$AQ$22,2,0)</f>
        <v>Chairs</v>
      </c>
      <c r="Q2391">
        <v>326.64600000000002</v>
      </c>
      <c r="R2391">
        <v>3</v>
      </c>
      <c r="S2391">
        <v>39.923399999999994</v>
      </c>
    </row>
    <row r="2392" spans="1:19" x14ac:dyDescent="0.35">
      <c r="A2392">
        <v>7581</v>
      </c>
      <c r="B2392" t="s">
        <v>5659</v>
      </c>
      <c r="C2392" t="s">
        <v>287</v>
      </c>
      <c r="D2392" t="str">
        <f>MID(Table1[[#This Row],[Product ID]],5,2)</f>
        <v>AC</v>
      </c>
      <c r="E2392" t="str">
        <f>LEFT(Table1[[#This Row],[Product ID]],3)</f>
        <v>TEC</v>
      </c>
      <c r="F2392" s="10">
        <f>VLOOKUP(Table1[[#This Row],[Order ID]],Mapping!H2392:J10183,3,0)</f>
        <v>41321</v>
      </c>
      <c r="G2392" s="10">
        <f>VLOOKUP(Table1[[#This Row],[Order ID]],Mapping!H2392:K10183,4,0)</f>
        <v>41325</v>
      </c>
      <c r="H2392" t="str">
        <f>INDEX(Mapping!$B$2:$T$7793,MATCH(Data!$A2392,Mapping!$B$3:$B$7793,0),MATCH(Data!$H$1,Mapping!$B$2:$T$2,0))</f>
        <v>Standard Class</v>
      </c>
      <c r="I2392" t="str">
        <f>INDEX(Mapping!$B$2:$T$7793,MATCH(Data!$A2392,Mapping!$B$3:$B$7793,0),MATCH(Data!$I$1,Mapping!$B$2:$T$2,0))</f>
        <v>Consumer</v>
      </c>
      <c r="J2392">
        <f>VLOOKUP($A2392,Mapping!$X$3:$Y$7793,2,0)</f>
        <v>10024</v>
      </c>
      <c r="K2392" t="str">
        <f>VLOOKUP($J2392,Mapping!$AB$3:$AC$475,2,0)</f>
        <v>Memphis</v>
      </c>
      <c r="L2392" t="str">
        <f>VLOOKUP($K2392,Mapping!$AF$3:$AG$475,2,0)</f>
        <v>Tennessee</v>
      </c>
      <c r="M2392" t="str">
        <f>VLOOKUP($L2392,Mapping!$AI$3:$AJ$48,2,0)</f>
        <v>United States</v>
      </c>
      <c r="N2392" t="str">
        <f>VLOOKUP($L2392,Mapping!$AI$3:$AK$48,3,0)</f>
        <v>South</v>
      </c>
      <c r="O2392" t="str">
        <f>VLOOKUP(Table1[[#This Row],[Column1]],Mapping!$AM$8:$AN$11,2,0)</f>
        <v>Technology</v>
      </c>
      <c r="P2392" t="str">
        <f>VLOOKUP(Table1[[#This Row],[Column3]],Mapping!$AP$5:$AQ$22,2,0)</f>
        <v>Accessories</v>
      </c>
      <c r="Q2392">
        <v>89.97</v>
      </c>
      <c r="R2392">
        <v>3</v>
      </c>
      <c r="S2392">
        <v>39.586800000000011</v>
      </c>
    </row>
    <row r="2393" spans="1:19" x14ac:dyDescent="0.35">
      <c r="A2393">
        <v>49</v>
      </c>
      <c r="B2393" t="s">
        <v>72</v>
      </c>
      <c r="C2393" t="s">
        <v>73</v>
      </c>
      <c r="D2393" t="str">
        <f>MID(Table1[[#This Row],[Product ID]],5,2)</f>
        <v>FA</v>
      </c>
      <c r="E2393" t="str">
        <f>LEFT(Table1[[#This Row],[Product ID]],3)</f>
        <v>OFF</v>
      </c>
      <c r="F2393" s="10" t="e">
        <f>VLOOKUP(Table1[[#This Row],[Order ID]],Mapping!H2393:J10184,3,0)</f>
        <v>#N/A</v>
      </c>
      <c r="G2393" s="10" t="e">
        <f>VLOOKUP(Table1[[#This Row],[Order ID]],Mapping!H2393:K10184,4,0)</f>
        <v>#N/A</v>
      </c>
      <c r="H2393" t="str">
        <f>INDEX(Mapping!$B$2:$T$7793,MATCH(Data!$A2393,Mapping!$B$3:$B$7793,0),MATCH(Data!$H$1,Mapping!$B$2:$T$2,0))</f>
        <v>Standard Class</v>
      </c>
      <c r="I2393" t="str">
        <f>INDEX(Mapping!$B$2:$T$7793,MATCH(Data!$A2393,Mapping!$B$3:$B$7793,0),MATCH(Data!$I$1,Mapping!$B$2:$T$2,0))</f>
        <v>Consumer</v>
      </c>
      <c r="J2393">
        <f>VLOOKUP($A2393,Mapping!$X$3:$Y$7793,2,0)</f>
        <v>10024</v>
      </c>
      <c r="K2393" t="str">
        <f>VLOOKUP($J2393,Mapping!$AB$3:$AC$475,2,0)</f>
        <v>Memphis</v>
      </c>
      <c r="L2393" t="str">
        <f>VLOOKUP($K2393,Mapping!$AF$3:$AG$475,2,0)</f>
        <v>Tennessee</v>
      </c>
      <c r="M2393" t="str">
        <f>VLOOKUP($L2393,Mapping!$AI$3:$AJ$48,2,0)</f>
        <v>United States</v>
      </c>
      <c r="N2393" t="str">
        <f>VLOOKUP($L2393,Mapping!$AI$3:$AK$48,3,0)</f>
        <v>South</v>
      </c>
      <c r="O2393" t="str">
        <f>VLOOKUP(Table1[[#This Row],[Column1]],Mapping!$AM$8:$AN$11,2,0)</f>
        <v>Office Supplies</v>
      </c>
      <c r="P2393" t="str">
        <f>VLOOKUP(Table1[[#This Row],[Column3]],Mapping!$AP$5:$AQ$22,2,0)</f>
        <v>Fasteners</v>
      </c>
      <c r="Q2393">
        <v>15.260000000000002</v>
      </c>
      <c r="R2393">
        <v>7</v>
      </c>
      <c r="S2393">
        <v>6.2566000000000006</v>
      </c>
    </row>
    <row r="2394" spans="1:19" x14ac:dyDescent="0.35">
      <c r="A2394">
        <v>58</v>
      </c>
      <c r="B2394" t="s">
        <v>85</v>
      </c>
      <c r="C2394" t="s">
        <v>86</v>
      </c>
      <c r="D2394" t="str">
        <f>MID(Table1[[#This Row],[Product ID]],5,2)</f>
        <v>BI</v>
      </c>
      <c r="E2394" t="str">
        <f>LEFT(Table1[[#This Row],[Product ID]],3)</f>
        <v>OFF</v>
      </c>
      <c r="F2394" s="10" t="e">
        <f>VLOOKUP(Table1[[#This Row],[Order ID]],Mapping!H2394:J10185,3,0)</f>
        <v>#N/A</v>
      </c>
      <c r="G2394" s="10" t="e">
        <f>VLOOKUP(Table1[[#This Row],[Order ID]],Mapping!H2394:K10185,4,0)</f>
        <v>#N/A</v>
      </c>
      <c r="H2394" t="str">
        <f>INDEX(Mapping!$B$2:$T$7793,MATCH(Data!$A2394,Mapping!$B$3:$B$7793,0),MATCH(Data!$H$1,Mapping!$B$2:$T$2,0))</f>
        <v>Standard Class</v>
      </c>
      <c r="I2394" t="str">
        <f>INDEX(Mapping!$B$2:$T$7793,MATCH(Data!$A2394,Mapping!$B$3:$B$7793,0),MATCH(Data!$I$1,Mapping!$B$2:$T$2,0))</f>
        <v>Corporate</v>
      </c>
      <c r="J2394">
        <f>VLOOKUP($A2394,Mapping!$X$3:$Y$7793,2,0)</f>
        <v>10009</v>
      </c>
      <c r="K2394" t="str">
        <f>VLOOKUP($J2394,Mapping!$AB$3:$AC$475,2,0)</f>
        <v>Saint Paul</v>
      </c>
      <c r="L2394" t="str">
        <f>VLOOKUP($K2394,Mapping!$AF$3:$AG$475,2,0)</f>
        <v>Minnesota</v>
      </c>
      <c r="M2394" t="str">
        <f>VLOOKUP($L2394,Mapping!$AI$3:$AJ$48,2,0)</f>
        <v>United States</v>
      </c>
      <c r="N2394" t="str">
        <f>VLOOKUP($L2394,Mapping!$AI$3:$AK$48,3,0)</f>
        <v>Central</v>
      </c>
      <c r="O2394" t="str">
        <f>VLOOKUP(Table1[[#This Row],[Column1]],Mapping!$AM$8:$AN$11,2,0)</f>
        <v>Office Supplies</v>
      </c>
      <c r="P2394" t="str">
        <f>VLOOKUP(Table1[[#This Row],[Column3]],Mapping!$AP$5:$AQ$22,2,0)</f>
        <v>Binders</v>
      </c>
      <c r="Q2394">
        <v>4.6159999999999997</v>
      </c>
      <c r="R2394">
        <v>1</v>
      </c>
      <c r="S2394">
        <v>1.7309999999999999</v>
      </c>
    </row>
    <row r="2395" spans="1:19" x14ac:dyDescent="0.35">
      <c r="A2395">
        <v>5420</v>
      </c>
      <c r="B2395" t="s">
        <v>4445</v>
      </c>
      <c r="C2395" t="s">
        <v>1821</v>
      </c>
      <c r="D2395" t="str">
        <f>MID(Table1[[#This Row],[Product ID]],5,2)</f>
        <v>BO</v>
      </c>
      <c r="E2395" t="str">
        <f>LEFT(Table1[[#This Row],[Product ID]],3)</f>
        <v>FUR</v>
      </c>
      <c r="F2395" s="10">
        <f>VLOOKUP(Table1[[#This Row],[Order ID]],Mapping!H2395:J10186,3,0)</f>
        <v>41548</v>
      </c>
      <c r="G2395" s="10">
        <f>VLOOKUP(Table1[[#This Row],[Order ID]],Mapping!H2395:K10186,4,0)</f>
        <v>41552</v>
      </c>
      <c r="H2395" t="str">
        <f>INDEX(Mapping!$B$2:$T$7793,MATCH(Data!$A2395,Mapping!$B$3:$B$7793,0),MATCH(Data!$H$1,Mapping!$B$2:$T$2,0))</f>
        <v>Standard Class</v>
      </c>
      <c r="I2395" t="str">
        <f>INDEX(Mapping!$B$2:$T$7793,MATCH(Data!$A2395,Mapping!$B$3:$B$7793,0),MATCH(Data!$I$1,Mapping!$B$2:$T$2,0))</f>
        <v>Consumer</v>
      </c>
      <c r="J2395">
        <f>VLOOKUP($A2395,Mapping!$X$3:$Y$7793,2,0)</f>
        <v>10011</v>
      </c>
      <c r="K2395" t="str">
        <f>VLOOKUP($J2395,Mapping!$AB$3:$AC$475,2,0)</f>
        <v>Omaha</v>
      </c>
      <c r="L2395" t="str">
        <f>VLOOKUP($K2395,Mapping!$AF$3:$AG$475,2,0)</f>
        <v>Nebraska</v>
      </c>
      <c r="M2395" t="str">
        <f>VLOOKUP($L2395,Mapping!$AI$3:$AJ$48,2,0)</f>
        <v>United States</v>
      </c>
      <c r="N2395" t="str">
        <f>VLOOKUP($L2395,Mapping!$AI$3:$AK$48,3,0)</f>
        <v>Central</v>
      </c>
      <c r="O2395" t="str">
        <f>VLOOKUP(Table1[[#This Row],[Column1]],Mapping!$AM$8:$AN$11,2,0)</f>
        <v>Furniture</v>
      </c>
      <c r="P2395" t="str">
        <f>VLOOKUP(Table1[[#This Row],[Column3]],Mapping!$AP$5:$AQ$22,2,0)</f>
        <v>Bookcases</v>
      </c>
      <c r="Q2395">
        <v>523.91999999999996</v>
      </c>
      <c r="R2395">
        <v>5</v>
      </c>
      <c r="S2395">
        <v>-26.195999999999984</v>
      </c>
    </row>
    <row r="2396" spans="1:19" x14ac:dyDescent="0.35">
      <c r="A2396">
        <v>1756</v>
      </c>
      <c r="B2396" t="s">
        <v>1966</v>
      </c>
      <c r="C2396" t="s">
        <v>1967</v>
      </c>
      <c r="D2396" t="str">
        <f>MID(Table1[[#This Row],[Product ID]],5,2)</f>
        <v>BO</v>
      </c>
      <c r="E2396" t="str">
        <f>LEFT(Table1[[#This Row],[Product ID]],3)</f>
        <v>FUR</v>
      </c>
      <c r="F2396" s="10" t="e">
        <f>VLOOKUP(Table1[[#This Row],[Order ID]],Mapping!H2396:J10187,3,0)</f>
        <v>#N/A</v>
      </c>
      <c r="G2396" s="10" t="e">
        <f>VLOOKUP(Table1[[#This Row],[Order ID]],Mapping!H2396:K10187,4,0)</f>
        <v>#N/A</v>
      </c>
      <c r="H2396" t="str">
        <f>INDEX(Mapping!$B$2:$T$7793,MATCH(Data!$A2396,Mapping!$B$3:$B$7793,0),MATCH(Data!$H$1,Mapping!$B$2:$T$2,0))</f>
        <v>Standard Class</v>
      </c>
      <c r="I2396" t="str">
        <f>INDEX(Mapping!$B$2:$T$7793,MATCH(Data!$A2396,Mapping!$B$3:$B$7793,0),MATCH(Data!$I$1,Mapping!$B$2:$T$2,0))</f>
        <v>Corporate</v>
      </c>
      <c r="J2396">
        <f>VLOOKUP($A2396,Mapping!$X$3:$Y$7793,2,0)</f>
        <v>80122</v>
      </c>
      <c r="K2396" t="str">
        <f>VLOOKUP($J2396,Mapping!$AB$3:$AC$475,2,0)</f>
        <v>Englewood</v>
      </c>
      <c r="L2396" t="str">
        <f>VLOOKUP($K2396,Mapping!$AF$3:$AG$475,2,0)</f>
        <v>Colorado</v>
      </c>
      <c r="M2396" t="str">
        <f>VLOOKUP($L2396,Mapping!$AI$3:$AJ$48,2,0)</f>
        <v>United States</v>
      </c>
      <c r="N2396" t="str">
        <f>VLOOKUP($L2396,Mapping!$AI$3:$AK$48,3,0)</f>
        <v>West</v>
      </c>
      <c r="O2396" t="str">
        <f>VLOOKUP(Table1[[#This Row],[Column1]],Mapping!$AM$8:$AN$11,2,0)</f>
        <v>Furniture</v>
      </c>
      <c r="P2396" t="str">
        <f>VLOOKUP(Table1[[#This Row],[Column3]],Mapping!$AP$5:$AQ$22,2,0)</f>
        <v>Bookcases</v>
      </c>
      <c r="Q2396">
        <v>72.294000000000011</v>
      </c>
      <c r="R2396">
        <v>1</v>
      </c>
      <c r="S2396">
        <v>-98.801799999999986</v>
      </c>
    </row>
    <row r="2397" spans="1:19" x14ac:dyDescent="0.35">
      <c r="A2397">
        <v>6860</v>
      </c>
      <c r="B2397" t="s">
        <v>5243</v>
      </c>
      <c r="C2397" t="s">
        <v>3229</v>
      </c>
      <c r="D2397" t="str">
        <f>MID(Table1[[#This Row],[Product ID]],5,2)</f>
        <v>AR</v>
      </c>
      <c r="E2397" t="str">
        <f>LEFT(Table1[[#This Row],[Product ID]],3)</f>
        <v>OFF</v>
      </c>
      <c r="F2397" s="10">
        <f>VLOOKUP(Table1[[#This Row],[Order ID]],Mapping!H2397:J10188,3,0)</f>
        <v>41463</v>
      </c>
      <c r="G2397" s="10">
        <f>VLOOKUP(Table1[[#This Row],[Order ID]],Mapping!H2397:K10188,4,0)</f>
        <v>41469</v>
      </c>
      <c r="H2397" t="str">
        <f>INDEX(Mapping!$B$2:$T$7793,MATCH(Data!$A2397,Mapping!$B$3:$B$7793,0),MATCH(Data!$H$1,Mapping!$B$2:$T$2,0))</f>
        <v>Standard Class</v>
      </c>
      <c r="I2397" t="str">
        <f>INDEX(Mapping!$B$2:$T$7793,MATCH(Data!$A2397,Mapping!$B$3:$B$7793,0),MATCH(Data!$I$1,Mapping!$B$2:$T$2,0))</f>
        <v>Consumer</v>
      </c>
      <c r="J2397">
        <f>VLOOKUP($A2397,Mapping!$X$3:$Y$7793,2,0)</f>
        <v>84057</v>
      </c>
      <c r="K2397" t="str">
        <f>VLOOKUP($J2397,Mapping!$AB$3:$AC$475,2,0)</f>
        <v>Houston</v>
      </c>
      <c r="L2397" t="str">
        <f>VLOOKUP($K2397,Mapping!$AF$3:$AG$475,2,0)</f>
        <v>Texas</v>
      </c>
      <c r="M2397" t="str">
        <f>VLOOKUP($L2397,Mapping!$AI$3:$AJ$48,2,0)</f>
        <v>United States</v>
      </c>
      <c r="N2397" t="str">
        <f>VLOOKUP($L2397,Mapping!$AI$3:$AK$48,3,0)</f>
        <v>Central</v>
      </c>
      <c r="O2397" t="str">
        <f>VLOOKUP(Table1[[#This Row],[Column1]],Mapping!$AM$8:$AN$11,2,0)</f>
        <v>Office Supplies</v>
      </c>
      <c r="P2397" t="str">
        <f>VLOOKUP(Table1[[#This Row],[Column3]],Mapping!$AP$5:$AQ$22,2,0)</f>
        <v>Art</v>
      </c>
      <c r="Q2397">
        <v>45.98</v>
      </c>
      <c r="R2397">
        <v>2</v>
      </c>
      <c r="S2397">
        <v>12.874400000000001</v>
      </c>
    </row>
    <row r="2398" spans="1:19" x14ac:dyDescent="0.35">
      <c r="A2398">
        <v>5888</v>
      </c>
      <c r="B2398" t="s">
        <v>4703</v>
      </c>
      <c r="C2398" t="s">
        <v>2441</v>
      </c>
      <c r="D2398" t="str">
        <f>MID(Table1[[#This Row],[Product ID]],5,2)</f>
        <v>PA</v>
      </c>
      <c r="E2398" t="str">
        <f>LEFT(Table1[[#This Row],[Product ID]],3)</f>
        <v>OFF</v>
      </c>
      <c r="F2398" s="10">
        <f>VLOOKUP(Table1[[#This Row],[Order ID]],Mapping!H2398:J10189,3,0)</f>
        <v>41324</v>
      </c>
      <c r="G2398" s="10">
        <f>VLOOKUP(Table1[[#This Row],[Order ID]],Mapping!H2398:K10189,4,0)</f>
        <v>41327</v>
      </c>
      <c r="H2398" t="str">
        <f>INDEX(Mapping!$B$2:$T$7793,MATCH(Data!$A2398,Mapping!$B$3:$B$7793,0),MATCH(Data!$H$1,Mapping!$B$2:$T$2,0))</f>
        <v>Standard Class</v>
      </c>
      <c r="I2398" t="str">
        <f>INDEX(Mapping!$B$2:$T$7793,MATCH(Data!$A2398,Mapping!$B$3:$B$7793,0),MATCH(Data!$I$1,Mapping!$B$2:$T$2,0))</f>
        <v>Consumer</v>
      </c>
      <c r="J2398">
        <f>VLOOKUP($A2398,Mapping!$X$3:$Y$7793,2,0)</f>
        <v>94109</v>
      </c>
      <c r="K2398" t="str">
        <f>VLOOKUP($J2398,Mapping!$AB$3:$AC$475,2,0)</f>
        <v>Fremont</v>
      </c>
      <c r="L2398" t="str">
        <f>VLOOKUP($K2398,Mapping!$AF$3:$AG$475,2,0)</f>
        <v>Nebraska</v>
      </c>
      <c r="M2398" t="str">
        <f>VLOOKUP($L2398,Mapping!$AI$3:$AJ$48,2,0)</f>
        <v>United States</v>
      </c>
      <c r="N2398" t="str">
        <f>VLOOKUP($L2398,Mapping!$AI$3:$AK$48,3,0)</f>
        <v>Central</v>
      </c>
      <c r="O2398" t="str">
        <f>VLOOKUP(Table1[[#This Row],[Column1]],Mapping!$AM$8:$AN$11,2,0)</f>
        <v>Office Supplies</v>
      </c>
      <c r="P2398" t="str">
        <f>VLOOKUP(Table1[[#This Row],[Column3]],Mapping!$AP$5:$AQ$22,2,0)</f>
        <v>Paper</v>
      </c>
      <c r="Q2398">
        <v>70.88</v>
      </c>
      <c r="R2398">
        <v>2</v>
      </c>
      <c r="S2398">
        <v>33.313599999999994</v>
      </c>
    </row>
    <row r="2399" spans="1:19" x14ac:dyDescent="0.35">
      <c r="A2399">
        <v>1280</v>
      </c>
      <c r="B2399" t="s">
        <v>1528</v>
      </c>
      <c r="C2399" t="s">
        <v>579</v>
      </c>
      <c r="D2399" t="str">
        <f>MID(Table1[[#This Row],[Product ID]],5,2)</f>
        <v>AC</v>
      </c>
      <c r="E2399" t="str">
        <f>LEFT(Table1[[#This Row],[Product ID]],3)</f>
        <v>TEC</v>
      </c>
      <c r="F2399" s="10" t="e">
        <f>VLOOKUP(Table1[[#This Row],[Order ID]],Mapping!H2399:J10190,3,0)</f>
        <v>#N/A</v>
      </c>
      <c r="G2399" s="10" t="e">
        <f>VLOOKUP(Table1[[#This Row],[Order ID]],Mapping!H2399:K10190,4,0)</f>
        <v>#N/A</v>
      </c>
      <c r="H2399" t="str">
        <f>INDEX(Mapping!$B$2:$T$7793,MATCH(Data!$A2399,Mapping!$B$3:$B$7793,0),MATCH(Data!$H$1,Mapping!$B$2:$T$2,0))</f>
        <v>Same Day</v>
      </c>
      <c r="I2399" t="str">
        <f>INDEX(Mapping!$B$2:$T$7793,MATCH(Data!$A2399,Mapping!$B$3:$B$7793,0),MATCH(Data!$I$1,Mapping!$B$2:$T$2,0))</f>
        <v>Consumer</v>
      </c>
      <c r="J2399">
        <f>VLOOKUP($A2399,Mapping!$X$3:$Y$7793,2,0)</f>
        <v>44105</v>
      </c>
      <c r="K2399" t="str">
        <f>VLOOKUP($J2399,Mapping!$AB$3:$AC$475,2,0)</f>
        <v>Alexandria</v>
      </c>
      <c r="L2399" t="str">
        <f>VLOOKUP($K2399,Mapping!$AF$3:$AG$475,2,0)</f>
        <v>Virginia</v>
      </c>
      <c r="M2399" t="str">
        <f>VLOOKUP($L2399,Mapping!$AI$3:$AJ$48,2,0)</f>
        <v>United States</v>
      </c>
      <c r="N2399" t="str">
        <f>VLOOKUP($L2399,Mapping!$AI$3:$AK$48,3,0)</f>
        <v>South</v>
      </c>
      <c r="O2399" t="str">
        <f>VLOOKUP(Table1[[#This Row],[Column1]],Mapping!$AM$8:$AN$11,2,0)</f>
        <v>Technology</v>
      </c>
      <c r="P2399" t="str">
        <f>VLOOKUP(Table1[[#This Row],[Column3]],Mapping!$AP$5:$AQ$22,2,0)</f>
        <v>Accessories</v>
      </c>
      <c r="Q2399">
        <v>58.112000000000002</v>
      </c>
      <c r="R2399">
        <v>2</v>
      </c>
      <c r="S2399">
        <v>7.263999999999994</v>
      </c>
    </row>
    <row r="2400" spans="1:19" x14ac:dyDescent="0.35">
      <c r="A2400">
        <v>1277</v>
      </c>
      <c r="B2400" t="s">
        <v>1528</v>
      </c>
      <c r="C2400" t="s">
        <v>584</v>
      </c>
      <c r="D2400" t="str">
        <f>MID(Table1[[#This Row],[Product ID]],5,2)</f>
        <v>PA</v>
      </c>
      <c r="E2400" t="str">
        <f>LEFT(Table1[[#This Row],[Product ID]],3)</f>
        <v>OFF</v>
      </c>
      <c r="F2400" s="10" t="e">
        <f>VLOOKUP(Table1[[#This Row],[Order ID]],Mapping!H2400:J10191,3,0)</f>
        <v>#N/A</v>
      </c>
      <c r="G2400" s="10" t="e">
        <f>VLOOKUP(Table1[[#This Row],[Order ID]],Mapping!H2400:K10191,4,0)</f>
        <v>#N/A</v>
      </c>
      <c r="H2400" t="str">
        <f>INDEX(Mapping!$B$2:$T$7793,MATCH(Data!$A2400,Mapping!$B$3:$B$7793,0),MATCH(Data!$H$1,Mapping!$B$2:$T$2,0))</f>
        <v>Same Day</v>
      </c>
      <c r="I2400" t="str">
        <f>INDEX(Mapping!$B$2:$T$7793,MATCH(Data!$A2400,Mapping!$B$3:$B$7793,0),MATCH(Data!$I$1,Mapping!$B$2:$T$2,0))</f>
        <v>Consumer</v>
      </c>
      <c r="J2400">
        <f>VLOOKUP($A2400,Mapping!$X$3:$Y$7793,2,0)</f>
        <v>44105</v>
      </c>
      <c r="K2400" t="str">
        <f>VLOOKUP($J2400,Mapping!$AB$3:$AC$475,2,0)</f>
        <v>Alexandria</v>
      </c>
      <c r="L2400" t="str">
        <f>VLOOKUP($K2400,Mapping!$AF$3:$AG$475,2,0)</f>
        <v>Virginia</v>
      </c>
      <c r="M2400" t="str">
        <f>VLOOKUP($L2400,Mapping!$AI$3:$AJ$48,2,0)</f>
        <v>United States</v>
      </c>
      <c r="N2400" t="str">
        <f>VLOOKUP($L2400,Mapping!$AI$3:$AK$48,3,0)</f>
        <v>South</v>
      </c>
      <c r="O2400" t="str">
        <f>VLOOKUP(Table1[[#This Row],[Column1]],Mapping!$AM$8:$AN$11,2,0)</f>
        <v>Office Supplies</v>
      </c>
      <c r="P2400" t="str">
        <f>VLOOKUP(Table1[[#This Row],[Column3]],Mapping!$AP$5:$AQ$22,2,0)</f>
        <v>Paper</v>
      </c>
      <c r="Q2400">
        <v>10.688000000000001</v>
      </c>
      <c r="R2400">
        <v>2</v>
      </c>
      <c r="S2400">
        <v>3.7407999999999997</v>
      </c>
    </row>
    <row r="2401" spans="1:19" x14ac:dyDescent="0.35">
      <c r="A2401">
        <v>1278</v>
      </c>
      <c r="B2401" t="s">
        <v>1528</v>
      </c>
      <c r="C2401" t="s">
        <v>610</v>
      </c>
      <c r="D2401" t="str">
        <f>MID(Table1[[#This Row],[Product ID]],5,2)</f>
        <v>PA</v>
      </c>
      <c r="E2401" t="str">
        <f>LEFT(Table1[[#This Row],[Product ID]],3)</f>
        <v>OFF</v>
      </c>
      <c r="F2401" s="10" t="e">
        <f>VLOOKUP(Table1[[#This Row],[Order ID]],Mapping!H2401:J10192,3,0)</f>
        <v>#N/A</v>
      </c>
      <c r="G2401" s="10" t="e">
        <f>VLOOKUP(Table1[[#This Row],[Order ID]],Mapping!H2401:K10192,4,0)</f>
        <v>#N/A</v>
      </c>
      <c r="H2401" t="str">
        <f>INDEX(Mapping!$B$2:$T$7793,MATCH(Data!$A2401,Mapping!$B$3:$B$7793,0),MATCH(Data!$H$1,Mapping!$B$2:$T$2,0))</f>
        <v>Same Day</v>
      </c>
      <c r="I2401" t="str">
        <f>INDEX(Mapping!$B$2:$T$7793,MATCH(Data!$A2401,Mapping!$B$3:$B$7793,0),MATCH(Data!$I$1,Mapping!$B$2:$T$2,0))</f>
        <v>Consumer</v>
      </c>
      <c r="J2401">
        <f>VLOOKUP($A2401,Mapping!$X$3:$Y$7793,2,0)</f>
        <v>44105</v>
      </c>
      <c r="K2401" t="str">
        <f>VLOOKUP($J2401,Mapping!$AB$3:$AC$475,2,0)</f>
        <v>Alexandria</v>
      </c>
      <c r="L2401" t="str">
        <f>VLOOKUP($K2401,Mapping!$AF$3:$AG$475,2,0)</f>
        <v>Virginia</v>
      </c>
      <c r="M2401" t="str">
        <f>VLOOKUP($L2401,Mapping!$AI$3:$AJ$48,2,0)</f>
        <v>United States</v>
      </c>
      <c r="N2401" t="str">
        <f>VLOOKUP($L2401,Mapping!$AI$3:$AK$48,3,0)</f>
        <v>South</v>
      </c>
      <c r="O2401" t="str">
        <f>VLOOKUP(Table1[[#This Row],[Column1]],Mapping!$AM$8:$AN$11,2,0)</f>
        <v>Office Supplies</v>
      </c>
      <c r="P2401" t="str">
        <f>VLOOKUP(Table1[[#This Row],[Column3]],Mapping!$AP$5:$AQ$22,2,0)</f>
        <v>Paper</v>
      </c>
      <c r="Q2401">
        <v>10.368000000000002</v>
      </c>
      <c r="R2401">
        <v>2</v>
      </c>
      <c r="S2401">
        <v>3.6288</v>
      </c>
    </row>
    <row r="2402" spans="1:19" x14ac:dyDescent="0.35">
      <c r="A2402">
        <v>1276</v>
      </c>
      <c r="B2402" t="s">
        <v>1528</v>
      </c>
      <c r="C2402" t="s">
        <v>1529</v>
      </c>
      <c r="D2402" t="str">
        <f>MID(Table1[[#This Row],[Product ID]],5,2)</f>
        <v>ST</v>
      </c>
      <c r="E2402" t="str">
        <f>LEFT(Table1[[#This Row],[Product ID]],3)</f>
        <v>OFF</v>
      </c>
      <c r="F2402" s="10" t="e">
        <f>VLOOKUP(Table1[[#This Row],[Order ID]],Mapping!H2402:J10193,3,0)</f>
        <v>#N/A</v>
      </c>
      <c r="G2402" s="10" t="e">
        <f>VLOOKUP(Table1[[#This Row],[Order ID]],Mapping!H2402:K10193,4,0)</f>
        <v>#N/A</v>
      </c>
      <c r="H2402" t="str">
        <f>INDEX(Mapping!$B$2:$T$7793,MATCH(Data!$A2402,Mapping!$B$3:$B$7793,0),MATCH(Data!$H$1,Mapping!$B$2:$T$2,0))</f>
        <v>Second Class</v>
      </c>
      <c r="I2402" t="str">
        <f>INDEX(Mapping!$B$2:$T$7793,MATCH(Data!$A2402,Mapping!$B$3:$B$7793,0),MATCH(Data!$I$1,Mapping!$B$2:$T$2,0))</f>
        <v>Consumer</v>
      </c>
      <c r="J2402">
        <f>VLOOKUP($A2402,Mapping!$X$3:$Y$7793,2,0)</f>
        <v>44105</v>
      </c>
      <c r="K2402" t="str">
        <f>VLOOKUP($J2402,Mapping!$AB$3:$AC$475,2,0)</f>
        <v>Alexandria</v>
      </c>
      <c r="L2402" t="str">
        <f>VLOOKUP($K2402,Mapping!$AF$3:$AG$475,2,0)</f>
        <v>Virginia</v>
      </c>
      <c r="M2402" t="str">
        <f>VLOOKUP($L2402,Mapping!$AI$3:$AJ$48,2,0)</f>
        <v>United States</v>
      </c>
      <c r="N2402" t="str">
        <f>VLOOKUP($L2402,Mapping!$AI$3:$AK$48,3,0)</f>
        <v>South</v>
      </c>
      <c r="O2402" t="str">
        <f>VLOOKUP(Table1[[#This Row],[Column1]],Mapping!$AM$8:$AN$11,2,0)</f>
        <v>Office Supplies</v>
      </c>
      <c r="P2402" t="str">
        <f>VLOOKUP(Table1[[#This Row],[Column3]],Mapping!$AP$5:$AQ$22,2,0)</f>
        <v>Storage</v>
      </c>
      <c r="Q2402">
        <v>1006.056</v>
      </c>
      <c r="R2402">
        <v>3</v>
      </c>
      <c r="S2402">
        <v>88.029900000000055</v>
      </c>
    </row>
    <row r="2403" spans="1:19" x14ac:dyDescent="0.35">
      <c r="A2403">
        <v>1279</v>
      </c>
      <c r="B2403" t="s">
        <v>1528</v>
      </c>
      <c r="C2403" t="s">
        <v>1530</v>
      </c>
      <c r="D2403" t="str">
        <f>MID(Table1[[#This Row],[Product ID]],5,2)</f>
        <v>ST</v>
      </c>
      <c r="E2403" t="str">
        <f>LEFT(Table1[[#This Row],[Product ID]],3)</f>
        <v>OFF</v>
      </c>
      <c r="F2403" s="10" t="e">
        <f>VLOOKUP(Table1[[#This Row],[Order ID]],Mapping!H2403:J10194,3,0)</f>
        <v>#N/A</v>
      </c>
      <c r="G2403" s="10" t="e">
        <f>VLOOKUP(Table1[[#This Row],[Order ID]],Mapping!H2403:K10194,4,0)</f>
        <v>#N/A</v>
      </c>
      <c r="H2403" t="str">
        <f>INDEX(Mapping!$B$2:$T$7793,MATCH(Data!$A2403,Mapping!$B$3:$B$7793,0),MATCH(Data!$H$1,Mapping!$B$2:$T$2,0))</f>
        <v>Same Day</v>
      </c>
      <c r="I2403" t="str">
        <f>INDEX(Mapping!$B$2:$T$7793,MATCH(Data!$A2403,Mapping!$B$3:$B$7793,0),MATCH(Data!$I$1,Mapping!$B$2:$T$2,0))</f>
        <v>Consumer</v>
      </c>
      <c r="J2403">
        <f>VLOOKUP($A2403,Mapping!$X$3:$Y$7793,2,0)</f>
        <v>44105</v>
      </c>
      <c r="K2403" t="str">
        <f>VLOOKUP($J2403,Mapping!$AB$3:$AC$475,2,0)</f>
        <v>Alexandria</v>
      </c>
      <c r="L2403" t="str">
        <f>VLOOKUP($K2403,Mapping!$AF$3:$AG$475,2,0)</f>
        <v>Virginia</v>
      </c>
      <c r="M2403" t="str">
        <f>VLOOKUP($L2403,Mapping!$AI$3:$AJ$48,2,0)</f>
        <v>United States</v>
      </c>
      <c r="N2403" t="str">
        <f>VLOOKUP($L2403,Mapping!$AI$3:$AK$48,3,0)</f>
        <v>South</v>
      </c>
      <c r="O2403" t="str">
        <f>VLOOKUP(Table1[[#This Row],[Column1]],Mapping!$AM$8:$AN$11,2,0)</f>
        <v>Office Supplies</v>
      </c>
      <c r="P2403" t="str">
        <f>VLOOKUP(Table1[[#This Row],[Column3]],Mapping!$AP$5:$AQ$22,2,0)</f>
        <v>Storage</v>
      </c>
      <c r="Q2403">
        <v>25.12</v>
      </c>
      <c r="R2403">
        <v>2</v>
      </c>
      <c r="S2403">
        <v>1.5700000000000012</v>
      </c>
    </row>
    <row r="2404" spans="1:19" x14ac:dyDescent="0.35">
      <c r="A2404">
        <v>6300</v>
      </c>
      <c r="B2404" t="s">
        <v>4923</v>
      </c>
      <c r="C2404" t="s">
        <v>1110</v>
      </c>
      <c r="D2404" t="str">
        <f>MID(Table1[[#This Row],[Product ID]],5,2)</f>
        <v>AR</v>
      </c>
      <c r="E2404" t="str">
        <f>LEFT(Table1[[#This Row],[Product ID]],3)</f>
        <v>OFF</v>
      </c>
      <c r="F2404" s="10">
        <f>VLOOKUP(Table1[[#This Row],[Order ID]],Mapping!H2404:J10195,3,0)</f>
        <v>41547</v>
      </c>
      <c r="G2404" s="10">
        <f>VLOOKUP(Table1[[#This Row],[Order ID]],Mapping!H2404:K10195,4,0)</f>
        <v>41549</v>
      </c>
      <c r="H2404" t="str">
        <f>INDEX(Mapping!$B$2:$T$7793,MATCH(Data!$A2404,Mapping!$B$3:$B$7793,0),MATCH(Data!$H$1,Mapping!$B$2:$T$2,0))</f>
        <v>Standard Class</v>
      </c>
      <c r="I2404" t="str">
        <f>INDEX(Mapping!$B$2:$T$7793,MATCH(Data!$A2404,Mapping!$B$3:$B$7793,0),MATCH(Data!$I$1,Mapping!$B$2:$T$2,0))</f>
        <v>Home Office</v>
      </c>
      <c r="J2404">
        <f>VLOOKUP($A2404,Mapping!$X$3:$Y$7793,2,0)</f>
        <v>85364</v>
      </c>
      <c r="K2404" t="str">
        <f>VLOOKUP($J2404,Mapping!$AB$3:$AC$475,2,0)</f>
        <v>Pocatello</v>
      </c>
      <c r="L2404" t="str">
        <f>VLOOKUP($K2404,Mapping!$AF$3:$AG$475,2,0)</f>
        <v>Idaho</v>
      </c>
      <c r="M2404" t="str">
        <f>VLOOKUP($L2404,Mapping!$AI$3:$AJ$48,2,0)</f>
        <v>United States</v>
      </c>
      <c r="N2404" t="str">
        <f>VLOOKUP($L2404,Mapping!$AI$3:$AK$48,3,0)</f>
        <v>West</v>
      </c>
      <c r="O2404" t="str">
        <f>VLOOKUP(Table1[[#This Row],[Column1]],Mapping!$AM$8:$AN$11,2,0)</f>
        <v>Office Supplies</v>
      </c>
      <c r="P2404" t="str">
        <f>VLOOKUP(Table1[[#This Row],[Column3]],Mapping!$AP$5:$AQ$22,2,0)</f>
        <v>Art</v>
      </c>
      <c r="Q2404">
        <v>10.496</v>
      </c>
      <c r="R2404">
        <v>4</v>
      </c>
      <c r="S2404">
        <v>1.1807999999999983</v>
      </c>
    </row>
    <row r="2405" spans="1:19" x14ac:dyDescent="0.35">
      <c r="A2405">
        <v>4122</v>
      </c>
      <c r="B2405" t="s">
        <v>3671</v>
      </c>
      <c r="C2405" t="s">
        <v>42</v>
      </c>
      <c r="D2405" t="str">
        <f>MID(Table1[[#This Row],[Product ID]],5,2)</f>
        <v>EN</v>
      </c>
      <c r="E2405" t="str">
        <f>LEFT(Table1[[#This Row],[Product ID]],3)</f>
        <v>OFF</v>
      </c>
      <c r="F2405" s="10">
        <f>VLOOKUP(Table1[[#This Row],[Order ID]],Mapping!H2405:J10196,3,0)</f>
        <v>41541</v>
      </c>
      <c r="G2405" s="10">
        <f>VLOOKUP(Table1[[#This Row],[Order ID]],Mapping!H2405:K10196,4,0)</f>
        <v>41544</v>
      </c>
      <c r="H2405" t="str">
        <f>INDEX(Mapping!$B$2:$T$7793,MATCH(Data!$A2405,Mapping!$B$3:$B$7793,0),MATCH(Data!$H$1,Mapping!$B$2:$T$2,0))</f>
        <v>Standard Class</v>
      </c>
      <c r="I2405" t="str">
        <f>INDEX(Mapping!$B$2:$T$7793,MATCH(Data!$A2405,Mapping!$B$3:$B$7793,0),MATCH(Data!$I$1,Mapping!$B$2:$T$2,0))</f>
        <v>Consumer</v>
      </c>
      <c r="J2405">
        <f>VLOOKUP($A2405,Mapping!$X$3:$Y$7793,2,0)</f>
        <v>92037</v>
      </c>
      <c r="K2405" t="str">
        <f>VLOOKUP($J2405,Mapping!$AB$3:$AC$475,2,0)</f>
        <v>Layton</v>
      </c>
      <c r="L2405" t="str">
        <f>VLOOKUP($K2405,Mapping!$AF$3:$AG$475,2,0)</f>
        <v>Utah</v>
      </c>
      <c r="M2405" t="str">
        <f>VLOOKUP($L2405,Mapping!$AI$3:$AJ$48,2,0)</f>
        <v>United States</v>
      </c>
      <c r="N2405" t="str">
        <f>VLOOKUP($L2405,Mapping!$AI$3:$AK$48,3,0)</f>
        <v>West</v>
      </c>
      <c r="O2405" t="str">
        <f>VLOOKUP(Table1[[#This Row],[Column1]],Mapping!$AM$8:$AN$11,2,0)</f>
        <v>Office Supplies</v>
      </c>
      <c r="P2405" t="str">
        <f>VLOOKUP(Table1[[#This Row],[Column3]],Mapping!$AP$5:$AQ$22,2,0)</f>
        <v>Envelopes</v>
      </c>
      <c r="Q2405">
        <v>4.08</v>
      </c>
      <c r="R2405">
        <v>2</v>
      </c>
      <c r="S2405">
        <v>1.9175999999999997</v>
      </c>
    </row>
    <row r="2406" spans="1:19" x14ac:dyDescent="0.35">
      <c r="A2406">
        <v>4123</v>
      </c>
      <c r="B2406" t="s">
        <v>3671</v>
      </c>
      <c r="C2406" t="s">
        <v>187</v>
      </c>
      <c r="D2406" t="str">
        <f>MID(Table1[[#This Row],[Product ID]],5,2)</f>
        <v>LA</v>
      </c>
      <c r="E2406" t="str">
        <f>LEFT(Table1[[#This Row],[Product ID]],3)</f>
        <v>OFF</v>
      </c>
      <c r="F2406" s="10">
        <f>VLOOKUP(Table1[[#This Row],[Order ID]],Mapping!H2406:J10197,3,0)</f>
        <v>41541</v>
      </c>
      <c r="G2406" s="10">
        <f>VLOOKUP(Table1[[#This Row],[Order ID]],Mapping!H2406:K10197,4,0)</f>
        <v>41544</v>
      </c>
      <c r="H2406" t="str">
        <f>INDEX(Mapping!$B$2:$T$7793,MATCH(Data!$A2406,Mapping!$B$3:$B$7793,0),MATCH(Data!$H$1,Mapping!$B$2:$T$2,0))</f>
        <v>First Class</v>
      </c>
      <c r="I2406" t="str">
        <f>INDEX(Mapping!$B$2:$T$7793,MATCH(Data!$A2406,Mapping!$B$3:$B$7793,0),MATCH(Data!$I$1,Mapping!$B$2:$T$2,0))</f>
        <v>Corporate</v>
      </c>
      <c r="J2406">
        <f>VLOOKUP($A2406,Mapping!$X$3:$Y$7793,2,0)</f>
        <v>92037</v>
      </c>
      <c r="K2406" t="str">
        <f>VLOOKUP($J2406,Mapping!$AB$3:$AC$475,2,0)</f>
        <v>Layton</v>
      </c>
      <c r="L2406" t="str">
        <f>VLOOKUP($K2406,Mapping!$AF$3:$AG$475,2,0)</f>
        <v>Utah</v>
      </c>
      <c r="M2406" t="str">
        <f>VLOOKUP($L2406,Mapping!$AI$3:$AJ$48,2,0)</f>
        <v>United States</v>
      </c>
      <c r="N2406" t="str">
        <f>VLOOKUP($L2406,Mapping!$AI$3:$AK$48,3,0)</f>
        <v>West</v>
      </c>
      <c r="O2406" t="str">
        <f>VLOOKUP(Table1[[#This Row],[Column1]],Mapping!$AM$8:$AN$11,2,0)</f>
        <v>Office Supplies</v>
      </c>
      <c r="P2406" t="str">
        <f>VLOOKUP(Table1[[#This Row],[Column3]],Mapping!$AP$5:$AQ$22,2,0)</f>
        <v>Labels</v>
      </c>
      <c r="Q2406">
        <v>18.899999999999999</v>
      </c>
      <c r="R2406">
        <v>3</v>
      </c>
      <c r="S2406">
        <v>8.6939999999999991</v>
      </c>
    </row>
    <row r="2407" spans="1:19" x14ac:dyDescent="0.35">
      <c r="A2407">
        <v>5525</v>
      </c>
      <c r="B2407" t="s">
        <v>4502</v>
      </c>
      <c r="C2407" t="s">
        <v>2330</v>
      </c>
      <c r="D2407" t="str">
        <f>MID(Table1[[#This Row],[Product ID]],5,2)</f>
        <v>AP</v>
      </c>
      <c r="E2407" t="str">
        <f>LEFT(Table1[[#This Row],[Product ID]],3)</f>
        <v>OFF</v>
      </c>
      <c r="F2407" s="10">
        <f>VLOOKUP(Table1[[#This Row],[Order ID]],Mapping!H2407:J10198,3,0)</f>
        <v>41520</v>
      </c>
      <c r="G2407" s="10">
        <f>VLOOKUP(Table1[[#This Row],[Order ID]],Mapping!H2407:K10198,4,0)</f>
        <v>41524</v>
      </c>
      <c r="H2407" t="str">
        <f>INDEX(Mapping!$B$2:$T$7793,MATCH(Data!$A2407,Mapping!$B$3:$B$7793,0),MATCH(Data!$H$1,Mapping!$B$2:$T$2,0))</f>
        <v>Standard Class</v>
      </c>
      <c r="I2407" t="str">
        <f>INDEX(Mapping!$B$2:$T$7793,MATCH(Data!$A2407,Mapping!$B$3:$B$7793,0),MATCH(Data!$I$1,Mapping!$B$2:$T$2,0))</f>
        <v>Consumer</v>
      </c>
      <c r="J2407">
        <f>VLOOKUP($A2407,Mapping!$X$3:$Y$7793,2,0)</f>
        <v>28205</v>
      </c>
      <c r="K2407" t="str">
        <f>VLOOKUP($J2407,Mapping!$AB$3:$AC$475,2,0)</f>
        <v>Carlsbad</v>
      </c>
      <c r="L2407" t="str">
        <f>VLOOKUP($K2407,Mapping!$AF$3:$AG$475,2,0)</f>
        <v>New Mexico</v>
      </c>
      <c r="M2407" t="str">
        <f>VLOOKUP($L2407,Mapping!$AI$3:$AJ$48,2,0)</f>
        <v>United States</v>
      </c>
      <c r="N2407" t="str">
        <f>VLOOKUP($L2407,Mapping!$AI$3:$AK$48,3,0)</f>
        <v>West</v>
      </c>
      <c r="O2407" t="str">
        <f>VLOOKUP(Table1[[#This Row],[Column1]],Mapping!$AM$8:$AN$11,2,0)</f>
        <v>Office Supplies</v>
      </c>
      <c r="P2407" t="str">
        <f>VLOOKUP(Table1[[#This Row],[Column3]],Mapping!$AP$5:$AQ$22,2,0)</f>
        <v>Appliances</v>
      </c>
      <c r="Q2407">
        <v>309.45600000000002</v>
      </c>
      <c r="R2407">
        <v>9</v>
      </c>
      <c r="S2407">
        <v>34.813799999999944</v>
      </c>
    </row>
    <row r="2408" spans="1:19" x14ac:dyDescent="0.35">
      <c r="A2408">
        <v>5526</v>
      </c>
      <c r="B2408" t="s">
        <v>4502</v>
      </c>
      <c r="C2408" t="s">
        <v>928</v>
      </c>
      <c r="D2408" t="str">
        <f>MID(Table1[[#This Row],[Product ID]],5,2)</f>
        <v>AR</v>
      </c>
      <c r="E2408" t="str">
        <f>LEFT(Table1[[#This Row],[Product ID]],3)</f>
        <v>OFF</v>
      </c>
      <c r="F2408" s="10">
        <f>VLOOKUP(Table1[[#This Row],[Order ID]],Mapping!H2408:J10199,3,0)</f>
        <v>41520</v>
      </c>
      <c r="G2408" s="10">
        <f>VLOOKUP(Table1[[#This Row],[Order ID]],Mapping!H2408:K10199,4,0)</f>
        <v>41524</v>
      </c>
      <c r="H2408" t="str">
        <f>INDEX(Mapping!$B$2:$T$7793,MATCH(Data!$A2408,Mapping!$B$3:$B$7793,0),MATCH(Data!$H$1,Mapping!$B$2:$T$2,0))</f>
        <v>Standard Class</v>
      </c>
      <c r="I2408" t="str">
        <f>INDEX(Mapping!$B$2:$T$7793,MATCH(Data!$A2408,Mapping!$B$3:$B$7793,0),MATCH(Data!$I$1,Mapping!$B$2:$T$2,0))</f>
        <v>Consumer</v>
      </c>
      <c r="J2408">
        <f>VLOOKUP($A2408,Mapping!$X$3:$Y$7793,2,0)</f>
        <v>28205</v>
      </c>
      <c r="K2408" t="str">
        <f>VLOOKUP($J2408,Mapping!$AB$3:$AC$475,2,0)</f>
        <v>Carlsbad</v>
      </c>
      <c r="L2408" t="str">
        <f>VLOOKUP($K2408,Mapping!$AF$3:$AG$475,2,0)</f>
        <v>New Mexico</v>
      </c>
      <c r="M2408" t="str">
        <f>VLOOKUP($L2408,Mapping!$AI$3:$AJ$48,2,0)</f>
        <v>United States</v>
      </c>
      <c r="N2408" t="str">
        <f>VLOOKUP($L2408,Mapping!$AI$3:$AK$48,3,0)</f>
        <v>West</v>
      </c>
      <c r="O2408" t="str">
        <f>VLOOKUP(Table1[[#This Row],[Column1]],Mapping!$AM$8:$AN$11,2,0)</f>
        <v>Office Supplies</v>
      </c>
      <c r="P2408" t="str">
        <f>VLOOKUP(Table1[[#This Row],[Column3]],Mapping!$AP$5:$AQ$22,2,0)</f>
        <v>Art</v>
      </c>
      <c r="Q2408">
        <v>19.456000000000003</v>
      </c>
      <c r="R2408">
        <v>4</v>
      </c>
      <c r="S2408">
        <v>3.4047999999999981</v>
      </c>
    </row>
    <row r="2409" spans="1:19" x14ac:dyDescent="0.35">
      <c r="A2409">
        <v>5527</v>
      </c>
      <c r="B2409" t="s">
        <v>4502</v>
      </c>
      <c r="C2409" t="s">
        <v>137</v>
      </c>
      <c r="D2409" t="str">
        <f>MID(Table1[[#This Row],[Product ID]],5,2)</f>
        <v>TA</v>
      </c>
      <c r="E2409" t="str">
        <f>LEFT(Table1[[#This Row],[Product ID]],3)</f>
        <v>FUR</v>
      </c>
      <c r="F2409" s="10">
        <f>VLOOKUP(Table1[[#This Row],[Order ID]],Mapping!H2409:J10200,3,0)</f>
        <v>41520</v>
      </c>
      <c r="G2409" s="10">
        <f>VLOOKUP(Table1[[#This Row],[Order ID]],Mapping!H2409:K10200,4,0)</f>
        <v>41524</v>
      </c>
      <c r="H2409" t="str">
        <f>INDEX(Mapping!$B$2:$T$7793,MATCH(Data!$A2409,Mapping!$B$3:$B$7793,0),MATCH(Data!$H$1,Mapping!$B$2:$T$2,0))</f>
        <v>Standard Class</v>
      </c>
      <c r="I2409" t="str">
        <f>INDEX(Mapping!$B$2:$T$7793,MATCH(Data!$A2409,Mapping!$B$3:$B$7793,0),MATCH(Data!$I$1,Mapping!$B$2:$T$2,0))</f>
        <v>Consumer</v>
      </c>
      <c r="J2409">
        <f>VLOOKUP($A2409,Mapping!$X$3:$Y$7793,2,0)</f>
        <v>28205</v>
      </c>
      <c r="K2409" t="str">
        <f>VLOOKUP($J2409,Mapping!$AB$3:$AC$475,2,0)</f>
        <v>Carlsbad</v>
      </c>
      <c r="L2409" t="str">
        <f>VLOOKUP($K2409,Mapping!$AF$3:$AG$475,2,0)</f>
        <v>New Mexico</v>
      </c>
      <c r="M2409" t="str">
        <f>VLOOKUP($L2409,Mapping!$AI$3:$AJ$48,2,0)</f>
        <v>United States</v>
      </c>
      <c r="N2409" t="str">
        <f>VLOOKUP($L2409,Mapping!$AI$3:$AK$48,3,0)</f>
        <v>West</v>
      </c>
      <c r="O2409" t="str">
        <f>VLOOKUP(Table1[[#This Row],[Column1]],Mapping!$AM$8:$AN$11,2,0)</f>
        <v>Furniture</v>
      </c>
      <c r="P2409" t="str">
        <f>VLOOKUP(Table1[[#This Row],[Column3]],Mapping!$AP$5:$AQ$22,2,0)</f>
        <v>Tables</v>
      </c>
      <c r="Q2409">
        <v>472.51800000000003</v>
      </c>
      <c r="R2409">
        <v>3</v>
      </c>
      <c r="S2409">
        <v>-149.63070000000005</v>
      </c>
    </row>
    <row r="2410" spans="1:19" x14ac:dyDescent="0.35">
      <c r="A2410">
        <v>5529</v>
      </c>
      <c r="B2410" t="s">
        <v>4502</v>
      </c>
      <c r="C2410" t="s">
        <v>2327</v>
      </c>
      <c r="D2410" t="str">
        <f>MID(Table1[[#This Row],[Product ID]],5,2)</f>
        <v>BI</v>
      </c>
      <c r="E2410" t="str">
        <f>LEFT(Table1[[#This Row],[Product ID]],3)</f>
        <v>OFF</v>
      </c>
      <c r="F2410" s="10">
        <f>VLOOKUP(Table1[[#This Row],[Order ID]],Mapping!H2410:J10201,3,0)</f>
        <v>41520</v>
      </c>
      <c r="G2410" s="10">
        <f>VLOOKUP(Table1[[#This Row],[Order ID]],Mapping!H2410:K10201,4,0)</f>
        <v>41524</v>
      </c>
      <c r="H2410" t="str">
        <f>INDEX(Mapping!$B$2:$T$7793,MATCH(Data!$A2410,Mapping!$B$3:$B$7793,0),MATCH(Data!$H$1,Mapping!$B$2:$T$2,0))</f>
        <v>Standard Class</v>
      </c>
      <c r="I2410" t="str">
        <f>INDEX(Mapping!$B$2:$T$7793,MATCH(Data!$A2410,Mapping!$B$3:$B$7793,0),MATCH(Data!$I$1,Mapping!$B$2:$T$2,0))</f>
        <v>Consumer</v>
      </c>
      <c r="J2410">
        <f>VLOOKUP($A2410,Mapping!$X$3:$Y$7793,2,0)</f>
        <v>28205</v>
      </c>
      <c r="K2410" t="str">
        <f>VLOOKUP($J2410,Mapping!$AB$3:$AC$475,2,0)</f>
        <v>Carlsbad</v>
      </c>
      <c r="L2410" t="str">
        <f>VLOOKUP($K2410,Mapping!$AF$3:$AG$475,2,0)</f>
        <v>New Mexico</v>
      </c>
      <c r="M2410" t="str">
        <f>VLOOKUP($L2410,Mapping!$AI$3:$AJ$48,2,0)</f>
        <v>United States</v>
      </c>
      <c r="N2410" t="str">
        <f>VLOOKUP($L2410,Mapping!$AI$3:$AK$48,3,0)</f>
        <v>West</v>
      </c>
      <c r="O2410" t="str">
        <f>VLOOKUP(Table1[[#This Row],[Column1]],Mapping!$AM$8:$AN$11,2,0)</f>
        <v>Office Supplies</v>
      </c>
      <c r="P2410" t="str">
        <f>VLOOKUP(Table1[[#This Row],[Column3]],Mapping!$AP$5:$AQ$22,2,0)</f>
        <v>Binders</v>
      </c>
      <c r="Q2410">
        <v>17.220000000000006</v>
      </c>
      <c r="R2410">
        <v>5</v>
      </c>
      <c r="S2410">
        <v>-12.628</v>
      </c>
    </row>
    <row r="2411" spans="1:19" x14ac:dyDescent="0.35">
      <c r="A2411">
        <v>7520</v>
      </c>
      <c r="B2411" t="s">
        <v>5625</v>
      </c>
      <c r="C2411" t="s">
        <v>1890</v>
      </c>
      <c r="D2411" t="str">
        <f>MID(Table1[[#This Row],[Product ID]],5,2)</f>
        <v>BO</v>
      </c>
      <c r="E2411" t="str">
        <f>LEFT(Table1[[#This Row],[Product ID]],3)</f>
        <v>FUR</v>
      </c>
      <c r="F2411" s="10">
        <f>VLOOKUP(Table1[[#This Row],[Order ID]],Mapping!H2411:J10202,3,0)</f>
        <v>41605</v>
      </c>
      <c r="G2411" s="10">
        <f>VLOOKUP(Table1[[#This Row],[Order ID]],Mapping!H2411:K10202,4,0)</f>
        <v>41609</v>
      </c>
      <c r="H2411" t="str">
        <f>INDEX(Mapping!$B$2:$T$7793,MATCH(Data!$A2411,Mapping!$B$3:$B$7793,0),MATCH(Data!$H$1,Mapping!$B$2:$T$2,0))</f>
        <v>Standard Class</v>
      </c>
      <c r="I2411" t="str">
        <f>INDEX(Mapping!$B$2:$T$7793,MATCH(Data!$A2411,Mapping!$B$3:$B$7793,0),MATCH(Data!$I$1,Mapping!$B$2:$T$2,0))</f>
        <v>Consumer</v>
      </c>
      <c r="J2411">
        <f>VLOOKUP($A2411,Mapping!$X$3:$Y$7793,2,0)</f>
        <v>90045</v>
      </c>
      <c r="K2411" t="str">
        <f>VLOOKUP($J2411,Mapping!$AB$3:$AC$475,2,0)</f>
        <v>Medina</v>
      </c>
      <c r="L2411" t="str">
        <f>VLOOKUP($K2411,Mapping!$AF$3:$AG$475,2,0)</f>
        <v>Ohio</v>
      </c>
      <c r="M2411" t="str">
        <f>VLOOKUP($L2411,Mapping!$AI$3:$AJ$48,2,0)</f>
        <v>United States</v>
      </c>
      <c r="N2411" t="str">
        <f>VLOOKUP($L2411,Mapping!$AI$3:$AK$48,3,0)</f>
        <v>East</v>
      </c>
      <c r="O2411" t="str">
        <f>VLOOKUP(Table1[[#This Row],[Column1]],Mapping!$AM$8:$AN$11,2,0)</f>
        <v>Furniture</v>
      </c>
      <c r="P2411" t="str">
        <f>VLOOKUP(Table1[[#This Row],[Column3]],Mapping!$AP$5:$AQ$22,2,0)</f>
        <v>Bookcases</v>
      </c>
      <c r="Q2411">
        <v>3406.6640000000002</v>
      </c>
      <c r="R2411">
        <v>8</v>
      </c>
      <c r="S2411">
        <v>160.31359999999984</v>
      </c>
    </row>
    <row r="2412" spans="1:19" x14ac:dyDescent="0.35">
      <c r="A2412">
        <v>7521</v>
      </c>
      <c r="B2412" t="s">
        <v>5625</v>
      </c>
      <c r="C2412" t="s">
        <v>2821</v>
      </c>
      <c r="D2412" t="str">
        <f>MID(Table1[[#This Row],[Product ID]],5,2)</f>
        <v>AR</v>
      </c>
      <c r="E2412" t="str">
        <f>LEFT(Table1[[#This Row],[Product ID]],3)</f>
        <v>OFF</v>
      </c>
      <c r="F2412" s="10">
        <f>VLOOKUP(Table1[[#This Row],[Order ID]],Mapping!H2412:J10203,3,0)</f>
        <v>41605</v>
      </c>
      <c r="G2412" s="10">
        <f>VLOOKUP(Table1[[#This Row],[Order ID]],Mapping!H2412:K10203,4,0)</f>
        <v>41609</v>
      </c>
      <c r="H2412" t="str">
        <f>INDEX(Mapping!$B$2:$T$7793,MATCH(Data!$A2412,Mapping!$B$3:$B$7793,0),MATCH(Data!$H$1,Mapping!$B$2:$T$2,0))</f>
        <v>Standard Class</v>
      </c>
      <c r="I2412" t="str">
        <f>INDEX(Mapping!$B$2:$T$7793,MATCH(Data!$A2412,Mapping!$B$3:$B$7793,0),MATCH(Data!$I$1,Mapping!$B$2:$T$2,0))</f>
        <v>Consumer</v>
      </c>
      <c r="J2412">
        <f>VLOOKUP($A2412,Mapping!$X$3:$Y$7793,2,0)</f>
        <v>90045</v>
      </c>
      <c r="K2412" t="str">
        <f>VLOOKUP($J2412,Mapping!$AB$3:$AC$475,2,0)</f>
        <v>Medina</v>
      </c>
      <c r="L2412" t="str">
        <f>VLOOKUP($K2412,Mapping!$AF$3:$AG$475,2,0)</f>
        <v>Ohio</v>
      </c>
      <c r="M2412" t="str">
        <f>VLOOKUP($L2412,Mapping!$AI$3:$AJ$48,2,0)</f>
        <v>United States</v>
      </c>
      <c r="N2412" t="str">
        <f>VLOOKUP($L2412,Mapping!$AI$3:$AK$48,3,0)</f>
        <v>East</v>
      </c>
      <c r="O2412" t="str">
        <f>VLOOKUP(Table1[[#This Row],[Column1]],Mapping!$AM$8:$AN$11,2,0)</f>
        <v>Office Supplies</v>
      </c>
      <c r="P2412" t="str">
        <f>VLOOKUP(Table1[[#This Row],[Column3]],Mapping!$AP$5:$AQ$22,2,0)</f>
        <v>Art</v>
      </c>
      <c r="Q2412">
        <v>37.17</v>
      </c>
      <c r="R2412">
        <v>9</v>
      </c>
      <c r="S2412">
        <v>10.4076</v>
      </c>
    </row>
    <row r="2413" spans="1:19" x14ac:dyDescent="0.35">
      <c r="A2413">
        <v>7522</v>
      </c>
      <c r="B2413" t="s">
        <v>5625</v>
      </c>
      <c r="C2413" t="s">
        <v>1033</v>
      </c>
      <c r="D2413" t="str">
        <f>MID(Table1[[#This Row],[Product ID]],5,2)</f>
        <v>AP</v>
      </c>
      <c r="E2413" t="str">
        <f>LEFT(Table1[[#This Row],[Product ID]],3)</f>
        <v>OFF</v>
      </c>
      <c r="F2413" s="10">
        <f>VLOOKUP(Table1[[#This Row],[Order ID]],Mapping!H2413:J10204,3,0)</f>
        <v>41605</v>
      </c>
      <c r="G2413" s="10">
        <f>VLOOKUP(Table1[[#This Row],[Order ID]],Mapping!H2413:K10204,4,0)</f>
        <v>41609</v>
      </c>
      <c r="H2413" t="str">
        <f>INDEX(Mapping!$B$2:$T$7793,MATCH(Data!$A2413,Mapping!$B$3:$B$7793,0),MATCH(Data!$H$1,Mapping!$B$2:$T$2,0))</f>
        <v>Standard Class</v>
      </c>
      <c r="I2413" t="str">
        <f>INDEX(Mapping!$B$2:$T$7793,MATCH(Data!$A2413,Mapping!$B$3:$B$7793,0),MATCH(Data!$I$1,Mapping!$B$2:$T$2,0))</f>
        <v>Consumer</v>
      </c>
      <c r="J2413">
        <f>VLOOKUP($A2413,Mapping!$X$3:$Y$7793,2,0)</f>
        <v>90045</v>
      </c>
      <c r="K2413" t="str">
        <f>VLOOKUP($J2413,Mapping!$AB$3:$AC$475,2,0)</f>
        <v>Medina</v>
      </c>
      <c r="L2413" t="str">
        <f>VLOOKUP($K2413,Mapping!$AF$3:$AG$475,2,0)</f>
        <v>Ohio</v>
      </c>
      <c r="M2413" t="str">
        <f>VLOOKUP($L2413,Mapping!$AI$3:$AJ$48,2,0)</f>
        <v>United States</v>
      </c>
      <c r="N2413" t="str">
        <f>VLOOKUP($L2413,Mapping!$AI$3:$AK$48,3,0)</f>
        <v>East</v>
      </c>
      <c r="O2413" t="str">
        <f>VLOOKUP(Table1[[#This Row],[Column1]],Mapping!$AM$8:$AN$11,2,0)</f>
        <v>Office Supplies</v>
      </c>
      <c r="P2413" t="str">
        <f>VLOOKUP(Table1[[#This Row],[Column3]],Mapping!$AP$5:$AQ$22,2,0)</f>
        <v>Appliances</v>
      </c>
      <c r="Q2413">
        <v>64.959999999999994</v>
      </c>
      <c r="R2413">
        <v>2</v>
      </c>
      <c r="S2413">
        <v>19.487999999999992</v>
      </c>
    </row>
    <row r="2414" spans="1:19" x14ac:dyDescent="0.35">
      <c r="A2414">
        <v>7523</v>
      </c>
      <c r="B2414" t="s">
        <v>5625</v>
      </c>
      <c r="C2414" t="s">
        <v>1927</v>
      </c>
      <c r="D2414" t="str">
        <f>MID(Table1[[#This Row],[Product ID]],5,2)</f>
        <v>FU</v>
      </c>
      <c r="E2414" t="str">
        <f>LEFT(Table1[[#This Row],[Product ID]],3)</f>
        <v>FUR</v>
      </c>
      <c r="F2414" s="10">
        <f>VLOOKUP(Table1[[#This Row],[Order ID]],Mapping!H2414:J10205,3,0)</f>
        <v>41605</v>
      </c>
      <c r="G2414" s="10">
        <f>VLOOKUP(Table1[[#This Row],[Order ID]],Mapping!H2414:K10205,4,0)</f>
        <v>41609</v>
      </c>
      <c r="H2414" t="str">
        <f>INDEX(Mapping!$B$2:$T$7793,MATCH(Data!$A2414,Mapping!$B$3:$B$7793,0),MATCH(Data!$H$1,Mapping!$B$2:$T$2,0))</f>
        <v>Standard Class</v>
      </c>
      <c r="I2414" t="str">
        <f>INDEX(Mapping!$B$2:$T$7793,MATCH(Data!$A2414,Mapping!$B$3:$B$7793,0),MATCH(Data!$I$1,Mapping!$B$2:$T$2,0))</f>
        <v>Consumer</v>
      </c>
      <c r="J2414">
        <f>VLOOKUP($A2414,Mapping!$X$3:$Y$7793,2,0)</f>
        <v>90045</v>
      </c>
      <c r="K2414" t="str">
        <f>VLOOKUP($J2414,Mapping!$AB$3:$AC$475,2,0)</f>
        <v>Medina</v>
      </c>
      <c r="L2414" t="str">
        <f>VLOOKUP($K2414,Mapping!$AF$3:$AG$475,2,0)</f>
        <v>Ohio</v>
      </c>
      <c r="M2414" t="str">
        <f>VLOOKUP($L2414,Mapping!$AI$3:$AJ$48,2,0)</f>
        <v>United States</v>
      </c>
      <c r="N2414" t="str">
        <f>VLOOKUP($L2414,Mapping!$AI$3:$AK$48,3,0)</f>
        <v>East</v>
      </c>
      <c r="O2414" t="str">
        <f>VLOOKUP(Table1[[#This Row],[Column1]],Mapping!$AM$8:$AN$11,2,0)</f>
        <v>Furniture</v>
      </c>
      <c r="P2414" t="str">
        <f>VLOOKUP(Table1[[#This Row],[Column3]],Mapping!$AP$5:$AQ$22,2,0)</f>
        <v>Furnishings</v>
      </c>
      <c r="Q2414">
        <v>595.38</v>
      </c>
      <c r="R2414">
        <v>6</v>
      </c>
      <c r="S2414">
        <v>297.69</v>
      </c>
    </row>
    <row r="2415" spans="1:19" x14ac:dyDescent="0.35">
      <c r="A2415">
        <v>5882</v>
      </c>
      <c r="B2415" t="s">
        <v>4699</v>
      </c>
      <c r="C2415" t="s">
        <v>2884</v>
      </c>
      <c r="D2415" t="str">
        <f>MID(Table1[[#This Row],[Product ID]],5,2)</f>
        <v>FU</v>
      </c>
      <c r="E2415" t="str">
        <f>LEFT(Table1[[#This Row],[Product ID]],3)</f>
        <v>FUR</v>
      </c>
      <c r="F2415" s="10">
        <f>VLOOKUP(Table1[[#This Row],[Order ID]],Mapping!H2415:J10206,3,0)</f>
        <v>41443</v>
      </c>
      <c r="G2415" s="10">
        <f>VLOOKUP(Table1[[#This Row],[Order ID]],Mapping!H2415:K10206,4,0)</f>
        <v>41445</v>
      </c>
      <c r="H2415" t="str">
        <f>INDEX(Mapping!$B$2:$T$7793,MATCH(Data!$A2415,Mapping!$B$3:$B$7793,0),MATCH(Data!$H$1,Mapping!$B$2:$T$2,0))</f>
        <v>Same Day</v>
      </c>
      <c r="I2415" t="str">
        <f>INDEX(Mapping!$B$2:$T$7793,MATCH(Data!$A2415,Mapping!$B$3:$B$7793,0),MATCH(Data!$I$1,Mapping!$B$2:$T$2,0))</f>
        <v>Corporate</v>
      </c>
      <c r="J2415">
        <f>VLOOKUP($A2415,Mapping!$X$3:$Y$7793,2,0)</f>
        <v>80501</v>
      </c>
      <c r="K2415" t="str">
        <f>VLOOKUP($J2415,Mapping!$AB$3:$AC$475,2,0)</f>
        <v>Coon Rapids</v>
      </c>
      <c r="L2415" t="str">
        <f>VLOOKUP($K2415,Mapping!$AF$3:$AG$475,2,0)</f>
        <v>Minnesota</v>
      </c>
      <c r="M2415" t="str">
        <f>VLOOKUP($L2415,Mapping!$AI$3:$AJ$48,2,0)</f>
        <v>United States</v>
      </c>
      <c r="N2415" t="str">
        <f>VLOOKUP($L2415,Mapping!$AI$3:$AK$48,3,0)</f>
        <v>Central</v>
      </c>
      <c r="O2415" t="str">
        <f>VLOOKUP(Table1[[#This Row],[Column1]],Mapping!$AM$8:$AN$11,2,0)</f>
        <v>Furniture</v>
      </c>
      <c r="P2415" t="str">
        <f>VLOOKUP(Table1[[#This Row],[Column3]],Mapping!$AP$5:$AQ$22,2,0)</f>
        <v>Furnishings</v>
      </c>
      <c r="Q2415">
        <v>266.35200000000003</v>
      </c>
      <c r="R2415">
        <v>3</v>
      </c>
      <c r="S2415">
        <v>-13.317600000000013</v>
      </c>
    </row>
    <row r="2416" spans="1:19" x14ac:dyDescent="0.35">
      <c r="A2416">
        <v>5883</v>
      </c>
      <c r="B2416" t="s">
        <v>4699</v>
      </c>
      <c r="C2416" t="s">
        <v>659</v>
      </c>
      <c r="D2416" t="str">
        <f>MID(Table1[[#This Row],[Product ID]],5,2)</f>
        <v>CH</v>
      </c>
      <c r="E2416" t="str">
        <f>LEFT(Table1[[#This Row],[Product ID]],3)</f>
        <v>FUR</v>
      </c>
      <c r="F2416" s="10">
        <f>VLOOKUP(Table1[[#This Row],[Order ID]],Mapping!H2416:J10207,3,0)</f>
        <v>41443</v>
      </c>
      <c r="G2416" s="10">
        <f>VLOOKUP(Table1[[#This Row],[Order ID]],Mapping!H2416:K10207,4,0)</f>
        <v>41445</v>
      </c>
      <c r="H2416" t="str">
        <f>INDEX(Mapping!$B$2:$T$7793,MATCH(Data!$A2416,Mapping!$B$3:$B$7793,0),MATCH(Data!$H$1,Mapping!$B$2:$T$2,0))</f>
        <v>First Class</v>
      </c>
      <c r="I2416" t="str">
        <f>INDEX(Mapping!$B$2:$T$7793,MATCH(Data!$A2416,Mapping!$B$3:$B$7793,0),MATCH(Data!$I$1,Mapping!$B$2:$T$2,0))</f>
        <v>Consumer</v>
      </c>
      <c r="J2416">
        <f>VLOOKUP($A2416,Mapping!$X$3:$Y$7793,2,0)</f>
        <v>80501</v>
      </c>
      <c r="K2416" t="str">
        <f>VLOOKUP($J2416,Mapping!$AB$3:$AC$475,2,0)</f>
        <v>Coon Rapids</v>
      </c>
      <c r="L2416" t="str">
        <f>VLOOKUP($K2416,Mapping!$AF$3:$AG$475,2,0)</f>
        <v>Minnesota</v>
      </c>
      <c r="M2416" t="str">
        <f>VLOOKUP($L2416,Mapping!$AI$3:$AJ$48,2,0)</f>
        <v>United States</v>
      </c>
      <c r="N2416" t="str">
        <f>VLOOKUP($L2416,Mapping!$AI$3:$AK$48,3,0)</f>
        <v>Central</v>
      </c>
      <c r="O2416" t="str">
        <f>VLOOKUP(Table1[[#This Row],[Column1]],Mapping!$AM$8:$AN$11,2,0)</f>
        <v>Furniture</v>
      </c>
      <c r="P2416" t="str">
        <f>VLOOKUP(Table1[[#This Row],[Column3]],Mapping!$AP$5:$AQ$22,2,0)</f>
        <v>Chairs</v>
      </c>
      <c r="Q2416">
        <v>483.13599999999997</v>
      </c>
      <c r="R2416">
        <v>4</v>
      </c>
      <c r="S2416">
        <v>54.352799999999945</v>
      </c>
    </row>
    <row r="2417" spans="1:19" x14ac:dyDescent="0.35">
      <c r="A2417">
        <v>1901</v>
      </c>
      <c r="B2417" t="s">
        <v>2099</v>
      </c>
      <c r="C2417" t="s">
        <v>2100</v>
      </c>
      <c r="D2417" t="str">
        <f>MID(Table1[[#This Row],[Product ID]],5,2)</f>
        <v>MA</v>
      </c>
      <c r="E2417" t="str">
        <f>LEFT(Table1[[#This Row],[Product ID]],3)</f>
        <v>TEC</v>
      </c>
      <c r="F2417" s="10" t="e">
        <f>VLOOKUP(Table1[[#This Row],[Order ID]],Mapping!H2417:J10208,3,0)</f>
        <v>#N/A</v>
      </c>
      <c r="G2417" s="10" t="e">
        <f>VLOOKUP(Table1[[#This Row],[Order ID]],Mapping!H2417:K10208,4,0)</f>
        <v>#N/A</v>
      </c>
      <c r="H2417" t="str">
        <f>INDEX(Mapping!$B$2:$T$7793,MATCH(Data!$A2417,Mapping!$B$3:$B$7793,0),MATCH(Data!$H$1,Mapping!$B$2:$T$2,0))</f>
        <v>Standard Class</v>
      </c>
      <c r="I2417" t="str">
        <f>INDEX(Mapping!$B$2:$T$7793,MATCH(Data!$A2417,Mapping!$B$3:$B$7793,0),MATCH(Data!$I$1,Mapping!$B$2:$T$2,0))</f>
        <v>Corporate</v>
      </c>
      <c r="J2417">
        <f>VLOOKUP($A2417,Mapping!$X$3:$Y$7793,2,0)</f>
        <v>89431</v>
      </c>
      <c r="K2417" t="str">
        <f>VLOOKUP($J2417,Mapping!$AB$3:$AC$475,2,0)</f>
        <v>Highland Park</v>
      </c>
      <c r="L2417" t="str">
        <f>VLOOKUP($K2417,Mapping!$AF$3:$AG$475,2,0)</f>
        <v>Illinois</v>
      </c>
      <c r="M2417" t="str">
        <f>VLOOKUP($L2417,Mapping!$AI$3:$AJ$48,2,0)</f>
        <v>United States</v>
      </c>
      <c r="N2417" t="str">
        <f>VLOOKUP($L2417,Mapping!$AI$3:$AK$48,3,0)</f>
        <v>Central</v>
      </c>
      <c r="O2417" t="str">
        <f>VLOOKUP(Table1[[#This Row],[Column1]],Mapping!$AM$8:$AN$11,2,0)</f>
        <v>Technology</v>
      </c>
      <c r="P2417" t="str">
        <f>VLOOKUP(Table1[[#This Row],[Column3]],Mapping!$AP$5:$AQ$22,2,0)</f>
        <v>Machines</v>
      </c>
      <c r="Q2417">
        <v>2396.4</v>
      </c>
      <c r="R2417">
        <v>10</v>
      </c>
      <c r="S2417">
        <v>179.73000000000013</v>
      </c>
    </row>
    <row r="2418" spans="1:19" x14ac:dyDescent="0.35">
      <c r="A2418">
        <v>855</v>
      </c>
      <c r="B2418" t="s">
        <v>1090</v>
      </c>
      <c r="C2418" t="s">
        <v>1091</v>
      </c>
      <c r="D2418" t="str">
        <f>MID(Table1[[#This Row],[Product ID]],5,2)</f>
        <v>AR</v>
      </c>
      <c r="E2418" t="str">
        <f>LEFT(Table1[[#This Row],[Product ID]],3)</f>
        <v>OFF</v>
      </c>
      <c r="F2418" s="10" t="e">
        <f>VLOOKUP(Table1[[#This Row],[Order ID]],Mapping!H2418:J10209,3,0)</f>
        <v>#N/A</v>
      </c>
      <c r="G2418" s="10" t="e">
        <f>VLOOKUP(Table1[[#This Row],[Order ID]],Mapping!H2418:K10209,4,0)</f>
        <v>#N/A</v>
      </c>
      <c r="H2418" t="str">
        <f>INDEX(Mapping!$B$2:$T$7793,MATCH(Data!$A2418,Mapping!$B$3:$B$7793,0),MATCH(Data!$H$1,Mapping!$B$2:$T$2,0))</f>
        <v>First Class</v>
      </c>
      <c r="I2418" t="str">
        <f>INDEX(Mapping!$B$2:$T$7793,MATCH(Data!$A2418,Mapping!$B$3:$B$7793,0),MATCH(Data!$I$1,Mapping!$B$2:$T$2,0))</f>
        <v>Corporate</v>
      </c>
      <c r="J2418">
        <f>VLOOKUP($A2418,Mapping!$X$3:$Y$7793,2,0)</f>
        <v>94122</v>
      </c>
      <c r="K2418" t="str">
        <f>VLOOKUP($J2418,Mapping!$AB$3:$AC$475,2,0)</f>
        <v>Urbandale</v>
      </c>
      <c r="L2418" t="str">
        <f>VLOOKUP($K2418,Mapping!$AF$3:$AG$475,2,0)</f>
        <v>Iowa</v>
      </c>
      <c r="M2418" t="str">
        <f>VLOOKUP($L2418,Mapping!$AI$3:$AJ$48,2,0)</f>
        <v>United States</v>
      </c>
      <c r="N2418" t="str">
        <f>VLOOKUP($L2418,Mapping!$AI$3:$AK$48,3,0)</f>
        <v>Central</v>
      </c>
      <c r="O2418" t="str">
        <f>VLOOKUP(Table1[[#This Row],[Column1]],Mapping!$AM$8:$AN$11,2,0)</f>
        <v>Office Supplies</v>
      </c>
      <c r="P2418" t="str">
        <f>VLOOKUP(Table1[[#This Row],[Column3]],Mapping!$AP$5:$AQ$22,2,0)</f>
        <v>Art</v>
      </c>
      <c r="Q2418">
        <v>7.04</v>
      </c>
      <c r="R2418">
        <v>4</v>
      </c>
      <c r="S2418">
        <v>2.0415999999999999</v>
      </c>
    </row>
    <row r="2419" spans="1:19" x14ac:dyDescent="0.35">
      <c r="A2419">
        <v>856</v>
      </c>
      <c r="B2419" t="s">
        <v>1090</v>
      </c>
      <c r="C2419" t="s">
        <v>1092</v>
      </c>
      <c r="D2419" t="str">
        <f>MID(Table1[[#This Row],[Product ID]],5,2)</f>
        <v>FU</v>
      </c>
      <c r="E2419" t="str">
        <f>LEFT(Table1[[#This Row],[Product ID]],3)</f>
        <v>FUR</v>
      </c>
      <c r="F2419" s="10" t="e">
        <f>VLOOKUP(Table1[[#This Row],[Order ID]],Mapping!H2419:J10210,3,0)</f>
        <v>#N/A</v>
      </c>
      <c r="G2419" s="10" t="e">
        <f>VLOOKUP(Table1[[#This Row],[Order ID]],Mapping!H2419:K10210,4,0)</f>
        <v>#N/A</v>
      </c>
      <c r="H2419" t="str">
        <f>INDEX(Mapping!$B$2:$T$7793,MATCH(Data!$A2419,Mapping!$B$3:$B$7793,0),MATCH(Data!$H$1,Mapping!$B$2:$T$2,0))</f>
        <v>First Class</v>
      </c>
      <c r="I2419" t="str">
        <f>INDEX(Mapping!$B$2:$T$7793,MATCH(Data!$A2419,Mapping!$B$3:$B$7793,0),MATCH(Data!$I$1,Mapping!$B$2:$T$2,0))</f>
        <v>Home Office</v>
      </c>
      <c r="J2419">
        <f>VLOOKUP($A2419,Mapping!$X$3:$Y$7793,2,0)</f>
        <v>94122</v>
      </c>
      <c r="K2419" t="str">
        <f>VLOOKUP($J2419,Mapping!$AB$3:$AC$475,2,0)</f>
        <v>Urbandale</v>
      </c>
      <c r="L2419" t="str">
        <f>VLOOKUP($K2419,Mapping!$AF$3:$AG$475,2,0)</f>
        <v>Iowa</v>
      </c>
      <c r="M2419" t="str">
        <f>VLOOKUP($L2419,Mapping!$AI$3:$AJ$48,2,0)</f>
        <v>United States</v>
      </c>
      <c r="N2419" t="str">
        <f>VLOOKUP($L2419,Mapping!$AI$3:$AK$48,3,0)</f>
        <v>Central</v>
      </c>
      <c r="O2419" t="str">
        <f>VLOOKUP(Table1[[#This Row],[Column1]],Mapping!$AM$8:$AN$11,2,0)</f>
        <v>Furniture</v>
      </c>
      <c r="P2419" t="str">
        <f>VLOOKUP(Table1[[#This Row],[Column3]],Mapping!$AP$5:$AQ$22,2,0)</f>
        <v>Furnishings</v>
      </c>
      <c r="Q2419">
        <v>8.73</v>
      </c>
      <c r="R2419">
        <v>3</v>
      </c>
      <c r="S2419">
        <v>4.1030999999999995</v>
      </c>
    </row>
    <row r="2420" spans="1:19" x14ac:dyDescent="0.35">
      <c r="A2420">
        <v>857</v>
      </c>
      <c r="B2420" t="s">
        <v>1090</v>
      </c>
      <c r="C2420" t="s">
        <v>1093</v>
      </c>
      <c r="D2420" t="str">
        <f>MID(Table1[[#This Row],[Product ID]],5,2)</f>
        <v>AC</v>
      </c>
      <c r="E2420" t="str">
        <f>LEFT(Table1[[#This Row],[Product ID]],3)</f>
        <v>TEC</v>
      </c>
      <c r="F2420" s="10" t="e">
        <f>VLOOKUP(Table1[[#This Row],[Order ID]],Mapping!H2420:J10211,3,0)</f>
        <v>#N/A</v>
      </c>
      <c r="G2420" s="10" t="e">
        <f>VLOOKUP(Table1[[#This Row],[Order ID]],Mapping!H2420:K10211,4,0)</f>
        <v>#N/A</v>
      </c>
      <c r="H2420" t="str">
        <f>INDEX(Mapping!$B$2:$T$7793,MATCH(Data!$A2420,Mapping!$B$3:$B$7793,0),MATCH(Data!$H$1,Mapping!$B$2:$T$2,0))</f>
        <v>First Class</v>
      </c>
      <c r="I2420" t="str">
        <f>INDEX(Mapping!$B$2:$T$7793,MATCH(Data!$A2420,Mapping!$B$3:$B$7793,0),MATCH(Data!$I$1,Mapping!$B$2:$T$2,0))</f>
        <v>Home Office</v>
      </c>
      <c r="J2420">
        <f>VLOOKUP($A2420,Mapping!$X$3:$Y$7793,2,0)</f>
        <v>94122</v>
      </c>
      <c r="K2420" t="str">
        <f>VLOOKUP($J2420,Mapping!$AB$3:$AC$475,2,0)</f>
        <v>Urbandale</v>
      </c>
      <c r="L2420" t="str">
        <f>VLOOKUP($K2420,Mapping!$AF$3:$AG$475,2,0)</f>
        <v>Iowa</v>
      </c>
      <c r="M2420" t="str">
        <f>VLOOKUP($L2420,Mapping!$AI$3:$AJ$48,2,0)</f>
        <v>United States</v>
      </c>
      <c r="N2420" t="str">
        <f>VLOOKUP($L2420,Mapping!$AI$3:$AK$48,3,0)</f>
        <v>Central</v>
      </c>
      <c r="O2420" t="str">
        <f>VLOOKUP(Table1[[#This Row],[Column1]],Mapping!$AM$8:$AN$11,2,0)</f>
        <v>Technology</v>
      </c>
      <c r="P2420" t="str">
        <f>VLOOKUP(Table1[[#This Row],[Column3]],Mapping!$AP$5:$AQ$22,2,0)</f>
        <v>Accessories</v>
      </c>
      <c r="Q2420">
        <v>29.29</v>
      </c>
      <c r="R2420">
        <v>1</v>
      </c>
      <c r="S2420">
        <v>9.6656999999999975</v>
      </c>
    </row>
    <row r="2421" spans="1:19" x14ac:dyDescent="0.35">
      <c r="A2421">
        <v>858</v>
      </c>
      <c r="B2421" t="s">
        <v>1090</v>
      </c>
      <c r="C2421" t="s">
        <v>1094</v>
      </c>
      <c r="D2421" t="str">
        <f>MID(Table1[[#This Row],[Product ID]],5,2)</f>
        <v>AR</v>
      </c>
      <c r="E2421" t="str">
        <f>LEFT(Table1[[#This Row],[Product ID]],3)</f>
        <v>OFF</v>
      </c>
      <c r="F2421" s="10" t="e">
        <f>VLOOKUP(Table1[[#This Row],[Order ID]],Mapping!H2421:J10212,3,0)</f>
        <v>#N/A</v>
      </c>
      <c r="G2421" s="10" t="e">
        <f>VLOOKUP(Table1[[#This Row],[Order ID]],Mapping!H2421:K10212,4,0)</f>
        <v>#N/A</v>
      </c>
      <c r="H2421" t="str">
        <f>INDEX(Mapping!$B$2:$T$7793,MATCH(Data!$A2421,Mapping!$B$3:$B$7793,0),MATCH(Data!$H$1,Mapping!$B$2:$T$2,0))</f>
        <v>First Class</v>
      </c>
      <c r="I2421" t="str">
        <f>INDEX(Mapping!$B$2:$T$7793,MATCH(Data!$A2421,Mapping!$B$3:$B$7793,0),MATCH(Data!$I$1,Mapping!$B$2:$T$2,0))</f>
        <v>Home Office</v>
      </c>
      <c r="J2421">
        <f>VLOOKUP($A2421,Mapping!$X$3:$Y$7793,2,0)</f>
        <v>94122</v>
      </c>
      <c r="K2421" t="str">
        <f>VLOOKUP($J2421,Mapping!$AB$3:$AC$475,2,0)</f>
        <v>Urbandale</v>
      </c>
      <c r="L2421" t="str">
        <f>VLOOKUP($K2421,Mapping!$AF$3:$AG$475,2,0)</f>
        <v>Iowa</v>
      </c>
      <c r="M2421" t="str">
        <f>VLOOKUP($L2421,Mapping!$AI$3:$AJ$48,2,0)</f>
        <v>United States</v>
      </c>
      <c r="N2421" t="str">
        <f>VLOOKUP($L2421,Mapping!$AI$3:$AK$48,3,0)</f>
        <v>Central</v>
      </c>
      <c r="O2421" t="str">
        <f>VLOOKUP(Table1[[#This Row],[Column1]],Mapping!$AM$8:$AN$11,2,0)</f>
        <v>Office Supplies</v>
      </c>
      <c r="P2421" t="str">
        <f>VLOOKUP(Table1[[#This Row],[Column3]],Mapping!$AP$5:$AQ$22,2,0)</f>
        <v>Art</v>
      </c>
      <c r="Q2421">
        <v>8.64</v>
      </c>
      <c r="R2421">
        <v>3</v>
      </c>
      <c r="S2421">
        <v>2.5055999999999998</v>
      </c>
    </row>
    <row r="2422" spans="1:19" x14ac:dyDescent="0.35">
      <c r="A2422">
        <v>2738</v>
      </c>
      <c r="B2422" t="s">
        <v>2753</v>
      </c>
      <c r="C2422" t="s">
        <v>921</v>
      </c>
      <c r="D2422" t="str">
        <f>MID(Table1[[#This Row],[Product ID]],5,2)</f>
        <v>AP</v>
      </c>
      <c r="E2422" t="str">
        <f>LEFT(Table1[[#This Row],[Product ID]],3)</f>
        <v>OFF</v>
      </c>
      <c r="F2422" s="10">
        <f>VLOOKUP(Table1[[#This Row],[Order ID]],Mapping!H2422:J10213,3,0)</f>
        <v>41495</v>
      </c>
      <c r="G2422" s="10">
        <f>VLOOKUP(Table1[[#This Row],[Order ID]],Mapping!H2422:K10213,4,0)</f>
        <v>41502</v>
      </c>
      <c r="H2422" t="str">
        <f>INDEX(Mapping!$B$2:$T$7793,MATCH(Data!$A2422,Mapping!$B$3:$B$7793,0),MATCH(Data!$H$1,Mapping!$B$2:$T$2,0))</f>
        <v>Standard Class</v>
      </c>
      <c r="I2422" t="str">
        <f>INDEX(Mapping!$B$2:$T$7793,MATCH(Data!$A2422,Mapping!$B$3:$B$7793,0),MATCH(Data!$I$1,Mapping!$B$2:$T$2,0))</f>
        <v>Home Office</v>
      </c>
      <c r="J2422">
        <f>VLOOKUP($A2422,Mapping!$X$3:$Y$7793,2,0)</f>
        <v>90036</v>
      </c>
      <c r="K2422" t="str">
        <f>VLOOKUP($J2422,Mapping!$AB$3:$AC$475,2,0)</f>
        <v>Los Angeles</v>
      </c>
      <c r="L2422" t="str">
        <f>VLOOKUP($K2422,Mapping!$AF$3:$AG$475,2,0)</f>
        <v>California</v>
      </c>
      <c r="M2422" t="str">
        <f>VLOOKUP($L2422,Mapping!$AI$3:$AJ$48,2,0)</f>
        <v>United States</v>
      </c>
      <c r="N2422" t="str">
        <f>VLOOKUP($L2422,Mapping!$AI$3:$AK$48,3,0)</f>
        <v>West</v>
      </c>
      <c r="O2422" t="str">
        <f>VLOOKUP(Table1[[#This Row],[Column1]],Mapping!$AM$8:$AN$11,2,0)</f>
        <v>Office Supplies</v>
      </c>
      <c r="P2422" t="str">
        <f>VLOOKUP(Table1[[#This Row],[Column3]],Mapping!$AP$5:$AQ$22,2,0)</f>
        <v>Appliances</v>
      </c>
      <c r="Q2422">
        <v>487.91999999999996</v>
      </c>
      <c r="R2422">
        <v>6</v>
      </c>
      <c r="S2422">
        <v>136.61759999999998</v>
      </c>
    </row>
    <row r="2423" spans="1:19" x14ac:dyDescent="0.35">
      <c r="A2423">
        <v>2739</v>
      </c>
      <c r="B2423" t="s">
        <v>2753</v>
      </c>
      <c r="C2423" t="s">
        <v>377</v>
      </c>
      <c r="D2423" t="str">
        <f>MID(Table1[[#This Row],[Product ID]],5,2)</f>
        <v>BI</v>
      </c>
      <c r="E2423" t="str">
        <f>LEFT(Table1[[#This Row],[Product ID]],3)</f>
        <v>OFF</v>
      </c>
      <c r="F2423" s="10">
        <f>VLOOKUP(Table1[[#This Row],[Order ID]],Mapping!H2423:J10214,3,0)</f>
        <v>41495</v>
      </c>
      <c r="G2423" s="10">
        <f>VLOOKUP(Table1[[#This Row],[Order ID]],Mapping!H2423:K10214,4,0)</f>
        <v>41502</v>
      </c>
      <c r="H2423" t="str">
        <f>INDEX(Mapping!$B$2:$T$7793,MATCH(Data!$A2423,Mapping!$B$3:$B$7793,0),MATCH(Data!$H$1,Mapping!$B$2:$T$2,0))</f>
        <v>Standard Class</v>
      </c>
      <c r="I2423" t="str">
        <f>INDEX(Mapping!$B$2:$T$7793,MATCH(Data!$A2423,Mapping!$B$3:$B$7793,0),MATCH(Data!$I$1,Mapping!$B$2:$T$2,0))</f>
        <v>Home Office</v>
      </c>
      <c r="J2423">
        <f>VLOOKUP($A2423,Mapping!$X$3:$Y$7793,2,0)</f>
        <v>90036</v>
      </c>
      <c r="K2423" t="str">
        <f>VLOOKUP($J2423,Mapping!$AB$3:$AC$475,2,0)</f>
        <v>Los Angeles</v>
      </c>
      <c r="L2423" t="str">
        <f>VLOOKUP($K2423,Mapping!$AF$3:$AG$475,2,0)</f>
        <v>California</v>
      </c>
      <c r="M2423" t="str">
        <f>VLOOKUP($L2423,Mapping!$AI$3:$AJ$48,2,0)</f>
        <v>United States</v>
      </c>
      <c r="N2423" t="str">
        <f>VLOOKUP($L2423,Mapping!$AI$3:$AK$48,3,0)</f>
        <v>West</v>
      </c>
      <c r="O2423" t="str">
        <f>VLOOKUP(Table1[[#This Row],[Column1]],Mapping!$AM$8:$AN$11,2,0)</f>
        <v>Office Supplies</v>
      </c>
      <c r="P2423" t="str">
        <f>VLOOKUP(Table1[[#This Row],[Column3]],Mapping!$AP$5:$AQ$22,2,0)</f>
        <v>Binders</v>
      </c>
      <c r="Q2423">
        <v>15.24</v>
      </c>
      <c r="R2423">
        <v>5</v>
      </c>
      <c r="S2423">
        <v>5.3339999999999996</v>
      </c>
    </row>
    <row r="2424" spans="1:19" x14ac:dyDescent="0.35">
      <c r="A2424">
        <v>7474</v>
      </c>
      <c r="B2424" t="s">
        <v>5596</v>
      </c>
      <c r="C2424" t="s">
        <v>1177</v>
      </c>
      <c r="D2424" t="str">
        <f>MID(Table1[[#This Row],[Product ID]],5,2)</f>
        <v>FA</v>
      </c>
      <c r="E2424" t="str">
        <f>LEFT(Table1[[#This Row],[Product ID]],3)</f>
        <v>OFF</v>
      </c>
      <c r="F2424" s="10">
        <f>VLOOKUP(Table1[[#This Row],[Order ID]],Mapping!H2424:J10215,3,0)</f>
        <v>41433</v>
      </c>
      <c r="G2424" s="10">
        <f>VLOOKUP(Table1[[#This Row],[Order ID]],Mapping!H2424:K10215,4,0)</f>
        <v>41437</v>
      </c>
      <c r="H2424" t="str">
        <f>INDEX(Mapping!$B$2:$T$7793,MATCH(Data!$A2424,Mapping!$B$3:$B$7793,0),MATCH(Data!$H$1,Mapping!$B$2:$T$2,0))</f>
        <v>First Class</v>
      </c>
      <c r="I2424" t="str">
        <f>INDEX(Mapping!$B$2:$T$7793,MATCH(Data!$A2424,Mapping!$B$3:$B$7793,0),MATCH(Data!$I$1,Mapping!$B$2:$T$2,0))</f>
        <v>Home Office</v>
      </c>
      <c r="J2424">
        <f>VLOOKUP($A2424,Mapping!$X$3:$Y$7793,2,0)</f>
        <v>19120</v>
      </c>
      <c r="K2424" t="str">
        <f>VLOOKUP($J2424,Mapping!$AB$3:$AC$475,2,0)</f>
        <v>Cincinnati</v>
      </c>
      <c r="L2424" t="str">
        <f>VLOOKUP($K2424,Mapping!$AF$3:$AG$475,2,0)</f>
        <v>Ohio</v>
      </c>
      <c r="M2424" t="str">
        <f>VLOOKUP($L2424,Mapping!$AI$3:$AJ$48,2,0)</f>
        <v>United States</v>
      </c>
      <c r="N2424" t="str">
        <f>VLOOKUP($L2424,Mapping!$AI$3:$AK$48,3,0)</f>
        <v>East</v>
      </c>
      <c r="O2424" t="str">
        <f>VLOOKUP(Table1[[#This Row],[Column1]],Mapping!$AM$8:$AN$11,2,0)</f>
        <v>Office Supplies</v>
      </c>
      <c r="P2424" t="str">
        <f>VLOOKUP(Table1[[#This Row],[Column3]],Mapping!$AP$5:$AQ$22,2,0)</f>
        <v>Fasteners</v>
      </c>
      <c r="Q2424">
        <v>9.6479999999999997</v>
      </c>
      <c r="R2424">
        <v>6</v>
      </c>
      <c r="S2424">
        <v>3.4973999999999998</v>
      </c>
    </row>
    <row r="2425" spans="1:19" x14ac:dyDescent="0.35">
      <c r="A2425">
        <v>1317</v>
      </c>
      <c r="B2425" t="s">
        <v>1566</v>
      </c>
      <c r="C2425" t="s">
        <v>1093</v>
      </c>
      <c r="D2425" t="str">
        <f>MID(Table1[[#This Row],[Product ID]],5,2)</f>
        <v>AC</v>
      </c>
      <c r="E2425" t="str">
        <f>LEFT(Table1[[#This Row],[Product ID]],3)</f>
        <v>TEC</v>
      </c>
      <c r="F2425" s="10" t="e">
        <f>VLOOKUP(Table1[[#This Row],[Order ID]],Mapping!H2425:J10216,3,0)</f>
        <v>#N/A</v>
      </c>
      <c r="G2425" s="10" t="e">
        <f>VLOOKUP(Table1[[#This Row],[Order ID]],Mapping!H2425:K10216,4,0)</f>
        <v>#N/A</v>
      </c>
      <c r="H2425" t="str">
        <f>INDEX(Mapping!$B$2:$T$7793,MATCH(Data!$A2425,Mapping!$B$3:$B$7793,0),MATCH(Data!$H$1,Mapping!$B$2:$T$2,0))</f>
        <v>Standard Class</v>
      </c>
      <c r="I2425" t="str">
        <f>INDEX(Mapping!$B$2:$T$7793,MATCH(Data!$A2425,Mapping!$B$3:$B$7793,0),MATCH(Data!$I$1,Mapping!$B$2:$T$2,0))</f>
        <v>Consumer</v>
      </c>
      <c r="J2425">
        <f>VLOOKUP($A2425,Mapping!$X$3:$Y$7793,2,0)</f>
        <v>89031</v>
      </c>
      <c r="K2425" t="str">
        <f>VLOOKUP($J2425,Mapping!$AB$3:$AC$475,2,0)</f>
        <v>Spokane</v>
      </c>
      <c r="L2425" t="str">
        <f>VLOOKUP($K2425,Mapping!$AF$3:$AG$475,2,0)</f>
        <v>Washington</v>
      </c>
      <c r="M2425" t="str">
        <f>VLOOKUP($L2425,Mapping!$AI$3:$AJ$48,2,0)</f>
        <v>United States</v>
      </c>
      <c r="N2425" t="str">
        <f>VLOOKUP($L2425,Mapping!$AI$3:$AK$48,3,0)</f>
        <v>West</v>
      </c>
      <c r="O2425" t="str">
        <f>VLOOKUP(Table1[[#This Row],[Column1]],Mapping!$AM$8:$AN$11,2,0)</f>
        <v>Technology</v>
      </c>
      <c r="P2425" t="str">
        <f>VLOOKUP(Table1[[#This Row],[Column3]],Mapping!$AP$5:$AQ$22,2,0)</f>
        <v>Accessories</v>
      </c>
      <c r="Q2425">
        <v>58.58</v>
      </c>
      <c r="R2425">
        <v>2</v>
      </c>
      <c r="S2425">
        <v>19.331399999999995</v>
      </c>
    </row>
    <row r="2426" spans="1:19" x14ac:dyDescent="0.35">
      <c r="A2426">
        <v>6726</v>
      </c>
      <c r="B2426" t="s">
        <v>5171</v>
      </c>
      <c r="C2426" t="s">
        <v>1831</v>
      </c>
      <c r="D2426" t="str">
        <f>MID(Table1[[#This Row],[Product ID]],5,2)</f>
        <v>BO</v>
      </c>
      <c r="E2426" t="str">
        <f>LEFT(Table1[[#This Row],[Product ID]],3)</f>
        <v>FUR</v>
      </c>
      <c r="F2426" s="10">
        <f>VLOOKUP(Table1[[#This Row],[Order ID]],Mapping!H2426:J10217,3,0)</f>
        <v>41484</v>
      </c>
      <c r="G2426" s="10">
        <f>VLOOKUP(Table1[[#This Row],[Order ID]],Mapping!H2426:K10217,4,0)</f>
        <v>41485</v>
      </c>
      <c r="H2426" t="str">
        <f>INDEX(Mapping!$B$2:$T$7793,MATCH(Data!$A2426,Mapping!$B$3:$B$7793,0),MATCH(Data!$H$1,Mapping!$B$2:$T$2,0))</f>
        <v>Standard Class</v>
      </c>
      <c r="I2426" t="str">
        <f>INDEX(Mapping!$B$2:$T$7793,MATCH(Data!$A2426,Mapping!$B$3:$B$7793,0),MATCH(Data!$I$1,Mapping!$B$2:$T$2,0))</f>
        <v>Corporate</v>
      </c>
      <c r="J2426">
        <f>VLOOKUP($A2426,Mapping!$X$3:$Y$7793,2,0)</f>
        <v>18018</v>
      </c>
      <c r="K2426" t="str">
        <f>VLOOKUP($J2426,Mapping!$AB$3:$AC$475,2,0)</f>
        <v>Lebanon</v>
      </c>
      <c r="L2426" t="str">
        <f>VLOOKUP($K2426,Mapping!$AF$3:$AG$475,2,0)</f>
        <v>Tennessee</v>
      </c>
      <c r="M2426" t="str">
        <f>VLOOKUP($L2426,Mapping!$AI$3:$AJ$48,2,0)</f>
        <v>United States</v>
      </c>
      <c r="N2426" t="str">
        <f>VLOOKUP($L2426,Mapping!$AI$3:$AK$48,3,0)</f>
        <v>South</v>
      </c>
      <c r="O2426" t="str">
        <f>VLOOKUP(Table1[[#This Row],[Column1]],Mapping!$AM$8:$AN$11,2,0)</f>
        <v>Furniture</v>
      </c>
      <c r="P2426" t="str">
        <f>VLOOKUP(Table1[[#This Row],[Column3]],Mapping!$AP$5:$AQ$22,2,0)</f>
        <v>Bookcases</v>
      </c>
      <c r="Q2426">
        <v>177.45000000000002</v>
      </c>
      <c r="R2426">
        <v>5</v>
      </c>
      <c r="S2426">
        <v>-78.078000000000003</v>
      </c>
    </row>
    <row r="2427" spans="1:19" x14ac:dyDescent="0.35">
      <c r="A2427">
        <v>6727</v>
      </c>
      <c r="B2427" t="s">
        <v>5171</v>
      </c>
      <c r="C2427" t="s">
        <v>872</v>
      </c>
      <c r="D2427" t="str">
        <f>MID(Table1[[#This Row],[Product ID]],5,2)</f>
        <v>BI</v>
      </c>
      <c r="E2427" t="str">
        <f>LEFT(Table1[[#This Row],[Product ID]],3)</f>
        <v>OFF</v>
      </c>
      <c r="F2427" s="10">
        <f>VLOOKUP(Table1[[#This Row],[Order ID]],Mapping!H2427:J10218,3,0)</f>
        <v>41484</v>
      </c>
      <c r="G2427" s="10">
        <f>VLOOKUP(Table1[[#This Row],[Order ID]],Mapping!H2427:K10218,4,0)</f>
        <v>41485</v>
      </c>
      <c r="H2427" t="str">
        <f>INDEX(Mapping!$B$2:$T$7793,MATCH(Data!$A2427,Mapping!$B$3:$B$7793,0),MATCH(Data!$H$1,Mapping!$B$2:$T$2,0))</f>
        <v>First Class</v>
      </c>
      <c r="I2427" t="str">
        <f>INDEX(Mapping!$B$2:$T$7793,MATCH(Data!$A2427,Mapping!$B$3:$B$7793,0),MATCH(Data!$I$1,Mapping!$B$2:$T$2,0))</f>
        <v>Consumer</v>
      </c>
      <c r="J2427">
        <f>VLOOKUP($A2427,Mapping!$X$3:$Y$7793,2,0)</f>
        <v>18018</v>
      </c>
      <c r="K2427" t="str">
        <f>VLOOKUP($J2427,Mapping!$AB$3:$AC$475,2,0)</f>
        <v>Lebanon</v>
      </c>
      <c r="L2427" t="str">
        <f>VLOOKUP($K2427,Mapping!$AF$3:$AG$475,2,0)</f>
        <v>Tennessee</v>
      </c>
      <c r="M2427" t="str">
        <f>VLOOKUP($L2427,Mapping!$AI$3:$AJ$48,2,0)</f>
        <v>United States</v>
      </c>
      <c r="N2427" t="str">
        <f>VLOOKUP($L2427,Mapping!$AI$3:$AK$48,3,0)</f>
        <v>South</v>
      </c>
      <c r="O2427" t="str">
        <f>VLOOKUP(Table1[[#This Row],[Column1]],Mapping!$AM$8:$AN$11,2,0)</f>
        <v>Office Supplies</v>
      </c>
      <c r="P2427" t="str">
        <f>VLOOKUP(Table1[[#This Row],[Column3]],Mapping!$AP$5:$AQ$22,2,0)</f>
        <v>Binders</v>
      </c>
      <c r="Q2427">
        <v>1369.7640000000001</v>
      </c>
      <c r="R2427">
        <v>6</v>
      </c>
      <c r="S2427">
        <v>-913.17599999999993</v>
      </c>
    </row>
    <row r="2428" spans="1:19" x14ac:dyDescent="0.35">
      <c r="A2428">
        <v>6728</v>
      </c>
      <c r="B2428" t="s">
        <v>5171</v>
      </c>
      <c r="C2428" t="s">
        <v>3333</v>
      </c>
      <c r="D2428" t="str">
        <f>MID(Table1[[#This Row],[Product ID]],5,2)</f>
        <v>AP</v>
      </c>
      <c r="E2428" t="str">
        <f>LEFT(Table1[[#This Row],[Product ID]],3)</f>
        <v>OFF</v>
      </c>
      <c r="F2428" s="10">
        <f>VLOOKUP(Table1[[#This Row],[Order ID]],Mapping!H2428:J10219,3,0)</f>
        <v>41484</v>
      </c>
      <c r="G2428" s="10">
        <f>VLOOKUP(Table1[[#This Row],[Order ID]],Mapping!H2428:K10219,4,0)</f>
        <v>41485</v>
      </c>
      <c r="H2428" t="str">
        <f>INDEX(Mapping!$B$2:$T$7793,MATCH(Data!$A2428,Mapping!$B$3:$B$7793,0),MATCH(Data!$H$1,Mapping!$B$2:$T$2,0))</f>
        <v>First Class</v>
      </c>
      <c r="I2428" t="str">
        <f>INDEX(Mapping!$B$2:$T$7793,MATCH(Data!$A2428,Mapping!$B$3:$B$7793,0),MATCH(Data!$I$1,Mapping!$B$2:$T$2,0))</f>
        <v>Consumer</v>
      </c>
      <c r="J2428">
        <f>VLOOKUP($A2428,Mapping!$X$3:$Y$7793,2,0)</f>
        <v>18018</v>
      </c>
      <c r="K2428" t="str">
        <f>VLOOKUP($J2428,Mapping!$AB$3:$AC$475,2,0)</f>
        <v>Lebanon</v>
      </c>
      <c r="L2428" t="str">
        <f>VLOOKUP($K2428,Mapping!$AF$3:$AG$475,2,0)</f>
        <v>Tennessee</v>
      </c>
      <c r="M2428" t="str">
        <f>VLOOKUP($L2428,Mapping!$AI$3:$AJ$48,2,0)</f>
        <v>United States</v>
      </c>
      <c r="N2428" t="str">
        <f>VLOOKUP($L2428,Mapping!$AI$3:$AK$48,3,0)</f>
        <v>South</v>
      </c>
      <c r="O2428" t="str">
        <f>VLOOKUP(Table1[[#This Row],[Column1]],Mapping!$AM$8:$AN$11,2,0)</f>
        <v>Office Supplies</v>
      </c>
      <c r="P2428" t="str">
        <f>VLOOKUP(Table1[[#This Row],[Column3]],Mapping!$AP$5:$AQ$22,2,0)</f>
        <v>Appliances</v>
      </c>
      <c r="Q2428">
        <v>9.48</v>
      </c>
      <c r="R2428">
        <v>3</v>
      </c>
      <c r="S2428">
        <v>0.7110000000000003</v>
      </c>
    </row>
    <row r="2429" spans="1:19" x14ac:dyDescent="0.35">
      <c r="A2429">
        <v>4168</v>
      </c>
      <c r="B2429" t="s">
        <v>3699</v>
      </c>
      <c r="C2429" t="s">
        <v>1476</v>
      </c>
      <c r="D2429" t="str">
        <f>MID(Table1[[#This Row],[Product ID]],5,2)</f>
        <v>PH</v>
      </c>
      <c r="E2429" t="str">
        <f>LEFT(Table1[[#This Row],[Product ID]],3)</f>
        <v>TEC</v>
      </c>
      <c r="F2429" s="10">
        <f>VLOOKUP(Table1[[#This Row],[Order ID]],Mapping!H2429:J10220,3,0)</f>
        <v>41599</v>
      </c>
      <c r="G2429" s="10">
        <f>VLOOKUP(Table1[[#This Row],[Order ID]],Mapping!H2429:K10220,4,0)</f>
        <v>41603</v>
      </c>
      <c r="H2429" t="str">
        <f>INDEX(Mapping!$B$2:$T$7793,MATCH(Data!$A2429,Mapping!$B$3:$B$7793,0),MATCH(Data!$H$1,Mapping!$B$2:$T$2,0))</f>
        <v>Standard Class</v>
      </c>
      <c r="I2429" t="str">
        <f>INDEX(Mapping!$B$2:$T$7793,MATCH(Data!$A2429,Mapping!$B$3:$B$7793,0),MATCH(Data!$I$1,Mapping!$B$2:$T$2,0))</f>
        <v>Consumer</v>
      </c>
      <c r="J2429">
        <f>VLOOKUP($A2429,Mapping!$X$3:$Y$7793,2,0)</f>
        <v>77041</v>
      </c>
      <c r="K2429" t="str">
        <f>VLOOKUP($J2429,Mapping!$AB$3:$AC$475,2,0)</f>
        <v>Eagan</v>
      </c>
      <c r="L2429" t="str">
        <f>VLOOKUP($K2429,Mapping!$AF$3:$AG$475,2,0)</f>
        <v>Minnesota</v>
      </c>
      <c r="M2429" t="str">
        <f>VLOOKUP($L2429,Mapping!$AI$3:$AJ$48,2,0)</f>
        <v>United States</v>
      </c>
      <c r="N2429" t="str">
        <f>VLOOKUP($L2429,Mapping!$AI$3:$AK$48,3,0)</f>
        <v>Central</v>
      </c>
      <c r="O2429" t="str">
        <f>VLOOKUP(Table1[[#This Row],[Column1]],Mapping!$AM$8:$AN$11,2,0)</f>
        <v>Technology</v>
      </c>
      <c r="P2429" t="str">
        <f>VLOOKUP(Table1[[#This Row],[Column3]],Mapping!$AP$5:$AQ$22,2,0)</f>
        <v>Phones</v>
      </c>
      <c r="Q2429">
        <v>151.19200000000001</v>
      </c>
      <c r="R2429">
        <v>1</v>
      </c>
      <c r="S2429">
        <v>13.229299999999995</v>
      </c>
    </row>
    <row r="2430" spans="1:19" x14ac:dyDescent="0.35">
      <c r="A2430">
        <v>7577</v>
      </c>
      <c r="B2430" t="s">
        <v>5657</v>
      </c>
      <c r="C2430" t="s">
        <v>373</v>
      </c>
      <c r="D2430" t="str">
        <f>MID(Table1[[#This Row],[Product ID]],5,2)</f>
        <v>PH</v>
      </c>
      <c r="E2430" t="str">
        <f>LEFT(Table1[[#This Row],[Product ID]],3)</f>
        <v>TEC</v>
      </c>
      <c r="F2430" s="10">
        <f>VLOOKUP(Table1[[#This Row],[Order ID]],Mapping!H2430:J10221,3,0)</f>
        <v>41425</v>
      </c>
      <c r="G2430" s="10">
        <f>VLOOKUP(Table1[[#This Row],[Order ID]],Mapping!H2430:K10221,4,0)</f>
        <v>41426</v>
      </c>
      <c r="H2430" t="str">
        <f>INDEX(Mapping!$B$2:$T$7793,MATCH(Data!$A2430,Mapping!$B$3:$B$7793,0),MATCH(Data!$H$1,Mapping!$B$2:$T$2,0))</f>
        <v>Second Class</v>
      </c>
      <c r="I2430" t="str">
        <f>INDEX(Mapping!$B$2:$T$7793,MATCH(Data!$A2430,Mapping!$B$3:$B$7793,0),MATCH(Data!$I$1,Mapping!$B$2:$T$2,0))</f>
        <v>Home Office</v>
      </c>
      <c r="J2430">
        <f>VLOOKUP($A2430,Mapping!$X$3:$Y$7793,2,0)</f>
        <v>77041</v>
      </c>
      <c r="K2430" t="str">
        <f>VLOOKUP($J2430,Mapping!$AB$3:$AC$475,2,0)</f>
        <v>Eagan</v>
      </c>
      <c r="L2430" t="str">
        <f>VLOOKUP($K2430,Mapping!$AF$3:$AG$475,2,0)</f>
        <v>Minnesota</v>
      </c>
      <c r="M2430" t="str">
        <f>VLOOKUP($L2430,Mapping!$AI$3:$AJ$48,2,0)</f>
        <v>United States</v>
      </c>
      <c r="N2430" t="str">
        <f>VLOOKUP($L2430,Mapping!$AI$3:$AK$48,3,0)</f>
        <v>Central</v>
      </c>
      <c r="O2430" t="str">
        <f>VLOOKUP(Table1[[#This Row],[Column1]],Mapping!$AM$8:$AN$11,2,0)</f>
        <v>Technology</v>
      </c>
      <c r="P2430" t="str">
        <f>VLOOKUP(Table1[[#This Row],[Column3]],Mapping!$AP$5:$AQ$22,2,0)</f>
        <v>Phones</v>
      </c>
      <c r="Q2430">
        <v>79.959999999999994</v>
      </c>
      <c r="R2430">
        <v>5</v>
      </c>
      <c r="S2430">
        <v>7.9960000000000058</v>
      </c>
    </row>
    <row r="2431" spans="1:19" x14ac:dyDescent="0.35">
      <c r="A2431">
        <v>7578</v>
      </c>
      <c r="B2431" t="s">
        <v>5657</v>
      </c>
      <c r="C2431" t="s">
        <v>230</v>
      </c>
      <c r="D2431" t="str">
        <f>MID(Table1[[#This Row],[Product ID]],5,2)</f>
        <v>AC</v>
      </c>
      <c r="E2431" t="str">
        <f>LEFT(Table1[[#This Row],[Product ID]],3)</f>
        <v>TEC</v>
      </c>
      <c r="F2431" s="10">
        <f>VLOOKUP(Table1[[#This Row],[Order ID]],Mapping!H2431:J10222,3,0)</f>
        <v>41425</v>
      </c>
      <c r="G2431" s="10">
        <f>VLOOKUP(Table1[[#This Row],[Order ID]],Mapping!H2431:K10222,4,0)</f>
        <v>41426</v>
      </c>
      <c r="H2431" t="str">
        <f>INDEX(Mapping!$B$2:$T$7793,MATCH(Data!$A2431,Mapping!$B$3:$B$7793,0),MATCH(Data!$H$1,Mapping!$B$2:$T$2,0))</f>
        <v>Same Day</v>
      </c>
      <c r="I2431" t="str">
        <f>INDEX(Mapping!$B$2:$T$7793,MATCH(Data!$A2431,Mapping!$B$3:$B$7793,0),MATCH(Data!$I$1,Mapping!$B$2:$T$2,0))</f>
        <v>Consumer</v>
      </c>
      <c r="J2431">
        <f>VLOOKUP($A2431,Mapping!$X$3:$Y$7793,2,0)</f>
        <v>77041</v>
      </c>
      <c r="K2431" t="str">
        <f>VLOOKUP($J2431,Mapping!$AB$3:$AC$475,2,0)</f>
        <v>Eagan</v>
      </c>
      <c r="L2431" t="str">
        <f>VLOOKUP($K2431,Mapping!$AF$3:$AG$475,2,0)</f>
        <v>Minnesota</v>
      </c>
      <c r="M2431" t="str">
        <f>VLOOKUP($L2431,Mapping!$AI$3:$AJ$48,2,0)</f>
        <v>United States</v>
      </c>
      <c r="N2431" t="str">
        <f>VLOOKUP($L2431,Mapping!$AI$3:$AK$48,3,0)</f>
        <v>Central</v>
      </c>
      <c r="O2431" t="str">
        <f>VLOOKUP(Table1[[#This Row],[Column1]],Mapping!$AM$8:$AN$11,2,0)</f>
        <v>Technology</v>
      </c>
      <c r="P2431" t="str">
        <f>VLOOKUP(Table1[[#This Row],[Column3]],Mapping!$AP$5:$AQ$22,2,0)</f>
        <v>Accessories</v>
      </c>
      <c r="Q2431">
        <v>223.96</v>
      </c>
      <c r="R2431">
        <v>5</v>
      </c>
      <c r="S2431">
        <v>11.198000000000015</v>
      </c>
    </row>
    <row r="2432" spans="1:19" x14ac:dyDescent="0.35">
      <c r="A2432">
        <v>3960</v>
      </c>
      <c r="B2432" t="s">
        <v>3565</v>
      </c>
      <c r="C2432" t="s">
        <v>3566</v>
      </c>
      <c r="D2432" t="str">
        <f>MID(Table1[[#This Row],[Product ID]],5,2)</f>
        <v>PA</v>
      </c>
      <c r="E2432" t="str">
        <f>LEFT(Table1[[#This Row],[Product ID]],3)</f>
        <v>OFF</v>
      </c>
      <c r="F2432" s="10">
        <f>VLOOKUP(Table1[[#This Row],[Order ID]],Mapping!H2432:J10223,3,0)</f>
        <v>41432</v>
      </c>
      <c r="G2432" s="10">
        <f>VLOOKUP(Table1[[#This Row],[Order ID]],Mapping!H2432:K10223,4,0)</f>
        <v>41435</v>
      </c>
      <c r="H2432" t="str">
        <f>INDEX(Mapping!$B$2:$T$7793,MATCH(Data!$A2432,Mapping!$B$3:$B$7793,0),MATCH(Data!$H$1,Mapping!$B$2:$T$2,0))</f>
        <v>Same Day</v>
      </c>
      <c r="I2432" t="str">
        <f>INDEX(Mapping!$B$2:$T$7793,MATCH(Data!$A2432,Mapping!$B$3:$B$7793,0),MATCH(Data!$I$1,Mapping!$B$2:$T$2,0))</f>
        <v>Home Office</v>
      </c>
      <c r="J2432">
        <f>VLOOKUP($A2432,Mapping!$X$3:$Y$7793,2,0)</f>
        <v>1852</v>
      </c>
      <c r="K2432" t="str">
        <f>VLOOKUP($J2432,Mapping!$AB$3:$AC$475,2,0)</f>
        <v>Parker</v>
      </c>
      <c r="L2432" t="str">
        <f>VLOOKUP($K2432,Mapping!$AF$3:$AG$475,2,0)</f>
        <v>Colorado</v>
      </c>
      <c r="M2432" t="str">
        <f>VLOOKUP($L2432,Mapping!$AI$3:$AJ$48,2,0)</f>
        <v>United States</v>
      </c>
      <c r="N2432" t="str">
        <f>VLOOKUP($L2432,Mapping!$AI$3:$AK$48,3,0)</f>
        <v>West</v>
      </c>
      <c r="O2432" t="str">
        <f>VLOOKUP(Table1[[#This Row],[Column1]],Mapping!$AM$8:$AN$11,2,0)</f>
        <v>Office Supplies</v>
      </c>
      <c r="P2432" t="str">
        <f>VLOOKUP(Table1[[#This Row],[Column3]],Mapping!$AP$5:$AQ$22,2,0)</f>
        <v>Paper</v>
      </c>
      <c r="Q2432">
        <v>105.52</v>
      </c>
      <c r="R2432">
        <v>4</v>
      </c>
      <c r="S2432">
        <v>48.539199999999994</v>
      </c>
    </row>
    <row r="2433" spans="1:19" x14ac:dyDescent="0.35">
      <c r="A2433">
        <v>2798</v>
      </c>
      <c r="B2433" t="s">
        <v>2799</v>
      </c>
      <c r="C2433" t="s">
        <v>2419</v>
      </c>
      <c r="D2433" t="str">
        <f>MID(Table1[[#This Row],[Product ID]],5,2)</f>
        <v>ST</v>
      </c>
      <c r="E2433" t="str">
        <f>LEFT(Table1[[#This Row],[Product ID]],3)</f>
        <v>OFF</v>
      </c>
      <c r="F2433" s="10">
        <f>VLOOKUP(Table1[[#This Row],[Order ID]],Mapping!H2433:J10224,3,0)</f>
        <v>41614</v>
      </c>
      <c r="G2433" s="10">
        <f>VLOOKUP(Table1[[#This Row],[Order ID]],Mapping!H2433:K10224,4,0)</f>
        <v>41616</v>
      </c>
      <c r="H2433" t="str">
        <f>INDEX(Mapping!$B$2:$T$7793,MATCH(Data!$A2433,Mapping!$B$3:$B$7793,0),MATCH(Data!$H$1,Mapping!$B$2:$T$2,0))</f>
        <v>Second Class</v>
      </c>
      <c r="I2433" t="str">
        <f>INDEX(Mapping!$B$2:$T$7793,MATCH(Data!$A2433,Mapping!$B$3:$B$7793,0),MATCH(Data!$I$1,Mapping!$B$2:$T$2,0))</f>
        <v>Consumer</v>
      </c>
      <c r="J2433">
        <f>VLOOKUP($A2433,Mapping!$X$3:$Y$7793,2,0)</f>
        <v>10024</v>
      </c>
      <c r="K2433" t="str">
        <f>VLOOKUP($J2433,Mapping!$AB$3:$AC$475,2,0)</f>
        <v>Memphis</v>
      </c>
      <c r="L2433" t="str">
        <f>VLOOKUP($K2433,Mapping!$AF$3:$AG$475,2,0)</f>
        <v>Tennessee</v>
      </c>
      <c r="M2433" t="str">
        <f>VLOOKUP($L2433,Mapping!$AI$3:$AJ$48,2,0)</f>
        <v>United States</v>
      </c>
      <c r="N2433" t="str">
        <f>VLOOKUP($L2433,Mapping!$AI$3:$AK$48,3,0)</f>
        <v>South</v>
      </c>
      <c r="O2433" t="str">
        <f>VLOOKUP(Table1[[#This Row],[Column1]],Mapping!$AM$8:$AN$11,2,0)</f>
        <v>Office Supplies</v>
      </c>
      <c r="P2433" t="str">
        <f>VLOOKUP(Table1[[#This Row],[Column3]],Mapping!$AP$5:$AQ$22,2,0)</f>
        <v>Storage</v>
      </c>
      <c r="Q2433">
        <v>465.18</v>
      </c>
      <c r="R2433">
        <v>3</v>
      </c>
      <c r="S2433">
        <v>120.94680000000001</v>
      </c>
    </row>
    <row r="2434" spans="1:19" x14ac:dyDescent="0.35">
      <c r="A2434">
        <v>2858</v>
      </c>
      <c r="B2434" t="s">
        <v>2838</v>
      </c>
      <c r="C2434" t="s">
        <v>361</v>
      </c>
      <c r="D2434" t="str">
        <f>MID(Table1[[#This Row],[Product ID]],5,2)</f>
        <v>BI</v>
      </c>
      <c r="E2434" t="str">
        <f>LEFT(Table1[[#This Row],[Product ID]],3)</f>
        <v>OFF</v>
      </c>
      <c r="F2434" s="10">
        <f>VLOOKUP(Table1[[#This Row],[Order ID]],Mapping!H2434:J10225,3,0)</f>
        <v>41415</v>
      </c>
      <c r="G2434" s="10">
        <f>VLOOKUP(Table1[[#This Row],[Order ID]],Mapping!H2434:K10225,4,0)</f>
        <v>41419</v>
      </c>
      <c r="H2434" t="str">
        <f>INDEX(Mapping!$B$2:$T$7793,MATCH(Data!$A2434,Mapping!$B$3:$B$7793,0),MATCH(Data!$H$1,Mapping!$B$2:$T$2,0))</f>
        <v>Standard Class</v>
      </c>
      <c r="I2434" t="str">
        <f>INDEX(Mapping!$B$2:$T$7793,MATCH(Data!$A2434,Mapping!$B$3:$B$7793,0),MATCH(Data!$I$1,Mapping!$B$2:$T$2,0))</f>
        <v>Consumer</v>
      </c>
      <c r="J2434">
        <f>VLOOKUP($A2434,Mapping!$X$3:$Y$7793,2,0)</f>
        <v>34952</v>
      </c>
      <c r="K2434" t="str">
        <f>VLOOKUP($J2434,Mapping!$AB$3:$AC$475,2,0)</f>
        <v>The Colony</v>
      </c>
      <c r="L2434" t="str">
        <f>VLOOKUP($K2434,Mapping!$AF$3:$AG$475,2,0)</f>
        <v>Texas</v>
      </c>
      <c r="M2434" t="str">
        <f>VLOOKUP($L2434,Mapping!$AI$3:$AJ$48,2,0)</f>
        <v>United States</v>
      </c>
      <c r="N2434" t="str">
        <f>VLOOKUP($L2434,Mapping!$AI$3:$AK$48,3,0)</f>
        <v>Central</v>
      </c>
      <c r="O2434" t="str">
        <f>VLOOKUP(Table1[[#This Row],[Column1]],Mapping!$AM$8:$AN$11,2,0)</f>
        <v>Office Supplies</v>
      </c>
      <c r="P2434" t="str">
        <f>VLOOKUP(Table1[[#This Row],[Column3]],Mapping!$AP$5:$AQ$22,2,0)</f>
        <v>Binders</v>
      </c>
      <c r="Q2434">
        <v>2.6940000000000004</v>
      </c>
      <c r="R2434">
        <v>2</v>
      </c>
      <c r="S2434">
        <v>-2.2450000000000001</v>
      </c>
    </row>
    <row r="2435" spans="1:19" x14ac:dyDescent="0.35">
      <c r="A2435">
        <v>1545</v>
      </c>
      <c r="B2435" t="s">
        <v>1796</v>
      </c>
      <c r="C2435" t="s">
        <v>1693</v>
      </c>
      <c r="D2435" t="str">
        <f>MID(Table1[[#This Row],[Product ID]],5,2)</f>
        <v>PA</v>
      </c>
      <c r="E2435" t="str">
        <f>LEFT(Table1[[#This Row],[Product ID]],3)</f>
        <v>OFF</v>
      </c>
      <c r="F2435" s="10" t="e">
        <f>VLOOKUP(Table1[[#This Row],[Order ID]],Mapping!H2435:J10226,3,0)</f>
        <v>#N/A</v>
      </c>
      <c r="G2435" s="10" t="e">
        <f>VLOOKUP(Table1[[#This Row],[Order ID]],Mapping!H2435:K10226,4,0)</f>
        <v>#N/A</v>
      </c>
      <c r="H2435" t="str">
        <f>INDEX(Mapping!$B$2:$T$7793,MATCH(Data!$A2435,Mapping!$B$3:$B$7793,0),MATCH(Data!$H$1,Mapping!$B$2:$T$2,0))</f>
        <v>Standard Class</v>
      </c>
      <c r="I2435" t="str">
        <f>INDEX(Mapping!$B$2:$T$7793,MATCH(Data!$A2435,Mapping!$B$3:$B$7793,0),MATCH(Data!$I$1,Mapping!$B$2:$T$2,0))</f>
        <v>Corporate</v>
      </c>
      <c r="J2435">
        <f>VLOOKUP($A2435,Mapping!$X$3:$Y$7793,2,0)</f>
        <v>75007</v>
      </c>
      <c r="K2435" t="str">
        <f>VLOOKUP($J2435,Mapping!$AB$3:$AC$475,2,0)</f>
        <v>Chesapeake</v>
      </c>
      <c r="L2435" t="str">
        <f>VLOOKUP($K2435,Mapping!$AF$3:$AG$475,2,0)</f>
        <v>Virginia</v>
      </c>
      <c r="M2435" t="str">
        <f>VLOOKUP($L2435,Mapping!$AI$3:$AJ$48,2,0)</f>
        <v>United States</v>
      </c>
      <c r="N2435" t="str">
        <f>VLOOKUP($L2435,Mapping!$AI$3:$AK$48,3,0)</f>
        <v>South</v>
      </c>
      <c r="O2435" t="str">
        <f>VLOOKUP(Table1[[#This Row],[Column1]],Mapping!$AM$8:$AN$11,2,0)</f>
        <v>Office Supplies</v>
      </c>
      <c r="P2435" t="str">
        <f>VLOOKUP(Table1[[#This Row],[Column3]],Mapping!$AP$5:$AQ$22,2,0)</f>
        <v>Paper</v>
      </c>
      <c r="Q2435">
        <v>10.368000000000002</v>
      </c>
      <c r="R2435">
        <v>2</v>
      </c>
      <c r="S2435">
        <v>3.6288</v>
      </c>
    </row>
    <row r="2436" spans="1:19" x14ac:dyDescent="0.35">
      <c r="A2436">
        <v>2742</v>
      </c>
      <c r="B2436" t="s">
        <v>2754</v>
      </c>
      <c r="C2436" t="s">
        <v>2756</v>
      </c>
      <c r="D2436" t="str">
        <f>MID(Table1[[#This Row],[Product ID]],5,2)</f>
        <v>AR</v>
      </c>
      <c r="E2436" t="str">
        <f>LEFT(Table1[[#This Row],[Product ID]],3)</f>
        <v>OFF</v>
      </c>
      <c r="F2436" s="10">
        <f>VLOOKUP(Table1[[#This Row],[Order ID]],Mapping!H2436:J10227,3,0)</f>
        <v>41547</v>
      </c>
      <c r="G2436" s="10">
        <f>VLOOKUP(Table1[[#This Row],[Order ID]],Mapping!H2436:K10227,4,0)</f>
        <v>41551</v>
      </c>
      <c r="H2436" t="str">
        <f>INDEX(Mapping!$B$2:$T$7793,MATCH(Data!$A2436,Mapping!$B$3:$B$7793,0),MATCH(Data!$H$1,Mapping!$B$2:$T$2,0))</f>
        <v>Standard Class</v>
      </c>
      <c r="I2436" t="str">
        <f>INDEX(Mapping!$B$2:$T$7793,MATCH(Data!$A2436,Mapping!$B$3:$B$7793,0),MATCH(Data!$I$1,Mapping!$B$2:$T$2,0))</f>
        <v>Consumer</v>
      </c>
      <c r="J2436">
        <f>VLOOKUP($A2436,Mapping!$X$3:$Y$7793,2,0)</f>
        <v>36608</v>
      </c>
      <c r="K2436" t="str">
        <f>VLOOKUP($J2436,Mapping!$AB$3:$AC$475,2,0)</f>
        <v>Bayonne</v>
      </c>
      <c r="L2436" t="str">
        <f>VLOOKUP($K2436,Mapping!$AF$3:$AG$475,2,0)</f>
        <v>New Jersey</v>
      </c>
      <c r="M2436" t="str">
        <f>VLOOKUP($L2436,Mapping!$AI$3:$AJ$48,2,0)</f>
        <v>United States</v>
      </c>
      <c r="N2436" t="str">
        <f>VLOOKUP($L2436,Mapping!$AI$3:$AK$48,3,0)</f>
        <v>East</v>
      </c>
      <c r="O2436" t="str">
        <f>VLOOKUP(Table1[[#This Row],[Column1]],Mapping!$AM$8:$AN$11,2,0)</f>
        <v>Office Supplies</v>
      </c>
      <c r="P2436" t="str">
        <f>VLOOKUP(Table1[[#This Row],[Column3]],Mapping!$AP$5:$AQ$22,2,0)</f>
        <v>Art</v>
      </c>
      <c r="Q2436">
        <v>25.919999999999998</v>
      </c>
      <c r="R2436">
        <v>9</v>
      </c>
      <c r="S2436">
        <v>7.7759999999999989</v>
      </c>
    </row>
    <row r="2437" spans="1:19" x14ac:dyDescent="0.35">
      <c r="A2437">
        <v>3433</v>
      </c>
      <c r="B2437" t="s">
        <v>3230</v>
      </c>
      <c r="C2437" t="s">
        <v>3219</v>
      </c>
      <c r="D2437" t="str">
        <f>MID(Table1[[#This Row],[Product ID]],5,2)</f>
        <v>AR</v>
      </c>
      <c r="E2437" t="str">
        <f>LEFT(Table1[[#This Row],[Product ID]],3)</f>
        <v>OFF</v>
      </c>
      <c r="F2437" s="10">
        <f>VLOOKUP(Table1[[#This Row],[Order ID]],Mapping!H2437:J10228,3,0)</f>
        <v>41526</v>
      </c>
      <c r="G2437" s="10">
        <f>VLOOKUP(Table1[[#This Row],[Order ID]],Mapping!H2437:K10228,4,0)</f>
        <v>41530</v>
      </c>
      <c r="H2437" t="str">
        <f>INDEX(Mapping!$B$2:$T$7793,MATCH(Data!$A2437,Mapping!$B$3:$B$7793,0),MATCH(Data!$H$1,Mapping!$B$2:$T$2,0))</f>
        <v>First Class</v>
      </c>
      <c r="I2437" t="str">
        <f>INDEX(Mapping!$B$2:$T$7793,MATCH(Data!$A2437,Mapping!$B$3:$B$7793,0),MATCH(Data!$I$1,Mapping!$B$2:$T$2,0))</f>
        <v>Consumer</v>
      </c>
      <c r="J2437">
        <f>VLOOKUP($A2437,Mapping!$X$3:$Y$7793,2,0)</f>
        <v>75081</v>
      </c>
      <c r="K2437" t="str">
        <f>VLOOKUP($J2437,Mapping!$AB$3:$AC$475,2,0)</f>
        <v>Norwich</v>
      </c>
      <c r="L2437" t="str">
        <f>VLOOKUP($K2437,Mapping!$AF$3:$AG$475,2,0)</f>
        <v>Connecticut</v>
      </c>
      <c r="M2437" t="str">
        <f>VLOOKUP($L2437,Mapping!$AI$3:$AJ$48,2,0)</f>
        <v>United States</v>
      </c>
      <c r="N2437" t="str">
        <f>VLOOKUP($L2437,Mapping!$AI$3:$AK$48,3,0)</f>
        <v>East</v>
      </c>
      <c r="O2437" t="str">
        <f>VLOOKUP(Table1[[#This Row],[Column1]],Mapping!$AM$8:$AN$11,2,0)</f>
        <v>Office Supplies</v>
      </c>
      <c r="P2437" t="str">
        <f>VLOOKUP(Table1[[#This Row],[Column3]],Mapping!$AP$5:$AQ$22,2,0)</f>
        <v>Art</v>
      </c>
      <c r="Q2437">
        <v>70.367999999999995</v>
      </c>
      <c r="R2437">
        <v>2</v>
      </c>
      <c r="S2437">
        <v>6.1572000000000031</v>
      </c>
    </row>
    <row r="2438" spans="1:19" x14ac:dyDescent="0.35">
      <c r="A2438">
        <v>3434</v>
      </c>
      <c r="B2438" t="s">
        <v>3230</v>
      </c>
      <c r="C2438" t="s">
        <v>1899</v>
      </c>
      <c r="D2438" t="str">
        <f>MID(Table1[[#This Row],[Product ID]],5,2)</f>
        <v>PH</v>
      </c>
      <c r="E2438" t="str">
        <f>LEFT(Table1[[#This Row],[Product ID]],3)</f>
        <v>TEC</v>
      </c>
      <c r="F2438" s="10">
        <f>VLOOKUP(Table1[[#This Row],[Order ID]],Mapping!H2438:J10229,3,0)</f>
        <v>41526</v>
      </c>
      <c r="G2438" s="10">
        <f>VLOOKUP(Table1[[#This Row],[Order ID]],Mapping!H2438:K10229,4,0)</f>
        <v>41530</v>
      </c>
      <c r="H2438" t="str">
        <f>INDEX(Mapping!$B$2:$T$7793,MATCH(Data!$A2438,Mapping!$B$3:$B$7793,0),MATCH(Data!$H$1,Mapping!$B$2:$T$2,0))</f>
        <v>Standard Class</v>
      </c>
      <c r="I2438" t="str">
        <f>INDEX(Mapping!$B$2:$T$7793,MATCH(Data!$A2438,Mapping!$B$3:$B$7793,0),MATCH(Data!$I$1,Mapping!$B$2:$T$2,0))</f>
        <v>Corporate</v>
      </c>
      <c r="J2438">
        <f>VLOOKUP($A2438,Mapping!$X$3:$Y$7793,2,0)</f>
        <v>75081</v>
      </c>
      <c r="K2438" t="str">
        <f>VLOOKUP($J2438,Mapping!$AB$3:$AC$475,2,0)</f>
        <v>Norwich</v>
      </c>
      <c r="L2438" t="str">
        <f>VLOOKUP($K2438,Mapping!$AF$3:$AG$475,2,0)</f>
        <v>Connecticut</v>
      </c>
      <c r="M2438" t="str">
        <f>VLOOKUP($L2438,Mapping!$AI$3:$AJ$48,2,0)</f>
        <v>United States</v>
      </c>
      <c r="N2438" t="str">
        <f>VLOOKUP($L2438,Mapping!$AI$3:$AK$48,3,0)</f>
        <v>East</v>
      </c>
      <c r="O2438" t="str">
        <f>VLOOKUP(Table1[[#This Row],[Column1]],Mapping!$AM$8:$AN$11,2,0)</f>
        <v>Technology</v>
      </c>
      <c r="P2438" t="str">
        <f>VLOOKUP(Table1[[#This Row],[Column3]],Mapping!$AP$5:$AQ$22,2,0)</f>
        <v>Phones</v>
      </c>
      <c r="Q2438">
        <v>59.960000000000008</v>
      </c>
      <c r="R2438">
        <v>5</v>
      </c>
      <c r="S2438">
        <v>21.735500000000002</v>
      </c>
    </row>
    <row r="2439" spans="1:19" x14ac:dyDescent="0.35">
      <c r="A2439">
        <v>2504</v>
      </c>
      <c r="B2439" t="s">
        <v>2590</v>
      </c>
      <c r="C2439" t="s">
        <v>2591</v>
      </c>
      <c r="D2439" t="str">
        <f>MID(Table1[[#This Row],[Product ID]],5,2)</f>
        <v>AC</v>
      </c>
      <c r="E2439" t="str">
        <f>LEFT(Table1[[#This Row],[Product ID]],3)</f>
        <v>TEC</v>
      </c>
      <c r="F2439" s="10">
        <f>VLOOKUP(Table1[[#This Row],[Order ID]],Mapping!H2439:J10230,3,0)</f>
        <v>41283</v>
      </c>
      <c r="G2439" s="10">
        <f>VLOOKUP(Table1[[#This Row],[Order ID]],Mapping!H2439:K10230,4,0)</f>
        <v>41289</v>
      </c>
      <c r="H2439" t="str">
        <f>INDEX(Mapping!$B$2:$T$7793,MATCH(Data!$A2439,Mapping!$B$3:$B$7793,0),MATCH(Data!$H$1,Mapping!$B$2:$T$2,0))</f>
        <v>Standard Class</v>
      </c>
      <c r="I2439" t="str">
        <f>INDEX(Mapping!$B$2:$T$7793,MATCH(Data!$A2439,Mapping!$B$3:$B$7793,0),MATCH(Data!$I$1,Mapping!$B$2:$T$2,0))</f>
        <v>Consumer</v>
      </c>
      <c r="J2439">
        <f>VLOOKUP($A2439,Mapping!$X$3:$Y$7793,2,0)</f>
        <v>93727</v>
      </c>
      <c r="K2439" t="str">
        <f>VLOOKUP($J2439,Mapping!$AB$3:$AC$475,2,0)</f>
        <v>Watertown</v>
      </c>
      <c r="L2439" t="str">
        <f>VLOOKUP($K2439,Mapping!$AF$3:$AG$475,2,0)</f>
        <v>New York</v>
      </c>
      <c r="M2439" t="str">
        <f>VLOOKUP($L2439,Mapping!$AI$3:$AJ$48,2,0)</f>
        <v>United States</v>
      </c>
      <c r="N2439" t="str">
        <f>VLOOKUP($L2439,Mapping!$AI$3:$AK$48,3,0)</f>
        <v>East</v>
      </c>
      <c r="O2439" t="str">
        <f>VLOOKUP(Table1[[#This Row],[Column1]],Mapping!$AM$8:$AN$11,2,0)</f>
        <v>Technology</v>
      </c>
      <c r="P2439" t="str">
        <f>VLOOKUP(Table1[[#This Row],[Column3]],Mapping!$AP$5:$AQ$22,2,0)</f>
        <v>Accessories</v>
      </c>
      <c r="Q2439">
        <v>349.95</v>
      </c>
      <c r="R2439">
        <v>5</v>
      </c>
      <c r="S2439">
        <v>118.98299999999999</v>
      </c>
    </row>
    <row r="2440" spans="1:19" x14ac:dyDescent="0.35">
      <c r="A2440">
        <v>2505</v>
      </c>
      <c r="B2440" t="s">
        <v>2590</v>
      </c>
      <c r="C2440" t="s">
        <v>84</v>
      </c>
      <c r="D2440" t="str">
        <f>MID(Table1[[#This Row],[Product ID]],5,2)</f>
        <v>PH</v>
      </c>
      <c r="E2440" t="str">
        <f>LEFT(Table1[[#This Row],[Product ID]],3)</f>
        <v>TEC</v>
      </c>
      <c r="F2440" s="10">
        <f>VLOOKUP(Table1[[#This Row],[Order ID]],Mapping!H2440:J10231,3,0)</f>
        <v>41283</v>
      </c>
      <c r="G2440" s="10">
        <f>VLOOKUP(Table1[[#This Row],[Order ID]],Mapping!H2440:K10231,4,0)</f>
        <v>41289</v>
      </c>
      <c r="H2440" t="str">
        <f>INDEX(Mapping!$B$2:$T$7793,MATCH(Data!$A2440,Mapping!$B$3:$B$7793,0),MATCH(Data!$H$1,Mapping!$B$2:$T$2,0))</f>
        <v>Standard Class</v>
      </c>
      <c r="I2440" t="str">
        <f>INDEX(Mapping!$B$2:$T$7793,MATCH(Data!$A2440,Mapping!$B$3:$B$7793,0),MATCH(Data!$I$1,Mapping!$B$2:$T$2,0))</f>
        <v>Corporate</v>
      </c>
      <c r="J2440">
        <f>VLOOKUP($A2440,Mapping!$X$3:$Y$7793,2,0)</f>
        <v>93727</v>
      </c>
      <c r="K2440" t="str">
        <f>VLOOKUP($J2440,Mapping!$AB$3:$AC$475,2,0)</f>
        <v>Watertown</v>
      </c>
      <c r="L2440" t="str">
        <f>VLOOKUP($K2440,Mapping!$AF$3:$AG$475,2,0)</f>
        <v>New York</v>
      </c>
      <c r="M2440" t="str">
        <f>VLOOKUP($L2440,Mapping!$AI$3:$AJ$48,2,0)</f>
        <v>United States</v>
      </c>
      <c r="N2440" t="str">
        <f>VLOOKUP($L2440,Mapping!$AI$3:$AK$48,3,0)</f>
        <v>East</v>
      </c>
      <c r="O2440" t="str">
        <f>VLOOKUP(Table1[[#This Row],[Column1]],Mapping!$AM$8:$AN$11,2,0)</f>
        <v>Technology</v>
      </c>
      <c r="P2440" t="str">
        <f>VLOOKUP(Table1[[#This Row],[Column3]],Mapping!$AP$5:$AQ$22,2,0)</f>
        <v>Phones</v>
      </c>
      <c r="Q2440">
        <v>377.92800000000005</v>
      </c>
      <c r="R2440">
        <v>9</v>
      </c>
      <c r="S2440">
        <v>141.72300000000001</v>
      </c>
    </row>
    <row r="2441" spans="1:19" x14ac:dyDescent="0.35">
      <c r="A2441">
        <v>7343</v>
      </c>
      <c r="B2441" t="s">
        <v>5518</v>
      </c>
      <c r="C2441" t="s">
        <v>661</v>
      </c>
      <c r="D2441" t="str">
        <f>MID(Table1[[#This Row],[Product ID]],5,2)</f>
        <v>ST</v>
      </c>
      <c r="E2441" t="str">
        <f>LEFT(Table1[[#This Row],[Product ID]],3)</f>
        <v>OFF</v>
      </c>
      <c r="F2441" s="10">
        <f>VLOOKUP(Table1[[#This Row],[Order ID]],Mapping!H2441:J10232,3,0)</f>
        <v>41344</v>
      </c>
      <c r="G2441" s="10">
        <f>VLOOKUP(Table1[[#This Row],[Order ID]],Mapping!H2441:K10232,4,0)</f>
        <v>41348</v>
      </c>
      <c r="H2441" t="str">
        <f>INDEX(Mapping!$B$2:$T$7793,MATCH(Data!$A2441,Mapping!$B$3:$B$7793,0),MATCH(Data!$H$1,Mapping!$B$2:$T$2,0))</f>
        <v>First Class</v>
      </c>
      <c r="I2441" t="str">
        <f>INDEX(Mapping!$B$2:$T$7793,MATCH(Data!$A2441,Mapping!$B$3:$B$7793,0),MATCH(Data!$I$1,Mapping!$B$2:$T$2,0))</f>
        <v>Consumer</v>
      </c>
      <c r="J2441">
        <f>VLOOKUP($A2441,Mapping!$X$3:$Y$7793,2,0)</f>
        <v>85301</v>
      </c>
      <c r="K2441" t="str">
        <f>VLOOKUP($J2441,Mapping!$AB$3:$AC$475,2,0)</f>
        <v>Olathe</v>
      </c>
      <c r="L2441" t="str">
        <f>VLOOKUP($K2441,Mapping!$AF$3:$AG$475,2,0)</f>
        <v>Kansas</v>
      </c>
      <c r="M2441" t="str">
        <f>VLOOKUP($L2441,Mapping!$AI$3:$AJ$48,2,0)</f>
        <v>United States</v>
      </c>
      <c r="N2441" t="str">
        <f>VLOOKUP($L2441,Mapping!$AI$3:$AK$48,3,0)</f>
        <v>Central</v>
      </c>
      <c r="O2441" t="str">
        <f>VLOOKUP(Table1[[#This Row],[Column1]],Mapping!$AM$8:$AN$11,2,0)</f>
        <v>Office Supplies</v>
      </c>
      <c r="P2441" t="str">
        <f>VLOOKUP(Table1[[#This Row],[Column3]],Mapping!$AP$5:$AQ$22,2,0)</f>
        <v>Storage</v>
      </c>
      <c r="Q2441">
        <v>104.69600000000001</v>
      </c>
      <c r="R2441">
        <v>1</v>
      </c>
      <c r="S2441">
        <v>6.5434999999999981</v>
      </c>
    </row>
    <row r="2442" spans="1:19" x14ac:dyDescent="0.35">
      <c r="A2442">
        <v>313</v>
      </c>
      <c r="B2442" t="s">
        <v>427</v>
      </c>
      <c r="C2442" t="s">
        <v>428</v>
      </c>
      <c r="D2442" t="str">
        <f>MID(Table1[[#This Row],[Product ID]],5,2)</f>
        <v>ST</v>
      </c>
      <c r="E2442" t="str">
        <f>LEFT(Table1[[#This Row],[Product ID]],3)</f>
        <v>OFF</v>
      </c>
      <c r="F2442" s="10" t="e">
        <f>VLOOKUP(Table1[[#This Row],[Order ID]],Mapping!H2442:J10233,3,0)</f>
        <v>#N/A</v>
      </c>
      <c r="G2442" s="10" t="e">
        <f>VLOOKUP(Table1[[#This Row],[Order ID]],Mapping!H2442:K10233,4,0)</f>
        <v>#N/A</v>
      </c>
      <c r="H2442" t="str">
        <f>INDEX(Mapping!$B$2:$T$7793,MATCH(Data!$A2442,Mapping!$B$3:$B$7793,0),MATCH(Data!$H$1,Mapping!$B$2:$T$2,0))</f>
        <v>Second Class</v>
      </c>
      <c r="I2442" t="str">
        <f>INDEX(Mapping!$B$2:$T$7793,MATCH(Data!$A2442,Mapping!$B$3:$B$7793,0),MATCH(Data!$I$1,Mapping!$B$2:$T$2,0))</f>
        <v>Corporate</v>
      </c>
      <c r="J2442">
        <f>VLOOKUP($A2442,Mapping!$X$3:$Y$7793,2,0)</f>
        <v>77036</v>
      </c>
      <c r="K2442" t="str">
        <f>VLOOKUP($J2442,Mapping!$AB$3:$AC$475,2,0)</f>
        <v>Lakeville</v>
      </c>
      <c r="L2442" t="str">
        <f>VLOOKUP($K2442,Mapping!$AF$3:$AG$475,2,0)</f>
        <v>Minnesota</v>
      </c>
      <c r="M2442" t="str">
        <f>VLOOKUP($L2442,Mapping!$AI$3:$AJ$48,2,0)</f>
        <v>United States</v>
      </c>
      <c r="N2442" t="str">
        <f>VLOOKUP($L2442,Mapping!$AI$3:$AK$48,3,0)</f>
        <v>Central</v>
      </c>
      <c r="O2442" t="str">
        <f>VLOOKUP(Table1[[#This Row],[Column1]],Mapping!$AM$8:$AN$11,2,0)</f>
        <v>Office Supplies</v>
      </c>
      <c r="P2442" t="str">
        <f>VLOOKUP(Table1[[#This Row],[Column3]],Mapping!$AP$5:$AQ$22,2,0)</f>
        <v>Storage</v>
      </c>
      <c r="Q2442">
        <v>35.952000000000005</v>
      </c>
      <c r="R2442">
        <v>3</v>
      </c>
      <c r="S2442">
        <v>3.5951999999999984</v>
      </c>
    </row>
    <row r="2443" spans="1:19" x14ac:dyDescent="0.35">
      <c r="A2443">
        <v>314</v>
      </c>
      <c r="B2443" t="s">
        <v>427</v>
      </c>
      <c r="C2443" t="s">
        <v>39</v>
      </c>
      <c r="D2443" t="str">
        <f>MID(Table1[[#This Row],[Product ID]],5,2)</f>
        <v>BO</v>
      </c>
      <c r="E2443" t="str">
        <f>LEFT(Table1[[#This Row],[Product ID]],3)</f>
        <v>FUR</v>
      </c>
      <c r="F2443" s="10" t="e">
        <f>VLOOKUP(Table1[[#This Row],[Order ID]],Mapping!H2443:J10234,3,0)</f>
        <v>#N/A</v>
      </c>
      <c r="G2443" s="10" t="e">
        <f>VLOOKUP(Table1[[#This Row],[Order ID]],Mapping!H2443:K10234,4,0)</f>
        <v>#N/A</v>
      </c>
      <c r="H2443" t="str">
        <f>INDEX(Mapping!$B$2:$T$7793,MATCH(Data!$A2443,Mapping!$B$3:$B$7793,0),MATCH(Data!$H$1,Mapping!$B$2:$T$2,0))</f>
        <v>Second Class</v>
      </c>
      <c r="I2443" t="str">
        <f>INDEX(Mapping!$B$2:$T$7793,MATCH(Data!$A2443,Mapping!$B$3:$B$7793,0),MATCH(Data!$I$1,Mapping!$B$2:$T$2,0))</f>
        <v>Consumer</v>
      </c>
      <c r="J2443">
        <f>VLOOKUP($A2443,Mapping!$X$3:$Y$7793,2,0)</f>
        <v>77036</v>
      </c>
      <c r="K2443" t="str">
        <f>VLOOKUP($J2443,Mapping!$AB$3:$AC$475,2,0)</f>
        <v>Lakeville</v>
      </c>
      <c r="L2443" t="str">
        <f>VLOOKUP($K2443,Mapping!$AF$3:$AG$475,2,0)</f>
        <v>Minnesota</v>
      </c>
      <c r="M2443" t="str">
        <f>VLOOKUP($L2443,Mapping!$AI$3:$AJ$48,2,0)</f>
        <v>United States</v>
      </c>
      <c r="N2443" t="str">
        <f>VLOOKUP($L2443,Mapping!$AI$3:$AK$48,3,0)</f>
        <v>Central</v>
      </c>
      <c r="O2443" t="str">
        <f>VLOOKUP(Table1[[#This Row],[Column1]],Mapping!$AM$8:$AN$11,2,0)</f>
        <v>Furniture</v>
      </c>
      <c r="P2443" t="str">
        <f>VLOOKUP(Table1[[#This Row],[Column3]],Mapping!$AP$5:$AQ$22,2,0)</f>
        <v>Bookcases</v>
      </c>
      <c r="Q2443">
        <v>2396.2655999999997</v>
      </c>
      <c r="R2443">
        <v>4</v>
      </c>
      <c r="S2443">
        <v>-317.15280000000007</v>
      </c>
    </row>
    <row r="2444" spans="1:19" x14ac:dyDescent="0.35">
      <c r="A2444">
        <v>316</v>
      </c>
      <c r="B2444" t="s">
        <v>427</v>
      </c>
      <c r="C2444" t="s">
        <v>430</v>
      </c>
      <c r="D2444" t="str">
        <f>MID(Table1[[#This Row],[Product ID]],5,2)</f>
        <v>AC</v>
      </c>
      <c r="E2444" t="str">
        <f>LEFT(Table1[[#This Row],[Product ID]],3)</f>
        <v>TEC</v>
      </c>
      <c r="F2444" s="10" t="e">
        <f>VLOOKUP(Table1[[#This Row],[Order ID]],Mapping!H2444:J10235,3,0)</f>
        <v>#N/A</v>
      </c>
      <c r="G2444" s="10" t="e">
        <f>VLOOKUP(Table1[[#This Row],[Order ID]],Mapping!H2444:K10235,4,0)</f>
        <v>#N/A</v>
      </c>
      <c r="H2444" t="str">
        <f>INDEX(Mapping!$B$2:$T$7793,MATCH(Data!$A2444,Mapping!$B$3:$B$7793,0),MATCH(Data!$H$1,Mapping!$B$2:$T$2,0))</f>
        <v>Second Class</v>
      </c>
      <c r="I2444" t="str">
        <f>INDEX(Mapping!$B$2:$T$7793,MATCH(Data!$A2444,Mapping!$B$3:$B$7793,0),MATCH(Data!$I$1,Mapping!$B$2:$T$2,0))</f>
        <v>Consumer</v>
      </c>
      <c r="J2444">
        <f>VLOOKUP($A2444,Mapping!$X$3:$Y$7793,2,0)</f>
        <v>77036</v>
      </c>
      <c r="K2444" t="str">
        <f>VLOOKUP($J2444,Mapping!$AB$3:$AC$475,2,0)</f>
        <v>Lakeville</v>
      </c>
      <c r="L2444" t="str">
        <f>VLOOKUP($K2444,Mapping!$AF$3:$AG$475,2,0)</f>
        <v>Minnesota</v>
      </c>
      <c r="M2444" t="str">
        <f>VLOOKUP($L2444,Mapping!$AI$3:$AJ$48,2,0)</f>
        <v>United States</v>
      </c>
      <c r="N2444" t="str">
        <f>VLOOKUP($L2444,Mapping!$AI$3:$AK$48,3,0)</f>
        <v>Central</v>
      </c>
      <c r="O2444" t="str">
        <f>VLOOKUP(Table1[[#This Row],[Column1]],Mapping!$AM$8:$AN$11,2,0)</f>
        <v>Technology</v>
      </c>
      <c r="P2444" t="str">
        <f>VLOOKUP(Table1[[#This Row],[Column3]],Mapping!$AP$5:$AQ$22,2,0)</f>
        <v>Accessories</v>
      </c>
      <c r="Q2444">
        <v>57.584000000000003</v>
      </c>
      <c r="R2444">
        <v>2</v>
      </c>
      <c r="S2444">
        <v>0.71979999999999933</v>
      </c>
    </row>
    <row r="2445" spans="1:19" x14ac:dyDescent="0.35">
      <c r="A2445">
        <v>1216</v>
      </c>
      <c r="B2445" t="s">
        <v>1464</v>
      </c>
      <c r="C2445" t="s">
        <v>1466</v>
      </c>
      <c r="D2445" t="str">
        <f>MID(Table1[[#This Row],[Product ID]],5,2)</f>
        <v>AR</v>
      </c>
      <c r="E2445" t="str">
        <f>LEFT(Table1[[#This Row],[Product ID]],3)</f>
        <v>OFF</v>
      </c>
      <c r="F2445" s="10" t="e">
        <f>VLOOKUP(Table1[[#This Row],[Order ID]],Mapping!H2445:J10236,3,0)</f>
        <v>#N/A</v>
      </c>
      <c r="G2445" s="10" t="e">
        <f>VLOOKUP(Table1[[#This Row],[Order ID]],Mapping!H2445:K10236,4,0)</f>
        <v>#N/A</v>
      </c>
      <c r="H2445" t="str">
        <f>INDEX(Mapping!$B$2:$T$7793,MATCH(Data!$A2445,Mapping!$B$3:$B$7793,0),MATCH(Data!$H$1,Mapping!$B$2:$T$2,0))</f>
        <v>Standard Class</v>
      </c>
      <c r="I2445" t="str">
        <f>INDEX(Mapping!$B$2:$T$7793,MATCH(Data!$A2445,Mapping!$B$3:$B$7793,0),MATCH(Data!$I$1,Mapping!$B$2:$T$2,0))</f>
        <v>Consumer</v>
      </c>
      <c r="J2445">
        <f>VLOOKUP($A2445,Mapping!$X$3:$Y$7793,2,0)</f>
        <v>19140</v>
      </c>
      <c r="K2445" t="str">
        <f>VLOOKUP($J2445,Mapping!$AB$3:$AC$475,2,0)</f>
        <v>Orem</v>
      </c>
      <c r="L2445" t="str">
        <f>VLOOKUP($K2445,Mapping!$AF$3:$AG$475,2,0)</f>
        <v>Utah</v>
      </c>
      <c r="M2445" t="str">
        <f>VLOOKUP($L2445,Mapping!$AI$3:$AJ$48,2,0)</f>
        <v>United States</v>
      </c>
      <c r="N2445" t="str">
        <f>VLOOKUP($L2445,Mapping!$AI$3:$AK$48,3,0)</f>
        <v>West</v>
      </c>
      <c r="O2445" t="str">
        <f>VLOOKUP(Table1[[#This Row],[Column1]],Mapping!$AM$8:$AN$11,2,0)</f>
        <v>Office Supplies</v>
      </c>
      <c r="P2445" t="str">
        <f>VLOOKUP(Table1[[#This Row],[Column3]],Mapping!$AP$5:$AQ$22,2,0)</f>
        <v>Art</v>
      </c>
      <c r="Q2445">
        <v>79.36</v>
      </c>
      <c r="R2445">
        <v>5</v>
      </c>
      <c r="S2445">
        <v>9.919999999999991</v>
      </c>
    </row>
    <row r="2446" spans="1:19" x14ac:dyDescent="0.35">
      <c r="A2446">
        <v>1453</v>
      </c>
      <c r="B2446" t="s">
        <v>1694</v>
      </c>
      <c r="C2446" t="s">
        <v>1695</v>
      </c>
      <c r="D2446" t="str">
        <f>MID(Table1[[#This Row],[Product ID]],5,2)</f>
        <v>PH</v>
      </c>
      <c r="E2446" t="str">
        <f>LEFT(Table1[[#This Row],[Product ID]],3)</f>
        <v>TEC</v>
      </c>
      <c r="F2446" s="10" t="e">
        <f>VLOOKUP(Table1[[#This Row],[Order ID]],Mapping!H2446:J10237,3,0)</f>
        <v>#N/A</v>
      </c>
      <c r="G2446" s="10" t="e">
        <f>VLOOKUP(Table1[[#This Row],[Order ID]],Mapping!H2446:K10237,4,0)</f>
        <v>#N/A</v>
      </c>
      <c r="H2446" t="str">
        <f>INDEX(Mapping!$B$2:$T$7793,MATCH(Data!$A2446,Mapping!$B$3:$B$7793,0),MATCH(Data!$H$1,Mapping!$B$2:$T$2,0))</f>
        <v>Standard Class</v>
      </c>
      <c r="I2446" t="str">
        <f>INDEX(Mapping!$B$2:$T$7793,MATCH(Data!$A2446,Mapping!$B$3:$B$7793,0),MATCH(Data!$I$1,Mapping!$B$2:$T$2,0))</f>
        <v>Corporate</v>
      </c>
      <c r="J2446">
        <f>VLOOKUP($A2446,Mapping!$X$3:$Y$7793,2,0)</f>
        <v>27604</v>
      </c>
      <c r="K2446" t="str">
        <f>VLOOKUP($J2446,Mapping!$AB$3:$AC$475,2,0)</f>
        <v>Ormond Beach</v>
      </c>
      <c r="L2446" t="str">
        <f>VLOOKUP($K2446,Mapping!$AF$3:$AG$475,2,0)</f>
        <v>Florida</v>
      </c>
      <c r="M2446" t="str">
        <f>VLOOKUP($L2446,Mapping!$AI$3:$AJ$48,2,0)</f>
        <v>United States</v>
      </c>
      <c r="N2446" t="str">
        <f>VLOOKUP($L2446,Mapping!$AI$3:$AK$48,3,0)</f>
        <v>South</v>
      </c>
      <c r="O2446" t="str">
        <f>VLOOKUP(Table1[[#This Row],[Column1]],Mapping!$AM$8:$AN$11,2,0)</f>
        <v>Technology</v>
      </c>
      <c r="P2446" t="str">
        <f>VLOOKUP(Table1[[#This Row],[Column3]],Mapping!$AP$5:$AQ$22,2,0)</f>
        <v>Phones</v>
      </c>
      <c r="Q2446">
        <v>1127.9760000000001</v>
      </c>
      <c r="R2446">
        <v>3</v>
      </c>
      <c r="S2446">
        <v>126.8972999999998</v>
      </c>
    </row>
    <row r="2447" spans="1:19" x14ac:dyDescent="0.35">
      <c r="A2447">
        <v>3496</v>
      </c>
      <c r="B2447" t="s">
        <v>3272</v>
      </c>
      <c r="C2447" t="s">
        <v>1120</v>
      </c>
      <c r="D2447" t="str">
        <f>MID(Table1[[#This Row],[Product ID]],5,2)</f>
        <v>FA</v>
      </c>
      <c r="E2447" t="str">
        <f>LEFT(Table1[[#This Row],[Product ID]],3)</f>
        <v>OFF</v>
      </c>
      <c r="F2447" s="10">
        <f>VLOOKUP(Table1[[#This Row],[Order ID]],Mapping!H2447:J10238,3,0)</f>
        <v>41582</v>
      </c>
      <c r="G2447" s="10">
        <f>VLOOKUP(Table1[[#This Row],[Order ID]],Mapping!H2447:K10238,4,0)</f>
        <v>41587</v>
      </c>
      <c r="H2447" t="str">
        <f>INDEX(Mapping!$B$2:$T$7793,MATCH(Data!$A2447,Mapping!$B$3:$B$7793,0),MATCH(Data!$H$1,Mapping!$B$2:$T$2,0))</f>
        <v>Standard Class</v>
      </c>
      <c r="I2447" t="str">
        <f>INDEX(Mapping!$B$2:$T$7793,MATCH(Data!$A2447,Mapping!$B$3:$B$7793,0),MATCH(Data!$I$1,Mapping!$B$2:$T$2,0))</f>
        <v>Consumer</v>
      </c>
      <c r="J2447">
        <f>VLOOKUP($A2447,Mapping!$X$3:$Y$7793,2,0)</f>
        <v>90049</v>
      </c>
      <c r="K2447" t="str">
        <f>VLOOKUP($J2447,Mapping!$AB$3:$AC$475,2,0)</f>
        <v>Richardson</v>
      </c>
      <c r="L2447" t="str">
        <f>VLOOKUP($K2447,Mapping!$AF$3:$AG$475,2,0)</f>
        <v>Texas</v>
      </c>
      <c r="M2447" t="str">
        <f>VLOOKUP($L2447,Mapping!$AI$3:$AJ$48,2,0)</f>
        <v>United States</v>
      </c>
      <c r="N2447" t="str">
        <f>VLOOKUP($L2447,Mapping!$AI$3:$AK$48,3,0)</f>
        <v>Central</v>
      </c>
      <c r="O2447" t="str">
        <f>VLOOKUP(Table1[[#This Row],[Column1]],Mapping!$AM$8:$AN$11,2,0)</f>
        <v>Office Supplies</v>
      </c>
      <c r="P2447" t="str">
        <f>VLOOKUP(Table1[[#This Row],[Column3]],Mapping!$AP$5:$AQ$22,2,0)</f>
        <v>Fasteners</v>
      </c>
      <c r="Q2447">
        <v>15.260000000000002</v>
      </c>
      <c r="R2447">
        <v>7</v>
      </c>
      <c r="S2447">
        <v>5.0358000000000001</v>
      </c>
    </row>
    <row r="2448" spans="1:19" x14ac:dyDescent="0.35">
      <c r="A2448">
        <v>3498</v>
      </c>
      <c r="B2448" t="s">
        <v>3272</v>
      </c>
      <c r="C2448" t="s">
        <v>135</v>
      </c>
      <c r="D2448" t="str">
        <f>MID(Table1[[#This Row],[Product ID]],5,2)</f>
        <v>BI</v>
      </c>
      <c r="E2448" t="str">
        <f>LEFT(Table1[[#This Row],[Product ID]],3)</f>
        <v>OFF</v>
      </c>
      <c r="F2448" s="10">
        <f>VLOOKUP(Table1[[#This Row],[Order ID]],Mapping!H2448:J10239,3,0)</f>
        <v>41582</v>
      </c>
      <c r="G2448" s="10">
        <f>VLOOKUP(Table1[[#This Row],[Order ID]],Mapping!H2448:K10239,4,0)</f>
        <v>41587</v>
      </c>
      <c r="H2448" t="str">
        <f>INDEX(Mapping!$B$2:$T$7793,MATCH(Data!$A2448,Mapping!$B$3:$B$7793,0),MATCH(Data!$H$1,Mapping!$B$2:$T$2,0))</f>
        <v>Standard Class</v>
      </c>
      <c r="I2448" t="str">
        <f>INDEX(Mapping!$B$2:$T$7793,MATCH(Data!$A2448,Mapping!$B$3:$B$7793,0),MATCH(Data!$I$1,Mapping!$B$2:$T$2,0))</f>
        <v>Consumer</v>
      </c>
      <c r="J2448">
        <f>VLOOKUP($A2448,Mapping!$X$3:$Y$7793,2,0)</f>
        <v>90049</v>
      </c>
      <c r="K2448" t="str">
        <f>VLOOKUP($J2448,Mapping!$AB$3:$AC$475,2,0)</f>
        <v>Richardson</v>
      </c>
      <c r="L2448" t="str">
        <f>VLOOKUP($K2448,Mapping!$AF$3:$AG$475,2,0)</f>
        <v>Texas</v>
      </c>
      <c r="M2448" t="str">
        <f>VLOOKUP($L2448,Mapping!$AI$3:$AJ$48,2,0)</f>
        <v>United States</v>
      </c>
      <c r="N2448" t="str">
        <f>VLOOKUP($L2448,Mapping!$AI$3:$AK$48,3,0)</f>
        <v>Central</v>
      </c>
      <c r="O2448" t="str">
        <f>VLOOKUP(Table1[[#This Row],[Column1]],Mapping!$AM$8:$AN$11,2,0)</f>
        <v>Office Supplies</v>
      </c>
      <c r="P2448" t="str">
        <f>VLOOKUP(Table1[[#This Row],[Column3]],Mapping!$AP$5:$AQ$22,2,0)</f>
        <v>Binders</v>
      </c>
      <c r="Q2448">
        <v>43.584000000000003</v>
      </c>
      <c r="R2448">
        <v>12</v>
      </c>
      <c r="S2448">
        <v>15.799199999999999</v>
      </c>
    </row>
    <row r="2449" spans="1:19" x14ac:dyDescent="0.35">
      <c r="A2449">
        <v>3499</v>
      </c>
      <c r="B2449" t="s">
        <v>3272</v>
      </c>
      <c r="C2449" t="s">
        <v>3274</v>
      </c>
      <c r="D2449" t="str">
        <f>MID(Table1[[#This Row],[Product ID]],5,2)</f>
        <v>PA</v>
      </c>
      <c r="E2449" t="str">
        <f>LEFT(Table1[[#This Row],[Product ID]],3)</f>
        <v>OFF</v>
      </c>
      <c r="F2449" s="10">
        <f>VLOOKUP(Table1[[#This Row],[Order ID]],Mapping!H2449:J10240,3,0)</f>
        <v>41582</v>
      </c>
      <c r="G2449" s="10">
        <f>VLOOKUP(Table1[[#This Row],[Order ID]],Mapping!H2449:K10240,4,0)</f>
        <v>41587</v>
      </c>
      <c r="H2449" t="str">
        <f>INDEX(Mapping!$B$2:$T$7793,MATCH(Data!$A2449,Mapping!$B$3:$B$7793,0),MATCH(Data!$H$1,Mapping!$B$2:$T$2,0))</f>
        <v>Standard Class</v>
      </c>
      <c r="I2449" t="str">
        <f>INDEX(Mapping!$B$2:$T$7793,MATCH(Data!$A2449,Mapping!$B$3:$B$7793,0),MATCH(Data!$I$1,Mapping!$B$2:$T$2,0))</f>
        <v>Consumer</v>
      </c>
      <c r="J2449">
        <f>VLOOKUP($A2449,Mapping!$X$3:$Y$7793,2,0)</f>
        <v>90049</v>
      </c>
      <c r="K2449" t="str">
        <f>VLOOKUP($J2449,Mapping!$AB$3:$AC$475,2,0)</f>
        <v>Richardson</v>
      </c>
      <c r="L2449" t="str">
        <f>VLOOKUP($K2449,Mapping!$AF$3:$AG$475,2,0)</f>
        <v>Texas</v>
      </c>
      <c r="M2449" t="str">
        <f>VLOOKUP($L2449,Mapping!$AI$3:$AJ$48,2,0)</f>
        <v>United States</v>
      </c>
      <c r="N2449" t="str">
        <f>VLOOKUP($L2449,Mapping!$AI$3:$AK$48,3,0)</f>
        <v>Central</v>
      </c>
      <c r="O2449" t="str">
        <f>VLOOKUP(Table1[[#This Row],[Column1]],Mapping!$AM$8:$AN$11,2,0)</f>
        <v>Office Supplies</v>
      </c>
      <c r="P2449" t="str">
        <f>VLOOKUP(Table1[[#This Row],[Column3]],Mapping!$AP$5:$AQ$22,2,0)</f>
        <v>Paper</v>
      </c>
      <c r="Q2449">
        <v>116.28</v>
      </c>
      <c r="R2449">
        <v>3</v>
      </c>
      <c r="S2449">
        <v>56.977199999999996</v>
      </c>
    </row>
    <row r="2450" spans="1:19" x14ac:dyDescent="0.35">
      <c r="A2450">
        <v>3500</v>
      </c>
      <c r="B2450" t="s">
        <v>3272</v>
      </c>
      <c r="C2450" t="s">
        <v>883</v>
      </c>
      <c r="D2450" t="str">
        <f>MID(Table1[[#This Row],[Product ID]],5,2)</f>
        <v>BI</v>
      </c>
      <c r="E2450" t="str">
        <f>LEFT(Table1[[#This Row],[Product ID]],3)</f>
        <v>OFF</v>
      </c>
      <c r="F2450" s="10">
        <f>VLOOKUP(Table1[[#This Row],[Order ID]],Mapping!H2450:J10241,3,0)</f>
        <v>41582</v>
      </c>
      <c r="G2450" s="10">
        <f>VLOOKUP(Table1[[#This Row],[Order ID]],Mapping!H2450:K10241,4,0)</f>
        <v>41587</v>
      </c>
      <c r="H2450" t="str">
        <f>INDEX(Mapping!$B$2:$T$7793,MATCH(Data!$A2450,Mapping!$B$3:$B$7793,0),MATCH(Data!$H$1,Mapping!$B$2:$T$2,0))</f>
        <v>Standard Class</v>
      </c>
      <c r="I2450" t="str">
        <f>INDEX(Mapping!$B$2:$T$7793,MATCH(Data!$A2450,Mapping!$B$3:$B$7793,0),MATCH(Data!$I$1,Mapping!$B$2:$T$2,0))</f>
        <v>Consumer</v>
      </c>
      <c r="J2450">
        <f>VLOOKUP($A2450,Mapping!$X$3:$Y$7793,2,0)</f>
        <v>90049</v>
      </c>
      <c r="K2450" t="str">
        <f>VLOOKUP($J2450,Mapping!$AB$3:$AC$475,2,0)</f>
        <v>Richardson</v>
      </c>
      <c r="L2450" t="str">
        <f>VLOOKUP($K2450,Mapping!$AF$3:$AG$475,2,0)</f>
        <v>Texas</v>
      </c>
      <c r="M2450" t="str">
        <f>VLOOKUP($L2450,Mapping!$AI$3:$AJ$48,2,0)</f>
        <v>United States</v>
      </c>
      <c r="N2450" t="str">
        <f>VLOOKUP($L2450,Mapping!$AI$3:$AK$48,3,0)</f>
        <v>Central</v>
      </c>
      <c r="O2450" t="str">
        <f>VLOOKUP(Table1[[#This Row],[Column1]],Mapping!$AM$8:$AN$11,2,0)</f>
        <v>Office Supplies</v>
      </c>
      <c r="P2450" t="str">
        <f>VLOOKUP(Table1[[#This Row],[Column3]],Mapping!$AP$5:$AQ$22,2,0)</f>
        <v>Binders</v>
      </c>
      <c r="Q2450">
        <v>9.2959999999999994</v>
      </c>
      <c r="R2450">
        <v>2</v>
      </c>
      <c r="S2450">
        <v>3.0211999999999994</v>
      </c>
    </row>
    <row r="2451" spans="1:19" x14ac:dyDescent="0.35">
      <c r="A2451">
        <v>3501</v>
      </c>
      <c r="B2451" t="s">
        <v>3272</v>
      </c>
      <c r="C2451" t="s">
        <v>1850</v>
      </c>
      <c r="D2451" t="str">
        <f>MID(Table1[[#This Row],[Product ID]],5,2)</f>
        <v>PA</v>
      </c>
      <c r="E2451" t="str">
        <f>LEFT(Table1[[#This Row],[Product ID]],3)</f>
        <v>OFF</v>
      </c>
      <c r="F2451" s="10">
        <f>VLOOKUP(Table1[[#This Row],[Order ID]],Mapping!H2451:J10242,3,0)</f>
        <v>41582</v>
      </c>
      <c r="G2451" s="10">
        <f>VLOOKUP(Table1[[#This Row],[Order ID]],Mapping!H2451:K10242,4,0)</f>
        <v>41587</v>
      </c>
      <c r="H2451" t="str">
        <f>INDEX(Mapping!$B$2:$T$7793,MATCH(Data!$A2451,Mapping!$B$3:$B$7793,0),MATCH(Data!$H$1,Mapping!$B$2:$T$2,0))</f>
        <v>Standard Class</v>
      </c>
      <c r="I2451" t="str">
        <f>INDEX(Mapping!$B$2:$T$7793,MATCH(Data!$A2451,Mapping!$B$3:$B$7793,0),MATCH(Data!$I$1,Mapping!$B$2:$T$2,0))</f>
        <v>Consumer</v>
      </c>
      <c r="J2451">
        <f>VLOOKUP($A2451,Mapping!$X$3:$Y$7793,2,0)</f>
        <v>90049</v>
      </c>
      <c r="K2451" t="str">
        <f>VLOOKUP($J2451,Mapping!$AB$3:$AC$475,2,0)</f>
        <v>Richardson</v>
      </c>
      <c r="L2451" t="str">
        <f>VLOOKUP($K2451,Mapping!$AF$3:$AG$475,2,0)</f>
        <v>Texas</v>
      </c>
      <c r="M2451" t="str">
        <f>VLOOKUP($L2451,Mapping!$AI$3:$AJ$48,2,0)</f>
        <v>United States</v>
      </c>
      <c r="N2451" t="str">
        <f>VLOOKUP($L2451,Mapping!$AI$3:$AK$48,3,0)</f>
        <v>Central</v>
      </c>
      <c r="O2451" t="str">
        <f>VLOOKUP(Table1[[#This Row],[Column1]],Mapping!$AM$8:$AN$11,2,0)</f>
        <v>Office Supplies</v>
      </c>
      <c r="P2451" t="str">
        <f>VLOOKUP(Table1[[#This Row],[Column3]],Mapping!$AP$5:$AQ$22,2,0)</f>
        <v>Paper</v>
      </c>
      <c r="Q2451">
        <v>19.440000000000001</v>
      </c>
      <c r="R2451">
        <v>3</v>
      </c>
      <c r="S2451">
        <v>9.3312000000000008</v>
      </c>
    </row>
    <row r="2452" spans="1:19" x14ac:dyDescent="0.35">
      <c r="A2452">
        <v>3502</v>
      </c>
      <c r="B2452" t="s">
        <v>3272</v>
      </c>
      <c r="C2452" t="s">
        <v>1540</v>
      </c>
      <c r="D2452" t="str">
        <f>MID(Table1[[#This Row],[Product ID]],5,2)</f>
        <v>PA</v>
      </c>
      <c r="E2452" t="str">
        <f>LEFT(Table1[[#This Row],[Product ID]],3)</f>
        <v>OFF</v>
      </c>
      <c r="F2452" s="10">
        <f>VLOOKUP(Table1[[#This Row],[Order ID]],Mapping!H2452:J10243,3,0)</f>
        <v>41582</v>
      </c>
      <c r="G2452" s="10">
        <f>VLOOKUP(Table1[[#This Row],[Order ID]],Mapping!H2452:K10243,4,0)</f>
        <v>41587</v>
      </c>
      <c r="H2452" t="str">
        <f>INDEX(Mapping!$B$2:$T$7793,MATCH(Data!$A2452,Mapping!$B$3:$B$7793,0),MATCH(Data!$H$1,Mapping!$B$2:$T$2,0))</f>
        <v>Standard Class</v>
      </c>
      <c r="I2452" t="str">
        <f>INDEX(Mapping!$B$2:$T$7793,MATCH(Data!$A2452,Mapping!$B$3:$B$7793,0),MATCH(Data!$I$1,Mapping!$B$2:$T$2,0))</f>
        <v>Consumer</v>
      </c>
      <c r="J2452">
        <f>VLOOKUP($A2452,Mapping!$X$3:$Y$7793,2,0)</f>
        <v>90049</v>
      </c>
      <c r="K2452" t="str">
        <f>VLOOKUP($J2452,Mapping!$AB$3:$AC$475,2,0)</f>
        <v>Richardson</v>
      </c>
      <c r="L2452" t="str">
        <f>VLOOKUP($K2452,Mapping!$AF$3:$AG$475,2,0)</f>
        <v>Texas</v>
      </c>
      <c r="M2452" t="str">
        <f>VLOOKUP($L2452,Mapping!$AI$3:$AJ$48,2,0)</f>
        <v>United States</v>
      </c>
      <c r="N2452" t="str">
        <f>VLOOKUP($L2452,Mapping!$AI$3:$AK$48,3,0)</f>
        <v>Central</v>
      </c>
      <c r="O2452" t="str">
        <f>VLOOKUP(Table1[[#This Row],[Column1]],Mapping!$AM$8:$AN$11,2,0)</f>
        <v>Office Supplies</v>
      </c>
      <c r="P2452" t="str">
        <f>VLOOKUP(Table1[[#This Row],[Column3]],Mapping!$AP$5:$AQ$22,2,0)</f>
        <v>Paper</v>
      </c>
      <c r="Q2452">
        <v>314.54999999999995</v>
      </c>
      <c r="R2452">
        <v>3</v>
      </c>
      <c r="S2452">
        <v>150.98399999999998</v>
      </c>
    </row>
    <row r="2453" spans="1:19" x14ac:dyDescent="0.35">
      <c r="A2453">
        <v>6624</v>
      </c>
      <c r="B2453" t="s">
        <v>5112</v>
      </c>
      <c r="C2453" t="s">
        <v>2904</v>
      </c>
      <c r="D2453" t="str">
        <f>MID(Table1[[#This Row],[Product ID]],5,2)</f>
        <v>CH</v>
      </c>
      <c r="E2453" t="str">
        <f>LEFT(Table1[[#This Row],[Product ID]],3)</f>
        <v>FUR</v>
      </c>
      <c r="F2453" s="10">
        <f>VLOOKUP(Table1[[#This Row],[Order ID]],Mapping!H2453:J10244,3,0)</f>
        <v>41397</v>
      </c>
      <c r="G2453" s="10">
        <f>VLOOKUP(Table1[[#This Row],[Order ID]],Mapping!H2453:K10244,4,0)</f>
        <v>41401</v>
      </c>
      <c r="H2453" t="str">
        <f>INDEX(Mapping!$B$2:$T$7793,MATCH(Data!$A2453,Mapping!$B$3:$B$7793,0),MATCH(Data!$H$1,Mapping!$B$2:$T$2,0))</f>
        <v>Standard Class</v>
      </c>
      <c r="I2453" t="str">
        <f>INDEX(Mapping!$B$2:$T$7793,MATCH(Data!$A2453,Mapping!$B$3:$B$7793,0),MATCH(Data!$I$1,Mapping!$B$2:$T$2,0))</f>
        <v>Home Office</v>
      </c>
      <c r="J2453">
        <f>VLOOKUP($A2453,Mapping!$X$3:$Y$7793,2,0)</f>
        <v>79109</v>
      </c>
      <c r="K2453" t="str">
        <f>VLOOKUP($J2453,Mapping!$AB$3:$AC$475,2,0)</f>
        <v>Vallejo</v>
      </c>
      <c r="L2453" t="str">
        <f>VLOOKUP($K2453,Mapping!$AF$3:$AG$475,2,0)</f>
        <v>California</v>
      </c>
      <c r="M2453" t="str">
        <f>VLOOKUP($L2453,Mapping!$AI$3:$AJ$48,2,0)</f>
        <v>United States</v>
      </c>
      <c r="N2453" t="str">
        <f>VLOOKUP($L2453,Mapping!$AI$3:$AK$48,3,0)</f>
        <v>West</v>
      </c>
      <c r="O2453" t="str">
        <f>VLOOKUP(Table1[[#This Row],[Column1]],Mapping!$AM$8:$AN$11,2,0)</f>
        <v>Furniture</v>
      </c>
      <c r="P2453" t="str">
        <f>VLOOKUP(Table1[[#This Row],[Column3]],Mapping!$AP$5:$AQ$22,2,0)</f>
        <v>Chairs</v>
      </c>
      <c r="Q2453">
        <v>366.74399999999997</v>
      </c>
      <c r="R2453">
        <v>4</v>
      </c>
      <c r="S2453">
        <v>-110.02320000000003</v>
      </c>
    </row>
    <row r="2454" spans="1:19" x14ac:dyDescent="0.35">
      <c r="A2454">
        <v>5850</v>
      </c>
      <c r="B2454" t="s">
        <v>4682</v>
      </c>
      <c r="C2454" t="s">
        <v>3335</v>
      </c>
      <c r="D2454" t="str">
        <f>MID(Table1[[#This Row],[Product ID]],5,2)</f>
        <v>AR</v>
      </c>
      <c r="E2454" t="str">
        <f>LEFT(Table1[[#This Row],[Product ID]],3)</f>
        <v>OFF</v>
      </c>
      <c r="F2454" s="10">
        <f>VLOOKUP(Table1[[#This Row],[Order ID]],Mapping!H2454:J10245,3,0)</f>
        <v>41375</v>
      </c>
      <c r="G2454" s="10">
        <f>VLOOKUP(Table1[[#This Row],[Order ID]],Mapping!H2454:K10245,4,0)</f>
        <v>41380</v>
      </c>
      <c r="H2454" t="str">
        <f>INDEX(Mapping!$B$2:$T$7793,MATCH(Data!$A2454,Mapping!$B$3:$B$7793,0),MATCH(Data!$H$1,Mapping!$B$2:$T$2,0))</f>
        <v>First Class</v>
      </c>
      <c r="I2454" t="str">
        <f>INDEX(Mapping!$B$2:$T$7793,MATCH(Data!$A2454,Mapping!$B$3:$B$7793,0),MATCH(Data!$I$1,Mapping!$B$2:$T$2,0))</f>
        <v>Home Office</v>
      </c>
      <c r="J2454">
        <f>VLOOKUP($A2454,Mapping!$X$3:$Y$7793,2,0)</f>
        <v>60653</v>
      </c>
      <c r="K2454" t="str">
        <f>VLOOKUP($J2454,Mapping!$AB$3:$AC$475,2,0)</f>
        <v>Hialeah</v>
      </c>
      <c r="L2454" t="str">
        <f>VLOOKUP($K2454,Mapping!$AF$3:$AG$475,2,0)</f>
        <v>Florida</v>
      </c>
      <c r="M2454" t="str">
        <f>VLOOKUP($L2454,Mapping!$AI$3:$AJ$48,2,0)</f>
        <v>United States</v>
      </c>
      <c r="N2454" t="str">
        <f>VLOOKUP($L2454,Mapping!$AI$3:$AK$48,3,0)</f>
        <v>South</v>
      </c>
      <c r="O2454" t="str">
        <f>VLOOKUP(Table1[[#This Row],[Column1]],Mapping!$AM$8:$AN$11,2,0)</f>
        <v>Office Supplies</v>
      </c>
      <c r="P2454" t="str">
        <f>VLOOKUP(Table1[[#This Row],[Column3]],Mapping!$AP$5:$AQ$22,2,0)</f>
        <v>Art</v>
      </c>
      <c r="Q2454">
        <v>13.568000000000001</v>
      </c>
      <c r="R2454">
        <v>4</v>
      </c>
      <c r="S2454">
        <v>3.2223999999999995</v>
      </c>
    </row>
    <row r="2455" spans="1:19" x14ac:dyDescent="0.35">
      <c r="A2455">
        <v>5546</v>
      </c>
      <c r="B2455" t="s">
        <v>4515</v>
      </c>
      <c r="C2455" t="s">
        <v>176</v>
      </c>
      <c r="D2455" t="str">
        <f>MID(Table1[[#This Row],[Product ID]],5,2)</f>
        <v>ST</v>
      </c>
      <c r="E2455" t="str">
        <f>LEFT(Table1[[#This Row],[Product ID]],3)</f>
        <v>OFF</v>
      </c>
      <c r="F2455" s="10">
        <f>VLOOKUP(Table1[[#This Row],[Order ID]],Mapping!H2455:J10246,3,0)</f>
        <v>41384</v>
      </c>
      <c r="G2455" s="10">
        <f>VLOOKUP(Table1[[#This Row],[Order ID]],Mapping!H2455:K10246,4,0)</f>
        <v>41391</v>
      </c>
      <c r="H2455" t="str">
        <f>INDEX(Mapping!$B$2:$T$7793,MATCH(Data!$A2455,Mapping!$B$3:$B$7793,0),MATCH(Data!$H$1,Mapping!$B$2:$T$2,0))</f>
        <v>Standard Class</v>
      </c>
      <c r="I2455" t="str">
        <f>INDEX(Mapping!$B$2:$T$7793,MATCH(Data!$A2455,Mapping!$B$3:$B$7793,0),MATCH(Data!$I$1,Mapping!$B$2:$T$2,0))</f>
        <v>Consumer</v>
      </c>
      <c r="J2455">
        <f>VLOOKUP($A2455,Mapping!$X$3:$Y$7793,2,0)</f>
        <v>10035</v>
      </c>
      <c r="K2455" t="str">
        <f>VLOOKUP($J2455,Mapping!$AB$3:$AC$475,2,0)</f>
        <v>Grand Prairie</v>
      </c>
      <c r="L2455" t="str">
        <f>VLOOKUP($K2455,Mapping!$AF$3:$AG$475,2,0)</f>
        <v>Texas</v>
      </c>
      <c r="M2455" t="str">
        <f>VLOOKUP($L2455,Mapping!$AI$3:$AJ$48,2,0)</f>
        <v>United States</v>
      </c>
      <c r="N2455" t="str">
        <f>VLOOKUP($L2455,Mapping!$AI$3:$AK$48,3,0)</f>
        <v>Central</v>
      </c>
      <c r="O2455" t="str">
        <f>VLOOKUP(Table1[[#This Row],[Column1]],Mapping!$AM$8:$AN$11,2,0)</f>
        <v>Office Supplies</v>
      </c>
      <c r="P2455" t="str">
        <f>VLOOKUP(Table1[[#This Row],[Column3]],Mapping!$AP$5:$AQ$22,2,0)</f>
        <v>Storage</v>
      </c>
      <c r="Q2455">
        <v>459.88</v>
      </c>
      <c r="R2455">
        <v>4</v>
      </c>
      <c r="S2455">
        <v>13.796400000000006</v>
      </c>
    </row>
    <row r="2456" spans="1:19" x14ac:dyDescent="0.35">
      <c r="A2456">
        <v>5547</v>
      </c>
      <c r="B2456" t="s">
        <v>4515</v>
      </c>
      <c r="C2456" t="s">
        <v>2824</v>
      </c>
      <c r="D2456" t="str">
        <f>MID(Table1[[#This Row],[Product ID]],5,2)</f>
        <v>SU</v>
      </c>
      <c r="E2456" t="str">
        <f>LEFT(Table1[[#This Row],[Product ID]],3)</f>
        <v>OFF</v>
      </c>
      <c r="F2456" s="10">
        <f>VLOOKUP(Table1[[#This Row],[Order ID]],Mapping!H2456:J10247,3,0)</f>
        <v>41384</v>
      </c>
      <c r="G2456" s="10">
        <f>VLOOKUP(Table1[[#This Row],[Order ID]],Mapping!H2456:K10247,4,0)</f>
        <v>41391</v>
      </c>
      <c r="H2456" t="str">
        <f>INDEX(Mapping!$B$2:$T$7793,MATCH(Data!$A2456,Mapping!$B$3:$B$7793,0),MATCH(Data!$H$1,Mapping!$B$2:$T$2,0))</f>
        <v>Standard Class</v>
      </c>
      <c r="I2456" t="str">
        <f>INDEX(Mapping!$B$2:$T$7793,MATCH(Data!$A2456,Mapping!$B$3:$B$7793,0),MATCH(Data!$I$1,Mapping!$B$2:$T$2,0))</f>
        <v>Consumer</v>
      </c>
      <c r="J2456">
        <f>VLOOKUP($A2456,Mapping!$X$3:$Y$7793,2,0)</f>
        <v>10035</v>
      </c>
      <c r="K2456" t="str">
        <f>VLOOKUP($J2456,Mapping!$AB$3:$AC$475,2,0)</f>
        <v>Grand Prairie</v>
      </c>
      <c r="L2456" t="str">
        <f>VLOOKUP($K2456,Mapping!$AF$3:$AG$475,2,0)</f>
        <v>Texas</v>
      </c>
      <c r="M2456" t="str">
        <f>VLOOKUP($L2456,Mapping!$AI$3:$AJ$48,2,0)</f>
        <v>United States</v>
      </c>
      <c r="N2456" t="str">
        <f>VLOOKUP($L2456,Mapping!$AI$3:$AK$48,3,0)</f>
        <v>Central</v>
      </c>
      <c r="O2456" t="str">
        <f>VLOOKUP(Table1[[#This Row],[Column1]],Mapping!$AM$8:$AN$11,2,0)</f>
        <v>Office Supplies</v>
      </c>
      <c r="P2456" t="str">
        <f>VLOOKUP(Table1[[#This Row],[Column3]],Mapping!$AP$5:$AQ$22,2,0)</f>
        <v>Supplies</v>
      </c>
      <c r="Q2456">
        <v>7.76</v>
      </c>
      <c r="R2456">
        <v>2</v>
      </c>
      <c r="S2456">
        <v>2.2503999999999991</v>
      </c>
    </row>
    <row r="2457" spans="1:19" x14ac:dyDescent="0.35">
      <c r="A2457">
        <v>5548</v>
      </c>
      <c r="B2457" t="s">
        <v>4515</v>
      </c>
      <c r="C2457" t="s">
        <v>1239</v>
      </c>
      <c r="D2457" t="str">
        <f>MID(Table1[[#This Row],[Product ID]],5,2)</f>
        <v>AR</v>
      </c>
      <c r="E2457" t="str">
        <f>LEFT(Table1[[#This Row],[Product ID]],3)</f>
        <v>OFF</v>
      </c>
      <c r="F2457" s="10">
        <f>VLOOKUP(Table1[[#This Row],[Order ID]],Mapping!H2457:J10248,3,0)</f>
        <v>41384</v>
      </c>
      <c r="G2457" s="10">
        <f>VLOOKUP(Table1[[#This Row],[Order ID]],Mapping!H2457:K10248,4,0)</f>
        <v>41391</v>
      </c>
      <c r="H2457" t="str">
        <f>INDEX(Mapping!$B$2:$T$7793,MATCH(Data!$A2457,Mapping!$B$3:$B$7793,0),MATCH(Data!$H$1,Mapping!$B$2:$T$2,0))</f>
        <v>Standard Class</v>
      </c>
      <c r="I2457" t="str">
        <f>INDEX(Mapping!$B$2:$T$7793,MATCH(Data!$A2457,Mapping!$B$3:$B$7793,0),MATCH(Data!$I$1,Mapping!$B$2:$T$2,0))</f>
        <v>Consumer</v>
      </c>
      <c r="J2457">
        <f>VLOOKUP($A2457,Mapping!$X$3:$Y$7793,2,0)</f>
        <v>10035</v>
      </c>
      <c r="K2457" t="str">
        <f>VLOOKUP($J2457,Mapping!$AB$3:$AC$475,2,0)</f>
        <v>Grand Prairie</v>
      </c>
      <c r="L2457" t="str">
        <f>VLOOKUP($K2457,Mapping!$AF$3:$AG$475,2,0)</f>
        <v>Texas</v>
      </c>
      <c r="M2457" t="str">
        <f>VLOOKUP($L2457,Mapping!$AI$3:$AJ$48,2,0)</f>
        <v>United States</v>
      </c>
      <c r="N2457" t="str">
        <f>VLOOKUP($L2457,Mapping!$AI$3:$AK$48,3,0)</f>
        <v>Central</v>
      </c>
      <c r="O2457" t="str">
        <f>VLOOKUP(Table1[[#This Row],[Column1]],Mapping!$AM$8:$AN$11,2,0)</f>
        <v>Office Supplies</v>
      </c>
      <c r="P2457" t="str">
        <f>VLOOKUP(Table1[[#This Row],[Column3]],Mapping!$AP$5:$AQ$22,2,0)</f>
        <v>Art</v>
      </c>
      <c r="Q2457">
        <v>71.959999999999994</v>
      </c>
      <c r="R2457">
        <v>2</v>
      </c>
      <c r="S2457">
        <v>17.989999999999995</v>
      </c>
    </row>
    <row r="2458" spans="1:19" x14ac:dyDescent="0.35">
      <c r="A2458">
        <v>5549</v>
      </c>
      <c r="B2458" t="s">
        <v>4515</v>
      </c>
      <c r="C2458" t="s">
        <v>1255</v>
      </c>
      <c r="D2458" t="str">
        <f>MID(Table1[[#This Row],[Product ID]],5,2)</f>
        <v>SU</v>
      </c>
      <c r="E2458" t="str">
        <f>LEFT(Table1[[#This Row],[Product ID]],3)</f>
        <v>OFF</v>
      </c>
      <c r="F2458" s="10">
        <f>VLOOKUP(Table1[[#This Row],[Order ID]],Mapping!H2458:J10249,3,0)</f>
        <v>41384</v>
      </c>
      <c r="G2458" s="10">
        <f>VLOOKUP(Table1[[#This Row],[Order ID]],Mapping!H2458:K10249,4,0)</f>
        <v>41391</v>
      </c>
      <c r="H2458" t="str">
        <f>INDEX(Mapping!$B$2:$T$7793,MATCH(Data!$A2458,Mapping!$B$3:$B$7793,0),MATCH(Data!$H$1,Mapping!$B$2:$T$2,0))</f>
        <v>Standard Class</v>
      </c>
      <c r="I2458" t="str">
        <f>INDEX(Mapping!$B$2:$T$7793,MATCH(Data!$A2458,Mapping!$B$3:$B$7793,0),MATCH(Data!$I$1,Mapping!$B$2:$T$2,0))</f>
        <v>Consumer</v>
      </c>
      <c r="J2458">
        <f>VLOOKUP($A2458,Mapping!$X$3:$Y$7793,2,0)</f>
        <v>10035</v>
      </c>
      <c r="K2458" t="str">
        <f>VLOOKUP($J2458,Mapping!$AB$3:$AC$475,2,0)</f>
        <v>Grand Prairie</v>
      </c>
      <c r="L2458" t="str">
        <f>VLOOKUP($K2458,Mapping!$AF$3:$AG$475,2,0)</f>
        <v>Texas</v>
      </c>
      <c r="M2458" t="str">
        <f>VLOOKUP($L2458,Mapping!$AI$3:$AJ$48,2,0)</f>
        <v>United States</v>
      </c>
      <c r="N2458" t="str">
        <f>VLOOKUP($L2458,Mapping!$AI$3:$AK$48,3,0)</f>
        <v>Central</v>
      </c>
      <c r="O2458" t="str">
        <f>VLOOKUP(Table1[[#This Row],[Column1]],Mapping!$AM$8:$AN$11,2,0)</f>
        <v>Office Supplies</v>
      </c>
      <c r="P2458" t="str">
        <f>VLOOKUP(Table1[[#This Row],[Column3]],Mapping!$AP$5:$AQ$22,2,0)</f>
        <v>Supplies</v>
      </c>
      <c r="Q2458">
        <v>54.900000000000006</v>
      </c>
      <c r="R2458">
        <v>5</v>
      </c>
      <c r="S2458">
        <v>15.372000000000003</v>
      </c>
    </row>
    <row r="2459" spans="1:19" x14ac:dyDescent="0.35">
      <c r="A2459">
        <v>5550</v>
      </c>
      <c r="B2459" t="s">
        <v>4515</v>
      </c>
      <c r="C2459" t="s">
        <v>2449</v>
      </c>
      <c r="D2459" t="str">
        <f>MID(Table1[[#This Row],[Product ID]],5,2)</f>
        <v>BI</v>
      </c>
      <c r="E2459" t="str">
        <f>LEFT(Table1[[#This Row],[Product ID]],3)</f>
        <v>OFF</v>
      </c>
      <c r="F2459" s="10">
        <f>VLOOKUP(Table1[[#This Row],[Order ID]],Mapping!H2459:J10250,3,0)</f>
        <v>41384</v>
      </c>
      <c r="G2459" s="10">
        <f>VLOOKUP(Table1[[#This Row],[Order ID]],Mapping!H2459:K10250,4,0)</f>
        <v>41391</v>
      </c>
      <c r="H2459" t="str">
        <f>INDEX(Mapping!$B$2:$T$7793,MATCH(Data!$A2459,Mapping!$B$3:$B$7793,0),MATCH(Data!$H$1,Mapping!$B$2:$T$2,0))</f>
        <v>Standard Class</v>
      </c>
      <c r="I2459" t="str">
        <f>INDEX(Mapping!$B$2:$T$7793,MATCH(Data!$A2459,Mapping!$B$3:$B$7793,0),MATCH(Data!$I$1,Mapping!$B$2:$T$2,0))</f>
        <v>Consumer</v>
      </c>
      <c r="J2459">
        <f>VLOOKUP($A2459,Mapping!$X$3:$Y$7793,2,0)</f>
        <v>10035</v>
      </c>
      <c r="K2459" t="str">
        <f>VLOOKUP($J2459,Mapping!$AB$3:$AC$475,2,0)</f>
        <v>Grand Prairie</v>
      </c>
      <c r="L2459" t="str">
        <f>VLOOKUP($K2459,Mapping!$AF$3:$AG$475,2,0)</f>
        <v>Texas</v>
      </c>
      <c r="M2459" t="str">
        <f>VLOOKUP($L2459,Mapping!$AI$3:$AJ$48,2,0)</f>
        <v>United States</v>
      </c>
      <c r="N2459" t="str">
        <f>VLOOKUP($L2459,Mapping!$AI$3:$AK$48,3,0)</f>
        <v>Central</v>
      </c>
      <c r="O2459" t="str">
        <f>VLOOKUP(Table1[[#This Row],[Column1]],Mapping!$AM$8:$AN$11,2,0)</f>
        <v>Office Supplies</v>
      </c>
      <c r="P2459" t="str">
        <f>VLOOKUP(Table1[[#This Row],[Column3]],Mapping!$AP$5:$AQ$22,2,0)</f>
        <v>Binders</v>
      </c>
      <c r="Q2459">
        <v>9.2799999999999994</v>
      </c>
      <c r="R2459">
        <v>2</v>
      </c>
      <c r="S2459">
        <v>3.2479999999999998</v>
      </c>
    </row>
    <row r="2460" spans="1:19" x14ac:dyDescent="0.35">
      <c r="A2460">
        <v>3940</v>
      </c>
      <c r="B2460" t="s">
        <v>3555</v>
      </c>
      <c r="C2460" t="s">
        <v>1656</v>
      </c>
      <c r="D2460" t="str">
        <f>MID(Table1[[#This Row],[Product ID]],5,2)</f>
        <v>PH</v>
      </c>
      <c r="E2460" t="str">
        <f>LEFT(Table1[[#This Row],[Product ID]],3)</f>
        <v>TEC</v>
      </c>
      <c r="F2460" s="10">
        <f>VLOOKUP(Table1[[#This Row],[Order ID]],Mapping!H2460:J10251,3,0)</f>
        <v>41614</v>
      </c>
      <c r="G2460" s="10">
        <f>VLOOKUP(Table1[[#This Row],[Order ID]],Mapping!H2460:K10251,4,0)</f>
        <v>41616</v>
      </c>
      <c r="H2460" t="str">
        <f>INDEX(Mapping!$B$2:$T$7793,MATCH(Data!$A2460,Mapping!$B$3:$B$7793,0),MATCH(Data!$H$1,Mapping!$B$2:$T$2,0))</f>
        <v>Standard Class</v>
      </c>
      <c r="I2460" t="str">
        <f>INDEX(Mapping!$B$2:$T$7793,MATCH(Data!$A2460,Mapping!$B$3:$B$7793,0),MATCH(Data!$I$1,Mapping!$B$2:$T$2,0))</f>
        <v>Consumer</v>
      </c>
      <c r="J2460">
        <f>VLOOKUP($A2460,Mapping!$X$3:$Y$7793,2,0)</f>
        <v>40324</v>
      </c>
      <c r="K2460" t="str">
        <f>VLOOKUP($J2460,Mapping!$AB$3:$AC$475,2,0)</f>
        <v>Cheyenne</v>
      </c>
      <c r="L2460" t="str">
        <f>VLOOKUP($K2460,Mapping!$AF$3:$AG$475,2,0)</f>
        <v>Wyoming</v>
      </c>
      <c r="M2460" t="str">
        <f>VLOOKUP($L2460,Mapping!$AI$3:$AJ$48,2,0)</f>
        <v>United States</v>
      </c>
      <c r="N2460" t="str">
        <f>VLOOKUP($L2460,Mapping!$AI$3:$AK$48,3,0)</f>
        <v>West</v>
      </c>
      <c r="O2460" t="str">
        <f>VLOOKUP(Table1[[#This Row],[Column1]],Mapping!$AM$8:$AN$11,2,0)</f>
        <v>Technology</v>
      </c>
      <c r="P2460" t="str">
        <f>VLOOKUP(Table1[[#This Row],[Column3]],Mapping!$AP$5:$AQ$22,2,0)</f>
        <v>Phones</v>
      </c>
      <c r="Q2460">
        <v>699.98</v>
      </c>
      <c r="R2460">
        <v>2</v>
      </c>
      <c r="S2460">
        <v>195.99440000000004</v>
      </c>
    </row>
    <row r="2461" spans="1:19" x14ac:dyDescent="0.35">
      <c r="A2461">
        <v>71</v>
      </c>
      <c r="B2461" t="s">
        <v>106</v>
      </c>
      <c r="C2461" t="s">
        <v>107</v>
      </c>
      <c r="D2461" t="str">
        <f>MID(Table1[[#This Row],[Product ID]],5,2)</f>
        <v>AR</v>
      </c>
      <c r="E2461" t="str">
        <f>LEFT(Table1[[#This Row],[Product ID]],3)</f>
        <v>OFF</v>
      </c>
      <c r="F2461" s="10" t="e">
        <f>VLOOKUP(Table1[[#This Row],[Order ID]],Mapping!H2461:J10252,3,0)</f>
        <v>#N/A</v>
      </c>
      <c r="G2461" s="10" t="e">
        <f>VLOOKUP(Table1[[#This Row],[Order ID]],Mapping!H2461:K10252,4,0)</f>
        <v>#N/A</v>
      </c>
      <c r="H2461" t="str">
        <f>INDEX(Mapping!$B$2:$T$7793,MATCH(Data!$A2461,Mapping!$B$3:$B$7793,0),MATCH(Data!$H$1,Mapping!$B$2:$T$2,0))</f>
        <v>Second Class</v>
      </c>
      <c r="I2461" t="str">
        <f>INDEX(Mapping!$B$2:$T$7793,MATCH(Data!$A2461,Mapping!$B$3:$B$7793,0),MATCH(Data!$I$1,Mapping!$B$2:$T$2,0))</f>
        <v>Home Office</v>
      </c>
      <c r="J2461">
        <f>VLOOKUP($A2461,Mapping!$X$3:$Y$7793,2,0)</f>
        <v>90036</v>
      </c>
      <c r="K2461" t="str">
        <f>VLOOKUP($J2461,Mapping!$AB$3:$AC$475,2,0)</f>
        <v>Los Angeles</v>
      </c>
      <c r="L2461" t="str">
        <f>VLOOKUP($K2461,Mapping!$AF$3:$AG$475,2,0)</f>
        <v>California</v>
      </c>
      <c r="M2461" t="str">
        <f>VLOOKUP($L2461,Mapping!$AI$3:$AJ$48,2,0)</f>
        <v>United States</v>
      </c>
      <c r="N2461" t="str">
        <f>VLOOKUP($L2461,Mapping!$AI$3:$AK$48,3,0)</f>
        <v>West</v>
      </c>
      <c r="O2461" t="str">
        <f>VLOOKUP(Table1[[#This Row],[Column1]],Mapping!$AM$8:$AN$11,2,0)</f>
        <v>Office Supplies</v>
      </c>
      <c r="P2461" t="str">
        <f>VLOOKUP(Table1[[#This Row],[Column3]],Mapping!$AP$5:$AQ$22,2,0)</f>
        <v>Art</v>
      </c>
      <c r="Q2461">
        <v>20.100000000000001</v>
      </c>
      <c r="R2461">
        <v>3</v>
      </c>
      <c r="S2461">
        <v>6.6329999999999982</v>
      </c>
    </row>
    <row r="2462" spans="1:19" x14ac:dyDescent="0.35">
      <c r="A2462">
        <v>72</v>
      </c>
      <c r="B2462" t="s">
        <v>106</v>
      </c>
      <c r="C2462" t="s">
        <v>57</v>
      </c>
      <c r="D2462" t="str">
        <f>MID(Table1[[#This Row],[Product ID]],5,2)</f>
        <v>PH</v>
      </c>
      <c r="E2462" t="str">
        <f>LEFT(Table1[[#This Row],[Product ID]],3)</f>
        <v>TEC</v>
      </c>
      <c r="F2462" s="10" t="e">
        <f>VLOOKUP(Table1[[#This Row],[Order ID]],Mapping!H2462:J10253,3,0)</f>
        <v>#N/A</v>
      </c>
      <c r="G2462" s="10" t="e">
        <f>VLOOKUP(Table1[[#This Row],[Order ID]],Mapping!H2462:K10253,4,0)</f>
        <v>#N/A</v>
      </c>
      <c r="H2462" t="str">
        <f>INDEX(Mapping!$B$2:$T$7793,MATCH(Data!$A2462,Mapping!$B$3:$B$7793,0),MATCH(Data!$H$1,Mapping!$B$2:$T$2,0))</f>
        <v>Standard Class</v>
      </c>
      <c r="I2462" t="str">
        <f>INDEX(Mapping!$B$2:$T$7793,MATCH(Data!$A2462,Mapping!$B$3:$B$7793,0),MATCH(Data!$I$1,Mapping!$B$2:$T$2,0))</f>
        <v>Corporate</v>
      </c>
      <c r="J2462">
        <f>VLOOKUP($A2462,Mapping!$X$3:$Y$7793,2,0)</f>
        <v>90036</v>
      </c>
      <c r="K2462" t="str">
        <f>VLOOKUP($J2462,Mapping!$AB$3:$AC$475,2,0)</f>
        <v>Los Angeles</v>
      </c>
      <c r="L2462" t="str">
        <f>VLOOKUP($K2462,Mapping!$AF$3:$AG$475,2,0)</f>
        <v>California</v>
      </c>
      <c r="M2462" t="str">
        <f>VLOOKUP($L2462,Mapping!$AI$3:$AJ$48,2,0)</f>
        <v>United States</v>
      </c>
      <c r="N2462" t="str">
        <f>VLOOKUP($L2462,Mapping!$AI$3:$AK$48,3,0)</f>
        <v>West</v>
      </c>
      <c r="O2462" t="str">
        <f>VLOOKUP(Table1[[#This Row],[Column1]],Mapping!$AM$8:$AN$11,2,0)</f>
        <v>Technology</v>
      </c>
      <c r="P2462" t="str">
        <f>VLOOKUP(Table1[[#This Row],[Column3]],Mapping!$AP$5:$AQ$22,2,0)</f>
        <v>Phones</v>
      </c>
      <c r="Q2462">
        <v>73.584000000000003</v>
      </c>
      <c r="R2462">
        <v>2</v>
      </c>
      <c r="S2462">
        <v>8.2781999999999982</v>
      </c>
    </row>
    <row r="2463" spans="1:19" x14ac:dyDescent="0.35">
      <c r="A2463">
        <v>73</v>
      </c>
      <c r="B2463" t="s">
        <v>106</v>
      </c>
      <c r="C2463" t="s">
        <v>108</v>
      </c>
      <c r="D2463" t="str">
        <f>MID(Table1[[#This Row],[Product ID]],5,2)</f>
        <v>PA</v>
      </c>
      <c r="E2463" t="str">
        <f>LEFT(Table1[[#This Row],[Product ID]],3)</f>
        <v>OFF</v>
      </c>
      <c r="F2463" s="10" t="e">
        <f>VLOOKUP(Table1[[#This Row],[Order ID]],Mapping!H2463:J10254,3,0)</f>
        <v>#N/A</v>
      </c>
      <c r="G2463" s="10" t="e">
        <f>VLOOKUP(Table1[[#This Row],[Order ID]],Mapping!H2463:K10254,4,0)</f>
        <v>#N/A</v>
      </c>
      <c r="H2463" t="str">
        <f>INDEX(Mapping!$B$2:$T$7793,MATCH(Data!$A2463,Mapping!$B$3:$B$7793,0),MATCH(Data!$H$1,Mapping!$B$2:$T$2,0))</f>
        <v>Standard Class</v>
      </c>
      <c r="I2463" t="str">
        <f>INDEX(Mapping!$B$2:$T$7793,MATCH(Data!$A2463,Mapping!$B$3:$B$7793,0),MATCH(Data!$I$1,Mapping!$B$2:$T$2,0))</f>
        <v>Corporate</v>
      </c>
      <c r="J2463">
        <f>VLOOKUP($A2463,Mapping!$X$3:$Y$7793,2,0)</f>
        <v>90036</v>
      </c>
      <c r="K2463" t="str">
        <f>VLOOKUP($J2463,Mapping!$AB$3:$AC$475,2,0)</f>
        <v>Los Angeles</v>
      </c>
      <c r="L2463" t="str">
        <f>VLOOKUP($K2463,Mapping!$AF$3:$AG$475,2,0)</f>
        <v>California</v>
      </c>
      <c r="M2463" t="str">
        <f>VLOOKUP($L2463,Mapping!$AI$3:$AJ$48,2,0)</f>
        <v>United States</v>
      </c>
      <c r="N2463" t="str">
        <f>VLOOKUP($L2463,Mapping!$AI$3:$AK$48,3,0)</f>
        <v>West</v>
      </c>
      <c r="O2463" t="str">
        <f>VLOOKUP(Table1[[#This Row],[Column1]],Mapping!$AM$8:$AN$11,2,0)</f>
        <v>Office Supplies</v>
      </c>
      <c r="P2463" t="str">
        <f>VLOOKUP(Table1[[#This Row],[Column3]],Mapping!$AP$5:$AQ$22,2,0)</f>
        <v>Paper</v>
      </c>
      <c r="Q2463">
        <v>6.48</v>
      </c>
      <c r="R2463">
        <v>1</v>
      </c>
      <c r="S2463">
        <v>3.1104000000000003</v>
      </c>
    </row>
    <row r="2464" spans="1:19" x14ac:dyDescent="0.35">
      <c r="A2464">
        <v>796</v>
      </c>
      <c r="B2464" t="s">
        <v>1020</v>
      </c>
      <c r="C2464" t="s">
        <v>1021</v>
      </c>
      <c r="D2464" t="str">
        <f>MID(Table1[[#This Row],[Product ID]],5,2)</f>
        <v>PA</v>
      </c>
      <c r="E2464" t="str">
        <f>LEFT(Table1[[#This Row],[Product ID]],3)</f>
        <v>OFF</v>
      </c>
      <c r="F2464" s="10" t="e">
        <f>VLOOKUP(Table1[[#This Row],[Order ID]],Mapping!H2464:J10255,3,0)</f>
        <v>#N/A</v>
      </c>
      <c r="G2464" s="10" t="e">
        <f>VLOOKUP(Table1[[#This Row],[Order ID]],Mapping!H2464:K10255,4,0)</f>
        <v>#N/A</v>
      </c>
      <c r="H2464" t="str">
        <f>INDEX(Mapping!$B$2:$T$7793,MATCH(Data!$A2464,Mapping!$B$3:$B$7793,0),MATCH(Data!$H$1,Mapping!$B$2:$T$2,0))</f>
        <v>Standard Class</v>
      </c>
      <c r="I2464" t="str">
        <f>INDEX(Mapping!$B$2:$T$7793,MATCH(Data!$A2464,Mapping!$B$3:$B$7793,0),MATCH(Data!$I$1,Mapping!$B$2:$T$2,0))</f>
        <v>Corporate</v>
      </c>
      <c r="J2464">
        <f>VLOOKUP($A2464,Mapping!$X$3:$Y$7793,2,0)</f>
        <v>45231</v>
      </c>
      <c r="K2464" t="str">
        <f>VLOOKUP($J2464,Mapping!$AB$3:$AC$475,2,0)</f>
        <v>Harlingen</v>
      </c>
      <c r="L2464" t="str">
        <f>VLOOKUP($K2464,Mapping!$AF$3:$AG$475,2,0)</f>
        <v>Texas</v>
      </c>
      <c r="M2464" t="str">
        <f>VLOOKUP($L2464,Mapping!$AI$3:$AJ$48,2,0)</f>
        <v>United States</v>
      </c>
      <c r="N2464" t="str">
        <f>VLOOKUP($L2464,Mapping!$AI$3:$AK$48,3,0)</f>
        <v>Central</v>
      </c>
      <c r="O2464" t="str">
        <f>VLOOKUP(Table1[[#This Row],[Column1]],Mapping!$AM$8:$AN$11,2,0)</f>
        <v>Office Supplies</v>
      </c>
      <c r="P2464" t="str">
        <f>VLOOKUP(Table1[[#This Row],[Column3]],Mapping!$AP$5:$AQ$22,2,0)</f>
        <v>Paper</v>
      </c>
      <c r="Q2464">
        <v>15.696000000000002</v>
      </c>
      <c r="R2464">
        <v>3</v>
      </c>
      <c r="S2464">
        <v>5.1011999999999995</v>
      </c>
    </row>
    <row r="2465" spans="1:19" x14ac:dyDescent="0.35">
      <c r="A2465">
        <v>797</v>
      </c>
      <c r="B2465" t="s">
        <v>1020</v>
      </c>
      <c r="C2465" t="s">
        <v>270</v>
      </c>
      <c r="D2465" t="str">
        <f>MID(Table1[[#This Row],[Product ID]],5,2)</f>
        <v>BI</v>
      </c>
      <c r="E2465" t="str">
        <f>LEFT(Table1[[#This Row],[Product ID]],3)</f>
        <v>OFF</v>
      </c>
      <c r="F2465" s="10" t="e">
        <f>VLOOKUP(Table1[[#This Row],[Order ID]],Mapping!H2465:J10256,3,0)</f>
        <v>#N/A</v>
      </c>
      <c r="G2465" s="10" t="e">
        <f>VLOOKUP(Table1[[#This Row],[Order ID]],Mapping!H2465:K10256,4,0)</f>
        <v>#N/A</v>
      </c>
      <c r="H2465" t="str">
        <f>INDEX(Mapping!$B$2:$T$7793,MATCH(Data!$A2465,Mapping!$B$3:$B$7793,0),MATCH(Data!$H$1,Mapping!$B$2:$T$2,0))</f>
        <v>First Class</v>
      </c>
      <c r="I2465" t="str">
        <f>INDEX(Mapping!$B$2:$T$7793,MATCH(Data!$A2465,Mapping!$B$3:$B$7793,0),MATCH(Data!$I$1,Mapping!$B$2:$T$2,0))</f>
        <v>Consumer</v>
      </c>
      <c r="J2465">
        <f>VLOOKUP($A2465,Mapping!$X$3:$Y$7793,2,0)</f>
        <v>45231</v>
      </c>
      <c r="K2465" t="str">
        <f>VLOOKUP($J2465,Mapping!$AB$3:$AC$475,2,0)</f>
        <v>Harlingen</v>
      </c>
      <c r="L2465" t="str">
        <f>VLOOKUP($K2465,Mapping!$AF$3:$AG$475,2,0)</f>
        <v>Texas</v>
      </c>
      <c r="M2465" t="str">
        <f>VLOOKUP($L2465,Mapping!$AI$3:$AJ$48,2,0)</f>
        <v>United States</v>
      </c>
      <c r="N2465" t="str">
        <f>VLOOKUP($L2465,Mapping!$AI$3:$AK$48,3,0)</f>
        <v>Central</v>
      </c>
      <c r="O2465" t="str">
        <f>VLOOKUP(Table1[[#This Row],[Column1]],Mapping!$AM$8:$AN$11,2,0)</f>
        <v>Office Supplies</v>
      </c>
      <c r="P2465" t="str">
        <f>VLOOKUP(Table1[[#This Row],[Column3]],Mapping!$AP$5:$AQ$22,2,0)</f>
        <v>Binders</v>
      </c>
      <c r="Q2465">
        <v>2.6280000000000001</v>
      </c>
      <c r="R2465">
        <v>2</v>
      </c>
      <c r="S2465">
        <v>-1.9272</v>
      </c>
    </row>
    <row r="2466" spans="1:19" x14ac:dyDescent="0.35">
      <c r="A2466">
        <v>798</v>
      </c>
      <c r="B2466" t="s">
        <v>1020</v>
      </c>
      <c r="C2466" t="s">
        <v>40</v>
      </c>
      <c r="D2466" t="str">
        <f>MID(Table1[[#This Row],[Product ID]],5,2)</f>
        <v>BI</v>
      </c>
      <c r="E2466" t="str">
        <f>LEFT(Table1[[#This Row],[Product ID]],3)</f>
        <v>OFF</v>
      </c>
      <c r="F2466" s="10" t="e">
        <f>VLOOKUP(Table1[[#This Row],[Order ID]],Mapping!H2466:J10257,3,0)</f>
        <v>#N/A</v>
      </c>
      <c r="G2466" s="10" t="e">
        <f>VLOOKUP(Table1[[#This Row],[Order ID]],Mapping!H2466:K10257,4,0)</f>
        <v>#N/A</v>
      </c>
      <c r="H2466" t="str">
        <f>INDEX(Mapping!$B$2:$T$7793,MATCH(Data!$A2466,Mapping!$B$3:$B$7793,0),MATCH(Data!$H$1,Mapping!$B$2:$T$2,0))</f>
        <v>First Class</v>
      </c>
      <c r="I2466" t="str">
        <f>INDEX(Mapping!$B$2:$T$7793,MATCH(Data!$A2466,Mapping!$B$3:$B$7793,0),MATCH(Data!$I$1,Mapping!$B$2:$T$2,0))</f>
        <v>Consumer</v>
      </c>
      <c r="J2466">
        <f>VLOOKUP($A2466,Mapping!$X$3:$Y$7793,2,0)</f>
        <v>45231</v>
      </c>
      <c r="K2466" t="str">
        <f>VLOOKUP($J2466,Mapping!$AB$3:$AC$475,2,0)</f>
        <v>Harlingen</v>
      </c>
      <c r="L2466" t="str">
        <f>VLOOKUP($K2466,Mapping!$AF$3:$AG$475,2,0)</f>
        <v>Texas</v>
      </c>
      <c r="M2466" t="str">
        <f>VLOOKUP($L2466,Mapping!$AI$3:$AJ$48,2,0)</f>
        <v>United States</v>
      </c>
      <c r="N2466" t="str">
        <f>VLOOKUP($L2466,Mapping!$AI$3:$AK$48,3,0)</f>
        <v>Central</v>
      </c>
      <c r="O2466" t="str">
        <f>VLOOKUP(Table1[[#This Row],[Column1]],Mapping!$AM$8:$AN$11,2,0)</f>
        <v>Office Supplies</v>
      </c>
      <c r="P2466" t="str">
        <f>VLOOKUP(Table1[[#This Row],[Column3]],Mapping!$AP$5:$AQ$22,2,0)</f>
        <v>Binders</v>
      </c>
      <c r="Q2466">
        <v>14.427000000000003</v>
      </c>
      <c r="R2466">
        <v>3</v>
      </c>
      <c r="S2466">
        <v>-10.579799999999999</v>
      </c>
    </row>
    <row r="2467" spans="1:19" x14ac:dyDescent="0.35">
      <c r="A2467">
        <v>5306</v>
      </c>
      <c r="B2467" t="s">
        <v>4373</v>
      </c>
      <c r="C2467" t="s">
        <v>251</v>
      </c>
      <c r="D2467" t="str">
        <f>MID(Table1[[#This Row],[Product ID]],5,2)</f>
        <v>TA</v>
      </c>
      <c r="E2467" t="str">
        <f>LEFT(Table1[[#This Row],[Product ID]],3)</f>
        <v>FUR</v>
      </c>
      <c r="F2467" s="10">
        <f>VLOOKUP(Table1[[#This Row],[Order ID]],Mapping!H2467:J10258,3,0)</f>
        <v>41634</v>
      </c>
      <c r="G2467" s="10">
        <f>VLOOKUP(Table1[[#This Row],[Order ID]],Mapping!H2467:K10258,4,0)</f>
        <v>41641</v>
      </c>
      <c r="H2467" t="str">
        <f>INDEX(Mapping!$B$2:$T$7793,MATCH(Data!$A2467,Mapping!$B$3:$B$7793,0),MATCH(Data!$H$1,Mapping!$B$2:$T$2,0))</f>
        <v>Same Day</v>
      </c>
      <c r="I2467" t="str">
        <f>INDEX(Mapping!$B$2:$T$7793,MATCH(Data!$A2467,Mapping!$B$3:$B$7793,0),MATCH(Data!$I$1,Mapping!$B$2:$T$2,0))</f>
        <v>Consumer</v>
      </c>
      <c r="J2467">
        <f>VLOOKUP($A2467,Mapping!$X$3:$Y$7793,2,0)</f>
        <v>85023</v>
      </c>
      <c r="K2467" t="str">
        <f>VLOOKUP($J2467,Mapping!$AB$3:$AC$475,2,0)</f>
        <v>Hamilton</v>
      </c>
      <c r="L2467" t="str">
        <f>VLOOKUP($K2467,Mapping!$AF$3:$AG$475,2,0)</f>
        <v>Ohio</v>
      </c>
      <c r="M2467" t="str">
        <f>VLOOKUP($L2467,Mapping!$AI$3:$AJ$48,2,0)</f>
        <v>United States</v>
      </c>
      <c r="N2467" t="str">
        <f>VLOOKUP($L2467,Mapping!$AI$3:$AK$48,3,0)</f>
        <v>East</v>
      </c>
      <c r="O2467" t="str">
        <f>VLOOKUP(Table1[[#This Row],[Column1]],Mapping!$AM$8:$AN$11,2,0)</f>
        <v>Furniture</v>
      </c>
      <c r="P2467" t="str">
        <f>VLOOKUP(Table1[[#This Row],[Column3]],Mapping!$AP$5:$AQ$22,2,0)</f>
        <v>Tables</v>
      </c>
      <c r="Q2467">
        <v>35.445</v>
      </c>
      <c r="R2467">
        <v>1</v>
      </c>
      <c r="S2467">
        <v>-24.102599999999995</v>
      </c>
    </row>
    <row r="2468" spans="1:19" x14ac:dyDescent="0.35">
      <c r="A2468">
        <v>5307</v>
      </c>
      <c r="B2468" t="s">
        <v>4373</v>
      </c>
      <c r="C2468" t="s">
        <v>2222</v>
      </c>
      <c r="D2468" t="str">
        <f>MID(Table1[[#This Row],[Product ID]],5,2)</f>
        <v>MA</v>
      </c>
      <c r="E2468" t="str">
        <f>LEFT(Table1[[#This Row],[Product ID]],3)</f>
        <v>TEC</v>
      </c>
      <c r="F2468" s="10">
        <f>VLOOKUP(Table1[[#This Row],[Order ID]],Mapping!H2468:J10259,3,0)</f>
        <v>41634</v>
      </c>
      <c r="G2468" s="10">
        <f>VLOOKUP(Table1[[#This Row],[Order ID]],Mapping!H2468:K10259,4,0)</f>
        <v>41641</v>
      </c>
      <c r="H2468" t="str">
        <f>INDEX(Mapping!$B$2:$T$7793,MATCH(Data!$A2468,Mapping!$B$3:$B$7793,0),MATCH(Data!$H$1,Mapping!$B$2:$T$2,0))</f>
        <v>Standard Class</v>
      </c>
      <c r="I2468" t="str">
        <f>INDEX(Mapping!$B$2:$T$7793,MATCH(Data!$A2468,Mapping!$B$3:$B$7793,0),MATCH(Data!$I$1,Mapping!$B$2:$T$2,0))</f>
        <v>Corporate</v>
      </c>
      <c r="J2468">
        <f>VLOOKUP($A2468,Mapping!$X$3:$Y$7793,2,0)</f>
        <v>85023</v>
      </c>
      <c r="K2468" t="str">
        <f>VLOOKUP($J2468,Mapping!$AB$3:$AC$475,2,0)</f>
        <v>Hamilton</v>
      </c>
      <c r="L2468" t="str">
        <f>VLOOKUP($K2468,Mapping!$AF$3:$AG$475,2,0)</f>
        <v>Ohio</v>
      </c>
      <c r="M2468" t="str">
        <f>VLOOKUP($L2468,Mapping!$AI$3:$AJ$48,2,0)</f>
        <v>United States</v>
      </c>
      <c r="N2468" t="str">
        <f>VLOOKUP($L2468,Mapping!$AI$3:$AK$48,3,0)</f>
        <v>East</v>
      </c>
      <c r="O2468" t="str">
        <f>VLOOKUP(Table1[[#This Row],[Column1]],Mapping!$AM$8:$AN$11,2,0)</f>
        <v>Technology</v>
      </c>
      <c r="P2468" t="str">
        <f>VLOOKUP(Table1[[#This Row],[Column3]],Mapping!$AP$5:$AQ$22,2,0)</f>
        <v>Machines</v>
      </c>
      <c r="Q2468">
        <v>269.97000000000003</v>
      </c>
      <c r="R2468">
        <v>2</v>
      </c>
      <c r="S2468">
        <v>-386.95699999999999</v>
      </c>
    </row>
    <row r="2469" spans="1:19" x14ac:dyDescent="0.35">
      <c r="A2469">
        <v>5308</v>
      </c>
      <c r="B2469" t="s">
        <v>4373</v>
      </c>
      <c r="C2469" t="s">
        <v>2087</v>
      </c>
      <c r="D2469" t="str">
        <f>MID(Table1[[#This Row],[Product ID]],5,2)</f>
        <v>AC</v>
      </c>
      <c r="E2469" t="str">
        <f>LEFT(Table1[[#This Row],[Product ID]],3)</f>
        <v>TEC</v>
      </c>
      <c r="F2469" s="10">
        <f>VLOOKUP(Table1[[#This Row],[Order ID]],Mapping!H2469:J10260,3,0)</f>
        <v>41634</v>
      </c>
      <c r="G2469" s="10">
        <f>VLOOKUP(Table1[[#This Row],[Order ID]],Mapping!H2469:K10260,4,0)</f>
        <v>41641</v>
      </c>
      <c r="H2469" t="str">
        <f>INDEX(Mapping!$B$2:$T$7793,MATCH(Data!$A2469,Mapping!$B$3:$B$7793,0),MATCH(Data!$H$1,Mapping!$B$2:$T$2,0))</f>
        <v>Standard Class</v>
      </c>
      <c r="I2469" t="str">
        <f>INDEX(Mapping!$B$2:$T$7793,MATCH(Data!$A2469,Mapping!$B$3:$B$7793,0),MATCH(Data!$I$1,Mapping!$B$2:$T$2,0))</f>
        <v>Corporate</v>
      </c>
      <c r="J2469">
        <f>VLOOKUP($A2469,Mapping!$X$3:$Y$7793,2,0)</f>
        <v>85023</v>
      </c>
      <c r="K2469" t="str">
        <f>VLOOKUP($J2469,Mapping!$AB$3:$AC$475,2,0)</f>
        <v>Hamilton</v>
      </c>
      <c r="L2469" t="str">
        <f>VLOOKUP($K2469,Mapping!$AF$3:$AG$475,2,0)</f>
        <v>Ohio</v>
      </c>
      <c r="M2469" t="str">
        <f>VLOOKUP($L2469,Mapping!$AI$3:$AJ$48,2,0)</f>
        <v>United States</v>
      </c>
      <c r="N2469" t="str">
        <f>VLOOKUP($L2469,Mapping!$AI$3:$AK$48,3,0)</f>
        <v>East</v>
      </c>
      <c r="O2469" t="str">
        <f>VLOOKUP(Table1[[#This Row],[Column1]],Mapping!$AM$8:$AN$11,2,0)</f>
        <v>Technology</v>
      </c>
      <c r="P2469" t="str">
        <f>VLOOKUP(Table1[[#This Row],[Column3]],Mapping!$AP$5:$AQ$22,2,0)</f>
        <v>Accessories</v>
      </c>
      <c r="Q2469">
        <v>45.120000000000005</v>
      </c>
      <c r="R2469">
        <v>3</v>
      </c>
      <c r="S2469">
        <v>-7.8960000000000008</v>
      </c>
    </row>
    <row r="2470" spans="1:19" x14ac:dyDescent="0.35">
      <c r="A2470">
        <v>357</v>
      </c>
      <c r="B2470" t="s">
        <v>486</v>
      </c>
      <c r="C2470" t="s">
        <v>389</v>
      </c>
      <c r="D2470" t="str">
        <f>MID(Table1[[#This Row],[Product ID]],5,2)</f>
        <v>FU</v>
      </c>
      <c r="E2470" t="str">
        <f>LEFT(Table1[[#This Row],[Product ID]],3)</f>
        <v>FUR</v>
      </c>
      <c r="F2470" s="10" t="e">
        <f>VLOOKUP(Table1[[#This Row],[Order ID]],Mapping!H2470:J10261,3,0)</f>
        <v>#N/A</v>
      </c>
      <c r="G2470" s="10" t="e">
        <f>VLOOKUP(Table1[[#This Row],[Order ID]],Mapping!H2470:K10261,4,0)</f>
        <v>#N/A</v>
      </c>
      <c r="H2470" t="str">
        <f>INDEX(Mapping!$B$2:$T$7793,MATCH(Data!$A2470,Mapping!$B$3:$B$7793,0),MATCH(Data!$H$1,Mapping!$B$2:$T$2,0))</f>
        <v>Standard Class</v>
      </c>
      <c r="I2470" t="str">
        <f>INDEX(Mapping!$B$2:$T$7793,MATCH(Data!$A2470,Mapping!$B$3:$B$7793,0),MATCH(Data!$I$1,Mapping!$B$2:$T$2,0))</f>
        <v>Consumer</v>
      </c>
      <c r="J2470">
        <f>VLOOKUP($A2470,Mapping!$X$3:$Y$7793,2,0)</f>
        <v>85023</v>
      </c>
      <c r="K2470" t="str">
        <f>VLOOKUP($J2470,Mapping!$AB$3:$AC$475,2,0)</f>
        <v>Hamilton</v>
      </c>
      <c r="L2470" t="str">
        <f>VLOOKUP($K2470,Mapping!$AF$3:$AG$475,2,0)</f>
        <v>Ohio</v>
      </c>
      <c r="M2470" t="str">
        <f>VLOOKUP($L2470,Mapping!$AI$3:$AJ$48,2,0)</f>
        <v>United States</v>
      </c>
      <c r="N2470" t="str">
        <f>VLOOKUP($L2470,Mapping!$AI$3:$AK$48,3,0)</f>
        <v>East</v>
      </c>
      <c r="O2470" t="str">
        <f>VLOOKUP(Table1[[#This Row],[Column1]],Mapping!$AM$8:$AN$11,2,0)</f>
        <v>Furniture</v>
      </c>
      <c r="P2470" t="str">
        <f>VLOOKUP(Table1[[#This Row],[Column3]],Mapping!$AP$5:$AQ$22,2,0)</f>
        <v>Furnishings</v>
      </c>
      <c r="Q2470">
        <v>23.56</v>
      </c>
      <c r="R2470">
        <v>5</v>
      </c>
      <c r="S2470">
        <v>7.0680000000000005</v>
      </c>
    </row>
    <row r="2471" spans="1:19" x14ac:dyDescent="0.35">
      <c r="A2471">
        <v>360</v>
      </c>
      <c r="B2471" t="s">
        <v>486</v>
      </c>
      <c r="C2471" t="s">
        <v>489</v>
      </c>
      <c r="D2471" t="str">
        <f>MID(Table1[[#This Row],[Product ID]],5,2)</f>
        <v>SU</v>
      </c>
      <c r="E2471" t="str">
        <f>LEFT(Table1[[#This Row],[Product ID]],3)</f>
        <v>OFF</v>
      </c>
      <c r="F2471" s="10" t="e">
        <f>VLOOKUP(Table1[[#This Row],[Order ID]],Mapping!H2471:J10262,3,0)</f>
        <v>#N/A</v>
      </c>
      <c r="G2471" s="10" t="e">
        <f>VLOOKUP(Table1[[#This Row],[Order ID]],Mapping!H2471:K10262,4,0)</f>
        <v>#N/A</v>
      </c>
      <c r="H2471" t="str">
        <f>INDEX(Mapping!$B$2:$T$7793,MATCH(Data!$A2471,Mapping!$B$3:$B$7793,0),MATCH(Data!$H$1,Mapping!$B$2:$T$2,0))</f>
        <v>Standard Class</v>
      </c>
      <c r="I2471" t="str">
        <f>INDEX(Mapping!$B$2:$T$7793,MATCH(Data!$A2471,Mapping!$B$3:$B$7793,0),MATCH(Data!$I$1,Mapping!$B$2:$T$2,0))</f>
        <v>Home Office</v>
      </c>
      <c r="J2471">
        <f>VLOOKUP($A2471,Mapping!$X$3:$Y$7793,2,0)</f>
        <v>85023</v>
      </c>
      <c r="K2471" t="str">
        <f>VLOOKUP($J2471,Mapping!$AB$3:$AC$475,2,0)</f>
        <v>Hamilton</v>
      </c>
      <c r="L2471" t="str">
        <f>VLOOKUP($K2471,Mapping!$AF$3:$AG$475,2,0)</f>
        <v>Ohio</v>
      </c>
      <c r="M2471" t="str">
        <f>VLOOKUP($L2471,Mapping!$AI$3:$AJ$48,2,0)</f>
        <v>United States</v>
      </c>
      <c r="N2471" t="str">
        <f>VLOOKUP($L2471,Mapping!$AI$3:$AK$48,3,0)</f>
        <v>East</v>
      </c>
      <c r="O2471" t="str">
        <f>VLOOKUP(Table1[[#This Row],[Column1]],Mapping!$AM$8:$AN$11,2,0)</f>
        <v>Office Supplies</v>
      </c>
      <c r="P2471" t="str">
        <f>VLOOKUP(Table1[[#This Row],[Column3]],Mapping!$AP$5:$AQ$22,2,0)</f>
        <v>Supplies</v>
      </c>
      <c r="Q2471">
        <v>185.376</v>
      </c>
      <c r="R2471">
        <v>2</v>
      </c>
      <c r="S2471">
        <v>-34.758000000000017</v>
      </c>
    </row>
    <row r="2472" spans="1:19" x14ac:dyDescent="0.35">
      <c r="A2472">
        <v>361</v>
      </c>
      <c r="B2472" t="s">
        <v>486</v>
      </c>
      <c r="C2472" t="s">
        <v>490</v>
      </c>
      <c r="D2472" t="str">
        <f>MID(Table1[[#This Row],[Product ID]],5,2)</f>
        <v>AP</v>
      </c>
      <c r="E2472" t="str">
        <f>LEFT(Table1[[#This Row],[Product ID]],3)</f>
        <v>OFF</v>
      </c>
      <c r="F2472" s="10" t="e">
        <f>VLOOKUP(Table1[[#This Row],[Order ID]],Mapping!H2472:J10263,3,0)</f>
        <v>#N/A</v>
      </c>
      <c r="G2472" s="10" t="e">
        <f>VLOOKUP(Table1[[#This Row],[Order ID]],Mapping!H2472:K10263,4,0)</f>
        <v>#N/A</v>
      </c>
      <c r="H2472" t="str">
        <f>INDEX(Mapping!$B$2:$T$7793,MATCH(Data!$A2472,Mapping!$B$3:$B$7793,0),MATCH(Data!$H$1,Mapping!$B$2:$T$2,0))</f>
        <v>Standard Class</v>
      </c>
      <c r="I2472" t="str">
        <f>INDEX(Mapping!$B$2:$T$7793,MATCH(Data!$A2472,Mapping!$B$3:$B$7793,0),MATCH(Data!$I$1,Mapping!$B$2:$T$2,0))</f>
        <v>Home Office</v>
      </c>
      <c r="J2472">
        <f>VLOOKUP($A2472,Mapping!$X$3:$Y$7793,2,0)</f>
        <v>85023</v>
      </c>
      <c r="K2472" t="str">
        <f>VLOOKUP($J2472,Mapping!$AB$3:$AC$475,2,0)</f>
        <v>Hamilton</v>
      </c>
      <c r="L2472" t="str">
        <f>VLOOKUP($K2472,Mapping!$AF$3:$AG$475,2,0)</f>
        <v>Ohio</v>
      </c>
      <c r="M2472" t="str">
        <f>VLOOKUP($L2472,Mapping!$AI$3:$AJ$48,2,0)</f>
        <v>United States</v>
      </c>
      <c r="N2472" t="str">
        <f>VLOOKUP($L2472,Mapping!$AI$3:$AK$48,3,0)</f>
        <v>East</v>
      </c>
      <c r="O2472" t="str">
        <f>VLOOKUP(Table1[[#This Row],[Column1]],Mapping!$AM$8:$AN$11,2,0)</f>
        <v>Office Supplies</v>
      </c>
      <c r="P2472" t="str">
        <f>VLOOKUP(Table1[[#This Row],[Column3]],Mapping!$AP$5:$AQ$22,2,0)</f>
        <v>Appliances</v>
      </c>
      <c r="Q2472">
        <v>78.272000000000006</v>
      </c>
      <c r="R2472">
        <v>2</v>
      </c>
      <c r="S2472">
        <v>5.8704000000000001</v>
      </c>
    </row>
    <row r="2473" spans="1:19" x14ac:dyDescent="0.35">
      <c r="A2473">
        <v>3870</v>
      </c>
      <c r="B2473" t="s">
        <v>3508</v>
      </c>
      <c r="C2473" t="s">
        <v>105</v>
      </c>
      <c r="D2473" t="str">
        <f>MID(Table1[[#This Row],[Product ID]],5,2)</f>
        <v>ST</v>
      </c>
      <c r="E2473" t="str">
        <f>LEFT(Table1[[#This Row],[Product ID]],3)</f>
        <v>OFF</v>
      </c>
      <c r="F2473" s="10">
        <f>VLOOKUP(Table1[[#This Row],[Order ID]],Mapping!H2473:J10264,3,0)</f>
        <v>41585</v>
      </c>
      <c r="G2473" s="10">
        <f>VLOOKUP(Table1[[#This Row],[Order ID]],Mapping!H2473:K10264,4,0)</f>
        <v>41589</v>
      </c>
      <c r="H2473" t="str">
        <f>INDEX(Mapping!$B$2:$T$7793,MATCH(Data!$A2473,Mapping!$B$3:$B$7793,0),MATCH(Data!$H$1,Mapping!$B$2:$T$2,0))</f>
        <v>Standard Class</v>
      </c>
      <c r="I2473" t="str">
        <f>INDEX(Mapping!$B$2:$T$7793,MATCH(Data!$A2473,Mapping!$B$3:$B$7793,0),MATCH(Data!$I$1,Mapping!$B$2:$T$2,0))</f>
        <v>Corporate</v>
      </c>
      <c r="J2473">
        <f>VLOOKUP($A2473,Mapping!$X$3:$Y$7793,2,0)</f>
        <v>92105</v>
      </c>
      <c r="K2473" t="str">
        <f>VLOOKUP($J2473,Mapping!$AB$3:$AC$475,2,0)</f>
        <v>Olympia</v>
      </c>
      <c r="L2473" t="str">
        <f>VLOOKUP($K2473,Mapping!$AF$3:$AG$475,2,0)</f>
        <v>Washington</v>
      </c>
      <c r="M2473" t="str">
        <f>VLOOKUP($L2473,Mapping!$AI$3:$AJ$48,2,0)</f>
        <v>United States</v>
      </c>
      <c r="N2473" t="str">
        <f>VLOOKUP($L2473,Mapping!$AI$3:$AK$48,3,0)</f>
        <v>West</v>
      </c>
      <c r="O2473" t="str">
        <f>VLOOKUP(Table1[[#This Row],[Column1]],Mapping!$AM$8:$AN$11,2,0)</f>
        <v>Office Supplies</v>
      </c>
      <c r="P2473" t="str">
        <f>VLOOKUP(Table1[[#This Row],[Column3]],Mapping!$AP$5:$AQ$22,2,0)</f>
        <v>Storage</v>
      </c>
      <c r="Q2473">
        <v>84.84</v>
      </c>
      <c r="R2473">
        <v>3</v>
      </c>
      <c r="S2473">
        <v>22.9068</v>
      </c>
    </row>
    <row r="2474" spans="1:19" x14ac:dyDescent="0.35">
      <c r="A2474">
        <v>5636</v>
      </c>
      <c r="B2474" t="s">
        <v>4566</v>
      </c>
      <c r="C2474" t="s">
        <v>57</v>
      </c>
      <c r="D2474" t="str">
        <f>MID(Table1[[#This Row],[Product ID]],5,2)</f>
        <v>PH</v>
      </c>
      <c r="E2474" t="str">
        <f>LEFT(Table1[[#This Row],[Product ID]],3)</f>
        <v>TEC</v>
      </c>
      <c r="F2474" s="10">
        <f>VLOOKUP(Table1[[#This Row],[Order ID]],Mapping!H2474:J10265,3,0)</f>
        <v>41470</v>
      </c>
      <c r="G2474" s="10">
        <f>VLOOKUP(Table1[[#This Row],[Order ID]],Mapping!H2474:K10265,4,0)</f>
        <v>41474</v>
      </c>
      <c r="H2474" t="str">
        <f>INDEX(Mapping!$B$2:$T$7793,MATCH(Data!$A2474,Mapping!$B$3:$B$7793,0),MATCH(Data!$H$1,Mapping!$B$2:$T$2,0))</f>
        <v>Standard Class</v>
      </c>
      <c r="I2474" t="str">
        <f>INDEX(Mapping!$B$2:$T$7793,MATCH(Data!$A2474,Mapping!$B$3:$B$7793,0),MATCH(Data!$I$1,Mapping!$B$2:$T$2,0))</f>
        <v>Consumer</v>
      </c>
      <c r="J2474">
        <f>VLOOKUP($A2474,Mapping!$X$3:$Y$7793,2,0)</f>
        <v>94122</v>
      </c>
      <c r="K2474" t="str">
        <f>VLOOKUP($J2474,Mapping!$AB$3:$AC$475,2,0)</f>
        <v>Urbandale</v>
      </c>
      <c r="L2474" t="str">
        <f>VLOOKUP($K2474,Mapping!$AF$3:$AG$475,2,0)</f>
        <v>Iowa</v>
      </c>
      <c r="M2474" t="str">
        <f>VLOOKUP($L2474,Mapping!$AI$3:$AJ$48,2,0)</f>
        <v>United States</v>
      </c>
      <c r="N2474" t="str">
        <f>VLOOKUP($L2474,Mapping!$AI$3:$AK$48,3,0)</f>
        <v>Central</v>
      </c>
      <c r="O2474" t="str">
        <f>VLOOKUP(Table1[[#This Row],[Column1]],Mapping!$AM$8:$AN$11,2,0)</f>
        <v>Technology</v>
      </c>
      <c r="P2474" t="str">
        <f>VLOOKUP(Table1[[#This Row],[Column3]],Mapping!$AP$5:$AQ$22,2,0)</f>
        <v>Phones</v>
      </c>
      <c r="Q2474">
        <v>110.376</v>
      </c>
      <c r="R2474">
        <v>3</v>
      </c>
      <c r="S2474">
        <v>12.417299999999997</v>
      </c>
    </row>
    <row r="2475" spans="1:19" x14ac:dyDescent="0.35">
      <c r="A2475">
        <v>5637</v>
      </c>
      <c r="B2475" t="s">
        <v>4566</v>
      </c>
      <c r="C2475" t="s">
        <v>3273</v>
      </c>
      <c r="D2475" t="str">
        <f>MID(Table1[[#This Row],[Product ID]],5,2)</f>
        <v>AP</v>
      </c>
      <c r="E2475" t="str">
        <f>LEFT(Table1[[#This Row],[Product ID]],3)</f>
        <v>OFF</v>
      </c>
      <c r="F2475" s="10">
        <f>VLOOKUP(Table1[[#This Row],[Order ID]],Mapping!H2475:J10266,3,0)</f>
        <v>41470</v>
      </c>
      <c r="G2475" s="10">
        <f>VLOOKUP(Table1[[#This Row],[Order ID]],Mapping!H2475:K10266,4,0)</f>
        <v>41474</v>
      </c>
      <c r="H2475" t="str">
        <f>INDEX(Mapping!$B$2:$T$7793,MATCH(Data!$A2475,Mapping!$B$3:$B$7793,0),MATCH(Data!$H$1,Mapping!$B$2:$T$2,0))</f>
        <v>Standard Class</v>
      </c>
      <c r="I2475" t="str">
        <f>INDEX(Mapping!$B$2:$T$7793,MATCH(Data!$A2475,Mapping!$B$3:$B$7793,0),MATCH(Data!$I$1,Mapping!$B$2:$T$2,0))</f>
        <v>Consumer</v>
      </c>
      <c r="J2475">
        <f>VLOOKUP($A2475,Mapping!$X$3:$Y$7793,2,0)</f>
        <v>94122</v>
      </c>
      <c r="K2475" t="str">
        <f>VLOOKUP($J2475,Mapping!$AB$3:$AC$475,2,0)</f>
        <v>Urbandale</v>
      </c>
      <c r="L2475" t="str">
        <f>VLOOKUP($K2475,Mapping!$AF$3:$AG$475,2,0)</f>
        <v>Iowa</v>
      </c>
      <c r="M2475" t="str">
        <f>VLOOKUP($L2475,Mapping!$AI$3:$AJ$48,2,0)</f>
        <v>United States</v>
      </c>
      <c r="N2475" t="str">
        <f>VLOOKUP($L2475,Mapping!$AI$3:$AK$48,3,0)</f>
        <v>Central</v>
      </c>
      <c r="O2475" t="str">
        <f>VLOOKUP(Table1[[#This Row],[Column1]],Mapping!$AM$8:$AN$11,2,0)</f>
        <v>Office Supplies</v>
      </c>
      <c r="P2475" t="str">
        <f>VLOOKUP(Table1[[#This Row],[Column3]],Mapping!$AP$5:$AQ$22,2,0)</f>
        <v>Appliances</v>
      </c>
      <c r="Q2475">
        <v>151.62</v>
      </c>
      <c r="R2475">
        <v>7</v>
      </c>
      <c r="S2475">
        <v>50.03459999999999</v>
      </c>
    </row>
    <row r="2476" spans="1:19" x14ac:dyDescent="0.35">
      <c r="A2476">
        <v>5782</v>
      </c>
      <c r="B2476" t="s">
        <v>4649</v>
      </c>
      <c r="C2476" t="s">
        <v>1668</v>
      </c>
      <c r="D2476" t="str">
        <f>MID(Table1[[#This Row],[Product ID]],5,2)</f>
        <v>FU</v>
      </c>
      <c r="E2476" t="str">
        <f>LEFT(Table1[[#This Row],[Product ID]],3)</f>
        <v>FUR</v>
      </c>
      <c r="F2476" s="10">
        <f>VLOOKUP(Table1[[#This Row],[Order ID]],Mapping!H2476:J10267,3,0)</f>
        <v>41526</v>
      </c>
      <c r="G2476" s="10">
        <f>VLOOKUP(Table1[[#This Row],[Order ID]],Mapping!H2476:K10267,4,0)</f>
        <v>41531</v>
      </c>
      <c r="H2476" t="str">
        <f>INDEX(Mapping!$B$2:$T$7793,MATCH(Data!$A2476,Mapping!$B$3:$B$7793,0),MATCH(Data!$H$1,Mapping!$B$2:$T$2,0))</f>
        <v>Second Class</v>
      </c>
      <c r="I2476" t="str">
        <f>INDEX(Mapping!$B$2:$T$7793,MATCH(Data!$A2476,Mapping!$B$3:$B$7793,0),MATCH(Data!$I$1,Mapping!$B$2:$T$2,0))</f>
        <v>Consumer</v>
      </c>
      <c r="J2476">
        <f>VLOOKUP($A2476,Mapping!$X$3:$Y$7793,2,0)</f>
        <v>98103</v>
      </c>
      <c r="K2476" t="str">
        <f>VLOOKUP($J2476,Mapping!$AB$3:$AC$475,2,0)</f>
        <v>Fort Worth</v>
      </c>
      <c r="L2476" t="str">
        <f>VLOOKUP($K2476,Mapping!$AF$3:$AG$475,2,0)</f>
        <v>Texas</v>
      </c>
      <c r="M2476" t="str">
        <f>VLOOKUP($L2476,Mapping!$AI$3:$AJ$48,2,0)</f>
        <v>United States</v>
      </c>
      <c r="N2476" t="str">
        <f>VLOOKUP($L2476,Mapping!$AI$3:$AK$48,3,0)</f>
        <v>Central</v>
      </c>
      <c r="O2476" t="str">
        <f>VLOOKUP(Table1[[#This Row],[Column1]],Mapping!$AM$8:$AN$11,2,0)</f>
        <v>Furniture</v>
      </c>
      <c r="P2476" t="str">
        <f>VLOOKUP(Table1[[#This Row],[Column3]],Mapping!$AP$5:$AQ$22,2,0)</f>
        <v>Furnishings</v>
      </c>
      <c r="Q2476">
        <v>43.13</v>
      </c>
      <c r="R2476">
        <v>1</v>
      </c>
      <c r="S2476">
        <v>14.664200000000001</v>
      </c>
    </row>
    <row r="2477" spans="1:19" x14ac:dyDescent="0.35">
      <c r="A2477">
        <v>5783</v>
      </c>
      <c r="B2477" t="s">
        <v>4649</v>
      </c>
      <c r="C2477" t="s">
        <v>291</v>
      </c>
      <c r="D2477" t="str">
        <f>MID(Table1[[#This Row],[Product ID]],5,2)</f>
        <v>PA</v>
      </c>
      <c r="E2477" t="str">
        <f>LEFT(Table1[[#This Row],[Product ID]],3)</f>
        <v>OFF</v>
      </c>
      <c r="F2477" s="10">
        <f>VLOOKUP(Table1[[#This Row],[Order ID]],Mapping!H2477:J10268,3,0)</f>
        <v>41526</v>
      </c>
      <c r="G2477" s="10">
        <f>VLOOKUP(Table1[[#This Row],[Order ID]],Mapping!H2477:K10268,4,0)</f>
        <v>41531</v>
      </c>
      <c r="H2477" t="str">
        <f>INDEX(Mapping!$B$2:$T$7793,MATCH(Data!$A2477,Mapping!$B$3:$B$7793,0),MATCH(Data!$H$1,Mapping!$B$2:$T$2,0))</f>
        <v>Standard Class</v>
      </c>
      <c r="I2477" t="str">
        <f>INDEX(Mapping!$B$2:$T$7793,MATCH(Data!$A2477,Mapping!$B$3:$B$7793,0),MATCH(Data!$I$1,Mapping!$B$2:$T$2,0))</f>
        <v>Consumer</v>
      </c>
      <c r="J2477">
        <f>VLOOKUP($A2477,Mapping!$X$3:$Y$7793,2,0)</f>
        <v>98103</v>
      </c>
      <c r="K2477" t="str">
        <f>VLOOKUP($J2477,Mapping!$AB$3:$AC$475,2,0)</f>
        <v>Fort Worth</v>
      </c>
      <c r="L2477" t="str">
        <f>VLOOKUP($K2477,Mapping!$AF$3:$AG$475,2,0)</f>
        <v>Texas</v>
      </c>
      <c r="M2477" t="str">
        <f>VLOOKUP($L2477,Mapping!$AI$3:$AJ$48,2,0)</f>
        <v>United States</v>
      </c>
      <c r="N2477" t="str">
        <f>VLOOKUP($L2477,Mapping!$AI$3:$AK$48,3,0)</f>
        <v>Central</v>
      </c>
      <c r="O2477" t="str">
        <f>VLOOKUP(Table1[[#This Row],[Column1]],Mapping!$AM$8:$AN$11,2,0)</f>
        <v>Office Supplies</v>
      </c>
      <c r="P2477" t="str">
        <f>VLOOKUP(Table1[[#This Row],[Column3]],Mapping!$AP$5:$AQ$22,2,0)</f>
        <v>Paper</v>
      </c>
      <c r="Q2477">
        <v>30.87</v>
      </c>
      <c r="R2477">
        <v>7</v>
      </c>
      <c r="S2477">
        <v>14.200199999999999</v>
      </c>
    </row>
    <row r="2478" spans="1:19" x14ac:dyDescent="0.35">
      <c r="A2478">
        <v>763</v>
      </c>
      <c r="B2478" t="s">
        <v>981</v>
      </c>
      <c r="C2478" t="s">
        <v>982</v>
      </c>
      <c r="D2478" t="str">
        <f>MID(Table1[[#This Row],[Product ID]],5,2)</f>
        <v>BI</v>
      </c>
      <c r="E2478" t="str">
        <f>LEFT(Table1[[#This Row],[Product ID]],3)</f>
        <v>OFF</v>
      </c>
      <c r="F2478" s="10" t="e">
        <f>VLOOKUP(Table1[[#This Row],[Order ID]],Mapping!H2478:J10269,3,0)</f>
        <v>#N/A</v>
      </c>
      <c r="G2478" s="10" t="e">
        <f>VLOOKUP(Table1[[#This Row],[Order ID]],Mapping!H2478:K10269,4,0)</f>
        <v>#N/A</v>
      </c>
      <c r="H2478" t="str">
        <f>INDEX(Mapping!$B$2:$T$7793,MATCH(Data!$A2478,Mapping!$B$3:$B$7793,0),MATCH(Data!$H$1,Mapping!$B$2:$T$2,0))</f>
        <v>Same Day</v>
      </c>
      <c r="I2478" t="str">
        <f>INDEX(Mapping!$B$2:$T$7793,MATCH(Data!$A2478,Mapping!$B$3:$B$7793,0),MATCH(Data!$I$1,Mapping!$B$2:$T$2,0))</f>
        <v>Consumer</v>
      </c>
      <c r="J2478">
        <f>VLOOKUP($A2478,Mapping!$X$3:$Y$7793,2,0)</f>
        <v>10024</v>
      </c>
      <c r="K2478" t="str">
        <f>VLOOKUP($J2478,Mapping!$AB$3:$AC$475,2,0)</f>
        <v>Memphis</v>
      </c>
      <c r="L2478" t="str">
        <f>VLOOKUP($K2478,Mapping!$AF$3:$AG$475,2,0)</f>
        <v>Tennessee</v>
      </c>
      <c r="M2478" t="str">
        <f>VLOOKUP($L2478,Mapping!$AI$3:$AJ$48,2,0)</f>
        <v>United States</v>
      </c>
      <c r="N2478" t="str">
        <f>VLOOKUP($L2478,Mapping!$AI$3:$AK$48,3,0)</f>
        <v>South</v>
      </c>
      <c r="O2478" t="str">
        <f>VLOOKUP(Table1[[#This Row],[Column1]],Mapping!$AM$8:$AN$11,2,0)</f>
        <v>Office Supplies</v>
      </c>
      <c r="P2478" t="str">
        <f>VLOOKUP(Table1[[#This Row],[Column3]],Mapping!$AP$5:$AQ$22,2,0)</f>
        <v>Binders</v>
      </c>
      <c r="Q2478">
        <v>14.624000000000002</v>
      </c>
      <c r="R2478">
        <v>2</v>
      </c>
      <c r="S2478">
        <v>5.484</v>
      </c>
    </row>
    <row r="2479" spans="1:19" x14ac:dyDescent="0.35">
      <c r="A2479">
        <v>3043</v>
      </c>
      <c r="B2479" t="s">
        <v>2970</v>
      </c>
      <c r="C2479" t="s">
        <v>2561</v>
      </c>
      <c r="D2479" t="str">
        <f>MID(Table1[[#This Row],[Product ID]],5,2)</f>
        <v>PH</v>
      </c>
      <c r="E2479" t="str">
        <f>LEFT(Table1[[#This Row],[Product ID]],3)</f>
        <v>TEC</v>
      </c>
      <c r="F2479" s="10">
        <f>VLOOKUP(Table1[[#This Row],[Order ID]],Mapping!H2479:J10270,3,0)</f>
        <v>41454</v>
      </c>
      <c r="G2479" s="10">
        <f>VLOOKUP(Table1[[#This Row],[Order ID]],Mapping!H2479:K10270,4,0)</f>
        <v>41458</v>
      </c>
      <c r="H2479" t="str">
        <f>INDEX(Mapping!$B$2:$T$7793,MATCH(Data!$A2479,Mapping!$B$3:$B$7793,0),MATCH(Data!$H$1,Mapping!$B$2:$T$2,0))</f>
        <v>Standard Class</v>
      </c>
      <c r="I2479" t="str">
        <f>INDEX(Mapping!$B$2:$T$7793,MATCH(Data!$A2479,Mapping!$B$3:$B$7793,0),MATCH(Data!$I$1,Mapping!$B$2:$T$2,0))</f>
        <v>Corporate</v>
      </c>
      <c r="J2479">
        <f>VLOOKUP($A2479,Mapping!$X$3:$Y$7793,2,0)</f>
        <v>60610</v>
      </c>
      <c r="K2479" t="str">
        <f>VLOOKUP($J2479,Mapping!$AB$3:$AC$475,2,0)</f>
        <v>Minneapolis</v>
      </c>
      <c r="L2479" t="str">
        <f>VLOOKUP($K2479,Mapping!$AF$3:$AG$475,2,0)</f>
        <v>Minnesota</v>
      </c>
      <c r="M2479" t="str">
        <f>VLOOKUP($L2479,Mapping!$AI$3:$AJ$48,2,0)</f>
        <v>United States</v>
      </c>
      <c r="N2479" t="str">
        <f>VLOOKUP($L2479,Mapping!$AI$3:$AK$48,3,0)</f>
        <v>Central</v>
      </c>
      <c r="O2479" t="str">
        <f>VLOOKUP(Table1[[#This Row],[Column1]],Mapping!$AM$8:$AN$11,2,0)</f>
        <v>Technology</v>
      </c>
      <c r="P2479" t="str">
        <f>VLOOKUP(Table1[[#This Row],[Column3]],Mapping!$AP$5:$AQ$22,2,0)</f>
        <v>Phones</v>
      </c>
      <c r="Q2479">
        <v>359.97600000000006</v>
      </c>
      <c r="R2479">
        <v>3</v>
      </c>
      <c r="S2479">
        <v>35.997600000000006</v>
      </c>
    </row>
    <row r="2480" spans="1:19" x14ac:dyDescent="0.35">
      <c r="A2480">
        <v>7495</v>
      </c>
      <c r="B2480" t="s">
        <v>5612</v>
      </c>
      <c r="C2480" t="s">
        <v>2561</v>
      </c>
      <c r="D2480" t="str">
        <f>MID(Table1[[#This Row],[Product ID]],5,2)</f>
        <v>PH</v>
      </c>
      <c r="E2480" t="str">
        <f>LEFT(Table1[[#This Row],[Product ID]],3)</f>
        <v>TEC</v>
      </c>
      <c r="F2480" s="10">
        <f>VLOOKUP(Table1[[#This Row],[Order ID]],Mapping!H2480:J10271,3,0)</f>
        <v>41536</v>
      </c>
      <c r="G2480" s="10">
        <f>VLOOKUP(Table1[[#This Row],[Order ID]],Mapping!H2480:K10271,4,0)</f>
        <v>41540</v>
      </c>
      <c r="H2480" t="str">
        <f>INDEX(Mapping!$B$2:$T$7793,MATCH(Data!$A2480,Mapping!$B$3:$B$7793,0),MATCH(Data!$H$1,Mapping!$B$2:$T$2,0))</f>
        <v>Second Class</v>
      </c>
      <c r="I2480" t="str">
        <f>INDEX(Mapping!$B$2:$T$7793,MATCH(Data!$A2480,Mapping!$B$3:$B$7793,0),MATCH(Data!$I$1,Mapping!$B$2:$T$2,0))</f>
        <v>Consumer</v>
      </c>
      <c r="J2480">
        <f>VLOOKUP($A2480,Mapping!$X$3:$Y$7793,2,0)</f>
        <v>95695</v>
      </c>
      <c r="K2480" t="str">
        <f>VLOOKUP($J2480,Mapping!$AB$3:$AC$475,2,0)</f>
        <v>Champaign</v>
      </c>
      <c r="L2480" t="str">
        <f>VLOOKUP($K2480,Mapping!$AF$3:$AG$475,2,0)</f>
        <v>Illinois</v>
      </c>
      <c r="M2480" t="str">
        <f>VLOOKUP($L2480,Mapping!$AI$3:$AJ$48,2,0)</f>
        <v>United States</v>
      </c>
      <c r="N2480" t="str">
        <f>VLOOKUP($L2480,Mapping!$AI$3:$AK$48,3,0)</f>
        <v>Central</v>
      </c>
      <c r="O2480" t="str">
        <f>VLOOKUP(Table1[[#This Row],[Column1]],Mapping!$AM$8:$AN$11,2,0)</f>
        <v>Technology</v>
      </c>
      <c r="P2480" t="str">
        <f>VLOOKUP(Table1[[#This Row],[Column3]],Mapping!$AP$5:$AQ$22,2,0)</f>
        <v>Phones</v>
      </c>
      <c r="Q2480">
        <v>239.98400000000004</v>
      </c>
      <c r="R2480">
        <v>2</v>
      </c>
      <c r="S2480">
        <v>23.998400000000004</v>
      </c>
    </row>
    <row r="2481" spans="1:19" x14ac:dyDescent="0.35">
      <c r="A2481">
        <v>1397</v>
      </c>
      <c r="B2481" t="s">
        <v>1638</v>
      </c>
      <c r="C2481" t="s">
        <v>1639</v>
      </c>
      <c r="D2481" t="str">
        <f>MID(Table1[[#This Row],[Product ID]],5,2)</f>
        <v>SU</v>
      </c>
      <c r="E2481" t="str">
        <f>LEFT(Table1[[#This Row],[Product ID]],3)</f>
        <v>OFF</v>
      </c>
      <c r="F2481" s="10" t="e">
        <f>VLOOKUP(Table1[[#This Row],[Order ID]],Mapping!H2481:J10272,3,0)</f>
        <v>#N/A</v>
      </c>
      <c r="G2481" s="10" t="e">
        <f>VLOOKUP(Table1[[#This Row],[Order ID]],Mapping!H2481:K10272,4,0)</f>
        <v>#N/A</v>
      </c>
      <c r="H2481" t="str">
        <f>INDEX(Mapping!$B$2:$T$7793,MATCH(Data!$A2481,Mapping!$B$3:$B$7793,0),MATCH(Data!$H$1,Mapping!$B$2:$T$2,0))</f>
        <v>Standard Class</v>
      </c>
      <c r="I2481" t="str">
        <f>INDEX(Mapping!$B$2:$T$7793,MATCH(Data!$A2481,Mapping!$B$3:$B$7793,0),MATCH(Data!$I$1,Mapping!$B$2:$T$2,0))</f>
        <v>Consumer</v>
      </c>
      <c r="J2481">
        <f>VLOOKUP($A2481,Mapping!$X$3:$Y$7793,2,0)</f>
        <v>23434</v>
      </c>
      <c r="K2481" t="str">
        <f>VLOOKUP($J2481,Mapping!$AB$3:$AC$475,2,0)</f>
        <v>Leominster</v>
      </c>
      <c r="L2481" t="str">
        <f>VLOOKUP($K2481,Mapping!$AF$3:$AG$475,2,0)</f>
        <v>Massachusetts</v>
      </c>
      <c r="M2481" t="str">
        <f>VLOOKUP($L2481,Mapping!$AI$3:$AJ$48,2,0)</f>
        <v>United States</v>
      </c>
      <c r="N2481" t="str">
        <f>VLOOKUP($L2481,Mapping!$AI$3:$AK$48,3,0)</f>
        <v>East</v>
      </c>
      <c r="O2481" t="str">
        <f>VLOOKUP(Table1[[#This Row],[Column1]],Mapping!$AM$8:$AN$11,2,0)</f>
        <v>Office Supplies</v>
      </c>
      <c r="P2481" t="str">
        <f>VLOOKUP(Table1[[#This Row],[Column3]],Mapping!$AP$5:$AQ$22,2,0)</f>
        <v>Supplies</v>
      </c>
      <c r="Q2481">
        <v>35.06</v>
      </c>
      <c r="R2481">
        <v>2</v>
      </c>
      <c r="S2481">
        <v>10.517999999999997</v>
      </c>
    </row>
    <row r="2482" spans="1:19" x14ac:dyDescent="0.35">
      <c r="A2482">
        <v>1398</v>
      </c>
      <c r="B2482" t="s">
        <v>1638</v>
      </c>
      <c r="C2482" t="s">
        <v>785</v>
      </c>
      <c r="D2482" t="str">
        <f>MID(Table1[[#This Row],[Product ID]],5,2)</f>
        <v>LA</v>
      </c>
      <c r="E2482" t="str">
        <f>LEFT(Table1[[#This Row],[Product ID]],3)</f>
        <v>OFF</v>
      </c>
      <c r="F2482" s="10" t="e">
        <f>VLOOKUP(Table1[[#This Row],[Order ID]],Mapping!H2482:J10273,3,0)</f>
        <v>#N/A</v>
      </c>
      <c r="G2482" s="10" t="e">
        <f>VLOOKUP(Table1[[#This Row],[Order ID]],Mapping!H2482:K10273,4,0)</f>
        <v>#N/A</v>
      </c>
      <c r="H2482" t="str">
        <f>INDEX(Mapping!$B$2:$T$7793,MATCH(Data!$A2482,Mapping!$B$3:$B$7793,0),MATCH(Data!$H$1,Mapping!$B$2:$T$2,0))</f>
        <v>Standard Class</v>
      </c>
      <c r="I2482" t="str">
        <f>INDEX(Mapping!$B$2:$T$7793,MATCH(Data!$A2482,Mapping!$B$3:$B$7793,0),MATCH(Data!$I$1,Mapping!$B$2:$T$2,0))</f>
        <v>Home Office</v>
      </c>
      <c r="J2482">
        <f>VLOOKUP($A2482,Mapping!$X$3:$Y$7793,2,0)</f>
        <v>23434</v>
      </c>
      <c r="K2482" t="str">
        <f>VLOOKUP($J2482,Mapping!$AB$3:$AC$475,2,0)</f>
        <v>Leominster</v>
      </c>
      <c r="L2482" t="str">
        <f>VLOOKUP($K2482,Mapping!$AF$3:$AG$475,2,0)</f>
        <v>Massachusetts</v>
      </c>
      <c r="M2482" t="str">
        <f>VLOOKUP($L2482,Mapping!$AI$3:$AJ$48,2,0)</f>
        <v>United States</v>
      </c>
      <c r="N2482" t="str">
        <f>VLOOKUP($L2482,Mapping!$AI$3:$AK$48,3,0)</f>
        <v>East</v>
      </c>
      <c r="O2482" t="str">
        <f>VLOOKUP(Table1[[#This Row],[Column1]],Mapping!$AM$8:$AN$11,2,0)</f>
        <v>Office Supplies</v>
      </c>
      <c r="P2482" t="str">
        <f>VLOOKUP(Table1[[#This Row],[Column3]],Mapping!$AP$5:$AQ$22,2,0)</f>
        <v>Labels</v>
      </c>
      <c r="Q2482">
        <v>4.13</v>
      </c>
      <c r="R2482">
        <v>1</v>
      </c>
      <c r="S2482">
        <v>1.8997999999999999</v>
      </c>
    </row>
    <row r="2483" spans="1:19" x14ac:dyDescent="0.35">
      <c r="A2483">
        <v>1399</v>
      </c>
      <c r="B2483" t="s">
        <v>1638</v>
      </c>
      <c r="C2483" t="s">
        <v>1640</v>
      </c>
      <c r="D2483" t="str">
        <f>MID(Table1[[#This Row],[Product ID]],5,2)</f>
        <v>FU</v>
      </c>
      <c r="E2483" t="str">
        <f>LEFT(Table1[[#This Row],[Product ID]],3)</f>
        <v>FUR</v>
      </c>
      <c r="F2483" s="10" t="e">
        <f>VLOOKUP(Table1[[#This Row],[Order ID]],Mapping!H2483:J10274,3,0)</f>
        <v>#N/A</v>
      </c>
      <c r="G2483" s="10" t="e">
        <f>VLOOKUP(Table1[[#This Row],[Order ID]],Mapping!H2483:K10274,4,0)</f>
        <v>#N/A</v>
      </c>
      <c r="H2483" t="str">
        <f>INDEX(Mapping!$B$2:$T$7793,MATCH(Data!$A2483,Mapping!$B$3:$B$7793,0),MATCH(Data!$H$1,Mapping!$B$2:$T$2,0))</f>
        <v>Standard Class</v>
      </c>
      <c r="I2483" t="str">
        <f>INDEX(Mapping!$B$2:$T$7793,MATCH(Data!$A2483,Mapping!$B$3:$B$7793,0),MATCH(Data!$I$1,Mapping!$B$2:$T$2,0))</f>
        <v>Home Office</v>
      </c>
      <c r="J2483">
        <f>VLOOKUP($A2483,Mapping!$X$3:$Y$7793,2,0)</f>
        <v>23434</v>
      </c>
      <c r="K2483" t="str">
        <f>VLOOKUP($J2483,Mapping!$AB$3:$AC$475,2,0)</f>
        <v>Leominster</v>
      </c>
      <c r="L2483" t="str">
        <f>VLOOKUP($K2483,Mapping!$AF$3:$AG$475,2,0)</f>
        <v>Massachusetts</v>
      </c>
      <c r="M2483" t="str">
        <f>VLOOKUP($L2483,Mapping!$AI$3:$AJ$48,2,0)</f>
        <v>United States</v>
      </c>
      <c r="N2483" t="str">
        <f>VLOOKUP($L2483,Mapping!$AI$3:$AK$48,3,0)</f>
        <v>East</v>
      </c>
      <c r="O2483" t="str">
        <f>VLOOKUP(Table1[[#This Row],[Column1]],Mapping!$AM$8:$AN$11,2,0)</f>
        <v>Furniture</v>
      </c>
      <c r="P2483" t="str">
        <f>VLOOKUP(Table1[[#This Row],[Column3]],Mapping!$AP$5:$AQ$22,2,0)</f>
        <v>Furnishings</v>
      </c>
      <c r="Q2483">
        <v>109.8</v>
      </c>
      <c r="R2483">
        <v>9</v>
      </c>
      <c r="S2483">
        <v>46.116000000000007</v>
      </c>
    </row>
    <row r="2484" spans="1:19" x14ac:dyDescent="0.35">
      <c r="A2484">
        <v>1400</v>
      </c>
      <c r="B2484" t="s">
        <v>1638</v>
      </c>
      <c r="C2484" t="s">
        <v>1641</v>
      </c>
      <c r="D2484" t="str">
        <f>MID(Table1[[#This Row],[Product ID]],5,2)</f>
        <v>LA</v>
      </c>
      <c r="E2484" t="str">
        <f>LEFT(Table1[[#This Row],[Product ID]],3)</f>
        <v>OFF</v>
      </c>
      <c r="F2484" s="10" t="e">
        <f>VLOOKUP(Table1[[#This Row],[Order ID]],Mapping!H2484:J10275,3,0)</f>
        <v>#N/A</v>
      </c>
      <c r="G2484" s="10" t="e">
        <f>VLOOKUP(Table1[[#This Row],[Order ID]],Mapping!H2484:K10275,4,0)</f>
        <v>#N/A</v>
      </c>
      <c r="H2484" t="str">
        <f>INDEX(Mapping!$B$2:$T$7793,MATCH(Data!$A2484,Mapping!$B$3:$B$7793,0),MATCH(Data!$H$1,Mapping!$B$2:$T$2,0))</f>
        <v>Standard Class</v>
      </c>
      <c r="I2484" t="str">
        <f>INDEX(Mapping!$B$2:$T$7793,MATCH(Data!$A2484,Mapping!$B$3:$B$7793,0),MATCH(Data!$I$1,Mapping!$B$2:$T$2,0))</f>
        <v>Home Office</v>
      </c>
      <c r="J2484">
        <f>VLOOKUP($A2484,Mapping!$X$3:$Y$7793,2,0)</f>
        <v>23434</v>
      </c>
      <c r="K2484" t="str">
        <f>VLOOKUP($J2484,Mapping!$AB$3:$AC$475,2,0)</f>
        <v>Leominster</v>
      </c>
      <c r="L2484" t="str">
        <f>VLOOKUP($K2484,Mapping!$AF$3:$AG$475,2,0)</f>
        <v>Massachusetts</v>
      </c>
      <c r="M2484" t="str">
        <f>VLOOKUP($L2484,Mapping!$AI$3:$AJ$48,2,0)</f>
        <v>United States</v>
      </c>
      <c r="N2484" t="str">
        <f>VLOOKUP($L2484,Mapping!$AI$3:$AK$48,3,0)</f>
        <v>East</v>
      </c>
      <c r="O2484" t="str">
        <f>VLOOKUP(Table1[[#This Row],[Column1]],Mapping!$AM$8:$AN$11,2,0)</f>
        <v>Office Supplies</v>
      </c>
      <c r="P2484" t="str">
        <f>VLOOKUP(Table1[[#This Row],[Column3]],Mapping!$AP$5:$AQ$22,2,0)</f>
        <v>Labels</v>
      </c>
      <c r="Q2484">
        <v>9.82</v>
      </c>
      <c r="R2484">
        <v>2</v>
      </c>
      <c r="S2484">
        <v>4.8117999999999999</v>
      </c>
    </row>
    <row r="2485" spans="1:19" x14ac:dyDescent="0.35">
      <c r="A2485">
        <v>97</v>
      </c>
      <c r="B2485" t="s">
        <v>145</v>
      </c>
      <c r="C2485" t="s">
        <v>41</v>
      </c>
      <c r="D2485" t="str">
        <f>MID(Table1[[#This Row],[Product ID]],5,2)</f>
        <v>FU</v>
      </c>
      <c r="E2485" t="str">
        <f>LEFT(Table1[[#This Row],[Product ID]],3)</f>
        <v>FUR</v>
      </c>
      <c r="F2485" s="10" t="e">
        <f>VLOOKUP(Table1[[#This Row],[Order ID]],Mapping!H2485:J10276,3,0)</f>
        <v>#N/A</v>
      </c>
      <c r="G2485" s="10" t="e">
        <f>VLOOKUP(Table1[[#This Row],[Order ID]],Mapping!H2485:K10276,4,0)</f>
        <v>#N/A</v>
      </c>
      <c r="H2485" t="str">
        <f>INDEX(Mapping!$B$2:$T$7793,MATCH(Data!$A2485,Mapping!$B$3:$B$7793,0),MATCH(Data!$H$1,Mapping!$B$2:$T$2,0))</f>
        <v>Second Class</v>
      </c>
      <c r="I2485" t="str">
        <f>INDEX(Mapping!$B$2:$T$7793,MATCH(Data!$A2485,Mapping!$B$3:$B$7793,0),MATCH(Data!$I$1,Mapping!$B$2:$T$2,0))</f>
        <v>Home Office</v>
      </c>
      <c r="J2485">
        <f>VLOOKUP($A2485,Mapping!$X$3:$Y$7793,2,0)</f>
        <v>19140</v>
      </c>
      <c r="K2485" t="str">
        <f>VLOOKUP($J2485,Mapping!$AB$3:$AC$475,2,0)</f>
        <v>Orem</v>
      </c>
      <c r="L2485" t="str">
        <f>VLOOKUP($K2485,Mapping!$AF$3:$AG$475,2,0)</f>
        <v>Utah</v>
      </c>
      <c r="M2485" t="str">
        <f>VLOOKUP($L2485,Mapping!$AI$3:$AJ$48,2,0)</f>
        <v>United States</v>
      </c>
      <c r="N2485" t="str">
        <f>VLOOKUP($L2485,Mapping!$AI$3:$AK$48,3,0)</f>
        <v>West</v>
      </c>
      <c r="O2485" t="str">
        <f>VLOOKUP(Table1[[#This Row],[Column1]],Mapping!$AM$8:$AN$11,2,0)</f>
        <v>Furniture</v>
      </c>
      <c r="P2485" t="str">
        <f>VLOOKUP(Table1[[#This Row],[Column3]],Mapping!$AP$5:$AQ$22,2,0)</f>
        <v>Furnishings</v>
      </c>
      <c r="Q2485">
        <v>82.800000000000011</v>
      </c>
      <c r="R2485">
        <v>2</v>
      </c>
      <c r="S2485">
        <v>10.349999999999994</v>
      </c>
    </row>
    <row r="2486" spans="1:19" x14ac:dyDescent="0.35">
      <c r="A2486">
        <v>5608</v>
      </c>
      <c r="B2486" t="s">
        <v>4551</v>
      </c>
      <c r="C2486" t="s">
        <v>1225</v>
      </c>
      <c r="D2486" t="str">
        <f>MID(Table1[[#This Row],[Product ID]],5,2)</f>
        <v>ST</v>
      </c>
      <c r="E2486" t="str">
        <f>LEFT(Table1[[#This Row],[Product ID]],3)</f>
        <v>OFF</v>
      </c>
      <c r="F2486" s="10">
        <f>VLOOKUP(Table1[[#This Row],[Order ID]],Mapping!H2486:J10277,3,0)</f>
        <v>41317</v>
      </c>
      <c r="G2486" s="10">
        <f>VLOOKUP(Table1[[#This Row],[Order ID]],Mapping!H2486:K10277,4,0)</f>
        <v>41319</v>
      </c>
      <c r="H2486" t="str">
        <f>INDEX(Mapping!$B$2:$T$7793,MATCH(Data!$A2486,Mapping!$B$3:$B$7793,0),MATCH(Data!$H$1,Mapping!$B$2:$T$2,0))</f>
        <v>Second Class</v>
      </c>
      <c r="I2486" t="str">
        <f>INDEX(Mapping!$B$2:$T$7793,MATCH(Data!$A2486,Mapping!$B$3:$B$7793,0),MATCH(Data!$I$1,Mapping!$B$2:$T$2,0))</f>
        <v>Consumer</v>
      </c>
      <c r="J2486">
        <f>VLOOKUP($A2486,Mapping!$X$3:$Y$7793,2,0)</f>
        <v>30318</v>
      </c>
      <c r="K2486" t="str">
        <f>VLOOKUP($J2486,Mapping!$AB$3:$AC$475,2,0)</f>
        <v>Cleveland</v>
      </c>
      <c r="L2486" t="str">
        <f>VLOOKUP($K2486,Mapping!$AF$3:$AG$475,2,0)</f>
        <v>Ohio</v>
      </c>
      <c r="M2486" t="str">
        <f>VLOOKUP($L2486,Mapping!$AI$3:$AJ$48,2,0)</f>
        <v>United States</v>
      </c>
      <c r="N2486" t="str">
        <f>VLOOKUP($L2486,Mapping!$AI$3:$AK$48,3,0)</f>
        <v>East</v>
      </c>
      <c r="O2486" t="str">
        <f>VLOOKUP(Table1[[#This Row],[Column1]],Mapping!$AM$8:$AN$11,2,0)</f>
        <v>Office Supplies</v>
      </c>
      <c r="P2486" t="str">
        <f>VLOOKUP(Table1[[#This Row],[Column3]],Mapping!$AP$5:$AQ$22,2,0)</f>
        <v>Storage</v>
      </c>
      <c r="Q2486">
        <v>1350.1200000000001</v>
      </c>
      <c r="R2486">
        <v>6</v>
      </c>
      <c r="S2486">
        <v>175.51560000000001</v>
      </c>
    </row>
    <row r="2487" spans="1:19" x14ac:dyDescent="0.35">
      <c r="A2487">
        <v>5609</v>
      </c>
      <c r="B2487" t="s">
        <v>4551</v>
      </c>
      <c r="C2487" t="s">
        <v>141</v>
      </c>
      <c r="D2487" t="str">
        <f>MID(Table1[[#This Row],[Product ID]],5,2)</f>
        <v>BI</v>
      </c>
      <c r="E2487" t="str">
        <f>LEFT(Table1[[#This Row],[Product ID]],3)</f>
        <v>OFF</v>
      </c>
      <c r="F2487" s="10">
        <f>VLOOKUP(Table1[[#This Row],[Order ID]],Mapping!H2487:J10278,3,0)</f>
        <v>41317</v>
      </c>
      <c r="G2487" s="10">
        <f>VLOOKUP(Table1[[#This Row],[Order ID]],Mapping!H2487:K10278,4,0)</f>
        <v>41319</v>
      </c>
      <c r="H2487" t="str">
        <f>INDEX(Mapping!$B$2:$T$7793,MATCH(Data!$A2487,Mapping!$B$3:$B$7793,0),MATCH(Data!$H$1,Mapping!$B$2:$T$2,0))</f>
        <v>First Class</v>
      </c>
      <c r="I2487" t="str">
        <f>INDEX(Mapping!$B$2:$T$7793,MATCH(Data!$A2487,Mapping!$B$3:$B$7793,0),MATCH(Data!$I$1,Mapping!$B$2:$T$2,0))</f>
        <v>Consumer</v>
      </c>
      <c r="J2487">
        <f>VLOOKUP($A2487,Mapping!$X$3:$Y$7793,2,0)</f>
        <v>30318</v>
      </c>
      <c r="K2487" t="str">
        <f>VLOOKUP($J2487,Mapping!$AB$3:$AC$475,2,0)</f>
        <v>Cleveland</v>
      </c>
      <c r="L2487" t="str">
        <f>VLOOKUP($K2487,Mapping!$AF$3:$AG$475,2,0)</f>
        <v>Ohio</v>
      </c>
      <c r="M2487" t="str">
        <f>VLOOKUP($L2487,Mapping!$AI$3:$AJ$48,2,0)</f>
        <v>United States</v>
      </c>
      <c r="N2487" t="str">
        <f>VLOOKUP($L2487,Mapping!$AI$3:$AK$48,3,0)</f>
        <v>East</v>
      </c>
      <c r="O2487" t="str">
        <f>VLOOKUP(Table1[[#This Row],[Column1]],Mapping!$AM$8:$AN$11,2,0)</f>
        <v>Office Supplies</v>
      </c>
      <c r="P2487" t="str">
        <f>VLOOKUP(Table1[[#This Row],[Column3]],Mapping!$AP$5:$AQ$22,2,0)</f>
        <v>Binders</v>
      </c>
      <c r="Q2487">
        <v>15.92</v>
      </c>
      <c r="R2487">
        <v>4</v>
      </c>
      <c r="S2487">
        <v>7.4824000000000002</v>
      </c>
    </row>
    <row r="2488" spans="1:19" x14ac:dyDescent="0.35">
      <c r="A2488">
        <v>4078</v>
      </c>
      <c r="B2488" t="s">
        <v>3637</v>
      </c>
      <c r="C2488" t="s">
        <v>3638</v>
      </c>
      <c r="D2488" t="str">
        <f>MID(Table1[[#This Row],[Product ID]],5,2)</f>
        <v>SU</v>
      </c>
      <c r="E2488" t="str">
        <f>LEFT(Table1[[#This Row],[Product ID]],3)</f>
        <v>OFF</v>
      </c>
      <c r="F2488" s="10">
        <f>VLOOKUP(Table1[[#This Row],[Order ID]],Mapping!H2488:J10279,3,0)</f>
        <v>41541</v>
      </c>
      <c r="G2488" s="10">
        <f>VLOOKUP(Table1[[#This Row],[Order ID]],Mapping!H2488:K10279,4,0)</f>
        <v>41544</v>
      </c>
      <c r="H2488" t="str">
        <f>INDEX(Mapping!$B$2:$T$7793,MATCH(Data!$A2488,Mapping!$B$3:$B$7793,0),MATCH(Data!$H$1,Mapping!$B$2:$T$2,0))</f>
        <v>Standard Class</v>
      </c>
      <c r="I2488" t="str">
        <f>INDEX(Mapping!$B$2:$T$7793,MATCH(Data!$A2488,Mapping!$B$3:$B$7793,0),MATCH(Data!$I$1,Mapping!$B$2:$T$2,0))</f>
        <v>Consumer</v>
      </c>
      <c r="J2488">
        <f>VLOOKUP($A2488,Mapping!$X$3:$Y$7793,2,0)</f>
        <v>98115</v>
      </c>
      <c r="K2488" t="str">
        <f>VLOOKUP($J2488,Mapping!$AB$3:$AC$475,2,0)</f>
        <v>Whittier</v>
      </c>
      <c r="L2488" t="str">
        <f>VLOOKUP($K2488,Mapping!$AF$3:$AG$475,2,0)</f>
        <v>California</v>
      </c>
      <c r="M2488" t="str">
        <f>VLOOKUP($L2488,Mapping!$AI$3:$AJ$48,2,0)</f>
        <v>United States</v>
      </c>
      <c r="N2488" t="str">
        <f>VLOOKUP($L2488,Mapping!$AI$3:$AK$48,3,0)</f>
        <v>West</v>
      </c>
      <c r="O2488" t="str">
        <f>VLOOKUP(Table1[[#This Row],[Column1]],Mapping!$AM$8:$AN$11,2,0)</f>
        <v>Office Supplies</v>
      </c>
      <c r="P2488" t="str">
        <f>VLOOKUP(Table1[[#This Row],[Column3]],Mapping!$AP$5:$AQ$22,2,0)</f>
        <v>Supplies</v>
      </c>
      <c r="Q2488">
        <v>13.68</v>
      </c>
      <c r="R2488">
        <v>2</v>
      </c>
      <c r="S2488">
        <v>3.6936</v>
      </c>
    </row>
    <row r="2489" spans="1:19" x14ac:dyDescent="0.35">
      <c r="A2489">
        <v>7001</v>
      </c>
      <c r="B2489" t="s">
        <v>5328</v>
      </c>
      <c r="C2489" t="s">
        <v>1450</v>
      </c>
      <c r="D2489" t="str">
        <f>MID(Table1[[#This Row],[Product ID]],5,2)</f>
        <v>AP</v>
      </c>
      <c r="E2489" t="str">
        <f>LEFT(Table1[[#This Row],[Product ID]],3)</f>
        <v>OFF</v>
      </c>
      <c r="F2489" s="10">
        <f>VLOOKUP(Table1[[#This Row],[Order ID]],Mapping!H2489:J10280,3,0)</f>
        <v>41340</v>
      </c>
      <c r="G2489" s="10">
        <f>VLOOKUP(Table1[[#This Row],[Order ID]],Mapping!H2489:K10280,4,0)</f>
        <v>41346</v>
      </c>
      <c r="H2489" t="str">
        <f>INDEX(Mapping!$B$2:$T$7793,MATCH(Data!$A2489,Mapping!$B$3:$B$7793,0),MATCH(Data!$H$1,Mapping!$B$2:$T$2,0))</f>
        <v>Second Class</v>
      </c>
      <c r="I2489" t="str">
        <f>INDEX(Mapping!$B$2:$T$7793,MATCH(Data!$A2489,Mapping!$B$3:$B$7793,0),MATCH(Data!$I$1,Mapping!$B$2:$T$2,0))</f>
        <v>Consumer</v>
      </c>
      <c r="J2489">
        <f>VLOOKUP($A2489,Mapping!$X$3:$Y$7793,2,0)</f>
        <v>60623</v>
      </c>
      <c r="K2489" t="str">
        <f>VLOOKUP($J2489,Mapping!$AB$3:$AC$475,2,0)</f>
        <v>Independence</v>
      </c>
      <c r="L2489" t="str">
        <f>VLOOKUP($K2489,Mapping!$AF$3:$AG$475,2,0)</f>
        <v>Missouri</v>
      </c>
      <c r="M2489" t="str">
        <f>VLOOKUP($L2489,Mapping!$AI$3:$AJ$48,2,0)</f>
        <v>United States</v>
      </c>
      <c r="N2489" t="str">
        <f>VLOOKUP($L2489,Mapping!$AI$3:$AK$48,3,0)</f>
        <v>Central</v>
      </c>
      <c r="O2489" t="str">
        <f>VLOOKUP(Table1[[#This Row],[Column1]],Mapping!$AM$8:$AN$11,2,0)</f>
        <v>Office Supplies</v>
      </c>
      <c r="P2489" t="str">
        <f>VLOOKUP(Table1[[#This Row],[Column3]],Mapping!$AP$5:$AQ$22,2,0)</f>
        <v>Appliances</v>
      </c>
      <c r="Q2489">
        <v>2.3339999999999996</v>
      </c>
      <c r="R2489">
        <v>3</v>
      </c>
      <c r="S2489">
        <v>-6.3018000000000001</v>
      </c>
    </row>
    <row r="2490" spans="1:19" x14ac:dyDescent="0.35">
      <c r="A2490">
        <v>7002</v>
      </c>
      <c r="B2490" t="s">
        <v>5328</v>
      </c>
      <c r="C2490" t="s">
        <v>1160</v>
      </c>
      <c r="D2490" t="str">
        <f>MID(Table1[[#This Row],[Product ID]],5,2)</f>
        <v>BI</v>
      </c>
      <c r="E2490" t="str">
        <f>LEFT(Table1[[#This Row],[Product ID]],3)</f>
        <v>OFF</v>
      </c>
      <c r="F2490" s="10">
        <f>VLOOKUP(Table1[[#This Row],[Order ID]],Mapping!H2490:J10281,3,0)</f>
        <v>41340</v>
      </c>
      <c r="G2490" s="10">
        <f>VLOOKUP(Table1[[#This Row],[Order ID]],Mapping!H2490:K10281,4,0)</f>
        <v>41346</v>
      </c>
      <c r="H2490" t="str">
        <f>INDEX(Mapping!$B$2:$T$7793,MATCH(Data!$A2490,Mapping!$B$3:$B$7793,0),MATCH(Data!$H$1,Mapping!$B$2:$T$2,0))</f>
        <v>Standard Class</v>
      </c>
      <c r="I2490" t="str">
        <f>INDEX(Mapping!$B$2:$T$7793,MATCH(Data!$A2490,Mapping!$B$3:$B$7793,0),MATCH(Data!$I$1,Mapping!$B$2:$T$2,0))</f>
        <v>Consumer</v>
      </c>
      <c r="J2490">
        <f>VLOOKUP($A2490,Mapping!$X$3:$Y$7793,2,0)</f>
        <v>60623</v>
      </c>
      <c r="K2490" t="str">
        <f>VLOOKUP($J2490,Mapping!$AB$3:$AC$475,2,0)</f>
        <v>Independence</v>
      </c>
      <c r="L2490" t="str">
        <f>VLOOKUP($K2490,Mapping!$AF$3:$AG$475,2,0)</f>
        <v>Missouri</v>
      </c>
      <c r="M2490" t="str">
        <f>VLOOKUP($L2490,Mapping!$AI$3:$AJ$48,2,0)</f>
        <v>United States</v>
      </c>
      <c r="N2490" t="str">
        <f>VLOOKUP($L2490,Mapping!$AI$3:$AK$48,3,0)</f>
        <v>Central</v>
      </c>
      <c r="O2490" t="str">
        <f>VLOOKUP(Table1[[#This Row],[Column1]],Mapping!$AM$8:$AN$11,2,0)</f>
        <v>Office Supplies</v>
      </c>
      <c r="P2490" t="str">
        <f>VLOOKUP(Table1[[#This Row],[Column3]],Mapping!$AP$5:$AQ$22,2,0)</f>
        <v>Binders</v>
      </c>
      <c r="Q2490">
        <v>1.7279999999999998</v>
      </c>
      <c r="R2490">
        <v>4</v>
      </c>
      <c r="S2490">
        <v>-2.764800000000001</v>
      </c>
    </row>
    <row r="2491" spans="1:19" x14ac:dyDescent="0.35">
      <c r="A2491">
        <v>7003</v>
      </c>
      <c r="B2491" t="s">
        <v>5328</v>
      </c>
      <c r="C2491" t="s">
        <v>144</v>
      </c>
      <c r="D2491" t="str">
        <f>MID(Table1[[#This Row],[Product ID]],5,2)</f>
        <v>FU</v>
      </c>
      <c r="E2491" t="str">
        <f>LEFT(Table1[[#This Row],[Product ID]],3)</f>
        <v>FUR</v>
      </c>
      <c r="F2491" s="10">
        <f>VLOOKUP(Table1[[#This Row],[Order ID]],Mapping!H2491:J10282,3,0)</f>
        <v>41340</v>
      </c>
      <c r="G2491" s="10">
        <f>VLOOKUP(Table1[[#This Row],[Order ID]],Mapping!H2491:K10282,4,0)</f>
        <v>41346</v>
      </c>
      <c r="H2491" t="str">
        <f>INDEX(Mapping!$B$2:$T$7793,MATCH(Data!$A2491,Mapping!$B$3:$B$7793,0),MATCH(Data!$H$1,Mapping!$B$2:$T$2,0))</f>
        <v>Standard Class</v>
      </c>
      <c r="I2491" t="str">
        <f>INDEX(Mapping!$B$2:$T$7793,MATCH(Data!$A2491,Mapping!$B$3:$B$7793,0),MATCH(Data!$I$1,Mapping!$B$2:$T$2,0))</f>
        <v>Consumer</v>
      </c>
      <c r="J2491">
        <f>VLOOKUP($A2491,Mapping!$X$3:$Y$7793,2,0)</f>
        <v>60623</v>
      </c>
      <c r="K2491" t="str">
        <f>VLOOKUP($J2491,Mapping!$AB$3:$AC$475,2,0)</f>
        <v>Independence</v>
      </c>
      <c r="L2491" t="str">
        <f>VLOOKUP($K2491,Mapping!$AF$3:$AG$475,2,0)</f>
        <v>Missouri</v>
      </c>
      <c r="M2491" t="str">
        <f>VLOOKUP($L2491,Mapping!$AI$3:$AJ$48,2,0)</f>
        <v>United States</v>
      </c>
      <c r="N2491" t="str">
        <f>VLOOKUP($L2491,Mapping!$AI$3:$AK$48,3,0)</f>
        <v>Central</v>
      </c>
      <c r="O2491" t="str">
        <f>VLOOKUP(Table1[[#This Row],[Column1]],Mapping!$AM$8:$AN$11,2,0)</f>
        <v>Furniture</v>
      </c>
      <c r="P2491" t="str">
        <f>VLOOKUP(Table1[[#This Row],[Column3]],Mapping!$AP$5:$AQ$22,2,0)</f>
        <v>Furnishings</v>
      </c>
      <c r="Q2491">
        <v>159.04</v>
      </c>
      <c r="R2491">
        <v>5</v>
      </c>
      <c r="S2491">
        <v>-194.82400000000001</v>
      </c>
    </row>
    <row r="2492" spans="1:19" x14ac:dyDescent="0.35">
      <c r="A2492">
        <v>7004</v>
      </c>
      <c r="B2492" t="s">
        <v>5328</v>
      </c>
      <c r="C2492" t="s">
        <v>2302</v>
      </c>
      <c r="D2492" t="str">
        <f>MID(Table1[[#This Row],[Product ID]],5,2)</f>
        <v>TA</v>
      </c>
      <c r="E2492" t="str">
        <f>LEFT(Table1[[#This Row],[Product ID]],3)</f>
        <v>FUR</v>
      </c>
      <c r="F2492" s="10">
        <f>VLOOKUP(Table1[[#This Row],[Order ID]],Mapping!H2492:J10283,3,0)</f>
        <v>41340</v>
      </c>
      <c r="G2492" s="10">
        <f>VLOOKUP(Table1[[#This Row],[Order ID]],Mapping!H2492:K10283,4,0)</f>
        <v>41346</v>
      </c>
      <c r="H2492" t="str">
        <f>INDEX(Mapping!$B$2:$T$7793,MATCH(Data!$A2492,Mapping!$B$3:$B$7793,0),MATCH(Data!$H$1,Mapping!$B$2:$T$2,0))</f>
        <v>Standard Class</v>
      </c>
      <c r="I2492" t="str">
        <f>INDEX(Mapping!$B$2:$T$7793,MATCH(Data!$A2492,Mapping!$B$3:$B$7793,0),MATCH(Data!$I$1,Mapping!$B$2:$T$2,0))</f>
        <v>Consumer</v>
      </c>
      <c r="J2492">
        <f>VLOOKUP($A2492,Mapping!$X$3:$Y$7793,2,0)</f>
        <v>60623</v>
      </c>
      <c r="K2492" t="str">
        <f>VLOOKUP($J2492,Mapping!$AB$3:$AC$475,2,0)</f>
        <v>Independence</v>
      </c>
      <c r="L2492" t="str">
        <f>VLOOKUP($K2492,Mapping!$AF$3:$AG$475,2,0)</f>
        <v>Missouri</v>
      </c>
      <c r="M2492" t="str">
        <f>VLOOKUP($L2492,Mapping!$AI$3:$AJ$48,2,0)</f>
        <v>United States</v>
      </c>
      <c r="N2492" t="str">
        <f>VLOOKUP($L2492,Mapping!$AI$3:$AK$48,3,0)</f>
        <v>Central</v>
      </c>
      <c r="O2492" t="str">
        <f>VLOOKUP(Table1[[#This Row],[Column1]],Mapping!$AM$8:$AN$11,2,0)</f>
        <v>Furniture</v>
      </c>
      <c r="P2492" t="str">
        <f>VLOOKUP(Table1[[#This Row],[Column3]],Mapping!$AP$5:$AQ$22,2,0)</f>
        <v>Tables</v>
      </c>
      <c r="Q2492">
        <v>145.97999999999999</v>
      </c>
      <c r="R2492">
        <v>2</v>
      </c>
      <c r="S2492">
        <v>-99.266399999999976</v>
      </c>
    </row>
    <row r="2493" spans="1:19" x14ac:dyDescent="0.35">
      <c r="A2493">
        <v>5778</v>
      </c>
      <c r="B2493" t="s">
        <v>4647</v>
      </c>
      <c r="C2493" t="s">
        <v>3385</v>
      </c>
      <c r="D2493" t="str">
        <f>MID(Table1[[#This Row],[Product ID]],5,2)</f>
        <v>TA</v>
      </c>
      <c r="E2493" t="str">
        <f>LEFT(Table1[[#This Row],[Product ID]],3)</f>
        <v>FUR</v>
      </c>
      <c r="F2493" s="10">
        <f>VLOOKUP(Table1[[#This Row],[Order ID]],Mapping!H2493:J10284,3,0)</f>
        <v>41634</v>
      </c>
      <c r="G2493" s="10">
        <f>VLOOKUP(Table1[[#This Row],[Order ID]],Mapping!H2493:K10284,4,0)</f>
        <v>41639</v>
      </c>
      <c r="H2493" t="str">
        <f>INDEX(Mapping!$B$2:$T$7793,MATCH(Data!$A2493,Mapping!$B$3:$B$7793,0),MATCH(Data!$H$1,Mapping!$B$2:$T$2,0))</f>
        <v>Standard Class</v>
      </c>
      <c r="I2493" t="str">
        <f>INDEX(Mapping!$B$2:$T$7793,MATCH(Data!$A2493,Mapping!$B$3:$B$7793,0),MATCH(Data!$I$1,Mapping!$B$2:$T$2,0))</f>
        <v>Consumer</v>
      </c>
      <c r="J2493">
        <f>VLOOKUP($A2493,Mapping!$X$3:$Y$7793,2,0)</f>
        <v>10024</v>
      </c>
      <c r="K2493" t="str">
        <f>VLOOKUP($J2493,Mapping!$AB$3:$AC$475,2,0)</f>
        <v>Memphis</v>
      </c>
      <c r="L2493" t="str">
        <f>VLOOKUP($K2493,Mapping!$AF$3:$AG$475,2,0)</f>
        <v>Tennessee</v>
      </c>
      <c r="M2493" t="str">
        <f>VLOOKUP($L2493,Mapping!$AI$3:$AJ$48,2,0)</f>
        <v>United States</v>
      </c>
      <c r="N2493" t="str">
        <f>VLOOKUP($L2493,Mapping!$AI$3:$AK$48,3,0)</f>
        <v>South</v>
      </c>
      <c r="O2493" t="str">
        <f>VLOOKUP(Table1[[#This Row],[Column1]],Mapping!$AM$8:$AN$11,2,0)</f>
        <v>Furniture</v>
      </c>
      <c r="P2493" t="str">
        <f>VLOOKUP(Table1[[#This Row],[Column3]],Mapping!$AP$5:$AQ$22,2,0)</f>
        <v>Tables</v>
      </c>
      <c r="Q2493">
        <v>313.17599999999999</v>
      </c>
      <c r="R2493">
        <v>2</v>
      </c>
      <c r="S2493">
        <v>-120.05080000000007</v>
      </c>
    </row>
    <row r="2494" spans="1:19" x14ac:dyDescent="0.35">
      <c r="A2494">
        <v>5779</v>
      </c>
      <c r="B2494" t="s">
        <v>4647</v>
      </c>
      <c r="C2494" t="s">
        <v>3474</v>
      </c>
      <c r="D2494" t="str">
        <f>MID(Table1[[#This Row],[Product ID]],5,2)</f>
        <v>CH</v>
      </c>
      <c r="E2494" t="str">
        <f>LEFT(Table1[[#This Row],[Product ID]],3)</f>
        <v>FUR</v>
      </c>
      <c r="F2494" s="10">
        <f>VLOOKUP(Table1[[#This Row],[Order ID]],Mapping!H2494:J10285,3,0)</f>
        <v>41634</v>
      </c>
      <c r="G2494" s="10">
        <f>VLOOKUP(Table1[[#This Row],[Order ID]],Mapping!H2494:K10285,4,0)</f>
        <v>41639</v>
      </c>
      <c r="H2494" t="str">
        <f>INDEX(Mapping!$B$2:$T$7793,MATCH(Data!$A2494,Mapping!$B$3:$B$7793,0),MATCH(Data!$H$1,Mapping!$B$2:$T$2,0))</f>
        <v>Standard Class</v>
      </c>
      <c r="I2494" t="str">
        <f>INDEX(Mapping!$B$2:$T$7793,MATCH(Data!$A2494,Mapping!$B$3:$B$7793,0),MATCH(Data!$I$1,Mapping!$B$2:$T$2,0))</f>
        <v>Corporate</v>
      </c>
      <c r="J2494">
        <f>VLOOKUP($A2494,Mapping!$X$3:$Y$7793,2,0)</f>
        <v>10024</v>
      </c>
      <c r="K2494" t="str">
        <f>VLOOKUP($J2494,Mapping!$AB$3:$AC$475,2,0)</f>
        <v>Memphis</v>
      </c>
      <c r="L2494" t="str">
        <f>VLOOKUP($K2494,Mapping!$AF$3:$AG$475,2,0)</f>
        <v>Tennessee</v>
      </c>
      <c r="M2494" t="str">
        <f>VLOOKUP($L2494,Mapping!$AI$3:$AJ$48,2,0)</f>
        <v>United States</v>
      </c>
      <c r="N2494" t="str">
        <f>VLOOKUP($L2494,Mapping!$AI$3:$AK$48,3,0)</f>
        <v>South</v>
      </c>
      <c r="O2494" t="str">
        <f>VLOOKUP(Table1[[#This Row],[Column1]],Mapping!$AM$8:$AN$11,2,0)</f>
        <v>Furniture</v>
      </c>
      <c r="P2494" t="str">
        <f>VLOOKUP(Table1[[#This Row],[Column3]],Mapping!$AP$5:$AQ$22,2,0)</f>
        <v>Chairs</v>
      </c>
      <c r="Q2494">
        <v>866.64599999999996</v>
      </c>
      <c r="R2494">
        <v>3</v>
      </c>
      <c r="S2494">
        <v>173.32919999999999</v>
      </c>
    </row>
    <row r="2495" spans="1:19" x14ac:dyDescent="0.35">
      <c r="A2495">
        <v>4306</v>
      </c>
      <c r="B2495" t="s">
        <v>3790</v>
      </c>
      <c r="C2495" t="s">
        <v>2181</v>
      </c>
      <c r="D2495" t="str">
        <f>MID(Table1[[#This Row],[Product ID]],5,2)</f>
        <v>BI</v>
      </c>
      <c r="E2495" t="str">
        <f>LEFT(Table1[[#This Row],[Product ID]],3)</f>
        <v>OFF</v>
      </c>
      <c r="F2495" s="10">
        <f>VLOOKUP(Table1[[#This Row],[Order ID]],Mapping!H2495:J10286,3,0)</f>
        <v>41431</v>
      </c>
      <c r="G2495" s="10">
        <f>VLOOKUP(Table1[[#This Row],[Order ID]],Mapping!H2495:K10286,4,0)</f>
        <v>41433</v>
      </c>
      <c r="H2495" t="str">
        <f>INDEX(Mapping!$B$2:$T$7793,MATCH(Data!$A2495,Mapping!$B$3:$B$7793,0),MATCH(Data!$H$1,Mapping!$B$2:$T$2,0))</f>
        <v>Standard Class</v>
      </c>
      <c r="I2495" t="str">
        <f>INDEX(Mapping!$B$2:$T$7793,MATCH(Data!$A2495,Mapping!$B$3:$B$7793,0),MATCH(Data!$I$1,Mapping!$B$2:$T$2,0))</f>
        <v>Corporate</v>
      </c>
      <c r="J2495">
        <f>VLOOKUP($A2495,Mapping!$X$3:$Y$7793,2,0)</f>
        <v>95051</v>
      </c>
      <c r="K2495" t="str">
        <f>VLOOKUP($J2495,Mapping!$AB$3:$AC$475,2,0)</f>
        <v>Hesperia</v>
      </c>
      <c r="L2495" t="str">
        <f>VLOOKUP($K2495,Mapping!$AF$3:$AG$475,2,0)</f>
        <v>California</v>
      </c>
      <c r="M2495" t="str">
        <f>VLOOKUP($L2495,Mapping!$AI$3:$AJ$48,2,0)</f>
        <v>United States</v>
      </c>
      <c r="N2495" t="str">
        <f>VLOOKUP($L2495,Mapping!$AI$3:$AK$48,3,0)</f>
        <v>West</v>
      </c>
      <c r="O2495" t="str">
        <f>VLOOKUP(Table1[[#This Row],[Column1]],Mapping!$AM$8:$AN$11,2,0)</f>
        <v>Office Supplies</v>
      </c>
      <c r="P2495" t="str">
        <f>VLOOKUP(Table1[[#This Row],[Column3]],Mapping!$AP$5:$AQ$22,2,0)</f>
        <v>Binders</v>
      </c>
      <c r="Q2495">
        <v>21.552000000000003</v>
      </c>
      <c r="R2495">
        <v>6</v>
      </c>
      <c r="S2495">
        <v>7.0043999999999977</v>
      </c>
    </row>
    <row r="2496" spans="1:19" x14ac:dyDescent="0.35">
      <c r="A2496">
        <v>4307</v>
      </c>
      <c r="B2496" t="s">
        <v>3790</v>
      </c>
      <c r="C2496" t="s">
        <v>2297</v>
      </c>
      <c r="D2496" t="str">
        <f>MID(Table1[[#This Row],[Product ID]],5,2)</f>
        <v>AP</v>
      </c>
      <c r="E2496" t="str">
        <f>LEFT(Table1[[#This Row],[Product ID]],3)</f>
        <v>OFF</v>
      </c>
      <c r="F2496" s="10">
        <f>VLOOKUP(Table1[[#This Row],[Order ID]],Mapping!H2496:J10287,3,0)</f>
        <v>41431</v>
      </c>
      <c r="G2496" s="10">
        <f>VLOOKUP(Table1[[#This Row],[Order ID]],Mapping!H2496:K10287,4,0)</f>
        <v>41433</v>
      </c>
      <c r="H2496" t="str">
        <f>INDEX(Mapping!$B$2:$T$7793,MATCH(Data!$A2496,Mapping!$B$3:$B$7793,0),MATCH(Data!$H$1,Mapping!$B$2:$T$2,0))</f>
        <v>First Class</v>
      </c>
      <c r="I2496" t="str">
        <f>INDEX(Mapping!$B$2:$T$7793,MATCH(Data!$A2496,Mapping!$B$3:$B$7793,0),MATCH(Data!$I$1,Mapping!$B$2:$T$2,0))</f>
        <v>Consumer</v>
      </c>
      <c r="J2496">
        <f>VLOOKUP($A2496,Mapping!$X$3:$Y$7793,2,0)</f>
        <v>95051</v>
      </c>
      <c r="K2496" t="str">
        <f>VLOOKUP($J2496,Mapping!$AB$3:$AC$475,2,0)</f>
        <v>Hesperia</v>
      </c>
      <c r="L2496" t="str">
        <f>VLOOKUP($K2496,Mapping!$AF$3:$AG$475,2,0)</f>
        <v>California</v>
      </c>
      <c r="M2496" t="str">
        <f>VLOOKUP($L2496,Mapping!$AI$3:$AJ$48,2,0)</f>
        <v>United States</v>
      </c>
      <c r="N2496" t="str">
        <f>VLOOKUP($L2496,Mapping!$AI$3:$AK$48,3,0)</f>
        <v>West</v>
      </c>
      <c r="O2496" t="str">
        <f>VLOOKUP(Table1[[#This Row],[Column1]],Mapping!$AM$8:$AN$11,2,0)</f>
        <v>Office Supplies</v>
      </c>
      <c r="P2496" t="str">
        <f>VLOOKUP(Table1[[#This Row],[Column3]],Mapping!$AP$5:$AQ$22,2,0)</f>
        <v>Appliances</v>
      </c>
      <c r="Q2496">
        <v>58.24</v>
      </c>
      <c r="R2496">
        <v>4</v>
      </c>
      <c r="S2496">
        <v>15.724800000000002</v>
      </c>
    </row>
    <row r="2497" spans="1:19" x14ac:dyDescent="0.35">
      <c r="A2497">
        <v>200</v>
      </c>
      <c r="B2497" t="s">
        <v>279</v>
      </c>
      <c r="C2497" t="s">
        <v>280</v>
      </c>
      <c r="D2497" t="str">
        <f>MID(Table1[[#This Row],[Product ID]],5,2)</f>
        <v>FA</v>
      </c>
      <c r="E2497" t="str">
        <f>LEFT(Table1[[#This Row],[Product ID]],3)</f>
        <v>OFF</v>
      </c>
      <c r="F2497" s="10" t="e">
        <f>VLOOKUP(Table1[[#This Row],[Order ID]],Mapping!H2497:J10288,3,0)</f>
        <v>#N/A</v>
      </c>
      <c r="G2497" s="10" t="e">
        <f>VLOOKUP(Table1[[#This Row],[Order ID]],Mapping!H2497:K10288,4,0)</f>
        <v>#N/A</v>
      </c>
      <c r="H2497" t="str">
        <f>INDEX(Mapping!$B$2:$T$7793,MATCH(Data!$A2497,Mapping!$B$3:$B$7793,0),MATCH(Data!$H$1,Mapping!$B$2:$T$2,0))</f>
        <v>Standard Class</v>
      </c>
      <c r="I2497" t="str">
        <f>INDEX(Mapping!$B$2:$T$7793,MATCH(Data!$A2497,Mapping!$B$3:$B$7793,0),MATCH(Data!$I$1,Mapping!$B$2:$T$2,0))</f>
        <v>Corporate</v>
      </c>
      <c r="J2497">
        <f>VLOOKUP($A2497,Mapping!$X$3:$Y$7793,2,0)</f>
        <v>7960</v>
      </c>
      <c r="K2497" t="str">
        <f>VLOOKUP($J2497,Mapping!$AB$3:$AC$475,2,0)</f>
        <v>Manchester</v>
      </c>
      <c r="L2497" t="str">
        <f>VLOOKUP($K2497,Mapping!$AF$3:$AG$475,2,0)</f>
        <v>Connecticut</v>
      </c>
      <c r="M2497" t="str">
        <f>VLOOKUP($L2497,Mapping!$AI$3:$AJ$48,2,0)</f>
        <v>United States</v>
      </c>
      <c r="N2497" t="str">
        <f>VLOOKUP($L2497,Mapping!$AI$3:$AK$48,3,0)</f>
        <v>East</v>
      </c>
      <c r="O2497" t="str">
        <f>VLOOKUP(Table1[[#This Row],[Column1]],Mapping!$AM$8:$AN$11,2,0)</f>
        <v>Office Supplies</v>
      </c>
      <c r="P2497" t="str">
        <f>VLOOKUP(Table1[[#This Row],[Column3]],Mapping!$AP$5:$AQ$22,2,0)</f>
        <v>Fasteners</v>
      </c>
      <c r="Q2497">
        <v>7.5600000000000005</v>
      </c>
      <c r="R2497">
        <v>6</v>
      </c>
      <c r="S2497">
        <v>0.3024</v>
      </c>
    </row>
    <row r="2498" spans="1:19" x14ac:dyDescent="0.35">
      <c r="A2498">
        <v>1703</v>
      </c>
      <c r="B2498" t="s">
        <v>1920</v>
      </c>
      <c r="C2498" t="s">
        <v>866</v>
      </c>
      <c r="D2498" t="str">
        <f>MID(Table1[[#This Row],[Product ID]],5,2)</f>
        <v>FA</v>
      </c>
      <c r="E2498" t="str">
        <f>LEFT(Table1[[#This Row],[Product ID]],3)</f>
        <v>OFF</v>
      </c>
      <c r="F2498" s="10" t="e">
        <f>VLOOKUP(Table1[[#This Row],[Order ID]],Mapping!H2498:J10289,3,0)</f>
        <v>#N/A</v>
      </c>
      <c r="G2498" s="10" t="e">
        <f>VLOOKUP(Table1[[#This Row],[Order ID]],Mapping!H2498:K10289,4,0)</f>
        <v>#N/A</v>
      </c>
      <c r="H2498" t="str">
        <f>INDEX(Mapping!$B$2:$T$7793,MATCH(Data!$A2498,Mapping!$B$3:$B$7793,0),MATCH(Data!$H$1,Mapping!$B$2:$T$2,0))</f>
        <v>Standard Class</v>
      </c>
      <c r="I2498" t="str">
        <f>INDEX(Mapping!$B$2:$T$7793,MATCH(Data!$A2498,Mapping!$B$3:$B$7793,0),MATCH(Data!$I$1,Mapping!$B$2:$T$2,0))</f>
        <v>Home Office</v>
      </c>
      <c r="J2498">
        <f>VLOOKUP($A2498,Mapping!$X$3:$Y$7793,2,0)</f>
        <v>90032</v>
      </c>
      <c r="K2498" t="str">
        <f>VLOOKUP($J2498,Mapping!$AB$3:$AC$475,2,0)</f>
        <v>Seattle</v>
      </c>
      <c r="L2498" t="str">
        <f>VLOOKUP($K2498,Mapping!$AF$3:$AG$475,2,0)</f>
        <v>Washington</v>
      </c>
      <c r="M2498" t="str">
        <f>VLOOKUP($L2498,Mapping!$AI$3:$AJ$48,2,0)</f>
        <v>United States</v>
      </c>
      <c r="N2498" t="str">
        <f>VLOOKUP($L2498,Mapping!$AI$3:$AK$48,3,0)</f>
        <v>West</v>
      </c>
      <c r="O2498" t="str">
        <f>VLOOKUP(Table1[[#This Row],[Column1]],Mapping!$AM$8:$AN$11,2,0)</f>
        <v>Office Supplies</v>
      </c>
      <c r="P2498" t="str">
        <f>VLOOKUP(Table1[[#This Row],[Column3]],Mapping!$AP$5:$AQ$22,2,0)</f>
        <v>Fasteners</v>
      </c>
      <c r="Q2498">
        <v>21.48</v>
      </c>
      <c r="R2498">
        <v>6</v>
      </c>
      <c r="S2498">
        <v>10.74</v>
      </c>
    </row>
    <row r="2499" spans="1:19" x14ac:dyDescent="0.35">
      <c r="A2499">
        <v>4075</v>
      </c>
      <c r="B2499" t="s">
        <v>3635</v>
      </c>
      <c r="C2499" t="s">
        <v>2777</v>
      </c>
      <c r="D2499" t="str">
        <f>MID(Table1[[#This Row],[Product ID]],5,2)</f>
        <v>AP</v>
      </c>
      <c r="E2499" t="str">
        <f>LEFT(Table1[[#This Row],[Product ID]],3)</f>
        <v>OFF</v>
      </c>
      <c r="F2499" s="10">
        <f>VLOOKUP(Table1[[#This Row],[Order ID]],Mapping!H2499:J10290,3,0)</f>
        <v>41598</v>
      </c>
      <c r="G2499" s="10">
        <f>VLOOKUP(Table1[[#This Row],[Order ID]],Mapping!H2499:K10290,4,0)</f>
        <v>41601</v>
      </c>
      <c r="H2499" t="str">
        <f>INDEX(Mapping!$B$2:$T$7793,MATCH(Data!$A2499,Mapping!$B$3:$B$7793,0),MATCH(Data!$H$1,Mapping!$B$2:$T$2,0))</f>
        <v>First Class</v>
      </c>
      <c r="I2499" t="str">
        <f>INDEX(Mapping!$B$2:$T$7793,MATCH(Data!$A2499,Mapping!$B$3:$B$7793,0),MATCH(Data!$I$1,Mapping!$B$2:$T$2,0))</f>
        <v>Consumer</v>
      </c>
      <c r="J2499">
        <f>VLOOKUP($A2499,Mapping!$X$3:$Y$7793,2,0)</f>
        <v>46203</v>
      </c>
      <c r="K2499" t="str">
        <f>VLOOKUP($J2499,Mapping!$AB$3:$AC$475,2,0)</f>
        <v>Bozeman</v>
      </c>
      <c r="L2499" t="str">
        <f>VLOOKUP($K2499,Mapping!$AF$3:$AG$475,2,0)</f>
        <v>Montana</v>
      </c>
      <c r="M2499" t="str">
        <f>VLOOKUP($L2499,Mapping!$AI$3:$AJ$48,2,0)</f>
        <v>United States</v>
      </c>
      <c r="N2499" t="str">
        <f>VLOOKUP($L2499,Mapping!$AI$3:$AK$48,3,0)</f>
        <v>West</v>
      </c>
      <c r="O2499" t="str">
        <f>VLOOKUP(Table1[[#This Row],[Column1]],Mapping!$AM$8:$AN$11,2,0)</f>
        <v>Office Supplies</v>
      </c>
      <c r="P2499" t="str">
        <f>VLOOKUP(Table1[[#This Row],[Column3]],Mapping!$AP$5:$AQ$22,2,0)</f>
        <v>Appliances</v>
      </c>
      <c r="Q2499">
        <v>54.96</v>
      </c>
      <c r="R2499">
        <v>3</v>
      </c>
      <c r="S2499">
        <v>15.938399999999998</v>
      </c>
    </row>
    <row r="2500" spans="1:19" x14ac:dyDescent="0.35">
      <c r="A2500">
        <v>4009</v>
      </c>
      <c r="B2500" t="s">
        <v>3597</v>
      </c>
      <c r="C2500" t="s">
        <v>3033</v>
      </c>
      <c r="D2500" t="str">
        <f>MID(Table1[[#This Row],[Product ID]],5,2)</f>
        <v>CH</v>
      </c>
      <c r="E2500" t="str">
        <f>LEFT(Table1[[#This Row],[Product ID]],3)</f>
        <v>FUR</v>
      </c>
      <c r="F2500" s="10">
        <f>VLOOKUP(Table1[[#This Row],[Order ID]],Mapping!H2500:J10291,3,0)</f>
        <v>41366</v>
      </c>
      <c r="G2500" s="10">
        <f>VLOOKUP(Table1[[#This Row],[Order ID]],Mapping!H2500:K10291,4,0)</f>
        <v>41370</v>
      </c>
      <c r="H2500" t="str">
        <f>INDEX(Mapping!$B$2:$T$7793,MATCH(Data!$A2500,Mapping!$B$3:$B$7793,0),MATCH(Data!$H$1,Mapping!$B$2:$T$2,0))</f>
        <v>Standard Class</v>
      </c>
      <c r="I2500" t="str">
        <f>INDEX(Mapping!$B$2:$T$7793,MATCH(Data!$A2500,Mapping!$B$3:$B$7793,0),MATCH(Data!$I$1,Mapping!$B$2:$T$2,0))</f>
        <v>Consumer</v>
      </c>
      <c r="J2500">
        <f>VLOOKUP($A2500,Mapping!$X$3:$Y$7793,2,0)</f>
        <v>10009</v>
      </c>
      <c r="K2500" t="str">
        <f>VLOOKUP($J2500,Mapping!$AB$3:$AC$475,2,0)</f>
        <v>Saint Paul</v>
      </c>
      <c r="L2500" t="str">
        <f>VLOOKUP($K2500,Mapping!$AF$3:$AG$475,2,0)</f>
        <v>Minnesota</v>
      </c>
      <c r="M2500" t="str">
        <f>VLOOKUP($L2500,Mapping!$AI$3:$AJ$48,2,0)</f>
        <v>United States</v>
      </c>
      <c r="N2500" t="str">
        <f>VLOOKUP($L2500,Mapping!$AI$3:$AK$48,3,0)</f>
        <v>Central</v>
      </c>
      <c r="O2500" t="str">
        <f>VLOOKUP(Table1[[#This Row],[Column1]],Mapping!$AM$8:$AN$11,2,0)</f>
        <v>Furniture</v>
      </c>
      <c r="P2500" t="str">
        <f>VLOOKUP(Table1[[#This Row],[Column3]],Mapping!$AP$5:$AQ$22,2,0)</f>
        <v>Chairs</v>
      </c>
      <c r="Q2500">
        <v>1317.492</v>
      </c>
      <c r="R2500">
        <v>6</v>
      </c>
      <c r="S2500">
        <v>292.77599999999995</v>
      </c>
    </row>
    <row r="2501" spans="1:19" x14ac:dyDescent="0.35">
      <c r="A2501">
        <v>4010</v>
      </c>
      <c r="B2501" t="s">
        <v>3597</v>
      </c>
      <c r="C2501" t="s">
        <v>2393</v>
      </c>
      <c r="D2501" t="str">
        <f>MID(Table1[[#This Row],[Product ID]],5,2)</f>
        <v>SU</v>
      </c>
      <c r="E2501" t="str">
        <f>LEFT(Table1[[#This Row],[Product ID]],3)</f>
        <v>OFF</v>
      </c>
      <c r="F2501" s="10">
        <f>VLOOKUP(Table1[[#This Row],[Order ID]],Mapping!H2501:J10292,3,0)</f>
        <v>41366</v>
      </c>
      <c r="G2501" s="10">
        <f>VLOOKUP(Table1[[#This Row],[Order ID]],Mapping!H2501:K10292,4,0)</f>
        <v>41370</v>
      </c>
      <c r="H2501" t="str">
        <f>INDEX(Mapping!$B$2:$T$7793,MATCH(Data!$A2501,Mapping!$B$3:$B$7793,0),MATCH(Data!$H$1,Mapping!$B$2:$T$2,0))</f>
        <v>Standard Class</v>
      </c>
      <c r="I2501" t="str">
        <f>INDEX(Mapping!$B$2:$T$7793,MATCH(Data!$A2501,Mapping!$B$3:$B$7793,0),MATCH(Data!$I$1,Mapping!$B$2:$T$2,0))</f>
        <v>Consumer</v>
      </c>
      <c r="J2501">
        <f>VLOOKUP($A2501,Mapping!$X$3:$Y$7793,2,0)</f>
        <v>10009</v>
      </c>
      <c r="K2501" t="str">
        <f>VLOOKUP($J2501,Mapping!$AB$3:$AC$475,2,0)</f>
        <v>Saint Paul</v>
      </c>
      <c r="L2501" t="str">
        <f>VLOOKUP($K2501,Mapping!$AF$3:$AG$475,2,0)</f>
        <v>Minnesota</v>
      </c>
      <c r="M2501" t="str">
        <f>VLOOKUP($L2501,Mapping!$AI$3:$AJ$48,2,0)</f>
        <v>United States</v>
      </c>
      <c r="N2501" t="str">
        <f>VLOOKUP($L2501,Mapping!$AI$3:$AK$48,3,0)</f>
        <v>Central</v>
      </c>
      <c r="O2501" t="str">
        <f>VLOOKUP(Table1[[#This Row],[Column1]],Mapping!$AM$8:$AN$11,2,0)</f>
        <v>Office Supplies</v>
      </c>
      <c r="P2501" t="str">
        <f>VLOOKUP(Table1[[#This Row],[Column3]],Mapping!$AP$5:$AQ$22,2,0)</f>
        <v>Supplies</v>
      </c>
      <c r="Q2501">
        <v>63.84</v>
      </c>
      <c r="R2501">
        <v>8</v>
      </c>
      <c r="S2501">
        <v>18.513599999999997</v>
      </c>
    </row>
    <row r="2502" spans="1:19" x14ac:dyDescent="0.35">
      <c r="A2502">
        <v>4011</v>
      </c>
      <c r="B2502" t="s">
        <v>3597</v>
      </c>
      <c r="C2502" t="s">
        <v>361</v>
      </c>
      <c r="D2502" t="str">
        <f>MID(Table1[[#This Row],[Product ID]],5,2)</f>
        <v>BI</v>
      </c>
      <c r="E2502" t="str">
        <f>LEFT(Table1[[#This Row],[Product ID]],3)</f>
        <v>OFF</v>
      </c>
      <c r="F2502" s="10">
        <f>VLOOKUP(Table1[[#This Row],[Order ID]],Mapping!H2502:J10293,3,0)</f>
        <v>41366</v>
      </c>
      <c r="G2502" s="10">
        <f>VLOOKUP(Table1[[#This Row],[Order ID]],Mapping!H2502:K10293,4,0)</f>
        <v>41370</v>
      </c>
      <c r="H2502" t="str">
        <f>INDEX(Mapping!$B$2:$T$7793,MATCH(Data!$A2502,Mapping!$B$3:$B$7793,0),MATCH(Data!$H$1,Mapping!$B$2:$T$2,0))</f>
        <v>Standard Class</v>
      </c>
      <c r="I2502" t="str">
        <f>INDEX(Mapping!$B$2:$T$7793,MATCH(Data!$A2502,Mapping!$B$3:$B$7793,0),MATCH(Data!$I$1,Mapping!$B$2:$T$2,0))</f>
        <v>Consumer</v>
      </c>
      <c r="J2502">
        <f>VLOOKUP($A2502,Mapping!$X$3:$Y$7793,2,0)</f>
        <v>10009</v>
      </c>
      <c r="K2502" t="str">
        <f>VLOOKUP($J2502,Mapping!$AB$3:$AC$475,2,0)</f>
        <v>Saint Paul</v>
      </c>
      <c r="L2502" t="str">
        <f>VLOOKUP($K2502,Mapping!$AF$3:$AG$475,2,0)</f>
        <v>Minnesota</v>
      </c>
      <c r="M2502" t="str">
        <f>VLOOKUP($L2502,Mapping!$AI$3:$AJ$48,2,0)</f>
        <v>United States</v>
      </c>
      <c r="N2502" t="str">
        <f>VLOOKUP($L2502,Mapping!$AI$3:$AK$48,3,0)</f>
        <v>Central</v>
      </c>
      <c r="O2502" t="str">
        <f>VLOOKUP(Table1[[#This Row],[Column1]],Mapping!$AM$8:$AN$11,2,0)</f>
        <v>Office Supplies</v>
      </c>
      <c r="P2502" t="str">
        <f>VLOOKUP(Table1[[#This Row],[Column3]],Mapping!$AP$5:$AQ$22,2,0)</f>
        <v>Binders</v>
      </c>
      <c r="Q2502">
        <v>3.5920000000000005</v>
      </c>
      <c r="R2502">
        <v>1</v>
      </c>
      <c r="S2502">
        <v>1.1224999999999996</v>
      </c>
    </row>
    <row r="2503" spans="1:19" x14ac:dyDescent="0.35">
      <c r="A2503">
        <v>6782</v>
      </c>
      <c r="B2503" t="s">
        <v>5205</v>
      </c>
      <c r="C2503" t="s">
        <v>3940</v>
      </c>
      <c r="D2503" t="str">
        <f>MID(Table1[[#This Row],[Product ID]],5,2)</f>
        <v>PH</v>
      </c>
      <c r="E2503" t="str">
        <f>LEFT(Table1[[#This Row],[Product ID]],3)</f>
        <v>TEC</v>
      </c>
      <c r="F2503" s="10">
        <f>VLOOKUP(Table1[[#This Row],[Order ID]],Mapping!H2503:J10294,3,0)</f>
        <v>41479</v>
      </c>
      <c r="G2503" s="10">
        <f>VLOOKUP(Table1[[#This Row],[Order ID]],Mapping!H2503:K10294,4,0)</f>
        <v>41482</v>
      </c>
      <c r="H2503" t="str">
        <f>INDEX(Mapping!$B$2:$T$7793,MATCH(Data!$A2503,Mapping!$B$3:$B$7793,0),MATCH(Data!$H$1,Mapping!$B$2:$T$2,0))</f>
        <v>Standard Class</v>
      </c>
      <c r="I2503" t="str">
        <f>INDEX(Mapping!$B$2:$T$7793,MATCH(Data!$A2503,Mapping!$B$3:$B$7793,0),MATCH(Data!$I$1,Mapping!$B$2:$T$2,0))</f>
        <v>Consumer</v>
      </c>
      <c r="J2503">
        <f>VLOOKUP($A2503,Mapping!$X$3:$Y$7793,2,0)</f>
        <v>77041</v>
      </c>
      <c r="K2503" t="str">
        <f>VLOOKUP($J2503,Mapping!$AB$3:$AC$475,2,0)</f>
        <v>Eagan</v>
      </c>
      <c r="L2503" t="str">
        <f>VLOOKUP($K2503,Mapping!$AF$3:$AG$475,2,0)</f>
        <v>Minnesota</v>
      </c>
      <c r="M2503" t="str">
        <f>VLOOKUP($L2503,Mapping!$AI$3:$AJ$48,2,0)</f>
        <v>United States</v>
      </c>
      <c r="N2503" t="str">
        <f>VLOOKUP($L2503,Mapping!$AI$3:$AK$48,3,0)</f>
        <v>Central</v>
      </c>
      <c r="O2503" t="str">
        <f>VLOOKUP(Table1[[#This Row],[Column1]],Mapping!$AM$8:$AN$11,2,0)</f>
        <v>Technology</v>
      </c>
      <c r="P2503" t="str">
        <f>VLOOKUP(Table1[[#This Row],[Column3]],Mapping!$AP$5:$AQ$22,2,0)</f>
        <v>Phones</v>
      </c>
      <c r="Q2503">
        <v>115.136</v>
      </c>
      <c r="R2503">
        <v>8</v>
      </c>
      <c r="S2503">
        <v>11.513600000000004</v>
      </c>
    </row>
    <row r="2504" spans="1:19" x14ac:dyDescent="0.35">
      <c r="A2504">
        <v>2593</v>
      </c>
      <c r="B2504" t="s">
        <v>2650</v>
      </c>
      <c r="C2504" t="s">
        <v>2073</v>
      </c>
      <c r="D2504" t="str">
        <f>MID(Table1[[#This Row],[Product ID]],5,2)</f>
        <v>BI</v>
      </c>
      <c r="E2504" t="str">
        <f>LEFT(Table1[[#This Row],[Product ID]],3)</f>
        <v>OFF</v>
      </c>
      <c r="F2504" s="10">
        <f>VLOOKUP(Table1[[#This Row],[Order ID]],Mapping!H2504:J10295,3,0)</f>
        <v>41535</v>
      </c>
      <c r="G2504" s="10">
        <f>VLOOKUP(Table1[[#This Row],[Order ID]],Mapping!H2504:K10295,4,0)</f>
        <v>41540</v>
      </c>
      <c r="H2504" t="str">
        <f>INDEX(Mapping!$B$2:$T$7793,MATCH(Data!$A2504,Mapping!$B$3:$B$7793,0),MATCH(Data!$H$1,Mapping!$B$2:$T$2,0))</f>
        <v>Standard Class</v>
      </c>
      <c r="I2504" t="str">
        <f>INDEX(Mapping!$B$2:$T$7793,MATCH(Data!$A2504,Mapping!$B$3:$B$7793,0),MATCH(Data!$I$1,Mapping!$B$2:$T$2,0))</f>
        <v>Corporate</v>
      </c>
      <c r="J2504">
        <f>VLOOKUP($A2504,Mapping!$X$3:$Y$7793,2,0)</f>
        <v>10035</v>
      </c>
      <c r="K2504" t="str">
        <f>VLOOKUP($J2504,Mapping!$AB$3:$AC$475,2,0)</f>
        <v>Grand Prairie</v>
      </c>
      <c r="L2504" t="str">
        <f>VLOOKUP($K2504,Mapping!$AF$3:$AG$475,2,0)</f>
        <v>Texas</v>
      </c>
      <c r="M2504" t="str">
        <f>VLOOKUP($L2504,Mapping!$AI$3:$AJ$48,2,0)</f>
        <v>United States</v>
      </c>
      <c r="N2504" t="str">
        <f>VLOOKUP($L2504,Mapping!$AI$3:$AK$48,3,0)</f>
        <v>Central</v>
      </c>
      <c r="O2504" t="str">
        <f>VLOOKUP(Table1[[#This Row],[Column1]],Mapping!$AM$8:$AN$11,2,0)</f>
        <v>Office Supplies</v>
      </c>
      <c r="P2504" t="str">
        <f>VLOOKUP(Table1[[#This Row],[Column3]],Mapping!$AP$5:$AQ$22,2,0)</f>
        <v>Binders</v>
      </c>
      <c r="Q2504">
        <v>232.40000000000003</v>
      </c>
      <c r="R2504">
        <v>5</v>
      </c>
      <c r="S2504">
        <v>78.434999999999988</v>
      </c>
    </row>
    <row r="2505" spans="1:19" x14ac:dyDescent="0.35">
      <c r="A2505">
        <v>2097</v>
      </c>
      <c r="B2505" t="s">
        <v>2261</v>
      </c>
      <c r="C2505" t="s">
        <v>243</v>
      </c>
      <c r="D2505" t="str">
        <f>MID(Table1[[#This Row],[Product ID]],5,2)</f>
        <v>AC</v>
      </c>
      <c r="E2505" t="str">
        <f>LEFT(Table1[[#This Row],[Product ID]],3)</f>
        <v>TEC</v>
      </c>
      <c r="F2505" s="10" t="e">
        <f>VLOOKUP(Table1[[#This Row],[Order ID]],Mapping!H2505:J10296,3,0)</f>
        <v>#N/A</v>
      </c>
      <c r="G2505" s="10" t="e">
        <f>VLOOKUP(Table1[[#This Row],[Order ID]],Mapping!H2505:K10296,4,0)</f>
        <v>#N/A</v>
      </c>
      <c r="H2505" t="str">
        <f>INDEX(Mapping!$B$2:$T$7793,MATCH(Data!$A2505,Mapping!$B$3:$B$7793,0),MATCH(Data!$H$1,Mapping!$B$2:$T$2,0))</f>
        <v>First Class</v>
      </c>
      <c r="I2505" t="str">
        <f>INDEX(Mapping!$B$2:$T$7793,MATCH(Data!$A2505,Mapping!$B$3:$B$7793,0),MATCH(Data!$I$1,Mapping!$B$2:$T$2,0))</f>
        <v>Consumer</v>
      </c>
      <c r="J2505">
        <f>VLOOKUP($A2505,Mapping!$X$3:$Y$7793,2,0)</f>
        <v>79109</v>
      </c>
      <c r="K2505" t="str">
        <f>VLOOKUP($J2505,Mapping!$AB$3:$AC$475,2,0)</f>
        <v>Vallejo</v>
      </c>
      <c r="L2505" t="str">
        <f>VLOOKUP($K2505,Mapping!$AF$3:$AG$475,2,0)</f>
        <v>California</v>
      </c>
      <c r="M2505" t="str">
        <f>VLOOKUP($L2505,Mapping!$AI$3:$AJ$48,2,0)</f>
        <v>United States</v>
      </c>
      <c r="N2505" t="str">
        <f>VLOOKUP($L2505,Mapping!$AI$3:$AK$48,3,0)</f>
        <v>West</v>
      </c>
      <c r="O2505" t="str">
        <f>VLOOKUP(Table1[[#This Row],[Column1]],Mapping!$AM$8:$AN$11,2,0)</f>
        <v>Technology</v>
      </c>
      <c r="P2505" t="str">
        <f>VLOOKUP(Table1[[#This Row],[Column3]],Mapping!$AP$5:$AQ$22,2,0)</f>
        <v>Accessories</v>
      </c>
      <c r="Q2505">
        <v>79.512000000000015</v>
      </c>
      <c r="R2505">
        <v>3</v>
      </c>
      <c r="S2505">
        <v>20.8719</v>
      </c>
    </row>
    <row r="2506" spans="1:19" x14ac:dyDescent="0.35">
      <c r="A2506">
        <v>2098</v>
      </c>
      <c r="B2506" t="s">
        <v>2261</v>
      </c>
      <c r="C2506" t="s">
        <v>304</v>
      </c>
      <c r="D2506" t="str">
        <f>MID(Table1[[#This Row],[Product ID]],5,2)</f>
        <v>PA</v>
      </c>
      <c r="E2506" t="str">
        <f>LEFT(Table1[[#This Row],[Product ID]],3)</f>
        <v>OFF</v>
      </c>
      <c r="F2506" s="10" t="e">
        <f>VLOOKUP(Table1[[#This Row],[Order ID]],Mapping!H2506:J10297,3,0)</f>
        <v>#N/A</v>
      </c>
      <c r="G2506" s="10" t="e">
        <f>VLOOKUP(Table1[[#This Row],[Order ID]],Mapping!H2506:K10297,4,0)</f>
        <v>#N/A</v>
      </c>
      <c r="H2506" t="str">
        <f>INDEX(Mapping!$B$2:$T$7793,MATCH(Data!$A2506,Mapping!$B$3:$B$7793,0),MATCH(Data!$H$1,Mapping!$B$2:$T$2,0))</f>
        <v>Same Day</v>
      </c>
      <c r="I2506" t="str">
        <f>INDEX(Mapping!$B$2:$T$7793,MATCH(Data!$A2506,Mapping!$B$3:$B$7793,0),MATCH(Data!$I$1,Mapping!$B$2:$T$2,0))</f>
        <v>Consumer</v>
      </c>
      <c r="J2506">
        <f>VLOOKUP($A2506,Mapping!$X$3:$Y$7793,2,0)</f>
        <v>79109</v>
      </c>
      <c r="K2506" t="str">
        <f>VLOOKUP($J2506,Mapping!$AB$3:$AC$475,2,0)</f>
        <v>Vallejo</v>
      </c>
      <c r="L2506" t="str">
        <f>VLOOKUP($K2506,Mapping!$AF$3:$AG$475,2,0)</f>
        <v>California</v>
      </c>
      <c r="M2506" t="str">
        <f>VLOOKUP($L2506,Mapping!$AI$3:$AJ$48,2,0)</f>
        <v>United States</v>
      </c>
      <c r="N2506" t="str">
        <f>VLOOKUP($L2506,Mapping!$AI$3:$AK$48,3,0)</f>
        <v>West</v>
      </c>
      <c r="O2506" t="str">
        <f>VLOOKUP(Table1[[#This Row],[Column1]],Mapping!$AM$8:$AN$11,2,0)</f>
        <v>Office Supplies</v>
      </c>
      <c r="P2506" t="str">
        <f>VLOOKUP(Table1[[#This Row],[Column3]],Mapping!$AP$5:$AQ$22,2,0)</f>
        <v>Paper</v>
      </c>
      <c r="Q2506">
        <v>28.352</v>
      </c>
      <c r="R2506">
        <v>1</v>
      </c>
      <c r="S2506">
        <v>9.568799999999996</v>
      </c>
    </row>
    <row r="2507" spans="1:19" x14ac:dyDescent="0.35">
      <c r="A2507">
        <v>3189</v>
      </c>
      <c r="B2507" t="s">
        <v>3065</v>
      </c>
      <c r="C2507" t="s">
        <v>11</v>
      </c>
      <c r="D2507" t="str">
        <f>MID(Table1[[#This Row],[Product ID]],5,2)</f>
        <v>PH</v>
      </c>
      <c r="E2507" t="str">
        <f>LEFT(Table1[[#This Row],[Product ID]],3)</f>
        <v>TEC</v>
      </c>
      <c r="F2507" s="10">
        <f>VLOOKUP(Table1[[#This Row],[Order ID]],Mapping!H2507:J10298,3,0)</f>
        <v>41491</v>
      </c>
      <c r="G2507" s="10">
        <f>VLOOKUP(Table1[[#This Row],[Order ID]],Mapping!H2507:K10298,4,0)</f>
        <v>41493</v>
      </c>
      <c r="H2507" t="str">
        <f>INDEX(Mapping!$B$2:$T$7793,MATCH(Data!$A2507,Mapping!$B$3:$B$7793,0),MATCH(Data!$H$1,Mapping!$B$2:$T$2,0))</f>
        <v>First Class</v>
      </c>
      <c r="I2507" t="str">
        <f>INDEX(Mapping!$B$2:$T$7793,MATCH(Data!$A2507,Mapping!$B$3:$B$7793,0),MATCH(Data!$I$1,Mapping!$B$2:$T$2,0))</f>
        <v>Home Office</v>
      </c>
      <c r="J2507">
        <f>VLOOKUP($A2507,Mapping!$X$3:$Y$7793,2,0)</f>
        <v>95823</v>
      </c>
      <c r="K2507" t="str">
        <f>VLOOKUP($J2507,Mapping!$AB$3:$AC$475,2,0)</f>
        <v>Corpus Christi</v>
      </c>
      <c r="L2507" t="str">
        <f>VLOOKUP($K2507,Mapping!$AF$3:$AG$475,2,0)</f>
        <v>Texas</v>
      </c>
      <c r="M2507" t="str">
        <f>VLOOKUP($L2507,Mapping!$AI$3:$AJ$48,2,0)</f>
        <v>United States</v>
      </c>
      <c r="N2507" t="str">
        <f>VLOOKUP($L2507,Mapping!$AI$3:$AK$48,3,0)</f>
        <v>Central</v>
      </c>
      <c r="O2507" t="str">
        <f>VLOOKUP(Table1[[#This Row],[Column1]],Mapping!$AM$8:$AN$11,2,0)</f>
        <v>Technology</v>
      </c>
      <c r="P2507" t="str">
        <f>VLOOKUP(Table1[[#This Row],[Column3]],Mapping!$AP$5:$AQ$22,2,0)</f>
        <v>Phones</v>
      </c>
      <c r="Q2507">
        <v>302.38400000000001</v>
      </c>
      <c r="R2507">
        <v>2</v>
      </c>
      <c r="S2507">
        <v>30.238400000000013</v>
      </c>
    </row>
    <row r="2508" spans="1:19" x14ac:dyDescent="0.35">
      <c r="A2508">
        <v>3190</v>
      </c>
      <c r="B2508" t="s">
        <v>3065</v>
      </c>
      <c r="C2508" t="s">
        <v>64</v>
      </c>
      <c r="D2508" t="str">
        <f>MID(Table1[[#This Row],[Product ID]],5,2)</f>
        <v>BI</v>
      </c>
      <c r="E2508" t="str">
        <f>LEFT(Table1[[#This Row],[Product ID]],3)</f>
        <v>OFF</v>
      </c>
      <c r="F2508" s="10">
        <f>VLOOKUP(Table1[[#This Row],[Order ID]],Mapping!H2508:J10299,3,0)</f>
        <v>41491</v>
      </c>
      <c r="G2508" s="10">
        <f>VLOOKUP(Table1[[#This Row],[Order ID]],Mapping!H2508:K10299,4,0)</f>
        <v>41493</v>
      </c>
      <c r="H2508" t="str">
        <f>INDEX(Mapping!$B$2:$T$7793,MATCH(Data!$A2508,Mapping!$B$3:$B$7793,0),MATCH(Data!$H$1,Mapping!$B$2:$T$2,0))</f>
        <v>Second Class</v>
      </c>
      <c r="I2508" t="str">
        <f>INDEX(Mapping!$B$2:$T$7793,MATCH(Data!$A2508,Mapping!$B$3:$B$7793,0),MATCH(Data!$I$1,Mapping!$B$2:$T$2,0))</f>
        <v>Corporate</v>
      </c>
      <c r="J2508">
        <f>VLOOKUP($A2508,Mapping!$X$3:$Y$7793,2,0)</f>
        <v>95823</v>
      </c>
      <c r="K2508" t="str">
        <f>VLOOKUP($J2508,Mapping!$AB$3:$AC$475,2,0)</f>
        <v>Corpus Christi</v>
      </c>
      <c r="L2508" t="str">
        <f>VLOOKUP($K2508,Mapping!$AF$3:$AG$475,2,0)</f>
        <v>Texas</v>
      </c>
      <c r="M2508" t="str">
        <f>VLOOKUP($L2508,Mapping!$AI$3:$AJ$48,2,0)</f>
        <v>United States</v>
      </c>
      <c r="N2508" t="str">
        <f>VLOOKUP($L2508,Mapping!$AI$3:$AK$48,3,0)</f>
        <v>Central</v>
      </c>
      <c r="O2508" t="str">
        <f>VLOOKUP(Table1[[#This Row],[Column1]],Mapping!$AM$8:$AN$11,2,0)</f>
        <v>Office Supplies</v>
      </c>
      <c r="P2508" t="str">
        <f>VLOOKUP(Table1[[#This Row],[Column3]],Mapping!$AP$5:$AQ$22,2,0)</f>
        <v>Binders</v>
      </c>
      <c r="Q2508">
        <v>20.952000000000002</v>
      </c>
      <c r="R2508">
        <v>3</v>
      </c>
      <c r="S2508">
        <v>7.0712999999999981</v>
      </c>
    </row>
    <row r="2509" spans="1:19" x14ac:dyDescent="0.35">
      <c r="A2509">
        <v>3191</v>
      </c>
      <c r="B2509" t="s">
        <v>3065</v>
      </c>
      <c r="C2509" t="s">
        <v>208</v>
      </c>
      <c r="D2509" t="str">
        <f>MID(Table1[[#This Row],[Product ID]],5,2)</f>
        <v>BI</v>
      </c>
      <c r="E2509" t="str">
        <f>LEFT(Table1[[#This Row],[Product ID]],3)</f>
        <v>OFF</v>
      </c>
      <c r="F2509" s="10">
        <f>VLOOKUP(Table1[[#This Row],[Order ID]],Mapping!H2509:J10300,3,0)</f>
        <v>41491</v>
      </c>
      <c r="G2509" s="10">
        <f>VLOOKUP(Table1[[#This Row],[Order ID]],Mapping!H2509:K10300,4,0)</f>
        <v>41493</v>
      </c>
      <c r="H2509" t="str">
        <f>INDEX(Mapping!$B$2:$T$7793,MATCH(Data!$A2509,Mapping!$B$3:$B$7793,0),MATCH(Data!$H$1,Mapping!$B$2:$T$2,0))</f>
        <v>Second Class</v>
      </c>
      <c r="I2509" t="str">
        <f>INDEX(Mapping!$B$2:$T$7793,MATCH(Data!$A2509,Mapping!$B$3:$B$7793,0),MATCH(Data!$I$1,Mapping!$B$2:$T$2,0))</f>
        <v>Corporate</v>
      </c>
      <c r="J2509">
        <f>VLOOKUP($A2509,Mapping!$X$3:$Y$7793,2,0)</f>
        <v>95823</v>
      </c>
      <c r="K2509" t="str">
        <f>VLOOKUP($J2509,Mapping!$AB$3:$AC$475,2,0)</f>
        <v>Corpus Christi</v>
      </c>
      <c r="L2509" t="str">
        <f>VLOOKUP($K2509,Mapping!$AF$3:$AG$475,2,0)</f>
        <v>Texas</v>
      </c>
      <c r="M2509" t="str">
        <f>VLOOKUP($L2509,Mapping!$AI$3:$AJ$48,2,0)</f>
        <v>United States</v>
      </c>
      <c r="N2509" t="str">
        <f>VLOOKUP($L2509,Mapping!$AI$3:$AK$48,3,0)</f>
        <v>Central</v>
      </c>
      <c r="O2509" t="str">
        <f>VLOOKUP(Table1[[#This Row],[Column1]],Mapping!$AM$8:$AN$11,2,0)</f>
        <v>Office Supplies</v>
      </c>
      <c r="P2509" t="str">
        <f>VLOOKUP(Table1[[#This Row],[Column3]],Mapping!$AP$5:$AQ$22,2,0)</f>
        <v>Binders</v>
      </c>
      <c r="Q2509">
        <v>11.784000000000001</v>
      </c>
      <c r="R2509">
        <v>3</v>
      </c>
      <c r="S2509">
        <v>3.9770999999999996</v>
      </c>
    </row>
    <row r="2510" spans="1:19" x14ac:dyDescent="0.35">
      <c r="A2510">
        <v>4143</v>
      </c>
      <c r="B2510" t="s">
        <v>3682</v>
      </c>
      <c r="C2510" t="s">
        <v>353</v>
      </c>
      <c r="D2510" t="str">
        <f>MID(Table1[[#This Row],[Product ID]],5,2)</f>
        <v>BI</v>
      </c>
      <c r="E2510" t="str">
        <f>LEFT(Table1[[#This Row],[Product ID]],3)</f>
        <v>OFF</v>
      </c>
      <c r="F2510" s="10">
        <f>VLOOKUP(Table1[[#This Row],[Order ID]],Mapping!H2510:J10301,3,0)</f>
        <v>41634</v>
      </c>
      <c r="G2510" s="10">
        <f>VLOOKUP(Table1[[#This Row],[Order ID]],Mapping!H2510:K10301,4,0)</f>
        <v>41637</v>
      </c>
      <c r="H2510" t="str">
        <f>INDEX(Mapping!$B$2:$T$7793,MATCH(Data!$A2510,Mapping!$B$3:$B$7793,0),MATCH(Data!$H$1,Mapping!$B$2:$T$2,0))</f>
        <v>Standard Class</v>
      </c>
      <c r="I2510" t="str">
        <f>INDEX(Mapping!$B$2:$T$7793,MATCH(Data!$A2510,Mapping!$B$3:$B$7793,0),MATCH(Data!$I$1,Mapping!$B$2:$T$2,0))</f>
        <v>Consumer</v>
      </c>
      <c r="J2510">
        <f>VLOOKUP($A2510,Mapping!$X$3:$Y$7793,2,0)</f>
        <v>10035</v>
      </c>
      <c r="K2510" t="str">
        <f>VLOOKUP($J2510,Mapping!$AB$3:$AC$475,2,0)</f>
        <v>Grand Prairie</v>
      </c>
      <c r="L2510" t="str">
        <f>VLOOKUP($K2510,Mapping!$AF$3:$AG$475,2,0)</f>
        <v>Texas</v>
      </c>
      <c r="M2510" t="str">
        <f>VLOOKUP($L2510,Mapping!$AI$3:$AJ$48,2,0)</f>
        <v>United States</v>
      </c>
      <c r="N2510" t="str">
        <f>VLOOKUP($L2510,Mapping!$AI$3:$AK$48,3,0)</f>
        <v>Central</v>
      </c>
      <c r="O2510" t="str">
        <f>VLOOKUP(Table1[[#This Row],[Column1]],Mapping!$AM$8:$AN$11,2,0)</f>
        <v>Office Supplies</v>
      </c>
      <c r="P2510" t="str">
        <f>VLOOKUP(Table1[[#This Row],[Column3]],Mapping!$AP$5:$AQ$22,2,0)</f>
        <v>Binders</v>
      </c>
      <c r="Q2510">
        <v>33.568000000000005</v>
      </c>
      <c r="R2510">
        <v>2</v>
      </c>
      <c r="S2510">
        <v>11.748799999999997</v>
      </c>
    </row>
    <row r="2511" spans="1:19" x14ac:dyDescent="0.35">
      <c r="A2511">
        <v>5018</v>
      </c>
      <c r="B2511" t="s">
        <v>4213</v>
      </c>
      <c r="C2511" t="s">
        <v>2277</v>
      </c>
      <c r="D2511" t="str">
        <f>MID(Table1[[#This Row],[Product ID]],5,2)</f>
        <v>PH</v>
      </c>
      <c r="E2511" t="str">
        <f>LEFT(Table1[[#This Row],[Product ID]],3)</f>
        <v>TEC</v>
      </c>
      <c r="F2511" s="10">
        <f>VLOOKUP(Table1[[#This Row],[Order ID]],Mapping!H2511:J10302,3,0)</f>
        <v>41342</v>
      </c>
      <c r="G2511" s="10">
        <f>VLOOKUP(Table1[[#This Row],[Order ID]],Mapping!H2511:K10302,4,0)</f>
        <v>41346</v>
      </c>
      <c r="H2511" t="str">
        <f>INDEX(Mapping!$B$2:$T$7793,MATCH(Data!$A2511,Mapping!$B$3:$B$7793,0),MATCH(Data!$H$1,Mapping!$B$2:$T$2,0))</f>
        <v>Same Day</v>
      </c>
      <c r="I2511" t="str">
        <f>INDEX(Mapping!$B$2:$T$7793,MATCH(Data!$A2511,Mapping!$B$3:$B$7793,0),MATCH(Data!$I$1,Mapping!$B$2:$T$2,0))</f>
        <v>Corporate</v>
      </c>
      <c r="J2511">
        <f>VLOOKUP($A2511,Mapping!$X$3:$Y$7793,2,0)</f>
        <v>19120</v>
      </c>
      <c r="K2511" t="str">
        <f>VLOOKUP($J2511,Mapping!$AB$3:$AC$475,2,0)</f>
        <v>Cincinnati</v>
      </c>
      <c r="L2511" t="str">
        <f>VLOOKUP($K2511,Mapping!$AF$3:$AG$475,2,0)</f>
        <v>Ohio</v>
      </c>
      <c r="M2511" t="str">
        <f>VLOOKUP($L2511,Mapping!$AI$3:$AJ$48,2,0)</f>
        <v>United States</v>
      </c>
      <c r="N2511" t="str">
        <f>VLOOKUP($L2511,Mapping!$AI$3:$AK$48,3,0)</f>
        <v>East</v>
      </c>
      <c r="O2511" t="str">
        <f>VLOOKUP(Table1[[#This Row],[Column1]],Mapping!$AM$8:$AN$11,2,0)</f>
        <v>Technology</v>
      </c>
      <c r="P2511" t="str">
        <f>VLOOKUP(Table1[[#This Row],[Column3]],Mapping!$AP$5:$AQ$22,2,0)</f>
        <v>Phones</v>
      </c>
      <c r="Q2511">
        <v>108.57600000000001</v>
      </c>
      <c r="R2511">
        <v>4</v>
      </c>
      <c r="S2511">
        <v>-25.334400000000002</v>
      </c>
    </row>
    <row r="2512" spans="1:19" x14ac:dyDescent="0.35">
      <c r="A2512">
        <v>5019</v>
      </c>
      <c r="B2512" t="s">
        <v>4213</v>
      </c>
      <c r="C2512" t="s">
        <v>2423</v>
      </c>
      <c r="D2512" t="str">
        <f>MID(Table1[[#This Row],[Product ID]],5,2)</f>
        <v>FA</v>
      </c>
      <c r="E2512" t="str">
        <f>LEFT(Table1[[#This Row],[Product ID]],3)</f>
        <v>OFF</v>
      </c>
      <c r="F2512" s="10">
        <f>VLOOKUP(Table1[[#This Row],[Order ID]],Mapping!H2512:J10303,3,0)</f>
        <v>41342</v>
      </c>
      <c r="G2512" s="10">
        <f>VLOOKUP(Table1[[#This Row],[Order ID]],Mapping!H2512:K10303,4,0)</f>
        <v>41346</v>
      </c>
      <c r="H2512" t="str">
        <f>INDEX(Mapping!$B$2:$T$7793,MATCH(Data!$A2512,Mapping!$B$3:$B$7793,0),MATCH(Data!$H$1,Mapping!$B$2:$T$2,0))</f>
        <v>Standard Class</v>
      </c>
      <c r="I2512" t="str">
        <f>INDEX(Mapping!$B$2:$T$7793,MATCH(Data!$A2512,Mapping!$B$3:$B$7793,0),MATCH(Data!$I$1,Mapping!$B$2:$T$2,0))</f>
        <v>Consumer</v>
      </c>
      <c r="J2512">
        <f>VLOOKUP($A2512,Mapping!$X$3:$Y$7793,2,0)</f>
        <v>19120</v>
      </c>
      <c r="K2512" t="str">
        <f>VLOOKUP($J2512,Mapping!$AB$3:$AC$475,2,0)</f>
        <v>Cincinnati</v>
      </c>
      <c r="L2512" t="str">
        <f>VLOOKUP($K2512,Mapping!$AF$3:$AG$475,2,0)</f>
        <v>Ohio</v>
      </c>
      <c r="M2512" t="str">
        <f>VLOOKUP($L2512,Mapping!$AI$3:$AJ$48,2,0)</f>
        <v>United States</v>
      </c>
      <c r="N2512" t="str">
        <f>VLOOKUP($L2512,Mapping!$AI$3:$AK$48,3,0)</f>
        <v>East</v>
      </c>
      <c r="O2512" t="str">
        <f>VLOOKUP(Table1[[#This Row],[Column1]],Mapping!$AM$8:$AN$11,2,0)</f>
        <v>Office Supplies</v>
      </c>
      <c r="P2512" t="str">
        <f>VLOOKUP(Table1[[#This Row],[Column3]],Mapping!$AP$5:$AQ$22,2,0)</f>
        <v>Fasteners</v>
      </c>
      <c r="Q2512">
        <v>5.9840000000000009</v>
      </c>
      <c r="R2512">
        <v>2</v>
      </c>
      <c r="S2512">
        <v>-1.3463999999999998</v>
      </c>
    </row>
    <row r="2513" spans="1:19" x14ac:dyDescent="0.35">
      <c r="A2513">
        <v>1718</v>
      </c>
      <c r="B2513" t="s">
        <v>1936</v>
      </c>
      <c r="C2513" t="s">
        <v>1558</v>
      </c>
      <c r="D2513" t="str">
        <f>MID(Table1[[#This Row],[Product ID]],5,2)</f>
        <v>BI</v>
      </c>
      <c r="E2513" t="str">
        <f>LEFT(Table1[[#This Row],[Product ID]],3)</f>
        <v>OFF</v>
      </c>
      <c r="F2513" s="10" t="e">
        <f>VLOOKUP(Table1[[#This Row],[Order ID]],Mapping!H2513:J10304,3,0)</f>
        <v>#N/A</v>
      </c>
      <c r="G2513" s="10" t="e">
        <f>VLOOKUP(Table1[[#This Row],[Order ID]],Mapping!H2513:K10304,4,0)</f>
        <v>#N/A</v>
      </c>
      <c r="H2513" t="str">
        <f>INDEX(Mapping!$B$2:$T$7793,MATCH(Data!$A2513,Mapping!$B$3:$B$7793,0),MATCH(Data!$H$1,Mapping!$B$2:$T$2,0))</f>
        <v>First Class</v>
      </c>
      <c r="I2513" t="str">
        <f>INDEX(Mapping!$B$2:$T$7793,MATCH(Data!$A2513,Mapping!$B$3:$B$7793,0),MATCH(Data!$I$1,Mapping!$B$2:$T$2,0))</f>
        <v>Consumer</v>
      </c>
      <c r="J2513">
        <f>VLOOKUP($A2513,Mapping!$X$3:$Y$7793,2,0)</f>
        <v>77070</v>
      </c>
      <c r="K2513" t="str">
        <f>VLOOKUP($J2513,Mapping!$AB$3:$AC$475,2,0)</f>
        <v>Orland Park</v>
      </c>
      <c r="L2513" t="str">
        <f>VLOOKUP($K2513,Mapping!$AF$3:$AG$475,2,0)</f>
        <v>Illinois</v>
      </c>
      <c r="M2513" t="str">
        <f>VLOOKUP($L2513,Mapping!$AI$3:$AJ$48,2,0)</f>
        <v>United States</v>
      </c>
      <c r="N2513" t="str">
        <f>VLOOKUP($L2513,Mapping!$AI$3:$AK$48,3,0)</f>
        <v>Central</v>
      </c>
      <c r="O2513" t="str">
        <f>VLOOKUP(Table1[[#This Row],[Column1]],Mapping!$AM$8:$AN$11,2,0)</f>
        <v>Office Supplies</v>
      </c>
      <c r="P2513" t="str">
        <f>VLOOKUP(Table1[[#This Row],[Column3]],Mapping!$AP$5:$AQ$22,2,0)</f>
        <v>Binders</v>
      </c>
      <c r="Q2513">
        <v>9.2639999999999976</v>
      </c>
      <c r="R2513">
        <v>3</v>
      </c>
      <c r="S2513">
        <v>-13.895999999999997</v>
      </c>
    </row>
    <row r="2514" spans="1:19" x14ac:dyDescent="0.35">
      <c r="A2514">
        <v>1540</v>
      </c>
      <c r="B2514" t="s">
        <v>1793</v>
      </c>
      <c r="C2514" t="s">
        <v>1794</v>
      </c>
      <c r="D2514" t="str">
        <f>MID(Table1[[#This Row],[Product ID]],5,2)</f>
        <v>BI</v>
      </c>
      <c r="E2514" t="str">
        <f>LEFT(Table1[[#This Row],[Product ID]],3)</f>
        <v>OFF</v>
      </c>
      <c r="F2514" s="10" t="e">
        <f>VLOOKUP(Table1[[#This Row],[Order ID]],Mapping!H2514:J10305,3,0)</f>
        <v>#N/A</v>
      </c>
      <c r="G2514" s="10" t="e">
        <f>VLOOKUP(Table1[[#This Row],[Order ID]],Mapping!H2514:K10305,4,0)</f>
        <v>#N/A</v>
      </c>
      <c r="H2514" t="str">
        <f>INDEX(Mapping!$B$2:$T$7793,MATCH(Data!$A2514,Mapping!$B$3:$B$7793,0),MATCH(Data!$H$1,Mapping!$B$2:$T$2,0))</f>
        <v>Second Class</v>
      </c>
      <c r="I2514" t="str">
        <f>INDEX(Mapping!$B$2:$T$7793,MATCH(Data!$A2514,Mapping!$B$3:$B$7793,0),MATCH(Data!$I$1,Mapping!$B$2:$T$2,0))</f>
        <v>Home Office</v>
      </c>
      <c r="J2514">
        <f>VLOOKUP($A2514,Mapping!$X$3:$Y$7793,2,0)</f>
        <v>80020</v>
      </c>
      <c r="K2514" t="str">
        <f>VLOOKUP($J2514,Mapping!$AB$3:$AC$475,2,0)</f>
        <v>Southaven</v>
      </c>
      <c r="L2514" t="str">
        <f>VLOOKUP($K2514,Mapping!$AF$3:$AG$475,2,0)</f>
        <v>Mississippi</v>
      </c>
      <c r="M2514" t="str">
        <f>VLOOKUP($L2514,Mapping!$AI$3:$AJ$48,2,0)</f>
        <v>United States</v>
      </c>
      <c r="N2514" t="str">
        <f>VLOOKUP($L2514,Mapping!$AI$3:$AK$48,3,0)</f>
        <v>South</v>
      </c>
      <c r="O2514" t="str">
        <f>VLOOKUP(Table1[[#This Row],[Column1]],Mapping!$AM$8:$AN$11,2,0)</f>
        <v>Office Supplies</v>
      </c>
      <c r="P2514" t="str">
        <f>VLOOKUP(Table1[[#This Row],[Column3]],Mapping!$AP$5:$AQ$22,2,0)</f>
        <v>Binders</v>
      </c>
      <c r="Q2514">
        <v>19.968000000000004</v>
      </c>
      <c r="R2514">
        <v>2</v>
      </c>
      <c r="S2514">
        <v>-13.311999999999998</v>
      </c>
    </row>
    <row r="2515" spans="1:19" x14ac:dyDescent="0.35">
      <c r="A2515">
        <v>1541</v>
      </c>
      <c r="B2515" t="s">
        <v>1793</v>
      </c>
      <c r="C2515" t="s">
        <v>1795</v>
      </c>
      <c r="D2515" t="str">
        <f>MID(Table1[[#This Row],[Product ID]],5,2)</f>
        <v>ST</v>
      </c>
      <c r="E2515" t="str">
        <f>LEFT(Table1[[#This Row],[Product ID]],3)</f>
        <v>OFF</v>
      </c>
      <c r="F2515" s="10" t="e">
        <f>VLOOKUP(Table1[[#This Row],[Order ID]],Mapping!H2515:J10306,3,0)</f>
        <v>#N/A</v>
      </c>
      <c r="G2515" s="10" t="e">
        <f>VLOOKUP(Table1[[#This Row],[Order ID]],Mapping!H2515:K10306,4,0)</f>
        <v>#N/A</v>
      </c>
      <c r="H2515" t="str">
        <f>INDEX(Mapping!$B$2:$T$7793,MATCH(Data!$A2515,Mapping!$B$3:$B$7793,0),MATCH(Data!$H$1,Mapping!$B$2:$T$2,0))</f>
        <v>Standard Class</v>
      </c>
      <c r="I2515" t="str">
        <f>INDEX(Mapping!$B$2:$T$7793,MATCH(Data!$A2515,Mapping!$B$3:$B$7793,0),MATCH(Data!$I$1,Mapping!$B$2:$T$2,0))</f>
        <v>Consumer</v>
      </c>
      <c r="J2515">
        <f>VLOOKUP($A2515,Mapping!$X$3:$Y$7793,2,0)</f>
        <v>80020</v>
      </c>
      <c r="K2515" t="str">
        <f>VLOOKUP($J2515,Mapping!$AB$3:$AC$475,2,0)</f>
        <v>Southaven</v>
      </c>
      <c r="L2515" t="str">
        <f>VLOOKUP($K2515,Mapping!$AF$3:$AG$475,2,0)</f>
        <v>Mississippi</v>
      </c>
      <c r="M2515" t="str">
        <f>VLOOKUP($L2515,Mapping!$AI$3:$AJ$48,2,0)</f>
        <v>United States</v>
      </c>
      <c r="N2515" t="str">
        <f>VLOOKUP($L2515,Mapping!$AI$3:$AK$48,3,0)</f>
        <v>South</v>
      </c>
      <c r="O2515" t="str">
        <f>VLOOKUP(Table1[[#This Row],[Column1]],Mapping!$AM$8:$AN$11,2,0)</f>
        <v>Office Supplies</v>
      </c>
      <c r="P2515" t="str">
        <f>VLOOKUP(Table1[[#This Row],[Column3]],Mapping!$AP$5:$AQ$22,2,0)</f>
        <v>Storage</v>
      </c>
      <c r="Q2515">
        <v>33.488000000000007</v>
      </c>
      <c r="R2515">
        <v>7</v>
      </c>
      <c r="S2515">
        <v>-1.2558000000000051</v>
      </c>
    </row>
    <row r="2516" spans="1:19" x14ac:dyDescent="0.35">
      <c r="A2516">
        <v>1542</v>
      </c>
      <c r="B2516" t="s">
        <v>1793</v>
      </c>
      <c r="C2516" t="s">
        <v>36</v>
      </c>
      <c r="D2516" t="str">
        <f>MID(Table1[[#This Row],[Product ID]],5,2)</f>
        <v>BI</v>
      </c>
      <c r="E2516" t="str">
        <f>LEFT(Table1[[#This Row],[Product ID]],3)</f>
        <v>OFF</v>
      </c>
      <c r="F2516" s="10" t="e">
        <f>VLOOKUP(Table1[[#This Row],[Order ID]],Mapping!H2516:J10307,3,0)</f>
        <v>#N/A</v>
      </c>
      <c r="G2516" s="10" t="e">
        <f>VLOOKUP(Table1[[#This Row],[Order ID]],Mapping!H2516:K10307,4,0)</f>
        <v>#N/A</v>
      </c>
      <c r="H2516" t="str">
        <f>INDEX(Mapping!$B$2:$T$7793,MATCH(Data!$A2516,Mapping!$B$3:$B$7793,0),MATCH(Data!$H$1,Mapping!$B$2:$T$2,0))</f>
        <v>Standard Class</v>
      </c>
      <c r="I2516" t="str">
        <f>INDEX(Mapping!$B$2:$T$7793,MATCH(Data!$A2516,Mapping!$B$3:$B$7793,0),MATCH(Data!$I$1,Mapping!$B$2:$T$2,0))</f>
        <v>Consumer</v>
      </c>
      <c r="J2516">
        <f>VLOOKUP($A2516,Mapping!$X$3:$Y$7793,2,0)</f>
        <v>80020</v>
      </c>
      <c r="K2516" t="str">
        <f>VLOOKUP($J2516,Mapping!$AB$3:$AC$475,2,0)</f>
        <v>Southaven</v>
      </c>
      <c r="L2516" t="str">
        <f>VLOOKUP($K2516,Mapping!$AF$3:$AG$475,2,0)</f>
        <v>Mississippi</v>
      </c>
      <c r="M2516" t="str">
        <f>VLOOKUP($L2516,Mapping!$AI$3:$AJ$48,2,0)</f>
        <v>United States</v>
      </c>
      <c r="N2516" t="str">
        <f>VLOOKUP($L2516,Mapping!$AI$3:$AK$48,3,0)</f>
        <v>South</v>
      </c>
      <c r="O2516" t="str">
        <f>VLOOKUP(Table1[[#This Row],[Column1]],Mapping!$AM$8:$AN$11,2,0)</f>
        <v>Office Supplies</v>
      </c>
      <c r="P2516" t="str">
        <f>VLOOKUP(Table1[[#This Row],[Column3]],Mapping!$AP$5:$AQ$22,2,0)</f>
        <v>Binders</v>
      </c>
      <c r="Q2516">
        <v>8.7360000000000024</v>
      </c>
      <c r="R2516">
        <v>4</v>
      </c>
      <c r="S2516">
        <v>-6.1151999999999997</v>
      </c>
    </row>
    <row r="2517" spans="1:19" x14ac:dyDescent="0.35">
      <c r="A2517">
        <v>1543</v>
      </c>
      <c r="B2517" t="s">
        <v>1793</v>
      </c>
      <c r="C2517" t="s">
        <v>177</v>
      </c>
      <c r="D2517" t="str">
        <f>MID(Table1[[#This Row],[Product ID]],5,2)</f>
        <v>CH</v>
      </c>
      <c r="E2517" t="str">
        <f>LEFT(Table1[[#This Row],[Product ID]],3)</f>
        <v>FUR</v>
      </c>
      <c r="F2517" s="10" t="e">
        <f>VLOOKUP(Table1[[#This Row],[Order ID]],Mapping!H2517:J10308,3,0)</f>
        <v>#N/A</v>
      </c>
      <c r="G2517" s="10" t="e">
        <f>VLOOKUP(Table1[[#This Row],[Order ID]],Mapping!H2517:K10308,4,0)</f>
        <v>#N/A</v>
      </c>
      <c r="H2517" t="str">
        <f>INDEX(Mapping!$B$2:$T$7793,MATCH(Data!$A2517,Mapping!$B$3:$B$7793,0),MATCH(Data!$H$1,Mapping!$B$2:$T$2,0))</f>
        <v>Standard Class</v>
      </c>
      <c r="I2517" t="str">
        <f>INDEX(Mapping!$B$2:$T$7793,MATCH(Data!$A2517,Mapping!$B$3:$B$7793,0),MATCH(Data!$I$1,Mapping!$B$2:$T$2,0))</f>
        <v>Consumer</v>
      </c>
      <c r="J2517">
        <f>VLOOKUP($A2517,Mapping!$X$3:$Y$7793,2,0)</f>
        <v>80020</v>
      </c>
      <c r="K2517" t="str">
        <f>VLOOKUP($J2517,Mapping!$AB$3:$AC$475,2,0)</f>
        <v>Southaven</v>
      </c>
      <c r="L2517" t="str">
        <f>VLOOKUP($K2517,Mapping!$AF$3:$AG$475,2,0)</f>
        <v>Mississippi</v>
      </c>
      <c r="M2517" t="str">
        <f>VLOOKUP($L2517,Mapping!$AI$3:$AJ$48,2,0)</f>
        <v>United States</v>
      </c>
      <c r="N2517" t="str">
        <f>VLOOKUP($L2517,Mapping!$AI$3:$AK$48,3,0)</f>
        <v>South</v>
      </c>
      <c r="O2517" t="str">
        <f>VLOOKUP(Table1[[#This Row],[Column1]],Mapping!$AM$8:$AN$11,2,0)</f>
        <v>Furniture</v>
      </c>
      <c r="P2517" t="str">
        <f>VLOOKUP(Table1[[#This Row],[Column3]],Mapping!$AP$5:$AQ$22,2,0)</f>
        <v>Chairs</v>
      </c>
      <c r="Q2517">
        <v>662.88</v>
      </c>
      <c r="R2517">
        <v>3</v>
      </c>
      <c r="S2517">
        <v>74.573999999999955</v>
      </c>
    </row>
    <row r="2518" spans="1:19" x14ac:dyDescent="0.35">
      <c r="A2518">
        <v>5518</v>
      </c>
      <c r="B2518" t="s">
        <v>4500</v>
      </c>
      <c r="C2518" t="s">
        <v>2504</v>
      </c>
      <c r="D2518" t="str">
        <f>MID(Table1[[#This Row],[Product ID]],5,2)</f>
        <v>AR</v>
      </c>
      <c r="E2518" t="str">
        <f>LEFT(Table1[[#This Row],[Product ID]],3)</f>
        <v>OFF</v>
      </c>
      <c r="F2518" s="10">
        <f>VLOOKUP(Table1[[#This Row],[Order ID]],Mapping!H2518:J10309,3,0)</f>
        <v>41479</v>
      </c>
      <c r="G2518" s="10">
        <f>VLOOKUP(Table1[[#This Row],[Order ID]],Mapping!H2518:K10309,4,0)</f>
        <v>41484</v>
      </c>
      <c r="H2518" t="str">
        <f>INDEX(Mapping!$B$2:$T$7793,MATCH(Data!$A2518,Mapping!$B$3:$B$7793,0),MATCH(Data!$H$1,Mapping!$B$2:$T$2,0))</f>
        <v>Second Class</v>
      </c>
      <c r="I2518" t="str">
        <f>INDEX(Mapping!$B$2:$T$7793,MATCH(Data!$A2518,Mapping!$B$3:$B$7793,0),MATCH(Data!$I$1,Mapping!$B$2:$T$2,0))</f>
        <v>Home Office</v>
      </c>
      <c r="J2518">
        <f>VLOOKUP($A2518,Mapping!$X$3:$Y$7793,2,0)</f>
        <v>78501</v>
      </c>
      <c r="K2518" t="str">
        <f>VLOOKUP($J2518,Mapping!$AB$3:$AC$475,2,0)</f>
        <v>Pasco</v>
      </c>
      <c r="L2518" t="str">
        <f>VLOOKUP($K2518,Mapping!$AF$3:$AG$475,2,0)</f>
        <v>Washington</v>
      </c>
      <c r="M2518" t="str">
        <f>VLOOKUP($L2518,Mapping!$AI$3:$AJ$48,2,0)</f>
        <v>United States</v>
      </c>
      <c r="N2518" t="str">
        <f>VLOOKUP($L2518,Mapping!$AI$3:$AK$48,3,0)</f>
        <v>West</v>
      </c>
      <c r="O2518" t="str">
        <f>VLOOKUP(Table1[[#This Row],[Column1]],Mapping!$AM$8:$AN$11,2,0)</f>
        <v>Office Supplies</v>
      </c>
      <c r="P2518" t="str">
        <f>VLOOKUP(Table1[[#This Row],[Column3]],Mapping!$AP$5:$AQ$22,2,0)</f>
        <v>Art</v>
      </c>
      <c r="Q2518">
        <v>4.4479999999999995</v>
      </c>
      <c r="R2518">
        <v>2</v>
      </c>
      <c r="S2518">
        <v>0.3335999999999999</v>
      </c>
    </row>
    <row r="2519" spans="1:19" x14ac:dyDescent="0.35">
      <c r="A2519">
        <v>5519</v>
      </c>
      <c r="B2519" t="s">
        <v>4500</v>
      </c>
      <c r="C2519" t="s">
        <v>1621</v>
      </c>
      <c r="D2519" t="str">
        <f>MID(Table1[[#This Row],[Product ID]],5,2)</f>
        <v>PA</v>
      </c>
      <c r="E2519" t="str">
        <f>LEFT(Table1[[#This Row],[Product ID]],3)</f>
        <v>OFF</v>
      </c>
      <c r="F2519" s="10">
        <f>VLOOKUP(Table1[[#This Row],[Order ID]],Mapping!H2519:J10310,3,0)</f>
        <v>41479</v>
      </c>
      <c r="G2519" s="10">
        <f>VLOOKUP(Table1[[#This Row],[Order ID]],Mapping!H2519:K10310,4,0)</f>
        <v>41484</v>
      </c>
      <c r="H2519" t="str">
        <f>INDEX(Mapping!$B$2:$T$7793,MATCH(Data!$A2519,Mapping!$B$3:$B$7793,0),MATCH(Data!$H$1,Mapping!$B$2:$T$2,0))</f>
        <v>Standard Class</v>
      </c>
      <c r="I2519" t="str">
        <f>INDEX(Mapping!$B$2:$T$7793,MATCH(Data!$A2519,Mapping!$B$3:$B$7793,0),MATCH(Data!$I$1,Mapping!$B$2:$T$2,0))</f>
        <v>Consumer</v>
      </c>
      <c r="J2519">
        <f>VLOOKUP($A2519,Mapping!$X$3:$Y$7793,2,0)</f>
        <v>78501</v>
      </c>
      <c r="K2519" t="str">
        <f>VLOOKUP($J2519,Mapping!$AB$3:$AC$475,2,0)</f>
        <v>Pasco</v>
      </c>
      <c r="L2519" t="str">
        <f>VLOOKUP($K2519,Mapping!$AF$3:$AG$475,2,0)</f>
        <v>Washington</v>
      </c>
      <c r="M2519" t="str">
        <f>VLOOKUP($L2519,Mapping!$AI$3:$AJ$48,2,0)</f>
        <v>United States</v>
      </c>
      <c r="N2519" t="str">
        <f>VLOOKUP($L2519,Mapping!$AI$3:$AK$48,3,0)</f>
        <v>West</v>
      </c>
      <c r="O2519" t="str">
        <f>VLOOKUP(Table1[[#This Row],[Column1]],Mapping!$AM$8:$AN$11,2,0)</f>
        <v>Office Supplies</v>
      </c>
      <c r="P2519" t="str">
        <f>VLOOKUP(Table1[[#This Row],[Column3]],Mapping!$AP$5:$AQ$22,2,0)</f>
        <v>Paper</v>
      </c>
      <c r="Q2519">
        <v>5.1840000000000011</v>
      </c>
      <c r="R2519">
        <v>1</v>
      </c>
      <c r="S2519">
        <v>1.8144</v>
      </c>
    </row>
    <row r="2520" spans="1:19" x14ac:dyDescent="0.35">
      <c r="A2520">
        <v>5520</v>
      </c>
      <c r="B2520" t="s">
        <v>4500</v>
      </c>
      <c r="C2520" t="s">
        <v>3219</v>
      </c>
      <c r="D2520" t="str">
        <f>MID(Table1[[#This Row],[Product ID]],5,2)</f>
        <v>AR</v>
      </c>
      <c r="E2520" t="str">
        <f>LEFT(Table1[[#This Row],[Product ID]],3)</f>
        <v>OFF</v>
      </c>
      <c r="F2520" s="10">
        <f>VLOOKUP(Table1[[#This Row],[Order ID]],Mapping!H2520:J10311,3,0)</f>
        <v>41479</v>
      </c>
      <c r="G2520" s="10">
        <f>VLOOKUP(Table1[[#This Row],[Order ID]],Mapping!H2520:K10311,4,0)</f>
        <v>41484</v>
      </c>
      <c r="H2520" t="str">
        <f>INDEX(Mapping!$B$2:$T$7793,MATCH(Data!$A2520,Mapping!$B$3:$B$7793,0),MATCH(Data!$H$1,Mapping!$B$2:$T$2,0))</f>
        <v>Standard Class</v>
      </c>
      <c r="I2520" t="str">
        <f>INDEX(Mapping!$B$2:$T$7793,MATCH(Data!$A2520,Mapping!$B$3:$B$7793,0),MATCH(Data!$I$1,Mapping!$B$2:$T$2,0))</f>
        <v>Consumer</v>
      </c>
      <c r="J2520">
        <f>VLOOKUP($A2520,Mapping!$X$3:$Y$7793,2,0)</f>
        <v>78501</v>
      </c>
      <c r="K2520" t="str">
        <f>VLOOKUP($J2520,Mapping!$AB$3:$AC$475,2,0)</f>
        <v>Pasco</v>
      </c>
      <c r="L2520" t="str">
        <f>VLOOKUP($K2520,Mapping!$AF$3:$AG$475,2,0)</f>
        <v>Washington</v>
      </c>
      <c r="M2520" t="str">
        <f>VLOOKUP($L2520,Mapping!$AI$3:$AJ$48,2,0)</f>
        <v>United States</v>
      </c>
      <c r="N2520" t="str">
        <f>VLOOKUP($L2520,Mapping!$AI$3:$AK$48,3,0)</f>
        <v>West</v>
      </c>
      <c r="O2520" t="str">
        <f>VLOOKUP(Table1[[#This Row],[Column1]],Mapping!$AM$8:$AN$11,2,0)</f>
        <v>Office Supplies</v>
      </c>
      <c r="P2520" t="str">
        <f>VLOOKUP(Table1[[#This Row],[Column3]],Mapping!$AP$5:$AQ$22,2,0)</f>
        <v>Art</v>
      </c>
      <c r="Q2520">
        <v>175.92</v>
      </c>
      <c r="R2520">
        <v>5</v>
      </c>
      <c r="S2520">
        <v>15.393000000000008</v>
      </c>
    </row>
    <row r="2521" spans="1:19" x14ac:dyDescent="0.35">
      <c r="A2521">
        <v>5521</v>
      </c>
      <c r="B2521" t="s">
        <v>4500</v>
      </c>
      <c r="C2521" t="s">
        <v>1352</v>
      </c>
      <c r="D2521" t="str">
        <f>MID(Table1[[#This Row],[Product ID]],5,2)</f>
        <v>BI</v>
      </c>
      <c r="E2521" t="str">
        <f>LEFT(Table1[[#This Row],[Product ID]],3)</f>
        <v>OFF</v>
      </c>
      <c r="F2521" s="10">
        <f>VLOOKUP(Table1[[#This Row],[Order ID]],Mapping!H2521:J10312,3,0)</f>
        <v>41479</v>
      </c>
      <c r="G2521" s="10">
        <f>VLOOKUP(Table1[[#This Row],[Order ID]],Mapping!H2521:K10312,4,0)</f>
        <v>41484</v>
      </c>
      <c r="H2521" t="str">
        <f>INDEX(Mapping!$B$2:$T$7793,MATCH(Data!$A2521,Mapping!$B$3:$B$7793,0),MATCH(Data!$H$1,Mapping!$B$2:$T$2,0))</f>
        <v>Standard Class</v>
      </c>
      <c r="I2521" t="str">
        <f>INDEX(Mapping!$B$2:$T$7793,MATCH(Data!$A2521,Mapping!$B$3:$B$7793,0),MATCH(Data!$I$1,Mapping!$B$2:$T$2,0))</f>
        <v>Consumer</v>
      </c>
      <c r="J2521">
        <f>VLOOKUP($A2521,Mapping!$X$3:$Y$7793,2,0)</f>
        <v>78501</v>
      </c>
      <c r="K2521" t="str">
        <f>VLOOKUP($J2521,Mapping!$AB$3:$AC$475,2,0)</f>
        <v>Pasco</v>
      </c>
      <c r="L2521" t="str">
        <f>VLOOKUP($K2521,Mapping!$AF$3:$AG$475,2,0)</f>
        <v>Washington</v>
      </c>
      <c r="M2521" t="str">
        <f>VLOOKUP($L2521,Mapping!$AI$3:$AJ$48,2,0)</f>
        <v>United States</v>
      </c>
      <c r="N2521" t="str">
        <f>VLOOKUP($L2521,Mapping!$AI$3:$AK$48,3,0)</f>
        <v>West</v>
      </c>
      <c r="O2521" t="str">
        <f>VLOOKUP(Table1[[#This Row],[Column1]],Mapping!$AM$8:$AN$11,2,0)</f>
        <v>Office Supplies</v>
      </c>
      <c r="P2521" t="str">
        <f>VLOOKUP(Table1[[#This Row],[Column3]],Mapping!$AP$5:$AQ$22,2,0)</f>
        <v>Binders</v>
      </c>
      <c r="Q2521">
        <v>4.7519999999999989</v>
      </c>
      <c r="R2521">
        <v>4</v>
      </c>
      <c r="S2521">
        <v>-8.3160000000000025</v>
      </c>
    </row>
    <row r="2522" spans="1:19" x14ac:dyDescent="0.35">
      <c r="A2522">
        <v>5522</v>
      </c>
      <c r="B2522" t="s">
        <v>4500</v>
      </c>
      <c r="C2522" t="s">
        <v>1507</v>
      </c>
      <c r="D2522" t="str">
        <f>MID(Table1[[#This Row],[Product ID]],5,2)</f>
        <v>SU</v>
      </c>
      <c r="E2522" t="str">
        <f>LEFT(Table1[[#This Row],[Product ID]],3)</f>
        <v>OFF</v>
      </c>
      <c r="F2522" s="10">
        <f>VLOOKUP(Table1[[#This Row],[Order ID]],Mapping!H2522:J10313,3,0)</f>
        <v>41479</v>
      </c>
      <c r="G2522" s="10">
        <f>VLOOKUP(Table1[[#This Row],[Order ID]],Mapping!H2522:K10313,4,0)</f>
        <v>41484</v>
      </c>
      <c r="H2522" t="str">
        <f>INDEX(Mapping!$B$2:$T$7793,MATCH(Data!$A2522,Mapping!$B$3:$B$7793,0),MATCH(Data!$H$1,Mapping!$B$2:$T$2,0))</f>
        <v>Standard Class</v>
      </c>
      <c r="I2522" t="str">
        <f>INDEX(Mapping!$B$2:$T$7793,MATCH(Data!$A2522,Mapping!$B$3:$B$7793,0),MATCH(Data!$I$1,Mapping!$B$2:$T$2,0))</f>
        <v>Consumer</v>
      </c>
      <c r="J2522">
        <f>VLOOKUP($A2522,Mapping!$X$3:$Y$7793,2,0)</f>
        <v>78501</v>
      </c>
      <c r="K2522" t="str">
        <f>VLOOKUP($J2522,Mapping!$AB$3:$AC$475,2,0)</f>
        <v>Pasco</v>
      </c>
      <c r="L2522" t="str">
        <f>VLOOKUP($K2522,Mapping!$AF$3:$AG$475,2,0)</f>
        <v>Washington</v>
      </c>
      <c r="M2522" t="str">
        <f>VLOOKUP($L2522,Mapping!$AI$3:$AJ$48,2,0)</f>
        <v>United States</v>
      </c>
      <c r="N2522" t="str">
        <f>VLOOKUP($L2522,Mapping!$AI$3:$AK$48,3,0)</f>
        <v>West</v>
      </c>
      <c r="O2522" t="str">
        <f>VLOOKUP(Table1[[#This Row],[Column1]],Mapping!$AM$8:$AN$11,2,0)</f>
        <v>Office Supplies</v>
      </c>
      <c r="P2522" t="str">
        <f>VLOOKUP(Table1[[#This Row],[Column3]],Mapping!$AP$5:$AQ$22,2,0)</f>
        <v>Supplies</v>
      </c>
      <c r="Q2522">
        <v>13.344000000000001</v>
      </c>
      <c r="R2522">
        <v>2</v>
      </c>
      <c r="S2522">
        <v>1.0007999999999999</v>
      </c>
    </row>
    <row r="2523" spans="1:19" x14ac:dyDescent="0.35">
      <c r="A2523">
        <v>5231</v>
      </c>
      <c r="B2523" t="s">
        <v>4330</v>
      </c>
      <c r="C2523" t="s">
        <v>1244</v>
      </c>
      <c r="D2523" t="str">
        <f>MID(Table1[[#This Row],[Product ID]],5,2)</f>
        <v>PH</v>
      </c>
      <c r="E2523" t="str">
        <f>LEFT(Table1[[#This Row],[Product ID]],3)</f>
        <v>TEC</v>
      </c>
      <c r="F2523" s="10">
        <f>VLOOKUP(Table1[[#This Row],[Order ID]],Mapping!H2523:J10314,3,0)</f>
        <v>41528</v>
      </c>
      <c r="G2523" s="10">
        <f>VLOOKUP(Table1[[#This Row],[Order ID]],Mapping!H2523:K10314,4,0)</f>
        <v>41533</v>
      </c>
      <c r="H2523" t="str">
        <f>INDEX(Mapping!$B$2:$T$7793,MATCH(Data!$A2523,Mapping!$B$3:$B$7793,0),MATCH(Data!$H$1,Mapping!$B$2:$T$2,0))</f>
        <v>Standard Class</v>
      </c>
      <c r="I2523" t="str">
        <f>INDEX(Mapping!$B$2:$T$7793,MATCH(Data!$A2523,Mapping!$B$3:$B$7793,0),MATCH(Data!$I$1,Mapping!$B$2:$T$2,0))</f>
        <v>Consumer</v>
      </c>
      <c r="J2523">
        <f>VLOOKUP($A2523,Mapping!$X$3:$Y$7793,2,0)</f>
        <v>33311</v>
      </c>
      <c r="K2523" t="str">
        <f>VLOOKUP($J2523,Mapping!$AB$3:$AC$475,2,0)</f>
        <v>Fort Lauderdale</v>
      </c>
      <c r="L2523" t="str">
        <f>VLOOKUP($K2523,Mapping!$AF$3:$AG$475,2,0)</f>
        <v>Florida</v>
      </c>
      <c r="M2523" t="str">
        <f>VLOOKUP($L2523,Mapping!$AI$3:$AJ$48,2,0)</f>
        <v>United States</v>
      </c>
      <c r="N2523" t="str">
        <f>VLOOKUP($L2523,Mapping!$AI$3:$AK$48,3,0)</f>
        <v>South</v>
      </c>
      <c r="O2523" t="str">
        <f>VLOOKUP(Table1[[#This Row],[Column1]],Mapping!$AM$8:$AN$11,2,0)</f>
        <v>Technology</v>
      </c>
      <c r="P2523" t="str">
        <f>VLOOKUP(Table1[[#This Row],[Column3]],Mapping!$AP$5:$AQ$22,2,0)</f>
        <v>Phones</v>
      </c>
      <c r="Q2523">
        <v>519.67999999999995</v>
      </c>
      <c r="R2523">
        <v>7</v>
      </c>
      <c r="S2523">
        <v>58.46399999999997</v>
      </c>
    </row>
    <row r="2524" spans="1:19" x14ac:dyDescent="0.35">
      <c r="A2524">
        <v>861</v>
      </c>
      <c r="B2524" t="s">
        <v>1096</v>
      </c>
      <c r="C2524" t="s">
        <v>1097</v>
      </c>
      <c r="D2524" t="str">
        <f>MID(Table1[[#This Row],[Product ID]],5,2)</f>
        <v>PA</v>
      </c>
      <c r="E2524" t="str">
        <f>LEFT(Table1[[#This Row],[Product ID]],3)</f>
        <v>OFF</v>
      </c>
      <c r="F2524" s="10" t="e">
        <f>VLOOKUP(Table1[[#This Row],[Order ID]],Mapping!H2524:J10315,3,0)</f>
        <v>#N/A</v>
      </c>
      <c r="G2524" s="10" t="e">
        <f>VLOOKUP(Table1[[#This Row],[Order ID]],Mapping!H2524:K10315,4,0)</f>
        <v>#N/A</v>
      </c>
      <c r="H2524" t="str">
        <f>INDEX(Mapping!$B$2:$T$7793,MATCH(Data!$A2524,Mapping!$B$3:$B$7793,0),MATCH(Data!$H$1,Mapping!$B$2:$T$2,0))</f>
        <v>Standard Class</v>
      </c>
      <c r="I2524" t="str">
        <f>INDEX(Mapping!$B$2:$T$7793,MATCH(Data!$A2524,Mapping!$B$3:$B$7793,0),MATCH(Data!$I$1,Mapping!$B$2:$T$2,0))</f>
        <v>Consumer</v>
      </c>
      <c r="J2524">
        <f>VLOOKUP($A2524,Mapping!$X$3:$Y$7793,2,0)</f>
        <v>92503</v>
      </c>
      <c r="K2524" t="str">
        <f>VLOOKUP($J2524,Mapping!$AB$3:$AC$475,2,0)</f>
        <v>Coral Springs</v>
      </c>
      <c r="L2524" t="str">
        <f>VLOOKUP($K2524,Mapping!$AF$3:$AG$475,2,0)</f>
        <v>Florida</v>
      </c>
      <c r="M2524" t="str">
        <f>VLOOKUP($L2524,Mapping!$AI$3:$AJ$48,2,0)</f>
        <v>United States</v>
      </c>
      <c r="N2524" t="str">
        <f>VLOOKUP($L2524,Mapping!$AI$3:$AK$48,3,0)</f>
        <v>South</v>
      </c>
      <c r="O2524" t="str">
        <f>VLOOKUP(Table1[[#This Row],[Column1]],Mapping!$AM$8:$AN$11,2,0)</f>
        <v>Office Supplies</v>
      </c>
      <c r="P2524" t="str">
        <f>VLOOKUP(Table1[[#This Row],[Column3]],Mapping!$AP$5:$AQ$22,2,0)</f>
        <v>Paper</v>
      </c>
      <c r="Q2524">
        <v>22.919999999999998</v>
      </c>
      <c r="R2524">
        <v>3</v>
      </c>
      <c r="S2524">
        <v>11.230799999999999</v>
      </c>
    </row>
    <row r="2525" spans="1:19" x14ac:dyDescent="0.35">
      <c r="A2525">
        <v>1203</v>
      </c>
      <c r="B2525" t="s">
        <v>1448</v>
      </c>
      <c r="C2525" t="s">
        <v>1450</v>
      </c>
      <c r="D2525" t="str">
        <f>MID(Table1[[#This Row],[Product ID]],5,2)</f>
        <v>AP</v>
      </c>
      <c r="E2525" t="str">
        <f>LEFT(Table1[[#This Row],[Product ID]],3)</f>
        <v>OFF</v>
      </c>
      <c r="F2525" s="10" t="e">
        <f>VLOOKUP(Table1[[#This Row],[Order ID]],Mapping!H2525:J10316,3,0)</f>
        <v>#N/A</v>
      </c>
      <c r="G2525" s="10" t="e">
        <f>VLOOKUP(Table1[[#This Row],[Order ID]],Mapping!H2525:K10316,4,0)</f>
        <v>#N/A</v>
      </c>
      <c r="H2525" t="str">
        <f>INDEX(Mapping!$B$2:$T$7793,MATCH(Data!$A2525,Mapping!$B$3:$B$7793,0),MATCH(Data!$H$1,Mapping!$B$2:$T$2,0))</f>
        <v>Standard Class</v>
      </c>
      <c r="I2525" t="str">
        <f>INDEX(Mapping!$B$2:$T$7793,MATCH(Data!$A2525,Mapping!$B$3:$B$7793,0),MATCH(Data!$I$1,Mapping!$B$2:$T$2,0))</f>
        <v>Corporate</v>
      </c>
      <c r="J2525">
        <f>VLOOKUP($A2525,Mapping!$X$3:$Y$7793,2,0)</f>
        <v>8302</v>
      </c>
      <c r="K2525" t="str">
        <f>VLOOKUP($J2525,Mapping!$AB$3:$AC$475,2,0)</f>
        <v>Charlottesville</v>
      </c>
      <c r="L2525" t="str">
        <f>VLOOKUP($K2525,Mapping!$AF$3:$AG$475,2,0)</f>
        <v>Virginia</v>
      </c>
      <c r="M2525" t="str">
        <f>VLOOKUP($L2525,Mapping!$AI$3:$AJ$48,2,0)</f>
        <v>United States</v>
      </c>
      <c r="N2525" t="str">
        <f>VLOOKUP($L2525,Mapping!$AI$3:$AK$48,3,0)</f>
        <v>South</v>
      </c>
      <c r="O2525" t="str">
        <f>VLOOKUP(Table1[[#This Row],[Column1]],Mapping!$AM$8:$AN$11,2,0)</f>
        <v>Office Supplies</v>
      </c>
      <c r="P2525" t="str">
        <f>VLOOKUP(Table1[[#This Row],[Column3]],Mapping!$AP$5:$AQ$22,2,0)</f>
        <v>Appliances</v>
      </c>
      <c r="Q2525">
        <v>11.67</v>
      </c>
      <c r="R2525">
        <v>3</v>
      </c>
      <c r="S2525">
        <v>3.0342000000000002</v>
      </c>
    </row>
    <row r="2526" spans="1:19" x14ac:dyDescent="0.35">
      <c r="A2526">
        <v>6157</v>
      </c>
      <c r="B2526" t="s">
        <v>4855</v>
      </c>
      <c r="C2526" t="s">
        <v>1123</v>
      </c>
      <c r="D2526" t="str">
        <f>MID(Table1[[#This Row],[Product ID]],5,2)</f>
        <v>AP</v>
      </c>
      <c r="E2526" t="str">
        <f>LEFT(Table1[[#This Row],[Product ID]],3)</f>
        <v>OFF</v>
      </c>
      <c r="F2526" s="10">
        <f>VLOOKUP(Table1[[#This Row],[Order ID]],Mapping!H2526:J10317,3,0)</f>
        <v>41486</v>
      </c>
      <c r="G2526" s="10">
        <f>VLOOKUP(Table1[[#This Row],[Order ID]],Mapping!H2526:K10317,4,0)</f>
        <v>41489</v>
      </c>
      <c r="H2526" t="str">
        <f>INDEX(Mapping!$B$2:$T$7793,MATCH(Data!$A2526,Mapping!$B$3:$B$7793,0),MATCH(Data!$H$1,Mapping!$B$2:$T$2,0))</f>
        <v>Standard Class</v>
      </c>
      <c r="I2526" t="str">
        <f>INDEX(Mapping!$B$2:$T$7793,MATCH(Data!$A2526,Mapping!$B$3:$B$7793,0),MATCH(Data!$I$1,Mapping!$B$2:$T$2,0))</f>
        <v>Home Office</v>
      </c>
      <c r="J2526">
        <f>VLOOKUP($A2526,Mapping!$X$3:$Y$7793,2,0)</f>
        <v>94122</v>
      </c>
      <c r="K2526" t="str">
        <f>VLOOKUP($J2526,Mapping!$AB$3:$AC$475,2,0)</f>
        <v>Urbandale</v>
      </c>
      <c r="L2526" t="str">
        <f>VLOOKUP($K2526,Mapping!$AF$3:$AG$475,2,0)</f>
        <v>Iowa</v>
      </c>
      <c r="M2526" t="str">
        <f>VLOOKUP($L2526,Mapping!$AI$3:$AJ$48,2,0)</f>
        <v>United States</v>
      </c>
      <c r="N2526" t="str">
        <f>VLOOKUP($L2526,Mapping!$AI$3:$AK$48,3,0)</f>
        <v>Central</v>
      </c>
      <c r="O2526" t="str">
        <f>VLOOKUP(Table1[[#This Row],[Column1]],Mapping!$AM$8:$AN$11,2,0)</f>
        <v>Office Supplies</v>
      </c>
      <c r="P2526" t="str">
        <f>VLOOKUP(Table1[[#This Row],[Column3]],Mapping!$AP$5:$AQ$22,2,0)</f>
        <v>Appliances</v>
      </c>
      <c r="Q2526">
        <v>715.64</v>
      </c>
      <c r="R2526">
        <v>2</v>
      </c>
      <c r="S2526">
        <v>178.90999999999997</v>
      </c>
    </row>
    <row r="2527" spans="1:19" x14ac:dyDescent="0.35">
      <c r="A2527">
        <v>1570</v>
      </c>
      <c r="B2527" t="s">
        <v>1811</v>
      </c>
      <c r="C2527" t="s">
        <v>330</v>
      </c>
      <c r="D2527" t="str">
        <f>MID(Table1[[#This Row],[Product ID]],5,2)</f>
        <v>CH</v>
      </c>
      <c r="E2527" t="str">
        <f>LEFT(Table1[[#This Row],[Product ID]],3)</f>
        <v>FUR</v>
      </c>
      <c r="F2527" s="10" t="e">
        <f>VLOOKUP(Table1[[#This Row],[Order ID]],Mapping!H2527:J10318,3,0)</f>
        <v>#N/A</v>
      </c>
      <c r="G2527" s="10" t="e">
        <f>VLOOKUP(Table1[[#This Row],[Order ID]],Mapping!H2527:K10318,4,0)</f>
        <v>#N/A</v>
      </c>
      <c r="H2527" t="str">
        <f>INDEX(Mapping!$B$2:$T$7793,MATCH(Data!$A2527,Mapping!$B$3:$B$7793,0),MATCH(Data!$H$1,Mapping!$B$2:$T$2,0))</f>
        <v>Second Class</v>
      </c>
      <c r="I2527" t="str">
        <f>INDEX(Mapping!$B$2:$T$7793,MATCH(Data!$A2527,Mapping!$B$3:$B$7793,0),MATCH(Data!$I$1,Mapping!$B$2:$T$2,0))</f>
        <v>Corporate</v>
      </c>
      <c r="J2527">
        <f>VLOOKUP($A2527,Mapping!$X$3:$Y$7793,2,0)</f>
        <v>85301</v>
      </c>
      <c r="K2527" t="str">
        <f>VLOOKUP($J2527,Mapping!$AB$3:$AC$475,2,0)</f>
        <v>Olathe</v>
      </c>
      <c r="L2527" t="str">
        <f>VLOOKUP($K2527,Mapping!$AF$3:$AG$475,2,0)</f>
        <v>Kansas</v>
      </c>
      <c r="M2527" t="str">
        <f>VLOOKUP($L2527,Mapping!$AI$3:$AJ$48,2,0)</f>
        <v>United States</v>
      </c>
      <c r="N2527" t="str">
        <f>VLOOKUP($L2527,Mapping!$AI$3:$AK$48,3,0)</f>
        <v>Central</v>
      </c>
      <c r="O2527" t="str">
        <f>VLOOKUP(Table1[[#This Row],[Column1]],Mapping!$AM$8:$AN$11,2,0)</f>
        <v>Furniture</v>
      </c>
      <c r="P2527" t="str">
        <f>VLOOKUP(Table1[[#This Row],[Column3]],Mapping!$AP$5:$AQ$22,2,0)</f>
        <v>Chairs</v>
      </c>
      <c r="Q2527">
        <v>933.53600000000006</v>
      </c>
      <c r="R2527">
        <v>4</v>
      </c>
      <c r="S2527">
        <v>105.02279999999996</v>
      </c>
    </row>
    <row r="2528" spans="1:19" x14ac:dyDescent="0.35">
      <c r="A2528">
        <v>1571</v>
      </c>
      <c r="B2528" t="s">
        <v>1811</v>
      </c>
      <c r="C2528" t="s">
        <v>262</v>
      </c>
      <c r="D2528" t="str">
        <f>MID(Table1[[#This Row],[Product ID]],5,2)</f>
        <v>ST</v>
      </c>
      <c r="E2528" t="str">
        <f>LEFT(Table1[[#This Row],[Product ID]],3)</f>
        <v>OFF</v>
      </c>
      <c r="F2528" s="10" t="e">
        <f>VLOOKUP(Table1[[#This Row],[Order ID]],Mapping!H2528:J10319,3,0)</f>
        <v>#N/A</v>
      </c>
      <c r="G2528" s="10" t="e">
        <f>VLOOKUP(Table1[[#This Row],[Order ID]],Mapping!H2528:K10319,4,0)</f>
        <v>#N/A</v>
      </c>
      <c r="H2528" t="str">
        <f>INDEX(Mapping!$B$2:$T$7793,MATCH(Data!$A2528,Mapping!$B$3:$B$7793,0),MATCH(Data!$H$1,Mapping!$B$2:$T$2,0))</f>
        <v>Same Day</v>
      </c>
      <c r="I2528" t="str">
        <f>INDEX(Mapping!$B$2:$T$7793,MATCH(Data!$A2528,Mapping!$B$3:$B$7793,0),MATCH(Data!$I$1,Mapping!$B$2:$T$2,0))</f>
        <v>Consumer</v>
      </c>
      <c r="J2528">
        <f>VLOOKUP($A2528,Mapping!$X$3:$Y$7793,2,0)</f>
        <v>85301</v>
      </c>
      <c r="K2528" t="str">
        <f>VLOOKUP($J2528,Mapping!$AB$3:$AC$475,2,0)</f>
        <v>Olathe</v>
      </c>
      <c r="L2528" t="str">
        <f>VLOOKUP($K2528,Mapping!$AF$3:$AG$475,2,0)</f>
        <v>Kansas</v>
      </c>
      <c r="M2528" t="str">
        <f>VLOOKUP($L2528,Mapping!$AI$3:$AJ$48,2,0)</f>
        <v>United States</v>
      </c>
      <c r="N2528" t="str">
        <f>VLOOKUP($L2528,Mapping!$AI$3:$AK$48,3,0)</f>
        <v>Central</v>
      </c>
      <c r="O2528" t="str">
        <f>VLOOKUP(Table1[[#This Row],[Column1]],Mapping!$AM$8:$AN$11,2,0)</f>
        <v>Office Supplies</v>
      </c>
      <c r="P2528" t="str">
        <f>VLOOKUP(Table1[[#This Row],[Column3]],Mapping!$AP$5:$AQ$22,2,0)</f>
        <v>Storage</v>
      </c>
      <c r="Q2528">
        <v>42.975999999999999</v>
      </c>
      <c r="R2528">
        <v>4</v>
      </c>
      <c r="S2528">
        <v>4.2976000000000028</v>
      </c>
    </row>
    <row r="2529" spans="1:19" x14ac:dyDescent="0.35">
      <c r="A2529">
        <v>1805</v>
      </c>
      <c r="B2529" t="s">
        <v>2015</v>
      </c>
      <c r="C2529" t="s">
        <v>2016</v>
      </c>
      <c r="D2529" t="str">
        <f>MID(Table1[[#This Row],[Product ID]],5,2)</f>
        <v>PA</v>
      </c>
      <c r="E2529" t="str">
        <f>LEFT(Table1[[#This Row],[Product ID]],3)</f>
        <v>OFF</v>
      </c>
      <c r="F2529" s="10" t="e">
        <f>VLOOKUP(Table1[[#This Row],[Order ID]],Mapping!H2529:J10320,3,0)</f>
        <v>#N/A</v>
      </c>
      <c r="G2529" s="10" t="e">
        <f>VLOOKUP(Table1[[#This Row],[Order ID]],Mapping!H2529:K10320,4,0)</f>
        <v>#N/A</v>
      </c>
      <c r="H2529" t="str">
        <f>INDEX(Mapping!$B$2:$T$7793,MATCH(Data!$A2529,Mapping!$B$3:$B$7793,0),MATCH(Data!$H$1,Mapping!$B$2:$T$2,0))</f>
        <v>Standard Class</v>
      </c>
      <c r="I2529" t="str">
        <f>INDEX(Mapping!$B$2:$T$7793,MATCH(Data!$A2529,Mapping!$B$3:$B$7793,0),MATCH(Data!$I$1,Mapping!$B$2:$T$2,0))</f>
        <v>Consumer</v>
      </c>
      <c r="J2529">
        <f>VLOOKUP($A2529,Mapping!$X$3:$Y$7793,2,0)</f>
        <v>37130</v>
      </c>
      <c r="K2529" t="str">
        <f>VLOOKUP($J2529,Mapping!$AB$3:$AC$475,2,0)</f>
        <v>Amarillo</v>
      </c>
      <c r="L2529" t="str">
        <f>VLOOKUP($K2529,Mapping!$AF$3:$AG$475,2,0)</f>
        <v>Texas</v>
      </c>
      <c r="M2529" t="str">
        <f>VLOOKUP($L2529,Mapping!$AI$3:$AJ$48,2,0)</f>
        <v>United States</v>
      </c>
      <c r="N2529" t="str">
        <f>VLOOKUP($L2529,Mapping!$AI$3:$AK$48,3,0)</f>
        <v>Central</v>
      </c>
      <c r="O2529" t="str">
        <f>VLOOKUP(Table1[[#This Row],[Column1]],Mapping!$AM$8:$AN$11,2,0)</f>
        <v>Office Supplies</v>
      </c>
      <c r="P2529" t="str">
        <f>VLOOKUP(Table1[[#This Row],[Column3]],Mapping!$AP$5:$AQ$22,2,0)</f>
        <v>Paper</v>
      </c>
      <c r="Q2529">
        <v>14.352000000000002</v>
      </c>
      <c r="R2529">
        <v>3</v>
      </c>
      <c r="S2529">
        <v>5.2026000000000003</v>
      </c>
    </row>
    <row r="2530" spans="1:19" x14ac:dyDescent="0.35">
      <c r="A2530">
        <v>219</v>
      </c>
      <c r="B2530" t="s">
        <v>307</v>
      </c>
      <c r="C2530" t="s">
        <v>308</v>
      </c>
      <c r="D2530" t="str">
        <f>MID(Table1[[#This Row],[Product ID]],5,2)</f>
        <v>BI</v>
      </c>
      <c r="E2530" t="str">
        <f>LEFT(Table1[[#This Row],[Product ID]],3)</f>
        <v>OFF</v>
      </c>
      <c r="F2530" s="10" t="e">
        <f>VLOOKUP(Table1[[#This Row],[Order ID]],Mapping!H2530:J10321,3,0)</f>
        <v>#N/A</v>
      </c>
      <c r="G2530" s="10" t="e">
        <f>VLOOKUP(Table1[[#This Row],[Order ID]],Mapping!H2530:K10321,4,0)</f>
        <v>#N/A</v>
      </c>
      <c r="H2530" t="str">
        <f>INDEX(Mapping!$B$2:$T$7793,MATCH(Data!$A2530,Mapping!$B$3:$B$7793,0),MATCH(Data!$H$1,Mapping!$B$2:$T$2,0))</f>
        <v>Standard Class</v>
      </c>
      <c r="I2530" t="str">
        <f>INDEX(Mapping!$B$2:$T$7793,MATCH(Data!$A2530,Mapping!$B$3:$B$7793,0),MATCH(Data!$I$1,Mapping!$B$2:$T$2,0))</f>
        <v>Consumer</v>
      </c>
      <c r="J2530">
        <f>VLOOKUP($A2530,Mapping!$X$3:$Y$7793,2,0)</f>
        <v>33319</v>
      </c>
      <c r="K2530" t="str">
        <f>VLOOKUP($J2530,Mapping!$AB$3:$AC$475,2,0)</f>
        <v>Las Vegas</v>
      </c>
      <c r="L2530" t="str">
        <f>VLOOKUP($K2530,Mapping!$AF$3:$AG$475,2,0)</f>
        <v>Nevada</v>
      </c>
      <c r="M2530" t="str">
        <f>VLOOKUP($L2530,Mapping!$AI$3:$AJ$48,2,0)</f>
        <v>United States</v>
      </c>
      <c r="N2530" t="str">
        <f>VLOOKUP($L2530,Mapping!$AI$3:$AK$48,3,0)</f>
        <v>West</v>
      </c>
      <c r="O2530" t="str">
        <f>VLOOKUP(Table1[[#This Row],[Column1]],Mapping!$AM$8:$AN$11,2,0)</f>
        <v>Office Supplies</v>
      </c>
      <c r="P2530" t="str">
        <f>VLOOKUP(Table1[[#This Row],[Column3]],Mapping!$AP$5:$AQ$22,2,0)</f>
        <v>Binders</v>
      </c>
      <c r="Q2530">
        <v>254.05800000000002</v>
      </c>
      <c r="R2530">
        <v>7</v>
      </c>
      <c r="S2530">
        <v>-169.3719999999999</v>
      </c>
    </row>
    <row r="2531" spans="1:19" x14ac:dyDescent="0.35">
      <c r="A2531">
        <v>220</v>
      </c>
      <c r="B2531" t="s">
        <v>307</v>
      </c>
      <c r="C2531" t="s">
        <v>189</v>
      </c>
      <c r="D2531" t="str">
        <f>MID(Table1[[#This Row],[Product ID]],5,2)</f>
        <v>AP</v>
      </c>
      <c r="E2531" t="str">
        <f>LEFT(Table1[[#This Row],[Product ID]],3)</f>
        <v>OFF</v>
      </c>
      <c r="F2531" s="10" t="e">
        <f>VLOOKUP(Table1[[#This Row],[Order ID]],Mapping!H2531:J10322,3,0)</f>
        <v>#N/A</v>
      </c>
      <c r="G2531" s="10" t="e">
        <f>VLOOKUP(Table1[[#This Row],[Order ID]],Mapping!H2531:K10322,4,0)</f>
        <v>#N/A</v>
      </c>
      <c r="H2531" t="str">
        <f>INDEX(Mapping!$B$2:$T$7793,MATCH(Data!$A2531,Mapping!$B$3:$B$7793,0),MATCH(Data!$H$1,Mapping!$B$2:$T$2,0))</f>
        <v>Second Class</v>
      </c>
      <c r="I2531" t="str">
        <f>INDEX(Mapping!$B$2:$T$7793,MATCH(Data!$A2531,Mapping!$B$3:$B$7793,0),MATCH(Data!$I$1,Mapping!$B$2:$T$2,0))</f>
        <v>Corporate</v>
      </c>
      <c r="J2531">
        <f>VLOOKUP($A2531,Mapping!$X$3:$Y$7793,2,0)</f>
        <v>33319</v>
      </c>
      <c r="K2531" t="str">
        <f>VLOOKUP($J2531,Mapping!$AB$3:$AC$475,2,0)</f>
        <v>Las Vegas</v>
      </c>
      <c r="L2531" t="str">
        <f>VLOOKUP($K2531,Mapping!$AF$3:$AG$475,2,0)</f>
        <v>Nevada</v>
      </c>
      <c r="M2531" t="str">
        <f>VLOOKUP($L2531,Mapping!$AI$3:$AJ$48,2,0)</f>
        <v>United States</v>
      </c>
      <c r="N2531" t="str">
        <f>VLOOKUP($L2531,Mapping!$AI$3:$AK$48,3,0)</f>
        <v>West</v>
      </c>
      <c r="O2531" t="str">
        <f>VLOOKUP(Table1[[#This Row],[Column1]],Mapping!$AM$8:$AN$11,2,0)</f>
        <v>Office Supplies</v>
      </c>
      <c r="P2531" t="str">
        <f>VLOOKUP(Table1[[#This Row],[Column3]],Mapping!$AP$5:$AQ$22,2,0)</f>
        <v>Appliances</v>
      </c>
      <c r="Q2531">
        <v>194.52800000000002</v>
      </c>
      <c r="R2531">
        <v>2</v>
      </c>
      <c r="S2531">
        <v>24.315999999999974</v>
      </c>
    </row>
    <row r="2532" spans="1:19" x14ac:dyDescent="0.35">
      <c r="A2532">
        <v>221</v>
      </c>
      <c r="B2532" t="s">
        <v>307</v>
      </c>
      <c r="C2532" t="s">
        <v>309</v>
      </c>
      <c r="D2532" t="str">
        <f>MID(Table1[[#This Row],[Product ID]],5,2)</f>
        <v>SU</v>
      </c>
      <c r="E2532" t="str">
        <f>LEFT(Table1[[#This Row],[Product ID]],3)</f>
        <v>OFF</v>
      </c>
      <c r="F2532" s="10" t="e">
        <f>VLOOKUP(Table1[[#This Row],[Order ID]],Mapping!H2532:J10323,3,0)</f>
        <v>#N/A</v>
      </c>
      <c r="G2532" s="10" t="e">
        <f>VLOOKUP(Table1[[#This Row],[Order ID]],Mapping!H2532:K10323,4,0)</f>
        <v>#N/A</v>
      </c>
      <c r="H2532" t="str">
        <f>INDEX(Mapping!$B$2:$T$7793,MATCH(Data!$A2532,Mapping!$B$3:$B$7793,0),MATCH(Data!$H$1,Mapping!$B$2:$T$2,0))</f>
        <v>Second Class</v>
      </c>
      <c r="I2532" t="str">
        <f>INDEX(Mapping!$B$2:$T$7793,MATCH(Data!$A2532,Mapping!$B$3:$B$7793,0),MATCH(Data!$I$1,Mapping!$B$2:$T$2,0))</f>
        <v>Corporate</v>
      </c>
      <c r="J2532">
        <f>VLOOKUP($A2532,Mapping!$X$3:$Y$7793,2,0)</f>
        <v>33319</v>
      </c>
      <c r="K2532" t="str">
        <f>VLOOKUP($J2532,Mapping!$AB$3:$AC$475,2,0)</f>
        <v>Las Vegas</v>
      </c>
      <c r="L2532" t="str">
        <f>VLOOKUP($K2532,Mapping!$AF$3:$AG$475,2,0)</f>
        <v>Nevada</v>
      </c>
      <c r="M2532" t="str">
        <f>VLOOKUP($L2532,Mapping!$AI$3:$AJ$48,2,0)</f>
        <v>United States</v>
      </c>
      <c r="N2532" t="str">
        <f>VLOOKUP($L2532,Mapping!$AI$3:$AK$48,3,0)</f>
        <v>West</v>
      </c>
      <c r="O2532" t="str">
        <f>VLOOKUP(Table1[[#This Row],[Column1]],Mapping!$AM$8:$AN$11,2,0)</f>
        <v>Office Supplies</v>
      </c>
      <c r="P2532" t="str">
        <f>VLOOKUP(Table1[[#This Row],[Column3]],Mapping!$AP$5:$AQ$22,2,0)</f>
        <v>Supplies</v>
      </c>
      <c r="Q2532">
        <v>961.48000000000013</v>
      </c>
      <c r="R2532">
        <v>5</v>
      </c>
      <c r="S2532">
        <v>-204.31449999999995</v>
      </c>
    </row>
    <row r="2533" spans="1:19" x14ac:dyDescent="0.35">
      <c r="A2533">
        <v>6759</v>
      </c>
      <c r="B2533" t="s">
        <v>5192</v>
      </c>
      <c r="C2533" t="s">
        <v>4806</v>
      </c>
      <c r="D2533" t="str">
        <f>MID(Table1[[#This Row],[Product ID]],5,2)</f>
        <v>BI</v>
      </c>
      <c r="E2533" t="str">
        <f>LEFT(Table1[[#This Row],[Product ID]],3)</f>
        <v>OFF</v>
      </c>
      <c r="F2533" s="10">
        <f>VLOOKUP(Table1[[#This Row],[Order ID]],Mapping!H2533:J10324,3,0)</f>
        <v>41520</v>
      </c>
      <c r="G2533" s="10">
        <f>VLOOKUP(Table1[[#This Row],[Order ID]],Mapping!H2533:K10324,4,0)</f>
        <v>41525</v>
      </c>
      <c r="H2533" t="str">
        <f>INDEX(Mapping!$B$2:$T$7793,MATCH(Data!$A2533,Mapping!$B$3:$B$7793,0),MATCH(Data!$H$1,Mapping!$B$2:$T$2,0))</f>
        <v>First Class</v>
      </c>
      <c r="I2533" t="str">
        <f>INDEX(Mapping!$B$2:$T$7793,MATCH(Data!$A2533,Mapping!$B$3:$B$7793,0),MATCH(Data!$I$1,Mapping!$B$2:$T$2,0))</f>
        <v>Consumer</v>
      </c>
      <c r="J2533">
        <f>VLOOKUP($A2533,Mapping!$X$3:$Y$7793,2,0)</f>
        <v>77070</v>
      </c>
      <c r="K2533" t="str">
        <f>VLOOKUP($J2533,Mapping!$AB$3:$AC$475,2,0)</f>
        <v>Orland Park</v>
      </c>
      <c r="L2533" t="str">
        <f>VLOOKUP($K2533,Mapping!$AF$3:$AG$475,2,0)</f>
        <v>Illinois</v>
      </c>
      <c r="M2533" t="str">
        <f>VLOOKUP($L2533,Mapping!$AI$3:$AJ$48,2,0)</f>
        <v>United States</v>
      </c>
      <c r="N2533" t="str">
        <f>VLOOKUP($L2533,Mapping!$AI$3:$AK$48,3,0)</f>
        <v>Central</v>
      </c>
      <c r="O2533" t="str">
        <f>VLOOKUP(Table1[[#This Row],[Column1]],Mapping!$AM$8:$AN$11,2,0)</f>
        <v>Office Supplies</v>
      </c>
      <c r="P2533" t="str">
        <f>VLOOKUP(Table1[[#This Row],[Column3]],Mapping!$AP$5:$AQ$22,2,0)</f>
        <v>Binders</v>
      </c>
      <c r="Q2533">
        <v>8.6079999999999988</v>
      </c>
      <c r="R2533">
        <v>8</v>
      </c>
      <c r="S2533">
        <v>-13.342400000000001</v>
      </c>
    </row>
    <row r="2534" spans="1:19" x14ac:dyDescent="0.35">
      <c r="A2534">
        <v>6760</v>
      </c>
      <c r="B2534" t="s">
        <v>5192</v>
      </c>
      <c r="C2534" t="s">
        <v>2758</v>
      </c>
      <c r="D2534" t="str">
        <f>MID(Table1[[#This Row],[Product ID]],5,2)</f>
        <v>AC</v>
      </c>
      <c r="E2534" t="str">
        <f>LEFT(Table1[[#This Row],[Product ID]],3)</f>
        <v>TEC</v>
      </c>
      <c r="F2534" s="10">
        <f>VLOOKUP(Table1[[#This Row],[Order ID]],Mapping!H2534:J10325,3,0)</f>
        <v>41520</v>
      </c>
      <c r="G2534" s="10">
        <f>VLOOKUP(Table1[[#This Row],[Order ID]],Mapping!H2534:K10325,4,0)</f>
        <v>41525</v>
      </c>
      <c r="H2534" t="str">
        <f>INDEX(Mapping!$B$2:$T$7793,MATCH(Data!$A2534,Mapping!$B$3:$B$7793,0),MATCH(Data!$H$1,Mapping!$B$2:$T$2,0))</f>
        <v>Second Class</v>
      </c>
      <c r="I2534" t="str">
        <f>INDEX(Mapping!$B$2:$T$7793,MATCH(Data!$A2534,Mapping!$B$3:$B$7793,0),MATCH(Data!$I$1,Mapping!$B$2:$T$2,0))</f>
        <v>Home Office</v>
      </c>
      <c r="J2534">
        <f>VLOOKUP($A2534,Mapping!$X$3:$Y$7793,2,0)</f>
        <v>77070</v>
      </c>
      <c r="K2534" t="str">
        <f>VLOOKUP($J2534,Mapping!$AB$3:$AC$475,2,0)</f>
        <v>Orland Park</v>
      </c>
      <c r="L2534" t="str">
        <f>VLOOKUP($K2534,Mapping!$AF$3:$AG$475,2,0)</f>
        <v>Illinois</v>
      </c>
      <c r="M2534" t="str">
        <f>VLOOKUP($L2534,Mapping!$AI$3:$AJ$48,2,0)</f>
        <v>United States</v>
      </c>
      <c r="N2534" t="str">
        <f>VLOOKUP($L2534,Mapping!$AI$3:$AK$48,3,0)</f>
        <v>Central</v>
      </c>
      <c r="O2534" t="str">
        <f>VLOOKUP(Table1[[#This Row],[Column1]],Mapping!$AM$8:$AN$11,2,0)</f>
        <v>Technology</v>
      </c>
      <c r="P2534" t="str">
        <f>VLOOKUP(Table1[[#This Row],[Column3]],Mapping!$AP$5:$AQ$22,2,0)</f>
        <v>Accessories</v>
      </c>
      <c r="Q2534">
        <v>159.56</v>
      </c>
      <c r="R2534">
        <v>5</v>
      </c>
      <c r="S2534">
        <v>33.906499999999994</v>
      </c>
    </row>
    <row r="2535" spans="1:19" x14ac:dyDescent="0.35">
      <c r="A2535">
        <v>2346</v>
      </c>
      <c r="B2535" t="s">
        <v>2471</v>
      </c>
      <c r="C2535" t="s">
        <v>86</v>
      </c>
      <c r="D2535" t="str">
        <f>MID(Table1[[#This Row],[Product ID]],5,2)</f>
        <v>BI</v>
      </c>
      <c r="E2535" t="str">
        <f>LEFT(Table1[[#This Row],[Product ID]],3)</f>
        <v>OFF</v>
      </c>
      <c r="F2535" s="10" t="e">
        <f>VLOOKUP(Table1[[#This Row],[Order ID]],Mapping!H2535:J10326,3,0)</f>
        <v>#N/A</v>
      </c>
      <c r="G2535" s="10" t="e">
        <f>VLOOKUP(Table1[[#This Row],[Order ID]],Mapping!H2535:K10326,4,0)</f>
        <v>#N/A</v>
      </c>
      <c r="H2535" t="str">
        <f>INDEX(Mapping!$B$2:$T$7793,MATCH(Data!$A2535,Mapping!$B$3:$B$7793,0),MATCH(Data!$H$1,Mapping!$B$2:$T$2,0))</f>
        <v>Standard Class</v>
      </c>
      <c r="I2535" t="str">
        <f>INDEX(Mapping!$B$2:$T$7793,MATCH(Data!$A2535,Mapping!$B$3:$B$7793,0),MATCH(Data!$I$1,Mapping!$B$2:$T$2,0))</f>
        <v>Consumer</v>
      </c>
      <c r="J2535">
        <f>VLOOKUP($A2535,Mapping!$X$3:$Y$7793,2,0)</f>
        <v>95207</v>
      </c>
      <c r="K2535" t="str">
        <f>VLOOKUP($J2535,Mapping!$AB$3:$AC$475,2,0)</f>
        <v>Passaic</v>
      </c>
      <c r="L2535" t="str">
        <f>VLOOKUP($K2535,Mapping!$AF$3:$AG$475,2,0)</f>
        <v>New Jersey</v>
      </c>
      <c r="M2535" t="str">
        <f>VLOOKUP($L2535,Mapping!$AI$3:$AJ$48,2,0)</f>
        <v>United States</v>
      </c>
      <c r="N2535" t="str">
        <f>VLOOKUP($L2535,Mapping!$AI$3:$AK$48,3,0)</f>
        <v>East</v>
      </c>
      <c r="O2535" t="str">
        <f>VLOOKUP(Table1[[#This Row],[Column1]],Mapping!$AM$8:$AN$11,2,0)</f>
        <v>Office Supplies</v>
      </c>
      <c r="P2535" t="str">
        <f>VLOOKUP(Table1[[#This Row],[Column3]],Mapping!$AP$5:$AQ$22,2,0)</f>
        <v>Binders</v>
      </c>
      <c r="Q2535">
        <v>55.360000000000007</v>
      </c>
      <c r="R2535">
        <v>4</v>
      </c>
      <c r="S2535">
        <v>18.683999999999997</v>
      </c>
    </row>
    <row r="2536" spans="1:19" x14ac:dyDescent="0.35">
      <c r="A2536">
        <v>564</v>
      </c>
      <c r="B2536" t="s">
        <v>742</v>
      </c>
      <c r="C2536" t="s">
        <v>743</v>
      </c>
      <c r="D2536" t="str">
        <f>MID(Table1[[#This Row],[Product ID]],5,2)</f>
        <v>PA</v>
      </c>
      <c r="E2536" t="str">
        <f>LEFT(Table1[[#This Row],[Product ID]],3)</f>
        <v>OFF</v>
      </c>
      <c r="F2536" s="10" t="e">
        <f>VLOOKUP(Table1[[#This Row],[Order ID]],Mapping!H2536:J10327,3,0)</f>
        <v>#N/A</v>
      </c>
      <c r="G2536" s="10" t="e">
        <f>VLOOKUP(Table1[[#This Row],[Order ID]],Mapping!H2536:K10327,4,0)</f>
        <v>#N/A</v>
      </c>
      <c r="H2536" t="str">
        <f>INDEX(Mapping!$B$2:$T$7793,MATCH(Data!$A2536,Mapping!$B$3:$B$7793,0),MATCH(Data!$H$1,Mapping!$B$2:$T$2,0))</f>
        <v>Standard Class</v>
      </c>
      <c r="I2536" t="str">
        <f>INDEX(Mapping!$B$2:$T$7793,MATCH(Data!$A2536,Mapping!$B$3:$B$7793,0),MATCH(Data!$I$1,Mapping!$B$2:$T$2,0))</f>
        <v>Home Office</v>
      </c>
      <c r="J2536">
        <f>VLOOKUP($A2536,Mapping!$X$3:$Y$7793,2,0)</f>
        <v>90045</v>
      </c>
      <c r="K2536" t="str">
        <f>VLOOKUP($J2536,Mapping!$AB$3:$AC$475,2,0)</f>
        <v>Medina</v>
      </c>
      <c r="L2536" t="str">
        <f>VLOOKUP($K2536,Mapping!$AF$3:$AG$475,2,0)</f>
        <v>Ohio</v>
      </c>
      <c r="M2536" t="str">
        <f>VLOOKUP($L2536,Mapping!$AI$3:$AJ$48,2,0)</f>
        <v>United States</v>
      </c>
      <c r="N2536" t="str">
        <f>VLOOKUP($L2536,Mapping!$AI$3:$AK$48,3,0)</f>
        <v>East</v>
      </c>
      <c r="O2536" t="str">
        <f>VLOOKUP(Table1[[#This Row],[Column1]],Mapping!$AM$8:$AN$11,2,0)</f>
        <v>Office Supplies</v>
      </c>
      <c r="P2536" t="str">
        <f>VLOOKUP(Table1[[#This Row],[Column3]],Mapping!$AP$5:$AQ$22,2,0)</f>
        <v>Paper</v>
      </c>
      <c r="Q2536">
        <v>146.82</v>
      </c>
      <c r="R2536">
        <v>3</v>
      </c>
      <c r="S2536">
        <v>73.41</v>
      </c>
    </row>
    <row r="2537" spans="1:19" x14ac:dyDescent="0.35">
      <c r="A2537">
        <v>799</v>
      </c>
      <c r="B2537" t="s">
        <v>1022</v>
      </c>
      <c r="C2537" t="s">
        <v>1023</v>
      </c>
      <c r="D2537" t="str">
        <f>MID(Table1[[#This Row],[Product ID]],5,2)</f>
        <v>FU</v>
      </c>
      <c r="E2537" t="str">
        <f>LEFT(Table1[[#This Row],[Product ID]],3)</f>
        <v>FUR</v>
      </c>
      <c r="F2537" s="10" t="e">
        <f>VLOOKUP(Table1[[#This Row],[Order ID]],Mapping!H2537:J10328,3,0)</f>
        <v>#N/A</v>
      </c>
      <c r="G2537" s="10" t="e">
        <f>VLOOKUP(Table1[[#This Row],[Order ID]],Mapping!H2537:K10328,4,0)</f>
        <v>#N/A</v>
      </c>
      <c r="H2537" t="str">
        <f>INDEX(Mapping!$B$2:$T$7793,MATCH(Data!$A2537,Mapping!$B$3:$B$7793,0),MATCH(Data!$H$1,Mapping!$B$2:$T$2,0))</f>
        <v>First Class</v>
      </c>
      <c r="I2537" t="str">
        <f>INDEX(Mapping!$B$2:$T$7793,MATCH(Data!$A2537,Mapping!$B$3:$B$7793,0),MATCH(Data!$I$1,Mapping!$B$2:$T$2,0))</f>
        <v>Consumer</v>
      </c>
      <c r="J2537">
        <f>VLOOKUP($A2537,Mapping!$X$3:$Y$7793,2,0)</f>
        <v>65109</v>
      </c>
      <c r="K2537" t="str">
        <f>VLOOKUP($J2537,Mapping!$AB$3:$AC$475,2,0)</f>
        <v>Providence</v>
      </c>
      <c r="L2537" t="str">
        <f>VLOOKUP($K2537,Mapping!$AF$3:$AG$475,2,0)</f>
        <v>Rhode Island</v>
      </c>
      <c r="M2537" t="str">
        <f>VLOOKUP($L2537,Mapping!$AI$3:$AJ$48,2,0)</f>
        <v>United States</v>
      </c>
      <c r="N2537" t="str">
        <f>VLOOKUP($L2537,Mapping!$AI$3:$AK$48,3,0)</f>
        <v>East</v>
      </c>
      <c r="O2537" t="str">
        <f>VLOOKUP(Table1[[#This Row],[Column1]],Mapping!$AM$8:$AN$11,2,0)</f>
        <v>Furniture</v>
      </c>
      <c r="P2537" t="str">
        <f>VLOOKUP(Table1[[#This Row],[Column3]],Mapping!$AP$5:$AQ$22,2,0)</f>
        <v>Furnishings</v>
      </c>
      <c r="Q2537">
        <v>86.62</v>
      </c>
      <c r="R2537">
        <v>2</v>
      </c>
      <c r="S2537">
        <v>8.6619999999999919</v>
      </c>
    </row>
    <row r="2538" spans="1:19" x14ac:dyDescent="0.35">
      <c r="A2538">
        <v>6868</v>
      </c>
      <c r="B2538" t="s">
        <v>5249</v>
      </c>
      <c r="C2538" t="s">
        <v>3437</v>
      </c>
      <c r="D2538" t="str">
        <f>MID(Table1[[#This Row],[Product ID]],5,2)</f>
        <v>FU</v>
      </c>
      <c r="E2538" t="str">
        <f>LEFT(Table1[[#This Row],[Product ID]],3)</f>
        <v>FUR</v>
      </c>
      <c r="F2538" s="10">
        <f>VLOOKUP(Table1[[#This Row],[Order ID]],Mapping!H2538:J10329,3,0)</f>
        <v>41530</v>
      </c>
      <c r="G2538" s="10">
        <f>VLOOKUP(Table1[[#This Row],[Order ID]],Mapping!H2538:K10329,4,0)</f>
        <v>41534</v>
      </c>
      <c r="H2538" t="str">
        <f>INDEX(Mapping!$B$2:$T$7793,MATCH(Data!$A2538,Mapping!$B$3:$B$7793,0),MATCH(Data!$H$1,Mapping!$B$2:$T$2,0))</f>
        <v>Standard Class</v>
      </c>
      <c r="I2538" t="str">
        <f>INDEX(Mapping!$B$2:$T$7793,MATCH(Data!$A2538,Mapping!$B$3:$B$7793,0),MATCH(Data!$I$1,Mapping!$B$2:$T$2,0))</f>
        <v>Consumer</v>
      </c>
      <c r="J2538">
        <f>VLOOKUP($A2538,Mapping!$X$3:$Y$7793,2,0)</f>
        <v>13501</v>
      </c>
      <c r="K2538" t="str">
        <f>VLOOKUP($J2538,Mapping!$AB$3:$AC$475,2,0)</f>
        <v>Montebello</v>
      </c>
      <c r="L2538" t="str">
        <f>VLOOKUP($K2538,Mapping!$AF$3:$AG$475,2,0)</f>
        <v>California</v>
      </c>
      <c r="M2538" t="str">
        <f>VLOOKUP($L2538,Mapping!$AI$3:$AJ$48,2,0)</f>
        <v>United States</v>
      </c>
      <c r="N2538" t="str">
        <f>VLOOKUP($L2538,Mapping!$AI$3:$AK$48,3,0)</f>
        <v>West</v>
      </c>
      <c r="O2538" t="str">
        <f>VLOOKUP(Table1[[#This Row],[Column1]],Mapping!$AM$8:$AN$11,2,0)</f>
        <v>Furniture</v>
      </c>
      <c r="P2538" t="str">
        <f>VLOOKUP(Table1[[#This Row],[Column3]],Mapping!$AP$5:$AQ$22,2,0)</f>
        <v>Furnishings</v>
      </c>
      <c r="Q2538">
        <v>40.479999999999997</v>
      </c>
      <c r="R2538">
        <v>2</v>
      </c>
      <c r="S2538">
        <v>14.572799999999997</v>
      </c>
    </row>
    <row r="2539" spans="1:19" x14ac:dyDescent="0.35">
      <c r="A2539">
        <v>4223</v>
      </c>
      <c r="B2539" t="s">
        <v>3738</v>
      </c>
      <c r="C2539" t="s">
        <v>2123</v>
      </c>
      <c r="D2539" t="str">
        <f>MID(Table1[[#This Row],[Product ID]],5,2)</f>
        <v>ST</v>
      </c>
      <c r="E2539" t="str">
        <f>LEFT(Table1[[#This Row],[Product ID]],3)</f>
        <v>OFF</v>
      </c>
      <c r="F2539" s="10">
        <f>VLOOKUP(Table1[[#This Row],[Order ID]],Mapping!H2539:J10330,3,0)</f>
        <v>41520</v>
      </c>
      <c r="G2539" s="10">
        <f>VLOOKUP(Table1[[#This Row],[Order ID]],Mapping!H2539:K10330,4,0)</f>
        <v>41522</v>
      </c>
      <c r="H2539" t="str">
        <f>INDEX(Mapping!$B$2:$T$7793,MATCH(Data!$A2539,Mapping!$B$3:$B$7793,0),MATCH(Data!$H$1,Mapping!$B$2:$T$2,0))</f>
        <v>Same Day</v>
      </c>
      <c r="I2539" t="str">
        <f>INDEX(Mapping!$B$2:$T$7793,MATCH(Data!$A2539,Mapping!$B$3:$B$7793,0),MATCH(Data!$I$1,Mapping!$B$2:$T$2,0))</f>
        <v>Home Office</v>
      </c>
      <c r="J2539">
        <f>VLOOKUP($A2539,Mapping!$X$3:$Y$7793,2,0)</f>
        <v>94122</v>
      </c>
      <c r="K2539" t="str">
        <f>VLOOKUP($J2539,Mapping!$AB$3:$AC$475,2,0)</f>
        <v>Urbandale</v>
      </c>
      <c r="L2539" t="str">
        <f>VLOOKUP($K2539,Mapping!$AF$3:$AG$475,2,0)</f>
        <v>Iowa</v>
      </c>
      <c r="M2539" t="str">
        <f>VLOOKUP($L2539,Mapping!$AI$3:$AJ$48,2,0)</f>
        <v>United States</v>
      </c>
      <c r="N2539" t="str">
        <f>VLOOKUP($L2539,Mapping!$AI$3:$AK$48,3,0)</f>
        <v>Central</v>
      </c>
      <c r="O2539" t="str">
        <f>VLOOKUP(Table1[[#This Row],[Column1]],Mapping!$AM$8:$AN$11,2,0)</f>
        <v>Office Supplies</v>
      </c>
      <c r="P2539" t="str">
        <f>VLOOKUP(Table1[[#This Row],[Column3]],Mapping!$AP$5:$AQ$22,2,0)</f>
        <v>Storage</v>
      </c>
      <c r="Q2539">
        <v>46.53</v>
      </c>
      <c r="R2539">
        <v>3</v>
      </c>
      <c r="S2539">
        <v>12.097800000000001</v>
      </c>
    </row>
    <row r="2540" spans="1:19" x14ac:dyDescent="0.35">
      <c r="A2540">
        <v>6145</v>
      </c>
      <c r="B2540" t="s">
        <v>4849</v>
      </c>
      <c r="C2540" t="s">
        <v>905</v>
      </c>
      <c r="D2540" t="str">
        <f>MID(Table1[[#This Row],[Product ID]],5,2)</f>
        <v>PA</v>
      </c>
      <c r="E2540" t="str">
        <f>LEFT(Table1[[#This Row],[Product ID]],3)</f>
        <v>OFF</v>
      </c>
      <c r="F2540" s="10">
        <f>VLOOKUP(Table1[[#This Row],[Order ID]],Mapping!H2540:J10331,3,0)</f>
        <v>41503</v>
      </c>
      <c r="G2540" s="10">
        <f>VLOOKUP(Table1[[#This Row],[Order ID]],Mapping!H2540:K10331,4,0)</f>
        <v>41509</v>
      </c>
      <c r="H2540" t="str">
        <f>INDEX(Mapping!$B$2:$T$7793,MATCH(Data!$A2540,Mapping!$B$3:$B$7793,0),MATCH(Data!$H$1,Mapping!$B$2:$T$2,0))</f>
        <v>Second Class</v>
      </c>
      <c r="I2540" t="str">
        <f>INDEX(Mapping!$B$2:$T$7793,MATCH(Data!$A2540,Mapping!$B$3:$B$7793,0),MATCH(Data!$I$1,Mapping!$B$2:$T$2,0))</f>
        <v>Consumer</v>
      </c>
      <c r="J2540">
        <f>VLOOKUP($A2540,Mapping!$X$3:$Y$7793,2,0)</f>
        <v>95616</v>
      </c>
      <c r="K2540" t="str">
        <f>VLOOKUP($J2540,Mapping!$AB$3:$AC$475,2,0)</f>
        <v>San Clemente</v>
      </c>
      <c r="L2540" t="str">
        <f>VLOOKUP($K2540,Mapping!$AF$3:$AG$475,2,0)</f>
        <v>California</v>
      </c>
      <c r="M2540" t="str">
        <f>VLOOKUP($L2540,Mapping!$AI$3:$AJ$48,2,0)</f>
        <v>United States</v>
      </c>
      <c r="N2540" t="str">
        <f>VLOOKUP($L2540,Mapping!$AI$3:$AK$48,3,0)</f>
        <v>West</v>
      </c>
      <c r="O2540" t="str">
        <f>VLOOKUP(Table1[[#This Row],[Column1]],Mapping!$AM$8:$AN$11,2,0)</f>
        <v>Office Supplies</v>
      </c>
      <c r="P2540" t="str">
        <f>VLOOKUP(Table1[[#This Row],[Column3]],Mapping!$AP$5:$AQ$22,2,0)</f>
        <v>Paper</v>
      </c>
      <c r="Q2540">
        <v>32.400000000000006</v>
      </c>
      <c r="R2540">
        <v>5</v>
      </c>
      <c r="S2540">
        <v>15.552000000000001</v>
      </c>
    </row>
    <row r="2541" spans="1:19" x14ac:dyDescent="0.35">
      <c r="A2541">
        <v>1147</v>
      </c>
      <c r="B2541" t="s">
        <v>1386</v>
      </c>
      <c r="C2541" t="s">
        <v>1387</v>
      </c>
      <c r="D2541" t="str">
        <f>MID(Table1[[#This Row],[Product ID]],5,2)</f>
        <v>AR</v>
      </c>
      <c r="E2541" t="str">
        <f>LEFT(Table1[[#This Row],[Product ID]],3)</f>
        <v>OFF</v>
      </c>
      <c r="F2541" s="10" t="e">
        <f>VLOOKUP(Table1[[#This Row],[Order ID]],Mapping!H2541:J10332,3,0)</f>
        <v>#N/A</v>
      </c>
      <c r="G2541" s="10" t="e">
        <f>VLOOKUP(Table1[[#This Row],[Order ID]],Mapping!H2541:K10332,4,0)</f>
        <v>#N/A</v>
      </c>
      <c r="H2541" t="str">
        <f>INDEX(Mapping!$B$2:$T$7793,MATCH(Data!$A2541,Mapping!$B$3:$B$7793,0),MATCH(Data!$H$1,Mapping!$B$2:$T$2,0))</f>
        <v>Same Day</v>
      </c>
      <c r="I2541" t="str">
        <f>INDEX(Mapping!$B$2:$T$7793,MATCH(Data!$A2541,Mapping!$B$3:$B$7793,0),MATCH(Data!$I$1,Mapping!$B$2:$T$2,0))</f>
        <v>Consumer</v>
      </c>
      <c r="J2541">
        <f>VLOOKUP($A2541,Mapping!$X$3:$Y$7793,2,0)</f>
        <v>14304</v>
      </c>
      <c r="K2541" t="str">
        <f>VLOOKUP($J2541,Mapping!$AB$3:$AC$475,2,0)</f>
        <v>Tulsa</v>
      </c>
      <c r="L2541" t="str">
        <f>VLOOKUP($K2541,Mapping!$AF$3:$AG$475,2,0)</f>
        <v>Oklahoma</v>
      </c>
      <c r="M2541" t="str">
        <f>VLOOKUP($L2541,Mapping!$AI$3:$AJ$48,2,0)</f>
        <v>United States</v>
      </c>
      <c r="N2541" t="str">
        <f>VLOOKUP($L2541,Mapping!$AI$3:$AK$48,3,0)</f>
        <v>Central</v>
      </c>
      <c r="O2541" t="str">
        <f>VLOOKUP(Table1[[#This Row],[Column1]],Mapping!$AM$8:$AN$11,2,0)</f>
        <v>Office Supplies</v>
      </c>
      <c r="P2541" t="str">
        <f>VLOOKUP(Table1[[#This Row],[Column3]],Mapping!$AP$5:$AQ$22,2,0)</f>
        <v>Art</v>
      </c>
      <c r="Q2541">
        <v>17.28</v>
      </c>
      <c r="R2541">
        <v>6</v>
      </c>
      <c r="S2541">
        <v>5.0111999999999997</v>
      </c>
    </row>
    <row r="2542" spans="1:19" x14ac:dyDescent="0.35">
      <c r="A2542">
        <v>1148</v>
      </c>
      <c r="B2542" t="s">
        <v>1386</v>
      </c>
      <c r="C2542" t="s">
        <v>1016</v>
      </c>
      <c r="D2542" t="str">
        <f>MID(Table1[[#This Row],[Product ID]],5,2)</f>
        <v>BI</v>
      </c>
      <c r="E2542" t="str">
        <f>LEFT(Table1[[#This Row],[Product ID]],3)</f>
        <v>OFF</v>
      </c>
      <c r="F2542" s="10" t="e">
        <f>VLOOKUP(Table1[[#This Row],[Order ID]],Mapping!H2542:J10333,3,0)</f>
        <v>#N/A</v>
      </c>
      <c r="G2542" s="10" t="e">
        <f>VLOOKUP(Table1[[#This Row],[Order ID]],Mapping!H2542:K10333,4,0)</f>
        <v>#N/A</v>
      </c>
      <c r="H2542" t="str">
        <f>INDEX(Mapping!$B$2:$T$7793,MATCH(Data!$A2542,Mapping!$B$3:$B$7793,0),MATCH(Data!$H$1,Mapping!$B$2:$T$2,0))</f>
        <v>Standard Class</v>
      </c>
      <c r="I2542" t="str">
        <f>INDEX(Mapping!$B$2:$T$7793,MATCH(Data!$A2542,Mapping!$B$3:$B$7793,0),MATCH(Data!$I$1,Mapping!$B$2:$T$2,0))</f>
        <v>Home Office</v>
      </c>
      <c r="J2542">
        <f>VLOOKUP($A2542,Mapping!$X$3:$Y$7793,2,0)</f>
        <v>14304</v>
      </c>
      <c r="K2542" t="str">
        <f>VLOOKUP($J2542,Mapping!$AB$3:$AC$475,2,0)</f>
        <v>Tulsa</v>
      </c>
      <c r="L2542" t="str">
        <f>VLOOKUP($K2542,Mapping!$AF$3:$AG$475,2,0)</f>
        <v>Oklahoma</v>
      </c>
      <c r="M2542" t="str">
        <f>VLOOKUP($L2542,Mapping!$AI$3:$AJ$48,2,0)</f>
        <v>United States</v>
      </c>
      <c r="N2542" t="str">
        <f>VLOOKUP($L2542,Mapping!$AI$3:$AK$48,3,0)</f>
        <v>Central</v>
      </c>
      <c r="O2542" t="str">
        <f>VLOOKUP(Table1[[#This Row],[Column1]],Mapping!$AM$8:$AN$11,2,0)</f>
        <v>Office Supplies</v>
      </c>
      <c r="P2542" t="str">
        <f>VLOOKUP(Table1[[#This Row],[Column3]],Mapping!$AP$5:$AQ$22,2,0)</f>
        <v>Binders</v>
      </c>
      <c r="Q2542">
        <v>17.712</v>
      </c>
      <c r="R2542">
        <v>3</v>
      </c>
      <c r="S2542">
        <v>6.4206000000000012</v>
      </c>
    </row>
    <row r="2543" spans="1:19" x14ac:dyDescent="0.35">
      <c r="A2543">
        <v>7234</v>
      </c>
      <c r="B2543" t="s">
        <v>5456</v>
      </c>
      <c r="C2543" t="s">
        <v>2319</v>
      </c>
      <c r="D2543" t="str">
        <f>MID(Table1[[#This Row],[Product ID]],5,2)</f>
        <v>ST</v>
      </c>
      <c r="E2543" t="str">
        <f>LEFT(Table1[[#This Row],[Product ID]],3)</f>
        <v>OFF</v>
      </c>
      <c r="F2543" s="10">
        <f>VLOOKUP(Table1[[#This Row],[Order ID]],Mapping!H2543:J10334,3,0)</f>
        <v>41421</v>
      </c>
      <c r="G2543" s="10">
        <f>VLOOKUP(Table1[[#This Row],[Order ID]],Mapping!H2543:K10334,4,0)</f>
        <v>41424</v>
      </c>
      <c r="H2543" t="str">
        <f>INDEX(Mapping!$B$2:$T$7793,MATCH(Data!$A2543,Mapping!$B$3:$B$7793,0),MATCH(Data!$H$1,Mapping!$B$2:$T$2,0))</f>
        <v>Same Day</v>
      </c>
      <c r="I2543" t="str">
        <f>INDEX(Mapping!$B$2:$T$7793,MATCH(Data!$A2543,Mapping!$B$3:$B$7793,0),MATCH(Data!$I$1,Mapping!$B$2:$T$2,0))</f>
        <v>Corporate</v>
      </c>
      <c r="J2543">
        <f>VLOOKUP($A2543,Mapping!$X$3:$Y$7793,2,0)</f>
        <v>33445</v>
      </c>
      <c r="K2543" t="str">
        <f>VLOOKUP($J2543,Mapping!$AB$3:$AC$475,2,0)</f>
        <v>Danbury</v>
      </c>
      <c r="L2543" t="str">
        <f>VLOOKUP($K2543,Mapping!$AF$3:$AG$475,2,0)</f>
        <v>Connecticut</v>
      </c>
      <c r="M2543" t="str">
        <f>VLOOKUP($L2543,Mapping!$AI$3:$AJ$48,2,0)</f>
        <v>United States</v>
      </c>
      <c r="N2543" t="str">
        <f>VLOOKUP($L2543,Mapping!$AI$3:$AK$48,3,0)</f>
        <v>East</v>
      </c>
      <c r="O2543" t="str">
        <f>VLOOKUP(Table1[[#This Row],[Column1]],Mapping!$AM$8:$AN$11,2,0)</f>
        <v>Office Supplies</v>
      </c>
      <c r="P2543" t="str">
        <f>VLOOKUP(Table1[[#This Row],[Column3]],Mapping!$AP$5:$AQ$22,2,0)</f>
        <v>Storage</v>
      </c>
      <c r="Q2543">
        <v>184.70400000000001</v>
      </c>
      <c r="R2543">
        <v>6</v>
      </c>
      <c r="S2543">
        <v>13.852799999999995</v>
      </c>
    </row>
    <row r="2544" spans="1:19" x14ac:dyDescent="0.35">
      <c r="A2544">
        <v>7235</v>
      </c>
      <c r="B2544" t="s">
        <v>5456</v>
      </c>
      <c r="C2544" t="s">
        <v>780</v>
      </c>
      <c r="D2544" t="str">
        <f>MID(Table1[[#This Row],[Product ID]],5,2)</f>
        <v>AC</v>
      </c>
      <c r="E2544" t="str">
        <f>LEFT(Table1[[#This Row],[Product ID]],3)</f>
        <v>TEC</v>
      </c>
      <c r="F2544" s="10">
        <f>VLOOKUP(Table1[[#This Row],[Order ID]],Mapping!H2544:J10335,3,0)</f>
        <v>41421</v>
      </c>
      <c r="G2544" s="10">
        <f>VLOOKUP(Table1[[#This Row],[Order ID]],Mapping!H2544:K10335,4,0)</f>
        <v>41424</v>
      </c>
      <c r="H2544" t="str">
        <f>INDEX(Mapping!$B$2:$T$7793,MATCH(Data!$A2544,Mapping!$B$3:$B$7793,0),MATCH(Data!$H$1,Mapping!$B$2:$T$2,0))</f>
        <v>Second Class</v>
      </c>
      <c r="I2544" t="str">
        <f>INDEX(Mapping!$B$2:$T$7793,MATCH(Data!$A2544,Mapping!$B$3:$B$7793,0),MATCH(Data!$I$1,Mapping!$B$2:$T$2,0))</f>
        <v>Corporate</v>
      </c>
      <c r="J2544">
        <f>VLOOKUP($A2544,Mapping!$X$3:$Y$7793,2,0)</f>
        <v>33445</v>
      </c>
      <c r="K2544" t="str">
        <f>VLOOKUP($J2544,Mapping!$AB$3:$AC$475,2,0)</f>
        <v>Danbury</v>
      </c>
      <c r="L2544" t="str">
        <f>VLOOKUP($K2544,Mapping!$AF$3:$AG$475,2,0)</f>
        <v>Connecticut</v>
      </c>
      <c r="M2544" t="str">
        <f>VLOOKUP($L2544,Mapping!$AI$3:$AJ$48,2,0)</f>
        <v>United States</v>
      </c>
      <c r="N2544" t="str">
        <f>VLOOKUP($L2544,Mapping!$AI$3:$AK$48,3,0)</f>
        <v>East</v>
      </c>
      <c r="O2544" t="str">
        <f>VLOOKUP(Table1[[#This Row],[Column1]],Mapping!$AM$8:$AN$11,2,0)</f>
        <v>Technology</v>
      </c>
      <c r="P2544" t="str">
        <f>VLOOKUP(Table1[[#This Row],[Column3]],Mapping!$AP$5:$AQ$22,2,0)</f>
        <v>Accessories</v>
      </c>
      <c r="Q2544">
        <v>47.92</v>
      </c>
      <c r="R2544">
        <v>2</v>
      </c>
      <c r="S2544">
        <v>11.98</v>
      </c>
    </row>
    <row r="2545" spans="1:19" x14ac:dyDescent="0.35">
      <c r="A2545">
        <v>438</v>
      </c>
      <c r="B2545" t="s">
        <v>594</v>
      </c>
      <c r="C2545" t="s">
        <v>596</v>
      </c>
      <c r="D2545" t="str">
        <f>MID(Table1[[#This Row],[Product ID]],5,2)</f>
        <v>TA</v>
      </c>
      <c r="E2545" t="str">
        <f>LEFT(Table1[[#This Row],[Product ID]],3)</f>
        <v>FUR</v>
      </c>
      <c r="F2545" s="10" t="e">
        <f>VLOOKUP(Table1[[#This Row],[Order ID]],Mapping!H2545:J10336,3,0)</f>
        <v>#N/A</v>
      </c>
      <c r="G2545" s="10" t="e">
        <f>VLOOKUP(Table1[[#This Row],[Order ID]],Mapping!H2545:K10336,4,0)</f>
        <v>#N/A</v>
      </c>
      <c r="H2545" t="str">
        <f>INDEX(Mapping!$B$2:$T$7793,MATCH(Data!$A2545,Mapping!$B$3:$B$7793,0),MATCH(Data!$H$1,Mapping!$B$2:$T$2,0))</f>
        <v>Standard Class</v>
      </c>
      <c r="I2545" t="str">
        <f>INDEX(Mapping!$B$2:$T$7793,MATCH(Data!$A2545,Mapping!$B$3:$B$7793,0),MATCH(Data!$I$1,Mapping!$B$2:$T$2,0))</f>
        <v>Consumer</v>
      </c>
      <c r="J2545">
        <f>VLOOKUP($A2545,Mapping!$X$3:$Y$7793,2,0)</f>
        <v>90045</v>
      </c>
      <c r="K2545" t="str">
        <f>VLOOKUP($J2545,Mapping!$AB$3:$AC$475,2,0)</f>
        <v>Medina</v>
      </c>
      <c r="L2545" t="str">
        <f>VLOOKUP($K2545,Mapping!$AF$3:$AG$475,2,0)</f>
        <v>Ohio</v>
      </c>
      <c r="M2545" t="str">
        <f>VLOOKUP($L2545,Mapping!$AI$3:$AJ$48,2,0)</f>
        <v>United States</v>
      </c>
      <c r="N2545" t="str">
        <f>VLOOKUP($L2545,Mapping!$AI$3:$AK$48,3,0)</f>
        <v>East</v>
      </c>
      <c r="O2545" t="str">
        <f>VLOOKUP(Table1[[#This Row],[Column1]],Mapping!$AM$8:$AN$11,2,0)</f>
        <v>Furniture</v>
      </c>
      <c r="P2545" t="str">
        <f>VLOOKUP(Table1[[#This Row],[Column3]],Mapping!$AP$5:$AQ$22,2,0)</f>
        <v>Tables</v>
      </c>
      <c r="Q2545">
        <v>1335.68</v>
      </c>
      <c r="R2545">
        <v>4</v>
      </c>
      <c r="S2545">
        <v>-217.04800000000017</v>
      </c>
    </row>
    <row r="2546" spans="1:19" x14ac:dyDescent="0.35">
      <c r="A2546">
        <v>439</v>
      </c>
      <c r="B2546" t="s">
        <v>594</v>
      </c>
      <c r="C2546" t="s">
        <v>597</v>
      </c>
      <c r="D2546" t="str">
        <f>MID(Table1[[#This Row],[Product ID]],5,2)</f>
        <v>PA</v>
      </c>
      <c r="E2546" t="str">
        <f>LEFT(Table1[[#This Row],[Product ID]],3)</f>
        <v>OFF</v>
      </c>
      <c r="F2546" s="10" t="e">
        <f>VLOOKUP(Table1[[#This Row],[Order ID]],Mapping!H2546:J10337,3,0)</f>
        <v>#N/A</v>
      </c>
      <c r="G2546" s="10" t="e">
        <f>VLOOKUP(Table1[[#This Row],[Order ID]],Mapping!H2546:K10337,4,0)</f>
        <v>#N/A</v>
      </c>
      <c r="H2546" t="str">
        <f>INDEX(Mapping!$B$2:$T$7793,MATCH(Data!$A2546,Mapping!$B$3:$B$7793,0),MATCH(Data!$H$1,Mapping!$B$2:$T$2,0))</f>
        <v>Standard Class</v>
      </c>
      <c r="I2546" t="str">
        <f>INDEX(Mapping!$B$2:$T$7793,MATCH(Data!$A2546,Mapping!$B$3:$B$7793,0),MATCH(Data!$I$1,Mapping!$B$2:$T$2,0))</f>
        <v>Consumer</v>
      </c>
      <c r="J2546">
        <f>VLOOKUP($A2546,Mapping!$X$3:$Y$7793,2,0)</f>
        <v>90045</v>
      </c>
      <c r="K2546" t="str">
        <f>VLOOKUP($J2546,Mapping!$AB$3:$AC$475,2,0)</f>
        <v>Medina</v>
      </c>
      <c r="L2546" t="str">
        <f>VLOOKUP($K2546,Mapping!$AF$3:$AG$475,2,0)</f>
        <v>Ohio</v>
      </c>
      <c r="M2546" t="str">
        <f>VLOOKUP($L2546,Mapping!$AI$3:$AJ$48,2,0)</f>
        <v>United States</v>
      </c>
      <c r="N2546" t="str">
        <f>VLOOKUP($L2546,Mapping!$AI$3:$AK$48,3,0)</f>
        <v>East</v>
      </c>
      <c r="O2546" t="str">
        <f>VLOOKUP(Table1[[#This Row],[Column1]],Mapping!$AM$8:$AN$11,2,0)</f>
        <v>Office Supplies</v>
      </c>
      <c r="P2546" t="str">
        <f>VLOOKUP(Table1[[#This Row],[Column3]],Mapping!$AP$5:$AQ$22,2,0)</f>
        <v>Paper</v>
      </c>
      <c r="Q2546">
        <v>32.400000000000006</v>
      </c>
      <c r="R2546">
        <v>5</v>
      </c>
      <c r="S2546">
        <v>15.552000000000001</v>
      </c>
    </row>
    <row r="2547" spans="1:19" x14ac:dyDescent="0.35">
      <c r="A2547">
        <v>6733</v>
      </c>
      <c r="B2547" t="s">
        <v>5176</v>
      </c>
      <c r="C2547" t="s">
        <v>3032</v>
      </c>
      <c r="D2547" t="str">
        <f>MID(Table1[[#This Row],[Product ID]],5,2)</f>
        <v>CH</v>
      </c>
      <c r="E2547" t="str">
        <f>LEFT(Table1[[#This Row],[Product ID]],3)</f>
        <v>FUR</v>
      </c>
      <c r="F2547" s="10">
        <f>VLOOKUP(Table1[[#This Row],[Order ID]],Mapping!H2547:J10338,3,0)</f>
        <v>41604</v>
      </c>
      <c r="G2547" s="10">
        <f>VLOOKUP(Table1[[#This Row],[Order ID]],Mapping!H2547:K10338,4,0)</f>
        <v>41608</v>
      </c>
      <c r="H2547" t="str">
        <f>INDEX(Mapping!$B$2:$T$7793,MATCH(Data!$A2547,Mapping!$B$3:$B$7793,0),MATCH(Data!$H$1,Mapping!$B$2:$T$2,0))</f>
        <v>Standard Class</v>
      </c>
      <c r="I2547" t="str">
        <f>INDEX(Mapping!$B$2:$T$7793,MATCH(Data!$A2547,Mapping!$B$3:$B$7793,0),MATCH(Data!$I$1,Mapping!$B$2:$T$2,0))</f>
        <v>Corporate</v>
      </c>
      <c r="J2547">
        <f>VLOOKUP($A2547,Mapping!$X$3:$Y$7793,2,0)</f>
        <v>90032</v>
      </c>
      <c r="K2547" t="str">
        <f>VLOOKUP($J2547,Mapping!$AB$3:$AC$475,2,0)</f>
        <v>Seattle</v>
      </c>
      <c r="L2547" t="str">
        <f>VLOOKUP($K2547,Mapping!$AF$3:$AG$475,2,0)</f>
        <v>Washington</v>
      </c>
      <c r="M2547" t="str">
        <f>VLOOKUP($L2547,Mapping!$AI$3:$AJ$48,2,0)</f>
        <v>United States</v>
      </c>
      <c r="N2547" t="str">
        <f>VLOOKUP($L2547,Mapping!$AI$3:$AK$48,3,0)</f>
        <v>West</v>
      </c>
      <c r="O2547" t="str">
        <f>VLOOKUP(Table1[[#This Row],[Column1]],Mapping!$AM$8:$AN$11,2,0)</f>
        <v>Furniture</v>
      </c>
      <c r="P2547" t="str">
        <f>VLOOKUP(Table1[[#This Row],[Column3]],Mapping!$AP$5:$AQ$22,2,0)</f>
        <v>Chairs</v>
      </c>
      <c r="Q2547">
        <v>194.35200000000003</v>
      </c>
      <c r="R2547">
        <v>3</v>
      </c>
      <c r="S2547">
        <v>19.435200000000009</v>
      </c>
    </row>
    <row r="2548" spans="1:19" x14ac:dyDescent="0.35">
      <c r="A2548">
        <v>7604</v>
      </c>
      <c r="B2548" t="s">
        <v>5673</v>
      </c>
      <c r="C2548" t="s">
        <v>2586</v>
      </c>
      <c r="D2548" t="str">
        <f>MID(Table1[[#This Row],[Product ID]],5,2)</f>
        <v>AR</v>
      </c>
      <c r="E2548" t="str">
        <f>LEFT(Table1[[#This Row],[Product ID]],3)</f>
        <v>OFF</v>
      </c>
      <c r="F2548" s="10">
        <f>VLOOKUP(Table1[[#This Row],[Order ID]],Mapping!H2548:J10339,3,0)</f>
        <v>41559</v>
      </c>
      <c r="G2548" s="10">
        <f>VLOOKUP(Table1[[#This Row],[Order ID]],Mapping!H2548:K10339,4,0)</f>
        <v>41563</v>
      </c>
      <c r="H2548" t="str">
        <f>INDEX(Mapping!$B$2:$T$7793,MATCH(Data!$A2548,Mapping!$B$3:$B$7793,0),MATCH(Data!$H$1,Mapping!$B$2:$T$2,0))</f>
        <v>Standard Class</v>
      </c>
      <c r="I2548" t="str">
        <f>INDEX(Mapping!$B$2:$T$7793,MATCH(Data!$A2548,Mapping!$B$3:$B$7793,0),MATCH(Data!$I$1,Mapping!$B$2:$T$2,0))</f>
        <v>Consumer</v>
      </c>
      <c r="J2548">
        <f>VLOOKUP($A2548,Mapping!$X$3:$Y$7793,2,0)</f>
        <v>60610</v>
      </c>
      <c r="K2548" t="str">
        <f>VLOOKUP($J2548,Mapping!$AB$3:$AC$475,2,0)</f>
        <v>Minneapolis</v>
      </c>
      <c r="L2548" t="str">
        <f>VLOOKUP($K2548,Mapping!$AF$3:$AG$475,2,0)</f>
        <v>Minnesota</v>
      </c>
      <c r="M2548" t="str">
        <f>VLOOKUP($L2548,Mapping!$AI$3:$AJ$48,2,0)</f>
        <v>United States</v>
      </c>
      <c r="N2548" t="str">
        <f>VLOOKUP($L2548,Mapping!$AI$3:$AK$48,3,0)</f>
        <v>Central</v>
      </c>
      <c r="O2548" t="str">
        <f>VLOOKUP(Table1[[#This Row],[Column1]],Mapping!$AM$8:$AN$11,2,0)</f>
        <v>Office Supplies</v>
      </c>
      <c r="P2548" t="str">
        <f>VLOOKUP(Table1[[#This Row],[Column3]],Mapping!$AP$5:$AQ$22,2,0)</f>
        <v>Art</v>
      </c>
      <c r="Q2548">
        <v>5.3440000000000003</v>
      </c>
      <c r="R2548">
        <v>2</v>
      </c>
      <c r="S2548">
        <v>0.66799999999999948</v>
      </c>
    </row>
    <row r="2549" spans="1:19" x14ac:dyDescent="0.35">
      <c r="A2549">
        <v>7605</v>
      </c>
      <c r="B2549" t="s">
        <v>5673</v>
      </c>
      <c r="C2549" t="s">
        <v>1753</v>
      </c>
      <c r="D2549" t="str">
        <f>MID(Table1[[#This Row],[Product ID]],5,2)</f>
        <v>AR</v>
      </c>
      <c r="E2549" t="str">
        <f>LEFT(Table1[[#This Row],[Product ID]],3)</f>
        <v>OFF</v>
      </c>
      <c r="F2549" s="10">
        <f>VLOOKUP(Table1[[#This Row],[Order ID]],Mapping!H2549:J10340,3,0)</f>
        <v>41559</v>
      </c>
      <c r="G2549" s="10">
        <f>VLOOKUP(Table1[[#This Row],[Order ID]],Mapping!H2549:K10340,4,0)</f>
        <v>41563</v>
      </c>
      <c r="H2549" t="str">
        <f>INDEX(Mapping!$B$2:$T$7793,MATCH(Data!$A2549,Mapping!$B$3:$B$7793,0),MATCH(Data!$H$1,Mapping!$B$2:$T$2,0))</f>
        <v>Standard Class</v>
      </c>
      <c r="I2549" t="str">
        <f>INDEX(Mapping!$B$2:$T$7793,MATCH(Data!$A2549,Mapping!$B$3:$B$7793,0),MATCH(Data!$I$1,Mapping!$B$2:$T$2,0))</f>
        <v>Consumer</v>
      </c>
      <c r="J2549">
        <f>VLOOKUP($A2549,Mapping!$X$3:$Y$7793,2,0)</f>
        <v>60610</v>
      </c>
      <c r="K2549" t="str">
        <f>VLOOKUP($J2549,Mapping!$AB$3:$AC$475,2,0)</f>
        <v>Minneapolis</v>
      </c>
      <c r="L2549" t="str">
        <f>VLOOKUP($K2549,Mapping!$AF$3:$AG$475,2,0)</f>
        <v>Minnesota</v>
      </c>
      <c r="M2549" t="str">
        <f>VLOOKUP($L2549,Mapping!$AI$3:$AJ$48,2,0)</f>
        <v>United States</v>
      </c>
      <c r="N2549" t="str">
        <f>VLOOKUP($L2549,Mapping!$AI$3:$AK$48,3,0)</f>
        <v>Central</v>
      </c>
      <c r="O2549" t="str">
        <f>VLOOKUP(Table1[[#This Row],[Column1]],Mapping!$AM$8:$AN$11,2,0)</f>
        <v>Office Supplies</v>
      </c>
      <c r="P2549" t="str">
        <f>VLOOKUP(Table1[[#This Row],[Column3]],Mapping!$AP$5:$AQ$22,2,0)</f>
        <v>Art</v>
      </c>
      <c r="Q2549">
        <v>27.72</v>
      </c>
      <c r="R2549">
        <v>3</v>
      </c>
      <c r="S2549">
        <v>3.4649999999999999</v>
      </c>
    </row>
    <row r="2550" spans="1:19" x14ac:dyDescent="0.35">
      <c r="A2550">
        <v>4984</v>
      </c>
      <c r="B2550" t="s">
        <v>4193</v>
      </c>
      <c r="C2550" t="s">
        <v>2685</v>
      </c>
      <c r="D2550" t="str">
        <f>MID(Table1[[#This Row],[Product ID]],5,2)</f>
        <v>BO</v>
      </c>
      <c r="E2550" t="str">
        <f>LEFT(Table1[[#This Row],[Product ID]],3)</f>
        <v>FUR</v>
      </c>
      <c r="F2550" s="10">
        <f>VLOOKUP(Table1[[#This Row],[Order ID]],Mapping!H2550:J10341,3,0)</f>
        <v>41600</v>
      </c>
      <c r="G2550" s="10">
        <f>VLOOKUP(Table1[[#This Row],[Order ID]],Mapping!H2550:K10341,4,0)</f>
        <v>41600</v>
      </c>
      <c r="H2550" t="str">
        <f>INDEX(Mapping!$B$2:$T$7793,MATCH(Data!$A2550,Mapping!$B$3:$B$7793,0),MATCH(Data!$H$1,Mapping!$B$2:$T$2,0))</f>
        <v>Standard Class</v>
      </c>
      <c r="I2550" t="str">
        <f>INDEX(Mapping!$B$2:$T$7793,MATCH(Data!$A2550,Mapping!$B$3:$B$7793,0),MATCH(Data!$I$1,Mapping!$B$2:$T$2,0))</f>
        <v>Corporate</v>
      </c>
      <c r="J2550">
        <f>VLOOKUP($A2550,Mapping!$X$3:$Y$7793,2,0)</f>
        <v>10009</v>
      </c>
      <c r="K2550" t="str">
        <f>VLOOKUP($J2550,Mapping!$AB$3:$AC$475,2,0)</f>
        <v>Saint Paul</v>
      </c>
      <c r="L2550" t="str">
        <f>VLOOKUP($K2550,Mapping!$AF$3:$AG$475,2,0)</f>
        <v>Minnesota</v>
      </c>
      <c r="M2550" t="str">
        <f>VLOOKUP($L2550,Mapping!$AI$3:$AJ$48,2,0)</f>
        <v>United States</v>
      </c>
      <c r="N2550" t="str">
        <f>VLOOKUP($L2550,Mapping!$AI$3:$AK$48,3,0)</f>
        <v>Central</v>
      </c>
      <c r="O2550" t="str">
        <f>VLOOKUP(Table1[[#This Row],[Column1]],Mapping!$AM$8:$AN$11,2,0)</f>
        <v>Furniture</v>
      </c>
      <c r="P2550" t="str">
        <f>VLOOKUP(Table1[[#This Row],[Column3]],Mapping!$AP$5:$AQ$22,2,0)</f>
        <v>Bookcases</v>
      </c>
      <c r="Q2550">
        <v>113.56800000000001</v>
      </c>
      <c r="R2550">
        <v>2</v>
      </c>
      <c r="S2550">
        <v>12.776399999999988</v>
      </c>
    </row>
    <row r="2551" spans="1:19" x14ac:dyDescent="0.35">
      <c r="A2551">
        <v>4729</v>
      </c>
      <c r="B2551" t="s">
        <v>4042</v>
      </c>
      <c r="C2551" t="s">
        <v>2716</v>
      </c>
      <c r="D2551" t="str">
        <f>MID(Table1[[#This Row],[Product ID]],5,2)</f>
        <v>BI</v>
      </c>
      <c r="E2551" t="str">
        <f>LEFT(Table1[[#This Row],[Product ID]],3)</f>
        <v>OFF</v>
      </c>
      <c r="F2551" s="10">
        <f>VLOOKUP(Table1[[#This Row],[Order ID]],Mapping!H2551:J10342,3,0)</f>
        <v>41505</v>
      </c>
      <c r="G2551" s="10">
        <f>VLOOKUP(Table1[[#This Row],[Order ID]],Mapping!H2551:K10342,4,0)</f>
        <v>41507</v>
      </c>
      <c r="H2551" t="str">
        <f>INDEX(Mapping!$B$2:$T$7793,MATCH(Data!$A2551,Mapping!$B$3:$B$7793,0),MATCH(Data!$H$1,Mapping!$B$2:$T$2,0))</f>
        <v>Standard Class</v>
      </c>
      <c r="I2551" t="str">
        <f>INDEX(Mapping!$B$2:$T$7793,MATCH(Data!$A2551,Mapping!$B$3:$B$7793,0),MATCH(Data!$I$1,Mapping!$B$2:$T$2,0))</f>
        <v>Consumer</v>
      </c>
      <c r="J2551">
        <f>VLOOKUP($A2551,Mapping!$X$3:$Y$7793,2,0)</f>
        <v>78539</v>
      </c>
      <c r="K2551" t="str">
        <f>VLOOKUP($J2551,Mapping!$AB$3:$AC$475,2,0)</f>
        <v>Lawton</v>
      </c>
      <c r="L2551" t="str">
        <f>VLOOKUP($K2551,Mapping!$AF$3:$AG$475,2,0)</f>
        <v>Oklahoma</v>
      </c>
      <c r="M2551" t="str">
        <f>VLOOKUP($L2551,Mapping!$AI$3:$AJ$48,2,0)</f>
        <v>United States</v>
      </c>
      <c r="N2551" t="str">
        <f>VLOOKUP($L2551,Mapping!$AI$3:$AK$48,3,0)</f>
        <v>Central</v>
      </c>
      <c r="O2551" t="str">
        <f>VLOOKUP(Table1[[#This Row],[Column1]],Mapping!$AM$8:$AN$11,2,0)</f>
        <v>Office Supplies</v>
      </c>
      <c r="P2551" t="str">
        <f>VLOOKUP(Table1[[#This Row],[Column3]],Mapping!$AP$5:$AQ$22,2,0)</f>
        <v>Binders</v>
      </c>
      <c r="Q2551">
        <v>2.0679999999999996</v>
      </c>
      <c r="R2551">
        <v>1</v>
      </c>
      <c r="S2551">
        <v>-3.4122000000000003</v>
      </c>
    </row>
    <row r="2552" spans="1:19" x14ac:dyDescent="0.35">
      <c r="A2552">
        <v>4730</v>
      </c>
      <c r="B2552" t="s">
        <v>4042</v>
      </c>
      <c r="C2552" t="s">
        <v>2265</v>
      </c>
      <c r="D2552" t="str">
        <f>MID(Table1[[#This Row],[Product ID]],5,2)</f>
        <v>PA</v>
      </c>
      <c r="E2552" t="str">
        <f>LEFT(Table1[[#This Row],[Product ID]],3)</f>
        <v>OFF</v>
      </c>
      <c r="F2552" s="10">
        <f>VLOOKUP(Table1[[#This Row],[Order ID]],Mapping!H2552:J10343,3,0)</f>
        <v>41505</v>
      </c>
      <c r="G2552" s="10">
        <f>VLOOKUP(Table1[[#This Row],[Order ID]],Mapping!H2552:K10343,4,0)</f>
        <v>41507</v>
      </c>
      <c r="H2552" t="str">
        <f>INDEX(Mapping!$B$2:$T$7793,MATCH(Data!$A2552,Mapping!$B$3:$B$7793,0),MATCH(Data!$H$1,Mapping!$B$2:$T$2,0))</f>
        <v>First Class</v>
      </c>
      <c r="I2552" t="str">
        <f>INDEX(Mapping!$B$2:$T$7793,MATCH(Data!$A2552,Mapping!$B$3:$B$7793,0),MATCH(Data!$I$1,Mapping!$B$2:$T$2,0))</f>
        <v>Consumer</v>
      </c>
      <c r="J2552">
        <f>VLOOKUP($A2552,Mapping!$X$3:$Y$7793,2,0)</f>
        <v>78539</v>
      </c>
      <c r="K2552" t="str">
        <f>VLOOKUP($J2552,Mapping!$AB$3:$AC$475,2,0)</f>
        <v>Lawton</v>
      </c>
      <c r="L2552" t="str">
        <f>VLOOKUP($K2552,Mapping!$AF$3:$AG$475,2,0)</f>
        <v>Oklahoma</v>
      </c>
      <c r="M2552" t="str">
        <f>VLOOKUP($L2552,Mapping!$AI$3:$AJ$48,2,0)</f>
        <v>United States</v>
      </c>
      <c r="N2552" t="str">
        <f>VLOOKUP($L2552,Mapping!$AI$3:$AK$48,3,0)</f>
        <v>Central</v>
      </c>
      <c r="O2552" t="str">
        <f>VLOOKUP(Table1[[#This Row],[Column1]],Mapping!$AM$8:$AN$11,2,0)</f>
        <v>Office Supplies</v>
      </c>
      <c r="P2552" t="str">
        <f>VLOOKUP(Table1[[#This Row],[Column3]],Mapping!$AP$5:$AQ$22,2,0)</f>
        <v>Paper</v>
      </c>
      <c r="Q2552">
        <v>83.84</v>
      </c>
      <c r="R2552">
        <v>8</v>
      </c>
      <c r="S2552">
        <v>30.391999999999996</v>
      </c>
    </row>
    <row r="2553" spans="1:19" x14ac:dyDescent="0.35">
      <c r="A2553">
        <v>7417</v>
      </c>
      <c r="B2553" t="s">
        <v>5564</v>
      </c>
      <c r="C2553" t="s">
        <v>4444</v>
      </c>
      <c r="D2553" t="str">
        <f>MID(Table1[[#This Row],[Product ID]],5,2)</f>
        <v>PH</v>
      </c>
      <c r="E2553" t="str">
        <f>LEFT(Table1[[#This Row],[Product ID]],3)</f>
        <v>TEC</v>
      </c>
      <c r="F2553" s="10">
        <f>VLOOKUP(Table1[[#This Row],[Order ID]],Mapping!H2553:J10344,3,0)</f>
        <v>41562</v>
      </c>
      <c r="G2553" s="10">
        <f>VLOOKUP(Table1[[#This Row],[Order ID]],Mapping!H2553:K10344,4,0)</f>
        <v>41566</v>
      </c>
      <c r="H2553" t="str">
        <f>INDEX(Mapping!$B$2:$T$7793,MATCH(Data!$A2553,Mapping!$B$3:$B$7793,0),MATCH(Data!$H$1,Mapping!$B$2:$T$2,0))</f>
        <v>Standard Class</v>
      </c>
      <c r="I2553" t="str">
        <f>INDEX(Mapping!$B$2:$T$7793,MATCH(Data!$A2553,Mapping!$B$3:$B$7793,0),MATCH(Data!$I$1,Mapping!$B$2:$T$2,0))</f>
        <v>Consumer</v>
      </c>
      <c r="J2553">
        <f>VLOOKUP($A2553,Mapping!$X$3:$Y$7793,2,0)</f>
        <v>10009</v>
      </c>
      <c r="K2553" t="str">
        <f>VLOOKUP($J2553,Mapping!$AB$3:$AC$475,2,0)</f>
        <v>Saint Paul</v>
      </c>
      <c r="L2553" t="str">
        <f>VLOOKUP($K2553,Mapping!$AF$3:$AG$475,2,0)</f>
        <v>Minnesota</v>
      </c>
      <c r="M2553" t="str">
        <f>VLOOKUP($L2553,Mapping!$AI$3:$AJ$48,2,0)</f>
        <v>United States</v>
      </c>
      <c r="N2553" t="str">
        <f>VLOOKUP($L2553,Mapping!$AI$3:$AK$48,3,0)</f>
        <v>Central</v>
      </c>
      <c r="O2553" t="str">
        <f>VLOOKUP(Table1[[#This Row],[Column1]],Mapping!$AM$8:$AN$11,2,0)</f>
        <v>Technology</v>
      </c>
      <c r="P2553" t="str">
        <f>VLOOKUP(Table1[[#This Row],[Column3]],Mapping!$AP$5:$AQ$22,2,0)</f>
        <v>Phones</v>
      </c>
      <c r="Q2553">
        <v>1091.93</v>
      </c>
      <c r="R2553">
        <v>7</v>
      </c>
      <c r="S2553">
        <v>272.98250000000002</v>
      </c>
    </row>
    <row r="2554" spans="1:19" x14ac:dyDescent="0.35">
      <c r="A2554">
        <v>7418</v>
      </c>
      <c r="B2554" t="s">
        <v>5564</v>
      </c>
      <c r="C2554" t="s">
        <v>441</v>
      </c>
      <c r="D2554" t="str">
        <f>MID(Table1[[#This Row],[Product ID]],5,2)</f>
        <v>PA</v>
      </c>
      <c r="E2554" t="str">
        <f>LEFT(Table1[[#This Row],[Product ID]],3)</f>
        <v>OFF</v>
      </c>
      <c r="F2554" s="10">
        <f>VLOOKUP(Table1[[#This Row],[Order ID]],Mapping!H2554:J10345,3,0)</f>
        <v>41562</v>
      </c>
      <c r="G2554" s="10">
        <f>VLOOKUP(Table1[[#This Row],[Order ID]],Mapping!H2554:K10345,4,0)</f>
        <v>41566</v>
      </c>
      <c r="H2554" t="str">
        <f>INDEX(Mapping!$B$2:$T$7793,MATCH(Data!$A2554,Mapping!$B$3:$B$7793,0),MATCH(Data!$H$1,Mapping!$B$2:$T$2,0))</f>
        <v>Standard Class</v>
      </c>
      <c r="I2554" t="str">
        <f>INDEX(Mapping!$B$2:$T$7793,MATCH(Data!$A2554,Mapping!$B$3:$B$7793,0),MATCH(Data!$I$1,Mapping!$B$2:$T$2,0))</f>
        <v>Corporate</v>
      </c>
      <c r="J2554">
        <f>VLOOKUP($A2554,Mapping!$X$3:$Y$7793,2,0)</f>
        <v>10009</v>
      </c>
      <c r="K2554" t="str">
        <f>VLOOKUP($J2554,Mapping!$AB$3:$AC$475,2,0)</f>
        <v>Saint Paul</v>
      </c>
      <c r="L2554" t="str">
        <f>VLOOKUP($K2554,Mapping!$AF$3:$AG$475,2,0)</f>
        <v>Minnesota</v>
      </c>
      <c r="M2554" t="str">
        <f>VLOOKUP($L2554,Mapping!$AI$3:$AJ$48,2,0)</f>
        <v>United States</v>
      </c>
      <c r="N2554" t="str">
        <f>VLOOKUP($L2554,Mapping!$AI$3:$AK$48,3,0)</f>
        <v>Central</v>
      </c>
      <c r="O2554" t="str">
        <f>VLOOKUP(Table1[[#This Row],[Column1]],Mapping!$AM$8:$AN$11,2,0)</f>
        <v>Office Supplies</v>
      </c>
      <c r="P2554" t="str">
        <f>VLOOKUP(Table1[[#This Row],[Column3]],Mapping!$AP$5:$AQ$22,2,0)</f>
        <v>Paper</v>
      </c>
      <c r="Q2554">
        <v>111.96</v>
      </c>
      <c r="R2554">
        <v>2</v>
      </c>
      <c r="S2554">
        <v>54.860399999999998</v>
      </c>
    </row>
    <row r="2555" spans="1:19" x14ac:dyDescent="0.35">
      <c r="A2555">
        <v>918</v>
      </c>
      <c r="B2555" t="s">
        <v>1156</v>
      </c>
      <c r="C2555" t="s">
        <v>1157</v>
      </c>
      <c r="D2555" t="str">
        <f>MID(Table1[[#This Row],[Product ID]],5,2)</f>
        <v>CH</v>
      </c>
      <c r="E2555" t="str">
        <f>LEFT(Table1[[#This Row],[Product ID]],3)</f>
        <v>FUR</v>
      </c>
      <c r="F2555" s="10" t="e">
        <f>VLOOKUP(Table1[[#This Row],[Order ID]],Mapping!H2555:J10346,3,0)</f>
        <v>#N/A</v>
      </c>
      <c r="G2555" s="10" t="e">
        <f>VLOOKUP(Table1[[#This Row],[Order ID]],Mapping!H2555:K10346,4,0)</f>
        <v>#N/A</v>
      </c>
      <c r="H2555" t="str">
        <f>INDEX(Mapping!$B$2:$T$7793,MATCH(Data!$A2555,Mapping!$B$3:$B$7793,0),MATCH(Data!$H$1,Mapping!$B$2:$T$2,0))</f>
        <v>Second Class</v>
      </c>
      <c r="I2555" t="str">
        <f>INDEX(Mapping!$B$2:$T$7793,MATCH(Data!$A2555,Mapping!$B$3:$B$7793,0),MATCH(Data!$I$1,Mapping!$B$2:$T$2,0))</f>
        <v>Home Office</v>
      </c>
      <c r="J2555">
        <f>VLOOKUP($A2555,Mapping!$X$3:$Y$7793,2,0)</f>
        <v>20852</v>
      </c>
      <c r="K2555" t="str">
        <f>VLOOKUP($J2555,Mapping!$AB$3:$AC$475,2,0)</f>
        <v>North Las Vegas</v>
      </c>
      <c r="L2555" t="str">
        <f>VLOOKUP($K2555,Mapping!$AF$3:$AG$475,2,0)</f>
        <v>Nevada</v>
      </c>
      <c r="M2555" t="str">
        <f>VLOOKUP($L2555,Mapping!$AI$3:$AJ$48,2,0)</f>
        <v>United States</v>
      </c>
      <c r="N2555" t="str">
        <f>VLOOKUP($L2555,Mapping!$AI$3:$AK$48,3,0)</f>
        <v>West</v>
      </c>
      <c r="O2555" t="str">
        <f>VLOOKUP(Table1[[#This Row],[Column1]],Mapping!$AM$8:$AN$11,2,0)</f>
        <v>Furniture</v>
      </c>
      <c r="P2555" t="str">
        <f>VLOOKUP(Table1[[#This Row],[Column3]],Mapping!$AP$5:$AQ$22,2,0)</f>
        <v>Chairs</v>
      </c>
      <c r="Q2555">
        <v>172.5</v>
      </c>
      <c r="R2555">
        <v>2</v>
      </c>
      <c r="S2555">
        <v>51.749999999999986</v>
      </c>
    </row>
    <row r="2556" spans="1:19" x14ac:dyDescent="0.35">
      <c r="A2556">
        <v>919</v>
      </c>
      <c r="B2556" t="s">
        <v>1156</v>
      </c>
      <c r="C2556" t="s">
        <v>180</v>
      </c>
      <c r="D2556" t="str">
        <f>MID(Table1[[#This Row],[Product ID]],5,2)</f>
        <v>PH</v>
      </c>
      <c r="E2556" t="str">
        <f>LEFT(Table1[[#This Row],[Product ID]],3)</f>
        <v>TEC</v>
      </c>
      <c r="F2556" s="10" t="e">
        <f>VLOOKUP(Table1[[#This Row],[Order ID]],Mapping!H2556:J10347,3,0)</f>
        <v>#N/A</v>
      </c>
      <c r="G2556" s="10" t="e">
        <f>VLOOKUP(Table1[[#This Row],[Order ID]],Mapping!H2556:K10347,4,0)</f>
        <v>#N/A</v>
      </c>
      <c r="H2556" t="str">
        <f>INDEX(Mapping!$B$2:$T$7793,MATCH(Data!$A2556,Mapping!$B$3:$B$7793,0),MATCH(Data!$H$1,Mapping!$B$2:$T$2,0))</f>
        <v>Standard Class</v>
      </c>
      <c r="I2556" t="str">
        <f>INDEX(Mapping!$B$2:$T$7793,MATCH(Data!$A2556,Mapping!$B$3:$B$7793,0),MATCH(Data!$I$1,Mapping!$B$2:$T$2,0))</f>
        <v>Consumer</v>
      </c>
      <c r="J2556">
        <f>VLOOKUP($A2556,Mapping!$X$3:$Y$7793,2,0)</f>
        <v>20852</v>
      </c>
      <c r="K2556" t="str">
        <f>VLOOKUP($J2556,Mapping!$AB$3:$AC$475,2,0)</f>
        <v>North Las Vegas</v>
      </c>
      <c r="L2556" t="str">
        <f>VLOOKUP($K2556,Mapping!$AF$3:$AG$475,2,0)</f>
        <v>Nevada</v>
      </c>
      <c r="M2556" t="str">
        <f>VLOOKUP($L2556,Mapping!$AI$3:$AJ$48,2,0)</f>
        <v>United States</v>
      </c>
      <c r="N2556" t="str">
        <f>VLOOKUP($L2556,Mapping!$AI$3:$AK$48,3,0)</f>
        <v>West</v>
      </c>
      <c r="O2556" t="str">
        <f>VLOOKUP(Table1[[#This Row],[Column1]],Mapping!$AM$8:$AN$11,2,0)</f>
        <v>Technology</v>
      </c>
      <c r="P2556" t="str">
        <f>VLOOKUP(Table1[[#This Row],[Column3]],Mapping!$AP$5:$AQ$22,2,0)</f>
        <v>Phones</v>
      </c>
      <c r="Q2556">
        <v>179.97</v>
      </c>
      <c r="R2556">
        <v>3</v>
      </c>
      <c r="S2556">
        <v>44.992500000000007</v>
      </c>
    </row>
    <row r="2557" spans="1:19" x14ac:dyDescent="0.35">
      <c r="A2557">
        <v>5690</v>
      </c>
      <c r="B2557" t="s">
        <v>4601</v>
      </c>
      <c r="C2557" t="s">
        <v>4311</v>
      </c>
      <c r="D2557" t="str">
        <f>MID(Table1[[#This Row],[Product ID]],5,2)</f>
        <v>FU</v>
      </c>
      <c r="E2557" t="str">
        <f>LEFT(Table1[[#This Row],[Product ID]],3)</f>
        <v>FUR</v>
      </c>
      <c r="F2557" s="10">
        <f>VLOOKUP(Table1[[#This Row],[Order ID]],Mapping!H2557:J10348,3,0)</f>
        <v>41297</v>
      </c>
      <c r="G2557" s="10">
        <f>VLOOKUP(Table1[[#This Row],[Order ID]],Mapping!H2557:K10348,4,0)</f>
        <v>41303</v>
      </c>
      <c r="H2557" t="str">
        <f>INDEX(Mapping!$B$2:$T$7793,MATCH(Data!$A2557,Mapping!$B$3:$B$7793,0),MATCH(Data!$H$1,Mapping!$B$2:$T$2,0))</f>
        <v>Standard Class</v>
      </c>
      <c r="I2557" t="str">
        <f>INDEX(Mapping!$B$2:$T$7793,MATCH(Data!$A2557,Mapping!$B$3:$B$7793,0),MATCH(Data!$I$1,Mapping!$B$2:$T$2,0))</f>
        <v>Consumer</v>
      </c>
      <c r="J2557">
        <f>VLOOKUP($A2557,Mapping!$X$3:$Y$7793,2,0)</f>
        <v>90036</v>
      </c>
      <c r="K2557" t="str">
        <f>VLOOKUP($J2557,Mapping!$AB$3:$AC$475,2,0)</f>
        <v>Los Angeles</v>
      </c>
      <c r="L2557" t="str">
        <f>VLOOKUP($K2557,Mapping!$AF$3:$AG$475,2,0)</f>
        <v>California</v>
      </c>
      <c r="M2557" t="str">
        <f>VLOOKUP($L2557,Mapping!$AI$3:$AJ$48,2,0)</f>
        <v>United States</v>
      </c>
      <c r="N2557" t="str">
        <f>VLOOKUP($L2557,Mapping!$AI$3:$AK$48,3,0)</f>
        <v>West</v>
      </c>
      <c r="O2557" t="str">
        <f>VLOOKUP(Table1[[#This Row],[Column1]],Mapping!$AM$8:$AN$11,2,0)</f>
        <v>Furniture</v>
      </c>
      <c r="P2557" t="str">
        <f>VLOOKUP(Table1[[#This Row],[Column3]],Mapping!$AP$5:$AQ$22,2,0)</f>
        <v>Furnishings</v>
      </c>
      <c r="Q2557">
        <v>59.99</v>
      </c>
      <c r="R2557">
        <v>7</v>
      </c>
      <c r="S2557">
        <v>21.596400000000003</v>
      </c>
    </row>
    <row r="2558" spans="1:19" x14ac:dyDescent="0.35">
      <c r="A2558">
        <v>6521</v>
      </c>
      <c r="B2558" t="s">
        <v>5045</v>
      </c>
      <c r="C2558" t="s">
        <v>1223</v>
      </c>
      <c r="D2558" t="str">
        <f>MID(Table1[[#This Row],[Product ID]],5,2)</f>
        <v>FU</v>
      </c>
      <c r="E2558" t="str">
        <f>LEFT(Table1[[#This Row],[Product ID]],3)</f>
        <v>FUR</v>
      </c>
      <c r="F2558" s="10">
        <f>VLOOKUP(Table1[[#This Row],[Order ID]],Mapping!H2558:J10349,3,0)</f>
        <v>41603</v>
      </c>
      <c r="G2558" s="10">
        <f>VLOOKUP(Table1[[#This Row],[Order ID]],Mapping!H2558:K10349,4,0)</f>
        <v>41610</v>
      </c>
      <c r="H2558" t="str">
        <f>INDEX(Mapping!$B$2:$T$7793,MATCH(Data!$A2558,Mapping!$B$3:$B$7793,0),MATCH(Data!$H$1,Mapping!$B$2:$T$2,0))</f>
        <v>First Class</v>
      </c>
      <c r="I2558" t="str">
        <f>INDEX(Mapping!$B$2:$T$7793,MATCH(Data!$A2558,Mapping!$B$3:$B$7793,0),MATCH(Data!$I$1,Mapping!$B$2:$T$2,0))</f>
        <v>Consumer</v>
      </c>
      <c r="J2558">
        <f>VLOOKUP($A2558,Mapping!$X$3:$Y$7793,2,0)</f>
        <v>98105</v>
      </c>
      <c r="K2558" t="str">
        <f>VLOOKUP($J2558,Mapping!$AB$3:$AC$475,2,0)</f>
        <v>Dallas</v>
      </c>
      <c r="L2558" t="str">
        <f>VLOOKUP($K2558,Mapping!$AF$3:$AG$475,2,0)</f>
        <v>Texas</v>
      </c>
      <c r="M2558" t="str">
        <f>VLOOKUP($L2558,Mapping!$AI$3:$AJ$48,2,0)</f>
        <v>United States</v>
      </c>
      <c r="N2558" t="str">
        <f>VLOOKUP($L2558,Mapping!$AI$3:$AK$48,3,0)</f>
        <v>Central</v>
      </c>
      <c r="O2558" t="str">
        <f>VLOOKUP(Table1[[#This Row],[Column1]],Mapping!$AM$8:$AN$11,2,0)</f>
        <v>Furniture</v>
      </c>
      <c r="P2558" t="str">
        <f>VLOOKUP(Table1[[#This Row],[Column3]],Mapping!$AP$5:$AQ$22,2,0)</f>
        <v>Furnishings</v>
      </c>
      <c r="Q2558">
        <v>82.26</v>
      </c>
      <c r="R2558">
        <v>3</v>
      </c>
      <c r="S2558">
        <v>33.726600000000005</v>
      </c>
    </row>
    <row r="2559" spans="1:19" x14ac:dyDescent="0.35">
      <c r="A2559">
        <v>4474</v>
      </c>
      <c r="B2559" t="s">
        <v>3898</v>
      </c>
      <c r="C2559" t="s">
        <v>3371</v>
      </c>
      <c r="D2559" t="str">
        <f>MID(Table1[[#This Row],[Product ID]],5,2)</f>
        <v>AC</v>
      </c>
      <c r="E2559" t="str">
        <f>LEFT(Table1[[#This Row],[Product ID]],3)</f>
        <v>TEC</v>
      </c>
      <c r="F2559" s="10">
        <f>VLOOKUP(Table1[[#This Row],[Order ID]],Mapping!H2559:J10350,3,0)</f>
        <v>41617</v>
      </c>
      <c r="G2559" s="10">
        <f>VLOOKUP(Table1[[#This Row],[Order ID]],Mapping!H2559:K10350,4,0)</f>
        <v>41621</v>
      </c>
      <c r="H2559" t="str">
        <f>INDEX(Mapping!$B$2:$T$7793,MATCH(Data!$A2559,Mapping!$B$3:$B$7793,0),MATCH(Data!$H$1,Mapping!$B$2:$T$2,0))</f>
        <v>Standard Class</v>
      </c>
      <c r="I2559" t="str">
        <f>INDEX(Mapping!$B$2:$T$7793,MATCH(Data!$A2559,Mapping!$B$3:$B$7793,0),MATCH(Data!$I$1,Mapping!$B$2:$T$2,0))</f>
        <v>Consumer</v>
      </c>
      <c r="J2559">
        <f>VLOOKUP($A2559,Mapping!$X$3:$Y$7793,2,0)</f>
        <v>27834</v>
      </c>
      <c r="K2559" t="str">
        <f>VLOOKUP($J2559,Mapping!$AB$3:$AC$475,2,0)</f>
        <v>Appleton</v>
      </c>
      <c r="L2559" t="str">
        <f>VLOOKUP($K2559,Mapping!$AF$3:$AG$475,2,0)</f>
        <v>Wisconsin</v>
      </c>
      <c r="M2559" t="str">
        <f>VLOOKUP($L2559,Mapping!$AI$3:$AJ$48,2,0)</f>
        <v>United States</v>
      </c>
      <c r="N2559" t="str">
        <f>VLOOKUP($L2559,Mapping!$AI$3:$AK$48,3,0)</f>
        <v>Central</v>
      </c>
      <c r="O2559" t="str">
        <f>VLOOKUP(Table1[[#This Row],[Column1]],Mapping!$AM$8:$AN$11,2,0)</f>
        <v>Technology</v>
      </c>
      <c r="P2559" t="str">
        <f>VLOOKUP(Table1[[#This Row],[Column3]],Mapping!$AP$5:$AQ$22,2,0)</f>
        <v>Accessories</v>
      </c>
      <c r="Q2559">
        <v>16.560000000000002</v>
      </c>
      <c r="R2559">
        <v>3</v>
      </c>
      <c r="S2559">
        <v>-2.4840000000000018</v>
      </c>
    </row>
    <row r="2560" spans="1:19" x14ac:dyDescent="0.35">
      <c r="A2560">
        <v>114</v>
      </c>
      <c r="B2560" t="s">
        <v>171</v>
      </c>
      <c r="C2560" t="s">
        <v>172</v>
      </c>
      <c r="D2560" t="str">
        <f>MID(Table1[[#This Row],[Product ID]],5,2)</f>
        <v>BI</v>
      </c>
      <c r="E2560" t="str">
        <f>LEFT(Table1[[#This Row],[Product ID]],3)</f>
        <v>OFF</v>
      </c>
      <c r="F2560" s="10" t="e">
        <f>VLOOKUP(Table1[[#This Row],[Order ID]],Mapping!H2560:J10351,3,0)</f>
        <v>#N/A</v>
      </c>
      <c r="G2560" s="10" t="e">
        <f>VLOOKUP(Table1[[#This Row],[Order ID]],Mapping!H2560:K10351,4,0)</f>
        <v>#N/A</v>
      </c>
      <c r="H2560" t="str">
        <f>INDEX(Mapping!$B$2:$T$7793,MATCH(Data!$A2560,Mapping!$B$3:$B$7793,0),MATCH(Data!$H$1,Mapping!$B$2:$T$2,0))</f>
        <v>Standard Class</v>
      </c>
      <c r="I2560" t="str">
        <f>INDEX(Mapping!$B$2:$T$7793,MATCH(Data!$A2560,Mapping!$B$3:$B$7793,0),MATCH(Data!$I$1,Mapping!$B$2:$T$2,0))</f>
        <v>Consumer</v>
      </c>
      <c r="J2560">
        <f>VLOOKUP($A2560,Mapping!$X$3:$Y$7793,2,0)</f>
        <v>98115</v>
      </c>
      <c r="K2560" t="str">
        <f>VLOOKUP($J2560,Mapping!$AB$3:$AC$475,2,0)</f>
        <v>Whittier</v>
      </c>
      <c r="L2560" t="str">
        <f>VLOOKUP($K2560,Mapping!$AF$3:$AG$475,2,0)</f>
        <v>California</v>
      </c>
      <c r="M2560" t="str">
        <f>VLOOKUP($L2560,Mapping!$AI$3:$AJ$48,2,0)</f>
        <v>United States</v>
      </c>
      <c r="N2560" t="str">
        <f>VLOOKUP($L2560,Mapping!$AI$3:$AK$48,3,0)</f>
        <v>West</v>
      </c>
      <c r="O2560" t="str">
        <f>VLOOKUP(Table1[[#This Row],[Column1]],Mapping!$AM$8:$AN$11,2,0)</f>
        <v>Office Supplies</v>
      </c>
      <c r="P2560" t="str">
        <f>VLOOKUP(Table1[[#This Row],[Column3]],Mapping!$AP$5:$AQ$22,2,0)</f>
        <v>Binders</v>
      </c>
      <c r="Q2560">
        <v>27.680000000000003</v>
      </c>
      <c r="R2560">
        <v>2</v>
      </c>
      <c r="S2560">
        <v>9.6879999999999988</v>
      </c>
    </row>
    <row r="2561" spans="1:19" x14ac:dyDescent="0.35">
      <c r="A2561">
        <v>5083</v>
      </c>
      <c r="B2561" t="s">
        <v>4244</v>
      </c>
      <c r="C2561" t="s">
        <v>228</v>
      </c>
      <c r="D2561" t="str">
        <f>MID(Table1[[#This Row],[Product ID]],5,2)</f>
        <v>BO</v>
      </c>
      <c r="E2561" t="str">
        <f>LEFT(Table1[[#This Row],[Product ID]],3)</f>
        <v>FUR</v>
      </c>
      <c r="F2561" s="10">
        <f>VLOOKUP(Table1[[#This Row],[Order ID]],Mapping!H2561:J10352,3,0)</f>
        <v>41599</v>
      </c>
      <c r="G2561" s="10">
        <f>VLOOKUP(Table1[[#This Row],[Order ID]],Mapping!H2561:K10352,4,0)</f>
        <v>41604</v>
      </c>
      <c r="H2561" t="str">
        <f>INDEX(Mapping!$B$2:$T$7793,MATCH(Data!$A2561,Mapping!$B$3:$B$7793,0),MATCH(Data!$H$1,Mapping!$B$2:$T$2,0))</f>
        <v>Standard Class</v>
      </c>
      <c r="I2561" t="str">
        <f>INDEX(Mapping!$B$2:$T$7793,MATCH(Data!$A2561,Mapping!$B$3:$B$7793,0),MATCH(Data!$I$1,Mapping!$B$2:$T$2,0))</f>
        <v>Corporate</v>
      </c>
      <c r="J2561">
        <f>VLOOKUP($A2561,Mapping!$X$3:$Y$7793,2,0)</f>
        <v>32839</v>
      </c>
      <c r="K2561" t="str">
        <f>VLOOKUP($J2561,Mapping!$AB$3:$AC$475,2,0)</f>
        <v>Dearborn Heights</v>
      </c>
      <c r="L2561" t="str">
        <f>VLOOKUP($K2561,Mapping!$AF$3:$AG$475,2,0)</f>
        <v>Michigan</v>
      </c>
      <c r="M2561" t="str">
        <f>VLOOKUP($L2561,Mapping!$AI$3:$AJ$48,2,0)</f>
        <v>United States</v>
      </c>
      <c r="N2561" t="str">
        <f>VLOOKUP($L2561,Mapping!$AI$3:$AK$48,3,0)</f>
        <v>Central</v>
      </c>
      <c r="O2561" t="str">
        <f>VLOOKUP(Table1[[#This Row],[Column1]],Mapping!$AM$8:$AN$11,2,0)</f>
        <v>Furniture</v>
      </c>
      <c r="P2561" t="str">
        <f>VLOOKUP(Table1[[#This Row],[Column3]],Mapping!$AP$5:$AQ$22,2,0)</f>
        <v>Bookcases</v>
      </c>
      <c r="Q2561">
        <v>289.56799999999998</v>
      </c>
      <c r="R2561">
        <v>2</v>
      </c>
      <c r="S2561">
        <v>10.858799999999974</v>
      </c>
    </row>
    <row r="2562" spans="1:19" x14ac:dyDescent="0.35">
      <c r="A2562">
        <v>5084</v>
      </c>
      <c r="B2562" t="s">
        <v>4244</v>
      </c>
      <c r="C2562" t="s">
        <v>404</v>
      </c>
      <c r="D2562" t="str">
        <f>MID(Table1[[#This Row],[Product ID]],5,2)</f>
        <v>ST</v>
      </c>
      <c r="E2562" t="str">
        <f>LEFT(Table1[[#This Row],[Product ID]],3)</f>
        <v>OFF</v>
      </c>
      <c r="F2562" s="10">
        <f>VLOOKUP(Table1[[#This Row],[Order ID]],Mapping!H2562:J10353,3,0)</f>
        <v>41599</v>
      </c>
      <c r="G2562" s="10">
        <f>VLOOKUP(Table1[[#This Row],[Order ID]],Mapping!H2562:K10353,4,0)</f>
        <v>41604</v>
      </c>
      <c r="H2562" t="str">
        <f>INDEX(Mapping!$B$2:$T$7793,MATCH(Data!$A2562,Mapping!$B$3:$B$7793,0),MATCH(Data!$H$1,Mapping!$B$2:$T$2,0))</f>
        <v>Standard Class</v>
      </c>
      <c r="I2562" t="str">
        <f>INDEX(Mapping!$B$2:$T$7793,MATCH(Data!$A2562,Mapping!$B$3:$B$7793,0),MATCH(Data!$I$1,Mapping!$B$2:$T$2,0))</f>
        <v>Corporate</v>
      </c>
      <c r="J2562">
        <f>VLOOKUP($A2562,Mapping!$X$3:$Y$7793,2,0)</f>
        <v>32839</v>
      </c>
      <c r="K2562" t="str">
        <f>VLOOKUP($J2562,Mapping!$AB$3:$AC$475,2,0)</f>
        <v>Dearborn Heights</v>
      </c>
      <c r="L2562" t="str">
        <f>VLOOKUP($K2562,Mapping!$AF$3:$AG$475,2,0)</f>
        <v>Michigan</v>
      </c>
      <c r="M2562" t="str">
        <f>VLOOKUP($L2562,Mapping!$AI$3:$AJ$48,2,0)</f>
        <v>United States</v>
      </c>
      <c r="N2562" t="str">
        <f>VLOOKUP($L2562,Mapping!$AI$3:$AK$48,3,0)</f>
        <v>Central</v>
      </c>
      <c r="O2562" t="str">
        <f>VLOOKUP(Table1[[#This Row],[Column1]],Mapping!$AM$8:$AN$11,2,0)</f>
        <v>Office Supplies</v>
      </c>
      <c r="P2562" t="str">
        <f>VLOOKUP(Table1[[#This Row],[Column3]],Mapping!$AP$5:$AQ$22,2,0)</f>
        <v>Storage</v>
      </c>
      <c r="Q2562">
        <v>39.72</v>
      </c>
      <c r="R2562">
        <v>5</v>
      </c>
      <c r="S2562">
        <v>4.4684999999999953</v>
      </c>
    </row>
    <row r="2563" spans="1:19" x14ac:dyDescent="0.35">
      <c r="A2563">
        <v>5085</v>
      </c>
      <c r="B2563" t="s">
        <v>4244</v>
      </c>
      <c r="C2563" t="s">
        <v>1545</v>
      </c>
      <c r="D2563" t="str">
        <f>MID(Table1[[#This Row],[Product ID]],5,2)</f>
        <v>PH</v>
      </c>
      <c r="E2563" t="str">
        <f>LEFT(Table1[[#This Row],[Product ID]],3)</f>
        <v>TEC</v>
      </c>
      <c r="F2563" s="10">
        <f>VLOOKUP(Table1[[#This Row],[Order ID]],Mapping!H2563:J10354,3,0)</f>
        <v>41599</v>
      </c>
      <c r="G2563" s="10">
        <f>VLOOKUP(Table1[[#This Row],[Order ID]],Mapping!H2563:K10354,4,0)</f>
        <v>41604</v>
      </c>
      <c r="H2563" t="str">
        <f>INDEX(Mapping!$B$2:$T$7793,MATCH(Data!$A2563,Mapping!$B$3:$B$7793,0),MATCH(Data!$H$1,Mapping!$B$2:$T$2,0))</f>
        <v>Standard Class</v>
      </c>
      <c r="I2563" t="str">
        <f>INDEX(Mapping!$B$2:$T$7793,MATCH(Data!$A2563,Mapping!$B$3:$B$7793,0),MATCH(Data!$I$1,Mapping!$B$2:$T$2,0))</f>
        <v>Corporate</v>
      </c>
      <c r="J2563">
        <f>VLOOKUP($A2563,Mapping!$X$3:$Y$7793,2,0)</f>
        <v>32839</v>
      </c>
      <c r="K2563" t="str">
        <f>VLOOKUP($J2563,Mapping!$AB$3:$AC$475,2,0)</f>
        <v>Dearborn Heights</v>
      </c>
      <c r="L2563" t="str">
        <f>VLOOKUP($K2563,Mapping!$AF$3:$AG$475,2,0)</f>
        <v>Michigan</v>
      </c>
      <c r="M2563" t="str">
        <f>VLOOKUP($L2563,Mapping!$AI$3:$AJ$48,2,0)</f>
        <v>United States</v>
      </c>
      <c r="N2563" t="str">
        <f>VLOOKUP($L2563,Mapping!$AI$3:$AK$48,3,0)</f>
        <v>Central</v>
      </c>
      <c r="O2563" t="str">
        <f>VLOOKUP(Table1[[#This Row],[Column1]],Mapping!$AM$8:$AN$11,2,0)</f>
        <v>Technology</v>
      </c>
      <c r="P2563" t="str">
        <f>VLOOKUP(Table1[[#This Row],[Column3]],Mapping!$AP$5:$AQ$22,2,0)</f>
        <v>Phones</v>
      </c>
      <c r="Q2563">
        <v>244.768</v>
      </c>
      <c r="R2563">
        <v>4</v>
      </c>
      <c r="S2563">
        <v>24.476800000000004</v>
      </c>
    </row>
    <row r="2564" spans="1:19" x14ac:dyDescent="0.35">
      <c r="A2564">
        <v>6017</v>
      </c>
      <c r="B2564" t="s">
        <v>4772</v>
      </c>
      <c r="C2564" t="s">
        <v>1123</v>
      </c>
      <c r="D2564" t="str">
        <f>MID(Table1[[#This Row],[Product ID]],5,2)</f>
        <v>AP</v>
      </c>
      <c r="E2564" t="str">
        <f>LEFT(Table1[[#This Row],[Product ID]],3)</f>
        <v>OFF</v>
      </c>
      <c r="F2564" s="10">
        <f>VLOOKUP(Table1[[#This Row],[Order ID]],Mapping!H2564:J10355,3,0)</f>
        <v>41543</v>
      </c>
      <c r="G2564" s="10">
        <f>VLOOKUP(Table1[[#This Row],[Order ID]],Mapping!H2564:K10355,4,0)</f>
        <v>41547</v>
      </c>
      <c r="H2564" t="str">
        <f>INDEX(Mapping!$B$2:$T$7793,MATCH(Data!$A2564,Mapping!$B$3:$B$7793,0),MATCH(Data!$H$1,Mapping!$B$2:$T$2,0))</f>
        <v>Standard Class</v>
      </c>
      <c r="I2564" t="str">
        <f>INDEX(Mapping!$B$2:$T$7793,MATCH(Data!$A2564,Mapping!$B$3:$B$7793,0),MATCH(Data!$I$1,Mapping!$B$2:$T$2,0))</f>
        <v>Corporate</v>
      </c>
      <c r="J2564">
        <f>VLOOKUP($A2564,Mapping!$X$3:$Y$7793,2,0)</f>
        <v>44105</v>
      </c>
      <c r="K2564" t="str">
        <f>VLOOKUP($J2564,Mapping!$AB$3:$AC$475,2,0)</f>
        <v>Alexandria</v>
      </c>
      <c r="L2564" t="str">
        <f>VLOOKUP($K2564,Mapping!$AF$3:$AG$475,2,0)</f>
        <v>Virginia</v>
      </c>
      <c r="M2564" t="str">
        <f>VLOOKUP($L2564,Mapping!$AI$3:$AJ$48,2,0)</f>
        <v>United States</v>
      </c>
      <c r="N2564" t="str">
        <f>VLOOKUP($L2564,Mapping!$AI$3:$AK$48,3,0)</f>
        <v>South</v>
      </c>
      <c r="O2564" t="str">
        <f>VLOOKUP(Table1[[#This Row],[Column1]],Mapping!$AM$8:$AN$11,2,0)</f>
        <v>Office Supplies</v>
      </c>
      <c r="P2564" t="str">
        <f>VLOOKUP(Table1[[#This Row],[Column3]],Mapping!$AP$5:$AQ$22,2,0)</f>
        <v>Appliances</v>
      </c>
      <c r="Q2564">
        <v>286.25600000000003</v>
      </c>
      <c r="R2564">
        <v>1</v>
      </c>
      <c r="S2564">
        <v>17.890999999999977</v>
      </c>
    </row>
    <row r="2565" spans="1:19" x14ac:dyDescent="0.35">
      <c r="A2565">
        <v>6018</v>
      </c>
      <c r="B2565" t="s">
        <v>4772</v>
      </c>
      <c r="C2565" t="s">
        <v>559</v>
      </c>
      <c r="D2565" t="str">
        <f>MID(Table1[[#This Row],[Product ID]],5,2)</f>
        <v>ST</v>
      </c>
      <c r="E2565" t="str">
        <f>LEFT(Table1[[#This Row],[Product ID]],3)</f>
        <v>OFF</v>
      </c>
      <c r="F2565" s="10">
        <f>VLOOKUP(Table1[[#This Row],[Order ID]],Mapping!H2565:J10356,3,0)</f>
        <v>41543</v>
      </c>
      <c r="G2565" s="10">
        <f>VLOOKUP(Table1[[#This Row],[Order ID]],Mapping!H2565:K10356,4,0)</f>
        <v>41547</v>
      </c>
      <c r="H2565" t="str">
        <f>INDEX(Mapping!$B$2:$T$7793,MATCH(Data!$A2565,Mapping!$B$3:$B$7793,0),MATCH(Data!$H$1,Mapping!$B$2:$T$2,0))</f>
        <v>Standard Class</v>
      </c>
      <c r="I2565" t="str">
        <f>INDEX(Mapping!$B$2:$T$7793,MATCH(Data!$A2565,Mapping!$B$3:$B$7793,0),MATCH(Data!$I$1,Mapping!$B$2:$T$2,0))</f>
        <v>Consumer</v>
      </c>
      <c r="J2565">
        <f>VLOOKUP($A2565,Mapping!$X$3:$Y$7793,2,0)</f>
        <v>44105</v>
      </c>
      <c r="K2565" t="str">
        <f>VLOOKUP($J2565,Mapping!$AB$3:$AC$475,2,0)</f>
        <v>Alexandria</v>
      </c>
      <c r="L2565" t="str">
        <f>VLOOKUP($K2565,Mapping!$AF$3:$AG$475,2,0)</f>
        <v>Virginia</v>
      </c>
      <c r="M2565" t="str">
        <f>VLOOKUP($L2565,Mapping!$AI$3:$AJ$48,2,0)</f>
        <v>United States</v>
      </c>
      <c r="N2565" t="str">
        <f>VLOOKUP($L2565,Mapping!$AI$3:$AK$48,3,0)</f>
        <v>South</v>
      </c>
      <c r="O2565" t="str">
        <f>VLOOKUP(Table1[[#This Row],[Column1]],Mapping!$AM$8:$AN$11,2,0)</f>
        <v>Office Supplies</v>
      </c>
      <c r="P2565" t="str">
        <f>VLOOKUP(Table1[[#This Row],[Column3]],Mapping!$AP$5:$AQ$22,2,0)</f>
        <v>Storage</v>
      </c>
      <c r="Q2565">
        <v>24.224000000000004</v>
      </c>
      <c r="R2565">
        <v>2</v>
      </c>
      <c r="S2565">
        <v>-4.8448000000000029</v>
      </c>
    </row>
    <row r="2566" spans="1:19" x14ac:dyDescent="0.35">
      <c r="A2566">
        <v>109</v>
      </c>
      <c r="B2566" t="s">
        <v>162</v>
      </c>
      <c r="C2566" t="s">
        <v>163</v>
      </c>
      <c r="D2566" t="str">
        <f>MID(Table1[[#This Row],[Product ID]],5,2)</f>
        <v>LA</v>
      </c>
      <c r="E2566" t="str">
        <f>LEFT(Table1[[#This Row],[Product ID]],3)</f>
        <v>OFF</v>
      </c>
      <c r="F2566" s="10" t="e">
        <f>VLOOKUP(Table1[[#This Row],[Order ID]],Mapping!H2566:J10357,3,0)</f>
        <v>#N/A</v>
      </c>
      <c r="G2566" s="10" t="e">
        <f>VLOOKUP(Table1[[#This Row],[Order ID]],Mapping!H2566:K10357,4,0)</f>
        <v>#N/A</v>
      </c>
      <c r="H2566" t="str">
        <f>INDEX(Mapping!$B$2:$T$7793,MATCH(Data!$A2566,Mapping!$B$3:$B$7793,0),MATCH(Data!$H$1,Mapping!$B$2:$T$2,0))</f>
        <v>Second Class</v>
      </c>
      <c r="I2566" t="str">
        <f>INDEX(Mapping!$B$2:$T$7793,MATCH(Data!$A2566,Mapping!$B$3:$B$7793,0),MATCH(Data!$I$1,Mapping!$B$2:$T$2,0))</f>
        <v>Consumer</v>
      </c>
      <c r="J2566">
        <f>VLOOKUP($A2566,Mapping!$X$3:$Y$7793,2,0)</f>
        <v>73034</v>
      </c>
      <c r="K2566" t="str">
        <f>VLOOKUP($J2566,Mapping!$AB$3:$AC$475,2,0)</f>
        <v>Saginaw</v>
      </c>
      <c r="L2566" t="str">
        <f>VLOOKUP($K2566,Mapping!$AF$3:$AG$475,2,0)</f>
        <v>Michigan</v>
      </c>
      <c r="M2566" t="str">
        <f>VLOOKUP($L2566,Mapping!$AI$3:$AJ$48,2,0)</f>
        <v>United States</v>
      </c>
      <c r="N2566" t="str">
        <f>VLOOKUP($L2566,Mapping!$AI$3:$AK$48,3,0)</f>
        <v>Central</v>
      </c>
      <c r="O2566" t="str">
        <f>VLOOKUP(Table1[[#This Row],[Column1]],Mapping!$AM$8:$AN$11,2,0)</f>
        <v>Office Supplies</v>
      </c>
      <c r="P2566" t="str">
        <f>VLOOKUP(Table1[[#This Row],[Column3]],Mapping!$AP$5:$AQ$22,2,0)</f>
        <v>Labels</v>
      </c>
      <c r="Q2566">
        <v>14.62</v>
      </c>
      <c r="R2566">
        <v>2</v>
      </c>
      <c r="S2566">
        <v>6.8713999999999995</v>
      </c>
    </row>
    <row r="2567" spans="1:19" x14ac:dyDescent="0.35">
      <c r="A2567">
        <v>110</v>
      </c>
      <c r="B2567" t="s">
        <v>162</v>
      </c>
      <c r="C2567" t="s">
        <v>164</v>
      </c>
      <c r="D2567" t="str">
        <f>MID(Table1[[#This Row],[Product ID]],5,2)</f>
        <v>PH</v>
      </c>
      <c r="E2567" t="str">
        <f>LEFT(Table1[[#This Row],[Product ID]],3)</f>
        <v>TEC</v>
      </c>
      <c r="F2567" s="10" t="e">
        <f>VLOOKUP(Table1[[#This Row],[Order ID]],Mapping!H2567:J10358,3,0)</f>
        <v>#N/A</v>
      </c>
      <c r="G2567" s="10" t="e">
        <f>VLOOKUP(Table1[[#This Row],[Order ID]],Mapping!H2567:K10358,4,0)</f>
        <v>#N/A</v>
      </c>
      <c r="H2567" t="str">
        <f>INDEX(Mapping!$B$2:$T$7793,MATCH(Data!$A2567,Mapping!$B$3:$B$7793,0),MATCH(Data!$H$1,Mapping!$B$2:$T$2,0))</f>
        <v>Standard Class</v>
      </c>
      <c r="I2567" t="str">
        <f>INDEX(Mapping!$B$2:$T$7793,MATCH(Data!$A2567,Mapping!$B$3:$B$7793,0),MATCH(Data!$I$1,Mapping!$B$2:$T$2,0))</f>
        <v>Consumer</v>
      </c>
      <c r="J2567">
        <f>VLOOKUP($A2567,Mapping!$X$3:$Y$7793,2,0)</f>
        <v>73034</v>
      </c>
      <c r="K2567" t="str">
        <f>VLOOKUP($J2567,Mapping!$AB$3:$AC$475,2,0)</f>
        <v>Saginaw</v>
      </c>
      <c r="L2567" t="str">
        <f>VLOOKUP($K2567,Mapping!$AF$3:$AG$475,2,0)</f>
        <v>Michigan</v>
      </c>
      <c r="M2567" t="str">
        <f>VLOOKUP($L2567,Mapping!$AI$3:$AJ$48,2,0)</f>
        <v>United States</v>
      </c>
      <c r="N2567" t="str">
        <f>VLOOKUP($L2567,Mapping!$AI$3:$AK$48,3,0)</f>
        <v>Central</v>
      </c>
      <c r="O2567" t="str">
        <f>VLOOKUP(Table1[[#This Row],[Column1]],Mapping!$AM$8:$AN$11,2,0)</f>
        <v>Technology</v>
      </c>
      <c r="P2567" t="str">
        <f>VLOOKUP(Table1[[#This Row],[Column3]],Mapping!$AP$5:$AQ$22,2,0)</f>
        <v>Phones</v>
      </c>
      <c r="Q2567">
        <v>944.93000000000006</v>
      </c>
      <c r="R2567">
        <v>7</v>
      </c>
      <c r="S2567">
        <v>236.23250000000002</v>
      </c>
    </row>
    <row r="2568" spans="1:19" x14ac:dyDescent="0.35">
      <c r="A2568">
        <v>5514</v>
      </c>
      <c r="B2568" t="s">
        <v>4496</v>
      </c>
      <c r="C2568" t="s">
        <v>208</v>
      </c>
      <c r="D2568" t="str">
        <f>MID(Table1[[#This Row],[Product ID]],5,2)</f>
        <v>BI</v>
      </c>
      <c r="E2568" t="str">
        <f>LEFT(Table1[[#This Row],[Product ID]],3)</f>
        <v>OFF</v>
      </c>
      <c r="F2568" s="10">
        <f>VLOOKUP(Table1[[#This Row],[Order ID]],Mapping!H2568:J10359,3,0)</f>
        <v>41416</v>
      </c>
      <c r="G2568" s="10">
        <f>VLOOKUP(Table1[[#This Row],[Order ID]],Mapping!H2568:K10359,4,0)</f>
        <v>41421</v>
      </c>
      <c r="H2568" t="str">
        <f>INDEX(Mapping!$B$2:$T$7793,MATCH(Data!$A2568,Mapping!$B$3:$B$7793,0),MATCH(Data!$H$1,Mapping!$B$2:$T$2,0))</f>
        <v>Standard Class</v>
      </c>
      <c r="I2568" t="str">
        <f>INDEX(Mapping!$B$2:$T$7793,MATCH(Data!$A2568,Mapping!$B$3:$B$7793,0),MATCH(Data!$I$1,Mapping!$B$2:$T$2,0))</f>
        <v>Home Office</v>
      </c>
      <c r="J2568">
        <f>VLOOKUP($A2568,Mapping!$X$3:$Y$7793,2,0)</f>
        <v>75081</v>
      </c>
      <c r="K2568" t="str">
        <f>VLOOKUP($J2568,Mapping!$AB$3:$AC$475,2,0)</f>
        <v>Norwich</v>
      </c>
      <c r="L2568" t="str">
        <f>VLOOKUP($K2568,Mapping!$AF$3:$AG$475,2,0)</f>
        <v>Connecticut</v>
      </c>
      <c r="M2568" t="str">
        <f>VLOOKUP($L2568,Mapping!$AI$3:$AJ$48,2,0)</f>
        <v>United States</v>
      </c>
      <c r="N2568" t="str">
        <f>VLOOKUP($L2568,Mapping!$AI$3:$AK$48,3,0)</f>
        <v>East</v>
      </c>
      <c r="O2568" t="str">
        <f>VLOOKUP(Table1[[#This Row],[Column1]],Mapping!$AM$8:$AN$11,2,0)</f>
        <v>Office Supplies</v>
      </c>
      <c r="P2568" t="str">
        <f>VLOOKUP(Table1[[#This Row],[Column3]],Mapping!$AP$5:$AQ$22,2,0)</f>
        <v>Binders</v>
      </c>
      <c r="Q2568">
        <v>1.9639999999999995</v>
      </c>
      <c r="R2568">
        <v>2</v>
      </c>
      <c r="S2568">
        <v>-3.2406000000000006</v>
      </c>
    </row>
    <row r="2569" spans="1:19" x14ac:dyDescent="0.35">
      <c r="A2569">
        <v>5515</v>
      </c>
      <c r="B2569" t="s">
        <v>4496</v>
      </c>
      <c r="C2569" t="s">
        <v>4497</v>
      </c>
      <c r="D2569" t="str">
        <f>MID(Table1[[#This Row],[Product ID]],5,2)</f>
        <v>PA</v>
      </c>
      <c r="E2569" t="str">
        <f>LEFT(Table1[[#This Row],[Product ID]],3)</f>
        <v>OFF</v>
      </c>
      <c r="F2569" s="10">
        <f>VLOOKUP(Table1[[#This Row],[Order ID]],Mapping!H2569:J10360,3,0)</f>
        <v>41416</v>
      </c>
      <c r="G2569" s="10">
        <f>VLOOKUP(Table1[[#This Row],[Order ID]],Mapping!H2569:K10360,4,0)</f>
        <v>41421</v>
      </c>
      <c r="H2569" t="str">
        <f>INDEX(Mapping!$B$2:$T$7793,MATCH(Data!$A2569,Mapping!$B$3:$B$7793,0),MATCH(Data!$H$1,Mapping!$B$2:$T$2,0))</f>
        <v>Standard Class</v>
      </c>
      <c r="I2569" t="str">
        <f>INDEX(Mapping!$B$2:$T$7793,MATCH(Data!$A2569,Mapping!$B$3:$B$7793,0),MATCH(Data!$I$1,Mapping!$B$2:$T$2,0))</f>
        <v>Corporate</v>
      </c>
      <c r="J2569">
        <f>VLOOKUP($A2569,Mapping!$X$3:$Y$7793,2,0)</f>
        <v>75081</v>
      </c>
      <c r="K2569" t="str">
        <f>VLOOKUP($J2569,Mapping!$AB$3:$AC$475,2,0)</f>
        <v>Norwich</v>
      </c>
      <c r="L2569" t="str">
        <f>VLOOKUP($K2569,Mapping!$AF$3:$AG$475,2,0)</f>
        <v>Connecticut</v>
      </c>
      <c r="M2569" t="str">
        <f>VLOOKUP($L2569,Mapping!$AI$3:$AJ$48,2,0)</f>
        <v>United States</v>
      </c>
      <c r="N2569" t="str">
        <f>VLOOKUP($L2569,Mapping!$AI$3:$AK$48,3,0)</f>
        <v>East</v>
      </c>
      <c r="O2569" t="str">
        <f>VLOOKUP(Table1[[#This Row],[Column1]],Mapping!$AM$8:$AN$11,2,0)</f>
        <v>Office Supplies</v>
      </c>
      <c r="P2569" t="str">
        <f>VLOOKUP(Table1[[#This Row],[Column3]],Mapping!$AP$5:$AQ$22,2,0)</f>
        <v>Paper</v>
      </c>
      <c r="Q2569">
        <v>82.656000000000006</v>
      </c>
      <c r="R2569">
        <v>9</v>
      </c>
      <c r="S2569">
        <v>30.996000000000002</v>
      </c>
    </row>
    <row r="2570" spans="1:19" x14ac:dyDescent="0.35">
      <c r="A2570">
        <v>7742</v>
      </c>
      <c r="B2570" t="s">
        <v>5738</v>
      </c>
      <c r="C2570" t="s">
        <v>4414</v>
      </c>
      <c r="D2570" t="str">
        <f>MID(Table1[[#This Row],[Product ID]],5,2)</f>
        <v>AP</v>
      </c>
      <c r="E2570" t="str">
        <f>LEFT(Table1[[#This Row],[Product ID]],3)</f>
        <v>OFF</v>
      </c>
      <c r="F2570" s="10">
        <f>VLOOKUP(Table1[[#This Row],[Order ID]],Mapping!H2570:J10361,3,0)</f>
        <v>41372</v>
      </c>
      <c r="G2570" s="10">
        <f>VLOOKUP(Table1[[#This Row],[Order ID]],Mapping!H2570:K10361,4,0)</f>
        <v>41377</v>
      </c>
      <c r="H2570" t="str">
        <f>INDEX(Mapping!$B$2:$T$7793,MATCH(Data!$A2570,Mapping!$B$3:$B$7793,0),MATCH(Data!$H$1,Mapping!$B$2:$T$2,0))</f>
        <v>First Class</v>
      </c>
      <c r="I2570" t="str">
        <f>INDEX(Mapping!$B$2:$T$7793,MATCH(Data!$A2570,Mapping!$B$3:$B$7793,0),MATCH(Data!$I$1,Mapping!$B$2:$T$2,0))</f>
        <v>Consumer</v>
      </c>
      <c r="J2570">
        <f>VLOOKUP($A2570,Mapping!$X$3:$Y$7793,2,0)</f>
        <v>19120</v>
      </c>
      <c r="K2570" t="str">
        <f>VLOOKUP($J2570,Mapping!$AB$3:$AC$475,2,0)</f>
        <v>Cincinnati</v>
      </c>
      <c r="L2570" t="str">
        <f>VLOOKUP($K2570,Mapping!$AF$3:$AG$475,2,0)</f>
        <v>Ohio</v>
      </c>
      <c r="M2570" t="str">
        <f>VLOOKUP($L2570,Mapping!$AI$3:$AJ$48,2,0)</f>
        <v>United States</v>
      </c>
      <c r="N2570" t="str">
        <f>VLOOKUP($L2570,Mapping!$AI$3:$AK$48,3,0)</f>
        <v>East</v>
      </c>
      <c r="O2570" t="str">
        <f>VLOOKUP(Table1[[#This Row],[Column1]],Mapping!$AM$8:$AN$11,2,0)</f>
        <v>Office Supplies</v>
      </c>
      <c r="P2570" t="str">
        <f>VLOOKUP(Table1[[#This Row],[Column3]],Mapping!$AP$5:$AQ$22,2,0)</f>
        <v>Appliances</v>
      </c>
      <c r="Q2570">
        <v>33.528000000000006</v>
      </c>
      <c r="R2570">
        <v>3</v>
      </c>
      <c r="S2570">
        <v>2.5146000000000015</v>
      </c>
    </row>
    <row r="2571" spans="1:19" x14ac:dyDescent="0.35">
      <c r="A2571">
        <v>7743</v>
      </c>
      <c r="B2571" t="s">
        <v>5738</v>
      </c>
      <c r="C2571" t="s">
        <v>5739</v>
      </c>
      <c r="D2571" t="str">
        <f>MID(Table1[[#This Row],[Product ID]],5,2)</f>
        <v>ST</v>
      </c>
      <c r="E2571" t="str">
        <f>LEFT(Table1[[#This Row],[Product ID]],3)</f>
        <v>OFF</v>
      </c>
      <c r="F2571" s="10">
        <f>VLOOKUP(Table1[[#This Row],[Order ID]],Mapping!H2571:J10362,3,0)</f>
        <v>41372</v>
      </c>
      <c r="G2571" s="10">
        <f>VLOOKUP(Table1[[#This Row],[Order ID]],Mapping!H2571:K10362,4,0)</f>
        <v>41377</v>
      </c>
      <c r="H2571" t="str">
        <f>INDEX(Mapping!$B$2:$T$7793,MATCH(Data!$A2571,Mapping!$B$3:$B$7793,0),MATCH(Data!$H$1,Mapping!$B$2:$T$2,0))</f>
        <v>Standard Class</v>
      </c>
      <c r="I2571" t="str">
        <f>INDEX(Mapping!$B$2:$T$7793,MATCH(Data!$A2571,Mapping!$B$3:$B$7793,0),MATCH(Data!$I$1,Mapping!$B$2:$T$2,0))</f>
        <v>Consumer</v>
      </c>
      <c r="J2571">
        <f>VLOOKUP($A2571,Mapping!$X$3:$Y$7793,2,0)</f>
        <v>19120</v>
      </c>
      <c r="K2571" t="str">
        <f>VLOOKUP($J2571,Mapping!$AB$3:$AC$475,2,0)</f>
        <v>Cincinnati</v>
      </c>
      <c r="L2571" t="str">
        <f>VLOOKUP($K2571,Mapping!$AF$3:$AG$475,2,0)</f>
        <v>Ohio</v>
      </c>
      <c r="M2571" t="str">
        <f>VLOOKUP($L2571,Mapping!$AI$3:$AJ$48,2,0)</f>
        <v>United States</v>
      </c>
      <c r="N2571" t="str">
        <f>VLOOKUP($L2571,Mapping!$AI$3:$AK$48,3,0)</f>
        <v>East</v>
      </c>
      <c r="O2571" t="str">
        <f>VLOOKUP(Table1[[#This Row],[Column1]],Mapping!$AM$8:$AN$11,2,0)</f>
        <v>Office Supplies</v>
      </c>
      <c r="P2571" t="str">
        <f>VLOOKUP(Table1[[#This Row],[Column3]],Mapping!$AP$5:$AQ$22,2,0)</f>
        <v>Storage</v>
      </c>
      <c r="Q2571">
        <v>36.744</v>
      </c>
      <c r="R2571">
        <v>3</v>
      </c>
      <c r="S2571">
        <v>3.6744000000000039</v>
      </c>
    </row>
    <row r="2572" spans="1:19" x14ac:dyDescent="0.35">
      <c r="A2572">
        <v>3438</v>
      </c>
      <c r="B2572" t="s">
        <v>3233</v>
      </c>
      <c r="C2572" t="s">
        <v>3234</v>
      </c>
      <c r="D2572" t="str">
        <f>MID(Table1[[#This Row],[Product ID]],5,2)</f>
        <v>AR</v>
      </c>
      <c r="E2572" t="str">
        <f>LEFT(Table1[[#This Row],[Product ID]],3)</f>
        <v>OFF</v>
      </c>
      <c r="F2572" s="10">
        <f>VLOOKUP(Table1[[#This Row],[Order ID]],Mapping!H2572:J10363,3,0)</f>
        <v>41635</v>
      </c>
      <c r="G2572" s="10">
        <f>VLOOKUP(Table1[[#This Row],[Order ID]],Mapping!H2572:K10363,4,0)</f>
        <v>41636</v>
      </c>
      <c r="H2572" t="str">
        <f>INDEX(Mapping!$B$2:$T$7793,MATCH(Data!$A2572,Mapping!$B$3:$B$7793,0),MATCH(Data!$H$1,Mapping!$B$2:$T$2,0))</f>
        <v>Standard Class</v>
      </c>
      <c r="I2572" t="str">
        <f>INDEX(Mapping!$B$2:$T$7793,MATCH(Data!$A2572,Mapping!$B$3:$B$7793,0),MATCH(Data!$I$1,Mapping!$B$2:$T$2,0))</f>
        <v>Consumer</v>
      </c>
      <c r="J2572">
        <f>VLOOKUP($A2572,Mapping!$X$3:$Y$7793,2,0)</f>
        <v>80906</v>
      </c>
      <c r="K2572" t="str">
        <f>VLOOKUP($J2572,Mapping!$AB$3:$AC$475,2,0)</f>
        <v>Warwick</v>
      </c>
      <c r="L2572" t="str">
        <f>VLOOKUP($K2572,Mapping!$AF$3:$AG$475,2,0)</f>
        <v>Rhode Island</v>
      </c>
      <c r="M2572" t="str">
        <f>VLOOKUP($L2572,Mapping!$AI$3:$AJ$48,2,0)</f>
        <v>United States</v>
      </c>
      <c r="N2572" t="str">
        <f>VLOOKUP($L2572,Mapping!$AI$3:$AK$48,3,0)</f>
        <v>East</v>
      </c>
      <c r="O2572" t="str">
        <f>VLOOKUP(Table1[[#This Row],[Column1]],Mapping!$AM$8:$AN$11,2,0)</f>
        <v>Office Supplies</v>
      </c>
      <c r="P2572" t="str">
        <f>VLOOKUP(Table1[[#This Row],[Column3]],Mapping!$AP$5:$AQ$22,2,0)</f>
        <v>Art</v>
      </c>
      <c r="Q2572">
        <v>11.328000000000001</v>
      </c>
      <c r="R2572">
        <v>2</v>
      </c>
      <c r="S2572">
        <v>2.5488000000000004</v>
      </c>
    </row>
    <row r="2573" spans="1:19" x14ac:dyDescent="0.35">
      <c r="A2573">
        <v>5998</v>
      </c>
      <c r="B2573" t="s">
        <v>4760</v>
      </c>
      <c r="C2573" t="s">
        <v>1084</v>
      </c>
      <c r="D2573" t="str">
        <f>MID(Table1[[#This Row],[Product ID]],5,2)</f>
        <v>PA</v>
      </c>
      <c r="E2573" t="str">
        <f>LEFT(Table1[[#This Row],[Product ID]],3)</f>
        <v>OFF</v>
      </c>
      <c r="F2573" s="10">
        <f>VLOOKUP(Table1[[#This Row],[Order ID]],Mapping!H2573:J10364,3,0)</f>
        <v>41513</v>
      </c>
      <c r="G2573" s="10">
        <f>VLOOKUP(Table1[[#This Row],[Order ID]],Mapping!H2573:K10364,4,0)</f>
        <v>41520</v>
      </c>
      <c r="H2573" t="str">
        <f>INDEX(Mapping!$B$2:$T$7793,MATCH(Data!$A2573,Mapping!$B$3:$B$7793,0),MATCH(Data!$H$1,Mapping!$B$2:$T$2,0))</f>
        <v>First Class</v>
      </c>
      <c r="I2573" t="str">
        <f>INDEX(Mapping!$B$2:$T$7793,MATCH(Data!$A2573,Mapping!$B$3:$B$7793,0),MATCH(Data!$I$1,Mapping!$B$2:$T$2,0))</f>
        <v>Home Office</v>
      </c>
      <c r="J2573">
        <f>VLOOKUP($A2573,Mapping!$X$3:$Y$7793,2,0)</f>
        <v>48234</v>
      </c>
      <c r="K2573" t="str">
        <f>VLOOKUP($J2573,Mapping!$AB$3:$AC$475,2,0)</f>
        <v>Chester</v>
      </c>
      <c r="L2573" t="str">
        <f>VLOOKUP($K2573,Mapping!$AF$3:$AG$475,2,0)</f>
        <v>Pennsylvania</v>
      </c>
      <c r="M2573" t="str">
        <f>VLOOKUP($L2573,Mapping!$AI$3:$AJ$48,2,0)</f>
        <v>United States</v>
      </c>
      <c r="N2573" t="str">
        <f>VLOOKUP($L2573,Mapping!$AI$3:$AK$48,3,0)</f>
        <v>East</v>
      </c>
      <c r="O2573" t="str">
        <f>VLOOKUP(Table1[[#This Row],[Column1]],Mapping!$AM$8:$AN$11,2,0)</f>
        <v>Office Supplies</v>
      </c>
      <c r="P2573" t="str">
        <f>VLOOKUP(Table1[[#This Row],[Column3]],Mapping!$AP$5:$AQ$22,2,0)</f>
        <v>Paper</v>
      </c>
      <c r="Q2573">
        <v>11.56</v>
      </c>
      <c r="R2573">
        <v>2</v>
      </c>
      <c r="S2573">
        <v>5.6644000000000005</v>
      </c>
    </row>
    <row r="2574" spans="1:19" x14ac:dyDescent="0.35">
      <c r="A2574">
        <v>5999</v>
      </c>
      <c r="B2574" t="s">
        <v>4760</v>
      </c>
      <c r="C2574" t="s">
        <v>753</v>
      </c>
      <c r="D2574" t="str">
        <f>MID(Table1[[#This Row],[Product ID]],5,2)</f>
        <v>PH</v>
      </c>
      <c r="E2574" t="str">
        <f>LEFT(Table1[[#This Row],[Product ID]],3)</f>
        <v>TEC</v>
      </c>
      <c r="F2574" s="10">
        <f>VLOOKUP(Table1[[#This Row],[Order ID]],Mapping!H2574:J10365,3,0)</f>
        <v>41513</v>
      </c>
      <c r="G2574" s="10">
        <f>VLOOKUP(Table1[[#This Row],[Order ID]],Mapping!H2574:K10365,4,0)</f>
        <v>41520</v>
      </c>
      <c r="H2574" t="str">
        <f>INDEX(Mapping!$B$2:$T$7793,MATCH(Data!$A2574,Mapping!$B$3:$B$7793,0),MATCH(Data!$H$1,Mapping!$B$2:$T$2,0))</f>
        <v>Standard Class</v>
      </c>
      <c r="I2574" t="str">
        <f>INDEX(Mapping!$B$2:$T$7793,MATCH(Data!$A2574,Mapping!$B$3:$B$7793,0),MATCH(Data!$I$1,Mapping!$B$2:$T$2,0))</f>
        <v>Consumer</v>
      </c>
      <c r="J2574">
        <f>VLOOKUP($A2574,Mapping!$X$3:$Y$7793,2,0)</f>
        <v>48234</v>
      </c>
      <c r="K2574" t="str">
        <f>VLOOKUP($J2574,Mapping!$AB$3:$AC$475,2,0)</f>
        <v>Chester</v>
      </c>
      <c r="L2574" t="str">
        <f>VLOOKUP($K2574,Mapping!$AF$3:$AG$475,2,0)</f>
        <v>Pennsylvania</v>
      </c>
      <c r="M2574" t="str">
        <f>VLOOKUP($L2574,Mapping!$AI$3:$AJ$48,2,0)</f>
        <v>United States</v>
      </c>
      <c r="N2574" t="str">
        <f>VLOOKUP($L2574,Mapping!$AI$3:$AK$48,3,0)</f>
        <v>East</v>
      </c>
      <c r="O2574" t="str">
        <f>VLOOKUP(Table1[[#This Row],[Column1]],Mapping!$AM$8:$AN$11,2,0)</f>
        <v>Technology</v>
      </c>
      <c r="P2574" t="str">
        <f>VLOOKUP(Table1[[#This Row],[Column3]],Mapping!$AP$5:$AQ$22,2,0)</f>
        <v>Phones</v>
      </c>
      <c r="Q2574">
        <v>209.96999999999997</v>
      </c>
      <c r="R2574">
        <v>3</v>
      </c>
      <c r="S2574">
        <v>58.791600000000003</v>
      </c>
    </row>
    <row r="2575" spans="1:19" x14ac:dyDescent="0.35">
      <c r="A2575">
        <v>6000</v>
      </c>
      <c r="B2575" t="s">
        <v>4760</v>
      </c>
      <c r="C2575" t="s">
        <v>1089</v>
      </c>
      <c r="D2575" t="str">
        <f>MID(Table1[[#This Row],[Product ID]],5,2)</f>
        <v>TA</v>
      </c>
      <c r="E2575" t="str">
        <f>LEFT(Table1[[#This Row],[Product ID]],3)</f>
        <v>FUR</v>
      </c>
      <c r="F2575" s="10">
        <f>VLOOKUP(Table1[[#This Row],[Order ID]],Mapping!H2575:J10366,3,0)</f>
        <v>41513</v>
      </c>
      <c r="G2575" s="10">
        <f>VLOOKUP(Table1[[#This Row],[Order ID]],Mapping!H2575:K10366,4,0)</f>
        <v>41520</v>
      </c>
      <c r="H2575" t="str">
        <f>INDEX(Mapping!$B$2:$T$7793,MATCH(Data!$A2575,Mapping!$B$3:$B$7793,0),MATCH(Data!$H$1,Mapping!$B$2:$T$2,0))</f>
        <v>Standard Class</v>
      </c>
      <c r="I2575" t="str">
        <f>INDEX(Mapping!$B$2:$T$7793,MATCH(Data!$A2575,Mapping!$B$3:$B$7793,0),MATCH(Data!$I$1,Mapping!$B$2:$T$2,0))</f>
        <v>Consumer</v>
      </c>
      <c r="J2575">
        <f>VLOOKUP($A2575,Mapping!$X$3:$Y$7793,2,0)</f>
        <v>48234</v>
      </c>
      <c r="K2575" t="str">
        <f>VLOOKUP($J2575,Mapping!$AB$3:$AC$475,2,0)</f>
        <v>Chester</v>
      </c>
      <c r="L2575" t="str">
        <f>VLOOKUP($K2575,Mapping!$AF$3:$AG$475,2,0)</f>
        <v>Pennsylvania</v>
      </c>
      <c r="M2575" t="str">
        <f>VLOOKUP($L2575,Mapping!$AI$3:$AJ$48,2,0)</f>
        <v>United States</v>
      </c>
      <c r="N2575" t="str">
        <f>VLOOKUP($L2575,Mapping!$AI$3:$AK$48,3,0)</f>
        <v>East</v>
      </c>
      <c r="O2575" t="str">
        <f>VLOOKUP(Table1[[#This Row],[Column1]],Mapping!$AM$8:$AN$11,2,0)</f>
        <v>Furniture</v>
      </c>
      <c r="P2575" t="str">
        <f>VLOOKUP(Table1[[#This Row],[Column3]],Mapping!$AP$5:$AQ$22,2,0)</f>
        <v>Tables</v>
      </c>
      <c r="Q2575">
        <v>447.84</v>
      </c>
      <c r="R2575">
        <v>4</v>
      </c>
      <c r="S2575">
        <v>98.524799999999971</v>
      </c>
    </row>
    <row r="2576" spans="1:19" x14ac:dyDescent="0.35">
      <c r="A2576">
        <v>6001</v>
      </c>
      <c r="B2576" t="s">
        <v>4760</v>
      </c>
      <c r="C2576" t="s">
        <v>399</v>
      </c>
      <c r="D2576" t="str">
        <f>MID(Table1[[#This Row],[Product ID]],5,2)</f>
        <v>AC</v>
      </c>
      <c r="E2576" t="str">
        <f>LEFT(Table1[[#This Row],[Product ID]],3)</f>
        <v>TEC</v>
      </c>
      <c r="F2576" s="10">
        <f>VLOOKUP(Table1[[#This Row],[Order ID]],Mapping!H2576:J10367,3,0)</f>
        <v>41513</v>
      </c>
      <c r="G2576" s="10">
        <f>VLOOKUP(Table1[[#This Row],[Order ID]],Mapping!H2576:K10367,4,0)</f>
        <v>41520</v>
      </c>
      <c r="H2576" t="str">
        <f>INDEX(Mapping!$B$2:$T$7793,MATCH(Data!$A2576,Mapping!$B$3:$B$7793,0),MATCH(Data!$H$1,Mapping!$B$2:$T$2,0))</f>
        <v>Standard Class</v>
      </c>
      <c r="I2576" t="str">
        <f>INDEX(Mapping!$B$2:$T$7793,MATCH(Data!$A2576,Mapping!$B$3:$B$7793,0),MATCH(Data!$I$1,Mapping!$B$2:$T$2,0))</f>
        <v>Consumer</v>
      </c>
      <c r="J2576">
        <f>VLOOKUP($A2576,Mapping!$X$3:$Y$7793,2,0)</f>
        <v>48234</v>
      </c>
      <c r="K2576" t="str">
        <f>VLOOKUP($J2576,Mapping!$AB$3:$AC$475,2,0)</f>
        <v>Chester</v>
      </c>
      <c r="L2576" t="str">
        <f>VLOOKUP($K2576,Mapping!$AF$3:$AG$475,2,0)</f>
        <v>Pennsylvania</v>
      </c>
      <c r="M2576" t="str">
        <f>VLOOKUP($L2576,Mapping!$AI$3:$AJ$48,2,0)</f>
        <v>United States</v>
      </c>
      <c r="N2576" t="str">
        <f>VLOOKUP($L2576,Mapping!$AI$3:$AK$48,3,0)</f>
        <v>East</v>
      </c>
      <c r="O2576" t="str">
        <f>VLOOKUP(Table1[[#This Row],[Column1]],Mapping!$AM$8:$AN$11,2,0)</f>
        <v>Technology</v>
      </c>
      <c r="P2576" t="str">
        <f>VLOOKUP(Table1[[#This Row],[Column3]],Mapping!$AP$5:$AQ$22,2,0)</f>
        <v>Accessories</v>
      </c>
      <c r="Q2576">
        <v>479.97</v>
      </c>
      <c r="R2576">
        <v>3</v>
      </c>
      <c r="S2576">
        <v>163.18979999999999</v>
      </c>
    </row>
    <row r="2577" spans="1:19" x14ac:dyDescent="0.35">
      <c r="A2577">
        <v>6002</v>
      </c>
      <c r="B2577" t="s">
        <v>4760</v>
      </c>
      <c r="C2577" t="s">
        <v>846</v>
      </c>
      <c r="D2577" t="str">
        <f>MID(Table1[[#This Row],[Product ID]],5,2)</f>
        <v>AR</v>
      </c>
      <c r="E2577" t="str">
        <f>LEFT(Table1[[#This Row],[Product ID]],3)</f>
        <v>OFF</v>
      </c>
      <c r="F2577" s="10">
        <f>VLOOKUP(Table1[[#This Row],[Order ID]],Mapping!H2577:J10368,3,0)</f>
        <v>41513</v>
      </c>
      <c r="G2577" s="10">
        <f>VLOOKUP(Table1[[#This Row],[Order ID]],Mapping!H2577:K10368,4,0)</f>
        <v>41520</v>
      </c>
      <c r="H2577" t="str">
        <f>INDEX(Mapping!$B$2:$T$7793,MATCH(Data!$A2577,Mapping!$B$3:$B$7793,0),MATCH(Data!$H$1,Mapping!$B$2:$T$2,0))</f>
        <v>Standard Class</v>
      </c>
      <c r="I2577" t="str">
        <f>INDEX(Mapping!$B$2:$T$7793,MATCH(Data!$A2577,Mapping!$B$3:$B$7793,0),MATCH(Data!$I$1,Mapping!$B$2:$T$2,0))</f>
        <v>Consumer</v>
      </c>
      <c r="J2577">
        <f>VLOOKUP($A2577,Mapping!$X$3:$Y$7793,2,0)</f>
        <v>48234</v>
      </c>
      <c r="K2577" t="str">
        <f>VLOOKUP($J2577,Mapping!$AB$3:$AC$475,2,0)</f>
        <v>Chester</v>
      </c>
      <c r="L2577" t="str">
        <f>VLOOKUP($K2577,Mapping!$AF$3:$AG$475,2,0)</f>
        <v>Pennsylvania</v>
      </c>
      <c r="M2577" t="str">
        <f>VLOOKUP($L2577,Mapping!$AI$3:$AJ$48,2,0)</f>
        <v>United States</v>
      </c>
      <c r="N2577" t="str">
        <f>VLOOKUP($L2577,Mapping!$AI$3:$AK$48,3,0)</f>
        <v>East</v>
      </c>
      <c r="O2577" t="str">
        <f>VLOOKUP(Table1[[#This Row],[Column1]],Mapping!$AM$8:$AN$11,2,0)</f>
        <v>Office Supplies</v>
      </c>
      <c r="P2577" t="str">
        <f>VLOOKUP(Table1[[#This Row],[Column3]],Mapping!$AP$5:$AQ$22,2,0)</f>
        <v>Art</v>
      </c>
      <c r="Q2577">
        <v>8.64</v>
      </c>
      <c r="R2577">
        <v>3</v>
      </c>
      <c r="S2577">
        <v>2.5055999999999998</v>
      </c>
    </row>
    <row r="2578" spans="1:19" x14ac:dyDescent="0.35">
      <c r="A2578">
        <v>568</v>
      </c>
      <c r="B2578" t="s">
        <v>749</v>
      </c>
      <c r="C2578" t="s">
        <v>750</v>
      </c>
      <c r="D2578" t="str">
        <f>MID(Table1[[#This Row],[Product ID]],5,2)</f>
        <v>SU</v>
      </c>
      <c r="E2578" t="str">
        <f>LEFT(Table1[[#This Row],[Product ID]],3)</f>
        <v>OFF</v>
      </c>
      <c r="F2578" s="10" t="e">
        <f>VLOOKUP(Table1[[#This Row],[Order ID]],Mapping!H2578:J10369,3,0)</f>
        <v>#N/A</v>
      </c>
      <c r="G2578" s="10" t="e">
        <f>VLOOKUP(Table1[[#This Row],[Order ID]],Mapping!H2578:K10369,4,0)</f>
        <v>#N/A</v>
      </c>
      <c r="H2578" t="str">
        <f>INDEX(Mapping!$B$2:$T$7793,MATCH(Data!$A2578,Mapping!$B$3:$B$7793,0),MATCH(Data!$H$1,Mapping!$B$2:$T$2,0))</f>
        <v>Standard Class</v>
      </c>
      <c r="I2578" t="str">
        <f>INDEX(Mapping!$B$2:$T$7793,MATCH(Data!$A2578,Mapping!$B$3:$B$7793,0),MATCH(Data!$I$1,Mapping!$B$2:$T$2,0))</f>
        <v>Home Office</v>
      </c>
      <c r="J2578">
        <f>VLOOKUP($A2578,Mapping!$X$3:$Y$7793,2,0)</f>
        <v>33012</v>
      </c>
      <c r="K2578" t="str">
        <f>VLOOKUP($J2578,Mapping!$AB$3:$AC$475,2,0)</f>
        <v>Murrieta</v>
      </c>
      <c r="L2578" t="str">
        <f>VLOOKUP($K2578,Mapping!$AF$3:$AG$475,2,0)</f>
        <v>California</v>
      </c>
      <c r="M2578" t="str">
        <f>VLOOKUP($L2578,Mapping!$AI$3:$AJ$48,2,0)</f>
        <v>United States</v>
      </c>
      <c r="N2578" t="str">
        <f>VLOOKUP($L2578,Mapping!$AI$3:$AK$48,3,0)</f>
        <v>West</v>
      </c>
      <c r="O2578" t="str">
        <f>VLOOKUP(Table1[[#This Row],[Column1]],Mapping!$AM$8:$AN$11,2,0)</f>
        <v>Office Supplies</v>
      </c>
      <c r="P2578" t="str">
        <f>VLOOKUP(Table1[[#This Row],[Column3]],Mapping!$AP$5:$AQ$22,2,0)</f>
        <v>Supplies</v>
      </c>
      <c r="Q2578">
        <v>45.584000000000003</v>
      </c>
      <c r="R2578">
        <v>7</v>
      </c>
      <c r="S2578">
        <v>5.1281999999999996</v>
      </c>
    </row>
    <row r="2579" spans="1:19" x14ac:dyDescent="0.35">
      <c r="A2579">
        <v>937</v>
      </c>
      <c r="B2579" t="s">
        <v>1172</v>
      </c>
      <c r="C2579" t="s">
        <v>796</v>
      </c>
      <c r="D2579" t="str">
        <f>MID(Table1[[#This Row],[Product ID]],5,2)</f>
        <v>CH</v>
      </c>
      <c r="E2579" t="str">
        <f>LEFT(Table1[[#This Row],[Product ID]],3)</f>
        <v>FUR</v>
      </c>
      <c r="F2579" s="10" t="e">
        <f>VLOOKUP(Table1[[#This Row],[Order ID]],Mapping!H2579:J10370,3,0)</f>
        <v>#N/A</v>
      </c>
      <c r="G2579" s="10" t="e">
        <f>VLOOKUP(Table1[[#This Row],[Order ID]],Mapping!H2579:K10370,4,0)</f>
        <v>#N/A</v>
      </c>
      <c r="H2579" t="str">
        <f>INDEX(Mapping!$B$2:$T$7793,MATCH(Data!$A2579,Mapping!$B$3:$B$7793,0),MATCH(Data!$H$1,Mapping!$B$2:$T$2,0))</f>
        <v>Standard Class</v>
      </c>
      <c r="I2579" t="str">
        <f>INDEX(Mapping!$B$2:$T$7793,MATCH(Data!$A2579,Mapping!$B$3:$B$7793,0),MATCH(Data!$I$1,Mapping!$B$2:$T$2,0))</f>
        <v>Consumer</v>
      </c>
      <c r="J2579">
        <f>VLOOKUP($A2579,Mapping!$X$3:$Y$7793,2,0)</f>
        <v>80219</v>
      </c>
      <c r="K2579" t="str">
        <f>VLOOKUP($J2579,Mapping!$AB$3:$AC$475,2,0)</f>
        <v>Tamarac</v>
      </c>
      <c r="L2579" t="str">
        <f>VLOOKUP($K2579,Mapping!$AF$3:$AG$475,2,0)</f>
        <v>Florida</v>
      </c>
      <c r="M2579" t="str">
        <f>VLOOKUP($L2579,Mapping!$AI$3:$AJ$48,2,0)</f>
        <v>United States</v>
      </c>
      <c r="N2579" t="str">
        <f>VLOOKUP($L2579,Mapping!$AI$3:$AK$48,3,0)</f>
        <v>South</v>
      </c>
      <c r="O2579" t="str">
        <f>VLOOKUP(Table1[[#This Row],[Column1]],Mapping!$AM$8:$AN$11,2,0)</f>
        <v>Furniture</v>
      </c>
      <c r="P2579" t="str">
        <f>VLOOKUP(Table1[[#This Row],[Column3]],Mapping!$AP$5:$AQ$22,2,0)</f>
        <v>Chairs</v>
      </c>
      <c r="Q2579">
        <v>544.00800000000004</v>
      </c>
      <c r="R2579">
        <v>3</v>
      </c>
      <c r="S2579">
        <v>40.800600000000003</v>
      </c>
    </row>
    <row r="2580" spans="1:19" x14ac:dyDescent="0.35">
      <c r="A2580">
        <v>938</v>
      </c>
      <c r="B2580" t="s">
        <v>1172</v>
      </c>
      <c r="C2580" t="s">
        <v>299</v>
      </c>
      <c r="D2580" t="str">
        <f>MID(Table1[[#This Row],[Product ID]],5,2)</f>
        <v>BI</v>
      </c>
      <c r="E2580" t="str">
        <f>LEFT(Table1[[#This Row],[Product ID]],3)</f>
        <v>OFF</v>
      </c>
      <c r="F2580" s="10" t="e">
        <f>VLOOKUP(Table1[[#This Row],[Order ID]],Mapping!H2580:J10371,3,0)</f>
        <v>#N/A</v>
      </c>
      <c r="G2580" s="10" t="e">
        <f>VLOOKUP(Table1[[#This Row],[Order ID]],Mapping!H2580:K10371,4,0)</f>
        <v>#N/A</v>
      </c>
      <c r="H2580" t="str">
        <f>INDEX(Mapping!$B$2:$T$7793,MATCH(Data!$A2580,Mapping!$B$3:$B$7793,0),MATCH(Data!$H$1,Mapping!$B$2:$T$2,0))</f>
        <v>Standard Class</v>
      </c>
      <c r="I2580" t="str">
        <f>INDEX(Mapping!$B$2:$T$7793,MATCH(Data!$A2580,Mapping!$B$3:$B$7793,0),MATCH(Data!$I$1,Mapping!$B$2:$T$2,0))</f>
        <v>Corporate</v>
      </c>
      <c r="J2580">
        <f>VLOOKUP($A2580,Mapping!$X$3:$Y$7793,2,0)</f>
        <v>80219</v>
      </c>
      <c r="K2580" t="str">
        <f>VLOOKUP($J2580,Mapping!$AB$3:$AC$475,2,0)</f>
        <v>Tamarac</v>
      </c>
      <c r="L2580" t="str">
        <f>VLOOKUP($K2580,Mapping!$AF$3:$AG$475,2,0)</f>
        <v>Florida</v>
      </c>
      <c r="M2580" t="str">
        <f>VLOOKUP($L2580,Mapping!$AI$3:$AJ$48,2,0)</f>
        <v>United States</v>
      </c>
      <c r="N2580" t="str">
        <f>VLOOKUP($L2580,Mapping!$AI$3:$AK$48,3,0)</f>
        <v>South</v>
      </c>
      <c r="O2580" t="str">
        <f>VLOOKUP(Table1[[#This Row],[Column1]],Mapping!$AM$8:$AN$11,2,0)</f>
        <v>Office Supplies</v>
      </c>
      <c r="P2580" t="str">
        <f>VLOOKUP(Table1[[#This Row],[Column3]],Mapping!$AP$5:$AQ$22,2,0)</f>
        <v>Binders</v>
      </c>
      <c r="Q2580">
        <v>1.8720000000000003</v>
      </c>
      <c r="R2580">
        <v>3</v>
      </c>
      <c r="S2580">
        <v>-1.4352</v>
      </c>
    </row>
    <row r="2581" spans="1:19" x14ac:dyDescent="0.35">
      <c r="A2581">
        <v>939</v>
      </c>
      <c r="B2581" t="s">
        <v>1172</v>
      </c>
      <c r="C2581" t="s">
        <v>1112</v>
      </c>
      <c r="D2581" t="str">
        <f>MID(Table1[[#This Row],[Product ID]],5,2)</f>
        <v>CH</v>
      </c>
      <c r="E2581" t="str">
        <f>LEFT(Table1[[#This Row],[Product ID]],3)</f>
        <v>FUR</v>
      </c>
      <c r="F2581" s="10" t="e">
        <f>VLOOKUP(Table1[[#This Row],[Order ID]],Mapping!H2581:J10372,3,0)</f>
        <v>#N/A</v>
      </c>
      <c r="G2581" s="10" t="e">
        <f>VLOOKUP(Table1[[#This Row],[Order ID]],Mapping!H2581:K10372,4,0)</f>
        <v>#N/A</v>
      </c>
      <c r="H2581" t="str">
        <f>INDEX(Mapping!$B$2:$T$7793,MATCH(Data!$A2581,Mapping!$B$3:$B$7793,0),MATCH(Data!$H$1,Mapping!$B$2:$T$2,0))</f>
        <v>Standard Class</v>
      </c>
      <c r="I2581" t="str">
        <f>INDEX(Mapping!$B$2:$T$7793,MATCH(Data!$A2581,Mapping!$B$3:$B$7793,0),MATCH(Data!$I$1,Mapping!$B$2:$T$2,0))</f>
        <v>Corporate</v>
      </c>
      <c r="J2581">
        <f>VLOOKUP($A2581,Mapping!$X$3:$Y$7793,2,0)</f>
        <v>80219</v>
      </c>
      <c r="K2581" t="str">
        <f>VLOOKUP($J2581,Mapping!$AB$3:$AC$475,2,0)</f>
        <v>Tamarac</v>
      </c>
      <c r="L2581" t="str">
        <f>VLOOKUP($K2581,Mapping!$AF$3:$AG$475,2,0)</f>
        <v>Florida</v>
      </c>
      <c r="M2581" t="str">
        <f>VLOOKUP($L2581,Mapping!$AI$3:$AJ$48,2,0)</f>
        <v>United States</v>
      </c>
      <c r="N2581" t="str">
        <f>VLOOKUP($L2581,Mapping!$AI$3:$AK$48,3,0)</f>
        <v>South</v>
      </c>
      <c r="O2581" t="str">
        <f>VLOOKUP(Table1[[#This Row],[Column1]],Mapping!$AM$8:$AN$11,2,0)</f>
        <v>Furniture</v>
      </c>
      <c r="P2581" t="str">
        <f>VLOOKUP(Table1[[#This Row],[Column3]],Mapping!$AP$5:$AQ$22,2,0)</f>
        <v>Chairs</v>
      </c>
      <c r="Q2581">
        <v>854.35200000000009</v>
      </c>
      <c r="R2581">
        <v>3</v>
      </c>
      <c r="S2581">
        <v>10.679399999999873</v>
      </c>
    </row>
    <row r="2582" spans="1:19" x14ac:dyDescent="0.35">
      <c r="A2582">
        <v>940</v>
      </c>
      <c r="B2582" t="s">
        <v>1172</v>
      </c>
      <c r="C2582" t="s">
        <v>1173</v>
      </c>
      <c r="D2582" t="str">
        <f>MID(Table1[[#This Row],[Product ID]],5,2)</f>
        <v>ST</v>
      </c>
      <c r="E2582" t="str">
        <f>LEFT(Table1[[#This Row],[Product ID]],3)</f>
        <v>OFF</v>
      </c>
      <c r="F2582" s="10" t="e">
        <f>VLOOKUP(Table1[[#This Row],[Order ID]],Mapping!H2582:J10373,3,0)</f>
        <v>#N/A</v>
      </c>
      <c r="G2582" s="10" t="e">
        <f>VLOOKUP(Table1[[#This Row],[Order ID]],Mapping!H2582:K10373,4,0)</f>
        <v>#N/A</v>
      </c>
      <c r="H2582" t="str">
        <f>INDEX(Mapping!$B$2:$T$7793,MATCH(Data!$A2582,Mapping!$B$3:$B$7793,0),MATCH(Data!$H$1,Mapping!$B$2:$T$2,0))</f>
        <v>Standard Class</v>
      </c>
      <c r="I2582" t="str">
        <f>INDEX(Mapping!$B$2:$T$7793,MATCH(Data!$A2582,Mapping!$B$3:$B$7793,0),MATCH(Data!$I$1,Mapping!$B$2:$T$2,0))</f>
        <v>Corporate</v>
      </c>
      <c r="J2582">
        <f>VLOOKUP($A2582,Mapping!$X$3:$Y$7793,2,0)</f>
        <v>80219</v>
      </c>
      <c r="K2582" t="str">
        <f>VLOOKUP($J2582,Mapping!$AB$3:$AC$475,2,0)</f>
        <v>Tamarac</v>
      </c>
      <c r="L2582" t="str">
        <f>VLOOKUP($K2582,Mapping!$AF$3:$AG$475,2,0)</f>
        <v>Florida</v>
      </c>
      <c r="M2582" t="str">
        <f>VLOOKUP($L2582,Mapping!$AI$3:$AJ$48,2,0)</f>
        <v>United States</v>
      </c>
      <c r="N2582" t="str">
        <f>VLOOKUP($L2582,Mapping!$AI$3:$AK$48,3,0)</f>
        <v>South</v>
      </c>
      <c r="O2582" t="str">
        <f>VLOOKUP(Table1[[#This Row],[Column1]],Mapping!$AM$8:$AN$11,2,0)</f>
        <v>Office Supplies</v>
      </c>
      <c r="P2582" t="str">
        <f>VLOOKUP(Table1[[#This Row],[Column3]],Mapping!$AP$5:$AQ$22,2,0)</f>
        <v>Storage</v>
      </c>
      <c r="Q2582">
        <v>593.5680000000001</v>
      </c>
      <c r="R2582">
        <v>2</v>
      </c>
      <c r="S2582">
        <v>0</v>
      </c>
    </row>
    <row r="2583" spans="1:19" x14ac:dyDescent="0.35">
      <c r="A2583">
        <v>941</v>
      </c>
      <c r="B2583" t="s">
        <v>1172</v>
      </c>
      <c r="C2583" t="s">
        <v>509</v>
      </c>
      <c r="D2583" t="str">
        <f>MID(Table1[[#This Row],[Product ID]],5,2)</f>
        <v>ST</v>
      </c>
      <c r="E2583" t="str">
        <f>LEFT(Table1[[#This Row],[Product ID]],3)</f>
        <v>OFF</v>
      </c>
      <c r="F2583" s="10" t="e">
        <f>VLOOKUP(Table1[[#This Row],[Order ID]],Mapping!H2583:J10374,3,0)</f>
        <v>#N/A</v>
      </c>
      <c r="G2583" s="10" t="e">
        <f>VLOOKUP(Table1[[#This Row],[Order ID]],Mapping!H2583:K10374,4,0)</f>
        <v>#N/A</v>
      </c>
      <c r="H2583" t="str">
        <f>INDEX(Mapping!$B$2:$T$7793,MATCH(Data!$A2583,Mapping!$B$3:$B$7793,0),MATCH(Data!$H$1,Mapping!$B$2:$T$2,0))</f>
        <v>Standard Class</v>
      </c>
      <c r="I2583" t="str">
        <f>INDEX(Mapping!$B$2:$T$7793,MATCH(Data!$A2583,Mapping!$B$3:$B$7793,0),MATCH(Data!$I$1,Mapping!$B$2:$T$2,0))</f>
        <v>Corporate</v>
      </c>
      <c r="J2583">
        <f>VLOOKUP($A2583,Mapping!$X$3:$Y$7793,2,0)</f>
        <v>80219</v>
      </c>
      <c r="K2583" t="str">
        <f>VLOOKUP($J2583,Mapping!$AB$3:$AC$475,2,0)</f>
        <v>Tamarac</v>
      </c>
      <c r="L2583" t="str">
        <f>VLOOKUP($K2583,Mapping!$AF$3:$AG$475,2,0)</f>
        <v>Florida</v>
      </c>
      <c r="M2583" t="str">
        <f>VLOOKUP($L2583,Mapping!$AI$3:$AJ$48,2,0)</f>
        <v>United States</v>
      </c>
      <c r="N2583" t="str">
        <f>VLOOKUP($L2583,Mapping!$AI$3:$AK$48,3,0)</f>
        <v>South</v>
      </c>
      <c r="O2583" t="str">
        <f>VLOOKUP(Table1[[#This Row],[Column1]],Mapping!$AM$8:$AN$11,2,0)</f>
        <v>Office Supplies</v>
      </c>
      <c r="P2583" t="str">
        <f>VLOOKUP(Table1[[#This Row],[Column3]],Mapping!$AP$5:$AQ$22,2,0)</f>
        <v>Storage</v>
      </c>
      <c r="Q2583">
        <v>338.04</v>
      </c>
      <c r="R2583">
        <v>3</v>
      </c>
      <c r="S2583">
        <v>-33.804000000000002</v>
      </c>
    </row>
    <row r="2584" spans="1:19" x14ac:dyDescent="0.35">
      <c r="A2584">
        <v>5746</v>
      </c>
      <c r="B2584" t="s">
        <v>4635</v>
      </c>
      <c r="C2584" t="s">
        <v>1463</v>
      </c>
      <c r="D2584" t="str">
        <f>MID(Table1[[#This Row],[Product ID]],5,2)</f>
        <v>AR</v>
      </c>
      <c r="E2584" t="str">
        <f>LEFT(Table1[[#This Row],[Product ID]],3)</f>
        <v>OFF</v>
      </c>
      <c r="F2584" s="10">
        <f>VLOOKUP(Table1[[#This Row],[Order ID]],Mapping!H2584:J10375,3,0)</f>
        <v>41557</v>
      </c>
      <c r="G2584" s="10">
        <f>VLOOKUP(Table1[[#This Row],[Order ID]],Mapping!H2584:K10375,4,0)</f>
        <v>41562</v>
      </c>
      <c r="H2584" t="str">
        <f>INDEX(Mapping!$B$2:$T$7793,MATCH(Data!$A2584,Mapping!$B$3:$B$7793,0),MATCH(Data!$H$1,Mapping!$B$2:$T$2,0))</f>
        <v>Second Class</v>
      </c>
      <c r="I2584" t="str">
        <f>INDEX(Mapping!$B$2:$T$7793,MATCH(Data!$A2584,Mapping!$B$3:$B$7793,0),MATCH(Data!$I$1,Mapping!$B$2:$T$2,0))</f>
        <v>Corporate</v>
      </c>
      <c r="J2584">
        <f>VLOOKUP($A2584,Mapping!$X$3:$Y$7793,2,0)</f>
        <v>85023</v>
      </c>
      <c r="K2584" t="str">
        <f>VLOOKUP($J2584,Mapping!$AB$3:$AC$475,2,0)</f>
        <v>Hamilton</v>
      </c>
      <c r="L2584" t="str">
        <f>VLOOKUP($K2584,Mapping!$AF$3:$AG$475,2,0)</f>
        <v>Ohio</v>
      </c>
      <c r="M2584" t="str">
        <f>VLOOKUP($L2584,Mapping!$AI$3:$AJ$48,2,0)</f>
        <v>United States</v>
      </c>
      <c r="N2584" t="str">
        <f>VLOOKUP($L2584,Mapping!$AI$3:$AK$48,3,0)</f>
        <v>East</v>
      </c>
      <c r="O2584" t="str">
        <f>VLOOKUP(Table1[[#This Row],[Column1]],Mapping!$AM$8:$AN$11,2,0)</f>
        <v>Office Supplies</v>
      </c>
      <c r="P2584" t="str">
        <f>VLOOKUP(Table1[[#This Row],[Column3]],Mapping!$AP$5:$AQ$22,2,0)</f>
        <v>Art</v>
      </c>
      <c r="Q2584">
        <v>1.4080000000000001</v>
      </c>
      <c r="R2584">
        <v>1</v>
      </c>
      <c r="S2584">
        <v>0.15839999999999993</v>
      </c>
    </row>
    <row r="2585" spans="1:19" x14ac:dyDescent="0.35">
      <c r="A2585">
        <v>5747</v>
      </c>
      <c r="B2585" t="s">
        <v>4635</v>
      </c>
      <c r="C2585" t="s">
        <v>2491</v>
      </c>
      <c r="D2585" t="str">
        <f>MID(Table1[[#This Row],[Product ID]],5,2)</f>
        <v>FU</v>
      </c>
      <c r="E2585" t="str">
        <f>LEFT(Table1[[#This Row],[Product ID]],3)</f>
        <v>FUR</v>
      </c>
      <c r="F2585" s="10">
        <f>VLOOKUP(Table1[[#This Row],[Order ID]],Mapping!H2585:J10376,3,0)</f>
        <v>41557</v>
      </c>
      <c r="G2585" s="10">
        <f>VLOOKUP(Table1[[#This Row],[Order ID]],Mapping!H2585:K10376,4,0)</f>
        <v>41562</v>
      </c>
      <c r="H2585" t="str">
        <f>INDEX(Mapping!$B$2:$T$7793,MATCH(Data!$A2585,Mapping!$B$3:$B$7793,0),MATCH(Data!$H$1,Mapping!$B$2:$T$2,0))</f>
        <v>Standard Class</v>
      </c>
      <c r="I2585" t="str">
        <f>INDEX(Mapping!$B$2:$T$7793,MATCH(Data!$A2585,Mapping!$B$3:$B$7793,0),MATCH(Data!$I$1,Mapping!$B$2:$T$2,0))</f>
        <v>Home Office</v>
      </c>
      <c r="J2585">
        <f>VLOOKUP($A2585,Mapping!$X$3:$Y$7793,2,0)</f>
        <v>85023</v>
      </c>
      <c r="K2585" t="str">
        <f>VLOOKUP($J2585,Mapping!$AB$3:$AC$475,2,0)</f>
        <v>Hamilton</v>
      </c>
      <c r="L2585" t="str">
        <f>VLOOKUP($K2585,Mapping!$AF$3:$AG$475,2,0)</f>
        <v>Ohio</v>
      </c>
      <c r="M2585" t="str">
        <f>VLOOKUP($L2585,Mapping!$AI$3:$AJ$48,2,0)</f>
        <v>United States</v>
      </c>
      <c r="N2585" t="str">
        <f>VLOOKUP($L2585,Mapping!$AI$3:$AK$48,3,0)</f>
        <v>East</v>
      </c>
      <c r="O2585" t="str">
        <f>VLOOKUP(Table1[[#This Row],[Column1]],Mapping!$AM$8:$AN$11,2,0)</f>
        <v>Furniture</v>
      </c>
      <c r="P2585" t="str">
        <f>VLOOKUP(Table1[[#This Row],[Column3]],Mapping!$AP$5:$AQ$22,2,0)</f>
        <v>Furnishings</v>
      </c>
      <c r="Q2585">
        <v>169.56800000000001</v>
      </c>
      <c r="R2585">
        <v>2</v>
      </c>
      <c r="S2585">
        <v>0</v>
      </c>
    </row>
    <row r="2586" spans="1:19" x14ac:dyDescent="0.35">
      <c r="A2586">
        <v>7297</v>
      </c>
      <c r="B2586" t="s">
        <v>5490</v>
      </c>
      <c r="C2586" t="s">
        <v>132</v>
      </c>
      <c r="D2586" t="str">
        <f>MID(Table1[[#This Row],[Product ID]],5,2)</f>
        <v>FU</v>
      </c>
      <c r="E2586" t="str">
        <f>LEFT(Table1[[#This Row],[Product ID]],3)</f>
        <v>FUR</v>
      </c>
      <c r="F2586" s="10">
        <f>VLOOKUP(Table1[[#This Row],[Order ID]],Mapping!H2586:J10377,3,0)</f>
        <v>41631</v>
      </c>
      <c r="G2586" s="10">
        <f>VLOOKUP(Table1[[#This Row],[Order ID]],Mapping!H2586:K10377,4,0)</f>
        <v>41637</v>
      </c>
      <c r="H2586" t="str">
        <f>INDEX(Mapping!$B$2:$T$7793,MATCH(Data!$A2586,Mapping!$B$3:$B$7793,0),MATCH(Data!$H$1,Mapping!$B$2:$T$2,0))</f>
        <v>Standard Class</v>
      </c>
      <c r="I2586" t="str">
        <f>INDEX(Mapping!$B$2:$T$7793,MATCH(Data!$A2586,Mapping!$B$3:$B$7793,0),MATCH(Data!$I$1,Mapping!$B$2:$T$2,0))</f>
        <v>Consumer</v>
      </c>
      <c r="J2586">
        <f>VLOOKUP($A2586,Mapping!$X$3:$Y$7793,2,0)</f>
        <v>92553</v>
      </c>
      <c r="K2586" t="str">
        <f>VLOOKUP($J2586,Mapping!$AB$3:$AC$475,2,0)</f>
        <v>Conway</v>
      </c>
      <c r="L2586" t="str">
        <f>VLOOKUP($K2586,Mapping!$AF$3:$AG$475,2,0)</f>
        <v>Arkansas</v>
      </c>
      <c r="M2586" t="str">
        <f>VLOOKUP($L2586,Mapping!$AI$3:$AJ$48,2,0)</f>
        <v>United States</v>
      </c>
      <c r="N2586" t="str">
        <f>VLOOKUP($L2586,Mapping!$AI$3:$AK$48,3,0)</f>
        <v>South</v>
      </c>
      <c r="O2586" t="str">
        <f>VLOOKUP(Table1[[#This Row],[Column1]],Mapping!$AM$8:$AN$11,2,0)</f>
        <v>Furniture</v>
      </c>
      <c r="P2586" t="str">
        <f>VLOOKUP(Table1[[#This Row],[Column3]],Mapping!$AP$5:$AQ$22,2,0)</f>
        <v>Furnishings</v>
      </c>
      <c r="Q2586">
        <v>41.96</v>
      </c>
      <c r="R2586">
        <v>2</v>
      </c>
      <c r="S2586">
        <v>10.909600000000001</v>
      </c>
    </row>
    <row r="2587" spans="1:19" x14ac:dyDescent="0.35">
      <c r="A2587">
        <v>7541</v>
      </c>
      <c r="B2587" t="s">
        <v>5635</v>
      </c>
      <c r="C2587" t="s">
        <v>1850</v>
      </c>
      <c r="D2587" t="str">
        <f>MID(Table1[[#This Row],[Product ID]],5,2)</f>
        <v>PA</v>
      </c>
      <c r="E2587" t="str">
        <f>LEFT(Table1[[#This Row],[Product ID]],3)</f>
        <v>OFF</v>
      </c>
      <c r="F2587" s="10">
        <f>VLOOKUP(Table1[[#This Row],[Order ID]],Mapping!H2587:J10378,3,0)</f>
        <v>41632</v>
      </c>
      <c r="G2587" s="10">
        <f>VLOOKUP(Table1[[#This Row],[Order ID]],Mapping!H2587:K10378,4,0)</f>
        <v>41637</v>
      </c>
      <c r="H2587" t="str">
        <f>INDEX(Mapping!$B$2:$T$7793,MATCH(Data!$A2587,Mapping!$B$3:$B$7793,0),MATCH(Data!$H$1,Mapping!$B$2:$T$2,0))</f>
        <v>First Class</v>
      </c>
      <c r="I2587" t="str">
        <f>INDEX(Mapping!$B$2:$T$7793,MATCH(Data!$A2587,Mapping!$B$3:$B$7793,0),MATCH(Data!$I$1,Mapping!$B$2:$T$2,0))</f>
        <v>Corporate</v>
      </c>
      <c r="J2587">
        <f>VLOOKUP($A2587,Mapping!$X$3:$Y$7793,2,0)</f>
        <v>19143</v>
      </c>
      <c r="K2587" t="str">
        <f>VLOOKUP($J2587,Mapping!$AB$3:$AC$475,2,0)</f>
        <v>Norman</v>
      </c>
      <c r="L2587" t="str">
        <f>VLOOKUP($K2587,Mapping!$AF$3:$AG$475,2,0)</f>
        <v>Oklahoma</v>
      </c>
      <c r="M2587" t="str">
        <f>VLOOKUP($L2587,Mapping!$AI$3:$AJ$48,2,0)</f>
        <v>United States</v>
      </c>
      <c r="N2587" t="str">
        <f>VLOOKUP($L2587,Mapping!$AI$3:$AK$48,3,0)</f>
        <v>Central</v>
      </c>
      <c r="O2587" t="str">
        <f>VLOOKUP(Table1[[#This Row],[Column1]],Mapping!$AM$8:$AN$11,2,0)</f>
        <v>Office Supplies</v>
      </c>
      <c r="P2587" t="str">
        <f>VLOOKUP(Table1[[#This Row],[Column3]],Mapping!$AP$5:$AQ$22,2,0)</f>
        <v>Paper</v>
      </c>
      <c r="Q2587">
        <v>7.9680000000000009</v>
      </c>
      <c r="R2587">
        <v>2</v>
      </c>
      <c r="S2587">
        <v>2.6892000000000005</v>
      </c>
    </row>
    <row r="2588" spans="1:19" x14ac:dyDescent="0.35">
      <c r="A2588">
        <v>7542</v>
      </c>
      <c r="B2588" t="s">
        <v>5635</v>
      </c>
      <c r="C2588" t="s">
        <v>5636</v>
      </c>
      <c r="D2588" t="str">
        <f>MID(Table1[[#This Row],[Product ID]],5,2)</f>
        <v>PH</v>
      </c>
      <c r="E2588" t="str">
        <f>LEFT(Table1[[#This Row],[Product ID]],3)</f>
        <v>TEC</v>
      </c>
      <c r="F2588" s="10">
        <f>VLOOKUP(Table1[[#This Row],[Order ID]],Mapping!H2588:J10379,3,0)</f>
        <v>41632</v>
      </c>
      <c r="G2588" s="10">
        <f>VLOOKUP(Table1[[#This Row],[Order ID]],Mapping!H2588:K10379,4,0)</f>
        <v>41637</v>
      </c>
      <c r="H2588" t="str">
        <f>INDEX(Mapping!$B$2:$T$7793,MATCH(Data!$A2588,Mapping!$B$3:$B$7793,0),MATCH(Data!$H$1,Mapping!$B$2:$T$2,0))</f>
        <v>Standard Class</v>
      </c>
      <c r="I2588" t="str">
        <f>INDEX(Mapping!$B$2:$T$7793,MATCH(Data!$A2588,Mapping!$B$3:$B$7793,0),MATCH(Data!$I$1,Mapping!$B$2:$T$2,0))</f>
        <v>Home Office</v>
      </c>
      <c r="J2588">
        <f>VLOOKUP($A2588,Mapping!$X$3:$Y$7793,2,0)</f>
        <v>19143</v>
      </c>
      <c r="K2588" t="str">
        <f>VLOOKUP($J2588,Mapping!$AB$3:$AC$475,2,0)</f>
        <v>Norman</v>
      </c>
      <c r="L2588" t="str">
        <f>VLOOKUP($K2588,Mapping!$AF$3:$AG$475,2,0)</f>
        <v>Oklahoma</v>
      </c>
      <c r="M2588" t="str">
        <f>VLOOKUP($L2588,Mapping!$AI$3:$AJ$48,2,0)</f>
        <v>United States</v>
      </c>
      <c r="N2588" t="str">
        <f>VLOOKUP($L2588,Mapping!$AI$3:$AK$48,3,0)</f>
        <v>Central</v>
      </c>
      <c r="O2588" t="str">
        <f>VLOOKUP(Table1[[#This Row],[Column1]],Mapping!$AM$8:$AN$11,2,0)</f>
        <v>Technology</v>
      </c>
      <c r="P2588" t="str">
        <f>VLOOKUP(Table1[[#This Row],[Column3]],Mapping!$AP$5:$AQ$22,2,0)</f>
        <v>Phones</v>
      </c>
      <c r="Q2588">
        <v>1499.9699999999998</v>
      </c>
      <c r="R2588">
        <v>5</v>
      </c>
      <c r="S2588">
        <v>-374.99250000000006</v>
      </c>
    </row>
    <row r="2589" spans="1:19" x14ac:dyDescent="0.35">
      <c r="A2589">
        <v>4670</v>
      </c>
      <c r="B2589" t="s">
        <v>4009</v>
      </c>
      <c r="C2589" t="s">
        <v>3146</v>
      </c>
      <c r="D2589" t="str">
        <f>MID(Table1[[#This Row],[Product ID]],5,2)</f>
        <v>PA</v>
      </c>
      <c r="E2589" t="str">
        <f>LEFT(Table1[[#This Row],[Product ID]],3)</f>
        <v>OFF</v>
      </c>
      <c r="F2589" s="10">
        <f>VLOOKUP(Table1[[#This Row],[Order ID]],Mapping!H2589:J10380,3,0)</f>
        <v>41600</v>
      </c>
      <c r="G2589" s="10">
        <f>VLOOKUP(Table1[[#This Row],[Order ID]],Mapping!H2589:K10380,4,0)</f>
        <v>41607</v>
      </c>
      <c r="H2589" t="str">
        <f>INDEX(Mapping!$B$2:$T$7793,MATCH(Data!$A2589,Mapping!$B$3:$B$7793,0),MATCH(Data!$H$1,Mapping!$B$2:$T$2,0))</f>
        <v>Standard Class</v>
      </c>
      <c r="I2589" t="str">
        <f>INDEX(Mapping!$B$2:$T$7793,MATCH(Data!$A2589,Mapping!$B$3:$B$7793,0),MATCH(Data!$I$1,Mapping!$B$2:$T$2,0))</f>
        <v>Home Office</v>
      </c>
      <c r="J2589">
        <f>VLOOKUP($A2589,Mapping!$X$3:$Y$7793,2,0)</f>
        <v>10035</v>
      </c>
      <c r="K2589" t="str">
        <f>VLOOKUP($J2589,Mapping!$AB$3:$AC$475,2,0)</f>
        <v>Grand Prairie</v>
      </c>
      <c r="L2589" t="str">
        <f>VLOOKUP($K2589,Mapping!$AF$3:$AG$475,2,0)</f>
        <v>Texas</v>
      </c>
      <c r="M2589" t="str">
        <f>VLOOKUP($L2589,Mapping!$AI$3:$AJ$48,2,0)</f>
        <v>United States</v>
      </c>
      <c r="N2589" t="str">
        <f>VLOOKUP($L2589,Mapping!$AI$3:$AK$48,3,0)</f>
        <v>Central</v>
      </c>
      <c r="O2589" t="str">
        <f>VLOOKUP(Table1[[#This Row],[Column1]],Mapping!$AM$8:$AN$11,2,0)</f>
        <v>Office Supplies</v>
      </c>
      <c r="P2589" t="str">
        <f>VLOOKUP(Table1[[#This Row],[Column3]],Mapping!$AP$5:$AQ$22,2,0)</f>
        <v>Paper</v>
      </c>
      <c r="Q2589">
        <v>12.96</v>
      </c>
      <c r="R2589">
        <v>2</v>
      </c>
      <c r="S2589">
        <v>6.3504000000000005</v>
      </c>
    </row>
    <row r="2590" spans="1:19" x14ac:dyDescent="0.35">
      <c r="A2590">
        <v>6385</v>
      </c>
      <c r="B2590" t="s">
        <v>4971</v>
      </c>
      <c r="C2590" t="s">
        <v>78</v>
      </c>
      <c r="D2590" t="str">
        <f>MID(Table1[[#This Row],[Product ID]],5,2)</f>
        <v>PA</v>
      </c>
      <c r="E2590" t="str">
        <f>LEFT(Table1[[#This Row],[Product ID]],3)</f>
        <v>OFF</v>
      </c>
      <c r="F2590" s="10">
        <f>VLOOKUP(Table1[[#This Row],[Order ID]],Mapping!H2590:J10381,3,0)</f>
        <v>41304</v>
      </c>
      <c r="G2590" s="10">
        <f>VLOOKUP(Table1[[#This Row],[Order ID]],Mapping!H2590:K10381,4,0)</f>
        <v>41309</v>
      </c>
      <c r="H2590" t="str">
        <f>INDEX(Mapping!$B$2:$T$7793,MATCH(Data!$A2590,Mapping!$B$3:$B$7793,0),MATCH(Data!$H$1,Mapping!$B$2:$T$2,0))</f>
        <v>Standard Class</v>
      </c>
      <c r="I2590" t="str">
        <f>INDEX(Mapping!$B$2:$T$7793,MATCH(Data!$A2590,Mapping!$B$3:$B$7793,0),MATCH(Data!$I$1,Mapping!$B$2:$T$2,0))</f>
        <v>Home Office</v>
      </c>
      <c r="J2590">
        <f>VLOOKUP($A2590,Mapping!$X$3:$Y$7793,2,0)</f>
        <v>60623</v>
      </c>
      <c r="K2590" t="str">
        <f>VLOOKUP($J2590,Mapping!$AB$3:$AC$475,2,0)</f>
        <v>Independence</v>
      </c>
      <c r="L2590" t="str">
        <f>VLOOKUP($K2590,Mapping!$AF$3:$AG$475,2,0)</f>
        <v>Missouri</v>
      </c>
      <c r="M2590" t="str">
        <f>VLOOKUP($L2590,Mapping!$AI$3:$AJ$48,2,0)</f>
        <v>United States</v>
      </c>
      <c r="N2590" t="str">
        <f>VLOOKUP($L2590,Mapping!$AI$3:$AK$48,3,0)</f>
        <v>Central</v>
      </c>
      <c r="O2590" t="str">
        <f>VLOOKUP(Table1[[#This Row],[Column1]],Mapping!$AM$8:$AN$11,2,0)</f>
        <v>Office Supplies</v>
      </c>
      <c r="P2590" t="str">
        <f>VLOOKUP(Table1[[#This Row],[Column3]],Mapping!$AP$5:$AQ$22,2,0)</f>
        <v>Paper</v>
      </c>
      <c r="Q2590">
        <v>156.512</v>
      </c>
      <c r="R2590">
        <v>4</v>
      </c>
      <c r="S2590">
        <v>52.822799999999987</v>
      </c>
    </row>
    <row r="2591" spans="1:19" x14ac:dyDescent="0.35">
      <c r="A2591">
        <v>3072</v>
      </c>
      <c r="B2591" t="s">
        <v>2990</v>
      </c>
      <c r="C2591" t="s">
        <v>1909</v>
      </c>
      <c r="D2591" t="str">
        <f>MID(Table1[[#This Row],[Product ID]],5,2)</f>
        <v>FU</v>
      </c>
      <c r="E2591" t="str">
        <f>LEFT(Table1[[#This Row],[Product ID]],3)</f>
        <v>FUR</v>
      </c>
      <c r="F2591" s="10">
        <f>VLOOKUP(Table1[[#This Row],[Order ID]],Mapping!H2591:J10382,3,0)</f>
        <v>41452</v>
      </c>
      <c r="G2591" s="10">
        <f>VLOOKUP(Table1[[#This Row],[Order ID]],Mapping!H2591:K10382,4,0)</f>
        <v>41459</v>
      </c>
      <c r="H2591" t="str">
        <f>INDEX(Mapping!$B$2:$T$7793,MATCH(Data!$A2591,Mapping!$B$3:$B$7793,0),MATCH(Data!$H$1,Mapping!$B$2:$T$2,0))</f>
        <v>Standard Class</v>
      </c>
      <c r="I2591" t="str">
        <f>INDEX(Mapping!$B$2:$T$7793,MATCH(Data!$A2591,Mapping!$B$3:$B$7793,0),MATCH(Data!$I$1,Mapping!$B$2:$T$2,0))</f>
        <v>Consumer</v>
      </c>
      <c r="J2591">
        <f>VLOOKUP($A2591,Mapping!$X$3:$Y$7793,2,0)</f>
        <v>94109</v>
      </c>
      <c r="K2591" t="str">
        <f>VLOOKUP($J2591,Mapping!$AB$3:$AC$475,2,0)</f>
        <v>Fremont</v>
      </c>
      <c r="L2591" t="str">
        <f>VLOOKUP($K2591,Mapping!$AF$3:$AG$475,2,0)</f>
        <v>Nebraska</v>
      </c>
      <c r="M2591" t="str">
        <f>VLOOKUP($L2591,Mapping!$AI$3:$AJ$48,2,0)</f>
        <v>United States</v>
      </c>
      <c r="N2591" t="str">
        <f>VLOOKUP($L2591,Mapping!$AI$3:$AK$48,3,0)</f>
        <v>Central</v>
      </c>
      <c r="O2591" t="str">
        <f>VLOOKUP(Table1[[#This Row],[Column1]],Mapping!$AM$8:$AN$11,2,0)</f>
        <v>Furniture</v>
      </c>
      <c r="P2591" t="str">
        <f>VLOOKUP(Table1[[#This Row],[Column3]],Mapping!$AP$5:$AQ$22,2,0)</f>
        <v>Furnishings</v>
      </c>
      <c r="Q2591">
        <v>22.14</v>
      </c>
      <c r="R2591">
        <v>3</v>
      </c>
      <c r="S2591">
        <v>6.4205999999999976</v>
      </c>
    </row>
    <row r="2592" spans="1:19" x14ac:dyDescent="0.35">
      <c r="A2592">
        <v>1942</v>
      </c>
      <c r="B2592" t="s">
        <v>2132</v>
      </c>
      <c r="C2592" t="s">
        <v>2133</v>
      </c>
      <c r="D2592" t="str">
        <f>MID(Table1[[#This Row],[Product ID]],5,2)</f>
        <v>CH</v>
      </c>
      <c r="E2592" t="str">
        <f>LEFT(Table1[[#This Row],[Product ID]],3)</f>
        <v>FUR</v>
      </c>
      <c r="F2592" s="10" t="e">
        <f>VLOOKUP(Table1[[#This Row],[Order ID]],Mapping!H2592:J10383,3,0)</f>
        <v>#N/A</v>
      </c>
      <c r="G2592" s="10" t="e">
        <f>VLOOKUP(Table1[[#This Row],[Order ID]],Mapping!H2592:K10383,4,0)</f>
        <v>#N/A</v>
      </c>
      <c r="H2592" t="str">
        <f>INDEX(Mapping!$B$2:$T$7793,MATCH(Data!$A2592,Mapping!$B$3:$B$7793,0),MATCH(Data!$H$1,Mapping!$B$2:$T$2,0))</f>
        <v>Standard Class</v>
      </c>
      <c r="I2592" t="str">
        <f>INDEX(Mapping!$B$2:$T$7793,MATCH(Data!$A2592,Mapping!$B$3:$B$7793,0),MATCH(Data!$I$1,Mapping!$B$2:$T$2,0))</f>
        <v>Consumer</v>
      </c>
      <c r="J2592">
        <f>VLOOKUP($A2592,Mapping!$X$3:$Y$7793,2,0)</f>
        <v>90032</v>
      </c>
      <c r="K2592" t="str">
        <f>VLOOKUP($J2592,Mapping!$AB$3:$AC$475,2,0)</f>
        <v>Seattle</v>
      </c>
      <c r="L2592" t="str">
        <f>VLOOKUP($K2592,Mapping!$AF$3:$AG$475,2,0)</f>
        <v>Washington</v>
      </c>
      <c r="M2592" t="str">
        <f>VLOOKUP($L2592,Mapping!$AI$3:$AJ$48,2,0)</f>
        <v>United States</v>
      </c>
      <c r="N2592" t="str">
        <f>VLOOKUP($L2592,Mapping!$AI$3:$AK$48,3,0)</f>
        <v>West</v>
      </c>
      <c r="O2592" t="str">
        <f>VLOOKUP(Table1[[#This Row],[Column1]],Mapping!$AM$8:$AN$11,2,0)</f>
        <v>Furniture</v>
      </c>
      <c r="P2592" t="str">
        <f>VLOOKUP(Table1[[#This Row],[Column3]],Mapping!$AP$5:$AQ$22,2,0)</f>
        <v>Chairs</v>
      </c>
      <c r="Q2592">
        <v>217.58400000000003</v>
      </c>
      <c r="R2592">
        <v>2</v>
      </c>
      <c r="S2592">
        <v>-29.917800000000021</v>
      </c>
    </row>
    <row r="2593" spans="1:19" x14ac:dyDescent="0.35">
      <c r="A2593">
        <v>1943</v>
      </c>
      <c r="B2593" t="s">
        <v>2132</v>
      </c>
      <c r="C2593" t="s">
        <v>2134</v>
      </c>
      <c r="D2593" t="str">
        <f>MID(Table1[[#This Row],[Product ID]],5,2)</f>
        <v>AC</v>
      </c>
      <c r="E2593" t="str">
        <f>LEFT(Table1[[#This Row],[Product ID]],3)</f>
        <v>TEC</v>
      </c>
      <c r="F2593" s="10" t="e">
        <f>VLOOKUP(Table1[[#This Row],[Order ID]],Mapping!H2593:J10384,3,0)</f>
        <v>#N/A</v>
      </c>
      <c r="G2593" s="10" t="e">
        <f>VLOOKUP(Table1[[#This Row],[Order ID]],Mapping!H2593:K10384,4,0)</f>
        <v>#N/A</v>
      </c>
      <c r="H2593" t="str">
        <f>INDEX(Mapping!$B$2:$T$7793,MATCH(Data!$A2593,Mapping!$B$3:$B$7793,0),MATCH(Data!$H$1,Mapping!$B$2:$T$2,0))</f>
        <v>First Class</v>
      </c>
      <c r="I2593" t="str">
        <f>INDEX(Mapping!$B$2:$T$7793,MATCH(Data!$A2593,Mapping!$B$3:$B$7793,0),MATCH(Data!$I$1,Mapping!$B$2:$T$2,0))</f>
        <v>Consumer</v>
      </c>
      <c r="J2593">
        <f>VLOOKUP($A2593,Mapping!$X$3:$Y$7793,2,0)</f>
        <v>90032</v>
      </c>
      <c r="K2593" t="str">
        <f>VLOOKUP($J2593,Mapping!$AB$3:$AC$475,2,0)</f>
        <v>Seattle</v>
      </c>
      <c r="L2593" t="str">
        <f>VLOOKUP($K2593,Mapping!$AF$3:$AG$475,2,0)</f>
        <v>Washington</v>
      </c>
      <c r="M2593" t="str">
        <f>VLOOKUP($L2593,Mapping!$AI$3:$AJ$48,2,0)</f>
        <v>United States</v>
      </c>
      <c r="N2593" t="str">
        <f>VLOOKUP($L2593,Mapping!$AI$3:$AK$48,3,0)</f>
        <v>West</v>
      </c>
      <c r="O2593" t="str">
        <f>VLOOKUP(Table1[[#This Row],[Column1]],Mapping!$AM$8:$AN$11,2,0)</f>
        <v>Technology</v>
      </c>
      <c r="P2593" t="str">
        <f>VLOOKUP(Table1[[#This Row],[Column3]],Mapping!$AP$5:$AQ$22,2,0)</f>
        <v>Accessories</v>
      </c>
      <c r="Q2593">
        <v>82.95</v>
      </c>
      <c r="R2593">
        <v>5</v>
      </c>
      <c r="S2593">
        <v>29.032499999999999</v>
      </c>
    </row>
    <row r="2594" spans="1:19" x14ac:dyDescent="0.35">
      <c r="A2594">
        <v>1944</v>
      </c>
      <c r="B2594" t="s">
        <v>2132</v>
      </c>
      <c r="C2594" t="s">
        <v>2135</v>
      </c>
      <c r="D2594" t="str">
        <f>MID(Table1[[#This Row],[Product ID]],5,2)</f>
        <v>LA</v>
      </c>
      <c r="E2594" t="str">
        <f>LEFT(Table1[[#This Row],[Product ID]],3)</f>
        <v>OFF</v>
      </c>
      <c r="F2594" s="10" t="e">
        <f>VLOOKUP(Table1[[#This Row],[Order ID]],Mapping!H2594:J10385,3,0)</f>
        <v>#N/A</v>
      </c>
      <c r="G2594" s="10" t="e">
        <f>VLOOKUP(Table1[[#This Row],[Order ID]],Mapping!H2594:K10385,4,0)</f>
        <v>#N/A</v>
      </c>
      <c r="H2594" t="str">
        <f>INDEX(Mapping!$B$2:$T$7793,MATCH(Data!$A2594,Mapping!$B$3:$B$7793,0),MATCH(Data!$H$1,Mapping!$B$2:$T$2,0))</f>
        <v>First Class</v>
      </c>
      <c r="I2594" t="str">
        <f>INDEX(Mapping!$B$2:$T$7793,MATCH(Data!$A2594,Mapping!$B$3:$B$7793,0),MATCH(Data!$I$1,Mapping!$B$2:$T$2,0))</f>
        <v>Consumer</v>
      </c>
      <c r="J2594">
        <f>VLOOKUP($A2594,Mapping!$X$3:$Y$7793,2,0)</f>
        <v>90032</v>
      </c>
      <c r="K2594" t="str">
        <f>VLOOKUP($J2594,Mapping!$AB$3:$AC$475,2,0)</f>
        <v>Seattle</v>
      </c>
      <c r="L2594" t="str">
        <f>VLOOKUP($K2594,Mapping!$AF$3:$AG$475,2,0)</f>
        <v>Washington</v>
      </c>
      <c r="M2594" t="str">
        <f>VLOOKUP($L2594,Mapping!$AI$3:$AJ$48,2,0)</f>
        <v>United States</v>
      </c>
      <c r="N2594" t="str">
        <f>VLOOKUP($L2594,Mapping!$AI$3:$AK$48,3,0)</f>
        <v>West</v>
      </c>
      <c r="O2594" t="str">
        <f>VLOOKUP(Table1[[#This Row],[Column1]],Mapping!$AM$8:$AN$11,2,0)</f>
        <v>Office Supplies</v>
      </c>
      <c r="P2594" t="str">
        <f>VLOOKUP(Table1[[#This Row],[Column3]],Mapping!$AP$5:$AQ$22,2,0)</f>
        <v>Labels</v>
      </c>
      <c r="Q2594">
        <v>87.71</v>
      </c>
      <c r="R2594">
        <v>7</v>
      </c>
      <c r="S2594">
        <v>41.223699999999994</v>
      </c>
    </row>
    <row r="2595" spans="1:19" x14ac:dyDescent="0.35">
      <c r="A2595">
        <v>1945</v>
      </c>
      <c r="B2595" t="s">
        <v>2132</v>
      </c>
      <c r="C2595" t="s">
        <v>2136</v>
      </c>
      <c r="D2595" t="str">
        <f>MID(Table1[[#This Row],[Product ID]],5,2)</f>
        <v>AP</v>
      </c>
      <c r="E2595" t="str">
        <f>LEFT(Table1[[#This Row],[Product ID]],3)</f>
        <v>OFF</v>
      </c>
      <c r="F2595" s="10" t="e">
        <f>VLOOKUP(Table1[[#This Row],[Order ID]],Mapping!H2595:J10386,3,0)</f>
        <v>#N/A</v>
      </c>
      <c r="G2595" s="10" t="e">
        <f>VLOOKUP(Table1[[#This Row],[Order ID]],Mapping!H2595:K10386,4,0)</f>
        <v>#N/A</v>
      </c>
      <c r="H2595" t="str">
        <f>INDEX(Mapping!$B$2:$T$7793,MATCH(Data!$A2595,Mapping!$B$3:$B$7793,0),MATCH(Data!$H$1,Mapping!$B$2:$T$2,0))</f>
        <v>First Class</v>
      </c>
      <c r="I2595" t="str">
        <f>INDEX(Mapping!$B$2:$T$7793,MATCH(Data!$A2595,Mapping!$B$3:$B$7793,0),MATCH(Data!$I$1,Mapping!$B$2:$T$2,0))</f>
        <v>Consumer</v>
      </c>
      <c r="J2595">
        <f>VLOOKUP($A2595,Mapping!$X$3:$Y$7793,2,0)</f>
        <v>90032</v>
      </c>
      <c r="K2595" t="str">
        <f>VLOOKUP($J2595,Mapping!$AB$3:$AC$475,2,0)</f>
        <v>Seattle</v>
      </c>
      <c r="L2595" t="str">
        <f>VLOOKUP($K2595,Mapping!$AF$3:$AG$475,2,0)</f>
        <v>Washington</v>
      </c>
      <c r="M2595" t="str">
        <f>VLOOKUP($L2595,Mapping!$AI$3:$AJ$48,2,0)</f>
        <v>United States</v>
      </c>
      <c r="N2595" t="str">
        <f>VLOOKUP($L2595,Mapping!$AI$3:$AK$48,3,0)</f>
        <v>West</v>
      </c>
      <c r="O2595" t="str">
        <f>VLOOKUP(Table1[[#This Row],[Column1]],Mapping!$AM$8:$AN$11,2,0)</f>
        <v>Office Supplies</v>
      </c>
      <c r="P2595" t="str">
        <f>VLOOKUP(Table1[[#This Row],[Column3]],Mapping!$AP$5:$AQ$22,2,0)</f>
        <v>Appliances</v>
      </c>
      <c r="Q2595">
        <v>1101.48</v>
      </c>
      <c r="R2595">
        <v>4</v>
      </c>
      <c r="S2595">
        <v>429.57720000000006</v>
      </c>
    </row>
    <row r="2596" spans="1:19" x14ac:dyDescent="0.35">
      <c r="A2596">
        <v>4360</v>
      </c>
      <c r="B2596" t="s">
        <v>3821</v>
      </c>
      <c r="C2596" t="s">
        <v>94</v>
      </c>
      <c r="D2596" t="str">
        <f>MID(Table1[[#This Row],[Product ID]],5,2)</f>
        <v>ST</v>
      </c>
      <c r="E2596" t="str">
        <f>LEFT(Table1[[#This Row],[Product ID]],3)</f>
        <v>OFF</v>
      </c>
      <c r="F2596" s="10">
        <f>VLOOKUP(Table1[[#This Row],[Order ID]],Mapping!H2596:J10387,3,0)</f>
        <v>41617</v>
      </c>
      <c r="G2596" s="10">
        <f>VLOOKUP(Table1[[#This Row],[Order ID]],Mapping!H2596:K10387,4,0)</f>
        <v>41620</v>
      </c>
      <c r="H2596" t="str">
        <f>INDEX(Mapping!$B$2:$T$7793,MATCH(Data!$A2596,Mapping!$B$3:$B$7793,0),MATCH(Data!$H$1,Mapping!$B$2:$T$2,0))</f>
        <v>Standard Class</v>
      </c>
      <c r="I2596" t="str">
        <f>INDEX(Mapping!$B$2:$T$7793,MATCH(Data!$A2596,Mapping!$B$3:$B$7793,0),MATCH(Data!$I$1,Mapping!$B$2:$T$2,0))</f>
        <v>Home Office</v>
      </c>
      <c r="J2596">
        <f>VLOOKUP($A2596,Mapping!$X$3:$Y$7793,2,0)</f>
        <v>94110</v>
      </c>
      <c r="K2596" t="str">
        <f>VLOOKUP($J2596,Mapping!$AB$3:$AC$475,2,0)</f>
        <v>Tucson</v>
      </c>
      <c r="L2596" t="str">
        <f>VLOOKUP($K2596,Mapping!$AF$3:$AG$475,2,0)</f>
        <v>Arizona</v>
      </c>
      <c r="M2596" t="str">
        <f>VLOOKUP($L2596,Mapping!$AI$3:$AJ$48,2,0)</f>
        <v>United States</v>
      </c>
      <c r="N2596" t="str">
        <f>VLOOKUP($L2596,Mapping!$AI$3:$AK$48,3,0)</f>
        <v>West</v>
      </c>
      <c r="O2596" t="str">
        <f>VLOOKUP(Table1[[#This Row],[Column1]],Mapping!$AM$8:$AN$11,2,0)</f>
        <v>Office Supplies</v>
      </c>
      <c r="P2596" t="str">
        <f>VLOOKUP(Table1[[#This Row],[Column3]],Mapping!$AP$5:$AQ$22,2,0)</f>
        <v>Storage</v>
      </c>
      <c r="Q2596">
        <v>34.049999999999997</v>
      </c>
      <c r="R2596">
        <v>3</v>
      </c>
      <c r="S2596">
        <v>9.5340000000000025</v>
      </c>
    </row>
    <row r="2597" spans="1:19" x14ac:dyDescent="0.35">
      <c r="A2597">
        <v>4027</v>
      </c>
      <c r="B2597" t="s">
        <v>3607</v>
      </c>
      <c r="C2597" t="s">
        <v>1484</v>
      </c>
      <c r="D2597" t="str">
        <f>MID(Table1[[#This Row],[Product ID]],5,2)</f>
        <v>CH</v>
      </c>
      <c r="E2597" t="str">
        <f>LEFT(Table1[[#This Row],[Product ID]],3)</f>
        <v>FUR</v>
      </c>
      <c r="F2597" s="10">
        <f>VLOOKUP(Table1[[#This Row],[Order ID]],Mapping!H2597:J10388,3,0)</f>
        <v>41597</v>
      </c>
      <c r="G2597" s="10">
        <f>VLOOKUP(Table1[[#This Row],[Order ID]],Mapping!H2597:K10388,4,0)</f>
        <v>41602</v>
      </c>
      <c r="H2597" t="str">
        <f>INDEX(Mapping!$B$2:$T$7793,MATCH(Data!$A2597,Mapping!$B$3:$B$7793,0),MATCH(Data!$H$1,Mapping!$B$2:$T$2,0))</f>
        <v>Standard Class</v>
      </c>
      <c r="I2597" t="str">
        <f>INDEX(Mapping!$B$2:$T$7793,MATCH(Data!$A2597,Mapping!$B$3:$B$7793,0),MATCH(Data!$I$1,Mapping!$B$2:$T$2,0))</f>
        <v>Corporate</v>
      </c>
      <c r="J2597">
        <f>VLOOKUP($A2597,Mapping!$X$3:$Y$7793,2,0)</f>
        <v>48180</v>
      </c>
      <c r="K2597" t="str">
        <f>VLOOKUP($J2597,Mapping!$AB$3:$AC$475,2,0)</f>
        <v>Huntington Beach</v>
      </c>
      <c r="L2597" t="str">
        <f>VLOOKUP($K2597,Mapping!$AF$3:$AG$475,2,0)</f>
        <v>California</v>
      </c>
      <c r="M2597" t="str">
        <f>VLOOKUP($L2597,Mapping!$AI$3:$AJ$48,2,0)</f>
        <v>United States</v>
      </c>
      <c r="N2597" t="str">
        <f>VLOOKUP($L2597,Mapping!$AI$3:$AK$48,3,0)</f>
        <v>West</v>
      </c>
      <c r="O2597" t="str">
        <f>VLOOKUP(Table1[[#This Row],[Column1]],Mapping!$AM$8:$AN$11,2,0)</f>
        <v>Furniture</v>
      </c>
      <c r="P2597" t="str">
        <f>VLOOKUP(Table1[[#This Row],[Column3]],Mapping!$AP$5:$AQ$22,2,0)</f>
        <v>Chairs</v>
      </c>
      <c r="Q2597">
        <v>301.95999999999998</v>
      </c>
      <c r="R2597">
        <v>2</v>
      </c>
      <c r="S2597">
        <v>33.215599999999995</v>
      </c>
    </row>
    <row r="2598" spans="1:19" x14ac:dyDescent="0.35">
      <c r="A2598">
        <v>5203</v>
      </c>
      <c r="B2598" t="s">
        <v>4309</v>
      </c>
      <c r="C2598" t="s">
        <v>3950</v>
      </c>
      <c r="D2598" t="str">
        <f>MID(Table1[[#This Row],[Product ID]],5,2)</f>
        <v>PA</v>
      </c>
      <c r="E2598" t="str">
        <f>LEFT(Table1[[#This Row],[Product ID]],3)</f>
        <v>OFF</v>
      </c>
      <c r="F2598" s="10">
        <f>VLOOKUP(Table1[[#This Row],[Order ID]],Mapping!H2598:J10389,3,0)</f>
        <v>41470</v>
      </c>
      <c r="G2598" s="10">
        <f>VLOOKUP(Table1[[#This Row],[Order ID]],Mapping!H2598:K10389,4,0)</f>
        <v>41474</v>
      </c>
      <c r="H2598" t="str">
        <f>INDEX(Mapping!$B$2:$T$7793,MATCH(Data!$A2598,Mapping!$B$3:$B$7793,0),MATCH(Data!$H$1,Mapping!$B$2:$T$2,0))</f>
        <v>Standard Class</v>
      </c>
      <c r="I2598" t="str">
        <f>INDEX(Mapping!$B$2:$T$7793,MATCH(Data!$A2598,Mapping!$B$3:$B$7793,0),MATCH(Data!$I$1,Mapping!$B$2:$T$2,0))</f>
        <v>Consumer</v>
      </c>
      <c r="J2598">
        <f>VLOOKUP($A2598,Mapping!$X$3:$Y$7793,2,0)</f>
        <v>75061</v>
      </c>
      <c r="K2598" t="str">
        <f>VLOOKUP($J2598,Mapping!$AB$3:$AC$475,2,0)</f>
        <v>Baltimore</v>
      </c>
      <c r="L2598" t="str">
        <f>VLOOKUP($K2598,Mapping!$AF$3:$AG$475,2,0)</f>
        <v>Maryland</v>
      </c>
      <c r="M2598" t="str">
        <f>VLOOKUP($L2598,Mapping!$AI$3:$AJ$48,2,0)</f>
        <v>United States</v>
      </c>
      <c r="N2598" t="str">
        <f>VLOOKUP($L2598,Mapping!$AI$3:$AK$48,3,0)</f>
        <v>East</v>
      </c>
      <c r="O2598" t="str">
        <f>VLOOKUP(Table1[[#This Row],[Column1]],Mapping!$AM$8:$AN$11,2,0)</f>
        <v>Office Supplies</v>
      </c>
      <c r="P2598" t="str">
        <f>VLOOKUP(Table1[[#This Row],[Column3]],Mapping!$AP$5:$AQ$22,2,0)</f>
        <v>Paper</v>
      </c>
      <c r="Q2598">
        <v>219.84000000000003</v>
      </c>
      <c r="R2598">
        <v>5</v>
      </c>
      <c r="S2598">
        <v>79.691999999999979</v>
      </c>
    </row>
    <row r="2599" spans="1:19" x14ac:dyDescent="0.35">
      <c r="A2599">
        <v>2359</v>
      </c>
      <c r="B2599" t="s">
        <v>2483</v>
      </c>
      <c r="C2599" t="s">
        <v>2220</v>
      </c>
      <c r="D2599" t="str">
        <f>MID(Table1[[#This Row],[Product ID]],5,2)</f>
        <v>AP</v>
      </c>
      <c r="E2599" t="str">
        <f>LEFT(Table1[[#This Row],[Product ID]],3)</f>
        <v>OFF</v>
      </c>
      <c r="F2599" s="10" t="e">
        <f>VLOOKUP(Table1[[#This Row],[Order ID]],Mapping!H2599:J10390,3,0)</f>
        <v>#N/A</v>
      </c>
      <c r="G2599" s="10" t="e">
        <f>VLOOKUP(Table1[[#This Row],[Order ID]],Mapping!H2599:K10390,4,0)</f>
        <v>#N/A</v>
      </c>
      <c r="H2599" t="str">
        <f>INDEX(Mapping!$B$2:$T$7793,MATCH(Data!$A2599,Mapping!$B$3:$B$7793,0),MATCH(Data!$H$1,Mapping!$B$2:$T$2,0))</f>
        <v>Standard Class</v>
      </c>
      <c r="I2599" t="str">
        <f>INDEX(Mapping!$B$2:$T$7793,MATCH(Data!$A2599,Mapping!$B$3:$B$7793,0),MATCH(Data!$I$1,Mapping!$B$2:$T$2,0))</f>
        <v>Consumer</v>
      </c>
      <c r="J2599">
        <f>VLOOKUP($A2599,Mapping!$X$3:$Y$7793,2,0)</f>
        <v>43615</v>
      </c>
      <c r="K2599" t="str">
        <f>VLOOKUP($J2599,Mapping!$AB$3:$AC$475,2,0)</f>
        <v>Royal Oak</v>
      </c>
      <c r="L2599" t="str">
        <f>VLOOKUP($K2599,Mapping!$AF$3:$AG$475,2,0)</f>
        <v>Michigan</v>
      </c>
      <c r="M2599" t="str">
        <f>VLOOKUP($L2599,Mapping!$AI$3:$AJ$48,2,0)</f>
        <v>United States</v>
      </c>
      <c r="N2599" t="str">
        <f>VLOOKUP($L2599,Mapping!$AI$3:$AK$48,3,0)</f>
        <v>Central</v>
      </c>
      <c r="O2599" t="str">
        <f>VLOOKUP(Table1[[#This Row],[Column1]],Mapping!$AM$8:$AN$11,2,0)</f>
        <v>Office Supplies</v>
      </c>
      <c r="P2599" t="str">
        <f>VLOOKUP(Table1[[#This Row],[Column3]],Mapping!$AP$5:$AQ$22,2,0)</f>
        <v>Appliances</v>
      </c>
      <c r="Q2599">
        <v>243.88000000000002</v>
      </c>
      <c r="R2599">
        <v>5</v>
      </c>
      <c r="S2599">
        <v>27.43649999999996</v>
      </c>
    </row>
    <row r="2600" spans="1:19" x14ac:dyDescent="0.35">
      <c r="A2600">
        <v>1820</v>
      </c>
      <c r="B2600" t="s">
        <v>2029</v>
      </c>
      <c r="C2600" t="s">
        <v>907</v>
      </c>
      <c r="D2600" t="str">
        <f>MID(Table1[[#This Row],[Product ID]],5,2)</f>
        <v>BO</v>
      </c>
      <c r="E2600" t="str">
        <f>LEFT(Table1[[#This Row],[Product ID]],3)</f>
        <v>FUR</v>
      </c>
      <c r="F2600" s="10" t="e">
        <f>VLOOKUP(Table1[[#This Row],[Order ID]],Mapping!H2600:J10391,3,0)</f>
        <v>#N/A</v>
      </c>
      <c r="G2600" s="10" t="e">
        <f>VLOOKUP(Table1[[#This Row],[Order ID]],Mapping!H2600:K10391,4,0)</f>
        <v>#N/A</v>
      </c>
      <c r="H2600" t="str">
        <f>INDEX(Mapping!$B$2:$T$7793,MATCH(Data!$A2600,Mapping!$B$3:$B$7793,0),MATCH(Data!$H$1,Mapping!$B$2:$T$2,0))</f>
        <v>Second Class</v>
      </c>
      <c r="I2600" t="str">
        <f>INDEX(Mapping!$B$2:$T$7793,MATCH(Data!$A2600,Mapping!$B$3:$B$7793,0),MATCH(Data!$I$1,Mapping!$B$2:$T$2,0))</f>
        <v>Home Office</v>
      </c>
      <c r="J2600">
        <f>VLOOKUP($A2600,Mapping!$X$3:$Y$7793,2,0)</f>
        <v>60623</v>
      </c>
      <c r="K2600" t="str">
        <f>VLOOKUP($J2600,Mapping!$AB$3:$AC$475,2,0)</f>
        <v>Independence</v>
      </c>
      <c r="L2600" t="str">
        <f>VLOOKUP($K2600,Mapping!$AF$3:$AG$475,2,0)</f>
        <v>Missouri</v>
      </c>
      <c r="M2600" t="str">
        <f>VLOOKUP($L2600,Mapping!$AI$3:$AJ$48,2,0)</f>
        <v>United States</v>
      </c>
      <c r="N2600" t="str">
        <f>VLOOKUP($L2600,Mapping!$AI$3:$AK$48,3,0)</f>
        <v>Central</v>
      </c>
      <c r="O2600" t="str">
        <f>VLOOKUP(Table1[[#This Row],[Column1]],Mapping!$AM$8:$AN$11,2,0)</f>
        <v>Furniture</v>
      </c>
      <c r="P2600" t="str">
        <f>VLOOKUP(Table1[[#This Row],[Column3]],Mapping!$AP$5:$AQ$22,2,0)</f>
        <v>Bookcases</v>
      </c>
      <c r="Q2600">
        <v>141.37199999999999</v>
      </c>
      <c r="R2600">
        <v>2</v>
      </c>
      <c r="S2600">
        <v>-14.137200000000014</v>
      </c>
    </row>
    <row r="2601" spans="1:19" x14ac:dyDescent="0.35">
      <c r="A2601">
        <v>345</v>
      </c>
      <c r="B2601" t="s">
        <v>471</v>
      </c>
      <c r="C2601" t="s">
        <v>472</v>
      </c>
      <c r="D2601" t="str">
        <f>MID(Table1[[#This Row],[Product ID]],5,2)</f>
        <v>FU</v>
      </c>
      <c r="E2601" t="str">
        <f>LEFT(Table1[[#This Row],[Product ID]],3)</f>
        <v>FUR</v>
      </c>
      <c r="F2601" s="10" t="e">
        <f>VLOOKUP(Table1[[#This Row],[Order ID]],Mapping!H2601:J10392,3,0)</f>
        <v>#N/A</v>
      </c>
      <c r="G2601" s="10" t="e">
        <f>VLOOKUP(Table1[[#This Row],[Order ID]],Mapping!H2601:K10392,4,0)</f>
        <v>#N/A</v>
      </c>
      <c r="H2601" t="str">
        <f>INDEX(Mapping!$B$2:$T$7793,MATCH(Data!$A2601,Mapping!$B$3:$B$7793,0),MATCH(Data!$H$1,Mapping!$B$2:$T$2,0))</f>
        <v>Second Class</v>
      </c>
      <c r="I2601" t="str">
        <f>INDEX(Mapping!$B$2:$T$7793,MATCH(Data!$A2601,Mapping!$B$3:$B$7793,0),MATCH(Data!$I$1,Mapping!$B$2:$T$2,0))</f>
        <v>Corporate</v>
      </c>
      <c r="J2601">
        <f>VLOOKUP($A2601,Mapping!$X$3:$Y$7793,2,0)</f>
        <v>48227</v>
      </c>
      <c r="K2601" t="str">
        <f>VLOOKUP($J2601,Mapping!$AB$3:$AC$475,2,0)</f>
        <v>Hackensack</v>
      </c>
      <c r="L2601" t="str">
        <f>VLOOKUP($K2601,Mapping!$AF$3:$AG$475,2,0)</f>
        <v>New Jersey</v>
      </c>
      <c r="M2601" t="str">
        <f>VLOOKUP($L2601,Mapping!$AI$3:$AJ$48,2,0)</f>
        <v>United States</v>
      </c>
      <c r="N2601" t="str">
        <f>VLOOKUP($L2601,Mapping!$AI$3:$AK$48,3,0)</f>
        <v>East</v>
      </c>
      <c r="O2601" t="str">
        <f>VLOOKUP(Table1[[#This Row],[Column1]],Mapping!$AM$8:$AN$11,2,0)</f>
        <v>Furniture</v>
      </c>
      <c r="P2601" t="str">
        <f>VLOOKUP(Table1[[#This Row],[Column3]],Mapping!$AP$5:$AQ$22,2,0)</f>
        <v>Furnishings</v>
      </c>
      <c r="Q2601">
        <v>12.22</v>
      </c>
      <c r="R2601">
        <v>1</v>
      </c>
      <c r="S2601">
        <v>3.6659999999999986</v>
      </c>
    </row>
    <row r="2602" spans="1:19" x14ac:dyDescent="0.35">
      <c r="A2602">
        <v>346</v>
      </c>
      <c r="B2602" t="s">
        <v>471</v>
      </c>
      <c r="C2602" t="s">
        <v>473</v>
      </c>
      <c r="D2602" t="str">
        <f>MID(Table1[[#This Row],[Product ID]],5,2)</f>
        <v>ST</v>
      </c>
      <c r="E2602" t="str">
        <f>LEFT(Table1[[#This Row],[Product ID]],3)</f>
        <v>OFF</v>
      </c>
      <c r="F2602" s="10" t="e">
        <f>VLOOKUP(Table1[[#This Row],[Order ID]],Mapping!H2602:J10393,3,0)</f>
        <v>#N/A</v>
      </c>
      <c r="G2602" s="10" t="e">
        <f>VLOOKUP(Table1[[#This Row],[Order ID]],Mapping!H2602:K10393,4,0)</f>
        <v>#N/A</v>
      </c>
      <c r="H2602" t="str">
        <f>INDEX(Mapping!$B$2:$T$7793,MATCH(Data!$A2602,Mapping!$B$3:$B$7793,0),MATCH(Data!$H$1,Mapping!$B$2:$T$2,0))</f>
        <v>Second Class</v>
      </c>
      <c r="I2602" t="str">
        <f>INDEX(Mapping!$B$2:$T$7793,MATCH(Data!$A2602,Mapping!$B$3:$B$7793,0),MATCH(Data!$I$1,Mapping!$B$2:$T$2,0))</f>
        <v>Consumer</v>
      </c>
      <c r="J2602">
        <f>VLOOKUP($A2602,Mapping!$X$3:$Y$7793,2,0)</f>
        <v>48227</v>
      </c>
      <c r="K2602" t="str">
        <f>VLOOKUP($J2602,Mapping!$AB$3:$AC$475,2,0)</f>
        <v>Hackensack</v>
      </c>
      <c r="L2602" t="str">
        <f>VLOOKUP($K2602,Mapping!$AF$3:$AG$475,2,0)</f>
        <v>New Jersey</v>
      </c>
      <c r="M2602" t="str">
        <f>VLOOKUP($L2602,Mapping!$AI$3:$AJ$48,2,0)</f>
        <v>United States</v>
      </c>
      <c r="N2602" t="str">
        <f>VLOOKUP($L2602,Mapping!$AI$3:$AK$48,3,0)</f>
        <v>East</v>
      </c>
      <c r="O2602" t="str">
        <f>VLOOKUP(Table1[[#This Row],[Column1]],Mapping!$AM$8:$AN$11,2,0)</f>
        <v>Office Supplies</v>
      </c>
      <c r="P2602" t="str">
        <f>VLOOKUP(Table1[[#This Row],[Column3]],Mapping!$AP$5:$AQ$22,2,0)</f>
        <v>Storage</v>
      </c>
      <c r="Q2602">
        <v>194.94</v>
      </c>
      <c r="R2602">
        <v>3</v>
      </c>
      <c r="S2602">
        <v>23.392800000000008</v>
      </c>
    </row>
    <row r="2603" spans="1:19" x14ac:dyDescent="0.35">
      <c r="A2603">
        <v>347</v>
      </c>
      <c r="B2603" t="s">
        <v>471</v>
      </c>
      <c r="C2603" t="s">
        <v>474</v>
      </c>
      <c r="D2603" t="str">
        <f>MID(Table1[[#This Row],[Product ID]],5,2)</f>
        <v>ST</v>
      </c>
      <c r="E2603" t="str">
        <f>LEFT(Table1[[#This Row],[Product ID]],3)</f>
        <v>OFF</v>
      </c>
      <c r="F2603" s="10" t="e">
        <f>VLOOKUP(Table1[[#This Row],[Order ID]],Mapping!H2603:J10394,3,0)</f>
        <v>#N/A</v>
      </c>
      <c r="G2603" s="10" t="e">
        <f>VLOOKUP(Table1[[#This Row],[Order ID]],Mapping!H2603:K10394,4,0)</f>
        <v>#N/A</v>
      </c>
      <c r="H2603" t="str">
        <f>INDEX(Mapping!$B$2:$T$7793,MATCH(Data!$A2603,Mapping!$B$3:$B$7793,0),MATCH(Data!$H$1,Mapping!$B$2:$T$2,0))</f>
        <v>Second Class</v>
      </c>
      <c r="I2603" t="str">
        <f>INDEX(Mapping!$B$2:$T$7793,MATCH(Data!$A2603,Mapping!$B$3:$B$7793,0),MATCH(Data!$I$1,Mapping!$B$2:$T$2,0))</f>
        <v>Consumer</v>
      </c>
      <c r="J2603">
        <f>VLOOKUP($A2603,Mapping!$X$3:$Y$7793,2,0)</f>
        <v>48227</v>
      </c>
      <c r="K2603" t="str">
        <f>VLOOKUP($J2603,Mapping!$AB$3:$AC$475,2,0)</f>
        <v>Hackensack</v>
      </c>
      <c r="L2603" t="str">
        <f>VLOOKUP($K2603,Mapping!$AF$3:$AG$475,2,0)</f>
        <v>New Jersey</v>
      </c>
      <c r="M2603" t="str">
        <f>VLOOKUP($L2603,Mapping!$AI$3:$AJ$48,2,0)</f>
        <v>United States</v>
      </c>
      <c r="N2603" t="str">
        <f>VLOOKUP($L2603,Mapping!$AI$3:$AK$48,3,0)</f>
        <v>East</v>
      </c>
      <c r="O2603" t="str">
        <f>VLOOKUP(Table1[[#This Row],[Column1]],Mapping!$AM$8:$AN$11,2,0)</f>
        <v>Office Supplies</v>
      </c>
      <c r="P2603" t="str">
        <f>VLOOKUP(Table1[[#This Row],[Column3]],Mapping!$AP$5:$AQ$22,2,0)</f>
        <v>Storage</v>
      </c>
      <c r="Q2603">
        <v>70.949999999999989</v>
      </c>
      <c r="R2603">
        <v>3</v>
      </c>
      <c r="S2603">
        <v>20.575499999999998</v>
      </c>
    </row>
    <row r="2604" spans="1:19" x14ac:dyDescent="0.35">
      <c r="A2604">
        <v>349</v>
      </c>
      <c r="B2604" t="s">
        <v>471</v>
      </c>
      <c r="C2604" t="s">
        <v>476</v>
      </c>
      <c r="D2604" t="str">
        <f>MID(Table1[[#This Row],[Product ID]],5,2)</f>
        <v>CH</v>
      </c>
      <c r="E2604" t="str">
        <f>LEFT(Table1[[#This Row],[Product ID]],3)</f>
        <v>FUR</v>
      </c>
      <c r="F2604" s="10" t="e">
        <f>VLOOKUP(Table1[[#This Row],[Order ID]],Mapping!H2604:J10395,3,0)</f>
        <v>#N/A</v>
      </c>
      <c r="G2604" s="10" t="e">
        <f>VLOOKUP(Table1[[#This Row],[Order ID]],Mapping!H2604:K10395,4,0)</f>
        <v>#N/A</v>
      </c>
      <c r="H2604" t="str">
        <f>INDEX(Mapping!$B$2:$T$7793,MATCH(Data!$A2604,Mapping!$B$3:$B$7793,0),MATCH(Data!$H$1,Mapping!$B$2:$T$2,0))</f>
        <v>Second Class</v>
      </c>
      <c r="I2604" t="str">
        <f>INDEX(Mapping!$B$2:$T$7793,MATCH(Data!$A2604,Mapping!$B$3:$B$7793,0),MATCH(Data!$I$1,Mapping!$B$2:$T$2,0))</f>
        <v>Consumer</v>
      </c>
      <c r="J2604">
        <f>VLOOKUP($A2604,Mapping!$X$3:$Y$7793,2,0)</f>
        <v>48227</v>
      </c>
      <c r="K2604" t="str">
        <f>VLOOKUP($J2604,Mapping!$AB$3:$AC$475,2,0)</f>
        <v>Hackensack</v>
      </c>
      <c r="L2604" t="str">
        <f>VLOOKUP($K2604,Mapping!$AF$3:$AG$475,2,0)</f>
        <v>New Jersey</v>
      </c>
      <c r="M2604" t="str">
        <f>VLOOKUP($L2604,Mapping!$AI$3:$AJ$48,2,0)</f>
        <v>United States</v>
      </c>
      <c r="N2604" t="str">
        <f>VLOOKUP($L2604,Mapping!$AI$3:$AK$48,3,0)</f>
        <v>East</v>
      </c>
      <c r="O2604" t="str">
        <f>VLOOKUP(Table1[[#This Row],[Column1]],Mapping!$AM$8:$AN$11,2,0)</f>
        <v>Furniture</v>
      </c>
      <c r="P2604" t="str">
        <f>VLOOKUP(Table1[[#This Row],[Column3]],Mapping!$AP$5:$AQ$22,2,0)</f>
        <v>Chairs</v>
      </c>
      <c r="Q2604">
        <v>242.94</v>
      </c>
      <c r="R2604">
        <v>3</v>
      </c>
      <c r="S2604">
        <v>29.152800000000013</v>
      </c>
    </row>
    <row r="2605" spans="1:19" x14ac:dyDescent="0.35">
      <c r="A2605">
        <v>350</v>
      </c>
      <c r="B2605" t="s">
        <v>471</v>
      </c>
      <c r="C2605" t="s">
        <v>477</v>
      </c>
      <c r="D2605" t="str">
        <f>MID(Table1[[#This Row],[Product ID]],5,2)</f>
        <v>LA</v>
      </c>
      <c r="E2605" t="str">
        <f>LEFT(Table1[[#This Row],[Product ID]],3)</f>
        <v>OFF</v>
      </c>
      <c r="F2605" s="10" t="e">
        <f>VLOOKUP(Table1[[#This Row],[Order ID]],Mapping!H2605:J10396,3,0)</f>
        <v>#N/A</v>
      </c>
      <c r="G2605" s="10" t="e">
        <f>VLOOKUP(Table1[[#This Row],[Order ID]],Mapping!H2605:K10396,4,0)</f>
        <v>#N/A</v>
      </c>
      <c r="H2605" t="str">
        <f>INDEX(Mapping!$B$2:$T$7793,MATCH(Data!$A2605,Mapping!$B$3:$B$7793,0),MATCH(Data!$H$1,Mapping!$B$2:$T$2,0))</f>
        <v>Second Class</v>
      </c>
      <c r="I2605" t="str">
        <f>INDEX(Mapping!$B$2:$T$7793,MATCH(Data!$A2605,Mapping!$B$3:$B$7793,0),MATCH(Data!$I$1,Mapping!$B$2:$T$2,0))</f>
        <v>Consumer</v>
      </c>
      <c r="J2605">
        <f>VLOOKUP($A2605,Mapping!$X$3:$Y$7793,2,0)</f>
        <v>48227</v>
      </c>
      <c r="K2605" t="str">
        <f>VLOOKUP($J2605,Mapping!$AB$3:$AC$475,2,0)</f>
        <v>Hackensack</v>
      </c>
      <c r="L2605" t="str">
        <f>VLOOKUP($K2605,Mapping!$AF$3:$AG$475,2,0)</f>
        <v>New Jersey</v>
      </c>
      <c r="M2605" t="str">
        <f>VLOOKUP($L2605,Mapping!$AI$3:$AJ$48,2,0)</f>
        <v>United States</v>
      </c>
      <c r="N2605" t="str">
        <f>VLOOKUP($L2605,Mapping!$AI$3:$AK$48,3,0)</f>
        <v>East</v>
      </c>
      <c r="O2605" t="str">
        <f>VLOOKUP(Table1[[#This Row],[Column1]],Mapping!$AM$8:$AN$11,2,0)</f>
        <v>Office Supplies</v>
      </c>
      <c r="P2605" t="str">
        <f>VLOOKUP(Table1[[#This Row],[Column3]],Mapping!$AP$5:$AQ$22,2,0)</f>
        <v>Labels</v>
      </c>
      <c r="Q2605">
        <v>22.05</v>
      </c>
      <c r="R2605">
        <v>7</v>
      </c>
      <c r="S2605">
        <v>10.584</v>
      </c>
    </row>
    <row r="2606" spans="1:19" x14ac:dyDescent="0.35">
      <c r="A2606">
        <v>505</v>
      </c>
      <c r="B2606" t="s">
        <v>673</v>
      </c>
      <c r="C2606" t="s">
        <v>248</v>
      </c>
      <c r="D2606" t="str">
        <f>MID(Table1[[#This Row],[Product ID]],5,2)</f>
        <v>FU</v>
      </c>
      <c r="E2606" t="str">
        <f>LEFT(Table1[[#This Row],[Product ID]],3)</f>
        <v>FUR</v>
      </c>
      <c r="F2606" s="10" t="e">
        <f>VLOOKUP(Table1[[#This Row],[Order ID]],Mapping!H2606:J10397,3,0)</f>
        <v>#N/A</v>
      </c>
      <c r="G2606" s="10" t="e">
        <f>VLOOKUP(Table1[[#This Row],[Order ID]],Mapping!H2606:K10397,4,0)</f>
        <v>#N/A</v>
      </c>
      <c r="H2606" t="str">
        <f>INDEX(Mapping!$B$2:$T$7793,MATCH(Data!$A2606,Mapping!$B$3:$B$7793,0),MATCH(Data!$H$1,Mapping!$B$2:$T$2,0))</f>
        <v>Second Class</v>
      </c>
      <c r="I2606" t="str">
        <f>INDEX(Mapping!$B$2:$T$7793,MATCH(Data!$A2606,Mapping!$B$3:$B$7793,0),MATCH(Data!$I$1,Mapping!$B$2:$T$2,0))</f>
        <v>Corporate</v>
      </c>
      <c r="J2606">
        <f>VLOOKUP($A2606,Mapping!$X$3:$Y$7793,2,0)</f>
        <v>94591</v>
      </c>
      <c r="K2606" t="str">
        <f>VLOOKUP($J2606,Mapping!$AB$3:$AC$475,2,0)</f>
        <v>Milwaukee</v>
      </c>
      <c r="L2606" t="str">
        <f>VLOOKUP($K2606,Mapping!$AF$3:$AG$475,2,0)</f>
        <v>Wisconsin</v>
      </c>
      <c r="M2606" t="str">
        <f>VLOOKUP($L2606,Mapping!$AI$3:$AJ$48,2,0)</f>
        <v>United States</v>
      </c>
      <c r="N2606" t="str">
        <f>VLOOKUP($L2606,Mapping!$AI$3:$AK$48,3,0)</f>
        <v>Central</v>
      </c>
      <c r="O2606" t="str">
        <f>VLOOKUP(Table1[[#This Row],[Column1]],Mapping!$AM$8:$AN$11,2,0)</f>
        <v>Furniture</v>
      </c>
      <c r="P2606" t="str">
        <f>VLOOKUP(Table1[[#This Row],[Column3]],Mapping!$AP$5:$AQ$22,2,0)</f>
        <v>Furnishings</v>
      </c>
      <c r="Q2606">
        <v>1049.2</v>
      </c>
      <c r="R2606">
        <v>5</v>
      </c>
      <c r="S2606">
        <v>272.79200000000003</v>
      </c>
    </row>
    <row r="2607" spans="1:19" x14ac:dyDescent="0.35">
      <c r="A2607">
        <v>506</v>
      </c>
      <c r="B2607" t="s">
        <v>673</v>
      </c>
      <c r="C2607" t="s">
        <v>674</v>
      </c>
      <c r="D2607" t="str">
        <f>MID(Table1[[#This Row],[Product ID]],5,2)</f>
        <v>BI</v>
      </c>
      <c r="E2607" t="str">
        <f>LEFT(Table1[[#This Row],[Product ID]],3)</f>
        <v>OFF</v>
      </c>
      <c r="F2607" s="10" t="e">
        <f>VLOOKUP(Table1[[#This Row],[Order ID]],Mapping!H2607:J10398,3,0)</f>
        <v>#N/A</v>
      </c>
      <c r="G2607" s="10" t="e">
        <f>VLOOKUP(Table1[[#This Row],[Order ID]],Mapping!H2607:K10398,4,0)</f>
        <v>#N/A</v>
      </c>
      <c r="H2607" t="str">
        <f>INDEX(Mapping!$B$2:$T$7793,MATCH(Data!$A2607,Mapping!$B$3:$B$7793,0),MATCH(Data!$H$1,Mapping!$B$2:$T$2,0))</f>
        <v>Standard Class</v>
      </c>
      <c r="I2607" t="str">
        <f>INDEX(Mapping!$B$2:$T$7793,MATCH(Data!$A2607,Mapping!$B$3:$B$7793,0),MATCH(Data!$I$1,Mapping!$B$2:$T$2,0))</f>
        <v>Home Office</v>
      </c>
      <c r="J2607">
        <f>VLOOKUP($A2607,Mapping!$X$3:$Y$7793,2,0)</f>
        <v>94591</v>
      </c>
      <c r="K2607" t="str">
        <f>VLOOKUP($J2607,Mapping!$AB$3:$AC$475,2,0)</f>
        <v>Milwaukee</v>
      </c>
      <c r="L2607" t="str">
        <f>VLOOKUP($K2607,Mapping!$AF$3:$AG$475,2,0)</f>
        <v>Wisconsin</v>
      </c>
      <c r="M2607" t="str">
        <f>VLOOKUP($L2607,Mapping!$AI$3:$AJ$48,2,0)</f>
        <v>United States</v>
      </c>
      <c r="N2607" t="str">
        <f>VLOOKUP($L2607,Mapping!$AI$3:$AK$48,3,0)</f>
        <v>Central</v>
      </c>
      <c r="O2607" t="str">
        <f>VLOOKUP(Table1[[#This Row],[Column1]],Mapping!$AM$8:$AN$11,2,0)</f>
        <v>Office Supplies</v>
      </c>
      <c r="P2607" t="str">
        <f>VLOOKUP(Table1[[#This Row],[Column3]],Mapping!$AP$5:$AQ$22,2,0)</f>
        <v>Binders</v>
      </c>
      <c r="Q2607">
        <v>15.424000000000001</v>
      </c>
      <c r="R2607">
        <v>4</v>
      </c>
      <c r="S2607">
        <v>5.0128000000000004</v>
      </c>
    </row>
    <row r="2608" spans="1:19" x14ac:dyDescent="0.35">
      <c r="A2608">
        <v>3631</v>
      </c>
      <c r="B2608" t="s">
        <v>3365</v>
      </c>
      <c r="C2608" t="s">
        <v>980</v>
      </c>
      <c r="D2608" t="str">
        <f>MID(Table1[[#This Row],[Product ID]],5,2)</f>
        <v>BI</v>
      </c>
      <c r="E2608" t="str">
        <f>LEFT(Table1[[#This Row],[Product ID]],3)</f>
        <v>OFF</v>
      </c>
      <c r="F2608" s="10">
        <f>VLOOKUP(Table1[[#This Row],[Order ID]],Mapping!H2608:J10399,3,0)</f>
        <v>41540</v>
      </c>
      <c r="G2608" s="10">
        <f>VLOOKUP(Table1[[#This Row],[Order ID]],Mapping!H2608:K10399,4,0)</f>
        <v>41544</v>
      </c>
      <c r="H2608" t="str">
        <f>INDEX(Mapping!$B$2:$T$7793,MATCH(Data!$A2608,Mapping!$B$3:$B$7793,0),MATCH(Data!$H$1,Mapping!$B$2:$T$2,0))</f>
        <v>Standard Class</v>
      </c>
      <c r="I2608" t="str">
        <f>INDEX(Mapping!$B$2:$T$7793,MATCH(Data!$A2608,Mapping!$B$3:$B$7793,0),MATCH(Data!$I$1,Mapping!$B$2:$T$2,0))</f>
        <v>Consumer</v>
      </c>
      <c r="J2608">
        <f>VLOOKUP($A2608,Mapping!$X$3:$Y$7793,2,0)</f>
        <v>33024</v>
      </c>
      <c r="K2608" t="str">
        <f>VLOOKUP($J2608,Mapping!$AB$3:$AC$475,2,0)</f>
        <v>Lakeland</v>
      </c>
      <c r="L2608" t="str">
        <f>VLOOKUP($K2608,Mapping!$AF$3:$AG$475,2,0)</f>
        <v>Florida</v>
      </c>
      <c r="M2608" t="str">
        <f>VLOOKUP($L2608,Mapping!$AI$3:$AJ$48,2,0)</f>
        <v>United States</v>
      </c>
      <c r="N2608" t="str">
        <f>VLOOKUP($L2608,Mapping!$AI$3:$AK$48,3,0)</f>
        <v>South</v>
      </c>
      <c r="O2608" t="str">
        <f>VLOOKUP(Table1[[#This Row],[Column1]],Mapping!$AM$8:$AN$11,2,0)</f>
        <v>Office Supplies</v>
      </c>
      <c r="P2608" t="str">
        <f>VLOOKUP(Table1[[#This Row],[Column3]],Mapping!$AP$5:$AQ$22,2,0)</f>
        <v>Binders</v>
      </c>
      <c r="Q2608">
        <v>7.5060000000000002</v>
      </c>
      <c r="R2608">
        <v>9</v>
      </c>
      <c r="S2608">
        <v>-6.0047999999999977</v>
      </c>
    </row>
    <row r="2609" spans="1:19" x14ac:dyDescent="0.35">
      <c r="A2609">
        <v>6419</v>
      </c>
      <c r="B2609" t="s">
        <v>4990</v>
      </c>
      <c r="C2609" t="s">
        <v>4991</v>
      </c>
      <c r="D2609" t="str">
        <f>MID(Table1[[#This Row],[Product ID]],5,2)</f>
        <v>FU</v>
      </c>
      <c r="E2609" t="str">
        <f>LEFT(Table1[[#This Row],[Product ID]],3)</f>
        <v>FUR</v>
      </c>
      <c r="F2609" s="10">
        <f>VLOOKUP(Table1[[#This Row],[Order ID]],Mapping!H2609:J10400,3,0)</f>
        <v>41586</v>
      </c>
      <c r="G2609" s="10">
        <f>VLOOKUP(Table1[[#This Row],[Order ID]],Mapping!H2609:K10400,4,0)</f>
        <v>41591</v>
      </c>
      <c r="H2609" t="str">
        <f>INDEX(Mapping!$B$2:$T$7793,MATCH(Data!$A2609,Mapping!$B$3:$B$7793,0),MATCH(Data!$H$1,Mapping!$B$2:$T$2,0))</f>
        <v>Standard Class</v>
      </c>
      <c r="I2609" t="str">
        <f>INDEX(Mapping!$B$2:$T$7793,MATCH(Data!$A2609,Mapping!$B$3:$B$7793,0),MATCH(Data!$I$1,Mapping!$B$2:$T$2,0))</f>
        <v>Corporate</v>
      </c>
      <c r="J2609">
        <f>VLOOKUP($A2609,Mapping!$X$3:$Y$7793,2,0)</f>
        <v>75220</v>
      </c>
      <c r="K2609" t="str">
        <f>VLOOKUP($J2609,Mapping!$AB$3:$AC$475,2,0)</f>
        <v>Colorado Springs</v>
      </c>
      <c r="L2609" t="str">
        <f>VLOOKUP($K2609,Mapping!$AF$3:$AG$475,2,0)</f>
        <v>Colorado</v>
      </c>
      <c r="M2609" t="str">
        <f>VLOOKUP($L2609,Mapping!$AI$3:$AJ$48,2,0)</f>
        <v>United States</v>
      </c>
      <c r="N2609" t="str">
        <f>VLOOKUP($L2609,Mapping!$AI$3:$AK$48,3,0)</f>
        <v>West</v>
      </c>
      <c r="O2609" t="str">
        <f>VLOOKUP(Table1[[#This Row],[Column1]],Mapping!$AM$8:$AN$11,2,0)</f>
        <v>Furniture</v>
      </c>
      <c r="P2609" t="str">
        <f>VLOOKUP(Table1[[#This Row],[Column3]],Mapping!$AP$5:$AQ$22,2,0)</f>
        <v>Furnishings</v>
      </c>
      <c r="Q2609">
        <v>44.460000000000008</v>
      </c>
      <c r="R2609">
        <v>5</v>
      </c>
      <c r="S2609">
        <v>-17.783999999999992</v>
      </c>
    </row>
    <row r="2610" spans="1:19" x14ac:dyDescent="0.35">
      <c r="A2610">
        <v>6420</v>
      </c>
      <c r="B2610" t="s">
        <v>4990</v>
      </c>
      <c r="C2610" t="s">
        <v>661</v>
      </c>
      <c r="D2610" t="str">
        <f>MID(Table1[[#This Row],[Product ID]],5,2)</f>
        <v>ST</v>
      </c>
      <c r="E2610" t="str">
        <f>LEFT(Table1[[#This Row],[Product ID]],3)</f>
        <v>OFF</v>
      </c>
      <c r="F2610" s="10">
        <f>VLOOKUP(Table1[[#This Row],[Order ID]],Mapping!H2610:J10401,3,0)</f>
        <v>41586</v>
      </c>
      <c r="G2610" s="10">
        <f>VLOOKUP(Table1[[#This Row],[Order ID]],Mapping!H2610:K10401,4,0)</f>
        <v>41591</v>
      </c>
      <c r="H2610" t="str">
        <f>INDEX(Mapping!$B$2:$T$7793,MATCH(Data!$A2610,Mapping!$B$3:$B$7793,0),MATCH(Data!$H$1,Mapping!$B$2:$T$2,0))</f>
        <v>Standard Class</v>
      </c>
      <c r="I2610" t="str">
        <f>INDEX(Mapping!$B$2:$T$7793,MATCH(Data!$A2610,Mapping!$B$3:$B$7793,0),MATCH(Data!$I$1,Mapping!$B$2:$T$2,0))</f>
        <v>Consumer</v>
      </c>
      <c r="J2610">
        <f>VLOOKUP($A2610,Mapping!$X$3:$Y$7793,2,0)</f>
        <v>75220</v>
      </c>
      <c r="K2610" t="str">
        <f>VLOOKUP($J2610,Mapping!$AB$3:$AC$475,2,0)</f>
        <v>Colorado Springs</v>
      </c>
      <c r="L2610" t="str">
        <f>VLOOKUP($K2610,Mapping!$AF$3:$AG$475,2,0)</f>
        <v>Colorado</v>
      </c>
      <c r="M2610" t="str">
        <f>VLOOKUP($L2610,Mapping!$AI$3:$AJ$48,2,0)</f>
        <v>United States</v>
      </c>
      <c r="N2610" t="str">
        <f>VLOOKUP($L2610,Mapping!$AI$3:$AK$48,3,0)</f>
        <v>West</v>
      </c>
      <c r="O2610" t="str">
        <f>VLOOKUP(Table1[[#This Row],[Column1]],Mapping!$AM$8:$AN$11,2,0)</f>
        <v>Office Supplies</v>
      </c>
      <c r="P2610" t="str">
        <f>VLOOKUP(Table1[[#This Row],[Column3]],Mapping!$AP$5:$AQ$22,2,0)</f>
        <v>Storage</v>
      </c>
      <c r="Q2610">
        <v>314.08800000000002</v>
      </c>
      <c r="R2610">
        <v>3</v>
      </c>
      <c r="S2610">
        <v>19.630499999999998</v>
      </c>
    </row>
    <row r="2611" spans="1:19" x14ac:dyDescent="0.35">
      <c r="A2611">
        <v>2697</v>
      </c>
      <c r="B2611" t="s">
        <v>2722</v>
      </c>
      <c r="C2611" t="s">
        <v>66</v>
      </c>
      <c r="D2611" t="str">
        <f>MID(Table1[[#This Row],[Product ID]],5,2)</f>
        <v>ST</v>
      </c>
      <c r="E2611" t="str">
        <f>LEFT(Table1[[#This Row],[Product ID]],3)</f>
        <v>OFF</v>
      </c>
      <c r="F2611" s="10">
        <f>VLOOKUP(Table1[[#This Row],[Order ID]],Mapping!H2611:J10402,3,0)</f>
        <v>41485</v>
      </c>
      <c r="G2611" s="10">
        <f>VLOOKUP(Table1[[#This Row],[Order ID]],Mapping!H2611:K10402,4,0)</f>
        <v>41489</v>
      </c>
      <c r="H2611" t="str">
        <f>INDEX(Mapping!$B$2:$T$7793,MATCH(Data!$A2611,Mapping!$B$3:$B$7793,0),MATCH(Data!$H$1,Mapping!$B$2:$T$2,0))</f>
        <v>Standard Class</v>
      </c>
      <c r="I2611" t="str">
        <f>INDEX(Mapping!$B$2:$T$7793,MATCH(Data!$A2611,Mapping!$B$3:$B$7793,0),MATCH(Data!$I$1,Mapping!$B$2:$T$2,0))</f>
        <v>Corporate</v>
      </c>
      <c r="J2611">
        <f>VLOOKUP($A2611,Mapping!$X$3:$Y$7793,2,0)</f>
        <v>19140</v>
      </c>
      <c r="K2611" t="str">
        <f>VLOOKUP($J2611,Mapping!$AB$3:$AC$475,2,0)</f>
        <v>Orem</v>
      </c>
      <c r="L2611" t="str">
        <f>VLOOKUP($K2611,Mapping!$AF$3:$AG$475,2,0)</f>
        <v>Utah</v>
      </c>
      <c r="M2611" t="str">
        <f>VLOOKUP($L2611,Mapping!$AI$3:$AJ$48,2,0)</f>
        <v>United States</v>
      </c>
      <c r="N2611" t="str">
        <f>VLOOKUP($L2611,Mapping!$AI$3:$AK$48,3,0)</f>
        <v>West</v>
      </c>
      <c r="O2611" t="str">
        <f>VLOOKUP(Table1[[#This Row],[Column1]],Mapping!$AM$8:$AN$11,2,0)</f>
        <v>Office Supplies</v>
      </c>
      <c r="P2611" t="str">
        <f>VLOOKUP(Table1[[#This Row],[Column3]],Mapping!$AP$5:$AQ$22,2,0)</f>
        <v>Storage</v>
      </c>
      <c r="Q2611">
        <v>84.784000000000006</v>
      </c>
      <c r="R2611">
        <v>2</v>
      </c>
      <c r="S2611">
        <v>-16.956800000000005</v>
      </c>
    </row>
    <row r="2612" spans="1:19" x14ac:dyDescent="0.35">
      <c r="A2612">
        <v>7575</v>
      </c>
      <c r="B2612" t="s">
        <v>5655</v>
      </c>
      <c r="C2612" t="s">
        <v>455</v>
      </c>
      <c r="D2612" t="str">
        <f>MID(Table1[[#This Row],[Product ID]],5,2)</f>
        <v>BI</v>
      </c>
      <c r="E2612" t="str">
        <f>LEFT(Table1[[#This Row],[Product ID]],3)</f>
        <v>OFF</v>
      </c>
      <c r="F2612" s="10">
        <f>VLOOKUP(Table1[[#This Row],[Order ID]],Mapping!H2612:J10403,3,0)</f>
        <v>41586</v>
      </c>
      <c r="G2612" s="10">
        <f>VLOOKUP(Table1[[#This Row],[Order ID]],Mapping!H2612:K10403,4,0)</f>
        <v>41591</v>
      </c>
      <c r="H2612" t="str">
        <f>INDEX(Mapping!$B$2:$T$7793,MATCH(Data!$A2612,Mapping!$B$3:$B$7793,0),MATCH(Data!$H$1,Mapping!$B$2:$T$2,0))</f>
        <v>Standard Class</v>
      </c>
      <c r="I2612" t="str">
        <f>INDEX(Mapping!$B$2:$T$7793,MATCH(Data!$A2612,Mapping!$B$3:$B$7793,0),MATCH(Data!$I$1,Mapping!$B$2:$T$2,0))</f>
        <v>Consumer</v>
      </c>
      <c r="J2612">
        <f>VLOOKUP($A2612,Mapping!$X$3:$Y$7793,2,0)</f>
        <v>94122</v>
      </c>
      <c r="K2612" t="str">
        <f>VLOOKUP($J2612,Mapping!$AB$3:$AC$475,2,0)</f>
        <v>Urbandale</v>
      </c>
      <c r="L2612" t="str">
        <f>VLOOKUP($K2612,Mapping!$AF$3:$AG$475,2,0)</f>
        <v>Iowa</v>
      </c>
      <c r="M2612" t="str">
        <f>VLOOKUP($L2612,Mapping!$AI$3:$AJ$48,2,0)</f>
        <v>United States</v>
      </c>
      <c r="N2612" t="str">
        <f>VLOOKUP($L2612,Mapping!$AI$3:$AK$48,3,0)</f>
        <v>Central</v>
      </c>
      <c r="O2612" t="str">
        <f>VLOOKUP(Table1[[#This Row],[Column1]],Mapping!$AM$8:$AN$11,2,0)</f>
        <v>Office Supplies</v>
      </c>
      <c r="P2612" t="str">
        <f>VLOOKUP(Table1[[#This Row],[Column3]],Mapping!$AP$5:$AQ$22,2,0)</f>
        <v>Binders</v>
      </c>
      <c r="Q2612">
        <v>57.584000000000003</v>
      </c>
      <c r="R2612">
        <v>2</v>
      </c>
      <c r="S2612">
        <v>20.154400000000003</v>
      </c>
    </row>
    <row r="2613" spans="1:19" x14ac:dyDescent="0.35">
      <c r="A2613">
        <v>5446</v>
      </c>
      <c r="B2613" t="s">
        <v>4462</v>
      </c>
      <c r="C2613" t="s">
        <v>674</v>
      </c>
      <c r="D2613" t="str">
        <f>MID(Table1[[#This Row],[Product ID]],5,2)</f>
        <v>BI</v>
      </c>
      <c r="E2613" t="str">
        <f>LEFT(Table1[[#This Row],[Product ID]],3)</f>
        <v>OFF</v>
      </c>
      <c r="F2613" s="10">
        <f>VLOOKUP(Table1[[#This Row],[Order ID]],Mapping!H2613:J10404,3,0)</f>
        <v>41519</v>
      </c>
      <c r="G2613" s="10">
        <f>VLOOKUP(Table1[[#This Row],[Order ID]],Mapping!H2613:K10404,4,0)</f>
        <v>41523</v>
      </c>
      <c r="H2613" t="str">
        <f>INDEX(Mapping!$B$2:$T$7793,MATCH(Data!$A2613,Mapping!$B$3:$B$7793,0),MATCH(Data!$H$1,Mapping!$B$2:$T$2,0))</f>
        <v>First Class</v>
      </c>
      <c r="I2613" t="str">
        <f>INDEX(Mapping!$B$2:$T$7793,MATCH(Data!$A2613,Mapping!$B$3:$B$7793,0),MATCH(Data!$I$1,Mapping!$B$2:$T$2,0))</f>
        <v>Corporate</v>
      </c>
      <c r="J2613">
        <f>VLOOKUP($A2613,Mapping!$X$3:$Y$7793,2,0)</f>
        <v>48227</v>
      </c>
      <c r="K2613" t="str">
        <f>VLOOKUP($J2613,Mapping!$AB$3:$AC$475,2,0)</f>
        <v>Hackensack</v>
      </c>
      <c r="L2613" t="str">
        <f>VLOOKUP($K2613,Mapping!$AF$3:$AG$475,2,0)</f>
        <v>New Jersey</v>
      </c>
      <c r="M2613" t="str">
        <f>VLOOKUP($L2613,Mapping!$AI$3:$AJ$48,2,0)</f>
        <v>United States</v>
      </c>
      <c r="N2613" t="str">
        <f>VLOOKUP($L2613,Mapping!$AI$3:$AK$48,3,0)</f>
        <v>East</v>
      </c>
      <c r="O2613" t="str">
        <f>VLOOKUP(Table1[[#This Row],[Column1]],Mapping!$AM$8:$AN$11,2,0)</f>
        <v>Office Supplies</v>
      </c>
      <c r="P2613" t="str">
        <f>VLOOKUP(Table1[[#This Row],[Column3]],Mapping!$AP$5:$AQ$22,2,0)</f>
        <v>Binders</v>
      </c>
      <c r="Q2613">
        <v>24.1</v>
      </c>
      <c r="R2613">
        <v>5</v>
      </c>
      <c r="S2613">
        <v>11.086</v>
      </c>
    </row>
    <row r="2614" spans="1:19" x14ac:dyDescent="0.35">
      <c r="A2614">
        <v>5447</v>
      </c>
      <c r="B2614" t="s">
        <v>4462</v>
      </c>
      <c r="C2614" t="s">
        <v>843</v>
      </c>
      <c r="D2614" t="str">
        <f>MID(Table1[[#This Row],[Product ID]],5,2)</f>
        <v>PH</v>
      </c>
      <c r="E2614" t="str">
        <f>LEFT(Table1[[#This Row],[Product ID]],3)</f>
        <v>TEC</v>
      </c>
      <c r="F2614" s="10">
        <f>VLOOKUP(Table1[[#This Row],[Order ID]],Mapping!H2614:J10405,3,0)</f>
        <v>41519</v>
      </c>
      <c r="G2614" s="10">
        <f>VLOOKUP(Table1[[#This Row],[Order ID]],Mapping!H2614:K10405,4,0)</f>
        <v>41523</v>
      </c>
      <c r="H2614" t="str">
        <f>INDEX(Mapping!$B$2:$T$7793,MATCH(Data!$A2614,Mapping!$B$3:$B$7793,0),MATCH(Data!$H$1,Mapping!$B$2:$T$2,0))</f>
        <v>Standard Class</v>
      </c>
      <c r="I2614" t="str">
        <f>INDEX(Mapping!$B$2:$T$7793,MATCH(Data!$A2614,Mapping!$B$3:$B$7793,0),MATCH(Data!$I$1,Mapping!$B$2:$T$2,0))</f>
        <v>Consumer</v>
      </c>
      <c r="J2614">
        <f>VLOOKUP($A2614,Mapping!$X$3:$Y$7793,2,0)</f>
        <v>48227</v>
      </c>
      <c r="K2614" t="str">
        <f>VLOOKUP($J2614,Mapping!$AB$3:$AC$475,2,0)</f>
        <v>Hackensack</v>
      </c>
      <c r="L2614" t="str">
        <f>VLOOKUP($K2614,Mapping!$AF$3:$AG$475,2,0)</f>
        <v>New Jersey</v>
      </c>
      <c r="M2614" t="str">
        <f>VLOOKUP($L2614,Mapping!$AI$3:$AJ$48,2,0)</f>
        <v>United States</v>
      </c>
      <c r="N2614" t="str">
        <f>VLOOKUP($L2614,Mapping!$AI$3:$AK$48,3,0)</f>
        <v>East</v>
      </c>
      <c r="O2614" t="str">
        <f>VLOOKUP(Table1[[#This Row],[Column1]],Mapping!$AM$8:$AN$11,2,0)</f>
        <v>Technology</v>
      </c>
      <c r="P2614" t="str">
        <f>VLOOKUP(Table1[[#This Row],[Column3]],Mapping!$AP$5:$AQ$22,2,0)</f>
        <v>Phones</v>
      </c>
      <c r="Q2614">
        <v>8.7799999999999994</v>
      </c>
      <c r="R2614">
        <v>1</v>
      </c>
      <c r="S2614">
        <v>2.2827999999999999</v>
      </c>
    </row>
    <row r="2615" spans="1:19" x14ac:dyDescent="0.35">
      <c r="A2615">
        <v>5448</v>
      </c>
      <c r="B2615" t="s">
        <v>4462</v>
      </c>
      <c r="C2615" t="s">
        <v>1525</v>
      </c>
      <c r="D2615" t="str">
        <f>MID(Table1[[#This Row],[Product ID]],5,2)</f>
        <v>AP</v>
      </c>
      <c r="E2615" t="str">
        <f>LEFT(Table1[[#This Row],[Product ID]],3)</f>
        <v>OFF</v>
      </c>
      <c r="F2615" s="10">
        <f>VLOOKUP(Table1[[#This Row],[Order ID]],Mapping!H2615:J10406,3,0)</f>
        <v>41519</v>
      </c>
      <c r="G2615" s="10">
        <f>VLOOKUP(Table1[[#This Row],[Order ID]],Mapping!H2615:K10406,4,0)</f>
        <v>41523</v>
      </c>
      <c r="H2615" t="str">
        <f>INDEX(Mapping!$B$2:$T$7793,MATCH(Data!$A2615,Mapping!$B$3:$B$7793,0),MATCH(Data!$H$1,Mapping!$B$2:$T$2,0))</f>
        <v>Standard Class</v>
      </c>
      <c r="I2615" t="str">
        <f>INDEX(Mapping!$B$2:$T$7793,MATCH(Data!$A2615,Mapping!$B$3:$B$7793,0),MATCH(Data!$I$1,Mapping!$B$2:$T$2,0))</f>
        <v>Consumer</v>
      </c>
      <c r="J2615">
        <f>VLOOKUP($A2615,Mapping!$X$3:$Y$7793,2,0)</f>
        <v>48227</v>
      </c>
      <c r="K2615" t="str">
        <f>VLOOKUP($J2615,Mapping!$AB$3:$AC$475,2,0)</f>
        <v>Hackensack</v>
      </c>
      <c r="L2615" t="str">
        <f>VLOOKUP($K2615,Mapping!$AF$3:$AG$475,2,0)</f>
        <v>New Jersey</v>
      </c>
      <c r="M2615" t="str">
        <f>VLOOKUP($L2615,Mapping!$AI$3:$AJ$48,2,0)</f>
        <v>United States</v>
      </c>
      <c r="N2615" t="str">
        <f>VLOOKUP($L2615,Mapping!$AI$3:$AK$48,3,0)</f>
        <v>East</v>
      </c>
      <c r="O2615" t="str">
        <f>VLOOKUP(Table1[[#This Row],[Column1]],Mapping!$AM$8:$AN$11,2,0)</f>
        <v>Office Supplies</v>
      </c>
      <c r="P2615" t="str">
        <f>VLOOKUP(Table1[[#This Row],[Column3]],Mapping!$AP$5:$AQ$22,2,0)</f>
        <v>Appliances</v>
      </c>
      <c r="Q2615">
        <v>376.74</v>
      </c>
      <c r="R2615">
        <v>4</v>
      </c>
      <c r="S2615">
        <v>71.161999999999978</v>
      </c>
    </row>
    <row r="2616" spans="1:19" x14ac:dyDescent="0.35">
      <c r="A2616">
        <v>5449</v>
      </c>
      <c r="B2616" t="s">
        <v>4462</v>
      </c>
      <c r="C2616" t="s">
        <v>1016</v>
      </c>
      <c r="D2616" t="str">
        <f>MID(Table1[[#This Row],[Product ID]],5,2)</f>
        <v>BI</v>
      </c>
      <c r="E2616" t="str">
        <f>LEFT(Table1[[#This Row],[Product ID]],3)</f>
        <v>OFF</v>
      </c>
      <c r="F2616" s="10">
        <f>VLOOKUP(Table1[[#This Row],[Order ID]],Mapping!H2616:J10407,3,0)</f>
        <v>41519</v>
      </c>
      <c r="G2616" s="10">
        <f>VLOOKUP(Table1[[#This Row],[Order ID]],Mapping!H2616:K10407,4,0)</f>
        <v>41523</v>
      </c>
      <c r="H2616" t="str">
        <f>INDEX(Mapping!$B$2:$T$7793,MATCH(Data!$A2616,Mapping!$B$3:$B$7793,0),MATCH(Data!$H$1,Mapping!$B$2:$T$2,0))</f>
        <v>Standard Class</v>
      </c>
      <c r="I2616" t="str">
        <f>INDEX(Mapping!$B$2:$T$7793,MATCH(Data!$A2616,Mapping!$B$3:$B$7793,0),MATCH(Data!$I$1,Mapping!$B$2:$T$2,0))</f>
        <v>Consumer</v>
      </c>
      <c r="J2616">
        <f>VLOOKUP($A2616,Mapping!$X$3:$Y$7793,2,0)</f>
        <v>48227</v>
      </c>
      <c r="K2616" t="str">
        <f>VLOOKUP($J2616,Mapping!$AB$3:$AC$475,2,0)</f>
        <v>Hackensack</v>
      </c>
      <c r="L2616" t="str">
        <f>VLOOKUP($K2616,Mapping!$AF$3:$AG$475,2,0)</f>
        <v>New Jersey</v>
      </c>
      <c r="M2616" t="str">
        <f>VLOOKUP($L2616,Mapping!$AI$3:$AJ$48,2,0)</f>
        <v>United States</v>
      </c>
      <c r="N2616" t="str">
        <f>VLOOKUP($L2616,Mapping!$AI$3:$AK$48,3,0)</f>
        <v>East</v>
      </c>
      <c r="O2616" t="str">
        <f>VLOOKUP(Table1[[#This Row],[Column1]],Mapping!$AM$8:$AN$11,2,0)</f>
        <v>Office Supplies</v>
      </c>
      <c r="P2616" t="str">
        <f>VLOOKUP(Table1[[#This Row],[Column3]],Mapping!$AP$5:$AQ$22,2,0)</f>
        <v>Binders</v>
      </c>
      <c r="Q2616">
        <v>29.52</v>
      </c>
      <c r="R2616">
        <v>4</v>
      </c>
      <c r="S2616">
        <v>14.4648</v>
      </c>
    </row>
    <row r="2617" spans="1:19" x14ac:dyDescent="0.35">
      <c r="A2617">
        <v>5450</v>
      </c>
      <c r="B2617" t="s">
        <v>4462</v>
      </c>
      <c r="C2617" t="s">
        <v>1178</v>
      </c>
      <c r="D2617" t="str">
        <f>MID(Table1[[#This Row],[Product ID]],5,2)</f>
        <v>AR</v>
      </c>
      <c r="E2617" t="str">
        <f>LEFT(Table1[[#This Row],[Product ID]],3)</f>
        <v>OFF</v>
      </c>
      <c r="F2617" s="10">
        <f>VLOOKUP(Table1[[#This Row],[Order ID]],Mapping!H2617:J10408,3,0)</f>
        <v>41519</v>
      </c>
      <c r="G2617" s="10">
        <f>VLOOKUP(Table1[[#This Row],[Order ID]],Mapping!H2617:K10408,4,0)</f>
        <v>41523</v>
      </c>
      <c r="H2617" t="str">
        <f>INDEX(Mapping!$B$2:$T$7793,MATCH(Data!$A2617,Mapping!$B$3:$B$7793,0),MATCH(Data!$H$1,Mapping!$B$2:$T$2,0))</f>
        <v>Standard Class</v>
      </c>
      <c r="I2617" t="str">
        <f>INDEX(Mapping!$B$2:$T$7793,MATCH(Data!$A2617,Mapping!$B$3:$B$7793,0),MATCH(Data!$I$1,Mapping!$B$2:$T$2,0))</f>
        <v>Consumer</v>
      </c>
      <c r="J2617">
        <f>VLOOKUP($A2617,Mapping!$X$3:$Y$7793,2,0)</f>
        <v>48227</v>
      </c>
      <c r="K2617" t="str">
        <f>VLOOKUP($J2617,Mapping!$AB$3:$AC$475,2,0)</f>
        <v>Hackensack</v>
      </c>
      <c r="L2617" t="str">
        <f>VLOOKUP($K2617,Mapping!$AF$3:$AG$475,2,0)</f>
        <v>New Jersey</v>
      </c>
      <c r="M2617" t="str">
        <f>VLOOKUP($L2617,Mapping!$AI$3:$AJ$48,2,0)</f>
        <v>United States</v>
      </c>
      <c r="N2617" t="str">
        <f>VLOOKUP($L2617,Mapping!$AI$3:$AK$48,3,0)</f>
        <v>East</v>
      </c>
      <c r="O2617" t="str">
        <f>VLOOKUP(Table1[[#This Row],[Column1]],Mapping!$AM$8:$AN$11,2,0)</f>
        <v>Office Supplies</v>
      </c>
      <c r="P2617" t="str">
        <f>VLOOKUP(Table1[[#This Row],[Column3]],Mapping!$AP$5:$AQ$22,2,0)</f>
        <v>Art</v>
      </c>
      <c r="Q2617">
        <v>11.96</v>
      </c>
      <c r="R2617">
        <v>2</v>
      </c>
      <c r="S2617">
        <v>2.99</v>
      </c>
    </row>
    <row r="2618" spans="1:19" x14ac:dyDescent="0.35">
      <c r="A2618">
        <v>5451</v>
      </c>
      <c r="B2618" t="s">
        <v>4462</v>
      </c>
      <c r="C2618" t="s">
        <v>1551</v>
      </c>
      <c r="D2618" t="str">
        <f>MID(Table1[[#This Row],[Product ID]],5,2)</f>
        <v>BI</v>
      </c>
      <c r="E2618" t="str">
        <f>LEFT(Table1[[#This Row],[Product ID]],3)</f>
        <v>OFF</v>
      </c>
      <c r="F2618" s="10">
        <f>VLOOKUP(Table1[[#This Row],[Order ID]],Mapping!H2618:J10409,3,0)</f>
        <v>41519</v>
      </c>
      <c r="G2618" s="10">
        <f>VLOOKUP(Table1[[#This Row],[Order ID]],Mapping!H2618:K10409,4,0)</f>
        <v>41523</v>
      </c>
      <c r="H2618" t="str">
        <f>INDEX(Mapping!$B$2:$T$7793,MATCH(Data!$A2618,Mapping!$B$3:$B$7793,0),MATCH(Data!$H$1,Mapping!$B$2:$T$2,0))</f>
        <v>Standard Class</v>
      </c>
      <c r="I2618" t="str">
        <f>INDEX(Mapping!$B$2:$T$7793,MATCH(Data!$A2618,Mapping!$B$3:$B$7793,0),MATCH(Data!$I$1,Mapping!$B$2:$T$2,0))</f>
        <v>Consumer</v>
      </c>
      <c r="J2618">
        <f>VLOOKUP($A2618,Mapping!$X$3:$Y$7793,2,0)</f>
        <v>48227</v>
      </c>
      <c r="K2618" t="str">
        <f>VLOOKUP($J2618,Mapping!$AB$3:$AC$475,2,0)</f>
        <v>Hackensack</v>
      </c>
      <c r="L2618" t="str">
        <f>VLOOKUP($K2618,Mapping!$AF$3:$AG$475,2,0)</f>
        <v>New Jersey</v>
      </c>
      <c r="M2618" t="str">
        <f>VLOOKUP($L2618,Mapping!$AI$3:$AJ$48,2,0)</f>
        <v>United States</v>
      </c>
      <c r="N2618" t="str">
        <f>VLOOKUP($L2618,Mapping!$AI$3:$AK$48,3,0)</f>
        <v>East</v>
      </c>
      <c r="O2618" t="str">
        <f>VLOOKUP(Table1[[#This Row],[Column1]],Mapping!$AM$8:$AN$11,2,0)</f>
        <v>Office Supplies</v>
      </c>
      <c r="P2618" t="str">
        <f>VLOOKUP(Table1[[#This Row],[Column3]],Mapping!$AP$5:$AQ$22,2,0)</f>
        <v>Binders</v>
      </c>
      <c r="Q2618">
        <v>26.400000000000002</v>
      </c>
      <c r="R2618">
        <v>5</v>
      </c>
      <c r="S2618">
        <v>12.672000000000001</v>
      </c>
    </row>
    <row r="2619" spans="1:19" x14ac:dyDescent="0.35">
      <c r="A2619">
        <v>2674</v>
      </c>
      <c r="B2619" t="s">
        <v>2709</v>
      </c>
      <c r="C2619" t="s">
        <v>1253</v>
      </c>
      <c r="D2619" t="str">
        <f>MID(Table1[[#This Row],[Product ID]],5,2)</f>
        <v>BI</v>
      </c>
      <c r="E2619" t="str">
        <f>LEFT(Table1[[#This Row],[Product ID]],3)</f>
        <v>OFF</v>
      </c>
      <c r="F2619" s="10">
        <f>VLOOKUP(Table1[[#This Row],[Order ID]],Mapping!H2619:J10410,3,0)</f>
        <v>41520</v>
      </c>
      <c r="G2619" s="10">
        <f>VLOOKUP(Table1[[#This Row],[Order ID]],Mapping!H2619:K10410,4,0)</f>
        <v>41520</v>
      </c>
      <c r="H2619" t="str">
        <f>INDEX(Mapping!$B$2:$T$7793,MATCH(Data!$A2619,Mapping!$B$3:$B$7793,0),MATCH(Data!$H$1,Mapping!$B$2:$T$2,0))</f>
        <v>Same Day</v>
      </c>
      <c r="I2619" t="str">
        <f>INDEX(Mapping!$B$2:$T$7793,MATCH(Data!$A2619,Mapping!$B$3:$B$7793,0),MATCH(Data!$I$1,Mapping!$B$2:$T$2,0))</f>
        <v>Consumer</v>
      </c>
      <c r="J2619">
        <f>VLOOKUP($A2619,Mapping!$X$3:$Y$7793,2,0)</f>
        <v>53711</v>
      </c>
      <c r="K2619" t="str">
        <f>VLOOKUP($J2619,Mapping!$AB$3:$AC$475,2,0)</f>
        <v>West Jordan</v>
      </c>
      <c r="L2619" t="str">
        <f>VLOOKUP($K2619,Mapping!$AF$3:$AG$475,2,0)</f>
        <v>Utah</v>
      </c>
      <c r="M2619" t="str">
        <f>VLOOKUP($L2619,Mapping!$AI$3:$AJ$48,2,0)</f>
        <v>United States</v>
      </c>
      <c r="N2619" t="str">
        <f>VLOOKUP($L2619,Mapping!$AI$3:$AK$48,3,0)</f>
        <v>West</v>
      </c>
      <c r="O2619" t="str">
        <f>VLOOKUP(Table1[[#This Row],[Column1]],Mapping!$AM$8:$AN$11,2,0)</f>
        <v>Office Supplies</v>
      </c>
      <c r="P2619" t="str">
        <f>VLOOKUP(Table1[[#This Row],[Column3]],Mapping!$AP$5:$AQ$22,2,0)</f>
        <v>Binders</v>
      </c>
      <c r="Q2619">
        <v>8.26</v>
      </c>
      <c r="R2619">
        <v>2</v>
      </c>
      <c r="S2619">
        <v>3.8822000000000001</v>
      </c>
    </row>
    <row r="2620" spans="1:19" x14ac:dyDescent="0.35">
      <c r="A2620">
        <v>3634</v>
      </c>
      <c r="B2620" t="s">
        <v>3366</v>
      </c>
      <c r="C2620" t="s">
        <v>413</v>
      </c>
      <c r="D2620" t="str">
        <f>MID(Table1[[#This Row],[Product ID]],5,2)</f>
        <v>AC</v>
      </c>
      <c r="E2620" t="str">
        <f>LEFT(Table1[[#This Row],[Product ID]],3)</f>
        <v>TEC</v>
      </c>
      <c r="F2620" s="10">
        <f>VLOOKUP(Table1[[#This Row],[Order ID]],Mapping!H2620:J10411,3,0)</f>
        <v>41284</v>
      </c>
      <c r="G2620" s="10">
        <f>VLOOKUP(Table1[[#This Row],[Order ID]],Mapping!H2620:K10411,4,0)</f>
        <v>41291</v>
      </c>
      <c r="H2620" t="str">
        <f>INDEX(Mapping!$B$2:$T$7793,MATCH(Data!$A2620,Mapping!$B$3:$B$7793,0),MATCH(Data!$H$1,Mapping!$B$2:$T$2,0))</f>
        <v>Standard Class</v>
      </c>
      <c r="I2620" t="str">
        <f>INDEX(Mapping!$B$2:$T$7793,MATCH(Data!$A2620,Mapping!$B$3:$B$7793,0),MATCH(Data!$I$1,Mapping!$B$2:$T$2,0))</f>
        <v>Corporate</v>
      </c>
      <c r="J2620">
        <f>VLOOKUP($A2620,Mapping!$X$3:$Y$7793,2,0)</f>
        <v>98115</v>
      </c>
      <c r="K2620" t="str">
        <f>VLOOKUP($J2620,Mapping!$AB$3:$AC$475,2,0)</f>
        <v>Whittier</v>
      </c>
      <c r="L2620" t="str">
        <f>VLOOKUP($K2620,Mapping!$AF$3:$AG$475,2,0)</f>
        <v>California</v>
      </c>
      <c r="M2620" t="str">
        <f>VLOOKUP($L2620,Mapping!$AI$3:$AJ$48,2,0)</f>
        <v>United States</v>
      </c>
      <c r="N2620" t="str">
        <f>VLOOKUP($L2620,Mapping!$AI$3:$AK$48,3,0)</f>
        <v>West</v>
      </c>
      <c r="O2620" t="str">
        <f>VLOOKUP(Table1[[#This Row],[Column1]],Mapping!$AM$8:$AN$11,2,0)</f>
        <v>Technology</v>
      </c>
      <c r="P2620" t="str">
        <f>VLOOKUP(Table1[[#This Row],[Column3]],Mapping!$AP$5:$AQ$22,2,0)</f>
        <v>Accessories</v>
      </c>
      <c r="Q2620">
        <v>69.98</v>
      </c>
      <c r="R2620">
        <v>2</v>
      </c>
      <c r="S2620">
        <v>13.296199999999999</v>
      </c>
    </row>
    <row r="2621" spans="1:19" x14ac:dyDescent="0.35">
      <c r="A2621">
        <v>4076</v>
      </c>
      <c r="B2621" t="s">
        <v>3636</v>
      </c>
      <c r="C2621" t="s">
        <v>22</v>
      </c>
      <c r="D2621" t="str">
        <f>MID(Table1[[#This Row],[Product ID]],5,2)</f>
        <v>ST</v>
      </c>
      <c r="E2621" t="str">
        <f>LEFT(Table1[[#This Row],[Product ID]],3)</f>
        <v>OFF</v>
      </c>
      <c r="F2621" s="10">
        <f>VLOOKUP(Table1[[#This Row],[Order ID]],Mapping!H2621:J10412,3,0)</f>
        <v>41529</v>
      </c>
      <c r="G2621" s="10">
        <f>VLOOKUP(Table1[[#This Row],[Order ID]],Mapping!H2621:K10412,4,0)</f>
        <v>41535</v>
      </c>
      <c r="H2621" t="str">
        <f>INDEX(Mapping!$B$2:$T$7793,MATCH(Data!$A2621,Mapping!$B$3:$B$7793,0),MATCH(Data!$H$1,Mapping!$B$2:$T$2,0))</f>
        <v>First Class</v>
      </c>
      <c r="I2621" t="str">
        <f>INDEX(Mapping!$B$2:$T$7793,MATCH(Data!$A2621,Mapping!$B$3:$B$7793,0),MATCH(Data!$I$1,Mapping!$B$2:$T$2,0))</f>
        <v>Corporate</v>
      </c>
      <c r="J2621">
        <f>VLOOKUP($A2621,Mapping!$X$3:$Y$7793,2,0)</f>
        <v>95123</v>
      </c>
      <c r="K2621" t="str">
        <f>VLOOKUP($J2621,Mapping!$AB$3:$AC$475,2,0)</f>
        <v>Denver</v>
      </c>
      <c r="L2621" t="str">
        <f>VLOOKUP($K2621,Mapping!$AF$3:$AG$475,2,0)</f>
        <v>Colorado</v>
      </c>
      <c r="M2621" t="str">
        <f>VLOOKUP($L2621,Mapping!$AI$3:$AJ$48,2,0)</f>
        <v>United States</v>
      </c>
      <c r="N2621" t="str">
        <f>VLOOKUP($L2621,Mapping!$AI$3:$AK$48,3,0)</f>
        <v>West</v>
      </c>
      <c r="O2621" t="str">
        <f>VLOOKUP(Table1[[#This Row],[Column1]],Mapping!$AM$8:$AN$11,2,0)</f>
        <v>Office Supplies</v>
      </c>
      <c r="P2621" t="str">
        <f>VLOOKUP(Table1[[#This Row],[Column3]],Mapping!$AP$5:$AQ$22,2,0)</f>
        <v>Storage</v>
      </c>
      <c r="Q2621">
        <v>332.94</v>
      </c>
      <c r="R2621">
        <v>3</v>
      </c>
      <c r="S2621">
        <v>6.6587999999999994</v>
      </c>
    </row>
    <row r="2622" spans="1:19" x14ac:dyDescent="0.35">
      <c r="A2622">
        <v>4077</v>
      </c>
      <c r="B2622" t="s">
        <v>3636</v>
      </c>
      <c r="C2622" t="s">
        <v>530</v>
      </c>
      <c r="D2622" t="str">
        <f>MID(Table1[[#This Row],[Product ID]],5,2)</f>
        <v>BI</v>
      </c>
      <c r="E2622" t="str">
        <f>LEFT(Table1[[#This Row],[Product ID]],3)</f>
        <v>OFF</v>
      </c>
      <c r="F2622" s="10">
        <f>VLOOKUP(Table1[[#This Row],[Order ID]],Mapping!H2622:J10413,3,0)</f>
        <v>41529</v>
      </c>
      <c r="G2622" s="10">
        <f>VLOOKUP(Table1[[#This Row],[Order ID]],Mapping!H2622:K10413,4,0)</f>
        <v>41535</v>
      </c>
      <c r="H2622" t="str">
        <f>INDEX(Mapping!$B$2:$T$7793,MATCH(Data!$A2622,Mapping!$B$3:$B$7793,0),MATCH(Data!$H$1,Mapping!$B$2:$T$2,0))</f>
        <v>Standard Class</v>
      </c>
      <c r="I2622" t="str">
        <f>INDEX(Mapping!$B$2:$T$7793,MATCH(Data!$A2622,Mapping!$B$3:$B$7793,0),MATCH(Data!$I$1,Mapping!$B$2:$T$2,0))</f>
        <v>Consumer</v>
      </c>
      <c r="J2622">
        <f>VLOOKUP($A2622,Mapping!$X$3:$Y$7793,2,0)</f>
        <v>95123</v>
      </c>
      <c r="K2622" t="str">
        <f>VLOOKUP($J2622,Mapping!$AB$3:$AC$475,2,0)</f>
        <v>Denver</v>
      </c>
      <c r="L2622" t="str">
        <f>VLOOKUP($K2622,Mapping!$AF$3:$AG$475,2,0)</f>
        <v>Colorado</v>
      </c>
      <c r="M2622" t="str">
        <f>VLOOKUP($L2622,Mapping!$AI$3:$AJ$48,2,0)</f>
        <v>United States</v>
      </c>
      <c r="N2622" t="str">
        <f>VLOOKUP($L2622,Mapping!$AI$3:$AK$48,3,0)</f>
        <v>West</v>
      </c>
      <c r="O2622" t="str">
        <f>VLOOKUP(Table1[[#This Row],[Column1]],Mapping!$AM$8:$AN$11,2,0)</f>
        <v>Office Supplies</v>
      </c>
      <c r="P2622" t="str">
        <f>VLOOKUP(Table1[[#This Row],[Column3]],Mapping!$AP$5:$AQ$22,2,0)</f>
        <v>Binders</v>
      </c>
      <c r="Q2622">
        <v>39.872000000000007</v>
      </c>
      <c r="R2622">
        <v>2</v>
      </c>
      <c r="S2622">
        <v>12.958399999999999</v>
      </c>
    </row>
    <row r="2623" spans="1:19" x14ac:dyDescent="0.35">
      <c r="A2623">
        <v>7441</v>
      </c>
      <c r="B2623" t="s">
        <v>5579</v>
      </c>
      <c r="C2623" t="s">
        <v>1962</v>
      </c>
      <c r="D2623" t="str">
        <f>MID(Table1[[#This Row],[Product ID]],5,2)</f>
        <v>CH</v>
      </c>
      <c r="E2623" t="str">
        <f>LEFT(Table1[[#This Row],[Product ID]],3)</f>
        <v>FUR</v>
      </c>
      <c r="F2623" s="10">
        <f>VLOOKUP(Table1[[#This Row],[Order ID]],Mapping!H2623:J10414,3,0)</f>
        <v>41575</v>
      </c>
      <c r="G2623" s="10">
        <f>VLOOKUP(Table1[[#This Row],[Order ID]],Mapping!H2623:K10414,4,0)</f>
        <v>41579</v>
      </c>
      <c r="H2623" t="str">
        <f>INDEX(Mapping!$B$2:$T$7793,MATCH(Data!$A2623,Mapping!$B$3:$B$7793,0),MATCH(Data!$H$1,Mapping!$B$2:$T$2,0))</f>
        <v>Standard Class</v>
      </c>
      <c r="I2623" t="str">
        <f>INDEX(Mapping!$B$2:$T$7793,MATCH(Data!$A2623,Mapping!$B$3:$B$7793,0),MATCH(Data!$I$1,Mapping!$B$2:$T$2,0))</f>
        <v>Home Office</v>
      </c>
      <c r="J2623">
        <f>VLOOKUP($A2623,Mapping!$X$3:$Y$7793,2,0)</f>
        <v>10011</v>
      </c>
      <c r="K2623" t="str">
        <f>VLOOKUP($J2623,Mapping!$AB$3:$AC$475,2,0)</f>
        <v>Omaha</v>
      </c>
      <c r="L2623" t="str">
        <f>VLOOKUP($K2623,Mapping!$AF$3:$AG$475,2,0)</f>
        <v>Nebraska</v>
      </c>
      <c r="M2623" t="str">
        <f>VLOOKUP($L2623,Mapping!$AI$3:$AJ$48,2,0)</f>
        <v>United States</v>
      </c>
      <c r="N2623" t="str">
        <f>VLOOKUP($L2623,Mapping!$AI$3:$AK$48,3,0)</f>
        <v>Central</v>
      </c>
      <c r="O2623" t="str">
        <f>VLOOKUP(Table1[[#This Row],[Column1]],Mapping!$AM$8:$AN$11,2,0)</f>
        <v>Furniture</v>
      </c>
      <c r="P2623" t="str">
        <f>VLOOKUP(Table1[[#This Row],[Column3]],Mapping!$AP$5:$AQ$22,2,0)</f>
        <v>Chairs</v>
      </c>
      <c r="Q2623">
        <v>427.64400000000001</v>
      </c>
      <c r="R2623">
        <v>14</v>
      </c>
      <c r="S2623">
        <v>80.777199999999979</v>
      </c>
    </row>
    <row r="2624" spans="1:19" x14ac:dyDescent="0.35">
      <c r="A2624">
        <v>7442</v>
      </c>
      <c r="B2624" t="s">
        <v>5579</v>
      </c>
      <c r="C2624" t="s">
        <v>222</v>
      </c>
      <c r="D2624" t="str">
        <f>MID(Table1[[#This Row],[Product ID]],5,2)</f>
        <v>FA</v>
      </c>
      <c r="E2624" t="str">
        <f>LEFT(Table1[[#This Row],[Product ID]],3)</f>
        <v>OFF</v>
      </c>
      <c r="F2624" s="10">
        <f>VLOOKUP(Table1[[#This Row],[Order ID]],Mapping!H2624:J10415,3,0)</f>
        <v>41575</v>
      </c>
      <c r="G2624" s="10">
        <f>VLOOKUP(Table1[[#This Row],[Order ID]],Mapping!H2624:K10415,4,0)</f>
        <v>41579</v>
      </c>
      <c r="H2624" t="str">
        <f>INDEX(Mapping!$B$2:$T$7793,MATCH(Data!$A2624,Mapping!$B$3:$B$7793,0),MATCH(Data!$H$1,Mapping!$B$2:$T$2,0))</f>
        <v>Standard Class</v>
      </c>
      <c r="I2624" t="str">
        <f>INDEX(Mapping!$B$2:$T$7793,MATCH(Data!$A2624,Mapping!$B$3:$B$7793,0),MATCH(Data!$I$1,Mapping!$B$2:$T$2,0))</f>
        <v>Consumer</v>
      </c>
      <c r="J2624">
        <f>VLOOKUP($A2624,Mapping!$X$3:$Y$7793,2,0)</f>
        <v>10011</v>
      </c>
      <c r="K2624" t="str">
        <f>VLOOKUP($J2624,Mapping!$AB$3:$AC$475,2,0)</f>
        <v>Omaha</v>
      </c>
      <c r="L2624" t="str">
        <f>VLOOKUP($K2624,Mapping!$AF$3:$AG$475,2,0)</f>
        <v>Nebraska</v>
      </c>
      <c r="M2624" t="str">
        <f>VLOOKUP($L2624,Mapping!$AI$3:$AJ$48,2,0)</f>
        <v>United States</v>
      </c>
      <c r="N2624" t="str">
        <f>VLOOKUP($L2624,Mapping!$AI$3:$AK$48,3,0)</f>
        <v>Central</v>
      </c>
      <c r="O2624" t="str">
        <f>VLOOKUP(Table1[[#This Row],[Column1]],Mapping!$AM$8:$AN$11,2,0)</f>
        <v>Office Supplies</v>
      </c>
      <c r="P2624" t="str">
        <f>VLOOKUP(Table1[[#This Row],[Column3]],Mapping!$AP$5:$AQ$22,2,0)</f>
        <v>Fasteners</v>
      </c>
      <c r="Q2624">
        <v>40.669999999999995</v>
      </c>
      <c r="R2624">
        <v>7</v>
      </c>
      <c r="S2624">
        <v>12.607699999999999</v>
      </c>
    </row>
    <row r="2625" spans="1:19" x14ac:dyDescent="0.35">
      <c r="A2625">
        <v>7443</v>
      </c>
      <c r="B2625" t="s">
        <v>5579</v>
      </c>
      <c r="C2625" t="s">
        <v>3942</v>
      </c>
      <c r="D2625" t="str">
        <f>MID(Table1[[#This Row],[Product ID]],5,2)</f>
        <v>ST</v>
      </c>
      <c r="E2625" t="str">
        <f>LEFT(Table1[[#This Row],[Product ID]],3)</f>
        <v>OFF</v>
      </c>
      <c r="F2625" s="10">
        <f>VLOOKUP(Table1[[#This Row],[Order ID]],Mapping!H2625:J10416,3,0)</f>
        <v>41575</v>
      </c>
      <c r="G2625" s="10">
        <f>VLOOKUP(Table1[[#This Row],[Order ID]],Mapping!H2625:K10416,4,0)</f>
        <v>41579</v>
      </c>
      <c r="H2625" t="str">
        <f>INDEX(Mapping!$B$2:$T$7793,MATCH(Data!$A2625,Mapping!$B$3:$B$7793,0),MATCH(Data!$H$1,Mapping!$B$2:$T$2,0))</f>
        <v>Standard Class</v>
      </c>
      <c r="I2625" t="str">
        <f>INDEX(Mapping!$B$2:$T$7793,MATCH(Data!$A2625,Mapping!$B$3:$B$7793,0),MATCH(Data!$I$1,Mapping!$B$2:$T$2,0))</f>
        <v>Consumer</v>
      </c>
      <c r="J2625">
        <f>VLOOKUP($A2625,Mapping!$X$3:$Y$7793,2,0)</f>
        <v>10011</v>
      </c>
      <c r="K2625" t="str">
        <f>VLOOKUP($J2625,Mapping!$AB$3:$AC$475,2,0)</f>
        <v>Omaha</v>
      </c>
      <c r="L2625" t="str">
        <f>VLOOKUP($K2625,Mapping!$AF$3:$AG$475,2,0)</f>
        <v>Nebraska</v>
      </c>
      <c r="M2625" t="str">
        <f>VLOOKUP($L2625,Mapping!$AI$3:$AJ$48,2,0)</f>
        <v>United States</v>
      </c>
      <c r="N2625" t="str">
        <f>VLOOKUP($L2625,Mapping!$AI$3:$AK$48,3,0)</f>
        <v>Central</v>
      </c>
      <c r="O2625" t="str">
        <f>VLOOKUP(Table1[[#This Row],[Column1]],Mapping!$AM$8:$AN$11,2,0)</f>
        <v>Office Supplies</v>
      </c>
      <c r="P2625" t="str">
        <f>VLOOKUP(Table1[[#This Row],[Column3]],Mapping!$AP$5:$AQ$22,2,0)</f>
        <v>Storage</v>
      </c>
      <c r="Q2625">
        <v>33.479999999999997</v>
      </c>
      <c r="R2625">
        <v>2</v>
      </c>
      <c r="S2625">
        <v>1.3391999999999982</v>
      </c>
    </row>
    <row r="2626" spans="1:19" x14ac:dyDescent="0.35">
      <c r="A2626">
        <v>7444</v>
      </c>
      <c r="B2626" t="s">
        <v>5579</v>
      </c>
      <c r="C2626" t="s">
        <v>649</v>
      </c>
      <c r="D2626" t="str">
        <f>MID(Table1[[#This Row],[Product ID]],5,2)</f>
        <v>BI</v>
      </c>
      <c r="E2626" t="str">
        <f>LEFT(Table1[[#This Row],[Product ID]],3)</f>
        <v>OFF</v>
      </c>
      <c r="F2626" s="10">
        <f>VLOOKUP(Table1[[#This Row],[Order ID]],Mapping!H2626:J10417,3,0)</f>
        <v>41575</v>
      </c>
      <c r="G2626" s="10">
        <f>VLOOKUP(Table1[[#This Row],[Order ID]],Mapping!H2626:K10417,4,0)</f>
        <v>41579</v>
      </c>
      <c r="H2626" t="str">
        <f>INDEX(Mapping!$B$2:$T$7793,MATCH(Data!$A2626,Mapping!$B$3:$B$7793,0),MATCH(Data!$H$1,Mapping!$B$2:$T$2,0))</f>
        <v>Standard Class</v>
      </c>
      <c r="I2626" t="str">
        <f>INDEX(Mapping!$B$2:$T$7793,MATCH(Data!$A2626,Mapping!$B$3:$B$7793,0),MATCH(Data!$I$1,Mapping!$B$2:$T$2,0))</f>
        <v>Consumer</v>
      </c>
      <c r="J2626">
        <f>VLOOKUP($A2626,Mapping!$X$3:$Y$7793,2,0)</f>
        <v>10011</v>
      </c>
      <c r="K2626" t="str">
        <f>VLOOKUP($J2626,Mapping!$AB$3:$AC$475,2,0)</f>
        <v>Omaha</v>
      </c>
      <c r="L2626" t="str">
        <f>VLOOKUP($K2626,Mapping!$AF$3:$AG$475,2,0)</f>
        <v>Nebraska</v>
      </c>
      <c r="M2626" t="str">
        <f>VLOOKUP($L2626,Mapping!$AI$3:$AJ$48,2,0)</f>
        <v>United States</v>
      </c>
      <c r="N2626" t="str">
        <f>VLOOKUP($L2626,Mapping!$AI$3:$AK$48,3,0)</f>
        <v>Central</v>
      </c>
      <c r="O2626" t="str">
        <f>VLOOKUP(Table1[[#This Row],[Column1]],Mapping!$AM$8:$AN$11,2,0)</f>
        <v>Office Supplies</v>
      </c>
      <c r="P2626" t="str">
        <f>VLOOKUP(Table1[[#This Row],[Column3]],Mapping!$AP$5:$AQ$22,2,0)</f>
        <v>Binders</v>
      </c>
      <c r="Q2626">
        <v>9.7280000000000015</v>
      </c>
      <c r="R2626">
        <v>2</v>
      </c>
      <c r="S2626">
        <v>3.283199999999999</v>
      </c>
    </row>
    <row r="2627" spans="1:19" x14ac:dyDescent="0.35">
      <c r="A2627">
        <v>6107</v>
      </c>
      <c r="B2627" t="s">
        <v>4830</v>
      </c>
      <c r="C2627" t="s">
        <v>13</v>
      </c>
      <c r="D2627" t="str">
        <f>MID(Table1[[#This Row],[Product ID]],5,2)</f>
        <v>AP</v>
      </c>
      <c r="E2627" t="str">
        <f>LEFT(Table1[[#This Row],[Product ID]],3)</f>
        <v>OFF</v>
      </c>
      <c r="F2627" s="10">
        <f>VLOOKUP(Table1[[#This Row],[Order ID]],Mapping!H2627:J10418,3,0)</f>
        <v>41473</v>
      </c>
      <c r="G2627" s="10">
        <f>VLOOKUP(Table1[[#This Row],[Order ID]],Mapping!H2627:K10418,4,0)</f>
        <v>41478</v>
      </c>
      <c r="H2627" t="str">
        <f>INDEX(Mapping!$B$2:$T$7793,MATCH(Data!$A2627,Mapping!$B$3:$B$7793,0),MATCH(Data!$H$1,Mapping!$B$2:$T$2,0))</f>
        <v>Standard Class</v>
      </c>
      <c r="I2627" t="str">
        <f>INDEX(Mapping!$B$2:$T$7793,MATCH(Data!$A2627,Mapping!$B$3:$B$7793,0),MATCH(Data!$I$1,Mapping!$B$2:$T$2,0))</f>
        <v>Corporate</v>
      </c>
      <c r="J2627">
        <f>VLOOKUP($A2627,Mapping!$X$3:$Y$7793,2,0)</f>
        <v>10024</v>
      </c>
      <c r="K2627" t="str">
        <f>VLOOKUP($J2627,Mapping!$AB$3:$AC$475,2,0)</f>
        <v>Memphis</v>
      </c>
      <c r="L2627" t="str">
        <f>VLOOKUP($K2627,Mapping!$AF$3:$AG$475,2,0)</f>
        <v>Tennessee</v>
      </c>
      <c r="M2627" t="str">
        <f>VLOOKUP($L2627,Mapping!$AI$3:$AJ$48,2,0)</f>
        <v>United States</v>
      </c>
      <c r="N2627" t="str">
        <f>VLOOKUP($L2627,Mapping!$AI$3:$AK$48,3,0)</f>
        <v>South</v>
      </c>
      <c r="O2627" t="str">
        <f>VLOOKUP(Table1[[#This Row],[Column1]],Mapping!$AM$8:$AN$11,2,0)</f>
        <v>Office Supplies</v>
      </c>
      <c r="P2627" t="str">
        <f>VLOOKUP(Table1[[#This Row],[Column3]],Mapping!$AP$5:$AQ$22,2,0)</f>
        <v>Appliances</v>
      </c>
      <c r="Q2627">
        <v>45.96</v>
      </c>
      <c r="R2627">
        <v>2</v>
      </c>
      <c r="S2627">
        <v>13.787999999999997</v>
      </c>
    </row>
    <row r="2628" spans="1:19" x14ac:dyDescent="0.35">
      <c r="A2628">
        <v>6331</v>
      </c>
      <c r="B2628" t="s">
        <v>4944</v>
      </c>
      <c r="C2628" t="s">
        <v>132</v>
      </c>
      <c r="D2628" t="str">
        <f>MID(Table1[[#This Row],[Product ID]],5,2)</f>
        <v>FU</v>
      </c>
      <c r="E2628" t="str">
        <f>LEFT(Table1[[#This Row],[Product ID]],3)</f>
        <v>FUR</v>
      </c>
      <c r="F2628" s="10">
        <f>VLOOKUP(Table1[[#This Row],[Order ID]],Mapping!H2628:J10419,3,0)</f>
        <v>41590</v>
      </c>
      <c r="G2628" s="10">
        <f>VLOOKUP(Table1[[#This Row],[Order ID]],Mapping!H2628:K10419,4,0)</f>
        <v>41595</v>
      </c>
      <c r="H2628" t="str">
        <f>INDEX(Mapping!$B$2:$T$7793,MATCH(Data!$A2628,Mapping!$B$3:$B$7793,0),MATCH(Data!$H$1,Mapping!$B$2:$T$2,0))</f>
        <v>Standard Class</v>
      </c>
      <c r="I2628" t="str">
        <f>INDEX(Mapping!$B$2:$T$7793,MATCH(Data!$A2628,Mapping!$B$3:$B$7793,0),MATCH(Data!$I$1,Mapping!$B$2:$T$2,0))</f>
        <v>Consumer</v>
      </c>
      <c r="J2628">
        <f>VLOOKUP($A2628,Mapping!$X$3:$Y$7793,2,0)</f>
        <v>94110</v>
      </c>
      <c r="K2628" t="str">
        <f>VLOOKUP($J2628,Mapping!$AB$3:$AC$475,2,0)</f>
        <v>Tucson</v>
      </c>
      <c r="L2628" t="str">
        <f>VLOOKUP($K2628,Mapping!$AF$3:$AG$475,2,0)</f>
        <v>Arizona</v>
      </c>
      <c r="M2628" t="str">
        <f>VLOOKUP($L2628,Mapping!$AI$3:$AJ$48,2,0)</f>
        <v>United States</v>
      </c>
      <c r="N2628" t="str">
        <f>VLOOKUP($L2628,Mapping!$AI$3:$AK$48,3,0)</f>
        <v>West</v>
      </c>
      <c r="O2628" t="str">
        <f>VLOOKUP(Table1[[#This Row],[Column1]],Mapping!$AM$8:$AN$11,2,0)</f>
        <v>Furniture</v>
      </c>
      <c r="P2628" t="str">
        <f>VLOOKUP(Table1[[#This Row],[Column3]],Mapping!$AP$5:$AQ$22,2,0)</f>
        <v>Furnishings</v>
      </c>
      <c r="Q2628">
        <v>41.96</v>
      </c>
      <c r="R2628">
        <v>2</v>
      </c>
      <c r="S2628">
        <v>10.909600000000001</v>
      </c>
    </row>
    <row r="2629" spans="1:19" x14ac:dyDescent="0.35">
      <c r="A2629">
        <v>6332</v>
      </c>
      <c r="B2629" t="s">
        <v>4944</v>
      </c>
      <c r="C2629" t="s">
        <v>611</v>
      </c>
      <c r="D2629" t="str">
        <f>MID(Table1[[#This Row],[Product ID]],5,2)</f>
        <v>CH</v>
      </c>
      <c r="E2629" t="str">
        <f>LEFT(Table1[[#This Row],[Product ID]],3)</f>
        <v>FUR</v>
      </c>
      <c r="F2629" s="10">
        <f>VLOOKUP(Table1[[#This Row],[Order ID]],Mapping!H2629:J10420,3,0)</f>
        <v>41590</v>
      </c>
      <c r="G2629" s="10">
        <f>VLOOKUP(Table1[[#This Row],[Order ID]],Mapping!H2629:K10420,4,0)</f>
        <v>41595</v>
      </c>
      <c r="H2629" t="str">
        <f>INDEX(Mapping!$B$2:$T$7793,MATCH(Data!$A2629,Mapping!$B$3:$B$7793,0),MATCH(Data!$H$1,Mapping!$B$2:$T$2,0))</f>
        <v>Standard Class</v>
      </c>
      <c r="I2629" t="str">
        <f>INDEX(Mapping!$B$2:$T$7793,MATCH(Data!$A2629,Mapping!$B$3:$B$7793,0),MATCH(Data!$I$1,Mapping!$B$2:$T$2,0))</f>
        <v>Consumer</v>
      </c>
      <c r="J2629">
        <f>VLOOKUP($A2629,Mapping!$X$3:$Y$7793,2,0)</f>
        <v>94110</v>
      </c>
      <c r="K2629" t="str">
        <f>VLOOKUP($J2629,Mapping!$AB$3:$AC$475,2,0)</f>
        <v>Tucson</v>
      </c>
      <c r="L2629" t="str">
        <f>VLOOKUP($K2629,Mapping!$AF$3:$AG$475,2,0)</f>
        <v>Arizona</v>
      </c>
      <c r="M2629" t="str">
        <f>VLOOKUP($L2629,Mapping!$AI$3:$AJ$48,2,0)</f>
        <v>United States</v>
      </c>
      <c r="N2629" t="str">
        <f>VLOOKUP($L2629,Mapping!$AI$3:$AK$48,3,0)</f>
        <v>West</v>
      </c>
      <c r="O2629" t="str">
        <f>VLOOKUP(Table1[[#This Row],[Column1]],Mapping!$AM$8:$AN$11,2,0)</f>
        <v>Furniture</v>
      </c>
      <c r="P2629" t="str">
        <f>VLOOKUP(Table1[[#This Row],[Column3]],Mapping!$AP$5:$AQ$22,2,0)</f>
        <v>Chairs</v>
      </c>
      <c r="Q2629">
        <v>451.15199999999993</v>
      </c>
      <c r="R2629">
        <v>3</v>
      </c>
      <c r="S2629">
        <v>0</v>
      </c>
    </row>
    <row r="2630" spans="1:19" x14ac:dyDescent="0.35">
      <c r="A2630">
        <v>6333</v>
      </c>
      <c r="B2630" t="s">
        <v>4944</v>
      </c>
      <c r="C2630" t="s">
        <v>2374</v>
      </c>
      <c r="D2630" t="str">
        <f>MID(Table1[[#This Row],[Product ID]],5,2)</f>
        <v>BI</v>
      </c>
      <c r="E2630" t="str">
        <f>LEFT(Table1[[#This Row],[Product ID]],3)</f>
        <v>OFF</v>
      </c>
      <c r="F2630" s="10">
        <f>VLOOKUP(Table1[[#This Row],[Order ID]],Mapping!H2630:J10421,3,0)</f>
        <v>41590</v>
      </c>
      <c r="G2630" s="10">
        <f>VLOOKUP(Table1[[#This Row],[Order ID]],Mapping!H2630:K10421,4,0)</f>
        <v>41595</v>
      </c>
      <c r="H2630" t="str">
        <f>INDEX(Mapping!$B$2:$T$7793,MATCH(Data!$A2630,Mapping!$B$3:$B$7793,0),MATCH(Data!$H$1,Mapping!$B$2:$T$2,0))</f>
        <v>Standard Class</v>
      </c>
      <c r="I2630" t="str">
        <f>INDEX(Mapping!$B$2:$T$7793,MATCH(Data!$A2630,Mapping!$B$3:$B$7793,0),MATCH(Data!$I$1,Mapping!$B$2:$T$2,0))</f>
        <v>Consumer</v>
      </c>
      <c r="J2630">
        <f>VLOOKUP($A2630,Mapping!$X$3:$Y$7793,2,0)</f>
        <v>94110</v>
      </c>
      <c r="K2630" t="str">
        <f>VLOOKUP($J2630,Mapping!$AB$3:$AC$475,2,0)</f>
        <v>Tucson</v>
      </c>
      <c r="L2630" t="str">
        <f>VLOOKUP($K2630,Mapping!$AF$3:$AG$475,2,0)</f>
        <v>Arizona</v>
      </c>
      <c r="M2630" t="str">
        <f>VLOOKUP($L2630,Mapping!$AI$3:$AJ$48,2,0)</f>
        <v>United States</v>
      </c>
      <c r="N2630" t="str">
        <f>VLOOKUP($L2630,Mapping!$AI$3:$AK$48,3,0)</f>
        <v>West</v>
      </c>
      <c r="O2630" t="str">
        <f>VLOOKUP(Table1[[#This Row],[Column1]],Mapping!$AM$8:$AN$11,2,0)</f>
        <v>Office Supplies</v>
      </c>
      <c r="P2630" t="str">
        <f>VLOOKUP(Table1[[#This Row],[Column3]],Mapping!$AP$5:$AQ$22,2,0)</f>
        <v>Binders</v>
      </c>
      <c r="Q2630">
        <v>31.504000000000005</v>
      </c>
      <c r="R2630">
        <v>11</v>
      </c>
      <c r="S2630">
        <v>11.026399999999999</v>
      </c>
    </row>
    <row r="2631" spans="1:19" x14ac:dyDescent="0.35">
      <c r="A2631">
        <v>5655</v>
      </c>
      <c r="B2631" t="s">
        <v>4578</v>
      </c>
      <c r="C2631" t="s">
        <v>4579</v>
      </c>
      <c r="D2631" t="str">
        <f>MID(Table1[[#This Row],[Product ID]],5,2)</f>
        <v>LA</v>
      </c>
      <c r="E2631" t="str">
        <f>LEFT(Table1[[#This Row],[Product ID]],3)</f>
        <v>OFF</v>
      </c>
      <c r="F2631" s="10">
        <f>VLOOKUP(Table1[[#This Row],[Order ID]],Mapping!H2631:J10422,3,0)</f>
        <v>41514</v>
      </c>
      <c r="G2631" s="10">
        <f>VLOOKUP(Table1[[#This Row],[Order ID]],Mapping!H2631:K10422,4,0)</f>
        <v>41520</v>
      </c>
      <c r="H2631" t="str">
        <f>INDEX(Mapping!$B$2:$T$7793,MATCH(Data!$A2631,Mapping!$B$3:$B$7793,0),MATCH(Data!$H$1,Mapping!$B$2:$T$2,0))</f>
        <v>Second Class</v>
      </c>
      <c r="I2631" t="str">
        <f>INDEX(Mapping!$B$2:$T$7793,MATCH(Data!$A2631,Mapping!$B$3:$B$7793,0),MATCH(Data!$I$1,Mapping!$B$2:$T$2,0))</f>
        <v>Consumer</v>
      </c>
      <c r="J2631">
        <f>VLOOKUP($A2631,Mapping!$X$3:$Y$7793,2,0)</f>
        <v>33021</v>
      </c>
      <c r="K2631" t="str">
        <f>VLOOKUP($J2631,Mapping!$AB$3:$AC$475,2,0)</f>
        <v>Marietta</v>
      </c>
      <c r="L2631" t="str">
        <f>VLOOKUP($K2631,Mapping!$AF$3:$AG$475,2,0)</f>
        <v>Georgia</v>
      </c>
      <c r="M2631" t="str">
        <f>VLOOKUP($L2631,Mapping!$AI$3:$AJ$48,2,0)</f>
        <v>United States</v>
      </c>
      <c r="N2631" t="str">
        <f>VLOOKUP($L2631,Mapping!$AI$3:$AK$48,3,0)</f>
        <v>South</v>
      </c>
      <c r="O2631" t="str">
        <f>VLOOKUP(Table1[[#This Row],[Column1]],Mapping!$AM$8:$AN$11,2,0)</f>
        <v>Office Supplies</v>
      </c>
      <c r="P2631" t="str">
        <f>VLOOKUP(Table1[[#This Row],[Column3]],Mapping!$AP$5:$AQ$22,2,0)</f>
        <v>Labels</v>
      </c>
      <c r="Q2631">
        <v>9.2159999999999993</v>
      </c>
      <c r="R2631">
        <v>4</v>
      </c>
      <c r="S2631">
        <v>3.3408000000000002</v>
      </c>
    </row>
    <row r="2632" spans="1:19" x14ac:dyDescent="0.35">
      <c r="A2632">
        <v>2903</v>
      </c>
      <c r="B2632" t="s">
        <v>2869</v>
      </c>
      <c r="C2632" t="s">
        <v>1097</v>
      </c>
      <c r="D2632" t="str">
        <f>MID(Table1[[#This Row],[Product ID]],5,2)</f>
        <v>PA</v>
      </c>
      <c r="E2632" t="str">
        <f>LEFT(Table1[[#This Row],[Product ID]],3)</f>
        <v>OFF</v>
      </c>
      <c r="F2632" s="10">
        <f>VLOOKUP(Table1[[#This Row],[Order ID]],Mapping!H2632:J10423,3,0)</f>
        <v>41337</v>
      </c>
      <c r="G2632" s="10">
        <f>VLOOKUP(Table1[[#This Row],[Order ID]],Mapping!H2632:K10423,4,0)</f>
        <v>41340</v>
      </c>
      <c r="H2632" t="str">
        <f>INDEX(Mapping!$B$2:$T$7793,MATCH(Data!$A2632,Mapping!$B$3:$B$7793,0),MATCH(Data!$H$1,Mapping!$B$2:$T$2,0))</f>
        <v>Second Class</v>
      </c>
      <c r="I2632" t="str">
        <f>INDEX(Mapping!$B$2:$T$7793,MATCH(Data!$A2632,Mapping!$B$3:$B$7793,0),MATCH(Data!$I$1,Mapping!$B$2:$T$2,0))</f>
        <v>Corporate</v>
      </c>
      <c r="J2632">
        <f>VLOOKUP($A2632,Mapping!$X$3:$Y$7793,2,0)</f>
        <v>79762</v>
      </c>
      <c r="K2632" t="str">
        <f>VLOOKUP($J2632,Mapping!$AB$3:$AC$475,2,0)</f>
        <v>Bullhead City</v>
      </c>
      <c r="L2632" t="str">
        <f>VLOOKUP($K2632,Mapping!$AF$3:$AG$475,2,0)</f>
        <v>Arizona</v>
      </c>
      <c r="M2632" t="str">
        <f>VLOOKUP($L2632,Mapping!$AI$3:$AJ$48,2,0)</f>
        <v>United States</v>
      </c>
      <c r="N2632" t="str">
        <f>VLOOKUP($L2632,Mapping!$AI$3:$AK$48,3,0)</f>
        <v>West</v>
      </c>
      <c r="O2632" t="str">
        <f>VLOOKUP(Table1[[#This Row],[Column1]],Mapping!$AM$8:$AN$11,2,0)</f>
        <v>Office Supplies</v>
      </c>
      <c r="P2632" t="str">
        <f>VLOOKUP(Table1[[#This Row],[Column3]],Mapping!$AP$5:$AQ$22,2,0)</f>
        <v>Paper</v>
      </c>
      <c r="Q2632">
        <v>42.783999999999999</v>
      </c>
      <c r="R2632">
        <v>7</v>
      </c>
      <c r="S2632">
        <v>15.509199999999998</v>
      </c>
    </row>
    <row r="2633" spans="1:19" x14ac:dyDescent="0.35">
      <c r="A2633">
        <v>2904</v>
      </c>
      <c r="B2633" t="s">
        <v>2869</v>
      </c>
      <c r="C2633" t="s">
        <v>2870</v>
      </c>
      <c r="D2633" t="str">
        <f>MID(Table1[[#This Row],[Product ID]],5,2)</f>
        <v>CH</v>
      </c>
      <c r="E2633" t="str">
        <f>LEFT(Table1[[#This Row],[Product ID]],3)</f>
        <v>FUR</v>
      </c>
      <c r="F2633" s="10">
        <f>VLOOKUP(Table1[[#This Row],[Order ID]],Mapping!H2633:J10424,3,0)</f>
        <v>41337</v>
      </c>
      <c r="G2633" s="10">
        <f>VLOOKUP(Table1[[#This Row],[Order ID]],Mapping!H2633:K10424,4,0)</f>
        <v>41340</v>
      </c>
      <c r="H2633" t="str">
        <f>INDEX(Mapping!$B$2:$T$7793,MATCH(Data!$A2633,Mapping!$B$3:$B$7793,0),MATCH(Data!$H$1,Mapping!$B$2:$T$2,0))</f>
        <v>First Class</v>
      </c>
      <c r="I2633" t="str">
        <f>INDEX(Mapping!$B$2:$T$7793,MATCH(Data!$A2633,Mapping!$B$3:$B$7793,0),MATCH(Data!$I$1,Mapping!$B$2:$T$2,0))</f>
        <v>Corporate</v>
      </c>
      <c r="J2633">
        <f>VLOOKUP($A2633,Mapping!$X$3:$Y$7793,2,0)</f>
        <v>79762</v>
      </c>
      <c r="K2633" t="str">
        <f>VLOOKUP($J2633,Mapping!$AB$3:$AC$475,2,0)</f>
        <v>Bullhead City</v>
      </c>
      <c r="L2633" t="str">
        <f>VLOOKUP($K2633,Mapping!$AF$3:$AG$475,2,0)</f>
        <v>Arizona</v>
      </c>
      <c r="M2633" t="str">
        <f>VLOOKUP($L2633,Mapping!$AI$3:$AJ$48,2,0)</f>
        <v>United States</v>
      </c>
      <c r="N2633" t="str">
        <f>VLOOKUP($L2633,Mapping!$AI$3:$AK$48,3,0)</f>
        <v>West</v>
      </c>
      <c r="O2633" t="str">
        <f>VLOOKUP(Table1[[#This Row],[Column1]],Mapping!$AM$8:$AN$11,2,0)</f>
        <v>Furniture</v>
      </c>
      <c r="P2633" t="str">
        <f>VLOOKUP(Table1[[#This Row],[Column3]],Mapping!$AP$5:$AQ$22,2,0)</f>
        <v>Chairs</v>
      </c>
      <c r="Q2633">
        <v>563.42999999999984</v>
      </c>
      <c r="R2633">
        <v>5</v>
      </c>
      <c r="S2633">
        <v>-56.343000000000018</v>
      </c>
    </row>
    <row r="2634" spans="1:19" x14ac:dyDescent="0.35">
      <c r="A2634">
        <v>5606</v>
      </c>
      <c r="B2634" t="s">
        <v>4550</v>
      </c>
      <c r="C2634" t="s">
        <v>361</v>
      </c>
      <c r="D2634" t="str">
        <f>MID(Table1[[#This Row],[Product ID]],5,2)</f>
        <v>BI</v>
      </c>
      <c r="E2634" t="str">
        <f>LEFT(Table1[[#This Row],[Product ID]],3)</f>
        <v>OFF</v>
      </c>
      <c r="F2634" s="10">
        <f>VLOOKUP(Table1[[#This Row],[Order ID]],Mapping!H2634:J10425,3,0)</f>
        <v>41549</v>
      </c>
      <c r="G2634" s="10">
        <f>VLOOKUP(Table1[[#This Row],[Order ID]],Mapping!H2634:K10425,4,0)</f>
        <v>41554</v>
      </c>
      <c r="H2634" t="str">
        <f>INDEX(Mapping!$B$2:$T$7793,MATCH(Data!$A2634,Mapping!$B$3:$B$7793,0),MATCH(Data!$H$1,Mapping!$B$2:$T$2,0))</f>
        <v>First Class</v>
      </c>
      <c r="I2634" t="str">
        <f>INDEX(Mapping!$B$2:$T$7793,MATCH(Data!$A2634,Mapping!$B$3:$B$7793,0),MATCH(Data!$I$1,Mapping!$B$2:$T$2,0))</f>
        <v>Home Office</v>
      </c>
      <c r="J2634">
        <f>VLOOKUP($A2634,Mapping!$X$3:$Y$7793,2,0)</f>
        <v>33012</v>
      </c>
      <c r="K2634" t="str">
        <f>VLOOKUP($J2634,Mapping!$AB$3:$AC$475,2,0)</f>
        <v>Murrieta</v>
      </c>
      <c r="L2634" t="str">
        <f>VLOOKUP($K2634,Mapping!$AF$3:$AG$475,2,0)</f>
        <v>California</v>
      </c>
      <c r="M2634" t="str">
        <f>VLOOKUP($L2634,Mapping!$AI$3:$AJ$48,2,0)</f>
        <v>United States</v>
      </c>
      <c r="N2634" t="str">
        <f>VLOOKUP($L2634,Mapping!$AI$3:$AK$48,3,0)</f>
        <v>West</v>
      </c>
      <c r="O2634" t="str">
        <f>VLOOKUP(Table1[[#This Row],[Column1]],Mapping!$AM$8:$AN$11,2,0)</f>
        <v>Office Supplies</v>
      </c>
      <c r="P2634" t="str">
        <f>VLOOKUP(Table1[[#This Row],[Column3]],Mapping!$AP$5:$AQ$22,2,0)</f>
        <v>Binders</v>
      </c>
      <c r="Q2634">
        <v>5.3880000000000008</v>
      </c>
      <c r="R2634">
        <v>4</v>
      </c>
      <c r="S2634">
        <v>-4.49</v>
      </c>
    </row>
    <row r="2635" spans="1:19" x14ac:dyDescent="0.35">
      <c r="A2635">
        <v>5607</v>
      </c>
      <c r="B2635" t="s">
        <v>4550</v>
      </c>
      <c r="C2635" t="s">
        <v>1720</v>
      </c>
      <c r="D2635" t="str">
        <f>MID(Table1[[#This Row],[Product ID]],5,2)</f>
        <v>AR</v>
      </c>
      <c r="E2635" t="str">
        <f>LEFT(Table1[[#This Row],[Product ID]],3)</f>
        <v>OFF</v>
      </c>
      <c r="F2635" s="10">
        <f>VLOOKUP(Table1[[#This Row],[Order ID]],Mapping!H2635:J10426,3,0)</f>
        <v>41549</v>
      </c>
      <c r="G2635" s="10">
        <f>VLOOKUP(Table1[[#This Row],[Order ID]],Mapping!H2635:K10426,4,0)</f>
        <v>41554</v>
      </c>
      <c r="H2635" t="str">
        <f>INDEX(Mapping!$B$2:$T$7793,MATCH(Data!$A2635,Mapping!$B$3:$B$7793,0),MATCH(Data!$H$1,Mapping!$B$2:$T$2,0))</f>
        <v>Second Class</v>
      </c>
      <c r="I2635" t="str">
        <f>INDEX(Mapping!$B$2:$T$7793,MATCH(Data!$A2635,Mapping!$B$3:$B$7793,0),MATCH(Data!$I$1,Mapping!$B$2:$T$2,0))</f>
        <v>Consumer</v>
      </c>
      <c r="J2635">
        <f>VLOOKUP($A2635,Mapping!$X$3:$Y$7793,2,0)</f>
        <v>33012</v>
      </c>
      <c r="K2635" t="str">
        <f>VLOOKUP($J2635,Mapping!$AB$3:$AC$475,2,0)</f>
        <v>Murrieta</v>
      </c>
      <c r="L2635" t="str">
        <f>VLOOKUP($K2635,Mapping!$AF$3:$AG$475,2,0)</f>
        <v>California</v>
      </c>
      <c r="M2635" t="str">
        <f>VLOOKUP($L2635,Mapping!$AI$3:$AJ$48,2,0)</f>
        <v>United States</v>
      </c>
      <c r="N2635" t="str">
        <f>VLOOKUP($L2635,Mapping!$AI$3:$AK$48,3,0)</f>
        <v>West</v>
      </c>
      <c r="O2635" t="str">
        <f>VLOOKUP(Table1[[#This Row],[Column1]],Mapping!$AM$8:$AN$11,2,0)</f>
        <v>Office Supplies</v>
      </c>
      <c r="P2635" t="str">
        <f>VLOOKUP(Table1[[#This Row],[Column3]],Mapping!$AP$5:$AQ$22,2,0)</f>
        <v>Art</v>
      </c>
      <c r="Q2635">
        <v>30.975999999999999</v>
      </c>
      <c r="R2635">
        <v>8</v>
      </c>
      <c r="S2635">
        <v>5.0335999999999999</v>
      </c>
    </row>
    <row r="2636" spans="1:19" x14ac:dyDescent="0.35">
      <c r="A2636">
        <v>4494</v>
      </c>
      <c r="B2636" t="s">
        <v>3913</v>
      </c>
      <c r="C2636" t="s">
        <v>428</v>
      </c>
      <c r="D2636" t="str">
        <f>MID(Table1[[#This Row],[Product ID]],5,2)</f>
        <v>ST</v>
      </c>
      <c r="E2636" t="str">
        <f>LEFT(Table1[[#This Row],[Product ID]],3)</f>
        <v>OFF</v>
      </c>
      <c r="F2636" s="10">
        <f>VLOOKUP(Table1[[#This Row],[Order ID]],Mapping!H2636:J10427,3,0)</f>
        <v>41518</v>
      </c>
      <c r="G2636" s="10">
        <f>VLOOKUP(Table1[[#This Row],[Order ID]],Mapping!H2636:K10427,4,0)</f>
        <v>41524</v>
      </c>
      <c r="H2636" t="str">
        <f>INDEX(Mapping!$B$2:$T$7793,MATCH(Data!$A2636,Mapping!$B$3:$B$7793,0),MATCH(Data!$H$1,Mapping!$B$2:$T$2,0))</f>
        <v>Standard Class</v>
      </c>
      <c r="I2636" t="str">
        <f>INDEX(Mapping!$B$2:$T$7793,MATCH(Data!$A2636,Mapping!$B$3:$B$7793,0),MATCH(Data!$I$1,Mapping!$B$2:$T$2,0))</f>
        <v>Corporate</v>
      </c>
      <c r="J2636">
        <f>VLOOKUP($A2636,Mapping!$X$3:$Y$7793,2,0)</f>
        <v>76706</v>
      </c>
      <c r="K2636" t="str">
        <f>VLOOKUP($J2636,Mapping!$AB$3:$AC$475,2,0)</f>
        <v>Bartlett</v>
      </c>
      <c r="L2636" t="str">
        <f>VLOOKUP($K2636,Mapping!$AF$3:$AG$475,2,0)</f>
        <v>Tennessee</v>
      </c>
      <c r="M2636" t="str">
        <f>VLOOKUP($L2636,Mapping!$AI$3:$AJ$48,2,0)</f>
        <v>United States</v>
      </c>
      <c r="N2636" t="str">
        <f>VLOOKUP($L2636,Mapping!$AI$3:$AK$48,3,0)</f>
        <v>South</v>
      </c>
      <c r="O2636" t="str">
        <f>VLOOKUP(Table1[[#This Row],[Column1]],Mapping!$AM$8:$AN$11,2,0)</f>
        <v>Office Supplies</v>
      </c>
      <c r="P2636" t="str">
        <f>VLOOKUP(Table1[[#This Row],[Column3]],Mapping!$AP$5:$AQ$22,2,0)</f>
        <v>Storage</v>
      </c>
      <c r="Q2636">
        <v>23.968000000000004</v>
      </c>
      <c r="R2636">
        <v>2</v>
      </c>
      <c r="S2636">
        <v>2.3967999999999989</v>
      </c>
    </row>
    <row r="2637" spans="1:19" x14ac:dyDescent="0.35">
      <c r="A2637">
        <v>7656</v>
      </c>
      <c r="B2637" t="s">
        <v>5698</v>
      </c>
      <c r="C2637" t="s">
        <v>2284</v>
      </c>
      <c r="D2637" t="str">
        <f>MID(Table1[[#This Row],[Product ID]],5,2)</f>
        <v>PA</v>
      </c>
      <c r="E2637" t="str">
        <f>LEFT(Table1[[#This Row],[Product ID]],3)</f>
        <v>OFF</v>
      </c>
      <c r="F2637" s="10">
        <f>VLOOKUP(Table1[[#This Row],[Order ID]],Mapping!H2637:J10428,3,0)</f>
        <v>41606</v>
      </c>
      <c r="G2637" s="10">
        <f>VLOOKUP(Table1[[#This Row],[Order ID]],Mapping!H2637:K10428,4,0)</f>
        <v>41609</v>
      </c>
      <c r="H2637" t="str">
        <f>INDEX(Mapping!$B$2:$T$7793,MATCH(Data!$A2637,Mapping!$B$3:$B$7793,0),MATCH(Data!$H$1,Mapping!$B$2:$T$2,0))</f>
        <v>Second Class</v>
      </c>
      <c r="I2637" t="str">
        <f>INDEX(Mapping!$B$2:$T$7793,MATCH(Data!$A2637,Mapping!$B$3:$B$7793,0),MATCH(Data!$I$1,Mapping!$B$2:$T$2,0))</f>
        <v>Consumer</v>
      </c>
      <c r="J2637">
        <f>VLOOKUP($A2637,Mapping!$X$3:$Y$7793,2,0)</f>
        <v>7017</v>
      </c>
      <c r="K2637" t="e">
        <f>VLOOKUP($J2637,Mapping!$AB$3:$AC$475,2,0)</f>
        <v>#N/A</v>
      </c>
      <c r="L2637" t="e">
        <f>VLOOKUP($K2637,Mapping!$AF$3:$AG$475,2,0)</f>
        <v>#N/A</v>
      </c>
      <c r="M2637" t="e">
        <f>VLOOKUP($L2637,Mapping!$AI$3:$AJ$48,2,0)</f>
        <v>#N/A</v>
      </c>
      <c r="N2637" t="e">
        <f>VLOOKUP($L2637,Mapping!$AI$3:$AK$48,3,0)</f>
        <v>#N/A</v>
      </c>
      <c r="O2637" t="str">
        <f>VLOOKUP(Table1[[#This Row],[Column1]],Mapping!$AM$8:$AN$11,2,0)</f>
        <v>Office Supplies</v>
      </c>
      <c r="P2637" t="str">
        <f>VLOOKUP(Table1[[#This Row],[Column3]],Mapping!$AP$5:$AQ$22,2,0)</f>
        <v>Paper</v>
      </c>
      <c r="Q2637">
        <v>25.92</v>
      </c>
      <c r="R2637">
        <v>4</v>
      </c>
      <c r="S2637">
        <v>12.441600000000001</v>
      </c>
    </row>
    <row r="2638" spans="1:19" x14ac:dyDescent="0.35">
      <c r="A2638">
        <v>7657</v>
      </c>
      <c r="B2638" t="s">
        <v>5698</v>
      </c>
      <c r="C2638" t="s">
        <v>400</v>
      </c>
      <c r="D2638" t="str">
        <f>MID(Table1[[#This Row],[Product ID]],5,2)</f>
        <v>AR</v>
      </c>
      <c r="E2638" t="str">
        <f>LEFT(Table1[[#This Row],[Product ID]],3)</f>
        <v>OFF</v>
      </c>
      <c r="F2638" s="10">
        <f>VLOOKUP(Table1[[#This Row],[Order ID]],Mapping!H2638:J10429,3,0)</f>
        <v>41606</v>
      </c>
      <c r="G2638" s="10">
        <f>VLOOKUP(Table1[[#This Row],[Order ID]],Mapping!H2638:K10429,4,0)</f>
        <v>41609</v>
      </c>
      <c r="H2638" t="str">
        <f>INDEX(Mapping!$B$2:$T$7793,MATCH(Data!$A2638,Mapping!$B$3:$B$7793,0),MATCH(Data!$H$1,Mapping!$B$2:$T$2,0))</f>
        <v>First Class</v>
      </c>
      <c r="I2638" t="str">
        <f>INDEX(Mapping!$B$2:$T$7793,MATCH(Data!$A2638,Mapping!$B$3:$B$7793,0),MATCH(Data!$I$1,Mapping!$B$2:$T$2,0))</f>
        <v>Consumer</v>
      </c>
      <c r="J2638">
        <f>VLOOKUP($A2638,Mapping!$X$3:$Y$7793,2,0)</f>
        <v>7017</v>
      </c>
      <c r="K2638" t="e">
        <f>VLOOKUP($J2638,Mapping!$AB$3:$AC$475,2,0)</f>
        <v>#N/A</v>
      </c>
      <c r="L2638" t="e">
        <f>VLOOKUP($K2638,Mapping!$AF$3:$AG$475,2,0)</f>
        <v>#N/A</v>
      </c>
      <c r="M2638" t="e">
        <f>VLOOKUP($L2638,Mapping!$AI$3:$AJ$48,2,0)</f>
        <v>#N/A</v>
      </c>
      <c r="N2638" t="e">
        <f>VLOOKUP($L2638,Mapping!$AI$3:$AK$48,3,0)</f>
        <v>#N/A</v>
      </c>
      <c r="O2638" t="str">
        <f>VLOOKUP(Table1[[#This Row],[Column1]],Mapping!$AM$8:$AN$11,2,0)</f>
        <v>Office Supplies</v>
      </c>
      <c r="P2638" t="str">
        <f>VLOOKUP(Table1[[#This Row],[Column3]],Mapping!$AP$5:$AQ$22,2,0)</f>
        <v>Art</v>
      </c>
      <c r="Q2638">
        <v>34.650000000000006</v>
      </c>
      <c r="R2638">
        <v>3</v>
      </c>
      <c r="S2638">
        <v>9.702</v>
      </c>
    </row>
    <row r="2639" spans="1:19" x14ac:dyDescent="0.35">
      <c r="A2639">
        <v>7658</v>
      </c>
      <c r="B2639" t="s">
        <v>5698</v>
      </c>
      <c r="C2639" t="s">
        <v>1629</v>
      </c>
      <c r="D2639" t="str">
        <f>MID(Table1[[#This Row],[Product ID]],5,2)</f>
        <v>PA</v>
      </c>
      <c r="E2639" t="str">
        <f>LEFT(Table1[[#This Row],[Product ID]],3)</f>
        <v>OFF</v>
      </c>
      <c r="F2639" s="10">
        <f>VLOOKUP(Table1[[#This Row],[Order ID]],Mapping!H2639:J10430,3,0)</f>
        <v>41606</v>
      </c>
      <c r="G2639" s="10">
        <f>VLOOKUP(Table1[[#This Row],[Order ID]],Mapping!H2639:K10430,4,0)</f>
        <v>41609</v>
      </c>
      <c r="H2639" t="str">
        <f>INDEX(Mapping!$B$2:$T$7793,MATCH(Data!$A2639,Mapping!$B$3:$B$7793,0),MATCH(Data!$H$1,Mapping!$B$2:$T$2,0))</f>
        <v>First Class</v>
      </c>
      <c r="I2639" t="str">
        <f>INDEX(Mapping!$B$2:$T$7793,MATCH(Data!$A2639,Mapping!$B$3:$B$7793,0),MATCH(Data!$I$1,Mapping!$B$2:$T$2,0))</f>
        <v>Consumer</v>
      </c>
      <c r="J2639">
        <f>VLOOKUP($A2639,Mapping!$X$3:$Y$7793,2,0)</f>
        <v>7017</v>
      </c>
      <c r="K2639" t="e">
        <f>VLOOKUP($J2639,Mapping!$AB$3:$AC$475,2,0)</f>
        <v>#N/A</v>
      </c>
      <c r="L2639" t="e">
        <f>VLOOKUP($K2639,Mapping!$AF$3:$AG$475,2,0)</f>
        <v>#N/A</v>
      </c>
      <c r="M2639" t="e">
        <f>VLOOKUP($L2639,Mapping!$AI$3:$AJ$48,2,0)</f>
        <v>#N/A</v>
      </c>
      <c r="N2639" t="e">
        <f>VLOOKUP($L2639,Mapping!$AI$3:$AK$48,3,0)</f>
        <v>#N/A</v>
      </c>
      <c r="O2639" t="str">
        <f>VLOOKUP(Table1[[#This Row],[Column1]],Mapping!$AM$8:$AN$11,2,0)</f>
        <v>Office Supplies</v>
      </c>
      <c r="P2639" t="str">
        <f>VLOOKUP(Table1[[#This Row],[Column3]],Mapping!$AP$5:$AQ$22,2,0)</f>
        <v>Paper</v>
      </c>
      <c r="Q2639">
        <v>204.95000000000002</v>
      </c>
      <c r="R2639">
        <v>5</v>
      </c>
      <c r="S2639">
        <v>100.4255</v>
      </c>
    </row>
    <row r="2640" spans="1:19" x14ac:dyDescent="0.35">
      <c r="A2640">
        <v>7659</v>
      </c>
      <c r="B2640" t="s">
        <v>5698</v>
      </c>
      <c r="C2640" t="s">
        <v>2255</v>
      </c>
      <c r="D2640" t="str">
        <f>MID(Table1[[#This Row],[Product ID]],5,2)</f>
        <v>BI</v>
      </c>
      <c r="E2640" t="str">
        <f>LEFT(Table1[[#This Row],[Product ID]],3)</f>
        <v>OFF</v>
      </c>
      <c r="F2640" s="10">
        <f>VLOOKUP(Table1[[#This Row],[Order ID]],Mapping!H2640:J10431,3,0)</f>
        <v>41606</v>
      </c>
      <c r="G2640" s="10">
        <f>VLOOKUP(Table1[[#This Row],[Order ID]],Mapping!H2640:K10431,4,0)</f>
        <v>41609</v>
      </c>
      <c r="H2640" t="str">
        <f>INDEX(Mapping!$B$2:$T$7793,MATCH(Data!$A2640,Mapping!$B$3:$B$7793,0),MATCH(Data!$H$1,Mapping!$B$2:$T$2,0))</f>
        <v>First Class</v>
      </c>
      <c r="I2640" t="str">
        <f>INDEX(Mapping!$B$2:$T$7793,MATCH(Data!$A2640,Mapping!$B$3:$B$7793,0),MATCH(Data!$I$1,Mapping!$B$2:$T$2,0))</f>
        <v>Consumer</v>
      </c>
      <c r="J2640">
        <f>VLOOKUP($A2640,Mapping!$X$3:$Y$7793,2,0)</f>
        <v>7017</v>
      </c>
      <c r="K2640" t="e">
        <f>VLOOKUP($J2640,Mapping!$AB$3:$AC$475,2,0)</f>
        <v>#N/A</v>
      </c>
      <c r="L2640" t="e">
        <f>VLOOKUP($K2640,Mapping!$AF$3:$AG$475,2,0)</f>
        <v>#N/A</v>
      </c>
      <c r="M2640" t="e">
        <f>VLOOKUP($L2640,Mapping!$AI$3:$AJ$48,2,0)</f>
        <v>#N/A</v>
      </c>
      <c r="N2640" t="e">
        <f>VLOOKUP($L2640,Mapping!$AI$3:$AK$48,3,0)</f>
        <v>#N/A</v>
      </c>
      <c r="O2640" t="str">
        <f>VLOOKUP(Table1[[#This Row],[Column1]],Mapping!$AM$8:$AN$11,2,0)</f>
        <v>Office Supplies</v>
      </c>
      <c r="P2640" t="str">
        <f>VLOOKUP(Table1[[#This Row],[Column3]],Mapping!$AP$5:$AQ$22,2,0)</f>
        <v>Binders</v>
      </c>
      <c r="Q2640">
        <v>79.95</v>
      </c>
      <c r="R2640">
        <v>5</v>
      </c>
      <c r="S2640">
        <v>38.376000000000005</v>
      </c>
    </row>
    <row r="2641" spans="1:19" x14ac:dyDescent="0.35">
      <c r="A2641">
        <v>33</v>
      </c>
      <c r="B2641" t="s">
        <v>48</v>
      </c>
      <c r="C2641" t="s">
        <v>49</v>
      </c>
      <c r="D2641" t="str">
        <f>MID(Table1[[#This Row],[Product ID]],5,2)</f>
        <v>PH</v>
      </c>
      <c r="E2641" t="str">
        <f>LEFT(Table1[[#This Row],[Product ID]],3)</f>
        <v>TEC</v>
      </c>
      <c r="F2641" s="10" t="e">
        <f>VLOOKUP(Table1[[#This Row],[Order ID]],Mapping!H2641:J10432,3,0)</f>
        <v>#N/A</v>
      </c>
      <c r="G2641" s="10" t="e">
        <f>VLOOKUP(Table1[[#This Row],[Order ID]],Mapping!H2641:K10432,4,0)</f>
        <v>#N/A</v>
      </c>
      <c r="H2641" t="str">
        <f>INDEX(Mapping!$B$2:$T$7793,MATCH(Data!$A2641,Mapping!$B$3:$B$7793,0),MATCH(Data!$H$1,Mapping!$B$2:$T$2,0))</f>
        <v>Second Class</v>
      </c>
      <c r="I2641" t="str">
        <f>INDEX(Mapping!$B$2:$T$7793,MATCH(Data!$A2641,Mapping!$B$3:$B$7793,0),MATCH(Data!$I$1,Mapping!$B$2:$T$2,0))</f>
        <v>Home Office</v>
      </c>
      <c r="J2641">
        <f>VLOOKUP($A2641,Mapping!$X$3:$Y$7793,2,0)</f>
        <v>75080</v>
      </c>
      <c r="K2641" t="str">
        <f>VLOOKUP($J2641,Mapping!$AB$3:$AC$475,2,0)</f>
        <v>Melbourne</v>
      </c>
      <c r="L2641" t="str">
        <f>VLOOKUP($K2641,Mapping!$AF$3:$AG$475,2,0)</f>
        <v>Florida</v>
      </c>
      <c r="M2641" t="str">
        <f>VLOOKUP($L2641,Mapping!$AI$3:$AJ$48,2,0)</f>
        <v>United States</v>
      </c>
      <c r="N2641" t="str">
        <f>VLOOKUP($L2641,Mapping!$AI$3:$AK$48,3,0)</f>
        <v>South</v>
      </c>
      <c r="O2641" t="str">
        <f>VLOOKUP(Table1[[#This Row],[Column1]],Mapping!$AM$8:$AN$11,2,0)</f>
        <v>Technology</v>
      </c>
      <c r="P2641" t="str">
        <f>VLOOKUP(Table1[[#This Row],[Column3]],Mapping!$AP$5:$AQ$22,2,0)</f>
        <v>Phones</v>
      </c>
      <c r="Q2641">
        <v>1097.5440000000003</v>
      </c>
      <c r="R2641">
        <v>7</v>
      </c>
      <c r="S2641">
        <v>123.47369999999989</v>
      </c>
    </row>
    <row r="2642" spans="1:19" x14ac:dyDescent="0.35">
      <c r="A2642">
        <v>34</v>
      </c>
      <c r="B2642" t="s">
        <v>48</v>
      </c>
      <c r="C2642" t="s">
        <v>50</v>
      </c>
      <c r="D2642" t="str">
        <f>MID(Table1[[#This Row],[Product ID]],5,2)</f>
        <v>FU</v>
      </c>
      <c r="E2642" t="str">
        <f>LEFT(Table1[[#This Row],[Product ID]],3)</f>
        <v>FUR</v>
      </c>
      <c r="F2642" s="10" t="e">
        <f>VLOOKUP(Table1[[#This Row],[Order ID]],Mapping!H2642:J10433,3,0)</f>
        <v>#N/A</v>
      </c>
      <c r="G2642" s="10" t="e">
        <f>VLOOKUP(Table1[[#This Row],[Order ID]],Mapping!H2642:K10433,4,0)</f>
        <v>#N/A</v>
      </c>
      <c r="H2642" t="str">
        <f>INDEX(Mapping!$B$2:$T$7793,MATCH(Data!$A2642,Mapping!$B$3:$B$7793,0),MATCH(Data!$H$1,Mapping!$B$2:$T$2,0))</f>
        <v>First Class</v>
      </c>
      <c r="I2642" t="str">
        <f>INDEX(Mapping!$B$2:$T$7793,MATCH(Data!$A2642,Mapping!$B$3:$B$7793,0),MATCH(Data!$I$1,Mapping!$B$2:$T$2,0))</f>
        <v>Corporate</v>
      </c>
      <c r="J2642">
        <f>VLOOKUP($A2642,Mapping!$X$3:$Y$7793,2,0)</f>
        <v>75080</v>
      </c>
      <c r="K2642" t="str">
        <f>VLOOKUP($J2642,Mapping!$AB$3:$AC$475,2,0)</f>
        <v>Melbourne</v>
      </c>
      <c r="L2642" t="str">
        <f>VLOOKUP($K2642,Mapping!$AF$3:$AG$475,2,0)</f>
        <v>Florida</v>
      </c>
      <c r="M2642" t="str">
        <f>VLOOKUP($L2642,Mapping!$AI$3:$AJ$48,2,0)</f>
        <v>United States</v>
      </c>
      <c r="N2642" t="str">
        <f>VLOOKUP($L2642,Mapping!$AI$3:$AK$48,3,0)</f>
        <v>South</v>
      </c>
      <c r="O2642" t="str">
        <f>VLOOKUP(Table1[[#This Row],[Column1]],Mapping!$AM$8:$AN$11,2,0)</f>
        <v>Furniture</v>
      </c>
      <c r="P2642" t="str">
        <f>VLOOKUP(Table1[[#This Row],[Column3]],Mapping!$AP$5:$AQ$22,2,0)</f>
        <v>Furnishings</v>
      </c>
      <c r="Q2642">
        <v>190.92</v>
      </c>
      <c r="R2642">
        <v>5</v>
      </c>
      <c r="S2642">
        <v>-147.96300000000002</v>
      </c>
    </row>
    <row r="2643" spans="1:19" x14ac:dyDescent="0.35">
      <c r="A2643">
        <v>7488</v>
      </c>
      <c r="B2643" t="s">
        <v>5606</v>
      </c>
      <c r="C2643" t="s">
        <v>1494</v>
      </c>
      <c r="D2643" t="str">
        <f>MID(Table1[[#This Row],[Product ID]],5,2)</f>
        <v>PA</v>
      </c>
      <c r="E2643" t="str">
        <f>LEFT(Table1[[#This Row],[Product ID]],3)</f>
        <v>OFF</v>
      </c>
      <c r="F2643" s="10">
        <f>VLOOKUP(Table1[[#This Row],[Order ID]],Mapping!H2643:J10434,3,0)</f>
        <v>41522</v>
      </c>
      <c r="G2643" s="10">
        <f>VLOOKUP(Table1[[#This Row],[Order ID]],Mapping!H2643:K10434,4,0)</f>
        <v>41527</v>
      </c>
      <c r="H2643" t="str">
        <f>INDEX(Mapping!$B$2:$T$7793,MATCH(Data!$A2643,Mapping!$B$3:$B$7793,0),MATCH(Data!$H$1,Mapping!$B$2:$T$2,0))</f>
        <v>Second Class</v>
      </c>
      <c r="I2643" t="str">
        <f>INDEX(Mapping!$B$2:$T$7793,MATCH(Data!$A2643,Mapping!$B$3:$B$7793,0),MATCH(Data!$I$1,Mapping!$B$2:$T$2,0))</f>
        <v>Corporate</v>
      </c>
      <c r="J2643">
        <f>VLOOKUP($A2643,Mapping!$X$3:$Y$7793,2,0)</f>
        <v>72401</v>
      </c>
      <c r="K2643" t="str">
        <f>VLOOKUP($J2643,Mapping!$AB$3:$AC$475,2,0)</f>
        <v>New Bedford</v>
      </c>
      <c r="L2643" t="str">
        <f>VLOOKUP($K2643,Mapping!$AF$3:$AG$475,2,0)</f>
        <v>Massachusetts</v>
      </c>
      <c r="M2643" t="str">
        <f>VLOOKUP($L2643,Mapping!$AI$3:$AJ$48,2,0)</f>
        <v>United States</v>
      </c>
      <c r="N2643" t="str">
        <f>VLOOKUP($L2643,Mapping!$AI$3:$AK$48,3,0)</f>
        <v>East</v>
      </c>
      <c r="O2643" t="str">
        <f>VLOOKUP(Table1[[#This Row],[Column1]],Mapping!$AM$8:$AN$11,2,0)</f>
        <v>Office Supplies</v>
      </c>
      <c r="P2643" t="str">
        <f>VLOOKUP(Table1[[#This Row],[Column3]],Mapping!$AP$5:$AQ$22,2,0)</f>
        <v>Paper</v>
      </c>
      <c r="Q2643">
        <v>239.5</v>
      </c>
      <c r="R2643">
        <v>5</v>
      </c>
      <c r="S2643">
        <v>114.95999999999998</v>
      </c>
    </row>
    <row r="2644" spans="1:19" x14ac:dyDescent="0.35">
      <c r="A2644">
        <v>7315</v>
      </c>
      <c r="B2644" t="s">
        <v>5500</v>
      </c>
      <c r="C2644" t="s">
        <v>5501</v>
      </c>
      <c r="D2644" t="str">
        <f>MID(Table1[[#This Row],[Product ID]],5,2)</f>
        <v>EN</v>
      </c>
      <c r="E2644" t="str">
        <f>LEFT(Table1[[#This Row],[Product ID]],3)</f>
        <v>OFF</v>
      </c>
      <c r="F2644" s="10">
        <f>VLOOKUP(Table1[[#This Row],[Order ID]],Mapping!H2644:J10435,3,0)</f>
        <v>41405</v>
      </c>
      <c r="G2644" s="10">
        <f>VLOOKUP(Table1[[#This Row],[Order ID]],Mapping!H2644:K10435,4,0)</f>
        <v>41410</v>
      </c>
      <c r="H2644" t="str">
        <f>INDEX(Mapping!$B$2:$T$7793,MATCH(Data!$A2644,Mapping!$B$3:$B$7793,0),MATCH(Data!$H$1,Mapping!$B$2:$T$2,0))</f>
        <v>Standard Class</v>
      </c>
      <c r="I2644" t="str">
        <f>INDEX(Mapping!$B$2:$T$7793,MATCH(Data!$A2644,Mapping!$B$3:$B$7793,0),MATCH(Data!$I$1,Mapping!$B$2:$T$2,0))</f>
        <v>Corporate</v>
      </c>
      <c r="J2644">
        <f>VLOOKUP($A2644,Mapping!$X$3:$Y$7793,2,0)</f>
        <v>60610</v>
      </c>
      <c r="K2644" t="str">
        <f>VLOOKUP($J2644,Mapping!$AB$3:$AC$475,2,0)</f>
        <v>Minneapolis</v>
      </c>
      <c r="L2644" t="str">
        <f>VLOOKUP($K2644,Mapping!$AF$3:$AG$475,2,0)</f>
        <v>Minnesota</v>
      </c>
      <c r="M2644" t="str">
        <f>VLOOKUP($L2644,Mapping!$AI$3:$AJ$48,2,0)</f>
        <v>United States</v>
      </c>
      <c r="N2644" t="str">
        <f>VLOOKUP($L2644,Mapping!$AI$3:$AK$48,3,0)</f>
        <v>Central</v>
      </c>
      <c r="O2644" t="str">
        <f>VLOOKUP(Table1[[#This Row],[Column1]],Mapping!$AM$8:$AN$11,2,0)</f>
        <v>Office Supplies</v>
      </c>
      <c r="P2644" t="str">
        <f>VLOOKUP(Table1[[#This Row],[Column3]],Mapping!$AP$5:$AQ$22,2,0)</f>
        <v>Envelopes</v>
      </c>
      <c r="Q2644">
        <v>7.0720000000000001</v>
      </c>
      <c r="R2644">
        <v>2</v>
      </c>
      <c r="S2644">
        <v>2.3868</v>
      </c>
    </row>
    <row r="2645" spans="1:19" x14ac:dyDescent="0.35">
      <c r="A2645">
        <v>4195</v>
      </c>
      <c r="B2645" t="s">
        <v>3716</v>
      </c>
      <c r="C2645" t="s">
        <v>3717</v>
      </c>
      <c r="D2645" t="str">
        <f>MID(Table1[[#This Row],[Product ID]],5,2)</f>
        <v>BO</v>
      </c>
      <c r="E2645" t="str">
        <f>LEFT(Table1[[#This Row],[Product ID]],3)</f>
        <v>FUR</v>
      </c>
      <c r="F2645" s="10">
        <f>VLOOKUP(Table1[[#This Row],[Order ID]],Mapping!H2645:J10436,3,0)</f>
        <v>41374</v>
      </c>
      <c r="G2645" s="10">
        <f>VLOOKUP(Table1[[#This Row],[Order ID]],Mapping!H2645:K10436,4,0)</f>
        <v>41379</v>
      </c>
      <c r="H2645" t="str">
        <f>INDEX(Mapping!$B$2:$T$7793,MATCH(Data!$A2645,Mapping!$B$3:$B$7793,0),MATCH(Data!$H$1,Mapping!$B$2:$T$2,0))</f>
        <v>Standard Class</v>
      </c>
      <c r="I2645" t="str">
        <f>INDEX(Mapping!$B$2:$T$7793,MATCH(Data!$A2645,Mapping!$B$3:$B$7793,0),MATCH(Data!$I$1,Mapping!$B$2:$T$2,0))</f>
        <v>Corporate</v>
      </c>
      <c r="J2645">
        <f>VLOOKUP($A2645,Mapping!$X$3:$Y$7793,2,0)</f>
        <v>90004</v>
      </c>
      <c r="K2645" t="str">
        <f>VLOOKUP($J2645,Mapping!$AB$3:$AC$475,2,0)</f>
        <v>Durham</v>
      </c>
      <c r="L2645" t="str">
        <f>VLOOKUP($K2645,Mapping!$AF$3:$AG$475,2,0)</f>
        <v>North Carolina</v>
      </c>
      <c r="M2645" t="str">
        <f>VLOOKUP($L2645,Mapping!$AI$3:$AJ$48,2,0)</f>
        <v>United States</v>
      </c>
      <c r="N2645" t="str">
        <f>VLOOKUP($L2645,Mapping!$AI$3:$AK$48,3,0)</f>
        <v>South</v>
      </c>
      <c r="O2645" t="str">
        <f>VLOOKUP(Table1[[#This Row],[Column1]],Mapping!$AM$8:$AN$11,2,0)</f>
        <v>Furniture</v>
      </c>
      <c r="P2645" t="str">
        <f>VLOOKUP(Table1[[#This Row],[Column3]],Mapping!$AP$5:$AQ$22,2,0)</f>
        <v>Bookcases</v>
      </c>
      <c r="Q2645">
        <v>556.66499999999996</v>
      </c>
      <c r="R2645">
        <v>5</v>
      </c>
      <c r="S2645">
        <v>6.5490000000000208</v>
      </c>
    </row>
    <row r="2646" spans="1:19" x14ac:dyDescent="0.35">
      <c r="A2646">
        <v>1776</v>
      </c>
      <c r="B2646" t="s">
        <v>1989</v>
      </c>
      <c r="C2646" t="s">
        <v>149</v>
      </c>
      <c r="D2646" t="str">
        <f>MID(Table1[[#This Row],[Product ID]],5,2)</f>
        <v>PA</v>
      </c>
      <c r="E2646" t="str">
        <f>LEFT(Table1[[#This Row],[Product ID]],3)</f>
        <v>OFF</v>
      </c>
      <c r="F2646" s="10" t="e">
        <f>VLOOKUP(Table1[[#This Row],[Order ID]],Mapping!H2646:J10437,3,0)</f>
        <v>#N/A</v>
      </c>
      <c r="G2646" s="10" t="e">
        <f>VLOOKUP(Table1[[#This Row],[Order ID]],Mapping!H2646:K10437,4,0)</f>
        <v>#N/A</v>
      </c>
      <c r="H2646" t="str">
        <f>INDEX(Mapping!$B$2:$T$7793,MATCH(Data!$A2646,Mapping!$B$3:$B$7793,0),MATCH(Data!$H$1,Mapping!$B$2:$T$2,0))</f>
        <v>Second Class</v>
      </c>
      <c r="I2646" t="str">
        <f>INDEX(Mapping!$B$2:$T$7793,MATCH(Data!$A2646,Mapping!$B$3:$B$7793,0),MATCH(Data!$I$1,Mapping!$B$2:$T$2,0))</f>
        <v>Consumer</v>
      </c>
      <c r="J2646">
        <f>VLOOKUP($A2646,Mapping!$X$3:$Y$7793,2,0)</f>
        <v>92105</v>
      </c>
      <c r="K2646" t="str">
        <f>VLOOKUP($J2646,Mapping!$AB$3:$AC$475,2,0)</f>
        <v>Olympia</v>
      </c>
      <c r="L2646" t="str">
        <f>VLOOKUP($K2646,Mapping!$AF$3:$AG$475,2,0)</f>
        <v>Washington</v>
      </c>
      <c r="M2646" t="str">
        <f>VLOOKUP($L2646,Mapping!$AI$3:$AJ$48,2,0)</f>
        <v>United States</v>
      </c>
      <c r="N2646" t="str">
        <f>VLOOKUP($L2646,Mapping!$AI$3:$AK$48,3,0)</f>
        <v>West</v>
      </c>
      <c r="O2646" t="str">
        <f>VLOOKUP(Table1[[#This Row],[Column1]],Mapping!$AM$8:$AN$11,2,0)</f>
        <v>Office Supplies</v>
      </c>
      <c r="P2646" t="str">
        <f>VLOOKUP(Table1[[#This Row],[Column3]],Mapping!$AP$5:$AQ$22,2,0)</f>
        <v>Paper</v>
      </c>
      <c r="Q2646">
        <v>143.69999999999999</v>
      </c>
      <c r="R2646">
        <v>3</v>
      </c>
      <c r="S2646">
        <v>68.975999999999999</v>
      </c>
    </row>
    <row r="2647" spans="1:19" x14ac:dyDescent="0.35">
      <c r="A2647">
        <v>4719</v>
      </c>
      <c r="B2647" t="s">
        <v>4035</v>
      </c>
      <c r="C2647" t="s">
        <v>1607</v>
      </c>
      <c r="D2647" t="str">
        <f>MID(Table1[[#This Row],[Product ID]],5,2)</f>
        <v>FU</v>
      </c>
      <c r="E2647" t="str">
        <f>LEFT(Table1[[#This Row],[Product ID]],3)</f>
        <v>FUR</v>
      </c>
      <c r="F2647" s="10">
        <f>VLOOKUP(Table1[[#This Row],[Order ID]],Mapping!H2647:J10438,3,0)</f>
        <v>41309</v>
      </c>
      <c r="G2647" s="10">
        <f>VLOOKUP(Table1[[#This Row],[Order ID]],Mapping!H2647:K10438,4,0)</f>
        <v>41313</v>
      </c>
      <c r="H2647" t="str">
        <f>INDEX(Mapping!$B$2:$T$7793,MATCH(Data!$A2647,Mapping!$B$3:$B$7793,0),MATCH(Data!$H$1,Mapping!$B$2:$T$2,0))</f>
        <v>Standard Class</v>
      </c>
      <c r="I2647" t="str">
        <f>INDEX(Mapping!$B$2:$T$7793,MATCH(Data!$A2647,Mapping!$B$3:$B$7793,0),MATCH(Data!$I$1,Mapping!$B$2:$T$2,0))</f>
        <v>Corporate</v>
      </c>
      <c r="J2647">
        <f>VLOOKUP($A2647,Mapping!$X$3:$Y$7793,2,0)</f>
        <v>85635</v>
      </c>
      <c r="K2647" t="str">
        <f>VLOOKUP($J2647,Mapping!$AB$3:$AC$475,2,0)</f>
        <v>New Brunswick</v>
      </c>
      <c r="L2647" t="str">
        <f>VLOOKUP($K2647,Mapping!$AF$3:$AG$475,2,0)</f>
        <v>New Jersey</v>
      </c>
      <c r="M2647" t="str">
        <f>VLOOKUP($L2647,Mapping!$AI$3:$AJ$48,2,0)</f>
        <v>United States</v>
      </c>
      <c r="N2647" t="str">
        <f>VLOOKUP($L2647,Mapping!$AI$3:$AK$48,3,0)</f>
        <v>East</v>
      </c>
      <c r="O2647" t="str">
        <f>VLOOKUP(Table1[[#This Row],[Column1]],Mapping!$AM$8:$AN$11,2,0)</f>
        <v>Furniture</v>
      </c>
      <c r="P2647" t="str">
        <f>VLOOKUP(Table1[[#This Row],[Column3]],Mapping!$AP$5:$AQ$22,2,0)</f>
        <v>Furnishings</v>
      </c>
      <c r="Q2647">
        <v>14.368000000000002</v>
      </c>
      <c r="R2647">
        <v>2</v>
      </c>
      <c r="S2647">
        <v>3.9512</v>
      </c>
    </row>
    <row r="2648" spans="1:19" x14ac:dyDescent="0.35">
      <c r="A2648">
        <v>4365</v>
      </c>
      <c r="B2648" t="s">
        <v>3824</v>
      </c>
      <c r="C2648" t="s">
        <v>3825</v>
      </c>
      <c r="D2648" t="str">
        <f>MID(Table1[[#This Row],[Product ID]],5,2)</f>
        <v>ST</v>
      </c>
      <c r="E2648" t="str">
        <f>LEFT(Table1[[#This Row],[Product ID]],3)</f>
        <v>OFF</v>
      </c>
      <c r="F2648" s="10">
        <f>VLOOKUP(Table1[[#This Row],[Order ID]],Mapping!H2648:J10439,3,0)</f>
        <v>41514</v>
      </c>
      <c r="G2648" s="10">
        <f>VLOOKUP(Table1[[#This Row],[Order ID]],Mapping!H2648:K10439,4,0)</f>
        <v>41516</v>
      </c>
      <c r="H2648" t="str">
        <f>INDEX(Mapping!$B$2:$T$7793,MATCH(Data!$A2648,Mapping!$B$3:$B$7793,0),MATCH(Data!$H$1,Mapping!$B$2:$T$2,0))</f>
        <v>Standard Class</v>
      </c>
      <c r="I2648" t="str">
        <f>INDEX(Mapping!$B$2:$T$7793,MATCH(Data!$A2648,Mapping!$B$3:$B$7793,0),MATCH(Data!$I$1,Mapping!$B$2:$T$2,0))</f>
        <v>Consumer</v>
      </c>
      <c r="J2648">
        <f>VLOOKUP($A2648,Mapping!$X$3:$Y$7793,2,0)</f>
        <v>77041</v>
      </c>
      <c r="K2648" t="str">
        <f>VLOOKUP($J2648,Mapping!$AB$3:$AC$475,2,0)</f>
        <v>Eagan</v>
      </c>
      <c r="L2648" t="str">
        <f>VLOOKUP($K2648,Mapping!$AF$3:$AG$475,2,0)</f>
        <v>Minnesota</v>
      </c>
      <c r="M2648" t="str">
        <f>VLOOKUP($L2648,Mapping!$AI$3:$AJ$48,2,0)</f>
        <v>United States</v>
      </c>
      <c r="N2648" t="str">
        <f>VLOOKUP($L2648,Mapping!$AI$3:$AK$48,3,0)</f>
        <v>Central</v>
      </c>
      <c r="O2648" t="str">
        <f>VLOOKUP(Table1[[#This Row],[Column1]],Mapping!$AM$8:$AN$11,2,0)</f>
        <v>Office Supplies</v>
      </c>
      <c r="P2648" t="str">
        <f>VLOOKUP(Table1[[#This Row],[Column3]],Mapping!$AP$5:$AQ$22,2,0)</f>
        <v>Storage</v>
      </c>
      <c r="Q2648">
        <v>14.16</v>
      </c>
      <c r="R2648">
        <v>1</v>
      </c>
      <c r="S2648">
        <v>1.0620000000000003</v>
      </c>
    </row>
    <row r="2649" spans="1:19" x14ac:dyDescent="0.35">
      <c r="A2649">
        <v>4366</v>
      </c>
      <c r="B2649" t="s">
        <v>3824</v>
      </c>
      <c r="C2649" t="s">
        <v>3294</v>
      </c>
      <c r="D2649" t="str">
        <f>MID(Table1[[#This Row],[Product ID]],5,2)</f>
        <v>PA</v>
      </c>
      <c r="E2649" t="str">
        <f>LEFT(Table1[[#This Row],[Product ID]],3)</f>
        <v>OFF</v>
      </c>
      <c r="F2649" s="10">
        <f>VLOOKUP(Table1[[#This Row],[Order ID]],Mapping!H2649:J10440,3,0)</f>
        <v>41514</v>
      </c>
      <c r="G2649" s="10">
        <f>VLOOKUP(Table1[[#This Row],[Order ID]],Mapping!H2649:K10440,4,0)</f>
        <v>41516</v>
      </c>
      <c r="H2649" t="str">
        <f>INDEX(Mapping!$B$2:$T$7793,MATCH(Data!$A2649,Mapping!$B$3:$B$7793,0),MATCH(Data!$H$1,Mapping!$B$2:$T$2,0))</f>
        <v>Second Class</v>
      </c>
      <c r="I2649" t="str">
        <f>INDEX(Mapping!$B$2:$T$7793,MATCH(Data!$A2649,Mapping!$B$3:$B$7793,0),MATCH(Data!$I$1,Mapping!$B$2:$T$2,0))</f>
        <v>Corporate</v>
      </c>
      <c r="J2649">
        <f>VLOOKUP($A2649,Mapping!$X$3:$Y$7793,2,0)</f>
        <v>77041</v>
      </c>
      <c r="K2649" t="str">
        <f>VLOOKUP($J2649,Mapping!$AB$3:$AC$475,2,0)</f>
        <v>Eagan</v>
      </c>
      <c r="L2649" t="str">
        <f>VLOOKUP($K2649,Mapping!$AF$3:$AG$475,2,0)</f>
        <v>Minnesota</v>
      </c>
      <c r="M2649" t="str">
        <f>VLOOKUP($L2649,Mapping!$AI$3:$AJ$48,2,0)</f>
        <v>United States</v>
      </c>
      <c r="N2649" t="str">
        <f>VLOOKUP($L2649,Mapping!$AI$3:$AK$48,3,0)</f>
        <v>Central</v>
      </c>
      <c r="O2649" t="str">
        <f>VLOOKUP(Table1[[#This Row],[Column1]],Mapping!$AM$8:$AN$11,2,0)</f>
        <v>Office Supplies</v>
      </c>
      <c r="P2649" t="str">
        <f>VLOOKUP(Table1[[#This Row],[Column3]],Mapping!$AP$5:$AQ$22,2,0)</f>
        <v>Paper</v>
      </c>
      <c r="Q2649">
        <v>79.920000000000016</v>
      </c>
      <c r="R2649">
        <v>5</v>
      </c>
      <c r="S2649">
        <v>27.972000000000001</v>
      </c>
    </row>
    <row r="2650" spans="1:19" x14ac:dyDescent="0.35">
      <c r="A2650">
        <v>1867</v>
      </c>
      <c r="B2650" t="s">
        <v>2068</v>
      </c>
      <c r="C2650" t="s">
        <v>591</v>
      </c>
      <c r="D2650" t="str">
        <f>MID(Table1[[#This Row],[Product ID]],5,2)</f>
        <v>FA</v>
      </c>
      <c r="E2650" t="str">
        <f>LEFT(Table1[[#This Row],[Product ID]],3)</f>
        <v>OFF</v>
      </c>
      <c r="F2650" s="10" t="e">
        <f>VLOOKUP(Table1[[#This Row],[Order ID]],Mapping!H2650:J10441,3,0)</f>
        <v>#N/A</v>
      </c>
      <c r="G2650" s="10" t="e">
        <f>VLOOKUP(Table1[[#This Row],[Order ID]],Mapping!H2650:K10441,4,0)</f>
        <v>#N/A</v>
      </c>
      <c r="H2650" t="str">
        <f>INDEX(Mapping!$B$2:$T$7793,MATCH(Data!$A2650,Mapping!$B$3:$B$7793,0),MATCH(Data!$H$1,Mapping!$B$2:$T$2,0))</f>
        <v>Standard Class</v>
      </c>
      <c r="I2650" t="str">
        <f>INDEX(Mapping!$B$2:$T$7793,MATCH(Data!$A2650,Mapping!$B$3:$B$7793,0),MATCH(Data!$I$1,Mapping!$B$2:$T$2,0))</f>
        <v>Home Office</v>
      </c>
      <c r="J2650">
        <f>VLOOKUP($A2650,Mapping!$X$3:$Y$7793,2,0)</f>
        <v>44052</v>
      </c>
      <c r="K2650" t="str">
        <f>VLOOKUP($J2650,Mapping!$AB$3:$AC$475,2,0)</f>
        <v>Antioch</v>
      </c>
      <c r="L2650" t="str">
        <f>VLOOKUP($K2650,Mapping!$AF$3:$AG$475,2,0)</f>
        <v>California</v>
      </c>
      <c r="M2650" t="str">
        <f>VLOOKUP($L2650,Mapping!$AI$3:$AJ$48,2,0)</f>
        <v>United States</v>
      </c>
      <c r="N2650" t="str">
        <f>VLOOKUP($L2650,Mapping!$AI$3:$AK$48,3,0)</f>
        <v>West</v>
      </c>
      <c r="O2650" t="str">
        <f>VLOOKUP(Table1[[#This Row],[Column1]],Mapping!$AM$8:$AN$11,2,0)</f>
        <v>Office Supplies</v>
      </c>
      <c r="P2650" t="str">
        <f>VLOOKUP(Table1[[#This Row],[Column3]],Mapping!$AP$5:$AQ$22,2,0)</f>
        <v>Fasteners</v>
      </c>
      <c r="Q2650">
        <v>7.2160000000000002</v>
      </c>
      <c r="R2650">
        <v>2</v>
      </c>
      <c r="S2650">
        <v>1.7138000000000002</v>
      </c>
    </row>
    <row r="2651" spans="1:19" x14ac:dyDescent="0.35">
      <c r="A2651">
        <v>1869</v>
      </c>
      <c r="B2651" t="s">
        <v>2068</v>
      </c>
      <c r="C2651" t="s">
        <v>41</v>
      </c>
      <c r="D2651" t="str">
        <f>MID(Table1[[#This Row],[Product ID]],5,2)</f>
        <v>FU</v>
      </c>
      <c r="E2651" t="str">
        <f>LEFT(Table1[[#This Row],[Product ID]],3)</f>
        <v>FUR</v>
      </c>
      <c r="F2651" s="10" t="e">
        <f>VLOOKUP(Table1[[#This Row],[Order ID]],Mapping!H2651:J10442,3,0)</f>
        <v>#N/A</v>
      </c>
      <c r="G2651" s="10" t="e">
        <f>VLOOKUP(Table1[[#This Row],[Order ID]],Mapping!H2651:K10442,4,0)</f>
        <v>#N/A</v>
      </c>
      <c r="H2651" t="str">
        <f>INDEX(Mapping!$B$2:$T$7793,MATCH(Data!$A2651,Mapping!$B$3:$B$7793,0),MATCH(Data!$H$1,Mapping!$B$2:$T$2,0))</f>
        <v>Standard Class</v>
      </c>
      <c r="I2651" t="str">
        <f>INDEX(Mapping!$B$2:$T$7793,MATCH(Data!$A2651,Mapping!$B$3:$B$7793,0),MATCH(Data!$I$1,Mapping!$B$2:$T$2,0))</f>
        <v>Home Office</v>
      </c>
      <c r="J2651">
        <f>VLOOKUP($A2651,Mapping!$X$3:$Y$7793,2,0)</f>
        <v>44052</v>
      </c>
      <c r="K2651" t="str">
        <f>VLOOKUP($J2651,Mapping!$AB$3:$AC$475,2,0)</f>
        <v>Antioch</v>
      </c>
      <c r="L2651" t="str">
        <f>VLOOKUP($K2651,Mapping!$AF$3:$AG$475,2,0)</f>
        <v>California</v>
      </c>
      <c r="M2651" t="str">
        <f>VLOOKUP($L2651,Mapping!$AI$3:$AJ$48,2,0)</f>
        <v>United States</v>
      </c>
      <c r="N2651" t="str">
        <f>VLOOKUP($L2651,Mapping!$AI$3:$AK$48,3,0)</f>
        <v>West</v>
      </c>
      <c r="O2651" t="str">
        <f>VLOOKUP(Table1[[#This Row],[Column1]],Mapping!$AM$8:$AN$11,2,0)</f>
        <v>Furniture</v>
      </c>
      <c r="P2651" t="str">
        <f>VLOOKUP(Table1[[#This Row],[Column3]],Mapping!$AP$5:$AQ$22,2,0)</f>
        <v>Furnishings</v>
      </c>
      <c r="Q2651">
        <v>54.711999999999996</v>
      </c>
      <c r="R2651">
        <v>7</v>
      </c>
      <c r="S2651">
        <v>11.626299999999999</v>
      </c>
    </row>
    <row r="2652" spans="1:19" x14ac:dyDescent="0.35">
      <c r="A2652">
        <v>6348</v>
      </c>
      <c r="B2652" t="s">
        <v>4952</v>
      </c>
      <c r="C2652" t="s">
        <v>323</v>
      </c>
      <c r="D2652" t="str">
        <f>MID(Table1[[#This Row],[Product ID]],5,2)</f>
        <v>TA</v>
      </c>
      <c r="E2652" t="str">
        <f>LEFT(Table1[[#This Row],[Product ID]],3)</f>
        <v>FUR</v>
      </c>
      <c r="F2652" s="10">
        <f>VLOOKUP(Table1[[#This Row],[Order ID]],Mapping!H2652:J10443,3,0)</f>
        <v>41499</v>
      </c>
      <c r="G2652" s="10">
        <f>VLOOKUP(Table1[[#This Row],[Order ID]],Mapping!H2652:K10443,4,0)</f>
        <v>41503</v>
      </c>
      <c r="H2652" t="str">
        <f>INDEX(Mapping!$B$2:$T$7793,MATCH(Data!$A2652,Mapping!$B$3:$B$7793,0),MATCH(Data!$H$1,Mapping!$B$2:$T$2,0))</f>
        <v>Standard Class</v>
      </c>
      <c r="I2652" t="str">
        <f>INDEX(Mapping!$B$2:$T$7793,MATCH(Data!$A2652,Mapping!$B$3:$B$7793,0),MATCH(Data!$I$1,Mapping!$B$2:$T$2,0))</f>
        <v>Consumer</v>
      </c>
      <c r="J2652">
        <f>VLOOKUP($A2652,Mapping!$X$3:$Y$7793,2,0)</f>
        <v>33801</v>
      </c>
      <c r="K2652" t="str">
        <f>VLOOKUP($J2652,Mapping!$AB$3:$AC$475,2,0)</f>
        <v>Cary</v>
      </c>
      <c r="L2652" t="str">
        <f>VLOOKUP($K2652,Mapping!$AF$3:$AG$475,2,0)</f>
        <v>North Carolina</v>
      </c>
      <c r="M2652" t="str">
        <f>VLOOKUP($L2652,Mapping!$AI$3:$AJ$48,2,0)</f>
        <v>United States</v>
      </c>
      <c r="N2652" t="str">
        <f>VLOOKUP($L2652,Mapping!$AI$3:$AK$48,3,0)</f>
        <v>South</v>
      </c>
      <c r="O2652" t="str">
        <f>VLOOKUP(Table1[[#This Row],[Column1]],Mapping!$AM$8:$AN$11,2,0)</f>
        <v>Furniture</v>
      </c>
      <c r="P2652" t="str">
        <f>VLOOKUP(Table1[[#This Row],[Column3]],Mapping!$AP$5:$AQ$22,2,0)</f>
        <v>Tables</v>
      </c>
      <c r="Q2652">
        <v>562.29250000000013</v>
      </c>
      <c r="R2652">
        <v>7</v>
      </c>
      <c r="S2652">
        <v>-255.58750000000009</v>
      </c>
    </row>
    <row r="2653" spans="1:19" x14ac:dyDescent="0.35">
      <c r="A2653">
        <v>6557</v>
      </c>
      <c r="B2653" t="s">
        <v>5071</v>
      </c>
      <c r="C2653" t="s">
        <v>2936</v>
      </c>
      <c r="D2653" t="str">
        <f>MID(Table1[[#This Row],[Product ID]],5,2)</f>
        <v>FU</v>
      </c>
      <c r="E2653" t="str">
        <f>LEFT(Table1[[#This Row],[Product ID]],3)</f>
        <v>FUR</v>
      </c>
      <c r="F2653" s="10">
        <f>VLOOKUP(Table1[[#This Row],[Order ID]],Mapping!H2653:J10444,3,0)</f>
        <v>41628</v>
      </c>
      <c r="G2653" s="10">
        <f>VLOOKUP(Table1[[#This Row],[Order ID]],Mapping!H2653:K10444,4,0)</f>
        <v>41630</v>
      </c>
      <c r="H2653" t="str">
        <f>INDEX(Mapping!$B$2:$T$7793,MATCH(Data!$A2653,Mapping!$B$3:$B$7793,0),MATCH(Data!$H$1,Mapping!$B$2:$T$2,0))</f>
        <v>Standard Class</v>
      </c>
      <c r="I2653" t="str">
        <f>INDEX(Mapping!$B$2:$T$7793,MATCH(Data!$A2653,Mapping!$B$3:$B$7793,0),MATCH(Data!$I$1,Mapping!$B$2:$T$2,0))</f>
        <v>Corporate</v>
      </c>
      <c r="J2653">
        <f>VLOOKUP($A2653,Mapping!$X$3:$Y$7793,2,0)</f>
        <v>19601</v>
      </c>
      <c r="K2653" t="str">
        <f>VLOOKUP($J2653,Mapping!$AB$3:$AC$475,2,0)</f>
        <v>Bangor</v>
      </c>
      <c r="L2653" t="str">
        <f>VLOOKUP($K2653,Mapping!$AF$3:$AG$475,2,0)</f>
        <v>Maine</v>
      </c>
      <c r="M2653" t="str">
        <f>VLOOKUP($L2653,Mapping!$AI$3:$AJ$48,2,0)</f>
        <v>United States</v>
      </c>
      <c r="N2653" t="str">
        <f>VLOOKUP($L2653,Mapping!$AI$3:$AK$48,3,0)</f>
        <v>East</v>
      </c>
      <c r="O2653" t="str">
        <f>VLOOKUP(Table1[[#This Row],[Column1]],Mapping!$AM$8:$AN$11,2,0)</f>
        <v>Furniture</v>
      </c>
      <c r="P2653" t="str">
        <f>VLOOKUP(Table1[[#This Row],[Column3]],Mapping!$AP$5:$AQ$22,2,0)</f>
        <v>Furnishings</v>
      </c>
      <c r="Q2653">
        <v>303.92</v>
      </c>
      <c r="R2653">
        <v>5</v>
      </c>
      <c r="S2653">
        <v>-30.392000000000024</v>
      </c>
    </row>
    <row r="2654" spans="1:19" x14ac:dyDescent="0.35">
      <c r="A2654">
        <v>7153</v>
      </c>
      <c r="B2654" t="s">
        <v>5416</v>
      </c>
      <c r="C2654" t="s">
        <v>356</v>
      </c>
      <c r="D2654" t="str">
        <f>MID(Table1[[#This Row],[Product ID]],5,2)</f>
        <v>BI</v>
      </c>
      <c r="E2654" t="str">
        <f>LEFT(Table1[[#This Row],[Product ID]],3)</f>
        <v>OFF</v>
      </c>
      <c r="F2654" s="10">
        <f>VLOOKUP(Table1[[#This Row],[Order ID]],Mapping!H2654:J10445,3,0)</f>
        <v>41353</v>
      </c>
      <c r="G2654" s="10">
        <f>VLOOKUP(Table1[[#This Row],[Order ID]],Mapping!H2654:K10445,4,0)</f>
        <v>41358</v>
      </c>
      <c r="H2654" t="str">
        <f>INDEX(Mapping!$B$2:$T$7793,MATCH(Data!$A2654,Mapping!$B$3:$B$7793,0),MATCH(Data!$H$1,Mapping!$B$2:$T$2,0))</f>
        <v>Same Day</v>
      </c>
      <c r="I2654" t="str">
        <f>INDEX(Mapping!$B$2:$T$7793,MATCH(Data!$A2654,Mapping!$B$3:$B$7793,0),MATCH(Data!$I$1,Mapping!$B$2:$T$2,0))</f>
        <v>Home Office</v>
      </c>
      <c r="J2654">
        <f>VLOOKUP($A2654,Mapping!$X$3:$Y$7793,2,0)</f>
        <v>37211</v>
      </c>
      <c r="K2654" t="str">
        <f>VLOOKUP($J2654,Mapping!$AB$3:$AC$475,2,0)</f>
        <v>Bolingbrook</v>
      </c>
      <c r="L2654" t="str">
        <f>VLOOKUP($K2654,Mapping!$AF$3:$AG$475,2,0)</f>
        <v>Illinois</v>
      </c>
      <c r="M2654" t="str">
        <f>VLOOKUP($L2654,Mapping!$AI$3:$AJ$48,2,0)</f>
        <v>United States</v>
      </c>
      <c r="N2654" t="str">
        <f>VLOOKUP($L2654,Mapping!$AI$3:$AK$48,3,0)</f>
        <v>Central</v>
      </c>
      <c r="O2654" t="str">
        <f>VLOOKUP(Table1[[#This Row],[Column1]],Mapping!$AM$8:$AN$11,2,0)</f>
        <v>Office Supplies</v>
      </c>
      <c r="P2654" t="str">
        <f>VLOOKUP(Table1[[#This Row],[Column3]],Mapping!$AP$5:$AQ$22,2,0)</f>
        <v>Binders</v>
      </c>
      <c r="Q2654">
        <v>31.086000000000006</v>
      </c>
      <c r="R2654">
        <v>3</v>
      </c>
      <c r="S2654">
        <v>-20.72399999999999</v>
      </c>
    </row>
    <row r="2655" spans="1:19" x14ac:dyDescent="0.35">
      <c r="A2655">
        <v>42</v>
      </c>
      <c r="B2655" t="s">
        <v>62</v>
      </c>
      <c r="C2655" t="s">
        <v>63</v>
      </c>
      <c r="D2655" t="str">
        <f>MID(Table1[[#This Row],[Product ID]],5,2)</f>
        <v>AC</v>
      </c>
      <c r="E2655" t="str">
        <f>LEFT(Table1[[#This Row],[Product ID]],3)</f>
        <v>TEC</v>
      </c>
      <c r="F2655" s="10" t="e">
        <f>VLOOKUP(Table1[[#This Row],[Order ID]],Mapping!H2655:J10446,3,0)</f>
        <v>#N/A</v>
      </c>
      <c r="G2655" s="10" t="e">
        <f>VLOOKUP(Table1[[#This Row],[Order ID]],Mapping!H2655:K10446,4,0)</f>
        <v>#N/A</v>
      </c>
      <c r="H2655" t="str">
        <f>INDEX(Mapping!$B$2:$T$7793,MATCH(Data!$A2655,Mapping!$B$3:$B$7793,0),MATCH(Data!$H$1,Mapping!$B$2:$T$2,0))</f>
        <v>Standard Class</v>
      </c>
      <c r="I2655" t="str">
        <f>INDEX(Mapping!$B$2:$T$7793,MATCH(Data!$A2655,Mapping!$B$3:$B$7793,0),MATCH(Data!$I$1,Mapping!$B$2:$T$2,0))</f>
        <v>Corporate</v>
      </c>
      <c r="J2655">
        <f>VLOOKUP($A2655,Mapping!$X$3:$Y$7793,2,0)</f>
        <v>55122</v>
      </c>
      <c r="K2655" t="str">
        <f>VLOOKUP($J2655,Mapping!$AB$3:$AC$475,2,0)</f>
        <v>New York City</v>
      </c>
      <c r="L2655" t="str">
        <f>VLOOKUP($K2655,Mapping!$AF$3:$AG$475,2,0)</f>
        <v>New York</v>
      </c>
      <c r="M2655" t="str">
        <f>VLOOKUP($L2655,Mapping!$AI$3:$AJ$48,2,0)</f>
        <v>United States</v>
      </c>
      <c r="N2655" t="str">
        <f>VLOOKUP($L2655,Mapping!$AI$3:$AK$48,3,0)</f>
        <v>East</v>
      </c>
      <c r="O2655" t="str">
        <f>VLOOKUP(Table1[[#This Row],[Column1]],Mapping!$AM$8:$AN$11,2,0)</f>
        <v>Technology</v>
      </c>
      <c r="P2655" t="str">
        <f>VLOOKUP(Table1[[#This Row],[Column3]],Mapping!$AP$5:$AQ$22,2,0)</f>
        <v>Accessories</v>
      </c>
      <c r="Q2655">
        <v>45.98</v>
      </c>
      <c r="R2655">
        <v>2</v>
      </c>
      <c r="S2655">
        <v>19.7714</v>
      </c>
    </row>
    <row r="2656" spans="1:19" x14ac:dyDescent="0.35">
      <c r="A2656">
        <v>43</v>
      </c>
      <c r="B2656" t="s">
        <v>62</v>
      </c>
      <c r="C2656" t="s">
        <v>64</v>
      </c>
      <c r="D2656" t="str">
        <f>MID(Table1[[#This Row],[Product ID]],5,2)</f>
        <v>BI</v>
      </c>
      <c r="E2656" t="str">
        <f>LEFT(Table1[[#This Row],[Product ID]],3)</f>
        <v>OFF</v>
      </c>
      <c r="F2656" s="10" t="e">
        <f>VLOOKUP(Table1[[#This Row],[Order ID]],Mapping!H2656:J10447,3,0)</f>
        <v>#N/A</v>
      </c>
      <c r="G2656" s="10" t="e">
        <f>VLOOKUP(Table1[[#This Row],[Order ID]],Mapping!H2656:K10447,4,0)</f>
        <v>#N/A</v>
      </c>
      <c r="H2656" t="str">
        <f>INDEX(Mapping!$B$2:$T$7793,MATCH(Data!$A2656,Mapping!$B$3:$B$7793,0),MATCH(Data!$H$1,Mapping!$B$2:$T$2,0))</f>
        <v>First Class</v>
      </c>
      <c r="I2656" t="str">
        <f>INDEX(Mapping!$B$2:$T$7793,MATCH(Data!$A2656,Mapping!$B$3:$B$7793,0),MATCH(Data!$I$1,Mapping!$B$2:$T$2,0))</f>
        <v>Corporate</v>
      </c>
      <c r="J2656">
        <f>VLOOKUP($A2656,Mapping!$X$3:$Y$7793,2,0)</f>
        <v>55122</v>
      </c>
      <c r="K2656" t="str">
        <f>VLOOKUP($J2656,Mapping!$AB$3:$AC$475,2,0)</f>
        <v>New York City</v>
      </c>
      <c r="L2656" t="str">
        <f>VLOOKUP($K2656,Mapping!$AF$3:$AG$475,2,0)</f>
        <v>New York</v>
      </c>
      <c r="M2656" t="str">
        <f>VLOOKUP($L2656,Mapping!$AI$3:$AJ$48,2,0)</f>
        <v>United States</v>
      </c>
      <c r="N2656" t="str">
        <f>VLOOKUP($L2656,Mapping!$AI$3:$AK$48,3,0)</f>
        <v>East</v>
      </c>
      <c r="O2656" t="str">
        <f>VLOOKUP(Table1[[#This Row],[Column1]],Mapping!$AM$8:$AN$11,2,0)</f>
        <v>Office Supplies</v>
      </c>
      <c r="P2656" t="str">
        <f>VLOOKUP(Table1[[#This Row],[Column3]],Mapping!$AP$5:$AQ$22,2,0)</f>
        <v>Binders</v>
      </c>
      <c r="Q2656">
        <v>17.46</v>
      </c>
      <c r="R2656">
        <v>2</v>
      </c>
      <c r="S2656">
        <v>8.2061999999999991</v>
      </c>
    </row>
    <row r="2657" spans="1:19" x14ac:dyDescent="0.35">
      <c r="A2657">
        <v>6771</v>
      </c>
      <c r="B2657" t="s">
        <v>5199</v>
      </c>
      <c r="C2657" t="s">
        <v>343</v>
      </c>
      <c r="D2657" t="str">
        <f>MID(Table1[[#This Row],[Product ID]],5,2)</f>
        <v>AC</v>
      </c>
      <c r="E2657" t="str">
        <f>LEFT(Table1[[#This Row],[Product ID]],3)</f>
        <v>TEC</v>
      </c>
      <c r="F2657" s="10">
        <f>VLOOKUP(Table1[[#This Row],[Order ID]],Mapping!H2657:J10448,3,0)</f>
        <v>41572</v>
      </c>
      <c r="G2657" s="10">
        <f>VLOOKUP(Table1[[#This Row],[Order ID]],Mapping!H2657:K10448,4,0)</f>
        <v>41576</v>
      </c>
      <c r="H2657" t="str">
        <f>INDEX(Mapping!$B$2:$T$7793,MATCH(Data!$A2657,Mapping!$B$3:$B$7793,0),MATCH(Data!$H$1,Mapping!$B$2:$T$2,0))</f>
        <v>Standard Class</v>
      </c>
      <c r="I2657" t="str">
        <f>INDEX(Mapping!$B$2:$T$7793,MATCH(Data!$A2657,Mapping!$B$3:$B$7793,0),MATCH(Data!$I$1,Mapping!$B$2:$T$2,0))</f>
        <v>Corporate</v>
      </c>
      <c r="J2657">
        <f>VLOOKUP($A2657,Mapping!$X$3:$Y$7793,2,0)</f>
        <v>94110</v>
      </c>
      <c r="K2657" t="str">
        <f>VLOOKUP($J2657,Mapping!$AB$3:$AC$475,2,0)</f>
        <v>Tucson</v>
      </c>
      <c r="L2657" t="str">
        <f>VLOOKUP($K2657,Mapping!$AF$3:$AG$475,2,0)</f>
        <v>Arizona</v>
      </c>
      <c r="M2657" t="str">
        <f>VLOOKUP($L2657,Mapping!$AI$3:$AJ$48,2,0)</f>
        <v>United States</v>
      </c>
      <c r="N2657" t="str">
        <f>VLOOKUP($L2657,Mapping!$AI$3:$AK$48,3,0)</f>
        <v>West</v>
      </c>
      <c r="O2657" t="str">
        <f>VLOOKUP(Table1[[#This Row],[Column1]],Mapping!$AM$8:$AN$11,2,0)</f>
        <v>Technology</v>
      </c>
      <c r="P2657" t="str">
        <f>VLOOKUP(Table1[[#This Row],[Column3]],Mapping!$AP$5:$AQ$22,2,0)</f>
        <v>Accessories</v>
      </c>
      <c r="Q2657">
        <v>450</v>
      </c>
      <c r="R2657">
        <v>5</v>
      </c>
      <c r="S2657">
        <v>162</v>
      </c>
    </row>
    <row r="2658" spans="1:19" x14ac:dyDescent="0.35">
      <c r="A2658">
        <v>1498</v>
      </c>
      <c r="B2658" t="s">
        <v>1739</v>
      </c>
      <c r="C2658" t="s">
        <v>1740</v>
      </c>
      <c r="D2658" t="str">
        <f>MID(Table1[[#This Row],[Product ID]],5,2)</f>
        <v>PA</v>
      </c>
      <c r="E2658" t="str">
        <f>LEFT(Table1[[#This Row],[Product ID]],3)</f>
        <v>OFF</v>
      </c>
      <c r="F2658" s="10" t="e">
        <f>VLOOKUP(Table1[[#This Row],[Order ID]],Mapping!H2658:J10449,3,0)</f>
        <v>#N/A</v>
      </c>
      <c r="G2658" s="10" t="e">
        <f>VLOOKUP(Table1[[#This Row],[Order ID]],Mapping!H2658:K10449,4,0)</f>
        <v>#N/A</v>
      </c>
      <c r="H2658" t="str">
        <f>INDEX(Mapping!$B$2:$T$7793,MATCH(Data!$A2658,Mapping!$B$3:$B$7793,0),MATCH(Data!$H$1,Mapping!$B$2:$T$2,0))</f>
        <v>Same Day</v>
      </c>
      <c r="I2658" t="str">
        <f>INDEX(Mapping!$B$2:$T$7793,MATCH(Data!$A2658,Mapping!$B$3:$B$7793,0),MATCH(Data!$I$1,Mapping!$B$2:$T$2,0))</f>
        <v>Consumer</v>
      </c>
      <c r="J2658">
        <f>VLOOKUP($A2658,Mapping!$X$3:$Y$7793,2,0)</f>
        <v>19143</v>
      </c>
      <c r="K2658" t="str">
        <f>VLOOKUP($J2658,Mapping!$AB$3:$AC$475,2,0)</f>
        <v>Norman</v>
      </c>
      <c r="L2658" t="str">
        <f>VLOOKUP($K2658,Mapping!$AF$3:$AG$475,2,0)</f>
        <v>Oklahoma</v>
      </c>
      <c r="M2658" t="str">
        <f>VLOOKUP($L2658,Mapping!$AI$3:$AJ$48,2,0)</f>
        <v>United States</v>
      </c>
      <c r="N2658" t="str">
        <f>VLOOKUP($L2658,Mapping!$AI$3:$AK$48,3,0)</f>
        <v>Central</v>
      </c>
      <c r="O2658" t="str">
        <f>VLOOKUP(Table1[[#This Row],[Column1]],Mapping!$AM$8:$AN$11,2,0)</f>
        <v>Office Supplies</v>
      </c>
      <c r="P2658" t="str">
        <f>VLOOKUP(Table1[[#This Row],[Column3]],Mapping!$AP$5:$AQ$22,2,0)</f>
        <v>Paper</v>
      </c>
      <c r="Q2658">
        <v>217.05599999999998</v>
      </c>
      <c r="R2658">
        <v>7</v>
      </c>
      <c r="S2658">
        <v>78.6828</v>
      </c>
    </row>
    <row r="2659" spans="1:19" x14ac:dyDescent="0.35">
      <c r="A2659">
        <v>2015</v>
      </c>
      <c r="B2659" t="s">
        <v>2193</v>
      </c>
      <c r="C2659" t="s">
        <v>2194</v>
      </c>
      <c r="D2659" t="str">
        <f>MID(Table1[[#This Row],[Product ID]],5,2)</f>
        <v>PH</v>
      </c>
      <c r="E2659" t="str">
        <f>LEFT(Table1[[#This Row],[Product ID]],3)</f>
        <v>TEC</v>
      </c>
      <c r="F2659" s="10" t="e">
        <f>VLOOKUP(Table1[[#This Row],[Order ID]],Mapping!H2659:J10450,3,0)</f>
        <v>#N/A</v>
      </c>
      <c r="G2659" s="10" t="e">
        <f>VLOOKUP(Table1[[#This Row],[Order ID]],Mapping!H2659:K10450,4,0)</f>
        <v>#N/A</v>
      </c>
      <c r="H2659" t="str">
        <f>INDEX(Mapping!$B$2:$T$7793,MATCH(Data!$A2659,Mapping!$B$3:$B$7793,0),MATCH(Data!$H$1,Mapping!$B$2:$T$2,0))</f>
        <v>Standard Class</v>
      </c>
      <c r="I2659" t="str">
        <f>INDEX(Mapping!$B$2:$T$7793,MATCH(Data!$A2659,Mapping!$B$3:$B$7793,0),MATCH(Data!$I$1,Mapping!$B$2:$T$2,0))</f>
        <v>Consumer</v>
      </c>
      <c r="J2659">
        <f>VLOOKUP($A2659,Mapping!$X$3:$Y$7793,2,0)</f>
        <v>32303</v>
      </c>
      <c r="K2659" t="str">
        <f>VLOOKUP($J2659,Mapping!$AB$3:$AC$475,2,0)</f>
        <v>Meridian</v>
      </c>
      <c r="L2659" t="str">
        <f>VLOOKUP($K2659,Mapping!$AF$3:$AG$475,2,0)</f>
        <v>Idaho</v>
      </c>
      <c r="M2659" t="str">
        <f>VLOOKUP($L2659,Mapping!$AI$3:$AJ$48,2,0)</f>
        <v>United States</v>
      </c>
      <c r="N2659" t="str">
        <f>VLOOKUP($L2659,Mapping!$AI$3:$AK$48,3,0)</f>
        <v>West</v>
      </c>
      <c r="O2659" t="str">
        <f>VLOOKUP(Table1[[#This Row],[Column1]],Mapping!$AM$8:$AN$11,2,0)</f>
        <v>Technology</v>
      </c>
      <c r="P2659" t="str">
        <f>VLOOKUP(Table1[[#This Row],[Column3]],Mapping!$AP$5:$AQ$22,2,0)</f>
        <v>Phones</v>
      </c>
      <c r="Q2659">
        <v>705.54399999999998</v>
      </c>
      <c r="R2659">
        <v>7</v>
      </c>
      <c r="S2659">
        <v>70.554400000000072</v>
      </c>
    </row>
    <row r="2660" spans="1:19" x14ac:dyDescent="0.35">
      <c r="A2660">
        <v>6518</v>
      </c>
      <c r="B2660" t="s">
        <v>5042</v>
      </c>
      <c r="C2660" t="s">
        <v>241</v>
      </c>
      <c r="D2660" t="str">
        <f>MID(Table1[[#This Row],[Product ID]],5,2)</f>
        <v>TA</v>
      </c>
      <c r="E2660" t="str">
        <f>LEFT(Table1[[#This Row],[Product ID]],3)</f>
        <v>FUR</v>
      </c>
      <c r="F2660" s="10">
        <f>VLOOKUP(Table1[[#This Row],[Order ID]],Mapping!H2660:J10451,3,0)</f>
        <v>41437</v>
      </c>
      <c r="G2660" s="10">
        <f>VLOOKUP(Table1[[#This Row],[Order ID]],Mapping!H2660:K10451,4,0)</f>
        <v>41442</v>
      </c>
      <c r="H2660" t="str">
        <f>INDEX(Mapping!$B$2:$T$7793,MATCH(Data!$A2660,Mapping!$B$3:$B$7793,0),MATCH(Data!$H$1,Mapping!$B$2:$T$2,0))</f>
        <v>Second Class</v>
      </c>
      <c r="I2660" t="str">
        <f>INDEX(Mapping!$B$2:$T$7793,MATCH(Data!$A2660,Mapping!$B$3:$B$7793,0),MATCH(Data!$I$1,Mapping!$B$2:$T$2,0))</f>
        <v>Corporate</v>
      </c>
      <c r="J2660">
        <f>VLOOKUP($A2660,Mapping!$X$3:$Y$7793,2,0)</f>
        <v>90049</v>
      </c>
      <c r="K2660" t="str">
        <f>VLOOKUP($J2660,Mapping!$AB$3:$AC$475,2,0)</f>
        <v>Richardson</v>
      </c>
      <c r="L2660" t="str">
        <f>VLOOKUP($K2660,Mapping!$AF$3:$AG$475,2,0)</f>
        <v>Texas</v>
      </c>
      <c r="M2660" t="str">
        <f>VLOOKUP($L2660,Mapping!$AI$3:$AJ$48,2,0)</f>
        <v>United States</v>
      </c>
      <c r="N2660" t="str">
        <f>VLOOKUP($L2660,Mapping!$AI$3:$AK$48,3,0)</f>
        <v>Central</v>
      </c>
      <c r="O2660" t="str">
        <f>VLOOKUP(Table1[[#This Row],[Column1]],Mapping!$AM$8:$AN$11,2,0)</f>
        <v>Furniture</v>
      </c>
      <c r="P2660" t="str">
        <f>VLOOKUP(Table1[[#This Row],[Column3]],Mapping!$AP$5:$AQ$22,2,0)</f>
        <v>Tables</v>
      </c>
      <c r="Q2660">
        <v>902.71199999999999</v>
      </c>
      <c r="R2660">
        <v>3</v>
      </c>
      <c r="S2660">
        <v>33.851700000000051</v>
      </c>
    </row>
    <row r="2661" spans="1:19" x14ac:dyDescent="0.35">
      <c r="A2661">
        <v>3535</v>
      </c>
      <c r="B2661" t="s">
        <v>3296</v>
      </c>
      <c r="C2661" t="s">
        <v>796</v>
      </c>
      <c r="D2661" t="str">
        <f>MID(Table1[[#This Row],[Product ID]],5,2)</f>
        <v>CH</v>
      </c>
      <c r="E2661" t="str">
        <f>LEFT(Table1[[#This Row],[Product ID]],3)</f>
        <v>FUR</v>
      </c>
      <c r="F2661" s="10">
        <f>VLOOKUP(Table1[[#This Row],[Order ID]],Mapping!H2661:J10452,3,0)</f>
        <v>41593</v>
      </c>
      <c r="G2661" s="10">
        <f>VLOOKUP(Table1[[#This Row],[Order ID]],Mapping!H2661:K10452,4,0)</f>
        <v>41596</v>
      </c>
      <c r="H2661" t="str">
        <f>INDEX(Mapping!$B$2:$T$7793,MATCH(Data!$A2661,Mapping!$B$3:$B$7793,0),MATCH(Data!$H$1,Mapping!$B$2:$T$2,0))</f>
        <v>Standard Class</v>
      </c>
      <c r="I2661" t="str">
        <f>INDEX(Mapping!$B$2:$T$7793,MATCH(Data!$A2661,Mapping!$B$3:$B$7793,0),MATCH(Data!$I$1,Mapping!$B$2:$T$2,0))</f>
        <v>Consumer</v>
      </c>
      <c r="J2661">
        <f>VLOOKUP($A2661,Mapping!$X$3:$Y$7793,2,0)</f>
        <v>10009</v>
      </c>
      <c r="K2661" t="str">
        <f>VLOOKUP($J2661,Mapping!$AB$3:$AC$475,2,0)</f>
        <v>Saint Paul</v>
      </c>
      <c r="L2661" t="str">
        <f>VLOOKUP($K2661,Mapping!$AF$3:$AG$475,2,0)</f>
        <v>Minnesota</v>
      </c>
      <c r="M2661" t="str">
        <f>VLOOKUP($L2661,Mapping!$AI$3:$AJ$48,2,0)</f>
        <v>United States</v>
      </c>
      <c r="N2661" t="str">
        <f>VLOOKUP($L2661,Mapping!$AI$3:$AK$48,3,0)</f>
        <v>Central</v>
      </c>
      <c r="O2661" t="str">
        <f>VLOOKUP(Table1[[#This Row],[Column1]],Mapping!$AM$8:$AN$11,2,0)</f>
        <v>Furniture</v>
      </c>
      <c r="P2661" t="str">
        <f>VLOOKUP(Table1[[#This Row],[Column3]],Mapping!$AP$5:$AQ$22,2,0)</f>
        <v>Chairs</v>
      </c>
      <c r="Q2661">
        <v>408.00599999999997</v>
      </c>
      <c r="R2661">
        <v>2</v>
      </c>
      <c r="S2661">
        <v>72.534400000000005</v>
      </c>
    </row>
    <row r="2662" spans="1:19" x14ac:dyDescent="0.35">
      <c r="A2662">
        <v>3536</v>
      </c>
      <c r="B2662" t="s">
        <v>3296</v>
      </c>
      <c r="C2662" t="s">
        <v>158</v>
      </c>
      <c r="D2662" t="str">
        <f>MID(Table1[[#This Row],[Product ID]],5,2)</f>
        <v>ST</v>
      </c>
      <c r="E2662" t="str">
        <f>LEFT(Table1[[#This Row],[Product ID]],3)</f>
        <v>OFF</v>
      </c>
      <c r="F2662" s="10">
        <f>VLOOKUP(Table1[[#This Row],[Order ID]],Mapping!H2662:J10453,3,0)</f>
        <v>41593</v>
      </c>
      <c r="G2662" s="10">
        <f>VLOOKUP(Table1[[#This Row],[Order ID]],Mapping!H2662:K10453,4,0)</f>
        <v>41596</v>
      </c>
      <c r="H2662" t="str">
        <f>INDEX(Mapping!$B$2:$T$7793,MATCH(Data!$A2662,Mapping!$B$3:$B$7793,0),MATCH(Data!$H$1,Mapping!$B$2:$T$2,0))</f>
        <v>First Class</v>
      </c>
      <c r="I2662" t="str">
        <f>INDEX(Mapping!$B$2:$T$7793,MATCH(Data!$A2662,Mapping!$B$3:$B$7793,0),MATCH(Data!$I$1,Mapping!$B$2:$T$2,0))</f>
        <v>Consumer</v>
      </c>
      <c r="J2662">
        <f>VLOOKUP($A2662,Mapping!$X$3:$Y$7793,2,0)</f>
        <v>10009</v>
      </c>
      <c r="K2662" t="str">
        <f>VLOOKUP($J2662,Mapping!$AB$3:$AC$475,2,0)</f>
        <v>Saint Paul</v>
      </c>
      <c r="L2662" t="str">
        <f>VLOOKUP($K2662,Mapping!$AF$3:$AG$475,2,0)</f>
        <v>Minnesota</v>
      </c>
      <c r="M2662" t="str">
        <f>VLOOKUP($L2662,Mapping!$AI$3:$AJ$48,2,0)</f>
        <v>United States</v>
      </c>
      <c r="N2662" t="str">
        <f>VLOOKUP($L2662,Mapping!$AI$3:$AK$48,3,0)</f>
        <v>Central</v>
      </c>
      <c r="O2662" t="str">
        <f>VLOOKUP(Table1[[#This Row],[Column1]],Mapping!$AM$8:$AN$11,2,0)</f>
        <v>Office Supplies</v>
      </c>
      <c r="P2662" t="str">
        <f>VLOOKUP(Table1[[#This Row],[Column3]],Mapping!$AP$5:$AQ$22,2,0)</f>
        <v>Storage</v>
      </c>
      <c r="Q2662">
        <v>40.44</v>
      </c>
      <c r="R2662">
        <v>3</v>
      </c>
      <c r="S2662">
        <v>10.514399999999998</v>
      </c>
    </row>
    <row r="2663" spans="1:19" x14ac:dyDescent="0.35">
      <c r="A2663">
        <v>1731</v>
      </c>
      <c r="B2663" t="s">
        <v>1943</v>
      </c>
      <c r="C2663" t="s">
        <v>1944</v>
      </c>
      <c r="D2663" t="str">
        <f>MID(Table1[[#This Row],[Product ID]],5,2)</f>
        <v>AP</v>
      </c>
      <c r="E2663" t="str">
        <f>LEFT(Table1[[#This Row],[Product ID]],3)</f>
        <v>OFF</v>
      </c>
      <c r="F2663" s="10" t="e">
        <f>VLOOKUP(Table1[[#This Row],[Order ID]],Mapping!H2663:J10454,3,0)</f>
        <v>#N/A</v>
      </c>
      <c r="G2663" s="10" t="e">
        <f>VLOOKUP(Table1[[#This Row],[Order ID]],Mapping!H2663:K10454,4,0)</f>
        <v>#N/A</v>
      </c>
      <c r="H2663" t="str">
        <f>INDEX(Mapping!$B$2:$T$7793,MATCH(Data!$A2663,Mapping!$B$3:$B$7793,0),MATCH(Data!$H$1,Mapping!$B$2:$T$2,0))</f>
        <v>Second Class</v>
      </c>
      <c r="I2663" t="str">
        <f>INDEX(Mapping!$B$2:$T$7793,MATCH(Data!$A2663,Mapping!$B$3:$B$7793,0),MATCH(Data!$I$1,Mapping!$B$2:$T$2,0))</f>
        <v>Corporate</v>
      </c>
      <c r="J2663">
        <f>VLOOKUP($A2663,Mapping!$X$3:$Y$7793,2,0)</f>
        <v>90049</v>
      </c>
      <c r="K2663" t="str">
        <f>VLOOKUP($J2663,Mapping!$AB$3:$AC$475,2,0)</f>
        <v>Richardson</v>
      </c>
      <c r="L2663" t="str">
        <f>VLOOKUP($K2663,Mapping!$AF$3:$AG$475,2,0)</f>
        <v>Texas</v>
      </c>
      <c r="M2663" t="str">
        <f>VLOOKUP($L2663,Mapping!$AI$3:$AJ$48,2,0)</f>
        <v>United States</v>
      </c>
      <c r="N2663" t="str">
        <f>VLOOKUP($L2663,Mapping!$AI$3:$AK$48,3,0)</f>
        <v>Central</v>
      </c>
      <c r="O2663" t="str">
        <f>VLOOKUP(Table1[[#This Row],[Column1]],Mapping!$AM$8:$AN$11,2,0)</f>
        <v>Office Supplies</v>
      </c>
      <c r="P2663" t="str">
        <f>VLOOKUP(Table1[[#This Row],[Column3]],Mapping!$AP$5:$AQ$22,2,0)</f>
        <v>Appliances</v>
      </c>
      <c r="Q2663">
        <v>60.81</v>
      </c>
      <c r="R2663">
        <v>3</v>
      </c>
      <c r="S2663">
        <v>17.026800000000001</v>
      </c>
    </row>
    <row r="2664" spans="1:19" x14ac:dyDescent="0.35">
      <c r="A2664">
        <v>7140</v>
      </c>
      <c r="B2664" t="s">
        <v>5411</v>
      </c>
      <c r="C2664" t="s">
        <v>363</v>
      </c>
      <c r="D2664" t="str">
        <f>MID(Table1[[#This Row],[Product ID]],5,2)</f>
        <v>BI</v>
      </c>
      <c r="E2664" t="str">
        <f>LEFT(Table1[[#This Row],[Product ID]],3)</f>
        <v>OFF</v>
      </c>
      <c r="F2664" s="10">
        <f>VLOOKUP(Table1[[#This Row],[Order ID]],Mapping!H2664:J10455,3,0)</f>
        <v>41496</v>
      </c>
      <c r="G2664" s="10">
        <f>VLOOKUP(Table1[[#This Row],[Order ID]],Mapping!H2664:K10455,4,0)</f>
        <v>41501</v>
      </c>
      <c r="H2664" t="str">
        <f>INDEX(Mapping!$B$2:$T$7793,MATCH(Data!$A2664,Mapping!$B$3:$B$7793,0),MATCH(Data!$H$1,Mapping!$B$2:$T$2,0))</f>
        <v>Standard Class</v>
      </c>
      <c r="I2664" t="str">
        <f>INDEX(Mapping!$B$2:$T$7793,MATCH(Data!$A2664,Mapping!$B$3:$B$7793,0),MATCH(Data!$I$1,Mapping!$B$2:$T$2,0))</f>
        <v>Corporate</v>
      </c>
      <c r="J2664">
        <f>VLOOKUP($A2664,Mapping!$X$3:$Y$7793,2,0)</f>
        <v>37075</v>
      </c>
      <c r="K2664" t="str">
        <f>VLOOKUP($J2664,Mapping!$AB$3:$AC$475,2,0)</f>
        <v>Davis</v>
      </c>
      <c r="L2664" t="str">
        <f>VLOOKUP($K2664,Mapping!$AF$3:$AG$475,2,0)</f>
        <v>California</v>
      </c>
      <c r="M2664" t="str">
        <f>VLOOKUP($L2664,Mapping!$AI$3:$AJ$48,2,0)</f>
        <v>United States</v>
      </c>
      <c r="N2664" t="str">
        <f>VLOOKUP($L2664,Mapping!$AI$3:$AK$48,3,0)</f>
        <v>West</v>
      </c>
      <c r="O2664" t="str">
        <f>VLOOKUP(Table1[[#This Row],[Column1]],Mapping!$AM$8:$AN$11,2,0)</f>
        <v>Office Supplies</v>
      </c>
      <c r="P2664" t="str">
        <f>VLOOKUP(Table1[[#This Row],[Column3]],Mapping!$AP$5:$AQ$22,2,0)</f>
        <v>Binders</v>
      </c>
      <c r="Q2664">
        <v>4.338000000000001</v>
      </c>
      <c r="R2664">
        <v>3</v>
      </c>
      <c r="S2664">
        <v>-3.0366</v>
      </c>
    </row>
    <row r="2665" spans="1:19" x14ac:dyDescent="0.35">
      <c r="A2665">
        <v>7141</v>
      </c>
      <c r="B2665" t="s">
        <v>5411</v>
      </c>
      <c r="C2665" t="s">
        <v>960</v>
      </c>
      <c r="D2665" t="str">
        <f>MID(Table1[[#This Row],[Product ID]],5,2)</f>
        <v>BI</v>
      </c>
      <c r="E2665" t="str">
        <f>LEFT(Table1[[#This Row],[Product ID]],3)</f>
        <v>OFF</v>
      </c>
      <c r="F2665" s="10">
        <f>VLOOKUP(Table1[[#This Row],[Order ID]],Mapping!H2665:J10456,3,0)</f>
        <v>41496</v>
      </c>
      <c r="G2665" s="10">
        <f>VLOOKUP(Table1[[#This Row],[Order ID]],Mapping!H2665:K10456,4,0)</f>
        <v>41501</v>
      </c>
      <c r="H2665" t="str">
        <f>INDEX(Mapping!$B$2:$T$7793,MATCH(Data!$A2665,Mapping!$B$3:$B$7793,0),MATCH(Data!$H$1,Mapping!$B$2:$T$2,0))</f>
        <v>Standard Class</v>
      </c>
      <c r="I2665" t="str">
        <f>INDEX(Mapping!$B$2:$T$7793,MATCH(Data!$A2665,Mapping!$B$3:$B$7793,0),MATCH(Data!$I$1,Mapping!$B$2:$T$2,0))</f>
        <v>Home Office</v>
      </c>
      <c r="J2665">
        <f>VLOOKUP($A2665,Mapping!$X$3:$Y$7793,2,0)</f>
        <v>37075</v>
      </c>
      <c r="K2665" t="str">
        <f>VLOOKUP($J2665,Mapping!$AB$3:$AC$475,2,0)</f>
        <v>Davis</v>
      </c>
      <c r="L2665" t="str">
        <f>VLOOKUP($K2665,Mapping!$AF$3:$AG$475,2,0)</f>
        <v>California</v>
      </c>
      <c r="M2665" t="str">
        <f>VLOOKUP($L2665,Mapping!$AI$3:$AJ$48,2,0)</f>
        <v>United States</v>
      </c>
      <c r="N2665" t="str">
        <f>VLOOKUP($L2665,Mapping!$AI$3:$AK$48,3,0)</f>
        <v>West</v>
      </c>
      <c r="O2665" t="str">
        <f>VLOOKUP(Table1[[#This Row],[Column1]],Mapping!$AM$8:$AN$11,2,0)</f>
        <v>Office Supplies</v>
      </c>
      <c r="P2665" t="str">
        <f>VLOOKUP(Table1[[#This Row],[Column3]],Mapping!$AP$5:$AQ$22,2,0)</f>
        <v>Binders</v>
      </c>
      <c r="Q2665">
        <v>11.880000000000003</v>
      </c>
      <c r="R2665">
        <v>5</v>
      </c>
      <c r="S2665">
        <v>-7.9199999999999982</v>
      </c>
    </row>
    <row r="2666" spans="1:19" x14ac:dyDescent="0.35">
      <c r="A2666">
        <v>3522</v>
      </c>
      <c r="B2666" t="s">
        <v>3285</v>
      </c>
      <c r="C2666" t="s">
        <v>571</v>
      </c>
      <c r="D2666" t="str">
        <f>MID(Table1[[#This Row],[Product ID]],5,2)</f>
        <v>BI</v>
      </c>
      <c r="E2666" t="str">
        <f>LEFT(Table1[[#This Row],[Product ID]],3)</f>
        <v>OFF</v>
      </c>
      <c r="F2666" s="10">
        <f>VLOOKUP(Table1[[#This Row],[Order ID]],Mapping!H2666:J10457,3,0)</f>
        <v>41550</v>
      </c>
      <c r="G2666" s="10">
        <f>VLOOKUP(Table1[[#This Row],[Order ID]],Mapping!H2666:K10457,4,0)</f>
        <v>41551</v>
      </c>
      <c r="H2666" t="str">
        <f>INDEX(Mapping!$B$2:$T$7793,MATCH(Data!$A2666,Mapping!$B$3:$B$7793,0),MATCH(Data!$H$1,Mapping!$B$2:$T$2,0))</f>
        <v>Standard Class</v>
      </c>
      <c r="I2666" t="str">
        <f>INDEX(Mapping!$B$2:$T$7793,MATCH(Data!$A2666,Mapping!$B$3:$B$7793,0),MATCH(Data!$I$1,Mapping!$B$2:$T$2,0))</f>
        <v>Consumer</v>
      </c>
      <c r="J2666">
        <f>VLOOKUP($A2666,Mapping!$X$3:$Y$7793,2,0)</f>
        <v>85023</v>
      </c>
      <c r="K2666" t="str">
        <f>VLOOKUP($J2666,Mapping!$AB$3:$AC$475,2,0)</f>
        <v>Hamilton</v>
      </c>
      <c r="L2666" t="str">
        <f>VLOOKUP($K2666,Mapping!$AF$3:$AG$475,2,0)</f>
        <v>Ohio</v>
      </c>
      <c r="M2666" t="str">
        <f>VLOOKUP($L2666,Mapping!$AI$3:$AJ$48,2,0)</f>
        <v>United States</v>
      </c>
      <c r="N2666" t="str">
        <f>VLOOKUP($L2666,Mapping!$AI$3:$AK$48,3,0)</f>
        <v>East</v>
      </c>
      <c r="O2666" t="str">
        <f>VLOOKUP(Table1[[#This Row],[Column1]],Mapping!$AM$8:$AN$11,2,0)</f>
        <v>Office Supplies</v>
      </c>
      <c r="P2666" t="str">
        <f>VLOOKUP(Table1[[#This Row],[Column3]],Mapping!$AP$5:$AQ$22,2,0)</f>
        <v>Binders</v>
      </c>
      <c r="Q2666">
        <v>54.792000000000009</v>
      </c>
      <c r="R2666">
        <v>6</v>
      </c>
      <c r="S2666">
        <v>-40.180799999999991</v>
      </c>
    </row>
    <row r="2667" spans="1:19" x14ac:dyDescent="0.35">
      <c r="A2667">
        <v>5281</v>
      </c>
      <c r="B2667" t="s">
        <v>4358</v>
      </c>
      <c r="C2667" t="s">
        <v>363</v>
      </c>
      <c r="D2667" t="str">
        <f>MID(Table1[[#This Row],[Product ID]],5,2)</f>
        <v>BI</v>
      </c>
      <c r="E2667" t="str">
        <f>LEFT(Table1[[#This Row],[Product ID]],3)</f>
        <v>OFF</v>
      </c>
      <c r="F2667" s="10">
        <f>VLOOKUP(Table1[[#This Row],[Order ID]],Mapping!H2667:J10458,3,0)</f>
        <v>41583</v>
      </c>
      <c r="G2667" s="10">
        <f>VLOOKUP(Table1[[#This Row],[Order ID]],Mapping!H2667:K10458,4,0)</f>
        <v>41587</v>
      </c>
      <c r="H2667" t="str">
        <f>INDEX(Mapping!$B$2:$T$7793,MATCH(Data!$A2667,Mapping!$B$3:$B$7793,0),MATCH(Data!$H$1,Mapping!$B$2:$T$2,0))</f>
        <v>Standard Class</v>
      </c>
      <c r="I2667" t="str">
        <f>INDEX(Mapping!$B$2:$T$7793,MATCH(Data!$A2667,Mapping!$B$3:$B$7793,0),MATCH(Data!$I$1,Mapping!$B$2:$T$2,0))</f>
        <v>Corporate</v>
      </c>
      <c r="J2667">
        <f>VLOOKUP($A2667,Mapping!$X$3:$Y$7793,2,0)</f>
        <v>90004</v>
      </c>
      <c r="K2667" t="str">
        <f>VLOOKUP($J2667,Mapping!$AB$3:$AC$475,2,0)</f>
        <v>Durham</v>
      </c>
      <c r="L2667" t="str">
        <f>VLOOKUP($K2667,Mapping!$AF$3:$AG$475,2,0)</f>
        <v>North Carolina</v>
      </c>
      <c r="M2667" t="str">
        <f>VLOOKUP($L2667,Mapping!$AI$3:$AJ$48,2,0)</f>
        <v>United States</v>
      </c>
      <c r="N2667" t="str">
        <f>VLOOKUP($L2667,Mapping!$AI$3:$AK$48,3,0)</f>
        <v>South</v>
      </c>
      <c r="O2667" t="str">
        <f>VLOOKUP(Table1[[#This Row],[Column1]],Mapping!$AM$8:$AN$11,2,0)</f>
        <v>Office Supplies</v>
      </c>
      <c r="P2667" t="str">
        <f>VLOOKUP(Table1[[#This Row],[Column3]],Mapping!$AP$5:$AQ$22,2,0)</f>
        <v>Binders</v>
      </c>
      <c r="Q2667">
        <v>7.7120000000000006</v>
      </c>
      <c r="R2667">
        <v>2</v>
      </c>
      <c r="S2667">
        <v>2.7956000000000003</v>
      </c>
    </row>
    <row r="2668" spans="1:19" x14ac:dyDescent="0.35">
      <c r="A2668">
        <v>5282</v>
      </c>
      <c r="B2668" t="s">
        <v>4358</v>
      </c>
      <c r="C2668" t="s">
        <v>4359</v>
      </c>
      <c r="D2668" t="str">
        <f>MID(Table1[[#This Row],[Product ID]],5,2)</f>
        <v>BI</v>
      </c>
      <c r="E2668" t="str">
        <f>LEFT(Table1[[#This Row],[Product ID]],3)</f>
        <v>OFF</v>
      </c>
      <c r="F2668" s="10">
        <f>VLOOKUP(Table1[[#This Row],[Order ID]],Mapping!H2668:J10459,3,0)</f>
        <v>41583</v>
      </c>
      <c r="G2668" s="10">
        <f>VLOOKUP(Table1[[#This Row],[Order ID]],Mapping!H2668:K10459,4,0)</f>
        <v>41587</v>
      </c>
      <c r="H2668" t="str">
        <f>INDEX(Mapping!$B$2:$T$7793,MATCH(Data!$A2668,Mapping!$B$3:$B$7793,0),MATCH(Data!$H$1,Mapping!$B$2:$T$2,0))</f>
        <v>Standard Class</v>
      </c>
      <c r="I2668" t="str">
        <f>INDEX(Mapping!$B$2:$T$7793,MATCH(Data!$A2668,Mapping!$B$3:$B$7793,0),MATCH(Data!$I$1,Mapping!$B$2:$T$2,0))</f>
        <v>Home Office</v>
      </c>
      <c r="J2668">
        <f>VLOOKUP($A2668,Mapping!$X$3:$Y$7793,2,0)</f>
        <v>90004</v>
      </c>
      <c r="K2668" t="str">
        <f>VLOOKUP($J2668,Mapping!$AB$3:$AC$475,2,0)</f>
        <v>Durham</v>
      </c>
      <c r="L2668" t="str">
        <f>VLOOKUP($K2668,Mapping!$AF$3:$AG$475,2,0)</f>
        <v>North Carolina</v>
      </c>
      <c r="M2668" t="str">
        <f>VLOOKUP($L2668,Mapping!$AI$3:$AJ$48,2,0)</f>
        <v>United States</v>
      </c>
      <c r="N2668" t="str">
        <f>VLOOKUP($L2668,Mapping!$AI$3:$AK$48,3,0)</f>
        <v>South</v>
      </c>
      <c r="O2668" t="str">
        <f>VLOOKUP(Table1[[#This Row],[Column1]],Mapping!$AM$8:$AN$11,2,0)</f>
        <v>Office Supplies</v>
      </c>
      <c r="P2668" t="str">
        <f>VLOOKUP(Table1[[#This Row],[Column3]],Mapping!$AP$5:$AQ$22,2,0)</f>
        <v>Binders</v>
      </c>
      <c r="Q2668">
        <v>4.1760000000000002</v>
      </c>
      <c r="R2668">
        <v>1</v>
      </c>
      <c r="S2668">
        <v>1.3049999999999997</v>
      </c>
    </row>
    <row r="2669" spans="1:19" x14ac:dyDescent="0.35">
      <c r="A2669">
        <v>5283</v>
      </c>
      <c r="B2669" t="s">
        <v>4358</v>
      </c>
      <c r="C2669" t="s">
        <v>4360</v>
      </c>
      <c r="D2669" t="str">
        <f>MID(Table1[[#This Row],[Product ID]],5,2)</f>
        <v>PA</v>
      </c>
      <c r="E2669" t="str">
        <f>LEFT(Table1[[#This Row],[Product ID]],3)</f>
        <v>OFF</v>
      </c>
      <c r="F2669" s="10">
        <f>VLOOKUP(Table1[[#This Row],[Order ID]],Mapping!H2669:J10460,3,0)</f>
        <v>41583</v>
      </c>
      <c r="G2669" s="10">
        <f>VLOOKUP(Table1[[#This Row],[Order ID]],Mapping!H2669:K10460,4,0)</f>
        <v>41587</v>
      </c>
      <c r="H2669" t="str">
        <f>INDEX(Mapping!$B$2:$T$7793,MATCH(Data!$A2669,Mapping!$B$3:$B$7793,0),MATCH(Data!$H$1,Mapping!$B$2:$T$2,0))</f>
        <v>Standard Class</v>
      </c>
      <c r="I2669" t="str">
        <f>INDEX(Mapping!$B$2:$T$7793,MATCH(Data!$A2669,Mapping!$B$3:$B$7793,0),MATCH(Data!$I$1,Mapping!$B$2:$T$2,0))</f>
        <v>Home Office</v>
      </c>
      <c r="J2669">
        <f>VLOOKUP($A2669,Mapping!$X$3:$Y$7793,2,0)</f>
        <v>90004</v>
      </c>
      <c r="K2669" t="str">
        <f>VLOOKUP($J2669,Mapping!$AB$3:$AC$475,2,0)</f>
        <v>Durham</v>
      </c>
      <c r="L2669" t="str">
        <f>VLOOKUP($K2669,Mapping!$AF$3:$AG$475,2,0)</f>
        <v>North Carolina</v>
      </c>
      <c r="M2669" t="str">
        <f>VLOOKUP($L2669,Mapping!$AI$3:$AJ$48,2,0)</f>
        <v>United States</v>
      </c>
      <c r="N2669" t="str">
        <f>VLOOKUP($L2669,Mapping!$AI$3:$AK$48,3,0)</f>
        <v>South</v>
      </c>
      <c r="O2669" t="str">
        <f>VLOOKUP(Table1[[#This Row],[Column1]],Mapping!$AM$8:$AN$11,2,0)</f>
        <v>Office Supplies</v>
      </c>
      <c r="P2669" t="str">
        <f>VLOOKUP(Table1[[#This Row],[Column3]],Mapping!$AP$5:$AQ$22,2,0)</f>
        <v>Paper</v>
      </c>
      <c r="Q2669">
        <v>38.880000000000003</v>
      </c>
      <c r="R2669">
        <v>6</v>
      </c>
      <c r="S2669">
        <v>18.662400000000002</v>
      </c>
    </row>
    <row r="2670" spans="1:19" x14ac:dyDescent="0.35">
      <c r="A2670">
        <v>1842</v>
      </c>
      <c r="B2670" t="s">
        <v>2049</v>
      </c>
      <c r="C2670" t="s">
        <v>2050</v>
      </c>
      <c r="D2670" t="str">
        <f>MID(Table1[[#This Row],[Product ID]],5,2)</f>
        <v>AP</v>
      </c>
      <c r="E2670" t="str">
        <f>LEFT(Table1[[#This Row],[Product ID]],3)</f>
        <v>OFF</v>
      </c>
      <c r="F2670" s="10" t="e">
        <f>VLOOKUP(Table1[[#This Row],[Order ID]],Mapping!H2670:J10461,3,0)</f>
        <v>#N/A</v>
      </c>
      <c r="G2670" s="10" t="e">
        <f>VLOOKUP(Table1[[#This Row],[Order ID]],Mapping!H2670:K10461,4,0)</f>
        <v>#N/A</v>
      </c>
      <c r="H2670" t="str">
        <f>INDEX(Mapping!$B$2:$T$7793,MATCH(Data!$A2670,Mapping!$B$3:$B$7793,0),MATCH(Data!$H$1,Mapping!$B$2:$T$2,0))</f>
        <v>Second Class</v>
      </c>
      <c r="I2670" t="str">
        <f>INDEX(Mapping!$B$2:$T$7793,MATCH(Data!$A2670,Mapping!$B$3:$B$7793,0),MATCH(Data!$I$1,Mapping!$B$2:$T$2,0))</f>
        <v>Consumer</v>
      </c>
      <c r="J2670">
        <f>VLOOKUP($A2670,Mapping!$X$3:$Y$7793,2,0)</f>
        <v>53209</v>
      </c>
      <c r="K2670" t="str">
        <f>VLOOKUP($J2670,Mapping!$AB$3:$AC$475,2,0)</f>
        <v>Jonesboro</v>
      </c>
      <c r="L2670" t="str">
        <f>VLOOKUP($K2670,Mapping!$AF$3:$AG$475,2,0)</f>
        <v>Arkansas</v>
      </c>
      <c r="M2670" t="str">
        <f>VLOOKUP($L2670,Mapping!$AI$3:$AJ$48,2,0)</f>
        <v>United States</v>
      </c>
      <c r="N2670" t="str">
        <f>VLOOKUP($L2670,Mapping!$AI$3:$AK$48,3,0)</f>
        <v>South</v>
      </c>
      <c r="O2670" t="str">
        <f>VLOOKUP(Table1[[#This Row],[Column1]],Mapping!$AM$8:$AN$11,2,0)</f>
        <v>Office Supplies</v>
      </c>
      <c r="P2670" t="str">
        <f>VLOOKUP(Table1[[#This Row],[Column3]],Mapping!$AP$5:$AQ$22,2,0)</f>
        <v>Appliances</v>
      </c>
      <c r="Q2670">
        <v>490.32</v>
      </c>
      <c r="R2670">
        <v>9</v>
      </c>
      <c r="S2670">
        <v>137.28960000000004</v>
      </c>
    </row>
    <row r="2671" spans="1:19" x14ac:dyDescent="0.35">
      <c r="A2671">
        <v>1919</v>
      </c>
      <c r="B2671" t="s">
        <v>2116</v>
      </c>
      <c r="C2671" t="s">
        <v>2117</v>
      </c>
      <c r="D2671" t="str">
        <f>MID(Table1[[#This Row],[Product ID]],5,2)</f>
        <v>CH</v>
      </c>
      <c r="E2671" t="str">
        <f>LEFT(Table1[[#This Row],[Product ID]],3)</f>
        <v>FUR</v>
      </c>
      <c r="F2671" s="10" t="e">
        <f>VLOOKUP(Table1[[#This Row],[Order ID]],Mapping!H2671:J10462,3,0)</f>
        <v>#N/A</v>
      </c>
      <c r="G2671" s="10" t="e">
        <f>VLOOKUP(Table1[[#This Row],[Order ID]],Mapping!H2671:K10462,4,0)</f>
        <v>#N/A</v>
      </c>
      <c r="H2671" t="str">
        <f>INDEX(Mapping!$B$2:$T$7793,MATCH(Data!$A2671,Mapping!$B$3:$B$7793,0),MATCH(Data!$H$1,Mapping!$B$2:$T$2,0))</f>
        <v>Standard Class</v>
      </c>
      <c r="I2671" t="str">
        <f>INDEX(Mapping!$B$2:$T$7793,MATCH(Data!$A2671,Mapping!$B$3:$B$7793,0),MATCH(Data!$I$1,Mapping!$B$2:$T$2,0))</f>
        <v>Consumer</v>
      </c>
      <c r="J2671">
        <f>VLOOKUP($A2671,Mapping!$X$3:$Y$7793,2,0)</f>
        <v>19143</v>
      </c>
      <c r="K2671" t="str">
        <f>VLOOKUP($J2671,Mapping!$AB$3:$AC$475,2,0)</f>
        <v>Norman</v>
      </c>
      <c r="L2671" t="str">
        <f>VLOOKUP($K2671,Mapping!$AF$3:$AG$475,2,0)</f>
        <v>Oklahoma</v>
      </c>
      <c r="M2671" t="str">
        <f>VLOOKUP($L2671,Mapping!$AI$3:$AJ$48,2,0)</f>
        <v>United States</v>
      </c>
      <c r="N2671" t="str">
        <f>VLOOKUP($L2671,Mapping!$AI$3:$AK$48,3,0)</f>
        <v>Central</v>
      </c>
      <c r="O2671" t="str">
        <f>VLOOKUP(Table1[[#This Row],[Column1]],Mapping!$AM$8:$AN$11,2,0)</f>
        <v>Furniture</v>
      </c>
      <c r="P2671" t="str">
        <f>VLOOKUP(Table1[[#This Row],[Column3]],Mapping!$AP$5:$AQ$22,2,0)</f>
        <v>Chairs</v>
      </c>
      <c r="Q2671">
        <v>492.83499999999998</v>
      </c>
      <c r="R2671">
        <v>5</v>
      </c>
      <c r="S2671">
        <v>-14.080999999999989</v>
      </c>
    </row>
    <row r="2672" spans="1:19" x14ac:dyDescent="0.35">
      <c r="A2672">
        <v>1007</v>
      </c>
      <c r="B2672" t="s">
        <v>1234</v>
      </c>
      <c r="C2672" t="s">
        <v>1237</v>
      </c>
      <c r="D2672" t="str">
        <f>MID(Table1[[#This Row],[Product ID]],5,2)</f>
        <v>AC</v>
      </c>
      <c r="E2672" t="str">
        <f>LEFT(Table1[[#This Row],[Product ID]],3)</f>
        <v>TEC</v>
      </c>
      <c r="F2672" s="10" t="e">
        <f>VLOOKUP(Table1[[#This Row],[Order ID]],Mapping!H2672:J10463,3,0)</f>
        <v>#N/A</v>
      </c>
      <c r="G2672" s="10" t="e">
        <f>VLOOKUP(Table1[[#This Row],[Order ID]],Mapping!H2672:K10463,4,0)</f>
        <v>#N/A</v>
      </c>
      <c r="H2672" t="str">
        <f>INDEX(Mapping!$B$2:$T$7793,MATCH(Data!$A2672,Mapping!$B$3:$B$7793,0),MATCH(Data!$H$1,Mapping!$B$2:$T$2,0))</f>
        <v>Same Day</v>
      </c>
      <c r="I2672" t="str">
        <f>INDEX(Mapping!$B$2:$T$7793,MATCH(Data!$A2672,Mapping!$B$3:$B$7793,0),MATCH(Data!$I$1,Mapping!$B$2:$T$2,0))</f>
        <v>Consumer</v>
      </c>
      <c r="J2672">
        <f>VLOOKUP($A2672,Mapping!$X$3:$Y$7793,2,0)</f>
        <v>76106</v>
      </c>
      <c r="K2672" t="str">
        <f>VLOOKUP($J2672,Mapping!$AB$3:$AC$475,2,0)</f>
        <v>Madison</v>
      </c>
      <c r="L2672" t="str">
        <f>VLOOKUP($K2672,Mapping!$AF$3:$AG$475,2,0)</f>
        <v>Wisconsin</v>
      </c>
      <c r="M2672" t="str">
        <f>VLOOKUP($L2672,Mapping!$AI$3:$AJ$48,2,0)</f>
        <v>United States</v>
      </c>
      <c r="N2672" t="str">
        <f>VLOOKUP($L2672,Mapping!$AI$3:$AK$48,3,0)</f>
        <v>Central</v>
      </c>
      <c r="O2672" t="str">
        <f>VLOOKUP(Table1[[#This Row],[Column1]],Mapping!$AM$8:$AN$11,2,0)</f>
        <v>Technology</v>
      </c>
      <c r="P2672" t="str">
        <f>VLOOKUP(Table1[[#This Row],[Column3]],Mapping!$AP$5:$AQ$22,2,0)</f>
        <v>Accessories</v>
      </c>
      <c r="Q2672">
        <v>63.991999999999997</v>
      </c>
      <c r="R2672">
        <v>1</v>
      </c>
      <c r="S2672">
        <v>-7.1990999999999961</v>
      </c>
    </row>
    <row r="2673" spans="1:19" x14ac:dyDescent="0.35">
      <c r="A2673">
        <v>1005</v>
      </c>
      <c r="B2673" t="s">
        <v>1234</v>
      </c>
      <c r="C2673" t="s">
        <v>1235</v>
      </c>
      <c r="D2673" t="str">
        <f>MID(Table1[[#This Row],[Product ID]],5,2)</f>
        <v>CH</v>
      </c>
      <c r="E2673" t="str">
        <f>LEFT(Table1[[#This Row],[Product ID]],3)</f>
        <v>FUR</v>
      </c>
      <c r="F2673" s="10" t="e">
        <f>VLOOKUP(Table1[[#This Row],[Order ID]],Mapping!H2673:J10464,3,0)</f>
        <v>#N/A</v>
      </c>
      <c r="G2673" s="10" t="e">
        <f>VLOOKUP(Table1[[#This Row],[Order ID]],Mapping!H2673:K10464,4,0)</f>
        <v>#N/A</v>
      </c>
      <c r="H2673" t="str">
        <f>INDEX(Mapping!$B$2:$T$7793,MATCH(Data!$A2673,Mapping!$B$3:$B$7793,0),MATCH(Data!$H$1,Mapping!$B$2:$T$2,0))</f>
        <v>Same Day</v>
      </c>
      <c r="I2673" t="str">
        <f>INDEX(Mapping!$B$2:$T$7793,MATCH(Data!$A2673,Mapping!$B$3:$B$7793,0),MATCH(Data!$I$1,Mapping!$B$2:$T$2,0))</f>
        <v>Consumer</v>
      </c>
      <c r="J2673">
        <f>VLOOKUP($A2673,Mapping!$X$3:$Y$7793,2,0)</f>
        <v>76106</v>
      </c>
      <c r="K2673" t="str">
        <f>VLOOKUP($J2673,Mapping!$AB$3:$AC$475,2,0)</f>
        <v>Madison</v>
      </c>
      <c r="L2673" t="str">
        <f>VLOOKUP($K2673,Mapping!$AF$3:$AG$475,2,0)</f>
        <v>Wisconsin</v>
      </c>
      <c r="M2673" t="str">
        <f>VLOOKUP($L2673,Mapping!$AI$3:$AJ$48,2,0)</f>
        <v>United States</v>
      </c>
      <c r="N2673" t="str">
        <f>VLOOKUP($L2673,Mapping!$AI$3:$AK$48,3,0)</f>
        <v>Central</v>
      </c>
      <c r="O2673" t="str">
        <f>VLOOKUP(Table1[[#This Row],[Column1]],Mapping!$AM$8:$AN$11,2,0)</f>
        <v>Furniture</v>
      </c>
      <c r="P2673" t="str">
        <f>VLOOKUP(Table1[[#This Row],[Column3]],Mapping!$AP$5:$AQ$22,2,0)</f>
        <v>Chairs</v>
      </c>
      <c r="Q2673">
        <v>388.42999999999995</v>
      </c>
      <c r="R2673">
        <v>5</v>
      </c>
      <c r="S2673">
        <v>-88.783999999999978</v>
      </c>
    </row>
    <row r="2674" spans="1:19" x14ac:dyDescent="0.35">
      <c r="A2674">
        <v>1004</v>
      </c>
      <c r="B2674" t="s">
        <v>1234</v>
      </c>
      <c r="C2674" t="s">
        <v>968</v>
      </c>
      <c r="D2674" t="str">
        <f>MID(Table1[[#This Row],[Product ID]],5,2)</f>
        <v>PA</v>
      </c>
      <c r="E2674" t="str">
        <f>LEFT(Table1[[#This Row],[Product ID]],3)</f>
        <v>OFF</v>
      </c>
      <c r="F2674" s="10" t="e">
        <f>VLOOKUP(Table1[[#This Row],[Order ID]],Mapping!H2674:J10465,3,0)</f>
        <v>#N/A</v>
      </c>
      <c r="G2674" s="10" t="e">
        <f>VLOOKUP(Table1[[#This Row],[Order ID]],Mapping!H2674:K10465,4,0)</f>
        <v>#N/A</v>
      </c>
      <c r="H2674" t="str">
        <f>INDEX(Mapping!$B$2:$T$7793,MATCH(Data!$A2674,Mapping!$B$3:$B$7793,0),MATCH(Data!$H$1,Mapping!$B$2:$T$2,0))</f>
        <v>Standard Class</v>
      </c>
      <c r="I2674" t="str">
        <f>INDEX(Mapping!$B$2:$T$7793,MATCH(Data!$A2674,Mapping!$B$3:$B$7793,0),MATCH(Data!$I$1,Mapping!$B$2:$T$2,0))</f>
        <v>Corporate</v>
      </c>
      <c r="J2674">
        <f>VLOOKUP($A2674,Mapping!$X$3:$Y$7793,2,0)</f>
        <v>76106</v>
      </c>
      <c r="K2674" t="str">
        <f>VLOOKUP($J2674,Mapping!$AB$3:$AC$475,2,0)</f>
        <v>Madison</v>
      </c>
      <c r="L2674" t="str">
        <f>VLOOKUP($K2674,Mapping!$AF$3:$AG$475,2,0)</f>
        <v>Wisconsin</v>
      </c>
      <c r="M2674" t="str">
        <f>VLOOKUP($L2674,Mapping!$AI$3:$AJ$48,2,0)</f>
        <v>United States</v>
      </c>
      <c r="N2674" t="str">
        <f>VLOOKUP($L2674,Mapping!$AI$3:$AK$48,3,0)</f>
        <v>Central</v>
      </c>
      <c r="O2674" t="str">
        <f>VLOOKUP(Table1[[#This Row],[Column1]],Mapping!$AM$8:$AN$11,2,0)</f>
        <v>Office Supplies</v>
      </c>
      <c r="P2674" t="str">
        <f>VLOOKUP(Table1[[#This Row],[Column3]],Mapping!$AP$5:$AQ$22,2,0)</f>
        <v>Paper</v>
      </c>
      <c r="Q2674">
        <v>10.368000000000002</v>
      </c>
      <c r="R2674">
        <v>2</v>
      </c>
      <c r="S2674">
        <v>3.6288</v>
      </c>
    </row>
    <row r="2675" spans="1:19" x14ac:dyDescent="0.35">
      <c r="A2675">
        <v>1006</v>
      </c>
      <c r="B2675" t="s">
        <v>1234</v>
      </c>
      <c r="C2675" t="s">
        <v>1236</v>
      </c>
      <c r="D2675" t="str">
        <f>MID(Table1[[#This Row],[Product ID]],5,2)</f>
        <v>PA</v>
      </c>
      <c r="E2675" t="str">
        <f>LEFT(Table1[[#This Row],[Product ID]],3)</f>
        <v>OFF</v>
      </c>
      <c r="F2675" s="10" t="e">
        <f>VLOOKUP(Table1[[#This Row],[Order ID]],Mapping!H2675:J10466,3,0)</f>
        <v>#N/A</v>
      </c>
      <c r="G2675" s="10" t="e">
        <f>VLOOKUP(Table1[[#This Row],[Order ID]],Mapping!H2675:K10466,4,0)</f>
        <v>#N/A</v>
      </c>
      <c r="H2675" t="str">
        <f>INDEX(Mapping!$B$2:$T$7793,MATCH(Data!$A2675,Mapping!$B$3:$B$7793,0),MATCH(Data!$H$1,Mapping!$B$2:$T$2,0))</f>
        <v>Same Day</v>
      </c>
      <c r="I2675" t="str">
        <f>INDEX(Mapping!$B$2:$T$7793,MATCH(Data!$A2675,Mapping!$B$3:$B$7793,0),MATCH(Data!$I$1,Mapping!$B$2:$T$2,0))</f>
        <v>Consumer</v>
      </c>
      <c r="J2675">
        <f>VLOOKUP($A2675,Mapping!$X$3:$Y$7793,2,0)</f>
        <v>76106</v>
      </c>
      <c r="K2675" t="str">
        <f>VLOOKUP($J2675,Mapping!$AB$3:$AC$475,2,0)</f>
        <v>Madison</v>
      </c>
      <c r="L2675" t="str">
        <f>VLOOKUP($K2675,Mapping!$AF$3:$AG$475,2,0)</f>
        <v>Wisconsin</v>
      </c>
      <c r="M2675" t="str">
        <f>VLOOKUP($L2675,Mapping!$AI$3:$AJ$48,2,0)</f>
        <v>United States</v>
      </c>
      <c r="N2675" t="str">
        <f>VLOOKUP($L2675,Mapping!$AI$3:$AK$48,3,0)</f>
        <v>Central</v>
      </c>
      <c r="O2675" t="str">
        <f>VLOOKUP(Table1[[#This Row],[Column1]],Mapping!$AM$8:$AN$11,2,0)</f>
        <v>Office Supplies</v>
      </c>
      <c r="P2675" t="str">
        <f>VLOOKUP(Table1[[#This Row],[Column3]],Mapping!$AP$5:$AQ$22,2,0)</f>
        <v>Paper</v>
      </c>
      <c r="Q2675">
        <v>14.352000000000002</v>
      </c>
      <c r="R2675">
        <v>3</v>
      </c>
      <c r="S2675">
        <v>5.2026000000000003</v>
      </c>
    </row>
    <row r="2676" spans="1:19" x14ac:dyDescent="0.35">
      <c r="A2676">
        <v>1013</v>
      </c>
      <c r="B2676" t="s">
        <v>1247</v>
      </c>
      <c r="C2676" t="s">
        <v>462</v>
      </c>
      <c r="D2676" t="str">
        <f>MID(Table1[[#This Row],[Product ID]],5,2)</f>
        <v>ST</v>
      </c>
      <c r="E2676" t="str">
        <f>LEFT(Table1[[#This Row],[Product ID]],3)</f>
        <v>OFF</v>
      </c>
      <c r="F2676" s="10" t="e">
        <f>VLOOKUP(Table1[[#This Row],[Order ID]],Mapping!H2676:J10467,3,0)</f>
        <v>#N/A</v>
      </c>
      <c r="G2676" s="10" t="e">
        <f>VLOOKUP(Table1[[#This Row],[Order ID]],Mapping!H2676:K10467,4,0)</f>
        <v>#N/A</v>
      </c>
      <c r="H2676" t="str">
        <f>INDEX(Mapping!$B$2:$T$7793,MATCH(Data!$A2676,Mapping!$B$3:$B$7793,0),MATCH(Data!$H$1,Mapping!$B$2:$T$2,0))</f>
        <v>Standard Class</v>
      </c>
      <c r="I2676" t="str">
        <f>INDEX(Mapping!$B$2:$T$7793,MATCH(Data!$A2676,Mapping!$B$3:$B$7793,0),MATCH(Data!$I$1,Mapping!$B$2:$T$2,0))</f>
        <v>Consumer</v>
      </c>
      <c r="J2676">
        <f>VLOOKUP($A2676,Mapping!$X$3:$Y$7793,2,0)</f>
        <v>2908</v>
      </c>
      <c r="K2676" t="str">
        <f>VLOOKUP($J2676,Mapping!$AB$3:$AC$475,2,0)</f>
        <v>El Paso</v>
      </c>
      <c r="L2676" t="str">
        <f>VLOOKUP($K2676,Mapping!$AF$3:$AG$475,2,0)</f>
        <v>Texas</v>
      </c>
      <c r="M2676" t="str">
        <f>VLOOKUP($L2676,Mapping!$AI$3:$AJ$48,2,0)</f>
        <v>United States</v>
      </c>
      <c r="N2676" t="str">
        <f>VLOOKUP($L2676,Mapping!$AI$3:$AK$48,3,0)</f>
        <v>Central</v>
      </c>
      <c r="O2676" t="str">
        <f>VLOOKUP(Table1[[#This Row],[Column1]],Mapping!$AM$8:$AN$11,2,0)</f>
        <v>Office Supplies</v>
      </c>
      <c r="P2676" t="str">
        <f>VLOOKUP(Table1[[#This Row],[Column3]],Mapping!$AP$5:$AQ$22,2,0)</f>
        <v>Storage</v>
      </c>
      <c r="Q2676">
        <v>14.9</v>
      </c>
      <c r="R2676">
        <v>5</v>
      </c>
      <c r="S2676">
        <v>1.0429999999999984</v>
      </c>
    </row>
    <row r="2677" spans="1:19" x14ac:dyDescent="0.35">
      <c r="A2677">
        <v>5499</v>
      </c>
      <c r="B2677" t="s">
        <v>4490</v>
      </c>
      <c r="C2677" t="s">
        <v>2787</v>
      </c>
      <c r="D2677" t="str">
        <f>MID(Table1[[#This Row],[Product ID]],5,2)</f>
        <v>PA</v>
      </c>
      <c r="E2677" t="str">
        <f>LEFT(Table1[[#This Row],[Product ID]],3)</f>
        <v>OFF</v>
      </c>
      <c r="F2677" s="10">
        <f>VLOOKUP(Table1[[#This Row],[Order ID]],Mapping!H2677:J10468,3,0)</f>
        <v>41501</v>
      </c>
      <c r="G2677" s="10">
        <f>VLOOKUP(Table1[[#This Row],[Order ID]],Mapping!H2677:K10468,4,0)</f>
        <v>41503</v>
      </c>
      <c r="H2677" t="str">
        <f>INDEX(Mapping!$B$2:$T$7793,MATCH(Data!$A2677,Mapping!$B$3:$B$7793,0),MATCH(Data!$H$1,Mapping!$B$2:$T$2,0))</f>
        <v>Standard Class</v>
      </c>
      <c r="I2677" t="str">
        <f>INDEX(Mapping!$B$2:$T$7793,MATCH(Data!$A2677,Mapping!$B$3:$B$7793,0),MATCH(Data!$I$1,Mapping!$B$2:$T$2,0))</f>
        <v>Corporate</v>
      </c>
      <c r="J2677">
        <f>VLOOKUP($A2677,Mapping!$X$3:$Y$7793,2,0)</f>
        <v>37211</v>
      </c>
      <c r="K2677" t="str">
        <f>VLOOKUP($J2677,Mapping!$AB$3:$AC$475,2,0)</f>
        <v>Bolingbrook</v>
      </c>
      <c r="L2677" t="str">
        <f>VLOOKUP($K2677,Mapping!$AF$3:$AG$475,2,0)</f>
        <v>Illinois</v>
      </c>
      <c r="M2677" t="str">
        <f>VLOOKUP($L2677,Mapping!$AI$3:$AJ$48,2,0)</f>
        <v>United States</v>
      </c>
      <c r="N2677" t="str">
        <f>VLOOKUP($L2677,Mapping!$AI$3:$AK$48,3,0)</f>
        <v>Central</v>
      </c>
      <c r="O2677" t="str">
        <f>VLOOKUP(Table1[[#This Row],[Column1]],Mapping!$AM$8:$AN$11,2,0)</f>
        <v>Office Supplies</v>
      </c>
      <c r="P2677" t="str">
        <f>VLOOKUP(Table1[[#This Row],[Column3]],Mapping!$AP$5:$AQ$22,2,0)</f>
        <v>Paper</v>
      </c>
      <c r="Q2677">
        <v>15.552000000000003</v>
      </c>
      <c r="R2677">
        <v>3</v>
      </c>
      <c r="S2677">
        <v>5.4432</v>
      </c>
    </row>
    <row r="2678" spans="1:19" x14ac:dyDescent="0.35">
      <c r="A2678">
        <v>7579</v>
      </c>
      <c r="B2678" t="s">
        <v>5658</v>
      </c>
      <c r="C2678" t="s">
        <v>2689</v>
      </c>
      <c r="D2678" t="str">
        <f>MID(Table1[[#This Row],[Product ID]],5,2)</f>
        <v>FU</v>
      </c>
      <c r="E2678" t="str">
        <f>LEFT(Table1[[#This Row],[Product ID]],3)</f>
        <v>FUR</v>
      </c>
      <c r="F2678" s="10">
        <f>VLOOKUP(Table1[[#This Row],[Order ID]],Mapping!H2678:J10469,3,0)</f>
        <v>41540</v>
      </c>
      <c r="G2678" s="10">
        <f>VLOOKUP(Table1[[#This Row],[Order ID]],Mapping!H2678:K10469,4,0)</f>
        <v>41544</v>
      </c>
      <c r="H2678" t="str">
        <f>INDEX(Mapping!$B$2:$T$7793,MATCH(Data!$A2678,Mapping!$B$3:$B$7793,0),MATCH(Data!$H$1,Mapping!$B$2:$T$2,0))</f>
        <v>Same Day</v>
      </c>
      <c r="I2678" t="str">
        <f>INDEX(Mapping!$B$2:$T$7793,MATCH(Data!$A2678,Mapping!$B$3:$B$7793,0),MATCH(Data!$I$1,Mapping!$B$2:$T$2,0))</f>
        <v>Consumer</v>
      </c>
      <c r="J2678">
        <f>VLOOKUP($A2678,Mapping!$X$3:$Y$7793,2,0)</f>
        <v>54302</v>
      </c>
      <c r="K2678" t="str">
        <f>VLOOKUP($J2678,Mapping!$AB$3:$AC$475,2,0)</f>
        <v>Evanston</v>
      </c>
      <c r="L2678" t="str">
        <f>VLOOKUP($K2678,Mapping!$AF$3:$AG$475,2,0)</f>
        <v>Illinois</v>
      </c>
      <c r="M2678" t="str">
        <f>VLOOKUP($L2678,Mapping!$AI$3:$AJ$48,2,0)</f>
        <v>United States</v>
      </c>
      <c r="N2678" t="str">
        <f>VLOOKUP($L2678,Mapping!$AI$3:$AK$48,3,0)</f>
        <v>Central</v>
      </c>
      <c r="O2678" t="str">
        <f>VLOOKUP(Table1[[#This Row],[Column1]],Mapping!$AM$8:$AN$11,2,0)</f>
        <v>Furniture</v>
      </c>
      <c r="P2678" t="str">
        <f>VLOOKUP(Table1[[#This Row],[Column3]],Mapping!$AP$5:$AQ$22,2,0)</f>
        <v>Furnishings</v>
      </c>
      <c r="Q2678">
        <v>18.96</v>
      </c>
      <c r="R2678">
        <v>2</v>
      </c>
      <c r="S2678">
        <v>7.5840000000000014</v>
      </c>
    </row>
    <row r="2679" spans="1:19" x14ac:dyDescent="0.35">
      <c r="A2679">
        <v>2809</v>
      </c>
      <c r="B2679" t="s">
        <v>2806</v>
      </c>
      <c r="C2679" t="s">
        <v>897</v>
      </c>
      <c r="D2679" t="str">
        <f>MID(Table1[[#This Row],[Product ID]],5,2)</f>
        <v>EN</v>
      </c>
      <c r="E2679" t="str">
        <f>LEFT(Table1[[#This Row],[Product ID]],3)</f>
        <v>OFF</v>
      </c>
      <c r="F2679" s="10">
        <f>VLOOKUP(Table1[[#This Row],[Order ID]],Mapping!H2679:J10470,3,0)</f>
        <v>41346</v>
      </c>
      <c r="G2679" s="10">
        <f>VLOOKUP(Table1[[#This Row],[Order ID]],Mapping!H2679:K10470,4,0)</f>
        <v>41350</v>
      </c>
      <c r="H2679" t="str">
        <f>INDEX(Mapping!$B$2:$T$7793,MATCH(Data!$A2679,Mapping!$B$3:$B$7793,0),MATCH(Data!$H$1,Mapping!$B$2:$T$2,0))</f>
        <v>Standard Class</v>
      </c>
      <c r="I2679" t="str">
        <f>INDEX(Mapping!$B$2:$T$7793,MATCH(Data!$A2679,Mapping!$B$3:$B$7793,0),MATCH(Data!$I$1,Mapping!$B$2:$T$2,0))</f>
        <v>Consumer</v>
      </c>
      <c r="J2679">
        <f>VLOOKUP($A2679,Mapping!$X$3:$Y$7793,2,0)</f>
        <v>10024</v>
      </c>
      <c r="K2679" t="str">
        <f>VLOOKUP($J2679,Mapping!$AB$3:$AC$475,2,0)</f>
        <v>Memphis</v>
      </c>
      <c r="L2679" t="str">
        <f>VLOOKUP($K2679,Mapping!$AF$3:$AG$475,2,0)</f>
        <v>Tennessee</v>
      </c>
      <c r="M2679" t="str">
        <f>VLOOKUP($L2679,Mapping!$AI$3:$AJ$48,2,0)</f>
        <v>United States</v>
      </c>
      <c r="N2679" t="str">
        <f>VLOOKUP($L2679,Mapping!$AI$3:$AK$48,3,0)</f>
        <v>South</v>
      </c>
      <c r="O2679" t="str">
        <f>VLOOKUP(Table1[[#This Row],[Column1]],Mapping!$AM$8:$AN$11,2,0)</f>
        <v>Office Supplies</v>
      </c>
      <c r="P2679" t="str">
        <f>VLOOKUP(Table1[[#This Row],[Column3]],Mapping!$AP$5:$AQ$22,2,0)</f>
        <v>Envelopes</v>
      </c>
      <c r="Q2679">
        <v>29.339999999999996</v>
      </c>
      <c r="R2679">
        <v>3</v>
      </c>
      <c r="S2679">
        <v>13.496399999999998</v>
      </c>
    </row>
    <row r="2680" spans="1:19" x14ac:dyDescent="0.35">
      <c r="A2680">
        <v>4065</v>
      </c>
      <c r="B2680" t="s">
        <v>3630</v>
      </c>
      <c r="C2680" t="s">
        <v>2128</v>
      </c>
      <c r="D2680" t="str">
        <f>MID(Table1[[#This Row],[Product ID]],5,2)</f>
        <v>BI</v>
      </c>
      <c r="E2680" t="str">
        <f>LEFT(Table1[[#This Row],[Product ID]],3)</f>
        <v>OFF</v>
      </c>
      <c r="F2680" s="10">
        <f>VLOOKUP(Table1[[#This Row],[Order ID]],Mapping!H2680:J10471,3,0)</f>
        <v>41447</v>
      </c>
      <c r="G2680" s="10">
        <f>VLOOKUP(Table1[[#This Row],[Order ID]],Mapping!H2680:K10471,4,0)</f>
        <v>41452</v>
      </c>
      <c r="H2680" t="str">
        <f>INDEX(Mapping!$B$2:$T$7793,MATCH(Data!$A2680,Mapping!$B$3:$B$7793,0),MATCH(Data!$H$1,Mapping!$B$2:$T$2,0))</f>
        <v>Second Class</v>
      </c>
      <c r="I2680" t="str">
        <f>INDEX(Mapping!$B$2:$T$7793,MATCH(Data!$A2680,Mapping!$B$3:$B$7793,0),MATCH(Data!$I$1,Mapping!$B$2:$T$2,0))</f>
        <v>Consumer</v>
      </c>
      <c r="J2680">
        <f>VLOOKUP($A2680,Mapping!$X$3:$Y$7793,2,0)</f>
        <v>10011</v>
      </c>
      <c r="K2680" t="str">
        <f>VLOOKUP($J2680,Mapping!$AB$3:$AC$475,2,0)</f>
        <v>Omaha</v>
      </c>
      <c r="L2680" t="str">
        <f>VLOOKUP($K2680,Mapping!$AF$3:$AG$475,2,0)</f>
        <v>Nebraska</v>
      </c>
      <c r="M2680" t="str">
        <f>VLOOKUP($L2680,Mapping!$AI$3:$AJ$48,2,0)</f>
        <v>United States</v>
      </c>
      <c r="N2680" t="str">
        <f>VLOOKUP($L2680,Mapping!$AI$3:$AK$48,3,0)</f>
        <v>Central</v>
      </c>
      <c r="O2680" t="str">
        <f>VLOOKUP(Table1[[#This Row],[Column1]],Mapping!$AM$8:$AN$11,2,0)</f>
        <v>Office Supplies</v>
      </c>
      <c r="P2680" t="str">
        <f>VLOOKUP(Table1[[#This Row],[Column3]],Mapping!$AP$5:$AQ$22,2,0)</f>
        <v>Binders</v>
      </c>
      <c r="Q2680">
        <v>36.56</v>
      </c>
      <c r="R2680">
        <v>5</v>
      </c>
      <c r="S2680">
        <v>12.795999999999999</v>
      </c>
    </row>
    <row r="2681" spans="1:19" x14ac:dyDescent="0.35">
      <c r="A2681">
        <v>4067</v>
      </c>
      <c r="B2681" t="s">
        <v>3630</v>
      </c>
      <c r="C2681" t="s">
        <v>732</v>
      </c>
      <c r="D2681" t="str">
        <f>MID(Table1[[#This Row],[Product ID]],5,2)</f>
        <v>BO</v>
      </c>
      <c r="E2681" t="str">
        <f>LEFT(Table1[[#This Row],[Product ID]],3)</f>
        <v>FUR</v>
      </c>
      <c r="F2681" s="10">
        <f>VLOOKUP(Table1[[#This Row],[Order ID]],Mapping!H2681:J10472,3,0)</f>
        <v>41447</v>
      </c>
      <c r="G2681" s="10">
        <f>VLOOKUP(Table1[[#This Row],[Order ID]],Mapping!H2681:K10472,4,0)</f>
        <v>41452</v>
      </c>
      <c r="H2681" t="str">
        <f>INDEX(Mapping!$B$2:$T$7793,MATCH(Data!$A2681,Mapping!$B$3:$B$7793,0),MATCH(Data!$H$1,Mapping!$B$2:$T$2,0))</f>
        <v>Standard Class</v>
      </c>
      <c r="I2681" t="str">
        <f>INDEX(Mapping!$B$2:$T$7793,MATCH(Data!$A2681,Mapping!$B$3:$B$7793,0),MATCH(Data!$I$1,Mapping!$B$2:$T$2,0))</f>
        <v>Consumer</v>
      </c>
      <c r="J2681">
        <f>VLOOKUP($A2681,Mapping!$X$3:$Y$7793,2,0)</f>
        <v>10011</v>
      </c>
      <c r="K2681" t="str">
        <f>VLOOKUP($J2681,Mapping!$AB$3:$AC$475,2,0)</f>
        <v>Omaha</v>
      </c>
      <c r="L2681" t="str">
        <f>VLOOKUP($K2681,Mapping!$AF$3:$AG$475,2,0)</f>
        <v>Nebraska</v>
      </c>
      <c r="M2681" t="str">
        <f>VLOOKUP($L2681,Mapping!$AI$3:$AJ$48,2,0)</f>
        <v>United States</v>
      </c>
      <c r="N2681" t="str">
        <f>VLOOKUP($L2681,Mapping!$AI$3:$AK$48,3,0)</f>
        <v>Central</v>
      </c>
      <c r="O2681" t="str">
        <f>VLOOKUP(Table1[[#This Row],[Column1]],Mapping!$AM$8:$AN$11,2,0)</f>
        <v>Furniture</v>
      </c>
      <c r="P2681" t="str">
        <f>VLOOKUP(Table1[[#This Row],[Column3]],Mapping!$AP$5:$AQ$22,2,0)</f>
        <v>Bookcases</v>
      </c>
      <c r="Q2681">
        <v>353.56799999999998</v>
      </c>
      <c r="R2681">
        <v>2</v>
      </c>
      <c r="S2681">
        <v>-44.196000000000026</v>
      </c>
    </row>
    <row r="2682" spans="1:19" x14ac:dyDescent="0.35">
      <c r="A2682">
        <v>3699</v>
      </c>
      <c r="B2682" t="s">
        <v>3401</v>
      </c>
      <c r="C2682" t="s">
        <v>2679</v>
      </c>
      <c r="D2682" t="str">
        <f>MID(Table1[[#This Row],[Product ID]],5,2)</f>
        <v>FU</v>
      </c>
      <c r="E2682" t="str">
        <f>LEFT(Table1[[#This Row],[Product ID]],3)</f>
        <v>FUR</v>
      </c>
      <c r="F2682" s="10">
        <f>VLOOKUP(Table1[[#This Row],[Order ID]],Mapping!H2682:J10473,3,0)</f>
        <v>41337</v>
      </c>
      <c r="G2682" s="10">
        <f>VLOOKUP(Table1[[#This Row],[Order ID]],Mapping!H2682:K10473,4,0)</f>
        <v>41337</v>
      </c>
      <c r="H2682" t="str">
        <f>INDEX(Mapping!$B$2:$T$7793,MATCH(Data!$A2682,Mapping!$B$3:$B$7793,0),MATCH(Data!$H$1,Mapping!$B$2:$T$2,0))</f>
        <v>Same Day</v>
      </c>
      <c r="I2682" t="str">
        <f>INDEX(Mapping!$B$2:$T$7793,MATCH(Data!$A2682,Mapping!$B$3:$B$7793,0),MATCH(Data!$I$1,Mapping!$B$2:$T$2,0))</f>
        <v>Corporate</v>
      </c>
      <c r="J2682">
        <f>VLOOKUP($A2682,Mapping!$X$3:$Y$7793,2,0)</f>
        <v>94110</v>
      </c>
      <c r="K2682" t="str">
        <f>VLOOKUP($J2682,Mapping!$AB$3:$AC$475,2,0)</f>
        <v>Tucson</v>
      </c>
      <c r="L2682" t="str">
        <f>VLOOKUP($K2682,Mapping!$AF$3:$AG$475,2,0)</f>
        <v>Arizona</v>
      </c>
      <c r="M2682" t="str">
        <f>VLOOKUP($L2682,Mapping!$AI$3:$AJ$48,2,0)</f>
        <v>United States</v>
      </c>
      <c r="N2682" t="str">
        <f>VLOOKUP($L2682,Mapping!$AI$3:$AK$48,3,0)</f>
        <v>West</v>
      </c>
      <c r="O2682" t="str">
        <f>VLOOKUP(Table1[[#This Row],[Column1]],Mapping!$AM$8:$AN$11,2,0)</f>
        <v>Furniture</v>
      </c>
      <c r="P2682" t="str">
        <f>VLOOKUP(Table1[[#This Row],[Column3]],Mapping!$AP$5:$AQ$22,2,0)</f>
        <v>Furnishings</v>
      </c>
      <c r="Q2682">
        <v>35.28</v>
      </c>
      <c r="R2682">
        <v>3</v>
      </c>
      <c r="S2682">
        <v>11.995199999999997</v>
      </c>
    </row>
    <row r="2683" spans="1:19" x14ac:dyDescent="0.35">
      <c r="A2683">
        <v>3698</v>
      </c>
      <c r="B2683" t="s">
        <v>3401</v>
      </c>
      <c r="C2683" t="s">
        <v>2831</v>
      </c>
      <c r="D2683" t="str">
        <f>MID(Table1[[#This Row],[Product ID]],5,2)</f>
        <v>SU</v>
      </c>
      <c r="E2683" t="str">
        <f>LEFT(Table1[[#This Row],[Product ID]],3)</f>
        <v>OFF</v>
      </c>
      <c r="F2683" s="10">
        <f>VLOOKUP(Table1[[#This Row],[Order ID]],Mapping!H2683:J10474,3,0)</f>
        <v>41337</v>
      </c>
      <c r="G2683" s="10">
        <f>VLOOKUP(Table1[[#This Row],[Order ID]],Mapping!H2683:K10474,4,0)</f>
        <v>41337</v>
      </c>
      <c r="H2683" t="str">
        <f>INDEX(Mapping!$B$2:$T$7793,MATCH(Data!$A2683,Mapping!$B$3:$B$7793,0),MATCH(Data!$H$1,Mapping!$B$2:$T$2,0))</f>
        <v>Standard Class</v>
      </c>
      <c r="I2683" t="str">
        <f>INDEX(Mapping!$B$2:$T$7793,MATCH(Data!$A2683,Mapping!$B$3:$B$7793,0),MATCH(Data!$I$1,Mapping!$B$2:$T$2,0))</f>
        <v>Consumer</v>
      </c>
      <c r="J2683">
        <f>VLOOKUP($A2683,Mapping!$X$3:$Y$7793,2,0)</f>
        <v>94110</v>
      </c>
      <c r="K2683" t="str">
        <f>VLOOKUP($J2683,Mapping!$AB$3:$AC$475,2,0)</f>
        <v>Tucson</v>
      </c>
      <c r="L2683" t="str">
        <f>VLOOKUP($K2683,Mapping!$AF$3:$AG$475,2,0)</f>
        <v>Arizona</v>
      </c>
      <c r="M2683" t="str">
        <f>VLOOKUP($L2683,Mapping!$AI$3:$AJ$48,2,0)</f>
        <v>United States</v>
      </c>
      <c r="N2683" t="str">
        <f>VLOOKUP($L2683,Mapping!$AI$3:$AK$48,3,0)</f>
        <v>West</v>
      </c>
      <c r="O2683" t="str">
        <f>VLOOKUP(Table1[[#This Row],[Column1]],Mapping!$AM$8:$AN$11,2,0)</f>
        <v>Office Supplies</v>
      </c>
      <c r="P2683" t="str">
        <f>VLOOKUP(Table1[[#This Row],[Column3]],Mapping!$AP$5:$AQ$22,2,0)</f>
        <v>Supplies</v>
      </c>
      <c r="Q2683">
        <v>25.349999999999998</v>
      </c>
      <c r="R2683">
        <v>3</v>
      </c>
      <c r="S2683">
        <v>7.6049999999999978</v>
      </c>
    </row>
    <row r="2684" spans="1:19" x14ac:dyDescent="0.35">
      <c r="A2684">
        <v>3576</v>
      </c>
      <c r="B2684" t="s">
        <v>3328</v>
      </c>
      <c r="C2684" t="s">
        <v>3329</v>
      </c>
      <c r="D2684" t="str">
        <f>MID(Table1[[#This Row],[Product ID]],5,2)</f>
        <v>FU</v>
      </c>
      <c r="E2684" t="str">
        <f>LEFT(Table1[[#This Row],[Product ID]],3)</f>
        <v>FUR</v>
      </c>
      <c r="F2684" s="10">
        <f>VLOOKUP(Table1[[#This Row],[Order ID]],Mapping!H2684:J10475,3,0)</f>
        <v>41537</v>
      </c>
      <c r="G2684" s="10">
        <f>VLOOKUP(Table1[[#This Row],[Order ID]],Mapping!H2684:K10475,4,0)</f>
        <v>41540</v>
      </c>
      <c r="H2684" t="str">
        <f>INDEX(Mapping!$B$2:$T$7793,MATCH(Data!$A2684,Mapping!$B$3:$B$7793,0),MATCH(Data!$H$1,Mapping!$B$2:$T$2,0))</f>
        <v>Standard Class</v>
      </c>
      <c r="I2684" t="str">
        <f>INDEX(Mapping!$B$2:$T$7793,MATCH(Data!$A2684,Mapping!$B$3:$B$7793,0),MATCH(Data!$I$1,Mapping!$B$2:$T$2,0))</f>
        <v>Corporate</v>
      </c>
      <c r="J2684">
        <f>VLOOKUP($A2684,Mapping!$X$3:$Y$7793,2,0)</f>
        <v>19140</v>
      </c>
      <c r="K2684" t="str">
        <f>VLOOKUP($J2684,Mapping!$AB$3:$AC$475,2,0)</f>
        <v>Orem</v>
      </c>
      <c r="L2684" t="str">
        <f>VLOOKUP($K2684,Mapping!$AF$3:$AG$475,2,0)</f>
        <v>Utah</v>
      </c>
      <c r="M2684" t="str">
        <f>VLOOKUP($L2684,Mapping!$AI$3:$AJ$48,2,0)</f>
        <v>United States</v>
      </c>
      <c r="N2684" t="str">
        <f>VLOOKUP($L2684,Mapping!$AI$3:$AK$48,3,0)</f>
        <v>West</v>
      </c>
      <c r="O2684" t="str">
        <f>VLOOKUP(Table1[[#This Row],[Column1]],Mapping!$AM$8:$AN$11,2,0)</f>
        <v>Furniture</v>
      </c>
      <c r="P2684" t="str">
        <f>VLOOKUP(Table1[[#This Row],[Column3]],Mapping!$AP$5:$AQ$22,2,0)</f>
        <v>Furnishings</v>
      </c>
      <c r="Q2684">
        <v>25.632000000000001</v>
      </c>
      <c r="R2684">
        <v>3</v>
      </c>
      <c r="S2684">
        <v>3.8447999999999967</v>
      </c>
    </row>
    <row r="2685" spans="1:19" x14ac:dyDescent="0.35">
      <c r="A2685">
        <v>3080</v>
      </c>
      <c r="B2685" t="s">
        <v>2995</v>
      </c>
      <c r="C2685" t="s">
        <v>2996</v>
      </c>
      <c r="D2685" t="str">
        <f>MID(Table1[[#This Row],[Product ID]],5,2)</f>
        <v>AR</v>
      </c>
      <c r="E2685" t="str">
        <f>LEFT(Table1[[#This Row],[Product ID]],3)</f>
        <v>OFF</v>
      </c>
      <c r="F2685" s="10">
        <f>VLOOKUP(Table1[[#This Row],[Order ID]],Mapping!H2685:J10476,3,0)</f>
        <v>41540</v>
      </c>
      <c r="G2685" s="10">
        <f>VLOOKUP(Table1[[#This Row],[Order ID]],Mapping!H2685:K10476,4,0)</f>
        <v>41546</v>
      </c>
      <c r="H2685" t="str">
        <f>INDEX(Mapping!$B$2:$T$7793,MATCH(Data!$A2685,Mapping!$B$3:$B$7793,0),MATCH(Data!$H$1,Mapping!$B$2:$T$2,0))</f>
        <v>First Class</v>
      </c>
      <c r="I2685" t="str">
        <f>INDEX(Mapping!$B$2:$T$7793,MATCH(Data!$A2685,Mapping!$B$3:$B$7793,0),MATCH(Data!$I$1,Mapping!$B$2:$T$2,0))</f>
        <v>Home Office</v>
      </c>
      <c r="J2685">
        <f>VLOOKUP($A2685,Mapping!$X$3:$Y$7793,2,0)</f>
        <v>19140</v>
      </c>
      <c r="K2685" t="str">
        <f>VLOOKUP($J2685,Mapping!$AB$3:$AC$475,2,0)</f>
        <v>Orem</v>
      </c>
      <c r="L2685" t="str">
        <f>VLOOKUP($K2685,Mapping!$AF$3:$AG$475,2,0)</f>
        <v>Utah</v>
      </c>
      <c r="M2685" t="str">
        <f>VLOOKUP($L2685,Mapping!$AI$3:$AJ$48,2,0)</f>
        <v>United States</v>
      </c>
      <c r="N2685" t="str">
        <f>VLOOKUP($L2685,Mapping!$AI$3:$AK$48,3,0)</f>
        <v>West</v>
      </c>
      <c r="O2685" t="str">
        <f>VLOOKUP(Table1[[#This Row],[Column1]],Mapping!$AM$8:$AN$11,2,0)</f>
        <v>Office Supplies</v>
      </c>
      <c r="P2685" t="str">
        <f>VLOOKUP(Table1[[#This Row],[Column3]],Mapping!$AP$5:$AQ$22,2,0)</f>
        <v>Art</v>
      </c>
      <c r="Q2685">
        <v>7.8719999999999999</v>
      </c>
      <c r="R2685">
        <v>3</v>
      </c>
      <c r="S2685">
        <v>0.88559999999999883</v>
      </c>
    </row>
    <row r="2686" spans="1:19" x14ac:dyDescent="0.35">
      <c r="A2686">
        <v>3399</v>
      </c>
      <c r="B2686" t="s">
        <v>3210</v>
      </c>
      <c r="C2686" t="s">
        <v>825</v>
      </c>
      <c r="D2686" t="str">
        <f>MID(Table1[[#This Row],[Product ID]],5,2)</f>
        <v>CH</v>
      </c>
      <c r="E2686" t="str">
        <f>LEFT(Table1[[#This Row],[Product ID]],3)</f>
        <v>FUR</v>
      </c>
      <c r="F2686" s="10">
        <f>VLOOKUP(Table1[[#This Row],[Order ID]],Mapping!H2686:J10477,3,0)</f>
        <v>41536</v>
      </c>
      <c r="G2686" s="10">
        <f>VLOOKUP(Table1[[#This Row],[Order ID]],Mapping!H2686:K10477,4,0)</f>
        <v>41543</v>
      </c>
      <c r="H2686" t="str">
        <f>INDEX(Mapping!$B$2:$T$7793,MATCH(Data!$A2686,Mapping!$B$3:$B$7793,0),MATCH(Data!$H$1,Mapping!$B$2:$T$2,0))</f>
        <v>First Class</v>
      </c>
      <c r="I2686" t="str">
        <f>INDEX(Mapping!$B$2:$T$7793,MATCH(Data!$A2686,Mapping!$B$3:$B$7793,0),MATCH(Data!$I$1,Mapping!$B$2:$T$2,0))</f>
        <v>Consumer</v>
      </c>
      <c r="J2686">
        <f>VLOOKUP($A2686,Mapping!$X$3:$Y$7793,2,0)</f>
        <v>10801</v>
      </c>
      <c r="K2686" t="str">
        <f>VLOOKUP($J2686,Mapping!$AB$3:$AC$475,2,0)</f>
        <v>Laredo</v>
      </c>
      <c r="L2686" t="str">
        <f>VLOOKUP($K2686,Mapping!$AF$3:$AG$475,2,0)</f>
        <v>Texas</v>
      </c>
      <c r="M2686" t="str">
        <f>VLOOKUP($L2686,Mapping!$AI$3:$AJ$48,2,0)</f>
        <v>United States</v>
      </c>
      <c r="N2686" t="str">
        <f>VLOOKUP($L2686,Mapping!$AI$3:$AK$48,3,0)</f>
        <v>Central</v>
      </c>
      <c r="O2686" t="str">
        <f>VLOOKUP(Table1[[#This Row],[Column1]],Mapping!$AM$8:$AN$11,2,0)</f>
        <v>Furniture</v>
      </c>
      <c r="P2686" t="str">
        <f>VLOOKUP(Table1[[#This Row],[Column3]],Mapping!$AP$5:$AQ$22,2,0)</f>
        <v>Chairs</v>
      </c>
      <c r="Q2686">
        <v>631.78200000000004</v>
      </c>
      <c r="R2686">
        <v>2</v>
      </c>
      <c r="S2686">
        <v>140.39599999999993</v>
      </c>
    </row>
    <row r="2687" spans="1:19" x14ac:dyDescent="0.35">
      <c r="A2687">
        <v>3400</v>
      </c>
      <c r="B2687" t="s">
        <v>3210</v>
      </c>
      <c r="C2687" t="s">
        <v>3211</v>
      </c>
      <c r="D2687" t="str">
        <f>MID(Table1[[#This Row],[Product ID]],5,2)</f>
        <v>FU</v>
      </c>
      <c r="E2687" t="str">
        <f>LEFT(Table1[[#This Row],[Product ID]],3)</f>
        <v>FUR</v>
      </c>
      <c r="F2687" s="10">
        <f>VLOOKUP(Table1[[#This Row],[Order ID]],Mapping!H2687:J10478,3,0)</f>
        <v>41536</v>
      </c>
      <c r="G2687" s="10">
        <f>VLOOKUP(Table1[[#This Row],[Order ID]],Mapping!H2687:K10478,4,0)</f>
        <v>41543</v>
      </c>
      <c r="H2687" t="str">
        <f>INDEX(Mapping!$B$2:$T$7793,MATCH(Data!$A2687,Mapping!$B$3:$B$7793,0),MATCH(Data!$H$1,Mapping!$B$2:$T$2,0))</f>
        <v>Standard Class</v>
      </c>
      <c r="I2687" t="str">
        <f>INDEX(Mapping!$B$2:$T$7793,MATCH(Data!$A2687,Mapping!$B$3:$B$7793,0),MATCH(Data!$I$1,Mapping!$B$2:$T$2,0))</f>
        <v>Consumer</v>
      </c>
      <c r="J2687">
        <f>VLOOKUP($A2687,Mapping!$X$3:$Y$7793,2,0)</f>
        <v>10801</v>
      </c>
      <c r="K2687" t="str">
        <f>VLOOKUP($J2687,Mapping!$AB$3:$AC$475,2,0)</f>
        <v>Laredo</v>
      </c>
      <c r="L2687" t="str">
        <f>VLOOKUP($K2687,Mapping!$AF$3:$AG$475,2,0)</f>
        <v>Texas</v>
      </c>
      <c r="M2687" t="str">
        <f>VLOOKUP($L2687,Mapping!$AI$3:$AJ$48,2,0)</f>
        <v>United States</v>
      </c>
      <c r="N2687" t="str">
        <f>VLOOKUP($L2687,Mapping!$AI$3:$AK$48,3,0)</f>
        <v>Central</v>
      </c>
      <c r="O2687" t="str">
        <f>VLOOKUP(Table1[[#This Row],[Column1]],Mapping!$AM$8:$AN$11,2,0)</f>
        <v>Furniture</v>
      </c>
      <c r="P2687" t="str">
        <f>VLOOKUP(Table1[[#This Row],[Column3]],Mapping!$AP$5:$AQ$22,2,0)</f>
        <v>Furnishings</v>
      </c>
      <c r="Q2687">
        <v>60.72</v>
      </c>
      <c r="R2687">
        <v>3</v>
      </c>
      <c r="S2687">
        <v>26.1096</v>
      </c>
    </row>
    <row r="2688" spans="1:19" x14ac:dyDescent="0.35">
      <c r="A2688">
        <v>3694</v>
      </c>
      <c r="B2688" t="s">
        <v>3399</v>
      </c>
      <c r="C2688" t="s">
        <v>3033</v>
      </c>
      <c r="D2688" t="str">
        <f>MID(Table1[[#This Row],[Product ID]],5,2)</f>
        <v>CH</v>
      </c>
      <c r="E2688" t="str">
        <f>LEFT(Table1[[#This Row],[Product ID]],3)</f>
        <v>FUR</v>
      </c>
      <c r="F2688" s="10">
        <f>VLOOKUP(Table1[[#This Row],[Order ID]],Mapping!H2688:J10479,3,0)</f>
        <v>41372</v>
      </c>
      <c r="G2688" s="10">
        <f>VLOOKUP(Table1[[#This Row],[Order ID]],Mapping!H2688:K10479,4,0)</f>
        <v>41377</v>
      </c>
      <c r="H2688" t="str">
        <f>INDEX(Mapping!$B$2:$T$7793,MATCH(Data!$A2688,Mapping!$B$3:$B$7793,0),MATCH(Data!$H$1,Mapping!$B$2:$T$2,0))</f>
        <v>Second Class</v>
      </c>
      <c r="I2688" t="str">
        <f>INDEX(Mapping!$B$2:$T$7793,MATCH(Data!$A2688,Mapping!$B$3:$B$7793,0),MATCH(Data!$I$1,Mapping!$B$2:$T$2,0))</f>
        <v>Consumer</v>
      </c>
      <c r="J2688">
        <f>VLOOKUP($A2688,Mapping!$X$3:$Y$7793,2,0)</f>
        <v>10035</v>
      </c>
      <c r="K2688" t="str">
        <f>VLOOKUP($J2688,Mapping!$AB$3:$AC$475,2,0)</f>
        <v>Grand Prairie</v>
      </c>
      <c r="L2688" t="str">
        <f>VLOOKUP($K2688,Mapping!$AF$3:$AG$475,2,0)</f>
        <v>Texas</v>
      </c>
      <c r="M2688" t="str">
        <f>VLOOKUP($L2688,Mapping!$AI$3:$AJ$48,2,0)</f>
        <v>United States</v>
      </c>
      <c r="N2688" t="str">
        <f>VLOOKUP($L2688,Mapping!$AI$3:$AK$48,3,0)</f>
        <v>Central</v>
      </c>
      <c r="O2688" t="str">
        <f>VLOOKUP(Table1[[#This Row],[Column1]],Mapping!$AM$8:$AN$11,2,0)</f>
        <v>Furniture</v>
      </c>
      <c r="P2688" t="str">
        <f>VLOOKUP(Table1[[#This Row],[Column3]],Mapping!$AP$5:$AQ$22,2,0)</f>
        <v>Chairs</v>
      </c>
      <c r="Q2688">
        <v>658.74599999999998</v>
      </c>
      <c r="R2688">
        <v>3</v>
      </c>
      <c r="S2688">
        <v>146.38799999999998</v>
      </c>
    </row>
    <row r="2689" spans="1:19" x14ac:dyDescent="0.35">
      <c r="A2689">
        <v>6370</v>
      </c>
      <c r="B2689" t="s">
        <v>4964</v>
      </c>
      <c r="C2689" t="s">
        <v>276</v>
      </c>
      <c r="D2689" t="str">
        <f>MID(Table1[[#This Row],[Product ID]],5,2)</f>
        <v>AC</v>
      </c>
      <c r="E2689" t="str">
        <f>LEFT(Table1[[#This Row],[Product ID]],3)</f>
        <v>TEC</v>
      </c>
      <c r="F2689" s="10">
        <f>VLOOKUP(Table1[[#This Row],[Order ID]],Mapping!H2689:J10480,3,0)</f>
        <v>41343</v>
      </c>
      <c r="G2689" s="10">
        <f>VLOOKUP(Table1[[#This Row],[Order ID]],Mapping!H2689:K10480,4,0)</f>
        <v>41347</v>
      </c>
      <c r="H2689" t="str">
        <f>INDEX(Mapping!$B$2:$T$7793,MATCH(Data!$A2689,Mapping!$B$3:$B$7793,0),MATCH(Data!$H$1,Mapping!$B$2:$T$2,0))</f>
        <v>Standard Class</v>
      </c>
      <c r="I2689" t="str">
        <f>INDEX(Mapping!$B$2:$T$7793,MATCH(Data!$A2689,Mapping!$B$3:$B$7793,0),MATCH(Data!$I$1,Mapping!$B$2:$T$2,0))</f>
        <v>Corporate</v>
      </c>
      <c r="J2689">
        <f>VLOOKUP($A2689,Mapping!$X$3:$Y$7793,2,0)</f>
        <v>6460</v>
      </c>
      <c r="K2689" t="str">
        <f>VLOOKUP($J2689,Mapping!$AB$3:$AC$475,2,0)</f>
        <v>Commerce City</v>
      </c>
      <c r="L2689" t="str">
        <f>VLOOKUP($K2689,Mapping!$AF$3:$AG$475,2,0)</f>
        <v>Colorado</v>
      </c>
      <c r="M2689" t="str">
        <f>VLOOKUP($L2689,Mapping!$AI$3:$AJ$48,2,0)</f>
        <v>United States</v>
      </c>
      <c r="N2689" t="str">
        <f>VLOOKUP($L2689,Mapping!$AI$3:$AK$48,3,0)</f>
        <v>West</v>
      </c>
      <c r="O2689" t="str">
        <f>VLOOKUP(Table1[[#This Row],[Column1]],Mapping!$AM$8:$AN$11,2,0)</f>
        <v>Technology</v>
      </c>
      <c r="P2689" t="str">
        <f>VLOOKUP(Table1[[#This Row],[Column3]],Mapping!$AP$5:$AQ$22,2,0)</f>
        <v>Accessories</v>
      </c>
      <c r="Q2689">
        <v>199.75</v>
      </c>
      <c r="R2689">
        <v>5</v>
      </c>
      <c r="S2689">
        <v>87.890000000000015</v>
      </c>
    </row>
    <row r="2690" spans="1:19" x14ac:dyDescent="0.35">
      <c r="A2690">
        <v>6794</v>
      </c>
      <c r="B2690" t="s">
        <v>5213</v>
      </c>
      <c r="C2690" t="s">
        <v>2332</v>
      </c>
      <c r="D2690" t="str">
        <f>MID(Table1[[#This Row],[Product ID]],5,2)</f>
        <v>AP</v>
      </c>
      <c r="E2690" t="str">
        <f>LEFT(Table1[[#This Row],[Product ID]],3)</f>
        <v>OFF</v>
      </c>
      <c r="F2690" s="10">
        <f>VLOOKUP(Table1[[#This Row],[Order ID]],Mapping!H2690:J10481,3,0)</f>
        <v>41438</v>
      </c>
      <c r="G2690" s="10">
        <f>VLOOKUP(Table1[[#This Row],[Order ID]],Mapping!H2690:K10481,4,0)</f>
        <v>41442</v>
      </c>
      <c r="H2690" t="str">
        <f>INDEX(Mapping!$B$2:$T$7793,MATCH(Data!$A2690,Mapping!$B$3:$B$7793,0),MATCH(Data!$H$1,Mapping!$B$2:$T$2,0))</f>
        <v>Second Class</v>
      </c>
      <c r="I2690" t="str">
        <f>INDEX(Mapping!$B$2:$T$7793,MATCH(Data!$A2690,Mapping!$B$3:$B$7793,0),MATCH(Data!$I$1,Mapping!$B$2:$T$2,0))</f>
        <v>Corporate</v>
      </c>
      <c r="J2690">
        <f>VLOOKUP($A2690,Mapping!$X$3:$Y$7793,2,0)</f>
        <v>77070</v>
      </c>
      <c r="K2690" t="str">
        <f>VLOOKUP($J2690,Mapping!$AB$3:$AC$475,2,0)</f>
        <v>Orland Park</v>
      </c>
      <c r="L2690" t="str">
        <f>VLOOKUP($K2690,Mapping!$AF$3:$AG$475,2,0)</f>
        <v>Illinois</v>
      </c>
      <c r="M2690" t="str">
        <f>VLOOKUP($L2690,Mapping!$AI$3:$AJ$48,2,0)</f>
        <v>United States</v>
      </c>
      <c r="N2690" t="str">
        <f>VLOOKUP($L2690,Mapping!$AI$3:$AK$48,3,0)</f>
        <v>Central</v>
      </c>
      <c r="O2690" t="str">
        <f>VLOOKUP(Table1[[#This Row],[Column1]],Mapping!$AM$8:$AN$11,2,0)</f>
        <v>Office Supplies</v>
      </c>
      <c r="P2690" t="str">
        <f>VLOOKUP(Table1[[#This Row],[Column3]],Mapping!$AP$5:$AQ$22,2,0)</f>
        <v>Appliances</v>
      </c>
      <c r="Q2690">
        <v>64.383999999999986</v>
      </c>
      <c r="R2690">
        <v>4</v>
      </c>
      <c r="S2690">
        <v>-160.96</v>
      </c>
    </row>
    <row r="2691" spans="1:19" x14ac:dyDescent="0.35">
      <c r="A2691">
        <v>6795</v>
      </c>
      <c r="B2691" t="s">
        <v>5213</v>
      </c>
      <c r="C2691" t="s">
        <v>1192</v>
      </c>
      <c r="D2691" t="str">
        <f>MID(Table1[[#This Row],[Product ID]],5,2)</f>
        <v>FU</v>
      </c>
      <c r="E2691" t="str">
        <f>LEFT(Table1[[#This Row],[Product ID]],3)</f>
        <v>FUR</v>
      </c>
      <c r="F2691" s="10">
        <f>VLOOKUP(Table1[[#This Row],[Order ID]],Mapping!H2691:J10482,3,0)</f>
        <v>41438</v>
      </c>
      <c r="G2691" s="10">
        <f>VLOOKUP(Table1[[#This Row],[Order ID]],Mapping!H2691:K10482,4,0)</f>
        <v>41442</v>
      </c>
      <c r="H2691" t="str">
        <f>INDEX(Mapping!$B$2:$T$7793,MATCH(Data!$A2691,Mapping!$B$3:$B$7793,0),MATCH(Data!$H$1,Mapping!$B$2:$T$2,0))</f>
        <v>Second Class</v>
      </c>
      <c r="I2691" t="str">
        <f>INDEX(Mapping!$B$2:$T$7793,MATCH(Data!$A2691,Mapping!$B$3:$B$7793,0),MATCH(Data!$I$1,Mapping!$B$2:$T$2,0))</f>
        <v>Home Office</v>
      </c>
      <c r="J2691">
        <f>VLOOKUP($A2691,Mapping!$X$3:$Y$7793,2,0)</f>
        <v>77070</v>
      </c>
      <c r="K2691" t="str">
        <f>VLOOKUP($J2691,Mapping!$AB$3:$AC$475,2,0)</f>
        <v>Orland Park</v>
      </c>
      <c r="L2691" t="str">
        <f>VLOOKUP($K2691,Mapping!$AF$3:$AG$475,2,0)</f>
        <v>Illinois</v>
      </c>
      <c r="M2691" t="str">
        <f>VLOOKUP($L2691,Mapping!$AI$3:$AJ$48,2,0)</f>
        <v>United States</v>
      </c>
      <c r="N2691" t="str">
        <f>VLOOKUP($L2691,Mapping!$AI$3:$AK$48,3,0)</f>
        <v>Central</v>
      </c>
      <c r="O2691" t="str">
        <f>VLOOKUP(Table1[[#This Row],[Column1]],Mapping!$AM$8:$AN$11,2,0)</f>
        <v>Furniture</v>
      </c>
      <c r="P2691" t="str">
        <f>VLOOKUP(Table1[[#This Row],[Column3]],Mapping!$AP$5:$AQ$22,2,0)</f>
        <v>Furnishings</v>
      </c>
      <c r="Q2691">
        <v>6.9840000000000009</v>
      </c>
      <c r="R2691">
        <v>2</v>
      </c>
      <c r="S2691">
        <v>-4.5396000000000019</v>
      </c>
    </row>
    <row r="2692" spans="1:19" x14ac:dyDescent="0.35">
      <c r="A2692">
        <v>6796</v>
      </c>
      <c r="B2692" t="s">
        <v>5213</v>
      </c>
      <c r="C2692" t="s">
        <v>3049</v>
      </c>
      <c r="D2692" t="str">
        <f>MID(Table1[[#This Row],[Product ID]],5,2)</f>
        <v>AR</v>
      </c>
      <c r="E2692" t="str">
        <f>LEFT(Table1[[#This Row],[Product ID]],3)</f>
        <v>OFF</v>
      </c>
      <c r="F2692" s="10">
        <f>VLOOKUP(Table1[[#This Row],[Order ID]],Mapping!H2692:J10483,3,0)</f>
        <v>41438</v>
      </c>
      <c r="G2692" s="10">
        <f>VLOOKUP(Table1[[#This Row],[Order ID]],Mapping!H2692:K10483,4,0)</f>
        <v>41442</v>
      </c>
      <c r="H2692" t="str">
        <f>INDEX(Mapping!$B$2:$T$7793,MATCH(Data!$A2692,Mapping!$B$3:$B$7793,0),MATCH(Data!$H$1,Mapping!$B$2:$T$2,0))</f>
        <v>Second Class</v>
      </c>
      <c r="I2692" t="str">
        <f>INDEX(Mapping!$B$2:$T$7793,MATCH(Data!$A2692,Mapping!$B$3:$B$7793,0),MATCH(Data!$I$1,Mapping!$B$2:$T$2,0))</f>
        <v>Home Office</v>
      </c>
      <c r="J2692">
        <f>VLOOKUP($A2692,Mapping!$X$3:$Y$7793,2,0)</f>
        <v>77070</v>
      </c>
      <c r="K2692" t="str">
        <f>VLOOKUP($J2692,Mapping!$AB$3:$AC$475,2,0)</f>
        <v>Orland Park</v>
      </c>
      <c r="L2692" t="str">
        <f>VLOOKUP($K2692,Mapping!$AF$3:$AG$475,2,0)</f>
        <v>Illinois</v>
      </c>
      <c r="M2692" t="str">
        <f>VLOOKUP($L2692,Mapping!$AI$3:$AJ$48,2,0)</f>
        <v>United States</v>
      </c>
      <c r="N2692" t="str">
        <f>VLOOKUP($L2692,Mapping!$AI$3:$AK$48,3,0)</f>
        <v>Central</v>
      </c>
      <c r="O2692" t="str">
        <f>VLOOKUP(Table1[[#This Row],[Column1]],Mapping!$AM$8:$AN$11,2,0)</f>
        <v>Office Supplies</v>
      </c>
      <c r="P2692" t="str">
        <f>VLOOKUP(Table1[[#This Row],[Column3]],Mapping!$AP$5:$AQ$22,2,0)</f>
        <v>Art</v>
      </c>
      <c r="Q2692">
        <v>11.264000000000001</v>
      </c>
      <c r="R2692">
        <v>8</v>
      </c>
      <c r="S2692">
        <v>3.9423999999999997</v>
      </c>
    </row>
    <row r="2693" spans="1:19" x14ac:dyDescent="0.35">
      <c r="A2693">
        <v>6798</v>
      </c>
      <c r="B2693" t="s">
        <v>5213</v>
      </c>
      <c r="C2693" t="s">
        <v>3605</v>
      </c>
      <c r="D2693" t="str">
        <f>MID(Table1[[#This Row],[Product ID]],5,2)</f>
        <v>CH</v>
      </c>
      <c r="E2693" t="str">
        <f>LEFT(Table1[[#This Row],[Product ID]],3)</f>
        <v>FUR</v>
      </c>
      <c r="F2693" s="10">
        <f>VLOOKUP(Table1[[#This Row],[Order ID]],Mapping!H2693:J10484,3,0)</f>
        <v>41438</v>
      </c>
      <c r="G2693" s="10">
        <f>VLOOKUP(Table1[[#This Row],[Order ID]],Mapping!H2693:K10484,4,0)</f>
        <v>41442</v>
      </c>
      <c r="H2693" t="str">
        <f>INDEX(Mapping!$B$2:$T$7793,MATCH(Data!$A2693,Mapping!$B$3:$B$7793,0),MATCH(Data!$H$1,Mapping!$B$2:$T$2,0))</f>
        <v>Second Class</v>
      </c>
      <c r="I2693" t="str">
        <f>INDEX(Mapping!$B$2:$T$7793,MATCH(Data!$A2693,Mapping!$B$3:$B$7793,0),MATCH(Data!$I$1,Mapping!$B$2:$T$2,0))</f>
        <v>Home Office</v>
      </c>
      <c r="J2693">
        <f>VLOOKUP($A2693,Mapping!$X$3:$Y$7793,2,0)</f>
        <v>77070</v>
      </c>
      <c r="K2693" t="str">
        <f>VLOOKUP($J2693,Mapping!$AB$3:$AC$475,2,0)</f>
        <v>Orland Park</v>
      </c>
      <c r="L2693" t="str">
        <f>VLOOKUP($K2693,Mapping!$AF$3:$AG$475,2,0)</f>
        <v>Illinois</v>
      </c>
      <c r="M2693" t="str">
        <f>VLOOKUP($L2693,Mapping!$AI$3:$AJ$48,2,0)</f>
        <v>United States</v>
      </c>
      <c r="N2693" t="str">
        <f>VLOOKUP($L2693,Mapping!$AI$3:$AK$48,3,0)</f>
        <v>Central</v>
      </c>
      <c r="O2693" t="str">
        <f>VLOOKUP(Table1[[#This Row],[Column1]],Mapping!$AM$8:$AN$11,2,0)</f>
        <v>Furniture</v>
      </c>
      <c r="P2693" t="str">
        <f>VLOOKUP(Table1[[#This Row],[Column3]],Mapping!$AP$5:$AQ$22,2,0)</f>
        <v>Chairs</v>
      </c>
      <c r="Q2693">
        <v>379.37200000000001</v>
      </c>
      <c r="R2693">
        <v>2</v>
      </c>
      <c r="S2693">
        <v>-119.23120000000003</v>
      </c>
    </row>
    <row r="2694" spans="1:19" x14ac:dyDescent="0.35">
      <c r="A2694">
        <v>6799</v>
      </c>
      <c r="B2694" t="s">
        <v>5213</v>
      </c>
      <c r="C2694" t="s">
        <v>1780</v>
      </c>
      <c r="D2694" t="str">
        <f>MID(Table1[[#This Row],[Product ID]],5,2)</f>
        <v>ST</v>
      </c>
      <c r="E2694" t="str">
        <f>LEFT(Table1[[#This Row],[Product ID]],3)</f>
        <v>OFF</v>
      </c>
      <c r="F2694" s="10">
        <f>VLOOKUP(Table1[[#This Row],[Order ID]],Mapping!H2694:J10485,3,0)</f>
        <v>41438</v>
      </c>
      <c r="G2694" s="10">
        <f>VLOOKUP(Table1[[#This Row],[Order ID]],Mapping!H2694:K10485,4,0)</f>
        <v>41442</v>
      </c>
      <c r="H2694" t="str">
        <f>INDEX(Mapping!$B$2:$T$7793,MATCH(Data!$A2694,Mapping!$B$3:$B$7793,0),MATCH(Data!$H$1,Mapping!$B$2:$T$2,0))</f>
        <v>Second Class</v>
      </c>
      <c r="I2694" t="str">
        <f>INDEX(Mapping!$B$2:$T$7793,MATCH(Data!$A2694,Mapping!$B$3:$B$7793,0),MATCH(Data!$I$1,Mapping!$B$2:$T$2,0))</f>
        <v>Home Office</v>
      </c>
      <c r="J2694">
        <f>VLOOKUP($A2694,Mapping!$X$3:$Y$7793,2,0)</f>
        <v>77070</v>
      </c>
      <c r="K2694" t="str">
        <f>VLOOKUP($J2694,Mapping!$AB$3:$AC$475,2,0)</f>
        <v>Orland Park</v>
      </c>
      <c r="L2694" t="str">
        <f>VLOOKUP($K2694,Mapping!$AF$3:$AG$475,2,0)</f>
        <v>Illinois</v>
      </c>
      <c r="M2694" t="str">
        <f>VLOOKUP($L2694,Mapping!$AI$3:$AJ$48,2,0)</f>
        <v>United States</v>
      </c>
      <c r="N2694" t="str">
        <f>VLOOKUP($L2694,Mapping!$AI$3:$AK$48,3,0)</f>
        <v>Central</v>
      </c>
      <c r="O2694" t="str">
        <f>VLOOKUP(Table1[[#This Row],[Column1]],Mapping!$AM$8:$AN$11,2,0)</f>
        <v>Office Supplies</v>
      </c>
      <c r="P2694" t="str">
        <f>VLOOKUP(Table1[[#This Row],[Column3]],Mapping!$AP$5:$AQ$22,2,0)</f>
        <v>Storage</v>
      </c>
      <c r="Q2694">
        <v>67.536000000000016</v>
      </c>
      <c r="R2694">
        <v>9</v>
      </c>
      <c r="S2694">
        <v>6.7535999999999987</v>
      </c>
    </row>
    <row r="2695" spans="1:19" x14ac:dyDescent="0.35">
      <c r="A2695">
        <v>6800</v>
      </c>
      <c r="B2695" t="s">
        <v>5213</v>
      </c>
      <c r="C2695" t="s">
        <v>44</v>
      </c>
      <c r="D2695" t="str">
        <f>MID(Table1[[#This Row],[Product ID]],5,2)</f>
        <v>BI</v>
      </c>
      <c r="E2695" t="str">
        <f>LEFT(Table1[[#This Row],[Product ID]],3)</f>
        <v>OFF</v>
      </c>
      <c r="F2695" s="10">
        <f>VLOOKUP(Table1[[#This Row],[Order ID]],Mapping!H2695:J10486,3,0)</f>
        <v>41438</v>
      </c>
      <c r="G2695" s="10">
        <f>VLOOKUP(Table1[[#This Row],[Order ID]],Mapping!H2695:K10486,4,0)</f>
        <v>41442</v>
      </c>
      <c r="H2695" t="str">
        <f>INDEX(Mapping!$B$2:$T$7793,MATCH(Data!$A2695,Mapping!$B$3:$B$7793,0),MATCH(Data!$H$1,Mapping!$B$2:$T$2,0))</f>
        <v>Second Class</v>
      </c>
      <c r="I2695" t="str">
        <f>INDEX(Mapping!$B$2:$T$7793,MATCH(Data!$A2695,Mapping!$B$3:$B$7793,0),MATCH(Data!$I$1,Mapping!$B$2:$T$2,0))</f>
        <v>Home Office</v>
      </c>
      <c r="J2695">
        <f>VLOOKUP($A2695,Mapping!$X$3:$Y$7793,2,0)</f>
        <v>77070</v>
      </c>
      <c r="K2695" t="str">
        <f>VLOOKUP($J2695,Mapping!$AB$3:$AC$475,2,0)</f>
        <v>Orland Park</v>
      </c>
      <c r="L2695" t="str">
        <f>VLOOKUP($K2695,Mapping!$AF$3:$AG$475,2,0)</f>
        <v>Illinois</v>
      </c>
      <c r="M2695" t="str">
        <f>VLOOKUP($L2695,Mapping!$AI$3:$AJ$48,2,0)</f>
        <v>United States</v>
      </c>
      <c r="N2695" t="str">
        <f>VLOOKUP($L2695,Mapping!$AI$3:$AK$48,3,0)</f>
        <v>Central</v>
      </c>
      <c r="O2695" t="str">
        <f>VLOOKUP(Table1[[#This Row],[Column1]],Mapping!$AM$8:$AN$11,2,0)</f>
        <v>Office Supplies</v>
      </c>
      <c r="P2695" t="str">
        <f>VLOOKUP(Table1[[#This Row],[Column3]],Mapping!$AP$5:$AQ$22,2,0)</f>
        <v>Binders</v>
      </c>
      <c r="Q2695">
        <v>1.5239999999999996</v>
      </c>
      <c r="R2695">
        <v>2</v>
      </c>
      <c r="S2695">
        <v>-2.6670000000000007</v>
      </c>
    </row>
    <row r="2696" spans="1:19" x14ac:dyDescent="0.35">
      <c r="A2696">
        <v>745</v>
      </c>
      <c r="B2696" t="s">
        <v>963</v>
      </c>
      <c r="C2696" t="s">
        <v>561</v>
      </c>
      <c r="D2696" t="str">
        <f>MID(Table1[[#This Row],[Product ID]],5,2)</f>
        <v>EN</v>
      </c>
      <c r="E2696" t="str">
        <f>LEFT(Table1[[#This Row],[Product ID]],3)</f>
        <v>OFF</v>
      </c>
      <c r="F2696" s="10" t="e">
        <f>VLOOKUP(Table1[[#This Row],[Order ID]],Mapping!H2696:J10487,3,0)</f>
        <v>#N/A</v>
      </c>
      <c r="G2696" s="10" t="e">
        <f>VLOOKUP(Table1[[#This Row],[Order ID]],Mapping!H2696:K10487,4,0)</f>
        <v>#N/A</v>
      </c>
      <c r="H2696" t="str">
        <f>INDEX(Mapping!$B$2:$T$7793,MATCH(Data!$A2696,Mapping!$B$3:$B$7793,0),MATCH(Data!$H$1,Mapping!$B$2:$T$2,0))</f>
        <v>Standard Class</v>
      </c>
      <c r="I2696" t="str">
        <f>INDEX(Mapping!$B$2:$T$7793,MATCH(Data!$A2696,Mapping!$B$3:$B$7793,0),MATCH(Data!$I$1,Mapping!$B$2:$T$2,0))</f>
        <v>Corporate</v>
      </c>
      <c r="J2696">
        <f>VLOOKUP($A2696,Mapping!$X$3:$Y$7793,2,0)</f>
        <v>94110</v>
      </c>
      <c r="K2696" t="str">
        <f>VLOOKUP($J2696,Mapping!$AB$3:$AC$475,2,0)</f>
        <v>Tucson</v>
      </c>
      <c r="L2696" t="str">
        <f>VLOOKUP($K2696,Mapping!$AF$3:$AG$475,2,0)</f>
        <v>Arizona</v>
      </c>
      <c r="M2696" t="str">
        <f>VLOOKUP($L2696,Mapping!$AI$3:$AJ$48,2,0)</f>
        <v>United States</v>
      </c>
      <c r="N2696" t="str">
        <f>VLOOKUP($L2696,Mapping!$AI$3:$AK$48,3,0)</f>
        <v>West</v>
      </c>
      <c r="O2696" t="str">
        <f>VLOOKUP(Table1[[#This Row],[Column1]],Mapping!$AM$8:$AN$11,2,0)</f>
        <v>Office Supplies</v>
      </c>
      <c r="P2696" t="str">
        <f>VLOOKUP(Table1[[#This Row],[Column3]],Mapping!$AP$5:$AQ$22,2,0)</f>
        <v>Envelopes</v>
      </c>
      <c r="Q2696">
        <v>21.88</v>
      </c>
      <c r="R2696">
        <v>2</v>
      </c>
      <c r="S2696">
        <v>10.94</v>
      </c>
    </row>
    <row r="2697" spans="1:19" x14ac:dyDescent="0.35">
      <c r="A2697">
        <v>4915</v>
      </c>
      <c r="B2697" t="s">
        <v>4151</v>
      </c>
      <c r="C2697" t="s">
        <v>1109</v>
      </c>
      <c r="D2697" t="str">
        <f>MID(Table1[[#This Row],[Product ID]],5,2)</f>
        <v>PH</v>
      </c>
      <c r="E2697" t="str">
        <f>LEFT(Table1[[#This Row],[Product ID]],3)</f>
        <v>TEC</v>
      </c>
      <c r="F2697" s="10">
        <f>VLOOKUP(Table1[[#This Row],[Order ID]],Mapping!H2697:J10488,3,0)</f>
        <v>41572</v>
      </c>
      <c r="G2697" s="10">
        <f>VLOOKUP(Table1[[#This Row],[Order ID]],Mapping!H2697:K10488,4,0)</f>
        <v>41579</v>
      </c>
      <c r="H2697" t="str">
        <f>INDEX(Mapping!$B$2:$T$7793,MATCH(Data!$A2697,Mapping!$B$3:$B$7793,0),MATCH(Data!$H$1,Mapping!$B$2:$T$2,0))</f>
        <v>Standard Class</v>
      </c>
      <c r="I2697" t="str">
        <f>INDEX(Mapping!$B$2:$T$7793,MATCH(Data!$A2697,Mapping!$B$3:$B$7793,0),MATCH(Data!$I$1,Mapping!$B$2:$T$2,0))</f>
        <v>Corporate</v>
      </c>
      <c r="J2697">
        <f>VLOOKUP($A2697,Mapping!$X$3:$Y$7793,2,0)</f>
        <v>37087</v>
      </c>
      <c r="K2697" t="str">
        <f>VLOOKUP($J2697,Mapping!$AB$3:$AC$475,2,0)</f>
        <v>Modesto</v>
      </c>
      <c r="L2697" t="str">
        <f>VLOOKUP($K2697,Mapping!$AF$3:$AG$475,2,0)</f>
        <v>California</v>
      </c>
      <c r="M2697" t="str">
        <f>VLOOKUP($L2697,Mapping!$AI$3:$AJ$48,2,0)</f>
        <v>United States</v>
      </c>
      <c r="N2697" t="str">
        <f>VLOOKUP($L2697,Mapping!$AI$3:$AK$48,3,0)</f>
        <v>West</v>
      </c>
      <c r="O2697" t="str">
        <f>VLOOKUP(Table1[[#This Row],[Column1]],Mapping!$AM$8:$AN$11,2,0)</f>
        <v>Technology</v>
      </c>
      <c r="P2697" t="str">
        <f>VLOOKUP(Table1[[#This Row],[Column3]],Mapping!$AP$5:$AQ$22,2,0)</f>
        <v>Phones</v>
      </c>
      <c r="Q2697">
        <v>239.976</v>
      </c>
      <c r="R2697">
        <v>3</v>
      </c>
      <c r="S2697">
        <v>17.998199999999997</v>
      </c>
    </row>
    <row r="2698" spans="1:19" x14ac:dyDescent="0.35">
      <c r="A2698">
        <v>1432</v>
      </c>
      <c r="B2698" t="s">
        <v>1669</v>
      </c>
      <c r="C2698" t="s">
        <v>1670</v>
      </c>
      <c r="D2698" t="str">
        <f>MID(Table1[[#This Row],[Product ID]],5,2)</f>
        <v>PA</v>
      </c>
      <c r="E2698" t="str">
        <f>LEFT(Table1[[#This Row],[Product ID]],3)</f>
        <v>OFF</v>
      </c>
      <c r="F2698" s="10" t="e">
        <f>VLOOKUP(Table1[[#This Row],[Order ID]],Mapping!H2698:J10489,3,0)</f>
        <v>#N/A</v>
      </c>
      <c r="G2698" s="10" t="e">
        <f>VLOOKUP(Table1[[#This Row],[Order ID]],Mapping!H2698:K10489,4,0)</f>
        <v>#N/A</v>
      </c>
      <c r="H2698" t="str">
        <f>INDEX(Mapping!$B$2:$T$7793,MATCH(Data!$A2698,Mapping!$B$3:$B$7793,0),MATCH(Data!$H$1,Mapping!$B$2:$T$2,0))</f>
        <v>Second Class</v>
      </c>
      <c r="I2698" t="str">
        <f>INDEX(Mapping!$B$2:$T$7793,MATCH(Data!$A2698,Mapping!$B$3:$B$7793,0),MATCH(Data!$I$1,Mapping!$B$2:$T$2,0))</f>
        <v>Consumer</v>
      </c>
      <c r="J2698">
        <f>VLOOKUP($A2698,Mapping!$X$3:$Y$7793,2,0)</f>
        <v>75081</v>
      </c>
      <c r="K2698" t="str">
        <f>VLOOKUP($J2698,Mapping!$AB$3:$AC$475,2,0)</f>
        <v>Norwich</v>
      </c>
      <c r="L2698" t="str">
        <f>VLOOKUP($K2698,Mapping!$AF$3:$AG$475,2,0)</f>
        <v>Connecticut</v>
      </c>
      <c r="M2698" t="str">
        <f>VLOOKUP($L2698,Mapping!$AI$3:$AJ$48,2,0)</f>
        <v>United States</v>
      </c>
      <c r="N2698" t="str">
        <f>VLOOKUP($L2698,Mapping!$AI$3:$AK$48,3,0)</f>
        <v>East</v>
      </c>
      <c r="O2698" t="str">
        <f>VLOOKUP(Table1[[#This Row],[Column1]],Mapping!$AM$8:$AN$11,2,0)</f>
        <v>Office Supplies</v>
      </c>
      <c r="P2698" t="str">
        <f>VLOOKUP(Table1[[#This Row],[Column3]],Mapping!$AP$5:$AQ$22,2,0)</f>
        <v>Paper</v>
      </c>
      <c r="Q2698">
        <v>53.952000000000005</v>
      </c>
      <c r="R2698">
        <v>3</v>
      </c>
      <c r="S2698">
        <v>17.534399999999998</v>
      </c>
    </row>
    <row r="2699" spans="1:19" x14ac:dyDescent="0.35">
      <c r="A2699">
        <v>484</v>
      </c>
      <c r="B2699" t="s">
        <v>645</v>
      </c>
      <c r="C2699" t="s">
        <v>646</v>
      </c>
      <c r="D2699" t="str">
        <f>MID(Table1[[#This Row],[Product ID]],5,2)</f>
        <v>PA</v>
      </c>
      <c r="E2699" t="str">
        <f>LEFT(Table1[[#This Row],[Product ID]],3)</f>
        <v>OFF</v>
      </c>
      <c r="F2699" s="10" t="e">
        <f>VLOOKUP(Table1[[#This Row],[Order ID]],Mapping!H2699:J10490,3,0)</f>
        <v>#N/A</v>
      </c>
      <c r="G2699" s="10" t="e">
        <f>VLOOKUP(Table1[[#This Row],[Order ID]],Mapping!H2699:K10490,4,0)</f>
        <v>#N/A</v>
      </c>
      <c r="H2699" t="str">
        <f>INDEX(Mapping!$B$2:$T$7793,MATCH(Data!$A2699,Mapping!$B$3:$B$7793,0),MATCH(Data!$H$1,Mapping!$B$2:$T$2,0))</f>
        <v>First Class</v>
      </c>
      <c r="I2699" t="str">
        <f>INDEX(Mapping!$B$2:$T$7793,MATCH(Data!$A2699,Mapping!$B$3:$B$7793,0),MATCH(Data!$I$1,Mapping!$B$2:$T$2,0))</f>
        <v>Corporate</v>
      </c>
      <c r="J2699">
        <f>VLOOKUP($A2699,Mapping!$X$3:$Y$7793,2,0)</f>
        <v>19143</v>
      </c>
      <c r="K2699" t="str">
        <f>VLOOKUP($J2699,Mapping!$AB$3:$AC$475,2,0)</f>
        <v>Norman</v>
      </c>
      <c r="L2699" t="str">
        <f>VLOOKUP($K2699,Mapping!$AF$3:$AG$475,2,0)</f>
        <v>Oklahoma</v>
      </c>
      <c r="M2699" t="str">
        <f>VLOOKUP($L2699,Mapping!$AI$3:$AJ$48,2,0)</f>
        <v>United States</v>
      </c>
      <c r="N2699" t="str">
        <f>VLOOKUP($L2699,Mapping!$AI$3:$AK$48,3,0)</f>
        <v>Central</v>
      </c>
      <c r="O2699" t="str">
        <f>VLOOKUP(Table1[[#This Row],[Column1]],Mapping!$AM$8:$AN$11,2,0)</f>
        <v>Office Supplies</v>
      </c>
      <c r="P2699" t="str">
        <f>VLOOKUP(Table1[[#This Row],[Column3]],Mapping!$AP$5:$AQ$22,2,0)</f>
        <v>Paper</v>
      </c>
      <c r="Q2699">
        <v>8.4480000000000004</v>
      </c>
      <c r="R2699">
        <v>2</v>
      </c>
      <c r="S2699">
        <v>2.6399999999999997</v>
      </c>
    </row>
    <row r="2700" spans="1:19" x14ac:dyDescent="0.35">
      <c r="A2700">
        <v>485</v>
      </c>
      <c r="B2700" t="s">
        <v>645</v>
      </c>
      <c r="C2700" t="s">
        <v>647</v>
      </c>
      <c r="D2700" t="str">
        <f>MID(Table1[[#This Row],[Product ID]],5,2)</f>
        <v>PH</v>
      </c>
      <c r="E2700" t="str">
        <f>LEFT(Table1[[#This Row],[Product ID]],3)</f>
        <v>TEC</v>
      </c>
      <c r="F2700" s="10" t="e">
        <f>VLOOKUP(Table1[[#This Row],[Order ID]],Mapping!H2700:J10491,3,0)</f>
        <v>#N/A</v>
      </c>
      <c r="G2700" s="10" t="e">
        <f>VLOOKUP(Table1[[#This Row],[Order ID]],Mapping!H2700:K10491,4,0)</f>
        <v>#N/A</v>
      </c>
      <c r="H2700" t="str">
        <f>INDEX(Mapping!$B$2:$T$7793,MATCH(Data!$A2700,Mapping!$B$3:$B$7793,0),MATCH(Data!$H$1,Mapping!$B$2:$T$2,0))</f>
        <v>Second Class</v>
      </c>
      <c r="I2700" t="str">
        <f>INDEX(Mapping!$B$2:$T$7793,MATCH(Data!$A2700,Mapping!$B$3:$B$7793,0),MATCH(Data!$I$1,Mapping!$B$2:$T$2,0))</f>
        <v>Corporate</v>
      </c>
      <c r="J2700">
        <f>VLOOKUP($A2700,Mapping!$X$3:$Y$7793,2,0)</f>
        <v>19143</v>
      </c>
      <c r="K2700" t="str">
        <f>VLOOKUP($J2700,Mapping!$AB$3:$AC$475,2,0)</f>
        <v>Norman</v>
      </c>
      <c r="L2700" t="str">
        <f>VLOOKUP($K2700,Mapping!$AF$3:$AG$475,2,0)</f>
        <v>Oklahoma</v>
      </c>
      <c r="M2700" t="str">
        <f>VLOOKUP($L2700,Mapping!$AI$3:$AJ$48,2,0)</f>
        <v>United States</v>
      </c>
      <c r="N2700" t="str">
        <f>VLOOKUP($L2700,Mapping!$AI$3:$AK$48,3,0)</f>
        <v>Central</v>
      </c>
      <c r="O2700" t="str">
        <f>VLOOKUP(Table1[[#This Row],[Column1]],Mapping!$AM$8:$AN$11,2,0)</f>
        <v>Technology</v>
      </c>
      <c r="P2700" t="str">
        <f>VLOOKUP(Table1[[#This Row],[Column3]],Mapping!$AP$5:$AQ$22,2,0)</f>
        <v>Phones</v>
      </c>
      <c r="Q2700">
        <v>728.94600000000003</v>
      </c>
      <c r="R2700">
        <v>9</v>
      </c>
      <c r="S2700">
        <v>-157.93830000000008</v>
      </c>
    </row>
    <row r="2701" spans="1:19" x14ac:dyDescent="0.35">
      <c r="A2701">
        <v>3746</v>
      </c>
      <c r="B2701" t="s">
        <v>3436</v>
      </c>
      <c r="C2701" t="s">
        <v>387</v>
      </c>
      <c r="D2701" t="str">
        <f>MID(Table1[[#This Row],[Product ID]],5,2)</f>
        <v>CH</v>
      </c>
      <c r="E2701" t="str">
        <f>LEFT(Table1[[#This Row],[Product ID]],3)</f>
        <v>FUR</v>
      </c>
      <c r="F2701" s="10">
        <f>VLOOKUP(Table1[[#This Row],[Order ID]],Mapping!H2701:J10492,3,0)</f>
        <v>41593</v>
      </c>
      <c r="G2701" s="10">
        <f>VLOOKUP(Table1[[#This Row],[Order ID]],Mapping!H2701:K10492,4,0)</f>
        <v>41598</v>
      </c>
      <c r="H2701" t="str">
        <f>INDEX(Mapping!$B$2:$T$7793,MATCH(Data!$A2701,Mapping!$B$3:$B$7793,0),MATCH(Data!$H$1,Mapping!$B$2:$T$2,0))</f>
        <v>First Class</v>
      </c>
      <c r="I2701" t="str">
        <f>INDEX(Mapping!$B$2:$T$7793,MATCH(Data!$A2701,Mapping!$B$3:$B$7793,0),MATCH(Data!$I$1,Mapping!$B$2:$T$2,0))</f>
        <v>Consumer</v>
      </c>
      <c r="J2701">
        <f>VLOOKUP($A2701,Mapping!$X$3:$Y$7793,2,0)</f>
        <v>19134</v>
      </c>
      <c r="K2701" t="str">
        <f>VLOOKUP($J2701,Mapping!$AB$3:$AC$475,2,0)</f>
        <v>Detroit</v>
      </c>
      <c r="L2701" t="str">
        <f>VLOOKUP($K2701,Mapping!$AF$3:$AG$475,2,0)</f>
        <v>Michigan</v>
      </c>
      <c r="M2701" t="str">
        <f>VLOOKUP($L2701,Mapping!$AI$3:$AJ$48,2,0)</f>
        <v>United States</v>
      </c>
      <c r="N2701" t="str">
        <f>VLOOKUP($L2701,Mapping!$AI$3:$AK$48,3,0)</f>
        <v>Central</v>
      </c>
      <c r="O2701" t="str">
        <f>VLOOKUP(Table1[[#This Row],[Column1]],Mapping!$AM$8:$AN$11,2,0)</f>
        <v>Furniture</v>
      </c>
      <c r="P2701" t="str">
        <f>VLOOKUP(Table1[[#This Row],[Column3]],Mapping!$AP$5:$AQ$22,2,0)</f>
        <v>Chairs</v>
      </c>
      <c r="Q2701">
        <v>380.05799999999994</v>
      </c>
      <c r="R2701">
        <v>3</v>
      </c>
      <c r="S2701">
        <v>-21.717600000000004</v>
      </c>
    </row>
    <row r="2702" spans="1:19" x14ac:dyDescent="0.35">
      <c r="A2702">
        <v>3747</v>
      </c>
      <c r="B2702" t="s">
        <v>3436</v>
      </c>
      <c r="C2702" t="s">
        <v>436</v>
      </c>
      <c r="D2702" t="str">
        <f>MID(Table1[[#This Row],[Product ID]],5,2)</f>
        <v>CO</v>
      </c>
      <c r="E2702" t="str">
        <f>LEFT(Table1[[#This Row],[Product ID]],3)</f>
        <v>TEC</v>
      </c>
      <c r="F2702" s="10">
        <f>VLOOKUP(Table1[[#This Row],[Order ID]],Mapping!H2702:J10493,3,0)</f>
        <v>41593</v>
      </c>
      <c r="G2702" s="10">
        <f>VLOOKUP(Table1[[#This Row],[Order ID]],Mapping!H2702:K10493,4,0)</f>
        <v>41598</v>
      </c>
      <c r="H2702" t="str">
        <f>INDEX(Mapping!$B$2:$T$7793,MATCH(Data!$A2702,Mapping!$B$3:$B$7793,0),MATCH(Data!$H$1,Mapping!$B$2:$T$2,0))</f>
        <v>Second Class</v>
      </c>
      <c r="I2702" t="str">
        <f>INDEX(Mapping!$B$2:$T$7793,MATCH(Data!$A2702,Mapping!$B$3:$B$7793,0),MATCH(Data!$I$1,Mapping!$B$2:$T$2,0))</f>
        <v>Consumer</v>
      </c>
      <c r="J2702">
        <f>VLOOKUP($A2702,Mapping!$X$3:$Y$7793,2,0)</f>
        <v>19134</v>
      </c>
      <c r="K2702" t="str">
        <f>VLOOKUP($J2702,Mapping!$AB$3:$AC$475,2,0)</f>
        <v>Detroit</v>
      </c>
      <c r="L2702" t="str">
        <f>VLOOKUP($K2702,Mapping!$AF$3:$AG$475,2,0)</f>
        <v>Michigan</v>
      </c>
      <c r="M2702" t="str">
        <f>VLOOKUP($L2702,Mapping!$AI$3:$AJ$48,2,0)</f>
        <v>United States</v>
      </c>
      <c r="N2702" t="str">
        <f>VLOOKUP($L2702,Mapping!$AI$3:$AK$48,3,0)</f>
        <v>Central</v>
      </c>
      <c r="O2702" t="str">
        <f>VLOOKUP(Table1[[#This Row],[Column1]],Mapping!$AM$8:$AN$11,2,0)</f>
        <v>Technology</v>
      </c>
      <c r="P2702" t="str">
        <f>VLOOKUP(Table1[[#This Row],[Column3]],Mapping!$AP$5:$AQ$22,2,0)</f>
        <v>Copiers</v>
      </c>
      <c r="Q2702">
        <v>1199.9759999999999</v>
      </c>
      <c r="R2702">
        <v>4</v>
      </c>
      <c r="S2702">
        <v>179.99639999999999</v>
      </c>
    </row>
    <row r="2703" spans="1:19" x14ac:dyDescent="0.35">
      <c r="A2703">
        <v>3748</v>
      </c>
      <c r="B2703" t="s">
        <v>3436</v>
      </c>
      <c r="C2703" t="s">
        <v>3437</v>
      </c>
      <c r="D2703" t="str">
        <f>MID(Table1[[#This Row],[Product ID]],5,2)</f>
        <v>FU</v>
      </c>
      <c r="E2703" t="str">
        <f>LEFT(Table1[[#This Row],[Product ID]],3)</f>
        <v>FUR</v>
      </c>
      <c r="F2703" s="10">
        <f>VLOOKUP(Table1[[#This Row],[Order ID]],Mapping!H2703:J10494,3,0)</f>
        <v>41593</v>
      </c>
      <c r="G2703" s="10">
        <f>VLOOKUP(Table1[[#This Row],[Order ID]],Mapping!H2703:K10494,4,0)</f>
        <v>41598</v>
      </c>
      <c r="H2703" t="str">
        <f>INDEX(Mapping!$B$2:$T$7793,MATCH(Data!$A2703,Mapping!$B$3:$B$7793,0),MATCH(Data!$H$1,Mapping!$B$2:$T$2,0))</f>
        <v>Second Class</v>
      </c>
      <c r="I2703" t="str">
        <f>INDEX(Mapping!$B$2:$T$7793,MATCH(Data!$A2703,Mapping!$B$3:$B$7793,0),MATCH(Data!$I$1,Mapping!$B$2:$T$2,0))</f>
        <v>Consumer</v>
      </c>
      <c r="J2703">
        <f>VLOOKUP($A2703,Mapping!$X$3:$Y$7793,2,0)</f>
        <v>19134</v>
      </c>
      <c r="K2703" t="str">
        <f>VLOOKUP($J2703,Mapping!$AB$3:$AC$475,2,0)</f>
        <v>Detroit</v>
      </c>
      <c r="L2703" t="str">
        <f>VLOOKUP($K2703,Mapping!$AF$3:$AG$475,2,0)</f>
        <v>Michigan</v>
      </c>
      <c r="M2703" t="str">
        <f>VLOOKUP($L2703,Mapping!$AI$3:$AJ$48,2,0)</f>
        <v>United States</v>
      </c>
      <c r="N2703" t="str">
        <f>VLOOKUP($L2703,Mapping!$AI$3:$AK$48,3,0)</f>
        <v>Central</v>
      </c>
      <c r="O2703" t="str">
        <f>VLOOKUP(Table1[[#This Row],[Column1]],Mapping!$AM$8:$AN$11,2,0)</f>
        <v>Furniture</v>
      </c>
      <c r="P2703" t="str">
        <f>VLOOKUP(Table1[[#This Row],[Column3]],Mapping!$AP$5:$AQ$22,2,0)</f>
        <v>Furnishings</v>
      </c>
      <c r="Q2703">
        <v>48.576000000000001</v>
      </c>
      <c r="R2703">
        <v>3</v>
      </c>
      <c r="S2703">
        <v>9.7151999999999941</v>
      </c>
    </row>
    <row r="2704" spans="1:19" x14ac:dyDescent="0.35">
      <c r="A2704">
        <v>5711</v>
      </c>
      <c r="B2704" t="s">
        <v>4612</v>
      </c>
      <c r="C2704" t="s">
        <v>1630</v>
      </c>
      <c r="D2704" t="str">
        <f>MID(Table1[[#This Row],[Product ID]],5,2)</f>
        <v>PH</v>
      </c>
      <c r="E2704" t="str">
        <f>LEFT(Table1[[#This Row],[Product ID]],3)</f>
        <v>TEC</v>
      </c>
      <c r="F2704" s="10">
        <f>VLOOKUP(Table1[[#This Row],[Order ID]],Mapping!H2704:J10495,3,0)</f>
        <v>41423</v>
      </c>
      <c r="G2704" s="10">
        <f>VLOOKUP(Table1[[#This Row],[Order ID]],Mapping!H2704:K10495,4,0)</f>
        <v>41428</v>
      </c>
      <c r="H2704" t="str">
        <f>INDEX(Mapping!$B$2:$T$7793,MATCH(Data!$A2704,Mapping!$B$3:$B$7793,0),MATCH(Data!$H$1,Mapping!$B$2:$T$2,0))</f>
        <v>Standard Class</v>
      </c>
      <c r="I2704" t="str">
        <f>INDEX(Mapping!$B$2:$T$7793,MATCH(Data!$A2704,Mapping!$B$3:$B$7793,0),MATCH(Data!$I$1,Mapping!$B$2:$T$2,0))</f>
        <v>Consumer</v>
      </c>
      <c r="J2704">
        <f>VLOOKUP($A2704,Mapping!$X$3:$Y$7793,2,0)</f>
        <v>60068</v>
      </c>
      <c r="K2704" t="str">
        <f>VLOOKUP($J2704,Mapping!$AB$3:$AC$475,2,0)</f>
        <v>Warner Robins</v>
      </c>
      <c r="L2704" t="str">
        <f>VLOOKUP($K2704,Mapping!$AF$3:$AG$475,2,0)</f>
        <v>Georgia</v>
      </c>
      <c r="M2704" t="str">
        <f>VLOOKUP($L2704,Mapping!$AI$3:$AJ$48,2,0)</f>
        <v>United States</v>
      </c>
      <c r="N2704" t="str">
        <f>VLOOKUP($L2704,Mapping!$AI$3:$AK$48,3,0)</f>
        <v>South</v>
      </c>
      <c r="O2704" t="str">
        <f>VLOOKUP(Table1[[#This Row],[Column1]],Mapping!$AM$8:$AN$11,2,0)</f>
        <v>Technology</v>
      </c>
      <c r="P2704" t="str">
        <f>VLOOKUP(Table1[[#This Row],[Column3]],Mapping!$AP$5:$AQ$22,2,0)</f>
        <v>Phones</v>
      </c>
      <c r="Q2704">
        <v>286.40000000000003</v>
      </c>
      <c r="R2704">
        <v>1</v>
      </c>
      <c r="S2704">
        <v>25.060000000000016</v>
      </c>
    </row>
    <row r="2705" spans="1:19" x14ac:dyDescent="0.35">
      <c r="A2705">
        <v>7022</v>
      </c>
      <c r="B2705" t="s">
        <v>5340</v>
      </c>
      <c r="C2705" t="s">
        <v>320</v>
      </c>
      <c r="D2705" t="str">
        <f>MID(Table1[[#This Row],[Product ID]],5,2)</f>
        <v>FU</v>
      </c>
      <c r="E2705" t="str">
        <f>LEFT(Table1[[#This Row],[Product ID]],3)</f>
        <v>FUR</v>
      </c>
      <c r="F2705" s="10">
        <f>VLOOKUP(Table1[[#This Row],[Order ID]],Mapping!H2705:J10496,3,0)</f>
        <v>41326</v>
      </c>
      <c r="G2705" s="10">
        <f>VLOOKUP(Table1[[#This Row],[Order ID]],Mapping!H2705:K10496,4,0)</f>
        <v>41327</v>
      </c>
      <c r="H2705" t="str">
        <f>INDEX(Mapping!$B$2:$T$7793,MATCH(Data!$A2705,Mapping!$B$3:$B$7793,0),MATCH(Data!$H$1,Mapping!$B$2:$T$2,0))</f>
        <v>First Class</v>
      </c>
      <c r="I2705" t="str">
        <f>INDEX(Mapping!$B$2:$T$7793,MATCH(Data!$A2705,Mapping!$B$3:$B$7793,0),MATCH(Data!$I$1,Mapping!$B$2:$T$2,0))</f>
        <v>Home Office</v>
      </c>
      <c r="J2705">
        <f>VLOOKUP($A2705,Mapping!$X$3:$Y$7793,2,0)</f>
        <v>10011</v>
      </c>
      <c r="K2705" t="str">
        <f>VLOOKUP($J2705,Mapping!$AB$3:$AC$475,2,0)</f>
        <v>Omaha</v>
      </c>
      <c r="L2705" t="str">
        <f>VLOOKUP($K2705,Mapping!$AF$3:$AG$475,2,0)</f>
        <v>Nebraska</v>
      </c>
      <c r="M2705" t="str">
        <f>VLOOKUP($L2705,Mapping!$AI$3:$AJ$48,2,0)</f>
        <v>United States</v>
      </c>
      <c r="N2705" t="str">
        <f>VLOOKUP($L2705,Mapping!$AI$3:$AK$48,3,0)</f>
        <v>Central</v>
      </c>
      <c r="O2705" t="str">
        <f>VLOOKUP(Table1[[#This Row],[Column1]],Mapping!$AM$8:$AN$11,2,0)</f>
        <v>Furniture</v>
      </c>
      <c r="P2705" t="str">
        <f>VLOOKUP(Table1[[#This Row],[Column3]],Mapping!$AP$5:$AQ$22,2,0)</f>
        <v>Furnishings</v>
      </c>
      <c r="Q2705">
        <v>135.79999999999998</v>
      </c>
      <c r="R2705">
        <v>7</v>
      </c>
      <c r="S2705">
        <v>66.541999999999987</v>
      </c>
    </row>
    <row r="2706" spans="1:19" x14ac:dyDescent="0.35">
      <c r="A2706">
        <v>3362</v>
      </c>
      <c r="B2706" t="s">
        <v>3185</v>
      </c>
      <c r="C2706" t="s">
        <v>3186</v>
      </c>
      <c r="D2706" t="str">
        <f>MID(Table1[[#This Row],[Product ID]],5,2)</f>
        <v>EN</v>
      </c>
      <c r="E2706" t="str">
        <f>LEFT(Table1[[#This Row],[Product ID]],3)</f>
        <v>OFF</v>
      </c>
      <c r="F2706" s="10">
        <f>VLOOKUP(Table1[[#This Row],[Order ID]],Mapping!H2706:J10497,3,0)</f>
        <v>41552</v>
      </c>
      <c r="G2706" s="10">
        <f>VLOOKUP(Table1[[#This Row],[Order ID]],Mapping!H2706:K10497,4,0)</f>
        <v>41552</v>
      </c>
      <c r="H2706" t="str">
        <f>INDEX(Mapping!$B$2:$T$7793,MATCH(Data!$A2706,Mapping!$B$3:$B$7793,0),MATCH(Data!$H$1,Mapping!$B$2:$T$2,0))</f>
        <v>Second Class</v>
      </c>
      <c r="I2706" t="str">
        <f>INDEX(Mapping!$B$2:$T$7793,MATCH(Data!$A2706,Mapping!$B$3:$B$7793,0),MATCH(Data!$I$1,Mapping!$B$2:$T$2,0))</f>
        <v>Consumer</v>
      </c>
      <c r="J2706">
        <f>VLOOKUP($A2706,Mapping!$X$3:$Y$7793,2,0)</f>
        <v>75056</v>
      </c>
      <c r="K2706" t="str">
        <f>VLOOKUP($J2706,Mapping!$AB$3:$AC$475,2,0)</f>
        <v>Moreno Valley</v>
      </c>
      <c r="L2706" t="str">
        <f>VLOOKUP($K2706,Mapping!$AF$3:$AG$475,2,0)</f>
        <v>California</v>
      </c>
      <c r="M2706" t="str">
        <f>VLOOKUP($L2706,Mapping!$AI$3:$AJ$48,2,0)</f>
        <v>United States</v>
      </c>
      <c r="N2706" t="str">
        <f>VLOOKUP($L2706,Mapping!$AI$3:$AK$48,3,0)</f>
        <v>West</v>
      </c>
      <c r="O2706" t="str">
        <f>VLOOKUP(Table1[[#This Row],[Column1]],Mapping!$AM$8:$AN$11,2,0)</f>
        <v>Office Supplies</v>
      </c>
      <c r="P2706" t="str">
        <f>VLOOKUP(Table1[[#This Row],[Column3]],Mapping!$AP$5:$AQ$22,2,0)</f>
        <v>Envelopes</v>
      </c>
      <c r="Q2706">
        <v>59.751999999999995</v>
      </c>
      <c r="R2706">
        <v>7</v>
      </c>
      <c r="S2706">
        <v>19.4194</v>
      </c>
    </row>
    <row r="2707" spans="1:19" x14ac:dyDescent="0.35">
      <c r="A2707">
        <v>4385</v>
      </c>
      <c r="B2707" t="s">
        <v>3840</v>
      </c>
      <c r="C2707" t="s">
        <v>3038</v>
      </c>
      <c r="D2707" t="str">
        <f>MID(Table1[[#This Row],[Product ID]],5,2)</f>
        <v>AC</v>
      </c>
      <c r="E2707" t="str">
        <f>LEFT(Table1[[#This Row],[Product ID]],3)</f>
        <v>TEC</v>
      </c>
      <c r="F2707" s="10">
        <f>VLOOKUP(Table1[[#This Row],[Order ID]],Mapping!H2707:J10498,3,0)</f>
        <v>41572</v>
      </c>
      <c r="G2707" s="10">
        <f>VLOOKUP(Table1[[#This Row],[Order ID]],Mapping!H2707:K10498,4,0)</f>
        <v>41576</v>
      </c>
      <c r="H2707" t="str">
        <f>INDEX(Mapping!$B$2:$T$7793,MATCH(Data!$A2707,Mapping!$B$3:$B$7793,0),MATCH(Data!$H$1,Mapping!$B$2:$T$2,0))</f>
        <v>Standard Class</v>
      </c>
      <c r="I2707" t="str">
        <f>INDEX(Mapping!$B$2:$T$7793,MATCH(Data!$A2707,Mapping!$B$3:$B$7793,0),MATCH(Data!$I$1,Mapping!$B$2:$T$2,0))</f>
        <v>Corporate</v>
      </c>
      <c r="J2707">
        <f>VLOOKUP($A2707,Mapping!$X$3:$Y$7793,2,0)</f>
        <v>90032</v>
      </c>
      <c r="K2707" t="str">
        <f>VLOOKUP($J2707,Mapping!$AB$3:$AC$475,2,0)</f>
        <v>Seattle</v>
      </c>
      <c r="L2707" t="str">
        <f>VLOOKUP($K2707,Mapping!$AF$3:$AG$475,2,0)</f>
        <v>Washington</v>
      </c>
      <c r="M2707" t="str">
        <f>VLOOKUP($L2707,Mapping!$AI$3:$AJ$48,2,0)</f>
        <v>United States</v>
      </c>
      <c r="N2707" t="str">
        <f>VLOOKUP($L2707,Mapping!$AI$3:$AK$48,3,0)</f>
        <v>West</v>
      </c>
      <c r="O2707" t="str">
        <f>VLOOKUP(Table1[[#This Row],[Column1]],Mapping!$AM$8:$AN$11,2,0)</f>
        <v>Technology</v>
      </c>
      <c r="P2707" t="str">
        <f>VLOOKUP(Table1[[#This Row],[Column3]],Mapping!$AP$5:$AQ$22,2,0)</f>
        <v>Accessories</v>
      </c>
      <c r="Q2707">
        <v>100</v>
      </c>
      <c r="R2707">
        <v>4</v>
      </c>
      <c r="S2707">
        <v>21</v>
      </c>
    </row>
    <row r="2708" spans="1:19" x14ac:dyDescent="0.35">
      <c r="A2708">
        <v>4386</v>
      </c>
      <c r="B2708" t="s">
        <v>3840</v>
      </c>
      <c r="C2708" t="s">
        <v>2082</v>
      </c>
      <c r="D2708" t="str">
        <f>MID(Table1[[#This Row],[Product ID]],5,2)</f>
        <v>AC</v>
      </c>
      <c r="E2708" t="str">
        <f>LEFT(Table1[[#This Row],[Product ID]],3)</f>
        <v>TEC</v>
      </c>
      <c r="F2708" s="10">
        <f>VLOOKUP(Table1[[#This Row],[Order ID]],Mapping!H2708:J10499,3,0)</f>
        <v>41572</v>
      </c>
      <c r="G2708" s="10">
        <f>VLOOKUP(Table1[[#This Row],[Order ID]],Mapping!H2708:K10499,4,0)</f>
        <v>41576</v>
      </c>
      <c r="H2708" t="str">
        <f>INDEX(Mapping!$B$2:$T$7793,MATCH(Data!$A2708,Mapping!$B$3:$B$7793,0),MATCH(Data!$H$1,Mapping!$B$2:$T$2,0))</f>
        <v>Second Class</v>
      </c>
      <c r="I2708" t="str">
        <f>INDEX(Mapping!$B$2:$T$7793,MATCH(Data!$A2708,Mapping!$B$3:$B$7793,0),MATCH(Data!$I$1,Mapping!$B$2:$T$2,0))</f>
        <v>Corporate</v>
      </c>
      <c r="J2708">
        <f>VLOOKUP($A2708,Mapping!$X$3:$Y$7793,2,0)</f>
        <v>90032</v>
      </c>
      <c r="K2708" t="str">
        <f>VLOOKUP($J2708,Mapping!$AB$3:$AC$475,2,0)</f>
        <v>Seattle</v>
      </c>
      <c r="L2708" t="str">
        <f>VLOOKUP($K2708,Mapping!$AF$3:$AG$475,2,0)</f>
        <v>Washington</v>
      </c>
      <c r="M2708" t="str">
        <f>VLOOKUP($L2708,Mapping!$AI$3:$AJ$48,2,0)</f>
        <v>United States</v>
      </c>
      <c r="N2708" t="str">
        <f>VLOOKUP($L2708,Mapping!$AI$3:$AK$48,3,0)</f>
        <v>West</v>
      </c>
      <c r="O2708" t="str">
        <f>VLOOKUP(Table1[[#This Row],[Column1]],Mapping!$AM$8:$AN$11,2,0)</f>
        <v>Technology</v>
      </c>
      <c r="P2708" t="str">
        <f>VLOOKUP(Table1[[#This Row],[Column3]],Mapping!$AP$5:$AQ$22,2,0)</f>
        <v>Accessories</v>
      </c>
      <c r="Q2708">
        <v>359.98</v>
      </c>
      <c r="R2708">
        <v>2</v>
      </c>
      <c r="S2708">
        <v>21.598799999999983</v>
      </c>
    </row>
    <row r="2709" spans="1:19" x14ac:dyDescent="0.35">
      <c r="A2709">
        <v>23</v>
      </c>
      <c r="B2709" t="s">
        <v>35</v>
      </c>
      <c r="C2709" t="s">
        <v>36</v>
      </c>
      <c r="D2709" t="str">
        <f>MID(Table1[[#This Row],[Product ID]],5,2)</f>
        <v>BI</v>
      </c>
      <c r="E2709" t="str">
        <f>LEFT(Table1[[#This Row],[Product ID]],3)</f>
        <v>OFF</v>
      </c>
      <c r="F2709" s="10" t="e">
        <f>VLOOKUP(Table1[[#This Row],[Order ID]],Mapping!H2709:J10500,3,0)</f>
        <v>#N/A</v>
      </c>
      <c r="G2709" s="10" t="e">
        <f>VLOOKUP(Table1[[#This Row],[Order ID]],Mapping!H2709:K10500,4,0)</f>
        <v>#N/A</v>
      </c>
      <c r="H2709" t="str">
        <f>INDEX(Mapping!$B$2:$T$7793,MATCH(Data!$A2709,Mapping!$B$3:$B$7793,0),MATCH(Data!$H$1,Mapping!$B$2:$T$2,0))</f>
        <v>Standard Class</v>
      </c>
      <c r="I2709" t="str">
        <f>INDEX(Mapping!$B$2:$T$7793,MATCH(Data!$A2709,Mapping!$B$3:$B$7793,0),MATCH(Data!$I$1,Mapping!$B$2:$T$2,0))</f>
        <v>Consumer</v>
      </c>
      <c r="J2709">
        <f>VLOOKUP($A2709,Mapping!$X$3:$Y$7793,2,0)</f>
        <v>90049</v>
      </c>
      <c r="K2709" t="str">
        <f>VLOOKUP($J2709,Mapping!$AB$3:$AC$475,2,0)</f>
        <v>Richardson</v>
      </c>
      <c r="L2709" t="str">
        <f>VLOOKUP($K2709,Mapping!$AF$3:$AG$475,2,0)</f>
        <v>Texas</v>
      </c>
      <c r="M2709" t="str">
        <f>VLOOKUP($L2709,Mapping!$AI$3:$AJ$48,2,0)</f>
        <v>United States</v>
      </c>
      <c r="N2709" t="str">
        <f>VLOOKUP($L2709,Mapping!$AI$3:$AK$48,3,0)</f>
        <v>Central</v>
      </c>
      <c r="O2709" t="str">
        <f>VLOOKUP(Table1[[#This Row],[Column1]],Mapping!$AM$8:$AN$11,2,0)</f>
        <v>Office Supplies</v>
      </c>
      <c r="P2709" t="str">
        <f>VLOOKUP(Table1[[#This Row],[Column3]],Mapping!$AP$5:$AQ$22,2,0)</f>
        <v>Binders</v>
      </c>
      <c r="Q2709">
        <v>11.648000000000001</v>
      </c>
      <c r="R2709">
        <v>2</v>
      </c>
      <c r="S2709">
        <v>4.2224000000000004</v>
      </c>
    </row>
    <row r="2710" spans="1:19" x14ac:dyDescent="0.35">
      <c r="A2710">
        <v>24</v>
      </c>
      <c r="B2710" t="s">
        <v>35</v>
      </c>
      <c r="C2710" t="s">
        <v>37</v>
      </c>
      <c r="D2710" t="str">
        <f>MID(Table1[[#This Row],[Product ID]],5,2)</f>
        <v>AC</v>
      </c>
      <c r="E2710" t="str">
        <f>LEFT(Table1[[#This Row],[Product ID]],3)</f>
        <v>TEC</v>
      </c>
      <c r="F2710" s="10" t="e">
        <f>VLOOKUP(Table1[[#This Row],[Order ID]],Mapping!H2710:J10501,3,0)</f>
        <v>#N/A</v>
      </c>
      <c r="G2710" s="10" t="e">
        <f>VLOOKUP(Table1[[#This Row],[Order ID]],Mapping!H2710:K10501,4,0)</f>
        <v>#N/A</v>
      </c>
      <c r="H2710" t="str">
        <f>INDEX(Mapping!$B$2:$T$7793,MATCH(Data!$A2710,Mapping!$B$3:$B$7793,0),MATCH(Data!$H$1,Mapping!$B$2:$T$2,0))</f>
        <v>Second Class</v>
      </c>
      <c r="I2710" t="str">
        <f>INDEX(Mapping!$B$2:$T$7793,MATCH(Data!$A2710,Mapping!$B$3:$B$7793,0),MATCH(Data!$I$1,Mapping!$B$2:$T$2,0))</f>
        <v>Consumer</v>
      </c>
      <c r="J2710">
        <f>VLOOKUP($A2710,Mapping!$X$3:$Y$7793,2,0)</f>
        <v>90049</v>
      </c>
      <c r="K2710" t="str">
        <f>VLOOKUP($J2710,Mapping!$AB$3:$AC$475,2,0)</f>
        <v>Richardson</v>
      </c>
      <c r="L2710" t="str">
        <f>VLOOKUP($K2710,Mapping!$AF$3:$AG$475,2,0)</f>
        <v>Texas</v>
      </c>
      <c r="M2710" t="str">
        <f>VLOOKUP($L2710,Mapping!$AI$3:$AJ$48,2,0)</f>
        <v>United States</v>
      </c>
      <c r="N2710" t="str">
        <f>VLOOKUP($L2710,Mapping!$AI$3:$AK$48,3,0)</f>
        <v>Central</v>
      </c>
      <c r="O2710" t="str">
        <f>VLOOKUP(Table1[[#This Row],[Column1]],Mapping!$AM$8:$AN$11,2,0)</f>
        <v>Technology</v>
      </c>
      <c r="P2710" t="str">
        <f>VLOOKUP(Table1[[#This Row],[Column3]],Mapping!$AP$5:$AQ$22,2,0)</f>
        <v>Accessories</v>
      </c>
      <c r="Q2710">
        <v>90.570000000000007</v>
      </c>
      <c r="R2710">
        <v>3</v>
      </c>
      <c r="S2710">
        <v>11.774100000000004</v>
      </c>
    </row>
    <row r="2711" spans="1:19" x14ac:dyDescent="0.35">
      <c r="A2711">
        <v>1150</v>
      </c>
      <c r="B2711" t="s">
        <v>1390</v>
      </c>
      <c r="C2711" t="s">
        <v>834</v>
      </c>
      <c r="D2711" t="str">
        <f>MID(Table1[[#This Row],[Product ID]],5,2)</f>
        <v>SU</v>
      </c>
      <c r="E2711" t="str">
        <f>LEFT(Table1[[#This Row],[Product ID]],3)</f>
        <v>OFF</v>
      </c>
      <c r="F2711" s="10" t="e">
        <f>VLOOKUP(Table1[[#This Row],[Order ID]],Mapping!H2711:J10502,3,0)</f>
        <v>#N/A</v>
      </c>
      <c r="G2711" s="10" t="e">
        <f>VLOOKUP(Table1[[#This Row],[Order ID]],Mapping!H2711:K10502,4,0)</f>
        <v>#N/A</v>
      </c>
      <c r="H2711" t="str">
        <f>INDEX(Mapping!$B$2:$T$7793,MATCH(Data!$A2711,Mapping!$B$3:$B$7793,0),MATCH(Data!$H$1,Mapping!$B$2:$T$2,0))</f>
        <v>Standard Class</v>
      </c>
      <c r="I2711" t="str">
        <f>INDEX(Mapping!$B$2:$T$7793,MATCH(Data!$A2711,Mapping!$B$3:$B$7793,0),MATCH(Data!$I$1,Mapping!$B$2:$T$2,0))</f>
        <v>Home Office</v>
      </c>
      <c r="J2711">
        <f>VLOOKUP($A2711,Mapping!$X$3:$Y$7793,2,0)</f>
        <v>27360</v>
      </c>
      <c r="K2711" t="str">
        <f>VLOOKUP($J2711,Mapping!$AB$3:$AC$475,2,0)</f>
        <v>Raleigh</v>
      </c>
      <c r="L2711" t="str">
        <f>VLOOKUP($K2711,Mapping!$AF$3:$AG$475,2,0)</f>
        <v>North Carolina</v>
      </c>
      <c r="M2711" t="str">
        <f>VLOOKUP($L2711,Mapping!$AI$3:$AJ$48,2,0)</f>
        <v>United States</v>
      </c>
      <c r="N2711" t="str">
        <f>VLOOKUP($L2711,Mapping!$AI$3:$AK$48,3,0)</f>
        <v>South</v>
      </c>
      <c r="O2711" t="str">
        <f>VLOOKUP(Table1[[#This Row],[Column1]],Mapping!$AM$8:$AN$11,2,0)</f>
        <v>Office Supplies</v>
      </c>
      <c r="P2711" t="str">
        <f>VLOOKUP(Table1[[#This Row],[Column3]],Mapping!$AP$5:$AQ$22,2,0)</f>
        <v>Supplies</v>
      </c>
      <c r="Q2711">
        <v>52.136000000000003</v>
      </c>
      <c r="R2711">
        <v>7</v>
      </c>
      <c r="S2711">
        <v>5.865299999999996</v>
      </c>
    </row>
    <row r="2712" spans="1:19" x14ac:dyDescent="0.35">
      <c r="A2712">
        <v>3577</v>
      </c>
      <c r="B2712" t="s">
        <v>3330</v>
      </c>
      <c r="C2712" t="s">
        <v>3176</v>
      </c>
      <c r="D2712" t="str">
        <f>MID(Table1[[#This Row],[Product ID]],5,2)</f>
        <v>LA</v>
      </c>
      <c r="E2712" t="str">
        <f>LEFT(Table1[[#This Row],[Product ID]],3)</f>
        <v>OFF</v>
      </c>
      <c r="F2712" s="10">
        <f>VLOOKUP(Table1[[#This Row],[Order ID]],Mapping!H2712:J10503,3,0)</f>
        <v>41436</v>
      </c>
      <c r="G2712" s="10">
        <f>VLOOKUP(Table1[[#This Row],[Order ID]],Mapping!H2712:K10503,4,0)</f>
        <v>41438</v>
      </c>
      <c r="H2712" t="str">
        <f>INDEX(Mapping!$B$2:$T$7793,MATCH(Data!$A2712,Mapping!$B$3:$B$7793,0),MATCH(Data!$H$1,Mapping!$B$2:$T$2,0))</f>
        <v>First Class</v>
      </c>
      <c r="I2712" t="str">
        <f>INDEX(Mapping!$B$2:$T$7793,MATCH(Data!$A2712,Mapping!$B$3:$B$7793,0),MATCH(Data!$I$1,Mapping!$B$2:$T$2,0))</f>
        <v>Home Office</v>
      </c>
      <c r="J2712">
        <f>VLOOKUP($A2712,Mapping!$X$3:$Y$7793,2,0)</f>
        <v>19140</v>
      </c>
      <c r="K2712" t="str">
        <f>VLOOKUP($J2712,Mapping!$AB$3:$AC$475,2,0)</f>
        <v>Orem</v>
      </c>
      <c r="L2712" t="str">
        <f>VLOOKUP($K2712,Mapping!$AF$3:$AG$475,2,0)</f>
        <v>Utah</v>
      </c>
      <c r="M2712" t="str">
        <f>VLOOKUP($L2712,Mapping!$AI$3:$AJ$48,2,0)</f>
        <v>United States</v>
      </c>
      <c r="N2712" t="str">
        <f>VLOOKUP($L2712,Mapping!$AI$3:$AK$48,3,0)</f>
        <v>West</v>
      </c>
      <c r="O2712" t="str">
        <f>VLOOKUP(Table1[[#This Row],[Column1]],Mapping!$AM$8:$AN$11,2,0)</f>
        <v>Office Supplies</v>
      </c>
      <c r="P2712" t="str">
        <f>VLOOKUP(Table1[[#This Row],[Column3]],Mapping!$AP$5:$AQ$22,2,0)</f>
        <v>Labels</v>
      </c>
      <c r="Q2712">
        <v>23.616</v>
      </c>
      <c r="R2712">
        <v>8</v>
      </c>
      <c r="S2712">
        <v>7.9703999999999997</v>
      </c>
    </row>
    <row r="2713" spans="1:19" x14ac:dyDescent="0.35">
      <c r="A2713">
        <v>4166</v>
      </c>
      <c r="B2713" t="s">
        <v>3698</v>
      </c>
      <c r="C2713" t="s">
        <v>2679</v>
      </c>
      <c r="D2713" t="str">
        <f>MID(Table1[[#This Row],[Product ID]],5,2)</f>
        <v>FU</v>
      </c>
      <c r="E2713" t="str">
        <f>LEFT(Table1[[#This Row],[Product ID]],3)</f>
        <v>FUR</v>
      </c>
      <c r="F2713" s="10">
        <f>VLOOKUP(Table1[[#This Row],[Order ID]],Mapping!H2713:J10504,3,0)</f>
        <v>41638</v>
      </c>
      <c r="G2713" s="10">
        <f>VLOOKUP(Table1[[#This Row],[Order ID]],Mapping!H2713:K10504,4,0)</f>
        <v>41642</v>
      </c>
      <c r="H2713" t="str">
        <f>INDEX(Mapping!$B$2:$T$7793,MATCH(Data!$A2713,Mapping!$B$3:$B$7793,0),MATCH(Data!$H$1,Mapping!$B$2:$T$2,0))</f>
        <v>First Class</v>
      </c>
      <c r="I2713" t="str">
        <f>INDEX(Mapping!$B$2:$T$7793,MATCH(Data!$A2713,Mapping!$B$3:$B$7793,0),MATCH(Data!$I$1,Mapping!$B$2:$T$2,0))</f>
        <v>Corporate</v>
      </c>
      <c r="J2713">
        <f>VLOOKUP($A2713,Mapping!$X$3:$Y$7793,2,0)</f>
        <v>67212</v>
      </c>
      <c r="K2713" t="str">
        <f>VLOOKUP($J2713,Mapping!$AB$3:$AC$475,2,0)</f>
        <v>Wausau</v>
      </c>
      <c r="L2713" t="str">
        <f>VLOOKUP($K2713,Mapping!$AF$3:$AG$475,2,0)</f>
        <v>Wisconsin</v>
      </c>
      <c r="M2713" t="str">
        <f>VLOOKUP($L2713,Mapping!$AI$3:$AJ$48,2,0)</f>
        <v>United States</v>
      </c>
      <c r="N2713" t="str">
        <f>VLOOKUP($L2713,Mapping!$AI$3:$AK$48,3,0)</f>
        <v>Central</v>
      </c>
      <c r="O2713" t="str">
        <f>VLOOKUP(Table1[[#This Row],[Column1]],Mapping!$AM$8:$AN$11,2,0)</f>
        <v>Furniture</v>
      </c>
      <c r="P2713" t="str">
        <f>VLOOKUP(Table1[[#This Row],[Column3]],Mapping!$AP$5:$AQ$22,2,0)</f>
        <v>Furnishings</v>
      </c>
      <c r="Q2713">
        <v>70.56</v>
      </c>
      <c r="R2713">
        <v>6</v>
      </c>
      <c r="S2713">
        <v>23.990399999999994</v>
      </c>
    </row>
    <row r="2714" spans="1:19" x14ac:dyDescent="0.35">
      <c r="A2714">
        <v>4167</v>
      </c>
      <c r="B2714" t="s">
        <v>3698</v>
      </c>
      <c r="C2714" t="s">
        <v>2162</v>
      </c>
      <c r="D2714" t="str">
        <f>MID(Table1[[#This Row],[Product ID]],5,2)</f>
        <v>AP</v>
      </c>
      <c r="E2714" t="str">
        <f>LEFT(Table1[[#This Row],[Product ID]],3)</f>
        <v>OFF</v>
      </c>
      <c r="F2714" s="10">
        <f>VLOOKUP(Table1[[#This Row],[Order ID]],Mapping!H2714:J10505,3,0)</f>
        <v>41638</v>
      </c>
      <c r="G2714" s="10">
        <f>VLOOKUP(Table1[[#This Row],[Order ID]],Mapping!H2714:K10505,4,0)</f>
        <v>41642</v>
      </c>
      <c r="H2714" t="str">
        <f>INDEX(Mapping!$B$2:$T$7793,MATCH(Data!$A2714,Mapping!$B$3:$B$7793,0),MATCH(Data!$H$1,Mapping!$B$2:$T$2,0))</f>
        <v>Standard Class</v>
      </c>
      <c r="I2714" t="str">
        <f>INDEX(Mapping!$B$2:$T$7793,MATCH(Data!$A2714,Mapping!$B$3:$B$7793,0),MATCH(Data!$I$1,Mapping!$B$2:$T$2,0))</f>
        <v>Consumer</v>
      </c>
      <c r="J2714">
        <f>VLOOKUP($A2714,Mapping!$X$3:$Y$7793,2,0)</f>
        <v>67212</v>
      </c>
      <c r="K2714" t="str">
        <f>VLOOKUP($J2714,Mapping!$AB$3:$AC$475,2,0)</f>
        <v>Wausau</v>
      </c>
      <c r="L2714" t="str">
        <f>VLOOKUP($K2714,Mapping!$AF$3:$AG$475,2,0)</f>
        <v>Wisconsin</v>
      </c>
      <c r="M2714" t="str">
        <f>VLOOKUP($L2714,Mapping!$AI$3:$AJ$48,2,0)</f>
        <v>United States</v>
      </c>
      <c r="N2714" t="str">
        <f>VLOOKUP($L2714,Mapping!$AI$3:$AK$48,3,0)</f>
        <v>Central</v>
      </c>
      <c r="O2714" t="str">
        <f>VLOOKUP(Table1[[#This Row],[Column1]],Mapping!$AM$8:$AN$11,2,0)</f>
        <v>Office Supplies</v>
      </c>
      <c r="P2714" t="str">
        <f>VLOOKUP(Table1[[#This Row],[Column3]],Mapping!$AP$5:$AQ$22,2,0)</f>
        <v>Appliances</v>
      </c>
      <c r="Q2714">
        <v>81.96</v>
      </c>
      <c r="R2714">
        <v>2</v>
      </c>
      <c r="S2714">
        <v>22.948799999999999</v>
      </c>
    </row>
    <row r="2715" spans="1:19" x14ac:dyDescent="0.35">
      <c r="A2715">
        <v>1045</v>
      </c>
      <c r="B2715" t="s">
        <v>1283</v>
      </c>
      <c r="C2715" t="s">
        <v>1284</v>
      </c>
      <c r="D2715" t="str">
        <f>MID(Table1[[#This Row],[Product ID]],5,2)</f>
        <v>ST</v>
      </c>
      <c r="E2715" t="str">
        <f>LEFT(Table1[[#This Row],[Product ID]],3)</f>
        <v>OFF</v>
      </c>
      <c r="F2715" s="10" t="e">
        <f>VLOOKUP(Table1[[#This Row],[Order ID]],Mapping!H2715:J10506,3,0)</f>
        <v>#N/A</v>
      </c>
      <c r="G2715" s="10" t="e">
        <f>VLOOKUP(Table1[[#This Row],[Order ID]],Mapping!H2715:K10506,4,0)</f>
        <v>#N/A</v>
      </c>
      <c r="H2715" t="str">
        <f>INDEX(Mapping!$B$2:$T$7793,MATCH(Data!$A2715,Mapping!$B$3:$B$7793,0),MATCH(Data!$H$1,Mapping!$B$2:$T$2,0))</f>
        <v>Standard Class</v>
      </c>
      <c r="I2715" t="str">
        <f>INDEX(Mapping!$B$2:$T$7793,MATCH(Data!$A2715,Mapping!$B$3:$B$7793,0),MATCH(Data!$I$1,Mapping!$B$2:$T$2,0))</f>
        <v>Home Office</v>
      </c>
      <c r="J2715">
        <f>VLOOKUP($A2715,Mapping!$X$3:$Y$7793,2,0)</f>
        <v>6457</v>
      </c>
      <c r="K2715" t="str">
        <f>VLOOKUP($J2715,Mapping!$AB$3:$AC$475,2,0)</f>
        <v>Tigard</v>
      </c>
      <c r="L2715" t="str">
        <f>VLOOKUP($K2715,Mapping!$AF$3:$AG$475,2,0)</f>
        <v>Oregon</v>
      </c>
      <c r="M2715" t="str">
        <f>VLOOKUP($L2715,Mapping!$AI$3:$AJ$48,2,0)</f>
        <v>United States</v>
      </c>
      <c r="N2715" t="str">
        <f>VLOOKUP($L2715,Mapping!$AI$3:$AK$48,3,0)</f>
        <v>West</v>
      </c>
      <c r="O2715" t="str">
        <f>VLOOKUP(Table1[[#This Row],[Column1]],Mapping!$AM$8:$AN$11,2,0)</f>
        <v>Office Supplies</v>
      </c>
      <c r="P2715" t="str">
        <f>VLOOKUP(Table1[[#This Row],[Column3]],Mapping!$AP$5:$AQ$22,2,0)</f>
        <v>Storage</v>
      </c>
      <c r="Q2715">
        <v>552.55999999999995</v>
      </c>
      <c r="R2715">
        <v>4</v>
      </c>
      <c r="S2715">
        <v>0</v>
      </c>
    </row>
    <row r="2716" spans="1:19" x14ac:dyDescent="0.35">
      <c r="A2716">
        <v>1766</v>
      </c>
      <c r="B2716" t="s">
        <v>1979</v>
      </c>
      <c r="C2716" t="s">
        <v>1980</v>
      </c>
      <c r="D2716" t="str">
        <f>MID(Table1[[#This Row],[Product ID]],5,2)</f>
        <v>SU</v>
      </c>
      <c r="E2716" t="str">
        <f>LEFT(Table1[[#This Row],[Product ID]],3)</f>
        <v>OFF</v>
      </c>
      <c r="F2716" s="10" t="e">
        <f>VLOOKUP(Table1[[#This Row],[Order ID]],Mapping!H2716:J10507,3,0)</f>
        <v>#N/A</v>
      </c>
      <c r="G2716" s="10" t="e">
        <f>VLOOKUP(Table1[[#This Row],[Order ID]],Mapping!H2716:K10507,4,0)</f>
        <v>#N/A</v>
      </c>
      <c r="H2716" t="str">
        <f>INDEX(Mapping!$B$2:$T$7793,MATCH(Data!$A2716,Mapping!$B$3:$B$7793,0),MATCH(Data!$H$1,Mapping!$B$2:$T$2,0))</f>
        <v>Second Class</v>
      </c>
      <c r="I2716" t="str">
        <f>INDEX(Mapping!$B$2:$T$7793,MATCH(Data!$A2716,Mapping!$B$3:$B$7793,0),MATCH(Data!$I$1,Mapping!$B$2:$T$2,0))</f>
        <v>Consumer</v>
      </c>
      <c r="J2716">
        <f>VLOOKUP($A2716,Mapping!$X$3:$Y$7793,2,0)</f>
        <v>84604</v>
      </c>
      <c r="K2716" t="str">
        <f>VLOOKUP($J2716,Mapping!$AB$3:$AC$475,2,0)</f>
        <v>Plano</v>
      </c>
      <c r="L2716" t="str">
        <f>VLOOKUP($K2716,Mapping!$AF$3:$AG$475,2,0)</f>
        <v>Texas</v>
      </c>
      <c r="M2716" t="str">
        <f>VLOOKUP($L2716,Mapping!$AI$3:$AJ$48,2,0)</f>
        <v>United States</v>
      </c>
      <c r="N2716" t="str">
        <f>VLOOKUP($L2716,Mapping!$AI$3:$AK$48,3,0)</f>
        <v>Central</v>
      </c>
      <c r="O2716" t="str">
        <f>VLOOKUP(Table1[[#This Row],[Column1]],Mapping!$AM$8:$AN$11,2,0)</f>
        <v>Office Supplies</v>
      </c>
      <c r="P2716" t="str">
        <f>VLOOKUP(Table1[[#This Row],[Column3]],Mapping!$AP$5:$AQ$22,2,0)</f>
        <v>Supplies</v>
      </c>
      <c r="Q2716">
        <v>44.400000000000006</v>
      </c>
      <c r="R2716">
        <v>5</v>
      </c>
      <c r="S2716">
        <v>12.432000000000002</v>
      </c>
    </row>
    <row r="2717" spans="1:19" x14ac:dyDescent="0.35">
      <c r="A2717">
        <v>1195</v>
      </c>
      <c r="B2717" t="s">
        <v>1438</v>
      </c>
      <c r="C2717" t="s">
        <v>1439</v>
      </c>
      <c r="D2717" t="str">
        <f>MID(Table1[[#This Row],[Product ID]],5,2)</f>
        <v>AR</v>
      </c>
      <c r="E2717" t="str">
        <f>LEFT(Table1[[#This Row],[Product ID]],3)</f>
        <v>OFF</v>
      </c>
      <c r="F2717" s="10" t="e">
        <f>VLOOKUP(Table1[[#This Row],[Order ID]],Mapping!H2717:J10508,3,0)</f>
        <v>#N/A</v>
      </c>
      <c r="G2717" s="10" t="e">
        <f>VLOOKUP(Table1[[#This Row],[Order ID]],Mapping!H2717:K10508,4,0)</f>
        <v>#N/A</v>
      </c>
      <c r="H2717" t="str">
        <f>INDEX(Mapping!$B$2:$T$7793,MATCH(Data!$A2717,Mapping!$B$3:$B$7793,0),MATCH(Data!$H$1,Mapping!$B$2:$T$2,0))</f>
        <v>Standard Class</v>
      </c>
      <c r="I2717" t="str">
        <f>INDEX(Mapping!$B$2:$T$7793,MATCH(Data!$A2717,Mapping!$B$3:$B$7793,0),MATCH(Data!$I$1,Mapping!$B$2:$T$2,0))</f>
        <v>Consumer</v>
      </c>
      <c r="J2717">
        <f>VLOOKUP($A2717,Mapping!$X$3:$Y$7793,2,0)</f>
        <v>18103</v>
      </c>
      <c r="K2717" t="str">
        <f>VLOOKUP($J2717,Mapping!$AB$3:$AC$475,2,0)</f>
        <v>Keller</v>
      </c>
      <c r="L2717" t="str">
        <f>VLOOKUP($K2717,Mapping!$AF$3:$AG$475,2,0)</f>
        <v>Texas</v>
      </c>
      <c r="M2717" t="str">
        <f>VLOOKUP($L2717,Mapping!$AI$3:$AJ$48,2,0)</f>
        <v>United States</v>
      </c>
      <c r="N2717" t="str">
        <f>VLOOKUP($L2717,Mapping!$AI$3:$AK$48,3,0)</f>
        <v>Central</v>
      </c>
      <c r="O2717" t="str">
        <f>VLOOKUP(Table1[[#This Row],[Column1]],Mapping!$AM$8:$AN$11,2,0)</f>
        <v>Office Supplies</v>
      </c>
      <c r="P2717" t="str">
        <f>VLOOKUP(Table1[[#This Row],[Column3]],Mapping!$AP$5:$AQ$22,2,0)</f>
        <v>Art</v>
      </c>
      <c r="Q2717">
        <v>4.16</v>
      </c>
      <c r="R2717">
        <v>2</v>
      </c>
      <c r="S2717">
        <v>0.36400000000000032</v>
      </c>
    </row>
    <row r="2718" spans="1:19" x14ac:dyDescent="0.35">
      <c r="A2718">
        <v>1196</v>
      </c>
      <c r="B2718" t="s">
        <v>1438</v>
      </c>
      <c r="C2718" t="s">
        <v>1440</v>
      </c>
      <c r="D2718" t="str">
        <f>MID(Table1[[#This Row],[Product ID]],5,2)</f>
        <v>FU</v>
      </c>
      <c r="E2718" t="str">
        <f>LEFT(Table1[[#This Row],[Product ID]],3)</f>
        <v>FUR</v>
      </c>
      <c r="F2718" s="10" t="e">
        <f>VLOOKUP(Table1[[#This Row],[Order ID]],Mapping!H2718:J10509,3,0)</f>
        <v>#N/A</v>
      </c>
      <c r="G2718" s="10" t="e">
        <f>VLOOKUP(Table1[[#This Row],[Order ID]],Mapping!H2718:K10509,4,0)</f>
        <v>#N/A</v>
      </c>
      <c r="H2718" t="str">
        <f>INDEX(Mapping!$B$2:$T$7793,MATCH(Data!$A2718,Mapping!$B$3:$B$7793,0),MATCH(Data!$H$1,Mapping!$B$2:$T$2,0))</f>
        <v>Standard Class</v>
      </c>
      <c r="I2718" t="str">
        <f>INDEX(Mapping!$B$2:$T$7793,MATCH(Data!$A2718,Mapping!$B$3:$B$7793,0),MATCH(Data!$I$1,Mapping!$B$2:$T$2,0))</f>
        <v>Consumer</v>
      </c>
      <c r="J2718">
        <f>VLOOKUP($A2718,Mapping!$X$3:$Y$7793,2,0)</f>
        <v>18103</v>
      </c>
      <c r="K2718" t="str">
        <f>VLOOKUP($J2718,Mapping!$AB$3:$AC$475,2,0)</f>
        <v>Keller</v>
      </c>
      <c r="L2718" t="str">
        <f>VLOOKUP($K2718,Mapping!$AF$3:$AG$475,2,0)</f>
        <v>Texas</v>
      </c>
      <c r="M2718" t="str">
        <f>VLOOKUP($L2718,Mapping!$AI$3:$AJ$48,2,0)</f>
        <v>United States</v>
      </c>
      <c r="N2718" t="str">
        <f>VLOOKUP($L2718,Mapping!$AI$3:$AK$48,3,0)</f>
        <v>Central</v>
      </c>
      <c r="O2718" t="str">
        <f>VLOOKUP(Table1[[#This Row],[Column1]],Mapping!$AM$8:$AN$11,2,0)</f>
        <v>Furniture</v>
      </c>
      <c r="P2718" t="str">
        <f>VLOOKUP(Table1[[#This Row],[Column3]],Mapping!$AP$5:$AQ$22,2,0)</f>
        <v>Furnishings</v>
      </c>
      <c r="Q2718">
        <v>11.648000000000001</v>
      </c>
      <c r="R2718">
        <v>2</v>
      </c>
      <c r="S2718">
        <v>3.3488000000000011</v>
      </c>
    </row>
    <row r="2719" spans="1:19" x14ac:dyDescent="0.35">
      <c r="A2719">
        <v>4259</v>
      </c>
      <c r="B2719" t="s">
        <v>3765</v>
      </c>
      <c r="C2719" t="s">
        <v>33</v>
      </c>
      <c r="D2719" t="str">
        <f>MID(Table1[[#This Row],[Product ID]],5,2)</f>
        <v>CH</v>
      </c>
      <c r="E2719" t="str">
        <f>LEFT(Table1[[#This Row],[Product ID]],3)</f>
        <v>FUR</v>
      </c>
      <c r="F2719" s="10">
        <f>VLOOKUP(Table1[[#This Row],[Order ID]],Mapping!H2719:J10510,3,0)</f>
        <v>41435</v>
      </c>
      <c r="G2719" s="10">
        <f>VLOOKUP(Table1[[#This Row],[Order ID]],Mapping!H2719:K10510,4,0)</f>
        <v>41440</v>
      </c>
      <c r="H2719" t="str">
        <f>INDEX(Mapping!$B$2:$T$7793,MATCH(Data!$A2719,Mapping!$B$3:$B$7793,0),MATCH(Data!$H$1,Mapping!$B$2:$T$2,0))</f>
        <v>Second Class</v>
      </c>
      <c r="I2719" t="str">
        <f>INDEX(Mapping!$B$2:$T$7793,MATCH(Data!$A2719,Mapping!$B$3:$B$7793,0),MATCH(Data!$I$1,Mapping!$B$2:$T$2,0))</f>
        <v>Consumer</v>
      </c>
      <c r="J2719">
        <f>VLOOKUP($A2719,Mapping!$X$3:$Y$7793,2,0)</f>
        <v>94109</v>
      </c>
      <c r="K2719" t="str">
        <f>VLOOKUP($J2719,Mapping!$AB$3:$AC$475,2,0)</f>
        <v>Fremont</v>
      </c>
      <c r="L2719" t="str">
        <f>VLOOKUP($K2719,Mapping!$AF$3:$AG$475,2,0)</f>
        <v>Nebraska</v>
      </c>
      <c r="M2719" t="str">
        <f>VLOOKUP($L2719,Mapping!$AI$3:$AJ$48,2,0)</f>
        <v>United States</v>
      </c>
      <c r="N2719" t="str">
        <f>VLOOKUP($L2719,Mapping!$AI$3:$AK$48,3,0)</f>
        <v>Central</v>
      </c>
      <c r="O2719" t="str">
        <f>VLOOKUP(Table1[[#This Row],[Column1]],Mapping!$AM$8:$AN$11,2,0)</f>
        <v>Furniture</v>
      </c>
      <c r="P2719" t="str">
        <f>VLOOKUP(Table1[[#This Row],[Column3]],Mapping!$AP$5:$AQ$22,2,0)</f>
        <v>Chairs</v>
      </c>
      <c r="Q2719">
        <v>122.352</v>
      </c>
      <c r="R2719">
        <v>3</v>
      </c>
      <c r="S2719">
        <v>13.764599999999994</v>
      </c>
    </row>
    <row r="2720" spans="1:19" x14ac:dyDescent="0.35">
      <c r="A2720">
        <v>7560</v>
      </c>
      <c r="B2720" t="s">
        <v>5649</v>
      </c>
      <c r="C2720" t="s">
        <v>2962</v>
      </c>
      <c r="D2720" t="str">
        <f>MID(Table1[[#This Row],[Product ID]],5,2)</f>
        <v>FU</v>
      </c>
      <c r="E2720" t="str">
        <f>LEFT(Table1[[#This Row],[Product ID]],3)</f>
        <v>FUR</v>
      </c>
      <c r="F2720" s="10">
        <f>VLOOKUP(Table1[[#This Row],[Order ID]],Mapping!H2720:J10511,3,0)</f>
        <v>41345</v>
      </c>
      <c r="G2720" s="10">
        <f>VLOOKUP(Table1[[#This Row],[Order ID]],Mapping!H2720:K10511,4,0)</f>
        <v>41345</v>
      </c>
      <c r="H2720" t="str">
        <f>INDEX(Mapping!$B$2:$T$7793,MATCH(Data!$A2720,Mapping!$B$3:$B$7793,0),MATCH(Data!$H$1,Mapping!$B$2:$T$2,0))</f>
        <v>Second Class</v>
      </c>
      <c r="I2720" t="str">
        <f>INDEX(Mapping!$B$2:$T$7793,MATCH(Data!$A2720,Mapping!$B$3:$B$7793,0),MATCH(Data!$I$1,Mapping!$B$2:$T$2,0))</f>
        <v>Corporate</v>
      </c>
      <c r="J2720">
        <f>VLOOKUP($A2720,Mapping!$X$3:$Y$7793,2,0)</f>
        <v>19140</v>
      </c>
      <c r="K2720" t="str">
        <f>VLOOKUP($J2720,Mapping!$AB$3:$AC$475,2,0)</f>
        <v>Orem</v>
      </c>
      <c r="L2720" t="str">
        <f>VLOOKUP($K2720,Mapping!$AF$3:$AG$475,2,0)</f>
        <v>Utah</v>
      </c>
      <c r="M2720" t="str">
        <f>VLOOKUP($L2720,Mapping!$AI$3:$AJ$48,2,0)</f>
        <v>United States</v>
      </c>
      <c r="N2720" t="str">
        <f>VLOOKUP($L2720,Mapping!$AI$3:$AK$48,3,0)</f>
        <v>West</v>
      </c>
      <c r="O2720" t="str">
        <f>VLOOKUP(Table1[[#This Row],[Column1]],Mapping!$AM$8:$AN$11,2,0)</f>
        <v>Furniture</v>
      </c>
      <c r="P2720" t="str">
        <f>VLOOKUP(Table1[[#This Row],[Column3]],Mapping!$AP$5:$AQ$22,2,0)</f>
        <v>Furnishings</v>
      </c>
      <c r="Q2720">
        <v>30.336000000000002</v>
      </c>
      <c r="R2720">
        <v>4</v>
      </c>
      <c r="S2720">
        <v>9.48</v>
      </c>
    </row>
    <row r="2721" spans="1:19" x14ac:dyDescent="0.35">
      <c r="A2721">
        <v>2550</v>
      </c>
      <c r="B2721" t="s">
        <v>2623</v>
      </c>
      <c r="C2721" t="s">
        <v>1470</v>
      </c>
      <c r="D2721" t="str">
        <f>MID(Table1[[#This Row],[Product ID]],5,2)</f>
        <v>LA</v>
      </c>
      <c r="E2721" t="str">
        <f>LEFT(Table1[[#This Row],[Product ID]],3)</f>
        <v>OFF</v>
      </c>
      <c r="F2721" s="10" t="e">
        <f>VLOOKUP(Table1[[#This Row],[Order ID]],Mapping!H2721:J10512,3,0)</f>
        <v>#N/A</v>
      </c>
      <c r="G2721" s="10" t="e">
        <f>VLOOKUP(Table1[[#This Row],[Order ID]],Mapping!H2721:K10512,4,0)</f>
        <v>#N/A</v>
      </c>
      <c r="H2721" t="str">
        <f>INDEX(Mapping!$B$2:$T$7793,MATCH(Data!$A2721,Mapping!$B$3:$B$7793,0),MATCH(Data!$H$1,Mapping!$B$2:$T$2,0))</f>
        <v>First Class</v>
      </c>
      <c r="I2721" t="str">
        <f>INDEX(Mapping!$B$2:$T$7793,MATCH(Data!$A2721,Mapping!$B$3:$B$7793,0),MATCH(Data!$I$1,Mapping!$B$2:$T$2,0))</f>
        <v>Corporate</v>
      </c>
      <c r="J2721">
        <f>VLOOKUP($A2721,Mapping!$X$3:$Y$7793,2,0)</f>
        <v>33180</v>
      </c>
      <c r="K2721" t="str">
        <f>VLOOKUP($J2721,Mapping!$AB$3:$AC$475,2,0)</f>
        <v>Green Bay</v>
      </c>
      <c r="L2721" t="str">
        <f>VLOOKUP($K2721,Mapping!$AF$3:$AG$475,2,0)</f>
        <v>Wisconsin</v>
      </c>
      <c r="M2721" t="str">
        <f>VLOOKUP($L2721,Mapping!$AI$3:$AJ$48,2,0)</f>
        <v>United States</v>
      </c>
      <c r="N2721" t="str">
        <f>VLOOKUP($L2721,Mapping!$AI$3:$AK$48,3,0)</f>
        <v>Central</v>
      </c>
      <c r="O2721" t="str">
        <f>VLOOKUP(Table1[[#This Row],[Column1]],Mapping!$AM$8:$AN$11,2,0)</f>
        <v>Office Supplies</v>
      </c>
      <c r="P2721" t="str">
        <f>VLOOKUP(Table1[[#This Row],[Column3]],Mapping!$AP$5:$AQ$22,2,0)</f>
        <v>Labels</v>
      </c>
      <c r="Q2721">
        <v>10.08</v>
      </c>
      <c r="R2721">
        <v>4</v>
      </c>
      <c r="S2721">
        <v>3.528</v>
      </c>
    </row>
    <row r="2722" spans="1:19" x14ac:dyDescent="0.35">
      <c r="A2722">
        <v>7702</v>
      </c>
      <c r="B2722" t="s">
        <v>5718</v>
      </c>
      <c r="C2722" t="s">
        <v>1301</v>
      </c>
      <c r="D2722" t="str">
        <f>MID(Table1[[#This Row],[Product ID]],5,2)</f>
        <v>CH</v>
      </c>
      <c r="E2722" t="str">
        <f>LEFT(Table1[[#This Row],[Product ID]],3)</f>
        <v>FUR</v>
      </c>
      <c r="F2722" s="10">
        <f>VLOOKUP(Table1[[#This Row],[Order ID]],Mapping!H2722:J10513,3,0)</f>
        <v>41508</v>
      </c>
      <c r="G2722" s="10">
        <f>VLOOKUP(Table1[[#This Row],[Order ID]],Mapping!H2722:K10513,4,0)</f>
        <v>41512</v>
      </c>
      <c r="H2722" t="str">
        <f>INDEX(Mapping!$B$2:$T$7793,MATCH(Data!$A2722,Mapping!$B$3:$B$7793,0),MATCH(Data!$H$1,Mapping!$B$2:$T$2,0))</f>
        <v>First Class</v>
      </c>
      <c r="I2722" t="str">
        <f>INDEX(Mapping!$B$2:$T$7793,MATCH(Data!$A2722,Mapping!$B$3:$B$7793,0),MATCH(Data!$I$1,Mapping!$B$2:$T$2,0))</f>
        <v>Home Office</v>
      </c>
      <c r="J2722">
        <f>VLOOKUP($A2722,Mapping!$X$3:$Y$7793,2,0)</f>
        <v>10035</v>
      </c>
      <c r="K2722" t="str">
        <f>VLOOKUP($J2722,Mapping!$AB$3:$AC$475,2,0)</f>
        <v>Grand Prairie</v>
      </c>
      <c r="L2722" t="str">
        <f>VLOOKUP($K2722,Mapping!$AF$3:$AG$475,2,0)</f>
        <v>Texas</v>
      </c>
      <c r="M2722" t="str">
        <f>VLOOKUP($L2722,Mapping!$AI$3:$AJ$48,2,0)</f>
        <v>United States</v>
      </c>
      <c r="N2722" t="str">
        <f>VLOOKUP($L2722,Mapping!$AI$3:$AK$48,3,0)</f>
        <v>Central</v>
      </c>
      <c r="O2722" t="str">
        <f>VLOOKUP(Table1[[#This Row],[Column1]],Mapping!$AM$8:$AN$11,2,0)</f>
        <v>Furniture</v>
      </c>
      <c r="P2722" t="str">
        <f>VLOOKUP(Table1[[#This Row],[Column3]],Mapping!$AP$5:$AQ$22,2,0)</f>
        <v>Chairs</v>
      </c>
      <c r="Q2722">
        <v>573.17399999999998</v>
      </c>
      <c r="R2722">
        <v>7</v>
      </c>
      <c r="S2722">
        <v>63.685999999999979</v>
      </c>
    </row>
    <row r="2723" spans="1:19" x14ac:dyDescent="0.35">
      <c r="A2723">
        <v>1323</v>
      </c>
      <c r="B2723" t="s">
        <v>1570</v>
      </c>
      <c r="C2723" t="s">
        <v>1236</v>
      </c>
      <c r="D2723" t="str">
        <f>MID(Table1[[#This Row],[Product ID]],5,2)</f>
        <v>PA</v>
      </c>
      <c r="E2723" t="str">
        <f>LEFT(Table1[[#This Row],[Product ID]],3)</f>
        <v>OFF</v>
      </c>
      <c r="F2723" s="10" t="e">
        <f>VLOOKUP(Table1[[#This Row],[Order ID]],Mapping!H2723:J10514,3,0)</f>
        <v>#N/A</v>
      </c>
      <c r="G2723" s="10" t="e">
        <f>VLOOKUP(Table1[[#This Row],[Order ID]],Mapping!H2723:K10514,4,0)</f>
        <v>#N/A</v>
      </c>
      <c r="H2723" t="str">
        <f>INDEX(Mapping!$B$2:$T$7793,MATCH(Data!$A2723,Mapping!$B$3:$B$7793,0),MATCH(Data!$H$1,Mapping!$B$2:$T$2,0))</f>
        <v>Standard Class</v>
      </c>
      <c r="I2723" t="str">
        <f>INDEX(Mapping!$B$2:$T$7793,MATCH(Data!$A2723,Mapping!$B$3:$B$7793,0),MATCH(Data!$I$1,Mapping!$B$2:$T$2,0))</f>
        <v>Consumer</v>
      </c>
      <c r="J2723">
        <f>VLOOKUP($A2723,Mapping!$X$3:$Y$7793,2,0)</f>
        <v>94110</v>
      </c>
      <c r="K2723" t="str">
        <f>VLOOKUP($J2723,Mapping!$AB$3:$AC$475,2,0)</f>
        <v>Tucson</v>
      </c>
      <c r="L2723" t="str">
        <f>VLOOKUP($K2723,Mapping!$AF$3:$AG$475,2,0)</f>
        <v>Arizona</v>
      </c>
      <c r="M2723" t="str">
        <f>VLOOKUP($L2723,Mapping!$AI$3:$AJ$48,2,0)</f>
        <v>United States</v>
      </c>
      <c r="N2723" t="str">
        <f>VLOOKUP($L2723,Mapping!$AI$3:$AK$48,3,0)</f>
        <v>West</v>
      </c>
      <c r="O2723" t="str">
        <f>VLOOKUP(Table1[[#This Row],[Column1]],Mapping!$AM$8:$AN$11,2,0)</f>
        <v>Office Supplies</v>
      </c>
      <c r="P2723" t="str">
        <f>VLOOKUP(Table1[[#This Row],[Column3]],Mapping!$AP$5:$AQ$22,2,0)</f>
        <v>Paper</v>
      </c>
      <c r="Q2723">
        <v>17.940000000000001</v>
      </c>
      <c r="R2723">
        <v>3</v>
      </c>
      <c r="S2723">
        <v>8.7906000000000013</v>
      </c>
    </row>
    <row r="2724" spans="1:19" x14ac:dyDescent="0.35">
      <c r="A2724">
        <v>4034</v>
      </c>
      <c r="B2724" t="s">
        <v>3610</v>
      </c>
      <c r="C2724" t="s">
        <v>589</v>
      </c>
      <c r="D2724" t="str">
        <f>MID(Table1[[#This Row],[Product ID]],5,2)</f>
        <v>CH</v>
      </c>
      <c r="E2724" t="str">
        <f>LEFT(Table1[[#This Row],[Product ID]],3)</f>
        <v>FUR</v>
      </c>
      <c r="F2724" s="10">
        <f>VLOOKUP(Table1[[#This Row],[Order ID]],Mapping!H2724:J10515,3,0)</f>
        <v>41422</v>
      </c>
      <c r="G2724" s="10">
        <f>VLOOKUP(Table1[[#This Row],[Order ID]],Mapping!H2724:K10515,4,0)</f>
        <v>41424</v>
      </c>
      <c r="H2724" t="str">
        <f>INDEX(Mapping!$B$2:$T$7793,MATCH(Data!$A2724,Mapping!$B$3:$B$7793,0),MATCH(Data!$H$1,Mapping!$B$2:$T$2,0))</f>
        <v>Standard Class</v>
      </c>
      <c r="I2724" t="str">
        <f>INDEX(Mapping!$B$2:$T$7793,MATCH(Data!$A2724,Mapping!$B$3:$B$7793,0),MATCH(Data!$I$1,Mapping!$B$2:$T$2,0))</f>
        <v>Consumer</v>
      </c>
      <c r="J2724">
        <f>VLOOKUP($A2724,Mapping!$X$3:$Y$7793,2,0)</f>
        <v>48205</v>
      </c>
      <c r="K2724" t="str">
        <f>VLOOKUP($J2724,Mapping!$AB$3:$AC$475,2,0)</f>
        <v>Virginia Beach</v>
      </c>
      <c r="L2724" t="str">
        <f>VLOOKUP($K2724,Mapping!$AF$3:$AG$475,2,0)</f>
        <v>Virginia</v>
      </c>
      <c r="M2724" t="str">
        <f>VLOOKUP($L2724,Mapping!$AI$3:$AJ$48,2,0)</f>
        <v>United States</v>
      </c>
      <c r="N2724" t="str">
        <f>VLOOKUP($L2724,Mapping!$AI$3:$AK$48,3,0)</f>
        <v>South</v>
      </c>
      <c r="O2724" t="str">
        <f>VLOOKUP(Table1[[#This Row],[Column1]],Mapping!$AM$8:$AN$11,2,0)</f>
        <v>Furniture</v>
      </c>
      <c r="P2724" t="str">
        <f>VLOOKUP(Table1[[#This Row],[Column3]],Mapping!$AP$5:$AQ$22,2,0)</f>
        <v>Chairs</v>
      </c>
      <c r="Q2724">
        <v>3504.9</v>
      </c>
      <c r="R2724">
        <v>5</v>
      </c>
      <c r="S2724">
        <v>700.98000000000013</v>
      </c>
    </row>
    <row r="2725" spans="1:19" x14ac:dyDescent="0.35">
      <c r="A2725">
        <v>4035</v>
      </c>
      <c r="B2725" t="s">
        <v>3610</v>
      </c>
      <c r="C2725" t="s">
        <v>875</v>
      </c>
      <c r="D2725" t="str">
        <f>MID(Table1[[#This Row],[Product ID]],5,2)</f>
        <v>PA</v>
      </c>
      <c r="E2725" t="str">
        <f>LEFT(Table1[[#This Row],[Product ID]],3)</f>
        <v>OFF</v>
      </c>
      <c r="F2725" s="10">
        <f>VLOOKUP(Table1[[#This Row],[Order ID]],Mapping!H2725:J10516,3,0)</f>
        <v>41422</v>
      </c>
      <c r="G2725" s="10">
        <f>VLOOKUP(Table1[[#This Row],[Order ID]],Mapping!H2725:K10516,4,0)</f>
        <v>41424</v>
      </c>
      <c r="H2725" t="str">
        <f>INDEX(Mapping!$B$2:$T$7793,MATCH(Data!$A2725,Mapping!$B$3:$B$7793,0),MATCH(Data!$H$1,Mapping!$B$2:$T$2,0))</f>
        <v>Second Class</v>
      </c>
      <c r="I2725" t="str">
        <f>INDEX(Mapping!$B$2:$T$7793,MATCH(Data!$A2725,Mapping!$B$3:$B$7793,0),MATCH(Data!$I$1,Mapping!$B$2:$T$2,0))</f>
        <v>Corporate</v>
      </c>
      <c r="J2725">
        <f>VLOOKUP($A2725,Mapping!$X$3:$Y$7793,2,0)</f>
        <v>48205</v>
      </c>
      <c r="K2725" t="str">
        <f>VLOOKUP($J2725,Mapping!$AB$3:$AC$475,2,0)</f>
        <v>Virginia Beach</v>
      </c>
      <c r="L2725" t="str">
        <f>VLOOKUP($K2725,Mapping!$AF$3:$AG$475,2,0)</f>
        <v>Virginia</v>
      </c>
      <c r="M2725" t="str">
        <f>VLOOKUP($L2725,Mapping!$AI$3:$AJ$48,2,0)</f>
        <v>United States</v>
      </c>
      <c r="N2725" t="str">
        <f>VLOOKUP($L2725,Mapping!$AI$3:$AK$48,3,0)</f>
        <v>South</v>
      </c>
      <c r="O2725" t="str">
        <f>VLOOKUP(Table1[[#This Row],[Column1]],Mapping!$AM$8:$AN$11,2,0)</f>
        <v>Office Supplies</v>
      </c>
      <c r="P2725" t="str">
        <f>VLOOKUP(Table1[[#This Row],[Column3]],Mapping!$AP$5:$AQ$22,2,0)</f>
        <v>Paper</v>
      </c>
      <c r="Q2725">
        <v>144.12</v>
      </c>
      <c r="R2725">
        <v>3</v>
      </c>
      <c r="S2725">
        <v>69.177599999999984</v>
      </c>
    </row>
    <row r="2726" spans="1:19" x14ac:dyDescent="0.35">
      <c r="A2726">
        <v>4036</v>
      </c>
      <c r="B2726" t="s">
        <v>3610</v>
      </c>
      <c r="C2726" t="s">
        <v>1454</v>
      </c>
      <c r="D2726" t="str">
        <f>MID(Table1[[#This Row],[Product ID]],5,2)</f>
        <v>PA</v>
      </c>
      <c r="E2726" t="str">
        <f>LEFT(Table1[[#This Row],[Product ID]],3)</f>
        <v>OFF</v>
      </c>
      <c r="F2726" s="10">
        <f>VLOOKUP(Table1[[#This Row],[Order ID]],Mapping!H2726:J10517,3,0)</f>
        <v>41422</v>
      </c>
      <c r="G2726" s="10">
        <f>VLOOKUP(Table1[[#This Row],[Order ID]],Mapping!H2726:K10517,4,0)</f>
        <v>41424</v>
      </c>
      <c r="H2726" t="str">
        <f>INDEX(Mapping!$B$2:$T$7793,MATCH(Data!$A2726,Mapping!$B$3:$B$7793,0),MATCH(Data!$H$1,Mapping!$B$2:$T$2,0))</f>
        <v>Second Class</v>
      </c>
      <c r="I2726" t="str">
        <f>INDEX(Mapping!$B$2:$T$7793,MATCH(Data!$A2726,Mapping!$B$3:$B$7793,0),MATCH(Data!$I$1,Mapping!$B$2:$T$2,0))</f>
        <v>Corporate</v>
      </c>
      <c r="J2726">
        <f>VLOOKUP($A2726,Mapping!$X$3:$Y$7793,2,0)</f>
        <v>48205</v>
      </c>
      <c r="K2726" t="str">
        <f>VLOOKUP($J2726,Mapping!$AB$3:$AC$475,2,0)</f>
        <v>Virginia Beach</v>
      </c>
      <c r="L2726" t="str">
        <f>VLOOKUP($K2726,Mapping!$AF$3:$AG$475,2,0)</f>
        <v>Virginia</v>
      </c>
      <c r="M2726" t="str">
        <f>VLOOKUP($L2726,Mapping!$AI$3:$AJ$48,2,0)</f>
        <v>United States</v>
      </c>
      <c r="N2726" t="str">
        <f>VLOOKUP($L2726,Mapping!$AI$3:$AK$48,3,0)</f>
        <v>South</v>
      </c>
      <c r="O2726" t="str">
        <f>VLOOKUP(Table1[[#This Row],[Column1]],Mapping!$AM$8:$AN$11,2,0)</f>
        <v>Office Supplies</v>
      </c>
      <c r="P2726" t="str">
        <f>VLOOKUP(Table1[[#This Row],[Column3]],Mapping!$AP$5:$AQ$22,2,0)</f>
        <v>Paper</v>
      </c>
      <c r="Q2726">
        <v>314.54999999999995</v>
      </c>
      <c r="R2726">
        <v>3</v>
      </c>
      <c r="S2726">
        <v>150.98399999999998</v>
      </c>
    </row>
    <row r="2727" spans="1:19" x14ac:dyDescent="0.35">
      <c r="A2727">
        <v>4041</v>
      </c>
      <c r="B2727" t="s">
        <v>3614</v>
      </c>
      <c r="C2727" t="s">
        <v>299</v>
      </c>
      <c r="D2727" t="str">
        <f>MID(Table1[[#This Row],[Product ID]],5,2)</f>
        <v>BI</v>
      </c>
      <c r="E2727" t="str">
        <f>LEFT(Table1[[#This Row],[Product ID]],3)</f>
        <v>OFF</v>
      </c>
      <c r="F2727" s="10">
        <f>VLOOKUP(Table1[[#This Row],[Order ID]],Mapping!H2727:J10518,3,0)</f>
        <v>41635</v>
      </c>
      <c r="G2727" s="10">
        <f>VLOOKUP(Table1[[#This Row],[Order ID]],Mapping!H2727:K10518,4,0)</f>
        <v>41639</v>
      </c>
      <c r="H2727" t="str">
        <f>INDEX(Mapping!$B$2:$T$7793,MATCH(Data!$A2727,Mapping!$B$3:$B$7793,0),MATCH(Data!$H$1,Mapping!$B$2:$T$2,0))</f>
        <v>First Class</v>
      </c>
      <c r="I2727" t="str">
        <f>INDEX(Mapping!$B$2:$T$7793,MATCH(Data!$A2727,Mapping!$B$3:$B$7793,0),MATCH(Data!$I$1,Mapping!$B$2:$T$2,0))</f>
        <v>Consumer</v>
      </c>
      <c r="J2727">
        <f>VLOOKUP($A2727,Mapping!$X$3:$Y$7793,2,0)</f>
        <v>10024</v>
      </c>
      <c r="K2727" t="str">
        <f>VLOOKUP($J2727,Mapping!$AB$3:$AC$475,2,0)</f>
        <v>Memphis</v>
      </c>
      <c r="L2727" t="str">
        <f>VLOOKUP($K2727,Mapping!$AF$3:$AG$475,2,0)</f>
        <v>Tennessee</v>
      </c>
      <c r="M2727" t="str">
        <f>VLOOKUP($L2727,Mapping!$AI$3:$AJ$48,2,0)</f>
        <v>United States</v>
      </c>
      <c r="N2727" t="str">
        <f>VLOOKUP($L2727,Mapping!$AI$3:$AK$48,3,0)</f>
        <v>South</v>
      </c>
      <c r="O2727" t="str">
        <f>VLOOKUP(Table1[[#This Row],[Column1]],Mapping!$AM$8:$AN$11,2,0)</f>
        <v>Office Supplies</v>
      </c>
      <c r="P2727" t="str">
        <f>VLOOKUP(Table1[[#This Row],[Column3]],Mapping!$AP$5:$AQ$22,2,0)</f>
        <v>Binders</v>
      </c>
      <c r="Q2727">
        <v>4.9920000000000009</v>
      </c>
      <c r="R2727">
        <v>3</v>
      </c>
      <c r="S2727">
        <v>1.6848000000000001</v>
      </c>
    </row>
    <row r="2728" spans="1:19" x14ac:dyDescent="0.35">
      <c r="A2728">
        <v>4144</v>
      </c>
      <c r="B2728" t="s">
        <v>3683</v>
      </c>
      <c r="C2728" t="s">
        <v>1956</v>
      </c>
      <c r="D2728" t="str">
        <f>MID(Table1[[#This Row],[Product ID]],5,2)</f>
        <v>FU</v>
      </c>
      <c r="E2728" t="str">
        <f>LEFT(Table1[[#This Row],[Product ID]],3)</f>
        <v>FUR</v>
      </c>
      <c r="F2728" s="10">
        <f>VLOOKUP(Table1[[#This Row],[Order ID]],Mapping!H2728:J10519,3,0)</f>
        <v>41522</v>
      </c>
      <c r="G2728" s="10">
        <f>VLOOKUP(Table1[[#This Row],[Order ID]],Mapping!H2728:K10519,4,0)</f>
        <v>41526</v>
      </c>
      <c r="H2728" t="str">
        <f>INDEX(Mapping!$B$2:$T$7793,MATCH(Data!$A2728,Mapping!$B$3:$B$7793,0),MATCH(Data!$H$1,Mapping!$B$2:$T$2,0))</f>
        <v>Second Class</v>
      </c>
      <c r="I2728" t="str">
        <f>INDEX(Mapping!$B$2:$T$7793,MATCH(Data!$A2728,Mapping!$B$3:$B$7793,0),MATCH(Data!$I$1,Mapping!$B$2:$T$2,0))</f>
        <v>Consumer</v>
      </c>
      <c r="J2728">
        <f>VLOOKUP($A2728,Mapping!$X$3:$Y$7793,2,0)</f>
        <v>10011</v>
      </c>
      <c r="K2728" t="str">
        <f>VLOOKUP($J2728,Mapping!$AB$3:$AC$475,2,0)</f>
        <v>Omaha</v>
      </c>
      <c r="L2728" t="str">
        <f>VLOOKUP($K2728,Mapping!$AF$3:$AG$475,2,0)</f>
        <v>Nebraska</v>
      </c>
      <c r="M2728" t="str">
        <f>VLOOKUP($L2728,Mapping!$AI$3:$AJ$48,2,0)</f>
        <v>United States</v>
      </c>
      <c r="N2728" t="str">
        <f>VLOOKUP($L2728,Mapping!$AI$3:$AK$48,3,0)</f>
        <v>Central</v>
      </c>
      <c r="O2728" t="str">
        <f>VLOOKUP(Table1[[#This Row],[Column1]],Mapping!$AM$8:$AN$11,2,0)</f>
        <v>Furniture</v>
      </c>
      <c r="P2728" t="str">
        <f>VLOOKUP(Table1[[#This Row],[Column3]],Mapping!$AP$5:$AQ$22,2,0)</f>
        <v>Furnishings</v>
      </c>
      <c r="Q2728">
        <v>63.94</v>
      </c>
      <c r="R2728">
        <v>1</v>
      </c>
      <c r="S2728">
        <v>24.936599999999999</v>
      </c>
    </row>
    <row r="2729" spans="1:19" x14ac:dyDescent="0.35">
      <c r="A2729">
        <v>4145</v>
      </c>
      <c r="B2729" t="s">
        <v>3683</v>
      </c>
      <c r="C2729" t="s">
        <v>3684</v>
      </c>
      <c r="D2729" t="str">
        <f>MID(Table1[[#This Row],[Product ID]],5,2)</f>
        <v>BI</v>
      </c>
      <c r="E2729" t="str">
        <f>LEFT(Table1[[#This Row],[Product ID]],3)</f>
        <v>OFF</v>
      </c>
      <c r="F2729" s="10">
        <f>VLOOKUP(Table1[[#This Row],[Order ID]],Mapping!H2729:J10520,3,0)</f>
        <v>41522</v>
      </c>
      <c r="G2729" s="10">
        <f>VLOOKUP(Table1[[#This Row],[Order ID]],Mapping!H2729:K10520,4,0)</f>
        <v>41526</v>
      </c>
      <c r="H2729" t="str">
        <f>INDEX(Mapping!$B$2:$T$7793,MATCH(Data!$A2729,Mapping!$B$3:$B$7793,0),MATCH(Data!$H$1,Mapping!$B$2:$T$2,0))</f>
        <v>Standard Class</v>
      </c>
      <c r="I2729" t="str">
        <f>INDEX(Mapping!$B$2:$T$7793,MATCH(Data!$A2729,Mapping!$B$3:$B$7793,0),MATCH(Data!$I$1,Mapping!$B$2:$T$2,0))</f>
        <v>Consumer</v>
      </c>
      <c r="J2729">
        <f>VLOOKUP($A2729,Mapping!$X$3:$Y$7793,2,0)</f>
        <v>10011</v>
      </c>
      <c r="K2729" t="str">
        <f>VLOOKUP($J2729,Mapping!$AB$3:$AC$475,2,0)</f>
        <v>Omaha</v>
      </c>
      <c r="L2729" t="str">
        <f>VLOOKUP($K2729,Mapping!$AF$3:$AG$475,2,0)</f>
        <v>Nebraska</v>
      </c>
      <c r="M2729" t="str">
        <f>VLOOKUP($L2729,Mapping!$AI$3:$AJ$48,2,0)</f>
        <v>United States</v>
      </c>
      <c r="N2729" t="str">
        <f>VLOOKUP($L2729,Mapping!$AI$3:$AK$48,3,0)</f>
        <v>Central</v>
      </c>
      <c r="O2729" t="str">
        <f>VLOOKUP(Table1[[#This Row],[Column1]],Mapping!$AM$8:$AN$11,2,0)</f>
        <v>Office Supplies</v>
      </c>
      <c r="P2729" t="str">
        <f>VLOOKUP(Table1[[#This Row],[Column3]],Mapping!$AP$5:$AQ$22,2,0)</f>
        <v>Binders</v>
      </c>
      <c r="Q2729">
        <v>60.600000000000009</v>
      </c>
      <c r="R2729">
        <v>5</v>
      </c>
      <c r="S2729">
        <v>20.452499999999997</v>
      </c>
    </row>
    <row r="2730" spans="1:19" x14ac:dyDescent="0.35">
      <c r="A2730">
        <v>4146</v>
      </c>
      <c r="B2730" t="s">
        <v>3683</v>
      </c>
      <c r="C2730" t="s">
        <v>851</v>
      </c>
      <c r="D2730" t="str">
        <f>MID(Table1[[#This Row],[Product ID]],5,2)</f>
        <v>SU</v>
      </c>
      <c r="E2730" t="str">
        <f>LEFT(Table1[[#This Row],[Product ID]],3)</f>
        <v>OFF</v>
      </c>
      <c r="F2730" s="10">
        <f>VLOOKUP(Table1[[#This Row],[Order ID]],Mapping!H2730:J10521,3,0)</f>
        <v>41522</v>
      </c>
      <c r="G2730" s="10">
        <f>VLOOKUP(Table1[[#This Row],[Order ID]],Mapping!H2730:K10521,4,0)</f>
        <v>41526</v>
      </c>
      <c r="H2730" t="str">
        <f>INDEX(Mapping!$B$2:$T$7793,MATCH(Data!$A2730,Mapping!$B$3:$B$7793,0),MATCH(Data!$H$1,Mapping!$B$2:$T$2,0))</f>
        <v>Standard Class</v>
      </c>
      <c r="I2730" t="str">
        <f>INDEX(Mapping!$B$2:$T$7793,MATCH(Data!$A2730,Mapping!$B$3:$B$7793,0),MATCH(Data!$I$1,Mapping!$B$2:$T$2,0))</f>
        <v>Consumer</v>
      </c>
      <c r="J2730">
        <f>VLOOKUP($A2730,Mapping!$X$3:$Y$7793,2,0)</f>
        <v>10011</v>
      </c>
      <c r="K2730" t="str">
        <f>VLOOKUP($J2730,Mapping!$AB$3:$AC$475,2,0)</f>
        <v>Omaha</v>
      </c>
      <c r="L2730" t="str">
        <f>VLOOKUP($K2730,Mapping!$AF$3:$AG$475,2,0)</f>
        <v>Nebraska</v>
      </c>
      <c r="M2730" t="str">
        <f>VLOOKUP($L2730,Mapping!$AI$3:$AJ$48,2,0)</f>
        <v>United States</v>
      </c>
      <c r="N2730" t="str">
        <f>VLOOKUP($L2730,Mapping!$AI$3:$AK$48,3,0)</f>
        <v>Central</v>
      </c>
      <c r="O2730" t="str">
        <f>VLOOKUP(Table1[[#This Row],[Column1]],Mapping!$AM$8:$AN$11,2,0)</f>
        <v>Office Supplies</v>
      </c>
      <c r="P2730" t="str">
        <f>VLOOKUP(Table1[[#This Row],[Column3]],Mapping!$AP$5:$AQ$22,2,0)</f>
        <v>Supplies</v>
      </c>
      <c r="Q2730">
        <v>22.72</v>
      </c>
      <c r="R2730">
        <v>4</v>
      </c>
      <c r="S2730">
        <v>6.5887999999999991</v>
      </c>
    </row>
    <row r="2731" spans="1:19" x14ac:dyDescent="0.35">
      <c r="A2731">
        <v>5559</v>
      </c>
      <c r="B2731" t="s">
        <v>4522</v>
      </c>
      <c r="C2731" t="s">
        <v>2016</v>
      </c>
      <c r="D2731" t="str">
        <f>MID(Table1[[#This Row],[Product ID]],5,2)</f>
        <v>PA</v>
      </c>
      <c r="E2731" t="str">
        <f>LEFT(Table1[[#This Row],[Product ID]],3)</f>
        <v>OFF</v>
      </c>
      <c r="F2731" s="10">
        <f>VLOOKUP(Table1[[#This Row],[Order ID]],Mapping!H2731:J10522,3,0)</f>
        <v>41545</v>
      </c>
      <c r="G2731" s="10">
        <f>VLOOKUP(Table1[[#This Row],[Order ID]],Mapping!H2731:K10522,4,0)</f>
        <v>41547</v>
      </c>
      <c r="H2731" t="str">
        <f>INDEX(Mapping!$B$2:$T$7793,MATCH(Data!$A2731,Mapping!$B$3:$B$7793,0),MATCH(Data!$H$1,Mapping!$B$2:$T$2,0))</f>
        <v>Standard Class</v>
      </c>
      <c r="I2731" t="str">
        <f>INDEX(Mapping!$B$2:$T$7793,MATCH(Data!$A2731,Mapping!$B$3:$B$7793,0),MATCH(Data!$I$1,Mapping!$B$2:$T$2,0))</f>
        <v>Corporate</v>
      </c>
      <c r="J2731">
        <f>VLOOKUP($A2731,Mapping!$X$3:$Y$7793,2,0)</f>
        <v>30318</v>
      </c>
      <c r="K2731" t="str">
        <f>VLOOKUP($J2731,Mapping!$AB$3:$AC$475,2,0)</f>
        <v>Cleveland</v>
      </c>
      <c r="L2731" t="str">
        <f>VLOOKUP($K2731,Mapping!$AF$3:$AG$475,2,0)</f>
        <v>Ohio</v>
      </c>
      <c r="M2731" t="str">
        <f>VLOOKUP($L2731,Mapping!$AI$3:$AJ$48,2,0)</f>
        <v>United States</v>
      </c>
      <c r="N2731" t="str">
        <f>VLOOKUP($L2731,Mapping!$AI$3:$AK$48,3,0)</f>
        <v>East</v>
      </c>
      <c r="O2731" t="str">
        <f>VLOOKUP(Table1[[#This Row],[Column1]],Mapping!$AM$8:$AN$11,2,0)</f>
        <v>Office Supplies</v>
      </c>
      <c r="P2731" t="str">
        <f>VLOOKUP(Table1[[#This Row],[Column3]],Mapping!$AP$5:$AQ$22,2,0)</f>
        <v>Paper</v>
      </c>
      <c r="Q2731">
        <v>17.940000000000001</v>
      </c>
      <c r="R2731">
        <v>3</v>
      </c>
      <c r="S2731">
        <v>8.7906000000000013</v>
      </c>
    </row>
    <row r="2732" spans="1:19" x14ac:dyDescent="0.35">
      <c r="A2732">
        <v>5560</v>
      </c>
      <c r="B2732" t="s">
        <v>4522</v>
      </c>
      <c r="C2732" t="s">
        <v>203</v>
      </c>
      <c r="D2732" t="str">
        <f>MID(Table1[[#This Row],[Product ID]],5,2)</f>
        <v>AR</v>
      </c>
      <c r="E2732" t="str">
        <f>LEFT(Table1[[#This Row],[Product ID]],3)</f>
        <v>OFF</v>
      </c>
      <c r="F2732" s="10">
        <f>VLOOKUP(Table1[[#This Row],[Order ID]],Mapping!H2732:J10523,3,0)</f>
        <v>41545</v>
      </c>
      <c r="G2732" s="10">
        <f>VLOOKUP(Table1[[#This Row],[Order ID]],Mapping!H2732:K10523,4,0)</f>
        <v>41547</v>
      </c>
      <c r="H2732" t="str">
        <f>INDEX(Mapping!$B$2:$T$7793,MATCH(Data!$A2732,Mapping!$B$3:$B$7793,0),MATCH(Data!$H$1,Mapping!$B$2:$T$2,0))</f>
        <v>Second Class</v>
      </c>
      <c r="I2732" t="str">
        <f>INDEX(Mapping!$B$2:$T$7793,MATCH(Data!$A2732,Mapping!$B$3:$B$7793,0),MATCH(Data!$I$1,Mapping!$B$2:$T$2,0))</f>
        <v>Consumer</v>
      </c>
      <c r="J2732">
        <f>VLOOKUP($A2732,Mapping!$X$3:$Y$7793,2,0)</f>
        <v>30318</v>
      </c>
      <c r="K2732" t="str">
        <f>VLOOKUP($J2732,Mapping!$AB$3:$AC$475,2,0)</f>
        <v>Cleveland</v>
      </c>
      <c r="L2732" t="str">
        <f>VLOOKUP($K2732,Mapping!$AF$3:$AG$475,2,0)</f>
        <v>Ohio</v>
      </c>
      <c r="M2732" t="str">
        <f>VLOOKUP($L2732,Mapping!$AI$3:$AJ$48,2,0)</f>
        <v>United States</v>
      </c>
      <c r="N2732" t="str">
        <f>VLOOKUP($L2732,Mapping!$AI$3:$AK$48,3,0)</f>
        <v>East</v>
      </c>
      <c r="O2732" t="str">
        <f>VLOOKUP(Table1[[#This Row],[Column1]],Mapping!$AM$8:$AN$11,2,0)</f>
        <v>Office Supplies</v>
      </c>
      <c r="P2732" t="str">
        <f>VLOOKUP(Table1[[#This Row],[Column3]],Mapping!$AP$5:$AQ$22,2,0)</f>
        <v>Art</v>
      </c>
      <c r="Q2732">
        <v>13.89</v>
      </c>
      <c r="R2732">
        <v>3</v>
      </c>
      <c r="S2732">
        <v>4.5836999999999994</v>
      </c>
    </row>
    <row r="2733" spans="1:19" x14ac:dyDescent="0.35">
      <c r="A2733">
        <v>5668</v>
      </c>
      <c r="B2733" t="s">
        <v>4585</v>
      </c>
      <c r="C2733" t="s">
        <v>1724</v>
      </c>
      <c r="D2733" t="str">
        <f>MID(Table1[[#This Row],[Product ID]],5,2)</f>
        <v>BO</v>
      </c>
      <c r="E2733" t="str">
        <f>LEFT(Table1[[#This Row],[Product ID]],3)</f>
        <v>FUR</v>
      </c>
      <c r="F2733" s="10">
        <f>VLOOKUP(Table1[[#This Row],[Order ID]],Mapping!H2733:J10524,3,0)</f>
        <v>41534</v>
      </c>
      <c r="G2733" s="10">
        <f>VLOOKUP(Table1[[#This Row],[Order ID]],Mapping!H2733:K10524,4,0)</f>
        <v>41540</v>
      </c>
      <c r="H2733" t="str">
        <f>INDEX(Mapping!$B$2:$T$7793,MATCH(Data!$A2733,Mapping!$B$3:$B$7793,0),MATCH(Data!$H$1,Mapping!$B$2:$T$2,0))</f>
        <v>Second Class</v>
      </c>
      <c r="I2733" t="str">
        <f>INDEX(Mapping!$B$2:$T$7793,MATCH(Data!$A2733,Mapping!$B$3:$B$7793,0),MATCH(Data!$I$1,Mapping!$B$2:$T$2,0))</f>
        <v>Corporate</v>
      </c>
      <c r="J2733">
        <f>VLOOKUP($A2733,Mapping!$X$3:$Y$7793,2,0)</f>
        <v>95123</v>
      </c>
      <c r="K2733" t="str">
        <f>VLOOKUP($J2733,Mapping!$AB$3:$AC$475,2,0)</f>
        <v>Denver</v>
      </c>
      <c r="L2733" t="str">
        <f>VLOOKUP($K2733,Mapping!$AF$3:$AG$475,2,0)</f>
        <v>Colorado</v>
      </c>
      <c r="M2733" t="str">
        <f>VLOOKUP($L2733,Mapping!$AI$3:$AJ$48,2,0)</f>
        <v>United States</v>
      </c>
      <c r="N2733" t="str">
        <f>VLOOKUP($L2733,Mapping!$AI$3:$AK$48,3,0)</f>
        <v>West</v>
      </c>
      <c r="O2733" t="str">
        <f>VLOOKUP(Table1[[#This Row],[Column1]],Mapping!$AM$8:$AN$11,2,0)</f>
        <v>Furniture</v>
      </c>
      <c r="P2733" t="str">
        <f>VLOOKUP(Table1[[#This Row],[Column3]],Mapping!$AP$5:$AQ$22,2,0)</f>
        <v>Bookcases</v>
      </c>
      <c r="Q2733">
        <v>273.666</v>
      </c>
      <c r="R2733">
        <v>2</v>
      </c>
      <c r="S2733">
        <v>-12.878400000000013</v>
      </c>
    </row>
    <row r="2734" spans="1:19" x14ac:dyDescent="0.35">
      <c r="A2734">
        <v>5669</v>
      </c>
      <c r="B2734" t="s">
        <v>4585</v>
      </c>
      <c r="C2734" t="s">
        <v>2018</v>
      </c>
      <c r="D2734" t="str">
        <f>MID(Table1[[#This Row],[Product ID]],5,2)</f>
        <v>AP</v>
      </c>
      <c r="E2734" t="str">
        <f>LEFT(Table1[[#This Row],[Product ID]],3)</f>
        <v>OFF</v>
      </c>
      <c r="F2734" s="10">
        <f>VLOOKUP(Table1[[#This Row],[Order ID]],Mapping!H2734:J10525,3,0)</f>
        <v>41534</v>
      </c>
      <c r="G2734" s="10">
        <f>VLOOKUP(Table1[[#This Row],[Order ID]],Mapping!H2734:K10525,4,0)</f>
        <v>41540</v>
      </c>
      <c r="H2734" t="str">
        <f>INDEX(Mapping!$B$2:$T$7793,MATCH(Data!$A2734,Mapping!$B$3:$B$7793,0),MATCH(Data!$H$1,Mapping!$B$2:$T$2,0))</f>
        <v>Standard Class</v>
      </c>
      <c r="I2734" t="str">
        <f>INDEX(Mapping!$B$2:$T$7793,MATCH(Data!$A2734,Mapping!$B$3:$B$7793,0),MATCH(Data!$I$1,Mapping!$B$2:$T$2,0))</f>
        <v>Corporate</v>
      </c>
      <c r="J2734">
        <f>VLOOKUP($A2734,Mapping!$X$3:$Y$7793,2,0)</f>
        <v>95123</v>
      </c>
      <c r="K2734" t="str">
        <f>VLOOKUP($J2734,Mapping!$AB$3:$AC$475,2,0)</f>
        <v>Denver</v>
      </c>
      <c r="L2734" t="str">
        <f>VLOOKUP($K2734,Mapping!$AF$3:$AG$475,2,0)</f>
        <v>Colorado</v>
      </c>
      <c r="M2734" t="str">
        <f>VLOOKUP($L2734,Mapping!$AI$3:$AJ$48,2,0)</f>
        <v>United States</v>
      </c>
      <c r="N2734" t="str">
        <f>VLOOKUP($L2734,Mapping!$AI$3:$AK$48,3,0)</f>
        <v>West</v>
      </c>
      <c r="O2734" t="str">
        <f>VLOOKUP(Table1[[#This Row],[Column1]],Mapping!$AM$8:$AN$11,2,0)</f>
        <v>Office Supplies</v>
      </c>
      <c r="P2734" t="str">
        <f>VLOOKUP(Table1[[#This Row],[Column3]],Mapping!$AP$5:$AQ$22,2,0)</f>
        <v>Appliances</v>
      </c>
      <c r="Q2734">
        <v>17.48</v>
      </c>
      <c r="R2734">
        <v>4</v>
      </c>
      <c r="S2734">
        <v>4.5448000000000004</v>
      </c>
    </row>
    <row r="2735" spans="1:19" x14ac:dyDescent="0.35">
      <c r="A2735">
        <v>5253</v>
      </c>
      <c r="B2735" t="s">
        <v>4345</v>
      </c>
      <c r="C2735" t="s">
        <v>1341</v>
      </c>
      <c r="D2735" t="str">
        <f>MID(Table1[[#This Row],[Product ID]],5,2)</f>
        <v>AP</v>
      </c>
      <c r="E2735" t="str">
        <f>LEFT(Table1[[#This Row],[Product ID]],3)</f>
        <v>OFF</v>
      </c>
      <c r="F2735" s="10">
        <f>VLOOKUP(Table1[[#This Row],[Order ID]],Mapping!H2735:J10526,3,0)</f>
        <v>41375</v>
      </c>
      <c r="G2735" s="10">
        <f>VLOOKUP(Table1[[#This Row],[Order ID]],Mapping!H2735:K10526,4,0)</f>
        <v>41382</v>
      </c>
      <c r="H2735" t="str">
        <f>INDEX(Mapping!$B$2:$T$7793,MATCH(Data!$A2735,Mapping!$B$3:$B$7793,0),MATCH(Data!$H$1,Mapping!$B$2:$T$2,0))</f>
        <v>Standard Class</v>
      </c>
      <c r="I2735" t="str">
        <f>INDEX(Mapping!$B$2:$T$7793,MATCH(Data!$A2735,Mapping!$B$3:$B$7793,0),MATCH(Data!$I$1,Mapping!$B$2:$T$2,0))</f>
        <v>Home Office</v>
      </c>
      <c r="J2735">
        <f>VLOOKUP($A2735,Mapping!$X$3:$Y$7793,2,0)</f>
        <v>94122</v>
      </c>
      <c r="K2735" t="str">
        <f>VLOOKUP($J2735,Mapping!$AB$3:$AC$475,2,0)</f>
        <v>Urbandale</v>
      </c>
      <c r="L2735" t="str">
        <f>VLOOKUP($K2735,Mapping!$AF$3:$AG$475,2,0)</f>
        <v>Iowa</v>
      </c>
      <c r="M2735" t="str">
        <f>VLOOKUP($L2735,Mapping!$AI$3:$AJ$48,2,0)</f>
        <v>United States</v>
      </c>
      <c r="N2735" t="str">
        <f>VLOOKUP($L2735,Mapping!$AI$3:$AK$48,3,0)</f>
        <v>Central</v>
      </c>
      <c r="O2735" t="str">
        <f>VLOOKUP(Table1[[#This Row],[Column1]],Mapping!$AM$8:$AN$11,2,0)</f>
        <v>Office Supplies</v>
      </c>
      <c r="P2735" t="str">
        <f>VLOOKUP(Table1[[#This Row],[Column3]],Mapping!$AP$5:$AQ$22,2,0)</f>
        <v>Appliances</v>
      </c>
      <c r="Q2735">
        <v>113.76</v>
      </c>
      <c r="R2735">
        <v>3</v>
      </c>
      <c r="S2735">
        <v>44.366400000000006</v>
      </c>
    </row>
    <row r="2736" spans="1:19" x14ac:dyDescent="0.35">
      <c r="A2736">
        <v>5254</v>
      </c>
      <c r="B2736" t="s">
        <v>4345</v>
      </c>
      <c r="C2736" t="s">
        <v>3254</v>
      </c>
      <c r="D2736" t="str">
        <f>MID(Table1[[#This Row],[Product ID]],5,2)</f>
        <v>ST</v>
      </c>
      <c r="E2736" t="str">
        <f>LEFT(Table1[[#This Row],[Product ID]],3)</f>
        <v>OFF</v>
      </c>
      <c r="F2736" s="10">
        <f>VLOOKUP(Table1[[#This Row],[Order ID]],Mapping!H2736:J10527,3,0)</f>
        <v>41375</v>
      </c>
      <c r="G2736" s="10">
        <f>VLOOKUP(Table1[[#This Row],[Order ID]],Mapping!H2736:K10527,4,0)</f>
        <v>41382</v>
      </c>
      <c r="H2736" t="str">
        <f>INDEX(Mapping!$B$2:$T$7793,MATCH(Data!$A2736,Mapping!$B$3:$B$7793,0),MATCH(Data!$H$1,Mapping!$B$2:$T$2,0))</f>
        <v>Standard Class</v>
      </c>
      <c r="I2736" t="str">
        <f>INDEX(Mapping!$B$2:$T$7793,MATCH(Data!$A2736,Mapping!$B$3:$B$7793,0),MATCH(Data!$I$1,Mapping!$B$2:$T$2,0))</f>
        <v>Consumer</v>
      </c>
      <c r="J2736">
        <f>VLOOKUP($A2736,Mapping!$X$3:$Y$7793,2,0)</f>
        <v>94122</v>
      </c>
      <c r="K2736" t="str">
        <f>VLOOKUP($J2736,Mapping!$AB$3:$AC$475,2,0)</f>
        <v>Urbandale</v>
      </c>
      <c r="L2736" t="str">
        <f>VLOOKUP($K2736,Mapping!$AF$3:$AG$475,2,0)</f>
        <v>Iowa</v>
      </c>
      <c r="M2736" t="str">
        <f>VLOOKUP($L2736,Mapping!$AI$3:$AJ$48,2,0)</f>
        <v>United States</v>
      </c>
      <c r="N2736" t="str">
        <f>VLOOKUP($L2736,Mapping!$AI$3:$AK$48,3,0)</f>
        <v>Central</v>
      </c>
      <c r="O2736" t="str">
        <f>VLOOKUP(Table1[[#This Row],[Column1]],Mapping!$AM$8:$AN$11,2,0)</f>
        <v>Office Supplies</v>
      </c>
      <c r="P2736" t="str">
        <f>VLOOKUP(Table1[[#This Row],[Column3]],Mapping!$AP$5:$AQ$22,2,0)</f>
        <v>Storage</v>
      </c>
      <c r="Q2736">
        <v>579.51</v>
      </c>
      <c r="R2736">
        <v>3</v>
      </c>
      <c r="S2736">
        <v>81.131400000000014</v>
      </c>
    </row>
    <row r="2737" spans="1:19" x14ac:dyDescent="0.35">
      <c r="A2737">
        <v>5255</v>
      </c>
      <c r="B2737" t="s">
        <v>4345</v>
      </c>
      <c r="C2737" t="s">
        <v>3942</v>
      </c>
      <c r="D2737" t="str">
        <f>MID(Table1[[#This Row],[Product ID]],5,2)</f>
        <v>ST</v>
      </c>
      <c r="E2737" t="str">
        <f>LEFT(Table1[[#This Row],[Product ID]],3)</f>
        <v>OFF</v>
      </c>
      <c r="F2737" s="10">
        <f>VLOOKUP(Table1[[#This Row],[Order ID]],Mapping!H2737:J10528,3,0)</f>
        <v>41375</v>
      </c>
      <c r="G2737" s="10">
        <f>VLOOKUP(Table1[[#This Row],[Order ID]],Mapping!H2737:K10528,4,0)</f>
        <v>41382</v>
      </c>
      <c r="H2737" t="str">
        <f>INDEX(Mapping!$B$2:$T$7793,MATCH(Data!$A2737,Mapping!$B$3:$B$7793,0),MATCH(Data!$H$1,Mapping!$B$2:$T$2,0))</f>
        <v>Standard Class</v>
      </c>
      <c r="I2737" t="str">
        <f>INDEX(Mapping!$B$2:$T$7793,MATCH(Data!$A2737,Mapping!$B$3:$B$7793,0),MATCH(Data!$I$1,Mapping!$B$2:$T$2,0))</f>
        <v>Consumer</v>
      </c>
      <c r="J2737">
        <f>VLOOKUP($A2737,Mapping!$X$3:$Y$7793,2,0)</f>
        <v>94122</v>
      </c>
      <c r="K2737" t="str">
        <f>VLOOKUP($J2737,Mapping!$AB$3:$AC$475,2,0)</f>
        <v>Urbandale</v>
      </c>
      <c r="L2737" t="str">
        <f>VLOOKUP($K2737,Mapping!$AF$3:$AG$475,2,0)</f>
        <v>Iowa</v>
      </c>
      <c r="M2737" t="str">
        <f>VLOOKUP($L2737,Mapping!$AI$3:$AJ$48,2,0)</f>
        <v>United States</v>
      </c>
      <c r="N2737" t="str">
        <f>VLOOKUP($L2737,Mapping!$AI$3:$AK$48,3,0)</f>
        <v>Central</v>
      </c>
      <c r="O2737" t="str">
        <f>VLOOKUP(Table1[[#This Row],[Column1]],Mapping!$AM$8:$AN$11,2,0)</f>
        <v>Office Supplies</v>
      </c>
      <c r="P2737" t="str">
        <f>VLOOKUP(Table1[[#This Row],[Column3]],Mapping!$AP$5:$AQ$22,2,0)</f>
        <v>Storage</v>
      </c>
      <c r="Q2737">
        <v>150.66</v>
      </c>
      <c r="R2737">
        <v>9</v>
      </c>
      <c r="S2737">
        <v>6.0263999999999918</v>
      </c>
    </row>
    <row r="2738" spans="1:19" x14ac:dyDescent="0.35">
      <c r="A2738">
        <v>5256</v>
      </c>
      <c r="B2738" t="s">
        <v>4345</v>
      </c>
      <c r="C2738" t="s">
        <v>599</v>
      </c>
      <c r="D2738" t="str">
        <f>MID(Table1[[#This Row],[Product ID]],5,2)</f>
        <v>BI</v>
      </c>
      <c r="E2738" t="str">
        <f>LEFT(Table1[[#This Row],[Product ID]],3)</f>
        <v>OFF</v>
      </c>
      <c r="F2738" s="10">
        <f>VLOOKUP(Table1[[#This Row],[Order ID]],Mapping!H2738:J10529,3,0)</f>
        <v>41375</v>
      </c>
      <c r="G2738" s="10">
        <f>VLOOKUP(Table1[[#This Row],[Order ID]],Mapping!H2738:K10529,4,0)</f>
        <v>41382</v>
      </c>
      <c r="H2738" t="str">
        <f>INDEX(Mapping!$B$2:$T$7793,MATCH(Data!$A2738,Mapping!$B$3:$B$7793,0),MATCH(Data!$H$1,Mapping!$B$2:$T$2,0))</f>
        <v>Standard Class</v>
      </c>
      <c r="I2738" t="str">
        <f>INDEX(Mapping!$B$2:$T$7793,MATCH(Data!$A2738,Mapping!$B$3:$B$7793,0),MATCH(Data!$I$1,Mapping!$B$2:$T$2,0))</f>
        <v>Consumer</v>
      </c>
      <c r="J2738">
        <f>VLOOKUP($A2738,Mapping!$X$3:$Y$7793,2,0)</f>
        <v>94122</v>
      </c>
      <c r="K2738" t="str">
        <f>VLOOKUP($J2738,Mapping!$AB$3:$AC$475,2,0)</f>
        <v>Urbandale</v>
      </c>
      <c r="L2738" t="str">
        <f>VLOOKUP($K2738,Mapping!$AF$3:$AG$475,2,0)</f>
        <v>Iowa</v>
      </c>
      <c r="M2738" t="str">
        <f>VLOOKUP($L2738,Mapping!$AI$3:$AJ$48,2,0)</f>
        <v>United States</v>
      </c>
      <c r="N2738" t="str">
        <f>VLOOKUP($L2738,Mapping!$AI$3:$AK$48,3,0)</f>
        <v>Central</v>
      </c>
      <c r="O2738" t="str">
        <f>VLOOKUP(Table1[[#This Row],[Column1]],Mapping!$AM$8:$AN$11,2,0)</f>
        <v>Office Supplies</v>
      </c>
      <c r="P2738" t="str">
        <f>VLOOKUP(Table1[[#This Row],[Column3]],Mapping!$AP$5:$AQ$22,2,0)</f>
        <v>Binders</v>
      </c>
      <c r="Q2738">
        <v>48.032000000000004</v>
      </c>
      <c r="R2738">
        <v>4</v>
      </c>
      <c r="S2738">
        <v>15.610399999999993</v>
      </c>
    </row>
    <row r="2739" spans="1:19" x14ac:dyDescent="0.35">
      <c r="A2739">
        <v>4128</v>
      </c>
      <c r="B2739" t="s">
        <v>3675</v>
      </c>
      <c r="C2739" t="s">
        <v>2173</v>
      </c>
      <c r="D2739" t="str">
        <f>MID(Table1[[#This Row],[Product ID]],5,2)</f>
        <v>LA</v>
      </c>
      <c r="E2739" t="str">
        <f>LEFT(Table1[[#This Row],[Product ID]],3)</f>
        <v>OFF</v>
      </c>
      <c r="F2739" s="10">
        <f>VLOOKUP(Table1[[#This Row],[Order ID]],Mapping!H2739:J10530,3,0)</f>
        <v>41508</v>
      </c>
      <c r="G2739" s="10">
        <f>VLOOKUP(Table1[[#This Row],[Order ID]],Mapping!H2739:K10530,4,0)</f>
        <v>41514</v>
      </c>
      <c r="H2739" t="str">
        <f>INDEX(Mapping!$B$2:$T$7793,MATCH(Data!$A2739,Mapping!$B$3:$B$7793,0),MATCH(Data!$H$1,Mapping!$B$2:$T$2,0))</f>
        <v>First Class</v>
      </c>
      <c r="I2739" t="str">
        <f>INDEX(Mapping!$B$2:$T$7793,MATCH(Data!$A2739,Mapping!$B$3:$B$7793,0),MATCH(Data!$I$1,Mapping!$B$2:$T$2,0))</f>
        <v>Consumer</v>
      </c>
      <c r="J2739">
        <f>VLOOKUP($A2739,Mapping!$X$3:$Y$7793,2,0)</f>
        <v>27834</v>
      </c>
      <c r="K2739" t="str">
        <f>VLOOKUP($J2739,Mapping!$AB$3:$AC$475,2,0)</f>
        <v>Appleton</v>
      </c>
      <c r="L2739" t="str">
        <f>VLOOKUP($K2739,Mapping!$AF$3:$AG$475,2,0)</f>
        <v>Wisconsin</v>
      </c>
      <c r="M2739" t="str">
        <f>VLOOKUP($L2739,Mapping!$AI$3:$AJ$48,2,0)</f>
        <v>United States</v>
      </c>
      <c r="N2739" t="str">
        <f>VLOOKUP($L2739,Mapping!$AI$3:$AK$48,3,0)</f>
        <v>Central</v>
      </c>
      <c r="O2739" t="str">
        <f>VLOOKUP(Table1[[#This Row],[Column1]],Mapping!$AM$8:$AN$11,2,0)</f>
        <v>Office Supplies</v>
      </c>
      <c r="P2739" t="str">
        <f>VLOOKUP(Table1[[#This Row],[Column3]],Mapping!$AP$5:$AQ$22,2,0)</f>
        <v>Labels</v>
      </c>
      <c r="Q2739">
        <v>9.2159999999999993</v>
      </c>
      <c r="R2739">
        <v>4</v>
      </c>
      <c r="S2739">
        <v>3.3408000000000002</v>
      </c>
    </row>
    <row r="2740" spans="1:19" x14ac:dyDescent="0.35">
      <c r="A2740">
        <v>4129</v>
      </c>
      <c r="B2740" t="s">
        <v>3675</v>
      </c>
      <c r="C2740" t="s">
        <v>1639</v>
      </c>
      <c r="D2740" t="str">
        <f>MID(Table1[[#This Row],[Product ID]],5,2)</f>
        <v>SU</v>
      </c>
      <c r="E2740" t="str">
        <f>LEFT(Table1[[#This Row],[Product ID]],3)</f>
        <v>OFF</v>
      </c>
      <c r="F2740" s="10">
        <f>VLOOKUP(Table1[[#This Row],[Order ID]],Mapping!H2740:J10531,3,0)</f>
        <v>41508</v>
      </c>
      <c r="G2740" s="10">
        <f>VLOOKUP(Table1[[#This Row],[Order ID]],Mapping!H2740:K10531,4,0)</f>
        <v>41514</v>
      </c>
      <c r="H2740" t="str">
        <f>INDEX(Mapping!$B$2:$T$7793,MATCH(Data!$A2740,Mapping!$B$3:$B$7793,0),MATCH(Data!$H$1,Mapping!$B$2:$T$2,0))</f>
        <v>Standard Class</v>
      </c>
      <c r="I2740" t="str">
        <f>INDEX(Mapping!$B$2:$T$7793,MATCH(Data!$A2740,Mapping!$B$3:$B$7793,0),MATCH(Data!$I$1,Mapping!$B$2:$T$2,0))</f>
        <v>Home Office</v>
      </c>
      <c r="J2740">
        <f>VLOOKUP($A2740,Mapping!$X$3:$Y$7793,2,0)</f>
        <v>27834</v>
      </c>
      <c r="K2740" t="str">
        <f>VLOOKUP($J2740,Mapping!$AB$3:$AC$475,2,0)</f>
        <v>Appleton</v>
      </c>
      <c r="L2740" t="str">
        <f>VLOOKUP($K2740,Mapping!$AF$3:$AG$475,2,0)</f>
        <v>Wisconsin</v>
      </c>
      <c r="M2740" t="str">
        <f>VLOOKUP($L2740,Mapping!$AI$3:$AJ$48,2,0)</f>
        <v>United States</v>
      </c>
      <c r="N2740" t="str">
        <f>VLOOKUP($L2740,Mapping!$AI$3:$AK$48,3,0)</f>
        <v>Central</v>
      </c>
      <c r="O2740" t="str">
        <f>VLOOKUP(Table1[[#This Row],[Column1]],Mapping!$AM$8:$AN$11,2,0)</f>
        <v>Office Supplies</v>
      </c>
      <c r="P2740" t="str">
        <f>VLOOKUP(Table1[[#This Row],[Column3]],Mapping!$AP$5:$AQ$22,2,0)</f>
        <v>Supplies</v>
      </c>
      <c r="Q2740">
        <v>28.048000000000002</v>
      </c>
      <c r="R2740">
        <v>2</v>
      </c>
      <c r="S2740">
        <v>3.5059999999999967</v>
      </c>
    </row>
    <row r="2741" spans="1:19" x14ac:dyDescent="0.35">
      <c r="A2741">
        <v>5172</v>
      </c>
      <c r="B2741" t="s">
        <v>4291</v>
      </c>
      <c r="C2741" t="s">
        <v>2963</v>
      </c>
      <c r="D2741" t="str">
        <f>MID(Table1[[#This Row],[Product ID]],5,2)</f>
        <v>BO</v>
      </c>
      <c r="E2741" t="str">
        <f>LEFT(Table1[[#This Row],[Product ID]],3)</f>
        <v>FUR</v>
      </c>
      <c r="F2741" s="10">
        <f>VLOOKUP(Table1[[#This Row],[Order ID]],Mapping!H2741:J10532,3,0)</f>
        <v>41443</v>
      </c>
      <c r="G2741" s="10">
        <f>VLOOKUP(Table1[[#This Row],[Order ID]],Mapping!H2741:K10532,4,0)</f>
        <v>41445</v>
      </c>
      <c r="H2741" t="str">
        <f>INDEX(Mapping!$B$2:$T$7793,MATCH(Data!$A2741,Mapping!$B$3:$B$7793,0),MATCH(Data!$H$1,Mapping!$B$2:$T$2,0))</f>
        <v>First Class</v>
      </c>
      <c r="I2741" t="str">
        <f>INDEX(Mapping!$B$2:$T$7793,MATCH(Data!$A2741,Mapping!$B$3:$B$7793,0),MATCH(Data!$I$1,Mapping!$B$2:$T$2,0))</f>
        <v>Corporate</v>
      </c>
      <c r="J2741">
        <f>VLOOKUP($A2741,Mapping!$X$3:$Y$7793,2,0)</f>
        <v>90045</v>
      </c>
      <c r="K2741" t="str">
        <f>VLOOKUP($J2741,Mapping!$AB$3:$AC$475,2,0)</f>
        <v>Medina</v>
      </c>
      <c r="L2741" t="str">
        <f>VLOOKUP($K2741,Mapping!$AF$3:$AG$475,2,0)</f>
        <v>Ohio</v>
      </c>
      <c r="M2741" t="str">
        <f>VLOOKUP($L2741,Mapping!$AI$3:$AJ$48,2,0)</f>
        <v>United States</v>
      </c>
      <c r="N2741" t="str">
        <f>VLOOKUP($L2741,Mapping!$AI$3:$AK$48,3,0)</f>
        <v>East</v>
      </c>
      <c r="O2741" t="str">
        <f>VLOOKUP(Table1[[#This Row],[Column1]],Mapping!$AM$8:$AN$11,2,0)</f>
        <v>Furniture</v>
      </c>
      <c r="P2741" t="str">
        <f>VLOOKUP(Table1[[#This Row],[Column3]],Mapping!$AP$5:$AQ$22,2,0)</f>
        <v>Bookcases</v>
      </c>
      <c r="Q2741">
        <v>239.66599999999997</v>
      </c>
      <c r="R2741">
        <v>2</v>
      </c>
      <c r="S2741">
        <v>14.097999999999999</v>
      </c>
    </row>
    <row r="2742" spans="1:19" x14ac:dyDescent="0.35">
      <c r="A2742">
        <v>5173</v>
      </c>
      <c r="B2742" t="s">
        <v>4291</v>
      </c>
      <c r="C2742" t="s">
        <v>2122</v>
      </c>
      <c r="D2742" t="str">
        <f>MID(Table1[[#This Row],[Product ID]],5,2)</f>
        <v>LA</v>
      </c>
      <c r="E2742" t="str">
        <f>LEFT(Table1[[#This Row],[Product ID]],3)</f>
        <v>OFF</v>
      </c>
      <c r="F2742" s="10">
        <f>VLOOKUP(Table1[[#This Row],[Order ID]],Mapping!H2742:J10533,3,0)</f>
        <v>41443</v>
      </c>
      <c r="G2742" s="10">
        <f>VLOOKUP(Table1[[#This Row],[Order ID]],Mapping!H2742:K10533,4,0)</f>
        <v>41445</v>
      </c>
      <c r="H2742" t="str">
        <f>INDEX(Mapping!$B$2:$T$7793,MATCH(Data!$A2742,Mapping!$B$3:$B$7793,0),MATCH(Data!$H$1,Mapping!$B$2:$T$2,0))</f>
        <v>First Class</v>
      </c>
      <c r="I2742" t="str">
        <f>INDEX(Mapping!$B$2:$T$7793,MATCH(Data!$A2742,Mapping!$B$3:$B$7793,0),MATCH(Data!$I$1,Mapping!$B$2:$T$2,0))</f>
        <v>Consumer</v>
      </c>
      <c r="J2742">
        <f>VLOOKUP($A2742,Mapping!$X$3:$Y$7793,2,0)</f>
        <v>90045</v>
      </c>
      <c r="K2742" t="str">
        <f>VLOOKUP($J2742,Mapping!$AB$3:$AC$475,2,0)</f>
        <v>Medina</v>
      </c>
      <c r="L2742" t="str">
        <f>VLOOKUP($K2742,Mapping!$AF$3:$AG$475,2,0)</f>
        <v>Ohio</v>
      </c>
      <c r="M2742" t="str">
        <f>VLOOKUP($L2742,Mapping!$AI$3:$AJ$48,2,0)</f>
        <v>United States</v>
      </c>
      <c r="N2742" t="str">
        <f>VLOOKUP($L2742,Mapping!$AI$3:$AK$48,3,0)</f>
        <v>East</v>
      </c>
      <c r="O2742" t="str">
        <f>VLOOKUP(Table1[[#This Row],[Column1]],Mapping!$AM$8:$AN$11,2,0)</f>
        <v>Office Supplies</v>
      </c>
      <c r="P2742" t="str">
        <f>VLOOKUP(Table1[[#This Row],[Column3]],Mapping!$AP$5:$AQ$22,2,0)</f>
        <v>Labels</v>
      </c>
      <c r="Q2742">
        <v>22.5</v>
      </c>
      <c r="R2742">
        <v>6</v>
      </c>
      <c r="S2742">
        <v>10.799999999999999</v>
      </c>
    </row>
    <row r="2743" spans="1:19" x14ac:dyDescent="0.35">
      <c r="A2743">
        <v>7617</v>
      </c>
      <c r="B2743" t="s">
        <v>5682</v>
      </c>
      <c r="C2743" t="s">
        <v>757</v>
      </c>
      <c r="D2743" t="str">
        <f>MID(Table1[[#This Row],[Product ID]],5,2)</f>
        <v>BO</v>
      </c>
      <c r="E2743" t="str">
        <f>LEFT(Table1[[#This Row],[Product ID]],3)</f>
        <v>FUR</v>
      </c>
      <c r="F2743" s="10">
        <f>VLOOKUP(Table1[[#This Row],[Order ID]],Mapping!H2743:J10534,3,0)</f>
        <v>41603</v>
      </c>
      <c r="G2743" s="10">
        <f>VLOOKUP(Table1[[#This Row],[Order ID]],Mapping!H2743:K10534,4,0)</f>
        <v>41609</v>
      </c>
      <c r="H2743" t="str">
        <f>INDEX(Mapping!$B$2:$T$7793,MATCH(Data!$A2743,Mapping!$B$3:$B$7793,0),MATCH(Data!$H$1,Mapping!$B$2:$T$2,0))</f>
        <v>Standard Class</v>
      </c>
      <c r="I2743" t="str">
        <f>INDEX(Mapping!$B$2:$T$7793,MATCH(Data!$A2743,Mapping!$B$3:$B$7793,0),MATCH(Data!$I$1,Mapping!$B$2:$T$2,0))</f>
        <v>Home Office</v>
      </c>
      <c r="J2743">
        <f>VLOOKUP($A2743,Mapping!$X$3:$Y$7793,2,0)</f>
        <v>33012</v>
      </c>
      <c r="K2743" t="str">
        <f>VLOOKUP($J2743,Mapping!$AB$3:$AC$475,2,0)</f>
        <v>Murrieta</v>
      </c>
      <c r="L2743" t="str">
        <f>VLOOKUP($K2743,Mapping!$AF$3:$AG$475,2,0)</f>
        <v>California</v>
      </c>
      <c r="M2743" t="str">
        <f>VLOOKUP($L2743,Mapping!$AI$3:$AJ$48,2,0)</f>
        <v>United States</v>
      </c>
      <c r="N2743" t="str">
        <f>VLOOKUP($L2743,Mapping!$AI$3:$AK$48,3,0)</f>
        <v>West</v>
      </c>
      <c r="O2743" t="str">
        <f>VLOOKUP(Table1[[#This Row],[Column1]],Mapping!$AM$8:$AN$11,2,0)</f>
        <v>Furniture</v>
      </c>
      <c r="P2743" t="str">
        <f>VLOOKUP(Table1[[#This Row],[Column3]],Mapping!$AP$5:$AQ$22,2,0)</f>
        <v>Bookcases</v>
      </c>
      <c r="Q2743">
        <v>339.92000000000007</v>
      </c>
      <c r="R2743">
        <v>5</v>
      </c>
      <c r="S2743">
        <v>8.4979999999999762</v>
      </c>
    </row>
    <row r="2744" spans="1:19" x14ac:dyDescent="0.35">
      <c r="A2744">
        <v>6667</v>
      </c>
      <c r="B2744" t="s">
        <v>5136</v>
      </c>
      <c r="C2744" t="s">
        <v>1378</v>
      </c>
      <c r="D2744" t="str">
        <f>MID(Table1[[#This Row],[Product ID]],5,2)</f>
        <v>CH</v>
      </c>
      <c r="E2744" t="str">
        <f>LEFT(Table1[[#This Row],[Product ID]],3)</f>
        <v>FUR</v>
      </c>
      <c r="F2744" s="10">
        <f>VLOOKUP(Table1[[#This Row],[Order ID]],Mapping!H2744:J10535,3,0)</f>
        <v>41367</v>
      </c>
      <c r="G2744" s="10">
        <f>VLOOKUP(Table1[[#This Row],[Order ID]],Mapping!H2744:K10535,4,0)</f>
        <v>41371</v>
      </c>
      <c r="H2744" t="str">
        <f>INDEX(Mapping!$B$2:$T$7793,MATCH(Data!$A2744,Mapping!$B$3:$B$7793,0),MATCH(Data!$H$1,Mapping!$B$2:$T$2,0))</f>
        <v>Second Class</v>
      </c>
      <c r="I2744" t="str">
        <f>INDEX(Mapping!$B$2:$T$7793,MATCH(Data!$A2744,Mapping!$B$3:$B$7793,0),MATCH(Data!$I$1,Mapping!$B$2:$T$2,0))</f>
        <v>Corporate</v>
      </c>
      <c r="J2744">
        <f>VLOOKUP($A2744,Mapping!$X$3:$Y$7793,2,0)</f>
        <v>53209</v>
      </c>
      <c r="K2744" t="str">
        <f>VLOOKUP($J2744,Mapping!$AB$3:$AC$475,2,0)</f>
        <v>Jonesboro</v>
      </c>
      <c r="L2744" t="str">
        <f>VLOOKUP($K2744,Mapping!$AF$3:$AG$475,2,0)</f>
        <v>Arkansas</v>
      </c>
      <c r="M2744" t="str">
        <f>VLOOKUP($L2744,Mapping!$AI$3:$AJ$48,2,0)</f>
        <v>United States</v>
      </c>
      <c r="N2744" t="str">
        <f>VLOOKUP($L2744,Mapping!$AI$3:$AK$48,3,0)</f>
        <v>South</v>
      </c>
      <c r="O2744" t="str">
        <f>VLOOKUP(Table1[[#This Row],[Column1]],Mapping!$AM$8:$AN$11,2,0)</f>
        <v>Furniture</v>
      </c>
      <c r="P2744" t="str">
        <f>VLOOKUP(Table1[[#This Row],[Column3]],Mapping!$AP$5:$AQ$22,2,0)</f>
        <v>Chairs</v>
      </c>
      <c r="Q2744">
        <v>1454.9</v>
      </c>
      <c r="R2744">
        <v>5</v>
      </c>
      <c r="S2744">
        <v>378.274</v>
      </c>
    </row>
    <row r="2745" spans="1:19" x14ac:dyDescent="0.35">
      <c r="A2745">
        <v>2233</v>
      </c>
      <c r="B2745" t="s">
        <v>2385</v>
      </c>
      <c r="C2745" t="s">
        <v>1151</v>
      </c>
      <c r="D2745" t="str">
        <f>MID(Table1[[#This Row],[Product ID]],5,2)</f>
        <v>BI</v>
      </c>
      <c r="E2745" t="str">
        <f>LEFT(Table1[[#This Row],[Product ID]],3)</f>
        <v>OFF</v>
      </c>
      <c r="F2745" s="10" t="e">
        <f>VLOOKUP(Table1[[#This Row],[Order ID]],Mapping!H2745:J10536,3,0)</f>
        <v>#N/A</v>
      </c>
      <c r="G2745" s="10" t="e">
        <f>VLOOKUP(Table1[[#This Row],[Order ID]],Mapping!H2745:K10536,4,0)</f>
        <v>#N/A</v>
      </c>
      <c r="H2745" t="str">
        <f>INDEX(Mapping!$B$2:$T$7793,MATCH(Data!$A2745,Mapping!$B$3:$B$7793,0),MATCH(Data!$H$1,Mapping!$B$2:$T$2,0))</f>
        <v>Standard Class</v>
      </c>
      <c r="I2745" t="str">
        <f>INDEX(Mapping!$B$2:$T$7793,MATCH(Data!$A2745,Mapping!$B$3:$B$7793,0),MATCH(Data!$I$1,Mapping!$B$2:$T$2,0))</f>
        <v>Corporate</v>
      </c>
      <c r="J2745">
        <f>VLOOKUP($A2745,Mapping!$X$3:$Y$7793,2,0)</f>
        <v>32137</v>
      </c>
      <c r="K2745" t="str">
        <f>VLOOKUP($J2745,Mapping!$AB$3:$AC$475,2,0)</f>
        <v>Round Rock</v>
      </c>
      <c r="L2745" t="str">
        <f>VLOOKUP($K2745,Mapping!$AF$3:$AG$475,2,0)</f>
        <v>Texas</v>
      </c>
      <c r="M2745" t="str">
        <f>VLOOKUP($L2745,Mapping!$AI$3:$AJ$48,2,0)</f>
        <v>United States</v>
      </c>
      <c r="N2745" t="str">
        <f>VLOOKUP($L2745,Mapping!$AI$3:$AK$48,3,0)</f>
        <v>Central</v>
      </c>
      <c r="O2745" t="str">
        <f>VLOOKUP(Table1[[#This Row],[Column1]],Mapping!$AM$8:$AN$11,2,0)</f>
        <v>Office Supplies</v>
      </c>
      <c r="P2745" t="str">
        <f>VLOOKUP(Table1[[#This Row],[Column3]],Mapping!$AP$5:$AQ$22,2,0)</f>
        <v>Binders</v>
      </c>
      <c r="Q2745">
        <v>7.4340000000000011</v>
      </c>
      <c r="R2745">
        <v>6</v>
      </c>
      <c r="S2745">
        <v>-5.6993999999999971</v>
      </c>
    </row>
    <row r="2746" spans="1:19" x14ac:dyDescent="0.35">
      <c r="A2746">
        <v>520</v>
      </c>
      <c r="B2746" t="s">
        <v>693</v>
      </c>
      <c r="C2746" t="s">
        <v>223</v>
      </c>
      <c r="D2746" t="str">
        <f>MID(Table1[[#This Row],[Product ID]],5,2)</f>
        <v>ST</v>
      </c>
      <c r="E2746" t="str">
        <f>LEFT(Table1[[#This Row],[Product ID]],3)</f>
        <v>OFF</v>
      </c>
      <c r="F2746" s="10" t="e">
        <f>VLOOKUP(Table1[[#This Row],[Order ID]],Mapping!H2746:J10537,3,0)</f>
        <v>#N/A</v>
      </c>
      <c r="G2746" s="10" t="e">
        <f>VLOOKUP(Table1[[#This Row],[Order ID]],Mapping!H2746:K10537,4,0)</f>
        <v>#N/A</v>
      </c>
      <c r="H2746" t="str">
        <f>INDEX(Mapping!$B$2:$T$7793,MATCH(Data!$A2746,Mapping!$B$3:$B$7793,0),MATCH(Data!$H$1,Mapping!$B$2:$T$2,0))</f>
        <v>Standard Class</v>
      </c>
      <c r="I2746" t="str">
        <f>INDEX(Mapping!$B$2:$T$7793,MATCH(Data!$A2746,Mapping!$B$3:$B$7793,0),MATCH(Data!$I$1,Mapping!$B$2:$T$2,0))</f>
        <v>Corporate</v>
      </c>
      <c r="J2746">
        <f>VLOOKUP($A2746,Mapping!$X$3:$Y$7793,2,0)</f>
        <v>10011</v>
      </c>
      <c r="K2746" t="str">
        <f>VLOOKUP($J2746,Mapping!$AB$3:$AC$475,2,0)</f>
        <v>Omaha</v>
      </c>
      <c r="L2746" t="str">
        <f>VLOOKUP($K2746,Mapping!$AF$3:$AG$475,2,0)</f>
        <v>Nebraska</v>
      </c>
      <c r="M2746" t="str">
        <f>VLOOKUP($L2746,Mapping!$AI$3:$AJ$48,2,0)</f>
        <v>United States</v>
      </c>
      <c r="N2746" t="str">
        <f>VLOOKUP($L2746,Mapping!$AI$3:$AK$48,3,0)</f>
        <v>Central</v>
      </c>
      <c r="O2746" t="str">
        <f>VLOOKUP(Table1[[#This Row],[Column1]],Mapping!$AM$8:$AN$11,2,0)</f>
        <v>Office Supplies</v>
      </c>
      <c r="P2746" t="str">
        <f>VLOOKUP(Table1[[#This Row],[Column3]],Mapping!$AP$5:$AQ$22,2,0)</f>
        <v>Storage</v>
      </c>
      <c r="Q2746">
        <v>459.95</v>
      </c>
      <c r="R2746">
        <v>5</v>
      </c>
      <c r="S2746">
        <v>18.397999999999968</v>
      </c>
    </row>
    <row r="2747" spans="1:19" x14ac:dyDescent="0.35">
      <c r="A2747">
        <v>1134</v>
      </c>
      <c r="B2747" t="s">
        <v>1369</v>
      </c>
      <c r="C2747" t="s">
        <v>801</v>
      </c>
      <c r="D2747" t="str">
        <f>MID(Table1[[#This Row],[Product ID]],5,2)</f>
        <v>LA</v>
      </c>
      <c r="E2747" t="str">
        <f>LEFT(Table1[[#This Row],[Product ID]],3)</f>
        <v>OFF</v>
      </c>
      <c r="F2747" s="10" t="e">
        <f>VLOOKUP(Table1[[#This Row],[Order ID]],Mapping!H2747:J10538,3,0)</f>
        <v>#N/A</v>
      </c>
      <c r="G2747" s="10" t="e">
        <f>VLOOKUP(Table1[[#This Row],[Order ID]],Mapping!H2747:K10538,4,0)</f>
        <v>#N/A</v>
      </c>
      <c r="H2747" t="str">
        <f>INDEX(Mapping!$B$2:$T$7793,MATCH(Data!$A2747,Mapping!$B$3:$B$7793,0),MATCH(Data!$H$1,Mapping!$B$2:$T$2,0))</f>
        <v>Standard Class</v>
      </c>
      <c r="I2747" t="str">
        <f>INDEX(Mapping!$B$2:$T$7793,MATCH(Data!$A2747,Mapping!$B$3:$B$7793,0),MATCH(Data!$I$1,Mapping!$B$2:$T$2,0))</f>
        <v>Corporate</v>
      </c>
      <c r="J2747">
        <f>VLOOKUP($A2747,Mapping!$X$3:$Y$7793,2,0)</f>
        <v>75061</v>
      </c>
      <c r="K2747" t="str">
        <f>VLOOKUP($J2747,Mapping!$AB$3:$AC$475,2,0)</f>
        <v>Baltimore</v>
      </c>
      <c r="L2747" t="str">
        <f>VLOOKUP($K2747,Mapping!$AF$3:$AG$475,2,0)</f>
        <v>Maryland</v>
      </c>
      <c r="M2747" t="str">
        <f>VLOOKUP($L2747,Mapping!$AI$3:$AJ$48,2,0)</f>
        <v>United States</v>
      </c>
      <c r="N2747" t="str">
        <f>VLOOKUP($L2747,Mapping!$AI$3:$AK$48,3,0)</f>
        <v>East</v>
      </c>
      <c r="O2747" t="str">
        <f>VLOOKUP(Table1[[#This Row],[Column1]],Mapping!$AM$8:$AN$11,2,0)</f>
        <v>Office Supplies</v>
      </c>
      <c r="P2747" t="str">
        <f>VLOOKUP(Table1[[#This Row],[Column3]],Mapping!$AP$5:$AQ$22,2,0)</f>
        <v>Labels</v>
      </c>
      <c r="Q2747">
        <v>15.936000000000002</v>
      </c>
      <c r="R2747">
        <v>4</v>
      </c>
      <c r="S2747">
        <v>5.1791999999999998</v>
      </c>
    </row>
    <row r="2748" spans="1:19" x14ac:dyDescent="0.35">
      <c r="A2748">
        <v>3337</v>
      </c>
      <c r="B2748" t="s">
        <v>3170</v>
      </c>
      <c r="C2748" t="s">
        <v>1006</v>
      </c>
      <c r="D2748" t="str">
        <f>MID(Table1[[#This Row],[Product ID]],5,2)</f>
        <v>FU</v>
      </c>
      <c r="E2748" t="str">
        <f>LEFT(Table1[[#This Row],[Product ID]],3)</f>
        <v>FUR</v>
      </c>
      <c r="F2748" s="10">
        <f>VLOOKUP(Table1[[#This Row],[Order ID]],Mapping!H2748:J10539,3,0)</f>
        <v>41603</v>
      </c>
      <c r="G2748" s="10">
        <f>VLOOKUP(Table1[[#This Row],[Order ID]],Mapping!H2748:K10539,4,0)</f>
        <v>41606</v>
      </c>
      <c r="H2748" t="str">
        <f>INDEX(Mapping!$B$2:$T$7793,MATCH(Data!$A2748,Mapping!$B$3:$B$7793,0),MATCH(Data!$H$1,Mapping!$B$2:$T$2,0))</f>
        <v>Second Class</v>
      </c>
      <c r="I2748" t="str">
        <f>INDEX(Mapping!$B$2:$T$7793,MATCH(Data!$A2748,Mapping!$B$3:$B$7793,0),MATCH(Data!$I$1,Mapping!$B$2:$T$2,0))</f>
        <v>Consumer</v>
      </c>
      <c r="J2748">
        <f>VLOOKUP($A2748,Mapping!$X$3:$Y$7793,2,0)</f>
        <v>21215</v>
      </c>
      <c r="K2748" t="str">
        <f>VLOOKUP($J2748,Mapping!$AB$3:$AC$475,2,0)</f>
        <v>Rancho Cucamonga</v>
      </c>
      <c r="L2748" t="str">
        <f>VLOOKUP($K2748,Mapping!$AF$3:$AG$475,2,0)</f>
        <v>California</v>
      </c>
      <c r="M2748" t="str">
        <f>VLOOKUP($L2748,Mapping!$AI$3:$AJ$48,2,0)</f>
        <v>United States</v>
      </c>
      <c r="N2748" t="str">
        <f>VLOOKUP($L2748,Mapping!$AI$3:$AK$48,3,0)</f>
        <v>West</v>
      </c>
      <c r="O2748" t="str">
        <f>VLOOKUP(Table1[[#This Row],[Column1]],Mapping!$AM$8:$AN$11,2,0)</f>
        <v>Furniture</v>
      </c>
      <c r="P2748" t="str">
        <f>VLOOKUP(Table1[[#This Row],[Column3]],Mapping!$AP$5:$AQ$22,2,0)</f>
        <v>Furnishings</v>
      </c>
      <c r="Q2748">
        <v>207.76</v>
      </c>
      <c r="R2748">
        <v>4</v>
      </c>
      <c r="S2748">
        <v>85.181600000000003</v>
      </c>
    </row>
    <row r="2749" spans="1:19" x14ac:dyDescent="0.35">
      <c r="A2749">
        <v>4157</v>
      </c>
      <c r="B2749" t="s">
        <v>3691</v>
      </c>
      <c r="C2749" t="s">
        <v>2265</v>
      </c>
      <c r="D2749" t="str">
        <f>MID(Table1[[#This Row],[Product ID]],5,2)</f>
        <v>PA</v>
      </c>
      <c r="E2749" t="str">
        <f>LEFT(Table1[[#This Row],[Product ID]],3)</f>
        <v>OFF</v>
      </c>
      <c r="F2749" s="10">
        <f>VLOOKUP(Table1[[#This Row],[Order ID]],Mapping!H2749:J10540,3,0)</f>
        <v>41524</v>
      </c>
      <c r="G2749" s="10">
        <f>VLOOKUP(Table1[[#This Row],[Order ID]],Mapping!H2749:K10540,4,0)</f>
        <v>41530</v>
      </c>
      <c r="H2749" t="str">
        <f>INDEX(Mapping!$B$2:$T$7793,MATCH(Data!$A2749,Mapping!$B$3:$B$7793,0),MATCH(Data!$H$1,Mapping!$B$2:$T$2,0))</f>
        <v>Standard Class</v>
      </c>
      <c r="I2749" t="str">
        <f>INDEX(Mapping!$B$2:$T$7793,MATCH(Data!$A2749,Mapping!$B$3:$B$7793,0),MATCH(Data!$I$1,Mapping!$B$2:$T$2,0))</f>
        <v>Consumer</v>
      </c>
      <c r="J2749">
        <f>VLOOKUP($A2749,Mapping!$X$3:$Y$7793,2,0)</f>
        <v>75217</v>
      </c>
      <c r="K2749" t="str">
        <f>VLOOKUP($J2749,Mapping!$AB$3:$AC$475,2,0)</f>
        <v>Asheville</v>
      </c>
      <c r="L2749" t="str">
        <f>VLOOKUP($K2749,Mapping!$AF$3:$AG$475,2,0)</f>
        <v>North Carolina</v>
      </c>
      <c r="M2749" t="str">
        <f>VLOOKUP($L2749,Mapping!$AI$3:$AJ$48,2,0)</f>
        <v>United States</v>
      </c>
      <c r="N2749" t="str">
        <f>VLOOKUP($L2749,Mapping!$AI$3:$AK$48,3,0)</f>
        <v>South</v>
      </c>
      <c r="O2749" t="str">
        <f>VLOOKUP(Table1[[#This Row],[Column1]],Mapping!$AM$8:$AN$11,2,0)</f>
        <v>Office Supplies</v>
      </c>
      <c r="P2749" t="str">
        <f>VLOOKUP(Table1[[#This Row],[Column3]],Mapping!$AP$5:$AQ$22,2,0)</f>
        <v>Paper</v>
      </c>
      <c r="Q2749">
        <v>41.92</v>
      </c>
      <c r="R2749">
        <v>4</v>
      </c>
      <c r="S2749">
        <v>15.195999999999998</v>
      </c>
    </row>
    <row r="2750" spans="1:19" x14ac:dyDescent="0.35">
      <c r="A2750">
        <v>4792</v>
      </c>
      <c r="B2750" t="s">
        <v>4073</v>
      </c>
      <c r="C2750" t="s">
        <v>184</v>
      </c>
      <c r="D2750" t="str">
        <f>MID(Table1[[#This Row],[Product ID]],5,2)</f>
        <v>CH</v>
      </c>
      <c r="E2750" t="str">
        <f>LEFT(Table1[[#This Row],[Product ID]],3)</f>
        <v>FUR</v>
      </c>
      <c r="F2750" s="10">
        <f>VLOOKUP(Table1[[#This Row],[Order ID]],Mapping!H2750:J10541,3,0)</f>
        <v>41365</v>
      </c>
      <c r="G2750" s="10">
        <f>VLOOKUP(Table1[[#This Row],[Order ID]],Mapping!H2750:K10541,4,0)</f>
        <v>41371</v>
      </c>
      <c r="H2750" t="str">
        <f>INDEX(Mapping!$B$2:$T$7793,MATCH(Data!$A2750,Mapping!$B$3:$B$7793,0),MATCH(Data!$H$1,Mapping!$B$2:$T$2,0))</f>
        <v>Standard Class</v>
      </c>
      <c r="I2750" t="str">
        <f>INDEX(Mapping!$B$2:$T$7793,MATCH(Data!$A2750,Mapping!$B$3:$B$7793,0),MATCH(Data!$I$1,Mapping!$B$2:$T$2,0))</f>
        <v>Corporate</v>
      </c>
      <c r="J2750">
        <f>VLOOKUP($A2750,Mapping!$X$3:$Y$7793,2,0)</f>
        <v>10009</v>
      </c>
      <c r="K2750" t="str">
        <f>VLOOKUP($J2750,Mapping!$AB$3:$AC$475,2,0)</f>
        <v>Saint Paul</v>
      </c>
      <c r="L2750" t="str">
        <f>VLOOKUP($K2750,Mapping!$AF$3:$AG$475,2,0)</f>
        <v>Minnesota</v>
      </c>
      <c r="M2750" t="str">
        <f>VLOOKUP($L2750,Mapping!$AI$3:$AJ$48,2,0)</f>
        <v>United States</v>
      </c>
      <c r="N2750" t="str">
        <f>VLOOKUP($L2750,Mapping!$AI$3:$AK$48,3,0)</f>
        <v>Central</v>
      </c>
      <c r="O2750" t="str">
        <f>VLOOKUP(Table1[[#This Row],[Column1]],Mapping!$AM$8:$AN$11,2,0)</f>
        <v>Furniture</v>
      </c>
      <c r="P2750" t="str">
        <f>VLOOKUP(Table1[[#This Row],[Column3]],Mapping!$AP$5:$AQ$22,2,0)</f>
        <v>Chairs</v>
      </c>
      <c r="Q2750">
        <v>327.99600000000004</v>
      </c>
      <c r="R2750">
        <v>6</v>
      </c>
      <c r="S2750">
        <v>54.666000000000011</v>
      </c>
    </row>
    <row r="2751" spans="1:19" x14ac:dyDescent="0.35">
      <c r="A2751">
        <v>3276</v>
      </c>
      <c r="B2751" t="s">
        <v>3122</v>
      </c>
      <c r="C2751" t="s">
        <v>1577</v>
      </c>
      <c r="D2751" t="str">
        <f>MID(Table1[[#This Row],[Product ID]],5,2)</f>
        <v>FU</v>
      </c>
      <c r="E2751" t="str">
        <f>LEFT(Table1[[#This Row],[Product ID]],3)</f>
        <v>FUR</v>
      </c>
      <c r="F2751" s="10">
        <f>VLOOKUP(Table1[[#This Row],[Order ID]],Mapping!H2751:J10542,3,0)</f>
        <v>41373</v>
      </c>
      <c r="G2751" s="10">
        <f>VLOOKUP(Table1[[#This Row],[Order ID]],Mapping!H2751:K10542,4,0)</f>
        <v>41379</v>
      </c>
      <c r="H2751" t="str">
        <f>INDEX(Mapping!$B$2:$T$7793,MATCH(Data!$A2751,Mapping!$B$3:$B$7793,0),MATCH(Data!$H$1,Mapping!$B$2:$T$2,0))</f>
        <v>Standard Class</v>
      </c>
      <c r="I2751" t="str">
        <f>INDEX(Mapping!$B$2:$T$7793,MATCH(Data!$A2751,Mapping!$B$3:$B$7793,0),MATCH(Data!$I$1,Mapping!$B$2:$T$2,0))</f>
        <v>Consumer</v>
      </c>
      <c r="J2751">
        <f>VLOOKUP($A2751,Mapping!$X$3:$Y$7793,2,0)</f>
        <v>90032</v>
      </c>
      <c r="K2751" t="str">
        <f>VLOOKUP($J2751,Mapping!$AB$3:$AC$475,2,0)</f>
        <v>Seattle</v>
      </c>
      <c r="L2751" t="str">
        <f>VLOOKUP($K2751,Mapping!$AF$3:$AG$475,2,0)</f>
        <v>Washington</v>
      </c>
      <c r="M2751" t="str">
        <f>VLOOKUP($L2751,Mapping!$AI$3:$AJ$48,2,0)</f>
        <v>United States</v>
      </c>
      <c r="N2751" t="str">
        <f>VLOOKUP($L2751,Mapping!$AI$3:$AK$48,3,0)</f>
        <v>West</v>
      </c>
      <c r="O2751" t="str">
        <f>VLOOKUP(Table1[[#This Row],[Column1]],Mapping!$AM$8:$AN$11,2,0)</f>
        <v>Furniture</v>
      </c>
      <c r="P2751" t="str">
        <f>VLOOKUP(Table1[[#This Row],[Column3]],Mapping!$AP$5:$AQ$22,2,0)</f>
        <v>Furnishings</v>
      </c>
      <c r="Q2751">
        <v>24.700000000000003</v>
      </c>
      <c r="R2751">
        <v>5</v>
      </c>
      <c r="S2751">
        <v>10.374000000000001</v>
      </c>
    </row>
    <row r="2752" spans="1:19" x14ac:dyDescent="0.35">
      <c r="A2752">
        <v>7119</v>
      </c>
      <c r="B2752" t="s">
        <v>5399</v>
      </c>
      <c r="C2752" t="s">
        <v>473</v>
      </c>
      <c r="D2752" t="str">
        <f>MID(Table1[[#This Row],[Product ID]],5,2)</f>
        <v>ST</v>
      </c>
      <c r="E2752" t="str">
        <f>LEFT(Table1[[#This Row],[Product ID]],3)</f>
        <v>OFF</v>
      </c>
      <c r="F2752" s="10">
        <f>VLOOKUP(Table1[[#This Row],[Order ID]],Mapping!H2752:J10543,3,0)</f>
        <v>41377</v>
      </c>
      <c r="G2752" s="10">
        <f>VLOOKUP(Table1[[#This Row],[Order ID]],Mapping!H2752:K10543,4,0)</f>
        <v>41382</v>
      </c>
      <c r="H2752" t="str">
        <f>INDEX(Mapping!$B$2:$T$7793,MATCH(Data!$A2752,Mapping!$B$3:$B$7793,0),MATCH(Data!$H$1,Mapping!$B$2:$T$2,0))</f>
        <v>Standard Class</v>
      </c>
      <c r="I2752" t="str">
        <f>INDEX(Mapping!$B$2:$T$7793,MATCH(Data!$A2752,Mapping!$B$3:$B$7793,0),MATCH(Data!$I$1,Mapping!$B$2:$T$2,0))</f>
        <v>Corporate</v>
      </c>
      <c r="J2752">
        <f>VLOOKUP($A2752,Mapping!$X$3:$Y$7793,2,0)</f>
        <v>27893</v>
      </c>
      <c r="K2752" t="str">
        <f>VLOOKUP($J2752,Mapping!$AB$3:$AC$475,2,0)</f>
        <v>Greeley</v>
      </c>
      <c r="L2752" t="str">
        <f>VLOOKUP($K2752,Mapping!$AF$3:$AG$475,2,0)</f>
        <v>Colorado</v>
      </c>
      <c r="M2752" t="str">
        <f>VLOOKUP($L2752,Mapping!$AI$3:$AJ$48,2,0)</f>
        <v>United States</v>
      </c>
      <c r="N2752" t="str">
        <f>VLOOKUP($L2752,Mapping!$AI$3:$AK$48,3,0)</f>
        <v>West</v>
      </c>
      <c r="O2752" t="str">
        <f>VLOOKUP(Table1[[#This Row],[Column1]],Mapping!$AM$8:$AN$11,2,0)</f>
        <v>Office Supplies</v>
      </c>
      <c r="P2752" t="str">
        <f>VLOOKUP(Table1[[#This Row],[Column3]],Mapping!$AP$5:$AQ$22,2,0)</f>
        <v>Storage</v>
      </c>
      <c r="Q2752">
        <v>51.984000000000009</v>
      </c>
      <c r="R2752">
        <v>1</v>
      </c>
      <c r="S2752">
        <v>-5.1983999999999995</v>
      </c>
    </row>
    <row r="2753" spans="1:19" x14ac:dyDescent="0.35">
      <c r="A2753">
        <v>7120</v>
      </c>
      <c r="B2753" t="s">
        <v>5399</v>
      </c>
      <c r="C2753" t="s">
        <v>3290</v>
      </c>
      <c r="D2753" t="str">
        <f>MID(Table1[[#This Row],[Product ID]],5,2)</f>
        <v>PA</v>
      </c>
      <c r="E2753" t="str">
        <f>LEFT(Table1[[#This Row],[Product ID]],3)</f>
        <v>OFF</v>
      </c>
      <c r="F2753" s="10">
        <f>VLOOKUP(Table1[[#This Row],[Order ID]],Mapping!H2753:J10544,3,0)</f>
        <v>41377</v>
      </c>
      <c r="G2753" s="10">
        <f>VLOOKUP(Table1[[#This Row],[Order ID]],Mapping!H2753:K10544,4,0)</f>
        <v>41382</v>
      </c>
      <c r="H2753" t="str">
        <f>INDEX(Mapping!$B$2:$T$7793,MATCH(Data!$A2753,Mapping!$B$3:$B$7793,0),MATCH(Data!$H$1,Mapping!$B$2:$T$2,0))</f>
        <v>Standard Class</v>
      </c>
      <c r="I2753" t="str">
        <f>INDEX(Mapping!$B$2:$T$7793,MATCH(Data!$A2753,Mapping!$B$3:$B$7793,0),MATCH(Data!$I$1,Mapping!$B$2:$T$2,0))</f>
        <v>Corporate</v>
      </c>
      <c r="J2753">
        <f>VLOOKUP($A2753,Mapping!$X$3:$Y$7793,2,0)</f>
        <v>27893</v>
      </c>
      <c r="K2753" t="str">
        <f>VLOOKUP($J2753,Mapping!$AB$3:$AC$475,2,0)</f>
        <v>Greeley</v>
      </c>
      <c r="L2753" t="str">
        <f>VLOOKUP($K2753,Mapping!$AF$3:$AG$475,2,0)</f>
        <v>Colorado</v>
      </c>
      <c r="M2753" t="str">
        <f>VLOOKUP($L2753,Mapping!$AI$3:$AJ$48,2,0)</f>
        <v>United States</v>
      </c>
      <c r="N2753" t="str">
        <f>VLOOKUP($L2753,Mapping!$AI$3:$AK$48,3,0)</f>
        <v>West</v>
      </c>
      <c r="O2753" t="str">
        <f>VLOOKUP(Table1[[#This Row],[Column1]],Mapping!$AM$8:$AN$11,2,0)</f>
        <v>Office Supplies</v>
      </c>
      <c r="P2753" t="str">
        <f>VLOOKUP(Table1[[#This Row],[Column3]],Mapping!$AP$5:$AQ$22,2,0)</f>
        <v>Paper</v>
      </c>
      <c r="Q2753">
        <v>10.272000000000002</v>
      </c>
      <c r="R2753">
        <v>3</v>
      </c>
      <c r="S2753">
        <v>3.4668000000000001</v>
      </c>
    </row>
    <row r="2754" spans="1:19" x14ac:dyDescent="0.35">
      <c r="A2754">
        <v>1982</v>
      </c>
      <c r="B2754" t="s">
        <v>2172</v>
      </c>
      <c r="C2754" t="s">
        <v>2173</v>
      </c>
      <c r="D2754" t="str">
        <f>MID(Table1[[#This Row],[Product ID]],5,2)</f>
        <v>LA</v>
      </c>
      <c r="E2754" t="str">
        <f>LEFT(Table1[[#This Row],[Product ID]],3)</f>
        <v>OFF</v>
      </c>
      <c r="F2754" s="10" t="e">
        <f>VLOOKUP(Table1[[#This Row],[Order ID]],Mapping!H2754:J10545,3,0)</f>
        <v>#N/A</v>
      </c>
      <c r="G2754" s="10" t="e">
        <f>VLOOKUP(Table1[[#This Row],[Order ID]],Mapping!H2754:K10545,4,0)</f>
        <v>#N/A</v>
      </c>
      <c r="H2754" t="str">
        <f>INDEX(Mapping!$B$2:$T$7793,MATCH(Data!$A2754,Mapping!$B$3:$B$7793,0),MATCH(Data!$H$1,Mapping!$B$2:$T$2,0))</f>
        <v>Standard Class</v>
      </c>
      <c r="I2754" t="str">
        <f>INDEX(Mapping!$B$2:$T$7793,MATCH(Data!$A2754,Mapping!$B$3:$B$7793,0),MATCH(Data!$I$1,Mapping!$B$2:$T$2,0))</f>
        <v>Corporate</v>
      </c>
      <c r="J2754">
        <f>VLOOKUP($A2754,Mapping!$X$3:$Y$7793,2,0)</f>
        <v>73120</v>
      </c>
      <c r="K2754" t="str">
        <f>VLOOKUP($J2754,Mapping!$AB$3:$AC$475,2,0)</f>
        <v>Midland</v>
      </c>
      <c r="L2754" t="str">
        <f>VLOOKUP($K2754,Mapping!$AF$3:$AG$475,2,0)</f>
        <v>Michigan</v>
      </c>
      <c r="M2754" t="str">
        <f>VLOOKUP($L2754,Mapping!$AI$3:$AJ$48,2,0)</f>
        <v>United States</v>
      </c>
      <c r="N2754" t="str">
        <f>VLOOKUP($L2754,Mapping!$AI$3:$AK$48,3,0)</f>
        <v>Central</v>
      </c>
      <c r="O2754" t="str">
        <f>VLOOKUP(Table1[[#This Row],[Column1]],Mapping!$AM$8:$AN$11,2,0)</f>
        <v>Office Supplies</v>
      </c>
      <c r="P2754" t="str">
        <f>VLOOKUP(Table1[[#This Row],[Column3]],Mapping!$AP$5:$AQ$22,2,0)</f>
        <v>Labels</v>
      </c>
      <c r="Q2754">
        <v>20.16</v>
      </c>
      <c r="R2754">
        <v>7</v>
      </c>
      <c r="S2754">
        <v>9.8783999999999992</v>
      </c>
    </row>
    <row r="2755" spans="1:19" x14ac:dyDescent="0.35">
      <c r="A2755">
        <v>1984</v>
      </c>
      <c r="B2755" t="s">
        <v>2172</v>
      </c>
      <c r="C2755" t="s">
        <v>2174</v>
      </c>
      <c r="D2755" t="str">
        <f>MID(Table1[[#This Row],[Product ID]],5,2)</f>
        <v>AP</v>
      </c>
      <c r="E2755" t="str">
        <f>LEFT(Table1[[#This Row],[Product ID]],3)</f>
        <v>OFF</v>
      </c>
      <c r="F2755" s="10" t="e">
        <f>VLOOKUP(Table1[[#This Row],[Order ID]],Mapping!H2755:J10546,3,0)</f>
        <v>#N/A</v>
      </c>
      <c r="G2755" s="10" t="e">
        <f>VLOOKUP(Table1[[#This Row],[Order ID]],Mapping!H2755:K10546,4,0)</f>
        <v>#N/A</v>
      </c>
      <c r="H2755" t="str">
        <f>INDEX(Mapping!$B$2:$T$7793,MATCH(Data!$A2755,Mapping!$B$3:$B$7793,0),MATCH(Data!$H$1,Mapping!$B$2:$T$2,0))</f>
        <v>Standard Class</v>
      </c>
      <c r="I2755" t="str">
        <f>INDEX(Mapping!$B$2:$T$7793,MATCH(Data!$A2755,Mapping!$B$3:$B$7793,0),MATCH(Data!$I$1,Mapping!$B$2:$T$2,0))</f>
        <v>Home Office</v>
      </c>
      <c r="J2755">
        <f>VLOOKUP($A2755,Mapping!$X$3:$Y$7793,2,0)</f>
        <v>73120</v>
      </c>
      <c r="K2755" t="str">
        <f>VLOOKUP($J2755,Mapping!$AB$3:$AC$475,2,0)</f>
        <v>Midland</v>
      </c>
      <c r="L2755" t="str">
        <f>VLOOKUP($K2755,Mapping!$AF$3:$AG$475,2,0)</f>
        <v>Michigan</v>
      </c>
      <c r="M2755" t="str">
        <f>VLOOKUP($L2755,Mapping!$AI$3:$AJ$48,2,0)</f>
        <v>United States</v>
      </c>
      <c r="N2755" t="str">
        <f>VLOOKUP($L2755,Mapping!$AI$3:$AK$48,3,0)</f>
        <v>Central</v>
      </c>
      <c r="O2755" t="str">
        <f>VLOOKUP(Table1[[#This Row],[Column1]],Mapping!$AM$8:$AN$11,2,0)</f>
        <v>Office Supplies</v>
      </c>
      <c r="P2755" t="str">
        <f>VLOOKUP(Table1[[#This Row],[Column3]],Mapping!$AP$5:$AQ$22,2,0)</f>
        <v>Appliances</v>
      </c>
      <c r="Q2755">
        <v>868.58999999999992</v>
      </c>
      <c r="R2755">
        <v>3</v>
      </c>
      <c r="S2755">
        <v>251.89109999999988</v>
      </c>
    </row>
    <row r="2756" spans="1:19" x14ac:dyDescent="0.35">
      <c r="A2756">
        <v>1985</v>
      </c>
      <c r="B2756" t="s">
        <v>2172</v>
      </c>
      <c r="C2756" t="s">
        <v>110</v>
      </c>
      <c r="D2756" t="str">
        <f>MID(Table1[[#This Row],[Product ID]],5,2)</f>
        <v>PA</v>
      </c>
      <c r="E2756" t="str">
        <f>LEFT(Table1[[#This Row],[Product ID]],3)</f>
        <v>OFF</v>
      </c>
      <c r="F2756" s="10" t="e">
        <f>VLOOKUP(Table1[[#This Row],[Order ID]],Mapping!H2756:J10547,3,0)</f>
        <v>#N/A</v>
      </c>
      <c r="G2756" s="10" t="e">
        <f>VLOOKUP(Table1[[#This Row],[Order ID]],Mapping!H2756:K10547,4,0)</f>
        <v>#N/A</v>
      </c>
      <c r="H2756" t="str">
        <f>INDEX(Mapping!$B$2:$T$7793,MATCH(Data!$A2756,Mapping!$B$3:$B$7793,0),MATCH(Data!$H$1,Mapping!$B$2:$T$2,0))</f>
        <v>Standard Class</v>
      </c>
      <c r="I2756" t="str">
        <f>INDEX(Mapping!$B$2:$T$7793,MATCH(Data!$A2756,Mapping!$B$3:$B$7793,0),MATCH(Data!$I$1,Mapping!$B$2:$T$2,0))</f>
        <v>Home Office</v>
      </c>
      <c r="J2756">
        <f>VLOOKUP($A2756,Mapping!$X$3:$Y$7793,2,0)</f>
        <v>73120</v>
      </c>
      <c r="K2756" t="str">
        <f>VLOOKUP($J2756,Mapping!$AB$3:$AC$475,2,0)</f>
        <v>Midland</v>
      </c>
      <c r="L2756" t="str">
        <f>VLOOKUP($K2756,Mapping!$AF$3:$AG$475,2,0)</f>
        <v>Michigan</v>
      </c>
      <c r="M2756" t="str">
        <f>VLOOKUP($L2756,Mapping!$AI$3:$AJ$48,2,0)</f>
        <v>United States</v>
      </c>
      <c r="N2756" t="str">
        <f>VLOOKUP($L2756,Mapping!$AI$3:$AK$48,3,0)</f>
        <v>Central</v>
      </c>
      <c r="O2756" t="str">
        <f>VLOOKUP(Table1[[#This Row],[Column1]],Mapping!$AM$8:$AN$11,2,0)</f>
        <v>Office Supplies</v>
      </c>
      <c r="P2756" t="str">
        <f>VLOOKUP(Table1[[#This Row],[Column3]],Mapping!$AP$5:$AQ$22,2,0)</f>
        <v>Paper</v>
      </c>
      <c r="Q2756">
        <v>12.96</v>
      </c>
      <c r="R2756">
        <v>2</v>
      </c>
      <c r="S2756">
        <v>6.2208000000000006</v>
      </c>
    </row>
    <row r="2757" spans="1:19" x14ac:dyDescent="0.35">
      <c r="A2757">
        <v>1986</v>
      </c>
      <c r="B2757" t="s">
        <v>2172</v>
      </c>
      <c r="C2757" t="s">
        <v>1206</v>
      </c>
      <c r="D2757" t="str">
        <f>MID(Table1[[#This Row],[Product ID]],5,2)</f>
        <v>PH</v>
      </c>
      <c r="E2757" t="str">
        <f>LEFT(Table1[[#This Row],[Product ID]],3)</f>
        <v>TEC</v>
      </c>
      <c r="F2757" s="10" t="e">
        <f>VLOOKUP(Table1[[#This Row],[Order ID]],Mapping!H2757:J10548,3,0)</f>
        <v>#N/A</v>
      </c>
      <c r="G2757" s="10" t="e">
        <f>VLOOKUP(Table1[[#This Row],[Order ID]],Mapping!H2757:K10548,4,0)</f>
        <v>#N/A</v>
      </c>
      <c r="H2757" t="str">
        <f>INDEX(Mapping!$B$2:$T$7793,MATCH(Data!$A2757,Mapping!$B$3:$B$7793,0),MATCH(Data!$H$1,Mapping!$B$2:$T$2,0))</f>
        <v>Standard Class</v>
      </c>
      <c r="I2757" t="str">
        <f>INDEX(Mapping!$B$2:$T$7793,MATCH(Data!$A2757,Mapping!$B$3:$B$7793,0),MATCH(Data!$I$1,Mapping!$B$2:$T$2,0))</f>
        <v>Home Office</v>
      </c>
      <c r="J2757">
        <f>VLOOKUP($A2757,Mapping!$X$3:$Y$7793,2,0)</f>
        <v>73120</v>
      </c>
      <c r="K2757" t="str">
        <f>VLOOKUP($J2757,Mapping!$AB$3:$AC$475,2,0)</f>
        <v>Midland</v>
      </c>
      <c r="L2757" t="str">
        <f>VLOOKUP($K2757,Mapping!$AF$3:$AG$475,2,0)</f>
        <v>Michigan</v>
      </c>
      <c r="M2757" t="str">
        <f>VLOOKUP($L2757,Mapping!$AI$3:$AJ$48,2,0)</f>
        <v>United States</v>
      </c>
      <c r="N2757" t="str">
        <f>VLOOKUP($L2757,Mapping!$AI$3:$AK$48,3,0)</f>
        <v>Central</v>
      </c>
      <c r="O2757" t="str">
        <f>VLOOKUP(Table1[[#This Row],[Column1]],Mapping!$AM$8:$AN$11,2,0)</f>
        <v>Technology</v>
      </c>
      <c r="P2757" t="str">
        <f>VLOOKUP(Table1[[#This Row],[Column3]],Mapping!$AP$5:$AQ$22,2,0)</f>
        <v>Phones</v>
      </c>
      <c r="Q2757">
        <v>5.5</v>
      </c>
      <c r="R2757">
        <v>1</v>
      </c>
      <c r="S2757">
        <v>1.375</v>
      </c>
    </row>
    <row r="2758" spans="1:19" x14ac:dyDescent="0.35">
      <c r="A2758">
        <v>1987</v>
      </c>
      <c r="B2758" t="s">
        <v>2172</v>
      </c>
      <c r="C2758" t="s">
        <v>2175</v>
      </c>
      <c r="D2758" t="str">
        <f>MID(Table1[[#This Row],[Product ID]],5,2)</f>
        <v>BI</v>
      </c>
      <c r="E2758" t="str">
        <f>LEFT(Table1[[#This Row],[Product ID]],3)</f>
        <v>OFF</v>
      </c>
      <c r="F2758" s="10" t="e">
        <f>VLOOKUP(Table1[[#This Row],[Order ID]],Mapping!H2758:J10549,3,0)</f>
        <v>#N/A</v>
      </c>
      <c r="G2758" s="10" t="e">
        <f>VLOOKUP(Table1[[#This Row],[Order ID]],Mapping!H2758:K10549,4,0)</f>
        <v>#N/A</v>
      </c>
      <c r="H2758" t="str">
        <f>INDEX(Mapping!$B$2:$T$7793,MATCH(Data!$A2758,Mapping!$B$3:$B$7793,0),MATCH(Data!$H$1,Mapping!$B$2:$T$2,0))</f>
        <v>Standard Class</v>
      </c>
      <c r="I2758" t="str">
        <f>INDEX(Mapping!$B$2:$T$7793,MATCH(Data!$A2758,Mapping!$B$3:$B$7793,0),MATCH(Data!$I$1,Mapping!$B$2:$T$2,0))</f>
        <v>Home Office</v>
      </c>
      <c r="J2758">
        <f>VLOOKUP($A2758,Mapping!$X$3:$Y$7793,2,0)</f>
        <v>73120</v>
      </c>
      <c r="K2758" t="str">
        <f>VLOOKUP($J2758,Mapping!$AB$3:$AC$475,2,0)</f>
        <v>Midland</v>
      </c>
      <c r="L2758" t="str">
        <f>VLOOKUP($K2758,Mapping!$AF$3:$AG$475,2,0)</f>
        <v>Michigan</v>
      </c>
      <c r="M2758" t="str">
        <f>VLOOKUP($L2758,Mapping!$AI$3:$AJ$48,2,0)</f>
        <v>United States</v>
      </c>
      <c r="N2758" t="str">
        <f>VLOOKUP($L2758,Mapping!$AI$3:$AK$48,3,0)</f>
        <v>Central</v>
      </c>
      <c r="O2758" t="str">
        <f>VLOOKUP(Table1[[#This Row],[Column1]],Mapping!$AM$8:$AN$11,2,0)</f>
        <v>Office Supplies</v>
      </c>
      <c r="P2758" t="str">
        <f>VLOOKUP(Table1[[#This Row],[Column3]],Mapping!$AP$5:$AQ$22,2,0)</f>
        <v>Binders</v>
      </c>
      <c r="Q2758">
        <v>121.6</v>
      </c>
      <c r="R2758">
        <v>4</v>
      </c>
      <c r="S2758">
        <v>55.935999999999993</v>
      </c>
    </row>
    <row r="2759" spans="1:19" x14ac:dyDescent="0.35">
      <c r="A2759">
        <v>1084</v>
      </c>
      <c r="B2759" t="s">
        <v>1322</v>
      </c>
      <c r="C2759" t="s">
        <v>1323</v>
      </c>
      <c r="D2759" t="str">
        <f>MID(Table1[[#This Row],[Product ID]],5,2)</f>
        <v>BI</v>
      </c>
      <c r="E2759" t="str">
        <f>LEFT(Table1[[#This Row],[Product ID]],3)</f>
        <v>OFF</v>
      </c>
      <c r="F2759" s="10" t="e">
        <f>VLOOKUP(Table1[[#This Row],[Order ID]],Mapping!H2759:J10550,3,0)</f>
        <v>#N/A</v>
      </c>
      <c r="G2759" s="10" t="e">
        <f>VLOOKUP(Table1[[#This Row],[Order ID]],Mapping!H2759:K10550,4,0)</f>
        <v>#N/A</v>
      </c>
      <c r="H2759" t="str">
        <f>INDEX(Mapping!$B$2:$T$7793,MATCH(Data!$A2759,Mapping!$B$3:$B$7793,0),MATCH(Data!$H$1,Mapping!$B$2:$T$2,0))</f>
        <v>Second Class</v>
      </c>
      <c r="I2759" t="str">
        <f>INDEX(Mapping!$B$2:$T$7793,MATCH(Data!$A2759,Mapping!$B$3:$B$7793,0),MATCH(Data!$I$1,Mapping!$B$2:$T$2,0))</f>
        <v>Consumer</v>
      </c>
      <c r="J2759">
        <f>VLOOKUP($A2759,Mapping!$X$3:$Y$7793,2,0)</f>
        <v>10035</v>
      </c>
      <c r="K2759" t="str">
        <f>VLOOKUP($J2759,Mapping!$AB$3:$AC$475,2,0)</f>
        <v>Grand Prairie</v>
      </c>
      <c r="L2759" t="str">
        <f>VLOOKUP($K2759,Mapping!$AF$3:$AG$475,2,0)</f>
        <v>Texas</v>
      </c>
      <c r="M2759" t="str">
        <f>VLOOKUP($L2759,Mapping!$AI$3:$AJ$48,2,0)</f>
        <v>United States</v>
      </c>
      <c r="N2759" t="str">
        <f>VLOOKUP($L2759,Mapping!$AI$3:$AK$48,3,0)</f>
        <v>Central</v>
      </c>
      <c r="O2759" t="str">
        <f>VLOOKUP(Table1[[#This Row],[Column1]],Mapping!$AM$8:$AN$11,2,0)</f>
        <v>Office Supplies</v>
      </c>
      <c r="P2759" t="str">
        <f>VLOOKUP(Table1[[#This Row],[Column3]],Mapping!$AP$5:$AQ$22,2,0)</f>
        <v>Binders</v>
      </c>
      <c r="Q2759">
        <v>17.216000000000001</v>
      </c>
      <c r="R2759">
        <v>4</v>
      </c>
      <c r="S2759">
        <v>6.025599999999999</v>
      </c>
    </row>
    <row r="2760" spans="1:19" x14ac:dyDescent="0.35">
      <c r="A2760">
        <v>1085</v>
      </c>
      <c r="B2760" t="s">
        <v>1322</v>
      </c>
      <c r="C2760" t="s">
        <v>765</v>
      </c>
      <c r="D2760" t="str">
        <f>MID(Table1[[#This Row],[Product ID]],5,2)</f>
        <v>PA</v>
      </c>
      <c r="E2760" t="str">
        <f>LEFT(Table1[[#This Row],[Product ID]],3)</f>
        <v>OFF</v>
      </c>
      <c r="F2760" s="10" t="e">
        <f>VLOOKUP(Table1[[#This Row],[Order ID]],Mapping!H2760:J10551,3,0)</f>
        <v>#N/A</v>
      </c>
      <c r="G2760" s="10" t="e">
        <f>VLOOKUP(Table1[[#This Row],[Order ID]],Mapping!H2760:K10551,4,0)</f>
        <v>#N/A</v>
      </c>
      <c r="H2760" t="str">
        <f>INDEX(Mapping!$B$2:$T$7793,MATCH(Data!$A2760,Mapping!$B$3:$B$7793,0),MATCH(Data!$H$1,Mapping!$B$2:$T$2,0))</f>
        <v>First Class</v>
      </c>
      <c r="I2760" t="str">
        <f>INDEX(Mapping!$B$2:$T$7793,MATCH(Data!$A2760,Mapping!$B$3:$B$7793,0),MATCH(Data!$I$1,Mapping!$B$2:$T$2,0))</f>
        <v>Consumer</v>
      </c>
      <c r="J2760">
        <f>VLOOKUP($A2760,Mapping!$X$3:$Y$7793,2,0)</f>
        <v>10035</v>
      </c>
      <c r="K2760" t="str">
        <f>VLOOKUP($J2760,Mapping!$AB$3:$AC$475,2,0)</f>
        <v>Grand Prairie</v>
      </c>
      <c r="L2760" t="str">
        <f>VLOOKUP($K2760,Mapping!$AF$3:$AG$475,2,0)</f>
        <v>Texas</v>
      </c>
      <c r="M2760" t="str">
        <f>VLOOKUP($L2760,Mapping!$AI$3:$AJ$48,2,0)</f>
        <v>United States</v>
      </c>
      <c r="N2760" t="str">
        <f>VLOOKUP($L2760,Mapping!$AI$3:$AK$48,3,0)</f>
        <v>Central</v>
      </c>
      <c r="O2760" t="str">
        <f>VLOOKUP(Table1[[#This Row],[Column1]],Mapping!$AM$8:$AN$11,2,0)</f>
        <v>Office Supplies</v>
      </c>
      <c r="P2760" t="str">
        <f>VLOOKUP(Table1[[#This Row],[Column3]],Mapping!$AP$5:$AQ$22,2,0)</f>
        <v>Paper</v>
      </c>
      <c r="Q2760">
        <v>11.56</v>
      </c>
      <c r="R2760">
        <v>2</v>
      </c>
      <c r="S2760">
        <v>5.6644000000000005</v>
      </c>
    </row>
    <row r="2761" spans="1:19" x14ac:dyDescent="0.35">
      <c r="A2761">
        <v>1086</v>
      </c>
      <c r="B2761" t="s">
        <v>1322</v>
      </c>
      <c r="C2761" t="s">
        <v>193</v>
      </c>
      <c r="D2761" t="str">
        <f>MID(Table1[[#This Row],[Product ID]],5,2)</f>
        <v>AC</v>
      </c>
      <c r="E2761" t="str">
        <f>LEFT(Table1[[#This Row],[Product ID]],3)</f>
        <v>TEC</v>
      </c>
      <c r="F2761" s="10" t="e">
        <f>VLOOKUP(Table1[[#This Row],[Order ID]],Mapping!H2761:J10552,3,0)</f>
        <v>#N/A</v>
      </c>
      <c r="G2761" s="10" t="e">
        <f>VLOOKUP(Table1[[#This Row],[Order ID]],Mapping!H2761:K10552,4,0)</f>
        <v>#N/A</v>
      </c>
      <c r="H2761" t="str">
        <f>INDEX(Mapping!$B$2:$T$7793,MATCH(Data!$A2761,Mapping!$B$3:$B$7793,0),MATCH(Data!$H$1,Mapping!$B$2:$T$2,0))</f>
        <v>First Class</v>
      </c>
      <c r="I2761" t="str">
        <f>INDEX(Mapping!$B$2:$T$7793,MATCH(Data!$A2761,Mapping!$B$3:$B$7793,0),MATCH(Data!$I$1,Mapping!$B$2:$T$2,0))</f>
        <v>Consumer</v>
      </c>
      <c r="J2761">
        <f>VLOOKUP($A2761,Mapping!$X$3:$Y$7793,2,0)</f>
        <v>10035</v>
      </c>
      <c r="K2761" t="str">
        <f>VLOOKUP($J2761,Mapping!$AB$3:$AC$475,2,0)</f>
        <v>Grand Prairie</v>
      </c>
      <c r="L2761" t="str">
        <f>VLOOKUP($K2761,Mapping!$AF$3:$AG$475,2,0)</f>
        <v>Texas</v>
      </c>
      <c r="M2761" t="str">
        <f>VLOOKUP($L2761,Mapping!$AI$3:$AJ$48,2,0)</f>
        <v>United States</v>
      </c>
      <c r="N2761" t="str">
        <f>VLOOKUP($L2761,Mapping!$AI$3:$AK$48,3,0)</f>
        <v>Central</v>
      </c>
      <c r="O2761" t="str">
        <f>VLOOKUP(Table1[[#This Row],[Column1]],Mapping!$AM$8:$AN$11,2,0)</f>
        <v>Technology</v>
      </c>
      <c r="P2761" t="str">
        <f>VLOOKUP(Table1[[#This Row],[Column3]],Mapping!$AP$5:$AQ$22,2,0)</f>
        <v>Accessories</v>
      </c>
      <c r="Q2761">
        <v>88.4</v>
      </c>
      <c r="R2761">
        <v>4</v>
      </c>
      <c r="S2761">
        <v>11.492000000000004</v>
      </c>
    </row>
    <row r="2762" spans="1:19" x14ac:dyDescent="0.35">
      <c r="A2762">
        <v>1979</v>
      </c>
      <c r="B2762" t="s">
        <v>2168</v>
      </c>
      <c r="C2762" t="s">
        <v>1171</v>
      </c>
      <c r="D2762" t="str">
        <f>MID(Table1[[#This Row],[Product ID]],5,2)</f>
        <v>CH</v>
      </c>
      <c r="E2762" t="str">
        <f>LEFT(Table1[[#This Row],[Product ID]],3)</f>
        <v>FUR</v>
      </c>
      <c r="F2762" s="10" t="e">
        <f>VLOOKUP(Table1[[#This Row],[Order ID]],Mapping!H2762:J10553,3,0)</f>
        <v>#N/A</v>
      </c>
      <c r="G2762" s="10" t="e">
        <f>VLOOKUP(Table1[[#This Row],[Order ID]],Mapping!H2762:K10553,4,0)</f>
        <v>#N/A</v>
      </c>
      <c r="H2762" t="str">
        <f>INDEX(Mapping!$B$2:$T$7793,MATCH(Data!$A2762,Mapping!$B$3:$B$7793,0),MATCH(Data!$H$1,Mapping!$B$2:$T$2,0))</f>
        <v>Standard Class</v>
      </c>
      <c r="I2762" t="str">
        <f>INDEX(Mapping!$B$2:$T$7793,MATCH(Data!$A2762,Mapping!$B$3:$B$7793,0),MATCH(Data!$I$1,Mapping!$B$2:$T$2,0))</f>
        <v>Corporate</v>
      </c>
      <c r="J2762">
        <f>VLOOKUP($A2762,Mapping!$X$3:$Y$7793,2,0)</f>
        <v>60623</v>
      </c>
      <c r="K2762" t="str">
        <f>VLOOKUP($J2762,Mapping!$AB$3:$AC$475,2,0)</f>
        <v>Independence</v>
      </c>
      <c r="L2762" t="str">
        <f>VLOOKUP($K2762,Mapping!$AF$3:$AG$475,2,0)</f>
        <v>Missouri</v>
      </c>
      <c r="M2762" t="str">
        <f>VLOOKUP($L2762,Mapping!$AI$3:$AJ$48,2,0)</f>
        <v>United States</v>
      </c>
      <c r="N2762" t="str">
        <f>VLOOKUP($L2762,Mapping!$AI$3:$AK$48,3,0)</f>
        <v>Central</v>
      </c>
      <c r="O2762" t="str">
        <f>VLOOKUP(Table1[[#This Row],[Column1]],Mapping!$AM$8:$AN$11,2,0)</f>
        <v>Furniture</v>
      </c>
      <c r="P2762" t="str">
        <f>VLOOKUP(Table1[[#This Row],[Column3]],Mapping!$AP$5:$AQ$22,2,0)</f>
        <v>Chairs</v>
      </c>
      <c r="Q2762">
        <v>47.991999999999997</v>
      </c>
      <c r="R2762">
        <v>2</v>
      </c>
      <c r="S2762">
        <v>-2.0567999999999991</v>
      </c>
    </row>
    <row r="2763" spans="1:19" x14ac:dyDescent="0.35">
      <c r="A2763">
        <v>5851</v>
      </c>
      <c r="B2763" t="s">
        <v>4683</v>
      </c>
      <c r="C2763" t="s">
        <v>2235</v>
      </c>
      <c r="D2763" t="str">
        <f>MID(Table1[[#This Row],[Product ID]],5,2)</f>
        <v>EN</v>
      </c>
      <c r="E2763" t="str">
        <f>LEFT(Table1[[#This Row],[Product ID]],3)</f>
        <v>OFF</v>
      </c>
      <c r="F2763" s="10">
        <f>VLOOKUP(Table1[[#This Row],[Order ID]],Mapping!H2763:J10554,3,0)</f>
        <v>41519</v>
      </c>
      <c r="G2763" s="10">
        <f>VLOOKUP(Table1[[#This Row],[Order ID]],Mapping!H2763:K10554,4,0)</f>
        <v>41521</v>
      </c>
      <c r="H2763" t="str">
        <f>INDEX(Mapping!$B$2:$T$7793,MATCH(Data!$A2763,Mapping!$B$3:$B$7793,0),MATCH(Data!$H$1,Mapping!$B$2:$T$2,0))</f>
        <v>Standard Class</v>
      </c>
      <c r="I2763" t="str">
        <f>INDEX(Mapping!$B$2:$T$7793,MATCH(Data!$A2763,Mapping!$B$3:$B$7793,0),MATCH(Data!$I$1,Mapping!$B$2:$T$2,0))</f>
        <v>Corporate</v>
      </c>
      <c r="J2763">
        <f>VLOOKUP($A2763,Mapping!$X$3:$Y$7793,2,0)</f>
        <v>92646</v>
      </c>
      <c r="K2763" t="str">
        <f>VLOOKUP($J2763,Mapping!$AB$3:$AC$475,2,0)</f>
        <v>Anaheim</v>
      </c>
      <c r="L2763" t="str">
        <f>VLOOKUP($K2763,Mapping!$AF$3:$AG$475,2,0)</f>
        <v>California</v>
      </c>
      <c r="M2763" t="str">
        <f>VLOOKUP($L2763,Mapping!$AI$3:$AJ$48,2,0)</f>
        <v>United States</v>
      </c>
      <c r="N2763" t="str">
        <f>VLOOKUP($L2763,Mapping!$AI$3:$AK$48,3,0)</f>
        <v>West</v>
      </c>
      <c r="O2763" t="str">
        <f>VLOOKUP(Table1[[#This Row],[Column1]],Mapping!$AM$8:$AN$11,2,0)</f>
        <v>Office Supplies</v>
      </c>
      <c r="P2763" t="str">
        <f>VLOOKUP(Table1[[#This Row],[Column3]],Mapping!$AP$5:$AQ$22,2,0)</f>
        <v>Envelopes</v>
      </c>
      <c r="Q2763">
        <v>12.78</v>
      </c>
      <c r="R2763">
        <v>1</v>
      </c>
      <c r="S2763">
        <v>5.7509999999999994</v>
      </c>
    </row>
    <row r="2764" spans="1:19" x14ac:dyDescent="0.35">
      <c r="A2764">
        <v>4783</v>
      </c>
      <c r="B2764" t="s">
        <v>4065</v>
      </c>
      <c r="C2764" t="s">
        <v>3474</v>
      </c>
      <c r="D2764" t="str">
        <f>MID(Table1[[#This Row],[Product ID]],5,2)</f>
        <v>CH</v>
      </c>
      <c r="E2764" t="str">
        <f>LEFT(Table1[[#This Row],[Product ID]],3)</f>
        <v>FUR</v>
      </c>
      <c r="F2764" s="10">
        <f>VLOOKUP(Table1[[#This Row],[Order ID]],Mapping!H2764:J10555,3,0)</f>
        <v>41591</v>
      </c>
      <c r="G2764" s="10">
        <f>VLOOKUP(Table1[[#This Row],[Order ID]],Mapping!H2764:K10555,4,0)</f>
        <v>41595</v>
      </c>
      <c r="H2764" t="str">
        <f>INDEX(Mapping!$B$2:$T$7793,MATCH(Data!$A2764,Mapping!$B$3:$B$7793,0),MATCH(Data!$H$1,Mapping!$B$2:$T$2,0))</f>
        <v>Standard Class</v>
      </c>
      <c r="I2764" t="str">
        <f>INDEX(Mapping!$B$2:$T$7793,MATCH(Data!$A2764,Mapping!$B$3:$B$7793,0),MATCH(Data!$I$1,Mapping!$B$2:$T$2,0))</f>
        <v>Consumer</v>
      </c>
      <c r="J2764">
        <f>VLOOKUP($A2764,Mapping!$X$3:$Y$7793,2,0)</f>
        <v>44134</v>
      </c>
      <c r="K2764" t="str">
        <f>VLOOKUP($J2764,Mapping!$AB$3:$AC$475,2,0)</f>
        <v>Indianapolis</v>
      </c>
      <c r="L2764" t="str">
        <f>VLOOKUP($K2764,Mapping!$AF$3:$AG$475,2,0)</f>
        <v>Indiana</v>
      </c>
      <c r="M2764" t="str">
        <f>VLOOKUP($L2764,Mapping!$AI$3:$AJ$48,2,0)</f>
        <v>United States</v>
      </c>
      <c r="N2764" t="str">
        <f>VLOOKUP($L2764,Mapping!$AI$3:$AK$48,3,0)</f>
        <v>Central</v>
      </c>
      <c r="O2764" t="str">
        <f>VLOOKUP(Table1[[#This Row],[Column1]],Mapping!$AM$8:$AN$11,2,0)</f>
        <v>Furniture</v>
      </c>
      <c r="P2764" t="str">
        <f>VLOOKUP(Table1[[#This Row],[Column3]],Mapping!$AP$5:$AQ$22,2,0)</f>
        <v>Chairs</v>
      </c>
      <c r="Q2764">
        <v>449.37200000000001</v>
      </c>
      <c r="R2764">
        <v>2</v>
      </c>
      <c r="S2764">
        <v>-12.839199999999977</v>
      </c>
    </row>
    <row r="2765" spans="1:19" x14ac:dyDescent="0.35">
      <c r="A2765">
        <v>1413</v>
      </c>
      <c r="B2765" t="s">
        <v>1651</v>
      </c>
      <c r="C2765" t="s">
        <v>1068</v>
      </c>
      <c r="D2765" t="str">
        <f>MID(Table1[[#This Row],[Product ID]],5,2)</f>
        <v>AC</v>
      </c>
      <c r="E2765" t="str">
        <f>LEFT(Table1[[#This Row],[Product ID]],3)</f>
        <v>TEC</v>
      </c>
      <c r="F2765" s="10" t="e">
        <f>VLOOKUP(Table1[[#This Row],[Order ID]],Mapping!H2765:J10556,3,0)</f>
        <v>#N/A</v>
      </c>
      <c r="G2765" s="10" t="e">
        <f>VLOOKUP(Table1[[#This Row],[Order ID]],Mapping!H2765:K10556,4,0)</f>
        <v>#N/A</v>
      </c>
      <c r="H2765" t="str">
        <f>INDEX(Mapping!$B$2:$T$7793,MATCH(Data!$A2765,Mapping!$B$3:$B$7793,0),MATCH(Data!$H$1,Mapping!$B$2:$T$2,0))</f>
        <v>Standard Class</v>
      </c>
      <c r="I2765" t="str">
        <f>INDEX(Mapping!$B$2:$T$7793,MATCH(Data!$A2765,Mapping!$B$3:$B$7793,0),MATCH(Data!$I$1,Mapping!$B$2:$T$2,0))</f>
        <v>Consumer</v>
      </c>
      <c r="J2765">
        <f>VLOOKUP($A2765,Mapping!$X$3:$Y$7793,2,0)</f>
        <v>10011</v>
      </c>
      <c r="K2765" t="str">
        <f>VLOOKUP($J2765,Mapping!$AB$3:$AC$475,2,0)</f>
        <v>Omaha</v>
      </c>
      <c r="L2765" t="str">
        <f>VLOOKUP($K2765,Mapping!$AF$3:$AG$475,2,0)</f>
        <v>Nebraska</v>
      </c>
      <c r="M2765" t="str">
        <f>VLOOKUP($L2765,Mapping!$AI$3:$AJ$48,2,0)</f>
        <v>United States</v>
      </c>
      <c r="N2765" t="str">
        <f>VLOOKUP($L2765,Mapping!$AI$3:$AK$48,3,0)</f>
        <v>Central</v>
      </c>
      <c r="O2765" t="str">
        <f>VLOOKUP(Table1[[#This Row],[Column1]],Mapping!$AM$8:$AN$11,2,0)</f>
        <v>Technology</v>
      </c>
      <c r="P2765" t="str">
        <f>VLOOKUP(Table1[[#This Row],[Column3]],Mapping!$AP$5:$AQ$22,2,0)</f>
        <v>Accessories</v>
      </c>
      <c r="Q2765">
        <v>59.97</v>
      </c>
      <c r="R2765">
        <v>3</v>
      </c>
      <c r="S2765">
        <v>14.992499999999996</v>
      </c>
    </row>
    <row r="2766" spans="1:19" x14ac:dyDescent="0.35">
      <c r="A2766">
        <v>3689</v>
      </c>
      <c r="B2766" t="s">
        <v>3395</v>
      </c>
      <c r="C2766" t="s">
        <v>3396</v>
      </c>
      <c r="D2766" t="str">
        <f>MID(Table1[[#This Row],[Product ID]],5,2)</f>
        <v>AC</v>
      </c>
      <c r="E2766" t="str">
        <f>LEFT(Table1[[#This Row],[Product ID]],3)</f>
        <v>TEC</v>
      </c>
      <c r="F2766" s="10">
        <f>VLOOKUP(Table1[[#This Row],[Order ID]],Mapping!H2766:J10557,3,0)</f>
        <v>41474</v>
      </c>
      <c r="G2766" s="10">
        <f>VLOOKUP(Table1[[#This Row],[Order ID]],Mapping!H2766:K10557,4,0)</f>
        <v>41479</v>
      </c>
      <c r="H2766" t="str">
        <f>INDEX(Mapping!$B$2:$T$7793,MATCH(Data!$A2766,Mapping!$B$3:$B$7793,0),MATCH(Data!$H$1,Mapping!$B$2:$T$2,0))</f>
        <v>Standard Class</v>
      </c>
      <c r="I2766" t="str">
        <f>INDEX(Mapping!$B$2:$T$7793,MATCH(Data!$A2766,Mapping!$B$3:$B$7793,0),MATCH(Data!$I$1,Mapping!$B$2:$T$2,0))</f>
        <v>Consumer</v>
      </c>
      <c r="J2766">
        <f>VLOOKUP($A2766,Mapping!$X$3:$Y$7793,2,0)</f>
        <v>75217</v>
      </c>
      <c r="K2766" t="str">
        <f>VLOOKUP($J2766,Mapping!$AB$3:$AC$475,2,0)</f>
        <v>Asheville</v>
      </c>
      <c r="L2766" t="str">
        <f>VLOOKUP($K2766,Mapping!$AF$3:$AG$475,2,0)</f>
        <v>North Carolina</v>
      </c>
      <c r="M2766" t="str">
        <f>VLOOKUP($L2766,Mapping!$AI$3:$AJ$48,2,0)</f>
        <v>United States</v>
      </c>
      <c r="N2766" t="str">
        <f>VLOOKUP($L2766,Mapping!$AI$3:$AK$48,3,0)</f>
        <v>South</v>
      </c>
      <c r="O2766" t="str">
        <f>VLOOKUP(Table1[[#This Row],[Column1]],Mapping!$AM$8:$AN$11,2,0)</f>
        <v>Technology</v>
      </c>
      <c r="P2766" t="str">
        <f>VLOOKUP(Table1[[#This Row],[Column3]],Mapping!$AP$5:$AQ$22,2,0)</f>
        <v>Accessories</v>
      </c>
      <c r="Q2766">
        <v>15.576000000000001</v>
      </c>
      <c r="R2766">
        <v>3</v>
      </c>
      <c r="S2766">
        <v>3.3098999999999998</v>
      </c>
    </row>
    <row r="2767" spans="1:19" x14ac:dyDescent="0.35">
      <c r="A2767">
        <v>3327</v>
      </c>
      <c r="B2767" t="s">
        <v>3161</v>
      </c>
      <c r="C2767" t="s">
        <v>1073</v>
      </c>
      <c r="D2767" t="str">
        <f>MID(Table1[[#This Row],[Product ID]],5,2)</f>
        <v>CH</v>
      </c>
      <c r="E2767" t="str">
        <f>LEFT(Table1[[#This Row],[Product ID]],3)</f>
        <v>FUR</v>
      </c>
      <c r="F2767" s="10">
        <f>VLOOKUP(Table1[[#This Row],[Order ID]],Mapping!H2767:J10558,3,0)</f>
        <v>41348</v>
      </c>
      <c r="G2767" s="10">
        <f>VLOOKUP(Table1[[#This Row],[Order ID]],Mapping!H2767:K10558,4,0)</f>
        <v>41350</v>
      </c>
      <c r="H2767" t="str">
        <f>INDEX(Mapping!$B$2:$T$7793,MATCH(Data!$A2767,Mapping!$B$3:$B$7793,0),MATCH(Data!$H$1,Mapping!$B$2:$T$2,0))</f>
        <v>Standard Class</v>
      </c>
      <c r="I2767" t="str">
        <f>INDEX(Mapping!$B$2:$T$7793,MATCH(Data!$A2767,Mapping!$B$3:$B$7793,0),MATCH(Data!$I$1,Mapping!$B$2:$T$2,0))</f>
        <v>Corporate</v>
      </c>
      <c r="J2767">
        <f>VLOOKUP($A2767,Mapping!$X$3:$Y$7793,2,0)</f>
        <v>98103</v>
      </c>
      <c r="K2767" t="str">
        <f>VLOOKUP($J2767,Mapping!$AB$3:$AC$475,2,0)</f>
        <v>Fort Worth</v>
      </c>
      <c r="L2767" t="str">
        <f>VLOOKUP($K2767,Mapping!$AF$3:$AG$475,2,0)</f>
        <v>Texas</v>
      </c>
      <c r="M2767" t="str">
        <f>VLOOKUP($L2767,Mapping!$AI$3:$AJ$48,2,0)</f>
        <v>United States</v>
      </c>
      <c r="N2767" t="str">
        <f>VLOOKUP($L2767,Mapping!$AI$3:$AK$48,3,0)</f>
        <v>Central</v>
      </c>
      <c r="O2767" t="str">
        <f>VLOOKUP(Table1[[#This Row],[Column1]],Mapping!$AM$8:$AN$11,2,0)</f>
        <v>Furniture</v>
      </c>
      <c r="P2767" t="str">
        <f>VLOOKUP(Table1[[#This Row],[Column3]],Mapping!$AP$5:$AQ$22,2,0)</f>
        <v>Chairs</v>
      </c>
      <c r="Q2767">
        <v>196.78399999999999</v>
      </c>
      <c r="R2767">
        <v>2</v>
      </c>
      <c r="S2767">
        <v>-22.138200000000012</v>
      </c>
    </row>
    <row r="2768" spans="1:19" x14ac:dyDescent="0.35">
      <c r="A2768">
        <v>3511</v>
      </c>
      <c r="B2768" t="s">
        <v>3280</v>
      </c>
      <c r="C2768" t="s">
        <v>2203</v>
      </c>
      <c r="D2768" t="str">
        <f>MID(Table1[[#This Row],[Product ID]],5,2)</f>
        <v>PA</v>
      </c>
      <c r="E2768" t="str">
        <f>LEFT(Table1[[#This Row],[Product ID]],3)</f>
        <v>OFF</v>
      </c>
      <c r="F2768" s="10">
        <f>VLOOKUP(Table1[[#This Row],[Order ID]],Mapping!H2768:J10559,3,0)</f>
        <v>41375</v>
      </c>
      <c r="G2768" s="10">
        <f>VLOOKUP(Table1[[#This Row],[Order ID]],Mapping!H2768:K10559,4,0)</f>
        <v>41381</v>
      </c>
      <c r="H2768" t="str">
        <f>INDEX(Mapping!$B$2:$T$7793,MATCH(Data!$A2768,Mapping!$B$3:$B$7793,0),MATCH(Data!$H$1,Mapping!$B$2:$T$2,0))</f>
        <v>Standard Class</v>
      </c>
      <c r="I2768" t="str">
        <f>INDEX(Mapping!$B$2:$T$7793,MATCH(Data!$A2768,Mapping!$B$3:$B$7793,0),MATCH(Data!$I$1,Mapping!$B$2:$T$2,0))</f>
        <v>Corporate</v>
      </c>
      <c r="J2768">
        <f>VLOOKUP($A2768,Mapping!$X$3:$Y$7793,2,0)</f>
        <v>93309</v>
      </c>
      <c r="K2768" t="str">
        <f>VLOOKUP($J2768,Mapping!$AB$3:$AC$475,2,0)</f>
        <v>Revere</v>
      </c>
      <c r="L2768" t="str">
        <f>VLOOKUP($K2768,Mapping!$AF$3:$AG$475,2,0)</f>
        <v>Massachusetts</v>
      </c>
      <c r="M2768" t="str">
        <f>VLOOKUP($L2768,Mapping!$AI$3:$AJ$48,2,0)</f>
        <v>United States</v>
      </c>
      <c r="N2768" t="str">
        <f>VLOOKUP($L2768,Mapping!$AI$3:$AK$48,3,0)</f>
        <v>East</v>
      </c>
      <c r="O2768" t="str">
        <f>VLOOKUP(Table1[[#This Row],[Column1]],Mapping!$AM$8:$AN$11,2,0)</f>
        <v>Office Supplies</v>
      </c>
      <c r="P2768" t="str">
        <f>VLOOKUP(Table1[[#This Row],[Column3]],Mapping!$AP$5:$AQ$22,2,0)</f>
        <v>Paper</v>
      </c>
      <c r="Q2768">
        <v>12.96</v>
      </c>
      <c r="R2768">
        <v>2</v>
      </c>
      <c r="S2768">
        <v>6.2208000000000006</v>
      </c>
    </row>
    <row r="2769" spans="1:19" x14ac:dyDescent="0.35">
      <c r="A2769">
        <v>3512</v>
      </c>
      <c r="B2769" t="s">
        <v>3280</v>
      </c>
      <c r="C2769" t="s">
        <v>2449</v>
      </c>
      <c r="D2769" t="str">
        <f>MID(Table1[[#This Row],[Product ID]],5,2)</f>
        <v>BI</v>
      </c>
      <c r="E2769" t="str">
        <f>LEFT(Table1[[#This Row],[Product ID]],3)</f>
        <v>OFF</v>
      </c>
      <c r="F2769" s="10">
        <f>VLOOKUP(Table1[[#This Row],[Order ID]],Mapping!H2769:J10560,3,0)</f>
        <v>41375</v>
      </c>
      <c r="G2769" s="10">
        <f>VLOOKUP(Table1[[#This Row],[Order ID]],Mapping!H2769:K10560,4,0)</f>
        <v>41381</v>
      </c>
      <c r="H2769" t="str">
        <f>INDEX(Mapping!$B$2:$T$7793,MATCH(Data!$A2769,Mapping!$B$3:$B$7793,0),MATCH(Data!$H$1,Mapping!$B$2:$T$2,0))</f>
        <v>Standard Class</v>
      </c>
      <c r="I2769" t="str">
        <f>INDEX(Mapping!$B$2:$T$7793,MATCH(Data!$A2769,Mapping!$B$3:$B$7793,0),MATCH(Data!$I$1,Mapping!$B$2:$T$2,0))</f>
        <v>Corporate</v>
      </c>
      <c r="J2769">
        <f>VLOOKUP($A2769,Mapping!$X$3:$Y$7793,2,0)</f>
        <v>93309</v>
      </c>
      <c r="K2769" t="str">
        <f>VLOOKUP($J2769,Mapping!$AB$3:$AC$475,2,0)</f>
        <v>Revere</v>
      </c>
      <c r="L2769" t="str">
        <f>VLOOKUP($K2769,Mapping!$AF$3:$AG$475,2,0)</f>
        <v>Massachusetts</v>
      </c>
      <c r="M2769" t="str">
        <f>VLOOKUP($L2769,Mapping!$AI$3:$AJ$48,2,0)</f>
        <v>United States</v>
      </c>
      <c r="N2769" t="str">
        <f>VLOOKUP($L2769,Mapping!$AI$3:$AK$48,3,0)</f>
        <v>East</v>
      </c>
      <c r="O2769" t="str">
        <f>VLOOKUP(Table1[[#This Row],[Column1]],Mapping!$AM$8:$AN$11,2,0)</f>
        <v>Office Supplies</v>
      </c>
      <c r="P2769" t="str">
        <f>VLOOKUP(Table1[[#This Row],[Column3]],Mapping!$AP$5:$AQ$22,2,0)</f>
        <v>Binders</v>
      </c>
      <c r="Q2769">
        <v>23.2</v>
      </c>
      <c r="R2769">
        <v>5</v>
      </c>
      <c r="S2769">
        <v>8.1199999999999974</v>
      </c>
    </row>
    <row r="2770" spans="1:19" x14ac:dyDescent="0.35">
      <c r="A2770">
        <v>4522</v>
      </c>
      <c r="B2770" t="s">
        <v>3928</v>
      </c>
      <c r="C2770" t="s">
        <v>581</v>
      </c>
      <c r="D2770" t="str">
        <f>MID(Table1[[#This Row],[Product ID]],5,2)</f>
        <v>FU</v>
      </c>
      <c r="E2770" t="str">
        <f>LEFT(Table1[[#This Row],[Product ID]],3)</f>
        <v>FUR</v>
      </c>
      <c r="F2770" s="10">
        <f>VLOOKUP(Table1[[#This Row],[Order ID]],Mapping!H2770:J10561,3,0)</f>
        <v>41311</v>
      </c>
      <c r="G2770" s="10">
        <f>VLOOKUP(Table1[[#This Row],[Order ID]],Mapping!H2770:K10561,4,0)</f>
        <v>41316</v>
      </c>
      <c r="H2770" t="str">
        <f>INDEX(Mapping!$B$2:$T$7793,MATCH(Data!$A2770,Mapping!$B$3:$B$7793,0),MATCH(Data!$H$1,Mapping!$B$2:$T$2,0))</f>
        <v>Second Class</v>
      </c>
      <c r="I2770" t="str">
        <f>INDEX(Mapping!$B$2:$T$7793,MATCH(Data!$A2770,Mapping!$B$3:$B$7793,0),MATCH(Data!$I$1,Mapping!$B$2:$T$2,0))</f>
        <v>Consumer</v>
      </c>
      <c r="J2770">
        <f>VLOOKUP($A2770,Mapping!$X$3:$Y$7793,2,0)</f>
        <v>37421</v>
      </c>
      <c r="K2770" t="str">
        <f>VLOOKUP($J2770,Mapping!$AB$3:$AC$475,2,0)</f>
        <v>Chula Vista</v>
      </c>
      <c r="L2770" t="str">
        <f>VLOOKUP($K2770,Mapping!$AF$3:$AG$475,2,0)</f>
        <v>California</v>
      </c>
      <c r="M2770" t="str">
        <f>VLOOKUP($L2770,Mapping!$AI$3:$AJ$48,2,0)</f>
        <v>United States</v>
      </c>
      <c r="N2770" t="str">
        <f>VLOOKUP($L2770,Mapping!$AI$3:$AK$48,3,0)</f>
        <v>West</v>
      </c>
      <c r="O2770" t="str">
        <f>VLOOKUP(Table1[[#This Row],[Column1]],Mapping!$AM$8:$AN$11,2,0)</f>
        <v>Furniture</v>
      </c>
      <c r="P2770" t="str">
        <f>VLOOKUP(Table1[[#This Row],[Column3]],Mapping!$AP$5:$AQ$22,2,0)</f>
        <v>Furnishings</v>
      </c>
      <c r="Q2770">
        <v>132.22400000000002</v>
      </c>
      <c r="R2770">
        <v>4</v>
      </c>
      <c r="S2770">
        <v>-18.180799999999998</v>
      </c>
    </row>
    <row r="2771" spans="1:19" x14ac:dyDescent="0.35">
      <c r="A2771">
        <v>6578</v>
      </c>
      <c r="B2771" t="s">
        <v>5082</v>
      </c>
      <c r="C2771" t="s">
        <v>1073</v>
      </c>
      <c r="D2771" t="str">
        <f>MID(Table1[[#This Row],[Product ID]],5,2)</f>
        <v>CH</v>
      </c>
      <c r="E2771" t="str">
        <f>LEFT(Table1[[#This Row],[Product ID]],3)</f>
        <v>FUR</v>
      </c>
      <c r="F2771" s="10">
        <f>VLOOKUP(Table1[[#This Row],[Order ID]],Mapping!H2771:J10562,3,0)</f>
        <v>41383</v>
      </c>
      <c r="G2771" s="10">
        <f>VLOOKUP(Table1[[#This Row],[Order ID]],Mapping!H2771:K10562,4,0)</f>
        <v>41388</v>
      </c>
      <c r="H2771" t="str">
        <f>INDEX(Mapping!$B$2:$T$7793,MATCH(Data!$A2771,Mapping!$B$3:$B$7793,0),MATCH(Data!$H$1,Mapping!$B$2:$T$2,0))</f>
        <v>First Class</v>
      </c>
      <c r="I2771" t="str">
        <f>INDEX(Mapping!$B$2:$T$7793,MATCH(Data!$A2771,Mapping!$B$3:$B$7793,0),MATCH(Data!$I$1,Mapping!$B$2:$T$2,0))</f>
        <v>Consumer</v>
      </c>
      <c r="J2771">
        <f>VLOOKUP($A2771,Mapping!$X$3:$Y$7793,2,0)</f>
        <v>77070</v>
      </c>
      <c r="K2771" t="str">
        <f>VLOOKUP($J2771,Mapping!$AB$3:$AC$475,2,0)</f>
        <v>Orland Park</v>
      </c>
      <c r="L2771" t="str">
        <f>VLOOKUP($K2771,Mapping!$AF$3:$AG$475,2,0)</f>
        <v>Illinois</v>
      </c>
      <c r="M2771" t="str">
        <f>VLOOKUP($L2771,Mapping!$AI$3:$AJ$48,2,0)</f>
        <v>United States</v>
      </c>
      <c r="N2771" t="str">
        <f>VLOOKUP($L2771,Mapping!$AI$3:$AK$48,3,0)</f>
        <v>Central</v>
      </c>
      <c r="O2771" t="str">
        <f>VLOOKUP(Table1[[#This Row],[Column1]],Mapping!$AM$8:$AN$11,2,0)</f>
        <v>Furniture</v>
      </c>
      <c r="P2771" t="str">
        <f>VLOOKUP(Table1[[#This Row],[Column3]],Mapping!$AP$5:$AQ$22,2,0)</f>
        <v>Chairs</v>
      </c>
      <c r="Q2771">
        <v>344.37199999999996</v>
      </c>
      <c r="R2771">
        <v>4</v>
      </c>
      <c r="S2771">
        <v>-93.472400000000022</v>
      </c>
    </row>
    <row r="2772" spans="1:19" x14ac:dyDescent="0.35">
      <c r="A2772">
        <v>6579</v>
      </c>
      <c r="B2772" t="s">
        <v>5082</v>
      </c>
      <c r="C2772" t="s">
        <v>593</v>
      </c>
      <c r="D2772" t="str">
        <f>MID(Table1[[#This Row],[Product ID]],5,2)</f>
        <v>ST</v>
      </c>
      <c r="E2772" t="str">
        <f>LEFT(Table1[[#This Row],[Product ID]],3)</f>
        <v>OFF</v>
      </c>
      <c r="F2772" s="10">
        <f>VLOOKUP(Table1[[#This Row],[Order ID]],Mapping!H2772:J10563,3,0)</f>
        <v>41383</v>
      </c>
      <c r="G2772" s="10">
        <f>VLOOKUP(Table1[[#This Row],[Order ID]],Mapping!H2772:K10563,4,0)</f>
        <v>41388</v>
      </c>
      <c r="H2772" t="str">
        <f>INDEX(Mapping!$B$2:$T$7793,MATCH(Data!$A2772,Mapping!$B$3:$B$7793,0),MATCH(Data!$H$1,Mapping!$B$2:$T$2,0))</f>
        <v>Standard Class</v>
      </c>
      <c r="I2772" t="str">
        <f>INDEX(Mapping!$B$2:$T$7793,MATCH(Data!$A2772,Mapping!$B$3:$B$7793,0),MATCH(Data!$I$1,Mapping!$B$2:$T$2,0))</f>
        <v>Corporate</v>
      </c>
      <c r="J2772">
        <f>VLOOKUP($A2772,Mapping!$X$3:$Y$7793,2,0)</f>
        <v>77070</v>
      </c>
      <c r="K2772" t="str">
        <f>VLOOKUP($J2772,Mapping!$AB$3:$AC$475,2,0)</f>
        <v>Orland Park</v>
      </c>
      <c r="L2772" t="str">
        <f>VLOOKUP($K2772,Mapping!$AF$3:$AG$475,2,0)</f>
        <v>Illinois</v>
      </c>
      <c r="M2772" t="str">
        <f>VLOOKUP($L2772,Mapping!$AI$3:$AJ$48,2,0)</f>
        <v>United States</v>
      </c>
      <c r="N2772" t="str">
        <f>VLOOKUP($L2772,Mapping!$AI$3:$AK$48,3,0)</f>
        <v>Central</v>
      </c>
      <c r="O2772" t="str">
        <f>VLOOKUP(Table1[[#This Row],[Column1]],Mapping!$AM$8:$AN$11,2,0)</f>
        <v>Office Supplies</v>
      </c>
      <c r="P2772" t="str">
        <f>VLOOKUP(Table1[[#This Row],[Column3]],Mapping!$AP$5:$AQ$22,2,0)</f>
        <v>Storage</v>
      </c>
      <c r="Q2772">
        <v>1554.9360000000001</v>
      </c>
      <c r="R2772">
        <v>3</v>
      </c>
      <c r="S2772">
        <v>77.746800000000007</v>
      </c>
    </row>
    <row r="2773" spans="1:19" x14ac:dyDescent="0.35">
      <c r="A2773">
        <v>6580</v>
      </c>
      <c r="B2773" t="s">
        <v>5082</v>
      </c>
      <c r="C2773" t="s">
        <v>1956</v>
      </c>
      <c r="D2773" t="str">
        <f>MID(Table1[[#This Row],[Product ID]],5,2)</f>
        <v>FU</v>
      </c>
      <c r="E2773" t="str">
        <f>LEFT(Table1[[#This Row],[Product ID]],3)</f>
        <v>FUR</v>
      </c>
      <c r="F2773" s="10">
        <f>VLOOKUP(Table1[[#This Row],[Order ID]],Mapping!H2773:J10564,3,0)</f>
        <v>41383</v>
      </c>
      <c r="G2773" s="10">
        <f>VLOOKUP(Table1[[#This Row],[Order ID]],Mapping!H2773:K10564,4,0)</f>
        <v>41388</v>
      </c>
      <c r="H2773" t="str">
        <f>INDEX(Mapping!$B$2:$T$7793,MATCH(Data!$A2773,Mapping!$B$3:$B$7793,0),MATCH(Data!$H$1,Mapping!$B$2:$T$2,0))</f>
        <v>Standard Class</v>
      </c>
      <c r="I2773" t="str">
        <f>INDEX(Mapping!$B$2:$T$7793,MATCH(Data!$A2773,Mapping!$B$3:$B$7793,0),MATCH(Data!$I$1,Mapping!$B$2:$T$2,0))</f>
        <v>Corporate</v>
      </c>
      <c r="J2773">
        <f>VLOOKUP($A2773,Mapping!$X$3:$Y$7793,2,0)</f>
        <v>77070</v>
      </c>
      <c r="K2773" t="str">
        <f>VLOOKUP($J2773,Mapping!$AB$3:$AC$475,2,0)</f>
        <v>Orland Park</v>
      </c>
      <c r="L2773" t="str">
        <f>VLOOKUP($K2773,Mapping!$AF$3:$AG$475,2,0)</f>
        <v>Illinois</v>
      </c>
      <c r="M2773" t="str">
        <f>VLOOKUP($L2773,Mapping!$AI$3:$AJ$48,2,0)</f>
        <v>United States</v>
      </c>
      <c r="N2773" t="str">
        <f>VLOOKUP($L2773,Mapping!$AI$3:$AK$48,3,0)</f>
        <v>Central</v>
      </c>
      <c r="O2773" t="str">
        <f>VLOOKUP(Table1[[#This Row],[Column1]],Mapping!$AM$8:$AN$11,2,0)</f>
        <v>Furniture</v>
      </c>
      <c r="P2773" t="str">
        <f>VLOOKUP(Table1[[#This Row],[Column3]],Mapping!$AP$5:$AQ$22,2,0)</f>
        <v>Furnishings</v>
      </c>
      <c r="Q2773">
        <v>127.88</v>
      </c>
      <c r="R2773">
        <v>5</v>
      </c>
      <c r="S2773">
        <v>-67.137</v>
      </c>
    </row>
    <row r="2774" spans="1:19" x14ac:dyDescent="0.35">
      <c r="A2774">
        <v>5414</v>
      </c>
      <c r="B2774" t="s">
        <v>4440</v>
      </c>
      <c r="C2774" t="s">
        <v>4441</v>
      </c>
      <c r="D2774" t="str">
        <f>MID(Table1[[#This Row],[Product ID]],5,2)</f>
        <v>AC</v>
      </c>
      <c r="E2774" t="str">
        <f>LEFT(Table1[[#This Row],[Product ID]],3)</f>
        <v>TEC</v>
      </c>
      <c r="F2774" s="10">
        <f>VLOOKUP(Table1[[#This Row],[Order ID]],Mapping!H2774:J10565,3,0)</f>
        <v>41584</v>
      </c>
      <c r="G2774" s="10">
        <f>VLOOKUP(Table1[[#This Row],[Order ID]],Mapping!H2774:K10565,4,0)</f>
        <v>41588</v>
      </c>
      <c r="H2774" t="str">
        <f>INDEX(Mapping!$B$2:$T$7793,MATCH(Data!$A2774,Mapping!$B$3:$B$7793,0),MATCH(Data!$H$1,Mapping!$B$2:$T$2,0))</f>
        <v>Same Day</v>
      </c>
      <c r="I2774" t="str">
        <f>INDEX(Mapping!$B$2:$T$7793,MATCH(Data!$A2774,Mapping!$B$3:$B$7793,0),MATCH(Data!$I$1,Mapping!$B$2:$T$2,0))</f>
        <v>Consumer</v>
      </c>
      <c r="J2774">
        <f>VLOOKUP($A2774,Mapping!$X$3:$Y$7793,2,0)</f>
        <v>98105</v>
      </c>
      <c r="K2774" t="str">
        <f>VLOOKUP($J2774,Mapping!$AB$3:$AC$475,2,0)</f>
        <v>Dallas</v>
      </c>
      <c r="L2774" t="str">
        <f>VLOOKUP($K2774,Mapping!$AF$3:$AG$475,2,0)</f>
        <v>Texas</v>
      </c>
      <c r="M2774" t="str">
        <f>VLOOKUP($L2774,Mapping!$AI$3:$AJ$48,2,0)</f>
        <v>United States</v>
      </c>
      <c r="N2774" t="str">
        <f>VLOOKUP($L2774,Mapping!$AI$3:$AK$48,3,0)</f>
        <v>Central</v>
      </c>
      <c r="O2774" t="str">
        <f>VLOOKUP(Table1[[#This Row],[Column1]],Mapping!$AM$8:$AN$11,2,0)</f>
        <v>Technology</v>
      </c>
      <c r="P2774" t="str">
        <f>VLOOKUP(Table1[[#This Row],[Column3]],Mapping!$AP$5:$AQ$22,2,0)</f>
        <v>Accessories</v>
      </c>
      <c r="Q2774">
        <v>479.72</v>
      </c>
      <c r="R2774">
        <v>4</v>
      </c>
      <c r="S2774">
        <v>52.769200000000012</v>
      </c>
    </row>
    <row r="2775" spans="1:19" x14ac:dyDescent="0.35">
      <c r="A2775">
        <v>3781</v>
      </c>
      <c r="B2775" t="s">
        <v>3456</v>
      </c>
      <c r="C2775" t="s">
        <v>2325</v>
      </c>
      <c r="D2775" t="str">
        <f>MID(Table1[[#This Row],[Product ID]],5,2)</f>
        <v>BI</v>
      </c>
      <c r="E2775" t="str">
        <f>LEFT(Table1[[#This Row],[Product ID]],3)</f>
        <v>OFF</v>
      </c>
      <c r="F2775" s="10">
        <f>VLOOKUP(Table1[[#This Row],[Order ID]],Mapping!H2775:J10566,3,0)</f>
        <v>41589</v>
      </c>
      <c r="G2775" s="10">
        <f>VLOOKUP(Table1[[#This Row],[Order ID]],Mapping!H2775:K10566,4,0)</f>
        <v>41593</v>
      </c>
      <c r="H2775" t="str">
        <f>INDEX(Mapping!$B$2:$T$7793,MATCH(Data!$A2775,Mapping!$B$3:$B$7793,0),MATCH(Data!$H$1,Mapping!$B$2:$T$2,0))</f>
        <v>Second Class</v>
      </c>
      <c r="I2775" t="str">
        <f>INDEX(Mapping!$B$2:$T$7793,MATCH(Data!$A2775,Mapping!$B$3:$B$7793,0),MATCH(Data!$I$1,Mapping!$B$2:$T$2,0))</f>
        <v>Home Office</v>
      </c>
      <c r="J2775">
        <f>VLOOKUP($A2775,Mapping!$X$3:$Y$7793,2,0)</f>
        <v>10011</v>
      </c>
      <c r="K2775" t="str">
        <f>VLOOKUP($J2775,Mapping!$AB$3:$AC$475,2,0)</f>
        <v>Omaha</v>
      </c>
      <c r="L2775" t="str">
        <f>VLOOKUP($K2775,Mapping!$AF$3:$AG$475,2,0)</f>
        <v>Nebraska</v>
      </c>
      <c r="M2775" t="str">
        <f>VLOOKUP($L2775,Mapping!$AI$3:$AJ$48,2,0)</f>
        <v>United States</v>
      </c>
      <c r="N2775" t="str">
        <f>VLOOKUP($L2775,Mapping!$AI$3:$AK$48,3,0)</f>
        <v>Central</v>
      </c>
      <c r="O2775" t="str">
        <f>VLOOKUP(Table1[[#This Row],[Column1]],Mapping!$AM$8:$AN$11,2,0)</f>
        <v>Office Supplies</v>
      </c>
      <c r="P2775" t="str">
        <f>VLOOKUP(Table1[[#This Row],[Column3]],Mapping!$AP$5:$AQ$22,2,0)</f>
        <v>Binders</v>
      </c>
      <c r="Q2775">
        <v>20.368000000000002</v>
      </c>
      <c r="R2775">
        <v>1</v>
      </c>
      <c r="S2775">
        <v>7.3834</v>
      </c>
    </row>
    <row r="2776" spans="1:19" x14ac:dyDescent="0.35">
      <c r="A2776">
        <v>3782</v>
      </c>
      <c r="B2776" t="s">
        <v>3456</v>
      </c>
      <c r="C2776" t="s">
        <v>756</v>
      </c>
      <c r="D2776" t="str">
        <f>MID(Table1[[#This Row],[Product ID]],5,2)</f>
        <v>BI</v>
      </c>
      <c r="E2776" t="str">
        <f>LEFT(Table1[[#This Row],[Product ID]],3)</f>
        <v>OFF</v>
      </c>
      <c r="F2776" s="10">
        <f>VLOOKUP(Table1[[#This Row],[Order ID]],Mapping!H2776:J10567,3,0)</f>
        <v>41589</v>
      </c>
      <c r="G2776" s="10">
        <f>VLOOKUP(Table1[[#This Row],[Order ID]],Mapping!H2776:K10567,4,0)</f>
        <v>41593</v>
      </c>
      <c r="H2776" t="str">
        <f>INDEX(Mapping!$B$2:$T$7793,MATCH(Data!$A2776,Mapping!$B$3:$B$7793,0),MATCH(Data!$H$1,Mapping!$B$2:$T$2,0))</f>
        <v>Standard Class</v>
      </c>
      <c r="I2776" t="str">
        <f>INDEX(Mapping!$B$2:$T$7793,MATCH(Data!$A2776,Mapping!$B$3:$B$7793,0),MATCH(Data!$I$1,Mapping!$B$2:$T$2,0))</f>
        <v>Corporate</v>
      </c>
      <c r="J2776">
        <f>VLOOKUP($A2776,Mapping!$X$3:$Y$7793,2,0)</f>
        <v>10011</v>
      </c>
      <c r="K2776" t="str">
        <f>VLOOKUP($J2776,Mapping!$AB$3:$AC$475,2,0)</f>
        <v>Omaha</v>
      </c>
      <c r="L2776" t="str">
        <f>VLOOKUP($K2776,Mapping!$AF$3:$AG$475,2,0)</f>
        <v>Nebraska</v>
      </c>
      <c r="M2776" t="str">
        <f>VLOOKUP($L2776,Mapping!$AI$3:$AJ$48,2,0)</f>
        <v>United States</v>
      </c>
      <c r="N2776" t="str">
        <f>VLOOKUP($L2776,Mapping!$AI$3:$AK$48,3,0)</f>
        <v>Central</v>
      </c>
      <c r="O2776" t="str">
        <f>VLOOKUP(Table1[[#This Row],[Column1]],Mapping!$AM$8:$AN$11,2,0)</f>
        <v>Office Supplies</v>
      </c>
      <c r="P2776" t="str">
        <f>VLOOKUP(Table1[[#This Row],[Column3]],Mapping!$AP$5:$AQ$22,2,0)</f>
        <v>Binders</v>
      </c>
      <c r="Q2776">
        <v>49.847999999999999</v>
      </c>
      <c r="R2776">
        <v>3</v>
      </c>
      <c r="S2776">
        <v>16.823699999999999</v>
      </c>
    </row>
    <row r="2777" spans="1:19" x14ac:dyDescent="0.35">
      <c r="A2777">
        <v>2400</v>
      </c>
      <c r="B2777" t="s">
        <v>2517</v>
      </c>
      <c r="C2777" t="s">
        <v>1974</v>
      </c>
      <c r="D2777" t="str">
        <f>MID(Table1[[#This Row],[Product ID]],5,2)</f>
        <v>ST</v>
      </c>
      <c r="E2777" t="str">
        <f>LEFT(Table1[[#This Row],[Product ID]],3)</f>
        <v>OFF</v>
      </c>
      <c r="F2777" s="10" t="e">
        <f>VLOOKUP(Table1[[#This Row],[Order ID]],Mapping!H2777:J10568,3,0)</f>
        <v>#N/A</v>
      </c>
      <c r="G2777" s="10" t="e">
        <f>VLOOKUP(Table1[[#This Row],[Order ID]],Mapping!H2777:K10568,4,0)</f>
        <v>#N/A</v>
      </c>
      <c r="H2777" t="str">
        <f>INDEX(Mapping!$B$2:$T$7793,MATCH(Data!$A2777,Mapping!$B$3:$B$7793,0),MATCH(Data!$H$1,Mapping!$B$2:$T$2,0))</f>
        <v>Same Day</v>
      </c>
      <c r="I2777" t="str">
        <f>INDEX(Mapping!$B$2:$T$7793,MATCH(Data!$A2777,Mapping!$B$3:$B$7793,0),MATCH(Data!$I$1,Mapping!$B$2:$T$2,0))</f>
        <v>Home Office</v>
      </c>
      <c r="J2777">
        <f>VLOOKUP($A2777,Mapping!$X$3:$Y$7793,2,0)</f>
        <v>90045</v>
      </c>
      <c r="K2777" t="str">
        <f>VLOOKUP($J2777,Mapping!$AB$3:$AC$475,2,0)</f>
        <v>Medina</v>
      </c>
      <c r="L2777" t="str">
        <f>VLOOKUP($K2777,Mapping!$AF$3:$AG$475,2,0)</f>
        <v>Ohio</v>
      </c>
      <c r="M2777" t="str">
        <f>VLOOKUP($L2777,Mapping!$AI$3:$AJ$48,2,0)</f>
        <v>United States</v>
      </c>
      <c r="N2777" t="str">
        <f>VLOOKUP($L2777,Mapping!$AI$3:$AK$48,3,0)</f>
        <v>East</v>
      </c>
      <c r="O2777" t="str">
        <f>VLOOKUP(Table1[[#This Row],[Column1]],Mapping!$AM$8:$AN$11,2,0)</f>
        <v>Office Supplies</v>
      </c>
      <c r="P2777" t="str">
        <f>VLOOKUP(Table1[[#This Row],[Column3]],Mapping!$AP$5:$AQ$22,2,0)</f>
        <v>Storage</v>
      </c>
      <c r="Q2777">
        <v>114.46</v>
      </c>
      <c r="R2777">
        <v>2</v>
      </c>
      <c r="S2777">
        <v>28.614999999999995</v>
      </c>
    </row>
    <row r="2778" spans="1:19" x14ac:dyDescent="0.35">
      <c r="A2778">
        <v>7426</v>
      </c>
      <c r="B2778" t="s">
        <v>5569</v>
      </c>
      <c r="C2778" t="s">
        <v>990</v>
      </c>
      <c r="D2778" t="str">
        <f>MID(Table1[[#This Row],[Product ID]],5,2)</f>
        <v>AC</v>
      </c>
      <c r="E2778" t="str">
        <f>LEFT(Table1[[#This Row],[Product ID]],3)</f>
        <v>TEC</v>
      </c>
      <c r="F2778" s="10">
        <f>VLOOKUP(Table1[[#This Row],[Order ID]],Mapping!H2778:J10569,3,0)</f>
        <v>41562</v>
      </c>
      <c r="G2778" s="10">
        <f>VLOOKUP(Table1[[#This Row],[Order ID]],Mapping!H2778:K10569,4,0)</f>
        <v>41567</v>
      </c>
      <c r="H2778" t="str">
        <f>INDEX(Mapping!$B$2:$T$7793,MATCH(Data!$A2778,Mapping!$B$3:$B$7793,0),MATCH(Data!$H$1,Mapping!$B$2:$T$2,0))</f>
        <v>Second Class</v>
      </c>
      <c r="I2778" t="str">
        <f>INDEX(Mapping!$B$2:$T$7793,MATCH(Data!$A2778,Mapping!$B$3:$B$7793,0),MATCH(Data!$I$1,Mapping!$B$2:$T$2,0))</f>
        <v>Consumer</v>
      </c>
      <c r="J2778">
        <f>VLOOKUP($A2778,Mapping!$X$3:$Y$7793,2,0)</f>
        <v>54915</v>
      </c>
      <c r="K2778" t="str">
        <f>VLOOKUP($J2778,Mapping!$AB$3:$AC$475,2,0)</f>
        <v>Apopka</v>
      </c>
      <c r="L2778" t="str">
        <f>VLOOKUP($K2778,Mapping!$AF$3:$AG$475,2,0)</f>
        <v>Florida</v>
      </c>
      <c r="M2778" t="str">
        <f>VLOOKUP($L2778,Mapping!$AI$3:$AJ$48,2,0)</f>
        <v>United States</v>
      </c>
      <c r="N2778" t="str">
        <f>VLOOKUP($L2778,Mapping!$AI$3:$AK$48,3,0)</f>
        <v>South</v>
      </c>
      <c r="O2778" t="str">
        <f>VLOOKUP(Table1[[#This Row],[Column1]],Mapping!$AM$8:$AN$11,2,0)</f>
        <v>Technology</v>
      </c>
      <c r="P2778" t="str">
        <f>VLOOKUP(Table1[[#This Row],[Column3]],Mapping!$AP$5:$AQ$22,2,0)</f>
        <v>Accessories</v>
      </c>
      <c r="Q2778">
        <v>1649.75</v>
      </c>
      <c r="R2778">
        <v>5</v>
      </c>
      <c r="S2778">
        <v>544.41749999999979</v>
      </c>
    </row>
    <row r="2779" spans="1:19" x14ac:dyDescent="0.35">
      <c r="A2779">
        <v>197</v>
      </c>
      <c r="B2779" t="s">
        <v>273</v>
      </c>
      <c r="C2779" t="s">
        <v>274</v>
      </c>
      <c r="D2779" t="str">
        <f>MID(Table1[[#This Row],[Product ID]],5,2)</f>
        <v>PH</v>
      </c>
      <c r="E2779" t="str">
        <f>LEFT(Table1[[#This Row],[Product ID]],3)</f>
        <v>TEC</v>
      </c>
      <c r="F2779" s="10" t="e">
        <f>VLOOKUP(Table1[[#This Row],[Order ID]],Mapping!H2779:J10570,3,0)</f>
        <v>#N/A</v>
      </c>
      <c r="G2779" s="10" t="e">
        <f>VLOOKUP(Table1[[#This Row],[Order ID]],Mapping!H2779:K10570,4,0)</f>
        <v>#N/A</v>
      </c>
      <c r="H2779" t="str">
        <f>INDEX(Mapping!$B$2:$T$7793,MATCH(Data!$A2779,Mapping!$B$3:$B$7793,0),MATCH(Data!$H$1,Mapping!$B$2:$T$2,0))</f>
        <v>Second Class</v>
      </c>
      <c r="I2779" t="str">
        <f>INDEX(Mapping!$B$2:$T$7793,MATCH(Data!$A2779,Mapping!$B$3:$B$7793,0),MATCH(Data!$I$1,Mapping!$B$2:$T$2,0))</f>
        <v>Corporate</v>
      </c>
      <c r="J2779">
        <f>VLOOKUP($A2779,Mapping!$X$3:$Y$7793,2,0)</f>
        <v>60610</v>
      </c>
      <c r="K2779" t="str">
        <f>VLOOKUP($J2779,Mapping!$AB$3:$AC$475,2,0)</f>
        <v>Minneapolis</v>
      </c>
      <c r="L2779" t="str">
        <f>VLOOKUP($K2779,Mapping!$AF$3:$AG$475,2,0)</f>
        <v>Minnesota</v>
      </c>
      <c r="M2779" t="str">
        <f>VLOOKUP($L2779,Mapping!$AI$3:$AJ$48,2,0)</f>
        <v>United States</v>
      </c>
      <c r="N2779" t="str">
        <f>VLOOKUP($L2779,Mapping!$AI$3:$AK$48,3,0)</f>
        <v>Central</v>
      </c>
      <c r="O2779" t="str">
        <f>VLOOKUP(Table1[[#This Row],[Column1]],Mapping!$AM$8:$AN$11,2,0)</f>
        <v>Technology</v>
      </c>
      <c r="P2779" t="str">
        <f>VLOOKUP(Table1[[#This Row],[Column3]],Mapping!$AP$5:$AQ$22,2,0)</f>
        <v>Phones</v>
      </c>
      <c r="Q2779">
        <v>328.22399999999999</v>
      </c>
      <c r="R2779">
        <v>4</v>
      </c>
      <c r="S2779">
        <v>28.7196</v>
      </c>
    </row>
    <row r="2780" spans="1:19" x14ac:dyDescent="0.35">
      <c r="A2780">
        <v>4442</v>
      </c>
      <c r="B2780" t="s">
        <v>3881</v>
      </c>
      <c r="C2780" t="s">
        <v>787</v>
      </c>
      <c r="D2780" t="str">
        <f>MID(Table1[[#This Row],[Product ID]],5,2)</f>
        <v>EN</v>
      </c>
      <c r="E2780" t="str">
        <f>LEFT(Table1[[#This Row],[Product ID]],3)</f>
        <v>OFF</v>
      </c>
      <c r="F2780" s="10">
        <f>VLOOKUP(Table1[[#This Row],[Order ID]],Mapping!H2780:J10571,3,0)</f>
        <v>41603</v>
      </c>
      <c r="G2780" s="10">
        <f>VLOOKUP(Table1[[#This Row],[Order ID]],Mapping!H2780:K10571,4,0)</f>
        <v>41605</v>
      </c>
      <c r="H2780" t="str">
        <f>INDEX(Mapping!$B$2:$T$7793,MATCH(Data!$A2780,Mapping!$B$3:$B$7793,0),MATCH(Data!$H$1,Mapping!$B$2:$T$2,0))</f>
        <v>Standard Class</v>
      </c>
      <c r="I2780" t="str">
        <f>INDEX(Mapping!$B$2:$T$7793,MATCH(Data!$A2780,Mapping!$B$3:$B$7793,0),MATCH(Data!$I$1,Mapping!$B$2:$T$2,0))</f>
        <v>Consumer</v>
      </c>
      <c r="J2780">
        <f>VLOOKUP($A2780,Mapping!$X$3:$Y$7793,2,0)</f>
        <v>44105</v>
      </c>
      <c r="K2780" t="str">
        <f>VLOOKUP($J2780,Mapping!$AB$3:$AC$475,2,0)</f>
        <v>Alexandria</v>
      </c>
      <c r="L2780" t="str">
        <f>VLOOKUP($K2780,Mapping!$AF$3:$AG$475,2,0)</f>
        <v>Virginia</v>
      </c>
      <c r="M2780" t="str">
        <f>VLOOKUP($L2780,Mapping!$AI$3:$AJ$48,2,0)</f>
        <v>United States</v>
      </c>
      <c r="N2780" t="str">
        <f>VLOOKUP($L2780,Mapping!$AI$3:$AK$48,3,0)</f>
        <v>South</v>
      </c>
      <c r="O2780" t="str">
        <f>VLOOKUP(Table1[[#This Row],[Column1]],Mapping!$AM$8:$AN$11,2,0)</f>
        <v>Office Supplies</v>
      </c>
      <c r="P2780" t="str">
        <f>VLOOKUP(Table1[[#This Row],[Column3]],Mapping!$AP$5:$AQ$22,2,0)</f>
        <v>Envelopes</v>
      </c>
      <c r="Q2780">
        <v>40.752000000000002</v>
      </c>
      <c r="R2780">
        <v>3</v>
      </c>
      <c r="S2780">
        <v>15.281999999999998</v>
      </c>
    </row>
    <row r="2781" spans="1:19" x14ac:dyDescent="0.35">
      <c r="A2781">
        <v>4443</v>
      </c>
      <c r="B2781" t="s">
        <v>3881</v>
      </c>
      <c r="C2781" t="s">
        <v>1517</v>
      </c>
      <c r="D2781" t="str">
        <f>MID(Table1[[#This Row],[Product ID]],5,2)</f>
        <v>AC</v>
      </c>
      <c r="E2781" t="str">
        <f>LEFT(Table1[[#This Row],[Product ID]],3)</f>
        <v>TEC</v>
      </c>
      <c r="F2781" s="10">
        <f>VLOOKUP(Table1[[#This Row],[Order ID]],Mapping!H2781:J10572,3,0)</f>
        <v>41603</v>
      </c>
      <c r="G2781" s="10">
        <f>VLOOKUP(Table1[[#This Row],[Order ID]],Mapping!H2781:K10572,4,0)</f>
        <v>41605</v>
      </c>
      <c r="H2781" t="str">
        <f>INDEX(Mapping!$B$2:$T$7793,MATCH(Data!$A2781,Mapping!$B$3:$B$7793,0),MATCH(Data!$H$1,Mapping!$B$2:$T$2,0))</f>
        <v>First Class</v>
      </c>
      <c r="I2781" t="str">
        <f>INDEX(Mapping!$B$2:$T$7793,MATCH(Data!$A2781,Mapping!$B$3:$B$7793,0),MATCH(Data!$I$1,Mapping!$B$2:$T$2,0))</f>
        <v>Home Office</v>
      </c>
      <c r="J2781">
        <f>VLOOKUP($A2781,Mapping!$X$3:$Y$7793,2,0)</f>
        <v>44105</v>
      </c>
      <c r="K2781" t="str">
        <f>VLOOKUP($J2781,Mapping!$AB$3:$AC$475,2,0)</f>
        <v>Alexandria</v>
      </c>
      <c r="L2781" t="str">
        <f>VLOOKUP($K2781,Mapping!$AF$3:$AG$475,2,0)</f>
        <v>Virginia</v>
      </c>
      <c r="M2781" t="str">
        <f>VLOOKUP($L2781,Mapping!$AI$3:$AJ$48,2,0)</f>
        <v>United States</v>
      </c>
      <c r="N2781" t="str">
        <f>VLOOKUP($L2781,Mapping!$AI$3:$AK$48,3,0)</f>
        <v>South</v>
      </c>
      <c r="O2781" t="str">
        <f>VLOOKUP(Table1[[#This Row],[Column1]],Mapping!$AM$8:$AN$11,2,0)</f>
        <v>Technology</v>
      </c>
      <c r="P2781" t="str">
        <f>VLOOKUP(Table1[[#This Row],[Column3]],Mapping!$AP$5:$AQ$22,2,0)</f>
        <v>Accessories</v>
      </c>
      <c r="Q2781">
        <v>139.96000000000004</v>
      </c>
      <c r="R2781">
        <v>5</v>
      </c>
      <c r="S2781">
        <v>-22.743500000000004</v>
      </c>
    </row>
    <row r="2782" spans="1:19" x14ac:dyDescent="0.35">
      <c r="A2782">
        <v>1720</v>
      </c>
      <c r="B2782" t="s">
        <v>1938</v>
      </c>
      <c r="C2782" t="s">
        <v>1939</v>
      </c>
      <c r="D2782" t="str">
        <f>MID(Table1[[#This Row],[Product ID]],5,2)</f>
        <v>PA</v>
      </c>
      <c r="E2782" t="str">
        <f>LEFT(Table1[[#This Row],[Product ID]],3)</f>
        <v>OFF</v>
      </c>
      <c r="F2782" s="10" t="e">
        <f>VLOOKUP(Table1[[#This Row],[Order ID]],Mapping!H2782:J10573,3,0)</f>
        <v>#N/A</v>
      </c>
      <c r="G2782" s="10" t="e">
        <f>VLOOKUP(Table1[[#This Row],[Order ID]],Mapping!H2782:K10573,4,0)</f>
        <v>#N/A</v>
      </c>
      <c r="H2782" t="str">
        <f>INDEX(Mapping!$B$2:$T$7793,MATCH(Data!$A2782,Mapping!$B$3:$B$7793,0),MATCH(Data!$H$1,Mapping!$B$2:$T$2,0))</f>
        <v>Second Class</v>
      </c>
      <c r="I2782" t="str">
        <f>INDEX(Mapping!$B$2:$T$7793,MATCH(Data!$A2782,Mapping!$B$3:$B$7793,0),MATCH(Data!$I$1,Mapping!$B$2:$T$2,0))</f>
        <v>Corporate</v>
      </c>
      <c r="J2782">
        <f>VLOOKUP($A2782,Mapping!$X$3:$Y$7793,2,0)</f>
        <v>84106</v>
      </c>
      <c r="K2782" t="str">
        <f>VLOOKUP($J2782,Mapping!$AB$3:$AC$475,2,0)</f>
        <v>Bellingham</v>
      </c>
      <c r="L2782" t="str">
        <f>VLOOKUP($K2782,Mapping!$AF$3:$AG$475,2,0)</f>
        <v>Washington</v>
      </c>
      <c r="M2782" t="str">
        <f>VLOOKUP($L2782,Mapping!$AI$3:$AJ$48,2,0)</f>
        <v>United States</v>
      </c>
      <c r="N2782" t="str">
        <f>VLOOKUP($L2782,Mapping!$AI$3:$AK$48,3,0)</f>
        <v>West</v>
      </c>
      <c r="O2782" t="str">
        <f>VLOOKUP(Table1[[#This Row],[Column1]],Mapping!$AM$8:$AN$11,2,0)</f>
        <v>Office Supplies</v>
      </c>
      <c r="P2782" t="str">
        <f>VLOOKUP(Table1[[#This Row],[Column3]],Mapping!$AP$5:$AQ$22,2,0)</f>
        <v>Paper</v>
      </c>
      <c r="Q2782">
        <v>45.68</v>
      </c>
      <c r="R2782">
        <v>2</v>
      </c>
      <c r="S2782">
        <v>21.012799999999999</v>
      </c>
    </row>
    <row r="2783" spans="1:19" x14ac:dyDescent="0.35">
      <c r="A2783">
        <v>1722</v>
      </c>
      <c r="B2783" t="s">
        <v>1938</v>
      </c>
      <c r="C2783" t="s">
        <v>1646</v>
      </c>
      <c r="D2783" t="str">
        <f>MID(Table1[[#This Row],[Product ID]],5,2)</f>
        <v>BI</v>
      </c>
      <c r="E2783" t="str">
        <f>LEFT(Table1[[#This Row],[Product ID]],3)</f>
        <v>OFF</v>
      </c>
      <c r="F2783" s="10" t="e">
        <f>VLOOKUP(Table1[[#This Row],[Order ID]],Mapping!H2783:J10574,3,0)</f>
        <v>#N/A</v>
      </c>
      <c r="G2783" s="10" t="e">
        <f>VLOOKUP(Table1[[#This Row],[Order ID]],Mapping!H2783:K10574,4,0)</f>
        <v>#N/A</v>
      </c>
      <c r="H2783" t="str">
        <f>INDEX(Mapping!$B$2:$T$7793,MATCH(Data!$A2783,Mapping!$B$3:$B$7793,0),MATCH(Data!$H$1,Mapping!$B$2:$T$2,0))</f>
        <v>Standard Class</v>
      </c>
      <c r="I2783" t="str">
        <f>INDEX(Mapping!$B$2:$T$7793,MATCH(Data!$A2783,Mapping!$B$3:$B$7793,0),MATCH(Data!$I$1,Mapping!$B$2:$T$2,0))</f>
        <v>Home Office</v>
      </c>
      <c r="J2783">
        <f>VLOOKUP($A2783,Mapping!$X$3:$Y$7793,2,0)</f>
        <v>84106</v>
      </c>
      <c r="K2783" t="str">
        <f>VLOOKUP($J2783,Mapping!$AB$3:$AC$475,2,0)</f>
        <v>Bellingham</v>
      </c>
      <c r="L2783" t="str">
        <f>VLOOKUP($K2783,Mapping!$AF$3:$AG$475,2,0)</f>
        <v>Washington</v>
      </c>
      <c r="M2783" t="str">
        <f>VLOOKUP($L2783,Mapping!$AI$3:$AJ$48,2,0)</f>
        <v>United States</v>
      </c>
      <c r="N2783" t="str">
        <f>VLOOKUP($L2783,Mapping!$AI$3:$AK$48,3,0)</f>
        <v>West</v>
      </c>
      <c r="O2783" t="str">
        <f>VLOOKUP(Table1[[#This Row],[Column1]],Mapping!$AM$8:$AN$11,2,0)</f>
        <v>Office Supplies</v>
      </c>
      <c r="P2783" t="str">
        <f>VLOOKUP(Table1[[#This Row],[Column3]],Mapping!$AP$5:$AQ$22,2,0)</f>
        <v>Binders</v>
      </c>
      <c r="Q2783">
        <v>41.72</v>
      </c>
      <c r="R2783">
        <v>5</v>
      </c>
      <c r="S2783">
        <v>13.037499999999998</v>
      </c>
    </row>
    <row r="2784" spans="1:19" x14ac:dyDescent="0.35">
      <c r="A2784">
        <v>1723</v>
      </c>
      <c r="B2784" t="s">
        <v>1938</v>
      </c>
      <c r="C2784" t="s">
        <v>503</v>
      </c>
      <c r="D2784" t="str">
        <f>MID(Table1[[#This Row],[Product ID]],5,2)</f>
        <v>PA</v>
      </c>
      <c r="E2784" t="str">
        <f>LEFT(Table1[[#This Row],[Product ID]],3)</f>
        <v>OFF</v>
      </c>
      <c r="F2784" s="10" t="e">
        <f>VLOOKUP(Table1[[#This Row],[Order ID]],Mapping!H2784:J10575,3,0)</f>
        <v>#N/A</v>
      </c>
      <c r="G2784" s="10" t="e">
        <f>VLOOKUP(Table1[[#This Row],[Order ID]],Mapping!H2784:K10575,4,0)</f>
        <v>#N/A</v>
      </c>
      <c r="H2784" t="str">
        <f>INDEX(Mapping!$B$2:$T$7793,MATCH(Data!$A2784,Mapping!$B$3:$B$7793,0),MATCH(Data!$H$1,Mapping!$B$2:$T$2,0))</f>
        <v>Standard Class</v>
      </c>
      <c r="I2784" t="str">
        <f>INDEX(Mapping!$B$2:$T$7793,MATCH(Data!$A2784,Mapping!$B$3:$B$7793,0),MATCH(Data!$I$1,Mapping!$B$2:$T$2,0))</f>
        <v>Home Office</v>
      </c>
      <c r="J2784">
        <f>VLOOKUP($A2784,Mapping!$X$3:$Y$7793,2,0)</f>
        <v>84106</v>
      </c>
      <c r="K2784" t="str">
        <f>VLOOKUP($J2784,Mapping!$AB$3:$AC$475,2,0)</f>
        <v>Bellingham</v>
      </c>
      <c r="L2784" t="str">
        <f>VLOOKUP($K2784,Mapping!$AF$3:$AG$475,2,0)</f>
        <v>Washington</v>
      </c>
      <c r="M2784" t="str">
        <f>VLOOKUP($L2784,Mapping!$AI$3:$AJ$48,2,0)</f>
        <v>United States</v>
      </c>
      <c r="N2784" t="str">
        <f>VLOOKUP($L2784,Mapping!$AI$3:$AK$48,3,0)</f>
        <v>West</v>
      </c>
      <c r="O2784" t="str">
        <f>VLOOKUP(Table1[[#This Row],[Column1]],Mapping!$AM$8:$AN$11,2,0)</f>
        <v>Office Supplies</v>
      </c>
      <c r="P2784" t="str">
        <f>VLOOKUP(Table1[[#This Row],[Column3]],Mapping!$AP$5:$AQ$22,2,0)</f>
        <v>Paper</v>
      </c>
      <c r="Q2784">
        <v>71.599999999999994</v>
      </c>
      <c r="R2784">
        <v>8</v>
      </c>
      <c r="S2784">
        <v>32.935999999999993</v>
      </c>
    </row>
    <row r="2785" spans="1:19" x14ac:dyDescent="0.35">
      <c r="A2785">
        <v>7784</v>
      </c>
      <c r="B2785" t="s">
        <v>5757</v>
      </c>
      <c r="C2785" t="s">
        <v>2638</v>
      </c>
      <c r="D2785" t="str">
        <f>MID(Table1[[#This Row],[Product ID]],5,2)</f>
        <v>AC</v>
      </c>
      <c r="E2785" t="str">
        <f>LEFT(Table1[[#This Row],[Product ID]],3)</f>
        <v>TEC</v>
      </c>
      <c r="F2785" s="10">
        <f>VLOOKUP(Table1[[#This Row],[Order ID]],Mapping!H2785:J10576,3,0)</f>
        <v>41547</v>
      </c>
      <c r="G2785" s="10">
        <f>VLOOKUP(Table1[[#This Row],[Order ID]],Mapping!H2785:K10576,4,0)</f>
        <v>41551</v>
      </c>
      <c r="H2785" t="str">
        <f>INDEX(Mapping!$B$2:$T$7793,MATCH(Data!$A2785,Mapping!$B$3:$B$7793,0),MATCH(Data!$H$1,Mapping!$B$2:$T$2,0))</f>
        <v>Standard Class</v>
      </c>
      <c r="I2785" t="str">
        <f>INDEX(Mapping!$B$2:$T$7793,MATCH(Data!$A2785,Mapping!$B$3:$B$7793,0),MATCH(Data!$I$1,Mapping!$B$2:$T$2,0))</f>
        <v>Consumer</v>
      </c>
      <c r="J2785">
        <f>VLOOKUP($A2785,Mapping!$X$3:$Y$7793,2,0)</f>
        <v>90008</v>
      </c>
      <c r="K2785" t="str">
        <f>VLOOKUP($J2785,Mapping!$AB$3:$AC$475,2,0)</f>
        <v>Rochester Hills</v>
      </c>
      <c r="L2785" t="str">
        <f>VLOOKUP($K2785,Mapping!$AF$3:$AG$475,2,0)</f>
        <v>Michigan</v>
      </c>
      <c r="M2785" t="str">
        <f>VLOOKUP($L2785,Mapping!$AI$3:$AJ$48,2,0)</f>
        <v>United States</v>
      </c>
      <c r="N2785" t="str">
        <f>VLOOKUP($L2785,Mapping!$AI$3:$AK$48,3,0)</f>
        <v>Central</v>
      </c>
      <c r="O2785" t="str">
        <f>VLOOKUP(Table1[[#This Row],[Column1]],Mapping!$AM$8:$AN$11,2,0)</f>
        <v>Technology</v>
      </c>
      <c r="P2785" t="str">
        <f>VLOOKUP(Table1[[#This Row],[Column3]],Mapping!$AP$5:$AQ$22,2,0)</f>
        <v>Accessories</v>
      </c>
      <c r="Q2785">
        <v>36.24</v>
      </c>
      <c r="R2785">
        <v>1</v>
      </c>
      <c r="S2785">
        <v>15.220800000000001</v>
      </c>
    </row>
    <row r="2786" spans="1:19" x14ac:dyDescent="0.35">
      <c r="A2786">
        <v>3844</v>
      </c>
      <c r="B2786" t="s">
        <v>3491</v>
      </c>
      <c r="C2786" t="s">
        <v>174</v>
      </c>
      <c r="D2786" t="str">
        <f>MID(Table1[[#This Row],[Product ID]],5,2)</f>
        <v>AR</v>
      </c>
      <c r="E2786" t="str">
        <f>LEFT(Table1[[#This Row],[Product ID]],3)</f>
        <v>OFF</v>
      </c>
      <c r="F2786" s="10">
        <f>VLOOKUP(Table1[[#This Row],[Order ID]],Mapping!H2786:J10577,3,0)</f>
        <v>41576</v>
      </c>
      <c r="G2786" s="10">
        <f>VLOOKUP(Table1[[#This Row],[Order ID]],Mapping!H2786:K10577,4,0)</f>
        <v>41580</v>
      </c>
      <c r="H2786" t="str">
        <f>INDEX(Mapping!$B$2:$T$7793,MATCH(Data!$A2786,Mapping!$B$3:$B$7793,0),MATCH(Data!$H$1,Mapping!$B$2:$T$2,0))</f>
        <v>Standard Class</v>
      </c>
      <c r="I2786" t="str">
        <f>INDEX(Mapping!$B$2:$T$7793,MATCH(Data!$A2786,Mapping!$B$3:$B$7793,0),MATCH(Data!$I$1,Mapping!$B$2:$T$2,0))</f>
        <v>Consumer</v>
      </c>
      <c r="J2786">
        <f>VLOOKUP($A2786,Mapping!$X$3:$Y$7793,2,0)</f>
        <v>10009</v>
      </c>
      <c r="K2786" t="str">
        <f>VLOOKUP($J2786,Mapping!$AB$3:$AC$475,2,0)</f>
        <v>Saint Paul</v>
      </c>
      <c r="L2786" t="str">
        <f>VLOOKUP($K2786,Mapping!$AF$3:$AG$475,2,0)</f>
        <v>Minnesota</v>
      </c>
      <c r="M2786" t="str">
        <f>VLOOKUP($L2786,Mapping!$AI$3:$AJ$48,2,0)</f>
        <v>United States</v>
      </c>
      <c r="N2786" t="str">
        <f>VLOOKUP($L2786,Mapping!$AI$3:$AK$48,3,0)</f>
        <v>Central</v>
      </c>
      <c r="O2786" t="str">
        <f>VLOOKUP(Table1[[#This Row],[Column1]],Mapping!$AM$8:$AN$11,2,0)</f>
        <v>Office Supplies</v>
      </c>
      <c r="P2786" t="str">
        <f>VLOOKUP(Table1[[#This Row],[Column3]],Mapping!$AP$5:$AQ$22,2,0)</f>
        <v>Art</v>
      </c>
      <c r="Q2786">
        <v>12.419999999999998</v>
      </c>
      <c r="R2786">
        <v>3</v>
      </c>
      <c r="S2786">
        <v>5.2164000000000001</v>
      </c>
    </row>
    <row r="2787" spans="1:19" x14ac:dyDescent="0.35">
      <c r="A2787">
        <v>4476</v>
      </c>
      <c r="B2787" t="s">
        <v>3900</v>
      </c>
      <c r="C2787" t="s">
        <v>3901</v>
      </c>
      <c r="D2787" t="str">
        <f>MID(Table1[[#This Row],[Product ID]],5,2)</f>
        <v>LA</v>
      </c>
      <c r="E2787" t="str">
        <f>LEFT(Table1[[#This Row],[Product ID]],3)</f>
        <v>OFF</v>
      </c>
      <c r="F2787" s="10">
        <f>VLOOKUP(Table1[[#This Row],[Order ID]],Mapping!H2787:J10578,3,0)</f>
        <v>41296</v>
      </c>
      <c r="G2787" s="10">
        <f>VLOOKUP(Table1[[#This Row],[Order ID]],Mapping!H2787:K10578,4,0)</f>
        <v>41302</v>
      </c>
      <c r="H2787" t="str">
        <f>INDEX(Mapping!$B$2:$T$7793,MATCH(Data!$A2787,Mapping!$B$3:$B$7793,0),MATCH(Data!$H$1,Mapping!$B$2:$T$2,0))</f>
        <v>Standard Class</v>
      </c>
      <c r="I2787" t="str">
        <f>INDEX(Mapping!$B$2:$T$7793,MATCH(Data!$A2787,Mapping!$B$3:$B$7793,0),MATCH(Data!$I$1,Mapping!$B$2:$T$2,0))</f>
        <v>Consumer</v>
      </c>
      <c r="J2787">
        <f>VLOOKUP($A2787,Mapping!$X$3:$Y$7793,2,0)</f>
        <v>92037</v>
      </c>
      <c r="K2787" t="str">
        <f>VLOOKUP($J2787,Mapping!$AB$3:$AC$475,2,0)</f>
        <v>Layton</v>
      </c>
      <c r="L2787" t="str">
        <f>VLOOKUP($K2787,Mapping!$AF$3:$AG$475,2,0)</f>
        <v>Utah</v>
      </c>
      <c r="M2787" t="str">
        <f>VLOOKUP($L2787,Mapping!$AI$3:$AJ$48,2,0)</f>
        <v>United States</v>
      </c>
      <c r="N2787" t="str">
        <f>VLOOKUP($L2787,Mapping!$AI$3:$AK$48,3,0)</f>
        <v>West</v>
      </c>
      <c r="O2787" t="str">
        <f>VLOOKUP(Table1[[#This Row],[Column1]],Mapping!$AM$8:$AN$11,2,0)</f>
        <v>Office Supplies</v>
      </c>
      <c r="P2787" t="str">
        <f>VLOOKUP(Table1[[#This Row],[Column3]],Mapping!$AP$5:$AQ$22,2,0)</f>
        <v>Labels</v>
      </c>
      <c r="Q2787">
        <v>44.400000000000006</v>
      </c>
      <c r="R2787">
        <v>3</v>
      </c>
      <c r="S2787">
        <v>22.200000000000003</v>
      </c>
    </row>
    <row r="2788" spans="1:19" x14ac:dyDescent="0.35">
      <c r="A2788">
        <v>4477</v>
      </c>
      <c r="B2788" t="s">
        <v>3900</v>
      </c>
      <c r="C2788" t="s">
        <v>785</v>
      </c>
      <c r="D2788" t="str">
        <f>MID(Table1[[#This Row],[Product ID]],5,2)</f>
        <v>LA</v>
      </c>
      <c r="E2788" t="str">
        <f>LEFT(Table1[[#This Row],[Product ID]],3)</f>
        <v>OFF</v>
      </c>
      <c r="F2788" s="10">
        <f>VLOOKUP(Table1[[#This Row],[Order ID]],Mapping!H2788:J10579,3,0)</f>
        <v>41296</v>
      </c>
      <c r="G2788" s="10">
        <f>VLOOKUP(Table1[[#This Row],[Order ID]],Mapping!H2788:K10579,4,0)</f>
        <v>41302</v>
      </c>
      <c r="H2788" t="str">
        <f>INDEX(Mapping!$B$2:$T$7793,MATCH(Data!$A2788,Mapping!$B$3:$B$7793,0),MATCH(Data!$H$1,Mapping!$B$2:$T$2,0))</f>
        <v>Standard Class</v>
      </c>
      <c r="I2788" t="str">
        <f>INDEX(Mapping!$B$2:$T$7793,MATCH(Data!$A2788,Mapping!$B$3:$B$7793,0),MATCH(Data!$I$1,Mapping!$B$2:$T$2,0))</f>
        <v>Consumer</v>
      </c>
      <c r="J2788">
        <f>VLOOKUP($A2788,Mapping!$X$3:$Y$7793,2,0)</f>
        <v>92037</v>
      </c>
      <c r="K2788" t="str">
        <f>VLOOKUP($J2788,Mapping!$AB$3:$AC$475,2,0)</f>
        <v>Layton</v>
      </c>
      <c r="L2788" t="str">
        <f>VLOOKUP($K2788,Mapping!$AF$3:$AG$475,2,0)</f>
        <v>Utah</v>
      </c>
      <c r="M2788" t="str">
        <f>VLOOKUP($L2788,Mapping!$AI$3:$AJ$48,2,0)</f>
        <v>United States</v>
      </c>
      <c r="N2788" t="str">
        <f>VLOOKUP($L2788,Mapping!$AI$3:$AK$48,3,0)</f>
        <v>West</v>
      </c>
      <c r="O2788" t="str">
        <f>VLOOKUP(Table1[[#This Row],[Column1]],Mapping!$AM$8:$AN$11,2,0)</f>
        <v>Office Supplies</v>
      </c>
      <c r="P2788" t="str">
        <f>VLOOKUP(Table1[[#This Row],[Column3]],Mapping!$AP$5:$AQ$22,2,0)</f>
        <v>Labels</v>
      </c>
      <c r="Q2788">
        <v>20.65</v>
      </c>
      <c r="R2788">
        <v>5</v>
      </c>
      <c r="S2788">
        <v>9.4989999999999988</v>
      </c>
    </row>
    <row r="2789" spans="1:19" x14ac:dyDescent="0.35">
      <c r="A2789">
        <v>959</v>
      </c>
      <c r="B2789" t="s">
        <v>1187</v>
      </c>
      <c r="C2789" t="s">
        <v>998</v>
      </c>
      <c r="D2789" t="str">
        <f>MID(Table1[[#This Row],[Product ID]],5,2)</f>
        <v>FU</v>
      </c>
      <c r="E2789" t="str">
        <f>LEFT(Table1[[#This Row],[Product ID]],3)</f>
        <v>FUR</v>
      </c>
      <c r="F2789" s="10" t="e">
        <f>VLOOKUP(Table1[[#This Row],[Order ID]],Mapping!H2789:J10580,3,0)</f>
        <v>#N/A</v>
      </c>
      <c r="G2789" s="10" t="e">
        <f>VLOOKUP(Table1[[#This Row],[Order ID]],Mapping!H2789:K10580,4,0)</f>
        <v>#N/A</v>
      </c>
      <c r="H2789" t="str">
        <f>INDEX(Mapping!$B$2:$T$7793,MATCH(Data!$A2789,Mapping!$B$3:$B$7793,0),MATCH(Data!$H$1,Mapping!$B$2:$T$2,0))</f>
        <v>Standard Class</v>
      </c>
      <c r="I2789" t="str">
        <f>INDEX(Mapping!$B$2:$T$7793,MATCH(Data!$A2789,Mapping!$B$3:$B$7793,0),MATCH(Data!$I$1,Mapping!$B$2:$T$2,0))</f>
        <v>Home Office</v>
      </c>
      <c r="J2789">
        <f>VLOOKUP($A2789,Mapping!$X$3:$Y$7793,2,0)</f>
        <v>10024</v>
      </c>
      <c r="K2789" t="str">
        <f>VLOOKUP($J2789,Mapping!$AB$3:$AC$475,2,0)</f>
        <v>Memphis</v>
      </c>
      <c r="L2789" t="str">
        <f>VLOOKUP($K2789,Mapping!$AF$3:$AG$475,2,0)</f>
        <v>Tennessee</v>
      </c>
      <c r="M2789" t="str">
        <f>VLOOKUP($L2789,Mapping!$AI$3:$AJ$48,2,0)</f>
        <v>United States</v>
      </c>
      <c r="N2789" t="str">
        <f>VLOOKUP($L2789,Mapping!$AI$3:$AK$48,3,0)</f>
        <v>South</v>
      </c>
      <c r="O2789" t="str">
        <f>VLOOKUP(Table1[[#This Row],[Column1]],Mapping!$AM$8:$AN$11,2,0)</f>
        <v>Furniture</v>
      </c>
      <c r="P2789" t="str">
        <f>VLOOKUP(Table1[[#This Row],[Column3]],Mapping!$AP$5:$AQ$22,2,0)</f>
        <v>Furnishings</v>
      </c>
      <c r="Q2789">
        <v>113.78999999999999</v>
      </c>
      <c r="R2789">
        <v>3</v>
      </c>
      <c r="S2789">
        <v>20.482199999999992</v>
      </c>
    </row>
    <row r="2790" spans="1:19" x14ac:dyDescent="0.35">
      <c r="A2790">
        <v>960</v>
      </c>
      <c r="B2790" t="s">
        <v>1187</v>
      </c>
      <c r="C2790" t="s">
        <v>575</v>
      </c>
      <c r="D2790" t="str">
        <f>MID(Table1[[#This Row],[Product ID]],5,2)</f>
        <v>AC</v>
      </c>
      <c r="E2790" t="str">
        <f>LEFT(Table1[[#This Row],[Product ID]],3)</f>
        <v>TEC</v>
      </c>
      <c r="F2790" s="10" t="e">
        <f>VLOOKUP(Table1[[#This Row],[Order ID]],Mapping!H2790:J10581,3,0)</f>
        <v>#N/A</v>
      </c>
      <c r="G2790" s="10" t="e">
        <f>VLOOKUP(Table1[[#This Row],[Order ID]],Mapping!H2790:K10581,4,0)</f>
        <v>#N/A</v>
      </c>
      <c r="H2790" t="str">
        <f>INDEX(Mapping!$B$2:$T$7793,MATCH(Data!$A2790,Mapping!$B$3:$B$7793,0),MATCH(Data!$H$1,Mapping!$B$2:$T$2,0))</f>
        <v>First Class</v>
      </c>
      <c r="I2790" t="str">
        <f>INDEX(Mapping!$B$2:$T$7793,MATCH(Data!$A2790,Mapping!$B$3:$B$7793,0),MATCH(Data!$I$1,Mapping!$B$2:$T$2,0))</f>
        <v>Consumer</v>
      </c>
      <c r="J2790">
        <f>VLOOKUP($A2790,Mapping!$X$3:$Y$7793,2,0)</f>
        <v>10024</v>
      </c>
      <c r="K2790" t="str">
        <f>VLOOKUP($J2790,Mapping!$AB$3:$AC$475,2,0)</f>
        <v>Memphis</v>
      </c>
      <c r="L2790" t="str">
        <f>VLOOKUP($K2790,Mapping!$AF$3:$AG$475,2,0)</f>
        <v>Tennessee</v>
      </c>
      <c r="M2790" t="str">
        <f>VLOOKUP($L2790,Mapping!$AI$3:$AJ$48,2,0)</f>
        <v>United States</v>
      </c>
      <c r="N2790" t="str">
        <f>VLOOKUP($L2790,Mapping!$AI$3:$AK$48,3,0)</f>
        <v>South</v>
      </c>
      <c r="O2790" t="str">
        <f>VLOOKUP(Table1[[#This Row],[Column1]],Mapping!$AM$8:$AN$11,2,0)</f>
        <v>Technology</v>
      </c>
      <c r="P2790" t="str">
        <f>VLOOKUP(Table1[[#This Row],[Column3]],Mapping!$AP$5:$AQ$22,2,0)</f>
        <v>Accessories</v>
      </c>
      <c r="Q2790">
        <v>78.150000000000006</v>
      </c>
      <c r="R2790">
        <v>1</v>
      </c>
      <c r="S2790">
        <v>34.38600000000001</v>
      </c>
    </row>
    <row r="2791" spans="1:19" x14ac:dyDescent="0.35">
      <c r="A2791">
        <v>961</v>
      </c>
      <c r="B2791" t="s">
        <v>1187</v>
      </c>
      <c r="C2791" t="s">
        <v>1160</v>
      </c>
      <c r="D2791" t="str">
        <f>MID(Table1[[#This Row],[Product ID]],5,2)</f>
        <v>BI</v>
      </c>
      <c r="E2791" t="str">
        <f>LEFT(Table1[[#This Row],[Product ID]],3)</f>
        <v>OFF</v>
      </c>
      <c r="F2791" s="10" t="e">
        <f>VLOOKUP(Table1[[#This Row],[Order ID]],Mapping!H2791:J10582,3,0)</f>
        <v>#N/A</v>
      </c>
      <c r="G2791" s="10" t="e">
        <f>VLOOKUP(Table1[[#This Row],[Order ID]],Mapping!H2791:K10582,4,0)</f>
        <v>#N/A</v>
      </c>
      <c r="H2791" t="str">
        <f>INDEX(Mapping!$B$2:$T$7793,MATCH(Data!$A2791,Mapping!$B$3:$B$7793,0),MATCH(Data!$H$1,Mapping!$B$2:$T$2,0))</f>
        <v>First Class</v>
      </c>
      <c r="I2791" t="str">
        <f>INDEX(Mapping!$B$2:$T$7793,MATCH(Data!$A2791,Mapping!$B$3:$B$7793,0),MATCH(Data!$I$1,Mapping!$B$2:$T$2,0))</f>
        <v>Consumer</v>
      </c>
      <c r="J2791">
        <f>VLOOKUP($A2791,Mapping!$X$3:$Y$7793,2,0)</f>
        <v>10024</v>
      </c>
      <c r="K2791" t="str">
        <f>VLOOKUP($J2791,Mapping!$AB$3:$AC$475,2,0)</f>
        <v>Memphis</v>
      </c>
      <c r="L2791" t="str">
        <f>VLOOKUP($K2791,Mapping!$AF$3:$AG$475,2,0)</f>
        <v>Tennessee</v>
      </c>
      <c r="M2791" t="str">
        <f>VLOOKUP($L2791,Mapping!$AI$3:$AJ$48,2,0)</f>
        <v>United States</v>
      </c>
      <c r="N2791" t="str">
        <f>VLOOKUP($L2791,Mapping!$AI$3:$AK$48,3,0)</f>
        <v>South</v>
      </c>
      <c r="O2791" t="str">
        <f>VLOOKUP(Table1[[#This Row],[Column1]],Mapping!$AM$8:$AN$11,2,0)</f>
        <v>Office Supplies</v>
      </c>
      <c r="P2791" t="str">
        <f>VLOOKUP(Table1[[#This Row],[Column3]],Mapping!$AP$5:$AQ$22,2,0)</f>
        <v>Binders</v>
      </c>
      <c r="Q2791">
        <v>1.7280000000000002</v>
      </c>
      <c r="R2791">
        <v>1</v>
      </c>
      <c r="S2791">
        <v>0.60479999999999989</v>
      </c>
    </row>
    <row r="2792" spans="1:19" x14ac:dyDescent="0.35">
      <c r="A2792">
        <v>962</v>
      </c>
      <c r="B2792" t="s">
        <v>1187</v>
      </c>
      <c r="C2792" t="s">
        <v>1188</v>
      </c>
      <c r="D2792" t="str">
        <f>MID(Table1[[#This Row],[Product ID]],5,2)</f>
        <v>PA</v>
      </c>
      <c r="E2792" t="str">
        <f>LEFT(Table1[[#This Row],[Product ID]],3)</f>
        <v>OFF</v>
      </c>
      <c r="F2792" s="10" t="e">
        <f>VLOOKUP(Table1[[#This Row],[Order ID]],Mapping!H2792:J10583,3,0)</f>
        <v>#N/A</v>
      </c>
      <c r="G2792" s="10" t="e">
        <f>VLOOKUP(Table1[[#This Row],[Order ID]],Mapping!H2792:K10583,4,0)</f>
        <v>#N/A</v>
      </c>
      <c r="H2792" t="str">
        <f>INDEX(Mapping!$B$2:$T$7793,MATCH(Data!$A2792,Mapping!$B$3:$B$7793,0),MATCH(Data!$H$1,Mapping!$B$2:$T$2,0))</f>
        <v>First Class</v>
      </c>
      <c r="I2792" t="str">
        <f>INDEX(Mapping!$B$2:$T$7793,MATCH(Data!$A2792,Mapping!$B$3:$B$7793,0),MATCH(Data!$I$1,Mapping!$B$2:$T$2,0))</f>
        <v>Consumer</v>
      </c>
      <c r="J2792">
        <f>VLOOKUP($A2792,Mapping!$X$3:$Y$7793,2,0)</f>
        <v>10024</v>
      </c>
      <c r="K2792" t="str">
        <f>VLOOKUP($J2792,Mapping!$AB$3:$AC$475,2,0)</f>
        <v>Memphis</v>
      </c>
      <c r="L2792" t="str">
        <f>VLOOKUP($K2792,Mapping!$AF$3:$AG$475,2,0)</f>
        <v>Tennessee</v>
      </c>
      <c r="M2792" t="str">
        <f>VLOOKUP($L2792,Mapping!$AI$3:$AJ$48,2,0)</f>
        <v>United States</v>
      </c>
      <c r="N2792" t="str">
        <f>VLOOKUP($L2792,Mapping!$AI$3:$AK$48,3,0)</f>
        <v>South</v>
      </c>
      <c r="O2792" t="str">
        <f>VLOOKUP(Table1[[#This Row],[Column1]],Mapping!$AM$8:$AN$11,2,0)</f>
        <v>Office Supplies</v>
      </c>
      <c r="P2792" t="str">
        <f>VLOOKUP(Table1[[#This Row],[Column3]],Mapping!$AP$5:$AQ$22,2,0)</f>
        <v>Paper</v>
      </c>
      <c r="Q2792">
        <v>40.56</v>
      </c>
      <c r="R2792">
        <v>4</v>
      </c>
      <c r="S2792">
        <v>19.874400000000001</v>
      </c>
    </row>
    <row r="2793" spans="1:19" x14ac:dyDescent="0.35">
      <c r="A2793">
        <v>963</v>
      </c>
      <c r="B2793" t="s">
        <v>1187</v>
      </c>
      <c r="C2793" t="s">
        <v>1189</v>
      </c>
      <c r="D2793" t="str">
        <f>MID(Table1[[#This Row],[Product ID]],5,2)</f>
        <v>ST</v>
      </c>
      <c r="E2793" t="str">
        <f>LEFT(Table1[[#This Row],[Product ID]],3)</f>
        <v>OFF</v>
      </c>
      <c r="F2793" s="10" t="e">
        <f>VLOOKUP(Table1[[#This Row],[Order ID]],Mapping!H2793:J10584,3,0)</f>
        <v>#N/A</v>
      </c>
      <c r="G2793" s="10" t="e">
        <f>VLOOKUP(Table1[[#This Row],[Order ID]],Mapping!H2793:K10584,4,0)</f>
        <v>#N/A</v>
      </c>
      <c r="H2793" t="str">
        <f>INDEX(Mapping!$B$2:$T$7793,MATCH(Data!$A2793,Mapping!$B$3:$B$7793,0),MATCH(Data!$H$1,Mapping!$B$2:$T$2,0))</f>
        <v>First Class</v>
      </c>
      <c r="I2793" t="str">
        <f>INDEX(Mapping!$B$2:$T$7793,MATCH(Data!$A2793,Mapping!$B$3:$B$7793,0),MATCH(Data!$I$1,Mapping!$B$2:$T$2,0))</f>
        <v>Consumer</v>
      </c>
      <c r="J2793">
        <f>VLOOKUP($A2793,Mapping!$X$3:$Y$7793,2,0)</f>
        <v>10024</v>
      </c>
      <c r="K2793" t="str">
        <f>VLOOKUP($J2793,Mapping!$AB$3:$AC$475,2,0)</f>
        <v>Memphis</v>
      </c>
      <c r="L2793" t="str">
        <f>VLOOKUP($K2793,Mapping!$AF$3:$AG$475,2,0)</f>
        <v>Tennessee</v>
      </c>
      <c r="M2793" t="str">
        <f>VLOOKUP($L2793,Mapping!$AI$3:$AJ$48,2,0)</f>
        <v>United States</v>
      </c>
      <c r="N2793" t="str">
        <f>VLOOKUP($L2793,Mapping!$AI$3:$AK$48,3,0)</f>
        <v>South</v>
      </c>
      <c r="O2793" t="str">
        <f>VLOOKUP(Table1[[#This Row],[Column1]],Mapping!$AM$8:$AN$11,2,0)</f>
        <v>Office Supplies</v>
      </c>
      <c r="P2793" t="str">
        <f>VLOOKUP(Table1[[#This Row],[Column3]],Mapping!$AP$5:$AQ$22,2,0)</f>
        <v>Storage</v>
      </c>
      <c r="Q2793">
        <v>182.94</v>
      </c>
      <c r="R2793">
        <v>3</v>
      </c>
      <c r="S2793">
        <v>3.6587999999999994</v>
      </c>
    </row>
    <row r="2794" spans="1:19" x14ac:dyDescent="0.35">
      <c r="A2794">
        <v>7079</v>
      </c>
      <c r="B2794" t="s">
        <v>5378</v>
      </c>
      <c r="C2794" t="s">
        <v>4326</v>
      </c>
      <c r="D2794" t="str">
        <f>MID(Table1[[#This Row],[Product ID]],5,2)</f>
        <v>BI</v>
      </c>
      <c r="E2794" t="str">
        <f>LEFT(Table1[[#This Row],[Product ID]],3)</f>
        <v>OFF</v>
      </c>
      <c r="F2794" s="10">
        <f>VLOOKUP(Table1[[#This Row],[Order ID]],Mapping!H2794:J10585,3,0)</f>
        <v>41528</v>
      </c>
      <c r="G2794" s="10">
        <f>VLOOKUP(Table1[[#This Row],[Order ID]],Mapping!H2794:K10585,4,0)</f>
        <v>41530</v>
      </c>
      <c r="H2794" t="str">
        <f>INDEX(Mapping!$B$2:$T$7793,MATCH(Data!$A2794,Mapping!$B$3:$B$7793,0),MATCH(Data!$H$1,Mapping!$B$2:$T$2,0))</f>
        <v>First Class</v>
      </c>
      <c r="I2794" t="str">
        <f>INDEX(Mapping!$B$2:$T$7793,MATCH(Data!$A2794,Mapping!$B$3:$B$7793,0),MATCH(Data!$I$1,Mapping!$B$2:$T$2,0))</f>
        <v>Corporate</v>
      </c>
      <c r="J2794">
        <f>VLOOKUP($A2794,Mapping!$X$3:$Y$7793,2,0)</f>
        <v>90049</v>
      </c>
      <c r="K2794" t="str">
        <f>VLOOKUP($J2794,Mapping!$AB$3:$AC$475,2,0)</f>
        <v>Richardson</v>
      </c>
      <c r="L2794" t="str">
        <f>VLOOKUP($K2794,Mapping!$AF$3:$AG$475,2,0)</f>
        <v>Texas</v>
      </c>
      <c r="M2794" t="str">
        <f>VLOOKUP($L2794,Mapping!$AI$3:$AJ$48,2,0)</f>
        <v>United States</v>
      </c>
      <c r="N2794" t="str">
        <f>VLOOKUP($L2794,Mapping!$AI$3:$AK$48,3,0)</f>
        <v>Central</v>
      </c>
      <c r="O2794" t="str">
        <f>VLOOKUP(Table1[[#This Row],[Column1]],Mapping!$AM$8:$AN$11,2,0)</f>
        <v>Office Supplies</v>
      </c>
      <c r="P2794" t="str">
        <f>VLOOKUP(Table1[[#This Row],[Column3]],Mapping!$AP$5:$AQ$22,2,0)</f>
        <v>Binders</v>
      </c>
      <c r="Q2794">
        <v>276.78400000000005</v>
      </c>
      <c r="R2794">
        <v>2</v>
      </c>
      <c r="S2794">
        <v>89.954799999999992</v>
      </c>
    </row>
    <row r="2795" spans="1:19" x14ac:dyDescent="0.35">
      <c r="A2795">
        <v>384</v>
      </c>
      <c r="B2795" t="s">
        <v>524</v>
      </c>
      <c r="C2795" t="s">
        <v>525</v>
      </c>
      <c r="D2795" t="str">
        <f>MID(Table1[[#This Row],[Product ID]],5,2)</f>
        <v>BI</v>
      </c>
      <c r="E2795" t="str">
        <f>LEFT(Table1[[#This Row],[Product ID]],3)</f>
        <v>OFF</v>
      </c>
      <c r="F2795" s="10" t="e">
        <f>VLOOKUP(Table1[[#This Row],[Order ID]],Mapping!H2795:J10586,3,0)</f>
        <v>#N/A</v>
      </c>
      <c r="G2795" s="10" t="e">
        <f>VLOOKUP(Table1[[#This Row],[Order ID]],Mapping!H2795:K10586,4,0)</f>
        <v>#N/A</v>
      </c>
      <c r="H2795" t="str">
        <f>INDEX(Mapping!$B$2:$T$7793,MATCH(Data!$A2795,Mapping!$B$3:$B$7793,0),MATCH(Data!$H$1,Mapping!$B$2:$T$2,0))</f>
        <v>Second Class</v>
      </c>
      <c r="I2795" t="str">
        <f>INDEX(Mapping!$B$2:$T$7793,MATCH(Data!$A2795,Mapping!$B$3:$B$7793,0),MATCH(Data!$I$1,Mapping!$B$2:$T$2,0))</f>
        <v>Consumer</v>
      </c>
      <c r="J2795">
        <f>VLOOKUP($A2795,Mapping!$X$3:$Y$7793,2,0)</f>
        <v>92627</v>
      </c>
      <c r="K2795" t="str">
        <f>VLOOKUP($J2795,Mapping!$AB$3:$AC$475,2,0)</f>
        <v>Sierra Vista</v>
      </c>
      <c r="L2795" t="str">
        <f>VLOOKUP($K2795,Mapping!$AF$3:$AG$475,2,0)</f>
        <v>Arizona</v>
      </c>
      <c r="M2795" t="str">
        <f>VLOOKUP($L2795,Mapping!$AI$3:$AJ$48,2,0)</f>
        <v>United States</v>
      </c>
      <c r="N2795" t="str">
        <f>VLOOKUP($L2795,Mapping!$AI$3:$AK$48,3,0)</f>
        <v>West</v>
      </c>
      <c r="O2795" t="str">
        <f>VLOOKUP(Table1[[#This Row],[Column1]],Mapping!$AM$8:$AN$11,2,0)</f>
        <v>Office Supplies</v>
      </c>
      <c r="P2795" t="str">
        <f>VLOOKUP(Table1[[#This Row],[Column3]],Mapping!$AP$5:$AQ$22,2,0)</f>
        <v>Binders</v>
      </c>
      <c r="Q2795">
        <v>119.61600000000001</v>
      </c>
      <c r="R2795">
        <v>8</v>
      </c>
      <c r="S2795">
        <v>40.370399999999997</v>
      </c>
    </row>
    <row r="2796" spans="1:19" x14ac:dyDescent="0.35">
      <c r="A2796">
        <v>386</v>
      </c>
      <c r="B2796" t="s">
        <v>524</v>
      </c>
      <c r="C2796" t="s">
        <v>341</v>
      </c>
      <c r="D2796" t="str">
        <f>MID(Table1[[#This Row],[Product ID]],5,2)</f>
        <v>CH</v>
      </c>
      <c r="E2796" t="str">
        <f>LEFT(Table1[[#This Row],[Product ID]],3)</f>
        <v>FUR</v>
      </c>
      <c r="F2796" s="10" t="e">
        <f>VLOOKUP(Table1[[#This Row],[Order ID]],Mapping!H2796:J10587,3,0)</f>
        <v>#N/A</v>
      </c>
      <c r="G2796" s="10" t="e">
        <f>VLOOKUP(Table1[[#This Row],[Order ID]],Mapping!H2796:K10587,4,0)</f>
        <v>#N/A</v>
      </c>
      <c r="H2796" t="str">
        <f>INDEX(Mapping!$B$2:$T$7793,MATCH(Data!$A2796,Mapping!$B$3:$B$7793,0),MATCH(Data!$H$1,Mapping!$B$2:$T$2,0))</f>
        <v>Standard Class</v>
      </c>
      <c r="I2796" t="str">
        <f>INDEX(Mapping!$B$2:$T$7793,MATCH(Data!$A2796,Mapping!$B$3:$B$7793,0),MATCH(Data!$I$1,Mapping!$B$2:$T$2,0))</f>
        <v>Consumer</v>
      </c>
      <c r="J2796">
        <f>VLOOKUP($A2796,Mapping!$X$3:$Y$7793,2,0)</f>
        <v>92627</v>
      </c>
      <c r="K2796" t="str">
        <f>VLOOKUP($J2796,Mapping!$AB$3:$AC$475,2,0)</f>
        <v>Sierra Vista</v>
      </c>
      <c r="L2796" t="str">
        <f>VLOOKUP($K2796,Mapping!$AF$3:$AG$475,2,0)</f>
        <v>Arizona</v>
      </c>
      <c r="M2796" t="str">
        <f>VLOOKUP($L2796,Mapping!$AI$3:$AJ$48,2,0)</f>
        <v>United States</v>
      </c>
      <c r="N2796" t="str">
        <f>VLOOKUP($L2796,Mapping!$AI$3:$AK$48,3,0)</f>
        <v>West</v>
      </c>
      <c r="O2796" t="str">
        <f>VLOOKUP(Table1[[#This Row],[Column1]],Mapping!$AM$8:$AN$11,2,0)</f>
        <v>Furniture</v>
      </c>
      <c r="P2796" t="str">
        <f>VLOOKUP(Table1[[#This Row],[Column3]],Mapping!$AP$5:$AQ$22,2,0)</f>
        <v>Chairs</v>
      </c>
      <c r="Q2796">
        <v>241.56799999999998</v>
      </c>
      <c r="R2796">
        <v>2</v>
      </c>
      <c r="S2796">
        <v>18.11760000000001</v>
      </c>
    </row>
    <row r="2797" spans="1:19" x14ac:dyDescent="0.35">
      <c r="A2797">
        <v>387</v>
      </c>
      <c r="B2797" t="s">
        <v>524</v>
      </c>
      <c r="C2797" t="s">
        <v>527</v>
      </c>
      <c r="D2797" t="str">
        <f>MID(Table1[[#This Row],[Product ID]],5,2)</f>
        <v>FU</v>
      </c>
      <c r="E2797" t="str">
        <f>LEFT(Table1[[#This Row],[Product ID]],3)</f>
        <v>FUR</v>
      </c>
      <c r="F2797" s="10" t="e">
        <f>VLOOKUP(Table1[[#This Row],[Order ID]],Mapping!H2797:J10588,3,0)</f>
        <v>#N/A</v>
      </c>
      <c r="G2797" s="10" t="e">
        <f>VLOOKUP(Table1[[#This Row],[Order ID]],Mapping!H2797:K10588,4,0)</f>
        <v>#N/A</v>
      </c>
      <c r="H2797" t="str">
        <f>INDEX(Mapping!$B$2:$T$7793,MATCH(Data!$A2797,Mapping!$B$3:$B$7793,0),MATCH(Data!$H$1,Mapping!$B$2:$T$2,0))</f>
        <v>Standard Class</v>
      </c>
      <c r="I2797" t="str">
        <f>INDEX(Mapping!$B$2:$T$7793,MATCH(Data!$A2797,Mapping!$B$3:$B$7793,0),MATCH(Data!$I$1,Mapping!$B$2:$T$2,0))</f>
        <v>Consumer</v>
      </c>
      <c r="J2797">
        <f>VLOOKUP($A2797,Mapping!$X$3:$Y$7793,2,0)</f>
        <v>92627</v>
      </c>
      <c r="K2797" t="str">
        <f>VLOOKUP($J2797,Mapping!$AB$3:$AC$475,2,0)</f>
        <v>Sierra Vista</v>
      </c>
      <c r="L2797" t="str">
        <f>VLOOKUP($K2797,Mapping!$AF$3:$AG$475,2,0)</f>
        <v>Arizona</v>
      </c>
      <c r="M2797" t="str">
        <f>VLOOKUP($L2797,Mapping!$AI$3:$AJ$48,2,0)</f>
        <v>United States</v>
      </c>
      <c r="N2797" t="str">
        <f>VLOOKUP($L2797,Mapping!$AI$3:$AK$48,3,0)</f>
        <v>West</v>
      </c>
      <c r="O2797" t="str">
        <f>VLOOKUP(Table1[[#This Row],[Column1]],Mapping!$AM$8:$AN$11,2,0)</f>
        <v>Furniture</v>
      </c>
      <c r="P2797" t="str">
        <f>VLOOKUP(Table1[[#This Row],[Column3]],Mapping!$AP$5:$AQ$22,2,0)</f>
        <v>Furnishings</v>
      </c>
      <c r="Q2797">
        <v>69.3</v>
      </c>
      <c r="R2797">
        <v>9</v>
      </c>
      <c r="S2797">
        <v>22.868999999999996</v>
      </c>
    </row>
    <row r="2798" spans="1:19" x14ac:dyDescent="0.35">
      <c r="A2798">
        <v>4437</v>
      </c>
      <c r="B2798" t="s">
        <v>3877</v>
      </c>
      <c r="C2798" t="s">
        <v>3007</v>
      </c>
      <c r="D2798" t="str">
        <f>MID(Table1[[#This Row],[Product ID]],5,2)</f>
        <v>TA</v>
      </c>
      <c r="E2798" t="str">
        <f>LEFT(Table1[[#This Row],[Product ID]],3)</f>
        <v>FUR</v>
      </c>
      <c r="F2798" s="10">
        <f>VLOOKUP(Table1[[#This Row],[Order ID]],Mapping!H2798:J10589,3,0)</f>
        <v>41400</v>
      </c>
      <c r="G2798" s="10">
        <f>VLOOKUP(Table1[[#This Row],[Order ID]],Mapping!H2798:K10589,4,0)</f>
        <v>41402</v>
      </c>
      <c r="H2798" t="str">
        <f>INDEX(Mapping!$B$2:$T$7793,MATCH(Data!$A2798,Mapping!$B$3:$B$7793,0),MATCH(Data!$H$1,Mapping!$B$2:$T$2,0))</f>
        <v>Standard Class</v>
      </c>
      <c r="I2798" t="str">
        <f>INDEX(Mapping!$B$2:$T$7793,MATCH(Data!$A2798,Mapping!$B$3:$B$7793,0),MATCH(Data!$I$1,Mapping!$B$2:$T$2,0))</f>
        <v>Corporate</v>
      </c>
      <c r="J2798">
        <f>VLOOKUP($A2798,Mapping!$X$3:$Y$7793,2,0)</f>
        <v>94109</v>
      </c>
      <c r="K2798" t="str">
        <f>VLOOKUP($J2798,Mapping!$AB$3:$AC$475,2,0)</f>
        <v>Fremont</v>
      </c>
      <c r="L2798" t="str">
        <f>VLOOKUP($K2798,Mapping!$AF$3:$AG$475,2,0)</f>
        <v>Nebraska</v>
      </c>
      <c r="M2798" t="str">
        <f>VLOOKUP($L2798,Mapping!$AI$3:$AJ$48,2,0)</f>
        <v>United States</v>
      </c>
      <c r="N2798" t="str">
        <f>VLOOKUP($L2798,Mapping!$AI$3:$AK$48,3,0)</f>
        <v>Central</v>
      </c>
      <c r="O2798" t="str">
        <f>VLOOKUP(Table1[[#This Row],[Column1]],Mapping!$AM$8:$AN$11,2,0)</f>
        <v>Furniture</v>
      </c>
      <c r="P2798" t="str">
        <f>VLOOKUP(Table1[[#This Row],[Column3]],Mapping!$AP$5:$AQ$22,2,0)</f>
        <v>Tables</v>
      </c>
      <c r="Q2798">
        <v>71.088000000000008</v>
      </c>
      <c r="R2798">
        <v>2</v>
      </c>
      <c r="S2798">
        <v>-1.7772000000000041</v>
      </c>
    </row>
    <row r="2799" spans="1:19" x14ac:dyDescent="0.35">
      <c r="A2799">
        <v>7539</v>
      </c>
      <c r="B2799" t="s">
        <v>5633</v>
      </c>
      <c r="C2799" t="s">
        <v>283</v>
      </c>
      <c r="D2799" t="str">
        <f>MID(Table1[[#This Row],[Product ID]],5,2)</f>
        <v>EN</v>
      </c>
      <c r="E2799" t="str">
        <f>LEFT(Table1[[#This Row],[Product ID]],3)</f>
        <v>OFF</v>
      </c>
      <c r="F2799" s="10">
        <f>VLOOKUP(Table1[[#This Row],[Order ID]],Mapping!H2799:J10590,3,0)</f>
        <v>41388</v>
      </c>
      <c r="G2799" s="10">
        <f>VLOOKUP(Table1[[#This Row],[Order ID]],Mapping!H2799:K10590,4,0)</f>
        <v>41392</v>
      </c>
      <c r="H2799" t="str">
        <f>INDEX(Mapping!$B$2:$T$7793,MATCH(Data!$A2799,Mapping!$B$3:$B$7793,0),MATCH(Data!$H$1,Mapping!$B$2:$T$2,0))</f>
        <v>Standard Class</v>
      </c>
      <c r="I2799" t="str">
        <f>INDEX(Mapping!$B$2:$T$7793,MATCH(Data!$A2799,Mapping!$B$3:$B$7793,0),MATCH(Data!$I$1,Mapping!$B$2:$T$2,0))</f>
        <v>Consumer</v>
      </c>
      <c r="J2799">
        <f>VLOOKUP($A2799,Mapping!$X$3:$Y$7793,2,0)</f>
        <v>92672</v>
      </c>
      <c r="K2799" t="e">
        <f>VLOOKUP($J2799,Mapping!$AB$3:$AC$475,2,0)</f>
        <v>#N/A</v>
      </c>
      <c r="L2799" t="e">
        <f>VLOOKUP($K2799,Mapping!$AF$3:$AG$475,2,0)</f>
        <v>#N/A</v>
      </c>
      <c r="M2799" t="e">
        <f>VLOOKUP($L2799,Mapping!$AI$3:$AJ$48,2,0)</f>
        <v>#N/A</v>
      </c>
      <c r="N2799" t="e">
        <f>VLOOKUP($L2799,Mapping!$AI$3:$AK$48,3,0)</f>
        <v>#N/A</v>
      </c>
      <c r="O2799" t="str">
        <f>VLOOKUP(Table1[[#This Row],[Column1]],Mapping!$AM$8:$AN$11,2,0)</f>
        <v>Office Supplies</v>
      </c>
      <c r="P2799" t="str">
        <f>VLOOKUP(Table1[[#This Row],[Column3]],Mapping!$AP$5:$AQ$22,2,0)</f>
        <v>Envelopes</v>
      </c>
      <c r="Q2799">
        <v>71.97</v>
      </c>
      <c r="R2799">
        <v>3</v>
      </c>
      <c r="S2799">
        <v>35.984999999999999</v>
      </c>
    </row>
    <row r="2800" spans="1:19" x14ac:dyDescent="0.35">
      <c r="A2800">
        <v>6606</v>
      </c>
      <c r="B2800" t="s">
        <v>5103</v>
      </c>
      <c r="C2800" t="s">
        <v>2932</v>
      </c>
      <c r="D2800" t="str">
        <f>MID(Table1[[#This Row],[Product ID]],5,2)</f>
        <v>BI</v>
      </c>
      <c r="E2800" t="str">
        <f>LEFT(Table1[[#This Row],[Product ID]],3)</f>
        <v>OFF</v>
      </c>
      <c r="F2800" s="10">
        <f>VLOOKUP(Table1[[#This Row],[Order ID]],Mapping!H2800:J10591,3,0)</f>
        <v>41538</v>
      </c>
      <c r="G2800" s="10">
        <f>VLOOKUP(Table1[[#This Row],[Order ID]],Mapping!H2800:K10591,4,0)</f>
        <v>41542</v>
      </c>
      <c r="H2800" t="str">
        <f>INDEX(Mapping!$B$2:$T$7793,MATCH(Data!$A2800,Mapping!$B$3:$B$7793,0),MATCH(Data!$H$1,Mapping!$B$2:$T$2,0))</f>
        <v>Standard Class</v>
      </c>
      <c r="I2800" t="str">
        <f>INDEX(Mapping!$B$2:$T$7793,MATCH(Data!$A2800,Mapping!$B$3:$B$7793,0),MATCH(Data!$I$1,Mapping!$B$2:$T$2,0))</f>
        <v>Corporate</v>
      </c>
      <c r="J2800">
        <f>VLOOKUP($A2800,Mapping!$X$3:$Y$7793,2,0)</f>
        <v>49505</v>
      </c>
      <c r="K2800" t="str">
        <f>VLOOKUP($J2800,Mapping!$AB$3:$AC$475,2,0)</f>
        <v>Greenwood</v>
      </c>
      <c r="L2800" t="str">
        <f>VLOOKUP($K2800,Mapping!$AF$3:$AG$475,2,0)</f>
        <v>Indiana</v>
      </c>
      <c r="M2800" t="str">
        <f>VLOOKUP($L2800,Mapping!$AI$3:$AJ$48,2,0)</f>
        <v>United States</v>
      </c>
      <c r="N2800" t="str">
        <f>VLOOKUP($L2800,Mapping!$AI$3:$AK$48,3,0)</f>
        <v>Central</v>
      </c>
      <c r="O2800" t="str">
        <f>VLOOKUP(Table1[[#This Row],[Column1]],Mapping!$AM$8:$AN$11,2,0)</f>
        <v>Office Supplies</v>
      </c>
      <c r="P2800" t="str">
        <f>VLOOKUP(Table1[[#This Row],[Column3]],Mapping!$AP$5:$AQ$22,2,0)</f>
        <v>Binders</v>
      </c>
      <c r="Q2800">
        <v>83.699999999999989</v>
      </c>
      <c r="R2800">
        <v>5</v>
      </c>
      <c r="S2800">
        <v>41.012999999999991</v>
      </c>
    </row>
    <row r="2801" spans="1:19" x14ac:dyDescent="0.35">
      <c r="A2801">
        <v>2868</v>
      </c>
      <c r="B2801" t="s">
        <v>2848</v>
      </c>
      <c r="C2801" t="s">
        <v>2689</v>
      </c>
      <c r="D2801" t="str">
        <f>MID(Table1[[#This Row],[Product ID]],5,2)</f>
        <v>FU</v>
      </c>
      <c r="E2801" t="str">
        <f>LEFT(Table1[[#This Row],[Product ID]],3)</f>
        <v>FUR</v>
      </c>
      <c r="F2801" s="10">
        <f>VLOOKUP(Table1[[#This Row],[Order ID]],Mapping!H2801:J10592,3,0)</f>
        <v>41283</v>
      </c>
      <c r="G2801" s="10">
        <f>VLOOKUP(Table1[[#This Row],[Order ID]],Mapping!H2801:K10592,4,0)</f>
        <v>41287</v>
      </c>
      <c r="H2801" t="str">
        <f>INDEX(Mapping!$B$2:$T$7793,MATCH(Data!$A2801,Mapping!$B$3:$B$7793,0),MATCH(Data!$H$1,Mapping!$B$2:$T$2,0))</f>
        <v>Second Class</v>
      </c>
      <c r="I2801" t="str">
        <f>INDEX(Mapping!$B$2:$T$7793,MATCH(Data!$A2801,Mapping!$B$3:$B$7793,0),MATCH(Data!$I$1,Mapping!$B$2:$T$2,0))</f>
        <v>Home Office</v>
      </c>
      <c r="J2801">
        <f>VLOOKUP($A2801,Mapping!$X$3:$Y$7793,2,0)</f>
        <v>43615</v>
      </c>
      <c r="K2801" t="str">
        <f>VLOOKUP($J2801,Mapping!$AB$3:$AC$475,2,0)</f>
        <v>Royal Oak</v>
      </c>
      <c r="L2801" t="str">
        <f>VLOOKUP($K2801,Mapping!$AF$3:$AG$475,2,0)</f>
        <v>Michigan</v>
      </c>
      <c r="M2801" t="str">
        <f>VLOOKUP($L2801,Mapping!$AI$3:$AJ$48,2,0)</f>
        <v>United States</v>
      </c>
      <c r="N2801" t="str">
        <f>VLOOKUP($L2801,Mapping!$AI$3:$AK$48,3,0)</f>
        <v>Central</v>
      </c>
      <c r="O2801" t="str">
        <f>VLOOKUP(Table1[[#This Row],[Column1]],Mapping!$AM$8:$AN$11,2,0)</f>
        <v>Furniture</v>
      </c>
      <c r="P2801" t="str">
        <f>VLOOKUP(Table1[[#This Row],[Column3]],Mapping!$AP$5:$AQ$22,2,0)</f>
        <v>Furnishings</v>
      </c>
      <c r="Q2801">
        <v>15.168000000000001</v>
      </c>
      <c r="R2801">
        <v>2</v>
      </c>
      <c r="S2801">
        <v>3.7920000000000011</v>
      </c>
    </row>
    <row r="2802" spans="1:19" x14ac:dyDescent="0.35">
      <c r="A2802">
        <v>421</v>
      </c>
      <c r="B2802" t="s">
        <v>568</v>
      </c>
      <c r="C2802" t="s">
        <v>569</v>
      </c>
      <c r="D2802" t="str">
        <f>MID(Table1[[#This Row],[Product ID]],5,2)</f>
        <v>ST</v>
      </c>
      <c r="E2802" t="str">
        <f>LEFT(Table1[[#This Row],[Product ID]],3)</f>
        <v>OFF</v>
      </c>
      <c r="F2802" s="10" t="e">
        <f>VLOOKUP(Table1[[#This Row],[Order ID]],Mapping!H2802:J10593,3,0)</f>
        <v>#N/A</v>
      </c>
      <c r="G2802" s="10" t="e">
        <f>VLOOKUP(Table1[[#This Row],[Order ID]],Mapping!H2802:K10593,4,0)</f>
        <v>#N/A</v>
      </c>
      <c r="H2802" t="str">
        <f>INDEX(Mapping!$B$2:$T$7793,MATCH(Data!$A2802,Mapping!$B$3:$B$7793,0),MATCH(Data!$H$1,Mapping!$B$2:$T$2,0))</f>
        <v>Second Class</v>
      </c>
      <c r="I2802" t="str">
        <f>INDEX(Mapping!$B$2:$T$7793,MATCH(Data!$A2802,Mapping!$B$3:$B$7793,0),MATCH(Data!$I$1,Mapping!$B$2:$T$2,0))</f>
        <v>Consumer</v>
      </c>
      <c r="J2802">
        <f>VLOOKUP($A2802,Mapping!$X$3:$Y$7793,2,0)</f>
        <v>85204</v>
      </c>
      <c r="K2802" t="str">
        <f>VLOOKUP($J2802,Mapping!$AB$3:$AC$475,2,0)</f>
        <v>Mount Vernon</v>
      </c>
      <c r="L2802" t="str">
        <f>VLOOKUP($K2802,Mapping!$AF$3:$AG$475,2,0)</f>
        <v>New York</v>
      </c>
      <c r="M2802" t="str">
        <f>VLOOKUP($L2802,Mapping!$AI$3:$AJ$48,2,0)</f>
        <v>United States</v>
      </c>
      <c r="N2802" t="str">
        <f>VLOOKUP($L2802,Mapping!$AI$3:$AK$48,3,0)</f>
        <v>East</v>
      </c>
      <c r="O2802" t="str">
        <f>VLOOKUP(Table1[[#This Row],[Column1]],Mapping!$AM$8:$AN$11,2,0)</f>
        <v>Office Supplies</v>
      </c>
      <c r="P2802" t="str">
        <f>VLOOKUP(Table1[[#This Row],[Column3]],Mapping!$AP$5:$AQ$22,2,0)</f>
        <v>Storage</v>
      </c>
      <c r="Q2802">
        <v>16.768000000000001</v>
      </c>
      <c r="R2802">
        <v>2</v>
      </c>
      <c r="S2802">
        <v>1.4672000000000001</v>
      </c>
    </row>
    <row r="2803" spans="1:19" x14ac:dyDescent="0.35">
      <c r="A2803">
        <v>7202</v>
      </c>
      <c r="B2803" t="s">
        <v>5441</v>
      </c>
      <c r="C2803" t="s">
        <v>1744</v>
      </c>
      <c r="D2803" t="str">
        <f>MID(Table1[[#This Row],[Product ID]],5,2)</f>
        <v>FU</v>
      </c>
      <c r="E2803" t="str">
        <f>LEFT(Table1[[#This Row],[Product ID]],3)</f>
        <v>FUR</v>
      </c>
      <c r="F2803" s="10">
        <f>VLOOKUP(Table1[[#This Row],[Order ID]],Mapping!H2803:J10594,3,0)</f>
        <v>41520</v>
      </c>
      <c r="G2803" s="10">
        <f>VLOOKUP(Table1[[#This Row],[Order ID]],Mapping!H2803:K10594,4,0)</f>
        <v>41524</v>
      </c>
      <c r="H2803" t="str">
        <f>INDEX(Mapping!$B$2:$T$7793,MATCH(Data!$A2803,Mapping!$B$3:$B$7793,0),MATCH(Data!$H$1,Mapping!$B$2:$T$2,0))</f>
        <v>Standard Class</v>
      </c>
      <c r="I2803" t="str">
        <f>INDEX(Mapping!$B$2:$T$7793,MATCH(Data!$A2803,Mapping!$B$3:$B$7793,0),MATCH(Data!$I$1,Mapping!$B$2:$T$2,0))</f>
        <v>Consumer</v>
      </c>
      <c r="J2803">
        <f>VLOOKUP($A2803,Mapping!$X$3:$Y$7793,2,0)</f>
        <v>90036</v>
      </c>
      <c r="K2803" t="str">
        <f>VLOOKUP($J2803,Mapping!$AB$3:$AC$475,2,0)</f>
        <v>Los Angeles</v>
      </c>
      <c r="L2803" t="str">
        <f>VLOOKUP($K2803,Mapping!$AF$3:$AG$475,2,0)</f>
        <v>California</v>
      </c>
      <c r="M2803" t="str">
        <f>VLOOKUP($L2803,Mapping!$AI$3:$AJ$48,2,0)</f>
        <v>United States</v>
      </c>
      <c r="N2803" t="str">
        <f>VLOOKUP($L2803,Mapping!$AI$3:$AK$48,3,0)</f>
        <v>West</v>
      </c>
      <c r="O2803" t="str">
        <f>VLOOKUP(Table1[[#This Row],[Column1]],Mapping!$AM$8:$AN$11,2,0)</f>
        <v>Furniture</v>
      </c>
      <c r="P2803" t="str">
        <f>VLOOKUP(Table1[[#This Row],[Column3]],Mapping!$AP$5:$AQ$22,2,0)</f>
        <v>Furnishings</v>
      </c>
      <c r="Q2803">
        <v>94.679999999999993</v>
      </c>
      <c r="R2803">
        <v>9</v>
      </c>
      <c r="S2803">
        <v>31.244399999999995</v>
      </c>
    </row>
    <row r="2804" spans="1:19" x14ac:dyDescent="0.35">
      <c r="A2804">
        <v>7203</v>
      </c>
      <c r="B2804" t="s">
        <v>5441</v>
      </c>
      <c r="C2804" t="s">
        <v>3696</v>
      </c>
      <c r="D2804" t="str">
        <f>MID(Table1[[#This Row],[Product ID]],5,2)</f>
        <v>ST</v>
      </c>
      <c r="E2804" t="str">
        <f>LEFT(Table1[[#This Row],[Product ID]],3)</f>
        <v>OFF</v>
      </c>
      <c r="F2804" s="10">
        <f>VLOOKUP(Table1[[#This Row],[Order ID]],Mapping!H2804:J10595,3,0)</f>
        <v>41520</v>
      </c>
      <c r="G2804" s="10">
        <f>VLOOKUP(Table1[[#This Row],[Order ID]],Mapping!H2804:K10595,4,0)</f>
        <v>41524</v>
      </c>
      <c r="H2804" t="str">
        <f>INDEX(Mapping!$B$2:$T$7793,MATCH(Data!$A2804,Mapping!$B$3:$B$7793,0),MATCH(Data!$H$1,Mapping!$B$2:$T$2,0))</f>
        <v>Standard Class</v>
      </c>
      <c r="I2804" t="str">
        <f>INDEX(Mapping!$B$2:$T$7793,MATCH(Data!$A2804,Mapping!$B$3:$B$7793,0),MATCH(Data!$I$1,Mapping!$B$2:$T$2,0))</f>
        <v>Consumer</v>
      </c>
      <c r="J2804">
        <f>VLOOKUP($A2804,Mapping!$X$3:$Y$7793,2,0)</f>
        <v>90036</v>
      </c>
      <c r="K2804" t="str">
        <f>VLOOKUP($J2804,Mapping!$AB$3:$AC$475,2,0)</f>
        <v>Los Angeles</v>
      </c>
      <c r="L2804" t="str">
        <f>VLOOKUP($K2804,Mapping!$AF$3:$AG$475,2,0)</f>
        <v>California</v>
      </c>
      <c r="M2804" t="str">
        <f>VLOOKUP($L2804,Mapping!$AI$3:$AJ$48,2,0)</f>
        <v>United States</v>
      </c>
      <c r="N2804" t="str">
        <f>VLOOKUP($L2804,Mapping!$AI$3:$AK$48,3,0)</f>
        <v>West</v>
      </c>
      <c r="O2804" t="str">
        <f>VLOOKUP(Table1[[#This Row],[Column1]],Mapping!$AM$8:$AN$11,2,0)</f>
        <v>Office Supplies</v>
      </c>
      <c r="P2804" t="str">
        <f>VLOOKUP(Table1[[#This Row],[Column3]],Mapping!$AP$5:$AQ$22,2,0)</f>
        <v>Storage</v>
      </c>
      <c r="Q2804">
        <v>23.669999999999998</v>
      </c>
      <c r="R2804">
        <v>3</v>
      </c>
      <c r="S2804">
        <v>0.94679999999999698</v>
      </c>
    </row>
    <row r="2805" spans="1:19" x14ac:dyDescent="0.35">
      <c r="A2805">
        <v>7204</v>
      </c>
      <c r="B2805" t="s">
        <v>5441</v>
      </c>
      <c r="C2805" t="s">
        <v>799</v>
      </c>
      <c r="D2805" t="str">
        <f>MID(Table1[[#This Row],[Product ID]],5,2)</f>
        <v>PH</v>
      </c>
      <c r="E2805" t="str">
        <f>LEFT(Table1[[#This Row],[Product ID]],3)</f>
        <v>TEC</v>
      </c>
      <c r="F2805" s="10">
        <f>VLOOKUP(Table1[[#This Row],[Order ID]],Mapping!H2805:J10596,3,0)</f>
        <v>41520</v>
      </c>
      <c r="G2805" s="10">
        <f>VLOOKUP(Table1[[#This Row],[Order ID]],Mapping!H2805:K10596,4,0)</f>
        <v>41524</v>
      </c>
      <c r="H2805" t="str">
        <f>INDEX(Mapping!$B$2:$T$7793,MATCH(Data!$A2805,Mapping!$B$3:$B$7793,0),MATCH(Data!$H$1,Mapping!$B$2:$T$2,0))</f>
        <v>Standard Class</v>
      </c>
      <c r="I2805" t="str">
        <f>INDEX(Mapping!$B$2:$T$7793,MATCH(Data!$A2805,Mapping!$B$3:$B$7793,0),MATCH(Data!$I$1,Mapping!$B$2:$T$2,0))</f>
        <v>Consumer</v>
      </c>
      <c r="J2805">
        <f>VLOOKUP($A2805,Mapping!$X$3:$Y$7793,2,0)</f>
        <v>90036</v>
      </c>
      <c r="K2805" t="str">
        <f>VLOOKUP($J2805,Mapping!$AB$3:$AC$475,2,0)</f>
        <v>Los Angeles</v>
      </c>
      <c r="L2805" t="str">
        <f>VLOOKUP($K2805,Mapping!$AF$3:$AG$475,2,0)</f>
        <v>California</v>
      </c>
      <c r="M2805" t="str">
        <f>VLOOKUP($L2805,Mapping!$AI$3:$AJ$48,2,0)</f>
        <v>United States</v>
      </c>
      <c r="N2805" t="str">
        <f>VLOOKUP($L2805,Mapping!$AI$3:$AK$48,3,0)</f>
        <v>West</v>
      </c>
      <c r="O2805" t="str">
        <f>VLOOKUP(Table1[[#This Row],[Column1]],Mapping!$AM$8:$AN$11,2,0)</f>
        <v>Technology</v>
      </c>
      <c r="P2805" t="str">
        <f>VLOOKUP(Table1[[#This Row],[Column3]],Mapping!$AP$5:$AQ$22,2,0)</f>
        <v>Phones</v>
      </c>
      <c r="Q2805">
        <v>1091.1680000000001</v>
      </c>
      <c r="R2805">
        <v>4</v>
      </c>
      <c r="S2805">
        <v>68.197999999999979</v>
      </c>
    </row>
    <row r="2806" spans="1:19" x14ac:dyDescent="0.35">
      <c r="A2806">
        <v>7205</v>
      </c>
      <c r="B2806" t="s">
        <v>5441</v>
      </c>
      <c r="C2806" t="s">
        <v>1648</v>
      </c>
      <c r="D2806" t="str">
        <f>MID(Table1[[#This Row],[Product ID]],5,2)</f>
        <v>AR</v>
      </c>
      <c r="E2806" t="str">
        <f>LEFT(Table1[[#This Row],[Product ID]],3)</f>
        <v>OFF</v>
      </c>
      <c r="F2806" s="10">
        <f>VLOOKUP(Table1[[#This Row],[Order ID]],Mapping!H2806:J10597,3,0)</f>
        <v>41520</v>
      </c>
      <c r="G2806" s="10">
        <f>VLOOKUP(Table1[[#This Row],[Order ID]],Mapping!H2806:K10597,4,0)</f>
        <v>41524</v>
      </c>
      <c r="H2806" t="str">
        <f>INDEX(Mapping!$B$2:$T$7793,MATCH(Data!$A2806,Mapping!$B$3:$B$7793,0),MATCH(Data!$H$1,Mapping!$B$2:$T$2,0))</f>
        <v>Standard Class</v>
      </c>
      <c r="I2806" t="str">
        <f>INDEX(Mapping!$B$2:$T$7793,MATCH(Data!$A2806,Mapping!$B$3:$B$7793,0),MATCH(Data!$I$1,Mapping!$B$2:$T$2,0))</f>
        <v>Consumer</v>
      </c>
      <c r="J2806">
        <f>VLOOKUP($A2806,Mapping!$X$3:$Y$7793,2,0)</f>
        <v>90036</v>
      </c>
      <c r="K2806" t="str">
        <f>VLOOKUP($J2806,Mapping!$AB$3:$AC$475,2,0)</f>
        <v>Los Angeles</v>
      </c>
      <c r="L2806" t="str">
        <f>VLOOKUP($K2806,Mapping!$AF$3:$AG$475,2,0)</f>
        <v>California</v>
      </c>
      <c r="M2806" t="str">
        <f>VLOOKUP($L2806,Mapping!$AI$3:$AJ$48,2,0)</f>
        <v>United States</v>
      </c>
      <c r="N2806" t="str">
        <f>VLOOKUP($L2806,Mapping!$AI$3:$AK$48,3,0)</f>
        <v>West</v>
      </c>
      <c r="O2806" t="str">
        <f>VLOOKUP(Table1[[#This Row],[Column1]],Mapping!$AM$8:$AN$11,2,0)</f>
        <v>Office Supplies</v>
      </c>
      <c r="P2806" t="str">
        <f>VLOOKUP(Table1[[#This Row],[Column3]],Mapping!$AP$5:$AQ$22,2,0)</f>
        <v>Art</v>
      </c>
      <c r="Q2806">
        <v>18.689999999999998</v>
      </c>
      <c r="R2806">
        <v>7</v>
      </c>
      <c r="S2806">
        <v>5.2332000000000001</v>
      </c>
    </row>
    <row r="2807" spans="1:19" x14ac:dyDescent="0.35">
      <c r="A2807">
        <v>7206</v>
      </c>
      <c r="B2807" t="s">
        <v>5441</v>
      </c>
      <c r="C2807" t="s">
        <v>14</v>
      </c>
      <c r="D2807" t="str">
        <f>MID(Table1[[#This Row],[Product ID]],5,2)</f>
        <v>TA</v>
      </c>
      <c r="E2807" t="str">
        <f>LEFT(Table1[[#This Row],[Product ID]],3)</f>
        <v>FUR</v>
      </c>
      <c r="F2807" s="10">
        <f>VLOOKUP(Table1[[#This Row],[Order ID]],Mapping!H2807:J10598,3,0)</f>
        <v>41520</v>
      </c>
      <c r="G2807" s="10">
        <f>VLOOKUP(Table1[[#This Row],[Order ID]],Mapping!H2807:K10598,4,0)</f>
        <v>41524</v>
      </c>
      <c r="H2807" t="str">
        <f>INDEX(Mapping!$B$2:$T$7793,MATCH(Data!$A2807,Mapping!$B$3:$B$7793,0),MATCH(Data!$H$1,Mapping!$B$2:$T$2,0))</f>
        <v>Standard Class</v>
      </c>
      <c r="I2807" t="str">
        <f>INDEX(Mapping!$B$2:$T$7793,MATCH(Data!$A2807,Mapping!$B$3:$B$7793,0),MATCH(Data!$I$1,Mapping!$B$2:$T$2,0))</f>
        <v>Consumer</v>
      </c>
      <c r="J2807">
        <f>VLOOKUP($A2807,Mapping!$X$3:$Y$7793,2,0)</f>
        <v>90036</v>
      </c>
      <c r="K2807" t="str">
        <f>VLOOKUP($J2807,Mapping!$AB$3:$AC$475,2,0)</f>
        <v>Los Angeles</v>
      </c>
      <c r="L2807" t="str">
        <f>VLOOKUP($K2807,Mapping!$AF$3:$AG$475,2,0)</f>
        <v>California</v>
      </c>
      <c r="M2807" t="str">
        <f>VLOOKUP($L2807,Mapping!$AI$3:$AJ$48,2,0)</f>
        <v>United States</v>
      </c>
      <c r="N2807" t="str">
        <f>VLOOKUP($L2807,Mapping!$AI$3:$AK$48,3,0)</f>
        <v>West</v>
      </c>
      <c r="O2807" t="str">
        <f>VLOOKUP(Table1[[#This Row],[Column1]],Mapping!$AM$8:$AN$11,2,0)</f>
        <v>Furniture</v>
      </c>
      <c r="P2807" t="str">
        <f>VLOOKUP(Table1[[#This Row],[Column3]],Mapping!$AP$5:$AQ$22,2,0)</f>
        <v>Tables</v>
      </c>
      <c r="Q2807">
        <v>568.72800000000007</v>
      </c>
      <c r="R2807">
        <v>3</v>
      </c>
      <c r="S2807">
        <v>28.436399999999935</v>
      </c>
    </row>
    <row r="2808" spans="1:19" x14ac:dyDescent="0.35">
      <c r="A2808">
        <v>7207</v>
      </c>
      <c r="B2808" t="s">
        <v>5441</v>
      </c>
      <c r="C2808" t="s">
        <v>2128</v>
      </c>
      <c r="D2808" t="str">
        <f>MID(Table1[[#This Row],[Product ID]],5,2)</f>
        <v>BI</v>
      </c>
      <c r="E2808" t="str">
        <f>LEFT(Table1[[#This Row],[Product ID]],3)</f>
        <v>OFF</v>
      </c>
      <c r="F2808" s="10">
        <f>VLOOKUP(Table1[[#This Row],[Order ID]],Mapping!H2808:J10599,3,0)</f>
        <v>41520</v>
      </c>
      <c r="G2808" s="10">
        <f>VLOOKUP(Table1[[#This Row],[Order ID]],Mapping!H2808:K10599,4,0)</f>
        <v>41524</v>
      </c>
      <c r="H2808" t="str">
        <f>INDEX(Mapping!$B$2:$T$7793,MATCH(Data!$A2808,Mapping!$B$3:$B$7793,0),MATCH(Data!$H$1,Mapping!$B$2:$T$2,0))</f>
        <v>Standard Class</v>
      </c>
      <c r="I2808" t="str">
        <f>INDEX(Mapping!$B$2:$T$7793,MATCH(Data!$A2808,Mapping!$B$3:$B$7793,0),MATCH(Data!$I$1,Mapping!$B$2:$T$2,0))</f>
        <v>Consumer</v>
      </c>
      <c r="J2808">
        <f>VLOOKUP($A2808,Mapping!$X$3:$Y$7793,2,0)</f>
        <v>90036</v>
      </c>
      <c r="K2808" t="str">
        <f>VLOOKUP($J2808,Mapping!$AB$3:$AC$475,2,0)</f>
        <v>Los Angeles</v>
      </c>
      <c r="L2808" t="str">
        <f>VLOOKUP($K2808,Mapping!$AF$3:$AG$475,2,0)</f>
        <v>California</v>
      </c>
      <c r="M2808" t="str">
        <f>VLOOKUP($L2808,Mapping!$AI$3:$AJ$48,2,0)</f>
        <v>United States</v>
      </c>
      <c r="N2808" t="str">
        <f>VLOOKUP($L2808,Mapping!$AI$3:$AK$48,3,0)</f>
        <v>West</v>
      </c>
      <c r="O2808" t="str">
        <f>VLOOKUP(Table1[[#This Row],[Column1]],Mapping!$AM$8:$AN$11,2,0)</f>
        <v>Office Supplies</v>
      </c>
      <c r="P2808" t="str">
        <f>VLOOKUP(Table1[[#This Row],[Column3]],Mapping!$AP$5:$AQ$22,2,0)</f>
        <v>Binders</v>
      </c>
      <c r="Q2808">
        <v>7.3120000000000012</v>
      </c>
      <c r="R2808">
        <v>1</v>
      </c>
      <c r="S2808">
        <v>2.5591999999999997</v>
      </c>
    </row>
    <row r="2809" spans="1:19" x14ac:dyDescent="0.35">
      <c r="A2809">
        <v>5158</v>
      </c>
      <c r="B2809" t="s">
        <v>4284</v>
      </c>
      <c r="C2809" t="s">
        <v>2755</v>
      </c>
      <c r="D2809" t="str">
        <f>MID(Table1[[#This Row],[Product ID]],5,2)</f>
        <v>BI</v>
      </c>
      <c r="E2809" t="str">
        <f>LEFT(Table1[[#This Row],[Product ID]],3)</f>
        <v>OFF</v>
      </c>
      <c r="F2809" s="10">
        <f>VLOOKUP(Table1[[#This Row],[Order ID]],Mapping!H2809:J10600,3,0)</f>
        <v>41439</v>
      </c>
      <c r="G2809" s="10">
        <f>VLOOKUP(Table1[[#This Row],[Order ID]],Mapping!H2809:K10600,4,0)</f>
        <v>41442</v>
      </c>
      <c r="H2809" t="str">
        <f>INDEX(Mapping!$B$2:$T$7793,MATCH(Data!$A2809,Mapping!$B$3:$B$7793,0),MATCH(Data!$H$1,Mapping!$B$2:$T$2,0))</f>
        <v>Standard Class</v>
      </c>
      <c r="I2809" t="str">
        <f>INDEX(Mapping!$B$2:$T$7793,MATCH(Data!$A2809,Mapping!$B$3:$B$7793,0),MATCH(Data!$I$1,Mapping!$B$2:$T$2,0))</f>
        <v>Corporate</v>
      </c>
      <c r="J2809">
        <f>VLOOKUP($A2809,Mapping!$X$3:$Y$7793,2,0)</f>
        <v>10024</v>
      </c>
      <c r="K2809" t="str">
        <f>VLOOKUP($J2809,Mapping!$AB$3:$AC$475,2,0)</f>
        <v>Memphis</v>
      </c>
      <c r="L2809" t="str">
        <f>VLOOKUP($K2809,Mapping!$AF$3:$AG$475,2,0)</f>
        <v>Tennessee</v>
      </c>
      <c r="M2809" t="str">
        <f>VLOOKUP($L2809,Mapping!$AI$3:$AJ$48,2,0)</f>
        <v>United States</v>
      </c>
      <c r="N2809" t="str">
        <f>VLOOKUP($L2809,Mapping!$AI$3:$AK$48,3,0)</f>
        <v>South</v>
      </c>
      <c r="O2809" t="str">
        <f>VLOOKUP(Table1[[#This Row],[Column1]],Mapping!$AM$8:$AN$11,2,0)</f>
        <v>Office Supplies</v>
      </c>
      <c r="P2809" t="str">
        <f>VLOOKUP(Table1[[#This Row],[Column3]],Mapping!$AP$5:$AQ$22,2,0)</f>
        <v>Binders</v>
      </c>
      <c r="Q2809">
        <v>33.568000000000005</v>
      </c>
      <c r="R2809">
        <v>2</v>
      </c>
      <c r="S2809">
        <v>11.748799999999997</v>
      </c>
    </row>
    <row r="2810" spans="1:19" x14ac:dyDescent="0.35">
      <c r="A2810">
        <v>1218</v>
      </c>
      <c r="B2810" t="s">
        <v>1468</v>
      </c>
      <c r="C2810" t="s">
        <v>877</v>
      </c>
      <c r="D2810" t="str">
        <f>MID(Table1[[#This Row],[Product ID]],5,2)</f>
        <v>BI</v>
      </c>
      <c r="E2810" t="str">
        <f>LEFT(Table1[[#This Row],[Product ID]],3)</f>
        <v>OFF</v>
      </c>
      <c r="F2810" s="10" t="e">
        <f>VLOOKUP(Table1[[#This Row],[Order ID]],Mapping!H2810:J10601,3,0)</f>
        <v>#N/A</v>
      </c>
      <c r="G2810" s="10" t="e">
        <f>VLOOKUP(Table1[[#This Row],[Order ID]],Mapping!H2810:K10601,4,0)</f>
        <v>#N/A</v>
      </c>
      <c r="H2810" t="str">
        <f>INDEX(Mapping!$B$2:$T$7793,MATCH(Data!$A2810,Mapping!$B$3:$B$7793,0),MATCH(Data!$H$1,Mapping!$B$2:$T$2,0))</f>
        <v>Second Class</v>
      </c>
      <c r="I2810" t="str">
        <f>INDEX(Mapping!$B$2:$T$7793,MATCH(Data!$A2810,Mapping!$B$3:$B$7793,0),MATCH(Data!$I$1,Mapping!$B$2:$T$2,0))</f>
        <v>Consumer</v>
      </c>
      <c r="J2810">
        <f>VLOOKUP($A2810,Mapping!$X$3:$Y$7793,2,0)</f>
        <v>98103</v>
      </c>
      <c r="K2810" t="str">
        <f>VLOOKUP($J2810,Mapping!$AB$3:$AC$475,2,0)</f>
        <v>Fort Worth</v>
      </c>
      <c r="L2810" t="str">
        <f>VLOOKUP($K2810,Mapping!$AF$3:$AG$475,2,0)</f>
        <v>Texas</v>
      </c>
      <c r="M2810" t="str">
        <f>VLOOKUP($L2810,Mapping!$AI$3:$AJ$48,2,0)</f>
        <v>United States</v>
      </c>
      <c r="N2810" t="str">
        <f>VLOOKUP($L2810,Mapping!$AI$3:$AK$48,3,0)</f>
        <v>Central</v>
      </c>
      <c r="O2810" t="str">
        <f>VLOOKUP(Table1[[#This Row],[Column1]],Mapping!$AM$8:$AN$11,2,0)</f>
        <v>Office Supplies</v>
      </c>
      <c r="P2810" t="str">
        <f>VLOOKUP(Table1[[#This Row],[Column3]],Mapping!$AP$5:$AQ$22,2,0)</f>
        <v>Binders</v>
      </c>
      <c r="Q2810">
        <v>35.352000000000004</v>
      </c>
      <c r="R2810">
        <v>9</v>
      </c>
      <c r="S2810">
        <v>12.815099999999997</v>
      </c>
    </row>
    <row r="2811" spans="1:19" x14ac:dyDescent="0.35">
      <c r="A2811">
        <v>7380</v>
      </c>
      <c r="B2811" t="s">
        <v>5545</v>
      </c>
      <c r="C2811" t="s">
        <v>565</v>
      </c>
      <c r="D2811" t="str">
        <f>MID(Table1[[#This Row],[Product ID]],5,2)</f>
        <v>FU</v>
      </c>
      <c r="E2811" t="str">
        <f>LEFT(Table1[[#This Row],[Product ID]],3)</f>
        <v>FUR</v>
      </c>
      <c r="F2811" s="10">
        <f>VLOOKUP(Table1[[#This Row],[Order ID]],Mapping!H2811:J10602,3,0)</f>
        <v>41598</v>
      </c>
      <c r="G2811" s="10">
        <f>VLOOKUP(Table1[[#This Row],[Order ID]],Mapping!H2811:K10602,4,0)</f>
        <v>41602</v>
      </c>
      <c r="H2811" t="str">
        <f>INDEX(Mapping!$B$2:$T$7793,MATCH(Data!$A2811,Mapping!$B$3:$B$7793,0),MATCH(Data!$H$1,Mapping!$B$2:$T$2,0))</f>
        <v>Second Class</v>
      </c>
      <c r="I2811" t="str">
        <f>INDEX(Mapping!$B$2:$T$7793,MATCH(Data!$A2811,Mapping!$B$3:$B$7793,0),MATCH(Data!$I$1,Mapping!$B$2:$T$2,0))</f>
        <v>Home Office</v>
      </c>
      <c r="J2811">
        <f>VLOOKUP($A2811,Mapping!$X$3:$Y$7793,2,0)</f>
        <v>98115</v>
      </c>
      <c r="K2811" t="str">
        <f>VLOOKUP($J2811,Mapping!$AB$3:$AC$475,2,0)</f>
        <v>Whittier</v>
      </c>
      <c r="L2811" t="str">
        <f>VLOOKUP($K2811,Mapping!$AF$3:$AG$475,2,0)</f>
        <v>California</v>
      </c>
      <c r="M2811" t="str">
        <f>VLOOKUP($L2811,Mapping!$AI$3:$AJ$48,2,0)</f>
        <v>United States</v>
      </c>
      <c r="N2811" t="str">
        <f>VLOOKUP($L2811,Mapping!$AI$3:$AK$48,3,0)</f>
        <v>West</v>
      </c>
      <c r="O2811" t="str">
        <f>VLOOKUP(Table1[[#This Row],[Column1]],Mapping!$AM$8:$AN$11,2,0)</f>
        <v>Furniture</v>
      </c>
      <c r="P2811" t="str">
        <f>VLOOKUP(Table1[[#This Row],[Column3]],Mapping!$AP$5:$AQ$22,2,0)</f>
        <v>Furnishings</v>
      </c>
      <c r="Q2811">
        <v>31.96</v>
      </c>
      <c r="R2811">
        <v>2</v>
      </c>
      <c r="S2811">
        <v>1.597999999999999</v>
      </c>
    </row>
    <row r="2812" spans="1:19" x14ac:dyDescent="0.35">
      <c r="A2812">
        <v>1964</v>
      </c>
      <c r="B2812" t="s">
        <v>2154</v>
      </c>
      <c r="C2812" t="s">
        <v>1838</v>
      </c>
      <c r="D2812" t="str">
        <f>MID(Table1[[#This Row],[Product ID]],5,2)</f>
        <v>BI</v>
      </c>
      <c r="E2812" t="str">
        <f>LEFT(Table1[[#This Row],[Product ID]],3)</f>
        <v>OFF</v>
      </c>
      <c r="F2812" s="10" t="e">
        <f>VLOOKUP(Table1[[#This Row],[Order ID]],Mapping!H2812:J10603,3,0)</f>
        <v>#N/A</v>
      </c>
      <c r="G2812" s="10" t="e">
        <f>VLOOKUP(Table1[[#This Row],[Order ID]],Mapping!H2812:K10603,4,0)</f>
        <v>#N/A</v>
      </c>
      <c r="H2812" t="str">
        <f>INDEX(Mapping!$B$2:$T$7793,MATCH(Data!$A2812,Mapping!$B$3:$B$7793,0),MATCH(Data!$H$1,Mapping!$B$2:$T$2,0))</f>
        <v>Standard Class</v>
      </c>
      <c r="I2812" t="str">
        <f>INDEX(Mapping!$B$2:$T$7793,MATCH(Data!$A2812,Mapping!$B$3:$B$7793,0),MATCH(Data!$I$1,Mapping!$B$2:$T$2,0))</f>
        <v>Home Office</v>
      </c>
      <c r="J2812">
        <f>VLOOKUP($A2812,Mapping!$X$3:$Y$7793,2,0)</f>
        <v>94109</v>
      </c>
      <c r="K2812" t="str">
        <f>VLOOKUP($J2812,Mapping!$AB$3:$AC$475,2,0)</f>
        <v>Fremont</v>
      </c>
      <c r="L2812" t="str">
        <f>VLOOKUP($K2812,Mapping!$AF$3:$AG$475,2,0)</f>
        <v>Nebraska</v>
      </c>
      <c r="M2812" t="str">
        <f>VLOOKUP($L2812,Mapping!$AI$3:$AJ$48,2,0)</f>
        <v>United States</v>
      </c>
      <c r="N2812" t="str">
        <f>VLOOKUP($L2812,Mapping!$AI$3:$AK$48,3,0)</f>
        <v>Central</v>
      </c>
      <c r="O2812" t="str">
        <f>VLOOKUP(Table1[[#This Row],[Column1]],Mapping!$AM$8:$AN$11,2,0)</f>
        <v>Office Supplies</v>
      </c>
      <c r="P2812" t="str">
        <f>VLOOKUP(Table1[[#This Row],[Column3]],Mapping!$AP$5:$AQ$22,2,0)</f>
        <v>Binders</v>
      </c>
      <c r="Q2812">
        <v>9.5840000000000014</v>
      </c>
      <c r="R2812">
        <v>1</v>
      </c>
      <c r="S2812">
        <v>3.3543999999999996</v>
      </c>
    </row>
    <row r="2813" spans="1:19" x14ac:dyDescent="0.35">
      <c r="A2813">
        <v>4644</v>
      </c>
      <c r="B2813" t="s">
        <v>3996</v>
      </c>
      <c r="C2813" t="s">
        <v>318</v>
      </c>
      <c r="D2813" t="str">
        <f>MID(Table1[[#This Row],[Product ID]],5,2)</f>
        <v>ST</v>
      </c>
      <c r="E2813" t="str">
        <f>LEFT(Table1[[#This Row],[Product ID]],3)</f>
        <v>OFF</v>
      </c>
      <c r="F2813" s="10">
        <f>VLOOKUP(Table1[[#This Row],[Order ID]],Mapping!H2813:J10604,3,0)</f>
        <v>41346</v>
      </c>
      <c r="G2813" s="10">
        <f>VLOOKUP(Table1[[#This Row],[Order ID]],Mapping!H2813:K10604,4,0)</f>
        <v>41349</v>
      </c>
      <c r="H2813" t="str">
        <f>INDEX(Mapping!$B$2:$T$7793,MATCH(Data!$A2813,Mapping!$B$3:$B$7793,0),MATCH(Data!$H$1,Mapping!$B$2:$T$2,0))</f>
        <v>Second Class</v>
      </c>
      <c r="I2813" t="str">
        <f>INDEX(Mapping!$B$2:$T$7793,MATCH(Data!$A2813,Mapping!$B$3:$B$7793,0),MATCH(Data!$I$1,Mapping!$B$2:$T$2,0))</f>
        <v>Corporate</v>
      </c>
      <c r="J2813">
        <f>VLOOKUP($A2813,Mapping!$X$3:$Y$7793,2,0)</f>
        <v>94109</v>
      </c>
      <c r="K2813" t="str">
        <f>VLOOKUP($J2813,Mapping!$AB$3:$AC$475,2,0)</f>
        <v>Fremont</v>
      </c>
      <c r="L2813" t="str">
        <f>VLOOKUP($K2813,Mapping!$AF$3:$AG$475,2,0)</f>
        <v>Nebraska</v>
      </c>
      <c r="M2813" t="str">
        <f>VLOOKUP($L2813,Mapping!$AI$3:$AJ$48,2,0)</f>
        <v>United States</v>
      </c>
      <c r="N2813" t="str">
        <f>VLOOKUP($L2813,Mapping!$AI$3:$AK$48,3,0)</f>
        <v>Central</v>
      </c>
      <c r="O2813" t="str">
        <f>VLOOKUP(Table1[[#This Row],[Column1]],Mapping!$AM$8:$AN$11,2,0)</f>
        <v>Office Supplies</v>
      </c>
      <c r="P2813" t="str">
        <f>VLOOKUP(Table1[[#This Row],[Column3]],Mapping!$AP$5:$AQ$22,2,0)</f>
        <v>Storage</v>
      </c>
      <c r="Q2813">
        <v>676.55</v>
      </c>
      <c r="R2813">
        <v>5</v>
      </c>
      <c r="S2813">
        <v>6.7655000000000598</v>
      </c>
    </row>
    <row r="2814" spans="1:19" x14ac:dyDescent="0.35">
      <c r="A2814">
        <v>4645</v>
      </c>
      <c r="B2814" t="s">
        <v>3996</v>
      </c>
      <c r="C2814" t="s">
        <v>1959</v>
      </c>
      <c r="D2814" t="str">
        <f>MID(Table1[[#This Row],[Product ID]],5,2)</f>
        <v>AP</v>
      </c>
      <c r="E2814" t="str">
        <f>LEFT(Table1[[#This Row],[Product ID]],3)</f>
        <v>OFF</v>
      </c>
      <c r="F2814" s="10">
        <f>VLOOKUP(Table1[[#This Row],[Order ID]],Mapping!H2814:J10605,3,0)</f>
        <v>41346</v>
      </c>
      <c r="G2814" s="10">
        <f>VLOOKUP(Table1[[#This Row],[Order ID]],Mapping!H2814:K10605,4,0)</f>
        <v>41349</v>
      </c>
      <c r="H2814" t="str">
        <f>INDEX(Mapping!$B$2:$T$7793,MATCH(Data!$A2814,Mapping!$B$3:$B$7793,0),MATCH(Data!$H$1,Mapping!$B$2:$T$2,0))</f>
        <v>Second Class</v>
      </c>
      <c r="I2814" t="str">
        <f>INDEX(Mapping!$B$2:$T$7793,MATCH(Data!$A2814,Mapping!$B$3:$B$7793,0),MATCH(Data!$I$1,Mapping!$B$2:$T$2,0))</f>
        <v>Corporate</v>
      </c>
      <c r="J2814">
        <f>VLOOKUP($A2814,Mapping!$X$3:$Y$7793,2,0)</f>
        <v>94109</v>
      </c>
      <c r="K2814" t="str">
        <f>VLOOKUP($J2814,Mapping!$AB$3:$AC$475,2,0)</f>
        <v>Fremont</v>
      </c>
      <c r="L2814" t="str">
        <f>VLOOKUP($K2814,Mapping!$AF$3:$AG$475,2,0)</f>
        <v>Nebraska</v>
      </c>
      <c r="M2814" t="str">
        <f>VLOOKUP($L2814,Mapping!$AI$3:$AJ$48,2,0)</f>
        <v>United States</v>
      </c>
      <c r="N2814" t="str">
        <f>VLOOKUP($L2814,Mapping!$AI$3:$AK$48,3,0)</f>
        <v>Central</v>
      </c>
      <c r="O2814" t="str">
        <f>VLOOKUP(Table1[[#This Row],[Column1]],Mapping!$AM$8:$AN$11,2,0)</f>
        <v>Office Supplies</v>
      </c>
      <c r="P2814" t="str">
        <f>VLOOKUP(Table1[[#This Row],[Column3]],Mapping!$AP$5:$AQ$22,2,0)</f>
        <v>Appliances</v>
      </c>
      <c r="Q2814">
        <v>154.9</v>
      </c>
      <c r="R2814">
        <v>5</v>
      </c>
      <c r="S2814">
        <v>40.274000000000001</v>
      </c>
    </row>
    <row r="2815" spans="1:19" x14ac:dyDescent="0.35">
      <c r="A2815">
        <v>4646</v>
      </c>
      <c r="B2815" t="s">
        <v>3996</v>
      </c>
      <c r="C2815" t="s">
        <v>835</v>
      </c>
      <c r="D2815" t="str">
        <f>MID(Table1[[#This Row],[Product ID]],5,2)</f>
        <v>EN</v>
      </c>
      <c r="E2815" t="str">
        <f>LEFT(Table1[[#This Row],[Product ID]],3)</f>
        <v>OFF</v>
      </c>
      <c r="F2815" s="10">
        <f>VLOOKUP(Table1[[#This Row],[Order ID]],Mapping!H2815:J10606,3,0)</f>
        <v>41346</v>
      </c>
      <c r="G2815" s="10">
        <f>VLOOKUP(Table1[[#This Row],[Order ID]],Mapping!H2815:K10606,4,0)</f>
        <v>41349</v>
      </c>
      <c r="H2815" t="str">
        <f>INDEX(Mapping!$B$2:$T$7793,MATCH(Data!$A2815,Mapping!$B$3:$B$7793,0),MATCH(Data!$H$1,Mapping!$B$2:$T$2,0))</f>
        <v>Second Class</v>
      </c>
      <c r="I2815" t="str">
        <f>INDEX(Mapping!$B$2:$T$7793,MATCH(Data!$A2815,Mapping!$B$3:$B$7793,0),MATCH(Data!$I$1,Mapping!$B$2:$T$2,0))</f>
        <v>Corporate</v>
      </c>
      <c r="J2815">
        <f>VLOOKUP($A2815,Mapping!$X$3:$Y$7793,2,0)</f>
        <v>94109</v>
      </c>
      <c r="K2815" t="str">
        <f>VLOOKUP($J2815,Mapping!$AB$3:$AC$475,2,0)</f>
        <v>Fremont</v>
      </c>
      <c r="L2815" t="str">
        <f>VLOOKUP($K2815,Mapping!$AF$3:$AG$475,2,0)</f>
        <v>Nebraska</v>
      </c>
      <c r="M2815" t="str">
        <f>VLOOKUP($L2815,Mapping!$AI$3:$AJ$48,2,0)</f>
        <v>United States</v>
      </c>
      <c r="N2815" t="str">
        <f>VLOOKUP($L2815,Mapping!$AI$3:$AK$48,3,0)</f>
        <v>Central</v>
      </c>
      <c r="O2815" t="str">
        <f>VLOOKUP(Table1[[#This Row],[Column1]],Mapping!$AM$8:$AN$11,2,0)</f>
        <v>Office Supplies</v>
      </c>
      <c r="P2815" t="str">
        <f>VLOOKUP(Table1[[#This Row],[Column3]],Mapping!$AP$5:$AQ$22,2,0)</f>
        <v>Envelopes</v>
      </c>
      <c r="Q2815">
        <v>30.56</v>
      </c>
      <c r="R2815">
        <v>4</v>
      </c>
      <c r="S2815">
        <v>14.974399999999999</v>
      </c>
    </row>
    <row r="2816" spans="1:19" x14ac:dyDescent="0.35">
      <c r="A2816">
        <v>6395</v>
      </c>
      <c r="B2816" t="s">
        <v>4978</v>
      </c>
      <c r="C2816" t="s">
        <v>182</v>
      </c>
      <c r="D2816" t="str">
        <f>MID(Table1[[#This Row],[Product ID]],5,2)</f>
        <v>PA</v>
      </c>
      <c r="E2816" t="str">
        <f>LEFT(Table1[[#This Row],[Product ID]],3)</f>
        <v>OFF</v>
      </c>
      <c r="F2816" s="10">
        <f>VLOOKUP(Table1[[#This Row],[Order ID]],Mapping!H2816:J10607,3,0)</f>
        <v>41619</v>
      </c>
      <c r="G2816" s="10">
        <f>VLOOKUP(Table1[[#This Row],[Order ID]],Mapping!H2816:K10607,4,0)</f>
        <v>41625</v>
      </c>
      <c r="H2816" t="str">
        <f>INDEX(Mapping!$B$2:$T$7793,MATCH(Data!$A2816,Mapping!$B$3:$B$7793,0),MATCH(Data!$H$1,Mapping!$B$2:$T$2,0))</f>
        <v>Second Class</v>
      </c>
      <c r="I2816" t="str">
        <f>INDEX(Mapping!$B$2:$T$7793,MATCH(Data!$A2816,Mapping!$B$3:$B$7793,0),MATCH(Data!$I$1,Mapping!$B$2:$T$2,0))</f>
        <v>Consumer</v>
      </c>
      <c r="J2816">
        <f>VLOOKUP($A2816,Mapping!$X$3:$Y$7793,2,0)</f>
        <v>10024</v>
      </c>
      <c r="K2816" t="str">
        <f>VLOOKUP($J2816,Mapping!$AB$3:$AC$475,2,0)</f>
        <v>Memphis</v>
      </c>
      <c r="L2816" t="str">
        <f>VLOOKUP($K2816,Mapping!$AF$3:$AG$475,2,0)</f>
        <v>Tennessee</v>
      </c>
      <c r="M2816" t="str">
        <f>VLOOKUP($L2816,Mapping!$AI$3:$AJ$48,2,0)</f>
        <v>United States</v>
      </c>
      <c r="N2816" t="str">
        <f>VLOOKUP($L2816,Mapping!$AI$3:$AK$48,3,0)</f>
        <v>South</v>
      </c>
      <c r="O2816" t="str">
        <f>VLOOKUP(Table1[[#This Row],[Column1]],Mapping!$AM$8:$AN$11,2,0)</f>
        <v>Office Supplies</v>
      </c>
      <c r="P2816" t="str">
        <f>VLOOKUP(Table1[[#This Row],[Column3]],Mapping!$AP$5:$AQ$22,2,0)</f>
        <v>Paper</v>
      </c>
      <c r="Q2816">
        <v>62.820000000000007</v>
      </c>
      <c r="R2816">
        <v>9</v>
      </c>
      <c r="S2816">
        <v>29.525400000000001</v>
      </c>
    </row>
    <row r="2817" spans="1:19" x14ac:dyDescent="0.35">
      <c r="A2817">
        <v>5753</v>
      </c>
      <c r="B2817" t="s">
        <v>4638</v>
      </c>
      <c r="C2817" t="s">
        <v>1476</v>
      </c>
      <c r="D2817" t="str">
        <f>MID(Table1[[#This Row],[Product ID]],5,2)</f>
        <v>PH</v>
      </c>
      <c r="E2817" t="str">
        <f>LEFT(Table1[[#This Row],[Product ID]],3)</f>
        <v>TEC</v>
      </c>
      <c r="F2817" s="10">
        <f>VLOOKUP(Table1[[#This Row],[Order ID]],Mapping!H2817:J10608,3,0)</f>
        <v>41607</v>
      </c>
      <c r="G2817" s="10">
        <f>VLOOKUP(Table1[[#This Row],[Order ID]],Mapping!H2817:K10608,4,0)</f>
        <v>41613</v>
      </c>
      <c r="H2817" t="str">
        <f>INDEX(Mapping!$B$2:$T$7793,MATCH(Data!$A2817,Mapping!$B$3:$B$7793,0),MATCH(Data!$H$1,Mapping!$B$2:$T$2,0))</f>
        <v>First Class</v>
      </c>
      <c r="I2817" t="str">
        <f>INDEX(Mapping!$B$2:$T$7793,MATCH(Data!$A2817,Mapping!$B$3:$B$7793,0),MATCH(Data!$I$1,Mapping!$B$2:$T$2,0))</f>
        <v>Consumer</v>
      </c>
      <c r="J2817">
        <f>VLOOKUP($A2817,Mapping!$X$3:$Y$7793,2,0)</f>
        <v>19140</v>
      </c>
      <c r="K2817" t="str">
        <f>VLOOKUP($J2817,Mapping!$AB$3:$AC$475,2,0)</f>
        <v>Orem</v>
      </c>
      <c r="L2817" t="str">
        <f>VLOOKUP($K2817,Mapping!$AF$3:$AG$475,2,0)</f>
        <v>Utah</v>
      </c>
      <c r="M2817" t="str">
        <f>VLOOKUP($L2817,Mapping!$AI$3:$AJ$48,2,0)</f>
        <v>United States</v>
      </c>
      <c r="N2817" t="str">
        <f>VLOOKUP($L2817,Mapping!$AI$3:$AK$48,3,0)</f>
        <v>West</v>
      </c>
      <c r="O2817" t="str">
        <f>VLOOKUP(Table1[[#This Row],[Column1]],Mapping!$AM$8:$AN$11,2,0)</f>
        <v>Technology</v>
      </c>
      <c r="P2817" t="str">
        <f>VLOOKUP(Table1[[#This Row],[Column3]],Mapping!$AP$5:$AQ$22,2,0)</f>
        <v>Phones</v>
      </c>
      <c r="Q2817">
        <v>340.18200000000002</v>
      </c>
      <c r="R2817">
        <v>3</v>
      </c>
      <c r="S2817">
        <v>-73.706100000000021</v>
      </c>
    </row>
    <row r="2818" spans="1:19" x14ac:dyDescent="0.35">
      <c r="A2818">
        <v>5754</v>
      </c>
      <c r="B2818" t="s">
        <v>4638</v>
      </c>
      <c r="C2818" t="s">
        <v>1873</v>
      </c>
      <c r="D2818" t="str">
        <f>MID(Table1[[#This Row],[Product ID]],5,2)</f>
        <v>FA</v>
      </c>
      <c r="E2818" t="str">
        <f>LEFT(Table1[[#This Row],[Product ID]],3)</f>
        <v>OFF</v>
      </c>
      <c r="F2818" s="10">
        <f>VLOOKUP(Table1[[#This Row],[Order ID]],Mapping!H2818:J10609,3,0)</f>
        <v>41607</v>
      </c>
      <c r="G2818" s="10">
        <f>VLOOKUP(Table1[[#This Row],[Order ID]],Mapping!H2818:K10609,4,0)</f>
        <v>41613</v>
      </c>
      <c r="H2818" t="str">
        <f>INDEX(Mapping!$B$2:$T$7793,MATCH(Data!$A2818,Mapping!$B$3:$B$7793,0),MATCH(Data!$H$1,Mapping!$B$2:$T$2,0))</f>
        <v>Standard Class</v>
      </c>
      <c r="I2818" t="str">
        <f>INDEX(Mapping!$B$2:$T$7793,MATCH(Data!$A2818,Mapping!$B$3:$B$7793,0),MATCH(Data!$I$1,Mapping!$B$2:$T$2,0))</f>
        <v>Corporate</v>
      </c>
      <c r="J2818">
        <f>VLOOKUP($A2818,Mapping!$X$3:$Y$7793,2,0)</f>
        <v>19140</v>
      </c>
      <c r="K2818" t="str">
        <f>VLOOKUP($J2818,Mapping!$AB$3:$AC$475,2,0)</f>
        <v>Orem</v>
      </c>
      <c r="L2818" t="str">
        <f>VLOOKUP($K2818,Mapping!$AF$3:$AG$475,2,0)</f>
        <v>Utah</v>
      </c>
      <c r="M2818" t="str">
        <f>VLOOKUP($L2818,Mapping!$AI$3:$AJ$48,2,0)</f>
        <v>United States</v>
      </c>
      <c r="N2818" t="str">
        <f>VLOOKUP($L2818,Mapping!$AI$3:$AK$48,3,0)</f>
        <v>West</v>
      </c>
      <c r="O2818" t="str">
        <f>VLOOKUP(Table1[[#This Row],[Column1]],Mapping!$AM$8:$AN$11,2,0)</f>
        <v>Office Supplies</v>
      </c>
      <c r="P2818" t="str">
        <f>VLOOKUP(Table1[[#This Row],[Column3]],Mapping!$AP$5:$AQ$22,2,0)</f>
        <v>Fasteners</v>
      </c>
      <c r="Q2818">
        <v>12.672000000000001</v>
      </c>
      <c r="R2818">
        <v>8</v>
      </c>
      <c r="S2818">
        <v>2.6927999999999992</v>
      </c>
    </row>
    <row r="2819" spans="1:19" x14ac:dyDescent="0.35">
      <c r="A2819">
        <v>5756</v>
      </c>
      <c r="B2819" t="s">
        <v>4638</v>
      </c>
      <c r="C2819" t="s">
        <v>2605</v>
      </c>
      <c r="D2819" t="str">
        <f>MID(Table1[[#This Row],[Product ID]],5,2)</f>
        <v>ST</v>
      </c>
      <c r="E2819" t="str">
        <f>LEFT(Table1[[#This Row],[Product ID]],3)</f>
        <v>OFF</v>
      </c>
      <c r="F2819" s="10">
        <f>VLOOKUP(Table1[[#This Row],[Order ID]],Mapping!H2819:J10610,3,0)</f>
        <v>41607</v>
      </c>
      <c r="G2819" s="10">
        <f>VLOOKUP(Table1[[#This Row],[Order ID]],Mapping!H2819:K10610,4,0)</f>
        <v>41613</v>
      </c>
      <c r="H2819" t="str">
        <f>INDEX(Mapping!$B$2:$T$7793,MATCH(Data!$A2819,Mapping!$B$3:$B$7793,0),MATCH(Data!$H$1,Mapping!$B$2:$T$2,0))</f>
        <v>Standard Class</v>
      </c>
      <c r="I2819" t="str">
        <f>INDEX(Mapping!$B$2:$T$7793,MATCH(Data!$A2819,Mapping!$B$3:$B$7793,0),MATCH(Data!$I$1,Mapping!$B$2:$T$2,0))</f>
        <v>Corporate</v>
      </c>
      <c r="J2819">
        <f>VLOOKUP($A2819,Mapping!$X$3:$Y$7793,2,0)</f>
        <v>19140</v>
      </c>
      <c r="K2819" t="str">
        <f>VLOOKUP($J2819,Mapping!$AB$3:$AC$475,2,0)</f>
        <v>Orem</v>
      </c>
      <c r="L2819" t="str">
        <f>VLOOKUP($K2819,Mapping!$AF$3:$AG$475,2,0)</f>
        <v>Utah</v>
      </c>
      <c r="M2819" t="str">
        <f>VLOOKUP($L2819,Mapping!$AI$3:$AJ$48,2,0)</f>
        <v>United States</v>
      </c>
      <c r="N2819" t="str">
        <f>VLOOKUP($L2819,Mapping!$AI$3:$AK$48,3,0)</f>
        <v>West</v>
      </c>
      <c r="O2819" t="str">
        <f>VLOOKUP(Table1[[#This Row],[Column1]],Mapping!$AM$8:$AN$11,2,0)</f>
        <v>Office Supplies</v>
      </c>
      <c r="P2819" t="str">
        <f>VLOOKUP(Table1[[#This Row],[Column3]],Mapping!$AP$5:$AQ$22,2,0)</f>
        <v>Storage</v>
      </c>
      <c r="Q2819">
        <v>32.544000000000004</v>
      </c>
      <c r="R2819">
        <v>2</v>
      </c>
      <c r="S2819">
        <v>-7.7292000000000041</v>
      </c>
    </row>
    <row r="2820" spans="1:19" x14ac:dyDescent="0.35">
      <c r="A2820">
        <v>5757</v>
      </c>
      <c r="B2820" t="s">
        <v>4638</v>
      </c>
      <c r="C2820" t="s">
        <v>803</v>
      </c>
      <c r="D2820" t="str">
        <f>MID(Table1[[#This Row],[Product ID]],5,2)</f>
        <v>CH</v>
      </c>
      <c r="E2820" t="str">
        <f>LEFT(Table1[[#This Row],[Product ID]],3)</f>
        <v>FUR</v>
      </c>
      <c r="F2820" s="10">
        <f>VLOOKUP(Table1[[#This Row],[Order ID]],Mapping!H2820:J10611,3,0)</f>
        <v>41607</v>
      </c>
      <c r="G2820" s="10">
        <f>VLOOKUP(Table1[[#This Row],[Order ID]],Mapping!H2820:K10611,4,0)</f>
        <v>41613</v>
      </c>
      <c r="H2820" t="str">
        <f>INDEX(Mapping!$B$2:$T$7793,MATCH(Data!$A2820,Mapping!$B$3:$B$7793,0),MATCH(Data!$H$1,Mapping!$B$2:$T$2,0))</f>
        <v>Standard Class</v>
      </c>
      <c r="I2820" t="str">
        <f>INDEX(Mapping!$B$2:$T$7793,MATCH(Data!$A2820,Mapping!$B$3:$B$7793,0),MATCH(Data!$I$1,Mapping!$B$2:$T$2,0))</f>
        <v>Corporate</v>
      </c>
      <c r="J2820">
        <f>VLOOKUP($A2820,Mapping!$X$3:$Y$7793,2,0)</f>
        <v>19140</v>
      </c>
      <c r="K2820" t="str">
        <f>VLOOKUP($J2820,Mapping!$AB$3:$AC$475,2,0)</f>
        <v>Orem</v>
      </c>
      <c r="L2820" t="str">
        <f>VLOOKUP($K2820,Mapping!$AF$3:$AG$475,2,0)</f>
        <v>Utah</v>
      </c>
      <c r="M2820" t="str">
        <f>VLOOKUP($L2820,Mapping!$AI$3:$AJ$48,2,0)</f>
        <v>United States</v>
      </c>
      <c r="N2820" t="str">
        <f>VLOOKUP($L2820,Mapping!$AI$3:$AK$48,3,0)</f>
        <v>West</v>
      </c>
      <c r="O2820" t="str">
        <f>VLOOKUP(Table1[[#This Row],[Column1]],Mapping!$AM$8:$AN$11,2,0)</f>
        <v>Furniture</v>
      </c>
      <c r="P2820" t="str">
        <f>VLOOKUP(Table1[[#This Row],[Column3]],Mapping!$AP$5:$AQ$22,2,0)</f>
        <v>Chairs</v>
      </c>
      <c r="Q2820">
        <v>347.80200000000002</v>
      </c>
      <c r="R2820">
        <v>7</v>
      </c>
      <c r="S2820">
        <v>-24.842999999999961</v>
      </c>
    </row>
    <row r="2821" spans="1:19" x14ac:dyDescent="0.35">
      <c r="A2821">
        <v>455</v>
      </c>
      <c r="B2821" t="s">
        <v>615</v>
      </c>
      <c r="C2821" t="s">
        <v>616</v>
      </c>
      <c r="D2821" t="str">
        <f>MID(Table1[[#This Row],[Product ID]],5,2)</f>
        <v>AR</v>
      </c>
      <c r="E2821" t="str">
        <f>LEFT(Table1[[#This Row],[Product ID]],3)</f>
        <v>OFF</v>
      </c>
      <c r="F2821" s="10" t="e">
        <f>VLOOKUP(Table1[[#This Row],[Order ID]],Mapping!H2821:J10612,3,0)</f>
        <v>#N/A</v>
      </c>
      <c r="G2821" s="10" t="e">
        <f>VLOOKUP(Table1[[#This Row],[Order ID]],Mapping!H2821:K10612,4,0)</f>
        <v>#N/A</v>
      </c>
      <c r="H2821" t="str">
        <f>INDEX(Mapping!$B$2:$T$7793,MATCH(Data!$A2821,Mapping!$B$3:$B$7793,0),MATCH(Data!$H$1,Mapping!$B$2:$T$2,0))</f>
        <v>Standard Class</v>
      </c>
      <c r="I2821" t="str">
        <f>INDEX(Mapping!$B$2:$T$7793,MATCH(Data!$A2821,Mapping!$B$3:$B$7793,0),MATCH(Data!$I$1,Mapping!$B$2:$T$2,0))</f>
        <v>Consumer</v>
      </c>
      <c r="J2821">
        <f>VLOOKUP($A2821,Mapping!$X$3:$Y$7793,2,0)</f>
        <v>98270</v>
      </c>
      <c r="K2821" t="str">
        <f>VLOOKUP($J2821,Mapping!$AB$3:$AC$475,2,0)</f>
        <v>Cottage Grove</v>
      </c>
      <c r="L2821" t="str">
        <f>VLOOKUP($K2821,Mapping!$AF$3:$AG$475,2,0)</f>
        <v>Minnesota</v>
      </c>
      <c r="M2821" t="str">
        <f>VLOOKUP($L2821,Mapping!$AI$3:$AJ$48,2,0)</f>
        <v>United States</v>
      </c>
      <c r="N2821" t="str">
        <f>VLOOKUP($L2821,Mapping!$AI$3:$AK$48,3,0)</f>
        <v>Central</v>
      </c>
      <c r="O2821" t="str">
        <f>VLOOKUP(Table1[[#This Row],[Column1]],Mapping!$AM$8:$AN$11,2,0)</f>
        <v>Office Supplies</v>
      </c>
      <c r="P2821" t="str">
        <f>VLOOKUP(Table1[[#This Row],[Column3]],Mapping!$AP$5:$AQ$22,2,0)</f>
        <v>Art</v>
      </c>
      <c r="Q2821">
        <v>8.82</v>
      </c>
      <c r="R2821">
        <v>3</v>
      </c>
      <c r="S2821">
        <v>2.3814000000000002</v>
      </c>
    </row>
    <row r="2822" spans="1:19" x14ac:dyDescent="0.35">
      <c r="A2822">
        <v>340</v>
      </c>
      <c r="B2822" t="s">
        <v>463</v>
      </c>
      <c r="C2822" t="s">
        <v>464</v>
      </c>
      <c r="D2822" t="str">
        <f>MID(Table1[[#This Row],[Product ID]],5,2)</f>
        <v>ST</v>
      </c>
      <c r="E2822" t="str">
        <f>LEFT(Table1[[#This Row],[Product ID]],3)</f>
        <v>OFF</v>
      </c>
      <c r="F2822" s="10" t="e">
        <f>VLOOKUP(Table1[[#This Row],[Order ID]],Mapping!H2822:J10613,3,0)</f>
        <v>#N/A</v>
      </c>
      <c r="G2822" s="10" t="e">
        <f>VLOOKUP(Table1[[#This Row],[Order ID]],Mapping!H2822:K10613,4,0)</f>
        <v>#N/A</v>
      </c>
      <c r="H2822" t="str">
        <f>INDEX(Mapping!$B$2:$T$7793,MATCH(Data!$A2822,Mapping!$B$3:$B$7793,0),MATCH(Data!$H$1,Mapping!$B$2:$T$2,0))</f>
        <v>Standard Class</v>
      </c>
      <c r="I2822" t="str">
        <f>INDEX(Mapping!$B$2:$T$7793,MATCH(Data!$A2822,Mapping!$B$3:$B$7793,0),MATCH(Data!$I$1,Mapping!$B$2:$T$2,0))</f>
        <v>Home Office</v>
      </c>
      <c r="J2822">
        <f>VLOOKUP($A2822,Mapping!$X$3:$Y$7793,2,0)</f>
        <v>1852</v>
      </c>
      <c r="K2822" t="str">
        <f>VLOOKUP($J2822,Mapping!$AB$3:$AC$475,2,0)</f>
        <v>Parker</v>
      </c>
      <c r="L2822" t="str">
        <f>VLOOKUP($K2822,Mapping!$AF$3:$AG$475,2,0)</f>
        <v>Colorado</v>
      </c>
      <c r="M2822" t="str">
        <f>VLOOKUP($L2822,Mapping!$AI$3:$AJ$48,2,0)</f>
        <v>United States</v>
      </c>
      <c r="N2822" t="str">
        <f>VLOOKUP($L2822,Mapping!$AI$3:$AK$48,3,0)</f>
        <v>West</v>
      </c>
      <c r="O2822" t="str">
        <f>VLOOKUP(Table1[[#This Row],[Column1]],Mapping!$AM$8:$AN$11,2,0)</f>
        <v>Office Supplies</v>
      </c>
      <c r="P2822" t="str">
        <f>VLOOKUP(Table1[[#This Row],[Column3]],Mapping!$AP$5:$AQ$22,2,0)</f>
        <v>Storage</v>
      </c>
      <c r="Q2822">
        <v>714.30000000000007</v>
      </c>
      <c r="R2822">
        <v>5</v>
      </c>
      <c r="S2822">
        <v>207.14699999999993</v>
      </c>
    </row>
    <row r="2823" spans="1:19" x14ac:dyDescent="0.35">
      <c r="A2823">
        <v>3408</v>
      </c>
      <c r="B2823" t="s">
        <v>3216</v>
      </c>
      <c r="C2823" t="s">
        <v>3217</v>
      </c>
      <c r="D2823" t="str">
        <f>MID(Table1[[#This Row],[Product ID]],5,2)</f>
        <v>PA</v>
      </c>
      <c r="E2823" t="str">
        <f>LEFT(Table1[[#This Row],[Product ID]],3)</f>
        <v>OFF</v>
      </c>
      <c r="F2823" s="10">
        <f>VLOOKUP(Table1[[#This Row],[Order ID]],Mapping!H2823:J10614,3,0)</f>
        <v>41416</v>
      </c>
      <c r="G2823" s="10">
        <f>VLOOKUP(Table1[[#This Row],[Order ID]],Mapping!H2823:K10614,4,0)</f>
        <v>41418</v>
      </c>
      <c r="H2823" t="str">
        <f>INDEX(Mapping!$B$2:$T$7793,MATCH(Data!$A2823,Mapping!$B$3:$B$7793,0),MATCH(Data!$H$1,Mapping!$B$2:$T$2,0))</f>
        <v>Second Class</v>
      </c>
      <c r="I2823" t="str">
        <f>INDEX(Mapping!$B$2:$T$7793,MATCH(Data!$A2823,Mapping!$B$3:$B$7793,0),MATCH(Data!$I$1,Mapping!$B$2:$T$2,0))</f>
        <v>Consumer</v>
      </c>
      <c r="J2823">
        <f>VLOOKUP($A2823,Mapping!$X$3:$Y$7793,2,0)</f>
        <v>2886</v>
      </c>
      <c r="K2823" t="str">
        <f>VLOOKUP($J2823,Mapping!$AB$3:$AC$475,2,0)</f>
        <v>Mesa</v>
      </c>
      <c r="L2823" t="str">
        <f>VLOOKUP($K2823,Mapping!$AF$3:$AG$475,2,0)</f>
        <v>Arizona</v>
      </c>
      <c r="M2823" t="str">
        <f>VLOOKUP($L2823,Mapping!$AI$3:$AJ$48,2,0)</f>
        <v>United States</v>
      </c>
      <c r="N2823" t="str">
        <f>VLOOKUP($L2823,Mapping!$AI$3:$AK$48,3,0)</f>
        <v>West</v>
      </c>
      <c r="O2823" t="str">
        <f>VLOOKUP(Table1[[#This Row],[Column1]],Mapping!$AM$8:$AN$11,2,0)</f>
        <v>Office Supplies</v>
      </c>
      <c r="P2823" t="str">
        <f>VLOOKUP(Table1[[#This Row],[Column3]],Mapping!$AP$5:$AQ$22,2,0)</f>
        <v>Paper</v>
      </c>
      <c r="Q2823">
        <v>111.96</v>
      </c>
      <c r="R2823">
        <v>2</v>
      </c>
      <c r="S2823">
        <v>54.860399999999998</v>
      </c>
    </row>
    <row r="2824" spans="1:19" x14ac:dyDescent="0.35">
      <c r="A2824">
        <v>3701</v>
      </c>
      <c r="B2824" t="s">
        <v>3403</v>
      </c>
      <c r="C2824" t="s">
        <v>2532</v>
      </c>
      <c r="D2824" t="str">
        <f>MID(Table1[[#This Row],[Product ID]],5,2)</f>
        <v>MA</v>
      </c>
      <c r="E2824" t="str">
        <f>LEFT(Table1[[#This Row],[Product ID]],3)</f>
        <v>TEC</v>
      </c>
      <c r="F2824" s="10">
        <f>VLOOKUP(Table1[[#This Row],[Order ID]],Mapping!H2824:J10615,3,0)</f>
        <v>41555</v>
      </c>
      <c r="G2824" s="10">
        <f>VLOOKUP(Table1[[#This Row],[Order ID]],Mapping!H2824:K10615,4,0)</f>
        <v>41557</v>
      </c>
      <c r="H2824" t="str">
        <f>INDEX(Mapping!$B$2:$T$7793,MATCH(Data!$A2824,Mapping!$B$3:$B$7793,0),MATCH(Data!$H$1,Mapping!$B$2:$T$2,0))</f>
        <v>First Class</v>
      </c>
      <c r="I2824" t="str">
        <f>INDEX(Mapping!$B$2:$T$7793,MATCH(Data!$A2824,Mapping!$B$3:$B$7793,0),MATCH(Data!$I$1,Mapping!$B$2:$T$2,0))</f>
        <v>Corporate</v>
      </c>
      <c r="J2824">
        <f>VLOOKUP($A2824,Mapping!$X$3:$Y$7793,2,0)</f>
        <v>99207</v>
      </c>
      <c r="K2824" t="str">
        <f>VLOOKUP($J2824,Mapping!$AB$3:$AC$475,2,0)</f>
        <v>Saint Louis</v>
      </c>
      <c r="L2824" t="str">
        <f>VLOOKUP($K2824,Mapping!$AF$3:$AG$475,2,0)</f>
        <v>Missouri</v>
      </c>
      <c r="M2824" t="str">
        <f>VLOOKUP($L2824,Mapping!$AI$3:$AJ$48,2,0)</f>
        <v>United States</v>
      </c>
      <c r="N2824" t="str">
        <f>VLOOKUP($L2824,Mapping!$AI$3:$AK$48,3,0)</f>
        <v>Central</v>
      </c>
      <c r="O2824" t="str">
        <f>VLOOKUP(Table1[[#This Row],[Column1]],Mapping!$AM$8:$AN$11,2,0)</f>
        <v>Technology</v>
      </c>
      <c r="P2824" t="str">
        <f>VLOOKUP(Table1[[#This Row],[Column3]],Mapping!$AP$5:$AQ$22,2,0)</f>
        <v>Machines</v>
      </c>
      <c r="Q2824">
        <v>837.59999999999991</v>
      </c>
      <c r="R2824">
        <v>3</v>
      </c>
      <c r="S2824">
        <v>62.82000000000005</v>
      </c>
    </row>
    <row r="2825" spans="1:19" x14ac:dyDescent="0.35">
      <c r="A2825">
        <v>801</v>
      </c>
      <c r="B2825" t="s">
        <v>1026</v>
      </c>
      <c r="C2825" t="s">
        <v>1027</v>
      </c>
      <c r="D2825" t="str">
        <f>MID(Table1[[#This Row],[Product ID]],5,2)</f>
        <v>TA</v>
      </c>
      <c r="E2825" t="str">
        <f>LEFT(Table1[[#This Row],[Product ID]],3)</f>
        <v>FUR</v>
      </c>
      <c r="F2825" s="10" t="e">
        <f>VLOOKUP(Table1[[#This Row],[Order ID]],Mapping!H2825:J10616,3,0)</f>
        <v>#N/A</v>
      </c>
      <c r="G2825" s="10" t="e">
        <f>VLOOKUP(Table1[[#This Row],[Order ID]],Mapping!H2825:K10616,4,0)</f>
        <v>#N/A</v>
      </c>
      <c r="H2825" t="str">
        <f>INDEX(Mapping!$B$2:$T$7793,MATCH(Data!$A2825,Mapping!$B$3:$B$7793,0),MATCH(Data!$H$1,Mapping!$B$2:$T$2,0))</f>
        <v>First Class</v>
      </c>
      <c r="I2825" t="str">
        <f>INDEX(Mapping!$B$2:$T$7793,MATCH(Data!$A2825,Mapping!$B$3:$B$7793,0),MATCH(Data!$I$1,Mapping!$B$2:$T$2,0))</f>
        <v>Consumer</v>
      </c>
      <c r="J2825">
        <f>VLOOKUP($A2825,Mapping!$X$3:$Y$7793,2,0)</f>
        <v>63376</v>
      </c>
      <c r="K2825" t="str">
        <f>VLOOKUP($J2825,Mapping!$AB$3:$AC$475,2,0)</f>
        <v>Pueblo</v>
      </c>
      <c r="L2825" t="str">
        <f>VLOOKUP($K2825,Mapping!$AF$3:$AG$475,2,0)</f>
        <v>Colorado</v>
      </c>
      <c r="M2825" t="str">
        <f>VLOOKUP($L2825,Mapping!$AI$3:$AJ$48,2,0)</f>
        <v>United States</v>
      </c>
      <c r="N2825" t="str">
        <f>VLOOKUP($L2825,Mapping!$AI$3:$AK$48,3,0)</f>
        <v>West</v>
      </c>
      <c r="O2825" t="str">
        <f>VLOOKUP(Table1[[#This Row],[Column1]],Mapping!$AM$8:$AN$11,2,0)</f>
        <v>Furniture</v>
      </c>
      <c r="P2825" t="str">
        <f>VLOOKUP(Table1[[#This Row],[Column3]],Mapping!$AP$5:$AQ$22,2,0)</f>
        <v>Tables</v>
      </c>
      <c r="Q2825">
        <v>697.16</v>
      </c>
      <c r="R2825">
        <v>4</v>
      </c>
      <c r="S2825">
        <v>146.40359999999998</v>
      </c>
    </row>
    <row r="2826" spans="1:19" x14ac:dyDescent="0.35">
      <c r="A2826">
        <v>3648</v>
      </c>
      <c r="B2826" t="s">
        <v>3372</v>
      </c>
      <c r="C2826" t="s">
        <v>1813</v>
      </c>
      <c r="D2826" t="str">
        <f>MID(Table1[[#This Row],[Product ID]],5,2)</f>
        <v>PH</v>
      </c>
      <c r="E2826" t="str">
        <f>LEFT(Table1[[#This Row],[Product ID]],3)</f>
        <v>TEC</v>
      </c>
      <c r="F2826" s="10">
        <f>VLOOKUP(Table1[[#This Row],[Order ID]],Mapping!H2826:J10617,3,0)</f>
        <v>41610</v>
      </c>
      <c r="G2826" s="10">
        <f>VLOOKUP(Table1[[#This Row],[Order ID]],Mapping!H2826:K10617,4,0)</f>
        <v>41610</v>
      </c>
      <c r="H2826" t="str">
        <f>INDEX(Mapping!$B$2:$T$7793,MATCH(Data!$A2826,Mapping!$B$3:$B$7793,0),MATCH(Data!$H$1,Mapping!$B$2:$T$2,0))</f>
        <v>Standard Class</v>
      </c>
      <c r="I2826" t="str">
        <f>INDEX(Mapping!$B$2:$T$7793,MATCH(Data!$A2826,Mapping!$B$3:$B$7793,0),MATCH(Data!$I$1,Mapping!$B$2:$T$2,0))</f>
        <v>Consumer</v>
      </c>
      <c r="J2826">
        <f>VLOOKUP($A2826,Mapping!$X$3:$Y$7793,2,0)</f>
        <v>27604</v>
      </c>
      <c r="K2826" t="str">
        <f>VLOOKUP($J2826,Mapping!$AB$3:$AC$475,2,0)</f>
        <v>Ormond Beach</v>
      </c>
      <c r="L2826" t="str">
        <f>VLOOKUP($K2826,Mapping!$AF$3:$AG$475,2,0)</f>
        <v>Florida</v>
      </c>
      <c r="M2826" t="str">
        <f>VLOOKUP($L2826,Mapping!$AI$3:$AJ$48,2,0)</f>
        <v>United States</v>
      </c>
      <c r="N2826" t="str">
        <f>VLOOKUP($L2826,Mapping!$AI$3:$AK$48,3,0)</f>
        <v>South</v>
      </c>
      <c r="O2826" t="str">
        <f>VLOOKUP(Table1[[#This Row],[Column1]],Mapping!$AM$8:$AN$11,2,0)</f>
        <v>Technology</v>
      </c>
      <c r="P2826" t="str">
        <f>VLOOKUP(Table1[[#This Row],[Column3]],Mapping!$AP$5:$AQ$22,2,0)</f>
        <v>Phones</v>
      </c>
      <c r="Q2826">
        <v>863.928</v>
      </c>
      <c r="R2826">
        <v>9</v>
      </c>
      <c r="S2826">
        <v>86.392799999999994</v>
      </c>
    </row>
    <row r="2827" spans="1:19" x14ac:dyDescent="0.35">
      <c r="A2827">
        <v>7217</v>
      </c>
      <c r="B2827" t="s">
        <v>5445</v>
      </c>
      <c r="C2827" t="s">
        <v>289</v>
      </c>
      <c r="D2827" t="str">
        <f>MID(Table1[[#This Row],[Product ID]],5,2)</f>
        <v>BI</v>
      </c>
      <c r="E2827" t="str">
        <f>LEFT(Table1[[#This Row],[Product ID]],3)</f>
        <v>OFF</v>
      </c>
      <c r="F2827" s="10">
        <f>VLOOKUP(Table1[[#This Row],[Order ID]],Mapping!H2827:J10618,3,0)</f>
        <v>41589</v>
      </c>
      <c r="G2827" s="10">
        <f>VLOOKUP(Table1[[#This Row],[Order ID]],Mapping!H2827:K10618,4,0)</f>
        <v>41593</v>
      </c>
      <c r="H2827" t="str">
        <f>INDEX(Mapping!$B$2:$T$7793,MATCH(Data!$A2827,Mapping!$B$3:$B$7793,0),MATCH(Data!$H$1,Mapping!$B$2:$T$2,0))</f>
        <v>Standard Class</v>
      </c>
      <c r="I2827" t="str">
        <f>INDEX(Mapping!$B$2:$T$7793,MATCH(Data!$A2827,Mapping!$B$3:$B$7793,0),MATCH(Data!$I$1,Mapping!$B$2:$T$2,0))</f>
        <v>Home Office</v>
      </c>
      <c r="J2827">
        <f>VLOOKUP($A2827,Mapping!$X$3:$Y$7793,2,0)</f>
        <v>10009</v>
      </c>
      <c r="K2827" t="str">
        <f>VLOOKUP($J2827,Mapping!$AB$3:$AC$475,2,0)</f>
        <v>Saint Paul</v>
      </c>
      <c r="L2827" t="str">
        <f>VLOOKUP($K2827,Mapping!$AF$3:$AG$475,2,0)</f>
        <v>Minnesota</v>
      </c>
      <c r="M2827" t="str">
        <f>VLOOKUP($L2827,Mapping!$AI$3:$AJ$48,2,0)</f>
        <v>United States</v>
      </c>
      <c r="N2827" t="str">
        <f>VLOOKUP($L2827,Mapping!$AI$3:$AK$48,3,0)</f>
        <v>Central</v>
      </c>
      <c r="O2827" t="str">
        <f>VLOOKUP(Table1[[#This Row],[Column1]],Mapping!$AM$8:$AN$11,2,0)</f>
        <v>Office Supplies</v>
      </c>
      <c r="P2827" t="str">
        <f>VLOOKUP(Table1[[#This Row],[Column3]],Mapping!$AP$5:$AQ$22,2,0)</f>
        <v>Binders</v>
      </c>
      <c r="Q2827">
        <v>3.64</v>
      </c>
      <c r="R2827">
        <v>1</v>
      </c>
      <c r="S2827">
        <v>1.3649999999999998</v>
      </c>
    </row>
    <row r="2828" spans="1:19" x14ac:dyDescent="0.35">
      <c r="A2828">
        <v>2162</v>
      </c>
      <c r="B2828" t="s">
        <v>2322</v>
      </c>
      <c r="C2828" t="s">
        <v>829</v>
      </c>
      <c r="D2828" t="str">
        <f>MID(Table1[[#This Row],[Product ID]],5,2)</f>
        <v>AC</v>
      </c>
      <c r="E2828" t="str">
        <f>LEFT(Table1[[#This Row],[Product ID]],3)</f>
        <v>TEC</v>
      </c>
      <c r="F2828" s="10" t="e">
        <f>VLOOKUP(Table1[[#This Row],[Order ID]],Mapping!H2828:J10619,3,0)</f>
        <v>#N/A</v>
      </c>
      <c r="G2828" s="10" t="e">
        <f>VLOOKUP(Table1[[#This Row],[Order ID]],Mapping!H2828:K10619,4,0)</f>
        <v>#N/A</v>
      </c>
      <c r="H2828" t="str">
        <f>INDEX(Mapping!$B$2:$T$7793,MATCH(Data!$A2828,Mapping!$B$3:$B$7793,0),MATCH(Data!$H$1,Mapping!$B$2:$T$2,0))</f>
        <v>Standard Class</v>
      </c>
      <c r="I2828" t="str">
        <f>INDEX(Mapping!$B$2:$T$7793,MATCH(Data!$A2828,Mapping!$B$3:$B$7793,0),MATCH(Data!$I$1,Mapping!$B$2:$T$2,0))</f>
        <v>Consumer</v>
      </c>
      <c r="J2828">
        <f>VLOOKUP($A2828,Mapping!$X$3:$Y$7793,2,0)</f>
        <v>10035</v>
      </c>
      <c r="K2828" t="str">
        <f>VLOOKUP($J2828,Mapping!$AB$3:$AC$475,2,0)</f>
        <v>Grand Prairie</v>
      </c>
      <c r="L2828" t="str">
        <f>VLOOKUP($K2828,Mapping!$AF$3:$AG$475,2,0)</f>
        <v>Texas</v>
      </c>
      <c r="M2828" t="str">
        <f>VLOOKUP($L2828,Mapping!$AI$3:$AJ$48,2,0)</f>
        <v>United States</v>
      </c>
      <c r="N2828" t="str">
        <f>VLOOKUP($L2828,Mapping!$AI$3:$AK$48,3,0)</f>
        <v>Central</v>
      </c>
      <c r="O2828" t="str">
        <f>VLOOKUP(Table1[[#This Row],[Column1]],Mapping!$AM$8:$AN$11,2,0)</f>
        <v>Technology</v>
      </c>
      <c r="P2828" t="str">
        <f>VLOOKUP(Table1[[#This Row],[Column3]],Mapping!$AP$5:$AQ$22,2,0)</f>
        <v>Accessories</v>
      </c>
      <c r="Q2828">
        <v>239.96999999999997</v>
      </c>
      <c r="R2828">
        <v>3</v>
      </c>
      <c r="S2828">
        <v>71.990999999999985</v>
      </c>
    </row>
    <row r="2829" spans="1:19" x14ac:dyDescent="0.35">
      <c r="A2829">
        <v>1881</v>
      </c>
      <c r="B2829" t="s">
        <v>2084</v>
      </c>
      <c r="C2829" t="s">
        <v>2085</v>
      </c>
      <c r="D2829" t="str">
        <f>MID(Table1[[#This Row],[Product ID]],5,2)</f>
        <v>AR</v>
      </c>
      <c r="E2829" t="str">
        <f>LEFT(Table1[[#This Row],[Product ID]],3)</f>
        <v>OFF</v>
      </c>
      <c r="F2829" s="10" t="e">
        <f>VLOOKUP(Table1[[#This Row],[Order ID]],Mapping!H2829:J10620,3,0)</f>
        <v>#N/A</v>
      </c>
      <c r="G2829" s="10" t="e">
        <f>VLOOKUP(Table1[[#This Row],[Order ID]],Mapping!H2829:K10620,4,0)</f>
        <v>#N/A</v>
      </c>
      <c r="H2829" t="str">
        <f>INDEX(Mapping!$B$2:$T$7793,MATCH(Data!$A2829,Mapping!$B$3:$B$7793,0),MATCH(Data!$H$1,Mapping!$B$2:$T$2,0))</f>
        <v>Standard Class</v>
      </c>
      <c r="I2829" t="str">
        <f>INDEX(Mapping!$B$2:$T$7793,MATCH(Data!$A2829,Mapping!$B$3:$B$7793,0),MATCH(Data!$I$1,Mapping!$B$2:$T$2,0))</f>
        <v>Consumer</v>
      </c>
      <c r="J2829">
        <f>VLOOKUP($A2829,Mapping!$X$3:$Y$7793,2,0)</f>
        <v>2148</v>
      </c>
      <c r="K2829" t="str">
        <f>VLOOKUP($J2829,Mapping!$AB$3:$AC$475,2,0)</f>
        <v>Orlando</v>
      </c>
      <c r="L2829" t="str">
        <f>VLOOKUP($K2829,Mapping!$AF$3:$AG$475,2,0)</f>
        <v>Florida</v>
      </c>
      <c r="M2829" t="str">
        <f>VLOOKUP($L2829,Mapping!$AI$3:$AJ$48,2,0)</f>
        <v>United States</v>
      </c>
      <c r="N2829" t="str">
        <f>VLOOKUP($L2829,Mapping!$AI$3:$AK$48,3,0)</f>
        <v>South</v>
      </c>
      <c r="O2829" t="str">
        <f>VLOOKUP(Table1[[#This Row],[Column1]],Mapping!$AM$8:$AN$11,2,0)</f>
        <v>Office Supplies</v>
      </c>
      <c r="P2829" t="str">
        <f>VLOOKUP(Table1[[#This Row],[Column3]],Mapping!$AP$5:$AQ$22,2,0)</f>
        <v>Art</v>
      </c>
      <c r="Q2829">
        <v>39.68</v>
      </c>
      <c r="R2829">
        <v>2</v>
      </c>
      <c r="S2829">
        <v>10.316800000000001</v>
      </c>
    </row>
    <row r="2830" spans="1:19" x14ac:dyDescent="0.35">
      <c r="A2830">
        <v>1037</v>
      </c>
      <c r="B2830" t="s">
        <v>1274</v>
      </c>
      <c r="C2830" t="s">
        <v>1275</v>
      </c>
      <c r="D2830" t="str">
        <f>MID(Table1[[#This Row],[Product ID]],5,2)</f>
        <v>PA</v>
      </c>
      <c r="E2830" t="str">
        <f>LEFT(Table1[[#This Row],[Product ID]],3)</f>
        <v>OFF</v>
      </c>
      <c r="F2830" s="10" t="e">
        <f>VLOOKUP(Table1[[#This Row],[Order ID]],Mapping!H2830:J10621,3,0)</f>
        <v>#N/A</v>
      </c>
      <c r="G2830" s="10" t="e">
        <f>VLOOKUP(Table1[[#This Row],[Order ID]],Mapping!H2830:K10621,4,0)</f>
        <v>#N/A</v>
      </c>
      <c r="H2830" t="str">
        <f>INDEX(Mapping!$B$2:$T$7793,MATCH(Data!$A2830,Mapping!$B$3:$B$7793,0),MATCH(Data!$H$1,Mapping!$B$2:$T$2,0))</f>
        <v>Standard Class</v>
      </c>
      <c r="I2830" t="str">
        <f>INDEX(Mapping!$B$2:$T$7793,MATCH(Data!$A2830,Mapping!$B$3:$B$7793,0),MATCH(Data!$I$1,Mapping!$B$2:$T$2,0))</f>
        <v>Home Office</v>
      </c>
      <c r="J2830">
        <f>VLOOKUP($A2830,Mapping!$X$3:$Y$7793,2,0)</f>
        <v>6360</v>
      </c>
      <c r="K2830" t="str">
        <f>VLOOKUP($J2830,Mapping!$AB$3:$AC$475,2,0)</f>
        <v>Harrisonburg</v>
      </c>
      <c r="L2830" t="str">
        <f>VLOOKUP($K2830,Mapping!$AF$3:$AG$475,2,0)</f>
        <v>Virginia</v>
      </c>
      <c r="M2830" t="str">
        <f>VLOOKUP($L2830,Mapping!$AI$3:$AJ$48,2,0)</f>
        <v>United States</v>
      </c>
      <c r="N2830" t="str">
        <f>VLOOKUP($L2830,Mapping!$AI$3:$AK$48,3,0)</f>
        <v>South</v>
      </c>
      <c r="O2830" t="str">
        <f>VLOOKUP(Table1[[#This Row],[Column1]],Mapping!$AM$8:$AN$11,2,0)</f>
        <v>Office Supplies</v>
      </c>
      <c r="P2830" t="str">
        <f>VLOOKUP(Table1[[#This Row],[Column3]],Mapping!$AP$5:$AQ$22,2,0)</f>
        <v>Paper</v>
      </c>
      <c r="Q2830">
        <v>11.34</v>
      </c>
      <c r="R2830">
        <v>1</v>
      </c>
      <c r="S2830">
        <v>5.5565999999999995</v>
      </c>
    </row>
    <row r="2831" spans="1:19" x14ac:dyDescent="0.35">
      <c r="A2831">
        <v>4237</v>
      </c>
      <c r="B2831" t="s">
        <v>3751</v>
      </c>
      <c r="C2831" t="s">
        <v>1898</v>
      </c>
      <c r="D2831" t="str">
        <f>MID(Table1[[#This Row],[Product ID]],5,2)</f>
        <v>EN</v>
      </c>
      <c r="E2831" t="str">
        <f>LEFT(Table1[[#This Row],[Product ID]],3)</f>
        <v>OFF</v>
      </c>
      <c r="F2831" s="10">
        <f>VLOOKUP(Table1[[#This Row],[Order ID]],Mapping!H2831:J10622,3,0)</f>
        <v>41481</v>
      </c>
      <c r="G2831" s="10">
        <f>VLOOKUP(Table1[[#This Row],[Order ID]],Mapping!H2831:K10622,4,0)</f>
        <v>41485</v>
      </c>
      <c r="H2831" t="str">
        <f>INDEX(Mapping!$B$2:$T$7793,MATCH(Data!$A2831,Mapping!$B$3:$B$7793,0),MATCH(Data!$H$1,Mapping!$B$2:$T$2,0))</f>
        <v>Standard Class</v>
      </c>
      <c r="I2831" t="str">
        <f>INDEX(Mapping!$B$2:$T$7793,MATCH(Data!$A2831,Mapping!$B$3:$B$7793,0),MATCH(Data!$I$1,Mapping!$B$2:$T$2,0))</f>
        <v>Consumer</v>
      </c>
      <c r="J2831">
        <f>VLOOKUP($A2831,Mapping!$X$3:$Y$7793,2,0)</f>
        <v>77041</v>
      </c>
      <c r="K2831" t="str">
        <f>VLOOKUP($J2831,Mapping!$AB$3:$AC$475,2,0)</f>
        <v>Eagan</v>
      </c>
      <c r="L2831" t="str">
        <f>VLOOKUP($K2831,Mapping!$AF$3:$AG$475,2,0)</f>
        <v>Minnesota</v>
      </c>
      <c r="M2831" t="str">
        <f>VLOOKUP($L2831,Mapping!$AI$3:$AJ$48,2,0)</f>
        <v>United States</v>
      </c>
      <c r="N2831" t="str">
        <f>VLOOKUP($L2831,Mapping!$AI$3:$AK$48,3,0)</f>
        <v>Central</v>
      </c>
      <c r="O2831" t="str">
        <f>VLOOKUP(Table1[[#This Row],[Column1]],Mapping!$AM$8:$AN$11,2,0)</f>
        <v>Office Supplies</v>
      </c>
      <c r="P2831" t="str">
        <f>VLOOKUP(Table1[[#This Row],[Column3]],Mapping!$AP$5:$AQ$22,2,0)</f>
        <v>Envelopes</v>
      </c>
      <c r="Q2831">
        <v>20.936000000000003</v>
      </c>
      <c r="R2831">
        <v>1</v>
      </c>
      <c r="S2831">
        <v>7.0659000000000001</v>
      </c>
    </row>
    <row r="2832" spans="1:19" x14ac:dyDescent="0.35">
      <c r="A2832">
        <v>1732</v>
      </c>
      <c r="B2832" t="s">
        <v>1945</v>
      </c>
      <c r="C2832" t="s">
        <v>1946</v>
      </c>
      <c r="D2832" t="str">
        <f>MID(Table1[[#This Row],[Product ID]],5,2)</f>
        <v>BI</v>
      </c>
      <c r="E2832" t="str">
        <f>LEFT(Table1[[#This Row],[Product ID]],3)</f>
        <v>OFF</v>
      </c>
      <c r="F2832" s="10" t="e">
        <f>VLOOKUP(Table1[[#This Row],[Order ID]],Mapping!H2832:J10623,3,0)</f>
        <v>#N/A</v>
      </c>
      <c r="G2832" s="10" t="e">
        <f>VLOOKUP(Table1[[#This Row],[Order ID]],Mapping!H2832:K10623,4,0)</f>
        <v>#N/A</v>
      </c>
      <c r="H2832" t="str">
        <f>INDEX(Mapping!$B$2:$T$7793,MATCH(Data!$A2832,Mapping!$B$3:$B$7793,0),MATCH(Data!$H$1,Mapping!$B$2:$T$2,0))</f>
        <v>Standard Class</v>
      </c>
      <c r="I2832" t="str">
        <f>INDEX(Mapping!$B$2:$T$7793,MATCH(Data!$A2832,Mapping!$B$3:$B$7793,0),MATCH(Data!$I$1,Mapping!$B$2:$T$2,0))</f>
        <v>Consumer</v>
      </c>
      <c r="J2832">
        <f>VLOOKUP($A2832,Mapping!$X$3:$Y$7793,2,0)</f>
        <v>98105</v>
      </c>
      <c r="K2832" t="str">
        <f>VLOOKUP($J2832,Mapping!$AB$3:$AC$475,2,0)</f>
        <v>Dallas</v>
      </c>
      <c r="L2832" t="str">
        <f>VLOOKUP($K2832,Mapping!$AF$3:$AG$475,2,0)</f>
        <v>Texas</v>
      </c>
      <c r="M2832" t="str">
        <f>VLOOKUP($L2832,Mapping!$AI$3:$AJ$48,2,0)</f>
        <v>United States</v>
      </c>
      <c r="N2832" t="str">
        <f>VLOOKUP($L2832,Mapping!$AI$3:$AK$48,3,0)</f>
        <v>Central</v>
      </c>
      <c r="O2832" t="str">
        <f>VLOOKUP(Table1[[#This Row],[Column1]],Mapping!$AM$8:$AN$11,2,0)</f>
        <v>Office Supplies</v>
      </c>
      <c r="P2832" t="str">
        <f>VLOOKUP(Table1[[#This Row],[Column3]],Mapping!$AP$5:$AQ$22,2,0)</f>
        <v>Binders</v>
      </c>
      <c r="Q2832">
        <v>153.55199999999999</v>
      </c>
      <c r="R2832">
        <v>3</v>
      </c>
      <c r="S2832">
        <v>51.823799999999999</v>
      </c>
    </row>
    <row r="2833" spans="1:19" x14ac:dyDescent="0.35">
      <c r="A2833">
        <v>1733</v>
      </c>
      <c r="B2833" t="s">
        <v>1945</v>
      </c>
      <c r="C2833" t="s">
        <v>1947</v>
      </c>
      <c r="D2833" t="str">
        <f>MID(Table1[[#This Row],[Product ID]],5,2)</f>
        <v>AP</v>
      </c>
      <c r="E2833" t="str">
        <f>LEFT(Table1[[#This Row],[Product ID]],3)</f>
        <v>OFF</v>
      </c>
      <c r="F2833" s="10" t="e">
        <f>VLOOKUP(Table1[[#This Row],[Order ID]],Mapping!H2833:J10624,3,0)</f>
        <v>#N/A</v>
      </c>
      <c r="G2833" s="10" t="e">
        <f>VLOOKUP(Table1[[#This Row],[Order ID]],Mapping!H2833:K10624,4,0)</f>
        <v>#N/A</v>
      </c>
      <c r="H2833" t="str">
        <f>INDEX(Mapping!$B$2:$T$7793,MATCH(Data!$A2833,Mapping!$B$3:$B$7793,0),MATCH(Data!$H$1,Mapping!$B$2:$T$2,0))</f>
        <v>Standard Class</v>
      </c>
      <c r="I2833" t="str">
        <f>INDEX(Mapping!$B$2:$T$7793,MATCH(Data!$A2833,Mapping!$B$3:$B$7793,0),MATCH(Data!$I$1,Mapping!$B$2:$T$2,0))</f>
        <v>Consumer</v>
      </c>
      <c r="J2833">
        <f>VLOOKUP($A2833,Mapping!$X$3:$Y$7793,2,0)</f>
        <v>98105</v>
      </c>
      <c r="K2833" t="str">
        <f>VLOOKUP($J2833,Mapping!$AB$3:$AC$475,2,0)</f>
        <v>Dallas</v>
      </c>
      <c r="L2833" t="str">
        <f>VLOOKUP($K2833,Mapping!$AF$3:$AG$475,2,0)</f>
        <v>Texas</v>
      </c>
      <c r="M2833" t="str">
        <f>VLOOKUP($L2833,Mapping!$AI$3:$AJ$48,2,0)</f>
        <v>United States</v>
      </c>
      <c r="N2833" t="str">
        <f>VLOOKUP($L2833,Mapping!$AI$3:$AK$48,3,0)</f>
        <v>Central</v>
      </c>
      <c r="O2833" t="str">
        <f>VLOOKUP(Table1[[#This Row],[Column1]],Mapping!$AM$8:$AN$11,2,0)</f>
        <v>Office Supplies</v>
      </c>
      <c r="P2833" t="str">
        <f>VLOOKUP(Table1[[#This Row],[Column3]],Mapping!$AP$5:$AQ$22,2,0)</f>
        <v>Appliances</v>
      </c>
      <c r="Q2833">
        <v>65.34</v>
      </c>
      <c r="R2833">
        <v>3</v>
      </c>
      <c r="S2833">
        <v>22.869</v>
      </c>
    </row>
    <row r="2834" spans="1:19" x14ac:dyDescent="0.35">
      <c r="A2834">
        <v>1734</v>
      </c>
      <c r="B2834" t="s">
        <v>1945</v>
      </c>
      <c r="C2834" t="s">
        <v>1442</v>
      </c>
      <c r="D2834" t="str">
        <f>MID(Table1[[#This Row],[Product ID]],5,2)</f>
        <v>PA</v>
      </c>
      <c r="E2834" t="str">
        <f>LEFT(Table1[[#This Row],[Product ID]],3)</f>
        <v>OFF</v>
      </c>
      <c r="F2834" s="10" t="e">
        <f>VLOOKUP(Table1[[#This Row],[Order ID]],Mapping!H2834:J10625,3,0)</f>
        <v>#N/A</v>
      </c>
      <c r="G2834" s="10" t="e">
        <f>VLOOKUP(Table1[[#This Row],[Order ID]],Mapping!H2834:K10625,4,0)</f>
        <v>#N/A</v>
      </c>
      <c r="H2834" t="str">
        <f>INDEX(Mapping!$B$2:$T$7793,MATCH(Data!$A2834,Mapping!$B$3:$B$7793,0),MATCH(Data!$H$1,Mapping!$B$2:$T$2,0))</f>
        <v>Standard Class</v>
      </c>
      <c r="I2834" t="str">
        <f>INDEX(Mapping!$B$2:$T$7793,MATCH(Data!$A2834,Mapping!$B$3:$B$7793,0),MATCH(Data!$I$1,Mapping!$B$2:$T$2,0))</f>
        <v>Consumer</v>
      </c>
      <c r="J2834">
        <f>VLOOKUP($A2834,Mapping!$X$3:$Y$7793,2,0)</f>
        <v>98105</v>
      </c>
      <c r="K2834" t="str">
        <f>VLOOKUP($J2834,Mapping!$AB$3:$AC$475,2,0)</f>
        <v>Dallas</v>
      </c>
      <c r="L2834" t="str">
        <f>VLOOKUP($K2834,Mapping!$AF$3:$AG$475,2,0)</f>
        <v>Texas</v>
      </c>
      <c r="M2834" t="str">
        <f>VLOOKUP($L2834,Mapping!$AI$3:$AJ$48,2,0)</f>
        <v>United States</v>
      </c>
      <c r="N2834" t="str">
        <f>VLOOKUP($L2834,Mapping!$AI$3:$AK$48,3,0)</f>
        <v>Central</v>
      </c>
      <c r="O2834" t="str">
        <f>VLOOKUP(Table1[[#This Row],[Column1]],Mapping!$AM$8:$AN$11,2,0)</f>
        <v>Office Supplies</v>
      </c>
      <c r="P2834" t="str">
        <f>VLOOKUP(Table1[[#This Row],[Column3]],Mapping!$AP$5:$AQ$22,2,0)</f>
        <v>Paper</v>
      </c>
      <c r="Q2834">
        <v>123.92</v>
      </c>
      <c r="R2834">
        <v>4</v>
      </c>
      <c r="S2834">
        <v>55.763999999999996</v>
      </c>
    </row>
    <row r="2835" spans="1:19" x14ac:dyDescent="0.35">
      <c r="A2835">
        <v>1736</v>
      </c>
      <c r="B2835" t="s">
        <v>1945</v>
      </c>
      <c r="C2835" t="s">
        <v>1478</v>
      </c>
      <c r="D2835" t="str">
        <f>MID(Table1[[#This Row],[Product ID]],5,2)</f>
        <v>AC</v>
      </c>
      <c r="E2835" t="str">
        <f>LEFT(Table1[[#This Row],[Product ID]],3)</f>
        <v>TEC</v>
      </c>
      <c r="F2835" s="10" t="e">
        <f>VLOOKUP(Table1[[#This Row],[Order ID]],Mapping!H2835:J10626,3,0)</f>
        <v>#N/A</v>
      </c>
      <c r="G2835" s="10" t="e">
        <f>VLOOKUP(Table1[[#This Row],[Order ID]],Mapping!H2835:K10626,4,0)</f>
        <v>#N/A</v>
      </c>
      <c r="H2835" t="str">
        <f>INDEX(Mapping!$B$2:$T$7793,MATCH(Data!$A2835,Mapping!$B$3:$B$7793,0),MATCH(Data!$H$1,Mapping!$B$2:$T$2,0))</f>
        <v>Standard Class</v>
      </c>
      <c r="I2835" t="str">
        <f>INDEX(Mapping!$B$2:$T$7793,MATCH(Data!$A2835,Mapping!$B$3:$B$7793,0),MATCH(Data!$I$1,Mapping!$B$2:$T$2,0))</f>
        <v>Consumer</v>
      </c>
      <c r="J2835">
        <f>VLOOKUP($A2835,Mapping!$X$3:$Y$7793,2,0)</f>
        <v>98105</v>
      </c>
      <c r="K2835" t="str">
        <f>VLOOKUP($J2835,Mapping!$AB$3:$AC$475,2,0)</f>
        <v>Dallas</v>
      </c>
      <c r="L2835" t="str">
        <f>VLOOKUP($K2835,Mapping!$AF$3:$AG$475,2,0)</f>
        <v>Texas</v>
      </c>
      <c r="M2835" t="str">
        <f>VLOOKUP($L2835,Mapping!$AI$3:$AJ$48,2,0)</f>
        <v>United States</v>
      </c>
      <c r="N2835" t="str">
        <f>VLOOKUP($L2835,Mapping!$AI$3:$AK$48,3,0)</f>
        <v>Central</v>
      </c>
      <c r="O2835" t="str">
        <f>VLOOKUP(Table1[[#This Row],[Column1]],Mapping!$AM$8:$AN$11,2,0)</f>
        <v>Technology</v>
      </c>
      <c r="P2835" t="str">
        <f>VLOOKUP(Table1[[#This Row],[Column3]],Mapping!$AP$5:$AQ$22,2,0)</f>
        <v>Accessories</v>
      </c>
      <c r="Q2835">
        <v>44.75</v>
      </c>
      <c r="R2835">
        <v>5</v>
      </c>
      <c r="S2835">
        <v>8.5024999999999942</v>
      </c>
    </row>
    <row r="2836" spans="1:19" x14ac:dyDescent="0.35">
      <c r="A2836">
        <v>2386</v>
      </c>
      <c r="B2836" t="s">
        <v>2508</v>
      </c>
      <c r="C2836" t="s">
        <v>2185</v>
      </c>
      <c r="D2836" t="str">
        <f>MID(Table1[[#This Row],[Product ID]],5,2)</f>
        <v>PH</v>
      </c>
      <c r="E2836" t="str">
        <f>LEFT(Table1[[#This Row],[Product ID]],3)</f>
        <v>TEC</v>
      </c>
      <c r="F2836" s="10" t="e">
        <f>VLOOKUP(Table1[[#This Row],[Order ID]],Mapping!H2836:J10627,3,0)</f>
        <v>#N/A</v>
      </c>
      <c r="G2836" s="10" t="e">
        <f>VLOOKUP(Table1[[#This Row],[Order ID]],Mapping!H2836:K10627,4,0)</f>
        <v>#N/A</v>
      </c>
      <c r="H2836" t="str">
        <f>INDEX(Mapping!$B$2:$T$7793,MATCH(Data!$A2836,Mapping!$B$3:$B$7793,0),MATCH(Data!$H$1,Mapping!$B$2:$T$2,0))</f>
        <v>Standard Class</v>
      </c>
      <c r="I2836" t="str">
        <f>INDEX(Mapping!$B$2:$T$7793,MATCH(Data!$A2836,Mapping!$B$3:$B$7793,0),MATCH(Data!$I$1,Mapping!$B$2:$T$2,0))</f>
        <v>Home Office</v>
      </c>
      <c r="J2836">
        <f>VLOOKUP($A2836,Mapping!$X$3:$Y$7793,2,0)</f>
        <v>48227</v>
      </c>
      <c r="K2836" t="str">
        <f>VLOOKUP($J2836,Mapping!$AB$3:$AC$475,2,0)</f>
        <v>Hackensack</v>
      </c>
      <c r="L2836" t="str">
        <f>VLOOKUP($K2836,Mapping!$AF$3:$AG$475,2,0)</f>
        <v>New Jersey</v>
      </c>
      <c r="M2836" t="str">
        <f>VLOOKUP($L2836,Mapping!$AI$3:$AJ$48,2,0)</f>
        <v>United States</v>
      </c>
      <c r="N2836" t="str">
        <f>VLOOKUP($L2836,Mapping!$AI$3:$AK$48,3,0)</f>
        <v>East</v>
      </c>
      <c r="O2836" t="str">
        <f>VLOOKUP(Table1[[#This Row],[Column1]],Mapping!$AM$8:$AN$11,2,0)</f>
        <v>Technology</v>
      </c>
      <c r="P2836" t="str">
        <f>VLOOKUP(Table1[[#This Row],[Column3]],Mapping!$AP$5:$AQ$22,2,0)</f>
        <v>Phones</v>
      </c>
      <c r="Q2836">
        <v>517.9</v>
      </c>
      <c r="R2836">
        <v>2</v>
      </c>
      <c r="S2836">
        <v>134.654</v>
      </c>
    </row>
    <row r="2837" spans="1:19" x14ac:dyDescent="0.35">
      <c r="A2837">
        <v>1309</v>
      </c>
      <c r="B2837" t="s">
        <v>1559</v>
      </c>
      <c r="C2837" t="s">
        <v>569</v>
      </c>
      <c r="D2837" t="str">
        <f>MID(Table1[[#This Row],[Product ID]],5,2)</f>
        <v>ST</v>
      </c>
      <c r="E2837" t="str">
        <f>LEFT(Table1[[#This Row],[Product ID]],3)</f>
        <v>OFF</v>
      </c>
      <c r="F2837" s="10" t="e">
        <f>VLOOKUP(Table1[[#This Row],[Order ID]],Mapping!H2837:J10628,3,0)</f>
        <v>#N/A</v>
      </c>
      <c r="G2837" s="10" t="e">
        <f>VLOOKUP(Table1[[#This Row],[Order ID]],Mapping!H2837:K10628,4,0)</f>
        <v>#N/A</v>
      </c>
      <c r="H2837" t="str">
        <f>INDEX(Mapping!$B$2:$T$7793,MATCH(Data!$A2837,Mapping!$B$3:$B$7793,0),MATCH(Data!$H$1,Mapping!$B$2:$T$2,0))</f>
        <v>Standard Class</v>
      </c>
      <c r="I2837" t="str">
        <f>INDEX(Mapping!$B$2:$T$7793,MATCH(Data!$A2837,Mapping!$B$3:$B$7793,0),MATCH(Data!$I$1,Mapping!$B$2:$T$2,0))</f>
        <v>Corporate</v>
      </c>
      <c r="J2837">
        <f>VLOOKUP($A2837,Mapping!$X$3:$Y$7793,2,0)</f>
        <v>75217</v>
      </c>
      <c r="K2837" t="str">
        <f>VLOOKUP($J2837,Mapping!$AB$3:$AC$475,2,0)</f>
        <v>Asheville</v>
      </c>
      <c r="L2837" t="str">
        <f>VLOOKUP($K2837,Mapping!$AF$3:$AG$475,2,0)</f>
        <v>North Carolina</v>
      </c>
      <c r="M2837" t="str">
        <f>VLOOKUP($L2837,Mapping!$AI$3:$AJ$48,2,0)</f>
        <v>United States</v>
      </c>
      <c r="N2837" t="str">
        <f>VLOOKUP($L2837,Mapping!$AI$3:$AK$48,3,0)</f>
        <v>South</v>
      </c>
      <c r="O2837" t="str">
        <f>VLOOKUP(Table1[[#This Row],[Column1]],Mapping!$AM$8:$AN$11,2,0)</f>
        <v>Office Supplies</v>
      </c>
      <c r="P2837" t="str">
        <f>VLOOKUP(Table1[[#This Row],[Column3]],Mapping!$AP$5:$AQ$22,2,0)</f>
        <v>Storage</v>
      </c>
      <c r="Q2837">
        <v>41.92</v>
      </c>
      <c r="R2837">
        <v>5</v>
      </c>
      <c r="S2837">
        <v>3.6679999999999993</v>
      </c>
    </row>
    <row r="2838" spans="1:19" x14ac:dyDescent="0.35">
      <c r="A2838">
        <v>1310</v>
      </c>
      <c r="B2838" t="s">
        <v>1559</v>
      </c>
      <c r="C2838" t="s">
        <v>1106</v>
      </c>
      <c r="D2838" t="str">
        <f>MID(Table1[[#This Row],[Product ID]],5,2)</f>
        <v>AC</v>
      </c>
      <c r="E2838" t="str">
        <f>LEFT(Table1[[#This Row],[Product ID]],3)</f>
        <v>TEC</v>
      </c>
      <c r="F2838" s="10" t="e">
        <f>VLOOKUP(Table1[[#This Row],[Order ID]],Mapping!H2838:J10629,3,0)</f>
        <v>#N/A</v>
      </c>
      <c r="G2838" s="10" t="e">
        <f>VLOOKUP(Table1[[#This Row],[Order ID]],Mapping!H2838:K10629,4,0)</f>
        <v>#N/A</v>
      </c>
      <c r="H2838" t="str">
        <f>INDEX(Mapping!$B$2:$T$7793,MATCH(Data!$A2838,Mapping!$B$3:$B$7793,0),MATCH(Data!$H$1,Mapping!$B$2:$T$2,0))</f>
        <v>Second Class</v>
      </c>
      <c r="I2838" t="str">
        <f>INDEX(Mapping!$B$2:$T$7793,MATCH(Data!$A2838,Mapping!$B$3:$B$7793,0),MATCH(Data!$I$1,Mapping!$B$2:$T$2,0))</f>
        <v>Consumer</v>
      </c>
      <c r="J2838">
        <f>VLOOKUP($A2838,Mapping!$X$3:$Y$7793,2,0)</f>
        <v>75217</v>
      </c>
      <c r="K2838" t="str">
        <f>VLOOKUP($J2838,Mapping!$AB$3:$AC$475,2,0)</f>
        <v>Asheville</v>
      </c>
      <c r="L2838" t="str">
        <f>VLOOKUP($K2838,Mapping!$AF$3:$AG$475,2,0)</f>
        <v>North Carolina</v>
      </c>
      <c r="M2838" t="str">
        <f>VLOOKUP($L2838,Mapping!$AI$3:$AJ$48,2,0)</f>
        <v>United States</v>
      </c>
      <c r="N2838" t="str">
        <f>VLOOKUP($L2838,Mapping!$AI$3:$AK$48,3,0)</f>
        <v>South</v>
      </c>
      <c r="O2838" t="str">
        <f>VLOOKUP(Table1[[#This Row],[Column1]],Mapping!$AM$8:$AN$11,2,0)</f>
        <v>Technology</v>
      </c>
      <c r="P2838" t="str">
        <f>VLOOKUP(Table1[[#This Row],[Column3]],Mapping!$AP$5:$AQ$22,2,0)</f>
        <v>Accessories</v>
      </c>
      <c r="Q2838">
        <v>297.57600000000002</v>
      </c>
      <c r="R2838">
        <v>3</v>
      </c>
      <c r="S2838">
        <v>-7.4394000000000347</v>
      </c>
    </row>
    <row r="2839" spans="1:19" x14ac:dyDescent="0.35">
      <c r="A2839">
        <v>1311</v>
      </c>
      <c r="B2839" t="s">
        <v>1559</v>
      </c>
      <c r="C2839" t="s">
        <v>1560</v>
      </c>
      <c r="D2839" t="str">
        <f>MID(Table1[[#This Row],[Product ID]],5,2)</f>
        <v>FA</v>
      </c>
      <c r="E2839" t="str">
        <f>LEFT(Table1[[#This Row],[Product ID]],3)</f>
        <v>OFF</v>
      </c>
      <c r="F2839" s="10" t="e">
        <f>VLOOKUP(Table1[[#This Row],[Order ID]],Mapping!H2839:J10630,3,0)</f>
        <v>#N/A</v>
      </c>
      <c r="G2839" s="10" t="e">
        <f>VLOOKUP(Table1[[#This Row],[Order ID]],Mapping!H2839:K10630,4,0)</f>
        <v>#N/A</v>
      </c>
      <c r="H2839" t="str">
        <f>INDEX(Mapping!$B$2:$T$7793,MATCH(Data!$A2839,Mapping!$B$3:$B$7793,0),MATCH(Data!$H$1,Mapping!$B$2:$T$2,0))</f>
        <v>Second Class</v>
      </c>
      <c r="I2839" t="str">
        <f>INDEX(Mapping!$B$2:$T$7793,MATCH(Data!$A2839,Mapping!$B$3:$B$7793,0),MATCH(Data!$I$1,Mapping!$B$2:$T$2,0))</f>
        <v>Consumer</v>
      </c>
      <c r="J2839">
        <f>VLOOKUP($A2839,Mapping!$X$3:$Y$7793,2,0)</f>
        <v>75217</v>
      </c>
      <c r="K2839" t="str">
        <f>VLOOKUP($J2839,Mapping!$AB$3:$AC$475,2,0)</f>
        <v>Asheville</v>
      </c>
      <c r="L2839" t="str">
        <f>VLOOKUP($K2839,Mapping!$AF$3:$AG$475,2,0)</f>
        <v>North Carolina</v>
      </c>
      <c r="M2839" t="str">
        <f>VLOOKUP($L2839,Mapping!$AI$3:$AJ$48,2,0)</f>
        <v>United States</v>
      </c>
      <c r="N2839" t="str">
        <f>VLOOKUP($L2839,Mapping!$AI$3:$AK$48,3,0)</f>
        <v>South</v>
      </c>
      <c r="O2839" t="str">
        <f>VLOOKUP(Table1[[#This Row],[Column1]],Mapping!$AM$8:$AN$11,2,0)</f>
        <v>Office Supplies</v>
      </c>
      <c r="P2839" t="str">
        <f>VLOOKUP(Table1[[#This Row],[Column3]],Mapping!$AP$5:$AQ$22,2,0)</f>
        <v>Fasteners</v>
      </c>
      <c r="Q2839">
        <v>4.3440000000000003</v>
      </c>
      <c r="R2839">
        <v>3</v>
      </c>
      <c r="S2839">
        <v>0.86879999999999979</v>
      </c>
    </row>
    <row r="2840" spans="1:19" x14ac:dyDescent="0.35">
      <c r="A2840">
        <v>1312</v>
      </c>
      <c r="B2840" t="s">
        <v>1559</v>
      </c>
      <c r="C2840" t="s">
        <v>1561</v>
      </c>
      <c r="D2840" t="str">
        <f>MID(Table1[[#This Row],[Product ID]],5,2)</f>
        <v>AC</v>
      </c>
      <c r="E2840" t="str">
        <f>LEFT(Table1[[#This Row],[Product ID]],3)</f>
        <v>TEC</v>
      </c>
      <c r="F2840" s="10" t="e">
        <f>VLOOKUP(Table1[[#This Row],[Order ID]],Mapping!H2840:J10631,3,0)</f>
        <v>#N/A</v>
      </c>
      <c r="G2840" s="10" t="e">
        <f>VLOOKUP(Table1[[#This Row],[Order ID]],Mapping!H2840:K10631,4,0)</f>
        <v>#N/A</v>
      </c>
      <c r="H2840" t="str">
        <f>INDEX(Mapping!$B$2:$T$7793,MATCH(Data!$A2840,Mapping!$B$3:$B$7793,0),MATCH(Data!$H$1,Mapping!$B$2:$T$2,0))</f>
        <v>Second Class</v>
      </c>
      <c r="I2840" t="str">
        <f>INDEX(Mapping!$B$2:$T$7793,MATCH(Data!$A2840,Mapping!$B$3:$B$7793,0),MATCH(Data!$I$1,Mapping!$B$2:$T$2,0))</f>
        <v>Consumer</v>
      </c>
      <c r="J2840">
        <f>VLOOKUP($A2840,Mapping!$X$3:$Y$7793,2,0)</f>
        <v>75217</v>
      </c>
      <c r="K2840" t="str">
        <f>VLOOKUP($J2840,Mapping!$AB$3:$AC$475,2,0)</f>
        <v>Asheville</v>
      </c>
      <c r="L2840" t="str">
        <f>VLOOKUP($K2840,Mapping!$AF$3:$AG$475,2,0)</f>
        <v>North Carolina</v>
      </c>
      <c r="M2840" t="str">
        <f>VLOOKUP($L2840,Mapping!$AI$3:$AJ$48,2,0)</f>
        <v>United States</v>
      </c>
      <c r="N2840" t="str">
        <f>VLOOKUP($L2840,Mapping!$AI$3:$AK$48,3,0)</f>
        <v>South</v>
      </c>
      <c r="O2840" t="str">
        <f>VLOOKUP(Table1[[#This Row],[Column1]],Mapping!$AM$8:$AN$11,2,0)</f>
        <v>Technology</v>
      </c>
      <c r="P2840" t="str">
        <f>VLOOKUP(Table1[[#This Row],[Column3]],Mapping!$AP$5:$AQ$22,2,0)</f>
        <v>Accessories</v>
      </c>
      <c r="Q2840">
        <v>94.992000000000004</v>
      </c>
      <c r="R2840">
        <v>2</v>
      </c>
      <c r="S2840">
        <v>-2.374800000000004</v>
      </c>
    </row>
    <row r="2841" spans="1:19" x14ac:dyDescent="0.35">
      <c r="A2841">
        <v>1313</v>
      </c>
      <c r="B2841" t="s">
        <v>1559</v>
      </c>
      <c r="C2841" t="s">
        <v>1562</v>
      </c>
      <c r="D2841" t="str">
        <f>MID(Table1[[#This Row],[Product ID]],5,2)</f>
        <v>PA</v>
      </c>
      <c r="E2841" t="str">
        <f>LEFT(Table1[[#This Row],[Product ID]],3)</f>
        <v>OFF</v>
      </c>
      <c r="F2841" s="10" t="e">
        <f>VLOOKUP(Table1[[#This Row],[Order ID]],Mapping!H2841:J10632,3,0)</f>
        <v>#N/A</v>
      </c>
      <c r="G2841" s="10" t="e">
        <f>VLOOKUP(Table1[[#This Row],[Order ID]],Mapping!H2841:K10632,4,0)</f>
        <v>#N/A</v>
      </c>
      <c r="H2841" t="str">
        <f>INDEX(Mapping!$B$2:$T$7793,MATCH(Data!$A2841,Mapping!$B$3:$B$7793,0),MATCH(Data!$H$1,Mapping!$B$2:$T$2,0))</f>
        <v>Second Class</v>
      </c>
      <c r="I2841" t="str">
        <f>INDEX(Mapping!$B$2:$T$7793,MATCH(Data!$A2841,Mapping!$B$3:$B$7793,0),MATCH(Data!$I$1,Mapping!$B$2:$T$2,0))</f>
        <v>Consumer</v>
      </c>
      <c r="J2841">
        <f>VLOOKUP($A2841,Mapping!$X$3:$Y$7793,2,0)</f>
        <v>75217</v>
      </c>
      <c r="K2841" t="str">
        <f>VLOOKUP($J2841,Mapping!$AB$3:$AC$475,2,0)</f>
        <v>Asheville</v>
      </c>
      <c r="L2841" t="str">
        <f>VLOOKUP($K2841,Mapping!$AF$3:$AG$475,2,0)</f>
        <v>North Carolina</v>
      </c>
      <c r="M2841" t="str">
        <f>VLOOKUP($L2841,Mapping!$AI$3:$AJ$48,2,0)</f>
        <v>United States</v>
      </c>
      <c r="N2841" t="str">
        <f>VLOOKUP($L2841,Mapping!$AI$3:$AK$48,3,0)</f>
        <v>South</v>
      </c>
      <c r="O2841" t="str">
        <f>VLOOKUP(Table1[[#This Row],[Column1]],Mapping!$AM$8:$AN$11,2,0)</f>
        <v>Office Supplies</v>
      </c>
      <c r="P2841" t="str">
        <f>VLOOKUP(Table1[[#This Row],[Column3]],Mapping!$AP$5:$AQ$22,2,0)</f>
        <v>Paper</v>
      </c>
      <c r="Q2841">
        <v>74.352000000000004</v>
      </c>
      <c r="R2841">
        <v>3</v>
      </c>
      <c r="S2841">
        <v>23.234999999999992</v>
      </c>
    </row>
    <row r="2842" spans="1:19" x14ac:dyDescent="0.35">
      <c r="A2842">
        <v>1314</v>
      </c>
      <c r="B2842" t="s">
        <v>1559</v>
      </c>
      <c r="C2842" t="s">
        <v>794</v>
      </c>
      <c r="D2842" t="str">
        <f>MID(Table1[[#This Row],[Product ID]],5,2)</f>
        <v>AR</v>
      </c>
      <c r="E2842" t="str">
        <f>LEFT(Table1[[#This Row],[Product ID]],3)</f>
        <v>OFF</v>
      </c>
      <c r="F2842" s="10" t="e">
        <f>VLOOKUP(Table1[[#This Row],[Order ID]],Mapping!H2842:J10633,3,0)</f>
        <v>#N/A</v>
      </c>
      <c r="G2842" s="10" t="e">
        <f>VLOOKUP(Table1[[#This Row],[Order ID]],Mapping!H2842:K10633,4,0)</f>
        <v>#N/A</v>
      </c>
      <c r="H2842" t="str">
        <f>INDEX(Mapping!$B$2:$T$7793,MATCH(Data!$A2842,Mapping!$B$3:$B$7793,0),MATCH(Data!$H$1,Mapping!$B$2:$T$2,0))</f>
        <v>Second Class</v>
      </c>
      <c r="I2842" t="str">
        <f>INDEX(Mapping!$B$2:$T$7793,MATCH(Data!$A2842,Mapping!$B$3:$B$7793,0),MATCH(Data!$I$1,Mapping!$B$2:$T$2,0))</f>
        <v>Consumer</v>
      </c>
      <c r="J2842">
        <f>VLOOKUP($A2842,Mapping!$X$3:$Y$7793,2,0)</f>
        <v>75217</v>
      </c>
      <c r="K2842" t="str">
        <f>VLOOKUP($J2842,Mapping!$AB$3:$AC$475,2,0)</f>
        <v>Asheville</v>
      </c>
      <c r="L2842" t="str">
        <f>VLOOKUP($K2842,Mapping!$AF$3:$AG$475,2,0)</f>
        <v>North Carolina</v>
      </c>
      <c r="M2842" t="str">
        <f>VLOOKUP($L2842,Mapping!$AI$3:$AJ$48,2,0)</f>
        <v>United States</v>
      </c>
      <c r="N2842" t="str">
        <f>VLOOKUP($L2842,Mapping!$AI$3:$AK$48,3,0)</f>
        <v>South</v>
      </c>
      <c r="O2842" t="str">
        <f>VLOOKUP(Table1[[#This Row],[Column1]],Mapping!$AM$8:$AN$11,2,0)</f>
        <v>Office Supplies</v>
      </c>
      <c r="P2842" t="str">
        <f>VLOOKUP(Table1[[#This Row],[Column3]],Mapping!$AP$5:$AQ$22,2,0)</f>
        <v>Art</v>
      </c>
      <c r="Q2842">
        <v>14.04</v>
      </c>
      <c r="R2842">
        <v>3</v>
      </c>
      <c r="S2842">
        <v>1.5794999999999986</v>
      </c>
    </row>
    <row r="2843" spans="1:19" x14ac:dyDescent="0.35">
      <c r="A2843">
        <v>2236</v>
      </c>
      <c r="B2843" t="s">
        <v>2388</v>
      </c>
      <c r="C2843" t="s">
        <v>531</v>
      </c>
      <c r="D2843" t="str">
        <f>MID(Table1[[#This Row],[Product ID]],5,2)</f>
        <v>CH</v>
      </c>
      <c r="E2843" t="str">
        <f>LEFT(Table1[[#This Row],[Product ID]],3)</f>
        <v>FUR</v>
      </c>
      <c r="F2843" s="10" t="e">
        <f>VLOOKUP(Table1[[#This Row],[Order ID]],Mapping!H2843:J10634,3,0)</f>
        <v>#N/A</v>
      </c>
      <c r="G2843" s="10" t="e">
        <f>VLOOKUP(Table1[[#This Row],[Order ID]],Mapping!H2843:K10634,4,0)</f>
        <v>#N/A</v>
      </c>
      <c r="H2843" t="str">
        <f>INDEX(Mapping!$B$2:$T$7793,MATCH(Data!$A2843,Mapping!$B$3:$B$7793,0),MATCH(Data!$H$1,Mapping!$B$2:$T$2,0))</f>
        <v>Standard Class</v>
      </c>
      <c r="I2843" t="str">
        <f>INDEX(Mapping!$B$2:$T$7793,MATCH(Data!$A2843,Mapping!$B$3:$B$7793,0),MATCH(Data!$I$1,Mapping!$B$2:$T$2,0))</f>
        <v>Consumer</v>
      </c>
      <c r="J2843">
        <f>VLOOKUP($A2843,Mapping!$X$3:$Y$7793,2,0)</f>
        <v>92037</v>
      </c>
      <c r="K2843" t="str">
        <f>VLOOKUP($J2843,Mapping!$AB$3:$AC$475,2,0)</f>
        <v>Layton</v>
      </c>
      <c r="L2843" t="str">
        <f>VLOOKUP($K2843,Mapping!$AF$3:$AG$475,2,0)</f>
        <v>Utah</v>
      </c>
      <c r="M2843" t="str">
        <f>VLOOKUP($L2843,Mapping!$AI$3:$AJ$48,2,0)</f>
        <v>United States</v>
      </c>
      <c r="N2843" t="str">
        <f>VLOOKUP($L2843,Mapping!$AI$3:$AK$48,3,0)</f>
        <v>West</v>
      </c>
      <c r="O2843" t="str">
        <f>VLOOKUP(Table1[[#This Row],[Column1]],Mapping!$AM$8:$AN$11,2,0)</f>
        <v>Furniture</v>
      </c>
      <c r="P2843" t="str">
        <f>VLOOKUP(Table1[[#This Row],[Column3]],Mapping!$AP$5:$AQ$22,2,0)</f>
        <v>Chairs</v>
      </c>
      <c r="Q2843">
        <v>1603.1360000000002</v>
      </c>
      <c r="R2843">
        <v>4</v>
      </c>
      <c r="S2843">
        <v>100.19599999999997</v>
      </c>
    </row>
    <row r="2844" spans="1:19" x14ac:dyDescent="0.35">
      <c r="A2844">
        <v>6472</v>
      </c>
      <c r="B2844" t="s">
        <v>5018</v>
      </c>
      <c r="C2844" t="s">
        <v>859</v>
      </c>
      <c r="D2844" t="str">
        <f>MID(Table1[[#This Row],[Product ID]],5,2)</f>
        <v>PA</v>
      </c>
      <c r="E2844" t="str">
        <f>LEFT(Table1[[#This Row],[Product ID]],3)</f>
        <v>OFF</v>
      </c>
      <c r="F2844" s="10">
        <f>VLOOKUP(Table1[[#This Row],[Order ID]],Mapping!H2844:J10635,3,0)</f>
        <v>41498</v>
      </c>
      <c r="G2844" s="10">
        <f>VLOOKUP(Table1[[#This Row],[Order ID]],Mapping!H2844:K10635,4,0)</f>
        <v>41503</v>
      </c>
      <c r="H2844" t="str">
        <f>INDEX(Mapping!$B$2:$T$7793,MATCH(Data!$A2844,Mapping!$B$3:$B$7793,0),MATCH(Data!$H$1,Mapping!$B$2:$T$2,0))</f>
        <v>Standard Class</v>
      </c>
      <c r="I2844" t="str">
        <f>INDEX(Mapping!$B$2:$T$7793,MATCH(Data!$A2844,Mapping!$B$3:$B$7793,0),MATCH(Data!$I$1,Mapping!$B$2:$T$2,0))</f>
        <v>Consumer</v>
      </c>
      <c r="J2844">
        <f>VLOOKUP($A2844,Mapping!$X$3:$Y$7793,2,0)</f>
        <v>74133</v>
      </c>
      <c r="K2844" t="str">
        <f>VLOOKUP($J2844,Mapping!$AB$3:$AC$475,2,0)</f>
        <v>Stockton</v>
      </c>
      <c r="L2844" t="str">
        <f>VLOOKUP($K2844,Mapping!$AF$3:$AG$475,2,0)</f>
        <v>California</v>
      </c>
      <c r="M2844" t="str">
        <f>VLOOKUP($L2844,Mapping!$AI$3:$AJ$48,2,0)</f>
        <v>United States</v>
      </c>
      <c r="N2844" t="str">
        <f>VLOOKUP($L2844,Mapping!$AI$3:$AK$48,3,0)</f>
        <v>West</v>
      </c>
      <c r="O2844" t="str">
        <f>VLOOKUP(Table1[[#This Row],[Column1]],Mapping!$AM$8:$AN$11,2,0)</f>
        <v>Office Supplies</v>
      </c>
      <c r="P2844" t="str">
        <f>VLOOKUP(Table1[[#This Row],[Column3]],Mapping!$AP$5:$AQ$22,2,0)</f>
        <v>Paper</v>
      </c>
      <c r="Q2844">
        <v>32.400000000000006</v>
      </c>
      <c r="R2844">
        <v>5</v>
      </c>
      <c r="S2844">
        <v>15.552000000000001</v>
      </c>
    </row>
    <row r="2845" spans="1:19" x14ac:dyDescent="0.35">
      <c r="A2845">
        <v>6473</v>
      </c>
      <c r="B2845" t="s">
        <v>5018</v>
      </c>
      <c r="C2845" t="s">
        <v>709</v>
      </c>
      <c r="D2845" t="str">
        <f>MID(Table1[[#This Row],[Product ID]],5,2)</f>
        <v>BI</v>
      </c>
      <c r="E2845" t="str">
        <f>LEFT(Table1[[#This Row],[Product ID]],3)</f>
        <v>OFF</v>
      </c>
      <c r="F2845" s="10">
        <f>VLOOKUP(Table1[[#This Row],[Order ID]],Mapping!H2845:J10636,3,0)</f>
        <v>41498</v>
      </c>
      <c r="G2845" s="10">
        <f>VLOOKUP(Table1[[#This Row],[Order ID]],Mapping!H2845:K10636,4,0)</f>
        <v>41503</v>
      </c>
      <c r="H2845" t="str">
        <f>INDEX(Mapping!$B$2:$T$7793,MATCH(Data!$A2845,Mapping!$B$3:$B$7793,0),MATCH(Data!$H$1,Mapping!$B$2:$T$2,0))</f>
        <v>Standard Class</v>
      </c>
      <c r="I2845" t="str">
        <f>INDEX(Mapping!$B$2:$T$7793,MATCH(Data!$A2845,Mapping!$B$3:$B$7793,0),MATCH(Data!$I$1,Mapping!$B$2:$T$2,0))</f>
        <v>Home Office</v>
      </c>
      <c r="J2845">
        <f>VLOOKUP($A2845,Mapping!$X$3:$Y$7793,2,0)</f>
        <v>74133</v>
      </c>
      <c r="K2845" t="str">
        <f>VLOOKUP($J2845,Mapping!$AB$3:$AC$475,2,0)</f>
        <v>Stockton</v>
      </c>
      <c r="L2845" t="str">
        <f>VLOOKUP($K2845,Mapping!$AF$3:$AG$475,2,0)</f>
        <v>California</v>
      </c>
      <c r="M2845" t="str">
        <f>VLOOKUP($L2845,Mapping!$AI$3:$AJ$48,2,0)</f>
        <v>United States</v>
      </c>
      <c r="N2845" t="str">
        <f>VLOOKUP($L2845,Mapping!$AI$3:$AK$48,3,0)</f>
        <v>West</v>
      </c>
      <c r="O2845" t="str">
        <f>VLOOKUP(Table1[[#This Row],[Column1]],Mapping!$AM$8:$AN$11,2,0)</f>
        <v>Office Supplies</v>
      </c>
      <c r="P2845" t="str">
        <f>VLOOKUP(Table1[[#This Row],[Column3]],Mapping!$AP$5:$AQ$22,2,0)</f>
        <v>Binders</v>
      </c>
      <c r="Q2845">
        <v>41.86</v>
      </c>
      <c r="R2845">
        <v>7</v>
      </c>
      <c r="S2845">
        <v>19.255600000000001</v>
      </c>
    </row>
    <row r="2846" spans="1:19" x14ac:dyDescent="0.35">
      <c r="A2846">
        <v>6474</v>
      </c>
      <c r="B2846" t="s">
        <v>5018</v>
      </c>
      <c r="C2846" t="s">
        <v>2822</v>
      </c>
      <c r="D2846" t="str">
        <f>MID(Table1[[#This Row],[Product ID]],5,2)</f>
        <v>BI</v>
      </c>
      <c r="E2846" t="str">
        <f>LEFT(Table1[[#This Row],[Product ID]],3)</f>
        <v>OFF</v>
      </c>
      <c r="F2846" s="10">
        <f>VLOOKUP(Table1[[#This Row],[Order ID]],Mapping!H2846:J10637,3,0)</f>
        <v>41498</v>
      </c>
      <c r="G2846" s="10">
        <f>VLOOKUP(Table1[[#This Row],[Order ID]],Mapping!H2846:K10637,4,0)</f>
        <v>41503</v>
      </c>
      <c r="H2846" t="str">
        <f>INDEX(Mapping!$B$2:$T$7793,MATCH(Data!$A2846,Mapping!$B$3:$B$7793,0),MATCH(Data!$H$1,Mapping!$B$2:$T$2,0))</f>
        <v>Standard Class</v>
      </c>
      <c r="I2846" t="str">
        <f>INDEX(Mapping!$B$2:$T$7793,MATCH(Data!$A2846,Mapping!$B$3:$B$7793,0),MATCH(Data!$I$1,Mapping!$B$2:$T$2,0))</f>
        <v>Home Office</v>
      </c>
      <c r="J2846">
        <f>VLOOKUP($A2846,Mapping!$X$3:$Y$7793,2,0)</f>
        <v>74133</v>
      </c>
      <c r="K2846" t="str">
        <f>VLOOKUP($J2846,Mapping!$AB$3:$AC$475,2,0)</f>
        <v>Stockton</v>
      </c>
      <c r="L2846" t="str">
        <f>VLOOKUP($K2846,Mapping!$AF$3:$AG$475,2,0)</f>
        <v>California</v>
      </c>
      <c r="M2846" t="str">
        <f>VLOOKUP($L2846,Mapping!$AI$3:$AJ$48,2,0)</f>
        <v>United States</v>
      </c>
      <c r="N2846" t="str">
        <f>VLOOKUP($L2846,Mapping!$AI$3:$AK$48,3,0)</f>
        <v>West</v>
      </c>
      <c r="O2846" t="str">
        <f>VLOOKUP(Table1[[#This Row],[Column1]],Mapping!$AM$8:$AN$11,2,0)</f>
        <v>Office Supplies</v>
      </c>
      <c r="P2846" t="str">
        <f>VLOOKUP(Table1[[#This Row],[Column3]],Mapping!$AP$5:$AQ$22,2,0)</f>
        <v>Binders</v>
      </c>
      <c r="Q2846">
        <v>77.56</v>
      </c>
      <c r="R2846">
        <v>2</v>
      </c>
      <c r="S2846">
        <v>35.677599999999998</v>
      </c>
    </row>
    <row r="2847" spans="1:19" x14ac:dyDescent="0.35">
      <c r="A2847">
        <v>6109</v>
      </c>
      <c r="B2847" t="s">
        <v>4832</v>
      </c>
      <c r="C2847" t="s">
        <v>3211</v>
      </c>
      <c r="D2847" t="str">
        <f>MID(Table1[[#This Row],[Product ID]],5,2)</f>
        <v>FU</v>
      </c>
      <c r="E2847" t="str">
        <f>LEFT(Table1[[#This Row],[Product ID]],3)</f>
        <v>FUR</v>
      </c>
      <c r="F2847" s="10">
        <f>VLOOKUP(Table1[[#This Row],[Order ID]],Mapping!H2847:J10638,3,0)</f>
        <v>41332</v>
      </c>
      <c r="G2847" s="10">
        <f>VLOOKUP(Table1[[#This Row],[Order ID]],Mapping!H2847:K10638,4,0)</f>
        <v>41336</v>
      </c>
      <c r="H2847" t="str">
        <f>INDEX(Mapping!$B$2:$T$7793,MATCH(Data!$A2847,Mapping!$B$3:$B$7793,0),MATCH(Data!$H$1,Mapping!$B$2:$T$2,0))</f>
        <v>Standard Class</v>
      </c>
      <c r="I2847" t="str">
        <f>INDEX(Mapping!$B$2:$T$7793,MATCH(Data!$A2847,Mapping!$B$3:$B$7793,0),MATCH(Data!$I$1,Mapping!$B$2:$T$2,0))</f>
        <v>Consumer</v>
      </c>
      <c r="J2847">
        <f>VLOOKUP($A2847,Mapping!$X$3:$Y$7793,2,0)</f>
        <v>77070</v>
      </c>
      <c r="K2847" t="str">
        <f>VLOOKUP($J2847,Mapping!$AB$3:$AC$475,2,0)</f>
        <v>Orland Park</v>
      </c>
      <c r="L2847" t="str">
        <f>VLOOKUP($K2847,Mapping!$AF$3:$AG$475,2,0)</f>
        <v>Illinois</v>
      </c>
      <c r="M2847" t="str">
        <f>VLOOKUP($L2847,Mapping!$AI$3:$AJ$48,2,0)</f>
        <v>United States</v>
      </c>
      <c r="N2847" t="str">
        <f>VLOOKUP($L2847,Mapping!$AI$3:$AK$48,3,0)</f>
        <v>Central</v>
      </c>
      <c r="O2847" t="str">
        <f>VLOOKUP(Table1[[#This Row],[Column1]],Mapping!$AM$8:$AN$11,2,0)</f>
        <v>Furniture</v>
      </c>
      <c r="P2847" t="str">
        <f>VLOOKUP(Table1[[#This Row],[Column3]],Mapping!$AP$5:$AQ$22,2,0)</f>
        <v>Furnishings</v>
      </c>
      <c r="Q2847">
        <v>16.192</v>
      </c>
      <c r="R2847">
        <v>2</v>
      </c>
      <c r="S2847">
        <v>-6.8815999999999953</v>
      </c>
    </row>
    <row r="2848" spans="1:19" x14ac:dyDescent="0.35">
      <c r="A2848">
        <v>978</v>
      </c>
      <c r="B2848" t="s">
        <v>1205</v>
      </c>
      <c r="C2848" t="s">
        <v>1206</v>
      </c>
      <c r="D2848" t="str">
        <f>MID(Table1[[#This Row],[Product ID]],5,2)</f>
        <v>PH</v>
      </c>
      <c r="E2848" t="str">
        <f>LEFT(Table1[[#This Row],[Product ID]],3)</f>
        <v>TEC</v>
      </c>
      <c r="F2848" s="10" t="e">
        <f>VLOOKUP(Table1[[#This Row],[Order ID]],Mapping!H2848:J10639,3,0)</f>
        <v>#N/A</v>
      </c>
      <c r="G2848" s="10" t="e">
        <f>VLOOKUP(Table1[[#This Row],[Order ID]],Mapping!H2848:K10639,4,0)</f>
        <v>#N/A</v>
      </c>
      <c r="H2848" t="str">
        <f>INDEX(Mapping!$B$2:$T$7793,MATCH(Data!$A2848,Mapping!$B$3:$B$7793,0),MATCH(Data!$H$1,Mapping!$B$2:$T$2,0))</f>
        <v>Standard Class</v>
      </c>
      <c r="I2848" t="str">
        <f>INDEX(Mapping!$B$2:$T$7793,MATCH(Data!$A2848,Mapping!$B$3:$B$7793,0),MATCH(Data!$I$1,Mapping!$B$2:$T$2,0))</f>
        <v>Consumer</v>
      </c>
      <c r="J2848">
        <f>VLOOKUP($A2848,Mapping!$X$3:$Y$7793,2,0)</f>
        <v>10024</v>
      </c>
      <c r="K2848" t="str">
        <f>VLOOKUP($J2848,Mapping!$AB$3:$AC$475,2,0)</f>
        <v>Memphis</v>
      </c>
      <c r="L2848" t="str">
        <f>VLOOKUP($K2848,Mapping!$AF$3:$AG$475,2,0)</f>
        <v>Tennessee</v>
      </c>
      <c r="M2848" t="str">
        <f>VLOOKUP($L2848,Mapping!$AI$3:$AJ$48,2,0)</f>
        <v>United States</v>
      </c>
      <c r="N2848" t="str">
        <f>VLOOKUP($L2848,Mapping!$AI$3:$AK$48,3,0)</f>
        <v>South</v>
      </c>
      <c r="O2848" t="str">
        <f>VLOOKUP(Table1[[#This Row],[Column1]],Mapping!$AM$8:$AN$11,2,0)</f>
        <v>Technology</v>
      </c>
      <c r="P2848" t="str">
        <f>VLOOKUP(Table1[[#This Row],[Column3]],Mapping!$AP$5:$AQ$22,2,0)</f>
        <v>Phones</v>
      </c>
      <c r="Q2848">
        <v>22</v>
      </c>
      <c r="R2848">
        <v>4</v>
      </c>
      <c r="S2848">
        <v>5.5</v>
      </c>
    </row>
    <row r="2849" spans="1:19" x14ac:dyDescent="0.35">
      <c r="A2849">
        <v>5249</v>
      </c>
      <c r="B2849" t="s">
        <v>4342</v>
      </c>
      <c r="C2849" t="s">
        <v>3176</v>
      </c>
      <c r="D2849" t="str">
        <f>MID(Table1[[#This Row],[Product ID]],5,2)</f>
        <v>LA</v>
      </c>
      <c r="E2849" t="str">
        <f>LEFT(Table1[[#This Row],[Product ID]],3)</f>
        <v>OFF</v>
      </c>
      <c r="F2849" s="10">
        <f>VLOOKUP(Table1[[#This Row],[Order ID]],Mapping!H2849:J10640,3,0)</f>
        <v>41530</v>
      </c>
      <c r="G2849" s="10">
        <f>VLOOKUP(Table1[[#This Row],[Order ID]],Mapping!H2849:K10640,4,0)</f>
        <v>41534</v>
      </c>
      <c r="H2849" t="str">
        <f>INDEX(Mapping!$B$2:$T$7793,MATCH(Data!$A2849,Mapping!$B$3:$B$7793,0),MATCH(Data!$H$1,Mapping!$B$2:$T$2,0))</f>
        <v>Standard Class</v>
      </c>
      <c r="I2849" t="str">
        <f>INDEX(Mapping!$B$2:$T$7793,MATCH(Data!$A2849,Mapping!$B$3:$B$7793,0),MATCH(Data!$I$1,Mapping!$B$2:$T$2,0))</f>
        <v>Consumer</v>
      </c>
      <c r="J2849">
        <f>VLOOKUP($A2849,Mapping!$X$3:$Y$7793,2,0)</f>
        <v>98103</v>
      </c>
      <c r="K2849" t="str">
        <f>VLOOKUP($J2849,Mapping!$AB$3:$AC$475,2,0)</f>
        <v>Fort Worth</v>
      </c>
      <c r="L2849" t="str">
        <f>VLOOKUP($K2849,Mapping!$AF$3:$AG$475,2,0)</f>
        <v>Texas</v>
      </c>
      <c r="M2849" t="str">
        <f>VLOOKUP($L2849,Mapping!$AI$3:$AJ$48,2,0)</f>
        <v>United States</v>
      </c>
      <c r="N2849" t="str">
        <f>VLOOKUP($L2849,Mapping!$AI$3:$AK$48,3,0)</f>
        <v>Central</v>
      </c>
      <c r="O2849" t="str">
        <f>VLOOKUP(Table1[[#This Row],[Column1]],Mapping!$AM$8:$AN$11,2,0)</f>
        <v>Office Supplies</v>
      </c>
      <c r="P2849" t="str">
        <f>VLOOKUP(Table1[[#This Row],[Column3]],Mapping!$AP$5:$AQ$22,2,0)</f>
        <v>Labels</v>
      </c>
      <c r="Q2849">
        <v>11.07</v>
      </c>
      <c r="R2849">
        <v>3</v>
      </c>
      <c r="S2849">
        <v>5.2028999999999996</v>
      </c>
    </row>
    <row r="2850" spans="1:19" x14ac:dyDescent="0.35">
      <c r="A2850">
        <v>5250</v>
      </c>
      <c r="B2850" t="s">
        <v>4342</v>
      </c>
      <c r="C2850" t="s">
        <v>1857</v>
      </c>
      <c r="D2850" t="str">
        <f>MID(Table1[[#This Row],[Product ID]],5,2)</f>
        <v>BI</v>
      </c>
      <c r="E2850" t="str">
        <f>LEFT(Table1[[#This Row],[Product ID]],3)</f>
        <v>OFF</v>
      </c>
      <c r="F2850" s="10">
        <f>VLOOKUP(Table1[[#This Row],[Order ID]],Mapping!H2850:J10641,3,0)</f>
        <v>41530</v>
      </c>
      <c r="G2850" s="10">
        <f>VLOOKUP(Table1[[#This Row],[Order ID]],Mapping!H2850:K10641,4,0)</f>
        <v>41534</v>
      </c>
      <c r="H2850" t="str">
        <f>INDEX(Mapping!$B$2:$T$7793,MATCH(Data!$A2850,Mapping!$B$3:$B$7793,0),MATCH(Data!$H$1,Mapping!$B$2:$T$2,0))</f>
        <v>Standard Class</v>
      </c>
      <c r="I2850" t="str">
        <f>INDEX(Mapping!$B$2:$T$7793,MATCH(Data!$A2850,Mapping!$B$3:$B$7793,0),MATCH(Data!$I$1,Mapping!$B$2:$T$2,0))</f>
        <v>Consumer</v>
      </c>
      <c r="J2850">
        <f>VLOOKUP($A2850,Mapping!$X$3:$Y$7793,2,0)</f>
        <v>98103</v>
      </c>
      <c r="K2850" t="str">
        <f>VLOOKUP($J2850,Mapping!$AB$3:$AC$475,2,0)</f>
        <v>Fort Worth</v>
      </c>
      <c r="L2850" t="str">
        <f>VLOOKUP($K2850,Mapping!$AF$3:$AG$475,2,0)</f>
        <v>Texas</v>
      </c>
      <c r="M2850" t="str">
        <f>VLOOKUP($L2850,Mapping!$AI$3:$AJ$48,2,0)</f>
        <v>United States</v>
      </c>
      <c r="N2850" t="str">
        <f>VLOOKUP($L2850,Mapping!$AI$3:$AK$48,3,0)</f>
        <v>Central</v>
      </c>
      <c r="O2850" t="str">
        <f>VLOOKUP(Table1[[#This Row],[Column1]],Mapping!$AM$8:$AN$11,2,0)</f>
        <v>Office Supplies</v>
      </c>
      <c r="P2850" t="str">
        <f>VLOOKUP(Table1[[#This Row],[Column3]],Mapping!$AP$5:$AQ$22,2,0)</f>
        <v>Binders</v>
      </c>
      <c r="Q2850">
        <v>20.704000000000001</v>
      </c>
      <c r="R2850">
        <v>4</v>
      </c>
      <c r="S2850">
        <v>7.7639999999999993</v>
      </c>
    </row>
    <row r="2851" spans="1:19" x14ac:dyDescent="0.35">
      <c r="A2851">
        <v>1724</v>
      </c>
      <c r="B2851" t="s">
        <v>1940</v>
      </c>
      <c r="C2851" t="s">
        <v>405</v>
      </c>
      <c r="D2851" t="str">
        <f>MID(Table1[[#This Row],[Product ID]],5,2)</f>
        <v>BI</v>
      </c>
      <c r="E2851" t="str">
        <f>LEFT(Table1[[#This Row],[Product ID]],3)</f>
        <v>OFF</v>
      </c>
      <c r="F2851" s="10" t="e">
        <f>VLOOKUP(Table1[[#This Row],[Order ID]],Mapping!H2851:J10642,3,0)</f>
        <v>#N/A</v>
      </c>
      <c r="G2851" s="10" t="e">
        <f>VLOOKUP(Table1[[#This Row],[Order ID]],Mapping!H2851:K10642,4,0)</f>
        <v>#N/A</v>
      </c>
      <c r="H2851" t="str">
        <f>INDEX(Mapping!$B$2:$T$7793,MATCH(Data!$A2851,Mapping!$B$3:$B$7793,0),MATCH(Data!$H$1,Mapping!$B$2:$T$2,0))</f>
        <v>Standard Class</v>
      </c>
      <c r="I2851" t="str">
        <f>INDEX(Mapping!$B$2:$T$7793,MATCH(Data!$A2851,Mapping!$B$3:$B$7793,0),MATCH(Data!$I$1,Mapping!$B$2:$T$2,0))</f>
        <v>Home Office</v>
      </c>
      <c r="J2851">
        <f>VLOOKUP($A2851,Mapping!$X$3:$Y$7793,2,0)</f>
        <v>10009</v>
      </c>
      <c r="K2851" t="str">
        <f>VLOOKUP($J2851,Mapping!$AB$3:$AC$475,2,0)</f>
        <v>Saint Paul</v>
      </c>
      <c r="L2851" t="str">
        <f>VLOOKUP($K2851,Mapping!$AF$3:$AG$475,2,0)</f>
        <v>Minnesota</v>
      </c>
      <c r="M2851" t="str">
        <f>VLOOKUP($L2851,Mapping!$AI$3:$AJ$48,2,0)</f>
        <v>United States</v>
      </c>
      <c r="N2851" t="str">
        <f>VLOOKUP($L2851,Mapping!$AI$3:$AK$48,3,0)</f>
        <v>Central</v>
      </c>
      <c r="O2851" t="str">
        <f>VLOOKUP(Table1[[#This Row],[Column1]],Mapping!$AM$8:$AN$11,2,0)</f>
        <v>Office Supplies</v>
      </c>
      <c r="P2851" t="str">
        <f>VLOOKUP(Table1[[#This Row],[Column3]],Mapping!$AP$5:$AQ$22,2,0)</f>
        <v>Binders</v>
      </c>
      <c r="Q2851">
        <v>85.232000000000014</v>
      </c>
      <c r="R2851">
        <v>7</v>
      </c>
      <c r="S2851">
        <v>30.896599999999996</v>
      </c>
    </row>
    <row r="2852" spans="1:19" x14ac:dyDescent="0.35">
      <c r="A2852">
        <v>1725</v>
      </c>
      <c r="B2852" t="s">
        <v>1940</v>
      </c>
      <c r="C2852" t="s">
        <v>515</v>
      </c>
      <c r="D2852" t="str">
        <f>MID(Table1[[#This Row],[Product ID]],5,2)</f>
        <v>LA</v>
      </c>
      <c r="E2852" t="str">
        <f>LEFT(Table1[[#This Row],[Product ID]],3)</f>
        <v>OFF</v>
      </c>
      <c r="F2852" s="10" t="e">
        <f>VLOOKUP(Table1[[#This Row],[Order ID]],Mapping!H2852:J10643,3,0)</f>
        <v>#N/A</v>
      </c>
      <c r="G2852" s="10" t="e">
        <f>VLOOKUP(Table1[[#This Row],[Order ID]],Mapping!H2852:K10643,4,0)</f>
        <v>#N/A</v>
      </c>
      <c r="H2852" t="str">
        <f>INDEX(Mapping!$B$2:$T$7793,MATCH(Data!$A2852,Mapping!$B$3:$B$7793,0),MATCH(Data!$H$1,Mapping!$B$2:$T$2,0))</f>
        <v>Standard Class</v>
      </c>
      <c r="I2852" t="str">
        <f>INDEX(Mapping!$B$2:$T$7793,MATCH(Data!$A2852,Mapping!$B$3:$B$7793,0),MATCH(Data!$I$1,Mapping!$B$2:$T$2,0))</f>
        <v>Consumer</v>
      </c>
      <c r="J2852">
        <f>VLOOKUP($A2852,Mapping!$X$3:$Y$7793,2,0)</f>
        <v>10009</v>
      </c>
      <c r="K2852" t="str">
        <f>VLOOKUP($J2852,Mapping!$AB$3:$AC$475,2,0)</f>
        <v>Saint Paul</v>
      </c>
      <c r="L2852" t="str">
        <f>VLOOKUP($K2852,Mapping!$AF$3:$AG$475,2,0)</f>
        <v>Minnesota</v>
      </c>
      <c r="M2852" t="str">
        <f>VLOOKUP($L2852,Mapping!$AI$3:$AJ$48,2,0)</f>
        <v>United States</v>
      </c>
      <c r="N2852" t="str">
        <f>VLOOKUP($L2852,Mapping!$AI$3:$AK$48,3,0)</f>
        <v>Central</v>
      </c>
      <c r="O2852" t="str">
        <f>VLOOKUP(Table1[[#This Row],[Column1]],Mapping!$AM$8:$AN$11,2,0)</f>
        <v>Office Supplies</v>
      </c>
      <c r="P2852" t="str">
        <f>VLOOKUP(Table1[[#This Row],[Column3]],Mapping!$AP$5:$AQ$22,2,0)</f>
        <v>Labels</v>
      </c>
      <c r="Q2852">
        <v>44.400000000000006</v>
      </c>
      <c r="R2852">
        <v>3</v>
      </c>
      <c r="S2852">
        <v>22.200000000000003</v>
      </c>
    </row>
    <row r="2853" spans="1:19" x14ac:dyDescent="0.35">
      <c r="A2853">
        <v>1726</v>
      </c>
      <c r="B2853" t="s">
        <v>1940</v>
      </c>
      <c r="C2853" t="s">
        <v>1941</v>
      </c>
      <c r="D2853" t="str">
        <f>MID(Table1[[#This Row],[Product ID]],5,2)</f>
        <v>CH</v>
      </c>
      <c r="E2853" t="str">
        <f>LEFT(Table1[[#This Row],[Product ID]],3)</f>
        <v>FUR</v>
      </c>
      <c r="F2853" s="10" t="e">
        <f>VLOOKUP(Table1[[#This Row],[Order ID]],Mapping!H2853:J10644,3,0)</f>
        <v>#N/A</v>
      </c>
      <c r="G2853" s="10" t="e">
        <f>VLOOKUP(Table1[[#This Row],[Order ID]],Mapping!H2853:K10644,4,0)</f>
        <v>#N/A</v>
      </c>
      <c r="H2853" t="str">
        <f>INDEX(Mapping!$B$2:$T$7793,MATCH(Data!$A2853,Mapping!$B$3:$B$7793,0),MATCH(Data!$H$1,Mapping!$B$2:$T$2,0))</f>
        <v>Standard Class</v>
      </c>
      <c r="I2853" t="str">
        <f>INDEX(Mapping!$B$2:$T$7793,MATCH(Data!$A2853,Mapping!$B$3:$B$7793,0),MATCH(Data!$I$1,Mapping!$B$2:$T$2,0))</f>
        <v>Consumer</v>
      </c>
      <c r="J2853">
        <f>VLOOKUP($A2853,Mapping!$X$3:$Y$7793,2,0)</f>
        <v>10009</v>
      </c>
      <c r="K2853" t="str">
        <f>VLOOKUP($J2853,Mapping!$AB$3:$AC$475,2,0)</f>
        <v>Saint Paul</v>
      </c>
      <c r="L2853" t="str">
        <f>VLOOKUP($K2853,Mapping!$AF$3:$AG$475,2,0)</f>
        <v>Minnesota</v>
      </c>
      <c r="M2853" t="str">
        <f>VLOOKUP($L2853,Mapping!$AI$3:$AJ$48,2,0)</f>
        <v>United States</v>
      </c>
      <c r="N2853" t="str">
        <f>VLOOKUP($L2853,Mapping!$AI$3:$AK$48,3,0)</f>
        <v>Central</v>
      </c>
      <c r="O2853" t="str">
        <f>VLOOKUP(Table1[[#This Row],[Column1]],Mapping!$AM$8:$AN$11,2,0)</f>
        <v>Furniture</v>
      </c>
      <c r="P2853" t="str">
        <f>VLOOKUP(Table1[[#This Row],[Column3]],Mapping!$AP$5:$AQ$22,2,0)</f>
        <v>Chairs</v>
      </c>
      <c r="Q2853">
        <v>442.76400000000001</v>
      </c>
      <c r="R2853">
        <v>4</v>
      </c>
      <c r="S2853">
        <v>59.035200000000003</v>
      </c>
    </row>
    <row r="2854" spans="1:19" x14ac:dyDescent="0.35">
      <c r="A2854">
        <v>1727</v>
      </c>
      <c r="B2854" t="s">
        <v>1940</v>
      </c>
      <c r="C2854" t="s">
        <v>1702</v>
      </c>
      <c r="D2854" t="str">
        <f>MID(Table1[[#This Row],[Product ID]],5,2)</f>
        <v>MA</v>
      </c>
      <c r="E2854" t="str">
        <f>LEFT(Table1[[#This Row],[Product ID]],3)</f>
        <v>TEC</v>
      </c>
      <c r="F2854" s="10" t="e">
        <f>VLOOKUP(Table1[[#This Row],[Order ID]],Mapping!H2854:J10645,3,0)</f>
        <v>#N/A</v>
      </c>
      <c r="G2854" s="10" t="e">
        <f>VLOOKUP(Table1[[#This Row],[Order ID]],Mapping!H2854:K10645,4,0)</f>
        <v>#N/A</v>
      </c>
      <c r="H2854" t="str">
        <f>INDEX(Mapping!$B$2:$T$7793,MATCH(Data!$A2854,Mapping!$B$3:$B$7793,0),MATCH(Data!$H$1,Mapping!$B$2:$T$2,0))</f>
        <v>Standard Class</v>
      </c>
      <c r="I2854" t="str">
        <f>INDEX(Mapping!$B$2:$T$7793,MATCH(Data!$A2854,Mapping!$B$3:$B$7793,0),MATCH(Data!$I$1,Mapping!$B$2:$T$2,0))</f>
        <v>Consumer</v>
      </c>
      <c r="J2854">
        <f>VLOOKUP($A2854,Mapping!$X$3:$Y$7793,2,0)</f>
        <v>10009</v>
      </c>
      <c r="K2854" t="str">
        <f>VLOOKUP($J2854,Mapping!$AB$3:$AC$475,2,0)</f>
        <v>Saint Paul</v>
      </c>
      <c r="L2854" t="str">
        <f>VLOOKUP($K2854,Mapping!$AF$3:$AG$475,2,0)</f>
        <v>Minnesota</v>
      </c>
      <c r="M2854" t="str">
        <f>VLOOKUP($L2854,Mapping!$AI$3:$AJ$48,2,0)</f>
        <v>United States</v>
      </c>
      <c r="N2854" t="str">
        <f>VLOOKUP($L2854,Mapping!$AI$3:$AK$48,3,0)</f>
        <v>Central</v>
      </c>
      <c r="O2854" t="str">
        <f>VLOOKUP(Table1[[#This Row],[Column1]],Mapping!$AM$8:$AN$11,2,0)</f>
        <v>Technology</v>
      </c>
      <c r="P2854" t="str">
        <f>VLOOKUP(Table1[[#This Row],[Column3]],Mapping!$AP$5:$AQ$22,2,0)</f>
        <v>Machines</v>
      </c>
      <c r="Q2854">
        <v>3999.95</v>
      </c>
      <c r="R2854">
        <v>5</v>
      </c>
      <c r="S2854">
        <v>1159.9854999999998</v>
      </c>
    </row>
    <row r="2855" spans="1:19" x14ac:dyDescent="0.35">
      <c r="A2855">
        <v>1729</v>
      </c>
      <c r="B2855" t="s">
        <v>1940</v>
      </c>
      <c r="C2855" t="s">
        <v>954</v>
      </c>
      <c r="D2855" t="str">
        <f>MID(Table1[[#This Row],[Product ID]],5,2)</f>
        <v>FU</v>
      </c>
      <c r="E2855" t="str">
        <f>LEFT(Table1[[#This Row],[Product ID]],3)</f>
        <v>FUR</v>
      </c>
      <c r="F2855" s="10" t="e">
        <f>VLOOKUP(Table1[[#This Row],[Order ID]],Mapping!H2855:J10646,3,0)</f>
        <v>#N/A</v>
      </c>
      <c r="G2855" s="10" t="e">
        <f>VLOOKUP(Table1[[#This Row],[Order ID]],Mapping!H2855:K10646,4,0)</f>
        <v>#N/A</v>
      </c>
      <c r="H2855" t="str">
        <f>INDEX(Mapping!$B$2:$T$7793,MATCH(Data!$A2855,Mapping!$B$3:$B$7793,0),MATCH(Data!$H$1,Mapping!$B$2:$T$2,0))</f>
        <v>Standard Class</v>
      </c>
      <c r="I2855" t="str">
        <f>INDEX(Mapping!$B$2:$T$7793,MATCH(Data!$A2855,Mapping!$B$3:$B$7793,0),MATCH(Data!$I$1,Mapping!$B$2:$T$2,0))</f>
        <v>Consumer</v>
      </c>
      <c r="J2855">
        <f>VLOOKUP($A2855,Mapping!$X$3:$Y$7793,2,0)</f>
        <v>10009</v>
      </c>
      <c r="K2855" t="str">
        <f>VLOOKUP($J2855,Mapping!$AB$3:$AC$475,2,0)</f>
        <v>Saint Paul</v>
      </c>
      <c r="L2855" t="str">
        <f>VLOOKUP($K2855,Mapping!$AF$3:$AG$475,2,0)</f>
        <v>Minnesota</v>
      </c>
      <c r="M2855" t="str">
        <f>VLOOKUP($L2855,Mapping!$AI$3:$AJ$48,2,0)</f>
        <v>United States</v>
      </c>
      <c r="N2855" t="str">
        <f>VLOOKUP($L2855,Mapping!$AI$3:$AK$48,3,0)</f>
        <v>Central</v>
      </c>
      <c r="O2855" t="str">
        <f>VLOOKUP(Table1[[#This Row],[Column1]],Mapping!$AM$8:$AN$11,2,0)</f>
        <v>Furniture</v>
      </c>
      <c r="P2855" t="str">
        <f>VLOOKUP(Table1[[#This Row],[Column3]],Mapping!$AP$5:$AQ$22,2,0)</f>
        <v>Furnishings</v>
      </c>
      <c r="Q2855">
        <v>63.68</v>
      </c>
      <c r="R2855">
        <v>8</v>
      </c>
      <c r="S2855">
        <v>28.019200000000005</v>
      </c>
    </row>
    <row r="2856" spans="1:19" x14ac:dyDescent="0.35">
      <c r="A2856">
        <v>90</v>
      </c>
      <c r="B2856" t="s">
        <v>133</v>
      </c>
      <c r="C2856" t="s">
        <v>135</v>
      </c>
      <c r="D2856" t="str">
        <f>MID(Table1[[#This Row],[Product ID]],5,2)</f>
        <v>BI</v>
      </c>
      <c r="E2856" t="str">
        <f>LEFT(Table1[[#This Row],[Product ID]],3)</f>
        <v>OFF</v>
      </c>
      <c r="F2856" s="10" t="e">
        <f>VLOOKUP(Table1[[#This Row],[Order ID]],Mapping!H2856:J10647,3,0)</f>
        <v>#N/A</v>
      </c>
      <c r="G2856" s="10" t="e">
        <f>VLOOKUP(Table1[[#This Row],[Order ID]],Mapping!H2856:K10647,4,0)</f>
        <v>#N/A</v>
      </c>
      <c r="H2856" t="str">
        <f>INDEX(Mapping!$B$2:$T$7793,MATCH(Data!$A2856,Mapping!$B$3:$B$7793,0),MATCH(Data!$H$1,Mapping!$B$2:$T$2,0))</f>
        <v>Standard Class</v>
      </c>
      <c r="I2856" t="str">
        <f>INDEX(Mapping!$B$2:$T$7793,MATCH(Data!$A2856,Mapping!$B$3:$B$7793,0),MATCH(Data!$I$1,Mapping!$B$2:$T$2,0))</f>
        <v>Consumer</v>
      </c>
      <c r="J2856">
        <f>VLOOKUP($A2856,Mapping!$X$3:$Y$7793,2,0)</f>
        <v>50322</v>
      </c>
      <c r="K2856" t="str">
        <f>VLOOKUP($J2856,Mapping!$AB$3:$AC$475,2,0)</f>
        <v>Redlands</v>
      </c>
      <c r="L2856" t="str">
        <f>VLOOKUP($K2856,Mapping!$AF$3:$AG$475,2,0)</f>
        <v>California</v>
      </c>
      <c r="M2856" t="str">
        <f>VLOOKUP($L2856,Mapping!$AI$3:$AJ$48,2,0)</f>
        <v>United States</v>
      </c>
      <c r="N2856" t="str">
        <f>VLOOKUP($L2856,Mapping!$AI$3:$AK$48,3,0)</f>
        <v>West</v>
      </c>
      <c r="O2856" t="str">
        <f>VLOOKUP(Table1[[#This Row],[Column1]],Mapping!$AM$8:$AN$11,2,0)</f>
        <v>Office Supplies</v>
      </c>
      <c r="P2856" t="str">
        <f>VLOOKUP(Table1[[#This Row],[Column3]],Mapping!$AP$5:$AQ$22,2,0)</f>
        <v>Binders</v>
      </c>
      <c r="Q2856">
        <v>27.240000000000002</v>
      </c>
      <c r="R2856">
        <v>6</v>
      </c>
      <c r="S2856">
        <v>13.3476</v>
      </c>
    </row>
    <row r="2857" spans="1:19" x14ac:dyDescent="0.35">
      <c r="A2857">
        <v>7109</v>
      </c>
      <c r="B2857" t="s">
        <v>5393</v>
      </c>
      <c r="C2857" t="s">
        <v>954</v>
      </c>
      <c r="D2857" t="str">
        <f>MID(Table1[[#This Row],[Product ID]],5,2)</f>
        <v>FU</v>
      </c>
      <c r="E2857" t="str">
        <f>LEFT(Table1[[#This Row],[Product ID]],3)</f>
        <v>FUR</v>
      </c>
      <c r="F2857" s="10">
        <f>VLOOKUP(Table1[[#This Row],[Order ID]],Mapping!H2857:J10648,3,0)</f>
        <v>41505</v>
      </c>
      <c r="G2857" s="10">
        <f>VLOOKUP(Table1[[#This Row],[Order ID]],Mapping!H2857:K10648,4,0)</f>
        <v>41507</v>
      </c>
      <c r="H2857" t="str">
        <f>INDEX(Mapping!$B$2:$T$7793,MATCH(Data!$A2857,Mapping!$B$3:$B$7793,0),MATCH(Data!$H$1,Mapping!$B$2:$T$2,0))</f>
        <v>Second Class</v>
      </c>
      <c r="I2857" t="str">
        <f>INDEX(Mapping!$B$2:$T$7793,MATCH(Data!$A2857,Mapping!$B$3:$B$7793,0),MATCH(Data!$I$1,Mapping!$B$2:$T$2,0))</f>
        <v>Consumer</v>
      </c>
      <c r="J2857">
        <f>VLOOKUP($A2857,Mapping!$X$3:$Y$7793,2,0)</f>
        <v>77070</v>
      </c>
      <c r="K2857" t="str">
        <f>VLOOKUP($J2857,Mapping!$AB$3:$AC$475,2,0)</f>
        <v>Orland Park</v>
      </c>
      <c r="L2857" t="str">
        <f>VLOOKUP($K2857,Mapping!$AF$3:$AG$475,2,0)</f>
        <v>Illinois</v>
      </c>
      <c r="M2857" t="str">
        <f>VLOOKUP($L2857,Mapping!$AI$3:$AJ$48,2,0)</f>
        <v>United States</v>
      </c>
      <c r="N2857" t="str">
        <f>VLOOKUP($L2857,Mapping!$AI$3:$AK$48,3,0)</f>
        <v>Central</v>
      </c>
      <c r="O2857" t="str">
        <f>VLOOKUP(Table1[[#This Row],[Column1]],Mapping!$AM$8:$AN$11,2,0)</f>
        <v>Furniture</v>
      </c>
      <c r="P2857" t="str">
        <f>VLOOKUP(Table1[[#This Row],[Column3]],Mapping!$AP$5:$AQ$22,2,0)</f>
        <v>Furnishings</v>
      </c>
      <c r="Q2857">
        <v>9.5519999999999996</v>
      </c>
      <c r="R2857">
        <v>3</v>
      </c>
      <c r="S2857">
        <v>-3.8207999999999984</v>
      </c>
    </row>
    <row r="2858" spans="1:19" x14ac:dyDescent="0.35">
      <c r="A2858">
        <v>7110</v>
      </c>
      <c r="B2858" t="s">
        <v>5393</v>
      </c>
      <c r="C2858" t="s">
        <v>2694</v>
      </c>
      <c r="D2858" t="str">
        <f>MID(Table1[[#This Row],[Product ID]],5,2)</f>
        <v>FU</v>
      </c>
      <c r="E2858" t="str">
        <f>LEFT(Table1[[#This Row],[Product ID]],3)</f>
        <v>FUR</v>
      </c>
      <c r="F2858" s="10">
        <f>VLOOKUP(Table1[[#This Row],[Order ID]],Mapping!H2858:J10649,3,0)</f>
        <v>41505</v>
      </c>
      <c r="G2858" s="10">
        <f>VLOOKUP(Table1[[#This Row],[Order ID]],Mapping!H2858:K10649,4,0)</f>
        <v>41507</v>
      </c>
      <c r="H2858" t="str">
        <f>INDEX(Mapping!$B$2:$T$7793,MATCH(Data!$A2858,Mapping!$B$3:$B$7793,0),MATCH(Data!$H$1,Mapping!$B$2:$T$2,0))</f>
        <v>Second Class</v>
      </c>
      <c r="I2858" t="str">
        <f>INDEX(Mapping!$B$2:$T$7793,MATCH(Data!$A2858,Mapping!$B$3:$B$7793,0),MATCH(Data!$I$1,Mapping!$B$2:$T$2,0))</f>
        <v>Home Office</v>
      </c>
      <c r="J2858">
        <f>VLOOKUP($A2858,Mapping!$X$3:$Y$7793,2,0)</f>
        <v>77070</v>
      </c>
      <c r="K2858" t="str">
        <f>VLOOKUP($J2858,Mapping!$AB$3:$AC$475,2,0)</f>
        <v>Orland Park</v>
      </c>
      <c r="L2858" t="str">
        <f>VLOOKUP($K2858,Mapping!$AF$3:$AG$475,2,0)</f>
        <v>Illinois</v>
      </c>
      <c r="M2858" t="str">
        <f>VLOOKUP($L2858,Mapping!$AI$3:$AJ$48,2,0)</f>
        <v>United States</v>
      </c>
      <c r="N2858" t="str">
        <f>VLOOKUP($L2858,Mapping!$AI$3:$AK$48,3,0)</f>
        <v>Central</v>
      </c>
      <c r="O2858" t="str">
        <f>VLOOKUP(Table1[[#This Row],[Column1]],Mapping!$AM$8:$AN$11,2,0)</f>
        <v>Furniture</v>
      </c>
      <c r="P2858" t="str">
        <f>VLOOKUP(Table1[[#This Row],[Column3]],Mapping!$AP$5:$AQ$22,2,0)</f>
        <v>Furnishings</v>
      </c>
      <c r="Q2858">
        <v>5.3440000000000003</v>
      </c>
      <c r="R2858">
        <v>4</v>
      </c>
      <c r="S2858">
        <v>-2.1375999999999991</v>
      </c>
    </row>
    <row r="2859" spans="1:19" x14ac:dyDescent="0.35">
      <c r="A2859">
        <v>1604</v>
      </c>
      <c r="B2859" t="s">
        <v>1835</v>
      </c>
      <c r="C2859" t="s">
        <v>1661</v>
      </c>
      <c r="D2859" t="str">
        <f>MID(Table1[[#This Row],[Product ID]],5,2)</f>
        <v>AR</v>
      </c>
      <c r="E2859" t="str">
        <f>LEFT(Table1[[#This Row],[Product ID]],3)</f>
        <v>OFF</v>
      </c>
      <c r="F2859" s="10" t="e">
        <f>VLOOKUP(Table1[[#This Row],[Order ID]],Mapping!H2859:J10650,3,0)</f>
        <v>#N/A</v>
      </c>
      <c r="G2859" s="10" t="e">
        <f>VLOOKUP(Table1[[#This Row],[Order ID]],Mapping!H2859:K10650,4,0)</f>
        <v>#N/A</v>
      </c>
      <c r="H2859" t="str">
        <f>INDEX(Mapping!$B$2:$T$7793,MATCH(Data!$A2859,Mapping!$B$3:$B$7793,0),MATCH(Data!$H$1,Mapping!$B$2:$T$2,0))</f>
        <v>Standard Class</v>
      </c>
      <c r="I2859" t="str">
        <f>INDEX(Mapping!$B$2:$T$7793,MATCH(Data!$A2859,Mapping!$B$3:$B$7793,0),MATCH(Data!$I$1,Mapping!$B$2:$T$2,0))</f>
        <v>Corporate</v>
      </c>
      <c r="J2859">
        <f>VLOOKUP($A2859,Mapping!$X$3:$Y$7793,2,0)</f>
        <v>76106</v>
      </c>
      <c r="K2859" t="str">
        <f>VLOOKUP($J2859,Mapping!$AB$3:$AC$475,2,0)</f>
        <v>Madison</v>
      </c>
      <c r="L2859" t="str">
        <f>VLOOKUP($K2859,Mapping!$AF$3:$AG$475,2,0)</f>
        <v>Wisconsin</v>
      </c>
      <c r="M2859" t="str">
        <f>VLOOKUP($L2859,Mapping!$AI$3:$AJ$48,2,0)</f>
        <v>United States</v>
      </c>
      <c r="N2859" t="str">
        <f>VLOOKUP($L2859,Mapping!$AI$3:$AK$48,3,0)</f>
        <v>Central</v>
      </c>
      <c r="O2859" t="str">
        <f>VLOOKUP(Table1[[#This Row],[Column1]],Mapping!$AM$8:$AN$11,2,0)</f>
        <v>Office Supplies</v>
      </c>
      <c r="P2859" t="str">
        <f>VLOOKUP(Table1[[#This Row],[Column3]],Mapping!$AP$5:$AQ$22,2,0)</f>
        <v>Art</v>
      </c>
      <c r="Q2859">
        <v>9.3280000000000012</v>
      </c>
      <c r="R2859">
        <v>1</v>
      </c>
      <c r="S2859">
        <v>0.8162000000000007</v>
      </c>
    </row>
    <row r="2860" spans="1:19" x14ac:dyDescent="0.35">
      <c r="A2860">
        <v>4005</v>
      </c>
      <c r="B2860" t="s">
        <v>3594</v>
      </c>
      <c r="C2860" t="s">
        <v>698</v>
      </c>
      <c r="D2860" t="str">
        <f>MID(Table1[[#This Row],[Product ID]],5,2)</f>
        <v>FU</v>
      </c>
      <c r="E2860" t="str">
        <f>LEFT(Table1[[#This Row],[Product ID]],3)</f>
        <v>FUR</v>
      </c>
      <c r="F2860" s="10">
        <f>VLOOKUP(Table1[[#This Row],[Order ID]],Mapping!H2860:J10651,3,0)</f>
        <v>41592</v>
      </c>
      <c r="G2860" s="10">
        <f>VLOOKUP(Table1[[#This Row],[Order ID]],Mapping!H2860:K10651,4,0)</f>
        <v>41596</v>
      </c>
      <c r="H2860" t="str">
        <f>INDEX(Mapping!$B$2:$T$7793,MATCH(Data!$A2860,Mapping!$B$3:$B$7793,0),MATCH(Data!$H$1,Mapping!$B$2:$T$2,0))</f>
        <v>Standard Class</v>
      </c>
      <c r="I2860" t="str">
        <f>INDEX(Mapping!$B$2:$T$7793,MATCH(Data!$A2860,Mapping!$B$3:$B$7793,0),MATCH(Data!$I$1,Mapping!$B$2:$T$2,0))</f>
        <v>Consumer</v>
      </c>
      <c r="J2860">
        <f>VLOOKUP($A2860,Mapping!$X$3:$Y$7793,2,0)</f>
        <v>73120</v>
      </c>
      <c r="K2860" t="str">
        <f>VLOOKUP($J2860,Mapping!$AB$3:$AC$475,2,0)</f>
        <v>Midland</v>
      </c>
      <c r="L2860" t="str">
        <f>VLOOKUP($K2860,Mapping!$AF$3:$AG$475,2,0)</f>
        <v>Michigan</v>
      </c>
      <c r="M2860" t="str">
        <f>VLOOKUP($L2860,Mapping!$AI$3:$AJ$48,2,0)</f>
        <v>United States</v>
      </c>
      <c r="N2860" t="str">
        <f>VLOOKUP($L2860,Mapping!$AI$3:$AK$48,3,0)</f>
        <v>Central</v>
      </c>
      <c r="O2860" t="str">
        <f>VLOOKUP(Table1[[#This Row],[Column1]],Mapping!$AM$8:$AN$11,2,0)</f>
        <v>Furniture</v>
      </c>
      <c r="P2860" t="str">
        <f>VLOOKUP(Table1[[#This Row],[Column3]],Mapping!$AP$5:$AQ$22,2,0)</f>
        <v>Furnishings</v>
      </c>
      <c r="Q2860">
        <v>30.36</v>
      </c>
      <c r="R2860">
        <v>4</v>
      </c>
      <c r="S2860">
        <v>13.0548</v>
      </c>
    </row>
    <row r="2861" spans="1:19" x14ac:dyDescent="0.35">
      <c r="A2861">
        <v>5001</v>
      </c>
      <c r="B2861" t="s">
        <v>4203</v>
      </c>
      <c r="C2861" t="s">
        <v>2708</v>
      </c>
      <c r="D2861" t="str">
        <f>MID(Table1[[#This Row],[Product ID]],5,2)</f>
        <v>PA</v>
      </c>
      <c r="E2861" t="str">
        <f>LEFT(Table1[[#This Row],[Product ID]],3)</f>
        <v>OFF</v>
      </c>
      <c r="F2861" s="10">
        <f>VLOOKUP(Table1[[#This Row],[Order ID]],Mapping!H2861:J10652,3,0)</f>
        <v>41623</v>
      </c>
      <c r="G2861" s="10">
        <f>VLOOKUP(Table1[[#This Row],[Order ID]],Mapping!H2861:K10652,4,0)</f>
        <v>41628</v>
      </c>
      <c r="H2861" t="str">
        <f>INDEX(Mapping!$B$2:$T$7793,MATCH(Data!$A2861,Mapping!$B$3:$B$7793,0),MATCH(Data!$H$1,Mapping!$B$2:$T$2,0))</f>
        <v>Standard Class</v>
      </c>
      <c r="I2861" t="str">
        <f>INDEX(Mapping!$B$2:$T$7793,MATCH(Data!$A2861,Mapping!$B$3:$B$7793,0),MATCH(Data!$I$1,Mapping!$B$2:$T$2,0))</f>
        <v>Consumer</v>
      </c>
      <c r="J2861">
        <f>VLOOKUP($A2861,Mapping!$X$3:$Y$7793,2,0)</f>
        <v>10011</v>
      </c>
      <c r="K2861" t="str">
        <f>VLOOKUP($J2861,Mapping!$AB$3:$AC$475,2,0)</f>
        <v>Omaha</v>
      </c>
      <c r="L2861" t="str">
        <f>VLOOKUP($K2861,Mapping!$AF$3:$AG$475,2,0)</f>
        <v>Nebraska</v>
      </c>
      <c r="M2861" t="str">
        <f>VLOOKUP($L2861,Mapping!$AI$3:$AJ$48,2,0)</f>
        <v>United States</v>
      </c>
      <c r="N2861" t="str">
        <f>VLOOKUP($L2861,Mapping!$AI$3:$AK$48,3,0)</f>
        <v>Central</v>
      </c>
      <c r="O2861" t="str">
        <f>VLOOKUP(Table1[[#This Row],[Column1]],Mapping!$AM$8:$AN$11,2,0)</f>
        <v>Office Supplies</v>
      </c>
      <c r="P2861" t="str">
        <f>VLOOKUP(Table1[[#This Row],[Column3]],Mapping!$AP$5:$AQ$22,2,0)</f>
        <v>Paper</v>
      </c>
      <c r="Q2861">
        <v>14.62</v>
      </c>
      <c r="R2861">
        <v>2</v>
      </c>
      <c r="S2861">
        <v>6.7251999999999992</v>
      </c>
    </row>
    <row r="2862" spans="1:19" x14ac:dyDescent="0.35">
      <c r="A2862">
        <v>5002</v>
      </c>
      <c r="B2862" t="s">
        <v>4203</v>
      </c>
      <c r="C2862" t="s">
        <v>1773</v>
      </c>
      <c r="D2862" t="str">
        <f>MID(Table1[[#This Row],[Product ID]],5,2)</f>
        <v>LA</v>
      </c>
      <c r="E2862" t="str">
        <f>LEFT(Table1[[#This Row],[Product ID]],3)</f>
        <v>OFF</v>
      </c>
      <c r="F2862" s="10">
        <f>VLOOKUP(Table1[[#This Row],[Order ID]],Mapping!H2862:J10653,3,0)</f>
        <v>41623</v>
      </c>
      <c r="G2862" s="10">
        <f>VLOOKUP(Table1[[#This Row],[Order ID]],Mapping!H2862:K10653,4,0)</f>
        <v>41628</v>
      </c>
      <c r="H2862" t="str">
        <f>INDEX(Mapping!$B$2:$T$7793,MATCH(Data!$A2862,Mapping!$B$3:$B$7793,0),MATCH(Data!$H$1,Mapping!$B$2:$T$2,0))</f>
        <v>Standard Class</v>
      </c>
      <c r="I2862" t="str">
        <f>INDEX(Mapping!$B$2:$T$7793,MATCH(Data!$A2862,Mapping!$B$3:$B$7793,0),MATCH(Data!$I$1,Mapping!$B$2:$T$2,0))</f>
        <v>Consumer</v>
      </c>
      <c r="J2862">
        <f>VLOOKUP($A2862,Mapping!$X$3:$Y$7793,2,0)</f>
        <v>10011</v>
      </c>
      <c r="K2862" t="str">
        <f>VLOOKUP($J2862,Mapping!$AB$3:$AC$475,2,0)</f>
        <v>Omaha</v>
      </c>
      <c r="L2862" t="str">
        <f>VLOOKUP($K2862,Mapping!$AF$3:$AG$475,2,0)</f>
        <v>Nebraska</v>
      </c>
      <c r="M2862" t="str">
        <f>VLOOKUP($L2862,Mapping!$AI$3:$AJ$48,2,0)</f>
        <v>United States</v>
      </c>
      <c r="N2862" t="str">
        <f>VLOOKUP($L2862,Mapping!$AI$3:$AK$48,3,0)</f>
        <v>Central</v>
      </c>
      <c r="O2862" t="str">
        <f>VLOOKUP(Table1[[#This Row],[Column1]],Mapping!$AM$8:$AN$11,2,0)</f>
        <v>Office Supplies</v>
      </c>
      <c r="P2862" t="str">
        <f>VLOOKUP(Table1[[#This Row],[Column3]],Mapping!$AP$5:$AQ$22,2,0)</f>
        <v>Labels</v>
      </c>
      <c r="Q2862">
        <v>5.76</v>
      </c>
      <c r="R2862">
        <v>2</v>
      </c>
      <c r="S2862">
        <v>2.8224</v>
      </c>
    </row>
    <row r="2863" spans="1:19" x14ac:dyDescent="0.35">
      <c r="A2863">
        <v>5003</v>
      </c>
      <c r="B2863" t="s">
        <v>4203</v>
      </c>
      <c r="C2863" t="s">
        <v>3873</v>
      </c>
      <c r="D2863" t="str">
        <f>MID(Table1[[#This Row],[Product ID]],5,2)</f>
        <v>FA</v>
      </c>
      <c r="E2863" t="str">
        <f>LEFT(Table1[[#This Row],[Product ID]],3)</f>
        <v>OFF</v>
      </c>
      <c r="F2863" s="10">
        <f>VLOOKUP(Table1[[#This Row],[Order ID]],Mapping!H2863:J10654,3,0)</f>
        <v>41623</v>
      </c>
      <c r="G2863" s="10">
        <f>VLOOKUP(Table1[[#This Row],[Order ID]],Mapping!H2863:K10654,4,0)</f>
        <v>41628</v>
      </c>
      <c r="H2863" t="str">
        <f>INDEX(Mapping!$B$2:$T$7793,MATCH(Data!$A2863,Mapping!$B$3:$B$7793,0),MATCH(Data!$H$1,Mapping!$B$2:$T$2,0))</f>
        <v>Standard Class</v>
      </c>
      <c r="I2863" t="str">
        <f>INDEX(Mapping!$B$2:$T$7793,MATCH(Data!$A2863,Mapping!$B$3:$B$7793,0),MATCH(Data!$I$1,Mapping!$B$2:$T$2,0))</f>
        <v>Consumer</v>
      </c>
      <c r="J2863">
        <f>VLOOKUP($A2863,Mapping!$X$3:$Y$7793,2,0)</f>
        <v>10011</v>
      </c>
      <c r="K2863" t="str">
        <f>VLOOKUP($J2863,Mapping!$AB$3:$AC$475,2,0)</f>
        <v>Omaha</v>
      </c>
      <c r="L2863" t="str">
        <f>VLOOKUP($K2863,Mapping!$AF$3:$AG$475,2,0)</f>
        <v>Nebraska</v>
      </c>
      <c r="M2863" t="str">
        <f>VLOOKUP($L2863,Mapping!$AI$3:$AJ$48,2,0)</f>
        <v>United States</v>
      </c>
      <c r="N2863" t="str">
        <f>VLOOKUP($L2863,Mapping!$AI$3:$AK$48,3,0)</f>
        <v>Central</v>
      </c>
      <c r="O2863" t="str">
        <f>VLOOKUP(Table1[[#This Row],[Column1]],Mapping!$AM$8:$AN$11,2,0)</f>
        <v>Office Supplies</v>
      </c>
      <c r="P2863" t="str">
        <f>VLOOKUP(Table1[[#This Row],[Column3]],Mapping!$AP$5:$AQ$22,2,0)</f>
        <v>Fasteners</v>
      </c>
      <c r="Q2863">
        <v>21.48</v>
      </c>
      <c r="R2863">
        <v>6</v>
      </c>
      <c r="S2863">
        <v>10.5252</v>
      </c>
    </row>
    <row r="2864" spans="1:19" x14ac:dyDescent="0.35">
      <c r="A2864">
        <v>5005</v>
      </c>
      <c r="B2864" t="s">
        <v>4203</v>
      </c>
      <c r="C2864" t="s">
        <v>547</v>
      </c>
      <c r="D2864" t="str">
        <f>MID(Table1[[#This Row],[Product ID]],5,2)</f>
        <v>ST</v>
      </c>
      <c r="E2864" t="str">
        <f>LEFT(Table1[[#This Row],[Product ID]],3)</f>
        <v>OFF</v>
      </c>
      <c r="F2864" s="10">
        <f>VLOOKUP(Table1[[#This Row],[Order ID]],Mapping!H2864:J10655,3,0)</f>
        <v>41623</v>
      </c>
      <c r="G2864" s="10">
        <f>VLOOKUP(Table1[[#This Row],[Order ID]],Mapping!H2864:K10655,4,0)</f>
        <v>41628</v>
      </c>
      <c r="H2864" t="str">
        <f>INDEX(Mapping!$B$2:$T$7793,MATCH(Data!$A2864,Mapping!$B$3:$B$7793,0),MATCH(Data!$H$1,Mapping!$B$2:$T$2,0))</f>
        <v>Standard Class</v>
      </c>
      <c r="I2864" t="str">
        <f>INDEX(Mapping!$B$2:$T$7793,MATCH(Data!$A2864,Mapping!$B$3:$B$7793,0),MATCH(Data!$I$1,Mapping!$B$2:$T$2,0))</f>
        <v>Consumer</v>
      </c>
      <c r="J2864">
        <f>VLOOKUP($A2864,Mapping!$X$3:$Y$7793,2,0)</f>
        <v>10011</v>
      </c>
      <c r="K2864" t="str">
        <f>VLOOKUP($J2864,Mapping!$AB$3:$AC$475,2,0)</f>
        <v>Omaha</v>
      </c>
      <c r="L2864" t="str">
        <f>VLOOKUP($K2864,Mapping!$AF$3:$AG$475,2,0)</f>
        <v>Nebraska</v>
      </c>
      <c r="M2864" t="str">
        <f>VLOOKUP($L2864,Mapping!$AI$3:$AJ$48,2,0)</f>
        <v>United States</v>
      </c>
      <c r="N2864" t="str">
        <f>VLOOKUP($L2864,Mapping!$AI$3:$AK$48,3,0)</f>
        <v>Central</v>
      </c>
      <c r="O2864" t="str">
        <f>VLOOKUP(Table1[[#This Row],[Column1]],Mapping!$AM$8:$AN$11,2,0)</f>
        <v>Office Supplies</v>
      </c>
      <c r="P2864" t="str">
        <f>VLOOKUP(Table1[[#This Row],[Column3]],Mapping!$AP$5:$AQ$22,2,0)</f>
        <v>Storage</v>
      </c>
      <c r="Q2864">
        <v>17.149999999999999</v>
      </c>
      <c r="R2864">
        <v>1</v>
      </c>
      <c r="S2864">
        <v>4.6304999999999996</v>
      </c>
    </row>
    <row r="2865" spans="1:19" x14ac:dyDescent="0.35">
      <c r="A2865">
        <v>5006</v>
      </c>
      <c r="B2865" t="s">
        <v>4203</v>
      </c>
      <c r="C2865" t="s">
        <v>4204</v>
      </c>
      <c r="D2865" t="str">
        <f>MID(Table1[[#This Row],[Product ID]],5,2)</f>
        <v>BI</v>
      </c>
      <c r="E2865" t="str">
        <f>LEFT(Table1[[#This Row],[Product ID]],3)</f>
        <v>OFF</v>
      </c>
      <c r="F2865" s="10">
        <f>VLOOKUP(Table1[[#This Row],[Order ID]],Mapping!H2865:J10656,3,0)</f>
        <v>41623</v>
      </c>
      <c r="G2865" s="10">
        <f>VLOOKUP(Table1[[#This Row],[Order ID]],Mapping!H2865:K10656,4,0)</f>
        <v>41628</v>
      </c>
      <c r="H2865" t="str">
        <f>INDEX(Mapping!$B$2:$T$7793,MATCH(Data!$A2865,Mapping!$B$3:$B$7793,0),MATCH(Data!$H$1,Mapping!$B$2:$T$2,0))</f>
        <v>Standard Class</v>
      </c>
      <c r="I2865" t="str">
        <f>INDEX(Mapping!$B$2:$T$7793,MATCH(Data!$A2865,Mapping!$B$3:$B$7793,0),MATCH(Data!$I$1,Mapping!$B$2:$T$2,0))</f>
        <v>Consumer</v>
      </c>
      <c r="J2865">
        <f>VLOOKUP($A2865,Mapping!$X$3:$Y$7793,2,0)</f>
        <v>10011</v>
      </c>
      <c r="K2865" t="str">
        <f>VLOOKUP($J2865,Mapping!$AB$3:$AC$475,2,0)</f>
        <v>Omaha</v>
      </c>
      <c r="L2865" t="str">
        <f>VLOOKUP($K2865,Mapping!$AF$3:$AG$475,2,0)</f>
        <v>Nebraska</v>
      </c>
      <c r="M2865" t="str">
        <f>VLOOKUP($L2865,Mapping!$AI$3:$AJ$48,2,0)</f>
        <v>United States</v>
      </c>
      <c r="N2865" t="str">
        <f>VLOOKUP($L2865,Mapping!$AI$3:$AK$48,3,0)</f>
        <v>Central</v>
      </c>
      <c r="O2865" t="str">
        <f>VLOOKUP(Table1[[#This Row],[Column1]],Mapping!$AM$8:$AN$11,2,0)</f>
        <v>Office Supplies</v>
      </c>
      <c r="P2865" t="str">
        <f>VLOOKUP(Table1[[#This Row],[Column3]],Mapping!$AP$5:$AQ$22,2,0)</f>
        <v>Binders</v>
      </c>
      <c r="Q2865">
        <v>23.12</v>
      </c>
      <c r="R2865">
        <v>2</v>
      </c>
      <c r="S2865">
        <v>7.8029999999999982</v>
      </c>
    </row>
    <row r="2866" spans="1:19" x14ac:dyDescent="0.35">
      <c r="A2866">
        <v>3169</v>
      </c>
      <c r="B2866" t="s">
        <v>3053</v>
      </c>
      <c r="C2866" t="s">
        <v>919</v>
      </c>
      <c r="D2866" t="str">
        <f>MID(Table1[[#This Row],[Product ID]],5,2)</f>
        <v>AC</v>
      </c>
      <c r="E2866" t="str">
        <f>LEFT(Table1[[#This Row],[Product ID]],3)</f>
        <v>TEC</v>
      </c>
      <c r="F2866" s="10">
        <f>VLOOKUP(Table1[[#This Row],[Order ID]],Mapping!H2866:J10657,3,0)</f>
        <v>41580</v>
      </c>
      <c r="G2866" s="10">
        <f>VLOOKUP(Table1[[#This Row],[Order ID]],Mapping!H2866:K10657,4,0)</f>
        <v>41586</v>
      </c>
      <c r="H2866" t="str">
        <f>INDEX(Mapping!$B$2:$T$7793,MATCH(Data!$A2866,Mapping!$B$3:$B$7793,0),MATCH(Data!$H$1,Mapping!$B$2:$T$2,0))</f>
        <v>Standard Class</v>
      </c>
      <c r="I2866" t="str">
        <f>INDEX(Mapping!$B$2:$T$7793,MATCH(Data!$A2866,Mapping!$B$3:$B$7793,0),MATCH(Data!$I$1,Mapping!$B$2:$T$2,0))</f>
        <v>Consumer</v>
      </c>
      <c r="J2866">
        <f>VLOOKUP($A2866,Mapping!$X$3:$Y$7793,2,0)</f>
        <v>60610</v>
      </c>
      <c r="K2866" t="str">
        <f>VLOOKUP($J2866,Mapping!$AB$3:$AC$475,2,0)</f>
        <v>Minneapolis</v>
      </c>
      <c r="L2866" t="str">
        <f>VLOOKUP($K2866,Mapping!$AF$3:$AG$475,2,0)</f>
        <v>Minnesota</v>
      </c>
      <c r="M2866" t="str">
        <f>VLOOKUP($L2866,Mapping!$AI$3:$AJ$48,2,0)</f>
        <v>United States</v>
      </c>
      <c r="N2866" t="str">
        <f>VLOOKUP($L2866,Mapping!$AI$3:$AK$48,3,0)</f>
        <v>Central</v>
      </c>
      <c r="O2866" t="str">
        <f>VLOOKUP(Table1[[#This Row],[Column1]],Mapping!$AM$8:$AN$11,2,0)</f>
        <v>Technology</v>
      </c>
      <c r="P2866" t="str">
        <f>VLOOKUP(Table1[[#This Row],[Column3]],Mapping!$AP$5:$AQ$22,2,0)</f>
        <v>Accessories</v>
      </c>
      <c r="Q2866">
        <v>68.111999999999995</v>
      </c>
      <c r="R2866">
        <v>3</v>
      </c>
      <c r="S2866">
        <v>17.879399999999997</v>
      </c>
    </row>
    <row r="2867" spans="1:19" x14ac:dyDescent="0.35">
      <c r="A2867">
        <v>3885</v>
      </c>
      <c r="B2867" t="s">
        <v>3518</v>
      </c>
      <c r="C2867" t="s">
        <v>2769</v>
      </c>
      <c r="D2867" t="str">
        <f>MID(Table1[[#This Row],[Product ID]],5,2)</f>
        <v>PH</v>
      </c>
      <c r="E2867" t="str">
        <f>LEFT(Table1[[#This Row],[Product ID]],3)</f>
        <v>TEC</v>
      </c>
      <c r="F2867" s="10">
        <f>VLOOKUP(Table1[[#This Row],[Order ID]],Mapping!H2867:J10658,3,0)</f>
        <v>41305</v>
      </c>
      <c r="G2867" s="10">
        <f>VLOOKUP(Table1[[#This Row],[Order ID]],Mapping!H2867:K10658,4,0)</f>
        <v>41309</v>
      </c>
      <c r="H2867" t="str">
        <f>INDEX(Mapping!$B$2:$T$7793,MATCH(Data!$A2867,Mapping!$B$3:$B$7793,0),MATCH(Data!$H$1,Mapping!$B$2:$T$2,0))</f>
        <v>Standard Class</v>
      </c>
      <c r="I2867" t="str">
        <f>INDEX(Mapping!$B$2:$T$7793,MATCH(Data!$A2867,Mapping!$B$3:$B$7793,0),MATCH(Data!$I$1,Mapping!$B$2:$T$2,0))</f>
        <v>Corporate</v>
      </c>
      <c r="J2867">
        <f>VLOOKUP($A2867,Mapping!$X$3:$Y$7793,2,0)</f>
        <v>90045</v>
      </c>
      <c r="K2867" t="str">
        <f>VLOOKUP($J2867,Mapping!$AB$3:$AC$475,2,0)</f>
        <v>Medina</v>
      </c>
      <c r="L2867" t="str">
        <f>VLOOKUP($K2867,Mapping!$AF$3:$AG$475,2,0)</f>
        <v>Ohio</v>
      </c>
      <c r="M2867" t="str">
        <f>VLOOKUP($L2867,Mapping!$AI$3:$AJ$48,2,0)</f>
        <v>United States</v>
      </c>
      <c r="N2867" t="str">
        <f>VLOOKUP($L2867,Mapping!$AI$3:$AK$48,3,0)</f>
        <v>East</v>
      </c>
      <c r="O2867" t="str">
        <f>VLOOKUP(Table1[[#This Row],[Column1]],Mapping!$AM$8:$AN$11,2,0)</f>
        <v>Technology</v>
      </c>
      <c r="P2867" t="str">
        <f>VLOOKUP(Table1[[#This Row],[Column3]],Mapping!$AP$5:$AQ$22,2,0)</f>
        <v>Phones</v>
      </c>
      <c r="Q2867">
        <v>109.59200000000001</v>
      </c>
      <c r="R2867">
        <v>1</v>
      </c>
      <c r="S2867">
        <v>8.2194000000000003</v>
      </c>
    </row>
    <row r="2868" spans="1:19" x14ac:dyDescent="0.35">
      <c r="A2868">
        <v>3886</v>
      </c>
      <c r="B2868" t="s">
        <v>3518</v>
      </c>
      <c r="C2868" t="s">
        <v>3519</v>
      </c>
      <c r="D2868" t="str">
        <f>MID(Table1[[#This Row],[Product ID]],5,2)</f>
        <v>PA</v>
      </c>
      <c r="E2868" t="str">
        <f>LEFT(Table1[[#This Row],[Product ID]],3)</f>
        <v>OFF</v>
      </c>
      <c r="F2868" s="10">
        <f>VLOOKUP(Table1[[#This Row],[Order ID]],Mapping!H2868:J10659,3,0)</f>
        <v>41305</v>
      </c>
      <c r="G2868" s="10">
        <f>VLOOKUP(Table1[[#This Row],[Order ID]],Mapping!H2868:K10659,4,0)</f>
        <v>41309</v>
      </c>
      <c r="H2868" t="str">
        <f>INDEX(Mapping!$B$2:$T$7793,MATCH(Data!$A2868,Mapping!$B$3:$B$7793,0),MATCH(Data!$H$1,Mapping!$B$2:$T$2,0))</f>
        <v>Standard Class</v>
      </c>
      <c r="I2868" t="str">
        <f>INDEX(Mapping!$B$2:$T$7793,MATCH(Data!$A2868,Mapping!$B$3:$B$7793,0),MATCH(Data!$I$1,Mapping!$B$2:$T$2,0))</f>
        <v>Home Office</v>
      </c>
      <c r="J2868">
        <f>VLOOKUP($A2868,Mapping!$X$3:$Y$7793,2,0)</f>
        <v>90045</v>
      </c>
      <c r="K2868" t="str">
        <f>VLOOKUP($J2868,Mapping!$AB$3:$AC$475,2,0)</f>
        <v>Medina</v>
      </c>
      <c r="L2868" t="str">
        <f>VLOOKUP($K2868,Mapping!$AF$3:$AG$475,2,0)</f>
        <v>Ohio</v>
      </c>
      <c r="M2868" t="str">
        <f>VLOOKUP($L2868,Mapping!$AI$3:$AJ$48,2,0)</f>
        <v>United States</v>
      </c>
      <c r="N2868" t="str">
        <f>VLOOKUP($L2868,Mapping!$AI$3:$AK$48,3,0)</f>
        <v>East</v>
      </c>
      <c r="O2868" t="str">
        <f>VLOOKUP(Table1[[#This Row],[Column1]],Mapping!$AM$8:$AN$11,2,0)</f>
        <v>Office Supplies</v>
      </c>
      <c r="P2868" t="str">
        <f>VLOOKUP(Table1[[#This Row],[Column3]],Mapping!$AP$5:$AQ$22,2,0)</f>
        <v>Paper</v>
      </c>
      <c r="Q2868">
        <v>56.7</v>
      </c>
      <c r="R2868">
        <v>5</v>
      </c>
      <c r="S2868">
        <v>27.782999999999998</v>
      </c>
    </row>
    <row r="2869" spans="1:19" x14ac:dyDescent="0.35">
      <c r="A2869">
        <v>5109</v>
      </c>
      <c r="B2869" t="s">
        <v>4254</v>
      </c>
      <c r="C2869" t="s">
        <v>1320</v>
      </c>
      <c r="D2869" t="str">
        <f>MID(Table1[[#This Row],[Product ID]],5,2)</f>
        <v>PH</v>
      </c>
      <c r="E2869" t="str">
        <f>LEFT(Table1[[#This Row],[Product ID]],3)</f>
        <v>TEC</v>
      </c>
      <c r="F2869" s="10">
        <f>VLOOKUP(Table1[[#This Row],[Order ID]],Mapping!H2869:J10660,3,0)</f>
        <v>41463</v>
      </c>
      <c r="G2869" s="10">
        <f>VLOOKUP(Table1[[#This Row],[Order ID]],Mapping!H2869:K10660,4,0)</f>
        <v>41469</v>
      </c>
      <c r="H2869" t="str">
        <f>INDEX(Mapping!$B$2:$T$7793,MATCH(Data!$A2869,Mapping!$B$3:$B$7793,0),MATCH(Data!$H$1,Mapping!$B$2:$T$2,0))</f>
        <v>Standard Class</v>
      </c>
      <c r="I2869" t="str">
        <f>INDEX(Mapping!$B$2:$T$7793,MATCH(Data!$A2869,Mapping!$B$3:$B$7793,0),MATCH(Data!$I$1,Mapping!$B$2:$T$2,0))</f>
        <v>Home Office</v>
      </c>
      <c r="J2869">
        <f>VLOOKUP($A2869,Mapping!$X$3:$Y$7793,2,0)</f>
        <v>19120</v>
      </c>
      <c r="K2869" t="str">
        <f>VLOOKUP($J2869,Mapping!$AB$3:$AC$475,2,0)</f>
        <v>Cincinnati</v>
      </c>
      <c r="L2869" t="str">
        <f>VLOOKUP($K2869,Mapping!$AF$3:$AG$475,2,0)</f>
        <v>Ohio</v>
      </c>
      <c r="M2869" t="str">
        <f>VLOOKUP($L2869,Mapping!$AI$3:$AJ$48,2,0)</f>
        <v>United States</v>
      </c>
      <c r="N2869" t="str">
        <f>VLOOKUP($L2869,Mapping!$AI$3:$AK$48,3,0)</f>
        <v>East</v>
      </c>
      <c r="O2869" t="str">
        <f>VLOOKUP(Table1[[#This Row],[Column1]],Mapping!$AM$8:$AN$11,2,0)</f>
        <v>Technology</v>
      </c>
      <c r="P2869" t="str">
        <f>VLOOKUP(Table1[[#This Row],[Column3]],Mapping!$AP$5:$AQ$22,2,0)</f>
        <v>Phones</v>
      </c>
      <c r="Q2869">
        <v>59.993999999999993</v>
      </c>
      <c r="R2869">
        <v>1</v>
      </c>
      <c r="S2869">
        <v>-12.998700000000007</v>
      </c>
    </row>
    <row r="2870" spans="1:19" x14ac:dyDescent="0.35">
      <c r="A2870">
        <v>5110</v>
      </c>
      <c r="B2870" t="s">
        <v>4254</v>
      </c>
      <c r="C2870" t="s">
        <v>44</v>
      </c>
      <c r="D2870" t="str">
        <f>MID(Table1[[#This Row],[Product ID]],5,2)</f>
        <v>BI</v>
      </c>
      <c r="E2870" t="str">
        <f>LEFT(Table1[[#This Row],[Product ID]],3)</f>
        <v>OFF</v>
      </c>
      <c r="F2870" s="10">
        <f>VLOOKUP(Table1[[#This Row],[Order ID]],Mapping!H2870:J10661,3,0)</f>
        <v>41463</v>
      </c>
      <c r="G2870" s="10">
        <f>VLOOKUP(Table1[[#This Row],[Order ID]],Mapping!H2870:K10661,4,0)</f>
        <v>41469</v>
      </c>
      <c r="H2870" t="str">
        <f>INDEX(Mapping!$B$2:$T$7793,MATCH(Data!$A2870,Mapping!$B$3:$B$7793,0),MATCH(Data!$H$1,Mapping!$B$2:$T$2,0))</f>
        <v>Standard Class</v>
      </c>
      <c r="I2870" t="str">
        <f>INDEX(Mapping!$B$2:$T$7793,MATCH(Data!$A2870,Mapping!$B$3:$B$7793,0),MATCH(Data!$I$1,Mapping!$B$2:$T$2,0))</f>
        <v>Home Office</v>
      </c>
      <c r="J2870">
        <f>VLOOKUP($A2870,Mapping!$X$3:$Y$7793,2,0)</f>
        <v>19120</v>
      </c>
      <c r="K2870" t="str">
        <f>VLOOKUP($J2870,Mapping!$AB$3:$AC$475,2,0)</f>
        <v>Cincinnati</v>
      </c>
      <c r="L2870" t="str">
        <f>VLOOKUP($K2870,Mapping!$AF$3:$AG$475,2,0)</f>
        <v>Ohio</v>
      </c>
      <c r="M2870" t="str">
        <f>VLOOKUP($L2870,Mapping!$AI$3:$AJ$48,2,0)</f>
        <v>United States</v>
      </c>
      <c r="N2870" t="str">
        <f>VLOOKUP($L2870,Mapping!$AI$3:$AK$48,3,0)</f>
        <v>East</v>
      </c>
      <c r="O2870" t="str">
        <f>VLOOKUP(Table1[[#This Row],[Column1]],Mapping!$AM$8:$AN$11,2,0)</f>
        <v>Office Supplies</v>
      </c>
      <c r="P2870" t="str">
        <f>VLOOKUP(Table1[[#This Row],[Column3]],Mapping!$AP$5:$AQ$22,2,0)</f>
        <v>Binders</v>
      </c>
      <c r="Q2870">
        <v>5.7150000000000016</v>
      </c>
      <c r="R2870">
        <v>5</v>
      </c>
      <c r="S2870">
        <v>-4.7625000000000011</v>
      </c>
    </row>
    <row r="2871" spans="1:19" x14ac:dyDescent="0.35">
      <c r="A2871">
        <v>5111</v>
      </c>
      <c r="B2871" t="s">
        <v>4254</v>
      </c>
      <c r="C2871" t="s">
        <v>2207</v>
      </c>
      <c r="D2871" t="str">
        <f>MID(Table1[[#This Row],[Product ID]],5,2)</f>
        <v>BI</v>
      </c>
      <c r="E2871" t="str">
        <f>LEFT(Table1[[#This Row],[Product ID]],3)</f>
        <v>OFF</v>
      </c>
      <c r="F2871" s="10">
        <f>VLOOKUP(Table1[[#This Row],[Order ID]],Mapping!H2871:J10662,3,0)</f>
        <v>41463</v>
      </c>
      <c r="G2871" s="10">
        <f>VLOOKUP(Table1[[#This Row],[Order ID]],Mapping!H2871:K10662,4,0)</f>
        <v>41469</v>
      </c>
      <c r="H2871" t="str">
        <f>INDEX(Mapping!$B$2:$T$7793,MATCH(Data!$A2871,Mapping!$B$3:$B$7793,0),MATCH(Data!$H$1,Mapping!$B$2:$T$2,0))</f>
        <v>Standard Class</v>
      </c>
      <c r="I2871" t="str">
        <f>INDEX(Mapping!$B$2:$T$7793,MATCH(Data!$A2871,Mapping!$B$3:$B$7793,0),MATCH(Data!$I$1,Mapping!$B$2:$T$2,0))</f>
        <v>Home Office</v>
      </c>
      <c r="J2871">
        <f>VLOOKUP($A2871,Mapping!$X$3:$Y$7793,2,0)</f>
        <v>19120</v>
      </c>
      <c r="K2871" t="str">
        <f>VLOOKUP($J2871,Mapping!$AB$3:$AC$475,2,0)</f>
        <v>Cincinnati</v>
      </c>
      <c r="L2871" t="str">
        <f>VLOOKUP($K2871,Mapping!$AF$3:$AG$475,2,0)</f>
        <v>Ohio</v>
      </c>
      <c r="M2871" t="str">
        <f>VLOOKUP($L2871,Mapping!$AI$3:$AJ$48,2,0)</f>
        <v>United States</v>
      </c>
      <c r="N2871" t="str">
        <f>VLOOKUP($L2871,Mapping!$AI$3:$AK$48,3,0)</f>
        <v>East</v>
      </c>
      <c r="O2871" t="str">
        <f>VLOOKUP(Table1[[#This Row],[Column1]],Mapping!$AM$8:$AN$11,2,0)</f>
        <v>Office Supplies</v>
      </c>
      <c r="P2871" t="str">
        <f>VLOOKUP(Table1[[#This Row],[Column3]],Mapping!$AP$5:$AQ$22,2,0)</f>
        <v>Binders</v>
      </c>
      <c r="Q2871">
        <v>9.4200000000000017</v>
      </c>
      <c r="R2871">
        <v>5</v>
      </c>
      <c r="S2871">
        <v>-7.8500000000000014</v>
      </c>
    </row>
    <row r="2872" spans="1:19" x14ac:dyDescent="0.35">
      <c r="A2872">
        <v>7737</v>
      </c>
      <c r="B2872" t="s">
        <v>5735</v>
      </c>
      <c r="C2872" t="s">
        <v>2007</v>
      </c>
      <c r="D2872" t="str">
        <f>MID(Table1[[#This Row],[Product ID]],5,2)</f>
        <v>CO</v>
      </c>
      <c r="E2872" t="str">
        <f>LEFT(Table1[[#This Row],[Product ID]],3)</f>
        <v>TEC</v>
      </c>
      <c r="F2872" s="10">
        <f>VLOOKUP(Table1[[#This Row],[Order ID]],Mapping!H2872:J10663,3,0)</f>
        <v>41522</v>
      </c>
      <c r="G2872" s="10">
        <f>VLOOKUP(Table1[[#This Row],[Order ID]],Mapping!H2872:K10663,4,0)</f>
        <v>41522</v>
      </c>
      <c r="H2872" t="str">
        <f>INDEX(Mapping!$B$2:$T$7793,MATCH(Data!$A2872,Mapping!$B$3:$B$7793,0),MATCH(Data!$H$1,Mapping!$B$2:$T$2,0))</f>
        <v>Same Day</v>
      </c>
      <c r="I2872" t="str">
        <f>INDEX(Mapping!$B$2:$T$7793,MATCH(Data!$A2872,Mapping!$B$3:$B$7793,0),MATCH(Data!$I$1,Mapping!$B$2:$T$2,0))</f>
        <v>Consumer</v>
      </c>
      <c r="J2872">
        <f>VLOOKUP($A2872,Mapping!$X$3:$Y$7793,2,0)</f>
        <v>94122</v>
      </c>
      <c r="K2872" t="str">
        <f>VLOOKUP($J2872,Mapping!$AB$3:$AC$475,2,0)</f>
        <v>Urbandale</v>
      </c>
      <c r="L2872" t="str">
        <f>VLOOKUP($K2872,Mapping!$AF$3:$AG$475,2,0)</f>
        <v>Iowa</v>
      </c>
      <c r="M2872" t="str">
        <f>VLOOKUP($L2872,Mapping!$AI$3:$AJ$48,2,0)</f>
        <v>United States</v>
      </c>
      <c r="N2872" t="str">
        <f>VLOOKUP($L2872,Mapping!$AI$3:$AK$48,3,0)</f>
        <v>Central</v>
      </c>
      <c r="O2872" t="str">
        <f>VLOOKUP(Table1[[#This Row],[Column1]],Mapping!$AM$8:$AN$11,2,0)</f>
        <v>Technology</v>
      </c>
      <c r="P2872" t="str">
        <f>VLOOKUP(Table1[[#This Row],[Column3]],Mapping!$AP$5:$AQ$22,2,0)</f>
        <v>Copiers</v>
      </c>
      <c r="Q2872">
        <v>2799.9600000000005</v>
      </c>
      <c r="R2872">
        <v>5</v>
      </c>
      <c r="S2872">
        <v>944.98649999999986</v>
      </c>
    </row>
    <row r="2873" spans="1:19" x14ac:dyDescent="0.35">
      <c r="A2873">
        <v>7736</v>
      </c>
      <c r="B2873" t="s">
        <v>5735</v>
      </c>
      <c r="C2873" t="s">
        <v>93</v>
      </c>
      <c r="D2873" t="str">
        <f>MID(Table1[[#This Row],[Product ID]],5,2)</f>
        <v>FU</v>
      </c>
      <c r="E2873" t="str">
        <f>LEFT(Table1[[#This Row],[Product ID]],3)</f>
        <v>FUR</v>
      </c>
      <c r="F2873" s="10">
        <f>VLOOKUP(Table1[[#This Row],[Order ID]],Mapping!H2873:J10664,3,0)</f>
        <v>41522</v>
      </c>
      <c r="G2873" s="10">
        <f>VLOOKUP(Table1[[#This Row],[Order ID]],Mapping!H2873:K10664,4,0)</f>
        <v>41522</v>
      </c>
      <c r="H2873" t="str">
        <f>INDEX(Mapping!$B$2:$T$7793,MATCH(Data!$A2873,Mapping!$B$3:$B$7793,0),MATCH(Data!$H$1,Mapping!$B$2:$T$2,0))</f>
        <v>First Class</v>
      </c>
      <c r="I2873" t="str">
        <f>INDEX(Mapping!$B$2:$T$7793,MATCH(Data!$A2873,Mapping!$B$3:$B$7793,0),MATCH(Data!$I$1,Mapping!$B$2:$T$2,0))</f>
        <v>Corporate</v>
      </c>
      <c r="J2873">
        <f>VLOOKUP($A2873,Mapping!$X$3:$Y$7793,2,0)</f>
        <v>94122</v>
      </c>
      <c r="K2873" t="str">
        <f>VLOOKUP($J2873,Mapping!$AB$3:$AC$475,2,0)</f>
        <v>Urbandale</v>
      </c>
      <c r="L2873" t="str">
        <f>VLOOKUP($K2873,Mapping!$AF$3:$AG$475,2,0)</f>
        <v>Iowa</v>
      </c>
      <c r="M2873" t="str">
        <f>VLOOKUP($L2873,Mapping!$AI$3:$AJ$48,2,0)</f>
        <v>United States</v>
      </c>
      <c r="N2873" t="str">
        <f>VLOOKUP($L2873,Mapping!$AI$3:$AK$48,3,0)</f>
        <v>Central</v>
      </c>
      <c r="O2873" t="str">
        <f>VLOOKUP(Table1[[#This Row],[Column1]],Mapping!$AM$8:$AN$11,2,0)</f>
        <v>Furniture</v>
      </c>
      <c r="P2873" t="str">
        <f>VLOOKUP(Table1[[#This Row],[Column3]],Mapping!$AP$5:$AQ$22,2,0)</f>
        <v>Furnishings</v>
      </c>
      <c r="Q2873">
        <v>24.27</v>
      </c>
      <c r="R2873">
        <v>3</v>
      </c>
      <c r="S2873">
        <v>8.7371999999999996</v>
      </c>
    </row>
    <row r="2874" spans="1:19" x14ac:dyDescent="0.35">
      <c r="A2874">
        <v>1405</v>
      </c>
      <c r="B2874" t="s">
        <v>1644</v>
      </c>
      <c r="C2874" t="s">
        <v>1133</v>
      </c>
      <c r="D2874" t="str">
        <f>MID(Table1[[#This Row],[Product ID]],5,2)</f>
        <v>ST</v>
      </c>
      <c r="E2874" t="str">
        <f>LEFT(Table1[[#This Row],[Product ID]],3)</f>
        <v>OFF</v>
      </c>
      <c r="F2874" s="10" t="e">
        <f>VLOOKUP(Table1[[#This Row],[Order ID]],Mapping!H2874:J10665,3,0)</f>
        <v>#N/A</v>
      </c>
      <c r="G2874" s="10" t="e">
        <f>VLOOKUP(Table1[[#This Row],[Order ID]],Mapping!H2874:K10665,4,0)</f>
        <v>#N/A</v>
      </c>
      <c r="H2874" t="str">
        <f>INDEX(Mapping!$B$2:$T$7793,MATCH(Data!$A2874,Mapping!$B$3:$B$7793,0),MATCH(Data!$H$1,Mapping!$B$2:$T$2,0))</f>
        <v>Standard Class</v>
      </c>
      <c r="I2874" t="str">
        <f>INDEX(Mapping!$B$2:$T$7793,MATCH(Data!$A2874,Mapping!$B$3:$B$7793,0),MATCH(Data!$I$1,Mapping!$B$2:$T$2,0))</f>
        <v>Corporate</v>
      </c>
      <c r="J2874">
        <f>VLOOKUP($A2874,Mapping!$X$3:$Y$7793,2,0)</f>
        <v>60623</v>
      </c>
      <c r="K2874" t="str">
        <f>VLOOKUP($J2874,Mapping!$AB$3:$AC$475,2,0)</f>
        <v>Independence</v>
      </c>
      <c r="L2874" t="str">
        <f>VLOOKUP($K2874,Mapping!$AF$3:$AG$475,2,0)</f>
        <v>Missouri</v>
      </c>
      <c r="M2874" t="str">
        <f>VLOOKUP($L2874,Mapping!$AI$3:$AJ$48,2,0)</f>
        <v>United States</v>
      </c>
      <c r="N2874" t="str">
        <f>VLOOKUP($L2874,Mapping!$AI$3:$AK$48,3,0)</f>
        <v>Central</v>
      </c>
      <c r="O2874" t="str">
        <f>VLOOKUP(Table1[[#This Row],[Column1]],Mapping!$AM$8:$AN$11,2,0)</f>
        <v>Office Supplies</v>
      </c>
      <c r="P2874" t="str">
        <f>VLOOKUP(Table1[[#This Row],[Column3]],Mapping!$AP$5:$AQ$22,2,0)</f>
        <v>Storage</v>
      </c>
      <c r="Q2874">
        <v>97.984000000000009</v>
      </c>
      <c r="R2874">
        <v>2</v>
      </c>
      <c r="S2874">
        <v>-24.496000000000002</v>
      </c>
    </row>
    <row r="2875" spans="1:19" x14ac:dyDescent="0.35">
      <c r="A2875">
        <v>1406</v>
      </c>
      <c r="B2875" t="s">
        <v>1644</v>
      </c>
      <c r="C2875" t="s">
        <v>225</v>
      </c>
      <c r="D2875" t="str">
        <f>MID(Table1[[#This Row],[Product ID]],5,2)</f>
        <v>AC</v>
      </c>
      <c r="E2875" t="str">
        <f>LEFT(Table1[[#This Row],[Product ID]],3)</f>
        <v>TEC</v>
      </c>
      <c r="F2875" s="10" t="e">
        <f>VLOOKUP(Table1[[#This Row],[Order ID]],Mapping!H2875:J10666,3,0)</f>
        <v>#N/A</v>
      </c>
      <c r="G2875" s="10" t="e">
        <f>VLOOKUP(Table1[[#This Row],[Order ID]],Mapping!H2875:K10666,4,0)</f>
        <v>#N/A</v>
      </c>
      <c r="H2875" t="str">
        <f>INDEX(Mapping!$B$2:$T$7793,MATCH(Data!$A2875,Mapping!$B$3:$B$7793,0),MATCH(Data!$H$1,Mapping!$B$2:$T$2,0))</f>
        <v>Second Class</v>
      </c>
      <c r="I2875" t="str">
        <f>INDEX(Mapping!$B$2:$T$7793,MATCH(Data!$A2875,Mapping!$B$3:$B$7793,0),MATCH(Data!$I$1,Mapping!$B$2:$T$2,0))</f>
        <v>Corporate</v>
      </c>
      <c r="J2875">
        <f>VLOOKUP($A2875,Mapping!$X$3:$Y$7793,2,0)</f>
        <v>60623</v>
      </c>
      <c r="K2875" t="str">
        <f>VLOOKUP($J2875,Mapping!$AB$3:$AC$475,2,0)</f>
        <v>Independence</v>
      </c>
      <c r="L2875" t="str">
        <f>VLOOKUP($K2875,Mapping!$AF$3:$AG$475,2,0)</f>
        <v>Missouri</v>
      </c>
      <c r="M2875" t="str">
        <f>VLOOKUP($L2875,Mapping!$AI$3:$AJ$48,2,0)</f>
        <v>United States</v>
      </c>
      <c r="N2875" t="str">
        <f>VLOOKUP($L2875,Mapping!$AI$3:$AK$48,3,0)</f>
        <v>Central</v>
      </c>
      <c r="O2875" t="str">
        <f>VLOOKUP(Table1[[#This Row],[Column1]],Mapping!$AM$8:$AN$11,2,0)</f>
        <v>Technology</v>
      </c>
      <c r="P2875" t="str">
        <f>VLOOKUP(Table1[[#This Row],[Column3]],Mapping!$AP$5:$AQ$22,2,0)</f>
        <v>Accessories</v>
      </c>
      <c r="Q2875">
        <v>62.400000000000006</v>
      </c>
      <c r="R2875">
        <v>6</v>
      </c>
      <c r="S2875">
        <v>19.499999999999993</v>
      </c>
    </row>
    <row r="2876" spans="1:19" x14ac:dyDescent="0.35">
      <c r="A2876">
        <v>1635</v>
      </c>
      <c r="B2876" t="s">
        <v>1859</v>
      </c>
      <c r="C2876" t="s">
        <v>1860</v>
      </c>
      <c r="D2876" t="str">
        <f>MID(Table1[[#This Row],[Product ID]],5,2)</f>
        <v>BI</v>
      </c>
      <c r="E2876" t="str">
        <f>LEFT(Table1[[#This Row],[Product ID]],3)</f>
        <v>OFF</v>
      </c>
      <c r="F2876" s="10" t="e">
        <f>VLOOKUP(Table1[[#This Row],[Order ID]],Mapping!H2876:J10667,3,0)</f>
        <v>#N/A</v>
      </c>
      <c r="G2876" s="10" t="e">
        <f>VLOOKUP(Table1[[#This Row],[Order ID]],Mapping!H2876:K10667,4,0)</f>
        <v>#N/A</v>
      </c>
      <c r="H2876" t="str">
        <f>INDEX(Mapping!$B$2:$T$7793,MATCH(Data!$A2876,Mapping!$B$3:$B$7793,0),MATCH(Data!$H$1,Mapping!$B$2:$T$2,0))</f>
        <v>Standard Class</v>
      </c>
      <c r="I2876" t="str">
        <f>INDEX(Mapping!$B$2:$T$7793,MATCH(Data!$A2876,Mapping!$B$3:$B$7793,0),MATCH(Data!$I$1,Mapping!$B$2:$T$2,0))</f>
        <v>Consumer</v>
      </c>
      <c r="J2876">
        <f>VLOOKUP($A2876,Mapping!$X$3:$Y$7793,2,0)</f>
        <v>98105</v>
      </c>
      <c r="K2876" t="str">
        <f>VLOOKUP($J2876,Mapping!$AB$3:$AC$475,2,0)</f>
        <v>Dallas</v>
      </c>
      <c r="L2876" t="str">
        <f>VLOOKUP($K2876,Mapping!$AF$3:$AG$475,2,0)</f>
        <v>Texas</v>
      </c>
      <c r="M2876" t="str">
        <f>VLOOKUP($L2876,Mapping!$AI$3:$AJ$48,2,0)</f>
        <v>United States</v>
      </c>
      <c r="N2876" t="str">
        <f>VLOOKUP($L2876,Mapping!$AI$3:$AK$48,3,0)</f>
        <v>Central</v>
      </c>
      <c r="O2876" t="str">
        <f>VLOOKUP(Table1[[#This Row],[Column1]],Mapping!$AM$8:$AN$11,2,0)</f>
        <v>Office Supplies</v>
      </c>
      <c r="P2876" t="str">
        <f>VLOOKUP(Table1[[#This Row],[Column3]],Mapping!$AP$5:$AQ$22,2,0)</f>
        <v>Binders</v>
      </c>
      <c r="Q2876">
        <v>7.3120000000000012</v>
      </c>
      <c r="R2876">
        <v>2</v>
      </c>
      <c r="S2876">
        <v>2.5591999999999997</v>
      </c>
    </row>
    <row r="2877" spans="1:19" x14ac:dyDescent="0.35">
      <c r="A2877">
        <v>274</v>
      </c>
      <c r="B2877" t="s">
        <v>376</v>
      </c>
      <c r="C2877" t="s">
        <v>268</v>
      </c>
      <c r="D2877" t="str">
        <f>MID(Table1[[#This Row],[Product ID]],5,2)</f>
        <v>AC</v>
      </c>
      <c r="E2877" t="str">
        <f>LEFT(Table1[[#This Row],[Product ID]],3)</f>
        <v>TEC</v>
      </c>
      <c r="F2877" s="10" t="e">
        <f>VLOOKUP(Table1[[#This Row],[Order ID]],Mapping!H2877:J10668,3,0)</f>
        <v>#N/A</v>
      </c>
      <c r="G2877" s="10" t="e">
        <f>VLOOKUP(Table1[[#This Row],[Order ID]],Mapping!H2877:K10668,4,0)</f>
        <v>#N/A</v>
      </c>
      <c r="H2877" t="str">
        <f>INDEX(Mapping!$B$2:$T$7793,MATCH(Data!$A2877,Mapping!$B$3:$B$7793,0),MATCH(Data!$H$1,Mapping!$B$2:$T$2,0))</f>
        <v>Standard Class</v>
      </c>
      <c r="I2877" t="str">
        <f>INDEX(Mapping!$B$2:$T$7793,MATCH(Data!$A2877,Mapping!$B$3:$B$7793,0),MATCH(Data!$I$1,Mapping!$B$2:$T$2,0))</f>
        <v>Consumer</v>
      </c>
      <c r="J2877">
        <f>VLOOKUP($A2877,Mapping!$X$3:$Y$7793,2,0)</f>
        <v>10009</v>
      </c>
      <c r="K2877" t="str">
        <f>VLOOKUP($J2877,Mapping!$AB$3:$AC$475,2,0)</f>
        <v>Saint Paul</v>
      </c>
      <c r="L2877" t="str">
        <f>VLOOKUP($K2877,Mapping!$AF$3:$AG$475,2,0)</f>
        <v>Minnesota</v>
      </c>
      <c r="M2877" t="str">
        <f>VLOOKUP($L2877,Mapping!$AI$3:$AJ$48,2,0)</f>
        <v>United States</v>
      </c>
      <c r="N2877" t="str">
        <f>VLOOKUP($L2877,Mapping!$AI$3:$AK$48,3,0)</f>
        <v>Central</v>
      </c>
      <c r="O2877" t="str">
        <f>VLOOKUP(Table1[[#This Row],[Column1]],Mapping!$AM$8:$AN$11,2,0)</f>
        <v>Technology</v>
      </c>
      <c r="P2877" t="str">
        <f>VLOOKUP(Table1[[#This Row],[Column3]],Mapping!$AP$5:$AQ$22,2,0)</f>
        <v>Accessories</v>
      </c>
      <c r="Q2877">
        <v>6.79</v>
      </c>
      <c r="R2877">
        <v>1</v>
      </c>
      <c r="S2877">
        <v>2.3086000000000002</v>
      </c>
    </row>
    <row r="2878" spans="1:19" x14ac:dyDescent="0.35">
      <c r="A2878">
        <v>275</v>
      </c>
      <c r="B2878" t="s">
        <v>376</v>
      </c>
      <c r="C2878" t="s">
        <v>377</v>
      </c>
      <c r="D2878" t="str">
        <f>MID(Table1[[#This Row],[Product ID]],5,2)</f>
        <v>BI</v>
      </c>
      <c r="E2878" t="str">
        <f>LEFT(Table1[[#This Row],[Product ID]],3)</f>
        <v>OFF</v>
      </c>
      <c r="F2878" s="10" t="e">
        <f>VLOOKUP(Table1[[#This Row],[Order ID]],Mapping!H2878:J10669,3,0)</f>
        <v>#N/A</v>
      </c>
      <c r="G2878" s="10" t="e">
        <f>VLOOKUP(Table1[[#This Row],[Order ID]],Mapping!H2878:K10669,4,0)</f>
        <v>#N/A</v>
      </c>
      <c r="H2878" t="str">
        <f>INDEX(Mapping!$B$2:$T$7793,MATCH(Data!$A2878,Mapping!$B$3:$B$7793,0),MATCH(Data!$H$1,Mapping!$B$2:$T$2,0))</f>
        <v>First Class</v>
      </c>
      <c r="I2878" t="str">
        <f>INDEX(Mapping!$B$2:$T$7793,MATCH(Data!$A2878,Mapping!$B$3:$B$7793,0),MATCH(Data!$I$1,Mapping!$B$2:$T$2,0))</f>
        <v>Home Office</v>
      </c>
      <c r="J2878">
        <f>VLOOKUP($A2878,Mapping!$X$3:$Y$7793,2,0)</f>
        <v>10009</v>
      </c>
      <c r="K2878" t="str">
        <f>VLOOKUP($J2878,Mapping!$AB$3:$AC$475,2,0)</f>
        <v>Saint Paul</v>
      </c>
      <c r="L2878" t="str">
        <f>VLOOKUP($K2878,Mapping!$AF$3:$AG$475,2,0)</f>
        <v>Minnesota</v>
      </c>
      <c r="M2878" t="str">
        <f>VLOOKUP($L2878,Mapping!$AI$3:$AJ$48,2,0)</f>
        <v>United States</v>
      </c>
      <c r="N2878" t="str">
        <f>VLOOKUP($L2878,Mapping!$AI$3:$AK$48,3,0)</f>
        <v>Central</v>
      </c>
      <c r="O2878" t="str">
        <f>VLOOKUP(Table1[[#This Row],[Column1]],Mapping!$AM$8:$AN$11,2,0)</f>
        <v>Office Supplies</v>
      </c>
      <c r="P2878" t="str">
        <f>VLOOKUP(Table1[[#This Row],[Column3]],Mapping!$AP$5:$AQ$22,2,0)</f>
        <v>Binders</v>
      </c>
      <c r="Q2878">
        <v>3.048</v>
      </c>
      <c r="R2878">
        <v>1</v>
      </c>
      <c r="S2878">
        <v>1.0668</v>
      </c>
    </row>
    <row r="2879" spans="1:19" x14ac:dyDescent="0.35">
      <c r="A2879">
        <v>276</v>
      </c>
      <c r="B2879" t="s">
        <v>376</v>
      </c>
      <c r="C2879" t="s">
        <v>378</v>
      </c>
      <c r="D2879" t="str">
        <f>MID(Table1[[#This Row],[Product ID]],5,2)</f>
        <v>BI</v>
      </c>
      <c r="E2879" t="str">
        <f>LEFT(Table1[[#This Row],[Product ID]],3)</f>
        <v>OFF</v>
      </c>
      <c r="F2879" s="10" t="e">
        <f>VLOOKUP(Table1[[#This Row],[Order ID]],Mapping!H2879:J10670,3,0)</f>
        <v>#N/A</v>
      </c>
      <c r="G2879" s="10" t="e">
        <f>VLOOKUP(Table1[[#This Row],[Order ID]],Mapping!H2879:K10670,4,0)</f>
        <v>#N/A</v>
      </c>
      <c r="H2879" t="str">
        <f>INDEX(Mapping!$B$2:$T$7793,MATCH(Data!$A2879,Mapping!$B$3:$B$7793,0),MATCH(Data!$H$1,Mapping!$B$2:$T$2,0))</f>
        <v>First Class</v>
      </c>
      <c r="I2879" t="str">
        <f>INDEX(Mapping!$B$2:$T$7793,MATCH(Data!$A2879,Mapping!$B$3:$B$7793,0),MATCH(Data!$I$1,Mapping!$B$2:$T$2,0))</f>
        <v>Home Office</v>
      </c>
      <c r="J2879">
        <f>VLOOKUP($A2879,Mapping!$X$3:$Y$7793,2,0)</f>
        <v>10009</v>
      </c>
      <c r="K2879" t="str">
        <f>VLOOKUP($J2879,Mapping!$AB$3:$AC$475,2,0)</f>
        <v>Saint Paul</v>
      </c>
      <c r="L2879" t="str">
        <f>VLOOKUP($K2879,Mapping!$AF$3:$AG$475,2,0)</f>
        <v>Minnesota</v>
      </c>
      <c r="M2879" t="str">
        <f>VLOOKUP($L2879,Mapping!$AI$3:$AJ$48,2,0)</f>
        <v>United States</v>
      </c>
      <c r="N2879" t="str">
        <f>VLOOKUP($L2879,Mapping!$AI$3:$AK$48,3,0)</f>
        <v>Central</v>
      </c>
      <c r="O2879" t="str">
        <f>VLOOKUP(Table1[[#This Row],[Column1]],Mapping!$AM$8:$AN$11,2,0)</f>
        <v>Office Supplies</v>
      </c>
      <c r="P2879" t="str">
        <f>VLOOKUP(Table1[[#This Row],[Column3]],Mapping!$AP$5:$AQ$22,2,0)</f>
        <v>Binders</v>
      </c>
      <c r="Q2879">
        <v>4355.1680000000006</v>
      </c>
      <c r="R2879">
        <v>4</v>
      </c>
      <c r="S2879">
        <v>1415.4295999999997</v>
      </c>
    </row>
    <row r="2880" spans="1:19" x14ac:dyDescent="0.35">
      <c r="A2880">
        <v>5790</v>
      </c>
      <c r="B2880" t="s">
        <v>4653</v>
      </c>
      <c r="C2880" t="s">
        <v>2507</v>
      </c>
      <c r="D2880" t="str">
        <f>MID(Table1[[#This Row],[Product ID]],5,2)</f>
        <v>FU</v>
      </c>
      <c r="E2880" t="str">
        <f>LEFT(Table1[[#This Row],[Product ID]],3)</f>
        <v>FUR</v>
      </c>
      <c r="F2880" s="10">
        <f>VLOOKUP(Table1[[#This Row],[Order ID]],Mapping!H2880:J10671,3,0)</f>
        <v>41425</v>
      </c>
      <c r="G2880" s="10">
        <f>VLOOKUP(Table1[[#This Row],[Order ID]],Mapping!H2880:K10671,4,0)</f>
        <v>41432</v>
      </c>
      <c r="H2880" t="str">
        <f>INDEX(Mapping!$B$2:$T$7793,MATCH(Data!$A2880,Mapping!$B$3:$B$7793,0),MATCH(Data!$H$1,Mapping!$B$2:$T$2,0))</f>
        <v>First Class</v>
      </c>
      <c r="I2880" t="str">
        <f>INDEX(Mapping!$B$2:$T$7793,MATCH(Data!$A2880,Mapping!$B$3:$B$7793,0),MATCH(Data!$I$1,Mapping!$B$2:$T$2,0))</f>
        <v>Consumer</v>
      </c>
      <c r="J2880">
        <f>VLOOKUP($A2880,Mapping!$X$3:$Y$7793,2,0)</f>
        <v>90032</v>
      </c>
      <c r="K2880" t="str">
        <f>VLOOKUP($J2880,Mapping!$AB$3:$AC$475,2,0)</f>
        <v>Seattle</v>
      </c>
      <c r="L2880" t="str">
        <f>VLOOKUP($K2880,Mapping!$AF$3:$AG$475,2,0)</f>
        <v>Washington</v>
      </c>
      <c r="M2880" t="str">
        <f>VLOOKUP($L2880,Mapping!$AI$3:$AJ$48,2,0)</f>
        <v>United States</v>
      </c>
      <c r="N2880" t="str">
        <f>VLOOKUP($L2880,Mapping!$AI$3:$AK$48,3,0)</f>
        <v>West</v>
      </c>
      <c r="O2880" t="str">
        <f>VLOOKUP(Table1[[#This Row],[Column1]],Mapping!$AM$8:$AN$11,2,0)</f>
        <v>Furniture</v>
      </c>
      <c r="P2880" t="str">
        <f>VLOOKUP(Table1[[#This Row],[Column3]],Mapping!$AP$5:$AQ$22,2,0)</f>
        <v>Furnishings</v>
      </c>
      <c r="Q2880">
        <v>167.84</v>
      </c>
      <c r="R2880">
        <v>8</v>
      </c>
      <c r="S2880">
        <v>11.748799999999989</v>
      </c>
    </row>
    <row r="2881" spans="1:19" x14ac:dyDescent="0.35">
      <c r="A2881">
        <v>5412</v>
      </c>
      <c r="B2881" t="s">
        <v>4437</v>
      </c>
      <c r="C2881" t="s">
        <v>4438</v>
      </c>
      <c r="D2881" t="str">
        <f>MID(Table1[[#This Row],[Product ID]],5,2)</f>
        <v>FU</v>
      </c>
      <c r="E2881" t="str">
        <f>LEFT(Table1[[#This Row],[Product ID]],3)</f>
        <v>FUR</v>
      </c>
      <c r="F2881" s="10">
        <f>VLOOKUP(Table1[[#This Row],[Order ID]],Mapping!H2881:J10672,3,0)</f>
        <v>41520</v>
      </c>
      <c r="G2881" s="10">
        <f>VLOOKUP(Table1[[#This Row],[Order ID]],Mapping!H2881:K10672,4,0)</f>
        <v>41522</v>
      </c>
      <c r="H2881" t="str">
        <f>INDEX(Mapping!$B$2:$T$7793,MATCH(Data!$A2881,Mapping!$B$3:$B$7793,0),MATCH(Data!$H$1,Mapping!$B$2:$T$2,0))</f>
        <v>Second Class</v>
      </c>
      <c r="I2881" t="str">
        <f>INDEX(Mapping!$B$2:$T$7793,MATCH(Data!$A2881,Mapping!$B$3:$B$7793,0),MATCH(Data!$I$1,Mapping!$B$2:$T$2,0))</f>
        <v>Corporate</v>
      </c>
      <c r="J2881">
        <f>VLOOKUP($A2881,Mapping!$X$3:$Y$7793,2,0)</f>
        <v>60653</v>
      </c>
      <c r="K2881" t="str">
        <f>VLOOKUP($J2881,Mapping!$AB$3:$AC$475,2,0)</f>
        <v>Hialeah</v>
      </c>
      <c r="L2881" t="str">
        <f>VLOOKUP($K2881,Mapping!$AF$3:$AG$475,2,0)</f>
        <v>Florida</v>
      </c>
      <c r="M2881" t="str">
        <f>VLOOKUP($L2881,Mapping!$AI$3:$AJ$48,2,0)</f>
        <v>United States</v>
      </c>
      <c r="N2881" t="str">
        <f>VLOOKUP($L2881,Mapping!$AI$3:$AK$48,3,0)</f>
        <v>South</v>
      </c>
      <c r="O2881" t="str">
        <f>VLOOKUP(Table1[[#This Row],[Column1]],Mapping!$AM$8:$AN$11,2,0)</f>
        <v>Furniture</v>
      </c>
      <c r="P2881" t="str">
        <f>VLOOKUP(Table1[[#This Row],[Column3]],Mapping!$AP$5:$AQ$22,2,0)</f>
        <v>Furnishings</v>
      </c>
      <c r="Q2881">
        <v>84.272000000000006</v>
      </c>
      <c r="R2881">
        <v>2</v>
      </c>
      <c r="S2881">
        <v>-75.844800000000006</v>
      </c>
    </row>
    <row r="2882" spans="1:19" x14ac:dyDescent="0.35">
      <c r="A2882">
        <v>3580</v>
      </c>
      <c r="B2882" t="s">
        <v>3332</v>
      </c>
      <c r="C2882" t="s">
        <v>11</v>
      </c>
      <c r="D2882" t="str">
        <f>MID(Table1[[#This Row],[Product ID]],5,2)</f>
        <v>PH</v>
      </c>
      <c r="E2882" t="str">
        <f>LEFT(Table1[[#This Row],[Product ID]],3)</f>
        <v>TEC</v>
      </c>
      <c r="F2882" s="10">
        <f>VLOOKUP(Table1[[#This Row],[Order ID]],Mapping!H2882:J10673,3,0)</f>
        <v>41635</v>
      </c>
      <c r="G2882" s="10">
        <f>VLOOKUP(Table1[[#This Row],[Order ID]],Mapping!H2882:K10673,4,0)</f>
        <v>41640</v>
      </c>
      <c r="H2882" t="str">
        <f>INDEX(Mapping!$B$2:$T$7793,MATCH(Data!$A2882,Mapping!$B$3:$B$7793,0),MATCH(Data!$H$1,Mapping!$B$2:$T$2,0))</f>
        <v>Standard Class</v>
      </c>
      <c r="I2882" t="str">
        <f>INDEX(Mapping!$B$2:$T$7793,MATCH(Data!$A2882,Mapping!$B$3:$B$7793,0),MATCH(Data!$I$1,Mapping!$B$2:$T$2,0))</f>
        <v>Corporate</v>
      </c>
      <c r="J2882">
        <f>VLOOKUP($A2882,Mapping!$X$3:$Y$7793,2,0)</f>
        <v>90004</v>
      </c>
      <c r="K2882" t="str">
        <f>VLOOKUP($J2882,Mapping!$AB$3:$AC$475,2,0)</f>
        <v>Durham</v>
      </c>
      <c r="L2882" t="str">
        <f>VLOOKUP($K2882,Mapping!$AF$3:$AG$475,2,0)</f>
        <v>North Carolina</v>
      </c>
      <c r="M2882" t="str">
        <f>VLOOKUP($L2882,Mapping!$AI$3:$AJ$48,2,0)</f>
        <v>United States</v>
      </c>
      <c r="N2882" t="str">
        <f>VLOOKUP($L2882,Mapping!$AI$3:$AK$48,3,0)</f>
        <v>South</v>
      </c>
      <c r="O2882" t="str">
        <f>VLOOKUP(Table1[[#This Row],[Column1]],Mapping!$AM$8:$AN$11,2,0)</f>
        <v>Technology</v>
      </c>
      <c r="P2882" t="str">
        <f>VLOOKUP(Table1[[#This Row],[Column3]],Mapping!$AP$5:$AQ$22,2,0)</f>
        <v>Phones</v>
      </c>
      <c r="Q2882">
        <v>302.38400000000001</v>
      </c>
      <c r="R2882">
        <v>2</v>
      </c>
      <c r="S2882">
        <v>30.238400000000013</v>
      </c>
    </row>
    <row r="2883" spans="1:19" x14ac:dyDescent="0.35">
      <c r="A2883">
        <v>3583</v>
      </c>
      <c r="B2883" t="s">
        <v>3332</v>
      </c>
      <c r="C2883" t="s">
        <v>241</v>
      </c>
      <c r="D2883" t="str">
        <f>MID(Table1[[#This Row],[Product ID]],5,2)</f>
        <v>TA</v>
      </c>
      <c r="E2883" t="str">
        <f>LEFT(Table1[[#This Row],[Product ID]],3)</f>
        <v>FUR</v>
      </c>
      <c r="F2883" s="10">
        <f>VLOOKUP(Table1[[#This Row],[Order ID]],Mapping!H2883:J10674,3,0)</f>
        <v>41635</v>
      </c>
      <c r="G2883" s="10">
        <f>VLOOKUP(Table1[[#This Row],[Order ID]],Mapping!H2883:K10674,4,0)</f>
        <v>41640</v>
      </c>
      <c r="H2883" t="str">
        <f>INDEX(Mapping!$B$2:$T$7793,MATCH(Data!$A2883,Mapping!$B$3:$B$7793,0),MATCH(Data!$H$1,Mapping!$B$2:$T$2,0))</f>
        <v>Standard Class</v>
      </c>
      <c r="I2883" t="str">
        <f>INDEX(Mapping!$B$2:$T$7793,MATCH(Data!$A2883,Mapping!$B$3:$B$7793,0),MATCH(Data!$I$1,Mapping!$B$2:$T$2,0))</f>
        <v>Corporate</v>
      </c>
      <c r="J2883">
        <f>VLOOKUP($A2883,Mapping!$X$3:$Y$7793,2,0)</f>
        <v>90004</v>
      </c>
      <c r="K2883" t="str">
        <f>VLOOKUP($J2883,Mapping!$AB$3:$AC$475,2,0)</f>
        <v>Durham</v>
      </c>
      <c r="L2883" t="str">
        <f>VLOOKUP($K2883,Mapping!$AF$3:$AG$475,2,0)</f>
        <v>North Carolina</v>
      </c>
      <c r="M2883" t="str">
        <f>VLOOKUP($L2883,Mapping!$AI$3:$AJ$48,2,0)</f>
        <v>United States</v>
      </c>
      <c r="N2883" t="str">
        <f>VLOOKUP($L2883,Mapping!$AI$3:$AK$48,3,0)</f>
        <v>South</v>
      </c>
      <c r="O2883" t="str">
        <f>VLOOKUP(Table1[[#This Row],[Column1]],Mapping!$AM$8:$AN$11,2,0)</f>
        <v>Furniture</v>
      </c>
      <c r="P2883" t="str">
        <f>VLOOKUP(Table1[[#This Row],[Column3]],Mapping!$AP$5:$AQ$22,2,0)</f>
        <v>Tables</v>
      </c>
      <c r="Q2883">
        <v>902.71199999999999</v>
      </c>
      <c r="R2883">
        <v>3</v>
      </c>
      <c r="S2883">
        <v>33.851700000000051</v>
      </c>
    </row>
    <row r="2884" spans="1:19" x14ac:dyDescent="0.35">
      <c r="A2884">
        <v>3584</v>
      </c>
      <c r="B2884" t="s">
        <v>3332</v>
      </c>
      <c r="C2884" t="s">
        <v>811</v>
      </c>
      <c r="D2884" t="str">
        <f>MID(Table1[[#This Row],[Product ID]],5,2)</f>
        <v>AR</v>
      </c>
      <c r="E2884" t="str">
        <f>LEFT(Table1[[#This Row],[Product ID]],3)</f>
        <v>OFF</v>
      </c>
      <c r="F2884" s="10">
        <f>VLOOKUP(Table1[[#This Row],[Order ID]],Mapping!H2884:J10675,3,0)</f>
        <v>41635</v>
      </c>
      <c r="G2884" s="10">
        <f>VLOOKUP(Table1[[#This Row],[Order ID]],Mapping!H2884:K10675,4,0)</f>
        <v>41640</v>
      </c>
      <c r="H2884" t="str">
        <f>INDEX(Mapping!$B$2:$T$7793,MATCH(Data!$A2884,Mapping!$B$3:$B$7793,0),MATCH(Data!$H$1,Mapping!$B$2:$T$2,0))</f>
        <v>Standard Class</v>
      </c>
      <c r="I2884" t="str">
        <f>INDEX(Mapping!$B$2:$T$7793,MATCH(Data!$A2884,Mapping!$B$3:$B$7793,0),MATCH(Data!$I$1,Mapping!$B$2:$T$2,0))</f>
        <v>Corporate</v>
      </c>
      <c r="J2884">
        <f>VLOOKUP($A2884,Mapping!$X$3:$Y$7793,2,0)</f>
        <v>90004</v>
      </c>
      <c r="K2884" t="str">
        <f>VLOOKUP($J2884,Mapping!$AB$3:$AC$475,2,0)</f>
        <v>Durham</v>
      </c>
      <c r="L2884" t="str">
        <f>VLOOKUP($K2884,Mapping!$AF$3:$AG$475,2,0)</f>
        <v>North Carolina</v>
      </c>
      <c r="M2884" t="str">
        <f>VLOOKUP($L2884,Mapping!$AI$3:$AJ$48,2,0)</f>
        <v>United States</v>
      </c>
      <c r="N2884" t="str">
        <f>VLOOKUP($L2884,Mapping!$AI$3:$AK$48,3,0)</f>
        <v>South</v>
      </c>
      <c r="O2884" t="str">
        <f>VLOOKUP(Table1[[#This Row],[Column1]],Mapping!$AM$8:$AN$11,2,0)</f>
        <v>Office Supplies</v>
      </c>
      <c r="P2884" t="str">
        <f>VLOOKUP(Table1[[#This Row],[Column3]],Mapping!$AP$5:$AQ$22,2,0)</f>
        <v>Art</v>
      </c>
      <c r="Q2884">
        <v>53.97</v>
      </c>
      <c r="R2884">
        <v>3</v>
      </c>
      <c r="S2884">
        <v>15.111600000000001</v>
      </c>
    </row>
    <row r="2885" spans="1:19" x14ac:dyDescent="0.35">
      <c r="A2885">
        <v>281</v>
      </c>
      <c r="B2885" t="s">
        <v>384</v>
      </c>
      <c r="C2885" t="s">
        <v>211</v>
      </c>
      <c r="D2885" t="str">
        <f>MID(Table1[[#This Row],[Product ID]],5,2)</f>
        <v>PA</v>
      </c>
      <c r="E2885" t="str">
        <f>LEFT(Table1[[#This Row],[Product ID]],3)</f>
        <v>OFF</v>
      </c>
      <c r="F2885" s="10" t="e">
        <f>VLOOKUP(Table1[[#This Row],[Order ID]],Mapping!H2885:J10676,3,0)</f>
        <v>#N/A</v>
      </c>
      <c r="G2885" s="10" t="e">
        <f>VLOOKUP(Table1[[#This Row],[Order ID]],Mapping!H2885:K10676,4,0)</f>
        <v>#N/A</v>
      </c>
      <c r="H2885" t="str">
        <f>INDEX(Mapping!$B$2:$T$7793,MATCH(Data!$A2885,Mapping!$B$3:$B$7793,0),MATCH(Data!$H$1,Mapping!$B$2:$T$2,0))</f>
        <v>Standard Class</v>
      </c>
      <c r="I2885" t="str">
        <f>INDEX(Mapping!$B$2:$T$7793,MATCH(Data!$A2885,Mapping!$B$3:$B$7793,0),MATCH(Data!$I$1,Mapping!$B$2:$T$2,0))</f>
        <v>Consumer</v>
      </c>
      <c r="J2885">
        <f>VLOOKUP($A2885,Mapping!$X$3:$Y$7793,2,0)</f>
        <v>28205</v>
      </c>
      <c r="K2885" t="str">
        <f>VLOOKUP($J2885,Mapping!$AB$3:$AC$475,2,0)</f>
        <v>Carlsbad</v>
      </c>
      <c r="L2885" t="str">
        <f>VLOOKUP($K2885,Mapping!$AF$3:$AG$475,2,0)</f>
        <v>New Mexico</v>
      </c>
      <c r="M2885" t="str">
        <f>VLOOKUP($L2885,Mapping!$AI$3:$AJ$48,2,0)</f>
        <v>United States</v>
      </c>
      <c r="N2885" t="str">
        <f>VLOOKUP($L2885,Mapping!$AI$3:$AK$48,3,0)</f>
        <v>West</v>
      </c>
      <c r="O2885" t="str">
        <f>VLOOKUP(Table1[[#This Row],[Column1]],Mapping!$AM$8:$AN$11,2,0)</f>
        <v>Office Supplies</v>
      </c>
      <c r="P2885" t="str">
        <f>VLOOKUP(Table1[[#This Row],[Column3]],Mapping!$AP$5:$AQ$22,2,0)</f>
        <v>Paper</v>
      </c>
      <c r="Q2885">
        <v>36.240000000000009</v>
      </c>
      <c r="R2885">
        <v>5</v>
      </c>
      <c r="S2885">
        <v>11.324999999999996</v>
      </c>
    </row>
    <row r="2886" spans="1:19" x14ac:dyDescent="0.35">
      <c r="A2886">
        <v>2783</v>
      </c>
      <c r="B2886" t="s">
        <v>2786</v>
      </c>
      <c r="C2886" t="s">
        <v>2787</v>
      </c>
      <c r="D2886" t="str">
        <f>MID(Table1[[#This Row],[Product ID]],5,2)</f>
        <v>PA</v>
      </c>
      <c r="E2886" t="str">
        <f>LEFT(Table1[[#This Row],[Product ID]],3)</f>
        <v>OFF</v>
      </c>
      <c r="F2886" s="10" t="e">
        <f>VLOOKUP(Table1[[#This Row],[Order ID]],Mapping!H2886:J10677,3,0)</f>
        <v>#N/A</v>
      </c>
      <c r="G2886" s="10" t="e">
        <f>VLOOKUP(Table1[[#This Row],[Order ID]],Mapping!H2886:K10677,4,0)</f>
        <v>#N/A</v>
      </c>
      <c r="H2886" t="str">
        <f>INDEX(Mapping!$B$2:$T$7793,MATCH(Data!$A2886,Mapping!$B$3:$B$7793,0),MATCH(Data!$H$1,Mapping!$B$2:$T$2,0))</f>
        <v>Second Class</v>
      </c>
      <c r="I2886" t="str">
        <f>INDEX(Mapping!$B$2:$T$7793,MATCH(Data!$A2886,Mapping!$B$3:$B$7793,0),MATCH(Data!$I$1,Mapping!$B$2:$T$2,0))</f>
        <v>Consumer</v>
      </c>
      <c r="J2886">
        <f>VLOOKUP($A2886,Mapping!$X$3:$Y$7793,2,0)</f>
        <v>90049</v>
      </c>
      <c r="K2886" t="str">
        <f>VLOOKUP($J2886,Mapping!$AB$3:$AC$475,2,0)</f>
        <v>Richardson</v>
      </c>
      <c r="L2886" t="str">
        <f>VLOOKUP($K2886,Mapping!$AF$3:$AG$475,2,0)</f>
        <v>Texas</v>
      </c>
      <c r="M2886" t="str">
        <f>VLOOKUP($L2886,Mapping!$AI$3:$AJ$48,2,0)</f>
        <v>United States</v>
      </c>
      <c r="N2886" t="str">
        <f>VLOOKUP($L2886,Mapping!$AI$3:$AK$48,3,0)</f>
        <v>Central</v>
      </c>
      <c r="O2886" t="str">
        <f>VLOOKUP(Table1[[#This Row],[Column1]],Mapping!$AM$8:$AN$11,2,0)</f>
        <v>Office Supplies</v>
      </c>
      <c r="P2886" t="str">
        <f>VLOOKUP(Table1[[#This Row],[Column3]],Mapping!$AP$5:$AQ$22,2,0)</f>
        <v>Paper</v>
      </c>
      <c r="Q2886">
        <v>12.96</v>
      </c>
      <c r="R2886">
        <v>2</v>
      </c>
      <c r="S2886">
        <v>6.2208000000000006</v>
      </c>
    </row>
    <row r="2887" spans="1:19" x14ac:dyDescent="0.35">
      <c r="A2887">
        <v>2784</v>
      </c>
      <c r="B2887" t="s">
        <v>2786</v>
      </c>
      <c r="C2887" t="s">
        <v>1542</v>
      </c>
      <c r="D2887" t="str">
        <f>MID(Table1[[#This Row],[Product ID]],5,2)</f>
        <v>FA</v>
      </c>
      <c r="E2887" t="str">
        <f>LEFT(Table1[[#This Row],[Product ID]],3)</f>
        <v>OFF</v>
      </c>
      <c r="F2887" s="10" t="e">
        <f>VLOOKUP(Table1[[#This Row],[Order ID]],Mapping!H2887:J10678,3,0)</f>
        <v>#N/A</v>
      </c>
      <c r="G2887" s="10" t="e">
        <f>VLOOKUP(Table1[[#This Row],[Order ID]],Mapping!H2887:K10678,4,0)</f>
        <v>#N/A</v>
      </c>
      <c r="H2887" t="str">
        <f>INDEX(Mapping!$B$2:$T$7793,MATCH(Data!$A2887,Mapping!$B$3:$B$7793,0),MATCH(Data!$H$1,Mapping!$B$2:$T$2,0))</f>
        <v>First Class</v>
      </c>
      <c r="I2887" t="str">
        <f>INDEX(Mapping!$B$2:$T$7793,MATCH(Data!$A2887,Mapping!$B$3:$B$7793,0),MATCH(Data!$I$1,Mapping!$B$2:$T$2,0))</f>
        <v>Consumer</v>
      </c>
      <c r="J2887">
        <f>VLOOKUP($A2887,Mapping!$X$3:$Y$7793,2,0)</f>
        <v>90049</v>
      </c>
      <c r="K2887" t="str">
        <f>VLOOKUP($J2887,Mapping!$AB$3:$AC$475,2,0)</f>
        <v>Richardson</v>
      </c>
      <c r="L2887" t="str">
        <f>VLOOKUP($K2887,Mapping!$AF$3:$AG$475,2,0)</f>
        <v>Texas</v>
      </c>
      <c r="M2887" t="str">
        <f>VLOOKUP($L2887,Mapping!$AI$3:$AJ$48,2,0)</f>
        <v>United States</v>
      </c>
      <c r="N2887" t="str">
        <f>VLOOKUP($L2887,Mapping!$AI$3:$AK$48,3,0)</f>
        <v>Central</v>
      </c>
      <c r="O2887" t="str">
        <f>VLOOKUP(Table1[[#This Row],[Column1]],Mapping!$AM$8:$AN$11,2,0)</f>
        <v>Office Supplies</v>
      </c>
      <c r="P2887" t="str">
        <f>VLOOKUP(Table1[[#This Row],[Column3]],Mapping!$AP$5:$AQ$22,2,0)</f>
        <v>Fasteners</v>
      </c>
      <c r="Q2887">
        <v>3.96</v>
      </c>
      <c r="R2887">
        <v>2</v>
      </c>
      <c r="S2887">
        <v>7.9200000000000159E-2</v>
      </c>
    </row>
    <row r="2888" spans="1:19" x14ac:dyDescent="0.35">
      <c r="A2888">
        <v>2632</v>
      </c>
      <c r="B2888" t="s">
        <v>2681</v>
      </c>
      <c r="C2888" t="s">
        <v>954</v>
      </c>
      <c r="D2888" t="str">
        <f>MID(Table1[[#This Row],[Product ID]],5,2)</f>
        <v>FU</v>
      </c>
      <c r="E2888" t="str">
        <f>LEFT(Table1[[#This Row],[Product ID]],3)</f>
        <v>FUR</v>
      </c>
      <c r="F2888" s="10" t="e">
        <f>VLOOKUP(Table1[[#This Row],[Order ID]],Mapping!H2888:J10679,3,0)</f>
        <v>#N/A</v>
      </c>
      <c r="G2888" s="10" t="e">
        <f>VLOOKUP(Table1[[#This Row],[Order ID]],Mapping!H2888:K10679,4,0)</f>
        <v>#N/A</v>
      </c>
      <c r="H2888" t="str">
        <f>INDEX(Mapping!$B$2:$T$7793,MATCH(Data!$A2888,Mapping!$B$3:$B$7793,0),MATCH(Data!$H$1,Mapping!$B$2:$T$2,0))</f>
        <v>Standard Class</v>
      </c>
      <c r="I2888" t="str">
        <f>INDEX(Mapping!$B$2:$T$7793,MATCH(Data!$A2888,Mapping!$B$3:$B$7793,0),MATCH(Data!$I$1,Mapping!$B$2:$T$2,0))</f>
        <v>Home Office</v>
      </c>
      <c r="J2888">
        <f>VLOOKUP($A2888,Mapping!$X$3:$Y$7793,2,0)</f>
        <v>77036</v>
      </c>
      <c r="K2888" t="str">
        <f>VLOOKUP($J2888,Mapping!$AB$3:$AC$475,2,0)</f>
        <v>Lakeville</v>
      </c>
      <c r="L2888" t="str">
        <f>VLOOKUP($K2888,Mapping!$AF$3:$AG$475,2,0)</f>
        <v>Minnesota</v>
      </c>
      <c r="M2888" t="str">
        <f>VLOOKUP($L2888,Mapping!$AI$3:$AJ$48,2,0)</f>
        <v>United States</v>
      </c>
      <c r="N2888" t="str">
        <f>VLOOKUP($L2888,Mapping!$AI$3:$AK$48,3,0)</f>
        <v>Central</v>
      </c>
      <c r="O2888" t="str">
        <f>VLOOKUP(Table1[[#This Row],[Column1]],Mapping!$AM$8:$AN$11,2,0)</f>
        <v>Furniture</v>
      </c>
      <c r="P2888" t="str">
        <f>VLOOKUP(Table1[[#This Row],[Column3]],Mapping!$AP$5:$AQ$22,2,0)</f>
        <v>Furnishings</v>
      </c>
      <c r="Q2888">
        <v>9.5519999999999996</v>
      </c>
      <c r="R2888">
        <v>3</v>
      </c>
      <c r="S2888">
        <v>-3.8207999999999984</v>
      </c>
    </row>
    <row r="2889" spans="1:19" x14ac:dyDescent="0.35">
      <c r="A2889">
        <v>4089</v>
      </c>
      <c r="B2889" t="s">
        <v>3647</v>
      </c>
      <c r="C2889" t="s">
        <v>2370</v>
      </c>
      <c r="D2889" t="str">
        <f>MID(Table1[[#This Row],[Product ID]],5,2)</f>
        <v>PA</v>
      </c>
      <c r="E2889" t="str">
        <f>LEFT(Table1[[#This Row],[Product ID]],3)</f>
        <v>OFF</v>
      </c>
      <c r="F2889" s="10">
        <f>VLOOKUP(Table1[[#This Row],[Order ID]],Mapping!H2889:J10680,3,0)</f>
        <v>41495</v>
      </c>
      <c r="G2889" s="10">
        <f>VLOOKUP(Table1[[#This Row],[Order ID]],Mapping!H2889:K10680,4,0)</f>
        <v>41501</v>
      </c>
      <c r="H2889" t="str">
        <f>INDEX(Mapping!$B$2:$T$7793,MATCH(Data!$A2889,Mapping!$B$3:$B$7793,0),MATCH(Data!$H$1,Mapping!$B$2:$T$2,0))</f>
        <v>Second Class</v>
      </c>
      <c r="I2889" t="str">
        <f>INDEX(Mapping!$B$2:$T$7793,MATCH(Data!$A2889,Mapping!$B$3:$B$7793,0),MATCH(Data!$I$1,Mapping!$B$2:$T$2,0))</f>
        <v>Corporate</v>
      </c>
      <c r="J2889">
        <f>VLOOKUP($A2889,Mapping!$X$3:$Y$7793,2,0)</f>
        <v>73120</v>
      </c>
      <c r="K2889" t="str">
        <f>VLOOKUP($J2889,Mapping!$AB$3:$AC$475,2,0)</f>
        <v>Midland</v>
      </c>
      <c r="L2889" t="str">
        <f>VLOOKUP($K2889,Mapping!$AF$3:$AG$475,2,0)</f>
        <v>Michigan</v>
      </c>
      <c r="M2889" t="str">
        <f>VLOOKUP($L2889,Mapping!$AI$3:$AJ$48,2,0)</f>
        <v>United States</v>
      </c>
      <c r="N2889" t="str">
        <f>VLOOKUP($L2889,Mapping!$AI$3:$AK$48,3,0)</f>
        <v>Central</v>
      </c>
      <c r="O2889" t="str">
        <f>VLOOKUP(Table1[[#This Row],[Column1]],Mapping!$AM$8:$AN$11,2,0)</f>
        <v>Office Supplies</v>
      </c>
      <c r="P2889" t="str">
        <f>VLOOKUP(Table1[[#This Row],[Column3]],Mapping!$AP$5:$AQ$22,2,0)</f>
        <v>Paper</v>
      </c>
      <c r="Q2889">
        <v>10.56</v>
      </c>
      <c r="R2889">
        <v>2</v>
      </c>
      <c r="S2889">
        <v>4.7519999999999998</v>
      </c>
    </row>
    <row r="2890" spans="1:19" x14ac:dyDescent="0.35">
      <c r="A2890">
        <v>159</v>
      </c>
      <c r="B2890" t="s">
        <v>231</v>
      </c>
      <c r="C2890" t="s">
        <v>195</v>
      </c>
      <c r="D2890" t="str">
        <f>MID(Table1[[#This Row],[Product ID]],5,2)</f>
        <v>ST</v>
      </c>
      <c r="E2890" t="str">
        <f>LEFT(Table1[[#This Row],[Product ID]],3)</f>
        <v>OFF</v>
      </c>
      <c r="F2890" s="10" t="e">
        <f>VLOOKUP(Table1[[#This Row],[Order ID]],Mapping!H2890:J10681,3,0)</f>
        <v>#N/A</v>
      </c>
      <c r="G2890" s="10" t="e">
        <f>VLOOKUP(Table1[[#This Row],[Order ID]],Mapping!H2890:K10681,4,0)</f>
        <v>#N/A</v>
      </c>
      <c r="H2890" t="str">
        <f>INDEX(Mapping!$B$2:$T$7793,MATCH(Data!$A2890,Mapping!$B$3:$B$7793,0),MATCH(Data!$H$1,Mapping!$B$2:$T$2,0))</f>
        <v>Standard Class</v>
      </c>
      <c r="I2890" t="str">
        <f>INDEX(Mapping!$B$2:$T$7793,MATCH(Data!$A2890,Mapping!$B$3:$B$7793,0),MATCH(Data!$I$1,Mapping!$B$2:$T$2,0))</f>
        <v>Corporate</v>
      </c>
      <c r="J2890">
        <f>VLOOKUP($A2890,Mapping!$X$3:$Y$7793,2,0)</f>
        <v>90032</v>
      </c>
      <c r="K2890" t="str">
        <f>VLOOKUP($J2890,Mapping!$AB$3:$AC$475,2,0)</f>
        <v>Seattle</v>
      </c>
      <c r="L2890" t="str">
        <f>VLOOKUP($K2890,Mapping!$AF$3:$AG$475,2,0)</f>
        <v>Washington</v>
      </c>
      <c r="M2890" t="str">
        <f>VLOOKUP($L2890,Mapping!$AI$3:$AJ$48,2,0)</f>
        <v>United States</v>
      </c>
      <c r="N2890" t="str">
        <f>VLOOKUP($L2890,Mapping!$AI$3:$AK$48,3,0)</f>
        <v>West</v>
      </c>
      <c r="O2890" t="str">
        <f>VLOOKUP(Table1[[#This Row],[Column1]],Mapping!$AM$8:$AN$11,2,0)</f>
        <v>Office Supplies</v>
      </c>
      <c r="P2890" t="str">
        <f>VLOOKUP(Table1[[#This Row],[Column3]],Mapping!$AP$5:$AQ$22,2,0)</f>
        <v>Storage</v>
      </c>
      <c r="Q2890">
        <v>93.06</v>
      </c>
      <c r="R2890">
        <v>6</v>
      </c>
      <c r="S2890">
        <v>26.056800000000003</v>
      </c>
    </row>
    <row r="2891" spans="1:19" x14ac:dyDescent="0.35">
      <c r="A2891">
        <v>160</v>
      </c>
      <c r="B2891" t="s">
        <v>231</v>
      </c>
      <c r="C2891" t="s">
        <v>232</v>
      </c>
      <c r="D2891" t="str">
        <f>MID(Table1[[#This Row],[Product ID]],5,2)</f>
        <v>PH</v>
      </c>
      <c r="E2891" t="str">
        <f>LEFT(Table1[[#This Row],[Product ID]],3)</f>
        <v>TEC</v>
      </c>
      <c r="F2891" s="10" t="e">
        <f>VLOOKUP(Table1[[#This Row],[Order ID]],Mapping!H2891:J10682,3,0)</f>
        <v>#N/A</v>
      </c>
      <c r="G2891" s="10" t="e">
        <f>VLOOKUP(Table1[[#This Row],[Order ID]],Mapping!H2891:K10682,4,0)</f>
        <v>#N/A</v>
      </c>
      <c r="H2891" t="str">
        <f>INDEX(Mapping!$B$2:$T$7793,MATCH(Data!$A2891,Mapping!$B$3:$B$7793,0),MATCH(Data!$H$1,Mapping!$B$2:$T$2,0))</f>
        <v>Standard Class</v>
      </c>
      <c r="I2891" t="str">
        <f>INDEX(Mapping!$B$2:$T$7793,MATCH(Data!$A2891,Mapping!$B$3:$B$7793,0),MATCH(Data!$I$1,Mapping!$B$2:$T$2,0))</f>
        <v>Consumer</v>
      </c>
      <c r="J2891">
        <f>VLOOKUP($A2891,Mapping!$X$3:$Y$7793,2,0)</f>
        <v>90032</v>
      </c>
      <c r="K2891" t="str">
        <f>VLOOKUP($J2891,Mapping!$AB$3:$AC$475,2,0)</f>
        <v>Seattle</v>
      </c>
      <c r="L2891" t="str">
        <f>VLOOKUP($K2891,Mapping!$AF$3:$AG$475,2,0)</f>
        <v>Washington</v>
      </c>
      <c r="M2891" t="str">
        <f>VLOOKUP($L2891,Mapping!$AI$3:$AJ$48,2,0)</f>
        <v>United States</v>
      </c>
      <c r="N2891" t="str">
        <f>VLOOKUP($L2891,Mapping!$AI$3:$AK$48,3,0)</f>
        <v>West</v>
      </c>
      <c r="O2891" t="str">
        <f>VLOOKUP(Table1[[#This Row],[Column1]],Mapping!$AM$8:$AN$11,2,0)</f>
        <v>Technology</v>
      </c>
      <c r="P2891" t="str">
        <f>VLOOKUP(Table1[[#This Row],[Column3]],Mapping!$AP$5:$AQ$22,2,0)</f>
        <v>Phones</v>
      </c>
      <c r="Q2891">
        <v>302.37599999999998</v>
      </c>
      <c r="R2891">
        <v>3</v>
      </c>
      <c r="S2891">
        <v>22.678200000000018</v>
      </c>
    </row>
    <row r="2892" spans="1:19" x14ac:dyDescent="0.35">
      <c r="A2892">
        <v>1673</v>
      </c>
      <c r="B2892" t="s">
        <v>1891</v>
      </c>
      <c r="C2892" t="s">
        <v>475</v>
      </c>
      <c r="D2892" t="str">
        <f>MID(Table1[[#This Row],[Product ID]],5,2)</f>
        <v>PA</v>
      </c>
      <c r="E2892" t="str">
        <f>LEFT(Table1[[#This Row],[Product ID]],3)</f>
        <v>OFF</v>
      </c>
      <c r="F2892" s="10" t="e">
        <f>VLOOKUP(Table1[[#This Row],[Order ID]],Mapping!H2892:J10683,3,0)</f>
        <v>#N/A</v>
      </c>
      <c r="G2892" s="10" t="e">
        <f>VLOOKUP(Table1[[#This Row],[Order ID]],Mapping!H2892:K10683,4,0)</f>
        <v>#N/A</v>
      </c>
      <c r="H2892" t="str">
        <f>INDEX(Mapping!$B$2:$T$7793,MATCH(Data!$A2892,Mapping!$B$3:$B$7793,0),MATCH(Data!$H$1,Mapping!$B$2:$T$2,0))</f>
        <v>Same Day</v>
      </c>
      <c r="I2892" t="str">
        <f>INDEX(Mapping!$B$2:$T$7793,MATCH(Data!$A2892,Mapping!$B$3:$B$7793,0),MATCH(Data!$I$1,Mapping!$B$2:$T$2,0))</f>
        <v>Consumer</v>
      </c>
      <c r="J2892">
        <f>VLOOKUP($A2892,Mapping!$X$3:$Y$7793,2,0)</f>
        <v>95207</v>
      </c>
      <c r="K2892" t="str">
        <f>VLOOKUP($J2892,Mapping!$AB$3:$AC$475,2,0)</f>
        <v>Passaic</v>
      </c>
      <c r="L2892" t="str">
        <f>VLOOKUP($K2892,Mapping!$AF$3:$AG$475,2,0)</f>
        <v>New Jersey</v>
      </c>
      <c r="M2892" t="str">
        <f>VLOOKUP($L2892,Mapping!$AI$3:$AJ$48,2,0)</f>
        <v>United States</v>
      </c>
      <c r="N2892" t="str">
        <f>VLOOKUP($L2892,Mapping!$AI$3:$AK$48,3,0)</f>
        <v>East</v>
      </c>
      <c r="O2892" t="str">
        <f>VLOOKUP(Table1[[#This Row],[Column1]],Mapping!$AM$8:$AN$11,2,0)</f>
        <v>Office Supplies</v>
      </c>
      <c r="P2892" t="str">
        <f>VLOOKUP(Table1[[#This Row],[Column3]],Mapping!$AP$5:$AQ$22,2,0)</f>
        <v>Paper</v>
      </c>
      <c r="Q2892">
        <v>159.88</v>
      </c>
      <c r="R2892">
        <v>7</v>
      </c>
      <c r="S2892">
        <v>73.544799999999995</v>
      </c>
    </row>
    <row r="2893" spans="1:19" x14ac:dyDescent="0.35">
      <c r="A2893">
        <v>4616</v>
      </c>
      <c r="B2893" t="s">
        <v>3981</v>
      </c>
      <c r="C2893" t="s">
        <v>3385</v>
      </c>
      <c r="D2893" t="str">
        <f>MID(Table1[[#This Row],[Product ID]],5,2)</f>
        <v>TA</v>
      </c>
      <c r="E2893" t="str">
        <f>LEFT(Table1[[#This Row],[Product ID]],3)</f>
        <v>FUR</v>
      </c>
      <c r="F2893" s="10">
        <f>VLOOKUP(Table1[[#This Row],[Order ID]],Mapping!H2893:J10684,3,0)</f>
        <v>41605</v>
      </c>
      <c r="G2893" s="10">
        <f>VLOOKUP(Table1[[#This Row],[Order ID]],Mapping!H2893:K10684,4,0)</f>
        <v>41609</v>
      </c>
      <c r="H2893" t="str">
        <f>INDEX(Mapping!$B$2:$T$7793,MATCH(Data!$A2893,Mapping!$B$3:$B$7793,0),MATCH(Data!$H$1,Mapping!$B$2:$T$2,0))</f>
        <v>Standard Class</v>
      </c>
      <c r="I2893" t="str">
        <f>INDEX(Mapping!$B$2:$T$7793,MATCH(Data!$A2893,Mapping!$B$3:$B$7793,0),MATCH(Data!$I$1,Mapping!$B$2:$T$2,0))</f>
        <v>Consumer</v>
      </c>
      <c r="J2893">
        <f>VLOOKUP($A2893,Mapping!$X$3:$Y$7793,2,0)</f>
        <v>10011</v>
      </c>
      <c r="K2893" t="str">
        <f>VLOOKUP($J2893,Mapping!$AB$3:$AC$475,2,0)</f>
        <v>Omaha</v>
      </c>
      <c r="L2893" t="str">
        <f>VLOOKUP($K2893,Mapping!$AF$3:$AG$475,2,0)</f>
        <v>Nebraska</v>
      </c>
      <c r="M2893" t="str">
        <f>VLOOKUP($L2893,Mapping!$AI$3:$AJ$48,2,0)</f>
        <v>United States</v>
      </c>
      <c r="N2893" t="str">
        <f>VLOOKUP($L2893,Mapping!$AI$3:$AK$48,3,0)</f>
        <v>Central</v>
      </c>
      <c r="O2893" t="str">
        <f>VLOOKUP(Table1[[#This Row],[Column1]],Mapping!$AM$8:$AN$11,2,0)</f>
        <v>Furniture</v>
      </c>
      <c r="P2893" t="str">
        <f>VLOOKUP(Table1[[#This Row],[Column3]],Mapping!$AP$5:$AQ$22,2,0)</f>
        <v>Tables</v>
      </c>
      <c r="Q2893">
        <v>313.17599999999999</v>
      </c>
      <c r="R2893">
        <v>2</v>
      </c>
      <c r="S2893">
        <v>-120.05080000000007</v>
      </c>
    </row>
    <row r="2894" spans="1:19" x14ac:dyDescent="0.35">
      <c r="A2894">
        <v>6324</v>
      </c>
      <c r="B2894" t="s">
        <v>4938</v>
      </c>
      <c r="C2894" t="s">
        <v>803</v>
      </c>
      <c r="D2894" t="str">
        <f>MID(Table1[[#This Row],[Product ID]],5,2)</f>
        <v>CH</v>
      </c>
      <c r="E2894" t="str">
        <f>LEFT(Table1[[#This Row],[Product ID]],3)</f>
        <v>FUR</v>
      </c>
      <c r="F2894" s="10">
        <f>VLOOKUP(Table1[[#This Row],[Order ID]],Mapping!H2894:J10685,3,0)</f>
        <v>41610</v>
      </c>
      <c r="G2894" s="10">
        <f>VLOOKUP(Table1[[#This Row],[Order ID]],Mapping!H2894:K10685,4,0)</f>
        <v>41612</v>
      </c>
      <c r="H2894" t="str">
        <f>INDEX(Mapping!$B$2:$T$7793,MATCH(Data!$A2894,Mapping!$B$3:$B$7793,0),MATCH(Data!$H$1,Mapping!$B$2:$T$2,0))</f>
        <v>Standard Class</v>
      </c>
      <c r="I2894" t="str">
        <f>INDEX(Mapping!$B$2:$T$7793,MATCH(Data!$A2894,Mapping!$B$3:$B$7793,0),MATCH(Data!$I$1,Mapping!$B$2:$T$2,0))</f>
        <v>Consumer</v>
      </c>
      <c r="J2894">
        <f>VLOOKUP($A2894,Mapping!$X$3:$Y$7793,2,0)</f>
        <v>76903</v>
      </c>
      <c r="K2894" t="str">
        <f>VLOOKUP($J2894,Mapping!$AB$3:$AC$475,2,0)</f>
        <v>Nashville</v>
      </c>
      <c r="L2894" t="str">
        <f>VLOOKUP($K2894,Mapping!$AF$3:$AG$475,2,0)</f>
        <v>Tennessee</v>
      </c>
      <c r="M2894" t="str">
        <f>VLOOKUP($L2894,Mapping!$AI$3:$AJ$48,2,0)</f>
        <v>United States</v>
      </c>
      <c r="N2894" t="str">
        <f>VLOOKUP($L2894,Mapping!$AI$3:$AK$48,3,0)</f>
        <v>South</v>
      </c>
      <c r="O2894" t="str">
        <f>VLOOKUP(Table1[[#This Row],[Column1]],Mapping!$AM$8:$AN$11,2,0)</f>
        <v>Furniture</v>
      </c>
      <c r="P2894" t="str">
        <f>VLOOKUP(Table1[[#This Row],[Column3]],Mapping!$AP$5:$AQ$22,2,0)</f>
        <v>Chairs</v>
      </c>
      <c r="Q2894">
        <v>248.43</v>
      </c>
      <c r="R2894">
        <v>5</v>
      </c>
      <c r="S2894">
        <v>-17.744999999999976</v>
      </c>
    </row>
    <row r="2895" spans="1:19" x14ac:dyDescent="0.35">
      <c r="A2895">
        <v>6325</v>
      </c>
      <c r="B2895" t="s">
        <v>4938</v>
      </c>
      <c r="C2895" t="s">
        <v>2297</v>
      </c>
      <c r="D2895" t="str">
        <f>MID(Table1[[#This Row],[Product ID]],5,2)</f>
        <v>AP</v>
      </c>
      <c r="E2895" t="str">
        <f>LEFT(Table1[[#This Row],[Product ID]],3)</f>
        <v>OFF</v>
      </c>
      <c r="F2895" s="10">
        <f>VLOOKUP(Table1[[#This Row],[Order ID]],Mapping!H2895:J10686,3,0)</f>
        <v>41610</v>
      </c>
      <c r="G2895" s="10">
        <f>VLOOKUP(Table1[[#This Row],[Order ID]],Mapping!H2895:K10686,4,0)</f>
        <v>41612</v>
      </c>
      <c r="H2895" t="str">
        <f>INDEX(Mapping!$B$2:$T$7793,MATCH(Data!$A2895,Mapping!$B$3:$B$7793,0),MATCH(Data!$H$1,Mapping!$B$2:$T$2,0))</f>
        <v>Second Class</v>
      </c>
      <c r="I2895" t="str">
        <f>INDEX(Mapping!$B$2:$T$7793,MATCH(Data!$A2895,Mapping!$B$3:$B$7793,0),MATCH(Data!$I$1,Mapping!$B$2:$T$2,0))</f>
        <v>Consumer</v>
      </c>
      <c r="J2895">
        <f>VLOOKUP($A2895,Mapping!$X$3:$Y$7793,2,0)</f>
        <v>76903</v>
      </c>
      <c r="K2895" t="str">
        <f>VLOOKUP($J2895,Mapping!$AB$3:$AC$475,2,0)</f>
        <v>Nashville</v>
      </c>
      <c r="L2895" t="str">
        <f>VLOOKUP($K2895,Mapping!$AF$3:$AG$475,2,0)</f>
        <v>Tennessee</v>
      </c>
      <c r="M2895" t="str">
        <f>VLOOKUP($L2895,Mapping!$AI$3:$AJ$48,2,0)</f>
        <v>United States</v>
      </c>
      <c r="N2895" t="str">
        <f>VLOOKUP($L2895,Mapping!$AI$3:$AK$48,3,0)</f>
        <v>South</v>
      </c>
      <c r="O2895" t="str">
        <f>VLOOKUP(Table1[[#This Row],[Column1]],Mapping!$AM$8:$AN$11,2,0)</f>
        <v>Office Supplies</v>
      </c>
      <c r="P2895" t="str">
        <f>VLOOKUP(Table1[[#This Row],[Column3]],Mapping!$AP$5:$AQ$22,2,0)</f>
        <v>Appliances</v>
      </c>
      <c r="Q2895">
        <v>11.647999999999998</v>
      </c>
      <c r="R2895">
        <v>4</v>
      </c>
      <c r="S2895">
        <v>-30.867200000000004</v>
      </c>
    </row>
    <row r="2896" spans="1:19" x14ac:dyDescent="0.35">
      <c r="A2896">
        <v>6326</v>
      </c>
      <c r="B2896" t="s">
        <v>4938</v>
      </c>
      <c r="C2896" t="s">
        <v>2905</v>
      </c>
      <c r="D2896" t="str">
        <f>MID(Table1[[#This Row],[Product ID]],5,2)</f>
        <v>CH</v>
      </c>
      <c r="E2896" t="str">
        <f>LEFT(Table1[[#This Row],[Product ID]],3)</f>
        <v>FUR</v>
      </c>
      <c r="F2896" s="10">
        <f>VLOOKUP(Table1[[#This Row],[Order ID]],Mapping!H2896:J10687,3,0)</f>
        <v>41610</v>
      </c>
      <c r="G2896" s="10">
        <f>VLOOKUP(Table1[[#This Row],[Order ID]],Mapping!H2896:K10687,4,0)</f>
        <v>41612</v>
      </c>
      <c r="H2896" t="str">
        <f>INDEX(Mapping!$B$2:$T$7793,MATCH(Data!$A2896,Mapping!$B$3:$B$7793,0),MATCH(Data!$H$1,Mapping!$B$2:$T$2,0))</f>
        <v>Second Class</v>
      </c>
      <c r="I2896" t="str">
        <f>INDEX(Mapping!$B$2:$T$7793,MATCH(Data!$A2896,Mapping!$B$3:$B$7793,0),MATCH(Data!$I$1,Mapping!$B$2:$T$2,0))</f>
        <v>Consumer</v>
      </c>
      <c r="J2896">
        <f>VLOOKUP($A2896,Mapping!$X$3:$Y$7793,2,0)</f>
        <v>76903</v>
      </c>
      <c r="K2896" t="str">
        <f>VLOOKUP($J2896,Mapping!$AB$3:$AC$475,2,0)</f>
        <v>Nashville</v>
      </c>
      <c r="L2896" t="str">
        <f>VLOOKUP($K2896,Mapping!$AF$3:$AG$475,2,0)</f>
        <v>Tennessee</v>
      </c>
      <c r="M2896" t="str">
        <f>VLOOKUP($L2896,Mapping!$AI$3:$AJ$48,2,0)</f>
        <v>United States</v>
      </c>
      <c r="N2896" t="str">
        <f>VLOOKUP($L2896,Mapping!$AI$3:$AK$48,3,0)</f>
        <v>South</v>
      </c>
      <c r="O2896" t="str">
        <f>VLOOKUP(Table1[[#This Row],[Column1]],Mapping!$AM$8:$AN$11,2,0)</f>
        <v>Furniture</v>
      </c>
      <c r="P2896" t="str">
        <f>VLOOKUP(Table1[[#This Row],[Column3]],Mapping!$AP$5:$AQ$22,2,0)</f>
        <v>Chairs</v>
      </c>
      <c r="Q2896">
        <v>85.245999999999995</v>
      </c>
      <c r="R2896">
        <v>2</v>
      </c>
      <c r="S2896">
        <v>-1.217800000000004</v>
      </c>
    </row>
    <row r="2897" spans="1:19" x14ac:dyDescent="0.35">
      <c r="A2897">
        <v>6625</v>
      </c>
      <c r="B2897" t="s">
        <v>5113</v>
      </c>
      <c r="C2897" t="s">
        <v>1764</v>
      </c>
      <c r="D2897" t="str">
        <f>MID(Table1[[#This Row],[Product ID]],5,2)</f>
        <v>BI</v>
      </c>
      <c r="E2897" t="str">
        <f>LEFT(Table1[[#This Row],[Product ID]],3)</f>
        <v>OFF</v>
      </c>
      <c r="F2897" s="10">
        <f>VLOOKUP(Table1[[#This Row],[Order ID]],Mapping!H2897:J10688,3,0)</f>
        <v>41342</v>
      </c>
      <c r="G2897" s="10">
        <f>VLOOKUP(Table1[[#This Row],[Order ID]],Mapping!H2897:K10688,4,0)</f>
        <v>41346</v>
      </c>
      <c r="H2897" t="str">
        <f>INDEX(Mapping!$B$2:$T$7793,MATCH(Data!$A2897,Mapping!$B$3:$B$7793,0),MATCH(Data!$H$1,Mapping!$B$2:$T$2,0))</f>
        <v>Standard Class</v>
      </c>
      <c r="I2897" t="str">
        <f>INDEX(Mapping!$B$2:$T$7793,MATCH(Data!$A2897,Mapping!$B$3:$B$7793,0),MATCH(Data!$I$1,Mapping!$B$2:$T$2,0))</f>
        <v>Consumer</v>
      </c>
      <c r="J2897">
        <f>VLOOKUP($A2897,Mapping!$X$3:$Y$7793,2,0)</f>
        <v>75217</v>
      </c>
      <c r="K2897" t="str">
        <f>VLOOKUP($J2897,Mapping!$AB$3:$AC$475,2,0)</f>
        <v>Asheville</v>
      </c>
      <c r="L2897" t="str">
        <f>VLOOKUP($K2897,Mapping!$AF$3:$AG$475,2,0)</f>
        <v>North Carolina</v>
      </c>
      <c r="M2897" t="str">
        <f>VLOOKUP($L2897,Mapping!$AI$3:$AJ$48,2,0)</f>
        <v>United States</v>
      </c>
      <c r="N2897" t="str">
        <f>VLOOKUP($L2897,Mapping!$AI$3:$AK$48,3,0)</f>
        <v>South</v>
      </c>
      <c r="O2897" t="str">
        <f>VLOOKUP(Table1[[#This Row],[Column1]],Mapping!$AM$8:$AN$11,2,0)</f>
        <v>Office Supplies</v>
      </c>
      <c r="P2897" t="str">
        <f>VLOOKUP(Table1[[#This Row],[Column3]],Mapping!$AP$5:$AQ$22,2,0)</f>
        <v>Binders</v>
      </c>
      <c r="Q2897">
        <v>8.8559999999999981</v>
      </c>
      <c r="R2897">
        <v>9</v>
      </c>
      <c r="S2897">
        <v>-14.169600000000003</v>
      </c>
    </row>
    <row r="2898" spans="1:19" x14ac:dyDescent="0.35">
      <c r="A2898">
        <v>6626</v>
      </c>
      <c r="B2898" t="s">
        <v>5113</v>
      </c>
      <c r="C2898" t="s">
        <v>76</v>
      </c>
      <c r="D2898" t="str">
        <f>MID(Table1[[#This Row],[Product ID]],5,2)</f>
        <v>AC</v>
      </c>
      <c r="E2898" t="str">
        <f>LEFT(Table1[[#This Row],[Product ID]],3)</f>
        <v>TEC</v>
      </c>
      <c r="F2898" s="10">
        <f>VLOOKUP(Table1[[#This Row],[Order ID]],Mapping!H2898:J10689,3,0)</f>
        <v>41342</v>
      </c>
      <c r="G2898" s="10">
        <f>VLOOKUP(Table1[[#This Row],[Order ID]],Mapping!H2898:K10689,4,0)</f>
        <v>41346</v>
      </c>
      <c r="H2898" t="str">
        <f>INDEX(Mapping!$B$2:$T$7793,MATCH(Data!$A2898,Mapping!$B$3:$B$7793,0),MATCH(Data!$H$1,Mapping!$B$2:$T$2,0))</f>
        <v>Standard Class</v>
      </c>
      <c r="I2898" t="str">
        <f>INDEX(Mapping!$B$2:$T$7793,MATCH(Data!$A2898,Mapping!$B$3:$B$7793,0),MATCH(Data!$I$1,Mapping!$B$2:$T$2,0))</f>
        <v>Home Office</v>
      </c>
      <c r="J2898">
        <f>VLOOKUP($A2898,Mapping!$X$3:$Y$7793,2,0)</f>
        <v>75217</v>
      </c>
      <c r="K2898" t="str">
        <f>VLOOKUP($J2898,Mapping!$AB$3:$AC$475,2,0)</f>
        <v>Asheville</v>
      </c>
      <c r="L2898" t="str">
        <f>VLOOKUP($K2898,Mapping!$AF$3:$AG$475,2,0)</f>
        <v>North Carolina</v>
      </c>
      <c r="M2898" t="str">
        <f>VLOOKUP($L2898,Mapping!$AI$3:$AJ$48,2,0)</f>
        <v>United States</v>
      </c>
      <c r="N2898" t="str">
        <f>VLOOKUP($L2898,Mapping!$AI$3:$AK$48,3,0)</f>
        <v>South</v>
      </c>
      <c r="O2898" t="str">
        <f>VLOOKUP(Table1[[#This Row],[Column1]],Mapping!$AM$8:$AN$11,2,0)</f>
        <v>Technology</v>
      </c>
      <c r="P2898" t="str">
        <f>VLOOKUP(Table1[[#This Row],[Column3]],Mapping!$AP$5:$AQ$22,2,0)</f>
        <v>Accessories</v>
      </c>
      <c r="Q2898">
        <v>27.96</v>
      </c>
      <c r="R2898">
        <v>5</v>
      </c>
      <c r="S2898">
        <v>8.3880000000000035</v>
      </c>
    </row>
    <row r="2899" spans="1:19" x14ac:dyDescent="0.35">
      <c r="A2899">
        <v>6627</v>
      </c>
      <c r="B2899" t="s">
        <v>5113</v>
      </c>
      <c r="C2899" t="s">
        <v>3411</v>
      </c>
      <c r="D2899" t="str">
        <f>MID(Table1[[#This Row],[Product ID]],5,2)</f>
        <v>EN</v>
      </c>
      <c r="E2899" t="str">
        <f>LEFT(Table1[[#This Row],[Product ID]],3)</f>
        <v>OFF</v>
      </c>
      <c r="F2899" s="10">
        <f>VLOOKUP(Table1[[#This Row],[Order ID]],Mapping!H2899:J10690,3,0)</f>
        <v>41342</v>
      </c>
      <c r="G2899" s="10">
        <f>VLOOKUP(Table1[[#This Row],[Order ID]],Mapping!H2899:K10690,4,0)</f>
        <v>41346</v>
      </c>
      <c r="H2899" t="str">
        <f>INDEX(Mapping!$B$2:$T$7793,MATCH(Data!$A2899,Mapping!$B$3:$B$7793,0),MATCH(Data!$H$1,Mapping!$B$2:$T$2,0))</f>
        <v>Standard Class</v>
      </c>
      <c r="I2899" t="str">
        <f>INDEX(Mapping!$B$2:$T$7793,MATCH(Data!$A2899,Mapping!$B$3:$B$7793,0),MATCH(Data!$I$1,Mapping!$B$2:$T$2,0))</f>
        <v>Home Office</v>
      </c>
      <c r="J2899">
        <f>VLOOKUP($A2899,Mapping!$X$3:$Y$7793,2,0)</f>
        <v>75217</v>
      </c>
      <c r="K2899" t="str">
        <f>VLOOKUP($J2899,Mapping!$AB$3:$AC$475,2,0)</f>
        <v>Asheville</v>
      </c>
      <c r="L2899" t="str">
        <f>VLOOKUP($K2899,Mapping!$AF$3:$AG$475,2,0)</f>
        <v>North Carolina</v>
      </c>
      <c r="M2899" t="str">
        <f>VLOOKUP($L2899,Mapping!$AI$3:$AJ$48,2,0)</f>
        <v>United States</v>
      </c>
      <c r="N2899" t="str">
        <f>VLOOKUP($L2899,Mapping!$AI$3:$AK$48,3,0)</f>
        <v>South</v>
      </c>
      <c r="O2899" t="str">
        <f>VLOOKUP(Table1[[#This Row],[Column1]],Mapping!$AM$8:$AN$11,2,0)</f>
        <v>Office Supplies</v>
      </c>
      <c r="P2899" t="str">
        <f>VLOOKUP(Table1[[#This Row],[Column3]],Mapping!$AP$5:$AQ$22,2,0)</f>
        <v>Envelopes</v>
      </c>
      <c r="Q2899">
        <v>146.352</v>
      </c>
      <c r="R2899">
        <v>3</v>
      </c>
      <c r="S2899">
        <v>49.393799999999992</v>
      </c>
    </row>
    <row r="2900" spans="1:19" x14ac:dyDescent="0.35">
      <c r="A2900">
        <v>1091</v>
      </c>
      <c r="B2900" t="s">
        <v>1328</v>
      </c>
      <c r="C2900" t="s">
        <v>1329</v>
      </c>
      <c r="D2900" t="str">
        <f>MID(Table1[[#This Row],[Product ID]],5,2)</f>
        <v>AR</v>
      </c>
      <c r="E2900" t="str">
        <f>LEFT(Table1[[#This Row],[Product ID]],3)</f>
        <v>OFF</v>
      </c>
      <c r="F2900" s="10" t="e">
        <f>VLOOKUP(Table1[[#This Row],[Order ID]],Mapping!H2900:J10691,3,0)</f>
        <v>#N/A</v>
      </c>
      <c r="G2900" s="10" t="e">
        <f>VLOOKUP(Table1[[#This Row],[Order ID]],Mapping!H2900:K10691,4,0)</f>
        <v>#N/A</v>
      </c>
      <c r="H2900" t="str">
        <f>INDEX(Mapping!$B$2:$T$7793,MATCH(Data!$A2900,Mapping!$B$3:$B$7793,0),MATCH(Data!$H$1,Mapping!$B$2:$T$2,0))</f>
        <v>First Class</v>
      </c>
      <c r="I2900" t="str">
        <f>INDEX(Mapping!$B$2:$T$7793,MATCH(Data!$A2900,Mapping!$B$3:$B$7793,0),MATCH(Data!$I$1,Mapping!$B$2:$T$2,0))</f>
        <v>Home Office</v>
      </c>
      <c r="J2900">
        <f>VLOOKUP($A2900,Mapping!$X$3:$Y$7793,2,0)</f>
        <v>10024</v>
      </c>
      <c r="K2900" t="str">
        <f>VLOOKUP($J2900,Mapping!$AB$3:$AC$475,2,0)</f>
        <v>Memphis</v>
      </c>
      <c r="L2900" t="str">
        <f>VLOOKUP($K2900,Mapping!$AF$3:$AG$475,2,0)</f>
        <v>Tennessee</v>
      </c>
      <c r="M2900" t="str">
        <f>VLOOKUP($L2900,Mapping!$AI$3:$AJ$48,2,0)</f>
        <v>United States</v>
      </c>
      <c r="N2900" t="str">
        <f>VLOOKUP($L2900,Mapping!$AI$3:$AK$48,3,0)</f>
        <v>South</v>
      </c>
      <c r="O2900" t="str">
        <f>VLOOKUP(Table1[[#This Row],[Column1]],Mapping!$AM$8:$AN$11,2,0)</f>
        <v>Office Supplies</v>
      </c>
      <c r="P2900" t="str">
        <f>VLOOKUP(Table1[[#This Row],[Column3]],Mapping!$AP$5:$AQ$22,2,0)</f>
        <v>Art</v>
      </c>
      <c r="Q2900">
        <v>75.48</v>
      </c>
      <c r="R2900">
        <v>2</v>
      </c>
      <c r="S2900">
        <v>19.6248</v>
      </c>
    </row>
    <row r="2901" spans="1:19" x14ac:dyDescent="0.35">
      <c r="A2901">
        <v>1092</v>
      </c>
      <c r="B2901" t="s">
        <v>1328</v>
      </c>
      <c r="C2901" t="s">
        <v>347</v>
      </c>
      <c r="D2901" t="str">
        <f>MID(Table1[[#This Row],[Product ID]],5,2)</f>
        <v>FU</v>
      </c>
      <c r="E2901" t="str">
        <f>LEFT(Table1[[#This Row],[Product ID]],3)</f>
        <v>FUR</v>
      </c>
      <c r="F2901" s="10" t="e">
        <f>VLOOKUP(Table1[[#This Row],[Order ID]],Mapping!H2901:J10692,3,0)</f>
        <v>#N/A</v>
      </c>
      <c r="G2901" s="10" t="e">
        <f>VLOOKUP(Table1[[#This Row],[Order ID]],Mapping!H2901:K10692,4,0)</f>
        <v>#N/A</v>
      </c>
      <c r="H2901" t="str">
        <f>INDEX(Mapping!$B$2:$T$7793,MATCH(Data!$A2901,Mapping!$B$3:$B$7793,0),MATCH(Data!$H$1,Mapping!$B$2:$T$2,0))</f>
        <v>Standard Class</v>
      </c>
      <c r="I2901" t="str">
        <f>INDEX(Mapping!$B$2:$T$7793,MATCH(Data!$A2901,Mapping!$B$3:$B$7793,0),MATCH(Data!$I$1,Mapping!$B$2:$T$2,0))</f>
        <v>Consumer</v>
      </c>
      <c r="J2901">
        <f>VLOOKUP($A2901,Mapping!$X$3:$Y$7793,2,0)</f>
        <v>10024</v>
      </c>
      <c r="K2901" t="str">
        <f>VLOOKUP($J2901,Mapping!$AB$3:$AC$475,2,0)</f>
        <v>Memphis</v>
      </c>
      <c r="L2901" t="str">
        <f>VLOOKUP($K2901,Mapping!$AF$3:$AG$475,2,0)</f>
        <v>Tennessee</v>
      </c>
      <c r="M2901" t="str">
        <f>VLOOKUP($L2901,Mapping!$AI$3:$AJ$48,2,0)</f>
        <v>United States</v>
      </c>
      <c r="N2901" t="str">
        <f>VLOOKUP($L2901,Mapping!$AI$3:$AK$48,3,0)</f>
        <v>South</v>
      </c>
      <c r="O2901" t="str">
        <f>VLOOKUP(Table1[[#This Row],[Column1]],Mapping!$AM$8:$AN$11,2,0)</f>
        <v>Furniture</v>
      </c>
      <c r="P2901" t="str">
        <f>VLOOKUP(Table1[[#This Row],[Column3]],Mapping!$AP$5:$AQ$22,2,0)</f>
        <v>Furnishings</v>
      </c>
      <c r="Q2901">
        <v>39.979999999999997</v>
      </c>
      <c r="R2901">
        <v>2</v>
      </c>
      <c r="S2901">
        <v>9.9949999999999974</v>
      </c>
    </row>
    <row r="2902" spans="1:19" x14ac:dyDescent="0.35">
      <c r="A2902">
        <v>5243</v>
      </c>
      <c r="B2902" t="s">
        <v>4337</v>
      </c>
      <c r="C2902" t="s">
        <v>2297</v>
      </c>
      <c r="D2902" t="str">
        <f>MID(Table1[[#This Row],[Product ID]],5,2)</f>
        <v>AP</v>
      </c>
      <c r="E2902" t="str">
        <f>LEFT(Table1[[#This Row],[Product ID]],3)</f>
        <v>OFF</v>
      </c>
      <c r="F2902" s="10">
        <f>VLOOKUP(Table1[[#This Row],[Order ID]],Mapping!H2902:J10693,3,0)</f>
        <v>41625</v>
      </c>
      <c r="G2902" s="10">
        <f>VLOOKUP(Table1[[#This Row],[Order ID]],Mapping!H2902:K10693,4,0)</f>
        <v>41628</v>
      </c>
      <c r="H2902" t="str">
        <f>INDEX(Mapping!$B$2:$T$7793,MATCH(Data!$A2902,Mapping!$B$3:$B$7793,0),MATCH(Data!$H$1,Mapping!$B$2:$T$2,0))</f>
        <v>Standard Class</v>
      </c>
      <c r="I2902" t="str">
        <f>INDEX(Mapping!$B$2:$T$7793,MATCH(Data!$A2902,Mapping!$B$3:$B$7793,0),MATCH(Data!$I$1,Mapping!$B$2:$T$2,0))</f>
        <v>Home Office</v>
      </c>
      <c r="J2902">
        <f>VLOOKUP($A2902,Mapping!$X$3:$Y$7793,2,0)</f>
        <v>27534</v>
      </c>
      <c r="K2902" t="str">
        <f>VLOOKUP($J2902,Mapping!$AB$3:$AC$475,2,0)</f>
        <v>Elyria</v>
      </c>
      <c r="L2902" t="str">
        <f>VLOOKUP($K2902,Mapping!$AF$3:$AG$475,2,0)</f>
        <v>Ohio</v>
      </c>
      <c r="M2902" t="str">
        <f>VLOOKUP($L2902,Mapping!$AI$3:$AJ$48,2,0)</f>
        <v>United States</v>
      </c>
      <c r="N2902" t="str">
        <f>VLOOKUP($L2902,Mapping!$AI$3:$AK$48,3,0)</f>
        <v>East</v>
      </c>
      <c r="O2902" t="str">
        <f>VLOOKUP(Table1[[#This Row],[Column1]],Mapping!$AM$8:$AN$11,2,0)</f>
        <v>Office Supplies</v>
      </c>
      <c r="P2902" t="str">
        <f>VLOOKUP(Table1[[#This Row],[Column3]],Mapping!$AP$5:$AQ$22,2,0)</f>
        <v>Appliances</v>
      </c>
      <c r="Q2902">
        <v>34.944000000000003</v>
      </c>
      <c r="R2902">
        <v>3</v>
      </c>
      <c r="S2902">
        <v>3.0576000000000008</v>
      </c>
    </row>
    <row r="2903" spans="1:19" x14ac:dyDescent="0.35">
      <c r="A2903">
        <v>694</v>
      </c>
      <c r="B2903" t="s">
        <v>903</v>
      </c>
      <c r="C2903" t="s">
        <v>904</v>
      </c>
      <c r="D2903" t="str">
        <f>MID(Table1[[#This Row],[Product ID]],5,2)</f>
        <v>PA</v>
      </c>
      <c r="E2903" t="str">
        <f>LEFT(Table1[[#This Row],[Product ID]],3)</f>
        <v>OFF</v>
      </c>
      <c r="F2903" s="10" t="e">
        <f>VLOOKUP(Table1[[#This Row],[Order ID]],Mapping!H2903:J10694,3,0)</f>
        <v>#N/A</v>
      </c>
      <c r="G2903" s="10" t="e">
        <f>VLOOKUP(Table1[[#This Row],[Order ID]],Mapping!H2903:K10694,4,0)</f>
        <v>#N/A</v>
      </c>
      <c r="H2903" t="str">
        <f>INDEX(Mapping!$B$2:$T$7793,MATCH(Data!$A2903,Mapping!$B$3:$B$7793,0),MATCH(Data!$H$1,Mapping!$B$2:$T$2,0))</f>
        <v>First Class</v>
      </c>
      <c r="I2903" t="str">
        <f>INDEX(Mapping!$B$2:$T$7793,MATCH(Data!$A2903,Mapping!$B$3:$B$7793,0),MATCH(Data!$I$1,Mapping!$B$2:$T$2,0))</f>
        <v>Consumer</v>
      </c>
      <c r="J2903">
        <f>VLOOKUP($A2903,Mapping!$X$3:$Y$7793,2,0)</f>
        <v>90032</v>
      </c>
      <c r="K2903" t="str">
        <f>VLOOKUP($J2903,Mapping!$AB$3:$AC$475,2,0)</f>
        <v>Seattle</v>
      </c>
      <c r="L2903" t="str">
        <f>VLOOKUP($K2903,Mapping!$AF$3:$AG$475,2,0)</f>
        <v>Washington</v>
      </c>
      <c r="M2903" t="str">
        <f>VLOOKUP($L2903,Mapping!$AI$3:$AJ$48,2,0)</f>
        <v>United States</v>
      </c>
      <c r="N2903" t="str">
        <f>VLOOKUP($L2903,Mapping!$AI$3:$AK$48,3,0)</f>
        <v>West</v>
      </c>
      <c r="O2903" t="str">
        <f>VLOOKUP(Table1[[#This Row],[Column1]],Mapping!$AM$8:$AN$11,2,0)</f>
        <v>Office Supplies</v>
      </c>
      <c r="P2903" t="str">
        <f>VLOOKUP(Table1[[#This Row],[Column3]],Mapping!$AP$5:$AQ$22,2,0)</f>
        <v>Paper</v>
      </c>
      <c r="Q2903">
        <v>20.04</v>
      </c>
      <c r="R2903">
        <v>3</v>
      </c>
      <c r="S2903">
        <v>9.6191999999999993</v>
      </c>
    </row>
    <row r="2904" spans="1:19" x14ac:dyDescent="0.35">
      <c r="A2904">
        <v>695</v>
      </c>
      <c r="B2904" t="s">
        <v>903</v>
      </c>
      <c r="C2904" t="s">
        <v>710</v>
      </c>
      <c r="D2904" t="str">
        <f>MID(Table1[[#This Row],[Product ID]],5,2)</f>
        <v>ST</v>
      </c>
      <c r="E2904" t="str">
        <f>LEFT(Table1[[#This Row],[Product ID]],3)</f>
        <v>OFF</v>
      </c>
      <c r="F2904" s="10" t="e">
        <f>VLOOKUP(Table1[[#This Row],[Order ID]],Mapping!H2904:J10695,3,0)</f>
        <v>#N/A</v>
      </c>
      <c r="G2904" s="10" t="e">
        <f>VLOOKUP(Table1[[#This Row],[Order ID]],Mapping!H2904:K10695,4,0)</f>
        <v>#N/A</v>
      </c>
      <c r="H2904" t="str">
        <f>INDEX(Mapping!$B$2:$T$7793,MATCH(Data!$A2904,Mapping!$B$3:$B$7793,0),MATCH(Data!$H$1,Mapping!$B$2:$T$2,0))</f>
        <v>Standard Class</v>
      </c>
      <c r="I2904" t="str">
        <f>INDEX(Mapping!$B$2:$T$7793,MATCH(Data!$A2904,Mapping!$B$3:$B$7793,0),MATCH(Data!$I$1,Mapping!$B$2:$T$2,0))</f>
        <v>Consumer</v>
      </c>
      <c r="J2904">
        <f>VLOOKUP($A2904,Mapping!$X$3:$Y$7793,2,0)</f>
        <v>90032</v>
      </c>
      <c r="K2904" t="str">
        <f>VLOOKUP($J2904,Mapping!$AB$3:$AC$475,2,0)</f>
        <v>Seattle</v>
      </c>
      <c r="L2904" t="str">
        <f>VLOOKUP($K2904,Mapping!$AF$3:$AG$475,2,0)</f>
        <v>Washington</v>
      </c>
      <c r="M2904" t="str">
        <f>VLOOKUP($L2904,Mapping!$AI$3:$AJ$48,2,0)</f>
        <v>United States</v>
      </c>
      <c r="N2904" t="str">
        <f>VLOOKUP($L2904,Mapping!$AI$3:$AK$48,3,0)</f>
        <v>West</v>
      </c>
      <c r="O2904" t="str">
        <f>VLOOKUP(Table1[[#This Row],[Column1]],Mapping!$AM$8:$AN$11,2,0)</f>
        <v>Office Supplies</v>
      </c>
      <c r="P2904" t="str">
        <f>VLOOKUP(Table1[[#This Row],[Column3]],Mapping!$AP$5:$AQ$22,2,0)</f>
        <v>Storage</v>
      </c>
      <c r="Q2904">
        <v>64.959999999999994</v>
      </c>
      <c r="R2904">
        <v>2</v>
      </c>
      <c r="S2904">
        <v>2.598399999999998</v>
      </c>
    </row>
    <row r="2905" spans="1:19" x14ac:dyDescent="0.35">
      <c r="A2905">
        <v>696</v>
      </c>
      <c r="B2905" t="s">
        <v>903</v>
      </c>
      <c r="C2905" t="s">
        <v>905</v>
      </c>
      <c r="D2905" t="str">
        <f>MID(Table1[[#This Row],[Product ID]],5,2)</f>
        <v>PA</v>
      </c>
      <c r="E2905" t="str">
        <f>LEFT(Table1[[#This Row],[Product ID]],3)</f>
        <v>OFF</v>
      </c>
      <c r="F2905" s="10" t="e">
        <f>VLOOKUP(Table1[[#This Row],[Order ID]],Mapping!H2905:J10696,3,0)</f>
        <v>#N/A</v>
      </c>
      <c r="G2905" s="10" t="e">
        <f>VLOOKUP(Table1[[#This Row],[Order ID]],Mapping!H2905:K10696,4,0)</f>
        <v>#N/A</v>
      </c>
      <c r="H2905" t="str">
        <f>INDEX(Mapping!$B$2:$T$7793,MATCH(Data!$A2905,Mapping!$B$3:$B$7793,0),MATCH(Data!$H$1,Mapping!$B$2:$T$2,0))</f>
        <v>Standard Class</v>
      </c>
      <c r="I2905" t="str">
        <f>INDEX(Mapping!$B$2:$T$7793,MATCH(Data!$A2905,Mapping!$B$3:$B$7793,0),MATCH(Data!$I$1,Mapping!$B$2:$T$2,0))</f>
        <v>Consumer</v>
      </c>
      <c r="J2905">
        <f>VLOOKUP($A2905,Mapping!$X$3:$Y$7793,2,0)</f>
        <v>90032</v>
      </c>
      <c r="K2905" t="str">
        <f>VLOOKUP($J2905,Mapping!$AB$3:$AC$475,2,0)</f>
        <v>Seattle</v>
      </c>
      <c r="L2905" t="str">
        <f>VLOOKUP($K2905,Mapping!$AF$3:$AG$475,2,0)</f>
        <v>Washington</v>
      </c>
      <c r="M2905" t="str">
        <f>VLOOKUP($L2905,Mapping!$AI$3:$AJ$48,2,0)</f>
        <v>United States</v>
      </c>
      <c r="N2905" t="str">
        <f>VLOOKUP($L2905,Mapping!$AI$3:$AK$48,3,0)</f>
        <v>West</v>
      </c>
      <c r="O2905" t="str">
        <f>VLOOKUP(Table1[[#This Row],[Column1]],Mapping!$AM$8:$AN$11,2,0)</f>
        <v>Office Supplies</v>
      </c>
      <c r="P2905" t="str">
        <f>VLOOKUP(Table1[[#This Row],[Column3]],Mapping!$AP$5:$AQ$22,2,0)</f>
        <v>Paper</v>
      </c>
      <c r="Q2905">
        <v>12.96</v>
      </c>
      <c r="R2905">
        <v>2</v>
      </c>
      <c r="S2905">
        <v>6.2208000000000006</v>
      </c>
    </row>
    <row r="2906" spans="1:19" x14ac:dyDescent="0.35">
      <c r="A2906">
        <v>3811</v>
      </c>
      <c r="B2906" t="s">
        <v>3470</v>
      </c>
      <c r="C2906" t="s">
        <v>1479</v>
      </c>
      <c r="D2906" t="str">
        <f>MID(Table1[[#This Row],[Product ID]],5,2)</f>
        <v>BI</v>
      </c>
      <c r="E2906" t="str">
        <f>LEFT(Table1[[#This Row],[Product ID]],3)</f>
        <v>OFF</v>
      </c>
      <c r="F2906" s="10">
        <f>VLOOKUP(Table1[[#This Row],[Order ID]],Mapping!H2906:J10697,3,0)</f>
        <v>41509</v>
      </c>
      <c r="G2906" s="10">
        <f>VLOOKUP(Table1[[#This Row],[Order ID]],Mapping!H2906:K10697,4,0)</f>
        <v>41514</v>
      </c>
      <c r="H2906" t="str">
        <f>INDEX(Mapping!$B$2:$T$7793,MATCH(Data!$A2906,Mapping!$B$3:$B$7793,0),MATCH(Data!$H$1,Mapping!$B$2:$T$2,0))</f>
        <v>First Class</v>
      </c>
      <c r="I2906" t="str">
        <f>INDEX(Mapping!$B$2:$T$7793,MATCH(Data!$A2906,Mapping!$B$3:$B$7793,0),MATCH(Data!$I$1,Mapping!$B$2:$T$2,0))</f>
        <v>Consumer</v>
      </c>
      <c r="J2906">
        <f>VLOOKUP($A2906,Mapping!$X$3:$Y$7793,2,0)</f>
        <v>97030</v>
      </c>
      <c r="K2906" t="str">
        <f>VLOOKUP($J2906,Mapping!$AB$3:$AC$475,2,0)</f>
        <v>West Allis</v>
      </c>
      <c r="L2906" t="str">
        <f>VLOOKUP($K2906,Mapping!$AF$3:$AG$475,2,0)</f>
        <v>Wisconsin</v>
      </c>
      <c r="M2906" t="str">
        <f>VLOOKUP($L2906,Mapping!$AI$3:$AJ$48,2,0)</f>
        <v>United States</v>
      </c>
      <c r="N2906" t="str">
        <f>VLOOKUP($L2906,Mapping!$AI$3:$AK$48,3,0)</f>
        <v>Central</v>
      </c>
      <c r="O2906" t="str">
        <f>VLOOKUP(Table1[[#This Row],[Column1]],Mapping!$AM$8:$AN$11,2,0)</f>
        <v>Office Supplies</v>
      </c>
      <c r="P2906" t="str">
        <f>VLOOKUP(Table1[[#This Row],[Column3]],Mapping!$AP$5:$AQ$22,2,0)</f>
        <v>Binders</v>
      </c>
      <c r="Q2906">
        <v>26.352000000000004</v>
      </c>
      <c r="R2906">
        <v>8</v>
      </c>
      <c r="S2906">
        <v>-18.446399999999997</v>
      </c>
    </row>
    <row r="2907" spans="1:19" x14ac:dyDescent="0.35">
      <c r="A2907">
        <v>7493</v>
      </c>
      <c r="B2907" t="s">
        <v>5611</v>
      </c>
      <c r="C2907" t="s">
        <v>2437</v>
      </c>
      <c r="D2907" t="str">
        <f>MID(Table1[[#This Row],[Product ID]],5,2)</f>
        <v>FU</v>
      </c>
      <c r="E2907" t="str">
        <f>LEFT(Table1[[#This Row],[Product ID]],3)</f>
        <v>FUR</v>
      </c>
      <c r="F2907" s="10">
        <f>VLOOKUP(Table1[[#This Row],[Order ID]],Mapping!H2907:J10698,3,0)</f>
        <v>41411</v>
      </c>
      <c r="G2907" s="10">
        <f>VLOOKUP(Table1[[#This Row],[Order ID]],Mapping!H2907:K10698,4,0)</f>
        <v>41414</v>
      </c>
      <c r="H2907" t="str">
        <f>INDEX(Mapping!$B$2:$T$7793,MATCH(Data!$A2907,Mapping!$B$3:$B$7793,0),MATCH(Data!$H$1,Mapping!$B$2:$T$2,0))</f>
        <v>Second Class</v>
      </c>
      <c r="I2907" t="str">
        <f>INDEX(Mapping!$B$2:$T$7793,MATCH(Data!$A2907,Mapping!$B$3:$B$7793,0),MATCH(Data!$I$1,Mapping!$B$2:$T$2,0))</f>
        <v>Consumer</v>
      </c>
      <c r="J2907">
        <f>VLOOKUP($A2907,Mapping!$X$3:$Y$7793,2,0)</f>
        <v>90045</v>
      </c>
      <c r="K2907" t="str">
        <f>VLOOKUP($J2907,Mapping!$AB$3:$AC$475,2,0)</f>
        <v>Medina</v>
      </c>
      <c r="L2907" t="str">
        <f>VLOOKUP($K2907,Mapping!$AF$3:$AG$475,2,0)</f>
        <v>Ohio</v>
      </c>
      <c r="M2907" t="str">
        <f>VLOOKUP($L2907,Mapping!$AI$3:$AJ$48,2,0)</f>
        <v>United States</v>
      </c>
      <c r="N2907" t="str">
        <f>VLOOKUP($L2907,Mapping!$AI$3:$AK$48,3,0)</f>
        <v>East</v>
      </c>
      <c r="O2907" t="str">
        <f>VLOOKUP(Table1[[#This Row],[Column1]],Mapping!$AM$8:$AN$11,2,0)</f>
        <v>Furniture</v>
      </c>
      <c r="P2907" t="str">
        <f>VLOOKUP(Table1[[#This Row],[Column3]],Mapping!$AP$5:$AQ$22,2,0)</f>
        <v>Furnishings</v>
      </c>
      <c r="Q2907">
        <v>282.83999999999997</v>
      </c>
      <c r="R2907">
        <v>4</v>
      </c>
      <c r="S2907">
        <v>19.798799999999972</v>
      </c>
    </row>
    <row r="2908" spans="1:19" x14ac:dyDescent="0.35">
      <c r="A2908">
        <v>7494</v>
      </c>
      <c r="B2908" t="s">
        <v>5611</v>
      </c>
      <c r="C2908" t="s">
        <v>1461</v>
      </c>
      <c r="D2908" t="str">
        <f>MID(Table1[[#This Row],[Product ID]],5,2)</f>
        <v>LA</v>
      </c>
      <c r="E2908" t="str">
        <f>LEFT(Table1[[#This Row],[Product ID]],3)</f>
        <v>OFF</v>
      </c>
      <c r="F2908" s="10">
        <f>VLOOKUP(Table1[[#This Row],[Order ID]],Mapping!H2908:J10699,3,0)</f>
        <v>41411</v>
      </c>
      <c r="G2908" s="10">
        <f>VLOOKUP(Table1[[#This Row],[Order ID]],Mapping!H2908:K10699,4,0)</f>
        <v>41414</v>
      </c>
      <c r="H2908" t="str">
        <f>INDEX(Mapping!$B$2:$T$7793,MATCH(Data!$A2908,Mapping!$B$3:$B$7793,0),MATCH(Data!$H$1,Mapping!$B$2:$T$2,0))</f>
        <v>Second Class</v>
      </c>
      <c r="I2908" t="str">
        <f>INDEX(Mapping!$B$2:$T$7793,MATCH(Data!$A2908,Mapping!$B$3:$B$7793,0),MATCH(Data!$I$1,Mapping!$B$2:$T$2,0))</f>
        <v>Consumer</v>
      </c>
      <c r="J2908">
        <f>VLOOKUP($A2908,Mapping!$X$3:$Y$7793,2,0)</f>
        <v>90045</v>
      </c>
      <c r="K2908" t="str">
        <f>VLOOKUP($J2908,Mapping!$AB$3:$AC$475,2,0)</f>
        <v>Medina</v>
      </c>
      <c r="L2908" t="str">
        <f>VLOOKUP($K2908,Mapping!$AF$3:$AG$475,2,0)</f>
        <v>Ohio</v>
      </c>
      <c r="M2908" t="str">
        <f>VLOOKUP($L2908,Mapping!$AI$3:$AJ$48,2,0)</f>
        <v>United States</v>
      </c>
      <c r="N2908" t="str">
        <f>VLOOKUP($L2908,Mapping!$AI$3:$AK$48,3,0)</f>
        <v>East</v>
      </c>
      <c r="O2908" t="str">
        <f>VLOOKUP(Table1[[#This Row],[Column1]],Mapping!$AM$8:$AN$11,2,0)</f>
        <v>Office Supplies</v>
      </c>
      <c r="P2908" t="str">
        <f>VLOOKUP(Table1[[#This Row],[Column3]],Mapping!$AP$5:$AQ$22,2,0)</f>
        <v>Labels</v>
      </c>
      <c r="Q2908">
        <v>27.72</v>
      </c>
      <c r="R2908">
        <v>9</v>
      </c>
      <c r="S2908">
        <v>13.3056</v>
      </c>
    </row>
    <row r="2909" spans="1:19" x14ac:dyDescent="0.35">
      <c r="A2909">
        <v>2759</v>
      </c>
      <c r="B2909" t="s">
        <v>2770</v>
      </c>
      <c r="C2909" t="s">
        <v>2212</v>
      </c>
      <c r="D2909" t="str">
        <f>MID(Table1[[#This Row],[Product ID]],5,2)</f>
        <v>PH</v>
      </c>
      <c r="E2909" t="str">
        <f>LEFT(Table1[[#This Row],[Product ID]],3)</f>
        <v>TEC</v>
      </c>
      <c r="F2909" s="10" t="e">
        <f>VLOOKUP(Table1[[#This Row],[Order ID]],Mapping!H2909:J10700,3,0)</f>
        <v>#N/A</v>
      </c>
      <c r="G2909" s="10" t="e">
        <f>VLOOKUP(Table1[[#This Row],[Order ID]],Mapping!H2909:K10700,4,0)</f>
        <v>#N/A</v>
      </c>
      <c r="H2909" t="str">
        <f>INDEX(Mapping!$B$2:$T$7793,MATCH(Data!$A2909,Mapping!$B$3:$B$7793,0),MATCH(Data!$H$1,Mapping!$B$2:$T$2,0))</f>
        <v>Standard Class</v>
      </c>
      <c r="I2909" t="str">
        <f>INDEX(Mapping!$B$2:$T$7793,MATCH(Data!$A2909,Mapping!$B$3:$B$7793,0),MATCH(Data!$I$1,Mapping!$B$2:$T$2,0))</f>
        <v>Consumer</v>
      </c>
      <c r="J2909">
        <f>VLOOKUP($A2909,Mapping!$X$3:$Y$7793,2,0)</f>
        <v>92024</v>
      </c>
      <c r="K2909" t="str">
        <f>VLOOKUP($J2909,Mapping!$AB$3:$AC$475,2,0)</f>
        <v>Plainfield</v>
      </c>
      <c r="L2909" t="str">
        <f>VLOOKUP($K2909,Mapping!$AF$3:$AG$475,2,0)</f>
        <v>New Jersey</v>
      </c>
      <c r="M2909" t="str">
        <f>VLOOKUP($L2909,Mapping!$AI$3:$AJ$48,2,0)</f>
        <v>United States</v>
      </c>
      <c r="N2909" t="str">
        <f>VLOOKUP($L2909,Mapping!$AI$3:$AK$48,3,0)</f>
        <v>East</v>
      </c>
      <c r="O2909" t="str">
        <f>VLOOKUP(Table1[[#This Row],[Column1]],Mapping!$AM$8:$AN$11,2,0)</f>
        <v>Technology</v>
      </c>
      <c r="P2909" t="str">
        <f>VLOOKUP(Table1[[#This Row],[Column3]],Mapping!$AP$5:$AQ$22,2,0)</f>
        <v>Phones</v>
      </c>
      <c r="Q2909">
        <v>38.24</v>
      </c>
      <c r="R2909">
        <v>4</v>
      </c>
      <c r="S2909">
        <v>-9.56</v>
      </c>
    </row>
    <row r="2910" spans="1:19" x14ac:dyDescent="0.35">
      <c r="A2910">
        <v>2261</v>
      </c>
      <c r="B2910" t="s">
        <v>2404</v>
      </c>
      <c r="C2910" t="s">
        <v>1129</v>
      </c>
      <c r="D2910" t="str">
        <f>MID(Table1[[#This Row],[Product ID]],5,2)</f>
        <v>FU</v>
      </c>
      <c r="E2910" t="str">
        <f>LEFT(Table1[[#This Row],[Product ID]],3)</f>
        <v>FUR</v>
      </c>
      <c r="F2910" s="10" t="e">
        <f>VLOOKUP(Table1[[#This Row],[Order ID]],Mapping!H2910:J10701,3,0)</f>
        <v>#N/A</v>
      </c>
      <c r="G2910" s="10" t="e">
        <f>VLOOKUP(Table1[[#This Row],[Order ID]],Mapping!H2910:K10701,4,0)</f>
        <v>#N/A</v>
      </c>
      <c r="H2910" t="str">
        <f>INDEX(Mapping!$B$2:$T$7793,MATCH(Data!$A2910,Mapping!$B$3:$B$7793,0),MATCH(Data!$H$1,Mapping!$B$2:$T$2,0))</f>
        <v>Second Class</v>
      </c>
      <c r="I2910" t="str">
        <f>INDEX(Mapping!$B$2:$T$7793,MATCH(Data!$A2910,Mapping!$B$3:$B$7793,0),MATCH(Data!$I$1,Mapping!$B$2:$T$2,0))</f>
        <v>Home Office</v>
      </c>
      <c r="J2910">
        <f>VLOOKUP($A2910,Mapping!$X$3:$Y$7793,2,0)</f>
        <v>94110</v>
      </c>
      <c r="K2910" t="str">
        <f>VLOOKUP($J2910,Mapping!$AB$3:$AC$475,2,0)</f>
        <v>Tucson</v>
      </c>
      <c r="L2910" t="str">
        <f>VLOOKUP($K2910,Mapping!$AF$3:$AG$475,2,0)</f>
        <v>Arizona</v>
      </c>
      <c r="M2910" t="str">
        <f>VLOOKUP($L2910,Mapping!$AI$3:$AJ$48,2,0)</f>
        <v>United States</v>
      </c>
      <c r="N2910" t="str">
        <f>VLOOKUP($L2910,Mapping!$AI$3:$AK$48,3,0)</f>
        <v>West</v>
      </c>
      <c r="O2910" t="str">
        <f>VLOOKUP(Table1[[#This Row],[Column1]],Mapping!$AM$8:$AN$11,2,0)</f>
        <v>Furniture</v>
      </c>
      <c r="P2910" t="str">
        <f>VLOOKUP(Table1[[#This Row],[Column3]],Mapping!$AP$5:$AQ$22,2,0)</f>
        <v>Furnishings</v>
      </c>
      <c r="Q2910">
        <v>6.96</v>
      </c>
      <c r="R2910">
        <v>4</v>
      </c>
      <c r="S2910">
        <v>2.2271999999999998</v>
      </c>
    </row>
    <row r="2911" spans="1:19" x14ac:dyDescent="0.35">
      <c r="A2911">
        <v>935</v>
      </c>
      <c r="B2911" t="s">
        <v>1169</v>
      </c>
      <c r="C2911" t="s">
        <v>1171</v>
      </c>
      <c r="D2911" t="str">
        <f>MID(Table1[[#This Row],[Product ID]],5,2)</f>
        <v>CH</v>
      </c>
      <c r="E2911" t="str">
        <f>LEFT(Table1[[#This Row],[Product ID]],3)</f>
        <v>FUR</v>
      </c>
      <c r="F2911" s="10" t="e">
        <f>VLOOKUP(Table1[[#This Row],[Order ID]],Mapping!H2911:J10702,3,0)</f>
        <v>#N/A</v>
      </c>
      <c r="G2911" s="10" t="e">
        <f>VLOOKUP(Table1[[#This Row],[Order ID]],Mapping!H2911:K10702,4,0)</f>
        <v>#N/A</v>
      </c>
      <c r="H2911" t="str">
        <f>INDEX(Mapping!$B$2:$T$7793,MATCH(Data!$A2911,Mapping!$B$3:$B$7793,0),MATCH(Data!$H$1,Mapping!$B$2:$T$2,0))</f>
        <v>Standard Class</v>
      </c>
      <c r="I2911" t="str">
        <f>INDEX(Mapping!$B$2:$T$7793,MATCH(Data!$A2911,Mapping!$B$3:$B$7793,0),MATCH(Data!$I$1,Mapping!$B$2:$T$2,0))</f>
        <v>Consumer</v>
      </c>
      <c r="J2911">
        <f>VLOOKUP($A2911,Mapping!$X$3:$Y$7793,2,0)</f>
        <v>77041</v>
      </c>
      <c r="K2911" t="str">
        <f>VLOOKUP($J2911,Mapping!$AB$3:$AC$475,2,0)</f>
        <v>Eagan</v>
      </c>
      <c r="L2911" t="str">
        <f>VLOOKUP($K2911,Mapping!$AF$3:$AG$475,2,0)</f>
        <v>Minnesota</v>
      </c>
      <c r="M2911" t="str">
        <f>VLOOKUP($L2911,Mapping!$AI$3:$AJ$48,2,0)</f>
        <v>United States</v>
      </c>
      <c r="N2911" t="str">
        <f>VLOOKUP($L2911,Mapping!$AI$3:$AK$48,3,0)</f>
        <v>Central</v>
      </c>
      <c r="O2911" t="str">
        <f>VLOOKUP(Table1[[#This Row],[Column1]],Mapping!$AM$8:$AN$11,2,0)</f>
        <v>Furniture</v>
      </c>
      <c r="P2911" t="str">
        <f>VLOOKUP(Table1[[#This Row],[Column3]],Mapping!$AP$5:$AQ$22,2,0)</f>
        <v>Chairs</v>
      </c>
      <c r="Q2911">
        <v>95.983999999999995</v>
      </c>
      <c r="R2911">
        <v>4</v>
      </c>
      <c r="S2911">
        <v>-4.1135999999999981</v>
      </c>
    </row>
    <row r="2912" spans="1:19" x14ac:dyDescent="0.35">
      <c r="A2912">
        <v>936</v>
      </c>
      <c r="B2912" t="s">
        <v>1169</v>
      </c>
      <c r="C2912" t="s">
        <v>378</v>
      </c>
      <c r="D2912" t="str">
        <f>MID(Table1[[#This Row],[Product ID]],5,2)</f>
        <v>BI</v>
      </c>
      <c r="E2912" t="str">
        <f>LEFT(Table1[[#This Row],[Product ID]],3)</f>
        <v>OFF</v>
      </c>
      <c r="F2912" s="10" t="e">
        <f>VLOOKUP(Table1[[#This Row],[Order ID]],Mapping!H2912:J10703,3,0)</f>
        <v>#N/A</v>
      </c>
      <c r="G2912" s="10" t="e">
        <f>VLOOKUP(Table1[[#This Row],[Order ID]],Mapping!H2912:K10703,4,0)</f>
        <v>#N/A</v>
      </c>
      <c r="H2912" t="str">
        <f>INDEX(Mapping!$B$2:$T$7793,MATCH(Data!$A2912,Mapping!$B$3:$B$7793,0),MATCH(Data!$H$1,Mapping!$B$2:$T$2,0))</f>
        <v>Standard Class</v>
      </c>
      <c r="I2912" t="str">
        <f>INDEX(Mapping!$B$2:$T$7793,MATCH(Data!$A2912,Mapping!$B$3:$B$7793,0),MATCH(Data!$I$1,Mapping!$B$2:$T$2,0))</f>
        <v>Consumer</v>
      </c>
      <c r="J2912">
        <f>VLOOKUP($A2912,Mapping!$X$3:$Y$7793,2,0)</f>
        <v>77041</v>
      </c>
      <c r="K2912" t="str">
        <f>VLOOKUP($J2912,Mapping!$AB$3:$AC$475,2,0)</f>
        <v>Eagan</v>
      </c>
      <c r="L2912" t="str">
        <f>VLOOKUP($K2912,Mapping!$AF$3:$AG$475,2,0)</f>
        <v>Minnesota</v>
      </c>
      <c r="M2912" t="str">
        <f>VLOOKUP($L2912,Mapping!$AI$3:$AJ$48,2,0)</f>
        <v>United States</v>
      </c>
      <c r="N2912" t="str">
        <f>VLOOKUP($L2912,Mapping!$AI$3:$AK$48,3,0)</f>
        <v>Central</v>
      </c>
      <c r="O2912" t="str">
        <f>VLOOKUP(Table1[[#This Row],[Column1]],Mapping!$AM$8:$AN$11,2,0)</f>
        <v>Office Supplies</v>
      </c>
      <c r="P2912" t="str">
        <f>VLOOKUP(Table1[[#This Row],[Column3]],Mapping!$AP$5:$AQ$22,2,0)</f>
        <v>Binders</v>
      </c>
      <c r="Q2912">
        <v>1088.7919999999997</v>
      </c>
      <c r="R2912">
        <v>4</v>
      </c>
      <c r="S2912">
        <v>-1850.9464000000007</v>
      </c>
    </row>
    <row r="2913" spans="1:19" x14ac:dyDescent="0.35">
      <c r="A2913">
        <v>1786</v>
      </c>
      <c r="B2913" t="s">
        <v>1998</v>
      </c>
      <c r="C2913" t="s">
        <v>1999</v>
      </c>
      <c r="D2913" t="str">
        <f>MID(Table1[[#This Row],[Product ID]],5,2)</f>
        <v>AC</v>
      </c>
      <c r="E2913" t="str">
        <f>LEFT(Table1[[#This Row],[Product ID]],3)</f>
        <v>TEC</v>
      </c>
      <c r="F2913" s="10" t="e">
        <f>VLOOKUP(Table1[[#This Row],[Order ID]],Mapping!H2913:J10704,3,0)</f>
        <v>#N/A</v>
      </c>
      <c r="G2913" s="10" t="e">
        <f>VLOOKUP(Table1[[#This Row],[Order ID]],Mapping!H2913:K10704,4,0)</f>
        <v>#N/A</v>
      </c>
      <c r="H2913" t="str">
        <f>INDEX(Mapping!$B$2:$T$7793,MATCH(Data!$A2913,Mapping!$B$3:$B$7793,0),MATCH(Data!$H$1,Mapping!$B$2:$T$2,0))</f>
        <v>Same Day</v>
      </c>
      <c r="I2913" t="str">
        <f>INDEX(Mapping!$B$2:$T$7793,MATCH(Data!$A2913,Mapping!$B$3:$B$7793,0),MATCH(Data!$I$1,Mapping!$B$2:$T$2,0))</f>
        <v>Consumer</v>
      </c>
      <c r="J2913">
        <f>VLOOKUP($A2913,Mapping!$X$3:$Y$7793,2,0)</f>
        <v>30318</v>
      </c>
      <c r="K2913" t="str">
        <f>VLOOKUP($J2913,Mapping!$AB$3:$AC$475,2,0)</f>
        <v>Cleveland</v>
      </c>
      <c r="L2913" t="str">
        <f>VLOOKUP($K2913,Mapping!$AF$3:$AG$475,2,0)</f>
        <v>Ohio</v>
      </c>
      <c r="M2913" t="str">
        <f>VLOOKUP($L2913,Mapping!$AI$3:$AJ$48,2,0)</f>
        <v>United States</v>
      </c>
      <c r="N2913" t="str">
        <f>VLOOKUP($L2913,Mapping!$AI$3:$AK$48,3,0)</f>
        <v>East</v>
      </c>
      <c r="O2913" t="str">
        <f>VLOOKUP(Table1[[#This Row],[Column1]],Mapping!$AM$8:$AN$11,2,0)</f>
        <v>Technology</v>
      </c>
      <c r="P2913" t="str">
        <f>VLOOKUP(Table1[[#This Row],[Column3]],Mapping!$AP$5:$AQ$22,2,0)</f>
        <v>Accessories</v>
      </c>
      <c r="Q2913">
        <v>499.98</v>
      </c>
      <c r="R2913">
        <v>2</v>
      </c>
      <c r="S2913">
        <v>114.99540000000002</v>
      </c>
    </row>
    <row r="2914" spans="1:19" x14ac:dyDescent="0.35">
      <c r="A2914">
        <v>4713</v>
      </c>
      <c r="B2914" t="s">
        <v>4032</v>
      </c>
      <c r="C2914" t="s">
        <v>454</v>
      </c>
      <c r="D2914" t="str">
        <f>MID(Table1[[#This Row],[Product ID]],5,2)</f>
        <v>FU</v>
      </c>
      <c r="E2914" t="str">
        <f>LEFT(Table1[[#This Row],[Product ID]],3)</f>
        <v>FUR</v>
      </c>
      <c r="F2914" s="10">
        <f>VLOOKUP(Table1[[#This Row],[Order ID]],Mapping!H2914:J10705,3,0)</f>
        <v>41522</v>
      </c>
      <c r="G2914" s="10">
        <f>VLOOKUP(Table1[[#This Row],[Order ID]],Mapping!H2914:K10705,4,0)</f>
        <v>41526</v>
      </c>
      <c r="H2914" t="str">
        <f>INDEX(Mapping!$B$2:$T$7793,MATCH(Data!$A2914,Mapping!$B$3:$B$7793,0),MATCH(Data!$H$1,Mapping!$B$2:$T$2,0))</f>
        <v>Standard Class</v>
      </c>
      <c r="I2914" t="str">
        <f>INDEX(Mapping!$B$2:$T$7793,MATCH(Data!$A2914,Mapping!$B$3:$B$7793,0),MATCH(Data!$I$1,Mapping!$B$2:$T$2,0))</f>
        <v>Consumer</v>
      </c>
      <c r="J2914">
        <f>VLOOKUP($A2914,Mapping!$X$3:$Y$7793,2,0)</f>
        <v>40324</v>
      </c>
      <c r="K2914" t="str">
        <f>VLOOKUP($J2914,Mapping!$AB$3:$AC$475,2,0)</f>
        <v>Cheyenne</v>
      </c>
      <c r="L2914" t="str">
        <f>VLOOKUP($K2914,Mapping!$AF$3:$AG$475,2,0)</f>
        <v>Wyoming</v>
      </c>
      <c r="M2914" t="str">
        <f>VLOOKUP($L2914,Mapping!$AI$3:$AJ$48,2,0)</f>
        <v>United States</v>
      </c>
      <c r="N2914" t="str">
        <f>VLOOKUP($L2914,Mapping!$AI$3:$AK$48,3,0)</f>
        <v>West</v>
      </c>
      <c r="O2914" t="str">
        <f>VLOOKUP(Table1[[#This Row],[Column1]],Mapping!$AM$8:$AN$11,2,0)</f>
        <v>Furniture</v>
      </c>
      <c r="P2914" t="str">
        <f>VLOOKUP(Table1[[#This Row],[Column3]],Mapping!$AP$5:$AQ$22,2,0)</f>
        <v>Furnishings</v>
      </c>
      <c r="Q2914">
        <v>42.599999999999994</v>
      </c>
      <c r="R2914">
        <v>3</v>
      </c>
      <c r="S2914">
        <v>16.614000000000001</v>
      </c>
    </row>
    <row r="2915" spans="1:19" x14ac:dyDescent="0.35">
      <c r="A2915">
        <v>4714</v>
      </c>
      <c r="B2915" t="s">
        <v>4032</v>
      </c>
      <c r="C2915" t="s">
        <v>488</v>
      </c>
      <c r="D2915" t="str">
        <f>MID(Table1[[#This Row],[Product ID]],5,2)</f>
        <v>BI</v>
      </c>
      <c r="E2915" t="str">
        <f>LEFT(Table1[[#This Row],[Product ID]],3)</f>
        <v>OFF</v>
      </c>
      <c r="F2915" s="10">
        <f>VLOOKUP(Table1[[#This Row],[Order ID]],Mapping!H2915:J10706,3,0)</f>
        <v>41522</v>
      </c>
      <c r="G2915" s="10">
        <f>VLOOKUP(Table1[[#This Row],[Order ID]],Mapping!H2915:K10706,4,0)</f>
        <v>41526</v>
      </c>
      <c r="H2915" t="str">
        <f>INDEX(Mapping!$B$2:$T$7793,MATCH(Data!$A2915,Mapping!$B$3:$B$7793,0),MATCH(Data!$H$1,Mapping!$B$2:$T$2,0))</f>
        <v>Standard Class</v>
      </c>
      <c r="I2915" t="str">
        <f>INDEX(Mapping!$B$2:$T$7793,MATCH(Data!$A2915,Mapping!$B$3:$B$7793,0),MATCH(Data!$I$1,Mapping!$B$2:$T$2,0))</f>
        <v>Consumer</v>
      </c>
      <c r="J2915">
        <f>VLOOKUP($A2915,Mapping!$X$3:$Y$7793,2,0)</f>
        <v>40324</v>
      </c>
      <c r="K2915" t="str">
        <f>VLOOKUP($J2915,Mapping!$AB$3:$AC$475,2,0)</f>
        <v>Cheyenne</v>
      </c>
      <c r="L2915" t="str">
        <f>VLOOKUP($K2915,Mapping!$AF$3:$AG$475,2,0)</f>
        <v>Wyoming</v>
      </c>
      <c r="M2915" t="str">
        <f>VLOOKUP($L2915,Mapping!$AI$3:$AJ$48,2,0)</f>
        <v>United States</v>
      </c>
      <c r="N2915" t="str">
        <f>VLOOKUP($L2915,Mapping!$AI$3:$AK$48,3,0)</f>
        <v>West</v>
      </c>
      <c r="O2915" t="str">
        <f>VLOOKUP(Table1[[#This Row],[Column1]],Mapping!$AM$8:$AN$11,2,0)</f>
        <v>Office Supplies</v>
      </c>
      <c r="P2915" t="str">
        <f>VLOOKUP(Table1[[#This Row],[Column3]],Mapping!$AP$5:$AQ$22,2,0)</f>
        <v>Binders</v>
      </c>
      <c r="Q2915">
        <v>113.94</v>
      </c>
      <c r="R2915">
        <v>6</v>
      </c>
      <c r="S2915">
        <v>54.691199999999995</v>
      </c>
    </row>
    <row r="2916" spans="1:19" x14ac:dyDescent="0.35">
      <c r="A2916">
        <v>4715</v>
      </c>
      <c r="B2916" t="s">
        <v>4032</v>
      </c>
      <c r="C2916" t="s">
        <v>710</v>
      </c>
      <c r="D2916" t="str">
        <f>MID(Table1[[#This Row],[Product ID]],5,2)</f>
        <v>ST</v>
      </c>
      <c r="E2916" t="str">
        <f>LEFT(Table1[[#This Row],[Product ID]],3)</f>
        <v>OFF</v>
      </c>
      <c r="F2916" s="10">
        <f>VLOOKUP(Table1[[#This Row],[Order ID]],Mapping!H2916:J10707,3,0)</f>
        <v>41522</v>
      </c>
      <c r="G2916" s="10">
        <f>VLOOKUP(Table1[[#This Row],[Order ID]],Mapping!H2916:K10707,4,0)</f>
        <v>41526</v>
      </c>
      <c r="H2916" t="str">
        <f>INDEX(Mapping!$B$2:$T$7793,MATCH(Data!$A2916,Mapping!$B$3:$B$7793,0),MATCH(Data!$H$1,Mapping!$B$2:$T$2,0))</f>
        <v>Standard Class</v>
      </c>
      <c r="I2916" t="str">
        <f>INDEX(Mapping!$B$2:$T$7793,MATCH(Data!$A2916,Mapping!$B$3:$B$7793,0),MATCH(Data!$I$1,Mapping!$B$2:$T$2,0))</f>
        <v>Consumer</v>
      </c>
      <c r="J2916">
        <f>VLOOKUP($A2916,Mapping!$X$3:$Y$7793,2,0)</f>
        <v>40324</v>
      </c>
      <c r="K2916" t="str">
        <f>VLOOKUP($J2916,Mapping!$AB$3:$AC$475,2,0)</f>
        <v>Cheyenne</v>
      </c>
      <c r="L2916" t="str">
        <f>VLOOKUP($K2916,Mapping!$AF$3:$AG$475,2,0)</f>
        <v>Wyoming</v>
      </c>
      <c r="M2916" t="str">
        <f>VLOOKUP($L2916,Mapping!$AI$3:$AJ$48,2,0)</f>
        <v>United States</v>
      </c>
      <c r="N2916" t="str">
        <f>VLOOKUP($L2916,Mapping!$AI$3:$AK$48,3,0)</f>
        <v>West</v>
      </c>
      <c r="O2916" t="str">
        <f>VLOOKUP(Table1[[#This Row],[Column1]],Mapping!$AM$8:$AN$11,2,0)</f>
        <v>Office Supplies</v>
      </c>
      <c r="P2916" t="str">
        <f>VLOOKUP(Table1[[#This Row],[Column3]],Mapping!$AP$5:$AQ$22,2,0)</f>
        <v>Storage</v>
      </c>
      <c r="Q2916">
        <v>129.91999999999999</v>
      </c>
      <c r="R2916">
        <v>4</v>
      </c>
      <c r="S2916">
        <v>5.1967999999999961</v>
      </c>
    </row>
    <row r="2917" spans="1:19" x14ac:dyDescent="0.35">
      <c r="A2917">
        <v>2723</v>
      </c>
      <c r="B2917" t="s">
        <v>2744</v>
      </c>
      <c r="C2917" t="s">
        <v>26</v>
      </c>
      <c r="D2917" t="str">
        <f>MID(Table1[[#This Row],[Product ID]],5,2)</f>
        <v>AR</v>
      </c>
      <c r="E2917" t="str">
        <f>LEFT(Table1[[#This Row],[Product ID]],3)</f>
        <v>OFF</v>
      </c>
      <c r="F2917" s="10" t="e">
        <f>VLOOKUP(Table1[[#This Row],[Order ID]],Mapping!H2917:J10708,3,0)</f>
        <v>#N/A</v>
      </c>
      <c r="G2917" s="10" t="e">
        <f>VLOOKUP(Table1[[#This Row],[Order ID]],Mapping!H2917:K10708,4,0)</f>
        <v>#N/A</v>
      </c>
      <c r="H2917" t="str">
        <f>INDEX(Mapping!$B$2:$T$7793,MATCH(Data!$A2917,Mapping!$B$3:$B$7793,0),MATCH(Data!$H$1,Mapping!$B$2:$T$2,0))</f>
        <v>Standard Class</v>
      </c>
      <c r="I2917" t="str">
        <f>INDEX(Mapping!$B$2:$T$7793,MATCH(Data!$A2917,Mapping!$B$3:$B$7793,0),MATCH(Data!$I$1,Mapping!$B$2:$T$2,0))</f>
        <v>Consumer</v>
      </c>
      <c r="J2917">
        <f>VLOOKUP($A2917,Mapping!$X$3:$Y$7793,2,0)</f>
        <v>94110</v>
      </c>
      <c r="K2917" t="str">
        <f>VLOOKUP($J2917,Mapping!$AB$3:$AC$475,2,0)</f>
        <v>Tucson</v>
      </c>
      <c r="L2917" t="str">
        <f>VLOOKUP($K2917,Mapping!$AF$3:$AG$475,2,0)</f>
        <v>Arizona</v>
      </c>
      <c r="M2917" t="str">
        <f>VLOOKUP($L2917,Mapping!$AI$3:$AJ$48,2,0)</f>
        <v>United States</v>
      </c>
      <c r="N2917" t="str">
        <f>VLOOKUP($L2917,Mapping!$AI$3:$AK$48,3,0)</f>
        <v>West</v>
      </c>
      <c r="O2917" t="str">
        <f>VLOOKUP(Table1[[#This Row],[Column1]],Mapping!$AM$8:$AN$11,2,0)</f>
        <v>Office Supplies</v>
      </c>
      <c r="P2917" t="str">
        <f>VLOOKUP(Table1[[#This Row],[Column3]],Mapping!$AP$5:$AQ$22,2,0)</f>
        <v>Art</v>
      </c>
      <c r="Q2917">
        <v>8.56</v>
      </c>
      <c r="R2917">
        <v>2</v>
      </c>
      <c r="S2917">
        <v>2.4823999999999993</v>
      </c>
    </row>
    <row r="2918" spans="1:19" x14ac:dyDescent="0.35">
      <c r="A2918">
        <v>2724</v>
      </c>
      <c r="B2918" t="s">
        <v>2744</v>
      </c>
      <c r="C2918" t="s">
        <v>2745</v>
      </c>
      <c r="D2918" t="str">
        <f>MID(Table1[[#This Row],[Product ID]],5,2)</f>
        <v>PA</v>
      </c>
      <c r="E2918" t="str">
        <f>LEFT(Table1[[#This Row],[Product ID]],3)</f>
        <v>OFF</v>
      </c>
      <c r="F2918" s="10" t="e">
        <f>VLOOKUP(Table1[[#This Row],[Order ID]],Mapping!H2918:J10709,3,0)</f>
        <v>#N/A</v>
      </c>
      <c r="G2918" s="10" t="e">
        <f>VLOOKUP(Table1[[#This Row],[Order ID]],Mapping!H2918:K10709,4,0)</f>
        <v>#N/A</v>
      </c>
      <c r="H2918" t="str">
        <f>INDEX(Mapping!$B$2:$T$7793,MATCH(Data!$A2918,Mapping!$B$3:$B$7793,0),MATCH(Data!$H$1,Mapping!$B$2:$T$2,0))</f>
        <v>Standard Class</v>
      </c>
      <c r="I2918" t="str">
        <f>INDEX(Mapping!$B$2:$T$7793,MATCH(Data!$A2918,Mapping!$B$3:$B$7793,0),MATCH(Data!$I$1,Mapping!$B$2:$T$2,0))</f>
        <v>Corporate</v>
      </c>
      <c r="J2918">
        <f>VLOOKUP($A2918,Mapping!$X$3:$Y$7793,2,0)</f>
        <v>94110</v>
      </c>
      <c r="K2918" t="str">
        <f>VLOOKUP($J2918,Mapping!$AB$3:$AC$475,2,0)</f>
        <v>Tucson</v>
      </c>
      <c r="L2918" t="str">
        <f>VLOOKUP($K2918,Mapping!$AF$3:$AG$475,2,0)</f>
        <v>Arizona</v>
      </c>
      <c r="M2918" t="str">
        <f>VLOOKUP($L2918,Mapping!$AI$3:$AJ$48,2,0)</f>
        <v>United States</v>
      </c>
      <c r="N2918" t="str">
        <f>VLOOKUP($L2918,Mapping!$AI$3:$AK$48,3,0)</f>
        <v>West</v>
      </c>
      <c r="O2918" t="str">
        <f>VLOOKUP(Table1[[#This Row],[Column1]],Mapping!$AM$8:$AN$11,2,0)</f>
        <v>Office Supplies</v>
      </c>
      <c r="P2918" t="str">
        <f>VLOOKUP(Table1[[#This Row],[Column3]],Mapping!$AP$5:$AQ$22,2,0)</f>
        <v>Paper</v>
      </c>
      <c r="Q2918">
        <v>45.36</v>
      </c>
      <c r="R2918">
        <v>7</v>
      </c>
      <c r="S2918">
        <v>21.772800000000004</v>
      </c>
    </row>
    <row r="2919" spans="1:19" x14ac:dyDescent="0.35">
      <c r="A2919">
        <v>2725</v>
      </c>
      <c r="B2919" t="s">
        <v>2744</v>
      </c>
      <c r="C2919" t="s">
        <v>1855</v>
      </c>
      <c r="D2919" t="str">
        <f>MID(Table1[[#This Row],[Product ID]],5,2)</f>
        <v>TA</v>
      </c>
      <c r="E2919" t="str">
        <f>LEFT(Table1[[#This Row],[Product ID]],3)</f>
        <v>FUR</v>
      </c>
      <c r="F2919" s="10" t="e">
        <f>VLOOKUP(Table1[[#This Row],[Order ID]],Mapping!H2919:J10710,3,0)</f>
        <v>#N/A</v>
      </c>
      <c r="G2919" s="10" t="e">
        <f>VLOOKUP(Table1[[#This Row],[Order ID]],Mapping!H2919:K10710,4,0)</f>
        <v>#N/A</v>
      </c>
      <c r="H2919" t="str">
        <f>INDEX(Mapping!$B$2:$T$7793,MATCH(Data!$A2919,Mapping!$B$3:$B$7793,0),MATCH(Data!$H$1,Mapping!$B$2:$T$2,0))</f>
        <v>Standard Class</v>
      </c>
      <c r="I2919" t="str">
        <f>INDEX(Mapping!$B$2:$T$7793,MATCH(Data!$A2919,Mapping!$B$3:$B$7793,0),MATCH(Data!$I$1,Mapping!$B$2:$T$2,0))</f>
        <v>Corporate</v>
      </c>
      <c r="J2919">
        <f>VLOOKUP($A2919,Mapping!$X$3:$Y$7793,2,0)</f>
        <v>94110</v>
      </c>
      <c r="K2919" t="str">
        <f>VLOOKUP($J2919,Mapping!$AB$3:$AC$475,2,0)</f>
        <v>Tucson</v>
      </c>
      <c r="L2919" t="str">
        <f>VLOOKUP($K2919,Mapping!$AF$3:$AG$475,2,0)</f>
        <v>Arizona</v>
      </c>
      <c r="M2919" t="str">
        <f>VLOOKUP($L2919,Mapping!$AI$3:$AJ$48,2,0)</f>
        <v>United States</v>
      </c>
      <c r="N2919" t="str">
        <f>VLOOKUP($L2919,Mapping!$AI$3:$AK$48,3,0)</f>
        <v>West</v>
      </c>
      <c r="O2919" t="str">
        <f>VLOOKUP(Table1[[#This Row],[Column1]],Mapping!$AM$8:$AN$11,2,0)</f>
        <v>Furniture</v>
      </c>
      <c r="P2919" t="str">
        <f>VLOOKUP(Table1[[#This Row],[Column3]],Mapping!$AP$5:$AQ$22,2,0)</f>
        <v>Tables</v>
      </c>
      <c r="Q2919">
        <v>1421.6640000000002</v>
      </c>
      <c r="R2919">
        <v>6</v>
      </c>
      <c r="S2919">
        <v>-195.47879999999998</v>
      </c>
    </row>
    <row r="2920" spans="1:19" x14ac:dyDescent="0.35">
      <c r="A2920">
        <v>6367</v>
      </c>
      <c r="B2920" t="s">
        <v>4961</v>
      </c>
      <c r="C2920" t="s">
        <v>2812</v>
      </c>
      <c r="D2920" t="str">
        <f>MID(Table1[[#This Row],[Product ID]],5,2)</f>
        <v>TA</v>
      </c>
      <c r="E2920" t="str">
        <f>LEFT(Table1[[#This Row],[Product ID]],3)</f>
        <v>FUR</v>
      </c>
      <c r="F2920" s="10">
        <f>VLOOKUP(Table1[[#This Row],[Order ID]],Mapping!H2920:J10711,3,0)</f>
        <v>41552</v>
      </c>
      <c r="G2920" s="10">
        <f>VLOOKUP(Table1[[#This Row],[Order ID]],Mapping!H2920:K10711,4,0)</f>
        <v>41557</v>
      </c>
      <c r="H2920" t="str">
        <f>INDEX(Mapping!$B$2:$T$7793,MATCH(Data!$A2920,Mapping!$B$3:$B$7793,0),MATCH(Data!$H$1,Mapping!$B$2:$T$2,0))</f>
        <v>Standard Class</v>
      </c>
      <c r="I2920" t="str">
        <f>INDEX(Mapping!$B$2:$T$7793,MATCH(Data!$A2920,Mapping!$B$3:$B$7793,0),MATCH(Data!$I$1,Mapping!$B$2:$T$2,0))</f>
        <v>Consumer</v>
      </c>
      <c r="J2920">
        <f>VLOOKUP($A2920,Mapping!$X$3:$Y$7793,2,0)</f>
        <v>21215</v>
      </c>
      <c r="K2920" t="str">
        <f>VLOOKUP($J2920,Mapping!$AB$3:$AC$475,2,0)</f>
        <v>Rancho Cucamonga</v>
      </c>
      <c r="L2920" t="str">
        <f>VLOOKUP($K2920,Mapping!$AF$3:$AG$475,2,0)</f>
        <v>California</v>
      </c>
      <c r="M2920" t="str">
        <f>VLOOKUP($L2920,Mapping!$AI$3:$AJ$48,2,0)</f>
        <v>United States</v>
      </c>
      <c r="N2920" t="str">
        <f>VLOOKUP($L2920,Mapping!$AI$3:$AK$48,3,0)</f>
        <v>West</v>
      </c>
      <c r="O2920" t="str">
        <f>VLOOKUP(Table1[[#This Row],[Column1]],Mapping!$AM$8:$AN$11,2,0)</f>
        <v>Furniture</v>
      </c>
      <c r="P2920" t="str">
        <f>VLOOKUP(Table1[[#This Row],[Column3]],Mapping!$AP$5:$AQ$22,2,0)</f>
        <v>Tables</v>
      </c>
      <c r="Q2920">
        <v>239.37199999999996</v>
      </c>
      <c r="R2920">
        <v>2</v>
      </c>
      <c r="S2920">
        <v>-23.93719999999999</v>
      </c>
    </row>
    <row r="2921" spans="1:19" x14ac:dyDescent="0.35">
      <c r="A2921">
        <v>5577</v>
      </c>
      <c r="B2921" t="s">
        <v>4532</v>
      </c>
      <c r="C2921" t="s">
        <v>236</v>
      </c>
      <c r="D2921" t="str">
        <f>MID(Table1[[#This Row],[Product ID]],5,2)</f>
        <v>ST</v>
      </c>
      <c r="E2921" t="str">
        <f>LEFT(Table1[[#This Row],[Product ID]],3)</f>
        <v>OFF</v>
      </c>
      <c r="F2921" s="10">
        <f>VLOOKUP(Table1[[#This Row],[Order ID]],Mapping!H2921:J10712,3,0)</f>
        <v>41362</v>
      </c>
      <c r="G2921" s="10">
        <f>VLOOKUP(Table1[[#This Row],[Order ID]],Mapping!H2921:K10712,4,0)</f>
        <v>41365</v>
      </c>
      <c r="H2921" t="str">
        <f>INDEX(Mapping!$B$2:$T$7793,MATCH(Data!$A2921,Mapping!$B$3:$B$7793,0),MATCH(Data!$H$1,Mapping!$B$2:$T$2,0))</f>
        <v>Standard Class</v>
      </c>
      <c r="I2921" t="str">
        <f>INDEX(Mapping!$B$2:$T$7793,MATCH(Data!$A2921,Mapping!$B$3:$B$7793,0),MATCH(Data!$I$1,Mapping!$B$2:$T$2,0))</f>
        <v>Consumer</v>
      </c>
      <c r="J2921">
        <f>VLOOKUP($A2921,Mapping!$X$3:$Y$7793,2,0)</f>
        <v>90032</v>
      </c>
      <c r="K2921" t="str">
        <f>VLOOKUP($J2921,Mapping!$AB$3:$AC$475,2,0)</f>
        <v>Seattle</v>
      </c>
      <c r="L2921" t="str">
        <f>VLOOKUP($K2921,Mapping!$AF$3:$AG$475,2,0)</f>
        <v>Washington</v>
      </c>
      <c r="M2921" t="str">
        <f>VLOOKUP($L2921,Mapping!$AI$3:$AJ$48,2,0)</f>
        <v>United States</v>
      </c>
      <c r="N2921" t="str">
        <f>VLOOKUP($L2921,Mapping!$AI$3:$AK$48,3,0)</f>
        <v>West</v>
      </c>
      <c r="O2921" t="str">
        <f>VLOOKUP(Table1[[#This Row],[Column1]],Mapping!$AM$8:$AN$11,2,0)</f>
        <v>Office Supplies</v>
      </c>
      <c r="P2921" t="str">
        <f>VLOOKUP(Table1[[#This Row],[Column3]],Mapping!$AP$5:$AQ$22,2,0)</f>
        <v>Storage</v>
      </c>
      <c r="Q2921">
        <v>87.92</v>
      </c>
      <c r="R2921">
        <v>4</v>
      </c>
      <c r="S2921">
        <v>0.87919999999999732</v>
      </c>
    </row>
    <row r="2922" spans="1:19" x14ac:dyDescent="0.35">
      <c r="A2922">
        <v>5578</v>
      </c>
      <c r="B2922" t="s">
        <v>4532</v>
      </c>
      <c r="C2922" t="s">
        <v>4533</v>
      </c>
      <c r="D2922" t="str">
        <f>MID(Table1[[#This Row],[Product ID]],5,2)</f>
        <v>PA</v>
      </c>
      <c r="E2922" t="str">
        <f>LEFT(Table1[[#This Row],[Product ID]],3)</f>
        <v>OFF</v>
      </c>
      <c r="F2922" s="10">
        <f>VLOOKUP(Table1[[#This Row],[Order ID]],Mapping!H2922:J10713,3,0)</f>
        <v>41362</v>
      </c>
      <c r="G2922" s="10">
        <f>VLOOKUP(Table1[[#This Row],[Order ID]],Mapping!H2922:K10713,4,0)</f>
        <v>41365</v>
      </c>
      <c r="H2922" t="str">
        <f>INDEX(Mapping!$B$2:$T$7793,MATCH(Data!$A2922,Mapping!$B$3:$B$7793,0),MATCH(Data!$H$1,Mapping!$B$2:$T$2,0))</f>
        <v>Second Class</v>
      </c>
      <c r="I2922" t="str">
        <f>INDEX(Mapping!$B$2:$T$7793,MATCH(Data!$A2922,Mapping!$B$3:$B$7793,0),MATCH(Data!$I$1,Mapping!$B$2:$T$2,0))</f>
        <v>Consumer</v>
      </c>
      <c r="J2922">
        <f>VLOOKUP($A2922,Mapping!$X$3:$Y$7793,2,0)</f>
        <v>90032</v>
      </c>
      <c r="K2922" t="str">
        <f>VLOOKUP($J2922,Mapping!$AB$3:$AC$475,2,0)</f>
        <v>Seattle</v>
      </c>
      <c r="L2922" t="str">
        <f>VLOOKUP($K2922,Mapping!$AF$3:$AG$475,2,0)</f>
        <v>Washington</v>
      </c>
      <c r="M2922" t="str">
        <f>VLOOKUP($L2922,Mapping!$AI$3:$AJ$48,2,0)</f>
        <v>United States</v>
      </c>
      <c r="N2922" t="str">
        <f>VLOOKUP($L2922,Mapping!$AI$3:$AK$48,3,0)</f>
        <v>West</v>
      </c>
      <c r="O2922" t="str">
        <f>VLOOKUP(Table1[[#This Row],[Column1]],Mapping!$AM$8:$AN$11,2,0)</f>
        <v>Office Supplies</v>
      </c>
      <c r="P2922" t="str">
        <f>VLOOKUP(Table1[[#This Row],[Column3]],Mapping!$AP$5:$AQ$22,2,0)</f>
        <v>Paper</v>
      </c>
      <c r="Q2922">
        <v>5.98</v>
      </c>
      <c r="R2922">
        <v>1</v>
      </c>
      <c r="S2922">
        <v>2.9302000000000001</v>
      </c>
    </row>
    <row r="2923" spans="1:19" x14ac:dyDescent="0.35">
      <c r="A2923">
        <v>2355</v>
      </c>
      <c r="B2923" t="s">
        <v>2478</v>
      </c>
      <c r="C2923" t="s">
        <v>2479</v>
      </c>
      <c r="D2923" t="str">
        <f>MID(Table1[[#This Row],[Product ID]],5,2)</f>
        <v>AP</v>
      </c>
      <c r="E2923" t="str">
        <f>LEFT(Table1[[#This Row],[Product ID]],3)</f>
        <v>OFF</v>
      </c>
      <c r="F2923" s="10" t="e">
        <f>VLOOKUP(Table1[[#This Row],[Order ID]],Mapping!H2923:J10714,3,0)</f>
        <v>#N/A</v>
      </c>
      <c r="G2923" s="10" t="e">
        <f>VLOOKUP(Table1[[#This Row],[Order ID]],Mapping!H2923:K10714,4,0)</f>
        <v>#N/A</v>
      </c>
      <c r="H2923" t="str">
        <f>INDEX(Mapping!$B$2:$T$7793,MATCH(Data!$A2923,Mapping!$B$3:$B$7793,0),MATCH(Data!$H$1,Mapping!$B$2:$T$2,0))</f>
        <v>Standard Class</v>
      </c>
      <c r="I2923" t="str">
        <f>INDEX(Mapping!$B$2:$T$7793,MATCH(Data!$A2923,Mapping!$B$3:$B$7793,0),MATCH(Data!$I$1,Mapping!$B$2:$T$2,0))</f>
        <v>Home Office</v>
      </c>
      <c r="J2923">
        <f>VLOOKUP($A2923,Mapping!$X$3:$Y$7793,2,0)</f>
        <v>10011</v>
      </c>
      <c r="K2923" t="str">
        <f>VLOOKUP($J2923,Mapping!$AB$3:$AC$475,2,0)</f>
        <v>Omaha</v>
      </c>
      <c r="L2923" t="str">
        <f>VLOOKUP($K2923,Mapping!$AF$3:$AG$475,2,0)</f>
        <v>Nebraska</v>
      </c>
      <c r="M2923" t="str">
        <f>VLOOKUP($L2923,Mapping!$AI$3:$AJ$48,2,0)</f>
        <v>United States</v>
      </c>
      <c r="N2923" t="str">
        <f>VLOOKUP($L2923,Mapping!$AI$3:$AK$48,3,0)</f>
        <v>Central</v>
      </c>
      <c r="O2923" t="str">
        <f>VLOOKUP(Table1[[#This Row],[Column1]],Mapping!$AM$8:$AN$11,2,0)</f>
        <v>Office Supplies</v>
      </c>
      <c r="P2923" t="str">
        <f>VLOOKUP(Table1[[#This Row],[Column3]],Mapping!$AP$5:$AQ$22,2,0)</f>
        <v>Appliances</v>
      </c>
      <c r="Q2923">
        <v>207.48</v>
      </c>
      <c r="R2923">
        <v>1</v>
      </c>
      <c r="S2923">
        <v>62.243999999999971</v>
      </c>
    </row>
    <row r="2924" spans="1:19" x14ac:dyDescent="0.35">
      <c r="A2924">
        <v>2175</v>
      </c>
      <c r="B2924" t="s">
        <v>2336</v>
      </c>
      <c r="C2924" t="s">
        <v>112</v>
      </c>
      <c r="D2924" t="str">
        <f>MID(Table1[[#This Row],[Product ID]],5,2)</f>
        <v>BI</v>
      </c>
      <c r="E2924" t="str">
        <f>LEFT(Table1[[#This Row],[Product ID]],3)</f>
        <v>OFF</v>
      </c>
      <c r="F2924" s="10" t="e">
        <f>VLOOKUP(Table1[[#This Row],[Order ID]],Mapping!H2924:J10715,3,0)</f>
        <v>#N/A</v>
      </c>
      <c r="G2924" s="10" t="e">
        <f>VLOOKUP(Table1[[#This Row],[Order ID]],Mapping!H2924:K10715,4,0)</f>
        <v>#N/A</v>
      </c>
      <c r="H2924" t="str">
        <f>INDEX(Mapping!$B$2:$T$7793,MATCH(Data!$A2924,Mapping!$B$3:$B$7793,0),MATCH(Data!$H$1,Mapping!$B$2:$T$2,0))</f>
        <v>First Class</v>
      </c>
      <c r="I2924" t="str">
        <f>INDEX(Mapping!$B$2:$T$7793,MATCH(Data!$A2924,Mapping!$B$3:$B$7793,0),MATCH(Data!$I$1,Mapping!$B$2:$T$2,0))</f>
        <v>Consumer</v>
      </c>
      <c r="J2924">
        <f>VLOOKUP($A2924,Mapping!$X$3:$Y$7793,2,0)</f>
        <v>48205</v>
      </c>
      <c r="K2924" t="str">
        <f>VLOOKUP($J2924,Mapping!$AB$3:$AC$475,2,0)</f>
        <v>Virginia Beach</v>
      </c>
      <c r="L2924" t="str">
        <f>VLOOKUP($K2924,Mapping!$AF$3:$AG$475,2,0)</f>
        <v>Virginia</v>
      </c>
      <c r="M2924" t="str">
        <f>VLOOKUP($L2924,Mapping!$AI$3:$AJ$48,2,0)</f>
        <v>United States</v>
      </c>
      <c r="N2924" t="str">
        <f>VLOOKUP($L2924,Mapping!$AI$3:$AK$48,3,0)</f>
        <v>South</v>
      </c>
      <c r="O2924" t="str">
        <f>VLOOKUP(Table1[[#This Row],[Column1]],Mapping!$AM$8:$AN$11,2,0)</f>
        <v>Office Supplies</v>
      </c>
      <c r="P2924" t="str">
        <f>VLOOKUP(Table1[[#This Row],[Column3]],Mapping!$AP$5:$AQ$22,2,0)</f>
        <v>Binders</v>
      </c>
      <c r="Q2924">
        <v>49.44</v>
      </c>
      <c r="R2924">
        <v>3</v>
      </c>
      <c r="S2924">
        <v>24.2256</v>
      </c>
    </row>
    <row r="2925" spans="1:19" x14ac:dyDescent="0.35">
      <c r="A2925">
        <v>7025</v>
      </c>
      <c r="B2925" t="s">
        <v>5342</v>
      </c>
      <c r="C2925" t="s">
        <v>850</v>
      </c>
      <c r="D2925" t="str">
        <f>MID(Table1[[#This Row],[Product ID]],5,2)</f>
        <v>BI</v>
      </c>
      <c r="E2925" t="str">
        <f>LEFT(Table1[[#This Row],[Product ID]],3)</f>
        <v>OFF</v>
      </c>
      <c r="F2925" s="10">
        <f>VLOOKUP(Table1[[#This Row],[Order ID]],Mapping!H2925:J10716,3,0)</f>
        <v>41626</v>
      </c>
      <c r="G2925" s="10">
        <f>VLOOKUP(Table1[[#This Row],[Order ID]],Mapping!H2925:K10716,4,0)</f>
        <v>41632</v>
      </c>
      <c r="H2925" t="str">
        <f>INDEX(Mapping!$B$2:$T$7793,MATCH(Data!$A2925,Mapping!$B$3:$B$7793,0),MATCH(Data!$H$1,Mapping!$B$2:$T$2,0))</f>
        <v>Standard Class</v>
      </c>
      <c r="I2925" t="str">
        <f>INDEX(Mapping!$B$2:$T$7793,MATCH(Data!$A2925,Mapping!$B$3:$B$7793,0),MATCH(Data!$I$1,Mapping!$B$2:$T$2,0))</f>
        <v>Corporate</v>
      </c>
      <c r="J2925">
        <f>VLOOKUP($A2925,Mapping!$X$3:$Y$7793,2,0)</f>
        <v>88220</v>
      </c>
      <c r="K2925" t="str">
        <f>VLOOKUP($J2925,Mapping!$AB$3:$AC$475,2,0)</f>
        <v>Tampa</v>
      </c>
      <c r="L2925" t="str">
        <f>VLOOKUP($K2925,Mapping!$AF$3:$AG$475,2,0)</f>
        <v>Florida</v>
      </c>
      <c r="M2925" t="str">
        <f>VLOOKUP($L2925,Mapping!$AI$3:$AJ$48,2,0)</f>
        <v>United States</v>
      </c>
      <c r="N2925" t="str">
        <f>VLOOKUP($L2925,Mapping!$AI$3:$AK$48,3,0)</f>
        <v>South</v>
      </c>
      <c r="O2925" t="str">
        <f>VLOOKUP(Table1[[#This Row],[Column1]],Mapping!$AM$8:$AN$11,2,0)</f>
        <v>Office Supplies</v>
      </c>
      <c r="P2925" t="str">
        <f>VLOOKUP(Table1[[#This Row],[Column3]],Mapping!$AP$5:$AQ$22,2,0)</f>
        <v>Binders</v>
      </c>
      <c r="Q2925">
        <v>13.488</v>
      </c>
      <c r="R2925">
        <v>2</v>
      </c>
      <c r="S2925">
        <v>4.3835999999999995</v>
      </c>
    </row>
    <row r="2926" spans="1:19" x14ac:dyDescent="0.35">
      <c r="A2926">
        <v>7026</v>
      </c>
      <c r="B2926" t="s">
        <v>5342</v>
      </c>
      <c r="C2926" t="s">
        <v>2247</v>
      </c>
      <c r="D2926" t="str">
        <f>MID(Table1[[#This Row],[Product ID]],5,2)</f>
        <v>BI</v>
      </c>
      <c r="E2926" t="str">
        <f>LEFT(Table1[[#This Row],[Product ID]],3)</f>
        <v>OFF</v>
      </c>
      <c r="F2926" s="10">
        <f>VLOOKUP(Table1[[#This Row],[Order ID]],Mapping!H2926:J10717,3,0)</f>
        <v>41626</v>
      </c>
      <c r="G2926" s="10">
        <f>VLOOKUP(Table1[[#This Row],[Order ID]],Mapping!H2926:K10717,4,0)</f>
        <v>41632</v>
      </c>
      <c r="H2926" t="str">
        <f>INDEX(Mapping!$B$2:$T$7793,MATCH(Data!$A2926,Mapping!$B$3:$B$7793,0),MATCH(Data!$H$1,Mapping!$B$2:$T$2,0))</f>
        <v>Standard Class</v>
      </c>
      <c r="I2926" t="str">
        <f>INDEX(Mapping!$B$2:$T$7793,MATCH(Data!$A2926,Mapping!$B$3:$B$7793,0),MATCH(Data!$I$1,Mapping!$B$2:$T$2,0))</f>
        <v>Corporate</v>
      </c>
      <c r="J2926">
        <f>VLOOKUP($A2926,Mapping!$X$3:$Y$7793,2,0)</f>
        <v>88220</v>
      </c>
      <c r="K2926" t="str">
        <f>VLOOKUP($J2926,Mapping!$AB$3:$AC$475,2,0)</f>
        <v>Tampa</v>
      </c>
      <c r="L2926" t="str">
        <f>VLOOKUP($K2926,Mapping!$AF$3:$AG$475,2,0)</f>
        <v>Florida</v>
      </c>
      <c r="M2926" t="str">
        <f>VLOOKUP($L2926,Mapping!$AI$3:$AJ$48,2,0)</f>
        <v>United States</v>
      </c>
      <c r="N2926" t="str">
        <f>VLOOKUP($L2926,Mapping!$AI$3:$AK$48,3,0)</f>
        <v>South</v>
      </c>
      <c r="O2926" t="str">
        <f>VLOOKUP(Table1[[#This Row],[Column1]],Mapping!$AM$8:$AN$11,2,0)</f>
        <v>Office Supplies</v>
      </c>
      <c r="P2926" t="str">
        <f>VLOOKUP(Table1[[#This Row],[Column3]],Mapping!$AP$5:$AQ$22,2,0)</f>
        <v>Binders</v>
      </c>
      <c r="Q2926">
        <v>11.416</v>
      </c>
      <c r="R2926">
        <v>1</v>
      </c>
      <c r="S2926">
        <v>3.8528999999999991</v>
      </c>
    </row>
    <row r="2927" spans="1:19" x14ac:dyDescent="0.35">
      <c r="A2927">
        <v>7454</v>
      </c>
      <c r="B2927" t="s">
        <v>5585</v>
      </c>
      <c r="C2927" t="s">
        <v>2692</v>
      </c>
      <c r="D2927" t="str">
        <f>MID(Table1[[#This Row],[Product ID]],5,2)</f>
        <v>PA</v>
      </c>
      <c r="E2927" t="str">
        <f>LEFT(Table1[[#This Row],[Product ID]],3)</f>
        <v>OFF</v>
      </c>
      <c r="F2927" s="10">
        <f>VLOOKUP(Table1[[#This Row],[Order ID]],Mapping!H2927:J10718,3,0)</f>
        <v>41444</v>
      </c>
      <c r="G2927" s="10">
        <f>VLOOKUP(Table1[[#This Row],[Order ID]],Mapping!H2927:K10718,4,0)</f>
        <v>41446</v>
      </c>
      <c r="H2927" t="str">
        <f>INDEX(Mapping!$B$2:$T$7793,MATCH(Data!$A2927,Mapping!$B$3:$B$7793,0),MATCH(Data!$H$1,Mapping!$B$2:$T$2,0))</f>
        <v>Standard Class</v>
      </c>
      <c r="I2927" t="str">
        <f>INDEX(Mapping!$B$2:$T$7793,MATCH(Data!$A2927,Mapping!$B$3:$B$7793,0),MATCH(Data!$I$1,Mapping!$B$2:$T$2,0))</f>
        <v>Corporate</v>
      </c>
      <c r="J2927">
        <f>VLOOKUP($A2927,Mapping!$X$3:$Y$7793,2,0)</f>
        <v>19134</v>
      </c>
      <c r="K2927" t="str">
        <f>VLOOKUP($J2927,Mapping!$AB$3:$AC$475,2,0)</f>
        <v>Detroit</v>
      </c>
      <c r="L2927" t="str">
        <f>VLOOKUP($K2927,Mapping!$AF$3:$AG$475,2,0)</f>
        <v>Michigan</v>
      </c>
      <c r="M2927" t="str">
        <f>VLOOKUP($L2927,Mapping!$AI$3:$AJ$48,2,0)</f>
        <v>United States</v>
      </c>
      <c r="N2927" t="str">
        <f>VLOOKUP($L2927,Mapping!$AI$3:$AK$48,3,0)</f>
        <v>Central</v>
      </c>
      <c r="O2927" t="str">
        <f>VLOOKUP(Table1[[#This Row],[Column1]],Mapping!$AM$8:$AN$11,2,0)</f>
        <v>Office Supplies</v>
      </c>
      <c r="P2927" t="str">
        <f>VLOOKUP(Table1[[#This Row],[Column3]],Mapping!$AP$5:$AQ$22,2,0)</f>
        <v>Paper</v>
      </c>
      <c r="Q2927">
        <v>6.8480000000000008</v>
      </c>
      <c r="R2927">
        <v>2</v>
      </c>
      <c r="S2927">
        <v>2.1399999999999992</v>
      </c>
    </row>
    <row r="2928" spans="1:19" x14ac:dyDescent="0.35">
      <c r="A2928">
        <v>7455</v>
      </c>
      <c r="B2928" t="s">
        <v>5585</v>
      </c>
      <c r="C2928" t="s">
        <v>12</v>
      </c>
      <c r="D2928" t="str">
        <f>MID(Table1[[#This Row],[Product ID]],5,2)</f>
        <v>BI</v>
      </c>
      <c r="E2928" t="str">
        <f>LEFT(Table1[[#This Row],[Product ID]],3)</f>
        <v>OFF</v>
      </c>
      <c r="F2928" s="10">
        <f>VLOOKUP(Table1[[#This Row],[Order ID]],Mapping!H2928:J10719,3,0)</f>
        <v>41444</v>
      </c>
      <c r="G2928" s="10">
        <f>VLOOKUP(Table1[[#This Row],[Order ID]],Mapping!H2928:K10719,4,0)</f>
        <v>41446</v>
      </c>
      <c r="H2928" t="str">
        <f>INDEX(Mapping!$B$2:$T$7793,MATCH(Data!$A2928,Mapping!$B$3:$B$7793,0),MATCH(Data!$H$1,Mapping!$B$2:$T$2,0))</f>
        <v>Second Class</v>
      </c>
      <c r="I2928" t="str">
        <f>INDEX(Mapping!$B$2:$T$7793,MATCH(Data!$A2928,Mapping!$B$3:$B$7793,0),MATCH(Data!$I$1,Mapping!$B$2:$T$2,0))</f>
        <v>Corporate</v>
      </c>
      <c r="J2928">
        <f>VLOOKUP($A2928,Mapping!$X$3:$Y$7793,2,0)</f>
        <v>19134</v>
      </c>
      <c r="K2928" t="str">
        <f>VLOOKUP($J2928,Mapping!$AB$3:$AC$475,2,0)</f>
        <v>Detroit</v>
      </c>
      <c r="L2928" t="str">
        <f>VLOOKUP($K2928,Mapping!$AF$3:$AG$475,2,0)</f>
        <v>Michigan</v>
      </c>
      <c r="M2928" t="str">
        <f>VLOOKUP($L2928,Mapping!$AI$3:$AJ$48,2,0)</f>
        <v>United States</v>
      </c>
      <c r="N2928" t="str">
        <f>VLOOKUP($L2928,Mapping!$AI$3:$AK$48,3,0)</f>
        <v>Central</v>
      </c>
      <c r="O2928" t="str">
        <f>VLOOKUP(Table1[[#This Row],[Column1]],Mapping!$AM$8:$AN$11,2,0)</f>
        <v>Office Supplies</v>
      </c>
      <c r="P2928" t="str">
        <f>VLOOKUP(Table1[[#This Row],[Column3]],Mapping!$AP$5:$AQ$22,2,0)</f>
        <v>Binders</v>
      </c>
      <c r="Q2928">
        <v>4.6260000000000003</v>
      </c>
      <c r="R2928">
        <v>2</v>
      </c>
      <c r="S2928">
        <v>-3.8549999999999986</v>
      </c>
    </row>
    <row r="2929" spans="1:19" x14ac:dyDescent="0.35">
      <c r="A2929">
        <v>7456</v>
      </c>
      <c r="B2929" t="s">
        <v>5585</v>
      </c>
      <c r="C2929" t="s">
        <v>1688</v>
      </c>
      <c r="D2929" t="str">
        <f>MID(Table1[[#This Row],[Product ID]],5,2)</f>
        <v>AP</v>
      </c>
      <c r="E2929" t="str">
        <f>LEFT(Table1[[#This Row],[Product ID]],3)</f>
        <v>OFF</v>
      </c>
      <c r="F2929" s="10">
        <f>VLOOKUP(Table1[[#This Row],[Order ID]],Mapping!H2929:J10720,3,0)</f>
        <v>41444</v>
      </c>
      <c r="G2929" s="10">
        <f>VLOOKUP(Table1[[#This Row],[Order ID]],Mapping!H2929:K10720,4,0)</f>
        <v>41446</v>
      </c>
      <c r="H2929" t="str">
        <f>INDEX(Mapping!$B$2:$T$7793,MATCH(Data!$A2929,Mapping!$B$3:$B$7793,0),MATCH(Data!$H$1,Mapping!$B$2:$T$2,0))</f>
        <v>Second Class</v>
      </c>
      <c r="I2929" t="str">
        <f>INDEX(Mapping!$B$2:$T$7793,MATCH(Data!$A2929,Mapping!$B$3:$B$7793,0),MATCH(Data!$I$1,Mapping!$B$2:$T$2,0))</f>
        <v>Corporate</v>
      </c>
      <c r="J2929">
        <f>VLOOKUP($A2929,Mapping!$X$3:$Y$7793,2,0)</f>
        <v>19134</v>
      </c>
      <c r="K2929" t="str">
        <f>VLOOKUP($J2929,Mapping!$AB$3:$AC$475,2,0)</f>
        <v>Detroit</v>
      </c>
      <c r="L2929" t="str">
        <f>VLOOKUP($K2929,Mapping!$AF$3:$AG$475,2,0)</f>
        <v>Michigan</v>
      </c>
      <c r="M2929" t="str">
        <f>VLOOKUP($L2929,Mapping!$AI$3:$AJ$48,2,0)</f>
        <v>United States</v>
      </c>
      <c r="N2929" t="str">
        <f>VLOOKUP($L2929,Mapping!$AI$3:$AK$48,3,0)</f>
        <v>Central</v>
      </c>
      <c r="O2929" t="str">
        <f>VLOOKUP(Table1[[#This Row],[Column1]],Mapping!$AM$8:$AN$11,2,0)</f>
        <v>Office Supplies</v>
      </c>
      <c r="P2929" t="str">
        <f>VLOOKUP(Table1[[#This Row],[Column3]],Mapping!$AP$5:$AQ$22,2,0)</f>
        <v>Appliances</v>
      </c>
      <c r="Q2929">
        <v>453.6</v>
      </c>
      <c r="R2929">
        <v>3</v>
      </c>
      <c r="S2929">
        <v>90.71999999999997</v>
      </c>
    </row>
    <row r="2930" spans="1:19" x14ac:dyDescent="0.35">
      <c r="A2930">
        <v>1609</v>
      </c>
      <c r="B2930" t="s">
        <v>1840</v>
      </c>
      <c r="C2930" t="s">
        <v>921</v>
      </c>
      <c r="D2930" t="str">
        <f>MID(Table1[[#This Row],[Product ID]],5,2)</f>
        <v>AP</v>
      </c>
      <c r="E2930" t="str">
        <f>LEFT(Table1[[#This Row],[Product ID]],3)</f>
        <v>OFF</v>
      </c>
      <c r="F2930" s="10" t="e">
        <f>VLOOKUP(Table1[[#This Row],[Order ID]],Mapping!H2930:J10721,3,0)</f>
        <v>#N/A</v>
      </c>
      <c r="G2930" s="10" t="e">
        <f>VLOOKUP(Table1[[#This Row],[Order ID]],Mapping!H2930:K10721,4,0)</f>
        <v>#N/A</v>
      </c>
      <c r="H2930" t="str">
        <f>INDEX(Mapping!$B$2:$T$7793,MATCH(Data!$A2930,Mapping!$B$3:$B$7793,0),MATCH(Data!$H$1,Mapping!$B$2:$T$2,0))</f>
        <v>Standard Class</v>
      </c>
      <c r="I2930" t="str">
        <f>INDEX(Mapping!$B$2:$T$7793,MATCH(Data!$A2930,Mapping!$B$3:$B$7793,0),MATCH(Data!$I$1,Mapping!$B$2:$T$2,0))</f>
        <v>Corporate</v>
      </c>
      <c r="J2930">
        <f>VLOOKUP($A2930,Mapping!$X$3:$Y$7793,2,0)</f>
        <v>8861</v>
      </c>
      <c r="K2930" t="str">
        <f>VLOOKUP($J2930,Mapping!$AB$3:$AC$475,2,0)</f>
        <v>Holyoke</v>
      </c>
      <c r="L2930" t="str">
        <f>VLOOKUP($K2930,Mapping!$AF$3:$AG$475,2,0)</f>
        <v>Massachusetts</v>
      </c>
      <c r="M2930" t="str">
        <f>VLOOKUP($L2930,Mapping!$AI$3:$AJ$48,2,0)</f>
        <v>United States</v>
      </c>
      <c r="N2930" t="str">
        <f>VLOOKUP($L2930,Mapping!$AI$3:$AK$48,3,0)</f>
        <v>East</v>
      </c>
      <c r="O2930" t="str">
        <f>VLOOKUP(Table1[[#This Row],[Column1]],Mapping!$AM$8:$AN$11,2,0)</f>
        <v>Office Supplies</v>
      </c>
      <c r="P2930" t="str">
        <f>VLOOKUP(Table1[[#This Row],[Column3]],Mapping!$AP$5:$AQ$22,2,0)</f>
        <v>Appliances</v>
      </c>
      <c r="Q2930">
        <v>162.63999999999999</v>
      </c>
      <c r="R2930">
        <v>2</v>
      </c>
      <c r="S2930">
        <v>45.539199999999994</v>
      </c>
    </row>
    <row r="2931" spans="1:19" x14ac:dyDescent="0.35">
      <c r="A2931">
        <v>1610</v>
      </c>
      <c r="B2931" t="s">
        <v>1840</v>
      </c>
      <c r="C2931" t="s">
        <v>300</v>
      </c>
      <c r="D2931" t="str">
        <f>MID(Table1[[#This Row],[Product ID]],5,2)</f>
        <v>PH</v>
      </c>
      <c r="E2931" t="str">
        <f>LEFT(Table1[[#This Row],[Product ID]],3)</f>
        <v>TEC</v>
      </c>
      <c r="F2931" s="10" t="e">
        <f>VLOOKUP(Table1[[#This Row],[Order ID]],Mapping!H2931:J10722,3,0)</f>
        <v>#N/A</v>
      </c>
      <c r="G2931" s="10" t="e">
        <f>VLOOKUP(Table1[[#This Row],[Order ID]],Mapping!H2931:K10722,4,0)</f>
        <v>#N/A</v>
      </c>
      <c r="H2931" t="str">
        <f>INDEX(Mapping!$B$2:$T$7793,MATCH(Data!$A2931,Mapping!$B$3:$B$7793,0),MATCH(Data!$H$1,Mapping!$B$2:$T$2,0))</f>
        <v>Standard Class</v>
      </c>
      <c r="I2931" t="str">
        <f>INDEX(Mapping!$B$2:$T$7793,MATCH(Data!$A2931,Mapping!$B$3:$B$7793,0),MATCH(Data!$I$1,Mapping!$B$2:$T$2,0))</f>
        <v>Corporate</v>
      </c>
      <c r="J2931">
        <f>VLOOKUP($A2931,Mapping!$X$3:$Y$7793,2,0)</f>
        <v>8861</v>
      </c>
      <c r="K2931" t="str">
        <f>VLOOKUP($J2931,Mapping!$AB$3:$AC$475,2,0)</f>
        <v>Holyoke</v>
      </c>
      <c r="L2931" t="str">
        <f>VLOOKUP($K2931,Mapping!$AF$3:$AG$475,2,0)</f>
        <v>Massachusetts</v>
      </c>
      <c r="M2931" t="str">
        <f>VLOOKUP($L2931,Mapping!$AI$3:$AJ$48,2,0)</f>
        <v>United States</v>
      </c>
      <c r="N2931" t="str">
        <f>VLOOKUP($L2931,Mapping!$AI$3:$AK$48,3,0)</f>
        <v>East</v>
      </c>
      <c r="O2931" t="str">
        <f>VLOOKUP(Table1[[#This Row],[Column1]],Mapping!$AM$8:$AN$11,2,0)</f>
        <v>Technology</v>
      </c>
      <c r="P2931" t="str">
        <f>VLOOKUP(Table1[[#This Row],[Column3]],Mapping!$AP$5:$AQ$22,2,0)</f>
        <v>Phones</v>
      </c>
      <c r="Q2931">
        <v>597</v>
      </c>
      <c r="R2931">
        <v>3</v>
      </c>
      <c r="S2931">
        <v>280.59000000000003</v>
      </c>
    </row>
    <row r="2932" spans="1:19" x14ac:dyDescent="0.35">
      <c r="A2932">
        <v>1611</v>
      </c>
      <c r="B2932" t="s">
        <v>1840</v>
      </c>
      <c r="C2932" t="s">
        <v>497</v>
      </c>
      <c r="D2932" t="str">
        <f>MID(Table1[[#This Row],[Product ID]],5,2)</f>
        <v>PA</v>
      </c>
      <c r="E2932" t="str">
        <f>LEFT(Table1[[#This Row],[Product ID]],3)</f>
        <v>OFF</v>
      </c>
      <c r="F2932" s="10" t="e">
        <f>VLOOKUP(Table1[[#This Row],[Order ID]],Mapping!H2932:J10723,3,0)</f>
        <v>#N/A</v>
      </c>
      <c r="G2932" s="10" t="e">
        <f>VLOOKUP(Table1[[#This Row],[Order ID]],Mapping!H2932:K10723,4,0)</f>
        <v>#N/A</v>
      </c>
      <c r="H2932" t="str">
        <f>INDEX(Mapping!$B$2:$T$7793,MATCH(Data!$A2932,Mapping!$B$3:$B$7793,0),MATCH(Data!$H$1,Mapping!$B$2:$T$2,0))</f>
        <v>Standard Class</v>
      </c>
      <c r="I2932" t="str">
        <f>INDEX(Mapping!$B$2:$T$7793,MATCH(Data!$A2932,Mapping!$B$3:$B$7793,0),MATCH(Data!$I$1,Mapping!$B$2:$T$2,0))</f>
        <v>Corporate</v>
      </c>
      <c r="J2932">
        <f>VLOOKUP($A2932,Mapping!$X$3:$Y$7793,2,0)</f>
        <v>8861</v>
      </c>
      <c r="K2932" t="str">
        <f>VLOOKUP($J2932,Mapping!$AB$3:$AC$475,2,0)</f>
        <v>Holyoke</v>
      </c>
      <c r="L2932" t="str">
        <f>VLOOKUP($K2932,Mapping!$AF$3:$AG$475,2,0)</f>
        <v>Massachusetts</v>
      </c>
      <c r="M2932" t="str">
        <f>VLOOKUP($L2932,Mapping!$AI$3:$AJ$48,2,0)</f>
        <v>United States</v>
      </c>
      <c r="N2932" t="str">
        <f>VLOOKUP($L2932,Mapping!$AI$3:$AK$48,3,0)</f>
        <v>East</v>
      </c>
      <c r="O2932" t="str">
        <f>VLOOKUP(Table1[[#This Row],[Column1]],Mapping!$AM$8:$AN$11,2,0)</f>
        <v>Office Supplies</v>
      </c>
      <c r="P2932" t="str">
        <f>VLOOKUP(Table1[[#This Row],[Column3]],Mapping!$AP$5:$AQ$22,2,0)</f>
        <v>Paper</v>
      </c>
      <c r="Q2932">
        <v>55.48</v>
      </c>
      <c r="R2932">
        <v>1</v>
      </c>
      <c r="S2932">
        <v>26.630399999999998</v>
      </c>
    </row>
    <row r="2933" spans="1:19" x14ac:dyDescent="0.35">
      <c r="A2933">
        <v>3685</v>
      </c>
      <c r="B2933" t="s">
        <v>3392</v>
      </c>
      <c r="C2933" t="s">
        <v>151</v>
      </c>
      <c r="D2933" t="str">
        <f>MID(Table1[[#This Row],[Product ID]],5,2)</f>
        <v>AP</v>
      </c>
      <c r="E2933" t="str">
        <f>LEFT(Table1[[#This Row],[Product ID]],3)</f>
        <v>OFF</v>
      </c>
      <c r="F2933" s="10">
        <f>VLOOKUP(Table1[[#This Row],[Order ID]],Mapping!H2933:J10724,3,0)</f>
        <v>41590</v>
      </c>
      <c r="G2933" s="10">
        <f>VLOOKUP(Table1[[#This Row],[Order ID]],Mapping!H2933:K10724,4,0)</f>
        <v>41594</v>
      </c>
      <c r="H2933" t="str">
        <f>INDEX(Mapping!$B$2:$T$7793,MATCH(Data!$A2933,Mapping!$B$3:$B$7793,0),MATCH(Data!$H$1,Mapping!$B$2:$T$2,0))</f>
        <v>Standard Class</v>
      </c>
      <c r="I2933" t="str">
        <f>INDEX(Mapping!$B$2:$T$7793,MATCH(Data!$A2933,Mapping!$B$3:$B$7793,0),MATCH(Data!$I$1,Mapping!$B$2:$T$2,0))</f>
        <v>Home Office</v>
      </c>
      <c r="J2933">
        <f>VLOOKUP($A2933,Mapping!$X$3:$Y$7793,2,0)</f>
        <v>32712</v>
      </c>
      <c r="K2933" t="str">
        <f>VLOOKUP($J2933,Mapping!$AB$3:$AC$475,2,0)</f>
        <v>Littleton</v>
      </c>
      <c r="L2933" t="str">
        <f>VLOOKUP($K2933,Mapping!$AF$3:$AG$475,2,0)</f>
        <v>Colorado</v>
      </c>
      <c r="M2933" t="str">
        <f>VLOOKUP($L2933,Mapping!$AI$3:$AJ$48,2,0)</f>
        <v>United States</v>
      </c>
      <c r="N2933" t="str">
        <f>VLOOKUP($L2933,Mapping!$AI$3:$AK$48,3,0)</f>
        <v>West</v>
      </c>
      <c r="O2933" t="str">
        <f>VLOOKUP(Table1[[#This Row],[Column1]],Mapping!$AM$8:$AN$11,2,0)</f>
        <v>Office Supplies</v>
      </c>
      <c r="P2933" t="str">
        <f>VLOOKUP(Table1[[#This Row],[Column3]],Mapping!$AP$5:$AQ$22,2,0)</f>
        <v>Appliances</v>
      </c>
      <c r="Q2933">
        <v>671.5440000000001</v>
      </c>
      <c r="R2933">
        <v>3</v>
      </c>
      <c r="S2933">
        <v>50.36579999999995</v>
      </c>
    </row>
    <row r="2934" spans="1:19" x14ac:dyDescent="0.35">
      <c r="A2934">
        <v>7345</v>
      </c>
      <c r="B2934" t="s">
        <v>5520</v>
      </c>
      <c r="C2934" t="s">
        <v>1087</v>
      </c>
      <c r="D2934" t="str">
        <f>MID(Table1[[#This Row],[Product ID]],5,2)</f>
        <v>BI</v>
      </c>
      <c r="E2934" t="str">
        <f>LEFT(Table1[[#This Row],[Product ID]],3)</f>
        <v>OFF</v>
      </c>
      <c r="F2934" s="10">
        <f>VLOOKUP(Table1[[#This Row],[Order ID]],Mapping!H2934:J10725,3,0)</f>
        <v>41544</v>
      </c>
      <c r="G2934" s="10">
        <f>VLOOKUP(Table1[[#This Row],[Order ID]],Mapping!H2934:K10725,4,0)</f>
        <v>41545</v>
      </c>
      <c r="H2934" t="str">
        <f>INDEX(Mapping!$B$2:$T$7793,MATCH(Data!$A2934,Mapping!$B$3:$B$7793,0),MATCH(Data!$H$1,Mapping!$B$2:$T$2,0))</f>
        <v>First Class</v>
      </c>
      <c r="I2934" t="str">
        <f>INDEX(Mapping!$B$2:$T$7793,MATCH(Data!$A2934,Mapping!$B$3:$B$7793,0),MATCH(Data!$I$1,Mapping!$B$2:$T$2,0))</f>
        <v>Consumer</v>
      </c>
      <c r="J2934">
        <f>VLOOKUP($A2934,Mapping!$X$3:$Y$7793,2,0)</f>
        <v>77041</v>
      </c>
      <c r="K2934" t="str">
        <f>VLOOKUP($J2934,Mapping!$AB$3:$AC$475,2,0)</f>
        <v>Eagan</v>
      </c>
      <c r="L2934" t="str">
        <f>VLOOKUP($K2934,Mapping!$AF$3:$AG$475,2,0)</f>
        <v>Minnesota</v>
      </c>
      <c r="M2934" t="str">
        <f>VLOOKUP($L2934,Mapping!$AI$3:$AJ$48,2,0)</f>
        <v>United States</v>
      </c>
      <c r="N2934" t="str">
        <f>VLOOKUP($L2934,Mapping!$AI$3:$AK$48,3,0)</f>
        <v>Central</v>
      </c>
      <c r="O2934" t="str">
        <f>VLOOKUP(Table1[[#This Row],[Column1]],Mapping!$AM$8:$AN$11,2,0)</f>
        <v>Office Supplies</v>
      </c>
      <c r="P2934" t="str">
        <f>VLOOKUP(Table1[[#This Row],[Column3]],Mapping!$AP$5:$AQ$22,2,0)</f>
        <v>Binders</v>
      </c>
      <c r="Q2934">
        <v>6.8159999999999981</v>
      </c>
      <c r="R2934">
        <v>2</v>
      </c>
      <c r="S2934">
        <v>-11.587200000000003</v>
      </c>
    </row>
    <row r="2935" spans="1:19" x14ac:dyDescent="0.35">
      <c r="A2935">
        <v>5713</v>
      </c>
      <c r="B2935" t="s">
        <v>4614</v>
      </c>
      <c r="C2935" t="s">
        <v>14</v>
      </c>
      <c r="D2935" t="str">
        <f>MID(Table1[[#This Row],[Product ID]],5,2)</f>
        <v>TA</v>
      </c>
      <c r="E2935" t="str">
        <f>LEFT(Table1[[#This Row],[Product ID]],3)</f>
        <v>FUR</v>
      </c>
      <c r="F2935" s="10">
        <f>VLOOKUP(Table1[[#This Row],[Order ID]],Mapping!H2935:J10726,3,0)</f>
        <v>41564</v>
      </c>
      <c r="G2935" s="10">
        <f>VLOOKUP(Table1[[#This Row],[Order ID]],Mapping!H2935:K10726,4,0)</f>
        <v>41568</v>
      </c>
      <c r="H2935" t="str">
        <f>INDEX(Mapping!$B$2:$T$7793,MATCH(Data!$A2935,Mapping!$B$3:$B$7793,0),MATCH(Data!$H$1,Mapping!$B$2:$T$2,0))</f>
        <v>Second Class</v>
      </c>
      <c r="I2935" t="str">
        <f>INDEX(Mapping!$B$2:$T$7793,MATCH(Data!$A2935,Mapping!$B$3:$B$7793,0),MATCH(Data!$I$1,Mapping!$B$2:$T$2,0))</f>
        <v>Consumer</v>
      </c>
      <c r="J2935">
        <f>VLOOKUP($A2935,Mapping!$X$3:$Y$7793,2,0)</f>
        <v>10011</v>
      </c>
      <c r="K2935" t="str">
        <f>VLOOKUP($J2935,Mapping!$AB$3:$AC$475,2,0)</f>
        <v>Omaha</v>
      </c>
      <c r="L2935" t="str">
        <f>VLOOKUP($K2935,Mapping!$AF$3:$AG$475,2,0)</f>
        <v>Nebraska</v>
      </c>
      <c r="M2935" t="str">
        <f>VLOOKUP($L2935,Mapping!$AI$3:$AJ$48,2,0)</f>
        <v>United States</v>
      </c>
      <c r="N2935" t="str">
        <f>VLOOKUP($L2935,Mapping!$AI$3:$AK$48,3,0)</f>
        <v>Central</v>
      </c>
      <c r="O2935" t="str">
        <f>VLOOKUP(Table1[[#This Row],[Column1]],Mapping!$AM$8:$AN$11,2,0)</f>
        <v>Furniture</v>
      </c>
      <c r="P2935" t="str">
        <f>VLOOKUP(Table1[[#This Row],[Column3]],Mapping!$AP$5:$AQ$22,2,0)</f>
        <v>Tables</v>
      </c>
      <c r="Q2935">
        <v>142.18199999999999</v>
      </c>
      <c r="R2935">
        <v>1</v>
      </c>
      <c r="S2935">
        <v>-37.915200000000027</v>
      </c>
    </row>
    <row r="2936" spans="1:19" x14ac:dyDescent="0.35">
      <c r="A2936">
        <v>3053</v>
      </c>
      <c r="B2936" t="s">
        <v>2975</v>
      </c>
      <c r="C2936" t="s">
        <v>2976</v>
      </c>
      <c r="D2936" t="str">
        <f>MID(Table1[[#This Row],[Product ID]],5,2)</f>
        <v>AR</v>
      </c>
      <c r="E2936" t="str">
        <f>LEFT(Table1[[#This Row],[Product ID]],3)</f>
        <v>OFF</v>
      </c>
      <c r="F2936" s="10">
        <f>VLOOKUP(Table1[[#This Row],[Order ID]],Mapping!H2936:J10727,3,0)</f>
        <v>41513</v>
      </c>
      <c r="G2936" s="10">
        <f>VLOOKUP(Table1[[#This Row],[Order ID]],Mapping!H2936:K10727,4,0)</f>
        <v>41520</v>
      </c>
      <c r="H2936" t="str">
        <f>INDEX(Mapping!$B$2:$T$7793,MATCH(Data!$A2936,Mapping!$B$3:$B$7793,0),MATCH(Data!$H$1,Mapping!$B$2:$T$2,0))</f>
        <v>First Class</v>
      </c>
      <c r="I2936" t="str">
        <f>INDEX(Mapping!$B$2:$T$7793,MATCH(Data!$A2936,Mapping!$B$3:$B$7793,0),MATCH(Data!$I$1,Mapping!$B$2:$T$2,0))</f>
        <v>Consumer</v>
      </c>
      <c r="J2936">
        <f>VLOOKUP($A2936,Mapping!$X$3:$Y$7793,2,0)</f>
        <v>19140</v>
      </c>
      <c r="K2936" t="str">
        <f>VLOOKUP($J2936,Mapping!$AB$3:$AC$475,2,0)</f>
        <v>Orem</v>
      </c>
      <c r="L2936" t="str">
        <f>VLOOKUP($K2936,Mapping!$AF$3:$AG$475,2,0)</f>
        <v>Utah</v>
      </c>
      <c r="M2936" t="str">
        <f>VLOOKUP($L2936,Mapping!$AI$3:$AJ$48,2,0)</f>
        <v>United States</v>
      </c>
      <c r="N2936" t="str">
        <f>VLOOKUP($L2936,Mapping!$AI$3:$AK$48,3,0)</f>
        <v>West</v>
      </c>
      <c r="O2936" t="str">
        <f>VLOOKUP(Table1[[#This Row],[Column1]],Mapping!$AM$8:$AN$11,2,0)</f>
        <v>Office Supplies</v>
      </c>
      <c r="P2936" t="str">
        <f>VLOOKUP(Table1[[#This Row],[Column3]],Mapping!$AP$5:$AQ$22,2,0)</f>
        <v>Art</v>
      </c>
      <c r="Q2936">
        <v>5.4719999999999995</v>
      </c>
      <c r="R2936">
        <v>3</v>
      </c>
      <c r="S2936">
        <v>1.6416000000000004</v>
      </c>
    </row>
    <row r="2937" spans="1:19" x14ac:dyDescent="0.35">
      <c r="A2937">
        <v>3054</v>
      </c>
      <c r="B2937" t="s">
        <v>2975</v>
      </c>
      <c r="C2937" t="s">
        <v>1403</v>
      </c>
      <c r="D2937" t="str">
        <f>MID(Table1[[#This Row],[Product ID]],5,2)</f>
        <v>AC</v>
      </c>
      <c r="E2937" t="str">
        <f>LEFT(Table1[[#This Row],[Product ID]],3)</f>
        <v>TEC</v>
      </c>
      <c r="F2937" s="10">
        <f>VLOOKUP(Table1[[#This Row],[Order ID]],Mapping!H2937:J10728,3,0)</f>
        <v>41513</v>
      </c>
      <c r="G2937" s="10">
        <f>VLOOKUP(Table1[[#This Row],[Order ID]],Mapping!H2937:K10728,4,0)</f>
        <v>41520</v>
      </c>
      <c r="H2937" t="str">
        <f>INDEX(Mapping!$B$2:$T$7793,MATCH(Data!$A2937,Mapping!$B$3:$B$7793,0),MATCH(Data!$H$1,Mapping!$B$2:$T$2,0))</f>
        <v>Standard Class</v>
      </c>
      <c r="I2937" t="str">
        <f>INDEX(Mapping!$B$2:$T$7793,MATCH(Data!$A2937,Mapping!$B$3:$B$7793,0),MATCH(Data!$I$1,Mapping!$B$2:$T$2,0))</f>
        <v>Corporate</v>
      </c>
      <c r="J2937">
        <f>VLOOKUP($A2937,Mapping!$X$3:$Y$7793,2,0)</f>
        <v>19140</v>
      </c>
      <c r="K2937" t="str">
        <f>VLOOKUP($J2937,Mapping!$AB$3:$AC$475,2,0)</f>
        <v>Orem</v>
      </c>
      <c r="L2937" t="str">
        <f>VLOOKUP($K2937,Mapping!$AF$3:$AG$475,2,0)</f>
        <v>Utah</v>
      </c>
      <c r="M2937" t="str">
        <f>VLOOKUP($L2937,Mapping!$AI$3:$AJ$48,2,0)</f>
        <v>United States</v>
      </c>
      <c r="N2937" t="str">
        <f>VLOOKUP($L2937,Mapping!$AI$3:$AK$48,3,0)</f>
        <v>West</v>
      </c>
      <c r="O2937" t="str">
        <f>VLOOKUP(Table1[[#This Row],[Column1]],Mapping!$AM$8:$AN$11,2,0)</f>
        <v>Technology</v>
      </c>
      <c r="P2937" t="str">
        <f>VLOOKUP(Table1[[#This Row],[Column3]],Mapping!$AP$5:$AQ$22,2,0)</f>
        <v>Accessories</v>
      </c>
      <c r="Q2937">
        <v>47.984000000000002</v>
      </c>
      <c r="R2937">
        <v>2</v>
      </c>
      <c r="S2937">
        <v>13.195600000000001</v>
      </c>
    </row>
    <row r="2938" spans="1:19" x14ac:dyDescent="0.35">
      <c r="A2938">
        <v>1802</v>
      </c>
      <c r="B2938" t="s">
        <v>2012</v>
      </c>
      <c r="C2938" t="s">
        <v>383</v>
      </c>
      <c r="D2938" t="str">
        <f>MID(Table1[[#This Row],[Product ID]],5,2)</f>
        <v>PA</v>
      </c>
      <c r="E2938" t="str">
        <f>LEFT(Table1[[#This Row],[Product ID]],3)</f>
        <v>OFF</v>
      </c>
      <c r="F2938" s="10" t="e">
        <f>VLOOKUP(Table1[[#This Row],[Order ID]],Mapping!H2938:J10729,3,0)</f>
        <v>#N/A</v>
      </c>
      <c r="G2938" s="10" t="e">
        <f>VLOOKUP(Table1[[#This Row],[Order ID]],Mapping!H2938:K10729,4,0)</f>
        <v>#N/A</v>
      </c>
      <c r="H2938" t="str">
        <f>INDEX(Mapping!$B$2:$T$7793,MATCH(Data!$A2938,Mapping!$B$3:$B$7793,0),MATCH(Data!$H$1,Mapping!$B$2:$T$2,0))</f>
        <v>First Class</v>
      </c>
      <c r="I2938" t="str">
        <f>INDEX(Mapping!$B$2:$T$7793,MATCH(Data!$A2938,Mapping!$B$3:$B$7793,0),MATCH(Data!$I$1,Mapping!$B$2:$T$2,0))</f>
        <v>Consumer</v>
      </c>
      <c r="J2938">
        <f>VLOOKUP($A2938,Mapping!$X$3:$Y$7793,2,0)</f>
        <v>6457</v>
      </c>
      <c r="K2938" t="str">
        <f>VLOOKUP($J2938,Mapping!$AB$3:$AC$475,2,0)</f>
        <v>Tigard</v>
      </c>
      <c r="L2938" t="str">
        <f>VLOOKUP($K2938,Mapping!$AF$3:$AG$475,2,0)</f>
        <v>Oregon</v>
      </c>
      <c r="M2938" t="str">
        <f>VLOOKUP($L2938,Mapping!$AI$3:$AJ$48,2,0)</f>
        <v>United States</v>
      </c>
      <c r="N2938" t="str">
        <f>VLOOKUP($L2938,Mapping!$AI$3:$AK$48,3,0)</f>
        <v>West</v>
      </c>
      <c r="O2938" t="str">
        <f>VLOOKUP(Table1[[#This Row],[Column1]],Mapping!$AM$8:$AN$11,2,0)</f>
        <v>Office Supplies</v>
      </c>
      <c r="P2938" t="str">
        <f>VLOOKUP(Table1[[#This Row],[Column3]],Mapping!$AP$5:$AQ$22,2,0)</f>
        <v>Paper</v>
      </c>
      <c r="Q2938">
        <v>48.16</v>
      </c>
      <c r="R2938">
        <v>7</v>
      </c>
      <c r="S2938">
        <v>22.153599999999997</v>
      </c>
    </row>
    <row r="2939" spans="1:19" x14ac:dyDescent="0.35">
      <c r="A2939">
        <v>2508</v>
      </c>
      <c r="B2939" t="s">
        <v>2594</v>
      </c>
      <c r="C2939" t="s">
        <v>2595</v>
      </c>
      <c r="D2939" t="str">
        <f>MID(Table1[[#This Row],[Product ID]],5,2)</f>
        <v>AR</v>
      </c>
      <c r="E2939" t="str">
        <f>LEFT(Table1[[#This Row],[Product ID]],3)</f>
        <v>OFF</v>
      </c>
      <c r="F2939" s="10" t="e">
        <f>VLOOKUP(Table1[[#This Row],[Order ID]],Mapping!H2939:J10730,3,0)</f>
        <v>#N/A</v>
      </c>
      <c r="G2939" s="10" t="e">
        <f>VLOOKUP(Table1[[#This Row],[Order ID]],Mapping!H2939:K10730,4,0)</f>
        <v>#N/A</v>
      </c>
      <c r="H2939" t="str">
        <f>INDEX(Mapping!$B$2:$T$7793,MATCH(Data!$A2939,Mapping!$B$3:$B$7793,0),MATCH(Data!$H$1,Mapping!$B$2:$T$2,0))</f>
        <v>Standard Class</v>
      </c>
      <c r="I2939" t="str">
        <f>INDEX(Mapping!$B$2:$T$7793,MATCH(Data!$A2939,Mapping!$B$3:$B$7793,0),MATCH(Data!$I$1,Mapping!$B$2:$T$2,0))</f>
        <v>Corporate</v>
      </c>
      <c r="J2939">
        <f>VLOOKUP($A2939,Mapping!$X$3:$Y$7793,2,0)</f>
        <v>19134</v>
      </c>
      <c r="K2939" t="str">
        <f>VLOOKUP($J2939,Mapping!$AB$3:$AC$475,2,0)</f>
        <v>Detroit</v>
      </c>
      <c r="L2939" t="str">
        <f>VLOOKUP($K2939,Mapping!$AF$3:$AG$475,2,0)</f>
        <v>Michigan</v>
      </c>
      <c r="M2939" t="str">
        <f>VLOOKUP($L2939,Mapping!$AI$3:$AJ$48,2,0)</f>
        <v>United States</v>
      </c>
      <c r="N2939" t="str">
        <f>VLOOKUP($L2939,Mapping!$AI$3:$AK$48,3,0)</f>
        <v>Central</v>
      </c>
      <c r="O2939" t="str">
        <f>VLOOKUP(Table1[[#This Row],[Column1]],Mapping!$AM$8:$AN$11,2,0)</f>
        <v>Office Supplies</v>
      </c>
      <c r="P2939" t="str">
        <f>VLOOKUP(Table1[[#This Row],[Column3]],Mapping!$AP$5:$AQ$22,2,0)</f>
        <v>Art</v>
      </c>
      <c r="Q2939">
        <v>1.504</v>
      </c>
      <c r="R2939">
        <v>1</v>
      </c>
      <c r="S2939">
        <v>0.16919999999999991</v>
      </c>
    </row>
    <row r="2940" spans="1:19" x14ac:dyDescent="0.35">
      <c r="A2940">
        <v>2509</v>
      </c>
      <c r="B2940" t="s">
        <v>2594</v>
      </c>
      <c r="C2940" t="s">
        <v>1947</v>
      </c>
      <c r="D2940" t="str">
        <f>MID(Table1[[#This Row],[Product ID]],5,2)</f>
        <v>AP</v>
      </c>
      <c r="E2940" t="str">
        <f>LEFT(Table1[[#This Row],[Product ID]],3)</f>
        <v>OFF</v>
      </c>
      <c r="F2940" s="10" t="e">
        <f>VLOOKUP(Table1[[#This Row],[Order ID]],Mapping!H2940:J10731,3,0)</f>
        <v>#N/A</v>
      </c>
      <c r="G2940" s="10" t="e">
        <f>VLOOKUP(Table1[[#This Row],[Order ID]],Mapping!H2940:K10731,4,0)</f>
        <v>#N/A</v>
      </c>
      <c r="H2940" t="str">
        <f>INDEX(Mapping!$B$2:$T$7793,MATCH(Data!$A2940,Mapping!$B$3:$B$7793,0),MATCH(Data!$H$1,Mapping!$B$2:$T$2,0))</f>
        <v>Standard Class</v>
      </c>
      <c r="I2940" t="str">
        <f>INDEX(Mapping!$B$2:$T$7793,MATCH(Data!$A2940,Mapping!$B$3:$B$7793,0),MATCH(Data!$I$1,Mapping!$B$2:$T$2,0))</f>
        <v>Corporate</v>
      </c>
      <c r="J2940">
        <f>VLOOKUP($A2940,Mapping!$X$3:$Y$7793,2,0)</f>
        <v>19134</v>
      </c>
      <c r="K2940" t="str">
        <f>VLOOKUP($J2940,Mapping!$AB$3:$AC$475,2,0)</f>
        <v>Detroit</v>
      </c>
      <c r="L2940" t="str">
        <f>VLOOKUP($K2940,Mapping!$AF$3:$AG$475,2,0)</f>
        <v>Michigan</v>
      </c>
      <c r="M2940" t="str">
        <f>VLOOKUP($L2940,Mapping!$AI$3:$AJ$48,2,0)</f>
        <v>United States</v>
      </c>
      <c r="N2940" t="str">
        <f>VLOOKUP($L2940,Mapping!$AI$3:$AK$48,3,0)</f>
        <v>Central</v>
      </c>
      <c r="O2940" t="str">
        <f>VLOOKUP(Table1[[#This Row],[Column1]],Mapping!$AM$8:$AN$11,2,0)</f>
        <v>Office Supplies</v>
      </c>
      <c r="P2940" t="str">
        <f>VLOOKUP(Table1[[#This Row],[Column3]],Mapping!$AP$5:$AQ$22,2,0)</f>
        <v>Appliances</v>
      </c>
      <c r="Q2940">
        <v>34.848000000000006</v>
      </c>
      <c r="R2940">
        <v>2</v>
      </c>
      <c r="S2940">
        <v>6.5339999999999971</v>
      </c>
    </row>
    <row r="2941" spans="1:19" x14ac:dyDescent="0.35">
      <c r="A2941">
        <v>4895</v>
      </c>
      <c r="B2941" t="s">
        <v>4139</v>
      </c>
      <c r="C2941" t="s">
        <v>461</v>
      </c>
      <c r="D2941" t="str">
        <f>MID(Table1[[#This Row],[Product ID]],5,2)</f>
        <v>BI</v>
      </c>
      <c r="E2941" t="str">
        <f>LEFT(Table1[[#This Row],[Product ID]],3)</f>
        <v>OFF</v>
      </c>
      <c r="F2941" s="10">
        <f>VLOOKUP(Table1[[#This Row],[Order ID]],Mapping!H2941:J10732,3,0)</f>
        <v>41542</v>
      </c>
      <c r="G2941" s="10">
        <f>VLOOKUP(Table1[[#This Row],[Order ID]],Mapping!H2941:K10732,4,0)</f>
        <v>41544</v>
      </c>
      <c r="H2941" t="str">
        <f>INDEX(Mapping!$B$2:$T$7793,MATCH(Data!$A2941,Mapping!$B$3:$B$7793,0),MATCH(Data!$H$1,Mapping!$B$2:$T$2,0))</f>
        <v>Standard Class</v>
      </c>
      <c r="I2941" t="str">
        <f>INDEX(Mapping!$B$2:$T$7793,MATCH(Data!$A2941,Mapping!$B$3:$B$7793,0),MATCH(Data!$I$1,Mapping!$B$2:$T$2,0))</f>
        <v>Consumer</v>
      </c>
      <c r="J2941">
        <f>VLOOKUP($A2941,Mapping!$X$3:$Y$7793,2,0)</f>
        <v>61107</v>
      </c>
      <c r="K2941" t="str">
        <f>VLOOKUP($J2941,Mapping!$AB$3:$AC$475,2,0)</f>
        <v>Deltona</v>
      </c>
      <c r="L2941" t="str">
        <f>VLOOKUP($K2941,Mapping!$AF$3:$AG$475,2,0)</f>
        <v>Florida</v>
      </c>
      <c r="M2941" t="str">
        <f>VLOOKUP($L2941,Mapping!$AI$3:$AJ$48,2,0)</f>
        <v>United States</v>
      </c>
      <c r="N2941" t="str">
        <f>VLOOKUP($L2941,Mapping!$AI$3:$AK$48,3,0)</f>
        <v>South</v>
      </c>
      <c r="O2941" t="str">
        <f>VLOOKUP(Table1[[#This Row],[Column1]],Mapping!$AM$8:$AN$11,2,0)</f>
        <v>Office Supplies</v>
      </c>
      <c r="P2941" t="str">
        <f>VLOOKUP(Table1[[#This Row],[Column3]],Mapping!$AP$5:$AQ$22,2,0)</f>
        <v>Binders</v>
      </c>
      <c r="Q2941">
        <v>442.37199999999996</v>
      </c>
      <c r="R2941">
        <v>7</v>
      </c>
      <c r="S2941">
        <v>-729.91380000000004</v>
      </c>
    </row>
    <row r="2942" spans="1:19" x14ac:dyDescent="0.35">
      <c r="A2942">
        <v>517</v>
      </c>
      <c r="B2942" t="s">
        <v>689</v>
      </c>
      <c r="C2942" t="s">
        <v>690</v>
      </c>
      <c r="D2942" t="str">
        <f>MID(Table1[[#This Row],[Product ID]],5,2)</f>
        <v>PA</v>
      </c>
      <c r="E2942" t="str">
        <f>LEFT(Table1[[#This Row],[Product ID]],3)</f>
        <v>OFF</v>
      </c>
      <c r="F2942" s="10" t="e">
        <f>VLOOKUP(Table1[[#This Row],[Order ID]],Mapping!H2942:J10733,3,0)</f>
        <v>#N/A</v>
      </c>
      <c r="G2942" s="10" t="e">
        <f>VLOOKUP(Table1[[#This Row],[Order ID]],Mapping!H2942:K10733,4,0)</f>
        <v>#N/A</v>
      </c>
      <c r="H2942" t="str">
        <f>INDEX(Mapping!$B$2:$T$7793,MATCH(Data!$A2942,Mapping!$B$3:$B$7793,0),MATCH(Data!$H$1,Mapping!$B$2:$T$2,0))</f>
        <v>Second Class</v>
      </c>
      <c r="I2942" t="str">
        <f>INDEX(Mapping!$B$2:$T$7793,MATCH(Data!$A2942,Mapping!$B$3:$B$7793,0),MATCH(Data!$I$1,Mapping!$B$2:$T$2,0))</f>
        <v>Corporate</v>
      </c>
      <c r="J2942">
        <f>VLOOKUP($A2942,Mapping!$X$3:$Y$7793,2,0)</f>
        <v>10024</v>
      </c>
      <c r="K2942" t="str">
        <f>VLOOKUP($J2942,Mapping!$AB$3:$AC$475,2,0)</f>
        <v>Memphis</v>
      </c>
      <c r="L2942" t="str">
        <f>VLOOKUP($K2942,Mapping!$AF$3:$AG$475,2,0)</f>
        <v>Tennessee</v>
      </c>
      <c r="M2942" t="str">
        <f>VLOOKUP($L2942,Mapping!$AI$3:$AJ$48,2,0)</f>
        <v>United States</v>
      </c>
      <c r="N2942" t="str">
        <f>VLOOKUP($L2942,Mapping!$AI$3:$AK$48,3,0)</f>
        <v>South</v>
      </c>
      <c r="O2942" t="str">
        <f>VLOOKUP(Table1[[#This Row],[Column1]],Mapping!$AM$8:$AN$11,2,0)</f>
        <v>Office Supplies</v>
      </c>
      <c r="P2942" t="str">
        <f>VLOOKUP(Table1[[#This Row],[Column3]],Mapping!$AP$5:$AQ$22,2,0)</f>
        <v>Paper</v>
      </c>
      <c r="Q2942">
        <v>379.4</v>
      </c>
      <c r="R2942">
        <v>10</v>
      </c>
      <c r="S2942">
        <v>178.31799999999998</v>
      </c>
    </row>
    <row r="2943" spans="1:19" x14ac:dyDescent="0.35">
      <c r="A2943">
        <v>2758</v>
      </c>
      <c r="B2943" t="s">
        <v>2768</v>
      </c>
      <c r="C2943" t="s">
        <v>2769</v>
      </c>
      <c r="D2943" t="str">
        <f>MID(Table1[[#This Row],[Product ID]],5,2)</f>
        <v>PH</v>
      </c>
      <c r="E2943" t="str">
        <f>LEFT(Table1[[#This Row],[Product ID]],3)</f>
        <v>TEC</v>
      </c>
      <c r="F2943" s="10" t="e">
        <f>VLOOKUP(Table1[[#This Row],[Order ID]],Mapping!H2943:J10734,3,0)</f>
        <v>#N/A</v>
      </c>
      <c r="G2943" s="10" t="e">
        <f>VLOOKUP(Table1[[#This Row],[Order ID]],Mapping!H2943:K10734,4,0)</f>
        <v>#N/A</v>
      </c>
      <c r="H2943" t="str">
        <f>INDEX(Mapping!$B$2:$T$7793,MATCH(Data!$A2943,Mapping!$B$3:$B$7793,0),MATCH(Data!$H$1,Mapping!$B$2:$T$2,0))</f>
        <v>Standard Class</v>
      </c>
      <c r="I2943" t="str">
        <f>INDEX(Mapping!$B$2:$T$7793,MATCH(Data!$A2943,Mapping!$B$3:$B$7793,0),MATCH(Data!$I$1,Mapping!$B$2:$T$2,0))</f>
        <v>Corporate</v>
      </c>
      <c r="J2943">
        <f>VLOOKUP($A2943,Mapping!$X$3:$Y$7793,2,0)</f>
        <v>75081</v>
      </c>
      <c r="K2943" t="str">
        <f>VLOOKUP($J2943,Mapping!$AB$3:$AC$475,2,0)</f>
        <v>Norwich</v>
      </c>
      <c r="L2943" t="str">
        <f>VLOOKUP($K2943,Mapping!$AF$3:$AG$475,2,0)</f>
        <v>Connecticut</v>
      </c>
      <c r="M2943" t="str">
        <f>VLOOKUP($L2943,Mapping!$AI$3:$AJ$48,2,0)</f>
        <v>United States</v>
      </c>
      <c r="N2943" t="str">
        <f>VLOOKUP($L2943,Mapping!$AI$3:$AK$48,3,0)</f>
        <v>East</v>
      </c>
      <c r="O2943" t="str">
        <f>VLOOKUP(Table1[[#This Row],[Column1]],Mapping!$AM$8:$AN$11,2,0)</f>
        <v>Technology</v>
      </c>
      <c r="P2943" t="str">
        <f>VLOOKUP(Table1[[#This Row],[Column3]],Mapping!$AP$5:$AQ$22,2,0)</f>
        <v>Phones</v>
      </c>
      <c r="Q2943">
        <v>657.55200000000013</v>
      </c>
      <c r="R2943">
        <v>6</v>
      </c>
      <c r="S2943">
        <v>49.316399999999987</v>
      </c>
    </row>
    <row r="2944" spans="1:19" x14ac:dyDescent="0.35">
      <c r="A2944">
        <v>6662</v>
      </c>
      <c r="B2944" t="s">
        <v>5135</v>
      </c>
      <c r="C2944" t="s">
        <v>1476</v>
      </c>
      <c r="D2944" t="str">
        <f>MID(Table1[[#This Row],[Product ID]],5,2)</f>
        <v>PH</v>
      </c>
      <c r="E2944" t="str">
        <f>LEFT(Table1[[#This Row],[Product ID]],3)</f>
        <v>TEC</v>
      </c>
      <c r="F2944" s="10">
        <f>VLOOKUP(Table1[[#This Row],[Order ID]],Mapping!H2944:J10735,3,0)</f>
        <v>41632</v>
      </c>
      <c r="G2944" s="10">
        <f>VLOOKUP(Table1[[#This Row],[Order ID]],Mapping!H2944:K10735,4,0)</f>
        <v>41635</v>
      </c>
      <c r="H2944" t="str">
        <f>INDEX(Mapping!$B$2:$T$7793,MATCH(Data!$A2944,Mapping!$B$3:$B$7793,0),MATCH(Data!$H$1,Mapping!$B$2:$T$2,0))</f>
        <v>Same Day</v>
      </c>
      <c r="I2944" t="str">
        <f>INDEX(Mapping!$B$2:$T$7793,MATCH(Data!$A2944,Mapping!$B$3:$B$7793,0),MATCH(Data!$I$1,Mapping!$B$2:$T$2,0))</f>
        <v>Consumer</v>
      </c>
      <c r="J2944">
        <f>VLOOKUP($A2944,Mapping!$X$3:$Y$7793,2,0)</f>
        <v>77041</v>
      </c>
      <c r="K2944" t="str">
        <f>VLOOKUP($J2944,Mapping!$AB$3:$AC$475,2,0)</f>
        <v>Eagan</v>
      </c>
      <c r="L2944" t="str">
        <f>VLOOKUP($K2944,Mapping!$AF$3:$AG$475,2,0)</f>
        <v>Minnesota</v>
      </c>
      <c r="M2944" t="str">
        <f>VLOOKUP($L2944,Mapping!$AI$3:$AJ$48,2,0)</f>
        <v>United States</v>
      </c>
      <c r="N2944" t="str">
        <f>VLOOKUP($L2944,Mapping!$AI$3:$AK$48,3,0)</f>
        <v>Central</v>
      </c>
      <c r="O2944" t="str">
        <f>VLOOKUP(Table1[[#This Row],[Column1]],Mapping!$AM$8:$AN$11,2,0)</f>
        <v>Technology</v>
      </c>
      <c r="P2944" t="str">
        <f>VLOOKUP(Table1[[#This Row],[Column3]],Mapping!$AP$5:$AQ$22,2,0)</f>
        <v>Phones</v>
      </c>
      <c r="Q2944">
        <v>453.57600000000002</v>
      </c>
      <c r="R2944">
        <v>3</v>
      </c>
      <c r="S2944">
        <v>39.687899999999985</v>
      </c>
    </row>
    <row r="2945" spans="1:19" x14ac:dyDescent="0.35">
      <c r="A2945">
        <v>6663</v>
      </c>
      <c r="B2945" t="s">
        <v>5135</v>
      </c>
      <c r="C2945" t="s">
        <v>3050</v>
      </c>
      <c r="D2945" t="str">
        <f>MID(Table1[[#This Row],[Product ID]],5,2)</f>
        <v>LA</v>
      </c>
      <c r="E2945" t="str">
        <f>LEFT(Table1[[#This Row],[Product ID]],3)</f>
        <v>OFF</v>
      </c>
      <c r="F2945" s="10">
        <f>VLOOKUP(Table1[[#This Row],[Order ID]],Mapping!H2945:J10736,3,0)</f>
        <v>41632</v>
      </c>
      <c r="G2945" s="10">
        <f>VLOOKUP(Table1[[#This Row],[Order ID]],Mapping!H2945:K10736,4,0)</f>
        <v>41635</v>
      </c>
      <c r="H2945" t="str">
        <f>INDEX(Mapping!$B$2:$T$7793,MATCH(Data!$A2945,Mapping!$B$3:$B$7793,0),MATCH(Data!$H$1,Mapping!$B$2:$T$2,0))</f>
        <v>Second Class</v>
      </c>
      <c r="I2945" t="str">
        <f>INDEX(Mapping!$B$2:$T$7793,MATCH(Data!$A2945,Mapping!$B$3:$B$7793,0),MATCH(Data!$I$1,Mapping!$B$2:$T$2,0))</f>
        <v>Corporate</v>
      </c>
      <c r="J2945">
        <f>VLOOKUP($A2945,Mapping!$X$3:$Y$7793,2,0)</f>
        <v>77041</v>
      </c>
      <c r="K2945" t="str">
        <f>VLOOKUP($J2945,Mapping!$AB$3:$AC$475,2,0)</f>
        <v>Eagan</v>
      </c>
      <c r="L2945" t="str">
        <f>VLOOKUP($K2945,Mapping!$AF$3:$AG$475,2,0)</f>
        <v>Minnesota</v>
      </c>
      <c r="M2945" t="str">
        <f>VLOOKUP($L2945,Mapping!$AI$3:$AJ$48,2,0)</f>
        <v>United States</v>
      </c>
      <c r="N2945" t="str">
        <f>VLOOKUP($L2945,Mapping!$AI$3:$AK$48,3,0)</f>
        <v>Central</v>
      </c>
      <c r="O2945" t="str">
        <f>VLOOKUP(Table1[[#This Row],[Column1]],Mapping!$AM$8:$AN$11,2,0)</f>
        <v>Office Supplies</v>
      </c>
      <c r="P2945" t="str">
        <f>VLOOKUP(Table1[[#This Row],[Column3]],Mapping!$AP$5:$AQ$22,2,0)</f>
        <v>Labels</v>
      </c>
      <c r="Q2945">
        <v>45.36</v>
      </c>
      <c r="R2945">
        <v>9</v>
      </c>
      <c r="S2945">
        <v>14.741999999999997</v>
      </c>
    </row>
    <row r="2946" spans="1:19" x14ac:dyDescent="0.35">
      <c r="A2946">
        <v>6664</v>
      </c>
      <c r="B2946" t="s">
        <v>5135</v>
      </c>
      <c r="C2946" t="s">
        <v>3435</v>
      </c>
      <c r="D2946" t="str">
        <f>MID(Table1[[#This Row],[Product ID]],5,2)</f>
        <v>PH</v>
      </c>
      <c r="E2946" t="str">
        <f>LEFT(Table1[[#This Row],[Product ID]],3)</f>
        <v>TEC</v>
      </c>
      <c r="F2946" s="10">
        <f>VLOOKUP(Table1[[#This Row],[Order ID]],Mapping!H2946:J10737,3,0)</f>
        <v>41632</v>
      </c>
      <c r="G2946" s="10">
        <f>VLOOKUP(Table1[[#This Row],[Order ID]],Mapping!H2946:K10737,4,0)</f>
        <v>41635</v>
      </c>
      <c r="H2946" t="str">
        <f>INDEX(Mapping!$B$2:$T$7793,MATCH(Data!$A2946,Mapping!$B$3:$B$7793,0),MATCH(Data!$H$1,Mapping!$B$2:$T$2,0))</f>
        <v>Second Class</v>
      </c>
      <c r="I2946" t="str">
        <f>INDEX(Mapping!$B$2:$T$7793,MATCH(Data!$A2946,Mapping!$B$3:$B$7793,0),MATCH(Data!$I$1,Mapping!$B$2:$T$2,0))</f>
        <v>Corporate</v>
      </c>
      <c r="J2946">
        <f>VLOOKUP($A2946,Mapping!$X$3:$Y$7793,2,0)</f>
        <v>77041</v>
      </c>
      <c r="K2946" t="str">
        <f>VLOOKUP($J2946,Mapping!$AB$3:$AC$475,2,0)</f>
        <v>Eagan</v>
      </c>
      <c r="L2946" t="str">
        <f>VLOOKUP($K2946,Mapping!$AF$3:$AG$475,2,0)</f>
        <v>Minnesota</v>
      </c>
      <c r="M2946" t="str">
        <f>VLOOKUP($L2946,Mapping!$AI$3:$AJ$48,2,0)</f>
        <v>United States</v>
      </c>
      <c r="N2946" t="str">
        <f>VLOOKUP($L2946,Mapping!$AI$3:$AK$48,3,0)</f>
        <v>Central</v>
      </c>
      <c r="O2946" t="str">
        <f>VLOOKUP(Table1[[#This Row],[Column1]],Mapping!$AM$8:$AN$11,2,0)</f>
        <v>Technology</v>
      </c>
      <c r="P2946" t="str">
        <f>VLOOKUP(Table1[[#This Row],[Column3]],Mapping!$AP$5:$AQ$22,2,0)</f>
        <v>Phones</v>
      </c>
      <c r="Q2946">
        <v>287.88</v>
      </c>
      <c r="R2946">
        <v>3</v>
      </c>
      <c r="S2946">
        <v>35.984999999999999</v>
      </c>
    </row>
    <row r="2947" spans="1:19" x14ac:dyDescent="0.35">
      <c r="A2947">
        <v>6666</v>
      </c>
      <c r="B2947" t="s">
        <v>5135</v>
      </c>
      <c r="C2947" t="s">
        <v>1092</v>
      </c>
      <c r="D2947" t="str">
        <f>MID(Table1[[#This Row],[Product ID]],5,2)</f>
        <v>FU</v>
      </c>
      <c r="E2947" t="str">
        <f>LEFT(Table1[[#This Row],[Product ID]],3)</f>
        <v>FUR</v>
      </c>
      <c r="F2947" s="10">
        <f>VLOOKUP(Table1[[#This Row],[Order ID]],Mapping!H2947:J10738,3,0)</f>
        <v>41632</v>
      </c>
      <c r="G2947" s="10">
        <f>VLOOKUP(Table1[[#This Row],[Order ID]],Mapping!H2947:K10738,4,0)</f>
        <v>41635</v>
      </c>
      <c r="H2947" t="str">
        <f>INDEX(Mapping!$B$2:$T$7793,MATCH(Data!$A2947,Mapping!$B$3:$B$7793,0),MATCH(Data!$H$1,Mapping!$B$2:$T$2,0))</f>
        <v>Second Class</v>
      </c>
      <c r="I2947" t="str">
        <f>INDEX(Mapping!$B$2:$T$7793,MATCH(Data!$A2947,Mapping!$B$3:$B$7793,0),MATCH(Data!$I$1,Mapping!$B$2:$T$2,0))</f>
        <v>Corporate</v>
      </c>
      <c r="J2947">
        <f>VLOOKUP($A2947,Mapping!$X$3:$Y$7793,2,0)</f>
        <v>77041</v>
      </c>
      <c r="K2947" t="str">
        <f>VLOOKUP($J2947,Mapping!$AB$3:$AC$475,2,0)</f>
        <v>Eagan</v>
      </c>
      <c r="L2947" t="str">
        <f>VLOOKUP($K2947,Mapping!$AF$3:$AG$475,2,0)</f>
        <v>Minnesota</v>
      </c>
      <c r="M2947" t="str">
        <f>VLOOKUP($L2947,Mapping!$AI$3:$AJ$48,2,0)</f>
        <v>United States</v>
      </c>
      <c r="N2947" t="str">
        <f>VLOOKUP($L2947,Mapping!$AI$3:$AK$48,3,0)</f>
        <v>Central</v>
      </c>
      <c r="O2947" t="str">
        <f>VLOOKUP(Table1[[#This Row],[Column1]],Mapping!$AM$8:$AN$11,2,0)</f>
        <v>Furniture</v>
      </c>
      <c r="P2947" t="str">
        <f>VLOOKUP(Table1[[#This Row],[Column3]],Mapping!$AP$5:$AQ$22,2,0)</f>
        <v>Furnishings</v>
      </c>
      <c r="Q2947">
        <v>2.3280000000000003</v>
      </c>
      <c r="R2947">
        <v>2</v>
      </c>
      <c r="S2947">
        <v>-0.75660000000000016</v>
      </c>
    </row>
    <row r="2948" spans="1:19" x14ac:dyDescent="0.35">
      <c r="A2948">
        <v>6634</v>
      </c>
      <c r="B2948" t="s">
        <v>5118</v>
      </c>
      <c r="C2948" t="s">
        <v>10</v>
      </c>
      <c r="D2948" t="str">
        <f>MID(Table1[[#This Row],[Product ID]],5,2)</f>
        <v>AR</v>
      </c>
      <c r="E2948" t="str">
        <f>LEFT(Table1[[#This Row],[Product ID]],3)</f>
        <v>OFF</v>
      </c>
      <c r="F2948" s="10">
        <f>VLOOKUP(Table1[[#This Row],[Order ID]],Mapping!H2948:J10739,3,0)</f>
        <v>41372</v>
      </c>
      <c r="G2948" s="10">
        <f>VLOOKUP(Table1[[#This Row],[Order ID]],Mapping!H2948:K10739,4,0)</f>
        <v>41376</v>
      </c>
      <c r="H2948" t="str">
        <f>INDEX(Mapping!$B$2:$T$7793,MATCH(Data!$A2948,Mapping!$B$3:$B$7793,0),MATCH(Data!$H$1,Mapping!$B$2:$T$2,0))</f>
        <v>Standard Class</v>
      </c>
      <c r="I2948" t="str">
        <f>INDEX(Mapping!$B$2:$T$7793,MATCH(Data!$A2948,Mapping!$B$3:$B$7793,0),MATCH(Data!$I$1,Mapping!$B$2:$T$2,0))</f>
        <v>Corporate</v>
      </c>
      <c r="J2948">
        <f>VLOOKUP($A2948,Mapping!$X$3:$Y$7793,2,0)</f>
        <v>10009</v>
      </c>
      <c r="K2948" t="str">
        <f>VLOOKUP($J2948,Mapping!$AB$3:$AC$475,2,0)</f>
        <v>Saint Paul</v>
      </c>
      <c r="L2948" t="str">
        <f>VLOOKUP($K2948,Mapping!$AF$3:$AG$475,2,0)</f>
        <v>Minnesota</v>
      </c>
      <c r="M2948" t="str">
        <f>VLOOKUP($L2948,Mapping!$AI$3:$AJ$48,2,0)</f>
        <v>United States</v>
      </c>
      <c r="N2948" t="str">
        <f>VLOOKUP($L2948,Mapping!$AI$3:$AK$48,3,0)</f>
        <v>Central</v>
      </c>
      <c r="O2948" t="str">
        <f>VLOOKUP(Table1[[#This Row],[Column1]],Mapping!$AM$8:$AN$11,2,0)</f>
        <v>Office Supplies</v>
      </c>
      <c r="P2948" t="str">
        <f>VLOOKUP(Table1[[#This Row],[Column3]],Mapping!$AP$5:$AQ$22,2,0)</f>
        <v>Art</v>
      </c>
      <c r="Q2948">
        <v>3.64</v>
      </c>
      <c r="R2948">
        <v>2</v>
      </c>
      <c r="S2948">
        <v>0.98280000000000012</v>
      </c>
    </row>
    <row r="2949" spans="1:19" x14ac:dyDescent="0.35">
      <c r="A2949">
        <v>7135</v>
      </c>
      <c r="B2949" t="s">
        <v>5408</v>
      </c>
      <c r="C2949" t="s">
        <v>526</v>
      </c>
      <c r="D2949" t="str">
        <f>MID(Table1[[#This Row],[Product ID]],5,2)</f>
        <v>FU</v>
      </c>
      <c r="E2949" t="str">
        <f>LEFT(Table1[[#This Row],[Product ID]],3)</f>
        <v>FUR</v>
      </c>
      <c r="F2949" s="10">
        <f>VLOOKUP(Table1[[#This Row],[Order ID]],Mapping!H2949:J10740,3,0)</f>
        <v>41488</v>
      </c>
      <c r="G2949" s="10">
        <f>VLOOKUP(Table1[[#This Row],[Order ID]],Mapping!H2949:K10740,4,0)</f>
        <v>41490</v>
      </c>
      <c r="H2949" t="str">
        <f>INDEX(Mapping!$B$2:$T$7793,MATCH(Data!$A2949,Mapping!$B$3:$B$7793,0),MATCH(Data!$H$1,Mapping!$B$2:$T$2,0))</f>
        <v>Second Class</v>
      </c>
      <c r="I2949" t="str">
        <f>INDEX(Mapping!$B$2:$T$7793,MATCH(Data!$A2949,Mapping!$B$3:$B$7793,0),MATCH(Data!$I$1,Mapping!$B$2:$T$2,0))</f>
        <v>Consumer</v>
      </c>
      <c r="J2949">
        <f>VLOOKUP($A2949,Mapping!$X$3:$Y$7793,2,0)</f>
        <v>19140</v>
      </c>
      <c r="K2949" t="str">
        <f>VLOOKUP($J2949,Mapping!$AB$3:$AC$475,2,0)</f>
        <v>Orem</v>
      </c>
      <c r="L2949" t="str">
        <f>VLOOKUP($K2949,Mapping!$AF$3:$AG$475,2,0)</f>
        <v>Utah</v>
      </c>
      <c r="M2949" t="str">
        <f>VLOOKUP($L2949,Mapping!$AI$3:$AJ$48,2,0)</f>
        <v>United States</v>
      </c>
      <c r="N2949" t="str">
        <f>VLOOKUP($L2949,Mapping!$AI$3:$AK$48,3,0)</f>
        <v>West</v>
      </c>
      <c r="O2949" t="str">
        <f>VLOOKUP(Table1[[#This Row],[Column1]],Mapping!$AM$8:$AN$11,2,0)</f>
        <v>Furniture</v>
      </c>
      <c r="P2949" t="str">
        <f>VLOOKUP(Table1[[#This Row],[Column3]],Mapping!$AP$5:$AQ$22,2,0)</f>
        <v>Furnishings</v>
      </c>
      <c r="Q2949">
        <v>19.312000000000001</v>
      </c>
      <c r="R2949">
        <v>2</v>
      </c>
      <c r="S2949">
        <v>3.1382000000000003</v>
      </c>
    </row>
    <row r="2950" spans="1:19" x14ac:dyDescent="0.35">
      <c r="A2950">
        <v>2111</v>
      </c>
      <c r="B2950" t="s">
        <v>2270</v>
      </c>
      <c r="C2950" t="s">
        <v>1195</v>
      </c>
      <c r="D2950" t="str">
        <f>MID(Table1[[#This Row],[Product ID]],5,2)</f>
        <v>EN</v>
      </c>
      <c r="E2950" t="str">
        <f>LEFT(Table1[[#This Row],[Product ID]],3)</f>
        <v>OFF</v>
      </c>
      <c r="F2950" s="10" t="e">
        <f>VLOOKUP(Table1[[#This Row],[Order ID]],Mapping!H2950:J10741,3,0)</f>
        <v>#N/A</v>
      </c>
      <c r="G2950" s="10" t="e">
        <f>VLOOKUP(Table1[[#This Row],[Order ID]],Mapping!H2950:K10741,4,0)</f>
        <v>#N/A</v>
      </c>
      <c r="H2950" t="str">
        <f>INDEX(Mapping!$B$2:$T$7793,MATCH(Data!$A2950,Mapping!$B$3:$B$7793,0),MATCH(Data!$H$1,Mapping!$B$2:$T$2,0))</f>
        <v>Standard Class</v>
      </c>
      <c r="I2950" t="str">
        <f>INDEX(Mapping!$B$2:$T$7793,MATCH(Data!$A2950,Mapping!$B$3:$B$7793,0),MATCH(Data!$I$1,Mapping!$B$2:$T$2,0))</f>
        <v>Consumer</v>
      </c>
      <c r="J2950">
        <f>VLOOKUP($A2950,Mapping!$X$3:$Y$7793,2,0)</f>
        <v>27360</v>
      </c>
      <c r="K2950" t="str">
        <f>VLOOKUP($J2950,Mapping!$AB$3:$AC$475,2,0)</f>
        <v>Raleigh</v>
      </c>
      <c r="L2950" t="str">
        <f>VLOOKUP($K2950,Mapping!$AF$3:$AG$475,2,0)</f>
        <v>North Carolina</v>
      </c>
      <c r="M2950" t="str">
        <f>VLOOKUP($L2950,Mapping!$AI$3:$AJ$48,2,0)</f>
        <v>United States</v>
      </c>
      <c r="N2950" t="str">
        <f>VLOOKUP($L2950,Mapping!$AI$3:$AK$48,3,0)</f>
        <v>South</v>
      </c>
      <c r="O2950" t="str">
        <f>VLOOKUP(Table1[[#This Row],[Column1]],Mapping!$AM$8:$AN$11,2,0)</f>
        <v>Office Supplies</v>
      </c>
      <c r="P2950" t="str">
        <f>VLOOKUP(Table1[[#This Row],[Column3]],Mapping!$AP$5:$AQ$22,2,0)</f>
        <v>Envelopes</v>
      </c>
      <c r="Q2950">
        <v>95.951999999999998</v>
      </c>
      <c r="R2950">
        <v>3</v>
      </c>
      <c r="S2950">
        <v>29.984999999999985</v>
      </c>
    </row>
    <row r="2951" spans="1:19" x14ac:dyDescent="0.35">
      <c r="A2951">
        <v>2112</v>
      </c>
      <c r="B2951" t="s">
        <v>2270</v>
      </c>
      <c r="C2951" t="s">
        <v>1179</v>
      </c>
      <c r="D2951" t="str">
        <f>MID(Table1[[#This Row],[Product ID]],5,2)</f>
        <v>BI</v>
      </c>
      <c r="E2951" t="str">
        <f>LEFT(Table1[[#This Row],[Product ID]],3)</f>
        <v>OFF</v>
      </c>
      <c r="F2951" s="10" t="e">
        <f>VLOOKUP(Table1[[#This Row],[Order ID]],Mapping!H2951:J10742,3,0)</f>
        <v>#N/A</v>
      </c>
      <c r="G2951" s="10" t="e">
        <f>VLOOKUP(Table1[[#This Row],[Order ID]],Mapping!H2951:K10742,4,0)</f>
        <v>#N/A</v>
      </c>
      <c r="H2951" t="str">
        <f>INDEX(Mapping!$B$2:$T$7793,MATCH(Data!$A2951,Mapping!$B$3:$B$7793,0),MATCH(Data!$H$1,Mapping!$B$2:$T$2,0))</f>
        <v>Standard Class</v>
      </c>
      <c r="I2951" t="str">
        <f>INDEX(Mapping!$B$2:$T$7793,MATCH(Data!$A2951,Mapping!$B$3:$B$7793,0),MATCH(Data!$I$1,Mapping!$B$2:$T$2,0))</f>
        <v>Consumer</v>
      </c>
      <c r="J2951">
        <f>VLOOKUP($A2951,Mapping!$X$3:$Y$7793,2,0)</f>
        <v>27360</v>
      </c>
      <c r="K2951" t="str">
        <f>VLOOKUP($J2951,Mapping!$AB$3:$AC$475,2,0)</f>
        <v>Raleigh</v>
      </c>
      <c r="L2951" t="str">
        <f>VLOOKUP($K2951,Mapping!$AF$3:$AG$475,2,0)</f>
        <v>North Carolina</v>
      </c>
      <c r="M2951" t="str">
        <f>VLOOKUP($L2951,Mapping!$AI$3:$AJ$48,2,0)</f>
        <v>United States</v>
      </c>
      <c r="N2951" t="str">
        <f>VLOOKUP($L2951,Mapping!$AI$3:$AK$48,3,0)</f>
        <v>South</v>
      </c>
      <c r="O2951" t="str">
        <f>VLOOKUP(Table1[[#This Row],[Column1]],Mapping!$AM$8:$AN$11,2,0)</f>
        <v>Office Supplies</v>
      </c>
      <c r="P2951" t="str">
        <f>VLOOKUP(Table1[[#This Row],[Column3]],Mapping!$AP$5:$AQ$22,2,0)</f>
        <v>Binders</v>
      </c>
      <c r="Q2951">
        <v>3.2040000000000002</v>
      </c>
      <c r="R2951">
        <v>2</v>
      </c>
      <c r="S2951">
        <v>-2.4563999999999995</v>
      </c>
    </row>
    <row r="2952" spans="1:19" x14ac:dyDescent="0.35">
      <c r="A2952">
        <v>3066</v>
      </c>
      <c r="B2952" t="s">
        <v>2984</v>
      </c>
      <c r="C2952" t="s">
        <v>765</v>
      </c>
      <c r="D2952" t="str">
        <f>MID(Table1[[#This Row],[Product ID]],5,2)</f>
        <v>PA</v>
      </c>
      <c r="E2952" t="str">
        <f>LEFT(Table1[[#This Row],[Product ID]],3)</f>
        <v>OFF</v>
      </c>
      <c r="F2952" s="10">
        <f>VLOOKUP(Table1[[#This Row],[Order ID]],Mapping!H2952:J10743,3,0)</f>
        <v>41411</v>
      </c>
      <c r="G2952" s="10">
        <f>VLOOKUP(Table1[[#This Row],[Order ID]],Mapping!H2952:K10743,4,0)</f>
        <v>41416</v>
      </c>
      <c r="H2952" t="str">
        <f>INDEX(Mapping!$B$2:$T$7793,MATCH(Data!$A2952,Mapping!$B$3:$B$7793,0),MATCH(Data!$H$1,Mapping!$B$2:$T$2,0))</f>
        <v>Standard Class</v>
      </c>
      <c r="I2952" t="str">
        <f>INDEX(Mapping!$B$2:$T$7793,MATCH(Data!$A2952,Mapping!$B$3:$B$7793,0),MATCH(Data!$I$1,Mapping!$B$2:$T$2,0))</f>
        <v>Consumer</v>
      </c>
      <c r="J2952">
        <f>VLOOKUP($A2952,Mapping!$X$3:$Y$7793,2,0)</f>
        <v>90036</v>
      </c>
      <c r="K2952" t="str">
        <f>VLOOKUP($J2952,Mapping!$AB$3:$AC$475,2,0)</f>
        <v>Los Angeles</v>
      </c>
      <c r="L2952" t="str">
        <f>VLOOKUP($K2952,Mapping!$AF$3:$AG$475,2,0)</f>
        <v>California</v>
      </c>
      <c r="M2952" t="str">
        <f>VLOOKUP($L2952,Mapping!$AI$3:$AJ$48,2,0)</f>
        <v>United States</v>
      </c>
      <c r="N2952" t="str">
        <f>VLOOKUP($L2952,Mapping!$AI$3:$AK$48,3,0)</f>
        <v>West</v>
      </c>
      <c r="O2952" t="str">
        <f>VLOOKUP(Table1[[#This Row],[Column1]],Mapping!$AM$8:$AN$11,2,0)</f>
        <v>Office Supplies</v>
      </c>
      <c r="P2952" t="str">
        <f>VLOOKUP(Table1[[#This Row],[Column3]],Mapping!$AP$5:$AQ$22,2,0)</f>
        <v>Paper</v>
      </c>
      <c r="Q2952">
        <v>17.34</v>
      </c>
      <c r="R2952">
        <v>3</v>
      </c>
      <c r="S2952">
        <v>8.4966000000000008</v>
      </c>
    </row>
    <row r="2953" spans="1:19" x14ac:dyDescent="0.35">
      <c r="A2953">
        <v>4574</v>
      </c>
      <c r="B2953" t="s">
        <v>3957</v>
      </c>
      <c r="C2953" t="s">
        <v>2285</v>
      </c>
      <c r="D2953" t="str">
        <f>MID(Table1[[#This Row],[Product ID]],5,2)</f>
        <v>PA</v>
      </c>
      <c r="E2953" t="str">
        <f>LEFT(Table1[[#This Row],[Product ID]],3)</f>
        <v>OFF</v>
      </c>
      <c r="F2953" s="10">
        <f>VLOOKUP(Table1[[#This Row],[Order ID]],Mapping!H2953:J10744,3,0)</f>
        <v>41523</v>
      </c>
      <c r="G2953" s="10">
        <f>VLOOKUP(Table1[[#This Row],[Order ID]],Mapping!H2953:K10744,4,0)</f>
        <v>41529</v>
      </c>
      <c r="H2953" t="str">
        <f>INDEX(Mapping!$B$2:$T$7793,MATCH(Data!$A2953,Mapping!$B$3:$B$7793,0),MATCH(Data!$H$1,Mapping!$B$2:$T$2,0))</f>
        <v>First Class</v>
      </c>
      <c r="I2953" t="str">
        <f>INDEX(Mapping!$B$2:$T$7793,MATCH(Data!$A2953,Mapping!$B$3:$B$7793,0),MATCH(Data!$I$1,Mapping!$B$2:$T$2,0))</f>
        <v>Home Office</v>
      </c>
      <c r="J2953">
        <f>VLOOKUP($A2953,Mapping!$X$3:$Y$7793,2,0)</f>
        <v>10011</v>
      </c>
      <c r="K2953" t="str">
        <f>VLOOKUP($J2953,Mapping!$AB$3:$AC$475,2,0)</f>
        <v>Omaha</v>
      </c>
      <c r="L2953" t="str">
        <f>VLOOKUP($K2953,Mapping!$AF$3:$AG$475,2,0)</f>
        <v>Nebraska</v>
      </c>
      <c r="M2953" t="str">
        <f>VLOOKUP($L2953,Mapping!$AI$3:$AJ$48,2,0)</f>
        <v>United States</v>
      </c>
      <c r="N2953" t="str">
        <f>VLOOKUP($L2953,Mapping!$AI$3:$AK$48,3,0)</f>
        <v>Central</v>
      </c>
      <c r="O2953" t="str">
        <f>VLOOKUP(Table1[[#This Row],[Column1]],Mapping!$AM$8:$AN$11,2,0)</f>
        <v>Office Supplies</v>
      </c>
      <c r="P2953" t="str">
        <f>VLOOKUP(Table1[[#This Row],[Column3]],Mapping!$AP$5:$AQ$22,2,0)</f>
        <v>Paper</v>
      </c>
      <c r="Q2953">
        <v>192.16</v>
      </c>
      <c r="R2953">
        <v>4</v>
      </c>
      <c r="S2953">
        <v>92.236799999999988</v>
      </c>
    </row>
    <row r="2954" spans="1:19" x14ac:dyDescent="0.35">
      <c r="A2954">
        <v>3638</v>
      </c>
      <c r="B2954" t="s">
        <v>3368</v>
      </c>
      <c r="C2954" t="s">
        <v>1707</v>
      </c>
      <c r="D2954" t="str">
        <f>MID(Table1[[#This Row],[Product ID]],5,2)</f>
        <v>AP</v>
      </c>
      <c r="E2954" t="str">
        <f>LEFT(Table1[[#This Row],[Product ID]],3)</f>
        <v>OFF</v>
      </c>
      <c r="F2954" s="10">
        <f>VLOOKUP(Table1[[#This Row],[Order ID]],Mapping!H2954:J10745,3,0)</f>
        <v>41487</v>
      </c>
      <c r="G2954" s="10">
        <f>VLOOKUP(Table1[[#This Row],[Order ID]],Mapping!H2954:K10745,4,0)</f>
        <v>41493</v>
      </c>
      <c r="H2954" t="str">
        <f>INDEX(Mapping!$B$2:$T$7793,MATCH(Data!$A2954,Mapping!$B$3:$B$7793,0),MATCH(Data!$H$1,Mapping!$B$2:$T$2,0))</f>
        <v>Standard Class</v>
      </c>
      <c r="I2954" t="str">
        <f>INDEX(Mapping!$B$2:$T$7793,MATCH(Data!$A2954,Mapping!$B$3:$B$7793,0),MATCH(Data!$I$1,Mapping!$B$2:$T$2,0))</f>
        <v>Corporate</v>
      </c>
      <c r="J2954">
        <f>VLOOKUP($A2954,Mapping!$X$3:$Y$7793,2,0)</f>
        <v>48205</v>
      </c>
      <c r="K2954" t="str">
        <f>VLOOKUP($J2954,Mapping!$AB$3:$AC$475,2,0)</f>
        <v>Virginia Beach</v>
      </c>
      <c r="L2954" t="str">
        <f>VLOOKUP($K2954,Mapping!$AF$3:$AG$475,2,0)</f>
        <v>Virginia</v>
      </c>
      <c r="M2954" t="str">
        <f>VLOOKUP($L2954,Mapping!$AI$3:$AJ$48,2,0)</f>
        <v>United States</v>
      </c>
      <c r="N2954" t="str">
        <f>VLOOKUP($L2954,Mapping!$AI$3:$AK$48,3,0)</f>
        <v>South</v>
      </c>
      <c r="O2954" t="str">
        <f>VLOOKUP(Table1[[#This Row],[Column1]],Mapping!$AM$8:$AN$11,2,0)</f>
        <v>Office Supplies</v>
      </c>
      <c r="P2954" t="str">
        <f>VLOOKUP(Table1[[#This Row],[Column3]],Mapping!$AP$5:$AQ$22,2,0)</f>
        <v>Appliances</v>
      </c>
      <c r="Q2954">
        <v>283.14000000000004</v>
      </c>
      <c r="R2954">
        <v>4</v>
      </c>
      <c r="S2954">
        <v>72.357999999999976</v>
      </c>
    </row>
    <row r="2955" spans="1:19" x14ac:dyDescent="0.35">
      <c r="A2955">
        <v>3639</v>
      </c>
      <c r="B2955" t="s">
        <v>3368</v>
      </c>
      <c r="C2955" t="s">
        <v>696</v>
      </c>
      <c r="D2955" t="str">
        <f>MID(Table1[[#This Row],[Product ID]],5,2)</f>
        <v>PH</v>
      </c>
      <c r="E2955" t="str">
        <f>LEFT(Table1[[#This Row],[Product ID]],3)</f>
        <v>TEC</v>
      </c>
      <c r="F2955" s="10">
        <f>VLOOKUP(Table1[[#This Row],[Order ID]],Mapping!H2955:J10746,3,0)</f>
        <v>41487</v>
      </c>
      <c r="G2955" s="10">
        <f>VLOOKUP(Table1[[#This Row],[Order ID]],Mapping!H2955:K10746,4,0)</f>
        <v>41493</v>
      </c>
      <c r="H2955" t="str">
        <f>INDEX(Mapping!$B$2:$T$7793,MATCH(Data!$A2955,Mapping!$B$3:$B$7793,0),MATCH(Data!$H$1,Mapping!$B$2:$T$2,0))</f>
        <v>Standard Class</v>
      </c>
      <c r="I2955" t="str">
        <f>INDEX(Mapping!$B$2:$T$7793,MATCH(Data!$A2955,Mapping!$B$3:$B$7793,0),MATCH(Data!$I$1,Mapping!$B$2:$T$2,0))</f>
        <v>Consumer</v>
      </c>
      <c r="J2955">
        <f>VLOOKUP($A2955,Mapping!$X$3:$Y$7793,2,0)</f>
        <v>48205</v>
      </c>
      <c r="K2955" t="str">
        <f>VLOOKUP($J2955,Mapping!$AB$3:$AC$475,2,0)</f>
        <v>Virginia Beach</v>
      </c>
      <c r="L2955" t="str">
        <f>VLOOKUP($K2955,Mapping!$AF$3:$AG$475,2,0)</f>
        <v>Virginia</v>
      </c>
      <c r="M2955" t="str">
        <f>VLOOKUP($L2955,Mapping!$AI$3:$AJ$48,2,0)</f>
        <v>United States</v>
      </c>
      <c r="N2955" t="str">
        <f>VLOOKUP($L2955,Mapping!$AI$3:$AK$48,3,0)</f>
        <v>South</v>
      </c>
      <c r="O2955" t="str">
        <f>VLOOKUP(Table1[[#This Row],[Column1]],Mapping!$AM$8:$AN$11,2,0)</f>
        <v>Technology</v>
      </c>
      <c r="P2955" t="str">
        <f>VLOOKUP(Table1[[#This Row],[Column3]],Mapping!$AP$5:$AQ$22,2,0)</f>
        <v>Phones</v>
      </c>
      <c r="Q2955">
        <v>635.96</v>
      </c>
      <c r="R2955">
        <v>4</v>
      </c>
      <c r="S2955">
        <v>165.34960000000001</v>
      </c>
    </row>
    <row r="2956" spans="1:19" x14ac:dyDescent="0.35">
      <c r="A2956">
        <v>3640</v>
      </c>
      <c r="B2956" t="s">
        <v>3368</v>
      </c>
      <c r="C2956" t="s">
        <v>3191</v>
      </c>
      <c r="D2956" t="str">
        <f>MID(Table1[[#This Row],[Product ID]],5,2)</f>
        <v>PH</v>
      </c>
      <c r="E2956" t="str">
        <f>LEFT(Table1[[#This Row],[Product ID]],3)</f>
        <v>TEC</v>
      </c>
      <c r="F2956" s="10">
        <f>VLOOKUP(Table1[[#This Row],[Order ID]],Mapping!H2956:J10747,3,0)</f>
        <v>41487</v>
      </c>
      <c r="G2956" s="10">
        <f>VLOOKUP(Table1[[#This Row],[Order ID]],Mapping!H2956:K10747,4,0)</f>
        <v>41493</v>
      </c>
      <c r="H2956" t="str">
        <f>INDEX(Mapping!$B$2:$T$7793,MATCH(Data!$A2956,Mapping!$B$3:$B$7793,0),MATCH(Data!$H$1,Mapping!$B$2:$T$2,0))</f>
        <v>Standard Class</v>
      </c>
      <c r="I2956" t="str">
        <f>INDEX(Mapping!$B$2:$T$7793,MATCH(Data!$A2956,Mapping!$B$3:$B$7793,0),MATCH(Data!$I$1,Mapping!$B$2:$T$2,0))</f>
        <v>Consumer</v>
      </c>
      <c r="J2956">
        <f>VLOOKUP($A2956,Mapping!$X$3:$Y$7793,2,0)</f>
        <v>48205</v>
      </c>
      <c r="K2956" t="str">
        <f>VLOOKUP($J2956,Mapping!$AB$3:$AC$475,2,0)</f>
        <v>Virginia Beach</v>
      </c>
      <c r="L2956" t="str">
        <f>VLOOKUP($K2956,Mapping!$AF$3:$AG$475,2,0)</f>
        <v>Virginia</v>
      </c>
      <c r="M2956" t="str">
        <f>VLOOKUP($L2956,Mapping!$AI$3:$AJ$48,2,0)</f>
        <v>United States</v>
      </c>
      <c r="N2956" t="str">
        <f>VLOOKUP($L2956,Mapping!$AI$3:$AK$48,3,0)</f>
        <v>South</v>
      </c>
      <c r="O2956" t="str">
        <f>VLOOKUP(Table1[[#This Row],[Column1]],Mapping!$AM$8:$AN$11,2,0)</f>
        <v>Technology</v>
      </c>
      <c r="P2956" t="str">
        <f>VLOOKUP(Table1[[#This Row],[Column3]],Mapping!$AP$5:$AQ$22,2,0)</f>
        <v>Phones</v>
      </c>
      <c r="Q2956">
        <v>118.99</v>
      </c>
      <c r="R2956">
        <v>1</v>
      </c>
      <c r="S2956">
        <v>33.3172</v>
      </c>
    </row>
    <row r="2957" spans="1:19" x14ac:dyDescent="0.35">
      <c r="A2957">
        <v>6035</v>
      </c>
      <c r="B2957" t="s">
        <v>4787</v>
      </c>
      <c r="C2957" t="s">
        <v>3355</v>
      </c>
      <c r="D2957" t="str">
        <f>MID(Table1[[#This Row],[Product ID]],5,2)</f>
        <v>BI</v>
      </c>
      <c r="E2957" t="str">
        <f>LEFT(Table1[[#This Row],[Product ID]],3)</f>
        <v>OFF</v>
      </c>
      <c r="F2957" s="10">
        <f>VLOOKUP(Table1[[#This Row],[Order ID]],Mapping!H2957:J10748,3,0)</f>
        <v>41443</v>
      </c>
      <c r="G2957" s="10">
        <f>VLOOKUP(Table1[[#This Row],[Order ID]],Mapping!H2957:K10748,4,0)</f>
        <v>41448</v>
      </c>
      <c r="H2957" t="str">
        <f>INDEX(Mapping!$B$2:$T$7793,MATCH(Data!$A2957,Mapping!$B$3:$B$7793,0),MATCH(Data!$H$1,Mapping!$B$2:$T$2,0))</f>
        <v>Standard Class</v>
      </c>
      <c r="I2957" t="str">
        <f>INDEX(Mapping!$B$2:$T$7793,MATCH(Data!$A2957,Mapping!$B$3:$B$7793,0),MATCH(Data!$I$1,Mapping!$B$2:$T$2,0))</f>
        <v>Consumer</v>
      </c>
      <c r="J2957">
        <f>VLOOKUP($A2957,Mapping!$X$3:$Y$7793,2,0)</f>
        <v>6708</v>
      </c>
      <c r="K2957" t="str">
        <f>VLOOKUP($J2957,Mapping!$AB$3:$AC$475,2,0)</f>
        <v>Norfolk</v>
      </c>
      <c r="L2957" t="str">
        <f>VLOOKUP($K2957,Mapping!$AF$3:$AG$475,2,0)</f>
        <v>Nebraska</v>
      </c>
      <c r="M2957" t="str">
        <f>VLOOKUP($L2957,Mapping!$AI$3:$AJ$48,2,0)</f>
        <v>United States</v>
      </c>
      <c r="N2957" t="str">
        <f>VLOOKUP($L2957,Mapping!$AI$3:$AK$48,3,0)</f>
        <v>Central</v>
      </c>
      <c r="O2957" t="str">
        <f>VLOOKUP(Table1[[#This Row],[Column1]],Mapping!$AM$8:$AN$11,2,0)</f>
        <v>Office Supplies</v>
      </c>
      <c r="P2957" t="str">
        <f>VLOOKUP(Table1[[#This Row],[Column3]],Mapping!$AP$5:$AQ$22,2,0)</f>
        <v>Binders</v>
      </c>
      <c r="Q2957">
        <v>7.96</v>
      </c>
      <c r="R2957">
        <v>2</v>
      </c>
      <c r="S2957">
        <v>3.7412000000000001</v>
      </c>
    </row>
    <row r="2958" spans="1:19" x14ac:dyDescent="0.35">
      <c r="A2958">
        <v>6036</v>
      </c>
      <c r="B2958" t="s">
        <v>4787</v>
      </c>
      <c r="C2958" t="s">
        <v>1476</v>
      </c>
      <c r="D2958" t="str">
        <f>MID(Table1[[#This Row],[Product ID]],5,2)</f>
        <v>PH</v>
      </c>
      <c r="E2958" t="str">
        <f>LEFT(Table1[[#This Row],[Product ID]],3)</f>
        <v>TEC</v>
      </c>
      <c r="F2958" s="10">
        <f>VLOOKUP(Table1[[#This Row],[Order ID]],Mapping!H2958:J10749,3,0)</f>
        <v>41443</v>
      </c>
      <c r="G2958" s="10">
        <f>VLOOKUP(Table1[[#This Row],[Order ID]],Mapping!H2958:K10749,4,0)</f>
        <v>41448</v>
      </c>
      <c r="H2958" t="str">
        <f>INDEX(Mapping!$B$2:$T$7793,MATCH(Data!$A2958,Mapping!$B$3:$B$7793,0),MATCH(Data!$H$1,Mapping!$B$2:$T$2,0))</f>
        <v>Standard Class</v>
      </c>
      <c r="I2958" t="str">
        <f>INDEX(Mapping!$B$2:$T$7793,MATCH(Data!$A2958,Mapping!$B$3:$B$7793,0),MATCH(Data!$I$1,Mapping!$B$2:$T$2,0))</f>
        <v>Corporate</v>
      </c>
      <c r="J2958">
        <f>VLOOKUP($A2958,Mapping!$X$3:$Y$7793,2,0)</f>
        <v>6708</v>
      </c>
      <c r="K2958" t="str">
        <f>VLOOKUP($J2958,Mapping!$AB$3:$AC$475,2,0)</f>
        <v>Norfolk</v>
      </c>
      <c r="L2958" t="str">
        <f>VLOOKUP($K2958,Mapping!$AF$3:$AG$475,2,0)</f>
        <v>Nebraska</v>
      </c>
      <c r="M2958" t="str">
        <f>VLOOKUP($L2958,Mapping!$AI$3:$AJ$48,2,0)</f>
        <v>United States</v>
      </c>
      <c r="N2958" t="str">
        <f>VLOOKUP($L2958,Mapping!$AI$3:$AK$48,3,0)</f>
        <v>Central</v>
      </c>
      <c r="O2958" t="str">
        <f>VLOOKUP(Table1[[#This Row],[Column1]],Mapping!$AM$8:$AN$11,2,0)</f>
        <v>Technology</v>
      </c>
      <c r="P2958" t="str">
        <f>VLOOKUP(Table1[[#This Row],[Column3]],Mapping!$AP$5:$AQ$22,2,0)</f>
        <v>Phones</v>
      </c>
      <c r="Q2958">
        <v>566.97</v>
      </c>
      <c r="R2958">
        <v>3</v>
      </c>
      <c r="S2958">
        <v>153.08189999999999</v>
      </c>
    </row>
    <row r="2959" spans="1:19" x14ac:dyDescent="0.35">
      <c r="A2959">
        <v>6037</v>
      </c>
      <c r="B2959" t="s">
        <v>4787</v>
      </c>
      <c r="C2959" t="s">
        <v>1292</v>
      </c>
      <c r="D2959" t="str">
        <f>MID(Table1[[#This Row],[Product ID]],5,2)</f>
        <v>AR</v>
      </c>
      <c r="E2959" t="str">
        <f>LEFT(Table1[[#This Row],[Product ID]],3)</f>
        <v>OFF</v>
      </c>
      <c r="F2959" s="10">
        <f>VLOOKUP(Table1[[#This Row],[Order ID]],Mapping!H2959:J10750,3,0)</f>
        <v>41443</v>
      </c>
      <c r="G2959" s="10">
        <f>VLOOKUP(Table1[[#This Row],[Order ID]],Mapping!H2959:K10750,4,0)</f>
        <v>41448</v>
      </c>
      <c r="H2959" t="str">
        <f>INDEX(Mapping!$B$2:$T$7793,MATCH(Data!$A2959,Mapping!$B$3:$B$7793,0),MATCH(Data!$H$1,Mapping!$B$2:$T$2,0))</f>
        <v>Standard Class</v>
      </c>
      <c r="I2959" t="str">
        <f>INDEX(Mapping!$B$2:$T$7793,MATCH(Data!$A2959,Mapping!$B$3:$B$7793,0),MATCH(Data!$I$1,Mapping!$B$2:$T$2,0))</f>
        <v>Corporate</v>
      </c>
      <c r="J2959">
        <f>VLOOKUP($A2959,Mapping!$X$3:$Y$7793,2,0)</f>
        <v>6708</v>
      </c>
      <c r="K2959" t="str">
        <f>VLOOKUP($J2959,Mapping!$AB$3:$AC$475,2,0)</f>
        <v>Norfolk</v>
      </c>
      <c r="L2959" t="str">
        <f>VLOOKUP($K2959,Mapping!$AF$3:$AG$475,2,0)</f>
        <v>Nebraska</v>
      </c>
      <c r="M2959" t="str">
        <f>VLOOKUP($L2959,Mapping!$AI$3:$AJ$48,2,0)</f>
        <v>United States</v>
      </c>
      <c r="N2959" t="str">
        <f>VLOOKUP($L2959,Mapping!$AI$3:$AK$48,3,0)</f>
        <v>Central</v>
      </c>
      <c r="O2959" t="str">
        <f>VLOOKUP(Table1[[#This Row],[Column1]],Mapping!$AM$8:$AN$11,2,0)</f>
        <v>Office Supplies</v>
      </c>
      <c r="P2959" t="str">
        <f>VLOOKUP(Table1[[#This Row],[Column3]],Mapping!$AP$5:$AQ$22,2,0)</f>
        <v>Art</v>
      </c>
      <c r="Q2959">
        <v>9.84</v>
      </c>
      <c r="R2959">
        <v>3</v>
      </c>
      <c r="S2959">
        <v>2.8535999999999988</v>
      </c>
    </row>
    <row r="2960" spans="1:19" x14ac:dyDescent="0.35">
      <c r="A2960">
        <v>4849</v>
      </c>
      <c r="B2960" t="s">
        <v>4111</v>
      </c>
      <c r="C2960" t="s">
        <v>2130</v>
      </c>
      <c r="D2960" t="str">
        <f>MID(Table1[[#This Row],[Product ID]],5,2)</f>
        <v>PA</v>
      </c>
      <c r="E2960" t="str">
        <f>LEFT(Table1[[#This Row],[Product ID]],3)</f>
        <v>OFF</v>
      </c>
      <c r="F2960" s="10">
        <f>VLOOKUP(Table1[[#This Row],[Order ID]],Mapping!H2960:J10751,3,0)</f>
        <v>41568</v>
      </c>
      <c r="G2960" s="10">
        <f>VLOOKUP(Table1[[#This Row],[Order ID]],Mapping!H2960:K10751,4,0)</f>
        <v>41572</v>
      </c>
      <c r="H2960" t="str">
        <f>INDEX(Mapping!$B$2:$T$7793,MATCH(Data!$A2960,Mapping!$B$3:$B$7793,0),MATCH(Data!$H$1,Mapping!$B$2:$T$2,0))</f>
        <v>Standard Class</v>
      </c>
      <c r="I2960" t="str">
        <f>INDEX(Mapping!$B$2:$T$7793,MATCH(Data!$A2960,Mapping!$B$3:$B$7793,0),MATCH(Data!$I$1,Mapping!$B$2:$T$2,0))</f>
        <v>Consumer</v>
      </c>
      <c r="J2960">
        <f>VLOOKUP($A2960,Mapping!$X$3:$Y$7793,2,0)</f>
        <v>77095</v>
      </c>
      <c r="K2960" t="str">
        <f>VLOOKUP($J2960,Mapping!$AB$3:$AC$475,2,0)</f>
        <v>Naperville</v>
      </c>
      <c r="L2960" t="str">
        <f>VLOOKUP($K2960,Mapping!$AF$3:$AG$475,2,0)</f>
        <v>Illinois</v>
      </c>
      <c r="M2960" t="str">
        <f>VLOOKUP($L2960,Mapping!$AI$3:$AJ$48,2,0)</f>
        <v>United States</v>
      </c>
      <c r="N2960" t="str">
        <f>VLOOKUP($L2960,Mapping!$AI$3:$AK$48,3,0)</f>
        <v>Central</v>
      </c>
      <c r="O2960" t="str">
        <f>VLOOKUP(Table1[[#This Row],[Column1]],Mapping!$AM$8:$AN$11,2,0)</f>
        <v>Office Supplies</v>
      </c>
      <c r="P2960" t="str">
        <f>VLOOKUP(Table1[[#This Row],[Column3]],Mapping!$AP$5:$AQ$22,2,0)</f>
        <v>Paper</v>
      </c>
      <c r="Q2960">
        <v>51.016000000000005</v>
      </c>
      <c r="R2960">
        <v>7</v>
      </c>
      <c r="S2960">
        <v>15.942499999999992</v>
      </c>
    </row>
    <row r="2961" spans="1:19" x14ac:dyDescent="0.35">
      <c r="A2961">
        <v>4850</v>
      </c>
      <c r="B2961" t="s">
        <v>4111</v>
      </c>
      <c r="C2961" t="s">
        <v>684</v>
      </c>
      <c r="D2961" t="str">
        <f>MID(Table1[[#This Row],[Product ID]],5,2)</f>
        <v>FA</v>
      </c>
      <c r="E2961" t="str">
        <f>LEFT(Table1[[#This Row],[Product ID]],3)</f>
        <v>OFF</v>
      </c>
      <c r="F2961" s="10">
        <f>VLOOKUP(Table1[[#This Row],[Order ID]],Mapping!H2961:J10752,3,0)</f>
        <v>41568</v>
      </c>
      <c r="G2961" s="10">
        <f>VLOOKUP(Table1[[#This Row],[Order ID]],Mapping!H2961:K10752,4,0)</f>
        <v>41572</v>
      </c>
      <c r="H2961" t="str">
        <f>INDEX(Mapping!$B$2:$T$7793,MATCH(Data!$A2961,Mapping!$B$3:$B$7793,0),MATCH(Data!$H$1,Mapping!$B$2:$T$2,0))</f>
        <v>Second Class</v>
      </c>
      <c r="I2961" t="str">
        <f>INDEX(Mapping!$B$2:$T$7793,MATCH(Data!$A2961,Mapping!$B$3:$B$7793,0),MATCH(Data!$I$1,Mapping!$B$2:$T$2,0))</f>
        <v>Consumer</v>
      </c>
      <c r="J2961">
        <f>VLOOKUP($A2961,Mapping!$X$3:$Y$7793,2,0)</f>
        <v>77095</v>
      </c>
      <c r="K2961" t="str">
        <f>VLOOKUP($J2961,Mapping!$AB$3:$AC$475,2,0)</f>
        <v>Naperville</v>
      </c>
      <c r="L2961" t="str">
        <f>VLOOKUP($K2961,Mapping!$AF$3:$AG$475,2,0)</f>
        <v>Illinois</v>
      </c>
      <c r="M2961" t="str">
        <f>VLOOKUP($L2961,Mapping!$AI$3:$AJ$48,2,0)</f>
        <v>United States</v>
      </c>
      <c r="N2961" t="str">
        <f>VLOOKUP($L2961,Mapping!$AI$3:$AK$48,3,0)</f>
        <v>Central</v>
      </c>
      <c r="O2961" t="str">
        <f>VLOOKUP(Table1[[#This Row],[Column1]],Mapping!$AM$8:$AN$11,2,0)</f>
        <v>Office Supplies</v>
      </c>
      <c r="P2961" t="str">
        <f>VLOOKUP(Table1[[#This Row],[Column3]],Mapping!$AP$5:$AQ$22,2,0)</f>
        <v>Fasteners</v>
      </c>
      <c r="Q2961">
        <v>25.248000000000001</v>
      </c>
      <c r="R2961">
        <v>4</v>
      </c>
      <c r="S2961">
        <v>7.8899999999999979</v>
      </c>
    </row>
    <row r="2962" spans="1:19" x14ac:dyDescent="0.35">
      <c r="A2962">
        <v>4851</v>
      </c>
      <c r="B2962" t="s">
        <v>4111</v>
      </c>
      <c r="C2962" t="s">
        <v>476</v>
      </c>
      <c r="D2962" t="str">
        <f>MID(Table1[[#This Row],[Product ID]],5,2)</f>
        <v>CH</v>
      </c>
      <c r="E2962" t="str">
        <f>LEFT(Table1[[#This Row],[Product ID]],3)</f>
        <v>FUR</v>
      </c>
      <c r="F2962" s="10">
        <f>VLOOKUP(Table1[[#This Row],[Order ID]],Mapping!H2962:J10753,3,0)</f>
        <v>41568</v>
      </c>
      <c r="G2962" s="10">
        <f>VLOOKUP(Table1[[#This Row],[Order ID]],Mapping!H2962:K10753,4,0)</f>
        <v>41572</v>
      </c>
      <c r="H2962" t="str">
        <f>INDEX(Mapping!$B$2:$T$7793,MATCH(Data!$A2962,Mapping!$B$3:$B$7793,0),MATCH(Data!$H$1,Mapping!$B$2:$T$2,0))</f>
        <v>Second Class</v>
      </c>
      <c r="I2962" t="str">
        <f>INDEX(Mapping!$B$2:$T$7793,MATCH(Data!$A2962,Mapping!$B$3:$B$7793,0),MATCH(Data!$I$1,Mapping!$B$2:$T$2,0))</f>
        <v>Consumer</v>
      </c>
      <c r="J2962">
        <f>VLOOKUP($A2962,Mapping!$X$3:$Y$7793,2,0)</f>
        <v>77095</v>
      </c>
      <c r="K2962" t="str">
        <f>VLOOKUP($J2962,Mapping!$AB$3:$AC$475,2,0)</f>
        <v>Naperville</v>
      </c>
      <c r="L2962" t="str">
        <f>VLOOKUP($K2962,Mapping!$AF$3:$AG$475,2,0)</f>
        <v>Illinois</v>
      </c>
      <c r="M2962" t="str">
        <f>VLOOKUP($L2962,Mapping!$AI$3:$AJ$48,2,0)</f>
        <v>United States</v>
      </c>
      <c r="N2962" t="str">
        <f>VLOOKUP($L2962,Mapping!$AI$3:$AK$48,3,0)</f>
        <v>Central</v>
      </c>
      <c r="O2962" t="str">
        <f>VLOOKUP(Table1[[#This Row],[Column1]],Mapping!$AM$8:$AN$11,2,0)</f>
        <v>Furniture</v>
      </c>
      <c r="P2962" t="str">
        <f>VLOOKUP(Table1[[#This Row],[Column3]],Mapping!$AP$5:$AQ$22,2,0)</f>
        <v>Chairs</v>
      </c>
      <c r="Q2962">
        <v>56.686</v>
      </c>
      <c r="R2962">
        <v>1</v>
      </c>
      <c r="S2962">
        <v>-14.576399999999996</v>
      </c>
    </row>
    <row r="2963" spans="1:19" x14ac:dyDescent="0.35">
      <c r="A2963">
        <v>1129</v>
      </c>
      <c r="B2963" t="s">
        <v>1365</v>
      </c>
      <c r="C2963" t="s">
        <v>1188</v>
      </c>
      <c r="D2963" t="str">
        <f>MID(Table1[[#This Row],[Product ID]],5,2)</f>
        <v>PA</v>
      </c>
      <c r="E2963" t="str">
        <f>LEFT(Table1[[#This Row],[Product ID]],3)</f>
        <v>OFF</v>
      </c>
      <c r="F2963" s="10" t="e">
        <f>VLOOKUP(Table1[[#This Row],[Order ID]],Mapping!H2963:J10754,3,0)</f>
        <v>#N/A</v>
      </c>
      <c r="G2963" s="10" t="e">
        <f>VLOOKUP(Table1[[#This Row],[Order ID]],Mapping!H2963:K10754,4,0)</f>
        <v>#N/A</v>
      </c>
      <c r="H2963" t="str">
        <f>INDEX(Mapping!$B$2:$T$7793,MATCH(Data!$A2963,Mapping!$B$3:$B$7793,0),MATCH(Data!$H$1,Mapping!$B$2:$T$2,0))</f>
        <v>First Class</v>
      </c>
      <c r="I2963" t="str">
        <f>INDEX(Mapping!$B$2:$T$7793,MATCH(Data!$A2963,Mapping!$B$3:$B$7793,0),MATCH(Data!$I$1,Mapping!$B$2:$T$2,0))</f>
        <v>Consumer</v>
      </c>
      <c r="J2963">
        <f>VLOOKUP($A2963,Mapping!$X$3:$Y$7793,2,0)</f>
        <v>36608</v>
      </c>
      <c r="K2963" t="str">
        <f>VLOOKUP($J2963,Mapping!$AB$3:$AC$475,2,0)</f>
        <v>Bayonne</v>
      </c>
      <c r="L2963" t="str">
        <f>VLOOKUP($K2963,Mapping!$AF$3:$AG$475,2,0)</f>
        <v>New Jersey</v>
      </c>
      <c r="M2963" t="str">
        <f>VLOOKUP($L2963,Mapping!$AI$3:$AJ$48,2,0)</f>
        <v>United States</v>
      </c>
      <c r="N2963" t="str">
        <f>VLOOKUP($L2963,Mapping!$AI$3:$AK$48,3,0)</f>
        <v>East</v>
      </c>
      <c r="O2963" t="str">
        <f>VLOOKUP(Table1[[#This Row],[Column1]],Mapping!$AM$8:$AN$11,2,0)</f>
        <v>Office Supplies</v>
      </c>
      <c r="P2963" t="str">
        <f>VLOOKUP(Table1[[#This Row],[Column3]],Mapping!$AP$5:$AQ$22,2,0)</f>
        <v>Paper</v>
      </c>
      <c r="Q2963">
        <v>70.98</v>
      </c>
      <c r="R2963">
        <v>7</v>
      </c>
      <c r="S2963">
        <v>34.780200000000001</v>
      </c>
    </row>
    <row r="2964" spans="1:19" x14ac:dyDescent="0.35">
      <c r="A2964">
        <v>1130</v>
      </c>
      <c r="B2964" t="s">
        <v>1365</v>
      </c>
      <c r="C2964" t="s">
        <v>1366</v>
      </c>
      <c r="D2964" t="str">
        <f>MID(Table1[[#This Row],[Product ID]],5,2)</f>
        <v>BI</v>
      </c>
      <c r="E2964" t="str">
        <f>LEFT(Table1[[#This Row],[Product ID]],3)</f>
        <v>OFF</v>
      </c>
      <c r="F2964" s="10" t="e">
        <f>VLOOKUP(Table1[[#This Row],[Order ID]],Mapping!H2964:J10755,3,0)</f>
        <v>#N/A</v>
      </c>
      <c r="G2964" s="10" t="e">
        <f>VLOOKUP(Table1[[#This Row],[Order ID]],Mapping!H2964:K10755,4,0)</f>
        <v>#N/A</v>
      </c>
      <c r="H2964" t="str">
        <f>INDEX(Mapping!$B$2:$T$7793,MATCH(Data!$A2964,Mapping!$B$3:$B$7793,0),MATCH(Data!$H$1,Mapping!$B$2:$T$2,0))</f>
        <v>First Class</v>
      </c>
      <c r="I2964" t="str">
        <f>INDEX(Mapping!$B$2:$T$7793,MATCH(Data!$A2964,Mapping!$B$3:$B$7793,0),MATCH(Data!$I$1,Mapping!$B$2:$T$2,0))</f>
        <v>Corporate</v>
      </c>
      <c r="J2964">
        <f>VLOOKUP($A2964,Mapping!$X$3:$Y$7793,2,0)</f>
        <v>36608</v>
      </c>
      <c r="K2964" t="str">
        <f>VLOOKUP($J2964,Mapping!$AB$3:$AC$475,2,0)</f>
        <v>Bayonne</v>
      </c>
      <c r="L2964" t="str">
        <f>VLOOKUP($K2964,Mapping!$AF$3:$AG$475,2,0)</f>
        <v>New Jersey</v>
      </c>
      <c r="M2964" t="str">
        <f>VLOOKUP($L2964,Mapping!$AI$3:$AJ$48,2,0)</f>
        <v>United States</v>
      </c>
      <c r="N2964" t="str">
        <f>VLOOKUP($L2964,Mapping!$AI$3:$AK$48,3,0)</f>
        <v>East</v>
      </c>
      <c r="O2964" t="str">
        <f>VLOOKUP(Table1[[#This Row],[Column1]],Mapping!$AM$8:$AN$11,2,0)</f>
        <v>Office Supplies</v>
      </c>
      <c r="P2964" t="str">
        <f>VLOOKUP(Table1[[#This Row],[Column3]],Mapping!$AP$5:$AQ$22,2,0)</f>
        <v>Binders</v>
      </c>
      <c r="Q2964">
        <v>91.679999999999993</v>
      </c>
      <c r="R2964">
        <v>3</v>
      </c>
      <c r="S2964">
        <v>45.839999999999996</v>
      </c>
    </row>
    <row r="2965" spans="1:19" x14ac:dyDescent="0.35">
      <c r="A2965">
        <v>1132</v>
      </c>
      <c r="B2965" t="s">
        <v>1365</v>
      </c>
      <c r="C2965" t="s">
        <v>1367</v>
      </c>
      <c r="D2965" t="str">
        <f>MID(Table1[[#This Row],[Product ID]],5,2)</f>
        <v>MA</v>
      </c>
      <c r="E2965" t="str">
        <f>LEFT(Table1[[#This Row],[Product ID]],3)</f>
        <v>TEC</v>
      </c>
      <c r="F2965" s="10" t="e">
        <f>VLOOKUP(Table1[[#This Row],[Order ID]],Mapping!H2965:J10756,3,0)</f>
        <v>#N/A</v>
      </c>
      <c r="G2965" s="10" t="e">
        <f>VLOOKUP(Table1[[#This Row],[Order ID]],Mapping!H2965:K10756,4,0)</f>
        <v>#N/A</v>
      </c>
      <c r="H2965" t="str">
        <f>INDEX(Mapping!$B$2:$T$7793,MATCH(Data!$A2965,Mapping!$B$3:$B$7793,0),MATCH(Data!$H$1,Mapping!$B$2:$T$2,0))</f>
        <v>First Class</v>
      </c>
      <c r="I2965" t="str">
        <f>INDEX(Mapping!$B$2:$T$7793,MATCH(Data!$A2965,Mapping!$B$3:$B$7793,0),MATCH(Data!$I$1,Mapping!$B$2:$T$2,0))</f>
        <v>Corporate</v>
      </c>
      <c r="J2965">
        <f>VLOOKUP($A2965,Mapping!$X$3:$Y$7793,2,0)</f>
        <v>36608</v>
      </c>
      <c r="K2965" t="str">
        <f>VLOOKUP($J2965,Mapping!$AB$3:$AC$475,2,0)</f>
        <v>Bayonne</v>
      </c>
      <c r="L2965" t="str">
        <f>VLOOKUP($K2965,Mapping!$AF$3:$AG$475,2,0)</f>
        <v>New Jersey</v>
      </c>
      <c r="M2965" t="str">
        <f>VLOOKUP($L2965,Mapping!$AI$3:$AJ$48,2,0)</f>
        <v>United States</v>
      </c>
      <c r="N2965" t="str">
        <f>VLOOKUP($L2965,Mapping!$AI$3:$AK$48,3,0)</f>
        <v>East</v>
      </c>
      <c r="O2965" t="str">
        <f>VLOOKUP(Table1[[#This Row],[Column1]],Mapping!$AM$8:$AN$11,2,0)</f>
        <v>Technology</v>
      </c>
      <c r="P2965" t="str">
        <f>VLOOKUP(Table1[[#This Row],[Column3]],Mapping!$AP$5:$AQ$22,2,0)</f>
        <v>Machines</v>
      </c>
      <c r="Q2965">
        <v>3040</v>
      </c>
      <c r="R2965">
        <v>8</v>
      </c>
      <c r="S2965">
        <v>1459.2</v>
      </c>
    </row>
    <row r="2966" spans="1:19" x14ac:dyDescent="0.35">
      <c r="A2966">
        <v>1122</v>
      </c>
      <c r="B2966" t="s">
        <v>1355</v>
      </c>
      <c r="C2966" t="s">
        <v>1219</v>
      </c>
      <c r="D2966" t="str">
        <f>MID(Table1[[#This Row],[Product ID]],5,2)</f>
        <v>PH</v>
      </c>
      <c r="E2966" t="str">
        <f>LEFT(Table1[[#This Row],[Product ID]],3)</f>
        <v>TEC</v>
      </c>
      <c r="F2966" s="10" t="e">
        <f>VLOOKUP(Table1[[#This Row],[Order ID]],Mapping!H2966:J10757,3,0)</f>
        <v>#N/A</v>
      </c>
      <c r="G2966" s="10" t="e">
        <f>VLOOKUP(Table1[[#This Row],[Order ID]],Mapping!H2966:K10757,4,0)</f>
        <v>#N/A</v>
      </c>
      <c r="H2966" t="str">
        <f>INDEX(Mapping!$B$2:$T$7793,MATCH(Data!$A2966,Mapping!$B$3:$B$7793,0),MATCH(Data!$H$1,Mapping!$B$2:$T$2,0))</f>
        <v>Second Class</v>
      </c>
      <c r="I2966" t="str">
        <f>INDEX(Mapping!$B$2:$T$7793,MATCH(Data!$A2966,Mapping!$B$3:$B$7793,0),MATCH(Data!$I$1,Mapping!$B$2:$T$2,0))</f>
        <v>Consumer</v>
      </c>
      <c r="J2966">
        <f>VLOOKUP($A2966,Mapping!$X$3:$Y$7793,2,0)</f>
        <v>60623</v>
      </c>
      <c r="K2966" t="str">
        <f>VLOOKUP($J2966,Mapping!$AB$3:$AC$475,2,0)</f>
        <v>Independence</v>
      </c>
      <c r="L2966" t="str">
        <f>VLOOKUP($K2966,Mapping!$AF$3:$AG$475,2,0)</f>
        <v>Missouri</v>
      </c>
      <c r="M2966" t="str">
        <f>VLOOKUP($L2966,Mapping!$AI$3:$AJ$48,2,0)</f>
        <v>United States</v>
      </c>
      <c r="N2966" t="str">
        <f>VLOOKUP($L2966,Mapping!$AI$3:$AK$48,3,0)</f>
        <v>Central</v>
      </c>
      <c r="O2966" t="str">
        <f>VLOOKUP(Table1[[#This Row],[Column1]],Mapping!$AM$8:$AN$11,2,0)</f>
        <v>Technology</v>
      </c>
      <c r="P2966" t="str">
        <f>VLOOKUP(Table1[[#This Row],[Column3]],Mapping!$AP$5:$AQ$22,2,0)</f>
        <v>Phones</v>
      </c>
      <c r="Q2966">
        <v>1979.9280000000001</v>
      </c>
      <c r="R2966">
        <v>9</v>
      </c>
      <c r="S2966">
        <v>148.49459999999993</v>
      </c>
    </row>
    <row r="2967" spans="1:19" x14ac:dyDescent="0.35">
      <c r="A2967">
        <v>3906</v>
      </c>
      <c r="B2967" t="s">
        <v>3535</v>
      </c>
      <c r="C2967" t="s">
        <v>579</v>
      </c>
      <c r="D2967" t="str">
        <f>MID(Table1[[#This Row],[Product ID]],5,2)</f>
        <v>AC</v>
      </c>
      <c r="E2967" t="str">
        <f>LEFT(Table1[[#This Row],[Product ID]],3)</f>
        <v>TEC</v>
      </c>
      <c r="F2967" s="10">
        <f>VLOOKUP(Table1[[#This Row],[Order ID]],Mapping!H2967:J10758,3,0)</f>
        <v>41627</v>
      </c>
      <c r="G2967" s="10">
        <f>VLOOKUP(Table1[[#This Row],[Order ID]],Mapping!H2967:K10758,4,0)</f>
        <v>41633</v>
      </c>
      <c r="H2967" t="str">
        <f>INDEX(Mapping!$B$2:$T$7793,MATCH(Data!$A2967,Mapping!$B$3:$B$7793,0),MATCH(Data!$H$1,Mapping!$B$2:$T$2,0))</f>
        <v>Second Class</v>
      </c>
      <c r="I2967" t="str">
        <f>INDEX(Mapping!$B$2:$T$7793,MATCH(Data!$A2967,Mapping!$B$3:$B$7793,0),MATCH(Data!$I$1,Mapping!$B$2:$T$2,0))</f>
        <v>Corporate</v>
      </c>
      <c r="J2967">
        <f>VLOOKUP($A2967,Mapping!$X$3:$Y$7793,2,0)</f>
        <v>92037</v>
      </c>
      <c r="K2967" t="str">
        <f>VLOOKUP($J2967,Mapping!$AB$3:$AC$475,2,0)</f>
        <v>Layton</v>
      </c>
      <c r="L2967" t="str">
        <f>VLOOKUP($K2967,Mapping!$AF$3:$AG$475,2,0)</f>
        <v>Utah</v>
      </c>
      <c r="M2967" t="str">
        <f>VLOOKUP($L2967,Mapping!$AI$3:$AJ$48,2,0)</f>
        <v>United States</v>
      </c>
      <c r="N2967" t="str">
        <f>VLOOKUP($L2967,Mapping!$AI$3:$AK$48,3,0)</f>
        <v>West</v>
      </c>
      <c r="O2967" t="str">
        <f>VLOOKUP(Table1[[#This Row],[Column1]],Mapping!$AM$8:$AN$11,2,0)</f>
        <v>Technology</v>
      </c>
      <c r="P2967" t="str">
        <f>VLOOKUP(Table1[[#This Row],[Column3]],Mapping!$AP$5:$AQ$22,2,0)</f>
        <v>Accessories</v>
      </c>
      <c r="Q2967">
        <v>72.64</v>
      </c>
      <c r="R2967">
        <v>2</v>
      </c>
      <c r="S2967">
        <v>21.791999999999994</v>
      </c>
    </row>
    <row r="2968" spans="1:19" x14ac:dyDescent="0.35">
      <c r="A2968">
        <v>3907</v>
      </c>
      <c r="B2968" t="s">
        <v>3535</v>
      </c>
      <c r="C2968" t="s">
        <v>243</v>
      </c>
      <c r="D2968" t="str">
        <f>MID(Table1[[#This Row],[Product ID]],5,2)</f>
        <v>AC</v>
      </c>
      <c r="E2968" t="str">
        <f>LEFT(Table1[[#This Row],[Product ID]],3)</f>
        <v>TEC</v>
      </c>
      <c r="F2968" s="10">
        <f>VLOOKUP(Table1[[#This Row],[Order ID]],Mapping!H2968:J10759,3,0)</f>
        <v>41627</v>
      </c>
      <c r="G2968" s="10">
        <f>VLOOKUP(Table1[[#This Row],[Order ID]],Mapping!H2968:K10759,4,0)</f>
        <v>41633</v>
      </c>
      <c r="H2968" t="str">
        <f>INDEX(Mapping!$B$2:$T$7793,MATCH(Data!$A2968,Mapping!$B$3:$B$7793,0),MATCH(Data!$H$1,Mapping!$B$2:$T$2,0))</f>
        <v>Standard Class</v>
      </c>
      <c r="I2968" t="str">
        <f>INDEX(Mapping!$B$2:$T$7793,MATCH(Data!$A2968,Mapping!$B$3:$B$7793,0),MATCH(Data!$I$1,Mapping!$B$2:$T$2,0))</f>
        <v>Consumer</v>
      </c>
      <c r="J2968">
        <f>VLOOKUP($A2968,Mapping!$X$3:$Y$7793,2,0)</f>
        <v>92037</v>
      </c>
      <c r="K2968" t="str">
        <f>VLOOKUP($J2968,Mapping!$AB$3:$AC$475,2,0)</f>
        <v>Layton</v>
      </c>
      <c r="L2968" t="str">
        <f>VLOOKUP($K2968,Mapping!$AF$3:$AG$475,2,0)</f>
        <v>Utah</v>
      </c>
      <c r="M2968" t="str">
        <f>VLOOKUP($L2968,Mapping!$AI$3:$AJ$48,2,0)</f>
        <v>United States</v>
      </c>
      <c r="N2968" t="str">
        <f>VLOOKUP($L2968,Mapping!$AI$3:$AK$48,3,0)</f>
        <v>West</v>
      </c>
      <c r="O2968" t="str">
        <f>VLOOKUP(Table1[[#This Row],[Column1]],Mapping!$AM$8:$AN$11,2,0)</f>
        <v>Technology</v>
      </c>
      <c r="P2968" t="str">
        <f>VLOOKUP(Table1[[#This Row],[Column3]],Mapping!$AP$5:$AQ$22,2,0)</f>
        <v>Accessories</v>
      </c>
      <c r="Q2968">
        <v>772.47</v>
      </c>
      <c r="R2968">
        <v>3</v>
      </c>
      <c r="S2968">
        <v>146.76929999999993</v>
      </c>
    </row>
    <row r="2969" spans="1:19" x14ac:dyDescent="0.35">
      <c r="A2969">
        <v>3908</v>
      </c>
      <c r="B2969" t="s">
        <v>3535</v>
      </c>
      <c r="C2969" t="s">
        <v>3536</v>
      </c>
      <c r="D2969" t="str">
        <f>MID(Table1[[#This Row],[Product ID]],5,2)</f>
        <v>FU</v>
      </c>
      <c r="E2969" t="str">
        <f>LEFT(Table1[[#This Row],[Product ID]],3)</f>
        <v>FUR</v>
      </c>
      <c r="F2969" s="10">
        <f>VLOOKUP(Table1[[#This Row],[Order ID]],Mapping!H2969:J10760,3,0)</f>
        <v>41627</v>
      </c>
      <c r="G2969" s="10">
        <f>VLOOKUP(Table1[[#This Row],[Order ID]],Mapping!H2969:K10760,4,0)</f>
        <v>41633</v>
      </c>
      <c r="H2969" t="str">
        <f>INDEX(Mapping!$B$2:$T$7793,MATCH(Data!$A2969,Mapping!$B$3:$B$7793,0),MATCH(Data!$H$1,Mapping!$B$2:$T$2,0))</f>
        <v>Standard Class</v>
      </c>
      <c r="I2969" t="str">
        <f>INDEX(Mapping!$B$2:$T$7793,MATCH(Data!$A2969,Mapping!$B$3:$B$7793,0),MATCH(Data!$I$1,Mapping!$B$2:$T$2,0))</f>
        <v>Consumer</v>
      </c>
      <c r="J2969">
        <f>VLOOKUP($A2969,Mapping!$X$3:$Y$7793,2,0)</f>
        <v>92037</v>
      </c>
      <c r="K2969" t="str">
        <f>VLOOKUP($J2969,Mapping!$AB$3:$AC$475,2,0)</f>
        <v>Layton</v>
      </c>
      <c r="L2969" t="str">
        <f>VLOOKUP($K2969,Mapping!$AF$3:$AG$475,2,0)</f>
        <v>Utah</v>
      </c>
      <c r="M2969" t="str">
        <f>VLOOKUP($L2969,Mapping!$AI$3:$AJ$48,2,0)</f>
        <v>United States</v>
      </c>
      <c r="N2969" t="str">
        <f>VLOOKUP($L2969,Mapping!$AI$3:$AK$48,3,0)</f>
        <v>West</v>
      </c>
      <c r="O2969" t="str">
        <f>VLOOKUP(Table1[[#This Row],[Column1]],Mapping!$AM$8:$AN$11,2,0)</f>
        <v>Furniture</v>
      </c>
      <c r="P2969" t="str">
        <f>VLOOKUP(Table1[[#This Row],[Column3]],Mapping!$AP$5:$AQ$22,2,0)</f>
        <v>Furnishings</v>
      </c>
      <c r="Q2969">
        <v>39.92</v>
      </c>
      <c r="R2969">
        <v>4</v>
      </c>
      <c r="S2969">
        <v>11.177600000000002</v>
      </c>
    </row>
    <row r="2970" spans="1:19" x14ac:dyDescent="0.35">
      <c r="A2970">
        <v>6438</v>
      </c>
      <c r="B2970" t="s">
        <v>5000</v>
      </c>
      <c r="C2970" t="s">
        <v>812</v>
      </c>
      <c r="D2970" t="str">
        <f>MID(Table1[[#This Row],[Product ID]],5,2)</f>
        <v>PH</v>
      </c>
      <c r="E2970" t="str">
        <f>LEFT(Table1[[#This Row],[Product ID]],3)</f>
        <v>TEC</v>
      </c>
      <c r="F2970" s="10">
        <f>VLOOKUP(Table1[[#This Row],[Order ID]],Mapping!H2970:J10761,3,0)</f>
        <v>41405</v>
      </c>
      <c r="G2970" s="10">
        <f>VLOOKUP(Table1[[#This Row],[Order ID]],Mapping!H2970:K10761,4,0)</f>
        <v>41408</v>
      </c>
      <c r="H2970" t="str">
        <f>INDEX(Mapping!$B$2:$T$7793,MATCH(Data!$A2970,Mapping!$B$3:$B$7793,0),MATCH(Data!$H$1,Mapping!$B$2:$T$2,0))</f>
        <v>Standard Class</v>
      </c>
      <c r="I2970" t="str">
        <f>INDEX(Mapping!$B$2:$T$7793,MATCH(Data!$A2970,Mapping!$B$3:$B$7793,0),MATCH(Data!$I$1,Mapping!$B$2:$T$2,0))</f>
        <v>Consumer</v>
      </c>
      <c r="J2970">
        <f>VLOOKUP($A2970,Mapping!$X$3:$Y$7793,2,0)</f>
        <v>19134</v>
      </c>
      <c r="K2970" t="str">
        <f>VLOOKUP($J2970,Mapping!$AB$3:$AC$475,2,0)</f>
        <v>Detroit</v>
      </c>
      <c r="L2970" t="str">
        <f>VLOOKUP($K2970,Mapping!$AF$3:$AG$475,2,0)</f>
        <v>Michigan</v>
      </c>
      <c r="M2970" t="str">
        <f>VLOOKUP($L2970,Mapping!$AI$3:$AJ$48,2,0)</f>
        <v>United States</v>
      </c>
      <c r="N2970" t="str">
        <f>VLOOKUP($L2970,Mapping!$AI$3:$AK$48,3,0)</f>
        <v>Central</v>
      </c>
      <c r="O2970" t="str">
        <f>VLOOKUP(Table1[[#This Row],[Column1]],Mapping!$AM$8:$AN$11,2,0)</f>
        <v>Technology</v>
      </c>
      <c r="P2970" t="str">
        <f>VLOOKUP(Table1[[#This Row],[Column3]],Mapping!$AP$5:$AQ$22,2,0)</f>
        <v>Phones</v>
      </c>
      <c r="Q2970">
        <v>743.98799999999994</v>
      </c>
      <c r="R2970">
        <v>2</v>
      </c>
      <c r="S2970">
        <v>-123.9980000000001</v>
      </c>
    </row>
    <row r="2971" spans="1:19" x14ac:dyDescent="0.35">
      <c r="A2971">
        <v>6234</v>
      </c>
      <c r="B2971" t="s">
        <v>4889</v>
      </c>
      <c r="C2971" t="s">
        <v>1794</v>
      </c>
      <c r="D2971" t="str">
        <f>MID(Table1[[#This Row],[Product ID]],5,2)</f>
        <v>BI</v>
      </c>
      <c r="E2971" t="str">
        <f>LEFT(Table1[[#This Row],[Product ID]],3)</f>
        <v>OFF</v>
      </c>
      <c r="F2971" s="10">
        <f>VLOOKUP(Table1[[#This Row],[Order ID]],Mapping!H2971:J10762,3,0)</f>
        <v>41440</v>
      </c>
      <c r="G2971" s="10">
        <f>VLOOKUP(Table1[[#This Row],[Order ID]],Mapping!H2971:K10762,4,0)</f>
        <v>41443</v>
      </c>
      <c r="H2971" t="str">
        <f>INDEX(Mapping!$B$2:$T$7793,MATCH(Data!$A2971,Mapping!$B$3:$B$7793,0),MATCH(Data!$H$1,Mapping!$B$2:$T$2,0))</f>
        <v>Standard Class</v>
      </c>
      <c r="I2971" t="str">
        <f>INDEX(Mapping!$B$2:$T$7793,MATCH(Data!$A2971,Mapping!$B$3:$B$7793,0),MATCH(Data!$I$1,Mapping!$B$2:$T$2,0))</f>
        <v>Home Office</v>
      </c>
      <c r="J2971">
        <f>VLOOKUP($A2971,Mapping!$X$3:$Y$7793,2,0)</f>
        <v>33433</v>
      </c>
      <c r="K2971" t="str">
        <f>VLOOKUP($J2971,Mapping!$AB$3:$AC$475,2,0)</f>
        <v>Gulfport</v>
      </c>
      <c r="L2971" t="str">
        <f>VLOOKUP($K2971,Mapping!$AF$3:$AG$475,2,0)</f>
        <v>Mississippi</v>
      </c>
      <c r="M2971" t="str">
        <f>VLOOKUP($L2971,Mapping!$AI$3:$AJ$48,2,0)</f>
        <v>United States</v>
      </c>
      <c r="N2971" t="str">
        <f>VLOOKUP($L2971,Mapping!$AI$3:$AK$48,3,0)</f>
        <v>South</v>
      </c>
      <c r="O2971" t="str">
        <f>VLOOKUP(Table1[[#This Row],[Column1]],Mapping!$AM$8:$AN$11,2,0)</f>
        <v>Office Supplies</v>
      </c>
      <c r="P2971" t="str">
        <f>VLOOKUP(Table1[[#This Row],[Column3]],Mapping!$AP$5:$AQ$22,2,0)</f>
        <v>Binders</v>
      </c>
      <c r="Q2971">
        <v>39.936000000000007</v>
      </c>
      <c r="R2971">
        <v>4</v>
      </c>
      <c r="S2971">
        <v>-26.623999999999995</v>
      </c>
    </row>
    <row r="2972" spans="1:19" x14ac:dyDescent="0.35">
      <c r="A2972">
        <v>6235</v>
      </c>
      <c r="B2972" t="s">
        <v>4889</v>
      </c>
      <c r="C2972" t="s">
        <v>2853</v>
      </c>
      <c r="D2972" t="str">
        <f>MID(Table1[[#This Row],[Product ID]],5,2)</f>
        <v>AC</v>
      </c>
      <c r="E2972" t="str">
        <f>LEFT(Table1[[#This Row],[Product ID]],3)</f>
        <v>TEC</v>
      </c>
      <c r="F2972" s="10">
        <f>VLOOKUP(Table1[[#This Row],[Order ID]],Mapping!H2972:J10763,3,0)</f>
        <v>41440</v>
      </c>
      <c r="G2972" s="10">
        <f>VLOOKUP(Table1[[#This Row],[Order ID]],Mapping!H2972:K10763,4,0)</f>
        <v>41443</v>
      </c>
      <c r="H2972" t="str">
        <f>INDEX(Mapping!$B$2:$T$7793,MATCH(Data!$A2972,Mapping!$B$3:$B$7793,0),MATCH(Data!$H$1,Mapping!$B$2:$T$2,0))</f>
        <v>First Class</v>
      </c>
      <c r="I2972" t="str">
        <f>INDEX(Mapping!$B$2:$T$7793,MATCH(Data!$A2972,Mapping!$B$3:$B$7793,0),MATCH(Data!$I$1,Mapping!$B$2:$T$2,0))</f>
        <v>Consumer</v>
      </c>
      <c r="J2972">
        <f>VLOOKUP($A2972,Mapping!$X$3:$Y$7793,2,0)</f>
        <v>33433</v>
      </c>
      <c r="K2972" t="str">
        <f>VLOOKUP($J2972,Mapping!$AB$3:$AC$475,2,0)</f>
        <v>Gulfport</v>
      </c>
      <c r="L2972" t="str">
        <f>VLOOKUP($K2972,Mapping!$AF$3:$AG$475,2,0)</f>
        <v>Mississippi</v>
      </c>
      <c r="M2972" t="str">
        <f>VLOOKUP($L2972,Mapping!$AI$3:$AJ$48,2,0)</f>
        <v>United States</v>
      </c>
      <c r="N2972" t="str">
        <f>VLOOKUP($L2972,Mapping!$AI$3:$AK$48,3,0)</f>
        <v>South</v>
      </c>
      <c r="O2972" t="str">
        <f>VLOOKUP(Table1[[#This Row],[Column1]],Mapping!$AM$8:$AN$11,2,0)</f>
        <v>Technology</v>
      </c>
      <c r="P2972" t="str">
        <f>VLOOKUP(Table1[[#This Row],[Column3]],Mapping!$AP$5:$AQ$22,2,0)</f>
        <v>Accessories</v>
      </c>
      <c r="Q2972">
        <v>18.463999999999999</v>
      </c>
      <c r="R2972">
        <v>2</v>
      </c>
      <c r="S2972">
        <v>2.3079999999999998</v>
      </c>
    </row>
    <row r="2973" spans="1:19" x14ac:dyDescent="0.35">
      <c r="A2973">
        <v>4575</v>
      </c>
      <c r="B2973" t="s">
        <v>3958</v>
      </c>
      <c r="C2973" t="s">
        <v>531</v>
      </c>
      <c r="D2973" t="str">
        <f>MID(Table1[[#This Row],[Product ID]],5,2)</f>
        <v>CH</v>
      </c>
      <c r="E2973" t="str">
        <f>LEFT(Table1[[#This Row],[Product ID]],3)</f>
        <v>FUR</v>
      </c>
      <c r="F2973" s="10">
        <f>VLOOKUP(Table1[[#This Row],[Order ID]],Mapping!H2973:J10764,3,0)</f>
        <v>41536</v>
      </c>
      <c r="G2973" s="10">
        <f>VLOOKUP(Table1[[#This Row],[Order ID]],Mapping!H2973:K10764,4,0)</f>
        <v>41540</v>
      </c>
      <c r="H2973" t="str">
        <f>INDEX(Mapping!$B$2:$T$7793,MATCH(Data!$A2973,Mapping!$B$3:$B$7793,0),MATCH(Data!$H$1,Mapping!$B$2:$T$2,0))</f>
        <v>Standard Class</v>
      </c>
      <c r="I2973" t="str">
        <f>INDEX(Mapping!$B$2:$T$7793,MATCH(Data!$A2973,Mapping!$B$3:$B$7793,0),MATCH(Data!$I$1,Mapping!$B$2:$T$2,0))</f>
        <v>Consumer</v>
      </c>
      <c r="J2973">
        <f>VLOOKUP($A2973,Mapping!$X$3:$Y$7793,2,0)</f>
        <v>92105</v>
      </c>
      <c r="K2973" t="str">
        <f>VLOOKUP($J2973,Mapping!$AB$3:$AC$475,2,0)</f>
        <v>Olympia</v>
      </c>
      <c r="L2973" t="str">
        <f>VLOOKUP($K2973,Mapping!$AF$3:$AG$475,2,0)</f>
        <v>Washington</v>
      </c>
      <c r="M2973" t="str">
        <f>VLOOKUP($L2973,Mapping!$AI$3:$AJ$48,2,0)</f>
        <v>United States</v>
      </c>
      <c r="N2973" t="str">
        <f>VLOOKUP($L2973,Mapping!$AI$3:$AK$48,3,0)</f>
        <v>West</v>
      </c>
      <c r="O2973" t="str">
        <f>VLOOKUP(Table1[[#This Row],[Column1]],Mapping!$AM$8:$AN$11,2,0)</f>
        <v>Furniture</v>
      </c>
      <c r="P2973" t="str">
        <f>VLOOKUP(Table1[[#This Row],[Column3]],Mapping!$AP$5:$AQ$22,2,0)</f>
        <v>Chairs</v>
      </c>
      <c r="Q2973">
        <v>801.5680000000001</v>
      </c>
      <c r="R2973">
        <v>2</v>
      </c>
      <c r="S2973">
        <v>50.097999999999985</v>
      </c>
    </row>
    <row r="2974" spans="1:19" x14ac:dyDescent="0.35">
      <c r="A2974">
        <v>4577</v>
      </c>
      <c r="B2974" t="s">
        <v>3958</v>
      </c>
      <c r="C2974" t="s">
        <v>1073</v>
      </c>
      <c r="D2974" t="str">
        <f>MID(Table1[[#This Row],[Product ID]],5,2)</f>
        <v>CH</v>
      </c>
      <c r="E2974" t="str">
        <f>LEFT(Table1[[#This Row],[Product ID]],3)</f>
        <v>FUR</v>
      </c>
      <c r="F2974" s="10">
        <f>VLOOKUP(Table1[[#This Row],[Order ID]],Mapping!H2974:J10765,3,0)</f>
        <v>41536</v>
      </c>
      <c r="G2974" s="10">
        <f>VLOOKUP(Table1[[#This Row],[Order ID]],Mapping!H2974:K10765,4,0)</f>
        <v>41540</v>
      </c>
      <c r="H2974" t="str">
        <f>INDEX(Mapping!$B$2:$T$7793,MATCH(Data!$A2974,Mapping!$B$3:$B$7793,0),MATCH(Data!$H$1,Mapping!$B$2:$T$2,0))</f>
        <v>Standard Class</v>
      </c>
      <c r="I2974" t="str">
        <f>INDEX(Mapping!$B$2:$T$7793,MATCH(Data!$A2974,Mapping!$B$3:$B$7793,0),MATCH(Data!$I$1,Mapping!$B$2:$T$2,0))</f>
        <v>Corporate</v>
      </c>
      <c r="J2974">
        <f>VLOOKUP($A2974,Mapping!$X$3:$Y$7793,2,0)</f>
        <v>92105</v>
      </c>
      <c r="K2974" t="str">
        <f>VLOOKUP($J2974,Mapping!$AB$3:$AC$475,2,0)</f>
        <v>Olympia</v>
      </c>
      <c r="L2974" t="str">
        <f>VLOOKUP($K2974,Mapping!$AF$3:$AG$475,2,0)</f>
        <v>Washington</v>
      </c>
      <c r="M2974" t="str">
        <f>VLOOKUP($L2974,Mapping!$AI$3:$AJ$48,2,0)</f>
        <v>United States</v>
      </c>
      <c r="N2974" t="str">
        <f>VLOOKUP($L2974,Mapping!$AI$3:$AK$48,3,0)</f>
        <v>West</v>
      </c>
      <c r="O2974" t="str">
        <f>VLOOKUP(Table1[[#This Row],[Column1]],Mapping!$AM$8:$AN$11,2,0)</f>
        <v>Furniture</v>
      </c>
      <c r="P2974" t="str">
        <f>VLOOKUP(Table1[[#This Row],[Column3]],Mapping!$AP$5:$AQ$22,2,0)</f>
        <v>Chairs</v>
      </c>
      <c r="Q2974">
        <v>885.52800000000002</v>
      </c>
      <c r="R2974">
        <v>9</v>
      </c>
      <c r="S2974">
        <v>-99.621900000000068</v>
      </c>
    </row>
    <row r="2975" spans="1:19" x14ac:dyDescent="0.35">
      <c r="A2975">
        <v>6670</v>
      </c>
      <c r="B2975" t="s">
        <v>5138</v>
      </c>
      <c r="C2975" t="s">
        <v>3246</v>
      </c>
      <c r="D2975" t="str">
        <f>MID(Table1[[#This Row],[Product ID]],5,2)</f>
        <v>PH</v>
      </c>
      <c r="E2975" t="str">
        <f>LEFT(Table1[[#This Row],[Product ID]],3)</f>
        <v>TEC</v>
      </c>
      <c r="F2975" s="10">
        <f>VLOOKUP(Table1[[#This Row],[Order ID]],Mapping!H2975:J10766,3,0)</f>
        <v>41596</v>
      </c>
      <c r="G2975" s="10">
        <f>VLOOKUP(Table1[[#This Row],[Order ID]],Mapping!H2975:K10766,4,0)</f>
        <v>41597</v>
      </c>
      <c r="H2975" t="str">
        <f>INDEX(Mapping!$B$2:$T$7793,MATCH(Data!$A2975,Mapping!$B$3:$B$7793,0),MATCH(Data!$H$1,Mapping!$B$2:$T$2,0))</f>
        <v>Standard Class</v>
      </c>
      <c r="I2975" t="str">
        <f>INDEX(Mapping!$B$2:$T$7793,MATCH(Data!$A2975,Mapping!$B$3:$B$7793,0),MATCH(Data!$I$1,Mapping!$B$2:$T$2,0))</f>
        <v>Home Office</v>
      </c>
      <c r="J2975">
        <f>VLOOKUP($A2975,Mapping!$X$3:$Y$7793,2,0)</f>
        <v>75056</v>
      </c>
      <c r="K2975" t="str">
        <f>VLOOKUP($J2975,Mapping!$AB$3:$AC$475,2,0)</f>
        <v>Moreno Valley</v>
      </c>
      <c r="L2975" t="str">
        <f>VLOOKUP($K2975,Mapping!$AF$3:$AG$475,2,0)</f>
        <v>California</v>
      </c>
      <c r="M2975" t="str">
        <f>VLOOKUP($L2975,Mapping!$AI$3:$AJ$48,2,0)</f>
        <v>United States</v>
      </c>
      <c r="N2975" t="str">
        <f>VLOOKUP($L2975,Mapping!$AI$3:$AK$48,3,0)</f>
        <v>West</v>
      </c>
      <c r="O2975" t="str">
        <f>VLOOKUP(Table1[[#This Row],[Column1]],Mapping!$AM$8:$AN$11,2,0)</f>
        <v>Technology</v>
      </c>
      <c r="P2975" t="str">
        <f>VLOOKUP(Table1[[#This Row],[Column3]],Mapping!$AP$5:$AQ$22,2,0)</f>
        <v>Phones</v>
      </c>
      <c r="Q2975">
        <v>67.176000000000002</v>
      </c>
      <c r="R2975">
        <v>3</v>
      </c>
      <c r="S2975">
        <v>6.7175999999999974</v>
      </c>
    </row>
    <row r="2976" spans="1:19" x14ac:dyDescent="0.35">
      <c r="A2976">
        <v>3757</v>
      </c>
      <c r="B2976" t="s">
        <v>3443</v>
      </c>
      <c r="C2976" t="s">
        <v>530</v>
      </c>
      <c r="D2976" t="str">
        <f>MID(Table1[[#This Row],[Product ID]],5,2)</f>
        <v>BI</v>
      </c>
      <c r="E2976" t="str">
        <f>LEFT(Table1[[#This Row],[Product ID]],3)</f>
        <v>OFF</v>
      </c>
      <c r="F2976" s="10">
        <f>VLOOKUP(Table1[[#This Row],[Order ID]],Mapping!H2976:J10767,3,0)</f>
        <v>41466</v>
      </c>
      <c r="G2976" s="10">
        <f>VLOOKUP(Table1[[#This Row],[Order ID]],Mapping!H2976:K10767,4,0)</f>
        <v>41467</v>
      </c>
      <c r="H2976" t="str">
        <f>INDEX(Mapping!$B$2:$T$7793,MATCH(Data!$A2976,Mapping!$B$3:$B$7793,0),MATCH(Data!$H$1,Mapping!$B$2:$T$2,0))</f>
        <v>Standard Class</v>
      </c>
      <c r="I2976" t="str">
        <f>INDEX(Mapping!$B$2:$T$7793,MATCH(Data!$A2976,Mapping!$B$3:$B$7793,0),MATCH(Data!$I$1,Mapping!$B$2:$T$2,0))</f>
        <v>Consumer</v>
      </c>
      <c r="J2976">
        <f>VLOOKUP($A2976,Mapping!$X$3:$Y$7793,2,0)</f>
        <v>85364</v>
      </c>
      <c r="K2976" t="str">
        <f>VLOOKUP($J2976,Mapping!$AB$3:$AC$475,2,0)</f>
        <v>Pocatello</v>
      </c>
      <c r="L2976" t="str">
        <f>VLOOKUP($K2976,Mapping!$AF$3:$AG$475,2,0)</f>
        <v>Idaho</v>
      </c>
      <c r="M2976" t="str">
        <f>VLOOKUP($L2976,Mapping!$AI$3:$AJ$48,2,0)</f>
        <v>United States</v>
      </c>
      <c r="N2976" t="str">
        <f>VLOOKUP($L2976,Mapping!$AI$3:$AK$48,3,0)</f>
        <v>West</v>
      </c>
      <c r="O2976" t="str">
        <f>VLOOKUP(Table1[[#This Row],[Column1]],Mapping!$AM$8:$AN$11,2,0)</f>
        <v>Office Supplies</v>
      </c>
      <c r="P2976" t="str">
        <f>VLOOKUP(Table1[[#This Row],[Column3]],Mapping!$AP$5:$AQ$22,2,0)</f>
        <v>Binders</v>
      </c>
      <c r="Q2976">
        <v>44.856000000000009</v>
      </c>
      <c r="R2976">
        <v>6</v>
      </c>
      <c r="S2976">
        <v>-35.884799999999984</v>
      </c>
    </row>
    <row r="2977" spans="1:19" x14ac:dyDescent="0.35">
      <c r="A2977">
        <v>6081</v>
      </c>
      <c r="B2977" t="s">
        <v>4816</v>
      </c>
      <c r="C2977" t="s">
        <v>2410</v>
      </c>
      <c r="D2977" t="str">
        <f>MID(Table1[[#This Row],[Product ID]],5,2)</f>
        <v>PA</v>
      </c>
      <c r="E2977" t="str">
        <f>LEFT(Table1[[#This Row],[Product ID]],3)</f>
        <v>OFF</v>
      </c>
      <c r="F2977" s="10">
        <f>VLOOKUP(Table1[[#This Row],[Order ID]],Mapping!H2977:J10768,3,0)</f>
        <v>41319</v>
      </c>
      <c r="G2977" s="10">
        <f>VLOOKUP(Table1[[#This Row],[Order ID]],Mapping!H2977:K10768,4,0)</f>
        <v>41320</v>
      </c>
      <c r="H2977" t="str">
        <f>INDEX(Mapping!$B$2:$T$7793,MATCH(Data!$A2977,Mapping!$B$3:$B$7793,0),MATCH(Data!$H$1,Mapping!$B$2:$T$2,0))</f>
        <v>Standard Class</v>
      </c>
      <c r="I2977" t="str">
        <f>INDEX(Mapping!$B$2:$T$7793,MATCH(Data!$A2977,Mapping!$B$3:$B$7793,0),MATCH(Data!$I$1,Mapping!$B$2:$T$2,0))</f>
        <v>Consumer</v>
      </c>
      <c r="J2977">
        <f>VLOOKUP($A2977,Mapping!$X$3:$Y$7793,2,0)</f>
        <v>20735</v>
      </c>
      <c r="K2977" t="str">
        <f>VLOOKUP($J2977,Mapping!$AB$3:$AC$475,2,0)</f>
        <v>Parma</v>
      </c>
      <c r="L2977" t="str">
        <f>VLOOKUP($K2977,Mapping!$AF$3:$AG$475,2,0)</f>
        <v>Ohio</v>
      </c>
      <c r="M2977" t="str">
        <f>VLOOKUP($L2977,Mapping!$AI$3:$AJ$48,2,0)</f>
        <v>United States</v>
      </c>
      <c r="N2977" t="str">
        <f>VLOOKUP($L2977,Mapping!$AI$3:$AK$48,3,0)</f>
        <v>East</v>
      </c>
      <c r="O2977" t="str">
        <f>VLOOKUP(Table1[[#This Row],[Column1]],Mapping!$AM$8:$AN$11,2,0)</f>
        <v>Office Supplies</v>
      </c>
      <c r="P2977" t="str">
        <f>VLOOKUP(Table1[[#This Row],[Column3]],Mapping!$AP$5:$AQ$22,2,0)</f>
        <v>Paper</v>
      </c>
      <c r="Q2977">
        <v>4.7699999999999996</v>
      </c>
      <c r="R2977">
        <v>1</v>
      </c>
      <c r="S2977">
        <v>2.1464999999999996</v>
      </c>
    </row>
    <row r="2978" spans="1:19" x14ac:dyDescent="0.35">
      <c r="A2978">
        <v>6082</v>
      </c>
      <c r="B2978" t="s">
        <v>4816</v>
      </c>
      <c r="C2978" t="s">
        <v>2934</v>
      </c>
      <c r="D2978" t="str">
        <f>MID(Table1[[#This Row],[Product ID]],5,2)</f>
        <v>AR</v>
      </c>
      <c r="E2978" t="str">
        <f>LEFT(Table1[[#This Row],[Product ID]],3)</f>
        <v>OFF</v>
      </c>
      <c r="F2978" s="10">
        <f>VLOOKUP(Table1[[#This Row],[Order ID]],Mapping!H2978:J10769,3,0)</f>
        <v>41319</v>
      </c>
      <c r="G2978" s="10">
        <f>VLOOKUP(Table1[[#This Row],[Order ID]],Mapping!H2978:K10769,4,0)</f>
        <v>41320</v>
      </c>
      <c r="H2978" t="str">
        <f>INDEX(Mapping!$B$2:$T$7793,MATCH(Data!$A2978,Mapping!$B$3:$B$7793,0),MATCH(Data!$H$1,Mapping!$B$2:$T$2,0))</f>
        <v>First Class</v>
      </c>
      <c r="I2978" t="str">
        <f>INDEX(Mapping!$B$2:$T$7793,MATCH(Data!$A2978,Mapping!$B$3:$B$7793,0),MATCH(Data!$I$1,Mapping!$B$2:$T$2,0))</f>
        <v>Consumer</v>
      </c>
      <c r="J2978">
        <f>VLOOKUP($A2978,Mapping!$X$3:$Y$7793,2,0)</f>
        <v>20735</v>
      </c>
      <c r="K2978" t="str">
        <f>VLOOKUP($J2978,Mapping!$AB$3:$AC$475,2,0)</f>
        <v>Parma</v>
      </c>
      <c r="L2978" t="str">
        <f>VLOOKUP($K2978,Mapping!$AF$3:$AG$475,2,0)</f>
        <v>Ohio</v>
      </c>
      <c r="M2978" t="str">
        <f>VLOOKUP($L2978,Mapping!$AI$3:$AJ$48,2,0)</f>
        <v>United States</v>
      </c>
      <c r="N2978" t="str">
        <f>VLOOKUP($L2978,Mapping!$AI$3:$AK$48,3,0)</f>
        <v>East</v>
      </c>
      <c r="O2978" t="str">
        <f>VLOOKUP(Table1[[#This Row],[Column1]],Mapping!$AM$8:$AN$11,2,0)</f>
        <v>Office Supplies</v>
      </c>
      <c r="P2978" t="str">
        <f>VLOOKUP(Table1[[#This Row],[Column3]],Mapping!$AP$5:$AQ$22,2,0)</f>
        <v>Art</v>
      </c>
      <c r="Q2978">
        <v>7.98</v>
      </c>
      <c r="R2978">
        <v>3</v>
      </c>
      <c r="S2978">
        <v>2.0747999999999998</v>
      </c>
    </row>
    <row r="2979" spans="1:19" x14ac:dyDescent="0.35">
      <c r="A2979">
        <v>6083</v>
      </c>
      <c r="B2979" t="s">
        <v>4816</v>
      </c>
      <c r="C2979" t="s">
        <v>948</v>
      </c>
      <c r="D2979" t="str">
        <f>MID(Table1[[#This Row],[Product ID]],5,2)</f>
        <v>TA</v>
      </c>
      <c r="E2979" t="str">
        <f>LEFT(Table1[[#This Row],[Product ID]],3)</f>
        <v>FUR</v>
      </c>
      <c r="F2979" s="10">
        <f>VLOOKUP(Table1[[#This Row],[Order ID]],Mapping!H2979:J10770,3,0)</f>
        <v>41319</v>
      </c>
      <c r="G2979" s="10">
        <f>VLOOKUP(Table1[[#This Row],[Order ID]],Mapping!H2979:K10770,4,0)</f>
        <v>41320</v>
      </c>
      <c r="H2979" t="str">
        <f>INDEX(Mapping!$B$2:$T$7793,MATCH(Data!$A2979,Mapping!$B$3:$B$7793,0),MATCH(Data!$H$1,Mapping!$B$2:$T$2,0))</f>
        <v>First Class</v>
      </c>
      <c r="I2979" t="str">
        <f>INDEX(Mapping!$B$2:$T$7793,MATCH(Data!$A2979,Mapping!$B$3:$B$7793,0),MATCH(Data!$I$1,Mapping!$B$2:$T$2,0))</f>
        <v>Consumer</v>
      </c>
      <c r="J2979">
        <f>VLOOKUP($A2979,Mapping!$X$3:$Y$7793,2,0)</f>
        <v>20735</v>
      </c>
      <c r="K2979" t="str">
        <f>VLOOKUP($J2979,Mapping!$AB$3:$AC$475,2,0)</f>
        <v>Parma</v>
      </c>
      <c r="L2979" t="str">
        <f>VLOOKUP($K2979,Mapping!$AF$3:$AG$475,2,0)</f>
        <v>Ohio</v>
      </c>
      <c r="M2979" t="str">
        <f>VLOOKUP($L2979,Mapping!$AI$3:$AJ$48,2,0)</f>
        <v>United States</v>
      </c>
      <c r="N2979" t="str">
        <f>VLOOKUP($L2979,Mapping!$AI$3:$AK$48,3,0)</f>
        <v>East</v>
      </c>
      <c r="O2979" t="str">
        <f>VLOOKUP(Table1[[#This Row],[Column1]],Mapping!$AM$8:$AN$11,2,0)</f>
        <v>Furniture</v>
      </c>
      <c r="P2979" t="str">
        <f>VLOOKUP(Table1[[#This Row],[Column3]],Mapping!$AP$5:$AQ$22,2,0)</f>
        <v>Tables</v>
      </c>
      <c r="Q2979">
        <v>550.43100000000004</v>
      </c>
      <c r="R2979">
        <v>3</v>
      </c>
      <c r="S2979">
        <v>-47.179800000000029</v>
      </c>
    </row>
    <row r="2980" spans="1:19" x14ac:dyDescent="0.35">
      <c r="A2980">
        <v>834</v>
      </c>
      <c r="B2980" t="s">
        <v>1066</v>
      </c>
      <c r="C2980" t="s">
        <v>1067</v>
      </c>
      <c r="D2980" t="str">
        <f>MID(Table1[[#This Row],[Product ID]],5,2)</f>
        <v>BI</v>
      </c>
      <c r="E2980" t="str">
        <f>LEFT(Table1[[#This Row],[Product ID]],3)</f>
        <v>OFF</v>
      </c>
      <c r="F2980" s="10" t="e">
        <f>VLOOKUP(Table1[[#This Row],[Order ID]],Mapping!H2980:J10771,3,0)</f>
        <v>#N/A</v>
      </c>
      <c r="G2980" s="10" t="e">
        <f>VLOOKUP(Table1[[#This Row],[Order ID]],Mapping!H2980:K10771,4,0)</f>
        <v>#N/A</v>
      </c>
      <c r="H2980" t="str">
        <f>INDEX(Mapping!$B$2:$T$7793,MATCH(Data!$A2980,Mapping!$B$3:$B$7793,0),MATCH(Data!$H$1,Mapping!$B$2:$T$2,0))</f>
        <v>Standard Class</v>
      </c>
      <c r="I2980" t="str">
        <f>INDEX(Mapping!$B$2:$T$7793,MATCH(Data!$A2980,Mapping!$B$3:$B$7793,0),MATCH(Data!$I$1,Mapping!$B$2:$T$2,0))</f>
        <v>Consumer</v>
      </c>
      <c r="J2980">
        <f>VLOOKUP($A2980,Mapping!$X$3:$Y$7793,2,0)</f>
        <v>85204</v>
      </c>
      <c r="K2980" t="str">
        <f>VLOOKUP($J2980,Mapping!$AB$3:$AC$475,2,0)</f>
        <v>Mount Vernon</v>
      </c>
      <c r="L2980" t="str">
        <f>VLOOKUP($K2980,Mapping!$AF$3:$AG$475,2,0)</f>
        <v>New York</v>
      </c>
      <c r="M2980" t="str">
        <f>VLOOKUP($L2980,Mapping!$AI$3:$AJ$48,2,0)</f>
        <v>United States</v>
      </c>
      <c r="N2980" t="str">
        <f>VLOOKUP($L2980,Mapping!$AI$3:$AK$48,3,0)</f>
        <v>East</v>
      </c>
      <c r="O2980" t="str">
        <f>VLOOKUP(Table1[[#This Row],[Column1]],Mapping!$AM$8:$AN$11,2,0)</f>
        <v>Office Supplies</v>
      </c>
      <c r="P2980" t="str">
        <f>VLOOKUP(Table1[[#This Row],[Column3]],Mapping!$AP$5:$AQ$22,2,0)</f>
        <v>Binders</v>
      </c>
      <c r="Q2980">
        <v>6.27</v>
      </c>
      <c r="R2980">
        <v>5</v>
      </c>
      <c r="S2980">
        <v>-4.5980000000000008</v>
      </c>
    </row>
    <row r="2981" spans="1:19" x14ac:dyDescent="0.35">
      <c r="A2981">
        <v>835</v>
      </c>
      <c r="B2981" t="s">
        <v>1066</v>
      </c>
      <c r="C2981" t="s">
        <v>299</v>
      </c>
      <c r="D2981" t="str">
        <f>MID(Table1[[#This Row],[Product ID]],5,2)</f>
        <v>BI</v>
      </c>
      <c r="E2981" t="str">
        <f>LEFT(Table1[[#This Row],[Product ID]],3)</f>
        <v>OFF</v>
      </c>
      <c r="F2981" s="10" t="e">
        <f>VLOOKUP(Table1[[#This Row],[Order ID]],Mapping!H2981:J10772,3,0)</f>
        <v>#N/A</v>
      </c>
      <c r="G2981" s="10" t="e">
        <f>VLOOKUP(Table1[[#This Row],[Order ID]],Mapping!H2981:K10772,4,0)</f>
        <v>#N/A</v>
      </c>
      <c r="H2981" t="str">
        <f>INDEX(Mapping!$B$2:$T$7793,MATCH(Data!$A2981,Mapping!$B$3:$B$7793,0),MATCH(Data!$H$1,Mapping!$B$2:$T$2,0))</f>
        <v>Standard Class</v>
      </c>
      <c r="I2981" t="str">
        <f>INDEX(Mapping!$B$2:$T$7793,MATCH(Data!$A2981,Mapping!$B$3:$B$7793,0),MATCH(Data!$I$1,Mapping!$B$2:$T$2,0))</f>
        <v>Consumer</v>
      </c>
      <c r="J2981">
        <f>VLOOKUP($A2981,Mapping!$X$3:$Y$7793,2,0)</f>
        <v>85204</v>
      </c>
      <c r="K2981" t="str">
        <f>VLOOKUP($J2981,Mapping!$AB$3:$AC$475,2,0)</f>
        <v>Mount Vernon</v>
      </c>
      <c r="L2981" t="str">
        <f>VLOOKUP($K2981,Mapping!$AF$3:$AG$475,2,0)</f>
        <v>New York</v>
      </c>
      <c r="M2981" t="str">
        <f>VLOOKUP($L2981,Mapping!$AI$3:$AJ$48,2,0)</f>
        <v>United States</v>
      </c>
      <c r="N2981" t="str">
        <f>VLOOKUP($L2981,Mapping!$AI$3:$AK$48,3,0)</f>
        <v>East</v>
      </c>
      <c r="O2981" t="str">
        <f>VLOOKUP(Table1[[#This Row],[Column1]],Mapping!$AM$8:$AN$11,2,0)</f>
        <v>Office Supplies</v>
      </c>
      <c r="P2981" t="str">
        <f>VLOOKUP(Table1[[#This Row],[Column3]],Mapping!$AP$5:$AQ$22,2,0)</f>
        <v>Binders</v>
      </c>
      <c r="Q2981">
        <v>4.3680000000000003</v>
      </c>
      <c r="R2981">
        <v>7</v>
      </c>
      <c r="S2981">
        <v>-3.3487999999999998</v>
      </c>
    </row>
    <row r="2982" spans="1:19" x14ac:dyDescent="0.35">
      <c r="A2982">
        <v>836</v>
      </c>
      <c r="B2982" t="s">
        <v>1066</v>
      </c>
      <c r="C2982" t="s">
        <v>1068</v>
      </c>
      <c r="D2982" t="str">
        <f>MID(Table1[[#This Row],[Product ID]],5,2)</f>
        <v>AC</v>
      </c>
      <c r="E2982" t="str">
        <f>LEFT(Table1[[#This Row],[Product ID]],3)</f>
        <v>TEC</v>
      </c>
      <c r="F2982" s="10" t="e">
        <f>VLOOKUP(Table1[[#This Row],[Order ID]],Mapping!H2982:J10773,3,0)</f>
        <v>#N/A</v>
      </c>
      <c r="G2982" s="10" t="e">
        <f>VLOOKUP(Table1[[#This Row],[Order ID]],Mapping!H2982:K10773,4,0)</f>
        <v>#N/A</v>
      </c>
      <c r="H2982" t="str">
        <f>INDEX(Mapping!$B$2:$T$7793,MATCH(Data!$A2982,Mapping!$B$3:$B$7793,0),MATCH(Data!$H$1,Mapping!$B$2:$T$2,0))</f>
        <v>Standard Class</v>
      </c>
      <c r="I2982" t="str">
        <f>INDEX(Mapping!$B$2:$T$7793,MATCH(Data!$A2982,Mapping!$B$3:$B$7793,0),MATCH(Data!$I$1,Mapping!$B$2:$T$2,0))</f>
        <v>Consumer</v>
      </c>
      <c r="J2982">
        <f>VLOOKUP($A2982,Mapping!$X$3:$Y$7793,2,0)</f>
        <v>85204</v>
      </c>
      <c r="K2982" t="str">
        <f>VLOOKUP($J2982,Mapping!$AB$3:$AC$475,2,0)</f>
        <v>Mount Vernon</v>
      </c>
      <c r="L2982" t="str">
        <f>VLOOKUP($K2982,Mapping!$AF$3:$AG$475,2,0)</f>
        <v>New York</v>
      </c>
      <c r="M2982" t="str">
        <f>VLOOKUP($L2982,Mapping!$AI$3:$AJ$48,2,0)</f>
        <v>United States</v>
      </c>
      <c r="N2982" t="str">
        <f>VLOOKUP($L2982,Mapping!$AI$3:$AK$48,3,0)</f>
        <v>East</v>
      </c>
      <c r="O2982" t="str">
        <f>VLOOKUP(Table1[[#This Row],[Column1]],Mapping!$AM$8:$AN$11,2,0)</f>
        <v>Technology</v>
      </c>
      <c r="P2982" t="str">
        <f>VLOOKUP(Table1[[#This Row],[Column3]],Mapping!$AP$5:$AQ$22,2,0)</f>
        <v>Accessories</v>
      </c>
      <c r="Q2982">
        <v>31.983999999999998</v>
      </c>
      <c r="R2982">
        <v>2</v>
      </c>
      <c r="S2982">
        <v>1.9989999999999979</v>
      </c>
    </row>
    <row r="2983" spans="1:19" x14ac:dyDescent="0.35">
      <c r="A2983">
        <v>668</v>
      </c>
      <c r="B2983" t="s">
        <v>869</v>
      </c>
      <c r="C2983" t="s">
        <v>870</v>
      </c>
      <c r="D2983" t="str">
        <f>MID(Table1[[#This Row],[Product ID]],5,2)</f>
        <v>LA</v>
      </c>
      <c r="E2983" t="str">
        <f>LEFT(Table1[[#This Row],[Product ID]],3)</f>
        <v>OFF</v>
      </c>
      <c r="F2983" s="10" t="e">
        <f>VLOOKUP(Table1[[#This Row],[Order ID]],Mapping!H2983:J10774,3,0)</f>
        <v>#N/A</v>
      </c>
      <c r="G2983" s="10" t="e">
        <f>VLOOKUP(Table1[[#This Row],[Order ID]],Mapping!H2983:K10774,4,0)</f>
        <v>#N/A</v>
      </c>
      <c r="H2983" t="str">
        <f>INDEX(Mapping!$B$2:$T$7793,MATCH(Data!$A2983,Mapping!$B$3:$B$7793,0),MATCH(Data!$H$1,Mapping!$B$2:$T$2,0))</f>
        <v>Standard Class</v>
      </c>
      <c r="I2983" t="str">
        <f>INDEX(Mapping!$B$2:$T$7793,MATCH(Data!$A2983,Mapping!$B$3:$B$7793,0),MATCH(Data!$I$1,Mapping!$B$2:$T$2,0))</f>
        <v>Consumer</v>
      </c>
      <c r="J2983">
        <f>VLOOKUP($A2983,Mapping!$X$3:$Y$7793,2,0)</f>
        <v>19140</v>
      </c>
      <c r="K2983" t="str">
        <f>VLOOKUP($J2983,Mapping!$AB$3:$AC$475,2,0)</f>
        <v>Orem</v>
      </c>
      <c r="L2983" t="str">
        <f>VLOOKUP($K2983,Mapping!$AF$3:$AG$475,2,0)</f>
        <v>Utah</v>
      </c>
      <c r="M2983" t="str">
        <f>VLOOKUP($L2983,Mapping!$AI$3:$AJ$48,2,0)</f>
        <v>United States</v>
      </c>
      <c r="N2983" t="str">
        <f>VLOOKUP($L2983,Mapping!$AI$3:$AK$48,3,0)</f>
        <v>West</v>
      </c>
      <c r="O2983" t="str">
        <f>VLOOKUP(Table1[[#This Row],[Column1]],Mapping!$AM$8:$AN$11,2,0)</f>
        <v>Office Supplies</v>
      </c>
      <c r="P2983" t="str">
        <f>VLOOKUP(Table1[[#This Row],[Column3]],Mapping!$AP$5:$AQ$22,2,0)</f>
        <v>Labels</v>
      </c>
      <c r="Q2983">
        <v>15.936000000000002</v>
      </c>
      <c r="R2983">
        <v>4</v>
      </c>
      <c r="S2983">
        <v>5.1791999999999998</v>
      </c>
    </row>
    <row r="2984" spans="1:19" x14ac:dyDescent="0.35">
      <c r="A2984">
        <v>2344</v>
      </c>
      <c r="B2984" t="s">
        <v>2469</v>
      </c>
      <c r="C2984" t="s">
        <v>1163</v>
      </c>
      <c r="D2984" t="str">
        <f>MID(Table1[[#This Row],[Product ID]],5,2)</f>
        <v>AP</v>
      </c>
      <c r="E2984" t="str">
        <f>LEFT(Table1[[#This Row],[Product ID]],3)</f>
        <v>OFF</v>
      </c>
      <c r="F2984" s="10" t="e">
        <f>VLOOKUP(Table1[[#This Row],[Order ID]],Mapping!H2984:J10775,3,0)</f>
        <v>#N/A</v>
      </c>
      <c r="G2984" s="10" t="e">
        <f>VLOOKUP(Table1[[#This Row],[Order ID]],Mapping!H2984:K10775,4,0)</f>
        <v>#N/A</v>
      </c>
      <c r="H2984" t="str">
        <f>INDEX(Mapping!$B$2:$T$7793,MATCH(Data!$A2984,Mapping!$B$3:$B$7793,0),MATCH(Data!$H$1,Mapping!$B$2:$T$2,0))</f>
        <v>Second Class</v>
      </c>
      <c r="I2984" t="str">
        <f>INDEX(Mapping!$B$2:$T$7793,MATCH(Data!$A2984,Mapping!$B$3:$B$7793,0),MATCH(Data!$I$1,Mapping!$B$2:$T$2,0))</f>
        <v>Corporate</v>
      </c>
      <c r="J2984">
        <f>VLOOKUP($A2984,Mapping!$X$3:$Y$7793,2,0)</f>
        <v>10024</v>
      </c>
      <c r="K2984" t="str">
        <f>VLOOKUP($J2984,Mapping!$AB$3:$AC$475,2,0)</f>
        <v>Memphis</v>
      </c>
      <c r="L2984" t="str">
        <f>VLOOKUP($K2984,Mapping!$AF$3:$AG$475,2,0)</f>
        <v>Tennessee</v>
      </c>
      <c r="M2984" t="str">
        <f>VLOOKUP($L2984,Mapping!$AI$3:$AJ$48,2,0)</f>
        <v>United States</v>
      </c>
      <c r="N2984" t="str">
        <f>VLOOKUP($L2984,Mapping!$AI$3:$AK$48,3,0)</f>
        <v>South</v>
      </c>
      <c r="O2984" t="str">
        <f>VLOOKUP(Table1[[#This Row],[Column1]],Mapping!$AM$8:$AN$11,2,0)</f>
        <v>Office Supplies</v>
      </c>
      <c r="P2984" t="str">
        <f>VLOOKUP(Table1[[#This Row],[Column3]],Mapping!$AP$5:$AQ$22,2,0)</f>
        <v>Appliances</v>
      </c>
      <c r="Q2984">
        <v>61.44</v>
      </c>
      <c r="R2984">
        <v>3</v>
      </c>
      <c r="S2984">
        <v>16.588799999999999</v>
      </c>
    </row>
    <row r="2985" spans="1:19" x14ac:dyDescent="0.35">
      <c r="A2985">
        <v>4368</v>
      </c>
      <c r="B2985" t="s">
        <v>3828</v>
      </c>
      <c r="C2985" t="s">
        <v>2396</v>
      </c>
      <c r="D2985" t="str">
        <f>MID(Table1[[#This Row],[Product ID]],5,2)</f>
        <v>FU</v>
      </c>
      <c r="E2985" t="str">
        <f>LEFT(Table1[[#This Row],[Product ID]],3)</f>
        <v>FUR</v>
      </c>
      <c r="F2985" s="10">
        <f>VLOOKUP(Table1[[#This Row],[Order ID]],Mapping!H2985:J10776,3,0)</f>
        <v>41538</v>
      </c>
      <c r="G2985" s="10">
        <f>VLOOKUP(Table1[[#This Row],[Order ID]],Mapping!H2985:K10776,4,0)</f>
        <v>41543</v>
      </c>
      <c r="H2985" t="str">
        <f>INDEX(Mapping!$B$2:$T$7793,MATCH(Data!$A2985,Mapping!$B$3:$B$7793,0),MATCH(Data!$H$1,Mapping!$B$2:$T$2,0))</f>
        <v>Standard Class</v>
      </c>
      <c r="I2985" t="str">
        <f>INDEX(Mapping!$B$2:$T$7793,MATCH(Data!$A2985,Mapping!$B$3:$B$7793,0),MATCH(Data!$I$1,Mapping!$B$2:$T$2,0))</f>
        <v>Corporate</v>
      </c>
      <c r="J2985">
        <f>VLOOKUP($A2985,Mapping!$X$3:$Y$7793,2,0)</f>
        <v>27405</v>
      </c>
      <c r="K2985" t="str">
        <f>VLOOKUP($J2985,Mapping!$AB$3:$AC$475,2,0)</f>
        <v>Ontario</v>
      </c>
      <c r="L2985" t="str">
        <f>VLOOKUP($K2985,Mapping!$AF$3:$AG$475,2,0)</f>
        <v>California</v>
      </c>
      <c r="M2985" t="str">
        <f>VLOOKUP($L2985,Mapping!$AI$3:$AJ$48,2,0)</f>
        <v>United States</v>
      </c>
      <c r="N2985" t="str">
        <f>VLOOKUP($L2985,Mapping!$AI$3:$AK$48,3,0)</f>
        <v>West</v>
      </c>
      <c r="O2985" t="str">
        <f>VLOOKUP(Table1[[#This Row],[Column1]],Mapping!$AM$8:$AN$11,2,0)</f>
        <v>Furniture</v>
      </c>
      <c r="P2985" t="str">
        <f>VLOOKUP(Table1[[#This Row],[Column3]],Mapping!$AP$5:$AQ$22,2,0)</f>
        <v>Furnishings</v>
      </c>
      <c r="Q2985">
        <v>17.088000000000001</v>
      </c>
      <c r="R2985">
        <v>2</v>
      </c>
      <c r="S2985">
        <v>1.0679999999999996</v>
      </c>
    </row>
    <row r="2986" spans="1:19" x14ac:dyDescent="0.35">
      <c r="A2986">
        <v>4369</v>
      </c>
      <c r="B2986" t="s">
        <v>3828</v>
      </c>
      <c r="C2986" t="s">
        <v>1073</v>
      </c>
      <c r="D2986" t="str">
        <f>MID(Table1[[#This Row],[Product ID]],5,2)</f>
        <v>CH</v>
      </c>
      <c r="E2986" t="str">
        <f>LEFT(Table1[[#This Row],[Product ID]],3)</f>
        <v>FUR</v>
      </c>
      <c r="F2986" s="10">
        <f>VLOOKUP(Table1[[#This Row],[Order ID]],Mapping!H2986:J10777,3,0)</f>
        <v>41538</v>
      </c>
      <c r="G2986" s="10">
        <f>VLOOKUP(Table1[[#This Row],[Order ID]],Mapping!H2986:K10777,4,0)</f>
        <v>41543</v>
      </c>
      <c r="H2986" t="str">
        <f>INDEX(Mapping!$B$2:$T$7793,MATCH(Data!$A2986,Mapping!$B$3:$B$7793,0),MATCH(Data!$H$1,Mapping!$B$2:$T$2,0))</f>
        <v>Standard Class</v>
      </c>
      <c r="I2986" t="str">
        <f>INDEX(Mapping!$B$2:$T$7793,MATCH(Data!$A2986,Mapping!$B$3:$B$7793,0),MATCH(Data!$I$1,Mapping!$B$2:$T$2,0))</f>
        <v>Corporate</v>
      </c>
      <c r="J2986">
        <f>VLOOKUP($A2986,Mapping!$X$3:$Y$7793,2,0)</f>
        <v>27405</v>
      </c>
      <c r="K2986" t="str">
        <f>VLOOKUP($J2986,Mapping!$AB$3:$AC$475,2,0)</f>
        <v>Ontario</v>
      </c>
      <c r="L2986" t="str">
        <f>VLOOKUP($K2986,Mapping!$AF$3:$AG$475,2,0)</f>
        <v>California</v>
      </c>
      <c r="M2986" t="str">
        <f>VLOOKUP($L2986,Mapping!$AI$3:$AJ$48,2,0)</f>
        <v>United States</v>
      </c>
      <c r="N2986" t="str">
        <f>VLOOKUP($L2986,Mapping!$AI$3:$AK$48,3,0)</f>
        <v>West</v>
      </c>
      <c r="O2986" t="str">
        <f>VLOOKUP(Table1[[#This Row],[Column1]],Mapping!$AM$8:$AN$11,2,0)</f>
        <v>Furniture</v>
      </c>
      <c r="P2986" t="str">
        <f>VLOOKUP(Table1[[#This Row],[Column3]],Mapping!$AP$5:$AQ$22,2,0)</f>
        <v>Chairs</v>
      </c>
      <c r="Q2986">
        <v>98.391999999999996</v>
      </c>
      <c r="R2986">
        <v>1</v>
      </c>
      <c r="S2986">
        <v>-11.069100000000006</v>
      </c>
    </row>
    <row r="2987" spans="1:19" x14ac:dyDescent="0.35">
      <c r="A2987">
        <v>6530</v>
      </c>
      <c r="B2987" t="s">
        <v>5051</v>
      </c>
      <c r="C2987" t="s">
        <v>2236</v>
      </c>
      <c r="D2987" t="str">
        <f>MID(Table1[[#This Row],[Product ID]],5,2)</f>
        <v>PH</v>
      </c>
      <c r="E2987" t="str">
        <f>LEFT(Table1[[#This Row],[Product ID]],3)</f>
        <v>TEC</v>
      </c>
      <c r="F2987" s="10">
        <f>VLOOKUP(Table1[[#This Row],[Order ID]],Mapping!H2987:J10778,3,0)</f>
        <v>41351</v>
      </c>
      <c r="G2987" s="10">
        <f>VLOOKUP(Table1[[#This Row],[Order ID]],Mapping!H2987:K10778,4,0)</f>
        <v>41353</v>
      </c>
      <c r="H2987" t="str">
        <f>INDEX(Mapping!$B$2:$T$7793,MATCH(Data!$A2987,Mapping!$B$3:$B$7793,0),MATCH(Data!$H$1,Mapping!$B$2:$T$2,0))</f>
        <v>Second Class</v>
      </c>
      <c r="I2987" t="str">
        <f>INDEX(Mapping!$B$2:$T$7793,MATCH(Data!$A2987,Mapping!$B$3:$B$7793,0),MATCH(Data!$I$1,Mapping!$B$2:$T$2,0))</f>
        <v>Consumer</v>
      </c>
      <c r="J2987">
        <f>VLOOKUP($A2987,Mapping!$X$3:$Y$7793,2,0)</f>
        <v>94109</v>
      </c>
      <c r="K2987" t="str">
        <f>VLOOKUP($J2987,Mapping!$AB$3:$AC$475,2,0)</f>
        <v>Fremont</v>
      </c>
      <c r="L2987" t="str">
        <f>VLOOKUP($K2987,Mapping!$AF$3:$AG$475,2,0)</f>
        <v>Nebraska</v>
      </c>
      <c r="M2987" t="str">
        <f>VLOOKUP($L2987,Mapping!$AI$3:$AJ$48,2,0)</f>
        <v>United States</v>
      </c>
      <c r="N2987" t="str">
        <f>VLOOKUP($L2987,Mapping!$AI$3:$AK$48,3,0)</f>
        <v>Central</v>
      </c>
      <c r="O2987" t="str">
        <f>VLOOKUP(Table1[[#This Row],[Column1]],Mapping!$AM$8:$AN$11,2,0)</f>
        <v>Technology</v>
      </c>
      <c r="P2987" t="str">
        <f>VLOOKUP(Table1[[#This Row],[Column3]],Mapping!$AP$5:$AQ$22,2,0)</f>
        <v>Phones</v>
      </c>
      <c r="Q2987">
        <v>84.784000000000006</v>
      </c>
      <c r="R2987">
        <v>2</v>
      </c>
      <c r="S2987">
        <v>-20.136200000000006</v>
      </c>
    </row>
    <row r="2988" spans="1:19" x14ac:dyDescent="0.35">
      <c r="A2988">
        <v>3534</v>
      </c>
      <c r="B2988" t="s">
        <v>3295</v>
      </c>
      <c r="C2988" t="s">
        <v>2735</v>
      </c>
      <c r="D2988" t="str">
        <f>MID(Table1[[#This Row],[Product ID]],5,2)</f>
        <v>BI</v>
      </c>
      <c r="E2988" t="str">
        <f>LEFT(Table1[[#This Row],[Product ID]],3)</f>
        <v>OFF</v>
      </c>
      <c r="F2988" s="10">
        <f>VLOOKUP(Table1[[#This Row],[Order ID]],Mapping!H2988:J10779,3,0)</f>
        <v>41593</v>
      </c>
      <c r="G2988" s="10">
        <f>VLOOKUP(Table1[[#This Row],[Order ID]],Mapping!H2988:K10779,4,0)</f>
        <v>41597</v>
      </c>
      <c r="H2988" t="str">
        <f>INDEX(Mapping!$B$2:$T$7793,MATCH(Data!$A2988,Mapping!$B$3:$B$7793,0),MATCH(Data!$H$1,Mapping!$B$2:$T$2,0))</f>
        <v>Standard Class</v>
      </c>
      <c r="I2988" t="str">
        <f>INDEX(Mapping!$B$2:$T$7793,MATCH(Data!$A2988,Mapping!$B$3:$B$7793,0),MATCH(Data!$I$1,Mapping!$B$2:$T$2,0))</f>
        <v>Home Office</v>
      </c>
      <c r="J2988">
        <f>VLOOKUP($A2988,Mapping!$X$3:$Y$7793,2,0)</f>
        <v>77041</v>
      </c>
      <c r="K2988" t="str">
        <f>VLOOKUP($J2988,Mapping!$AB$3:$AC$475,2,0)</f>
        <v>Eagan</v>
      </c>
      <c r="L2988" t="str">
        <f>VLOOKUP($K2988,Mapping!$AF$3:$AG$475,2,0)</f>
        <v>Minnesota</v>
      </c>
      <c r="M2988" t="str">
        <f>VLOOKUP($L2988,Mapping!$AI$3:$AJ$48,2,0)</f>
        <v>United States</v>
      </c>
      <c r="N2988" t="str">
        <f>VLOOKUP($L2988,Mapping!$AI$3:$AK$48,3,0)</f>
        <v>Central</v>
      </c>
      <c r="O2988" t="str">
        <f>VLOOKUP(Table1[[#This Row],[Column1]],Mapping!$AM$8:$AN$11,2,0)</f>
        <v>Office Supplies</v>
      </c>
      <c r="P2988" t="str">
        <f>VLOOKUP(Table1[[#This Row],[Column3]],Mapping!$AP$5:$AQ$22,2,0)</f>
        <v>Binders</v>
      </c>
      <c r="Q2988">
        <v>2.2959999999999994</v>
      </c>
      <c r="R2988">
        <v>2</v>
      </c>
      <c r="S2988">
        <v>-3.9032000000000009</v>
      </c>
    </row>
    <row r="2989" spans="1:19" x14ac:dyDescent="0.35">
      <c r="A2989">
        <v>300</v>
      </c>
      <c r="B2989" t="s">
        <v>406</v>
      </c>
      <c r="C2989" t="s">
        <v>407</v>
      </c>
      <c r="D2989" t="str">
        <f>MID(Table1[[#This Row],[Product ID]],5,2)</f>
        <v>PA</v>
      </c>
      <c r="E2989" t="str">
        <f>LEFT(Table1[[#This Row],[Product ID]],3)</f>
        <v>OFF</v>
      </c>
      <c r="F2989" s="10" t="e">
        <f>VLOOKUP(Table1[[#This Row],[Order ID]],Mapping!H2989:J10780,3,0)</f>
        <v>#N/A</v>
      </c>
      <c r="G2989" s="10" t="e">
        <f>VLOOKUP(Table1[[#This Row],[Order ID]],Mapping!H2989:K10780,4,0)</f>
        <v>#N/A</v>
      </c>
      <c r="H2989" t="str">
        <f>INDEX(Mapping!$B$2:$T$7793,MATCH(Data!$A2989,Mapping!$B$3:$B$7793,0),MATCH(Data!$H$1,Mapping!$B$2:$T$2,0))</f>
        <v>Standard Class</v>
      </c>
      <c r="I2989" t="str">
        <f>INDEX(Mapping!$B$2:$T$7793,MATCH(Data!$A2989,Mapping!$B$3:$B$7793,0),MATCH(Data!$I$1,Mapping!$B$2:$T$2,0))</f>
        <v>Consumer</v>
      </c>
      <c r="J2989">
        <f>VLOOKUP($A2989,Mapping!$X$3:$Y$7793,2,0)</f>
        <v>94109</v>
      </c>
      <c r="K2989" t="str">
        <f>VLOOKUP($J2989,Mapping!$AB$3:$AC$475,2,0)</f>
        <v>Fremont</v>
      </c>
      <c r="L2989" t="str">
        <f>VLOOKUP($K2989,Mapping!$AF$3:$AG$475,2,0)</f>
        <v>Nebraska</v>
      </c>
      <c r="M2989" t="str">
        <f>VLOOKUP($L2989,Mapping!$AI$3:$AJ$48,2,0)</f>
        <v>United States</v>
      </c>
      <c r="N2989" t="str">
        <f>VLOOKUP($L2989,Mapping!$AI$3:$AK$48,3,0)</f>
        <v>Central</v>
      </c>
      <c r="O2989" t="str">
        <f>VLOOKUP(Table1[[#This Row],[Column1]],Mapping!$AM$8:$AN$11,2,0)</f>
        <v>Office Supplies</v>
      </c>
      <c r="P2989" t="str">
        <f>VLOOKUP(Table1[[#This Row],[Column3]],Mapping!$AP$5:$AQ$22,2,0)</f>
        <v>Paper</v>
      </c>
      <c r="Q2989">
        <v>50.96</v>
      </c>
      <c r="R2989">
        <v>7</v>
      </c>
      <c r="S2989">
        <v>25.48</v>
      </c>
    </row>
    <row r="2990" spans="1:19" x14ac:dyDescent="0.35">
      <c r="A2990">
        <v>301</v>
      </c>
      <c r="B2990" t="s">
        <v>406</v>
      </c>
      <c r="C2990" t="s">
        <v>408</v>
      </c>
      <c r="D2990" t="str">
        <f>MID(Table1[[#This Row],[Product ID]],5,2)</f>
        <v>BI</v>
      </c>
      <c r="E2990" t="str">
        <f>LEFT(Table1[[#This Row],[Product ID]],3)</f>
        <v>OFF</v>
      </c>
      <c r="F2990" s="10" t="e">
        <f>VLOOKUP(Table1[[#This Row],[Order ID]],Mapping!H2990:J10781,3,0)</f>
        <v>#N/A</v>
      </c>
      <c r="G2990" s="10" t="e">
        <f>VLOOKUP(Table1[[#This Row],[Order ID]],Mapping!H2990:K10781,4,0)</f>
        <v>#N/A</v>
      </c>
      <c r="H2990" t="str">
        <f>INDEX(Mapping!$B$2:$T$7793,MATCH(Data!$A2990,Mapping!$B$3:$B$7793,0),MATCH(Data!$H$1,Mapping!$B$2:$T$2,0))</f>
        <v>First Class</v>
      </c>
      <c r="I2990" t="str">
        <f>INDEX(Mapping!$B$2:$T$7793,MATCH(Data!$A2990,Mapping!$B$3:$B$7793,0),MATCH(Data!$I$1,Mapping!$B$2:$T$2,0))</f>
        <v>Corporate</v>
      </c>
      <c r="J2990">
        <f>VLOOKUP($A2990,Mapping!$X$3:$Y$7793,2,0)</f>
        <v>94109</v>
      </c>
      <c r="K2990" t="str">
        <f>VLOOKUP($J2990,Mapping!$AB$3:$AC$475,2,0)</f>
        <v>Fremont</v>
      </c>
      <c r="L2990" t="str">
        <f>VLOOKUP($K2990,Mapping!$AF$3:$AG$475,2,0)</f>
        <v>Nebraska</v>
      </c>
      <c r="M2990" t="str">
        <f>VLOOKUP($L2990,Mapping!$AI$3:$AJ$48,2,0)</f>
        <v>United States</v>
      </c>
      <c r="N2990" t="str">
        <f>VLOOKUP($L2990,Mapping!$AI$3:$AK$48,3,0)</f>
        <v>Central</v>
      </c>
      <c r="O2990" t="str">
        <f>VLOOKUP(Table1[[#This Row],[Column1]],Mapping!$AM$8:$AN$11,2,0)</f>
        <v>Office Supplies</v>
      </c>
      <c r="P2990" t="str">
        <f>VLOOKUP(Table1[[#This Row],[Column3]],Mapping!$AP$5:$AQ$22,2,0)</f>
        <v>Binders</v>
      </c>
      <c r="Q2990">
        <v>49.536000000000001</v>
      </c>
      <c r="R2990">
        <v>3</v>
      </c>
      <c r="S2990">
        <v>17.337599999999998</v>
      </c>
    </row>
    <row r="2991" spans="1:19" x14ac:dyDescent="0.35">
      <c r="A2991">
        <v>5240</v>
      </c>
      <c r="B2991" t="s">
        <v>4336</v>
      </c>
      <c r="C2991" t="s">
        <v>833</v>
      </c>
      <c r="D2991" t="str">
        <f>MID(Table1[[#This Row],[Product ID]],5,2)</f>
        <v>FA</v>
      </c>
      <c r="E2991" t="str">
        <f>LEFT(Table1[[#This Row],[Product ID]],3)</f>
        <v>OFF</v>
      </c>
      <c r="F2991" s="10">
        <f>VLOOKUP(Table1[[#This Row],[Order ID]],Mapping!H2991:J10782,3,0)</f>
        <v>41373</v>
      </c>
      <c r="G2991" s="10">
        <f>VLOOKUP(Table1[[#This Row],[Order ID]],Mapping!H2991:K10782,4,0)</f>
        <v>41380</v>
      </c>
      <c r="H2991" t="str">
        <f>INDEX(Mapping!$B$2:$T$7793,MATCH(Data!$A2991,Mapping!$B$3:$B$7793,0),MATCH(Data!$H$1,Mapping!$B$2:$T$2,0))</f>
        <v>Same Day</v>
      </c>
      <c r="I2991" t="str">
        <f>INDEX(Mapping!$B$2:$T$7793,MATCH(Data!$A2991,Mapping!$B$3:$B$7793,0),MATCH(Data!$I$1,Mapping!$B$2:$T$2,0))</f>
        <v>Consumer</v>
      </c>
      <c r="J2991">
        <f>VLOOKUP($A2991,Mapping!$X$3:$Y$7793,2,0)</f>
        <v>71901</v>
      </c>
      <c r="K2991" t="str">
        <f>VLOOKUP($J2991,Mapping!$AB$3:$AC$475,2,0)</f>
        <v>Pearland</v>
      </c>
      <c r="L2991" t="str">
        <f>VLOOKUP($K2991,Mapping!$AF$3:$AG$475,2,0)</f>
        <v>Texas</v>
      </c>
      <c r="M2991" t="str">
        <f>VLOOKUP($L2991,Mapping!$AI$3:$AJ$48,2,0)</f>
        <v>United States</v>
      </c>
      <c r="N2991" t="str">
        <f>VLOOKUP($L2991,Mapping!$AI$3:$AK$48,3,0)</f>
        <v>Central</v>
      </c>
      <c r="O2991" t="str">
        <f>VLOOKUP(Table1[[#This Row],[Column1]],Mapping!$AM$8:$AN$11,2,0)</f>
        <v>Office Supplies</v>
      </c>
      <c r="P2991" t="str">
        <f>VLOOKUP(Table1[[#This Row],[Column3]],Mapping!$AP$5:$AQ$22,2,0)</f>
        <v>Fasteners</v>
      </c>
      <c r="Q2991">
        <v>30</v>
      </c>
      <c r="R2991">
        <v>6</v>
      </c>
      <c r="S2991">
        <v>14.399999999999999</v>
      </c>
    </row>
    <row r="2992" spans="1:19" x14ac:dyDescent="0.35">
      <c r="A2992">
        <v>5242</v>
      </c>
      <c r="B2992" t="s">
        <v>4336</v>
      </c>
      <c r="C2992" t="s">
        <v>1201</v>
      </c>
      <c r="D2992" t="str">
        <f>MID(Table1[[#This Row],[Product ID]],5,2)</f>
        <v>FU</v>
      </c>
      <c r="E2992" t="str">
        <f>LEFT(Table1[[#This Row],[Product ID]],3)</f>
        <v>FUR</v>
      </c>
      <c r="F2992" s="10">
        <f>VLOOKUP(Table1[[#This Row],[Order ID]],Mapping!H2992:J10783,3,0)</f>
        <v>41373</v>
      </c>
      <c r="G2992" s="10">
        <f>VLOOKUP(Table1[[#This Row],[Order ID]],Mapping!H2992:K10783,4,0)</f>
        <v>41380</v>
      </c>
      <c r="H2992" t="str">
        <f>INDEX(Mapping!$B$2:$T$7793,MATCH(Data!$A2992,Mapping!$B$3:$B$7793,0),MATCH(Data!$H$1,Mapping!$B$2:$T$2,0))</f>
        <v>Standard Class</v>
      </c>
      <c r="I2992" t="str">
        <f>INDEX(Mapping!$B$2:$T$7793,MATCH(Data!$A2992,Mapping!$B$3:$B$7793,0),MATCH(Data!$I$1,Mapping!$B$2:$T$2,0))</f>
        <v>Home Office</v>
      </c>
      <c r="J2992">
        <f>VLOOKUP($A2992,Mapping!$X$3:$Y$7793,2,0)</f>
        <v>71901</v>
      </c>
      <c r="K2992" t="str">
        <f>VLOOKUP($J2992,Mapping!$AB$3:$AC$475,2,0)</f>
        <v>Pearland</v>
      </c>
      <c r="L2992" t="str">
        <f>VLOOKUP($K2992,Mapping!$AF$3:$AG$475,2,0)</f>
        <v>Texas</v>
      </c>
      <c r="M2992" t="str">
        <f>VLOOKUP($L2992,Mapping!$AI$3:$AJ$48,2,0)</f>
        <v>United States</v>
      </c>
      <c r="N2992" t="str">
        <f>VLOOKUP($L2992,Mapping!$AI$3:$AK$48,3,0)</f>
        <v>Central</v>
      </c>
      <c r="O2992" t="str">
        <f>VLOOKUP(Table1[[#This Row],[Column1]],Mapping!$AM$8:$AN$11,2,0)</f>
        <v>Furniture</v>
      </c>
      <c r="P2992" t="str">
        <f>VLOOKUP(Table1[[#This Row],[Column3]],Mapping!$AP$5:$AQ$22,2,0)</f>
        <v>Furnishings</v>
      </c>
      <c r="Q2992">
        <v>159.91999999999999</v>
      </c>
      <c r="R2992">
        <v>4</v>
      </c>
      <c r="S2992">
        <v>31.983999999999995</v>
      </c>
    </row>
    <row r="2993" spans="1:19" x14ac:dyDescent="0.35">
      <c r="A2993">
        <v>2676</v>
      </c>
      <c r="B2993" t="s">
        <v>2711</v>
      </c>
      <c r="C2993" t="s">
        <v>186</v>
      </c>
      <c r="D2993" t="str">
        <f>MID(Table1[[#This Row],[Product ID]],5,2)</f>
        <v>AP</v>
      </c>
      <c r="E2993" t="str">
        <f>LEFT(Table1[[#This Row],[Product ID]],3)</f>
        <v>OFF</v>
      </c>
      <c r="F2993" s="10" t="e">
        <f>VLOOKUP(Table1[[#This Row],[Order ID]],Mapping!H2993:J10784,3,0)</f>
        <v>#N/A</v>
      </c>
      <c r="G2993" s="10" t="e">
        <f>VLOOKUP(Table1[[#This Row],[Order ID]],Mapping!H2993:K10784,4,0)</f>
        <v>#N/A</v>
      </c>
      <c r="H2993" t="str">
        <f>INDEX(Mapping!$B$2:$T$7793,MATCH(Data!$A2993,Mapping!$B$3:$B$7793,0),MATCH(Data!$H$1,Mapping!$B$2:$T$2,0))</f>
        <v>Standard Class</v>
      </c>
      <c r="I2993" t="str">
        <f>INDEX(Mapping!$B$2:$T$7793,MATCH(Data!$A2993,Mapping!$B$3:$B$7793,0),MATCH(Data!$I$1,Mapping!$B$2:$T$2,0))</f>
        <v>Home Office</v>
      </c>
      <c r="J2993">
        <f>VLOOKUP($A2993,Mapping!$X$3:$Y$7793,2,0)</f>
        <v>90004</v>
      </c>
      <c r="K2993" t="str">
        <f>VLOOKUP($J2993,Mapping!$AB$3:$AC$475,2,0)</f>
        <v>Durham</v>
      </c>
      <c r="L2993" t="str">
        <f>VLOOKUP($K2993,Mapping!$AF$3:$AG$475,2,0)</f>
        <v>North Carolina</v>
      </c>
      <c r="M2993" t="str">
        <f>VLOOKUP($L2993,Mapping!$AI$3:$AJ$48,2,0)</f>
        <v>United States</v>
      </c>
      <c r="N2993" t="str">
        <f>VLOOKUP($L2993,Mapping!$AI$3:$AK$48,3,0)</f>
        <v>South</v>
      </c>
      <c r="O2993" t="str">
        <f>VLOOKUP(Table1[[#This Row],[Column1]],Mapping!$AM$8:$AN$11,2,0)</f>
        <v>Office Supplies</v>
      </c>
      <c r="P2993" t="str">
        <f>VLOOKUP(Table1[[#This Row],[Column3]],Mapping!$AP$5:$AQ$22,2,0)</f>
        <v>Appliances</v>
      </c>
      <c r="Q2993">
        <v>262.24</v>
      </c>
      <c r="R2993">
        <v>2</v>
      </c>
      <c r="S2993">
        <v>78.671999999999997</v>
      </c>
    </row>
    <row r="2994" spans="1:19" x14ac:dyDescent="0.35">
      <c r="A2994">
        <v>2677</v>
      </c>
      <c r="B2994" t="s">
        <v>2711</v>
      </c>
      <c r="C2994" t="s">
        <v>1965</v>
      </c>
      <c r="D2994" t="str">
        <f>MID(Table1[[#This Row],[Product ID]],5,2)</f>
        <v>PA</v>
      </c>
      <c r="E2994" t="str">
        <f>LEFT(Table1[[#This Row],[Product ID]],3)</f>
        <v>OFF</v>
      </c>
      <c r="F2994" s="10" t="e">
        <f>VLOOKUP(Table1[[#This Row],[Order ID]],Mapping!H2994:J10785,3,0)</f>
        <v>#N/A</v>
      </c>
      <c r="G2994" s="10" t="e">
        <f>VLOOKUP(Table1[[#This Row],[Order ID]],Mapping!H2994:K10785,4,0)</f>
        <v>#N/A</v>
      </c>
      <c r="H2994" t="str">
        <f>INDEX(Mapping!$B$2:$T$7793,MATCH(Data!$A2994,Mapping!$B$3:$B$7793,0),MATCH(Data!$H$1,Mapping!$B$2:$T$2,0))</f>
        <v>Standard Class</v>
      </c>
      <c r="I2994" t="str">
        <f>INDEX(Mapping!$B$2:$T$7793,MATCH(Data!$A2994,Mapping!$B$3:$B$7793,0),MATCH(Data!$I$1,Mapping!$B$2:$T$2,0))</f>
        <v>Consumer</v>
      </c>
      <c r="J2994">
        <f>VLOOKUP($A2994,Mapping!$X$3:$Y$7793,2,0)</f>
        <v>90004</v>
      </c>
      <c r="K2994" t="str">
        <f>VLOOKUP($J2994,Mapping!$AB$3:$AC$475,2,0)</f>
        <v>Durham</v>
      </c>
      <c r="L2994" t="str">
        <f>VLOOKUP($K2994,Mapping!$AF$3:$AG$475,2,0)</f>
        <v>North Carolina</v>
      </c>
      <c r="M2994" t="str">
        <f>VLOOKUP($L2994,Mapping!$AI$3:$AJ$48,2,0)</f>
        <v>United States</v>
      </c>
      <c r="N2994" t="str">
        <f>VLOOKUP($L2994,Mapping!$AI$3:$AK$48,3,0)</f>
        <v>South</v>
      </c>
      <c r="O2994" t="str">
        <f>VLOOKUP(Table1[[#This Row],[Column1]],Mapping!$AM$8:$AN$11,2,0)</f>
        <v>Office Supplies</v>
      </c>
      <c r="P2994" t="str">
        <f>VLOOKUP(Table1[[#This Row],[Column3]],Mapping!$AP$5:$AQ$22,2,0)</f>
        <v>Paper</v>
      </c>
      <c r="Q2994">
        <v>182.72</v>
      </c>
      <c r="R2994">
        <v>8</v>
      </c>
      <c r="S2994">
        <v>84.051199999999994</v>
      </c>
    </row>
    <row r="2995" spans="1:19" x14ac:dyDescent="0.35">
      <c r="A2995">
        <v>2678</v>
      </c>
      <c r="B2995" t="s">
        <v>2711</v>
      </c>
      <c r="C2995" t="s">
        <v>2087</v>
      </c>
      <c r="D2995" t="str">
        <f>MID(Table1[[#This Row],[Product ID]],5,2)</f>
        <v>AC</v>
      </c>
      <c r="E2995" t="str">
        <f>LEFT(Table1[[#This Row],[Product ID]],3)</f>
        <v>TEC</v>
      </c>
      <c r="F2995" s="10" t="e">
        <f>VLOOKUP(Table1[[#This Row],[Order ID]],Mapping!H2995:J10786,3,0)</f>
        <v>#N/A</v>
      </c>
      <c r="G2995" s="10" t="e">
        <f>VLOOKUP(Table1[[#This Row],[Order ID]],Mapping!H2995:K10786,4,0)</f>
        <v>#N/A</v>
      </c>
      <c r="H2995" t="str">
        <f>INDEX(Mapping!$B$2:$T$7793,MATCH(Data!$A2995,Mapping!$B$3:$B$7793,0),MATCH(Data!$H$1,Mapping!$B$2:$T$2,0))</f>
        <v>Standard Class</v>
      </c>
      <c r="I2995" t="str">
        <f>INDEX(Mapping!$B$2:$T$7793,MATCH(Data!$A2995,Mapping!$B$3:$B$7793,0),MATCH(Data!$I$1,Mapping!$B$2:$T$2,0))</f>
        <v>Consumer</v>
      </c>
      <c r="J2995">
        <f>VLOOKUP($A2995,Mapping!$X$3:$Y$7793,2,0)</f>
        <v>90004</v>
      </c>
      <c r="K2995" t="str">
        <f>VLOOKUP($J2995,Mapping!$AB$3:$AC$475,2,0)</f>
        <v>Durham</v>
      </c>
      <c r="L2995" t="str">
        <f>VLOOKUP($K2995,Mapping!$AF$3:$AG$475,2,0)</f>
        <v>North Carolina</v>
      </c>
      <c r="M2995" t="str">
        <f>VLOOKUP($L2995,Mapping!$AI$3:$AJ$48,2,0)</f>
        <v>United States</v>
      </c>
      <c r="N2995" t="str">
        <f>VLOOKUP($L2995,Mapping!$AI$3:$AK$48,3,0)</f>
        <v>South</v>
      </c>
      <c r="O2995" t="str">
        <f>VLOOKUP(Table1[[#This Row],[Column1]],Mapping!$AM$8:$AN$11,2,0)</f>
        <v>Technology</v>
      </c>
      <c r="P2995" t="str">
        <f>VLOOKUP(Table1[[#This Row],[Column3]],Mapping!$AP$5:$AQ$22,2,0)</f>
        <v>Accessories</v>
      </c>
      <c r="Q2995">
        <v>131.6</v>
      </c>
      <c r="R2995">
        <v>7</v>
      </c>
      <c r="S2995">
        <v>7.8960000000000008</v>
      </c>
    </row>
    <row r="2996" spans="1:19" x14ac:dyDescent="0.35">
      <c r="A2996">
        <v>2679</v>
      </c>
      <c r="B2996" t="s">
        <v>2711</v>
      </c>
      <c r="C2996" t="s">
        <v>28</v>
      </c>
      <c r="D2996" t="str">
        <f>MID(Table1[[#This Row],[Product ID]],5,2)</f>
        <v>BI</v>
      </c>
      <c r="E2996" t="str">
        <f>LEFT(Table1[[#This Row],[Product ID]],3)</f>
        <v>OFF</v>
      </c>
      <c r="F2996" s="10" t="e">
        <f>VLOOKUP(Table1[[#This Row],[Order ID]],Mapping!H2996:J10787,3,0)</f>
        <v>#N/A</v>
      </c>
      <c r="G2996" s="10" t="e">
        <f>VLOOKUP(Table1[[#This Row],[Order ID]],Mapping!H2996:K10787,4,0)</f>
        <v>#N/A</v>
      </c>
      <c r="H2996" t="str">
        <f>INDEX(Mapping!$B$2:$T$7793,MATCH(Data!$A2996,Mapping!$B$3:$B$7793,0),MATCH(Data!$H$1,Mapping!$B$2:$T$2,0))</f>
        <v>Standard Class</v>
      </c>
      <c r="I2996" t="str">
        <f>INDEX(Mapping!$B$2:$T$7793,MATCH(Data!$A2996,Mapping!$B$3:$B$7793,0),MATCH(Data!$I$1,Mapping!$B$2:$T$2,0))</f>
        <v>Consumer</v>
      </c>
      <c r="J2996">
        <f>VLOOKUP($A2996,Mapping!$X$3:$Y$7793,2,0)</f>
        <v>90004</v>
      </c>
      <c r="K2996" t="str">
        <f>VLOOKUP($J2996,Mapping!$AB$3:$AC$475,2,0)</f>
        <v>Durham</v>
      </c>
      <c r="L2996" t="str">
        <f>VLOOKUP($K2996,Mapping!$AF$3:$AG$475,2,0)</f>
        <v>North Carolina</v>
      </c>
      <c r="M2996" t="str">
        <f>VLOOKUP($L2996,Mapping!$AI$3:$AJ$48,2,0)</f>
        <v>United States</v>
      </c>
      <c r="N2996" t="str">
        <f>VLOOKUP($L2996,Mapping!$AI$3:$AK$48,3,0)</f>
        <v>South</v>
      </c>
      <c r="O2996" t="str">
        <f>VLOOKUP(Table1[[#This Row],[Column1]],Mapping!$AM$8:$AN$11,2,0)</f>
        <v>Office Supplies</v>
      </c>
      <c r="P2996" t="str">
        <f>VLOOKUP(Table1[[#This Row],[Column3]],Mapping!$AP$5:$AQ$22,2,0)</f>
        <v>Binders</v>
      </c>
      <c r="Q2996">
        <v>22.72</v>
      </c>
      <c r="R2996">
        <v>4</v>
      </c>
      <c r="S2996">
        <v>7.3839999999999986</v>
      </c>
    </row>
    <row r="2997" spans="1:19" x14ac:dyDescent="0.35">
      <c r="A2997">
        <v>2680</v>
      </c>
      <c r="B2997" t="s">
        <v>2711</v>
      </c>
      <c r="C2997" t="s">
        <v>2532</v>
      </c>
      <c r="D2997" t="str">
        <f>MID(Table1[[#This Row],[Product ID]],5,2)</f>
        <v>MA</v>
      </c>
      <c r="E2997" t="str">
        <f>LEFT(Table1[[#This Row],[Product ID]],3)</f>
        <v>TEC</v>
      </c>
      <c r="F2997" s="10" t="e">
        <f>VLOOKUP(Table1[[#This Row],[Order ID]],Mapping!H2997:J10788,3,0)</f>
        <v>#N/A</v>
      </c>
      <c r="G2997" s="10" t="e">
        <f>VLOOKUP(Table1[[#This Row],[Order ID]],Mapping!H2997:K10788,4,0)</f>
        <v>#N/A</v>
      </c>
      <c r="H2997" t="str">
        <f>INDEX(Mapping!$B$2:$T$7793,MATCH(Data!$A2997,Mapping!$B$3:$B$7793,0),MATCH(Data!$H$1,Mapping!$B$2:$T$2,0))</f>
        <v>Standard Class</v>
      </c>
      <c r="I2997" t="str">
        <f>INDEX(Mapping!$B$2:$T$7793,MATCH(Data!$A2997,Mapping!$B$3:$B$7793,0),MATCH(Data!$I$1,Mapping!$B$2:$T$2,0))</f>
        <v>Consumer</v>
      </c>
      <c r="J2997">
        <f>VLOOKUP($A2997,Mapping!$X$3:$Y$7793,2,0)</f>
        <v>90004</v>
      </c>
      <c r="K2997" t="str">
        <f>VLOOKUP($J2997,Mapping!$AB$3:$AC$475,2,0)</f>
        <v>Durham</v>
      </c>
      <c r="L2997" t="str">
        <f>VLOOKUP($K2997,Mapping!$AF$3:$AG$475,2,0)</f>
        <v>North Carolina</v>
      </c>
      <c r="M2997" t="str">
        <f>VLOOKUP($L2997,Mapping!$AI$3:$AJ$48,2,0)</f>
        <v>United States</v>
      </c>
      <c r="N2997" t="str">
        <f>VLOOKUP($L2997,Mapping!$AI$3:$AK$48,3,0)</f>
        <v>South</v>
      </c>
      <c r="O2997" t="str">
        <f>VLOOKUP(Table1[[#This Row],[Column1]],Mapping!$AM$8:$AN$11,2,0)</f>
        <v>Technology</v>
      </c>
      <c r="P2997" t="str">
        <f>VLOOKUP(Table1[[#This Row],[Column3]],Mapping!$AP$5:$AQ$22,2,0)</f>
        <v>Machines</v>
      </c>
      <c r="Q2997">
        <v>558.4</v>
      </c>
      <c r="R2997">
        <v>2</v>
      </c>
      <c r="S2997">
        <v>41.880000000000024</v>
      </c>
    </row>
    <row r="2998" spans="1:19" x14ac:dyDescent="0.35">
      <c r="A2998">
        <v>2638</v>
      </c>
      <c r="B2998" t="s">
        <v>2686</v>
      </c>
      <c r="C2998" t="s">
        <v>243</v>
      </c>
      <c r="D2998" t="str">
        <f>MID(Table1[[#This Row],[Product ID]],5,2)</f>
        <v>AC</v>
      </c>
      <c r="E2998" t="str">
        <f>LEFT(Table1[[#This Row],[Product ID]],3)</f>
        <v>TEC</v>
      </c>
      <c r="F2998" s="10" t="e">
        <f>VLOOKUP(Table1[[#This Row],[Order ID]],Mapping!H2998:J10789,3,0)</f>
        <v>#N/A</v>
      </c>
      <c r="G2998" s="10" t="e">
        <f>VLOOKUP(Table1[[#This Row],[Order ID]],Mapping!H2998:K10789,4,0)</f>
        <v>#N/A</v>
      </c>
      <c r="H2998" t="str">
        <f>INDEX(Mapping!$B$2:$T$7793,MATCH(Data!$A2998,Mapping!$B$3:$B$7793,0),MATCH(Data!$H$1,Mapping!$B$2:$T$2,0))</f>
        <v>Standard Class</v>
      </c>
      <c r="I2998" t="str">
        <f>INDEX(Mapping!$B$2:$T$7793,MATCH(Data!$A2998,Mapping!$B$3:$B$7793,0),MATCH(Data!$I$1,Mapping!$B$2:$T$2,0))</f>
        <v>Consumer</v>
      </c>
      <c r="J2998">
        <f>VLOOKUP($A2998,Mapping!$X$3:$Y$7793,2,0)</f>
        <v>73071</v>
      </c>
      <c r="K2998" t="str">
        <f>VLOOKUP($J2998,Mapping!$AB$3:$AC$475,2,0)</f>
        <v>Dearborn</v>
      </c>
      <c r="L2998" t="str">
        <f>VLOOKUP($K2998,Mapping!$AF$3:$AG$475,2,0)</f>
        <v>Michigan</v>
      </c>
      <c r="M2998" t="str">
        <f>VLOOKUP($L2998,Mapping!$AI$3:$AJ$48,2,0)</f>
        <v>United States</v>
      </c>
      <c r="N2998" t="str">
        <f>VLOOKUP($L2998,Mapping!$AI$3:$AK$48,3,0)</f>
        <v>Central</v>
      </c>
      <c r="O2998" t="str">
        <f>VLOOKUP(Table1[[#This Row],[Column1]],Mapping!$AM$8:$AN$11,2,0)</f>
        <v>Technology</v>
      </c>
      <c r="P2998" t="str">
        <f>VLOOKUP(Table1[[#This Row],[Column3]],Mapping!$AP$5:$AQ$22,2,0)</f>
        <v>Accessories</v>
      </c>
      <c r="Q2998">
        <v>1287.45</v>
      </c>
      <c r="R2998">
        <v>5</v>
      </c>
      <c r="S2998">
        <v>244.61549999999988</v>
      </c>
    </row>
    <row r="2999" spans="1:19" x14ac:dyDescent="0.35">
      <c r="A2999">
        <v>4325</v>
      </c>
      <c r="B2999" t="s">
        <v>3799</v>
      </c>
      <c r="C2999" t="s">
        <v>2449</v>
      </c>
      <c r="D2999" t="str">
        <f>MID(Table1[[#This Row],[Product ID]],5,2)</f>
        <v>BI</v>
      </c>
      <c r="E2999" t="str">
        <f>LEFT(Table1[[#This Row],[Product ID]],3)</f>
        <v>OFF</v>
      </c>
      <c r="F2999" s="10">
        <f>VLOOKUP(Table1[[#This Row],[Order ID]],Mapping!H2999:J10790,3,0)</f>
        <v>41628</v>
      </c>
      <c r="G2999" s="10">
        <f>VLOOKUP(Table1[[#This Row],[Order ID]],Mapping!H2999:K10790,4,0)</f>
        <v>41634</v>
      </c>
      <c r="H2999" t="str">
        <f>INDEX(Mapping!$B$2:$T$7793,MATCH(Data!$A2999,Mapping!$B$3:$B$7793,0),MATCH(Data!$H$1,Mapping!$B$2:$T$2,0))</f>
        <v>Standard Class</v>
      </c>
      <c r="I2999" t="str">
        <f>INDEX(Mapping!$B$2:$T$7793,MATCH(Data!$A2999,Mapping!$B$3:$B$7793,0),MATCH(Data!$I$1,Mapping!$B$2:$T$2,0))</f>
        <v>Corporate</v>
      </c>
      <c r="J2999">
        <f>VLOOKUP($A2999,Mapping!$X$3:$Y$7793,2,0)</f>
        <v>85705</v>
      </c>
      <c r="K2999" t="str">
        <f>VLOOKUP($J2999,Mapping!$AB$3:$AC$475,2,0)</f>
        <v>Great Falls</v>
      </c>
      <c r="L2999" t="str">
        <f>VLOOKUP($K2999,Mapping!$AF$3:$AG$475,2,0)</f>
        <v>Montana</v>
      </c>
      <c r="M2999" t="str">
        <f>VLOOKUP($L2999,Mapping!$AI$3:$AJ$48,2,0)</f>
        <v>United States</v>
      </c>
      <c r="N2999" t="str">
        <f>VLOOKUP($L2999,Mapping!$AI$3:$AK$48,3,0)</f>
        <v>West</v>
      </c>
      <c r="O2999" t="str">
        <f>VLOOKUP(Table1[[#This Row],[Column1]],Mapping!$AM$8:$AN$11,2,0)</f>
        <v>Office Supplies</v>
      </c>
      <c r="P2999" t="str">
        <f>VLOOKUP(Table1[[#This Row],[Column3]],Mapping!$AP$5:$AQ$22,2,0)</f>
        <v>Binders</v>
      </c>
      <c r="Q2999">
        <v>10.440000000000001</v>
      </c>
      <c r="R2999">
        <v>6</v>
      </c>
      <c r="S2999">
        <v>-7.6559999999999988</v>
      </c>
    </row>
    <row r="3000" spans="1:19" x14ac:dyDescent="0.35">
      <c r="A3000">
        <v>4326</v>
      </c>
      <c r="B3000" t="s">
        <v>3799</v>
      </c>
      <c r="C3000" t="s">
        <v>657</v>
      </c>
      <c r="D3000" t="str">
        <f>MID(Table1[[#This Row],[Product ID]],5,2)</f>
        <v>BI</v>
      </c>
      <c r="E3000" t="str">
        <f>LEFT(Table1[[#This Row],[Product ID]],3)</f>
        <v>OFF</v>
      </c>
      <c r="F3000" s="10">
        <f>VLOOKUP(Table1[[#This Row],[Order ID]],Mapping!H3000:J10791,3,0)</f>
        <v>41628</v>
      </c>
      <c r="G3000" s="10">
        <f>VLOOKUP(Table1[[#This Row],[Order ID]],Mapping!H3000:K10791,4,0)</f>
        <v>41634</v>
      </c>
      <c r="H3000" t="str">
        <f>INDEX(Mapping!$B$2:$T$7793,MATCH(Data!$A3000,Mapping!$B$3:$B$7793,0),MATCH(Data!$H$1,Mapping!$B$2:$T$2,0))</f>
        <v>Standard Class</v>
      </c>
      <c r="I3000" t="str">
        <f>INDEX(Mapping!$B$2:$T$7793,MATCH(Data!$A3000,Mapping!$B$3:$B$7793,0),MATCH(Data!$I$1,Mapping!$B$2:$T$2,0))</f>
        <v>Corporate</v>
      </c>
      <c r="J3000">
        <f>VLOOKUP($A3000,Mapping!$X$3:$Y$7793,2,0)</f>
        <v>85705</v>
      </c>
      <c r="K3000" t="str">
        <f>VLOOKUP($J3000,Mapping!$AB$3:$AC$475,2,0)</f>
        <v>Great Falls</v>
      </c>
      <c r="L3000" t="str">
        <f>VLOOKUP($K3000,Mapping!$AF$3:$AG$475,2,0)</f>
        <v>Montana</v>
      </c>
      <c r="M3000" t="str">
        <f>VLOOKUP($L3000,Mapping!$AI$3:$AJ$48,2,0)</f>
        <v>United States</v>
      </c>
      <c r="N3000" t="str">
        <f>VLOOKUP($L3000,Mapping!$AI$3:$AK$48,3,0)</f>
        <v>West</v>
      </c>
      <c r="O3000" t="str">
        <f>VLOOKUP(Table1[[#This Row],[Column1]],Mapping!$AM$8:$AN$11,2,0)</f>
        <v>Office Supplies</v>
      </c>
      <c r="P3000" t="str">
        <f>VLOOKUP(Table1[[#This Row],[Column3]],Mapping!$AP$5:$AQ$22,2,0)</f>
        <v>Binders</v>
      </c>
      <c r="Q3000">
        <v>5.2140000000000004</v>
      </c>
      <c r="R3000">
        <v>2</v>
      </c>
      <c r="S3000">
        <v>-4.1711999999999989</v>
      </c>
    </row>
    <row r="3001" spans="1:19" x14ac:dyDescent="0.35">
      <c r="A3001">
        <v>3097</v>
      </c>
      <c r="B3001" t="s">
        <v>3009</v>
      </c>
      <c r="C3001" t="s">
        <v>71</v>
      </c>
      <c r="D3001" t="str">
        <f>MID(Table1[[#This Row],[Product ID]],5,2)</f>
        <v>CH</v>
      </c>
      <c r="E3001" t="str">
        <f>LEFT(Table1[[#This Row],[Product ID]],3)</f>
        <v>FUR</v>
      </c>
      <c r="F3001" s="10">
        <f>VLOOKUP(Table1[[#This Row],[Order ID]],Mapping!H3001:J10792,3,0)</f>
        <v>41463</v>
      </c>
      <c r="G3001" s="10">
        <f>VLOOKUP(Table1[[#This Row],[Order ID]],Mapping!H3001:K10792,4,0)</f>
        <v>41465</v>
      </c>
      <c r="H3001" t="str">
        <f>INDEX(Mapping!$B$2:$T$7793,MATCH(Data!$A3001,Mapping!$B$3:$B$7793,0),MATCH(Data!$H$1,Mapping!$B$2:$T$2,0))</f>
        <v>Standard Class</v>
      </c>
      <c r="I3001" t="str">
        <f>INDEX(Mapping!$B$2:$T$7793,MATCH(Data!$A3001,Mapping!$B$3:$B$7793,0),MATCH(Data!$I$1,Mapping!$B$2:$T$2,0))</f>
        <v>Home Office</v>
      </c>
      <c r="J3001">
        <f>VLOOKUP($A3001,Mapping!$X$3:$Y$7793,2,0)</f>
        <v>90045</v>
      </c>
      <c r="K3001" t="str">
        <f>VLOOKUP($J3001,Mapping!$AB$3:$AC$475,2,0)</f>
        <v>Medina</v>
      </c>
      <c r="L3001" t="str">
        <f>VLOOKUP($K3001,Mapping!$AF$3:$AG$475,2,0)</f>
        <v>Ohio</v>
      </c>
      <c r="M3001" t="str">
        <f>VLOOKUP($L3001,Mapping!$AI$3:$AJ$48,2,0)</f>
        <v>United States</v>
      </c>
      <c r="N3001" t="str">
        <f>VLOOKUP($L3001,Mapping!$AI$3:$AK$48,3,0)</f>
        <v>East</v>
      </c>
      <c r="O3001" t="str">
        <f>VLOOKUP(Table1[[#This Row],[Column1]],Mapping!$AM$8:$AN$11,2,0)</f>
        <v>Furniture</v>
      </c>
      <c r="P3001" t="str">
        <f>VLOOKUP(Table1[[#This Row],[Column3]],Mapping!$AP$5:$AQ$22,2,0)</f>
        <v>Chairs</v>
      </c>
      <c r="Q3001">
        <v>287.96800000000002</v>
      </c>
      <c r="R3001">
        <v>4</v>
      </c>
      <c r="S3001">
        <v>-3.5996000000000521</v>
      </c>
    </row>
    <row r="3002" spans="1:19" x14ac:dyDescent="0.35">
      <c r="A3002">
        <v>3098</v>
      </c>
      <c r="B3002" t="s">
        <v>3009</v>
      </c>
      <c r="C3002" t="s">
        <v>2007</v>
      </c>
      <c r="D3002" t="str">
        <f>MID(Table1[[#This Row],[Product ID]],5,2)</f>
        <v>CO</v>
      </c>
      <c r="E3002" t="str">
        <f>LEFT(Table1[[#This Row],[Product ID]],3)</f>
        <v>TEC</v>
      </c>
      <c r="F3002" s="10">
        <f>VLOOKUP(Table1[[#This Row],[Order ID]],Mapping!H3002:J10793,3,0)</f>
        <v>41463</v>
      </c>
      <c r="G3002" s="10">
        <f>VLOOKUP(Table1[[#This Row],[Order ID]],Mapping!H3002:K10793,4,0)</f>
        <v>41465</v>
      </c>
      <c r="H3002" t="str">
        <f>INDEX(Mapping!$B$2:$T$7793,MATCH(Data!$A3002,Mapping!$B$3:$B$7793,0),MATCH(Data!$H$1,Mapping!$B$2:$T$2,0))</f>
        <v>Second Class</v>
      </c>
      <c r="I3002" t="str">
        <f>INDEX(Mapping!$B$2:$T$7793,MATCH(Data!$A3002,Mapping!$B$3:$B$7793,0),MATCH(Data!$I$1,Mapping!$B$2:$T$2,0))</f>
        <v>Consumer</v>
      </c>
      <c r="J3002">
        <f>VLOOKUP($A3002,Mapping!$X$3:$Y$7793,2,0)</f>
        <v>90045</v>
      </c>
      <c r="K3002" t="str">
        <f>VLOOKUP($J3002,Mapping!$AB$3:$AC$475,2,0)</f>
        <v>Medina</v>
      </c>
      <c r="L3002" t="str">
        <f>VLOOKUP($K3002,Mapping!$AF$3:$AG$475,2,0)</f>
        <v>Ohio</v>
      </c>
      <c r="M3002" t="str">
        <f>VLOOKUP($L3002,Mapping!$AI$3:$AJ$48,2,0)</f>
        <v>United States</v>
      </c>
      <c r="N3002" t="str">
        <f>VLOOKUP($L3002,Mapping!$AI$3:$AK$48,3,0)</f>
        <v>East</v>
      </c>
      <c r="O3002" t="str">
        <f>VLOOKUP(Table1[[#This Row],[Column1]],Mapping!$AM$8:$AN$11,2,0)</f>
        <v>Technology</v>
      </c>
      <c r="P3002" t="str">
        <f>VLOOKUP(Table1[[#This Row],[Column3]],Mapping!$AP$5:$AQ$22,2,0)</f>
        <v>Copiers</v>
      </c>
      <c r="Q3002">
        <v>2799.9600000000005</v>
      </c>
      <c r="R3002">
        <v>5</v>
      </c>
      <c r="S3002">
        <v>944.98649999999986</v>
      </c>
    </row>
    <row r="3003" spans="1:19" x14ac:dyDescent="0.35">
      <c r="A3003">
        <v>3099</v>
      </c>
      <c r="B3003" t="s">
        <v>3009</v>
      </c>
      <c r="C3003" t="s">
        <v>3010</v>
      </c>
      <c r="D3003" t="str">
        <f>MID(Table1[[#This Row],[Product ID]],5,2)</f>
        <v>PA</v>
      </c>
      <c r="E3003" t="str">
        <f>LEFT(Table1[[#This Row],[Product ID]],3)</f>
        <v>OFF</v>
      </c>
      <c r="F3003" s="10">
        <f>VLOOKUP(Table1[[#This Row],[Order ID]],Mapping!H3003:J10794,3,0)</f>
        <v>41463</v>
      </c>
      <c r="G3003" s="10">
        <f>VLOOKUP(Table1[[#This Row],[Order ID]],Mapping!H3003:K10794,4,0)</f>
        <v>41465</v>
      </c>
      <c r="H3003" t="str">
        <f>INDEX(Mapping!$B$2:$T$7793,MATCH(Data!$A3003,Mapping!$B$3:$B$7793,0),MATCH(Data!$H$1,Mapping!$B$2:$T$2,0))</f>
        <v>Second Class</v>
      </c>
      <c r="I3003" t="str">
        <f>INDEX(Mapping!$B$2:$T$7793,MATCH(Data!$A3003,Mapping!$B$3:$B$7793,0),MATCH(Data!$I$1,Mapping!$B$2:$T$2,0))</f>
        <v>Consumer</v>
      </c>
      <c r="J3003">
        <f>VLOOKUP($A3003,Mapping!$X$3:$Y$7793,2,0)</f>
        <v>90045</v>
      </c>
      <c r="K3003" t="str">
        <f>VLOOKUP($J3003,Mapping!$AB$3:$AC$475,2,0)</f>
        <v>Medina</v>
      </c>
      <c r="L3003" t="str">
        <f>VLOOKUP($K3003,Mapping!$AF$3:$AG$475,2,0)</f>
        <v>Ohio</v>
      </c>
      <c r="M3003" t="str">
        <f>VLOOKUP($L3003,Mapping!$AI$3:$AJ$48,2,0)</f>
        <v>United States</v>
      </c>
      <c r="N3003" t="str">
        <f>VLOOKUP($L3003,Mapping!$AI$3:$AK$48,3,0)</f>
        <v>East</v>
      </c>
      <c r="O3003" t="str">
        <f>VLOOKUP(Table1[[#This Row],[Column1]],Mapping!$AM$8:$AN$11,2,0)</f>
        <v>Office Supplies</v>
      </c>
      <c r="P3003" t="str">
        <f>VLOOKUP(Table1[[#This Row],[Column3]],Mapping!$AP$5:$AQ$22,2,0)</f>
        <v>Paper</v>
      </c>
      <c r="Q3003">
        <v>48.94</v>
      </c>
      <c r="R3003">
        <v>1</v>
      </c>
      <c r="S3003">
        <v>24.47</v>
      </c>
    </row>
    <row r="3004" spans="1:19" x14ac:dyDescent="0.35">
      <c r="A3004">
        <v>4662</v>
      </c>
      <c r="B3004" t="s">
        <v>4005</v>
      </c>
      <c r="C3004" t="s">
        <v>1190</v>
      </c>
      <c r="D3004" t="str">
        <f>MID(Table1[[#This Row],[Product ID]],5,2)</f>
        <v>ST</v>
      </c>
      <c r="E3004" t="str">
        <f>LEFT(Table1[[#This Row],[Product ID]],3)</f>
        <v>OFF</v>
      </c>
      <c r="F3004" s="10">
        <f>VLOOKUP(Table1[[#This Row],[Order ID]],Mapping!H3004:J10795,3,0)</f>
        <v>41556</v>
      </c>
      <c r="G3004" s="10">
        <f>VLOOKUP(Table1[[#This Row],[Order ID]],Mapping!H3004:K10795,4,0)</f>
        <v>41561</v>
      </c>
      <c r="H3004" t="str">
        <f>INDEX(Mapping!$B$2:$T$7793,MATCH(Data!$A3004,Mapping!$B$3:$B$7793,0),MATCH(Data!$H$1,Mapping!$B$2:$T$2,0))</f>
        <v>Standard Class</v>
      </c>
      <c r="I3004" t="str">
        <f>INDEX(Mapping!$B$2:$T$7793,MATCH(Data!$A3004,Mapping!$B$3:$B$7793,0),MATCH(Data!$I$1,Mapping!$B$2:$T$2,0))</f>
        <v>Home Office</v>
      </c>
      <c r="J3004">
        <f>VLOOKUP($A3004,Mapping!$X$3:$Y$7793,2,0)</f>
        <v>28205</v>
      </c>
      <c r="K3004" t="str">
        <f>VLOOKUP($J3004,Mapping!$AB$3:$AC$475,2,0)</f>
        <v>Carlsbad</v>
      </c>
      <c r="L3004" t="str">
        <f>VLOOKUP($K3004,Mapping!$AF$3:$AG$475,2,0)</f>
        <v>New Mexico</v>
      </c>
      <c r="M3004" t="str">
        <f>VLOOKUP($L3004,Mapping!$AI$3:$AJ$48,2,0)</f>
        <v>United States</v>
      </c>
      <c r="N3004" t="str">
        <f>VLOOKUP($L3004,Mapping!$AI$3:$AK$48,3,0)</f>
        <v>West</v>
      </c>
      <c r="O3004" t="str">
        <f>VLOOKUP(Table1[[#This Row],[Column1]],Mapping!$AM$8:$AN$11,2,0)</f>
        <v>Office Supplies</v>
      </c>
      <c r="P3004" t="str">
        <f>VLOOKUP(Table1[[#This Row],[Column3]],Mapping!$AP$5:$AQ$22,2,0)</f>
        <v>Storage</v>
      </c>
      <c r="Q3004">
        <v>387.72</v>
      </c>
      <c r="R3004">
        <v>5</v>
      </c>
      <c r="S3004">
        <v>-67.851000000000028</v>
      </c>
    </row>
    <row r="3005" spans="1:19" x14ac:dyDescent="0.35">
      <c r="A3005">
        <v>3802</v>
      </c>
      <c r="B3005" t="s">
        <v>3467</v>
      </c>
      <c r="C3005" t="s">
        <v>544</v>
      </c>
      <c r="D3005" t="str">
        <f>MID(Table1[[#This Row],[Product ID]],5,2)</f>
        <v>AR</v>
      </c>
      <c r="E3005" t="str">
        <f>LEFT(Table1[[#This Row],[Product ID]],3)</f>
        <v>OFF</v>
      </c>
      <c r="F3005" s="10">
        <f>VLOOKUP(Table1[[#This Row],[Order ID]],Mapping!H3005:J10796,3,0)</f>
        <v>41632</v>
      </c>
      <c r="G3005" s="10">
        <f>VLOOKUP(Table1[[#This Row],[Order ID]],Mapping!H3005:K10796,4,0)</f>
        <v>41639</v>
      </c>
      <c r="H3005" t="str">
        <f>INDEX(Mapping!$B$2:$T$7793,MATCH(Data!$A3005,Mapping!$B$3:$B$7793,0),MATCH(Data!$H$1,Mapping!$B$2:$T$2,0))</f>
        <v>Second Class</v>
      </c>
      <c r="I3005" t="str">
        <f>INDEX(Mapping!$B$2:$T$7793,MATCH(Data!$A3005,Mapping!$B$3:$B$7793,0),MATCH(Data!$I$1,Mapping!$B$2:$T$2,0))</f>
        <v>Corporate</v>
      </c>
      <c r="J3005">
        <f>VLOOKUP($A3005,Mapping!$X$3:$Y$7793,2,0)</f>
        <v>98103</v>
      </c>
      <c r="K3005" t="str">
        <f>VLOOKUP($J3005,Mapping!$AB$3:$AC$475,2,0)</f>
        <v>Fort Worth</v>
      </c>
      <c r="L3005" t="str">
        <f>VLOOKUP($K3005,Mapping!$AF$3:$AG$475,2,0)</f>
        <v>Texas</v>
      </c>
      <c r="M3005" t="str">
        <f>VLOOKUP($L3005,Mapping!$AI$3:$AJ$48,2,0)</f>
        <v>United States</v>
      </c>
      <c r="N3005" t="str">
        <f>VLOOKUP($L3005,Mapping!$AI$3:$AK$48,3,0)</f>
        <v>Central</v>
      </c>
      <c r="O3005" t="str">
        <f>VLOOKUP(Table1[[#This Row],[Column1]],Mapping!$AM$8:$AN$11,2,0)</f>
        <v>Office Supplies</v>
      </c>
      <c r="P3005" t="str">
        <f>VLOOKUP(Table1[[#This Row],[Column3]],Mapping!$AP$5:$AQ$22,2,0)</f>
        <v>Art</v>
      </c>
      <c r="Q3005">
        <v>8.82</v>
      </c>
      <c r="R3005">
        <v>3</v>
      </c>
      <c r="S3005">
        <v>2.5577999999999994</v>
      </c>
    </row>
    <row r="3006" spans="1:19" x14ac:dyDescent="0.35">
      <c r="A3006">
        <v>3803</v>
      </c>
      <c r="B3006" t="s">
        <v>3467</v>
      </c>
      <c r="C3006" t="s">
        <v>1867</v>
      </c>
      <c r="D3006" t="str">
        <f>MID(Table1[[#This Row],[Product ID]],5,2)</f>
        <v>PA</v>
      </c>
      <c r="E3006" t="str">
        <f>LEFT(Table1[[#This Row],[Product ID]],3)</f>
        <v>OFF</v>
      </c>
      <c r="F3006" s="10">
        <f>VLOOKUP(Table1[[#This Row],[Order ID]],Mapping!H3006:J10797,3,0)</f>
        <v>41632</v>
      </c>
      <c r="G3006" s="10">
        <f>VLOOKUP(Table1[[#This Row],[Order ID]],Mapping!H3006:K10797,4,0)</f>
        <v>41639</v>
      </c>
      <c r="H3006" t="str">
        <f>INDEX(Mapping!$B$2:$T$7793,MATCH(Data!$A3006,Mapping!$B$3:$B$7793,0),MATCH(Data!$H$1,Mapping!$B$2:$T$2,0))</f>
        <v>Standard Class</v>
      </c>
      <c r="I3006" t="str">
        <f>INDEX(Mapping!$B$2:$T$7793,MATCH(Data!$A3006,Mapping!$B$3:$B$7793,0),MATCH(Data!$I$1,Mapping!$B$2:$T$2,0))</f>
        <v>Corporate</v>
      </c>
      <c r="J3006">
        <f>VLOOKUP($A3006,Mapping!$X$3:$Y$7793,2,0)</f>
        <v>98103</v>
      </c>
      <c r="K3006" t="str">
        <f>VLOOKUP($J3006,Mapping!$AB$3:$AC$475,2,0)</f>
        <v>Fort Worth</v>
      </c>
      <c r="L3006" t="str">
        <f>VLOOKUP($K3006,Mapping!$AF$3:$AG$475,2,0)</f>
        <v>Texas</v>
      </c>
      <c r="M3006" t="str">
        <f>VLOOKUP($L3006,Mapping!$AI$3:$AJ$48,2,0)</f>
        <v>United States</v>
      </c>
      <c r="N3006" t="str">
        <f>VLOOKUP($L3006,Mapping!$AI$3:$AK$48,3,0)</f>
        <v>Central</v>
      </c>
      <c r="O3006" t="str">
        <f>VLOOKUP(Table1[[#This Row],[Column1]],Mapping!$AM$8:$AN$11,2,0)</f>
        <v>Office Supplies</v>
      </c>
      <c r="P3006" t="str">
        <f>VLOOKUP(Table1[[#This Row],[Column3]],Mapping!$AP$5:$AQ$22,2,0)</f>
        <v>Paper</v>
      </c>
      <c r="Q3006">
        <v>37.94</v>
      </c>
      <c r="R3006">
        <v>2</v>
      </c>
      <c r="S3006">
        <v>18.211199999999998</v>
      </c>
    </row>
    <row r="3007" spans="1:19" x14ac:dyDescent="0.35">
      <c r="A3007">
        <v>3804</v>
      </c>
      <c r="B3007" t="s">
        <v>3467</v>
      </c>
      <c r="C3007" t="s">
        <v>3468</v>
      </c>
      <c r="D3007" t="str">
        <f>MID(Table1[[#This Row],[Product ID]],5,2)</f>
        <v>AR</v>
      </c>
      <c r="E3007" t="str">
        <f>LEFT(Table1[[#This Row],[Product ID]],3)</f>
        <v>OFF</v>
      </c>
      <c r="F3007" s="10">
        <f>VLOOKUP(Table1[[#This Row],[Order ID]],Mapping!H3007:J10798,3,0)</f>
        <v>41632</v>
      </c>
      <c r="G3007" s="10">
        <f>VLOOKUP(Table1[[#This Row],[Order ID]],Mapping!H3007:K10798,4,0)</f>
        <v>41639</v>
      </c>
      <c r="H3007" t="str">
        <f>INDEX(Mapping!$B$2:$T$7793,MATCH(Data!$A3007,Mapping!$B$3:$B$7793,0),MATCH(Data!$H$1,Mapping!$B$2:$T$2,0))</f>
        <v>Standard Class</v>
      </c>
      <c r="I3007" t="str">
        <f>INDEX(Mapping!$B$2:$T$7793,MATCH(Data!$A3007,Mapping!$B$3:$B$7793,0),MATCH(Data!$I$1,Mapping!$B$2:$T$2,0))</f>
        <v>Corporate</v>
      </c>
      <c r="J3007">
        <f>VLOOKUP($A3007,Mapping!$X$3:$Y$7793,2,0)</f>
        <v>98103</v>
      </c>
      <c r="K3007" t="str">
        <f>VLOOKUP($J3007,Mapping!$AB$3:$AC$475,2,0)</f>
        <v>Fort Worth</v>
      </c>
      <c r="L3007" t="str">
        <f>VLOOKUP($K3007,Mapping!$AF$3:$AG$475,2,0)</f>
        <v>Texas</v>
      </c>
      <c r="M3007" t="str">
        <f>VLOOKUP($L3007,Mapping!$AI$3:$AJ$48,2,0)</f>
        <v>United States</v>
      </c>
      <c r="N3007" t="str">
        <f>VLOOKUP($L3007,Mapping!$AI$3:$AK$48,3,0)</f>
        <v>Central</v>
      </c>
      <c r="O3007" t="str">
        <f>VLOOKUP(Table1[[#This Row],[Column1]],Mapping!$AM$8:$AN$11,2,0)</f>
        <v>Office Supplies</v>
      </c>
      <c r="P3007" t="str">
        <f>VLOOKUP(Table1[[#This Row],[Column3]],Mapping!$AP$5:$AQ$22,2,0)</f>
        <v>Art</v>
      </c>
      <c r="Q3007">
        <v>4.2</v>
      </c>
      <c r="R3007">
        <v>2</v>
      </c>
      <c r="S3007">
        <v>1.1760000000000002</v>
      </c>
    </row>
    <row r="3008" spans="1:19" x14ac:dyDescent="0.35">
      <c r="A3008">
        <v>3805</v>
      </c>
      <c r="B3008" t="s">
        <v>3467</v>
      </c>
      <c r="C3008" t="s">
        <v>499</v>
      </c>
      <c r="D3008" t="str">
        <f>MID(Table1[[#This Row],[Product ID]],5,2)</f>
        <v>ST</v>
      </c>
      <c r="E3008" t="str">
        <f>LEFT(Table1[[#This Row],[Product ID]],3)</f>
        <v>OFF</v>
      </c>
      <c r="F3008" s="10">
        <f>VLOOKUP(Table1[[#This Row],[Order ID]],Mapping!H3008:J10799,3,0)</f>
        <v>41632</v>
      </c>
      <c r="G3008" s="10">
        <f>VLOOKUP(Table1[[#This Row],[Order ID]],Mapping!H3008:K10799,4,0)</f>
        <v>41639</v>
      </c>
      <c r="H3008" t="str">
        <f>INDEX(Mapping!$B$2:$T$7793,MATCH(Data!$A3008,Mapping!$B$3:$B$7793,0),MATCH(Data!$H$1,Mapping!$B$2:$T$2,0))</f>
        <v>Standard Class</v>
      </c>
      <c r="I3008" t="str">
        <f>INDEX(Mapping!$B$2:$T$7793,MATCH(Data!$A3008,Mapping!$B$3:$B$7793,0),MATCH(Data!$I$1,Mapping!$B$2:$T$2,0))</f>
        <v>Corporate</v>
      </c>
      <c r="J3008">
        <f>VLOOKUP($A3008,Mapping!$X$3:$Y$7793,2,0)</f>
        <v>98103</v>
      </c>
      <c r="K3008" t="str">
        <f>VLOOKUP($J3008,Mapping!$AB$3:$AC$475,2,0)</f>
        <v>Fort Worth</v>
      </c>
      <c r="L3008" t="str">
        <f>VLOOKUP($K3008,Mapping!$AF$3:$AG$475,2,0)</f>
        <v>Texas</v>
      </c>
      <c r="M3008" t="str">
        <f>VLOOKUP($L3008,Mapping!$AI$3:$AJ$48,2,0)</f>
        <v>United States</v>
      </c>
      <c r="N3008" t="str">
        <f>VLOOKUP($L3008,Mapping!$AI$3:$AK$48,3,0)</f>
        <v>Central</v>
      </c>
      <c r="O3008" t="str">
        <f>VLOOKUP(Table1[[#This Row],[Column1]],Mapping!$AM$8:$AN$11,2,0)</f>
        <v>Office Supplies</v>
      </c>
      <c r="P3008" t="str">
        <f>VLOOKUP(Table1[[#This Row],[Column3]],Mapping!$AP$5:$AQ$22,2,0)</f>
        <v>Storage</v>
      </c>
      <c r="Q3008">
        <v>227.28</v>
      </c>
      <c r="R3008">
        <v>2</v>
      </c>
      <c r="S3008">
        <v>2.2727999999999895</v>
      </c>
    </row>
    <row r="3009" spans="1:19" x14ac:dyDescent="0.35">
      <c r="A3009">
        <v>3806</v>
      </c>
      <c r="B3009" t="s">
        <v>3467</v>
      </c>
      <c r="C3009" t="s">
        <v>149</v>
      </c>
      <c r="D3009" t="str">
        <f>MID(Table1[[#This Row],[Product ID]],5,2)</f>
        <v>PA</v>
      </c>
      <c r="E3009" t="str">
        <f>LEFT(Table1[[#This Row],[Product ID]],3)</f>
        <v>OFF</v>
      </c>
      <c r="F3009" s="10">
        <f>VLOOKUP(Table1[[#This Row],[Order ID]],Mapping!H3009:J10800,3,0)</f>
        <v>41632</v>
      </c>
      <c r="G3009" s="10">
        <f>VLOOKUP(Table1[[#This Row],[Order ID]],Mapping!H3009:K10800,4,0)</f>
        <v>41639</v>
      </c>
      <c r="H3009" t="str">
        <f>INDEX(Mapping!$B$2:$T$7793,MATCH(Data!$A3009,Mapping!$B$3:$B$7793,0),MATCH(Data!$H$1,Mapping!$B$2:$T$2,0))</f>
        <v>Standard Class</v>
      </c>
      <c r="I3009" t="str">
        <f>INDEX(Mapping!$B$2:$T$7793,MATCH(Data!$A3009,Mapping!$B$3:$B$7793,0),MATCH(Data!$I$1,Mapping!$B$2:$T$2,0))</f>
        <v>Corporate</v>
      </c>
      <c r="J3009">
        <f>VLOOKUP($A3009,Mapping!$X$3:$Y$7793,2,0)</f>
        <v>98103</v>
      </c>
      <c r="K3009" t="str">
        <f>VLOOKUP($J3009,Mapping!$AB$3:$AC$475,2,0)</f>
        <v>Fort Worth</v>
      </c>
      <c r="L3009" t="str">
        <f>VLOOKUP($K3009,Mapping!$AF$3:$AG$475,2,0)</f>
        <v>Texas</v>
      </c>
      <c r="M3009" t="str">
        <f>VLOOKUP($L3009,Mapping!$AI$3:$AJ$48,2,0)</f>
        <v>United States</v>
      </c>
      <c r="N3009" t="str">
        <f>VLOOKUP($L3009,Mapping!$AI$3:$AK$48,3,0)</f>
        <v>Central</v>
      </c>
      <c r="O3009" t="str">
        <f>VLOOKUP(Table1[[#This Row],[Column1]],Mapping!$AM$8:$AN$11,2,0)</f>
        <v>Office Supplies</v>
      </c>
      <c r="P3009" t="str">
        <f>VLOOKUP(Table1[[#This Row],[Column3]],Mapping!$AP$5:$AQ$22,2,0)</f>
        <v>Paper</v>
      </c>
      <c r="Q3009">
        <v>47.9</v>
      </c>
      <c r="R3009">
        <v>1</v>
      </c>
      <c r="S3009">
        <v>22.991999999999997</v>
      </c>
    </row>
    <row r="3010" spans="1:19" x14ac:dyDescent="0.35">
      <c r="A3010">
        <v>3807</v>
      </c>
      <c r="B3010" t="s">
        <v>3467</v>
      </c>
      <c r="C3010" t="s">
        <v>2573</v>
      </c>
      <c r="D3010" t="str">
        <f>MID(Table1[[#This Row],[Product ID]],5,2)</f>
        <v>EN</v>
      </c>
      <c r="E3010" t="str">
        <f>LEFT(Table1[[#This Row],[Product ID]],3)</f>
        <v>OFF</v>
      </c>
      <c r="F3010" s="10">
        <f>VLOOKUP(Table1[[#This Row],[Order ID]],Mapping!H3010:J10801,3,0)</f>
        <v>41632</v>
      </c>
      <c r="G3010" s="10">
        <f>VLOOKUP(Table1[[#This Row],[Order ID]],Mapping!H3010:K10801,4,0)</f>
        <v>41639</v>
      </c>
      <c r="H3010" t="str">
        <f>INDEX(Mapping!$B$2:$T$7793,MATCH(Data!$A3010,Mapping!$B$3:$B$7793,0),MATCH(Data!$H$1,Mapping!$B$2:$T$2,0))</f>
        <v>Standard Class</v>
      </c>
      <c r="I3010" t="str">
        <f>INDEX(Mapping!$B$2:$T$7793,MATCH(Data!$A3010,Mapping!$B$3:$B$7793,0),MATCH(Data!$I$1,Mapping!$B$2:$T$2,0))</f>
        <v>Corporate</v>
      </c>
      <c r="J3010">
        <f>VLOOKUP($A3010,Mapping!$X$3:$Y$7793,2,0)</f>
        <v>98103</v>
      </c>
      <c r="K3010" t="str">
        <f>VLOOKUP($J3010,Mapping!$AB$3:$AC$475,2,0)</f>
        <v>Fort Worth</v>
      </c>
      <c r="L3010" t="str">
        <f>VLOOKUP($K3010,Mapping!$AF$3:$AG$475,2,0)</f>
        <v>Texas</v>
      </c>
      <c r="M3010" t="str">
        <f>VLOOKUP($L3010,Mapping!$AI$3:$AJ$48,2,0)</f>
        <v>United States</v>
      </c>
      <c r="N3010" t="str">
        <f>VLOOKUP($L3010,Mapping!$AI$3:$AK$48,3,0)</f>
        <v>Central</v>
      </c>
      <c r="O3010" t="str">
        <f>VLOOKUP(Table1[[#This Row],[Column1]],Mapping!$AM$8:$AN$11,2,0)</f>
        <v>Office Supplies</v>
      </c>
      <c r="P3010" t="str">
        <f>VLOOKUP(Table1[[#This Row],[Column3]],Mapping!$AP$5:$AQ$22,2,0)</f>
        <v>Envelopes</v>
      </c>
      <c r="Q3010">
        <v>61.96</v>
      </c>
      <c r="R3010">
        <v>2</v>
      </c>
      <c r="S3010">
        <v>30.360399999999998</v>
      </c>
    </row>
    <row r="3011" spans="1:19" x14ac:dyDescent="0.35">
      <c r="A3011">
        <v>3808</v>
      </c>
      <c r="B3011" t="s">
        <v>3467</v>
      </c>
      <c r="C3011" t="s">
        <v>2166</v>
      </c>
      <c r="D3011" t="str">
        <f>MID(Table1[[#This Row],[Product ID]],5,2)</f>
        <v>ST</v>
      </c>
      <c r="E3011" t="str">
        <f>LEFT(Table1[[#This Row],[Product ID]],3)</f>
        <v>OFF</v>
      </c>
      <c r="F3011" s="10">
        <f>VLOOKUP(Table1[[#This Row],[Order ID]],Mapping!H3011:J10802,3,0)</f>
        <v>41632</v>
      </c>
      <c r="G3011" s="10">
        <f>VLOOKUP(Table1[[#This Row],[Order ID]],Mapping!H3011:K10802,4,0)</f>
        <v>41639</v>
      </c>
      <c r="H3011" t="str">
        <f>INDEX(Mapping!$B$2:$T$7793,MATCH(Data!$A3011,Mapping!$B$3:$B$7793,0),MATCH(Data!$H$1,Mapping!$B$2:$T$2,0))</f>
        <v>Standard Class</v>
      </c>
      <c r="I3011" t="str">
        <f>INDEX(Mapping!$B$2:$T$7793,MATCH(Data!$A3011,Mapping!$B$3:$B$7793,0),MATCH(Data!$I$1,Mapping!$B$2:$T$2,0))</f>
        <v>Corporate</v>
      </c>
      <c r="J3011">
        <f>VLOOKUP($A3011,Mapping!$X$3:$Y$7793,2,0)</f>
        <v>98103</v>
      </c>
      <c r="K3011" t="str">
        <f>VLOOKUP($J3011,Mapping!$AB$3:$AC$475,2,0)</f>
        <v>Fort Worth</v>
      </c>
      <c r="L3011" t="str">
        <f>VLOOKUP($K3011,Mapping!$AF$3:$AG$475,2,0)</f>
        <v>Texas</v>
      </c>
      <c r="M3011" t="str">
        <f>VLOOKUP($L3011,Mapping!$AI$3:$AJ$48,2,0)</f>
        <v>United States</v>
      </c>
      <c r="N3011" t="str">
        <f>VLOOKUP($L3011,Mapping!$AI$3:$AK$48,3,0)</f>
        <v>Central</v>
      </c>
      <c r="O3011" t="str">
        <f>VLOOKUP(Table1[[#This Row],[Column1]],Mapping!$AM$8:$AN$11,2,0)</f>
        <v>Office Supplies</v>
      </c>
      <c r="P3011" t="str">
        <f>VLOOKUP(Table1[[#This Row],[Column3]],Mapping!$AP$5:$AQ$22,2,0)</f>
        <v>Storage</v>
      </c>
      <c r="Q3011">
        <v>1117.92</v>
      </c>
      <c r="R3011">
        <v>4</v>
      </c>
      <c r="S3011">
        <v>55.895999999999958</v>
      </c>
    </row>
    <row r="3012" spans="1:19" x14ac:dyDescent="0.35">
      <c r="A3012">
        <v>6386</v>
      </c>
      <c r="B3012" t="s">
        <v>4972</v>
      </c>
      <c r="C3012" t="s">
        <v>99</v>
      </c>
      <c r="D3012" t="str">
        <f>MID(Table1[[#This Row],[Product ID]],5,2)</f>
        <v>ST</v>
      </c>
      <c r="E3012" t="str">
        <f>LEFT(Table1[[#This Row],[Product ID]],3)</f>
        <v>OFF</v>
      </c>
      <c r="F3012" s="10">
        <f>VLOOKUP(Table1[[#This Row],[Order ID]],Mapping!H3012:J10803,3,0)</f>
        <v>41540</v>
      </c>
      <c r="G3012" s="10">
        <f>VLOOKUP(Table1[[#This Row],[Order ID]],Mapping!H3012:K10803,4,0)</f>
        <v>41543</v>
      </c>
      <c r="H3012" t="str">
        <f>INDEX(Mapping!$B$2:$T$7793,MATCH(Data!$A3012,Mapping!$B$3:$B$7793,0),MATCH(Data!$H$1,Mapping!$B$2:$T$2,0))</f>
        <v>Standard Class</v>
      </c>
      <c r="I3012" t="str">
        <f>INDEX(Mapping!$B$2:$T$7793,MATCH(Data!$A3012,Mapping!$B$3:$B$7793,0),MATCH(Data!$I$1,Mapping!$B$2:$T$2,0))</f>
        <v>Corporate</v>
      </c>
      <c r="J3012">
        <f>VLOOKUP($A3012,Mapping!$X$3:$Y$7793,2,0)</f>
        <v>10035</v>
      </c>
      <c r="K3012" t="str">
        <f>VLOOKUP($J3012,Mapping!$AB$3:$AC$475,2,0)</f>
        <v>Grand Prairie</v>
      </c>
      <c r="L3012" t="str">
        <f>VLOOKUP($K3012,Mapping!$AF$3:$AG$475,2,0)</f>
        <v>Texas</v>
      </c>
      <c r="M3012" t="str">
        <f>VLOOKUP($L3012,Mapping!$AI$3:$AJ$48,2,0)</f>
        <v>United States</v>
      </c>
      <c r="N3012" t="str">
        <f>VLOOKUP($L3012,Mapping!$AI$3:$AK$48,3,0)</f>
        <v>Central</v>
      </c>
      <c r="O3012" t="str">
        <f>VLOOKUP(Table1[[#This Row],[Column1]],Mapping!$AM$8:$AN$11,2,0)</f>
        <v>Office Supplies</v>
      </c>
      <c r="P3012" t="str">
        <f>VLOOKUP(Table1[[#This Row],[Column3]],Mapping!$AP$5:$AQ$22,2,0)</f>
        <v>Storage</v>
      </c>
      <c r="Q3012">
        <v>128.34</v>
      </c>
      <c r="R3012">
        <v>6</v>
      </c>
      <c r="S3012">
        <v>37.218599999999995</v>
      </c>
    </row>
    <row r="3013" spans="1:19" x14ac:dyDescent="0.35">
      <c r="A3013">
        <v>4180</v>
      </c>
      <c r="B3013" t="s">
        <v>3706</v>
      </c>
      <c r="C3013" t="s">
        <v>1932</v>
      </c>
      <c r="D3013" t="str">
        <f>MID(Table1[[#This Row],[Product ID]],5,2)</f>
        <v>PA</v>
      </c>
      <c r="E3013" t="str">
        <f>LEFT(Table1[[#This Row],[Product ID]],3)</f>
        <v>OFF</v>
      </c>
      <c r="F3013" s="10">
        <f>VLOOKUP(Table1[[#This Row],[Order ID]],Mapping!H3013:J10804,3,0)</f>
        <v>41501</v>
      </c>
      <c r="G3013" s="10">
        <f>VLOOKUP(Table1[[#This Row],[Order ID]],Mapping!H3013:K10804,4,0)</f>
        <v>41505</v>
      </c>
      <c r="H3013" t="str">
        <f>INDEX(Mapping!$B$2:$T$7793,MATCH(Data!$A3013,Mapping!$B$3:$B$7793,0),MATCH(Data!$H$1,Mapping!$B$2:$T$2,0))</f>
        <v>First Class</v>
      </c>
      <c r="I3013" t="str">
        <f>INDEX(Mapping!$B$2:$T$7793,MATCH(Data!$A3013,Mapping!$B$3:$B$7793,0),MATCH(Data!$I$1,Mapping!$B$2:$T$2,0))</f>
        <v>Corporate</v>
      </c>
      <c r="J3013">
        <f>VLOOKUP($A3013,Mapping!$X$3:$Y$7793,2,0)</f>
        <v>90045</v>
      </c>
      <c r="K3013" t="str">
        <f>VLOOKUP($J3013,Mapping!$AB$3:$AC$475,2,0)</f>
        <v>Medina</v>
      </c>
      <c r="L3013" t="str">
        <f>VLOOKUP($K3013,Mapping!$AF$3:$AG$475,2,0)</f>
        <v>Ohio</v>
      </c>
      <c r="M3013" t="str">
        <f>VLOOKUP($L3013,Mapping!$AI$3:$AJ$48,2,0)</f>
        <v>United States</v>
      </c>
      <c r="N3013" t="str">
        <f>VLOOKUP($L3013,Mapping!$AI$3:$AK$48,3,0)</f>
        <v>East</v>
      </c>
      <c r="O3013" t="str">
        <f>VLOOKUP(Table1[[#This Row],[Column1]],Mapping!$AM$8:$AN$11,2,0)</f>
        <v>Office Supplies</v>
      </c>
      <c r="P3013" t="str">
        <f>VLOOKUP(Table1[[#This Row],[Column3]],Mapping!$AP$5:$AQ$22,2,0)</f>
        <v>Paper</v>
      </c>
      <c r="Q3013">
        <v>15.54</v>
      </c>
      <c r="R3013">
        <v>3</v>
      </c>
      <c r="S3013">
        <v>7.6145999999999994</v>
      </c>
    </row>
    <row r="3014" spans="1:19" x14ac:dyDescent="0.35">
      <c r="A3014">
        <v>4181</v>
      </c>
      <c r="B3014" t="s">
        <v>3706</v>
      </c>
      <c r="C3014" t="s">
        <v>3707</v>
      </c>
      <c r="D3014" t="str">
        <f>MID(Table1[[#This Row],[Product ID]],5,2)</f>
        <v>MA</v>
      </c>
      <c r="E3014" t="str">
        <f>LEFT(Table1[[#This Row],[Product ID]],3)</f>
        <v>TEC</v>
      </c>
      <c r="F3014" s="10">
        <f>VLOOKUP(Table1[[#This Row],[Order ID]],Mapping!H3014:J10805,3,0)</f>
        <v>41501</v>
      </c>
      <c r="G3014" s="10">
        <f>VLOOKUP(Table1[[#This Row],[Order ID]],Mapping!H3014:K10805,4,0)</f>
        <v>41505</v>
      </c>
      <c r="H3014" t="str">
        <f>INDEX(Mapping!$B$2:$T$7793,MATCH(Data!$A3014,Mapping!$B$3:$B$7793,0),MATCH(Data!$H$1,Mapping!$B$2:$T$2,0))</f>
        <v>Standard Class</v>
      </c>
      <c r="I3014" t="str">
        <f>INDEX(Mapping!$B$2:$T$7793,MATCH(Data!$A3014,Mapping!$B$3:$B$7793,0),MATCH(Data!$I$1,Mapping!$B$2:$T$2,0))</f>
        <v>Consumer</v>
      </c>
      <c r="J3014">
        <f>VLOOKUP($A3014,Mapping!$X$3:$Y$7793,2,0)</f>
        <v>90045</v>
      </c>
      <c r="K3014" t="str">
        <f>VLOOKUP($J3014,Mapping!$AB$3:$AC$475,2,0)</f>
        <v>Medina</v>
      </c>
      <c r="L3014" t="str">
        <f>VLOOKUP($K3014,Mapping!$AF$3:$AG$475,2,0)</f>
        <v>Ohio</v>
      </c>
      <c r="M3014" t="str">
        <f>VLOOKUP($L3014,Mapping!$AI$3:$AJ$48,2,0)</f>
        <v>United States</v>
      </c>
      <c r="N3014" t="str">
        <f>VLOOKUP($L3014,Mapping!$AI$3:$AK$48,3,0)</f>
        <v>East</v>
      </c>
      <c r="O3014" t="str">
        <f>VLOOKUP(Table1[[#This Row],[Column1]],Mapping!$AM$8:$AN$11,2,0)</f>
        <v>Technology</v>
      </c>
      <c r="P3014" t="str">
        <f>VLOOKUP(Table1[[#This Row],[Column3]],Mapping!$AP$5:$AQ$22,2,0)</f>
        <v>Machines</v>
      </c>
      <c r="Q3014">
        <v>105.55199999999999</v>
      </c>
      <c r="R3014">
        <v>6</v>
      </c>
      <c r="S3014">
        <v>35.623799999999996</v>
      </c>
    </row>
    <row r="3015" spans="1:19" x14ac:dyDescent="0.35">
      <c r="A3015">
        <v>3889</v>
      </c>
      <c r="B3015" t="s">
        <v>3521</v>
      </c>
      <c r="C3015" t="s">
        <v>149</v>
      </c>
      <c r="D3015" t="str">
        <f>MID(Table1[[#This Row],[Product ID]],5,2)</f>
        <v>PA</v>
      </c>
      <c r="E3015" t="str">
        <f>LEFT(Table1[[#This Row],[Product ID]],3)</f>
        <v>OFF</v>
      </c>
      <c r="F3015" s="10">
        <f>VLOOKUP(Table1[[#This Row],[Order ID]],Mapping!H3015:J10806,3,0)</f>
        <v>41419</v>
      </c>
      <c r="G3015" s="10">
        <f>VLOOKUP(Table1[[#This Row],[Order ID]],Mapping!H3015:K10806,4,0)</f>
        <v>41419</v>
      </c>
      <c r="H3015" t="str">
        <f>INDEX(Mapping!$B$2:$T$7793,MATCH(Data!$A3015,Mapping!$B$3:$B$7793,0),MATCH(Data!$H$1,Mapping!$B$2:$T$2,0))</f>
        <v>Same Day</v>
      </c>
      <c r="I3015" t="str">
        <f>INDEX(Mapping!$B$2:$T$7793,MATCH(Data!$A3015,Mapping!$B$3:$B$7793,0),MATCH(Data!$I$1,Mapping!$B$2:$T$2,0))</f>
        <v>Home Office</v>
      </c>
      <c r="J3015">
        <f>VLOOKUP($A3015,Mapping!$X$3:$Y$7793,2,0)</f>
        <v>23602</v>
      </c>
      <c r="K3015" t="str">
        <f>VLOOKUP($J3015,Mapping!$AB$3:$AC$475,2,0)</f>
        <v>Pharr</v>
      </c>
      <c r="L3015" t="str">
        <f>VLOOKUP($K3015,Mapping!$AF$3:$AG$475,2,0)</f>
        <v>Texas</v>
      </c>
      <c r="M3015" t="str">
        <f>VLOOKUP($L3015,Mapping!$AI$3:$AJ$48,2,0)</f>
        <v>United States</v>
      </c>
      <c r="N3015" t="str">
        <f>VLOOKUP($L3015,Mapping!$AI$3:$AK$48,3,0)</f>
        <v>Central</v>
      </c>
      <c r="O3015" t="str">
        <f>VLOOKUP(Table1[[#This Row],[Column1]],Mapping!$AM$8:$AN$11,2,0)</f>
        <v>Office Supplies</v>
      </c>
      <c r="P3015" t="str">
        <f>VLOOKUP(Table1[[#This Row],[Column3]],Mapping!$AP$5:$AQ$22,2,0)</f>
        <v>Paper</v>
      </c>
      <c r="Q3015">
        <v>191.6</v>
      </c>
      <c r="R3015">
        <v>4</v>
      </c>
      <c r="S3015">
        <v>91.967999999999989</v>
      </c>
    </row>
    <row r="3016" spans="1:19" x14ac:dyDescent="0.35">
      <c r="A3016">
        <v>617</v>
      </c>
      <c r="B3016" t="s">
        <v>806</v>
      </c>
      <c r="C3016" t="s">
        <v>807</v>
      </c>
      <c r="D3016" t="str">
        <f>MID(Table1[[#This Row],[Product ID]],5,2)</f>
        <v>AP</v>
      </c>
      <c r="E3016" t="str">
        <f>LEFT(Table1[[#This Row],[Product ID]],3)</f>
        <v>OFF</v>
      </c>
      <c r="F3016" s="10" t="e">
        <f>VLOOKUP(Table1[[#This Row],[Order ID]],Mapping!H3016:J10807,3,0)</f>
        <v>#N/A</v>
      </c>
      <c r="G3016" s="10" t="e">
        <f>VLOOKUP(Table1[[#This Row],[Order ID]],Mapping!H3016:K10807,4,0)</f>
        <v>#N/A</v>
      </c>
      <c r="H3016" t="str">
        <f>INDEX(Mapping!$B$2:$T$7793,MATCH(Data!$A3016,Mapping!$B$3:$B$7793,0),MATCH(Data!$H$1,Mapping!$B$2:$T$2,0))</f>
        <v>First Class</v>
      </c>
      <c r="I3016" t="str">
        <f>INDEX(Mapping!$B$2:$T$7793,MATCH(Data!$A3016,Mapping!$B$3:$B$7793,0),MATCH(Data!$I$1,Mapping!$B$2:$T$2,0))</f>
        <v>Corporate</v>
      </c>
      <c r="J3016">
        <f>VLOOKUP($A3016,Mapping!$X$3:$Y$7793,2,0)</f>
        <v>10024</v>
      </c>
      <c r="K3016" t="str">
        <f>VLOOKUP($J3016,Mapping!$AB$3:$AC$475,2,0)</f>
        <v>Memphis</v>
      </c>
      <c r="L3016" t="str">
        <f>VLOOKUP($K3016,Mapping!$AF$3:$AG$475,2,0)</f>
        <v>Tennessee</v>
      </c>
      <c r="M3016" t="str">
        <f>VLOOKUP($L3016,Mapping!$AI$3:$AJ$48,2,0)</f>
        <v>United States</v>
      </c>
      <c r="N3016" t="str">
        <f>VLOOKUP($L3016,Mapping!$AI$3:$AK$48,3,0)</f>
        <v>South</v>
      </c>
      <c r="O3016" t="str">
        <f>VLOOKUP(Table1[[#This Row],[Column1]],Mapping!$AM$8:$AN$11,2,0)</f>
        <v>Office Supplies</v>
      </c>
      <c r="P3016" t="str">
        <f>VLOOKUP(Table1[[#This Row],[Column3]],Mapping!$AP$5:$AQ$22,2,0)</f>
        <v>Appliances</v>
      </c>
      <c r="Q3016">
        <v>355.32</v>
      </c>
      <c r="R3016">
        <v>9</v>
      </c>
      <c r="S3016">
        <v>99.48960000000001</v>
      </c>
    </row>
    <row r="3017" spans="1:19" x14ac:dyDescent="0.35">
      <c r="A3017">
        <v>2998</v>
      </c>
      <c r="B3017" t="s">
        <v>2939</v>
      </c>
      <c r="C3017" t="s">
        <v>897</v>
      </c>
      <c r="D3017" t="str">
        <f>MID(Table1[[#This Row],[Product ID]],5,2)</f>
        <v>EN</v>
      </c>
      <c r="E3017" t="str">
        <f>LEFT(Table1[[#This Row],[Product ID]],3)</f>
        <v>OFF</v>
      </c>
      <c r="F3017" s="10" t="e">
        <f>VLOOKUP(Table1[[#This Row],[Order ID]],Mapping!H3017:J10808,3,0)</f>
        <v>#N/A</v>
      </c>
      <c r="G3017" s="10" t="e">
        <f>VLOOKUP(Table1[[#This Row],[Order ID]],Mapping!H3017:K10808,4,0)</f>
        <v>#N/A</v>
      </c>
      <c r="H3017" t="str">
        <f>INDEX(Mapping!$B$2:$T$7793,MATCH(Data!$A3017,Mapping!$B$3:$B$7793,0),MATCH(Data!$H$1,Mapping!$B$2:$T$2,0))</f>
        <v>Second Class</v>
      </c>
      <c r="I3017" t="str">
        <f>INDEX(Mapping!$B$2:$T$7793,MATCH(Data!$A3017,Mapping!$B$3:$B$7793,0),MATCH(Data!$I$1,Mapping!$B$2:$T$2,0))</f>
        <v>Consumer</v>
      </c>
      <c r="J3017">
        <f>VLOOKUP($A3017,Mapping!$X$3:$Y$7793,2,0)</f>
        <v>37604</v>
      </c>
      <c r="K3017" t="str">
        <f>VLOOKUP($J3017,Mapping!$AB$3:$AC$475,2,0)</f>
        <v>Clarksville</v>
      </c>
      <c r="L3017" t="str">
        <f>VLOOKUP($K3017,Mapping!$AF$3:$AG$475,2,0)</f>
        <v>Tennessee</v>
      </c>
      <c r="M3017" t="str">
        <f>VLOOKUP($L3017,Mapping!$AI$3:$AJ$48,2,0)</f>
        <v>United States</v>
      </c>
      <c r="N3017" t="str">
        <f>VLOOKUP($L3017,Mapping!$AI$3:$AK$48,3,0)</f>
        <v>South</v>
      </c>
      <c r="O3017" t="str">
        <f>VLOOKUP(Table1[[#This Row],[Column1]],Mapping!$AM$8:$AN$11,2,0)</f>
        <v>Office Supplies</v>
      </c>
      <c r="P3017" t="str">
        <f>VLOOKUP(Table1[[#This Row],[Column3]],Mapping!$AP$5:$AQ$22,2,0)</f>
        <v>Envelopes</v>
      </c>
      <c r="Q3017">
        <v>23.472000000000001</v>
      </c>
      <c r="R3017">
        <v>3</v>
      </c>
      <c r="S3017">
        <v>7.6283999999999974</v>
      </c>
    </row>
    <row r="3018" spans="1:19" x14ac:dyDescent="0.35">
      <c r="A3018">
        <v>2999</v>
      </c>
      <c r="B3018" t="s">
        <v>2939</v>
      </c>
      <c r="C3018" t="s">
        <v>1050</v>
      </c>
      <c r="D3018" t="str">
        <f>MID(Table1[[#This Row],[Product ID]],5,2)</f>
        <v>BI</v>
      </c>
      <c r="E3018" t="str">
        <f>LEFT(Table1[[#This Row],[Product ID]],3)</f>
        <v>OFF</v>
      </c>
      <c r="F3018" s="10" t="e">
        <f>VLOOKUP(Table1[[#This Row],[Order ID]],Mapping!H3018:J10809,3,0)</f>
        <v>#N/A</v>
      </c>
      <c r="G3018" s="10" t="e">
        <f>VLOOKUP(Table1[[#This Row],[Order ID]],Mapping!H3018:K10809,4,0)</f>
        <v>#N/A</v>
      </c>
      <c r="H3018" t="str">
        <f>INDEX(Mapping!$B$2:$T$7793,MATCH(Data!$A3018,Mapping!$B$3:$B$7793,0),MATCH(Data!$H$1,Mapping!$B$2:$T$2,0))</f>
        <v>Second Class</v>
      </c>
      <c r="I3018" t="str">
        <f>INDEX(Mapping!$B$2:$T$7793,MATCH(Data!$A3018,Mapping!$B$3:$B$7793,0),MATCH(Data!$I$1,Mapping!$B$2:$T$2,0))</f>
        <v>Consumer</v>
      </c>
      <c r="J3018">
        <f>VLOOKUP($A3018,Mapping!$X$3:$Y$7793,2,0)</f>
        <v>37604</v>
      </c>
      <c r="K3018" t="str">
        <f>VLOOKUP($J3018,Mapping!$AB$3:$AC$475,2,0)</f>
        <v>Clarksville</v>
      </c>
      <c r="L3018" t="str">
        <f>VLOOKUP($K3018,Mapping!$AF$3:$AG$475,2,0)</f>
        <v>Tennessee</v>
      </c>
      <c r="M3018" t="str">
        <f>VLOOKUP($L3018,Mapping!$AI$3:$AJ$48,2,0)</f>
        <v>United States</v>
      </c>
      <c r="N3018" t="str">
        <f>VLOOKUP($L3018,Mapping!$AI$3:$AK$48,3,0)</f>
        <v>South</v>
      </c>
      <c r="O3018" t="str">
        <f>VLOOKUP(Table1[[#This Row],[Column1]],Mapping!$AM$8:$AN$11,2,0)</f>
        <v>Office Supplies</v>
      </c>
      <c r="P3018" t="str">
        <f>VLOOKUP(Table1[[#This Row],[Column3]],Mapping!$AP$5:$AQ$22,2,0)</f>
        <v>Binders</v>
      </c>
      <c r="Q3018">
        <v>86.058000000000007</v>
      </c>
      <c r="R3018">
        <v>7</v>
      </c>
      <c r="S3018">
        <v>-63.109199999999987</v>
      </c>
    </row>
    <row r="3019" spans="1:19" x14ac:dyDescent="0.35">
      <c r="A3019">
        <v>3000</v>
      </c>
      <c r="B3019" t="s">
        <v>2939</v>
      </c>
      <c r="C3019" t="s">
        <v>893</v>
      </c>
      <c r="D3019" t="str">
        <f>MID(Table1[[#This Row],[Product ID]],5,2)</f>
        <v>PH</v>
      </c>
      <c r="E3019" t="str">
        <f>LEFT(Table1[[#This Row],[Product ID]],3)</f>
        <v>TEC</v>
      </c>
      <c r="F3019" s="10" t="e">
        <f>VLOOKUP(Table1[[#This Row],[Order ID]],Mapping!H3019:J10810,3,0)</f>
        <v>#N/A</v>
      </c>
      <c r="G3019" s="10" t="e">
        <f>VLOOKUP(Table1[[#This Row],[Order ID]],Mapping!H3019:K10810,4,0)</f>
        <v>#N/A</v>
      </c>
      <c r="H3019" t="str">
        <f>INDEX(Mapping!$B$2:$T$7793,MATCH(Data!$A3019,Mapping!$B$3:$B$7793,0),MATCH(Data!$H$1,Mapping!$B$2:$T$2,0))</f>
        <v>Second Class</v>
      </c>
      <c r="I3019" t="str">
        <f>INDEX(Mapping!$B$2:$T$7793,MATCH(Data!$A3019,Mapping!$B$3:$B$7793,0),MATCH(Data!$I$1,Mapping!$B$2:$T$2,0))</f>
        <v>Consumer</v>
      </c>
      <c r="J3019">
        <f>VLOOKUP($A3019,Mapping!$X$3:$Y$7793,2,0)</f>
        <v>37604</v>
      </c>
      <c r="K3019" t="str">
        <f>VLOOKUP($J3019,Mapping!$AB$3:$AC$475,2,0)</f>
        <v>Clarksville</v>
      </c>
      <c r="L3019" t="str">
        <f>VLOOKUP($K3019,Mapping!$AF$3:$AG$475,2,0)</f>
        <v>Tennessee</v>
      </c>
      <c r="M3019" t="str">
        <f>VLOOKUP($L3019,Mapping!$AI$3:$AJ$48,2,0)</f>
        <v>United States</v>
      </c>
      <c r="N3019" t="str">
        <f>VLOOKUP($L3019,Mapping!$AI$3:$AK$48,3,0)</f>
        <v>South</v>
      </c>
      <c r="O3019" t="str">
        <f>VLOOKUP(Table1[[#This Row],[Column1]],Mapping!$AM$8:$AN$11,2,0)</f>
        <v>Technology</v>
      </c>
      <c r="P3019" t="str">
        <f>VLOOKUP(Table1[[#This Row],[Column3]],Mapping!$AP$5:$AQ$22,2,0)</f>
        <v>Phones</v>
      </c>
      <c r="Q3019">
        <v>108.78399999999999</v>
      </c>
      <c r="R3019">
        <v>2</v>
      </c>
      <c r="S3019">
        <v>6.7990000000000066</v>
      </c>
    </row>
    <row r="3020" spans="1:19" x14ac:dyDescent="0.35">
      <c r="A3020">
        <v>3001</v>
      </c>
      <c r="B3020" t="s">
        <v>2939</v>
      </c>
      <c r="C3020" t="s">
        <v>2421</v>
      </c>
      <c r="D3020" t="str">
        <f>MID(Table1[[#This Row],[Product ID]],5,2)</f>
        <v>PA</v>
      </c>
      <c r="E3020" t="str">
        <f>LEFT(Table1[[#This Row],[Product ID]],3)</f>
        <v>OFF</v>
      </c>
      <c r="F3020" s="10" t="e">
        <f>VLOOKUP(Table1[[#This Row],[Order ID]],Mapping!H3020:J10811,3,0)</f>
        <v>#N/A</v>
      </c>
      <c r="G3020" s="10" t="e">
        <f>VLOOKUP(Table1[[#This Row],[Order ID]],Mapping!H3020:K10811,4,0)</f>
        <v>#N/A</v>
      </c>
      <c r="H3020" t="str">
        <f>INDEX(Mapping!$B$2:$T$7793,MATCH(Data!$A3020,Mapping!$B$3:$B$7793,0),MATCH(Data!$H$1,Mapping!$B$2:$T$2,0))</f>
        <v>Second Class</v>
      </c>
      <c r="I3020" t="str">
        <f>INDEX(Mapping!$B$2:$T$7793,MATCH(Data!$A3020,Mapping!$B$3:$B$7793,0),MATCH(Data!$I$1,Mapping!$B$2:$T$2,0))</f>
        <v>Consumer</v>
      </c>
      <c r="J3020">
        <f>VLOOKUP($A3020,Mapping!$X$3:$Y$7793,2,0)</f>
        <v>37604</v>
      </c>
      <c r="K3020" t="str">
        <f>VLOOKUP($J3020,Mapping!$AB$3:$AC$475,2,0)</f>
        <v>Clarksville</v>
      </c>
      <c r="L3020" t="str">
        <f>VLOOKUP($K3020,Mapping!$AF$3:$AG$475,2,0)</f>
        <v>Tennessee</v>
      </c>
      <c r="M3020" t="str">
        <f>VLOOKUP($L3020,Mapping!$AI$3:$AJ$48,2,0)</f>
        <v>United States</v>
      </c>
      <c r="N3020" t="str">
        <f>VLOOKUP($L3020,Mapping!$AI$3:$AK$48,3,0)</f>
        <v>South</v>
      </c>
      <c r="O3020" t="str">
        <f>VLOOKUP(Table1[[#This Row],[Column1]],Mapping!$AM$8:$AN$11,2,0)</f>
        <v>Office Supplies</v>
      </c>
      <c r="P3020" t="str">
        <f>VLOOKUP(Table1[[#This Row],[Column3]],Mapping!$AP$5:$AQ$22,2,0)</f>
        <v>Paper</v>
      </c>
      <c r="Q3020">
        <v>10.272000000000002</v>
      </c>
      <c r="R3020">
        <v>3</v>
      </c>
      <c r="S3020">
        <v>3.2099999999999982</v>
      </c>
    </row>
    <row r="3021" spans="1:19" x14ac:dyDescent="0.35">
      <c r="A3021">
        <v>3240</v>
      </c>
      <c r="B3021" t="s">
        <v>3098</v>
      </c>
      <c r="C3021" t="s">
        <v>187</v>
      </c>
      <c r="D3021" t="str">
        <f>MID(Table1[[#This Row],[Product ID]],5,2)</f>
        <v>LA</v>
      </c>
      <c r="E3021" t="str">
        <f>LEFT(Table1[[#This Row],[Product ID]],3)</f>
        <v>OFF</v>
      </c>
      <c r="F3021" s="10">
        <f>VLOOKUP(Table1[[#This Row],[Order ID]],Mapping!H3021:J10812,3,0)</f>
        <v>41439</v>
      </c>
      <c r="G3021" s="10">
        <f>VLOOKUP(Table1[[#This Row],[Order ID]],Mapping!H3021:K10812,4,0)</f>
        <v>41443</v>
      </c>
      <c r="H3021" t="str">
        <f>INDEX(Mapping!$B$2:$T$7793,MATCH(Data!$A3021,Mapping!$B$3:$B$7793,0),MATCH(Data!$H$1,Mapping!$B$2:$T$2,0))</f>
        <v>First Class</v>
      </c>
      <c r="I3021" t="str">
        <f>INDEX(Mapping!$B$2:$T$7793,MATCH(Data!$A3021,Mapping!$B$3:$B$7793,0),MATCH(Data!$I$1,Mapping!$B$2:$T$2,0))</f>
        <v>Consumer</v>
      </c>
      <c r="J3021">
        <f>VLOOKUP($A3021,Mapping!$X$3:$Y$7793,2,0)</f>
        <v>67212</v>
      </c>
      <c r="K3021" t="str">
        <f>VLOOKUP($J3021,Mapping!$AB$3:$AC$475,2,0)</f>
        <v>Wausau</v>
      </c>
      <c r="L3021" t="str">
        <f>VLOOKUP($K3021,Mapping!$AF$3:$AG$475,2,0)</f>
        <v>Wisconsin</v>
      </c>
      <c r="M3021" t="str">
        <f>VLOOKUP($L3021,Mapping!$AI$3:$AJ$48,2,0)</f>
        <v>United States</v>
      </c>
      <c r="N3021" t="str">
        <f>VLOOKUP($L3021,Mapping!$AI$3:$AK$48,3,0)</f>
        <v>Central</v>
      </c>
      <c r="O3021" t="str">
        <f>VLOOKUP(Table1[[#This Row],[Column1]],Mapping!$AM$8:$AN$11,2,0)</f>
        <v>Office Supplies</v>
      </c>
      <c r="P3021" t="str">
        <f>VLOOKUP(Table1[[#This Row],[Column3]],Mapping!$AP$5:$AQ$22,2,0)</f>
        <v>Labels</v>
      </c>
      <c r="Q3021">
        <v>18.899999999999999</v>
      </c>
      <c r="R3021">
        <v>3</v>
      </c>
      <c r="S3021">
        <v>8.6939999999999991</v>
      </c>
    </row>
    <row r="3022" spans="1:19" x14ac:dyDescent="0.35">
      <c r="A3022">
        <v>4578</v>
      </c>
      <c r="B3022" t="s">
        <v>3959</v>
      </c>
      <c r="C3022" t="s">
        <v>3960</v>
      </c>
      <c r="D3022" t="str">
        <f>MID(Table1[[#This Row],[Product ID]],5,2)</f>
        <v>FU</v>
      </c>
      <c r="E3022" t="str">
        <f>LEFT(Table1[[#This Row],[Product ID]],3)</f>
        <v>FUR</v>
      </c>
      <c r="F3022" s="10">
        <f>VLOOKUP(Table1[[#This Row],[Order ID]],Mapping!H3022:J10813,3,0)</f>
        <v>41347</v>
      </c>
      <c r="G3022" s="10">
        <f>VLOOKUP(Table1[[#This Row],[Order ID]],Mapping!H3022:K10813,4,0)</f>
        <v>41349</v>
      </c>
      <c r="H3022" t="str">
        <f>INDEX(Mapping!$B$2:$T$7793,MATCH(Data!$A3022,Mapping!$B$3:$B$7793,0),MATCH(Data!$H$1,Mapping!$B$2:$T$2,0))</f>
        <v>Standard Class</v>
      </c>
      <c r="I3022" t="str">
        <f>INDEX(Mapping!$B$2:$T$7793,MATCH(Data!$A3022,Mapping!$B$3:$B$7793,0),MATCH(Data!$I$1,Mapping!$B$2:$T$2,0))</f>
        <v>Corporate</v>
      </c>
      <c r="J3022">
        <f>VLOOKUP($A3022,Mapping!$X$3:$Y$7793,2,0)</f>
        <v>94109</v>
      </c>
      <c r="K3022" t="str">
        <f>VLOOKUP($J3022,Mapping!$AB$3:$AC$475,2,0)</f>
        <v>Fremont</v>
      </c>
      <c r="L3022" t="str">
        <f>VLOOKUP($K3022,Mapping!$AF$3:$AG$475,2,0)</f>
        <v>Nebraska</v>
      </c>
      <c r="M3022" t="str">
        <f>VLOOKUP($L3022,Mapping!$AI$3:$AJ$48,2,0)</f>
        <v>United States</v>
      </c>
      <c r="N3022" t="str">
        <f>VLOOKUP($L3022,Mapping!$AI$3:$AK$48,3,0)</f>
        <v>Central</v>
      </c>
      <c r="O3022" t="str">
        <f>VLOOKUP(Table1[[#This Row],[Column1]],Mapping!$AM$8:$AN$11,2,0)</f>
        <v>Furniture</v>
      </c>
      <c r="P3022" t="str">
        <f>VLOOKUP(Table1[[#This Row],[Column3]],Mapping!$AP$5:$AQ$22,2,0)</f>
        <v>Furnishings</v>
      </c>
      <c r="Q3022">
        <v>28.28</v>
      </c>
      <c r="R3022">
        <v>2</v>
      </c>
      <c r="S3022">
        <v>7.352800000000002</v>
      </c>
    </row>
    <row r="3023" spans="1:19" x14ac:dyDescent="0.35">
      <c r="A3023">
        <v>4579</v>
      </c>
      <c r="B3023" t="s">
        <v>3959</v>
      </c>
      <c r="C3023" t="s">
        <v>2160</v>
      </c>
      <c r="D3023" t="str">
        <f>MID(Table1[[#This Row],[Product ID]],5,2)</f>
        <v>SU</v>
      </c>
      <c r="E3023" t="str">
        <f>LEFT(Table1[[#This Row],[Product ID]],3)</f>
        <v>OFF</v>
      </c>
      <c r="F3023" s="10">
        <f>VLOOKUP(Table1[[#This Row],[Order ID]],Mapping!H3023:J10814,3,0)</f>
        <v>41347</v>
      </c>
      <c r="G3023" s="10">
        <f>VLOOKUP(Table1[[#This Row],[Order ID]],Mapping!H3023:K10814,4,0)</f>
        <v>41349</v>
      </c>
      <c r="H3023" t="str">
        <f>INDEX(Mapping!$B$2:$T$7793,MATCH(Data!$A3023,Mapping!$B$3:$B$7793,0),MATCH(Data!$H$1,Mapping!$B$2:$T$2,0))</f>
        <v>Second Class</v>
      </c>
      <c r="I3023" t="str">
        <f>INDEX(Mapping!$B$2:$T$7793,MATCH(Data!$A3023,Mapping!$B$3:$B$7793,0),MATCH(Data!$I$1,Mapping!$B$2:$T$2,0))</f>
        <v>Corporate</v>
      </c>
      <c r="J3023">
        <f>VLOOKUP($A3023,Mapping!$X$3:$Y$7793,2,0)</f>
        <v>94109</v>
      </c>
      <c r="K3023" t="str">
        <f>VLOOKUP($J3023,Mapping!$AB$3:$AC$475,2,0)</f>
        <v>Fremont</v>
      </c>
      <c r="L3023" t="str">
        <f>VLOOKUP($K3023,Mapping!$AF$3:$AG$475,2,0)</f>
        <v>Nebraska</v>
      </c>
      <c r="M3023" t="str">
        <f>VLOOKUP($L3023,Mapping!$AI$3:$AJ$48,2,0)</f>
        <v>United States</v>
      </c>
      <c r="N3023" t="str">
        <f>VLOOKUP($L3023,Mapping!$AI$3:$AK$48,3,0)</f>
        <v>Central</v>
      </c>
      <c r="O3023" t="str">
        <f>VLOOKUP(Table1[[#This Row],[Column1]],Mapping!$AM$8:$AN$11,2,0)</f>
        <v>Office Supplies</v>
      </c>
      <c r="P3023" t="str">
        <f>VLOOKUP(Table1[[#This Row],[Column3]],Mapping!$AP$5:$AQ$22,2,0)</f>
        <v>Supplies</v>
      </c>
      <c r="Q3023">
        <v>4912.59</v>
      </c>
      <c r="R3023">
        <v>3</v>
      </c>
      <c r="S3023">
        <v>196.50359999999978</v>
      </c>
    </row>
    <row r="3024" spans="1:19" x14ac:dyDescent="0.35">
      <c r="A3024">
        <v>7650</v>
      </c>
      <c r="B3024" t="s">
        <v>5694</v>
      </c>
      <c r="C3024" t="s">
        <v>2083</v>
      </c>
      <c r="D3024" t="str">
        <f>MID(Table1[[#This Row],[Product ID]],5,2)</f>
        <v>FU</v>
      </c>
      <c r="E3024" t="str">
        <f>LEFT(Table1[[#This Row],[Product ID]],3)</f>
        <v>FUR</v>
      </c>
      <c r="F3024" s="10">
        <f>VLOOKUP(Table1[[#This Row],[Order ID]],Mapping!H3024:J10815,3,0)</f>
        <v>41569</v>
      </c>
      <c r="G3024" s="10">
        <f>VLOOKUP(Table1[[#This Row],[Order ID]],Mapping!H3024:K10815,4,0)</f>
        <v>41574</v>
      </c>
      <c r="H3024" t="str">
        <f>INDEX(Mapping!$B$2:$T$7793,MATCH(Data!$A3024,Mapping!$B$3:$B$7793,0),MATCH(Data!$H$1,Mapping!$B$2:$T$2,0))</f>
        <v>Second Class</v>
      </c>
      <c r="I3024" t="str">
        <f>INDEX(Mapping!$B$2:$T$7793,MATCH(Data!$A3024,Mapping!$B$3:$B$7793,0),MATCH(Data!$I$1,Mapping!$B$2:$T$2,0))</f>
        <v>Consumer</v>
      </c>
      <c r="J3024">
        <f>VLOOKUP($A3024,Mapping!$X$3:$Y$7793,2,0)</f>
        <v>33311</v>
      </c>
      <c r="K3024" t="str">
        <f>VLOOKUP($J3024,Mapping!$AB$3:$AC$475,2,0)</f>
        <v>Fort Lauderdale</v>
      </c>
      <c r="L3024" t="str">
        <f>VLOOKUP($K3024,Mapping!$AF$3:$AG$475,2,0)</f>
        <v>Florida</v>
      </c>
      <c r="M3024" t="str">
        <f>VLOOKUP($L3024,Mapping!$AI$3:$AJ$48,2,0)</f>
        <v>United States</v>
      </c>
      <c r="N3024" t="str">
        <f>VLOOKUP($L3024,Mapping!$AI$3:$AK$48,3,0)</f>
        <v>South</v>
      </c>
      <c r="O3024" t="str">
        <f>VLOOKUP(Table1[[#This Row],[Column1]],Mapping!$AM$8:$AN$11,2,0)</f>
        <v>Furniture</v>
      </c>
      <c r="P3024" t="str">
        <f>VLOOKUP(Table1[[#This Row],[Column3]],Mapping!$AP$5:$AQ$22,2,0)</f>
        <v>Furnishings</v>
      </c>
      <c r="Q3024">
        <v>45.568000000000005</v>
      </c>
      <c r="R3024">
        <v>2</v>
      </c>
      <c r="S3024">
        <v>9.6832000000000011</v>
      </c>
    </row>
    <row r="3025" spans="1:19" x14ac:dyDescent="0.35">
      <c r="A3025">
        <v>7651</v>
      </c>
      <c r="B3025" t="s">
        <v>5694</v>
      </c>
      <c r="C3025" t="s">
        <v>1838</v>
      </c>
      <c r="D3025" t="str">
        <f>MID(Table1[[#This Row],[Product ID]],5,2)</f>
        <v>BI</v>
      </c>
      <c r="E3025" t="str">
        <f>LEFT(Table1[[#This Row],[Product ID]],3)</f>
        <v>OFF</v>
      </c>
      <c r="F3025" s="10">
        <f>VLOOKUP(Table1[[#This Row],[Order ID]],Mapping!H3025:J10816,3,0)</f>
        <v>41569</v>
      </c>
      <c r="G3025" s="10">
        <f>VLOOKUP(Table1[[#This Row],[Order ID]],Mapping!H3025:K10816,4,0)</f>
        <v>41574</v>
      </c>
      <c r="H3025" t="str">
        <f>INDEX(Mapping!$B$2:$T$7793,MATCH(Data!$A3025,Mapping!$B$3:$B$7793,0),MATCH(Data!$H$1,Mapping!$B$2:$T$2,0))</f>
        <v>Standard Class</v>
      </c>
      <c r="I3025" t="str">
        <f>INDEX(Mapping!$B$2:$T$7793,MATCH(Data!$A3025,Mapping!$B$3:$B$7793,0),MATCH(Data!$I$1,Mapping!$B$2:$T$2,0))</f>
        <v>Home Office</v>
      </c>
      <c r="J3025">
        <f>VLOOKUP($A3025,Mapping!$X$3:$Y$7793,2,0)</f>
        <v>33311</v>
      </c>
      <c r="K3025" t="str">
        <f>VLOOKUP($J3025,Mapping!$AB$3:$AC$475,2,0)</f>
        <v>Fort Lauderdale</v>
      </c>
      <c r="L3025" t="str">
        <f>VLOOKUP($K3025,Mapping!$AF$3:$AG$475,2,0)</f>
        <v>Florida</v>
      </c>
      <c r="M3025" t="str">
        <f>VLOOKUP($L3025,Mapping!$AI$3:$AJ$48,2,0)</f>
        <v>United States</v>
      </c>
      <c r="N3025" t="str">
        <f>VLOOKUP($L3025,Mapping!$AI$3:$AK$48,3,0)</f>
        <v>South</v>
      </c>
      <c r="O3025" t="str">
        <f>VLOOKUP(Table1[[#This Row],[Column1]],Mapping!$AM$8:$AN$11,2,0)</f>
        <v>Office Supplies</v>
      </c>
      <c r="P3025" t="str">
        <f>VLOOKUP(Table1[[#This Row],[Column3]],Mapping!$AP$5:$AQ$22,2,0)</f>
        <v>Binders</v>
      </c>
      <c r="Q3025">
        <v>28.752000000000006</v>
      </c>
      <c r="R3025">
        <v>8</v>
      </c>
      <c r="S3025">
        <v>-21.084799999999994</v>
      </c>
    </row>
    <row r="3026" spans="1:19" x14ac:dyDescent="0.35">
      <c r="A3026">
        <v>1095</v>
      </c>
      <c r="B3026" t="s">
        <v>1332</v>
      </c>
      <c r="C3026" t="s">
        <v>796</v>
      </c>
      <c r="D3026" t="str">
        <f>MID(Table1[[#This Row],[Product ID]],5,2)</f>
        <v>CH</v>
      </c>
      <c r="E3026" t="str">
        <f>LEFT(Table1[[#This Row],[Product ID]],3)</f>
        <v>FUR</v>
      </c>
      <c r="F3026" s="10" t="e">
        <f>VLOOKUP(Table1[[#This Row],[Order ID]],Mapping!H3026:J10817,3,0)</f>
        <v>#N/A</v>
      </c>
      <c r="G3026" s="10" t="e">
        <f>VLOOKUP(Table1[[#This Row],[Order ID]],Mapping!H3026:K10817,4,0)</f>
        <v>#N/A</v>
      </c>
      <c r="H3026" t="str">
        <f>INDEX(Mapping!$B$2:$T$7793,MATCH(Data!$A3026,Mapping!$B$3:$B$7793,0),MATCH(Data!$H$1,Mapping!$B$2:$T$2,0))</f>
        <v>Standard Class</v>
      </c>
      <c r="I3026" t="str">
        <f>INDEX(Mapping!$B$2:$T$7793,MATCH(Data!$A3026,Mapping!$B$3:$B$7793,0),MATCH(Data!$I$1,Mapping!$B$2:$T$2,0))</f>
        <v>Home Office</v>
      </c>
      <c r="J3026">
        <f>VLOOKUP($A3026,Mapping!$X$3:$Y$7793,2,0)</f>
        <v>10035</v>
      </c>
      <c r="K3026" t="str">
        <f>VLOOKUP($J3026,Mapping!$AB$3:$AC$475,2,0)</f>
        <v>Grand Prairie</v>
      </c>
      <c r="L3026" t="str">
        <f>VLOOKUP($K3026,Mapping!$AF$3:$AG$475,2,0)</f>
        <v>Texas</v>
      </c>
      <c r="M3026" t="str">
        <f>VLOOKUP($L3026,Mapping!$AI$3:$AJ$48,2,0)</f>
        <v>United States</v>
      </c>
      <c r="N3026" t="str">
        <f>VLOOKUP($L3026,Mapping!$AI$3:$AK$48,3,0)</f>
        <v>Central</v>
      </c>
      <c r="O3026" t="str">
        <f>VLOOKUP(Table1[[#This Row],[Column1]],Mapping!$AM$8:$AN$11,2,0)</f>
        <v>Furniture</v>
      </c>
      <c r="P3026" t="str">
        <f>VLOOKUP(Table1[[#This Row],[Column3]],Mapping!$AP$5:$AQ$22,2,0)</f>
        <v>Chairs</v>
      </c>
      <c r="Q3026">
        <v>408.00599999999997</v>
      </c>
      <c r="R3026">
        <v>2</v>
      </c>
      <c r="S3026">
        <v>72.534400000000005</v>
      </c>
    </row>
    <row r="3027" spans="1:19" x14ac:dyDescent="0.35">
      <c r="A3027">
        <v>1096</v>
      </c>
      <c r="B3027" t="s">
        <v>1332</v>
      </c>
      <c r="C3027" t="s">
        <v>581</v>
      </c>
      <c r="D3027" t="str">
        <f>MID(Table1[[#This Row],[Product ID]],5,2)</f>
        <v>FU</v>
      </c>
      <c r="E3027" t="str">
        <f>LEFT(Table1[[#This Row],[Product ID]],3)</f>
        <v>FUR</v>
      </c>
      <c r="F3027" s="10" t="e">
        <f>VLOOKUP(Table1[[#This Row],[Order ID]],Mapping!H3027:J10818,3,0)</f>
        <v>#N/A</v>
      </c>
      <c r="G3027" s="10" t="e">
        <f>VLOOKUP(Table1[[#This Row],[Order ID]],Mapping!H3027:K10818,4,0)</f>
        <v>#N/A</v>
      </c>
      <c r="H3027" t="str">
        <f>INDEX(Mapping!$B$2:$T$7793,MATCH(Data!$A3027,Mapping!$B$3:$B$7793,0),MATCH(Data!$H$1,Mapping!$B$2:$T$2,0))</f>
        <v>Standard Class</v>
      </c>
      <c r="I3027" t="str">
        <f>INDEX(Mapping!$B$2:$T$7793,MATCH(Data!$A3027,Mapping!$B$3:$B$7793,0),MATCH(Data!$I$1,Mapping!$B$2:$T$2,0))</f>
        <v>Corporate</v>
      </c>
      <c r="J3027">
        <f>VLOOKUP($A3027,Mapping!$X$3:$Y$7793,2,0)</f>
        <v>10035</v>
      </c>
      <c r="K3027" t="str">
        <f>VLOOKUP($J3027,Mapping!$AB$3:$AC$475,2,0)</f>
        <v>Grand Prairie</v>
      </c>
      <c r="L3027" t="str">
        <f>VLOOKUP($K3027,Mapping!$AF$3:$AG$475,2,0)</f>
        <v>Texas</v>
      </c>
      <c r="M3027" t="str">
        <f>VLOOKUP($L3027,Mapping!$AI$3:$AJ$48,2,0)</f>
        <v>United States</v>
      </c>
      <c r="N3027" t="str">
        <f>VLOOKUP($L3027,Mapping!$AI$3:$AK$48,3,0)</f>
        <v>Central</v>
      </c>
      <c r="O3027" t="str">
        <f>VLOOKUP(Table1[[#This Row],[Column1]],Mapping!$AM$8:$AN$11,2,0)</f>
        <v>Furniture</v>
      </c>
      <c r="P3027" t="str">
        <f>VLOOKUP(Table1[[#This Row],[Column3]],Mapping!$AP$5:$AQ$22,2,0)</f>
        <v>Furnishings</v>
      </c>
      <c r="Q3027">
        <v>165.28</v>
      </c>
      <c r="R3027">
        <v>4</v>
      </c>
      <c r="S3027">
        <v>14.875200000000007</v>
      </c>
    </row>
    <row r="3028" spans="1:19" x14ac:dyDescent="0.35">
      <c r="A3028">
        <v>434</v>
      </c>
      <c r="B3028" t="s">
        <v>588</v>
      </c>
      <c r="C3028" t="s">
        <v>589</v>
      </c>
      <c r="D3028" t="str">
        <f>MID(Table1[[#This Row],[Product ID]],5,2)</f>
        <v>CH</v>
      </c>
      <c r="E3028" t="str">
        <f>LEFT(Table1[[#This Row],[Product ID]],3)</f>
        <v>FUR</v>
      </c>
      <c r="F3028" s="10" t="e">
        <f>VLOOKUP(Table1[[#This Row],[Order ID]],Mapping!H3028:J10819,3,0)</f>
        <v>#N/A</v>
      </c>
      <c r="G3028" s="10" t="e">
        <f>VLOOKUP(Table1[[#This Row],[Order ID]],Mapping!H3028:K10819,4,0)</f>
        <v>#N/A</v>
      </c>
      <c r="H3028" t="str">
        <f>INDEX(Mapping!$B$2:$T$7793,MATCH(Data!$A3028,Mapping!$B$3:$B$7793,0),MATCH(Data!$H$1,Mapping!$B$2:$T$2,0))</f>
        <v>Second Class</v>
      </c>
      <c r="I3028" t="str">
        <f>INDEX(Mapping!$B$2:$T$7793,MATCH(Data!$A3028,Mapping!$B$3:$B$7793,0),MATCH(Data!$I$1,Mapping!$B$2:$T$2,0))</f>
        <v>Corporate</v>
      </c>
      <c r="J3028">
        <f>VLOOKUP($A3028,Mapping!$X$3:$Y$7793,2,0)</f>
        <v>94110</v>
      </c>
      <c r="K3028" t="str">
        <f>VLOOKUP($J3028,Mapping!$AB$3:$AC$475,2,0)</f>
        <v>Tucson</v>
      </c>
      <c r="L3028" t="str">
        <f>VLOOKUP($K3028,Mapping!$AF$3:$AG$475,2,0)</f>
        <v>Arizona</v>
      </c>
      <c r="M3028" t="str">
        <f>VLOOKUP($L3028,Mapping!$AI$3:$AJ$48,2,0)</f>
        <v>United States</v>
      </c>
      <c r="N3028" t="str">
        <f>VLOOKUP($L3028,Mapping!$AI$3:$AK$48,3,0)</f>
        <v>West</v>
      </c>
      <c r="O3028" t="str">
        <f>VLOOKUP(Table1[[#This Row],[Column1]],Mapping!$AM$8:$AN$11,2,0)</f>
        <v>Furniture</v>
      </c>
      <c r="P3028" t="str">
        <f>VLOOKUP(Table1[[#This Row],[Column3]],Mapping!$AP$5:$AQ$22,2,0)</f>
        <v>Chairs</v>
      </c>
      <c r="Q3028">
        <v>1121.568</v>
      </c>
      <c r="R3028">
        <v>2</v>
      </c>
      <c r="S3028">
        <v>0</v>
      </c>
    </row>
    <row r="3029" spans="1:19" x14ac:dyDescent="0.35">
      <c r="A3029">
        <v>1737</v>
      </c>
      <c r="B3029" t="s">
        <v>1949</v>
      </c>
      <c r="C3029" t="s">
        <v>147</v>
      </c>
      <c r="D3029" t="str">
        <f>MID(Table1[[#This Row],[Product ID]],5,2)</f>
        <v>AR</v>
      </c>
      <c r="E3029" t="str">
        <f>LEFT(Table1[[#This Row],[Product ID]],3)</f>
        <v>OFF</v>
      </c>
      <c r="F3029" s="10" t="e">
        <f>VLOOKUP(Table1[[#This Row],[Order ID]],Mapping!H3029:J10820,3,0)</f>
        <v>#N/A</v>
      </c>
      <c r="G3029" s="10" t="e">
        <f>VLOOKUP(Table1[[#This Row],[Order ID]],Mapping!H3029:K10820,4,0)</f>
        <v>#N/A</v>
      </c>
      <c r="H3029" t="str">
        <f>INDEX(Mapping!$B$2:$T$7793,MATCH(Data!$A3029,Mapping!$B$3:$B$7793,0),MATCH(Data!$H$1,Mapping!$B$2:$T$2,0))</f>
        <v>Standard Class</v>
      </c>
      <c r="I3029" t="str">
        <f>INDEX(Mapping!$B$2:$T$7793,MATCH(Data!$A3029,Mapping!$B$3:$B$7793,0),MATCH(Data!$I$1,Mapping!$B$2:$T$2,0))</f>
        <v>Consumer</v>
      </c>
      <c r="J3029">
        <f>VLOOKUP($A3029,Mapping!$X$3:$Y$7793,2,0)</f>
        <v>37918</v>
      </c>
      <c r="K3029" t="str">
        <f>VLOOKUP($J3029,Mapping!$AB$3:$AC$475,2,0)</f>
        <v>Haltom City</v>
      </c>
      <c r="L3029" t="str">
        <f>VLOOKUP($K3029,Mapping!$AF$3:$AG$475,2,0)</f>
        <v>Texas</v>
      </c>
      <c r="M3029" t="str">
        <f>VLOOKUP($L3029,Mapping!$AI$3:$AJ$48,2,0)</f>
        <v>United States</v>
      </c>
      <c r="N3029" t="str">
        <f>VLOOKUP($L3029,Mapping!$AI$3:$AK$48,3,0)</f>
        <v>Central</v>
      </c>
      <c r="O3029" t="str">
        <f>VLOOKUP(Table1[[#This Row],[Column1]],Mapping!$AM$8:$AN$11,2,0)</f>
        <v>Office Supplies</v>
      </c>
      <c r="P3029" t="str">
        <f>VLOOKUP(Table1[[#This Row],[Column3]],Mapping!$AP$5:$AQ$22,2,0)</f>
        <v>Art</v>
      </c>
      <c r="Q3029">
        <v>4.7039999999999997</v>
      </c>
      <c r="R3029">
        <v>2</v>
      </c>
      <c r="S3029">
        <v>0.41160000000000019</v>
      </c>
    </row>
    <row r="3030" spans="1:19" x14ac:dyDescent="0.35">
      <c r="A3030">
        <v>5896</v>
      </c>
      <c r="B3030" t="s">
        <v>4705</v>
      </c>
      <c r="C3030" t="s">
        <v>2311</v>
      </c>
      <c r="D3030" t="str">
        <f>MID(Table1[[#This Row],[Product ID]],5,2)</f>
        <v>FU</v>
      </c>
      <c r="E3030" t="str">
        <f>LEFT(Table1[[#This Row],[Product ID]],3)</f>
        <v>FUR</v>
      </c>
      <c r="F3030" s="10">
        <f>VLOOKUP(Table1[[#This Row],[Order ID]],Mapping!H3030:J10821,3,0)</f>
        <v>41523</v>
      </c>
      <c r="G3030" s="10">
        <f>VLOOKUP(Table1[[#This Row],[Order ID]],Mapping!H3030:K10821,4,0)</f>
        <v>41525</v>
      </c>
      <c r="H3030" t="str">
        <f>INDEX(Mapping!$B$2:$T$7793,MATCH(Data!$A3030,Mapping!$B$3:$B$7793,0),MATCH(Data!$H$1,Mapping!$B$2:$T$2,0))</f>
        <v>Standard Class</v>
      </c>
      <c r="I3030" t="str">
        <f>INDEX(Mapping!$B$2:$T$7793,MATCH(Data!$A3030,Mapping!$B$3:$B$7793,0),MATCH(Data!$I$1,Mapping!$B$2:$T$2,0))</f>
        <v>Corporate</v>
      </c>
      <c r="J3030">
        <f>VLOOKUP($A3030,Mapping!$X$3:$Y$7793,2,0)</f>
        <v>77036</v>
      </c>
      <c r="K3030" t="str">
        <f>VLOOKUP($J3030,Mapping!$AB$3:$AC$475,2,0)</f>
        <v>Lakeville</v>
      </c>
      <c r="L3030" t="str">
        <f>VLOOKUP($K3030,Mapping!$AF$3:$AG$475,2,0)</f>
        <v>Minnesota</v>
      </c>
      <c r="M3030" t="str">
        <f>VLOOKUP($L3030,Mapping!$AI$3:$AJ$48,2,0)</f>
        <v>United States</v>
      </c>
      <c r="N3030" t="str">
        <f>VLOOKUP($L3030,Mapping!$AI$3:$AK$48,3,0)</f>
        <v>Central</v>
      </c>
      <c r="O3030" t="str">
        <f>VLOOKUP(Table1[[#This Row],[Column1]],Mapping!$AM$8:$AN$11,2,0)</f>
        <v>Furniture</v>
      </c>
      <c r="P3030" t="str">
        <f>VLOOKUP(Table1[[#This Row],[Column3]],Mapping!$AP$5:$AQ$22,2,0)</f>
        <v>Furnishings</v>
      </c>
      <c r="Q3030">
        <v>21.204000000000004</v>
      </c>
      <c r="R3030">
        <v>3</v>
      </c>
      <c r="S3030">
        <v>-11.662199999999999</v>
      </c>
    </row>
    <row r="3031" spans="1:19" x14ac:dyDescent="0.35">
      <c r="A3031">
        <v>6769</v>
      </c>
      <c r="B3031" t="s">
        <v>5198</v>
      </c>
      <c r="C3031" t="s">
        <v>799</v>
      </c>
      <c r="D3031" t="str">
        <f>MID(Table1[[#This Row],[Product ID]],5,2)</f>
        <v>PH</v>
      </c>
      <c r="E3031" t="str">
        <f>LEFT(Table1[[#This Row],[Product ID]],3)</f>
        <v>TEC</v>
      </c>
      <c r="F3031" s="10">
        <f>VLOOKUP(Table1[[#This Row],[Order ID]],Mapping!H3031:J10822,3,0)</f>
        <v>41501</v>
      </c>
      <c r="G3031" s="10">
        <f>VLOOKUP(Table1[[#This Row],[Order ID]],Mapping!H3031:K10822,4,0)</f>
        <v>41505</v>
      </c>
      <c r="H3031" t="str">
        <f>INDEX(Mapping!$B$2:$T$7793,MATCH(Data!$A3031,Mapping!$B$3:$B$7793,0),MATCH(Data!$H$1,Mapping!$B$2:$T$2,0))</f>
        <v>Standard Class</v>
      </c>
      <c r="I3031" t="str">
        <f>INDEX(Mapping!$B$2:$T$7793,MATCH(Data!$A3031,Mapping!$B$3:$B$7793,0),MATCH(Data!$I$1,Mapping!$B$2:$T$2,0))</f>
        <v>Corporate</v>
      </c>
      <c r="J3031">
        <f>VLOOKUP($A3031,Mapping!$X$3:$Y$7793,2,0)</f>
        <v>44312</v>
      </c>
      <c r="K3031" t="str">
        <f>VLOOKUP($J3031,Mapping!$AB$3:$AC$475,2,0)</f>
        <v>Inglewood</v>
      </c>
      <c r="L3031" t="str">
        <f>VLOOKUP($K3031,Mapping!$AF$3:$AG$475,2,0)</f>
        <v>California</v>
      </c>
      <c r="M3031" t="str">
        <f>VLOOKUP($L3031,Mapping!$AI$3:$AJ$48,2,0)</f>
        <v>United States</v>
      </c>
      <c r="N3031" t="str">
        <f>VLOOKUP($L3031,Mapping!$AI$3:$AK$48,3,0)</f>
        <v>West</v>
      </c>
      <c r="O3031" t="str">
        <f>VLOOKUP(Table1[[#This Row],[Column1]],Mapping!$AM$8:$AN$11,2,0)</f>
        <v>Technology</v>
      </c>
      <c r="P3031" t="str">
        <f>VLOOKUP(Table1[[#This Row],[Column3]],Mapping!$AP$5:$AQ$22,2,0)</f>
        <v>Phones</v>
      </c>
      <c r="Q3031">
        <v>247.18799999999999</v>
      </c>
      <c r="R3031">
        <v>2</v>
      </c>
      <c r="S3031">
        <v>-49.437600000000032</v>
      </c>
    </row>
    <row r="3032" spans="1:19" x14ac:dyDescent="0.35">
      <c r="A3032">
        <v>6770</v>
      </c>
      <c r="B3032" t="s">
        <v>5198</v>
      </c>
      <c r="C3032" t="s">
        <v>2591</v>
      </c>
      <c r="D3032" t="str">
        <f>MID(Table1[[#This Row],[Product ID]],5,2)</f>
        <v>AC</v>
      </c>
      <c r="E3032" t="str">
        <f>LEFT(Table1[[#This Row],[Product ID]],3)</f>
        <v>TEC</v>
      </c>
      <c r="F3032" s="10">
        <f>VLOOKUP(Table1[[#This Row],[Order ID]],Mapping!H3032:J10823,3,0)</f>
        <v>41501</v>
      </c>
      <c r="G3032" s="10">
        <f>VLOOKUP(Table1[[#This Row],[Order ID]],Mapping!H3032:K10823,4,0)</f>
        <v>41505</v>
      </c>
      <c r="H3032" t="str">
        <f>INDEX(Mapping!$B$2:$T$7793,MATCH(Data!$A3032,Mapping!$B$3:$B$7793,0),MATCH(Data!$H$1,Mapping!$B$2:$T$2,0))</f>
        <v>Standard Class</v>
      </c>
      <c r="I3032" t="str">
        <f>INDEX(Mapping!$B$2:$T$7793,MATCH(Data!$A3032,Mapping!$B$3:$B$7793,0),MATCH(Data!$I$1,Mapping!$B$2:$T$2,0))</f>
        <v>Corporate</v>
      </c>
      <c r="J3032">
        <f>VLOOKUP($A3032,Mapping!$X$3:$Y$7793,2,0)</f>
        <v>44312</v>
      </c>
      <c r="K3032" t="str">
        <f>VLOOKUP($J3032,Mapping!$AB$3:$AC$475,2,0)</f>
        <v>Inglewood</v>
      </c>
      <c r="L3032" t="str">
        <f>VLOOKUP($K3032,Mapping!$AF$3:$AG$475,2,0)</f>
        <v>California</v>
      </c>
      <c r="M3032" t="str">
        <f>VLOOKUP($L3032,Mapping!$AI$3:$AJ$48,2,0)</f>
        <v>United States</v>
      </c>
      <c r="N3032" t="str">
        <f>VLOOKUP($L3032,Mapping!$AI$3:$AK$48,3,0)</f>
        <v>West</v>
      </c>
      <c r="O3032" t="str">
        <f>VLOOKUP(Table1[[#This Row],[Column1]],Mapping!$AM$8:$AN$11,2,0)</f>
        <v>Technology</v>
      </c>
      <c r="P3032" t="str">
        <f>VLOOKUP(Table1[[#This Row],[Column3]],Mapping!$AP$5:$AQ$22,2,0)</f>
        <v>Accessories</v>
      </c>
      <c r="Q3032">
        <v>279.95999999999998</v>
      </c>
      <c r="R3032">
        <v>5</v>
      </c>
      <c r="S3032">
        <v>48.992999999999995</v>
      </c>
    </row>
    <row r="3033" spans="1:19" x14ac:dyDescent="0.35">
      <c r="A3033">
        <v>1976</v>
      </c>
      <c r="B3033" t="s">
        <v>2165</v>
      </c>
      <c r="C3033" t="s">
        <v>2166</v>
      </c>
      <c r="D3033" t="str">
        <f>MID(Table1[[#This Row],[Product ID]],5,2)</f>
        <v>ST</v>
      </c>
      <c r="E3033" t="str">
        <f>LEFT(Table1[[#This Row],[Product ID]],3)</f>
        <v>OFF</v>
      </c>
      <c r="F3033" s="10" t="e">
        <f>VLOOKUP(Table1[[#This Row],[Order ID]],Mapping!H3033:J10824,3,0)</f>
        <v>#N/A</v>
      </c>
      <c r="G3033" s="10" t="e">
        <f>VLOOKUP(Table1[[#This Row],[Order ID]],Mapping!H3033:K10824,4,0)</f>
        <v>#N/A</v>
      </c>
      <c r="H3033" t="str">
        <f>INDEX(Mapping!$B$2:$T$7793,MATCH(Data!$A3033,Mapping!$B$3:$B$7793,0),MATCH(Data!$H$1,Mapping!$B$2:$T$2,0))</f>
        <v>Standard Class</v>
      </c>
      <c r="I3033" t="str">
        <f>INDEX(Mapping!$B$2:$T$7793,MATCH(Data!$A3033,Mapping!$B$3:$B$7793,0),MATCH(Data!$I$1,Mapping!$B$2:$T$2,0))</f>
        <v>Corporate</v>
      </c>
      <c r="J3033">
        <f>VLOOKUP($A3033,Mapping!$X$3:$Y$7793,2,0)</f>
        <v>73120</v>
      </c>
      <c r="K3033" t="str">
        <f>VLOOKUP($J3033,Mapping!$AB$3:$AC$475,2,0)</f>
        <v>Midland</v>
      </c>
      <c r="L3033" t="str">
        <f>VLOOKUP($K3033,Mapping!$AF$3:$AG$475,2,0)</f>
        <v>Michigan</v>
      </c>
      <c r="M3033" t="str">
        <f>VLOOKUP($L3033,Mapping!$AI$3:$AJ$48,2,0)</f>
        <v>United States</v>
      </c>
      <c r="N3033" t="str">
        <f>VLOOKUP($L3033,Mapping!$AI$3:$AK$48,3,0)</f>
        <v>Central</v>
      </c>
      <c r="O3033" t="str">
        <f>VLOOKUP(Table1[[#This Row],[Column1]],Mapping!$AM$8:$AN$11,2,0)</f>
        <v>Office Supplies</v>
      </c>
      <c r="P3033" t="str">
        <f>VLOOKUP(Table1[[#This Row],[Column3]],Mapping!$AP$5:$AQ$22,2,0)</f>
        <v>Storage</v>
      </c>
      <c r="Q3033">
        <v>1117.92</v>
      </c>
      <c r="R3033">
        <v>4</v>
      </c>
      <c r="S3033">
        <v>55.895999999999958</v>
      </c>
    </row>
    <row r="3034" spans="1:19" x14ac:dyDescent="0.35">
      <c r="A3034">
        <v>425</v>
      </c>
      <c r="B3034" t="s">
        <v>576</v>
      </c>
      <c r="C3034" t="s">
        <v>577</v>
      </c>
      <c r="D3034" t="str">
        <f>MID(Table1[[#This Row],[Product ID]],5,2)</f>
        <v>PH</v>
      </c>
      <c r="E3034" t="str">
        <f>LEFT(Table1[[#This Row],[Product ID]],3)</f>
        <v>TEC</v>
      </c>
      <c r="F3034" s="10" t="e">
        <f>VLOOKUP(Table1[[#This Row],[Order ID]],Mapping!H3034:J10825,3,0)</f>
        <v>#N/A</v>
      </c>
      <c r="G3034" s="10" t="e">
        <f>VLOOKUP(Table1[[#This Row],[Order ID]],Mapping!H3034:K10825,4,0)</f>
        <v>#N/A</v>
      </c>
      <c r="H3034" t="str">
        <f>INDEX(Mapping!$B$2:$T$7793,MATCH(Data!$A3034,Mapping!$B$3:$B$7793,0),MATCH(Data!$H$1,Mapping!$B$2:$T$2,0))</f>
        <v>First Class</v>
      </c>
      <c r="I3034" t="str">
        <f>INDEX(Mapping!$B$2:$T$7793,MATCH(Data!$A3034,Mapping!$B$3:$B$7793,0),MATCH(Data!$I$1,Mapping!$B$2:$T$2,0))</f>
        <v>Consumer</v>
      </c>
      <c r="J3034">
        <f>VLOOKUP($A3034,Mapping!$X$3:$Y$7793,2,0)</f>
        <v>85705</v>
      </c>
      <c r="K3034" t="str">
        <f>VLOOKUP($J3034,Mapping!$AB$3:$AC$475,2,0)</f>
        <v>Great Falls</v>
      </c>
      <c r="L3034" t="str">
        <f>VLOOKUP($K3034,Mapping!$AF$3:$AG$475,2,0)</f>
        <v>Montana</v>
      </c>
      <c r="M3034" t="str">
        <f>VLOOKUP($L3034,Mapping!$AI$3:$AJ$48,2,0)</f>
        <v>United States</v>
      </c>
      <c r="N3034" t="str">
        <f>VLOOKUP($L3034,Mapping!$AI$3:$AK$48,3,0)</f>
        <v>West</v>
      </c>
      <c r="O3034" t="str">
        <f>VLOOKUP(Table1[[#This Row],[Column1]],Mapping!$AM$8:$AN$11,2,0)</f>
        <v>Technology</v>
      </c>
      <c r="P3034" t="str">
        <f>VLOOKUP(Table1[[#This Row],[Column3]],Mapping!$AP$5:$AQ$22,2,0)</f>
        <v>Phones</v>
      </c>
      <c r="Q3034">
        <v>380.86400000000003</v>
      </c>
      <c r="R3034">
        <v>8</v>
      </c>
      <c r="S3034">
        <v>38.086400000000026</v>
      </c>
    </row>
    <row r="3035" spans="1:19" x14ac:dyDescent="0.35">
      <c r="A3035">
        <v>6130</v>
      </c>
      <c r="B3035" t="s">
        <v>4843</v>
      </c>
      <c r="C3035" t="s">
        <v>1522</v>
      </c>
      <c r="D3035" t="str">
        <f>MID(Table1[[#This Row],[Product ID]],5,2)</f>
        <v>PA</v>
      </c>
      <c r="E3035" t="str">
        <f>LEFT(Table1[[#This Row],[Product ID]],3)</f>
        <v>OFF</v>
      </c>
      <c r="F3035" s="10">
        <f>VLOOKUP(Table1[[#This Row],[Order ID]],Mapping!H3035:J10826,3,0)</f>
        <v>41422</v>
      </c>
      <c r="G3035" s="10">
        <f>VLOOKUP(Table1[[#This Row],[Order ID]],Mapping!H3035:K10826,4,0)</f>
        <v>41428</v>
      </c>
      <c r="H3035" t="str">
        <f>INDEX(Mapping!$B$2:$T$7793,MATCH(Data!$A3035,Mapping!$B$3:$B$7793,0),MATCH(Data!$H$1,Mapping!$B$2:$T$2,0))</f>
        <v>Second Class</v>
      </c>
      <c r="I3035" t="str">
        <f>INDEX(Mapping!$B$2:$T$7793,MATCH(Data!$A3035,Mapping!$B$3:$B$7793,0),MATCH(Data!$I$1,Mapping!$B$2:$T$2,0))</f>
        <v>Home Office</v>
      </c>
      <c r="J3035">
        <f>VLOOKUP($A3035,Mapping!$X$3:$Y$7793,2,0)</f>
        <v>90045</v>
      </c>
      <c r="K3035" t="str">
        <f>VLOOKUP($J3035,Mapping!$AB$3:$AC$475,2,0)</f>
        <v>Medina</v>
      </c>
      <c r="L3035" t="str">
        <f>VLOOKUP($K3035,Mapping!$AF$3:$AG$475,2,0)</f>
        <v>Ohio</v>
      </c>
      <c r="M3035" t="str">
        <f>VLOOKUP($L3035,Mapping!$AI$3:$AJ$48,2,0)</f>
        <v>United States</v>
      </c>
      <c r="N3035" t="str">
        <f>VLOOKUP($L3035,Mapping!$AI$3:$AK$48,3,0)</f>
        <v>East</v>
      </c>
      <c r="O3035" t="str">
        <f>VLOOKUP(Table1[[#This Row],[Column1]],Mapping!$AM$8:$AN$11,2,0)</f>
        <v>Office Supplies</v>
      </c>
      <c r="P3035" t="str">
        <f>VLOOKUP(Table1[[#This Row],[Column3]],Mapping!$AP$5:$AQ$22,2,0)</f>
        <v>Paper</v>
      </c>
      <c r="Q3035">
        <v>13.38</v>
      </c>
      <c r="R3035">
        <v>2</v>
      </c>
      <c r="S3035">
        <v>6.1547999999999998</v>
      </c>
    </row>
    <row r="3036" spans="1:19" x14ac:dyDescent="0.35">
      <c r="A3036">
        <v>944</v>
      </c>
      <c r="B3036" t="s">
        <v>1175</v>
      </c>
      <c r="C3036" t="s">
        <v>377</v>
      </c>
      <c r="D3036" t="str">
        <f>MID(Table1[[#This Row],[Product ID]],5,2)</f>
        <v>BI</v>
      </c>
      <c r="E3036" t="str">
        <f>LEFT(Table1[[#This Row],[Product ID]],3)</f>
        <v>OFF</v>
      </c>
      <c r="F3036" s="10" t="e">
        <f>VLOOKUP(Table1[[#This Row],[Order ID]],Mapping!H3036:J10827,3,0)</f>
        <v>#N/A</v>
      </c>
      <c r="G3036" s="10" t="e">
        <f>VLOOKUP(Table1[[#This Row],[Order ID]],Mapping!H3036:K10827,4,0)</f>
        <v>#N/A</v>
      </c>
      <c r="H3036" t="str">
        <f>INDEX(Mapping!$B$2:$T$7793,MATCH(Data!$A3036,Mapping!$B$3:$B$7793,0),MATCH(Data!$H$1,Mapping!$B$2:$T$2,0))</f>
        <v>Second Class</v>
      </c>
      <c r="I3036" t="str">
        <f>INDEX(Mapping!$B$2:$T$7793,MATCH(Data!$A3036,Mapping!$B$3:$B$7793,0),MATCH(Data!$I$1,Mapping!$B$2:$T$2,0))</f>
        <v>Corporate</v>
      </c>
      <c r="J3036">
        <f>VLOOKUP($A3036,Mapping!$X$3:$Y$7793,2,0)</f>
        <v>10009</v>
      </c>
      <c r="K3036" t="str">
        <f>VLOOKUP($J3036,Mapping!$AB$3:$AC$475,2,0)</f>
        <v>Saint Paul</v>
      </c>
      <c r="L3036" t="str">
        <f>VLOOKUP($K3036,Mapping!$AF$3:$AG$475,2,0)</f>
        <v>Minnesota</v>
      </c>
      <c r="M3036" t="str">
        <f>VLOOKUP($L3036,Mapping!$AI$3:$AJ$48,2,0)</f>
        <v>United States</v>
      </c>
      <c r="N3036" t="str">
        <f>VLOOKUP($L3036,Mapping!$AI$3:$AK$48,3,0)</f>
        <v>Central</v>
      </c>
      <c r="O3036" t="str">
        <f>VLOOKUP(Table1[[#This Row],[Column1]],Mapping!$AM$8:$AN$11,2,0)</f>
        <v>Office Supplies</v>
      </c>
      <c r="P3036" t="str">
        <f>VLOOKUP(Table1[[#This Row],[Column3]],Mapping!$AP$5:$AQ$22,2,0)</f>
        <v>Binders</v>
      </c>
      <c r="Q3036">
        <v>9.1440000000000001</v>
      </c>
      <c r="R3036">
        <v>3</v>
      </c>
      <c r="S3036">
        <v>3.2003999999999997</v>
      </c>
    </row>
    <row r="3037" spans="1:19" x14ac:dyDescent="0.35">
      <c r="A3037">
        <v>945</v>
      </c>
      <c r="B3037" t="s">
        <v>1175</v>
      </c>
      <c r="C3037" t="s">
        <v>1177</v>
      </c>
      <c r="D3037" t="str">
        <f>MID(Table1[[#This Row],[Product ID]],5,2)</f>
        <v>FA</v>
      </c>
      <c r="E3037" t="str">
        <f>LEFT(Table1[[#This Row],[Product ID]],3)</f>
        <v>OFF</v>
      </c>
      <c r="F3037" s="10" t="e">
        <f>VLOOKUP(Table1[[#This Row],[Order ID]],Mapping!H3037:J10828,3,0)</f>
        <v>#N/A</v>
      </c>
      <c r="G3037" s="10" t="e">
        <f>VLOOKUP(Table1[[#This Row],[Order ID]],Mapping!H3037:K10828,4,0)</f>
        <v>#N/A</v>
      </c>
      <c r="H3037" t="str">
        <f>INDEX(Mapping!$B$2:$T$7793,MATCH(Data!$A3037,Mapping!$B$3:$B$7793,0),MATCH(Data!$H$1,Mapping!$B$2:$T$2,0))</f>
        <v>Second Class</v>
      </c>
      <c r="I3037" t="str">
        <f>INDEX(Mapping!$B$2:$T$7793,MATCH(Data!$A3037,Mapping!$B$3:$B$7793,0),MATCH(Data!$I$1,Mapping!$B$2:$T$2,0))</f>
        <v>Corporate</v>
      </c>
      <c r="J3037">
        <f>VLOOKUP($A3037,Mapping!$X$3:$Y$7793,2,0)</f>
        <v>10009</v>
      </c>
      <c r="K3037" t="str">
        <f>VLOOKUP($J3037,Mapping!$AB$3:$AC$475,2,0)</f>
        <v>Saint Paul</v>
      </c>
      <c r="L3037" t="str">
        <f>VLOOKUP($K3037,Mapping!$AF$3:$AG$475,2,0)</f>
        <v>Minnesota</v>
      </c>
      <c r="M3037" t="str">
        <f>VLOOKUP($L3037,Mapping!$AI$3:$AJ$48,2,0)</f>
        <v>United States</v>
      </c>
      <c r="N3037" t="str">
        <f>VLOOKUP($L3037,Mapping!$AI$3:$AK$48,3,0)</f>
        <v>Central</v>
      </c>
      <c r="O3037" t="str">
        <f>VLOOKUP(Table1[[#This Row],[Column1]],Mapping!$AM$8:$AN$11,2,0)</f>
        <v>Office Supplies</v>
      </c>
      <c r="P3037" t="str">
        <f>VLOOKUP(Table1[[#This Row],[Column3]],Mapping!$AP$5:$AQ$22,2,0)</f>
        <v>Fasteners</v>
      </c>
      <c r="Q3037">
        <v>14.069999999999999</v>
      </c>
      <c r="R3037">
        <v>7</v>
      </c>
      <c r="S3037">
        <v>6.8942999999999994</v>
      </c>
    </row>
    <row r="3038" spans="1:19" x14ac:dyDescent="0.35">
      <c r="A3038">
        <v>946</v>
      </c>
      <c r="B3038" t="s">
        <v>1175</v>
      </c>
      <c r="C3038" t="s">
        <v>1178</v>
      </c>
      <c r="D3038" t="str">
        <f>MID(Table1[[#This Row],[Product ID]],5,2)</f>
        <v>AR</v>
      </c>
      <c r="E3038" t="str">
        <f>LEFT(Table1[[#This Row],[Product ID]],3)</f>
        <v>OFF</v>
      </c>
      <c r="F3038" s="10" t="e">
        <f>VLOOKUP(Table1[[#This Row],[Order ID]],Mapping!H3038:J10829,3,0)</f>
        <v>#N/A</v>
      </c>
      <c r="G3038" s="10" t="e">
        <f>VLOOKUP(Table1[[#This Row],[Order ID]],Mapping!H3038:K10829,4,0)</f>
        <v>#N/A</v>
      </c>
      <c r="H3038" t="str">
        <f>INDEX(Mapping!$B$2:$T$7793,MATCH(Data!$A3038,Mapping!$B$3:$B$7793,0),MATCH(Data!$H$1,Mapping!$B$2:$T$2,0))</f>
        <v>Second Class</v>
      </c>
      <c r="I3038" t="str">
        <f>INDEX(Mapping!$B$2:$T$7793,MATCH(Data!$A3038,Mapping!$B$3:$B$7793,0),MATCH(Data!$I$1,Mapping!$B$2:$T$2,0))</f>
        <v>Corporate</v>
      </c>
      <c r="J3038">
        <f>VLOOKUP($A3038,Mapping!$X$3:$Y$7793,2,0)</f>
        <v>10009</v>
      </c>
      <c r="K3038" t="str">
        <f>VLOOKUP($J3038,Mapping!$AB$3:$AC$475,2,0)</f>
        <v>Saint Paul</v>
      </c>
      <c r="L3038" t="str">
        <f>VLOOKUP($K3038,Mapping!$AF$3:$AG$475,2,0)</f>
        <v>Minnesota</v>
      </c>
      <c r="M3038" t="str">
        <f>VLOOKUP($L3038,Mapping!$AI$3:$AJ$48,2,0)</f>
        <v>United States</v>
      </c>
      <c r="N3038" t="str">
        <f>VLOOKUP($L3038,Mapping!$AI$3:$AK$48,3,0)</f>
        <v>Central</v>
      </c>
      <c r="O3038" t="str">
        <f>VLOOKUP(Table1[[#This Row],[Column1]],Mapping!$AM$8:$AN$11,2,0)</f>
        <v>Office Supplies</v>
      </c>
      <c r="P3038" t="str">
        <f>VLOOKUP(Table1[[#This Row],[Column3]],Mapping!$AP$5:$AQ$22,2,0)</f>
        <v>Art</v>
      </c>
      <c r="Q3038">
        <v>41.86</v>
      </c>
      <c r="R3038">
        <v>7</v>
      </c>
      <c r="S3038">
        <v>10.465</v>
      </c>
    </row>
    <row r="3039" spans="1:19" x14ac:dyDescent="0.35">
      <c r="A3039">
        <v>947</v>
      </c>
      <c r="B3039" t="s">
        <v>1175</v>
      </c>
      <c r="C3039" t="s">
        <v>1179</v>
      </c>
      <c r="D3039" t="str">
        <f>MID(Table1[[#This Row],[Product ID]],5,2)</f>
        <v>BI</v>
      </c>
      <c r="E3039" t="str">
        <f>LEFT(Table1[[#This Row],[Product ID]],3)</f>
        <v>OFF</v>
      </c>
      <c r="F3039" s="10" t="e">
        <f>VLOOKUP(Table1[[#This Row],[Order ID]],Mapping!H3039:J10830,3,0)</f>
        <v>#N/A</v>
      </c>
      <c r="G3039" s="10" t="e">
        <f>VLOOKUP(Table1[[#This Row],[Order ID]],Mapping!H3039:K10830,4,0)</f>
        <v>#N/A</v>
      </c>
      <c r="H3039" t="str">
        <f>INDEX(Mapping!$B$2:$T$7793,MATCH(Data!$A3039,Mapping!$B$3:$B$7793,0),MATCH(Data!$H$1,Mapping!$B$2:$T$2,0))</f>
        <v>Second Class</v>
      </c>
      <c r="I3039" t="str">
        <f>INDEX(Mapping!$B$2:$T$7793,MATCH(Data!$A3039,Mapping!$B$3:$B$7793,0),MATCH(Data!$I$1,Mapping!$B$2:$T$2,0))</f>
        <v>Corporate</v>
      </c>
      <c r="J3039">
        <f>VLOOKUP($A3039,Mapping!$X$3:$Y$7793,2,0)</f>
        <v>10009</v>
      </c>
      <c r="K3039" t="str">
        <f>VLOOKUP($J3039,Mapping!$AB$3:$AC$475,2,0)</f>
        <v>Saint Paul</v>
      </c>
      <c r="L3039" t="str">
        <f>VLOOKUP($K3039,Mapping!$AF$3:$AG$475,2,0)</f>
        <v>Minnesota</v>
      </c>
      <c r="M3039" t="str">
        <f>VLOOKUP($L3039,Mapping!$AI$3:$AJ$48,2,0)</f>
        <v>United States</v>
      </c>
      <c r="N3039" t="str">
        <f>VLOOKUP($L3039,Mapping!$AI$3:$AK$48,3,0)</f>
        <v>Central</v>
      </c>
      <c r="O3039" t="str">
        <f>VLOOKUP(Table1[[#This Row],[Column1]],Mapping!$AM$8:$AN$11,2,0)</f>
        <v>Office Supplies</v>
      </c>
      <c r="P3039" t="str">
        <f>VLOOKUP(Table1[[#This Row],[Column3]],Mapping!$AP$5:$AQ$22,2,0)</f>
        <v>Binders</v>
      </c>
      <c r="Q3039">
        <v>8.5440000000000005</v>
      </c>
      <c r="R3039">
        <v>2</v>
      </c>
      <c r="S3039">
        <v>2.8835999999999995</v>
      </c>
    </row>
    <row r="3040" spans="1:19" x14ac:dyDescent="0.35">
      <c r="A3040">
        <v>948</v>
      </c>
      <c r="B3040" t="s">
        <v>1175</v>
      </c>
      <c r="C3040" t="s">
        <v>228</v>
      </c>
      <c r="D3040" t="str">
        <f>MID(Table1[[#This Row],[Product ID]],5,2)</f>
        <v>BO</v>
      </c>
      <c r="E3040" t="str">
        <f>LEFT(Table1[[#This Row],[Product ID]],3)</f>
        <v>FUR</v>
      </c>
      <c r="F3040" s="10" t="e">
        <f>VLOOKUP(Table1[[#This Row],[Order ID]],Mapping!H3040:J10831,3,0)</f>
        <v>#N/A</v>
      </c>
      <c r="G3040" s="10" t="e">
        <f>VLOOKUP(Table1[[#This Row],[Order ID]],Mapping!H3040:K10831,4,0)</f>
        <v>#N/A</v>
      </c>
      <c r="H3040" t="str">
        <f>INDEX(Mapping!$B$2:$T$7793,MATCH(Data!$A3040,Mapping!$B$3:$B$7793,0),MATCH(Data!$H$1,Mapping!$B$2:$T$2,0))</f>
        <v>Second Class</v>
      </c>
      <c r="I3040" t="str">
        <f>INDEX(Mapping!$B$2:$T$7793,MATCH(Data!$A3040,Mapping!$B$3:$B$7793,0),MATCH(Data!$I$1,Mapping!$B$2:$T$2,0))</f>
        <v>Corporate</v>
      </c>
      <c r="J3040">
        <f>VLOOKUP($A3040,Mapping!$X$3:$Y$7793,2,0)</f>
        <v>10009</v>
      </c>
      <c r="K3040" t="str">
        <f>VLOOKUP($J3040,Mapping!$AB$3:$AC$475,2,0)</f>
        <v>Saint Paul</v>
      </c>
      <c r="L3040" t="str">
        <f>VLOOKUP($K3040,Mapping!$AF$3:$AG$475,2,0)</f>
        <v>Minnesota</v>
      </c>
      <c r="M3040" t="str">
        <f>VLOOKUP($L3040,Mapping!$AI$3:$AJ$48,2,0)</f>
        <v>United States</v>
      </c>
      <c r="N3040" t="str">
        <f>VLOOKUP($L3040,Mapping!$AI$3:$AK$48,3,0)</f>
        <v>Central</v>
      </c>
      <c r="O3040" t="str">
        <f>VLOOKUP(Table1[[#This Row],[Column1]],Mapping!$AM$8:$AN$11,2,0)</f>
        <v>Furniture</v>
      </c>
      <c r="P3040" t="str">
        <f>VLOOKUP(Table1[[#This Row],[Column3]],Mapping!$AP$5:$AQ$22,2,0)</f>
        <v>Bookcases</v>
      </c>
      <c r="Q3040">
        <v>579.13599999999997</v>
      </c>
      <c r="R3040">
        <v>4</v>
      </c>
      <c r="S3040">
        <v>21.717599999999948</v>
      </c>
    </row>
    <row r="3041" spans="1:19" x14ac:dyDescent="0.35">
      <c r="A3041">
        <v>2786</v>
      </c>
      <c r="B3041" t="s">
        <v>2789</v>
      </c>
      <c r="C3041" t="s">
        <v>2384</v>
      </c>
      <c r="D3041" t="str">
        <f>MID(Table1[[#This Row],[Product ID]],5,2)</f>
        <v>FU</v>
      </c>
      <c r="E3041" t="str">
        <f>LEFT(Table1[[#This Row],[Product ID]],3)</f>
        <v>FUR</v>
      </c>
      <c r="F3041" s="10" t="e">
        <f>VLOOKUP(Table1[[#This Row],[Order ID]],Mapping!H3041:J10832,3,0)</f>
        <v>#N/A</v>
      </c>
      <c r="G3041" s="10" t="e">
        <f>VLOOKUP(Table1[[#This Row],[Order ID]],Mapping!H3041:K10832,4,0)</f>
        <v>#N/A</v>
      </c>
      <c r="H3041" t="str">
        <f>INDEX(Mapping!$B$2:$T$7793,MATCH(Data!$A3041,Mapping!$B$3:$B$7793,0),MATCH(Data!$H$1,Mapping!$B$2:$T$2,0))</f>
        <v>Standard Class</v>
      </c>
      <c r="I3041" t="str">
        <f>INDEX(Mapping!$B$2:$T$7793,MATCH(Data!$A3041,Mapping!$B$3:$B$7793,0),MATCH(Data!$I$1,Mapping!$B$2:$T$2,0))</f>
        <v>Home Office</v>
      </c>
      <c r="J3041">
        <f>VLOOKUP($A3041,Mapping!$X$3:$Y$7793,2,0)</f>
        <v>75220</v>
      </c>
      <c r="K3041" t="str">
        <f>VLOOKUP($J3041,Mapping!$AB$3:$AC$475,2,0)</f>
        <v>Colorado Springs</v>
      </c>
      <c r="L3041" t="str">
        <f>VLOOKUP($K3041,Mapping!$AF$3:$AG$475,2,0)</f>
        <v>Colorado</v>
      </c>
      <c r="M3041" t="str">
        <f>VLOOKUP($L3041,Mapping!$AI$3:$AJ$48,2,0)</f>
        <v>United States</v>
      </c>
      <c r="N3041" t="str">
        <f>VLOOKUP($L3041,Mapping!$AI$3:$AK$48,3,0)</f>
        <v>West</v>
      </c>
      <c r="O3041" t="str">
        <f>VLOOKUP(Table1[[#This Row],[Column1]],Mapping!$AM$8:$AN$11,2,0)</f>
        <v>Furniture</v>
      </c>
      <c r="P3041" t="str">
        <f>VLOOKUP(Table1[[#This Row],[Column3]],Mapping!$AP$5:$AQ$22,2,0)</f>
        <v>Furnishings</v>
      </c>
      <c r="Q3041">
        <v>15.008000000000003</v>
      </c>
      <c r="R3041">
        <v>4</v>
      </c>
      <c r="S3041">
        <v>-12.006399999999999</v>
      </c>
    </row>
    <row r="3042" spans="1:19" x14ac:dyDescent="0.35">
      <c r="A3042">
        <v>2051</v>
      </c>
      <c r="B3042" t="s">
        <v>2225</v>
      </c>
      <c r="C3042" t="s">
        <v>1035</v>
      </c>
      <c r="D3042" t="str">
        <f>MID(Table1[[#This Row],[Product ID]],5,2)</f>
        <v>CH</v>
      </c>
      <c r="E3042" t="str">
        <f>LEFT(Table1[[#This Row],[Product ID]],3)</f>
        <v>FUR</v>
      </c>
      <c r="F3042" s="10" t="e">
        <f>VLOOKUP(Table1[[#This Row],[Order ID]],Mapping!H3042:J10833,3,0)</f>
        <v>#N/A</v>
      </c>
      <c r="G3042" s="10" t="e">
        <f>VLOOKUP(Table1[[#This Row],[Order ID]],Mapping!H3042:K10833,4,0)</f>
        <v>#N/A</v>
      </c>
      <c r="H3042" t="str">
        <f>INDEX(Mapping!$B$2:$T$7793,MATCH(Data!$A3042,Mapping!$B$3:$B$7793,0),MATCH(Data!$H$1,Mapping!$B$2:$T$2,0))</f>
        <v>Standard Class</v>
      </c>
      <c r="I3042" t="str">
        <f>INDEX(Mapping!$B$2:$T$7793,MATCH(Data!$A3042,Mapping!$B$3:$B$7793,0),MATCH(Data!$I$1,Mapping!$B$2:$T$2,0))</f>
        <v>Home Office</v>
      </c>
      <c r="J3042">
        <f>VLOOKUP($A3042,Mapping!$X$3:$Y$7793,2,0)</f>
        <v>90045</v>
      </c>
      <c r="K3042" t="str">
        <f>VLOOKUP($J3042,Mapping!$AB$3:$AC$475,2,0)</f>
        <v>Medina</v>
      </c>
      <c r="L3042" t="str">
        <f>VLOOKUP($K3042,Mapping!$AF$3:$AG$475,2,0)</f>
        <v>Ohio</v>
      </c>
      <c r="M3042" t="str">
        <f>VLOOKUP($L3042,Mapping!$AI$3:$AJ$48,2,0)</f>
        <v>United States</v>
      </c>
      <c r="N3042" t="str">
        <f>VLOOKUP($L3042,Mapping!$AI$3:$AK$48,3,0)</f>
        <v>East</v>
      </c>
      <c r="O3042" t="str">
        <f>VLOOKUP(Table1[[#This Row],[Column1]],Mapping!$AM$8:$AN$11,2,0)</f>
        <v>Furniture</v>
      </c>
      <c r="P3042" t="str">
        <f>VLOOKUP(Table1[[#This Row],[Column3]],Mapping!$AP$5:$AQ$22,2,0)</f>
        <v>Chairs</v>
      </c>
      <c r="Q3042">
        <v>41.568000000000005</v>
      </c>
      <c r="R3042">
        <v>2</v>
      </c>
      <c r="S3042">
        <v>2.5980000000000008</v>
      </c>
    </row>
    <row r="3043" spans="1:19" x14ac:dyDescent="0.35">
      <c r="A3043">
        <v>19</v>
      </c>
      <c r="B3043" t="s">
        <v>29</v>
      </c>
      <c r="C3043" t="s">
        <v>30</v>
      </c>
      <c r="D3043" t="str">
        <f>MID(Table1[[#This Row],[Product ID]],5,2)</f>
        <v>AR</v>
      </c>
      <c r="E3043" t="str">
        <f>LEFT(Table1[[#This Row],[Product ID]],3)</f>
        <v>OFF</v>
      </c>
      <c r="F3043" s="10" t="e">
        <f>VLOOKUP(Table1[[#This Row],[Order ID]],Mapping!H3043:J10834,3,0)</f>
        <v>#N/A</v>
      </c>
      <c r="G3043" s="10" t="e">
        <f>VLOOKUP(Table1[[#This Row],[Order ID]],Mapping!H3043:K10834,4,0)</f>
        <v>#N/A</v>
      </c>
      <c r="H3043" t="str">
        <f>INDEX(Mapping!$B$2:$T$7793,MATCH(Data!$A3043,Mapping!$B$3:$B$7793,0),MATCH(Data!$H$1,Mapping!$B$2:$T$2,0))</f>
        <v>Second Class</v>
      </c>
      <c r="I3043" t="str">
        <f>INDEX(Mapping!$B$2:$T$7793,MATCH(Data!$A3043,Mapping!$B$3:$B$7793,0),MATCH(Data!$I$1,Mapping!$B$2:$T$2,0))</f>
        <v>Consumer</v>
      </c>
      <c r="J3043">
        <f>VLOOKUP($A3043,Mapping!$X$3:$Y$7793,2,0)</f>
        <v>68025</v>
      </c>
      <c r="K3043" t="str">
        <f>VLOOKUP($J3043,Mapping!$AB$3:$AC$475,2,0)</f>
        <v>Philadelphia</v>
      </c>
      <c r="L3043" t="str">
        <f>VLOOKUP($K3043,Mapping!$AF$3:$AG$475,2,0)</f>
        <v>Pennsylvania</v>
      </c>
      <c r="M3043" t="str">
        <f>VLOOKUP($L3043,Mapping!$AI$3:$AJ$48,2,0)</f>
        <v>United States</v>
      </c>
      <c r="N3043" t="str">
        <f>VLOOKUP($L3043,Mapping!$AI$3:$AK$48,3,0)</f>
        <v>East</v>
      </c>
      <c r="O3043" t="str">
        <f>VLOOKUP(Table1[[#This Row],[Column1]],Mapping!$AM$8:$AN$11,2,0)</f>
        <v>Office Supplies</v>
      </c>
      <c r="P3043" t="str">
        <f>VLOOKUP(Table1[[#This Row],[Column3]],Mapping!$AP$5:$AQ$22,2,0)</f>
        <v>Art</v>
      </c>
      <c r="Q3043">
        <v>19.459999999999997</v>
      </c>
      <c r="R3043">
        <v>7</v>
      </c>
      <c r="S3043">
        <v>5.0595999999999997</v>
      </c>
    </row>
    <row r="3044" spans="1:19" x14ac:dyDescent="0.35">
      <c r="A3044">
        <v>20</v>
      </c>
      <c r="B3044" t="s">
        <v>29</v>
      </c>
      <c r="C3044" t="s">
        <v>31</v>
      </c>
      <c r="D3044" t="str">
        <f>MID(Table1[[#This Row],[Product ID]],5,2)</f>
        <v>AP</v>
      </c>
      <c r="E3044" t="str">
        <f>LEFT(Table1[[#This Row],[Product ID]],3)</f>
        <v>OFF</v>
      </c>
      <c r="F3044" s="10" t="e">
        <f>VLOOKUP(Table1[[#This Row],[Order ID]],Mapping!H3044:J10835,3,0)</f>
        <v>#N/A</v>
      </c>
      <c r="G3044" s="10" t="e">
        <f>VLOOKUP(Table1[[#This Row],[Order ID]],Mapping!H3044:K10835,4,0)</f>
        <v>#N/A</v>
      </c>
      <c r="H3044" t="str">
        <f>INDEX(Mapping!$B$2:$T$7793,MATCH(Data!$A3044,Mapping!$B$3:$B$7793,0),MATCH(Data!$H$1,Mapping!$B$2:$T$2,0))</f>
        <v>Standard Class</v>
      </c>
      <c r="I3044" t="str">
        <f>INDEX(Mapping!$B$2:$T$7793,MATCH(Data!$A3044,Mapping!$B$3:$B$7793,0),MATCH(Data!$I$1,Mapping!$B$2:$T$2,0))</f>
        <v>Corporate</v>
      </c>
      <c r="J3044">
        <f>VLOOKUP($A3044,Mapping!$X$3:$Y$7793,2,0)</f>
        <v>68025</v>
      </c>
      <c r="K3044" t="str">
        <f>VLOOKUP($J3044,Mapping!$AB$3:$AC$475,2,0)</f>
        <v>Philadelphia</v>
      </c>
      <c r="L3044" t="str">
        <f>VLOOKUP($K3044,Mapping!$AF$3:$AG$475,2,0)</f>
        <v>Pennsylvania</v>
      </c>
      <c r="M3044" t="str">
        <f>VLOOKUP($L3044,Mapping!$AI$3:$AJ$48,2,0)</f>
        <v>United States</v>
      </c>
      <c r="N3044" t="str">
        <f>VLOOKUP($L3044,Mapping!$AI$3:$AK$48,3,0)</f>
        <v>East</v>
      </c>
      <c r="O3044" t="str">
        <f>VLOOKUP(Table1[[#This Row],[Column1]],Mapping!$AM$8:$AN$11,2,0)</f>
        <v>Office Supplies</v>
      </c>
      <c r="P3044" t="str">
        <f>VLOOKUP(Table1[[#This Row],[Column3]],Mapping!$AP$5:$AQ$22,2,0)</f>
        <v>Appliances</v>
      </c>
      <c r="Q3044">
        <v>60.339999999999996</v>
      </c>
      <c r="R3044">
        <v>7</v>
      </c>
      <c r="S3044">
        <v>15.688400000000001</v>
      </c>
    </row>
    <row r="3045" spans="1:19" x14ac:dyDescent="0.35">
      <c r="A3045">
        <v>5643</v>
      </c>
      <c r="B3045" t="s">
        <v>4569</v>
      </c>
      <c r="C3045" t="s">
        <v>454</v>
      </c>
      <c r="D3045" t="str">
        <f>MID(Table1[[#This Row],[Product ID]],5,2)</f>
        <v>FU</v>
      </c>
      <c r="E3045" t="str">
        <f>LEFT(Table1[[#This Row],[Product ID]],3)</f>
        <v>FUR</v>
      </c>
      <c r="F3045" s="10">
        <f>VLOOKUP(Table1[[#This Row],[Order ID]],Mapping!H3045:J10836,3,0)</f>
        <v>41342</v>
      </c>
      <c r="G3045" s="10">
        <f>VLOOKUP(Table1[[#This Row],[Order ID]],Mapping!H3045:K10836,4,0)</f>
        <v>41346</v>
      </c>
      <c r="H3045" t="str">
        <f>INDEX(Mapping!$B$2:$T$7793,MATCH(Data!$A3045,Mapping!$B$3:$B$7793,0),MATCH(Data!$H$1,Mapping!$B$2:$T$2,0))</f>
        <v>First Class</v>
      </c>
      <c r="I3045" t="str">
        <f>INDEX(Mapping!$B$2:$T$7793,MATCH(Data!$A3045,Mapping!$B$3:$B$7793,0),MATCH(Data!$I$1,Mapping!$B$2:$T$2,0))</f>
        <v>Consumer</v>
      </c>
      <c r="J3045">
        <f>VLOOKUP($A3045,Mapping!$X$3:$Y$7793,2,0)</f>
        <v>10011</v>
      </c>
      <c r="K3045" t="str">
        <f>VLOOKUP($J3045,Mapping!$AB$3:$AC$475,2,0)</f>
        <v>Omaha</v>
      </c>
      <c r="L3045" t="str">
        <f>VLOOKUP($K3045,Mapping!$AF$3:$AG$475,2,0)</f>
        <v>Nebraska</v>
      </c>
      <c r="M3045" t="str">
        <f>VLOOKUP($L3045,Mapping!$AI$3:$AJ$48,2,0)</f>
        <v>United States</v>
      </c>
      <c r="N3045" t="str">
        <f>VLOOKUP($L3045,Mapping!$AI$3:$AK$48,3,0)</f>
        <v>Central</v>
      </c>
      <c r="O3045" t="str">
        <f>VLOOKUP(Table1[[#This Row],[Column1]],Mapping!$AM$8:$AN$11,2,0)</f>
        <v>Furniture</v>
      </c>
      <c r="P3045" t="str">
        <f>VLOOKUP(Table1[[#This Row],[Column3]],Mapping!$AP$5:$AQ$22,2,0)</f>
        <v>Furnishings</v>
      </c>
      <c r="Q3045">
        <v>113.6</v>
      </c>
      <c r="R3045">
        <v>8</v>
      </c>
      <c r="S3045">
        <v>44.304000000000002</v>
      </c>
    </row>
    <row r="3046" spans="1:19" x14ac:dyDescent="0.35">
      <c r="A3046">
        <v>5644</v>
      </c>
      <c r="B3046" t="s">
        <v>4569</v>
      </c>
      <c r="C3046" t="s">
        <v>682</v>
      </c>
      <c r="D3046" t="str">
        <f>MID(Table1[[#This Row],[Product ID]],5,2)</f>
        <v>PA</v>
      </c>
      <c r="E3046" t="str">
        <f>LEFT(Table1[[#This Row],[Product ID]],3)</f>
        <v>OFF</v>
      </c>
      <c r="F3046" s="10">
        <f>VLOOKUP(Table1[[#This Row],[Order ID]],Mapping!H3046:J10837,3,0)</f>
        <v>41342</v>
      </c>
      <c r="G3046" s="10">
        <f>VLOOKUP(Table1[[#This Row],[Order ID]],Mapping!H3046:K10837,4,0)</f>
        <v>41346</v>
      </c>
      <c r="H3046" t="str">
        <f>INDEX(Mapping!$B$2:$T$7793,MATCH(Data!$A3046,Mapping!$B$3:$B$7793,0),MATCH(Data!$H$1,Mapping!$B$2:$T$2,0))</f>
        <v>Standard Class</v>
      </c>
      <c r="I3046" t="str">
        <f>INDEX(Mapping!$B$2:$T$7793,MATCH(Data!$A3046,Mapping!$B$3:$B$7793,0),MATCH(Data!$I$1,Mapping!$B$2:$T$2,0))</f>
        <v>Consumer</v>
      </c>
      <c r="J3046">
        <f>VLOOKUP($A3046,Mapping!$X$3:$Y$7793,2,0)</f>
        <v>10011</v>
      </c>
      <c r="K3046" t="str">
        <f>VLOOKUP($J3046,Mapping!$AB$3:$AC$475,2,0)</f>
        <v>Omaha</v>
      </c>
      <c r="L3046" t="str">
        <f>VLOOKUP($K3046,Mapping!$AF$3:$AG$475,2,0)</f>
        <v>Nebraska</v>
      </c>
      <c r="M3046" t="str">
        <f>VLOOKUP($L3046,Mapping!$AI$3:$AJ$48,2,0)</f>
        <v>United States</v>
      </c>
      <c r="N3046" t="str">
        <f>VLOOKUP($L3046,Mapping!$AI$3:$AK$48,3,0)</f>
        <v>Central</v>
      </c>
      <c r="O3046" t="str">
        <f>VLOOKUP(Table1[[#This Row],[Column1]],Mapping!$AM$8:$AN$11,2,0)</f>
        <v>Office Supplies</v>
      </c>
      <c r="P3046" t="str">
        <f>VLOOKUP(Table1[[#This Row],[Column3]],Mapping!$AP$5:$AQ$22,2,0)</f>
        <v>Paper</v>
      </c>
      <c r="Q3046">
        <v>12.96</v>
      </c>
      <c r="R3046">
        <v>2</v>
      </c>
      <c r="S3046">
        <v>6.3504000000000005</v>
      </c>
    </row>
    <row r="3047" spans="1:19" x14ac:dyDescent="0.35">
      <c r="A3047">
        <v>5645</v>
      </c>
      <c r="B3047" t="s">
        <v>4569</v>
      </c>
      <c r="C3047" t="s">
        <v>2054</v>
      </c>
      <c r="D3047" t="str">
        <f>MID(Table1[[#This Row],[Product ID]],5,2)</f>
        <v>BI</v>
      </c>
      <c r="E3047" t="str">
        <f>LEFT(Table1[[#This Row],[Product ID]],3)</f>
        <v>OFF</v>
      </c>
      <c r="F3047" s="10">
        <f>VLOOKUP(Table1[[#This Row],[Order ID]],Mapping!H3047:J10838,3,0)</f>
        <v>41342</v>
      </c>
      <c r="G3047" s="10">
        <f>VLOOKUP(Table1[[#This Row],[Order ID]],Mapping!H3047:K10838,4,0)</f>
        <v>41346</v>
      </c>
      <c r="H3047" t="str">
        <f>INDEX(Mapping!$B$2:$T$7793,MATCH(Data!$A3047,Mapping!$B$3:$B$7793,0),MATCH(Data!$H$1,Mapping!$B$2:$T$2,0))</f>
        <v>Standard Class</v>
      </c>
      <c r="I3047" t="str">
        <f>INDEX(Mapping!$B$2:$T$7793,MATCH(Data!$A3047,Mapping!$B$3:$B$7793,0),MATCH(Data!$I$1,Mapping!$B$2:$T$2,0))</f>
        <v>Consumer</v>
      </c>
      <c r="J3047">
        <f>VLOOKUP($A3047,Mapping!$X$3:$Y$7793,2,0)</f>
        <v>10011</v>
      </c>
      <c r="K3047" t="str">
        <f>VLOOKUP($J3047,Mapping!$AB$3:$AC$475,2,0)</f>
        <v>Omaha</v>
      </c>
      <c r="L3047" t="str">
        <f>VLOOKUP($K3047,Mapping!$AF$3:$AG$475,2,0)</f>
        <v>Nebraska</v>
      </c>
      <c r="M3047" t="str">
        <f>VLOOKUP($L3047,Mapping!$AI$3:$AJ$48,2,0)</f>
        <v>United States</v>
      </c>
      <c r="N3047" t="str">
        <f>VLOOKUP($L3047,Mapping!$AI$3:$AK$48,3,0)</f>
        <v>Central</v>
      </c>
      <c r="O3047" t="str">
        <f>VLOOKUP(Table1[[#This Row],[Column1]],Mapping!$AM$8:$AN$11,2,0)</f>
        <v>Office Supplies</v>
      </c>
      <c r="P3047" t="str">
        <f>VLOOKUP(Table1[[#This Row],[Column3]],Mapping!$AP$5:$AQ$22,2,0)</f>
        <v>Binders</v>
      </c>
      <c r="Q3047">
        <v>69.456000000000003</v>
      </c>
      <c r="R3047">
        <v>2</v>
      </c>
      <c r="S3047">
        <v>22.573199999999996</v>
      </c>
    </row>
    <row r="3048" spans="1:19" x14ac:dyDescent="0.35">
      <c r="A3048">
        <v>7544</v>
      </c>
      <c r="B3048" t="s">
        <v>5638</v>
      </c>
      <c r="C3048" t="s">
        <v>5639</v>
      </c>
      <c r="D3048" t="str">
        <f>MID(Table1[[#This Row],[Product ID]],5,2)</f>
        <v>FU</v>
      </c>
      <c r="E3048" t="str">
        <f>LEFT(Table1[[#This Row],[Product ID]],3)</f>
        <v>FUR</v>
      </c>
      <c r="F3048" s="10">
        <f>VLOOKUP(Table1[[#This Row],[Order ID]],Mapping!H3048:J10839,3,0)</f>
        <v>41401</v>
      </c>
      <c r="G3048" s="10">
        <f>VLOOKUP(Table1[[#This Row],[Order ID]],Mapping!H3048:K10839,4,0)</f>
        <v>41405</v>
      </c>
      <c r="H3048" t="str">
        <f>INDEX(Mapping!$B$2:$T$7793,MATCH(Data!$A3048,Mapping!$B$3:$B$7793,0),MATCH(Data!$H$1,Mapping!$B$2:$T$2,0))</f>
        <v>Second Class</v>
      </c>
      <c r="I3048" t="str">
        <f>INDEX(Mapping!$B$2:$T$7793,MATCH(Data!$A3048,Mapping!$B$3:$B$7793,0),MATCH(Data!$I$1,Mapping!$B$2:$T$2,0))</f>
        <v>Consumer</v>
      </c>
      <c r="J3048">
        <f>VLOOKUP($A3048,Mapping!$X$3:$Y$7793,2,0)</f>
        <v>93309</v>
      </c>
      <c r="K3048" t="str">
        <f>VLOOKUP($J3048,Mapping!$AB$3:$AC$475,2,0)</f>
        <v>Revere</v>
      </c>
      <c r="L3048" t="str">
        <f>VLOOKUP($K3048,Mapping!$AF$3:$AG$475,2,0)</f>
        <v>Massachusetts</v>
      </c>
      <c r="M3048" t="str">
        <f>VLOOKUP($L3048,Mapping!$AI$3:$AJ$48,2,0)</f>
        <v>United States</v>
      </c>
      <c r="N3048" t="str">
        <f>VLOOKUP($L3048,Mapping!$AI$3:$AK$48,3,0)</f>
        <v>East</v>
      </c>
      <c r="O3048" t="str">
        <f>VLOOKUP(Table1[[#This Row],[Column1]],Mapping!$AM$8:$AN$11,2,0)</f>
        <v>Furniture</v>
      </c>
      <c r="P3048" t="str">
        <f>VLOOKUP(Table1[[#This Row],[Column3]],Mapping!$AP$5:$AQ$22,2,0)</f>
        <v>Furnishings</v>
      </c>
      <c r="Q3048">
        <v>41.6</v>
      </c>
      <c r="R3048">
        <v>4</v>
      </c>
      <c r="S3048">
        <v>14.143999999999998</v>
      </c>
    </row>
    <row r="3049" spans="1:19" x14ac:dyDescent="0.35">
      <c r="A3049">
        <v>6554</v>
      </c>
      <c r="B3049" t="s">
        <v>5068</v>
      </c>
      <c r="C3049" t="s">
        <v>3730</v>
      </c>
      <c r="D3049" t="str">
        <f>MID(Table1[[#This Row],[Product ID]],5,2)</f>
        <v>BI</v>
      </c>
      <c r="E3049" t="str">
        <f>LEFT(Table1[[#This Row],[Product ID]],3)</f>
        <v>OFF</v>
      </c>
      <c r="F3049" s="10">
        <f>VLOOKUP(Table1[[#This Row],[Order ID]],Mapping!H3049:J10840,3,0)</f>
        <v>41515</v>
      </c>
      <c r="G3049" s="10">
        <f>VLOOKUP(Table1[[#This Row],[Order ID]],Mapping!H3049:K10840,4,0)</f>
        <v>41517</v>
      </c>
      <c r="H3049" t="str">
        <f>INDEX(Mapping!$B$2:$T$7793,MATCH(Data!$A3049,Mapping!$B$3:$B$7793,0),MATCH(Data!$H$1,Mapping!$B$2:$T$2,0))</f>
        <v>First Class</v>
      </c>
      <c r="I3049" t="str">
        <f>INDEX(Mapping!$B$2:$T$7793,MATCH(Data!$A3049,Mapping!$B$3:$B$7793,0),MATCH(Data!$I$1,Mapping!$B$2:$T$2,0))</f>
        <v>Home Office</v>
      </c>
      <c r="J3049">
        <f>VLOOKUP($A3049,Mapping!$X$3:$Y$7793,2,0)</f>
        <v>45231</v>
      </c>
      <c r="K3049" t="str">
        <f>VLOOKUP($J3049,Mapping!$AB$3:$AC$475,2,0)</f>
        <v>Harlingen</v>
      </c>
      <c r="L3049" t="str">
        <f>VLOOKUP($K3049,Mapping!$AF$3:$AG$475,2,0)</f>
        <v>Texas</v>
      </c>
      <c r="M3049" t="str">
        <f>VLOOKUP($L3049,Mapping!$AI$3:$AJ$48,2,0)</f>
        <v>United States</v>
      </c>
      <c r="N3049" t="str">
        <f>VLOOKUP($L3049,Mapping!$AI$3:$AK$48,3,0)</f>
        <v>Central</v>
      </c>
      <c r="O3049" t="str">
        <f>VLOOKUP(Table1[[#This Row],[Column1]],Mapping!$AM$8:$AN$11,2,0)</f>
        <v>Office Supplies</v>
      </c>
      <c r="P3049" t="str">
        <f>VLOOKUP(Table1[[#This Row],[Column3]],Mapping!$AP$5:$AQ$22,2,0)</f>
        <v>Binders</v>
      </c>
      <c r="Q3049">
        <v>18.432000000000002</v>
      </c>
      <c r="R3049">
        <v>8</v>
      </c>
      <c r="S3049">
        <v>-12.287999999999997</v>
      </c>
    </row>
    <row r="3050" spans="1:19" x14ac:dyDescent="0.35">
      <c r="A3050">
        <v>2757</v>
      </c>
      <c r="B3050" t="s">
        <v>2766</v>
      </c>
      <c r="C3050" t="s">
        <v>2767</v>
      </c>
      <c r="D3050" t="str">
        <f>MID(Table1[[#This Row],[Product ID]],5,2)</f>
        <v>AC</v>
      </c>
      <c r="E3050" t="str">
        <f>LEFT(Table1[[#This Row],[Product ID]],3)</f>
        <v>TEC</v>
      </c>
      <c r="F3050" s="10" t="e">
        <f>VLOOKUP(Table1[[#This Row],[Order ID]],Mapping!H3050:J10841,3,0)</f>
        <v>#N/A</v>
      </c>
      <c r="G3050" s="10" t="e">
        <f>VLOOKUP(Table1[[#This Row],[Order ID]],Mapping!H3050:K10841,4,0)</f>
        <v>#N/A</v>
      </c>
      <c r="H3050" t="str">
        <f>INDEX(Mapping!$B$2:$T$7793,MATCH(Data!$A3050,Mapping!$B$3:$B$7793,0),MATCH(Data!$H$1,Mapping!$B$2:$T$2,0))</f>
        <v>Standard Class</v>
      </c>
      <c r="I3050" t="str">
        <f>INDEX(Mapping!$B$2:$T$7793,MATCH(Data!$A3050,Mapping!$B$3:$B$7793,0),MATCH(Data!$I$1,Mapping!$B$2:$T$2,0))</f>
        <v>Corporate</v>
      </c>
      <c r="J3050">
        <f>VLOOKUP($A3050,Mapping!$X$3:$Y$7793,2,0)</f>
        <v>92105</v>
      </c>
      <c r="K3050" t="str">
        <f>VLOOKUP($J3050,Mapping!$AB$3:$AC$475,2,0)</f>
        <v>Olympia</v>
      </c>
      <c r="L3050" t="str">
        <f>VLOOKUP($K3050,Mapping!$AF$3:$AG$475,2,0)</f>
        <v>Washington</v>
      </c>
      <c r="M3050" t="str">
        <f>VLOOKUP($L3050,Mapping!$AI$3:$AJ$48,2,0)</f>
        <v>United States</v>
      </c>
      <c r="N3050" t="str">
        <f>VLOOKUP($L3050,Mapping!$AI$3:$AK$48,3,0)</f>
        <v>West</v>
      </c>
      <c r="O3050" t="str">
        <f>VLOOKUP(Table1[[#This Row],[Column1]],Mapping!$AM$8:$AN$11,2,0)</f>
        <v>Technology</v>
      </c>
      <c r="P3050" t="str">
        <f>VLOOKUP(Table1[[#This Row],[Column3]],Mapping!$AP$5:$AQ$22,2,0)</f>
        <v>Accessories</v>
      </c>
      <c r="Q3050">
        <v>116</v>
      </c>
      <c r="R3050">
        <v>8</v>
      </c>
      <c r="S3050">
        <v>29</v>
      </c>
    </row>
    <row r="3051" spans="1:19" x14ac:dyDescent="0.35">
      <c r="A3051">
        <v>2040</v>
      </c>
      <c r="B3051" t="s">
        <v>2217</v>
      </c>
      <c r="C3051" t="s">
        <v>1795</v>
      </c>
      <c r="D3051" t="str">
        <f>MID(Table1[[#This Row],[Product ID]],5,2)</f>
        <v>ST</v>
      </c>
      <c r="E3051" t="str">
        <f>LEFT(Table1[[#This Row],[Product ID]],3)</f>
        <v>OFF</v>
      </c>
      <c r="F3051" s="10" t="e">
        <f>VLOOKUP(Table1[[#This Row],[Order ID]],Mapping!H3051:J10842,3,0)</f>
        <v>#N/A</v>
      </c>
      <c r="G3051" s="10" t="e">
        <f>VLOOKUP(Table1[[#This Row],[Order ID]],Mapping!H3051:K10842,4,0)</f>
        <v>#N/A</v>
      </c>
      <c r="H3051" t="str">
        <f>INDEX(Mapping!$B$2:$T$7793,MATCH(Data!$A3051,Mapping!$B$3:$B$7793,0),MATCH(Data!$H$1,Mapping!$B$2:$T$2,0))</f>
        <v>Standard Class</v>
      </c>
      <c r="I3051" t="str">
        <f>INDEX(Mapping!$B$2:$T$7793,MATCH(Data!$A3051,Mapping!$B$3:$B$7793,0),MATCH(Data!$I$1,Mapping!$B$2:$T$2,0))</f>
        <v>Consumer</v>
      </c>
      <c r="J3051">
        <f>VLOOKUP($A3051,Mapping!$X$3:$Y$7793,2,0)</f>
        <v>90004</v>
      </c>
      <c r="K3051" t="str">
        <f>VLOOKUP($J3051,Mapping!$AB$3:$AC$475,2,0)</f>
        <v>Durham</v>
      </c>
      <c r="L3051" t="str">
        <f>VLOOKUP($K3051,Mapping!$AF$3:$AG$475,2,0)</f>
        <v>North Carolina</v>
      </c>
      <c r="M3051" t="str">
        <f>VLOOKUP($L3051,Mapping!$AI$3:$AJ$48,2,0)</f>
        <v>United States</v>
      </c>
      <c r="N3051" t="str">
        <f>VLOOKUP($L3051,Mapping!$AI$3:$AK$48,3,0)</f>
        <v>South</v>
      </c>
      <c r="O3051" t="str">
        <f>VLOOKUP(Table1[[#This Row],[Column1]],Mapping!$AM$8:$AN$11,2,0)</f>
        <v>Office Supplies</v>
      </c>
      <c r="P3051" t="str">
        <f>VLOOKUP(Table1[[#This Row],[Column3]],Mapping!$AP$5:$AQ$22,2,0)</f>
        <v>Storage</v>
      </c>
      <c r="Q3051">
        <v>5.98</v>
      </c>
      <c r="R3051">
        <v>1</v>
      </c>
      <c r="S3051">
        <v>1.0165999999999995</v>
      </c>
    </row>
    <row r="3052" spans="1:19" x14ac:dyDescent="0.35">
      <c r="A3052">
        <v>2041</v>
      </c>
      <c r="B3052" t="s">
        <v>2217</v>
      </c>
      <c r="C3052" t="s">
        <v>274</v>
      </c>
      <c r="D3052" t="str">
        <f>MID(Table1[[#This Row],[Product ID]],5,2)</f>
        <v>PH</v>
      </c>
      <c r="E3052" t="str">
        <f>LEFT(Table1[[#This Row],[Product ID]],3)</f>
        <v>TEC</v>
      </c>
      <c r="F3052" s="10" t="e">
        <f>VLOOKUP(Table1[[#This Row],[Order ID]],Mapping!H3052:J10843,3,0)</f>
        <v>#N/A</v>
      </c>
      <c r="G3052" s="10" t="e">
        <f>VLOOKUP(Table1[[#This Row],[Order ID]],Mapping!H3052:K10843,4,0)</f>
        <v>#N/A</v>
      </c>
      <c r="H3052" t="str">
        <f>INDEX(Mapping!$B$2:$T$7793,MATCH(Data!$A3052,Mapping!$B$3:$B$7793,0),MATCH(Data!$H$1,Mapping!$B$2:$T$2,0))</f>
        <v>Standard Class</v>
      </c>
      <c r="I3052" t="str">
        <f>INDEX(Mapping!$B$2:$T$7793,MATCH(Data!$A3052,Mapping!$B$3:$B$7793,0),MATCH(Data!$I$1,Mapping!$B$2:$T$2,0))</f>
        <v>Home Office</v>
      </c>
      <c r="J3052">
        <f>VLOOKUP($A3052,Mapping!$X$3:$Y$7793,2,0)</f>
        <v>90004</v>
      </c>
      <c r="K3052" t="str">
        <f>VLOOKUP($J3052,Mapping!$AB$3:$AC$475,2,0)</f>
        <v>Durham</v>
      </c>
      <c r="L3052" t="str">
        <f>VLOOKUP($K3052,Mapping!$AF$3:$AG$475,2,0)</f>
        <v>North Carolina</v>
      </c>
      <c r="M3052" t="str">
        <f>VLOOKUP($L3052,Mapping!$AI$3:$AJ$48,2,0)</f>
        <v>United States</v>
      </c>
      <c r="N3052" t="str">
        <f>VLOOKUP($L3052,Mapping!$AI$3:$AK$48,3,0)</f>
        <v>South</v>
      </c>
      <c r="O3052" t="str">
        <f>VLOOKUP(Table1[[#This Row],[Column1]],Mapping!$AM$8:$AN$11,2,0)</f>
        <v>Technology</v>
      </c>
      <c r="P3052" t="str">
        <f>VLOOKUP(Table1[[#This Row],[Column3]],Mapping!$AP$5:$AQ$22,2,0)</f>
        <v>Phones</v>
      </c>
      <c r="Q3052">
        <v>246.16800000000001</v>
      </c>
      <c r="R3052">
        <v>3</v>
      </c>
      <c r="S3052">
        <v>21.539699999999996</v>
      </c>
    </row>
    <row r="3053" spans="1:19" x14ac:dyDescent="0.35">
      <c r="A3053">
        <v>1840</v>
      </c>
      <c r="B3053" t="s">
        <v>2047</v>
      </c>
      <c r="C3053" t="s">
        <v>1178</v>
      </c>
      <c r="D3053" t="str">
        <f>MID(Table1[[#This Row],[Product ID]],5,2)</f>
        <v>AR</v>
      </c>
      <c r="E3053" t="str">
        <f>LEFT(Table1[[#This Row],[Product ID]],3)</f>
        <v>OFF</v>
      </c>
      <c r="F3053" s="10" t="e">
        <f>VLOOKUP(Table1[[#This Row],[Order ID]],Mapping!H3053:J10844,3,0)</f>
        <v>#N/A</v>
      </c>
      <c r="G3053" s="10" t="e">
        <f>VLOOKUP(Table1[[#This Row],[Order ID]],Mapping!H3053:K10844,4,0)</f>
        <v>#N/A</v>
      </c>
      <c r="H3053" t="str">
        <f>INDEX(Mapping!$B$2:$T$7793,MATCH(Data!$A3053,Mapping!$B$3:$B$7793,0),MATCH(Data!$H$1,Mapping!$B$2:$T$2,0))</f>
        <v>Same Day</v>
      </c>
      <c r="I3053" t="str">
        <f>INDEX(Mapping!$B$2:$T$7793,MATCH(Data!$A3053,Mapping!$B$3:$B$7793,0),MATCH(Data!$I$1,Mapping!$B$2:$T$2,0))</f>
        <v>Consumer</v>
      </c>
      <c r="J3053">
        <f>VLOOKUP($A3053,Mapping!$X$3:$Y$7793,2,0)</f>
        <v>31088</v>
      </c>
      <c r="K3053" t="str">
        <f>VLOOKUP($J3053,Mapping!$AB$3:$AC$475,2,0)</f>
        <v>Santa Ana</v>
      </c>
      <c r="L3053" t="str">
        <f>VLOOKUP($K3053,Mapping!$AF$3:$AG$475,2,0)</f>
        <v>California</v>
      </c>
      <c r="M3053" t="str">
        <f>VLOOKUP($L3053,Mapping!$AI$3:$AJ$48,2,0)</f>
        <v>United States</v>
      </c>
      <c r="N3053" t="str">
        <f>VLOOKUP($L3053,Mapping!$AI$3:$AK$48,3,0)</f>
        <v>West</v>
      </c>
      <c r="O3053" t="str">
        <f>VLOOKUP(Table1[[#This Row],[Column1]],Mapping!$AM$8:$AN$11,2,0)</f>
        <v>Office Supplies</v>
      </c>
      <c r="P3053" t="str">
        <f>VLOOKUP(Table1[[#This Row],[Column3]],Mapping!$AP$5:$AQ$22,2,0)</f>
        <v>Art</v>
      </c>
      <c r="Q3053">
        <v>41.86</v>
      </c>
      <c r="R3053">
        <v>7</v>
      </c>
      <c r="S3053">
        <v>10.465</v>
      </c>
    </row>
    <row r="3054" spans="1:19" x14ac:dyDescent="0.35">
      <c r="A3054">
        <v>5831</v>
      </c>
      <c r="B3054" t="s">
        <v>4672</v>
      </c>
      <c r="C3054" t="s">
        <v>2228</v>
      </c>
      <c r="D3054" t="str">
        <f>MID(Table1[[#This Row],[Product ID]],5,2)</f>
        <v>LA</v>
      </c>
      <c r="E3054" t="str">
        <f>LEFT(Table1[[#This Row],[Product ID]],3)</f>
        <v>OFF</v>
      </c>
      <c r="F3054" s="10">
        <f>VLOOKUP(Table1[[#This Row],[Order ID]],Mapping!H3054:J10845,3,0)</f>
        <v>41486</v>
      </c>
      <c r="G3054" s="10">
        <f>VLOOKUP(Table1[[#This Row],[Order ID]],Mapping!H3054:K10845,4,0)</f>
        <v>41491</v>
      </c>
      <c r="H3054" t="str">
        <f>INDEX(Mapping!$B$2:$T$7793,MATCH(Data!$A3054,Mapping!$B$3:$B$7793,0),MATCH(Data!$H$1,Mapping!$B$2:$T$2,0))</f>
        <v>Standard Class</v>
      </c>
      <c r="I3054" t="str">
        <f>INDEX(Mapping!$B$2:$T$7793,MATCH(Data!$A3054,Mapping!$B$3:$B$7793,0),MATCH(Data!$I$1,Mapping!$B$2:$T$2,0))</f>
        <v>Consumer</v>
      </c>
      <c r="J3054">
        <f>VLOOKUP($A3054,Mapping!$X$3:$Y$7793,2,0)</f>
        <v>60623</v>
      </c>
      <c r="K3054" t="str">
        <f>VLOOKUP($J3054,Mapping!$AB$3:$AC$475,2,0)</f>
        <v>Independence</v>
      </c>
      <c r="L3054" t="str">
        <f>VLOOKUP($K3054,Mapping!$AF$3:$AG$475,2,0)</f>
        <v>Missouri</v>
      </c>
      <c r="M3054" t="str">
        <f>VLOOKUP($L3054,Mapping!$AI$3:$AJ$48,2,0)</f>
        <v>United States</v>
      </c>
      <c r="N3054" t="str">
        <f>VLOOKUP($L3054,Mapping!$AI$3:$AK$48,3,0)</f>
        <v>Central</v>
      </c>
      <c r="O3054" t="str">
        <f>VLOOKUP(Table1[[#This Row],[Column1]],Mapping!$AM$8:$AN$11,2,0)</f>
        <v>Office Supplies</v>
      </c>
      <c r="P3054" t="str">
        <f>VLOOKUP(Table1[[#This Row],[Column3]],Mapping!$AP$5:$AQ$22,2,0)</f>
        <v>Labels</v>
      </c>
      <c r="Q3054">
        <v>9.2480000000000011</v>
      </c>
      <c r="R3054">
        <v>4</v>
      </c>
      <c r="S3054">
        <v>3.1212</v>
      </c>
    </row>
    <row r="3055" spans="1:19" x14ac:dyDescent="0.35">
      <c r="A3055">
        <v>5832</v>
      </c>
      <c r="B3055" t="s">
        <v>4672</v>
      </c>
      <c r="C3055" t="s">
        <v>593</v>
      </c>
      <c r="D3055" t="str">
        <f>MID(Table1[[#This Row],[Product ID]],5,2)</f>
        <v>ST</v>
      </c>
      <c r="E3055" t="str">
        <f>LEFT(Table1[[#This Row],[Product ID]],3)</f>
        <v>OFF</v>
      </c>
      <c r="F3055" s="10">
        <f>VLOOKUP(Table1[[#This Row],[Order ID]],Mapping!H3055:J10846,3,0)</f>
        <v>41486</v>
      </c>
      <c r="G3055" s="10">
        <f>VLOOKUP(Table1[[#This Row],[Order ID]],Mapping!H3055:K10846,4,0)</f>
        <v>41491</v>
      </c>
      <c r="H3055" t="str">
        <f>INDEX(Mapping!$B$2:$T$7793,MATCH(Data!$A3055,Mapping!$B$3:$B$7793,0),MATCH(Data!$H$1,Mapping!$B$2:$T$2,0))</f>
        <v>Standard Class</v>
      </c>
      <c r="I3055" t="str">
        <f>INDEX(Mapping!$B$2:$T$7793,MATCH(Data!$A3055,Mapping!$B$3:$B$7793,0),MATCH(Data!$I$1,Mapping!$B$2:$T$2,0))</f>
        <v>Consumer</v>
      </c>
      <c r="J3055">
        <f>VLOOKUP($A3055,Mapping!$X$3:$Y$7793,2,0)</f>
        <v>60623</v>
      </c>
      <c r="K3055" t="str">
        <f>VLOOKUP($J3055,Mapping!$AB$3:$AC$475,2,0)</f>
        <v>Independence</v>
      </c>
      <c r="L3055" t="str">
        <f>VLOOKUP($K3055,Mapping!$AF$3:$AG$475,2,0)</f>
        <v>Missouri</v>
      </c>
      <c r="M3055" t="str">
        <f>VLOOKUP($L3055,Mapping!$AI$3:$AJ$48,2,0)</f>
        <v>United States</v>
      </c>
      <c r="N3055" t="str">
        <f>VLOOKUP($L3055,Mapping!$AI$3:$AK$48,3,0)</f>
        <v>Central</v>
      </c>
      <c r="O3055" t="str">
        <f>VLOOKUP(Table1[[#This Row],[Column1]],Mapping!$AM$8:$AN$11,2,0)</f>
        <v>Office Supplies</v>
      </c>
      <c r="P3055" t="str">
        <f>VLOOKUP(Table1[[#This Row],[Column3]],Mapping!$AP$5:$AQ$22,2,0)</f>
        <v>Storage</v>
      </c>
      <c r="Q3055">
        <v>1036.624</v>
      </c>
      <c r="R3055">
        <v>2</v>
      </c>
      <c r="S3055">
        <v>51.831200000000024</v>
      </c>
    </row>
    <row r="3056" spans="1:19" x14ac:dyDescent="0.35">
      <c r="A3056">
        <v>2891</v>
      </c>
      <c r="B3056" t="s">
        <v>2865</v>
      </c>
      <c r="C3056" t="s">
        <v>381</v>
      </c>
      <c r="D3056" t="str">
        <f>MID(Table1[[#This Row],[Product ID]],5,2)</f>
        <v>EN</v>
      </c>
      <c r="E3056" t="str">
        <f>LEFT(Table1[[#This Row],[Product ID]],3)</f>
        <v>OFF</v>
      </c>
      <c r="F3056" s="10" t="e">
        <f>VLOOKUP(Table1[[#This Row],[Order ID]],Mapping!H3056:J10847,3,0)</f>
        <v>#N/A</v>
      </c>
      <c r="G3056" s="10" t="e">
        <f>VLOOKUP(Table1[[#This Row],[Order ID]],Mapping!H3056:K10847,4,0)</f>
        <v>#N/A</v>
      </c>
      <c r="H3056" t="str">
        <f>INDEX(Mapping!$B$2:$T$7793,MATCH(Data!$A3056,Mapping!$B$3:$B$7793,0),MATCH(Data!$H$1,Mapping!$B$2:$T$2,0))</f>
        <v>Second Class</v>
      </c>
      <c r="I3056" t="str">
        <f>INDEX(Mapping!$B$2:$T$7793,MATCH(Data!$A3056,Mapping!$B$3:$B$7793,0),MATCH(Data!$I$1,Mapping!$B$2:$T$2,0))</f>
        <v>Consumer</v>
      </c>
      <c r="J3056">
        <f>VLOOKUP($A3056,Mapping!$X$3:$Y$7793,2,0)</f>
        <v>10011</v>
      </c>
      <c r="K3056" t="str">
        <f>VLOOKUP($J3056,Mapping!$AB$3:$AC$475,2,0)</f>
        <v>Omaha</v>
      </c>
      <c r="L3056" t="str">
        <f>VLOOKUP($K3056,Mapping!$AF$3:$AG$475,2,0)</f>
        <v>Nebraska</v>
      </c>
      <c r="M3056" t="str">
        <f>VLOOKUP($L3056,Mapping!$AI$3:$AJ$48,2,0)</f>
        <v>United States</v>
      </c>
      <c r="N3056" t="str">
        <f>VLOOKUP($L3056,Mapping!$AI$3:$AK$48,3,0)</f>
        <v>Central</v>
      </c>
      <c r="O3056" t="str">
        <f>VLOOKUP(Table1[[#This Row],[Column1]],Mapping!$AM$8:$AN$11,2,0)</f>
        <v>Office Supplies</v>
      </c>
      <c r="P3056" t="str">
        <f>VLOOKUP(Table1[[#This Row],[Column3]],Mapping!$AP$5:$AQ$22,2,0)</f>
        <v>Envelopes</v>
      </c>
      <c r="Q3056">
        <v>16.52</v>
      </c>
      <c r="R3056">
        <v>4</v>
      </c>
      <c r="S3056">
        <v>7.5991999999999997</v>
      </c>
    </row>
    <row r="3057" spans="1:19" x14ac:dyDescent="0.35">
      <c r="A3057">
        <v>2892</v>
      </c>
      <c r="B3057" t="s">
        <v>2865</v>
      </c>
      <c r="C3057" t="s">
        <v>1987</v>
      </c>
      <c r="D3057" t="str">
        <f>MID(Table1[[#This Row],[Product ID]],5,2)</f>
        <v>PA</v>
      </c>
      <c r="E3057" t="str">
        <f>LEFT(Table1[[#This Row],[Product ID]],3)</f>
        <v>OFF</v>
      </c>
      <c r="F3057" s="10" t="e">
        <f>VLOOKUP(Table1[[#This Row],[Order ID]],Mapping!H3057:J10848,3,0)</f>
        <v>#N/A</v>
      </c>
      <c r="G3057" s="10" t="e">
        <f>VLOOKUP(Table1[[#This Row],[Order ID]],Mapping!H3057:K10848,4,0)</f>
        <v>#N/A</v>
      </c>
      <c r="H3057" t="str">
        <f>INDEX(Mapping!$B$2:$T$7793,MATCH(Data!$A3057,Mapping!$B$3:$B$7793,0),MATCH(Data!$H$1,Mapping!$B$2:$T$2,0))</f>
        <v>Standard Class</v>
      </c>
      <c r="I3057" t="str">
        <f>INDEX(Mapping!$B$2:$T$7793,MATCH(Data!$A3057,Mapping!$B$3:$B$7793,0),MATCH(Data!$I$1,Mapping!$B$2:$T$2,0))</f>
        <v>Consumer</v>
      </c>
      <c r="J3057">
        <f>VLOOKUP($A3057,Mapping!$X$3:$Y$7793,2,0)</f>
        <v>10011</v>
      </c>
      <c r="K3057" t="str">
        <f>VLOOKUP($J3057,Mapping!$AB$3:$AC$475,2,0)</f>
        <v>Omaha</v>
      </c>
      <c r="L3057" t="str">
        <f>VLOOKUP($K3057,Mapping!$AF$3:$AG$475,2,0)</f>
        <v>Nebraska</v>
      </c>
      <c r="M3057" t="str">
        <f>VLOOKUP($L3057,Mapping!$AI$3:$AJ$48,2,0)</f>
        <v>United States</v>
      </c>
      <c r="N3057" t="str">
        <f>VLOOKUP($L3057,Mapping!$AI$3:$AK$48,3,0)</f>
        <v>Central</v>
      </c>
      <c r="O3057" t="str">
        <f>VLOOKUP(Table1[[#This Row],[Column1]],Mapping!$AM$8:$AN$11,2,0)</f>
        <v>Office Supplies</v>
      </c>
      <c r="P3057" t="str">
        <f>VLOOKUP(Table1[[#This Row],[Column3]],Mapping!$AP$5:$AQ$22,2,0)</f>
        <v>Paper</v>
      </c>
      <c r="Q3057">
        <v>60.12</v>
      </c>
      <c r="R3057">
        <v>9</v>
      </c>
      <c r="S3057">
        <v>28.857599999999998</v>
      </c>
    </row>
    <row r="3058" spans="1:19" x14ac:dyDescent="0.35">
      <c r="A3058">
        <v>2893</v>
      </c>
      <c r="B3058" t="s">
        <v>2865</v>
      </c>
      <c r="C3058" t="s">
        <v>408</v>
      </c>
      <c r="D3058" t="str">
        <f>MID(Table1[[#This Row],[Product ID]],5,2)</f>
        <v>BI</v>
      </c>
      <c r="E3058" t="str">
        <f>LEFT(Table1[[#This Row],[Product ID]],3)</f>
        <v>OFF</v>
      </c>
      <c r="F3058" s="10" t="e">
        <f>VLOOKUP(Table1[[#This Row],[Order ID]],Mapping!H3058:J10849,3,0)</f>
        <v>#N/A</v>
      </c>
      <c r="G3058" s="10" t="e">
        <f>VLOOKUP(Table1[[#This Row],[Order ID]],Mapping!H3058:K10849,4,0)</f>
        <v>#N/A</v>
      </c>
      <c r="H3058" t="str">
        <f>INDEX(Mapping!$B$2:$T$7793,MATCH(Data!$A3058,Mapping!$B$3:$B$7793,0),MATCH(Data!$H$1,Mapping!$B$2:$T$2,0))</f>
        <v>Standard Class</v>
      </c>
      <c r="I3058" t="str">
        <f>INDEX(Mapping!$B$2:$T$7793,MATCH(Data!$A3058,Mapping!$B$3:$B$7793,0),MATCH(Data!$I$1,Mapping!$B$2:$T$2,0))</f>
        <v>Consumer</v>
      </c>
      <c r="J3058">
        <f>VLOOKUP($A3058,Mapping!$X$3:$Y$7793,2,0)</f>
        <v>10011</v>
      </c>
      <c r="K3058" t="str">
        <f>VLOOKUP($J3058,Mapping!$AB$3:$AC$475,2,0)</f>
        <v>Omaha</v>
      </c>
      <c r="L3058" t="str">
        <f>VLOOKUP($K3058,Mapping!$AF$3:$AG$475,2,0)</f>
        <v>Nebraska</v>
      </c>
      <c r="M3058" t="str">
        <f>VLOOKUP($L3058,Mapping!$AI$3:$AJ$48,2,0)</f>
        <v>United States</v>
      </c>
      <c r="N3058" t="str">
        <f>VLOOKUP($L3058,Mapping!$AI$3:$AK$48,3,0)</f>
        <v>Central</v>
      </c>
      <c r="O3058" t="str">
        <f>VLOOKUP(Table1[[#This Row],[Column1]],Mapping!$AM$8:$AN$11,2,0)</f>
        <v>Office Supplies</v>
      </c>
      <c r="P3058" t="str">
        <f>VLOOKUP(Table1[[#This Row],[Column3]],Mapping!$AP$5:$AQ$22,2,0)</f>
        <v>Binders</v>
      </c>
      <c r="Q3058">
        <v>49.536000000000001</v>
      </c>
      <c r="R3058">
        <v>3</v>
      </c>
      <c r="S3058">
        <v>17.337599999999998</v>
      </c>
    </row>
    <row r="3059" spans="1:19" x14ac:dyDescent="0.35">
      <c r="A3059">
        <v>2118</v>
      </c>
      <c r="B3059" t="s">
        <v>2278</v>
      </c>
      <c r="C3059" t="s">
        <v>618</v>
      </c>
      <c r="D3059" t="str">
        <f>MID(Table1[[#This Row],[Product ID]],5,2)</f>
        <v>FU</v>
      </c>
      <c r="E3059" t="str">
        <f>LEFT(Table1[[#This Row],[Product ID]],3)</f>
        <v>FUR</v>
      </c>
      <c r="F3059" s="10" t="e">
        <f>VLOOKUP(Table1[[#This Row],[Order ID]],Mapping!H3059:J10850,3,0)</f>
        <v>#N/A</v>
      </c>
      <c r="G3059" s="10" t="e">
        <f>VLOOKUP(Table1[[#This Row],[Order ID]],Mapping!H3059:K10850,4,0)</f>
        <v>#N/A</v>
      </c>
      <c r="H3059" t="str">
        <f>INDEX(Mapping!$B$2:$T$7793,MATCH(Data!$A3059,Mapping!$B$3:$B$7793,0),MATCH(Data!$H$1,Mapping!$B$2:$T$2,0))</f>
        <v>Standard Class</v>
      </c>
      <c r="I3059" t="str">
        <f>INDEX(Mapping!$B$2:$T$7793,MATCH(Data!$A3059,Mapping!$B$3:$B$7793,0),MATCH(Data!$I$1,Mapping!$B$2:$T$2,0))</f>
        <v>Consumer</v>
      </c>
      <c r="J3059">
        <f>VLOOKUP($A3059,Mapping!$X$3:$Y$7793,2,0)</f>
        <v>98115</v>
      </c>
      <c r="K3059" t="str">
        <f>VLOOKUP($J3059,Mapping!$AB$3:$AC$475,2,0)</f>
        <v>Whittier</v>
      </c>
      <c r="L3059" t="str">
        <f>VLOOKUP($K3059,Mapping!$AF$3:$AG$475,2,0)</f>
        <v>California</v>
      </c>
      <c r="M3059" t="str">
        <f>VLOOKUP($L3059,Mapping!$AI$3:$AJ$48,2,0)</f>
        <v>United States</v>
      </c>
      <c r="N3059" t="str">
        <f>VLOOKUP($L3059,Mapping!$AI$3:$AK$48,3,0)</f>
        <v>West</v>
      </c>
      <c r="O3059" t="str">
        <f>VLOOKUP(Table1[[#This Row],[Column1]],Mapping!$AM$8:$AN$11,2,0)</f>
        <v>Furniture</v>
      </c>
      <c r="P3059" t="str">
        <f>VLOOKUP(Table1[[#This Row],[Column3]],Mapping!$AP$5:$AQ$22,2,0)</f>
        <v>Furnishings</v>
      </c>
      <c r="Q3059">
        <v>109.9</v>
      </c>
      <c r="R3059">
        <v>5</v>
      </c>
      <c r="S3059">
        <v>37.366</v>
      </c>
    </row>
    <row r="3060" spans="1:19" x14ac:dyDescent="0.35">
      <c r="A3060">
        <v>6709</v>
      </c>
      <c r="B3060" t="s">
        <v>5161</v>
      </c>
      <c r="C3060" t="s">
        <v>2881</v>
      </c>
      <c r="D3060" t="str">
        <f>MID(Table1[[#This Row],[Product ID]],5,2)</f>
        <v>AC</v>
      </c>
      <c r="E3060" t="str">
        <f>LEFT(Table1[[#This Row],[Product ID]],3)</f>
        <v>TEC</v>
      </c>
      <c r="F3060" s="10">
        <f>VLOOKUP(Table1[[#This Row],[Order ID]],Mapping!H3060:J10851,3,0)</f>
        <v>41588</v>
      </c>
      <c r="G3060" s="10">
        <f>VLOOKUP(Table1[[#This Row],[Order ID]],Mapping!H3060:K10851,4,0)</f>
        <v>41593</v>
      </c>
      <c r="H3060" t="str">
        <f>INDEX(Mapping!$B$2:$T$7793,MATCH(Data!$A3060,Mapping!$B$3:$B$7793,0),MATCH(Data!$H$1,Mapping!$B$2:$T$2,0))</f>
        <v>Second Class</v>
      </c>
      <c r="I3060" t="str">
        <f>INDEX(Mapping!$B$2:$T$7793,MATCH(Data!$A3060,Mapping!$B$3:$B$7793,0),MATCH(Data!$I$1,Mapping!$B$2:$T$2,0))</f>
        <v>Corporate</v>
      </c>
      <c r="J3060">
        <f>VLOOKUP($A3060,Mapping!$X$3:$Y$7793,2,0)</f>
        <v>94601</v>
      </c>
      <c r="K3060" t="str">
        <f>VLOOKUP($J3060,Mapping!$AB$3:$AC$475,2,0)</f>
        <v>Pleasant Grove</v>
      </c>
      <c r="L3060" t="str">
        <f>VLOOKUP($K3060,Mapping!$AF$3:$AG$475,2,0)</f>
        <v>Utah</v>
      </c>
      <c r="M3060" t="str">
        <f>VLOOKUP($L3060,Mapping!$AI$3:$AJ$48,2,0)</f>
        <v>United States</v>
      </c>
      <c r="N3060" t="str">
        <f>VLOOKUP($L3060,Mapping!$AI$3:$AK$48,3,0)</f>
        <v>West</v>
      </c>
      <c r="O3060" t="str">
        <f>VLOOKUP(Table1[[#This Row],[Column1]],Mapping!$AM$8:$AN$11,2,0)</f>
        <v>Technology</v>
      </c>
      <c r="P3060" t="str">
        <f>VLOOKUP(Table1[[#This Row],[Column3]],Mapping!$AP$5:$AQ$22,2,0)</f>
        <v>Accessories</v>
      </c>
      <c r="Q3060">
        <v>479.97</v>
      </c>
      <c r="R3060">
        <v>3</v>
      </c>
      <c r="S3060">
        <v>177.58890000000002</v>
      </c>
    </row>
    <row r="3061" spans="1:19" x14ac:dyDescent="0.35">
      <c r="A3061">
        <v>5843</v>
      </c>
      <c r="B3061" t="s">
        <v>4677</v>
      </c>
      <c r="C3061" t="s">
        <v>3155</v>
      </c>
      <c r="D3061" t="str">
        <f>MID(Table1[[#This Row],[Product ID]],5,2)</f>
        <v>AP</v>
      </c>
      <c r="E3061" t="str">
        <f>LEFT(Table1[[#This Row],[Product ID]],3)</f>
        <v>OFF</v>
      </c>
      <c r="F3061" s="10">
        <f>VLOOKUP(Table1[[#This Row],[Order ID]],Mapping!H3061:J10852,3,0)</f>
        <v>41414</v>
      </c>
      <c r="G3061" s="10">
        <f>VLOOKUP(Table1[[#This Row],[Order ID]],Mapping!H3061:K10852,4,0)</f>
        <v>41418</v>
      </c>
      <c r="H3061" t="str">
        <f>INDEX(Mapping!$B$2:$T$7793,MATCH(Data!$A3061,Mapping!$B$3:$B$7793,0),MATCH(Data!$H$1,Mapping!$B$2:$T$2,0))</f>
        <v>Standard Class</v>
      </c>
      <c r="I3061" t="str">
        <f>INDEX(Mapping!$B$2:$T$7793,MATCH(Data!$A3061,Mapping!$B$3:$B$7793,0),MATCH(Data!$I$1,Mapping!$B$2:$T$2,0))</f>
        <v>Consumer</v>
      </c>
      <c r="J3061">
        <f>VLOOKUP($A3061,Mapping!$X$3:$Y$7793,2,0)</f>
        <v>90008</v>
      </c>
      <c r="K3061" t="str">
        <f>VLOOKUP($J3061,Mapping!$AB$3:$AC$475,2,0)</f>
        <v>Rochester Hills</v>
      </c>
      <c r="L3061" t="str">
        <f>VLOOKUP($K3061,Mapping!$AF$3:$AG$475,2,0)</f>
        <v>Michigan</v>
      </c>
      <c r="M3061" t="str">
        <f>VLOOKUP($L3061,Mapping!$AI$3:$AJ$48,2,0)</f>
        <v>United States</v>
      </c>
      <c r="N3061" t="str">
        <f>VLOOKUP($L3061,Mapping!$AI$3:$AK$48,3,0)</f>
        <v>Central</v>
      </c>
      <c r="O3061" t="str">
        <f>VLOOKUP(Table1[[#This Row],[Column1]],Mapping!$AM$8:$AN$11,2,0)</f>
        <v>Office Supplies</v>
      </c>
      <c r="P3061" t="str">
        <f>VLOOKUP(Table1[[#This Row],[Column3]],Mapping!$AP$5:$AQ$22,2,0)</f>
        <v>Appliances</v>
      </c>
      <c r="Q3061">
        <v>87.84</v>
      </c>
      <c r="R3061">
        <v>8</v>
      </c>
      <c r="S3061">
        <v>23.716800000000006</v>
      </c>
    </row>
    <row r="3062" spans="1:19" x14ac:dyDescent="0.35">
      <c r="A3062">
        <v>6087</v>
      </c>
      <c r="B3062" t="s">
        <v>4818</v>
      </c>
      <c r="C3062" t="s">
        <v>1329</v>
      </c>
      <c r="D3062" t="str">
        <f>MID(Table1[[#This Row],[Product ID]],5,2)</f>
        <v>AR</v>
      </c>
      <c r="E3062" t="str">
        <f>LEFT(Table1[[#This Row],[Product ID]],3)</f>
        <v>OFF</v>
      </c>
      <c r="F3062" s="10">
        <f>VLOOKUP(Table1[[#This Row],[Order ID]],Mapping!H3062:J10853,3,0)</f>
        <v>41569</v>
      </c>
      <c r="G3062" s="10">
        <f>VLOOKUP(Table1[[#This Row],[Order ID]],Mapping!H3062:K10853,4,0)</f>
        <v>41574</v>
      </c>
      <c r="H3062" t="str">
        <f>INDEX(Mapping!$B$2:$T$7793,MATCH(Data!$A3062,Mapping!$B$3:$B$7793,0),MATCH(Data!$H$1,Mapping!$B$2:$T$2,0))</f>
        <v>First Class</v>
      </c>
      <c r="I3062" t="str">
        <f>INDEX(Mapping!$B$2:$T$7793,MATCH(Data!$A3062,Mapping!$B$3:$B$7793,0),MATCH(Data!$I$1,Mapping!$B$2:$T$2,0))</f>
        <v>Home Office</v>
      </c>
      <c r="J3062">
        <f>VLOOKUP($A3062,Mapping!$X$3:$Y$7793,2,0)</f>
        <v>89031</v>
      </c>
      <c r="K3062" t="str">
        <f>VLOOKUP($J3062,Mapping!$AB$3:$AC$475,2,0)</f>
        <v>Spokane</v>
      </c>
      <c r="L3062" t="str">
        <f>VLOOKUP($K3062,Mapping!$AF$3:$AG$475,2,0)</f>
        <v>Washington</v>
      </c>
      <c r="M3062" t="str">
        <f>VLOOKUP($L3062,Mapping!$AI$3:$AJ$48,2,0)</f>
        <v>United States</v>
      </c>
      <c r="N3062" t="str">
        <f>VLOOKUP($L3062,Mapping!$AI$3:$AK$48,3,0)</f>
        <v>West</v>
      </c>
      <c r="O3062" t="str">
        <f>VLOOKUP(Table1[[#This Row],[Column1]],Mapping!$AM$8:$AN$11,2,0)</f>
        <v>Office Supplies</v>
      </c>
      <c r="P3062" t="str">
        <f>VLOOKUP(Table1[[#This Row],[Column3]],Mapping!$AP$5:$AQ$22,2,0)</f>
        <v>Art</v>
      </c>
      <c r="Q3062">
        <v>113.22</v>
      </c>
      <c r="R3062">
        <v>3</v>
      </c>
      <c r="S3062">
        <v>29.437200000000001</v>
      </c>
    </row>
    <row r="3063" spans="1:19" x14ac:dyDescent="0.35">
      <c r="A3063">
        <v>6088</v>
      </c>
      <c r="B3063" t="s">
        <v>4818</v>
      </c>
      <c r="C3063" t="s">
        <v>4819</v>
      </c>
      <c r="D3063" t="str">
        <f>MID(Table1[[#This Row],[Product ID]],5,2)</f>
        <v>PA</v>
      </c>
      <c r="E3063" t="str">
        <f>LEFT(Table1[[#This Row],[Product ID]],3)</f>
        <v>OFF</v>
      </c>
      <c r="F3063" s="10">
        <f>VLOOKUP(Table1[[#This Row],[Order ID]],Mapping!H3063:J10854,3,0)</f>
        <v>41569</v>
      </c>
      <c r="G3063" s="10">
        <f>VLOOKUP(Table1[[#This Row],[Order ID]],Mapping!H3063:K10854,4,0)</f>
        <v>41574</v>
      </c>
      <c r="H3063" t="str">
        <f>INDEX(Mapping!$B$2:$T$7793,MATCH(Data!$A3063,Mapping!$B$3:$B$7793,0),MATCH(Data!$H$1,Mapping!$B$2:$T$2,0))</f>
        <v>Second Class</v>
      </c>
      <c r="I3063" t="str">
        <f>INDEX(Mapping!$B$2:$T$7793,MATCH(Data!$A3063,Mapping!$B$3:$B$7793,0),MATCH(Data!$I$1,Mapping!$B$2:$T$2,0))</f>
        <v>Home Office</v>
      </c>
      <c r="J3063">
        <f>VLOOKUP($A3063,Mapping!$X$3:$Y$7793,2,0)</f>
        <v>89031</v>
      </c>
      <c r="K3063" t="str">
        <f>VLOOKUP($J3063,Mapping!$AB$3:$AC$475,2,0)</f>
        <v>Spokane</v>
      </c>
      <c r="L3063" t="str">
        <f>VLOOKUP($K3063,Mapping!$AF$3:$AG$475,2,0)</f>
        <v>Washington</v>
      </c>
      <c r="M3063" t="str">
        <f>VLOOKUP($L3063,Mapping!$AI$3:$AJ$48,2,0)</f>
        <v>United States</v>
      </c>
      <c r="N3063" t="str">
        <f>VLOOKUP($L3063,Mapping!$AI$3:$AK$48,3,0)</f>
        <v>West</v>
      </c>
      <c r="O3063" t="str">
        <f>VLOOKUP(Table1[[#This Row],[Column1]],Mapping!$AM$8:$AN$11,2,0)</f>
        <v>Office Supplies</v>
      </c>
      <c r="P3063" t="str">
        <f>VLOOKUP(Table1[[#This Row],[Column3]],Mapping!$AP$5:$AQ$22,2,0)</f>
        <v>Paper</v>
      </c>
      <c r="Q3063">
        <v>35.880000000000003</v>
      </c>
      <c r="R3063">
        <v>6</v>
      </c>
      <c r="S3063">
        <v>17.581200000000003</v>
      </c>
    </row>
    <row r="3064" spans="1:19" x14ac:dyDescent="0.35">
      <c r="A3064">
        <v>277</v>
      </c>
      <c r="B3064" t="s">
        <v>379</v>
      </c>
      <c r="C3064" t="s">
        <v>380</v>
      </c>
      <c r="D3064" t="str">
        <f>MID(Table1[[#This Row],[Product ID]],5,2)</f>
        <v>BO</v>
      </c>
      <c r="E3064" t="str">
        <f>LEFT(Table1[[#This Row],[Product ID]],3)</f>
        <v>FUR</v>
      </c>
      <c r="F3064" s="10" t="e">
        <f>VLOOKUP(Table1[[#This Row],[Order ID]],Mapping!H3064:J10855,3,0)</f>
        <v>#N/A</v>
      </c>
      <c r="G3064" s="10" t="e">
        <f>VLOOKUP(Table1[[#This Row],[Order ID]],Mapping!H3064:K10855,4,0)</f>
        <v>#N/A</v>
      </c>
      <c r="H3064" t="str">
        <f>INDEX(Mapping!$B$2:$T$7793,MATCH(Data!$A3064,Mapping!$B$3:$B$7793,0),MATCH(Data!$H$1,Mapping!$B$2:$T$2,0))</f>
        <v>First Class</v>
      </c>
      <c r="I3064" t="str">
        <f>INDEX(Mapping!$B$2:$T$7793,MATCH(Data!$A3064,Mapping!$B$3:$B$7793,0),MATCH(Data!$I$1,Mapping!$B$2:$T$2,0))</f>
        <v>Home Office</v>
      </c>
      <c r="J3064">
        <f>VLOOKUP($A3064,Mapping!$X$3:$Y$7793,2,0)</f>
        <v>10035</v>
      </c>
      <c r="K3064" t="str">
        <f>VLOOKUP($J3064,Mapping!$AB$3:$AC$475,2,0)</f>
        <v>Grand Prairie</v>
      </c>
      <c r="L3064" t="str">
        <f>VLOOKUP($K3064,Mapping!$AF$3:$AG$475,2,0)</f>
        <v>Texas</v>
      </c>
      <c r="M3064" t="str">
        <f>VLOOKUP($L3064,Mapping!$AI$3:$AJ$48,2,0)</f>
        <v>United States</v>
      </c>
      <c r="N3064" t="str">
        <f>VLOOKUP($L3064,Mapping!$AI$3:$AK$48,3,0)</f>
        <v>Central</v>
      </c>
      <c r="O3064" t="str">
        <f>VLOOKUP(Table1[[#This Row],[Column1]],Mapping!$AM$8:$AN$11,2,0)</f>
        <v>Furniture</v>
      </c>
      <c r="P3064" t="str">
        <f>VLOOKUP(Table1[[#This Row],[Column3]],Mapping!$AP$5:$AQ$22,2,0)</f>
        <v>Bookcases</v>
      </c>
      <c r="Q3064">
        <v>388.70400000000006</v>
      </c>
      <c r="R3064">
        <v>6</v>
      </c>
      <c r="S3064">
        <v>-4.8588000000000022</v>
      </c>
    </row>
    <row r="3065" spans="1:19" x14ac:dyDescent="0.35">
      <c r="A3065">
        <v>278</v>
      </c>
      <c r="B3065" t="s">
        <v>379</v>
      </c>
      <c r="C3065" t="s">
        <v>381</v>
      </c>
      <c r="D3065" t="str">
        <f>MID(Table1[[#This Row],[Product ID]],5,2)</f>
        <v>EN</v>
      </c>
      <c r="E3065" t="str">
        <f>LEFT(Table1[[#This Row],[Product ID]],3)</f>
        <v>OFF</v>
      </c>
      <c r="F3065" s="10" t="e">
        <f>VLOOKUP(Table1[[#This Row],[Order ID]],Mapping!H3065:J10856,3,0)</f>
        <v>#N/A</v>
      </c>
      <c r="G3065" s="10" t="e">
        <f>VLOOKUP(Table1[[#This Row],[Order ID]],Mapping!H3065:K10856,4,0)</f>
        <v>#N/A</v>
      </c>
      <c r="H3065" t="str">
        <f>INDEX(Mapping!$B$2:$T$7793,MATCH(Data!$A3065,Mapping!$B$3:$B$7793,0),MATCH(Data!$H$1,Mapping!$B$2:$T$2,0))</f>
        <v>Standard Class</v>
      </c>
      <c r="I3065" t="str">
        <f>INDEX(Mapping!$B$2:$T$7793,MATCH(Data!$A3065,Mapping!$B$3:$B$7793,0),MATCH(Data!$I$1,Mapping!$B$2:$T$2,0))</f>
        <v>Consumer</v>
      </c>
      <c r="J3065">
        <f>VLOOKUP($A3065,Mapping!$X$3:$Y$7793,2,0)</f>
        <v>10035</v>
      </c>
      <c r="K3065" t="str">
        <f>VLOOKUP($J3065,Mapping!$AB$3:$AC$475,2,0)</f>
        <v>Grand Prairie</v>
      </c>
      <c r="L3065" t="str">
        <f>VLOOKUP($K3065,Mapping!$AF$3:$AG$475,2,0)</f>
        <v>Texas</v>
      </c>
      <c r="M3065" t="str">
        <f>VLOOKUP($L3065,Mapping!$AI$3:$AJ$48,2,0)</f>
        <v>United States</v>
      </c>
      <c r="N3065" t="str">
        <f>VLOOKUP($L3065,Mapping!$AI$3:$AK$48,3,0)</f>
        <v>Central</v>
      </c>
      <c r="O3065" t="str">
        <f>VLOOKUP(Table1[[#This Row],[Column1]],Mapping!$AM$8:$AN$11,2,0)</f>
        <v>Office Supplies</v>
      </c>
      <c r="P3065" t="str">
        <f>VLOOKUP(Table1[[#This Row],[Column3]],Mapping!$AP$5:$AQ$22,2,0)</f>
        <v>Envelopes</v>
      </c>
      <c r="Q3065">
        <v>8.26</v>
      </c>
      <c r="R3065">
        <v>2</v>
      </c>
      <c r="S3065">
        <v>3.7995999999999999</v>
      </c>
    </row>
    <row r="3066" spans="1:19" x14ac:dyDescent="0.35">
      <c r="A3066">
        <v>279</v>
      </c>
      <c r="B3066" t="s">
        <v>379</v>
      </c>
      <c r="C3066" t="s">
        <v>382</v>
      </c>
      <c r="D3066" t="str">
        <f>MID(Table1[[#This Row],[Product ID]],5,2)</f>
        <v>AR</v>
      </c>
      <c r="E3066" t="str">
        <f>LEFT(Table1[[#This Row],[Product ID]],3)</f>
        <v>OFF</v>
      </c>
      <c r="F3066" s="10" t="e">
        <f>VLOOKUP(Table1[[#This Row],[Order ID]],Mapping!H3066:J10857,3,0)</f>
        <v>#N/A</v>
      </c>
      <c r="G3066" s="10" t="e">
        <f>VLOOKUP(Table1[[#This Row],[Order ID]],Mapping!H3066:K10857,4,0)</f>
        <v>#N/A</v>
      </c>
      <c r="H3066" t="str">
        <f>INDEX(Mapping!$B$2:$T$7793,MATCH(Data!$A3066,Mapping!$B$3:$B$7793,0),MATCH(Data!$H$1,Mapping!$B$2:$T$2,0))</f>
        <v>Standard Class</v>
      </c>
      <c r="I3066" t="str">
        <f>INDEX(Mapping!$B$2:$T$7793,MATCH(Data!$A3066,Mapping!$B$3:$B$7793,0),MATCH(Data!$I$1,Mapping!$B$2:$T$2,0))</f>
        <v>Consumer</v>
      </c>
      <c r="J3066">
        <f>VLOOKUP($A3066,Mapping!$X$3:$Y$7793,2,0)</f>
        <v>10035</v>
      </c>
      <c r="K3066" t="str">
        <f>VLOOKUP($J3066,Mapping!$AB$3:$AC$475,2,0)</f>
        <v>Grand Prairie</v>
      </c>
      <c r="L3066" t="str">
        <f>VLOOKUP($K3066,Mapping!$AF$3:$AG$475,2,0)</f>
        <v>Texas</v>
      </c>
      <c r="M3066" t="str">
        <f>VLOOKUP($L3066,Mapping!$AI$3:$AJ$48,2,0)</f>
        <v>United States</v>
      </c>
      <c r="N3066" t="str">
        <f>VLOOKUP($L3066,Mapping!$AI$3:$AK$48,3,0)</f>
        <v>Central</v>
      </c>
      <c r="O3066" t="str">
        <f>VLOOKUP(Table1[[#This Row],[Column1]],Mapping!$AM$8:$AN$11,2,0)</f>
        <v>Office Supplies</v>
      </c>
      <c r="P3066" t="str">
        <f>VLOOKUP(Table1[[#This Row],[Column3]],Mapping!$AP$5:$AQ$22,2,0)</f>
        <v>Art</v>
      </c>
      <c r="Q3066">
        <v>17.04</v>
      </c>
      <c r="R3066">
        <v>4</v>
      </c>
      <c r="S3066">
        <v>6.9863999999999997</v>
      </c>
    </row>
    <row r="3067" spans="1:19" x14ac:dyDescent="0.35">
      <c r="A3067">
        <v>280</v>
      </c>
      <c r="B3067" t="s">
        <v>379</v>
      </c>
      <c r="C3067" t="s">
        <v>383</v>
      </c>
      <c r="D3067" t="str">
        <f>MID(Table1[[#This Row],[Product ID]],5,2)</f>
        <v>PA</v>
      </c>
      <c r="E3067" t="str">
        <f>LEFT(Table1[[#This Row],[Product ID]],3)</f>
        <v>OFF</v>
      </c>
      <c r="F3067" s="10" t="e">
        <f>VLOOKUP(Table1[[#This Row],[Order ID]],Mapping!H3067:J10858,3,0)</f>
        <v>#N/A</v>
      </c>
      <c r="G3067" s="10" t="e">
        <f>VLOOKUP(Table1[[#This Row],[Order ID]],Mapping!H3067:K10858,4,0)</f>
        <v>#N/A</v>
      </c>
      <c r="H3067" t="str">
        <f>INDEX(Mapping!$B$2:$T$7793,MATCH(Data!$A3067,Mapping!$B$3:$B$7793,0),MATCH(Data!$H$1,Mapping!$B$2:$T$2,0))</f>
        <v>Standard Class</v>
      </c>
      <c r="I3067" t="str">
        <f>INDEX(Mapping!$B$2:$T$7793,MATCH(Data!$A3067,Mapping!$B$3:$B$7793,0),MATCH(Data!$I$1,Mapping!$B$2:$T$2,0))</f>
        <v>Consumer</v>
      </c>
      <c r="J3067">
        <f>VLOOKUP($A3067,Mapping!$X$3:$Y$7793,2,0)</f>
        <v>10035</v>
      </c>
      <c r="K3067" t="str">
        <f>VLOOKUP($J3067,Mapping!$AB$3:$AC$475,2,0)</f>
        <v>Grand Prairie</v>
      </c>
      <c r="L3067" t="str">
        <f>VLOOKUP($K3067,Mapping!$AF$3:$AG$475,2,0)</f>
        <v>Texas</v>
      </c>
      <c r="M3067" t="str">
        <f>VLOOKUP($L3067,Mapping!$AI$3:$AJ$48,2,0)</f>
        <v>United States</v>
      </c>
      <c r="N3067" t="str">
        <f>VLOOKUP($L3067,Mapping!$AI$3:$AK$48,3,0)</f>
        <v>Central</v>
      </c>
      <c r="O3067" t="str">
        <f>VLOOKUP(Table1[[#This Row],[Column1]],Mapping!$AM$8:$AN$11,2,0)</f>
        <v>Office Supplies</v>
      </c>
      <c r="P3067" t="str">
        <f>VLOOKUP(Table1[[#This Row],[Column3]],Mapping!$AP$5:$AQ$22,2,0)</f>
        <v>Paper</v>
      </c>
      <c r="Q3067">
        <v>34.4</v>
      </c>
      <c r="R3067">
        <v>5</v>
      </c>
      <c r="S3067">
        <v>15.823999999999998</v>
      </c>
    </row>
    <row r="3068" spans="1:19" x14ac:dyDescent="0.35">
      <c r="A3068">
        <v>6604</v>
      </c>
      <c r="B3068" t="s">
        <v>5101</v>
      </c>
      <c r="C3068" t="s">
        <v>1251</v>
      </c>
      <c r="D3068" t="str">
        <f>MID(Table1[[#This Row],[Product ID]],5,2)</f>
        <v>AR</v>
      </c>
      <c r="E3068" t="str">
        <f>LEFT(Table1[[#This Row],[Product ID]],3)</f>
        <v>OFF</v>
      </c>
      <c r="F3068" s="10">
        <f>VLOOKUP(Table1[[#This Row],[Order ID]],Mapping!H3068:J10859,3,0)</f>
        <v>41419</v>
      </c>
      <c r="G3068" s="10">
        <f>VLOOKUP(Table1[[#This Row],[Order ID]],Mapping!H3068:K10859,4,0)</f>
        <v>41423</v>
      </c>
      <c r="H3068" t="str">
        <f>INDEX(Mapping!$B$2:$T$7793,MATCH(Data!$A3068,Mapping!$B$3:$B$7793,0),MATCH(Data!$H$1,Mapping!$B$2:$T$2,0))</f>
        <v>Standard Class</v>
      </c>
      <c r="I3068" t="str">
        <f>INDEX(Mapping!$B$2:$T$7793,MATCH(Data!$A3068,Mapping!$B$3:$B$7793,0),MATCH(Data!$I$1,Mapping!$B$2:$T$2,0))</f>
        <v>Consumer</v>
      </c>
      <c r="J3068">
        <f>VLOOKUP($A3068,Mapping!$X$3:$Y$7793,2,0)</f>
        <v>19120</v>
      </c>
      <c r="K3068" t="str">
        <f>VLOOKUP($J3068,Mapping!$AB$3:$AC$475,2,0)</f>
        <v>Cincinnati</v>
      </c>
      <c r="L3068" t="str">
        <f>VLOOKUP($K3068,Mapping!$AF$3:$AG$475,2,0)</f>
        <v>Ohio</v>
      </c>
      <c r="M3068" t="str">
        <f>VLOOKUP($L3068,Mapping!$AI$3:$AJ$48,2,0)</f>
        <v>United States</v>
      </c>
      <c r="N3068" t="str">
        <f>VLOOKUP($L3068,Mapping!$AI$3:$AK$48,3,0)</f>
        <v>East</v>
      </c>
      <c r="O3068" t="str">
        <f>VLOOKUP(Table1[[#This Row],[Column1]],Mapping!$AM$8:$AN$11,2,0)</f>
        <v>Office Supplies</v>
      </c>
      <c r="P3068" t="str">
        <f>VLOOKUP(Table1[[#This Row],[Column3]],Mapping!$AP$5:$AQ$22,2,0)</f>
        <v>Art</v>
      </c>
      <c r="Q3068">
        <v>16.656000000000002</v>
      </c>
      <c r="R3068">
        <v>3</v>
      </c>
      <c r="S3068">
        <v>3.3311999999999999</v>
      </c>
    </row>
    <row r="3069" spans="1:19" x14ac:dyDescent="0.35">
      <c r="A3069">
        <v>5919</v>
      </c>
      <c r="B3069" t="s">
        <v>4717</v>
      </c>
      <c r="C3069" t="s">
        <v>611</v>
      </c>
      <c r="D3069" t="str">
        <f>MID(Table1[[#This Row],[Product ID]],5,2)</f>
        <v>CH</v>
      </c>
      <c r="E3069" t="str">
        <f>LEFT(Table1[[#This Row],[Product ID]],3)</f>
        <v>FUR</v>
      </c>
      <c r="F3069" s="10">
        <f>VLOOKUP(Table1[[#This Row],[Order ID]],Mapping!H3069:J10860,3,0)</f>
        <v>41627</v>
      </c>
      <c r="G3069" s="10">
        <f>VLOOKUP(Table1[[#This Row],[Order ID]],Mapping!H3069:K10860,4,0)</f>
        <v>41630</v>
      </c>
      <c r="H3069" t="str">
        <f>INDEX(Mapping!$B$2:$T$7793,MATCH(Data!$A3069,Mapping!$B$3:$B$7793,0),MATCH(Data!$H$1,Mapping!$B$2:$T$2,0))</f>
        <v>Second Class</v>
      </c>
      <c r="I3069" t="str">
        <f>INDEX(Mapping!$B$2:$T$7793,MATCH(Data!$A3069,Mapping!$B$3:$B$7793,0),MATCH(Data!$I$1,Mapping!$B$2:$T$2,0))</f>
        <v>Corporate</v>
      </c>
      <c r="J3069">
        <f>VLOOKUP($A3069,Mapping!$X$3:$Y$7793,2,0)</f>
        <v>68104</v>
      </c>
      <c r="K3069" t="str">
        <f>VLOOKUP($J3069,Mapping!$AB$3:$AC$475,2,0)</f>
        <v>Oakland</v>
      </c>
      <c r="L3069" t="str">
        <f>VLOOKUP($K3069,Mapping!$AF$3:$AG$475,2,0)</f>
        <v>California</v>
      </c>
      <c r="M3069" t="str">
        <f>VLOOKUP($L3069,Mapping!$AI$3:$AJ$48,2,0)</f>
        <v>United States</v>
      </c>
      <c r="N3069" t="str">
        <f>VLOOKUP($L3069,Mapping!$AI$3:$AK$48,3,0)</f>
        <v>West</v>
      </c>
      <c r="O3069" t="str">
        <f>VLOOKUP(Table1[[#This Row],[Column1]],Mapping!$AM$8:$AN$11,2,0)</f>
        <v>Furniture</v>
      </c>
      <c r="P3069" t="str">
        <f>VLOOKUP(Table1[[#This Row],[Column3]],Mapping!$AP$5:$AQ$22,2,0)</f>
        <v>Chairs</v>
      </c>
      <c r="Q3069">
        <v>563.93999999999994</v>
      </c>
      <c r="R3069">
        <v>3</v>
      </c>
      <c r="S3069">
        <v>112.78800000000001</v>
      </c>
    </row>
    <row r="3070" spans="1:19" x14ac:dyDescent="0.35">
      <c r="A3070">
        <v>1</v>
      </c>
      <c r="B3070" t="s">
        <v>3</v>
      </c>
      <c r="C3070" t="s">
        <v>4</v>
      </c>
      <c r="D3070" t="str">
        <f>MID(Table1[[#This Row],[Product ID]],5,2)</f>
        <v>LA</v>
      </c>
      <c r="E3070" t="str">
        <f>LEFT(Table1[[#This Row],[Product ID]],3)</f>
        <v>OFF</v>
      </c>
      <c r="F3070" s="10" t="e">
        <f>VLOOKUP(Table1[[#This Row],[Order ID]],Mapping!H3070:J10861,3,0)</f>
        <v>#N/A</v>
      </c>
      <c r="G3070" s="10" t="e">
        <f>VLOOKUP(Table1[[#This Row],[Order ID]],Mapping!H3070:K10861,4,0)</f>
        <v>#N/A</v>
      </c>
      <c r="H3070" t="str">
        <f>INDEX(Mapping!$B$2:$T$7793,MATCH(Data!$A3070,Mapping!$B$3:$B$7793,0),MATCH(Data!$H$1,Mapping!$B$2:$T$2,0))</f>
        <v>Ship Mode</v>
      </c>
      <c r="I3070" t="str">
        <f>INDEX(Mapping!$B$2:$T$7793,MATCH(Data!$A3070,Mapping!$B$3:$B$7793,0),MATCH(Data!$I$1,Mapping!$B$2:$T$2,0))</f>
        <v>Segment</v>
      </c>
      <c r="J3070">
        <f>VLOOKUP($A3070,Mapping!$X$3:$Y$7793,2,0)</f>
        <v>90036</v>
      </c>
      <c r="K3070" t="str">
        <f>VLOOKUP($J3070,Mapping!$AB$3:$AC$475,2,0)</f>
        <v>Los Angeles</v>
      </c>
      <c r="L3070" t="str">
        <f>VLOOKUP($K3070,Mapping!$AF$3:$AG$475,2,0)</f>
        <v>California</v>
      </c>
      <c r="M3070" t="str">
        <f>VLOOKUP($L3070,Mapping!$AI$3:$AJ$48,2,0)</f>
        <v>United States</v>
      </c>
      <c r="N3070" t="str">
        <f>VLOOKUP($L3070,Mapping!$AI$3:$AK$48,3,0)</f>
        <v>West</v>
      </c>
      <c r="O3070" t="str">
        <f>VLOOKUP(Table1[[#This Row],[Column1]],Mapping!$AM$8:$AN$11,2,0)</f>
        <v>Office Supplies</v>
      </c>
      <c r="P3070" t="str">
        <f>VLOOKUP(Table1[[#This Row],[Column3]],Mapping!$AP$5:$AQ$22,2,0)</f>
        <v>Labels</v>
      </c>
      <c r="Q3070">
        <v>14.62</v>
      </c>
      <c r="R3070">
        <v>2</v>
      </c>
      <c r="S3070">
        <v>6.8713999999999995</v>
      </c>
    </row>
    <row r="3071" spans="1:19" x14ac:dyDescent="0.35">
      <c r="A3071">
        <v>2471</v>
      </c>
      <c r="B3071" t="s">
        <v>2563</v>
      </c>
      <c r="C3071" t="s">
        <v>1842</v>
      </c>
      <c r="D3071" t="str">
        <f>MID(Table1[[#This Row],[Product ID]],5,2)</f>
        <v>CH</v>
      </c>
      <c r="E3071" t="str">
        <f>LEFT(Table1[[#This Row],[Product ID]],3)</f>
        <v>FUR</v>
      </c>
      <c r="F3071" s="10" t="e">
        <f>VLOOKUP(Table1[[#This Row],[Order ID]],Mapping!H3071:J10862,3,0)</f>
        <v>#N/A</v>
      </c>
      <c r="G3071" s="10" t="e">
        <f>VLOOKUP(Table1[[#This Row],[Order ID]],Mapping!H3071:K10862,4,0)</f>
        <v>#N/A</v>
      </c>
      <c r="H3071" t="str">
        <f>INDEX(Mapping!$B$2:$T$7793,MATCH(Data!$A3071,Mapping!$B$3:$B$7793,0),MATCH(Data!$H$1,Mapping!$B$2:$T$2,0))</f>
        <v>First Class</v>
      </c>
      <c r="I3071" t="str">
        <f>INDEX(Mapping!$B$2:$T$7793,MATCH(Data!$A3071,Mapping!$B$3:$B$7793,0),MATCH(Data!$I$1,Mapping!$B$2:$T$2,0))</f>
        <v>Consumer</v>
      </c>
      <c r="J3071">
        <f>VLOOKUP($A3071,Mapping!$X$3:$Y$7793,2,0)</f>
        <v>32303</v>
      </c>
      <c r="K3071" t="str">
        <f>VLOOKUP($J3071,Mapping!$AB$3:$AC$475,2,0)</f>
        <v>Meridian</v>
      </c>
      <c r="L3071" t="str">
        <f>VLOOKUP($K3071,Mapping!$AF$3:$AG$475,2,0)</f>
        <v>Idaho</v>
      </c>
      <c r="M3071" t="str">
        <f>VLOOKUP($L3071,Mapping!$AI$3:$AJ$48,2,0)</f>
        <v>United States</v>
      </c>
      <c r="N3071" t="str">
        <f>VLOOKUP($L3071,Mapping!$AI$3:$AK$48,3,0)</f>
        <v>West</v>
      </c>
      <c r="O3071" t="str">
        <f>VLOOKUP(Table1[[#This Row],[Column1]],Mapping!$AM$8:$AN$11,2,0)</f>
        <v>Furniture</v>
      </c>
      <c r="P3071" t="str">
        <f>VLOOKUP(Table1[[#This Row],[Column3]],Mapping!$AP$5:$AQ$22,2,0)</f>
        <v>Chairs</v>
      </c>
      <c r="Q3071">
        <v>390.27199999999999</v>
      </c>
      <c r="R3071">
        <v>8</v>
      </c>
      <c r="S3071">
        <v>-24.39200000000001</v>
      </c>
    </row>
    <row r="3072" spans="1:19" x14ac:dyDescent="0.35">
      <c r="A3072">
        <v>2526</v>
      </c>
      <c r="B3072" t="s">
        <v>2606</v>
      </c>
      <c r="C3072" t="s">
        <v>740</v>
      </c>
      <c r="D3072" t="str">
        <f>MID(Table1[[#This Row],[Product ID]],5,2)</f>
        <v>BI</v>
      </c>
      <c r="E3072" t="str">
        <f>LEFT(Table1[[#This Row],[Product ID]],3)</f>
        <v>OFF</v>
      </c>
      <c r="F3072" s="10" t="e">
        <f>VLOOKUP(Table1[[#This Row],[Order ID]],Mapping!H3072:J10863,3,0)</f>
        <v>#N/A</v>
      </c>
      <c r="G3072" s="10" t="e">
        <f>VLOOKUP(Table1[[#This Row],[Order ID]],Mapping!H3072:K10863,4,0)</f>
        <v>#N/A</v>
      </c>
      <c r="H3072" t="str">
        <f>INDEX(Mapping!$B$2:$T$7793,MATCH(Data!$A3072,Mapping!$B$3:$B$7793,0),MATCH(Data!$H$1,Mapping!$B$2:$T$2,0))</f>
        <v>Standard Class</v>
      </c>
      <c r="I3072" t="str">
        <f>INDEX(Mapping!$B$2:$T$7793,MATCH(Data!$A3072,Mapping!$B$3:$B$7793,0),MATCH(Data!$I$1,Mapping!$B$2:$T$2,0))</f>
        <v>Consumer</v>
      </c>
      <c r="J3072">
        <f>VLOOKUP($A3072,Mapping!$X$3:$Y$7793,2,0)</f>
        <v>92503</v>
      </c>
      <c r="K3072" t="str">
        <f>VLOOKUP($J3072,Mapping!$AB$3:$AC$475,2,0)</f>
        <v>Coral Springs</v>
      </c>
      <c r="L3072" t="str">
        <f>VLOOKUP($K3072,Mapping!$AF$3:$AG$475,2,0)</f>
        <v>Florida</v>
      </c>
      <c r="M3072" t="str">
        <f>VLOOKUP($L3072,Mapping!$AI$3:$AJ$48,2,0)</f>
        <v>United States</v>
      </c>
      <c r="N3072" t="str">
        <f>VLOOKUP($L3072,Mapping!$AI$3:$AK$48,3,0)</f>
        <v>South</v>
      </c>
      <c r="O3072" t="str">
        <f>VLOOKUP(Table1[[#This Row],[Column1]],Mapping!$AM$8:$AN$11,2,0)</f>
        <v>Office Supplies</v>
      </c>
      <c r="P3072" t="str">
        <f>VLOOKUP(Table1[[#This Row],[Column3]],Mapping!$AP$5:$AQ$22,2,0)</f>
        <v>Binders</v>
      </c>
      <c r="Q3072">
        <v>3.9840000000000004</v>
      </c>
      <c r="R3072">
        <v>1</v>
      </c>
      <c r="S3072">
        <v>1.3944000000000001</v>
      </c>
    </row>
    <row r="3073" spans="1:19" x14ac:dyDescent="0.35">
      <c r="A3073">
        <v>5966</v>
      </c>
      <c r="B3073" t="s">
        <v>4743</v>
      </c>
      <c r="C3073" t="s">
        <v>1047</v>
      </c>
      <c r="D3073" t="str">
        <f>MID(Table1[[#This Row],[Product ID]],5,2)</f>
        <v>BI</v>
      </c>
      <c r="E3073" t="str">
        <f>LEFT(Table1[[#This Row],[Product ID]],3)</f>
        <v>OFF</v>
      </c>
      <c r="F3073" s="10">
        <f>VLOOKUP(Table1[[#This Row],[Order ID]],Mapping!H3073:J10864,3,0)</f>
        <v>41349</v>
      </c>
      <c r="G3073" s="10">
        <f>VLOOKUP(Table1[[#This Row],[Order ID]],Mapping!H3073:K10864,4,0)</f>
        <v>41350</v>
      </c>
      <c r="H3073" t="str">
        <f>INDEX(Mapping!$B$2:$T$7793,MATCH(Data!$A3073,Mapping!$B$3:$B$7793,0),MATCH(Data!$H$1,Mapping!$B$2:$T$2,0))</f>
        <v>Standard Class</v>
      </c>
      <c r="I3073" t="str">
        <f>INDEX(Mapping!$B$2:$T$7793,MATCH(Data!$A3073,Mapping!$B$3:$B$7793,0),MATCH(Data!$I$1,Mapping!$B$2:$T$2,0))</f>
        <v>Consumer</v>
      </c>
      <c r="J3073">
        <f>VLOOKUP($A3073,Mapping!$X$3:$Y$7793,2,0)</f>
        <v>94110</v>
      </c>
      <c r="K3073" t="str">
        <f>VLOOKUP($J3073,Mapping!$AB$3:$AC$475,2,0)</f>
        <v>Tucson</v>
      </c>
      <c r="L3073" t="str">
        <f>VLOOKUP($K3073,Mapping!$AF$3:$AG$475,2,0)</f>
        <v>Arizona</v>
      </c>
      <c r="M3073" t="str">
        <f>VLOOKUP($L3073,Mapping!$AI$3:$AJ$48,2,0)</f>
        <v>United States</v>
      </c>
      <c r="N3073" t="str">
        <f>VLOOKUP($L3073,Mapping!$AI$3:$AK$48,3,0)</f>
        <v>West</v>
      </c>
      <c r="O3073" t="str">
        <f>VLOOKUP(Table1[[#This Row],[Column1]],Mapping!$AM$8:$AN$11,2,0)</f>
        <v>Office Supplies</v>
      </c>
      <c r="P3073" t="str">
        <f>VLOOKUP(Table1[[#This Row],[Column3]],Mapping!$AP$5:$AQ$22,2,0)</f>
        <v>Binders</v>
      </c>
      <c r="Q3073">
        <v>4.5439999999999996</v>
      </c>
      <c r="R3073">
        <v>2</v>
      </c>
      <c r="S3073">
        <v>1.6472</v>
      </c>
    </row>
    <row r="3074" spans="1:19" x14ac:dyDescent="0.35">
      <c r="A3074">
        <v>5967</v>
      </c>
      <c r="B3074" t="s">
        <v>4743</v>
      </c>
      <c r="C3074" t="s">
        <v>1011</v>
      </c>
      <c r="D3074" t="str">
        <f>MID(Table1[[#This Row],[Product ID]],5,2)</f>
        <v>CH</v>
      </c>
      <c r="E3074" t="str">
        <f>LEFT(Table1[[#This Row],[Product ID]],3)</f>
        <v>FUR</v>
      </c>
      <c r="F3074" s="10">
        <f>VLOOKUP(Table1[[#This Row],[Order ID]],Mapping!H3074:J10865,3,0)</f>
        <v>41349</v>
      </c>
      <c r="G3074" s="10">
        <f>VLOOKUP(Table1[[#This Row],[Order ID]],Mapping!H3074:K10865,4,0)</f>
        <v>41350</v>
      </c>
      <c r="H3074" t="str">
        <f>INDEX(Mapping!$B$2:$T$7793,MATCH(Data!$A3074,Mapping!$B$3:$B$7793,0),MATCH(Data!$H$1,Mapping!$B$2:$T$2,0))</f>
        <v>First Class</v>
      </c>
      <c r="I3074" t="str">
        <f>INDEX(Mapping!$B$2:$T$7793,MATCH(Data!$A3074,Mapping!$B$3:$B$7793,0),MATCH(Data!$I$1,Mapping!$B$2:$T$2,0))</f>
        <v>Corporate</v>
      </c>
      <c r="J3074">
        <f>VLOOKUP($A3074,Mapping!$X$3:$Y$7793,2,0)</f>
        <v>94110</v>
      </c>
      <c r="K3074" t="str">
        <f>VLOOKUP($J3074,Mapping!$AB$3:$AC$475,2,0)</f>
        <v>Tucson</v>
      </c>
      <c r="L3074" t="str">
        <f>VLOOKUP($K3074,Mapping!$AF$3:$AG$475,2,0)</f>
        <v>Arizona</v>
      </c>
      <c r="M3074" t="str">
        <f>VLOOKUP($L3074,Mapping!$AI$3:$AJ$48,2,0)</f>
        <v>United States</v>
      </c>
      <c r="N3074" t="str">
        <f>VLOOKUP($L3074,Mapping!$AI$3:$AK$48,3,0)</f>
        <v>West</v>
      </c>
      <c r="O3074" t="str">
        <f>VLOOKUP(Table1[[#This Row],[Column1]],Mapping!$AM$8:$AN$11,2,0)</f>
        <v>Furniture</v>
      </c>
      <c r="P3074" t="str">
        <f>VLOOKUP(Table1[[#This Row],[Column3]],Mapping!$AP$5:$AQ$22,2,0)</f>
        <v>Chairs</v>
      </c>
      <c r="Q3074">
        <v>1352.0320000000002</v>
      </c>
      <c r="R3074">
        <v>4</v>
      </c>
      <c r="S3074">
        <v>84.501999999999953</v>
      </c>
    </row>
    <row r="3075" spans="1:19" x14ac:dyDescent="0.35">
      <c r="A3075">
        <v>2340</v>
      </c>
      <c r="B3075" t="s">
        <v>2467</v>
      </c>
      <c r="C3075" t="s">
        <v>2309</v>
      </c>
      <c r="D3075" t="str">
        <f>MID(Table1[[#This Row],[Product ID]],5,2)</f>
        <v>AC</v>
      </c>
      <c r="E3075" t="str">
        <f>LEFT(Table1[[#This Row],[Product ID]],3)</f>
        <v>TEC</v>
      </c>
      <c r="F3075" s="10" t="e">
        <f>VLOOKUP(Table1[[#This Row],[Order ID]],Mapping!H3075:J10866,3,0)</f>
        <v>#N/A</v>
      </c>
      <c r="G3075" s="10" t="e">
        <f>VLOOKUP(Table1[[#This Row],[Order ID]],Mapping!H3075:K10866,4,0)</f>
        <v>#N/A</v>
      </c>
      <c r="H3075" t="str">
        <f>INDEX(Mapping!$B$2:$T$7793,MATCH(Data!$A3075,Mapping!$B$3:$B$7793,0),MATCH(Data!$H$1,Mapping!$B$2:$T$2,0))</f>
        <v>Standard Class</v>
      </c>
      <c r="I3075" t="str">
        <f>INDEX(Mapping!$B$2:$T$7793,MATCH(Data!$A3075,Mapping!$B$3:$B$7793,0),MATCH(Data!$I$1,Mapping!$B$2:$T$2,0))</f>
        <v>Consumer</v>
      </c>
      <c r="J3075">
        <f>VLOOKUP($A3075,Mapping!$X$3:$Y$7793,2,0)</f>
        <v>90032</v>
      </c>
      <c r="K3075" t="str">
        <f>VLOOKUP($J3075,Mapping!$AB$3:$AC$475,2,0)</f>
        <v>Seattle</v>
      </c>
      <c r="L3075" t="str">
        <f>VLOOKUP($K3075,Mapping!$AF$3:$AG$475,2,0)</f>
        <v>Washington</v>
      </c>
      <c r="M3075" t="str">
        <f>VLOOKUP($L3075,Mapping!$AI$3:$AJ$48,2,0)</f>
        <v>United States</v>
      </c>
      <c r="N3075" t="str">
        <f>VLOOKUP($L3075,Mapping!$AI$3:$AK$48,3,0)</f>
        <v>West</v>
      </c>
      <c r="O3075" t="str">
        <f>VLOOKUP(Table1[[#This Row],[Column1]],Mapping!$AM$8:$AN$11,2,0)</f>
        <v>Technology</v>
      </c>
      <c r="P3075" t="str">
        <f>VLOOKUP(Table1[[#This Row],[Column3]],Mapping!$AP$5:$AQ$22,2,0)</f>
        <v>Accessories</v>
      </c>
      <c r="Q3075">
        <v>12.99</v>
      </c>
      <c r="R3075">
        <v>1</v>
      </c>
      <c r="S3075">
        <v>0.77939999999999898</v>
      </c>
    </row>
    <row r="3076" spans="1:19" x14ac:dyDescent="0.35">
      <c r="A3076">
        <v>2342</v>
      </c>
      <c r="B3076" t="s">
        <v>2467</v>
      </c>
      <c r="C3076" t="s">
        <v>768</v>
      </c>
      <c r="D3076" t="str">
        <f>MID(Table1[[#This Row],[Product ID]],5,2)</f>
        <v>ST</v>
      </c>
      <c r="E3076" t="str">
        <f>LEFT(Table1[[#This Row],[Product ID]],3)</f>
        <v>OFF</v>
      </c>
      <c r="F3076" s="10" t="e">
        <f>VLOOKUP(Table1[[#This Row],[Order ID]],Mapping!H3076:J10867,3,0)</f>
        <v>#N/A</v>
      </c>
      <c r="G3076" s="10" t="e">
        <f>VLOOKUP(Table1[[#This Row],[Order ID]],Mapping!H3076:K10867,4,0)</f>
        <v>#N/A</v>
      </c>
      <c r="H3076" t="str">
        <f>INDEX(Mapping!$B$2:$T$7793,MATCH(Data!$A3076,Mapping!$B$3:$B$7793,0),MATCH(Data!$H$1,Mapping!$B$2:$T$2,0))</f>
        <v>Second Class</v>
      </c>
      <c r="I3076" t="str">
        <f>INDEX(Mapping!$B$2:$T$7793,MATCH(Data!$A3076,Mapping!$B$3:$B$7793,0),MATCH(Data!$I$1,Mapping!$B$2:$T$2,0))</f>
        <v>Corporate</v>
      </c>
      <c r="J3076">
        <f>VLOOKUP($A3076,Mapping!$X$3:$Y$7793,2,0)</f>
        <v>90032</v>
      </c>
      <c r="K3076" t="str">
        <f>VLOOKUP($J3076,Mapping!$AB$3:$AC$475,2,0)</f>
        <v>Seattle</v>
      </c>
      <c r="L3076" t="str">
        <f>VLOOKUP($K3076,Mapping!$AF$3:$AG$475,2,0)</f>
        <v>Washington</v>
      </c>
      <c r="M3076" t="str">
        <f>VLOOKUP($L3076,Mapping!$AI$3:$AJ$48,2,0)</f>
        <v>United States</v>
      </c>
      <c r="N3076" t="str">
        <f>VLOOKUP($L3076,Mapping!$AI$3:$AK$48,3,0)</f>
        <v>West</v>
      </c>
      <c r="O3076" t="str">
        <f>VLOOKUP(Table1[[#This Row],[Column1]],Mapping!$AM$8:$AN$11,2,0)</f>
        <v>Office Supplies</v>
      </c>
      <c r="P3076" t="str">
        <f>VLOOKUP(Table1[[#This Row],[Column3]],Mapping!$AP$5:$AQ$22,2,0)</f>
        <v>Storage</v>
      </c>
      <c r="Q3076">
        <v>449.15</v>
      </c>
      <c r="R3076">
        <v>5</v>
      </c>
      <c r="S3076">
        <v>8.9829999999999899</v>
      </c>
    </row>
    <row r="3077" spans="1:19" x14ac:dyDescent="0.35">
      <c r="A3077">
        <v>2343</v>
      </c>
      <c r="B3077" t="s">
        <v>2467</v>
      </c>
      <c r="C3077" t="s">
        <v>2468</v>
      </c>
      <c r="D3077" t="str">
        <f>MID(Table1[[#This Row],[Product ID]],5,2)</f>
        <v>BI</v>
      </c>
      <c r="E3077" t="str">
        <f>LEFT(Table1[[#This Row],[Product ID]],3)</f>
        <v>OFF</v>
      </c>
      <c r="F3077" s="10" t="e">
        <f>VLOOKUP(Table1[[#This Row],[Order ID]],Mapping!H3077:J10868,3,0)</f>
        <v>#N/A</v>
      </c>
      <c r="G3077" s="10" t="e">
        <f>VLOOKUP(Table1[[#This Row],[Order ID]],Mapping!H3077:K10868,4,0)</f>
        <v>#N/A</v>
      </c>
      <c r="H3077" t="str">
        <f>INDEX(Mapping!$B$2:$T$7793,MATCH(Data!$A3077,Mapping!$B$3:$B$7793,0),MATCH(Data!$H$1,Mapping!$B$2:$T$2,0))</f>
        <v>Second Class</v>
      </c>
      <c r="I3077" t="str">
        <f>INDEX(Mapping!$B$2:$T$7793,MATCH(Data!$A3077,Mapping!$B$3:$B$7793,0),MATCH(Data!$I$1,Mapping!$B$2:$T$2,0))</f>
        <v>Corporate</v>
      </c>
      <c r="J3077">
        <f>VLOOKUP($A3077,Mapping!$X$3:$Y$7793,2,0)</f>
        <v>90032</v>
      </c>
      <c r="K3077" t="str">
        <f>VLOOKUP($J3077,Mapping!$AB$3:$AC$475,2,0)</f>
        <v>Seattle</v>
      </c>
      <c r="L3077" t="str">
        <f>VLOOKUP($K3077,Mapping!$AF$3:$AG$475,2,0)</f>
        <v>Washington</v>
      </c>
      <c r="M3077" t="str">
        <f>VLOOKUP($L3077,Mapping!$AI$3:$AJ$48,2,0)</f>
        <v>United States</v>
      </c>
      <c r="N3077" t="str">
        <f>VLOOKUP($L3077,Mapping!$AI$3:$AK$48,3,0)</f>
        <v>West</v>
      </c>
      <c r="O3077" t="str">
        <f>VLOOKUP(Table1[[#This Row],[Column1]],Mapping!$AM$8:$AN$11,2,0)</f>
        <v>Office Supplies</v>
      </c>
      <c r="P3077" t="str">
        <f>VLOOKUP(Table1[[#This Row],[Column3]],Mapping!$AP$5:$AQ$22,2,0)</f>
        <v>Binders</v>
      </c>
      <c r="Q3077">
        <v>31.248000000000005</v>
      </c>
      <c r="R3077">
        <v>7</v>
      </c>
      <c r="S3077">
        <v>10.936799999999998</v>
      </c>
    </row>
    <row r="3078" spans="1:19" x14ac:dyDescent="0.35">
      <c r="A3078">
        <v>1759</v>
      </c>
      <c r="B3078" t="s">
        <v>1969</v>
      </c>
      <c r="C3078" t="s">
        <v>1970</v>
      </c>
      <c r="D3078" t="str">
        <f>MID(Table1[[#This Row],[Product ID]],5,2)</f>
        <v>TA</v>
      </c>
      <c r="E3078" t="str">
        <f>LEFT(Table1[[#This Row],[Product ID]],3)</f>
        <v>FUR</v>
      </c>
      <c r="F3078" s="10" t="e">
        <f>VLOOKUP(Table1[[#This Row],[Order ID]],Mapping!H3078:J10869,3,0)</f>
        <v>#N/A</v>
      </c>
      <c r="G3078" s="10" t="e">
        <f>VLOOKUP(Table1[[#This Row],[Order ID]],Mapping!H3078:K10869,4,0)</f>
        <v>#N/A</v>
      </c>
      <c r="H3078" t="str">
        <f>INDEX(Mapping!$B$2:$T$7793,MATCH(Data!$A3078,Mapping!$B$3:$B$7793,0),MATCH(Data!$H$1,Mapping!$B$2:$T$2,0))</f>
        <v>Standard Class</v>
      </c>
      <c r="I3078" t="str">
        <f>INDEX(Mapping!$B$2:$T$7793,MATCH(Data!$A3078,Mapping!$B$3:$B$7793,0),MATCH(Data!$I$1,Mapping!$B$2:$T$2,0))</f>
        <v>Corporate</v>
      </c>
      <c r="J3078">
        <f>VLOOKUP($A3078,Mapping!$X$3:$Y$7793,2,0)</f>
        <v>10024</v>
      </c>
      <c r="K3078" t="str">
        <f>VLOOKUP($J3078,Mapping!$AB$3:$AC$475,2,0)</f>
        <v>Memphis</v>
      </c>
      <c r="L3078" t="str">
        <f>VLOOKUP($K3078,Mapping!$AF$3:$AG$475,2,0)</f>
        <v>Tennessee</v>
      </c>
      <c r="M3078" t="str">
        <f>VLOOKUP($L3078,Mapping!$AI$3:$AJ$48,2,0)</f>
        <v>United States</v>
      </c>
      <c r="N3078" t="str">
        <f>VLOOKUP($L3078,Mapping!$AI$3:$AK$48,3,0)</f>
        <v>South</v>
      </c>
      <c r="O3078" t="str">
        <f>VLOOKUP(Table1[[#This Row],[Column1]],Mapping!$AM$8:$AN$11,2,0)</f>
        <v>Furniture</v>
      </c>
      <c r="P3078" t="str">
        <f>VLOOKUP(Table1[[#This Row],[Column3]],Mapping!$AP$5:$AQ$22,2,0)</f>
        <v>Tables</v>
      </c>
      <c r="Q3078">
        <v>330.58800000000002</v>
      </c>
      <c r="R3078">
        <v>1</v>
      </c>
      <c r="S3078">
        <v>-115.70580000000004</v>
      </c>
    </row>
    <row r="3079" spans="1:19" x14ac:dyDescent="0.35">
      <c r="A3079">
        <v>2627</v>
      </c>
      <c r="B3079" t="s">
        <v>2677</v>
      </c>
      <c r="C3079" t="s">
        <v>1311</v>
      </c>
      <c r="D3079" t="str">
        <f>MID(Table1[[#This Row],[Product ID]],5,2)</f>
        <v>AC</v>
      </c>
      <c r="E3079" t="str">
        <f>LEFT(Table1[[#This Row],[Product ID]],3)</f>
        <v>TEC</v>
      </c>
      <c r="F3079" s="10" t="e">
        <f>VLOOKUP(Table1[[#This Row],[Order ID]],Mapping!H3079:J10870,3,0)</f>
        <v>#N/A</v>
      </c>
      <c r="G3079" s="10" t="e">
        <f>VLOOKUP(Table1[[#This Row],[Order ID]],Mapping!H3079:K10870,4,0)</f>
        <v>#N/A</v>
      </c>
      <c r="H3079" t="str">
        <f>INDEX(Mapping!$B$2:$T$7793,MATCH(Data!$A3079,Mapping!$B$3:$B$7793,0),MATCH(Data!$H$1,Mapping!$B$2:$T$2,0))</f>
        <v>Standard Class</v>
      </c>
      <c r="I3079" t="str">
        <f>INDEX(Mapping!$B$2:$T$7793,MATCH(Data!$A3079,Mapping!$B$3:$B$7793,0),MATCH(Data!$I$1,Mapping!$B$2:$T$2,0))</f>
        <v>Consumer</v>
      </c>
      <c r="J3079">
        <f>VLOOKUP($A3079,Mapping!$X$3:$Y$7793,2,0)</f>
        <v>60610</v>
      </c>
      <c r="K3079" t="str">
        <f>VLOOKUP($J3079,Mapping!$AB$3:$AC$475,2,0)</f>
        <v>Minneapolis</v>
      </c>
      <c r="L3079" t="str">
        <f>VLOOKUP($K3079,Mapping!$AF$3:$AG$475,2,0)</f>
        <v>Minnesota</v>
      </c>
      <c r="M3079" t="str">
        <f>VLOOKUP($L3079,Mapping!$AI$3:$AJ$48,2,0)</f>
        <v>United States</v>
      </c>
      <c r="N3079" t="str">
        <f>VLOOKUP($L3079,Mapping!$AI$3:$AK$48,3,0)</f>
        <v>Central</v>
      </c>
      <c r="O3079" t="str">
        <f>VLOOKUP(Table1[[#This Row],[Column1]],Mapping!$AM$8:$AN$11,2,0)</f>
        <v>Technology</v>
      </c>
      <c r="P3079" t="str">
        <f>VLOOKUP(Table1[[#This Row],[Column3]],Mapping!$AP$5:$AQ$22,2,0)</f>
        <v>Accessories</v>
      </c>
      <c r="Q3079">
        <v>26.176000000000002</v>
      </c>
      <c r="R3079">
        <v>2</v>
      </c>
      <c r="S3079">
        <v>-3.272000000000002</v>
      </c>
    </row>
    <row r="3080" spans="1:19" x14ac:dyDescent="0.35">
      <c r="A3080">
        <v>6055</v>
      </c>
      <c r="B3080" t="s">
        <v>4800</v>
      </c>
      <c r="C3080" t="s">
        <v>2571</v>
      </c>
      <c r="D3080" t="str">
        <f>MID(Table1[[#This Row],[Product ID]],5,2)</f>
        <v>AP</v>
      </c>
      <c r="E3080" t="str">
        <f>LEFT(Table1[[#This Row],[Product ID]],3)</f>
        <v>OFF</v>
      </c>
      <c r="F3080" s="10">
        <f>VLOOKUP(Table1[[#This Row],[Order ID]],Mapping!H3080:J10871,3,0)</f>
        <v>41383</v>
      </c>
      <c r="G3080" s="10">
        <f>VLOOKUP(Table1[[#This Row],[Order ID]],Mapping!H3080:K10871,4,0)</f>
        <v>41387</v>
      </c>
      <c r="H3080" t="str">
        <f>INDEX(Mapping!$B$2:$T$7793,MATCH(Data!$A3080,Mapping!$B$3:$B$7793,0),MATCH(Data!$H$1,Mapping!$B$2:$T$2,0))</f>
        <v>Standard Class</v>
      </c>
      <c r="I3080" t="str">
        <f>INDEX(Mapping!$B$2:$T$7793,MATCH(Data!$A3080,Mapping!$B$3:$B$7793,0),MATCH(Data!$I$1,Mapping!$B$2:$T$2,0))</f>
        <v>Home Office</v>
      </c>
      <c r="J3080">
        <f>VLOOKUP($A3080,Mapping!$X$3:$Y$7793,2,0)</f>
        <v>23320</v>
      </c>
      <c r="K3080" t="str">
        <f>VLOOKUP($J3080,Mapping!$AB$3:$AC$475,2,0)</f>
        <v>Sioux Falls</v>
      </c>
      <c r="L3080" t="str">
        <f>VLOOKUP($K3080,Mapping!$AF$3:$AG$475,2,0)</f>
        <v>South Dakota</v>
      </c>
      <c r="M3080" t="str">
        <f>VLOOKUP($L3080,Mapping!$AI$3:$AJ$48,2,0)</f>
        <v>United States</v>
      </c>
      <c r="N3080" t="str">
        <f>VLOOKUP($L3080,Mapping!$AI$3:$AK$48,3,0)</f>
        <v>Central</v>
      </c>
      <c r="O3080" t="str">
        <f>VLOOKUP(Table1[[#This Row],[Column1]],Mapping!$AM$8:$AN$11,2,0)</f>
        <v>Office Supplies</v>
      </c>
      <c r="P3080" t="str">
        <f>VLOOKUP(Table1[[#This Row],[Column3]],Mapping!$AP$5:$AQ$22,2,0)</f>
        <v>Appliances</v>
      </c>
      <c r="Q3080">
        <v>203.92</v>
      </c>
      <c r="R3080">
        <v>4</v>
      </c>
      <c r="S3080">
        <v>55.058400000000006</v>
      </c>
    </row>
    <row r="3081" spans="1:19" x14ac:dyDescent="0.35">
      <c r="A3081">
        <v>6056</v>
      </c>
      <c r="B3081" t="s">
        <v>4800</v>
      </c>
      <c r="C3081" t="s">
        <v>1761</v>
      </c>
      <c r="D3081" t="str">
        <f>MID(Table1[[#This Row],[Product ID]],5,2)</f>
        <v>PH</v>
      </c>
      <c r="E3081" t="str">
        <f>LEFT(Table1[[#This Row],[Product ID]],3)</f>
        <v>TEC</v>
      </c>
      <c r="F3081" s="10">
        <f>VLOOKUP(Table1[[#This Row],[Order ID]],Mapping!H3081:J10872,3,0)</f>
        <v>41383</v>
      </c>
      <c r="G3081" s="10">
        <f>VLOOKUP(Table1[[#This Row],[Order ID]],Mapping!H3081:K10872,4,0)</f>
        <v>41387</v>
      </c>
      <c r="H3081" t="str">
        <f>INDEX(Mapping!$B$2:$T$7793,MATCH(Data!$A3081,Mapping!$B$3:$B$7793,0),MATCH(Data!$H$1,Mapping!$B$2:$T$2,0))</f>
        <v>Standard Class</v>
      </c>
      <c r="I3081" t="str">
        <f>INDEX(Mapping!$B$2:$T$7793,MATCH(Data!$A3081,Mapping!$B$3:$B$7793,0),MATCH(Data!$I$1,Mapping!$B$2:$T$2,0))</f>
        <v>Consumer</v>
      </c>
      <c r="J3081">
        <f>VLOOKUP($A3081,Mapping!$X$3:$Y$7793,2,0)</f>
        <v>23320</v>
      </c>
      <c r="K3081" t="str">
        <f>VLOOKUP($J3081,Mapping!$AB$3:$AC$475,2,0)</f>
        <v>Sioux Falls</v>
      </c>
      <c r="L3081" t="str">
        <f>VLOOKUP($K3081,Mapping!$AF$3:$AG$475,2,0)</f>
        <v>South Dakota</v>
      </c>
      <c r="M3081" t="str">
        <f>VLOOKUP($L3081,Mapping!$AI$3:$AJ$48,2,0)</f>
        <v>United States</v>
      </c>
      <c r="N3081" t="str">
        <f>VLOOKUP($L3081,Mapping!$AI$3:$AK$48,3,0)</f>
        <v>Central</v>
      </c>
      <c r="O3081" t="str">
        <f>VLOOKUP(Table1[[#This Row],[Column1]],Mapping!$AM$8:$AN$11,2,0)</f>
        <v>Technology</v>
      </c>
      <c r="P3081" t="str">
        <f>VLOOKUP(Table1[[#This Row],[Column3]],Mapping!$AP$5:$AQ$22,2,0)</f>
        <v>Phones</v>
      </c>
      <c r="Q3081">
        <v>29.56</v>
      </c>
      <c r="R3081">
        <v>4</v>
      </c>
      <c r="S3081">
        <v>7.9812000000000012</v>
      </c>
    </row>
    <row r="3082" spans="1:19" x14ac:dyDescent="0.35">
      <c r="A3082">
        <v>7125</v>
      </c>
      <c r="B3082" t="s">
        <v>5403</v>
      </c>
      <c r="C3082" t="s">
        <v>4583</v>
      </c>
      <c r="D3082" t="str">
        <f>MID(Table1[[#This Row],[Product ID]],5,2)</f>
        <v>PH</v>
      </c>
      <c r="E3082" t="str">
        <f>LEFT(Table1[[#This Row],[Product ID]],3)</f>
        <v>TEC</v>
      </c>
      <c r="F3082" s="10">
        <f>VLOOKUP(Table1[[#This Row],[Order ID]],Mapping!H3082:J10873,3,0)</f>
        <v>41523</v>
      </c>
      <c r="G3082" s="10">
        <f>VLOOKUP(Table1[[#This Row],[Order ID]],Mapping!H3082:K10873,4,0)</f>
        <v>41525</v>
      </c>
      <c r="H3082" t="str">
        <f>INDEX(Mapping!$B$2:$T$7793,MATCH(Data!$A3082,Mapping!$B$3:$B$7793,0),MATCH(Data!$H$1,Mapping!$B$2:$T$2,0))</f>
        <v>Second Class</v>
      </c>
      <c r="I3082" t="str">
        <f>INDEX(Mapping!$B$2:$T$7793,MATCH(Data!$A3082,Mapping!$B$3:$B$7793,0),MATCH(Data!$I$1,Mapping!$B$2:$T$2,0))</f>
        <v>Home Office</v>
      </c>
      <c r="J3082">
        <f>VLOOKUP($A3082,Mapping!$X$3:$Y$7793,2,0)</f>
        <v>10011</v>
      </c>
      <c r="K3082" t="str">
        <f>VLOOKUP($J3082,Mapping!$AB$3:$AC$475,2,0)</f>
        <v>Omaha</v>
      </c>
      <c r="L3082" t="str">
        <f>VLOOKUP($K3082,Mapping!$AF$3:$AG$475,2,0)</f>
        <v>Nebraska</v>
      </c>
      <c r="M3082" t="str">
        <f>VLOOKUP($L3082,Mapping!$AI$3:$AJ$48,2,0)</f>
        <v>United States</v>
      </c>
      <c r="N3082" t="str">
        <f>VLOOKUP($L3082,Mapping!$AI$3:$AK$48,3,0)</f>
        <v>Central</v>
      </c>
      <c r="O3082" t="str">
        <f>VLOOKUP(Table1[[#This Row],[Column1]],Mapping!$AM$8:$AN$11,2,0)</f>
        <v>Technology</v>
      </c>
      <c r="P3082" t="str">
        <f>VLOOKUP(Table1[[#This Row],[Column3]],Mapping!$AP$5:$AQ$22,2,0)</f>
        <v>Phones</v>
      </c>
      <c r="Q3082">
        <v>43.6</v>
      </c>
      <c r="R3082">
        <v>4</v>
      </c>
      <c r="S3082">
        <v>12.208000000000002</v>
      </c>
    </row>
    <row r="3083" spans="1:19" x14ac:dyDescent="0.35">
      <c r="A3083">
        <v>6452</v>
      </c>
      <c r="B3083" t="s">
        <v>5007</v>
      </c>
      <c r="C3083" t="s">
        <v>3478</v>
      </c>
      <c r="D3083" t="str">
        <f>MID(Table1[[#This Row],[Product ID]],5,2)</f>
        <v>CH</v>
      </c>
      <c r="E3083" t="str">
        <f>LEFT(Table1[[#This Row],[Product ID]],3)</f>
        <v>FUR</v>
      </c>
      <c r="F3083" s="10">
        <f>VLOOKUP(Table1[[#This Row],[Order ID]],Mapping!H3083:J10874,3,0)</f>
        <v>41568</v>
      </c>
      <c r="G3083" s="10">
        <f>VLOOKUP(Table1[[#This Row],[Order ID]],Mapping!H3083:K10874,4,0)</f>
        <v>41573</v>
      </c>
      <c r="H3083" t="str">
        <f>INDEX(Mapping!$B$2:$T$7793,MATCH(Data!$A3083,Mapping!$B$3:$B$7793,0),MATCH(Data!$H$1,Mapping!$B$2:$T$2,0))</f>
        <v>Standard Class</v>
      </c>
      <c r="I3083" t="str">
        <f>INDEX(Mapping!$B$2:$T$7793,MATCH(Data!$A3083,Mapping!$B$3:$B$7793,0),MATCH(Data!$I$1,Mapping!$B$2:$T$2,0))</f>
        <v>Consumer</v>
      </c>
      <c r="J3083">
        <f>VLOOKUP($A3083,Mapping!$X$3:$Y$7793,2,0)</f>
        <v>92020</v>
      </c>
      <c r="K3083" t="str">
        <f>VLOOKUP($J3083,Mapping!$AB$3:$AC$475,2,0)</f>
        <v>Coral Gables</v>
      </c>
      <c r="L3083" t="str">
        <f>VLOOKUP($K3083,Mapping!$AF$3:$AG$475,2,0)</f>
        <v>Florida</v>
      </c>
      <c r="M3083" t="str">
        <f>VLOOKUP($L3083,Mapping!$AI$3:$AJ$48,2,0)</f>
        <v>United States</v>
      </c>
      <c r="N3083" t="str">
        <f>VLOOKUP($L3083,Mapping!$AI$3:$AK$48,3,0)</f>
        <v>South</v>
      </c>
      <c r="O3083" t="str">
        <f>VLOOKUP(Table1[[#This Row],[Column1]],Mapping!$AM$8:$AN$11,2,0)</f>
        <v>Furniture</v>
      </c>
      <c r="P3083" t="str">
        <f>VLOOKUP(Table1[[#This Row],[Column3]],Mapping!$AP$5:$AQ$22,2,0)</f>
        <v>Chairs</v>
      </c>
      <c r="Q3083">
        <v>387.13600000000002</v>
      </c>
      <c r="R3083">
        <v>4</v>
      </c>
      <c r="S3083">
        <v>4.8391999999999911</v>
      </c>
    </row>
    <row r="3084" spans="1:19" x14ac:dyDescent="0.35">
      <c r="A3084">
        <v>3616</v>
      </c>
      <c r="B3084" t="s">
        <v>3357</v>
      </c>
      <c r="C3084" t="s">
        <v>2870</v>
      </c>
      <c r="D3084" t="str">
        <f>MID(Table1[[#This Row],[Product ID]],5,2)</f>
        <v>CH</v>
      </c>
      <c r="E3084" t="str">
        <f>LEFT(Table1[[#This Row],[Product ID]],3)</f>
        <v>FUR</v>
      </c>
      <c r="F3084" s="10">
        <f>VLOOKUP(Table1[[#This Row],[Order ID]],Mapping!H3084:J10875,3,0)</f>
        <v>41391</v>
      </c>
      <c r="G3084" s="10">
        <f>VLOOKUP(Table1[[#This Row],[Order ID]],Mapping!H3084:K10875,4,0)</f>
        <v>41396</v>
      </c>
      <c r="H3084" t="str">
        <f>INDEX(Mapping!$B$2:$T$7793,MATCH(Data!$A3084,Mapping!$B$3:$B$7793,0),MATCH(Data!$H$1,Mapping!$B$2:$T$2,0))</f>
        <v>Standard Class</v>
      </c>
      <c r="I3084" t="str">
        <f>INDEX(Mapping!$B$2:$T$7793,MATCH(Data!$A3084,Mapping!$B$3:$B$7793,0),MATCH(Data!$I$1,Mapping!$B$2:$T$2,0))</f>
        <v>Home Office</v>
      </c>
      <c r="J3084">
        <f>VLOOKUP($A3084,Mapping!$X$3:$Y$7793,2,0)</f>
        <v>10009</v>
      </c>
      <c r="K3084" t="str">
        <f>VLOOKUP($J3084,Mapping!$AB$3:$AC$475,2,0)</f>
        <v>Saint Paul</v>
      </c>
      <c r="L3084" t="str">
        <f>VLOOKUP($K3084,Mapping!$AF$3:$AG$475,2,0)</f>
        <v>Minnesota</v>
      </c>
      <c r="M3084" t="str">
        <f>VLOOKUP($L3084,Mapping!$AI$3:$AJ$48,2,0)</f>
        <v>United States</v>
      </c>
      <c r="N3084" t="str">
        <f>VLOOKUP($L3084,Mapping!$AI$3:$AK$48,3,0)</f>
        <v>Central</v>
      </c>
      <c r="O3084" t="str">
        <f>VLOOKUP(Table1[[#This Row],[Column1]],Mapping!$AM$8:$AN$11,2,0)</f>
        <v>Furniture</v>
      </c>
      <c r="P3084" t="str">
        <f>VLOOKUP(Table1[[#This Row],[Column3]],Mapping!$AP$5:$AQ$22,2,0)</f>
        <v>Chairs</v>
      </c>
      <c r="Q3084">
        <v>434.64600000000002</v>
      </c>
      <c r="R3084">
        <v>3</v>
      </c>
      <c r="S3084">
        <v>62.782199999999975</v>
      </c>
    </row>
    <row r="3085" spans="1:19" x14ac:dyDescent="0.35">
      <c r="A3085">
        <v>6246</v>
      </c>
      <c r="B3085" t="s">
        <v>4895</v>
      </c>
      <c r="C3085" t="s">
        <v>4200</v>
      </c>
      <c r="D3085" t="str">
        <f>MID(Table1[[#This Row],[Product ID]],5,2)</f>
        <v>FA</v>
      </c>
      <c r="E3085" t="str">
        <f>LEFT(Table1[[#This Row],[Product ID]],3)</f>
        <v>OFF</v>
      </c>
      <c r="F3085" s="10">
        <f>VLOOKUP(Table1[[#This Row],[Order ID]],Mapping!H3085:J10876,3,0)</f>
        <v>41555</v>
      </c>
      <c r="G3085" s="10">
        <f>VLOOKUP(Table1[[#This Row],[Order ID]],Mapping!H3085:K10876,4,0)</f>
        <v>41559</v>
      </c>
      <c r="H3085" t="str">
        <f>INDEX(Mapping!$B$2:$T$7793,MATCH(Data!$A3085,Mapping!$B$3:$B$7793,0),MATCH(Data!$H$1,Mapping!$B$2:$T$2,0))</f>
        <v>First Class</v>
      </c>
      <c r="I3085" t="str">
        <f>INDEX(Mapping!$B$2:$T$7793,MATCH(Data!$A3085,Mapping!$B$3:$B$7793,0),MATCH(Data!$I$1,Mapping!$B$2:$T$2,0))</f>
        <v>Consumer</v>
      </c>
      <c r="J3085">
        <f>VLOOKUP($A3085,Mapping!$X$3:$Y$7793,2,0)</f>
        <v>98270</v>
      </c>
      <c r="K3085" t="str">
        <f>VLOOKUP($J3085,Mapping!$AB$3:$AC$475,2,0)</f>
        <v>Cottage Grove</v>
      </c>
      <c r="L3085" t="str">
        <f>VLOOKUP($K3085,Mapping!$AF$3:$AG$475,2,0)</f>
        <v>Minnesota</v>
      </c>
      <c r="M3085" t="str">
        <f>VLOOKUP($L3085,Mapping!$AI$3:$AJ$48,2,0)</f>
        <v>United States</v>
      </c>
      <c r="N3085" t="str">
        <f>VLOOKUP($L3085,Mapping!$AI$3:$AK$48,3,0)</f>
        <v>Central</v>
      </c>
      <c r="O3085" t="str">
        <f>VLOOKUP(Table1[[#This Row],[Column1]],Mapping!$AM$8:$AN$11,2,0)</f>
        <v>Office Supplies</v>
      </c>
      <c r="P3085" t="str">
        <f>VLOOKUP(Table1[[#This Row],[Column3]],Mapping!$AP$5:$AQ$22,2,0)</f>
        <v>Fasteners</v>
      </c>
      <c r="Q3085">
        <v>93.36</v>
      </c>
      <c r="R3085">
        <v>12</v>
      </c>
      <c r="S3085">
        <v>0.93359999999999843</v>
      </c>
    </row>
    <row r="3086" spans="1:19" x14ac:dyDescent="0.35">
      <c r="A3086">
        <v>2183</v>
      </c>
      <c r="B3086" t="s">
        <v>2345</v>
      </c>
      <c r="C3086" t="s">
        <v>1304</v>
      </c>
      <c r="D3086" t="str">
        <f>MID(Table1[[#This Row],[Product ID]],5,2)</f>
        <v>PH</v>
      </c>
      <c r="E3086" t="str">
        <f>LEFT(Table1[[#This Row],[Product ID]],3)</f>
        <v>TEC</v>
      </c>
      <c r="F3086" s="10" t="e">
        <f>VLOOKUP(Table1[[#This Row],[Order ID]],Mapping!H3086:J10877,3,0)</f>
        <v>#N/A</v>
      </c>
      <c r="G3086" s="10" t="e">
        <f>VLOOKUP(Table1[[#This Row],[Order ID]],Mapping!H3086:K10877,4,0)</f>
        <v>#N/A</v>
      </c>
      <c r="H3086" t="str">
        <f>INDEX(Mapping!$B$2:$T$7793,MATCH(Data!$A3086,Mapping!$B$3:$B$7793,0),MATCH(Data!$H$1,Mapping!$B$2:$T$2,0))</f>
        <v>Standard Class</v>
      </c>
      <c r="I3086" t="str">
        <f>INDEX(Mapping!$B$2:$T$7793,MATCH(Data!$A3086,Mapping!$B$3:$B$7793,0),MATCH(Data!$I$1,Mapping!$B$2:$T$2,0))</f>
        <v>Consumer</v>
      </c>
      <c r="J3086">
        <f>VLOOKUP($A3086,Mapping!$X$3:$Y$7793,2,0)</f>
        <v>48234</v>
      </c>
      <c r="K3086" t="str">
        <f>VLOOKUP($J3086,Mapping!$AB$3:$AC$475,2,0)</f>
        <v>Chester</v>
      </c>
      <c r="L3086" t="str">
        <f>VLOOKUP($K3086,Mapping!$AF$3:$AG$475,2,0)</f>
        <v>Pennsylvania</v>
      </c>
      <c r="M3086" t="str">
        <f>VLOOKUP($L3086,Mapping!$AI$3:$AJ$48,2,0)</f>
        <v>United States</v>
      </c>
      <c r="N3086" t="str">
        <f>VLOOKUP($L3086,Mapping!$AI$3:$AK$48,3,0)</f>
        <v>East</v>
      </c>
      <c r="O3086" t="str">
        <f>VLOOKUP(Table1[[#This Row],[Column1]],Mapping!$AM$8:$AN$11,2,0)</f>
        <v>Technology</v>
      </c>
      <c r="P3086" t="str">
        <f>VLOOKUP(Table1[[#This Row],[Column3]],Mapping!$AP$5:$AQ$22,2,0)</f>
        <v>Phones</v>
      </c>
      <c r="Q3086">
        <v>257.98</v>
      </c>
      <c r="R3086">
        <v>2</v>
      </c>
      <c r="S3086">
        <v>74.8142</v>
      </c>
    </row>
    <row r="3087" spans="1:19" x14ac:dyDescent="0.35">
      <c r="A3087">
        <v>1200</v>
      </c>
      <c r="B3087" t="s">
        <v>1445</v>
      </c>
      <c r="C3087" t="s">
        <v>1446</v>
      </c>
      <c r="D3087" t="str">
        <f>MID(Table1[[#This Row],[Product ID]],5,2)</f>
        <v>ST</v>
      </c>
      <c r="E3087" t="str">
        <f>LEFT(Table1[[#This Row],[Product ID]],3)</f>
        <v>OFF</v>
      </c>
      <c r="F3087" s="10" t="e">
        <f>VLOOKUP(Table1[[#This Row],[Order ID]],Mapping!H3087:J10878,3,0)</f>
        <v>#N/A</v>
      </c>
      <c r="G3087" s="10" t="e">
        <f>VLOOKUP(Table1[[#This Row],[Order ID]],Mapping!H3087:K10878,4,0)</f>
        <v>#N/A</v>
      </c>
      <c r="H3087" t="str">
        <f>INDEX(Mapping!$B$2:$T$7793,MATCH(Data!$A3087,Mapping!$B$3:$B$7793,0),MATCH(Data!$H$1,Mapping!$B$2:$T$2,0))</f>
        <v>Standard Class</v>
      </c>
      <c r="I3087" t="str">
        <f>INDEX(Mapping!$B$2:$T$7793,MATCH(Data!$A3087,Mapping!$B$3:$B$7793,0),MATCH(Data!$I$1,Mapping!$B$2:$T$2,0))</f>
        <v>Consumer</v>
      </c>
      <c r="J3087">
        <f>VLOOKUP($A3087,Mapping!$X$3:$Y$7793,2,0)</f>
        <v>10035</v>
      </c>
      <c r="K3087" t="str">
        <f>VLOOKUP($J3087,Mapping!$AB$3:$AC$475,2,0)</f>
        <v>Grand Prairie</v>
      </c>
      <c r="L3087" t="str">
        <f>VLOOKUP($K3087,Mapping!$AF$3:$AG$475,2,0)</f>
        <v>Texas</v>
      </c>
      <c r="M3087" t="str">
        <f>VLOOKUP($L3087,Mapping!$AI$3:$AJ$48,2,0)</f>
        <v>United States</v>
      </c>
      <c r="N3087" t="str">
        <f>VLOOKUP($L3087,Mapping!$AI$3:$AK$48,3,0)</f>
        <v>Central</v>
      </c>
      <c r="O3087" t="str">
        <f>VLOOKUP(Table1[[#This Row],[Column1]],Mapping!$AM$8:$AN$11,2,0)</f>
        <v>Office Supplies</v>
      </c>
      <c r="P3087" t="str">
        <f>VLOOKUP(Table1[[#This Row],[Column3]],Mapping!$AP$5:$AQ$22,2,0)</f>
        <v>Storage</v>
      </c>
      <c r="Q3087">
        <v>212.88</v>
      </c>
      <c r="R3087">
        <v>6</v>
      </c>
      <c r="S3087">
        <v>0</v>
      </c>
    </row>
    <row r="3088" spans="1:19" x14ac:dyDescent="0.35">
      <c r="A3088">
        <v>6940</v>
      </c>
      <c r="B3088" t="s">
        <v>5290</v>
      </c>
      <c r="C3088" t="s">
        <v>198</v>
      </c>
      <c r="D3088" t="str">
        <f>MID(Table1[[#This Row],[Product ID]],5,2)</f>
        <v>PH</v>
      </c>
      <c r="E3088" t="str">
        <f>LEFT(Table1[[#This Row],[Product ID]],3)</f>
        <v>TEC</v>
      </c>
      <c r="F3088" s="10">
        <f>VLOOKUP(Table1[[#This Row],[Order ID]],Mapping!H3088:J10879,3,0)</f>
        <v>41627</v>
      </c>
      <c r="G3088" s="10">
        <f>VLOOKUP(Table1[[#This Row],[Order ID]],Mapping!H3088:K10879,4,0)</f>
        <v>41629</v>
      </c>
      <c r="H3088" t="str">
        <f>INDEX(Mapping!$B$2:$T$7793,MATCH(Data!$A3088,Mapping!$B$3:$B$7793,0),MATCH(Data!$H$1,Mapping!$B$2:$T$2,0))</f>
        <v>Same Day</v>
      </c>
      <c r="I3088" t="str">
        <f>INDEX(Mapping!$B$2:$T$7793,MATCH(Data!$A3088,Mapping!$B$3:$B$7793,0),MATCH(Data!$I$1,Mapping!$B$2:$T$2,0))</f>
        <v>Home Office</v>
      </c>
      <c r="J3088">
        <f>VLOOKUP($A3088,Mapping!$X$3:$Y$7793,2,0)</f>
        <v>94110</v>
      </c>
      <c r="K3088" t="str">
        <f>VLOOKUP($J3088,Mapping!$AB$3:$AC$475,2,0)</f>
        <v>Tucson</v>
      </c>
      <c r="L3088" t="str">
        <f>VLOOKUP($K3088,Mapping!$AF$3:$AG$475,2,0)</f>
        <v>Arizona</v>
      </c>
      <c r="M3088" t="str">
        <f>VLOOKUP($L3088,Mapping!$AI$3:$AJ$48,2,0)</f>
        <v>United States</v>
      </c>
      <c r="N3088" t="str">
        <f>VLOOKUP($L3088,Mapping!$AI$3:$AK$48,3,0)</f>
        <v>West</v>
      </c>
      <c r="O3088" t="str">
        <f>VLOOKUP(Table1[[#This Row],[Column1]],Mapping!$AM$8:$AN$11,2,0)</f>
        <v>Technology</v>
      </c>
      <c r="P3088" t="str">
        <f>VLOOKUP(Table1[[#This Row],[Column3]],Mapping!$AP$5:$AQ$22,2,0)</f>
        <v>Phones</v>
      </c>
      <c r="Q3088">
        <v>66.976000000000013</v>
      </c>
      <c r="R3088">
        <v>7</v>
      </c>
      <c r="S3088">
        <v>6.6976000000000013</v>
      </c>
    </row>
    <row r="3089" spans="1:19" x14ac:dyDescent="0.35">
      <c r="A3089">
        <v>5849</v>
      </c>
      <c r="B3089" t="s">
        <v>4681</v>
      </c>
      <c r="C3089" t="s">
        <v>2075</v>
      </c>
      <c r="D3089" t="str">
        <f>MID(Table1[[#This Row],[Product ID]],5,2)</f>
        <v>CO</v>
      </c>
      <c r="E3089" t="str">
        <f>LEFT(Table1[[#This Row],[Product ID]],3)</f>
        <v>TEC</v>
      </c>
      <c r="F3089" s="10">
        <f>VLOOKUP(Table1[[#This Row],[Order ID]],Mapping!H3089:J10880,3,0)</f>
        <v>41457</v>
      </c>
      <c r="G3089" s="10">
        <f>VLOOKUP(Table1[[#This Row],[Order ID]],Mapping!H3089:K10880,4,0)</f>
        <v>41459</v>
      </c>
      <c r="H3089" t="str">
        <f>INDEX(Mapping!$B$2:$T$7793,MATCH(Data!$A3089,Mapping!$B$3:$B$7793,0),MATCH(Data!$H$1,Mapping!$B$2:$T$2,0))</f>
        <v>Standard Class</v>
      </c>
      <c r="I3089" t="str">
        <f>INDEX(Mapping!$B$2:$T$7793,MATCH(Data!$A3089,Mapping!$B$3:$B$7793,0),MATCH(Data!$I$1,Mapping!$B$2:$T$2,0))</f>
        <v>Corporate</v>
      </c>
      <c r="J3089">
        <f>VLOOKUP($A3089,Mapping!$X$3:$Y$7793,2,0)</f>
        <v>84043</v>
      </c>
      <c r="K3089" t="str">
        <f>VLOOKUP($J3089,Mapping!$AB$3:$AC$475,2,0)</f>
        <v>Chico</v>
      </c>
      <c r="L3089" t="str">
        <f>VLOOKUP($K3089,Mapping!$AF$3:$AG$475,2,0)</f>
        <v>California</v>
      </c>
      <c r="M3089" t="str">
        <f>VLOOKUP($L3089,Mapping!$AI$3:$AJ$48,2,0)</f>
        <v>United States</v>
      </c>
      <c r="N3089" t="str">
        <f>VLOOKUP($L3089,Mapping!$AI$3:$AK$48,3,0)</f>
        <v>West</v>
      </c>
      <c r="O3089" t="str">
        <f>VLOOKUP(Table1[[#This Row],[Column1]],Mapping!$AM$8:$AN$11,2,0)</f>
        <v>Technology</v>
      </c>
      <c r="P3089" t="str">
        <f>VLOOKUP(Table1[[#This Row],[Column3]],Mapping!$AP$5:$AQ$22,2,0)</f>
        <v>Copiers</v>
      </c>
      <c r="Q3089">
        <v>1499.95</v>
      </c>
      <c r="R3089">
        <v>5</v>
      </c>
      <c r="S3089">
        <v>449.9849999999999</v>
      </c>
    </row>
    <row r="3090" spans="1:19" x14ac:dyDescent="0.35">
      <c r="A3090">
        <v>719</v>
      </c>
      <c r="B3090" t="s">
        <v>932</v>
      </c>
      <c r="C3090" t="s">
        <v>933</v>
      </c>
      <c r="D3090" t="str">
        <f>MID(Table1[[#This Row],[Product ID]],5,2)</f>
        <v>PA</v>
      </c>
      <c r="E3090" t="str">
        <f>LEFT(Table1[[#This Row],[Product ID]],3)</f>
        <v>OFF</v>
      </c>
      <c r="F3090" s="10" t="e">
        <f>VLOOKUP(Table1[[#This Row],[Order ID]],Mapping!H3090:J10881,3,0)</f>
        <v>#N/A</v>
      </c>
      <c r="G3090" s="10" t="e">
        <f>VLOOKUP(Table1[[#This Row],[Order ID]],Mapping!H3090:K10881,4,0)</f>
        <v>#N/A</v>
      </c>
      <c r="H3090" t="str">
        <f>INDEX(Mapping!$B$2:$T$7793,MATCH(Data!$A3090,Mapping!$B$3:$B$7793,0),MATCH(Data!$H$1,Mapping!$B$2:$T$2,0))</f>
        <v>Standard Class</v>
      </c>
      <c r="I3090" t="str">
        <f>INDEX(Mapping!$B$2:$T$7793,MATCH(Data!$A3090,Mapping!$B$3:$B$7793,0),MATCH(Data!$I$1,Mapping!$B$2:$T$2,0))</f>
        <v>Consumer</v>
      </c>
      <c r="J3090">
        <f>VLOOKUP($A3090,Mapping!$X$3:$Y$7793,2,0)</f>
        <v>19120</v>
      </c>
      <c r="K3090" t="str">
        <f>VLOOKUP($J3090,Mapping!$AB$3:$AC$475,2,0)</f>
        <v>Cincinnati</v>
      </c>
      <c r="L3090" t="str">
        <f>VLOOKUP($K3090,Mapping!$AF$3:$AG$475,2,0)</f>
        <v>Ohio</v>
      </c>
      <c r="M3090" t="str">
        <f>VLOOKUP($L3090,Mapping!$AI$3:$AJ$48,2,0)</f>
        <v>United States</v>
      </c>
      <c r="N3090" t="str">
        <f>VLOOKUP($L3090,Mapping!$AI$3:$AK$48,3,0)</f>
        <v>East</v>
      </c>
      <c r="O3090" t="str">
        <f>VLOOKUP(Table1[[#This Row],[Column1]],Mapping!$AM$8:$AN$11,2,0)</f>
        <v>Office Supplies</v>
      </c>
      <c r="P3090" t="str">
        <f>VLOOKUP(Table1[[#This Row],[Column3]],Mapping!$AP$5:$AQ$22,2,0)</f>
        <v>Paper</v>
      </c>
      <c r="Q3090">
        <v>45.056000000000004</v>
      </c>
      <c r="R3090">
        <v>8</v>
      </c>
      <c r="S3090">
        <v>15.206399999999997</v>
      </c>
    </row>
    <row r="3091" spans="1:19" x14ac:dyDescent="0.35">
      <c r="A3091">
        <v>720</v>
      </c>
      <c r="B3091" t="s">
        <v>932</v>
      </c>
      <c r="C3091" t="s">
        <v>934</v>
      </c>
      <c r="D3091" t="str">
        <f>MID(Table1[[#This Row],[Product ID]],5,2)</f>
        <v>BI</v>
      </c>
      <c r="E3091" t="str">
        <f>LEFT(Table1[[#This Row],[Product ID]],3)</f>
        <v>OFF</v>
      </c>
      <c r="F3091" s="10" t="e">
        <f>VLOOKUP(Table1[[#This Row],[Order ID]],Mapping!H3091:J10882,3,0)</f>
        <v>#N/A</v>
      </c>
      <c r="G3091" s="10" t="e">
        <f>VLOOKUP(Table1[[#This Row],[Order ID]],Mapping!H3091:K10882,4,0)</f>
        <v>#N/A</v>
      </c>
      <c r="H3091" t="str">
        <f>INDEX(Mapping!$B$2:$T$7793,MATCH(Data!$A3091,Mapping!$B$3:$B$7793,0),MATCH(Data!$H$1,Mapping!$B$2:$T$2,0))</f>
        <v>Standard Class</v>
      </c>
      <c r="I3091" t="str">
        <f>INDEX(Mapping!$B$2:$T$7793,MATCH(Data!$A3091,Mapping!$B$3:$B$7793,0),MATCH(Data!$I$1,Mapping!$B$2:$T$2,0))</f>
        <v>Home Office</v>
      </c>
      <c r="J3091">
        <f>VLOOKUP($A3091,Mapping!$X$3:$Y$7793,2,0)</f>
        <v>19120</v>
      </c>
      <c r="K3091" t="str">
        <f>VLOOKUP($J3091,Mapping!$AB$3:$AC$475,2,0)</f>
        <v>Cincinnati</v>
      </c>
      <c r="L3091" t="str">
        <f>VLOOKUP($K3091,Mapping!$AF$3:$AG$475,2,0)</f>
        <v>Ohio</v>
      </c>
      <c r="M3091" t="str">
        <f>VLOOKUP($L3091,Mapping!$AI$3:$AJ$48,2,0)</f>
        <v>United States</v>
      </c>
      <c r="N3091" t="str">
        <f>VLOOKUP($L3091,Mapping!$AI$3:$AK$48,3,0)</f>
        <v>East</v>
      </c>
      <c r="O3091" t="str">
        <f>VLOOKUP(Table1[[#This Row],[Column1]],Mapping!$AM$8:$AN$11,2,0)</f>
        <v>Office Supplies</v>
      </c>
      <c r="P3091" t="str">
        <f>VLOOKUP(Table1[[#This Row],[Column3]],Mapping!$AP$5:$AQ$22,2,0)</f>
        <v>Binders</v>
      </c>
      <c r="Q3091">
        <v>29.718000000000007</v>
      </c>
      <c r="R3091">
        <v>6</v>
      </c>
      <c r="S3091">
        <v>-21.793199999999992</v>
      </c>
    </row>
    <row r="3092" spans="1:19" x14ac:dyDescent="0.35">
      <c r="A3092">
        <v>721</v>
      </c>
      <c r="B3092" t="s">
        <v>932</v>
      </c>
      <c r="C3092" t="s">
        <v>859</v>
      </c>
      <c r="D3092" t="str">
        <f>MID(Table1[[#This Row],[Product ID]],5,2)</f>
        <v>PA</v>
      </c>
      <c r="E3092" t="str">
        <f>LEFT(Table1[[#This Row],[Product ID]],3)</f>
        <v>OFF</v>
      </c>
      <c r="F3092" s="10" t="e">
        <f>VLOOKUP(Table1[[#This Row],[Order ID]],Mapping!H3092:J10883,3,0)</f>
        <v>#N/A</v>
      </c>
      <c r="G3092" s="10" t="e">
        <f>VLOOKUP(Table1[[#This Row],[Order ID]],Mapping!H3092:K10883,4,0)</f>
        <v>#N/A</v>
      </c>
      <c r="H3092" t="str">
        <f>INDEX(Mapping!$B$2:$T$7793,MATCH(Data!$A3092,Mapping!$B$3:$B$7793,0),MATCH(Data!$H$1,Mapping!$B$2:$T$2,0))</f>
        <v>Standard Class</v>
      </c>
      <c r="I3092" t="str">
        <f>INDEX(Mapping!$B$2:$T$7793,MATCH(Data!$A3092,Mapping!$B$3:$B$7793,0),MATCH(Data!$I$1,Mapping!$B$2:$T$2,0))</f>
        <v>Home Office</v>
      </c>
      <c r="J3092">
        <f>VLOOKUP($A3092,Mapping!$X$3:$Y$7793,2,0)</f>
        <v>19120</v>
      </c>
      <c r="K3092" t="str">
        <f>VLOOKUP($J3092,Mapping!$AB$3:$AC$475,2,0)</f>
        <v>Cincinnati</v>
      </c>
      <c r="L3092" t="str">
        <f>VLOOKUP($K3092,Mapping!$AF$3:$AG$475,2,0)</f>
        <v>Ohio</v>
      </c>
      <c r="M3092" t="str">
        <f>VLOOKUP($L3092,Mapping!$AI$3:$AJ$48,2,0)</f>
        <v>United States</v>
      </c>
      <c r="N3092" t="str">
        <f>VLOOKUP($L3092,Mapping!$AI$3:$AK$48,3,0)</f>
        <v>East</v>
      </c>
      <c r="O3092" t="str">
        <f>VLOOKUP(Table1[[#This Row],[Column1]],Mapping!$AM$8:$AN$11,2,0)</f>
        <v>Office Supplies</v>
      </c>
      <c r="P3092" t="str">
        <f>VLOOKUP(Table1[[#This Row],[Column3]],Mapping!$AP$5:$AQ$22,2,0)</f>
        <v>Paper</v>
      </c>
      <c r="Q3092">
        <v>15.552000000000003</v>
      </c>
      <c r="R3092">
        <v>3</v>
      </c>
      <c r="S3092">
        <v>5.4432</v>
      </c>
    </row>
    <row r="3093" spans="1:19" x14ac:dyDescent="0.35">
      <c r="A3093">
        <v>722</v>
      </c>
      <c r="B3093" t="s">
        <v>932</v>
      </c>
      <c r="C3093" t="s">
        <v>151</v>
      </c>
      <c r="D3093" t="str">
        <f>MID(Table1[[#This Row],[Product ID]],5,2)</f>
        <v>AP</v>
      </c>
      <c r="E3093" t="str">
        <f>LEFT(Table1[[#This Row],[Product ID]],3)</f>
        <v>OFF</v>
      </c>
      <c r="F3093" s="10" t="e">
        <f>VLOOKUP(Table1[[#This Row],[Order ID]],Mapping!H3093:J10884,3,0)</f>
        <v>#N/A</v>
      </c>
      <c r="G3093" s="10" t="e">
        <f>VLOOKUP(Table1[[#This Row],[Order ID]],Mapping!H3093:K10884,4,0)</f>
        <v>#N/A</v>
      </c>
      <c r="H3093" t="str">
        <f>INDEX(Mapping!$B$2:$T$7793,MATCH(Data!$A3093,Mapping!$B$3:$B$7793,0),MATCH(Data!$H$1,Mapping!$B$2:$T$2,0))</f>
        <v>Standard Class</v>
      </c>
      <c r="I3093" t="str">
        <f>INDEX(Mapping!$B$2:$T$7793,MATCH(Data!$A3093,Mapping!$B$3:$B$7793,0),MATCH(Data!$I$1,Mapping!$B$2:$T$2,0))</f>
        <v>Home Office</v>
      </c>
      <c r="J3093">
        <f>VLOOKUP($A3093,Mapping!$X$3:$Y$7793,2,0)</f>
        <v>19120</v>
      </c>
      <c r="K3093" t="str">
        <f>VLOOKUP($J3093,Mapping!$AB$3:$AC$475,2,0)</f>
        <v>Cincinnati</v>
      </c>
      <c r="L3093" t="str">
        <f>VLOOKUP($K3093,Mapping!$AF$3:$AG$475,2,0)</f>
        <v>Ohio</v>
      </c>
      <c r="M3093" t="str">
        <f>VLOOKUP($L3093,Mapping!$AI$3:$AJ$48,2,0)</f>
        <v>United States</v>
      </c>
      <c r="N3093" t="str">
        <f>VLOOKUP($L3093,Mapping!$AI$3:$AK$48,3,0)</f>
        <v>East</v>
      </c>
      <c r="O3093" t="str">
        <f>VLOOKUP(Table1[[#This Row],[Column1]],Mapping!$AM$8:$AN$11,2,0)</f>
        <v>Office Supplies</v>
      </c>
      <c r="P3093" t="str">
        <f>VLOOKUP(Table1[[#This Row],[Column3]],Mapping!$AP$5:$AQ$22,2,0)</f>
        <v>Appliances</v>
      </c>
      <c r="Q3093">
        <v>447.69600000000003</v>
      </c>
      <c r="R3093">
        <v>2</v>
      </c>
      <c r="S3093">
        <v>33.577199999999976</v>
      </c>
    </row>
    <row r="3094" spans="1:19" x14ac:dyDescent="0.35">
      <c r="A3094">
        <v>5020</v>
      </c>
      <c r="B3094" t="s">
        <v>4214</v>
      </c>
      <c r="C3094" t="s">
        <v>1255</v>
      </c>
      <c r="D3094" t="str">
        <f>MID(Table1[[#This Row],[Product ID]],5,2)</f>
        <v>SU</v>
      </c>
      <c r="E3094" t="str">
        <f>LEFT(Table1[[#This Row],[Product ID]],3)</f>
        <v>OFF</v>
      </c>
      <c r="F3094" s="10">
        <f>VLOOKUP(Table1[[#This Row],[Order ID]],Mapping!H3094:J10885,3,0)</f>
        <v>41579</v>
      </c>
      <c r="G3094" s="10">
        <f>VLOOKUP(Table1[[#This Row],[Order ID]],Mapping!H3094:K10885,4,0)</f>
        <v>41584</v>
      </c>
      <c r="H3094" t="str">
        <f>INDEX(Mapping!$B$2:$T$7793,MATCH(Data!$A3094,Mapping!$B$3:$B$7793,0),MATCH(Data!$H$1,Mapping!$B$2:$T$2,0))</f>
        <v>Standard Class</v>
      </c>
      <c r="I3094" t="str">
        <f>INDEX(Mapping!$B$2:$T$7793,MATCH(Data!$A3094,Mapping!$B$3:$B$7793,0),MATCH(Data!$I$1,Mapping!$B$2:$T$2,0))</f>
        <v>Consumer</v>
      </c>
      <c r="J3094">
        <f>VLOOKUP($A3094,Mapping!$X$3:$Y$7793,2,0)</f>
        <v>74133</v>
      </c>
      <c r="K3094" t="str">
        <f>VLOOKUP($J3094,Mapping!$AB$3:$AC$475,2,0)</f>
        <v>Stockton</v>
      </c>
      <c r="L3094" t="str">
        <f>VLOOKUP($K3094,Mapping!$AF$3:$AG$475,2,0)</f>
        <v>California</v>
      </c>
      <c r="M3094" t="str">
        <f>VLOOKUP($L3094,Mapping!$AI$3:$AJ$48,2,0)</f>
        <v>United States</v>
      </c>
      <c r="N3094" t="str">
        <f>VLOOKUP($L3094,Mapping!$AI$3:$AK$48,3,0)</f>
        <v>West</v>
      </c>
      <c r="O3094" t="str">
        <f>VLOOKUP(Table1[[#This Row],[Column1]],Mapping!$AM$8:$AN$11,2,0)</f>
        <v>Office Supplies</v>
      </c>
      <c r="P3094" t="str">
        <f>VLOOKUP(Table1[[#This Row],[Column3]],Mapping!$AP$5:$AQ$22,2,0)</f>
        <v>Supplies</v>
      </c>
      <c r="Q3094">
        <v>21.96</v>
      </c>
      <c r="R3094">
        <v>2</v>
      </c>
      <c r="S3094">
        <v>6.1488000000000014</v>
      </c>
    </row>
    <row r="3095" spans="1:19" x14ac:dyDescent="0.35">
      <c r="A3095">
        <v>5021</v>
      </c>
      <c r="B3095" t="s">
        <v>4214</v>
      </c>
      <c r="C3095" t="s">
        <v>1941</v>
      </c>
      <c r="D3095" t="str">
        <f>MID(Table1[[#This Row],[Product ID]],5,2)</f>
        <v>CH</v>
      </c>
      <c r="E3095" t="str">
        <f>LEFT(Table1[[#This Row],[Product ID]],3)</f>
        <v>FUR</v>
      </c>
      <c r="F3095" s="10">
        <f>VLOOKUP(Table1[[#This Row],[Order ID]],Mapping!H3095:J10886,3,0)</f>
        <v>41579</v>
      </c>
      <c r="G3095" s="10">
        <f>VLOOKUP(Table1[[#This Row],[Order ID]],Mapping!H3095:K10886,4,0)</f>
        <v>41584</v>
      </c>
      <c r="H3095" t="str">
        <f>INDEX(Mapping!$B$2:$T$7793,MATCH(Data!$A3095,Mapping!$B$3:$B$7793,0),MATCH(Data!$H$1,Mapping!$B$2:$T$2,0))</f>
        <v>Standard Class</v>
      </c>
      <c r="I3095" t="str">
        <f>INDEX(Mapping!$B$2:$T$7793,MATCH(Data!$A3095,Mapping!$B$3:$B$7793,0),MATCH(Data!$I$1,Mapping!$B$2:$T$2,0))</f>
        <v>Corporate</v>
      </c>
      <c r="J3095">
        <f>VLOOKUP($A3095,Mapping!$X$3:$Y$7793,2,0)</f>
        <v>74133</v>
      </c>
      <c r="K3095" t="str">
        <f>VLOOKUP($J3095,Mapping!$AB$3:$AC$475,2,0)</f>
        <v>Stockton</v>
      </c>
      <c r="L3095" t="str">
        <f>VLOOKUP($K3095,Mapping!$AF$3:$AG$475,2,0)</f>
        <v>California</v>
      </c>
      <c r="M3095" t="str">
        <f>VLOOKUP($L3095,Mapping!$AI$3:$AJ$48,2,0)</f>
        <v>United States</v>
      </c>
      <c r="N3095" t="str">
        <f>VLOOKUP($L3095,Mapping!$AI$3:$AK$48,3,0)</f>
        <v>West</v>
      </c>
      <c r="O3095" t="str">
        <f>VLOOKUP(Table1[[#This Row],[Column1]],Mapping!$AM$8:$AN$11,2,0)</f>
        <v>Furniture</v>
      </c>
      <c r="P3095" t="str">
        <f>VLOOKUP(Table1[[#This Row],[Column3]],Mapping!$AP$5:$AQ$22,2,0)</f>
        <v>Chairs</v>
      </c>
      <c r="Q3095">
        <v>368.96999999999997</v>
      </c>
      <c r="R3095">
        <v>3</v>
      </c>
      <c r="S3095">
        <v>81.173400000000001</v>
      </c>
    </row>
    <row r="3096" spans="1:19" x14ac:dyDescent="0.35">
      <c r="A3096">
        <v>5022</v>
      </c>
      <c r="B3096" t="s">
        <v>4214</v>
      </c>
      <c r="C3096" t="s">
        <v>2821</v>
      </c>
      <c r="D3096" t="str">
        <f>MID(Table1[[#This Row],[Product ID]],5,2)</f>
        <v>AR</v>
      </c>
      <c r="E3096" t="str">
        <f>LEFT(Table1[[#This Row],[Product ID]],3)</f>
        <v>OFF</v>
      </c>
      <c r="F3096" s="10">
        <f>VLOOKUP(Table1[[#This Row],[Order ID]],Mapping!H3096:J10887,3,0)</f>
        <v>41579</v>
      </c>
      <c r="G3096" s="10">
        <f>VLOOKUP(Table1[[#This Row],[Order ID]],Mapping!H3096:K10887,4,0)</f>
        <v>41584</v>
      </c>
      <c r="H3096" t="str">
        <f>INDEX(Mapping!$B$2:$T$7793,MATCH(Data!$A3096,Mapping!$B$3:$B$7793,0),MATCH(Data!$H$1,Mapping!$B$2:$T$2,0))</f>
        <v>Standard Class</v>
      </c>
      <c r="I3096" t="str">
        <f>INDEX(Mapping!$B$2:$T$7793,MATCH(Data!$A3096,Mapping!$B$3:$B$7793,0),MATCH(Data!$I$1,Mapping!$B$2:$T$2,0))</f>
        <v>Corporate</v>
      </c>
      <c r="J3096">
        <f>VLOOKUP($A3096,Mapping!$X$3:$Y$7793,2,0)</f>
        <v>74133</v>
      </c>
      <c r="K3096" t="str">
        <f>VLOOKUP($J3096,Mapping!$AB$3:$AC$475,2,0)</f>
        <v>Stockton</v>
      </c>
      <c r="L3096" t="str">
        <f>VLOOKUP($K3096,Mapping!$AF$3:$AG$475,2,0)</f>
        <v>California</v>
      </c>
      <c r="M3096" t="str">
        <f>VLOOKUP($L3096,Mapping!$AI$3:$AJ$48,2,0)</f>
        <v>United States</v>
      </c>
      <c r="N3096" t="str">
        <f>VLOOKUP($L3096,Mapping!$AI$3:$AK$48,3,0)</f>
        <v>West</v>
      </c>
      <c r="O3096" t="str">
        <f>VLOOKUP(Table1[[#This Row],[Column1]],Mapping!$AM$8:$AN$11,2,0)</f>
        <v>Office Supplies</v>
      </c>
      <c r="P3096" t="str">
        <f>VLOOKUP(Table1[[#This Row],[Column3]],Mapping!$AP$5:$AQ$22,2,0)</f>
        <v>Art</v>
      </c>
      <c r="Q3096">
        <v>12.39</v>
      </c>
      <c r="R3096">
        <v>3</v>
      </c>
      <c r="S3096">
        <v>3.4692000000000003</v>
      </c>
    </row>
    <row r="3097" spans="1:19" x14ac:dyDescent="0.35">
      <c r="A3097">
        <v>5023</v>
      </c>
      <c r="B3097" t="s">
        <v>4214</v>
      </c>
      <c r="C3097" t="s">
        <v>2372</v>
      </c>
      <c r="D3097" t="str">
        <f>MID(Table1[[#This Row],[Product ID]],5,2)</f>
        <v>ST</v>
      </c>
      <c r="E3097" t="str">
        <f>LEFT(Table1[[#This Row],[Product ID]],3)</f>
        <v>OFF</v>
      </c>
      <c r="F3097" s="10">
        <f>VLOOKUP(Table1[[#This Row],[Order ID]],Mapping!H3097:J10888,3,0)</f>
        <v>41579</v>
      </c>
      <c r="G3097" s="10">
        <f>VLOOKUP(Table1[[#This Row],[Order ID]],Mapping!H3097:K10888,4,0)</f>
        <v>41584</v>
      </c>
      <c r="H3097" t="str">
        <f>INDEX(Mapping!$B$2:$T$7793,MATCH(Data!$A3097,Mapping!$B$3:$B$7793,0),MATCH(Data!$H$1,Mapping!$B$2:$T$2,0))</f>
        <v>Standard Class</v>
      </c>
      <c r="I3097" t="str">
        <f>INDEX(Mapping!$B$2:$T$7793,MATCH(Data!$A3097,Mapping!$B$3:$B$7793,0),MATCH(Data!$I$1,Mapping!$B$2:$T$2,0))</f>
        <v>Corporate</v>
      </c>
      <c r="J3097">
        <f>VLOOKUP($A3097,Mapping!$X$3:$Y$7793,2,0)</f>
        <v>74133</v>
      </c>
      <c r="K3097" t="str">
        <f>VLOOKUP($J3097,Mapping!$AB$3:$AC$475,2,0)</f>
        <v>Stockton</v>
      </c>
      <c r="L3097" t="str">
        <f>VLOOKUP($K3097,Mapping!$AF$3:$AG$475,2,0)</f>
        <v>California</v>
      </c>
      <c r="M3097" t="str">
        <f>VLOOKUP($L3097,Mapping!$AI$3:$AJ$48,2,0)</f>
        <v>United States</v>
      </c>
      <c r="N3097" t="str">
        <f>VLOOKUP($L3097,Mapping!$AI$3:$AK$48,3,0)</f>
        <v>West</v>
      </c>
      <c r="O3097" t="str">
        <f>VLOOKUP(Table1[[#This Row],[Column1]],Mapping!$AM$8:$AN$11,2,0)</f>
        <v>Office Supplies</v>
      </c>
      <c r="P3097" t="str">
        <f>VLOOKUP(Table1[[#This Row],[Column3]],Mapping!$AP$5:$AQ$22,2,0)</f>
        <v>Storage</v>
      </c>
      <c r="Q3097">
        <v>332.94</v>
      </c>
      <c r="R3097">
        <v>3</v>
      </c>
      <c r="S3097">
        <v>9.9882000000000204</v>
      </c>
    </row>
    <row r="3098" spans="1:19" x14ac:dyDescent="0.35">
      <c r="A3098">
        <v>1921</v>
      </c>
      <c r="B3098" t="s">
        <v>2119</v>
      </c>
      <c r="C3098" t="s">
        <v>2120</v>
      </c>
      <c r="D3098" t="str">
        <f>MID(Table1[[#This Row],[Product ID]],5,2)</f>
        <v>BI</v>
      </c>
      <c r="E3098" t="str">
        <f>LEFT(Table1[[#This Row],[Product ID]],3)</f>
        <v>OFF</v>
      </c>
      <c r="F3098" s="10" t="e">
        <f>VLOOKUP(Table1[[#This Row],[Order ID]],Mapping!H3098:J10889,3,0)</f>
        <v>#N/A</v>
      </c>
      <c r="G3098" s="10" t="e">
        <f>VLOOKUP(Table1[[#This Row],[Order ID]],Mapping!H3098:K10889,4,0)</f>
        <v>#N/A</v>
      </c>
      <c r="H3098" t="str">
        <f>INDEX(Mapping!$B$2:$T$7793,MATCH(Data!$A3098,Mapping!$B$3:$B$7793,0),MATCH(Data!$H$1,Mapping!$B$2:$T$2,0))</f>
        <v>Second Class</v>
      </c>
      <c r="I3098" t="str">
        <f>INDEX(Mapping!$B$2:$T$7793,MATCH(Data!$A3098,Mapping!$B$3:$B$7793,0),MATCH(Data!$I$1,Mapping!$B$2:$T$2,0))</f>
        <v>Consumer</v>
      </c>
      <c r="J3098">
        <f>VLOOKUP($A3098,Mapping!$X$3:$Y$7793,2,0)</f>
        <v>95123</v>
      </c>
      <c r="K3098" t="str">
        <f>VLOOKUP($J3098,Mapping!$AB$3:$AC$475,2,0)</f>
        <v>Denver</v>
      </c>
      <c r="L3098" t="str">
        <f>VLOOKUP($K3098,Mapping!$AF$3:$AG$475,2,0)</f>
        <v>Colorado</v>
      </c>
      <c r="M3098" t="str">
        <f>VLOOKUP($L3098,Mapping!$AI$3:$AJ$48,2,0)</f>
        <v>United States</v>
      </c>
      <c r="N3098" t="str">
        <f>VLOOKUP($L3098,Mapping!$AI$3:$AK$48,3,0)</f>
        <v>West</v>
      </c>
      <c r="O3098" t="str">
        <f>VLOOKUP(Table1[[#This Row],[Column1]],Mapping!$AM$8:$AN$11,2,0)</f>
        <v>Office Supplies</v>
      </c>
      <c r="P3098" t="str">
        <f>VLOOKUP(Table1[[#This Row],[Column3]],Mapping!$AP$5:$AQ$22,2,0)</f>
        <v>Binders</v>
      </c>
      <c r="Q3098">
        <v>29.120000000000005</v>
      </c>
      <c r="R3098">
        <v>5</v>
      </c>
      <c r="S3098">
        <v>9.8279999999999959</v>
      </c>
    </row>
    <row r="3099" spans="1:19" x14ac:dyDescent="0.35">
      <c r="A3099">
        <v>5386</v>
      </c>
      <c r="B3099" t="s">
        <v>4417</v>
      </c>
      <c r="C3099" t="s">
        <v>3532</v>
      </c>
      <c r="D3099" t="str">
        <f>MID(Table1[[#This Row],[Product ID]],5,2)</f>
        <v>PH</v>
      </c>
      <c r="E3099" t="str">
        <f>LEFT(Table1[[#This Row],[Product ID]],3)</f>
        <v>TEC</v>
      </c>
      <c r="F3099" s="10">
        <f>VLOOKUP(Table1[[#This Row],[Order ID]],Mapping!H3099:J10890,3,0)</f>
        <v>41545</v>
      </c>
      <c r="G3099" s="10">
        <f>VLOOKUP(Table1[[#This Row],[Order ID]],Mapping!H3099:K10890,4,0)</f>
        <v>41551</v>
      </c>
      <c r="H3099" t="str">
        <f>INDEX(Mapping!$B$2:$T$7793,MATCH(Data!$A3099,Mapping!$B$3:$B$7793,0),MATCH(Data!$H$1,Mapping!$B$2:$T$2,0))</f>
        <v>Same Day</v>
      </c>
      <c r="I3099" t="str">
        <f>INDEX(Mapping!$B$2:$T$7793,MATCH(Data!$A3099,Mapping!$B$3:$B$7793,0),MATCH(Data!$I$1,Mapping!$B$2:$T$2,0))</f>
        <v>Corporate</v>
      </c>
      <c r="J3099">
        <f>VLOOKUP($A3099,Mapping!$X$3:$Y$7793,2,0)</f>
        <v>98103</v>
      </c>
      <c r="K3099" t="str">
        <f>VLOOKUP($J3099,Mapping!$AB$3:$AC$475,2,0)</f>
        <v>Fort Worth</v>
      </c>
      <c r="L3099" t="str">
        <f>VLOOKUP($K3099,Mapping!$AF$3:$AG$475,2,0)</f>
        <v>Texas</v>
      </c>
      <c r="M3099" t="str">
        <f>VLOOKUP($L3099,Mapping!$AI$3:$AJ$48,2,0)</f>
        <v>United States</v>
      </c>
      <c r="N3099" t="str">
        <f>VLOOKUP($L3099,Mapping!$AI$3:$AK$48,3,0)</f>
        <v>Central</v>
      </c>
      <c r="O3099" t="str">
        <f>VLOOKUP(Table1[[#This Row],[Column1]],Mapping!$AM$8:$AN$11,2,0)</f>
        <v>Technology</v>
      </c>
      <c r="P3099" t="str">
        <f>VLOOKUP(Table1[[#This Row],[Column3]],Mapping!$AP$5:$AQ$22,2,0)</f>
        <v>Phones</v>
      </c>
      <c r="Q3099">
        <v>1001.5840000000001</v>
      </c>
      <c r="R3099">
        <v>2</v>
      </c>
      <c r="S3099">
        <v>125.19799999999992</v>
      </c>
    </row>
    <row r="3100" spans="1:19" x14ac:dyDescent="0.35">
      <c r="A3100">
        <v>7499</v>
      </c>
      <c r="B3100" t="s">
        <v>5614</v>
      </c>
      <c r="C3100" t="s">
        <v>1094</v>
      </c>
      <c r="D3100" t="str">
        <f>MID(Table1[[#This Row],[Product ID]],5,2)</f>
        <v>AR</v>
      </c>
      <c r="E3100" t="str">
        <f>LEFT(Table1[[#This Row],[Product ID]],3)</f>
        <v>OFF</v>
      </c>
      <c r="F3100" s="10">
        <f>VLOOKUP(Table1[[#This Row],[Order ID]],Mapping!H3100:J10891,3,0)</f>
        <v>41509</v>
      </c>
      <c r="G3100" s="10">
        <f>VLOOKUP(Table1[[#This Row],[Order ID]],Mapping!H3100:K10891,4,0)</f>
        <v>41516</v>
      </c>
      <c r="H3100" t="str">
        <f>INDEX(Mapping!$B$2:$T$7793,MATCH(Data!$A3100,Mapping!$B$3:$B$7793,0),MATCH(Data!$H$1,Mapping!$B$2:$T$2,0))</f>
        <v>First Class</v>
      </c>
      <c r="I3100" t="str">
        <f>INDEX(Mapping!$B$2:$T$7793,MATCH(Data!$A3100,Mapping!$B$3:$B$7793,0),MATCH(Data!$I$1,Mapping!$B$2:$T$2,0))</f>
        <v>Corporate</v>
      </c>
      <c r="J3100">
        <f>VLOOKUP($A3100,Mapping!$X$3:$Y$7793,2,0)</f>
        <v>90049</v>
      </c>
      <c r="K3100" t="str">
        <f>VLOOKUP($J3100,Mapping!$AB$3:$AC$475,2,0)</f>
        <v>Richardson</v>
      </c>
      <c r="L3100" t="str">
        <f>VLOOKUP($K3100,Mapping!$AF$3:$AG$475,2,0)</f>
        <v>Texas</v>
      </c>
      <c r="M3100" t="str">
        <f>VLOOKUP($L3100,Mapping!$AI$3:$AJ$48,2,0)</f>
        <v>United States</v>
      </c>
      <c r="N3100" t="str">
        <f>VLOOKUP($L3100,Mapping!$AI$3:$AK$48,3,0)</f>
        <v>Central</v>
      </c>
      <c r="O3100" t="str">
        <f>VLOOKUP(Table1[[#This Row],[Column1]],Mapping!$AM$8:$AN$11,2,0)</f>
        <v>Office Supplies</v>
      </c>
      <c r="P3100" t="str">
        <f>VLOOKUP(Table1[[#This Row],[Column3]],Mapping!$AP$5:$AQ$22,2,0)</f>
        <v>Art</v>
      </c>
      <c r="Q3100">
        <v>5.76</v>
      </c>
      <c r="R3100">
        <v>2</v>
      </c>
      <c r="S3100">
        <v>1.6703999999999999</v>
      </c>
    </row>
    <row r="3101" spans="1:19" x14ac:dyDescent="0.35">
      <c r="A3101">
        <v>5403</v>
      </c>
      <c r="B3101" t="s">
        <v>4432</v>
      </c>
      <c r="C3101" t="s">
        <v>1889</v>
      </c>
      <c r="D3101" t="str">
        <f>MID(Table1[[#This Row],[Product ID]],5,2)</f>
        <v>ST</v>
      </c>
      <c r="E3101" t="str">
        <f>LEFT(Table1[[#This Row],[Product ID]],3)</f>
        <v>OFF</v>
      </c>
      <c r="F3101" s="10">
        <f>VLOOKUP(Table1[[#This Row],[Order ID]],Mapping!H3101:J10892,3,0)</f>
        <v>41449</v>
      </c>
      <c r="G3101" s="10">
        <f>VLOOKUP(Table1[[#This Row],[Order ID]],Mapping!H3101:K10892,4,0)</f>
        <v>41451</v>
      </c>
      <c r="H3101" t="str">
        <f>INDEX(Mapping!$B$2:$T$7793,MATCH(Data!$A3101,Mapping!$B$3:$B$7793,0),MATCH(Data!$H$1,Mapping!$B$2:$T$2,0))</f>
        <v>Standard Class</v>
      </c>
      <c r="I3101" t="str">
        <f>INDEX(Mapping!$B$2:$T$7793,MATCH(Data!$A3101,Mapping!$B$3:$B$7793,0),MATCH(Data!$I$1,Mapping!$B$2:$T$2,0))</f>
        <v>Consumer</v>
      </c>
      <c r="J3101">
        <f>VLOOKUP($A3101,Mapping!$X$3:$Y$7793,2,0)</f>
        <v>94109</v>
      </c>
      <c r="K3101" t="str">
        <f>VLOOKUP($J3101,Mapping!$AB$3:$AC$475,2,0)</f>
        <v>Fremont</v>
      </c>
      <c r="L3101" t="str">
        <f>VLOOKUP($K3101,Mapping!$AF$3:$AG$475,2,0)</f>
        <v>Nebraska</v>
      </c>
      <c r="M3101" t="str">
        <f>VLOOKUP($L3101,Mapping!$AI$3:$AJ$48,2,0)</f>
        <v>United States</v>
      </c>
      <c r="N3101" t="str">
        <f>VLOOKUP($L3101,Mapping!$AI$3:$AK$48,3,0)</f>
        <v>Central</v>
      </c>
      <c r="O3101" t="str">
        <f>VLOOKUP(Table1[[#This Row],[Column1]],Mapping!$AM$8:$AN$11,2,0)</f>
        <v>Office Supplies</v>
      </c>
      <c r="P3101" t="str">
        <f>VLOOKUP(Table1[[#This Row],[Column3]],Mapping!$AP$5:$AQ$22,2,0)</f>
        <v>Storage</v>
      </c>
      <c r="Q3101">
        <v>93.68</v>
      </c>
      <c r="R3101">
        <v>4</v>
      </c>
      <c r="S3101">
        <v>25.293599999999998</v>
      </c>
    </row>
    <row r="3102" spans="1:19" x14ac:dyDescent="0.35">
      <c r="A3102">
        <v>5404</v>
      </c>
      <c r="B3102" t="s">
        <v>4432</v>
      </c>
      <c r="C3102" t="s">
        <v>4293</v>
      </c>
      <c r="D3102" t="str">
        <f>MID(Table1[[#This Row],[Product ID]],5,2)</f>
        <v>LA</v>
      </c>
      <c r="E3102" t="str">
        <f>LEFT(Table1[[#This Row],[Product ID]],3)</f>
        <v>OFF</v>
      </c>
      <c r="F3102" s="10">
        <f>VLOOKUP(Table1[[#This Row],[Order ID]],Mapping!H3102:J10893,3,0)</f>
        <v>41449</v>
      </c>
      <c r="G3102" s="10">
        <f>VLOOKUP(Table1[[#This Row],[Order ID]],Mapping!H3102:K10893,4,0)</f>
        <v>41451</v>
      </c>
      <c r="H3102" t="str">
        <f>INDEX(Mapping!$B$2:$T$7793,MATCH(Data!$A3102,Mapping!$B$3:$B$7793,0),MATCH(Data!$H$1,Mapping!$B$2:$T$2,0))</f>
        <v>Second Class</v>
      </c>
      <c r="I3102" t="str">
        <f>INDEX(Mapping!$B$2:$T$7793,MATCH(Data!$A3102,Mapping!$B$3:$B$7793,0),MATCH(Data!$I$1,Mapping!$B$2:$T$2,0))</f>
        <v>Consumer</v>
      </c>
      <c r="J3102">
        <f>VLOOKUP($A3102,Mapping!$X$3:$Y$7793,2,0)</f>
        <v>94109</v>
      </c>
      <c r="K3102" t="str">
        <f>VLOOKUP($J3102,Mapping!$AB$3:$AC$475,2,0)</f>
        <v>Fremont</v>
      </c>
      <c r="L3102" t="str">
        <f>VLOOKUP($K3102,Mapping!$AF$3:$AG$475,2,0)</f>
        <v>Nebraska</v>
      </c>
      <c r="M3102" t="str">
        <f>VLOOKUP($L3102,Mapping!$AI$3:$AJ$48,2,0)</f>
        <v>United States</v>
      </c>
      <c r="N3102" t="str">
        <f>VLOOKUP($L3102,Mapping!$AI$3:$AK$48,3,0)</f>
        <v>Central</v>
      </c>
      <c r="O3102" t="str">
        <f>VLOOKUP(Table1[[#This Row],[Column1]],Mapping!$AM$8:$AN$11,2,0)</f>
        <v>Office Supplies</v>
      </c>
      <c r="P3102" t="str">
        <f>VLOOKUP(Table1[[#This Row],[Column3]],Mapping!$AP$5:$AQ$22,2,0)</f>
        <v>Labels</v>
      </c>
      <c r="Q3102">
        <v>21.93</v>
      </c>
      <c r="R3102">
        <v>3</v>
      </c>
      <c r="S3102">
        <v>10.307099999999998</v>
      </c>
    </row>
    <row r="3103" spans="1:19" x14ac:dyDescent="0.35">
      <c r="A3103">
        <v>5405</v>
      </c>
      <c r="B3103" t="s">
        <v>4432</v>
      </c>
      <c r="C3103" t="s">
        <v>643</v>
      </c>
      <c r="D3103" t="str">
        <f>MID(Table1[[#This Row],[Product ID]],5,2)</f>
        <v>PH</v>
      </c>
      <c r="E3103" t="str">
        <f>LEFT(Table1[[#This Row],[Product ID]],3)</f>
        <v>TEC</v>
      </c>
      <c r="F3103" s="10">
        <f>VLOOKUP(Table1[[#This Row],[Order ID]],Mapping!H3103:J10894,3,0)</f>
        <v>41449</v>
      </c>
      <c r="G3103" s="10">
        <f>VLOOKUP(Table1[[#This Row],[Order ID]],Mapping!H3103:K10894,4,0)</f>
        <v>41451</v>
      </c>
      <c r="H3103" t="str">
        <f>INDEX(Mapping!$B$2:$T$7793,MATCH(Data!$A3103,Mapping!$B$3:$B$7793,0),MATCH(Data!$H$1,Mapping!$B$2:$T$2,0))</f>
        <v>Second Class</v>
      </c>
      <c r="I3103" t="str">
        <f>INDEX(Mapping!$B$2:$T$7793,MATCH(Data!$A3103,Mapping!$B$3:$B$7793,0),MATCH(Data!$I$1,Mapping!$B$2:$T$2,0))</f>
        <v>Consumer</v>
      </c>
      <c r="J3103">
        <f>VLOOKUP($A3103,Mapping!$X$3:$Y$7793,2,0)</f>
        <v>94109</v>
      </c>
      <c r="K3103" t="str">
        <f>VLOOKUP($J3103,Mapping!$AB$3:$AC$475,2,0)</f>
        <v>Fremont</v>
      </c>
      <c r="L3103" t="str">
        <f>VLOOKUP($K3103,Mapping!$AF$3:$AG$475,2,0)</f>
        <v>Nebraska</v>
      </c>
      <c r="M3103" t="str">
        <f>VLOOKUP($L3103,Mapping!$AI$3:$AJ$48,2,0)</f>
        <v>United States</v>
      </c>
      <c r="N3103" t="str">
        <f>VLOOKUP($L3103,Mapping!$AI$3:$AK$48,3,0)</f>
        <v>Central</v>
      </c>
      <c r="O3103" t="str">
        <f>VLOOKUP(Table1[[#This Row],[Column1]],Mapping!$AM$8:$AN$11,2,0)</f>
        <v>Technology</v>
      </c>
      <c r="P3103" t="str">
        <f>VLOOKUP(Table1[[#This Row],[Column3]],Mapping!$AP$5:$AQ$22,2,0)</f>
        <v>Phones</v>
      </c>
      <c r="Q3103">
        <v>862.34400000000005</v>
      </c>
      <c r="R3103">
        <v>7</v>
      </c>
      <c r="S3103">
        <v>97.013699999999858</v>
      </c>
    </row>
    <row r="3104" spans="1:19" x14ac:dyDescent="0.35">
      <c r="A3104">
        <v>5406</v>
      </c>
      <c r="B3104" t="s">
        <v>4432</v>
      </c>
      <c r="C3104" t="s">
        <v>862</v>
      </c>
      <c r="D3104" t="str">
        <f>MID(Table1[[#This Row],[Product ID]],5,2)</f>
        <v>PA</v>
      </c>
      <c r="E3104" t="str">
        <f>LEFT(Table1[[#This Row],[Product ID]],3)</f>
        <v>OFF</v>
      </c>
      <c r="F3104" s="10">
        <f>VLOOKUP(Table1[[#This Row],[Order ID]],Mapping!H3104:J10895,3,0)</f>
        <v>41449</v>
      </c>
      <c r="G3104" s="10">
        <f>VLOOKUP(Table1[[#This Row],[Order ID]],Mapping!H3104:K10895,4,0)</f>
        <v>41451</v>
      </c>
      <c r="H3104" t="str">
        <f>INDEX(Mapping!$B$2:$T$7793,MATCH(Data!$A3104,Mapping!$B$3:$B$7793,0),MATCH(Data!$H$1,Mapping!$B$2:$T$2,0))</f>
        <v>Second Class</v>
      </c>
      <c r="I3104" t="str">
        <f>INDEX(Mapping!$B$2:$T$7793,MATCH(Data!$A3104,Mapping!$B$3:$B$7793,0),MATCH(Data!$I$1,Mapping!$B$2:$T$2,0))</f>
        <v>Consumer</v>
      </c>
      <c r="J3104">
        <f>VLOOKUP($A3104,Mapping!$X$3:$Y$7793,2,0)</f>
        <v>94109</v>
      </c>
      <c r="K3104" t="str">
        <f>VLOOKUP($J3104,Mapping!$AB$3:$AC$475,2,0)</f>
        <v>Fremont</v>
      </c>
      <c r="L3104" t="str">
        <f>VLOOKUP($K3104,Mapping!$AF$3:$AG$475,2,0)</f>
        <v>Nebraska</v>
      </c>
      <c r="M3104" t="str">
        <f>VLOOKUP($L3104,Mapping!$AI$3:$AJ$48,2,0)</f>
        <v>United States</v>
      </c>
      <c r="N3104" t="str">
        <f>VLOOKUP($L3104,Mapping!$AI$3:$AK$48,3,0)</f>
        <v>Central</v>
      </c>
      <c r="O3104" t="str">
        <f>VLOOKUP(Table1[[#This Row],[Column1]],Mapping!$AM$8:$AN$11,2,0)</f>
        <v>Office Supplies</v>
      </c>
      <c r="P3104" t="str">
        <f>VLOOKUP(Table1[[#This Row],[Column3]],Mapping!$AP$5:$AQ$22,2,0)</f>
        <v>Paper</v>
      </c>
      <c r="Q3104">
        <v>19.98</v>
      </c>
      <c r="R3104">
        <v>1</v>
      </c>
      <c r="S3104">
        <v>9.3905999999999992</v>
      </c>
    </row>
    <row r="3105" spans="1:19" x14ac:dyDescent="0.35">
      <c r="A3105">
        <v>3186</v>
      </c>
      <c r="B3105" t="s">
        <v>3063</v>
      </c>
      <c r="C3105" t="s">
        <v>2043</v>
      </c>
      <c r="D3105" t="str">
        <f>MID(Table1[[#This Row],[Product ID]],5,2)</f>
        <v>PA</v>
      </c>
      <c r="E3105" t="str">
        <f>LEFT(Table1[[#This Row],[Product ID]],3)</f>
        <v>OFF</v>
      </c>
      <c r="F3105" s="10">
        <f>VLOOKUP(Table1[[#This Row],[Order ID]],Mapping!H3105:J10896,3,0)</f>
        <v>41543</v>
      </c>
      <c r="G3105" s="10">
        <f>VLOOKUP(Table1[[#This Row],[Order ID]],Mapping!H3105:K10896,4,0)</f>
        <v>41547</v>
      </c>
      <c r="H3105" t="str">
        <f>INDEX(Mapping!$B$2:$T$7793,MATCH(Data!$A3105,Mapping!$B$3:$B$7793,0),MATCH(Data!$H$1,Mapping!$B$2:$T$2,0))</f>
        <v>Second Class</v>
      </c>
      <c r="I3105" t="str">
        <f>INDEX(Mapping!$B$2:$T$7793,MATCH(Data!$A3105,Mapping!$B$3:$B$7793,0),MATCH(Data!$I$1,Mapping!$B$2:$T$2,0))</f>
        <v>Corporate</v>
      </c>
      <c r="J3105">
        <f>VLOOKUP($A3105,Mapping!$X$3:$Y$7793,2,0)</f>
        <v>97224</v>
      </c>
      <c r="K3105" t="str">
        <f>VLOOKUP($J3105,Mapping!$AB$3:$AC$475,2,0)</f>
        <v>Lubbock</v>
      </c>
      <c r="L3105" t="str">
        <f>VLOOKUP($K3105,Mapping!$AF$3:$AG$475,2,0)</f>
        <v>Texas</v>
      </c>
      <c r="M3105" t="str">
        <f>VLOOKUP($L3105,Mapping!$AI$3:$AJ$48,2,0)</f>
        <v>United States</v>
      </c>
      <c r="N3105" t="str">
        <f>VLOOKUP($L3105,Mapping!$AI$3:$AK$48,3,0)</f>
        <v>Central</v>
      </c>
      <c r="O3105" t="str">
        <f>VLOOKUP(Table1[[#This Row],[Column1]],Mapping!$AM$8:$AN$11,2,0)</f>
        <v>Office Supplies</v>
      </c>
      <c r="P3105" t="str">
        <f>VLOOKUP(Table1[[#This Row],[Column3]],Mapping!$AP$5:$AQ$22,2,0)</f>
        <v>Paper</v>
      </c>
      <c r="Q3105">
        <v>60.048000000000002</v>
      </c>
      <c r="R3105">
        <v>9</v>
      </c>
      <c r="S3105">
        <v>22.518000000000001</v>
      </c>
    </row>
    <row r="3106" spans="1:19" x14ac:dyDescent="0.35">
      <c r="A3106">
        <v>3187</v>
      </c>
      <c r="B3106" t="s">
        <v>3063</v>
      </c>
      <c r="C3106" t="s">
        <v>2932</v>
      </c>
      <c r="D3106" t="str">
        <f>MID(Table1[[#This Row],[Product ID]],5,2)</f>
        <v>BI</v>
      </c>
      <c r="E3106" t="str">
        <f>LEFT(Table1[[#This Row],[Product ID]],3)</f>
        <v>OFF</v>
      </c>
      <c r="F3106" s="10">
        <f>VLOOKUP(Table1[[#This Row],[Order ID]],Mapping!H3106:J10897,3,0)</f>
        <v>41543</v>
      </c>
      <c r="G3106" s="10">
        <f>VLOOKUP(Table1[[#This Row],[Order ID]],Mapping!H3106:K10897,4,0)</f>
        <v>41547</v>
      </c>
      <c r="H3106" t="str">
        <f>INDEX(Mapping!$B$2:$T$7793,MATCH(Data!$A3106,Mapping!$B$3:$B$7793,0),MATCH(Data!$H$1,Mapping!$B$2:$T$2,0))</f>
        <v>Standard Class</v>
      </c>
      <c r="I3106" t="str">
        <f>INDEX(Mapping!$B$2:$T$7793,MATCH(Data!$A3106,Mapping!$B$3:$B$7793,0),MATCH(Data!$I$1,Mapping!$B$2:$T$2,0))</f>
        <v>Corporate</v>
      </c>
      <c r="J3106">
        <f>VLOOKUP($A3106,Mapping!$X$3:$Y$7793,2,0)</f>
        <v>97224</v>
      </c>
      <c r="K3106" t="str">
        <f>VLOOKUP($J3106,Mapping!$AB$3:$AC$475,2,0)</f>
        <v>Lubbock</v>
      </c>
      <c r="L3106" t="str">
        <f>VLOOKUP($K3106,Mapping!$AF$3:$AG$475,2,0)</f>
        <v>Texas</v>
      </c>
      <c r="M3106" t="str">
        <f>VLOOKUP($L3106,Mapping!$AI$3:$AJ$48,2,0)</f>
        <v>United States</v>
      </c>
      <c r="N3106" t="str">
        <f>VLOOKUP($L3106,Mapping!$AI$3:$AK$48,3,0)</f>
        <v>Central</v>
      </c>
      <c r="O3106" t="str">
        <f>VLOOKUP(Table1[[#This Row],[Column1]],Mapping!$AM$8:$AN$11,2,0)</f>
        <v>Office Supplies</v>
      </c>
      <c r="P3106" t="str">
        <f>VLOOKUP(Table1[[#This Row],[Column3]],Mapping!$AP$5:$AQ$22,2,0)</f>
        <v>Binders</v>
      </c>
      <c r="Q3106">
        <v>5.0220000000000002</v>
      </c>
      <c r="R3106">
        <v>1</v>
      </c>
      <c r="S3106">
        <v>-3.5153999999999996</v>
      </c>
    </row>
    <row r="3107" spans="1:19" x14ac:dyDescent="0.35">
      <c r="A3107">
        <v>5327</v>
      </c>
      <c r="B3107" t="s">
        <v>4383</v>
      </c>
      <c r="C3107" t="s">
        <v>1342</v>
      </c>
      <c r="D3107" t="str">
        <f>MID(Table1[[#This Row],[Product ID]],5,2)</f>
        <v>PH</v>
      </c>
      <c r="E3107" t="str">
        <f>LEFT(Table1[[#This Row],[Product ID]],3)</f>
        <v>TEC</v>
      </c>
      <c r="F3107" s="10">
        <f>VLOOKUP(Table1[[#This Row],[Order ID]],Mapping!H3107:J10898,3,0)</f>
        <v>41633</v>
      </c>
      <c r="G3107" s="10">
        <f>VLOOKUP(Table1[[#This Row],[Order ID]],Mapping!H3107:K10898,4,0)</f>
        <v>41636</v>
      </c>
      <c r="H3107" t="str">
        <f>INDEX(Mapping!$B$2:$T$7793,MATCH(Data!$A3107,Mapping!$B$3:$B$7793,0),MATCH(Data!$H$1,Mapping!$B$2:$T$2,0))</f>
        <v>Standard Class</v>
      </c>
      <c r="I3107" t="str">
        <f>INDEX(Mapping!$B$2:$T$7793,MATCH(Data!$A3107,Mapping!$B$3:$B$7793,0),MATCH(Data!$I$1,Mapping!$B$2:$T$2,0))</f>
        <v>Corporate</v>
      </c>
      <c r="J3107">
        <f>VLOOKUP($A3107,Mapping!$X$3:$Y$7793,2,0)</f>
        <v>10009</v>
      </c>
      <c r="K3107" t="str">
        <f>VLOOKUP($J3107,Mapping!$AB$3:$AC$475,2,0)</f>
        <v>Saint Paul</v>
      </c>
      <c r="L3107" t="str">
        <f>VLOOKUP($K3107,Mapping!$AF$3:$AG$475,2,0)</f>
        <v>Minnesota</v>
      </c>
      <c r="M3107" t="str">
        <f>VLOOKUP($L3107,Mapping!$AI$3:$AJ$48,2,0)</f>
        <v>United States</v>
      </c>
      <c r="N3107" t="str">
        <f>VLOOKUP($L3107,Mapping!$AI$3:$AK$48,3,0)</f>
        <v>Central</v>
      </c>
      <c r="O3107" t="str">
        <f>VLOOKUP(Table1[[#This Row],[Column1]],Mapping!$AM$8:$AN$11,2,0)</f>
        <v>Technology</v>
      </c>
      <c r="P3107" t="str">
        <f>VLOOKUP(Table1[[#This Row],[Column3]],Mapping!$AP$5:$AQ$22,2,0)</f>
        <v>Phones</v>
      </c>
      <c r="Q3107">
        <v>197.96999999999997</v>
      </c>
      <c r="R3107">
        <v>3</v>
      </c>
      <c r="S3107">
        <v>53.451900000000009</v>
      </c>
    </row>
    <row r="3108" spans="1:19" x14ac:dyDescent="0.35">
      <c r="A3108">
        <v>1647</v>
      </c>
      <c r="B3108" t="s">
        <v>1871</v>
      </c>
      <c r="C3108" t="s">
        <v>721</v>
      </c>
      <c r="D3108" t="str">
        <f>MID(Table1[[#This Row],[Product ID]],5,2)</f>
        <v>LA</v>
      </c>
      <c r="E3108" t="str">
        <f>LEFT(Table1[[#This Row],[Product ID]],3)</f>
        <v>OFF</v>
      </c>
      <c r="F3108" s="10" t="e">
        <f>VLOOKUP(Table1[[#This Row],[Order ID]],Mapping!H3108:J10899,3,0)</f>
        <v>#N/A</v>
      </c>
      <c r="G3108" s="10" t="e">
        <f>VLOOKUP(Table1[[#This Row],[Order ID]],Mapping!H3108:K10899,4,0)</f>
        <v>#N/A</v>
      </c>
      <c r="H3108" t="str">
        <f>INDEX(Mapping!$B$2:$T$7793,MATCH(Data!$A3108,Mapping!$B$3:$B$7793,0),MATCH(Data!$H$1,Mapping!$B$2:$T$2,0))</f>
        <v>Standard Class</v>
      </c>
      <c r="I3108" t="str">
        <f>INDEX(Mapping!$B$2:$T$7793,MATCH(Data!$A3108,Mapping!$B$3:$B$7793,0),MATCH(Data!$I$1,Mapping!$B$2:$T$2,0))</f>
        <v>Home Office</v>
      </c>
      <c r="J3108">
        <f>VLOOKUP($A3108,Mapping!$X$3:$Y$7793,2,0)</f>
        <v>10009</v>
      </c>
      <c r="K3108" t="str">
        <f>VLOOKUP($J3108,Mapping!$AB$3:$AC$475,2,0)</f>
        <v>Saint Paul</v>
      </c>
      <c r="L3108" t="str">
        <f>VLOOKUP($K3108,Mapping!$AF$3:$AG$475,2,0)</f>
        <v>Minnesota</v>
      </c>
      <c r="M3108" t="str">
        <f>VLOOKUP($L3108,Mapping!$AI$3:$AJ$48,2,0)</f>
        <v>United States</v>
      </c>
      <c r="N3108" t="str">
        <f>VLOOKUP($L3108,Mapping!$AI$3:$AK$48,3,0)</f>
        <v>Central</v>
      </c>
      <c r="O3108" t="str">
        <f>VLOOKUP(Table1[[#This Row],[Column1]],Mapping!$AM$8:$AN$11,2,0)</f>
        <v>Office Supplies</v>
      </c>
      <c r="P3108" t="str">
        <f>VLOOKUP(Table1[[#This Row],[Column3]],Mapping!$AP$5:$AQ$22,2,0)</f>
        <v>Labels</v>
      </c>
      <c r="Q3108">
        <v>122.12</v>
      </c>
      <c r="R3108">
        <v>4</v>
      </c>
      <c r="S3108">
        <v>56.175200000000004</v>
      </c>
    </row>
    <row r="3109" spans="1:19" x14ac:dyDescent="0.35">
      <c r="A3109">
        <v>1649</v>
      </c>
      <c r="B3109" t="s">
        <v>1871</v>
      </c>
      <c r="C3109" t="s">
        <v>473</v>
      </c>
      <c r="D3109" t="str">
        <f>MID(Table1[[#This Row],[Product ID]],5,2)</f>
        <v>ST</v>
      </c>
      <c r="E3109" t="str">
        <f>LEFT(Table1[[#This Row],[Product ID]],3)</f>
        <v>OFF</v>
      </c>
      <c r="F3109" s="10" t="e">
        <f>VLOOKUP(Table1[[#This Row],[Order ID]],Mapping!H3109:J10900,3,0)</f>
        <v>#N/A</v>
      </c>
      <c r="G3109" s="10" t="e">
        <f>VLOOKUP(Table1[[#This Row],[Order ID]],Mapping!H3109:K10900,4,0)</f>
        <v>#N/A</v>
      </c>
      <c r="H3109" t="str">
        <f>INDEX(Mapping!$B$2:$T$7793,MATCH(Data!$A3109,Mapping!$B$3:$B$7793,0),MATCH(Data!$H$1,Mapping!$B$2:$T$2,0))</f>
        <v>Standard Class</v>
      </c>
      <c r="I3109" t="str">
        <f>INDEX(Mapping!$B$2:$T$7793,MATCH(Data!$A3109,Mapping!$B$3:$B$7793,0),MATCH(Data!$I$1,Mapping!$B$2:$T$2,0))</f>
        <v>Consumer</v>
      </c>
      <c r="J3109">
        <f>VLOOKUP($A3109,Mapping!$X$3:$Y$7793,2,0)</f>
        <v>10009</v>
      </c>
      <c r="K3109" t="str">
        <f>VLOOKUP($J3109,Mapping!$AB$3:$AC$475,2,0)</f>
        <v>Saint Paul</v>
      </c>
      <c r="L3109" t="str">
        <f>VLOOKUP($K3109,Mapping!$AF$3:$AG$475,2,0)</f>
        <v>Minnesota</v>
      </c>
      <c r="M3109" t="str">
        <f>VLOOKUP($L3109,Mapping!$AI$3:$AJ$48,2,0)</f>
        <v>United States</v>
      </c>
      <c r="N3109" t="str">
        <f>VLOOKUP($L3109,Mapping!$AI$3:$AK$48,3,0)</f>
        <v>Central</v>
      </c>
      <c r="O3109" t="str">
        <f>VLOOKUP(Table1[[#This Row],[Column1]],Mapping!$AM$8:$AN$11,2,0)</f>
        <v>Office Supplies</v>
      </c>
      <c r="P3109" t="str">
        <f>VLOOKUP(Table1[[#This Row],[Column3]],Mapping!$AP$5:$AQ$22,2,0)</f>
        <v>Storage</v>
      </c>
      <c r="Q3109">
        <v>324.90000000000003</v>
      </c>
      <c r="R3109">
        <v>5</v>
      </c>
      <c r="S3109">
        <v>38.988000000000014</v>
      </c>
    </row>
    <row r="3110" spans="1:19" x14ac:dyDescent="0.35">
      <c r="A3110">
        <v>1650</v>
      </c>
      <c r="B3110" t="s">
        <v>1871</v>
      </c>
      <c r="C3110" t="s">
        <v>1718</v>
      </c>
      <c r="D3110" t="str">
        <f>MID(Table1[[#This Row],[Product ID]],5,2)</f>
        <v>PA</v>
      </c>
      <c r="E3110" t="str">
        <f>LEFT(Table1[[#This Row],[Product ID]],3)</f>
        <v>OFF</v>
      </c>
      <c r="F3110" s="10" t="e">
        <f>VLOOKUP(Table1[[#This Row],[Order ID]],Mapping!H3110:J10901,3,0)</f>
        <v>#N/A</v>
      </c>
      <c r="G3110" s="10" t="e">
        <f>VLOOKUP(Table1[[#This Row],[Order ID]],Mapping!H3110:K10901,4,0)</f>
        <v>#N/A</v>
      </c>
      <c r="H3110" t="str">
        <f>INDEX(Mapping!$B$2:$T$7793,MATCH(Data!$A3110,Mapping!$B$3:$B$7793,0),MATCH(Data!$H$1,Mapping!$B$2:$T$2,0))</f>
        <v>Standard Class</v>
      </c>
      <c r="I3110" t="str">
        <f>INDEX(Mapping!$B$2:$T$7793,MATCH(Data!$A3110,Mapping!$B$3:$B$7793,0),MATCH(Data!$I$1,Mapping!$B$2:$T$2,0))</f>
        <v>Consumer</v>
      </c>
      <c r="J3110">
        <f>VLOOKUP($A3110,Mapping!$X$3:$Y$7793,2,0)</f>
        <v>10009</v>
      </c>
      <c r="K3110" t="str">
        <f>VLOOKUP($J3110,Mapping!$AB$3:$AC$475,2,0)</f>
        <v>Saint Paul</v>
      </c>
      <c r="L3110" t="str">
        <f>VLOOKUP($K3110,Mapping!$AF$3:$AG$475,2,0)</f>
        <v>Minnesota</v>
      </c>
      <c r="M3110" t="str">
        <f>VLOOKUP($L3110,Mapping!$AI$3:$AJ$48,2,0)</f>
        <v>United States</v>
      </c>
      <c r="N3110" t="str">
        <f>VLOOKUP($L3110,Mapping!$AI$3:$AK$48,3,0)</f>
        <v>Central</v>
      </c>
      <c r="O3110" t="str">
        <f>VLOOKUP(Table1[[#This Row],[Column1]],Mapping!$AM$8:$AN$11,2,0)</f>
        <v>Office Supplies</v>
      </c>
      <c r="P3110" t="str">
        <f>VLOOKUP(Table1[[#This Row],[Column3]],Mapping!$AP$5:$AQ$22,2,0)</f>
        <v>Paper</v>
      </c>
      <c r="Q3110">
        <v>146.72999999999999</v>
      </c>
      <c r="R3110">
        <v>3</v>
      </c>
      <c r="S3110">
        <v>68.963099999999997</v>
      </c>
    </row>
    <row r="3111" spans="1:19" x14ac:dyDescent="0.35">
      <c r="A3111">
        <v>1651</v>
      </c>
      <c r="B3111" t="s">
        <v>1871</v>
      </c>
      <c r="C3111" t="s">
        <v>1873</v>
      </c>
      <c r="D3111" t="str">
        <f>MID(Table1[[#This Row],[Product ID]],5,2)</f>
        <v>FA</v>
      </c>
      <c r="E3111" t="str">
        <f>LEFT(Table1[[#This Row],[Product ID]],3)</f>
        <v>OFF</v>
      </c>
      <c r="F3111" s="10" t="e">
        <f>VLOOKUP(Table1[[#This Row],[Order ID]],Mapping!H3111:J10902,3,0)</f>
        <v>#N/A</v>
      </c>
      <c r="G3111" s="10" t="e">
        <f>VLOOKUP(Table1[[#This Row],[Order ID]],Mapping!H3111:K10902,4,0)</f>
        <v>#N/A</v>
      </c>
      <c r="H3111" t="str">
        <f>INDEX(Mapping!$B$2:$T$7793,MATCH(Data!$A3111,Mapping!$B$3:$B$7793,0),MATCH(Data!$H$1,Mapping!$B$2:$T$2,0))</f>
        <v>Standard Class</v>
      </c>
      <c r="I3111" t="str">
        <f>INDEX(Mapping!$B$2:$T$7793,MATCH(Data!$A3111,Mapping!$B$3:$B$7793,0),MATCH(Data!$I$1,Mapping!$B$2:$T$2,0))</f>
        <v>Consumer</v>
      </c>
      <c r="J3111">
        <f>VLOOKUP($A3111,Mapping!$X$3:$Y$7793,2,0)</f>
        <v>10009</v>
      </c>
      <c r="K3111" t="str">
        <f>VLOOKUP($J3111,Mapping!$AB$3:$AC$475,2,0)</f>
        <v>Saint Paul</v>
      </c>
      <c r="L3111" t="str">
        <f>VLOOKUP($K3111,Mapping!$AF$3:$AG$475,2,0)</f>
        <v>Minnesota</v>
      </c>
      <c r="M3111" t="str">
        <f>VLOOKUP($L3111,Mapping!$AI$3:$AJ$48,2,0)</f>
        <v>United States</v>
      </c>
      <c r="N3111" t="str">
        <f>VLOOKUP($L3111,Mapping!$AI$3:$AK$48,3,0)</f>
        <v>Central</v>
      </c>
      <c r="O3111" t="str">
        <f>VLOOKUP(Table1[[#This Row],[Column1]],Mapping!$AM$8:$AN$11,2,0)</f>
        <v>Office Supplies</v>
      </c>
      <c r="P3111" t="str">
        <f>VLOOKUP(Table1[[#This Row],[Column3]],Mapping!$AP$5:$AQ$22,2,0)</f>
        <v>Fasteners</v>
      </c>
      <c r="Q3111">
        <v>3.96</v>
      </c>
      <c r="R3111">
        <v>2</v>
      </c>
      <c r="S3111">
        <v>1.4651999999999998</v>
      </c>
    </row>
    <row r="3112" spans="1:19" x14ac:dyDescent="0.35">
      <c r="A3112">
        <v>3585</v>
      </c>
      <c r="B3112" t="s">
        <v>3334</v>
      </c>
      <c r="C3112" t="s">
        <v>3335</v>
      </c>
      <c r="D3112" t="str">
        <f>MID(Table1[[#This Row],[Product ID]],5,2)</f>
        <v>AR</v>
      </c>
      <c r="E3112" t="str">
        <f>LEFT(Table1[[#This Row],[Product ID]],3)</f>
        <v>OFF</v>
      </c>
      <c r="F3112" s="10">
        <f>VLOOKUP(Table1[[#This Row],[Order ID]],Mapping!H3112:J10903,3,0)</f>
        <v>41614</v>
      </c>
      <c r="G3112" s="10">
        <f>VLOOKUP(Table1[[#This Row],[Order ID]],Mapping!H3112:K10903,4,0)</f>
        <v>41619</v>
      </c>
      <c r="H3112" t="str">
        <f>INDEX(Mapping!$B$2:$T$7793,MATCH(Data!$A3112,Mapping!$B$3:$B$7793,0),MATCH(Data!$H$1,Mapping!$B$2:$T$2,0))</f>
        <v>Standard Class</v>
      </c>
      <c r="I3112" t="str">
        <f>INDEX(Mapping!$B$2:$T$7793,MATCH(Data!$A3112,Mapping!$B$3:$B$7793,0),MATCH(Data!$I$1,Mapping!$B$2:$T$2,0))</f>
        <v>Corporate</v>
      </c>
      <c r="J3112">
        <f>VLOOKUP($A3112,Mapping!$X$3:$Y$7793,2,0)</f>
        <v>20016</v>
      </c>
      <c r="K3112" t="str">
        <f>VLOOKUP($J3112,Mapping!$AB$3:$AC$475,2,0)</f>
        <v>Cedar Rapids</v>
      </c>
      <c r="L3112" t="str">
        <f>VLOOKUP($K3112,Mapping!$AF$3:$AG$475,2,0)</f>
        <v>Iowa</v>
      </c>
      <c r="M3112" t="str">
        <f>VLOOKUP($L3112,Mapping!$AI$3:$AJ$48,2,0)</f>
        <v>United States</v>
      </c>
      <c r="N3112" t="str">
        <f>VLOOKUP($L3112,Mapping!$AI$3:$AK$48,3,0)</f>
        <v>Central</v>
      </c>
      <c r="O3112" t="str">
        <f>VLOOKUP(Table1[[#This Row],[Column1]],Mapping!$AM$8:$AN$11,2,0)</f>
        <v>Office Supplies</v>
      </c>
      <c r="P3112" t="str">
        <f>VLOOKUP(Table1[[#This Row],[Column3]],Mapping!$AP$5:$AQ$22,2,0)</f>
        <v>Art</v>
      </c>
      <c r="Q3112">
        <v>33.92</v>
      </c>
      <c r="R3112">
        <v>8</v>
      </c>
      <c r="S3112">
        <v>13.2288</v>
      </c>
    </row>
    <row r="3113" spans="1:19" x14ac:dyDescent="0.35">
      <c r="A3113">
        <v>4244</v>
      </c>
      <c r="B3113" t="s">
        <v>3754</v>
      </c>
      <c r="C3113" t="s">
        <v>766</v>
      </c>
      <c r="D3113" t="str">
        <f>MID(Table1[[#This Row],[Product ID]],5,2)</f>
        <v>SU</v>
      </c>
      <c r="E3113" t="str">
        <f>LEFT(Table1[[#This Row],[Product ID]],3)</f>
        <v>OFF</v>
      </c>
      <c r="F3113" s="10">
        <f>VLOOKUP(Table1[[#This Row],[Order ID]],Mapping!H3113:J10904,3,0)</f>
        <v>41478</v>
      </c>
      <c r="G3113" s="10">
        <f>VLOOKUP(Table1[[#This Row],[Order ID]],Mapping!H3113:K10904,4,0)</f>
        <v>41485</v>
      </c>
      <c r="H3113" t="str">
        <f>INDEX(Mapping!$B$2:$T$7793,MATCH(Data!$A3113,Mapping!$B$3:$B$7793,0),MATCH(Data!$H$1,Mapping!$B$2:$T$2,0))</f>
        <v>Standard Class</v>
      </c>
      <c r="I3113" t="str">
        <f>INDEX(Mapping!$B$2:$T$7793,MATCH(Data!$A3113,Mapping!$B$3:$B$7793,0),MATCH(Data!$I$1,Mapping!$B$2:$T$2,0))</f>
        <v>Home Office</v>
      </c>
      <c r="J3113">
        <f>VLOOKUP($A3113,Mapping!$X$3:$Y$7793,2,0)</f>
        <v>89431</v>
      </c>
      <c r="K3113" t="str">
        <f>VLOOKUP($J3113,Mapping!$AB$3:$AC$475,2,0)</f>
        <v>Highland Park</v>
      </c>
      <c r="L3113" t="str">
        <f>VLOOKUP($K3113,Mapping!$AF$3:$AG$475,2,0)</f>
        <v>Illinois</v>
      </c>
      <c r="M3113" t="str">
        <f>VLOOKUP($L3113,Mapping!$AI$3:$AJ$48,2,0)</f>
        <v>United States</v>
      </c>
      <c r="N3113" t="str">
        <f>VLOOKUP($L3113,Mapping!$AI$3:$AK$48,3,0)</f>
        <v>Central</v>
      </c>
      <c r="O3113" t="str">
        <f>VLOOKUP(Table1[[#This Row],[Column1]],Mapping!$AM$8:$AN$11,2,0)</f>
        <v>Office Supplies</v>
      </c>
      <c r="P3113" t="str">
        <f>VLOOKUP(Table1[[#This Row],[Column3]],Mapping!$AP$5:$AQ$22,2,0)</f>
        <v>Supplies</v>
      </c>
      <c r="Q3113">
        <v>86.199999999999989</v>
      </c>
      <c r="R3113">
        <v>5</v>
      </c>
      <c r="S3113">
        <v>24.997999999999987</v>
      </c>
    </row>
    <row r="3114" spans="1:19" x14ac:dyDescent="0.35">
      <c r="A3114">
        <v>689</v>
      </c>
      <c r="B3114" t="s">
        <v>896</v>
      </c>
      <c r="C3114" t="s">
        <v>897</v>
      </c>
      <c r="D3114" t="str">
        <f>MID(Table1[[#This Row],[Product ID]],5,2)</f>
        <v>EN</v>
      </c>
      <c r="E3114" t="str">
        <f>LEFT(Table1[[#This Row],[Product ID]],3)</f>
        <v>OFF</v>
      </c>
      <c r="F3114" s="10" t="e">
        <f>VLOOKUP(Table1[[#This Row],[Order ID]],Mapping!H3114:J10905,3,0)</f>
        <v>#N/A</v>
      </c>
      <c r="G3114" s="10" t="e">
        <f>VLOOKUP(Table1[[#This Row],[Order ID]],Mapping!H3114:K10905,4,0)</f>
        <v>#N/A</v>
      </c>
      <c r="H3114" t="str">
        <f>INDEX(Mapping!$B$2:$T$7793,MATCH(Data!$A3114,Mapping!$B$3:$B$7793,0),MATCH(Data!$H$1,Mapping!$B$2:$T$2,0))</f>
        <v>First Class</v>
      </c>
      <c r="I3114" t="str">
        <f>INDEX(Mapping!$B$2:$T$7793,MATCH(Data!$A3114,Mapping!$B$3:$B$7793,0),MATCH(Data!$I$1,Mapping!$B$2:$T$2,0))</f>
        <v>Corporate</v>
      </c>
      <c r="J3114">
        <f>VLOOKUP($A3114,Mapping!$X$3:$Y$7793,2,0)</f>
        <v>77095</v>
      </c>
      <c r="K3114" t="str">
        <f>VLOOKUP($J3114,Mapping!$AB$3:$AC$475,2,0)</f>
        <v>Naperville</v>
      </c>
      <c r="L3114" t="str">
        <f>VLOOKUP($K3114,Mapping!$AF$3:$AG$475,2,0)</f>
        <v>Illinois</v>
      </c>
      <c r="M3114" t="str">
        <f>VLOOKUP($L3114,Mapping!$AI$3:$AJ$48,2,0)</f>
        <v>United States</v>
      </c>
      <c r="N3114" t="str">
        <f>VLOOKUP($L3114,Mapping!$AI$3:$AK$48,3,0)</f>
        <v>Central</v>
      </c>
      <c r="O3114" t="str">
        <f>VLOOKUP(Table1[[#This Row],[Column1]],Mapping!$AM$8:$AN$11,2,0)</f>
        <v>Office Supplies</v>
      </c>
      <c r="P3114" t="str">
        <f>VLOOKUP(Table1[[#This Row],[Column3]],Mapping!$AP$5:$AQ$22,2,0)</f>
        <v>Envelopes</v>
      </c>
      <c r="Q3114">
        <v>15.648</v>
      </c>
      <c r="R3114">
        <v>2</v>
      </c>
      <c r="S3114">
        <v>5.0855999999999986</v>
      </c>
    </row>
    <row r="3115" spans="1:19" x14ac:dyDescent="0.35">
      <c r="A3115">
        <v>3002</v>
      </c>
      <c r="B3115" t="s">
        <v>2940</v>
      </c>
      <c r="C3115" t="s">
        <v>2325</v>
      </c>
      <c r="D3115" t="str">
        <f>MID(Table1[[#This Row],[Product ID]],5,2)</f>
        <v>BI</v>
      </c>
      <c r="E3115" t="str">
        <f>LEFT(Table1[[#This Row],[Product ID]],3)</f>
        <v>OFF</v>
      </c>
      <c r="F3115" s="10" t="e">
        <f>VLOOKUP(Table1[[#This Row],[Order ID]],Mapping!H3115:J10906,3,0)</f>
        <v>#N/A</v>
      </c>
      <c r="G3115" s="10" t="e">
        <f>VLOOKUP(Table1[[#This Row],[Order ID]],Mapping!H3115:K10906,4,0)</f>
        <v>#N/A</v>
      </c>
      <c r="H3115" t="str">
        <f>INDEX(Mapping!$B$2:$T$7793,MATCH(Data!$A3115,Mapping!$B$3:$B$7793,0),MATCH(Data!$H$1,Mapping!$B$2:$T$2,0))</f>
        <v>Second Class</v>
      </c>
      <c r="I3115" t="str">
        <f>INDEX(Mapping!$B$2:$T$7793,MATCH(Data!$A3115,Mapping!$B$3:$B$7793,0),MATCH(Data!$I$1,Mapping!$B$2:$T$2,0))</f>
        <v>Consumer</v>
      </c>
      <c r="J3115">
        <f>VLOOKUP($A3115,Mapping!$X$3:$Y$7793,2,0)</f>
        <v>33614</v>
      </c>
      <c r="K3115" t="str">
        <f>VLOOKUP($J3115,Mapping!$AB$3:$AC$475,2,0)</f>
        <v>Saint Petersburg</v>
      </c>
      <c r="L3115" t="str">
        <f>VLOOKUP($K3115,Mapping!$AF$3:$AG$475,2,0)</f>
        <v>Florida</v>
      </c>
      <c r="M3115" t="str">
        <f>VLOOKUP($L3115,Mapping!$AI$3:$AJ$48,2,0)</f>
        <v>United States</v>
      </c>
      <c r="N3115" t="str">
        <f>VLOOKUP($L3115,Mapping!$AI$3:$AK$48,3,0)</f>
        <v>South</v>
      </c>
      <c r="O3115" t="str">
        <f>VLOOKUP(Table1[[#This Row],[Column1]],Mapping!$AM$8:$AN$11,2,0)</f>
        <v>Office Supplies</v>
      </c>
      <c r="P3115" t="str">
        <f>VLOOKUP(Table1[[#This Row],[Column3]],Mapping!$AP$5:$AQ$22,2,0)</f>
        <v>Binders</v>
      </c>
      <c r="Q3115">
        <v>38.190000000000012</v>
      </c>
      <c r="R3115">
        <v>5</v>
      </c>
      <c r="S3115">
        <v>-26.732999999999997</v>
      </c>
    </row>
    <row r="3116" spans="1:19" x14ac:dyDescent="0.35">
      <c r="A3116">
        <v>1426</v>
      </c>
      <c r="B3116" t="s">
        <v>1664</v>
      </c>
      <c r="C3116" t="s">
        <v>1239</v>
      </c>
      <c r="D3116" t="str">
        <f>MID(Table1[[#This Row],[Product ID]],5,2)</f>
        <v>AR</v>
      </c>
      <c r="E3116" t="str">
        <f>LEFT(Table1[[#This Row],[Product ID]],3)</f>
        <v>OFF</v>
      </c>
      <c r="F3116" s="10" t="e">
        <f>VLOOKUP(Table1[[#This Row],[Order ID]],Mapping!H3116:J10907,3,0)</f>
        <v>#N/A</v>
      </c>
      <c r="G3116" s="10" t="e">
        <f>VLOOKUP(Table1[[#This Row],[Order ID]],Mapping!H3116:K10907,4,0)</f>
        <v>#N/A</v>
      </c>
      <c r="H3116" t="str">
        <f>INDEX(Mapping!$B$2:$T$7793,MATCH(Data!$A3116,Mapping!$B$3:$B$7793,0),MATCH(Data!$H$1,Mapping!$B$2:$T$2,0))</f>
        <v>Standard Class</v>
      </c>
      <c r="I3116" t="str">
        <f>INDEX(Mapping!$B$2:$T$7793,MATCH(Data!$A3116,Mapping!$B$3:$B$7793,0),MATCH(Data!$I$1,Mapping!$B$2:$T$2,0))</f>
        <v>Corporate</v>
      </c>
      <c r="J3116">
        <f>VLOOKUP($A3116,Mapping!$X$3:$Y$7793,2,0)</f>
        <v>66062</v>
      </c>
      <c r="K3116" t="str">
        <f>VLOOKUP($J3116,Mapping!$AB$3:$AC$475,2,0)</f>
        <v>Mesquite</v>
      </c>
      <c r="L3116" t="str">
        <f>VLOOKUP($K3116,Mapping!$AF$3:$AG$475,2,0)</f>
        <v>Texas</v>
      </c>
      <c r="M3116" t="str">
        <f>VLOOKUP($L3116,Mapping!$AI$3:$AJ$48,2,0)</f>
        <v>United States</v>
      </c>
      <c r="N3116" t="str">
        <f>VLOOKUP($L3116,Mapping!$AI$3:$AK$48,3,0)</f>
        <v>Central</v>
      </c>
      <c r="O3116" t="str">
        <f>VLOOKUP(Table1[[#This Row],[Column1]],Mapping!$AM$8:$AN$11,2,0)</f>
        <v>Office Supplies</v>
      </c>
      <c r="P3116" t="str">
        <f>VLOOKUP(Table1[[#This Row],[Column3]],Mapping!$AP$5:$AQ$22,2,0)</f>
        <v>Art</v>
      </c>
      <c r="Q3116">
        <v>107.94</v>
      </c>
      <c r="R3116">
        <v>3</v>
      </c>
      <c r="S3116">
        <v>26.984999999999992</v>
      </c>
    </row>
    <row r="3117" spans="1:19" x14ac:dyDescent="0.35">
      <c r="A3117">
        <v>6864</v>
      </c>
      <c r="B3117" t="s">
        <v>5246</v>
      </c>
      <c r="C3117" t="s">
        <v>1610</v>
      </c>
      <c r="D3117" t="str">
        <f>MID(Table1[[#This Row],[Product ID]],5,2)</f>
        <v>BO</v>
      </c>
      <c r="E3117" t="str">
        <f>LEFT(Table1[[#This Row],[Product ID]],3)</f>
        <v>FUR</v>
      </c>
      <c r="F3117" s="10">
        <f>VLOOKUP(Table1[[#This Row],[Order ID]],Mapping!H3117:J10908,3,0)</f>
        <v>41589</v>
      </c>
      <c r="G3117" s="10">
        <f>VLOOKUP(Table1[[#This Row],[Order ID]],Mapping!H3117:K10908,4,0)</f>
        <v>41591</v>
      </c>
      <c r="H3117" t="str">
        <f>INDEX(Mapping!$B$2:$T$7793,MATCH(Data!$A3117,Mapping!$B$3:$B$7793,0),MATCH(Data!$H$1,Mapping!$B$2:$T$2,0))</f>
        <v>First Class</v>
      </c>
      <c r="I3117" t="str">
        <f>INDEX(Mapping!$B$2:$T$7793,MATCH(Data!$A3117,Mapping!$B$3:$B$7793,0),MATCH(Data!$I$1,Mapping!$B$2:$T$2,0))</f>
        <v>Consumer</v>
      </c>
      <c r="J3117">
        <f>VLOOKUP($A3117,Mapping!$X$3:$Y$7793,2,0)</f>
        <v>73120</v>
      </c>
      <c r="K3117" t="str">
        <f>VLOOKUP($J3117,Mapping!$AB$3:$AC$475,2,0)</f>
        <v>Midland</v>
      </c>
      <c r="L3117" t="str">
        <f>VLOOKUP($K3117,Mapping!$AF$3:$AG$475,2,0)</f>
        <v>Michigan</v>
      </c>
      <c r="M3117" t="str">
        <f>VLOOKUP($L3117,Mapping!$AI$3:$AJ$48,2,0)</f>
        <v>United States</v>
      </c>
      <c r="N3117" t="str">
        <f>VLOOKUP($L3117,Mapping!$AI$3:$AK$48,3,0)</f>
        <v>Central</v>
      </c>
      <c r="O3117" t="str">
        <f>VLOOKUP(Table1[[#This Row],[Column1]],Mapping!$AM$8:$AN$11,2,0)</f>
        <v>Furniture</v>
      </c>
      <c r="P3117" t="str">
        <f>VLOOKUP(Table1[[#This Row],[Column3]],Mapping!$AP$5:$AQ$22,2,0)</f>
        <v>Bookcases</v>
      </c>
      <c r="Q3117">
        <v>341.96</v>
      </c>
      <c r="R3117">
        <v>2</v>
      </c>
      <c r="S3117">
        <v>54.713599999999985</v>
      </c>
    </row>
    <row r="3118" spans="1:19" x14ac:dyDescent="0.35">
      <c r="A3118">
        <v>7374</v>
      </c>
      <c r="B3118" t="s">
        <v>5539</v>
      </c>
      <c r="C3118" t="s">
        <v>5540</v>
      </c>
      <c r="D3118" t="str">
        <f>MID(Table1[[#This Row],[Product ID]],5,2)</f>
        <v>MA</v>
      </c>
      <c r="E3118" t="str">
        <f>LEFT(Table1[[#This Row],[Product ID]],3)</f>
        <v>TEC</v>
      </c>
      <c r="F3118" s="10">
        <f>VLOOKUP(Table1[[#This Row],[Order ID]],Mapping!H3118:J10909,3,0)</f>
        <v>41442</v>
      </c>
      <c r="G3118" s="10">
        <f>VLOOKUP(Table1[[#This Row],[Order ID]],Mapping!H3118:K10909,4,0)</f>
        <v>41445</v>
      </c>
      <c r="H3118" t="str">
        <f>INDEX(Mapping!$B$2:$T$7793,MATCH(Data!$A3118,Mapping!$B$3:$B$7793,0),MATCH(Data!$H$1,Mapping!$B$2:$T$2,0))</f>
        <v>Standard Class</v>
      </c>
      <c r="I3118" t="str">
        <f>INDEX(Mapping!$B$2:$T$7793,MATCH(Data!$A3118,Mapping!$B$3:$B$7793,0),MATCH(Data!$I$1,Mapping!$B$2:$T$2,0))</f>
        <v>Corporate</v>
      </c>
      <c r="J3118">
        <f>VLOOKUP($A3118,Mapping!$X$3:$Y$7793,2,0)</f>
        <v>37421</v>
      </c>
      <c r="K3118" t="str">
        <f>VLOOKUP($J3118,Mapping!$AB$3:$AC$475,2,0)</f>
        <v>Chula Vista</v>
      </c>
      <c r="L3118" t="str">
        <f>VLOOKUP($K3118,Mapping!$AF$3:$AG$475,2,0)</f>
        <v>California</v>
      </c>
      <c r="M3118" t="str">
        <f>VLOOKUP($L3118,Mapping!$AI$3:$AJ$48,2,0)</f>
        <v>United States</v>
      </c>
      <c r="N3118" t="str">
        <f>VLOOKUP($L3118,Mapping!$AI$3:$AK$48,3,0)</f>
        <v>West</v>
      </c>
      <c r="O3118" t="str">
        <f>VLOOKUP(Table1[[#This Row],[Column1]],Mapping!$AM$8:$AN$11,2,0)</f>
        <v>Technology</v>
      </c>
      <c r="P3118" t="str">
        <f>VLOOKUP(Table1[[#This Row],[Column3]],Mapping!$AP$5:$AQ$22,2,0)</f>
        <v>Machines</v>
      </c>
      <c r="Q3118">
        <v>91.474999999999994</v>
      </c>
      <c r="R3118">
        <v>1</v>
      </c>
      <c r="S3118">
        <v>-1.8294999999999959</v>
      </c>
    </row>
    <row r="3119" spans="1:19" x14ac:dyDescent="0.35">
      <c r="A3119">
        <v>1708</v>
      </c>
      <c r="B3119" t="s">
        <v>1926</v>
      </c>
      <c r="C3119" t="s">
        <v>1927</v>
      </c>
      <c r="D3119" t="str">
        <f>MID(Table1[[#This Row],[Product ID]],5,2)</f>
        <v>FU</v>
      </c>
      <c r="E3119" t="str">
        <f>LEFT(Table1[[#This Row],[Product ID]],3)</f>
        <v>FUR</v>
      </c>
      <c r="F3119" s="10" t="e">
        <f>VLOOKUP(Table1[[#This Row],[Order ID]],Mapping!H3119:J10910,3,0)</f>
        <v>#N/A</v>
      </c>
      <c r="G3119" s="10" t="e">
        <f>VLOOKUP(Table1[[#This Row],[Order ID]],Mapping!H3119:K10910,4,0)</f>
        <v>#N/A</v>
      </c>
      <c r="H3119" t="str">
        <f>INDEX(Mapping!$B$2:$T$7793,MATCH(Data!$A3119,Mapping!$B$3:$B$7793,0),MATCH(Data!$H$1,Mapping!$B$2:$T$2,0))</f>
        <v>Standard Class</v>
      </c>
      <c r="I3119" t="str">
        <f>INDEX(Mapping!$B$2:$T$7793,MATCH(Data!$A3119,Mapping!$B$3:$B$7793,0),MATCH(Data!$I$1,Mapping!$B$2:$T$2,0))</f>
        <v>Consumer</v>
      </c>
      <c r="J3119">
        <f>VLOOKUP($A3119,Mapping!$X$3:$Y$7793,2,0)</f>
        <v>45231</v>
      </c>
      <c r="K3119" t="str">
        <f>VLOOKUP($J3119,Mapping!$AB$3:$AC$475,2,0)</f>
        <v>Harlingen</v>
      </c>
      <c r="L3119" t="str">
        <f>VLOOKUP($K3119,Mapping!$AF$3:$AG$475,2,0)</f>
        <v>Texas</v>
      </c>
      <c r="M3119" t="str">
        <f>VLOOKUP($L3119,Mapping!$AI$3:$AJ$48,2,0)</f>
        <v>United States</v>
      </c>
      <c r="N3119" t="str">
        <f>VLOOKUP($L3119,Mapping!$AI$3:$AK$48,3,0)</f>
        <v>Central</v>
      </c>
      <c r="O3119" t="str">
        <f>VLOOKUP(Table1[[#This Row],[Column1]],Mapping!$AM$8:$AN$11,2,0)</f>
        <v>Furniture</v>
      </c>
      <c r="P3119" t="str">
        <f>VLOOKUP(Table1[[#This Row],[Column3]],Mapping!$AP$5:$AQ$22,2,0)</f>
        <v>Furnishings</v>
      </c>
      <c r="Q3119">
        <v>79.384000000000015</v>
      </c>
      <c r="R3119">
        <v>1</v>
      </c>
      <c r="S3119">
        <v>29.768999999999998</v>
      </c>
    </row>
    <row r="3120" spans="1:19" x14ac:dyDescent="0.35">
      <c r="A3120">
        <v>4833</v>
      </c>
      <c r="B3120" t="s">
        <v>4101</v>
      </c>
      <c r="C3120" t="s">
        <v>1091</v>
      </c>
      <c r="D3120" t="str">
        <f>MID(Table1[[#This Row],[Product ID]],5,2)</f>
        <v>AR</v>
      </c>
      <c r="E3120" t="str">
        <f>LEFT(Table1[[#This Row],[Product ID]],3)</f>
        <v>OFF</v>
      </c>
      <c r="F3120" s="10">
        <f>VLOOKUP(Table1[[#This Row],[Order ID]],Mapping!H3120:J10911,3,0)</f>
        <v>41628</v>
      </c>
      <c r="G3120" s="10">
        <f>VLOOKUP(Table1[[#This Row],[Order ID]],Mapping!H3120:K10911,4,0)</f>
        <v>41633</v>
      </c>
      <c r="H3120" t="str">
        <f>INDEX(Mapping!$B$2:$T$7793,MATCH(Data!$A3120,Mapping!$B$3:$B$7793,0),MATCH(Data!$H$1,Mapping!$B$2:$T$2,0))</f>
        <v>Second Class</v>
      </c>
      <c r="I3120" t="str">
        <f>INDEX(Mapping!$B$2:$T$7793,MATCH(Data!$A3120,Mapping!$B$3:$B$7793,0),MATCH(Data!$I$1,Mapping!$B$2:$T$2,0))</f>
        <v>Corporate</v>
      </c>
      <c r="J3120">
        <f>VLOOKUP($A3120,Mapping!$X$3:$Y$7793,2,0)</f>
        <v>10035</v>
      </c>
      <c r="K3120" t="str">
        <f>VLOOKUP($J3120,Mapping!$AB$3:$AC$475,2,0)</f>
        <v>Grand Prairie</v>
      </c>
      <c r="L3120" t="str">
        <f>VLOOKUP($K3120,Mapping!$AF$3:$AG$475,2,0)</f>
        <v>Texas</v>
      </c>
      <c r="M3120" t="str">
        <f>VLOOKUP($L3120,Mapping!$AI$3:$AJ$48,2,0)</f>
        <v>United States</v>
      </c>
      <c r="N3120" t="str">
        <f>VLOOKUP($L3120,Mapping!$AI$3:$AK$48,3,0)</f>
        <v>Central</v>
      </c>
      <c r="O3120" t="str">
        <f>VLOOKUP(Table1[[#This Row],[Column1]],Mapping!$AM$8:$AN$11,2,0)</f>
        <v>Office Supplies</v>
      </c>
      <c r="P3120" t="str">
        <f>VLOOKUP(Table1[[#This Row],[Column3]],Mapping!$AP$5:$AQ$22,2,0)</f>
        <v>Art</v>
      </c>
      <c r="Q3120">
        <v>3.52</v>
      </c>
      <c r="R3120">
        <v>2</v>
      </c>
      <c r="S3120">
        <v>1.0207999999999999</v>
      </c>
    </row>
    <row r="3121" spans="1:19" x14ac:dyDescent="0.35">
      <c r="A3121">
        <v>4422</v>
      </c>
      <c r="B3121" t="s">
        <v>3867</v>
      </c>
      <c r="C3121" t="s">
        <v>1806</v>
      </c>
      <c r="D3121" t="str">
        <f>MID(Table1[[#This Row],[Product ID]],5,2)</f>
        <v>BI</v>
      </c>
      <c r="E3121" t="str">
        <f>LEFT(Table1[[#This Row],[Product ID]],3)</f>
        <v>OFF</v>
      </c>
      <c r="F3121" s="10">
        <f>VLOOKUP(Table1[[#This Row],[Order ID]],Mapping!H3121:J10912,3,0)</f>
        <v>41542</v>
      </c>
      <c r="G3121" s="10">
        <f>VLOOKUP(Table1[[#This Row],[Order ID]],Mapping!H3121:K10912,4,0)</f>
        <v>41548</v>
      </c>
      <c r="H3121" t="str">
        <f>INDEX(Mapping!$B$2:$T$7793,MATCH(Data!$A3121,Mapping!$B$3:$B$7793,0),MATCH(Data!$H$1,Mapping!$B$2:$T$2,0))</f>
        <v>Standard Class</v>
      </c>
      <c r="I3121" t="str">
        <f>INDEX(Mapping!$B$2:$T$7793,MATCH(Data!$A3121,Mapping!$B$3:$B$7793,0),MATCH(Data!$I$1,Mapping!$B$2:$T$2,0))</f>
        <v>Home Office</v>
      </c>
      <c r="J3121">
        <f>VLOOKUP($A3121,Mapping!$X$3:$Y$7793,2,0)</f>
        <v>74012</v>
      </c>
      <c r="K3121" t="str">
        <f>VLOOKUP($J3121,Mapping!$AB$3:$AC$475,2,0)</f>
        <v>Athens</v>
      </c>
      <c r="L3121" t="str">
        <f>VLOOKUP($K3121,Mapping!$AF$3:$AG$475,2,0)</f>
        <v>Georgia</v>
      </c>
      <c r="M3121" t="str">
        <f>VLOOKUP($L3121,Mapping!$AI$3:$AJ$48,2,0)</f>
        <v>United States</v>
      </c>
      <c r="N3121" t="str">
        <f>VLOOKUP($L3121,Mapping!$AI$3:$AK$48,3,0)</f>
        <v>South</v>
      </c>
      <c r="O3121" t="str">
        <f>VLOOKUP(Table1[[#This Row],[Column1]],Mapping!$AM$8:$AN$11,2,0)</f>
        <v>Office Supplies</v>
      </c>
      <c r="P3121" t="str">
        <f>VLOOKUP(Table1[[#This Row],[Column3]],Mapping!$AP$5:$AQ$22,2,0)</f>
        <v>Binders</v>
      </c>
      <c r="Q3121">
        <v>6.38</v>
      </c>
      <c r="R3121">
        <v>1</v>
      </c>
      <c r="S3121">
        <v>2.9347999999999996</v>
      </c>
    </row>
    <row r="3122" spans="1:19" x14ac:dyDescent="0.35">
      <c r="A3122">
        <v>4423</v>
      </c>
      <c r="B3122" t="s">
        <v>3867</v>
      </c>
      <c r="C3122" t="s">
        <v>3868</v>
      </c>
      <c r="D3122" t="str">
        <f>MID(Table1[[#This Row],[Product ID]],5,2)</f>
        <v>PA</v>
      </c>
      <c r="E3122" t="str">
        <f>LEFT(Table1[[#This Row],[Product ID]],3)</f>
        <v>OFF</v>
      </c>
      <c r="F3122" s="10">
        <f>VLOOKUP(Table1[[#This Row],[Order ID]],Mapping!H3122:J10913,3,0)</f>
        <v>41542</v>
      </c>
      <c r="G3122" s="10">
        <f>VLOOKUP(Table1[[#This Row],[Order ID]],Mapping!H3122:K10913,4,0)</f>
        <v>41548</v>
      </c>
      <c r="H3122" t="str">
        <f>INDEX(Mapping!$B$2:$T$7793,MATCH(Data!$A3122,Mapping!$B$3:$B$7793,0),MATCH(Data!$H$1,Mapping!$B$2:$T$2,0))</f>
        <v>Standard Class</v>
      </c>
      <c r="I3122" t="str">
        <f>INDEX(Mapping!$B$2:$T$7793,MATCH(Data!$A3122,Mapping!$B$3:$B$7793,0),MATCH(Data!$I$1,Mapping!$B$2:$T$2,0))</f>
        <v>Consumer</v>
      </c>
      <c r="J3122">
        <f>VLOOKUP($A3122,Mapping!$X$3:$Y$7793,2,0)</f>
        <v>74012</v>
      </c>
      <c r="K3122" t="str">
        <f>VLOOKUP($J3122,Mapping!$AB$3:$AC$475,2,0)</f>
        <v>Athens</v>
      </c>
      <c r="L3122" t="str">
        <f>VLOOKUP($K3122,Mapping!$AF$3:$AG$475,2,0)</f>
        <v>Georgia</v>
      </c>
      <c r="M3122" t="str">
        <f>VLOOKUP($L3122,Mapping!$AI$3:$AJ$48,2,0)</f>
        <v>United States</v>
      </c>
      <c r="N3122" t="str">
        <f>VLOOKUP($L3122,Mapping!$AI$3:$AK$48,3,0)</f>
        <v>South</v>
      </c>
      <c r="O3122" t="str">
        <f>VLOOKUP(Table1[[#This Row],[Column1]],Mapping!$AM$8:$AN$11,2,0)</f>
        <v>Office Supplies</v>
      </c>
      <c r="P3122" t="str">
        <f>VLOOKUP(Table1[[#This Row],[Column3]],Mapping!$AP$5:$AQ$22,2,0)</f>
        <v>Paper</v>
      </c>
      <c r="Q3122">
        <v>6.48</v>
      </c>
      <c r="R3122">
        <v>1</v>
      </c>
      <c r="S3122">
        <v>3.1104000000000003</v>
      </c>
    </row>
    <row r="3123" spans="1:19" x14ac:dyDescent="0.35">
      <c r="A3123">
        <v>1168</v>
      </c>
      <c r="B3123" t="s">
        <v>1412</v>
      </c>
      <c r="C3123" t="s">
        <v>135</v>
      </c>
      <c r="D3123" t="str">
        <f>MID(Table1[[#This Row],[Product ID]],5,2)</f>
        <v>BI</v>
      </c>
      <c r="E3123" t="str">
        <f>LEFT(Table1[[#This Row],[Product ID]],3)</f>
        <v>OFF</v>
      </c>
      <c r="F3123" s="10" t="e">
        <f>VLOOKUP(Table1[[#This Row],[Order ID]],Mapping!H3123:J10914,3,0)</f>
        <v>#N/A</v>
      </c>
      <c r="G3123" s="10" t="e">
        <f>VLOOKUP(Table1[[#This Row],[Order ID]],Mapping!H3123:K10914,4,0)</f>
        <v>#N/A</v>
      </c>
      <c r="H3123" t="str">
        <f>INDEX(Mapping!$B$2:$T$7793,MATCH(Data!$A3123,Mapping!$B$3:$B$7793,0),MATCH(Data!$H$1,Mapping!$B$2:$T$2,0))</f>
        <v>Standard Class</v>
      </c>
      <c r="I3123" t="str">
        <f>INDEX(Mapping!$B$2:$T$7793,MATCH(Data!$A3123,Mapping!$B$3:$B$7793,0),MATCH(Data!$I$1,Mapping!$B$2:$T$2,0))</f>
        <v>Consumer</v>
      </c>
      <c r="J3123">
        <f>VLOOKUP($A3123,Mapping!$X$3:$Y$7793,2,0)</f>
        <v>94122</v>
      </c>
      <c r="K3123" t="str">
        <f>VLOOKUP($J3123,Mapping!$AB$3:$AC$475,2,0)</f>
        <v>Urbandale</v>
      </c>
      <c r="L3123" t="str">
        <f>VLOOKUP($K3123,Mapping!$AF$3:$AG$475,2,0)</f>
        <v>Iowa</v>
      </c>
      <c r="M3123" t="str">
        <f>VLOOKUP($L3123,Mapping!$AI$3:$AJ$48,2,0)</f>
        <v>United States</v>
      </c>
      <c r="N3123" t="str">
        <f>VLOOKUP($L3123,Mapping!$AI$3:$AK$48,3,0)</f>
        <v>Central</v>
      </c>
      <c r="O3123" t="str">
        <f>VLOOKUP(Table1[[#This Row],[Column1]],Mapping!$AM$8:$AN$11,2,0)</f>
        <v>Office Supplies</v>
      </c>
      <c r="P3123" t="str">
        <f>VLOOKUP(Table1[[#This Row],[Column3]],Mapping!$AP$5:$AQ$22,2,0)</f>
        <v>Binders</v>
      </c>
      <c r="Q3123">
        <v>18.16</v>
      </c>
      <c r="R3123">
        <v>5</v>
      </c>
      <c r="S3123">
        <v>6.5830000000000011</v>
      </c>
    </row>
    <row r="3124" spans="1:19" x14ac:dyDescent="0.35">
      <c r="A3124">
        <v>565</v>
      </c>
      <c r="B3124" t="s">
        <v>744</v>
      </c>
      <c r="C3124" t="s">
        <v>745</v>
      </c>
      <c r="D3124" t="str">
        <f>MID(Table1[[#This Row],[Product ID]],5,2)</f>
        <v>TA</v>
      </c>
      <c r="E3124" t="str">
        <f>LEFT(Table1[[#This Row],[Product ID]],3)</f>
        <v>FUR</v>
      </c>
      <c r="F3124" s="10" t="e">
        <f>VLOOKUP(Table1[[#This Row],[Order ID]],Mapping!H3124:J10915,3,0)</f>
        <v>#N/A</v>
      </c>
      <c r="G3124" s="10" t="e">
        <f>VLOOKUP(Table1[[#This Row],[Order ID]],Mapping!H3124:K10915,4,0)</f>
        <v>#N/A</v>
      </c>
      <c r="H3124" t="str">
        <f>INDEX(Mapping!$B$2:$T$7793,MATCH(Data!$A3124,Mapping!$B$3:$B$7793,0),MATCH(Data!$H$1,Mapping!$B$2:$T$2,0))</f>
        <v>Standard Class</v>
      </c>
      <c r="I3124" t="str">
        <f>INDEX(Mapping!$B$2:$T$7793,MATCH(Data!$A3124,Mapping!$B$3:$B$7793,0),MATCH(Data!$I$1,Mapping!$B$2:$T$2,0))</f>
        <v>Home Office</v>
      </c>
      <c r="J3124">
        <f>VLOOKUP($A3124,Mapping!$X$3:$Y$7793,2,0)</f>
        <v>48205</v>
      </c>
      <c r="K3124" t="str">
        <f>VLOOKUP($J3124,Mapping!$AB$3:$AC$475,2,0)</f>
        <v>Virginia Beach</v>
      </c>
      <c r="L3124" t="str">
        <f>VLOOKUP($K3124,Mapping!$AF$3:$AG$475,2,0)</f>
        <v>Virginia</v>
      </c>
      <c r="M3124" t="str">
        <f>VLOOKUP($L3124,Mapping!$AI$3:$AJ$48,2,0)</f>
        <v>United States</v>
      </c>
      <c r="N3124" t="str">
        <f>VLOOKUP($L3124,Mapping!$AI$3:$AK$48,3,0)</f>
        <v>South</v>
      </c>
      <c r="O3124" t="str">
        <f>VLOOKUP(Table1[[#This Row],[Column1]],Mapping!$AM$8:$AN$11,2,0)</f>
        <v>Furniture</v>
      </c>
      <c r="P3124" t="str">
        <f>VLOOKUP(Table1[[#This Row],[Column3]],Mapping!$AP$5:$AQ$22,2,0)</f>
        <v>Tables</v>
      </c>
      <c r="Q3124">
        <v>1652.94</v>
      </c>
      <c r="R3124">
        <v>3</v>
      </c>
      <c r="S3124">
        <v>231.41160000000002</v>
      </c>
    </row>
    <row r="3125" spans="1:19" x14ac:dyDescent="0.35">
      <c r="A3125">
        <v>566</v>
      </c>
      <c r="B3125" t="s">
        <v>744</v>
      </c>
      <c r="C3125" t="s">
        <v>746</v>
      </c>
      <c r="D3125" t="str">
        <f>MID(Table1[[#This Row],[Product ID]],5,2)</f>
        <v>ST</v>
      </c>
      <c r="E3125" t="str">
        <f>LEFT(Table1[[#This Row],[Product ID]],3)</f>
        <v>OFF</v>
      </c>
      <c r="F3125" s="10" t="e">
        <f>VLOOKUP(Table1[[#This Row],[Order ID]],Mapping!H3125:J10916,3,0)</f>
        <v>#N/A</v>
      </c>
      <c r="G3125" s="10" t="e">
        <f>VLOOKUP(Table1[[#This Row],[Order ID]],Mapping!H3125:K10916,4,0)</f>
        <v>#N/A</v>
      </c>
      <c r="H3125" t="str">
        <f>INDEX(Mapping!$B$2:$T$7793,MATCH(Data!$A3125,Mapping!$B$3:$B$7793,0),MATCH(Data!$H$1,Mapping!$B$2:$T$2,0))</f>
        <v>Standard Class</v>
      </c>
      <c r="I3125" t="str">
        <f>INDEX(Mapping!$B$2:$T$7793,MATCH(Data!$A3125,Mapping!$B$3:$B$7793,0),MATCH(Data!$I$1,Mapping!$B$2:$T$2,0))</f>
        <v>Corporate</v>
      </c>
      <c r="J3125">
        <f>VLOOKUP($A3125,Mapping!$X$3:$Y$7793,2,0)</f>
        <v>48205</v>
      </c>
      <c r="K3125" t="str">
        <f>VLOOKUP($J3125,Mapping!$AB$3:$AC$475,2,0)</f>
        <v>Virginia Beach</v>
      </c>
      <c r="L3125" t="str">
        <f>VLOOKUP($K3125,Mapping!$AF$3:$AG$475,2,0)</f>
        <v>Virginia</v>
      </c>
      <c r="M3125" t="str">
        <f>VLOOKUP($L3125,Mapping!$AI$3:$AJ$48,2,0)</f>
        <v>United States</v>
      </c>
      <c r="N3125" t="str">
        <f>VLOOKUP($L3125,Mapping!$AI$3:$AK$48,3,0)</f>
        <v>South</v>
      </c>
      <c r="O3125" t="str">
        <f>VLOOKUP(Table1[[#This Row],[Column1]],Mapping!$AM$8:$AN$11,2,0)</f>
        <v>Office Supplies</v>
      </c>
      <c r="P3125" t="str">
        <f>VLOOKUP(Table1[[#This Row],[Column3]],Mapping!$AP$5:$AQ$22,2,0)</f>
        <v>Storage</v>
      </c>
      <c r="Q3125">
        <v>296.37</v>
      </c>
      <c r="R3125">
        <v>3</v>
      </c>
      <c r="S3125">
        <v>80.019899999999993</v>
      </c>
    </row>
    <row r="3126" spans="1:19" x14ac:dyDescent="0.35">
      <c r="A3126">
        <v>4495</v>
      </c>
      <c r="B3126" t="s">
        <v>3914</v>
      </c>
      <c r="C3126" t="s">
        <v>3843</v>
      </c>
      <c r="D3126" t="str">
        <f>MID(Table1[[#This Row],[Product ID]],5,2)</f>
        <v>CH</v>
      </c>
      <c r="E3126" t="str">
        <f>LEFT(Table1[[#This Row],[Product ID]],3)</f>
        <v>FUR</v>
      </c>
      <c r="F3126" s="10">
        <f>VLOOKUP(Table1[[#This Row],[Order ID]],Mapping!H3126:J10917,3,0)</f>
        <v>41377</v>
      </c>
      <c r="G3126" s="10">
        <f>VLOOKUP(Table1[[#This Row],[Order ID]],Mapping!H3126:K10917,4,0)</f>
        <v>41381</v>
      </c>
      <c r="H3126" t="str">
        <f>INDEX(Mapping!$B$2:$T$7793,MATCH(Data!$A3126,Mapping!$B$3:$B$7793,0),MATCH(Data!$H$1,Mapping!$B$2:$T$2,0))</f>
        <v>Standard Class</v>
      </c>
      <c r="I3126" t="str">
        <f>INDEX(Mapping!$B$2:$T$7793,MATCH(Data!$A3126,Mapping!$B$3:$B$7793,0),MATCH(Data!$I$1,Mapping!$B$2:$T$2,0))</f>
        <v>Consumer</v>
      </c>
      <c r="J3126">
        <f>VLOOKUP($A3126,Mapping!$X$3:$Y$7793,2,0)</f>
        <v>90036</v>
      </c>
      <c r="K3126" t="str">
        <f>VLOOKUP($J3126,Mapping!$AB$3:$AC$475,2,0)</f>
        <v>Los Angeles</v>
      </c>
      <c r="L3126" t="str">
        <f>VLOOKUP($K3126,Mapping!$AF$3:$AG$475,2,0)</f>
        <v>California</v>
      </c>
      <c r="M3126" t="str">
        <f>VLOOKUP($L3126,Mapping!$AI$3:$AJ$48,2,0)</f>
        <v>United States</v>
      </c>
      <c r="N3126" t="str">
        <f>VLOOKUP($L3126,Mapping!$AI$3:$AK$48,3,0)</f>
        <v>West</v>
      </c>
      <c r="O3126" t="str">
        <f>VLOOKUP(Table1[[#This Row],[Column1]],Mapping!$AM$8:$AN$11,2,0)</f>
        <v>Furniture</v>
      </c>
      <c r="P3126" t="str">
        <f>VLOOKUP(Table1[[#This Row],[Column3]],Mapping!$AP$5:$AQ$22,2,0)</f>
        <v>Chairs</v>
      </c>
      <c r="Q3126">
        <v>638.28800000000012</v>
      </c>
      <c r="R3126">
        <v>7</v>
      </c>
      <c r="S3126">
        <v>-31.914400000000015</v>
      </c>
    </row>
    <row r="3127" spans="1:19" x14ac:dyDescent="0.35">
      <c r="A3127">
        <v>4496</v>
      </c>
      <c r="B3127" t="s">
        <v>3914</v>
      </c>
      <c r="C3127" t="s">
        <v>934</v>
      </c>
      <c r="D3127" t="str">
        <f>MID(Table1[[#This Row],[Product ID]],5,2)</f>
        <v>BI</v>
      </c>
      <c r="E3127" t="str">
        <f>LEFT(Table1[[#This Row],[Product ID]],3)</f>
        <v>OFF</v>
      </c>
      <c r="F3127" s="10">
        <f>VLOOKUP(Table1[[#This Row],[Order ID]],Mapping!H3127:J10918,3,0)</f>
        <v>41377</v>
      </c>
      <c r="G3127" s="10">
        <f>VLOOKUP(Table1[[#This Row],[Order ID]],Mapping!H3127:K10918,4,0)</f>
        <v>41381</v>
      </c>
      <c r="H3127" t="str">
        <f>INDEX(Mapping!$B$2:$T$7793,MATCH(Data!$A3127,Mapping!$B$3:$B$7793,0),MATCH(Data!$H$1,Mapping!$B$2:$T$2,0))</f>
        <v>Standard Class</v>
      </c>
      <c r="I3127" t="str">
        <f>INDEX(Mapping!$B$2:$T$7793,MATCH(Data!$A3127,Mapping!$B$3:$B$7793,0),MATCH(Data!$I$1,Mapping!$B$2:$T$2,0))</f>
        <v>Consumer</v>
      </c>
      <c r="J3127">
        <f>VLOOKUP($A3127,Mapping!$X$3:$Y$7793,2,0)</f>
        <v>90036</v>
      </c>
      <c r="K3127" t="str">
        <f>VLOOKUP($J3127,Mapping!$AB$3:$AC$475,2,0)</f>
        <v>Los Angeles</v>
      </c>
      <c r="L3127" t="str">
        <f>VLOOKUP($K3127,Mapping!$AF$3:$AG$475,2,0)</f>
        <v>California</v>
      </c>
      <c r="M3127" t="str">
        <f>VLOOKUP($L3127,Mapping!$AI$3:$AJ$48,2,0)</f>
        <v>United States</v>
      </c>
      <c r="N3127" t="str">
        <f>VLOOKUP($L3127,Mapping!$AI$3:$AK$48,3,0)</f>
        <v>West</v>
      </c>
      <c r="O3127" t="str">
        <f>VLOOKUP(Table1[[#This Row],[Column1]],Mapping!$AM$8:$AN$11,2,0)</f>
        <v>Office Supplies</v>
      </c>
      <c r="P3127" t="str">
        <f>VLOOKUP(Table1[[#This Row],[Column3]],Mapping!$AP$5:$AQ$22,2,0)</f>
        <v>Binders</v>
      </c>
      <c r="Q3127">
        <v>13.208000000000002</v>
      </c>
      <c r="R3127">
        <v>1</v>
      </c>
      <c r="S3127">
        <v>4.6228000000000007</v>
      </c>
    </row>
    <row r="3128" spans="1:19" x14ac:dyDescent="0.35">
      <c r="A3128">
        <v>4409</v>
      </c>
      <c r="B3128" t="s">
        <v>3860</v>
      </c>
      <c r="C3128" t="s">
        <v>852</v>
      </c>
      <c r="D3128" t="str">
        <f>MID(Table1[[#This Row],[Product ID]],5,2)</f>
        <v>LA</v>
      </c>
      <c r="E3128" t="str">
        <f>LEFT(Table1[[#This Row],[Product ID]],3)</f>
        <v>OFF</v>
      </c>
      <c r="F3128" s="10">
        <f>VLOOKUP(Table1[[#This Row],[Order ID]],Mapping!H3128:J10919,3,0)</f>
        <v>41437</v>
      </c>
      <c r="G3128" s="10">
        <f>VLOOKUP(Table1[[#This Row],[Order ID]],Mapping!H3128:K10919,4,0)</f>
        <v>41441</v>
      </c>
      <c r="H3128" t="str">
        <f>INDEX(Mapping!$B$2:$T$7793,MATCH(Data!$A3128,Mapping!$B$3:$B$7793,0),MATCH(Data!$H$1,Mapping!$B$2:$T$2,0))</f>
        <v>Standard Class</v>
      </c>
      <c r="I3128" t="str">
        <f>INDEX(Mapping!$B$2:$T$7793,MATCH(Data!$A3128,Mapping!$B$3:$B$7793,0),MATCH(Data!$I$1,Mapping!$B$2:$T$2,0))</f>
        <v>Corporate</v>
      </c>
      <c r="J3128">
        <f>VLOOKUP($A3128,Mapping!$X$3:$Y$7793,2,0)</f>
        <v>98103</v>
      </c>
      <c r="K3128" t="str">
        <f>VLOOKUP($J3128,Mapping!$AB$3:$AC$475,2,0)</f>
        <v>Fort Worth</v>
      </c>
      <c r="L3128" t="str">
        <f>VLOOKUP($K3128,Mapping!$AF$3:$AG$475,2,0)</f>
        <v>Texas</v>
      </c>
      <c r="M3128" t="str">
        <f>VLOOKUP($L3128,Mapping!$AI$3:$AJ$48,2,0)</f>
        <v>United States</v>
      </c>
      <c r="N3128" t="str">
        <f>VLOOKUP($L3128,Mapping!$AI$3:$AK$48,3,0)</f>
        <v>Central</v>
      </c>
      <c r="O3128" t="str">
        <f>VLOOKUP(Table1[[#This Row],[Column1]],Mapping!$AM$8:$AN$11,2,0)</f>
        <v>Office Supplies</v>
      </c>
      <c r="P3128" t="str">
        <f>VLOOKUP(Table1[[#This Row],[Column3]],Mapping!$AP$5:$AQ$22,2,0)</f>
        <v>Labels</v>
      </c>
      <c r="Q3128">
        <v>14.62</v>
      </c>
      <c r="R3128">
        <v>2</v>
      </c>
      <c r="S3128">
        <v>6.8713999999999995</v>
      </c>
    </row>
    <row r="3129" spans="1:19" x14ac:dyDescent="0.35">
      <c r="A3129">
        <v>4410</v>
      </c>
      <c r="B3129" t="s">
        <v>3860</v>
      </c>
      <c r="C3129" t="s">
        <v>674</v>
      </c>
      <c r="D3129" t="str">
        <f>MID(Table1[[#This Row],[Product ID]],5,2)</f>
        <v>BI</v>
      </c>
      <c r="E3129" t="str">
        <f>LEFT(Table1[[#This Row],[Product ID]],3)</f>
        <v>OFF</v>
      </c>
      <c r="F3129" s="10">
        <f>VLOOKUP(Table1[[#This Row],[Order ID]],Mapping!H3129:J10920,3,0)</f>
        <v>41437</v>
      </c>
      <c r="G3129" s="10">
        <f>VLOOKUP(Table1[[#This Row],[Order ID]],Mapping!H3129:K10920,4,0)</f>
        <v>41441</v>
      </c>
      <c r="H3129" t="str">
        <f>INDEX(Mapping!$B$2:$T$7793,MATCH(Data!$A3129,Mapping!$B$3:$B$7793,0),MATCH(Data!$H$1,Mapping!$B$2:$T$2,0))</f>
        <v>Standard Class</v>
      </c>
      <c r="I3129" t="str">
        <f>INDEX(Mapping!$B$2:$T$7793,MATCH(Data!$A3129,Mapping!$B$3:$B$7793,0),MATCH(Data!$I$1,Mapping!$B$2:$T$2,0))</f>
        <v>Consumer</v>
      </c>
      <c r="J3129">
        <f>VLOOKUP($A3129,Mapping!$X$3:$Y$7793,2,0)</f>
        <v>98103</v>
      </c>
      <c r="K3129" t="str">
        <f>VLOOKUP($J3129,Mapping!$AB$3:$AC$475,2,0)</f>
        <v>Fort Worth</v>
      </c>
      <c r="L3129" t="str">
        <f>VLOOKUP($K3129,Mapping!$AF$3:$AG$475,2,0)</f>
        <v>Texas</v>
      </c>
      <c r="M3129" t="str">
        <f>VLOOKUP($L3129,Mapping!$AI$3:$AJ$48,2,0)</f>
        <v>United States</v>
      </c>
      <c r="N3129" t="str">
        <f>VLOOKUP($L3129,Mapping!$AI$3:$AK$48,3,0)</f>
        <v>Central</v>
      </c>
      <c r="O3129" t="str">
        <f>VLOOKUP(Table1[[#This Row],[Column1]],Mapping!$AM$8:$AN$11,2,0)</f>
        <v>Office Supplies</v>
      </c>
      <c r="P3129" t="str">
        <f>VLOOKUP(Table1[[#This Row],[Column3]],Mapping!$AP$5:$AQ$22,2,0)</f>
        <v>Binders</v>
      </c>
      <c r="Q3129">
        <v>53.984000000000002</v>
      </c>
      <c r="R3129">
        <v>14</v>
      </c>
      <c r="S3129">
        <v>17.544800000000002</v>
      </c>
    </row>
    <row r="3130" spans="1:19" x14ac:dyDescent="0.35">
      <c r="A3130">
        <v>4411</v>
      </c>
      <c r="B3130" t="s">
        <v>3860</v>
      </c>
      <c r="C3130" t="s">
        <v>2033</v>
      </c>
      <c r="D3130" t="str">
        <f>MID(Table1[[#This Row],[Product ID]],5,2)</f>
        <v>AC</v>
      </c>
      <c r="E3130" t="str">
        <f>LEFT(Table1[[#This Row],[Product ID]],3)</f>
        <v>TEC</v>
      </c>
      <c r="F3130" s="10">
        <f>VLOOKUP(Table1[[#This Row],[Order ID]],Mapping!H3130:J10921,3,0)</f>
        <v>41437</v>
      </c>
      <c r="G3130" s="10">
        <f>VLOOKUP(Table1[[#This Row],[Order ID]],Mapping!H3130:K10921,4,0)</f>
        <v>41441</v>
      </c>
      <c r="H3130" t="str">
        <f>INDEX(Mapping!$B$2:$T$7793,MATCH(Data!$A3130,Mapping!$B$3:$B$7793,0),MATCH(Data!$H$1,Mapping!$B$2:$T$2,0))</f>
        <v>Standard Class</v>
      </c>
      <c r="I3130" t="str">
        <f>INDEX(Mapping!$B$2:$T$7793,MATCH(Data!$A3130,Mapping!$B$3:$B$7793,0),MATCH(Data!$I$1,Mapping!$B$2:$T$2,0))</f>
        <v>Consumer</v>
      </c>
      <c r="J3130">
        <f>VLOOKUP($A3130,Mapping!$X$3:$Y$7793,2,0)</f>
        <v>98103</v>
      </c>
      <c r="K3130" t="str">
        <f>VLOOKUP($J3130,Mapping!$AB$3:$AC$475,2,0)</f>
        <v>Fort Worth</v>
      </c>
      <c r="L3130" t="str">
        <f>VLOOKUP($K3130,Mapping!$AF$3:$AG$475,2,0)</f>
        <v>Texas</v>
      </c>
      <c r="M3130" t="str">
        <f>VLOOKUP($L3130,Mapping!$AI$3:$AJ$48,2,0)</f>
        <v>United States</v>
      </c>
      <c r="N3130" t="str">
        <f>VLOOKUP($L3130,Mapping!$AI$3:$AK$48,3,0)</f>
        <v>Central</v>
      </c>
      <c r="O3130" t="str">
        <f>VLOOKUP(Table1[[#This Row],[Column1]],Mapping!$AM$8:$AN$11,2,0)</f>
        <v>Technology</v>
      </c>
      <c r="P3130" t="str">
        <f>VLOOKUP(Table1[[#This Row],[Column3]],Mapping!$AP$5:$AQ$22,2,0)</f>
        <v>Accessories</v>
      </c>
      <c r="Q3130">
        <v>389.97</v>
      </c>
      <c r="R3130">
        <v>3</v>
      </c>
      <c r="S3130">
        <v>132.58980000000003</v>
      </c>
    </row>
    <row r="3131" spans="1:19" x14ac:dyDescent="0.35">
      <c r="A3131">
        <v>227</v>
      </c>
      <c r="B3131" t="s">
        <v>316</v>
      </c>
      <c r="C3131" t="s">
        <v>317</v>
      </c>
      <c r="D3131" t="str">
        <f>MID(Table1[[#This Row],[Product ID]],5,2)</f>
        <v>PA</v>
      </c>
      <c r="E3131" t="str">
        <f>LEFT(Table1[[#This Row],[Product ID]],3)</f>
        <v>OFF</v>
      </c>
      <c r="F3131" s="10" t="e">
        <f>VLOOKUP(Table1[[#This Row],[Order ID]],Mapping!H3131:J10922,3,0)</f>
        <v>#N/A</v>
      </c>
      <c r="G3131" s="10" t="e">
        <f>VLOOKUP(Table1[[#This Row],[Order ID]],Mapping!H3131:K10922,4,0)</f>
        <v>#N/A</v>
      </c>
      <c r="H3131" t="str">
        <f>INDEX(Mapping!$B$2:$T$7793,MATCH(Data!$A3131,Mapping!$B$3:$B$7793,0),MATCH(Data!$H$1,Mapping!$B$2:$T$2,0))</f>
        <v>First Class</v>
      </c>
      <c r="I3131" t="str">
        <f>INDEX(Mapping!$B$2:$T$7793,MATCH(Data!$A3131,Mapping!$B$3:$B$7793,0),MATCH(Data!$I$1,Mapping!$B$2:$T$2,0))</f>
        <v>Corporate</v>
      </c>
      <c r="J3131">
        <f>VLOOKUP($A3131,Mapping!$X$3:$Y$7793,2,0)</f>
        <v>7109</v>
      </c>
      <c r="K3131" t="str">
        <f>VLOOKUP($J3131,Mapping!$AB$3:$AC$475,2,0)</f>
        <v>Miami</v>
      </c>
      <c r="L3131" t="str">
        <f>VLOOKUP($K3131,Mapping!$AF$3:$AG$475,2,0)</f>
        <v>Florida</v>
      </c>
      <c r="M3131" t="str">
        <f>VLOOKUP($L3131,Mapping!$AI$3:$AJ$48,2,0)</f>
        <v>United States</v>
      </c>
      <c r="N3131" t="str">
        <f>VLOOKUP($L3131,Mapping!$AI$3:$AK$48,3,0)</f>
        <v>South</v>
      </c>
      <c r="O3131" t="str">
        <f>VLOOKUP(Table1[[#This Row],[Column1]],Mapping!$AM$8:$AN$11,2,0)</f>
        <v>Office Supplies</v>
      </c>
      <c r="P3131" t="str">
        <f>VLOOKUP(Table1[[#This Row],[Column3]],Mapping!$AP$5:$AQ$22,2,0)</f>
        <v>Paper</v>
      </c>
      <c r="Q3131">
        <v>32.400000000000006</v>
      </c>
      <c r="R3131">
        <v>5</v>
      </c>
      <c r="S3131">
        <v>15.552000000000001</v>
      </c>
    </row>
    <row r="3132" spans="1:19" x14ac:dyDescent="0.35">
      <c r="A3132">
        <v>228</v>
      </c>
      <c r="B3132" t="s">
        <v>316</v>
      </c>
      <c r="C3132" t="s">
        <v>318</v>
      </c>
      <c r="D3132" t="str">
        <f>MID(Table1[[#This Row],[Product ID]],5,2)</f>
        <v>ST</v>
      </c>
      <c r="E3132" t="str">
        <f>LEFT(Table1[[#This Row],[Product ID]],3)</f>
        <v>OFF</v>
      </c>
      <c r="F3132" s="10" t="e">
        <f>VLOOKUP(Table1[[#This Row],[Order ID]],Mapping!H3132:J10923,3,0)</f>
        <v>#N/A</v>
      </c>
      <c r="G3132" s="10" t="e">
        <f>VLOOKUP(Table1[[#This Row],[Order ID]],Mapping!H3132:K10923,4,0)</f>
        <v>#N/A</v>
      </c>
      <c r="H3132" t="str">
        <f>INDEX(Mapping!$B$2:$T$7793,MATCH(Data!$A3132,Mapping!$B$3:$B$7793,0),MATCH(Data!$H$1,Mapping!$B$2:$T$2,0))</f>
        <v>Standard Class</v>
      </c>
      <c r="I3132" t="str">
        <f>INDEX(Mapping!$B$2:$T$7793,MATCH(Data!$A3132,Mapping!$B$3:$B$7793,0),MATCH(Data!$I$1,Mapping!$B$2:$T$2,0))</f>
        <v>Corporate</v>
      </c>
      <c r="J3132">
        <f>VLOOKUP($A3132,Mapping!$X$3:$Y$7793,2,0)</f>
        <v>7109</v>
      </c>
      <c r="K3132" t="str">
        <f>VLOOKUP($J3132,Mapping!$AB$3:$AC$475,2,0)</f>
        <v>Miami</v>
      </c>
      <c r="L3132" t="str">
        <f>VLOOKUP($K3132,Mapping!$AF$3:$AG$475,2,0)</f>
        <v>Florida</v>
      </c>
      <c r="M3132" t="str">
        <f>VLOOKUP($L3132,Mapping!$AI$3:$AJ$48,2,0)</f>
        <v>United States</v>
      </c>
      <c r="N3132" t="str">
        <f>VLOOKUP($L3132,Mapping!$AI$3:$AK$48,3,0)</f>
        <v>South</v>
      </c>
      <c r="O3132" t="str">
        <f>VLOOKUP(Table1[[#This Row],[Column1]],Mapping!$AM$8:$AN$11,2,0)</f>
        <v>Office Supplies</v>
      </c>
      <c r="P3132" t="str">
        <f>VLOOKUP(Table1[[#This Row],[Column3]],Mapping!$AP$5:$AQ$22,2,0)</f>
        <v>Storage</v>
      </c>
      <c r="Q3132">
        <v>1082.48</v>
      </c>
      <c r="R3132">
        <v>8</v>
      </c>
      <c r="S3132">
        <v>10.824800000000096</v>
      </c>
    </row>
    <row r="3133" spans="1:19" x14ac:dyDescent="0.35">
      <c r="A3133">
        <v>229</v>
      </c>
      <c r="B3133" t="s">
        <v>316</v>
      </c>
      <c r="C3133" t="s">
        <v>319</v>
      </c>
      <c r="D3133" t="str">
        <f>MID(Table1[[#This Row],[Product ID]],5,2)</f>
        <v>PA</v>
      </c>
      <c r="E3133" t="str">
        <f>LEFT(Table1[[#This Row],[Product ID]],3)</f>
        <v>OFF</v>
      </c>
      <c r="F3133" s="10" t="e">
        <f>VLOOKUP(Table1[[#This Row],[Order ID]],Mapping!H3133:J10924,3,0)</f>
        <v>#N/A</v>
      </c>
      <c r="G3133" s="10" t="e">
        <f>VLOOKUP(Table1[[#This Row],[Order ID]],Mapping!H3133:K10924,4,0)</f>
        <v>#N/A</v>
      </c>
      <c r="H3133" t="str">
        <f>INDEX(Mapping!$B$2:$T$7793,MATCH(Data!$A3133,Mapping!$B$3:$B$7793,0),MATCH(Data!$H$1,Mapping!$B$2:$T$2,0))</f>
        <v>Standard Class</v>
      </c>
      <c r="I3133" t="str">
        <f>INDEX(Mapping!$B$2:$T$7793,MATCH(Data!$A3133,Mapping!$B$3:$B$7793,0),MATCH(Data!$I$1,Mapping!$B$2:$T$2,0))</f>
        <v>Corporate</v>
      </c>
      <c r="J3133">
        <f>VLOOKUP($A3133,Mapping!$X$3:$Y$7793,2,0)</f>
        <v>7109</v>
      </c>
      <c r="K3133" t="str">
        <f>VLOOKUP($J3133,Mapping!$AB$3:$AC$475,2,0)</f>
        <v>Miami</v>
      </c>
      <c r="L3133" t="str">
        <f>VLOOKUP($K3133,Mapping!$AF$3:$AG$475,2,0)</f>
        <v>Florida</v>
      </c>
      <c r="M3133" t="str">
        <f>VLOOKUP($L3133,Mapping!$AI$3:$AJ$48,2,0)</f>
        <v>United States</v>
      </c>
      <c r="N3133" t="str">
        <f>VLOOKUP($L3133,Mapping!$AI$3:$AK$48,3,0)</f>
        <v>South</v>
      </c>
      <c r="O3133" t="str">
        <f>VLOOKUP(Table1[[#This Row],[Column1]],Mapping!$AM$8:$AN$11,2,0)</f>
        <v>Office Supplies</v>
      </c>
      <c r="P3133" t="str">
        <f>VLOOKUP(Table1[[#This Row],[Column3]],Mapping!$AP$5:$AQ$22,2,0)</f>
        <v>Paper</v>
      </c>
      <c r="Q3133">
        <v>56.91</v>
      </c>
      <c r="R3133">
        <v>3</v>
      </c>
      <c r="S3133">
        <v>27.316799999999997</v>
      </c>
    </row>
    <row r="3134" spans="1:19" x14ac:dyDescent="0.35">
      <c r="A3134">
        <v>231</v>
      </c>
      <c r="B3134" t="s">
        <v>316</v>
      </c>
      <c r="C3134" t="s">
        <v>321</v>
      </c>
      <c r="D3134" t="str">
        <f>MID(Table1[[#This Row],[Product ID]],5,2)</f>
        <v>BI</v>
      </c>
      <c r="E3134" t="str">
        <f>LEFT(Table1[[#This Row],[Product ID]],3)</f>
        <v>OFF</v>
      </c>
      <c r="F3134" s="10" t="e">
        <f>VLOOKUP(Table1[[#This Row],[Order ID]],Mapping!H3134:J10925,3,0)</f>
        <v>#N/A</v>
      </c>
      <c r="G3134" s="10" t="e">
        <f>VLOOKUP(Table1[[#This Row],[Order ID]],Mapping!H3134:K10925,4,0)</f>
        <v>#N/A</v>
      </c>
      <c r="H3134" t="str">
        <f>INDEX(Mapping!$B$2:$T$7793,MATCH(Data!$A3134,Mapping!$B$3:$B$7793,0),MATCH(Data!$H$1,Mapping!$B$2:$T$2,0))</f>
        <v>Standard Class</v>
      </c>
      <c r="I3134" t="str">
        <f>INDEX(Mapping!$B$2:$T$7793,MATCH(Data!$A3134,Mapping!$B$3:$B$7793,0),MATCH(Data!$I$1,Mapping!$B$2:$T$2,0))</f>
        <v>Corporate</v>
      </c>
      <c r="J3134">
        <f>VLOOKUP($A3134,Mapping!$X$3:$Y$7793,2,0)</f>
        <v>7109</v>
      </c>
      <c r="K3134" t="str">
        <f>VLOOKUP($J3134,Mapping!$AB$3:$AC$475,2,0)</f>
        <v>Miami</v>
      </c>
      <c r="L3134" t="str">
        <f>VLOOKUP($K3134,Mapping!$AF$3:$AG$475,2,0)</f>
        <v>Florida</v>
      </c>
      <c r="M3134" t="str">
        <f>VLOOKUP($L3134,Mapping!$AI$3:$AJ$48,2,0)</f>
        <v>United States</v>
      </c>
      <c r="N3134" t="str">
        <f>VLOOKUP($L3134,Mapping!$AI$3:$AK$48,3,0)</f>
        <v>South</v>
      </c>
      <c r="O3134" t="str">
        <f>VLOOKUP(Table1[[#This Row],[Column1]],Mapping!$AM$8:$AN$11,2,0)</f>
        <v>Office Supplies</v>
      </c>
      <c r="P3134" t="str">
        <f>VLOOKUP(Table1[[#This Row],[Column3]],Mapping!$AP$5:$AQ$22,2,0)</f>
        <v>Binders</v>
      </c>
      <c r="Q3134">
        <v>14.28</v>
      </c>
      <c r="R3134">
        <v>1</v>
      </c>
      <c r="S3134">
        <v>6.5687999999999995</v>
      </c>
    </row>
    <row r="3135" spans="1:19" x14ac:dyDescent="0.35">
      <c r="A3135">
        <v>5331</v>
      </c>
      <c r="B3135" t="s">
        <v>4387</v>
      </c>
      <c r="C3135" t="s">
        <v>4093</v>
      </c>
      <c r="D3135" t="str">
        <f>MID(Table1[[#This Row],[Product ID]],5,2)</f>
        <v>AC</v>
      </c>
      <c r="E3135" t="str">
        <f>LEFT(Table1[[#This Row],[Product ID]],3)</f>
        <v>TEC</v>
      </c>
      <c r="F3135" s="10">
        <f>VLOOKUP(Table1[[#This Row],[Order ID]],Mapping!H3135:J10926,3,0)</f>
        <v>41599</v>
      </c>
      <c r="G3135" s="10">
        <f>VLOOKUP(Table1[[#This Row],[Order ID]],Mapping!H3135:K10926,4,0)</f>
        <v>41603</v>
      </c>
      <c r="H3135" t="str">
        <f>INDEX(Mapping!$B$2:$T$7793,MATCH(Data!$A3135,Mapping!$B$3:$B$7793,0),MATCH(Data!$H$1,Mapping!$B$2:$T$2,0))</f>
        <v>Same Day</v>
      </c>
      <c r="I3135" t="str">
        <f>INDEX(Mapping!$B$2:$T$7793,MATCH(Data!$A3135,Mapping!$B$3:$B$7793,0),MATCH(Data!$I$1,Mapping!$B$2:$T$2,0))</f>
        <v>Consumer</v>
      </c>
      <c r="J3135">
        <f>VLOOKUP($A3135,Mapping!$X$3:$Y$7793,2,0)</f>
        <v>90640</v>
      </c>
      <c r="K3135" t="str">
        <f>VLOOKUP($J3135,Mapping!$AB$3:$AC$475,2,0)</f>
        <v>Twin Falls</v>
      </c>
      <c r="L3135" t="str">
        <f>VLOOKUP($K3135,Mapping!$AF$3:$AG$475,2,0)</f>
        <v>Idaho</v>
      </c>
      <c r="M3135" t="str">
        <f>VLOOKUP($L3135,Mapping!$AI$3:$AJ$48,2,0)</f>
        <v>United States</v>
      </c>
      <c r="N3135" t="str">
        <f>VLOOKUP($L3135,Mapping!$AI$3:$AK$48,3,0)</f>
        <v>West</v>
      </c>
      <c r="O3135" t="str">
        <f>VLOOKUP(Table1[[#This Row],[Column1]],Mapping!$AM$8:$AN$11,2,0)</f>
        <v>Technology</v>
      </c>
      <c r="P3135" t="str">
        <f>VLOOKUP(Table1[[#This Row],[Column3]],Mapping!$AP$5:$AQ$22,2,0)</f>
        <v>Accessories</v>
      </c>
      <c r="Q3135">
        <v>27.88</v>
      </c>
      <c r="R3135">
        <v>2</v>
      </c>
      <c r="S3135">
        <v>3.9032000000000018</v>
      </c>
    </row>
    <row r="3136" spans="1:19" x14ac:dyDescent="0.35">
      <c r="A3136">
        <v>236</v>
      </c>
      <c r="B3136" t="s">
        <v>328</v>
      </c>
      <c r="C3136" t="s">
        <v>330</v>
      </c>
      <c r="D3136" t="str">
        <f>MID(Table1[[#This Row],[Product ID]],5,2)</f>
        <v>CH</v>
      </c>
      <c r="E3136" t="str">
        <f>LEFT(Table1[[#This Row],[Product ID]],3)</f>
        <v>FUR</v>
      </c>
      <c r="F3136" s="10" t="e">
        <f>VLOOKUP(Table1[[#This Row],[Order ID]],Mapping!H3136:J10927,3,0)</f>
        <v>#N/A</v>
      </c>
      <c r="G3136" s="10" t="e">
        <f>VLOOKUP(Table1[[#This Row],[Order ID]],Mapping!H3136:K10927,4,0)</f>
        <v>#N/A</v>
      </c>
      <c r="H3136" t="str">
        <f>INDEX(Mapping!$B$2:$T$7793,MATCH(Data!$A3136,Mapping!$B$3:$B$7793,0),MATCH(Data!$H$1,Mapping!$B$2:$T$2,0))</f>
        <v>Second Class</v>
      </c>
      <c r="I3136" t="str">
        <f>INDEX(Mapping!$B$2:$T$7793,MATCH(Data!$A3136,Mapping!$B$3:$B$7793,0),MATCH(Data!$I$1,Mapping!$B$2:$T$2,0))</f>
        <v>Corporate</v>
      </c>
      <c r="J3136">
        <f>VLOOKUP($A3136,Mapping!$X$3:$Y$7793,2,0)</f>
        <v>80004</v>
      </c>
      <c r="K3136" t="str">
        <f>VLOOKUP($J3136,Mapping!$AB$3:$AC$475,2,0)</f>
        <v>Canton</v>
      </c>
      <c r="L3136" t="str">
        <f>VLOOKUP($K3136,Mapping!$AF$3:$AG$475,2,0)</f>
        <v>Michigan</v>
      </c>
      <c r="M3136" t="str">
        <f>VLOOKUP($L3136,Mapping!$AI$3:$AJ$48,2,0)</f>
        <v>United States</v>
      </c>
      <c r="N3136" t="str">
        <f>VLOOKUP($L3136,Mapping!$AI$3:$AK$48,3,0)</f>
        <v>Central</v>
      </c>
      <c r="O3136" t="str">
        <f>VLOOKUP(Table1[[#This Row],[Column1]],Mapping!$AM$8:$AN$11,2,0)</f>
        <v>Furniture</v>
      </c>
      <c r="P3136" t="str">
        <f>VLOOKUP(Table1[[#This Row],[Column3]],Mapping!$AP$5:$AQ$22,2,0)</f>
        <v>Chairs</v>
      </c>
      <c r="Q3136">
        <v>466.76800000000003</v>
      </c>
      <c r="R3136">
        <v>2</v>
      </c>
      <c r="S3136">
        <v>52.511399999999981</v>
      </c>
    </row>
    <row r="3137" spans="1:19" x14ac:dyDescent="0.35">
      <c r="A3137">
        <v>237</v>
      </c>
      <c r="B3137" t="s">
        <v>328</v>
      </c>
      <c r="C3137" t="s">
        <v>331</v>
      </c>
      <c r="D3137" t="str">
        <f>MID(Table1[[#This Row],[Product ID]],5,2)</f>
        <v>FU</v>
      </c>
      <c r="E3137" t="str">
        <f>LEFT(Table1[[#This Row],[Product ID]],3)</f>
        <v>FUR</v>
      </c>
      <c r="F3137" s="10" t="e">
        <f>VLOOKUP(Table1[[#This Row],[Order ID]],Mapping!H3137:J10928,3,0)</f>
        <v>#N/A</v>
      </c>
      <c r="G3137" s="10" t="e">
        <f>VLOOKUP(Table1[[#This Row],[Order ID]],Mapping!H3137:K10928,4,0)</f>
        <v>#N/A</v>
      </c>
      <c r="H3137" t="str">
        <f>INDEX(Mapping!$B$2:$T$7793,MATCH(Data!$A3137,Mapping!$B$3:$B$7793,0),MATCH(Data!$H$1,Mapping!$B$2:$T$2,0))</f>
        <v>Second Class</v>
      </c>
      <c r="I3137" t="str">
        <f>INDEX(Mapping!$B$2:$T$7793,MATCH(Data!$A3137,Mapping!$B$3:$B$7793,0),MATCH(Data!$I$1,Mapping!$B$2:$T$2,0))</f>
        <v>Corporate</v>
      </c>
      <c r="J3137">
        <f>VLOOKUP($A3137,Mapping!$X$3:$Y$7793,2,0)</f>
        <v>80004</v>
      </c>
      <c r="K3137" t="str">
        <f>VLOOKUP($J3137,Mapping!$AB$3:$AC$475,2,0)</f>
        <v>Canton</v>
      </c>
      <c r="L3137" t="str">
        <f>VLOOKUP($K3137,Mapping!$AF$3:$AG$475,2,0)</f>
        <v>Michigan</v>
      </c>
      <c r="M3137" t="str">
        <f>VLOOKUP($L3137,Mapping!$AI$3:$AJ$48,2,0)</f>
        <v>United States</v>
      </c>
      <c r="N3137" t="str">
        <f>VLOOKUP($L3137,Mapping!$AI$3:$AK$48,3,0)</f>
        <v>Central</v>
      </c>
      <c r="O3137" t="str">
        <f>VLOOKUP(Table1[[#This Row],[Column1]],Mapping!$AM$8:$AN$11,2,0)</f>
        <v>Furniture</v>
      </c>
      <c r="P3137" t="str">
        <f>VLOOKUP(Table1[[#This Row],[Column3]],Mapping!$AP$5:$AQ$22,2,0)</f>
        <v>Furnishings</v>
      </c>
      <c r="Q3137">
        <v>15.231999999999999</v>
      </c>
      <c r="R3137">
        <v>1</v>
      </c>
      <c r="S3137">
        <v>1.7135999999999978</v>
      </c>
    </row>
    <row r="3138" spans="1:19" x14ac:dyDescent="0.35">
      <c r="A3138">
        <v>238</v>
      </c>
      <c r="B3138" t="s">
        <v>328</v>
      </c>
      <c r="C3138" t="s">
        <v>332</v>
      </c>
      <c r="D3138" t="str">
        <f>MID(Table1[[#This Row],[Product ID]],5,2)</f>
        <v>LA</v>
      </c>
      <c r="E3138" t="str">
        <f>LEFT(Table1[[#This Row],[Product ID]],3)</f>
        <v>OFF</v>
      </c>
      <c r="F3138" s="10" t="e">
        <f>VLOOKUP(Table1[[#This Row],[Order ID]],Mapping!H3138:J10929,3,0)</f>
        <v>#N/A</v>
      </c>
      <c r="G3138" s="10" t="e">
        <f>VLOOKUP(Table1[[#This Row],[Order ID]],Mapping!H3138:K10929,4,0)</f>
        <v>#N/A</v>
      </c>
      <c r="H3138" t="str">
        <f>INDEX(Mapping!$B$2:$T$7793,MATCH(Data!$A3138,Mapping!$B$3:$B$7793,0),MATCH(Data!$H$1,Mapping!$B$2:$T$2,0))</f>
        <v>Second Class</v>
      </c>
      <c r="I3138" t="str">
        <f>INDEX(Mapping!$B$2:$T$7793,MATCH(Data!$A3138,Mapping!$B$3:$B$7793,0),MATCH(Data!$I$1,Mapping!$B$2:$T$2,0))</f>
        <v>Corporate</v>
      </c>
      <c r="J3138">
        <f>VLOOKUP($A3138,Mapping!$X$3:$Y$7793,2,0)</f>
        <v>80004</v>
      </c>
      <c r="K3138" t="str">
        <f>VLOOKUP($J3138,Mapping!$AB$3:$AC$475,2,0)</f>
        <v>Canton</v>
      </c>
      <c r="L3138" t="str">
        <f>VLOOKUP($K3138,Mapping!$AF$3:$AG$475,2,0)</f>
        <v>Michigan</v>
      </c>
      <c r="M3138" t="str">
        <f>VLOOKUP($L3138,Mapping!$AI$3:$AJ$48,2,0)</f>
        <v>United States</v>
      </c>
      <c r="N3138" t="str">
        <f>VLOOKUP($L3138,Mapping!$AI$3:$AK$48,3,0)</f>
        <v>Central</v>
      </c>
      <c r="O3138" t="str">
        <f>VLOOKUP(Table1[[#This Row],[Column1]],Mapping!$AM$8:$AN$11,2,0)</f>
        <v>Office Supplies</v>
      </c>
      <c r="P3138" t="str">
        <f>VLOOKUP(Table1[[#This Row],[Column3]],Mapping!$AP$5:$AQ$22,2,0)</f>
        <v>Labels</v>
      </c>
      <c r="Q3138">
        <v>6.2640000000000002</v>
      </c>
      <c r="R3138">
        <v>3</v>
      </c>
      <c r="S3138">
        <v>2.0358000000000001</v>
      </c>
    </row>
    <row r="3139" spans="1:19" x14ac:dyDescent="0.35">
      <c r="A3139">
        <v>727</v>
      </c>
      <c r="B3139" t="s">
        <v>941</v>
      </c>
      <c r="C3139" t="s">
        <v>942</v>
      </c>
      <c r="D3139" t="str">
        <f>MID(Table1[[#This Row],[Product ID]],5,2)</f>
        <v>BI</v>
      </c>
      <c r="E3139" t="str">
        <f>LEFT(Table1[[#This Row],[Product ID]],3)</f>
        <v>OFF</v>
      </c>
      <c r="F3139" s="10" t="e">
        <f>VLOOKUP(Table1[[#This Row],[Order ID]],Mapping!H3139:J10930,3,0)</f>
        <v>#N/A</v>
      </c>
      <c r="G3139" s="10" t="e">
        <f>VLOOKUP(Table1[[#This Row],[Order ID]],Mapping!H3139:K10930,4,0)</f>
        <v>#N/A</v>
      </c>
      <c r="H3139" t="str">
        <f>INDEX(Mapping!$B$2:$T$7793,MATCH(Data!$A3139,Mapping!$B$3:$B$7793,0),MATCH(Data!$H$1,Mapping!$B$2:$T$2,0))</f>
        <v>First Class</v>
      </c>
      <c r="I3139" t="str">
        <f>INDEX(Mapping!$B$2:$T$7793,MATCH(Data!$A3139,Mapping!$B$3:$B$7793,0),MATCH(Data!$I$1,Mapping!$B$2:$T$2,0))</f>
        <v>Corporate</v>
      </c>
      <c r="J3139">
        <f>VLOOKUP($A3139,Mapping!$X$3:$Y$7793,2,0)</f>
        <v>90503</v>
      </c>
      <c r="K3139" t="str">
        <f>VLOOKUP($J3139,Mapping!$AB$3:$AC$475,2,0)</f>
        <v>Buffalo</v>
      </c>
      <c r="L3139" t="str">
        <f>VLOOKUP($K3139,Mapping!$AF$3:$AG$475,2,0)</f>
        <v>New York</v>
      </c>
      <c r="M3139" t="str">
        <f>VLOOKUP($L3139,Mapping!$AI$3:$AJ$48,2,0)</f>
        <v>United States</v>
      </c>
      <c r="N3139" t="str">
        <f>VLOOKUP($L3139,Mapping!$AI$3:$AK$48,3,0)</f>
        <v>East</v>
      </c>
      <c r="O3139" t="str">
        <f>VLOOKUP(Table1[[#This Row],[Column1]],Mapping!$AM$8:$AN$11,2,0)</f>
        <v>Office Supplies</v>
      </c>
      <c r="P3139" t="str">
        <f>VLOOKUP(Table1[[#This Row],[Column3]],Mapping!$AP$5:$AQ$22,2,0)</f>
        <v>Binders</v>
      </c>
      <c r="Q3139">
        <v>6.0960000000000001</v>
      </c>
      <c r="R3139">
        <v>2</v>
      </c>
      <c r="S3139">
        <v>2.2098</v>
      </c>
    </row>
    <row r="3140" spans="1:19" x14ac:dyDescent="0.35">
      <c r="A3140">
        <v>728</v>
      </c>
      <c r="B3140" t="s">
        <v>941</v>
      </c>
      <c r="C3140" t="s">
        <v>6</v>
      </c>
      <c r="D3140" t="str">
        <f>MID(Table1[[#This Row],[Product ID]],5,2)</f>
        <v>TA</v>
      </c>
      <c r="E3140" t="str">
        <f>LEFT(Table1[[#This Row],[Product ID]],3)</f>
        <v>FUR</v>
      </c>
      <c r="F3140" s="10" t="e">
        <f>VLOOKUP(Table1[[#This Row],[Order ID]],Mapping!H3140:J10931,3,0)</f>
        <v>#N/A</v>
      </c>
      <c r="G3140" s="10" t="e">
        <f>VLOOKUP(Table1[[#This Row],[Order ID]],Mapping!H3140:K10931,4,0)</f>
        <v>#N/A</v>
      </c>
      <c r="H3140" t="str">
        <f>INDEX(Mapping!$B$2:$T$7793,MATCH(Data!$A3140,Mapping!$B$3:$B$7793,0),MATCH(Data!$H$1,Mapping!$B$2:$T$2,0))</f>
        <v>Standard Class</v>
      </c>
      <c r="I3140" t="str">
        <f>INDEX(Mapping!$B$2:$T$7793,MATCH(Data!$A3140,Mapping!$B$3:$B$7793,0),MATCH(Data!$I$1,Mapping!$B$2:$T$2,0))</f>
        <v>Corporate</v>
      </c>
      <c r="J3140">
        <f>VLOOKUP($A3140,Mapping!$X$3:$Y$7793,2,0)</f>
        <v>90503</v>
      </c>
      <c r="K3140" t="str">
        <f>VLOOKUP($J3140,Mapping!$AB$3:$AC$475,2,0)</f>
        <v>Buffalo</v>
      </c>
      <c r="L3140" t="str">
        <f>VLOOKUP($K3140,Mapping!$AF$3:$AG$475,2,0)</f>
        <v>New York</v>
      </c>
      <c r="M3140" t="str">
        <f>VLOOKUP($L3140,Mapping!$AI$3:$AJ$48,2,0)</f>
        <v>United States</v>
      </c>
      <c r="N3140" t="str">
        <f>VLOOKUP($L3140,Mapping!$AI$3:$AK$48,3,0)</f>
        <v>East</v>
      </c>
      <c r="O3140" t="str">
        <f>VLOOKUP(Table1[[#This Row],[Column1]],Mapping!$AM$8:$AN$11,2,0)</f>
        <v>Furniture</v>
      </c>
      <c r="P3140" t="str">
        <f>VLOOKUP(Table1[[#This Row],[Column3]],Mapping!$AP$5:$AQ$22,2,0)</f>
        <v>Tables</v>
      </c>
      <c r="Q3140">
        <v>1114.2719999999999</v>
      </c>
      <c r="R3140">
        <v>4</v>
      </c>
      <c r="S3140">
        <v>41.785200000000032</v>
      </c>
    </row>
    <row r="3141" spans="1:19" x14ac:dyDescent="0.35">
      <c r="A3141">
        <v>6615</v>
      </c>
      <c r="B3141" t="s">
        <v>5108</v>
      </c>
      <c r="C3141" t="s">
        <v>3019</v>
      </c>
      <c r="D3141" t="str">
        <f>MID(Table1[[#This Row],[Product ID]],5,2)</f>
        <v>AC</v>
      </c>
      <c r="E3141" t="str">
        <f>LEFT(Table1[[#This Row],[Product ID]],3)</f>
        <v>TEC</v>
      </c>
      <c r="F3141" s="10">
        <f>VLOOKUP(Table1[[#This Row],[Order ID]],Mapping!H3141:J10932,3,0)</f>
        <v>41611</v>
      </c>
      <c r="G3141" s="10">
        <f>VLOOKUP(Table1[[#This Row],[Order ID]],Mapping!H3141:K10932,4,0)</f>
        <v>41617</v>
      </c>
      <c r="H3141" t="str">
        <f>INDEX(Mapping!$B$2:$T$7793,MATCH(Data!$A3141,Mapping!$B$3:$B$7793,0),MATCH(Data!$H$1,Mapping!$B$2:$T$2,0))</f>
        <v>Standard Class</v>
      </c>
      <c r="I3141" t="str">
        <f>INDEX(Mapping!$B$2:$T$7793,MATCH(Data!$A3141,Mapping!$B$3:$B$7793,0),MATCH(Data!$I$1,Mapping!$B$2:$T$2,0))</f>
        <v>Consumer</v>
      </c>
      <c r="J3141">
        <f>VLOOKUP($A3141,Mapping!$X$3:$Y$7793,2,0)</f>
        <v>80501</v>
      </c>
      <c r="K3141" t="str">
        <f>VLOOKUP($J3141,Mapping!$AB$3:$AC$475,2,0)</f>
        <v>Coon Rapids</v>
      </c>
      <c r="L3141" t="str">
        <f>VLOOKUP($K3141,Mapping!$AF$3:$AG$475,2,0)</f>
        <v>Minnesota</v>
      </c>
      <c r="M3141" t="str">
        <f>VLOOKUP($L3141,Mapping!$AI$3:$AJ$48,2,0)</f>
        <v>United States</v>
      </c>
      <c r="N3141" t="str">
        <f>VLOOKUP($L3141,Mapping!$AI$3:$AK$48,3,0)</f>
        <v>Central</v>
      </c>
      <c r="O3141" t="str">
        <f>VLOOKUP(Table1[[#This Row],[Column1]],Mapping!$AM$8:$AN$11,2,0)</f>
        <v>Technology</v>
      </c>
      <c r="P3141" t="str">
        <f>VLOOKUP(Table1[[#This Row],[Column3]],Mapping!$AP$5:$AQ$22,2,0)</f>
        <v>Accessories</v>
      </c>
      <c r="Q3141">
        <v>165.60000000000002</v>
      </c>
      <c r="R3141">
        <v>3</v>
      </c>
      <c r="S3141">
        <v>-6.2100000000000151</v>
      </c>
    </row>
    <row r="3142" spans="1:19" x14ac:dyDescent="0.35">
      <c r="A3142">
        <v>7080</v>
      </c>
      <c r="B3142" t="s">
        <v>5379</v>
      </c>
      <c r="C3142" t="s">
        <v>5380</v>
      </c>
      <c r="D3142" t="str">
        <f>MID(Table1[[#This Row],[Product ID]],5,2)</f>
        <v>AP</v>
      </c>
      <c r="E3142" t="str">
        <f>LEFT(Table1[[#This Row],[Product ID]],3)</f>
        <v>OFF</v>
      </c>
      <c r="F3142" s="10">
        <f>VLOOKUP(Table1[[#This Row],[Order ID]],Mapping!H3142:J10933,3,0)</f>
        <v>41544</v>
      </c>
      <c r="G3142" s="10">
        <f>VLOOKUP(Table1[[#This Row],[Order ID]],Mapping!H3142:K10933,4,0)</f>
        <v>41548</v>
      </c>
      <c r="H3142" t="str">
        <f>INDEX(Mapping!$B$2:$T$7793,MATCH(Data!$A3142,Mapping!$B$3:$B$7793,0),MATCH(Data!$H$1,Mapping!$B$2:$T$2,0))</f>
        <v>Second Class</v>
      </c>
      <c r="I3142" t="str">
        <f>INDEX(Mapping!$B$2:$T$7793,MATCH(Data!$A3142,Mapping!$B$3:$B$7793,0),MATCH(Data!$I$1,Mapping!$B$2:$T$2,0))</f>
        <v>Consumer</v>
      </c>
      <c r="J3142">
        <f>VLOOKUP($A3142,Mapping!$X$3:$Y$7793,2,0)</f>
        <v>77041</v>
      </c>
      <c r="K3142" t="str">
        <f>VLOOKUP($J3142,Mapping!$AB$3:$AC$475,2,0)</f>
        <v>Eagan</v>
      </c>
      <c r="L3142" t="str">
        <f>VLOOKUP($K3142,Mapping!$AF$3:$AG$475,2,0)</f>
        <v>Minnesota</v>
      </c>
      <c r="M3142" t="str">
        <f>VLOOKUP($L3142,Mapping!$AI$3:$AJ$48,2,0)</f>
        <v>United States</v>
      </c>
      <c r="N3142" t="str">
        <f>VLOOKUP($L3142,Mapping!$AI$3:$AK$48,3,0)</f>
        <v>Central</v>
      </c>
      <c r="O3142" t="str">
        <f>VLOOKUP(Table1[[#This Row],[Column1]],Mapping!$AM$8:$AN$11,2,0)</f>
        <v>Office Supplies</v>
      </c>
      <c r="P3142" t="str">
        <f>VLOOKUP(Table1[[#This Row],[Column3]],Mapping!$AP$5:$AQ$22,2,0)</f>
        <v>Appliances</v>
      </c>
      <c r="Q3142">
        <v>93.031999999999982</v>
      </c>
      <c r="R3142">
        <v>2</v>
      </c>
      <c r="S3142">
        <v>-251.18640000000005</v>
      </c>
    </row>
    <row r="3143" spans="1:19" x14ac:dyDescent="0.35">
      <c r="A3143">
        <v>4440</v>
      </c>
      <c r="B3143" t="s">
        <v>3879</v>
      </c>
      <c r="C3143" t="s">
        <v>720</v>
      </c>
      <c r="D3143" t="str">
        <f>MID(Table1[[#This Row],[Product ID]],5,2)</f>
        <v>LA</v>
      </c>
      <c r="E3143" t="str">
        <f>LEFT(Table1[[#This Row],[Product ID]],3)</f>
        <v>OFF</v>
      </c>
      <c r="F3143" s="10">
        <f>VLOOKUP(Table1[[#This Row],[Order ID]],Mapping!H3143:J10934,3,0)</f>
        <v>41584</v>
      </c>
      <c r="G3143" s="10">
        <f>VLOOKUP(Table1[[#This Row],[Order ID]],Mapping!H3143:K10934,4,0)</f>
        <v>41584</v>
      </c>
      <c r="H3143" t="str">
        <f>INDEX(Mapping!$B$2:$T$7793,MATCH(Data!$A3143,Mapping!$B$3:$B$7793,0),MATCH(Data!$H$1,Mapping!$B$2:$T$2,0))</f>
        <v>Standard Class</v>
      </c>
      <c r="I3143" t="str">
        <f>INDEX(Mapping!$B$2:$T$7793,MATCH(Data!$A3143,Mapping!$B$3:$B$7793,0),MATCH(Data!$I$1,Mapping!$B$2:$T$2,0))</f>
        <v>Home Office</v>
      </c>
      <c r="J3143">
        <f>VLOOKUP($A3143,Mapping!$X$3:$Y$7793,2,0)</f>
        <v>78041</v>
      </c>
      <c r="K3143" t="str">
        <f>VLOOKUP($J3143,Mapping!$AB$3:$AC$475,2,0)</f>
        <v>Bossier City</v>
      </c>
      <c r="L3143" t="str">
        <f>VLOOKUP($K3143,Mapping!$AF$3:$AG$475,2,0)</f>
        <v>Louisiana</v>
      </c>
      <c r="M3143" t="str">
        <f>VLOOKUP($L3143,Mapping!$AI$3:$AJ$48,2,0)</f>
        <v>United States</v>
      </c>
      <c r="N3143" t="str">
        <f>VLOOKUP($L3143,Mapping!$AI$3:$AK$48,3,0)</f>
        <v>South</v>
      </c>
      <c r="O3143" t="str">
        <f>VLOOKUP(Table1[[#This Row],[Column1]],Mapping!$AM$8:$AN$11,2,0)</f>
        <v>Office Supplies</v>
      </c>
      <c r="P3143" t="str">
        <f>VLOOKUP(Table1[[#This Row],[Column3]],Mapping!$AP$5:$AQ$22,2,0)</f>
        <v>Labels</v>
      </c>
      <c r="Q3143">
        <v>11.840000000000002</v>
      </c>
      <c r="R3143">
        <v>1</v>
      </c>
      <c r="S3143">
        <v>4.4399999999999995</v>
      </c>
    </row>
    <row r="3144" spans="1:19" x14ac:dyDescent="0.35">
      <c r="A3144">
        <v>5620</v>
      </c>
      <c r="B3144" t="s">
        <v>4558</v>
      </c>
      <c r="C3144" t="s">
        <v>1131</v>
      </c>
      <c r="D3144" t="str">
        <f>MID(Table1[[#This Row],[Product ID]],5,2)</f>
        <v>AR</v>
      </c>
      <c r="E3144" t="str">
        <f>LEFT(Table1[[#This Row],[Product ID]],3)</f>
        <v>OFF</v>
      </c>
      <c r="F3144" s="10">
        <f>VLOOKUP(Table1[[#This Row],[Order ID]],Mapping!H3144:J10935,3,0)</f>
        <v>41529</v>
      </c>
      <c r="G3144" s="10">
        <f>VLOOKUP(Table1[[#This Row],[Order ID]],Mapping!H3144:K10935,4,0)</f>
        <v>41531</v>
      </c>
      <c r="H3144" t="str">
        <f>INDEX(Mapping!$B$2:$T$7793,MATCH(Data!$A3144,Mapping!$B$3:$B$7793,0),MATCH(Data!$H$1,Mapping!$B$2:$T$2,0))</f>
        <v>Standard Class</v>
      </c>
      <c r="I3144" t="str">
        <f>INDEX(Mapping!$B$2:$T$7793,MATCH(Data!$A3144,Mapping!$B$3:$B$7793,0),MATCH(Data!$I$1,Mapping!$B$2:$T$2,0))</f>
        <v>Consumer</v>
      </c>
      <c r="J3144">
        <f>VLOOKUP($A3144,Mapping!$X$3:$Y$7793,2,0)</f>
        <v>85023</v>
      </c>
      <c r="K3144" t="str">
        <f>VLOOKUP($J3144,Mapping!$AB$3:$AC$475,2,0)</f>
        <v>Hamilton</v>
      </c>
      <c r="L3144" t="str">
        <f>VLOOKUP($K3144,Mapping!$AF$3:$AG$475,2,0)</f>
        <v>Ohio</v>
      </c>
      <c r="M3144" t="str">
        <f>VLOOKUP($L3144,Mapping!$AI$3:$AJ$48,2,0)</f>
        <v>United States</v>
      </c>
      <c r="N3144" t="str">
        <f>VLOOKUP($L3144,Mapping!$AI$3:$AK$48,3,0)</f>
        <v>East</v>
      </c>
      <c r="O3144" t="str">
        <f>VLOOKUP(Table1[[#This Row],[Column1]],Mapping!$AM$8:$AN$11,2,0)</f>
        <v>Office Supplies</v>
      </c>
      <c r="P3144" t="str">
        <f>VLOOKUP(Table1[[#This Row],[Column3]],Mapping!$AP$5:$AQ$22,2,0)</f>
        <v>Art</v>
      </c>
      <c r="Q3144">
        <v>2.9120000000000004</v>
      </c>
      <c r="R3144">
        <v>2</v>
      </c>
      <c r="S3144">
        <v>0.90999999999999981</v>
      </c>
    </row>
    <row r="3145" spans="1:19" x14ac:dyDescent="0.35">
      <c r="A3145">
        <v>5622</v>
      </c>
      <c r="B3145" t="s">
        <v>4558</v>
      </c>
      <c r="C3145" t="s">
        <v>548</v>
      </c>
      <c r="D3145" t="str">
        <f>MID(Table1[[#This Row],[Product ID]],5,2)</f>
        <v>PA</v>
      </c>
      <c r="E3145" t="str">
        <f>LEFT(Table1[[#This Row],[Product ID]],3)</f>
        <v>OFF</v>
      </c>
      <c r="F3145" s="10">
        <f>VLOOKUP(Table1[[#This Row],[Order ID]],Mapping!H3145:J10936,3,0)</f>
        <v>41529</v>
      </c>
      <c r="G3145" s="10">
        <f>VLOOKUP(Table1[[#This Row],[Order ID]],Mapping!H3145:K10936,4,0)</f>
        <v>41531</v>
      </c>
      <c r="H3145" t="str">
        <f>INDEX(Mapping!$B$2:$T$7793,MATCH(Data!$A3145,Mapping!$B$3:$B$7793,0),MATCH(Data!$H$1,Mapping!$B$2:$T$2,0))</f>
        <v>First Class</v>
      </c>
      <c r="I3145" t="str">
        <f>INDEX(Mapping!$B$2:$T$7793,MATCH(Data!$A3145,Mapping!$B$3:$B$7793,0),MATCH(Data!$I$1,Mapping!$B$2:$T$2,0))</f>
        <v>Corporate</v>
      </c>
      <c r="J3145">
        <f>VLOOKUP($A3145,Mapping!$X$3:$Y$7793,2,0)</f>
        <v>85023</v>
      </c>
      <c r="K3145" t="str">
        <f>VLOOKUP($J3145,Mapping!$AB$3:$AC$475,2,0)</f>
        <v>Hamilton</v>
      </c>
      <c r="L3145" t="str">
        <f>VLOOKUP($K3145,Mapping!$AF$3:$AG$475,2,0)</f>
        <v>Ohio</v>
      </c>
      <c r="M3145" t="str">
        <f>VLOOKUP($L3145,Mapping!$AI$3:$AJ$48,2,0)</f>
        <v>United States</v>
      </c>
      <c r="N3145" t="str">
        <f>VLOOKUP($L3145,Mapping!$AI$3:$AK$48,3,0)</f>
        <v>East</v>
      </c>
      <c r="O3145" t="str">
        <f>VLOOKUP(Table1[[#This Row],[Column1]],Mapping!$AM$8:$AN$11,2,0)</f>
        <v>Office Supplies</v>
      </c>
      <c r="P3145" t="str">
        <f>VLOOKUP(Table1[[#This Row],[Column3]],Mapping!$AP$5:$AQ$22,2,0)</f>
        <v>Paper</v>
      </c>
      <c r="Q3145">
        <v>9.5680000000000014</v>
      </c>
      <c r="R3145">
        <v>2</v>
      </c>
      <c r="S3145">
        <v>2.9899999999999993</v>
      </c>
    </row>
    <row r="3146" spans="1:19" x14ac:dyDescent="0.35">
      <c r="A3146">
        <v>4834</v>
      </c>
      <c r="B3146" t="s">
        <v>4102</v>
      </c>
      <c r="C3146" t="s">
        <v>54</v>
      </c>
      <c r="D3146" t="str">
        <f>MID(Table1[[#This Row],[Product ID]],5,2)</f>
        <v>CH</v>
      </c>
      <c r="E3146" t="str">
        <f>LEFT(Table1[[#This Row],[Product ID]],3)</f>
        <v>FUR</v>
      </c>
      <c r="F3146" s="10">
        <f>VLOOKUP(Table1[[#This Row],[Order ID]],Mapping!H3146:J10937,3,0)</f>
        <v>41620</v>
      </c>
      <c r="G3146" s="10">
        <f>VLOOKUP(Table1[[#This Row],[Order ID]],Mapping!H3146:K10937,4,0)</f>
        <v>41622</v>
      </c>
      <c r="H3146" t="str">
        <f>INDEX(Mapping!$B$2:$T$7793,MATCH(Data!$A3146,Mapping!$B$3:$B$7793,0),MATCH(Data!$H$1,Mapping!$B$2:$T$2,0))</f>
        <v>Second Class</v>
      </c>
      <c r="I3146" t="str">
        <f>INDEX(Mapping!$B$2:$T$7793,MATCH(Data!$A3146,Mapping!$B$3:$B$7793,0),MATCH(Data!$I$1,Mapping!$B$2:$T$2,0))</f>
        <v>Corporate</v>
      </c>
      <c r="J3146">
        <f>VLOOKUP($A3146,Mapping!$X$3:$Y$7793,2,0)</f>
        <v>97206</v>
      </c>
      <c r="K3146" t="str">
        <f>VLOOKUP($J3146,Mapping!$AB$3:$AC$475,2,0)</f>
        <v>San Jose</v>
      </c>
      <c r="L3146" t="str">
        <f>VLOOKUP($K3146,Mapping!$AF$3:$AG$475,2,0)</f>
        <v>California</v>
      </c>
      <c r="M3146" t="str">
        <f>VLOOKUP($L3146,Mapping!$AI$3:$AJ$48,2,0)</f>
        <v>United States</v>
      </c>
      <c r="N3146" t="str">
        <f>VLOOKUP($L3146,Mapping!$AI$3:$AK$48,3,0)</f>
        <v>West</v>
      </c>
      <c r="O3146" t="str">
        <f>VLOOKUP(Table1[[#This Row],[Column1]],Mapping!$AM$8:$AN$11,2,0)</f>
        <v>Furniture</v>
      </c>
      <c r="P3146" t="str">
        <f>VLOOKUP(Table1[[#This Row],[Column3]],Mapping!$AP$5:$AQ$22,2,0)</f>
        <v>Chairs</v>
      </c>
      <c r="Q3146">
        <v>403.92</v>
      </c>
      <c r="R3146">
        <v>5</v>
      </c>
      <c r="S3146">
        <v>25.245000000000019</v>
      </c>
    </row>
    <row r="3147" spans="1:19" x14ac:dyDescent="0.35">
      <c r="A3147">
        <v>5026</v>
      </c>
      <c r="B3147" t="s">
        <v>4217</v>
      </c>
      <c r="C3147" t="s">
        <v>2233</v>
      </c>
      <c r="D3147" t="str">
        <f>MID(Table1[[#This Row],[Product ID]],5,2)</f>
        <v>CO</v>
      </c>
      <c r="E3147" t="str">
        <f>LEFT(Table1[[#This Row],[Product ID]],3)</f>
        <v>TEC</v>
      </c>
      <c r="F3147" s="10">
        <f>VLOOKUP(Table1[[#This Row],[Order ID]],Mapping!H3147:J10938,3,0)</f>
        <v>41418</v>
      </c>
      <c r="G3147" s="10">
        <f>VLOOKUP(Table1[[#This Row],[Order ID]],Mapping!H3147:K10938,4,0)</f>
        <v>41422</v>
      </c>
      <c r="H3147" t="str">
        <f>INDEX(Mapping!$B$2:$T$7793,MATCH(Data!$A3147,Mapping!$B$3:$B$7793,0),MATCH(Data!$H$1,Mapping!$B$2:$T$2,0))</f>
        <v>First Class</v>
      </c>
      <c r="I3147" t="str">
        <f>INDEX(Mapping!$B$2:$T$7793,MATCH(Data!$A3147,Mapping!$B$3:$B$7793,0),MATCH(Data!$I$1,Mapping!$B$2:$T$2,0))</f>
        <v>Home Office</v>
      </c>
      <c r="J3147">
        <f>VLOOKUP($A3147,Mapping!$X$3:$Y$7793,2,0)</f>
        <v>19120</v>
      </c>
      <c r="K3147" t="str">
        <f>VLOOKUP($J3147,Mapping!$AB$3:$AC$475,2,0)</f>
        <v>Cincinnati</v>
      </c>
      <c r="L3147" t="str">
        <f>VLOOKUP($K3147,Mapping!$AF$3:$AG$475,2,0)</f>
        <v>Ohio</v>
      </c>
      <c r="M3147" t="str">
        <f>VLOOKUP($L3147,Mapping!$AI$3:$AJ$48,2,0)</f>
        <v>United States</v>
      </c>
      <c r="N3147" t="str">
        <f>VLOOKUP($L3147,Mapping!$AI$3:$AK$48,3,0)</f>
        <v>East</v>
      </c>
      <c r="O3147" t="str">
        <f>VLOOKUP(Table1[[#This Row],[Column1]],Mapping!$AM$8:$AN$11,2,0)</f>
        <v>Technology</v>
      </c>
      <c r="P3147" t="str">
        <f>VLOOKUP(Table1[[#This Row],[Column3]],Mapping!$AP$5:$AQ$22,2,0)</f>
        <v>Copiers</v>
      </c>
      <c r="Q3147">
        <v>8399.9759999999987</v>
      </c>
      <c r="R3147">
        <v>4</v>
      </c>
      <c r="S3147">
        <v>1119.996799999999</v>
      </c>
    </row>
    <row r="3148" spans="1:19" x14ac:dyDescent="0.35">
      <c r="A3148">
        <v>5027</v>
      </c>
      <c r="B3148" t="s">
        <v>4217</v>
      </c>
      <c r="C3148" t="s">
        <v>4218</v>
      </c>
      <c r="D3148" t="str">
        <f>MID(Table1[[#This Row],[Product ID]],5,2)</f>
        <v>BI</v>
      </c>
      <c r="E3148" t="str">
        <f>LEFT(Table1[[#This Row],[Product ID]],3)</f>
        <v>OFF</v>
      </c>
      <c r="F3148" s="10">
        <f>VLOOKUP(Table1[[#This Row],[Order ID]],Mapping!H3148:J10939,3,0)</f>
        <v>41418</v>
      </c>
      <c r="G3148" s="10">
        <f>VLOOKUP(Table1[[#This Row],[Order ID]],Mapping!H3148:K10939,4,0)</f>
        <v>41422</v>
      </c>
      <c r="H3148" t="str">
        <f>INDEX(Mapping!$B$2:$T$7793,MATCH(Data!$A3148,Mapping!$B$3:$B$7793,0),MATCH(Data!$H$1,Mapping!$B$2:$T$2,0))</f>
        <v>Standard Class</v>
      </c>
      <c r="I3148" t="str">
        <f>INDEX(Mapping!$B$2:$T$7793,MATCH(Data!$A3148,Mapping!$B$3:$B$7793,0),MATCH(Data!$I$1,Mapping!$B$2:$T$2,0))</f>
        <v>Consumer</v>
      </c>
      <c r="J3148">
        <f>VLOOKUP($A3148,Mapping!$X$3:$Y$7793,2,0)</f>
        <v>19120</v>
      </c>
      <c r="K3148" t="str">
        <f>VLOOKUP($J3148,Mapping!$AB$3:$AC$475,2,0)</f>
        <v>Cincinnati</v>
      </c>
      <c r="L3148" t="str">
        <f>VLOOKUP($K3148,Mapping!$AF$3:$AG$475,2,0)</f>
        <v>Ohio</v>
      </c>
      <c r="M3148" t="str">
        <f>VLOOKUP($L3148,Mapping!$AI$3:$AJ$48,2,0)</f>
        <v>United States</v>
      </c>
      <c r="N3148" t="str">
        <f>VLOOKUP($L3148,Mapping!$AI$3:$AK$48,3,0)</f>
        <v>East</v>
      </c>
      <c r="O3148" t="str">
        <f>VLOOKUP(Table1[[#This Row],[Column1]],Mapping!$AM$8:$AN$11,2,0)</f>
        <v>Office Supplies</v>
      </c>
      <c r="P3148" t="str">
        <f>VLOOKUP(Table1[[#This Row],[Column3]],Mapping!$AP$5:$AQ$22,2,0)</f>
        <v>Binders</v>
      </c>
      <c r="Q3148">
        <v>6.2940000000000014</v>
      </c>
      <c r="R3148">
        <v>1</v>
      </c>
      <c r="S3148">
        <v>-4.1959999999999997</v>
      </c>
    </row>
    <row r="3149" spans="1:19" x14ac:dyDescent="0.35">
      <c r="A3149">
        <v>5028</v>
      </c>
      <c r="B3149" t="s">
        <v>4217</v>
      </c>
      <c r="C3149" t="s">
        <v>2353</v>
      </c>
      <c r="D3149" t="str">
        <f>MID(Table1[[#This Row],[Product ID]],5,2)</f>
        <v>PA</v>
      </c>
      <c r="E3149" t="str">
        <f>LEFT(Table1[[#This Row],[Product ID]],3)</f>
        <v>OFF</v>
      </c>
      <c r="F3149" s="10">
        <f>VLOOKUP(Table1[[#This Row],[Order ID]],Mapping!H3149:J10940,3,0)</f>
        <v>41418</v>
      </c>
      <c r="G3149" s="10">
        <f>VLOOKUP(Table1[[#This Row],[Order ID]],Mapping!H3149:K10940,4,0)</f>
        <v>41422</v>
      </c>
      <c r="H3149" t="str">
        <f>INDEX(Mapping!$B$2:$T$7793,MATCH(Data!$A3149,Mapping!$B$3:$B$7793,0),MATCH(Data!$H$1,Mapping!$B$2:$T$2,0))</f>
        <v>Standard Class</v>
      </c>
      <c r="I3149" t="str">
        <f>INDEX(Mapping!$B$2:$T$7793,MATCH(Data!$A3149,Mapping!$B$3:$B$7793,0),MATCH(Data!$I$1,Mapping!$B$2:$T$2,0))</f>
        <v>Consumer</v>
      </c>
      <c r="J3149">
        <f>VLOOKUP($A3149,Mapping!$X$3:$Y$7793,2,0)</f>
        <v>19120</v>
      </c>
      <c r="K3149" t="str">
        <f>VLOOKUP($J3149,Mapping!$AB$3:$AC$475,2,0)</f>
        <v>Cincinnati</v>
      </c>
      <c r="L3149" t="str">
        <f>VLOOKUP($K3149,Mapping!$AF$3:$AG$475,2,0)</f>
        <v>Ohio</v>
      </c>
      <c r="M3149" t="str">
        <f>VLOOKUP($L3149,Mapping!$AI$3:$AJ$48,2,0)</f>
        <v>United States</v>
      </c>
      <c r="N3149" t="str">
        <f>VLOOKUP($L3149,Mapping!$AI$3:$AK$48,3,0)</f>
        <v>East</v>
      </c>
      <c r="O3149" t="str">
        <f>VLOOKUP(Table1[[#This Row],[Column1]],Mapping!$AM$8:$AN$11,2,0)</f>
        <v>Office Supplies</v>
      </c>
      <c r="P3149" t="str">
        <f>VLOOKUP(Table1[[#This Row],[Column3]],Mapping!$AP$5:$AQ$22,2,0)</f>
        <v>Paper</v>
      </c>
      <c r="Q3149">
        <v>10.368000000000002</v>
      </c>
      <c r="R3149">
        <v>2</v>
      </c>
      <c r="S3149">
        <v>3.6288</v>
      </c>
    </row>
    <row r="3150" spans="1:19" x14ac:dyDescent="0.35">
      <c r="A3150">
        <v>5029</v>
      </c>
      <c r="B3150" t="s">
        <v>4217</v>
      </c>
      <c r="C3150" t="s">
        <v>4219</v>
      </c>
      <c r="D3150" t="str">
        <f>MID(Table1[[#This Row],[Product ID]],5,2)</f>
        <v>PH</v>
      </c>
      <c r="E3150" t="str">
        <f>LEFT(Table1[[#This Row],[Product ID]],3)</f>
        <v>TEC</v>
      </c>
      <c r="F3150" s="10">
        <f>VLOOKUP(Table1[[#This Row],[Order ID]],Mapping!H3150:J10941,3,0)</f>
        <v>41418</v>
      </c>
      <c r="G3150" s="10">
        <f>VLOOKUP(Table1[[#This Row],[Order ID]],Mapping!H3150:K10941,4,0)</f>
        <v>41422</v>
      </c>
      <c r="H3150" t="str">
        <f>INDEX(Mapping!$B$2:$T$7793,MATCH(Data!$A3150,Mapping!$B$3:$B$7793,0),MATCH(Data!$H$1,Mapping!$B$2:$T$2,0))</f>
        <v>Standard Class</v>
      </c>
      <c r="I3150" t="str">
        <f>INDEX(Mapping!$B$2:$T$7793,MATCH(Data!$A3150,Mapping!$B$3:$B$7793,0),MATCH(Data!$I$1,Mapping!$B$2:$T$2,0))</f>
        <v>Consumer</v>
      </c>
      <c r="J3150">
        <f>VLOOKUP($A3150,Mapping!$X$3:$Y$7793,2,0)</f>
        <v>19120</v>
      </c>
      <c r="K3150" t="str">
        <f>VLOOKUP($J3150,Mapping!$AB$3:$AC$475,2,0)</f>
        <v>Cincinnati</v>
      </c>
      <c r="L3150" t="str">
        <f>VLOOKUP($K3150,Mapping!$AF$3:$AG$475,2,0)</f>
        <v>Ohio</v>
      </c>
      <c r="M3150" t="str">
        <f>VLOOKUP($L3150,Mapping!$AI$3:$AJ$48,2,0)</f>
        <v>United States</v>
      </c>
      <c r="N3150" t="str">
        <f>VLOOKUP($L3150,Mapping!$AI$3:$AK$48,3,0)</f>
        <v>East</v>
      </c>
      <c r="O3150" t="str">
        <f>VLOOKUP(Table1[[#This Row],[Column1]],Mapping!$AM$8:$AN$11,2,0)</f>
        <v>Technology</v>
      </c>
      <c r="P3150" t="str">
        <f>VLOOKUP(Table1[[#This Row],[Column3]],Mapping!$AP$5:$AQ$22,2,0)</f>
        <v>Phones</v>
      </c>
      <c r="Q3150">
        <v>122.38199999999999</v>
      </c>
      <c r="R3150">
        <v>3</v>
      </c>
      <c r="S3150">
        <v>-24.476399999999998</v>
      </c>
    </row>
    <row r="3151" spans="1:19" x14ac:dyDescent="0.35">
      <c r="A3151">
        <v>3615</v>
      </c>
      <c r="B3151" t="s">
        <v>3356</v>
      </c>
      <c r="C3151" t="s">
        <v>2152</v>
      </c>
      <c r="D3151" t="str">
        <f>MID(Table1[[#This Row],[Product ID]],5,2)</f>
        <v>CH</v>
      </c>
      <c r="E3151" t="str">
        <f>LEFT(Table1[[#This Row],[Product ID]],3)</f>
        <v>FUR</v>
      </c>
      <c r="F3151" s="10">
        <f>VLOOKUP(Table1[[#This Row],[Order ID]],Mapping!H3151:J10942,3,0)</f>
        <v>41499</v>
      </c>
      <c r="G3151" s="10">
        <f>VLOOKUP(Table1[[#This Row],[Order ID]],Mapping!H3151:K10942,4,0)</f>
        <v>41503</v>
      </c>
      <c r="H3151" t="str">
        <f>INDEX(Mapping!$B$2:$T$7793,MATCH(Data!$A3151,Mapping!$B$3:$B$7793,0),MATCH(Data!$H$1,Mapping!$B$2:$T$2,0))</f>
        <v>Standard Class</v>
      </c>
      <c r="I3151" t="str">
        <f>INDEX(Mapping!$B$2:$T$7793,MATCH(Data!$A3151,Mapping!$B$3:$B$7793,0),MATCH(Data!$I$1,Mapping!$B$2:$T$2,0))</f>
        <v>Consumer</v>
      </c>
      <c r="J3151">
        <f>VLOOKUP($A3151,Mapping!$X$3:$Y$7793,2,0)</f>
        <v>10011</v>
      </c>
      <c r="K3151" t="str">
        <f>VLOOKUP($J3151,Mapping!$AB$3:$AC$475,2,0)</f>
        <v>Omaha</v>
      </c>
      <c r="L3151" t="str">
        <f>VLOOKUP($K3151,Mapping!$AF$3:$AG$475,2,0)</f>
        <v>Nebraska</v>
      </c>
      <c r="M3151" t="str">
        <f>VLOOKUP($L3151,Mapping!$AI$3:$AJ$48,2,0)</f>
        <v>United States</v>
      </c>
      <c r="N3151" t="str">
        <f>VLOOKUP($L3151,Mapping!$AI$3:$AK$48,3,0)</f>
        <v>Central</v>
      </c>
      <c r="O3151" t="str">
        <f>VLOOKUP(Table1[[#This Row],[Column1]],Mapping!$AM$8:$AN$11,2,0)</f>
        <v>Furniture</v>
      </c>
      <c r="P3151" t="str">
        <f>VLOOKUP(Table1[[#This Row],[Column3]],Mapping!$AP$5:$AQ$22,2,0)</f>
        <v>Chairs</v>
      </c>
      <c r="Q3151">
        <v>145.76400000000001</v>
      </c>
      <c r="R3151">
        <v>2</v>
      </c>
      <c r="S3151">
        <v>-8.0980000000000167</v>
      </c>
    </row>
    <row r="3152" spans="1:19" x14ac:dyDescent="0.35">
      <c r="A3152">
        <v>4420</v>
      </c>
      <c r="B3152" t="s">
        <v>3866</v>
      </c>
      <c r="C3152" t="s">
        <v>1124</v>
      </c>
      <c r="D3152" t="str">
        <f>MID(Table1[[#This Row],[Product ID]],5,2)</f>
        <v>FA</v>
      </c>
      <c r="E3152" t="str">
        <f>LEFT(Table1[[#This Row],[Product ID]],3)</f>
        <v>OFF</v>
      </c>
      <c r="F3152" s="10">
        <f>VLOOKUP(Table1[[#This Row],[Order ID]],Mapping!H3152:J10943,3,0)</f>
        <v>41484</v>
      </c>
      <c r="G3152" s="10">
        <f>VLOOKUP(Table1[[#This Row],[Order ID]],Mapping!H3152:K10943,4,0)</f>
        <v>41490</v>
      </c>
      <c r="H3152" t="str">
        <f>INDEX(Mapping!$B$2:$T$7793,MATCH(Data!$A3152,Mapping!$B$3:$B$7793,0),MATCH(Data!$H$1,Mapping!$B$2:$T$2,0))</f>
        <v>Standard Class</v>
      </c>
      <c r="I3152" t="str">
        <f>INDEX(Mapping!$B$2:$T$7793,MATCH(Data!$A3152,Mapping!$B$3:$B$7793,0),MATCH(Data!$I$1,Mapping!$B$2:$T$2,0))</f>
        <v>Consumer</v>
      </c>
      <c r="J3152">
        <f>VLOOKUP($A3152,Mapping!$X$3:$Y$7793,2,0)</f>
        <v>49423</v>
      </c>
      <c r="K3152" t="str">
        <f>VLOOKUP($J3152,Mapping!$AB$3:$AC$475,2,0)</f>
        <v>Delray Beach</v>
      </c>
      <c r="L3152" t="str">
        <f>VLOOKUP($K3152,Mapping!$AF$3:$AG$475,2,0)</f>
        <v>Florida</v>
      </c>
      <c r="M3152" t="str">
        <f>VLOOKUP($L3152,Mapping!$AI$3:$AJ$48,2,0)</f>
        <v>United States</v>
      </c>
      <c r="N3152" t="str">
        <f>VLOOKUP($L3152,Mapping!$AI$3:$AK$48,3,0)</f>
        <v>South</v>
      </c>
      <c r="O3152" t="str">
        <f>VLOOKUP(Table1[[#This Row],[Column1]],Mapping!$AM$8:$AN$11,2,0)</f>
        <v>Office Supplies</v>
      </c>
      <c r="P3152" t="str">
        <f>VLOOKUP(Table1[[#This Row],[Column3]],Mapping!$AP$5:$AQ$22,2,0)</f>
        <v>Fasteners</v>
      </c>
      <c r="Q3152">
        <v>20.439999999999998</v>
      </c>
      <c r="R3152">
        <v>7</v>
      </c>
      <c r="S3152">
        <v>9.1979999999999986</v>
      </c>
    </row>
    <row r="3153" spans="1:19" x14ac:dyDescent="0.35">
      <c r="A3153">
        <v>4421</v>
      </c>
      <c r="B3153" t="s">
        <v>3866</v>
      </c>
      <c r="C3153" t="s">
        <v>638</v>
      </c>
      <c r="D3153" t="str">
        <f>MID(Table1[[#This Row],[Product ID]],5,2)</f>
        <v>PA</v>
      </c>
      <c r="E3153" t="str">
        <f>LEFT(Table1[[#This Row],[Product ID]],3)</f>
        <v>OFF</v>
      </c>
      <c r="F3153" s="10">
        <f>VLOOKUP(Table1[[#This Row],[Order ID]],Mapping!H3153:J10944,3,0)</f>
        <v>41484</v>
      </c>
      <c r="G3153" s="10">
        <f>VLOOKUP(Table1[[#This Row],[Order ID]],Mapping!H3153:K10944,4,0)</f>
        <v>41490</v>
      </c>
      <c r="H3153" t="str">
        <f>INDEX(Mapping!$B$2:$T$7793,MATCH(Data!$A3153,Mapping!$B$3:$B$7793,0),MATCH(Data!$H$1,Mapping!$B$2:$T$2,0))</f>
        <v>Standard Class</v>
      </c>
      <c r="I3153" t="str">
        <f>INDEX(Mapping!$B$2:$T$7793,MATCH(Data!$A3153,Mapping!$B$3:$B$7793,0),MATCH(Data!$I$1,Mapping!$B$2:$T$2,0))</f>
        <v>Home Office</v>
      </c>
      <c r="J3153">
        <f>VLOOKUP($A3153,Mapping!$X$3:$Y$7793,2,0)</f>
        <v>49423</v>
      </c>
      <c r="K3153" t="str">
        <f>VLOOKUP($J3153,Mapping!$AB$3:$AC$475,2,0)</f>
        <v>Delray Beach</v>
      </c>
      <c r="L3153" t="str">
        <f>VLOOKUP($K3153,Mapping!$AF$3:$AG$475,2,0)</f>
        <v>Florida</v>
      </c>
      <c r="M3153" t="str">
        <f>VLOOKUP($L3153,Mapping!$AI$3:$AJ$48,2,0)</f>
        <v>United States</v>
      </c>
      <c r="N3153" t="str">
        <f>VLOOKUP($L3153,Mapping!$AI$3:$AK$48,3,0)</f>
        <v>South</v>
      </c>
      <c r="O3153" t="str">
        <f>VLOOKUP(Table1[[#This Row],[Column1]],Mapping!$AM$8:$AN$11,2,0)</f>
        <v>Office Supplies</v>
      </c>
      <c r="P3153" t="str">
        <f>VLOOKUP(Table1[[#This Row],[Column3]],Mapping!$AP$5:$AQ$22,2,0)</f>
        <v>Paper</v>
      </c>
      <c r="Q3153">
        <v>109.92</v>
      </c>
      <c r="R3153">
        <v>2</v>
      </c>
      <c r="S3153">
        <v>53.860799999999998</v>
      </c>
    </row>
    <row r="3154" spans="1:19" x14ac:dyDescent="0.35">
      <c r="A3154">
        <v>6765</v>
      </c>
      <c r="B3154" t="s">
        <v>5196</v>
      </c>
      <c r="C3154" t="s">
        <v>866</v>
      </c>
      <c r="D3154" t="str">
        <f>MID(Table1[[#This Row],[Product ID]],5,2)</f>
        <v>FA</v>
      </c>
      <c r="E3154" t="str">
        <f>LEFT(Table1[[#This Row],[Product ID]],3)</f>
        <v>OFF</v>
      </c>
      <c r="F3154" s="10">
        <f>VLOOKUP(Table1[[#This Row],[Order ID]],Mapping!H3154:J10945,3,0)</f>
        <v>41452</v>
      </c>
      <c r="G3154" s="10">
        <f>VLOOKUP(Table1[[#This Row],[Order ID]],Mapping!H3154:K10945,4,0)</f>
        <v>41452</v>
      </c>
      <c r="H3154" t="str">
        <f>INDEX(Mapping!$B$2:$T$7793,MATCH(Data!$A3154,Mapping!$B$3:$B$7793,0),MATCH(Data!$H$1,Mapping!$B$2:$T$2,0))</f>
        <v>Same Day</v>
      </c>
      <c r="I3154" t="str">
        <f>INDEX(Mapping!$B$2:$T$7793,MATCH(Data!$A3154,Mapping!$B$3:$B$7793,0),MATCH(Data!$I$1,Mapping!$B$2:$T$2,0))</f>
        <v>Corporate</v>
      </c>
      <c r="J3154">
        <f>VLOOKUP($A3154,Mapping!$X$3:$Y$7793,2,0)</f>
        <v>90036</v>
      </c>
      <c r="K3154" t="str">
        <f>VLOOKUP($J3154,Mapping!$AB$3:$AC$475,2,0)</f>
        <v>Los Angeles</v>
      </c>
      <c r="L3154" t="str">
        <f>VLOOKUP($K3154,Mapping!$AF$3:$AG$475,2,0)</f>
        <v>California</v>
      </c>
      <c r="M3154" t="str">
        <f>VLOOKUP($L3154,Mapping!$AI$3:$AJ$48,2,0)</f>
        <v>United States</v>
      </c>
      <c r="N3154" t="str">
        <f>VLOOKUP($L3154,Mapping!$AI$3:$AK$48,3,0)</f>
        <v>West</v>
      </c>
      <c r="O3154" t="str">
        <f>VLOOKUP(Table1[[#This Row],[Column1]],Mapping!$AM$8:$AN$11,2,0)</f>
        <v>Office Supplies</v>
      </c>
      <c r="P3154" t="str">
        <f>VLOOKUP(Table1[[#This Row],[Column3]],Mapping!$AP$5:$AQ$22,2,0)</f>
        <v>Fasteners</v>
      </c>
      <c r="Q3154">
        <v>17.899999999999999</v>
      </c>
      <c r="R3154">
        <v>5</v>
      </c>
      <c r="S3154">
        <v>8.9499999999999993</v>
      </c>
    </row>
    <row r="3155" spans="1:19" x14ac:dyDescent="0.35">
      <c r="A3155">
        <v>6766</v>
      </c>
      <c r="B3155" t="s">
        <v>5196</v>
      </c>
      <c r="C3155" t="s">
        <v>1869</v>
      </c>
      <c r="D3155" t="str">
        <f>MID(Table1[[#This Row],[Product ID]],5,2)</f>
        <v>PA</v>
      </c>
      <c r="E3155" t="str">
        <f>LEFT(Table1[[#This Row],[Product ID]],3)</f>
        <v>OFF</v>
      </c>
      <c r="F3155" s="10">
        <f>VLOOKUP(Table1[[#This Row],[Order ID]],Mapping!H3155:J10946,3,0)</f>
        <v>41452</v>
      </c>
      <c r="G3155" s="10">
        <f>VLOOKUP(Table1[[#This Row],[Order ID]],Mapping!H3155:K10946,4,0)</f>
        <v>41452</v>
      </c>
      <c r="H3155" t="str">
        <f>INDEX(Mapping!$B$2:$T$7793,MATCH(Data!$A3155,Mapping!$B$3:$B$7793,0),MATCH(Data!$H$1,Mapping!$B$2:$T$2,0))</f>
        <v>Same Day</v>
      </c>
      <c r="I3155" t="str">
        <f>INDEX(Mapping!$B$2:$T$7793,MATCH(Data!$A3155,Mapping!$B$3:$B$7793,0),MATCH(Data!$I$1,Mapping!$B$2:$T$2,0))</f>
        <v>Corporate</v>
      </c>
      <c r="J3155">
        <f>VLOOKUP($A3155,Mapping!$X$3:$Y$7793,2,0)</f>
        <v>90036</v>
      </c>
      <c r="K3155" t="str">
        <f>VLOOKUP($J3155,Mapping!$AB$3:$AC$475,2,0)</f>
        <v>Los Angeles</v>
      </c>
      <c r="L3155" t="str">
        <f>VLOOKUP($K3155,Mapping!$AF$3:$AG$475,2,0)</f>
        <v>California</v>
      </c>
      <c r="M3155" t="str">
        <f>VLOOKUP($L3155,Mapping!$AI$3:$AJ$48,2,0)</f>
        <v>United States</v>
      </c>
      <c r="N3155" t="str">
        <f>VLOOKUP($L3155,Mapping!$AI$3:$AK$48,3,0)</f>
        <v>West</v>
      </c>
      <c r="O3155" t="str">
        <f>VLOOKUP(Table1[[#This Row],[Column1]],Mapping!$AM$8:$AN$11,2,0)</f>
        <v>Office Supplies</v>
      </c>
      <c r="P3155" t="str">
        <f>VLOOKUP(Table1[[#This Row],[Column3]],Mapping!$AP$5:$AQ$22,2,0)</f>
        <v>Paper</v>
      </c>
      <c r="Q3155">
        <v>12.48</v>
      </c>
      <c r="R3155">
        <v>2</v>
      </c>
      <c r="S3155">
        <v>5.6159999999999997</v>
      </c>
    </row>
    <row r="3156" spans="1:19" x14ac:dyDescent="0.35">
      <c r="A3156">
        <v>6764</v>
      </c>
      <c r="B3156" t="s">
        <v>5196</v>
      </c>
      <c r="C3156" t="s">
        <v>489</v>
      </c>
      <c r="D3156" t="str">
        <f>MID(Table1[[#This Row],[Product ID]],5,2)</f>
        <v>SU</v>
      </c>
      <c r="E3156" t="str">
        <f>LEFT(Table1[[#This Row],[Product ID]],3)</f>
        <v>OFF</v>
      </c>
      <c r="F3156" s="10">
        <f>VLOOKUP(Table1[[#This Row],[Order ID]],Mapping!H3156:J10947,3,0)</f>
        <v>41452</v>
      </c>
      <c r="G3156" s="10">
        <f>VLOOKUP(Table1[[#This Row],[Order ID]],Mapping!H3156:K10947,4,0)</f>
        <v>41452</v>
      </c>
      <c r="H3156" t="str">
        <f>INDEX(Mapping!$B$2:$T$7793,MATCH(Data!$A3156,Mapping!$B$3:$B$7793,0),MATCH(Data!$H$1,Mapping!$B$2:$T$2,0))</f>
        <v>Second Class</v>
      </c>
      <c r="I3156" t="str">
        <f>INDEX(Mapping!$B$2:$T$7793,MATCH(Data!$A3156,Mapping!$B$3:$B$7793,0),MATCH(Data!$I$1,Mapping!$B$2:$T$2,0))</f>
        <v>Corporate</v>
      </c>
      <c r="J3156">
        <f>VLOOKUP($A3156,Mapping!$X$3:$Y$7793,2,0)</f>
        <v>90036</v>
      </c>
      <c r="K3156" t="str">
        <f>VLOOKUP($J3156,Mapping!$AB$3:$AC$475,2,0)</f>
        <v>Los Angeles</v>
      </c>
      <c r="L3156" t="str">
        <f>VLOOKUP($K3156,Mapping!$AF$3:$AG$475,2,0)</f>
        <v>California</v>
      </c>
      <c r="M3156" t="str">
        <f>VLOOKUP($L3156,Mapping!$AI$3:$AJ$48,2,0)</f>
        <v>United States</v>
      </c>
      <c r="N3156" t="str">
        <f>VLOOKUP($L3156,Mapping!$AI$3:$AK$48,3,0)</f>
        <v>West</v>
      </c>
      <c r="O3156" t="str">
        <f>VLOOKUP(Table1[[#This Row],[Column1]],Mapping!$AM$8:$AN$11,2,0)</f>
        <v>Office Supplies</v>
      </c>
      <c r="P3156" t="str">
        <f>VLOOKUP(Table1[[#This Row],[Column3]],Mapping!$AP$5:$AQ$22,2,0)</f>
        <v>Supplies</v>
      </c>
      <c r="Q3156">
        <v>231.72</v>
      </c>
      <c r="R3156">
        <v>2</v>
      </c>
      <c r="S3156">
        <v>11.585999999999984</v>
      </c>
    </row>
    <row r="3157" spans="1:19" x14ac:dyDescent="0.35">
      <c r="A3157">
        <v>5703</v>
      </c>
      <c r="B3157" t="s">
        <v>4608</v>
      </c>
      <c r="C3157" t="s">
        <v>2751</v>
      </c>
      <c r="D3157" t="str">
        <f>MID(Table1[[#This Row],[Product ID]],5,2)</f>
        <v>AC</v>
      </c>
      <c r="E3157" t="str">
        <f>LEFT(Table1[[#This Row],[Product ID]],3)</f>
        <v>TEC</v>
      </c>
      <c r="F3157" s="10">
        <f>VLOOKUP(Table1[[#This Row],[Order ID]],Mapping!H3157:J10948,3,0)</f>
        <v>41584</v>
      </c>
      <c r="G3157" s="10">
        <f>VLOOKUP(Table1[[#This Row],[Order ID]],Mapping!H3157:K10948,4,0)</f>
        <v>41586</v>
      </c>
      <c r="H3157" t="str">
        <f>INDEX(Mapping!$B$2:$T$7793,MATCH(Data!$A3157,Mapping!$B$3:$B$7793,0),MATCH(Data!$H$1,Mapping!$B$2:$T$2,0))</f>
        <v>Standard Class</v>
      </c>
      <c r="I3157" t="str">
        <f>INDEX(Mapping!$B$2:$T$7793,MATCH(Data!$A3157,Mapping!$B$3:$B$7793,0),MATCH(Data!$I$1,Mapping!$B$2:$T$2,0))</f>
        <v>Consumer</v>
      </c>
      <c r="J3157">
        <f>VLOOKUP($A3157,Mapping!$X$3:$Y$7793,2,0)</f>
        <v>95123</v>
      </c>
      <c r="K3157" t="str">
        <f>VLOOKUP($J3157,Mapping!$AB$3:$AC$475,2,0)</f>
        <v>Denver</v>
      </c>
      <c r="L3157" t="str">
        <f>VLOOKUP($K3157,Mapping!$AF$3:$AG$475,2,0)</f>
        <v>Colorado</v>
      </c>
      <c r="M3157" t="str">
        <f>VLOOKUP($L3157,Mapping!$AI$3:$AJ$48,2,0)</f>
        <v>United States</v>
      </c>
      <c r="N3157" t="str">
        <f>VLOOKUP($L3157,Mapping!$AI$3:$AK$48,3,0)</f>
        <v>West</v>
      </c>
      <c r="O3157" t="str">
        <f>VLOOKUP(Table1[[#This Row],[Column1]],Mapping!$AM$8:$AN$11,2,0)</f>
        <v>Technology</v>
      </c>
      <c r="P3157" t="str">
        <f>VLOOKUP(Table1[[#This Row],[Column3]],Mapping!$AP$5:$AQ$22,2,0)</f>
        <v>Accessories</v>
      </c>
      <c r="Q3157">
        <v>72</v>
      </c>
      <c r="R3157">
        <v>4</v>
      </c>
      <c r="S3157">
        <v>12.959999999999994</v>
      </c>
    </row>
    <row r="3158" spans="1:19" x14ac:dyDescent="0.35">
      <c r="A3158">
        <v>5704</v>
      </c>
      <c r="B3158" t="s">
        <v>4608</v>
      </c>
      <c r="C3158" t="s">
        <v>2451</v>
      </c>
      <c r="D3158" t="str">
        <f>MID(Table1[[#This Row],[Product ID]],5,2)</f>
        <v>CH</v>
      </c>
      <c r="E3158" t="str">
        <f>LEFT(Table1[[#This Row],[Product ID]],3)</f>
        <v>FUR</v>
      </c>
      <c r="F3158" s="10">
        <f>VLOOKUP(Table1[[#This Row],[Order ID]],Mapping!H3158:J10949,3,0)</f>
        <v>41584</v>
      </c>
      <c r="G3158" s="10">
        <f>VLOOKUP(Table1[[#This Row],[Order ID]],Mapping!H3158:K10949,4,0)</f>
        <v>41586</v>
      </c>
      <c r="H3158" t="str">
        <f>INDEX(Mapping!$B$2:$T$7793,MATCH(Data!$A3158,Mapping!$B$3:$B$7793,0),MATCH(Data!$H$1,Mapping!$B$2:$T$2,0))</f>
        <v>Second Class</v>
      </c>
      <c r="I3158" t="str">
        <f>INDEX(Mapping!$B$2:$T$7793,MATCH(Data!$A3158,Mapping!$B$3:$B$7793,0),MATCH(Data!$I$1,Mapping!$B$2:$T$2,0))</f>
        <v>Consumer</v>
      </c>
      <c r="J3158">
        <f>VLOOKUP($A3158,Mapping!$X$3:$Y$7793,2,0)</f>
        <v>95123</v>
      </c>
      <c r="K3158" t="str">
        <f>VLOOKUP($J3158,Mapping!$AB$3:$AC$475,2,0)</f>
        <v>Denver</v>
      </c>
      <c r="L3158" t="str">
        <f>VLOOKUP($K3158,Mapping!$AF$3:$AG$475,2,0)</f>
        <v>Colorado</v>
      </c>
      <c r="M3158" t="str">
        <f>VLOOKUP($L3158,Mapping!$AI$3:$AJ$48,2,0)</f>
        <v>United States</v>
      </c>
      <c r="N3158" t="str">
        <f>VLOOKUP($L3158,Mapping!$AI$3:$AK$48,3,0)</f>
        <v>West</v>
      </c>
      <c r="O3158" t="str">
        <f>VLOOKUP(Table1[[#This Row],[Column1]],Mapping!$AM$8:$AN$11,2,0)</f>
        <v>Furniture</v>
      </c>
      <c r="P3158" t="str">
        <f>VLOOKUP(Table1[[#This Row],[Column3]],Mapping!$AP$5:$AQ$22,2,0)</f>
        <v>Chairs</v>
      </c>
      <c r="Q3158">
        <v>113.88800000000002</v>
      </c>
      <c r="R3158">
        <v>2</v>
      </c>
      <c r="S3158">
        <v>9.9651999999999994</v>
      </c>
    </row>
    <row r="3159" spans="1:19" x14ac:dyDescent="0.35">
      <c r="A3159">
        <v>5705</v>
      </c>
      <c r="B3159" t="s">
        <v>4608</v>
      </c>
      <c r="C3159" t="s">
        <v>4172</v>
      </c>
      <c r="D3159" t="str">
        <f>MID(Table1[[#This Row],[Product ID]],5,2)</f>
        <v>EN</v>
      </c>
      <c r="E3159" t="str">
        <f>LEFT(Table1[[#This Row],[Product ID]],3)</f>
        <v>OFF</v>
      </c>
      <c r="F3159" s="10">
        <f>VLOOKUP(Table1[[#This Row],[Order ID]],Mapping!H3159:J10950,3,0)</f>
        <v>41584</v>
      </c>
      <c r="G3159" s="10">
        <f>VLOOKUP(Table1[[#This Row],[Order ID]],Mapping!H3159:K10950,4,0)</f>
        <v>41586</v>
      </c>
      <c r="H3159" t="str">
        <f>INDEX(Mapping!$B$2:$T$7793,MATCH(Data!$A3159,Mapping!$B$3:$B$7793,0),MATCH(Data!$H$1,Mapping!$B$2:$T$2,0))</f>
        <v>Second Class</v>
      </c>
      <c r="I3159" t="str">
        <f>INDEX(Mapping!$B$2:$T$7793,MATCH(Data!$A3159,Mapping!$B$3:$B$7793,0),MATCH(Data!$I$1,Mapping!$B$2:$T$2,0))</f>
        <v>Consumer</v>
      </c>
      <c r="J3159">
        <f>VLOOKUP($A3159,Mapping!$X$3:$Y$7793,2,0)</f>
        <v>95123</v>
      </c>
      <c r="K3159" t="str">
        <f>VLOOKUP($J3159,Mapping!$AB$3:$AC$475,2,0)</f>
        <v>Denver</v>
      </c>
      <c r="L3159" t="str">
        <f>VLOOKUP($K3159,Mapping!$AF$3:$AG$475,2,0)</f>
        <v>Colorado</v>
      </c>
      <c r="M3159" t="str">
        <f>VLOOKUP($L3159,Mapping!$AI$3:$AJ$48,2,0)</f>
        <v>United States</v>
      </c>
      <c r="N3159" t="str">
        <f>VLOOKUP($L3159,Mapping!$AI$3:$AK$48,3,0)</f>
        <v>West</v>
      </c>
      <c r="O3159" t="str">
        <f>VLOOKUP(Table1[[#This Row],[Column1]],Mapping!$AM$8:$AN$11,2,0)</f>
        <v>Office Supplies</v>
      </c>
      <c r="P3159" t="str">
        <f>VLOOKUP(Table1[[#This Row],[Column3]],Mapping!$AP$5:$AQ$22,2,0)</f>
        <v>Envelopes</v>
      </c>
      <c r="Q3159">
        <v>158.13</v>
      </c>
      <c r="R3159">
        <v>3</v>
      </c>
      <c r="S3159">
        <v>77.483699999999999</v>
      </c>
    </row>
    <row r="3160" spans="1:19" x14ac:dyDescent="0.35">
      <c r="A3160">
        <v>6378</v>
      </c>
      <c r="B3160" t="s">
        <v>4968</v>
      </c>
      <c r="C3160" t="s">
        <v>3167</v>
      </c>
      <c r="D3160" t="str">
        <f>MID(Table1[[#This Row],[Product ID]],5,2)</f>
        <v>TA</v>
      </c>
      <c r="E3160" t="str">
        <f>LEFT(Table1[[#This Row],[Product ID]],3)</f>
        <v>FUR</v>
      </c>
      <c r="F3160" s="10">
        <f>VLOOKUP(Table1[[#This Row],[Order ID]],Mapping!H3160:J10951,3,0)</f>
        <v>41487</v>
      </c>
      <c r="G3160" s="10">
        <f>VLOOKUP(Table1[[#This Row],[Order ID]],Mapping!H3160:K10951,4,0)</f>
        <v>41492</v>
      </c>
      <c r="H3160" t="str">
        <f>INDEX(Mapping!$B$2:$T$7793,MATCH(Data!$A3160,Mapping!$B$3:$B$7793,0),MATCH(Data!$H$1,Mapping!$B$2:$T$2,0))</f>
        <v>Standard Class</v>
      </c>
      <c r="I3160" t="str">
        <f>INDEX(Mapping!$B$2:$T$7793,MATCH(Data!$A3160,Mapping!$B$3:$B$7793,0),MATCH(Data!$I$1,Mapping!$B$2:$T$2,0))</f>
        <v>Consumer</v>
      </c>
      <c r="J3160">
        <f>VLOOKUP($A3160,Mapping!$X$3:$Y$7793,2,0)</f>
        <v>94122</v>
      </c>
      <c r="K3160" t="str">
        <f>VLOOKUP($J3160,Mapping!$AB$3:$AC$475,2,0)</f>
        <v>Urbandale</v>
      </c>
      <c r="L3160" t="str">
        <f>VLOOKUP($K3160,Mapping!$AF$3:$AG$475,2,0)</f>
        <v>Iowa</v>
      </c>
      <c r="M3160" t="str">
        <f>VLOOKUP($L3160,Mapping!$AI$3:$AJ$48,2,0)</f>
        <v>United States</v>
      </c>
      <c r="N3160" t="str">
        <f>VLOOKUP($L3160,Mapping!$AI$3:$AK$48,3,0)</f>
        <v>Central</v>
      </c>
      <c r="O3160" t="str">
        <f>VLOOKUP(Table1[[#This Row],[Column1]],Mapping!$AM$8:$AN$11,2,0)</f>
        <v>Furniture</v>
      </c>
      <c r="P3160" t="str">
        <f>VLOOKUP(Table1[[#This Row],[Column3]],Mapping!$AP$5:$AQ$22,2,0)</f>
        <v>Tables</v>
      </c>
      <c r="Q3160">
        <v>863.12800000000004</v>
      </c>
      <c r="R3160">
        <v>7</v>
      </c>
      <c r="S3160">
        <v>-32.367300000000085</v>
      </c>
    </row>
    <row r="3161" spans="1:19" x14ac:dyDescent="0.35">
      <c r="A3161">
        <v>5945</v>
      </c>
      <c r="B3161" t="s">
        <v>4733</v>
      </c>
      <c r="C3161" t="s">
        <v>1995</v>
      </c>
      <c r="D3161" t="str">
        <f>MID(Table1[[#This Row],[Product ID]],5,2)</f>
        <v>PA</v>
      </c>
      <c r="E3161" t="str">
        <f>LEFT(Table1[[#This Row],[Product ID]],3)</f>
        <v>OFF</v>
      </c>
      <c r="F3161" s="10">
        <f>VLOOKUP(Table1[[#This Row],[Order ID]],Mapping!H3161:J10952,3,0)</f>
        <v>41619</v>
      </c>
      <c r="G3161" s="10">
        <f>VLOOKUP(Table1[[#This Row],[Order ID]],Mapping!H3161:K10952,4,0)</f>
        <v>41625</v>
      </c>
      <c r="H3161" t="str">
        <f>INDEX(Mapping!$B$2:$T$7793,MATCH(Data!$A3161,Mapping!$B$3:$B$7793,0),MATCH(Data!$H$1,Mapping!$B$2:$T$2,0))</f>
        <v>Standard Class</v>
      </c>
      <c r="I3161" t="str">
        <f>INDEX(Mapping!$B$2:$T$7793,MATCH(Data!$A3161,Mapping!$B$3:$B$7793,0),MATCH(Data!$I$1,Mapping!$B$2:$T$2,0))</f>
        <v>Corporate</v>
      </c>
      <c r="J3161">
        <f>VLOOKUP($A3161,Mapping!$X$3:$Y$7793,2,0)</f>
        <v>13601</v>
      </c>
      <c r="K3161" t="str">
        <f>VLOOKUP($J3161,Mapping!$AB$3:$AC$475,2,0)</f>
        <v>Missoula</v>
      </c>
      <c r="L3161" t="str">
        <f>VLOOKUP($K3161,Mapping!$AF$3:$AG$475,2,0)</f>
        <v>Montana</v>
      </c>
      <c r="M3161" t="str">
        <f>VLOOKUP($L3161,Mapping!$AI$3:$AJ$48,2,0)</f>
        <v>United States</v>
      </c>
      <c r="N3161" t="str">
        <f>VLOOKUP($L3161,Mapping!$AI$3:$AK$48,3,0)</f>
        <v>West</v>
      </c>
      <c r="O3161" t="str">
        <f>VLOOKUP(Table1[[#This Row],[Column1]],Mapping!$AM$8:$AN$11,2,0)</f>
        <v>Office Supplies</v>
      </c>
      <c r="P3161" t="str">
        <f>VLOOKUP(Table1[[#This Row],[Column3]],Mapping!$AP$5:$AQ$22,2,0)</f>
        <v>Paper</v>
      </c>
      <c r="Q3161">
        <v>18.54</v>
      </c>
      <c r="R3161">
        <v>2</v>
      </c>
      <c r="S3161">
        <v>8.7137999999999991</v>
      </c>
    </row>
    <row r="3162" spans="1:19" x14ac:dyDescent="0.35">
      <c r="A3162">
        <v>5946</v>
      </c>
      <c r="B3162" t="s">
        <v>4733</v>
      </c>
      <c r="C3162" t="s">
        <v>17</v>
      </c>
      <c r="D3162" t="str">
        <f>MID(Table1[[#This Row],[Product ID]],5,2)</f>
        <v>BI</v>
      </c>
      <c r="E3162" t="str">
        <f>LEFT(Table1[[#This Row],[Product ID]],3)</f>
        <v>OFF</v>
      </c>
      <c r="F3162" s="10">
        <f>VLOOKUP(Table1[[#This Row],[Order ID]],Mapping!H3162:J10953,3,0)</f>
        <v>41619</v>
      </c>
      <c r="G3162" s="10">
        <f>VLOOKUP(Table1[[#This Row],[Order ID]],Mapping!H3162:K10953,4,0)</f>
        <v>41625</v>
      </c>
      <c r="H3162" t="str">
        <f>INDEX(Mapping!$B$2:$T$7793,MATCH(Data!$A3162,Mapping!$B$3:$B$7793,0),MATCH(Data!$H$1,Mapping!$B$2:$T$2,0))</f>
        <v>Standard Class</v>
      </c>
      <c r="I3162" t="str">
        <f>INDEX(Mapping!$B$2:$T$7793,MATCH(Data!$A3162,Mapping!$B$3:$B$7793,0),MATCH(Data!$I$1,Mapping!$B$2:$T$2,0))</f>
        <v>Consumer</v>
      </c>
      <c r="J3162">
        <f>VLOOKUP($A3162,Mapping!$X$3:$Y$7793,2,0)</f>
        <v>13601</v>
      </c>
      <c r="K3162" t="str">
        <f>VLOOKUP($J3162,Mapping!$AB$3:$AC$475,2,0)</f>
        <v>Missoula</v>
      </c>
      <c r="L3162" t="str">
        <f>VLOOKUP($K3162,Mapping!$AF$3:$AG$475,2,0)</f>
        <v>Montana</v>
      </c>
      <c r="M3162" t="str">
        <f>VLOOKUP($L3162,Mapping!$AI$3:$AJ$48,2,0)</f>
        <v>United States</v>
      </c>
      <c r="N3162" t="str">
        <f>VLOOKUP($L3162,Mapping!$AI$3:$AK$48,3,0)</f>
        <v>West</v>
      </c>
      <c r="O3162" t="str">
        <f>VLOOKUP(Table1[[#This Row],[Column1]],Mapping!$AM$8:$AN$11,2,0)</f>
        <v>Office Supplies</v>
      </c>
      <c r="P3162" t="str">
        <f>VLOOKUP(Table1[[#This Row],[Column3]],Mapping!$AP$5:$AQ$22,2,0)</f>
        <v>Binders</v>
      </c>
      <c r="Q3162">
        <v>679.96</v>
      </c>
      <c r="R3162">
        <v>5</v>
      </c>
      <c r="S3162">
        <v>220.98699999999997</v>
      </c>
    </row>
    <row r="3163" spans="1:19" x14ac:dyDescent="0.35">
      <c r="A3163">
        <v>5541</v>
      </c>
      <c r="B3163" t="s">
        <v>4512</v>
      </c>
      <c r="C3163" t="s">
        <v>47</v>
      </c>
      <c r="D3163" t="str">
        <f>MID(Table1[[#This Row],[Product ID]],5,2)</f>
        <v>PA</v>
      </c>
      <c r="E3163" t="str">
        <f>LEFT(Table1[[#This Row],[Product ID]],3)</f>
        <v>OFF</v>
      </c>
      <c r="F3163" s="10">
        <f>VLOOKUP(Table1[[#This Row],[Order ID]],Mapping!H3163:J10954,3,0)</f>
        <v>41488</v>
      </c>
      <c r="G3163" s="10">
        <f>VLOOKUP(Table1[[#This Row],[Order ID]],Mapping!H3163:K10954,4,0)</f>
        <v>41492</v>
      </c>
      <c r="H3163" t="str">
        <f>INDEX(Mapping!$B$2:$T$7793,MATCH(Data!$A3163,Mapping!$B$3:$B$7793,0),MATCH(Data!$H$1,Mapping!$B$2:$T$2,0))</f>
        <v>Standard Class</v>
      </c>
      <c r="I3163" t="str">
        <f>INDEX(Mapping!$B$2:$T$7793,MATCH(Data!$A3163,Mapping!$B$3:$B$7793,0),MATCH(Data!$I$1,Mapping!$B$2:$T$2,0))</f>
        <v>Consumer</v>
      </c>
      <c r="J3163">
        <f>VLOOKUP($A3163,Mapping!$X$3:$Y$7793,2,0)</f>
        <v>79109</v>
      </c>
      <c r="K3163" t="str">
        <f>VLOOKUP($J3163,Mapping!$AB$3:$AC$475,2,0)</f>
        <v>Vallejo</v>
      </c>
      <c r="L3163" t="str">
        <f>VLOOKUP($K3163,Mapping!$AF$3:$AG$475,2,0)</f>
        <v>California</v>
      </c>
      <c r="M3163" t="str">
        <f>VLOOKUP($L3163,Mapping!$AI$3:$AJ$48,2,0)</f>
        <v>United States</v>
      </c>
      <c r="N3163" t="str">
        <f>VLOOKUP($L3163,Mapping!$AI$3:$AK$48,3,0)</f>
        <v>West</v>
      </c>
      <c r="O3163" t="str">
        <f>VLOOKUP(Table1[[#This Row],[Column1]],Mapping!$AM$8:$AN$11,2,0)</f>
        <v>Office Supplies</v>
      </c>
      <c r="P3163" t="str">
        <f>VLOOKUP(Table1[[#This Row],[Column3]],Mapping!$AP$5:$AQ$22,2,0)</f>
        <v>Paper</v>
      </c>
      <c r="Q3163">
        <v>19.648</v>
      </c>
      <c r="R3163">
        <v>2</v>
      </c>
      <c r="S3163">
        <v>6.6311999999999989</v>
      </c>
    </row>
    <row r="3164" spans="1:19" x14ac:dyDescent="0.35">
      <c r="A3164">
        <v>972</v>
      </c>
      <c r="B3164" t="s">
        <v>1198</v>
      </c>
      <c r="C3164" t="s">
        <v>1200</v>
      </c>
      <c r="D3164" t="str">
        <f>MID(Table1[[#This Row],[Product ID]],5,2)</f>
        <v>BI</v>
      </c>
      <c r="E3164" t="str">
        <f>LEFT(Table1[[#This Row],[Product ID]],3)</f>
        <v>OFF</v>
      </c>
      <c r="F3164" s="10" t="e">
        <f>VLOOKUP(Table1[[#This Row],[Order ID]],Mapping!H3164:J10955,3,0)</f>
        <v>#N/A</v>
      </c>
      <c r="G3164" s="10" t="e">
        <f>VLOOKUP(Table1[[#This Row],[Order ID]],Mapping!H3164:K10955,4,0)</f>
        <v>#N/A</v>
      </c>
      <c r="H3164" t="str">
        <f>INDEX(Mapping!$B$2:$T$7793,MATCH(Data!$A3164,Mapping!$B$3:$B$7793,0),MATCH(Data!$H$1,Mapping!$B$2:$T$2,0))</f>
        <v>Same Day</v>
      </c>
      <c r="I3164" t="str">
        <f>INDEX(Mapping!$B$2:$T$7793,MATCH(Data!$A3164,Mapping!$B$3:$B$7793,0),MATCH(Data!$I$1,Mapping!$B$2:$T$2,0))</f>
        <v>Consumer</v>
      </c>
      <c r="J3164">
        <f>VLOOKUP($A3164,Mapping!$X$3:$Y$7793,2,0)</f>
        <v>33437</v>
      </c>
      <c r="K3164" t="str">
        <f>VLOOKUP($J3164,Mapping!$AB$3:$AC$475,2,0)</f>
        <v>Laguna Niguel</v>
      </c>
      <c r="L3164" t="str">
        <f>VLOOKUP($K3164,Mapping!$AF$3:$AG$475,2,0)</f>
        <v>California</v>
      </c>
      <c r="M3164" t="str">
        <f>VLOOKUP($L3164,Mapping!$AI$3:$AJ$48,2,0)</f>
        <v>United States</v>
      </c>
      <c r="N3164" t="str">
        <f>VLOOKUP($L3164,Mapping!$AI$3:$AK$48,3,0)</f>
        <v>West</v>
      </c>
      <c r="O3164" t="str">
        <f>VLOOKUP(Table1[[#This Row],[Column1]],Mapping!$AM$8:$AN$11,2,0)</f>
        <v>Office Supplies</v>
      </c>
      <c r="P3164" t="str">
        <f>VLOOKUP(Table1[[#This Row],[Column3]],Mapping!$AP$5:$AQ$22,2,0)</f>
        <v>Binders</v>
      </c>
      <c r="Q3164">
        <v>37.425000000000004</v>
      </c>
      <c r="R3164">
        <v>5</v>
      </c>
      <c r="S3164">
        <v>-29.940000000000012</v>
      </c>
    </row>
    <row r="3165" spans="1:19" x14ac:dyDescent="0.35">
      <c r="A3165">
        <v>971</v>
      </c>
      <c r="B3165" t="s">
        <v>1198</v>
      </c>
      <c r="C3165" t="s">
        <v>1199</v>
      </c>
      <c r="D3165" t="str">
        <f>MID(Table1[[#This Row],[Product ID]],5,2)</f>
        <v>FU</v>
      </c>
      <c r="E3165" t="str">
        <f>LEFT(Table1[[#This Row],[Product ID]],3)</f>
        <v>FUR</v>
      </c>
      <c r="F3165" s="10" t="e">
        <f>VLOOKUP(Table1[[#This Row],[Order ID]],Mapping!H3165:J10956,3,0)</f>
        <v>#N/A</v>
      </c>
      <c r="G3165" s="10" t="e">
        <f>VLOOKUP(Table1[[#This Row],[Order ID]],Mapping!H3165:K10956,4,0)</f>
        <v>#N/A</v>
      </c>
      <c r="H3165" t="str">
        <f>INDEX(Mapping!$B$2:$T$7793,MATCH(Data!$A3165,Mapping!$B$3:$B$7793,0),MATCH(Data!$H$1,Mapping!$B$2:$T$2,0))</f>
        <v>First Class</v>
      </c>
      <c r="I3165" t="str">
        <f>INDEX(Mapping!$B$2:$T$7793,MATCH(Data!$A3165,Mapping!$B$3:$B$7793,0),MATCH(Data!$I$1,Mapping!$B$2:$T$2,0))</f>
        <v>Corporate</v>
      </c>
      <c r="J3165">
        <f>VLOOKUP($A3165,Mapping!$X$3:$Y$7793,2,0)</f>
        <v>33437</v>
      </c>
      <c r="K3165" t="str">
        <f>VLOOKUP($J3165,Mapping!$AB$3:$AC$475,2,0)</f>
        <v>Laguna Niguel</v>
      </c>
      <c r="L3165" t="str">
        <f>VLOOKUP($K3165,Mapping!$AF$3:$AG$475,2,0)</f>
        <v>California</v>
      </c>
      <c r="M3165" t="str">
        <f>VLOOKUP($L3165,Mapping!$AI$3:$AJ$48,2,0)</f>
        <v>United States</v>
      </c>
      <c r="N3165" t="str">
        <f>VLOOKUP($L3165,Mapping!$AI$3:$AK$48,3,0)</f>
        <v>West</v>
      </c>
      <c r="O3165" t="str">
        <f>VLOOKUP(Table1[[#This Row],[Column1]],Mapping!$AM$8:$AN$11,2,0)</f>
        <v>Furniture</v>
      </c>
      <c r="P3165" t="str">
        <f>VLOOKUP(Table1[[#This Row],[Column3]],Mapping!$AP$5:$AQ$22,2,0)</f>
        <v>Furnishings</v>
      </c>
      <c r="Q3165">
        <v>47.952000000000005</v>
      </c>
      <c r="R3165">
        <v>3</v>
      </c>
      <c r="S3165">
        <v>13.786200000000006</v>
      </c>
    </row>
    <row r="3166" spans="1:19" x14ac:dyDescent="0.35">
      <c r="A3166">
        <v>973</v>
      </c>
      <c r="B3166" t="s">
        <v>1198</v>
      </c>
      <c r="C3166" t="s">
        <v>1201</v>
      </c>
      <c r="D3166" t="str">
        <f>MID(Table1[[#This Row],[Product ID]],5,2)</f>
        <v>FU</v>
      </c>
      <c r="E3166" t="str">
        <f>LEFT(Table1[[#This Row],[Product ID]],3)</f>
        <v>FUR</v>
      </c>
      <c r="F3166" s="10" t="e">
        <f>VLOOKUP(Table1[[#This Row],[Order ID]],Mapping!H3166:J10957,3,0)</f>
        <v>#N/A</v>
      </c>
      <c r="G3166" s="10" t="e">
        <f>VLOOKUP(Table1[[#This Row],[Order ID]],Mapping!H3166:K10957,4,0)</f>
        <v>#N/A</v>
      </c>
      <c r="H3166" t="str">
        <f>INDEX(Mapping!$B$2:$T$7793,MATCH(Data!$A3166,Mapping!$B$3:$B$7793,0),MATCH(Data!$H$1,Mapping!$B$2:$T$2,0))</f>
        <v>Same Day</v>
      </c>
      <c r="I3166" t="str">
        <f>INDEX(Mapping!$B$2:$T$7793,MATCH(Data!$A3166,Mapping!$B$3:$B$7793,0),MATCH(Data!$I$1,Mapping!$B$2:$T$2,0))</f>
        <v>Consumer</v>
      </c>
      <c r="J3166">
        <f>VLOOKUP($A3166,Mapping!$X$3:$Y$7793,2,0)</f>
        <v>33437</v>
      </c>
      <c r="K3166" t="str">
        <f>VLOOKUP($J3166,Mapping!$AB$3:$AC$475,2,0)</f>
        <v>Laguna Niguel</v>
      </c>
      <c r="L3166" t="str">
        <f>VLOOKUP($K3166,Mapping!$AF$3:$AG$475,2,0)</f>
        <v>California</v>
      </c>
      <c r="M3166" t="str">
        <f>VLOOKUP($L3166,Mapping!$AI$3:$AJ$48,2,0)</f>
        <v>United States</v>
      </c>
      <c r="N3166" t="str">
        <f>VLOOKUP($L3166,Mapping!$AI$3:$AK$48,3,0)</f>
        <v>West</v>
      </c>
      <c r="O3166" t="str">
        <f>VLOOKUP(Table1[[#This Row],[Column1]],Mapping!$AM$8:$AN$11,2,0)</f>
        <v>Furniture</v>
      </c>
      <c r="P3166" t="str">
        <f>VLOOKUP(Table1[[#This Row],[Column3]],Mapping!$AP$5:$AQ$22,2,0)</f>
        <v>Furnishings</v>
      </c>
      <c r="Q3166">
        <v>63.967999999999996</v>
      </c>
      <c r="R3166">
        <v>2</v>
      </c>
      <c r="S3166">
        <v>0</v>
      </c>
    </row>
    <row r="3167" spans="1:19" x14ac:dyDescent="0.35">
      <c r="A3167">
        <v>974</v>
      </c>
      <c r="B3167" t="s">
        <v>1198</v>
      </c>
      <c r="C3167" t="s">
        <v>706</v>
      </c>
      <c r="D3167" t="str">
        <f>MID(Table1[[#This Row],[Product ID]],5,2)</f>
        <v>FU</v>
      </c>
      <c r="E3167" t="str">
        <f>LEFT(Table1[[#This Row],[Product ID]],3)</f>
        <v>FUR</v>
      </c>
      <c r="F3167" s="10" t="e">
        <f>VLOOKUP(Table1[[#This Row],[Order ID]],Mapping!H3167:J10958,3,0)</f>
        <v>#N/A</v>
      </c>
      <c r="G3167" s="10" t="e">
        <f>VLOOKUP(Table1[[#This Row],[Order ID]],Mapping!H3167:K10958,4,0)</f>
        <v>#N/A</v>
      </c>
      <c r="H3167" t="str">
        <f>INDEX(Mapping!$B$2:$T$7793,MATCH(Data!$A3167,Mapping!$B$3:$B$7793,0),MATCH(Data!$H$1,Mapping!$B$2:$T$2,0))</f>
        <v>Same Day</v>
      </c>
      <c r="I3167" t="str">
        <f>INDEX(Mapping!$B$2:$T$7793,MATCH(Data!$A3167,Mapping!$B$3:$B$7793,0),MATCH(Data!$I$1,Mapping!$B$2:$T$2,0))</f>
        <v>Consumer</v>
      </c>
      <c r="J3167">
        <f>VLOOKUP($A3167,Mapping!$X$3:$Y$7793,2,0)</f>
        <v>33437</v>
      </c>
      <c r="K3167" t="str">
        <f>VLOOKUP($J3167,Mapping!$AB$3:$AC$475,2,0)</f>
        <v>Laguna Niguel</v>
      </c>
      <c r="L3167" t="str">
        <f>VLOOKUP($K3167,Mapping!$AF$3:$AG$475,2,0)</f>
        <v>California</v>
      </c>
      <c r="M3167" t="str">
        <f>VLOOKUP($L3167,Mapping!$AI$3:$AJ$48,2,0)</f>
        <v>United States</v>
      </c>
      <c r="N3167" t="str">
        <f>VLOOKUP($L3167,Mapping!$AI$3:$AK$48,3,0)</f>
        <v>West</v>
      </c>
      <c r="O3167" t="str">
        <f>VLOOKUP(Table1[[#This Row],[Column1]],Mapping!$AM$8:$AN$11,2,0)</f>
        <v>Furniture</v>
      </c>
      <c r="P3167" t="str">
        <f>VLOOKUP(Table1[[#This Row],[Column3]],Mapping!$AP$5:$AQ$22,2,0)</f>
        <v>Furnishings</v>
      </c>
      <c r="Q3167">
        <v>165.048</v>
      </c>
      <c r="R3167">
        <v>3</v>
      </c>
      <c r="S3167">
        <v>41.262</v>
      </c>
    </row>
    <row r="3168" spans="1:19" x14ac:dyDescent="0.35">
      <c r="A3168">
        <v>4878</v>
      </c>
      <c r="B3168" t="s">
        <v>4126</v>
      </c>
      <c r="C3168" t="s">
        <v>283</v>
      </c>
      <c r="D3168" t="str">
        <f>MID(Table1[[#This Row],[Product ID]],5,2)</f>
        <v>EN</v>
      </c>
      <c r="E3168" t="str">
        <f>LEFT(Table1[[#This Row],[Product ID]],3)</f>
        <v>OFF</v>
      </c>
      <c r="F3168" s="10">
        <f>VLOOKUP(Table1[[#This Row],[Order ID]],Mapping!H3168:J10959,3,0)</f>
        <v>41328</v>
      </c>
      <c r="G3168" s="10">
        <f>VLOOKUP(Table1[[#This Row],[Order ID]],Mapping!H3168:K10959,4,0)</f>
        <v>41332</v>
      </c>
      <c r="H3168" t="str">
        <f>INDEX(Mapping!$B$2:$T$7793,MATCH(Data!$A3168,Mapping!$B$3:$B$7793,0),MATCH(Data!$H$1,Mapping!$B$2:$T$2,0))</f>
        <v>Same Day</v>
      </c>
      <c r="I3168" t="str">
        <f>INDEX(Mapping!$B$2:$T$7793,MATCH(Data!$A3168,Mapping!$B$3:$B$7793,0),MATCH(Data!$I$1,Mapping!$B$2:$T$2,0))</f>
        <v>Consumer</v>
      </c>
      <c r="J3168">
        <f>VLOOKUP($A3168,Mapping!$X$3:$Y$7793,2,0)</f>
        <v>19120</v>
      </c>
      <c r="K3168" t="str">
        <f>VLOOKUP($J3168,Mapping!$AB$3:$AC$475,2,0)</f>
        <v>Cincinnati</v>
      </c>
      <c r="L3168" t="str">
        <f>VLOOKUP($K3168,Mapping!$AF$3:$AG$475,2,0)</f>
        <v>Ohio</v>
      </c>
      <c r="M3168" t="str">
        <f>VLOOKUP($L3168,Mapping!$AI$3:$AJ$48,2,0)</f>
        <v>United States</v>
      </c>
      <c r="N3168" t="str">
        <f>VLOOKUP($L3168,Mapping!$AI$3:$AK$48,3,0)</f>
        <v>East</v>
      </c>
      <c r="O3168" t="str">
        <f>VLOOKUP(Table1[[#This Row],[Column1]],Mapping!$AM$8:$AN$11,2,0)</f>
        <v>Office Supplies</v>
      </c>
      <c r="P3168" t="str">
        <f>VLOOKUP(Table1[[#This Row],[Column3]],Mapping!$AP$5:$AQ$22,2,0)</f>
        <v>Envelopes</v>
      </c>
      <c r="Q3168">
        <v>57.576000000000001</v>
      </c>
      <c r="R3168">
        <v>3</v>
      </c>
      <c r="S3168">
        <v>21.591000000000001</v>
      </c>
    </row>
    <row r="3169" spans="1:19" x14ac:dyDescent="0.35">
      <c r="A3169">
        <v>3592</v>
      </c>
      <c r="B3169" t="s">
        <v>3339</v>
      </c>
      <c r="C3169" t="s">
        <v>1525</v>
      </c>
      <c r="D3169" t="str">
        <f>MID(Table1[[#This Row],[Product ID]],5,2)</f>
        <v>AP</v>
      </c>
      <c r="E3169" t="str">
        <f>LEFT(Table1[[#This Row],[Product ID]],3)</f>
        <v>OFF</v>
      </c>
      <c r="F3169" s="10">
        <f>VLOOKUP(Table1[[#This Row],[Order ID]],Mapping!H3169:J10960,3,0)</f>
        <v>41523</v>
      </c>
      <c r="G3169" s="10">
        <f>VLOOKUP(Table1[[#This Row],[Order ID]],Mapping!H3169:K10960,4,0)</f>
        <v>41528</v>
      </c>
      <c r="H3169" t="str">
        <f>INDEX(Mapping!$B$2:$T$7793,MATCH(Data!$A3169,Mapping!$B$3:$B$7793,0),MATCH(Data!$H$1,Mapping!$B$2:$T$2,0))</f>
        <v>Second Class</v>
      </c>
      <c r="I3169" t="str">
        <f>INDEX(Mapping!$B$2:$T$7793,MATCH(Data!$A3169,Mapping!$B$3:$B$7793,0),MATCH(Data!$I$1,Mapping!$B$2:$T$2,0))</f>
        <v>Corporate</v>
      </c>
      <c r="J3169">
        <f>VLOOKUP($A3169,Mapping!$X$3:$Y$7793,2,0)</f>
        <v>77070</v>
      </c>
      <c r="K3169" t="str">
        <f>VLOOKUP($J3169,Mapping!$AB$3:$AC$475,2,0)</f>
        <v>Orland Park</v>
      </c>
      <c r="L3169" t="str">
        <f>VLOOKUP($K3169,Mapping!$AF$3:$AG$475,2,0)</f>
        <v>Illinois</v>
      </c>
      <c r="M3169" t="str">
        <f>VLOOKUP($L3169,Mapping!$AI$3:$AJ$48,2,0)</f>
        <v>United States</v>
      </c>
      <c r="N3169" t="str">
        <f>VLOOKUP($L3169,Mapping!$AI$3:$AK$48,3,0)</f>
        <v>Central</v>
      </c>
      <c r="O3169" t="str">
        <f>VLOOKUP(Table1[[#This Row],[Column1]],Mapping!$AM$8:$AN$11,2,0)</f>
        <v>Office Supplies</v>
      </c>
      <c r="P3169" t="str">
        <f>VLOOKUP(Table1[[#This Row],[Column3]],Mapping!$AP$5:$AQ$22,2,0)</f>
        <v>Appliances</v>
      </c>
      <c r="Q3169">
        <v>62.789999999999992</v>
      </c>
      <c r="R3169">
        <v>3</v>
      </c>
      <c r="S3169">
        <v>-166.39350000000002</v>
      </c>
    </row>
    <row r="3170" spans="1:19" x14ac:dyDescent="0.35">
      <c r="A3170">
        <v>6632</v>
      </c>
      <c r="B3170" t="s">
        <v>5116</v>
      </c>
      <c r="C3170" t="s">
        <v>950</v>
      </c>
      <c r="D3170" t="str">
        <f>MID(Table1[[#This Row],[Product ID]],5,2)</f>
        <v>FU</v>
      </c>
      <c r="E3170" t="str">
        <f>LEFT(Table1[[#This Row],[Product ID]],3)</f>
        <v>FUR</v>
      </c>
      <c r="F3170" s="10">
        <f>VLOOKUP(Table1[[#This Row],[Order ID]],Mapping!H3170:J10961,3,0)</f>
        <v>41307</v>
      </c>
      <c r="G3170" s="10">
        <f>VLOOKUP(Table1[[#This Row],[Order ID]],Mapping!H3170:K10961,4,0)</f>
        <v>41313</v>
      </c>
      <c r="H3170" t="str">
        <f>INDEX(Mapping!$B$2:$T$7793,MATCH(Data!$A3170,Mapping!$B$3:$B$7793,0),MATCH(Data!$H$1,Mapping!$B$2:$T$2,0))</f>
        <v>Standard Class</v>
      </c>
      <c r="I3170" t="str">
        <f>INDEX(Mapping!$B$2:$T$7793,MATCH(Data!$A3170,Mapping!$B$3:$B$7793,0),MATCH(Data!$I$1,Mapping!$B$2:$T$2,0))</f>
        <v>Consumer</v>
      </c>
      <c r="J3170">
        <f>VLOOKUP($A3170,Mapping!$X$3:$Y$7793,2,0)</f>
        <v>77041</v>
      </c>
      <c r="K3170" t="str">
        <f>VLOOKUP($J3170,Mapping!$AB$3:$AC$475,2,0)</f>
        <v>Eagan</v>
      </c>
      <c r="L3170" t="str">
        <f>VLOOKUP($K3170,Mapping!$AF$3:$AG$475,2,0)</f>
        <v>Minnesota</v>
      </c>
      <c r="M3170" t="str">
        <f>VLOOKUP($L3170,Mapping!$AI$3:$AJ$48,2,0)</f>
        <v>United States</v>
      </c>
      <c r="N3170" t="str">
        <f>VLOOKUP($L3170,Mapping!$AI$3:$AK$48,3,0)</f>
        <v>Central</v>
      </c>
      <c r="O3170" t="str">
        <f>VLOOKUP(Table1[[#This Row],[Column1]],Mapping!$AM$8:$AN$11,2,0)</f>
        <v>Furniture</v>
      </c>
      <c r="P3170" t="str">
        <f>VLOOKUP(Table1[[#This Row],[Column3]],Mapping!$AP$5:$AQ$22,2,0)</f>
        <v>Furnishings</v>
      </c>
      <c r="Q3170">
        <v>73.784000000000006</v>
      </c>
      <c r="R3170">
        <v>2</v>
      </c>
      <c r="S3170">
        <v>-77.473200000000006</v>
      </c>
    </row>
    <row r="3171" spans="1:19" x14ac:dyDescent="0.35">
      <c r="A3171">
        <v>2176</v>
      </c>
      <c r="B3171" t="s">
        <v>2337</v>
      </c>
      <c r="C3171" t="s">
        <v>265</v>
      </c>
      <c r="D3171" t="str">
        <f>MID(Table1[[#This Row],[Product ID]],5,2)</f>
        <v>ST</v>
      </c>
      <c r="E3171" t="str">
        <f>LEFT(Table1[[#This Row],[Product ID]],3)</f>
        <v>OFF</v>
      </c>
      <c r="F3171" s="10" t="e">
        <f>VLOOKUP(Table1[[#This Row],[Order ID]],Mapping!H3171:J10962,3,0)</f>
        <v>#N/A</v>
      </c>
      <c r="G3171" s="10" t="e">
        <f>VLOOKUP(Table1[[#This Row],[Order ID]],Mapping!H3171:K10962,4,0)</f>
        <v>#N/A</v>
      </c>
      <c r="H3171" t="str">
        <f>INDEX(Mapping!$B$2:$T$7793,MATCH(Data!$A3171,Mapping!$B$3:$B$7793,0),MATCH(Data!$H$1,Mapping!$B$2:$T$2,0))</f>
        <v>Standard Class</v>
      </c>
      <c r="I3171" t="str">
        <f>INDEX(Mapping!$B$2:$T$7793,MATCH(Data!$A3171,Mapping!$B$3:$B$7793,0),MATCH(Data!$I$1,Mapping!$B$2:$T$2,0))</f>
        <v>Consumer</v>
      </c>
      <c r="J3171">
        <f>VLOOKUP($A3171,Mapping!$X$3:$Y$7793,2,0)</f>
        <v>92037</v>
      </c>
      <c r="K3171" t="str">
        <f>VLOOKUP($J3171,Mapping!$AB$3:$AC$475,2,0)</f>
        <v>Layton</v>
      </c>
      <c r="L3171" t="str">
        <f>VLOOKUP($K3171,Mapping!$AF$3:$AG$475,2,0)</f>
        <v>Utah</v>
      </c>
      <c r="M3171" t="str">
        <f>VLOOKUP($L3171,Mapping!$AI$3:$AJ$48,2,0)</f>
        <v>United States</v>
      </c>
      <c r="N3171" t="str">
        <f>VLOOKUP($L3171,Mapping!$AI$3:$AK$48,3,0)</f>
        <v>West</v>
      </c>
      <c r="O3171" t="str">
        <f>VLOOKUP(Table1[[#This Row],[Column1]],Mapping!$AM$8:$AN$11,2,0)</f>
        <v>Office Supplies</v>
      </c>
      <c r="P3171" t="str">
        <f>VLOOKUP(Table1[[#This Row],[Column3]],Mapping!$AP$5:$AQ$22,2,0)</f>
        <v>Storage</v>
      </c>
      <c r="Q3171">
        <v>154.44</v>
      </c>
      <c r="R3171">
        <v>3</v>
      </c>
      <c r="S3171">
        <v>1.5444000000000031</v>
      </c>
    </row>
    <row r="3172" spans="1:19" x14ac:dyDescent="0.35">
      <c r="A3172">
        <v>5273</v>
      </c>
      <c r="B3172" t="s">
        <v>4354</v>
      </c>
      <c r="C3172" t="s">
        <v>4</v>
      </c>
      <c r="D3172" t="str">
        <f>MID(Table1[[#This Row],[Product ID]],5,2)</f>
        <v>LA</v>
      </c>
      <c r="E3172" t="str">
        <f>LEFT(Table1[[#This Row],[Product ID]],3)</f>
        <v>OFF</v>
      </c>
      <c r="F3172" s="10">
        <f>VLOOKUP(Table1[[#This Row],[Order ID]],Mapping!H3172:J10963,3,0)</f>
        <v>41520</v>
      </c>
      <c r="G3172" s="10">
        <f>VLOOKUP(Table1[[#This Row],[Order ID]],Mapping!H3172:K10963,4,0)</f>
        <v>41526</v>
      </c>
      <c r="H3172" t="str">
        <f>INDEX(Mapping!$B$2:$T$7793,MATCH(Data!$A3172,Mapping!$B$3:$B$7793,0),MATCH(Data!$H$1,Mapping!$B$2:$T$2,0))</f>
        <v>Second Class</v>
      </c>
      <c r="I3172" t="str">
        <f>INDEX(Mapping!$B$2:$T$7793,MATCH(Data!$A3172,Mapping!$B$3:$B$7793,0),MATCH(Data!$I$1,Mapping!$B$2:$T$2,0))</f>
        <v>Corporate</v>
      </c>
      <c r="J3172">
        <f>VLOOKUP($A3172,Mapping!$X$3:$Y$7793,2,0)</f>
        <v>60623</v>
      </c>
      <c r="K3172" t="str">
        <f>VLOOKUP($J3172,Mapping!$AB$3:$AC$475,2,0)</f>
        <v>Independence</v>
      </c>
      <c r="L3172" t="str">
        <f>VLOOKUP($K3172,Mapping!$AF$3:$AG$475,2,0)</f>
        <v>Missouri</v>
      </c>
      <c r="M3172" t="str">
        <f>VLOOKUP($L3172,Mapping!$AI$3:$AJ$48,2,0)</f>
        <v>United States</v>
      </c>
      <c r="N3172" t="str">
        <f>VLOOKUP($L3172,Mapping!$AI$3:$AK$48,3,0)</f>
        <v>Central</v>
      </c>
      <c r="O3172" t="str">
        <f>VLOOKUP(Table1[[#This Row],[Column1]],Mapping!$AM$8:$AN$11,2,0)</f>
        <v>Office Supplies</v>
      </c>
      <c r="P3172" t="str">
        <f>VLOOKUP(Table1[[#This Row],[Column3]],Mapping!$AP$5:$AQ$22,2,0)</f>
        <v>Labels</v>
      </c>
      <c r="Q3172">
        <v>29.24</v>
      </c>
      <c r="R3172">
        <v>5</v>
      </c>
      <c r="S3172">
        <v>9.8685000000000009</v>
      </c>
    </row>
    <row r="3173" spans="1:19" x14ac:dyDescent="0.35">
      <c r="A3173">
        <v>5274</v>
      </c>
      <c r="B3173" t="s">
        <v>4354</v>
      </c>
      <c r="C3173" t="s">
        <v>236</v>
      </c>
      <c r="D3173" t="str">
        <f>MID(Table1[[#This Row],[Product ID]],5,2)</f>
        <v>ST</v>
      </c>
      <c r="E3173" t="str">
        <f>LEFT(Table1[[#This Row],[Product ID]],3)</f>
        <v>OFF</v>
      </c>
      <c r="F3173" s="10">
        <f>VLOOKUP(Table1[[#This Row],[Order ID]],Mapping!H3173:J10964,3,0)</f>
        <v>41520</v>
      </c>
      <c r="G3173" s="10">
        <f>VLOOKUP(Table1[[#This Row],[Order ID]],Mapping!H3173:K10964,4,0)</f>
        <v>41526</v>
      </c>
      <c r="H3173" t="str">
        <f>INDEX(Mapping!$B$2:$T$7793,MATCH(Data!$A3173,Mapping!$B$3:$B$7793,0),MATCH(Data!$H$1,Mapping!$B$2:$T$2,0))</f>
        <v>Standard Class</v>
      </c>
      <c r="I3173" t="str">
        <f>INDEX(Mapping!$B$2:$T$7793,MATCH(Data!$A3173,Mapping!$B$3:$B$7793,0),MATCH(Data!$I$1,Mapping!$B$2:$T$2,0))</f>
        <v>Consumer</v>
      </c>
      <c r="J3173">
        <f>VLOOKUP($A3173,Mapping!$X$3:$Y$7793,2,0)</f>
        <v>60623</v>
      </c>
      <c r="K3173" t="str">
        <f>VLOOKUP($J3173,Mapping!$AB$3:$AC$475,2,0)</f>
        <v>Independence</v>
      </c>
      <c r="L3173" t="str">
        <f>VLOOKUP($K3173,Mapping!$AF$3:$AG$475,2,0)</f>
        <v>Missouri</v>
      </c>
      <c r="M3173" t="str">
        <f>VLOOKUP($L3173,Mapping!$AI$3:$AJ$48,2,0)</f>
        <v>United States</v>
      </c>
      <c r="N3173" t="str">
        <f>VLOOKUP($L3173,Mapping!$AI$3:$AK$48,3,0)</f>
        <v>Central</v>
      </c>
      <c r="O3173" t="str">
        <f>VLOOKUP(Table1[[#This Row],[Column1]],Mapping!$AM$8:$AN$11,2,0)</f>
        <v>Office Supplies</v>
      </c>
      <c r="P3173" t="str">
        <f>VLOOKUP(Table1[[#This Row],[Column3]],Mapping!$AP$5:$AQ$22,2,0)</f>
        <v>Storage</v>
      </c>
      <c r="Q3173">
        <v>35.167999999999999</v>
      </c>
      <c r="R3173">
        <v>2</v>
      </c>
      <c r="S3173">
        <v>-8.3524000000000012</v>
      </c>
    </row>
    <row r="3174" spans="1:19" x14ac:dyDescent="0.35">
      <c r="A3174">
        <v>5275</v>
      </c>
      <c r="B3174" t="s">
        <v>4354</v>
      </c>
      <c r="C3174" t="s">
        <v>4355</v>
      </c>
      <c r="D3174" t="str">
        <f>MID(Table1[[#This Row],[Product ID]],5,2)</f>
        <v>MA</v>
      </c>
      <c r="E3174" t="str">
        <f>LEFT(Table1[[#This Row],[Product ID]],3)</f>
        <v>TEC</v>
      </c>
      <c r="F3174" s="10">
        <f>VLOOKUP(Table1[[#This Row],[Order ID]],Mapping!H3174:J10965,3,0)</f>
        <v>41520</v>
      </c>
      <c r="G3174" s="10">
        <f>VLOOKUP(Table1[[#This Row],[Order ID]],Mapping!H3174:K10965,4,0)</f>
        <v>41526</v>
      </c>
      <c r="H3174" t="str">
        <f>INDEX(Mapping!$B$2:$T$7793,MATCH(Data!$A3174,Mapping!$B$3:$B$7793,0),MATCH(Data!$H$1,Mapping!$B$2:$T$2,0))</f>
        <v>Standard Class</v>
      </c>
      <c r="I3174" t="str">
        <f>INDEX(Mapping!$B$2:$T$7793,MATCH(Data!$A3174,Mapping!$B$3:$B$7793,0),MATCH(Data!$I$1,Mapping!$B$2:$T$2,0))</f>
        <v>Consumer</v>
      </c>
      <c r="J3174">
        <f>VLOOKUP($A3174,Mapping!$X$3:$Y$7793,2,0)</f>
        <v>60623</v>
      </c>
      <c r="K3174" t="str">
        <f>VLOOKUP($J3174,Mapping!$AB$3:$AC$475,2,0)</f>
        <v>Independence</v>
      </c>
      <c r="L3174" t="str">
        <f>VLOOKUP($K3174,Mapping!$AF$3:$AG$475,2,0)</f>
        <v>Missouri</v>
      </c>
      <c r="M3174" t="str">
        <f>VLOOKUP($L3174,Mapping!$AI$3:$AJ$48,2,0)</f>
        <v>United States</v>
      </c>
      <c r="N3174" t="str">
        <f>VLOOKUP($L3174,Mapping!$AI$3:$AK$48,3,0)</f>
        <v>Central</v>
      </c>
      <c r="O3174" t="str">
        <f>VLOOKUP(Table1[[#This Row],[Column1]],Mapping!$AM$8:$AN$11,2,0)</f>
        <v>Technology</v>
      </c>
      <c r="P3174" t="str">
        <f>VLOOKUP(Table1[[#This Row],[Column3]],Mapping!$AP$5:$AQ$22,2,0)</f>
        <v>Machines</v>
      </c>
      <c r="Q3174">
        <v>1362.8999999999999</v>
      </c>
      <c r="R3174">
        <v>3</v>
      </c>
      <c r="S3174">
        <v>-19.470000000000141</v>
      </c>
    </row>
    <row r="3175" spans="1:19" x14ac:dyDescent="0.35">
      <c r="A3175">
        <v>7545</v>
      </c>
      <c r="B3175" t="s">
        <v>5640</v>
      </c>
      <c r="C3175" t="s">
        <v>451</v>
      </c>
      <c r="D3175" t="str">
        <f>MID(Table1[[#This Row],[Product ID]],5,2)</f>
        <v>AR</v>
      </c>
      <c r="E3175" t="str">
        <f>LEFT(Table1[[#This Row],[Product ID]],3)</f>
        <v>OFF</v>
      </c>
      <c r="F3175" s="10">
        <f>VLOOKUP(Table1[[#This Row],[Order ID]],Mapping!H3175:J10966,3,0)</f>
        <v>41383</v>
      </c>
      <c r="G3175" s="10">
        <f>VLOOKUP(Table1[[#This Row],[Order ID]],Mapping!H3175:K10966,4,0)</f>
        <v>41388</v>
      </c>
      <c r="H3175" t="str">
        <f>INDEX(Mapping!$B$2:$T$7793,MATCH(Data!$A3175,Mapping!$B$3:$B$7793,0),MATCH(Data!$H$1,Mapping!$B$2:$T$2,0))</f>
        <v>Standard Class</v>
      </c>
      <c r="I3175" t="str">
        <f>INDEX(Mapping!$B$2:$T$7793,MATCH(Data!$A3175,Mapping!$B$3:$B$7793,0),MATCH(Data!$I$1,Mapping!$B$2:$T$2,0))</f>
        <v>Consumer</v>
      </c>
      <c r="J3175">
        <f>VLOOKUP($A3175,Mapping!$X$3:$Y$7793,2,0)</f>
        <v>10009</v>
      </c>
      <c r="K3175" t="str">
        <f>VLOOKUP($J3175,Mapping!$AB$3:$AC$475,2,0)</f>
        <v>Saint Paul</v>
      </c>
      <c r="L3175" t="str">
        <f>VLOOKUP($K3175,Mapping!$AF$3:$AG$475,2,0)</f>
        <v>Minnesota</v>
      </c>
      <c r="M3175" t="str">
        <f>VLOOKUP($L3175,Mapping!$AI$3:$AJ$48,2,0)</f>
        <v>United States</v>
      </c>
      <c r="N3175" t="str">
        <f>VLOOKUP($L3175,Mapping!$AI$3:$AK$48,3,0)</f>
        <v>Central</v>
      </c>
      <c r="O3175" t="str">
        <f>VLOOKUP(Table1[[#This Row],[Column1]],Mapping!$AM$8:$AN$11,2,0)</f>
        <v>Office Supplies</v>
      </c>
      <c r="P3175" t="str">
        <f>VLOOKUP(Table1[[#This Row],[Column3]],Mapping!$AP$5:$AQ$22,2,0)</f>
        <v>Art</v>
      </c>
      <c r="Q3175">
        <v>6.99</v>
      </c>
      <c r="R3175">
        <v>3</v>
      </c>
      <c r="S3175">
        <v>2.027099999999999</v>
      </c>
    </row>
    <row r="3176" spans="1:19" x14ac:dyDescent="0.35">
      <c r="A3176">
        <v>7546</v>
      </c>
      <c r="B3176" t="s">
        <v>5640</v>
      </c>
      <c r="C3176" t="s">
        <v>5041</v>
      </c>
      <c r="D3176" t="str">
        <f>MID(Table1[[#This Row],[Product ID]],5,2)</f>
        <v>SU</v>
      </c>
      <c r="E3176" t="str">
        <f>LEFT(Table1[[#This Row],[Product ID]],3)</f>
        <v>OFF</v>
      </c>
      <c r="F3176" s="10">
        <f>VLOOKUP(Table1[[#This Row],[Order ID]],Mapping!H3176:J10967,3,0)</f>
        <v>41383</v>
      </c>
      <c r="G3176" s="10">
        <f>VLOOKUP(Table1[[#This Row],[Order ID]],Mapping!H3176:K10967,4,0)</f>
        <v>41388</v>
      </c>
      <c r="H3176" t="str">
        <f>INDEX(Mapping!$B$2:$T$7793,MATCH(Data!$A3176,Mapping!$B$3:$B$7793,0),MATCH(Data!$H$1,Mapping!$B$2:$T$2,0))</f>
        <v>Standard Class</v>
      </c>
      <c r="I3176" t="str">
        <f>INDEX(Mapping!$B$2:$T$7793,MATCH(Data!$A3176,Mapping!$B$3:$B$7793,0),MATCH(Data!$I$1,Mapping!$B$2:$T$2,0))</f>
        <v>Corporate</v>
      </c>
      <c r="J3176">
        <f>VLOOKUP($A3176,Mapping!$X$3:$Y$7793,2,0)</f>
        <v>10009</v>
      </c>
      <c r="K3176" t="str">
        <f>VLOOKUP($J3176,Mapping!$AB$3:$AC$475,2,0)</f>
        <v>Saint Paul</v>
      </c>
      <c r="L3176" t="str">
        <f>VLOOKUP($K3176,Mapping!$AF$3:$AG$475,2,0)</f>
        <v>Minnesota</v>
      </c>
      <c r="M3176" t="str">
        <f>VLOOKUP($L3176,Mapping!$AI$3:$AJ$48,2,0)</f>
        <v>United States</v>
      </c>
      <c r="N3176" t="str">
        <f>VLOOKUP($L3176,Mapping!$AI$3:$AK$48,3,0)</f>
        <v>Central</v>
      </c>
      <c r="O3176" t="str">
        <f>VLOOKUP(Table1[[#This Row],[Column1]],Mapping!$AM$8:$AN$11,2,0)</f>
        <v>Office Supplies</v>
      </c>
      <c r="P3176" t="str">
        <f>VLOOKUP(Table1[[#This Row],[Column3]],Mapping!$AP$5:$AQ$22,2,0)</f>
        <v>Supplies</v>
      </c>
      <c r="Q3176">
        <v>6.84</v>
      </c>
      <c r="R3176">
        <v>1</v>
      </c>
      <c r="S3176">
        <v>1.8468</v>
      </c>
    </row>
    <row r="3177" spans="1:19" x14ac:dyDescent="0.35">
      <c r="A3177">
        <v>2005</v>
      </c>
      <c r="B3177" t="s">
        <v>2187</v>
      </c>
      <c r="C3177" t="s">
        <v>700</v>
      </c>
      <c r="D3177" t="str">
        <f>MID(Table1[[#This Row],[Product ID]],5,2)</f>
        <v>FU</v>
      </c>
      <c r="E3177" t="str">
        <f>LEFT(Table1[[#This Row],[Product ID]],3)</f>
        <v>FUR</v>
      </c>
      <c r="F3177" s="10" t="e">
        <f>VLOOKUP(Table1[[#This Row],[Order ID]],Mapping!H3177:J10968,3,0)</f>
        <v>#N/A</v>
      </c>
      <c r="G3177" s="10" t="e">
        <f>VLOOKUP(Table1[[#This Row],[Order ID]],Mapping!H3177:K10968,4,0)</f>
        <v>#N/A</v>
      </c>
      <c r="H3177" t="str">
        <f>INDEX(Mapping!$B$2:$T$7793,MATCH(Data!$A3177,Mapping!$B$3:$B$7793,0),MATCH(Data!$H$1,Mapping!$B$2:$T$2,0))</f>
        <v>Same Day</v>
      </c>
      <c r="I3177" t="str">
        <f>INDEX(Mapping!$B$2:$T$7793,MATCH(Data!$A3177,Mapping!$B$3:$B$7793,0),MATCH(Data!$I$1,Mapping!$B$2:$T$2,0))</f>
        <v>Corporate</v>
      </c>
      <c r="J3177">
        <f>VLOOKUP($A3177,Mapping!$X$3:$Y$7793,2,0)</f>
        <v>85254</v>
      </c>
      <c r="K3177" t="str">
        <f>VLOOKUP($J3177,Mapping!$AB$3:$AC$475,2,0)</f>
        <v>Akron</v>
      </c>
      <c r="L3177" t="str">
        <f>VLOOKUP($K3177,Mapping!$AF$3:$AG$475,2,0)</f>
        <v>Ohio</v>
      </c>
      <c r="M3177" t="str">
        <f>VLOOKUP($L3177,Mapping!$AI$3:$AJ$48,2,0)</f>
        <v>United States</v>
      </c>
      <c r="N3177" t="str">
        <f>VLOOKUP($L3177,Mapping!$AI$3:$AK$48,3,0)</f>
        <v>East</v>
      </c>
      <c r="O3177" t="str">
        <f>VLOOKUP(Table1[[#This Row],[Column1]],Mapping!$AM$8:$AN$11,2,0)</f>
        <v>Furniture</v>
      </c>
      <c r="P3177" t="str">
        <f>VLOOKUP(Table1[[#This Row],[Column3]],Mapping!$AP$5:$AQ$22,2,0)</f>
        <v>Furnishings</v>
      </c>
      <c r="Q3177">
        <v>111.88800000000001</v>
      </c>
      <c r="R3177">
        <v>7</v>
      </c>
      <c r="S3177">
        <v>22.377600000000001</v>
      </c>
    </row>
    <row r="3178" spans="1:19" x14ac:dyDescent="0.35">
      <c r="A3178">
        <v>870</v>
      </c>
      <c r="B3178" t="s">
        <v>1104</v>
      </c>
      <c r="C3178" t="s">
        <v>440</v>
      </c>
      <c r="D3178" t="str">
        <f>MID(Table1[[#This Row],[Product ID]],5,2)</f>
        <v>LA</v>
      </c>
      <c r="E3178" t="str">
        <f>LEFT(Table1[[#This Row],[Product ID]],3)</f>
        <v>OFF</v>
      </c>
      <c r="F3178" s="10" t="e">
        <f>VLOOKUP(Table1[[#This Row],[Order ID]],Mapping!H3178:J10969,3,0)</f>
        <v>#N/A</v>
      </c>
      <c r="G3178" s="10" t="e">
        <f>VLOOKUP(Table1[[#This Row],[Order ID]],Mapping!H3178:K10969,4,0)</f>
        <v>#N/A</v>
      </c>
      <c r="H3178" t="str">
        <f>INDEX(Mapping!$B$2:$T$7793,MATCH(Data!$A3178,Mapping!$B$3:$B$7793,0),MATCH(Data!$H$1,Mapping!$B$2:$T$2,0))</f>
        <v>Standard Class</v>
      </c>
      <c r="I3178" t="str">
        <f>INDEX(Mapping!$B$2:$T$7793,MATCH(Data!$A3178,Mapping!$B$3:$B$7793,0),MATCH(Data!$I$1,Mapping!$B$2:$T$2,0))</f>
        <v>Consumer</v>
      </c>
      <c r="J3178">
        <f>VLOOKUP($A3178,Mapping!$X$3:$Y$7793,2,0)</f>
        <v>94110</v>
      </c>
      <c r="K3178" t="str">
        <f>VLOOKUP($J3178,Mapping!$AB$3:$AC$475,2,0)</f>
        <v>Tucson</v>
      </c>
      <c r="L3178" t="str">
        <f>VLOOKUP($K3178,Mapping!$AF$3:$AG$475,2,0)</f>
        <v>Arizona</v>
      </c>
      <c r="M3178" t="str">
        <f>VLOOKUP($L3178,Mapping!$AI$3:$AJ$48,2,0)</f>
        <v>United States</v>
      </c>
      <c r="N3178" t="str">
        <f>VLOOKUP($L3178,Mapping!$AI$3:$AK$48,3,0)</f>
        <v>West</v>
      </c>
      <c r="O3178" t="str">
        <f>VLOOKUP(Table1[[#This Row],[Column1]],Mapping!$AM$8:$AN$11,2,0)</f>
        <v>Office Supplies</v>
      </c>
      <c r="P3178" t="str">
        <f>VLOOKUP(Table1[[#This Row],[Column3]],Mapping!$AP$5:$AQ$22,2,0)</f>
        <v>Labels</v>
      </c>
      <c r="Q3178">
        <v>6.3</v>
      </c>
      <c r="R3178">
        <v>2</v>
      </c>
      <c r="S3178">
        <v>3.024</v>
      </c>
    </row>
    <row r="3179" spans="1:19" x14ac:dyDescent="0.35">
      <c r="A3179">
        <v>2721</v>
      </c>
      <c r="B3179" t="s">
        <v>2741</v>
      </c>
      <c r="C3179" t="s">
        <v>2175</v>
      </c>
      <c r="D3179" t="str">
        <f>MID(Table1[[#This Row],[Product ID]],5,2)</f>
        <v>BI</v>
      </c>
      <c r="E3179" t="str">
        <f>LEFT(Table1[[#This Row],[Product ID]],3)</f>
        <v>OFF</v>
      </c>
      <c r="F3179" s="10" t="e">
        <f>VLOOKUP(Table1[[#This Row],[Order ID]],Mapping!H3179:J10970,3,0)</f>
        <v>#N/A</v>
      </c>
      <c r="G3179" s="10" t="e">
        <f>VLOOKUP(Table1[[#This Row],[Order ID]],Mapping!H3179:K10970,4,0)</f>
        <v>#N/A</v>
      </c>
      <c r="H3179" t="str">
        <f>INDEX(Mapping!$B$2:$T$7793,MATCH(Data!$A3179,Mapping!$B$3:$B$7793,0),MATCH(Data!$H$1,Mapping!$B$2:$T$2,0))</f>
        <v>First Class</v>
      </c>
      <c r="I3179" t="str">
        <f>INDEX(Mapping!$B$2:$T$7793,MATCH(Data!$A3179,Mapping!$B$3:$B$7793,0),MATCH(Data!$I$1,Mapping!$B$2:$T$2,0))</f>
        <v>Corporate</v>
      </c>
      <c r="J3179">
        <f>VLOOKUP($A3179,Mapping!$X$3:$Y$7793,2,0)</f>
        <v>66212</v>
      </c>
      <c r="K3179" t="str">
        <f>VLOOKUP($J3179,Mapping!$AB$3:$AC$475,2,0)</f>
        <v>Superior</v>
      </c>
      <c r="L3179" t="str">
        <f>VLOOKUP($K3179,Mapping!$AF$3:$AG$475,2,0)</f>
        <v>Wisconsin</v>
      </c>
      <c r="M3179" t="str">
        <f>VLOOKUP($L3179,Mapping!$AI$3:$AJ$48,2,0)</f>
        <v>United States</v>
      </c>
      <c r="N3179" t="str">
        <f>VLOOKUP($L3179,Mapping!$AI$3:$AK$48,3,0)</f>
        <v>Central</v>
      </c>
      <c r="O3179" t="str">
        <f>VLOOKUP(Table1[[#This Row],[Column1]],Mapping!$AM$8:$AN$11,2,0)</f>
        <v>Office Supplies</v>
      </c>
      <c r="P3179" t="str">
        <f>VLOOKUP(Table1[[#This Row],[Column3]],Mapping!$AP$5:$AQ$22,2,0)</f>
        <v>Binders</v>
      </c>
      <c r="Q3179">
        <v>152</v>
      </c>
      <c r="R3179">
        <v>5</v>
      </c>
      <c r="S3179">
        <v>69.919999999999987</v>
      </c>
    </row>
    <row r="3180" spans="1:19" x14ac:dyDescent="0.35">
      <c r="A3180">
        <v>761</v>
      </c>
      <c r="B3180" t="s">
        <v>977</v>
      </c>
      <c r="C3180" t="s">
        <v>978</v>
      </c>
      <c r="D3180" t="str">
        <f>MID(Table1[[#This Row],[Product ID]],5,2)</f>
        <v>CH</v>
      </c>
      <c r="E3180" t="str">
        <f>LEFT(Table1[[#This Row],[Product ID]],3)</f>
        <v>FUR</v>
      </c>
      <c r="F3180" s="10" t="e">
        <f>VLOOKUP(Table1[[#This Row],[Order ID]],Mapping!H3180:J10971,3,0)</f>
        <v>#N/A</v>
      </c>
      <c r="G3180" s="10" t="e">
        <f>VLOOKUP(Table1[[#This Row],[Order ID]],Mapping!H3180:K10971,4,0)</f>
        <v>#N/A</v>
      </c>
      <c r="H3180" t="str">
        <f>INDEX(Mapping!$B$2:$T$7793,MATCH(Data!$A3180,Mapping!$B$3:$B$7793,0),MATCH(Data!$H$1,Mapping!$B$2:$T$2,0))</f>
        <v>First Class</v>
      </c>
      <c r="I3180" t="str">
        <f>INDEX(Mapping!$B$2:$T$7793,MATCH(Data!$A3180,Mapping!$B$3:$B$7793,0),MATCH(Data!$I$1,Mapping!$B$2:$T$2,0))</f>
        <v>Corporate</v>
      </c>
      <c r="J3180">
        <f>VLOOKUP($A3180,Mapping!$X$3:$Y$7793,2,0)</f>
        <v>10035</v>
      </c>
      <c r="K3180" t="str">
        <f>VLOOKUP($J3180,Mapping!$AB$3:$AC$475,2,0)</f>
        <v>Grand Prairie</v>
      </c>
      <c r="L3180" t="str">
        <f>VLOOKUP($K3180,Mapping!$AF$3:$AG$475,2,0)</f>
        <v>Texas</v>
      </c>
      <c r="M3180" t="str">
        <f>VLOOKUP($L3180,Mapping!$AI$3:$AJ$48,2,0)</f>
        <v>United States</v>
      </c>
      <c r="N3180" t="str">
        <f>VLOOKUP($L3180,Mapping!$AI$3:$AK$48,3,0)</f>
        <v>Central</v>
      </c>
      <c r="O3180" t="str">
        <f>VLOOKUP(Table1[[#This Row],[Column1]],Mapping!$AM$8:$AN$11,2,0)</f>
        <v>Furniture</v>
      </c>
      <c r="P3180" t="str">
        <f>VLOOKUP(Table1[[#This Row],[Column3]],Mapping!$AP$5:$AQ$22,2,0)</f>
        <v>Chairs</v>
      </c>
      <c r="Q3180">
        <v>599.29200000000003</v>
      </c>
      <c r="R3180">
        <v>6</v>
      </c>
      <c r="S3180">
        <v>93.223199999999977</v>
      </c>
    </row>
    <row r="3181" spans="1:19" x14ac:dyDescent="0.35">
      <c r="A3181">
        <v>5361</v>
      </c>
      <c r="B3181" t="s">
        <v>4402</v>
      </c>
      <c r="C3181" t="s">
        <v>870</v>
      </c>
      <c r="D3181" t="str">
        <f>MID(Table1[[#This Row],[Product ID]],5,2)</f>
        <v>LA</v>
      </c>
      <c r="E3181" t="str">
        <f>LEFT(Table1[[#This Row],[Product ID]],3)</f>
        <v>OFF</v>
      </c>
      <c r="F3181" s="10">
        <f>VLOOKUP(Table1[[#This Row],[Order ID]],Mapping!H3181:J10972,3,0)</f>
        <v>41614</v>
      </c>
      <c r="G3181" s="10">
        <f>VLOOKUP(Table1[[#This Row],[Order ID]],Mapping!H3181:K10972,4,0)</f>
        <v>41617</v>
      </c>
      <c r="H3181" t="str">
        <f>INDEX(Mapping!$B$2:$T$7793,MATCH(Data!$A3181,Mapping!$B$3:$B$7793,0),MATCH(Data!$H$1,Mapping!$B$2:$T$2,0))</f>
        <v>Standard Class</v>
      </c>
      <c r="I3181" t="str">
        <f>INDEX(Mapping!$B$2:$T$7793,MATCH(Data!$A3181,Mapping!$B$3:$B$7793,0),MATCH(Data!$I$1,Mapping!$B$2:$T$2,0))</f>
        <v>Corporate</v>
      </c>
      <c r="J3181">
        <f>VLOOKUP($A3181,Mapping!$X$3:$Y$7793,2,0)</f>
        <v>60610</v>
      </c>
      <c r="K3181" t="str">
        <f>VLOOKUP($J3181,Mapping!$AB$3:$AC$475,2,0)</f>
        <v>Minneapolis</v>
      </c>
      <c r="L3181" t="str">
        <f>VLOOKUP($K3181,Mapping!$AF$3:$AG$475,2,0)</f>
        <v>Minnesota</v>
      </c>
      <c r="M3181" t="str">
        <f>VLOOKUP($L3181,Mapping!$AI$3:$AJ$48,2,0)</f>
        <v>United States</v>
      </c>
      <c r="N3181" t="str">
        <f>VLOOKUP($L3181,Mapping!$AI$3:$AK$48,3,0)</f>
        <v>Central</v>
      </c>
      <c r="O3181" t="str">
        <f>VLOOKUP(Table1[[#This Row],[Column1]],Mapping!$AM$8:$AN$11,2,0)</f>
        <v>Office Supplies</v>
      </c>
      <c r="P3181" t="str">
        <f>VLOOKUP(Table1[[#This Row],[Column3]],Mapping!$AP$5:$AQ$22,2,0)</f>
        <v>Labels</v>
      </c>
      <c r="Q3181">
        <v>11.952000000000002</v>
      </c>
      <c r="R3181">
        <v>3</v>
      </c>
      <c r="S3181">
        <v>3.8843999999999994</v>
      </c>
    </row>
    <row r="3182" spans="1:19" x14ac:dyDescent="0.35">
      <c r="A3182">
        <v>6532</v>
      </c>
      <c r="B3182" t="s">
        <v>5053</v>
      </c>
      <c r="C3182" t="s">
        <v>1068</v>
      </c>
      <c r="D3182" t="str">
        <f>MID(Table1[[#This Row],[Product ID]],5,2)</f>
        <v>AC</v>
      </c>
      <c r="E3182" t="str">
        <f>LEFT(Table1[[#This Row],[Product ID]],3)</f>
        <v>TEC</v>
      </c>
      <c r="F3182" s="10">
        <f>VLOOKUP(Table1[[#This Row],[Order ID]],Mapping!H3182:J10973,3,0)</f>
        <v>41605</v>
      </c>
      <c r="G3182" s="10">
        <f>VLOOKUP(Table1[[#This Row],[Order ID]],Mapping!H3182:K10973,4,0)</f>
        <v>41607</v>
      </c>
      <c r="H3182" t="str">
        <f>INDEX(Mapping!$B$2:$T$7793,MATCH(Data!$A3182,Mapping!$B$3:$B$7793,0),MATCH(Data!$H$1,Mapping!$B$2:$T$2,0))</f>
        <v>Standard Class</v>
      </c>
      <c r="I3182" t="str">
        <f>INDEX(Mapping!$B$2:$T$7793,MATCH(Data!$A3182,Mapping!$B$3:$B$7793,0),MATCH(Data!$I$1,Mapping!$B$2:$T$2,0))</f>
        <v>Corporate</v>
      </c>
      <c r="J3182">
        <f>VLOOKUP($A3182,Mapping!$X$3:$Y$7793,2,0)</f>
        <v>6484</v>
      </c>
      <c r="K3182" t="e">
        <f>VLOOKUP($J3182,Mapping!$AB$3:$AC$475,2,0)</f>
        <v>#N/A</v>
      </c>
      <c r="L3182" t="e">
        <f>VLOOKUP($K3182,Mapping!$AF$3:$AG$475,2,0)</f>
        <v>#N/A</v>
      </c>
      <c r="M3182" t="e">
        <f>VLOOKUP($L3182,Mapping!$AI$3:$AJ$48,2,0)</f>
        <v>#N/A</v>
      </c>
      <c r="N3182" t="e">
        <f>VLOOKUP($L3182,Mapping!$AI$3:$AK$48,3,0)</f>
        <v>#N/A</v>
      </c>
      <c r="O3182" t="str">
        <f>VLOOKUP(Table1[[#This Row],[Column1]],Mapping!$AM$8:$AN$11,2,0)</f>
        <v>Technology</v>
      </c>
      <c r="P3182" t="str">
        <f>VLOOKUP(Table1[[#This Row],[Column3]],Mapping!$AP$5:$AQ$22,2,0)</f>
        <v>Accessories</v>
      </c>
      <c r="Q3182">
        <v>59.97</v>
      </c>
      <c r="R3182">
        <v>3</v>
      </c>
      <c r="S3182">
        <v>14.992499999999996</v>
      </c>
    </row>
    <row r="3183" spans="1:19" x14ac:dyDescent="0.35">
      <c r="A3183">
        <v>6533</v>
      </c>
      <c r="B3183" t="s">
        <v>5053</v>
      </c>
      <c r="C3183" t="s">
        <v>1987</v>
      </c>
      <c r="D3183" t="str">
        <f>MID(Table1[[#This Row],[Product ID]],5,2)</f>
        <v>PA</v>
      </c>
      <c r="E3183" t="str">
        <f>LEFT(Table1[[#This Row],[Product ID]],3)</f>
        <v>OFF</v>
      </c>
      <c r="F3183" s="10">
        <f>VLOOKUP(Table1[[#This Row],[Order ID]],Mapping!H3183:J10974,3,0)</f>
        <v>41605</v>
      </c>
      <c r="G3183" s="10">
        <f>VLOOKUP(Table1[[#This Row],[Order ID]],Mapping!H3183:K10974,4,0)</f>
        <v>41607</v>
      </c>
      <c r="H3183" t="str">
        <f>INDEX(Mapping!$B$2:$T$7793,MATCH(Data!$A3183,Mapping!$B$3:$B$7793,0),MATCH(Data!$H$1,Mapping!$B$2:$T$2,0))</f>
        <v>First Class</v>
      </c>
      <c r="I3183" t="str">
        <f>INDEX(Mapping!$B$2:$T$7793,MATCH(Data!$A3183,Mapping!$B$3:$B$7793,0),MATCH(Data!$I$1,Mapping!$B$2:$T$2,0))</f>
        <v>Home Office</v>
      </c>
      <c r="J3183">
        <f>VLOOKUP($A3183,Mapping!$X$3:$Y$7793,2,0)</f>
        <v>6484</v>
      </c>
      <c r="K3183" t="e">
        <f>VLOOKUP($J3183,Mapping!$AB$3:$AC$475,2,0)</f>
        <v>#N/A</v>
      </c>
      <c r="L3183" t="e">
        <f>VLOOKUP($K3183,Mapping!$AF$3:$AG$475,2,0)</f>
        <v>#N/A</v>
      </c>
      <c r="M3183" t="e">
        <f>VLOOKUP($L3183,Mapping!$AI$3:$AJ$48,2,0)</f>
        <v>#N/A</v>
      </c>
      <c r="N3183" t="e">
        <f>VLOOKUP($L3183,Mapping!$AI$3:$AK$48,3,0)</f>
        <v>#N/A</v>
      </c>
      <c r="O3183" t="str">
        <f>VLOOKUP(Table1[[#This Row],[Column1]],Mapping!$AM$8:$AN$11,2,0)</f>
        <v>Office Supplies</v>
      </c>
      <c r="P3183" t="str">
        <f>VLOOKUP(Table1[[#This Row],[Column3]],Mapping!$AP$5:$AQ$22,2,0)</f>
        <v>Paper</v>
      </c>
      <c r="Q3183">
        <v>13.36</v>
      </c>
      <c r="R3183">
        <v>2</v>
      </c>
      <c r="S3183">
        <v>6.4127999999999998</v>
      </c>
    </row>
    <row r="3184" spans="1:19" x14ac:dyDescent="0.35">
      <c r="A3184">
        <v>3176</v>
      </c>
      <c r="B3184" t="s">
        <v>3058</v>
      </c>
      <c r="C3184" t="s">
        <v>420</v>
      </c>
      <c r="D3184" t="str">
        <f>MID(Table1[[#This Row],[Product ID]],5,2)</f>
        <v>BI</v>
      </c>
      <c r="E3184" t="str">
        <f>LEFT(Table1[[#This Row],[Product ID]],3)</f>
        <v>OFF</v>
      </c>
      <c r="F3184" s="10" t="e">
        <f>VLOOKUP(Table1[[#This Row],[Order ID]],Mapping!H3184:J10975,3,0)</f>
        <v>#N/A</v>
      </c>
      <c r="G3184" s="10" t="e">
        <f>VLOOKUP(Table1[[#This Row],[Order ID]],Mapping!H3184:K10975,4,0)</f>
        <v>#N/A</v>
      </c>
      <c r="H3184" t="str">
        <f>INDEX(Mapping!$B$2:$T$7793,MATCH(Data!$A3184,Mapping!$B$3:$B$7793,0),MATCH(Data!$H$1,Mapping!$B$2:$T$2,0))</f>
        <v>Standard Class</v>
      </c>
      <c r="I3184" t="str">
        <f>INDEX(Mapping!$B$2:$T$7793,MATCH(Data!$A3184,Mapping!$B$3:$B$7793,0),MATCH(Data!$I$1,Mapping!$B$2:$T$2,0))</f>
        <v>Corporate</v>
      </c>
      <c r="J3184">
        <f>VLOOKUP($A3184,Mapping!$X$3:$Y$7793,2,0)</f>
        <v>75081</v>
      </c>
      <c r="K3184" t="str">
        <f>VLOOKUP($J3184,Mapping!$AB$3:$AC$475,2,0)</f>
        <v>Norwich</v>
      </c>
      <c r="L3184" t="str">
        <f>VLOOKUP($K3184,Mapping!$AF$3:$AG$475,2,0)</f>
        <v>Connecticut</v>
      </c>
      <c r="M3184" t="str">
        <f>VLOOKUP($L3184,Mapping!$AI$3:$AJ$48,2,0)</f>
        <v>United States</v>
      </c>
      <c r="N3184" t="str">
        <f>VLOOKUP($L3184,Mapping!$AI$3:$AK$48,3,0)</f>
        <v>East</v>
      </c>
      <c r="O3184" t="str">
        <f>VLOOKUP(Table1[[#This Row],[Column1]],Mapping!$AM$8:$AN$11,2,0)</f>
        <v>Office Supplies</v>
      </c>
      <c r="P3184" t="str">
        <f>VLOOKUP(Table1[[#This Row],[Column3]],Mapping!$AP$5:$AQ$22,2,0)</f>
        <v>Binders</v>
      </c>
      <c r="Q3184">
        <v>13.139999999999997</v>
      </c>
      <c r="R3184">
        <v>9</v>
      </c>
      <c r="S3184">
        <v>-21.681000000000004</v>
      </c>
    </row>
    <row r="3185" spans="1:19" x14ac:dyDescent="0.35">
      <c r="A3185">
        <v>3177</v>
      </c>
      <c r="B3185" t="s">
        <v>3058</v>
      </c>
      <c r="C3185" t="s">
        <v>1580</v>
      </c>
      <c r="D3185" t="str">
        <f>MID(Table1[[#This Row],[Product ID]],5,2)</f>
        <v>BI</v>
      </c>
      <c r="E3185" t="str">
        <f>LEFT(Table1[[#This Row],[Product ID]],3)</f>
        <v>OFF</v>
      </c>
      <c r="F3185" s="10" t="e">
        <f>VLOOKUP(Table1[[#This Row],[Order ID]],Mapping!H3185:J10976,3,0)</f>
        <v>#N/A</v>
      </c>
      <c r="G3185" s="10" t="e">
        <f>VLOOKUP(Table1[[#This Row],[Order ID]],Mapping!H3185:K10976,4,0)</f>
        <v>#N/A</v>
      </c>
      <c r="H3185" t="str">
        <f>INDEX(Mapping!$B$2:$T$7793,MATCH(Data!$A3185,Mapping!$B$3:$B$7793,0),MATCH(Data!$H$1,Mapping!$B$2:$T$2,0))</f>
        <v>First Class</v>
      </c>
      <c r="I3185" t="str">
        <f>INDEX(Mapping!$B$2:$T$7793,MATCH(Data!$A3185,Mapping!$B$3:$B$7793,0),MATCH(Data!$I$1,Mapping!$B$2:$T$2,0))</f>
        <v>Consumer</v>
      </c>
      <c r="J3185">
        <f>VLOOKUP($A3185,Mapping!$X$3:$Y$7793,2,0)</f>
        <v>75081</v>
      </c>
      <c r="K3185" t="str">
        <f>VLOOKUP($J3185,Mapping!$AB$3:$AC$475,2,0)</f>
        <v>Norwich</v>
      </c>
      <c r="L3185" t="str">
        <f>VLOOKUP($K3185,Mapping!$AF$3:$AG$475,2,0)</f>
        <v>Connecticut</v>
      </c>
      <c r="M3185" t="str">
        <f>VLOOKUP($L3185,Mapping!$AI$3:$AJ$48,2,0)</f>
        <v>United States</v>
      </c>
      <c r="N3185" t="str">
        <f>VLOOKUP($L3185,Mapping!$AI$3:$AK$48,3,0)</f>
        <v>East</v>
      </c>
      <c r="O3185" t="str">
        <f>VLOOKUP(Table1[[#This Row],[Column1]],Mapping!$AM$8:$AN$11,2,0)</f>
        <v>Office Supplies</v>
      </c>
      <c r="P3185" t="str">
        <f>VLOOKUP(Table1[[#This Row],[Column3]],Mapping!$AP$5:$AQ$22,2,0)</f>
        <v>Binders</v>
      </c>
      <c r="Q3185">
        <v>10.023999999999997</v>
      </c>
      <c r="R3185">
        <v>4</v>
      </c>
      <c r="S3185">
        <v>-16.539600000000007</v>
      </c>
    </row>
    <row r="3186" spans="1:19" x14ac:dyDescent="0.35">
      <c r="A3186">
        <v>4194</v>
      </c>
      <c r="B3186" t="s">
        <v>3715</v>
      </c>
      <c r="C3186" t="s">
        <v>214</v>
      </c>
      <c r="D3186" t="str">
        <f>MID(Table1[[#This Row],[Product ID]],5,2)</f>
        <v>AP</v>
      </c>
      <c r="E3186" t="str">
        <f>LEFT(Table1[[#This Row],[Product ID]],3)</f>
        <v>OFF</v>
      </c>
      <c r="F3186" s="10">
        <f>VLOOKUP(Table1[[#This Row],[Order ID]],Mapping!H3186:J10977,3,0)</f>
        <v>41599</v>
      </c>
      <c r="G3186" s="10">
        <f>VLOOKUP(Table1[[#This Row],[Order ID]],Mapping!H3186:K10977,4,0)</f>
        <v>41606</v>
      </c>
      <c r="H3186" t="str">
        <f>INDEX(Mapping!$B$2:$T$7793,MATCH(Data!$A3186,Mapping!$B$3:$B$7793,0),MATCH(Data!$H$1,Mapping!$B$2:$T$2,0))</f>
        <v>Same Day</v>
      </c>
      <c r="I3186" t="str">
        <f>INDEX(Mapping!$B$2:$T$7793,MATCH(Data!$A3186,Mapping!$B$3:$B$7793,0),MATCH(Data!$I$1,Mapping!$B$2:$T$2,0))</f>
        <v>Corporate</v>
      </c>
      <c r="J3186">
        <f>VLOOKUP($A3186,Mapping!$X$3:$Y$7793,2,0)</f>
        <v>90004</v>
      </c>
      <c r="K3186" t="str">
        <f>VLOOKUP($J3186,Mapping!$AB$3:$AC$475,2,0)</f>
        <v>Durham</v>
      </c>
      <c r="L3186" t="str">
        <f>VLOOKUP($K3186,Mapping!$AF$3:$AG$475,2,0)</f>
        <v>North Carolina</v>
      </c>
      <c r="M3186" t="str">
        <f>VLOOKUP($L3186,Mapping!$AI$3:$AJ$48,2,0)</f>
        <v>United States</v>
      </c>
      <c r="N3186" t="str">
        <f>VLOOKUP($L3186,Mapping!$AI$3:$AK$48,3,0)</f>
        <v>South</v>
      </c>
      <c r="O3186" t="str">
        <f>VLOOKUP(Table1[[#This Row],[Column1]],Mapping!$AM$8:$AN$11,2,0)</f>
        <v>Office Supplies</v>
      </c>
      <c r="P3186" t="str">
        <f>VLOOKUP(Table1[[#This Row],[Column3]],Mapping!$AP$5:$AQ$22,2,0)</f>
        <v>Appliances</v>
      </c>
      <c r="Q3186">
        <v>39</v>
      </c>
      <c r="R3186">
        <v>12</v>
      </c>
      <c r="S3186">
        <v>11.309999999999999</v>
      </c>
    </row>
    <row r="3187" spans="1:19" x14ac:dyDescent="0.35">
      <c r="A3187">
        <v>5484</v>
      </c>
      <c r="B3187" t="s">
        <v>4484</v>
      </c>
      <c r="C3187" t="s">
        <v>1780</v>
      </c>
      <c r="D3187" t="str">
        <f>MID(Table1[[#This Row],[Product ID]],5,2)</f>
        <v>ST</v>
      </c>
      <c r="E3187" t="str">
        <f>LEFT(Table1[[#This Row],[Product ID]],3)</f>
        <v>OFF</v>
      </c>
      <c r="F3187" s="10">
        <f>VLOOKUP(Table1[[#This Row],[Order ID]],Mapping!H3187:J10978,3,0)</f>
        <v>41590</v>
      </c>
      <c r="G3187" s="10">
        <f>VLOOKUP(Table1[[#This Row],[Order ID]],Mapping!H3187:K10978,4,0)</f>
        <v>41595</v>
      </c>
      <c r="H3187" t="str">
        <f>INDEX(Mapping!$B$2:$T$7793,MATCH(Data!$A3187,Mapping!$B$3:$B$7793,0),MATCH(Data!$H$1,Mapping!$B$2:$T$2,0))</f>
        <v>Second Class</v>
      </c>
      <c r="I3187" t="str">
        <f>INDEX(Mapping!$B$2:$T$7793,MATCH(Data!$A3187,Mapping!$B$3:$B$7793,0),MATCH(Data!$I$1,Mapping!$B$2:$T$2,0))</f>
        <v>Consumer</v>
      </c>
      <c r="J3187">
        <f>VLOOKUP($A3187,Mapping!$X$3:$Y$7793,2,0)</f>
        <v>10011</v>
      </c>
      <c r="K3187" t="str">
        <f>VLOOKUP($J3187,Mapping!$AB$3:$AC$475,2,0)</f>
        <v>Omaha</v>
      </c>
      <c r="L3187" t="str">
        <f>VLOOKUP($K3187,Mapping!$AF$3:$AG$475,2,0)</f>
        <v>Nebraska</v>
      </c>
      <c r="M3187" t="str">
        <f>VLOOKUP($L3187,Mapping!$AI$3:$AJ$48,2,0)</f>
        <v>United States</v>
      </c>
      <c r="N3187" t="str">
        <f>VLOOKUP($L3187,Mapping!$AI$3:$AK$48,3,0)</f>
        <v>Central</v>
      </c>
      <c r="O3187" t="str">
        <f>VLOOKUP(Table1[[#This Row],[Column1]],Mapping!$AM$8:$AN$11,2,0)</f>
        <v>Office Supplies</v>
      </c>
      <c r="P3187" t="str">
        <f>VLOOKUP(Table1[[#This Row],[Column3]],Mapping!$AP$5:$AQ$22,2,0)</f>
        <v>Storage</v>
      </c>
      <c r="Q3187">
        <v>28.14</v>
      </c>
      <c r="R3187">
        <v>3</v>
      </c>
      <c r="S3187">
        <v>7.8792000000000009</v>
      </c>
    </row>
    <row r="3188" spans="1:19" x14ac:dyDescent="0.35">
      <c r="A3188">
        <v>5485</v>
      </c>
      <c r="B3188" t="s">
        <v>4484</v>
      </c>
      <c r="C3188" t="s">
        <v>2751</v>
      </c>
      <c r="D3188" t="str">
        <f>MID(Table1[[#This Row],[Product ID]],5,2)</f>
        <v>AC</v>
      </c>
      <c r="E3188" t="str">
        <f>LEFT(Table1[[#This Row],[Product ID]],3)</f>
        <v>TEC</v>
      </c>
      <c r="F3188" s="10">
        <f>VLOOKUP(Table1[[#This Row],[Order ID]],Mapping!H3188:J10979,3,0)</f>
        <v>41590</v>
      </c>
      <c r="G3188" s="10">
        <f>VLOOKUP(Table1[[#This Row],[Order ID]],Mapping!H3188:K10979,4,0)</f>
        <v>41595</v>
      </c>
      <c r="H3188" t="str">
        <f>INDEX(Mapping!$B$2:$T$7793,MATCH(Data!$A3188,Mapping!$B$3:$B$7793,0),MATCH(Data!$H$1,Mapping!$B$2:$T$2,0))</f>
        <v>Standard Class</v>
      </c>
      <c r="I3188" t="str">
        <f>INDEX(Mapping!$B$2:$T$7793,MATCH(Data!$A3188,Mapping!$B$3:$B$7793,0),MATCH(Data!$I$1,Mapping!$B$2:$T$2,0))</f>
        <v>Corporate</v>
      </c>
      <c r="J3188">
        <f>VLOOKUP($A3188,Mapping!$X$3:$Y$7793,2,0)</f>
        <v>10011</v>
      </c>
      <c r="K3188" t="str">
        <f>VLOOKUP($J3188,Mapping!$AB$3:$AC$475,2,0)</f>
        <v>Omaha</v>
      </c>
      <c r="L3188" t="str">
        <f>VLOOKUP($K3188,Mapping!$AF$3:$AG$475,2,0)</f>
        <v>Nebraska</v>
      </c>
      <c r="M3188" t="str">
        <f>VLOOKUP($L3188,Mapping!$AI$3:$AJ$48,2,0)</f>
        <v>United States</v>
      </c>
      <c r="N3188" t="str">
        <f>VLOOKUP($L3188,Mapping!$AI$3:$AK$48,3,0)</f>
        <v>Central</v>
      </c>
      <c r="O3188" t="str">
        <f>VLOOKUP(Table1[[#This Row],[Column1]],Mapping!$AM$8:$AN$11,2,0)</f>
        <v>Technology</v>
      </c>
      <c r="P3188" t="str">
        <f>VLOOKUP(Table1[[#This Row],[Column3]],Mapping!$AP$5:$AQ$22,2,0)</f>
        <v>Accessories</v>
      </c>
      <c r="Q3188">
        <v>36</v>
      </c>
      <c r="R3188">
        <v>2</v>
      </c>
      <c r="S3188">
        <v>6.4799999999999969</v>
      </c>
    </row>
    <row r="3189" spans="1:19" x14ac:dyDescent="0.35">
      <c r="A3189">
        <v>5486</v>
      </c>
      <c r="B3189" t="s">
        <v>4484</v>
      </c>
      <c r="C3189" t="s">
        <v>339</v>
      </c>
      <c r="D3189" t="str">
        <f>MID(Table1[[#This Row],[Product ID]],5,2)</f>
        <v>AR</v>
      </c>
      <c r="E3189" t="str">
        <f>LEFT(Table1[[#This Row],[Product ID]],3)</f>
        <v>OFF</v>
      </c>
      <c r="F3189" s="10">
        <f>VLOOKUP(Table1[[#This Row],[Order ID]],Mapping!H3189:J10980,3,0)</f>
        <v>41590</v>
      </c>
      <c r="G3189" s="10">
        <f>VLOOKUP(Table1[[#This Row],[Order ID]],Mapping!H3189:K10980,4,0)</f>
        <v>41595</v>
      </c>
      <c r="H3189" t="str">
        <f>INDEX(Mapping!$B$2:$T$7793,MATCH(Data!$A3189,Mapping!$B$3:$B$7793,0),MATCH(Data!$H$1,Mapping!$B$2:$T$2,0))</f>
        <v>Standard Class</v>
      </c>
      <c r="I3189" t="str">
        <f>INDEX(Mapping!$B$2:$T$7793,MATCH(Data!$A3189,Mapping!$B$3:$B$7793,0),MATCH(Data!$I$1,Mapping!$B$2:$T$2,0))</f>
        <v>Corporate</v>
      </c>
      <c r="J3189">
        <f>VLOOKUP($A3189,Mapping!$X$3:$Y$7793,2,0)</f>
        <v>10011</v>
      </c>
      <c r="K3189" t="str">
        <f>VLOOKUP($J3189,Mapping!$AB$3:$AC$475,2,0)</f>
        <v>Omaha</v>
      </c>
      <c r="L3189" t="str">
        <f>VLOOKUP($K3189,Mapping!$AF$3:$AG$475,2,0)</f>
        <v>Nebraska</v>
      </c>
      <c r="M3189" t="str">
        <f>VLOOKUP($L3189,Mapping!$AI$3:$AJ$48,2,0)</f>
        <v>United States</v>
      </c>
      <c r="N3189" t="str">
        <f>VLOOKUP($L3189,Mapping!$AI$3:$AK$48,3,0)</f>
        <v>Central</v>
      </c>
      <c r="O3189" t="str">
        <f>VLOOKUP(Table1[[#This Row],[Column1]],Mapping!$AM$8:$AN$11,2,0)</f>
        <v>Office Supplies</v>
      </c>
      <c r="P3189" t="str">
        <f>VLOOKUP(Table1[[#This Row],[Column3]],Mapping!$AP$5:$AQ$22,2,0)</f>
        <v>Art</v>
      </c>
      <c r="Q3189">
        <v>92.94</v>
      </c>
      <c r="R3189">
        <v>3</v>
      </c>
      <c r="S3189">
        <v>25.093799999999998</v>
      </c>
    </row>
    <row r="3190" spans="1:19" x14ac:dyDescent="0.35">
      <c r="A3190">
        <v>5487</v>
      </c>
      <c r="B3190" t="s">
        <v>4484</v>
      </c>
      <c r="C3190" t="s">
        <v>1810</v>
      </c>
      <c r="D3190" t="str">
        <f>MID(Table1[[#This Row],[Product ID]],5,2)</f>
        <v>CH</v>
      </c>
      <c r="E3190" t="str">
        <f>LEFT(Table1[[#This Row],[Product ID]],3)</f>
        <v>FUR</v>
      </c>
      <c r="F3190" s="10">
        <f>VLOOKUP(Table1[[#This Row],[Order ID]],Mapping!H3190:J10981,3,0)</f>
        <v>41590</v>
      </c>
      <c r="G3190" s="10">
        <f>VLOOKUP(Table1[[#This Row],[Order ID]],Mapping!H3190:K10981,4,0)</f>
        <v>41595</v>
      </c>
      <c r="H3190" t="str">
        <f>INDEX(Mapping!$B$2:$T$7793,MATCH(Data!$A3190,Mapping!$B$3:$B$7793,0),MATCH(Data!$H$1,Mapping!$B$2:$T$2,0))</f>
        <v>Standard Class</v>
      </c>
      <c r="I3190" t="str">
        <f>INDEX(Mapping!$B$2:$T$7793,MATCH(Data!$A3190,Mapping!$B$3:$B$7793,0),MATCH(Data!$I$1,Mapping!$B$2:$T$2,0))</f>
        <v>Corporate</v>
      </c>
      <c r="J3190">
        <f>VLOOKUP($A3190,Mapping!$X$3:$Y$7793,2,0)</f>
        <v>10011</v>
      </c>
      <c r="K3190" t="str">
        <f>VLOOKUP($J3190,Mapping!$AB$3:$AC$475,2,0)</f>
        <v>Omaha</v>
      </c>
      <c r="L3190" t="str">
        <f>VLOOKUP($K3190,Mapping!$AF$3:$AG$475,2,0)</f>
        <v>Nebraska</v>
      </c>
      <c r="M3190" t="str">
        <f>VLOOKUP($L3190,Mapping!$AI$3:$AJ$48,2,0)</f>
        <v>United States</v>
      </c>
      <c r="N3190" t="str">
        <f>VLOOKUP($L3190,Mapping!$AI$3:$AK$48,3,0)</f>
        <v>Central</v>
      </c>
      <c r="O3190" t="str">
        <f>VLOOKUP(Table1[[#This Row],[Column1]],Mapping!$AM$8:$AN$11,2,0)</f>
        <v>Furniture</v>
      </c>
      <c r="P3190" t="str">
        <f>VLOOKUP(Table1[[#This Row],[Column3]],Mapping!$AP$5:$AQ$22,2,0)</f>
        <v>Chairs</v>
      </c>
      <c r="Q3190">
        <v>245.64600000000002</v>
      </c>
      <c r="R3190">
        <v>3</v>
      </c>
      <c r="S3190">
        <v>8.1881999999999877</v>
      </c>
    </row>
    <row r="3191" spans="1:19" x14ac:dyDescent="0.35">
      <c r="A3191">
        <v>184</v>
      </c>
      <c r="B3191" t="s">
        <v>259</v>
      </c>
      <c r="C3191" t="s">
        <v>260</v>
      </c>
      <c r="D3191" t="str">
        <f>MID(Table1[[#This Row],[Product ID]],5,2)</f>
        <v>PA</v>
      </c>
      <c r="E3191" t="str">
        <f>LEFT(Table1[[#This Row],[Product ID]],3)</f>
        <v>OFF</v>
      </c>
      <c r="F3191" s="10" t="e">
        <f>VLOOKUP(Table1[[#This Row],[Order ID]],Mapping!H3191:J10982,3,0)</f>
        <v>#N/A</v>
      </c>
      <c r="G3191" s="10" t="e">
        <f>VLOOKUP(Table1[[#This Row],[Order ID]],Mapping!H3191:K10982,4,0)</f>
        <v>#N/A</v>
      </c>
      <c r="H3191" t="str">
        <f>INDEX(Mapping!$B$2:$T$7793,MATCH(Data!$A3191,Mapping!$B$3:$B$7793,0),MATCH(Data!$H$1,Mapping!$B$2:$T$2,0))</f>
        <v>Second Class</v>
      </c>
      <c r="I3191" t="str">
        <f>INDEX(Mapping!$B$2:$T$7793,MATCH(Data!$A3191,Mapping!$B$3:$B$7793,0),MATCH(Data!$I$1,Mapping!$B$2:$T$2,0))</f>
        <v>Consumer</v>
      </c>
      <c r="J3191">
        <f>VLOOKUP($A3191,Mapping!$X$3:$Y$7793,2,0)</f>
        <v>92037</v>
      </c>
      <c r="K3191" t="str">
        <f>VLOOKUP($J3191,Mapping!$AB$3:$AC$475,2,0)</f>
        <v>Layton</v>
      </c>
      <c r="L3191" t="str">
        <f>VLOOKUP($K3191,Mapping!$AF$3:$AG$475,2,0)</f>
        <v>Utah</v>
      </c>
      <c r="M3191" t="str">
        <f>VLOOKUP($L3191,Mapping!$AI$3:$AJ$48,2,0)</f>
        <v>United States</v>
      </c>
      <c r="N3191" t="str">
        <f>VLOOKUP($L3191,Mapping!$AI$3:$AK$48,3,0)</f>
        <v>West</v>
      </c>
      <c r="O3191" t="str">
        <f>VLOOKUP(Table1[[#This Row],[Column1]],Mapping!$AM$8:$AN$11,2,0)</f>
        <v>Office Supplies</v>
      </c>
      <c r="P3191" t="str">
        <f>VLOOKUP(Table1[[#This Row],[Column3]],Mapping!$AP$5:$AQ$22,2,0)</f>
        <v>Paper</v>
      </c>
      <c r="Q3191">
        <v>7.61</v>
      </c>
      <c r="R3191">
        <v>1</v>
      </c>
      <c r="S3191">
        <v>3.5766999999999998</v>
      </c>
    </row>
    <row r="3192" spans="1:19" x14ac:dyDescent="0.35">
      <c r="A3192">
        <v>185</v>
      </c>
      <c r="B3192" t="s">
        <v>259</v>
      </c>
      <c r="C3192" t="s">
        <v>243</v>
      </c>
      <c r="D3192" t="str">
        <f>MID(Table1[[#This Row],[Product ID]],5,2)</f>
        <v>AC</v>
      </c>
      <c r="E3192" t="str">
        <f>LEFT(Table1[[#This Row],[Product ID]],3)</f>
        <v>TEC</v>
      </c>
      <c r="F3192" s="10" t="e">
        <f>VLOOKUP(Table1[[#This Row],[Order ID]],Mapping!H3192:J10983,3,0)</f>
        <v>#N/A</v>
      </c>
      <c r="G3192" s="10" t="e">
        <f>VLOOKUP(Table1[[#This Row],[Order ID]],Mapping!H3192:K10983,4,0)</f>
        <v>#N/A</v>
      </c>
      <c r="H3192" t="str">
        <f>INDEX(Mapping!$B$2:$T$7793,MATCH(Data!$A3192,Mapping!$B$3:$B$7793,0),MATCH(Data!$H$1,Mapping!$B$2:$T$2,0))</f>
        <v>Standard Class</v>
      </c>
      <c r="I3192" t="str">
        <f>INDEX(Mapping!$B$2:$T$7793,MATCH(Data!$A3192,Mapping!$B$3:$B$7793,0),MATCH(Data!$I$1,Mapping!$B$2:$T$2,0))</f>
        <v>Consumer</v>
      </c>
      <c r="J3192">
        <f>VLOOKUP($A3192,Mapping!$X$3:$Y$7793,2,0)</f>
        <v>92037</v>
      </c>
      <c r="K3192" t="str">
        <f>VLOOKUP($J3192,Mapping!$AB$3:$AC$475,2,0)</f>
        <v>Layton</v>
      </c>
      <c r="L3192" t="str">
        <f>VLOOKUP($K3192,Mapping!$AF$3:$AG$475,2,0)</f>
        <v>Utah</v>
      </c>
      <c r="M3192" t="str">
        <f>VLOOKUP($L3192,Mapping!$AI$3:$AJ$48,2,0)</f>
        <v>United States</v>
      </c>
      <c r="N3192" t="str">
        <f>VLOOKUP($L3192,Mapping!$AI$3:$AK$48,3,0)</f>
        <v>West</v>
      </c>
      <c r="O3192" t="str">
        <f>VLOOKUP(Table1[[#This Row],[Column1]],Mapping!$AM$8:$AN$11,2,0)</f>
        <v>Technology</v>
      </c>
      <c r="P3192" t="str">
        <f>VLOOKUP(Table1[[#This Row],[Column3]],Mapping!$AP$5:$AQ$22,2,0)</f>
        <v>Accessories</v>
      </c>
      <c r="Q3192">
        <v>3347.37</v>
      </c>
      <c r="R3192">
        <v>13</v>
      </c>
      <c r="S3192">
        <v>636.0002999999997</v>
      </c>
    </row>
    <row r="3193" spans="1:19" x14ac:dyDescent="0.35">
      <c r="A3193">
        <v>6954</v>
      </c>
      <c r="B3193" t="s">
        <v>5296</v>
      </c>
      <c r="C3193" t="s">
        <v>1409</v>
      </c>
      <c r="D3193" t="str">
        <f>MID(Table1[[#This Row],[Product ID]],5,2)</f>
        <v>FU</v>
      </c>
      <c r="E3193" t="str">
        <f>LEFT(Table1[[#This Row],[Product ID]],3)</f>
        <v>FUR</v>
      </c>
      <c r="F3193" s="10">
        <f>VLOOKUP(Table1[[#This Row],[Order ID]],Mapping!H3193:J10984,3,0)</f>
        <v>41552</v>
      </c>
      <c r="G3193" s="10">
        <f>VLOOKUP(Table1[[#This Row],[Order ID]],Mapping!H3193:K10984,4,0)</f>
        <v>41556</v>
      </c>
      <c r="H3193" t="str">
        <f>INDEX(Mapping!$B$2:$T$7793,MATCH(Data!$A3193,Mapping!$B$3:$B$7793,0),MATCH(Data!$H$1,Mapping!$B$2:$T$2,0))</f>
        <v>Standard Class</v>
      </c>
      <c r="I3193" t="str">
        <f>INDEX(Mapping!$B$2:$T$7793,MATCH(Data!$A3193,Mapping!$B$3:$B$7793,0),MATCH(Data!$I$1,Mapping!$B$2:$T$2,0))</f>
        <v>Corporate</v>
      </c>
      <c r="J3193">
        <f>VLOOKUP($A3193,Mapping!$X$3:$Y$7793,2,0)</f>
        <v>33134</v>
      </c>
      <c r="K3193" t="e">
        <f>VLOOKUP($J3193,Mapping!$AB$3:$AC$475,2,0)</f>
        <v>#N/A</v>
      </c>
      <c r="L3193" t="e">
        <f>VLOOKUP($K3193,Mapping!$AF$3:$AG$475,2,0)</f>
        <v>#N/A</v>
      </c>
      <c r="M3193" t="e">
        <f>VLOOKUP($L3193,Mapping!$AI$3:$AJ$48,2,0)</f>
        <v>#N/A</v>
      </c>
      <c r="N3193" t="e">
        <f>VLOOKUP($L3193,Mapping!$AI$3:$AK$48,3,0)</f>
        <v>#N/A</v>
      </c>
      <c r="O3193" t="str">
        <f>VLOOKUP(Table1[[#This Row],[Column1]],Mapping!$AM$8:$AN$11,2,0)</f>
        <v>Furniture</v>
      </c>
      <c r="P3193" t="str">
        <f>VLOOKUP(Table1[[#This Row],[Column3]],Mapping!$AP$5:$AQ$22,2,0)</f>
        <v>Furnishings</v>
      </c>
      <c r="Q3193">
        <v>11.568000000000001</v>
      </c>
      <c r="R3193">
        <v>3</v>
      </c>
      <c r="S3193">
        <v>2.6028000000000011</v>
      </c>
    </row>
    <row r="3194" spans="1:19" x14ac:dyDescent="0.35">
      <c r="A3194">
        <v>3115</v>
      </c>
      <c r="B3194" t="s">
        <v>3020</v>
      </c>
      <c r="C3194" t="s">
        <v>3022</v>
      </c>
      <c r="D3194" t="str">
        <f>MID(Table1[[#This Row],[Product ID]],5,2)</f>
        <v>MA</v>
      </c>
      <c r="E3194" t="str">
        <f>LEFT(Table1[[#This Row],[Product ID]],3)</f>
        <v>TEC</v>
      </c>
      <c r="F3194" s="10" t="e">
        <f>VLOOKUP(Table1[[#This Row],[Order ID]],Mapping!H3194:J10985,3,0)</f>
        <v>#N/A</v>
      </c>
      <c r="G3194" s="10" t="e">
        <f>VLOOKUP(Table1[[#This Row],[Order ID]],Mapping!H3194:K10985,4,0)</f>
        <v>#N/A</v>
      </c>
      <c r="H3194" t="str">
        <f>INDEX(Mapping!$B$2:$T$7793,MATCH(Data!$A3194,Mapping!$B$3:$B$7793,0),MATCH(Data!$H$1,Mapping!$B$2:$T$2,0))</f>
        <v>Standard Class</v>
      </c>
      <c r="I3194" t="str">
        <f>INDEX(Mapping!$B$2:$T$7793,MATCH(Data!$A3194,Mapping!$B$3:$B$7793,0),MATCH(Data!$I$1,Mapping!$B$2:$T$2,0))</f>
        <v>Consumer</v>
      </c>
      <c r="J3194">
        <f>VLOOKUP($A3194,Mapping!$X$3:$Y$7793,2,0)</f>
        <v>78207</v>
      </c>
      <c r="K3194" t="str">
        <f>VLOOKUP($J3194,Mapping!$AB$3:$AC$475,2,0)</f>
        <v>Santa Clara</v>
      </c>
      <c r="L3194" t="str">
        <f>VLOOKUP($K3194,Mapping!$AF$3:$AG$475,2,0)</f>
        <v>California</v>
      </c>
      <c r="M3194" t="str">
        <f>VLOOKUP($L3194,Mapping!$AI$3:$AJ$48,2,0)</f>
        <v>United States</v>
      </c>
      <c r="N3194" t="str">
        <f>VLOOKUP($L3194,Mapping!$AI$3:$AK$48,3,0)</f>
        <v>West</v>
      </c>
      <c r="O3194" t="str">
        <f>VLOOKUP(Table1[[#This Row],[Column1]],Mapping!$AM$8:$AN$11,2,0)</f>
        <v>Technology</v>
      </c>
      <c r="P3194" t="str">
        <f>VLOOKUP(Table1[[#This Row],[Column3]],Mapping!$AP$5:$AQ$22,2,0)</f>
        <v>Machines</v>
      </c>
      <c r="Q3194">
        <v>287.90999999999997</v>
      </c>
      <c r="R3194">
        <v>3</v>
      </c>
      <c r="S3194">
        <v>33.589499999999987</v>
      </c>
    </row>
    <row r="3195" spans="1:19" x14ac:dyDescent="0.35">
      <c r="A3195">
        <v>3116</v>
      </c>
      <c r="B3195" t="s">
        <v>3020</v>
      </c>
      <c r="C3195" t="s">
        <v>452</v>
      </c>
      <c r="D3195" t="str">
        <f>MID(Table1[[#This Row],[Product ID]],5,2)</f>
        <v>EN</v>
      </c>
      <c r="E3195" t="str">
        <f>LEFT(Table1[[#This Row],[Product ID]],3)</f>
        <v>OFF</v>
      </c>
      <c r="F3195" s="10" t="e">
        <f>VLOOKUP(Table1[[#This Row],[Order ID]],Mapping!H3195:J10986,3,0)</f>
        <v>#N/A</v>
      </c>
      <c r="G3195" s="10" t="e">
        <f>VLOOKUP(Table1[[#This Row],[Order ID]],Mapping!H3195:K10986,4,0)</f>
        <v>#N/A</v>
      </c>
      <c r="H3195" t="str">
        <f>INDEX(Mapping!$B$2:$T$7793,MATCH(Data!$A3195,Mapping!$B$3:$B$7793,0),MATCH(Data!$H$1,Mapping!$B$2:$T$2,0))</f>
        <v>Standard Class</v>
      </c>
      <c r="I3195" t="str">
        <f>INDEX(Mapping!$B$2:$T$7793,MATCH(Data!$A3195,Mapping!$B$3:$B$7793,0),MATCH(Data!$I$1,Mapping!$B$2:$T$2,0))</f>
        <v>Consumer</v>
      </c>
      <c r="J3195">
        <f>VLOOKUP($A3195,Mapping!$X$3:$Y$7793,2,0)</f>
        <v>78207</v>
      </c>
      <c r="K3195" t="str">
        <f>VLOOKUP($J3195,Mapping!$AB$3:$AC$475,2,0)</f>
        <v>Santa Clara</v>
      </c>
      <c r="L3195" t="str">
        <f>VLOOKUP($K3195,Mapping!$AF$3:$AG$475,2,0)</f>
        <v>California</v>
      </c>
      <c r="M3195" t="str">
        <f>VLOOKUP($L3195,Mapping!$AI$3:$AJ$48,2,0)</f>
        <v>United States</v>
      </c>
      <c r="N3195" t="str">
        <f>VLOOKUP($L3195,Mapping!$AI$3:$AK$48,3,0)</f>
        <v>West</v>
      </c>
      <c r="O3195" t="str">
        <f>VLOOKUP(Table1[[#This Row],[Column1]],Mapping!$AM$8:$AN$11,2,0)</f>
        <v>Office Supplies</v>
      </c>
      <c r="P3195" t="str">
        <f>VLOOKUP(Table1[[#This Row],[Column3]],Mapping!$AP$5:$AQ$22,2,0)</f>
        <v>Envelopes</v>
      </c>
      <c r="Q3195">
        <v>36.6</v>
      </c>
      <c r="R3195">
        <v>3</v>
      </c>
      <c r="S3195">
        <v>11.894999999999994</v>
      </c>
    </row>
    <row r="3196" spans="1:19" x14ac:dyDescent="0.35">
      <c r="A3196">
        <v>2766</v>
      </c>
      <c r="B3196" t="s">
        <v>2775</v>
      </c>
      <c r="C3196" t="s">
        <v>1449</v>
      </c>
      <c r="D3196" t="str">
        <f>MID(Table1[[#This Row],[Product ID]],5,2)</f>
        <v>ST</v>
      </c>
      <c r="E3196" t="str">
        <f>LEFT(Table1[[#This Row],[Product ID]],3)</f>
        <v>OFF</v>
      </c>
      <c r="F3196" s="10" t="e">
        <f>VLOOKUP(Table1[[#This Row],[Order ID]],Mapping!H3196:J10987,3,0)</f>
        <v>#N/A</v>
      </c>
      <c r="G3196" s="10" t="e">
        <f>VLOOKUP(Table1[[#This Row],[Order ID]],Mapping!H3196:K10987,4,0)</f>
        <v>#N/A</v>
      </c>
      <c r="H3196" t="str">
        <f>INDEX(Mapping!$B$2:$T$7793,MATCH(Data!$A3196,Mapping!$B$3:$B$7793,0),MATCH(Data!$H$1,Mapping!$B$2:$T$2,0))</f>
        <v>Standard Class</v>
      </c>
      <c r="I3196" t="str">
        <f>INDEX(Mapping!$B$2:$T$7793,MATCH(Data!$A3196,Mapping!$B$3:$B$7793,0),MATCH(Data!$I$1,Mapping!$B$2:$T$2,0))</f>
        <v>Consumer</v>
      </c>
      <c r="J3196">
        <f>VLOOKUP($A3196,Mapping!$X$3:$Y$7793,2,0)</f>
        <v>10024</v>
      </c>
      <c r="K3196" t="str">
        <f>VLOOKUP($J3196,Mapping!$AB$3:$AC$475,2,0)</f>
        <v>Memphis</v>
      </c>
      <c r="L3196" t="str">
        <f>VLOOKUP($K3196,Mapping!$AF$3:$AG$475,2,0)</f>
        <v>Tennessee</v>
      </c>
      <c r="M3196" t="str">
        <f>VLOOKUP($L3196,Mapping!$AI$3:$AJ$48,2,0)</f>
        <v>United States</v>
      </c>
      <c r="N3196" t="str">
        <f>VLOOKUP($L3196,Mapping!$AI$3:$AK$48,3,0)</f>
        <v>South</v>
      </c>
      <c r="O3196" t="str">
        <f>VLOOKUP(Table1[[#This Row],[Column1]],Mapping!$AM$8:$AN$11,2,0)</f>
        <v>Office Supplies</v>
      </c>
      <c r="P3196" t="str">
        <f>VLOOKUP(Table1[[#This Row],[Column3]],Mapping!$AP$5:$AQ$22,2,0)</f>
        <v>Storage</v>
      </c>
      <c r="Q3196">
        <v>40.74</v>
      </c>
      <c r="R3196">
        <v>3</v>
      </c>
      <c r="S3196">
        <v>0.4073999999999991</v>
      </c>
    </row>
    <row r="3197" spans="1:19" x14ac:dyDescent="0.35">
      <c r="A3197">
        <v>4058</v>
      </c>
      <c r="B3197" t="s">
        <v>3624</v>
      </c>
      <c r="C3197" t="s">
        <v>3234</v>
      </c>
      <c r="D3197" t="str">
        <f>MID(Table1[[#This Row],[Product ID]],5,2)</f>
        <v>AR</v>
      </c>
      <c r="E3197" t="str">
        <f>LEFT(Table1[[#This Row],[Product ID]],3)</f>
        <v>OFF</v>
      </c>
      <c r="F3197" s="10">
        <f>VLOOKUP(Table1[[#This Row],[Order ID]],Mapping!H3197:J10988,3,0)</f>
        <v>41544</v>
      </c>
      <c r="G3197" s="10">
        <f>VLOOKUP(Table1[[#This Row],[Order ID]],Mapping!H3197:K10988,4,0)</f>
        <v>41544</v>
      </c>
      <c r="H3197" t="str">
        <f>INDEX(Mapping!$B$2:$T$7793,MATCH(Data!$A3197,Mapping!$B$3:$B$7793,0),MATCH(Data!$H$1,Mapping!$B$2:$T$2,0))</f>
        <v>Same Day</v>
      </c>
      <c r="I3197" t="str">
        <f>INDEX(Mapping!$B$2:$T$7793,MATCH(Data!$A3197,Mapping!$B$3:$B$7793,0),MATCH(Data!$I$1,Mapping!$B$2:$T$2,0))</f>
        <v>Consumer</v>
      </c>
      <c r="J3197">
        <f>VLOOKUP($A3197,Mapping!$X$3:$Y$7793,2,0)</f>
        <v>92374</v>
      </c>
      <c r="K3197" t="str">
        <f>VLOOKUP($J3197,Mapping!$AB$3:$AC$475,2,0)</f>
        <v>Brentwood</v>
      </c>
      <c r="L3197" t="str">
        <f>VLOOKUP($K3197,Mapping!$AF$3:$AG$475,2,0)</f>
        <v>California</v>
      </c>
      <c r="M3197" t="str">
        <f>VLOOKUP($L3197,Mapping!$AI$3:$AJ$48,2,0)</f>
        <v>United States</v>
      </c>
      <c r="N3197" t="str">
        <f>VLOOKUP($L3197,Mapping!$AI$3:$AK$48,3,0)</f>
        <v>West</v>
      </c>
      <c r="O3197" t="str">
        <f>VLOOKUP(Table1[[#This Row],[Column1]],Mapping!$AM$8:$AN$11,2,0)</f>
        <v>Office Supplies</v>
      </c>
      <c r="P3197" t="str">
        <f>VLOOKUP(Table1[[#This Row],[Column3]],Mapping!$AP$5:$AQ$22,2,0)</f>
        <v>Art</v>
      </c>
      <c r="Q3197">
        <v>35.4</v>
      </c>
      <c r="R3197">
        <v>5</v>
      </c>
      <c r="S3197">
        <v>13.452000000000002</v>
      </c>
    </row>
    <row r="3198" spans="1:19" x14ac:dyDescent="0.35">
      <c r="A3198">
        <v>4059</v>
      </c>
      <c r="B3198" t="s">
        <v>3624</v>
      </c>
      <c r="C3198" t="s">
        <v>548</v>
      </c>
      <c r="D3198" t="str">
        <f>MID(Table1[[#This Row],[Product ID]],5,2)</f>
        <v>PA</v>
      </c>
      <c r="E3198" t="str">
        <f>LEFT(Table1[[#This Row],[Product ID]],3)</f>
        <v>OFF</v>
      </c>
      <c r="F3198" s="10">
        <f>VLOOKUP(Table1[[#This Row],[Order ID]],Mapping!H3198:J10989,3,0)</f>
        <v>41544</v>
      </c>
      <c r="G3198" s="10">
        <f>VLOOKUP(Table1[[#This Row],[Order ID]],Mapping!H3198:K10989,4,0)</f>
        <v>41544</v>
      </c>
      <c r="H3198" t="str">
        <f>INDEX(Mapping!$B$2:$T$7793,MATCH(Data!$A3198,Mapping!$B$3:$B$7793,0),MATCH(Data!$H$1,Mapping!$B$2:$T$2,0))</f>
        <v>Same Day</v>
      </c>
      <c r="I3198" t="str">
        <f>INDEX(Mapping!$B$2:$T$7793,MATCH(Data!$A3198,Mapping!$B$3:$B$7793,0),MATCH(Data!$I$1,Mapping!$B$2:$T$2,0))</f>
        <v>Consumer</v>
      </c>
      <c r="J3198">
        <f>VLOOKUP($A3198,Mapping!$X$3:$Y$7793,2,0)</f>
        <v>92374</v>
      </c>
      <c r="K3198" t="str">
        <f>VLOOKUP($J3198,Mapping!$AB$3:$AC$475,2,0)</f>
        <v>Brentwood</v>
      </c>
      <c r="L3198" t="str">
        <f>VLOOKUP($K3198,Mapping!$AF$3:$AG$475,2,0)</f>
        <v>California</v>
      </c>
      <c r="M3198" t="str">
        <f>VLOOKUP($L3198,Mapping!$AI$3:$AJ$48,2,0)</f>
        <v>United States</v>
      </c>
      <c r="N3198" t="str">
        <f>VLOOKUP($L3198,Mapping!$AI$3:$AK$48,3,0)</f>
        <v>West</v>
      </c>
      <c r="O3198" t="str">
        <f>VLOOKUP(Table1[[#This Row],[Column1]],Mapping!$AM$8:$AN$11,2,0)</f>
        <v>Office Supplies</v>
      </c>
      <c r="P3198" t="str">
        <f>VLOOKUP(Table1[[#This Row],[Column3]],Mapping!$AP$5:$AQ$22,2,0)</f>
        <v>Paper</v>
      </c>
      <c r="Q3198">
        <v>29.900000000000002</v>
      </c>
      <c r="R3198">
        <v>5</v>
      </c>
      <c r="S3198">
        <v>13.454999999999998</v>
      </c>
    </row>
    <row r="3199" spans="1:19" x14ac:dyDescent="0.35">
      <c r="A3199">
        <v>4056</v>
      </c>
      <c r="B3199" t="s">
        <v>3624</v>
      </c>
      <c r="C3199" t="s">
        <v>547</v>
      </c>
      <c r="D3199" t="str">
        <f>MID(Table1[[#This Row],[Product ID]],5,2)</f>
        <v>ST</v>
      </c>
      <c r="E3199" t="str">
        <f>LEFT(Table1[[#This Row],[Product ID]],3)</f>
        <v>OFF</v>
      </c>
      <c r="F3199" s="10">
        <f>VLOOKUP(Table1[[#This Row],[Order ID]],Mapping!H3199:J10990,3,0)</f>
        <v>41544</v>
      </c>
      <c r="G3199" s="10">
        <f>VLOOKUP(Table1[[#This Row],[Order ID]],Mapping!H3199:K10990,4,0)</f>
        <v>41544</v>
      </c>
      <c r="H3199" t="str">
        <f>INDEX(Mapping!$B$2:$T$7793,MATCH(Data!$A3199,Mapping!$B$3:$B$7793,0),MATCH(Data!$H$1,Mapping!$B$2:$T$2,0))</f>
        <v>Second Class</v>
      </c>
      <c r="I3199" t="str">
        <f>INDEX(Mapping!$B$2:$T$7793,MATCH(Data!$A3199,Mapping!$B$3:$B$7793,0),MATCH(Data!$I$1,Mapping!$B$2:$T$2,0))</f>
        <v>Consumer</v>
      </c>
      <c r="J3199">
        <f>VLOOKUP($A3199,Mapping!$X$3:$Y$7793,2,0)</f>
        <v>92374</v>
      </c>
      <c r="K3199" t="str">
        <f>VLOOKUP($J3199,Mapping!$AB$3:$AC$475,2,0)</f>
        <v>Brentwood</v>
      </c>
      <c r="L3199" t="str">
        <f>VLOOKUP($K3199,Mapping!$AF$3:$AG$475,2,0)</f>
        <v>California</v>
      </c>
      <c r="M3199" t="str">
        <f>VLOOKUP($L3199,Mapping!$AI$3:$AJ$48,2,0)</f>
        <v>United States</v>
      </c>
      <c r="N3199" t="str">
        <f>VLOOKUP($L3199,Mapping!$AI$3:$AK$48,3,0)</f>
        <v>West</v>
      </c>
      <c r="O3199" t="str">
        <f>VLOOKUP(Table1[[#This Row],[Column1]],Mapping!$AM$8:$AN$11,2,0)</f>
        <v>Office Supplies</v>
      </c>
      <c r="P3199" t="str">
        <f>VLOOKUP(Table1[[#This Row],[Column3]],Mapping!$AP$5:$AQ$22,2,0)</f>
        <v>Storage</v>
      </c>
      <c r="Q3199">
        <v>51.449999999999996</v>
      </c>
      <c r="R3199">
        <v>3</v>
      </c>
      <c r="S3199">
        <v>13.891499999999999</v>
      </c>
    </row>
    <row r="3200" spans="1:19" x14ac:dyDescent="0.35">
      <c r="A3200">
        <v>1027</v>
      </c>
      <c r="B3200" t="s">
        <v>1263</v>
      </c>
      <c r="C3200" t="s">
        <v>1264</v>
      </c>
      <c r="D3200" t="str">
        <f>MID(Table1[[#This Row],[Product ID]],5,2)</f>
        <v>PA</v>
      </c>
      <c r="E3200" t="str">
        <f>LEFT(Table1[[#This Row],[Product ID]],3)</f>
        <v>OFF</v>
      </c>
      <c r="F3200" s="10" t="e">
        <f>VLOOKUP(Table1[[#This Row],[Order ID]],Mapping!H3200:J10991,3,0)</f>
        <v>#N/A</v>
      </c>
      <c r="G3200" s="10" t="e">
        <f>VLOOKUP(Table1[[#This Row],[Order ID]],Mapping!H3200:K10991,4,0)</f>
        <v>#N/A</v>
      </c>
      <c r="H3200" t="str">
        <f>INDEX(Mapping!$B$2:$T$7793,MATCH(Data!$A3200,Mapping!$B$3:$B$7793,0),MATCH(Data!$H$1,Mapping!$B$2:$T$2,0))</f>
        <v>Second Class</v>
      </c>
      <c r="I3200" t="str">
        <f>INDEX(Mapping!$B$2:$T$7793,MATCH(Data!$A3200,Mapping!$B$3:$B$7793,0),MATCH(Data!$I$1,Mapping!$B$2:$T$2,0))</f>
        <v>Consumer</v>
      </c>
      <c r="J3200">
        <f>VLOOKUP($A3200,Mapping!$X$3:$Y$7793,2,0)</f>
        <v>90032</v>
      </c>
      <c r="K3200" t="str">
        <f>VLOOKUP($J3200,Mapping!$AB$3:$AC$475,2,0)</f>
        <v>Seattle</v>
      </c>
      <c r="L3200" t="str">
        <f>VLOOKUP($K3200,Mapping!$AF$3:$AG$475,2,0)</f>
        <v>Washington</v>
      </c>
      <c r="M3200" t="str">
        <f>VLOOKUP($L3200,Mapping!$AI$3:$AJ$48,2,0)</f>
        <v>United States</v>
      </c>
      <c r="N3200" t="str">
        <f>VLOOKUP($L3200,Mapping!$AI$3:$AK$48,3,0)</f>
        <v>West</v>
      </c>
      <c r="O3200" t="str">
        <f>VLOOKUP(Table1[[#This Row],[Column1]],Mapping!$AM$8:$AN$11,2,0)</f>
        <v>Office Supplies</v>
      </c>
      <c r="P3200" t="str">
        <f>VLOOKUP(Table1[[#This Row],[Column3]],Mapping!$AP$5:$AQ$22,2,0)</f>
        <v>Paper</v>
      </c>
      <c r="Q3200">
        <v>38.880000000000003</v>
      </c>
      <c r="R3200">
        <v>6</v>
      </c>
      <c r="S3200">
        <v>18.662400000000002</v>
      </c>
    </row>
    <row r="3201" spans="1:19" x14ac:dyDescent="0.35">
      <c r="A3201">
        <v>1028</v>
      </c>
      <c r="B3201" t="s">
        <v>1263</v>
      </c>
      <c r="C3201" t="s">
        <v>1265</v>
      </c>
      <c r="D3201" t="str">
        <f>MID(Table1[[#This Row],[Product ID]],5,2)</f>
        <v>FU</v>
      </c>
      <c r="E3201" t="str">
        <f>LEFT(Table1[[#This Row],[Product ID]],3)</f>
        <v>FUR</v>
      </c>
      <c r="F3201" s="10" t="e">
        <f>VLOOKUP(Table1[[#This Row],[Order ID]],Mapping!H3201:J10992,3,0)</f>
        <v>#N/A</v>
      </c>
      <c r="G3201" s="10" t="e">
        <f>VLOOKUP(Table1[[#This Row],[Order ID]],Mapping!H3201:K10992,4,0)</f>
        <v>#N/A</v>
      </c>
      <c r="H3201" t="str">
        <f>INDEX(Mapping!$B$2:$T$7793,MATCH(Data!$A3201,Mapping!$B$3:$B$7793,0),MATCH(Data!$H$1,Mapping!$B$2:$T$2,0))</f>
        <v>Standard Class</v>
      </c>
      <c r="I3201" t="str">
        <f>INDEX(Mapping!$B$2:$T$7793,MATCH(Data!$A3201,Mapping!$B$3:$B$7793,0),MATCH(Data!$I$1,Mapping!$B$2:$T$2,0))</f>
        <v>Corporate</v>
      </c>
      <c r="J3201">
        <f>VLOOKUP($A3201,Mapping!$X$3:$Y$7793,2,0)</f>
        <v>90032</v>
      </c>
      <c r="K3201" t="str">
        <f>VLOOKUP($J3201,Mapping!$AB$3:$AC$475,2,0)</f>
        <v>Seattle</v>
      </c>
      <c r="L3201" t="str">
        <f>VLOOKUP($K3201,Mapping!$AF$3:$AG$475,2,0)</f>
        <v>Washington</v>
      </c>
      <c r="M3201" t="str">
        <f>VLOOKUP($L3201,Mapping!$AI$3:$AJ$48,2,0)</f>
        <v>United States</v>
      </c>
      <c r="N3201" t="str">
        <f>VLOOKUP($L3201,Mapping!$AI$3:$AK$48,3,0)</f>
        <v>West</v>
      </c>
      <c r="O3201" t="str">
        <f>VLOOKUP(Table1[[#This Row],[Column1]],Mapping!$AM$8:$AN$11,2,0)</f>
        <v>Furniture</v>
      </c>
      <c r="P3201" t="str">
        <f>VLOOKUP(Table1[[#This Row],[Column3]],Mapping!$AP$5:$AQ$22,2,0)</f>
        <v>Furnishings</v>
      </c>
      <c r="Q3201">
        <v>183.84</v>
      </c>
      <c r="R3201">
        <v>8</v>
      </c>
      <c r="S3201">
        <v>62.505600000000001</v>
      </c>
    </row>
    <row r="3202" spans="1:19" x14ac:dyDescent="0.35">
      <c r="A3202">
        <v>1029</v>
      </c>
      <c r="B3202" t="s">
        <v>1263</v>
      </c>
      <c r="C3202" t="s">
        <v>489</v>
      </c>
      <c r="D3202" t="str">
        <f>MID(Table1[[#This Row],[Product ID]],5,2)</f>
        <v>SU</v>
      </c>
      <c r="E3202" t="str">
        <f>LEFT(Table1[[#This Row],[Product ID]],3)</f>
        <v>OFF</v>
      </c>
      <c r="F3202" s="10" t="e">
        <f>VLOOKUP(Table1[[#This Row],[Order ID]],Mapping!H3202:J10993,3,0)</f>
        <v>#N/A</v>
      </c>
      <c r="G3202" s="10" t="e">
        <f>VLOOKUP(Table1[[#This Row],[Order ID]],Mapping!H3202:K10993,4,0)</f>
        <v>#N/A</v>
      </c>
      <c r="H3202" t="str">
        <f>INDEX(Mapping!$B$2:$T$7793,MATCH(Data!$A3202,Mapping!$B$3:$B$7793,0),MATCH(Data!$H$1,Mapping!$B$2:$T$2,0))</f>
        <v>Standard Class</v>
      </c>
      <c r="I3202" t="str">
        <f>INDEX(Mapping!$B$2:$T$7793,MATCH(Data!$A3202,Mapping!$B$3:$B$7793,0),MATCH(Data!$I$1,Mapping!$B$2:$T$2,0))</f>
        <v>Corporate</v>
      </c>
      <c r="J3202">
        <f>VLOOKUP($A3202,Mapping!$X$3:$Y$7793,2,0)</f>
        <v>90032</v>
      </c>
      <c r="K3202" t="str">
        <f>VLOOKUP($J3202,Mapping!$AB$3:$AC$475,2,0)</f>
        <v>Seattle</v>
      </c>
      <c r="L3202" t="str">
        <f>VLOOKUP($K3202,Mapping!$AF$3:$AG$475,2,0)</f>
        <v>Washington</v>
      </c>
      <c r="M3202" t="str">
        <f>VLOOKUP($L3202,Mapping!$AI$3:$AJ$48,2,0)</f>
        <v>United States</v>
      </c>
      <c r="N3202" t="str">
        <f>VLOOKUP($L3202,Mapping!$AI$3:$AK$48,3,0)</f>
        <v>West</v>
      </c>
      <c r="O3202" t="str">
        <f>VLOOKUP(Table1[[#This Row],[Column1]],Mapping!$AM$8:$AN$11,2,0)</f>
        <v>Office Supplies</v>
      </c>
      <c r="P3202" t="str">
        <f>VLOOKUP(Table1[[#This Row],[Column3]],Mapping!$AP$5:$AQ$22,2,0)</f>
        <v>Supplies</v>
      </c>
      <c r="Q3202">
        <v>579.29999999999995</v>
      </c>
      <c r="R3202">
        <v>5</v>
      </c>
      <c r="S3202">
        <v>28.964999999999961</v>
      </c>
    </row>
    <row r="3203" spans="1:19" x14ac:dyDescent="0.35">
      <c r="A3203">
        <v>3083</v>
      </c>
      <c r="B3203" t="s">
        <v>2999</v>
      </c>
      <c r="C3203" t="s">
        <v>772</v>
      </c>
      <c r="D3203" t="str">
        <f>MID(Table1[[#This Row],[Product ID]],5,2)</f>
        <v>BI</v>
      </c>
      <c r="E3203" t="str">
        <f>LEFT(Table1[[#This Row],[Product ID]],3)</f>
        <v>OFF</v>
      </c>
      <c r="F3203" s="10" t="e">
        <f>VLOOKUP(Table1[[#This Row],[Order ID]],Mapping!H3203:J10994,3,0)</f>
        <v>#N/A</v>
      </c>
      <c r="G3203" s="10" t="e">
        <f>VLOOKUP(Table1[[#This Row],[Order ID]],Mapping!H3203:K10994,4,0)</f>
        <v>#N/A</v>
      </c>
      <c r="H3203" t="str">
        <f>INDEX(Mapping!$B$2:$T$7793,MATCH(Data!$A3203,Mapping!$B$3:$B$7793,0),MATCH(Data!$H$1,Mapping!$B$2:$T$2,0))</f>
        <v>Standard Class</v>
      </c>
      <c r="I3203" t="str">
        <f>INDEX(Mapping!$B$2:$T$7793,MATCH(Data!$A3203,Mapping!$B$3:$B$7793,0),MATCH(Data!$I$1,Mapping!$B$2:$T$2,0))</f>
        <v>Consumer</v>
      </c>
      <c r="J3203">
        <f>VLOOKUP($A3203,Mapping!$X$3:$Y$7793,2,0)</f>
        <v>80906</v>
      </c>
      <c r="K3203" t="str">
        <f>VLOOKUP($J3203,Mapping!$AB$3:$AC$475,2,0)</f>
        <v>Warwick</v>
      </c>
      <c r="L3203" t="str">
        <f>VLOOKUP($K3203,Mapping!$AF$3:$AG$475,2,0)</f>
        <v>Rhode Island</v>
      </c>
      <c r="M3203" t="str">
        <f>VLOOKUP($L3203,Mapping!$AI$3:$AJ$48,2,0)</f>
        <v>United States</v>
      </c>
      <c r="N3203" t="str">
        <f>VLOOKUP($L3203,Mapping!$AI$3:$AK$48,3,0)</f>
        <v>East</v>
      </c>
      <c r="O3203" t="str">
        <f>VLOOKUP(Table1[[#This Row],[Column1]],Mapping!$AM$8:$AN$11,2,0)</f>
        <v>Office Supplies</v>
      </c>
      <c r="P3203" t="str">
        <f>VLOOKUP(Table1[[#This Row],[Column3]],Mapping!$AP$5:$AQ$22,2,0)</f>
        <v>Binders</v>
      </c>
      <c r="Q3203">
        <v>40.635000000000012</v>
      </c>
      <c r="R3203">
        <v>7</v>
      </c>
      <c r="S3203">
        <v>-32.507999999999996</v>
      </c>
    </row>
    <row r="3204" spans="1:19" x14ac:dyDescent="0.35">
      <c r="A3204">
        <v>4585</v>
      </c>
      <c r="B3204" t="s">
        <v>3966</v>
      </c>
      <c r="C3204" t="s">
        <v>875</v>
      </c>
      <c r="D3204" t="str">
        <f>MID(Table1[[#This Row],[Product ID]],5,2)</f>
        <v>PA</v>
      </c>
      <c r="E3204" t="str">
        <f>LEFT(Table1[[#This Row],[Product ID]],3)</f>
        <v>OFF</v>
      </c>
      <c r="F3204" s="10">
        <f>VLOOKUP(Table1[[#This Row],[Order ID]],Mapping!H3204:J10995,3,0)</f>
        <v>41600</v>
      </c>
      <c r="G3204" s="10">
        <f>VLOOKUP(Table1[[#This Row],[Order ID]],Mapping!H3204:K10995,4,0)</f>
        <v>41605</v>
      </c>
      <c r="H3204" t="str">
        <f>INDEX(Mapping!$B$2:$T$7793,MATCH(Data!$A3204,Mapping!$B$3:$B$7793,0),MATCH(Data!$H$1,Mapping!$B$2:$T$2,0))</f>
        <v>First Class</v>
      </c>
      <c r="I3204" t="str">
        <f>INDEX(Mapping!$B$2:$T$7793,MATCH(Data!$A3204,Mapping!$B$3:$B$7793,0),MATCH(Data!$I$1,Mapping!$B$2:$T$2,0))</f>
        <v>Consumer</v>
      </c>
      <c r="J3204">
        <f>VLOOKUP($A3204,Mapping!$X$3:$Y$7793,2,0)</f>
        <v>60610</v>
      </c>
      <c r="K3204" t="str">
        <f>VLOOKUP($J3204,Mapping!$AB$3:$AC$475,2,0)</f>
        <v>Minneapolis</v>
      </c>
      <c r="L3204" t="str">
        <f>VLOOKUP($K3204,Mapping!$AF$3:$AG$475,2,0)</f>
        <v>Minnesota</v>
      </c>
      <c r="M3204" t="str">
        <f>VLOOKUP($L3204,Mapping!$AI$3:$AJ$48,2,0)</f>
        <v>United States</v>
      </c>
      <c r="N3204" t="str">
        <f>VLOOKUP($L3204,Mapping!$AI$3:$AK$48,3,0)</f>
        <v>Central</v>
      </c>
      <c r="O3204" t="str">
        <f>VLOOKUP(Table1[[#This Row],[Column1]],Mapping!$AM$8:$AN$11,2,0)</f>
        <v>Office Supplies</v>
      </c>
      <c r="P3204" t="str">
        <f>VLOOKUP(Table1[[#This Row],[Column3]],Mapping!$AP$5:$AQ$22,2,0)</f>
        <v>Paper</v>
      </c>
      <c r="Q3204">
        <v>38.432000000000002</v>
      </c>
      <c r="R3204">
        <v>1</v>
      </c>
      <c r="S3204">
        <v>13.451199999999996</v>
      </c>
    </row>
    <row r="3205" spans="1:19" x14ac:dyDescent="0.35">
      <c r="A3205">
        <v>4587</v>
      </c>
      <c r="B3205" t="s">
        <v>3966</v>
      </c>
      <c r="C3205" t="s">
        <v>168</v>
      </c>
      <c r="D3205" t="str">
        <f>MID(Table1[[#This Row],[Product ID]],5,2)</f>
        <v>AC</v>
      </c>
      <c r="E3205" t="str">
        <f>LEFT(Table1[[#This Row],[Product ID]],3)</f>
        <v>TEC</v>
      </c>
      <c r="F3205" s="10">
        <f>VLOOKUP(Table1[[#This Row],[Order ID]],Mapping!H3205:J10996,3,0)</f>
        <v>41600</v>
      </c>
      <c r="G3205" s="10">
        <f>VLOOKUP(Table1[[#This Row],[Order ID]],Mapping!H3205:K10996,4,0)</f>
        <v>41605</v>
      </c>
      <c r="H3205" t="str">
        <f>INDEX(Mapping!$B$2:$T$7793,MATCH(Data!$A3205,Mapping!$B$3:$B$7793,0),MATCH(Data!$H$1,Mapping!$B$2:$T$2,0))</f>
        <v>Standard Class</v>
      </c>
      <c r="I3205" t="str">
        <f>INDEX(Mapping!$B$2:$T$7793,MATCH(Data!$A3205,Mapping!$B$3:$B$7793,0),MATCH(Data!$I$1,Mapping!$B$2:$T$2,0))</f>
        <v>Consumer</v>
      </c>
      <c r="J3205">
        <f>VLOOKUP($A3205,Mapping!$X$3:$Y$7793,2,0)</f>
        <v>60610</v>
      </c>
      <c r="K3205" t="str">
        <f>VLOOKUP($J3205,Mapping!$AB$3:$AC$475,2,0)</f>
        <v>Minneapolis</v>
      </c>
      <c r="L3205" t="str">
        <f>VLOOKUP($K3205,Mapping!$AF$3:$AG$475,2,0)</f>
        <v>Minnesota</v>
      </c>
      <c r="M3205" t="str">
        <f>VLOOKUP($L3205,Mapping!$AI$3:$AJ$48,2,0)</f>
        <v>United States</v>
      </c>
      <c r="N3205" t="str">
        <f>VLOOKUP($L3205,Mapping!$AI$3:$AK$48,3,0)</f>
        <v>Central</v>
      </c>
      <c r="O3205" t="str">
        <f>VLOOKUP(Table1[[#This Row],[Column1]],Mapping!$AM$8:$AN$11,2,0)</f>
        <v>Technology</v>
      </c>
      <c r="P3205" t="str">
        <f>VLOOKUP(Table1[[#This Row],[Column3]],Mapping!$AP$5:$AQ$22,2,0)</f>
        <v>Accessories</v>
      </c>
      <c r="Q3205">
        <v>81.576000000000008</v>
      </c>
      <c r="R3205">
        <v>3</v>
      </c>
      <c r="S3205">
        <v>2.0393999999999934</v>
      </c>
    </row>
    <row r="3206" spans="1:19" x14ac:dyDescent="0.35">
      <c r="A3206">
        <v>1959</v>
      </c>
      <c r="B3206" t="s">
        <v>2150</v>
      </c>
      <c r="C3206" t="s">
        <v>1591</v>
      </c>
      <c r="D3206" t="str">
        <f>MID(Table1[[#This Row],[Product ID]],5,2)</f>
        <v>TA</v>
      </c>
      <c r="E3206" t="str">
        <f>LEFT(Table1[[#This Row],[Product ID]],3)</f>
        <v>FUR</v>
      </c>
      <c r="F3206" s="10" t="e">
        <f>VLOOKUP(Table1[[#This Row],[Order ID]],Mapping!H3206:J10997,3,0)</f>
        <v>#N/A</v>
      </c>
      <c r="G3206" s="10" t="e">
        <f>VLOOKUP(Table1[[#This Row],[Order ID]],Mapping!H3206:K10997,4,0)</f>
        <v>#N/A</v>
      </c>
      <c r="H3206" t="str">
        <f>INDEX(Mapping!$B$2:$T$7793,MATCH(Data!$A3206,Mapping!$B$3:$B$7793,0),MATCH(Data!$H$1,Mapping!$B$2:$T$2,0))</f>
        <v>Standard Class</v>
      </c>
      <c r="I3206" t="str">
        <f>INDEX(Mapping!$B$2:$T$7793,MATCH(Data!$A3206,Mapping!$B$3:$B$7793,0),MATCH(Data!$I$1,Mapping!$B$2:$T$2,0))</f>
        <v>Consumer</v>
      </c>
      <c r="J3206">
        <f>VLOOKUP($A3206,Mapping!$X$3:$Y$7793,2,0)</f>
        <v>77095</v>
      </c>
      <c r="K3206" t="str">
        <f>VLOOKUP($J3206,Mapping!$AB$3:$AC$475,2,0)</f>
        <v>Naperville</v>
      </c>
      <c r="L3206" t="str">
        <f>VLOOKUP($K3206,Mapping!$AF$3:$AG$475,2,0)</f>
        <v>Illinois</v>
      </c>
      <c r="M3206" t="str">
        <f>VLOOKUP($L3206,Mapping!$AI$3:$AJ$48,2,0)</f>
        <v>United States</v>
      </c>
      <c r="N3206" t="str">
        <f>VLOOKUP($L3206,Mapping!$AI$3:$AK$48,3,0)</f>
        <v>Central</v>
      </c>
      <c r="O3206" t="str">
        <f>VLOOKUP(Table1[[#This Row],[Column1]],Mapping!$AM$8:$AN$11,2,0)</f>
        <v>Furniture</v>
      </c>
      <c r="P3206" t="str">
        <f>VLOOKUP(Table1[[#This Row],[Column3]],Mapping!$AP$5:$AQ$22,2,0)</f>
        <v>Tables</v>
      </c>
      <c r="Q3206">
        <v>300.93</v>
      </c>
      <c r="R3206">
        <v>5</v>
      </c>
      <c r="S3206">
        <v>-34.39200000000001</v>
      </c>
    </row>
    <row r="3207" spans="1:19" x14ac:dyDescent="0.35">
      <c r="A3207">
        <v>1960</v>
      </c>
      <c r="B3207" t="s">
        <v>2150</v>
      </c>
      <c r="C3207" t="s">
        <v>1700</v>
      </c>
      <c r="D3207" t="str">
        <f>MID(Table1[[#This Row],[Product ID]],5,2)</f>
        <v>PH</v>
      </c>
      <c r="E3207" t="str">
        <f>LEFT(Table1[[#This Row],[Product ID]],3)</f>
        <v>TEC</v>
      </c>
      <c r="F3207" s="10" t="e">
        <f>VLOOKUP(Table1[[#This Row],[Order ID]],Mapping!H3207:J10998,3,0)</f>
        <v>#N/A</v>
      </c>
      <c r="G3207" s="10" t="e">
        <f>VLOOKUP(Table1[[#This Row],[Order ID]],Mapping!H3207:K10998,4,0)</f>
        <v>#N/A</v>
      </c>
      <c r="H3207" t="str">
        <f>INDEX(Mapping!$B$2:$T$7793,MATCH(Data!$A3207,Mapping!$B$3:$B$7793,0),MATCH(Data!$H$1,Mapping!$B$2:$T$2,0))</f>
        <v>Second Class</v>
      </c>
      <c r="I3207" t="str">
        <f>INDEX(Mapping!$B$2:$T$7793,MATCH(Data!$A3207,Mapping!$B$3:$B$7793,0),MATCH(Data!$I$1,Mapping!$B$2:$T$2,0))</f>
        <v>Consumer</v>
      </c>
      <c r="J3207">
        <f>VLOOKUP($A3207,Mapping!$X$3:$Y$7793,2,0)</f>
        <v>77095</v>
      </c>
      <c r="K3207" t="str">
        <f>VLOOKUP($J3207,Mapping!$AB$3:$AC$475,2,0)</f>
        <v>Naperville</v>
      </c>
      <c r="L3207" t="str">
        <f>VLOOKUP($K3207,Mapping!$AF$3:$AG$475,2,0)</f>
        <v>Illinois</v>
      </c>
      <c r="M3207" t="str">
        <f>VLOOKUP($L3207,Mapping!$AI$3:$AJ$48,2,0)</f>
        <v>United States</v>
      </c>
      <c r="N3207" t="str">
        <f>VLOOKUP($L3207,Mapping!$AI$3:$AK$48,3,0)</f>
        <v>Central</v>
      </c>
      <c r="O3207" t="str">
        <f>VLOOKUP(Table1[[#This Row],[Column1]],Mapping!$AM$8:$AN$11,2,0)</f>
        <v>Technology</v>
      </c>
      <c r="P3207" t="str">
        <f>VLOOKUP(Table1[[#This Row],[Column3]],Mapping!$AP$5:$AQ$22,2,0)</f>
        <v>Phones</v>
      </c>
      <c r="Q3207">
        <v>719.96</v>
      </c>
      <c r="R3207">
        <v>5</v>
      </c>
      <c r="S3207">
        <v>53.997000000000043</v>
      </c>
    </row>
    <row r="3208" spans="1:19" x14ac:dyDescent="0.35">
      <c r="A3208">
        <v>6186</v>
      </c>
      <c r="B3208" t="s">
        <v>4870</v>
      </c>
      <c r="C3208" t="s">
        <v>81</v>
      </c>
      <c r="D3208" t="str">
        <f>MID(Table1[[#This Row],[Product ID]],5,2)</f>
        <v>CH</v>
      </c>
      <c r="E3208" t="str">
        <f>LEFT(Table1[[#This Row],[Product ID]],3)</f>
        <v>FUR</v>
      </c>
      <c r="F3208" s="10">
        <f>VLOOKUP(Table1[[#This Row],[Order ID]],Mapping!H3208:J10999,3,0)</f>
        <v>41623</v>
      </c>
      <c r="G3208" s="10">
        <f>VLOOKUP(Table1[[#This Row],[Order ID]],Mapping!H3208:K10999,4,0)</f>
        <v>41626</v>
      </c>
      <c r="H3208" t="str">
        <f>INDEX(Mapping!$B$2:$T$7793,MATCH(Data!$A3208,Mapping!$B$3:$B$7793,0),MATCH(Data!$H$1,Mapping!$B$2:$T$2,0))</f>
        <v>Standard Class</v>
      </c>
      <c r="I3208" t="str">
        <f>INDEX(Mapping!$B$2:$T$7793,MATCH(Data!$A3208,Mapping!$B$3:$B$7793,0),MATCH(Data!$I$1,Mapping!$B$2:$T$2,0))</f>
        <v>Corporate</v>
      </c>
      <c r="J3208">
        <f>VLOOKUP($A3208,Mapping!$X$3:$Y$7793,2,0)</f>
        <v>92037</v>
      </c>
      <c r="K3208" t="str">
        <f>VLOOKUP($J3208,Mapping!$AB$3:$AC$475,2,0)</f>
        <v>Layton</v>
      </c>
      <c r="L3208" t="str">
        <f>VLOOKUP($K3208,Mapping!$AF$3:$AG$475,2,0)</f>
        <v>Utah</v>
      </c>
      <c r="M3208" t="str">
        <f>VLOOKUP($L3208,Mapping!$AI$3:$AJ$48,2,0)</f>
        <v>United States</v>
      </c>
      <c r="N3208" t="str">
        <f>VLOOKUP($L3208,Mapping!$AI$3:$AK$48,3,0)</f>
        <v>West</v>
      </c>
      <c r="O3208" t="str">
        <f>VLOOKUP(Table1[[#This Row],[Column1]],Mapping!$AM$8:$AN$11,2,0)</f>
        <v>Furniture</v>
      </c>
      <c r="P3208" t="str">
        <f>VLOOKUP(Table1[[#This Row],[Column3]],Mapping!$AP$5:$AQ$22,2,0)</f>
        <v>Chairs</v>
      </c>
      <c r="Q3208">
        <v>81.424000000000007</v>
      </c>
      <c r="R3208">
        <v>2</v>
      </c>
      <c r="S3208">
        <v>-9.1601999999999961</v>
      </c>
    </row>
    <row r="3209" spans="1:19" x14ac:dyDescent="0.35">
      <c r="A3209">
        <v>6187</v>
      </c>
      <c r="B3209" t="s">
        <v>4870</v>
      </c>
      <c r="C3209" t="s">
        <v>158</v>
      </c>
      <c r="D3209" t="str">
        <f>MID(Table1[[#This Row],[Product ID]],5,2)</f>
        <v>ST</v>
      </c>
      <c r="E3209" t="str">
        <f>LEFT(Table1[[#This Row],[Product ID]],3)</f>
        <v>OFF</v>
      </c>
      <c r="F3209" s="10">
        <f>VLOOKUP(Table1[[#This Row],[Order ID]],Mapping!H3209:J11000,3,0)</f>
        <v>41623</v>
      </c>
      <c r="G3209" s="10">
        <f>VLOOKUP(Table1[[#This Row],[Order ID]],Mapping!H3209:K11000,4,0)</f>
        <v>41626</v>
      </c>
      <c r="H3209" t="str">
        <f>INDEX(Mapping!$B$2:$T$7793,MATCH(Data!$A3209,Mapping!$B$3:$B$7793,0),MATCH(Data!$H$1,Mapping!$B$2:$T$2,0))</f>
        <v>First Class</v>
      </c>
      <c r="I3209" t="str">
        <f>INDEX(Mapping!$B$2:$T$7793,MATCH(Data!$A3209,Mapping!$B$3:$B$7793,0),MATCH(Data!$I$1,Mapping!$B$2:$T$2,0))</f>
        <v>Corporate</v>
      </c>
      <c r="J3209">
        <f>VLOOKUP($A3209,Mapping!$X$3:$Y$7793,2,0)</f>
        <v>92037</v>
      </c>
      <c r="K3209" t="str">
        <f>VLOOKUP($J3209,Mapping!$AB$3:$AC$475,2,0)</f>
        <v>Layton</v>
      </c>
      <c r="L3209" t="str">
        <f>VLOOKUP($K3209,Mapping!$AF$3:$AG$475,2,0)</f>
        <v>Utah</v>
      </c>
      <c r="M3209" t="str">
        <f>VLOOKUP($L3209,Mapping!$AI$3:$AJ$48,2,0)</f>
        <v>United States</v>
      </c>
      <c r="N3209" t="str">
        <f>VLOOKUP($L3209,Mapping!$AI$3:$AK$48,3,0)</f>
        <v>West</v>
      </c>
      <c r="O3209" t="str">
        <f>VLOOKUP(Table1[[#This Row],[Column1]],Mapping!$AM$8:$AN$11,2,0)</f>
        <v>Office Supplies</v>
      </c>
      <c r="P3209" t="str">
        <f>VLOOKUP(Table1[[#This Row],[Column3]],Mapping!$AP$5:$AQ$22,2,0)</f>
        <v>Storage</v>
      </c>
      <c r="Q3209">
        <v>134.80000000000001</v>
      </c>
      <c r="R3209">
        <v>10</v>
      </c>
      <c r="S3209">
        <v>35.047999999999995</v>
      </c>
    </row>
    <row r="3210" spans="1:19" x14ac:dyDescent="0.35">
      <c r="A3210">
        <v>7183</v>
      </c>
      <c r="B3210" t="s">
        <v>5427</v>
      </c>
      <c r="C3210" t="s">
        <v>3617</v>
      </c>
      <c r="D3210" t="str">
        <f>MID(Table1[[#This Row],[Product ID]],5,2)</f>
        <v>PA</v>
      </c>
      <c r="E3210" t="str">
        <f>LEFT(Table1[[#This Row],[Product ID]],3)</f>
        <v>OFF</v>
      </c>
      <c r="F3210" s="10">
        <f>VLOOKUP(Table1[[#This Row],[Order ID]],Mapping!H3210:J11001,3,0)</f>
        <v>41386</v>
      </c>
      <c r="G3210" s="10">
        <f>VLOOKUP(Table1[[#This Row],[Order ID]],Mapping!H3210:K11001,4,0)</f>
        <v>41386</v>
      </c>
      <c r="H3210" t="str">
        <f>INDEX(Mapping!$B$2:$T$7793,MATCH(Data!$A3210,Mapping!$B$3:$B$7793,0),MATCH(Data!$H$1,Mapping!$B$2:$T$2,0))</f>
        <v>Same Day</v>
      </c>
      <c r="I3210" t="str">
        <f>INDEX(Mapping!$B$2:$T$7793,MATCH(Data!$A3210,Mapping!$B$3:$B$7793,0),MATCH(Data!$I$1,Mapping!$B$2:$T$2,0))</f>
        <v>Consumer</v>
      </c>
      <c r="J3210">
        <f>VLOOKUP($A3210,Mapping!$X$3:$Y$7793,2,0)</f>
        <v>6460</v>
      </c>
      <c r="K3210" t="str">
        <f>VLOOKUP($J3210,Mapping!$AB$3:$AC$475,2,0)</f>
        <v>Commerce City</v>
      </c>
      <c r="L3210" t="str">
        <f>VLOOKUP($K3210,Mapping!$AF$3:$AG$475,2,0)</f>
        <v>Colorado</v>
      </c>
      <c r="M3210" t="str">
        <f>VLOOKUP($L3210,Mapping!$AI$3:$AJ$48,2,0)</f>
        <v>United States</v>
      </c>
      <c r="N3210" t="str">
        <f>VLOOKUP($L3210,Mapping!$AI$3:$AK$48,3,0)</f>
        <v>West</v>
      </c>
      <c r="O3210" t="str">
        <f>VLOOKUP(Table1[[#This Row],[Column1]],Mapping!$AM$8:$AN$11,2,0)</f>
        <v>Office Supplies</v>
      </c>
      <c r="P3210" t="str">
        <f>VLOOKUP(Table1[[#This Row],[Column3]],Mapping!$AP$5:$AQ$22,2,0)</f>
        <v>Paper</v>
      </c>
      <c r="Q3210">
        <v>51.84</v>
      </c>
      <c r="R3210">
        <v>8</v>
      </c>
      <c r="S3210">
        <v>24.883200000000002</v>
      </c>
    </row>
    <row r="3211" spans="1:19" x14ac:dyDescent="0.35">
      <c r="A3211">
        <v>1633</v>
      </c>
      <c r="B3211" t="s">
        <v>1856</v>
      </c>
      <c r="C3211" t="s">
        <v>1857</v>
      </c>
      <c r="D3211" t="str">
        <f>MID(Table1[[#This Row],[Product ID]],5,2)</f>
        <v>BI</v>
      </c>
      <c r="E3211" t="str">
        <f>LEFT(Table1[[#This Row],[Product ID]],3)</f>
        <v>OFF</v>
      </c>
      <c r="F3211" s="10" t="e">
        <f>VLOOKUP(Table1[[#This Row],[Order ID]],Mapping!H3211:J11002,3,0)</f>
        <v>#N/A</v>
      </c>
      <c r="G3211" s="10" t="e">
        <f>VLOOKUP(Table1[[#This Row],[Order ID]],Mapping!H3211:K11002,4,0)</f>
        <v>#N/A</v>
      </c>
      <c r="H3211" t="str">
        <f>INDEX(Mapping!$B$2:$T$7793,MATCH(Data!$A3211,Mapping!$B$3:$B$7793,0),MATCH(Data!$H$1,Mapping!$B$2:$T$2,0))</f>
        <v>Standard Class</v>
      </c>
      <c r="I3211" t="str">
        <f>INDEX(Mapping!$B$2:$T$7793,MATCH(Data!$A3211,Mapping!$B$3:$B$7793,0),MATCH(Data!$I$1,Mapping!$B$2:$T$2,0))</f>
        <v>Consumer</v>
      </c>
      <c r="J3211">
        <f>VLOOKUP($A3211,Mapping!$X$3:$Y$7793,2,0)</f>
        <v>19134</v>
      </c>
      <c r="K3211" t="str">
        <f>VLOOKUP($J3211,Mapping!$AB$3:$AC$475,2,0)</f>
        <v>Detroit</v>
      </c>
      <c r="L3211" t="str">
        <f>VLOOKUP($K3211,Mapping!$AF$3:$AG$475,2,0)</f>
        <v>Michigan</v>
      </c>
      <c r="M3211" t="str">
        <f>VLOOKUP($L3211,Mapping!$AI$3:$AJ$48,2,0)</f>
        <v>United States</v>
      </c>
      <c r="N3211" t="str">
        <f>VLOOKUP($L3211,Mapping!$AI$3:$AK$48,3,0)</f>
        <v>Central</v>
      </c>
      <c r="O3211" t="str">
        <f>VLOOKUP(Table1[[#This Row],[Column1]],Mapping!$AM$8:$AN$11,2,0)</f>
        <v>Office Supplies</v>
      </c>
      <c r="P3211" t="str">
        <f>VLOOKUP(Table1[[#This Row],[Column3]],Mapping!$AP$5:$AQ$22,2,0)</f>
        <v>Binders</v>
      </c>
      <c r="Q3211">
        <v>1.9410000000000003</v>
      </c>
      <c r="R3211">
        <v>1</v>
      </c>
      <c r="S3211">
        <v>-1.294</v>
      </c>
    </row>
    <row r="3212" spans="1:19" x14ac:dyDescent="0.35">
      <c r="A3212">
        <v>1769</v>
      </c>
      <c r="B3212" t="s">
        <v>1983</v>
      </c>
      <c r="C3212" t="s">
        <v>1984</v>
      </c>
      <c r="D3212" t="str">
        <f>MID(Table1[[#This Row],[Product ID]],5,2)</f>
        <v>BI</v>
      </c>
      <c r="E3212" t="str">
        <f>LEFT(Table1[[#This Row],[Product ID]],3)</f>
        <v>OFF</v>
      </c>
      <c r="F3212" s="10" t="e">
        <f>VLOOKUP(Table1[[#This Row],[Order ID]],Mapping!H3212:J11003,3,0)</f>
        <v>#N/A</v>
      </c>
      <c r="G3212" s="10" t="e">
        <f>VLOOKUP(Table1[[#This Row],[Order ID]],Mapping!H3212:K11003,4,0)</f>
        <v>#N/A</v>
      </c>
      <c r="H3212" t="str">
        <f>INDEX(Mapping!$B$2:$T$7793,MATCH(Data!$A3212,Mapping!$B$3:$B$7793,0),MATCH(Data!$H$1,Mapping!$B$2:$T$2,0))</f>
        <v>Second Class</v>
      </c>
      <c r="I3212" t="str">
        <f>INDEX(Mapping!$B$2:$T$7793,MATCH(Data!$A3212,Mapping!$B$3:$B$7793,0),MATCH(Data!$I$1,Mapping!$B$2:$T$2,0))</f>
        <v>Consumer</v>
      </c>
      <c r="J3212">
        <f>VLOOKUP($A3212,Mapping!$X$3:$Y$7793,2,0)</f>
        <v>90049</v>
      </c>
      <c r="K3212" t="str">
        <f>VLOOKUP($J3212,Mapping!$AB$3:$AC$475,2,0)</f>
        <v>Richardson</v>
      </c>
      <c r="L3212" t="str">
        <f>VLOOKUP($K3212,Mapping!$AF$3:$AG$475,2,0)</f>
        <v>Texas</v>
      </c>
      <c r="M3212" t="str">
        <f>VLOOKUP($L3212,Mapping!$AI$3:$AJ$48,2,0)</f>
        <v>United States</v>
      </c>
      <c r="N3212" t="str">
        <f>VLOOKUP($L3212,Mapping!$AI$3:$AK$48,3,0)</f>
        <v>Central</v>
      </c>
      <c r="O3212" t="str">
        <f>VLOOKUP(Table1[[#This Row],[Column1]],Mapping!$AM$8:$AN$11,2,0)</f>
        <v>Office Supplies</v>
      </c>
      <c r="P3212" t="str">
        <f>VLOOKUP(Table1[[#This Row],[Column3]],Mapping!$AP$5:$AQ$22,2,0)</f>
        <v>Binders</v>
      </c>
      <c r="Q3212">
        <v>38.136000000000003</v>
      </c>
      <c r="R3212">
        <v>7</v>
      </c>
      <c r="S3212">
        <v>13.347599999999998</v>
      </c>
    </row>
    <row r="3213" spans="1:19" x14ac:dyDescent="0.35">
      <c r="A3213">
        <v>2470</v>
      </c>
      <c r="B3213" t="s">
        <v>2562</v>
      </c>
      <c r="C3213" t="s">
        <v>325</v>
      </c>
      <c r="D3213" t="str">
        <f>MID(Table1[[#This Row],[Product ID]],5,2)</f>
        <v>FU</v>
      </c>
      <c r="E3213" t="str">
        <f>LEFT(Table1[[#This Row],[Product ID]],3)</f>
        <v>FUR</v>
      </c>
      <c r="F3213" s="10" t="e">
        <f>VLOOKUP(Table1[[#This Row],[Order ID]],Mapping!H3213:J11004,3,0)</f>
        <v>#N/A</v>
      </c>
      <c r="G3213" s="10" t="e">
        <f>VLOOKUP(Table1[[#This Row],[Order ID]],Mapping!H3213:K11004,4,0)</f>
        <v>#N/A</v>
      </c>
      <c r="H3213" t="str">
        <f>INDEX(Mapping!$B$2:$T$7793,MATCH(Data!$A3213,Mapping!$B$3:$B$7793,0),MATCH(Data!$H$1,Mapping!$B$2:$T$2,0))</f>
        <v>Standard Class</v>
      </c>
      <c r="I3213" t="str">
        <f>INDEX(Mapping!$B$2:$T$7793,MATCH(Data!$A3213,Mapping!$B$3:$B$7793,0),MATCH(Data!$I$1,Mapping!$B$2:$T$2,0))</f>
        <v>Consumer</v>
      </c>
      <c r="J3213">
        <f>VLOOKUP($A3213,Mapping!$X$3:$Y$7793,2,0)</f>
        <v>48911</v>
      </c>
      <c r="K3213" t="str">
        <f>VLOOKUP($J3213,Mapping!$AB$3:$AC$475,2,0)</f>
        <v>Glendale</v>
      </c>
      <c r="L3213" t="str">
        <f>VLOOKUP($K3213,Mapping!$AF$3:$AG$475,2,0)</f>
        <v>Arizona</v>
      </c>
      <c r="M3213" t="str">
        <f>VLOOKUP($L3213,Mapping!$AI$3:$AJ$48,2,0)</f>
        <v>United States</v>
      </c>
      <c r="N3213" t="str">
        <f>VLOOKUP($L3213,Mapping!$AI$3:$AK$48,3,0)</f>
        <v>West</v>
      </c>
      <c r="O3213" t="str">
        <f>VLOOKUP(Table1[[#This Row],[Column1]],Mapping!$AM$8:$AN$11,2,0)</f>
        <v>Furniture</v>
      </c>
      <c r="P3213" t="str">
        <f>VLOOKUP(Table1[[#This Row],[Column3]],Mapping!$AP$5:$AQ$22,2,0)</f>
        <v>Furnishings</v>
      </c>
      <c r="Q3213">
        <v>67</v>
      </c>
      <c r="R3213">
        <v>5</v>
      </c>
      <c r="S3213">
        <v>32.159999999999997</v>
      </c>
    </row>
    <row r="3214" spans="1:19" x14ac:dyDescent="0.35">
      <c r="A3214">
        <v>4799</v>
      </c>
      <c r="B3214" t="s">
        <v>4079</v>
      </c>
      <c r="C3214" t="s">
        <v>1425</v>
      </c>
      <c r="D3214" t="str">
        <f>MID(Table1[[#This Row],[Product ID]],5,2)</f>
        <v>AR</v>
      </c>
      <c r="E3214" t="str">
        <f>LEFT(Table1[[#This Row],[Product ID]],3)</f>
        <v>OFF</v>
      </c>
      <c r="F3214" s="10">
        <f>VLOOKUP(Table1[[#This Row],[Order ID]],Mapping!H3214:J11005,3,0)</f>
        <v>41583</v>
      </c>
      <c r="G3214" s="10">
        <f>VLOOKUP(Table1[[#This Row],[Order ID]],Mapping!H3214:K11005,4,0)</f>
        <v>41583</v>
      </c>
      <c r="H3214" t="str">
        <f>INDEX(Mapping!$B$2:$T$7793,MATCH(Data!$A3214,Mapping!$B$3:$B$7793,0),MATCH(Data!$H$1,Mapping!$B$2:$T$2,0))</f>
        <v>First Class</v>
      </c>
      <c r="I3214" t="str">
        <f>INDEX(Mapping!$B$2:$T$7793,MATCH(Data!$A3214,Mapping!$B$3:$B$7793,0),MATCH(Data!$I$1,Mapping!$B$2:$T$2,0))</f>
        <v>Corporate</v>
      </c>
      <c r="J3214">
        <f>VLOOKUP($A3214,Mapping!$X$3:$Y$7793,2,0)</f>
        <v>91911</v>
      </c>
      <c r="K3214" t="str">
        <f>VLOOKUP($J3214,Mapping!$AB$3:$AC$475,2,0)</f>
        <v>Fargo</v>
      </c>
      <c r="L3214" t="str">
        <f>VLOOKUP($K3214,Mapping!$AF$3:$AG$475,2,0)</f>
        <v>North Dakota</v>
      </c>
      <c r="M3214" t="str">
        <f>VLOOKUP($L3214,Mapping!$AI$3:$AJ$48,2,0)</f>
        <v>United States</v>
      </c>
      <c r="N3214" t="str">
        <f>VLOOKUP($L3214,Mapping!$AI$3:$AK$48,3,0)</f>
        <v>Central</v>
      </c>
      <c r="O3214" t="str">
        <f>VLOOKUP(Table1[[#This Row],[Column1]],Mapping!$AM$8:$AN$11,2,0)</f>
        <v>Office Supplies</v>
      </c>
      <c r="P3214" t="str">
        <f>VLOOKUP(Table1[[#This Row],[Column3]],Mapping!$AP$5:$AQ$22,2,0)</f>
        <v>Art</v>
      </c>
      <c r="Q3214">
        <v>192.8</v>
      </c>
      <c r="R3214">
        <v>4</v>
      </c>
      <c r="S3214">
        <v>55.911999999999978</v>
      </c>
    </row>
    <row r="3215" spans="1:19" x14ac:dyDescent="0.35">
      <c r="A3215">
        <v>2528</v>
      </c>
      <c r="B3215" t="s">
        <v>2607</v>
      </c>
      <c r="C3215" t="s">
        <v>488</v>
      </c>
      <c r="D3215" t="str">
        <f>MID(Table1[[#This Row],[Product ID]],5,2)</f>
        <v>BI</v>
      </c>
      <c r="E3215" t="str">
        <f>LEFT(Table1[[#This Row],[Product ID]],3)</f>
        <v>OFF</v>
      </c>
      <c r="F3215" s="10" t="e">
        <f>VLOOKUP(Table1[[#This Row],[Order ID]],Mapping!H3215:J11006,3,0)</f>
        <v>#N/A</v>
      </c>
      <c r="G3215" s="10" t="e">
        <f>VLOOKUP(Table1[[#This Row],[Order ID]],Mapping!H3215:K11006,4,0)</f>
        <v>#N/A</v>
      </c>
      <c r="H3215" t="str">
        <f>INDEX(Mapping!$B$2:$T$7793,MATCH(Data!$A3215,Mapping!$B$3:$B$7793,0),MATCH(Data!$H$1,Mapping!$B$2:$T$2,0))</f>
        <v>Same Day</v>
      </c>
      <c r="I3215" t="str">
        <f>INDEX(Mapping!$B$2:$T$7793,MATCH(Data!$A3215,Mapping!$B$3:$B$7793,0),MATCH(Data!$I$1,Mapping!$B$2:$T$2,0))</f>
        <v>Consumer</v>
      </c>
      <c r="J3215">
        <f>VLOOKUP($A3215,Mapping!$X$3:$Y$7793,2,0)</f>
        <v>10024</v>
      </c>
      <c r="K3215" t="str">
        <f>VLOOKUP($J3215,Mapping!$AB$3:$AC$475,2,0)</f>
        <v>Memphis</v>
      </c>
      <c r="L3215" t="str">
        <f>VLOOKUP($K3215,Mapping!$AF$3:$AG$475,2,0)</f>
        <v>Tennessee</v>
      </c>
      <c r="M3215" t="str">
        <f>VLOOKUP($L3215,Mapping!$AI$3:$AJ$48,2,0)</f>
        <v>United States</v>
      </c>
      <c r="N3215" t="str">
        <f>VLOOKUP($L3215,Mapping!$AI$3:$AK$48,3,0)</f>
        <v>South</v>
      </c>
      <c r="O3215" t="str">
        <f>VLOOKUP(Table1[[#This Row],[Column1]],Mapping!$AM$8:$AN$11,2,0)</f>
        <v>Office Supplies</v>
      </c>
      <c r="P3215" t="str">
        <f>VLOOKUP(Table1[[#This Row],[Column3]],Mapping!$AP$5:$AQ$22,2,0)</f>
        <v>Binders</v>
      </c>
      <c r="Q3215">
        <v>45.576000000000001</v>
      </c>
      <c r="R3215">
        <v>3</v>
      </c>
      <c r="S3215">
        <v>15.951599999999997</v>
      </c>
    </row>
    <row r="3216" spans="1:19" x14ac:dyDescent="0.35">
      <c r="A3216">
        <v>2527</v>
      </c>
      <c r="B3216" t="s">
        <v>2607</v>
      </c>
      <c r="C3216" t="s">
        <v>428</v>
      </c>
      <c r="D3216" t="str">
        <f>MID(Table1[[#This Row],[Product ID]],5,2)</f>
        <v>ST</v>
      </c>
      <c r="E3216" t="str">
        <f>LEFT(Table1[[#This Row],[Product ID]],3)</f>
        <v>OFF</v>
      </c>
      <c r="F3216" s="10" t="e">
        <f>VLOOKUP(Table1[[#This Row],[Order ID]],Mapping!H3216:J11007,3,0)</f>
        <v>#N/A</v>
      </c>
      <c r="G3216" s="10" t="e">
        <f>VLOOKUP(Table1[[#This Row],[Order ID]],Mapping!H3216:K11007,4,0)</f>
        <v>#N/A</v>
      </c>
      <c r="H3216" t="str">
        <f>INDEX(Mapping!$B$2:$T$7793,MATCH(Data!$A3216,Mapping!$B$3:$B$7793,0),MATCH(Data!$H$1,Mapping!$B$2:$T$2,0))</f>
        <v>First Class</v>
      </c>
      <c r="I3216" t="str">
        <f>INDEX(Mapping!$B$2:$T$7793,MATCH(Data!$A3216,Mapping!$B$3:$B$7793,0),MATCH(Data!$I$1,Mapping!$B$2:$T$2,0))</f>
        <v>Consumer</v>
      </c>
      <c r="J3216">
        <f>VLOOKUP($A3216,Mapping!$X$3:$Y$7793,2,0)</f>
        <v>10024</v>
      </c>
      <c r="K3216" t="str">
        <f>VLOOKUP($J3216,Mapping!$AB$3:$AC$475,2,0)</f>
        <v>Memphis</v>
      </c>
      <c r="L3216" t="str">
        <f>VLOOKUP($K3216,Mapping!$AF$3:$AG$475,2,0)</f>
        <v>Tennessee</v>
      </c>
      <c r="M3216" t="str">
        <f>VLOOKUP($L3216,Mapping!$AI$3:$AJ$48,2,0)</f>
        <v>United States</v>
      </c>
      <c r="N3216" t="str">
        <f>VLOOKUP($L3216,Mapping!$AI$3:$AK$48,3,0)</f>
        <v>South</v>
      </c>
      <c r="O3216" t="str">
        <f>VLOOKUP(Table1[[#This Row],[Column1]],Mapping!$AM$8:$AN$11,2,0)</f>
        <v>Office Supplies</v>
      </c>
      <c r="P3216" t="str">
        <f>VLOOKUP(Table1[[#This Row],[Column3]],Mapping!$AP$5:$AQ$22,2,0)</f>
        <v>Storage</v>
      </c>
      <c r="Q3216">
        <v>44.94</v>
      </c>
      <c r="R3216">
        <v>3</v>
      </c>
      <c r="S3216">
        <v>12.5832</v>
      </c>
    </row>
    <row r="3217" spans="1:19" x14ac:dyDescent="0.35">
      <c r="A3217">
        <v>7607</v>
      </c>
      <c r="B3217" t="s">
        <v>5675</v>
      </c>
      <c r="C3217" t="s">
        <v>1660</v>
      </c>
      <c r="D3217" t="str">
        <f>MID(Table1[[#This Row],[Product ID]],5,2)</f>
        <v>CH</v>
      </c>
      <c r="E3217" t="str">
        <f>LEFT(Table1[[#This Row],[Product ID]],3)</f>
        <v>FUR</v>
      </c>
      <c r="F3217" s="10">
        <f>VLOOKUP(Table1[[#This Row],[Order ID]],Mapping!H3217:J11008,3,0)</f>
        <v>41579</v>
      </c>
      <c r="G3217" s="10">
        <f>VLOOKUP(Table1[[#This Row],[Order ID]],Mapping!H3217:K11008,4,0)</f>
        <v>41584</v>
      </c>
      <c r="H3217" t="str">
        <f>INDEX(Mapping!$B$2:$T$7793,MATCH(Data!$A3217,Mapping!$B$3:$B$7793,0),MATCH(Data!$H$1,Mapping!$B$2:$T$2,0))</f>
        <v>First Class</v>
      </c>
      <c r="I3217" t="str">
        <f>INDEX(Mapping!$B$2:$T$7793,MATCH(Data!$A3217,Mapping!$B$3:$B$7793,0),MATCH(Data!$I$1,Mapping!$B$2:$T$2,0))</f>
        <v>Home Office</v>
      </c>
      <c r="J3217">
        <f>VLOOKUP($A3217,Mapping!$X$3:$Y$7793,2,0)</f>
        <v>94109</v>
      </c>
      <c r="K3217" t="str">
        <f>VLOOKUP($J3217,Mapping!$AB$3:$AC$475,2,0)</f>
        <v>Fremont</v>
      </c>
      <c r="L3217" t="str">
        <f>VLOOKUP($K3217,Mapping!$AF$3:$AG$475,2,0)</f>
        <v>Nebraska</v>
      </c>
      <c r="M3217" t="str">
        <f>VLOOKUP($L3217,Mapping!$AI$3:$AJ$48,2,0)</f>
        <v>United States</v>
      </c>
      <c r="N3217" t="str">
        <f>VLOOKUP($L3217,Mapping!$AI$3:$AK$48,3,0)</f>
        <v>Central</v>
      </c>
      <c r="O3217" t="str">
        <f>VLOOKUP(Table1[[#This Row],[Column1]],Mapping!$AM$8:$AN$11,2,0)</f>
        <v>Furniture</v>
      </c>
      <c r="P3217" t="str">
        <f>VLOOKUP(Table1[[#This Row],[Column3]],Mapping!$AP$5:$AQ$22,2,0)</f>
        <v>Chairs</v>
      </c>
      <c r="Q3217">
        <v>1403.9200000000003</v>
      </c>
      <c r="R3217">
        <v>5</v>
      </c>
      <c r="S3217">
        <v>70.196000000000026</v>
      </c>
    </row>
    <row r="3218" spans="1:19" x14ac:dyDescent="0.35">
      <c r="A3218">
        <v>1912</v>
      </c>
      <c r="B3218" t="s">
        <v>2112</v>
      </c>
      <c r="C3218" t="s">
        <v>355</v>
      </c>
      <c r="D3218" t="str">
        <f>MID(Table1[[#This Row],[Product ID]],5,2)</f>
        <v>PH</v>
      </c>
      <c r="E3218" t="str">
        <f>LEFT(Table1[[#This Row],[Product ID]],3)</f>
        <v>TEC</v>
      </c>
      <c r="F3218" s="10" t="e">
        <f>VLOOKUP(Table1[[#This Row],[Order ID]],Mapping!H3218:J11009,3,0)</f>
        <v>#N/A</v>
      </c>
      <c r="G3218" s="10" t="e">
        <f>VLOOKUP(Table1[[#This Row],[Order ID]],Mapping!H3218:K11009,4,0)</f>
        <v>#N/A</v>
      </c>
      <c r="H3218" t="str">
        <f>INDEX(Mapping!$B$2:$T$7793,MATCH(Data!$A3218,Mapping!$B$3:$B$7793,0),MATCH(Data!$H$1,Mapping!$B$2:$T$2,0))</f>
        <v>Standard Class</v>
      </c>
      <c r="I3218" t="str">
        <f>INDEX(Mapping!$B$2:$T$7793,MATCH(Data!$A3218,Mapping!$B$3:$B$7793,0),MATCH(Data!$I$1,Mapping!$B$2:$T$2,0))</f>
        <v>Consumer</v>
      </c>
      <c r="J3218">
        <f>VLOOKUP($A3218,Mapping!$X$3:$Y$7793,2,0)</f>
        <v>7055</v>
      </c>
      <c r="K3218" t="str">
        <f>VLOOKUP($J3218,Mapping!$AB$3:$AC$475,2,0)</f>
        <v>Sterling Heights</v>
      </c>
      <c r="L3218" t="str">
        <f>VLOOKUP($K3218,Mapping!$AF$3:$AG$475,2,0)</f>
        <v>Michigan</v>
      </c>
      <c r="M3218" t="str">
        <f>VLOOKUP($L3218,Mapping!$AI$3:$AJ$48,2,0)</f>
        <v>United States</v>
      </c>
      <c r="N3218" t="str">
        <f>VLOOKUP($L3218,Mapping!$AI$3:$AK$48,3,0)</f>
        <v>Central</v>
      </c>
      <c r="O3218" t="str">
        <f>VLOOKUP(Table1[[#This Row],[Column1]],Mapping!$AM$8:$AN$11,2,0)</f>
        <v>Technology</v>
      </c>
      <c r="P3218" t="str">
        <f>VLOOKUP(Table1[[#This Row],[Column3]],Mapping!$AP$5:$AQ$22,2,0)</f>
        <v>Phones</v>
      </c>
      <c r="Q3218">
        <v>345</v>
      </c>
      <c r="R3218">
        <v>5</v>
      </c>
      <c r="S3218">
        <v>86.25</v>
      </c>
    </row>
    <row r="3219" spans="1:19" x14ac:dyDescent="0.35">
      <c r="A3219">
        <v>1913</v>
      </c>
      <c r="B3219" t="s">
        <v>2112</v>
      </c>
      <c r="C3219" t="s">
        <v>235</v>
      </c>
      <c r="D3219" t="str">
        <f>MID(Table1[[#This Row],[Product ID]],5,2)</f>
        <v>TA</v>
      </c>
      <c r="E3219" t="str">
        <f>LEFT(Table1[[#This Row],[Product ID]],3)</f>
        <v>FUR</v>
      </c>
      <c r="F3219" s="10" t="e">
        <f>VLOOKUP(Table1[[#This Row],[Order ID]],Mapping!H3219:J11010,3,0)</f>
        <v>#N/A</v>
      </c>
      <c r="G3219" s="10" t="e">
        <f>VLOOKUP(Table1[[#This Row],[Order ID]],Mapping!H3219:K11010,4,0)</f>
        <v>#N/A</v>
      </c>
      <c r="H3219" t="str">
        <f>INDEX(Mapping!$B$2:$T$7793,MATCH(Data!$A3219,Mapping!$B$3:$B$7793,0),MATCH(Data!$H$1,Mapping!$B$2:$T$2,0))</f>
        <v>Standard Class</v>
      </c>
      <c r="I3219" t="str">
        <f>INDEX(Mapping!$B$2:$T$7793,MATCH(Data!$A3219,Mapping!$B$3:$B$7793,0),MATCH(Data!$I$1,Mapping!$B$2:$T$2,0))</f>
        <v>Consumer</v>
      </c>
      <c r="J3219">
        <f>VLOOKUP($A3219,Mapping!$X$3:$Y$7793,2,0)</f>
        <v>7055</v>
      </c>
      <c r="K3219" t="str">
        <f>VLOOKUP($J3219,Mapping!$AB$3:$AC$475,2,0)</f>
        <v>Sterling Heights</v>
      </c>
      <c r="L3219" t="str">
        <f>VLOOKUP($K3219,Mapping!$AF$3:$AG$475,2,0)</f>
        <v>Michigan</v>
      </c>
      <c r="M3219" t="str">
        <f>VLOOKUP($L3219,Mapping!$AI$3:$AJ$48,2,0)</f>
        <v>United States</v>
      </c>
      <c r="N3219" t="str">
        <f>VLOOKUP($L3219,Mapping!$AI$3:$AK$48,3,0)</f>
        <v>Central</v>
      </c>
      <c r="O3219" t="str">
        <f>VLOOKUP(Table1[[#This Row],[Column1]],Mapping!$AM$8:$AN$11,2,0)</f>
        <v>Furniture</v>
      </c>
      <c r="P3219" t="str">
        <f>VLOOKUP(Table1[[#This Row],[Column3]],Mapping!$AP$5:$AQ$22,2,0)</f>
        <v>Tables</v>
      </c>
      <c r="Q3219">
        <v>174.28599999999997</v>
      </c>
      <c r="R3219">
        <v>2</v>
      </c>
      <c r="S3219">
        <v>-19.918399999999991</v>
      </c>
    </row>
    <row r="3220" spans="1:19" x14ac:dyDescent="0.35">
      <c r="A3220">
        <v>1914</v>
      </c>
      <c r="B3220" t="s">
        <v>2112</v>
      </c>
      <c r="C3220" t="s">
        <v>216</v>
      </c>
      <c r="D3220" t="str">
        <f>MID(Table1[[#This Row],[Product ID]],5,2)</f>
        <v>AP</v>
      </c>
      <c r="E3220" t="str">
        <f>LEFT(Table1[[#This Row],[Product ID]],3)</f>
        <v>OFF</v>
      </c>
      <c r="F3220" s="10" t="e">
        <f>VLOOKUP(Table1[[#This Row],[Order ID]],Mapping!H3220:J11011,3,0)</f>
        <v>#N/A</v>
      </c>
      <c r="G3220" s="10" t="e">
        <f>VLOOKUP(Table1[[#This Row],[Order ID]],Mapping!H3220:K11011,4,0)</f>
        <v>#N/A</v>
      </c>
      <c r="H3220" t="str">
        <f>INDEX(Mapping!$B$2:$T$7793,MATCH(Data!$A3220,Mapping!$B$3:$B$7793,0),MATCH(Data!$H$1,Mapping!$B$2:$T$2,0))</f>
        <v>Standard Class</v>
      </c>
      <c r="I3220" t="str">
        <f>INDEX(Mapping!$B$2:$T$7793,MATCH(Data!$A3220,Mapping!$B$3:$B$7793,0),MATCH(Data!$I$1,Mapping!$B$2:$T$2,0))</f>
        <v>Consumer</v>
      </c>
      <c r="J3220">
        <f>VLOOKUP($A3220,Mapping!$X$3:$Y$7793,2,0)</f>
        <v>7055</v>
      </c>
      <c r="K3220" t="str">
        <f>VLOOKUP($J3220,Mapping!$AB$3:$AC$475,2,0)</f>
        <v>Sterling Heights</v>
      </c>
      <c r="L3220" t="str">
        <f>VLOOKUP($K3220,Mapping!$AF$3:$AG$475,2,0)</f>
        <v>Michigan</v>
      </c>
      <c r="M3220" t="str">
        <f>VLOOKUP($L3220,Mapping!$AI$3:$AJ$48,2,0)</f>
        <v>United States</v>
      </c>
      <c r="N3220" t="str">
        <f>VLOOKUP($L3220,Mapping!$AI$3:$AK$48,3,0)</f>
        <v>Central</v>
      </c>
      <c r="O3220" t="str">
        <f>VLOOKUP(Table1[[#This Row],[Column1]],Mapping!$AM$8:$AN$11,2,0)</f>
        <v>Office Supplies</v>
      </c>
      <c r="P3220" t="str">
        <f>VLOOKUP(Table1[[#This Row],[Column3]],Mapping!$AP$5:$AQ$22,2,0)</f>
        <v>Appliances</v>
      </c>
      <c r="Q3220">
        <v>662.84</v>
      </c>
      <c r="R3220">
        <v>4</v>
      </c>
      <c r="S3220">
        <v>172.33840000000004</v>
      </c>
    </row>
    <row r="3221" spans="1:19" x14ac:dyDescent="0.35">
      <c r="A3221">
        <v>1915</v>
      </c>
      <c r="B3221" t="s">
        <v>2112</v>
      </c>
      <c r="C3221" t="s">
        <v>541</v>
      </c>
      <c r="D3221" t="str">
        <f>MID(Table1[[#This Row],[Product ID]],5,2)</f>
        <v>AC</v>
      </c>
      <c r="E3221" t="str">
        <f>LEFT(Table1[[#This Row],[Product ID]],3)</f>
        <v>TEC</v>
      </c>
      <c r="F3221" s="10" t="e">
        <f>VLOOKUP(Table1[[#This Row],[Order ID]],Mapping!H3221:J11012,3,0)</f>
        <v>#N/A</v>
      </c>
      <c r="G3221" s="10" t="e">
        <f>VLOOKUP(Table1[[#This Row],[Order ID]],Mapping!H3221:K11012,4,0)</f>
        <v>#N/A</v>
      </c>
      <c r="H3221" t="str">
        <f>INDEX(Mapping!$B$2:$T$7793,MATCH(Data!$A3221,Mapping!$B$3:$B$7793,0),MATCH(Data!$H$1,Mapping!$B$2:$T$2,0))</f>
        <v>Standard Class</v>
      </c>
      <c r="I3221" t="str">
        <f>INDEX(Mapping!$B$2:$T$7793,MATCH(Data!$A3221,Mapping!$B$3:$B$7793,0),MATCH(Data!$I$1,Mapping!$B$2:$T$2,0))</f>
        <v>Consumer</v>
      </c>
      <c r="J3221">
        <f>VLOOKUP($A3221,Mapping!$X$3:$Y$7793,2,0)</f>
        <v>7055</v>
      </c>
      <c r="K3221" t="str">
        <f>VLOOKUP($J3221,Mapping!$AB$3:$AC$475,2,0)</f>
        <v>Sterling Heights</v>
      </c>
      <c r="L3221" t="str">
        <f>VLOOKUP($K3221,Mapping!$AF$3:$AG$475,2,0)</f>
        <v>Michigan</v>
      </c>
      <c r="M3221" t="str">
        <f>VLOOKUP($L3221,Mapping!$AI$3:$AJ$48,2,0)</f>
        <v>United States</v>
      </c>
      <c r="N3221" t="str">
        <f>VLOOKUP($L3221,Mapping!$AI$3:$AK$48,3,0)</f>
        <v>Central</v>
      </c>
      <c r="O3221" t="str">
        <f>VLOOKUP(Table1[[#This Row],[Column1]],Mapping!$AM$8:$AN$11,2,0)</f>
        <v>Technology</v>
      </c>
      <c r="P3221" t="str">
        <f>VLOOKUP(Table1[[#This Row],[Column3]],Mapping!$AP$5:$AQ$22,2,0)</f>
        <v>Accessories</v>
      </c>
      <c r="Q3221">
        <v>95.1</v>
      </c>
      <c r="R3221">
        <v>5</v>
      </c>
      <c r="S3221">
        <v>30.431999999999995</v>
      </c>
    </row>
    <row r="3222" spans="1:19" x14ac:dyDescent="0.35">
      <c r="A3222">
        <v>1916</v>
      </c>
      <c r="B3222" t="s">
        <v>2112</v>
      </c>
      <c r="C3222" t="s">
        <v>2113</v>
      </c>
      <c r="D3222" t="str">
        <f>MID(Table1[[#This Row],[Product ID]],5,2)</f>
        <v>EN</v>
      </c>
      <c r="E3222" t="str">
        <f>LEFT(Table1[[#This Row],[Product ID]],3)</f>
        <v>OFF</v>
      </c>
      <c r="F3222" s="10" t="e">
        <f>VLOOKUP(Table1[[#This Row],[Order ID]],Mapping!H3222:J11013,3,0)</f>
        <v>#N/A</v>
      </c>
      <c r="G3222" s="10" t="e">
        <f>VLOOKUP(Table1[[#This Row],[Order ID]],Mapping!H3222:K11013,4,0)</f>
        <v>#N/A</v>
      </c>
      <c r="H3222" t="str">
        <f>INDEX(Mapping!$B$2:$T$7793,MATCH(Data!$A3222,Mapping!$B$3:$B$7793,0),MATCH(Data!$H$1,Mapping!$B$2:$T$2,0))</f>
        <v>Standard Class</v>
      </c>
      <c r="I3222" t="str">
        <f>INDEX(Mapping!$B$2:$T$7793,MATCH(Data!$A3222,Mapping!$B$3:$B$7793,0),MATCH(Data!$I$1,Mapping!$B$2:$T$2,0))</f>
        <v>Consumer</v>
      </c>
      <c r="J3222">
        <f>VLOOKUP($A3222,Mapping!$X$3:$Y$7793,2,0)</f>
        <v>7055</v>
      </c>
      <c r="K3222" t="str">
        <f>VLOOKUP($J3222,Mapping!$AB$3:$AC$475,2,0)</f>
        <v>Sterling Heights</v>
      </c>
      <c r="L3222" t="str">
        <f>VLOOKUP($K3222,Mapping!$AF$3:$AG$475,2,0)</f>
        <v>Michigan</v>
      </c>
      <c r="M3222" t="str">
        <f>VLOOKUP($L3222,Mapping!$AI$3:$AJ$48,2,0)</f>
        <v>United States</v>
      </c>
      <c r="N3222" t="str">
        <f>VLOOKUP($L3222,Mapping!$AI$3:$AK$48,3,0)</f>
        <v>Central</v>
      </c>
      <c r="O3222" t="str">
        <f>VLOOKUP(Table1[[#This Row],[Column1]],Mapping!$AM$8:$AN$11,2,0)</f>
        <v>Office Supplies</v>
      </c>
      <c r="P3222" t="str">
        <f>VLOOKUP(Table1[[#This Row],[Column3]],Mapping!$AP$5:$AQ$22,2,0)</f>
        <v>Envelopes</v>
      </c>
      <c r="Q3222">
        <v>26.880000000000003</v>
      </c>
      <c r="R3222">
        <v>6</v>
      </c>
      <c r="S3222">
        <v>12.902400000000002</v>
      </c>
    </row>
    <row r="3223" spans="1:19" x14ac:dyDescent="0.35">
      <c r="A3223">
        <v>1917</v>
      </c>
      <c r="B3223" t="s">
        <v>2112</v>
      </c>
      <c r="C3223" t="s">
        <v>1304</v>
      </c>
      <c r="D3223" t="str">
        <f>MID(Table1[[#This Row],[Product ID]],5,2)</f>
        <v>PH</v>
      </c>
      <c r="E3223" t="str">
        <f>LEFT(Table1[[#This Row],[Product ID]],3)</f>
        <v>TEC</v>
      </c>
      <c r="F3223" s="10" t="e">
        <f>VLOOKUP(Table1[[#This Row],[Order ID]],Mapping!H3223:J11014,3,0)</f>
        <v>#N/A</v>
      </c>
      <c r="G3223" s="10" t="e">
        <f>VLOOKUP(Table1[[#This Row],[Order ID]],Mapping!H3223:K11014,4,0)</f>
        <v>#N/A</v>
      </c>
      <c r="H3223" t="str">
        <f>INDEX(Mapping!$B$2:$T$7793,MATCH(Data!$A3223,Mapping!$B$3:$B$7793,0),MATCH(Data!$H$1,Mapping!$B$2:$T$2,0))</f>
        <v>Standard Class</v>
      </c>
      <c r="I3223" t="str">
        <f>INDEX(Mapping!$B$2:$T$7793,MATCH(Data!$A3223,Mapping!$B$3:$B$7793,0),MATCH(Data!$I$1,Mapping!$B$2:$T$2,0))</f>
        <v>Consumer</v>
      </c>
      <c r="J3223">
        <f>VLOOKUP($A3223,Mapping!$X$3:$Y$7793,2,0)</f>
        <v>7055</v>
      </c>
      <c r="K3223" t="str">
        <f>VLOOKUP($J3223,Mapping!$AB$3:$AC$475,2,0)</f>
        <v>Sterling Heights</v>
      </c>
      <c r="L3223" t="str">
        <f>VLOOKUP($K3223,Mapping!$AF$3:$AG$475,2,0)</f>
        <v>Michigan</v>
      </c>
      <c r="M3223" t="str">
        <f>VLOOKUP($L3223,Mapping!$AI$3:$AJ$48,2,0)</f>
        <v>United States</v>
      </c>
      <c r="N3223" t="str">
        <f>VLOOKUP($L3223,Mapping!$AI$3:$AK$48,3,0)</f>
        <v>Central</v>
      </c>
      <c r="O3223" t="str">
        <f>VLOOKUP(Table1[[#This Row],[Column1]],Mapping!$AM$8:$AN$11,2,0)</f>
        <v>Technology</v>
      </c>
      <c r="P3223" t="str">
        <f>VLOOKUP(Table1[[#This Row],[Column3]],Mapping!$AP$5:$AQ$22,2,0)</f>
        <v>Phones</v>
      </c>
      <c r="Q3223">
        <v>257.98</v>
      </c>
      <c r="R3223">
        <v>2</v>
      </c>
      <c r="S3223">
        <v>74.8142</v>
      </c>
    </row>
    <row r="3224" spans="1:19" x14ac:dyDescent="0.35">
      <c r="A3224">
        <v>186</v>
      </c>
      <c r="B3224" t="s">
        <v>261</v>
      </c>
      <c r="C3224" t="s">
        <v>262</v>
      </c>
      <c r="D3224" t="str">
        <f>MID(Table1[[#This Row],[Product ID]],5,2)</f>
        <v>ST</v>
      </c>
      <c r="E3224" t="str">
        <f>LEFT(Table1[[#This Row],[Product ID]],3)</f>
        <v>OFF</v>
      </c>
      <c r="F3224" s="10" t="e">
        <f>VLOOKUP(Table1[[#This Row],[Order ID]],Mapping!H3224:J11015,3,0)</f>
        <v>#N/A</v>
      </c>
      <c r="G3224" s="10" t="e">
        <f>VLOOKUP(Table1[[#This Row],[Order ID]],Mapping!H3224:K11015,4,0)</f>
        <v>#N/A</v>
      </c>
      <c r="H3224" t="str">
        <f>INDEX(Mapping!$B$2:$T$7793,MATCH(Data!$A3224,Mapping!$B$3:$B$7793,0),MATCH(Data!$H$1,Mapping!$B$2:$T$2,0))</f>
        <v>Standard Class</v>
      </c>
      <c r="I3224" t="str">
        <f>INDEX(Mapping!$B$2:$T$7793,MATCH(Data!$A3224,Mapping!$B$3:$B$7793,0),MATCH(Data!$I$1,Mapping!$B$2:$T$2,0))</f>
        <v>Consumer</v>
      </c>
      <c r="J3224">
        <f>VLOOKUP($A3224,Mapping!$X$3:$Y$7793,2,0)</f>
        <v>10024</v>
      </c>
      <c r="K3224" t="str">
        <f>VLOOKUP($J3224,Mapping!$AB$3:$AC$475,2,0)</f>
        <v>Memphis</v>
      </c>
      <c r="L3224" t="str">
        <f>VLOOKUP($K3224,Mapping!$AF$3:$AG$475,2,0)</f>
        <v>Tennessee</v>
      </c>
      <c r="M3224" t="str">
        <f>VLOOKUP($L3224,Mapping!$AI$3:$AJ$48,2,0)</f>
        <v>United States</v>
      </c>
      <c r="N3224" t="str">
        <f>VLOOKUP($L3224,Mapping!$AI$3:$AK$48,3,0)</f>
        <v>South</v>
      </c>
      <c r="O3224" t="str">
        <f>VLOOKUP(Table1[[#This Row],[Column1]],Mapping!$AM$8:$AN$11,2,0)</f>
        <v>Office Supplies</v>
      </c>
      <c r="P3224" t="str">
        <f>VLOOKUP(Table1[[#This Row],[Column3]],Mapping!$AP$5:$AQ$22,2,0)</f>
        <v>Storage</v>
      </c>
      <c r="Q3224">
        <v>80.58</v>
      </c>
      <c r="R3224">
        <v>6</v>
      </c>
      <c r="S3224">
        <v>22.562400000000004</v>
      </c>
    </row>
    <row r="3225" spans="1:19" x14ac:dyDescent="0.35">
      <c r="A3225">
        <v>187</v>
      </c>
      <c r="B3225" t="s">
        <v>261</v>
      </c>
      <c r="C3225" t="s">
        <v>263</v>
      </c>
      <c r="D3225" t="str">
        <f>MID(Table1[[#This Row],[Product ID]],5,2)</f>
        <v>EN</v>
      </c>
      <c r="E3225" t="str">
        <f>LEFT(Table1[[#This Row],[Product ID]],3)</f>
        <v>OFF</v>
      </c>
      <c r="F3225" s="10" t="e">
        <f>VLOOKUP(Table1[[#This Row],[Order ID]],Mapping!H3225:J11016,3,0)</f>
        <v>#N/A</v>
      </c>
      <c r="G3225" s="10" t="e">
        <f>VLOOKUP(Table1[[#This Row],[Order ID]],Mapping!H3225:K11016,4,0)</f>
        <v>#N/A</v>
      </c>
      <c r="H3225" t="str">
        <f>INDEX(Mapping!$B$2:$T$7793,MATCH(Data!$A3225,Mapping!$B$3:$B$7793,0),MATCH(Data!$H$1,Mapping!$B$2:$T$2,0))</f>
        <v>First Class</v>
      </c>
      <c r="I3225" t="str">
        <f>INDEX(Mapping!$B$2:$T$7793,MATCH(Data!$A3225,Mapping!$B$3:$B$7793,0),MATCH(Data!$I$1,Mapping!$B$2:$T$2,0))</f>
        <v>Consumer</v>
      </c>
      <c r="J3225">
        <f>VLOOKUP($A3225,Mapping!$X$3:$Y$7793,2,0)</f>
        <v>10024</v>
      </c>
      <c r="K3225" t="str">
        <f>VLOOKUP($J3225,Mapping!$AB$3:$AC$475,2,0)</f>
        <v>Memphis</v>
      </c>
      <c r="L3225" t="str">
        <f>VLOOKUP($K3225,Mapping!$AF$3:$AG$475,2,0)</f>
        <v>Tennessee</v>
      </c>
      <c r="M3225" t="str">
        <f>VLOOKUP($L3225,Mapping!$AI$3:$AJ$48,2,0)</f>
        <v>United States</v>
      </c>
      <c r="N3225" t="str">
        <f>VLOOKUP($L3225,Mapping!$AI$3:$AK$48,3,0)</f>
        <v>South</v>
      </c>
      <c r="O3225" t="str">
        <f>VLOOKUP(Table1[[#This Row],[Column1]],Mapping!$AM$8:$AN$11,2,0)</f>
        <v>Office Supplies</v>
      </c>
      <c r="P3225" t="str">
        <f>VLOOKUP(Table1[[#This Row],[Column3]],Mapping!$AP$5:$AQ$22,2,0)</f>
        <v>Envelopes</v>
      </c>
      <c r="Q3225">
        <v>361.92</v>
      </c>
      <c r="R3225">
        <v>4</v>
      </c>
      <c r="S3225">
        <v>162.864</v>
      </c>
    </row>
    <row r="3226" spans="1:19" x14ac:dyDescent="0.35">
      <c r="A3226">
        <v>3473</v>
      </c>
      <c r="B3226" t="s">
        <v>3257</v>
      </c>
      <c r="C3226" t="s">
        <v>663</v>
      </c>
      <c r="D3226" t="str">
        <f>MID(Table1[[#This Row],[Product ID]],5,2)</f>
        <v>FU</v>
      </c>
      <c r="E3226" t="str">
        <f>LEFT(Table1[[#This Row],[Product ID]],3)</f>
        <v>FUR</v>
      </c>
      <c r="F3226" s="10">
        <f>VLOOKUP(Table1[[#This Row],[Order ID]],Mapping!H3226:J11017,3,0)</f>
        <v>41460</v>
      </c>
      <c r="G3226" s="10">
        <f>VLOOKUP(Table1[[#This Row],[Order ID]],Mapping!H3226:K11017,4,0)</f>
        <v>41462</v>
      </c>
      <c r="H3226" t="str">
        <f>INDEX(Mapping!$B$2:$T$7793,MATCH(Data!$A3226,Mapping!$B$3:$B$7793,0),MATCH(Data!$H$1,Mapping!$B$2:$T$2,0))</f>
        <v>Standard Class</v>
      </c>
      <c r="I3226" t="str">
        <f>INDEX(Mapping!$B$2:$T$7793,MATCH(Data!$A3226,Mapping!$B$3:$B$7793,0),MATCH(Data!$I$1,Mapping!$B$2:$T$2,0))</f>
        <v>Consumer</v>
      </c>
      <c r="J3226">
        <f>VLOOKUP($A3226,Mapping!$X$3:$Y$7793,2,0)</f>
        <v>94109</v>
      </c>
      <c r="K3226" t="str">
        <f>VLOOKUP($J3226,Mapping!$AB$3:$AC$475,2,0)</f>
        <v>Fremont</v>
      </c>
      <c r="L3226" t="str">
        <f>VLOOKUP($K3226,Mapping!$AF$3:$AG$475,2,0)</f>
        <v>Nebraska</v>
      </c>
      <c r="M3226" t="str">
        <f>VLOOKUP($L3226,Mapping!$AI$3:$AJ$48,2,0)</f>
        <v>United States</v>
      </c>
      <c r="N3226" t="str">
        <f>VLOOKUP($L3226,Mapping!$AI$3:$AK$48,3,0)</f>
        <v>Central</v>
      </c>
      <c r="O3226" t="str">
        <f>VLOOKUP(Table1[[#This Row],[Column1]],Mapping!$AM$8:$AN$11,2,0)</f>
        <v>Furniture</v>
      </c>
      <c r="P3226" t="str">
        <f>VLOOKUP(Table1[[#This Row],[Column3]],Mapping!$AP$5:$AQ$22,2,0)</f>
        <v>Furnishings</v>
      </c>
      <c r="Q3226">
        <v>25.4</v>
      </c>
      <c r="R3226">
        <v>5</v>
      </c>
      <c r="S3226">
        <v>8.6359999999999992</v>
      </c>
    </row>
    <row r="3227" spans="1:19" x14ac:dyDescent="0.35">
      <c r="A3227">
        <v>3474</v>
      </c>
      <c r="B3227" t="s">
        <v>3257</v>
      </c>
      <c r="C3227" t="s">
        <v>3258</v>
      </c>
      <c r="D3227" t="str">
        <f>MID(Table1[[#This Row],[Product ID]],5,2)</f>
        <v>EN</v>
      </c>
      <c r="E3227" t="str">
        <f>LEFT(Table1[[#This Row],[Product ID]],3)</f>
        <v>OFF</v>
      </c>
      <c r="F3227" s="10">
        <f>VLOOKUP(Table1[[#This Row],[Order ID]],Mapping!H3227:J11018,3,0)</f>
        <v>41460</v>
      </c>
      <c r="G3227" s="10">
        <f>VLOOKUP(Table1[[#This Row],[Order ID]],Mapping!H3227:K11018,4,0)</f>
        <v>41462</v>
      </c>
      <c r="H3227" t="str">
        <f>INDEX(Mapping!$B$2:$T$7793,MATCH(Data!$A3227,Mapping!$B$3:$B$7793,0),MATCH(Data!$H$1,Mapping!$B$2:$T$2,0))</f>
        <v>First Class</v>
      </c>
      <c r="I3227" t="str">
        <f>INDEX(Mapping!$B$2:$T$7793,MATCH(Data!$A3227,Mapping!$B$3:$B$7793,0),MATCH(Data!$I$1,Mapping!$B$2:$T$2,0))</f>
        <v>Consumer</v>
      </c>
      <c r="J3227">
        <f>VLOOKUP($A3227,Mapping!$X$3:$Y$7793,2,0)</f>
        <v>94109</v>
      </c>
      <c r="K3227" t="str">
        <f>VLOOKUP($J3227,Mapping!$AB$3:$AC$475,2,0)</f>
        <v>Fremont</v>
      </c>
      <c r="L3227" t="str">
        <f>VLOOKUP($K3227,Mapping!$AF$3:$AG$475,2,0)</f>
        <v>Nebraska</v>
      </c>
      <c r="M3227" t="str">
        <f>VLOOKUP($L3227,Mapping!$AI$3:$AJ$48,2,0)</f>
        <v>United States</v>
      </c>
      <c r="N3227" t="str">
        <f>VLOOKUP($L3227,Mapping!$AI$3:$AK$48,3,0)</f>
        <v>Central</v>
      </c>
      <c r="O3227" t="str">
        <f>VLOOKUP(Table1[[#This Row],[Column1]],Mapping!$AM$8:$AN$11,2,0)</f>
        <v>Office Supplies</v>
      </c>
      <c r="P3227" t="str">
        <f>VLOOKUP(Table1[[#This Row],[Column3]],Mapping!$AP$5:$AQ$22,2,0)</f>
        <v>Envelopes</v>
      </c>
      <c r="Q3227">
        <v>43.96</v>
      </c>
      <c r="R3227">
        <v>2</v>
      </c>
      <c r="S3227">
        <v>20.661200000000001</v>
      </c>
    </row>
    <row r="3228" spans="1:19" x14ac:dyDescent="0.35">
      <c r="A3228">
        <v>3476</v>
      </c>
      <c r="B3228" t="s">
        <v>3257</v>
      </c>
      <c r="C3228" t="s">
        <v>885</v>
      </c>
      <c r="D3228" t="str">
        <f>MID(Table1[[#This Row],[Product ID]],5,2)</f>
        <v>ST</v>
      </c>
      <c r="E3228" t="str">
        <f>LEFT(Table1[[#This Row],[Product ID]],3)</f>
        <v>OFF</v>
      </c>
      <c r="F3228" s="10">
        <f>VLOOKUP(Table1[[#This Row],[Order ID]],Mapping!H3228:J11019,3,0)</f>
        <v>41460</v>
      </c>
      <c r="G3228" s="10">
        <f>VLOOKUP(Table1[[#This Row],[Order ID]],Mapping!H3228:K11019,4,0)</f>
        <v>41462</v>
      </c>
      <c r="H3228" t="str">
        <f>INDEX(Mapping!$B$2:$T$7793,MATCH(Data!$A3228,Mapping!$B$3:$B$7793,0),MATCH(Data!$H$1,Mapping!$B$2:$T$2,0))</f>
        <v>First Class</v>
      </c>
      <c r="I3228" t="str">
        <f>INDEX(Mapping!$B$2:$T$7793,MATCH(Data!$A3228,Mapping!$B$3:$B$7793,0),MATCH(Data!$I$1,Mapping!$B$2:$T$2,0))</f>
        <v>Consumer</v>
      </c>
      <c r="J3228">
        <f>VLOOKUP($A3228,Mapping!$X$3:$Y$7793,2,0)</f>
        <v>94109</v>
      </c>
      <c r="K3228" t="str">
        <f>VLOOKUP($J3228,Mapping!$AB$3:$AC$475,2,0)</f>
        <v>Fremont</v>
      </c>
      <c r="L3228" t="str">
        <f>VLOOKUP($K3228,Mapping!$AF$3:$AG$475,2,0)</f>
        <v>Nebraska</v>
      </c>
      <c r="M3228" t="str">
        <f>VLOOKUP($L3228,Mapping!$AI$3:$AJ$48,2,0)</f>
        <v>United States</v>
      </c>
      <c r="N3228" t="str">
        <f>VLOOKUP($L3228,Mapping!$AI$3:$AK$48,3,0)</f>
        <v>Central</v>
      </c>
      <c r="O3228" t="str">
        <f>VLOOKUP(Table1[[#This Row],[Column1]],Mapping!$AM$8:$AN$11,2,0)</f>
        <v>Office Supplies</v>
      </c>
      <c r="P3228" t="str">
        <f>VLOOKUP(Table1[[#This Row],[Column3]],Mapping!$AP$5:$AQ$22,2,0)</f>
        <v>Storage</v>
      </c>
      <c r="Q3228">
        <v>27.92</v>
      </c>
      <c r="R3228">
        <v>4</v>
      </c>
      <c r="S3228">
        <v>0.5583999999999989</v>
      </c>
    </row>
    <row r="3229" spans="1:19" x14ac:dyDescent="0.35">
      <c r="A3229">
        <v>2226</v>
      </c>
      <c r="B3229" t="s">
        <v>2377</v>
      </c>
      <c r="C3229" t="s">
        <v>2378</v>
      </c>
      <c r="D3229" t="str">
        <f>MID(Table1[[#This Row],[Product ID]],5,2)</f>
        <v>MA</v>
      </c>
      <c r="E3229" t="str">
        <f>LEFT(Table1[[#This Row],[Product ID]],3)</f>
        <v>TEC</v>
      </c>
      <c r="F3229" s="10" t="e">
        <f>VLOOKUP(Table1[[#This Row],[Order ID]],Mapping!H3229:J11020,3,0)</f>
        <v>#N/A</v>
      </c>
      <c r="G3229" s="10" t="e">
        <f>VLOOKUP(Table1[[#This Row],[Order ID]],Mapping!H3229:K11020,4,0)</f>
        <v>#N/A</v>
      </c>
      <c r="H3229" t="str">
        <f>INDEX(Mapping!$B$2:$T$7793,MATCH(Data!$A3229,Mapping!$B$3:$B$7793,0),MATCH(Data!$H$1,Mapping!$B$2:$T$2,0))</f>
        <v>Standard Class</v>
      </c>
      <c r="I3229" t="str">
        <f>INDEX(Mapping!$B$2:$T$7793,MATCH(Data!$A3229,Mapping!$B$3:$B$7793,0),MATCH(Data!$I$1,Mapping!$B$2:$T$2,0))</f>
        <v>Consumer</v>
      </c>
      <c r="J3229">
        <f>VLOOKUP($A3229,Mapping!$X$3:$Y$7793,2,0)</f>
        <v>32303</v>
      </c>
      <c r="K3229" t="str">
        <f>VLOOKUP($J3229,Mapping!$AB$3:$AC$475,2,0)</f>
        <v>Meridian</v>
      </c>
      <c r="L3229" t="str">
        <f>VLOOKUP($K3229,Mapping!$AF$3:$AG$475,2,0)</f>
        <v>Idaho</v>
      </c>
      <c r="M3229" t="str">
        <f>VLOOKUP($L3229,Mapping!$AI$3:$AJ$48,2,0)</f>
        <v>United States</v>
      </c>
      <c r="N3229" t="str">
        <f>VLOOKUP($L3229,Mapping!$AI$3:$AK$48,3,0)</f>
        <v>West</v>
      </c>
      <c r="O3229" t="str">
        <f>VLOOKUP(Table1[[#This Row],[Column1]],Mapping!$AM$8:$AN$11,2,0)</f>
        <v>Technology</v>
      </c>
      <c r="P3229" t="str">
        <f>VLOOKUP(Table1[[#This Row],[Column3]],Mapping!$AP$5:$AQ$22,2,0)</f>
        <v>Machines</v>
      </c>
      <c r="Q3229">
        <v>695.7</v>
      </c>
      <c r="R3229">
        <v>2</v>
      </c>
      <c r="S3229">
        <v>-27.827999999999975</v>
      </c>
    </row>
    <row r="3230" spans="1:19" x14ac:dyDescent="0.35">
      <c r="A3230">
        <v>341</v>
      </c>
      <c r="B3230" t="s">
        <v>465</v>
      </c>
      <c r="C3230" t="s">
        <v>466</v>
      </c>
      <c r="D3230" t="str">
        <f>MID(Table1[[#This Row],[Product ID]],5,2)</f>
        <v>MA</v>
      </c>
      <c r="E3230" t="str">
        <f>LEFT(Table1[[#This Row],[Product ID]],3)</f>
        <v>TEC</v>
      </c>
      <c r="F3230" s="10" t="e">
        <f>VLOOKUP(Table1[[#This Row],[Order ID]],Mapping!H3230:J11021,3,0)</f>
        <v>#N/A</v>
      </c>
      <c r="G3230" s="10" t="e">
        <f>VLOOKUP(Table1[[#This Row],[Order ID]],Mapping!H3230:K11021,4,0)</f>
        <v>#N/A</v>
      </c>
      <c r="H3230" t="str">
        <f>INDEX(Mapping!$B$2:$T$7793,MATCH(Data!$A3230,Mapping!$B$3:$B$7793,0),MATCH(Data!$H$1,Mapping!$B$2:$T$2,0))</f>
        <v>First Class</v>
      </c>
      <c r="I3230" t="str">
        <f>INDEX(Mapping!$B$2:$T$7793,MATCH(Data!$A3230,Mapping!$B$3:$B$7793,0),MATCH(Data!$I$1,Mapping!$B$2:$T$2,0))</f>
        <v>Consumer</v>
      </c>
      <c r="J3230">
        <f>VLOOKUP($A3230,Mapping!$X$3:$Y$7793,2,0)</f>
        <v>60623</v>
      </c>
      <c r="K3230" t="str">
        <f>VLOOKUP($J3230,Mapping!$AB$3:$AC$475,2,0)</f>
        <v>Independence</v>
      </c>
      <c r="L3230" t="str">
        <f>VLOOKUP($K3230,Mapping!$AF$3:$AG$475,2,0)</f>
        <v>Missouri</v>
      </c>
      <c r="M3230" t="str">
        <f>VLOOKUP($L3230,Mapping!$AI$3:$AJ$48,2,0)</f>
        <v>United States</v>
      </c>
      <c r="N3230" t="str">
        <f>VLOOKUP($L3230,Mapping!$AI$3:$AK$48,3,0)</f>
        <v>Central</v>
      </c>
      <c r="O3230" t="str">
        <f>VLOOKUP(Table1[[#This Row],[Column1]],Mapping!$AM$8:$AN$11,2,0)</f>
        <v>Technology</v>
      </c>
      <c r="P3230" t="str">
        <f>VLOOKUP(Table1[[#This Row],[Column3]],Mapping!$AP$5:$AQ$22,2,0)</f>
        <v>Machines</v>
      </c>
      <c r="Q3230">
        <v>1007.979</v>
      </c>
      <c r="R3230">
        <v>3</v>
      </c>
      <c r="S3230">
        <v>43.199100000000044</v>
      </c>
    </row>
    <row r="3231" spans="1:19" x14ac:dyDescent="0.35">
      <c r="A3231">
        <v>4375</v>
      </c>
      <c r="B3231" t="s">
        <v>3833</v>
      </c>
      <c r="C3231" t="s">
        <v>3834</v>
      </c>
      <c r="D3231" t="str">
        <f>MID(Table1[[#This Row],[Product ID]],5,2)</f>
        <v>ST</v>
      </c>
      <c r="E3231" t="str">
        <f>LEFT(Table1[[#This Row],[Product ID]],3)</f>
        <v>OFF</v>
      </c>
      <c r="F3231" s="10">
        <f>VLOOKUP(Table1[[#This Row],[Order ID]],Mapping!H3231:J11022,3,0)</f>
        <v>41307</v>
      </c>
      <c r="G3231" s="10">
        <f>VLOOKUP(Table1[[#This Row],[Order ID]],Mapping!H3231:K11022,4,0)</f>
        <v>41312</v>
      </c>
      <c r="H3231" t="str">
        <f>INDEX(Mapping!$B$2:$T$7793,MATCH(Data!$A3231,Mapping!$B$3:$B$7793,0),MATCH(Data!$H$1,Mapping!$B$2:$T$2,0))</f>
        <v>Standard Class</v>
      </c>
      <c r="I3231" t="str">
        <f>INDEX(Mapping!$B$2:$T$7793,MATCH(Data!$A3231,Mapping!$B$3:$B$7793,0),MATCH(Data!$I$1,Mapping!$B$2:$T$2,0))</f>
        <v>Corporate</v>
      </c>
      <c r="J3231">
        <f>VLOOKUP($A3231,Mapping!$X$3:$Y$7793,2,0)</f>
        <v>10011</v>
      </c>
      <c r="K3231" t="str">
        <f>VLOOKUP($J3231,Mapping!$AB$3:$AC$475,2,0)</f>
        <v>Omaha</v>
      </c>
      <c r="L3231" t="str">
        <f>VLOOKUP($K3231,Mapping!$AF$3:$AG$475,2,0)</f>
        <v>Nebraska</v>
      </c>
      <c r="M3231" t="str">
        <f>VLOOKUP($L3231,Mapping!$AI$3:$AJ$48,2,0)</f>
        <v>United States</v>
      </c>
      <c r="N3231" t="str">
        <f>VLOOKUP($L3231,Mapping!$AI$3:$AK$48,3,0)</f>
        <v>Central</v>
      </c>
      <c r="O3231" t="str">
        <f>VLOOKUP(Table1[[#This Row],[Column1]],Mapping!$AM$8:$AN$11,2,0)</f>
        <v>Office Supplies</v>
      </c>
      <c r="P3231" t="str">
        <f>VLOOKUP(Table1[[#This Row],[Column3]],Mapping!$AP$5:$AQ$22,2,0)</f>
        <v>Storage</v>
      </c>
      <c r="Q3231">
        <v>117.96</v>
      </c>
      <c r="R3231">
        <v>2</v>
      </c>
      <c r="S3231">
        <v>5.8979999999999961</v>
      </c>
    </row>
    <row r="3232" spans="1:19" x14ac:dyDescent="0.35">
      <c r="A3232">
        <v>5513</v>
      </c>
      <c r="B3232" t="s">
        <v>4495</v>
      </c>
      <c r="C3232" t="s">
        <v>2365</v>
      </c>
      <c r="D3232" t="str">
        <f>MID(Table1[[#This Row],[Product ID]],5,2)</f>
        <v>PA</v>
      </c>
      <c r="E3232" t="str">
        <f>LEFT(Table1[[#This Row],[Product ID]],3)</f>
        <v>OFF</v>
      </c>
      <c r="F3232" s="10">
        <f>VLOOKUP(Table1[[#This Row],[Order ID]],Mapping!H3232:J11023,3,0)</f>
        <v>41425</v>
      </c>
      <c r="G3232" s="10">
        <f>VLOOKUP(Table1[[#This Row],[Order ID]],Mapping!H3232:K11023,4,0)</f>
        <v>41429</v>
      </c>
      <c r="H3232" t="str">
        <f>INDEX(Mapping!$B$2:$T$7793,MATCH(Data!$A3232,Mapping!$B$3:$B$7793,0),MATCH(Data!$H$1,Mapping!$B$2:$T$2,0))</f>
        <v>First Class</v>
      </c>
      <c r="I3232" t="str">
        <f>INDEX(Mapping!$B$2:$T$7793,MATCH(Data!$A3232,Mapping!$B$3:$B$7793,0),MATCH(Data!$I$1,Mapping!$B$2:$T$2,0))</f>
        <v>Corporate</v>
      </c>
      <c r="J3232">
        <f>VLOOKUP($A3232,Mapping!$X$3:$Y$7793,2,0)</f>
        <v>90049</v>
      </c>
      <c r="K3232" t="str">
        <f>VLOOKUP($J3232,Mapping!$AB$3:$AC$475,2,0)</f>
        <v>Richardson</v>
      </c>
      <c r="L3232" t="str">
        <f>VLOOKUP($K3232,Mapping!$AF$3:$AG$475,2,0)</f>
        <v>Texas</v>
      </c>
      <c r="M3232" t="str">
        <f>VLOOKUP($L3232,Mapping!$AI$3:$AJ$48,2,0)</f>
        <v>United States</v>
      </c>
      <c r="N3232" t="str">
        <f>VLOOKUP($L3232,Mapping!$AI$3:$AK$48,3,0)</f>
        <v>Central</v>
      </c>
      <c r="O3232" t="str">
        <f>VLOOKUP(Table1[[#This Row],[Column1]],Mapping!$AM$8:$AN$11,2,0)</f>
        <v>Office Supplies</v>
      </c>
      <c r="P3232" t="str">
        <f>VLOOKUP(Table1[[#This Row],[Column3]],Mapping!$AP$5:$AQ$22,2,0)</f>
        <v>Paper</v>
      </c>
      <c r="Q3232">
        <v>38.880000000000003</v>
      </c>
      <c r="R3232">
        <v>6</v>
      </c>
      <c r="S3232">
        <v>18.662400000000002</v>
      </c>
    </row>
    <row r="3233" spans="1:19" x14ac:dyDescent="0.35">
      <c r="A3233">
        <v>2622</v>
      </c>
      <c r="B3233" t="s">
        <v>2673</v>
      </c>
      <c r="C3233" t="s">
        <v>1486</v>
      </c>
      <c r="D3233" t="str">
        <f>MID(Table1[[#This Row],[Product ID]],5,2)</f>
        <v>AC</v>
      </c>
      <c r="E3233" t="str">
        <f>LEFT(Table1[[#This Row],[Product ID]],3)</f>
        <v>TEC</v>
      </c>
      <c r="F3233" s="10" t="e">
        <f>VLOOKUP(Table1[[#This Row],[Order ID]],Mapping!H3233:J11024,3,0)</f>
        <v>#N/A</v>
      </c>
      <c r="G3233" s="10" t="e">
        <f>VLOOKUP(Table1[[#This Row],[Order ID]],Mapping!H3233:K11024,4,0)</f>
        <v>#N/A</v>
      </c>
      <c r="H3233" t="str">
        <f>INDEX(Mapping!$B$2:$T$7793,MATCH(Data!$A3233,Mapping!$B$3:$B$7793,0),MATCH(Data!$H$1,Mapping!$B$2:$T$2,0))</f>
        <v>Standard Class</v>
      </c>
      <c r="I3233" t="str">
        <f>INDEX(Mapping!$B$2:$T$7793,MATCH(Data!$A3233,Mapping!$B$3:$B$7793,0),MATCH(Data!$I$1,Mapping!$B$2:$T$2,0))</f>
        <v>Consumer</v>
      </c>
      <c r="J3233">
        <f>VLOOKUP($A3233,Mapping!$X$3:$Y$7793,2,0)</f>
        <v>10024</v>
      </c>
      <c r="K3233" t="str">
        <f>VLOOKUP($J3233,Mapping!$AB$3:$AC$475,2,0)</f>
        <v>Memphis</v>
      </c>
      <c r="L3233" t="str">
        <f>VLOOKUP($K3233,Mapping!$AF$3:$AG$475,2,0)</f>
        <v>Tennessee</v>
      </c>
      <c r="M3233" t="str">
        <f>VLOOKUP($L3233,Mapping!$AI$3:$AJ$48,2,0)</f>
        <v>United States</v>
      </c>
      <c r="N3233" t="str">
        <f>VLOOKUP($L3233,Mapping!$AI$3:$AK$48,3,0)</f>
        <v>South</v>
      </c>
      <c r="O3233" t="str">
        <f>VLOOKUP(Table1[[#This Row],[Column1]],Mapping!$AM$8:$AN$11,2,0)</f>
        <v>Technology</v>
      </c>
      <c r="P3233" t="str">
        <f>VLOOKUP(Table1[[#This Row],[Column3]],Mapping!$AP$5:$AQ$22,2,0)</f>
        <v>Accessories</v>
      </c>
      <c r="Q3233">
        <v>89.97</v>
      </c>
      <c r="R3233">
        <v>3</v>
      </c>
      <c r="S3233">
        <v>18.893699999999995</v>
      </c>
    </row>
    <row r="3234" spans="1:19" x14ac:dyDescent="0.35">
      <c r="A3234">
        <v>1500</v>
      </c>
      <c r="B3234" t="s">
        <v>1743</v>
      </c>
      <c r="C3234" t="s">
        <v>1744</v>
      </c>
      <c r="D3234" t="str">
        <f>MID(Table1[[#This Row],[Product ID]],5,2)</f>
        <v>FU</v>
      </c>
      <c r="E3234" t="str">
        <f>LEFT(Table1[[#This Row],[Product ID]],3)</f>
        <v>FUR</v>
      </c>
      <c r="F3234" s="10" t="e">
        <f>VLOOKUP(Table1[[#This Row],[Order ID]],Mapping!H3234:J11025,3,0)</f>
        <v>#N/A</v>
      </c>
      <c r="G3234" s="10" t="e">
        <f>VLOOKUP(Table1[[#This Row],[Order ID]],Mapping!H3234:K11025,4,0)</f>
        <v>#N/A</v>
      </c>
      <c r="H3234" t="str">
        <f>INDEX(Mapping!$B$2:$T$7793,MATCH(Data!$A3234,Mapping!$B$3:$B$7793,0),MATCH(Data!$H$1,Mapping!$B$2:$T$2,0))</f>
        <v>Second Class</v>
      </c>
      <c r="I3234" t="str">
        <f>INDEX(Mapping!$B$2:$T$7793,MATCH(Data!$A3234,Mapping!$B$3:$B$7793,0),MATCH(Data!$I$1,Mapping!$B$2:$T$2,0))</f>
        <v>Consumer</v>
      </c>
      <c r="J3234">
        <f>VLOOKUP($A3234,Mapping!$X$3:$Y$7793,2,0)</f>
        <v>94122</v>
      </c>
      <c r="K3234" t="str">
        <f>VLOOKUP($J3234,Mapping!$AB$3:$AC$475,2,0)</f>
        <v>Urbandale</v>
      </c>
      <c r="L3234" t="str">
        <f>VLOOKUP($K3234,Mapping!$AF$3:$AG$475,2,0)</f>
        <v>Iowa</v>
      </c>
      <c r="M3234" t="str">
        <f>VLOOKUP($L3234,Mapping!$AI$3:$AJ$48,2,0)</f>
        <v>United States</v>
      </c>
      <c r="N3234" t="str">
        <f>VLOOKUP($L3234,Mapping!$AI$3:$AK$48,3,0)</f>
        <v>Central</v>
      </c>
      <c r="O3234" t="str">
        <f>VLOOKUP(Table1[[#This Row],[Column1]],Mapping!$AM$8:$AN$11,2,0)</f>
        <v>Furniture</v>
      </c>
      <c r="P3234" t="str">
        <f>VLOOKUP(Table1[[#This Row],[Column3]],Mapping!$AP$5:$AQ$22,2,0)</f>
        <v>Furnishings</v>
      </c>
      <c r="Q3234">
        <v>31.56</v>
      </c>
      <c r="R3234">
        <v>3</v>
      </c>
      <c r="S3234">
        <v>10.4148</v>
      </c>
    </row>
    <row r="3235" spans="1:19" x14ac:dyDescent="0.35">
      <c r="A3235">
        <v>5610</v>
      </c>
      <c r="B3235" t="s">
        <v>4552</v>
      </c>
      <c r="C3235" t="s">
        <v>41</v>
      </c>
      <c r="D3235" t="str">
        <f>MID(Table1[[#This Row],[Product ID]],5,2)</f>
        <v>FU</v>
      </c>
      <c r="E3235" t="str">
        <f>LEFT(Table1[[#This Row],[Product ID]],3)</f>
        <v>FUR</v>
      </c>
      <c r="F3235" s="10">
        <f>VLOOKUP(Table1[[#This Row],[Order ID]],Mapping!H3235:J11026,3,0)</f>
        <v>41592</v>
      </c>
      <c r="G3235" s="10">
        <f>VLOOKUP(Table1[[#This Row],[Order ID]],Mapping!H3235:K11026,4,0)</f>
        <v>41596</v>
      </c>
      <c r="H3235" t="str">
        <f>INDEX(Mapping!$B$2:$T$7793,MATCH(Data!$A3235,Mapping!$B$3:$B$7793,0),MATCH(Data!$H$1,Mapping!$B$2:$T$2,0))</f>
        <v>First Class</v>
      </c>
      <c r="I3235" t="str">
        <f>INDEX(Mapping!$B$2:$T$7793,MATCH(Data!$A3235,Mapping!$B$3:$B$7793,0),MATCH(Data!$I$1,Mapping!$B$2:$T$2,0))</f>
        <v>Consumer</v>
      </c>
      <c r="J3235">
        <f>VLOOKUP($A3235,Mapping!$X$3:$Y$7793,2,0)</f>
        <v>98103</v>
      </c>
      <c r="K3235" t="str">
        <f>VLOOKUP($J3235,Mapping!$AB$3:$AC$475,2,0)</f>
        <v>Fort Worth</v>
      </c>
      <c r="L3235" t="str">
        <f>VLOOKUP($K3235,Mapping!$AF$3:$AG$475,2,0)</f>
        <v>Texas</v>
      </c>
      <c r="M3235" t="str">
        <f>VLOOKUP($L3235,Mapping!$AI$3:$AJ$48,2,0)</f>
        <v>United States</v>
      </c>
      <c r="N3235" t="str">
        <f>VLOOKUP($L3235,Mapping!$AI$3:$AK$48,3,0)</f>
        <v>Central</v>
      </c>
      <c r="O3235" t="str">
        <f>VLOOKUP(Table1[[#This Row],[Column1]],Mapping!$AM$8:$AN$11,2,0)</f>
        <v>Furniture</v>
      </c>
      <c r="P3235" t="str">
        <f>VLOOKUP(Table1[[#This Row],[Column3]],Mapping!$AP$5:$AQ$22,2,0)</f>
        <v>Furnishings</v>
      </c>
      <c r="Q3235">
        <v>19.54</v>
      </c>
      <c r="R3235">
        <v>2</v>
      </c>
      <c r="S3235">
        <v>7.2297999999999991</v>
      </c>
    </row>
    <row r="3236" spans="1:19" x14ac:dyDescent="0.35">
      <c r="A3236">
        <v>3988</v>
      </c>
      <c r="B3236" t="s">
        <v>3583</v>
      </c>
      <c r="C3236" t="s">
        <v>2046</v>
      </c>
      <c r="D3236" t="str">
        <f>MID(Table1[[#This Row],[Product ID]],5,2)</f>
        <v>PA</v>
      </c>
      <c r="E3236" t="str">
        <f>LEFT(Table1[[#This Row],[Product ID]],3)</f>
        <v>OFF</v>
      </c>
      <c r="F3236" s="10">
        <f>VLOOKUP(Table1[[#This Row],[Order ID]],Mapping!H3236:J11027,3,0)</f>
        <v>41305</v>
      </c>
      <c r="G3236" s="10">
        <f>VLOOKUP(Table1[[#This Row],[Order ID]],Mapping!H3236:K11027,4,0)</f>
        <v>41307</v>
      </c>
      <c r="H3236" t="str">
        <f>INDEX(Mapping!$B$2:$T$7793,MATCH(Data!$A3236,Mapping!$B$3:$B$7793,0),MATCH(Data!$H$1,Mapping!$B$2:$T$2,0))</f>
        <v>Same Day</v>
      </c>
      <c r="I3236" t="str">
        <f>INDEX(Mapping!$B$2:$T$7793,MATCH(Data!$A3236,Mapping!$B$3:$B$7793,0),MATCH(Data!$I$1,Mapping!$B$2:$T$2,0))</f>
        <v>Consumer</v>
      </c>
      <c r="J3236">
        <f>VLOOKUP($A3236,Mapping!$X$3:$Y$7793,2,0)</f>
        <v>75220</v>
      </c>
      <c r="K3236" t="str">
        <f>VLOOKUP($J3236,Mapping!$AB$3:$AC$475,2,0)</f>
        <v>Colorado Springs</v>
      </c>
      <c r="L3236" t="str">
        <f>VLOOKUP($K3236,Mapping!$AF$3:$AG$475,2,0)</f>
        <v>Colorado</v>
      </c>
      <c r="M3236" t="str">
        <f>VLOOKUP($L3236,Mapping!$AI$3:$AJ$48,2,0)</f>
        <v>United States</v>
      </c>
      <c r="N3236" t="str">
        <f>VLOOKUP($L3236,Mapping!$AI$3:$AK$48,3,0)</f>
        <v>West</v>
      </c>
      <c r="O3236" t="str">
        <f>VLOOKUP(Table1[[#This Row],[Column1]],Mapping!$AM$8:$AN$11,2,0)</f>
        <v>Office Supplies</v>
      </c>
      <c r="P3236" t="str">
        <f>VLOOKUP(Table1[[#This Row],[Column3]],Mapping!$AP$5:$AQ$22,2,0)</f>
        <v>Paper</v>
      </c>
      <c r="Q3236">
        <v>15.552000000000003</v>
      </c>
      <c r="R3236">
        <v>3</v>
      </c>
      <c r="S3236">
        <v>5.4432</v>
      </c>
    </row>
    <row r="3237" spans="1:19" x14ac:dyDescent="0.35">
      <c r="A3237">
        <v>4798</v>
      </c>
      <c r="B3237" t="s">
        <v>4078</v>
      </c>
      <c r="C3237" t="s">
        <v>3301</v>
      </c>
      <c r="D3237" t="str">
        <f>MID(Table1[[#This Row],[Product ID]],5,2)</f>
        <v>TA</v>
      </c>
      <c r="E3237" t="str">
        <f>LEFT(Table1[[#This Row],[Product ID]],3)</f>
        <v>FUR</v>
      </c>
      <c r="F3237" s="10">
        <f>VLOOKUP(Table1[[#This Row],[Order ID]],Mapping!H3237:J11028,3,0)</f>
        <v>41503</v>
      </c>
      <c r="G3237" s="10">
        <f>VLOOKUP(Table1[[#This Row],[Order ID]],Mapping!H3237:K11028,4,0)</f>
        <v>41506</v>
      </c>
      <c r="H3237" t="str">
        <f>INDEX(Mapping!$B$2:$T$7793,MATCH(Data!$A3237,Mapping!$B$3:$B$7793,0),MATCH(Data!$H$1,Mapping!$B$2:$T$2,0))</f>
        <v>Standard Class</v>
      </c>
      <c r="I3237" t="str">
        <f>INDEX(Mapping!$B$2:$T$7793,MATCH(Data!$A3237,Mapping!$B$3:$B$7793,0),MATCH(Data!$I$1,Mapping!$B$2:$T$2,0))</f>
        <v>Consumer</v>
      </c>
      <c r="J3237">
        <f>VLOOKUP($A3237,Mapping!$X$3:$Y$7793,2,0)</f>
        <v>90045</v>
      </c>
      <c r="K3237" t="str">
        <f>VLOOKUP($J3237,Mapping!$AB$3:$AC$475,2,0)</f>
        <v>Medina</v>
      </c>
      <c r="L3237" t="str">
        <f>VLOOKUP($K3237,Mapping!$AF$3:$AG$475,2,0)</f>
        <v>Ohio</v>
      </c>
      <c r="M3237" t="str">
        <f>VLOOKUP($L3237,Mapping!$AI$3:$AJ$48,2,0)</f>
        <v>United States</v>
      </c>
      <c r="N3237" t="str">
        <f>VLOOKUP($L3237,Mapping!$AI$3:$AK$48,3,0)</f>
        <v>East</v>
      </c>
      <c r="O3237" t="str">
        <f>VLOOKUP(Table1[[#This Row],[Column1]],Mapping!$AM$8:$AN$11,2,0)</f>
        <v>Furniture</v>
      </c>
      <c r="P3237" t="str">
        <f>VLOOKUP(Table1[[#This Row],[Column3]],Mapping!$AP$5:$AQ$22,2,0)</f>
        <v>Tables</v>
      </c>
      <c r="Q3237">
        <v>161.28</v>
      </c>
      <c r="R3237">
        <v>2</v>
      </c>
      <c r="S3237">
        <v>12.095999999999997</v>
      </c>
    </row>
    <row r="3238" spans="1:19" x14ac:dyDescent="0.35">
      <c r="A3238">
        <v>1487</v>
      </c>
      <c r="B3238" t="s">
        <v>1729</v>
      </c>
      <c r="C3238" t="s">
        <v>905</v>
      </c>
      <c r="D3238" t="str">
        <f>MID(Table1[[#This Row],[Product ID]],5,2)</f>
        <v>PA</v>
      </c>
      <c r="E3238" t="str">
        <f>LEFT(Table1[[#This Row],[Product ID]],3)</f>
        <v>OFF</v>
      </c>
      <c r="F3238" s="10" t="e">
        <f>VLOOKUP(Table1[[#This Row],[Order ID]],Mapping!H3238:J11029,3,0)</f>
        <v>#N/A</v>
      </c>
      <c r="G3238" s="10" t="e">
        <f>VLOOKUP(Table1[[#This Row],[Order ID]],Mapping!H3238:K11029,4,0)</f>
        <v>#N/A</v>
      </c>
      <c r="H3238" t="str">
        <f>INDEX(Mapping!$B$2:$T$7793,MATCH(Data!$A3238,Mapping!$B$3:$B$7793,0),MATCH(Data!$H$1,Mapping!$B$2:$T$2,0))</f>
        <v>Standard Class</v>
      </c>
      <c r="I3238" t="str">
        <f>INDEX(Mapping!$B$2:$T$7793,MATCH(Data!$A3238,Mapping!$B$3:$B$7793,0),MATCH(Data!$I$1,Mapping!$B$2:$T$2,0))</f>
        <v>Home Office</v>
      </c>
      <c r="J3238">
        <f>VLOOKUP($A3238,Mapping!$X$3:$Y$7793,2,0)</f>
        <v>98103</v>
      </c>
      <c r="K3238" t="str">
        <f>VLOOKUP($J3238,Mapping!$AB$3:$AC$475,2,0)</f>
        <v>Fort Worth</v>
      </c>
      <c r="L3238" t="str">
        <f>VLOOKUP($K3238,Mapping!$AF$3:$AG$475,2,0)</f>
        <v>Texas</v>
      </c>
      <c r="M3238" t="str">
        <f>VLOOKUP($L3238,Mapping!$AI$3:$AJ$48,2,0)</f>
        <v>United States</v>
      </c>
      <c r="N3238" t="str">
        <f>VLOOKUP($L3238,Mapping!$AI$3:$AK$48,3,0)</f>
        <v>Central</v>
      </c>
      <c r="O3238" t="str">
        <f>VLOOKUP(Table1[[#This Row],[Column1]],Mapping!$AM$8:$AN$11,2,0)</f>
        <v>Office Supplies</v>
      </c>
      <c r="P3238" t="str">
        <f>VLOOKUP(Table1[[#This Row],[Column3]],Mapping!$AP$5:$AQ$22,2,0)</f>
        <v>Paper</v>
      </c>
      <c r="Q3238">
        <v>6.48</v>
      </c>
      <c r="R3238">
        <v>1</v>
      </c>
      <c r="S3238">
        <v>3.1104000000000003</v>
      </c>
    </row>
    <row r="3239" spans="1:19" x14ac:dyDescent="0.35">
      <c r="A3239">
        <v>4871</v>
      </c>
      <c r="B3239" t="s">
        <v>4122</v>
      </c>
      <c r="C3239" t="s">
        <v>63</v>
      </c>
      <c r="D3239" t="str">
        <f>MID(Table1[[#This Row],[Product ID]],5,2)</f>
        <v>AC</v>
      </c>
      <c r="E3239" t="str">
        <f>LEFT(Table1[[#This Row],[Product ID]],3)</f>
        <v>TEC</v>
      </c>
      <c r="F3239" s="10">
        <f>VLOOKUP(Table1[[#This Row],[Order ID]],Mapping!H3239:J11030,3,0)</f>
        <v>41296</v>
      </c>
      <c r="G3239" s="10">
        <f>VLOOKUP(Table1[[#This Row],[Order ID]],Mapping!H3239:K11030,4,0)</f>
        <v>41301</v>
      </c>
      <c r="H3239" t="str">
        <f>INDEX(Mapping!$B$2:$T$7793,MATCH(Data!$A3239,Mapping!$B$3:$B$7793,0),MATCH(Data!$H$1,Mapping!$B$2:$T$2,0))</f>
        <v>Standard Class</v>
      </c>
      <c r="I3239" t="str">
        <f>INDEX(Mapping!$B$2:$T$7793,MATCH(Data!$A3239,Mapping!$B$3:$B$7793,0),MATCH(Data!$I$1,Mapping!$B$2:$T$2,0))</f>
        <v>Home Office</v>
      </c>
      <c r="J3239">
        <f>VLOOKUP($A3239,Mapping!$X$3:$Y$7793,2,0)</f>
        <v>44105</v>
      </c>
      <c r="K3239" t="str">
        <f>VLOOKUP($J3239,Mapping!$AB$3:$AC$475,2,0)</f>
        <v>Alexandria</v>
      </c>
      <c r="L3239" t="str">
        <f>VLOOKUP($K3239,Mapping!$AF$3:$AG$475,2,0)</f>
        <v>Virginia</v>
      </c>
      <c r="M3239" t="str">
        <f>VLOOKUP($L3239,Mapping!$AI$3:$AJ$48,2,0)</f>
        <v>United States</v>
      </c>
      <c r="N3239" t="str">
        <f>VLOOKUP($L3239,Mapping!$AI$3:$AK$48,3,0)</f>
        <v>South</v>
      </c>
      <c r="O3239" t="str">
        <f>VLOOKUP(Table1[[#This Row],[Column1]],Mapping!$AM$8:$AN$11,2,0)</f>
        <v>Technology</v>
      </c>
      <c r="P3239" t="str">
        <f>VLOOKUP(Table1[[#This Row],[Column3]],Mapping!$AP$5:$AQ$22,2,0)</f>
        <v>Accessories</v>
      </c>
      <c r="Q3239">
        <v>55.176000000000002</v>
      </c>
      <c r="R3239">
        <v>3</v>
      </c>
      <c r="S3239">
        <v>15.863099999999999</v>
      </c>
    </row>
    <row r="3240" spans="1:19" x14ac:dyDescent="0.35">
      <c r="A3240">
        <v>5154</v>
      </c>
      <c r="B3240" t="s">
        <v>4281</v>
      </c>
      <c r="C3240" t="s">
        <v>755</v>
      </c>
      <c r="D3240" t="str">
        <f>MID(Table1[[#This Row],[Product ID]],5,2)</f>
        <v>AC</v>
      </c>
      <c r="E3240" t="str">
        <f>LEFT(Table1[[#This Row],[Product ID]],3)</f>
        <v>TEC</v>
      </c>
      <c r="F3240" s="10">
        <f>VLOOKUP(Table1[[#This Row],[Order ID]],Mapping!H3240:J11031,3,0)</f>
        <v>41494</v>
      </c>
      <c r="G3240" s="10">
        <f>VLOOKUP(Table1[[#This Row],[Order ID]],Mapping!H3240:K11031,4,0)</f>
        <v>41498</v>
      </c>
      <c r="H3240" t="str">
        <f>INDEX(Mapping!$B$2:$T$7793,MATCH(Data!$A3240,Mapping!$B$3:$B$7793,0),MATCH(Data!$H$1,Mapping!$B$2:$T$2,0))</f>
        <v>Same Day</v>
      </c>
      <c r="I3240" t="str">
        <f>INDEX(Mapping!$B$2:$T$7793,MATCH(Data!$A3240,Mapping!$B$3:$B$7793,0),MATCH(Data!$I$1,Mapping!$B$2:$T$2,0))</f>
        <v>Consumer</v>
      </c>
      <c r="J3240">
        <f>VLOOKUP($A3240,Mapping!$X$3:$Y$7793,2,0)</f>
        <v>98026</v>
      </c>
      <c r="K3240" t="str">
        <f>VLOOKUP($J3240,Mapping!$AB$3:$AC$475,2,0)</f>
        <v>Clinton</v>
      </c>
      <c r="L3240" t="str">
        <f>VLOOKUP($K3240,Mapping!$AF$3:$AG$475,2,0)</f>
        <v>Maryland</v>
      </c>
      <c r="M3240" t="str">
        <f>VLOOKUP($L3240,Mapping!$AI$3:$AJ$48,2,0)</f>
        <v>United States</v>
      </c>
      <c r="N3240" t="str">
        <f>VLOOKUP($L3240,Mapping!$AI$3:$AK$48,3,0)</f>
        <v>East</v>
      </c>
      <c r="O3240" t="str">
        <f>VLOOKUP(Table1[[#This Row],[Column1]],Mapping!$AM$8:$AN$11,2,0)</f>
        <v>Technology</v>
      </c>
      <c r="P3240" t="str">
        <f>VLOOKUP(Table1[[#This Row],[Column3]],Mapping!$AP$5:$AQ$22,2,0)</f>
        <v>Accessories</v>
      </c>
      <c r="Q3240">
        <v>179.97</v>
      </c>
      <c r="R3240">
        <v>3</v>
      </c>
      <c r="S3240">
        <v>86.385600000000011</v>
      </c>
    </row>
    <row r="3241" spans="1:19" x14ac:dyDescent="0.35">
      <c r="A3241">
        <v>3261</v>
      </c>
      <c r="B3241" t="s">
        <v>3110</v>
      </c>
      <c r="C3241" t="s">
        <v>1995</v>
      </c>
      <c r="D3241" t="str">
        <f>MID(Table1[[#This Row],[Product ID]],5,2)</f>
        <v>PA</v>
      </c>
      <c r="E3241" t="str">
        <f>LEFT(Table1[[#This Row],[Product ID]],3)</f>
        <v>OFF</v>
      </c>
      <c r="F3241" s="10">
        <f>VLOOKUP(Table1[[#This Row],[Order ID]],Mapping!H3241:J11032,3,0)</f>
        <v>41442</v>
      </c>
      <c r="G3241" s="10">
        <f>VLOOKUP(Table1[[#This Row],[Order ID]],Mapping!H3241:K11032,4,0)</f>
        <v>41444</v>
      </c>
      <c r="H3241" t="str">
        <f>INDEX(Mapping!$B$2:$T$7793,MATCH(Data!$A3241,Mapping!$B$3:$B$7793,0),MATCH(Data!$H$1,Mapping!$B$2:$T$2,0))</f>
        <v>First Class</v>
      </c>
      <c r="I3241" t="str">
        <f>INDEX(Mapping!$B$2:$T$7793,MATCH(Data!$A3241,Mapping!$B$3:$B$7793,0),MATCH(Data!$I$1,Mapping!$B$2:$T$2,0))</f>
        <v>Home Office</v>
      </c>
      <c r="J3241">
        <f>VLOOKUP($A3241,Mapping!$X$3:$Y$7793,2,0)</f>
        <v>90045</v>
      </c>
      <c r="K3241" t="str">
        <f>VLOOKUP($J3241,Mapping!$AB$3:$AC$475,2,0)</f>
        <v>Medina</v>
      </c>
      <c r="L3241" t="str">
        <f>VLOOKUP($K3241,Mapping!$AF$3:$AG$475,2,0)</f>
        <v>Ohio</v>
      </c>
      <c r="M3241" t="str">
        <f>VLOOKUP($L3241,Mapping!$AI$3:$AJ$48,2,0)</f>
        <v>United States</v>
      </c>
      <c r="N3241" t="str">
        <f>VLOOKUP($L3241,Mapping!$AI$3:$AK$48,3,0)</f>
        <v>East</v>
      </c>
      <c r="O3241" t="str">
        <f>VLOOKUP(Table1[[#This Row],[Column1]],Mapping!$AM$8:$AN$11,2,0)</f>
        <v>Office Supplies</v>
      </c>
      <c r="P3241" t="str">
        <f>VLOOKUP(Table1[[#This Row],[Column3]],Mapping!$AP$5:$AQ$22,2,0)</f>
        <v>Paper</v>
      </c>
      <c r="Q3241">
        <v>46.349999999999994</v>
      </c>
      <c r="R3241">
        <v>5</v>
      </c>
      <c r="S3241">
        <v>21.784499999999998</v>
      </c>
    </row>
    <row r="3242" spans="1:19" x14ac:dyDescent="0.35">
      <c r="A3242">
        <v>1008</v>
      </c>
      <c r="B3242" t="s">
        <v>1238</v>
      </c>
      <c r="C3242" t="s">
        <v>1239</v>
      </c>
      <c r="D3242" t="str">
        <f>MID(Table1[[#This Row],[Product ID]],5,2)</f>
        <v>AR</v>
      </c>
      <c r="E3242" t="str">
        <f>LEFT(Table1[[#This Row],[Product ID]],3)</f>
        <v>OFF</v>
      </c>
      <c r="F3242" s="10" t="e">
        <f>VLOOKUP(Table1[[#This Row],[Order ID]],Mapping!H3242:J11033,3,0)</f>
        <v>#N/A</v>
      </c>
      <c r="G3242" s="10" t="e">
        <f>VLOOKUP(Table1[[#This Row],[Order ID]],Mapping!H3242:K11033,4,0)</f>
        <v>#N/A</v>
      </c>
      <c r="H3242" t="str">
        <f>INDEX(Mapping!$B$2:$T$7793,MATCH(Data!$A3242,Mapping!$B$3:$B$7793,0),MATCH(Data!$H$1,Mapping!$B$2:$T$2,0))</f>
        <v>Same Day</v>
      </c>
      <c r="I3242" t="str">
        <f>INDEX(Mapping!$B$2:$T$7793,MATCH(Data!$A3242,Mapping!$B$3:$B$7793,0),MATCH(Data!$I$1,Mapping!$B$2:$T$2,0))</f>
        <v>Consumer</v>
      </c>
      <c r="J3242">
        <f>VLOOKUP($A3242,Mapping!$X$3:$Y$7793,2,0)</f>
        <v>77070</v>
      </c>
      <c r="K3242" t="str">
        <f>VLOOKUP($J3242,Mapping!$AB$3:$AC$475,2,0)</f>
        <v>Orland Park</v>
      </c>
      <c r="L3242" t="str">
        <f>VLOOKUP($K3242,Mapping!$AF$3:$AG$475,2,0)</f>
        <v>Illinois</v>
      </c>
      <c r="M3242" t="str">
        <f>VLOOKUP($L3242,Mapping!$AI$3:$AJ$48,2,0)</f>
        <v>United States</v>
      </c>
      <c r="N3242" t="str">
        <f>VLOOKUP($L3242,Mapping!$AI$3:$AK$48,3,0)</f>
        <v>Central</v>
      </c>
      <c r="O3242" t="str">
        <f>VLOOKUP(Table1[[#This Row],[Column1]],Mapping!$AM$8:$AN$11,2,0)</f>
        <v>Office Supplies</v>
      </c>
      <c r="P3242" t="str">
        <f>VLOOKUP(Table1[[#This Row],[Column3]],Mapping!$AP$5:$AQ$22,2,0)</f>
        <v>Art</v>
      </c>
      <c r="Q3242">
        <v>86.352000000000004</v>
      </c>
      <c r="R3242">
        <v>3</v>
      </c>
      <c r="S3242">
        <v>5.3969999999999914</v>
      </c>
    </row>
    <row r="3243" spans="1:19" x14ac:dyDescent="0.35">
      <c r="A3243">
        <v>3435</v>
      </c>
      <c r="B3243" t="s">
        <v>3231</v>
      </c>
      <c r="C3243" t="s">
        <v>1288</v>
      </c>
      <c r="D3243" t="str">
        <f>MID(Table1[[#This Row],[Product ID]],5,2)</f>
        <v>PH</v>
      </c>
      <c r="E3243" t="str">
        <f>LEFT(Table1[[#This Row],[Product ID]],3)</f>
        <v>TEC</v>
      </c>
      <c r="F3243" s="10">
        <f>VLOOKUP(Table1[[#This Row],[Order ID]],Mapping!H3243:J11034,3,0)</f>
        <v>41594</v>
      </c>
      <c r="G3243" s="10">
        <f>VLOOKUP(Table1[[#This Row],[Order ID]],Mapping!H3243:K11034,4,0)</f>
        <v>41598</v>
      </c>
      <c r="H3243" t="str">
        <f>INDEX(Mapping!$B$2:$T$7793,MATCH(Data!$A3243,Mapping!$B$3:$B$7793,0),MATCH(Data!$H$1,Mapping!$B$2:$T$2,0))</f>
        <v>Standard Class</v>
      </c>
      <c r="I3243" t="str">
        <f>INDEX(Mapping!$B$2:$T$7793,MATCH(Data!$A3243,Mapping!$B$3:$B$7793,0),MATCH(Data!$I$1,Mapping!$B$2:$T$2,0))</f>
        <v>Corporate</v>
      </c>
      <c r="J3243">
        <f>VLOOKUP($A3243,Mapping!$X$3:$Y$7793,2,0)</f>
        <v>92024</v>
      </c>
      <c r="K3243" t="str">
        <f>VLOOKUP($J3243,Mapping!$AB$3:$AC$475,2,0)</f>
        <v>Plainfield</v>
      </c>
      <c r="L3243" t="str">
        <f>VLOOKUP($K3243,Mapping!$AF$3:$AG$475,2,0)</f>
        <v>New Jersey</v>
      </c>
      <c r="M3243" t="str">
        <f>VLOOKUP($L3243,Mapping!$AI$3:$AJ$48,2,0)</f>
        <v>United States</v>
      </c>
      <c r="N3243" t="str">
        <f>VLOOKUP($L3243,Mapping!$AI$3:$AK$48,3,0)</f>
        <v>East</v>
      </c>
      <c r="O3243" t="str">
        <f>VLOOKUP(Table1[[#This Row],[Column1]],Mapping!$AM$8:$AN$11,2,0)</f>
        <v>Technology</v>
      </c>
      <c r="P3243" t="str">
        <f>VLOOKUP(Table1[[#This Row],[Column3]],Mapping!$AP$5:$AQ$22,2,0)</f>
        <v>Phones</v>
      </c>
      <c r="Q3243">
        <v>361.37600000000003</v>
      </c>
      <c r="R3243">
        <v>2</v>
      </c>
      <c r="S3243">
        <v>27.103200000000001</v>
      </c>
    </row>
    <row r="3244" spans="1:19" x14ac:dyDescent="0.35">
      <c r="A3244">
        <v>7446</v>
      </c>
      <c r="B3244" t="s">
        <v>5581</v>
      </c>
      <c r="C3244" t="s">
        <v>197</v>
      </c>
      <c r="D3244" t="str">
        <f>MID(Table1[[#This Row],[Product ID]],5,2)</f>
        <v>BO</v>
      </c>
      <c r="E3244" t="str">
        <f>LEFT(Table1[[#This Row],[Product ID]],3)</f>
        <v>FUR</v>
      </c>
      <c r="F3244" s="10">
        <f>VLOOKUP(Table1[[#This Row],[Order ID]],Mapping!H3244:J11035,3,0)</f>
        <v>41543</v>
      </c>
      <c r="G3244" s="10">
        <f>VLOOKUP(Table1[[#This Row],[Order ID]],Mapping!H3244:K11035,4,0)</f>
        <v>41545</v>
      </c>
      <c r="H3244" t="str">
        <f>INDEX(Mapping!$B$2:$T$7793,MATCH(Data!$A3244,Mapping!$B$3:$B$7793,0),MATCH(Data!$H$1,Mapping!$B$2:$T$2,0))</f>
        <v>Second Class</v>
      </c>
      <c r="I3244" t="str">
        <f>INDEX(Mapping!$B$2:$T$7793,MATCH(Data!$A3244,Mapping!$B$3:$B$7793,0),MATCH(Data!$I$1,Mapping!$B$2:$T$2,0))</f>
        <v>Consumer</v>
      </c>
      <c r="J3244">
        <f>VLOOKUP($A3244,Mapping!$X$3:$Y$7793,2,0)</f>
        <v>94110</v>
      </c>
      <c r="K3244" t="str">
        <f>VLOOKUP($J3244,Mapping!$AB$3:$AC$475,2,0)</f>
        <v>Tucson</v>
      </c>
      <c r="L3244" t="str">
        <f>VLOOKUP($K3244,Mapping!$AF$3:$AG$475,2,0)</f>
        <v>Arizona</v>
      </c>
      <c r="M3244" t="str">
        <f>VLOOKUP($L3244,Mapping!$AI$3:$AJ$48,2,0)</f>
        <v>United States</v>
      </c>
      <c r="N3244" t="str">
        <f>VLOOKUP($L3244,Mapping!$AI$3:$AK$48,3,0)</f>
        <v>West</v>
      </c>
      <c r="O3244" t="str">
        <f>VLOOKUP(Table1[[#This Row],[Column1]],Mapping!$AM$8:$AN$11,2,0)</f>
        <v>Furniture</v>
      </c>
      <c r="P3244" t="str">
        <f>VLOOKUP(Table1[[#This Row],[Column3]],Mapping!$AP$5:$AQ$22,2,0)</f>
        <v>Bookcases</v>
      </c>
      <c r="Q3244">
        <v>477.666</v>
      </c>
      <c r="R3244">
        <v>2</v>
      </c>
      <c r="S3244">
        <v>84.293999999999969</v>
      </c>
    </row>
    <row r="3245" spans="1:19" x14ac:dyDescent="0.35">
      <c r="A3245">
        <v>331</v>
      </c>
      <c r="B3245" t="s">
        <v>448</v>
      </c>
      <c r="C3245" t="s">
        <v>449</v>
      </c>
      <c r="D3245" t="str">
        <f>MID(Table1[[#This Row],[Product ID]],5,2)</f>
        <v>CH</v>
      </c>
      <c r="E3245" t="str">
        <f>LEFT(Table1[[#This Row],[Product ID]],3)</f>
        <v>FUR</v>
      </c>
      <c r="F3245" s="10" t="e">
        <f>VLOOKUP(Table1[[#This Row],[Order ID]],Mapping!H3245:J11036,3,0)</f>
        <v>#N/A</v>
      </c>
      <c r="G3245" s="10" t="e">
        <f>VLOOKUP(Table1[[#This Row],[Order ID]],Mapping!H3245:K11036,4,0)</f>
        <v>#N/A</v>
      </c>
      <c r="H3245" t="str">
        <f>INDEX(Mapping!$B$2:$T$7793,MATCH(Data!$A3245,Mapping!$B$3:$B$7793,0),MATCH(Data!$H$1,Mapping!$B$2:$T$2,0))</f>
        <v>Standard Class</v>
      </c>
      <c r="I3245" t="str">
        <f>INDEX(Mapping!$B$2:$T$7793,MATCH(Data!$A3245,Mapping!$B$3:$B$7793,0),MATCH(Data!$I$1,Mapping!$B$2:$T$2,0))</f>
        <v>Consumer</v>
      </c>
      <c r="J3245">
        <f>VLOOKUP($A3245,Mapping!$X$3:$Y$7793,2,0)</f>
        <v>90004</v>
      </c>
      <c r="K3245" t="str">
        <f>VLOOKUP($J3245,Mapping!$AB$3:$AC$475,2,0)</f>
        <v>Durham</v>
      </c>
      <c r="L3245" t="str">
        <f>VLOOKUP($K3245,Mapping!$AF$3:$AG$475,2,0)</f>
        <v>North Carolina</v>
      </c>
      <c r="M3245" t="str">
        <f>VLOOKUP($L3245,Mapping!$AI$3:$AJ$48,2,0)</f>
        <v>United States</v>
      </c>
      <c r="N3245" t="str">
        <f>VLOOKUP($L3245,Mapping!$AI$3:$AK$48,3,0)</f>
        <v>South</v>
      </c>
      <c r="O3245" t="str">
        <f>VLOOKUP(Table1[[#This Row],[Column1]],Mapping!$AM$8:$AN$11,2,0)</f>
        <v>Furniture</v>
      </c>
      <c r="P3245" t="str">
        <f>VLOOKUP(Table1[[#This Row],[Column3]],Mapping!$AP$5:$AQ$22,2,0)</f>
        <v>Chairs</v>
      </c>
      <c r="Q3245">
        <v>383.8</v>
      </c>
      <c r="R3245">
        <v>5</v>
      </c>
      <c r="S3245">
        <v>38.379999999999981</v>
      </c>
    </row>
    <row r="3246" spans="1:19" x14ac:dyDescent="0.35">
      <c r="A3246">
        <v>5165</v>
      </c>
      <c r="B3246" t="s">
        <v>4288</v>
      </c>
      <c r="C3246" t="s">
        <v>604</v>
      </c>
      <c r="D3246" t="str">
        <f>MID(Table1[[#This Row],[Product ID]],5,2)</f>
        <v>FA</v>
      </c>
      <c r="E3246" t="str">
        <f>LEFT(Table1[[#This Row],[Product ID]],3)</f>
        <v>OFF</v>
      </c>
      <c r="F3246" s="10">
        <f>VLOOKUP(Table1[[#This Row],[Order ID]],Mapping!H3246:J11037,3,0)</f>
        <v>41421</v>
      </c>
      <c r="G3246" s="10">
        <f>VLOOKUP(Table1[[#This Row],[Order ID]],Mapping!H3246:K11037,4,0)</f>
        <v>41426</v>
      </c>
      <c r="H3246" t="str">
        <f>INDEX(Mapping!$B$2:$T$7793,MATCH(Data!$A3246,Mapping!$B$3:$B$7793,0),MATCH(Data!$H$1,Mapping!$B$2:$T$2,0))</f>
        <v>First Class</v>
      </c>
      <c r="I3246" t="str">
        <f>INDEX(Mapping!$B$2:$T$7793,MATCH(Data!$A3246,Mapping!$B$3:$B$7793,0),MATCH(Data!$I$1,Mapping!$B$2:$T$2,0))</f>
        <v>Consumer</v>
      </c>
      <c r="J3246">
        <f>VLOOKUP($A3246,Mapping!$X$3:$Y$7793,2,0)</f>
        <v>92704</v>
      </c>
      <c r="K3246" t="str">
        <f>VLOOKUP($J3246,Mapping!$AB$3:$AC$475,2,0)</f>
        <v>Roswell</v>
      </c>
      <c r="L3246" t="str">
        <f>VLOOKUP($K3246,Mapping!$AF$3:$AG$475,2,0)</f>
        <v>Georgia</v>
      </c>
      <c r="M3246" t="str">
        <f>VLOOKUP($L3246,Mapping!$AI$3:$AJ$48,2,0)</f>
        <v>United States</v>
      </c>
      <c r="N3246" t="str">
        <f>VLOOKUP($L3246,Mapping!$AI$3:$AK$48,3,0)</f>
        <v>South</v>
      </c>
      <c r="O3246" t="str">
        <f>VLOOKUP(Table1[[#This Row],[Column1]],Mapping!$AM$8:$AN$11,2,0)</f>
        <v>Office Supplies</v>
      </c>
      <c r="P3246" t="str">
        <f>VLOOKUP(Table1[[#This Row],[Column3]],Mapping!$AP$5:$AQ$22,2,0)</f>
        <v>Fasteners</v>
      </c>
      <c r="Q3246">
        <v>5.9399999999999995</v>
      </c>
      <c r="R3246">
        <v>3</v>
      </c>
      <c r="S3246">
        <v>0</v>
      </c>
    </row>
    <row r="3247" spans="1:19" x14ac:dyDescent="0.35">
      <c r="A3247">
        <v>5166</v>
      </c>
      <c r="B3247" t="s">
        <v>4288</v>
      </c>
      <c r="C3247" t="s">
        <v>1379</v>
      </c>
      <c r="D3247" t="str">
        <f>MID(Table1[[#This Row],[Product ID]],5,2)</f>
        <v>PA</v>
      </c>
      <c r="E3247" t="str">
        <f>LEFT(Table1[[#This Row],[Product ID]],3)</f>
        <v>OFF</v>
      </c>
      <c r="F3247" s="10">
        <f>VLOOKUP(Table1[[#This Row],[Order ID]],Mapping!H3247:J11038,3,0)</f>
        <v>41421</v>
      </c>
      <c r="G3247" s="10">
        <f>VLOOKUP(Table1[[#This Row],[Order ID]],Mapping!H3247:K11038,4,0)</f>
        <v>41426</v>
      </c>
      <c r="H3247" t="str">
        <f>INDEX(Mapping!$B$2:$T$7793,MATCH(Data!$A3247,Mapping!$B$3:$B$7793,0),MATCH(Data!$H$1,Mapping!$B$2:$T$2,0))</f>
        <v>Standard Class</v>
      </c>
      <c r="I3247" t="str">
        <f>INDEX(Mapping!$B$2:$T$7793,MATCH(Data!$A3247,Mapping!$B$3:$B$7793,0),MATCH(Data!$I$1,Mapping!$B$2:$T$2,0))</f>
        <v>Consumer</v>
      </c>
      <c r="J3247">
        <f>VLOOKUP($A3247,Mapping!$X$3:$Y$7793,2,0)</f>
        <v>92704</v>
      </c>
      <c r="K3247" t="str">
        <f>VLOOKUP($J3247,Mapping!$AB$3:$AC$475,2,0)</f>
        <v>Roswell</v>
      </c>
      <c r="L3247" t="str">
        <f>VLOOKUP($K3247,Mapping!$AF$3:$AG$475,2,0)</f>
        <v>Georgia</v>
      </c>
      <c r="M3247" t="str">
        <f>VLOOKUP($L3247,Mapping!$AI$3:$AJ$48,2,0)</f>
        <v>United States</v>
      </c>
      <c r="N3247" t="str">
        <f>VLOOKUP($L3247,Mapping!$AI$3:$AK$48,3,0)</f>
        <v>South</v>
      </c>
      <c r="O3247" t="str">
        <f>VLOOKUP(Table1[[#This Row],[Column1]],Mapping!$AM$8:$AN$11,2,0)</f>
        <v>Office Supplies</v>
      </c>
      <c r="P3247" t="str">
        <f>VLOOKUP(Table1[[#This Row],[Column3]],Mapping!$AP$5:$AQ$22,2,0)</f>
        <v>Paper</v>
      </c>
      <c r="Q3247">
        <v>45.36</v>
      </c>
      <c r="R3247">
        <v>7</v>
      </c>
      <c r="S3247">
        <v>21.772800000000004</v>
      </c>
    </row>
    <row r="3248" spans="1:19" x14ac:dyDescent="0.35">
      <c r="A3248">
        <v>5167</v>
      </c>
      <c r="B3248" t="s">
        <v>4288</v>
      </c>
      <c r="C3248" t="s">
        <v>1018</v>
      </c>
      <c r="D3248" t="str">
        <f>MID(Table1[[#This Row],[Product ID]],5,2)</f>
        <v>PH</v>
      </c>
      <c r="E3248" t="str">
        <f>LEFT(Table1[[#This Row],[Product ID]],3)</f>
        <v>TEC</v>
      </c>
      <c r="F3248" s="10">
        <f>VLOOKUP(Table1[[#This Row],[Order ID]],Mapping!H3248:J11039,3,0)</f>
        <v>41421</v>
      </c>
      <c r="G3248" s="10">
        <f>VLOOKUP(Table1[[#This Row],[Order ID]],Mapping!H3248:K11039,4,0)</f>
        <v>41426</v>
      </c>
      <c r="H3248" t="str">
        <f>INDEX(Mapping!$B$2:$T$7793,MATCH(Data!$A3248,Mapping!$B$3:$B$7793,0),MATCH(Data!$H$1,Mapping!$B$2:$T$2,0))</f>
        <v>Standard Class</v>
      </c>
      <c r="I3248" t="str">
        <f>INDEX(Mapping!$B$2:$T$7793,MATCH(Data!$A3248,Mapping!$B$3:$B$7793,0),MATCH(Data!$I$1,Mapping!$B$2:$T$2,0))</f>
        <v>Consumer</v>
      </c>
      <c r="J3248">
        <f>VLOOKUP($A3248,Mapping!$X$3:$Y$7793,2,0)</f>
        <v>92704</v>
      </c>
      <c r="K3248" t="str">
        <f>VLOOKUP($J3248,Mapping!$AB$3:$AC$475,2,0)</f>
        <v>Roswell</v>
      </c>
      <c r="L3248" t="str">
        <f>VLOOKUP($K3248,Mapping!$AF$3:$AG$475,2,0)</f>
        <v>Georgia</v>
      </c>
      <c r="M3248" t="str">
        <f>VLOOKUP($L3248,Mapping!$AI$3:$AJ$48,2,0)</f>
        <v>United States</v>
      </c>
      <c r="N3248" t="str">
        <f>VLOOKUP($L3248,Mapping!$AI$3:$AK$48,3,0)</f>
        <v>South</v>
      </c>
      <c r="O3248" t="str">
        <f>VLOOKUP(Table1[[#This Row],[Column1]],Mapping!$AM$8:$AN$11,2,0)</f>
        <v>Technology</v>
      </c>
      <c r="P3248" t="str">
        <f>VLOOKUP(Table1[[#This Row],[Column3]],Mapping!$AP$5:$AQ$22,2,0)</f>
        <v>Phones</v>
      </c>
      <c r="Q3248">
        <v>211.16800000000001</v>
      </c>
      <c r="R3248">
        <v>4</v>
      </c>
      <c r="S3248">
        <v>23.756399999999985</v>
      </c>
    </row>
    <row r="3249" spans="1:19" x14ac:dyDescent="0.35">
      <c r="A3249">
        <v>5168</v>
      </c>
      <c r="B3249" t="s">
        <v>4288</v>
      </c>
      <c r="C3249" t="s">
        <v>1181</v>
      </c>
      <c r="D3249" t="str">
        <f>MID(Table1[[#This Row],[Product ID]],5,2)</f>
        <v>CH</v>
      </c>
      <c r="E3249" t="str">
        <f>LEFT(Table1[[#This Row],[Product ID]],3)</f>
        <v>FUR</v>
      </c>
      <c r="F3249" s="10">
        <f>VLOOKUP(Table1[[#This Row],[Order ID]],Mapping!H3249:J11040,3,0)</f>
        <v>41421</v>
      </c>
      <c r="G3249" s="10">
        <f>VLOOKUP(Table1[[#This Row],[Order ID]],Mapping!H3249:K11040,4,0)</f>
        <v>41426</v>
      </c>
      <c r="H3249" t="str">
        <f>INDEX(Mapping!$B$2:$T$7793,MATCH(Data!$A3249,Mapping!$B$3:$B$7793,0),MATCH(Data!$H$1,Mapping!$B$2:$T$2,0))</f>
        <v>Standard Class</v>
      </c>
      <c r="I3249" t="str">
        <f>INDEX(Mapping!$B$2:$T$7793,MATCH(Data!$A3249,Mapping!$B$3:$B$7793,0),MATCH(Data!$I$1,Mapping!$B$2:$T$2,0))</f>
        <v>Consumer</v>
      </c>
      <c r="J3249">
        <f>VLOOKUP($A3249,Mapping!$X$3:$Y$7793,2,0)</f>
        <v>92704</v>
      </c>
      <c r="K3249" t="str">
        <f>VLOOKUP($J3249,Mapping!$AB$3:$AC$475,2,0)</f>
        <v>Roswell</v>
      </c>
      <c r="L3249" t="str">
        <f>VLOOKUP($K3249,Mapping!$AF$3:$AG$475,2,0)</f>
        <v>Georgia</v>
      </c>
      <c r="M3249" t="str">
        <f>VLOOKUP($L3249,Mapping!$AI$3:$AJ$48,2,0)</f>
        <v>United States</v>
      </c>
      <c r="N3249" t="str">
        <f>VLOOKUP($L3249,Mapping!$AI$3:$AK$48,3,0)</f>
        <v>South</v>
      </c>
      <c r="O3249" t="str">
        <f>VLOOKUP(Table1[[#This Row],[Column1]],Mapping!$AM$8:$AN$11,2,0)</f>
        <v>Furniture</v>
      </c>
      <c r="P3249" t="str">
        <f>VLOOKUP(Table1[[#This Row],[Column3]],Mapping!$AP$5:$AQ$22,2,0)</f>
        <v>Chairs</v>
      </c>
      <c r="Q3249">
        <v>484.70400000000006</v>
      </c>
      <c r="R3249">
        <v>6</v>
      </c>
      <c r="S3249">
        <v>-84.823200000000071</v>
      </c>
    </row>
    <row r="3250" spans="1:19" x14ac:dyDescent="0.35">
      <c r="A3250">
        <v>5169</v>
      </c>
      <c r="B3250" t="s">
        <v>4288</v>
      </c>
      <c r="C3250" t="s">
        <v>2643</v>
      </c>
      <c r="D3250" t="str">
        <f>MID(Table1[[#This Row],[Product ID]],5,2)</f>
        <v>MA</v>
      </c>
      <c r="E3250" t="str">
        <f>LEFT(Table1[[#This Row],[Product ID]],3)</f>
        <v>TEC</v>
      </c>
      <c r="F3250" s="10">
        <f>VLOOKUP(Table1[[#This Row],[Order ID]],Mapping!H3250:J11041,3,0)</f>
        <v>41421</v>
      </c>
      <c r="G3250" s="10">
        <f>VLOOKUP(Table1[[#This Row],[Order ID]],Mapping!H3250:K11041,4,0)</f>
        <v>41426</v>
      </c>
      <c r="H3250" t="str">
        <f>INDEX(Mapping!$B$2:$T$7793,MATCH(Data!$A3250,Mapping!$B$3:$B$7793,0),MATCH(Data!$H$1,Mapping!$B$2:$T$2,0))</f>
        <v>Standard Class</v>
      </c>
      <c r="I3250" t="str">
        <f>INDEX(Mapping!$B$2:$T$7793,MATCH(Data!$A3250,Mapping!$B$3:$B$7793,0),MATCH(Data!$I$1,Mapping!$B$2:$T$2,0))</f>
        <v>Consumer</v>
      </c>
      <c r="J3250">
        <f>VLOOKUP($A3250,Mapping!$X$3:$Y$7793,2,0)</f>
        <v>92704</v>
      </c>
      <c r="K3250" t="str">
        <f>VLOOKUP($J3250,Mapping!$AB$3:$AC$475,2,0)</f>
        <v>Roswell</v>
      </c>
      <c r="L3250" t="str">
        <f>VLOOKUP($K3250,Mapping!$AF$3:$AG$475,2,0)</f>
        <v>Georgia</v>
      </c>
      <c r="M3250" t="str">
        <f>VLOOKUP($L3250,Mapping!$AI$3:$AJ$48,2,0)</f>
        <v>United States</v>
      </c>
      <c r="N3250" t="str">
        <f>VLOOKUP($L3250,Mapping!$AI$3:$AK$48,3,0)</f>
        <v>South</v>
      </c>
      <c r="O3250" t="str">
        <f>VLOOKUP(Table1[[#This Row],[Column1]],Mapping!$AM$8:$AN$11,2,0)</f>
        <v>Technology</v>
      </c>
      <c r="P3250" t="str">
        <f>VLOOKUP(Table1[[#This Row],[Column3]],Mapping!$AP$5:$AQ$22,2,0)</f>
        <v>Machines</v>
      </c>
      <c r="Q3250">
        <v>371.97600000000006</v>
      </c>
      <c r="R3250">
        <v>3</v>
      </c>
      <c r="S3250">
        <v>116.24249999999996</v>
      </c>
    </row>
    <row r="3251" spans="1:19" x14ac:dyDescent="0.35">
      <c r="A3251">
        <v>4040</v>
      </c>
      <c r="B3251" t="s">
        <v>3613</v>
      </c>
      <c r="C3251" t="s">
        <v>1794</v>
      </c>
      <c r="D3251" t="str">
        <f>MID(Table1[[#This Row],[Product ID]],5,2)</f>
        <v>BI</v>
      </c>
      <c r="E3251" t="str">
        <f>LEFT(Table1[[#This Row],[Product ID]],3)</f>
        <v>OFF</v>
      </c>
      <c r="F3251" s="10">
        <f>VLOOKUP(Table1[[#This Row],[Order ID]],Mapping!H3251:J11042,3,0)</f>
        <v>41584</v>
      </c>
      <c r="G3251" s="10">
        <f>VLOOKUP(Table1[[#This Row],[Order ID]],Mapping!H3251:K11042,4,0)</f>
        <v>41587</v>
      </c>
      <c r="H3251" t="str">
        <f>INDEX(Mapping!$B$2:$T$7793,MATCH(Data!$A3251,Mapping!$B$3:$B$7793,0),MATCH(Data!$H$1,Mapping!$B$2:$T$2,0))</f>
        <v>Standard Class</v>
      </c>
      <c r="I3251" t="str">
        <f>INDEX(Mapping!$B$2:$T$7793,MATCH(Data!$A3251,Mapping!$B$3:$B$7793,0),MATCH(Data!$I$1,Mapping!$B$2:$T$2,0))</f>
        <v>Consumer</v>
      </c>
      <c r="J3251">
        <f>VLOOKUP($A3251,Mapping!$X$3:$Y$7793,2,0)</f>
        <v>94109</v>
      </c>
      <c r="K3251" t="str">
        <f>VLOOKUP($J3251,Mapping!$AB$3:$AC$475,2,0)</f>
        <v>Fremont</v>
      </c>
      <c r="L3251" t="str">
        <f>VLOOKUP($K3251,Mapping!$AF$3:$AG$475,2,0)</f>
        <v>Nebraska</v>
      </c>
      <c r="M3251" t="str">
        <f>VLOOKUP($L3251,Mapping!$AI$3:$AJ$48,2,0)</f>
        <v>United States</v>
      </c>
      <c r="N3251" t="str">
        <f>VLOOKUP($L3251,Mapping!$AI$3:$AK$48,3,0)</f>
        <v>Central</v>
      </c>
      <c r="O3251" t="str">
        <f>VLOOKUP(Table1[[#This Row],[Column1]],Mapping!$AM$8:$AN$11,2,0)</f>
        <v>Office Supplies</v>
      </c>
      <c r="P3251" t="str">
        <f>VLOOKUP(Table1[[#This Row],[Column3]],Mapping!$AP$5:$AQ$22,2,0)</f>
        <v>Binders</v>
      </c>
      <c r="Q3251">
        <v>53.248000000000005</v>
      </c>
      <c r="R3251">
        <v>2</v>
      </c>
      <c r="S3251">
        <v>19.968</v>
      </c>
    </row>
    <row r="3252" spans="1:19" x14ac:dyDescent="0.35">
      <c r="A3252">
        <v>2076</v>
      </c>
      <c r="B3252" t="s">
        <v>2245</v>
      </c>
      <c r="C3252" t="s">
        <v>1092</v>
      </c>
      <c r="D3252" t="str">
        <f>MID(Table1[[#This Row],[Product ID]],5,2)</f>
        <v>FU</v>
      </c>
      <c r="E3252" t="str">
        <f>LEFT(Table1[[#This Row],[Product ID]],3)</f>
        <v>FUR</v>
      </c>
      <c r="F3252" s="10" t="e">
        <f>VLOOKUP(Table1[[#This Row],[Order ID]],Mapping!H3252:J11043,3,0)</f>
        <v>#N/A</v>
      </c>
      <c r="G3252" s="10" t="e">
        <f>VLOOKUP(Table1[[#This Row],[Order ID]],Mapping!H3252:K11043,4,0)</f>
        <v>#N/A</v>
      </c>
      <c r="H3252" t="str">
        <f>INDEX(Mapping!$B$2:$T$7793,MATCH(Data!$A3252,Mapping!$B$3:$B$7793,0),MATCH(Data!$H$1,Mapping!$B$2:$T$2,0))</f>
        <v>Second Class</v>
      </c>
      <c r="I3252" t="str">
        <f>INDEX(Mapping!$B$2:$T$7793,MATCH(Data!$A3252,Mapping!$B$3:$B$7793,0),MATCH(Data!$I$1,Mapping!$B$2:$T$2,0))</f>
        <v>Home Office</v>
      </c>
      <c r="J3252">
        <f>VLOOKUP($A3252,Mapping!$X$3:$Y$7793,2,0)</f>
        <v>27604</v>
      </c>
      <c r="K3252" t="str">
        <f>VLOOKUP($J3252,Mapping!$AB$3:$AC$475,2,0)</f>
        <v>Ormond Beach</v>
      </c>
      <c r="L3252" t="str">
        <f>VLOOKUP($K3252,Mapping!$AF$3:$AG$475,2,0)</f>
        <v>Florida</v>
      </c>
      <c r="M3252" t="str">
        <f>VLOOKUP($L3252,Mapping!$AI$3:$AJ$48,2,0)</f>
        <v>United States</v>
      </c>
      <c r="N3252" t="str">
        <f>VLOOKUP($L3252,Mapping!$AI$3:$AK$48,3,0)</f>
        <v>South</v>
      </c>
      <c r="O3252" t="str">
        <f>VLOOKUP(Table1[[#This Row],[Column1]],Mapping!$AM$8:$AN$11,2,0)</f>
        <v>Furniture</v>
      </c>
      <c r="P3252" t="str">
        <f>VLOOKUP(Table1[[#This Row],[Column3]],Mapping!$AP$5:$AQ$22,2,0)</f>
        <v>Furnishings</v>
      </c>
      <c r="Q3252">
        <v>18.624000000000002</v>
      </c>
      <c r="R3252">
        <v>8</v>
      </c>
      <c r="S3252">
        <v>6.2855999999999987</v>
      </c>
    </row>
    <row r="3253" spans="1:19" x14ac:dyDescent="0.35">
      <c r="A3253">
        <v>4182</v>
      </c>
      <c r="B3253" t="s">
        <v>3708</v>
      </c>
      <c r="C3253" t="s">
        <v>859</v>
      </c>
      <c r="D3253" t="str">
        <f>MID(Table1[[#This Row],[Product ID]],5,2)</f>
        <v>PA</v>
      </c>
      <c r="E3253" t="str">
        <f>LEFT(Table1[[#This Row],[Product ID]],3)</f>
        <v>OFF</v>
      </c>
      <c r="F3253" s="10">
        <f>VLOOKUP(Table1[[#This Row],[Order ID]],Mapping!H3253:J11044,3,0)</f>
        <v>41523</v>
      </c>
      <c r="G3253" s="10">
        <f>VLOOKUP(Table1[[#This Row],[Order ID]],Mapping!H3253:K11044,4,0)</f>
        <v>41525</v>
      </c>
      <c r="H3253" t="str">
        <f>INDEX(Mapping!$B$2:$T$7793,MATCH(Data!$A3253,Mapping!$B$3:$B$7793,0),MATCH(Data!$H$1,Mapping!$B$2:$T$2,0))</f>
        <v>Standard Class</v>
      </c>
      <c r="I3253" t="str">
        <f>INDEX(Mapping!$B$2:$T$7793,MATCH(Data!$A3253,Mapping!$B$3:$B$7793,0),MATCH(Data!$I$1,Mapping!$B$2:$T$2,0))</f>
        <v>Consumer</v>
      </c>
      <c r="J3253">
        <f>VLOOKUP($A3253,Mapping!$X$3:$Y$7793,2,0)</f>
        <v>77070</v>
      </c>
      <c r="K3253" t="str">
        <f>VLOOKUP($J3253,Mapping!$AB$3:$AC$475,2,0)</f>
        <v>Orland Park</v>
      </c>
      <c r="L3253" t="str">
        <f>VLOOKUP($K3253,Mapping!$AF$3:$AG$475,2,0)</f>
        <v>Illinois</v>
      </c>
      <c r="M3253" t="str">
        <f>VLOOKUP($L3253,Mapping!$AI$3:$AJ$48,2,0)</f>
        <v>United States</v>
      </c>
      <c r="N3253" t="str">
        <f>VLOOKUP($L3253,Mapping!$AI$3:$AK$48,3,0)</f>
        <v>Central</v>
      </c>
      <c r="O3253" t="str">
        <f>VLOOKUP(Table1[[#This Row],[Column1]],Mapping!$AM$8:$AN$11,2,0)</f>
        <v>Office Supplies</v>
      </c>
      <c r="P3253" t="str">
        <f>VLOOKUP(Table1[[#This Row],[Column3]],Mapping!$AP$5:$AQ$22,2,0)</f>
        <v>Paper</v>
      </c>
      <c r="Q3253">
        <v>25.920000000000005</v>
      </c>
      <c r="R3253">
        <v>5</v>
      </c>
      <c r="S3253">
        <v>9.0719999999999992</v>
      </c>
    </row>
    <row r="3254" spans="1:19" x14ac:dyDescent="0.35">
      <c r="A3254">
        <v>4183</v>
      </c>
      <c r="B3254" t="s">
        <v>3708</v>
      </c>
      <c r="C3254" t="s">
        <v>1594</v>
      </c>
      <c r="D3254" t="str">
        <f>MID(Table1[[#This Row],[Product ID]],5,2)</f>
        <v>FA</v>
      </c>
      <c r="E3254" t="str">
        <f>LEFT(Table1[[#This Row],[Product ID]],3)</f>
        <v>OFF</v>
      </c>
      <c r="F3254" s="10">
        <f>VLOOKUP(Table1[[#This Row],[Order ID]],Mapping!H3254:J11045,3,0)</f>
        <v>41523</v>
      </c>
      <c r="G3254" s="10">
        <f>VLOOKUP(Table1[[#This Row],[Order ID]],Mapping!H3254:K11045,4,0)</f>
        <v>41525</v>
      </c>
      <c r="H3254" t="str">
        <f>INDEX(Mapping!$B$2:$T$7793,MATCH(Data!$A3254,Mapping!$B$3:$B$7793,0),MATCH(Data!$H$1,Mapping!$B$2:$T$2,0))</f>
        <v>Second Class</v>
      </c>
      <c r="I3254" t="str">
        <f>INDEX(Mapping!$B$2:$T$7793,MATCH(Data!$A3254,Mapping!$B$3:$B$7793,0),MATCH(Data!$I$1,Mapping!$B$2:$T$2,0))</f>
        <v>Corporate</v>
      </c>
      <c r="J3254">
        <f>VLOOKUP($A3254,Mapping!$X$3:$Y$7793,2,0)</f>
        <v>77070</v>
      </c>
      <c r="K3254" t="str">
        <f>VLOOKUP($J3254,Mapping!$AB$3:$AC$475,2,0)</f>
        <v>Orland Park</v>
      </c>
      <c r="L3254" t="str">
        <f>VLOOKUP($K3254,Mapping!$AF$3:$AG$475,2,0)</f>
        <v>Illinois</v>
      </c>
      <c r="M3254" t="str">
        <f>VLOOKUP($L3254,Mapping!$AI$3:$AJ$48,2,0)</f>
        <v>United States</v>
      </c>
      <c r="N3254" t="str">
        <f>VLOOKUP($L3254,Mapping!$AI$3:$AK$48,3,0)</f>
        <v>Central</v>
      </c>
      <c r="O3254" t="str">
        <f>VLOOKUP(Table1[[#This Row],[Column1]],Mapping!$AM$8:$AN$11,2,0)</f>
        <v>Office Supplies</v>
      </c>
      <c r="P3254" t="str">
        <f>VLOOKUP(Table1[[#This Row],[Column3]],Mapping!$AP$5:$AQ$22,2,0)</f>
        <v>Fasteners</v>
      </c>
      <c r="Q3254">
        <v>15.808000000000002</v>
      </c>
      <c r="R3254">
        <v>8</v>
      </c>
      <c r="S3254">
        <v>5.3352000000000004</v>
      </c>
    </row>
    <row r="3255" spans="1:19" x14ac:dyDescent="0.35">
      <c r="A3255">
        <v>4184</v>
      </c>
      <c r="B3255" t="s">
        <v>3708</v>
      </c>
      <c r="C3255" t="s">
        <v>396</v>
      </c>
      <c r="D3255" t="str">
        <f>MID(Table1[[#This Row],[Product ID]],5,2)</f>
        <v>PA</v>
      </c>
      <c r="E3255" t="str">
        <f>LEFT(Table1[[#This Row],[Product ID]],3)</f>
        <v>OFF</v>
      </c>
      <c r="F3255" s="10">
        <f>VLOOKUP(Table1[[#This Row],[Order ID]],Mapping!H3255:J11046,3,0)</f>
        <v>41523</v>
      </c>
      <c r="G3255" s="10">
        <f>VLOOKUP(Table1[[#This Row],[Order ID]],Mapping!H3255:K11046,4,0)</f>
        <v>41525</v>
      </c>
      <c r="H3255" t="str">
        <f>INDEX(Mapping!$B$2:$T$7793,MATCH(Data!$A3255,Mapping!$B$3:$B$7793,0),MATCH(Data!$H$1,Mapping!$B$2:$T$2,0))</f>
        <v>Second Class</v>
      </c>
      <c r="I3255" t="str">
        <f>INDEX(Mapping!$B$2:$T$7793,MATCH(Data!$A3255,Mapping!$B$3:$B$7793,0),MATCH(Data!$I$1,Mapping!$B$2:$T$2,0))</f>
        <v>Corporate</v>
      </c>
      <c r="J3255">
        <f>VLOOKUP($A3255,Mapping!$X$3:$Y$7793,2,0)</f>
        <v>77070</v>
      </c>
      <c r="K3255" t="str">
        <f>VLOOKUP($J3255,Mapping!$AB$3:$AC$475,2,0)</f>
        <v>Orland Park</v>
      </c>
      <c r="L3255" t="str">
        <f>VLOOKUP($K3255,Mapping!$AF$3:$AG$475,2,0)</f>
        <v>Illinois</v>
      </c>
      <c r="M3255" t="str">
        <f>VLOOKUP($L3255,Mapping!$AI$3:$AJ$48,2,0)</f>
        <v>United States</v>
      </c>
      <c r="N3255" t="str">
        <f>VLOOKUP($L3255,Mapping!$AI$3:$AK$48,3,0)</f>
        <v>Central</v>
      </c>
      <c r="O3255" t="str">
        <f>VLOOKUP(Table1[[#This Row],[Column1]],Mapping!$AM$8:$AN$11,2,0)</f>
        <v>Office Supplies</v>
      </c>
      <c r="P3255" t="str">
        <f>VLOOKUP(Table1[[#This Row],[Column3]],Mapping!$AP$5:$AQ$22,2,0)</f>
        <v>Paper</v>
      </c>
      <c r="Q3255">
        <v>10.368000000000002</v>
      </c>
      <c r="R3255">
        <v>2</v>
      </c>
      <c r="S3255">
        <v>3.7584</v>
      </c>
    </row>
    <row r="3256" spans="1:19" x14ac:dyDescent="0.35">
      <c r="A3256">
        <v>80</v>
      </c>
      <c r="B3256" t="s">
        <v>119</v>
      </c>
      <c r="C3256" t="s">
        <v>120</v>
      </c>
      <c r="D3256" t="str">
        <f>MID(Table1[[#This Row],[Product ID]],5,2)</f>
        <v>AP</v>
      </c>
      <c r="E3256" t="str">
        <f>LEFT(Table1[[#This Row],[Product ID]],3)</f>
        <v>OFF</v>
      </c>
      <c r="F3256" s="10" t="e">
        <f>VLOOKUP(Table1[[#This Row],[Order ID]],Mapping!H3256:J11047,3,0)</f>
        <v>#N/A</v>
      </c>
      <c r="G3256" s="10" t="e">
        <f>VLOOKUP(Table1[[#This Row],[Order ID]],Mapping!H3256:K11047,4,0)</f>
        <v>#N/A</v>
      </c>
      <c r="H3256" t="str">
        <f>INDEX(Mapping!$B$2:$T$7793,MATCH(Data!$A3256,Mapping!$B$3:$B$7793,0),MATCH(Data!$H$1,Mapping!$B$2:$T$2,0))</f>
        <v>First Class</v>
      </c>
      <c r="I3256" t="str">
        <f>INDEX(Mapping!$B$2:$T$7793,MATCH(Data!$A3256,Mapping!$B$3:$B$7793,0),MATCH(Data!$I$1,Mapping!$B$2:$T$2,0))</f>
        <v>Consumer</v>
      </c>
      <c r="J3256">
        <f>VLOOKUP($A3256,Mapping!$X$3:$Y$7793,2,0)</f>
        <v>55106</v>
      </c>
      <c r="K3256" t="str">
        <f>VLOOKUP($J3256,Mapping!$AB$3:$AC$475,2,0)</f>
        <v>Edmond</v>
      </c>
      <c r="L3256" t="str">
        <f>VLOOKUP($K3256,Mapping!$AF$3:$AG$475,2,0)</f>
        <v>Oklahoma</v>
      </c>
      <c r="M3256" t="str">
        <f>VLOOKUP($L3256,Mapping!$AI$3:$AJ$48,2,0)</f>
        <v>United States</v>
      </c>
      <c r="N3256" t="str">
        <f>VLOOKUP($L3256,Mapping!$AI$3:$AK$48,3,0)</f>
        <v>Central</v>
      </c>
      <c r="O3256" t="str">
        <f>VLOOKUP(Table1[[#This Row],[Column1]],Mapping!$AM$8:$AN$11,2,0)</f>
        <v>Office Supplies</v>
      </c>
      <c r="P3256" t="str">
        <f>VLOOKUP(Table1[[#This Row],[Column3]],Mapping!$AP$5:$AQ$22,2,0)</f>
        <v>Appliances</v>
      </c>
      <c r="Q3256">
        <v>77.88</v>
      </c>
      <c r="R3256">
        <v>6</v>
      </c>
      <c r="S3256">
        <v>22.585199999999993</v>
      </c>
    </row>
    <row r="3257" spans="1:19" x14ac:dyDescent="0.35">
      <c r="A3257">
        <v>7413</v>
      </c>
      <c r="B3257" t="s">
        <v>5561</v>
      </c>
      <c r="C3257" t="s">
        <v>1607</v>
      </c>
      <c r="D3257" t="str">
        <f>MID(Table1[[#This Row],[Product ID]],5,2)</f>
        <v>FU</v>
      </c>
      <c r="E3257" t="str">
        <f>LEFT(Table1[[#This Row],[Product ID]],3)</f>
        <v>FUR</v>
      </c>
      <c r="F3257" s="10">
        <f>VLOOKUP(Table1[[#This Row],[Order ID]],Mapping!H3257:J11048,3,0)</f>
        <v>41421</v>
      </c>
      <c r="G3257" s="10">
        <f>VLOOKUP(Table1[[#This Row],[Order ID]],Mapping!H3257:K11048,4,0)</f>
        <v>41425</v>
      </c>
      <c r="H3257" t="str">
        <f>INDEX(Mapping!$B$2:$T$7793,MATCH(Data!$A3257,Mapping!$B$3:$B$7793,0),MATCH(Data!$H$1,Mapping!$B$2:$T$2,0))</f>
        <v>First Class</v>
      </c>
      <c r="I3257" t="str">
        <f>INDEX(Mapping!$B$2:$T$7793,MATCH(Data!$A3257,Mapping!$B$3:$B$7793,0),MATCH(Data!$I$1,Mapping!$B$2:$T$2,0))</f>
        <v>Home Office</v>
      </c>
      <c r="J3257">
        <f>VLOOKUP($A3257,Mapping!$X$3:$Y$7793,2,0)</f>
        <v>53209</v>
      </c>
      <c r="K3257" t="str">
        <f>VLOOKUP($J3257,Mapping!$AB$3:$AC$475,2,0)</f>
        <v>Jonesboro</v>
      </c>
      <c r="L3257" t="str">
        <f>VLOOKUP($K3257,Mapping!$AF$3:$AG$475,2,0)</f>
        <v>Arkansas</v>
      </c>
      <c r="M3257" t="str">
        <f>VLOOKUP($L3257,Mapping!$AI$3:$AJ$48,2,0)</f>
        <v>United States</v>
      </c>
      <c r="N3257" t="str">
        <f>VLOOKUP($L3257,Mapping!$AI$3:$AK$48,3,0)</f>
        <v>South</v>
      </c>
      <c r="O3257" t="str">
        <f>VLOOKUP(Table1[[#This Row],[Column1]],Mapping!$AM$8:$AN$11,2,0)</f>
        <v>Furniture</v>
      </c>
      <c r="P3257" t="str">
        <f>VLOOKUP(Table1[[#This Row],[Column3]],Mapping!$AP$5:$AQ$22,2,0)</f>
        <v>Furnishings</v>
      </c>
      <c r="Q3257">
        <v>26.94</v>
      </c>
      <c r="R3257">
        <v>3</v>
      </c>
      <c r="S3257">
        <v>11.314800000000002</v>
      </c>
    </row>
    <row r="3258" spans="1:19" x14ac:dyDescent="0.35">
      <c r="A3258">
        <v>7727</v>
      </c>
      <c r="B3258" t="s">
        <v>5731</v>
      </c>
      <c r="C3258" t="s">
        <v>1484</v>
      </c>
      <c r="D3258" t="str">
        <f>MID(Table1[[#This Row],[Product ID]],5,2)</f>
        <v>CH</v>
      </c>
      <c r="E3258" t="str">
        <f>LEFT(Table1[[#This Row],[Product ID]],3)</f>
        <v>FUR</v>
      </c>
      <c r="F3258" s="10">
        <f>VLOOKUP(Table1[[#This Row],[Order ID]],Mapping!H3258:J11049,3,0)</f>
        <v>41349</v>
      </c>
      <c r="G3258" s="10">
        <f>VLOOKUP(Table1[[#This Row],[Order ID]],Mapping!H3258:K11049,4,0)</f>
        <v>41353</v>
      </c>
      <c r="H3258" t="str">
        <f>INDEX(Mapping!$B$2:$T$7793,MATCH(Data!$A3258,Mapping!$B$3:$B$7793,0),MATCH(Data!$H$1,Mapping!$B$2:$T$2,0))</f>
        <v>Standard Class</v>
      </c>
      <c r="I3258" t="str">
        <f>INDEX(Mapping!$B$2:$T$7793,MATCH(Data!$A3258,Mapping!$B$3:$B$7793,0),MATCH(Data!$I$1,Mapping!$B$2:$T$2,0))</f>
        <v>Consumer</v>
      </c>
      <c r="J3258">
        <f>VLOOKUP($A3258,Mapping!$X$3:$Y$7793,2,0)</f>
        <v>77803</v>
      </c>
      <c r="K3258" t="e">
        <f>VLOOKUP($J3258,Mapping!$AB$3:$AC$475,2,0)</f>
        <v>#N/A</v>
      </c>
      <c r="L3258" t="e">
        <f>VLOOKUP($K3258,Mapping!$AF$3:$AG$475,2,0)</f>
        <v>#N/A</v>
      </c>
      <c r="M3258" t="e">
        <f>VLOOKUP($L3258,Mapping!$AI$3:$AJ$48,2,0)</f>
        <v>#N/A</v>
      </c>
      <c r="N3258" t="e">
        <f>VLOOKUP($L3258,Mapping!$AI$3:$AK$48,3,0)</f>
        <v>#N/A</v>
      </c>
      <c r="O3258" t="str">
        <f>VLOOKUP(Table1[[#This Row],[Column1]],Mapping!$AM$8:$AN$11,2,0)</f>
        <v>Furniture</v>
      </c>
      <c r="P3258" t="str">
        <f>VLOOKUP(Table1[[#This Row],[Column3]],Mapping!$AP$5:$AQ$22,2,0)</f>
        <v>Chairs</v>
      </c>
      <c r="Q3258">
        <v>528.42999999999995</v>
      </c>
      <c r="R3258">
        <v>5</v>
      </c>
      <c r="S3258">
        <v>-143.43099999999998</v>
      </c>
    </row>
    <row r="3259" spans="1:19" x14ac:dyDescent="0.35">
      <c r="A3259">
        <v>3873</v>
      </c>
      <c r="B3259" t="s">
        <v>3511</v>
      </c>
      <c r="C3259" t="s">
        <v>597</v>
      </c>
      <c r="D3259" t="str">
        <f>MID(Table1[[#This Row],[Product ID]],5,2)</f>
        <v>PA</v>
      </c>
      <c r="E3259" t="str">
        <f>LEFT(Table1[[#This Row],[Product ID]],3)</f>
        <v>OFF</v>
      </c>
      <c r="F3259" s="10">
        <f>VLOOKUP(Table1[[#This Row],[Order ID]],Mapping!H3259:J11050,3,0)</f>
        <v>41389</v>
      </c>
      <c r="G3259" s="10">
        <f>VLOOKUP(Table1[[#This Row],[Order ID]],Mapping!H3259:K11050,4,0)</f>
        <v>41393</v>
      </c>
      <c r="H3259" t="str">
        <f>INDEX(Mapping!$B$2:$T$7793,MATCH(Data!$A3259,Mapping!$B$3:$B$7793,0),MATCH(Data!$H$1,Mapping!$B$2:$T$2,0))</f>
        <v>Same Day</v>
      </c>
      <c r="I3259" t="str">
        <f>INDEX(Mapping!$B$2:$T$7793,MATCH(Data!$A3259,Mapping!$B$3:$B$7793,0),MATCH(Data!$I$1,Mapping!$B$2:$T$2,0))</f>
        <v>Consumer</v>
      </c>
      <c r="J3259">
        <f>VLOOKUP($A3259,Mapping!$X$3:$Y$7793,2,0)</f>
        <v>80906</v>
      </c>
      <c r="K3259" t="str">
        <f>VLOOKUP($J3259,Mapping!$AB$3:$AC$475,2,0)</f>
        <v>Warwick</v>
      </c>
      <c r="L3259" t="str">
        <f>VLOOKUP($K3259,Mapping!$AF$3:$AG$475,2,0)</f>
        <v>Rhode Island</v>
      </c>
      <c r="M3259" t="str">
        <f>VLOOKUP($L3259,Mapping!$AI$3:$AJ$48,2,0)</f>
        <v>United States</v>
      </c>
      <c r="N3259" t="str">
        <f>VLOOKUP($L3259,Mapping!$AI$3:$AK$48,3,0)</f>
        <v>East</v>
      </c>
      <c r="O3259" t="str">
        <f>VLOOKUP(Table1[[#This Row],[Column1]],Mapping!$AM$8:$AN$11,2,0)</f>
        <v>Office Supplies</v>
      </c>
      <c r="P3259" t="str">
        <f>VLOOKUP(Table1[[#This Row],[Column3]],Mapping!$AP$5:$AQ$22,2,0)</f>
        <v>Paper</v>
      </c>
      <c r="Q3259">
        <v>15.552000000000003</v>
      </c>
      <c r="R3259">
        <v>3</v>
      </c>
      <c r="S3259">
        <v>5.4432</v>
      </c>
    </row>
    <row r="3260" spans="1:19" x14ac:dyDescent="0.35">
      <c r="A3260">
        <v>3875</v>
      </c>
      <c r="B3260" t="s">
        <v>3511</v>
      </c>
      <c r="C3260" t="s">
        <v>2558</v>
      </c>
      <c r="D3260" t="str">
        <f>MID(Table1[[#This Row],[Product ID]],5,2)</f>
        <v>BI</v>
      </c>
      <c r="E3260" t="str">
        <f>LEFT(Table1[[#This Row],[Product ID]],3)</f>
        <v>OFF</v>
      </c>
      <c r="F3260" s="10">
        <f>VLOOKUP(Table1[[#This Row],[Order ID]],Mapping!H3260:J11051,3,0)</f>
        <v>41389</v>
      </c>
      <c r="G3260" s="10">
        <f>VLOOKUP(Table1[[#This Row],[Order ID]],Mapping!H3260:K11051,4,0)</f>
        <v>41393</v>
      </c>
      <c r="H3260" t="str">
        <f>INDEX(Mapping!$B$2:$T$7793,MATCH(Data!$A3260,Mapping!$B$3:$B$7793,0),MATCH(Data!$H$1,Mapping!$B$2:$T$2,0))</f>
        <v>Standard Class</v>
      </c>
      <c r="I3260" t="str">
        <f>INDEX(Mapping!$B$2:$T$7793,MATCH(Data!$A3260,Mapping!$B$3:$B$7793,0),MATCH(Data!$I$1,Mapping!$B$2:$T$2,0))</f>
        <v>Home Office</v>
      </c>
      <c r="J3260">
        <f>VLOOKUP($A3260,Mapping!$X$3:$Y$7793,2,0)</f>
        <v>80906</v>
      </c>
      <c r="K3260" t="str">
        <f>VLOOKUP($J3260,Mapping!$AB$3:$AC$475,2,0)</f>
        <v>Warwick</v>
      </c>
      <c r="L3260" t="str">
        <f>VLOOKUP($K3260,Mapping!$AF$3:$AG$475,2,0)</f>
        <v>Rhode Island</v>
      </c>
      <c r="M3260" t="str">
        <f>VLOOKUP($L3260,Mapping!$AI$3:$AJ$48,2,0)</f>
        <v>United States</v>
      </c>
      <c r="N3260" t="str">
        <f>VLOOKUP($L3260,Mapping!$AI$3:$AK$48,3,0)</f>
        <v>East</v>
      </c>
      <c r="O3260" t="str">
        <f>VLOOKUP(Table1[[#This Row],[Column1]],Mapping!$AM$8:$AN$11,2,0)</f>
        <v>Office Supplies</v>
      </c>
      <c r="P3260" t="str">
        <f>VLOOKUP(Table1[[#This Row],[Column3]],Mapping!$AP$5:$AQ$22,2,0)</f>
        <v>Binders</v>
      </c>
      <c r="Q3260">
        <v>3.1080000000000001</v>
      </c>
      <c r="R3260">
        <v>2</v>
      </c>
      <c r="S3260">
        <v>-2.1755999999999993</v>
      </c>
    </row>
    <row r="3261" spans="1:19" x14ac:dyDescent="0.35">
      <c r="A3261">
        <v>902</v>
      </c>
      <c r="B3261" t="s">
        <v>1135</v>
      </c>
      <c r="C3261" t="s">
        <v>1136</v>
      </c>
      <c r="D3261" t="str">
        <f>MID(Table1[[#This Row],[Product ID]],5,2)</f>
        <v>CH</v>
      </c>
      <c r="E3261" t="str">
        <f>LEFT(Table1[[#This Row],[Product ID]],3)</f>
        <v>FUR</v>
      </c>
      <c r="F3261" s="10" t="e">
        <f>VLOOKUP(Table1[[#This Row],[Order ID]],Mapping!H3261:J11052,3,0)</f>
        <v>#N/A</v>
      </c>
      <c r="G3261" s="10" t="e">
        <f>VLOOKUP(Table1[[#This Row],[Order ID]],Mapping!H3261:K11052,4,0)</f>
        <v>#N/A</v>
      </c>
      <c r="H3261" t="str">
        <f>INDEX(Mapping!$B$2:$T$7793,MATCH(Data!$A3261,Mapping!$B$3:$B$7793,0),MATCH(Data!$H$1,Mapping!$B$2:$T$2,0))</f>
        <v>First Class</v>
      </c>
      <c r="I3261" t="str">
        <f>INDEX(Mapping!$B$2:$T$7793,MATCH(Data!$A3261,Mapping!$B$3:$B$7793,0),MATCH(Data!$I$1,Mapping!$B$2:$T$2,0))</f>
        <v>Home Office</v>
      </c>
      <c r="J3261">
        <f>VLOOKUP($A3261,Mapping!$X$3:$Y$7793,2,0)</f>
        <v>90004</v>
      </c>
      <c r="K3261" t="str">
        <f>VLOOKUP($J3261,Mapping!$AB$3:$AC$475,2,0)</f>
        <v>Durham</v>
      </c>
      <c r="L3261" t="str">
        <f>VLOOKUP($K3261,Mapping!$AF$3:$AG$475,2,0)</f>
        <v>North Carolina</v>
      </c>
      <c r="M3261" t="str">
        <f>VLOOKUP($L3261,Mapping!$AI$3:$AJ$48,2,0)</f>
        <v>United States</v>
      </c>
      <c r="N3261" t="str">
        <f>VLOOKUP($L3261,Mapping!$AI$3:$AK$48,3,0)</f>
        <v>South</v>
      </c>
      <c r="O3261" t="str">
        <f>VLOOKUP(Table1[[#This Row],[Column1]],Mapping!$AM$8:$AN$11,2,0)</f>
        <v>Furniture</v>
      </c>
      <c r="P3261" t="str">
        <f>VLOOKUP(Table1[[#This Row],[Column3]],Mapping!$AP$5:$AQ$22,2,0)</f>
        <v>Chairs</v>
      </c>
      <c r="Q3261">
        <v>195.184</v>
      </c>
      <c r="R3261">
        <v>1</v>
      </c>
      <c r="S3261">
        <v>19.518400000000007</v>
      </c>
    </row>
    <row r="3262" spans="1:19" x14ac:dyDescent="0.35">
      <c r="A3262">
        <v>6475</v>
      </c>
      <c r="B3262" t="s">
        <v>5019</v>
      </c>
      <c r="C3262" t="s">
        <v>1433</v>
      </c>
      <c r="D3262" t="str">
        <f>MID(Table1[[#This Row],[Product ID]],5,2)</f>
        <v>AR</v>
      </c>
      <c r="E3262" t="str">
        <f>LEFT(Table1[[#This Row],[Product ID]],3)</f>
        <v>OFF</v>
      </c>
      <c r="F3262" s="10">
        <f>VLOOKUP(Table1[[#This Row],[Order ID]],Mapping!H3262:J11053,3,0)</f>
        <v>41481</v>
      </c>
      <c r="G3262" s="10">
        <f>VLOOKUP(Table1[[#This Row],[Order ID]],Mapping!H3262:K11053,4,0)</f>
        <v>41481</v>
      </c>
      <c r="H3262" t="str">
        <f>INDEX(Mapping!$B$2:$T$7793,MATCH(Data!$A3262,Mapping!$B$3:$B$7793,0),MATCH(Data!$H$1,Mapping!$B$2:$T$2,0))</f>
        <v>Standard Class</v>
      </c>
      <c r="I3262" t="str">
        <f>INDEX(Mapping!$B$2:$T$7793,MATCH(Data!$A3262,Mapping!$B$3:$B$7793,0),MATCH(Data!$I$1,Mapping!$B$2:$T$2,0))</f>
        <v>Home Office</v>
      </c>
      <c r="J3262">
        <f>VLOOKUP($A3262,Mapping!$X$3:$Y$7793,2,0)</f>
        <v>94122</v>
      </c>
      <c r="K3262" t="str">
        <f>VLOOKUP($J3262,Mapping!$AB$3:$AC$475,2,0)</f>
        <v>Urbandale</v>
      </c>
      <c r="L3262" t="str">
        <f>VLOOKUP($K3262,Mapping!$AF$3:$AG$475,2,0)</f>
        <v>Iowa</v>
      </c>
      <c r="M3262" t="str">
        <f>VLOOKUP($L3262,Mapping!$AI$3:$AJ$48,2,0)</f>
        <v>United States</v>
      </c>
      <c r="N3262" t="str">
        <f>VLOOKUP($L3262,Mapping!$AI$3:$AK$48,3,0)</f>
        <v>Central</v>
      </c>
      <c r="O3262" t="str">
        <f>VLOOKUP(Table1[[#This Row],[Column1]],Mapping!$AM$8:$AN$11,2,0)</f>
        <v>Office Supplies</v>
      </c>
      <c r="P3262" t="str">
        <f>VLOOKUP(Table1[[#This Row],[Column3]],Mapping!$AP$5:$AQ$22,2,0)</f>
        <v>Art</v>
      </c>
      <c r="Q3262">
        <v>37.17</v>
      </c>
      <c r="R3262">
        <v>9</v>
      </c>
      <c r="S3262">
        <v>11.151</v>
      </c>
    </row>
    <row r="3263" spans="1:19" x14ac:dyDescent="0.35">
      <c r="A3263">
        <v>5727</v>
      </c>
      <c r="B3263" t="s">
        <v>4621</v>
      </c>
      <c r="C3263" t="s">
        <v>2962</v>
      </c>
      <c r="D3263" t="str">
        <f>MID(Table1[[#This Row],[Product ID]],5,2)</f>
        <v>FU</v>
      </c>
      <c r="E3263" t="str">
        <f>LEFT(Table1[[#This Row],[Product ID]],3)</f>
        <v>FUR</v>
      </c>
      <c r="F3263" s="10">
        <f>VLOOKUP(Table1[[#This Row],[Order ID]],Mapping!H3263:J11054,3,0)</f>
        <v>41591</v>
      </c>
      <c r="G3263" s="10">
        <f>VLOOKUP(Table1[[#This Row],[Order ID]],Mapping!H3263:K11054,4,0)</f>
        <v>41592</v>
      </c>
      <c r="H3263" t="str">
        <f>INDEX(Mapping!$B$2:$T$7793,MATCH(Data!$A3263,Mapping!$B$3:$B$7793,0),MATCH(Data!$H$1,Mapping!$B$2:$T$2,0))</f>
        <v>Standard Class</v>
      </c>
      <c r="I3263" t="str">
        <f>INDEX(Mapping!$B$2:$T$7793,MATCH(Data!$A3263,Mapping!$B$3:$B$7793,0),MATCH(Data!$I$1,Mapping!$B$2:$T$2,0))</f>
        <v>Home Office</v>
      </c>
      <c r="J3263">
        <f>VLOOKUP($A3263,Mapping!$X$3:$Y$7793,2,0)</f>
        <v>60623</v>
      </c>
      <c r="K3263" t="str">
        <f>VLOOKUP($J3263,Mapping!$AB$3:$AC$475,2,0)</f>
        <v>Independence</v>
      </c>
      <c r="L3263" t="str">
        <f>VLOOKUP($K3263,Mapping!$AF$3:$AG$475,2,0)</f>
        <v>Missouri</v>
      </c>
      <c r="M3263" t="str">
        <f>VLOOKUP($L3263,Mapping!$AI$3:$AJ$48,2,0)</f>
        <v>United States</v>
      </c>
      <c r="N3263" t="str">
        <f>VLOOKUP($L3263,Mapping!$AI$3:$AK$48,3,0)</f>
        <v>Central</v>
      </c>
      <c r="O3263" t="str">
        <f>VLOOKUP(Table1[[#This Row],[Column1]],Mapping!$AM$8:$AN$11,2,0)</f>
        <v>Furniture</v>
      </c>
      <c r="P3263" t="str">
        <f>VLOOKUP(Table1[[#This Row],[Column3]],Mapping!$AP$5:$AQ$22,2,0)</f>
        <v>Furnishings</v>
      </c>
      <c r="Q3263">
        <v>22.752000000000002</v>
      </c>
      <c r="R3263">
        <v>6</v>
      </c>
      <c r="S3263">
        <v>-8.532</v>
      </c>
    </row>
    <row r="3264" spans="1:19" x14ac:dyDescent="0.35">
      <c r="A3264">
        <v>5235</v>
      </c>
      <c r="B3264" t="s">
        <v>4334</v>
      </c>
      <c r="C3264" t="s">
        <v>1722</v>
      </c>
      <c r="D3264" t="str">
        <f>MID(Table1[[#This Row],[Product ID]],5,2)</f>
        <v>BI</v>
      </c>
      <c r="E3264" t="str">
        <f>LEFT(Table1[[#This Row],[Product ID]],3)</f>
        <v>OFF</v>
      </c>
      <c r="F3264" s="10">
        <f>VLOOKUP(Table1[[#This Row],[Order ID]],Mapping!H3264:J11055,3,0)</f>
        <v>41618</v>
      </c>
      <c r="G3264" s="10">
        <f>VLOOKUP(Table1[[#This Row],[Order ID]],Mapping!H3264:K11055,4,0)</f>
        <v>41621</v>
      </c>
      <c r="H3264" t="str">
        <f>INDEX(Mapping!$B$2:$T$7793,MATCH(Data!$A3264,Mapping!$B$3:$B$7793,0),MATCH(Data!$H$1,Mapping!$B$2:$T$2,0))</f>
        <v>Standard Class</v>
      </c>
      <c r="I3264" t="str">
        <f>INDEX(Mapping!$B$2:$T$7793,MATCH(Data!$A3264,Mapping!$B$3:$B$7793,0),MATCH(Data!$I$1,Mapping!$B$2:$T$2,0))</f>
        <v>Consumer</v>
      </c>
      <c r="J3264">
        <f>VLOOKUP($A3264,Mapping!$X$3:$Y$7793,2,0)</f>
        <v>95207</v>
      </c>
      <c r="K3264" t="str">
        <f>VLOOKUP($J3264,Mapping!$AB$3:$AC$475,2,0)</f>
        <v>Passaic</v>
      </c>
      <c r="L3264" t="str">
        <f>VLOOKUP($K3264,Mapping!$AF$3:$AG$475,2,0)</f>
        <v>New Jersey</v>
      </c>
      <c r="M3264" t="str">
        <f>VLOOKUP($L3264,Mapping!$AI$3:$AJ$48,2,0)</f>
        <v>United States</v>
      </c>
      <c r="N3264" t="str">
        <f>VLOOKUP($L3264,Mapping!$AI$3:$AK$48,3,0)</f>
        <v>East</v>
      </c>
      <c r="O3264" t="str">
        <f>VLOOKUP(Table1[[#This Row],[Column1]],Mapping!$AM$8:$AN$11,2,0)</f>
        <v>Office Supplies</v>
      </c>
      <c r="P3264" t="str">
        <f>VLOOKUP(Table1[[#This Row],[Column3]],Mapping!$AP$5:$AQ$22,2,0)</f>
        <v>Binders</v>
      </c>
      <c r="Q3264">
        <v>273.92</v>
      </c>
      <c r="R3264">
        <v>8</v>
      </c>
      <c r="S3264">
        <v>99.295999999999978</v>
      </c>
    </row>
    <row r="3265" spans="1:19" x14ac:dyDescent="0.35">
      <c r="A3265">
        <v>7311</v>
      </c>
      <c r="B3265" t="s">
        <v>5496</v>
      </c>
      <c r="C3265" t="s">
        <v>863</v>
      </c>
      <c r="D3265" t="str">
        <f>MID(Table1[[#This Row],[Product ID]],5,2)</f>
        <v>SU</v>
      </c>
      <c r="E3265" t="str">
        <f>LEFT(Table1[[#This Row],[Product ID]],3)</f>
        <v>OFF</v>
      </c>
      <c r="F3265" s="10">
        <f>VLOOKUP(Table1[[#This Row],[Order ID]],Mapping!H3265:J11056,3,0)</f>
        <v>41431</v>
      </c>
      <c r="G3265" s="10">
        <f>VLOOKUP(Table1[[#This Row],[Order ID]],Mapping!H3265:K11056,4,0)</f>
        <v>41435</v>
      </c>
      <c r="H3265" t="str">
        <f>INDEX(Mapping!$B$2:$T$7793,MATCH(Data!$A3265,Mapping!$B$3:$B$7793,0),MATCH(Data!$H$1,Mapping!$B$2:$T$2,0))</f>
        <v>Second Class</v>
      </c>
      <c r="I3265" t="str">
        <f>INDEX(Mapping!$B$2:$T$7793,MATCH(Data!$A3265,Mapping!$B$3:$B$7793,0),MATCH(Data!$I$1,Mapping!$B$2:$T$2,0))</f>
        <v>Corporate</v>
      </c>
      <c r="J3265">
        <f>VLOOKUP($A3265,Mapping!$X$3:$Y$7793,2,0)</f>
        <v>98105</v>
      </c>
      <c r="K3265" t="str">
        <f>VLOOKUP($J3265,Mapping!$AB$3:$AC$475,2,0)</f>
        <v>Dallas</v>
      </c>
      <c r="L3265" t="str">
        <f>VLOOKUP($K3265,Mapping!$AF$3:$AG$475,2,0)</f>
        <v>Texas</v>
      </c>
      <c r="M3265" t="str">
        <f>VLOOKUP($L3265,Mapping!$AI$3:$AJ$48,2,0)</f>
        <v>United States</v>
      </c>
      <c r="N3265" t="str">
        <f>VLOOKUP($L3265,Mapping!$AI$3:$AK$48,3,0)</f>
        <v>Central</v>
      </c>
      <c r="O3265" t="str">
        <f>VLOOKUP(Table1[[#This Row],[Column1]],Mapping!$AM$8:$AN$11,2,0)</f>
        <v>Office Supplies</v>
      </c>
      <c r="P3265" t="str">
        <f>VLOOKUP(Table1[[#This Row],[Column3]],Mapping!$AP$5:$AQ$22,2,0)</f>
        <v>Supplies</v>
      </c>
      <c r="Q3265">
        <v>61.38</v>
      </c>
      <c r="R3265">
        <v>6</v>
      </c>
      <c r="S3265">
        <v>15.958800000000004</v>
      </c>
    </row>
    <row r="3266" spans="1:19" x14ac:dyDescent="0.35">
      <c r="A3266">
        <v>4488</v>
      </c>
      <c r="B3266" t="s">
        <v>3909</v>
      </c>
      <c r="C3266" t="s">
        <v>2135</v>
      </c>
      <c r="D3266" t="str">
        <f>MID(Table1[[#This Row],[Product ID]],5,2)</f>
        <v>LA</v>
      </c>
      <c r="E3266" t="str">
        <f>LEFT(Table1[[#This Row],[Product ID]],3)</f>
        <v>OFF</v>
      </c>
      <c r="F3266" s="10">
        <f>VLOOKUP(Table1[[#This Row],[Order ID]],Mapping!H3266:J11057,3,0)</f>
        <v>41556</v>
      </c>
      <c r="G3266" s="10">
        <f>VLOOKUP(Table1[[#This Row],[Order ID]],Mapping!H3266:K11057,4,0)</f>
        <v>41563</v>
      </c>
      <c r="H3266" t="str">
        <f>INDEX(Mapping!$B$2:$T$7793,MATCH(Data!$A3266,Mapping!$B$3:$B$7793,0),MATCH(Data!$H$1,Mapping!$B$2:$T$2,0))</f>
        <v>Standard Class</v>
      </c>
      <c r="I3266" t="str">
        <f>INDEX(Mapping!$B$2:$T$7793,MATCH(Data!$A3266,Mapping!$B$3:$B$7793,0),MATCH(Data!$I$1,Mapping!$B$2:$T$2,0))</f>
        <v>Consumer</v>
      </c>
      <c r="J3266">
        <f>VLOOKUP($A3266,Mapping!$X$3:$Y$7793,2,0)</f>
        <v>78207</v>
      </c>
      <c r="K3266" t="str">
        <f>VLOOKUP($J3266,Mapping!$AB$3:$AC$475,2,0)</f>
        <v>Santa Clara</v>
      </c>
      <c r="L3266" t="str">
        <f>VLOOKUP($K3266,Mapping!$AF$3:$AG$475,2,0)</f>
        <v>California</v>
      </c>
      <c r="M3266" t="str">
        <f>VLOOKUP($L3266,Mapping!$AI$3:$AJ$48,2,0)</f>
        <v>United States</v>
      </c>
      <c r="N3266" t="str">
        <f>VLOOKUP($L3266,Mapping!$AI$3:$AK$48,3,0)</f>
        <v>West</v>
      </c>
      <c r="O3266" t="str">
        <f>VLOOKUP(Table1[[#This Row],[Column1]],Mapping!$AM$8:$AN$11,2,0)</f>
        <v>Office Supplies</v>
      </c>
      <c r="P3266" t="str">
        <f>VLOOKUP(Table1[[#This Row],[Column3]],Mapping!$AP$5:$AQ$22,2,0)</f>
        <v>Labels</v>
      </c>
      <c r="Q3266">
        <v>60.144000000000005</v>
      </c>
      <c r="R3266">
        <v>6</v>
      </c>
      <c r="S3266">
        <v>20.298599999999993</v>
      </c>
    </row>
    <row r="3267" spans="1:19" x14ac:dyDescent="0.35">
      <c r="A3267">
        <v>6158</v>
      </c>
      <c r="B3267" t="s">
        <v>4856</v>
      </c>
      <c r="C3267" t="s">
        <v>1089</v>
      </c>
      <c r="D3267" t="str">
        <f>MID(Table1[[#This Row],[Product ID]],5,2)</f>
        <v>TA</v>
      </c>
      <c r="E3267" t="str">
        <f>LEFT(Table1[[#This Row],[Product ID]],3)</f>
        <v>FUR</v>
      </c>
      <c r="F3267" s="10">
        <f>VLOOKUP(Table1[[#This Row],[Order ID]],Mapping!H3267:J11058,3,0)</f>
        <v>41612</v>
      </c>
      <c r="G3267" s="10">
        <f>VLOOKUP(Table1[[#This Row],[Order ID]],Mapping!H3267:K11058,4,0)</f>
        <v>41616</v>
      </c>
      <c r="H3267" t="str">
        <f>INDEX(Mapping!$B$2:$T$7793,MATCH(Data!$A3267,Mapping!$B$3:$B$7793,0),MATCH(Data!$H$1,Mapping!$B$2:$T$2,0))</f>
        <v>First Class</v>
      </c>
      <c r="I3267" t="str">
        <f>INDEX(Mapping!$B$2:$T$7793,MATCH(Data!$A3267,Mapping!$B$3:$B$7793,0),MATCH(Data!$I$1,Mapping!$B$2:$T$2,0))</f>
        <v>Corporate</v>
      </c>
      <c r="J3267">
        <f>VLOOKUP($A3267,Mapping!$X$3:$Y$7793,2,0)</f>
        <v>95037</v>
      </c>
      <c r="K3267" t="str">
        <f>VLOOKUP($J3267,Mapping!$AB$3:$AC$475,2,0)</f>
        <v>San Luis Obispo</v>
      </c>
      <c r="L3267" t="str">
        <f>VLOOKUP($K3267,Mapping!$AF$3:$AG$475,2,0)</f>
        <v>California</v>
      </c>
      <c r="M3267" t="str">
        <f>VLOOKUP($L3267,Mapping!$AI$3:$AJ$48,2,0)</f>
        <v>United States</v>
      </c>
      <c r="N3267" t="str">
        <f>VLOOKUP($L3267,Mapping!$AI$3:$AK$48,3,0)</f>
        <v>West</v>
      </c>
      <c r="O3267" t="str">
        <f>VLOOKUP(Table1[[#This Row],[Column1]],Mapping!$AM$8:$AN$11,2,0)</f>
        <v>Furniture</v>
      </c>
      <c r="P3267" t="str">
        <f>VLOOKUP(Table1[[#This Row],[Column3]],Mapping!$AP$5:$AQ$22,2,0)</f>
        <v>Tables</v>
      </c>
      <c r="Q3267">
        <v>268.70400000000001</v>
      </c>
      <c r="R3267">
        <v>3</v>
      </c>
      <c r="S3267">
        <v>6.717599999999976</v>
      </c>
    </row>
    <row r="3268" spans="1:19" x14ac:dyDescent="0.35">
      <c r="A3268">
        <v>6159</v>
      </c>
      <c r="B3268" t="s">
        <v>4856</v>
      </c>
      <c r="C3268" t="s">
        <v>536</v>
      </c>
      <c r="D3268" t="str">
        <f>MID(Table1[[#This Row],[Product ID]],5,2)</f>
        <v>AR</v>
      </c>
      <c r="E3268" t="str">
        <f>LEFT(Table1[[#This Row],[Product ID]],3)</f>
        <v>OFF</v>
      </c>
      <c r="F3268" s="10">
        <f>VLOOKUP(Table1[[#This Row],[Order ID]],Mapping!H3268:J11059,3,0)</f>
        <v>41612</v>
      </c>
      <c r="G3268" s="10">
        <f>VLOOKUP(Table1[[#This Row],[Order ID]],Mapping!H3268:K11059,4,0)</f>
        <v>41616</v>
      </c>
      <c r="H3268" t="str">
        <f>INDEX(Mapping!$B$2:$T$7793,MATCH(Data!$A3268,Mapping!$B$3:$B$7793,0),MATCH(Data!$H$1,Mapping!$B$2:$T$2,0))</f>
        <v>Standard Class</v>
      </c>
      <c r="I3268" t="str">
        <f>INDEX(Mapping!$B$2:$T$7793,MATCH(Data!$A3268,Mapping!$B$3:$B$7793,0),MATCH(Data!$I$1,Mapping!$B$2:$T$2,0))</f>
        <v>Consumer</v>
      </c>
      <c r="J3268">
        <f>VLOOKUP($A3268,Mapping!$X$3:$Y$7793,2,0)</f>
        <v>95037</v>
      </c>
      <c r="K3268" t="str">
        <f>VLOOKUP($J3268,Mapping!$AB$3:$AC$475,2,0)</f>
        <v>San Luis Obispo</v>
      </c>
      <c r="L3268" t="str">
        <f>VLOOKUP($K3268,Mapping!$AF$3:$AG$475,2,0)</f>
        <v>California</v>
      </c>
      <c r="M3268" t="str">
        <f>VLOOKUP($L3268,Mapping!$AI$3:$AJ$48,2,0)</f>
        <v>United States</v>
      </c>
      <c r="N3268" t="str">
        <f>VLOOKUP($L3268,Mapping!$AI$3:$AK$48,3,0)</f>
        <v>West</v>
      </c>
      <c r="O3268" t="str">
        <f>VLOOKUP(Table1[[#This Row],[Column1]],Mapping!$AM$8:$AN$11,2,0)</f>
        <v>Office Supplies</v>
      </c>
      <c r="P3268" t="str">
        <f>VLOOKUP(Table1[[#This Row],[Column3]],Mapping!$AP$5:$AQ$22,2,0)</f>
        <v>Art</v>
      </c>
      <c r="Q3268">
        <v>21.92</v>
      </c>
      <c r="R3268">
        <v>8</v>
      </c>
      <c r="S3268">
        <v>5.9184000000000019</v>
      </c>
    </row>
    <row r="3269" spans="1:19" x14ac:dyDescent="0.35">
      <c r="A3269">
        <v>6160</v>
      </c>
      <c r="B3269" t="s">
        <v>4856</v>
      </c>
      <c r="C3269" t="s">
        <v>916</v>
      </c>
      <c r="D3269" t="str">
        <f>MID(Table1[[#This Row],[Product ID]],5,2)</f>
        <v>ST</v>
      </c>
      <c r="E3269" t="str">
        <f>LEFT(Table1[[#This Row],[Product ID]],3)</f>
        <v>OFF</v>
      </c>
      <c r="F3269" s="10">
        <f>VLOOKUP(Table1[[#This Row],[Order ID]],Mapping!H3269:J11060,3,0)</f>
        <v>41612</v>
      </c>
      <c r="G3269" s="10">
        <f>VLOOKUP(Table1[[#This Row],[Order ID]],Mapping!H3269:K11060,4,0)</f>
        <v>41616</v>
      </c>
      <c r="H3269" t="str">
        <f>INDEX(Mapping!$B$2:$T$7793,MATCH(Data!$A3269,Mapping!$B$3:$B$7793,0),MATCH(Data!$H$1,Mapping!$B$2:$T$2,0))</f>
        <v>Standard Class</v>
      </c>
      <c r="I3269" t="str">
        <f>INDEX(Mapping!$B$2:$T$7793,MATCH(Data!$A3269,Mapping!$B$3:$B$7793,0),MATCH(Data!$I$1,Mapping!$B$2:$T$2,0))</f>
        <v>Consumer</v>
      </c>
      <c r="J3269">
        <f>VLOOKUP($A3269,Mapping!$X$3:$Y$7793,2,0)</f>
        <v>95037</v>
      </c>
      <c r="K3269" t="str">
        <f>VLOOKUP($J3269,Mapping!$AB$3:$AC$475,2,0)</f>
        <v>San Luis Obispo</v>
      </c>
      <c r="L3269" t="str">
        <f>VLOOKUP($K3269,Mapping!$AF$3:$AG$475,2,0)</f>
        <v>California</v>
      </c>
      <c r="M3269" t="str">
        <f>VLOOKUP($L3269,Mapping!$AI$3:$AJ$48,2,0)</f>
        <v>United States</v>
      </c>
      <c r="N3269" t="str">
        <f>VLOOKUP($L3269,Mapping!$AI$3:$AK$48,3,0)</f>
        <v>West</v>
      </c>
      <c r="O3269" t="str">
        <f>VLOOKUP(Table1[[#This Row],[Column1]],Mapping!$AM$8:$AN$11,2,0)</f>
        <v>Office Supplies</v>
      </c>
      <c r="P3269" t="str">
        <f>VLOOKUP(Table1[[#This Row],[Column3]],Mapping!$AP$5:$AQ$22,2,0)</f>
        <v>Storage</v>
      </c>
      <c r="Q3269">
        <v>48.72</v>
      </c>
      <c r="R3269">
        <v>3</v>
      </c>
      <c r="S3269">
        <v>7.3079999999999998</v>
      </c>
    </row>
    <row r="3270" spans="1:19" x14ac:dyDescent="0.35">
      <c r="A3270">
        <v>6161</v>
      </c>
      <c r="B3270" t="s">
        <v>4856</v>
      </c>
      <c r="C3270" t="s">
        <v>516</v>
      </c>
      <c r="D3270" t="str">
        <f>MID(Table1[[#This Row],[Product ID]],5,2)</f>
        <v>BO</v>
      </c>
      <c r="E3270" t="str">
        <f>LEFT(Table1[[#This Row],[Product ID]],3)</f>
        <v>FUR</v>
      </c>
      <c r="F3270" s="10">
        <f>VLOOKUP(Table1[[#This Row],[Order ID]],Mapping!H3270:J11061,3,0)</f>
        <v>41612</v>
      </c>
      <c r="G3270" s="10">
        <f>VLOOKUP(Table1[[#This Row],[Order ID]],Mapping!H3270:K11061,4,0)</f>
        <v>41616</v>
      </c>
      <c r="H3270" t="str">
        <f>INDEX(Mapping!$B$2:$T$7793,MATCH(Data!$A3270,Mapping!$B$3:$B$7793,0),MATCH(Data!$H$1,Mapping!$B$2:$T$2,0))</f>
        <v>Standard Class</v>
      </c>
      <c r="I3270" t="str">
        <f>INDEX(Mapping!$B$2:$T$7793,MATCH(Data!$A3270,Mapping!$B$3:$B$7793,0),MATCH(Data!$I$1,Mapping!$B$2:$T$2,0))</f>
        <v>Consumer</v>
      </c>
      <c r="J3270">
        <f>VLOOKUP($A3270,Mapping!$X$3:$Y$7793,2,0)</f>
        <v>95037</v>
      </c>
      <c r="K3270" t="str">
        <f>VLOOKUP($J3270,Mapping!$AB$3:$AC$475,2,0)</f>
        <v>San Luis Obispo</v>
      </c>
      <c r="L3270" t="str">
        <f>VLOOKUP($K3270,Mapping!$AF$3:$AG$475,2,0)</f>
        <v>California</v>
      </c>
      <c r="M3270" t="str">
        <f>VLOOKUP($L3270,Mapping!$AI$3:$AJ$48,2,0)</f>
        <v>United States</v>
      </c>
      <c r="N3270" t="str">
        <f>VLOOKUP($L3270,Mapping!$AI$3:$AK$48,3,0)</f>
        <v>West</v>
      </c>
      <c r="O3270" t="str">
        <f>VLOOKUP(Table1[[#This Row],[Column1]],Mapping!$AM$8:$AN$11,2,0)</f>
        <v>Furniture</v>
      </c>
      <c r="P3270" t="str">
        <f>VLOOKUP(Table1[[#This Row],[Column3]],Mapping!$AP$5:$AQ$22,2,0)</f>
        <v>Bookcases</v>
      </c>
      <c r="Q3270">
        <v>205.666</v>
      </c>
      <c r="R3270">
        <v>2</v>
      </c>
      <c r="S3270">
        <v>-12.097999999999999</v>
      </c>
    </row>
    <row r="3271" spans="1:19" x14ac:dyDescent="0.35">
      <c r="A3271">
        <v>4519</v>
      </c>
      <c r="B3271" t="s">
        <v>3927</v>
      </c>
      <c r="C3271" t="s">
        <v>931</v>
      </c>
      <c r="D3271" t="str">
        <f>MID(Table1[[#This Row],[Product ID]],5,2)</f>
        <v>PA</v>
      </c>
      <c r="E3271" t="str">
        <f>LEFT(Table1[[#This Row],[Product ID]],3)</f>
        <v>OFF</v>
      </c>
      <c r="F3271" s="10">
        <f>VLOOKUP(Table1[[#This Row],[Order ID]],Mapping!H3271:J11062,3,0)</f>
        <v>41522</v>
      </c>
      <c r="G3271" s="10">
        <f>VLOOKUP(Table1[[#This Row],[Order ID]],Mapping!H3271:K11062,4,0)</f>
        <v>41525</v>
      </c>
      <c r="H3271" t="str">
        <f>INDEX(Mapping!$B$2:$T$7793,MATCH(Data!$A3271,Mapping!$B$3:$B$7793,0),MATCH(Data!$H$1,Mapping!$B$2:$T$2,0))</f>
        <v>Standard Class</v>
      </c>
      <c r="I3271" t="str">
        <f>INDEX(Mapping!$B$2:$T$7793,MATCH(Data!$A3271,Mapping!$B$3:$B$7793,0),MATCH(Data!$I$1,Mapping!$B$2:$T$2,0))</f>
        <v>Corporate</v>
      </c>
      <c r="J3271">
        <f>VLOOKUP($A3271,Mapping!$X$3:$Y$7793,2,0)</f>
        <v>37918</v>
      </c>
      <c r="K3271" t="str">
        <f>VLOOKUP($J3271,Mapping!$AB$3:$AC$475,2,0)</f>
        <v>Haltom City</v>
      </c>
      <c r="L3271" t="str">
        <f>VLOOKUP($K3271,Mapping!$AF$3:$AG$475,2,0)</f>
        <v>Texas</v>
      </c>
      <c r="M3271" t="str">
        <f>VLOOKUP($L3271,Mapping!$AI$3:$AJ$48,2,0)</f>
        <v>United States</v>
      </c>
      <c r="N3271" t="str">
        <f>VLOOKUP($L3271,Mapping!$AI$3:$AK$48,3,0)</f>
        <v>Central</v>
      </c>
      <c r="O3271" t="str">
        <f>VLOOKUP(Table1[[#This Row],[Column1]],Mapping!$AM$8:$AN$11,2,0)</f>
        <v>Office Supplies</v>
      </c>
      <c r="P3271" t="str">
        <f>VLOOKUP(Table1[[#This Row],[Column3]],Mapping!$AP$5:$AQ$22,2,0)</f>
        <v>Paper</v>
      </c>
      <c r="Q3271">
        <v>12.192</v>
      </c>
      <c r="R3271">
        <v>3</v>
      </c>
      <c r="S3271">
        <v>4.1147999999999998</v>
      </c>
    </row>
    <row r="3272" spans="1:19" x14ac:dyDescent="0.35">
      <c r="A3272">
        <v>4520</v>
      </c>
      <c r="B3272" t="s">
        <v>3927</v>
      </c>
      <c r="C3272" t="s">
        <v>2050</v>
      </c>
      <c r="D3272" t="str">
        <f>MID(Table1[[#This Row],[Product ID]],5,2)</f>
        <v>AP</v>
      </c>
      <c r="E3272" t="str">
        <f>LEFT(Table1[[#This Row],[Product ID]],3)</f>
        <v>OFF</v>
      </c>
      <c r="F3272" s="10">
        <f>VLOOKUP(Table1[[#This Row],[Order ID]],Mapping!H3272:J11063,3,0)</f>
        <v>41522</v>
      </c>
      <c r="G3272" s="10">
        <f>VLOOKUP(Table1[[#This Row],[Order ID]],Mapping!H3272:K11063,4,0)</f>
        <v>41525</v>
      </c>
      <c r="H3272" t="str">
        <f>INDEX(Mapping!$B$2:$T$7793,MATCH(Data!$A3272,Mapping!$B$3:$B$7793,0),MATCH(Data!$H$1,Mapping!$B$2:$T$2,0))</f>
        <v>Second Class</v>
      </c>
      <c r="I3272" t="str">
        <f>INDEX(Mapping!$B$2:$T$7793,MATCH(Data!$A3272,Mapping!$B$3:$B$7793,0),MATCH(Data!$I$1,Mapping!$B$2:$T$2,0))</f>
        <v>Consumer</v>
      </c>
      <c r="J3272">
        <f>VLOOKUP($A3272,Mapping!$X$3:$Y$7793,2,0)</f>
        <v>37918</v>
      </c>
      <c r="K3272" t="str">
        <f>VLOOKUP($J3272,Mapping!$AB$3:$AC$475,2,0)</f>
        <v>Haltom City</v>
      </c>
      <c r="L3272" t="str">
        <f>VLOOKUP($K3272,Mapping!$AF$3:$AG$475,2,0)</f>
        <v>Texas</v>
      </c>
      <c r="M3272" t="str">
        <f>VLOOKUP($L3272,Mapping!$AI$3:$AJ$48,2,0)</f>
        <v>United States</v>
      </c>
      <c r="N3272" t="str">
        <f>VLOOKUP($L3272,Mapping!$AI$3:$AK$48,3,0)</f>
        <v>Central</v>
      </c>
      <c r="O3272" t="str">
        <f>VLOOKUP(Table1[[#This Row],[Column1]],Mapping!$AM$8:$AN$11,2,0)</f>
        <v>Office Supplies</v>
      </c>
      <c r="P3272" t="str">
        <f>VLOOKUP(Table1[[#This Row],[Column3]],Mapping!$AP$5:$AQ$22,2,0)</f>
        <v>Appliances</v>
      </c>
      <c r="Q3272">
        <v>87.168000000000006</v>
      </c>
      <c r="R3272">
        <v>2</v>
      </c>
      <c r="S3272">
        <v>8.7168000000000063</v>
      </c>
    </row>
    <row r="3273" spans="1:19" x14ac:dyDescent="0.35">
      <c r="A3273">
        <v>4521</v>
      </c>
      <c r="B3273" t="s">
        <v>3927</v>
      </c>
      <c r="C3273" t="s">
        <v>2836</v>
      </c>
      <c r="D3273" t="str">
        <f>MID(Table1[[#This Row],[Product ID]],5,2)</f>
        <v>AR</v>
      </c>
      <c r="E3273" t="str">
        <f>LEFT(Table1[[#This Row],[Product ID]],3)</f>
        <v>OFF</v>
      </c>
      <c r="F3273" s="10">
        <f>VLOOKUP(Table1[[#This Row],[Order ID]],Mapping!H3273:J11064,3,0)</f>
        <v>41522</v>
      </c>
      <c r="G3273" s="10">
        <f>VLOOKUP(Table1[[#This Row],[Order ID]],Mapping!H3273:K11064,4,0)</f>
        <v>41525</v>
      </c>
      <c r="H3273" t="str">
        <f>INDEX(Mapping!$B$2:$T$7793,MATCH(Data!$A3273,Mapping!$B$3:$B$7793,0),MATCH(Data!$H$1,Mapping!$B$2:$T$2,0))</f>
        <v>Second Class</v>
      </c>
      <c r="I3273" t="str">
        <f>INDEX(Mapping!$B$2:$T$7793,MATCH(Data!$A3273,Mapping!$B$3:$B$7793,0),MATCH(Data!$I$1,Mapping!$B$2:$T$2,0))</f>
        <v>Consumer</v>
      </c>
      <c r="J3273">
        <f>VLOOKUP($A3273,Mapping!$X$3:$Y$7793,2,0)</f>
        <v>37918</v>
      </c>
      <c r="K3273" t="str">
        <f>VLOOKUP($J3273,Mapping!$AB$3:$AC$475,2,0)</f>
        <v>Haltom City</v>
      </c>
      <c r="L3273" t="str">
        <f>VLOOKUP($K3273,Mapping!$AF$3:$AG$475,2,0)</f>
        <v>Texas</v>
      </c>
      <c r="M3273" t="str">
        <f>VLOOKUP($L3273,Mapping!$AI$3:$AJ$48,2,0)</f>
        <v>United States</v>
      </c>
      <c r="N3273" t="str">
        <f>VLOOKUP($L3273,Mapping!$AI$3:$AK$48,3,0)</f>
        <v>Central</v>
      </c>
      <c r="O3273" t="str">
        <f>VLOOKUP(Table1[[#This Row],[Column1]],Mapping!$AM$8:$AN$11,2,0)</f>
        <v>Office Supplies</v>
      </c>
      <c r="P3273" t="str">
        <f>VLOOKUP(Table1[[#This Row],[Column3]],Mapping!$AP$5:$AQ$22,2,0)</f>
        <v>Art</v>
      </c>
      <c r="Q3273">
        <v>31.744</v>
      </c>
      <c r="R3273">
        <v>2</v>
      </c>
      <c r="S3273">
        <v>8.3328000000000024</v>
      </c>
    </row>
    <row r="3274" spans="1:19" x14ac:dyDescent="0.35">
      <c r="A3274">
        <v>712</v>
      </c>
      <c r="B3274" t="s">
        <v>922</v>
      </c>
      <c r="C3274" t="s">
        <v>923</v>
      </c>
      <c r="D3274" t="str">
        <f>MID(Table1[[#This Row],[Product ID]],5,2)</f>
        <v>BI</v>
      </c>
      <c r="E3274" t="str">
        <f>LEFT(Table1[[#This Row],[Product ID]],3)</f>
        <v>OFF</v>
      </c>
      <c r="F3274" s="10" t="e">
        <f>VLOOKUP(Table1[[#This Row],[Order ID]],Mapping!H3274:J11065,3,0)</f>
        <v>#N/A</v>
      </c>
      <c r="G3274" s="10" t="e">
        <f>VLOOKUP(Table1[[#This Row],[Order ID]],Mapping!H3274:K11065,4,0)</f>
        <v>#N/A</v>
      </c>
      <c r="H3274" t="str">
        <f>INDEX(Mapping!$B$2:$T$7793,MATCH(Data!$A3274,Mapping!$B$3:$B$7793,0),MATCH(Data!$H$1,Mapping!$B$2:$T$2,0))</f>
        <v>Standard Class</v>
      </c>
      <c r="I3274" t="str">
        <f>INDEX(Mapping!$B$2:$T$7793,MATCH(Data!$A3274,Mapping!$B$3:$B$7793,0),MATCH(Data!$I$1,Mapping!$B$2:$T$2,0))</f>
        <v>Consumer</v>
      </c>
      <c r="J3274">
        <f>VLOOKUP($A3274,Mapping!$X$3:$Y$7793,2,0)</f>
        <v>10011</v>
      </c>
      <c r="K3274" t="str">
        <f>VLOOKUP($J3274,Mapping!$AB$3:$AC$475,2,0)</f>
        <v>Omaha</v>
      </c>
      <c r="L3274" t="str">
        <f>VLOOKUP($K3274,Mapping!$AF$3:$AG$475,2,0)</f>
        <v>Nebraska</v>
      </c>
      <c r="M3274" t="str">
        <f>VLOOKUP($L3274,Mapping!$AI$3:$AJ$48,2,0)</f>
        <v>United States</v>
      </c>
      <c r="N3274" t="str">
        <f>VLOOKUP($L3274,Mapping!$AI$3:$AK$48,3,0)</f>
        <v>Central</v>
      </c>
      <c r="O3274" t="str">
        <f>VLOOKUP(Table1[[#This Row],[Column1]],Mapping!$AM$8:$AN$11,2,0)</f>
        <v>Office Supplies</v>
      </c>
      <c r="P3274" t="str">
        <f>VLOOKUP(Table1[[#This Row],[Column3]],Mapping!$AP$5:$AQ$22,2,0)</f>
        <v>Binders</v>
      </c>
      <c r="Q3274">
        <v>841.5680000000001</v>
      </c>
      <c r="R3274">
        <v>2</v>
      </c>
      <c r="S3274">
        <v>294.54879999999991</v>
      </c>
    </row>
    <row r="3275" spans="1:19" x14ac:dyDescent="0.35">
      <c r="A3275">
        <v>3082</v>
      </c>
      <c r="B3275" t="s">
        <v>2998</v>
      </c>
      <c r="C3275" t="s">
        <v>837</v>
      </c>
      <c r="D3275" t="str">
        <f>MID(Table1[[#This Row],[Product ID]],5,2)</f>
        <v>AR</v>
      </c>
      <c r="E3275" t="str">
        <f>LEFT(Table1[[#This Row],[Product ID]],3)</f>
        <v>OFF</v>
      </c>
      <c r="F3275" s="10" t="e">
        <f>VLOOKUP(Table1[[#This Row],[Order ID]],Mapping!H3275:J11066,3,0)</f>
        <v>#N/A</v>
      </c>
      <c r="G3275" s="10" t="e">
        <f>VLOOKUP(Table1[[#This Row],[Order ID]],Mapping!H3275:K11066,4,0)</f>
        <v>#N/A</v>
      </c>
      <c r="H3275" t="str">
        <f>INDEX(Mapping!$B$2:$T$7793,MATCH(Data!$A3275,Mapping!$B$3:$B$7793,0),MATCH(Data!$H$1,Mapping!$B$2:$T$2,0))</f>
        <v>Second Class</v>
      </c>
      <c r="I3275" t="str">
        <f>INDEX(Mapping!$B$2:$T$7793,MATCH(Data!$A3275,Mapping!$B$3:$B$7793,0),MATCH(Data!$I$1,Mapping!$B$2:$T$2,0))</f>
        <v>Corporate</v>
      </c>
      <c r="J3275">
        <f>VLOOKUP($A3275,Mapping!$X$3:$Y$7793,2,0)</f>
        <v>10024</v>
      </c>
      <c r="K3275" t="str">
        <f>VLOOKUP($J3275,Mapping!$AB$3:$AC$475,2,0)</f>
        <v>Memphis</v>
      </c>
      <c r="L3275" t="str">
        <f>VLOOKUP($K3275,Mapping!$AF$3:$AG$475,2,0)</f>
        <v>Tennessee</v>
      </c>
      <c r="M3275" t="str">
        <f>VLOOKUP($L3275,Mapping!$AI$3:$AJ$48,2,0)</f>
        <v>United States</v>
      </c>
      <c r="N3275" t="str">
        <f>VLOOKUP($L3275,Mapping!$AI$3:$AK$48,3,0)</f>
        <v>South</v>
      </c>
      <c r="O3275" t="str">
        <f>VLOOKUP(Table1[[#This Row],[Column1]],Mapping!$AM$8:$AN$11,2,0)</f>
        <v>Office Supplies</v>
      </c>
      <c r="P3275" t="str">
        <f>VLOOKUP(Table1[[#This Row],[Column3]],Mapping!$AP$5:$AQ$22,2,0)</f>
        <v>Art</v>
      </c>
      <c r="Q3275">
        <v>88.04</v>
      </c>
      <c r="R3275">
        <v>4</v>
      </c>
      <c r="S3275">
        <v>22.8904</v>
      </c>
    </row>
    <row r="3276" spans="1:19" x14ac:dyDescent="0.35">
      <c r="A3276">
        <v>6753</v>
      </c>
      <c r="B3276" t="s">
        <v>5187</v>
      </c>
      <c r="C3276" t="s">
        <v>172</v>
      </c>
      <c r="D3276" t="str">
        <f>MID(Table1[[#This Row],[Product ID]],5,2)</f>
        <v>BI</v>
      </c>
      <c r="E3276" t="str">
        <f>LEFT(Table1[[#This Row],[Product ID]],3)</f>
        <v>OFF</v>
      </c>
      <c r="F3276" s="10">
        <f>VLOOKUP(Table1[[#This Row],[Order ID]],Mapping!H3276:J11067,3,0)</f>
        <v>41631</v>
      </c>
      <c r="G3276" s="10">
        <f>VLOOKUP(Table1[[#This Row],[Order ID]],Mapping!H3276:K11067,4,0)</f>
        <v>41633</v>
      </c>
      <c r="H3276" t="str">
        <f>INDEX(Mapping!$B$2:$T$7793,MATCH(Data!$A3276,Mapping!$B$3:$B$7793,0),MATCH(Data!$H$1,Mapping!$B$2:$T$2,0))</f>
        <v>First Class</v>
      </c>
      <c r="I3276" t="str">
        <f>INDEX(Mapping!$B$2:$T$7793,MATCH(Data!$A3276,Mapping!$B$3:$B$7793,0),MATCH(Data!$I$1,Mapping!$B$2:$T$2,0))</f>
        <v>Corporate</v>
      </c>
      <c r="J3276">
        <f>VLOOKUP($A3276,Mapping!$X$3:$Y$7793,2,0)</f>
        <v>98115</v>
      </c>
      <c r="K3276" t="str">
        <f>VLOOKUP($J3276,Mapping!$AB$3:$AC$475,2,0)</f>
        <v>Whittier</v>
      </c>
      <c r="L3276" t="str">
        <f>VLOOKUP($K3276,Mapping!$AF$3:$AG$475,2,0)</f>
        <v>California</v>
      </c>
      <c r="M3276" t="str">
        <f>VLOOKUP($L3276,Mapping!$AI$3:$AJ$48,2,0)</f>
        <v>United States</v>
      </c>
      <c r="N3276" t="str">
        <f>VLOOKUP($L3276,Mapping!$AI$3:$AK$48,3,0)</f>
        <v>West</v>
      </c>
      <c r="O3276" t="str">
        <f>VLOOKUP(Table1[[#This Row],[Column1]],Mapping!$AM$8:$AN$11,2,0)</f>
        <v>Office Supplies</v>
      </c>
      <c r="P3276" t="str">
        <f>VLOOKUP(Table1[[#This Row],[Column3]],Mapping!$AP$5:$AQ$22,2,0)</f>
        <v>Binders</v>
      </c>
      <c r="Q3276">
        <v>55.360000000000007</v>
      </c>
      <c r="R3276">
        <v>4</v>
      </c>
      <c r="S3276">
        <v>19.375999999999998</v>
      </c>
    </row>
    <row r="3277" spans="1:19" x14ac:dyDescent="0.35">
      <c r="A3277">
        <v>6754</v>
      </c>
      <c r="B3277" t="s">
        <v>5187</v>
      </c>
      <c r="C3277" t="s">
        <v>5188</v>
      </c>
      <c r="D3277" t="str">
        <f>MID(Table1[[#This Row],[Product ID]],5,2)</f>
        <v>MA</v>
      </c>
      <c r="E3277" t="str">
        <f>LEFT(Table1[[#This Row],[Product ID]],3)</f>
        <v>TEC</v>
      </c>
      <c r="F3277" s="10">
        <f>VLOOKUP(Table1[[#This Row],[Order ID]],Mapping!H3277:J11068,3,0)</f>
        <v>41631</v>
      </c>
      <c r="G3277" s="10">
        <f>VLOOKUP(Table1[[#This Row],[Order ID]],Mapping!H3277:K11068,4,0)</f>
        <v>41633</v>
      </c>
      <c r="H3277" t="str">
        <f>INDEX(Mapping!$B$2:$T$7793,MATCH(Data!$A3277,Mapping!$B$3:$B$7793,0),MATCH(Data!$H$1,Mapping!$B$2:$T$2,0))</f>
        <v>Second Class</v>
      </c>
      <c r="I3277" t="str">
        <f>INDEX(Mapping!$B$2:$T$7793,MATCH(Data!$A3277,Mapping!$B$3:$B$7793,0),MATCH(Data!$I$1,Mapping!$B$2:$T$2,0))</f>
        <v>Home Office</v>
      </c>
      <c r="J3277">
        <f>VLOOKUP($A3277,Mapping!$X$3:$Y$7793,2,0)</f>
        <v>98115</v>
      </c>
      <c r="K3277" t="str">
        <f>VLOOKUP($J3277,Mapping!$AB$3:$AC$475,2,0)</f>
        <v>Whittier</v>
      </c>
      <c r="L3277" t="str">
        <f>VLOOKUP($K3277,Mapping!$AF$3:$AG$475,2,0)</f>
        <v>California</v>
      </c>
      <c r="M3277" t="str">
        <f>VLOOKUP($L3277,Mapping!$AI$3:$AJ$48,2,0)</f>
        <v>United States</v>
      </c>
      <c r="N3277" t="str">
        <f>VLOOKUP($L3277,Mapping!$AI$3:$AK$48,3,0)</f>
        <v>West</v>
      </c>
      <c r="O3277" t="str">
        <f>VLOOKUP(Table1[[#This Row],[Column1]],Mapping!$AM$8:$AN$11,2,0)</f>
        <v>Technology</v>
      </c>
      <c r="P3277" t="str">
        <f>VLOOKUP(Table1[[#This Row],[Column3]],Mapping!$AP$5:$AQ$22,2,0)</f>
        <v>Machines</v>
      </c>
      <c r="Q3277">
        <v>11.56</v>
      </c>
      <c r="R3277">
        <v>1</v>
      </c>
      <c r="S3277">
        <v>3.7569999999999992</v>
      </c>
    </row>
    <row r="3278" spans="1:19" x14ac:dyDescent="0.35">
      <c r="A3278">
        <v>5683</v>
      </c>
      <c r="B3278" t="s">
        <v>4595</v>
      </c>
      <c r="C3278" t="s">
        <v>3371</v>
      </c>
      <c r="D3278" t="str">
        <f>MID(Table1[[#This Row],[Product ID]],5,2)</f>
        <v>AC</v>
      </c>
      <c r="E3278" t="str">
        <f>LEFT(Table1[[#This Row],[Product ID]],3)</f>
        <v>TEC</v>
      </c>
      <c r="F3278" s="10">
        <f>VLOOKUP(Table1[[#This Row],[Order ID]],Mapping!H3278:J11069,3,0)</f>
        <v>41446</v>
      </c>
      <c r="G3278" s="10">
        <f>VLOOKUP(Table1[[#This Row],[Order ID]],Mapping!H3278:K11069,4,0)</f>
        <v>41451</v>
      </c>
      <c r="H3278" t="str">
        <f>INDEX(Mapping!$B$2:$T$7793,MATCH(Data!$A3278,Mapping!$B$3:$B$7793,0),MATCH(Data!$H$1,Mapping!$B$2:$T$2,0))</f>
        <v>Standard Class</v>
      </c>
      <c r="I3278" t="str">
        <f>INDEX(Mapping!$B$2:$T$7793,MATCH(Data!$A3278,Mapping!$B$3:$B$7793,0),MATCH(Data!$I$1,Mapping!$B$2:$T$2,0))</f>
        <v>Consumer</v>
      </c>
      <c r="J3278">
        <f>VLOOKUP($A3278,Mapping!$X$3:$Y$7793,2,0)</f>
        <v>73120</v>
      </c>
      <c r="K3278" t="str">
        <f>VLOOKUP($J3278,Mapping!$AB$3:$AC$475,2,0)</f>
        <v>Midland</v>
      </c>
      <c r="L3278" t="str">
        <f>VLOOKUP($K3278,Mapping!$AF$3:$AG$475,2,0)</f>
        <v>Michigan</v>
      </c>
      <c r="M3278" t="str">
        <f>VLOOKUP($L3278,Mapping!$AI$3:$AJ$48,2,0)</f>
        <v>United States</v>
      </c>
      <c r="N3278" t="str">
        <f>VLOOKUP($L3278,Mapping!$AI$3:$AK$48,3,0)</f>
        <v>Central</v>
      </c>
      <c r="O3278" t="str">
        <f>VLOOKUP(Table1[[#This Row],[Column1]],Mapping!$AM$8:$AN$11,2,0)</f>
        <v>Technology</v>
      </c>
      <c r="P3278" t="str">
        <f>VLOOKUP(Table1[[#This Row],[Column3]],Mapping!$AP$5:$AQ$22,2,0)</f>
        <v>Accessories</v>
      </c>
      <c r="Q3278">
        <v>6.9</v>
      </c>
      <c r="R3278">
        <v>1</v>
      </c>
      <c r="S3278">
        <v>0.5519999999999996</v>
      </c>
    </row>
    <row r="3279" spans="1:19" x14ac:dyDescent="0.35">
      <c r="A3279">
        <v>5684</v>
      </c>
      <c r="B3279" t="s">
        <v>4595</v>
      </c>
      <c r="C3279" t="s">
        <v>1385</v>
      </c>
      <c r="D3279" t="str">
        <f>MID(Table1[[#This Row],[Product ID]],5,2)</f>
        <v>FU</v>
      </c>
      <c r="E3279" t="str">
        <f>LEFT(Table1[[#This Row],[Product ID]],3)</f>
        <v>FUR</v>
      </c>
      <c r="F3279" s="10">
        <f>VLOOKUP(Table1[[#This Row],[Order ID]],Mapping!H3279:J11070,3,0)</f>
        <v>41446</v>
      </c>
      <c r="G3279" s="10">
        <f>VLOOKUP(Table1[[#This Row],[Order ID]],Mapping!H3279:K11070,4,0)</f>
        <v>41451</v>
      </c>
      <c r="H3279" t="str">
        <f>INDEX(Mapping!$B$2:$T$7793,MATCH(Data!$A3279,Mapping!$B$3:$B$7793,0),MATCH(Data!$H$1,Mapping!$B$2:$T$2,0))</f>
        <v>Standard Class</v>
      </c>
      <c r="I3279" t="str">
        <f>INDEX(Mapping!$B$2:$T$7793,MATCH(Data!$A3279,Mapping!$B$3:$B$7793,0),MATCH(Data!$I$1,Mapping!$B$2:$T$2,0))</f>
        <v>Corporate</v>
      </c>
      <c r="J3279">
        <f>VLOOKUP($A3279,Mapping!$X$3:$Y$7793,2,0)</f>
        <v>73120</v>
      </c>
      <c r="K3279" t="str">
        <f>VLOOKUP($J3279,Mapping!$AB$3:$AC$475,2,0)</f>
        <v>Midland</v>
      </c>
      <c r="L3279" t="str">
        <f>VLOOKUP($K3279,Mapping!$AF$3:$AG$475,2,0)</f>
        <v>Michigan</v>
      </c>
      <c r="M3279" t="str">
        <f>VLOOKUP($L3279,Mapping!$AI$3:$AJ$48,2,0)</f>
        <v>United States</v>
      </c>
      <c r="N3279" t="str">
        <f>VLOOKUP($L3279,Mapping!$AI$3:$AK$48,3,0)</f>
        <v>Central</v>
      </c>
      <c r="O3279" t="str">
        <f>VLOOKUP(Table1[[#This Row],[Column1]],Mapping!$AM$8:$AN$11,2,0)</f>
        <v>Furniture</v>
      </c>
      <c r="P3279" t="str">
        <f>VLOOKUP(Table1[[#This Row],[Column3]],Mapping!$AP$5:$AQ$22,2,0)</f>
        <v>Furnishings</v>
      </c>
      <c r="Q3279">
        <v>57.69</v>
      </c>
      <c r="R3279">
        <v>3</v>
      </c>
      <c r="S3279">
        <v>23.652900000000002</v>
      </c>
    </row>
    <row r="3280" spans="1:19" x14ac:dyDescent="0.35">
      <c r="A3280">
        <v>4777</v>
      </c>
      <c r="B3280" t="s">
        <v>4063</v>
      </c>
      <c r="C3280" t="s">
        <v>4064</v>
      </c>
      <c r="D3280" t="str">
        <f>MID(Table1[[#This Row],[Product ID]],5,2)</f>
        <v>LA</v>
      </c>
      <c r="E3280" t="str">
        <f>LEFT(Table1[[#This Row],[Product ID]],3)</f>
        <v>OFF</v>
      </c>
      <c r="F3280" s="10">
        <f>VLOOKUP(Table1[[#This Row],[Order ID]],Mapping!H3280:J11071,3,0)</f>
        <v>41529</v>
      </c>
      <c r="G3280" s="10">
        <f>VLOOKUP(Table1[[#This Row],[Order ID]],Mapping!H3280:K11071,4,0)</f>
        <v>41534</v>
      </c>
      <c r="H3280" t="str">
        <f>INDEX(Mapping!$B$2:$T$7793,MATCH(Data!$A3280,Mapping!$B$3:$B$7793,0),MATCH(Data!$H$1,Mapping!$B$2:$T$2,0))</f>
        <v>Standard Class</v>
      </c>
      <c r="I3280" t="str">
        <f>INDEX(Mapping!$B$2:$T$7793,MATCH(Data!$A3280,Mapping!$B$3:$B$7793,0),MATCH(Data!$I$1,Mapping!$B$2:$T$2,0))</f>
        <v>Consumer</v>
      </c>
      <c r="J3280">
        <f>VLOOKUP($A3280,Mapping!$X$3:$Y$7793,2,0)</f>
        <v>60653</v>
      </c>
      <c r="K3280" t="str">
        <f>VLOOKUP($J3280,Mapping!$AB$3:$AC$475,2,0)</f>
        <v>Hialeah</v>
      </c>
      <c r="L3280" t="str">
        <f>VLOOKUP($K3280,Mapping!$AF$3:$AG$475,2,0)</f>
        <v>Florida</v>
      </c>
      <c r="M3280" t="str">
        <f>VLOOKUP($L3280,Mapping!$AI$3:$AJ$48,2,0)</f>
        <v>United States</v>
      </c>
      <c r="N3280" t="str">
        <f>VLOOKUP($L3280,Mapping!$AI$3:$AK$48,3,0)</f>
        <v>South</v>
      </c>
      <c r="O3280" t="str">
        <f>VLOOKUP(Table1[[#This Row],[Column1]],Mapping!$AM$8:$AN$11,2,0)</f>
        <v>Office Supplies</v>
      </c>
      <c r="P3280" t="str">
        <f>VLOOKUP(Table1[[#This Row],[Column3]],Mapping!$AP$5:$AQ$22,2,0)</f>
        <v>Labels</v>
      </c>
      <c r="Q3280">
        <v>6</v>
      </c>
      <c r="R3280">
        <v>2</v>
      </c>
      <c r="S3280">
        <v>2.0999999999999996</v>
      </c>
    </row>
    <row r="3281" spans="1:19" x14ac:dyDescent="0.35">
      <c r="A3281">
        <v>4778</v>
      </c>
      <c r="B3281" t="s">
        <v>4063</v>
      </c>
      <c r="C3281" t="s">
        <v>2052</v>
      </c>
      <c r="D3281" t="str">
        <f>MID(Table1[[#This Row],[Product ID]],5,2)</f>
        <v>BI</v>
      </c>
      <c r="E3281" t="str">
        <f>LEFT(Table1[[#This Row],[Product ID]],3)</f>
        <v>OFF</v>
      </c>
      <c r="F3281" s="10">
        <f>VLOOKUP(Table1[[#This Row],[Order ID]],Mapping!H3281:J11072,3,0)</f>
        <v>41529</v>
      </c>
      <c r="G3281" s="10">
        <f>VLOOKUP(Table1[[#This Row],[Order ID]],Mapping!H3281:K11072,4,0)</f>
        <v>41534</v>
      </c>
      <c r="H3281" t="str">
        <f>INDEX(Mapping!$B$2:$T$7793,MATCH(Data!$A3281,Mapping!$B$3:$B$7793,0),MATCH(Data!$H$1,Mapping!$B$2:$T$2,0))</f>
        <v>Standard Class</v>
      </c>
      <c r="I3281" t="str">
        <f>INDEX(Mapping!$B$2:$T$7793,MATCH(Data!$A3281,Mapping!$B$3:$B$7793,0),MATCH(Data!$I$1,Mapping!$B$2:$T$2,0))</f>
        <v>Consumer</v>
      </c>
      <c r="J3281">
        <f>VLOOKUP($A3281,Mapping!$X$3:$Y$7793,2,0)</f>
        <v>60653</v>
      </c>
      <c r="K3281" t="str">
        <f>VLOOKUP($J3281,Mapping!$AB$3:$AC$475,2,0)</f>
        <v>Hialeah</v>
      </c>
      <c r="L3281" t="str">
        <f>VLOOKUP($K3281,Mapping!$AF$3:$AG$475,2,0)</f>
        <v>Florida</v>
      </c>
      <c r="M3281" t="str">
        <f>VLOOKUP($L3281,Mapping!$AI$3:$AJ$48,2,0)</f>
        <v>United States</v>
      </c>
      <c r="N3281" t="str">
        <f>VLOOKUP($L3281,Mapping!$AI$3:$AK$48,3,0)</f>
        <v>South</v>
      </c>
      <c r="O3281" t="str">
        <f>VLOOKUP(Table1[[#This Row],[Column1]],Mapping!$AM$8:$AN$11,2,0)</f>
        <v>Office Supplies</v>
      </c>
      <c r="P3281" t="str">
        <f>VLOOKUP(Table1[[#This Row],[Column3]],Mapping!$AP$5:$AQ$22,2,0)</f>
        <v>Binders</v>
      </c>
      <c r="Q3281">
        <v>1.9079999999999997</v>
      </c>
      <c r="R3281">
        <v>3</v>
      </c>
      <c r="S3281">
        <v>-3.2436000000000016</v>
      </c>
    </row>
    <row r="3282" spans="1:19" x14ac:dyDescent="0.35">
      <c r="A3282">
        <v>7072</v>
      </c>
      <c r="B3282" t="s">
        <v>5373</v>
      </c>
      <c r="C3282" t="s">
        <v>2277</v>
      </c>
      <c r="D3282" t="str">
        <f>MID(Table1[[#This Row],[Product ID]],5,2)</f>
        <v>PH</v>
      </c>
      <c r="E3282" t="str">
        <f>LEFT(Table1[[#This Row],[Product ID]],3)</f>
        <v>TEC</v>
      </c>
      <c r="F3282" s="10">
        <f>VLOOKUP(Table1[[#This Row],[Order ID]],Mapping!H3282:J11073,3,0)</f>
        <v>41309</v>
      </c>
      <c r="G3282" s="10">
        <f>VLOOKUP(Table1[[#This Row],[Order ID]],Mapping!H3282:K11073,4,0)</f>
        <v>41315</v>
      </c>
      <c r="H3282" t="str">
        <f>INDEX(Mapping!$B$2:$T$7793,MATCH(Data!$A3282,Mapping!$B$3:$B$7793,0),MATCH(Data!$H$1,Mapping!$B$2:$T$2,0))</f>
        <v>Standard Class</v>
      </c>
      <c r="I3282" t="str">
        <f>INDEX(Mapping!$B$2:$T$7793,MATCH(Data!$A3282,Mapping!$B$3:$B$7793,0),MATCH(Data!$I$1,Mapping!$B$2:$T$2,0))</f>
        <v>Consumer</v>
      </c>
      <c r="J3282">
        <f>VLOOKUP($A3282,Mapping!$X$3:$Y$7793,2,0)</f>
        <v>20852</v>
      </c>
      <c r="K3282" t="str">
        <f>VLOOKUP($J3282,Mapping!$AB$3:$AC$475,2,0)</f>
        <v>North Las Vegas</v>
      </c>
      <c r="L3282" t="str">
        <f>VLOOKUP($K3282,Mapping!$AF$3:$AG$475,2,0)</f>
        <v>Nevada</v>
      </c>
      <c r="M3282" t="str">
        <f>VLOOKUP($L3282,Mapping!$AI$3:$AJ$48,2,0)</f>
        <v>United States</v>
      </c>
      <c r="N3282" t="str">
        <f>VLOOKUP($L3282,Mapping!$AI$3:$AK$48,3,0)</f>
        <v>West</v>
      </c>
      <c r="O3282" t="str">
        <f>VLOOKUP(Table1[[#This Row],[Column1]],Mapping!$AM$8:$AN$11,2,0)</f>
        <v>Technology</v>
      </c>
      <c r="P3282" t="str">
        <f>VLOOKUP(Table1[[#This Row],[Column3]],Mapping!$AP$5:$AQ$22,2,0)</f>
        <v>Phones</v>
      </c>
      <c r="Q3282">
        <v>90.48</v>
      </c>
      <c r="R3282">
        <v>2</v>
      </c>
      <c r="S3282">
        <v>23.524799999999999</v>
      </c>
    </row>
    <row r="3283" spans="1:19" x14ac:dyDescent="0.35">
      <c r="A3283">
        <v>2090</v>
      </c>
      <c r="B3283" t="s">
        <v>2256</v>
      </c>
      <c r="C3283" t="s">
        <v>148</v>
      </c>
      <c r="D3283" t="str">
        <f>MID(Table1[[#This Row],[Product ID]],5,2)</f>
        <v>EN</v>
      </c>
      <c r="E3283" t="str">
        <f>LEFT(Table1[[#This Row],[Product ID]],3)</f>
        <v>OFF</v>
      </c>
      <c r="F3283" s="10" t="e">
        <f>VLOOKUP(Table1[[#This Row],[Order ID]],Mapping!H3283:J11074,3,0)</f>
        <v>#N/A</v>
      </c>
      <c r="G3283" s="10" t="e">
        <f>VLOOKUP(Table1[[#This Row],[Order ID]],Mapping!H3283:K11074,4,0)</f>
        <v>#N/A</v>
      </c>
      <c r="H3283" t="str">
        <f>INDEX(Mapping!$B$2:$T$7793,MATCH(Data!$A3283,Mapping!$B$3:$B$7793,0),MATCH(Data!$H$1,Mapping!$B$2:$T$2,0))</f>
        <v>Second Class</v>
      </c>
      <c r="I3283" t="str">
        <f>INDEX(Mapping!$B$2:$T$7793,MATCH(Data!$A3283,Mapping!$B$3:$B$7793,0),MATCH(Data!$I$1,Mapping!$B$2:$T$2,0))</f>
        <v>Corporate</v>
      </c>
      <c r="J3283">
        <f>VLOOKUP($A3283,Mapping!$X$3:$Y$7793,2,0)</f>
        <v>94110</v>
      </c>
      <c r="K3283" t="str">
        <f>VLOOKUP($J3283,Mapping!$AB$3:$AC$475,2,0)</f>
        <v>Tucson</v>
      </c>
      <c r="L3283" t="str">
        <f>VLOOKUP($K3283,Mapping!$AF$3:$AG$475,2,0)</f>
        <v>Arizona</v>
      </c>
      <c r="M3283" t="str">
        <f>VLOOKUP($L3283,Mapping!$AI$3:$AJ$48,2,0)</f>
        <v>United States</v>
      </c>
      <c r="N3283" t="str">
        <f>VLOOKUP($L3283,Mapping!$AI$3:$AK$48,3,0)</f>
        <v>West</v>
      </c>
      <c r="O3283" t="str">
        <f>VLOOKUP(Table1[[#This Row],[Column1]],Mapping!$AM$8:$AN$11,2,0)</f>
        <v>Office Supplies</v>
      </c>
      <c r="P3283" t="str">
        <f>VLOOKUP(Table1[[#This Row],[Column3]],Mapping!$AP$5:$AQ$22,2,0)</f>
        <v>Envelopes</v>
      </c>
      <c r="Q3283">
        <v>10.86</v>
      </c>
      <c r="R3283">
        <v>3</v>
      </c>
      <c r="S3283">
        <v>5.1042000000000005</v>
      </c>
    </row>
    <row r="3284" spans="1:19" x14ac:dyDescent="0.35">
      <c r="A3284">
        <v>2423</v>
      </c>
      <c r="B3284" t="s">
        <v>2531</v>
      </c>
      <c r="C3284" t="s">
        <v>2532</v>
      </c>
      <c r="D3284" t="str">
        <f>MID(Table1[[#This Row],[Product ID]],5,2)</f>
        <v>MA</v>
      </c>
      <c r="E3284" t="str">
        <f>LEFT(Table1[[#This Row],[Product ID]],3)</f>
        <v>TEC</v>
      </c>
      <c r="F3284" s="10" t="e">
        <f>VLOOKUP(Table1[[#This Row],[Order ID]],Mapping!H3284:J11075,3,0)</f>
        <v>#N/A</v>
      </c>
      <c r="G3284" s="10" t="e">
        <f>VLOOKUP(Table1[[#This Row],[Order ID]],Mapping!H3284:K11075,4,0)</f>
        <v>#N/A</v>
      </c>
      <c r="H3284" t="str">
        <f>INDEX(Mapping!$B$2:$T$7793,MATCH(Data!$A3284,Mapping!$B$3:$B$7793,0),MATCH(Data!$H$1,Mapping!$B$2:$T$2,0))</f>
        <v>Standard Class</v>
      </c>
      <c r="I3284" t="str">
        <f>INDEX(Mapping!$B$2:$T$7793,MATCH(Data!$A3284,Mapping!$B$3:$B$7793,0),MATCH(Data!$I$1,Mapping!$B$2:$T$2,0))</f>
        <v>Corporate</v>
      </c>
      <c r="J3284">
        <f>VLOOKUP($A3284,Mapping!$X$3:$Y$7793,2,0)</f>
        <v>98105</v>
      </c>
      <c r="K3284" t="str">
        <f>VLOOKUP($J3284,Mapping!$AB$3:$AC$475,2,0)</f>
        <v>Dallas</v>
      </c>
      <c r="L3284" t="str">
        <f>VLOOKUP($K3284,Mapping!$AF$3:$AG$475,2,0)</f>
        <v>Texas</v>
      </c>
      <c r="M3284" t="str">
        <f>VLOOKUP($L3284,Mapping!$AI$3:$AJ$48,2,0)</f>
        <v>United States</v>
      </c>
      <c r="N3284" t="str">
        <f>VLOOKUP($L3284,Mapping!$AI$3:$AK$48,3,0)</f>
        <v>Central</v>
      </c>
      <c r="O3284" t="str">
        <f>VLOOKUP(Table1[[#This Row],[Column1]],Mapping!$AM$8:$AN$11,2,0)</f>
        <v>Technology</v>
      </c>
      <c r="P3284" t="str">
        <f>VLOOKUP(Table1[[#This Row],[Column3]],Mapping!$AP$5:$AQ$22,2,0)</f>
        <v>Machines</v>
      </c>
      <c r="Q3284">
        <v>837.59999999999991</v>
      </c>
      <c r="R3284">
        <v>3</v>
      </c>
      <c r="S3284">
        <v>62.82000000000005</v>
      </c>
    </row>
    <row r="3285" spans="1:19" x14ac:dyDescent="0.35">
      <c r="A3285">
        <v>2424</v>
      </c>
      <c r="B3285" t="s">
        <v>2531</v>
      </c>
      <c r="C3285" t="s">
        <v>2533</v>
      </c>
      <c r="D3285" t="str">
        <f>MID(Table1[[#This Row],[Product ID]],5,2)</f>
        <v>EN</v>
      </c>
      <c r="E3285" t="str">
        <f>LEFT(Table1[[#This Row],[Product ID]],3)</f>
        <v>OFF</v>
      </c>
      <c r="F3285" s="10" t="e">
        <f>VLOOKUP(Table1[[#This Row],[Order ID]],Mapping!H3285:J11076,3,0)</f>
        <v>#N/A</v>
      </c>
      <c r="G3285" s="10" t="e">
        <f>VLOOKUP(Table1[[#This Row],[Order ID]],Mapping!H3285:K11076,4,0)</f>
        <v>#N/A</v>
      </c>
      <c r="H3285" t="str">
        <f>INDEX(Mapping!$B$2:$T$7793,MATCH(Data!$A3285,Mapping!$B$3:$B$7793,0),MATCH(Data!$H$1,Mapping!$B$2:$T$2,0))</f>
        <v>Standard Class</v>
      </c>
      <c r="I3285" t="str">
        <f>INDEX(Mapping!$B$2:$T$7793,MATCH(Data!$A3285,Mapping!$B$3:$B$7793,0),MATCH(Data!$I$1,Mapping!$B$2:$T$2,0))</f>
        <v>Consumer</v>
      </c>
      <c r="J3285">
        <f>VLOOKUP($A3285,Mapping!$X$3:$Y$7793,2,0)</f>
        <v>98105</v>
      </c>
      <c r="K3285" t="str">
        <f>VLOOKUP($J3285,Mapping!$AB$3:$AC$475,2,0)</f>
        <v>Dallas</v>
      </c>
      <c r="L3285" t="str">
        <f>VLOOKUP($K3285,Mapping!$AF$3:$AG$475,2,0)</f>
        <v>Texas</v>
      </c>
      <c r="M3285" t="str">
        <f>VLOOKUP($L3285,Mapping!$AI$3:$AJ$48,2,0)</f>
        <v>United States</v>
      </c>
      <c r="N3285" t="str">
        <f>VLOOKUP($L3285,Mapping!$AI$3:$AK$48,3,0)</f>
        <v>Central</v>
      </c>
      <c r="O3285" t="str">
        <f>VLOOKUP(Table1[[#This Row],[Column1]],Mapping!$AM$8:$AN$11,2,0)</f>
        <v>Office Supplies</v>
      </c>
      <c r="P3285" t="str">
        <f>VLOOKUP(Table1[[#This Row],[Column3]],Mapping!$AP$5:$AQ$22,2,0)</f>
        <v>Envelopes</v>
      </c>
      <c r="Q3285">
        <v>135.9</v>
      </c>
      <c r="R3285">
        <v>5</v>
      </c>
      <c r="S3285">
        <v>63.872999999999998</v>
      </c>
    </row>
    <row r="3286" spans="1:19" x14ac:dyDescent="0.35">
      <c r="A3286">
        <v>2425</v>
      </c>
      <c r="B3286" t="s">
        <v>2531</v>
      </c>
      <c r="C3286" t="s">
        <v>2416</v>
      </c>
      <c r="D3286" t="str">
        <f>MID(Table1[[#This Row],[Product ID]],5,2)</f>
        <v>PA</v>
      </c>
      <c r="E3286" t="str">
        <f>LEFT(Table1[[#This Row],[Product ID]],3)</f>
        <v>OFF</v>
      </c>
      <c r="F3286" s="10" t="e">
        <f>VLOOKUP(Table1[[#This Row],[Order ID]],Mapping!H3286:J11077,3,0)</f>
        <v>#N/A</v>
      </c>
      <c r="G3286" s="10" t="e">
        <f>VLOOKUP(Table1[[#This Row],[Order ID]],Mapping!H3286:K11077,4,0)</f>
        <v>#N/A</v>
      </c>
      <c r="H3286" t="str">
        <f>INDEX(Mapping!$B$2:$T$7793,MATCH(Data!$A3286,Mapping!$B$3:$B$7793,0),MATCH(Data!$H$1,Mapping!$B$2:$T$2,0))</f>
        <v>Standard Class</v>
      </c>
      <c r="I3286" t="str">
        <f>INDEX(Mapping!$B$2:$T$7793,MATCH(Data!$A3286,Mapping!$B$3:$B$7793,0),MATCH(Data!$I$1,Mapping!$B$2:$T$2,0))</f>
        <v>Consumer</v>
      </c>
      <c r="J3286">
        <f>VLOOKUP($A3286,Mapping!$X$3:$Y$7793,2,0)</f>
        <v>98105</v>
      </c>
      <c r="K3286" t="str">
        <f>VLOOKUP($J3286,Mapping!$AB$3:$AC$475,2,0)</f>
        <v>Dallas</v>
      </c>
      <c r="L3286" t="str">
        <f>VLOOKUP($K3286,Mapping!$AF$3:$AG$475,2,0)</f>
        <v>Texas</v>
      </c>
      <c r="M3286" t="str">
        <f>VLOOKUP($L3286,Mapping!$AI$3:$AJ$48,2,0)</f>
        <v>United States</v>
      </c>
      <c r="N3286" t="str">
        <f>VLOOKUP($L3286,Mapping!$AI$3:$AK$48,3,0)</f>
        <v>Central</v>
      </c>
      <c r="O3286" t="str">
        <f>VLOOKUP(Table1[[#This Row],[Column1]],Mapping!$AM$8:$AN$11,2,0)</f>
        <v>Office Supplies</v>
      </c>
      <c r="P3286" t="str">
        <f>VLOOKUP(Table1[[#This Row],[Column3]],Mapping!$AP$5:$AQ$22,2,0)</f>
        <v>Paper</v>
      </c>
      <c r="Q3286">
        <v>34.68</v>
      </c>
      <c r="R3286">
        <v>6</v>
      </c>
      <c r="S3286">
        <v>16.993200000000002</v>
      </c>
    </row>
    <row r="3287" spans="1:19" x14ac:dyDescent="0.35">
      <c r="A3287">
        <v>2426</v>
      </c>
      <c r="B3287" t="s">
        <v>2531</v>
      </c>
      <c r="C3287" t="s">
        <v>1235</v>
      </c>
      <c r="D3287" t="str">
        <f>MID(Table1[[#This Row],[Product ID]],5,2)</f>
        <v>CH</v>
      </c>
      <c r="E3287" t="str">
        <f>LEFT(Table1[[#This Row],[Product ID]],3)</f>
        <v>FUR</v>
      </c>
      <c r="F3287" s="10" t="e">
        <f>VLOOKUP(Table1[[#This Row],[Order ID]],Mapping!H3287:J11078,3,0)</f>
        <v>#N/A</v>
      </c>
      <c r="G3287" s="10" t="e">
        <f>VLOOKUP(Table1[[#This Row],[Order ID]],Mapping!H3287:K11078,4,0)</f>
        <v>#N/A</v>
      </c>
      <c r="H3287" t="str">
        <f>INDEX(Mapping!$B$2:$T$7793,MATCH(Data!$A3287,Mapping!$B$3:$B$7793,0),MATCH(Data!$H$1,Mapping!$B$2:$T$2,0))</f>
        <v>Standard Class</v>
      </c>
      <c r="I3287" t="str">
        <f>INDEX(Mapping!$B$2:$T$7793,MATCH(Data!$A3287,Mapping!$B$3:$B$7793,0),MATCH(Data!$I$1,Mapping!$B$2:$T$2,0))</f>
        <v>Consumer</v>
      </c>
      <c r="J3287">
        <f>VLOOKUP($A3287,Mapping!$X$3:$Y$7793,2,0)</f>
        <v>98105</v>
      </c>
      <c r="K3287" t="str">
        <f>VLOOKUP($J3287,Mapping!$AB$3:$AC$475,2,0)</f>
        <v>Dallas</v>
      </c>
      <c r="L3287" t="str">
        <f>VLOOKUP($K3287,Mapping!$AF$3:$AG$475,2,0)</f>
        <v>Texas</v>
      </c>
      <c r="M3287" t="str">
        <f>VLOOKUP($L3287,Mapping!$AI$3:$AJ$48,2,0)</f>
        <v>United States</v>
      </c>
      <c r="N3287" t="str">
        <f>VLOOKUP($L3287,Mapping!$AI$3:$AK$48,3,0)</f>
        <v>Central</v>
      </c>
      <c r="O3287" t="str">
        <f>VLOOKUP(Table1[[#This Row],[Column1]],Mapping!$AM$8:$AN$11,2,0)</f>
        <v>Furniture</v>
      </c>
      <c r="P3287" t="str">
        <f>VLOOKUP(Table1[[#This Row],[Column3]],Mapping!$AP$5:$AQ$22,2,0)</f>
        <v>Chairs</v>
      </c>
      <c r="Q3287">
        <v>532.70400000000006</v>
      </c>
      <c r="R3287">
        <v>6</v>
      </c>
      <c r="S3287">
        <v>-39.952800000000025</v>
      </c>
    </row>
    <row r="3288" spans="1:19" x14ac:dyDescent="0.35">
      <c r="A3288">
        <v>2427</v>
      </c>
      <c r="B3288" t="s">
        <v>2531</v>
      </c>
      <c r="C3288" t="s">
        <v>31</v>
      </c>
      <c r="D3288" t="str">
        <f>MID(Table1[[#This Row],[Product ID]],5,2)</f>
        <v>AP</v>
      </c>
      <c r="E3288" t="str">
        <f>LEFT(Table1[[#This Row],[Product ID]],3)</f>
        <v>OFF</v>
      </c>
      <c r="F3288" s="10" t="e">
        <f>VLOOKUP(Table1[[#This Row],[Order ID]],Mapping!H3288:J11079,3,0)</f>
        <v>#N/A</v>
      </c>
      <c r="G3288" s="10" t="e">
        <f>VLOOKUP(Table1[[#This Row],[Order ID]],Mapping!H3288:K11079,4,0)</f>
        <v>#N/A</v>
      </c>
      <c r="H3288" t="str">
        <f>INDEX(Mapping!$B$2:$T$7793,MATCH(Data!$A3288,Mapping!$B$3:$B$7793,0),MATCH(Data!$H$1,Mapping!$B$2:$T$2,0))</f>
        <v>Standard Class</v>
      </c>
      <c r="I3288" t="str">
        <f>INDEX(Mapping!$B$2:$T$7793,MATCH(Data!$A3288,Mapping!$B$3:$B$7793,0),MATCH(Data!$I$1,Mapping!$B$2:$T$2,0))</f>
        <v>Consumer</v>
      </c>
      <c r="J3288">
        <f>VLOOKUP($A3288,Mapping!$X$3:$Y$7793,2,0)</f>
        <v>98105</v>
      </c>
      <c r="K3288" t="str">
        <f>VLOOKUP($J3288,Mapping!$AB$3:$AC$475,2,0)</f>
        <v>Dallas</v>
      </c>
      <c r="L3288" t="str">
        <f>VLOOKUP($K3288,Mapping!$AF$3:$AG$475,2,0)</f>
        <v>Texas</v>
      </c>
      <c r="M3288" t="str">
        <f>VLOOKUP($L3288,Mapping!$AI$3:$AJ$48,2,0)</f>
        <v>United States</v>
      </c>
      <c r="N3288" t="str">
        <f>VLOOKUP($L3288,Mapping!$AI$3:$AK$48,3,0)</f>
        <v>Central</v>
      </c>
      <c r="O3288" t="str">
        <f>VLOOKUP(Table1[[#This Row],[Column1]],Mapping!$AM$8:$AN$11,2,0)</f>
        <v>Office Supplies</v>
      </c>
      <c r="P3288" t="str">
        <f>VLOOKUP(Table1[[#This Row],[Column3]],Mapping!$AP$5:$AQ$22,2,0)</f>
        <v>Appliances</v>
      </c>
      <c r="Q3288">
        <v>43.099999999999994</v>
      </c>
      <c r="R3288">
        <v>5</v>
      </c>
      <c r="S3288">
        <v>11.206</v>
      </c>
    </row>
    <row r="3289" spans="1:19" x14ac:dyDescent="0.35">
      <c r="A3289">
        <v>2428</v>
      </c>
      <c r="B3289" t="s">
        <v>2531</v>
      </c>
      <c r="C3289" t="s">
        <v>2534</v>
      </c>
      <c r="D3289" t="str">
        <f>MID(Table1[[#This Row],[Product ID]],5,2)</f>
        <v>SU</v>
      </c>
      <c r="E3289" t="str">
        <f>LEFT(Table1[[#This Row],[Product ID]],3)</f>
        <v>OFF</v>
      </c>
      <c r="F3289" s="10" t="e">
        <f>VLOOKUP(Table1[[#This Row],[Order ID]],Mapping!H3289:J11080,3,0)</f>
        <v>#N/A</v>
      </c>
      <c r="G3289" s="10" t="e">
        <f>VLOOKUP(Table1[[#This Row],[Order ID]],Mapping!H3289:K11080,4,0)</f>
        <v>#N/A</v>
      </c>
      <c r="H3289" t="str">
        <f>INDEX(Mapping!$B$2:$T$7793,MATCH(Data!$A3289,Mapping!$B$3:$B$7793,0),MATCH(Data!$H$1,Mapping!$B$2:$T$2,0))</f>
        <v>Standard Class</v>
      </c>
      <c r="I3289" t="str">
        <f>INDEX(Mapping!$B$2:$T$7793,MATCH(Data!$A3289,Mapping!$B$3:$B$7793,0),MATCH(Data!$I$1,Mapping!$B$2:$T$2,0))</f>
        <v>Consumer</v>
      </c>
      <c r="J3289">
        <f>VLOOKUP($A3289,Mapping!$X$3:$Y$7793,2,0)</f>
        <v>98105</v>
      </c>
      <c r="K3289" t="str">
        <f>VLOOKUP($J3289,Mapping!$AB$3:$AC$475,2,0)</f>
        <v>Dallas</v>
      </c>
      <c r="L3289" t="str">
        <f>VLOOKUP($K3289,Mapping!$AF$3:$AG$475,2,0)</f>
        <v>Texas</v>
      </c>
      <c r="M3289" t="str">
        <f>VLOOKUP($L3289,Mapping!$AI$3:$AJ$48,2,0)</f>
        <v>United States</v>
      </c>
      <c r="N3289" t="str">
        <f>VLOOKUP($L3289,Mapping!$AI$3:$AK$48,3,0)</f>
        <v>Central</v>
      </c>
      <c r="O3289" t="str">
        <f>VLOOKUP(Table1[[#This Row],[Column1]],Mapping!$AM$8:$AN$11,2,0)</f>
        <v>Office Supplies</v>
      </c>
      <c r="P3289" t="str">
        <f>VLOOKUP(Table1[[#This Row],[Column3]],Mapping!$AP$5:$AQ$22,2,0)</f>
        <v>Supplies</v>
      </c>
      <c r="Q3289">
        <v>15.88</v>
      </c>
      <c r="R3289">
        <v>4</v>
      </c>
      <c r="S3289">
        <v>0.15879999999999939</v>
      </c>
    </row>
    <row r="3290" spans="1:19" x14ac:dyDescent="0.35">
      <c r="A3290">
        <v>3989</v>
      </c>
      <c r="B3290" t="s">
        <v>3584</v>
      </c>
      <c r="C3290" t="s">
        <v>361</v>
      </c>
      <c r="D3290" t="str">
        <f>MID(Table1[[#This Row],[Product ID]],5,2)</f>
        <v>BI</v>
      </c>
      <c r="E3290" t="str">
        <f>LEFT(Table1[[#This Row],[Product ID]],3)</f>
        <v>OFF</v>
      </c>
      <c r="F3290" s="10">
        <f>VLOOKUP(Table1[[#This Row],[Order ID]],Mapping!H3290:J11081,3,0)</f>
        <v>41596</v>
      </c>
      <c r="G3290" s="10">
        <f>VLOOKUP(Table1[[#This Row],[Order ID]],Mapping!H3290:K11081,4,0)</f>
        <v>41601</v>
      </c>
      <c r="H3290" t="str">
        <f>INDEX(Mapping!$B$2:$T$7793,MATCH(Data!$A3290,Mapping!$B$3:$B$7793,0),MATCH(Data!$H$1,Mapping!$B$2:$T$2,0))</f>
        <v>Second Class</v>
      </c>
      <c r="I3290" t="str">
        <f>INDEX(Mapping!$B$2:$T$7793,MATCH(Data!$A3290,Mapping!$B$3:$B$7793,0),MATCH(Data!$I$1,Mapping!$B$2:$T$2,0))</f>
        <v>Consumer</v>
      </c>
      <c r="J3290">
        <f>VLOOKUP($A3290,Mapping!$X$3:$Y$7793,2,0)</f>
        <v>88220</v>
      </c>
      <c r="K3290" t="str">
        <f>VLOOKUP($J3290,Mapping!$AB$3:$AC$475,2,0)</f>
        <v>Tampa</v>
      </c>
      <c r="L3290" t="str">
        <f>VLOOKUP($K3290,Mapping!$AF$3:$AG$475,2,0)</f>
        <v>Florida</v>
      </c>
      <c r="M3290" t="str">
        <f>VLOOKUP($L3290,Mapping!$AI$3:$AJ$48,2,0)</f>
        <v>United States</v>
      </c>
      <c r="N3290" t="str">
        <f>VLOOKUP($L3290,Mapping!$AI$3:$AK$48,3,0)</f>
        <v>South</v>
      </c>
      <c r="O3290" t="str">
        <f>VLOOKUP(Table1[[#This Row],[Column1]],Mapping!$AM$8:$AN$11,2,0)</f>
        <v>Office Supplies</v>
      </c>
      <c r="P3290" t="str">
        <f>VLOOKUP(Table1[[#This Row],[Column3]],Mapping!$AP$5:$AQ$22,2,0)</f>
        <v>Binders</v>
      </c>
      <c r="Q3290">
        <v>10.776000000000002</v>
      </c>
      <c r="R3290">
        <v>3</v>
      </c>
      <c r="S3290">
        <v>3.3674999999999984</v>
      </c>
    </row>
    <row r="3291" spans="1:19" x14ac:dyDescent="0.35">
      <c r="A3291">
        <v>2745</v>
      </c>
      <c r="B3291" t="s">
        <v>2759</v>
      </c>
      <c r="C3291" t="s">
        <v>1225</v>
      </c>
      <c r="D3291" t="str">
        <f>MID(Table1[[#This Row],[Product ID]],5,2)</f>
        <v>ST</v>
      </c>
      <c r="E3291" t="str">
        <f>LEFT(Table1[[#This Row],[Product ID]],3)</f>
        <v>OFF</v>
      </c>
      <c r="F3291" s="10" t="e">
        <f>VLOOKUP(Table1[[#This Row],[Order ID]],Mapping!H3291:J11082,3,0)</f>
        <v>#N/A</v>
      </c>
      <c r="G3291" s="10" t="e">
        <f>VLOOKUP(Table1[[#This Row],[Order ID]],Mapping!H3291:K11082,4,0)</f>
        <v>#N/A</v>
      </c>
      <c r="H3291" t="str">
        <f>INDEX(Mapping!$B$2:$T$7793,MATCH(Data!$A3291,Mapping!$B$3:$B$7793,0),MATCH(Data!$H$1,Mapping!$B$2:$T$2,0))</f>
        <v>Same Day</v>
      </c>
      <c r="I3291" t="str">
        <f>INDEX(Mapping!$B$2:$T$7793,MATCH(Data!$A3291,Mapping!$B$3:$B$7793,0),MATCH(Data!$I$1,Mapping!$B$2:$T$2,0))</f>
        <v>Consumer</v>
      </c>
      <c r="J3291">
        <f>VLOOKUP($A3291,Mapping!$X$3:$Y$7793,2,0)</f>
        <v>10009</v>
      </c>
      <c r="K3291" t="str">
        <f>VLOOKUP($J3291,Mapping!$AB$3:$AC$475,2,0)</f>
        <v>Saint Paul</v>
      </c>
      <c r="L3291" t="str">
        <f>VLOOKUP($K3291,Mapping!$AF$3:$AG$475,2,0)</f>
        <v>Minnesota</v>
      </c>
      <c r="M3291" t="str">
        <f>VLOOKUP($L3291,Mapping!$AI$3:$AJ$48,2,0)</f>
        <v>United States</v>
      </c>
      <c r="N3291" t="str">
        <f>VLOOKUP($L3291,Mapping!$AI$3:$AK$48,3,0)</f>
        <v>Central</v>
      </c>
      <c r="O3291" t="str">
        <f>VLOOKUP(Table1[[#This Row],[Column1]],Mapping!$AM$8:$AN$11,2,0)</f>
        <v>Office Supplies</v>
      </c>
      <c r="P3291" t="str">
        <f>VLOOKUP(Table1[[#This Row],[Column3]],Mapping!$AP$5:$AQ$22,2,0)</f>
        <v>Storage</v>
      </c>
      <c r="Q3291">
        <v>900.08</v>
      </c>
      <c r="R3291">
        <v>4</v>
      </c>
      <c r="S3291">
        <v>117.0104</v>
      </c>
    </row>
    <row r="3292" spans="1:19" x14ac:dyDescent="0.35">
      <c r="A3292">
        <v>4631</v>
      </c>
      <c r="B3292" t="s">
        <v>3987</v>
      </c>
      <c r="C3292" t="s">
        <v>221</v>
      </c>
      <c r="D3292" t="str">
        <f>MID(Table1[[#This Row],[Product ID]],5,2)</f>
        <v>PH</v>
      </c>
      <c r="E3292" t="str">
        <f>LEFT(Table1[[#This Row],[Product ID]],3)</f>
        <v>TEC</v>
      </c>
      <c r="F3292" s="10">
        <f>VLOOKUP(Table1[[#This Row],[Order ID]],Mapping!H3292:J11083,3,0)</f>
        <v>41493</v>
      </c>
      <c r="G3292" s="10">
        <f>VLOOKUP(Table1[[#This Row],[Order ID]],Mapping!H3292:K11083,4,0)</f>
        <v>41500</v>
      </c>
      <c r="H3292" t="str">
        <f>INDEX(Mapping!$B$2:$T$7793,MATCH(Data!$A3292,Mapping!$B$3:$B$7793,0),MATCH(Data!$H$1,Mapping!$B$2:$T$2,0))</f>
        <v>Second Class</v>
      </c>
      <c r="I3292" t="str">
        <f>INDEX(Mapping!$B$2:$T$7793,MATCH(Data!$A3292,Mapping!$B$3:$B$7793,0),MATCH(Data!$I$1,Mapping!$B$2:$T$2,0))</f>
        <v>Consumer</v>
      </c>
      <c r="J3292">
        <f>VLOOKUP($A3292,Mapping!$X$3:$Y$7793,2,0)</f>
        <v>90032</v>
      </c>
      <c r="K3292" t="str">
        <f>VLOOKUP($J3292,Mapping!$AB$3:$AC$475,2,0)</f>
        <v>Seattle</v>
      </c>
      <c r="L3292" t="str">
        <f>VLOOKUP($K3292,Mapping!$AF$3:$AG$475,2,0)</f>
        <v>Washington</v>
      </c>
      <c r="M3292" t="str">
        <f>VLOOKUP($L3292,Mapping!$AI$3:$AJ$48,2,0)</f>
        <v>United States</v>
      </c>
      <c r="N3292" t="str">
        <f>VLOOKUP($L3292,Mapping!$AI$3:$AK$48,3,0)</f>
        <v>West</v>
      </c>
      <c r="O3292" t="str">
        <f>VLOOKUP(Table1[[#This Row],[Column1]],Mapping!$AM$8:$AN$11,2,0)</f>
        <v>Technology</v>
      </c>
      <c r="P3292" t="str">
        <f>VLOOKUP(Table1[[#This Row],[Column3]],Mapping!$AP$5:$AQ$22,2,0)</f>
        <v>Phones</v>
      </c>
      <c r="Q3292">
        <v>211.16800000000001</v>
      </c>
      <c r="R3292">
        <v>4</v>
      </c>
      <c r="S3292">
        <v>18.477200000000011</v>
      </c>
    </row>
    <row r="3293" spans="1:19" x14ac:dyDescent="0.35">
      <c r="A3293">
        <v>4003</v>
      </c>
      <c r="B3293" t="s">
        <v>3592</v>
      </c>
      <c r="C3293" t="s">
        <v>984</v>
      </c>
      <c r="D3293" t="str">
        <f>MID(Table1[[#This Row],[Product ID]],5,2)</f>
        <v>FA</v>
      </c>
      <c r="E3293" t="str">
        <f>LEFT(Table1[[#This Row],[Product ID]],3)</f>
        <v>OFF</v>
      </c>
      <c r="F3293" s="10">
        <f>VLOOKUP(Table1[[#This Row],[Order ID]],Mapping!H3293:J11084,3,0)</f>
        <v>41571</v>
      </c>
      <c r="G3293" s="10">
        <f>VLOOKUP(Table1[[#This Row],[Order ID]],Mapping!H3293:K11084,4,0)</f>
        <v>41576</v>
      </c>
      <c r="H3293" t="str">
        <f>INDEX(Mapping!$B$2:$T$7793,MATCH(Data!$A3293,Mapping!$B$3:$B$7793,0),MATCH(Data!$H$1,Mapping!$B$2:$T$2,0))</f>
        <v>Standard Class</v>
      </c>
      <c r="I3293" t="str">
        <f>INDEX(Mapping!$B$2:$T$7793,MATCH(Data!$A3293,Mapping!$B$3:$B$7793,0),MATCH(Data!$I$1,Mapping!$B$2:$T$2,0))</f>
        <v>Home Office</v>
      </c>
      <c r="J3293">
        <f>VLOOKUP($A3293,Mapping!$X$3:$Y$7793,2,0)</f>
        <v>98103</v>
      </c>
      <c r="K3293" t="str">
        <f>VLOOKUP($J3293,Mapping!$AB$3:$AC$475,2,0)</f>
        <v>Fort Worth</v>
      </c>
      <c r="L3293" t="str">
        <f>VLOOKUP($K3293,Mapping!$AF$3:$AG$475,2,0)</f>
        <v>Texas</v>
      </c>
      <c r="M3293" t="str">
        <f>VLOOKUP($L3293,Mapping!$AI$3:$AJ$48,2,0)</f>
        <v>United States</v>
      </c>
      <c r="N3293" t="str">
        <f>VLOOKUP($L3293,Mapping!$AI$3:$AK$48,3,0)</f>
        <v>Central</v>
      </c>
      <c r="O3293" t="str">
        <f>VLOOKUP(Table1[[#This Row],[Column1]],Mapping!$AM$8:$AN$11,2,0)</f>
        <v>Office Supplies</v>
      </c>
      <c r="P3293" t="str">
        <f>VLOOKUP(Table1[[#This Row],[Column3]],Mapping!$AP$5:$AQ$22,2,0)</f>
        <v>Fasteners</v>
      </c>
      <c r="Q3293">
        <v>17.05</v>
      </c>
      <c r="R3293">
        <v>5</v>
      </c>
      <c r="S3293">
        <v>8.1840000000000011</v>
      </c>
    </row>
    <row r="3294" spans="1:19" x14ac:dyDescent="0.35">
      <c r="A3294">
        <v>3838</v>
      </c>
      <c r="B3294" t="s">
        <v>3488</v>
      </c>
      <c r="C3294" t="s">
        <v>3407</v>
      </c>
      <c r="D3294" t="str">
        <f>MID(Table1[[#This Row],[Product ID]],5,2)</f>
        <v>PA</v>
      </c>
      <c r="E3294" t="str">
        <f>LEFT(Table1[[#This Row],[Product ID]],3)</f>
        <v>OFF</v>
      </c>
      <c r="F3294" s="10">
        <f>VLOOKUP(Table1[[#This Row],[Order ID]],Mapping!H3294:J11085,3,0)</f>
        <v>41523</v>
      </c>
      <c r="G3294" s="10">
        <f>VLOOKUP(Table1[[#This Row],[Order ID]],Mapping!H3294:K11085,4,0)</f>
        <v>41524</v>
      </c>
      <c r="H3294" t="str">
        <f>INDEX(Mapping!$B$2:$T$7793,MATCH(Data!$A3294,Mapping!$B$3:$B$7793,0),MATCH(Data!$H$1,Mapping!$B$2:$T$2,0))</f>
        <v>Standard Class</v>
      </c>
      <c r="I3294" t="str">
        <f>INDEX(Mapping!$B$2:$T$7793,MATCH(Data!$A3294,Mapping!$B$3:$B$7793,0),MATCH(Data!$I$1,Mapping!$B$2:$T$2,0))</f>
        <v>Consumer</v>
      </c>
      <c r="J3294">
        <f>VLOOKUP($A3294,Mapping!$X$3:$Y$7793,2,0)</f>
        <v>90278</v>
      </c>
      <c r="K3294" t="str">
        <f>VLOOKUP($J3294,Mapping!$AB$3:$AC$475,2,0)</f>
        <v>Dubuque</v>
      </c>
      <c r="L3294" t="str">
        <f>VLOOKUP($K3294,Mapping!$AF$3:$AG$475,2,0)</f>
        <v>Iowa</v>
      </c>
      <c r="M3294" t="str">
        <f>VLOOKUP($L3294,Mapping!$AI$3:$AJ$48,2,0)</f>
        <v>United States</v>
      </c>
      <c r="N3294" t="str">
        <f>VLOOKUP($L3294,Mapping!$AI$3:$AK$48,3,0)</f>
        <v>Central</v>
      </c>
      <c r="O3294" t="str">
        <f>VLOOKUP(Table1[[#This Row],[Column1]],Mapping!$AM$8:$AN$11,2,0)</f>
        <v>Office Supplies</v>
      </c>
      <c r="P3294" t="str">
        <f>VLOOKUP(Table1[[#This Row],[Column3]],Mapping!$AP$5:$AQ$22,2,0)</f>
        <v>Paper</v>
      </c>
      <c r="Q3294">
        <v>96.08</v>
      </c>
      <c r="R3294">
        <v>2</v>
      </c>
      <c r="S3294">
        <v>46.118399999999994</v>
      </c>
    </row>
    <row r="3295" spans="1:19" x14ac:dyDescent="0.35">
      <c r="A3295">
        <v>3839</v>
      </c>
      <c r="B3295" t="s">
        <v>3488</v>
      </c>
      <c r="C3295" t="s">
        <v>420</v>
      </c>
      <c r="D3295" t="str">
        <f>MID(Table1[[#This Row],[Product ID]],5,2)</f>
        <v>BI</v>
      </c>
      <c r="E3295" t="str">
        <f>LEFT(Table1[[#This Row],[Product ID]],3)</f>
        <v>OFF</v>
      </c>
      <c r="F3295" s="10">
        <f>VLOOKUP(Table1[[#This Row],[Order ID]],Mapping!H3295:J11086,3,0)</f>
        <v>41523</v>
      </c>
      <c r="G3295" s="10">
        <f>VLOOKUP(Table1[[#This Row],[Order ID]],Mapping!H3295:K11086,4,0)</f>
        <v>41524</v>
      </c>
      <c r="H3295" t="str">
        <f>INDEX(Mapping!$B$2:$T$7793,MATCH(Data!$A3295,Mapping!$B$3:$B$7793,0),MATCH(Data!$H$1,Mapping!$B$2:$T$2,0))</f>
        <v>First Class</v>
      </c>
      <c r="I3295" t="str">
        <f>INDEX(Mapping!$B$2:$T$7793,MATCH(Data!$A3295,Mapping!$B$3:$B$7793,0),MATCH(Data!$I$1,Mapping!$B$2:$T$2,0))</f>
        <v>Consumer</v>
      </c>
      <c r="J3295">
        <f>VLOOKUP($A3295,Mapping!$X$3:$Y$7793,2,0)</f>
        <v>90278</v>
      </c>
      <c r="K3295" t="str">
        <f>VLOOKUP($J3295,Mapping!$AB$3:$AC$475,2,0)</f>
        <v>Dubuque</v>
      </c>
      <c r="L3295" t="str">
        <f>VLOOKUP($K3295,Mapping!$AF$3:$AG$475,2,0)</f>
        <v>Iowa</v>
      </c>
      <c r="M3295" t="str">
        <f>VLOOKUP($L3295,Mapping!$AI$3:$AJ$48,2,0)</f>
        <v>United States</v>
      </c>
      <c r="N3295" t="str">
        <f>VLOOKUP($L3295,Mapping!$AI$3:$AK$48,3,0)</f>
        <v>Central</v>
      </c>
      <c r="O3295" t="str">
        <f>VLOOKUP(Table1[[#This Row],[Column1]],Mapping!$AM$8:$AN$11,2,0)</f>
        <v>Office Supplies</v>
      </c>
      <c r="P3295" t="str">
        <f>VLOOKUP(Table1[[#This Row],[Column3]],Mapping!$AP$5:$AQ$22,2,0)</f>
        <v>Binders</v>
      </c>
      <c r="Q3295">
        <v>11.68</v>
      </c>
      <c r="R3295">
        <v>2</v>
      </c>
      <c r="S3295">
        <v>3.9419999999999993</v>
      </c>
    </row>
    <row r="3296" spans="1:19" x14ac:dyDescent="0.35">
      <c r="A3296">
        <v>3840</v>
      </c>
      <c r="B3296" t="s">
        <v>3488</v>
      </c>
      <c r="C3296" t="s">
        <v>73</v>
      </c>
      <c r="D3296" t="str">
        <f>MID(Table1[[#This Row],[Product ID]],5,2)</f>
        <v>FA</v>
      </c>
      <c r="E3296" t="str">
        <f>LEFT(Table1[[#This Row],[Product ID]],3)</f>
        <v>OFF</v>
      </c>
      <c r="F3296" s="10">
        <f>VLOOKUP(Table1[[#This Row],[Order ID]],Mapping!H3296:J11087,3,0)</f>
        <v>41523</v>
      </c>
      <c r="G3296" s="10">
        <f>VLOOKUP(Table1[[#This Row],[Order ID]],Mapping!H3296:K11087,4,0)</f>
        <v>41524</v>
      </c>
      <c r="H3296" t="str">
        <f>INDEX(Mapping!$B$2:$T$7793,MATCH(Data!$A3296,Mapping!$B$3:$B$7793,0),MATCH(Data!$H$1,Mapping!$B$2:$T$2,0))</f>
        <v>First Class</v>
      </c>
      <c r="I3296" t="str">
        <f>INDEX(Mapping!$B$2:$T$7793,MATCH(Data!$A3296,Mapping!$B$3:$B$7793,0),MATCH(Data!$I$1,Mapping!$B$2:$T$2,0))</f>
        <v>Consumer</v>
      </c>
      <c r="J3296">
        <f>VLOOKUP($A3296,Mapping!$X$3:$Y$7793,2,0)</f>
        <v>90278</v>
      </c>
      <c r="K3296" t="str">
        <f>VLOOKUP($J3296,Mapping!$AB$3:$AC$475,2,0)</f>
        <v>Dubuque</v>
      </c>
      <c r="L3296" t="str">
        <f>VLOOKUP($K3296,Mapping!$AF$3:$AG$475,2,0)</f>
        <v>Iowa</v>
      </c>
      <c r="M3296" t="str">
        <f>VLOOKUP($L3296,Mapping!$AI$3:$AJ$48,2,0)</f>
        <v>United States</v>
      </c>
      <c r="N3296" t="str">
        <f>VLOOKUP($L3296,Mapping!$AI$3:$AK$48,3,0)</f>
        <v>Central</v>
      </c>
      <c r="O3296" t="str">
        <f>VLOOKUP(Table1[[#This Row],[Column1]],Mapping!$AM$8:$AN$11,2,0)</f>
        <v>Office Supplies</v>
      </c>
      <c r="P3296" t="str">
        <f>VLOOKUP(Table1[[#This Row],[Column3]],Mapping!$AP$5:$AQ$22,2,0)</f>
        <v>Fasteners</v>
      </c>
      <c r="Q3296">
        <v>4.3600000000000003</v>
      </c>
      <c r="R3296">
        <v>2</v>
      </c>
      <c r="S3296">
        <v>1.7876000000000003</v>
      </c>
    </row>
    <row r="3297" spans="1:19" x14ac:dyDescent="0.35">
      <c r="A3297">
        <v>6229</v>
      </c>
      <c r="B3297" t="s">
        <v>4887</v>
      </c>
      <c r="C3297" t="s">
        <v>299</v>
      </c>
      <c r="D3297" t="str">
        <f>MID(Table1[[#This Row],[Product ID]],5,2)</f>
        <v>BI</v>
      </c>
      <c r="E3297" t="str">
        <f>LEFT(Table1[[#This Row],[Product ID]],3)</f>
        <v>OFF</v>
      </c>
      <c r="F3297" s="10">
        <f>VLOOKUP(Table1[[#This Row],[Order ID]],Mapping!H3297:J11088,3,0)</f>
        <v>41386</v>
      </c>
      <c r="G3297" s="10">
        <f>VLOOKUP(Table1[[#This Row],[Order ID]],Mapping!H3297:K11088,4,0)</f>
        <v>41389</v>
      </c>
      <c r="H3297" t="str">
        <f>INDEX(Mapping!$B$2:$T$7793,MATCH(Data!$A3297,Mapping!$B$3:$B$7793,0),MATCH(Data!$H$1,Mapping!$B$2:$T$2,0))</f>
        <v>Second Class</v>
      </c>
      <c r="I3297" t="str">
        <f>INDEX(Mapping!$B$2:$T$7793,MATCH(Data!$A3297,Mapping!$B$3:$B$7793,0),MATCH(Data!$I$1,Mapping!$B$2:$T$2,0))</f>
        <v>Corporate</v>
      </c>
      <c r="J3297">
        <f>VLOOKUP($A3297,Mapping!$X$3:$Y$7793,2,0)</f>
        <v>98115</v>
      </c>
      <c r="K3297" t="str">
        <f>VLOOKUP($J3297,Mapping!$AB$3:$AC$475,2,0)</f>
        <v>Whittier</v>
      </c>
      <c r="L3297" t="str">
        <f>VLOOKUP($K3297,Mapping!$AF$3:$AG$475,2,0)</f>
        <v>California</v>
      </c>
      <c r="M3297" t="str">
        <f>VLOOKUP($L3297,Mapping!$AI$3:$AJ$48,2,0)</f>
        <v>United States</v>
      </c>
      <c r="N3297" t="str">
        <f>VLOOKUP($L3297,Mapping!$AI$3:$AK$48,3,0)</f>
        <v>West</v>
      </c>
      <c r="O3297" t="str">
        <f>VLOOKUP(Table1[[#This Row],[Column1]],Mapping!$AM$8:$AN$11,2,0)</f>
        <v>Office Supplies</v>
      </c>
      <c r="P3297" t="str">
        <f>VLOOKUP(Table1[[#This Row],[Column3]],Mapping!$AP$5:$AQ$22,2,0)</f>
        <v>Binders</v>
      </c>
      <c r="Q3297">
        <v>8.32</v>
      </c>
      <c r="R3297">
        <v>5</v>
      </c>
      <c r="S3297">
        <v>2.8079999999999998</v>
      </c>
    </row>
    <row r="3298" spans="1:19" x14ac:dyDescent="0.35">
      <c r="A3298">
        <v>2883</v>
      </c>
      <c r="B3298" t="s">
        <v>2860</v>
      </c>
      <c r="C3298" t="s">
        <v>1948</v>
      </c>
      <c r="D3298" t="str">
        <f>MID(Table1[[#This Row],[Product ID]],5,2)</f>
        <v>AP</v>
      </c>
      <c r="E3298" t="str">
        <f>LEFT(Table1[[#This Row],[Product ID]],3)</f>
        <v>OFF</v>
      </c>
      <c r="F3298" s="10" t="e">
        <f>VLOOKUP(Table1[[#This Row],[Order ID]],Mapping!H3298:J11089,3,0)</f>
        <v>#N/A</v>
      </c>
      <c r="G3298" s="10" t="e">
        <f>VLOOKUP(Table1[[#This Row],[Order ID]],Mapping!H3298:K11089,4,0)</f>
        <v>#N/A</v>
      </c>
      <c r="H3298" t="str">
        <f>INDEX(Mapping!$B$2:$T$7793,MATCH(Data!$A3298,Mapping!$B$3:$B$7793,0),MATCH(Data!$H$1,Mapping!$B$2:$T$2,0))</f>
        <v>First Class</v>
      </c>
      <c r="I3298" t="str">
        <f>INDEX(Mapping!$B$2:$T$7793,MATCH(Data!$A3298,Mapping!$B$3:$B$7793,0),MATCH(Data!$I$1,Mapping!$B$2:$T$2,0))</f>
        <v>Consumer</v>
      </c>
      <c r="J3298">
        <f>VLOOKUP($A3298,Mapping!$X$3:$Y$7793,2,0)</f>
        <v>80219</v>
      </c>
      <c r="K3298" t="str">
        <f>VLOOKUP($J3298,Mapping!$AB$3:$AC$475,2,0)</f>
        <v>Tamarac</v>
      </c>
      <c r="L3298" t="str">
        <f>VLOOKUP($K3298,Mapping!$AF$3:$AG$475,2,0)</f>
        <v>Florida</v>
      </c>
      <c r="M3298" t="str">
        <f>VLOOKUP($L3298,Mapping!$AI$3:$AJ$48,2,0)</f>
        <v>United States</v>
      </c>
      <c r="N3298" t="str">
        <f>VLOOKUP($L3298,Mapping!$AI$3:$AK$48,3,0)</f>
        <v>South</v>
      </c>
      <c r="O3298" t="str">
        <f>VLOOKUP(Table1[[#This Row],[Column1]],Mapping!$AM$8:$AN$11,2,0)</f>
        <v>Office Supplies</v>
      </c>
      <c r="P3298" t="str">
        <f>VLOOKUP(Table1[[#This Row],[Column3]],Mapping!$AP$5:$AQ$22,2,0)</f>
        <v>Appliances</v>
      </c>
      <c r="Q3298">
        <v>18.72</v>
      </c>
      <c r="R3298">
        <v>2</v>
      </c>
      <c r="S3298">
        <v>3.51</v>
      </c>
    </row>
    <row r="3299" spans="1:19" x14ac:dyDescent="0.35">
      <c r="A3299">
        <v>4745</v>
      </c>
      <c r="B3299" t="s">
        <v>4051</v>
      </c>
      <c r="C3299" t="s">
        <v>575</v>
      </c>
      <c r="D3299" t="str">
        <f>MID(Table1[[#This Row],[Product ID]],5,2)</f>
        <v>AC</v>
      </c>
      <c r="E3299" t="str">
        <f>LEFT(Table1[[#This Row],[Product ID]],3)</f>
        <v>TEC</v>
      </c>
      <c r="F3299" s="10">
        <f>VLOOKUP(Table1[[#This Row],[Order ID]],Mapping!H3299:J11090,3,0)</f>
        <v>41519</v>
      </c>
      <c r="G3299" s="10">
        <f>VLOOKUP(Table1[[#This Row],[Order ID]],Mapping!H3299:K11090,4,0)</f>
        <v>41525</v>
      </c>
      <c r="H3299" t="str">
        <f>INDEX(Mapping!$B$2:$T$7793,MATCH(Data!$A3299,Mapping!$B$3:$B$7793,0),MATCH(Data!$H$1,Mapping!$B$2:$T$2,0))</f>
        <v>Standard Class</v>
      </c>
      <c r="I3299" t="str">
        <f>INDEX(Mapping!$B$2:$T$7793,MATCH(Data!$A3299,Mapping!$B$3:$B$7793,0),MATCH(Data!$I$1,Mapping!$B$2:$T$2,0))</f>
        <v>Corporate</v>
      </c>
      <c r="J3299">
        <f>VLOOKUP($A3299,Mapping!$X$3:$Y$7793,2,0)</f>
        <v>10011</v>
      </c>
      <c r="K3299" t="str">
        <f>VLOOKUP($J3299,Mapping!$AB$3:$AC$475,2,0)</f>
        <v>Omaha</v>
      </c>
      <c r="L3299" t="str">
        <f>VLOOKUP($K3299,Mapping!$AF$3:$AG$475,2,0)</f>
        <v>Nebraska</v>
      </c>
      <c r="M3299" t="str">
        <f>VLOOKUP($L3299,Mapping!$AI$3:$AJ$48,2,0)</f>
        <v>United States</v>
      </c>
      <c r="N3299" t="str">
        <f>VLOOKUP($L3299,Mapping!$AI$3:$AK$48,3,0)</f>
        <v>Central</v>
      </c>
      <c r="O3299" t="str">
        <f>VLOOKUP(Table1[[#This Row],[Column1]],Mapping!$AM$8:$AN$11,2,0)</f>
        <v>Technology</v>
      </c>
      <c r="P3299" t="str">
        <f>VLOOKUP(Table1[[#This Row],[Column3]],Mapping!$AP$5:$AQ$22,2,0)</f>
        <v>Accessories</v>
      </c>
      <c r="Q3299">
        <v>468.90000000000003</v>
      </c>
      <c r="R3299">
        <v>6</v>
      </c>
      <c r="S3299">
        <v>206.31600000000006</v>
      </c>
    </row>
    <row r="3300" spans="1:19" x14ac:dyDescent="0.35">
      <c r="A3300">
        <v>4746</v>
      </c>
      <c r="B3300" t="s">
        <v>4051</v>
      </c>
      <c r="C3300" t="s">
        <v>2638</v>
      </c>
      <c r="D3300" t="str">
        <f>MID(Table1[[#This Row],[Product ID]],5,2)</f>
        <v>AC</v>
      </c>
      <c r="E3300" t="str">
        <f>LEFT(Table1[[#This Row],[Product ID]],3)</f>
        <v>TEC</v>
      </c>
      <c r="F3300" s="10">
        <f>VLOOKUP(Table1[[#This Row],[Order ID]],Mapping!H3300:J11091,3,0)</f>
        <v>41519</v>
      </c>
      <c r="G3300" s="10">
        <f>VLOOKUP(Table1[[#This Row],[Order ID]],Mapping!H3300:K11091,4,0)</f>
        <v>41525</v>
      </c>
      <c r="H3300" t="str">
        <f>INDEX(Mapping!$B$2:$T$7793,MATCH(Data!$A3300,Mapping!$B$3:$B$7793,0),MATCH(Data!$H$1,Mapping!$B$2:$T$2,0))</f>
        <v>Standard Class</v>
      </c>
      <c r="I3300" t="str">
        <f>INDEX(Mapping!$B$2:$T$7793,MATCH(Data!$A3300,Mapping!$B$3:$B$7793,0),MATCH(Data!$I$1,Mapping!$B$2:$T$2,0))</f>
        <v>Consumer</v>
      </c>
      <c r="J3300">
        <f>VLOOKUP($A3300,Mapping!$X$3:$Y$7793,2,0)</f>
        <v>10011</v>
      </c>
      <c r="K3300" t="str">
        <f>VLOOKUP($J3300,Mapping!$AB$3:$AC$475,2,0)</f>
        <v>Omaha</v>
      </c>
      <c r="L3300" t="str">
        <f>VLOOKUP($K3300,Mapping!$AF$3:$AG$475,2,0)</f>
        <v>Nebraska</v>
      </c>
      <c r="M3300" t="str">
        <f>VLOOKUP($L3300,Mapping!$AI$3:$AJ$48,2,0)</f>
        <v>United States</v>
      </c>
      <c r="N3300" t="str">
        <f>VLOOKUP($L3300,Mapping!$AI$3:$AK$48,3,0)</f>
        <v>Central</v>
      </c>
      <c r="O3300" t="str">
        <f>VLOOKUP(Table1[[#This Row],[Column1]],Mapping!$AM$8:$AN$11,2,0)</f>
        <v>Technology</v>
      </c>
      <c r="P3300" t="str">
        <f>VLOOKUP(Table1[[#This Row],[Column3]],Mapping!$AP$5:$AQ$22,2,0)</f>
        <v>Accessories</v>
      </c>
      <c r="Q3300">
        <v>72.48</v>
      </c>
      <c r="R3300">
        <v>2</v>
      </c>
      <c r="S3300">
        <v>30.441600000000001</v>
      </c>
    </row>
    <row r="3301" spans="1:19" x14ac:dyDescent="0.35">
      <c r="A3301">
        <v>4747</v>
      </c>
      <c r="B3301" t="s">
        <v>4051</v>
      </c>
      <c r="C3301" t="s">
        <v>634</v>
      </c>
      <c r="D3301" t="str">
        <f>MID(Table1[[#This Row],[Product ID]],5,2)</f>
        <v>SU</v>
      </c>
      <c r="E3301" t="str">
        <f>LEFT(Table1[[#This Row],[Product ID]],3)</f>
        <v>OFF</v>
      </c>
      <c r="F3301" s="10">
        <f>VLOOKUP(Table1[[#This Row],[Order ID]],Mapping!H3301:J11092,3,0)</f>
        <v>41519</v>
      </c>
      <c r="G3301" s="10">
        <f>VLOOKUP(Table1[[#This Row],[Order ID]],Mapping!H3301:K11092,4,0)</f>
        <v>41525</v>
      </c>
      <c r="H3301" t="str">
        <f>INDEX(Mapping!$B$2:$T$7793,MATCH(Data!$A3301,Mapping!$B$3:$B$7793,0),MATCH(Data!$H$1,Mapping!$B$2:$T$2,0))</f>
        <v>Standard Class</v>
      </c>
      <c r="I3301" t="str">
        <f>INDEX(Mapping!$B$2:$T$7793,MATCH(Data!$A3301,Mapping!$B$3:$B$7793,0),MATCH(Data!$I$1,Mapping!$B$2:$T$2,0))</f>
        <v>Consumer</v>
      </c>
      <c r="J3301">
        <f>VLOOKUP($A3301,Mapping!$X$3:$Y$7793,2,0)</f>
        <v>10011</v>
      </c>
      <c r="K3301" t="str">
        <f>VLOOKUP($J3301,Mapping!$AB$3:$AC$475,2,0)</f>
        <v>Omaha</v>
      </c>
      <c r="L3301" t="str">
        <f>VLOOKUP($K3301,Mapping!$AF$3:$AG$475,2,0)</f>
        <v>Nebraska</v>
      </c>
      <c r="M3301" t="str">
        <f>VLOOKUP($L3301,Mapping!$AI$3:$AJ$48,2,0)</f>
        <v>United States</v>
      </c>
      <c r="N3301" t="str">
        <f>VLOOKUP($L3301,Mapping!$AI$3:$AK$48,3,0)</f>
        <v>Central</v>
      </c>
      <c r="O3301" t="str">
        <f>VLOOKUP(Table1[[#This Row],[Column1]],Mapping!$AM$8:$AN$11,2,0)</f>
        <v>Office Supplies</v>
      </c>
      <c r="P3301" t="str">
        <f>VLOOKUP(Table1[[#This Row],[Column3]],Mapping!$AP$5:$AQ$22,2,0)</f>
        <v>Supplies</v>
      </c>
      <c r="Q3301">
        <v>10.95</v>
      </c>
      <c r="R3301">
        <v>3</v>
      </c>
      <c r="S3301">
        <v>3.2849999999999993</v>
      </c>
    </row>
    <row r="3302" spans="1:19" x14ac:dyDescent="0.35">
      <c r="A3302">
        <v>4748</v>
      </c>
      <c r="B3302" t="s">
        <v>4051</v>
      </c>
      <c r="C3302" t="s">
        <v>526</v>
      </c>
      <c r="D3302" t="str">
        <f>MID(Table1[[#This Row],[Product ID]],5,2)</f>
        <v>FU</v>
      </c>
      <c r="E3302" t="str">
        <f>LEFT(Table1[[#This Row],[Product ID]],3)</f>
        <v>FUR</v>
      </c>
      <c r="F3302" s="10">
        <f>VLOOKUP(Table1[[#This Row],[Order ID]],Mapping!H3302:J11093,3,0)</f>
        <v>41519</v>
      </c>
      <c r="G3302" s="10">
        <f>VLOOKUP(Table1[[#This Row],[Order ID]],Mapping!H3302:K11093,4,0)</f>
        <v>41525</v>
      </c>
      <c r="H3302" t="str">
        <f>INDEX(Mapping!$B$2:$T$7793,MATCH(Data!$A3302,Mapping!$B$3:$B$7793,0),MATCH(Data!$H$1,Mapping!$B$2:$T$2,0))</f>
        <v>Standard Class</v>
      </c>
      <c r="I3302" t="str">
        <f>INDEX(Mapping!$B$2:$T$7793,MATCH(Data!$A3302,Mapping!$B$3:$B$7793,0),MATCH(Data!$I$1,Mapping!$B$2:$T$2,0))</f>
        <v>Consumer</v>
      </c>
      <c r="J3302">
        <f>VLOOKUP($A3302,Mapping!$X$3:$Y$7793,2,0)</f>
        <v>10011</v>
      </c>
      <c r="K3302" t="str">
        <f>VLOOKUP($J3302,Mapping!$AB$3:$AC$475,2,0)</f>
        <v>Omaha</v>
      </c>
      <c r="L3302" t="str">
        <f>VLOOKUP($K3302,Mapping!$AF$3:$AG$475,2,0)</f>
        <v>Nebraska</v>
      </c>
      <c r="M3302" t="str">
        <f>VLOOKUP($L3302,Mapping!$AI$3:$AJ$48,2,0)</f>
        <v>United States</v>
      </c>
      <c r="N3302" t="str">
        <f>VLOOKUP($L3302,Mapping!$AI$3:$AK$48,3,0)</f>
        <v>Central</v>
      </c>
      <c r="O3302" t="str">
        <f>VLOOKUP(Table1[[#This Row],[Column1]],Mapping!$AM$8:$AN$11,2,0)</f>
        <v>Furniture</v>
      </c>
      <c r="P3302" t="str">
        <f>VLOOKUP(Table1[[#This Row],[Column3]],Mapping!$AP$5:$AQ$22,2,0)</f>
        <v>Furnishings</v>
      </c>
      <c r="Q3302">
        <v>191.82</v>
      </c>
      <c r="R3302">
        <v>3</v>
      </c>
      <c r="S3302">
        <v>61.382399999999997</v>
      </c>
    </row>
    <row r="3303" spans="1:19" x14ac:dyDescent="0.35">
      <c r="A3303">
        <v>5743</v>
      </c>
      <c r="B3303" t="s">
        <v>4632</v>
      </c>
      <c r="C3303" t="s">
        <v>785</v>
      </c>
      <c r="D3303" t="str">
        <f>MID(Table1[[#This Row],[Product ID]],5,2)</f>
        <v>LA</v>
      </c>
      <c r="E3303" t="str">
        <f>LEFT(Table1[[#This Row],[Product ID]],3)</f>
        <v>OFF</v>
      </c>
      <c r="F3303" s="10">
        <f>VLOOKUP(Table1[[#This Row],[Order ID]],Mapping!H3303:J11094,3,0)</f>
        <v>41540</v>
      </c>
      <c r="G3303" s="10">
        <f>VLOOKUP(Table1[[#This Row],[Order ID]],Mapping!H3303:K11094,4,0)</f>
        <v>41547</v>
      </c>
      <c r="H3303" t="str">
        <f>INDEX(Mapping!$B$2:$T$7793,MATCH(Data!$A3303,Mapping!$B$3:$B$7793,0),MATCH(Data!$H$1,Mapping!$B$2:$T$2,0))</f>
        <v>Standard Class</v>
      </c>
      <c r="I3303" t="str">
        <f>INDEX(Mapping!$B$2:$T$7793,MATCH(Data!$A3303,Mapping!$B$3:$B$7793,0),MATCH(Data!$I$1,Mapping!$B$2:$T$2,0))</f>
        <v>Consumer</v>
      </c>
      <c r="J3303">
        <f>VLOOKUP($A3303,Mapping!$X$3:$Y$7793,2,0)</f>
        <v>19134</v>
      </c>
      <c r="K3303" t="str">
        <f>VLOOKUP($J3303,Mapping!$AB$3:$AC$475,2,0)</f>
        <v>Detroit</v>
      </c>
      <c r="L3303" t="str">
        <f>VLOOKUP($K3303,Mapping!$AF$3:$AG$475,2,0)</f>
        <v>Michigan</v>
      </c>
      <c r="M3303" t="str">
        <f>VLOOKUP($L3303,Mapping!$AI$3:$AJ$48,2,0)</f>
        <v>United States</v>
      </c>
      <c r="N3303" t="str">
        <f>VLOOKUP($L3303,Mapping!$AI$3:$AK$48,3,0)</f>
        <v>Central</v>
      </c>
      <c r="O3303" t="str">
        <f>VLOOKUP(Table1[[#This Row],[Column1]],Mapping!$AM$8:$AN$11,2,0)</f>
        <v>Office Supplies</v>
      </c>
      <c r="P3303" t="str">
        <f>VLOOKUP(Table1[[#This Row],[Column3]],Mapping!$AP$5:$AQ$22,2,0)</f>
        <v>Labels</v>
      </c>
      <c r="Q3303">
        <v>16.520000000000003</v>
      </c>
      <c r="R3303">
        <v>5</v>
      </c>
      <c r="S3303">
        <v>5.368999999999998</v>
      </c>
    </row>
    <row r="3304" spans="1:19" x14ac:dyDescent="0.35">
      <c r="A3304">
        <v>2256</v>
      </c>
      <c r="B3304" t="s">
        <v>2402</v>
      </c>
      <c r="C3304" t="s">
        <v>1898</v>
      </c>
      <c r="D3304" t="str">
        <f>MID(Table1[[#This Row],[Product ID]],5,2)</f>
        <v>EN</v>
      </c>
      <c r="E3304" t="str">
        <f>LEFT(Table1[[#This Row],[Product ID]],3)</f>
        <v>OFF</v>
      </c>
      <c r="F3304" s="10" t="e">
        <f>VLOOKUP(Table1[[#This Row],[Order ID]],Mapping!H3304:J11095,3,0)</f>
        <v>#N/A</v>
      </c>
      <c r="G3304" s="10" t="e">
        <f>VLOOKUP(Table1[[#This Row],[Order ID]],Mapping!H3304:K11095,4,0)</f>
        <v>#N/A</v>
      </c>
      <c r="H3304" t="str">
        <f>INDEX(Mapping!$B$2:$T$7793,MATCH(Data!$A3304,Mapping!$B$3:$B$7793,0),MATCH(Data!$H$1,Mapping!$B$2:$T$2,0))</f>
        <v>Second Class</v>
      </c>
      <c r="I3304" t="str">
        <f>INDEX(Mapping!$B$2:$T$7793,MATCH(Data!$A3304,Mapping!$B$3:$B$7793,0),MATCH(Data!$I$1,Mapping!$B$2:$T$2,0))</f>
        <v>Consumer</v>
      </c>
      <c r="J3304">
        <f>VLOOKUP($A3304,Mapping!$X$3:$Y$7793,2,0)</f>
        <v>7090</v>
      </c>
      <c r="K3304" t="str">
        <f>VLOOKUP($J3304,Mapping!$AB$3:$AC$475,2,0)</f>
        <v>Morristown</v>
      </c>
      <c r="L3304" t="str">
        <f>VLOOKUP($K3304,Mapping!$AF$3:$AG$475,2,0)</f>
        <v>New Jersey</v>
      </c>
      <c r="M3304" t="str">
        <f>VLOOKUP($L3304,Mapping!$AI$3:$AJ$48,2,0)</f>
        <v>United States</v>
      </c>
      <c r="N3304" t="str">
        <f>VLOOKUP($L3304,Mapping!$AI$3:$AK$48,3,0)</f>
        <v>East</v>
      </c>
      <c r="O3304" t="str">
        <f>VLOOKUP(Table1[[#This Row],[Column1]],Mapping!$AM$8:$AN$11,2,0)</f>
        <v>Office Supplies</v>
      </c>
      <c r="P3304" t="str">
        <f>VLOOKUP(Table1[[#This Row],[Column3]],Mapping!$AP$5:$AQ$22,2,0)</f>
        <v>Envelopes</v>
      </c>
      <c r="Q3304">
        <v>52.34</v>
      </c>
      <c r="R3304">
        <v>2</v>
      </c>
      <c r="S3304">
        <v>24.599800000000002</v>
      </c>
    </row>
    <row r="3305" spans="1:19" x14ac:dyDescent="0.35">
      <c r="A3305">
        <v>2257</v>
      </c>
      <c r="B3305" t="s">
        <v>2402</v>
      </c>
      <c r="C3305" t="s">
        <v>451</v>
      </c>
      <c r="D3305" t="str">
        <f>MID(Table1[[#This Row],[Product ID]],5,2)</f>
        <v>AR</v>
      </c>
      <c r="E3305" t="str">
        <f>LEFT(Table1[[#This Row],[Product ID]],3)</f>
        <v>OFF</v>
      </c>
      <c r="F3305" s="10" t="e">
        <f>VLOOKUP(Table1[[#This Row],[Order ID]],Mapping!H3305:J11096,3,0)</f>
        <v>#N/A</v>
      </c>
      <c r="G3305" s="10" t="e">
        <f>VLOOKUP(Table1[[#This Row],[Order ID]],Mapping!H3305:K11096,4,0)</f>
        <v>#N/A</v>
      </c>
      <c r="H3305" t="str">
        <f>INDEX(Mapping!$B$2:$T$7793,MATCH(Data!$A3305,Mapping!$B$3:$B$7793,0),MATCH(Data!$H$1,Mapping!$B$2:$T$2,0))</f>
        <v>Standard Class</v>
      </c>
      <c r="I3305" t="str">
        <f>INDEX(Mapping!$B$2:$T$7793,MATCH(Data!$A3305,Mapping!$B$3:$B$7793,0),MATCH(Data!$I$1,Mapping!$B$2:$T$2,0))</f>
        <v>Home Office</v>
      </c>
      <c r="J3305">
        <f>VLOOKUP($A3305,Mapping!$X$3:$Y$7793,2,0)</f>
        <v>7090</v>
      </c>
      <c r="K3305" t="str">
        <f>VLOOKUP($J3305,Mapping!$AB$3:$AC$475,2,0)</f>
        <v>Morristown</v>
      </c>
      <c r="L3305" t="str">
        <f>VLOOKUP($K3305,Mapping!$AF$3:$AG$475,2,0)</f>
        <v>New Jersey</v>
      </c>
      <c r="M3305" t="str">
        <f>VLOOKUP($L3305,Mapping!$AI$3:$AJ$48,2,0)</f>
        <v>United States</v>
      </c>
      <c r="N3305" t="str">
        <f>VLOOKUP($L3305,Mapping!$AI$3:$AK$48,3,0)</f>
        <v>East</v>
      </c>
      <c r="O3305" t="str">
        <f>VLOOKUP(Table1[[#This Row],[Column1]],Mapping!$AM$8:$AN$11,2,0)</f>
        <v>Office Supplies</v>
      </c>
      <c r="P3305" t="str">
        <f>VLOOKUP(Table1[[#This Row],[Column3]],Mapping!$AP$5:$AQ$22,2,0)</f>
        <v>Art</v>
      </c>
      <c r="Q3305">
        <v>4.66</v>
      </c>
      <c r="R3305">
        <v>2</v>
      </c>
      <c r="S3305">
        <v>1.3513999999999995</v>
      </c>
    </row>
    <row r="3306" spans="1:19" x14ac:dyDescent="0.35">
      <c r="A3306">
        <v>2258</v>
      </c>
      <c r="B3306" t="s">
        <v>2402</v>
      </c>
      <c r="C3306" t="s">
        <v>130</v>
      </c>
      <c r="D3306" t="str">
        <f>MID(Table1[[#This Row],[Product ID]],5,2)</f>
        <v>AC</v>
      </c>
      <c r="E3306" t="str">
        <f>LEFT(Table1[[#This Row],[Product ID]],3)</f>
        <v>TEC</v>
      </c>
      <c r="F3306" s="10" t="e">
        <f>VLOOKUP(Table1[[#This Row],[Order ID]],Mapping!H3306:J11097,3,0)</f>
        <v>#N/A</v>
      </c>
      <c r="G3306" s="10" t="e">
        <f>VLOOKUP(Table1[[#This Row],[Order ID]],Mapping!H3306:K11097,4,0)</f>
        <v>#N/A</v>
      </c>
      <c r="H3306" t="str">
        <f>INDEX(Mapping!$B$2:$T$7793,MATCH(Data!$A3306,Mapping!$B$3:$B$7793,0),MATCH(Data!$H$1,Mapping!$B$2:$T$2,0))</f>
        <v>Standard Class</v>
      </c>
      <c r="I3306" t="str">
        <f>INDEX(Mapping!$B$2:$T$7793,MATCH(Data!$A3306,Mapping!$B$3:$B$7793,0),MATCH(Data!$I$1,Mapping!$B$2:$T$2,0))</f>
        <v>Home Office</v>
      </c>
      <c r="J3306">
        <f>VLOOKUP($A3306,Mapping!$X$3:$Y$7793,2,0)</f>
        <v>7090</v>
      </c>
      <c r="K3306" t="str">
        <f>VLOOKUP($J3306,Mapping!$AB$3:$AC$475,2,0)</f>
        <v>Morristown</v>
      </c>
      <c r="L3306" t="str">
        <f>VLOOKUP($K3306,Mapping!$AF$3:$AG$475,2,0)</f>
        <v>New Jersey</v>
      </c>
      <c r="M3306" t="str">
        <f>VLOOKUP($L3306,Mapping!$AI$3:$AJ$48,2,0)</f>
        <v>United States</v>
      </c>
      <c r="N3306" t="str">
        <f>VLOOKUP($L3306,Mapping!$AI$3:$AK$48,3,0)</f>
        <v>East</v>
      </c>
      <c r="O3306" t="str">
        <f>VLOOKUP(Table1[[#This Row],[Column1]],Mapping!$AM$8:$AN$11,2,0)</f>
        <v>Technology</v>
      </c>
      <c r="P3306" t="str">
        <f>VLOOKUP(Table1[[#This Row],[Column3]],Mapping!$AP$5:$AQ$22,2,0)</f>
        <v>Accessories</v>
      </c>
      <c r="Q3306">
        <v>254.96999999999997</v>
      </c>
      <c r="R3306">
        <v>3</v>
      </c>
      <c r="S3306">
        <v>91.789199999999994</v>
      </c>
    </row>
    <row r="3307" spans="1:19" x14ac:dyDescent="0.35">
      <c r="A3307">
        <v>1536</v>
      </c>
      <c r="B3307" t="s">
        <v>1788</v>
      </c>
      <c r="C3307" t="s">
        <v>1789</v>
      </c>
      <c r="D3307" t="str">
        <f>MID(Table1[[#This Row],[Product ID]],5,2)</f>
        <v>PH</v>
      </c>
      <c r="E3307" t="str">
        <f>LEFT(Table1[[#This Row],[Product ID]],3)</f>
        <v>TEC</v>
      </c>
      <c r="F3307" s="10" t="e">
        <f>VLOOKUP(Table1[[#This Row],[Order ID]],Mapping!H3307:J11098,3,0)</f>
        <v>#N/A</v>
      </c>
      <c r="G3307" s="10" t="e">
        <f>VLOOKUP(Table1[[#This Row],[Order ID]],Mapping!H3307:K11098,4,0)</f>
        <v>#N/A</v>
      </c>
      <c r="H3307" t="str">
        <f>INDEX(Mapping!$B$2:$T$7793,MATCH(Data!$A3307,Mapping!$B$3:$B$7793,0),MATCH(Data!$H$1,Mapping!$B$2:$T$2,0))</f>
        <v>Second Class</v>
      </c>
      <c r="I3307" t="str">
        <f>INDEX(Mapping!$B$2:$T$7793,MATCH(Data!$A3307,Mapping!$B$3:$B$7793,0),MATCH(Data!$I$1,Mapping!$B$2:$T$2,0))</f>
        <v>Home Office</v>
      </c>
      <c r="J3307">
        <f>VLOOKUP($A3307,Mapping!$X$3:$Y$7793,2,0)</f>
        <v>85254</v>
      </c>
      <c r="K3307" t="str">
        <f>VLOOKUP($J3307,Mapping!$AB$3:$AC$475,2,0)</f>
        <v>Akron</v>
      </c>
      <c r="L3307" t="str">
        <f>VLOOKUP($K3307,Mapping!$AF$3:$AG$475,2,0)</f>
        <v>Ohio</v>
      </c>
      <c r="M3307" t="str">
        <f>VLOOKUP($L3307,Mapping!$AI$3:$AJ$48,2,0)</f>
        <v>United States</v>
      </c>
      <c r="N3307" t="str">
        <f>VLOOKUP($L3307,Mapping!$AI$3:$AK$48,3,0)</f>
        <v>East</v>
      </c>
      <c r="O3307" t="str">
        <f>VLOOKUP(Table1[[#This Row],[Column1]],Mapping!$AM$8:$AN$11,2,0)</f>
        <v>Technology</v>
      </c>
      <c r="P3307" t="str">
        <f>VLOOKUP(Table1[[#This Row],[Column3]],Mapping!$AP$5:$AQ$22,2,0)</f>
        <v>Phones</v>
      </c>
      <c r="Q3307">
        <v>271.99200000000002</v>
      </c>
      <c r="R3307">
        <v>1</v>
      </c>
      <c r="S3307">
        <v>23.799300000000002</v>
      </c>
    </row>
    <row r="3308" spans="1:19" x14ac:dyDescent="0.35">
      <c r="A3308">
        <v>4569</v>
      </c>
      <c r="B3308" t="s">
        <v>3953</v>
      </c>
      <c r="C3308" t="s">
        <v>531</v>
      </c>
      <c r="D3308" t="str">
        <f>MID(Table1[[#This Row],[Product ID]],5,2)</f>
        <v>CH</v>
      </c>
      <c r="E3308" t="str">
        <f>LEFT(Table1[[#This Row],[Product ID]],3)</f>
        <v>FUR</v>
      </c>
      <c r="F3308" s="10">
        <f>VLOOKUP(Table1[[#This Row],[Order ID]],Mapping!H3308:J11099,3,0)</f>
        <v>41586</v>
      </c>
      <c r="G3308" s="10">
        <f>VLOOKUP(Table1[[#This Row],[Order ID]],Mapping!H3308:K11099,4,0)</f>
        <v>41591</v>
      </c>
      <c r="H3308" t="str">
        <f>INDEX(Mapping!$B$2:$T$7793,MATCH(Data!$A3308,Mapping!$B$3:$B$7793,0),MATCH(Data!$H$1,Mapping!$B$2:$T$2,0))</f>
        <v>Standard Class</v>
      </c>
      <c r="I3308" t="str">
        <f>INDEX(Mapping!$B$2:$T$7793,MATCH(Data!$A3308,Mapping!$B$3:$B$7793,0),MATCH(Data!$I$1,Mapping!$B$2:$T$2,0))</f>
        <v>Corporate</v>
      </c>
      <c r="J3308">
        <f>VLOOKUP($A3308,Mapping!$X$3:$Y$7793,2,0)</f>
        <v>82001</v>
      </c>
      <c r="K3308" t="str">
        <f>VLOOKUP($J3308,Mapping!$AB$3:$AC$475,2,0)</f>
        <v>Beaumont</v>
      </c>
      <c r="L3308" t="str">
        <f>VLOOKUP($K3308,Mapping!$AF$3:$AG$475,2,0)</f>
        <v>Texas</v>
      </c>
      <c r="M3308" t="str">
        <f>VLOOKUP($L3308,Mapping!$AI$3:$AJ$48,2,0)</f>
        <v>United States</v>
      </c>
      <c r="N3308" t="str">
        <f>VLOOKUP($L3308,Mapping!$AI$3:$AK$48,3,0)</f>
        <v>Central</v>
      </c>
      <c r="O3308" t="str">
        <f>VLOOKUP(Table1[[#This Row],[Column1]],Mapping!$AM$8:$AN$11,2,0)</f>
        <v>Furniture</v>
      </c>
      <c r="P3308" t="str">
        <f>VLOOKUP(Table1[[#This Row],[Column3]],Mapping!$AP$5:$AQ$22,2,0)</f>
        <v>Chairs</v>
      </c>
      <c r="Q3308">
        <v>1603.1360000000002</v>
      </c>
      <c r="R3308">
        <v>4</v>
      </c>
      <c r="S3308">
        <v>100.19599999999997</v>
      </c>
    </row>
    <row r="3309" spans="1:19" x14ac:dyDescent="0.35">
      <c r="A3309">
        <v>5093</v>
      </c>
      <c r="B3309" t="s">
        <v>4249</v>
      </c>
      <c r="C3309" t="s">
        <v>160</v>
      </c>
      <c r="D3309" t="str">
        <f>MID(Table1[[#This Row],[Product ID]],5,2)</f>
        <v>AR</v>
      </c>
      <c r="E3309" t="str">
        <f>LEFT(Table1[[#This Row],[Product ID]],3)</f>
        <v>OFF</v>
      </c>
      <c r="F3309" s="10">
        <f>VLOOKUP(Table1[[#This Row],[Order ID]],Mapping!H3309:J11100,3,0)</f>
        <v>41452</v>
      </c>
      <c r="G3309" s="10">
        <f>VLOOKUP(Table1[[#This Row],[Order ID]],Mapping!H3309:K11100,4,0)</f>
        <v>41456</v>
      </c>
      <c r="H3309" t="str">
        <f>INDEX(Mapping!$B$2:$T$7793,MATCH(Data!$A3309,Mapping!$B$3:$B$7793,0),MATCH(Data!$H$1,Mapping!$B$2:$T$2,0))</f>
        <v>Second Class</v>
      </c>
      <c r="I3309" t="str">
        <f>INDEX(Mapping!$B$2:$T$7793,MATCH(Data!$A3309,Mapping!$B$3:$B$7793,0),MATCH(Data!$I$1,Mapping!$B$2:$T$2,0))</f>
        <v>Corporate</v>
      </c>
      <c r="J3309">
        <f>VLOOKUP($A3309,Mapping!$X$3:$Y$7793,2,0)</f>
        <v>60653</v>
      </c>
      <c r="K3309" t="str">
        <f>VLOOKUP($J3309,Mapping!$AB$3:$AC$475,2,0)</f>
        <v>Hialeah</v>
      </c>
      <c r="L3309" t="str">
        <f>VLOOKUP($K3309,Mapping!$AF$3:$AG$475,2,0)</f>
        <v>Florida</v>
      </c>
      <c r="M3309" t="str">
        <f>VLOOKUP($L3309,Mapping!$AI$3:$AJ$48,2,0)</f>
        <v>United States</v>
      </c>
      <c r="N3309" t="str">
        <f>VLOOKUP($L3309,Mapping!$AI$3:$AK$48,3,0)</f>
        <v>South</v>
      </c>
      <c r="O3309" t="str">
        <f>VLOOKUP(Table1[[#This Row],[Column1]],Mapping!$AM$8:$AN$11,2,0)</f>
        <v>Office Supplies</v>
      </c>
      <c r="P3309" t="str">
        <f>VLOOKUP(Table1[[#This Row],[Column3]],Mapping!$AP$5:$AQ$22,2,0)</f>
        <v>Art</v>
      </c>
      <c r="Q3309">
        <v>5.3040000000000003</v>
      </c>
      <c r="R3309">
        <v>3</v>
      </c>
      <c r="S3309">
        <v>0.46409999999999996</v>
      </c>
    </row>
    <row r="3310" spans="1:19" x14ac:dyDescent="0.35">
      <c r="A3310">
        <v>3759</v>
      </c>
      <c r="B3310" t="s">
        <v>3445</v>
      </c>
      <c r="C3310" t="s">
        <v>2735</v>
      </c>
      <c r="D3310" t="str">
        <f>MID(Table1[[#This Row],[Product ID]],5,2)</f>
        <v>BI</v>
      </c>
      <c r="E3310" t="str">
        <f>LEFT(Table1[[#This Row],[Product ID]],3)</f>
        <v>OFF</v>
      </c>
      <c r="F3310" s="10">
        <f>VLOOKUP(Table1[[#This Row],[Order ID]],Mapping!H3310:J11101,3,0)</f>
        <v>41410</v>
      </c>
      <c r="G3310" s="10">
        <f>VLOOKUP(Table1[[#This Row],[Order ID]],Mapping!H3310:K11101,4,0)</f>
        <v>41416</v>
      </c>
      <c r="H3310" t="str">
        <f>INDEX(Mapping!$B$2:$T$7793,MATCH(Data!$A3310,Mapping!$B$3:$B$7793,0),MATCH(Data!$H$1,Mapping!$B$2:$T$2,0))</f>
        <v>First Class</v>
      </c>
      <c r="I3310" t="str">
        <f>INDEX(Mapping!$B$2:$T$7793,MATCH(Data!$A3310,Mapping!$B$3:$B$7793,0),MATCH(Data!$I$1,Mapping!$B$2:$T$2,0))</f>
        <v>Corporate</v>
      </c>
      <c r="J3310">
        <f>VLOOKUP($A3310,Mapping!$X$3:$Y$7793,2,0)</f>
        <v>10035</v>
      </c>
      <c r="K3310" t="str">
        <f>VLOOKUP($J3310,Mapping!$AB$3:$AC$475,2,0)</f>
        <v>Grand Prairie</v>
      </c>
      <c r="L3310" t="str">
        <f>VLOOKUP($K3310,Mapping!$AF$3:$AG$475,2,0)</f>
        <v>Texas</v>
      </c>
      <c r="M3310" t="str">
        <f>VLOOKUP($L3310,Mapping!$AI$3:$AJ$48,2,0)</f>
        <v>United States</v>
      </c>
      <c r="N3310" t="str">
        <f>VLOOKUP($L3310,Mapping!$AI$3:$AK$48,3,0)</f>
        <v>Central</v>
      </c>
      <c r="O3310" t="str">
        <f>VLOOKUP(Table1[[#This Row],[Column1]],Mapping!$AM$8:$AN$11,2,0)</f>
        <v>Office Supplies</v>
      </c>
      <c r="P3310" t="str">
        <f>VLOOKUP(Table1[[#This Row],[Column3]],Mapping!$AP$5:$AQ$22,2,0)</f>
        <v>Binders</v>
      </c>
      <c r="Q3310">
        <v>13.776000000000002</v>
      </c>
      <c r="R3310">
        <v>3</v>
      </c>
      <c r="S3310">
        <v>4.4771999999999998</v>
      </c>
    </row>
    <row r="3311" spans="1:19" x14ac:dyDescent="0.35">
      <c r="A3311">
        <v>5932</v>
      </c>
      <c r="B3311" t="s">
        <v>4725</v>
      </c>
      <c r="C3311" t="s">
        <v>937</v>
      </c>
      <c r="D3311" t="str">
        <f>MID(Table1[[#This Row],[Product ID]],5,2)</f>
        <v>PA</v>
      </c>
      <c r="E3311" t="str">
        <f>LEFT(Table1[[#This Row],[Product ID]],3)</f>
        <v>OFF</v>
      </c>
      <c r="F3311" s="10">
        <f>VLOOKUP(Table1[[#This Row],[Order ID]],Mapping!H3311:J11102,3,0)</f>
        <v>41464</v>
      </c>
      <c r="G3311" s="10">
        <f>VLOOKUP(Table1[[#This Row],[Order ID]],Mapping!H3311:K11102,4,0)</f>
        <v>41468</v>
      </c>
      <c r="H3311" t="str">
        <f>INDEX(Mapping!$B$2:$T$7793,MATCH(Data!$A3311,Mapping!$B$3:$B$7793,0),MATCH(Data!$H$1,Mapping!$B$2:$T$2,0))</f>
        <v>Standard Class</v>
      </c>
      <c r="I3311" t="str">
        <f>INDEX(Mapping!$B$2:$T$7793,MATCH(Data!$A3311,Mapping!$B$3:$B$7793,0),MATCH(Data!$I$1,Mapping!$B$2:$T$2,0))</f>
        <v>Corporate</v>
      </c>
      <c r="J3311">
        <f>VLOOKUP($A3311,Mapping!$X$3:$Y$7793,2,0)</f>
        <v>2908</v>
      </c>
      <c r="K3311" t="str">
        <f>VLOOKUP($J3311,Mapping!$AB$3:$AC$475,2,0)</f>
        <v>El Paso</v>
      </c>
      <c r="L3311" t="str">
        <f>VLOOKUP($K3311,Mapping!$AF$3:$AG$475,2,0)</f>
        <v>Texas</v>
      </c>
      <c r="M3311" t="str">
        <f>VLOOKUP($L3311,Mapping!$AI$3:$AJ$48,2,0)</f>
        <v>United States</v>
      </c>
      <c r="N3311" t="str">
        <f>VLOOKUP($L3311,Mapping!$AI$3:$AK$48,3,0)</f>
        <v>Central</v>
      </c>
      <c r="O3311" t="str">
        <f>VLOOKUP(Table1[[#This Row],[Column1]],Mapping!$AM$8:$AN$11,2,0)</f>
        <v>Office Supplies</v>
      </c>
      <c r="P3311" t="str">
        <f>VLOOKUP(Table1[[#This Row],[Column3]],Mapping!$AP$5:$AQ$22,2,0)</f>
        <v>Paper</v>
      </c>
      <c r="Q3311">
        <v>12.96</v>
      </c>
      <c r="R3311">
        <v>2</v>
      </c>
      <c r="S3311">
        <v>6.2208000000000006</v>
      </c>
    </row>
    <row r="3312" spans="1:19" x14ac:dyDescent="0.35">
      <c r="A3312">
        <v>657</v>
      </c>
      <c r="B3312" t="s">
        <v>857</v>
      </c>
      <c r="C3312" t="s">
        <v>858</v>
      </c>
      <c r="D3312" t="str">
        <f>MID(Table1[[#This Row],[Product ID]],5,2)</f>
        <v>AR</v>
      </c>
      <c r="E3312" t="str">
        <f>LEFT(Table1[[#This Row],[Product ID]],3)</f>
        <v>OFF</v>
      </c>
      <c r="F3312" s="10" t="e">
        <f>VLOOKUP(Table1[[#This Row],[Order ID]],Mapping!H3312:J11103,3,0)</f>
        <v>#N/A</v>
      </c>
      <c r="G3312" s="10" t="e">
        <f>VLOOKUP(Table1[[#This Row],[Order ID]],Mapping!H3312:K11103,4,0)</f>
        <v>#N/A</v>
      </c>
      <c r="H3312" t="str">
        <f>INDEX(Mapping!$B$2:$T$7793,MATCH(Data!$A3312,Mapping!$B$3:$B$7793,0),MATCH(Data!$H$1,Mapping!$B$2:$T$2,0))</f>
        <v>Standard Class</v>
      </c>
      <c r="I3312" t="str">
        <f>INDEX(Mapping!$B$2:$T$7793,MATCH(Data!$A3312,Mapping!$B$3:$B$7793,0),MATCH(Data!$I$1,Mapping!$B$2:$T$2,0))</f>
        <v>Corporate</v>
      </c>
      <c r="J3312">
        <f>VLOOKUP($A3312,Mapping!$X$3:$Y$7793,2,0)</f>
        <v>93905</v>
      </c>
      <c r="K3312" t="str">
        <f>VLOOKUP($J3312,Mapping!$AB$3:$AC$475,2,0)</f>
        <v>Lansing</v>
      </c>
      <c r="L3312" t="str">
        <f>VLOOKUP($K3312,Mapping!$AF$3:$AG$475,2,0)</f>
        <v>Michigan</v>
      </c>
      <c r="M3312" t="str">
        <f>VLOOKUP($L3312,Mapping!$AI$3:$AJ$48,2,0)</f>
        <v>United States</v>
      </c>
      <c r="N3312" t="str">
        <f>VLOOKUP($L3312,Mapping!$AI$3:$AK$48,3,0)</f>
        <v>Central</v>
      </c>
      <c r="O3312" t="str">
        <f>VLOOKUP(Table1[[#This Row],[Column1]],Mapping!$AM$8:$AN$11,2,0)</f>
        <v>Office Supplies</v>
      </c>
      <c r="P3312" t="str">
        <f>VLOOKUP(Table1[[#This Row],[Column3]],Mapping!$AP$5:$AQ$22,2,0)</f>
        <v>Art</v>
      </c>
      <c r="Q3312">
        <v>5.16</v>
      </c>
      <c r="R3312">
        <v>2</v>
      </c>
      <c r="S3312">
        <v>1.3416000000000001</v>
      </c>
    </row>
    <row r="3313" spans="1:19" x14ac:dyDescent="0.35">
      <c r="A3313">
        <v>658</v>
      </c>
      <c r="B3313" t="s">
        <v>857</v>
      </c>
      <c r="C3313" t="s">
        <v>859</v>
      </c>
      <c r="D3313" t="str">
        <f>MID(Table1[[#This Row],[Product ID]],5,2)</f>
        <v>PA</v>
      </c>
      <c r="E3313" t="str">
        <f>LEFT(Table1[[#This Row],[Product ID]],3)</f>
        <v>OFF</v>
      </c>
      <c r="F3313" s="10" t="e">
        <f>VLOOKUP(Table1[[#This Row],[Order ID]],Mapping!H3313:J11104,3,0)</f>
        <v>#N/A</v>
      </c>
      <c r="G3313" s="10" t="e">
        <f>VLOOKUP(Table1[[#This Row],[Order ID]],Mapping!H3313:K11104,4,0)</f>
        <v>#N/A</v>
      </c>
      <c r="H3313" t="str">
        <f>INDEX(Mapping!$B$2:$T$7793,MATCH(Data!$A3313,Mapping!$B$3:$B$7793,0),MATCH(Data!$H$1,Mapping!$B$2:$T$2,0))</f>
        <v>Second Class</v>
      </c>
      <c r="I3313" t="str">
        <f>INDEX(Mapping!$B$2:$T$7793,MATCH(Data!$A3313,Mapping!$B$3:$B$7793,0),MATCH(Data!$I$1,Mapping!$B$2:$T$2,0))</f>
        <v>Corporate</v>
      </c>
      <c r="J3313">
        <f>VLOOKUP($A3313,Mapping!$X$3:$Y$7793,2,0)</f>
        <v>93905</v>
      </c>
      <c r="K3313" t="str">
        <f>VLOOKUP($J3313,Mapping!$AB$3:$AC$475,2,0)</f>
        <v>Lansing</v>
      </c>
      <c r="L3313" t="str">
        <f>VLOOKUP($K3313,Mapping!$AF$3:$AG$475,2,0)</f>
        <v>Michigan</v>
      </c>
      <c r="M3313" t="str">
        <f>VLOOKUP($L3313,Mapping!$AI$3:$AJ$48,2,0)</f>
        <v>United States</v>
      </c>
      <c r="N3313" t="str">
        <f>VLOOKUP($L3313,Mapping!$AI$3:$AK$48,3,0)</f>
        <v>Central</v>
      </c>
      <c r="O3313" t="str">
        <f>VLOOKUP(Table1[[#This Row],[Column1]],Mapping!$AM$8:$AN$11,2,0)</f>
        <v>Office Supplies</v>
      </c>
      <c r="P3313" t="str">
        <f>VLOOKUP(Table1[[#This Row],[Column3]],Mapping!$AP$5:$AQ$22,2,0)</f>
        <v>Paper</v>
      </c>
      <c r="Q3313">
        <v>38.880000000000003</v>
      </c>
      <c r="R3313">
        <v>6</v>
      </c>
      <c r="S3313">
        <v>18.662400000000002</v>
      </c>
    </row>
    <row r="3314" spans="1:19" x14ac:dyDescent="0.35">
      <c r="A3314">
        <v>2769</v>
      </c>
      <c r="B3314" t="s">
        <v>2778</v>
      </c>
      <c r="C3314" t="s">
        <v>1867</v>
      </c>
      <c r="D3314" t="str">
        <f>MID(Table1[[#This Row],[Product ID]],5,2)</f>
        <v>PA</v>
      </c>
      <c r="E3314" t="str">
        <f>LEFT(Table1[[#This Row],[Product ID]],3)</f>
        <v>OFF</v>
      </c>
      <c r="F3314" s="10" t="e">
        <f>VLOOKUP(Table1[[#This Row],[Order ID]],Mapping!H3314:J11105,3,0)</f>
        <v>#N/A</v>
      </c>
      <c r="G3314" s="10" t="e">
        <f>VLOOKUP(Table1[[#This Row],[Order ID]],Mapping!H3314:K11105,4,0)</f>
        <v>#N/A</v>
      </c>
      <c r="H3314" t="str">
        <f>INDEX(Mapping!$B$2:$T$7793,MATCH(Data!$A3314,Mapping!$B$3:$B$7793,0),MATCH(Data!$H$1,Mapping!$B$2:$T$2,0))</f>
        <v>Second Class</v>
      </c>
      <c r="I3314" t="str">
        <f>INDEX(Mapping!$B$2:$T$7793,MATCH(Data!$A3314,Mapping!$B$3:$B$7793,0),MATCH(Data!$I$1,Mapping!$B$2:$T$2,0))</f>
        <v>Consumer</v>
      </c>
      <c r="J3314">
        <f>VLOOKUP($A3314,Mapping!$X$3:$Y$7793,2,0)</f>
        <v>60653</v>
      </c>
      <c r="K3314" t="str">
        <f>VLOOKUP($J3314,Mapping!$AB$3:$AC$475,2,0)</f>
        <v>Hialeah</v>
      </c>
      <c r="L3314" t="str">
        <f>VLOOKUP($K3314,Mapping!$AF$3:$AG$475,2,0)</f>
        <v>Florida</v>
      </c>
      <c r="M3314" t="str">
        <f>VLOOKUP($L3314,Mapping!$AI$3:$AJ$48,2,0)</f>
        <v>United States</v>
      </c>
      <c r="N3314" t="str">
        <f>VLOOKUP($L3314,Mapping!$AI$3:$AK$48,3,0)</f>
        <v>South</v>
      </c>
      <c r="O3314" t="str">
        <f>VLOOKUP(Table1[[#This Row],[Column1]],Mapping!$AM$8:$AN$11,2,0)</f>
        <v>Office Supplies</v>
      </c>
      <c r="P3314" t="str">
        <f>VLOOKUP(Table1[[#This Row],[Column3]],Mapping!$AP$5:$AQ$22,2,0)</f>
        <v>Paper</v>
      </c>
      <c r="Q3314">
        <v>45.527999999999999</v>
      </c>
      <c r="R3314">
        <v>3</v>
      </c>
      <c r="S3314">
        <v>15.934799999999997</v>
      </c>
    </row>
    <row r="3315" spans="1:19" x14ac:dyDescent="0.35">
      <c r="A3315">
        <v>2770</v>
      </c>
      <c r="B3315" t="s">
        <v>2778</v>
      </c>
      <c r="C3315" t="s">
        <v>258</v>
      </c>
      <c r="D3315" t="str">
        <f>MID(Table1[[#This Row],[Product ID]],5,2)</f>
        <v>CH</v>
      </c>
      <c r="E3315" t="str">
        <f>LEFT(Table1[[#This Row],[Product ID]],3)</f>
        <v>FUR</v>
      </c>
      <c r="F3315" s="10" t="e">
        <f>VLOOKUP(Table1[[#This Row],[Order ID]],Mapping!H3315:J11106,3,0)</f>
        <v>#N/A</v>
      </c>
      <c r="G3315" s="10" t="e">
        <f>VLOOKUP(Table1[[#This Row],[Order ID]],Mapping!H3315:K11106,4,0)</f>
        <v>#N/A</v>
      </c>
      <c r="H3315" t="str">
        <f>INDEX(Mapping!$B$2:$T$7793,MATCH(Data!$A3315,Mapping!$B$3:$B$7793,0),MATCH(Data!$H$1,Mapping!$B$2:$T$2,0))</f>
        <v>Second Class</v>
      </c>
      <c r="I3315" t="str">
        <f>INDEX(Mapping!$B$2:$T$7793,MATCH(Data!$A3315,Mapping!$B$3:$B$7793,0),MATCH(Data!$I$1,Mapping!$B$2:$T$2,0))</f>
        <v>Home Office</v>
      </c>
      <c r="J3315">
        <f>VLOOKUP($A3315,Mapping!$X$3:$Y$7793,2,0)</f>
        <v>60653</v>
      </c>
      <c r="K3315" t="str">
        <f>VLOOKUP($J3315,Mapping!$AB$3:$AC$475,2,0)</f>
        <v>Hialeah</v>
      </c>
      <c r="L3315" t="str">
        <f>VLOOKUP($K3315,Mapping!$AF$3:$AG$475,2,0)</f>
        <v>Florida</v>
      </c>
      <c r="M3315" t="str">
        <f>VLOOKUP($L3315,Mapping!$AI$3:$AJ$48,2,0)</f>
        <v>United States</v>
      </c>
      <c r="N3315" t="str">
        <f>VLOOKUP($L3315,Mapping!$AI$3:$AK$48,3,0)</f>
        <v>South</v>
      </c>
      <c r="O3315" t="str">
        <f>VLOOKUP(Table1[[#This Row],[Column1]],Mapping!$AM$8:$AN$11,2,0)</f>
        <v>Furniture</v>
      </c>
      <c r="P3315" t="str">
        <f>VLOOKUP(Table1[[#This Row],[Column3]],Mapping!$AP$5:$AQ$22,2,0)</f>
        <v>Chairs</v>
      </c>
      <c r="Q3315">
        <v>844.11599999999987</v>
      </c>
      <c r="R3315">
        <v>6</v>
      </c>
      <c r="S3315">
        <v>-36.176400000000001</v>
      </c>
    </row>
    <row r="3316" spans="1:19" x14ac:dyDescent="0.35">
      <c r="A3316">
        <v>2771</v>
      </c>
      <c r="B3316" t="s">
        <v>2778</v>
      </c>
      <c r="C3316" t="s">
        <v>154</v>
      </c>
      <c r="D3316" t="str">
        <f>MID(Table1[[#This Row],[Product ID]],5,2)</f>
        <v>PH</v>
      </c>
      <c r="E3316" t="str">
        <f>LEFT(Table1[[#This Row],[Product ID]],3)</f>
        <v>TEC</v>
      </c>
      <c r="F3316" s="10" t="e">
        <f>VLOOKUP(Table1[[#This Row],[Order ID]],Mapping!H3316:J11107,3,0)</f>
        <v>#N/A</v>
      </c>
      <c r="G3316" s="10" t="e">
        <f>VLOOKUP(Table1[[#This Row],[Order ID]],Mapping!H3316:K11107,4,0)</f>
        <v>#N/A</v>
      </c>
      <c r="H3316" t="str">
        <f>INDEX(Mapping!$B$2:$T$7793,MATCH(Data!$A3316,Mapping!$B$3:$B$7793,0),MATCH(Data!$H$1,Mapping!$B$2:$T$2,0))</f>
        <v>Second Class</v>
      </c>
      <c r="I3316" t="str">
        <f>INDEX(Mapping!$B$2:$T$7793,MATCH(Data!$A3316,Mapping!$B$3:$B$7793,0),MATCH(Data!$I$1,Mapping!$B$2:$T$2,0))</f>
        <v>Home Office</v>
      </c>
      <c r="J3316">
        <f>VLOOKUP($A3316,Mapping!$X$3:$Y$7793,2,0)</f>
        <v>60653</v>
      </c>
      <c r="K3316" t="str">
        <f>VLOOKUP($J3316,Mapping!$AB$3:$AC$475,2,0)</f>
        <v>Hialeah</v>
      </c>
      <c r="L3316" t="str">
        <f>VLOOKUP($K3316,Mapping!$AF$3:$AG$475,2,0)</f>
        <v>Florida</v>
      </c>
      <c r="M3316" t="str">
        <f>VLOOKUP($L3316,Mapping!$AI$3:$AJ$48,2,0)</f>
        <v>United States</v>
      </c>
      <c r="N3316" t="str">
        <f>VLOOKUP($L3316,Mapping!$AI$3:$AK$48,3,0)</f>
        <v>South</v>
      </c>
      <c r="O3316" t="str">
        <f>VLOOKUP(Table1[[#This Row],[Column1]],Mapping!$AM$8:$AN$11,2,0)</f>
        <v>Technology</v>
      </c>
      <c r="P3316" t="str">
        <f>VLOOKUP(Table1[[#This Row],[Column3]],Mapping!$AP$5:$AQ$22,2,0)</f>
        <v>Phones</v>
      </c>
      <c r="Q3316">
        <v>812.73599999999999</v>
      </c>
      <c r="R3316">
        <v>8</v>
      </c>
      <c r="S3316">
        <v>60.955199999999962</v>
      </c>
    </row>
    <row r="3317" spans="1:19" x14ac:dyDescent="0.35">
      <c r="A3317">
        <v>7188</v>
      </c>
      <c r="B3317" t="s">
        <v>5432</v>
      </c>
      <c r="C3317" t="s">
        <v>610</v>
      </c>
      <c r="D3317" t="str">
        <f>MID(Table1[[#This Row],[Product ID]],5,2)</f>
        <v>PA</v>
      </c>
      <c r="E3317" t="str">
        <f>LEFT(Table1[[#This Row],[Product ID]],3)</f>
        <v>OFF</v>
      </c>
      <c r="F3317" s="10">
        <f>VLOOKUP(Table1[[#This Row],[Order ID]],Mapping!H3317:J11108,3,0)</f>
        <v>41600</v>
      </c>
      <c r="G3317" s="10">
        <f>VLOOKUP(Table1[[#This Row],[Order ID]],Mapping!H3317:K11108,4,0)</f>
        <v>41605</v>
      </c>
      <c r="H3317" t="str">
        <f>INDEX(Mapping!$B$2:$T$7793,MATCH(Data!$A3317,Mapping!$B$3:$B$7793,0),MATCH(Data!$H$1,Mapping!$B$2:$T$2,0))</f>
        <v>First Class</v>
      </c>
      <c r="I3317" t="str">
        <f>INDEX(Mapping!$B$2:$T$7793,MATCH(Data!$A3317,Mapping!$B$3:$B$7793,0),MATCH(Data!$I$1,Mapping!$B$2:$T$2,0))</f>
        <v>Corporate</v>
      </c>
      <c r="J3317">
        <f>VLOOKUP($A3317,Mapping!$X$3:$Y$7793,2,0)</f>
        <v>90049</v>
      </c>
      <c r="K3317" t="str">
        <f>VLOOKUP($J3317,Mapping!$AB$3:$AC$475,2,0)</f>
        <v>Richardson</v>
      </c>
      <c r="L3317" t="str">
        <f>VLOOKUP($K3317,Mapping!$AF$3:$AG$475,2,0)</f>
        <v>Texas</v>
      </c>
      <c r="M3317" t="str">
        <f>VLOOKUP($L3317,Mapping!$AI$3:$AJ$48,2,0)</f>
        <v>United States</v>
      </c>
      <c r="N3317" t="str">
        <f>VLOOKUP($L3317,Mapping!$AI$3:$AK$48,3,0)</f>
        <v>Central</v>
      </c>
      <c r="O3317" t="str">
        <f>VLOOKUP(Table1[[#This Row],[Column1]],Mapping!$AM$8:$AN$11,2,0)</f>
        <v>Office Supplies</v>
      </c>
      <c r="P3317" t="str">
        <f>VLOOKUP(Table1[[#This Row],[Column3]],Mapping!$AP$5:$AQ$22,2,0)</f>
        <v>Paper</v>
      </c>
      <c r="Q3317">
        <v>32.400000000000006</v>
      </c>
      <c r="R3317">
        <v>5</v>
      </c>
      <c r="S3317">
        <v>15.552000000000001</v>
      </c>
    </row>
    <row r="3318" spans="1:19" x14ac:dyDescent="0.35">
      <c r="A3318">
        <v>7177</v>
      </c>
      <c r="B3318" t="s">
        <v>5424</v>
      </c>
      <c r="C3318" t="s">
        <v>516</v>
      </c>
      <c r="D3318" t="str">
        <f>MID(Table1[[#This Row],[Product ID]],5,2)</f>
        <v>BO</v>
      </c>
      <c r="E3318" t="str">
        <f>LEFT(Table1[[#This Row],[Product ID]],3)</f>
        <v>FUR</v>
      </c>
      <c r="F3318" s="10">
        <f>VLOOKUP(Table1[[#This Row],[Order ID]],Mapping!H3318:J11109,3,0)</f>
        <v>41565</v>
      </c>
      <c r="G3318" s="10">
        <f>VLOOKUP(Table1[[#This Row],[Order ID]],Mapping!H3318:K11109,4,0)</f>
        <v>41568</v>
      </c>
      <c r="H3318" t="str">
        <f>INDEX(Mapping!$B$2:$T$7793,MATCH(Data!$A3318,Mapping!$B$3:$B$7793,0),MATCH(Data!$H$1,Mapping!$B$2:$T$2,0))</f>
        <v>Standard Class</v>
      </c>
      <c r="I3318" t="str">
        <f>INDEX(Mapping!$B$2:$T$7793,MATCH(Data!$A3318,Mapping!$B$3:$B$7793,0),MATCH(Data!$I$1,Mapping!$B$2:$T$2,0))</f>
        <v>Consumer</v>
      </c>
      <c r="J3318">
        <f>VLOOKUP($A3318,Mapping!$X$3:$Y$7793,2,0)</f>
        <v>8861</v>
      </c>
      <c r="K3318" t="str">
        <f>VLOOKUP($J3318,Mapping!$AB$3:$AC$475,2,0)</f>
        <v>Holyoke</v>
      </c>
      <c r="L3318" t="str">
        <f>VLOOKUP($K3318,Mapping!$AF$3:$AG$475,2,0)</f>
        <v>Massachusetts</v>
      </c>
      <c r="M3318" t="str">
        <f>VLOOKUP($L3318,Mapping!$AI$3:$AJ$48,2,0)</f>
        <v>United States</v>
      </c>
      <c r="N3318" t="str">
        <f>VLOOKUP($L3318,Mapping!$AI$3:$AK$48,3,0)</f>
        <v>East</v>
      </c>
      <c r="O3318" t="str">
        <f>VLOOKUP(Table1[[#This Row],[Column1]],Mapping!$AM$8:$AN$11,2,0)</f>
        <v>Furniture</v>
      </c>
      <c r="P3318" t="str">
        <f>VLOOKUP(Table1[[#This Row],[Column3]],Mapping!$AP$5:$AQ$22,2,0)</f>
        <v>Bookcases</v>
      </c>
      <c r="Q3318">
        <v>120.98</v>
      </c>
      <c r="R3318">
        <v>1</v>
      </c>
      <c r="S3318">
        <v>12.097999999999999</v>
      </c>
    </row>
    <row r="3319" spans="1:19" x14ac:dyDescent="0.35">
      <c r="A3319">
        <v>7178</v>
      </c>
      <c r="B3319" t="s">
        <v>5424</v>
      </c>
      <c r="C3319" t="s">
        <v>461</v>
      </c>
      <c r="D3319" t="str">
        <f>MID(Table1[[#This Row],[Product ID]],5,2)</f>
        <v>BI</v>
      </c>
      <c r="E3319" t="str">
        <f>LEFT(Table1[[#This Row],[Product ID]],3)</f>
        <v>OFF</v>
      </c>
      <c r="F3319" s="10">
        <f>VLOOKUP(Table1[[#This Row],[Order ID]],Mapping!H3319:J11110,3,0)</f>
        <v>41565</v>
      </c>
      <c r="G3319" s="10">
        <f>VLOOKUP(Table1[[#This Row],[Order ID]],Mapping!H3319:K11110,4,0)</f>
        <v>41568</v>
      </c>
      <c r="H3319" t="str">
        <f>INDEX(Mapping!$B$2:$T$7793,MATCH(Data!$A3319,Mapping!$B$3:$B$7793,0),MATCH(Data!$H$1,Mapping!$B$2:$T$2,0))</f>
        <v>First Class</v>
      </c>
      <c r="I3319" t="str">
        <f>INDEX(Mapping!$B$2:$T$7793,MATCH(Data!$A3319,Mapping!$B$3:$B$7793,0),MATCH(Data!$I$1,Mapping!$B$2:$T$2,0))</f>
        <v>Consumer</v>
      </c>
      <c r="J3319">
        <f>VLOOKUP($A3319,Mapping!$X$3:$Y$7793,2,0)</f>
        <v>8861</v>
      </c>
      <c r="K3319" t="str">
        <f>VLOOKUP($J3319,Mapping!$AB$3:$AC$475,2,0)</f>
        <v>Holyoke</v>
      </c>
      <c r="L3319" t="str">
        <f>VLOOKUP($K3319,Mapping!$AF$3:$AG$475,2,0)</f>
        <v>Massachusetts</v>
      </c>
      <c r="M3319" t="str">
        <f>VLOOKUP($L3319,Mapping!$AI$3:$AJ$48,2,0)</f>
        <v>United States</v>
      </c>
      <c r="N3319" t="str">
        <f>VLOOKUP($L3319,Mapping!$AI$3:$AK$48,3,0)</f>
        <v>East</v>
      </c>
      <c r="O3319" t="str">
        <f>VLOOKUP(Table1[[#This Row],[Column1]],Mapping!$AM$8:$AN$11,2,0)</f>
        <v>Office Supplies</v>
      </c>
      <c r="P3319" t="str">
        <f>VLOOKUP(Table1[[#This Row],[Column3]],Mapping!$AP$5:$AQ$22,2,0)</f>
        <v>Binders</v>
      </c>
      <c r="Q3319">
        <v>315.98</v>
      </c>
      <c r="R3319">
        <v>1</v>
      </c>
      <c r="S3319">
        <v>148.51060000000001</v>
      </c>
    </row>
    <row r="3320" spans="1:19" x14ac:dyDescent="0.35">
      <c r="A3320">
        <v>5659</v>
      </c>
      <c r="B3320" t="s">
        <v>4580</v>
      </c>
      <c r="C3320" t="s">
        <v>388</v>
      </c>
      <c r="D3320" t="str">
        <f>MID(Table1[[#This Row],[Product ID]],5,2)</f>
        <v>AR</v>
      </c>
      <c r="E3320" t="str">
        <f>LEFT(Table1[[#This Row],[Product ID]],3)</f>
        <v>OFF</v>
      </c>
      <c r="F3320" s="10">
        <f>VLOOKUP(Table1[[#This Row],[Order ID]],Mapping!H3320:J11111,3,0)</f>
        <v>41425</v>
      </c>
      <c r="G3320" s="10">
        <f>VLOOKUP(Table1[[#This Row],[Order ID]],Mapping!H3320:K11111,4,0)</f>
        <v>41430</v>
      </c>
      <c r="H3320" t="str">
        <f>INDEX(Mapping!$B$2:$T$7793,MATCH(Data!$A3320,Mapping!$B$3:$B$7793,0),MATCH(Data!$H$1,Mapping!$B$2:$T$2,0))</f>
        <v>Standard Class</v>
      </c>
      <c r="I3320" t="str">
        <f>INDEX(Mapping!$B$2:$T$7793,MATCH(Data!$A3320,Mapping!$B$3:$B$7793,0),MATCH(Data!$I$1,Mapping!$B$2:$T$2,0))</f>
        <v>Home Office</v>
      </c>
      <c r="J3320">
        <f>VLOOKUP($A3320,Mapping!$X$3:$Y$7793,2,0)</f>
        <v>54880</v>
      </c>
      <c r="K3320" t="str">
        <f>VLOOKUP($J3320,Mapping!$AB$3:$AC$475,2,0)</f>
        <v>Hattiesburg</v>
      </c>
      <c r="L3320" t="str">
        <f>VLOOKUP($K3320,Mapping!$AF$3:$AG$475,2,0)</f>
        <v>Mississippi</v>
      </c>
      <c r="M3320" t="str">
        <f>VLOOKUP($L3320,Mapping!$AI$3:$AJ$48,2,0)</f>
        <v>United States</v>
      </c>
      <c r="N3320" t="str">
        <f>VLOOKUP($L3320,Mapping!$AI$3:$AK$48,3,0)</f>
        <v>South</v>
      </c>
      <c r="O3320" t="str">
        <f>VLOOKUP(Table1[[#This Row],[Column1]],Mapping!$AM$8:$AN$11,2,0)</f>
        <v>Office Supplies</v>
      </c>
      <c r="P3320" t="str">
        <f>VLOOKUP(Table1[[#This Row],[Column3]],Mapping!$AP$5:$AQ$22,2,0)</f>
        <v>Art</v>
      </c>
      <c r="Q3320">
        <v>5.56</v>
      </c>
      <c r="R3320">
        <v>2</v>
      </c>
      <c r="S3320">
        <v>1.4455999999999998</v>
      </c>
    </row>
    <row r="3321" spans="1:19" x14ac:dyDescent="0.35">
      <c r="A3321">
        <v>5660</v>
      </c>
      <c r="B3321" t="s">
        <v>4580</v>
      </c>
      <c r="C3321" t="s">
        <v>1454</v>
      </c>
      <c r="D3321" t="str">
        <f>MID(Table1[[#This Row],[Product ID]],5,2)</f>
        <v>PA</v>
      </c>
      <c r="E3321" t="str">
        <f>LEFT(Table1[[#This Row],[Product ID]],3)</f>
        <v>OFF</v>
      </c>
      <c r="F3321" s="10">
        <f>VLOOKUP(Table1[[#This Row],[Order ID]],Mapping!H3321:J11112,3,0)</f>
        <v>41425</v>
      </c>
      <c r="G3321" s="10">
        <f>VLOOKUP(Table1[[#This Row],[Order ID]],Mapping!H3321:K11112,4,0)</f>
        <v>41430</v>
      </c>
      <c r="H3321" t="str">
        <f>INDEX(Mapping!$B$2:$T$7793,MATCH(Data!$A3321,Mapping!$B$3:$B$7793,0),MATCH(Data!$H$1,Mapping!$B$2:$T$2,0))</f>
        <v>Standard Class</v>
      </c>
      <c r="I3321" t="str">
        <f>INDEX(Mapping!$B$2:$T$7793,MATCH(Data!$A3321,Mapping!$B$3:$B$7793,0),MATCH(Data!$I$1,Mapping!$B$2:$T$2,0))</f>
        <v>Home Office</v>
      </c>
      <c r="J3321">
        <f>VLOOKUP($A3321,Mapping!$X$3:$Y$7793,2,0)</f>
        <v>54880</v>
      </c>
      <c r="K3321" t="str">
        <f>VLOOKUP($J3321,Mapping!$AB$3:$AC$475,2,0)</f>
        <v>Hattiesburg</v>
      </c>
      <c r="L3321" t="str">
        <f>VLOOKUP($K3321,Mapping!$AF$3:$AG$475,2,0)</f>
        <v>Mississippi</v>
      </c>
      <c r="M3321" t="str">
        <f>VLOOKUP($L3321,Mapping!$AI$3:$AJ$48,2,0)</f>
        <v>United States</v>
      </c>
      <c r="N3321" t="str">
        <f>VLOOKUP($L3321,Mapping!$AI$3:$AK$48,3,0)</f>
        <v>South</v>
      </c>
      <c r="O3321" t="str">
        <f>VLOOKUP(Table1[[#This Row],[Column1]],Mapping!$AM$8:$AN$11,2,0)</f>
        <v>Office Supplies</v>
      </c>
      <c r="P3321" t="str">
        <f>VLOOKUP(Table1[[#This Row],[Column3]],Mapping!$AP$5:$AQ$22,2,0)</f>
        <v>Paper</v>
      </c>
      <c r="Q3321">
        <v>629.09999999999991</v>
      </c>
      <c r="R3321">
        <v>6</v>
      </c>
      <c r="S3321">
        <v>301.96799999999996</v>
      </c>
    </row>
    <row r="3322" spans="1:19" x14ac:dyDescent="0.35">
      <c r="A3322">
        <v>5661</v>
      </c>
      <c r="B3322" t="s">
        <v>4580</v>
      </c>
      <c r="C3322" t="s">
        <v>147</v>
      </c>
      <c r="D3322" t="str">
        <f>MID(Table1[[#This Row],[Product ID]],5,2)</f>
        <v>AR</v>
      </c>
      <c r="E3322" t="str">
        <f>LEFT(Table1[[#This Row],[Product ID]],3)</f>
        <v>OFF</v>
      </c>
      <c r="F3322" s="10">
        <f>VLOOKUP(Table1[[#This Row],[Order ID]],Mapping!H3322:J11113,3,0)</f>
        <v>41425</v>
      </c>
      <c r="G3322" s="10">
        <f>VLOOKUP(Table1[[#This Row],[Order ID]],Mapping!H3322:K11113,4,0)</f>
        <v>41430</v>
      </c>
      <c r="H3322" t="str">
        <f>INDEX(Mapping!$B$2:$T$7793,MATCH(Data!$A3322,Mapping!$B$3:$B$7793,0),MATCH(Data!$H$1,Mapping!$B$2:$T$2,0))</f>
        <v>Standard Class</v>
      </c>
      <c r="I3322" t="str">
        <f>INDEX(Mapping!$B$2:$T$7793,MATCH(Data!$A3322,Mapping!$B$3:$B$7793,0),MATCH(Data!$I$1,Mapping!$B$2:$T$2,0))</f>
        <v>Home Office</v>
      </c>
      <c r="J3322">
        <f>VLOOKUP($A3322,Mapping!$X$3:$Y$7793,2,0)</f>
        <v>54880</v>
      </c>
      <c r="K3322" t="str">
        <f>VLOOKUP($J3322,Mapping!$AB$3:$AC$475,2,0)</f>
        <v>Hattiesburg</v>
      </c>
      <c r="L3322" t="str">
        <f>VLOOKUP($K3322,Mapping!$AF$3:$AG$475,2,0)</f>
        <v>Mississippi</v>
      </c>
      <c r="M3322" t="str">
        <f>VLOOKUP($L3322,Mapping!$AI$3:$AJ$48,2,0)</f>
        <v>United States</v>
      </c>
      <c r="N3322" t="str">
        <f>VLOOKUP($L3322,Mapping!$AI$3:$AK$48,3,0)</f>
        <v>South</v>
      </c>
      <c r="O3322" t="str">
        <f>VLOOKUP(Table1[[#This Row],[Column1]],Mapping!$AM$8:$AN$11,2,0)</f>
        <v>Office Supplies</v>
      </c>
      <c r="P3322" t="str">
        <f>VLOOKUP(Table1[[#This Row],[Column3]],Mapping!$AP$5:$AQ$22,2,0)</f>
        <v>Art</v>
      </c>
      <c r="Q3322">
        <v>14.7</v>
      </c>
      <c r="R3322">
        <v>5</v>
      </c>
      <c r="S3322">
        <v>3.9690000000000003</v>
      </c>
    </row>
    <row r="3323" spans="1:19" x14ac:dyDescent="0.35">
      <c r="A3323">
        <v>5662</v>
      </c>
      <c r="B3323" t="s">
        <v>4580</v>
      </c>
      <c r="C3323" t="s">
        <v>1324</v>
      </c>
      <c r="D3323" t="str">
        <f>MID(Table1[[#This Row],[Product ID]],5,2)</f>
        <v>PA</v>
      </c>
      <c r="E3323" t="str">
        <f>LEFT(Table1[[#This Row],[Product ID]],3)</f>
        <v>OFF</v>
      </c>
      <c r="F3323" s="10">
        <f>VLOOKUP(Table1[[#This Row],[Order ID]],Mapping!H3323:J11114,3,0)</f>
        <v>41425</v>
      </c>
      <c r="G3323" s="10">
        <f>VLOOKUP(Table1[[#This Row],[Order ID]],Mapping!H3323:K11114,4,0)</f>
        <v>41430</v>
      </c>
      <c r="H3323" t="str">
        <f>INDEX(Mapping!$B$2:$T$7793,MATCH(Data!$A3323,Mapping!$B$3:$B$7793,0),MATCH(Data!$H$1,Mapping!$B$2:$T$2,0))</f>
        <v>Standard Class</v>
      </c>
      <c r="I3323" t="str">
        <f>INDEX(Mapping!$B$2:$T$7793,MATCH(Data!$A3323,Mapping!$B$3:$B$7793,0),MATCH(Data!$I$1,Mapping!$B$2:$T$2,0))</f>
        <v>Home Office</v>
      </c>
      <c r="J3323">
        <f>VLOOKUP($A3323,Mapping!$X$3:$Y$7793,2,0)</f>
        <v>54880</v>
      </c>
      <c r="K3323" t="str">
        <f>VLOOKUP($J3323,Mapping!$AB$3:$AC$475,2,0)</f>
        <v>Hattiesburg</v>
      </c>
      <c r="L3323" t="str">
        <f>VLOOKUP($K3323,Mapping!$AF$3:$AG$475,2,0)</f>
        <v>Mississippi</v>
      </c>
      <c r="M3323" t="str">
        <f>VLOOKUP($L3323,Mapping!$AI$3:$AJ$48,2,0)</f>
        <v>United States</v>
      </c>
      <c r="N3323" t="str">
        <f>VLOOKUP($L3323,Mapping!$AI$3:$AK$48,3,0)</f>
        <v>South</v>
      </c>
      <c r="O3323" t="str">
        <f>VLOOKUP(Table1[[#This Row],[Column1]],Mapping!$AM$8:$AN$11,2,0)</f>
        <v>Office Supplies</v>
      </c>
      <c r="P3323" t="str">
        <f>VLOOKUP(Table1[[#This Row],[Column3]],Mapping!$AP$5:$AQ$22,2,0)</f>
        <v>Paper</v>
      </c>
      <c r="Q3323">
        <v>45.36</v>
      </c>
      <c r="R3323">
        <v>7</v>
      </c>
      <c r="S3323">
        <v>21.772800000000004</v>
      </c>
    </row>
    <row r="3324" spans="1:19" x14ac:dyDescent="0.35">
      <c r="A3324">
        <v>5663</v>
      </c>
      <c r="B3324" t="s">
        <v>4580</v>
      </c>
      <c r="C3324" t="s">
        <v>1514</v>
      </c>
      <c r="D3324" t="str">
        <f>MID(Table1[[#This Row],[Product ID]],5,2)</f>
        <v>PH</v>
      </c>
      <c r="E3324" t="str">
        <f>LEFT(Table1[[#This Row],[Product ID]],3)</f>
        <v>TEC</v>
      </c>
      <c r="F3324" s="10">
        <f>VLOOKUP(Table1[[#This Row],[Order ID]],Mapping!H3324:J11115,3,0)</f>
        <v>41425</v>
      </c>
      <c r="G3324" s="10">
        <f>VLOOKUP(Table1[[#This Row],[Order ID]],Mapping!H3324:K11115,4,0)</f>
        <v>41430</v>
      </c>
      <c r="H3324" t="str">
        <f>INDEX(Mapping!$B$2:$T$7793,MATCH(Data!$A3324,Mapping!$B$3:$B$7793,0),MATCH(Data!$H$1,Mapping!$B$2:$T$2,0))</f>
        <v>Standard Class</v>
      </c>
      <c r="I3324" t="str">
        <f>INDEX(Mapping!$B$2:$T$7793,MATCH(Data!$A3324,Mapping!$B$3:$B$7793,0),MATCH(Data!$I$1,Mapping!$B$2:$T$2,0))</f>
        <v>Home Office</v>
      </c>
      <c r="J3324">
        <f>VLOOKUP($A3324,Mapping!$X$3:$Y$7793,2,0)</f>
        <v>54880</v>
      </c>
      <c r="K3324" t="str">
        <f>VLOOKUP($J3324,Mapping!$AB$3:$AC$475,2,0)</f>
        <v>Hattiesburg</v>
      </c>
      <c r="L3324" t="str">
        <f>VLOOKUP($K3324,Mapping!$AF$3:$AG$475,2,0)</f>
        <v>Mississippi</v>
      </c>
      <c r="M3324" t="str">
        <f>VLOOKUP($L3324,Mapping!$AI$3:$AJ$48,2,0)</f>
        <v>United States</v>
      </c>
      <c r="N3324" t="str">
        <f>VLOOKUP($L3324,Mapping!$AI$3:$AK$48,3,0)</f>
        <v>South</v>
      </c>
      <c r="O3324" t="str">
        <f>VLOOKUP(Table1[[#This Row],[Column1]],Mapping!$AM$8:$AN$11,2,0)</f>
        <v>Technology</v>
      </c>
      <c r="P3324" t="str">
        <f>VLOOKUP(Table1[[#This Row],[Column3]],Mapping!$AP$5:$AQ$22,2,0)</f>
        <v>Phones</v>
      </c>
      <c r="Q3324">
        <v>125.99</v>
      </c>
      <c r="R3324">
        <v>1</v>
      </c>
      <c r="S3324">
        <v>35.277200000000008</v>
      </c>
    </row>
    <row r="3325" spans="1:19" x14ac:dyDescent="0.35">
      <c r="A3325">
        <v>4726</v>
      </c>
      <c r="B3325" t="s">
        <v>4040</v>
      </c>
      <c r="C3325" t="s">
        <v>3389</v>
      </c>
      <c r="D3325" t="str">
        <f>MID(Table1[[#This Row],[Product ID]],5,2)</f>
        <v>PA</v>
      </c>
      <c r="E3325" t="str">
        <f>LEFT(Table1[[#This Row],[Product ID]],3)</f>
        <v>OFF</v>
      </c>
      <c r="F3325" s="10">
        <f>VLOOKUP(Table1[[#This Row],[Order ID]],Mapping!H3325:J11116,3,0)</f>
        <v>41441</v>
      </c>
      <c r="G3325" s="10">
        <f>VLOOKUP(Table1[[#This Row],[Order ID]],Mapping!H3325:K11116,4,0)</f>
        <v>41444</v>
      </c>
      <c r="H3325" t="str">
        <f>INDEX(Mapping!$B$2:$T$7793,MATCH(Data!$A3325,Mapping!$B$3:$B$7793,0),MATCH(Data!$H$1,Mapping!$B$2:$T$2,0))</f>
        <v>Standard Class</v>
      </c>
      <c r="I3325" t="str">
        <f>INDEX(Mapping!$B$2:$T$7793,MATCH(Data!$A3325,Mapping!$B$3:$B$7793,0),MATCH(Data!$I$1,Mapping!$B$2:$T$2,0))</f>
        <v>Corporate</v>
      </c>
      <c r="J3325">
        <f>VLOOKUP($A3325,Mapping!$X$3:$Y$7793,2,0)</f>
        <v>77036</v>
      </c>
      <c r="K3325" t="str">
        <f>VLOOKUP($J3325,Mapping!$AB$3:$AC$475,2,0)</f>
        <v>Lakeville</v>
      </c>
      <c r="L3325" t="str">
        <f>VLOOKUP($K3325,Mapping!$AF$3:$AG$475,2,0)</f>
        <v>Minnesota</v>
      </c>
      <c r="M3325" t="str">
        <f>VLOOKUP($L3325,Mapping!$AI$3:$AJ$48,2,0)</f>
        <v>United States</v>
      </c>
      <c r="N3325" t="str">
        <f>VLOOKUP($L3325,Mapping!$AI$3:$AK$48,3,0)</f>
        <v>Central</v>
      </c>
      <c r="O3325" t="str">
        <f>VLOOKUP(Table1[[#This Row],[Column1]],Mapping!$AM$8:$AN$11,2,0)</f>
        <v>Office Supplies</v>
      </c>
      <c r="P3325" t="str">
        <f>VLOOKUP(Table1[[#This Row],[Column3]],Mapping!$AP$5:$AQ$22,2,0)</f>
        <v>Paper</v>
      </c>
      <c r="Q3325">
        <v>173.48800000000003</v>
      </c>
      <c r="R3325">
        <v>7</v>
      </c>
      <c r="S3325">
        <v>54.214999999999982</v>
      </c>
    </row>
    <row r="3326" spans="1:19" x14ac:dyDescent="0.35">
      <c r="A3326">
        <v>6050</v>
      </c>
      <c r="B3326" t="s">
        <v>4798</v>
      </c>
      <c r="C3326" t="s">
        <v>42</v>
      </c>
      <c r="D3326" t="str">
        <f>MID(Table1[[#This Row],[Product ID]],5,2)</f>
        <v>EN</v>
      </c>
      <c r="E3326" t="str">
        <f>LEFT(Table1[[#This Row],[Product ID]],3)</f>
        <v>OFF</v>
      </c>
      <c r="F3326" s="10">
        <f>VLOOKUP(Table1[[#This Row],[Order ID]],Mapping!H3326:J11117,3,0)</f>
        <v>41378</v>
      </c>
      <c r="G3326" s="10">
        <f>VLOOKUP(Table1[[#This Row],[Order ID]],Mapping!H3326:K11117,4,0)</f>
        <v>41380</v>
      </c>
      <c r="H3326" t="str">
        <f>INDEX(Mapping!$B$2:$T$7793,MATCH(Data!$A3326,Mapping!$B$3:$B$7793,0),MATCH(Data!$H$1,Mapping!$B$2:$T$2,0))</f>
        <v>Same Day</v>
      </c>
      <c r="I3326" t="str">
        <f>INDEX(Mapping!$B$2:$T$7793,MATCH(Data!$A3326,Mapping!$B$3:$B$7793,0),MATCH(Data!$I$1,Mapping!$B$2:$T$2,0))</f>
        <v>Corporate</v>
      </c>
      <c r="J3326">
        <f>VLOOKUP($A3326,Mapping!$X$3:$Y$7793,2,0)</f>
        <v>94109</v>
      </c>
      <c r="K3326" t="str">
        <f>VLOOKUP($J3326,Mapping!$AB$3:$AC$475,2,0)</f>
        <v>Fremont</v>
      </c>
      <c r="L3326" t="str">
        <f>VLOOKUP($K3326,Mapping!$AF$3:$AG$475,2,0)</f>
        <v>Nebraska</v>
      </c>
      <c r="M3326" t="str">
        <f>VLOOKUP($L3326,Mapping!$AI$3:$AJ$48,2,0)</f>
        <v>United States</v>
      </c>
      <c r="N3326" t="str">
        <f>VLOOKUP($L3326,Mapping!$AI$3:$AK$48,3,0)</f>
        <v>Central</v>
      </c>
      <c r="O3326" t="str">
        <f>VLOOKUP(Table1[[#This Row],[Column1]],Mapping!$AM$8:$AN$11,2,0)</f>
        <v>Office Supplies</v>
      </c>
      <c r="P3326" t="str">
        <f>VLOOKUP(Table1[[#This Row],[Column3]],Mapping!$AP$5:$AQ$22,2,0)</f>
        <v>Envelopes</v>
      </c>
      <c r="Q3326">
        <v>6.12</v>
      </c>
      <c r="R3326">
        <v>3</v>
      </c>
      <c r="S3326">
        <v>2.8763999999999994</v>
      </c>
    </row>
    <row r="3327" spans="1:19" x14ac:dyDescent="0.35">
      <c r="A3327">
        <v>832</v>
      </c>
      <c r="B3327" t="s">
        <v>1063</v>
      </c>
      <c r="C3327" t="s">
        <v>441</v>
      </c>
      <c r="D3327" t="str">
        <f>MID(Table1[[#This Row],[Product ID]],5,2)</f>
        <v>PA</v>
      </c>
      <c r="E3327" t="str">
        <f>LEFT(Table1[[#This Row],[Product ID]],3)</f>
        <v>OFF</v>
      </c>
      <c r="F3327" s="10" t="e">
        <f>VLOOKUP(Table1[[#This Row],[Order ID]],Mapping!H3327:J11118,3,0)</f>
        <v>#N/A</v>
      </c>
      <c r="G3327" s="10" t="e">
        <f>VLOOKUP(Table1[[#This Row],[Order ID]],Mapping!H3327:K11118,4,0)</f>
        <v>#N/A</v>
      </c>
      <c r="H3327" t="str">
        <f>INDEX(Mapping!$B$2:$T$7793,MATCH(Data!$A3327,Mapping!$B$3:$B$7793,0),MATCH(Data!$H$1,Mapping!$B$2:$T$2,0))</f>
        <v>Standard Class</v>
      </c>
      <c r="I3327" t="str">
        <f>INDEX(Mapping!$B$2:$T$7793,MATCH(Data!$A3327,Mapping!$B$3:$B$7793,0),MATCH(Data!$I$1,Mapping!$B$2:$T$2,0))</f>
        <v>Home Office</v>
      </c>
      <c r="J3327">
        <f>VLOOKUP($A3327,Mapping!$X$3:$Y$7793,2,0)</f>
        <v>80219</v>
      </c>
      <c r="K3327" t="str">
        <f>VLOOKUP($J3327,Mapping!$AB$3:$AC$475,2,0)</f>
        <v>Tamarac</v>
      </c>
      <c r="L3327" t="str">
        <f>VLOOKUP($K3327,Mapping!$AF$3:$AG$475,2,0)</f>
        <v>Florida</v>
      </c>
      <c r="M3327" t="str">
        <f>VLOOKUP($L3327,Mapping!$AI$3:$AJ$48,2,0)</f>
        <v>United States</v>
      </c>
      <c r="N3327" t="str">
        <f>VLOOKUP($L3327,Mapping!$AI$3:$AK$48,3,0)</f>
        <v>South</v>
      </c>
      <c r="O3327" t="str">
        <f>VLOOKUP(Table1[[#This Row],[Column1]],Mapping!$AM$8:$AN$11,2,0)</f>
        <v>Office Supplies</v>
      </c>
      <c r="P3327" t="str">
        <f>VLOOKUP(Table1[[#This Row],[Column3]],Mapping!$AP$5:$AQ$22,2,0)</f>
        <v>Paper</v>
      </c>
      <c r="Q3327">
        <v>29.472000000000001</v>
      </c>
      <c r="R3327">
        <v>3</v>
      </c>
      <c r="S3327">
        <v>9.9467999999999979</v>
      </c>
    </row>
    <row r="3328" spans="1:19" x14ac:dyDescent="0.35">
      <c r="A3328">
        <v>6522</v>
      </c>
      <c r="B3328" t="s">
        <v>5046</v>
      </c>
      <c r="C3328" t="s">
        <v>1521</v>
      </c>
      <c r="D3328" t="str">
        <f>MID(Table1[[#This Row],[Product ID]],5,2)</f>
        <v>ST</v>
      </c>
      <c r="E3328" t="str">
        <f>LEFT(Table1[[#This Row],[Product ID]],3)</f>
        <v>OFF</v>
      </c>
      <c r="F3328" s="10">
        <f>VLOOKUP(Table1[[#This Row],[Order ID]],Mapping!H3328:J11119,3,0)</f>
        <v>41589</v>
      </c>
      <c r="G3328" s="10">
        <f>VLOOKUP(Table1[[#This Row],[Order ID]],Mapping!H3328:K11119,4,0)</f>
        <v>41592</v>
      </c>
      <c r="H3328" t="str">
        <f>INDEX(Mapping!$B$2:$T$7793,MATCH(Data!$A3328,Mapping!$B$3:$B$7793,0),MATCH(Data!$H$1,Mapping!$B$2:$T$2,0))</f>
        <v>Standard Class</v>
      </c>
      <c r="I3328" t="str">
        <f>INDEX(Mapping!$B$2:$T$7793,MATCH(Data!$A3328,Mapping!$B$3:$B$7793,0),MATCH(Data!$I$1,Mapping!$B$2:$T$2,0))</f>
        <v>Home Office</v>
      </c>
      <c r="J3328">
        <f>VLOOKUP($A3328,Mapping!$X$3:$Y$7793,2,0)</f>
        <v>94110</v>
      </c>
      <c r="K3328" t="str">
        <f>VLOOKUP($J3328,Mapping!$AB$3:$AC$475,2,0)</f>
        <v>Tucson</v>
      </c>
      <c r="L3328" t="str">
        <f>VLOOKUP($K3328,Mapping!$AF$3:$AG$475,2,0)</f>
        <v>Arizona</v>
      </c>
      <c r="M3328" t="str">
        <f>VLOOKUP($L3328,Mapping!$AI$3:$AJ$48,2,0)</f>
        <v>United States</v>
      </c>
      <c r="N3328" t="str">
        <f>VLOOKUP($L3328,Mapping!$AI$3:$AK$48,3,0)</f>
        <v>West</v>
      </c>
      <c r="O3328" t="str">
        <f>VLOOKUP(Table1[[#This Row],[Column1]],Mapping!$AM$8:$AN$11,2,0)</f>
        <v>Office Supplies</v>
      </c>
      <c r="P3328" t="str">
        <f>VLOOKUP(Table1[[#This Row],[Column3]],Mapping!$AP$5:$AQ$22,2,0)</f>
        <v>Storage</v>
      </c>
      <c r="Q3328">
        <v>29.74</v>
      </c>
      <c r="R3328">
        <v>1</v>
      </c>
      <c r="S3328">
        <v>4.4610000000000021</v>
      </c>
    </row>
    <row r="3329" spans="1:19" x14ac:dyDescent="0.35">
      <c r="A3329">
        <v>5330</v>
      </c>
      <c r="B3329" t="s">
        <v>4386</v>
      </c>
      <c r="C3329" t="s">
        <v>1315</v>
      </c>
      <c r="D3329" t="str">
        <f>MID(Table1[[#This Row],[Product ID]],5,2)</f>
        <v>TA</v>
      </c>
      <c r="E3329" t="str">
        <f>LEFT(Table1[[#This Row],[Product ID]],3)</f>
        <v>FUR</v>
      </c>
      <c r="F3329" s="10">
        <f>VLOOKUP(Table1[[#This Row],[Order ID]],Mapping!H3329:J11120,3,0)</f>
        <v>41526</v>
      </c>
      <c r="G3329" s="10">
        <f>VLOOKUP(Table1[[#This Row],[Order ID]],Mapping!H3329:K11120,4,0)</f>
        <v>41526</v>
      </c>
      <c r="H3329" t="str">
        <f>INDEX(Mapping!$B$2:$T$7793,MATCH(Data!$A3329,Mapping!$B$3:$B$7793,0),MATCH(Data!$H$1,Mapping!$B$2:$T$2,0))</f>
        <v>Standard Class</v>
      </c>
      <c r="I3329" t="str">
        <f>INDEX(Mapping!$B$2:$T$7793,MATCH(Data!$A3329,Mapping!$B$3:$B$7793,0),MATCH(Data!$I$1,Mapping!$B$2:$T$2,0))</f>
        <v>Consumer</v>
      </c>
      <c r="J3329">
        <f>VLOOKUP($A3329,Mapping!$X$3:$Y$7793,2,0)</f>
        <v>92704</v>
      </c>
      <c r="K3329" t="str">
        <f>VLOOKUP($J3329,Mapping!$AB$3:$AC$475,2,0)</f>
        <v>Roswell</v>
      </c>
      <c r="L3329" t="str">
        <f>VLOOKUP($K3329,Mapping!$AF$3:$AG$475,2,0)</f>
        <v>Georgia</v>
      </c>
      <c r="M3329" t="str">
        <f>VLOOKUP($L3329,Mapping!$AI$3:$AJ$48,2,0)</f>
        <v>United States</v>
      </c>
      <c r="N3329" t="str">
        <f>VLOOKUP($L3329,Mapping!$AI$3:$AK$48,3,0)</f>
        <v>South</v>
      </c>
      <c r="O3329" t="str">
        <f>VLOOKUP(Table1[[#This Row],[Column1]],Mapping!$AM$8:$AN$11,2,0)</f>
        <v>Furniture</v>
      </c>
      <c r="P3329" t="str">
        <f>VLOOKUP(Table1[[#This Row],[Column3]],Mapping!$AP$5:$AQ$22,2,0)</f>
        <v>Tables</v>
      </c>
      <c r="Q3329">
        <v>146.04000000000002</v>
      </c>
      <c r="R3329">
        <v>1</v>
      </c>
      <c r="S3329">
        <v>-12.778499999999994</v>
      </c>
    </row>
    <row r="3330" spans="1:19" x14ac:dyDescent="0.35">
      <c r="A3330">
        <v>4209</v>
      </c>
      <c r="B3330" t="s">
        <v>3726</v>
      </c>
      <c r="C3330" t="s">
        <v>3727</v>
      </c>
      <c r="D3330" t="str">
        <f>MID(Table1[[#This Row],[Product ID]],5,2)</f>
        <v>PH</v>
      </c>
      <c r="E3330" t="str">
        <f>LEFT(Table1[[#This Row],[Product ID]],3)</f>
        <v>TEC</v>
      </c>
      <c r="F3330" s="10">
        <f>VLOOKUP(Table1[[#This Row],[Order ID]],Mapping!H3330:J11121,3,0)</f>
        <v>41529</v>
      </c>
      <c r="G3330" s="10">
        <f>VLOOKUP(Table1[[#This Row],[Order ID]],Mapping!H3330:K11121,4,0)</f>
        <v>41532</v>
      </c>
      <c r="H3330" t="str">
        <f>INDEX(Mapping!$B$2:$T$7793,MATCH(Data!$A3330,Mapping!$B$3:$B$7793,0),MATCH(Data!$H$1,Mapping!$B$2:$T$2,0))</f>
        <v>Standard Class</v>
      </c>
      <c r="I3330" t="str">
        <f>INDEX(Mapping!$B$2:$T$7793,MATCH(Data!$A3330,Mapping!$B$3:$B$7793,0),MATCH(Data!$I$1,Mapping!$B$2:$T$2,0))</f>
        <v>Consumer</v>
      </c>
      <c r="J3330">
        <f>VLOOKUP($A3330,Mapping!$X$3:$Y$7793,2,0)</f>
        <v>67212</v>
      </c>
      <c r="K3330" t="str">
        <f>VLOOKUP($J3330,Mapping!$AB$3:$AC$475,2,0)</f>
        <v>Wausau</v>
      </c>
      <c r="L3330" t="str">
        <f>VLOOKUP($K3330,Mapping!$AF$3:$AG$475,2,0)</f>
        <v>Wisconsin</v>
      </c>
      <c r="M3330" t="str">
        <f>VLOOKUP($L3330,Mapping!$AI$3:$AJ$48,2,0)</f>
        <v>United States</v>
      </c>
      <c r="N3330" t="str">
        <f>VLOOKUP($L3330,Mapping!$AI$3:$AK$48,3,0)</f>
        <v>Central</v>
      </c>
      <c r="O3330" t="str">
        <f>VLOOKUP(Table1[[#This Row],[Column1]],Mapping!$AM$8:$AN$11,2,0)</f>
        <v>Technology</v>
      </c>
      <c r="P3330" t="str">
        <f>VLOOKUP(Table1[[#This Row],[Column3]],Mapping!$AP$5:$AQ$22,2,0)</f>
        <v>Phones</v>
      </c>
      <c r="Q3330">
        <v>224.75</v>
      </c>
      <c r="R3330">
        <v>5</v>
      </c>
      <c r="S3330">
        <v>62.929999999999993</v>
      </c>
    </row>
    <row r="3331" spans="1:19" x14ac:dyDescent="0.35">
      <c r="A3331">
        <v>6746</v>
      </c>
      <c r="B3331" t="s">
        <v>5181</v>
      </c>
      <c r="C3331" t="s">
        <v>2276</v>
      </c>
      <c r="D3331" t="str">
        <f>MID(Table1[[#This Row],[Product ID]],5,2)</f>
        <v>PA</v>
      </c>
      <c r="E3331" t="str">
        <f>LEFT(Table1[[#This Row],[Product ID]],3)</f>
        <v>OFF</v>
      </c>
      <c r="F3331" s="10">
        <f>VLOOKUP(Table1[[#This Row],[Order ID]],Mapping!H3331:J11122,3,0)</f>
        <v>41521</v>
      </c>
      <c r="G3331" s="10">
        <f>VLOOKUP(Table1[[#This Row],[Order ID]],Mapping!H3331:K11122,4,0)</f>
        <v>41526</v>
      </c>
      <c r="H3331" t="str">
        <f>INDEX(Mapping!$B$2:$T$7793,MATCH(Data!$A3331,Mapping!$B$3:$B$7793,0),MATCH(Data!$H$1,Mapping!$B$2:$T$2,0))</f>
        <v>Standard Class</v>
      </c>
      <c r="I3331" t="str">
        <f>INDEX(Mapping!$B$2:$T$7793,MATCH(Data!$A3331,Mapping!$B$3:$B$7793,0),MATCH(Data!$I$1,Mapping!$B$2:$T$2,0))</f>
        <v>Corporate</v>
      </c>
      <c r="J3331">
        <f>VLOOKUP($A3331,Mapping!$X$3:$Y$7793,2,0)</f>
        <v>45231</v>
      </c>
      <c r="K3331" t="str">
        <f>VLOOKUP($J3331,Mapping!$AB$3:$AC$475,2,0)</f>
        <v>Harlingen</v>
      </c>
      <c r="L3331" t="str">
        <f>VLOOKUP($K3331,Mapping!$AF$3:$AG$475,2,0)</f>
        <v>Texas</v>
      </c>
      <c r="M3331" t="str">
        <f>VLOOKUP($L3331,Mapping!$AI$3:$AJ$48,2,0)</f>
        <v>United States</v>
      </c>
      <c r="N3331" t="str">
        <f>VLOOKUP($L3331,Mapping!$AI$3:$AK$48,3,0)</f>
        <v>Central</v>
      </c>
      <c r="O3331" t="str">
        <f>VLOOKUP(Table1[[#This Row],[Column1]],Mapping!$AM$8:$AN$11,2,0)</f>
        <v>Office Supplies</v>
      </c>
      <c r="P3331" t="str">
        <f>VLOOKUP(Table1[[#This Row],[Column3]],Mapping!$AP$5:$AQ$22,2,0)</f>
        <v>Paper</v>
      </c>
      <c r="Q3331">
        <v>30.96</v>
      </c>
      <c r="R3331">
        <v>6</v>
      </c>
      <c r="S3331">
        <v>11.223000000000001</v>
      </c>
    </row>
    <row r="3332" spans="1:19" x14ac:dyDescent="0.35">
      <c r="A3332">
        <v>6490</v>
      </c>
      <c r="B3332" t="s">
        <v>5029</v>
      </c>
      <c r="C3332" t="s">
        <v>1176</v>
      </c>
      <c r="D3332" t="str">
        <f>MID(Table1[[#This Row],[Product ID]],5,2)</f>
        <v>ST</v>
      </c>
      <c r="E3332" t="str">
        <f>LEFT(Table1[[#This Row],[Product ID]],3)</f>
        <v>OFF</v>
      </c>
      <c r="F3332" s="10">
        <f>VLOOKUP(Table1[[#This Row],[Order ID]],Mapping!H3332:J11123,3,0)</f>
        <v>41343</v>
      </c>
      <c r="G3332" s="10">
        <f>VLOOKUP(Table1[[#This Row],[Order ID]],Mapping!H3332:K11123,4,0)</f>
        <v>41346</v>
      </c>
      <c r="H3332" t="str">
        <f>INDEX(Mapping!$B$2:$T$7793,MATCH(Data!$A3332,Mapping!$B$3:$B$7793,0),MATCH(Data!$H$1,Mapping!$B$2:$T$2,0))</f>
        <v>Standard Class</v>
      </c>
      <c r="I3332" t="str">
        <f>INDEX(Mapping!$B$2:$T$7793,MATCH(Data!$A3332,Mapping!$B$3:$B$7793,0),MATCH(Data!$I$1,Mapping!$B$2:$T$2,0))</f>
        <v>Consumer</v>
      </c>
      <c r="J3332">
        <f>VLOOKUP($A3332,Mapping!$X$3:$Y$7793,2,0)</f>
        <v>1810</v>
      </c>
      <c r="K3332" t="e">
        <f>VLOOKUP($J3332,Mapping!$AB$3:$AC$475,2,0)</f>
        <v>#N/A</v>
      </c>
      <c r="L3332" t="e">
        <f>VLOOKUP($K3332,Mapping!$AF$3:$AG$475,2,0)</f>
        <v>#N/A</v>
      </c>
      <c r="M3332" t="e">
        <f>VLOOKUP($L3332,Mapping!$AI$3:$AJ$48,2,0)</f>
        <v>#N/A</v>
      </c>
      <c r="N3332" t="e">
        <f>VLOOKUP($L3332,Mapping!$AI$3:$AK$48,3,0)</f>
        <v>#N/A</v>
      </c>
      <c r="O3332" t="str">
        <f>VLOOKUP(Table1[[#This Row],[Column1]],Mapping!$AM$8:$AN$11,2,0)</f>
        <v>Office Supplies</v>
      </c>
      <c r="P3332" t="str">
        <f>VLOOKUP(Table1[[#This Row],[Column3]],Mapping!$AP$5:$AQ$22,2,0)</f>
        <v>Storage</v>
      </c>
      <c r="Q3332">
        <v>11.21</v>
      </c>
      <c r="R3332">
        <v>1</v>
      </c>
      <c r="S3332">
        <v>3.3629999999999995</v>
      </c>
    </row>
    <row r="3333" spans="1:19" x14ac:dyDescent="0.35">
      <c r="A3333">
        <v>6491</v>
      </c>
      <c r="B3333" t="s">
        <v>5029</v>
      </c>
      <c r="C3333" t="s">
        <v>803</v>
      </c>
      <c r="D3333" t="str">
        <f>MID(Table1[[#This Row],[Product ID]],5,2)</f>
        <v>CH</v>
      </c>
      <c r="E3333" t="str">
        <f>LEFT(Table1[[#This Row],[Product ID]],3)</f>
        <v>FUR</v>
      </c>
      <c r="F3333" s="10">
        <f>VLOOKUP(Table1[[#This Row],[Order ID]],Mapping!H3333:J11124,3,0)</f>
        <v>41343</v>
      </c>
      <c r="G3333" s="10">
        <f>VLOOKUP(Table1[[#This Row],[Order ID]],Mapping!H3333:K11124,4,0)</f>
        <v>41346</v>
      </c>
      <c r="H3333" t="str">
        <f>INDEX(Mapping!$B$2:$T$7793,MATCH(Data!$A3333,Mapping!$B$3:$B$7793,0),MATCH(Data!$H$1,Mapping!$B$2:$T$2,0))</f>
        <v>First Class</v>
      </c>
      <c r="I3333" t="str">
        <f>INDEX(Mapping!$B$2:$T$7793,MATCH(Data!$A3333,Mapping!$B$3:$B$7793,0),MATCH(Data!$I$1,Mapping!$B$2:$T$2,0))</f>
        <v>Consumer</v>
      </c>
      <c r="J3333">
        <f>VLOOKUP($A3333,Mapping!$X$3:$Y$7793,2,0)</f>
        <v>1810</v>
      </c>
      <c r="K3333" t="e">
        <f>VLOOKUP($J3333,Mapping!$AB$3:$AC$475,2,0)</f>
        <v>#N/A</v>
      </c>
      <c r="L3333" t="e">
        <f>VLOOKUP($K3333,Mapping!$AF$3:$AG$475,2,0)</f>
        <v>#N/A</v>
      </c>
      <c r="M3333" t="e">
        <f>VLOOKUP($L3333,Mapping!$AI$3:$AJ$48,2,0)</f>
        <v>#N/A</v>
      </c>
      <c r="N3333" t="e">
        <f>VLOOKUP($L3333,Mapping!$AI$3:$AK$48,3,0)</f>
        <v>#N/A</v>
      </c>
      <c r="O3333" t="str">
        <f>VLOOKUP(Table1[[#This Row],[Column1]],Mapping!$AM$8:$AN$11,2,0)</f>
        <v>Furniture</v>
      </c>
      <c r="P3333" t="str">
        <f>VLOOKUP(Table1[[#This Row],[Column3]],Mapping!$AP$5:$AQ$22,2,0)</f>
        <v>Chairs</v>
      </c>
      <c r="Q3333">
        <v>354.90000000000003</v>
      </c>
      <c r="R3333">
        <v>5</v>
      </c>
      <c r="S3333">
        <v>88.725000000000023</v>
      </c>
    </row>
    <row r="3334" spans="1:19" x14ac:dyDescent="0.35">
      <c r="A3334">
        <v>6493</v>
      </c>
      <c r="B3334" t="s">
        <v>5029</v>
      </c>
      <c r="C3334" t="s">
        <v>707</v>
      </c>
      <c r="D3334" t="str">
        <f>MID(Table1[[#This Row],[Product ID]],5,2)</f>
        <v>BI</v>
      </c>
      <c r="E3334" t="str">
        <f>LEFT(Table1[[#This Row],[Product ID]],3)</f>
        <v>OFF</v>
      </c>
      <c r="F3334" s="10">
        <f>VLOOKUP(Table1[[#This Row],[Order ID]],Mapping!H3334:J11125,3,0)</f>
        <v>41343</v>
      </c>
      <c r="G3334" s="10">
        <f>VLOOKUP(Table1[[#This Row],[Order ID]],Mapping!H3334:K11125,4,0)</f>
        <v>41346</v>
      </c>
      <c r="H3334" t="str">
        <f>INDEX(Mapping!$B$2:$T$7793,MATCH(Data!$A3334,Mapping!$B$3:$B$7793,0),MATCH(Data!$H$1,Mapping!$B$2:$T$2,0))</f>
        <v>First Class</v>
      </c>
      <c r="I3334" t="str">
        <f>INDEX(Mapping!$B$2:$T$7793,MATCH(Data!$A3334,Mapping!$B$3:$B$7793,0),MATCH(Data!$I$1,Mapping!$B$2:$T$2,0))</f>
        <v>Consumer</v>
      </c>
      <c r="J3334">
        <f>VLOOKUP($A3334,Mapping!$X$3:$Y$7793,2,0)</f>
        <v>1810</v>
      </c>
      <c r="K3334" t="e">
        <f>VLOOKUP($J3334,Mapping!$AB$3:$AC$475,2,0)</f>
        <v>#N/A</v>
      </c>
      <c r="L3334" t="e">
        <f>VLOOKUP($K3334,Mapping!$AF$3:$AG$475,2,0)</f>
        <v>#N/A</v>
      </c>
      <c r="M3334" t="e">
        <f>VLOOKUP($L3334,Mapping!$AI$3:$AJ$48,2,0)</f>
        <v>#N/A</v>
      </c>
      <c r="N3334" t="e">
        <f>VLOOKUP($L3334,Mapping!$AI$3:$AK$48,3,0)</f>
        <v>#N/A</v>
      </c>
      <c r="O3334" t="str">
        <f>VLOOKUP(Table1[[#This Row],[Column1]],Mapping!$AM$8:$AN$11,2,0)</f>
        <v>Office Supplies</v>
      </c>
      <c r="P3334" t="str">
        <f>VLOOKUP(Table1[[#This Row],[Column3]],Mapping!$AP$5:$AQ$22,2,0)</f>
        <v>Binders</v>
      </c>
      <c r="Q3334">
        <v>51.8</v>
      </c>
      <c r="R3334">
        <v>4</v>
      </c>
      <c r="S3334">
        <v>23.309999999999995</v>
      </c>
    </row>
    <row r="3335" spans="1:19" x14ac:dyDescent="0.35">
      <c r="A3335">
        <v>2200</v>
      </c>
      <c r="B3335" t="s">
        <v>2358</v>
      </c>
      <c r="C3335" t="s">
        <v>567</v>
      </c>
      <c r="D3335" t="str">
        <f>MID(Table1[[#This Row],[Product ID]],5,2)</f>
        <v>PH</v>
      </c>
      <c r="E3335" t="str">
        <f>LEFT(Table1[[#This Row],[Product ID]],3)</f>
        <v>TEC</v>
      </c>
      <c r="F3335" s="10" t="e">
        <f>VLOOKUP(Table1[[#This Row],[Order ID]],Mapping!H3335:J11126,3,0)</f>
        <v>#N/A</v>
      </c>
      <c r="G3335" s="10" t="e">
        <f>VLOOKUP(Table1[[#This Row],[Order ID]],Mapping!H3335:K11126,4,0)</f>
        <v>#N/A</v>
      </c>
      <c r="H3335" t="str">
        <f>INDEX(Mapping!$B$2:$T$7793,MATCH(Data!$A3335,Mapping!$B$3:$B$7793,0),MATCH(Data!$H$1,Mapping!$B$2:$T$2,0))</f>
        <v>Standard Class</v>
      </c>
      <c r="I3335" t="str">
        <f>INDEX(Mapping!$B$2:$T$7793,MATCH(Data!$A3335,Mapping!$B$3:$B$7793,0),MATCH(Data!$I$1,Mapping!$B$2:$T$2,0))</f>
        <v>Consumer</v>
      </c>
      <c r="J3335">
        <f>VLOOKUP($A3335,Mapping!$X$3:$Y$7793,2,0)</f>
        <v>33180</v>
      </c>
      <c r="K3335" t="str">
        <f>VLOOKUP($J3335,Mapping!$AB$3:$AC$475,2,0)</f>
        <v>Green Bay</v>
      </c>
      <c r="L3335" t="str">
        <f>VLOOKUP($K3335,Mapping!$AF$3:$AG$475,2,0)</f>
        <v>Wisconsin</v>
      </c>
      <c r="M3335" t="str">
        <f>VLOOKUP($L3335,Mapping!$AI$3:$AJ$48,2,0)</f>
        <v>United States</v>
      </c>
      <c r="N3335" t="str">
        <f>VLOOKUP($L3335,Mapping!$AI$3:$AK$48,3,0)</f>
        <v>Central</v>
      </c>
      <c r="O3335" t="str">
        <f>VLOOKUP(Table1[[#This Row],[Column1]],Mapping!$AM$8:$AN$11,2,0)</f>
        <v>Technology</v>
      </c>
      <c r="P3335" t="str">
        <f>VLOOKUP(Table1[[#This Row],[Column3]],Mapping!$AP$5:$AQ$22,2,0)</f>
        <v>Phones</v>
      </c>
      <c r="Q3335">
        <v>783.96000000000015</v>
      </c>
      <c r="R3335">
        <v>5</v>
      </c>
      <c r="S3335">
        <v>78.396000000000043</v>
      </c>
    </row>
    <row r="3336" spans="1:19" x14ac:dyDescent="0.35">
      <c r="A3336">
        <v>3383</v>
      </c>
      <c r="B3336" t="s">
        <v>3198</v>
      </c>
      <c r="C3336" t="s">
        <v>3199</v>
      </c>
      <c r="D3336" t="str">
        <f>MID(Table1[[#This Row],[Product ID]],5,2)</f>
        <v>AR</v>
      </c>
      <c r="E3336" t="str">
        <f>LEFT(Table1[[#This Row],[Product ID]],3)</f>
        <v>OFF</v>
      </c>
      <c r="F3336" s="10">
        <f>VLOOKUP(Table1[[#This Row],[Order ID]],Mapping!H3336:J11127,3,0)</f>
        <v>41299</v>
      </c>
      <c r="G3336" s="10">
        <f>VLOOKUP(Table1[[#This Row],[Order ID]],Mapping!H3336:K11127,4,0)</f>
        <v>41301</v>
      </c>
      <c r="H3336" t="str">
        <f>INDEX(Mapping!$B$2:$T$7793,MATCH(Data!$A3336,Mapping!$B$3:$B$7793,0),MATCH(Data!$H$1,Mapping!$B$2:$T$2,0))</f>
        <v>Standard Class</v>
      </c>
      <c r="I3336" t="str">
        <f>INDEX(Mapping!$B$2:$T$7793,MATCH(Data!$A3336,Mapping!$B$3:$B$7793,0),MATCH(Data!$I$1,Mapping!$B$2:$T$2,0))</f>
        <v>Consumer</v>
      </c>
      <c r="J3336">
        <f>VLOOKUP($A3336,Mapping!$X$3:$Y$7793,2,0)</f>
        <v>7060</v>
      </c>
      <c r="K3336" t="str">
        <f>VLOOKUP($J3336,Mapping!$AB$3:$AC$475,2,0)</f>
        <v>Salinas</v>
      </c>
      <c r="L3336" t="str">
        <f>VLOOKUP($K3336,Mapping!$AF$3:$AG$475,2,0)</f>
        <v>California</v>
      </c>
      <c r="M3336" t="str">
        <f>VLOOKUP($L3336,Mapping!$AI$3:$AJ$48,2,0)</f>
        <v>United States</v>
      </c>
      <c r="N3336" t="str">
        <f>VLOOKUP($L3336,Mapping!$AI$3:$AK$48,3,0)</f>
        <v>West</v>
      </c>
      <c r="O3336" t="str">
        <f>VLOOKUP(Table1[[#This Row],[Column1]],Mapping!$AM$8:$AN$11,2,0)</f>
        <v>Office Supplies</v>
      </c>
      <c r="P3336" t="str">
        <f>VLOOKUP(Table1[[#This Row],[Column3]],Mapping!$AP$5:$AQ$22,2,0)</f>
        <v>Art</v>
      </c>
      <c r="Q3336">
        <v>9.2099999999999991</v>
      </c>
      <c r="R3336">
        <v>3</v>
      </c>
      <c r="S3336">
        <v>2.3025000000000002</v>
      </c>
    </row>
    <row r="3337" spans="1:19" x14ac:dyDescent="0.35">
      <c r="A3337">
        <v>3384</v>
      </c>
      <c r="B3337" t="s">
        <v>3198</v>
      </c>
      <c r="C3337" t="s">
        <v>2785</v>
      </c>
      <c r="D3337" t="str">
        <f>MID(Table1[[#This Row],[Product ID]],5,2)</f>
        <v>PA</v>
      </c>
      <c r="E3337" t="str">
        <f>LEFT(Table1[[#This Row],[Product ID]],3)</f>
        <v>OFF</v>
      </c>
      <c r="F3337" s="10">
        <f>VLOOKUP(Table1[[#This Row],[Order ID]],Mapping!H3337:J11128,3,0)</f>
        <v>41299</v>
      </c>
      <c r="G3337" s="10">
        <f>VLOOKUP(Table1[[#This Row],[Order ID]],Mapping!H3337:K11128,4,0)</f>
        <v>41301</v>
      </c>
      <c r="H3337" t="str">
        <f>INDEX(Mapping!$B$2:$T$7793,MATCH(Data!$A3337,Mapping!$B$3:$B$7793,0),MATCH(Data!$H$1,Mapping!$B$2:$T$2,0))</f>
        <v>First Class</v>
      </c>
      <c r="I3337" t="str">
        <f>INDEX(Mapping!$B$2:$T$7793,MATCH(Data!$A3337,Mapping!$B$3:$B$7793,0),MATCH(Data!$I$1,Mapping!$B$2:$T$2,0))</f>
        <v>Corporate</v>
      </c>
      <c r="J3337">
        <f>VLOOKUP($A3337,Mapping!$X$3:$Y$7793,2,0)</f>
        <v>7060</v>
      </c>
      <c r="K3337" t="str">
        <f>VLOOKUP($J3337,Mapping!$AB$3:$AC$475,2,0)</f>
        <v>Salinas</v>
      </c>
      <c r="L3337" t="str">
        <f>VLOOKUP($K3337,Mapping!$AF$3:$AG$475,2,0)</f>
        <v>California</v>
      </c>
      <c r="M3337" t="str">
        <f>VLOOKUP($L3337,Mapping!$AI$3:$AJ$48,2,0)</f>
        <v>United States</v>
      </c>
      <c r="N3337" t="str">
        <f>VLOOKUP($L3337,Mapping!$AI$3:$AK$48,3,0)</f>
        <v>West</v>
      </c>
      <c r="O3337" t="str">
        <f>VLOOKUP(Table1[[#This Row],[Column1]],Mapping!$AM$8:$AN$11,2,0)</f>
        <v>Office Supplies</v>
      </c>
      <c r="P3337" t="str">
        <f>VLOOKUP(Table1[[#This Row],[Column3]],Mapping!$AP$5:$AQ$22,2,0)</f>
        <v>Paper</v>
      </c>
      <c r="Q3337">
        <v>18</v>
      </c>
      <c r="R3337">
        <v>5</v>
      </c>
      <c r="S3337">
        <v>8.2799999999999994</v>
      </c>
    </row>
    <row r="3338" spans="1:19" x14ac:dyDescent="0.35">
      <c r="A3338">
        <v>2324</v>
      </c>
      <c r="B3338" t="s">
        <v>2454</v>
      </c>
      <c r="C3338" t="s">
        <v>1186</v>
      </c>
      <c r="D3338" t="str">
        <f>MID(Table1[[#This Row],[Product ID]],5,2)</f>
        <v>PH</v>
      </c>
      <c r="E3338" t="str">
        <f>LEFT(Table1[[#This Row],[Product ID]],3)</f>
        <v>TEC</v>
      </c>
      <c r="F3338" s="10" t="e">
        <f>VLOOKUP(Table1[[#This Row],[Order ID]],Mapping!H3338:J11129,3,0)</f>
        <v>#N/A</v>
      </c>
      <c r="G3338" s="10" t="e">
        <f>VLOOKUP(Table1[[#This Row],[Order ID]],Mapping!H3338:K11129,4,0)</f>
        <v>#N/A</v>
      </c>
      <c r="H3338" t="str">
        <f>INDEX(Mapping!$B$2:$T$7793,MATCH(Data!$A3338,Mapping!$B$3:$B$7793,0),MATCH(Data!$H$1,Mapping!$B$2:$T$2,0))</f>
        <v>Same Day</v>
      </c>
      <c r="I3338" t="str">
        <f>INDEX(Mapping!$B$2:$T$7793,MATCH(Data!$A3338,Mapping!$B$3:$B$7793,0),MATCH(Data!$I$1,Mapping!$B$2:$T$2,0))</f>
        <v>Home Office</v>
      </c>
      <c r="J3338">
        <f>VLOOKUP($A3338,Mapping!$X$3:$Y$7793,2,0)</f>
        <v>10035</v>
      </c>
      <c r="K3338" t="str">
        <f>VLOOKUP($J3338,Mapping!$AB$3:$AC$475,2,0)</f>
        <v>Grand Prairie</v>
      </c>
      <c r="L3338" t="str">
        <f>VLOOKUP($K3338,Mapping!$AF$3:$AG$475,2,0)</f>
        <v>Texas</v>
      </c>
      <c r="M3338" t="str">
        <f>VLOOKUP($L3338,Mapping!$AI$3:$AJ$48,2,0)</f>
        <v>United States</v>
      </c>
      <c r="N3338" t="str">
        <f>VLOOKUP($L3338,Mapping!$AI$3:$AK$48,3,0)</f>
        <v>Central</v>
      </c>
      <c r="O3338" t="str">
        <f>VLOOKUP(Table1[[#This Row],[Column1]],Mapping!$AM$8:$AN$11,2,0)</f>
        <v>Technology</v>
      </c>
      <c r="P3338" t="str">
        <f>VLOOKUP(Table1[[#This Row],[Column3]],Mapping!$AP$5:$AQ$22,2,0)</f>
        <v>Phones</v>
      </c>
      <c r="Q3338">
        <v>39.99</v>
      </c>
      <c r="R3338">
        <v>1</v>
      </c>
      <c r="S3338">
        <v>11.597099999999998</v>
      </c>
    </row>
    <row r="3339" spans="1:19" x14ac:dyDescent="0.35">
      <c r="A3339">
        <v>2275</v>
      </c>
      <c r="B3339" t="s">
        <v>2417</v>
      </c>
      <c r="C3339" t="s">
        <v>1522</v>
      </c>
      <c r="D3339" t="str">
        <f>MID(Table1[[#This Row],[Product ID]],5,2)</f>
        <v>PA</v>
      </c>
      <c r="E3339" t="str">
        <f>LEFT(Table1[[#This Row],[Product ID]],3)</f>
        <v>OFF</v>
      </c>
      <c r="F3339" s="10" t="e">
        <f>VLOOKUP(Table1[[#This Row],[Order ID]],Mapping!H3339:J11130,3,0)</f>
        <v>#N/A</v>
      </c>
      <c r="G3339" s="10" t="e">
        <f>VLOOKUP(Table1[[#This Row],[Order ID]],Mapping!H3339:K11130,4,0)</f>
        <v>#N/A</v>
      </c>
      <c r="H3339" t="str">
        <f>INDEX(Mapping!$B$2:$T$7793,MATCH(Data!$A3339,Mapping!$B$3:$B$7793,0),MATCH(Data!$H$1,Mapping!$B$2:$T$2,0))</f>
        <v>Standard Class</v>
      </c>
      <c r="I3339" t="str">
        <f>INDEX(Mapping!$B$2:$T$7793,MATCH(Data!$A3339,Mapping!$B$3:$B$7793,0),MATCH(Data!$I$1,Mapping!$B$2:$T$2,0))</f>
        <v>Consumer</v>
      </c>
      <c r="J3339">
        <f>VLOOKUP($A3339,Mapping!$X$3:$Y$7793,2,0)</f>
        <v>60035</v>
      </c>
      <c r="K3339" t="str">
        <f>VLOOKUP($J3339,Mapping!$AB$3:$AC$475,2,0)</f>
        <v>Carol Stream</v>
      </c>
      <c r="L3339" t="str">
        <f>VLOOKUP($K3339,Mapping!$AF$3:$AG$475,2,0)</f>
        <v>Illinois</v>
      </c>
      <c r="M3339" t="str">
        <f>VLOOKUP($L3339,Mapping!$AI$3:$AJ$48,2,0)</f>
        <v>United States</v>
      </c>
      <c r="N3339" t="str">
        <f>VLOOKUP($L3339,Mapping!$AI$3:$AK$48,3,0)</f>
        <v>Central</v>
      </c>
      <c r="O3339" t="str">
        <f>VLOOKUP(Table1[[#This Row],[Column1]],Mapping!$AM$8:$AN$11,2,0)</f>
        <v>Office Supplies</v>
      </c>
      <c r="P3339" t="str">
        <f>VLOOKUP(Table1[[#This Row],[Column3]],Mapping!$AP$5:$AQ$22,2,0)</f>
        <v>Paper</v>
      </c>
      <c r="Q3339">
        <v>37.463999999999999</v>
      </c>
      <c r="R3339">
        <v>7</v>
      </c>
      <c r="S3339">
        <v>12.175799999999999</v>
      </c>
    </row>
    <row r="3340" spans="1:19" x14ac:dyDescent="0.35">
      <c r="A3340">
        <v>4220</v>
      </c>
      <c r="B3340" t="s">
        <v>3735</v>
      </c>
      <c r="C3340" t="s">
        <v>3736</v>
      </c>
      <c r="D3340" t="str">
        <f>MID(Table1[[#This Row],[Product ID]],5,2)</f>
        <v>AC</v>
      </c>
      <c r="E3340" t="str">
        <f>LEFT(Table1[[#This Row],[Product ID]],3)</f>
        <v>TEC</v>
      </c>
      <c r="F3340" s="10">
        <f>VLOOKUP(Table1[[#This Row],[Order ID]],Mapping!H3340:J11131,3,0)</f>
        <v>41612</v>
      </c>
      <c r="G3340" s="10">
        <f>VLOOKUP(Table1[[#This Row],[Order ID]],Mapping!H3340:K11131,4,0)</f>
        <v>41615</v>
      </c>
      <c r="H3340" t="str">
        <f>INDEX(Mapping!$B$2:$T$7793,MATCH(Data!$A3340,Mapping!$B$3:$B$7793,0),MATCH(Data!$H$1,Mapping!$B$2:$T$2,0))</f>
        <v>Standard Class</v>
      </c>
      <c r="I3340" t="str">
        <f>INDEX(Mapping!$B$2:$T$7793,MATCH(Data!$A3340,Mapping!$B$3:$B$7793,0),MATCH(Data!$I$1,Mapping!$B$2:$T$2,0))</f>
        <v>Consumer</v>
      </c>
      <c r="J3340">
        <f>VLOOKUP($A3340,Mapping!$X$3:$Y$7793,2,0)</f>
        <v>90045</v>
      </c>
      <c r="K3340" t="str">
        <f>VLOOKUP($J3340,Mapping!$AB$3:$AC$475,2,0)</f>
        <v>Medina</v>
      </c>
      <c r="L3340" t="str">
        <f>VLOOKUP($K3340,Mapping!$AF$3:$AG$475,2,0)</f>
        <v>Ohio</v>
      </c>
      <c r="M3340" t="str">
        <f>VLOOKUP($L3340,Mapping!$AI$3:$AJ$48,2,0)</f>
        <v>United States</v>
      </c>
      <c r="N3340" t="str">
        <f>VLOOKUP($L3340,Mapping!$AI$3:$AK$48,3,0)</f>
        <v>East</v>
      </c>
      <c r="O3340" t="str">
        <f>VLOOKUP(Table1[[#This Row],[Column1]],Mapping!$AM$8:$AN$11,2,0)</f>
        <v>Technology</v>
      </c>
      <c r="P3340" t="str">
        <f>VLOOKUP(Table1[[#This Row],[Column3]],Mapping!$AP$5:$AQ$22,2,0)</f>
        <v>Accessories</v>
      </c>
      <c r="Q3340">
        <v>1649.95</v>
      </c>
      <c r="R3340">
        <v>5</v>
      </c>
      <c r="S3340">
        <v>659.98</v>
      </c>
    </row>
    <row r="3341" spans="1:19" x14ac:dyDescent="0.35">
      <c r="A3341">
        <v>4221</v>
      </c>
      <c r="B3341" t="s">
        <v>3735</v>
      </c>
      <c r="C3341" t="s">
        <v>2992</v>
      </c>
      <c r="D3341" t="str">
        <f>MID(Table1[[#This Row],[Product ID]],5,2)</f>
        <v>FU</v>
      </c>
      <c r="E3341" t="str">
        <f>LEFT(Table1[[#This Row],[Product ID]],3)</f>
        <v>FUR</v>
      </c>
      <c r="F3341" s="10">
        <f>VLOOKUP(Table1[[#This Row],[Order ID]],Mapping!H3341:J11132,3,0)</f>
        <v>41612</v>
      </c>
      <c r="G3341" s="10">
        <f>VLOOKUP(Table1[[#This Row],[Order ID]],Mapping!H3341:K11132,4,0)</f>
        <v>41615</v>
      </c>
      <c r="H3341" t="str">
        <f>INDEX(Mapping!$B$2:$T$7793,MATCH(Data!$A3341,Mapping!$B$3:$B$7793,0),MATCH(Data!$H$1,Mapping!$B$2:$T$2,0))</f>
        <v>First Class</v>
      </c>
      <c r="I3341" t="str">
        <f>INDEX(Mapping!$B$2:$T$7793,MATCH(Data!$A3341,Mapping!$B$3:$B$7793,0),MATCH(Data!$I$1,Mapping!$B$2:$T$2,0))</f>
        <v>Consumer</v>
      </c>
      <c r="J3341">
        <f>VLOOKUP($A3341,Mapping!$X$3:$Y$7793,2,0)</f>
        <v>90045</v>
      </c>
      <c r="K3341" t="str">
        <f>VLOOKUP($J3341,Mapping!$AB$3:$AC$475,2,0)</f>
        <v>Medina</v>
      </c>
      <c r="L3341" t="str">
        <f>VLOOKUP($K3341,Mapping!$AF$3:$AG$475,2,0)</f>
        <v>Ohio</v>
      </c>
      <c r="M3341" t="str">
        <f>VLOOKUP($L3341,Mapping!$AI$3:$AJ$48,2,0)</f>
        <v>United States</v>
      </c>
      <c r="N3341" t="str">
        <f>VLOOKUP($L3341,Mapping!$AI$3:$AK$48,3,0)</f>
        <v>East</v>
      </c>
      <c r="O3341" t="str">
        <f>VLOOKUP(Table1[[#This Row],[Column1]],Mapping!$AM$8:$AN$11,2,0)</f>
        <v>Furniture</v>
      </c>
      <c r="P3341" t="str">
        <f>VLOOKUP(Table1[[#This Row],[Column3]],Mapping!$AP$5:$AQ$22,2,0)</f>
        <v>Furnishings</v>
      </c>
      <c r="Q3341">
        <v>111.89999999999999</v>
      </c>
      <c r="R3341">
        <v>6</v>
      </c>
      <c r="S3341">
        <v>51.47399999999999</v>
      </c>
    </row>
    <row r="3342" spans="1:19" x14ac:dyDescent="0.35">
      <c r="A3342">
        <v>5686</v>
      </c>
      <c r="B3342" t="s">
        <v>4598</v>
      </c>
      <c r="C3342" t="s">
        <v>350</v>
      </c>
      <c r="D3342" t="str">
        <f>MID(Table1[[#This Row],[Product ID]],5,2)</f>
        <v>ST</v>
      </c>
      <c r="E3342" t="str">
        <f>LEFT(Table1[[#This Row],[Product ID]],3)</f>
        <v>OFF</v>
      </c>
      <c r="F3342" s="10">
        <f>VLOOKUP(Table1[[#This Row],[Order ID]],Mapping!H3342:J11133,3,0)</f>
        <v>41304</v>
      </c>
      <c r="G3342" s="10">
        <f>VLOOKUP(Table1[[#This Row],[Order ID]],Mapping!H3342:K11133,4,0)</f>
        <v>41305</v>
      </c>
      <c r="H3342" t="str">
        <f>INDEX(Mapping!$B$2:$T$7793,MATCH(Data!$A3342,Mapping!$B$3:$B$7793,0),MATCH(Data!$H$1,Mapping!$B$2:$T$2,0))</f>
        <v>Standard Class</v>
      </c>
      <c r="I3342" t="str">
        <f>INDEX(Mapping!$B$2:$T$7793,MATCH(Data!$A3342,Mapping!$B$3:$B$7793,0),MATCH(Data!$I$1,Mapping!$B$2:$T$2,0))</f>
        <v>Corporate</v>
      </c>
      <c r="J3342">
        <f>VLOOKUP($A3342,Mapping!$X$3:$Y$7793,2,0)</f>
        <v>94122</v>
      </c>
      <c r="K3342" t="str">
        <f>VLOOKUP($J3342,Mapping!$AB$3:$AC$475,2,0)</f>
        <v>Urbandale</v>
      </c>
      <c r="L3342" t="str">
        <f>VLOOKUP($K3342,Mapping!$AF$3:$AG$475,2,0)</f>
        <v>Iowa</v>
      </c>
      <c r="M3342" t="str">
        <f>VLOOKUP($L3342,Mapping!$AI$3:$AJ$48,2,0)</f>
        <v>United States</v>
      </c>
      <c r="N3342" t="str">
        <f>VLOOKUP($L3342,Mapping!$AI$3:$AK$48,3,0)</f>
        <v>Central</v>
      </c>
      <c r="O3342" t="str">
        <f>VLOOKUP(Table1[[#This Row],[Column1]],Mapping!$AM$8:$AN$11,2,0)</f>
        <v>Office Supplies</v>
      </c>
      <c r="P3342" t="str">
        <f>VLOOKUP(Table1[[#This Row],[Column3]],Mapping!$AP$5:$AQ$22,2,0)</f>
        <v>Storage</v>
      </c>
      <c r="Q3342">
        <v>305.01</v>
      </c>
      <c r="R3342">
        <v>9</v>
      </c>
      <c r="S3342">
        <v>76.252499999999998</v>
      </c>
    </row>
    <row r="3343" spans="1:19" x14ac:dyDescent="0.35">
      <c r="A3343">
        <v>5688</v>
      </c>
      <c r="B3343" t="s">
        <v>4598</v>
      </c>
      <c r="C3343" t="s">
        <v>2300</v>
      </c>
      <c r="D3343" t="str">
        <f>MID(Table1[[#This Row],[Product ID]],5,2)</f>
        <v>LA</v>
      </c>
      <c r="E3343" t="str">
        <f>LEFT(Table1[[#This Row],[Product ID]],3)</f>
        <v>OFF</v>
      </c>
      <c r="F3343" s="10">
        <f>VLOOKUP(Table1[[#This Row],[Order ID]],Mapping!H3343:J11134,3,0)</f>
        <v>41304</v>
      </c>
      <c r="G3343" s="10">
        <f>VLOOKUP(Table1[[#This Row],[Order ID]],Mapping!H3343:K11134,4,0)</f>
        <v>41305</v>
      </c>
      <c r="H3343" t="str">
        <f>INDEX(Mapping!$B$2:$T$7793,MATCH(Data!$A3343,Mapping!$B$3:$B$7793,0),MATCH(Data!$H$1,Mapping!$B$2:$T$2,0))</f>
        <v>First Class</v>
      </c>
      <c r="I3343" t="str">
        <f>INDEX(Mapping!$B$2:$T$7793,MATCH(Data!$A3343,Mapping!$B$3:$B$7793,0),MATCH(Data!$I$1,Mapping!$B$2:$T$2,0))</f>
        <v>Consumer</v>
      </c>
      <c r="J3343">
        <f>VLOOKUP($A3343,Mapping!$X$3:$Y$7793,2,0)</f>
        <v>94122</v>
      </c>
      <c r="K3343" t="str">
        <f>VLOOKUP($J3343,Mapping!$AB$3:$AC$475,2,0)</f>
        <v>Urbandale</v>
      </c>
      <c r="L3343" t="str">
        <f>VLOOKUP($K3343,Mapping!$AF$3:$AG$475,2,0)</f>
        <v>Iowa</v>
      </c>
      <c r="M3343" t="str">
        <f>VLOOKUP($L3343,Mapping!$AI$3:$AJ$48,2,0)</f>
        <v>United States</v>
      </c>
      <c r="N3343" t="str">
        <f>VLOOKUP($L3343,Mapping!$AI$3:$AK$48,3,0)</f>
        <v>Central</v>
      </c>
      <c r="O3343" t="str">
        <f>VLOOKUP(Table1[[#This Row],[Column1]],Mapping!$AM$8:$AN$11,2,0)</f>
        <v>Office Supplies</v>
      </c>
      <c r="P3343" t="str">
        <f>VLOOKUP(Table1[[#This Row],[Column3]],Mapping!$AP$5:$AQ$22,2,0)</f>
        <v>Labels</v>
      </c>
      <c r="Q3343">
        <v>26.01</v>
      </c>
      <c r="R3343">
        <v>9</v>
      </c>
      <c r="S3343">
        <v>12.2247</v>
      </c>
    </row>
    <row r="3344" spans="1:19" x14ac:dyDescent="0.35">
      <c r="A3344">
        <v>970</v>
      </c>
      <c r="B3344" t="s">
        <v>1196</v>
      </c>
      <c r="C3344" t="s">
        <v>1197</v>
      </c>
      <c r="D3344" t="str">
        <f>MID(Table1[[#This Row],[Product ID]],5,2)</f>
        <v>CO</v>
      </c>
      <c r="E3344" t="str">
        <f>LEFT(Table1[[#This Row],[Product ID]],3)</f>
        <v>TEC</v>
      </c>
      <c r="F3344" s="10" t="e">
        <f>VLOOKUP(Table1[[#This Row],[Order ID]],Mapping!H3344:J11135,3,0)</f>
        <v>#N/A</v>
      </c>
      <c r="G3344" s="10" t="e">
        <f>VLOOKUP(Table1[[#This Row],[Order ID]],Mapping!H3344:K11135,4,0)</f>
        <v>#N/A</v>
      </c>
      <c r="H3344" t="str">
        <f>INDEX(Mapping!$B$2:$T$7793,MATCH(Data!$A3344,Mapping!$B$3:$B$7793,0),MATCH(Data!$H$1,Mapping!$B$2:$T$2,0))</f>
        <v>Second Class</v>
      </c>
      <c r="I3344" t="str">
        <f>INDEX(Mapping!$B$2:$T$7793,MATCH(Data!$A3344,Mapping!$B$3:$B$7793,0),MATCH(Data!$I$1,Mapping!$B$2:$T$2,0))</f>
        <v>Consumer</v>
      </c>
      <c r="J3344">
        <f>VLOOKUP($A3344,Mapping!$X$3:$Y$7793,2,0)</f>
        <v>45231</v>
      </c>
      <c r="K3344" t="str">
        <f>VLOOKUP($J3344,Mapping!$AB$3:$AC$475,2,0)</f>
        <v>Harlingen</v>
      </c>
      <c r="L3344" t="str">
        <f>VLOOKUP($K3344,Mapping!$AF$3:$AG$475,2,0)</f>
        <v>Texas</v>
      </c>
      <c r="M3344" t="str">
        <f>VLOOKUP($L3344,Mapping!$AI$3:$AJ$48,2,0)</f>
        <v>United States</v>
      </c>
      <c r="N3344" t="str">
        <f>VLOOKUP($L3344,Mapping!$AI$3:$AK$48,3,0)</f>
        <v>Central</v>
      </c>
      <c r="O3344" t="str">
        <f>VLOOKUP(Table1[[#This Row],[Column1]],Mapping!$AM$8:$AN$11,2,0)</f>
        <v>Technology</v>
      </c>
      <c r="P3344" t="str">
        <f>VLOOKUP(Table1[[#This Row],[Column3]],Mapping!$AP$5:$AQ$22,2,0)</f>
        <v>Copiers</v>
      </c>
      <c r="Q3344">
        <v>839.98799999999994</v>
      </c>
      <c r="R3344">
        <v>2</v>
      </c>
      <c r="S3344">
        <v>69.99899999999991</v>
      </c>
    </row>
    <row r="3345" spans="1:19" x14ac:dyDescent="0.35">
      <c r="A3345">
        <v>7179</v>
      </c>
      <c r="B3345" t="s">
        <v>5425</v>
      </c>
      <c r="C3345" t="s">
        <v>1838</v>
      </c>
      <c r="D3345" t="str">
        <f>MID(Table1[[#This Row],[Product ID]],5,2)</f>
        <v>BI</v>
      </c>
      <c r="E3345" t="str">
        <f>LEFT(Table1[[#This Row],[Product ID]],3)</f>
        <v>OFF</v>
      </c>
      <c r="F3345" s="10">
        <f>VLOOKUP(Table1[[#This Row],[Order ID]],Mapping!H3345:J11136,3,0)</f>
        <v>41578</v>
      </c>
      <c r="G3345" s="10">
        <f>VLOOKUP(Table1[[#This Row],[Order ID]],Mapping!H3345:K11136,4,0)</f>
        <v>41582</v>
      </c>
      <c r="H3345" t="str">
        <f>INDEX(Mapping!$B$2:$T$7793,MATCH(Data!$A3345,Mapping!$B$3:$B$7793,0),MATCH(Data!$H$1,Mapping!$B$2:$T$2,0))</f>
        <v>First Class</v>
      </c>
      <c r="I3345" t="str">
        <f>INDEX(Mapping!$B$2:$T$7793,MATCH(Data!$A3345,Mapping!$B$3:$B$7793,0),MATCH(Data!$I$1,Mapping!$B$2:$T$2,0))</f>
        <v>Consumer</v>
      </c>
      <c r="J3345">
        <f>VLOOKUP($A3345,Mapping!$X$3:$Y$7793,2,0)</f>
        <v>10011</v>
      </c>
      <c r="K3345" t="str">
        <f>VLOOKUP($J3345,Mapping!$AB$3:$AC$475,2,0)</f>
        <v>Omaha</v>
      </c>
      <c r="L3345" t="str">
        <f>VLOOKUP($K3345,Mapping!$AF$3:$AG$475,2,0)</f>
        <v>Nebraska</v>
      </c>
      <c r="M3345" t="str">
        <f>VLOOKUP($L3345,Mapping!$AI$3:$AJ$48,2,0)</f>
        <v>United States</v>
      </c>
      <c r="N3345" t="str">
        <f>VLOOKUP($L3345,Mapping!$AI$3:$AK$48,3,0)</f>
        <v>Central</v>
      </c>
      <c r="O3345" t="str">
        <f>VLOOKUP(Table1[[#This Row],[Column1]],Mapping!$AM$8:$AN$11,2,0)</f>
        <v>Office Supplies</v>
      </c>
      <c r="P3345" t="str">
        <f>VLOOKUP(Table1[[#This Row],[Column3]],Mapping!$AP$5:$AQ$22,2,0)</f>
        <v>Binders</v>
      </c>
      <c r="Q3345">
        <v>28.752000000000002</v>
      </c>
      <c r="R3345">
        <v>3</v>
      </c>
      <c r="S3345">
        <v>10.0632</v>
      </c>
    </row>
    <row r="3346" spans="1:19" x14ac:dyDescent="0.35">
      <c r="A3346">
        <v>7180</v>
      </c>
      <c r="B3346" t="s">
        <v>5425</v>
      </c>
      <c r="C3346" t="s">
        <v>3229</v>
      </c>
      <c r="D3346" t="str">
        <f>MID(Table1[[#This Row],[Product ID]],5,2)</f>
        <v>AR</v>
      </c>
      <c r="E3346" t="str">
        <f>LEFT(Table1[[#This Row],[Product ID]],3)</f>
        <v>OFF</v>
      </c>
      <c r="F3346" s="10">
        <f>VLOOKUP(Table1[[#This Row],[Order ID]],Mapping!H3346:J11137,3,0)</f>
        <v>41578</v>
      </c>
      <c r="G3346" s="10">
        <f>VLOOKUP(Table1[[#This Row],[Order ID]],Mapping!H3346:K11137,4,0)</f>
        <v>41582</v>
      </c>
      <c r="H3346" t="str">
        <f>INDEX(Mapping!$B$2:$T$7793,MATCH(Data!$A3346,Mapping!$B$3:$B$7793,0),MATCH(Data!$H$1,Mapping!$B$2:$T$2,0))</f>
        <v>Standard Class</v>
      </c>
      <c r="I3346" t="str">
        <f>INDEX(Mapping!$B$2:$T$7793,MATCH(Data!$A3346,Mapping!$B$3:$B$7793,0),MATCH(Data!$I$1,Mapping!$B$2:$T$2,0))</f>
        <v>Corporate</v>
      </c>
      <c r="J3346">
        <f>VLOOKUP($A3346,Mapping!$X$3:$Y$7793,2,0)</f>
        <v>10011</v>
      </c>
      <c r="K3346" t="str">
        <f>VLOOKUP($J3346,Mapping!$AB$3:$AC$475,2,0)</f>
        <v>Omaha</v>
      </c>
      <c r="L3346" t="str">
        <f>VLOOKUP($K3346,Mapping!$AF$3:$AG$475,2,0)</f>
        <v>Nebraska</v>
      </c>
      <c r="M3346" t="str">
        <f>VLOOKUP($L3346,Mapping!$AI$3:$AJ$48,2,0)</f>
        <v>United States</v>
      </c>
      <c r="N3346" t="str">
        <f>VLOOKUP($L3346,Mapping!$AI$3:$AK$48,3,0)</f>
        <v>Central</v>
      </c>
      <c r="O3346" t="str">
        <f>VLOOKUP(Table1[[#This Row],[Column1]],Mapping!$AM$8:$AN$11,2,0)</f>
        <v>Office Supplies</v>
      </c>
      <c r="P3346" t="str">
        <f>VLOOKUP(Table1[[#This Row],[Column3]],Mapping!$AP$5:$AQ$22,2,0)</f>
        <v>Art</v>
      </c>
      <c r="Q3346">
        <v>114.94999999999999</v>
      </c>
      <c r="R3346">
        <v>5</v>
      </c>
      <c r="S3346">
        <v>32.186000000000007</v>
      </c>
    </row>
    <row r="3347" spans="1:19" x14ac:dyDescent="0.35">
      <c r="A3347">
        <v>1712</v>
      </c>
      <c r="B3347" t="s">
        <v>1931</v>
      </c>
      <c r="C3347" t="s">
        <v>1932</v>
      </c>
      <c r="D3347" t="str">
        <f>MID(Table1[[#This Row],[Product ID]],5,2)</f>
        <v>PA</v>
      </c>
      <c r="E3347" t="str">
        <f>LEFT(Table1[[#This Row],[Product ID]],3)</f>
        <v>OFF</v>
      </c>
      <c r="F3347" s="10" t="e">
        <f>VLOOKUP(Table1[[#This Row],[Order ID]],Mapping!H3347:J11138,3,0)</f>
        <v>#N/A</v>
      </c>
      <c r="G3347" s="10" t="e">
        <f>VLOOKUP(Table1[[#This Row],[Order ID]],Mapping!H3347:K11138,4,0)</f>
        <v>#N/A</v>
      </c>
      <c r="H3347" t="str">
        <f>INDEX(Mapping!$B$2:$T$7793,MATCH(Data!$A3347,Mapping!$B$3:$B$7793,0),MATCH(Data!$H$1,Mapping!$B$2:$T$2,0))</f>
        <v>Standard Class</v>
      </c>
      <c r="I3347" t="str">
        <f>INDEX(Mapping!$B$2:$T$7793,MATCH(Data!$A3347,Mapping!$B$3:$B$7793,0),MATCH(Data!$I$1,Mapping!$B$2:$T$2,0))</f>
        <v>Consumer</v>
      </c>
      <c r="J3347">
        <f>VLOOKUP($A3347,Mapping!$X$3:$Y$7793,2,0)</f>
        <v>78041</v>
      </c>
      <c r="K3347" t="str">
        <f>VLOOKUP($J3347,Mapping!$AB$3:$AC$475,2,0)</f>
        <v>Bossier City</v>
      </c>
      <c r="L3347" t="str">
        <f>VLOOKUP($K3347,Mapping!$AF$3:$AG$475,2,0)</f>
        <v>Louisiana</v>
      </c>
      <c r="M3347" t="str">
        <f>VLOOKUP($L3347,Mapping!$AI$3:$AJ$48,2,0)</f>
        <v>United States</v>
      </c>
      <c r="N3347" t="str">
        <f>VLOOKUP($L3347,Mapping!$AI$3:$AK$48,3,0)</f>
        <v>South</v>
      </c>
      <c r="O3347" t="str">
        <f>VLOOKUP(Table1[[#This Row],[Column1]],Mapping!$AM$8:$AN$11,2,0)</f>
        <v>Office Supplies</v>
      </c>
      <c r="P3347" t="str">
        <f>VLOOKUP(Table1[[#This Row],[Column3]],Mapping!$AP$5:$AQ$22,2,0)</f>
        <v>Paper</v>
      </c>
      <c r="Q3347">
        <v>8.2880000000000003</v>
      </c>
      <c r="R3347">
        <v>2</v>
      </c>
      <c r="S3347">
        <v>3.0043999999999995</v>
      </c>
    </row>
    <row r="3348" spans="1:19" x14ac:dyDescent="0.35">
      <c r="A3348">
        <v>1713</v>
      </c>
      <c r="B3348" t="s">
        <v>1931</v>
      </c>
      <c r="C3348" t="s">
        <v>727</v>
      </c>
      <c r="D3348" t="str">
        <f>MID(Table1[[#This Row],[Product ID]],5,2)</f>
        <v>FU</v>
      </c>
      <c r="E3348" t="str">
        <f>LEFT(Table1[[#This Row],[Product ID]],3)</f>
        <v>FUR</v>
      </c>
      <c r="F3348" s="10" t="e">
        <f>VLOOKUP(Table1[[#This Row],[Order ID]],Mapping!H3348:J11139,3,0)</f>
        <v>#N/A</v>
      </c>
      <c r="G3348" s="10" t="e">
        <f>VLOOKUP(Table1[[#This Row],[Order ID]],Mapping!H3348:K11139,4,0)</f>
        <v>#N/A</v>
      </c>
      <c r="H3348" t="str">
        <f>INDEX(Mapping!$B$2:$T$7793,MATCH(Data!$A3348,Mapping!$B$3:$B$7793,0),MATCH(Data!$H$1,Mapping!$B$2:$T$2,0))</f>
        <v>Standard Class</v>
      </c>
      <c r="I3348" t="str">
        <f>INDEX(Mapping!$B$2:$T$7793,MATCH(Data!$A3348,Mapping!$B$3:$B$7793,0),MATCH(Data!$I$1,Mapping!$B$2:$T$2,0))</f>
        <v>Consumer</v>
      </c>
      <c r="J3348">
        <f>VLOOKUP($A3348,Mapping!$X$3:$Y$7793,2,0)</f>
        <v>78041</v>
      </c>
      <c r="K3348" t="str">
        <f>VLOOKUP($J3348,Mapping!$AB$3:$AC$475,2,0)</f>
        <v>Bossier City</v>
      </c>
      <c r="L3348" t="str">
        <f>VLOOKUP($K3348,Mapping!$AF$3:$AG$475,2,0)</f>
        <v>Louisiana</v>
      </c>
      <c r="M3348" t="str">
        <f>VLOOKUP($L3348,Mapping!$AI$3:$AJ$48,2,0)</f>
        <v>United States</v>
      </c>
      <c r="N3348" t="str">
        <f>VLOOKUP($L3348,Mapping!$AI$3:$AK$48,3,0)</f>
        <v>South</v>
      </c>
      <c r="O3348" t="str">
        <f>VLOOKUP(Table1[[#This Row],[Column1]],Mapping!$AM$8:$AN$11,2,0)</f>
        <v>Furniture</v>
      </c>
      <c r="P3348" t="str">
        <f>VLOOKUP(Table1[[#This Row],[Column3]],Mapping!$AP$5:$AQ$22,2,0)</f>
        <v>Furnishings</v>
      </c>
      <c r="Q3348">
        <v>139.91999999999999</v>
      </c>
      <c r="R3348">
        <v>5</v>
      </c>
      <c r="S3348">
        <v>-150.41399999999999</v>
      </c>
    </row>
    <row r="3349" spans="1:19" x14ac:dyDescent="0.35">
      <c r="A3349">
        <v>1714</v>
      </c>
      <c r="B3349" t="s">
        <v>1931</v>
      </c>
      <c r="C3349" t="s">
        <v>1731</v>
      </c>
      <c r="D3349" t="str">
        <f>MID(Table1[[#This Row],[Product ID]],5,2)</f>
        <v>AR</v>
      </c>
      <c r="E3349" t="str">
        <f>LEFT(Table1[[#This Row],[Product ID]],3)</f>
        <v>OFF</v>
      </c>
      <c r="F3349" s="10" t="e">
        <f>VLOOKUP(Table1[[#This Row],[Order ID]],Mapping!H3349:J11140,3,0)</f>
        <v>#N/A</v>
      </c>
      <c r="G3349" s="10" t="e">
        <f>VLOOKUP(Table1[[#This Row],[Order ID]],Mapping!H3349:K11140,4,0)</f>
        <v>#N/A</v>
      </c>
      <c r="H3349" t="str">
        <f>INDEX(Mapping!$B$2:$T$7793,MATCH(Data!$A3349,Mapping!$B$3:$B$7793,0),MATCH(Data!$H$1,Mapping!$B$2:$T$2,0))</f>
        <v>Standard Class</v>
      </c>
      <c r="I3349" t="str">
        <f>INDEX(Mapping!$B$2:$T$7793,MATCH(Data!$A3349,Mapping!$B$3:$B$7793,0),MATCH(Data!$I$1,Mapping!$B$2:$T$2,0))</f>
        <v>Consumer</v>
      </c>
      <c r="J3349">
        <f>VLOOKUP($A3349,Mapping!$X$3:$Y$7793,2,0)</f>
        <v>78041</v>
      </c>
      <c r="K3349" t="str">
        <f>VLOOKUP($J3349,Mapping!$AB$3:$AC$475,2,0)</f>
        <v>Bossier City</v>
      </c>
      <c r="L3349" t="str">
        <f>VLOOKUP($K3349,Mapping!$AF$3:$AG$475,2,0)</f>
        <v>Louisiana</v>
      </c>
      <c r="M3349" t="str">
        <f>VLOOKUP($L3349,Mapping!$AI$3:$AJ$48,2,0)</f>
        <v>United States</v>
      </c>
      <c r="N3349" t="str">
        <f>VLOOKUP($L3349,Mapping!$AI$3:$AK$48,3,0)</f>
        <v>South</v>
      </c>
      <c r="O3349" t="str">
        <f>VLOOKUP(Table1[[#This Row],[Column1]],Mapping!$AM$8:$AN$11,2,0)</f>
        <v>Office Supplies</v>
      </c>
      <c r="P3349" t="str">
        <f>VLOOKUP(Table1[[#This Row],[Column3]],Mapping!$AP$5:$AQ$22,2,0)</f>
        <v>Art</v>
      </c>
      <c r="Q3349">
        <v>15.872</v>
      </c>
      <c r="R3349">
        <v>1</v>
      </c>
      <c r="S3349">
        <v>1.1904000000000003</v>
      </c>
    </row>
    <row r="3350" spans="1:19" x14ac:dyDescent="0.35">
      <c r="A3350">
        <v>1715</v>
      </c>
      <c r="B3350" t="s">
        <v>1931</v>
      </c>
      <c r="C3350" t="s">
        <v>361</v>
      </c>
      <c r="D3350" t="str">
        <f>MID(Table1[[#This Row],[Product ID]],5,2)</f>
        <v>BI</v>
      </c>
      <c r="E3350" t="str">
        <f>LEFT(Table1[[#This Row],[Product ID]],3)</f>
        <v>OFF</v>
      </c>
      <c r="F3350" s="10" t="e">
        <f>VLOOKUP(Table1[[#This Row],[Order ID]],Mapping!H3350:J11141,3,0)</f>
        <v>#N/A</v>
      </c>
      <c r="G3350" s="10" t="e">
        <f>VLOOKUP(Table1[[#This Row],[Order ID]],Mapping!H3350:K11141,4,0)</f>
        <v>#N/A</v>
      </c>
      <c r="H3350" t="str">
        <f>INDEX(Mapping!$B$2:$T$7793,MATCH(Data!$A3350,Mapping!$B$3:$B$7793,0),MATCH(Data!$H$1,Mapping!$B$2:$T$2,0))</f>
        <v>Standard Class</v>
      </c>
      <c r="I3350" t="str">
        <f>INDEX(Mapping!$B$2:$T$7793,MATCH(Data!$A3350,Mapping!$B$3:$B$7793,0),MATCH(Data!$I$1,Mapping!$B$2:$T$2,0))</f>
        <v>Consumer</v>
      </c>
      <c r="J3350">
        <f>VLOOKUP($A3350,Mapping!$X$3:$Y$7793,2,0)</f>
        <v>78041</v>
      </c>
      <c r="K3350" t="str">
        <f>VLOOKUP($J3350,Mapping!$AB$3:$AC$475,2,0)</f>
        <v>Bossier City</v>
      </c>
      <c r="L3350" t="str">
        <f>VLOOKUP($K3350,Mapping!$AF$3:$AG$475,2,0)</f>
        <v>Louisiana</v>
      </c>
      <c r="M3350" t="str">
        <f>VLOOKUP($L3350,Mapping!$AI$3:$AJ$48,2,0)</f>
        <v>United States</v>
      </c>
      <c r="N3350" t="str">
        <f>VLOOKUP($L3350,Mapping!$AI$3:$AK$48,3,0)</f>
        <v>South</v>
      </c>
      <c r="O3350" t="str">
        <f>VLOOKUP(Table1[[#This Row],[Column1]],Mapping!$AM$8:$AN$11,2,0)</f>
        <v>Office Supplies</v>
      </c>
      <c r="P3350" t="str">
        <f>VLOOKUP(Table1[[#This Row],[Column3]],Mapping!$AP$5:$AQ$22,2,0)</f>
        <v>Binders</v>
      </c>
      <c r="Q3350">
        <v>6.2859999999999987</v>
      </c>
      <c r="R3350">
        <v>7</v>
      </c>
      <c r="S3350">
        <v>-11.000500000000008</v>
      </c>
    </row>
    <row r="3351" spans="1:19" x14ac:dyDescent="0.35">
      <c r="A3351">
        <v>2050</v>
      </c>
      <c r="B3351" t="s">
        <v>2223</v>
      </c>
      <c r="C3351" t="s">
        <v>2224</v>
      </c>
      <c r="D3351" t="str">
        <f>MID(Table1[[#This Row],[Product ID]],5,2)</f>
        <v>AR</v>
      </c>
      <c r="E3351" t="str">
        <f>LEFT(Table1[[#This Row],[Product ID]],3)</f>
        <v>OFF</v>
      </c>
      <c r="F3351" s="10" t="e">
        <f>VLOOKUP(Table1[[#This Row],[Order ID]],Mapping!H3351:J11142,3,0)</f>
        <v>#N/A</v>
      </c>
      <c r="G3351" s="10" t="e">
        <f>VLOOKUP(Table1[[#This Row],[Order ID]],Mapping!H3351:K11142,4,0)</f>
        <v>#N/A</v>
      </c>
      <c r="H3351" t="str">
        <f>INDEX(Mapping!$B$2:$T$7793,MATCH(Data!$A3351,Mapping!$B$3:$B$7793,0),MATCH(Data!$H$1,Mapping!$B$2:$T$2,0))</f>
        <v>Same Day</v>
      </c>
      <c r="I3351" t="str">
        <f>INDEX(Mapping!$B$2:$T$7793,MATCH(Data!$A3351,Mapping!$B$3:$B$7793,0),MATCH(Data!$I$1,Mapping!$B$2:$T$2,0))</f>
        <v>Consumer</v>
      </c>
      <c r="J3351">
        <f>VLOOKUP($A3351,Mapping!$X$3:$Y$7793,2,0)</f>
        <v>92024</v>
      </c>
      <c r="K3351" t="str">
        <f>VLOOKUP($J3351,Mapping!$AB$3:$AC$475,2,0)</f>
        <v>Plainfield</v>
      </c>
      <c r="L3351" t="str">
        <f>VLOOKUP($K3351,Mapping!$AF$3:$AG$475,2,0)</f>
        <v>New Jersey</v>
      </c>
      <c r="M3351" t="str">
        <f>VLOOKUP($L3351,Mapping!$AI$3:$AJ$48,2,0)</f>
        <v>United States</v>
      </c>
      <c r="N3351" t="str">
        <f>VLOOKUP($L3351,Mapping!$AI$3:$AK$48,3,0)</f>
        <v>East</v>
      </c>
      <c r="O3351" t="str">
        <f>VLOOKUP(Table1[[#This Row],[Column1]],Mapping!$AM$8:$AN$11,2,0)</f>
        <v>Office Supplies</v>
      </c>
      <c r="P3351" t="str">
        <f>VLOOKUP(Table1[[#This Row],[Column3]],Mapping!$AP$5:$AQ$22,2,0)</f>
        <v>Art</v>
      </c>
      <c r="Q3351">
        <v>16.989999999999998</v>
      </c>
      <c r="R3351">
        <v>1</v>
      </c>
      <c r="S3351">
        <v>4.9270999999999976</v>
      </c>
    </row>
    <row r="3352" spans="1:19" x14ac:dyDescent="0.35">
      <c r="A3352">
        <v>4132</v>
      </c>
      <c r="B3352" t="s">
        <v>3677</v>
      </c>
      <c r="C3352" t="s">
        <v>1035</v>
      </c>
      <c r="D3352" t="str">
        <f>MID(Table1[[#This Row],[Product ID]],5,2)</f>
        <v>CH</v>
      </c>
      <c r="E3352" t="str">
        <f>LEFT(Table1[[#This Row],[Product ID]],3)</f>
        <v>FUR</v>
      </c>
      <c r="F3352" s="10">
        <f>VLOOKUP(Table1[[#This Row],[Order ID]],Mapping!H3352:J11143,3,0)</f>
        <v>41397</v>
      </c>
      <c r="G3352" s="10">
        <f>VLOOKUP(Table1[[#This Row],[Order ID]],Mapping!H3352:K11143,4,0)</f>
        <v>41403</v>
      </c>
      <c r="H3352" t="str">
        <f>INDEX(Mapping!$B$2:$T$7793,MATCH(Data!$A3352,Mapping!$B$3:$B$7793,0),MATCH(Data!$H$1,Mapping!$B$2:$T$2,0))</f>
        <v>Standard Class</v>
      </c>
      <c r="I3352" t="str">
        <f>INDEX(Mapping!$B$2:$T$7793,MATCH(Data!$A3352,Mapping!$B$3:$B$7793,0),MATCH(Data!$I$1,Mapping!$B$2:$T$2,0))</f>
        <v>Corporate</v>
      </c>
      <c r="J3352">
        <f>VLOOKUP($A3352,Mapping!$X$3:$Y$7793,2,0)</f>
        <v>27405</v>
      </c>
      <c r="K3352" t="str">
        <f>VLOOKUP($J3352,Mapping!$AB$3:$AC$475,2,0)</f>
        <v>Ontario</v>
      </c>
      <c r="L3352" t="str">
        <f>VLOOKUP($K3352,Mapping!$AF$3:$AG$475,2,0)</f>
        <v>California</v>
      </c>
      <c r="M3352" t="str">
        <f>VLOOKUP($L3352,Mapping!$AI$3:$AJ$48,2,0)</f>
        <v>United States</v>
      </c>
      <c r="N3352" t="str">
        <f>VLOOKUP($L3352,Mapping!$AI$3:$AK$48,3,0)</f>
        <v>West</v>
      </c>
      <c r="O3352" t="str">
        <f>VLOOKUP(Table1[[#This Row],[Column1]],Mapping!$AM$8:$AN$11,2,0)</f>
        <v>Furniture</v>
      </c>
      <c r="P3352" t="str">
        <f>VLOOKUP(Table1[[#This Row],[Column3]],Mapping!$AP$5:$AQ$22,2,0)</f>
        <v>Chairs</v>
      </c>
      <c r="Q3352">
        <v>187.05600000000001</v>
      </c>
      <c r="R3352">
        <v>9</v>
      </c>
      <c r="S3352">
        <v>11.69100000000001</v>
      </c>
    </row>
    <row r="3353" spans="1:19" x14ac:dyDescent="0.35">
      <c r="A3353">
        <v>6546</v>
      </c>
      <c r="B3353" t="s">
        <v>5063</v>
      </c>
      <c r="C3353" t="s">
        <v>157</v>
      </c>
      <c r="D3353" t="str">
        <f>MID(Table1[[#This Row],[Product ID]],5,2)</f>
        <v>PA</v>
      </c>
      <c r="E3353" t="str">
        <f>LEFT(Table1[[#This Row],[Product ID]],3)</f>
        <v>OFF</v>
      </c>
      <c r="F3353" s="10">
        <f>VLOOKUP(Table1[[#This Row],[Order ID]],Mapping!H3353:J11144,3,0)</f>
        <v>41306</v>
      </c>
      <c r="G3353" s="10">
        <f>VLOOKUP(Table1[[#This Row],[Order ID]],Mapping!H3353:K11144,4,0)</f>
        <v>41312</v>
      </c>
      <c r="H3353" t="str">
        <f>INDEX(Mapping!$B$2:$T$7793,MATCH(Data!$A3353,Mapping!$B$3:$B$7793,0),MATCH(Data!$H$1,Mapping!$B$2:$T$2,0))</f>
        <v>Second Class</v>
      </c>
      <c r="I3353" t="str">
        <f>INDEX(Mapping!$B$2:$T$7793,MATCH(Data!$A3353,Mapping!$B$3:$B$7793,0),MATCH(Data!$I$1,Mapping!$B$2:$T$2,0))</f>
        <v>Consumer</v>
      </c>
      <c r="J3353">
        <f>VLOOKUP($A3353,Mapping!$X$3:$Y$7793,2,0)</f>
        <v>90036</v>
      </c>
      <c r="K3353" t="str">
        <f>VLOOKUP($J3353,Mapping!$AB$3:$AC$475,2,0)</f>
        <v>Los Angeles</v>
      </c>
      <c r="L3353" t="str">
        <f>VLOOKUP($K3353,Mapping!$AF$3:$AG$475,2,0)</f>
        <v>California</v>
      </c>
      <c r="M3353" t="str">
        <f>VLOOKUP($L3353,Mapping!$AI$3:$AJ$48,2,0)</f>
        <v>United States</v>
      </c>
      <c r="N3353" t="str">
        <f>VLOOKUP($L3353,Mapping!$AI$3:$AK$48,3,0)</f>
        <v>West</v>
      </c>
      <c r="O3353" t="str">
        <f>VLOOKUP(Table1[[#This Row],[Column1]],Mapping!$AM$8:$AN$11,2,0)</f>
        <v>Office Supplies</v>
      </c>
      <c r="P3353" t="str">
        <f>VLOOKUP(Table1[[#This Row],[Column3]],Mapping!$AP$5:$AQ$22,2,0)</f>
        <v>Paper</v>
      </c>
      <c r="Q3353">
        <v>105.52</v>
      </c>
      <c r="R3353">
        <v>4</v>
      </c>
      <c r="S3353">
        <v>48.539199999999994</v>
      </c>
    </row>
    <row r="3354" spans="1:19" x14ac:dyDescent="0.35">
      <c r="A3354">
        <v>6581</v>
      </c>
      <c r="B3354" t="s">
        <v>5083</v>
      </c>
      <c r="C3354" t="s">
        <v>218</v>
      </c>
      <c r="D3354" t="str">
        <f>MID(Table1[[#This Row],[Product ID]],5,2)</f>
        <v>PH</v>
      </c>
      <c r="E3354" t="str">
        <f>LEFT(Table1[[#This Row],[Product ID]],3)</f>
        <v>TEC</v>
      </c>
      <c r="F3354" s="10">
        <f>VLOOKUP(Table1[[#This Row],[Order ID]],Mapping!H3354:J11145,3,0)</f>
        <v>41417</v>
      </c>
      <c r="G3354" s="10">
        <f>VLOOKUP(Table1[[#This Row],[Order ID]],Mapping!H3354:K11145,4,0)</f>
        <v>41424</v>
      </c>
      <c r="H3354" t="str">
        <f>INDEX(Mapping!$B$2:$T$7793,MATCH(Data!$A3354,Mapping!$B$3:$B$7793,0),MATCH(Data!$H$1,Mapping!$B$2:$T$2,0))</f>
        <v>Standard Class</v>
      </c>
      <c r="I3354" t="str">
        <f>INDEX(Mapping!$B$2:$T$7793,MATCH(Data!$A3354,Mapping!$B$3:$B$7793,0),MATCH(Data!$I$1,Mapping!$B$2:$T$2,0))</f>
        <v>Corporate</v>
      </c>
      <c r="J3354">
        <f>VLOOKUP($A3354,Mapping!$X$3:$Y$7793,2,0)</f>
        <v>90049</v>
      </c>
      <c r="K3354" t="str">
        <f>VLOOKUP($J3354,Mapping!$AB$3:$AC$475,2,0)</f>
        <v>Richardson</v>
      </c>
      <c r="L3354" t="str">
        <f>VLOOKUP($K3354,Mapping!$AF$3:$AG$475,2,0)</f>
        <v>Texas</v>
      </c>
      <c r="M3354" t="str">
        <f>VLOOKUP($L3354,Mapping!$AI$3:$AJ$48,2,0)</f>
        <v>United States</v>
      </c>
      <c r="N3354" t="str">
        <f>VLOOKUP($L3354,Mapping!$AI$3:$AK$48,3,0)</f>
        <v>Central</v>
      </c>
      <c r="O3354" t="str">
        <f>VLOOKUP(Table1[[#This Row],[Column1]],Mapping!$AM$8:$AN$11,2,0)</f>
        <v>Technology</v>
      </c>
      <c r="P3354" t="str">
        <f>VLOOKUP(Table1[[#This Row],[Column3]],Mapping!$AP$5:$AQ$22,2,0)</f>
        <v>Phones</v>
      </c>
      <c r="Q3354">
        <v>222.38400000000001</v>
      </c>
      <c r="R3354">
        <v>2</v>
      </c>
      <c r="S3354">
        <v>22.238400000000013</v>
      </c>
    </row>
    <row r="3355" spans="1:19" x14ac:dyDescent="0.35">
      <c r="A3355">
        <v>113</v>
      </c>
      <c r="B3355" t="s">
        <v>169</v>
      </c>
      <c r="C3355" t="s">
        <v>170</v>
      </c>
      <c r="D3355" t="str">
        <f>MID(Table1[[#This Row],[Product ID]],5,2)</f>
        <v>EN</v>
      </c>
      <c r="E3355" t="str">
        <f>LEFT(Table1[[#This Row],[Product ID]],3)</f>
        <v>OFF</v>
      </c>
      <c r="F3355" s="10" t="e">
        <f>VLOOKUP(Table1[[#This Row],[Order ID]],Mapping!H3355:J11146,3,0)</f>
        <v>#N/A</v>
      </c>
      <c r="G3355" s="10" t="e">
        <f>VLOOKUP(Table1[[#This Row],[Order ID]],Mapping!H3355:K11146,4,0)</f>
        <v>#N/A</v>
      </c>
      <c r="H3355" t="str">
        <f>INDEX(Mapping!$B$2:$T$7793,MATCH(Data!$A3355,Mapping!$B$3:$B$7793,0),MATCH(Data!$H$1,Mapping!$B$2:$T$2,0))</f>
        <v>Second Class</v>
      </c>
      <c r="I3355" t="str">
        <f>INDEX(Mapping!$B$2:$T$7793,MATCH(Data!$A3355,Mapping!$B$3:$B$7793,0),MATCH(Data!$I$1,Mapping!$B$2:$T$2,0))</f>
        <v>Consumer</v>
      </c>
      <c r="J3355">
        <f>VLOOKUP($A3355,Mapping!$X$3:$Y$7793,2,0)</f>
        <v>88220</v>
      </c>
      <c r="K3355" t="str">
        <f>VLOOKUP($J3355,Mapping!$AB$3:$AC$475,2,0)</f>
        <v>Tampa</v>
      </c>
      <c r="L3355" t="str">
        <f>VLOOKUP($K3355,Mapping!$AF$3:$AG$475,2,0)</f>
        <v>Florida</v>
      </c>
      <c r="M3355" t="str">
        <f>VLOOKUP($L3355,Mapping!$AI$3:$AJ$48,2,0)</f>
        <v>United States</v>
      </c>
      <c r="N3355" t="str">
        <f>VLOOKUP($L3355,Mapping!$AI$3:$AK$48,3,0)</f>
        <v>South</v>
      </c>
      <c r="O3355" t="str">
        <f>VLOOKUP(Table1[[#This Row],[Column1]],Mapping!$AM$8:$AN$11,2,0)</f>
        <v>Office Supplies</v>
      </c>
      <c r="P3355" t="str">
        <f>VLOOKUP(Table1[[#This Row],[Column3]],Mapping!$AP$5:$AQ$22,2,0)</f>
        <v>Envelopes</v>
      </c>
      <c r="Q3355">
        <v>28.4</v>
      </c>
      <c r="R3355">
        <v>5</v>
      </c>
      <c r="S3355">
        <v>13.347999999999997</v>
      </c>
    </row>
    <row r="3356" spans="1:19" x14ac:dyDescent="0.35">
      <c r="A3356">
        <v>2816</v>
      </c>
      <c r="B3356" t="s">
        <v>2813</v>
      </c>
      <c r="C3356" t="s">
        <v>68</v>
      </c>
      <c r="D3356" t="str">
        <f>MID(Table1[[#This Row],[Product ID]],5,2)</f>
        <v>BI</v>
      </c>
      <c r="E3356" t="str">
        <f>LEFT(Table1[[#This Row],[Product ID]],3)</f>
        <v>OFF</v>
      </c>
      <c r="F3356" s="10" t="e">
        <f>VLOOKUP(Table1[[#This Row],[Order ID]],Mapping!H3356:J11147,3,0)</f>
        <v>#N/A</v>
      </c>
      <c r="G3356" s="10" t="e">
        <f>VLOOKUP(Table1[[#This Row],[Order ID]],Mapping!H3356:K11147,4,0)</f>
        <v>#N/A</v>
      </c>
      <c r="H3356" t="str">
        <f>INDEX(Mapping!$B$2:$T$7793,MATCH(Data!$A3356,Mapping!$B$3:$B$7793,0),MATCH(Data!$H$1,Mapping!$B$2:$T$2,0))</f>
        <v>First Class</v>
      </c>
      <c r="I3356" t="str">
        <f>INDEX(Mapping!$B$2:$T$7793,MATCH(Data!$A3356,Mapping!$B$3:$B$7793,0),MATCH(Data!$I$1,Mapping!$B$2:$T$2,0))</f>
        <v>Corporate</v>
      </c>
      <c r="J3356">
        <f>VLOOKUP($A3356,Mapping!$X$3:$Y$7793,2,0)</f>
        <v>19120</v>
      </c>
      <c r="K3356" t="str">
        <f>VLOOKUP($J3356,Mapping!$AB$3:$AC$475,2,0)</f>
        <v>Cincinnati</v>
      </c>
      <c r="L3356" t="str">
        <f>VLOOKUP($K3356,Mapping!$AF$3:$AG$475,2,0)</f>
        <v>Ohio</v>
      </c>
      <c r="M3356" t="str">
        <f>VLOOKUP($L3356,Mapping!$AI$3:$AJ$48,2,0)</f>
        <v>United States</v>
      </c>
      <c r="N3356" t="str">
        <f>VLOOKUP($L3356,Mapping!$AI$3:$AK$48,3,0)</f>
        <v>East</v>
      </c>
      <c r="O3356" t="str">
        <f>VLOOKUP(Table1[[#This Row],[Column1]],Mapping!$AM$8:$AN$11,2,0)</f>
        <v>Office Supplies</v>
      </c>
      <c r="P3356" t="str">
        <f>VLOOKUP(Table1[[#This Row],[Column3]],Mapping!$AP$5:$AQ$22,2,0)</f>
        <v>Binders</v>
      </c>
      <c r="Q3356">
        <v>9.5550000000000015</v>
      </c>
      <c r="R3356">
        <v>5</v>
      </c>
      <c r="S3356">
        <v>-7.3254999999999981</v>
      </c>
    </row>
    <row r="3357" spans="1:19" x14ac:dyDescent="0.35">
      <c r="A3357">
        <v>4723</v>
      </c>
      <c r="B3357" t="s">
        <v>4038</v>
      </c>
      <c r="C3357" t="s">
        <v>3760</v>
      </c>
      <c r="D3357" t="str">
        <f>MID(Table1[[#This Row],[Product ID]],5,2)</f>
        <v>TA</v>
      </c>
      <c r="E3357" t="str">
        <f>LEFT(Table1[[#This Row],[Product ID]],3)</f>
        <v>FUR</v>
      </c>
      <c r="F3357" s="10">
        <f>VLOOKUP(Table1[[#This Row],[Order ID]],Mapping!H3357:J11148,3,0)</f>
        <v>41435</v>
      </c>
      <c r="G3357" s="10">
        <f>VLOOKUP(Table1[[#This Row],[Order ID]],Mapping!H3357:K11148,4,0)</f>
        <v>41442</v>
      </c>
      <c r="H3357" t="str">
        <f>INDEX(Mapping!$B$2:$T$7793,MATCH(Data!$A3357,Mapping!$B$3:$B$7793,0),MATCH(Data!$H$1,Mapping!$B$2:$T$2,0))</f>
        <v>Standard Class</v>
      </c>
      <c r="I3357" t="str">
        <f>INDEX(Mapping!$B$2:$T$7793,MATCH(Data!$A3357,Mapping!$B$3:$B$7793,0),MATCH(Data!$I$1,Mapping!$B$2:$T$2,0))</f>
        <v>Corporate</v>
      </c>
      <c r="J3357">
        <f>VLOOKUP($A3357,Mapping!$X$3:$Y$7793,2,0)</f>
        <v>55407</v>
      </c>
      <c r="K3357" t="str">
        <f>VLOOKUP($J3357,Mapping!$AB$3:$AC$475,2,0)</f>
        <v>Scottsdale</v>
      </c>
      <c r="L3357" t="str">
        <f>VLOOKUP($K3357,Mapping!$AF$3:$AG$475,2,0)</f>
        <v>Arizona</v>
      </c>
      <c r="M3357" t="str">
        <f>VLOOKUP($L3357,Mapping!$AI$3:$AJ$48,2,0)</f>
        <v>United States</v>
      </c>
      <c r="N3357" t="str">
        <f>VLOOKUP($L3357,Mapping!$AI$3:$AK$48,3,0)</f>
        <v>West</v>
      </c>
      <c r="O3357" t="str">
        <f>VLOOKUP(Table1[[#This Row],[Column1]],Mapping!$AM$8:$AN$11,2,0)</f>
        <v>Furniture</v>
      </c>
      <c r="P3357" t="str">
        <f>VLOOKUP(Table1[[#This Row],[Column3]],Mapping!$AP$5:$AQ$22,2,0)</f>
        <v>Tables</v>
      </c>
      <c r="Q3357">
        <v>692.93999999999994</v>
      </c>
      <c r="R3357">
        <v>3</v>
      </c>
      <c r="S3357">
        <v>173.23500000000001</v>
      </c>
    </row>
    <row r="3358" spans="1:19" x14ac:dyDescent="0.35">
      <c r="A3358">
        <v>1015</v>
      </c>
      <c r="B3358" t="s">
        <v>1250</v>
      </c>
      <c r="C3358" t="s">
        <v>79</v>
      </c>
      <c r="D3358" t="str">
        <f>MID(Table1[[#This Row],[Product ID]],5,2)</f>
        <v>FU</v>
      </c>
      <c r="E3358" t="str">
        <f>LEFT(Table1[[#This Row],[Product ID]],3)</f>
        <v>FUR</v>
      </c>
      <c r="F3358" s="10" t="e">
        <f>VLOOKUP(Table1[[#This Row],[Order ID]],Mapping!H3358:J11149,3,0)</f>
        <v>#N/A</v>
      </c>
      <c r="G3358" s="10" t="e">
        <f>VLOOKUP(Table1[[#This Row],[Order ID]],Mapping!H3358:K11149,4,0)</f>
        <v>#N/A</v>
      </c>
      <c r="H3358" t="str">
        <f>INDEX(Mapping!$B$2:$T$7793,MATCH(Data!$A3358,Mapping!$B$3:$B$7793,0),MATCH(Data!$H$1,Mapping!$B$2:$T$2,0))</f>
        <v>Standard Class</v>
      </c>
      <c r="I3358" t="str">
        <f>INDEX(Mapping!$B$2:$T$7793,MATCH(Data!$A3358,Mapping!$B$3:$B$7793,0),MATCH(Data!$I$1,Mapping!$B$2:$T$2,0))</f>
        <v>Home Office</v>
      </c>
      <c r="J3358">
        <f>VLOOKUP($A3358,Mapping!$X$3:$Y$7793,2,0)</f>
        <v>10009</v>
      </c>
      <c r="K3358" t="str">
        <f>VLOOKUP($J3358,Mapping!$AB$3:$AC$475,2,0)</f>
        <v>Saint Paul</v>
      </c>
      <c r="L3358" t="str">
        <f>VLOOKUP($K3358,Mapping!$AF$3:$AG$475,2,0)</f>
        <v>Minnesota</v>
      </c>
      <c r="M3358" t="str">
        <f>VLOOKUP($L3358,Mapping!$AI$3:$AJ$48,2,0)</f>
        <v>United States</v>
      </c>
      <c r="N3358" t="str">
        <f>VLOOKUP($L3358,Mapping!$AI$3:$AK$48,3,0)</f>
        <v>Central</v>
      </c>
      <c r="O3358" t="str">
        <f>VLOOKUP(Table1[[#This Row],[Column1]],Mapping!$AM$8:$AN$11,2,0)</f>
        <v>Furniture</v>
      </c>
      <c r="P3358" t="str">
        <f>VLOOKUP(Table1[[#This Row],[Column3]],Mapping!$AP$5:$AQ$22,2,0)</f>
        <v>Furnishings</v>
      </c>
      <c r="Q3358">
        <v>39.880000000000003</v>
      </c>
      <c r="R3358">
        <v>2</v>
      </c>
      <c r="S3358">
        <v>11.166400000000003</v>
      </c>
    </row>
    <row r="3359" spans="1:19" x14ac:dyDescent="0.35">
      <c r="A3359">
        <v>1016</v>
      </c>
      <c r="B3359" t="s">
        <v>1250</v>
      </c>
      <c r="C3359" t="s">
        <v>667</v>
      </c>
      <c r="D3359" t="str">
        <f>MID(Table1[[#This Row],[Product ID]],5,2)</f>
        <v>BI</v>
      </c>
      <c r="E3359" t="str">
        <f>LEFT(Table1[[#This Row],[Product ID]],3)</f>
        <v>OFF</v>
      </c>
      <c r="F3359" s="10" t="e">
        <f>VLOOKUP(Table1[[#This Row],[Order ID]],Mapping!H3359:J11150,3,0)</f>
        <v>#N/A</v>
      </c>
      <c r="G3359" s="10" t="e">
        <f>VLOOKUP(Table1[[#This Row],[Order ID]],Mapping!H3359:K11150,4,0)</f>
        <v>#N/A</v>
      </c>
      <c r="H3359" t="str">
        <f>INDEX(Mapping!$B$2:$T$7793,MATCH(Data!$A3359,Mapping!$B$3:$B$7793,0),MATCH(Data!$H$1,Mapping!$B$2:$T$2,0))</f>
        <v>Standard Class</v>
      </c>
      <c r="I3359" t="str">
        <f>INDEX(Mapping!$B$2:$T$7793,MATCH(Data!$A3359,Mapping!$B$3:$B$7793,0),MATCH(Data!$I$1,Mapping!$B$2:$T$2,0))</f>
        <v>Corporate</v>
      </c>
      <c r="J3359">
        <f>VLOOKUP($A3359,Mapping!$X$3:$Y$7793,2,0)</f>
        <v>10009</v>
      </c>
      <c r="K3359" t="str">
        <f>VLOOKUP($J3359,Mapping!$AB$3:$AC$475,2,0)</f>
        <v>Saint Paul</v>
      </c>
      <c r="L3359" t="str">
        <f>VLOOKUP($K3359,Mapping!$AF$3:$AG$475,2,0)</f>
        <v>Minnesota</v>
      </c>
      <c r="M3359" t="str">
        <f>VLOOKUP($L3359,Mapping!$AI$3:$AJ$48,2,0)</f>
        <v>United States</v>
      </c>
      <c r="N3359" t="str">
        <f>VLOOKUP($L3359,Mapping!$AI$3:$AK$48,3,0)</f>
        <v>Central</v>
      </c>
      <c r="O3359" t="str">
        <f>VLOOKUP(Table1[[#This Row],[Column1]],Mapping!$AM$8:$AN$11,2,0)</f>
        <v>Office Supplies</v>
      </c>
      <c r="P3359" t="str">
        <f>VLOOKUP(Table1[[#This Row],[Column3]],Mapping!$AP$5:$AQ$22,2,0)</f>
        <v>Binders</v>
      </c>
      <c r="Q3359">
        <v>12.192</v>
      </c>
      <c r="R3359">
        <v>4</v>
      </c>
      <c r="S3359">
        <v>4.1147999999999989</v>
      </c>
    </row>
    <row r="3360" spans="1:19" x14ac:dyDescent="0.35">
      <c r="A3360">
        <v>1017</v>
      </c>
      <c r="B3360" t="s">
        <v>1250</v>
      </c>
      <c r="C3360" t="s">
        <v>1251</v>
      </c>
      <c r="D3360" t="str">
        <f>MID(Table1[[#This Row],[Product ID]],5,2)</f>
        <v>AR</v>
      </c>
      <c r="E3360" t="str">
        <f>LEFT(Table1[[#This Row],[Product ID]],3)</f>
        <v>OFF</v>
      </c>
      <c r="F3360" s="10" t="e">
        <f>VLOOKUP(Table1[[#This Row],[Order ID]],Mapping!H3360:J11151,3,0)</f>
        <v>#N/A</v>
      </c>
      <c r="G3360" s="10" t="e">
        <f>VLOOKUP(Table1[[#This Row],[Order ID]],Mapping!H3360:K11151,4,0)</f>
        <v>#N/A</v>
      </c>
      <c r="H3360" t="str">
        <f>INDEX(Mapping!$B$2:$T$7793,MATCH(Data!$A3360,Mapping!$B$3:$B$7793,0),MATCH(Data!$H$1,Mapping!$B$2:$T$2,0))</f>
        <v>Standard Class</v>
      </c>
      <c r="I3360" t="str">
        <f>INDEX(Mapping!$B$2:$T$7793,MATCH(Data!$A3360,Mapping!$B$3:$B$7793,0),MATCH(Data!$I$1,Mapping!$B$2:$T$2,0))</f>
        <v>Corporate</v>
      </c>
      <c r="J3360">
        <f>VLOOKUP($A3360,Mapping!$X$3:$Y$7793,2,0)</f>
        <v>10009</v>
      </c>
      <c r="K3360" t="str">
        <f>VLOOKUP($J3360,Mapping!$AB$3:$AC$475,2,0)</f>
        <v>Saint Paul</v>
      </c>
      <c r="L3360" t="str">
        <f>VLOOKUP($K3360,Mapping!$AF$3:$AG$475,2,0)</f>
        <v>Minnesota</v>
      </c>
      <c r="M3360" t="str">
        <f>VLOOKUP($L3360,Mapping!$AI$3:$AJ$48,2,0)</f>
        <v>United States</v>
      </c>
      <c r="N3360" t="str">
        <f>VLOOKUP($L3360,Mapping!$AI$3:$AK$48,3,0)</f>
        <v>Central</v>
      </c>
      <c r="O3360" t="str">
        <f>VLOOKUP(Table1[[#This Row],[Column1]],Mapping!$AM$8:$AN$11,2,0)</f>
        <v>Office Supplies</v>
      </c>
      <c r="P3360" t="str">
        <f>VLOOKUP(Table1[[#This Row],[Column3]],Mapping!$AP$5:$AQ$22,2,0)</f>
        <v>Art</v>
      </c>
      <c r="Q3360">
        <v>20.82</v>
      </c>
      <c r="R3360">
        <v>3</v>
      </c>
      <c r="S3360">
        <v>7.4952000000000005</v>
      </c>
    </row>
    <row r="3361" spans="1:19" x14ac:dyDescent="0.35">
      <c r="A3361">
        <v>183</v>
      </c>
      <c r="B3361" t="s">
        <v>257</v>
      </c>
      <c r="C3361" t="s">
        <v>258</v>
      </c>
      <c r="D3361" t="str">
        <f>MID(Table1[[#This Row],[Product ID]],5,2)</f>
        <v>CH</v>
      </c>
      <c r="E3361" t="str">
        <f>LEFT(Table1[[#This Row],[Product ID]],3)</f>
        <v>FUR</v>
      </c>
      <c r="F3361" s="10" t="e">
        <f>VLOOKUP(Table1[[#This Row],[Order ID]],Mapping!H3361:J11152,3,0)</f>
        <v>#N/A</v>
      </c>
      <c r="G3361" s="10" t="e">
        <f>VLOOKUP(Table1[[#This Row],[Order ID]],Mapping!H3361:K11152,4,0)</f>
        <v>#N/A</v>
      </c>
      <c r="H3361" t="str">
        <f>INDEX(Mapping!$B$2:$T$7793,MATCH(Data!$A3361,Mapping!$B$3:$B$7793,0),MATCH(Data!$H$1,Mapping!$B$2:$T$2,0))</f>
        <v>Second Class</v>
      </c>
      <c r="I3361" t="str">
        <f>INDEX(Mapping!$B$2:$T$7793,MATCH(Data!$A3361,Mapping!$B$3:$B$7793,0),MATCH(Data!$I$1,Mapping!$B$2:$T$2,0))</f>
        <v>Home Office</v>
      </c>
      <c r="J3361">
        <f>VLOOKUP($A3361,Mapping!$X$3:$Y$7793,2,0)</f>
        <v>94109</v>
      </c>
      <c r="K3361" t="str">
        <f>VLOOKUP($J3361,Mapping!$AB$3:$AC$475,2,0)</f>
        <v>Fremont</v>
      </c>
      <c r="L3361" t="str">
        <f>VLOOKUP($K3361,Mapping!$AF$3:$AG$475,2,0)</f>
        <v>Nebraska</v>
      </c>
      <c r="M3361" t="str">
        <f>VLOOKUP($L3361,Mapping!$AI$3:$AJ$48,2,0)</f>
        <v>United States</v>
      </c>
      <c r="N3361" t="str">
        <f>VLOOKUP($L3361,Mapping!$AI$3:$AK$48,3,0)</f>
        <v>Central</v>
      </c>
      <c r="O3361" t="str">
        <f>VLOOKUP(Table1[[#This Row],[Column1]],Mapping!$AM$8:$AN$11,2,0)</f>
        <v>Furniture</v>
      </c>
      <c r="P3361" t="str">
        <f>VLOOKUP(Table1[[#This Row],[Column3]],Mapping!$AP$5:$AQ$22,2,0)</f>
        <v>Chairs</v>
      </c>
      <c r="Q3361">
        <v>321.56799999999998</v>
      </c>
      <c r="R3361">
        <v>2</v>
      </c>
      <c r="S3361">
        <v>28.137200000000007</v>
      </c>
    </row>
    <row r="3362" spans="1:19" x14ac:dyDescent="0.35">
      <c r="A3362">
        <v>5265</v>
      </c>
      <c r="B3362" t="s">
        <v>4350</v>
      </c>
      <c r="C3362" t="s">
        <v>2697</v>
      </c>
      <c r="D3362" t="str">
        <f>MID(Table1[[#This Row],[Product ID]],5,2)</f>
        <v>CH</v>
      </c>
      <c r="E3362" t="str">
        <f>LEFT(Table1[[#This Row],[Product ID]],3)</f>
        <v>FUR</v>
      </c>
      <c r="F3362" s="10">
        <f>VLOOKUP(Table1[[#This Row],[Order ID]],Mapping!H3362:J11153,3,0)</f>
        <v>41454</v>
      </c>
      <c r="G3362" s="10">
        <f>VLOOKUP(Table1[[#This Row],[Order ID]],Mapping!H3362:K11153,4,0)</f>
        <v>41456</v>
      </c>
      <c r="H3362" t="str">
        <f>INDEX(Mapping!$B$2:$T$7793,MATCH(Data!$A3362,Mapping!$B$3:$B$7793,0),MATCH(Data!$H$1,Mapping!$B$2:$T$2,0))</f>
        <v>Standard Class</v>
      </c>
      <c r="I3362" t="str">
        <f>INDEX(Mapping!$B$2:$T$7793,MATCH(Data!$A3362,Mapping!$B$3:$B$7793,0),MATCH(Data!$I$1,Mapping!$B$2:$T$2,0))</f>
        <v>Consumer</v>
      </c>
      <c r="J3362">
        <f>VLOOKUP($A3362,Mapping!$X$3:$Y$7793,2,0)</f>
        <v>7501</v>
      </c>
      <c r="K3362" t="str">
        <f>VLOOKUP($J3362,Mapping!$AB$3:$AC$475,2,0)</f>
        <v>New Castle</v>
      </c>
      <c r="L3362" t="str">
        <f>VLOOKUP($K3362,Mapping!$AF$3:$AG$475,2,0)</f>
        <v>Indiana</v>
      </c>
      <c r="M3362" t="str">
        <f>VLOOKUP($L3362,Mapping!$AI$3:$AJ$48,2,0)</f>
        <v>United States</v>
      </c>
      <c r="N3362" t="str">
        <f>VLOOKUP($L3362,Mapping!$AI$3:$AK$48,3,0)</f>
        <v>Central</v>
      </c>
      <c r="O3362" t="str">
        <f>VLOOKUP(Table1[[#This Row],[Column1]],Mapping!$AM$8:$AN$11,2,0)</f>
        <v>Furniture</v>
      </c>
      <c r="P3362" t="str">
        <f>VLOOKUP(Table1[[#This Row],[Column3]],Mapping!$AP$5:$AQ$22,2,0)</f>
        <v>Chairs</v>
      </c>
      <c r="Q3362">
        <v>121.96</v>
      </c>
      <c r="R3362">
        <v>2</v>
      </c>
      <c r="S3362">
        <v>20.733199999999997</v>
      </c>
    </row>
    <row r="3363" spans="1:19" x14ac:dyDescent="0.35">
      <c r="A3363">
        <v>5266</v>
      </c>
      <c r="B3363" t="s">
        <v>4350</v>
      </c>
      <c r="C3363" t="s">
        <v>2636</v>
      </c>
      <c r="D3363" t="str">
        <f>MID(Table1[[#This Row],[Product ID]],5,2)</f>
        <v>AP</v>
      </c>
      <c r="E3363" t="str">
        <f>LEFT(Table1[[#This Row],[Product ID]],3)</f>
        <v>OFF</v>
      </c>
      <c r="F3363" s="10">
        <f>VLOOKUP(Table1[[#This Row],[Order ID]],Mapping!H3363:J11154,3,0)</f>
        <v>41454</v>
      </c>
      <c r="G3363" s="10">
        <f>VLOOKUP(Table1[[#This Row],[Order ID]],Mapping!H3363:K11154,4,0)</f>
        <v>41456</v>
      </c>
      <c r="H3363" t="str">
        <f>INDEX(Mapping!$B$2:$T$7793,MATCH(Data!$A3363,Mapping!$B$3:$B$7793,0),MATCH(Data!$H$1,Mapping!$B$2:$T$2,0))</f>
        <v>Second Class</v>
      </c>
      <c r="I3363" t="str">
        <f>INDEX(Mapping!$B$2:$T$7793,MATCH(Data!$A3363,Mapping!$B$3:$B$7793,0),MATCH(Data!$I$1,Mapping!$B$2:$T$2,0))</f>
        <v>Consumer</v>
      </c>
      <c r="J3363">
        <f>VLOOKUP($A3363,Mapping!$X$3:$Y$7793,2,0)</f>
        <v>7501</v>
      </c>
      <c r="K3363" t="str">
        <f>VLOOKUP($J3363,Mapping!$AB$3:$AC$475,2,0)</f>
        <v>New Castle</v>
      </c>
      <c r="L3363" t="str">
        <f>VLOOKUP($K3363,Mapping!$AF$3:$AG$475,2,0)</f>
        <v>Indiana</v>
      </c>
      <c r="M3363" t="str">
        <f>VLOOKUP($L3363,Mapping!$AI$3:$AJ$48,2,0)</f>
        <v>United States</v>
      </c>
      <c r="N3363" t="str">
        <f>VLOOKUP($L3363,Mapping!$AI$3:$AK$48,3,0)</f>
        <v>Central</v>
      </c>
      <c r="O3363" t="str">
        <f>VLOOKUP(Table1[[#This Row],[Column1]],Mapping!$AM$8:$AN$11,2,0)</f>
        <v>Office Supplies</v>
      </c>
      <c r="P3363" t="str">
        <f>VLOOKUP(Table1[[#This Row],[Column3]],Mapping!$AP$5:$AQ$22,2,0)</f>
        <v>Appliances</v>
      </c>
      <c r="Q3363">
        <v>8.74</v>
      </c>
      <c r="R3363">
        <v>2</v>
      </c>
      <c r="S3363">
        <v>2.2724000000000002</v>
      </c>
    </row>
    <row r="3364" spans="1:19" x14ac:dyDescent="0.35">
      <c r="A3364">
        <v>5267</v>
      </c>
      <c r="B3364" t="s">
        <v>4350</v>
      </c>
      <c r="C3364" t="s">
        <v>1437</v>
      </c>
      <c r="D3364" t="str">
        <f>MID(Table1[[#This Row],[Product ID]],5,2)</f>
        <v>PA</v>
      </c>
      <c r="E3364" t="str">
        <f>LEFT(Table1[[#This Row],[Product ID]],3)</f>
        <v>OFF</v>
      </c>
      <c r="F3364" s="10">
        <f>VLOOKUP(Table1[[#This Row],[Order ID]],Mapping!H3364:J11155,3,0)</f>
        <v>41454</v>
      </c>
      <c r="G3364" s="10">
        <f>VLOOKUP(Table1[[#This Row],[Order ID]],Mapping!H3364:K11155,4,0)</f>
        <v>41456</v>
      </c>
      <c r="H3364" t="str">
        <f>INDEX(Mapping!$B$2:$T$7793,MATCH(Data!$A3364,Mapping!$B$3:$B$7793,0),MATCH(Data!$H$1,Mapping!$B$2:$T$2,0))</f>
        <v>Second Class</v>
      </c>
      <c r="I3364" t="str">
        <f>INDEX(Mapping!$B$2:$T$7793,MATCH(Data!$A3364,Mapping!$B$3:$B$7793,0),MATCH(Data!$I$1,Mapping!$B$2:$T$2,0))</f>
        <v>Consumer</v>
      </c>
      <c r="J3364">
        <f>VLOOKUP($A3364,Mapping!$X$3:$Y$7793,2,0)</f>
        <v>7501</v>
      </c>
      <c r="K3364" t="str">
        <f>VLOOKUP($J3364,Mapping!$AB$3:$AC$475,2,0)</f>
        <v>New Castle</v>
      </c>
      <c r="L3364" t="str">
        <f>VLOOKUP($K3364,Mapping!$AF$3:$AG$475,2,0)</f>
        <v>Indiana</v>
      </c>
      <c r="M3364" t="str">
        <f>VLOOKUP($L3364,Mapping!$AI$3:$AJ$48,2,0)</f>
        <v>United States</v>
      </c>
      <c r="N3364" t="str">
        <f>VLOOKUP($L3364,Mapping!$AI$3:$AK$48,3,0)</f>
        <v>Central</v>
      </c>
      <c r="O3364" t="str">
        <f>VLOOKUP(Table1[[#This Row],[Column1]],Mapping!$AM$8:$AN$11,2,0)</f>
        <v>Office Supplies</v>
      </c>
      <c r="P3364" t="str">
        <f>VLOOKUP(Table1[[#This Row],[Column3]],Mapping!$AP$5:$AQ$22,2,0)</f>
        <v>Paper</v>
      </c>
      <c r="Q3364">
        <v>61.96</v>
      </c>
      <c r="R3364">
        <v>2</v>
      </c>
      <c r="S3364">
        <v>27.881999999999998</v>
      </c>
    </row>
    <row r="3365" spans="1:19" x14ac:dyDescent="0.35">
      <c r="A3365">
        <v>5268</v>
      </c>
      <c r="B3365" t="s">
        <v>4350</v>
      </c>
      <c r="C3365" t="s">
        <v>3355</v>
      </c>
      <c r="D3365" t="str">
        <f>MID(Table1[[#This Row],[Product ID]],5,2)</f>
        <v>BI</v>
      </c>
      <c r="E3365" t="str">
        <f>LEFT(Table1[[#This Row],[Product ID]],3)</f>
        <v>OFF</v>
      </c>
      <c r="F3365" s="10">
        <f>VLOOKUP(Table1[[#This Row],[Order ID]],Mapping!H3365:J11156,3,0)</f>
        <v>41454</v>
      </c>
      <c r="G3365" s="10">
        <f>VLOOKUP(Table1[[#This Row],[Order ID]],Mapping!H3365:K11156,4,0)</f>
        <v>41456</v>
      </c>
      <c r="H3365" t="str">
        <f>INDEX(Mapping!$B$2:$T$7793,MATCH(Data!$A3365,Mapping!$B$3:$B$7793,0),MATCH(Data!$H$1,Mapping!$B$2:$T$2,0))</f>
        <v>Second Class</v>
      </c>
      <c r="I3365" t="str">
        <f>INDEX(Mapping!$B$2:$T$7793,MATCH(Data!$A3365,Mapping!$B$3:$B$7793,0),MATCH(Data!$I$1,Mapping!$B$2:$T$2,0))</f>
        <v>Consumer</v>
      </c>
      <c r="J3365">
        <f>VLOOKUP($A3365,Mapping!$X$3:$Y$7793,2,0)</f>
        <v>7501</v>
      </c>
      <c r="K3365" t="str">
        <f>VLOOKUP($J3365,Mapping!$AB$3:$AC$475,2,0)</f>
        <v>New Castle</v>
      </c>
      <c r="L3365" t="str">
        <f>VLOOKUP($K3365,Mapping!$AF$3:$AG$475,2,0)</f>
        <v>Indiana</v>
      </c>
      <c r="M3365" t="str">
        <f>VLOOKUP($L3365,Mapping!$AI$3:$AJ$48,2,0)</f>
        <v>United States</v>
      </c>
      <c r="N3365" t="str">
        <f>VLOOKUP($L3365,Mapping!$AI$3:$AK$48,3,0)</f>
        <v>Central</v>
      </c>
      <c r="O3365" t="str">
        <f>VLOOKUP(Table1[[#This Row],[Column1]],Mapping!$AM$8:$AN$11,2,0)</f>
        <v>Office Supplies</v>
      </c>
      <c r="P3365" t="str">
        <f>VLOOKUP(Table1[[#This Row],[Column3]],Mapping!$AP$5:$AQ$22,2,0)</f>
        <v>Binders</v>
      </c>
      <c r="Q3365">
        <v>7.96</v>
      </c>
      <c r="R3365">
        <v>2</v>
      </c>
      <c r="S3365">
        <v>3.7412000000000001</v>
      </c>
    </row>
    <row r="3366" spans="1:19" x14ac:dyDescent="0.35">
      <c r="A3366">
        <v>5269</v>
      </c>
      <c r="B3366" t="s">
        <v>4350</v>
      </c>
      <c r="C3366" t="s">
        <v>19</v>
      </c>
      <c r="D3366" t="str">
        <f>MID(Table1[[#This Row],[Product ID]],5,2)</f>
        <v>AP</v>
      </c>
      <c r="E3366" t="str">
        <f>LEFT(Table1[[#This Row],[Product ID]],3)</f>
        <v>OFF</v>
      </c>
      <c r="F3366" s="10">
        <f>VLOOKUP(Table1[[#This Row],[Order ID]],Mapping!H3366:J11157,3,0)</f>
        <v>41454</v>
      </c>
      <c r="G3366" s="10">
        <f>VLOOKUP(Table1[[#This Row],[Order ID]],Mapping!H3366:K11157,4,0)</f>
        <v>41456</v>
      </c>
      <c r="H3366" t="str">
        <f>INDEX(Mapping!$B$2:$T$7793,MATCH(Data!$A3366,Mapping!$B$3:$B$7793,0),MATCH(Data!$H$1,Mapping!$B$2:$T$2,0))</f>
        <v>Second Class</v>
      </c>
      <c r="I3366" t="str">
        <f>INDEX(Mapping!$B$2:$T$7793,MATCH(Data!$A3366,Mapping!$B$3:$B$7793,0),MATCH(Data!$I$1,Mapping!$B$2:$T$2,0))</f>
        <v>Consumer</v>
      </c>
      <c r="J3366">
        <f>VLOOKUP($A3366,Mapping!$X$3:$Y$7793,2,0)</f>
        <v>7501</v>
      </c>
      <c r="K3366" t="str">
        <f>VLOOKUP($J3366,Mapping!$AB$3:$AC$475,2,0)</f>
        <v>New Castle</v>
      </c>
      <c r="L3366" t="str">
        <f>VLOOKUP($K3366,Mapping!$AF$3:$AG$475,2,0)</f>
        <v>Indiana</v>
      </c>
      <c r="M3366" t="str">
        <f>VLOOKUP($L3366,Mapping!$AI$3:$AJ$48,2,0)</f>
        <v>United States</v>
      </c>
      <c r="N3366" t="str">
        <f>VLOOKUP($L3366,Mapping!$AI$3:$AK$48,3,0)</f>
        <v>Central</v>
      </c>
      <c r="O3366" t="str">
        <f>VLOOKUP(Table1[[#This Row],[Column1]],Mapping!$AM$8:$AN$11,2,0)</f>
        <v>Office Supplies</v>
      </c>
      <c r="P3366" t="str">
        <f>VLOOKUP(Table1[[#This Row],[Column3]],Mapping!$AP$5:$AQ$22,2,0)</f>
        <v>Appliances</v>
      </c>
      <c r="Q3366">
        <v>275.24</v>
      </c>
      <c r="R3366">
        <v>4</v>
      </c>
      <c r="S3366">
        <v>121.10560000000001</v>
      </c>
    </row>
    <row r="3367" spans="1:19" x14ac:dyDescent="0.35">
      <c r="A3367">
        <v>3917</v>
      </c>
      <c r="B3367" t="s">
        <v>3541</v>
      </c>
      <c r="C3367" t="s">
        <v>3542</v>
      </c>
      <c r="D3367" t="str">
        <f>MID(Table1[[#This Row],[Product ID]],5,2)</f>
        <v>CH</v>
      </c>
      <c r="E3367" t="str">
        <f>LEFT(Table1[[#This Row],[Product ID]],3)</f>
        <v>FUR</v>
      </c>
      <c r="F3367" s="10">
        <f>VLOOKUP(Table1[[#This Row],[Order ID]],Mapping!H3367:J11158,3,0)</f>
        <v>41635</v>
      </c>
      <c r="G3367" s="10">
        <f>VLOOKUP(Table1[[#This Row],[Order ID]],Mapping!H3367:K11158,4,0)</f>
        <v>41642</v>
      </c>
      <c r="H3367" t="str">
        <f>INDEX(Mapping!$B$2:$T$7793,MATCH(Data!$A3367,Mapping!$B$3:$B$7793,0),MATCH(Data!$H$1,Mapping!$B$2:$T$2,0))</f>
        <v>Standard Class</v>
      </c>
      <c r="I3367" t="str">
        <f>INDEX(Mapping!$B$2:$T$7793,MATCH(Data!$A3367,Mapping!$B$3:$B$7793,0),MATCH(Data!$I$1,Mapping!$B$2:$T$2,0))</f>
        <v>Consumer</v>
      </c>
      <c r="J3367">
        <f>VLOOKUP($A3367,Mapping!$X$3:$Y$7793,2,0)</f>
        <v>8360</v>
      </c>
      <c r="K3367" t="str">
        <f>VLOOKUP($J3367,Mapping!$AB$3:$AC$475,2,0)</f>
        <v>Kenosha</v>
      </c>
      <c r="L3367" t="str">
        <f>VLOOKUP($K3367,Mapping!$AF$3:$AG$475,2,0)</f>
        <v>Wisconsin</v>
      </c>
      <c r="M3367" t="str">
        <f>VLOOKUP($L3367,Mapping!$AI$3:$AJ$48,2,0)</f>
        <v>United States</v>
      </c>
      <c r="N3367" t="str">
        <f>VLOOKUP($L3367,Mapping!$AI$3:$AK$48,3,0)</f>
        <v>Central</v>
      </c>
      <c r="O3367" t="str">
        <f>VLOOKUP(Table1[[#This Row],[Column1]],Mapping!$AM$8:$AN$11,2,0)</f>
        <v>Furniture</v>
      </c>
      <c r="P3367" t="str">
        <f>VLOOKUP(Table1[[#This Row],[Column3]],Mapping!$AP$5:$AQ$22,2,0)</f>
        <v>Chairs</v>
      </c>
      <c r="Q3367">
        <v>212.94</v>
      </c>
      <c r="R3367">
        <v>3</v>
      </c>
      <c r="S3367">
        <v>25.552800000000005</v>
      </c>
    </row>
    <row r="3368" spans="1:19" x14ac:dyDescent="0.35">
      <c r="A3368">
        <v>3918</v>
      </c>
      <c r="B3368" t="s">
        <v>3541</v>
      </c>
      <c r="C3368" t="s">
        <v>1972</v>
      </c>
      <c r="D3368" t="str">
        <f>MID(Table1[[#This Row],[Product ID]],5,2)</f>
        <v>AP</v>
      </c>
      <c r="E3368" t="str">
        <f>LEFT(Table1[[#This Row],[Product ID]],3)</f>
        <v>OFF</v>
      </c>
      <c r="F3368" s="10">
        <f>VLOOKUP(Table1[[#This Row],[Order ID]],Mapping!H3368:J11159,3,0)</f>
        <v>41635</v>
      </c>
      <c r="G3368" s="10">
        <f>VLOOKUP(Table1[[#This Row],[Order ID]],Mapping!H3368:K11159,4,0)</f>
        <v>41642</v>
      </c>
      <c r="H3368" t="str">
        <f>INDEX(Mapping!$B$2:$T$7793,MATCH(Data!$A3368,Mapping!$B$3:$B$7793,0),MATCH(Data!$H$1,Mapping!$B$2:$T$2,0))</f>
        <v>Standard Class</v>
      </c>
      <c r="I3368" t="str">
        <f>INDEX(Mapping!$B$2:$T$7793,MATCH(Data!$A3368,Mapping!$B$3:$B$7793,0),MATCH(Data!$I$1,Mapping!$B$2:$T$2,0))</f>
        <v>Corporate</v>
      </c>
      <c r="J3368">
        <f>VLOOKUP($A3368,Mapping!$X$3:$Y$7793,2,0)</f>
        <v>8360</v>
      </c>
      <c r="K3368" t="str">
        <f>VLOOKUP($J3368,Mapping!$AB$3:$AC$475,2,0)</f>
        <v>Kenosha</v>
      </c>
      <c r="L3368" t="str">
        <f>VLOOKUP($K3368,Mapping!$AF$3:$AG$475,2,0)</f>
        <v>Wisconsin</v>
      </c>
      <c r="M3368" t="str">
        <f>VLOOKUP($L3368,Mapping!$AI$3:$AJ$48,2,0)</f>
        <v>United States</v>
      </c>
      <c r="N3368" t="str">
        <f>VLOOKUP($L3368,Mapping!$AI$3:$AK$48,3,0)</f>
        <v>Central</v>
      </c>
      <c r="O3368" t="str">
        <f>VLOOKUP(Table1[[#This Row],[Column1]],Mapping!$AM$8:$AN$11,2,0)</f>
        <v>Office Supplies</v>
      </c>
      <c r="P3368" t="str">
        <f>VLOOKUP(Table1[[#This Row],[Column3]],Mapping!$AP$5:$AQ$22,2,0)</f>
        <v>Appliances</v>
      </c>
      <c r="Q3368">
        <v>26.49</v>
      </c>
      <c r="R3368">
        <v>1</v>
      </c>
      <c r="S3368">
        <v>7.4172000000000011</v>
      </c>
    </row>
    <row r="3369" spans="1:19" x14ac:dyDescent="0.35">
      <c r="A3369">
        <v>1835</v>
      </c>
      <c r="B3369" t="s">
        <v>2042</v>
      </c>
      <c r="C3369" t="s">
        <v>220</v>
      </c>
      <c r="D3369" t="str">
        <f>MID(Table1[[#This Row],[Product ID]],5,2)</f>
        <v>ST</v>
      </c>
      <c r="E3369" t="str">
        <f>LEFT(Table1[[#This Row],[Product ID]],3)</f>
        <v>OFF</v>
      </c>
      <c r="F3369" s="10" t="e">
        <f>VLOOKUP(Table1[[#This Row],[Order ID]],Mapping!H3369:J11160,3,0)</f>
        <v>#N/A</v>
      </c>
      <c r="G3369" s="10" t="e">
        <f>VLOOKUP(Table1[[#This Row],[Order ID]],Mapping!H3369:K11160,4,0)</f>
        <v>#N/A</v>
      </c>
      <c r="H3369" t="str">
        <f>INDEX(Mapping!$B$2:$T$7793,MATCH(Data!$A3369,Mapping!$B$3:$B$7793,0),MATCH(Data!$H$1,Mapping!$B$2:$T$2,0))</f>
        <v>Standard Class</v>
      </c>
      <c r="I3369" t="str">
        <f>INDEX(Mapping!$B$2:$T$7793,MATCH(Data!$A3369,Mapping!$B$3:$B$7793,0),MATCH(Data!$I$1,Mapping!$B$2:$T$2,0))</f>
        <v>Corporate</v>
      </c>
      <c r="J3369">
        <f>VLOOKUP($A3369,Mapping!$X$3:$Y$7793,2,0)</f>
        <v>90004</v>
      </c>
      <c r="K3369" t="str">
        <f>VLOOKUP($J3369,Mapping!$AB$3:$AC$475,2,0)</f>
        <v>Durham</v>
      </c>
      <c r="L3369" t="str">
        <f>VLOOKUP($K3369,Mapping!$AF$3:$AG$475,2,0)</f>
        <v>North Carolina</v>
      </c>
      <c r="M3369" t="str">
        <f>VLOOKUP($L3369,Mapping!$AI$3:$AJ$48,2,0)</f>
        <v>United States</v>
      </c>
      <c r="N3369" t="str">
        <f>VLOOKUP($L3369,Mapping!$AI$3:$AK$48,3,0)</f>
        <v>South</v>
      </c>
      <c r="O3369" t="str">
        <f>VLOOKUP(Table1[[#This Row],[Column1]],Mapping!$AM$8:$AN$11,2,0)</f>
        <v>Office Supplies</v>
      </c>
      <c r="P3369" t="str">
        <f>VLOOKUP(Table1[[#This Row],[Column3]],Mapping!$AP$5:$AQ$22,2,0)</f>
        <v>Storage</v>
      </c>
      <c r="Q3369">
        <v>41.96</v>
      </c>
      <c r="R3369">
        <v>2</v>
      </c>
      <c r="S3369">
        <v>2.9371999999999971</v>
      </c>
    </row>
    <row r="3370" spans="1:19" x14ac:dyDescent="0.35">
      <c r="A3370">
        <v>1836</v>
      </c>
      <c r="B3370" t="s">
        <v>2042</v>
      </c>
      <c r="C3370" t="s">
        <v>2043</v>
      </c>
      <c r="D3370" t="str">
        <f>MID(Table1[[#This Row],[Product ID]],5,2)</f>
        <v>PA</v>
      </c>
      <c r="E3370" t="str">
        <f>LEFT(Table1[[#This Row],[Product ID]],3)</f>
        <v>OFF</v>
      </c>
      <c r="F3370" s="10" t="e">
        <f>VLOOKUP(Table1[[#This Row],[Order ID]],Mapping!H3370:J11161,3,0)</f>
        <v>#N/A</v>
      </c>
      <c r="G3370" s="10" t="e">
        <f>VLOOKUP(Table1[[#This Row],[Order ID]],Mapping!H3370:K11161,4,0)</f>
        <v>#N/A</v>
      </c>
      <c r="H3370" t="str">
        <f>INDEX(Mapping!$B$2:$T$7793,MATCH(Data!$A3370,Mapping!$B$3:$B$7793,0),MATCH(Data!$H$1,Mapping!$B$2:$T$2,0))</f>
        <v>Second Class</v>
      </c>
      <c r="I3370" t="str">
        <f>INDEX(Mapping!$B$2:$T$7793,MATCH(Data!$A3370,Mapping!$B$3:$B$7793,0),MATCH(Data!$I$1,Mapping!$B$2:$T$2,0))</f>
        <v>Corporate</v>
      </c>
      <c r="J3370">
        <f>VLOOKUP($A3370,Mapping!$X$3:$Y$7793,2,0)</f>
        <v>90004</v>
      </c>
      <c r="K3370" t="str">
        <f>VLOOKUP($J3370,Mapping!$AB$3:$AC$475,2,0)</f>
        <v>Durham</v>
      </c>
      <c r="L3370" t="str">
        <f>VLOOKUP($K3370,Mapping!$AF$3:$AG$475,2,0)</f>
        <v>North Carolina</v>
      </c>
      <c r="M3370" t="str">
        <f>VLOOKUP($L3370,Mapping!$AI$3:$AJ$48,2,0)</f>
        <v>United States</v>
      </c>
      <c r="N3370" t="str">
        <f>VLOOKUP($L3370,Mapping!$AI$3:$AK$48,3,0)</f>
        <v>South</v>
      </c>
      <c r="O3370" t="str">
        <f>VLOOKUP(Table1[[#This Row],[Column1]],Mapping!$AM$8:$AN$11,2,0)</f>
        <v>Office Supplies</v>
      </c>
      <c r="P3370" t="str">
        <f>VLOOKUP(Table1[[#This Row],[Column3]],Mapping!$AP$5:$AQ$22,2,0)</f>
        <v>Paper</v>
      </c>
      <c r="Q3370">
        <v>41.7</v>
      </c>
      <c r="R3370">
        <v>5</v>
      </c>
      <c r="S3370">
        <v>20.85</v>
      </c>
    </row>
    <row r="3371" spans="1:19" x14ac:dyDescent="0.35">
      <c r="A3371">
        <v>4604</v>
      </c>
      <c r="B3371" t="s">
        <v>3977</v>
      </c>
      <c r="C3371" t="s">
        <v>195</v>
      </c>
      <c r="D3371" t="str">
        <f>MID(Table1[[#This Row],[Product ID]],5,2)</f>
        <v>ST</v>
      </c>
      <c r="E3371" t="str">
        <f>LEFT(Table1[[#This Row],[Product ID]],3)</f>
        <v>OFF</v>
      </c>
      <c r="F3371" s="10">
        <f>VLOOKUP(Table1[[#This Row],[Order ID]],Mapping!H3371:J11162,3,0)</f>
        <v>41626</v>
      </c>
      <c r="G3371" s="10">
        <f>VLOOKUP(Table1[[#This Row],[Order ID]],Mapping!H3371:K11162,4,0)</f>
        <v>41631</v>
      </c>
      <c r="H3371" t="str">
        <f>INDEX(Mapping!$B$2:$T$7793,MATCH(Data!$A3371,Mapping!$B$3:$B$7793,0),MATCH(Data!$H$1,Mapping!$B$2:$T$2,0))</f>
        <v>Standard Class</v>
      </c>
      <c r="I3371" t="str">
        <f>INDEX(Mapping!$B$2:$T$7793,MATCH(Data!$A3371,Mapping!$B$3:$B$7793,0),MATCH(Data!$I$1,Mapping!$B$2:$T$2,0))</f>
        <v>Corporate</v>
      </c>
      <c r="J3371">
        <f>VLOOKUP($A3371,Mapping!$X$3:$Y$7793,2,0)</f>
        <v>98115</v>
      </c>
      <c r="K3371" t="str">
        <f>VLOOKUP($J3371,Mapping!$AB$3:$AC$475,2,0)</f>
        <v>Whittier</v>
      </c>
      <c r="L3371" t="str">
        <f>VLOOKUP($K3371,Mapping!$AF$3:$AG$475,2,0)</f>
        <v>California</v>
      </c>
      <c r="M3371" t="str">
        <f>VLOOKUP($L3371,Mapping!$AI$3:$AJ$48,2,0)</f>
        <v>United States</v>
      </c>
      <c r="N3371" t="str">
        <f>VLOOKUP($L3371,Mapping!$AI$3:$AK$48,3,0)</f>
        <v>West</v>
      </c>
      <c r="O3371" t="str">
        <f>VLOOKUP(Table1[[#This Row],[Column1]],Mapping!$AM$8:$AN$11,2,0)</f>
        <v>Office Supplies</v>
      </c>
      <c r="P3371" t="str">
        <f>VLOOKUP(Table1[[#This Row],[Column3]],Mapping!$AP$5:$AQ$22,2,0)</f>
        <v>Storage</v>
      </c>
      <c r="Q3371">
        <v>46.53</v>
      </c>
      <c r="R3371">
        <v>3</v>
      </c>
      <c r="S3371">
        <v>13.028400000000001</v>
      </c>
    </row>
    <row r="3372" spans="1:19" x14ac:dyDescent="0.35">
      <c r="A3372">
        <v>6762</v>
      </c>
      <c r="B3372" t="s">
        <v>5194</v>
      </c>
      <c r="C3372" t="s">
        <v>511</v>
      </c>
      <c r="D3372" t="str">
        <f>MID(Table1[[#This Row],[Product ID]],5,2)</f>
        <v>AC</v>
      </c>
      <c r="E3372" t="str">
        <f>LEFT(Table1[[#This Row],[Product ID]],3)</f>
        <v>TEC</v>
      </c>
      <c r="F3372" s="10">
        <f>VLOOKUP(Table1[[#This Row],[Order ID]],Mapping!H3372:J11163,3,0)</f>
        <v>41625</v>
      </c>
      <c r="G3372" s="10">
        <f>VLOOKUP(Table1[[#This Row],[Order ID]],Mapping!H3372:K11163,4,0)</f>
        <v>41632</v>
      </c>
      <c r="H3372" t="str">
        <f>INDEX(Mapping!$B$2:$T$7793,MATCH(Data!$A3372,Mapping!$B$3:$B$7793,0),MATCH(Data!$H$1,Mapping!$B$2:$T$2,0))</f>
        <v>Standard Class</v>
      </c>
      <c r="I3372" t="str">
        <f>INDEX(Mapping!$B$2:$T$7793,MATCH(Data!$A3372,Mapping!$B$3:$B$7793,0),MATCH(Data!$I$1,Mapping!$B$2:$T$2,0))</f>
        <v>Consumer</v>
      </c>
      <c r="J3372">
        <f>VLOOKUP($A3372,Mapping!$X$3:$Y$7793,2,0)</f>
        <v>92024</v>
      </c>
      <c r="K3372" t="str">
        <f>VLOOKUP($J3372,Mapping!$AB$3:$AC$475,2,0)</f>
        <v>Plainfield</v>
      </c>
      <c r="L3372" t="str">
        <f>VLOOKUP($K3372,Mapping!$AF$3:$AG$475,2,0)</f>
        <v>New Jersey</v>
      </c>
      <c r="M3372" t="str">
        <f>VLOOKUP($L3372,Mapping!$AI$3:$AJ$48,2,0)</f>
        <v>United States</v>
      </c>
      <c r="N3372" t="str">
        <f>VLOOKUP($L3372,Mapping!$AI$3:$AK$48,3,0)</f>
        <v>East</v>
      </c>
      <c r="O3372" t="str">
        <f>VLOOKUP(Table1[[#This Row],[Column1]],Mapping!$AM$8:$AN$11,2,0)</f>
        <v>Technology</v>
      </c>
      <c r="P3372" t="str">
        <f>VLOOKUP(Table1[[#This Row],[Column3]],Mapping!$AP$5:$AQ$22,2,0)</f>
        <v>Accessories</v>
      </c>
      <c r="Q3372">
        <v>21.209999999999997</v>
      </c>
      <c r="R3372">
        <v>7</v>
      </c>
      <c r="S3372">
        <v>4.4540999999999986</v>
      </c>
    </row>
    <row r="3373" spans="1:19" x14ac:dyDescent="0.35">
      <c r="A3373">
        <v>2545</v>
      </c>
      <c r="B3373" t="s">
        <v>2620</v>
      </c>
      <c r="C3373" t="s">
        <v>1851</v>
      </c>
      <c r="D3373" t="str">
        <f>MID(Table1[[#This Row],[Product ID]],5,2)</f>
        <v>BI</v>
      </c>
      <c r="E3373" t="str">
        <f>LEFT(Table1[[#This Row],[Product ID]],3)</f>
        <v>OFF</v>
      </c>
      <c r="F3373" s="10" t="e">
        <f>VLOOKUP(Table1[[#This Row],[Order ID]],Mapping!H3373:J11164,3,0)</f>
        <v>#N/A</v>
      </c>
      <c r="G3373" s="10" t="e">
        <f>VLOOKUP(Table1[[#This Row],[Order ID]],Mapping!H3373:K11164,4,0)</f>
        <v>#N/A</v>
      </c>
      <c r="H3373" t="str">
        <f>INDEX(Mapping!$B$2:$T$7793,MATCH(Data!$A3373,Mapping!$B$3:$B$7793,0),MATCH(Data!$H$1,Mapping!$B$2:$T$2,0))</f>
        <v>Standard Class</v>
      </c>
      <c r="I3373" t="str">
        <f>INDEX(Mapping!$B$2:$T$7793,MATCH(Data!$A3373,Mapping!$B$3:$B$7793,0),MATCH(Data!$I$1,Mapping!$B$2:$T$2,0))</f>
        <v>Consumer</v>
      </c>
      <c r="J3373">
        <f>VLOOKUP($A3373,Mapping!$X$3:$Y$7793,2,0)</f>
        <v>98105</v>
      </c>
      <c r="K3373" t="str">
        <f>VLOOKUP($J3373,Mapping!$AB$3:$AC$475,2,0)</f>
        <v>Dallas</v>
      </c>
      <c r="L3373" t="str">
        <f>VLOOKUP($K3373,Mapping!$AF$3:$AG$475,2,0)</f>
        <v>Texas</v>
      </c>
      <c r="M3373" t="str">
        <f>VLOOKUP($L3373,Mapping!$AI$3:$AJ$48,2,0)</f>
        <v>United States</v>
      </c>
      <c r="N3373" t="str">
        <f>VLOOKUP($L3373,Mapping!$AI$3:$AK$48,3,0)</f>
        <v>Central</v>
      </c>
      <c r="O3373" t="str">
        <f>VLOOKUP(Table1[[#This Row],[Column1]],Mapping!$AM$8:$AN$11,2,0)</f>
        <v>Office Supplies</v>
      </c>
      <c r="P3373" t="str">
        <f>VLOOKUP(Table1[[#This Row],[Column3]],Mapping!$AP$5:$AQ$22,2,0)</f>
        <v>Binders</v>
      </c>
      <c r="Q3373">
        <v>19.295999999999999</v>
      </c>
      <c r="R3373">
        <v>3</v>
      </c>
      <c r="S3373">
        <v>6.0299999999999994</v>
      </c>
    </row>
    <row r="3374" spans="1:19" x14ac:dyDescent="0.35">
      <c r="A3374">
        <v>1692</v>
      </c>
      <c r="B3374" t="s">
        <v>1911</v>
      </c>
      <c r="C3374" t="s">
        <v>1536</v>
      </c>
      <c r="D3374" t="str">
        <f>MID(Table1[[#This Row],[Product ID]],5,2)</f>
        <v>PA</v>
      </c>
      <c r="E3374" t="str">
        <f>LEFT(Table1[[#This Row],[Product ID]],3)</f>
        <v>OFF</v>
      </c>
      <c r="F3374" s="10" t="e">
        <f>VLOOKUP(Table1[[#This Row],[Order ID]],Mapping!H3374:J11165,3,0)</f>
        <v>#N/A</v>
      </c>
      <c r="G3374" s="10" t="e">
        <f>VLOOKUP(Table1[[#This Row],[Order ID]],Mapping!H3374:K11165,4,0)</f>
        <v>#N/A</v>
      </c>
      <c r="H3374" t="str">
        <f>INDEX(Mapping!$B$2:$T$7793,MATCH(Data!$A3374,Mapping!$B$3:$B$7793,0),MATCH(Data!$H$1,Mapping!$B$2:$T$2,0))</f>
        <v>Same Day</v>
      </c>
      <c r="I3374" t="str">
        <f>INDEX(Mapping!$B$2:$T$7793,MATCH(Data!$A3374,Mapping!$B$3:$B$7793,0),MATCH(Data!$I$1,Mapping!$B$2:$T$2,0))</f>
        <v>Consumer</v>
      </c>
      <c r="J3374">
        <f>VLOOKUP($A3374,Mapping!$X$3:$Y$7793,2,0)</f>
        <v>19140</v>
      </c>
      <c r="K3374" t="str">
        <f>VLOOKUP($J3374,Mapping!$AB$3:$AC$475,2,0)</f>
        <v>Orem</v>
      </c>
      <c r="L3374" t="str">
        <f>VLOOKUP($K3374,Mapping!$AF$3:$AG$475,2,0)</f>
        <v>Utah</v>
      </c>
      <c r="M3374" t="str">
        <f>VLOOKUP($L3374,Mapping!$AI$3:$AJ$48,2,0)</f>
        <v>United States</v>
      </c>
      <c r="N3374" t="str">
        <f>VLOOKUP($L3374,Mapping!$AI$3:$AK$48,3,0)</f>
        <v>West</v>
      </c>
      <c r="O3374" t="str">
        <f>VLOOKUP(Table1[[#This Row],[Column1]],Mapping!$AM$8:$AN$11,2,0)</f>
        <v>Office Supplies</v>
      </c>
      <c r="P3374" t="str">
        <f>VLOOKUP(Table1[[#This Row],[Column3]],Mapping!$AP$5:$AQ$22,2,0)</f>
        <v>Paper</v>
      </c>
      <c r="Q3374">
        <v>30.48</v>
      </c>
      <c r="R3374">
        <v>6</v>
      </c>
      <c r="S3374">
        <v>9.9059999999999988</v>
      </c>
    </row>
    <row r="3375" spans="1:19" x14ac:dyDescent="0.35">
      <c r="A3375">
        <v>1693</v>
      </c>
      <c r="B3375" t="s">
        <v>1911</v>
      </c>
      <c r="C3375" t="s">
        <v>373</v>
      </c>
      <c r="D3375" t="str">
        <f>MID(Table1[[#This Row],[Product ID]],5,2)</f>
        <v>PH</v>
      </c>
      <c r="E3375" t="str">
        <f>LEFT(Table1[[#This Row],[Product ID]],3)</f>
        <v>TEC</v>
      </c>
      <c r="F3375" s="10" t="e">
        <f>VLOOKUP(Table1[[#This Row],[Order ID]],Mapping!H3375:J11166,3,0)</f>
        <v>#N/A</v>
      </c>
      <c r="G3375" s="10" t="e">
        <f>VLOOKUP(Table1[[#This Row],[Order ID]],Mapping!H3375:K11166,4,0)</f>
        <v>#N/A</v>
      </c>
      <c r="H3375" t="str">
        <f>INDEX(Mapping!$B$2:$T$7793,MATCH(Data!$A3375,Mapping!$B$3:$B$7793,0),MATCH(Data!$H$1,Mapping!$B$2:$T$2,0))</f>
        <v>Standard Class</v>
      </c>
      <c r="I3375" t="str">
        <f>INDEX(Mapping!$B$2:$T$7793,MATCH(Data!$A3375,Mapping!$B$3:$B$7793,0),MATCH(Data!$I$1,Mapping!$B$2:$T$2,0))</f>
        <v>Corporate</v>
      </c>
      <c r="J3375">
        <f>VLOOKUP($A3375,Mapping!$X$3:$Y$7793,2,0)</f>
        <v>19140</v>
      </c>
      <c r="K3375" t="str">
        <f>VLOOKUP($J3375,Mapping!$AB$3:$AC$475,2,0)</f>
        <v>Orem</v>
      </c>
      <c r="L3375" t="str">
        <f>VLOOKUP($K3375,Mapping!$AF$3:$AG$475,2,0)</f>
        <v>Utah</v>
      </c>
      <c r="M3375" t="str">
        <f>VLOOKUP($L3375,Mapping!$AI$3:$AJ$48,2,0)</f>
        <v>United States</v>
      </c>
      <c r="N3375" t="str">
        <f>VLOOKUP($L3375,Mapping!$AI$3:$AK$48,3,0)</f>
        <v>West</v>
      </c>
      <c r="O3375" t="str">
        <f>VLOOKUP(Table1[[#This Row],[Column1]],Mapping!$AM$8:$AN$11,2,0)</f>
        <v>Technology</v>
      </c>
      <c r="P3375" t="str">
        <f>VLOOKUP(Table1[[#This Row],[Column3]],Mapping!$AP$5:$AQ$22,2,0)</f>
        <v>Phones</v>
      </c>
      <c r="Q3375">
        <v>23.987999999999996</v>
      </c>
      <c r="R3375">
        <v>2</v>
      </c>
      <c r="S3375">
        <v>-4.7975999999999974</v>
      </c>
    </row>
    <row r="3376" spans="1:19" x14ac:dyDescent="0.35">
      <c r="A3376">
        <v>1694</v>
      </c>
      <c r="B3376" t="s">
        <v>1911</v>
      </c>
      <c r="C3376" t="s">
        <v>369</v>
      </c>
      <c r="D3376" t="str">
        <f>MID(Table1[[#This Row],[Product ID]],5,2)</f>
        <v>FA</v>
      </c>
      <c r="E3376" t="str">
        <f>LEFT(Table1[[#This Row],[Product ID]],3)</f>
        <v>OFF</v>
      </c>
      <c r="F3376" s="10" t="e">
        <f>VLOOKUP(Table1[[#This Row],[Order ID]],Mapping!H3376:J11167,3,0)</f>
        <v>#N/A</v>
      </c>
      <c r="G3376" s="10" t="e">
        <f>VLOOKUP(Table1[[#This Row],[Order ID]],Mapping!H3376:K11167,4,0)</f>
        <v>#N/A</v>
      </c>
      <c r="H3376" t="str">
        <f>INDEX(Mapping!$B$2:$T$7793,MATCH(Data!$A3376,Mapping!$B$3:$B$7793,0),MATCH(Data!$H$1,Mapping!$B$2:$T$2,0))</f>
        <v>Standard Class</v>
      </c>
      <c r="I3376" t="str">
        <f>INDEX(Mapping!$B$2:$T$7793,MATCH(Data!$A3376,Mapping!$B$3:$B$7793,0),MATCH(Data!$I$1,Mapping!$B$2:$T$2,0))</f>
        <v>Corporate</v>
      </c>
      <c r="J3376">
        <f>VLOOKUP($A3376,Mapping!$X$3:$Y$7793,2,0)</f>
        <v>19140</v>
      </c>
      <c r="K3376" t="str">
        <f>VLOOKUP($J3376,Mapping!$AB$3:$AC$475,2,0)</f>
        <v>Orem</v>
      </c>
      <c r="L3376" t="str">
        <f>VLOOKUP($K3376,Mapping!$AF$3:$AG$475,2,0)</f>
        <v>Utah</v>
      </c>
      <c r="M3376" t="str">
        <f>VLOOKUP($L3376,Mapping!$AI$3:$AJ$48,2,0)</f>
        <v>United States</v>
      </c>
      <c r="N3376" t="str">
        <f>VLOOKUP($L3376,Mapping!$AI$3:$AK$48,3,0)</f>
        <v>West</v>
      </c>
      <c r="O3376" t="str">
        <f>VLOOKUP(Table1[[#This Row],[Column1]],Mapping!$AM$8:$AN$11,2,0)</f>
        <v>Office Supplies</v>
      </c>
      <c r="P3376" t="str">
        <f>VLOOKUP(Table1[[#This Row],[Column3]],Mapping!$AP$5:$AQ$22,2,0)</f>
        <v>Fasteners</v>
      </c>
      <c r="Q3376">
        <v>16.687999999999999</v>
      </c>
      <c r="R3376">
        <v>7</v>
      </c>
      <c r="S3376">
        <v>5.4235999999999995</v>
      </c>
    </row>
    <row r="3377" spans="1:19" x14ac:dyDescent="0.35">
      <c r="A3377">
        <v>768</v>
      </c>
      <c r="B3377" t="s">
        <v>988</v>
      </c>
      <c r="C3377" t="s">
        <v>837</v>
      </c>
      <c r="D3377" t="str">
        <f>MID(Table1[[#This Row],[Product ID]],5,2)</f>
        <v>AR</v>
      </c>
      <c r="E3377" t="str">
        <f>LEFT(Table1[[#This Row],[Product ID]],3)</f>
        <v>OFF</v>
      </c>
      <c r="F3377" s="10" t="e">
        <f>VLOOKUP(Table1[[#This Row],[Order ID]],Mapping!H3377:J11168,3,0)</f>
        <v>#N/A</v>
      </c>
      <c r="G3377" s="10" t="e">
        <f>VLOOKUP(Table1[[#This Row],[Order ID]],Mapping!H3377:K11168,4,0)</f>
        <v>#N/A</v>
      </c>
      <c r="H3377" t="str">
        <f>INDEX(Mapping!$B$2:$T$7793,MATCH(Data!$A3377,Mapping!$B$3:$B$7793,0),MATCH(Data!$H$1,Mapping!$B$2:$T$2,0))</f>
        <v>Standard Class</v>
      </c>
      <c r="I3377" t="str">
        <f>INDEX(Mapping!$B$2:$T$7793,MATCH(Data!$A3377,Mapping!$B$3:$B$7793,0),MATCH(Data!$I$1,Mapping!$B$2:$T$2,0))</f>
        <v>Corporate</v>
      </c>
      <c r="J3377">
        <f>VLOOKUP($A3377,Mapping!$X$3:$Y$7793,2,0)</f>
        <v>98661</v>
      </c>
      <c r="K3377" t="str">
        <f>VLOOKUP($J3377,Mapping!$AB$3:$AC$475,2,0)</f>
        <v>Garland</v>
      </c>
      <c r="L3377" t="str">
        <f>VLOOKUP($K3377,Mapping!$AF$3:$AG$475,2,0)</f>
        <v>Texas</v>
      </c>
      <c r="M3377" t="str">
        <f>VLOOKUP($L3377,Mapping!$AI$3:$AJ$48,2,0)</f>
        <v>United States</v>
      </c>
      <c r="N3377" t="str">
        <f>VLOOKUP($L3377,Mapping!$AI$3:$AK$48,3,0)</f>
        <v>Central</v>
      </c>
      <c r="O3377" t="str">
        <f>VLOOKUP(Table1[[#This Row],[Column1]],Mapping!$AM$8:$AN$11,2,0)</f>
        <v>Office Supplies</v>
      </c>
      <c r="P3377" t="str">
        <f>VLOOKUP(Table1[[#This Row],[Column3]],Mapping!$AP$5:$AQ$22,2,0)</f>
        <v>Art</v>
      </c>
      <c r="Q3377">
        <v>44.02</v>
      </c>
      <c r="R3377">
        <v>2</v>
      </c>
      <c r="S3377">
        <v>11.4452</v>
      </c>
    </row>
    <row r="3378" spans="1:19" x14ac:dyDescent="0.35">
      <c r="A3378">
        <v>290</v>
      </c>
      <c r="B3378" t="s">
        <v>391</v>
      </c>
      <c r="C3378" t="s">
        <v>53</v>
      </c>
      <c r="D3378" t="str">
        <f>MID(Table1[[#This Row],[Product ID]],5,2)</f>
        <v>BO</v>
      </c>
      <c r="E3378" t="str">
        <f>LEFT(Table1[[#This Row],[Product ID]],3)</f>
        <v>FUR</v>
      </c>
      <c r="F3378" s="10" t="e">
        <f>VLOOKUP(Table1[[#This Row],[Order ID]],Mapping!H3378:J11169,3,0)</f>
        <v>#N/A</v>
      </c>
      <c r="G3378" s="10" t="e">
        <f>VLOOKUP(Table1[[#This Row],[Order ID]],Mapping!H3378:K11169,4,0)</f>
        <v>#N/A</v>
      </c>
      <c r="H3378" t="str">
        <f>INDEX(Mapping!$B$2:$T$7793,MATCH(Data!$A3378,Mapping!$B$3:$B$7793,0),MATCH(Data!$H$1,Mapping!$B$2:$T$2,0))</f>
        <v>Same Day</v>
      </c>
      <c r="I3378" t="str">
        <f>INDEX(Mapping!$B$2:$T$7793,MATCH(Data!$A3378,Mapping!$B$3:$B$7793,0),MATCH(Data!$I$1,Mapping!$B$2:$T$2,0))</f>
        <v>Corporate</v>
      </c>
      <c r="J3378">
        <f>VLOOKUP($A3378,Mapping!$X$3:$Y$7793,2,0)</f>
        <v>6040</v>
      </c>
      <c r="K3378" t="str">
        <f>VLOOKUP($J3378,Mapping!$AB$3:$AC$475,2,0)</f>
        <v>Atlanta</v>
      </c>
      <c r="L3378" t="str">
        <f>VLOOKUP($K3378,Mapping!$AF$3:$AG$475,2,0)</f>
        <v>Georgia</v>
      </c>
      <c r="M3378" t="str">
        <f>VLOOKUP($L3378,Mapping!$AI$3:$AJ$48,2,0)</f>
        <v>United States</v>
      </c>
      <c r="N3378" t="str">
        <f>VLOOKUP($L3378,Mapping!$AI$3:$AK$48,3,0)</f>
        <v>South</v>
      </c>
      <c r="O3378" t="str">
        <f>VLOOKUP(Table1[[#This Row],[Column1]],Mapping!$AM$8:$AN$11,2,0)</f>
        <v>Furniture</v>
      </c>
      <c r="P3378" t="str">
        <f>VLOOKUP(Table1[[#This Row],[Column3]],Mapping!$AP$5:$AQ$22,2,0)</f>
        <v>Bookcases</v>
      </c>
      <c r="Q3378">
        <v>1043.92</v>
      </c>
      <c r="R3378">
        <v>4</v>
      </c>
      <c r="S3378">
        <v>271.41920000000005</v>
      </c>
    </row>
    <row r="3379" spans="1:19" x14ac:dyDescent="0.35">
      <c r="A3379">
        <v>289</v>
      </c>
      <c r="B3379" t="s">
        <v>391</v>
      </c>
      <c r="C3379" t="s">
        <v>394</v>
      </c>
      <c r="D3379" t="str">
        <f>MID(Table1[[#This Row],[Product ID]],5,2)</f>
        <v>ST</v>
      </c>
      <c r="E3379" t="str">
        <f>LEFT(Table1[[#This Row],[Product ID]],3)</f>
        <v>OFF</v>
      </c>
      <c r="F3379" s="10" t="e">
        <f>VLOOKUP(Table1[[#This Row],[Order ID]],Mapping!H3379:J11170,3,0)</f>
        <v>#N/A</v>
      </c>
      <c r="G3379" s="10" t="e">
        <f>VLOOKUP(Table1[[#This Row],[Order ID]],Mapping!H3379:K11170,4,0)</f>
        <v>#N/A</v>
      </c>
      <c r="H3379" t="str">
        <f>INDEX(Mapping!$B$2:$T$7793,MATCH(Data!$A3379,Mapping!$B$3:$B$7793,0),MATCH(Data!$H$1,Mapping!$B$2:$T$2,0))</f>
        <v>Same Day</v>
      </c>
      <c r="I3379" t="str">
        <f>INDEX(Mapping!$B$2:$T$7793,MATCH(Data!$A3379,Mapping!$B$3:$B$7793,0),MATCH(Data!$I$1,Mapping!$B$2:$T$2,0))</f>
        <v>Corporate</v>
      </c>
      <c r="J3379">
        <f>VLOOKUP($A3379,Mapping!$X$3:$Y$7793,2,0)</f>
        <v>6040</v>
      </c>
      <c r="K3379" t="str">
        <f>VLOOKUP($J3379,Mapping!$AB$3:$AC$475,2,0)</f>
        <v>Atlanta</v>
      </c>
      <c r="L3379" t="str">
        <f>VLOOKUP($K3379,Mapping!$AF$3:$AG$475,2,0)</f>
        <v>Georgia</v>
      </c>
      <c r="M3379" t="str">
        <f>VLOOKUP($L3379,Mapping!$AI$3:$AJ$48,2,0)</f>
        <v>United States</v>
      </c>
      <c r="N3379" t="str">
        <f>VLOOKUP($L3379,Mapping!$AI$3:$AK$48,3,0)</f>
        <v>South</v>
      </c>
      <c r="O3379" t="str">
        <f>VLOOKUP(Table1[[#This Row],[Column1]],Mapping!$AM$8:$AN$11,2,0)</f>
        <v>Office Supplies</v>
      </c>
      <c r="P3379" t="str">
        <f>VLOOKUP(Table1[[#This Row],[Column3]],Mapping!$AP$5:$AQ$22,2,0)</f>
        <v>Storage</v>
      </c>
      <c r="Q3379">
        <v>104.79</v>
      </c>
      <c r="R3379">
        <v>7</v>
      </c>
      <c r="S3379">
        <v>29.341200000000008</v>
      </c>
    </row>
    <row r="3380" spans="1:19" x14ac:dyDescent="0.35">
      <c r="A3380">
        <v>288</v>
      </c>
      <c r="B3380" t="s">
        <v>391</v>
      </c>
      <c r="C3380" t="s">
        <v>393</v>
      </c>
      <c r="D3380" t="str">
        <f>MID(Table1[[#This Row],[Product ID]],5,2)</f>
        <v>SU</v>
      </c>
      <c r="E3380" t="str">
        <f>LEFT(Table1[[#This Row],[Product ID]],3)</f>
        <v>OFF</v>
      </c>
      <c r="F3380" s="10" t="e">
        <f>VLOOKUP(Table1[[#This Row],[Order ID]],Mapping!H3380:J11171,3,0)</f>
        <v>#N/A</v>
      </c>
      <c r="G3380" s="10" t="e">
        <f>VLOOKUP(Table1[[#This Row],[Order ID]],Mapping!H3380:K11171,4,0)</f>
        <v>#N/A</v>
      </c>
      <c r="H3380" t="str">
        <f>INDEX(Mapping!$B$2:$T$7793,MATCH(Data!$A3380,Mapping!$B$3:$B$7793,0),MATCH(Data!$H$1,Mapping!$B$2:$T$2,0))</f>
        <v>Same Day</v>
      </c>
      <c r="I3380" t="str">
        <f>INDEX(Mapping!$B$2:$T$7793,MATCH(Data!$A3380,Mapping!$B$3:$B$7793,0),MATCH(Data!$I$1,Mapping!$B$2:$T$2,0))</f>
        <v>Corporate</v>
      </c>
      <c r="J3380">
        <f>VLOOKUP($A3380,Mapping!$X$3:$Y$7793,2,0)</f>
        <v>6040</v>
      </c>
      <c r="K3380" t="str">
        <f>VLOOKUP($J3380,Mapping!$AB$3:$AC$475,2,0)</f>
        <v>Atlanta</v>
      </c>
      <c r="L3380" t="str">
        <f>VLOOKUP($K3380,Mapping!$AF$3:$AG$475,2,0)</f>
        <v>Georgia</v>
      </c>
      <c r="M3380" t="str">
        <f>VLOOKUP($L3380,Mapping!$AI$3:$AJ$48,2,0)</f>
        <v>United States</v>
      </c>
      <c r="N3380" t="str">
        <f>VLOOKUP($L3380,Mapping!$AI$3:$AK$48,3,0)</f>
        <v>South</v>
      </c>
      <c r="O3380" t="str">
        <f>VLOOKUP(Table1[[#This Row],[Column1]],Mapping!$AM$8:$AN$11,2,0)</f>
        <v>Office Supplies</v>
      </c>
      <c r="P3380" t="str">
        <f>VLOOKUP(Table1[[#This Row],[Column3]],Mapping!$AP$5:$AQ$22,2,0)</f>
        <v>Supplies</v>
      </c>
      <c r="Q3380">
        <v>7.36</v>
      </c>
      <c r="R3380">
        <v>2</v>
      </c>
      <c r="S3380">
        <v>0.14719999999999978</v>
      </c>
    </row>
    <row r="3381" spans="1:19" x14ac:dyDescent="0.35">
      <c r="A3381">
        <v>2916</v>
      </c>
      <c r="B3381" t="s">
        <v>2877</v>
      </c>
      <c r="C3381" t="s">
        <v>596</v>
      </c>
      <c r="D3381" t="str">
        <f>MID(Table1[[#This Row],[Product ID]],5,2)</f>
        <v>TA</v>
      </c>
      <c r="E3381" t="str">
        <f>LEFT(Table1[[#This Row],[Product ID]],3)</f>
        <v>FUR</v>
      </c>
      <c r="F3381" s="10" t="e">
        <f>VLOOKUP(Table1[[#This Row],[Order ID]],Mapping!H3381:J11172,3,0)</f>
        <v>#N/A</v>
      </c>
      <c r="G3381" s="10" t="e">
        <f>VLOOKUP(Table1[[#This Row],[Order ID]],Mapping!H3381:K11172,4,0)</f>
        <v>#N/A</v>
      </c>
      <c r="H3381" t="str">
        <f>INDEX(Mapping!$B$2:$T$7793,MATCH(Data!$A3381,Mapping!$B$3:$B$7793,0),MATCH(Data!$H$1,Mapping!$B$2:$T$2,0))</f>
        <v>Second Class</v>
      </c>
      <c r="I3381" t="str">
        <f>INDEX(Mapping!$B$2:$T$7793,MATCH(Data!$A3381,Mapping!$B$3:$B$7793,0),MATCH(Data!$I$1,Mapping!$B$2:$T$2,0))</f>
        <v>Corporate</v>
      </c>
      <c r="J3381">
        <f>VLOOKUP($A3381,Mapping!$X$3:$Y$7793,2,0)</f>
        <v>94122</v>
      </c>
      <c r="K3381" t="str">
        <f>VLOOKUP($J3381,Mapping!$AB$3:$AC$475,2,0)</f>
        <v>Urbandale</v>
      </c>
      <c r="L3381" t="str">
        <f>VLOOKUP($K3381,Mapping!$AF$3:$AG$475,2,0)</f>
        <v>Iowa</v>
      </c>
      <c r="M3381" t="str">
        <f>VLOOKUP($L3381,Mapping!$AI$3:$AJ$48,2,0)</f>
        <v>United States</v>
      </c>
      <c r="N3381" t="str">
        <f>VLOOKUP($L3381,Mapping!$AI$3:$AK$48,3,0)</f>
        <v>Central</v>
      </c>
      <c r="O3381" t="str">
        <f>VLOOKUP(Table1[[#This Row],[Column1]],Mapping!$AM$8:$AN$11,2,0)</f>
        <v>Furniture</v>
      </c>
      <c r="P3381" t="str">
        <f>VLOOKUP(Table1[[#This Row],[Column3]],Mapping!$AP$5:$AQ$22,2,0)</f>
        <v>Tables</v>
      </c>
      <c r="Q3381">
        <v>2003.52</v>
      </c>
      <c r="R3381">
        <v>6</v>
      </c>
      <c r="S3381">
        <v>-325.57200000000023</v>
      </c>
    </row>
    <row r="3382" spans="1:19" x14ac:dyDescent="0.35">
      <c r="A3382">
        <v>1905</v>
      </c>
      <c r="B3382" t="s">
        <v>2103</v>
      </c>
      <c r="C3382" t="s">
        <v>2104</v>
      </c>
      <c r="D3382" t="str">
        <f>MID(Table1[[#This Row],[Product ID]],5,2)</f>
        <v>PA</v>
      </c>
      <c r="E3382" t="str">
        <f>LEFT(Table1[[#This Row],[Product ID]],3)</f>
        <v>OFF</v>
      </c>
      <c r="F3382" s="10" t="e">
        <f>VLOOKUP(Table1[[#This Row],[Order ID]],Mapping!H3382:J11173,3,0)</f>
        <v>#N/A</v>
      </c>
      <c r="G3382" s="10" t="e">
        <f>VLOOKUP(Table1[[#This Row],[Order ID]],Mapping!H3382:K11173,4,0)</f>
        <v>#N/A</v>
      </c>
      <c r="H3382" t="str">
        <f>INDEX(Mapping!$B$2:$T$7793,MATCH(Data!$A3382,Mapping!$B$3:$B$7793,0),MATCH(Data!$H$1,Mapping!$B$2:$T$2,0))</f>
        <v>Standard Class</v>
      </c>
      <c r="I3382" t="str">
        <f>INDEX(Mapping!$B$2:$T$7793,MATCH(Data!$A3382,Mapping!$B$3:$B$7793,0),MATCH(Data!$I$1,Mapping!$B$2:$T$2,0))</f>
        <v>Home Office</v>
      </c>
      <c r="J3382">
        <f>VLOOKUP($A3382,Mapping!$X$3:$Y$7793,2,0)</f>
        <v>60126</v>
      </c>
      <c r="K3382" t="str">
        <f>VLOOKUP($J3382,Mapping!$AB$3:$AC$475,2,0)</f>
        <v>Noblesville</v>
      </c>
      <c r="L3382" t="str">
        <f>VLOOKUP($K3382,Mapping!$AF$3:$AG$475,2,0)</f>
        <v>Indiana</v>
      </c>
      <c r="M3382" t="str">
        <f>VLOOKUP($L3382,Mapping!$AI$3:$AJ$48,2,0)</f>
        <v>United States</v>
      </c>
      <c r="N3382" t="str">
        <f>VLOOKUP($L3382,Mapping!$AI$3:$AK$48,3,0)</f>
        <v>Central</v>
      </c>
      <c r="O3382" t="str">
        <f>VLOOKUP(Table1[[#This Row],[Column1]],Mapping!$AM$8:$AN$11,2,0)</f>
        <v>Office Supplies</v>
      </c>
      <c r="P3382" t="str">
        <f>VLOOKUP(Table1[[#This Row],[Column3]],Mapping!$AP$5:$AQ$22,2,0)</f>
        <v>Paper</v>
      </c>
      <c r="Q3382">
        <v>9.6640000000000015</v>
      </c>
      <c r="R3382">
        <v>2</v>
      </c>
      <c r="S3382">
        <v>3.2615999999999996</v>
      </c>
    </row>
    <row r="3383" spans="1:19" x14ac:dyDescent="0.35">
      <c r="A3383">
        <v>2029</v>
      </c>
      <c r="B3383" t="s">
        <v>2209</v>
      </c>
      <c r="C3383" t="s">
        <v>1999</v>
      </c>
      <c r="D3383" t="str">
        <f>MID(Table1[[#This Row],[Product ID]],5,2)</f>
        <v>AC</v>
      </c>
      <c r="E3383" t="str">
        <f>LEFT(Table1[[#This Row],[Product ID]],3)</f>
        <v>TEC</v>
      </c>
      <c r="F3383" s="10" t="e">
        <f>VLOOKUP(Table1[[#This Row],[Order ID]],Mapping!H3383:J11174,3,0)</f>
        <v>#N/A</v>
      </c>
      <c r="G3383" s="10" t="e">
        <f>VLOOKUP(Table1[[#This Row],[Order ID]],Mapping!H3383:K11174,4,0)</f>
        <v>#N/A</v>
      </c>
      <c r="H3383" t="str">
        <f>INDEX(Mapping!$B$2:$T$7793,MATCH(Data!$A3383,Mapping!$B$3:$B$7793,0),MATCH(Data!$H$1,Mapping!$B$2:$T$2,0))</f>
        <v>Standard Class</v>
      </c>
      <c r="I3383" t="str">
        <f>INDEX(Mapping!$B$2:$T$7793,MATCH(Data!$A3383,Mapping!$B$3:$B$7793,0),MATCH(Data!$I$1,Mapping!$B$2:$T$2,0))</f>
        <v>Corporate</v>
      </c>
      <c r="J3383">
        <f>VLOOKUP($A3383,Mapping!$X$3:$Y$7793,2,0)</f>
        <v>75007</v>
      </c>
      <c r="K3383" t="str">
        <f>VLOOKUP($J3383,Mapping!$AB$3:$AC$475,2,0)</f>
        <v>Chesapeake</v>
      </c>
      <c r="L3383" t="str">
        <f>VLOOKUP($K3383,Mapping!$AF$3:$AG$475,2,0)</f>
        <v>Virginia</v>
      </c>
      <c r="M3383" t="str">
        <f>VLOOKUP($L3383,Mapping!$AI$3:$AJ$48,2,0)</f>
        <v>United States</v>
      </c>
      <c r="N3383" t="str">
        <f>VLOOKUP($L3383,Mapping!$AI$3:$AK$48,3,0)</f>
        <v>South</v>
      </c>
      <c r="O3383" t="str">
        <f>VLOOKUP(Table1[[#This Row],[Column1]],Mapping!$AM$8:$AN$11,2,0)</f>
        <v>Technology</v>
      </c>
      <c r="P3383" t="str">
        <f>VLOOKUP(Table1[[#This Row],[Column3]],Mapping!$AP$5:$AQ$22,2,0)</f>
        <v>Accessories</v>
      </c>
      <c r="Q3383">
        <v>1399.9440000000002</v>
      </c>
      <c r="R3383">
        <v>7</v>
      </c>
      <c r="S3383">
        <v>52.497900000000016</v>
      </c>
    </row>
    <row r="3384" spans="1:19" x14ac:dyDescent="0.35">
      <c r="A3384">
        <v>6049</v>
      </c>
      <c r="B3384" t="s">
        <v>4797</v>
      </c>
      <c r="C3384" t="s">
        <v>13</v>
      </c>
      <c r="D3384" t="str">
        <f>MID(Table1[[#This Row],[Product ID]],5,2)</f>
        <v>AP</v>
      </c>
      <c r="E3384" t="str">
        <f>LEFT(Table1[[#This Row],[Product ID]],3)</f>
        <v>OFF</v>
      </c>
      <c r="F3384" s="10">
        <f>VLOOKUP(Table1[[#This Row],[Order ID]],Mapping!H3384:J11175,3,0)</f>
        <v>41488</v>
      </c>
      <c r="G3384" s="10">
        <f>VLOOKUP(Table1[[#This Row],[Order ID]],Mapping!H3384:K11175,4,0)</f>
        <v>41488</v>
      </c>
      <c r="H3384" t="str">
        <f>INDEX(Mapping!$B$2:$T$7793,MATCH(Data!$A3384,Mapping!$B$3:$B$7793,0),MATCH(Data!$H$1,Mapping!$B$2:$T$2,0))</f>
        <v>Same Day</v>
      </c>
      <c r="I3384" t="str">
        <f>INDEX(Mapping!$B$2:$T$7793,MATCH(Data!$A3384,Mapping!$B$3:$B$7793,0),MATCH(Data!$I$1,Mapping!$B$2:$T$2,0))</f>
        <v>Corporate</v>
      </c>
      <c r="J3384">
        <f>VLOOKUP($A3384,Mapping!$X$3:$Y$7793,2,0)</f>
        <v>92503</v>
      </c>
      <c r="K3384" t="str">
        <f>VLOOKUP($J3384,Mapping!$AB$3:$AC$475,2,0)</f>
        <v>Coral Springs</v>
      </c>
      <c r="L3384" t="str">
        <f>VLOOKUP($K3384,Mapping!$AF$3:$AG$475,2,0)</f>
        <v>Florida</v>
      </c>
      <c r="M3384" t="str">
        <f>VLOOKUP($L3384,Mapping!$AI$3:$AJ$48,2,0)</f>
        <v>United States</v>
      </c>
      <c r="N3384" t="str">
        <f>VLOOKUP($L3384,Mapping!$AI$3:$AK$48,3,0)</f>
        <v>South</v>
      </c>
      <c r="O3384" t="str">
        <f>VLOOKUP(Table1[[#This Row],[Column1]],Mapping!$AM$8:$AN$11,2,0)</f>
        <v>Office Supplies</v>
      </c>
      <c r="P3384" t="str">
        <f>VLOOKUP(Table1[[#This Row],[Column3]],Mapping!$AP$5:$AQ$22,2,0)</f>
        <v>Appliances</v>
      </c>
      <c r="Q3384">
        <v>45.96</v>
      </c>
      <c r="R3384">
        <v>2</v>
      </c>
      <c r="S3384">
        <v>13.787999999999997</v>
      </c>
    </row>
    <row r="3385" spans="1:19" x14ac:dyDescent="0.35">
      <c r="A3385">
        <v>6048</v>
      </c>
      <c r="B3385" t="s">
        <v>4797</v>
      </c>
      <c r="C3385" t="s">
        <v>1698</v>
      </c>
      <c r="D3385" t="str">
        <f>MID(Table1[[#This Row],[Product ID]],5,2)</f>
        <v>PH</v>
      </c>
      <c r="E3385" t="str">
        <f>LEFT(Table1[[#This Row],[Product ID]],3)</f>
        <v>TEC</v>
      </c>
      <c r="F3385" s="10">
        <f>VLOOKUP(Table1[[#This Row],[Order ID]],Mapping!H3385:J11176,3,0)</f>
        <v>41488</v>
      </c>
      <c r="G3385" s="10">
        <f>VLOOKUP(Table1[[#This Row],[Order ID]],Mapping!H3385:K11176,4,0)</f>
        <v>41488</v>
      </c>
      <c r="H3385" t="str">
        <f>INDEX(Mapping!$B$2:$T$7793,MATCH(Data!$A3385,Mapping!$B$3:$B$7793,0),MATCH(Data!$H$1,Mapping!$B$2:$T$2,0))</f>
        <v>Standard Class</v>
      </c>
      <c r="I3385" t="str">
        <f>INDEX(Mapping!$B$2:$T$7793,MATCH(Data!$A3385,Mapping!$B$3:$B$7793,0),MATCH(Data!$I$1,Mapping!$B$2:$T$2,0))</f>
        <v>Consumer</v>
      </c>
      <c r="J3385">
        <f>VLOOKUP($A3385,Mapping!$X$3:$Y$7793,2,0)</f>
        <v>92503</v>
      </c>
      <c r="K3385" t="str">
        <f>VLOOKUP($J3385,Mapping!$AB$3:$AC$475,2,0)</f>
        <v>Coral Springs</v>
      </c>
      <c r="L3385" t="str">
        <f>VLOOKUP($K3385,Mapping!$AF$3:$AG$475,2,0)</f>
        <v>Florida</v>
      </c>
      <c r="M3385" t="str">
        <f>VLOOKUP($L3385,Mapping!$AI$3:$AJ$48,2,0)</f>
        <v>United States</v>
      </c>
      <c r="N3385" t="str">
        <f>VLOOKUP($L3385,Mapping!$AI$3:$AK$48,3,0)</f>
        <v>South</v>
      </c>
      <c r="O3385" t="str">
        <f>VLOOKUP(Table1[[#This Row],[Column1]],Mapping!$AM$8:$AN$11,2,0)</f>
        <v>Technology</v>
      </c>
      <c r="P3385" t="str">
        <f>VLOOKUP(Table1[[#This Row],[Column3]],Mapping!$AP$5:$AQ$22,2,0)</f>
        <v>Phones</v>
      </c>
      <c r="Q3385">
        <v>1039.7280000000001</v>
      </c>
      <c r="R3385">
        <v>2</v>
      </c>
      <c r="S3385">
        <v>90.976200000000063</v>
      </c>
    </row>
    <row r="3386" spans="1:19" x14ac:dyDescent="0.35">
      <c r="A3386">
        <v>2909</v>
      </c>
      <c r="B3386" t="s">
        <v>2872</v>
      </c>
      <c r="C3386" t="s">
        <v>1047</v>
      </c>
      <c r="D3386" t="str">
        <f>MID(Table1[[#This Row],[Product ID]],5,2)</f>
        <v>BI</v>
      </c>
      <c r="E3386" t="str">
        <f>LEFT(Table1[[#This Row],[Product ID]],3)</f>
        <v>OFF</v>
      </c>
      <c r="F3386" s="10" t="e">
        <f>VLOOKUP(Table1[[#This Row],[Order ID]],Mapping!H3386:J11177,3,0)</f>
        <v>#N/A</v>
      </c>
      <c r="G3386" s="10" t="e">
        <f>VLOOKUP(Table1[[#This Row],[Order ID]],Mapping!H3386:K11177,4,0)</f>
        <v>#N/A</v>
      </c>
      <c r="H3386" t="str">
        <f>INDEX(Mapping!$B$2:$T$7793,MATCH(Data!$A3386,Mapping!$B$3:$B$7793,0),MATCH(Data!$H$1,Mapping!$B$2:$T$2,0))</f>
        <v>Second Class</v>
      </c>
      <c r="I3386" t="str">
        <f>INDEX(Mapping!$B$2:$T$7793,MATCH(Data!$A3386,Mapping!$B$3:$B$7793,0),MATCH(Data!$I$1,Mapping!$B$2:$T$2,0))</f>
        <v>Corporate</v>
      </c>
      <c r="J3386">
        <f>VLOOKUP($A3386,Mapping!$X$3:$Y$7793,2,0)</f>
        <v>53214</v>
      </c>
      <c r="K3386" t="str">
        <f>VLOOKUP($J3386,Mapping!$AB$3:$AC$475,2,0)</f>
        <v>Portage</v>
      </c>
      <c r="L3386" t="str">
        <f>VLOOKUP($K3386,Mapping!$AF$3:$AG$475,2,0)</f>
        <v>Indiana</v>
      </c>
      <c r="M3386" t="str">
        <f>VLOOKUP($L3386,Mapping!$AI$3:$AJ$48,2,0)</f>
        <v>United States</v>
      </c>
      <c r="N3386" t="str">
        <f>VLOOKUP($L3386,Mapping!$AI$3:$AK$48,3,0)</f>
        <v>Central</v>
      </c>
      <c r="O3386" t="str">
        <f>VLOOKUP(Table1[[#This Row],[Column1]],Mapping!$AM$8:$AN$11,2,0)</f>
        <v>Office Supplies</v>
      </c>
      <c r="P3386" t="str">
        <f>VLOOKUP(Table1[[#This Row],[Column3]],Mapping!$AP$5:$AQ$22,2,0)</f>
        <v>Binders</v>
      </c>
      <c r="Q3386">
        <v>8.52</v>
      </c>
      <c r="R3386">
        <v>3</v>
      </c>
      <c r="S3386">
        <v>4.1747999999999994</v>
      </c>
    </row>
    <row r="3387" spans="1:19" x14ac:dyDescent="0.35">
      <c r="A3387">
        <v>4080</v>
      </c>
      <c r="B3387" t="s">
        <v>3640</v>
      </c>
      <c r="C3387" t="s">
        <v>3641</v>
      </c>
      <c r="D3387" t="str">
        <f>MID(Table1[[#This Row],[Product ID]],5,2)</f>
        <v>TA</v>
      </c>
      <c r="E3387" t="str">
        <f>LEFT(Table1[[#This Row],[Product ID]],3)</f>
        <v>FUR</v>
      </c>
      <c r="F3387" s="10">
        <f>VLOOKUP(Table1[[#This Row],[Order ID]],Mapping!H3387:J11178,3,0)</f>
        <v>41489</v>
      </c>
      <c r="G3387" s="10">
        <f>VLOOKUP(Table1[[#This Row],[Order ID]],Mapping!H3387:K11178,4,0)</f>
        <v>41491</v>
      </c>
      <c r="H3387" t="str">
        <f>INDEX(Mapping!$B$2:$T$7793,MATCH(Data!$A3387,Mapping!$B$3:$B$7793,0),MATCH(Data!$H$1,Mapping!$B$2:$T$2,0))</f>
        <v>Standard Class</v>
      </c>
      <c r="I3387" t="str">
        <f>INDEX(Mapping!$B$2:$T$7793,MATCH(Data!$A3387,Mapping!$B$3:$B$7793,0),MATCH(Data!$I$1,Mapping!$B$2:$T$2,0))</f>
        <v>Corporate</v>
      </c>
      <c r="J3387">
        <f>VLOOKUP($A3387,Mapping!$X$3:$Y$7793,2,0)</f>
        <v>90032</v>
      </c>
      <c r="K3387" t="str">
        <f>VLOOKUP($J3387,Mapping!$AB$3:$AC$475,2,0)</f>
        <v>Seattle</v>
      </c>
      <c r="L3387" t="str">
        <f>VLOOKUP($K3387,Mapping!$AF$3:$AG$475,2,0)</f>
        <v>Washington</v>
      </c>
      <c r="M3387" t="str">
        <f>VLOOKUP($L3387,Mapping!$AI$3:$AJ$48,2,0)</f>
        <v>United States</v>
      </c>
      <c r="N3387" t="str">
        <f>VLOOKUP($L3387,Mapping!$AI$3:$AK$48,3,0)</f>
        <v>West</v>
      </c>
      <c r="O3387" t="str">
        <f>VLOOKUP(Table1[[#This Row],[Column1]],Mapping!$AM$8:$AN$11,2,0)</f>
        <v>Furniture</v>
      </c>
      <c r="P3387" t="str">
        <f>VLOOKUP(Table1[[#This Row],[Column3]],Mapping!$AP$5:$AQ$22,2,0)</f>
        <v>Tables</v>
      </c>
      <c r="Q3387">
        <v>136.46400000000003</v>
      </c>
      <c r="R3387">
        <v>2</v>
      </c>
      <c r="S3387">
        <v>15.352199999999989</v>
      </c>
    </row>
    <row r="3388" spans="1:19" x14ac:dyDescent="0.35">
      <c r="A3388">
        <v>4081</v>
      </c>
      <c r="B3388" t="s">
        <v>3640</v>
      </c>
      <c r="C3388" t="s">
        <v>218</v>
      </c>
      <c r="D3388" t="str">
        <f>MID(Table1[[#This Row],[Product ID]],5,2)</f>
        <v>PH</v>
      </c>
      <c r="E3388" t="str">
        <f>LEFT(Table1[[#This Row],[Product ID]],3)</f>
        <v>TEC</v>
      </c>
      <c r="F3388" s="10">
        <f>VLOOKUP(Table1[[#This Row],[Order ID]],Mapping!H3388:J11179,3,0)</f>
        <v>41489</v>
      </c>
      <c r="G3388" s="10">
        <f>VLOOKUP(Table1[[#This Row],[Order ID]],Mapping!H3388:K11179,4,0)</f>
        <v>41491</v>
      </c>
      <c r="H3388" t="str">
        <f>INDEX(Mapping!$B$2:$T$7793,MATCH(Data!$A3388,Mapping!$B$3:$B$7793,0),MATCH(Data!$H$1,Mapping!$B$2:$T$2,0))</f>
        <v>Second Class</v>
      </c>
      <c r="I3388" t="str">
        <f>INDEX(Mapping!$B$2:$T$7793,MATCH(Data!$A3388,Mapping!$B$3:$B$7793,0),MATCH(Data!$I$1,Mapping!$B$2:$T$2,0))</f>
        <v>Corporate</v>
      </c>
      <c r="J3388">
        <f>VLOOKUP($A3388,Mapping!$X$3:$Y$7793,2,0)</f>
        <v>90032</v>
      </c>
      <c r="K3388" t="str">
        <f>VLOOKUP($J3388,Mapping!$AB$3:$AC$475,2,0)</f>
        <v>Seattle</v>
      </c>
      <c r="L3388" t="str">
        <f>VLOOKUP($K3388,Mapping!$AF$3:$AG$475,2,0)</f>
        <v>Washington</v>
      </c>
      <c r="M3388" t="str">
        <f>VLOOKUP($L3388,Mapping!$AI$3:$AJ$48,2,0)</f>
        <v>United States</v>
      </c>
      <c r="N3388" t="str">
        <f>VLOOKUP($L3388,Mapping!$AI$3:$AK$48,3,0)</f>
        <v>West</v>
      </c>
      <c r="O3388" t="str">
        <f>VLOOKUP(Table1[[#This Row],[Column1]],Mapping!$AM$8:$AN$11,2,0)</f>
        <v>Technology</v>
      </c>
      <c r="P3388" t="str">
        <f>VLOOKUP(Table1[[#This Row],[Column3]],Mapping!$AP$5:$AQ$22,2,0)</f>
        <v>Phones</v>
      </c>
      <c r="Q3388">
        <v>333.57600000000002</v>
      </c>
      <c r="R3388">
        <v>3</v>
      </c>
      <c r="S3388">
        <v>33.357600000000019</v>
      </c>
    </row>
    <row r="3389" spans="1:19" x14ac:dyDescent="0.35">
      <c r="A3389">
        <v>4082</v>
      </c>
      <c r="B3389" t="s">
        <v>3640</v>
      </c>
      <c r="C3389" t="s">
        <v>552</v>
      </c>
      <c r="D3389" t="str">
        <f>MID(Table1[[#This Row],[Product ID]],5,2)</f>
        <v>BI</v>
      </c>
      <c r="E3389" t="str">
        <f>LEFT(Table1[[#This Row],[Product ID]],3)</f>
        <v>OFF</v>
      </c>
      <c r="F3389" s="10">
        <f>VLOOKUP(Table1[[#This Row],[Order ID]],Mapping!H3389:J11180,3,0)</f>
        <v>41489</v>
      </c>
      <c r="G3389" s="10">
        <f>VLOOKUP(Table1[[#This Row],[Order ID]],Mapping!H3389:K11180,4,0)</f>
        <v>41491</v>
      </c>
      <c r="H3389" t="str">
        <f>INDEX(Mapping!$B$2:$T$7793,MATCH(Data!$A3389,Mapping!$B$3:$B$7793,0),MATCH(Data!$H$1,Mapping!$B$2:$T$2,0))</f>
        <v>Second Class</v>
      </c>
      <c r="I3389" t="str">
        <f>INDEX(Mapping!$B$2:$T$7793,MATCH(Data!$A3389,Mapping!$B$3:$B$7793,0),MATCH(Data!$I$1,Mapping!$B$2:$T$2,0))</f>
        <v>Corporate</v>
      </c>
      <c r="J3389">
        <f>VLOOKUP($A3389,Mapping!$X$3:$Y$7793,2,0)</f>
        <v>90032</v>
      </c>
      <c r="K3389" t="str">
        <f>VLOOKUP($J3389,Mapping!$AB$3:$AC$475,2,0)</f>
        <v>Seattle</v>
      </c>
      <c r="L3389" t="str">
        <f>VLOOKUP($K3389,Mapping!$AF$3:$AG$475,2,0)</f>
        <v>Washington</v>
      </c>
      <c r="M3389" t="str">
        <f>VLOOKUP($L3389,Mapping!$AI$3:$AJ$48,2,0)</f>
        <v>United States</v>
      </c>
      <c r="N3389" t="str">
        <f>VLOOKUP($L3389,Mapping!$AI$3:$AK$48,3,0)</f>
        <v>West</v>
      </c>
      <c r="O3389" t="str">
        <f>VLOOKUP(Table1[[#This Row],[Column1]],Mapping!$AM$8:$AN$11,2,0)</f>
        <v>Office Supplies</v>
      </c>
      <c r="P3389" t="str">
        <f>VLOOKUP(Table1[[#This Row],[Column3]],Mapping!$AP$5:$AQ$22,2,0)</f>
        <v>Binders</v>
      </c>
      <c r="Q3389">
        <v>12.544</v>
      </c>
      <c r="R3389">
        <v>2</v>
      </c>
      <c r="S3389">
        <v>4.7039999999999997</v>
      </c>
    </row>
    <row r="3390" spans="1:19" x14ac:dyDescent="0.35">
      <c r="A3390">
        <v>1897</v>
      </c>
      <c r="B3390" t="s">
        <v>2096</v>
      </c>
      <c r="C3390" t="s">
        <v>2064</v>
      </c>
      <c r="D3390" t="str">
        <f>MID(Table1[[#This Row],[Product ID]],5,2)</f>
        <v>CH</v>
      </c>
      <c r="E3390" t="str">
        <f>LEFT(Table1[[#This Row],[Product ID]],3)</f>
        <v>FUR</v>
      </c>
      <c r="F3390" s="10" t="e">
        <f>VLOOKUP(Table1[[#This Row],[Order ID]],Mapping!H3390:J11181,3,0)</f>
        <v>#N/A</v>
      </c>
      <c r="G3390" s="10" t="e">
        <f>VLOOKUP(Table1[[#This Row],[Order ID]],Mapping!H3390:K11181,4,0)</f>
        <v>#N/A</v>
      </c>
      <c r="H3390" t="str">
        <f>INDEX(Mapping!$B$2:$T$7793,MATCH(Data!$A3390,Mapping!$B$3:$B$7793,0),MATCH(Data!$H$1,Mapping!$B$2:$T$2,0))</f>
        <v>Standard Class</v>
      </c>
      <c r="I3390" t="str">
        <f>INDEX(Mapping!$B$2:$T$7793,MATCH(Data!$A3390,Mapping!$B$3:$B$7793,0),MATCH(Data!$I$1,Mapping!$B$2:$T$2,0))</f>
        <v>Consumer</v>
      </c>
      <c r="J3390">
        <f>VLOOKUP($A3390,Mapping!$X$3:$Y$7793,2,0)</f>
        <v>53209</v>
      </c>
      <c r="K3390" t="str">
        <f>VLOOKUP($J3390,Mapping!$AB$3:$AC$475,2,0)</f>
        <v>Jonesboro</v>
      </c>
      <c r="L3390" t="str">
        <f>VLOOKUP($K3390,Mapping!$AF$3:$AG$475,2,0)</f>
        <v>Arkansas</v>
      </c>
      <c r="M3390" t="str">
        <f>VLOOKUP($L3390,Mapping!$AI$3:$AJ$48,2,0)</f>
        <v>United States</v>
      </c>
      <c r="N3390" t="str">
        <f>VLOOKUP($L3390,Mapping!$AI$3:$AK$48,3,0)</f>
        <v>South</v>
      </c>
      <c r="O3390" t="str">
        <f>VLOOKUP(Table1[[#This Row],[Column1]],Mapping!$AM$8:$AN$11,2,0)</f>
        <v>Furniture</v>
      </c>
      <c r="P3390" t="str">
        <f>VLOOKUP(Table1[[#This Row],[Column3]],Mapping!$AP$5:$AQ$22,2,0)</f>
        <v>Chairs</v>
      </c>
      <c r="Q3390">
        <v>754.44999999999993</v>
      </c>
      <c r="R3390">
        <v>5</v>
      </c>
      <c r="S3390">
        <v>60.356000000000023</v>
      </c>
    </row>
    <row r="3391" spans="1:19" x14ac:dyDescent="0.35">
      <c r="A3391">
        <v>3073</v>
      </c>
      <c r="B3391" t="s">
        <v>2991</v>
      </c>
      <c r="C3391" t="s">
        <v>1580</v>
      </c>
      <c r="D3391" t="str">
        <f>MID(Table1[[#This Row],[Product ID]],5,2)</f>
        <v>BI</v>
      </c>
      <c r="E3391" t="str">
        <f>LEFT(Table1[[#This Row],[Product ID]],3)</f>
        <v>OFF</v>
      </c>
      <c r="F3391" s="10" t="e">
        <f>VLOOKUP(Table1[[#This Row],[Order ID]],Mapping!H3391:J11182,3,0)</f>
        <v>#N/A</v>
      </c>
      <c r="G3391" s="10" t="e">
        <f>VLOOKUP(Table1[[#This Row],[Order ID]],Mapping!H3391:K11182,4,0)</f>
        <v>#N/A</v>
      </c>
      <c r="H3391" t="str">
        <f>INDEX(Mapping!$B$2:$T$7793,MATCH(Data!$A3391,Mapping!$B$3:$B$7793,0),MATCH(Data!$H$1,Mapping!$B$2:$T$2,0))</f>
        <v>Standard Class</v>
      </c>
      <c r="I3391" t="str">
        <f>INDEX(Mapping!$B$2:$T$7793,MATCH(Data!$A3391,Mapping!$B$3:$B$7793,0),MATCH(Data!$I$1,Mapping!$B$2:$T$2,0))</f>
        <v>Consumer</v>
      </c>
      <c r="J3391">
        <f>VLOOKUP($A3391,Mapping!$X$3:$Y$7793,2,0)</f>
        <v>37211</v>
      </c>
      <c r="K3391" t="str">
        <f>VLOOKUP($J3391,Mapping!$AB$3:$AC$475,2,0)</f>
        <v>Bolingbrook</v>
      </c>
      <c r="L3391" t="str">
        <f>VLOOKUP($K3391,Mapping!$AF$3:$AG$475,2,0)</f>
        <v>Illinois</v>
      </c>
      <c r="M3391" t="str">
        <f>VLOOKUP($L3391,Mapping!$AI$3:$AJ$48,2,0)</f>
        <v>United States</v>
      </c>
      <c r="N3391" t="str">
        <f>VLOOKUP($L3391,Mapping!$AI$3:$AK$48,3,0)</f>
        <v>Central</v>
      </c>
      <c r="O3391" t="str">
        <f>VLOOKUP(Table1[[#This Row],[Column1]],Mapping!$AM$8:$AN$11,2,0)</f>
        <v>Office Supplies</v>
      </c>
      <c r="P3391" t="str">
        <f>VLOOKUP(Table1[[#This Row],[Column3]],Mapping!$AP$5:$AQ$22,2,0)</f>
        <v>Binders</v>
      </c>
      <c r="Q3391">
        <v>11.277000000000001</v>
      </c>
      <c r="R3391">
        <v>3</v>
      </c>
      <c r="S3391">
        <v>-8.6456999999999979</v>
      </c>
    </row>
    <row r="3392" spans="1:19" x14ac:dyDescent="0.35">
      <c r="A3392">
        <v>3074</v>
      </c>
      <c r="B3392" t="s">
        <v>2991</v>
      </c>
      <c r="C3392" t="s">
        <v>388</v>
      </c>
      <c r="D3392" t="str">
        <f>MID(Table1[[#This Row],[Product ID]],5,2)</f>
        <v>AR</v>
      </c>
      <c r="E3392" t="str">
        <f>LEFT(Table1[[#This Row],[Product ID]],3)</f>
        <v>OFF</v>
      </c>
      <c r="F3392" s="10" t="e">
        <f>VLOOKUP(Table1[[#This Row],[Order ID]],Mapping!H3392:J11183,3,0)</f>
        <v>#N/A</v>
      </c>
      <c r="G3392" s="10" t="e">
        <f>VLOOKUP(Table1[[#This Row],[Order ID]],Mapping!H3392:K11183,4,0)</f>
        <v>#N/A</v>
      </c>
      <c r="H3392" t="str">
        <f>INDEX(Mapping!$B$2:$T$7793,MATCH(Data!$A3392,Mapping!$B$3:$B$7793,0),MATCH(Data!$H$1,Mapping!$B$2:$T$2,0))</f>
        <v>Standard Class</v>
      </c>
      <c r="I3392" t="str">
        <f>INDEX(Mapping!$B$2:$T$7793,MATCH(Data!$A3392,Mapping!$B$3:$B$7793,0),MATCH(Data!$I$1,Mapping!$B$2:$T$2,0))</f>
        <v>Consumer</v>
      </c>
      <c r="J3392">
        <f>VLOOKUP($A3392,Mapping!$X$3:$Y$7793,2,0)</f>
        <v>37211</v>
      </c>
      <c r="K3392" t="str">
        <f>VLOOKUP($J3392,Mapping!$AB$3:$AC$475,2,0)</f>
        <v>Bolingbrook</v>
      </c>
      <c r="L3392" t="str">
        <f>VLOOKUP($K3392,Mapping!$AF$3:$AG$475,2,0)</f>
        <v>Illinois</v>
      </c>
      <c r="M3392" t="str">
        <f>VLOOKUP($L3392,Mapping!$AI$3:$AJ$48,2,0)</f>
        <v>United States</v>
      </c>
      <c r="N3392" t="str">
        <f>VLOOKUP($L3392,Mapping!$AI$3:$AK$48,3,0)</f>
        <v>Central</v>
      </c>
      <c r="O3392" t="str">
        <f>VLOOKUP(Table1[[#This Row],[Column1]],Mapping!$AM$8:$AN$11,2,0)</f>
        <v>Office Supplies</v>
      </c>
      <c r="P3392" t="str">
        <f>VLOOKUP(Table1[[#This Row],[Column3]],Mapping!$AP$5:$AQ$22,2,0)</f>
        <v>Art</v>
      </c>
      <c r="Q3392">
        <v>4.4479999999999995</v>
      </c>
      <c r="R3392">
        <v>2</v>
      </c>
      <c r="S3392">
        <v>0.3335999999999999</v>
      </c>
    </row>
    <row r="3393" spans="1:19" x14ac:dyDescent="0.35">
      <c r="A3393">
        <v>3075</v>
      </c>
      <c r="B3393" t="s">
        <v>2991</v>
      </c>
      <c r="C3393" t="s">
        <v>2992</v>
      </c>
      <c r="D3393" t="str">
        <f>MID(Table1[[#This Row],[Product ID]],5,2)</f>
        <v>FU</v>
      </c>
      <c r="E3393" t="str">
        <f>LEFT(Table1[[#This Row],[Product ID]],3)</f>
        <v>FUR</v>
      </c>
      <c r="F3393" s="10" t="e">
        <f>VLOOKUP(Table1[[#This Row],[Order ID]],Mapping!H3393:J11184,3,0)</f>
        <v>#N/A</v>
      </c>
      <c r="G3393" s="10" t="e">
        <f>VLOOKUP(Table1[[#This Row],[Order ID]],Mapping!H3393:K11184,4,0)</f>
        <v>#N/A</v>
      </c>
      <c r="H3393" t="str">
        <f>INDEX(Mapping!$B$2:$T$7793,MATCH(Data!$A3393,Mapping!$B$3:$B$7793,0),MATCH(Data!$H$1,Mapping!$B$2:$T$2,0))</f>
        <v>Standard Class</v>
      </c>
      <c r="I3393" t="str">
        <f>INDEX(Mapping!$B$2:$T$7793,MATCH(Data!$A3393,Mapping!$B$3:$B$7793,0),MATCH(Data!$I$1,Mapping!$B$2:$T$2,0))</f>
        <v>Consumer</v>
      </c>
      <c r="J3393">
        <f>VLOOKUP($A3393,Mapping!$X$3:$Y$7793,2,0)</f>
        <v>37211</v>
      </c>
      <c r="K3393" t="str">
        <f>VLOOKUP($J3393,Mapping!$AB$3:$AC$475,2,0)</f>
        <v>Bolingbrook</v>
      </c>
      <c r="L3393" t="str">
        <f>VLOOKUP($K3393,Mapping!$AF$3:$AG$475,2,0)</f>
        <v>Illinois</v>
      </c>
      <c r="M3393" t="str">
        <f>VLOOKUP($L3393,Mapping!$AI$3:$AJ$48,2,0)</f>
        <v>United States</v>
      </c>
      <c r="N3393" t="str">
        <f>VLOOKUP($L3393,Mapping!$AI$3:$AK$48,3,0)</f>
        <v>Central</v>
      </c>
      <c r="O3393" t="str">
        <f>VLOOKUP(Table1[[#This Row],[Column1]],Mapping!$AM$8:$AN$11,2,0)</f>
        <v>Furniture</v>
      </c>
      <c r="P3393" t="str">
        <f>VLOOKUP(Table1[[#This Row],[Column3]],Mapping!$AP$5:$AQ$22,2,0)</f>
        <v>Furnishings</v>
      </c>
      <c r="Q3393">
        <v>44.76</v>
      </c>
      <c r="R3393">
        <v>3</v>
      </c>
      <c r="S3393">
        <v>14.546999999999995</v>
      </c>
    </row>
    <row r="3394" spans="1:19" x14ac:dyDescent="0.35">
      <c r="A3394">
        <v>6642</v>
      </c>
      <c r="B3394" t="s">
        <v>5125</v>
      </c>
      <c r="C3394" t="s">
        <v>2043</v>
      </c>
      <c r="D3394" t="str">
        <f>MID(Table1[[#This Row],[Product ID]],5,2)</f>
        <v>PA</v>
      </c>
      <c r="E3394" t="str">
        <f>LEFT(Table1[[#This Row],[Product ID]],3)</f>
        <v>OFF</v>
      </c>
      <c r="F3394" s="10">
        <f>VLOOKUP(Table1[[#This Row],[Order ID]],Mapping!H3394:J11185,3,0)</f>
        <v>41609</v>
      </c>
      <c r="G3394" s="10">
        <f>VLOOKUP(Table1[[#This Row],[Order ID]],Mapping!H3394:K11185,4,0)</f>
        <v>41615</v>
      </c>
      <c r="H3394" t="str">
        <f>INDEX(Mapping!$B$2:$T$7793,MATCH(Data!$A3394,Mapping!$B$3:$B$7793,0),MATCH(Data!$H$1,Mapping!$B$2:$T$2,0))</f>
        <v>Standard Class</v>
      </c>
      <c r="I3394" t="str">
        <f>INDEX(Mapping!$B$2:$T$7793,MATCH(Data!$A3394,Mapping!$B$3:$B$7793,0),MATCH(Data!$I$1,Mapping!$B$2:$T$2,0))</f>
        <v>Home Office</v>
      </c>
      <c r="J3394">
        <f>VLOOKUP($A3394,Mapping!$X$3:$Y$7793,2,0)</f>
        <v>48227</v>
      </c>
      <c r="K3394" t="str">
        <f>VLOOKUP($J3394,Mapping!$AB$3:$AC$475,2,0)</f>
        <v>Hackensack</v>
      </c>
      <c r="L3394" t="str">
        <f>VLOOKUP($K3394,Mapping!$AF$3:$AG$475,2,0)</f>
        <v>New Jersey</v>
      </c>
      <c r="M3394" t="str">
        <f>VLOOKUP($L3394,Mapping!$AI$3:$AJ$48,2,0)</f>
        <v>United States</v>
      </c>
      <c r="N3394" t="str">
        <f>VLOOKUP($L3394,Mapping!$AI$3:$AK$48,3,0)</f>
        <v>East</v>
      </c>
      <c r="O3394" t="str">
        <f>VLOOKUP(Table1[[#This Row],[Column1]],Mapping!$AM$8:$AN$11,2,0)</f>
        <v>Office Supplies</v>
      </c>
      <c r="P3394" t="str">
        <f>VLOOKUP(Table1[[#This Row],[Column3]],Mapping!$AP$5:$AQ$22,2,0)</f>
        <v>Paper</v>
      </c>
      <c r="Q3394">
        <v>33.36</v>
      </c>
      <c r="R3394">
        <v>4</v>
      </c>
      <c r="S3394">
        <v>16.68</v>
      </c>
    </row>
    <row r="3395" spans="1:19" x14ac:dyDescent="0.35">
      <c r="A3395">
        <v>6643</v>
      </c>
      <c r="B3395" t="s">
        <v>5125</v>
      </c>
      <c r="C3395" t="s">
        <v>383</v>
      </c>
      <c r="D3395" t="str">
        <f>MID(Table1[[#This Row],[Product ID]],5,2)</f>
        <v>PA</v>
      </c>
      <c r="E3395" t="str">
        <f>LEFT(Table1[[#This Row],[Product ID]],3)</f>
        <v>OFF</v>
      </c>
      <c r="F3395" s="10">
        <f>VLOOKUP(Table1[[#This Row],[Order ID]],Mapping!H3395:J11186,3,0)</f>
        <v>41609</v>
      </c>
      <c r="G3395" s="10">
        <f>VLOOKUP(Table1[[#This Row],[Order ID]],Mapping!H3395:K11186,4,0)</f>
        <v>41615</v>
      </c>
      <c r="H3395" t="str">
        <f>INDEX(Mapping!$B$2:$T$7793,MATCH(Data!$A3395,Mapping!$B$3:$B$7793,0),MATCH(Data!$H$1,Mapping!$B$2:$T$2,0))</f>
        <v>Standard Class</v>
      </c>
      <c r="I3395" t="str">
        <f>INDEX(Mapping!$B$2:$T$7793,MATCH(Data!$A3395,Mapping!$B$3:$B$7793,0),MATCH(Data!$I$1,Mapping!$B$2:$T$2,0))</f>
        <v>Consumer</v>
      </c>
      <c r="J3395">
        <f>VLOOKUP($A3395,Mapping!$X$3:$Y$7793,2,0)</f>
        <v>48227</v>
      </c>
      <c r="K3395" t="str">
        <f>VLOOKUP($J3395,Mapping!$AB$3:$AC$475,2,0)</f>
        <v>Hackensack</v>
      </c>
      <c r="L3395" t="str">
        <f>VLOOKUP($K3395,Mapping!$AF$3:$AG$475,2,0)</f>
        <v>New Jersey</v>
      </c>
      <c r="M3395" t="str">
        <f>VLOOKUP($L3395,Mapping!$AI$3:$AJ$48,2,0)</f>
        <v>United States</v>
      </c>
      <c r="N3395" t="str">
        <f>VLOOKUP($L3395,Mapping!$AI$3:$AK$48,3,0)</f>
        <v>East</v>
      </c>
      <c r="O3395" t="str">
        <f>VLOOKUP(Table1[[#This Row],[Column1]],Mapping!$AM$8:$AN$11,2,0)</f>
        <v>Office Supplies</v>
      </c>
      <c r="P3395" t="str">
        <f>VLOOKUP(Table1[[#This Row],[Column3]],Mapping!$AP$5:$AQ$22,2,0)</f>
        <v>Paper</v>
      </c>
      <c r="Q3395">
        <v>13.76</v>
      </c>
      <c r="R3395">
        <v>2</v>
      </c>
      <c r="S3395">
        <v>6.3295999999999992</v>
      </c>
    </row>
    <row r="3396" spans="1:19" x14ac:dyDescent="0.35">
      <c r="A3396">
        <v>6644</v>
      </c>
      <c r="B3396" t="s">
        <v>5125</v>
      </c>
      <c r="C3396" t="s">
        <v>2868</v>
      </c>
      <c r="D3396" t="str">
        <f>MID(Table1[[#This Row],[Product ID]],5,2)</f>
        <v>ST</v>
      </c>
      <c r="E3396" t="str">
        <f>LEFT(Table1[[#This Row],[Product ID]],3)</f>
        <v>OFF</v>
      </c>
      <c r="F3396" s="10">
        <f>VLOOKUP(Table1[[#This Row],[Order ID]],Mapping!H3396:J11187,3,0)</f>
        <v>41609</v>
      </c>
      <c r="G3396" s="10">
        <f>VLOOKUP(Table1[[#This Row],[Order ID]],Mapping!H3396:K11187,4,0)</f>
        <v>41615</v>
      </c>
      <c r="H3396" t="str">
        <f>INDEX(Mapping!$B$2:$T$7793,MATCH(Data!$A3396,Mapping!$B$3:$B$7793,0),MATCH(Data!$H$1,Mapping!$B$2:$T$2,0))</f>
        <v>Standard Class</v>
      </c>
      <c r="I3396" t="str">
        <f>INDEX(Mapping!$B$2:$T$7793,MATCH(Data!$A3396,Mapping!$B$3:$B$7793,0),MATCH(Data!$I$1,Mapping!$B$2:$T$2,0))</f>
        <v>Consumer</v>
      </c>
      <c r="J3396">
        <f>VLOOKUP($A3396,Mapping!$X$3:$Y$7793,2,0)</f>
        <v>48227</v>
      </c>
      <c r="K3396" t="str">
        <f>VLOOKUP($J3396,Mapping!$AB$3:$AC$475,2,0)</f>
        <v>Hackensack</v>
      </c>
      <c r="L3396" t="str">
        <f>VLOOKUP($K3396,Mapping!$AF$3:$AG$475,2,0)</f>
        <v>New Jersey</v>
      </c>
      <c r="M3396" t="str">
        <f>VLOOKUP($L3396,Mapping!$AI$3:$AJ$48,2,0)</f>
        <v>United States</v>
      </c>
      <c r="N3396" t="str">
        <f>VLOOKUP($L3396,Mapping!$AI$3:$AK$48,3,0)</f>
        <v>East</v>
      </c>
      <c r="O3396" t="str">
        <f>VLOOKUP(Table1[[#This Row],[Column1]],Mapping!$AM$8:$AN$11,2,0)</f>
        <v>Office Supplies</v>
      </c>
      <c r="P3396" t="str">
        <f>VLOOKUP(Table1[[#This Row],[Column3]],Mapping!$AP$5:$AQ$22,2,0)</f>
        <v>Storage</v>
      </c>
      <c r="Q3396">
        <v>496.86</v>
      </c>
      <c r="R3396">
        <v>7</v>
      </c>
      <c r="S3396">
        <v>24.842999999999947</v>
      </c>
    </row>
    <row r="3397" spans="1:19" x14ac:dyDescent="0.35">
      <c r="A3397">
        <v>6645</v>
      </c>
      <c r="B3397" t="s">
        <v>5125</v>
      </c>
      <c r="C3397" t="s">
        <v>88</v>
      </c>
      <c r="D3397" t="str">
        <f>MID(Table1[[#This Row],[Product ID]],5,2)</f>
        <v>CH</v>
      </c>
      <c r="E3397" t="str">
        <f>LEFT(Table1[[#This Row],[Product ID]],3)</f>
        <v>FUR</v>
      </c>
      <c r="F3397" s="10">
        <f>VLOOKUP(Table1[[#This Row],[Order ID]],Mapping!H3397:J11188,3,0)</f>
        <v>41609</v>
      </c>
      <c r="G3397" s="10">
        <f>VLOOKUP(Table1[[#This Row],[Order ID]],Mapping!H3397:K11188,4,0)</f>
        <v>41615</v>
      </c>
      <c r="H3397" t="str">
        <f>INDEX(Mapping!$B$2:$T$7793,MATCH(Data!$A3397,Mapping!$B$3:$B$7793,0),MATCH(Data!$H$1,Mapping!$B$2:$T$2,0))</f>
        <v>Standard Class</v>
      </c>
      <c r="I3397" t="str">
        <f>INDEX(Mapping!$B$2:$T$7793,MATCH(Data!$A3397,Mapping!$B$3:$B$7793,0),MATCH(Data!$I$1,Mapping!$B$2:$T$2,0))</f>
        <v>Consumer</v>
      </c>
      <c r="J3397">
        <f>VLOOKUP($A3397,Mapping!$X$3:$Y$7793,2,0)</f>
        <v>48227</v>
      </c>
      <c r="K3397" t="str">
        <f>VLOOKUP($J3397,Mapping!$AB$3:$AC$475,2,0)</f>
        <v>Hackensack</v>
      </c>
      <c r="L3397" t="str">
        <f>VLOOKUP($K3397,Mapping!$AF$3:$AG$475,2,0)</f>
        <v>New Jersey</v>
      </c>
      <c r="M3397" t="str">
        <f>VLOOKUP($L3397,Mapping!$AI$3:$AJ$48,2,0)</f>
        <v>United States</v>
      </c>
      <c r="N3397" t="str">
        <f>VLOOKUP($L3397,Mapping!$AI$3:$AK$48,3,0)</f>
        <v>East</v>
      </c>
      <c r="O3397" t="str">
        <f>VLOOKUP(Table1[[#This Row],[Column1]],Mapping!$AM$8:$AN$11,2,0)</f>
        <v>Furniture</v>
      </c>
      <c r="P3397" t="str">
        <f>VLOOKUP(Table1[[#This Row],[Column3]],Mapping!$AP$5:$AQ$22,2,0)</f>
        <v>Chairs</v>
      </c>
      <c r="Q3397">
        <v>389.97</v>
      </c>
      <c r="R3397">
        <v>3</v>
      </c>
      <c r="S3397">
        <v>35.097300000000004</v>
      </c>
    </row>
    <row r="3398" spans="1:19" x14ac:dyDescent="0.35">
      <c r="A3398">
        <v>3427</v>
      </c>
      <c r="B3398" t="s">
        <v>3227</v>
      </c>
      <c r="C3398" t="s">
        <v>3155</v>
      </c>
      <c r="D3398" t="str">
        <f>MID(Table1[[#This Row],[Product ID]],5,2)</f>
        <v>AP</v>
      </c>
      <c r="E3398" t="str">
        <f>LEFT(Table1[[#This Row],[Product ID]],3)</f>
        <v>OFF</v>
      </c>
      <c r="F3398" s="10">
        <f>VLOOKUP(Table1[[#This Row],[Order ID]],Mapping!H3398:J11189,3,0)</f>
        <v>41575</v>
      </c>
      <c r="G3398" s="10">
        <f>VLOOKUP(Table1[[#This Row],[Order ID]],Mapping!H3398:K11189,4,0)</f>
        <v>41581</v>
      </c>
      <c r="H3398" t="str">
        <f>INDEX(Mapping!$B$2:$T$7793,MATCH(Data!$A3398,Mapping!$B$3:$B$7793,0),MATCH(Data!$H$1,Mapping!$B$2:$T$2,0))</f>
        <v>Standard Class</v>
      </c>
      <c r="I3398" t="str">
        <f>INDEX(Mapping!$B$2:$T$7793,MATCH(Data!$A3398,Mapping!$B$3:$B$7793,0),MATCH(Data!$I$1,Mapping!$B$2:$T$2,0))</f>
        <v>Consumer</v>
      </c>
      <c r="J3398">
        <f>VLOOKUP($A3398,Mapping!$X$3:$Y$7793,2,0)</f>
        <v>94122</v>
      </c>
      <c r="K3398" t="str">
        <f>VLOOKUP($J3398,Mapping!$AB$3:$AC$475,2,0)</f>
        <v>Urbandale</v>
      </c>
      <c r="L3398" t="str">
        <f>VLOOKUP($K3398,Mapping!$AF$3:$AG$475,2,0)</f>
        <v>Iowa</v>
      </c>
      <c r="M3398" t="str">
        <f>VLOOKUP($L3398,Mapping!$AI$3:$AJ$48,2,0)</f>
        <v>United States</v>
      </c>
      <c r="N3398" t="str">
        <f>VLOOKUP($L3398,Mapping!$AI$3:$AK$48,3,0)</f>
        <v>Central</v>
      </c>
      <c r="O3398" t="str">
        <f>VLOOKUP(Table1[[#This Row],[Column1]],Mapping!$AM$8:$AN$11,2,0)</f>
        <v>Office Supplies</v>
      </c>
      <c r="P3398" t="str">
        <f>VLOOKUP(Table1[[#This Row],[Column3]],Mapping!$AP$5:$AQ$22,2,0)</f>
        <v>Appliances</v>
      </c>
      <c r="Q3398">
        <v>43.92</v>
      </c>
      <c r="R3398">
        <v>4</v>
      </c>
      <c r="S3398">
        <v>11.858400000000003</v>
      </c>
    </row>
    <row r="3399" spans="1:19" x14ac:dyDescent="0.35">
      <c r="A3399">
        <v>3428</v>
      </c>
      <c r="B3399" t="s">
        <v>3227</v>
      </c>
      <c r="C3399" t="s">
        <v>1646</v>
      </c>
      <c r="D3399" t="str">
        <f>MID(Table1[[#This Row],[Product ID]],5,2)</f>
        <v>BI</v>
      </c>
      <c r="E3399" t="str">
        <f>LEFT(Table1[[#This Row],[Product ID]],3)</f>
        <v>OFF</v>
      </c>
      <c r="F3399" s="10">
        <f>VLOOKUP(Table1[[#This Row],[Order ID]],Mapping!H3399:J11190,3,0)</f>
        <v>41575</v>
      </c>
      <c r="G3399" s="10">
        <f>VLOOKUP(Table1[[#This Row],[Order ID]],Mapping!H3399:K11190,4,0)</f>
        <v>41581</v>
      </c>
      <c r="H3399" t="str">
        <f>INDEX(Mapping!$B$2:$T$7793,MATCH(Data!$A3399,Mapping!$B$3:$B$7793,0),MATCH(Data!$H$1,Mapping!$B$2:$T$2,0))</f>
        <v>Standard Class</v>
      </c>
      <c r="I3399" t="str">
        <f>INDEX(Mapping!$B$2:$T$7793,MATCH(Data!$A3399,Mapping!$B$3:$B$7793,0),MATCH(Data!$I$1,Mapping!$B$2:$T$2,0))</f>
        <v>Corporate</v>
      </c>
      <c r="J3399">
        <f>VLOOKUP($A3399,Mapping!$X$3:$Y$7793,2,0)</f>
        <v>94122</v>
      </c>
      <c r="K3399" t="str">
        <f>VLOOKUP($J3399,Mapping!$AB$3:$AC$475,2,0)</f>
        <v>Urbandale</v>
      </c>
      <c r="L3399" t="str">
        <f>VLOOKUP($K3399,Mapping!$AF$3:$AG$475,2,0)</f>
        <v>Iowa</v>
      </c>
      <c r="M3399" t="str">
        <f>VLOOKUP($L3399,Mapping!$AI$3:$AJ$48,2,0)</f>
        <v>United States</v>
      </c>
      <c r="N3399" t="str">
        <f>VLOOKUP($L3399,Mapping!$AI$3:$AK$48,3,0)</f>
        <v>Central</v>
      </c>
      <c r="O3399" t="str">
        <f>VLOOKUP(Table1[[#This Row],[Column1]],Mapping!$AM$8:$AN$11,2,0)</f>
        <v>Office Supplies</v>
      </c>
      <c r="P3399" t="str">
        <f>VLOOKUP(Table1[[#This Row],[Column3]],Mapping!$AP$5:$AQ$22,2,0)</f>
        <v>Binders</v>
      </c>
      <c r="Q3399">
        <v>25.031999999999996</v>
      </c>
      <c r="R3399">
        <v>3</v>
      </c>
      <c r="S3399">
        <v>7.822499999999998</v>
      </c>
    </row>
    <row r="3400" spans="1:19" x14ac:dyDescent="0.35">
      <c r="A3400">
        <v>130</v>
      </c>
      <c r="B3400" t="s">
        <v>194</v>
      </c>
      <c r="C3400" t="s">
        <v>195</v>
      </c>
      <c r="D3400" t="str">
        <f>MID(Table1[[#This Row],[Product ID]],5,2)</f>
        <v>ST</v>
      </c>
      <c r="E3400" t="str">
        <f>LEFT(Table1[[#This Row],[Product ID]],3)</f>
        <v>OFF</v>
      </c>
      <c r="F3400" s="10" t="e">
        <f>VLOOKUP(Table1[[#This Row],[Order ID]],Mapping!H3400:J11191,3,0)</f>
        <v>#N/A</v>
      </c>
      <c r="G3400" s="10" t="e">
        <f>VLOOKUP(Table1[[#This Row],[Order ID]],Mapping!H3400:K11191,4,0)</f>
        <v>#N/A</v>
      </c>
      <c r="H3400" t="str">
        <f>INDEX(Mapping!$B$2:$T$7793,MATCH(Data!$A3400,Mapping!$B$3:$B$7793,0),MATCH(Data!$H$1,Mapping!$B$2:$T$2,0))</f>
        <v>Standard Class</v>
      </c>
      <c r="I3400" t="str">
        <f>INDEX(Mapping!$B$2:$T$7793,MATCH(Data!$A3400,Mapping!$B$3:$B$7793,0),MATCH(Data!$I$1,Mapping!$B$2:$T$2,0))</f>
        <v>Home Office</v>
      </c>
      <c r="J3400">
        <f>VLOOKUP($A3400,Mapping!$X$3:$Y$7793,2,0)</f>
        <v>75051</v>
      </c>
      <c r="K3400" t="str">
        <f>VLOOKUP($J3400,Mapping!$AB$3:$AC$475,2,0)</f>
        <v>San Diego</v>
      </c>
      <c r="L3400" t="str">
        <f>VLOOKUP($K3400,Mapping!$AF$3:$AG$475,2,0)</f>
        <v>California</v>
      </c>
      <c r="M3400" t="str">
        <f>VLOOKUP($L3400,Mapping!$AI$3:$AJ$48,2,0)</f>
        <v>United States</v>
      </c>
      <c r="N3400" t="str">
        <f>VLOOKUP($L3400,Mapping!$AI$3:$AK$48,3,0)</f>
        <v>West</v>
      </c>
      <c r="O3400" t="str">
        <f>VLOOKUP(Table1[[#This Row],[Column1]],Mapping!$AM$8:$AN$11,2,0)</f>
        <v>Office Supplies</v>
      </c>
      <c r="P3400" t="str">
        <f>VLOOKUP(Table1[[#This Row],[Column3]],Mapping!$AP$5:$AQ$22,2,0)</f>
        <v>Storage</v>
      </c>
      <c r="Q3400">
        <v>37.224000000000004</v>
      </c>
      <c r="R3400">
        <v>3</v>
      </c>
      <c r="S3400">
        <v>3.7224000000000004</v>
      </c>
    </row>
    <row r="3401" spans="1:19" x14ac:dyDescent="0.35">
      <c r="A3401">
        <v>5675</v>
      </c>
      <c r="B3401" t="s">
        <v>4589</v>
      </c>
      <c r="C3401" t="s">
        <v>4434</v>
      </c>
      <c r="D3401" t="str">
        <f>MID(Table1[[#This Row],[Product ID]],5,2)</f>
        <v>PH</v>
      </c>
      <c r="E3401" t="str">
        <f>LEFT(Table1[[#This Row],[Product ID]],3)</f>
        <v>TEC</v>
      </c>
      <c r="F3401" s="10">
        <f>VLOOKUP(Table1[[#This Row],[Order ID]],Mapping!H3401:J11192,3,0)</f>
        <v>41475</v>
      </c>
      <c r="G3401" s="10">
        <f>VLOOKUP(Table1[[#This Row],[Order ID]],Mapping!H3401:K11192,4,0)</f>
        <v>41477</v>
      </c>
      <c r="H3401" t="str">
        <f>INDEX(Mapping!$B$2:$T$7793,MATCH(Data!$A3401,Mapping!$B$3:$B$7793,0),MATCH(Data!$H$1,Mapping!$B$2:$T$2,0))</f>
        <v>Standard Class</v>
      </c>
      <c r="I3401" t="str">
        <f>INDEX(Mapping!$B$2:$T$7793,MATCH(Data!$A3401,Mapping!$B$3:$B$7793,0),MATCH(Data!$I$1,Mapping!$B$2:$T$2,0))</f>
        <v>Home Office</v>
      </c>
      <c r="J3401">
        <f>VLOOKUP($A3401,Mapping!$X$3:$Y$7793,2,0)</f>
        <v>94110</v>
      </c>
      <c r="K3401" t="str">
        <f>VLOOKUP($J3401,Mapping!$AB$3:$AC$475,2,0)</f>
        <v>Tucson</v>
      </c>
      <c r="L3401" t="str">
        <f>VLOOKUP($K3401,Mapping!$AF$3:$AG$475,2,0)</f>
        <v>Arizona</v>
      </c>
      <c r="M3401" t="str">
        <f>VLOOKUP($L3401,Mapping!$AI$3:$AJ$48,2,0)</f>
        <v>United States</v>
      </c>
      <c r="N3401" t="str">
        <f>VLOOKUP($L3401,Mapping!$AI$3:$AK$48,3,0)</f>
        <v>West</v>
      </c>
      <c r="O3401" t="str">
        <f>VLOOKUP(Table1[[#This Row],[Column1]],Mapping!$AM$8:$AN$11,2,0)</f>
        <v>Technology</v>
      </c>
      <c r="P3401" t="str">
        <f>VLOOKUP(Table1[[#This Row],[Column3]],Mapping!$AP$5:$AQ$22,2,0)</f>
        <v>Phones</v>
      </c>
      <c r="Q3401">
        <v>35.984000000000002</v>
      </c>
      <c r="R3401">
        <v>2</v>
      </c>
      <c r="S3401">
        <v>4.4979999999999958</v>
      </c>
    </row>
    <row r="3402" spans="1:19" x14ac:dyDescent="0.35">
      <c r="A3402">
        <v>5676</v>
      </c>
      <c r="B3402" t="s">
        <v>4589</v>
      </c>
      <c r="C3402" t="s">
        <v>2033</v>
      </c>
      <c r="D3402" t="str">
        <f>MID(Table1[[#This Row],[Product ID]],5,2)</f>
        <v>AC</v>
      </c>
      <c r="E3402" t="str">
        <f>LEFT(Table1[[#This Row],[Product ID]],3)</f>
        <v>TEC</v>
      </c>
      <c r="F3402" s="10">
        <f>VLOOKUP(Table1[[#This Row],[Order ID]],Mapping!H3402:J11193,3,0)</f>
        <v>41475</v>
      </c>
      <c r="G3402" s="10">
        <f>VLOOKUP(Table1[[#This Row],[Order ID]],Mapping!H3402:K11193,4,0)</f>
        <v>41477</v>
      </c>
      <c r="H3402" t="str">
        <f>INDEX(Mapping!$B$2:$T$7793,MATCH(Data!$A3402,Mapping!$B$3:$B$7793,0),MATCH(Data!$H$1,Mapping!$B$2:$T$2,0))</f>
        <v>First Class</v>
      </c>
      <c r="I3402" t="str">
        <f>INDEX(Mapping!$B$2:$T$7793,MATCH(Data!$A3402,Mapping!$B$3:$B$7793,0),MATCH(Data!$I$1,Mapping!$B$2:$T$2,0))</f>
        <v>Home Office</v>
      </c>
      <c r="J3402">
        <f>VLOOKUP($A3402,Mapping!$X$3:$Y$7793,2,0)</f>
        <v>94110</v>
      </c>
      <c r="K3402" t="str">
        <f>VLOOKUP($J3402,Mapping!$AB$3:$AC$475,2,0)</f>
        <v>Tucson</v>
      </c>
      <c r="L3402" t="str">
        <f>VLOOKUP($K3402,Mapping!$AF$3:$AG$475,2,0)</f>
        <v>Arizona</v>
      </c>
      <c r="M3402" t="str">
        <f>VLOOKUP($L3402,Mapping!$AI$3:$AJ$48,2,0)</f>
        <v>United States</v>
      </c>
      <c r="N3402" t="str">
        <f>VLOOKUP($L3402,Mapping!$AI$3:$AK$48,3,0)</f>
        <v>West</v>
      </c>
      <c r="O3402" t="str">
        <f>VLOOKUP(Table1[[#This Row],[Column1]],Mapping!$AM$8:$AN$11,2,0)</f>
        <v>Technology</v>
      </c>
      <c r="P3402" t="str">
        <f>VLOOKUP(Table1[[#This Row],[Column3]],Mapping!$AP$5:$AQ$22,2,0)</f>
        <v>Accessories</v>
      </c>
      <c r="Q3402">
        <v>389.97</v>
      </c>
      <c r="R3402">
        <v>3</v>
      </c>
      <c r="S3402">
        <v>132.58980000000003</v>
      </c>
    </row>
    <row r="3403" spans="1:19" x14ac:dyDescent="0.35">
      <c r="A3403">
        <v>4840</v>
      </c>
      <c r="B3403" t="s">
        <v>4106</v>
      </c>
      <c r="C3403" t="s">
        <v>3744</v>
      </c>
      <c r="D3403" t="str">
        <f>MID(Table1[[#This Row],[Product ID]],5,2)</f>
        <v>FU</v>
      </c>
      <c r="E3403" t="str">
        <f>LEFT(Table1[[#This Row],[Product ID]],3)</f>
        <v>FUR</v>
      </c>
      <c r="F3403" s="10">
        <f>VLOOKUP(Table1[[#This Row],[Order ID]],Mapping!H3403:J11194,3,0)</f>
        <v>41633</v>
      </c>
      <c r="G3403" s="10">
        <f>VLOOKUP(Table1[[#This Row],[Order ID]],Mapping!H3403:K11194,4,0)</f>
        <v>41637</v>
      </c>
      <c r="H3403" t="str">
        <f>INDEX(Mapping!$B$2:$T$7793,MATCH(Data!$A3403,Mapping!$B$3:$B$7793,0),MATCH(Data!$H$1,Mapping!$B$2:$T$2,0))</f>
        <v>Standard Class</v>
      </c>
      <c r="I3403" t="str">
        <f>INDEX(Mapping!$B$2:$T$7793,MATCH(Data!$A3403,Mapping!$B$3:$B$7793,0),MATCH(Data!$I$1,Mapping!$B$2:$T$2,0))</f>
        <v>Consumer</v>
      </c>
      <c r="J3403">
        <f>VLOOKUP($A3403,Mapping!$X$3:$Y$7793,2,0)</f>
        <v>10035</v>
      </c>
      <c r="K3403" t="str">
        <f>VLOOKUP($J3403,Mapping!$AB$3:$AC$475,2,0)</f>
        <v>Grand Prairie</v>
      </c>
      <c r="L3403" t="str">
        <f>VLOOKUP($K3403,Mapping!$AF$3:$AG$475,2,0)</f>
        <v>Texas</v>
      </c>
      <c r="M3403" t="str">
        <f>VLOOKUP($L3403,Mapping!$AI$3:$AJ$48,2,0)</f>
        <v>United States</v>
      </c>
      <c r="N3403" t="str">
        <f>VLOOKUP($L3403,Mapping!$AI$3:$AK$48,3,0)</f>
        <v>Central</v>
      </c>
      <c r="O3403" t="str">
        <f>VLOOKUP(Table1[[#This Row],[Column1]],Mapping!$AM$8:$AN$11,2,0)</f>
        <v>Furniture</v>
      </c>
      <c r="P3403" t="str">
        <f>VLOOKUP(Table1[[#This Row],[Column3]],Mapping!$AP$5:$AQ$22,2,0)</f>
        <v>Furnishings</v>
      </c>
      <c r="Q3403">
        <v>799.56000000000006</v>
      </c>
      <c r="R3403">
        <v>9</v>
      </c>
      <c r="S3403">
        <v>207.88559999999998</v>
      </c>
    </row>
    <row r="3404" spans="1:19" x14ac:dyDescent="0.35">
      <c r="A3404">
        <v>1284</v>
      </c>
      <c r="B3404" t="s">
        <v>1534</v>
      </c>
      <c r="C3404" t="s">
        <v>1535</v>
      </c>
      <c r="D3404" t="str">
        <f>MID(Table1[[#This Row],[Product ID]],5,2)</f>
        <v>PA</v>
      </c>
      <c r="E3404" t="str">
        <f>LEFT(Table1[[#This Row],[Product ID]],3)</f>
        <v>OFF</v>
      </c>
      <c r="F3404" s="10" t="e">
        <f>VLOOKUP(Table1[[#This Row],[Order ID]],Mapping!H3404:J11195,3,0)</f>
        <v>#N/A</v>
      </c>
      <c r="G3404" s="10" t="e">
        <f>VLOOKUP(Table1[[#This Row],[Order ID]],Mapping!H3404:K11195,4,0)</f>
        <v>#N/A</v>
      </c>
      <c r="H3404" t="str">
        <f>INDEX(Mapping!$B$2:$T$7793,MATCH(Data!$A3404,Mapping!$B$3:$B$7793,0),MATCH(Data!$H$1,Mapping!$B$2:$T$2,0))</f>
        <v>Standard Class</v>
      </c>
      <c r="I3404" t="str">
        <f>INDEX(Mapping!$B$2:$T$7793,MATCH(Data!$A3404,Mapping!$B$3:$B$7793,0),MATCH(Data!$I$1,Mapping!$B$2:$T$2,0))</f>
        <v>Consumer</v>
      </c>
      <c r="J3404">
        <f>VLOOKUP($A3404,Mapping!$X$3:$Y$7793,2,0)</f>
        <v>20016</v>
      </c>
      <c r="K3404" t="str">
        <f>VLOOKUP($J3404,Mapping!$AB$3:$AC$475,2,0)</f>
        <v>Cedar Rapids</v>
      </c>
      <c r="L3404" t="str">
        <f>VLOOKUP($K3404,Mapping!$AF$3:$AG$475,2,0)</f>
        <v>Iowa</v>
      </c>
      <c r="M3404" t="str">
        <f>VLOOKUP($L3404,Mapping!$AI$3:$AJ$48,2,0)</f>
        <v>United States</v>
      </c>
      <c r="N3404" t="str">
        <f>VLOOKUP($L3404,Mapping!$AI$3:$AK$48,3,0)</f>
        <v>Central</v>
      </c>
      <c r="O3404" t="str">
        <f>VLOOKUP(Table1[[#This Row],[Column1]],Mapping!$AM$8:$AN$11,2,0)</f>
        <v>Office Supplies</v>
      </c>
      <c r="P3404" t="str">
        <f>VLOOKUP(Table1[[#This Row],[Column3]],Mapping!$AP$5:$AQ$22,2,0)</f>
        <v>Paper</v>
      </c>
      <c r="Q3404">
        <v>19.440000000000001</v>
      </c>
      <c r="R3404">
        <v>3</v>
      </c>
      <c r="S3404">
        <v>9.3312000000000008</v>
      </c>
    </row>
    <row r="3405" spans="1:19" x14ac:dyDescent="0.35">
      <c r="A3405">
        <v>1285</v>
      </c>
      <c r="B3405" t="s">
        <v>1534</v>
      </c>
      <c r="C3405" t="s">
        <v>674</v>
      </c>
      <c r="D3405" t="str">
        <f>MID(Table1[[#This Row],[Product ID]],5,2)</f>
        <v>BI</v>
      </c>
      <c r="E3405" t="str">
        <f>LEFT(Table1[[#This Row],[Product ID]],3)</f>
        <v>OFF</v>
      </c>
      <c r="F3405" s="10" t="e">
        <f>VLOOKUP(Table1[[#This Row],[Order ID]],Mapping!H3405:J11196,3,0)</f>
        <v>#N/A</v>
      </c>
      <c r="G3405" s="10" t="e">
        <f>VLOOKUP(Table1[[#This Row],[Order ID]],Mapping!H3405:K11196,4,0)</f>
        <v>#N/A</v>
      </c>
      <c r="H3405" t="str">
        <f>INDEX(Mapping!$B$2:$T$7793,MATCH(Data!$A3405,Mapping!$B$3:$B$7793,0),MATCH(Data!$H$1,Mapping!$B$2:$T$2,0))</f>
        <v>Standard Class</v>
      </c>
      <c r="I3405" t="str">
        <f>INDEX(Mapping!$B$2:$T$7793,MATCH(Data!$A3405,Mapping!$B$3:$B$7793,0),MATCH(Data!$I$1,Mapping!$B$2:$T$2,0))</f>
        <v>Consumer</v>
      </c>
      <c r="J3405">
        <f>VLOOKUP($A3405,Mapping!$X$3:$Y$7793,2,0)</f>
        <v>20016</v>
      </c>
      <c r="K3405" t="str">
        <f>VLOOKUP($J3405,Mapping!$AB$3:$AC$475,2,0)</f>
        <v>Cedar Rapids</v>
      </c>
      <c r="L3405" t="str">
        <f>VLOOKUP($K3405,Mapping!$AF$3:$AG$475,2,0)</f>
        <v>Iowa</v>
      </c>
      <c r="M3405" t="str">
        <f>VLOOKUP($L3405,Mapping!$AI$3:$AJ$48,2,0)</f>
        <v>United States</v>
      </c>
      <c r="N3405" t="str">
        <f>VLOOKUP($L3405,Mapping!$AI$3:$AK$48,3,0)</f>
        <v>Central</v>
      </c>
      <c r="O3405" t="str">
        <f>VLOOKUP(Table1[[#This Row],[Column1]],Mapping!$AM$8:$AN$11,2,0)</f>
        <v>Office Supplies</v>
      </c>
      <c r="P3405" t="str">
        <f>VLOOKUP(Table1[[#This Row],[Column3]],Mapping!$AP$5:$AQ$22,2,0)</f>
        <v>Binders</v>
      </c>
      <c r="Q3405">
        <v>9.64</v>
      </c>
      <c r="R3405">
        <v>2</v>
      </c>
      <c r="S3405">
        <v>4.4344000000000001</v>
      </c>
    </row>
    <row r="3406" spans="1:19" x14ac:dyDescent="0.35">
      <c r="A3406">
        <v>1286</v>
      </c>
      <c r="B3406" t="s">
        <v>1534</v>
      </c>
      <c r="C3406" t="s">
        <v>1536</v>
      </c>
      <c r="D3406" t="str">
        <f>MID(Table1[[#This Row],[Product ID]],5,2)</f>
        <v>PA</v>
      </c>
      <c r="E3406" t="str">
        <f>LEFT(Table1[[#This Row],[Product ID]],3)</f>
        <v>OFF</v>
      </c>
      <c r="F3406" s="10" t="e">
        <f>VLOOKUP(Table1[[#This Row],[Order ID]],Mapping!H3406:J11197,3,0)</f>
        <v>#N/A</v>
      </c>
      <c r="G3406" s="10" t="e">
        <f>VLOOKUP(Table1[[#This Row],[Order ID]],Mapping!H3406:K11197,4,0)</f>
        <v>#N/A</v>
      </c>
      <c r="H3406" t="str">
        <f>INDEX(Mapping!$B$2:$T$7793,MATCH(Data!$A3406,Mapping!$B$3:$B$7793,0),MATCH(Data!$H$1,Mapping!$B$2:$T$2,0))</f>
        <v>Standard Class</v>
      </c>
      <c r="I3406" t="str">
        <f>INDEX(Mapping!$B$2:$T$7793,MATCH(Data!$A3406,Mapping!$B$3:$B$7793,0),MATCH(Data!$I$1,Mapping!$B$2:$T$2,0))</f>
        <v>Consumer</v>
      </c>
      <c r="J3406">
        <f>VLOOKUP($A3406,Mapping!$X$3:$Y$7793,2,0)</f>
        <v>20016</v>
      </c>
      <c r="K3406" t="str">
        <f>VLOOKUP($J3406,Mapping!$AB$3:$AC$475,2,0)</f>
        <v>Cedar Rapids</v>
      </c>
      <c r="L3406" t="str">
        <f>VLOOKUP($K3406,Mapping!$AF$3:$AG$475,2,0)</f>
        <v>Iowa</v>
      </c>
      <c r="M3406" t="str">
        <f>VLOOKUP($L3406,Mapping!$AI$3:$AJ$48,2,0)</f>
        <v>United States</v>
      </c>
      <c r="N3406" t="str">
        <f>VLOOKUP($L3406,Mapping!$AI$3:$AK$48,3,0)</f>
        <v>Central</v>
      </c>
      <c r="O3406" t="str">
        <f>VLOOKUP(Table1[[#This Row],[Column1]],Mapping!$AM$8:$AN$11,2,0)</f>
        <v>Office Supplies</v>
      </c>
      <c r="P3406" t="str">
        <f>VLOOKUP(Table1[[#This Row],[Column3]],Mapping!$AP$5:$AQ$22,2,0)</f>
        <v>Paper</v>
      </c>
      <c r="Q3406">
        <v>12.7</v>
      </c>
      <c r="R3406">
        <v>2</v>
      </c>
      <c r="S3406">
        <v>5.8419999999999996</v>
      </c>
    </row>
    <row r="3407" spans="1:19" x14ac:dyDescent="0.35">
      <c r="A3407">
        <v>1287</v>
      </c>
      <c r="B3407" t="s">
        <v>1534</v>
      </c>
      <c r="C3407" t="s">
        <v>116</v>
      </c>
      <c r="D3407" t="str">
        <f>MID(Table1[[#This Row],[Product ID]],5,2)</f>
        <v>FU</v>
      </c>
      <c r="E3407" t="str">
        <f>LEFT(Table1[[#This Row],[Product ID]],3)</f>
        <v>FUR</v>
      </c>
      <c r="F3407" s="10" t="e">
        <f>VLOOKUP(Table1[[#This Row],[Order ID]],Mapping!H3407:J11198,3,0)</f>
        <v>#N/A</v>
      </c>
      <c r="G3407" s="10" t="e">
        <f>VLOOKUP(Table1[[#This Row],[Order ID]],Mapping!H3407:K11198,4,0)</f>
        <v>#N/A</v>
      </c>
      <c r="H3407" t="str">
        <f>INDEX(Mapping!$B$2:$T$7793,MATCH(Data!$A3407,Mapping!$B$3:$B$7793,0),MATCH(Data!$H$1,Mapping!$B$2:$T$2,0))</f>
        <v>Standard Class</v>
      </c>
      <c r="I3407" t="str">
        <f>INDEX(Mapping!$B$2:$T$7793,MATCH(Data!$A3407,Mapping!$B$3:$B$7793,0),MATCH(Data!$I$1,Mapping!$B$2:$T$2,0))</f>
        <v>Consumer</v>
      </c>
      <c r="J3407">
        <f>VLOOKUP($A3407,Mapping!$X$3:$Y$7793,2,0)</f>
        <v>20016</v>
      </c>
      <c r="K3407" t="str">
        <f>VLOOKUP($J3407,Mapping!$AB$3:$AC$475,2,0)</f>
        <v>Cedar Rapids</v>
      </c>
      <c r="L3407" t="str">
        <f>VLOOKUP($K3407,Mapping!$AF$3:$AG$475,2,0)</f>
        <v>Iowa</v>
      </c>
      <c r="M3407" t="str">
        <f>VLOOKUP($L3407,Mapping!$AI$3:$AJ$48,2,0)</f>
        <v>United States</v>
      </c>
      <c r="N3407" t="str">
        <f>VLOOKUP($L3407,Mapping!$AI$3:$AK$48,3,0)</f>
        <v>Central</v>
      </c>
      <c r="O3407" t="str">
        <f>VLOOKUP(Table1[[#This Row],[Column1]],Mapping!$AM$8:$AN$11,2,0)</f>
        <v>Furniture</v>
      </c>
      <c r="P3407" t="str">
        <f>VLOOKUP(Table1[[#This Row],[Column3]],Mapping!$AP$5:$AQ$22,2,0)</f>
        <v>Furnishings</v>
      </c>
      <c r="Q3407">
        <v>41.37</v>
      </c>
      <c r="R3407">
        <v>3</v>
      </c>
      <c r="S3407">
        <v>17.375399999999999</v>
      </c>
    </row>
    <row r="3408" spans="1:19" x14ac:dyDescent="0.35">
      <c r="A3408">
        <v>6984</v>
      </c>
      <c r="B3408" t="s">
        <v>5316</v>
      </c>
      <c r="C3408" t="s">
        <v>2249</v>
      </c>
      <c r="D3408" t="str">
        <f>MID(Table1[[#This Row],[Product ID]],5,2)</f>
        <v>FU</v>
      </c>
      <c r="E3408" t="str">
        <f>LEFT(Table1[[#This Row],[Product ID]],3)</f>
        <v>FUR</v>
      </c>
      <c r="F3408" s="10">
        <f>VLOOKUP(Table1[[#This Row],[Order ID]],Mapping!H3408:J11199,3,0)</f>
        <v>41584</v>
      </c>
      <c r="G3408" s="10">
        <f>VLOOKUP(Table1[[#This Row],[Order ID]],Mapping!H3408:K11199,4,0)</f>
        <v>41586</v>
      </c>
      <c r="H3408" t="str">
        <f>INDEX(Mapping!$B$2:$T$7793,MATCH(Data!$A3408,Mapping!$B$3:$B$7793,0),MATCH(Data!$H$1,Mapping!$B$2:$T$2,0))</f>
        <v>Standard Class</v>
      </c>
      <c r="I3408" t="str">
        <f>INDEX(Mapping!$B$2:$T$7793,MATCH(Data!$A3408,Mapping!$B$3:$B$7793,0),MATCH(Data!$I$1,Mapping!$B$2:$T$2,0))</f>
        <v>Consumer</v>
      </c>
      <c r="J3408">
        <f>VLOOKUP($A3408,Mapping!$X$3:$Y$7793,2,0)</f>
        <v>23464</v>
      </c>
      <c r="K3408" t="str">
        <f>VLOOKUP($J3408,Mapping!$AB$3:$AC$475,2,0)</f>
        <v>Fresno</v>
      </c>
      <c r="L3408" t="str">
        <f>VLOOKUP($K3408,Mapping!$AF$3:$AG$475,2,0)</f>
        <v>California</v>
      </c>
      <c r="M3408" t="str">
        <f>VLOOKUP($L3408,Mapping!$AI$3:$AJ$48,2,0)</f>
        <v>United States</v>
      </c>
      <c r="N3408" t="str">
        <f>VLOOKUP($L3408,Mapping!$AI$3:$AK$48,3,0)</f>
        <v>West</v>
      </c>
      <c r="O3408" t="str">
        <f>VLOOKUP(Table1[[#This Row],[Column1]],Mapping!$AM$8:$AN$11,2,0)</f>
        <v>Furniture</v>
      </c>
      <c r="P3408" t="str">
        <f>VLOOKUP(Table1[[#This Row],[Column3]],Mapping!$AP$5:$AQ$22,2,0)</f>
        <v>Furnishings</v>
      </c>
      <c r="Q3408">
        <v>273.95999999999998</v>
      </c>
      <c r="R3408">
        <v>2</v>
      </c>
      <c r="S3408">
        <v>71.229600000000005</v>
      </c>
    </row>
    <row r="3409" spans="1:19" x14ac:dyDescent="0.35">
      <c r="A3409">
        <v>6985</v>
      </c>
      <c r="B3409" t="s">
        <v>5316</v>
      </c>
      <c r="C3409" t="s">
        <v>4339</v>
      </c>
      <c r="D3409" t="str">
        <f>MID(Table1[[#This Row],[Product ID]],5,2)</f>
        <v>AC</v>
      </c>
      <c r="E3409" t="str">
        <f>LEFT(Table1[[#This Row],[Product ID]],3)</f>
        <v>TEC</v>
      </c>
      <c r="F3409" s="10">
        <f>VLOOKUP(Table1[[#This Row],[Order ID]],Mapping!H3409:J11200,3,0)</f>
        <v>41584</v>
      </c>
      <c r="G3409" s="10">
        <f>VLOOKUP(Table1[[#This Row],[Order ID]],Mapping!H3409:K11200,4,0)</f>
        <v>41586</v>
      </c>
      <c r="H3409" t="str">
        <f>INDEX(Mapping!$B$2:$T$7793,MATCH(Data!$A3409,Mapping!$B$3:$B$7793,0),MATCH(Data!$H$1,Mapping!$B$2:$T$2,0))</f>
        <v>First Class</v>
      </c>
      <c r="I3409" t="str">
        <f>INDEX(Mapping!$B$2:$T$7793,MATCH(Data!$A3409,Mapping!$B$3:$B$7793,0),MATCH(Data!$I$1,Mapping!$B$2:$T$2,0))</f>
        <v>Consumer</v>
      </c>
      <c r="J3409">
        <f>VLOOKUP($A3409,Mapping!$X$3:$Y$7793,2,0)</f>
        <v>23464</v>
      </c>
      <c r="K3409" t="str">
        <f>VLOOKUP($J3409,Mapping!$AB$3:$AC$475,2,0)</f>
        <v>Fresno</v>
      </c>
      <c r="L3409" t="str">
        <f>VLOOKUP($K3409,Mapping!$AF$3:$AG$475,2,0)</f>
        <v>California</v>
      </c>
      <c r="M3409" t="str">
        <f>VLOOKUP($L3409,Mapping!$AI$3:$AJ$48,2,0)</f>
        <v>United States</v>
      </c>
      <c r="N3409" t="str">
        <f>VLOOKUP($L3409,Mapping!$AI$3:$AK$48,3,0)</f>
        <v>West</v>
      </c>
      <c r="O3409" t="str">
        <f>VLOOKUP(Table1[[#This Row],[Column1]],Mapping!$AM$8:$AN$11,2,0)</f>
        <v>Technology</v>
      </c>
      <c r="P3409" t="str">
        <f>VLOOKUP(Table1[[#This Row],[Column3]],Mapping!$AP$5:$AQ$22,2,0)</f>
        <v>Accessories</v>
      </c>
      <c r="Q3409">
        <v>89.97</v>
      </c>
      <c r="R3409">
        <v>3</v>
      </c>
      <c r="S3409">
        <v>18.893699999999995</v>
      </c>
    </row>
    <row r="3410" spans="1:19" x14ac:dyDescent="0.35">
      <c r="A3410">
        <v>6986</v>
      </c>
      <c r="B3410" t="s">
        <v>5316</v>
      </c>
      <c r="C3410" t="s">
        <v>5317</v>
      </c>
      <c r="D3410" t="str">
        <f>MID(Table1[[#This Row],[Product ID]],5,2)</f>
        <v>FU</v>
      </c>
      <c r="E3410" t="str">
        <f>LEFT(Table1[[#This Row],[Product ID]],3)</f>
        <v>FUR</v>
      </c>
      <c r="F3410" s="10">
        <f>VLOOKUP(Table1[[#This Row],[Order ID]],Mapping!H3410:J11201,3,0)</f>
        <v>41584</v>
      </c>
      <c r="G3410" s="10">
        <f>VLOOKUP(Table1[[#This Row],[Order ID]],Mapping!H3410:K11201,4,0)</f>
        <v>41586</v>
      </c>
      <c r="H3410" t="str">
        <f>INDEX(Mapping!$B$2:$T$7793,MATCH(Data!$A3410,Mapping!$B$3:$B$7793,0),MATCH(Data!$H$1,Mapping!$B$2:$T$2,0))</f>
        <v>First Class</v>
      </c>
      <c r="I3410" t="str">
        <f>INDEX(Mapping!$B$2:$T$7793,MATCH(Data!$A3410,Mapping!$B$3:$B$7793,0),MATCH(Data!$I$1,Mapping!$B$2:$T$2,0))</f>
        <v>Consumer</v>
      </c>
      <c r="J3410">
        <f>VLOOKUP($A3410,Mapping!$X$3:$Y$7793,2,0)</f>
        <v>23464</v>
      </c>
      <c r="K3410" t="str">
        <f>VLOOKUP($J3410,Mapping!$AB$3:$AC$475,2,0)</f>
        <v>Fresno</v>
      </c>
      <c r="L3410" t="str">
        <f>VLOOKUP($K3410,Mapping!$AF$3:$AG$475,2,0)</f>
        <v>California</v>
      </c>
      <c r="M3410" t="str">
        <f>VLOOKUP($L3410,Mapping!$AI$3:$AJ$48,2,0)</f>
        <v>United States</v>
      </c>
      <c r="N3410" t="str">
        <f>VLOOKUP($L3410,Mapping!$AI$3:$AK$48,3,0)</f>
        <v>West</v>
      </c>
      <c r="O3410" t="str">
        <f>VLOOKUP(Table1[[#This Row],[Column1]],Mapping!$AM$8:$AN$11,2,0)</f>
        <v>Furniture</v>
      </c>
      <c r="P3410" t="str">
        <f>VLOOKUP(Table1[[#This Row],[Column3]],Mapping!$AP$5:$AQ$22,2,0)</f>
        <v>Furnishings</v>
      </c>
      <c r="Q3410">
        <v>756.80000000000007</v>
      </c>
      <c r="R3410">
        <v>5</v>
      </c>
      <c r="S3410">
        <v>75.679999999999978</v>
      </c>
    </row>
    <row r="3411" spans="1:19" x14ac:dyDescent="0.35">
      <c r="A3411">
        <v>828</v>
      </c>
      <c r="B3411" t="s">
        <v>1059</v>
      </c>
      <c r="C3411" t="s">
        <v>81</v>
      </c>
      <c r="D3411" t="str">
        <f>MID(Table1[[#This Row],[Product ID]],5,2)</f>
        <v>CH</v>
      </c>
      <c r="E3411" t="str">
        <f>LEFT(Table1[[#This Row],[Product ID]],3)</f>
        <v>FUR</v>
      </c>
      <c r="F3411" s="10" t="e">
        <f>VLOOKUP(Table1[[#This Row],[Order ID]],Mapping!H3411:J11202,3,0)</f>
        <v>#N/A</v>
      </c>
      <c r="G3411" s="10" t="e">
        <f>VLOOKUP(Table1[[#This Row],[Order ID]],Mapping!H3411:K11202,4,0)</f>
        <v>#N/A</v>
      </c>
      <c r="H3411" t="str">
        <f>INDEX(Mapping!$B$2:$T$7793,MATCH(Data!$A3411,Mapping!$B$3:$B$7793,0),MATCH(Data!$H$1,Mapping!$B$2:$T$2,0))</f>
        <v>Standard Class</v>
      </c>
      <c r="I3411" t="str">
        <f>INDEX(Mapping!$B$2:$T$7793,MATCH(Data!$A3411,Mapping!$B$3:$B$7793,0),MATCH(Data!$I$1,Mapping!$B$2:$T$2,0))</f>
        <v>Corporate</v>
      </c>
      <c r="J3411">
        <f>VLOOKUP($A3411,Mapping!$X$3:$Y$7793,2,0)</f>
        <v>94122</v>
      </c>
      <c r="K3411" t="str">
        <f>VLOOKUP($J3411,Mapping!$AB$3:$AC$475,2,0)</f>
        <v>Urbandale</v>
      </c>
      <c r="L3411" t="str">
        <f>VLOOKUP($K3411,Mapping!$AF$3:$AG$475,2,0)</f>
        <v>Iowa</v>
      </c>
      <c r="M3411" t="str">
        <f>VLOOKUP($L3411,Mapping!$AI$3:$AJ$48,2,0)</f>
        <v>United States</v>
      </c>
      <c r="N3411" t="str">
        <f>VLOOKUP($L3411,Mapping!$AI$3:$AK$48,3,0)</f>
        <v>Central</v>
      </c>
      <c r="O3411" t="str">
        <f>VLOOKUP(Table1[[#This Row],[Column1]],Mapping!$AM$8:$AN$11,2,0)</f>
        <v>Furniture</v>
      </c>
      <c r="P3411" t="str">
        <f>VLOOKUP(Table1[[#This Row],[Column3]],Mapping!$AP$5:$AQ$22,2,0)</f>
        <v>Chairs</v>
      </c>
      <c r="Q3411">
        <v>194.84800000000001</v>
      </c>
      <c r="R3411">
        <v>4</v>
      </c>
      <c r="S3411">
        <v>12.177999999999983</v>
      </c>
    </row>
    <row r="3412" spans="1:19" x14ac:dyDescent="0.35">
      <c r="A3412">
        <v>6213</v>
      </c>
      <c r="B3412" t="s">
        <v>4880</v>
      </c>
      <c r="C3412" t="s">
        <v>4881</v>
      </c>
      <c r="D3412" t="str">
        <f>MID(Table1[[#This Row],[Product ID]],5,2)</f>
        <v>BO</v>
      </c>
      <c r="E3412" t="str">
        <f>LEFT(Table1[[#This Row],[Product ID]],3)</f>
        <v>FUR</v>
      </c>
      <c r="F3412" s="10">
        <f>VLOOKUP(Table1[[#This Row],[Order ID]],Mapping!H3412:J11203,3,0)</f>
        <v>41558</v>
      </c>
      <c r="G3412" s="10">
        <f>VLOOKUP(Table1[[#This Row],[Order ID]],Mapping!H3412:K11203,4,0)</f>
        <v>41560</v>
      </c>
      <c r="H3412" t="str">
        <f>INDEX(Mapping!$B$2:$T$7793,MATCH(Data!$A3412,Mapping!$B$3:$B$7793,0),MATCH(Data!$H$1,Mapping!$B$2:$T$2,0))</f>
        <v>Standard Class</v>
      </c>
      <c r="I3412" t="str">
        <f>INDEX(Mapping!$B$2:$T$7793,MATCH(Data!$A3412,Mapping!$B$3:$B$7793,0),MATCH(Data!$I$1,Mapping!$B$2:$T$2,0))</f>
        <v>Corporate</v>
      </c>
      <c r="J3412">
        <f>VLOOKUP($A3412,Mapping!$X$3:$Y$7793,2,0)</f>
        <v>80219</v>
      </c>
      <c r="K3412" t="str">
        <f>VLOOKUP($J3412,Mapping!$AB$3:$AC$475,2,0)</f>
        <v>Tamarac</v>
      </c>
      <c r="L3412" t="str">
        <f>VLOOKUP($K3412,Mapping!$AF$3:$AG$475,2,0)</f>
        <v>Florida</v>
      </c>
      <c r="M3412" t="str">
        <f>VLOOKUP($L3412,Mapping!$AI$3:$AJ$48,2,0)</f>
        <v>United States</v>
      </c>
      <c r="N3412" t="str">
        <f>VLOOKUP($L3412,Mapping!$AI$3:$AK$48,3,0)</f>
        <v>South</v>
      </c>
      <c r="O3412" t="str">
        <f>VLOOKUP(Table1[[#This Row],[Column1]],Mapping!$AM$8:$AN$11,2,0)</f>
        <v>Furniture</v>
      </c>
      <c r="P3412" t="str">
        <f>VLOOKUP(Table1[[#This Row],[Column3]],Mapping!$AP$5:$AQ$22,2,0)</f>
        <v>Bookcases</v>
      </c>
      <c r="Q3412">
        <v>90.882000000000005</v>
      </c>
      <c r="R3412">
        <v>3</v>
      </c>
      <c r="S3412">
        <v>-190.85220000000004</v>
      </c>
    </row>
    <row r="3413" spans="1:19" x14ac:dyDescent="0.35">
      <c r="A3413">
        <v>6214</v>
      </c>
      <c r="B3413" t="s">
        <v>4880</v>
      </c>
      <c r="C3413" t="s">
        <v>4435</v>
      </c>
      <c r="D3413" t="str">
        <f>MID(Table1[[#This Row],[Product ID]],5,2)</f>
        <v>PH</v>
      </c>
      <c r="E3413" t="str">
        <f>LEFT(Table1[[#This Row],[Product ID]],3)</f>
        <v>TEC</v>
      </c>
      <c r="F3413" s="10">
        <f>VLOOKUP(Table1[[#This Row],[Order ID]],Mapping!H3413:J11204,3,0)</f>
        <v>41558</v>
      </c>
      <c r="G3413" s="10">
        <f>VLOOKUP(Table1[[#This Row],[Order ID]],Mapping!H3413:K11204,4,0)</f>
        <v>41560</v>
      </c>
      <c r="H3413" t="str">
        <f>INDEX(Mapping!$B$2:$T$7793,MATCH(Data!$A3413,Mapping!$B$3:$B$7793,0),MATCH(Data!$H$1,Mapping!$B$2:$T$2,0))</f>
        <v>First Class</v>
      </c>
      <c r="I3413" t="str">
        <f>INDEX(Mapping!$B$2:$T$7793,MATCH(Data!$A3413,Mapping!$B$3:$B$7793,0),MATCH(Data!$I$1,Mapping!$B$2:$T$2,0))</f>
        <v>Corporate</v>
      </c>
      <c r="J3413">
        <f>VLOOKUP($A3413,Mapping!$X$3:$Y$7793,2,0)</f>
        <v>80219</v>
      </c>
      <c r="K3413" t="str">
        <f>VLOOKUP($J3413,Mapping!$AB$3:$AC$475,2,0)</f>
        <v>Tamarac</v>
      </c>
      <c r="L3413" t="str">
        <f>VLOOKUP($K3413,Mapping!$AF$3:$AG$475,2,0)</f>
        <v>Florida</v>
      </c>
      <c r="M3413" t="str">
        <f>VLOOKUP($L3413,Mapping!$AI$3:$AJ$48,2,0)</f>
        <v>United States</v>
      </c>
      <c r="N3413" t="str">
        <f>VLOOKUP($L3413,Mapping!$AI$3:$AK$48,3,0)</f>
        <v>South</v>
      </c>
      <c r="O3413" t="str">
        <f>VLOOKUP(Table1[[#This Row],[Column1]],Mapping!$AM$8:$AN$11,2,0)</f>
        <v>Technology</v>
      </c>
      <c r="P3413" t="str">
        <f>VLOOKUP(Table1[[#This Row],[Column3]],Mapping!$AP$5:$AQ$22,2,0)</f>
        <v>Phones</v>
      </c>
      <c r="Q3413">
        <v>15.991999999999999</v>
      </c>
      <c r="R3413">
        <v>1</v>
      </c>
      <c r="S3413">
        <v>-2.9985000000000022</v>
      </c>
    </row>
    <row r="3414" spans="1:19" x14ac:dyDescent="0.35">
      <c r="A3414">
        <v>6215</v>
      </c>
      <c r="B3414" t="s">
        <v>4880</v>
      </c>
      <c r="C3414" t="s">
        <v>659</v>
      </c>
      <c r="D3414" t="str">
        <f>MID(Table1[[#This Row],[Product ID]],5,2)</f>
        <v>CH</v>
      </c>
      <c r="E3414" t="str">
        <f>LEFT(Table1[[#This Row],[Product ID]],3)</f>
        <v>FUR</v>
      </c>
      <c r="F3414" s="10">
        <f>VLOOKUP(Table1[[#This Row],[Order ID]],Mapping!H3414:J11205,3,0)</f>
        <v>41558</v>
      </c>
      <c r="G3414" s="10">
        <f>VLOOKUP(Table1[[#This Row],[Order ID]],Mapping!H3414:K11205,4,0)</f>
        <v>41560</v>
      </c>
      <c r="H3414" t="str">
        <f>INDEX(Mapping!$B$2:$T$7793,MATCH(Data!$A3414,Mapping!$B$3:$B$7793,0),MATCH(Data!$H$1,Mapping!$B$2:$T$2,0))</f>
        <v>First Class</v>
      </c>
      <c r="I3414" t="str">
        <f>INDEX(Mapping!$B$2:$T$7793,MATCH(Data!$A3414,Mapping!$B$3:$B$7793,0),MATCH(Data!$I$1,Mapping!$B$2:$T$2,0))</f>
        <v>Corporate</v>
      </c>
      <c r="J3414">
        <f>VLOOKUP($A3414,Mapping!$X$3:$Y$7793,2,0)</f>
        <v>80219</v>
      </c>
      <c r="K3414" t="str">
        <f>VLOOKUP($J3414,Mapping!$AB$3:$AC$475,2,0)</f>
        <v>Tamarac</v>
      </c>
      <c r="L3414" t="str">
        <f>VLOOKUP($K3414,Mapping!$AF$3:$AG$475,2,0)</f>
        <v>Florida</v>
      </c>
      <c r="M3414" t="str">
        <f>VLOOKUP($L3414,Mapping!$AI$3:$AJ$48,2,0)</f>
        <v>United States</v>
      </c>
      <c r="N3414" t="str">
        <f>VLOOKUP($L3414,Mapping!$AI$3:$AK$48,3,0)</f>
        <v>South</v>
      </c>
      <c r="O3414" t="str">
        <f>VLOOKUP(Table1[[#This Row],[Column1]],Mapping!$AM$8:$AN$11,2,0)</f>
        <v>Furniture</v>
      </c>
      <c r="P3414" t="str">
        <f>VLOOKUP(Table1[[#This Row],[Column3]],Mapping!$AP$5:$AQ$22,2,0)</f>
        <v>Chairs</v>
      </c>
      <c r="Q3414">
        <v>120.78399999999999</v>
      </c>
      <c r="R3414">
        <v>1</v>
      </c>
      <c r="S3414">
        <v>13.588199999999986</v>
      </c>
    </row>
    <row r="3415" spans="1:19" x14ac:dyDescent="0.35">
      <c r="A3415">
        <v>3271</v>
      </c>
      <c r="B3415" t="s">
        <v>3116</v>
      </c>
      <c r="C3415" t="s">
        <v>3117</v>
      </c>
      <c r="D3415" t="str">
        <f>MID(Table1[[#This Row],[Product ID]],5,2)</f>
        <v>PA</v>
      </c>
      <c r="E3415" t="str">
        <f>LEFT(Table1[[#This Row],[Product ID]],3)</f>
        <v>OFF</v>
      </c>
      <c r="F3415" s="10" t="e">
        <f>VLOOKUP(Table1[[#This Row],[Order ID]],Mapping!H3415:J11206,3,0)</f>
        <v>#N/A</v>
      </c>
      <c r="G3415" s="10" t="e">
        <f>VLOOKUP(Table1[[#This Row],[Order ID]],Mapping!H3415:K11206,4,0)</f>
        <v>#N/A</v>
      </c>
      <c r="H3415" t="str">
        <f>INDEX(Mapping!$B$2:$T$7793,MATCH(Data!$A3415,Mapping!$B$3:$B$7793,0),MATCH(Data!$H$1,Mapping!$B$2:$T$2,0))</f>
        <v>Standard Class</v>
      </c>
      <c r="I3415" t="str">
        <f>INDEX(Mapping!$B$2:$T$7793,MATCH(Data!$A3415,Mapping!$B$3:$B$7793,0),MATCH(Data!$I$1,Mapping!$B$2:$T$2,0))</f>
        <v>Corporate</v>
      </c>
      <c r="J3415">
        <f>VLOOKUP($A3415,Mapping!$X$3:$Y$7793,2,0)</f>
        <v>52240</v>
      </c>
      <c r="K3415" t="str">
        <f>VLOOKUP($J3415,Mapping!$AB$3:$AC$475,2,0)</f>
        <v>Pensacola</v>
      </c>
      <c r="L3415" t="str">
        <f>VLOOKUP($K3415,Mapping!$AF$3:$AG$475,2,0)</f>
        <v>Florida</v>
      </c>
      <c r="M3415" t="str">
        <f>VLOOKUP($L3415,Mapping!$AI$3:$AJ$48,2,0)</f>
        <v>United States</v>
      </c>
      <c r="N3415" t="str">
        <f>VLOOKUP($L3415,Mapping!$AI$3:$AK$48,3,0)</f>
        <v>South</v>
      </c>
      <c r="O3415" t="str">
        <f>VLOOKUP(Table1[[#This Row],[Column1]],Mapping!$AM$8:$AN$11,2,0)</f>
        <v>Office Supplies</v>
      </c>
      <c r="P3415" t="str">
        <f>VLOOKUP(Table1[[#This Row],[Column3]],Mapping!$AP$5:$AQ$22,2,0)</f>
        <v>Paper</v>
      </c>
      <c r="Q3415">
        <v>9.99</v>
      </c>
      <c r="R3415">
        <v>1</v>
      </c>
      <c r="S3415">
        <v>4.4954999999999998</v>
      </c>
    </row>
    <row r="3416" spans="1:19" x14ac:dyDescent="0.35">
      <c r="A3416">
        <v>171</v>
      </c>
      <c r="B3416" t="s">
        <v>246</v>
      </c>
      <c r="C3416" t="s">
        <v>247</v>
      </c>
      <c r="D3416" t="str">
        <f>MID(Table1[[#This Row],[Product ID]],5,2)</f>
        <v>PA</v>
      </c>
      <c r="E3416" t="str">
        <f>LEFT(Table1[[#This Row],[Product ID]],3)</f>
        <v>OFF</v>
      </c>
      <c r="F3416" s="10" t="e">
        <f>VLOOKUP(Table1[[#This Row],[Order ID]],Mapping!H3416:J11207,3,0)</f>
        <v>#N/A</v>
      </c>
      <c r="G3416" s="10" t="e">
        <f>VLOOKUP(Table1[[#This Row],[Order ID]],Mapping!H3416:K11207,4,0)</f>
        <v>#N/A</v>
      </c>
      <c r="H3416" t="str">
        <f>INDEX(Mapping!$B$2:$T$7793,MATCH(Data!$A3416,Mapping!$B$3:$B$7793,0),MATCH(Data!$H$1,Mapping!$B$2:$T$2,0))</f>
        <v>Standard Class</v>
      </c>
      <c r="I3416" t="str">
        <f>INDEX(Mapping!$B$2:$T$7793,MATCH(Data!$A3416,Mapping!$B$3:$B$7793,0),MATCH(Data!$I$1,Mapping!$B$2:$T$2,0))</f>
        <v>Corporate</v>
      </c>
      <c r="J3416">
        <f>VLOOKUP($A3416,Mapping!$X$3:$Y$7793,2,0)</f>
        <v>60610</v>
      </c>
      <c r="K3416" t="str">
        <f>VLOOKUP($J3416,Mapping!$AB$3:$AC$475,2,0)</f>
        <v>Minneapolis</v>
      </c>
      <c r="L3416" t="str">
        <f>VLOOKUP($K3416,Mapping!$AF$3:$AG$475,2,0)</f>
        <v>Minnesota</v>
      </c>
      <c r="M3416" t="str">
        <f>VLOOKUP($L3416,Mapping!$AI$3:$AJ$48,2,0)</f>
        <v>United States</v>
      </c>
      <c r="N3416" t="str">
        <f>VLOOKUP($L3416,Mapping!$AI$3:$AK$48,3,0)</f>
        <v>Central</v>
      </c>
      <c r="O3416" t="str">
        <f>VLOOKUP(Table1[[#This Row],[Column1]],Mapping!$AM$8:$AN$11,2,0)</f>
        <v>Office Supplies</v>
      </c>
      <c r="P3416" t="str">
        <f>VLOOKUP(Table1[[#This Row],[Column3]],Mapping!$AP$5:$AQ$22,2,0)</f>
        <v>Paper</v>
      </c>
      <c r="Q3416">
        <v>25.920000000000005</v>
      </c>
      <c r="R3416">
        <v>5</v>
      </c>
      <c r="S3416">
        <v>9.3960000000000008</v>
      </c>
    </row>
    <row r="3417" spans="1:19" x14ac:dyDescent="0.35">
      <c r="A3417">
        <v>172</v>
      </c>
      <c r="B3417" t="s">
        <v>246</v>
      </c>
      <c r="C3417" t="s">
        <v>248</v>
      </c>
      <c r="D3417" t="str">
        <f>MID(Table1[[#This Row],[Product ID]],5,2)</f>
        <v>FU</v>
      </c>
      <c r="E3417" t="str">
        <f>LEFT(Table1[[#This Row],[Product ID]],3)</f>
        <v>FUR</v>
      </c>
      <c r="F3417" s="10" t="e">
        <f>VLOOKUP(Table1[[#This Row],[Order ID]],Mapping!H3417:J11208,3,0)</f>
        <v>#N/A</v>
      </c>
      <c r="G3417" s="10" t="e">
        <f>VLOOKUP(Table1[[#This Row],[Order ID]],Mapping!H3417:K11208,4,0)</f>
        <v>#N/A</v>
      </c>
      <c r="H3417" t="str">
        <f>INDEX(Mapping!$B$2:$T$7793,MATCH(Data!$A3417,Mapping!$B$3:$B$7793,0),MATCH(Data!$H$1,Mapping!$B$2:$T$2,0))</f>
        <v>Second Class</v>
      </c>
      <c r="I3417" t="str">
        <f>INDEX(Mapping!$B$2:$T$7793,MATCH(Data!$A3417,Mapping!$B$3:$B$7793,0),MATCH(Data!$I$1,Mapping!$B$2:$T$2,0))</f>
        <v>Consumer</v>
      </c>
      <c r="J3417">
        <f>VLOOKUP($A3417,Mapping!$X$3:$Y$7793,2,0)</f>
        <v>60610</v>
      </c>
      <c r="K3417" t="str">
        <f>VLOOKUP($J3417,Mapping!$AB$3:$AC$475,2,0)</f>
        <v>Minneapolis</v>
      </c>
      <c r="L3417" t="str">
        <f>VLOOKUP($K3417,Mapping!$AF$3:$AG$475,2,0)</f>
        <v>Minnesota</v>
      </c>
      <c r="M3417" t="str">
        <f>VLOOKUP($L3417,Mapping!$AI$3:$AJ$48,2,0)</f>
        <v>United States</v>
      </c>
      <c r="N3417" t="str">
        <f>VLOOKUP($L3417,Mapping!$AI$3:$AK$48,3,0)</f>
        <v>Central</v>
      </c>
      <c r="O3417" t="str">
        <f>VLOOKUP(Table1[[#This Row],[Column1]],Mapping!$AM$8:$AN$11,2,0)</f>
        <v>Furniture</v>
      </c>
      <c r="P3417" t="str">
        <f>VLOOKUP(Table1[[#This Row],[Column3]],Mapping!$AP$5:$AQ$22,2,0)</f>
        <v>Furnishings</v>
      </c>
      <c r="Q3417">
        <v>419.68000000000006</v>
      </c>
      <c r="R3417">
        <v>5</v>
      </c>
      <c r="S3417">
        <v>-356.72799999999995</v>
      </c>
    </row>
    <row r="3418" spans="1:19" x14ac:dyDescent="0.35">
      <c r="A3418">
        <v>173</v>
      </c>
      <c r="B3418" t="s">
        <v>246</v>
      </c>
      <c r="C3418" t="s">
        <v>249</v>
      </c>
      <c r="D3418" t="str">
        <f>MID(Table1[[#This Row],[Product ID]],5,2)</f>
        <v>FU</v>
      </c>
      <c r="E3418" t="str">
        <f>LEFT(Table1[[#This Row],[Product ID]],3)</f>
        <v>FUR</v>
      </c>
      <c r="F3418" s="10" t="e">
        <f>VLOOKUP(Table1[[#This Row],[Order ID]],Mapping!H3418:J11209,3,0)</f>
        <v>#N/A</v>
      </c>
      <c r="G3418" s="10" t="e">
        <f>VLOOKUP(Table1[[#This Row],[Order ID]],Mapping!H3418:K11209,4,0)</f>
        <v>#N/A</v>
      </c>
      <c r="H3418" t="str">
        <f>INDEX(Mapping!$B$2:$T$7793,MATCH(Data!$A3418,Mapping!$B$3:$B$7793,0),MATCH(Data!$H$1,Mapping!$B$2:$T$2,0))</f>
        <v>Second Class</v>
      </c>
      <c r="I3418" t="str">
        <f>INDEX(Mapping!$B$2:$T$7793,MATCH(Data!$A3418,Mapping!$B$3:$B$7793,0),MATCH(Data!$I$1,Mapping!$B$2:$T$2,0))</f>
        <v>Consumer</v>
      </c>
      <c r="J3418">
        <f>VLOOKUP($A3418,Mapping!$X$3:$Y$7793,2,0)</f>
        <v>60610</v>
      </c>
      <c r="K3418" t="str">
        <f>VLOOKUP($J3418,Mapping!$AB$3:$AC$475,2,0)</f>
        <v>Minneapolis</v>
      </c>
      <c r="L3418" t="str">
        <f>VLOOKUP($K3418,Mapping!$AF$3:$AG$475,2,0)</f>
        <v>Minnesota</v>
      </c>
      <c r="M3418" t="str">
        <f>VLOOKUP($L3418,Mapping!$AI$3:$AJ$48,2,0)</f>
        <v>United States</v>
      </c>
      <c r="N3418" t="str">
        <f>VLOOKUP($L3418,Mapping!$AI$3:$AK$48,3,0)</f>
        <v>Central</v>
      </c>
      <c r="O3418" t="str">
        <f>VLOOKUP(Table1[[#This Row],[Column1]],Mapping!$AM$8:$AN$11,2,0)</f>
        <v>Furniture</v>
      </c>
      <c r="P3418" t="str">
        <f>VLOOKUP(Table1[[#This Row],[Column3]],Mapping!$AP$5:$AQ$22,2,0)</f>
        <v>Furnishings</v>
      </c>
      <c r="Q3418">
        <v>11.688000000000001</v>
      </c>
      <c r="R3418">
        <v>3</v>
      </c>
      <c r="S3418">
        <v>-4.6751999999999985</v>
      </c>
    </row>
    <row r="3419" spans="1:19" x14ac:dyDescent="0.35">
      <c r="A3419">
        <v>174</v>
      </c>
      <c r="B3419" t="s">
        <v>246</v>
      </c>
      <c r="C3419" t="s">
        <v>250</v>
      </c>
      <c r="D3419" t="str">
        <f>MID(Table1[[#This Row],[Product ID]],5,2)</f>
        <v>PH</v>
      </c>
      <c r="E3419" t="str">
        <f>LEFT(Table1[[#This Row],[Product ID]],3)</f>
        <v>TEC</v>
      </c>
      <c r="F3419" s="10" t="e">
        <f>VLOOKUP(Table1[[#This Row],[Order ID]],Mapping!H3419:J11210,3,0)</f>
        <v>#N/A</v>
      </c>
      <c r="G3419" s="10" t="e">
        <f>VLOOKUP(Table1[[#This Row],[Order ID]],Mapping!H3419:K11210,4,0)</f>
        <v>#N/A</v>
      </c>
      <c r="H3419" t="str">
        <f>INDEX(Mapping!$B$2:$T$7793,MATCH(Data!$A3419,Mapping!$B$3:$B$7793,0),MATCH(Data!$H$1,Mapping!$B$2:$T$2,0))</f>
        <v>Second Class</v>
      </c>
      <c r="I3419" t="str">
        <f>INDEX(Mapping!$B$2:$T$7793,MATCH(Data!$A3419,Mapping!$B$3:$B$7793,0),MATCH(Data!$I$1,Mapping!$B$2:$T$2,0))</f>
        <v>Consumer</v>
      </c>
      <c r="J3419">
        <f>VLOOKUP($A3419,Mapping!$X$3:$Y$7793,2,0)</f>
        <v>60610</v>
      </c>
      <c r="K3419" t="str">
        <f>VLOOKUP($J3419,Mapping!$AB$3:$AC$475,2,0)</f>
        <v>Minneapolis</v>
      </c>
      <c r="L3419" t="str">
        <f>VLOOKUP($K3419,Mapping!$AF$3:$AG$475,2,0)</f>
        <v>Minnesota</v>
      </c>
      <c r="M3419" t="str">
        <f>VLOOKUP($L3419,Mapping!$AI$3:$AJ$48,2,0)</f>
        <v>United States</v>
      </c>
      <c r="N3419" t="str">
        <f>VLOOKUP($L3419,Mapping!$AI$3:$AK$48,3,0)</f>
        <v>Central</v>
      </c>
      <c r="O3419" t="str">
        <f>VLOOKUP(Table1[[#This Row],[Column1]],Mapping!$AM$8:$AN$11,2,0)</f>
        <v>Technology</v>
      </c>
      <c r="P3419" t="str">
        <f>VLOOKUP(Table1[[#This Row],[Column3]],Mapping!$AP$5:$AQ$22,2,0)</f>
        <v>Phones</v>
      </c>
      <c r="Q3419">
        <v>31.983999999999998</v>
      </c>
      <c r="R3419">
        <v>2</v>
      </c>
      <c r="S3419">
        <v>11.194399999999998</v>
      </c>
    </row>
    <row r="3420" spans="1:19" x14ac:dyDescent="0.35">
      <c r="A3420">
        <v>175</v>
      </c>
      <c r="B3420" t="s">
        <v>246</v>
      </c>
      <c r="C3420" t="s">
        <v>251</v>
      </c>
      <c r="D3420" t="str">
        <f>MID(Table1[[#This Row],[Product ID]],5,2)</f>
        <v>TA</v>
      </c>
      <c r="E3420" t="str">
        <f>LEFT(Table1[[#This Row],[Product ID]],3)</f>
        <v>FUR</v>
      </c>
      <c r="F3420" s="10" t="e">
        <f>VLOOKUP(Table1[[#This Row],[Order ID]],Mapping!H3420:J11211,3,0)</f>
        <v>#N/A</v>
      </c>
      <c r="G3420" s="10" t="e">
        <f>VLOOKUP(Table1[[#This Row],[Order ID]],Mapping!H3420:K11211,4,0)</f>
        <v>#N/A</v>
      </c>
      <c r="H3420" t="str">
        <f>INDEX(Mapping!$B$2:$T$7793,MATCH(Data!$A3420,Mapping!$B$3:$B$7793,0),MATCH(Data!$H$1,Mapping!$B$2:$T$2,0))</f>
        <v>Second Class</v>
      </c>
      <c r="I3420" t="str">
        <f>INDEX(Mapping!$B$2:$T$7793,MATCH(Data!$A3420,Mapping!$B$3:$B$7793,0),MATCH(Data!$I$1,Mapping!$B$2:$T$2,0))</f>
        <v>Consumer</v>
      </c>
      <c r="J3420">
        <f>VLOOKUP($A3420,Mapping!$X$3:$Y$7793,2,0)</f>
        <v>60610</v>
      </c>
      <c r="K3420" t="str">
        <f>VLOOKUP($J3420,Mapping!$AB$3:$AC$475,2,0)</f>
        <v>Minneapolis</v>
      </c>
      <c r="L3420" t="str">
        <f>VLOOKUP($K3420,Mapping!$AF$3:$AG$475,2,0)</f>
        <v>Minnesota</v>
      </c>
      <c r="M3420" t="str">
        <f>VLOOKUP($L3420,Mapping!$AI$3:$AJ$48,2,0)</f>
        <v>United States</v>
      </c>
      <c r="N3420" t="str">
        <f>VLOOKUP($L3420,Mapping!$AI$3:$AK$48,3,0)</f>
        <v>Central</v>
      </c>
      <c r="O3420" t="str">
        <f>VLOOKUP(Table1[[#This Row],[Column1]],Mapping!$AM$8:$AN$11,2,0)</f>
        <v>Furniture</v>
      </c>
      <c r="P3420" t="str">
        <f>VLOOKUP(Table1[[#This Row],[Column3]],Mapping!$AP$5:$AQ$22,2,0)</f>
        <v>Tables</v>
      </c>
      <c r="Q3420">
        <v>177.22499999999999</v>
      </c>
      <c r="R3420">
        <v>5</v>
      </c>
      <c r="S3420">
        <v>-120.51299999999998</v>
      </c>
    </row>
    <row r="3421" spans="1:19" x14ac:dyDescent="0.35">
      <c r="A3421">
        <v>176</v>
      </c>
      <c r="B3421" t="s">
        <v>246</v>
      </c>
      <c r="C3421" t="s">
        <v>252</v>
      </c>
      <c r="D3421" t="str">
        <f>MID(Table1[[#This Row],[Product ID]],5,2)</f>
        <v>FU</v>
      </c>
      <c r="E3421" t="str">
        <f>LEFT(Table1[[#This Row],[Product ID]],3)</f>
        <v>FUR</v>
      </c>
      <c r="F3421" s="10" t="e">
        <f>VLOOKUP(Table1[[#This Row],[Order ID]],Mapping!H3421:J11212,3,0)</f>
        <v>#N/A</v>
      </c>
      <c r="G3421" s="10" t="e">
        <f>VLOOKUP(Table1[[#This Row],[Order ID]],Mapping!H3421:K11212,4,0)</f>
        <v>#N/A</v>
      </c>
      <c r="H3421" t="str">
        <f>INDEX(Mapping!$B$2:$T$7793,MATCH(Data!$A3421,Mapping!$B$3:$B$7793,0),MATCH(Data!$H$1,Mapping!$B$2:$T$2,0))</f>
        <v>Second Class</v>
      </c>
      <c r="I3421" t="str">
        <f>INDEX(Mapping!$B$2:$T$7793,MATCH(Data!$A3421,Mapping!$B$3:$B$7793,0),MATCH(Data!$I$1,Mapping!$B$2:$T$2,0))</f>
        <v>Consumer</v>
      </c>
      <c r="J3421">
        <f>VLOOKUP($A3421,Mapping!$X$3:$Y$7793,2,0)</f>
        <v>60610</v>
      </c>
      <c r="K3421" t="str">
        <f>VLOOKUP($J3421,Mapping!$AB$3:$AC$475,2,0)</f>
        <v>Minneapolis</v>
      </c>
      <c r="L3421" t="str">
        <f>VLOOKUP($K3421,Mapping!$AF$3:$AG$475,2,0)</f>
        <v>Minnesota</v>
      </c>
      <c r="M3421" t="str">
        <f>VLOOKUP($L3421,Mapping!$AI$3:$AJ$48,2,0)</f>
        <v>United States</v>
      </c>
      <c r="N3421" t="str">
        <f>VLOOKUP($L3421,Mapping!$AI$3:$AK$48,3,0)</f>
        <v>Central</v>
      </c>
      <c r="O3421" t="str">
        <f>VLOOKUP(Table1[[#This Row],[Column1]],Mapping!$AM$8:$AN$11,2,0)</f>
        <v>Furniture</v>
      </c>
      <c r="P3421" t="str">
        <f>VLOOKUP(Table1[[#This Row],[Column3]],Mapping!$AP$5:$AQ$22,2,0)</f>
        <v>Furnishings</v>
      </c>
      <c r="Q3421">
        <v>4.0440000000000005</v>
      </c>
      <c r="R3421">
        <v>3</v>
      </c>
      <c r="S3421">
        <v>-2.8307999999999995</v>
      </c>
    </row>
    <row r="3422" spans="1:19" x14ac:dyDescent="0.35">
      <c r="A3422">
        <v>177</v>
      </c>
      <c r="B3422" t="s">
        <v>246</v>
      </c>
      <c r="C3422" t="s">
        <v>203</v>
      </c>
      <c r="D3422" t="str">
        <f>MID(Table1[[#This Row],[Product ID]],5,2)</f>
        <v>AR</v>
      </c>
      <c r="E3422" t="str">
        <f>LEFT(Table1[[#This Row],[Product ID]],3)</f>
        <v>OFF</v>
      </c>
      <c r="F3422" s="10" t="e">
        <f>VLOOKUP(Table1[[#This Row],[Order ID]],Mapping!H3422:J11213,3,0)</f>
        <v>#N/A</v>
      </c>
      <c r="G3422" s="10" t="e">
        <f>VLOOKUP(Table1[[#This Row],[Order ID]],Mapping!H3422:K11213,4,0)</f>
        <v>#N/A</v>
      </c>
      <c r="H3422" t="str">
        <f>INDEX(Mapping!$B$2:$T$7793,MATCH(Data!$A3422,Mapping!$B$3:$B$7793,0),MATCH(Data!$H$1,Mapping!$B$2:$T$2,0))</f>
        <v>Second Class</v>
      </c>
      <c r="I3422" t="str">
        <f>INDEX(Mapping!$B$2:$T$7793,MATCH(Data!$A3422,Mapping!$B$3:$B$7793,0),MATCH(Data!$I$1,Mapping!$B$2:$T$2,0))</f>
        <v>Consumer</v>
      </c>
      <c r="J3422">
        <f>VLOOKUP($A3422,Mapping!$X$3:$Y$7793,2,0)</f>
        <v>60610</v>
      </c>
      <c r="K3422" t="str">
        <f>VLOOKUP($J3422,Mapping!$AB$3:$AC$475,2,0)</f>
        <v>Minneapolis</v>
      </c>
      <c r="L3422" t="str">
        <f>VLOOKUP($K3422,Mapping!$AF$3:$AG$475,2,0)</f>
        <v>Minnesota</v>
      </c>
      <c r="M3422" t="str">
        <f>VLOOKUP($L3422,Mapping!$AI$3:$AJ$48,2,0)</f>
        <v>United States</v>
      </c>
      <c r="N3422" t="str">
        <f>VLOOKUP($L3422,Mapping!$AI$3:$AK$48,3,0)</f>
        <v>Central</v>
      </c>
      <c r="O3422" t="str">
        <f>VLOOKUP(Table1[[#This Row],[Column1]],Mapping!$AM$8:$AN$11,2,0)</f>
        <v>Office Supplies</v>
      </c>
      <c r="P3422" t="str">
        <f>VLOOKUP(Table1[[#This Row],[Column3]],Mapping!$AP$5:$AQ$22,2,0)</f>
        <v>Art</v>
      </c>
      <c r="Q3422">
        <v>7.4080000000000004</v>
      </c>
      <c r="R3422">
        <v>2</v>
      </c>
      <c r="S3422">
        <v>1.2037999999999995</v>
      </c>
    </row>
    <row r="3423" spans="1:19" x14ac:dyDescent="0.35">
      <c r="A3423">
        <v>5112</v>
      </c>
      <c r="B3423" t="s">
        <v>4255</v>
      </c>
      <c r="C3423" t="s">
        <v>777</v>
      </c>
      <c r="D3423" t="str">
        <f>MID(Table1[[#This Row],[Product ID]],5,2)</f>
        <v>CO</v>
      </c>
      <c r="E3423" t="str">
        <f>LEFT(Table1[[#This Row],[Product ID]],3)</f>
        <v>TEC</v>
      </c>
      <c r="F3423" s="10">
        <f>VLOOKUP(Table1[[#This Row],[Order ID]],Mapping!H3423:J11214,3,0)</f>
        <v>41632</v>
      </c>
      <c r="G3423" s="10">
        <f>VLOOKUP(Table1[[#This Row],[Order ID]],Mapping!H3423:K11214,4,0)</f>
        <v>41637</v>
      </c>
      <c r="H3423" t="str">
        <f>INDEX(Mapping!$B$2:$T$7793,MATCH(Data!$A3423,Mapping!$B$3:$B$7793,0),MATCH(Data!$H$1,Mapping!$B$2:$T$2,0))</f>
        <v>Standard Class</v>
      </c>
      <c r="I3423" t="str">
        <f>INDEX(Mapping!$B$2:$T$7793,MATCH(Data!$A3423,Mapping!$B$3:$B$7793,0),MATCH(Data!$I$1,Mapping!$B$2:$T$2,0))</f>
        <v>Home Office</v>
      </c>
      <c r="J3423">
        <f>VLOOKUP($A3423,Mapping!$X$3:$Y$7793,2,0)</f>
        <v>2886</v>
      </c>
      <c r="K3423" t="str">
        <f>VLOOKUP($J3423,Mapping!$AB$3:$AC$475,2,0)</f>
        <v>Mesa</v>
      </c>
      <c r="L3423" t="str">
        <f>VLOOKUP($K3423,Mapping!$AF$3:$AG$475,2,0)</f>
        <v>Arizona</v>
      </c>
      <c r="M3423" t="str">
        <f>VLOOKUP($L3423,Mapping!$AI$3:$AJ$48,2,0)</f>
        <v>United States</v>
      </c>
      <c r="N3423" t="str">
        <f>VLOOKUP($L3423,Mapping!$AI$3:$AK$48,3,0)</f>
        <v>West</v>
      </c>
      <c r="O3423" t="str">
        <f>VLOOKUP(Table1[[#This Row],[Column1]],Mapping!$AM$8:$AN$11,2,0)</f>
        <v>Technology</v>
      </c>
      <c r="P3423" t="str">
        <f>VLOOKUP(Table1[[#This Row],[Column3]],Mapping!$AP$5:$AQ$22,2,0)</f>
        <v>Copiers</v>
      </c>
      <c r="Q3423">
        <v>1999.96</v>
      </c>
      <c r="R3423">
        <v>4</v>
      </c>
      <c r="S3423">
        <v>899.98199999999997</v>
      </c>
    </row>
    <row r="3424" spans="1:19" x14ac:dyDescent="0.35">
      <c r="A3424">
        <v>2540</v>
      </c>
      <c r="B3424" t="s">
        <v>2617</v>
      </c>
      <c r="C3424" t="s">
        <v>1495</v>
      </c>
      <c r="D3424" t="str">
        <f>MID(Table1[[#This Row],[Product ID]],5,2)</f>
        <v>FA</v>
      </c>
      <c r="E3424" t="str">
        <f>LEFT(Table1[[#This Row],[Product ID]],3)</f>
        <v>OFF</v>
      </c>
      <c r="F3424" s="10" t="e">
        <f>VLOOKUP(Table1[[#This Row],[Order ID]],Mapping!H3424:J11215,3,0)</f>
        <v>#N/A</v>
      </c>
      <c r="G3424" s="10" t="e">
        <f>VLOOKUP(Table1[[#This Row],[Order ID]],Mapping!H3424:K11215,4,0)</f>
        <v>#N/A</v>
      </c>
      <c r="H3424" t="str">
        <f>INDEX(Mapping!$B$2:$T$7793,MATCH(Data!$A3424,Mapping!$B$3:$B$7793,0),MATCH(Data!$H$1,Mapping!$B$2:$T$2,0))</f>
        <v>Standard Class</v>
      </c>
      <c r="I3424" t="str">
        <f>INDEX(Mapping!$B$2:$T$7793,MATCH(Data!$A3424,Mapping!$B$3:$B$7793,0),MATCH(Data!$I$1,Mapping!$B$2:$T$2,0))</f>
        <v>Home Office</v>
      </c>
      <c r="J3424">
        <f>VLOOKUP($A3424,Mapping!$X$3:$Y$7793,2,0)</f>
        <v>49505</v>
      </c>
      <c r="K3424" t="str">
        <f>VLOOKUP($J3424,Mapping!$AB$3:$AC$475,2,0)</f>
        <v>Greenwood</v>
      </c>
      <c r="L3424" t="str">
        <f>VLOOKUP($K3424,Mapping!$AF$3:$AG$475,2,0)</f>
        <v>Indiana</v>
      </c>
      <c r="M3424" t="str">
        <f>VLOOKUP($L3424,Mapping!$AI$3:$AJ$48,2,0)</f>
        <v>United States</v>
      </c>
      <c r="N3424" t="str">
        <f>VLOOKUP($L3424,Mapping!$AI$3:$AK$48,3,0)</f>
        <v>Central</v>
      </c>
      <c r="O3424" t="str">
        <f>VLOOKUP(Table1[[#This Row],[Column1]],Mapping!$AM$8:$AN$11,2,0)</f>
        <v>Office Supplies</v>
      </c>
      <c r="P3424" t="str">
        <f>VLOOKUP(Table1[[#This Row],[Column3]],Mapping!$AP$5:$AQ$22,2,0)</f>
        <v>Fasteners</v>
      </c>
      <c r="Q3424">
        <v>24.849999999999998</v>
      </c>
      <c r="R3424">
        <v>7</v>
      </c>
      <c r="S3424">
        <v>11.679499999999999</v>
      </c>
    </row>
    <row r="3425" spans="1:19" x14ac:dyDescent="0.35">
      <c r="A3425">
        <v>4376</v>
      </c>
      <c r="B3425" t="s">
        <v>3835</v>
      </c>
      <c r="C3425" t="s">
        <v>382</v>
      </c>
      <c r="D3425" t="str">
        <f>MID(Table1[[#This Row],[Product ID]],5,2)</f>
        <v>AR</v>
      </c>
      <c r="E3425" t="str">
        <f>LEFT(Table1[[#This Row],[Product ID]],3)</f>
        <v>OFF</v>
      </c>
      <c r="F3425" s="10">
        <f>VLOOKUP(Table1[[#This Row],[Order ID]],Mapping!H3425:J11216,3,0)</f>
        <v>41510</v>
      </c>
      <c r="G3425" s="10">
        <f>VLOOKUP(Table1[[#This Row],[Order ID]],Mapping!H3425:K11216,4,0)</f>
        <v>41514</v>
      </c>
      <c r="H3425" t="str">
        <f>INDEX(Mapping!$B$2:$T$7793,MATCH(Data!$A3425,Mapping!$B$3:$B$7793,0),MATCH(Data!$H$1,Mapping!$B$2:$T$2,0))</f>
        <v>Standard Class</v>
      </c>
      <c r="I3425" t="str">
        <f>INDEX(Mapping!$B$2:$T$7793,MATCH(Data!$A3425,Mapping!$B$3:$B$7793,0),MATCH(Data!$I$1,Mapping!$B$2:$T$2,0))</f>
        <v>Consumer</v>
      </c>
      <c r="J3425">
        <f>VLOOKUP($A3425,Mapping!$X$3:$Y$7793,2,0)</f>
        <v>10035</v>
      </c>
      <c r="K3425" t="str">
        <f>VLOOKUP($J3425,Mapping!$AB$3:$AC$475,2,0)</f>
        <v>Grand Prairie</v>
      </c>
      <c r="L3425" t="str">
        <f>VLOOKUP($K3425,Mapping!$AF$3:$AG$475,2,0)</f>
        <v>Texas</v>
      </c>
      <c r="M3425" t="str">
        <f>VLOOKUP($L3425,Mapping!$AI$3:$AJ$48,2,0)</f>
        <v>United States</v>
      </c>
      <c r="N3425" t="str">
        <f>VLOOKUP($L3425,Mapping!$AI$3:$AK$48,3,0)</f>
        <v>Central</v>
      </c>
      <c r="O3425" t="str">
        <f>VLOOKUP(Table1[[#This Row],[Column1]],Mapping!$AM$8:$AN$11,2,0)</f>
        <v>Office Supplies</v>
      </c>
      <c r="P3425" t="str">
        <f>VLOOKUP(Table1[[#This Row],[Column3]],Mapping!$AP$5:$AQ$22,2,0)</f>
        <v>Art</v>
      </c>
      <c r="Q3425">
        <v>21.299999999999997</v>
      </c>
      <c r="R3425">
        <v>5</v>
      </c>
      <c r="S3425">
        <v>8.7330000000000005</v>
      </c>
    </row>
    <row r="3426" spans="1:19" x14ac:dyDescent="0.35">
      <c r="A3426">
        <v>4377</v>
      </c>
      <c r="B3426" t="s">
        <v>3835</v>
      </c>
      <c r="C3426" t="s">
        <v>1823</v>
      </c>
      <c r="D3426" t="str">
        <f>MID(Table1[[#This Row],[Product ID]],5,2)</f>
        <v>AP</v>
      </c>
      <c r="E3426" t="str">
        <f>LEFT(Table1[[#This Row],[Product ID]],3)</f>
        <v>OFF</v>
      </c>
      <c r="F3426" s="10">
        <f>VLOOKUP(Table1[[#This Row],[Order ID]],Mapping!H3426:J11217,3,0)</f>
        <v>41510</v>
      </c>
      <c r="G3426" s="10">
        <f>VLOOKUP(Table1[[#This Row],[Order ID]],Mapping!H3426:K11217,4,0)</f>
        <v>41514</v>
      </c>
      <c r="H3426" t="str">
        <f>INDEX(Mapping!$B$2:$T$7793,MATCH(Data!$A3426,Mapping!$B$3:$B$7793,0),MATCH(Data!$H$1,Mapping!$B$2:$T$2,0))</f>
        <v>Standard Class</v>
      </c>
      <c r="I3426" t="str">
        <f>INDEX(Mapping!$B$2:$T$7793,MATCH(Data!$A3426,Mapping!$B$3:$B$7793,0),MATCH(Data!$I$1,Mapping!$B$2:$T$2,0))</f>
        <v>Corporate</v>
      </c>
      <c r="J3426">
        <f>VLOOKUP($A3426,Mapping!$X$3:$Y$7793,2,0)</f>
        <v>10035</v>
      </c>
      <c r="K3426" t="str">
        <f>VLOOKUP($J3426,Mapping!$AB$3:$AC$475,2,0)</f>
        <v>Grand Prairie</v>
      </c>
      <c r="L3426" t="str">
        <f>VLOOKUP($K3426,Mapping!$AF$3:$AG$475,2,0)</f>
        <v>Texas</v>
      </c>
      <c r="M3426" t="str">
        <f>VLOOKUP($L3426,Mapping!$AI$3:$AJ$48,2,0)</f>
        <v>United States</v>
      </c>
      <c r="N3426" t="str">
        <f>VLOOKUP($L3426,Mapping!$AI$3:$AK$48,3,0)</f>
        <v>Central</v>
      </c>
      <c r="O3426" t="str">
        <f>VLOOKUP(Table1[[#This Row],[Column1]],Mapping!$AM$8:$AN$11,2,0)</f>
        <v>Office Supplies</v>
      </c>
      <c r="P3426" t="str">
        <f>VLOOKUP(Table1[[#This Row],[Column3]],Mapping!$AP$5:$AQ$22,2,0)</f>
        <v>Appliances</v>
      </c>
      <c r="Q3426">
        <v>1040.8</v>
      </c>
      <c r="R3426">
        <v>5</v>
      </c>
      <c r="S3426">
        <v>281.01600000000008</v>
      </c>
    </row>
    <row r="3427" spans="1:19" x14ac:dyDescent="0.35">
      <c r="A3427">
        <v>4378</v>
      </c>
      <c r="B3427" t="s">
        <v>3835</v>
      </c>
      <c r="C3427" t="s">
        <v>1951</v>
      </c>
      <c r="D3427" t="str">
        <f>MID(Table1[[#This Row],[Product ID]],5,2)</f>
        <v>AR</v>
      </c>
      <c r="E3427" t="str">
        <f>LEFT(Table1[[#This Row],[Product ID]],3)</f>
        <v>OFF</v>
      </c>
      <c r="F3427" s="10">
        <f>VLOOKUP(Table1[[#This Row],[Order ID]],Mapping!H3427:J11218,3,0)</f>
        <v>41510</v>
      </c>
      <c r="G3427" s="10">
        <f>VLOOKUP(Table1[[#This Row],[Order ID]],Mapping!H3427:K11218,4,0)</f>
        <v>41514</v>
      </c>
      <c r="H3427" t="str">
        <f>INDEX(Mapping!$B$2:$T$7793,MATCH(Data!$A3427,Mapping!$B$3:$B$7793,0),MATCH(Data!$H$1,Mapping!$B$2:$T$2,0))</f>
        <v>Standard Class</v>
      </c>
      <c r="I3427" t="str">
        <f>INDEX(Mapping!$B$2:$T$7793,MATCH(Data!$A3427,Mapping!$B$3:$B$7793,0),MATCH(Data!$I$1,Mapping!$B$2:$T$2,0))</f>
        <v>Corporate</v>
      </c>
      <c r="J3427">
        <f>VLOOKUP($A3427,Mapping!$X$3:$Y$7793,2,0)</f>
        <v>10035</v>
      </c>
      <c r="K3427" t="str">
        <f>VLOOKUP($J3427,Mapping!$AB$3:$AC$475,2,0)</f>
        <v>Grand Prairie</v>
      </c>
      <c r="L3427" t="str">
        <f>VLOOKUP($K3427,Mapping!$AF$3:$AG$475,2,0)</f>
        <v>Texas</v>
      </c>
      <c r="M3427" t="str">
        <f>VLOOKUP($L3427,Mapping!$AI$3:$AJ$48,2,0)</f>
        <v>United States</v>
      </c>
      <c r="N3427" t="str">
        <f>VLOOKUP($L3427,Mapping!$AI$3:$AK$48,3,0)</f>
        <v>Central</v>
      </c>
      <c r="O3427" t="str">
        <f>VLOOKUP(Table1[[#This Row],[Column1]],Mapping!$AM$8:$AN$11,2,0)</f>
        <v>Office Supplies</v>
      </c>
      <c r="P3427" t="str">
        <f>VLOOKUP(Table1[[#This Row],[Column3]],Mapping!$AP$5:$AQ$22,2,0)</f>
        <v>Art</v>
      </c>
      <c r="Q3427">
        <v>29.339999999999996</v>
      </c>
      <c r="R3427">
        <v>6</v>
      </c>
      <c r="S3427">
        <v>7.9218000000000002</v>
      </c>
    </row>
    <row r="3428" spans="1:19" x14ac:dyDescent="0.35">
      <c r="A3428">
        <v>5871</v>
      </c>
      <c r="B3428" t="s">
        <v>4694</v>
      </c>
      <c r="C3428" t="s">
        <v>1465</v>
      </c>
      <c r="D3428" t="str">
        <f>MID(Table1[[#This Row],[Product ID]],5,2)</f>
        <v>EN</v>
      </c>
      <c r="E3428" t="str">
        <f>LEFT(Table1[[#This Row],[Product ID]],3)</f>
        <v>OFF</v>
      </c>
      <c r="F3428" s="10">
        <f>VLOOKUP(Table1[[#This Row],[Order ID]],Mapping!H3428:J11219,3,0)</f>
        <v>41305</v>
      </c>
      <c r="G3428" s="10">
        <f>VLOOKUP(Table1[[#This Row],[Order ID]],Mapping!H3428:K11219,4,0)</f>
        <v>41309</v>
      </c>
      <c r="H3428" t="str">
        <f>INDEX(Mapping!$B$2:$T$7793,MATCH(Data!$A3428,Mapping!$B$3:$B$7793,0),MATCH(Data!$H$1,Mapping!$B$2:$T$2,0))</f>
        <v>Same Day</v>
      </c>
      <c r="I3428" t="str">
        <f>INDEX(Mapping!$B$2:$T$7793,MATCH(Data!$A3428,Mapping!$B$3:$B$7793,0),MATCH(Data!$I$1,Mapping!$B$2:$T$2,0))</f>
        <v>Consumer</v>
      </c>
      <c r="J3428">
        <f>VLOOKUP($A3428,Mapping!$X$3:$Y$7793,2,0)</f>
        <v>8401</v>
      </c>
      <c r="K3428" t="str">
        <f>VLOOKUP($J3428,Mapping!$AB$3:$AC$475,2,0)</f>
        <v>Oswego</v>
      </c>
      <c r="L3428" t="str">
        <f>VLOOKUP($K3428,Mapping!$AF$3:$AG$475,2,0)</f>
        <v>Illinois</v>
      </c>
      <c r="M3428" t="str">
        <f>VLOOKUP($L3428,Mapping!$AI$3:$AJ$48,2,0)</f>
        <v>United States</v>
      </c>
      <c r="N3428" t="str">
        <f>VLOOKUP($L3428,Mapping!$AI$3:$AK$48,3,0)</f>
        <v>Central</v>
      </c>
      <c r="O3428" t="str">
        <f>VLOOKUP(Table1[[#This Row],[Column1]],Mapping!$AM$8:$AN$11,2,0)</f>
        <v>Office Supplies</v>
      </c>
      <c r="P3428" t="str">
        <f>VLOOKUP(Table1[[#This Row],[Column3]],Mapping!$AP$5:$AQ$22,2,0)</f>
        <v>Envelopes</v>
      </c>
      <c r="Q3428">
        <v>23.36</v>
      </c>
      <c r="R3428">
        <v>2</v>
      </c>
      <c r="S3428">
        <v>11.68</v>
      </c>
    </row>
    <row r="3429" spans="1:19" x14ac:dyDescent="0.35">
      <c r="A3429">
        <v>669</v>
      </c>
      <c r="B3429" t="s">
        <v>871</v>
      </c>
      <c r="C3429" t="s">
        <v>872</v>
      </c>
      <c r="D3429" t="str">
        <f>MID(Table1[[#This Row],[Product ID]],5,2)</f>
        <v>BI</v>
      </c>
      <c r="E3429" t="str">
        <f>LEFT(Table1[[#This Row],[Product ID]],3)</f>
        <v>OFF</v>
      </c>
      <c r="F3429" s="10" t="e">
        <f>VLOOKUP(Table1[[#This Row],[Order ID]],Mapping!H3429:J11220,3,0)</f>
        <v>#N/A</v>
      </c>
      <c r="G3429" s="10" t="e">
        <f>VLOOKUP(Table1[[#This Row],[Order ID]],Mapping!H3429:K11220,4,0)</f>
        <v>#N/A</v>
      </c>
      <c r="H3429" t="str">
        <f>INDEX(Mapping!$B$2:$T$7793,MATCH(Data!$A3429,Mapping!$B$3:$B$7793,0),MATCH(Data!$H$1,Mapping!$B$2:$T$2,0))</f>
        <v>First Class</v>
      </c>
      <c r="I3429" t="str">
        <f>INDEX(Mapping!$B$2:$T$7793,MATCH(Data!$A3429,Mapping!$B$3:$B$7793,0),MATCH(Data!$I$1,Mapping!$B$2:$T$2,0))</f>
        <v>Corporate</v>
      </c>
      <c r="J3429">
        <f>VLOOKUP($A3429,Mapping!$X$3:$Y$7793,2,0)</f>
        <v>19143</v>
      </c>
      <c r="K3429" t="str">
        <f>VLOOKUP($J3429,Mapping!$AB$3:$AC$475,2,0)</f>
        <v>Norman</v>
      </c>
      <c r="L3429" t="str">
        <f>VLOOKUP($K3429,Mapping!$AF$3:$AG$475,2,0)</f>
        <v>Oklahoma</v>
      </c>
      <c r="M3429" t="str">
        <f>VLOOKUP($L3429,Mapping!$AI$3:$AJ$48,2,0)</f>
        <v>United States</v>
      </c>
      <c r="N3429" t="str">
        <f>VLOOKUP($L3429,Mapping!$AI$3:$AK$48,3,0)</f>
        <v>Central</v>
      </c>
      <c r="O3429" t="str">
        <f>VLOOKUP(Table1[[#This Row],[Column1]],Mapping!$AM$8:$AN$11,2,0)</f>
        <v>Office Supplies</v>
      </c>
      <c r="P3429" t="str">
        <f>VLOOKUP(Table1[[#This Row],[Column3]],Mapping!$AP$5:$AQ$22,2,0)</f>
        <v>Binders</v>
      </c>
      <c r="Q3429">
        <v>1141.4700000000003</v>
      </c>
      <c r="R3429">
        <v>5</v>
      </c>
      <c r="S3429">
        <v>-760.98000000000025</v>
      </c>
    </row>
    <row r="3430" spans="1:19" x14ac:dyDescent="0.35">
      <c r="A3430">
        <v>670</v>
      </c>
      <c r="B3430" t="s">
        <v>871</v>
      </c>
      <c r="C3430" t="s">
        <v>606</v>
      </c>
      <c r="D3430" t="str">
        <f>MID(Table1[[#This Row],[Product ID]],5,2)</f>
        <v>PH</v>
      </c>
      <c r="E3430" t="str">
        <f>LEFT(Table1[[#This Row],[Product ID]],3)</f>
        <v>TEC</v>
      </c>
      <c r="F3430" s="10" t="e">
        <f>VLOOKUP(Table1[[#This Row],[Order ID]],Mapping!H3430:J11221,3,0)</f>
        <v>#N/A</v>
      </c>
      <c r="G3430" s="10" t="e">
        <f>VLOOKUP(Table1[[#This Row],[Order ID]],Mapping!H3430:K11221,4,0)</f>
        <v>#N/A</v>
      </c>
      <c r="H3430" t="str">
        <f>INDEX(Mapping!$B$2:$T$7793,MATCH(Data!$A3430,Mapping!$B$3:$B$7793,0),MATCH(Data!$H$1,Mapping!$B$2:$T$2,0))</f>
        <v>First Class</v>
      </c>
      <c r="I3430" t="str">
        <f>INDEX(Mapping!$B$2:$T$7793,MATCH(Data!$A3430,Mapping!$B$3:$B$7793,0),MATCH(Data!$I$1,Mapping!$B$2:$T$2,0))</f>
        <v>Home Office</v>
      </c>
      <c r="J3430">
        <f>VLOOKUP($A3430,Mapping!$X$3:$Y$7793,2,0)</f>
        <v>19143</v>
      </c>
      <c r="K3430" t="str">
        <f>VLOOKUP($J3430,Mapping!$AB$3:$AC$475,2,0)</f>
        <v>Norman</v>
      </c>
      <c r="L3430" t="str">
        <f>VLOOKUP($K3430,Mapping!$AF$3:$AG$475,2,0)</f>
        <v>Oklahoma</v>
      </c>
      <c r="M3430" t="str">
        <f>VLOOKUP($L3430,Mapping!$AI$3:$AJ$48,2,0)</f>
        <v>United States</v>
      </c>
      <c r="N3430" t="str">
        <f>VLOOKUP($L3430,Mapping!$AI$3:$AK$48,3,0)</f>
        <v>Central</v>
      </c>
      <c r="O3430" t="str">
        <f>VLOOKUP(Table1[[#This Row],[Column1]],Mapping!$AM$8:$AN$11,2,0)</f>
        <v>Technology</v>
      </c>
      <c r="P3430" t="str">
        <f>VLOOKUP(Table1[[#This Row],[Column3]],Mapping!$AP$5:$AQ$22,2,0)</f>
        <v>Phones</v>
      </c>
      <c r="Q3430">
        <v>280.78200000000004</v>
      </c>
      <c r="R3430">
        <v>3</v>
      </c>
      <c r="S3430">
        <v>-46.797000000000025</v>
      </c>
    </row>
    <row r="3431" spans="1:19" x14ac:dyDescent="0.35">
      <c r="A3431">
        <v>7682</v>
      </c>
      <c r="B3431" t="s">
        <v>5707</v>
      </c>
      <c r="C3431" t="s">
        <v>676</v>
      </c>
      <c r="D3431" t="str">
        <f>MID(Table1[[#This Row],[Product ID]],5,2)</f>
        <v>FU</v>
      </c>
      <c r="E3431" t="str">
        <f>LEFT(Table1[[#This Row],[Product ID]],3)</f>
        <v>FUR</v>
      </c>
      <c r="F3431" s="10">
        <f>VLOOKUP(Table1[[#This Row],[Order ID]],Mapping!H3431:J11222,3,0)</f>
        <v>41397</v>
      </c>
      <c r="G3431" s="10">
        <f>VLOOKUP(Table1[[#This Row],[Order ID]],Mapping!H3431:K11222,4,0)</f>
        <v>41401</v>
      </c>
      <c r="H3431" t="str">
        <f>INDEX(Mapping!$B$2:$T$7793,MATCH(Data!$A3431,Mapping!$B$3:$B$7793,0),MATCH(Data!$H$1,Mapping!$B$2:$T$2,0))</f>
        <v>Standard Class</v>
      </c>
      <c r="I3431" t="str">
        <f>INDEX(Mapping!$B$2:$T$7793,MATCH(Data!$A3431,Mapping!$B$3:$B$7793,0),MATCH(Data!$I$1,Mapping!$B$2:$T$2,0))</f>
        <v>Corporate</v>
      </c>
      <c r="J3431">
        <f>VLOOKUP($A3431,Mapping!$X$3:$Y$7793,2,0)</f>
        <v>10009</v>
      </c>
      <c r="K3431" t="str">
        <f>VLOOKUP($J3431,Mapping!$AB$3:$AC$475,2,0)</f>
        <v>Saint Paul</v>
      </c>
      <c r="L3431" t="str">
        <f>VLOOKUP($K3431,Mapping!$AF$3:$AG$475,2,0)</f>
        <v>Minnesota</v>
      </c>
      <c r="M3431" t="str">
        <f>VLOOKUP($L3431,Mapping!$AI$3:$AJ$48,2,0)</f>
        <v>United States</v>
      </c>
      <c r="N3431" t="str">
        <f>VLOOKUP($L3431,Mapping!$AI$3:$AK$48,3,0)</f>
        <v>Central</v>
      </c>
      <c r="O3431" t="str">
        <f>VLOOKUP(Table1[[#This Row],[Column1]],Mapping!$AM$8:$AN$11,2,0)</f>
        <v>Furniture</v>
      </c>
      <c r="P3431" t="str">
        <f>VLOOKUP(Table1[[#This Row],[Column3]],Mapping!$AP$5:$AQ$22,2,0)</f>
        <v>Furnishings</v>
      </c>
      <c r="Q3431">
        <v>12.56</v>
      </c>
      <c r="R3431">
        <v>2</v>
      </c>
      <c r="S3431">
        <v>4.0191999999999997</v>
      </c>
    </row>
    <row r="3432" spans="1:19" x14ac:dyDescent="0.35">
      <c r="A3432">
        <v>7683</v>
      </c>
      <c r="B3432" t="s">
        <v>5707</v>
      </c>
      <c r="C3432" t="s">
        <v>529</v>
      </c>
      <c r="D3432" t="str">
        <f>MID(Table1[[#This Row],[Product ID]],5,2)</f>
        <v>BI</v>
      </c>
      <c r="E3432" t="str">
        <f>LEFT(Table1[[#This Row],[Product ID]],3)</f>
        <v>OFF</v>
      </c>
      <c r="F3432" s="10">
        <f>VLOOKUP(Table1[[#This Row],[Order ID]],Mapping!H3432:J11223,3,0)</f>
        <v>41397</v>
      </c>
      <c r="G3432" s="10">
        <f>VLOOKUP(Table1[[#This Row],[Order ID]],Mapping!H3432:K11223,4,0)</f>
        <v>41401</v>
      </c>
      <c r="H3432" t="str">
        <f>INDEX(Mapping!$B$2:$T$7793,MATCH(Data!$A3432,Mapping!$B$3:$B$7793,0),MATCH(Data!$H$1,Mapping!$B$2:$T$2,0))</f>
        <v>Standard Class</v>
      </c>
      <c r="I3432" t="str">
        <f>INDEX(Mapping!$B$2:$T$7793,MATCH(Data!$A3432,Mapping!$B$3:$B$7793,0),MATCH(Data!$I$1,Mapping!$B$2:$T$2,0))</f>
        <v>Corporate</v>
      </c>
      <c r="J3432">
        <f>VLOOKUP($A3432,Mapping!$X$3:$Y$7793,2,0)</f>
        <v>10009</v>
      </c>
      <c r="K3432" t="str">
        <f>VLOOKUP($J3432,Mapping!$AB$3:$AC$475,2,0)</f>
        <v>Saint Paul</v>
      </c>
      <c r="L3432" t="str">
        <f>VLOOKUP($K3432,Mapping!$AF$3:$AG$475,2,0)</f>
        <v>Minnesota</v>
      </c>
      <c r="M3432" t="str">
        <f>VLOOKUP($L3432,Mapping!$AI$3:$AJ$48,2,0)</f>
        <v>United States</v>
      </c>
      <c r="N3432" t="str">
        <f>VLOOKUP($L3432,Mapping!$AI$3:$AK$48,3,0)</f>
        <v>Central</v>
      </c>
      <c r="O3432" t="str">
        <f>VLOOKUP(Table1[[#This Row],[Column1]],Mapping!$AM$8:$AN$11,2,0)</f>
        <v>Office Supplies</v>
      </c>
      <c r="P3432" t="str">
        <f>VLOOKUP(Table1[[#This Row],[Column3]],Mapping!$AP$5:$AQ$22,2,0)</f>
        <v>Binders</v>
      </c>
      <c r="Q3432">
        <v>90.480000000000018</v>
      </c>
      <c r="R3432">
        <v>3</v>
      </c>
      <c r="S3432">
        <v>33.93</v>
      </c>
    </row>
    <row r="3433" spans="1:19" x14ac:dyDescent="0.35">
      <c r="A3433">
        <v>7684</v>
      </c>
      <c r="B3433" t="s">
        <v>5707</v>
      </c>
      <c r="C3433" t="s">
        <v>1953</v>
      </c>
      <c r="D3433" t="str">
        <f>MID(Table1[[#This Row],[Product ID]],5,2)</f>
        <v>PA</v>
      </c>
      <c r="E3433" t="str">
        <f>LEFT(Table1[[#This Row],[Product ID]],3)</f>
        <v>OFF</v>
      </c>
      <c r="F3433" s="10">
        <f>VLOOKUP(Table1[[#This Row],[Order ID]],Mapping!H3433:J11224,3,0)</f>
        <v>41397</v>
      </c>
      <c r="G3433" s="10">
        <f>VLOOKUP(Table1[[#This Row],[Order ID]],Mapping!H3433:K11224,4,0)</f>
        <v>41401</v>
      </c>
      <c r="H3433" t="str">
        <f>INDEX(Mapping!$B$2:$T$7793,MATCH(Data!$A3433,Mapping!$B$3:$B$7793,0),MATCH(Data!$H$1,Mapping!$B$2:$T$2,0))</f>
        <v>Standard Class</v>
      </c>
      <c r="I3433" t="str">
        <f>INDEX(Mapping!$B$2:$T$7793,MATCH(Data!$A3433,Mapping!$B$3:$B$7793,0),MATCH(Data!$I$1,Mapping!$B$2:$T$2,0))</f>
        <v>Corporate</v>
      </c>
      <c r="J3433">
        <f>VLOOKUP($A3433,Mapping!$X$3:$Y$7793,2,0)</f>
        <v>10009</v>
      </c>
      <c r="K3433" t="str">
        <f>VLOOKUP($J3433,Mapping!$AB$3:$AC$475,2,0)</f>
        <v>Saint Paul</v>
      </c>
      <c r="L3433" t="str">
        <f>VLOOKUP($K3433,Mapping!$AF$3:$AG$475,2,0)</f>
        <v>Minnesota</v>
      </c>
      <c r="M3433" t="str">
        <f>VLOOKUP($L3433,Mapping!$AI$3:$AJ$48,2,0)</f>
        <v>United States</v>
      </c>
      <c r="N3433" t="str">
        <f>VLOOKUP($L3433,Mapping!$AI$3:$AK$48,3,0)</f>
        <v>Central</v>
      </c>
      <c r="O3433" t="str">
        <f>VLOOKUP(Table1[[#This Row],[Column1]],Mapping!$AM$8:$AN$11,2,0)</f>
        <v>Office Supplies</v>
      </c>
      <c r="P3433" t="str">
        <f>VLOOKUP(Table1[[#This Row],[Column3]],Mapping!$AP$5:$AQ$22,2,0)</f>
        <v>Paper</v>
      </c>
      <c r="Q3433">
        <v>13.08</v>
      </c>
      <c r="R3433">
        <v>2</v>
      </c>
      <c r="S3433">
        <v>6.0167999999999999</v>
      </c>
    </row>
    <row r="3434" spans="1:19" x14ac:dyDescent="0.35">
      <c r="A3434">
        <v>7685</v>
      </c>
      <c r="B3434" t="s">
        <v>5707</v>
      </c>
      <c r="C3434" t="s">
        <v>1435</v>
      </c>
      <c r="D3434" t="str">
        <f>MID(Table1[[#This Row],[Product ID]],5,2)</f>
        <v>FU</v>
      </c>
      <c r="E3434" t="str">
        <f>LEFT(Table1[[#This Row],[Product ID]],3)</f>
        <v>FUR</v>
      </c>
      <c r="F3434" s="10">
        <f>VLOOKUP(Table1[[#This Row],[Order ID]],Mapping!H3434:J11225,3,0)</f>
        <v>41397</v>
      </c>
      <c r="G3434" s="10">
        <f>VLOOKUP(Table1[[#This Row],[Order ID]],Mapping!H3434:K11225,4,0)</f>
        <v>41401</v>
      </c>
      <c r="H3434" t="str">
        <f>INDEX(Mapping!$B$2:$T$7793,MATCH(Data!$A3434,Mapping!$B$3:$B$7793,0),MATCH(Data!$H$1,Mapping!$B$2:$T$2,0))</f>
        <v>Standard Class</v>
      </c>
      <c r="I3434" t="str">
        <f>INDEX(Mapping!$B$2:$T$7793,MATCH(Data!$A3434,Mapping!$B$3:$B$7793,0),MATCH(Data!$I$1,Mapping!$B$2:$T$2,0))</f>
        <v>Corporate</v>
      </c>
      <c r="J3434">
        <f>VLOOKUP($A3434,Mapping!$X$3:$Y$7793,2,0)</f>
        <v>10009</v>
      </c>
      <c r="K3434" t="str">
        <f>VLOOKUP($J3434,Mapping!$AB$3:$AC$475,2,0)</f>
        <v>Saint Paul</v>
      </c>
      <c r="L3434" t="str">
        <f>VLOOKUP($K3434,Mapping!$AF$3:$AG$475,2,0)</f>
        <v>Minnesota</v>
      </c>
      <c r="M3434" t="str">
        <f>VLOOKUP($L3434,Mapping!$AI$3:$AJ$48,2,0)</f>
        <v>United States</v>
      </c>
      <c r="N3434" t="str">
        <f>VLOOKUP($L3434,Mapping!$AI$3:$AK$48,3,0)</f>
        <v>Central</v>
      </c>
      <c r="O3434" t="str">
        <f>VLOOKUP(Table1[[#This Row],[Column1]],Mapping!$AM$8:$AN$11,2,0)</f>
        <v>Furniture</v>
      </c>
      <c r="P3434" t="str">
        <f>VLOOKUP(Table1[[#This Row],[Column3]],Mapping!$AP$5:$AQ$22,2,0)</f>
        <v>Furnishings</v>
      </c>
      <c r="Q3434">
        <v>214.7</v>
      </c>
      <c r="R3434">
        <v>5</v>
      </c>
      <c r="S3434">
        <v>83.733000000000004</v>
      </c>
    </row>
    <row r="3435" spans="1:19" x14ac:dyDescent="0.35">
      <c r="A3435">
        <v>4567</v>
      </c>
      <c r="B3435" t="s">
        <v>3952</v>
      </c>
      <c r="C3435" t="s">
        <v>625</v>
      </c>
      <c r="D3435" t="str">
        <f>MID(Table1[[#This Row],[Product ID]],5,2)</f>
        <v>AR</v>
      </c>
      <c r="E3435" t="str">
        <f>LEFT(Table1[[#This Row],[Product ID]],3)</f>
        <v>OFF</v>
      </c>
      <c r="F3435" s="10">
        <f>VLOOKUP(Table1[[#This Row],[Order ID]],Mapping!H3435:J11226,3,0)</f>
        <v>41278</v>
      </c>
      <c r="G3435" s="10">
        <f>VLOOKUP(Table1[[#This Row],[Order ID]],Mapping!H3435:K11226,4,0)</f>
        <v>41282</v>
      </c>
      <c r="H3435" t="str">
        <f>INDEX(Mapping!$B$2:$T$7793,MATCH(Data!$A3435,Mapping!$B$3:$B$7793,0),MATCH(Data!$H$1,Mapping!$B$2:$T$2,0))</f>
        <v>Second Class</v>
      </c>
      <c r="I3435" t="str">
        <f>INDEX(Mapping!$B$2:$T$7793,MATCH(Data!$A3435,Mapping!$B$3:$B$7793,0),MATCH(Data!$I$1,Mapping!$B$2:$T$2,0))</f>
        <v>Corporate</v>
      </c>
      <c r="J3435">
        <f>VLOOKUP($A3435,Mapping!$X$3:$Y$7793,2,0)</f>
        <v>19143</v>
      </c>
      <c r="K3435" t="str">
        <f>VLOOKUP($J3435,Mapping!$AB$3:$AC$475,2,0)</f>
        <v>Norman</v>
      </c>
      <c r="L3435" t="str">
        <f>VLOOKUP($K3435,Mapping!$AF$3:$AG$475,2,0)</f>
        <v>Oklahoma</v>
      </c>
      <c r="M3435" t="str">
        <f>VLOOKUP($L3435,Mapping!$AI$3:$AJ$48,2,0)</f>
        <v>United States</v>
      </c>
      <c r="N3435" t="str">
        <f>VLOOKUP($L3435,Mapping!$AI$3:$AK$48,3,0)</f>
        <v>Central</v>
      </c>
      <c r="O3435" t="str">
        <f>VLOOKUP(Table1[[#This Row],[Column1]],Mapping!$AM$8:$AN$11,2,0)</f>
        <v>Office Supplies</v>
      </c>
      <c r="P3435" t="str">
        <f>VLOOKUP(Table1[[#This Row],[Column3]],Mapping!$AP$5:$AQ$22,2,0)</f>
        <v>Art</v>
      </c>
      <c r="Q3435">
        <v>4.6719999999999997</v>
      </c>
      <c r="R3435">
        <v>1</v>
      </c>
      <c r="S3435">
        <v>0.58399999999999985</v>
      </c>
    </row>
    <row r="3436" spans="1:19" x14ac:dyDescent="0.35">
      <c r="A3436">
        <v>4568</v>
      </c>
      <c r="B3436" t="s">
        <v>3952</v>
      </c>
      <c r="C3436" t="s">
        <v>2073</v>
      </c>
      <c r="D3436" t="str">
        <f>MID(Table1[[#This Row],[Product ID]],5,2)</f>
        <v>BI</v>
      </c>
      <c r="E3436" t="str">
        <f>LEFT(Table1[[#This Row],[Product ID]],3)</f>
        <v>OFF</v>
      </c>
      <c r="F3436" s="10">
        <f>VLOOKUP(Table1[[#This Row],[Order ID]],Mapping!H3436:J11227,3,0)</f>
        <v>41278</v>
      </c>
      <c r="G3436" s="10">
        <f>VLOOKUP(Table1[[#This Row],[Order ID]],Mapping!H3436:K11227,4,0)</f>
        <v>41282</v>
      </c>
      <c r="H3436" t="str">
        <f>INDEX(Mapping!$B$2:$T$7793,MATCH(Data!$A3436,Mapping!$B$3:$B$7793,0),MATCH(Data!$H$1,Mapping!$B$2:$T$2,0))</f>
        <v>Standard Class</v>
      </c>
      <c r="I3436" t="str">
        <f>INDEX(Mapping!$B$2:$T$7793,MATCH(Data!$A3436,Mapping!$B$3:$B$7793,0),MATCH(Data!$I$1,Mapping!$B$2:$T$2,0))</f>
        <v>Corporate</v>
      </c>
      <c r="J3436">
        <f>VLOOKUP($A3436,Mapping!$X$3:$Y$7793,2,0)</f>
        <v>19143</v>
      </c>
      <c r="K3436" t="str">
        <f>VLOOKUP($J3436,Mapping!$AB$3:$AC$475,2,0)</f>
        <v>Norman</v>
      </c>
      <c r="L3436" t="str">
        <f>VLOOKUP($K3436,Mapping!$AF$3:$AG$475,2,0)</f>
        <v>Oklahoma</v>
      </c>
      <c r="M3436" t="str">
        <f>VLOOKUP($L3436,Mapping!$AI$3:$AJ$48,2,0)</f>
        <v>United States</v>
      </c>
      <c r="N3436" t="str">
        <f>VLOOKUP($L3436,Mapping!$AI$3:$AK$48,3,0)</f>
        <v>Central</v>
      </c>
      <c r="O3436" t="str">
        <f>VLOOKUP(Table1[[#This Row],[Column1]],Mapping!$AM$8:$AN$11,2,0)</f>
        <v>Office Supplies</v>
      </c>
      <c r="P3436" t="str">
        <f>VLOOKUP(Table1[[#This Row],[Column3]],Mapping!$AP$5:$AQ$22,2,0)</f>
        <v>Binders</v>
      </c>
      <c r="Q3436">
        <v>104.58000000000001</v>
      </c>
      <c r="R3436">
        <v>6</v>
      </c>
      <c r="S3436">
        <v>-80.178000000000026</v>
      </c>
    </row>
    <row r="3437" spans="1:19" x14ac:dyDescent="0.35">
      <c r="A3437">
        <v>6916</v>
      </c>
      <c r="B3437" t="s">
        <v>5275</v>
      </c>
      <c r="C3437" t="s">
        <v>5276</v>
      </c>
      <c r="D3437" t="str">
        <f>MID(Table1[[#This Row],[Product ID]],5,2)</f>
        <v>MA</v>
      </c>
      <c r="E3437" t="str">
        <f>LEFT(Table1[[#This Row],[Product ID]],3)</f>
        <v>TEC</v>
      </c>
      <c r="F3437" s="10">
        <f>VLOOKUP(Table1[[#This Row],[Order ID]],Mapping!H3437:J11228,3,0)</f>
        <v>41583</v>
      </c>
      <c r="G3437" s="10">
        <f>VLOOKUP(Table1[[#This Row],[Order ID]],Mapping!H3437:K11228,4,0)</f>
        <v>41587</v>
      </c>
      <c r="H3437" t="str">
        <f>INDEX(Mapping!$B$2:$T$7793,MATCH(Data!$A3437,Mapping!$B$3:$B$7793,0),MATCH(Data!$H$1,Mapping!$B$2:$T$2,0))</f>
        <v>First Class</v>
      </c>
      <c r="I3437" t="str">
        <f>INDEX(Mapping!$B$2:$T$7793,MATCH(Data!$A3437,Mapping!$B$3:$B$7793,0),MATCH(Data!$I$1,Mapping!$B$2:$T$2,0))</f>
        <v>Consumer</v>
      </c>
      <c r="J3437">
        <f>VLOOKUP($A3437,Mapping!$X$3:$Y$7793,2,0)</f>
        <v>92037</v>
      </c>
      <c r="K3437" t="str">
        <f>VLOOKUP($J3437,Mapping!$AB$3:$AC$475,2,0)</f>
        <v>Layton</v>
      </c>
      <c r="L3437" t="str">
        <f>VLOOKUP($K3437,Mapping!$AF$3:$AG$475,2,0)</f>
        <v>Utah</v>
      </c>
      <c r="M3437" t="str">
        <f>VLOOKUP($L3437,Mapping!$AI$3:$AJ$48,2,0)</f>
        <v>United States</v>
      </c>
      <c r="N3437" t="str">
        <f>VLOOKUP($L3437,Mapping!$AI$3:$AK$48,3,0)</f>
        <v>West</v>
      </c>
      <c r="O3437" t="str">
        <f>VLOOKUP(Table1[[#This Row],[Column1]],Mapping!$AM$8:$AN$11,2,0)</f>
        <v>Technology</v>
      </c>
      <c r="P3437" t="str">
        <f>VLOOKUP(Table1[[#This Row],[Column3]],Mapping!$AP$5:$AQ$22,2,0)</f>
        <v>Machines</v>
      </c>
      <c r="Q3437">
        <v>686.40000000000009</v>
      </c>
      <c r="R3437">
        <v>2</v>
      </c>
      <c r="S3437">
        <v>77.219999999999914</v>
      </c>
    </row>
    <row r="3438" spans="1:19" x14ac:dyDescent="0.35">
      <c r="A3438">
        <v>3668</v>
      </c>
      <c r="B3438" t="s">
        <v>3379</v>
      </c>
      <c r="C3438" t="s">
        <v>834</v>
      </c>
      <c r="D3438" t="str">
        <f>MID(Table1[[#This Row],[Product ID]],5,2)</f>
        <v>SU</v>
      </c>
      <c r="E3438" t="str">
        <f>LEFT(Table1[[#This Row],[Product ID]],3)</f>
        <v>OFF</v>
      </c>
      <c r="F3438" s="10">
        <f>VLOOKUP(Table1[[#This Row],[Order ID]],Mapping!H3438:J11229,3,0)</f>
        <v>41412</v>
      </c>
      <c r="G3438" s="10">
        <f>VLOOKUP(Table1[[#This Row],[Order ID]],Mapping!H3438:K11229,4,0)</f>
        <v>41413</v>
      </c>
      <c r="H3438" t="str">
        <f>INDEX(Mapping!$B$2:$T$7793,MATCH(Data!$A3438,Mapping!$B$3:$B$7793,0),MATCH(Data!$H$1,Mapping!$B$2:$T$2,0))</f>
        <v>Standard Class</v>
      </c>
      <c r="I3438" t="str">
        <f>INDEX(Mapping!$B$2:$T$7793,MATCH(Data!$A3438,Mapping!$B$3:$B$7793,0),MATCH(Data!$I$1,Mapping!$B$2:$T$2,0))</f>
        <v>Corporate</v>
      </c>
      <c r="J3438">
        <f>VLOOKUP($A3438,Mapping!$X$3:$Y$7793,2,0)</f>
        <v>6708</v>
      </c>
      <c r="K3438" t="str">
        <f>VLOOKUP($J3438,Mapping!$AB$3:$AC$475,2,0)</f>
        <v>Norfolk</v>
      </c>
      <c r="L3438" t="str">
        <f>VLOOKUP($K3438,Mapping!$AF$3:$AG$475,2,0)</f>
        <v>Nebraska</v>
      </c>
      <c r="M3438" t="str">
        <f>VLOOKUP($L3438,Mapping!$AI$3:$AJ$48,2,0)</f>
        <v>United States</v>
      </c>
      <c r="N3438" t="str">
        <f>VLOOKUP($L3438,Mapping!$AI$3:$AK$48,3,0)</f>
        <v>Central</v>
      </c>
      <c r="O3438" t="str">
        <f>VLOOKUP(Table1[[#This Row],[Column1]],Mapping!$AM$8:$AN$11,2,0)</f>
        <v>Office Supplies</v>
      </c>
      <c r="P3438" t="str">
        <f>VLOOKUP(Table1[[#This Row],[Column3]],Mapping!$AP$5:$AQ$22,2,0)</f>
        <v>Supplies</v>
      </c>
      <c r="Q3438">
        <v>65.17</v>
      </c>
      <c r="R3438">
        <v>7</v>
      </c>
      <c r="S3438">
        <v>18.899299999999997</v>
      </c>
    </row>
    <row r="3439" spans="1:19" x14ac:dyDescent="0.35">
      <c r="A3439">
        <v>3669</v>
      </c>
      <c r="B3439" t="s">
        <v>3379</v>
      </c>
      <c r="C3439" t="s">
        <v>163</v>
      </c>
      <c r="D3439" t="str">
        <f>MID(Table1[[#This Row],[Product ID]],5,2)</f>
        <v>LA</v>
      </c>
      <c r="E3439" t="str">
        <f>LEFT(Table1[[#This Row],[Product ID]],3)</f>
        <v>OFF</v>
      </c>
      <c r="F3439" s="10">
        <f>VLOOKUP(Table1[[#This Row],[Order ID]],Mapping!H3439:J11230,3,0)</f>
        <v>41412</v>
      </c>
      <c r="G3439" s="10">
        <f>VLOOKUP(Table1[[#This Row],[Order ID]],Mapping!H3439:K11230,4,0)</f>
        <v>41413</v>
      </c>
      <c r="H3439" t="str">
        <f>INDEX(Mapping!$B$2:$T$7793,MATCH(Data!$A3439,Mapping!$B$3:$B$7793,0),MATCH(Data!$H$1,Mapping!$B$2:$T$2,0))</f>
        <v>First Class</v>
      </c>
      <c r="I3439" t="str">
        <f>INDEX(Mapping!$B$2:$T$7793,MATCH(Data!$A3439,Mapping!$B$3:$B$7793,0),MATCH(Data!$I$1,Mapping!$B$2:$T$2,0))</f>
        <v>Consumer</v>
      </c>
      <c r="J3439">
        <f>VLOOKUP($A3439,Mapping!$X$3:$Y$7793,2,0)</f>
        <v>6708</v>
      </c>
      <c r="K3439" t="str">
        <f>VLOOKUP($J3439,Mapping!$AB$3:$AC$475,2,0)</f>
        <v>Norfolk</v>
      </c>
      <c r="L3439" t="str">
        <f>VLOOKUP($K3439,Mapping!$AF$3:$AG$475,2,0)</f>
        <v>Nebraska</v>
      </c>
      <c r="M3439" t="str">
        <f>VLOOKUP($L3439,Mapping!$AI$3:$AJ$48,2,0)</f>
        <v>United States</v>
      </c>
      <c r="N3439" t="str">
        <f>VLOOKUP($L3439,Mapping!$AI$3:$AK$48,3,0)</f>
        <v>Central</v>
      </c>
      <c r="O3439" t="str">
        <f>VLOOKUP(Table1[[#This Row],[Column1]],Mapping!$AM$8:$AN$11,2,0)</f>
        <v>Office Supplies</v>
      </c>
      <c r="P3439" t="str">
        <f>VLOOKUP(Table1[[#This Row],[Column3]],Mapping!$AP$5:$AQ$22,2,0)</f>
        <v>Labels</v>
      </c>
      <c r="Q3439">
        <v>14.62</v>
      </c>
      <c r="R3439">
        <v>2</v>
      </c>
      <c r="S3439">
        <v>6.8713999999999995</v>
      </c>
    </row>
    <row r="3440" spans="1:19" x14ac:dyDescent="0.35">
      <c r="A3440">
        <v>3670</v>
      </c>
      <c r="B3440" t="s">
        <v>3379</v>
      </c>
      <c r="C3440" t="s">
        <v>1023</v>
      </c>
      <c r="D3440" t="str">
        <f>MID(Table1[[#This Row],[Product ID]],5,2)</f>
        <v>FU</v>
      </c>
      <c r="E3440" t="str">
        <f>LEFT(Table1[[#This Row],[Product ID]],3)</f>
        <v>FUR</v>
      </c>
      <c r="F3440" s="10">
        <f>VLOOKUP(Table1[[#This Row],[Order ID]],Mapping!H3440:J11231,3,0)</f>
        <v>41412</v>
      </c>
      <c r="G3440" s="10">
        <f>VLOOKUP(Table1[[#This Row],[Order ID]],Mapping!H3440:K11231,4,0)</f>
        <v>41413</v>
      </c>
      <c r="H3440" t="str">
        <f>INDEX(Mapping!$B$2:$T$7793,MATCH(Data!$A3440,Mapping!$B$3:$B$7793,0),MATCH(Data!$H$1,Mapping!$B$2:$T$2,0))</f>
        <v>First Class</v>
      </c>
      <c r="I3440" t="str">
        <f>INDEX(Mapping!$B$2:$T$7793,MATCH(Data!$A3440,Mapping!$B$3:$B$7793,0),MATCH(Data!$I$1,Mapping!$B$2:$T$2,0))</f>
        <v>Consumer</v>
      </c>
      <c r="J3440">
        <f>VLOOKUP($A3440,Mapping!$X$3:$Y$7793,2,0)</f>
        <v>6708</v>
      </c>
      <c r="K3440" t="str">
        <f>VLOOKUP($J3440,Mapping!$AB$3:$AC$475,2,0)</f>
        <v>Norfolk</v>
      </c>
      <c r="L3440" t="str">
        <f>VLOOKUP($K3440,Mapping!$AF$3:$AG$475,2,0)</f>
        <v>Nebraska</v>
      </c>
      <c r="M3440" t="str">
        <f>VLOOKUP($L3440,Mapping!$AI$3:$AJ$48,2,0)</f>
        <v>United States</v>
      </c>
      <c r="N3440" t="str">
        <f>VLOOKUP($L3440,Mapping!$AI$3:$AK$48,3,0)</f>
        <v>Central</v>
      </c>
      <c r="O3440" t="str">
        <f>VLOOKUP(Table1[[#This Row],[Column1]],Mapping!$AM$8:$AN$11,2,0)</f>
        <v>Furniture</v>
      </c>
      <c r="P3440" t="str">
        <f>VLOOKUP(Table1[[#This Row],[Column3]],Mapping!$AP$5:$AQ$22,2,0)</f>
        <v>Furnishings</v>
      </c>
      <c r="Q3440">
        <v>173.24</v>
      </c>
      <c r="R3440">
        <v>4</v>
      </c>
      <c r="S3440">
        <v>17.323999999999984</v>
      </c>
    </row>
    <row r="3441" spans="1:19" x14ac:dyDescent="0.35">
      <c r="A3441">
        <v>4262</v>
      </c>
      <c r="B3441" t="s">
        <v>3767</v>
      </c>
      <c r="C3441" t="s">
        <v>1959</v>
      </c>
      <c r="D3441" t="str">
        <f>MID(Table1[[#This Row],[Product ID]],5,2)</f>
        <v>AP</v>
      </c>
      <c r="E3441" t="str">
        <f>LEFT(Table1[[#This Row],[Product ID]],3)</f>
        <v>OFF</v>
      </c>
      <c r="F3441" s="10">
        <f>VLOOKUP(Table1[[#This Row],[Order ID]],Mapping!H3441:J11232,3,0)</f>
        <v>41425</v>
      </c>
      <c r="G3441" s="10">
        <f>VLOOKUP(Table1[[#This Row],[Order ID]],Mapping!H3441:K11232,4,0)</f>
        <v>41430</v>
      </c>
      <c r="H3441" t="str">
        <f>INDEX(Mapping!$B$2:$T$7793,MATCH(Data!$A3441,Mapping!$B$3:$B$7793,0),MATCH(Data!$H$1,Mapping!$B$2:$T$2,0))</f>
        <v>First Class</v>
      </c>
      <c r="I3441" t="str">
        <f>INDEX(Mapping!$B$2:$T$7793,MATCH(Data!$A3441,Mapping!$B$3:$B$7793,0),MATCH(Data!$I$1,Mapping!$B$2:$T$2,0))</f>
        <v>Home Office</v>
      </c>
      <c r="J3441">
        <f>VLOOKUP($A3441,Mapping!$X$3:$Y$7793,2,0)</f>
        <v>45011</v>
      </c>
      <c r="K3441" t="str">
        <f>VLOOKUP($J3441,Mapping!$AB$3:$AC$475,2,0)</f>
        <v>Chapel Hill</v>
      </c>
      <c r="L3441" t="str">
        <f>VLOOKUP($K3441,Mapping!$AF$3:$AG$475,2,0)</f>
        <v>North Carolina</v>
      </c>
      <c r="M3441" t="str">
        <f>VLOOKUP($L3441,Mapping!$AI$3:$AJ$48,2,0)</f>
        <v>United States</v>
      </c>
      <c r="N3441" t="str">
        <f>VLOOKUP($L3441,Mapping!$AI$3:$AK$48,3,0)</f>
        <v>South</v>
      </c>
      <c r="O3441" t="str">
        <f>VLOOKUP(Table1[[#This Row],[Column1]],Mapping!$AM$8:$AN$11,2,0)</f>
        <v>Office Supplies</v>
      </c>
      <c r="P3441" t="str">
        <f>VLOOKUP(Table1[[#This Row],[Column3]],Mapping!$AP$5:$AQ$22,2,0)</f>
        <v>Appliances</v>
      </c>
      <c r="Q3441">
        <v>123.92000000000002</v>
      </c>
      <c r="R3441">
        <v>5</v>
      </c>
      <c r="S3441">
        <v>9.2939999999999969</v>
      </c>
    </row>
    <row r="3442" spans="1:19" x14ac:dyDescent="0.35">
      <c r="A3442">
        <v>81</v>
      </c>
      <c r="B3442" t="s">
        <v>121</v>
      </c>
      <c r="C3442" t="s">
        <v>122</v>
      </c>
      <c r="D3442" t="str">
        <f>MID(Table1[[#This Row],[Product ID]],5,2)</f>
        <v>PA</v>
      </c>
      <c r="E3442" t="str">
        <f>LEFT(Table1[[#This Row],[Product ID]],3)</f>
        <v>OFF</v>
      </c>
      <c r="F3442" s="10" t="e">
        <f>VLOOKUP(Table1[[#This Row],[Order ID]],Mapping!H3442:J11233,3,0)</f>
        <v>#N/A</v>
      </c>
      <c r="G3442" s="10" t="e">
        <f>VLOOKUP(Table1[[#This Row],[Order ID]],Mapping!H3442:K11233,4,0)</f>
        <v>#N/A</v>
      </c>
      <c r="H3442" t="str">
        <f>INDEX(Mapping!$B$2:$T$7793,MATCH(Data!$A3442,Mapping!$B$3:$B$7793,0),MATCH(Data!$H$1,Mapping!$B$2:$T$2,0))</f>
        <v>Standard Class</v>
      </c>
      <c r="I3442" t="str">
        <f>INDEX(Mapping!$B$2:$T$7793,MATCH(Data!$A3442,Mapping!$B$3:$B$7793,0),MATCH(Data!$I$1,Mapping!$B$2:$T$2,0))</f>
        <v>Corporate</v>
      </c>
      <c r="J3442">
        <f>VLOOKUP($A3442,Mapping!$X$3:$Y$7793,2,0)</f>
        <v>60610</v>
      </c>
      <c r="K3442" t="str">
        <f>VLOOKUP($J3442,Mapping!$AB$3:$AC$475,2,0)</f>
        <v>Minneapolis</v>
      </c>
      <c r="L3442" t="str">
        <f>VLOOKUP($K3442,Mapping!$AF$3:$AG$475,2,0)</f>
        <v>Minnesota</v>
      </c>
      <c r="M3442" t="str">
        <f>VLOOKUP($L3442,Mapping!$AI$3:$AJ$48,2,0)</f>
        <v>United States</v>
      </c>
      <c r="N3442" t="str">
        <f>VLOOKUP($L3442,Mapping!$AI$3:$AK$48,3,0)</f>
        <v>Central</v>
      </c>
      <c r="O3442" t="str">
        <f>VLOOKUP(Table1[[#This Row],[Column1]],Mapping!$AM$8:$AN$11,2,0)</f>
        <v>Office Supplies</v>
      </c>
      <c r="P3442" t="str">
        <f>VLOOKUP(Table1[[#This Row],[Column3]],Mapping!$AP$5:$AQ$22,2,0)</f>
        <v>Paper</v>
      </c>
      <c r="Q3442">
        <v>64.623999999999995</v>
      </c>
      <c r="R3442">
        <v>7</v>
      </c>
      <c r="S3442">
        <v>22.618399999999994</v>
      </c>
    </row>
    <row r="3443" spans="1:19" x14ac:dyDescent="0.35">
      <c r="A3443">
        <v>83</v>
      </c>
      <c r="B3443" t="s">
        <v>121</v>
      </c>
      <c r="C3443" t="s">
        <v>124</v>
      </c>
      <c r="D3443" t="str">
        <f>MID(Table1[[#This Row],[Product ID]],5,2)</f>
        <v>BI</v>
      </c>
      <c r="E3443" t="str">
        <f>LEFT(Table1[[#This Row],[Product ID]],3)</f>
        <v>OFF</v>
      </c>
      <c r="F3443" s="10" t="e">
        <f>VLOOKUP(Table1[[#This Row],[Order ID]],Mapping!H3443:J11234,3,0)</f>
        <v>#N/A</v>
      </c>
      <c r="G3443" s="10" t="e">
        <f>VLOOKUP(Table1[[#This Row],[Order ID]],Mapping!H3443:K11234,4,0)</f>
        <v>#N/A</v>
      </c>
      <c r="H3443" t="str">
        <f>INDEX(Mapping!$B$2:$T$7793,MATCH(Data!$A3443,Mapping!$B$3:$B$7793,0),MATCH(Data!$H$1,Mapping!$B$2:$T$2,0))</f>
        <v>Standard Class</v>
      </c>
      <c r="I3443" t="str">
        <f>INDEX(Mapping!$B$2:$T$7793,MATCH(Data!$A3443,Mapping!$B$3:$B$7793,0),MATCH(Data!$I$1,Mapping!$B$2:$T$2,0))</f>
        <v>Home Office</v>
      </c>
      <c r="J3443">
        <f>VLOOKUP($A3443,Mapping!$X$3:$Y$7793,2,0)</f>
        <v>60610</v>
      </c>
      <c r="K3443" t="str">
        <f>VLOOKUP($J3443,Mapping!$AB$3:$AC$475,2,0)</f>
        <v>Minneapolis</v>
      </c>
      <c r="L3443" t="str">
        <f>VLOOKUP($K3443,Mapping!$AF$3:$AG$475,2,0)</f>
        <v>Minnesota</v>
      </c>
      <c r="M3443" t="str">
        <f>VLOOKUP($L3443,Mapping!$AI$3:$AJ$48,2,0)</f>
        <v>United States</v>
      </c>
      <c r="N3443" t="str">
        <f>VLOOKUP($L3443,Mapping!$AI$3:$AK$48,3,0)</f>
        <v>Central</v>
      </c>
      <c r="O3443" t="str">
        <f>VLOOKUP(Table1[[#This Row],[Column1]],Mapping!$AM$8:$AN$11,2,0)</f>
        <v>Office Supplies</v>
      </c>
      <c r="P3443" t="str">
        <f>VLOOKUP(Table1[[#This Row],[Column3]],Mapping!$AP$5:$AQ$22,2,0)</f>
        <v>Binders</v>
      </c>
      <c r="Q3443">
        <v>1.7879999999999996</v>
      </c>
      <c r="R3443">
        <v>3</v>
      </c>
      <c r="S3443">
        <v>-3.0396000000000001</v>
      </c>
    </row>
    <row r="3444" spans="1:19" x14ac:dyDescent="0.35">
      <c r="A3444">
        <v>3923</v>
      </c>
      <c r="B3444" t="s">
        <v>3546</v>
      </c>
      <c r="C3444" t="s">
        <v>3547</v>
      </c>
      <c r="D3444" t="str">
        <f>MID(Table1[[#This Row],[Product ID]],5,2)</f>
        <v>PA</v>
      </c>
      <c r="E3444" t="str">
        <f>LEFT(Table1[[#This Row],[Product ID]],3)</f>
        <v>OFF</v>
      </c>
      <c r="F3444" s="10">
        <f>VLOOKUP(Table1[[#This Row],[Order ID]],Mapping!H3444:J11235,3,0)</f>
        <v>41589</v>
      </c>
      <c r="G3444" s="10">
        <f>VLOOKUP(Table1[[#This Row],[Order ID]],Mapping!H3444:K11235,4,0)</f>
        <v>41592</v>
      </c>
      <c r="H3444" t="str">
        <f>INDEX(Mapping!$B$2:$T$7793,MATCH(Data!$A3444,Mapping!$B$3:$B$7793,0),MATCH(Data!$H$1,Mapping!$B$2:$T$2,0))</f>
        <v>Second Class</v>
      </c>
      <c r="I3444" t="str">
        <f>INDEX(Mapping!$B$2:$T$7793,MATCH(Data!$A3444,Mapping!$B$3:$B$7793,0),MATCH(Data!$I$1,Mapping!$B$2:$T$2,0))</f>
        <v>Consumer</v>
      </c>
      <c r="J3444">
        <f>VLOOKUP($A3444,Mapping!$X$3:$Y$7793,2,0)</f>
        <v>90036</v>
      </c>
      <c r="K3444" t="str">
        <f>VLOOKUP($J3444,Mapping!$AB$3:$AC$475,2,0)</f>
        <v>Los Angeles</v>
      </c>
      <c r="L3444" t="str">
        <f>VLOOKUP($K3444,Mapping!$AF$3:$AG$475,2,0)</f>
        <v>California</v>
      </c>
      <c r="M3444" t="str">
        <f>VLOOKUP($L3444,Mapping!$AI$3:$AJ$48,2,0)</f>
        <v>United States</v>
      </c>
      <c r="N3444" t="str">
        <f>VLOOKUP($L3444,Mapping!$AI$3:$AK$48,3,0)</f>
        <v>West</v>
      </c>
      <c r="O3444" t="str">
        <f>VLOOKUP(Table1[[#This Row],[Column1]],Mapping!$AM$8:$AN$11,2,0)</f>
        <v>Office Supplies</v>
      </c>
      <c r="P3444" t="str">
        <f>VLOOKUP(Table1[[#This Row],[Column3]],Mapping!$AP$5:$AQ$22,2,0)</f>
        <v>Paper</v>
      </c>
      <c r="Q3444">
        <v>67.710000000000008</v>
      </c>
      <c r="R3444">
        <v>3</v>
      </c>
      <c r="S3444">
        <v>32.500799999999998</v>
      </c>
    </row>
    <row r="3445" spans="1:19" x14ac:dyDescent="0.35">
      <c r="A3445">
        <v>3924</v>
      </c>
      <c r="B3445" t="s">
        <v>3546</v>
      </c>
      <c r="C3445" t="s">
        <v>1033</v>
      </c>
      <c r="D3445" t="str">
        <f>MID(Table1[[#This Row],[Product ID]],5,2)</f>
        <v>AP</v>
      </c>
      <c r="E3445" t="str">
        <f>LEFT(Table1[[#This Row],[Product ID]],3)</f>
        <v>OFF</v>
      </c>
      <c r="F3445" s="10">
        <f>VLOOKUP(Table1[[#This Row],[Order ID]],Mapping!H3445:J11236,3,0)</f>
        <v>41589</v>
      </c>
      <c r="G3445" s="10">
        <f>VLOOKUP(Table1[[#This Row],[Order ID]],Mapping!H3445:K11236,4,0)</f>
        <v>41592</v>
      </c>
      <c r="H3445" t="str">
        <f>INDEX(Mapping!$B$2:$T$7793,MATCH(Data!$A3445,Mapping!$B$3:$B$7793,0),MATCH(Data!$H$1,Mapping!$B$2:$T$2,0))</f>
        <v>Second Class</v>
      </c>
      <c r="I3445" t="str">
        <f>INDEX(Mapping!$B$2:$T$7793,MATCH(Data!$A3445,Mapping!$B$3:$B$7793,0),MATCH(Data!$I$1,Mapping!$B$2:$T$2,0))</f>
        <v>Consumer</v>
      </c>
      <c r="J3445">
        <f>VLOOKUP($A3445,Mapping!$X$3:$Y$7793,2,0)</f>
        <v>90036</v>
      </c>
      <c r="K3445" t="str">
        <f>VLOOKUP($J3445,Mapping!$AB$3:$AC$475,2,0)</f>
        <v>Los Angeles</v>
      </c>
      <c r="L3445" t="str">
        <f>VLOOKUP($K3445,Mapping!$AF$3:$AG$475,2,0)</f>
        <v>California</v>
      </c>
      <c r="M3445" t="str">
        <f>VLOOKUP($L3445,Mapping!$AI$3:$AJ$48,2,0)</f>
        <v>United States</v>
      </c>
      <c r="N3445" t="str">
        <f>VLOOKUP($L3445,Mapping!$AI$3:$AK$48,3,0)</f>
        <v>West</v>
      </c>
      <c r="O3445" t="str">
        <f>VLOOKUP(Table1[[#This Row],[Column1]],Mapping!$AM$8:$AN$11,2,0)</f>
        <v>Office Supplies</v>
      </c>
      <c r="P3445" t="str">
        <f>VLOOKUP(Table1[[#This Row],[Column3]],Mapping!$AP$5:$AQ$22,2,0)</f>
        <v>Appliances</v>
      </c>
      <c r="Q3445">
        <v>129.91999999999999</v>
      </c>
      <c r="R3445">
        <v>4</v>
      </c>
      <c r="S3445">
        <v>38.975999999999985</v>
      </c>
    </row>
    <row r="3446" spans="1:19" x14ac:dyDescent="0.35">
      <c r="A3446">
        <v>3925</v>
      </c>
      <c r="B3446" t="s">
        <v>3546</v>
      </c>
      <c r="C3446" t="s">
        <v>1006</v>
      </c>
      <c r="D3446" t="str">
        <f>MID(Table1[[#This Row],[Product ID]],5,2)</f>
        <v>FU</v>
      </c>
      <c r="E3446" t="str">
        <f>LEFT(Table1[[#This Row],[Product ID]],3)</f>
        <v>FUR</v>
      </c>
      <c r="F3446" s="10">
        <f>VLOOKUP(Table1[[#This Row],[Order ID]],Mapping!H3446:J11237,3,0)</f>
        <v>41589</v>
      </c>
      <c r="G3446" s="10">
        <f>VLOOKUP(Table1[[#This Row],[Order ID]],Mapping!H3446:K11237,4,0)</f>
        <v>41592</v>
      </c>
      <c r="H3446" t="str">
        <f>INDEX(Mapping!$B$2:$T$7793,MATCH(Data!$A3446,Mapping!$B$3:$B$7793,0),MATCH(Data!$H$1,Mapping!$B$2:$T$2,0))</f>
        <v>Second Class</v>
      </c>
      <c r="I3446" t="str">
        <f>INDEX(Mapping!$B$2:$T$7793,MATCH(Data!$A3446,Mapping!$B$3:$B$7793,0),MATCH(Data!$I$1,Mapping!$B$2:$T$2,0))</f>
        <v>Consumer</v>
      </c>
      <c r="J3446">
        <f>VLOOKUP($A3446,Mapping!$X$3:$Y$7793,2,0)</f>
        <v>90036</v>
      </c>
      <c r="K3446" t="str">
        <f>VLOOKUP($J3446,Mapping!$AB$3:$AC$475,2,0)</f>
        <v>Los Angeles</v>
      </c>
      <c r="L3446" t="str">
        <f>VLOOKUP($K3446,Mapping!$AF$3:$AG$475,2,0)</f>
        <v>California</v>
      </c>
      <c r="M3446" t="str">
        <f>VLOOKUP($L3446,Mapping!$AI$3:$AJ$48,2,0)</f>
        <v>United States</v>
      </c>
      <c r="N3446" t="str">
        <f>VLOOKUP($L3446,Mapping!$AI$3:$AK$48,3,0)</f>
        <v>West</v>
      </c>
      <c r="O3446" t="str">
        <f>VLOOKUP(Table1[[#This Row],[Column1]],Mapping!$AM$8:$AN$11,2,0)</f>
        <v>Furniture</v>
      </c>
      <c r="P3446" t="str">
        <f>VLOOKUP(Table1[[#This Row],[Column3]],Mapping!$AP$5:$AQ$22,2,0)</f>
        <v>Furnishings</v>
      </c>
      <c r="Q3446">
        <v>467.46</v>
      </c>
      <c r="R3446">
        <v>9</v>
      </c>
      <c r="S3446">
        <v>191.65860000000001</v>
      </c>
    </row>
    <row r="3447" spans="1:19" x14ac:dyDescent="0.35">
      <c r="A3447">
        <v>3926</v>
      </c>
      <c r="B3447" t="s">
        <v>3546</v>
      </c>
      <c r="C3447" t="s">
        <v>3548</v>
      </c>
      <c r="D3447" t="str">
        <f>MID(Table1[[#This Row],[Product ID]],5,2)</f>
        <v>PA</v>
      </c>
      <c r="E3447" t="str">
        <f>LEFT(Table1[[#This Row],[Product ID]],3)</f>
        <v>OFF</v>
      </c>
      <c r="F3447" s="10">
        <f>VLOOKUP(Table1[[#This Row],[Order ID]],Mapping!H3447:J11238,3,0)</f>
        <v>41589</v>
      </c>
      <c r="G3447" s="10">
        <f>VLOOKUP(Table1[[#This Row],[Order ID]],Mapping!H3447:K11238,4,0)</f>
        <v>41592</v>
      </c>
      <c r="H3447" t="str">
        <f>INDEX(Mapping!$B$2:$T$7793,MATCH(Data!$A3447,Mapping!$B$3:$B$7793,0),MATCH(Data!$H$1,Mapping!$B$2:$T$2,0))</f>
        <v>Second Class</v>
      </c>
      <c r="I3447" t="str">
        <f>INDEX(Mapping!$B$2:$T$7793,MATCH(Data!$A3447,Mapping!$B$3:$B$7793,0),MATCH(Data!$I$1,Mapping!$B$2:$T$2,0))</f>
        <v>Consumer</v>
      </c>
      <c r="J3447">
        <f>VLOOKUP($A3447,Mapping!$X$3:$Y$7793,2,0)</f>
        <v>90036</v>
      </c>
      <c r="K3447" t="str">
        <f>VLOOKUP($J3447,Mapping!$AB$3:$AC$475,2,0)</f>
        <v>Los Angeles</v>
      </c>
      <c r="L3447" t="str">
        <f>VLOOKUP($K3447,Mapping!$AF$3:$AG$475,2,0)</f>
        <v>California</v>
      </c>
      <c r="M3447" t="str">
        <f>VLOOKUP($L3447,Mapping!$AI$3:$AJ$48,2,0)</f>
        <v>United States</v>
      </c>
      <c r="N3447" t="str">
        <f>VLOOKUP($L3447,Mapping!$AI$3:$AK$48,3,0)</f>
        <v>West</v>
      </c>
      <c r="O3447" t="str">
        <f>VLOOKUP(Table1[[#This Row],[Column1]],Mapping!$AM$8:$AN$11,2,0)</f>
        <v>Office Supplies</v>
      </c>
      <c r="P3447" t="str">
        <f>VLOOKUP(Table1[[#This Row],[Column3]],Mapping!$AP$5:$AQ$22,2,0)</f>
        <v>Paper</v>
      </c>
      <c r="Q3447">
        <v>61.4</v>
      </c>
      <c r="R3447">
        <v>5</v>
      </c>
      <c r="S3447">
        <v>28.857999999999997</v>
      </c>
    </row>
    <row r="3448" spans="1:19" x14ac:dyDescent="0.35">
      <c r="A3448">
        <v>3927</v>
      </c>
      <c r="B3448" t="s">
        <v>3546</v>
      </c>
      <c r="C3448" t="s">
        <v>945</v>
      </c>
      <c r="D3448" t="str">
        <f>MID(Table1[[#This Row],[Product ID]],5,2)</f>
        <v>ST</v>
      </c>
      <c r="E3448" t="str">
        <f>LEFT(Table1[[#This Row],[Product ID]],3)</f>
        <v>OFF</v>
      </c>
      <c r="F3448" s="10">
        <f>VLOOKUP(Table1[[#This Row],[Order ID]],Mapping!H3448:J11239,3,0)</f>
        <v>41589</v>
      </c>
      <c r="G3448" s="10">
        <f>VLOOKUP(Table1[[#This Row],[Order ID]],Mapping!H3448:K11239,4,0)</f>
        <v>41592</v>
      </c>
      <c r="H3448" t="str">
        <f>INDEX(Mapping!$B$2:$T$7793,MATCH(Data!$A3448,Mapping!$B$3:$B$7793,0),MATCH(Data!$H$1,Mapping!$B$2:$T$2,0))</f>
        <v>Second Class</v>
      </c>
      <c r="I3448" t="str">
        <f>INDEX(Mapping!$B$2:$T$7793,MATCH(Data!$A3448,Mapping!$B$3:$B$7793,0),MATCH(Data!$I$1,Mapping!$B$2:$T$2,0))</f>
        <v>Consumer</v>
      </c>
      <c r="J3448">
        <f>VLOOKUP($A3448,Mapping!$X$3:$Y$7793,2,0)</f>
        <v>90036</v>
      </c>
      <c r="K3448" t="str">
        <f>VLOOKUP($J3448,Mapping!$AB$3:$AC$475,2,0)</f>
        <v>Los Angeles</v>
      </c>
      <c r="L3448" t="str">
        <f>VLOOKUP($K3448,Mapping!$AF$3:$AG$475,2,0)</f>
        <v>California</v>
      </c>
      <c r="M3448" t="str">
        <f>VLOOKUP($L3448,Mapping!$AI$3:$AJ$48,2,0)</f>
        <v>United States</v>
      </c>
      <c r="N3448" t="str">
        <f>VLOOKUP($L3448,Mapping!$AI$3:$AK$48,3,0)</f>
        <v>West</v>
      </c>
      <c r="O3448" t="str">
        <f>VLOOKUP(Table1[[#This Row],[Column1]],Mapping!$AM$8:$AN$11,2,0)</f>
        <v>Office Supplies</v>
      </c>
      <c r="P3448" t="str">
        <f>VLOOKUP(Table1[[#This Row],[Column3]],Mapping!$AP$5:$AQ$22,2,0)</f>
        <v>Storage</v>
      </c>
      <c r="Q3448">
        <v>720.76</v>
      </c>
      <c r="R3448">
        <v>4</v>
      </c>
      <c r="S3448">
        <v>187.39760000000001</v>
      </c>
    </row>
    <row r="3449" spans="1:19" x14ac:dyDescent="0.35">
      <c r="A3449">
        <v>3928</v>
      </c>
      <c r="B3449" t="s">
        <v>3546</v>
      </c>
      <c r="C3449" t="s">
        <v>1160</v>
      </c>
      <c r="D3449" t="str">
        <f>MID(Table1[[#This Row],[Product ID]],5,2)</f>
        <v>BI</v>
      </c>
      <c r="E3449" t="str">
        <f>LEFT(Table1[[#This Row],[Product ID]],3)</f>
        <v>OFF</v>
      </c>
      <c r="F3449" s="10">
        <f>VLOOKUP(Table1[[#This Row],[Order ID]],Mapping!H3449:J11240,3,0)</f>
        <v>41589</v>
      </c>
      <c r="G3449" s="10">
        <f>VLOOKUP(Table1[[#This Row],[Order ID]],Mapping!H3449:K11240,4,0)</f>
        <v>41592</v>
      </c>
      <c r="H3449" t="str">
        <f>INDEX(Mapping!$B$2:$T$7793,MATCH(Data!$A3449,Mapping!$B$3:$B$7793,0),MATCH(Data!$H$1,Mapping!$B$2:$T$2,0))</f>
        <v>Second Class</v>
      </c>
      <c r="I3449" t="str">
        <f>INDEX(Mapping!$B$2:$T$7793,MATCH(Data!$A3449,Mapping!$B$3:$B$7793,0),MATCH(Data!$I$1,Mapping!$B$2:$T$2,0))</f>
        <v>Consumer</v>
      </c>
      <c r="J3449">
        <f>VLOOKUP($A3449,Mapping!$X$3:$Y$7793,2,0)</f>
        <v>90036</v>
      </c>
      <c r="K3449" t="str">
        <f>VLOOKUP($J3449,Mapping!$AB$3:$AC$475,2,0)</f>
        <v>Los Angeles</v>
      </c>
      <c r="L3449" t="str">
        <f>VLOOKUP($K3449,Mapping!$AF$3:$AG$475,2,0)</f>
        <v>California</v>
      </c>
      <c r="M3449" t="str">
        <f>VLOOKUP($L3449,Mapping!$AI$3:$AJ$48,2,0)</f>
        <v>United States</v>
      </c>
      <c r="N3449" t="str">
        <f>VLOOKUP($L3449,Mapping!$AI$3:$AK$48,3,0)</f>
        <v>West</v>
      </c>
      <c r="O3449" t="str">
        <f>VLOOKUP(Table1[[#This Row],[Column1]],Mapping!$AM$8:$AN$11,2,0)</f>
        <v>Office Supplies</v>
      </c>
      <c r="P3449" t="str">
        <f>VLOOKUP(Table1[[#This Row],[Column3]],Mapping!$AP$5:$AQ$22,2,0)</f>
        <v>Binders</v>
      </c>
      <c r="Q3449">
        <v>5.1840000000000011</v>
      </c>
      <c r="R3449">
        <v>3</v>
      </c>
      <c r="S3449">
        <v>1.8143999999999996</v>
      </c>
    </row>
    <row r="3450" spans="1:19" x14ac:dyDescent="0.35">
      <c r="A3450">
        <v>5925</v>
      </c>
      <c r="B3450" t="s">
        <v>4722</v>
      </c>
      <c r="C3450" t="s">
        <v>93</v>
      </c>
      <c r="D3450" t="str">
        <f>MID(Table1[[#This Row],[Product ID]],5,2)</f>
        <v>FU</v>
      </c>
      <c r="E3450" t="str">
        <f>LEFT(Table1[[#This Row],[Product ID]],3)</f>
        <v>FUR</v>
      </c>
      <c r="F3450" s="10">
        <f>VLOOKUP(Table1[[#This Row],[Order ID]],Mapping!H3450:J11241,3,0)</f>
        <v>41523</v>
      </c>
      <c r="G3450" s="10">
        <f>VLOOKUP(Table1[[#This Row],[Order ID]],Mapping!H3450:K11241,4,0)</f>
        <v>41527</v>
      </c>
      <c r="H3450" t="str">
        <f>INDEX(Mapping!$B$2:$T$7793,MATCH(Data!$A3450,Mapping!$B$3:$B$7793,0),MATCH(Data!$H$1,Mapping!$B$2:$T$2,0))</f>
        <v>Standard Class</v>
      </c>
      <c r="I3450" t="str">
        <f>INDEX(Mapping!$B$2:$T$7793,MATCH(Data!$A3450,Mapping!$B$3:$B$7793,0),MATCH(Data!$I$1,Mapping!$B$2:$T$2,0))</f>
        <v>Consumer</v>
      </c>
      <c r="J3450">
        <f>VLOOKUP($A3450,Mapping!$X$3:$Y$7793,2,0)</f>
        <v>19134</v>
      </c>
      <c r="K3450" t="str">
        <f>VLOOKUP($J3450,Mapping!$AB$3:$AC$475,2,0)</f>
        <v>Detroit</v>
      </c>
      <c r="L3450" t="str">
        <f>VLOOKUP($K3450,Mapping!$AF$3:$AG$475,2,0)</f>
        <v>Michigan</v>
      </c>
      <c r="M3450" t="str">
        <f>VLOOKUP($L3450,Mapping!$AI$3:$AJ$48,2,0)</f>
        <v>United States</v>
      </c>
      <c r="N3450" t="str">
        <f>VLOOKUP($L3450,Mapping!$AI$3:$AK$48,3,0)</f>
        <v>Central</v>
      </c>
      <c r="O3450" t="str">
        <f>VLOOKUP(Table1[[#This Row],[Column1]],Mapping!$AM$8:$AN$11,2,0)</f>
        <v>Furniture</v>
      </c>
      <c r="P3450" t="str">
        <f>VLOOKUP(Table1[[#This Row],[Column3]],Mapping!$AP$5:$AQ$22,2,0)</f>
        <v>Furnishings</v>
      </c>
      <c r="Q3450">
        <v>58.248000000000005</v>
      </c>
      <c r="R3450">
        <v>9</v>
      </c>
      <c r="S3450">
        <v>11.649599999999996</v>
      </c>
    </row>
    <row r="3451" spans="1:19" x14ac:dyDescent="0.35">
      <c r="A3451">
        <v>5926</v>
      </c>
      <c r="B3451" t="s">
        <v>4722</v>
      </c>
      <c r="C3451" t="s">
        <v>81</v>
      </c>
      <c r="D3451" t="str">
        <f>MID(Table1[[#This Row],[Product ID]],5,2)</f>
        <v>CH</v>
      </c>
      <c r="E3451" t="str">
        <f>LEFT(Table1[[#This Row],[Product ID]],3)</f>
        <v>FUR</v>
      </c>
      <c r="F3451" s="10">
        <f>VLOOKUP(Table1[[#This Row],[Order ID]],Mapping!H3451:J11242,3,0)</f>
        <v>41523</v>
      </c>
      <c r="G3451" s="10">
        <f>VLOOKUP(Table1[[#This Row],[Order ID]],Mapping!H3451:K11242,4,0)</f>
        <v>41527</v>
      </c>
      <c r="H3451" t="str">
        <f>INDEX(Mapping!$B$2:$T$7793,MATCH(Data!$A3451,Mapping!$B$3:$B$7793,0),MATCH(Data!$H$1,Mapping!$B$2:$T$2,0))</f>
        <v>Standard Class</v>
      </c>
      <c r="I3451" t="str">
        <f>INDEX(Mapping!$B$2:$T$7793,MATCH(Data!$A3451,Mapping!$B$3:$B$7793,0),MATCH(Data!$I$1,Mapping!$B$2:$T$2,0))</f>
        <v>Consumer</v>
      </c>
      <c r="J3451">
        <f>VLOOKUP($A3451,Mapping!$X$3:$Y$7793,2,0)</f>
        <v>19134</v>
      </c>
      <c r="K3451" t="str">
        <f>VLOOKUP($J3451,Mapping!$AB$3:$AC$475,2,0)</f>
        <v>Detroit</v>
      </c>
      <c r="L3451" t="str">
        <f>VLOOKUP($K3451,Mapping!$AF$3:$AG$475,2,0)</f>
        <v>Michigan</v>
      </c>
      <c r="M3451" t="str">
        <f>VLOOKUP($L3451,Mapping!$AI$3:$AJ$48,2,0)</f>
        <v>United States</v>
      </c>
      <c r="N3451" t="str">
        <f>VLOOKUP($L3451,Mapping!$AI$3:$AK$48,3,0)</f>
        <v>Central</v>
      </c>
      <c r="O3451" t="str">
        <f>VLOOKUP(Table1[[#This Row],[Column1]],Mapping!$AM$8:$AN$11,2,0)</f>
        <v>Furniture</v>
      </c>
      <c r="P3451" t="str">
        <f>VLOOKUP(Table1[[#This Row],[Column3]],Mapping!$AP$5:$AQ$22,2,0)</f>
        <v>Chairs</v>
      </c>
      <c r="Q3451">
        <v>71.245999999999995</v>
      </c>
      <c r="R3451">
        <v>2</v>
      </c>
      <c r="S3451">
        <v>-19.338199999999993</v>
      </c>
    </row>
    <row r="3452" spans="1:19" x14ac:dyDescent="0.35">
      <c r="A3452">
        <v>5927</v>
      </c>
      <c r="B3452" t="s">
        <v>4722</v>
      </c>
      <c r="C3452" t="s">
        <v>1319</v>
      </c>
      <c r="D3452" t="str">
        <f>MID(Table1[[#This Row],[Product ID]],5,2)</f>
        <v>AR</v>
      </c>
      <c r="E3452" t="str">
        <f>LEFT(Table1[[#This Row],[Product ID]],3)</f>
        <v>OFF</v>
      </c>
      <c r="F3452" s="10">
        <f>VLOOKUP(Table1[[#This Row],[Order ID]],Mapping!H3452:J11243,3,0)</f>
        <v>41523</v>
      </c>
      <c r="G3452" s="10">
        <f>VLOOKUP(Table1[[#This Row],[Order ID]],Mapping!H3452:K11243,4,0)</f>
        <v>41527</v>
      </c>
      <c r="H3452" t="str">
        <f>INDEX(Mapping!$B$2:$T$7793,MATCH(Data!$A3452,Mapping!$B$3:$B$7793,0),MATCH(Data!$H$1,Mapping!$B$2:$T$2,0))</f>
        <v>Standard Class</v>
      </c>
      <c r="I3452" t="str">
        <f>INDEX(Mapping!$B$2:$T$7793,MATCH(Data!$A3452,Mapping!$B$3:$B$7793,0),MATCH(Data!$I$1,Mapping!$B$2:$T$2,0))</f>
        <v>Consumer</v>
      </c>
      <c r="J3452">
        <f>VLOOKUP($A3452,Mapping!$X$3:$Y$7793,2,0)</f>
        <v>19134</v>
      </c>
      <c r="K3452" t="str">
        <f>VLOOKUP($J3452,Mapping!$AB$3:$AC$475,2,0)</f>
        <v>Detroit</v>
      </c>
      <c r="L3452" t="str">
        <f>VLOOKUP($K3452,Mapping!$AF$3:$AG$475,2,0)</f>
        <v>Michigan</v>
      </c>
      <c r="M3452" t="str">
        <f>VLOOKUP($L3452,Mapping!$AI$3:$AJ$48,2,0)</f>
        <v>United States</v>
      </c>
      <c r="N3452" t="str">
        <f>VLOOKUP($L3452,Mapping!$AI$3:$AK$48,3,0)</f>
        <v>Central</v>
      </c>
      <c r="O3452" t="str">
        <f>VLOOKUP(Table1[[#This Row],[Column1]],Mapping!$AM$8:$AN$11,2,0)</f>
        <v>Office Supplies</v>
      </c>
      <c r="P3452" t="str">
        <f>VLOOKUP(Table1[[#This Row],[Column3]],Mapping!$AP$5:$AQ$22,2,0)</f>
        <v>Art</v>
      </c>
      <c r="Q3452">
        <v>7.8719999999999999</v>
      </c>
      <c r="R3452">
        <v>3</v>
      </c>
      <c r="S3452">
        <v>0.59039999999999937</v>
      </c>
    </row>
    <row r="3453" spans="1:19" x14ac:dyDescent="0.35">
      <c r="A3453">
        <v>5928</v>
      </c>
      <c r="B3453" t="s">
        <v>4722</v>
      </c>
      <c r="C3453" t="s">
        <v>1011</v>
      </c>
      <c r="D3453" t="str">
        <f>MID(Table1[[#This Row],[Product ID]],5,2)</f>
        <v>CH</v>
      </c>
      <c r="E3453" t="str">
        <f>LEFT(Table1[[#This Row],[Product ID]],3)</f>
        <v>FUR</v>
      </c>
      <c r="F3453" s="10">
        <f>VLOOKUP(Table1[[#This Row],[Order ID]],Mapping!H3453:J11244,3,0)</f>
        <v>41523</v>
      </c>
      <c r="G3453" s="10">
        <f>VLOOKUP(Table1[[#This Row],[Order ID]],Mapping!H3453:K11244,4,0)</f>
        <v>41527</v>
      </c>
      <c r="H3453" t="str">
        <f>INDEX(Mapping!$B$2:$T$7793,MATCH(Data!$A3453,Mapping!$B$3:$B$7793,0),MATCH(Data!$H$1,Mapping!$B$2:$T$2,0))</f>
        <v>Standard Class</v>
      </c>
      <c r="I3453" t="str">
        <f>INDEX(Mapping!$B$2:$T$7793,MATCH(Data!$A3453,Mapping!$B$3:$B$7793,0),MATCH(Data!$I$1,Mapping!$B$2:$T$2,0))</f>
        <v>Consumer</v>
      </c>
      <c r="J3453">
        <f>VLOOKUP($A3453,Mapping!$X$3:$Y$7793,2,0)</f>
        <v>19134</v>
      </c>
      <c r="K3453" t="str">
        <f>VLOOKUP($J3453,Mapping!$AB$3:$AC$475,2,0)</f>
        <v>Detroit</v>
      </c>
      <c r="L3453" t="str">
        <f>VLOOKUP($K3453,Mapping!$AF$3:$AG$475,2,0)</f>
        <v>Michigan</v>
      </c>
      <c r="M3453" t="str">
        <f>VLOOKUP($L3453,Mapping!$AI$3:$AJ$48,2,0)</f>
        <v>United States</v>
      </c>
      <c r="N3453" t="str">
        <f>VLOOKUP($L3453,Mapping!$AI$3:$AK$48,3,0)</f>
        <v>Central</v>
      </c>
      <c r="O3453" t="str">
        <f>VLOOKUP(Table1[[#This Row],[Column1]],Mapping!$AM$8:$AN$11,2,0)</f>
        <v>Furniture</v>
      </c>
      <c r="P3453" t="str">
        <f>VLOOKUP(Table1[[#This Row],[Column3]],Mapping!$AP$5:$AQ$22,2,0)</f>
        <v>Chairs</v>
      </c>
      <c r="Q3453">
        <v>887.27099999999984</v>
      </c>
      <c r="R3453">
        <v>3</v>
      </c>
      <c r="S3453">
        <v>-63.376499999999965</v>
      </c>
    </row>
    <row r="3454" spans="1:19" x14ac:dyDescent="0.35">
      <c r="A3454">
        <v>6267</v>
      </c>
      <c r="B3454" t="s">
        <v>4905</v>
      </c>
      <c r="C3454" t="s">
        <v>1385</v>
      </c>
      <c r="D3454" t="str">
        <f>MID(Table1[[#This Row],[Product ID]],5,2)</f>
        <v>FU</v>
      </c>
      <c r="E3454" t="str">
        <f>LEFT(Table1[[#This Row],[Product ID]],3)</f>
        <v>FUR</v>
      </c>
      <c r="F3454" s="10">
        <f>VLOOKUP(Table1[[#This Row],[Order ID]],Mapping!H3454:J11245,3,0)</f>
        <v>41281</v>
      </c>
      <c r="G3454" s="10">
        <f>VLOOKUP(Table1[[#This Row],[Order ID]],Mapping!H3454:K11245,4,0)</f>
        <v>41285</v>
      </c>
      <c r="H3454" t="str">
        <f>INDEX(Mapping!$B$2:$T$7793,MATCH(Data!$A3454,Mapping!$B$3:$B$7793,0),MATCH(Data!$H$1,Mapping!$B$2:$T$2,0))</f>
        <v>Standard Class</v>
      </c>
      <c r="I3454" t="str">
        <f>INDEX(Mapping!$B$2:$T$7793,MATCH(Data!$A3454,Mapping!$B$3:$B$7793,0),MATCH(Data!$I$1,Mapping!$B$2:$T$2,0))</f>
        <v>Consumer</v>
      </c>
      <c r="J3454">
        <f>VLOOKUP($A3454,Mapping!$X$3:$Y$7793,2,0)</f>
        <v>79109</v>
      </c>
      <c r="K3454" t="str">
        <f>VLOOKUP($J3454,Mapping!$AB$3:$AC$475,2,0)</f>
        <v>Vallejo</v>
      </c>
      <c r="L3454" t="str">
        <f>VLOOKUP($K3454,Mapping!$AF$3:$AG$475,2,0)</f>
        <v>California</v>
      </c>
      <c r="M3454" t="str">
        <f>VLOOKUP($L3454,Mapping!$AI$3:$AJ$48,2,0)</f>
        <v>United States</v>
      </c>
      <c r="N3454" t="str">
        <f>VLOOKUP($L3454,Mapping!$AI$3:$AK$48,3,0)</f>
        <v>West</v>
      </c>
      <c r="O3454" t="str">
        <f>VLOOKUP(Table1[[#This Row],[Column1]],Mapping!$AM$8:$AN$11,2,0)</f>
        <v>Furniture</v>
      </c>
      <c r="P3454" t="str">
        <f>VLOOKUP(Table1[[#This Row],[Column3]],Mapping!$AP$5:$AQ$22,2,0)</f>
        <v>Furnishings</v>
      </c>
      <c r="Q3454">
        <v>23.076000000000001</v>
      </c>
      <c r="R3454">
        <v>3</v>
      </c>
      <c r="S3454">
        <v>-10.961100000000002</v>
      </c>
    </row>
    <row r="3455" spans="1:19" x14ac:dyDescent="0.35">
      <c r="A3455">
        <v>6268</v>
      </c>
      <c r="B3455" t="s">
        <v>4905</v>
      </c>
      <c r="C3455" t="s">
        <v>968</v>
      </c>
      <c r="D3455" t="str">
        <f>MID(Table1[[#This Row],[Product ID]],5,2)</f>
        <v>PA</v>
      </c>
      <c r="E3455" t="str">
        <f>LEFT(Table1[[#This Row],[Product ID]],3)</f>
        <v>OFF</v>
      </c>
      <c r="F3455" s="10">
        <f>VLOOKUP(Table1[[#This Row],[Order ID]],Mapping!H3455:J11246,3,0)</f>
        <v>41281</v>
      </c>
      <c r="G3455" s="10">
        <f>VLOOKUP(Table1[[#This Row],[Order ID]],Mapping!H3455:K11246,4,0)</f>
        <v>41285</v>
      </c>
      <c r="H3455" t="str">
        <f>INDEX(Mapping!$B$2:$T$7793,MATCH(Data!$A3455,Mapping!$B$3:$B$7793,0),MATCH(Data!$H$1,Mapping!$B$2:$T$2,0))</f>
        <v>Standard Class</v>
      </c>
      <c r="I3455" t="str">
        <f>INDEX(Mapping!$B$2:$T$7793,MATCH(Data!$A3455,Mapping!$B$3:$B$7793,0),MATCH(Data!$I$1,Mapping!$B$2:$T$2,0))</f>
        <v>Consumer</v>
      </c>
      <c r="J3455">
        <f>VLOOKUP($A3455,Mapping!$X$3:$Y$7793,2,0)</f>
        <v>79109</v>
      </c>
      <c r="K3455" t="str">
        <f>VLOOKUP($J3455,Mapping!$AB$3:$AC$475,2,0)</f>
        <v>Vallejo</v>
      </c>
      <c r="L3455" t="str">
        <f>VLOOKUP($K3455,Mapping!$AF$3:$AG$475,2,0)</f>
        <v>California</v>
      </c>
      <c r="M3455" t="str">
        <f>VLOOKUP($L3455,Mapping!$AI$3:$AJ$48,2,0)</f>
        <v>United States</v>
      </c>
      <c r="N3455" t="str">
        <f>VLOOKUP($L3455,Mapping!$AI$3:$AK$48,3,0)</f>
        <v>West</v>
      </c>
      <c r="O3455" t="str">
        <f>VLOOKUP(Table1[[#This Row],[Column1]],Mapping!$AM$8:$AN$11,2,0)</f>
        <v>Office Supplies</v>
      </c>
      <c r="P3455" t="str">
        <f>VLOOKUP(Table1[[#This Row],[Column3]],Mapping!$AP$5:$AQ$22,2,0)</f>
        <v>Paper</v>
      </c>
      <c r="Q3455">
        <v>25.920000000000005</v>
      </c>
      <c r="R3455">
        <v>5</v>
      </c>
      <c r="S3455">
        <v>9.0719999999999992</v>
      </c>
    </row>
    <row r="3456" spans="1:19" x14ac:dyDescent="0.35">
      <c r="A3456">
        <v>102</v>
      </c>
      <c r="B3456" t="s">
        <v>152</v>
      </c>
      <c r="C3456" t="s">
        <v>153</v>
      </c>
      <c r="D3456" t="str">
        <f>MID(Table1[[#This Row],[Product ID]],5,2)</f>
        <v>AP</v>
      </c>
      <c r="E3456" t="str">
        <f>LEFT(Table1[[#This Row],[Product ID]],3)</f>
        <v>OFF</v>
      </c>
      <c r="F3456" s="10" t="e">
        <f>VLOOKUP(Table1[[#This Row],[Order ID]],Mapping!H3456:J11247,3,0)</f>
        <v>#N/A</v>
      </c>
      <c r="G3456" s="10" t="e">
        <f>VLOOKUP(Table1[[#This Row],[Order ID]],Mapping!H3456:K11247,4,0)</f>
        <v>#N/A</v>
      </c>
      <c r="H3456" t="str">
        <f>INDEX(Mapping!$B$2:$T$7793,MATCH(Data!$A3456,Mapping!$B$3:$B$7793,0),MATCH(Data!$H$1,Mapping!$B$2:$T$2,0))</f>
        <v>Standard Class</v>
      </c>
      <c r="I3456" t="str">
        <f>INDEX(Mapping!$B$2:$T$7793,MATCH(Data!$A3456,Mapping!$B$3:$B$7793,0),MATCH(Data!$I$1,Mapping!$B$2:$T$2,0))</f>
        <v>Consumer</v>
      </c>
      <c r="J3456">
        <f>VLOOKUP($A3456,Mapping!$X$3:$Y$7793,2,0)</f>
        <v>85254</v>
      </c>
      <c r="K3456" t="str">
        <f>VLOOKUP($J3456,Mapping!$AB$3:$AC$475,2,0)</f>
        <v>Akron</v>
      </c>
      <c r="L3456" t="str">
        <f>VLOOKUP($K3456,Mapping!$AF$3:$AG$475,2,0)</f>
        <v>Ohio</v>
      </c>
      <c r="M3456" t="str">
        <f>VLOOKUP($L3456,Mapping!$AI$3:$AJ$48,2,0)</f>
        <v>United States</v>
      </c>
      <c r="N3456" t="str">
        <f>VLOOKUP($L3456,Mapping!$AI$3:$AK$48,3,0)</f>
        <v>East</v>
      </c>
      <c r="O3456" t="str">
        <f>VLOOKUP(Table1[[#This Row],[Column1]],Mapping!$AM$8:$AN$11,2,0)</f>
        <v>Office Supplies</v>
      </c>
      <c r="P3456" t="str">
        <f>VLOOKUP(Table1[[#This Row],[Column3]],Mapping!$AP$5:$AQ$22,2,0)</f>
        <v>Appliances</v>
      </c>
      <c r="Q3456">
        <v>157.91999999999999</v>
      </c>
      <c r="R3456">
        <v>5</v>
      </c>
      <c r="S3456">
        <v>17.765999999999991</v>
      </c>
    </row>
    <row r="3457" spans="1:19" x14ac:dyDescent="0.35">
      <c r="A3457">
        <v>103</v>
      </c>
      <c r="B3457" t="s">
        <v>152</v>
      </c>
      <c r="C3457" t="s">
        <v>154</v>
      </c>
      <c r="D3457" t="str">
        <f>MID(Table1[[#This Row],[Product ID]],5,2)</f>
        <v>PH</v>
      </c>
      <c r="E3457" t="str">
        <f>LEFT(Table1[[#This Row],[Product ID]],3)</f>
        <v>TEC</v>
      </c>
      <c r="F3457" s="10" t="e">
        <f>VLOOKUP(Table1[[#This Row],[Order ID]],Mapping!H3457:J11248,3,0)</f>
        <v>#N/A</v>
      </c>
      <c r="G3457" s="10" t="e">
        <f>VLOOKUP(Table1[[#This Row],[Order ID]],Mapping!H3457:K11248,4,0)</f>
        <v>#N/A</v>
      </c>
      <c r="H3457" t="str">
        <f>INDEX(Mapping!$B$2:$T$7793,MATCH(Data!$A3457,Mapping!$B$3:$B$7793,0),MATCH(Data!$H$1,Mapping!$B$2:$T$2,0))</f>
        <v>First Class</v>
      </c>
      <c r="I3457" t="str">
        <f>INDEX(Mapping!$B$2:$T$7793,MATCH(Data!$A3457,Mapping!$B$3:$B$7793,0),MATCH(Data!$I$1,Mapping!$B$2:$T$2,0))</f>
        <v>Home Office</v>
      </c>
      <c r="J3457">
        <f>VLOOKUP($A3457,Mapping!$X$3:$Y$7793,2,0)</f>
        <v>85254</v>
      </c>
      <c r="K3457" t="str">
        <f>VLOOKUP($J3457,Mapping!$AB$3:$AC$475,2,0)</f>
        <v>Akron</v>
      </c>
      <c r="L3457" t="str">
        <f>VLOOKUP($K3457,Mapping!$AF$3:$AG$475,2,0)</f>
        <v>Ohio</v>
      </c>
      <c r="M3457" t="str">
        <f>VLOOKUP($L3457,Mapping!$AI$3:$AJ$48,2,0)</f>
        <v>United States</v>
      </c>
      <c r="N3457" t="str">
        <f>VLOOKUP($L3457,Mapping!$AI$3:$AK$48,3,0)</f>
        <v>East</v>
      </c>
      <c r="O3457" t="str">
        <f>VLOOKUP(Table1[[#This Row],[Column1]],Mapping!$AM$8:$AN$11,2,0)</f>
        <v>Technology</v>
      </c>
      <c r="P3457" t="str">
        <f>VLOOKUP(Table1[[#This Row],[Column3]],Mapping!$AP$5:$AQ$22,2,0)</f>
        <v>Phones</v>
      </c>
      <c r="Q3457">
        <v>203.184</v>
      </c>
      <c r="R3457">
        <v>2</v>
      </c>
      <c r="S3457">
        <v>15.238799999999991</v>
      </c>
    </row>
    <row r="3458" spans="1:19" x14ac:dyDescent="0.35">
      <c r="A3458">
        <v>2698</v>
      </c>
      <c r="B3458" t="s">
        <v>2723</v>
      </c>
      <c r="C3458" t="s">
        <v>304</v>
      </c>
      <c r="D3458" t="str">
        <f>MID(Table1[[#This Row],[Product ID]],5,2)</f>
        <v>PA</v>
      </c>
      <c r="E3458" t="str">
        <f>LEFT(Table1[[#This Row],[Product ID]],3)</f>
        <v>OFF</v>
      </c>
      <c r="F3458" s="10" t="e">
        <f>VLOOKUP(Table1[[#This Row],[Order ID]],Mapping!H3458:J11249,3,0)</f>
        <v>#N/A</v>
      </c>
      <c r="G3458" s="10" t="e">
        <f>VLOOKUP(Table1[[#This Row],[Order ID]],Mapping!H3458:K11249,4,0)</f>
        <v>#N/A</v>
      </c>
      <c r="H3458" t="str">
        <f>INDEX(Mapping!$B$2:$T$7793,MATCH(Data!$A3458,Mapping!$B$3:$B$7793,0),MATCH(Data!$H$1,Mapping!$B$2:$T$2,0))</f>
        <v>Standard Class</v>
      </c>
      <c r="I3458" t="str">
        <f>INDEX(Mapping!$B$2:$T$7793,MATCH(Data!$A3458,Mapping!$B$3:$B$7793,0),MATCH(Data!$I$1,Mapping!$B$2:$T$2,0))</f>
        <v>Corporate</v>
      </c>
      <c r="J3458">
        <f>VLOOKUP($A3458,Mapping!$X$3:$Y$7793,2,0)</f>
        <v>10024</v>
      </c>
      <c r="K3458" t="str">
        <f>VLOOKUP($J3458,Mapping!$AB$3:$AC$475,2,0)</f>
        <v>Memphis</v>
      </c>
      <c r="L3458" t="str">
        <f>VLOOKUP($K3458,Mapping!$AF$3:$AG$475,2,0)</f>
        <v>Tennessee</v>
      </c>
      <c r="M3458" t="str">
        <f>VLOOKUP($L3458,Mapping!$AI$3:$AJ$48,2,0)</f>
        <v>United States</v>
      </c>
      <c r="N3458" t="str">
        <f>VLOOKUP($L3458,Mapping!$AI$3:$AK$48,3,0)</f>
        <v>South</v>
      </c>
      <c r="O3458" t="str">
        <f>VLOOKUP(Table1[[#This Row],[Column1]],Mapping!$AM$8:$AN$11,2,0)</f>
        <v>Office Supplies</v>
      </c>
      <c r="P3458" t="str">
        <f>VLOOKUP(Table1[[#This Row],[Column3]],Mapping!$AP$5:$AQ$22,2,0)</f>
        <v>Paper</v>
      </c>
      <c r="Q3458">
        <v>70.88</v>
      </c>
      <c r="R3458">
        <v>2</v>
      </c>
      <c r="S3458">
        <v>33.313599999999994</v>
      </c>
    </row>
    <row r="3459" spans="1:19" x14ac:dyDescent="0.35">
      <c r="A3459">
        <v>7298</v>
      </c>
      <c r="B3459" t="s">
        <v>5491</v>
      </c>
      <c r="C3459" t="s">
        <v>1253</v>
      </c>
      <c r="D3459" t="str">
        <f>MID(Table1[[#This Row],[Product ID]],5,2)</f>
        <v>BI</v>
      </c>
      <c r="E3459" t="str">
        <f>LEFT(Table1[[#This Row],[Product ID]],3)</f>
        <v>OFF</v>
      </c>
      <c r="F3459" s="10">
        <f>VLOOKUP(Table1[[#This Row],[Order ID]],Mapping!H3459:J11250,3,0)</f>
        <v>41541</v>
      </c>
      <c r="G3459" s="10">
        <f>VLOOKUP(Table1[[#This Row],[Order ID]],Mapping!H3459:K11250,4,0)</f>
        <v>41545</v>
      </c>
      <c r="H3459" t="str">
        <f>INDEX(Mapping!$B$2:$T$7793,MATCH(Data!$A3459,Mapping!$B$3:$B$7793,0),MATCH(Data!$H$1,Mapping!$B$2:$T$2,0))</f>
        <v>Standard Class</v>
      </c>
      <c r="I3459" t="str">
        <f>INDEX(Mapping!$B$2:$T$7793,MATCH(Data!$A3459,Mapping!$B$3:$B$7793,0),MATCH(Data!$I$1,Mapping!$B$2:$T$2,0))</f>
        <v>Consumer</v>
      </c>
      <c r="J3459">
        <f>VLOOKUP($A3459,Mapping!$X$3:$Y$7793,2,0)</f>
        <v>98115</v>
      </c>
      <c r="K3459" t="str">
        <f>VLOOKUP($J3459,Mapping!$AB$3:$AC$475,2,0)</f>
        <v>Whittier</v>
      </c>
      <c r="L3459" t="str">
        <f>VLOOKUP($K3459,Mapping!$AF$3:$AG$475,2,0)</f>
        <v>California</v>
      </c>
      <c r="M3459" t="str">
        <f>VLOOKUP($L3459,Mapping!$AI$3:$AJ$48,2,0)</f>
        <v>United States</v>
      </c>
      <c r="N3459" t="str">
        <f>VLOOKUP($L3459,Mapping!$AI$3:$AK$48,3,0)</f>
        <v>West</v>
      </c>
      <c r="O3459" t="str">
        <f>VLOOKUP(Table1[[#This Row],[Column1]],Mapping!$AM$8:$AN$11,2,0)</f>
        <v>Office Supplies</v>
      </c>
      <c r="P3459" t="str">
        <f>VLOOKUP(Table1[[#This Row],[Column3]],Mapping!$AP$5:$AQ$22,2,0)</f>
        <v>Binders</v>
      </c>
      <c r="Q3459">
        <v>13.216000000000001</v>
      </c>
      <c r="R3459">
        <v>4</v>
      </c>
      <c r="S3459">
        <v>4.4603999999999999</v>
      </c>
    </row>
    <row r="3460" spans="1:19" x14ac:dyDescent="0.35">
      <c r="A3460">
        <v>7299</v>
      </c>
      <c r="B3460" t="s">
        <v>5491</v>
      </c>
      <c r="C3460" t="s">
        <v>470</v>
      </c>
      <c r="D3460" t="str">
        <f>MID(Table1[[#This Row],[Product ID]],5,2)</f>
        <v>CH</v>
      </c>
      <c r="E3460" t="str">
        <f>LEFT(Table1[[#This Row],[Product ID]],3)</f>
        <v>FUR</v>
      </c>
      <c r="F3460" s="10">
        <f>VLOOKUP(Table1[[#This Row],[Order ID]],Mapping!H3460:J11251,3,0)</f>
        <v>41541</v>
      </c>
      <c r="G3460" s="10">
        <f>VLOOKUP(Table1[[#This Row],[Order ID]],Mapping!H3460:K11251,4,0)</f>
        <v>41545</v>
      </c>
      <c r="H3460" t="str">
        <f>INDEX(Mapping!$B$2:$T$7793,MATCH(Data!$A3460,Mapping!$B$3:$B$7793,0),MATCH(Data!$H$1,Mapping!$B$2:$T$2,0))</f>
        <v>Standard Class</v>
      </c>
      <c r="I3460" t="str">
        <f>INDEX(Mapping!$B$2:$T$7793,MATCH(Data!$A3460,Mapping!$B$3:$B$7793,0),MATCH(Data!$I$1,Mapping!$B$2:$T$2,0))</f>
        <v>Corporate</v>
      </c>
      <c r="J3460">
        <f>VLOOKUP($A3460,Mapping!$X$3:$Y$7793,2,0)</f>
        <v>98115</v>
      </c>
      <c r="K3460" t="str">
        <f>VLOOKUP($J3460,Mapping!$AB$3:$AC$475,2,0)</f>
        <v>Whittier</v>
      </c>
      <c r="L3460" t="str">
        <f>VLOOKUP($K3460,Mapping!$AF$3:$AG$475,2,0)</f>
        <v>California</v>
      </c>
      <c r="M3460" t="str">
        <f>VLOOKUP($L3460,Mapping!$AI$3:$AJ$48,2,0)</f>
        <v>United States</v>
      </c>
      <c r="N3460" t="str">
        <f>VLOOKUP($L3460,Mapping!$AI$3:$AK$48,3,0)</f>
        <v>West</v>
      </c>
      <c r="O3460" t="str">
        <f>VLOOKUP(Table1[[#This Row],[Column1]],Mapping!$AM$8:$AN$11,2,0)</f>
        <v>Furniture</v>
      </c>
      <c r="P3460" t="str">
        <f>VLOOKUP(Table1[[#This Row],[Column3]],Mapping!$AP$5:$AQ$22,2,0)</f>
        <v>Chairs</v>
      </c>
      <c r="Q3460">
        <v>184.75200000000001</v>
      </c>
      <c r="R3460">
        <v>3</v>
      </c>
      <c r="S3460">
        <v>-20.784600000000012</v>
      </c>
    </row>
    <row r="3461" spans="1:19" x14ac:dyDescent="0.35">
      <c r="A3461">
        <v>4694</v>
      </c>
      <c r="B3461" t="s">
        <v>4019</v>
      </c>
      <c r="C3461" t="s">
        <v>1601</v>
      </c>
      <c r="D3461" t="str">
        <f>MID(Table1[[#This Row],[Product ID]],5,2)</f>
        <v>PA</v>
      </c>
      <c r="E3461" t="str">
        <f>LEFT(Table1[[#This Row],[Product ID]],3)</f>
        <v>OFF</v>
      </c>
      <c r="F3461" s="10">
        <f>VLOOKUP(Table1[[#This Row],[Order ID]],Mapping!H3461:J11252,3,0)</f>
        <v>41344</v>
      </c>
      <c r="G3461" s="10">
        <f>VLOOKUP(Table1[[#This Row],[Order ID]],Mapping!H3461:K11252,4,0)</f>
        <v>41345</v>
      </c>
      <c r="H3461" t="str">
        <f>INDEX(Mapping!$B$2:$T$7793,MATCH(Data!$A3461,Mapping!$B$3:$B$7793,0),MATCH(Data!$H$1,Mapping!$B$2:$T$2,0))</f>
        <v>Standard Class</v>
      </c>
      <c r="I3461" t="str">
        <f>INDEX(Mapping!$B$2:$T$7793,MATCH(Data!$A3461,Mapping!$B$3:$B$7793,0),MATCH(Data!$I$1,Mapping!$B$2:$T$2,0))</f>
        <v>Consumer</v>
      </c>
      <c r="J3461">
        <f>VLOOKUP($A3461,Mapping!$X$3:$Y$7793,2,0)</f>
        <v>90008</v>
      </c>
      <c r="K3461" t="str">
        <f>VLOOKUP($J3461,Mapping!$AB$3:$AC$475,2,0)</f>
        <v>Rochester Hills</v>
      </c>
      <c r="L3461" t="str">
        <f>VLOOKUP($K3461,Mapping!$AF$3:$AG$475,2,0)</f>
        <v>Michigan</v>
      </c>
      <c r="M3461" t="str">
        <f>VLOOKUP($L3461,Mapping!$AI$3:$AJ$48,2,0)</f>
        <v>United States</v>
      </c>
      <c r="N3461" t="str">
        <f>VLOOKUP($L3461,Mapping!$AI$3:$AK$48,3,0)</f>
        <v>Central</v>
      </c>
      <c r="O3461" t="str">
        <f>VLOOKUP(Table1[[#This Row],[Column1]],Mapping!$AM$8:$AN$11,2,0)</f>
        <v>Office Supplies</v>
      </c>
      <c r="P3461" t="str">
        <f>VLOOKUP(Table1[[#This Row],[Column3]],Mapping!$AP$5:$AQ$22,2,0)</f>
        <v>Paper</v>
      </c>
      <c r="Q3461">
        <v>14.9</v>
      </c>
      <c r="R3461">
        <v>5</v>
      </c>
      <c r="S3461">
        <v>7.1519999999999992</v>
      </c>
    </row>
    <row r="3462" spans="1:19" x14ac:dyDescent="0.35">
      <c r="A3462">
        <v>4695</v>
      </c>
      <c r="B3462" t="s">
        <v>4019</v>
      </c>
      <c r="C3462" t="s">
        <v>1698</v>
      </c>
      <c r="D3462" t="str">
        <f>MID(Table1[[#This Row],[Product ID]],5,2)</f>
        <v>PH</v>
      </c>
      <c r="E3462" t="str">
        <f>LEFT(Table1[[#This Row],[Product ID]],3)</f>
        <v>TEC</v>
      </c>
      <c r="F3462" s="10">
        <f>VLOOKUP(Table1[[#This Row],[Order ID]],Mapping!H3462:J11253,3,0)</f>
        <v>41344</v>
      </c>
      <c r="G3462" s="10">
        <f>VLOOKUP(Table1[[#This Row],[Order ID]],Mapping!H3462:K11253,4,0)</f>
        <v>41345</v>
      </c>
      <c r="H3462" t="str">
        <f>INDEX(Mapping!$B$2:$T$7793,MATCH(Data!$A3462,Mapping!$B$3:$B$7793,0),MATCH(Data!$H$1,Mapping!$B$2:$T$2,0))</f>
        <v>First Class</v>
      </c>
      <c r="I3462" t="str">
        <f>INDEX(Mapping!$B$2:$T$7793,MATCH(Data!$A3462,Mapping!$B$3:$B$7793,0),MATCH(Data!$I$1,Mapping!$B$2:$T$2,0))</f>
        <v>Home Office</v>
      </c>
      <c r="J3462">
        <f>VLOOKUP($A3462,Mapping!$X$3:$Y$7793,2,0)</f>
        <v>90008</v>
      </c>
      <c r="K3462" t="str">
        <f>VLOOKUP($J3462,Mapping!$AB$3:$AC$475,2,0)</f>
        <v>Rochester Hills</v>
      </c>
      <c r="L3462" t="str">
        <f>VLOOKUP($K3462,Mapping!$AF$3:$AG$475,2,0)</f>
        <v>Michigan</v>
      </c>
      <c r="M3462" t="str">
        <f>VLOOKUP($L3462,Mapping!$AI$3:$AJ$48,2,0)</f>
        <v>United States</v>
      </c>
      <c r="N3462" t="str">
        <f>VLOOKUP($L3462,Mapping!$AI$3:$AK$48,3,0)</f>
        <v>Central</v>
      </c>
      <c r="O3462" t="str">
        <f>VLOOKUP(Table1[[#This Row],[Column1]],Mapping!$AM$8:$AN$11,2,0)</f>
        <v>Technology</v>
      </c>
      <c r="P3462" t="str">
        <f>VLOOKUP(Table1[[#This Row],[Column3]],Mapping!$AP$5:$AQ$22,2,0)</f>
        <v>Phones</v>
      </c>
      <c r="Q3462">
        <v>4158.9120000000003</v>
      </c>
      <c r="R3462">
        <v>8</v>
      </c>
      <c r="S3462">
        <v>363.90480000000025</v>
      </c>
    </row>
    <row r="3463" spans="1:19" x14ac:dyDescent="0.35">
      <c r="A3463">
        <v>6970</v>
      </c>
      <c r="B3463" t="s">
        <v>5307</v>
      </c>
      <c r="C3463" t="s">
        <v>1246</v>
      </c>
      <c r="D3463" t="str">
        <f>MID(Table1[[#This Row],[Product ID]],5,2)</f>
        <v>BI</v>
      </c>
      <c r="E3463" t="str">
        <f>LEFT(Table1[[#This Row],[Product ID]],3)</f>
        <v>OFF</v>
      </c>
      <c r="F3463" s="10">
        <f>VLOOKUP(Table1[[#This Row],[Order ID]],Mapping!H3463:J11254,3,0)</f>
        <v>41582</v>
      </c>
      <c r="G3463" s="10">
        <f>VLOOKUP(Table1[[#This Row],[Order ID]],Mapping!H3463:K11254,4,0)</f>
        <v>41584</v>
      </c>
      <c r="H3463" t="str">
        <f>INDEX(Mapping!$B$2:$T$7793,MATCH(Data!$A3463,Mapping!$B$3:$B$7793,0),MATCH(Data!$H$1,Mapping!$B$2:$T$2,0))</f>
        <v>Second Class</v>
      </c>
      <c r="I3463" t="str">
        <f>INDEX(Mapping!$B$2:$T$7793,MATCH(Data!$A3463,Mapping!$B$3:$B$7793,0),MATCH(Data!$I$1,Mapping!$B$2:$T$2,0))</f>
        <v>Consumer</v>
      </c>
      <c r="J3463">
        <f>VLOOKUP($A3463,Mapping!$X$3:$Y$7793,2,0)</f>
        <v>97206</v>
      </c>
      <c r="K3463" t="str">
        <f>VLOOKUP($J3463,Mapping!$AB$3:$AC$475,2,0)</f>
        <v>San Jose</v>
      </c>
      <c r="L3463" t="str">
        <f>VLOOKUP($K3463,Mapping!$AF$3:$AG$475,2,0)</f>
        <v>California</v>
      </c>
      <c r="M3463" t="str">
        <f>VLOOKUP($L3463,Mapping!$AI$3:$AJ$48,2,0)</f>
        <v>United States</v>
      </c>
      <c r="N3463" t="str">
        <f>VLOOKUP($L3463,Mapping!$AI$3:$AK$48,3,0)</f>
        <v>West</v>
      </c>
      <c r="O3463" t="str">
        <f>VLOOKUP(Table1[[#This Row],[Column1]],Mapping!$AM$8:$AN$11,2,0)</f>
        <v>Office Supplies</v>
      </c>
      <c r="P3463" t="str">
        <f>VLOOKUP(Table1[[#This Row],[Column3]],Mapping!$AP$5:$AQ$22,2,0)</f>
        <v>Binders</v>
      </c>
      <c r="Q3463">
        <v>4.1580000000000004</v>
      </c>
      <c r="R3463">
        <v>7</v>
      </c>
      <c r="S3463">
        <v>-3.4649999999999999</v>
      </c>
    </row>
    <row r="3464" spans="1:19" x14ac:dyDescent="0.35">
      <c r="A3464">
        <v>6971</v>
      </c>
      <c r="B3464" t="s">
        <v>5307</v>
      </c>
      <c r="C3464" t="s">
        <v>5308</v>
      </c>
      <c r="D3464" t="str">
        <f>MID(Table1[[#This Row],[Product ID]],5,2)</f>
        <v>MA</v>
      </c>
      <c r="E3464" t="str">
        <f>LEFT(Table1[[#This Row],[Product ID]],3)</f>
        <v>TEC</v>
      </c>
      <c r="F3464" s="10">
        <f>VLOOKUP(Table1[[#This Row],[Order ID]],Mapping!H3464:J11255,3,0)</f>
        <v>41582</v>
      </c>
      <c r="G3464" s="10">
        <f>VLOOKUP(Table1[[#This Row],[Order ID]],Mapping!H3464:K11255,4,0)</f>
        <v>41584</v>
      </c>
      <c r="H3464" t="str">
        <f>INDEX(Mapping!$B$2:$T$7793,MATCH(Data!$A3464,Mapping!$B$3:$B$7793,0),MATCH(Data!$H$1,Mapping!$B$2:$T$2,0))</f>
        <v>First Class</v>
      </c>
      <c r="I3464" t="str">
        <f>INDEX(Mapping!$B$2:$T$7793,MATCH(Data!$A3464,Mapping!$B$3:$B$7793,0),MATCH(Data!$I$1,Mapping!$B$2:$T$2,0))</f>
        <v>Consumer</v>
      </c>
      <c r="J3464">
        <f>VLOOKUP($A3464,Mapping!$X$3:$Y$7793,2,0)</f>
        <v>97206</v>
      </c>
      <c r="K3464" t="str">
        <f>VLOOKUP($J3464,Mapping!$AB$3:$AC$475,2,0)</f>
        <v>San Jose</v>
      </c>
      <c r="L3464" t="str">
        <f>VLOOKUP($K3464,Mapping!$AF$3:$AG$475,2,0)</f>
        <v>California</v>
      </c>
      <c r="M3464" t="str">
        <f>VLOOKUP($L3464,Mapping!$AI$3:$AJ$48,2,0)</f>
        <v>United States</v>
      </c>
      <c r="N3464" t="str">
        <f>VLOOKUP($L3464,Mapping!$AI$3:$AK$48,3,0)</f>
        <v>West</v>
      </c>
      <c r="O3464" t="str">
        <f>VLOOKUP(Table1[[#This Row],[Column1]],Mapping!$AM$8:$AN$11,2,0)</f>
        <v>Technology</v>
      </c>
      <c r="P3464" t="str">
        <f>VLOOKUP(Table1[[#This Row],[Column3]],Mapping!$AP$5:$AQ$22,2,0)</f>
        <v>Machines</v>
      </c>
      <c r="Q3464">
        <v>179.99100000000004</v>
      </c>
      <c r="R3464">
        <v>3</v>
      </c>
      <c r="S3464">
        <v>-251.98739999999992</v>
      </c>
    </row>
    <row r="3465" spans="1:19" x14ac:dyDescent="0.35">
      <c r="A3465">
        <v>1212</v>
      </c>
      <c r="B3465" t="s">
        <v>1459</v>
      </c>
      <c r="C3465" t="s">
        <v>1318</v>
      </c>
      <c r="D3465" t="str">
        <f>MID(Table1[[#This Row],[Product ID]],5,2)</f>
        <v>PA</v>
      </c>
      <c r="E3465" t="str">
        <f>LEFT(Table1[[#This Row],[Product ID]],3)</f>
        <v>OFF</v>
      </c>
      <c r="F3465" s="10" t="e">
        <f>VLOOKUP(Table1[[#This Row],[Order ID]],Mapping!H3465:J11256,3,0)</f>
        <v>#N/A</v>
      </c>
      <c r="G3465" s="10" t="e">
        <f>VLOOKUP(Table1[[#This Row],[Order ID]],Mapping!H3465:K11256,4,0)</f>
        <v>#N/A</v>
      </c>
      <c r="H3465" t="str">
        <f>INDEX(Mapping!$B$2:$T$7793,MATCH(Data!$A3465,Mapping!$B$3:$B$7793,0),MATCH(Data!$H$1,Mapping!$B$2:$T$2,0))</f>
        <v>Second Class</v>
      </c>
      <c r="I3465" t="str">
        <f>INDEX(Mapping!$B$2:$T$7793,MATCH(Data!$A3465,Mapping!$B$3:$B$7793,0),MATCH(Data!$I$1,Mapping!$B$2:$T$2,0))</f>
        <v>Home Office</v>
      </c>
      <c r="J3465">
        <f>VLOOKUP($A3465,Mapping!$X$3:$Y$7793,2,0)</f>
        <v>92024</v>
      </c>
      <c r="K3465" t="str">
        <f>VLOOKUP($J3465,Mapping!$AB$3:$AC$475,2,0)</f>
        <v>Plainfield</v>
      </c>
      <c r="L3465" t="str">
        <f>VLOOKUP($K3465,Mapping!$AF$3:$AG$475,2,0)</f>
        <v>New Jersey</v>
      </c>
      <c r="M3465" t="str">
        <f>VLOOKUP($L3465,Mapping!$AI$3:$AJ$48,2,0)</f>
        <v>United States</v>
      </c>
      <c r="N3465" t="str">
        <f>VLOOKUP($L3465,Mapping!$AI$3:$AK$48,3,0)</f>
        <v>East</v>
      </c>
      <c r="O3465" t="str">
        <f>VLOOKUP(Table1[[#This Row],[Column1]],Mapping!$AM$8:$AN$11,2,0)</f>
        <v>Office Supplies</v>
      </c>
      <c r="P3465" t="str">
        <f>VLOOKUP(Table1[[#This Row],[Column3]],Mapping!$AP$5:$AQ$22,2,0)</f>
        <v>Paper</v>
      </c>
      <c r="Q3465">
        <v>111.96</v>
      </c>
      <c r="R3465">
        <v>2</v>
      </c>
      <c r="S3465">
        <v>54.860399999999998</v>
      </c>
    </row>
    <row r="3466" spans="1:19" x14ac:dyDescent="0.35">
      <c r="A3466">
        <v>1843</v>
      </c>
      <c r="B3466" t="s">
        <v>2051</v>
      </c>
      <c r="C3466" t="s">
        <v>182</v>
      </c>
      <c r="D3466" t="str">
        <f>MID(Table1[[#This Row],[Product ID]],5,2)</f>
        <v>PA</v>
      </c>
      <c r="E3466" t="str">
        <f>LEFT(Table1[[#This Row],[Product ID]],3)</f>
        <v>OFF</v>
      </c>
      <c r="F3466" s="10" t="e">
        <f>VLOOKUP(Table1[[#This Row],[Order ID]],Mapping!H3466:J11257,3,0)</f>
        <v>#N/A</v>
      </c>
      <c r="G3466" s="10" t="e">
        <f>VLOOKUP(Table1[[#This Row],[Order ID]],Mapping!H3466:K11257,4,0)</f>
        <v>#N/A</v>
      </c>
      <c r="H3466" t="str">
        <f>INDEX(Mapping!$B$2:$T$7793,MATCH(Data!$A3466,Mapping!$B$3:$B$7793,0),MATCH(Data!$H$1,Mapping!$B$2:$T$2,0))</f>
        <v>Standard Class</v>
      </c>
      <c r="I3466" t="str">
        <f>INDEX(Mapping!$B$2:$T$7793,MATCH(Data!$A3466,Mapping!$B$3:$B$7793,0),MATCH(Data!$I$1,Mapping!$B$2:$T$2,0))</f>
        <v>Home Office</v>
      </c>
      <c r="J3466">
        <f>VLOOKUP($A3466,Mapping!$X$3:$Y$7793,2,0)</f>
        <v>78207</v>
      </c>
      <c r="K3466" t="str">
        <f>VLOOKUP($J3466,Mapping!$AB$3:$AC$475,2,0)</f>
        <v>Santa Clara</v>
      </c>
      <c r="L3466" t="str">
        <f>VLOOKUP($K3466,Mapping!$AF$3:$AG$475,2,0)</f>
        <v>California</v>
      </c>
      <c r="M3466" t="str">
        <f>VLOOKUP($L3466,Mapping!$AI$3:$AJ$48,2,0)</f>
        <v>United States</v>
      </c>
      <c r="N3466" t="str">
        <f>VLOOKUP($L3466,Mapping!$AI$3:$AK$48,3,0)</f>
        <v>West</v>
      </c>
      <c r="O3466" t="str">
        <f>VLOOKUP(Table1[[#This Row],[Column1]],Mapping!$AM$8:$AN$11,2,0)</f>
        <v>Office Supplies</v>
      </c>
      <c r="P3466" t="str">
        <f>VLOOKUP(Table1[[#This Row],[Column3]],Mapping!$AP$5:$AQ$22,2,0)</f>
        <v>Paper</v>
      </c>
      <c r="Q3466">
        <v>70.08</v>
      </c>
      <c r="R3466">
        <v>5</v>
      </c>
      <c r="S3466">
        <v>24.527999999999995</v>
      </c>
    </row>
    <row r="3467" spans="1:19" x14ac:dyDescent="0.35">
      <c r="A3467">
        <v>1844</v>
      </c>
      <c r="B3467" t="s">
        <v>2051</v>
      </c>
      <c r="C3467" t="s">
        <v>2052</v>
      </c>
      <c r="D3467" t="str">
        <f>MID(Table1[[#This Row],[Product ID]],5,2)</f>
        <v>BI</v>
      </c>
      <c r="E3467" t="str">
        <f>LEFT(Table1[[#This Row],[Product ID]],3)</f>
        <v>OFF</v>
      </c>
      <c r="F3467" s="10" t="e">
        <f>VLOOKUP(Table1[[#This Row],[Order ID]],Mapping!H3467:J11258,3,0)</f>
        <v>#N/A</v>
      </c>
      <c r="G3467" s="10" t="e">
        <f>VLOOKUP(Table1[[#This Row],[Order ID]],Mapping!H3467:K11258,4,0)</f>
        <v>#N/A</v>
      </c>
      <c r="H3467" t="str">
        <f>INDEX(Mapping!$B$2:$T$7793,MATCH(Data!$A3467,Mapping!$B$3:$B$7793,0),MATCH(Data!$H$1,Mapping!$B$2:$T$2,0))</f>
        <v>Standard Class</v>
      </c>
      <c r="I3467" t="str">
        <f>INDEX(Mapping!$B$2:$T$7793,MATCH(Data!$A3467,Mapping!$B$3:$B$7793,0),MATCH(Data!$I$1,Mapping!$B$2:$T$2,0))</f>
        <v>Consumer</v>
      </c>
      <c r="J3467">
        <f>VLOOKUP($A3467,Mapping!$X$3:$Y$7793,2,0)</f>
        <v>78207</v>
      </c>
      <c r="K3467" t="str">
        <f>VLOOKUP($J3467,Mapping!$AB$3:$AC$475,2,0)</f>
        <v>Santa Clara</v>
      </c>
      <c r="L3467" t="str">
        <f>VLOOKUP($K3467,Mapping!$AF$3:$AG$475,2,0)</f>
        <v>California</v>
      </c>
      <c r="M3467" t="str">
        <f>VLOOKUP($L3467,Mapping!$AI$3:$AJ$48,2,0)</f>
        <v>United States</v>
      </c>
      <c r="N3467" t="str">
        <f>VLOOKUP($L3467,Mapping!$AI$3:$AK$48,3,0)</f>
        <v>West</v>
      </c>
      <c r="O3467" t="str">
        <f>VLOOKUP(Table1[[#This Row],[Column1]],Mapping!$AM$8:$AN$11,2,0)</f>
        <v>Office Supplies</v>
      </c>
      <c r="P3467" t="str">
        <f>VLOOKUP(Table1[[#This Row],[Column3]],Mapping!$AP$5:$AQ$22,2,0)</f>
        <v>Binders</v>
      </c>
      <c r="Q3467">
        <v>1.2719999999999998</v>
      </c>
      <c r="R3467">
        <v>2</v>
      </c>
      <c r="S3467">
        <v>-2.1624000000000012</v>
      </c>
    </row>
    <row r="3468" spans="1:19" x14ac:dyDescent="0.35">
      <c r="A3468">
        <v>1845</v>
      </c>
      <c r="B3468" t="s">
        <v>2051</v>
      </c>
      <c r="C3468" t="s">
        <v>1212</v>
      </c>
      <c r="D3468" t="str">
        <f>MID(Table1[[#This Row],[Product ID]],5,2)</f>
        <v>TA</v>
      </c>
      <c r="E3468" t="str">
        <f>LEFT(Table1[[#This Row],[Product ID]],3)</f>
        <v>FUR</v>
      </c>
      <c r="F3468" s="10" t="e">
        <f>VLOOKUP(Table1[[#This Row],[Order ID]],Mapping!H3468:J11259,3,0)</f>
        <v>#N/A</v>
      </c>
      <c r="G3468" s="10" t="e">
        <f>VLOOKUP(Table1[[#This Row],[Order ID]],Mapping!H3468:K11259,4,0)</f>
        <v>#N/A</v>
      </c>
      <c r="H3468" t="str">
        <f>INDEX(Mapping!$B$2:$T$7793,MATCH(Data!$A3468,Mapping!$B$3:$B$7793,0),MATCH(Data!$H$1,Mapping!$B$2:$T$2,0))</f>
        <v>Standard Class</v>
      </c>
      <c r="I3468" t="str">
        <f>INDEX(Mapping!$B$2:$T$7793,MATCH(Data!$A3468,Mapping!$B$3:$B$7793,0),MATCH(Data!$I$1,Mapping!$B$2:$T$2,0))</f>
        <v>Consumer</v>
      </c>
      <c r="J3468">
        <f>VLOOKUP($A3468,Mapping!$X$3:$Y$7793,2,0)</f>
        <v>78207</v>
      </c>
      <c r="K3468" t="str">
        <f>VLOOKUP($J3468,Mapping!$AB$3:$AC$475,2,0)</f>
        <v>Santa Clara</v>
      </c>
      <c r="L3468" t="str">
        <f>VLOOKUP($K3468,Mapping!$AF$3:$AG$475,2,0)</f>
        <v>California</v>
      </c>
      <c r="M3468" t="str">
        <f>VLOOKUP($L3468,Mapping!$AI$3:$AJ$48,2,0)</f>
        <v>United States</v>
      </c>
      <c r="N3468" t="str">
        <f>VLOOKUP($L3468,Mapping!$AI$3:$AK$48,3,0)</f>
        <v>West</v>
      </c>
      <c r="O3468" t="str">
        <f>VLOOKUP(Table1[[#This Row],[Column1]],Mapping!$AM$8:$AN$11,2,0)</f>
        <v>Furniture</v>
      </c>
      <c r="P3468" t="str">
        <f>VLOOKUP(Table1[[#This Row],[Column3]],Mapping!$AP$5:$AQ$22,2,0)</f>
        <v>Tables</v>
      </c>
      <c r="Q3468">
        <v>557.58500000000004</v>
      </c>
      <c r="R3468">
        <v>5</v>
      </c>
      <c r="S3468">
        <v>0</v>
      </c>
    </row>
    <row r="3469" spans="1:19" x14ac:dyDescent="0.35">
      <c r="A3469">
        <v>4594</v>
      </c>
      <c r="B3469" t="s">
        <v>3973</v>
      </c>
      <c r="C3469" t="s">
        <v>1744</v>
      </c>
      <c r="D3469" t="str">
        <f>MID(Table1[[#This Row],[Product ID]],5,2)</f>
        <v>FU</v>
      </c>
      <c r="E3469" t="str">
        <f>LEFT(Table1[[#This Row],[Product ID]],3)</f>
        <v>FUR</v>
      </c>
      <c r="F3469" s="10">
        <f>VLOOKUP(Table1[[#This Row],[Order ID]],Mapping!H3469:J11260,3,0)</f>
        <v>41606</v>
      </c>
      <c r="G3469" s="10">
        <f>VLOOKUP(Table1[[#This Row],[Order ID]],Mapping!H3469:K11260,4,0)</f>
        <v>41611</v>
      </c>
      <c r="H3469" t="str">
        <f>INDEX(Mapping!$B$2:$T$7793,MATCH(Data!$A3469,Mapping!$B$3:$B$7793,0),MATCH(Data!$H$1,Mapping!$B$2:$T$2,0))</f>
        <v>Standard Class</v>
      </c>
      <c r="I3469" t="str">
        <f>INDEX(Mapping!$B$2:$T$7793,MATCH(Data!$A3469,Mapping!$B$3:$B$7793,0),MATCH(Data!$I$1,Mapping!$B$2:$T$2,0))</f>
        <v>Home Office</v>
      </c>
      <c r="J3469">
        <f>VLOOKUP($A3469,Mapping!$X$3:$Y$7793,2,0)</f>
        <v>7090</v>
      </c>
      <c r="K3469" t="str">
        <f>VLOOKUP($J3469,Mapping!$AB$3:$AC$475,2,0)</f>
        <v>Morristown</v>
      </c>
      <c r="L3469" t="str">
        <f>VLOOKUP($K3469,Mapping!$AF$3:$AG$475,2,0)</f>
        <v>New Jersey</v>
      </c>
      <c r="M3469" t="str">
        <f>VLOOKUP($L3469,Mapping!$AI$3:$AJ$48,2,0)</f>
        <v>United States</v>
      </c>
      <c r="N3469" t="str">
        <f>VLOOKUP($L3469,Mapping!$AI$3:$AK$48,3,0)</f>
        <v>East</v>
      </c>
      <c r="O3469" t="str">
        <f>VLOOKUP(Table1[[#This Row],[Column1]],Mapping!$AM$8:$AN$11,2,0)</f>
        <v>Furniture</v>
      </c>
      <c r="P3469" t="str">
        <f>VLOOKUP(Table1[[#This Row],[Column3]],Mapping!$AP$5:$AQ$22,2,0)</f>
        <v>Furnishings</v>
      </c>
      <c r="Q3469">
        <v>31.56</v>
      </c>
      <c r="R3469">
        <v>3</v>
      </c>
      <c r="S3469">
        <v>10.4148</v>
      </c>
    </row>
    <row r="3470" spans="1:19" x14ac:dyDescent="0.35">
      <c r="A3470">
        <v>3683</v>
      </c>
      <c r="B3470" t="s">
        <v>3391</v>
      </c>
      <c r="C3470" t="s">
        <v>644</v>
      </c>
      <c r="D3470" t="str">
        <f>MID(Table1[[#This Row],[Product ID]],5,2)</f>
        <v>LA</v>
      </c>
      <c r="E3470" t="str">
        <f>LEFT(Table1[[#This Row],[Product ID]],3)</f>
        <v>OFF</v>
      </c>
      <c r="F3470" s="10">
        <f>VLOOKUP(Table1[[#This Row],[Order ID]],Mapping!H3470:J11261,3,0)</f>
        <v>41417</v>
      </c>
      <c r="G3470" s="10">
        <f>VLOOKUP(Table1[[#This Row],[Order ID]],Mapping!H3470:K11261,4,0)</f>
        <v>41417</v>
      </c>
      <c r="H3470" t="str">
        <f>INDEX(Mapping!$B$2:$T$7793,MATCH(Data!$A3470,Mapping!$B$3:$B$7793,0),MATCH(Data!$H$1,Mapping!$B$2:$T$2,0))</f>
        <v>Standard Class</v>
      </c>
      <c r="I3470" t="str">
        <f>INDEX(Mapping!$B$2:$T$7793,MATCH(Data!$A3470,Mapping!$B$3:$B$7793,0),MATCH(Data!$I$1,Mapping!$B$2:$T$2,0))</f>
        <v>Home Office</v>
      </c>
      <c r="J3470">
        <f>VLOOKUP($A3470,Mapping!$X$3:$Y$7793,2,0)</f>
        <v>30605</v>
      </c>
      <c r="K3470" t="str">
        <f>VLOOKUP($J3470,Mapping!$AB$3:$AC$475,2,0)</f>
        <v>Draper</v>
      </c>
      <c r="L3470" t="str">
        <f>VLOOKUP($K3470,Mapping!$AF$3:$AG$475,2,0)</f>
        <v>Utah</v>
      </c>
      <c r="M3470" t="str">
        <f>VLOOKUP($L3470,Mapping!$AI$3:$AJ$48,2,0)</f>
        <v>United States</v>
      </c>
      <c r="N3470" t="str">
        <f>VLOOKUP($L3470,Mapping!$AI$3:$AK$48,3,0)</f>
        <v>West</v>
      </c>
      <c r="O3470" t="str">
        <f>VLOOKUP(Table1[[#This Row],[Column1]],Mapping!$AM$8:$AN$11,2,0)</f>
        <v>Office Supplies</v>
      </c>
      <c r="P3470" t="str">
        <f>VLOOKUP(Table1[[#This Row],[Column3]],Mapping!$AP$5:$AQ$22,2,0)</f>
        <v>Labels</v>
      </c>
      <c r="Q3470">
        <v>14.73</v>
      </c>
      <c r="R3470">
        <v>3</v>
      </c>
      <c r="S3470">
        <v>7.2176999999999998</v>
      </c>
    </row>
    <row r="3471" spans="1:19" x14ac:dyDescent="0.35">
      <c r="A3471">
        <v>70</v>
      </c>
      <c r="B3471" t="s">
        <v>104</v>
      </c>
      <c r="C3471" t="s">
        <v>105</v>
      </c>
      <c r="D3471" t="str">
        <f>MID(Table1[[#This Row],[Product ID]],5,2)</f>
        <v>ST</v>
      </c>
      <c r="E3471" t="str">
        <f>LEFT(Table1[[#This Row],[Product ID]],3)</f>
        <v>OFF</v>
      </c>
      <c r="F3471" s="10" t="e">
        <f>VLOOKUP(Table1[[#This Row],[Order ID]],Mapping!H3471:J11262,3,0)</f>
        <v>#N/A</v>
      </c>
      <c r="G3471" s="10" t="e">
        <f>VLOOKUP(Table1[[#This Row],[Order ID]],Mapping!H3471:K11262,4,0)</f>
        <v>#N/A</v>
      </c>
      <c r="H3471" t="str">
        <f>INDEX(Mapping!$B$2:$T$7793,MATCH(Data!$A3471,Mapping!$B$3:$B$7793,0),MATCH(Data!$H$1,Mapping!$B$2:$T$2,0))</f>
        <v>First Class</v>
      </c>
      <c r="I3471" t="str">
        <f>INDEX(Mapping!$B$2:$T$7793,MATCH(Data!$A3471,Mapping!$B$3:$B$7793,0),MATCH(Data!$I$1,Mapping!$B$2:$T$2,0))</f>
        <v>Home Office</v>
      </c>
      <c r="J3471">
        <f>VLOOKUP($A3471,Mapping!$X$3:$Y$7793,2,0)</f>
        <v>77095</v>
      </c>
      <c r="K3471" t="str">
        <f>VLOOKUP($J3471,Mapping!$AB$3:$AC$475,2,0)</f>
        <v>Naperville</v>
      </c>
      <c r="L3471" t="str">
        <f>VLOOKUP($K3471,Mapping!$AF$3:$AG$475,2,0)</f>
        <v>Illinois</v>
      </c>
      <c r="M3471" t="str">
        <f>VLOOKUP($L3471,Mapping!$AI$3:$AJ$48,2,0)</f>
        <v>United States</v>
      </c>
      <c r="N3471" t="str">
        <f>VLOOKUP($L3471,Mapping!$AI$3:$AK$48,3,0)</f>
        <v>Central</v>
      </c>
      <c r="O3471" t="str">
        <f>VLOOKUP(Table1[[#This Row],[Column1]],Mapping!$AM$8:$AN$11,2,0)</f>
        <v>Office Supplies</v>
      </c>
      <c r="P3471" t="str">
        <f>VLOOKUP(Table1[[#This Row],[Column3]],Mapping!$AP$5:$AQ$22,2,0)</f>
        <v>Storage</v>
      </c>
      <c r="Q3471">
        <v>158.36800000000002</v>
      </c>
      <c r="R3471">
        <v>7</v>
      </c>
      <c r="S3471">
        <v>13.857199999999999</v>
      </c>
    </row>
    <row r="3472" spans="1:19" x14ac:dyDescent="0.35">
      <c r="A3472">
        <v>2538</v>
      </c>
      <c r="B3472" t="s">
        <v>2615</v>
      </c>
      <c r="C3472" t="s">
        <v>2451</v>
      </c>
      <c r="D3472" t="str">
        <f>MID(Table1[[#This Row],[Product ID]],5,2)</f>
        <v>CH</v>
      </c>
      <c r="E3472" t="str">
        <f>LEFT(Table1[[#This Row],[Product ID]],3)</f>
        <v>FUR</v>
      </c>
      <c r="F3472" s="10" t="e">
        <f>VLOOKUP(Table1[[#This Row],[Order ID]],Mapping!H3472:J11263,3,0)</f>
        <v>#N/A</v>
      </c>
      <c r="G3472" s="10" t="e">
        <f>VLOOKUP(Table1[[#This Row],[Order ID]],Mapping!H3472:K11263,4,0)</f>
        <v>#N/A</v>
      </c>
      <c r="H3472" t="str">
        <f>INDEX(Mapping!$B$2:$T$7793,MATCH(Data!$A3472,Mapping!$B$3:$B$7793,0),MATCH(Data!$H$1,Mapping!$B$2:$T$2,0))</f>
        <v>Second Class</v>
      </c>
      <c r="I3472" t="str">
        <f>INDEX(Mapping!$B$2:$T$7793,MATCH(Data!$A3472,Mapping!$B$3:$B$7793,0),MATCH(Data!$I$1,Mapping!$B$2:$T$2,0))</f>
        <v>Corporate</v>
      </c>
      <c r="J3472">
        <f>VLOOKUP($A3472,Mapping!$X$3:$Y$7793,2,0)</f>
        <v>98103</v>
      </c>
      <c r="K3472" t="str">
        <f>VLOOKUP($J3472,Mapping!$AB$3:$AC$475,2,0)</f>
        <v>Fort Worth</v>
      </c>
      <c r="L3472" t="str">
        <f>VLOOKUP($K3472,Mapping!$AF$3:$AG$475,2,0)</f>
        <v>Texas</v>
      </c>
      <c r="M3472" t="str">
        <f>VLOOKUP($L3472,Mapping!$AI$3:$AJ$48,2,0)</f>
        <v>United States</v>
      </c>
      <c r="N3472" t="str">
        <f>VLOOKUP($L3472,Mapping!$AI$3:$AK$48,3,0)</f>
        <v>Central</v>
      </c>
      <c r="O3472" t="str">
        <f>VLOOKUP(Table1[[#This Row],[Column1]],Mapping!$AM$8:$AN$11,2,0)</f>
        <v>Furniture</v>
      </c>
      <c r="P3472" t="str">
        <f>VLOOKUP(Table1[[#This Row],[Column3]],Mapping!$AP$5:$AQ$22,2,0)</f>
        <v>Chairs</v>
      </c>
      <c r="Q3472">
        <v>113.88800000000002</v>
      </c>
      <c r="R3472">
        <v>2</v>
      </c>
      <c r="S3472">
        <v>9.9651999999999994</v>
      </c>
    </row>
    <row r="3473" spans="1:19" x14ac:dyDescent="0.35">
      <c r="A3473">
        <v>2539</v>
      </c>
      <c r="B3473" t="s">
        <v>2615</v>
      </c>
      <c r="C3473" t="s">
        <v>2616</v>
      </c>
      <c r="D3473" t="str">
        <f>MID(Table1[[#This Row],[Product ID]],5,2)</f>
        <v>PH</v>
      </c>
      <c r="E3473" t="str">
        <f>LEFT(Table1[[#This Row],[Product ID]],3)</f>
        <v>TEC</v>
      </c>
      <c r="F3473" s="10" t="e">
        <f>VLOOKUP(Table1[[#This Row],[Order ID]],Mapping!H3473:J11264,3,0)</f>
        <v>#N/A</v>
      </c>
      <c r="G3473" s="10" t="e">
        <f>VLOOKUP(Table1[[#This Row],[Order ID]],Mapping!H3473:K11264,4,0)</f>
        <v>#N/A</v>
      </c>
      <c r="H3473" t="str">
        <f>INDEX(Mapping!$B$2:$T$7793,MATCH(Data!$A3473,Mapping!$B$3:$B$7793,0),MATCH(Data!$H$1,Mapping!$B$2:$T$2,0))</f>
        <v>Standard Class</v>
      </c>
      <c r="I3473" t="str">
        <f>INDEX(Mapping!$B$2:$T$7793,MATCH(Data!$A3473,Mapping!$B$3:$B$7793,0),MATCH(Data!$I$1,Mapping!$B$2:$T$2,0))</f>
        <v>Home Office</v>
      </c>
      <c r="J3473">
        <f>VLOOKUP($A3473,Mapping!$X$3:$Y$7793,2,0)</f>
        <v>98103</v>
      </c>
      <c r="K3473" t="str">
        <f>VLOOKUP($J3473,Mapping!$AB$3:$AC$475,2,0)</f>
        <v>Fort Worth</v>
      </c>
      <c r="L3473" t="str">
        <f>VLOOKUP($K3473,Mapping!$AF$3:$AG$475,2,0)</f>
        <v>Texas</v>
      </c>
      <c r="M3473" t="str">
        <f>VLOOKUP($L3473,Mapping!$AI$3:$AJ$48,2,0)</f>
        <v>United States</v>
      </c>
      <c r="N3473" t="str">
        <f>VLOOKUP($L3473,Mapping!$AI$3:$AK$48,3,0)</f>
        <v>Central</v>
      </c>
      <c r="O3473" t="str">
        <f>VLOOKUP(Table1[[#This Row],[Column1]],Mapping!$AM$8:$AN$11,2,0)</f>
        <v>Technology</v>
      </c>
      <c r="P3473" t="str">
        <f>VLOOKUP(Table1[[#This Row],[Column3]],Mapping!$AP$5:$AQ$22,2,0)</f>
        <v>Phones</v>
      </c>
      <c r="Q3473">
        <v>105.584</v>
      </c>
      <c r="R3473">
        <v>2</v>
      </c>
      <c r="S3473">
        <v>7.9188000000000045</v>
      </c>
    </row>
    <row r="3474" spans="1:19" x14ac:dyDescent="0.35">
      <c r="A3474">
        <v>1707</v>
      </c>
      <c r="B3474" t="s">
        <v>1925</v>
      </c>
      <c r="C3474" t="s">
        <v>1227</v>
      </c>
      <c r="D3474" t="str">
        <f>MID(Table1[[#This Row],[Product ID]],5,2)</f>
        <v>BI</v>
      </c>
      <c r="E3474" t="str">
        <f>LEFT(Table1[[#This Row],[Product ID]],3)</f>
        <v>OFF</v>
      </c>
      <c r="F3474" s="10" t="e">
        <f>VLOOKUP(Table1[[#This Row],[Order ID]],Mapping!H3474:J11265,3,0)</f>
        <v>#N/A</v>
      </c>
      <c r="G3474" s="10" t="e">
        <f>VLOOKUP(Table1[[#This Row],[Order ID]],Mapping!H3474:K11265,4,0)</f>
        <v>#N/A</v>
      </c>
      <c r="H3474" t="str">
        <f>INDEX(Mapping!$B$2:$T$7793,MATCH(Data!$A3474,Mapping!$B$3:$B$7793,0),MATCH(Data!$H$1,Mapping!$B$2:$T$2,0))</f>
        <v>Standard Class</v>
      </c>
      <c r="I3474" t="str">
        <f>INDEX(Mapping!$B$2:$T$7793,MATCH(Data!$A3474,Mapping!$B$3:$B$7793,0),MATCH(Data!$I$1,Mapping!$B$2:$T$2,0))</f>
        <v>Home Office</v>
      </c>
      <c r="J3474">
        <f>VLOOKUP($A3474,Mapping!$X$3:$Y$7793,2,0)</f>
        <v>60610</v>
      </c>
      <c r="K3474" t="str">
        <f>VLOOKUP($J3474,Mapping!$AB$3:$AC$475,2,0)</f>
        <v>Minneapolis</v>
      </c>
      <c r="L3474" t="str">
        <f>VLOOKUP($K3474,Mapping!$AF$3:$AG$475,2,0)</f>
        <v>Minnesota</v>
      </c>
      <c r="M3474" t="str">
        <f>VLOOKUP($L3474,Mapping!$AI$3:$AJ$48,2,0)</f>
        <v>United States</v>
      </c>
      <c r="N3474" t="str">
        <f>VLOOKUP($L3474,Mapping!$AI$3:$AK$48,3,0)</f>
        <v>Central</v>
      </c>
      <c r="O3474" t="str">
        <f>VLOOKUP(Table1[[#This Row],[Column1]],Mapping!$AM$8:$AN$11,2,0)</f>
        <v>Office Supplies</v>
      </c>
      <c r="P3474" t="str">
        <f>VLOOKUP(Table1[[#This Row],[Column3]],Mapping!$AP$5:$AQ$22,2,0)</f>
        <v>Binders</v>
      </c>
      <c r="Q3474">
        <v>8.8079999999999981</v>
      </c>
      <c r="R3474">
        <v>3</v>
      </c>
      <c r="S3474">
        <v>-14.973600000000001</v>
      </c>
    </row>
    <row r="3475" spans="1:19" x14ac:dyDescent="0.35">
      <c r="A3475">
        <v>6832</v>
      </c>
      <c r="B3475" t="s">
        <v>5230</v>
      </c>
      <c r="C3475" t="s">
        <v>538</v>
      </c>
      <c r="D3475" t="str">
        <f>MID(Table1[[#This Row],[Product ID]],5,2)</f>
        <v>BI</v>
      </c>
      <c r="E3475" t="str">
        <f>LEFT(Table1[[#This Row],[Product ID]],3)</f>
        <v>OFF</v>
      </c>
      <c r="F3475" s="10">
        <f>VLOOKUP(Table1[[#This Row],[Order ID]],Mapping!H3475:J11266,3,0)</f>
        <v>41305</v>
      </c>
      <c r="G3475" s="10">
        <f>VLOOKUP(Table1[[#This Row],[Order ID]],Mapping!H3475:K11266,4,0)</f>
        <v>41311</v>
      </c>
      <c r="H3475" t="str">
        <f>INDEX(Mapping!$B$2:$T$7793,MATCH(Data!$A3475,Mapping!$B$3:$B$7793,0),MATCH(Data!$H$1,Mapping!$B$2:$T$2,0))</f>
        <v>First Class</v>
      </c>
      <c r="I3475" t="str">
        <f>INDEX(Mapping!$B$2:$T$7793,MATCH(Data!$A3475,Mapping!$B$3:$B$7793,0),MATCH(Data!$I$1,Mapping!$B$2:$T$2,0))</f>
        <v>Consumer</v>
      </c>
      <c r="J3475">
        <f>VLOOKUP($A3475,Mapping!$X$3:$Y$7793,2,0)</f>
        <v>30318</v>
      </c>
      <c r="K3475" t="str">
        <f>VLOOKUP($J3475,Mapping!$AB$3:$AC$475,2,0)</f>
        <v>Cleveland</v>
      </c>
      <c r="L3475" t="str">
        <f>VLOOKUP($K3475,Mapping!$AF$3:$AG$475,2,0)</f>
        <v>Ohio</v>
      </c>
      <c r="M3475" t="str">
        <f>VLOOKUP($L3475,Mapping!$AI$3:$AJ$48,2,0)</f>
        <v>United States</v>
      </c>
      <c r="N3475" t="str">
        <f>VLOOKUP($L3475,Mapping!$AI$3:$AK$48,3,0)</f>
        <v>East</v>
      </c>
      <c r="O3475" t="str">
        <f>VLOOKUP(Table1[[#This Row],[Column1]],Mapping!$AM$8:$AN$11,2,0)</f>
        <v>Office Supplies</v>
      </c>
      <c r="P3475" t="str">
        <f>VLOOKUP(Table1[[#This Row],[Column3]],Mapping!$AP$5:$AQ$22,2,0)</f>
        <v>Binders</v>
      </c>
      <c r="Q3475">
        <v>1270.99</v>
      </c>
      <c r="R3475">
        <v>1</v>
      </c>
      <c r="S3475">
        <v>635.495</v>
      </c>
    </row>
    <row r="3476" spans="1:19" x14ac:dyDescent="0.35">
      <c r="A3476">
        <v>6833</v>
      </c>
      <c r="B3476" t="s">
        <v>5230</v>
      </c>
      <c r="C3476" t="s">
        <v>2156</v>
      </c>
      <c r="D3476" t="str">
        <f>MID(Table1[[#This Row],[Product ID]],5,2)</f>
        <v>EN</v>
      </c>
      <c r="E3476" t="str">
        <f>LEFT(Table1[[#This Row],[Product ID]],3)</f>
        <v>OFF</v>
      </c>
      <c r="F3476" s="10">
        <f>VLOOKUP(Table1[[#This Row],[Order ID]],Mapping!H3476:J11267,3,0)</f>
        <v>41305</v>
      </c>
      <c r="G3476" s="10">
        <f>VLOOKUP(Table1[[#This Row],[Order ID]],Mapping!H3476:K11267,4,0)</f>
        <v>41311</v>
      </c>
      <c r="H3476" t="str">
        <f>INDEX(Mapping!$B$2:$T$7793,MATCH(Data!$A3476,Mapping!$B$3:$B$7793,0),MATCH(Data!$H$1,Mapping!$B$2:$T$2,0))</f>
        <v>Standard Class</v>
      </c>
      <c r="I3476" t="str">
        <f>INDEX(Mapping!$B$2:$T$7793,MATCH(Data!$A3476,Mapping!$B$3:$B$7793,0),MATCH(Data!$I$1,Mapping!$B$2:$T$2,0))</f>
        <v>Home Office</v>
      </c>
      <c r="J3476">
        <f>VLOOKUP($A3476,Mapping!$X$3:$Y$7793,2,0)</f>
        <v>30318</v>
      </c>
      <c r="K3476" t="str">
        <f>VLOOKUP($J3476,Mapping!$AB$3:$AC$475,2,0)</f>
        <v>Cleveland</v>
      </c>
      <c r="L3476" t="str">
        <f>VLOOKUP($K3476,Mapping!$AF$3:$AG$475,2,0)</f>
        <v>Ohio</v>
      </c>
      <c r="M3476" t="str">
        <f>VLOOKUP($L3476,Mapping!$AI$3:$AJ$48,2,0)</f>
        <v>United States</v>
      </c>
      <c r="N3476" t="str">
        <f>VLOOKUP($L3476,Mapping!$AI$3:$AK$48,3,0)</f>
        <v>East</v>
      </c>
      <c r="O3476" t="str">
        <f>VLOOKUP(Table1[[#This Row],[Column1]],Mapping!$AM$8:$AN$11,2,0)</f>
        <v>Office Supplies</v>
      </c>
      <c r="P3476" t="str">
        <f>VLOOKUP(Table1[[#This Row],[Column3]],Mapping!$AP$5:$AQ$22,2,0)</f>
        <v>Envelopes</v>
      </c>
      <c r="Q3476">
        <v>125.36</v>
      </c>
      <c r="R3476">
        <v>8</v>
      </c>
      <c r="S3476">
        <v>58.919199999999989</v>
      </c>
    </row>
    <row r="3477" spans="1:19" x14ac:dyDescent="0.35">
      <c r="A3477">
        <v>3649</v>
      </c>
      <c r="B3477" t="s">
        <v>3373</v>
      </c>
      <c r="C3477" t="s">
        <v>3301</v>
      </c>
      <c r="D3477" t="str">
        <f>MID(Table1[[#This Row],[Product ID]],5,2)</f>
        <v>TA</v>
      </c>
      <c r="E3477" t="str">
        <f>LEFT(Table1[[#This Row],[Product ID]],3)</f>
        <v>FUR</v>
      </c>
      <c r="F3477" s="10">
        <f>VLOOKUP(Table1[[#This Row],[Order ID]],Mapping!H3477:J11268,3,0)</f>
        <v>41516</v>
      </c>
      <c r="G3477" s="10">
        <f>VLOOKUP(Table1[[#This Row],[Order ID]],Mapping!H3477:K11268,4,0)</f>
        <v>41521</v>
      </c>
      <c r="H3477" t="str">
        <f>INDEX(Mapping!$B$2:$T$7793,MATCH(Data!$A3477,Mapping!$B$3:$B$7793,0),MATCH(Data!$H$1,Mapping!$B$2:$T$2,0))</f>
        <v>Same Day</v>
      </c>
      <c r="I3477" t="str">
        <f>INDEX(Mapping!$B$2:$T$7793,MATCH(Data!$A3477,Mapping!$B$3:$B$7793,0),MATCH(Data!$I$1,Mapping!$B$2:$T$2,0))</f>
        <v>Consumer</v>
      </c>
      <c r="J3477">
        <f>VLOOKUP($A3477,Mapping!$X$3:$Y$7793,2,0)</f>
        <v>19120</v>
      </c>
      <c r="K3477" t="str">
        <f>VLOOKUP($J3477,Mapping!$AB$3:$AC$475,2,0)</f>
        <v>Cincinnati</v>
      </c>
      <c r="L3477" t="str">
        <f>VLOOKUP($K3477,Mapping!$AF$3:$AG$475,2,0)</f>
        <v>Ohio</v>
      </c>
      <c r="M3477" t="str">
        <f>VLOOKUP($L3477,Mapping!$AI$3:$AJ$48,2,0)</f>
        <v>United States</v>
      </c>
      <c r="N3477" t="str">
        <f>VLOOKUP($L3477,Mapping!$AI$3:$AK$48,3,0)</f>
        <v>East</v>
      </c>
      <c r="O3477" t="str">
        <f>VLOOKUP(Table1[[#This Row],[Column1]],Mapping!$AM$8:$AN$11,2,0)</f>
        <v>Furniture</v>
      </c>
      <c r="P3477" t="str">
        <f>VLOOKUP(Table1[[#This Row],[Column3]],Mapping!$AP$5:$AQ$22,2,0)</f>
        <v>Tables</v>
      </c>
      <c r="Q3477">
        <v>241.92</v>
      </c>
      <c r="R3477">
        <v>4</v>
      </c>
      <c r="S3477">
        <v>-56.448000000000008</v>
      </c>
    </row>
    <row r="3478" spans="1:19" x14ac:dyDescent="0.35">
      <c r="A3478">
        <v>3650</v>
      </c>
      <c r="B3478" t="s">
        <v>3373</v>
      </c>
      <c r="C3478" t="s">
        <v>3374</v>
      </c>
      <c r="D3478" t="str">
        <f>MID(Table1[[#This Row],[Product ID]],5,2)</f>
        <v>BO</v>
      </c>
      <c r="E3478" t="str">
        <f>LEFT(Table1[[#This Row],[Product ID]],3)</f>
        <v>FUR</v>
      </c>
      <c r="F3478" s="10">
        <f>VLOOKUP(Table1[[#This Row],[Order ID]],Mapping!H3478:J11269,3,0)</f>
        <v>41516</v>
      </c>
      <c r="G3478" s="10">
        <f>VLOOKUP(Table1[[#This Row],[Order ID]],Mapping!H3478:K11269,4,0)</f>
        <v>41521</v>
      </c>
      <c r="H3478" t="str">
        <f>INDEX(Mapping!$B$2:$T$7793,MATCH(Data!$A3478,Mapping!$B$3:$B$7793,0),MATCH(Data!$H$1,Mapping!$B$2:$T$2,0))</f>
        <v>Standard Class</v>
      </c>
      <c r="I3478" t="str">
        <f>INDEX(Mapping!$B$2:$T$7793,MATCH(Data!$A3478,Mapping!$B$3:$B$7793,0),MATCH(Data!$I$1,Mapping!$B$2:$T$2,0))</f>
        <v>Corporate</v>
      </c>
      <c r="J3478">
        <f>VLOOKUP($A3478,Mapping!$X$3:$Y$7793,2,0)</f>
        <v>19120</v>
      </c>
      <c r="K3478" t="str">
        <f>VLOOKUP($J3478,Mapping!$AB$3:$AC$475,2,0)</f>
        <v>Cincinnati</v>
      </c>
      <c r="L3478" t="str">
        <f>VLOOKUP($K3478,Mapping!$AF$3:$AG$475,2,0)</f>
        <v>Ohio</v>
      </c>
      <c r="M3478" t="str">
        <f>VLOOKUP($L3478,Mapping!$AI$3:$AJ$48,2,0)</f>
        <v>United States</v>
      </c>
      <c r="N3478" t="str">
        <f>VLOOKUP($L3478,Mapping!$AI$3:$AK$48,3,0)</f>
        <v>East</v>
      </c>
      <c r="O3478" t="str">
        <f>VLOOKUP(Table1[[#This Row],[Column1]],Mapping!$AM$8:$AN$11,2,0)</f>
        <v>Furniture</v>
      </c>
      <c r="P3478" t="str">
        <f>VLOOKUP(Table1[[#This Row],[Column3]],Mapping!$AP$5:$AQ$22,2,0)</f>
        <v>Bookcases</v>
      </c>
      <c r="Q3478">
        <v>163.88</v>
      </c>
      <c r="R3478">
        <v>4</v>
      </c>
      <c r="S3478">
        <v>-81.94</v>
      </c>
    </row>
    <row r="3479" spans="1:19" x14ac:dyDescent="0.35">
      <c r="A3479">
        <v>3652</v>
      </c>
      <c r="B3479" t="s">
        <v>3373</v>
      </c>
      <c r="C3479" t="s">
        <v>1906</v>
      </c>
      <c r="D3479" t="str">
        <f>MID(Table1[[#This Row],[Product ID]],5,2)</f>
        <v>FA</v>
      </c>
      <c r="E3479" t="str">
        <f>LEFT(Table1[[#This Row],[Product ID]],3)</f>
        <v>OFF</v>
      </c>
      <c r="F3479" s="10">
        <f>VLOOKUP(Table1[[#This Row],[Order ID]],Mapping!H3479:J11270,3,0)</f>
        <v>41516</v>
      </c>
      <c r="G3479" s="10">
        <f>VLOOKUP(Table1[[#This Row],[Order ID]],Mapping!H3479:K11270,4,0)</f>
        <v>41521</v>
      </c>
      <c r="H3479" t="str">
        <f>INDEX(Mapping!$B$2:$T$7793,MATCH(Data!$A3479,Mapping!$B$3:$B$7793,0),MATCH(Data!$H$1,Mapping!$B$2:$T$2,0))</f>
        <v>Standard Class</v>
      </c>
      <c r="I3479" t="str">
        <f>INDEX(Mapping!$B$2:$T$7793,MATCH(Data!$A3479,Mapping!$B$3:$B$7793,0),MATCH(Data!$I$1,Mapping!$B$2:$T$2,0))</f>
        <v>Corporate</v>
      </c>
      <c r="J3479">
        <f>VLOOKUP($A3479,Mapping!$X$3:$Y$7793,2,0)</f>
        <v>19120</v>
      </c>
      <c r="K3479" t="str">
        <f>VLOOKUP($J3479,Mapping!$AB$3:$AC$475,2,0)</f>
        <v>Cincinnati</v>
      </c>
      <c r="L3479" t="str">
        <f>VLOOKUP($K3479,Mapping!$AF$3:$AG$475,2,0)</f>
        <v>Ohio</v>
      </c>
      <c r="M3479" t="str">
        <f>VLOOKUP($L3479,Mapping!$AI$3:$AJ$48,2,0)</f>
        <v>United States</v>
      </c>
      <c r="N3479" t="str">
        <f>VLOOKUP($L3479,Mapping!$AI$3:$AK$48,3,0)</f>
        <v>East</v>
      </c>
      <c r="O3479" t="str">
        <f>VLOOKUP(Table1[[#This Row],[Column1]],Mapping!$AM$8:$AN$11,2,0)</f>
        <v>Office Supplies</v>
      </c>
      <c r="P3479" t="str">
        <f>VLOOKUP(Table1[[#This Row],[Column3]],Mapping!$AP$5:$AQ$22,2,0)</f>
        <v>Fasteners</v>
      </c>
      <c r="Q3479">
        <v>10.584</v>
      </c>
      <c r="R3479">
        <v>7</v>
      </c>
      <c r="S3479">
        <v>-2.3813999999999993</v>
      </c>
    </row>
    <row r="3480" spans="1:19" x14ac:dyDescent="0.35">
      <c r="A3480">
        <v>7142</v>
      </c>
      <c r="B3480" t="s">
        <v>5412</v>
      </c>
      <c r="C3480" t="s">
        <v>2190</v>
      </c>
      <c r="D3480" t="str">
        <f>MID(Table1[[#This Row],[Product ID]],5,2)</f>
        <v>BO</v>
      </c>
      <c r="E3480" t="str">
        <f>LEFT(Table1[[#This Row],[Product ID]],3)</f>
        <v>FUR</v>
      </c>
      <c r="F3480" s="10">
        <f>VLOOKUP(Table1[[#This Row],[Order ID]],Mapping!H3480:J11271,3,0)</f>
        <v>41617</v>
      </c>
      <c r="G3480" s="10">
        <f>VLOOKUP(Table1[[#This Row],[Order ID]],Mapping!H3480:K11271,4,0)</f>
        <v>41621</v>
      </c>
      <c r="H3480" t="str">
        <f>INDEX(Mapping!$B$2:$T$7793,MATCH(Data!$A3480,Mapping!$B$3:$B$7793,0),MATCH(Data!$H$1,Mapping!$B$2:$T$2,0))</f>
        <v>Standard Class</v>
      </c>
      <c r="I3480" t="str">
        <f>INDEX(Mapping!$B$2:$T$7793,MATCH(Data!$A3480,Mapping!$B$3:$B$7793,0),MATCH(Data!$I$1,Mapping!$B$2:$T$2,0))</f>
        <v>Home Office</v>
      </c>
      <c r="J3480">
        <f>VLOOKUP($A3480,Mapping!$X$3:$Y$7793,2,0)</f>
        <v>54703</v>
      </c>
      <c r="K3480" t="str">
        <f>VLOOKUP($J3480,Mapping!$AB$3:$AC$475,2,0)</f>
        <v>Port Saint Lucie</v>
      </c>
      <c r="L3480" t="str">
        <f>VLOOKUP($K3480,Mapping!$AF$3:$AG$475,2,0)</f>
        <v>Florida</v>
      </c>
      <c r="M3480" t="str">
        <f>VLOOKUP($L3480,Mapping!$AI$3:$AJ$48,2,0)</f>
        <v>United States</v>
      </c>
      <c r="N3480" t="str">
        <f>VLOOKUP($L3480,Mapping!$AI$3:$AK$48,3,0)</f>
        <v>South</v>
      </c>
      <c r="O3480" t="str">
        <f>VLOOKUP(Table1[[#This Row],[Column1]],Mapping!$AM$8:$AN$11,2,0)</f>
        <v>Furniture</v>
      </c>
      <c r="P3480" t="str">
        <f>VLOOKUP(Table1[[#This Row],[Column3]],Mapping!$AP$5:$AQ$22,2,0)</f>
        <v>Bookcases</v>
      </c>
      <c r="Q3480">
        <v>405.85999999999996</v>
      </c>
      <c r="R3480">
        <v>7</v>
      </c>
      <c r="S3480">
        <v>32.46879999999998</v>
      </c>
    </row>
    <row r="3481" spans="1:19" x14ac:dyDescent="0.35">
      <c r="A3481">
        <v>7143</v>
      </c>
      <c r="B3481" t="s">
        <v>5412</v>
      </c>
      <c r="C3481" t="s">
        <v>796</v>
      </c>
      <c r="D3481" t="str">
        <f>MID(Table1[[#This Row],[Product ID]],5,2)</f>
        <v>CH</v>
      </c>
      <c r="E3481" t="str">
        <f>LEFT(Table1[[#This Row],[Product ID]],3)</f>
        <v>FUR</v>
      </c>
      <c r="F3481" s="10">
        <f>VLOOKUP(Table1[[#This Row],[Order ID]],Mapping!H3481:J11272,3,0)</f>
        <v>41617</v>
      </c>
      <c r="G3481" s="10">
        <f>VLOOKUP(Table1[[#This Row],[Order ID]],Mapping!H3481:K11272,4,0)</f>
        <v>41621</v>
      </c>
      <c r="H3481" t="str">
        <f>INDEX(Mapping!$B$2:$T$7793,MATCH(Data!$A3481,Mapping!$B$3:$B$7793,0),MATCH(Data!$H$1,Mapping!$B$2:$T$2,0))</f>
        <v>Standard Class</v>
      </c>
      <c r="I3481" t="str">
        <f>INDEX(Mapping!$B$2:$T$7793,MATCH(Data!$A3481,Mapping!$B$3:$B$7793,0),MATCH(Data!$I$1,Mapping!$B$2:$T$2,0))</f>
        <v>Consumer</v>
      </c>
      <c r="J3481">
        <f>VLOOKUP($A3481,Mapping!$X$3:$Y$7793,2,0)</f>
        <v>54703</v>
      </c>
      <c r="K3481" t="str">
        <f>VLOOKUP($J3481,Mapping!$AB$3:$AC$475,2,0)</f>
        <v>Port Saint Lucie</v>
      </c>
      <c r="L3481" t="str">
        <f>VLOOKUP($K3481,Mapping!$AF$3:$AG$475,2,0)</f>
        <v>Florida</v>
      </c>
      <c r="M3481" t="str">
        <f>VLOOKUP($L3481,Mapping!$AI$3:$AJ$48,2,0)</f>
        <v>United States</v>
      </c>
      <c r="N3481" t="str">
        <f>VLOOKUP($L3481,Mapping!$AI$3:$AK$48,3,0)</f>
        <v>South</v>
      </c>
      <c r="O3481" t="str">
        <f>VLOOKUP(Table1[[#This Row],[Column1]],Mapping!$AM$8:$AN$11,2,0)</f>
        <v>Furniture</v>
      </c>
      <c r="P3481" t="str">
        <f>VLOOKUP(Table1[[#This Row],[Column3]],Mapping!$AP$5:$AQ$22,2,0)</f>
        <v>Chairs</v>
      </c>
      <c r="Q3481">
        <v>680.01</v>
      </c>
      <c r="R3481">
        <v>3</v>
      </c>
      <c r="S3481">
        <v>176.80260000000001</v>
      </c>
    </row>
    <row r="3482" spans="1:19" x14ac:dyDescent="0.35">
      <c r="A3482">
        <v>2290</v>
      </c>
      <c r="B3482" t="s">
        <v>2431</v>
      </c>
      <c r="C3482" t="s">
        <v>2349</v>
      </c>
      <c r="D3482" t="str">
        <f>MID(Table1[[#This Row],[Product ID]],5,2)</f>
        <v>FA</v>
      </c>
      <c r="E3482" t="str">
        <f>LEFT(Table1[[#This Row],[Product ID]],3)</f>
        <v>OFF</v>
      </c>
      <c r="F3482" s="10" t="e">
        <f>VLOOKUP(Table1[[#This Row],[Order ID]],Mapping!H3482:J11273,3,0)</f>
        <v>#N/A</v>
      </c>
      <c r="G3482" s="10" t="e">
        <f>VLOOKUP(Table1[[#This Row],[Order ID]],Mapping!H3482:K11273,4,0)</f>
        <v>#N/A</v>
      </c>
      <c r="H3482" t="str">
        <f>INDEX(Mapping!$B$2:$T$7793,MATCH(Data!$A3482,Mapping!$B$3:$B$7793,0),MATCH(Data!$H$1,Mapping!$B$2:$T$2,0))</f>
        <v>First Class</v>
      </c>
      <c r="I3482" t="str">
        <f>INDEX(Mapping!$B$2:$T$7793,MATCH(Data!$A3482,Mapping!$B$3:$B$7793,0),MATCH(Data!$I$1,Mapping!$B$2:$T$2,0))</f>
        <v>Consumer</v>
      </c>
      <c r="J3482">
        <f>VLOOKUP($A3482,Mapping!$X$3:$Y$7793,2,0)</f>
        <v>19140</v>
      </c>
      <c r="K3482" t="str">
        <f>VLOOKUP($J3482,Mapping!$AB$3:$AC$475,2,0)</f>
        <v>Orem</v>
      </c>
      <c r="L3482" t="str">
        <f>VLOOKUP($K3482,Mapping!$AF$3:$AG$475,2,0)</f>
        <v>Utah</v>
      </c>
      <c r="M3482" t="str">
        <f>VLOOKUP($L3482,Mapping!$AI$3:$AJ$48,2,0)</f>
        <v>United States</v>
      </c>
      <c r="N3482" t="str">
        <f>VLOOKUP($L3482,Mapping!$AI$3:$AK$48,3,0)</f>
        <v>West</v>
      </c>
      <c r="O3482" t="str">
        <f>VLOOKUP(Table1[[#This Row],[Column1]],Mapping!$AM$8:$AN$11,2,0)</f>
        <v>Office Supplies</v>
      </c>
      <c r="P3482" t="str">
        <f>VLOOKUP(Table1[[#This Row],[Column3]],Mapping!$AP$5:$AQ$22,2,0)</f>
        <v>Fasteners</v>
      </c>
      <c r="Q3482">
        <v>15.8</v>
      </c>
      <c r="R3482">
        <v>5</v>
      </c>
      <c r="S3482">
        <v>2.3699999999999983</v>
      </c>
    </row>
    <row r="3483" spans="1:19" x14ac:dyDescent="0.35">
      <c r="A3483">
        <v>2291</v>
      </c>
      <c r="B3483" t="s">
        <v>2431</v>
      </c>
      <c r="C3483" t="s">
        <v>1607</v>
      </c>
      <c r="D3483" t="str">
        <f>MID(Table1[[#This Row],[Product ID]],5,2)</f>
        <v>FU</v>
      </c>
      <c r="E3483" t="str">
        <f>LEFT(Table1[[#This Row],[Product ID]],3)</f>
        <v>FUR</v>
      </c>
      <c r="F3483" s="10" t="e">
        <f>VLOOKUP(Table1[[#This Row],[Order ID]],Mapping!H3483:J11274,3,0)</f>
        <v>#N/A</v>
      </c>
      <c r="G3483" s="10" t="e">
        <f>VLOOKUP(Table1[[#This Row],[Order ID]],Mapping!H3483:K11274,4,0)</f>
        <v>#N/A</v>
      </c>
      <c r="H3483" t="str">
        <f>INDEX(Mapping!$B$2:$T$7793,MATCH(Data!$A3483,Mapping!$B$3:$B$7793,0),MATCH(Data!$H$1,Mapping!$B$2:$T$2,0))</f>
        <v>Same Day</v>
      </c>
      <c r="I3483" t="str">
        <f>INDEX(Mapping!$B$2:$T$7793,MATCH(Data!$A3483,Mapping!$B$3:$B$7793,0),MATCH(Data!$I$1,Mapping!$B$2:$T$2,0))</f>
        <v>Corporate</v>
      </c>
      <c r="J3483">
        <f>VLOOKUP($A3483,Mapping!$X$3:$Y$7793,2,0)</f>
        <v>19140</v>
      </c>
      <c r="K3483" t="str">
        <f>VLOOKUP($J3483,Mapping!$AB$3:$AC$475,2,0)</f>
        <v>Orem</v>
      </c>
      <c r="L3483" t="str">
        <f>VLOOKUP($K3483,Mapping!$AF$3:$AG$475,2,0)</f>
        <v>Utah</v>
      </c>
      <c r="M3483" t="str">
        <f>VLOOKUP($L3483,Mapping!$AI$3:$AJ$48,2,0)</f>
        <v>United States</v>
      </c>
      <c r="N3483" t="str">
        <f>VLOOKUP($L3483,Mapping!$AI$3:$AK$48,3,0)</f>
        <v>West</v>
      </c>
      <c r="O3483" t="str">
        <f>VLOOKUP(Table1[[#This Row],[Column1]],Mapping!$AM$8:$AN$11,2,0)</f>
        <v>Furniture</v>
      </c>
      <c r="P3483" t="str">
        <f>VLOOKUP(Table1[[#This Row],[Column3]],Mapping!$AP$5:$AQ$22,2,0)</f>
        <v>Furnishings</v>
      </c>
      <c r="Q3483">
        <v>14.368000000000002</v>
      </c>
      <c r="R3483">
        <v>2</v>
      </c>
      <c r="S3483">
        <v>3.9512</v>
      </c>
    </row>
    <row r="3484" spans="1:19" x14ac:dyDescent="0.35">
      <c r="A3484">
        <v>2292</v>
      </c>
      <c r="B3484" t="s">
        <v>2431</v>
      </c>
      <c r="C3484" t="s">
        <v>1336</v>
      </c>
      <c r="D3484" t="str">
        <f>MID(Table1[[#This Row],[Product ID]],5,2)</f>
        <v>FU</v>
      </c>
      <c r="E3484" t="str">
        <f>LEFT(Table1[[#This Row],[Product ID]],3)</f>
        <v>FUR</v>
      </c>
      <c r="F3484" s="10" t="e">
        <f>VLOOKUP(Table1[[#This Row],[Order ID]],Mapping!H3484:J11275,3,0)</f>
        <v>#N/A</v>
      </c>
      <c r="G3484" s="10" t="e">
        <f>VLOOKUP(Table1[[#This Row],[Order ID]],Mapping!H3484:K11275,4,0)</f>
        <v>#N/A</v>
      </c>
      <c r="H3484" t="str">
        <f>INDEX(Mapping!$B$2:$T$7793,MATCH(Data!$A3484,Mapping!$B$3:$B$7793,0),MATCH(Data!$H$1,Mapping!$B$2:$T$2,0))</f>
        <v>Same Day</v>
      </c>
      <c r="I3484" t="str">
        <f>INDEX(Mapping!$B$2:$T$7793,MATCH(Data!$A3484,Mapping!$B$3:$B$7793,0),MATCH(Data!$I$1,Mapping!$B$2:$T$2,0))</f>
        <v>Corporate</v>
      </c>
      <c r="J3484">
        <f>VLOOKUP($A3484,Mapping!$X$3:$Y$7793,2,0)</f>
        <v>19140</v>
      </c>
      <c r="K3484" t="str">
        <f>VLOOKUP($J3484,Mapping!$AB$3:$AC$475,2,0)</f>
        <v>Orem</v>
      </c>
      <c r="L3484" t="str">
        <f>VLOOKUP($K3484,Mapping!$AF$3:$AG$475,2,0)</f>
        <v>Utah</v>
      </c>
      <c r="M3484" t="str">
        <f>VLOOKUP($L3484,Mapping!$AI$3:$AJ$48,2,0)</f>
        <v>United States</v>
      </c>
      <c r="N3484" t="str">
        <f>VLOOKUP($L3484,Mapping!$AI$3:$AK$48,3,0)</f>
        <v>West</v>
      </c>
      <c r="O3484" t="str">
        <f>VLOOKUP(Table1[[#This Row],[Column1]],Mapping!$AM$8:$AN$11,2,0)</f>
        <v>Furniture</v>
      </c>
      <c r="P3484" t="str">
        <f>VLOOKUP(Table1[[#This Row],[Column3]],Mapping!$AP$5:$AQ$22,2,0)</f>
        <v>Furnishings</v>
      </c>
      <c r="Q3484">
        <v>70.448000000000008</v>
      </c>
      <c r="R3484">
        <v>7</v>
      </c>
      <c r="S3484">
        <v>12.328399999999988</v>
      </c>
    </row>
    <row r="3485" spans="1:19" x14ac:dyDescent="0.35">
      <c r="A3485">
        <v>4861</v>
      </c>
      <c r="B3485" t="s">
        <v>4117</v>
      </c>
      <c r="C3485" t="s">
        <v>2355</v>
      </c>
      <c r="D3485" t="str">
        <f>MID(Table1[[#This Row],[Product ID]],5,2)</f>
        <v>PH</v>
      </c>
      <c r="E3485" t="str">
        <f>LEFT(Table1[[#This Row],[Product ID]],3)</f>
        <v>TEC</v>
      </c>
      <c r="F3485" s="10">
        <f>VLOOKUP(Table1[[#This Row],[Order ID]],Mapping!H3485:J11276,3,0)</f>
        <v>41568</v>
      </c>
      <c r="G3485" s="10">
        <f>VLOOKUP(Table1[[#This Row],[Order ID]],Mapping!H3485:K11276,4,0)</f>
        <v>41574</v>
      </c>
      <c r="H3485" t="str">
        <f>INDEX(Mapping!$B$2:$T$7793,MATCH(Data!$A3485,Mapping!$B$3:$B$7793,0),MATCH(Data!$H$1,Mapping!$B$2:$T$2,0))</f>
        <v>Standard Class</v>
      </c>
      <c r="I3485" t="str">
        <f>INDEX(Mapping!$B$2:$T$7793,MATCH(Data!$A3485,Mapping!$B$3:$B$7793,0),MATCH(Data!$I$1,Mapping!$B$2:$T$2,0))</f>
        <v>Consumer</v>
      </c>
      <c r="J3485">
        <f>VLOOKUP($A3485,Mapping!$X$3:$Y$7793,2,0)</f>
        <v>48183</v>
      </c>
      <c r="K3485" t="str">
        <f>VLOOKUP($J3485,Mapping!$AB$3:$AC$475,2,0)</f>
        <v>Jefferson City</v>
      </c>
      <c r="L3485" t="str">
        <f>VLOOKUP($K3485,Mapping!$AF$3:$AG$475,2,0)</f>
        <v>Missouri</v>
      </c>
      <c r="M3485" t="str">
        <f>VLOOKUP($L3485,Mapping!$AI$3:$AJ$48,2,0)</f>
        <v>United States</v>
      </c>
      <c r="N3485" t="str">
        <f>VLOOKUP($L3485,Mapping!$AI$3:$AK$48,3,0)</f>
        <v>Central</v>
      </c>
      <c r="O3485" t="str">
        <f>VLOOKUP(Table1[[#This Row],[Column1]],Mapping!$AM$8:$AN$11,2,0)</f>
        <v>Technology</v>
      </c>
      <c r="P3485" t="str">
        <f>VLOOKUP(Table1[[#This Row],[Column3]],Mapping!$AP$5:$AQ$22,2,0)</f>
        <v>Phones</v>
      </c>
      <c r="Q3485">
        <v>191.98</v>
      </c>
      <c r="R3485">
        <v>2</v>
      </c>
      <c r="S3485">
        <v>51.834599999999995</v>
      </c>
    </row>
    <row r="3486" spans="1:19" x14ac:dyDescent="0.35">
      <c r="A3486">
        <v>4862</v>
      </c>
      <c r="B3486" t="s">
        <v>4117</v>
      </c>
      <c r="C3486" t="s">
        <v>462</v>
      </c>
      <c r="D3486" t="str">
        <f>MID(Table1[[#This Row],[Product ID]],5,2)</f>
        <v>ST</v>
      </c>
      <c r="E3486" t="str">
        <f>LEFT(Table1[[#This Row],[Product ID]],3)</f>
        <v>OFF</v>
      </c>
      <c r="F3486" s="10">
        <f>VLOOKUP(Table1[[#This Row],[Order ID]],Mapping!H3486:J11277,3,0)</f>
        <v>41568</v>
      </c>
      <c r="G3486" s="10">
        <f>VLOOKUP(Table1[[#This Row],[Order ID]],Mapping!H3486:K11277,4,0)</f>
        <v>41574</v>
      </c>
      <c r="H3486" t="str">
        <f>INDEX(Mapping!$B$2:$T$7793,MATCH(Data!$A3486,Mapping!$B$3:$B$7793,0),MATCH(Data!$H$1,Mapping!$B$2:$T$2,0))</f>
        <v>Standard Class</v>
      </c>
      <c r="I3486" t="str">
        <f>INDEX(Mapping!$B$2:$T$7793,MATCH(Data!$A3486,Mapping!$B$3:$B$7793,0),MATCH(Data!$I$1,Mapping!$B$2:$T$2,0))</f>
        <v>Consumer</v>
      </c>
      <c r="J3486">
        <f>VLOOKUP($A3486,Mapping!$X$3:$Y$7793,2,0)</f>
        <v>48183</v>
      </c>
      <c r="K3486" t="str">
        <f>VLOOKUP($J3486,Mapping!$AB$3:$AC$475,2,0)</f>
        <v>Jefferson City</v>
      </c>
      <c r="L3486" t="str">
        <f>VLOOKUP($K3486,Mapping!$AF$3:$AG$475,2,0)</f>
        <v>Missouri</v>
      </c>
      <c r="M3486" t="str">
        <f>VLOOKUP($L3486,Mapping!$AI$3:$AJ$48,2,0)</f>
        <v>United States</v>
      </c>
      <c r="N3486" t="str">
        <f>VLOOKUP($L3486,Mapping!$AI$3:$AK$48,3,0)</f>
        <v>Central</v>
      </c>
      <c r="O3486" t="str">
        <f>VLOOKUP(Table1[[#This Row],[Column1]],Mapping!$AM$8:$AN$11,2,0)</f>
        <v>Office Supplies</v>
      </c>
      <c r="P3486" t="str">
        <f>VLOOKUP(Table1[[#This Row],[Column3]],Mapping!$AP$5:$AQ$22,2,0)</f>
        <v>Storage</v>
      </c>
      <c r="Q3486">
        <v>20.86</v>
      </c>
      <c r="R3486">
        <v>7</v>
      </c>
      <c r="S3486">
        <v>1.4601999999999977</v>
      </c>
    </row>
    <row r="3487" spans="1:19" x14ac:dyDescent="0.35">
      <c r="A3487">
        <v>7621</v>
      </c>
      <c r="B3487" t="s">
        <v>5684</v>
      </c>
      <c r="C3487" t="s">
        <v>3057</v>
      </c>
      <c r="D3487" t="str">
        <f>MID(Table1[[#This Row],[Product ID]],5,2)</f>
        <v>PH</v>
      </c>
      <c r="E3487" t="str">
        <f>LEFT(Table1[[#This Row],[Product ID]],3)</f>
        <v>TEC</v>
      </c>
      <c r="F3487" s="10">
        <f>VLOOKUP(Table1[[#This Row],[Order ID]],Mapping!H3487:J11278,3,0)</f>
        <v>41452</v>
      </c>
      <c r="G3487" s="10">
        <f>VLOOKUP(Table1[[#This Row],[Order ID]],Mapping!H3487:K11278,4,0)</f>
        <v>41459</v>
      </c>
      <c r="H3487" t="str">
        <f>INDEX(Mapping!$B$2:$T$7793,MATCH(Data!$A3487,Mapping!$B$3:$B$7793,0),MATCH(Data!$H$1,Mapping!$B$2:$T$2,0))</f>
        <v>Same Day</v>
      </c>
      <c r="I3487" t="str">
        <f>INDEX(Mapping!$B$2:$T$7793,MATCH(Data!$A3487,Mapping!$B$3:$B$7793,0),MATCH(Data!$I$1,Mapping!$B$2:$T$2,0))</f>
        <v>Corporate</v>
      </c>
      <c r="J3487">
        <f>VLOOKUP($A3487,Mapping!$X$3:$Y$7793,2,0)</f>
        <v>30318</v>
      </c>
      <c r="K3487" t="str">
        <f>VLOOKUP($J3487,Mapping!$AB$3:$AC$475,2,0)</f>
        <v>Cleveland</v>
      </c>
      <c r="L3487" t="str">
        <f>VLOOKUP($K3487,Mapping!$AF$3:$AG$475,2,0)</f>
        <v>Ohio</v>
      </c>
      <c r="M3487" t="str">
        <f>VLOOKUP($L3487,Mapping!$AI$3:$AJ$48,2,0)</f>
        <v>United States</v>
      </c>
      <c r="N3487" t="str">
        <f>VLOOKUP($L3487,Mapping!$AI$3:$AK$48,3,0)</f>
        <v>East</v>
      </c>
      <c r="O3487" t="str">
        <f>VLOOKUP(Table1[[#This Row],[Column1]],Mapping!$AM$8:$AN$11,2,0)</f>
        <v>Technology</v>
      </c>
      <c r="P3487" t="str">
        <f>VLOOKUP(Table1[[#This Row],[Column3]],Mapping!$AP$5:$AQ$22,2,0)</f>
        <v>Phones</v>
      </c>
      <c r="Q3487">
        <v>135.94999999999999</v>
      </c>
      <c r="R3487">
        <v>1</v>
      </c>
      <c r="S3487">
        <v>39.425499999999985</v>
      </c>
    </row>
    <row r="3488" spans="1:19" x14ac:dyDescent="0.35">
      <c r="A3488">
        <v>3826</v>
      </c>
      <c r="B3488" t="s">
        <v>3479</v>
      </c>
      <c r="C3488" t="s">
        <v>957</v>
      </c>
      <c r="D3488" t="str">
        <f>MID(Table1[[#This Row],[Product ID]],5,2)</f>
        <v>BO</v>
      </c>
      <c r="E3488" t="str">
        <f>LEFT(Table1[[#This Row],[Product ID]],3)</f>
        <v>FUR</v>
      </c>
      <c r="F3488" s="10">
        <f>VLOOKUP(Table1[[#This Row],[Order ID]],Mapping!H3488:J11279,3,0)</f>
        <v>41276</v>
      </c>
      <c r="G3488" s="10">
        <f>VLOOKUP(Table1[[#This Row],[Order ID]],Mapping!H3488:K11279,4,0)</f>
        <v>41281</v>
      </c>
      <c r="H3488" t="str">
        <f>INDEX(Mapping!$B$2:$T$7793,MATCH(Data!$A3488,Mapping!$B$3:$B$7793,0),MATCH(Data!$H$1,Mapping!$B$2:$T$2,0))</f>
        <v>Second Class</v>
      </c>
      <c r="I3488" t="str">
        <f>INDEX(Mapping!$B$2:$T$7793,MATCH(Data!$A3488,Mapping!$B$3:$B$7793,0),MATCH(Data!$I$1,Mapping!$B$2:$T$2,0))</f>
        <v>Consumer</v>
      </c>
      <c r="J3488">
        <f>VLOOKUP($A3488,Mapping!$X$3:$Y$7793,2,0)</f>
        <v>20877</v>
      </c>
      <c r="K3488" t="str">
        <f>VLOOKUP($J3488,Mapping!$AB$3:$AC$475,2,0)</f>
        <v>Redding</v>
      </c>
      <c r="L3488" t="str">
        <f>VLOOKUP($K3488,Mapping!$AF$3:$AG$475,2,0)</f>
        <v>California</v>
      </c>
      <c r="M3488" t="str">
        <f>VLOOKUP($L3488,Mapping!$AI$3:$AJ$48,2,0)</f>
        <v>United States</v>
      </c>
      <c r="N3488" t="str">
        <f>VLOOKUP($L3488,Mapping!$AI$3:$AK$48,3,0)</f>
        <v>West</v>
      </c>
      <c r="O3488" t="str">
        <f>VLOOKUP(Table1[[#This Row],[Column1]],Mapping!$AM$8:$AN$11,2,0)</f>
        <v>Furniture</v>
      </c>
      <c r="P3488" t="str">
        <f>VLOOKUP(Table1[[#This Row],[Column3]],Mapping!$AP$5:$AQ$22,2,0)</f>
        <v>Bookcases</v>
      </c>
      <c r="Q3488">
        <v>173.94</v>
      </c>
      <c r="R3488">
        <v>3</v>
      </c>
      <c r="S3488">
        <v>38.266800000000003</v>
      </c>
    </row>
    <row r="3489" spans="1:19" x14ac:dyDescent="0.35">
      <c r="A3489">
        <v>3827</v>
      </c>
      <c r="B3489" t="s">
        <v>3479</v>
      </c>
      <c r="C3489" t="s">
        <v>1666</v>
      </c>
      <c r="D3489" t="str">
        <f>MID(Table1[[#This Row],[Product ID]],5,2)</f>
        <v>PH</v>
      </c>
      <c r="E3489" t="str">
        <f>LEFT(Table1[[#This Row],[Product ID]],3)</f>
        <v>TEC</v>
      </c>
      <c r="F3489" s="10">
        <f>VLOOKUP(Table1[[#This Row],[Order ID]],Mapping!H3489:J11280,3,0)</f>
        <v>41276</v>
      </c>
      <c r="G3489" s="10">
        <f>VLOOKUP(Table1[[#This Row],[Order ID]],Mapping!H3489:K11280,4,0)</f>
        <v>41281</v>
      </c>
      <c r="H3489" t="str">
        <f>INDEX(Mapping!$B$2:$T$7793,MATCH(Data!$A3489,Mapping!$B$3:$B$7793,0),MATCH(Data!$H$1,Mapping!$B$2:$T$2,0))</f>
        <v>Standard Class</v>
      </c>
      <c r="I3489" t="str">
        <f>INDEX(Mapping!$B$2:$T$7793,MATCH(Data!$A3489,Mapping!$B$3:$B$7793,0),MATCH(Data!$I$1,Mapping!$B$2:$T$2,0))</f>
        <v>Corporate</v>
      </c>
      <c r="J3489">
        <f>VLOOKUP($A3489,Mapping!$X$3:$Y$7793,2,0)</f>
        <v>20877</v>
      </c>
      <c r="K3489" t="str">
        <f>VLOOKUP($J3489,Mapping!$AB$3:$AC$475,2,0)</f>
        <v>Redding</v>
      </c>
      <c r="L3489" t="str">
        <f>VLOOKUP($K3489,Mapping!$AF$3:$AG$475,2,0)</f>
        <v>California</v>
      </c>
      <c r="M3489" t="str">
        <f>VLOOKUP($L3489,Mapping!$AI$3:$AJ$48,2,0)</f>
        <v>United States</v>
      </c>
      <c r="N3489" t="str">
        <f>VLOOKUP($L3489,Mapping!$AI$3:$AK$48,3,0)</f>
        <v>West</v>
      </c>
      <c r="O3489" t="str">
        <f>VLOOKUP(Table1[[#This Row],[Column1]],Mapping!$AM$8:$AN$11,2,0)</f>
        <v>Technology</v>
      </c>
      <c r="P3489" t="str">
        <f>VLOOKUP(Table1[[#This Row],[Column3]],Mapping!$AP$5:$AQ$22,2,0)</f>
        <v>Phones</v>
      </c>
      <c r="Q3489">
        <v>231.98</v>
      </c>
      <c r="R3489">
        <v>2</v>
      </c>
      <c r="S3489">
        <v>67.274199999999979</v>
      </c>
    </row>
    <row r="3490" spans="1:19" x14ac:dyDescent="0.35">
      <c r="A3490">
        <v>7356</v>
      </c>
      <c r="B3490" t="s">
        <v>5525</v>
      </c>
      <c r="C3490" t="s">
        <v>3234</v>
      </c>
      <c r="D3490" t="str">
        <f>MID(Table1[[#This Row],[Product ID]],5,2)</f>
        <v>AR</v>
      </c>
      <c r="E3490" t="str">
        <f>LEFT(Table1[[#This Row],[Product ID]],3)</f>
        <v>OFF</v>
      </c>
      <c r="F3490" s="10">
        <f>VLOOKUP(Table1[[#This Row],[Order ID]],Mapping!H3490:J11281,3,0)</f>
        <v>41533</v>
      </c>
      <c r="G3490" s="10">
        <f>VLOOKUP(Table1[[#This Row],[Order ID]],Mapping!H3490:K11281,4,0)</f>
        <v>41538</v>
      </c>
      <c r="H3490" t="str">
        <f>INDEX(Mapping!$B$2:$T$7793,MATCH(Data!$A3490,Mapping!$B$3:$B$7793,0),MATCH(Data!$H$1,Mapping!$B$2:$T$2,0))</f>
        <v>Second Class</v>
      </c>
      <c r="I3490" t="str">
        <f>INDEX(Mapping!$B$2:$T$7793,MATCH(Data!$A3490,Mapping!$B$3:$B$7793,0),MATCH(Data!$I$1,Mapping!$B$2:$T$2,0))</f>
        <v>Consumer</v>
      </c>
      <c r="J3490">
        <f>VLOOKUP($A3490,Mapping!$X$3:$Y$7793,2,0)</f>
        <v>98105</v>
      </c>
      <c r="K3490" t="str">
        <f>VLOOKUP($J3490,Mapping!$AB$3:$AC$475,2,0)</f>
        <v>Dallas</v>
      </c>
      <c r="L3490" t="str">
        <f>VLOOKUP($K3490,Mapping!$AF$3:$AG$475,2,0)</f>
        <v>Texas</v>
      </c>
      <c r="M3490" t="str">
        <f>VLOOKUP($L3490,Mapping!$AI$3:$AJ$48,2,0)</f>
        <v>United States</v>
      </c>
      <c r="N3490" t="str">
        <f>VLOOKUP($L3490,Mapping!$AI$3:$AK$48,3,0)</f>
        <v>Central</v>
      </c>
      <c r="O3490" t="str">
        <f>VLOOKUP(Table1[[#This Row],[Column1]],Mapping!$AM$8:$AN$11,2,0)</f>
        <v>Office Supplies</v>
      </c>
      <c r="P3490" t="str">
        <f>VLOOKUP(Table1[[#This Row],[Column3]],Mapping!$AP$5:$AQ$22,2,0)</f>
        <v>Art</v>
      </c>
      <c r="Q3490">
        <v>35.4</v>
      </c>
      <c r="R3490">
        <v>5</v>
      </c>
      <c r="S3490">
        <v>13.452000000000002</v>
      </c>
    </row>
    <row r="3491" spans="1:19" x14ac:dyDescent="0.35">
      <c r="A3491">
        <v>5146</v>
      </c>
      <c r="B3491" t="s">
        <v>4274</v>
      </c>
      <c r="C3491" t="s">
        <v>509</v>
      </c>
      <c r="D3491" t="str">
        <f>MID(Table1[[#This Row],[Product ID]],5,2)</f>
        <v>ST</v>
      </c>
      <c r="E3491" t="str">
        <f>LEFT(Table1[[#This Row],[Product ID]],3)</f>
        <v>OFF</v>
      </c>
      <c r="F3491" s="10">
        <f>VLOOKUP(Table1[[#This Row],[Order ID]],Mapping!H3491:J11282,3,0)</f>
        <v>41604</v>
      </c>
      <c r="G3491" s="10">
        <f>VLOOKUP(Table1[[#This Row],[Order ID]],Mapping!H3491:K11282,4,0)</f>
        <v>41609</v>
      </c>
      <c r="H3491" t="str">
        <f>INDEX(Mapping!$B$2:$T$7793,MATCH(Data!$A3491,Mapping!$B$3:$B$7793,0),MATCH(Data!$H$1,Mapping!$B$2:$T$2,0))</f>
        <v>Standard Class</v>
      </c>
      <c r="I3491" t="str">
        <f>INDEX(Mapping!$B$2:$T$7793,MATCH(Data!$A3491,Mapping!$B$3:$B$7793,0),MATCH(Data!$I$1,Mapping!$B$2:$T$2,0))</f>
        <v>Consumer</v>
      </c>
      <c r="J3491">
        <f>VLOOKUP($A3491,Mapping!$X$3:$Y$7793,2,0)</f>
        <v>7060</v>
      </c>
      <c r="K3491" t="str">
        <f>VLOOKUP($J3491,Mapping!$AB$3:$AC$475,2,0)</f>
        <v>Salinas</v>
      </c>
      <c r="L3491" t="str">
        <f>VLOOKUP($K3491,Mapping!$AF$3:$AG$475,2,0)</f>
        <v>California</v>
      </c>
      <c r="M3491" t="str">
        <f>VLOOKUP($L3491,Mapping!$AI$3:$AJ$48,2,0)</f>
        <v>United States</v>
      </c>
      <c r="N3491" t="str">
        <f>VLOOKUP($L3491,Mapping!$AI$3:$AK$48,3,0)</f>
        <v>West</v>
      </c>
      <c r="O3491" t="str">
        <f>VLOOKUP(Table1[[#This Row],[Column1]],Mapping!$AM$8:$AN$11,2,0)</f>
        <v>Office Supplies</v>
      </c>
      <c r="P3491" t="str">
        <f>VLOOKUP(Table1[[#This Row],[Column3]],Mapping!$AP$5:$AQ$22,2,0)</f>
        <v>Storage</v>
      </c>
      <c r="Q3491">
        <v>563.4</v>
      </c>
      <c r="R3491">
        <v>4</v>
      </c>
      <c r="S3491">
        <v>67.608000000000004</v>
      </c>
    </row>
    <row r="3492" spans="1:19" x14ac:dyDescent="0.35">
      <c r="A3492">
        <v>5147</v>
      </c>
      <c r="B3492" t="s">
        <v>4274</v>
      </c>
      <c r="C3492" t="s">
        <v>4275</v>
      </c>
      <c r="D3492" t="str">
        <f>MID(Table1[[#This Row],[Product ID]],5,2)</f>
        <v>MA</v>
      </c>
      <c r="E3492" t="str">
        <f>LEFT(Table1[[#This Row],[Product ID]],3)</f>
        <v>TEC</v>
      </c>
      <c r="F3492" s="10">
        <f>VLOOKUP(Table1[[#This Row],[Order ID]],Mapping!H3492:J11283,3,0)</f>
        <v>41604</v>
      </c>
      <c r="G3492" s="10">
        <f>VLOOKUP(Table1[[#This Row],[Order ID]],Mapping!H3492:K11283,4,0)</f>
        <v>41609</v>
      </c>
      <c r="H3492" t="str">
        <f>INDEX(Mapping!$B$2:$T$7793,MATCH(Data!$A3492,Mapping!$B$3:$B$7793,0),MATCH(Data!$H$1,Mapping!$B$2:$T$2,0))</f>
        <v>Standard Class</v>
      </c>
      <c r="I3492" t="str">
        <f>INDEX(Mapping!$B$2:$T$7793,MATCH(Data!$A3492,Mapping!$B$3:$B$7793,0),MATCH(Data!$I$1,Mapping!$B$2:$T$2,0))</f>
        <v>Corporate</v>
      </c>
      <c r="J3492">
        <f>VLOOKUP($A3492,Mapping!$X$3:$Y$7793,2,0)</f>
        <v>7060</v>
      </c>
      <c r="K3492" t="str">
        <f>VLOOKUP($J3492,Mapping!$AB$3:$AC$475,2,0)</f>
        <v>Salinas</v>
      </c>
      <c r="L3492" t="str">
        <f>VLOOKUP($K3492,Mapping!$AF$3:$AG$475,2,0)</f>
        <v>California</v>
      </c>
      <c r="M3492" t="str">
        <f>VLOOKUP($L3492,Mapping!$AI$3:$AJ$48,2,0)</f>
        <v>United States</v>
      </c>
      <c r="N3492" t="str">
        <f>VLOOKUP($L3492,Mapping!$AI$3:$AK$48,3,0)</f>
        <v>West</v>
      </c>
      <c r="O3492" t="str">
        <f>VLOOKUP(Table1[[#This Row],[Column1]],Mapping!$AM$8:$AN$11,2,0)</f>
        <v>Technology</v>
      </c>
      <c r="P3492" t="str">
        <f>VLOOKUP(Table1[[#This Row],[Column3]],Mapping!$AP$5:$AQ$22,2,0)</f>
        <v>Machines</v>
      </c>
      <c r="Q3492">
        <v>319.92</v>
      </c>
      <c r="R3492">
        <v>8</v>
      </c>
      <c r="S3492">
        <v>118.37040000000002</v>
      </c>
    </row>
    <row r="3493" spans="1:19" x14ac:dyDescent="0.35">
      <c r="A3493">
        <v>7477</v>
      </c>
      <c r="B3493" t="s">
        <v>5599</v>
      </c>
      <c r="C3493" t="s">
        <v>2281</v>
      </c>
      <c r="D3493" t="str">
        <f>MID(Table1[[#This Row],[Product ID]],5,2)</f>
        <v>PA</v>
      </c>
      <c r="E3493" t="str">
        <f>LEFT(Table1[[#This Row],[Product ID]],3)</f>
        <v>OFF</v>
      </c>
      <c r="F3493" s="10">
        <f>VLOOKUP(Table1[[#This Row],[Order ID]],Mapping!H3493:J11284,3,0)</f>
        <v>41513</v>
      </c>
      <c r="G3493" s="10">
        <f>VLOOKUP(Table1[[#This Row],[Order ID]],Mapping!H3493:K11284,4,0)</f>
        <v>41515</v>
      </c>
      <c r="H3493" t="str">
        <f>INDEX(Mapping!$B$2:$T$7793,MATCH(Data!$A3493,Mapping!$B$3:$B$7793,0),MATCH(Data!$H$1,Mapping!$B$2:$T$2,0))</f>
        <v>First Class</v>
      </c>
      <c r="I3493" t="str">
        <f>INDEX(Mapping!$B$2:$T$7793,MATCH(Data!$A3493,Mapping!$B$3:$B$7793,0),MATCH(Data!$I$1,Mapping!$B$2:$T$2,0))</f>
        <v>Home Office</v>
      </c>
      <c r="J3493">
        <f>VLOOKUP($A3493,Mapping!$X$3:$Y$7793,2,0)</f>
        <v>33142</v>
      </c>
      <c r="K3493" t="str">
        <f>VLOOKUP($J3493,Mapping!$AB$3:$AC$475,2,0)</f>
        <v>Middletown</v>
      </c>
      <c r="L3493" t="str">
        <f>VLOOKUP($K3493,Mapping!$AF$3:$AG$475,2,0)</f>
        <v>Connecticut</v>
      </c>
      <c r="M3493" t="str">
        <f>VLOOKUP($L3493,Mapping!$AI$3:$AJ$48,2,0)</f>
        <v>United States</v>
      </c>
      <c r="N3493" t="str">
        <f>VLOOKUP($L3493,Mapping!$AI$3:$AK$48,3,0)</f>
        <v>East</v>
      </c>
      <c r="O3493" t="str">
        <f>VLOOKUP(Table1[[#This Row],[Column1]],Mapping!$AM$8:$AN$11,2,0)</f>
        <v>Office Supplies</v>
      </c>
      <c r="P3493" t="str">
        <f>VLOOKUP(Table1[[#This Row],[Column3]],Mapping!$AP$5:$AQ$22,2,0)</f>
        <v>Paper</v>
      </c>
      <c r="Q3493">
        <v>31.007999999999999</v>
      </c>
      <c r="R3493">
        <v>1</v>
      </c>
      <c r="S3493">
        <v>11.240400000000001</v>
      </c>
    </row>
    <row r="3494" spans="1:19" x14ac:dyDescent="0.35">
      <c r="A3494">
        <v>7531</v>
      </c>
      <c r="B3494" t="s">
        <v>5629</v>
      </c>
      <c r="C3494" t="s">
        <v>2453</v>
      </c>
      <c r="D3494" t="str">
        <f>MID(Table1[[#This Row],[Product ID]],5,2)</f>
        <v>PH</v>
      </c>
      <c r="E3494" t="str">
        <f>LEFT(Table1[[#This Row],[Product ID]],3)</f>
        <v>TEC</v>
      </c>
      <c r="F3494" s="10">
        <f>VLOOKUP(Table1[[#This Row],[Order ID]],Mapping!H3494:J11285,3,0)</f>
        <v>41432</v>
      </c>
      <c r="G3494" s="10">
        <f>VLOOKUP(Table1[[#This Row],[Order ID]],Mapping!H3494:K11285,4,0)</f>
        <v>41437</v>
      </c>
      <c r="H3494" t="str">
        <f>INDEX(Mapping!$B$2:$T$7793,MATCH(Data!$A3494,Mapping!$B$3:$B$7793,0),MATCH(Data!$H$1,Mapping!$B$2:$T$2,0))</f>
        <v>Second Class</v>
      </c>
      <c r="I3494" t="str">
        <f>INDEX(Mapping!$B$2:$T$7793,MATCH(Data!$A3494,Mapping!$B$3:$B$7793,0),MATCH(Data!$I$1,Mapping!$B$2:$T$2,0))</f>
        <v>Consumer</v>
      </c>
      <c r="J3494">
        <f>VLOOKUP($A3494,Mapping!$X$3:$Y$7793,2,0)</f>
        <v>93101</v>
      </c>
      <c r="K3494" t="str">
        <f>VLOOKUP($J3494,Mapping!$AB$3:$AC$475,2,0)</f>
        <v>Cambridge</v>
      </c>
      <c r="L3494" t="str">
        <f>VLOOKUP($K3494,Mapping!$AF$3:$AG$475,2,0)</f>
        <v>Massachusetts</v>
      </c>
      <c r="M3494" t="str">
        <f>VLOOKUP($L3494,Mapping!$AI$3:$AJ$48,2,0)</f>
        <v>United States</v>
      </c>
      <c r="N3494" t="str">
        <f>VLOOKUP($L3494,Mapping!$AI$3:$AK$48,3,0)</f>
        <v>East</v>
      </c>
      <c r="O3494" t="str">
        <f>VLOOKUP(Table1[[#This Row],[Column1]],Mapping!$AM$8:$AN$11,2,0)</f>
        <v>Technology</v>
      </c>
      <c r="P3494" t="str">
        <f>VLOOKUP(Table1[[#This Row],[Column3]],Mapping!$AP$5:$AQ$22,2,0)</f>
        <v>Phones</v>
      </c>
      <c r="Q3494">
        <v>3023.9280000000003</v>
      </c>
      <c r="R3494">
        <v>9</v>
      </c>
      <c r="S3494">
        <v>226.79460000000006</v>
      </c>
    </row>
    <row r="3495" spans="1:19" x14ac:dyDescent="0.35">
      <c r="A3495">
        <v>7533</v>
      </c>
      <c r="B3495" t="s">
        <v>5629</v>
      </c>
      <c r="C3495" t="s">
        <v>300</v>
      </c>
      <c r="D3495" t="str">
        <f>MID(Table1[[#This Row],[Product ID]],5,2)</f>
        <v>PH</v>
      </c>
      <c r="E3495" t="str">
        <f>LEFT(Table1[[#This Row],[Product ID]],3)</f>
        <v>TEC</v>
      </c>
      <c r="F3495" s="10">
        <f>VLOOKUP(Table1[[#This Row],[Order ID]],Mapping!H3495:J11286,3,0)</f>
        <v>41432</v>
      </c>
      <c r="G3495" s="10">
        <f>VLOOKUP(Table1[[#This Row],[Order ID]],Mapping!H3495:K11286,4,0)</f>
        <v>41437</v>
      </c>
      <c r="H3495" t="str">
        <f>INDEX(Mapping!$B$2:$T$7793,MATCH(Data!$A3495,Mapping!$B$3:$B$7793,0),MATCH(Data!$H$1,Mapping!$B$2:$T$2,0))</f>
        <v>Standard Class</v>
      </c>
      <c r="I3495" t="str">
        <f>INDEX(Mapping!$B$2:$T$7793,MATCH(Data!$A3495,Mapping!$B$3:$B$7793,0),MATCH(Data!$I$1,Mapping!$B$2:$T$2,0))</f>
        <v>Home Office</v>
      </c>
      <c r="J3495">
        <f>VLOOKUP($A3495,Mapping!$X$3:$Y$7793,2,0)</f>
        <v>93101</v>
      </c>
      <c r="K3495" t="str">
        <f>VLOOKUP($J3495,Mapping!$AB$3:$AC$475,2,0)</f>
        <v>Cambridge</v>
      </c>
      <c r="L3495" t="str">
        <f>VLOOKUP($K3495,Mapping!$AF$3:$AG$475,2,0)</f>
        <v>Massachusetts</v>
      </c>
      <c r="M3495" t="str">
        <f>VLOOKUP($L3495,Mapping!$AI$3:$AJ$48,2,0)</f>
        <v>United States</v>
      </c>
      <c r="N3495" t="str">
        <f>VLOOKUP($L3495,Mapping!$AI$3:$AK$48,3,0)</f>
        <v>East</v>
      </c>
      <c r="O3495" t="str">
        <f>VLOOKUP(Table1[[#This Row],[Column1]],Mapping!$AM$8:$AN$11,2,0)</f>
        <v>Technology</v>
      </c>
      <c r="P3495" t="str">
        <f>VLOOKUP(Table1[[#This Row],[Column3]],Mapping!$AP$5:$AQ$22,2,0)</f>
        <v>Phones</v>
      </c>
      <c r="Q3495">
        <v>477.6</v>
      </c>
      <c r="R3495">
        <v>3</v>
      </c>
      <c r="S3495">
        <v>161.19000000000003</v>
      </c>
    </row>
    <row r="3496" spans="1:19" x14ac:dyDescent="0.35">
      <c r="A3496">
        <v>514</v>
      </c>
      <c r="B3496" t="s">
        <v>686</v>
      </c>
      <c r="C3496" t="s">
        <v>416</v>
      </c>
      <c r="D3496" t="str">
        <f>MID(Table1[[#This Row],[Product ID]],5,2)</f>
        <v>FU</v>
      </c>
      <c r="E3496" t="str">
        <f>LEFT(Table1[[#This Row],[Product ID]],3)</f>
        <v>FUR</v>
      </c>
      <c r="F3496" s="10" t="e">
        <f>VLOOKUP(Table1[[#This Row],[Order ID]],Mapping!H3496:J11287,3,0)</f>
        <v>#N/A</v>
      </c>
      <c r="G3496" s="10" t="e">
        <f>VLOOKUP(Table1[[#This Row],[Order ID]],Mapping!H3496:K11287,4,0)</f>
        <v>#N/A</v>
      </c>
      <c r="H3496" t="str">
        <f>INDEX(Mapping!$B$2:$T$7793,MATCH(Data!$A3496,Mapping!$B$3:$B$7793,0),MATCH(Data!$H$1,Mapping!$B$2:$T$2,0))</f>
        <v>Standard Class</v>
      </c>
      <c r="I3496" t="str">
        <f>INDEX(Mapping!$B$2:$T$7793,MATCH(Data!$A3496,Mapping!$B$3:$B$7793,0),MATCH(Data!$I$1,Mapping!$B$2:$T$2,0))</f>
        <v>Corporate</v>
      </c>
      <c r="J3496">
        <f>VLOOKUP($A3496,Mapping!$X$3:$Y$7793,2,0)</f>
        <v>98661</v>
      </c>
      <c r="K3496" t="str">
        <f>VLOOKUP($J3496,Mapping!$AB$3:$AC$475,2,0)</f>
        <v>Garland</v>
      </c>
      <c r="L3496" t="str">
        <f>VLOOKUP($K3496,Mapping!$AF$3:$AG$475,2,0)</f>
        <v>Texas</v>
      </c>
      <c r="M3496" t="str">
        <f>VLOOKUP($L3496,Mapping!$AI$3:$AJ$48,2,0)</f>
        <v>United States</v>
      </c>
      <c r="N3496" t="str">
        <f>VLOOKUP($L3496,Mapping!$AI$3:$AK$48,3,0)</f>
        <v>Central</v>
      </c>
      <c r="O3496" t="str">
        <f>VLOOKUP(Table1[[#This Row],[Column1]],Mapping!$AM$8:$AN$11,2,0)</f>
        <v>Furniture</v>
      </c>
      <c r="P3496" t="str">
        <f>VLOOKUP(Table1[[#This Row],[Column3]],Mapping!$AP$5:$AQ$22,2,0)</f>
        <v>Furnishings</v>
      </c>
      <c r="Q3496">
        <v>14.8</v>
      </c>
      <c r="R3496">
        <v>4</v>
      </c>
      <c r="S3496">
        <v>6.0680000000000014</v>
      </c>
    </row>
    <row r="3497" spans="1:19" x14ac:dyDescent="0.35">
      <c r="A3497">
        <v>515</v>
      </c>
      <c r="B3497" t="s">
        <v>686</v>
      </c>
      <c r="C3497" t="s">
        <v>687</v>
      </c>
      <c r="D3497" t="str">
        <f>MID(Table1[[#This Row],[Product ID]],5,2)</f>
        <v>PH</v>
      </c>
      <c r="E3497" t="str">
        <f>LEFT(Table1[[#This Row],[Product ID]],3)</f>
        <v>TEC</v>
      </c>
      <c r="F3497" s="10" t="e">
        <f>VLOOKUP(Table1[[#This Row],[Order ID]],Mapping!H3497:J11288,3,0)</f>
        <v>#N/A</v>
      </c>
      <c r="G3497" s="10" t="e">
        <f>VLOOKUP(Table1[[#This Row],[Order ID]],Mapping!H3497:K11288,4,0)</f>
        <v>#N/A</v>
      </c>
      <c r="H3497" t="str">
        <f>INDEX(Mapping!$B$2:$T$7793,MATCH(Data!$A3497,Mapping!$B$3:$B$7793,0),MATCH(Data!$H$1,Mapping!$B$2:$T$2,0))</f>
        <v>Second Class</v>
      </c>
      <c r="I3497" t="str">
        <f>INDEX(Mapping!$B$2:$T$7793,MATCH(Data!$A3497,Mapping!$B$3:$B$7793,0),MATCH(Data!$I$1,Mapping!$B$2:$T$2,0))</f>
        <v>Corporate</v>
      </c>
      <c r="J3497">
        <f>VLOOKUP($A3497,Mapping!$X$3:$Y$7793,2,0)</f>
        <v>98661</v>
      </c>
      <c r="K3497" t="str">
        <f>VLOOKUP($J3497,Mapping!$AB$3:$AC$475,2,0)</f>
        <v>Garland</v>
      </c>
      <c r="L3497" t="str">
        <f>VLOOKUP($K3497,Mapping!$AF$3:$AG$475,2,0)</f>
        <v>Texas</v>
      </c>
      <c r="M3497" t="str">
        <f>VLOOKUP($L3497,Mapping!$AI$3:$AJ$48,2,0)</f>
        <v>United States</v>
      </c>
      <c r="N3497" t="str">
        <f>VLOOKUP($L3497,Mapping!$AI$3:$AK$48,3,0)</f>
        <v>Central</v>
      </c>
      <c r="O3497" t="str">
        <f>VLOOKUP(Table1[[#This Row],[Column1]],Mapping!$AM$8:$AN$11,2,0)</f>
        <v>Technology</v>
      </c>
      <c r="P3497" t="str">
        <f>VLOOKUP(Table1[[#This Row],[Column3]],Mapping!$AP$5:$AQ$22,2,0)</f>
        <v>Phones</v>
      </c>
      <c r="Q3497">
        <v>302.37599999999998</v>
      </c>
      <c r="R3497">
        <v>3</v>
      </c>
      <c r="S3497">
        <v>22.678200000000018</v>
      </c>
    </row>
    <row r="3498" spans="1:19" x14ac:dyDescent="0.35">
      <c r="A3498">
        <v>516</v>
      </c>
      <c r="B3498" t="s">
        <v>686</v>
      </c>
      <c r="C3498" t="s">
        <v>688</v>
      </c>
      <c r="D3498" t="str">
        <f>MID(Table1[[#This Row],[Product ID]],5,2)</f>
        <v>AC</v>
      </c>
      <c r="E3498" t="str">
        <f>LEFT(Table1[[#This Row],[Product ID]],3)</f>
        <v>TEC</v>
      </c>
      <c r="F3498" s="10" t="e">
        <f>VLOOKUP(Table1[[#This Row],[Order ID]],Mapping!H3498:J11289,3,0)</f>
        <v>#N/A</v>
      </c>
      <c r="G3498" s="10" t="e">
        <f>VLOOKUP(Table1[[#This Row],[Order ID]],Mapping!H3498:K11289,4,0)</f>
        <v>#N/A</v>
      </c>
      <c r="H3498" t="str">
        <f>INDEX(Mapping!$B$2:$T$7793,MATCH(Data!$A3498,Mapping!$B$3:$B$7793,0),MATCH(Data!$H$1,Mapping!$B$2:$T$2,0))</f>
        <v>Second Class</v>
      </c>
      <c r="I3498" t="str">
        <f>INDEX(Mapping!$B$2:$T$7793,MATCH(Data!$A3498,Mapping!$B$3:$B$7793,0),MATCH(Data!$I$1,Mapping!$B$2:$T$2,0))</f>
        <v>Corporate</v>
      </c>
      <c r="J3498">
        <f>VLOOKUP($A3498,Mapping!$X$3:$Y$7793,2,0)</f>
        <v>98661</v>
      </c>
      <c r="K3498" t="str">
        <f>VLOOKUP($J3498,Mapping!$AB$3:$AC$475,2,0)</f>
        <v>Garland</v>
      </c>
      <c r="L3498" t="str">
        <f>VLOOKUP($K3498,Mapping!$AF$3:$AG$475,2,0)</f>
        <v>Texas</v>
      </c>
      <c r="M3498" t="str">
        <f>VLOOKUP($L3498,Mapping!$AI$3:$AJ$48,2,0)</f>
        <v>United States</v>
      </c>
      <c r="N3498" t="str">
        <f>VLOOKUP($L3498,Mapping!$AI$3:$AK$48,3,0)</f>
        <v>Central</v>
      </c>
      <c r="O3498" t="str">
        <f>VLOOKUP(Table1[[#This Row],[Column1]],Mapping!$AM$8:$AN$11,2,0)</f>
        <v>Technology</v>
      </c>
      <c r="P3498" t="str">
        <f>VLOOKUP(Table1[[#This Row],[Column3]],Mapping!$AP$5:$AQ$22,2,0)</f>
        <v>Accessories</v>
      </c>
      <c r="Q3498">
        <v>316</v>
      </c>
      <c r="R3498">
        <v>4</v>
      </c>
      <c r="S3498">
        <v>31.599999999999966</v>
      </c>
    </row>
    <row r="3499" spans="1:19" x14ac:dyDescent="0.35">
      <c r="A3499">
        <v>1011</v>
      </c>
      <c r="B3499" t="s">
        <v>1243</v>
      </c>
      <c r="C3499" t="s">
        <v>1244</v>
      </c>
      <c r="D3499" t="str">
        <f>MID(Table1[[#This Row],[Product ID]],5,2)</f>
        <v>PH</v>
      </c>
      <c r="E3499" t="str">
        <f>LEFT(Table1[[#This Row],[Product ID]],3)</f>
        <v>TEC</v>
      </c>
      <c r="F3499" s="10" t="e">
        <f>VLOOKUP(Table1[[#This Row],[Order ID]],Mapping!H3499:J11290,3,0)</f>
        <v>#N/A</v>
      </c>
      <c r="G3499" s="10" t="e">
        <f>VLOOKUP(Table1[[#This Row],[Order ID]],Mapping!H3499:K11290,4,0)</f>
        <v>#N/A</v>
      </c>
      <c r="H3499" t="str">
        <f>INDEX(Mapping!$B$2:$T$7793,MATCH(Data!$A3499,Mapping!$B$3:$B$7793,0),MATCH(Data!$H$1,Mapping!$B$2:$T$2,0))</f>
        <v>First Class</v>
      </c>
      <c r="I3499" t="str">
        <f>INDEX(Mapping!$B$2:$T$7793,MATCH(Data!$A3499,Mapping!$B$3:$B$7793,0),MATCH(Data!$I$1,Mapping!$B$2:$T$2,0))</f>
        <v>Corporate</v>
      </c>
      <c r="J3499">
        <f>VLOOKUP($A3499,Mapping!$X$3:$Y$7793,2,0)</f>
        <v>52402</v>
      </c>
      <c r="K3499" t="str">
        <f>VLOOKUP($J3499,Mapping!$AB$3:$AC$475,2,0)</f>
        <v>Allen</v>
      </c>
      <c r="L3499" t="str">
        <f>VLOOKUP($K3499,Mapping!$AF$3:$AG$475,2,0)</f>
        <v>Texas</v>
      </c>
      <c r="M3499" t="str">
        <f>VLOOKUP($L3499,Mapping!$AI$3:$AJ$48,2,0)</f>
        <v>United States</v>
      </c>
      <c r="N3499" t="str">
        <f>VLOOKUP($L3499,Mapping!$AI$3:$AK$48,3,0)</f>
        <v>Central</v>
      </c>
      <c r="O3499" t="str">
        <f>VLOOKUP(Table1[[#This Row],[Column1]],Mapping!$AM$8:$AN$11,2,0)</f>
        <v>Technology</v>
      </c>
      <c r="P3499" t="str">
        <f>VLOOKUP(Table1[[#This Row],[Column3]],Mapping!$AP$5:$AQ$22,2,0)</f>
        <v>Phones</v>
      </c>
      <c r="Q3499">
        <v>278.39999999999998</v>
      </c>
      <c r="R3499">
        <v>3</v>
      </c>
      <c r="S3499">
        <v>80.735999999999976</v>
      </c>
    </row>
    <row r="3500" spans="1:19" x14ac:dyDescent="0.35">
      <c r="A3500">
        <v>4822</v>
      </c>
      <c r="B3500" t="s">
        <v>4094</v>
      </c>
      <c r="C3500" t="s">
        <v>3254</v>
      </c>
      <c r="D3500" t="str">
        <f>MID(Table1[[#This Row],[Product ID]],5,2)</f>
        <v>ST</v>
      </c>
      <c r="E3500" t="str">
        <f>LEFT(Table1[[#This Row],[Product ID]],3)</f>
        <v>OFF</v>
      </c>
      <c r="F3500" s="10">
        <f>VLOOKUP(Table1[[#This Row],[Order ID]],Mapping!H3500:J11291,3,0)</f>
        <v>41612</v>
      </c>
      <c r="G3500" s="10">
        <f>VLOOKUP(Table1[[#This Row],[Order ID]],Mapping!H3500:K11291,4,0)</f>
        <v>41618</v>
      </c>
      <c r="H3500" t="str">
        <f>INDEX(Mapping!$B$2:$T$7793,MATCH(Data!$A3500,Mapping!$B$3:$B$7793,0),MATCH(Data!$H$1,Mapping!$B$2:$T$2,0))</f>
        <v>Second Class</v>
      </c>
      <c r="I3500" t="str">
        <f>INDEX(Mapping!$B$2:$T$7793,MATCH(Data!$A3500,Mapping!$B$3:$B$7793,0),MATCH(Data!$I$1,Mapping!$B$2:$T$2,0))</f>
        <v>Consumer</v>
      </c>
      <c r="J3500">
        <f>VLOOKUP($A3500,Mapping!$X$3:$Y$7793,2,0)</f>
        <v>90049</v>
      </c>
      <c r="K3500" t="str">
        <f>VLOOKUP($J3500,Mapping!$AB$3:$AC$475,2,0)</f>
        <v>Richardson</v>
      </c>
      <c r="L3500" t="str">
        <f>VLOOKUP($K3500,Mapping!$AF$3:$AG$475,2,0)</f>
        <v>Texas</v>
      </c>
      <c r="M3500" t="str">
        <f>VLOOKUP($L3500,Mapping!$AI$3:$AJ$48,2,0)</f>
        <v>United States</v>
      </c>
      <c r="N3500" t="str">
        <f>VLOOKUP($L3500,Mapping!$AI$3:$AK$48,3,0)</f>
        <v>Central</v>
      </c>
      <c r="O3500" t="str">
        <f>VLOOKUP(Table1[[#This Row],[Column1]],Mapping!$AM$8:$AN$11,2,0)</f>
        <v>Office Supplies</v>
      </c>
      <c r="P3500" t="str">
        <f>VLOOKUP(Table1[[#This Row],[Column3]],Mapping!$AP$5:$AQ$22,2,0)</f>
        <v>Storage</v>
      </c>
      <c r="Q3500">
        <v>772.68</v>
      </c>
      <c r="R3500">
        <v>4</v>
      </c>
      <c r="S3500">
        <v>108.17520000000002</v>
      </c>
    </row>
    <row r="3501" spans="1:19" x14ac:dyDescent="0.35">
      <c r="A3501">
        <v>3365</v>
      </c>
      <c r="B3501" t="s">
        <v>3189</v>
      </c>
      <c r="C3501" t="s">
        <v>623</v>
      </c>
      <c r="D3501" t="str">
        <f>MID(Table1[[#This Row],[Product ID]],5,2)</f>
        <v>BI</v>
      </c>
      <c r="E3501" t="str">
        <f>LEFT(Table1[[#This Row],[Product ID]],3)</f>
        <v>OFF</v>
      </c>
      <c r="F3501" s="10" t="e">
        <f>VLOOKUP(Table1[[#This Row],[Order ID]],Mapping!H3501:J11292,3,0)</f>
        <v>#N/A</v>
      </c>
      <c r="G3501" s="10" t="e">
        <f>VLOOKUP(Table1[[#This Row],[Order ID]],Mapping!H3501:K11292,4,0)</f>
        <v>#N/A</v>
      </c>
      <c r="H3501" t="str">
        <f>INDEX(Mapping!$B$2:$T$7793,MATCH(Data!$A3501,Mapping!$B$3:$B$7793,0),MATCH(Data!$H$1,Mapping!$B$2:$T$2,0))</f>
        <v>Second Class</v>
      </c>
      <c r="I3501" t="str">
        <f>INDEX(Mapping!$B$2:$T$7793,MATCH(Data!$A3501,Mapping!$B$3:$B$7793,0),MATCH(Data!$I$1,Mapping!$B$2:$T$2,0))</f>
        <v>Consumer</v>
      </c>
      <c r="J3501">
        <f>VLOOKUP($A3501,Mapping!$X$3:$Y$7793,2,0)</f>
        <v>90032</v>
      </c>
      <c r="K3501" t="str">
        <f>VLOOKUP($J3501,Mapping!$AB$3:$AC$475,2,0)</f>
        <v>Seattle</v>
      </c>
      <c r="L3501" t="str">
        <f>VLOOKUP($K3501,Mapping!$AF$3:$AG$475,2,0)</f>
        <v>Washington</v>
      </c>
      <c r="M3501" t="str">
        <f>VLOOKUP($L3501,Mapping!$AI$3:$AJ$48,2,0)</f>
        <v>United States</v>
      </c>
      <c r="N3501" t="str">
        <f>VLOOKUP($L3501,Mapping!$AI$3:$AK$48,3,0)</f>
        <v>West</v>
      </c>
      <c r="O3501" t="str">
        <f>VLOOKUP(Table1[[#This Row],[Column1]],Mapping!$AM$8:$AN$11,2,0)</f>
        <v>Office Supplies</v>
      </c>
      <c r="P3501" t="str">
        <f>VLOOKUP(Table1[[#This Row],[Column3]],Mapping!$AP$5:$AQ$22,2,0)</f>
        <v>Binders</v>
      </c>
      <c r="Q3501">
        <v>7.7520000000000007</v>
      </c>
      <c r="R3501">
        <v>3</v>
      </c>
      <c r="S3501">
        <v>2.8100999999999998</v>
      </c>
    </row>
    <row r="3502" spans="1:19" x14ac:dyDescent="0.35">
      <c r="A3502">
        <v>3366</v>
      </c>
      <c r="B3502" t="s">
        <v>3189</v>
      </c>
      <c r="C3502" t="s">
        <v>353</v>
      </c>
      <c r="D3502" t="str">
        <f>MID(Table1[[#This Row],[Product ID]],5,2)</f>
        <v>BI</v>
      </c>
      <c r="E3502" t="str">
        <f>LEFT(Table1[[#This Row],[Product ID]],3)</f>
        <v>OFF</v>
      </c>
      <c r="F3502" s="10" t="e">
        <f>VLOOKUP(Table1[[#This Row],[Order ID]],Mapping!H3502:J11293,3,0)</f>
        <v>#N/A</v>
      </c>
      <c r="G3502" s="10" t="e">
        <f>VLOOKUP(Table1[[#This Row],[Order ID]],Mapping!H3502:K11293,4,0)</f>
        <v>#N/A</v>
      </c>
      <c r="H3502" t="str">
        <f>INDEX(Mapping!$B$2:$T$7793,MATCH(Data!$A3502,Mapping!$B$3:$B$7793,0),MATCH(Data!$H$1,Mapping!$B$2:$T$2,0))</f>
        <v>Same Day</v>
      </c>
      <c r="I3502" t="str">
        <f>INDEX(Mapping!$B$2:$T$7793,MATCH(Data!$A3502,Mapping!$B$3:$B$7793,0),MATCH(Data!$I$1,Mapping!$B$2:$T$2,0))</f>
        <v>Corporate</v>
      </c>
      <c r="J3502">
        <f>VLOOKUP($A3502,Mapping!$X$3:$Y$7793,2,0)</f>
        <v>90032</v>
      </c>
      <c r="K3502" t="str">
        <f>VLOOKUP($J3502,Mapping!$AB$3:$AC$475,2,0)</f>
        <v>Seattle</v>
      </c>
      <c r="L3502" t="str">
        <f>VLOOKUP($K3502,Mapping!$AF$3:$AG$475,2,0)</f>
        <v>Washington</v>
      </c>
      <c r="M3502" t="str">
        <f>VLOOKUP($L3502,Mapping!$AI$3:$AJ$48,2,0)</f>
        <v>United States</v>
      </c>
      <c r="N3502" t="str">
        <f>VLOOKUP($L3502,Mapping!$AI$3:$AK$48,3,0)</f>
        <v>West</v>
      </c>
      <c r="O3502" t="str">
        <f>VLOOKUP(Table1[[#This Row],[Column1]],Mapping!$AM$8:$AN$11,2,0)</f>
        <v>Office Supplies</v>
      </c>
      <c r="P3502" t="str">
        <f>VLOOKUP(Table1[[#This Row],[Column3]],Mapping!$AP$5:$AQ$22,2,0)</f>
        <v>Binders</v>
      </c>
      <c r="Q3502">
        <v>33.568000000000005</v>
      </c>
      <c r="R3502">
        <v>2</v>
      </c>
      <c r="S3502">
        <v>11.748799999999997</v>
      </c>
    </row>
    <row r="3503" spans="1:19" x14ac:dyDescent="0.35">
      <c r="A3503">
        <v>4354</v>
      </c>
      <c r="B3503" t="s">
        <v>3814</v>
      </c>
      <c r="C3503" t="s">
        <v>1217</v>
      </c>
      <c r="D3503" t="str">
        <f>MID(Table1[[#This Row],[Product ID]],5,2)</f>
        <v>AR</v>
      </c>
      <c r="E3503" t="str">
        <f>LEFT(Table1[[#This Row],[Product ID]],3)</f>
        <v>OFF</v>
      </c>
      <c r="F3503" s="10">
        <f>VLOOKUP(Table1[[#This Row],[Order ID]],Mapping!H3503:J11294,3,0)</f>
        <v>41404</v>
      </c>
      <c r="G3503" s="10">
        <f>VLOOKUP(Table1[[#This Row],[Order ID]],Mapping!H3503:K11294,4,0)</f>
        <v>41408</v>
      </c>
      <c r="H3503" t="str">
        <f>INDEX(Mapping!$B$2:$T$7793,MATCH(Data!$A3503,Mapping!$B$3:$B$7793,0),MATCH(Data!$H$1,Mapping!$B$2:$T$2,0))</f>
        <v>Standard Class</v>
      </c>
      <c r="I3503" t="str">
        <f>INDEX(Mapping!$B$2:$T$7793,MATCH(Data!$A3503,Mapping!$B$3:$B$7793,0),MATCH(Data!$I$1,Mapping!$B$2:$T$2,0))</f>
        <v>Home Office</v>
      </c>
      <c r="J3503">
        <f>VLOOKUP($A3503,Mapping!$X$3:$Y$7793,2,0)</f>
        <v>10024</v>
      </c>
      <c r="K3503" t="str">
        <f>VLOOKUP($J3503,Mapping!$AB$3:$AC$475,2,0)</f>
        <v>Memphis</v>
      </c>
      <c r="L3503" t="str">
        <f>VLOOKUP($K3503,Mapping!$AF$3:$AG$475,2,0)</f>
        <v>Tennessee</v>
      </c>
      <c r="M3503" t="str">
        <f>VLOOKUP($L3503,Mapping!$AI$3:$AJ$48,2,0)</f>
        <v>United States</v>
      </c>
      <c r="N3503" t="str">
        <f>VLOOKUP($L3503,Mapping!$AI$3:$AK$48,3,0)</f>
        <v>South</v>
      </c>
      <c r="O3503" t="str">
        <f>VLOOKUP(Table1[[#This Row],[Column1]],Mapping!$AM$8:$AN$11,2,0)</f>
        <v>Office Supplies</v>
      </c>
      <c r="P3503" t="str">
        <f>VLOOKUP(Table1[[#This Row],[Column3]],Mapping!$AP$5:$AQ$22,2,0)</f>
        <v>Art</v>
      </c>
      <c r="Q3503">
        <v>8</v>
      </c>
      <c r="R3503">
        <v>5</v>
      </c>
      <c r="S3503">
        <v>3.4400000000000008</v>
      </c>
    </row>
    <row r="3504" spans="1:19" x14ac:dyDescent="0.35">
      <c r="A3504">
        <v>7027</v>
      </c>
      <c r="B3504" t="s">
        <v>5343</v>
      </c>
      <c r="C3504" t="s">
        <v>1407</v>
      </c>
      <c r="D3504" t="str">
        <f>MID(Table1[[#This Row],[Product ID]],5,2)</f>
        <v>PA</v>
      </c>
      <c r="E3504" t="str">
        <f>LEFT(Table1[[#This Row],[Product ID]],3)</f>
        <v>OFF</v>
      </c>
      <c r="F3504" s="10">
        <f>VLOOKUP(Table1[[#This Row],[Order ID]],Mapping!H3504:J11295,3,0)</f>
        <v>41360</v>
      </c>
      <c r="G3504" s="10">
        <f>VLOOKUP(Table1[[#This Row],[Order ID]],Mapping!H3504:K11295,4,0)</f>
        <v>41362</v>
      </c>
      <c r="H3504" t="str">
        <f>INDEX(Mapping!$B$2:$T$7793,MATCH(Data!$A3504,Mapping!$B$3:$B$7793,0),MATCH(Data!$H$1,Mapping!$B$2:$T$2,0))</f>
        <v>Standard Class</v>
      </c>
      <c r="I3504" t="str">
        <f>INDEX(Mapping!$B$2:$T$7793,MATCH(Data!$A3504,Mapping!$B$3:$B$7793,0),MATCH(Data!$I$1,Mapping!$B$2:$T$2,0))</f>
        <v>Corporate</v>
      </c>
      <c r="J3504">
        <f>VLOOKUP($A3504,Mapping!$X$3:$Y$7793,2,0)</f>
        <v>83201</v>
      </c>
      <c r="K3504" t="str">
        <f>VLOOKUP($J3504,Mapping!$AB$3:$AC$475,2,0)</f>
        <v>Glenview</v>
      </c>
      <c r="L3504" t="str">
        <f>VLOOKUP($K3504,Mapping!$AF$3:$AG$475,2,0)</f>
        <v>Illinois</v>
      </c>
      <c r="M3504" t="str">
        <f>VLOOKUP($L3504,Mapping!$AI$3:$AJ$48,2,0)</f>
        <v>United States</v>
      </c>
      <c r="N3504" t="str">
        <f>VLOOKUP($L3504,Mapping!$AI$3:$AK$48,3,0)</f>
        <v>Central</v>
      </c>
      <c r="O3504" t="str">
        <f>VLOOKUP(Table1[[#This Row],[Column1]],Mapping!$AM$8:$AN$11,2,0)</f>
        <v>Office Supplies</v>
      </c>
      <c r="P3504" t="str">
        <f>VLOOKUP(Table1[[#This Row],[Column3]],Mapping!$AP$5:$AQ$22,2,0)</f>
        <v>Paper</v>
      </c>
      <c r="Q3504">
        <v>17.64</v>
      </c>
      <c r="R3504">
        <v>3</v>
      </c>
      <c r="S3504">
        <v>8.6435999999999993</v>
      </c>
    </row>
    <row r="3505" spans="1:19" x14ac:dyDescent="0.35">
      <c r="A3505">
        <v>7028</v>
      </c>
      <c r="B3505" t="s">
        <v>5343</v>
      </c>
      <c r="C3505" t="s">
        <v>28</v>
      </c>
      <c r="D3505" t="str">
        <f>MID(Table1[[#This Row],[Product ID]],5,2)</f>
        <v>BI</v>
      </c>
      <c r="E3505" t="str">
        <f>LEFT(Table1[[#This Row],[Product ID]],3)</f>
        <v>OFF</v>
      </c>
      <c r="F3505" s="10">
        <f>VLOOKUP(Table1[[#This Row],[Order ID]],Mapping!H3505:J11296,3,0)</f>
        <v>41360</v>
      </c>
      <c r="G3505" s="10">
        <f>VLOOKUP(Table1[[#This Row],[Order ID]],Mapping!H3505:K11296,4,0)</f>
        <v>41362</v>
      </c>
      <c r="H3505" t="str">
        <f>INDEX(Mapping!$B$2:$T$7793,MATCH(Data!$A3505,Mapping!$B$3:$B$7793,0),MATCH(Data!$H$1,Mapping!$B$2:$T$2,0))</f>
        <v>Second Class</v>
      </c>
      <c r="I3505" t="str">
        <f>INDEX(Mapping!$B$2:$T$7793,MATCH(Data!$A3505,Mapping!$B$3:$B$7793,0),MATCH(Data!$I$1,Mapping!$B$2:$T$2,0))</f>
        <v>Consumer</v>
      </c>
      <c r="J3505">
        <f>VLOOKUP($A3505,Mapping!$X$3:$Y$7793,2,0)</f>
        <v>83201</v>
      </c>
      <c r="K3505" t="str">
        <f>VLOOKUP($J3505,Mapping!$AB$3:$AC$475,2,0)</f>
        <v>Glenview</v>
      </c>
      <c r="L3505" t="str">
        <f>VLOOKUP($K3505,Mapping!$AF$3:$AG$475,2,0)</f>
        <v>Illinois</v>
      </c>
      <c r="M3505" t="str">
        <f>VLOOKUP($L3505,Mapping!$AI$3:$AJ$48,2,0)</f>
        <v>United States</v>
      </c>
      <c r="N3505" t="str">
        <f>VLOOKUP($L3505,Mapping!$AI$3:$AK$48,3,0)</f>
        <v>Central</v>
      </c>
      <c r="O3505" t="str">
        <f>VLOOKUP(Table1[[#This Row],[Column1]],Mapping!$AM$8:$AN$11,2,0)</f>
        <v>Office Supplies</v>
      </c>
      <c r="P3505" t="str">
        <f>VLOOKUP(Table1[[#This Row],[Column3]],Mapping!$AP$5:$AQ$22,2,0)</f>
        <v>Binders</v>
      </c>
      <c r="Q3505">
        <v>17.04</v>
      </c>
      <c r="R3505">
        <v>3</v>
      </c>
      <c r="S3505">
        <v>5.5379999999999985</v>
      </c>
    </row>
    <row r="3506" spans="1:19" x14ac:dyDescent="0.35">
      <c r="A3506">
        <v>11</v>
      </c>
      <c r="B3506" t="s">
        <v>16</v>
      </c>
      <c r="C3506" t="s">
        <v>17</v>
      </c>
      <c r="D3506" t="str">
        <f>MID(Table1[[#This Row],[Product ID]],5,2)</f>
        <v>BI</v>
      </c>
      <c r="E3506" t="str">
        <f>LEFT(Table1[[#This Row],[Product ID]],3)</f>
        <v>OFF</v>
      </c>
      <c r="F3506" s="10" t="e">
        <f>VLOOKUP(Table1[[#This Row],[Order ID]],Mapping!H3506:J11297,3,0)</f>
        <v>#N/A</v>
      </c>
      <c r="G3506" s="10" t="e">
        <f>VLOOKUP(Table1[[#This Row],[Order ID]],Mapping!H3506:K11297,4,0)</f>
        <v>#N/A</v>
      </c>
      <c r="H3506" t="str">
        <f>INDEX(Mapping!$B$2:$T$7793,MATCH(Data!$A3506,Mapping!$B$3:$B$7793,0),MATCH(Data!$H$1,Mapping!$B$2:$T$2,0))</f>
        <v>Standard Class</v>
      </c>
      <c r="I3506" t="str">
        <f>INDEX(Mapping!$B$2:$T$7793,MATCH(Data!$A3506,Mapping!$B$3:$B$7793,0),MATCH(Data!$I$1,Mapping!$B$2:$T$2,0))</f>
        <v>Consumer</v>
      </c>
      <c r="J3506">
        <f>VLOOKUP($A3506,Mapping!$X$3:$Y$7793,2,0)</f>
        <v>98103</v>
      </c>
      <c r="K3506" t="str">
        <f>VLOOKUP($J3506,Mapping!$AB$3:$AC$475,2,0)</f>
        <v>Fort Worth</v>
      </c>
      <c r="L3506" t="str">
        <f>VLOOKUP($K3506,Mapping!$AF$3:$AG$475,2,0)</f>
        <v>Texas</v>
      </c>
      <c r="M3506" t="str">
        <f>VLOOKUP($L3506,Mapping!$AI$3:$AJ$48,2,0)</f>
        <v>United States</v>
      </c>
      <c r="N3506" t="str">
        <f>VLOOKUP($L3506,Mapping!$AI$3:$AK$48,3,0)</f>
        <v>Central</v>
      </c>
      <c r="O3506" t="str">
        <f>VLOOKUP(Table1[[#This Row],[Column1]],Mapping!$AM$8:$AN$11,2,0)</f>
        <v>Office Supplies</v>
      </c>
      <c r="P3506" t="str">
        <f>VLOOKUP(Table1[[#This Row],[Column3]],Mapping!$AP$5:$AQ$22,2,0)</f>
        <v>Binders</v>
      </c>
      <c r="Q3506">
        <v>407.97600000000006</v>
      </c>
      <c r="R3506">
        <v>3</v>
      </c>
      <c r="S3506">
        <v>132.59219999999993</v>
      </c>
    </row>
    <row r="3507" spans="1:19" x14ac:dyDescent="0.35">
      <c r="A3507">
        <v>3193</v>
      </c>
      <c r="B3507" t="s">
        <v>3068</v>
      </c>
      <c r="C3507" t="s">
        <v>595</v>
      </c>
      <c r="D3507" t="str">
        <f>MID(Table1[[#This Row],[Product ID]],5,2)</f>
        <v>LA</v>
      </c>
      <c r="E3507" t="str">
        <f>LEFT(Table1[[#This Row],[Product ID]],3)</f>
        <v>OFF</v>
      </c>
      <c r="F3507" s="10" t="e">
        <f>VLOOKUP(Table1[[#This Row],[Order ID]],Mapping!H3507:J11298,3,0)</f>
        <v>#N/A</v>
      </c>
      <c r="G3507" s="10" t="e">
        <f>VLOOKUP(Table1[[#This Row],[Order ID]],Mapping!H3507:K11298,4,0)</f>
        <v>#N/A</v>
      </c>
      <c r="H3507" t="str">
        <f>INDEX(Mapping!$B$2:$T$7793,MATCH(Data!$A3507,Mapping!$B$3:$B$7793,0),MATCH(Data!$H$1,Mapping!$B$2:$T$2,0))</f>
        <v>Standard Class</v>
      </c>
      <c r="I3507" t="str">
        <f>INDEX(Mapping!$B$2:$T$7793,MATCH(Data!$A3507,Mapping!$B$3:$B$7793,0),MATCH(Data!$I$1,Mapping!$B$2:$T$2,0))</f>
        <v>Consumer</v>
      </c>
      <c r="J3507">
        <f>VLOOKUP($A3507,Mapping!$X$3:$Y$7793,2,0)</f>
        <v>10035</v>
      </c>
      <c r="K3507" t="str">
        <f>VLOOKUP($J3507,Mapping!$AB$3:$AC$475,2,0)</f>
        <v>Grand Prairie</v>
      </c>
      <c r="L3507" t="str">
        <f>VLOOKUP($K3507,Mapping!$AF$3:$AG$475,2,0)</f>
        <v>Texas</v>
      </c>
      <c r="M3507" t="str">
        <f>VLOOKUP($L3507,Mapping!$AI$3:$AJ$48,2,0)</f>
        <v>United States</v>
      </c>
      <c r="N3507" t="str">
        <f>VLOOKUP($L3507,Mapping!$AI$3:$AK$48,3,0)</f>
        <v>Central</v>
      </c>
      <c r="O3507" t="str">
        <f>VLOOKUP(Table1[[#This Row],[Column1]],Mapping!$AM$8:$AN$11,2,0)</f>
        <v>Office Supplies</v>
      </c>
      <c r="P3507" t="str">
        <f>VLOOKUP(Table1[[#This Row],[Column3]],Mapping!$AP$5:$AQ$22,2,0)</f>
        <v>Labels</v>
      </c>
      <c r="Q3507">
        <v>20.7</v>
      </c>
      <c r="R3507">
        <v>2</v>
      </c>
      <c r="S3507">
        <v>9.9359999999999999</v>
      </c>
    </row>
    <row r="3508" spans="1:19" x14ac:dyDescent="0.35">
      <c r="A3508">
        <v>3194</v>
      </c>
      <c r="B3508" t="s">
        <v>3068</v>
      </c>
      <c r="C3508" t="s">
        <v>634</v>
      </c>
      <c r="D3508" t="str">
        <f>MID(Table1[[#This Row],[Product ID]],5,2)</f>
        <v>SU</v>
      </c>
      <c r="E3508" t="str">
        <f>LEFT(Table1[[#This Row],[Product ID]],3)</f>
        <v>OFF</v>
      </c>
      <c r="F3508" s="10" t="e">
        <f>VLOOKUP(Table1[[#This Row],[Order ID]],Mapping!H3508:J11299,3,0)</f>
        <v>#N/A</v>
      </c>
      <c r="G3508" s="10" t="e">
        <f>VLOOKUP(Table1[[#This Row],[Order ID]],Mapping!H3508:K11299,4,0)</f>
        <v>#N/A</v>
      </c>
      <c r="H3508" t="str">
        <f>INDEX(Mapping!$B$2:$T$7793,MATCH(Data!$A3508,Mapping!$B$3:$B$7793,0),MATCH(Data!$H$1,Mapping!$B$2:$T$2,0))</f>
        <v>Standard Class</v>
      </c>
      <c r="I3508" t="str">
        <f>INDEX(Mapping!$B$2:$T$7793,MATCH(Data!$A3508,Mapping!$B$3:$B$7793,0),MATCH(Data!$I$1,Mapping!$B$2:$T$2,0))</f>
        <v>Corporate</v>
      </c>
      <c r="J3508">
        <f>VLOOKUP($A3508,Mapping!$X$3:$Y$7793,2,0)</f>
        <v>10035</v>
      </c>
      <c r="K3508" t="str">
        <f>VLOOKUP($J3508,Mapping!$AB$3:$AC$475,2,0)</f>
        <v>Grand Prairie</v>
      </c>
      <c r="L3508" t="str">
        <f>VLOOKUP($K3508,Mapping!$AF$3:$AG$475,2,0)</f>
        <v>Texas</v>
      </c>
      <c r="M3508" t="str">
        <f>VLOOKUP($L3508,Mapping!$AI$3:$AJ$48,2,0)</f>
        <v>United States</v>
      </c>
      <c r="N3508" t="str">
        <f>VLOOKUP($L3508,Mapping!$AI$3:$AK$48,3,0)</f>
        <v>Central</v>
      </c>
      <c r="O3508" t="str">
        <f>VLOOKUP(Table1[[#This Row],[Column1]],Mapping!$AM$8:$AN$11,2,0)</f>
        <v>Office Supplies</v>
      </c>
      <c r="P3508" t="str">
        <f>VLOOKUP(Table1[[#This Row],[Column3]],Mapping!$AP$5:$AQ$22,2,0)</f>
        <v>Supplies</v>
      </c>
      <c r="Q3508">
        <v>10.95</v>
      </c>
      <c r="R3508">
        <v>3</v>
      </c>
      <c r="S3508">
        <v>3.2849999999999993</v>
      </c>
    </row>
    <row r="3509" spans="1:19" x14ac:dyDescent="0.35">
      <c r="A3509">
        <v>3195</v>
      </c>
      <c r="B3509" t="s">
        <v>3068</v>
      </c>
      <c r="C3509" t="s">
        <v>709</v>
      </c>
      <c r="D3509" t="str">
        <f>MID(Table1[[#This Row],[Product ID]],5,2)</f>
        <v>BI</v>
      </c>
      <c r="E3509" t="str">
        <f>LEFT(Table1[[#This Row],[Product ID]],3)</f>
        <v>OFF</v>
      </c>
      <c r="F3509" s="10" t="e">
        <f>VLOOKUP(Table1[[#This Row],[Order ID]],Mapping!H3509:J11300,3,0)</f>
        <v>#N/A</v>
      </c>
      <c r="G3509" s="10" t="e">
        <f>VLOOKUP(Table1[[#This Row],[Order ID]],Mapping!H3509:K11300,4,0)</f>
        <v>#N/A</v>
      </c>
      <c r="H3509" t="str">
        <f>INDEX(Mapping!$B$2:$T$7793,MATCH(Data!$A3509,Mapping!$B$3:$B$7793,0),MATCH(Data!$H$1,Mapping!$B$2:$T$2,0))</f>
        <v>Standard Class</v>
      </c>
      <c r="I3509" t="str">
        <f>INDEX(Mapping!$B$2:$T$7793,MATCH(Data!$A3509,Mapping!$B$3:$B$7793,0),MATCH(Data!$I$1,Mapping!$B$2:$T$2,0))</f>
        <v>Corporate</v>
      </c>
      <c r="J3509">
        <f>VLOOKUP($A3509,Mapping!$X$3:$Y$7793,2,0)</f>
        <v>10035</v>
      </c>
      <c r="K3509" t="str">
        <f>VLOOKUP($J3509,Mapping!$AB$3:$AC$475,2,0)</f>
        <v>Grand Prairie</v>
      </c>
      <c r="L3509" t="str">
        <f>VLOOKUP($K3509,Mapping!$AF$3:$AG$475,2,0)</f>
        <v>Texas</v>
      </c>
      <c r="M3509" t="str">
        <f>VLOOKUP($L3509,Mapping!$AI$3:$AJ$48,2,0)</f>
        <v>United States</v>
      </c>
      <c r="N3509" t="str">
        <f>VLOOKUP($L3509,Mapping!$AI$3:$AK$48,3,0)</f>
        <v>Central</v>
      </c>
      <c r="O3509" t="str">
        <f>VLOOKUP(Table1[[#This Row],[Column1]],Mapping!$AM$8:$AN$11,2,0)</f>
        <v>Office Supplies</v>
      </c>
      <c r="P3509" t="str">
        <f>VLOOKUP(Table1[[#This Row],[Column3]],Mapping!$AP$5:$AQ$22,2,0)</f>
        <v>Binders</v>
      </c>
      <c r="Q3509">
        <v>14.352000000000002</v>
      </c>
      <c r="R3509">
        <v>3</v>
      </c>
      <c r="S3509">
        <v>4.6643999999999988</v>
      </c>
    </row>
    <row r="3510" spans="1:19" x14ac:dyDescent="0.35">
      <c r="A3510">
        <v>5145</v>
      </c>
      <c r="B3510" t="s">
        <v>4273</v>
      </c>
      <c r="C3510" t="s">
        <v>2016</v>
      </c>
      <c r="D3510" t="str">
        <f>MID(Table1[[#This Row],[Product ID]],5,2)</f>
        <v>PA</v>
      </c>
      <c r="E3510" t="str">
        <f>LEFT(Table1[[#This Row],[Product ID]],3)</f>
        <v>OFF</v>
      </c>
      <c r="F3510" s="10">
        <f>VLOOKUP(Table1[[#This Row],[Order ID]],Mapping!H3510:J11301,3,0)</f>
        <v>41405</v>
      </c>
      <c r="G3510" s="10">
        <f>VLOOKUP(Table1[[#This Row],[Order ID]],Mapping!H3510:K11301,4,0)</f>
        <v>41411</v>
      </c>
      <c r="H3510" t="str">
        <f>INDEX(Mapping!$B$2:$T$7793,MATCH(Data!$A3510,Mapping!$B$3:$B$7793,0),MATCH(Data!$H$1,Mapping!$B$2:$T$2,0))</f>
        <v>Standard Class</v>
      </c>
      <c r="I3510" t="str">
        <f>INDEX(Mapping!$B$2:$T$7793,MATCH(Data!$A3510,Mapping!$B$3:$B$7793,0),MATCH(Data!$I$1,Mapping!$B$2:$T$2,0))</f>
        <v>Consumer</v>
      </c>
      <c r="J3510">
        <f>VLOOKUP($A3510,Mapping!$X$3:$Y$7793,2,0)</f>
        <v>98105</v>
      </c>
      <c r="K3510" t="str">
        <f>VLOOKUP($J3510,Mapping!$AB$3:$AC$475,2,0)</f>
        <v>Dallas</v>
      </c>
      <c r="L3510" t="str">
        <f>VLOOKUP($K3510,Mapping!$AF$3:$AG$475,2,0)</f>
        <v>Texas</v>
      </c>
      <c r="M3510" t="str">
        <f>VLOOKUP($L3510,Mapping!$AI$3:$AJ$48,2,0)</f>
        <v>United States</v>
      </c>
      <c r="N3510" t="str">
        <f>VLOOKUP($L3510,Mapping!$AI$3:$AK$48,3,0)</f>
        <v>Central</v>
      </c>
      <c r="O3510" t="str">
        <f>VLOOKUP(Table1[[#This Row],[Column1]],Mapping!$AM$8:$AN$11,2,0)</f>
        <v>Office Supplies</v>
      </c>
      <c r="P3510" t="str">
        <f>VLOOKUP(Table1[[#This Row],[Column3]],Mapping!$AP$5:$AQ$22,2,0)</f>
        <v>Paper</v>
      </c>
      <c r="Q3510">
        <v>11.96</v>
      </c>
      <c r="R3510">
        <v>2</v>
      </c>
      <c r="S3510">
        <v>5.8604000000000003</v>
      </c>
    </row>
    <row r="3511" spans="1:19" x14ac:dyDescent="0.35">
      <c r="A3511">
        <v>651</v>
      </c>
      <c r="B3511" t="s">
        <v>848</v>
      </c>
      <c r="C3511" t="s">
        <v>849</v>
      </c>
      <c r="D3511" t="str">
        <f>MID(Table1[[#This Row],[Product ID]],5,2)</f>
        <v>BI</v>
      </c>
      <c r="E3511" t="str">
        <f>LEFT(Table1[[#This Row],[Product ID]],3)</f>
        <v>OFF</v>
      </c>
      <c r="F3511" s="10" t="e">
        <f>VLOOKUP(Table1[[#This Row],[Order ID]],Mapping!H3511:J11302,3,0)</f>
        <v>#N/A</v>
      </c>
      <c r="G3511" s="10" t="e">
        <f>VLOOKUP(Table1[[#This Row],[Order ID]],Mapping!H3511:K11302,4,0)</f>
        <v>#N/A</v>
      </c>
      <c r="H3511" t="str">
        <f>INDEX(Mapping!$B$2:$T$7793,MATCH(Data!$A3511,Mapping!$B$3:$B$7793,0),MATCH(Data!$H$1,Mapping!$B$2:$T$2,0))</f>
        <v>Standard Class</v>
      </c>
      <c r="I3511" t="str">
        <f>INDEX(Mapping!$B$2:$T$7793,MATCH(Data!$A3511,Mapping!$B$3:$B$7793,0),MATCH(Data!$I$1,Mapping!$B$2:$T$2,0))</f>
        <v>Corporate</v>
      </c>
      <c r="J3511">
        <f>VLOOKUP($A3511,Mapping!$X$3:$Y$7793,2,0)</f>
        <v>90036</v>
      </c>
      <c r="K3511" t="str">
        <f>VLOOKUP($J3511,Mapping!$AB$3:$AC$475,2,0)</f>
        <v>Los Angeles</v>
      </c>
      <c r="L3511" t="str">
        <f>VLOOKUP($K3511,Mapping!$AF$3:$AG$475,2,0)</f>
        <v>California</v>
      </c>
      <c r="M3511" t="str">
        <f>VLOOKUP($L3511,Mapping!$AI$3:$AJ$48,2,0)</f>
        <v>United States</v>
      </c>
      <c r="N3511" t="str">
        <f>VLOOKUP($L3511,Mapping!$AI$3:$AK$48,3,0)</f>
        <v>West</v>
      </c>
      <c r="O3511" t="str">
        <f>VLOOKUP(Table1[[#This Row],[Column1]],Mapping!$AM$8:$AN$11,2,0)</f>
        <v>Office Supplies</v>
      </c>
      <c r="P3511" t="str">
        <f>VLOOKUP(Table1[[#This Row],[Column3]],Mapping!$AP$5:$AQ$22,2,0)</f>
        <v>Binders</v>
      </c>
      <c r="Q3511">
        <v>37.44</v>
      </c>
      <c r="R3511">
        <v>4</v>
      </c>
      <c r="S3511">
        <v>11.699999999999996</v>
      </c>
    </row>
    <row r="3512" spans="1:19" x14ac:dyDescent="0.35">
      <c r="A3512">
        <v>652</v>
      </c>
      <c r="B3512" t="s">
        <v>848</v>
      </c>
      <c r="C3512" t="s">
        <v>850</v>
      </c>
      <c r="D3512" t="str">
        <f>MID(Table1[[#This Row],[Product ID]],5,2)</f>
        <v>BI</v>
      </c>
      <c r="E3512" t="str">
        <f>LEFT(Table1[[#This Row],[Product ID]],3)</f>
        <v>OFF</v>
      </c>
      <c r="F3512" s="10" t="e">
        <f>VLOOKUP(Table1[[#This Row],[Order ID]],Mapping!H3512:J11303,3,0)</f>
        <v>#N/A</v>
      </c>
      <c r="G3512" s="10" t="e">
        <f>VLOOKUP(Table1[[#This Row],[Order ID]],Mapping!H3512:K11303,4,0)</f>
        <v>#N/A</v>
      </c>
      <c r="H3512" t="str">
        <f>INDEX(Mapping!$B$2:$T$7793,MATCH(Data!$A3512,Mapping!$B$3:$B$7793,0),MATCH(Data!$H$1,Mapping!$B$2:$T$2,0))</f>
        <v>First Class</v>
      </c>
      <c r="I3512" t="str">
        <f>INDEX(Mapping!$B$2:$T$7793,MATCH(Data!$A3512,Mapping!$B$3:$B$7793,0),MATCH(Data!$I$1,Mapping!$B$2:$T$2,0))</f>
        <v>Corporate</v>
      </c>
      <c r="J3512">
        <f>VLOOKUP($A3512,Mapping!$X$3:$Y$7793,2,0)</f>
        <v>90036</v>
      </c>
      <c r="K3512" t="str">
        <f>VLOOKUP($J3512,Mapping!$AB$3:$AC$475,2,0)</f>
        <v>Los Angeles</v>
      </c>
      <c r="L3512" t="str">
        <f>VLOOKUP($K3512,Mapping!$AF$3:$AG$475,2,0)</f>
        <v>California</v>
      </c>
      <c r="M3512" t="str">
        <f>VLOOKUP($L3512,Mapping!$AI$3:$AJ$48,2,0)</f>
        <v>United States</v>
      </c>
      <c r="N3512" t="str">
        <f>VLOOKUP($L3512,Mapping!$AI$3:$AK$48,3,0)</f>
        <v>West</v>
      </c>
      <c r="O3512" t="str">
        <f>VLOOKUP(Table1[[#This Row],[Column1]],Mapping!$AM$8:$AN$11,2,0)</f>
        <v>Office Supplies</v>
      </c>
      <c r="P3512" t="str">
        <f>VLOOKUP(Table1[[#This Row],[Column3]],Mapping!$AP$5:$AQ$22,2,0)</f>
        <v>Binders</v>
      </c>
      <c r="Q3512">
        <v>26.975999999999999</v>
      </c>
      <c r="R3512">
        <v>4</v>
      </c>
      <c r="S3512">
        <v>8.767199999999999</v>
      </c>
    </row>
    <row r="3513" spans="1:19" x14ac:dyDescent="0.35">
      <c r="A3513">
        <v>653</v>
      </c>
      <c r="B3513" t="s">
        <v>848</v>
      </c>
      <c r="C3513" t="s">
        <v>851</v>
      </c>
      <c r="D3513" t="str">
        <f>MID(Table1[[#This Row],[Product ID]],5,2)</f>
        <v>SU</v>
      </c>
      <c r="E3513" t="str">
        <f>LEFT(Table1[[#This Row],[Product ID]],3)</f>
        <v>OFF</v>
      </c>
      <c r="F3513" s="10" t="e">
        <f>VLOOKUP(Table1[[#This Row],[Order ID]],Mapping!H3513:J11304,3,0)</f>
        <v>#N/A</v>
      </c>
      <c r="G3513" s="10" t="e">
        <f>VLOOKUP(Table1[[#This Row],[Order ID]],Mapping!H3513:K11304,4,0)</f>
        <v>#N/A</v>
      </c>
      <c r="H3513" t="str">
        <f>INDEX(Mapping!$B$2:$T$7793,MATCH(Data!$A3513,Mapping!$B$3:$B$7793,0),MATCH(Data!$H$1,Mapping!$B$2:$T$2,0))</f>
        <v>First Class</v>
      </c>
      <c r="I3513" t="str">
        <f>INDEX(Mapping!$B$2:$T$7793,MATCH(Data!$A3513,Mapping!$B$3:$B$7793,0),MATCH(Data!$I$1,Mapping!$B$2:$T$2,0))</f>
        <v>Corporate</v>
      </c>
      <c r="J3513">
        <f>VLOOKUP($A3513,Mapping!$X$3:$Y$7793,2,0)</f>
        <v>90036</v>
      </c>
      <c r="K3513" t="str">
        <f>VLOOKUP($J3513,Mapping!$AB$3:$AC$475,2,0)</f>
        <v>Los Angeles</v>
      </c>
      <c r="L3513" t="str">
        <f>VLOOKUP($K3513,Mapping!$AF$3:$AG$475,2,0)</f>
        <v>California</v>
      </c>
      <c r="M3513" t="str">
        <f>VLOOKUP($L3513,Mapping!$AI$3:$AJ$48,2,0)</f>
        <v>United States</v>
      </c>
      <c r="N3513" t="str">
        <f>VLOOKUP($L3513,Mapping!$AI$3:$AK$48,3,0)</f>
        <v>West</v>
      </c>
      <c r="O3513" t="str">
        <f>VLOOKUP(Table1[[#This Row],[Column1]],Mapping!$AM$8:$AN$11,2,0)</f>
        <v>Office Supplies</v>
      </c>
      <c r="P3513" t="str">
        <f>VLOOKUP(Table1[[#This Row],[Column3]],Mapping!$AP$5:$AQ$22,2,0)</f>
        <v>Supplies</v>
      </c>
      <c r="Q3513">
        <v>11.36</v>
      </c>
      <c r="R3513">
        <v>2</v>
      </c>
      <c r="S3513">
        <v>3.2943999999999996</v>
      </c>
    </row>
    <row r="3514" spans="1:19" x14ac:dyDescent="0.35">
      <c r="A3514">
        <v>654</v>
      </c>
      <c r="B3514" t="s">
        <v>848</v>
      </c>
      <c r="C3514" t="s">
        <v>852</v>
      </c>
      <c r="D3514" t="str">
        <f>MID(Table1[[#This Row],[Product ID]],5,2)</f>
        <v>LA</v>
      </c>
      <c r="E3514" t="str">
        <f>LEFT(Table1[[#This Row],[Product ID]],3)</f>
        <v>OFF</v>
      </c>
      <c r="F3514" s="10" t="e">
        <f>VLOOKUP(Table1[[#This Row],[Order ID]],Mapping!H3514:J11305,3,0)</f>
        <v>#N/A</v>
      </c>
      <c r="G3514" s="10" t="e">
        <f>VLOOKUP(Table1[[#This Row],[Order ID]],Mapping!H3514:K11305,4,0)</f>
        <v>#N/A</v>
      </c>
      <c r="H3514" t="str">
        <f>INDEX(Mapping!$B$2:$T$7793,MATCH(Data!$A3514,Mapping!$B$3:$B$7793,0),MATCH(Data!$H$1,Mapping!$B$2:$T$2,0))</f>
        <v>First Class</v>
      </c>
      <c r="I3514" t="str">
        <f>INDEX(Mapping!$B$2:$T$7793,MATCH(Data!$A3514,Mapping!$B$3:$B$7793,0),MATCH(Data!$I$1,Mapping!$B$2:$T$2,0))</f>
        <v>Corporate</v>
      </c>
      <c r="J3514">
        <f>VLOOKUP($A3514,Mapping!$X$3:$Y$7793,2,0)</f>
        <v>90036</v>
      </c>
      <c r="K3514" t="str">
        <f>VLOOKUP($J3514,Mapping!$AB$3:$AC$475,2,0)</f>
        <v>Los Angeles</v>
      </c>
      <c r="L3514" t="str">
        <f>VLOOKUP($K3514,Mapping!$AF$3:$AG$475,2,0)</f>
        <v>California</v>
      </c>
      <c r="M3514" t="str">
        <f>VLOOKUP($L3514,Mapping!$AI$3:$AJ$48,2,0)</f>
        <v>United States</v>
      </c>
      <c r="N3514" t="str">
        <f>VLOOKUP($L3514,Mapping!$AI$3:$AK$48,3,0)</f>
        <v>West</v>
      </c>
      <c r="O3514" t="str">
        <f>VLOOKUP(Table1[[#This Row],[Column1]],Mapping!$AM$8:$AN$11,2,0)</f>
        <v>Office Supplies</v>
      </c>
      <c r="P3514" t="str">
        <f>VLOOKUP(Table1[[#This Row],[Column3]],Mapping!$AP$5:$AQ$22,2,0)</f>
        <v>Labels</v>
      </c>
      <c r="Q3514">
        <v>14.62</v>
      </c>
      <c r="R3514">
        <v>2</v>
      </c>
      <c r="S3514">
        <v>6.8713999999999995</v>
      </c>
    </row>
    <row r="3515" spans="1:19" x14ac:dyDescent="0.35">
      <c r="A3515">
        <v>2844</v>
      </c>
      <c r="B3515" t="s">
        <v>2830</v>
      </c>
      <c r="C3515" t="s">
        <v>2831</v>
      </c>
      <c r="D3515" t="str">
        <f>MID(Table1[[#This Row],[Product ID]],5,2)</f>
        <v>SU</v>
      </c>
      <c r="E3515" t="str">
        <f>LEFT(Table1[[#This Row],[Product ID]],3)</f>
        <v>OFF</v>
      </c>
      <c r="F3515" s="10" t="e">
        <f>VLOOKUP(Table1[[#This Row],[Order ID]],Mapping!H3515:J11306,3,0)</f>
        <v>#N/A</v>
      </c>
      <c r="G3515" s="10" t="e">
        <f>VLOOKUP(Table1[[#This Row],[Order ID]],Mapping!H3515:K11306,4,0)</f>
        <v>#N/A</v>
      </c>
      <c r="H3515" t="str">
        <f>INDEX(Mapping!$B$2:$T$7793,MATCH(Data!$A3515,Mapping!$B$3:$B$7793,0),MATCH(Data!$H$1,Mapping!$B$2:$T$2,0))</f>
        <v>Standard Class</v>
      </c>
      <c r="I3515" t="str">
        <f>INDEX(Mapping!$B$2:$T$7793,MATCH(Data!$A3515,Mapping!$B$3:$B$7793,0),MATCH(Data!$I$1,Mapping!$B$2:$T$2,0))</f>
        <v>Corporate</v>
      </c>
      <c r="J3515">
        <f>VLOOKUP($A3515,Mapping!$X$3:$Y$7793,2,0)</f>
        <v>85301</v>
      </c>
      <c r="K3515" t="str">
        <f>VLOOKUP($J3515,Mapping!$AB$3:$AC$475,2,0)</f>
        <v>Olathe</v>
      </c>
      <c r="L3515" t="str">
        <f>VLOOKUP($K3515,Mapping!$AF$3:$AG$475,2,0)</f>
        <v>Kansas</v>
      </c>
      <c r="M3515" t="str">
        <f>VLOOKUP($L3515,Mapping!$AI$3:$AJ$48,2,0)</f>
        <v>United States</v>
      </c>
      <c r="N3515" t="str">
        <f>VLOOKUP($L3515,Mapping!$AI$3:$AK$48,3,0)</f>
        <v>Central</v>
      </c>
      <c r="O3515" t="str">
        <f>VLOOKUP(Table1[[#This Row],[Column1]],Mapping!$AM$8:$AN$11,2,0)</f>
        <v>Office Supplies</v>
      </c>
      <c r="P3515" t="str">
        <f>VLOOKUP(Table1[[#This Row],[Column3]],Mapping!$AP$5:$AQ$22,2,0)</f>
        <v>Supplies</v>
      </c>
      <c r="Q3515">
        <v>33.799999999999997</v>
      </c>
      <c r="R3515">
        <v>5</v>
      </c>
      <c r="S3515">
        <v>4.2249999999999979</v>
      </c>
    </row>
    <row r="3516" spans="1:19" x14ac:dyDescent="0.35">
      <c r="A3516">
        <v>7566</v>
      </c>
      <c r="B3516" t="s">
        <v>5653</v>
      </c>
      <c r="C3516" t="s">
        <v>3538</v>
      </c>
      <c r="D3516" t="str">
        <f>MID(Table1[[#This Row],[Product ID]],5,2)</f>
        <v>CH</v>
      </c>
      <c r="E3516" t="str">
        <f>LEFT(Table1[[#This Row],[Product ID]],3)</f>
        <v>FUR</v>
      </c>
      <c r="F3516" s="10">
        <f>VLOOKUP(Table1[[#This Row],[Order ID]],Mapping!H3516:J11307,3,0)</f>
        <v>41569</v>
      </c>
      <c r="G3516" s="10">
        <f>VLOOKUP(Table1[[#This Row],[Order ID]],Mapping!H3516:K11307,4,0)</f>
        <v>41575</v>
      </c>
      <c r="H3516" t="str">
        <f>INDEX(Mapping!$B$2:$T$7793,MATCH(Data!$A3516,Mapping!$B$3:$B$7793,0),MATCH(Data!$H$1,Mapping!$B$2:$T$2,0))</f>
        <v>Standard Class</v>
      </c>
      <c r="I3516" t="str">
        <f>INDEX(Mapping!$B$2:$T$7793,MATCH(Data!$A3516,Mapping!$B$3:$B$7793,0),MATCH(Data!$I$1,Mapping!$B$2:$T$2,0))</f>
        <v>Consumer</v>
      </c>
      <c r="J3516">
        <f>VLOOKUP($A3516,Mapping!$X$3:$Y$7793,2,0)</f>
        <v>90045</v>
      </c>
      <c r="K3516" t="str">
        <f>VLOOKUP($J3516,Mapping!$AB$3:$AC$475,2,0)</f>
        <v>Medina</v>
      </c>
      <c r="L3516" t="str">
        <f>VLOOKUP($K3516,Mapping!$AF$3:$AG$475,2,0)</f>
        <v>Ohio</v>
      </c>
      <c r="M3516" t="str">
        <f>VLOOKUP($L3516,Mapping!$AI$3:$AJ$48,2,0)</f>
        <v>United States</v>
      </c>
      <c r="N3516" t="str">
        <f>VLOOKUP($L3516,Mapping!$AI$3:$AK$48,3,0)</f>
        <v>East</v>
      </c>
      <c r="O3516" t="str">
        <f>VLOOKUP(Table1[[#This Row],[Column1]],Mapping!$AM$8:$AN$11,2,0)</f>
        <v>Furniture</v>
      </c>
      <c r="P3516" t="str">
        <f>VLOOKUP(Table1[[#This Row],[Column3]],Mapping!$AP$5:$AQ$22,2,0)</f>
        <v>Chairs</v>
      </c>
      <c r="Q3516">
        <v>242.13600000000002</v>
      </c>
      <c r="R3516">
        <v>3</v>
      </c>
      <c r="S3516">
        <v>12.106799999999993</v>
      </c>
    </row>
    <row r="3517" spans="1:19" x14ac:dyDescent="0.35">
      <c r="A3517">
        <v>7567</v>
      </c>
      <c r="B3517" t="s">
        <v>5653</v>
      </c>
      <c r="C3517" t="s">
        <v>128</v>
      </c>
      <c r="D3517" t="str">
        <f>MID(Table1[[#This Row],[Product ID]],5,2)</f>
        <v>AR</v>
      </c>
      <c r="E3517" t="str">
        <f>LEFT(Table1[[#This Row],[Product ID]],3)</f>
        <v>OFF</v>
      </c>
      <c r="F3517" s="10">
        <f>VLOOKUP(Table1[[#This Row],[Order ID]],Mapping!H3517:J11308,3,0)</f>
        <v>41569</v>
      </c>
      <c r="G3517" s="10">
        <f>VLOOKUP(Table1[[#This Row],[Order ID]],Mapping!H3517:K11308,4,0)</f>
        <v>41575</v>
      </c>
      <c r="H3517" t="str">
        <f>INDEX(Mapping!$B$2:$T$7793,MATCH(Data!$A3517,Mapping!$B$3:$B$7793,0),MATCH(Data!$H$1,Mapping!$B$2:$T$2,0))</f>
        <v>Standard Class</v>
      </c>
      <c r="I3517" t="str">
        <f>INDEX(Mapping!$B$2:$T$7793,MATCH(Data!$A3517,Mapping!$B$3:$B$7793,0),MATCH(Data!$I$1,Mapping!$B$2:$T$2,0))</f>
        <v>Consumer</v>
      </c>
      <c r="J3517">
        <f>VLOOKUP($A3517,Mapping!$X$3:$Y$7793,2,0)</f>
        <v>90045</v>
      </c>
      <c r="K3517" t="str">
        <f>VLOOKUP($J3517,Mapping!$AB$3:$AC$475,2,0)</f>
        <v>Medina</v>
      </c>
      <c r="L3517" t="str">
        <f>VLOOKUP($K3517,Mapping!$AF$3:$AG$475,2,0)</f>
        <v>Ohio</v>
      </c>
      <c r="M3517" t="str">
        <f>VLOOKUP($L3517,Mapping!$AI$3:$AJ$48,2,0)</f>
        <v>United States</v>
      </c>
      <c r="N3517" t="str">
        <f>VLOOKUP($L3517,Mapping!$AI$3:$AK$48,3,0)</f>
        <v>East</v>
      </c>
      <c r="O3517" t="str">
        <f>VLOOKUP(Table1[[#This Row],[Column1]],Mapping!$AM$8:$AN$11,2,0)</f>
        <v>Office Supplies</v>
      </c>
      <c r="P3517" t="str">
        <f>VLOOKUP(Table1[[#This Row],[Column3]],Mapping!$AP$5:$AQ$22,2,0)</f>
        <v>Art</v>
      </c>
      <c r="Q3517">
        <v>12.39</v>
      </c>
      <c r="R3517">
        <v>3</v>
      </c>
      <c r="S3517">
        <v>5.6993999999999998</v>
      </c>
    </row>
    <row r="3518" spans="1:19" x14ac:dyDescent="0.35">
      <c r="A3518">
        <v>7568</v>
      </c>
      <c r="B3518" t="s">
        <v>5653</v>
      </c>
      <c r="C3518" t="s">
        <v>3536</v>
      </c>
      <c r="D3518" t="str">
        <f>MID(Table1[[#This Row],[Product ID]],5,2)</f>
        <v>FU</v>
      </c>
      <c r="E3518" t="str">
        <f>LEFT(Table1[[#This Row],[Product ID]],3)</f>
        <v>FUR</v>
      </c>
      <c r="F3518" s="10">
        <f>VLOOKUP(Table1[[#This Row],[Order ID]],Mapping!H3518:J11309,3,0)</f>
        <v>41569</v>
      </c>
      <c r="G3518" s="10">
        <f>VLOOKUP(Table1[[#This Row],[Order ID]],Mapping!H3518:K11309,4,0)</f>
        <v>41575</v>
      </c>
      <c r="H3518" t="str">
        <f>INDEX(Mapping!$B$2:$T$7793,MATCH(Data!$A3518,Mapping!$B$3:$B$7793,0),MATCH(Data!$H$1,Mapping!$B$2:$T$2,0))</f>
        <v>Standard Class</v>
      </c>
      <c r="I3518" t="str">
        <f>INDEX(Mapping!$B$2:$T$7793,MATCH(Data!$A3518,Mapping!$B$3:$B$7793,0),MATCH(Data!$I$1,Mapping!$B$2:$T$2,0))</f>
        <v>Consumer</v>
      </c>
      <c r="J3518">
        <f>VLOOKUP($A3518,Mapping!$X$3:$Y$7793,2,0)</f>
        <v>90045</v>
      </c>
      <c r="K3518" t="str">
        <f>VLOOKUP($J3518,Mapping!$AB$3:$AC$475,2,0)</f>
        <v>Medina</v>
      </c>
      <c r="L3518" t="str">
        <f>VLOOKUP($K3518,Mapping!$AF$3:$AG$475,2,0)</f>
        <v>Ohio</v>
      </c>
      <c r="M3518" t="str">
        <f>VLOOKUP($L3518,Mapping!$AI$3:$AJ$48,2,0)</f>
        <v>United States</v>
      </c>
      <c r="N3518" t="str">
        <f>VLOOKUP($L3518,Mapping!$AI$3:$AK$48,3,0)</f>
        <v>East</v>
      </c>
      <c r="O3518" t="str">
        <f>VLOOKUP(Table1[[#This Row],[Column1]],Mapping!$AM$8:$AN$11,2,0)</f>
        <v>Furniture</v>
      </c>
      <c r="P3518" t="str">
        <f>VLOOKUP(Table1[[#This Row],[Column3]],Mapping!$AP$5:$AQ$22,2,0)</f>
        <v>Furnishings</v>
      </c>
      <c r="Q3518">
        <v>19.96</v>
      </c>
      <c r="R3518">
        <v>2</v>
      </c>
      <c r="S3518">
        <v>5.5888000000000009</v>
      </c>
    </row>
    <row r="3519" spans="1:19" x14ac:dyDescent="0.35">
      <c r="A3519">
        <v>7569</v>
      </c>
      <c r="B3519" t="s">
        <v>5653</v>
      </c>
      <c r="C3519" t="s">
        <v>499</v>
      </c>
      <c r="D3519" t="str">
        <f>MID(Table1[[#This Row],[Product ID]],5,2)</f>
        <v>ST</v>
      </c>
      <c r="E3519" t="str">
        <f>LEFT(Table1[[#This Row],[Product ID]],3)</f>
        <v>OFF</v>
      </c>
      <c r="F3519" s="10">
        <f>VLOOKUP(Table1[[#This Row],[Order ID]],Mapping!H3519:J11310,3,0)</f>
        <v>41569</v>
      </c>
      <c r="G3519" s="10">
        <f>VLOOKUP(Table1[[#This Row],[Order ID]],Mapping!H3519:K11310,4,0)</f>
        <v>41575</v>
      </c>
      <c r="H3519" t="str">
        <f>INDEX(Mapping!$B$2:$T$7793,MATCH(Data!$A3519,Mapping!$B$3:$B$7793,0),MATCH(Data!$H$1,Mapping!$B$2:$T$2,0))</f>
        <v>Standard Class</v>
      </c>
      <c r="I3519" t="str">
        <f>INDEX(Mapping!$B$2:$T$7793,MATCH(Data!$A3519,Mapping!$B$3:$B$7793,0),MATCH(Data!$I$1,Mapping!$B$2:$T$2,0))</f>
        <v>Consumer</v>
      </c>
      <c r="J3519">
        <f>VLOOKUP($A3519,Mapping!$X$3:$Y$7793,2,0)</f>
        <v>90045</v>
      </c>
      <c r="K3519" t="str">
        <f>VLOOKUP($J3519,Mapping!$AB$3:$AC$475,2,0)</f>
        <v>Medina</v>
      </c>
      <c r="L3519" t="str">
        <f>VLOOKUP($K3519,Mapping!$AF$3:$AG$475,2,0)</f>
        <v>Ohio</v>
      </c>
      <c r="M3519" t="str">
        <f>VLOOKUP($L3519,Mapping!$AI$3:$AJ$48,2,0)</f>
        <v>United States</v>
      </c>
      <c r="N3519" t="str">
        <f>VLOOKUP($L3519,Mapping!$AI$3:$AK$48,3,0)</f>
        <v>East</v>
      </c>
      <c r="O3519" t="str">
        <f>VLOOKUP(Table1[[#This Row],[Column1]],Mapping!$AM$8:$AN$11,2,0)</f>
        <v>Office Supplies</v>
      </c>
      <c r="P3519" t="str">
        <f>VLOOKUP(Table1[[#This Row],[Column3]],Mapping!$AP$5:$AQ$22,2,0)</f>
        <v>Storage</v>
      </c>
      <c r="Q3519">
        <v>340.92</v>
      </c>
      <c r="R3519">
        <v>3</v>
      </c>
      <c r="S3519">
        <v>3.4091999999999842</v>
      </c>
    </row>
    <row r="3520" spans="1:19" x14ac:dyDescent="0.35">
      <c r="A3520">
        <v>482</v>
      </c>
      <c r="B3520" t="s">
        <v>642</v>
      </c>
      <c r="C3520" t="s">
        <v>643</v>
      </c>
      <c r="D3520" t="str">
        <f>MID(Table1[[#This Row],[Product ID]],5,2)</f>
        <v>PH</v>
      </c>
      <c r="E3520" t="str">
        <f>LEFT(Table1[[#This Row],[Product ID]],3)</f>
        <v>TEC</v>
      </c>
      <c r="F3520" s="10" t="e">
        <f>VLOOKUP(Table1[[#This Row],[Order ID]],Mapping!H3520:J11311,3,0)</f>
        <v>#N/A</v>
      </c>
      <c r="G3520" s="10" t="e">
        <f>VLOOKUP(Table1[[#This Row],[Order ID]],Mapping!H3520:K11311,4,0)</f>
        <v>#N/A</v>
      </c>
      <c r="H3520" t="str">
        <f>INDEX(Mapping!$B$2:$T$7793,MATCH(Data!$A3520,Mapping!$B$3:$B$7793,0),MATCH(Data!$H$1,Mapping!$B$2:$T$2,0))</f>
        <v>Standard Class</v>
      </c>
      <c r="I3520" t="str">
        <f>INDEX(Mapping!$B$2:$T$7793,MATCH(Data!$A3520,Mapping!$B$3:$B$7793,0),MATCH(Data!$I$1,Mapping!$B$2:$T$2,0))</f>
        <v>Consumer</v>
      </c>
      <c r="J3520">
        <f>VLOOKUP($A3520,Mapping!$X$3:$Y$7793,2,0)</f>
        <v>75217</v>
      </c>
      <c r="K3520" t="str">
        <f>VLOOKUP($J3520,Mapping!$AB$3:$AC$475,2,0)</f>
        <v>Asheville</v>
      </c>
      <c r="L3520" t="str">
        <f>VLOOKUP($K3520,Mapping!$AF$3:$AG$475,2,0)</f>
        <v>North Carolina</v>
      </c>
      <c r="M3520" t="str">
        <f>VLOOKUP($L3520,Mapping!$AI$3:$AJ$48,2,0)</f>
        <v>United States</v>
      </c>
      <c r="N3520" t="str">
        <f>VLOOKUP($L3520,Mapping!$AI$3:$AK$48,3,0)</f>
        <v>South</v>
      </c>
      <c r="O3520" t="str">
        <f>VLOOKUP(Table1[[#This Row],[Column1]],Mapping!$AM$8:$AN$11,2,0)</f>
        <v>Technology</v>
      </c>
      <c r="P3520" t="str">
        <f>VLOOKUP(Table1[[#This Row],[Column3]],Mapping!$AP$5:$AQ$22,2,0)</f>
        <v>Phones</v>
      </c>
      <c r="Q3520">
        <v>369.57600000000002</v>
      </c>
      <c r="R3520">
        <v>3</v>
      </c>
      <c r="S3520">
        <v>41.577299999999951</v>
      </c>
    </row>
    <row r="3521" spans="1:19" x14ac:dyDescent="0.35">
      <c r="A3521">
        <v>483</v>
      </c>
      <c r="B3521" t="s">
        <v>642</v>
      </c>
      <c r="C3521" t="s">
        <v>644</v>
      </c>
      <c r="D3521" t="str">
        <f>MID(Table1[[#This Row],[Product ID]],5,2)</f>
        <v>LA</v>
      </c>
      <c r="E3521" t="str">
        <f>LEFT(Table1[[#This Row],[Product ID]],3)</f>
        <v>OFF</v>
      </c>
      <c r="F3521" s="10" t="e">
        <f>VLOOKUP(Table1[[#This Row],[Order ID]],Mapping!H3521:J11312,3,0)</f>
        <v>#N/A</v>
      </c>
      <c r="G3521" s="10" t="e">
        <f>VLOOKUP(Table1[[#This Row],[Order ID]],Mapping!H3521:K11312,4,0)</f>
        <v>#N/A</v>
      </c>
      <c r="H3521" t="str">
        <f>INDEX(Mapping!$B$2:$T$7793,MATCH(Data!$A3521,Mapping!$B$3:$B$7793,0),MATCH(Data!$H$1,Mapping!$B$2:$T$2,0))</f>
        <v>First Class</v>
      </c>
      <c r="I3521" t="str">
        <f>INDEX(Mapping!$B$2:$T$7793,MATCH(Data!$A3521,Mapping!$B$3:$B$7793,0),MATCH(Data!$I$1,Mapping!$B$2:$T$2,0))</f>
        <v>Corporate</v>
      </c>
      <c r="J3521">
        <f>VLOOKUP($A3521,Mapping!$X$3:$Y$7793,2,0)</f>
        <v>75217</v>
      </c>
      <c r="K3521" t="str">
        <f>VLOOKUP($J3521,Mapping!$AB$3:$AC$475,2,0)</f>
        <v>Asheville</v>
      </c>
      <c r="L3521" t="str">
        <f>VLOOKUP($K3521,Mapping!$AF$3:$AG$475,2,0)</f>
        <v>North Carolina</v>
      </c>
      <c r="M3521" t="str">
        <f>VLOOKUP($L3521,Mapping!$AI$3:$AJ$48,2,0)</f>
        <v>United States</v>
      </c>
      <c r="N3521" t="str">
        <f>VLOOKUP($L3521,Mapping!$AI$3:$AK$48,3,0)</f>
        <v>South</v>
      </c>
      <c r="O3521" t="str">
        <f>VLOOKUP(Table1[[#This Row],[Column1]],Mapping!$AM$8:$AN$11,2,0)</f>
        <v>Office Supplies</v>
      </c>
      <c r="P3521" t="str">
        <f>VLOOKUP(Table1[[#This Row],[Column3]],Mapping!$AP$5:$AQ$22,2,0)</f>
        <v>Labels</v>
      </c>
      <c r="Q3521">
        <v>15.712000000000002</v>
      </c>
      <c r="R3521">
        <v>4</v>
      </c>
      <c r="S3521">
        <v>5.6955999999999989</v>
      </c>
    </row>
    <row r="3522" spans="1:19" x14ac:dyDescent="0.35">
      <c r="A3522">
        <v>7269</v>
      </c>
      <c r="B3522" t="s">
        <v>5475</v>
      </c>
      <c r="C3522" t="s">
        <v>2074</v>
      </c>
      <c r="D3522" t="str">
        <f>MID(Table1[[#This Row],[Product ID]],5,2)</f>
        <v>PH</v>
      </c>
      <c r="E3522" t="str">
        <f>LEFT(Table1[[#This Row],[Product ID]],3)</f>
        <v>TEC</v>
      </c>
      <c r="F3522" s="10">
        <f>VLOOKUP(Table1[[#This Row],[Order ID]],Mapping!H3522:J11313,3,0)</f>
        <v>41370</v>
      </c>
      <c r="G3522" s="10">
        <f>VLOOKUP(Table1[[#This Row],[Order ID]],Mapping!H3522:K11313,4,0)</f>
        <v>41374</v>
      </c>
      <c r="H3522" t="str">
        <f>INDEX(Mapping!$B$2:$T$7793,MATCH(Data!$A3522,Mapping!$B$3:$B$7793,0),MATCH(Data!$H$1,Mapping!$B$2:$T$2,0))</f>
        <v>Same Day</v>
      </c>
      <c r="I3522" t="str">
        <f>INDEX(Mapping!$B$2:$T$7793,MATCH(Data!$A3522,Mapping!$B$3:$B$7793,0),MATCH(Data!$I$1,Mapping!$B$2:$T$2,0))</f>
        <v>Corporate</v>
      </c>
      <c r="J3522">
        <f>VLOOKUP($A3522,Mapping!$X$3:$Y$7793,2,0)</f>
        <v>19140</v>
      </c>
      <c r="K3522" t="str">
        <f>VLOOKUP($J3522,Mapping!$AB$3:$AC$475,2,0)</f>
        <v>Orem</v>
      </c>
      <c r="L3522" t="str">
        <f>VLOOKUP($K3522,Mapping!$AF$3:$AG$475,2,0)</f>
        <v>Utah</v>
      </c>
      <c r="M3522" t="str">
        <f>VLOOKUP($L3522,Mapping!$AI$3:$AJ$48,2,0)</f>
        <v>United States</v>
      </c>
      <c r="N3522" t="str">
        <f>VLOOKUP($L3522,Mapping!$AI$3:$AK$48,3,0)</f>
        <v>West</v>
      </c>
      <c r="O3522" t="str">
        <f>VLOOKUP(Table1[[#This Row],[Column1]],Mapping!$AM$8:$AN$11,2,0)</f>
        <v>Technology</v>
      </c>
      <c r="P3522" t="str">
        <f>VLOOKUP(Table1[[#This Row],[Column3]],Mapping!$AP$5:$AQ$22,2,0)</f>
        <v>Phones</v>
      </c>
      <c r="Q3522">
        <v>118.78199999999998</v>
      </c>
      <c r="R3522">
        <v>3</v>
      </c>
      <c r="S3522">
        <v>-27.715799999999994</v>
      </c>
    </row>
    <row r="3523" spans="1:19" x14ac:dyDescent="0.35">
      <c r="A3523">
        <v>4813</v>
      </c>
      <c r="B3523" t="s">
        <v>4088</v>
      </c>
      <c r="C3523" t="s">
        <v>2781</v>
      </c>
      <c r="D3523" t="str">
        <f>MID(Table1[[#This Row],[Product ID]],5,2)</f>
        <v>PH</v>
      </c>
      <c r="E3523" t="str">
        <f>LEFT(Table1[[#This Row],[Product ID]],3)</f>
        <v>TEC</v>
      </c>
      <c r="F3523" s="10">
        <f>VLOOKUP(Table1[[#This Row],[Order ID]],Mapping!H3523:J11314,3,0)</f>
        <v>41453</v>
      </c>
      <c r="G3523" s="10">
        <f>VLOOKUP(Table1[[#This Row],[Order ID]],Mapping!H3523:K11314,4,0)</f>
        <v>41455</v>
      </c>
      <c r="H3523" t="str">
        <f>INDEX(Mapping!$B$2:$T$7793,MATCH(Data!$A3523,Mapping!$B$3:$B$7793,0),MATCH(Data!$H$1,Mapping!$B$2:$T$2,0))</f>
        <v>Standard Class</v>
      </c>
      <c r="I3523" t="str">
        <f>INDEX(Mapping!$B$2:$T$7793,MATCH(Data!$A3523,Mapping!$B$3:$B$7793,0),MATCH(Data!$I$1,Mapping!$B$2:$T$2,0))</f>
        <v>Corporate</v>
      </c>
      <c r="J3523">
        <f>VLOOKUP($A3523,Mapping!$X$3:$Y$7793,2,0)</f>
        <v>94109</v>
      </c>
      <c r="K3523" t="str">
        <f>VLOOKUP($J3523,Mapping!$AB$3:$AC$475,2,0)</f>
        <v>Fremont</v>
      </c>
      <c r="L3523" t="str">
        <f>VLOOKUP($K3523,Mapping!$AF$3:$AG$475,2,0)</f>
        <v>Nebraska</v>
      </c>
      <c r="M3523" t="str">
        <f>VLOOKUP($L3523,Mapping!$AI$3:$AJ$48,2,0)</f>
        <v>United States</v>
      </c>
      <c r="N3523" t="str">
        <f>VLOOKUP($L3523,Mapping!$AI$3:$AK$48,3,0)</f>
        <v>Central</v>
      </c>
      <c r="O3523" t="str">
        <f>VLOOKUP(Table1[[#This Row],[Column1]],Mapping!$AM$8:$AN$11,2,0)</f>
        <v>Technology</v>
      </c>
      <c r="P3523" t="str">
        <f>VLOOKUP(Table1[[#This Row],[Column3]],Mapping!$AP$5:$AQ$22,2,0)</f>
        <v>Phones</v>
      </c>
      <c r="Q3523">
        <v>201.584</v>
      </c>
      <c r="R3523">
        <v>2</v>
      </c>
      <c r="S3523">
        <v>12.599000000000004</v>
      </c>
    </row>
    <row r="3524" spans="1:19" x14ac:dyDescent="0.35">
      <c r="A3524">
        <v>3050</v>
      </c>
      <c r="B3524" t="s">
        <v>2974</v>
      </c>
      <c r="C3524" t="s">
        <v>1831</v>
      </c>
      <c r="D3524" t="str">
        <f>MID(Table1[[#This Row],[Product ID]],5,2)</f>
        <v>BO</v>
      </c>
      <c r="E3524" t="str">
        <f>LEFT(Table1[[#This Row],[Product ID]],3)</f>
        <v>FUR</v>
      </c>
      <c r="F3524" s="10" t="e">
        <f>VLOOKUP(Table1[[#This Row],[Order ID]],Mapping!H3524:J11315,3,0)</f>
        <v>#N/A</v>
      </c>
      <c r="G3524" s="10" t="e">
        <f>VLOOKUP(Table1[[#This Row],[Order ID]],Mapping!H3524:K11315,4,0)</f>
        <v>#N/A</v>
      </c>
      <c r="H3524" t="str">
        <f>INDEX(Mapping!$B$2:$T$7793,MATCH(Data!$A3524,Mapping!$B$3:$B$7793,0),MATCH(Data!$H$1,Mapping!$B$2:$T$2,0))</f>
        <v>Standard Class</v>
      </c>
      <c r="I3524" t="str">
        <f>INDEX(Mapping!$B$2:$T$7793,MATCH(Data!$A3524,Mapping!$B$3:$B$7793,0),MATCH(Data!$I$1,Mapping!$B$2:$T$2,0))</f>
        <v>Consumer</v>
      </c>
      <c r="J3524">
        <f>VLOOKUP($A3524,Mapping!$X$3:$Y$7793,2,0)</f>
        <v>78550</v>
      </c>
      <c r="K3524" t="str">
        <f>VLOOKUP($J3524,Mapping!$AB$3:$AC$475,2,0)</f>
        <v>Gladstone</v>
      </c>
      <c r="L3524" t="str">
        <f>VLOOKUP($K3524,Mapping!$AF$3:$AG$475,2,0)</f>
        <v>Missouri</v>
      </c>
      <c r="M3524" t="str">
        <f>VLOOKUP($L3524,Mapping!$AI$3:$AJ$48,2,0)</f>
        <v>United States</v>
      </c>
      <c r="N3524" t="str">
        <f>VLOOKUP($L3524,Mapping!$AI$3:$AK$48,3,0)</f>
        <v>Central</v>
      </c>
      <c r="O3524" t="str">
        <f>VLOOKUP(Table1[[#This Row],[Column1]],Mapping!$AM$8:$AN$11,2,0)</f>
        <v>Furniture</v>
      </c>
      <c r="P3524" t="str">
        <f>VLOOKUP(Table1[[#This Row],[Column3]],Mapping!$AP$5:$AQ$22,2,0)</f>
        <v>Bookcases</v>
      </c>
      <c r="Q3524">
        <v>241.33199999999999</v>
      </c>
      <c r="R3524">
        <v>5</v>
      </c>
      <c r="S3524">
        <v>-14.195999999999998</v>
      </c>
    </row>
    <row r="3525" spans="1:19" x14ac:dyDescent="0.35">
      <c r="A3525">
        <v>3052</v>
      </c>
      <c r="B3525" t="s">
        <v>2974</v>
      </c>
      <c r="C3525" t="s">
        <v>1881</v>
      </c>
      <c r="D3525" t="str">
        <f>MID(Table1[[#This Row],[Product ID]],5,2)</f>
        <v>AR</v>
      </c>
      <c r="E3525" t="str">
        <f>LEFT(Table1[[#This Row],[Product ID]],3)</f>
        <v>OFF</v>
      </c>
      <c r="F3525" s="10" t="e">
        <f>VLOOKUP(Table1[[#This Row],[Order ID]],Mapping!H3525:J11316,3,0)</f>
        <v>#N/A</v>
      </c>
      <c r="G3525" s="10" t="e">
        <f>VLOOKUP(Table1[[#This Row],[Order ID]],Mapping!H3525:K11316,4,0)</f>
        <v>#N/A</v>
      </c>
      <c r="H3525" t="str">
        <f>INDEX(Mapping!$B$2:$T$7793,MATCH(Data!$A3525,Mapping!$B$3:$B$7793,0),MATCH(Data!$H$1,Mapping!$B$2:$T$2,0))</f>
        <v>First Class</v>
      </c>
      <c r="I3525" t="str">
        <f>INDEX(Mapping!$B$2:$T$7793,MATCH(Data!$A3525,Mapping!$B$3:$B$7793,0),MATCH(Data!$I$1,Mapping!$B$2:$T$2,0))</f>
        <v>Consumer</v>
      </c>
      <c r="J3525">
        <f>VLOOKUP($A3525,Mapping!$X$3:$Y$7793,2,0)</f>
        <v>78550</v>
      </c>
      <c r="K3525" t="str">
        <f>VLOOKUP($J3525,Mapping!$AB$3:$AC$475,2,0)</f>
        <v>Gladstone</v>
      </c>
      <c r="L3525" t="str">
        <f>VLOOKUP($K3525,Mapping!$AF$3:$AG$475,2,0)</f>
        <v>Missouri</v>
      </c>
      <c r="M3525" t="str">
        <f>VLOOKUP($L3525,Mapping!$AI$3:$AJ$48,2,0)</f>
        <v>United States</v>
      </c>
      <c r="N3525" t="str">
        <f>VLOOKUP($L3525,Mapping!$AI$3:$AK$48,3,0)</f>
        <v>Central</v>
      </c>
      <c r="O3525" t="str">
        <f>VLOOKUP(Table1[[#This Row],[Column1]],Mapping!$AM$8:$AN$11,2,0)</f>
        <v>Office Supplies</v>
      </c>
      <c r="P3525" t="str">
        <f>VLOOKUP(Table1[[#This Row],[Column3]],Mapping!$AP$5:$AQ$22,2,0)</f>
        <v>Art</v>
      </c>
      <c r="Q3525">
        <v>145.54400000000001</v>
      </c>
      <c r="R3525">
        <v>7</v>
      </c>
      <c r="S3525">
        <v>16.373699999999992</v>
      </c>
    </row>
    <row r="3526" spans="1:19" x14ac:dyDescent="0.35">
      <c r="A3526">
        <v>5339</v>
      </c>
      <c r="B3526" t="s">
        <v>4394</v>
      </c>
      <c r="C3526" t="s">
        <v>517</v>
      </c>
      <c r="D3526" t="str">
        <f>MID(Table1[[#This Row],[Product ID]],5,2)</f>
        <v>PH</v>
      </c>
      <c r="E3526" t="str">
        <f>LEFT(Table1[[#This Row],[Product ID]],3)</f>
        <v>TEC</v>
      </c>
      <c r="F3526" s="10">
        <f>VLOOKUP(Table1[[#This Row],[Order ID]],Mapping!H3526:J11317,3,0)</f>
        <v>41474</v>
      </c>
      <c r="G3526" s="10">
        <f>VLOOKUP(Table1[[#This Row],[Order ID]],Mapping!H3526:K11317,4,0)</f>
        <v>41478</v>
      </c>
      <c r="H3526" t="str">
        <f>INDEX(Mapping!$B$2:$T$7793,MATCH(Data!$A3526,Mapping!$B$3:$B$7793,0),MATCH(Data!$H$1,Mapping!$B$2:$T$2,0))</f>
        <v>Standard Class</v>
      </c>
      <c r="I3526" t="str">
        <f>INDEX(Mapping!$B$2:$T$7793,MATCH(Data!$A3526,Mapping!$B$3:$B$7793,0),MATCH(Data!$I$1,Mapping!$B$2:$T$2,0))</f>
        <v>Corporate</v>
      </c>
      <c r="J3526">
        <f>VLOOKUP($A3526,Mapping!$X$3:$Y$7793,2,0)</f>
        <v>85023</v>
      </c>
      <c r="K3526" t="str">
        <f>VLOOKUP($J3526,Mapping!$AB$3:$AC$475,2,0)</f>
        <v>Hamilton</v>
      </c>
      <c r="L3526" t="str">
        <f>VLOOKUP($K3526,Mapping!$AF$3:$AG$475,2,0)</f>
        <v>Ohio</v>
      </c>
      <c r="M3526" t="str">
        <f>VLOOKUP($L3526,Mapping!$AI$3:$AJ$48,2,0)</f>
        <v>United States</v>
      </c>
      <c r="N3526" t="str">
        <f>VLOOKUP($L3526,Mapping!$AI$3:$AK$48,3,0)</f>
        <v>East</v>
      </c>
      <c r="O3526" t="str">
        <f>VLOOKUP(Table1[[#This Row],[Column1]],Mapping!$AM$8:$AN$11,2,0)</f>
        <v>Technology</v>
      </c>
      <c r="P3526" t="str">
        <f>VLOOKUP(Table1[[#This Row],[Column3]],Mapping!$AP$5:$AQ$22,2,0)</f>
        <v>Phones</v>
      </c>
      <c r="Q3526">
        <v>55.991999999999997</v>
      </c>
      <c r="R3526">
        <v>1</v>
      </c>
      <c r="S3526">
        <v>3.4995000000000029</v>
      </c>
    </row>
    <row r="3527" spans="1:19" x14ac:dyDescent="0.35">
      <c r="A3527">
        <v>248</v>
      </c>
      <c r="B3527" t="s">
        <v>344</v>
      </c>
      <c r="C3527" t="s">
        <v>314</v>
      </c>
      <c r="D3527" t="str">
        <f>MID(Table1[[#This Row],[Product ID]],5,2)</f>
        <v>BI</v>
      </c>
      <c r="E3527" t="str">
        <f>LEFT(Table1[[#This Row],[Product ID]],3)</f>
        <v>OFF</v>
      </c>
      <c r="F3527" s="10" t="e">
        <f>VLOOKUP(Table1[[#This Row],[Order ID]],Mapping!H3527:J11318,3,0)</f>
        <v>#N/A</v>
      </c>
      <c r="G3527" s="10" t="e">
        <f>VLOOKUP(Table1[[#This Row],[Order ID]],Mapping!H3527:K11318,4,0)</f>
        <v>#N/A</v>
      </c>
      <c r="H3527" t="str">
        <f>INDEX(Mapping!$B$2:$T$7793,MATCH(Data!$A3527,Mapping!$B$3:$B$7793,0),MATCH(Data!$H$1,Mapping!$B$2:$T$2,0))</f>
        <v>Standard Class</v>
      </c>
      <c r="I3527" t="str">
        <f>INDEX(Mapping!$B$2:$T$7793,MATCH(Data!$A3527,Mapping!$B$3:$B$7793,0),MATCH(Data!$I$1,Mapping!$B$2:$T$2,0))</f>
        <v>Home Office</v>
      </c>
      <c r="J3527">
        <f>VLOOKUP($A3527,Mapping!$X$3:$Y$7793,2,0)</f>
        <v>92345</v>
      </c>
      <c r="K3527" t="str">
        <f>VLOOKUP($J3527,Mapping!$AB$3:$AC$475,2,0)</f>
        <v>Park Ridge</v>
      </c>
      <c r="L3527" t="str">
        <f>VLOOKUP($K3527,Mapping!$AF$3:$AG$475,2,0)</f>
        <v>Illinois</v>
      </c>
      <c r="M3527" t="str">
        <f>VLOOKUP($L3527,Mapping!$AI$3:$AJ$48,2,0)</f>
        <v>United States</v>
      </c>
      <c r="N3527" t="str">
        <f>VLOOKUP($L3527,Mapping!$AI$3:$AK$48,3,0)</f>
        <v>Central</v>
      </c>
      <c r="O3527" t="str">
        <f>VLOOKUP(Table1[[#This Row],[Column1]],Mapping!$AM$8:$AN$11,2,0)</f>
        <v>Office Supplies</v>
      </c>
      <c r="P3527" t="str">
        <f>VLOOKUP(Table1[[#This Row],[Column3]],Mapping!$AP$5:$AQ$22,2,0)</f>
        <v>Binders</v>
      </c>
      <c r="Q3527">
        <v>251.52</v>
      </c>
      <c r="R3527">
        <v>6</v>
      </c>
      <c r="S3527">
        <v>81.744</v>
      </c>
    </row>
    <row r="3528" spans="1:19" x14ac:dyDescent="0.35">
      <c r="A3528">
        <v>249</v>
      </c>
      <c r="B3528" t="s">
        <v>344</v>
      </c>
      <c r="C3528" t="s">
        <v>345</v>
      </c>
      <c r="D3528" t="str">
        <f>MID(Table1[[#This Row],[Product ID]],5,2)</f>
        <v>AC</v>
      </c>
      <c r="E3528" t="str">
        <f>LEFT(Table1[[#This Row],[Product ID]],3)</f>
        <v>TEC</v>
      </c>
      <c r="F3528" s="10" t="e">
        <f>VLOOKUP(Table1[[#This Row],[Order ID]],Mapping!H3528:J11319,3,0)</f>
        <v>#N/A</v>
      </c>
      <c r="G3528" s="10" t="e">
        <f>VLOOKUP(Table1[[#This Row],[Order ID]],Mapping!H3528:K11319,4,0)</f>
        <v>#N/A</v>
      </c>
      <c r="H3528" t="str">
        <f>INDEX(Mapping!$B$2:$T$7793,MATCH(Data!$A3528,Mapping!$B$3:$B$7793,0),MATCH(Data!$H$1,Mapping!$B$2:$T$2,0))</f>
        <v>Standard Class</v>
      </c>
      <c r="I3528" t="str">
        <f>INDEX(Mapping!$B$2:$T$7793,MATCH(Data!$A3528,Mapping!$B$3:$B$7793,0),MATCH(Data!$I$1,Mapping!$B$2:$T$2,0))</f>
        <v>Corporate</v>
      </c>
      <c r="J3528">
        <f>VLOOKUP($A3528,Mapping!$X$3:$Y$7793,2,0)</f>
        <v>92345</v>
      </c>
      <c r="K3528" t="str">
        <f>VLOOKUP($J3528,Mapping!$AB$3:$AC$475,2,0)</f>
        <v>Park Ridge</v>
      </c>
      <c r="L3528" t="str">
        <f>VLOOKUP($K3528,Mapping!$AF$3:$AG$475,2,0)</f>
        <v>Illinois</v>
      </c>
      <c r="M3528" t="str">
        <f>VLOOKUP($L3528,Mapping!$AI$3:$AJ$48,2,0)</f>
        <v>United States</v>
      </c>
      <c r="N3528" t="str">
        <f>VLOOKUP($L3528,Mapping!$AI$3:$AK$48,3,0)</f>
        <v>Central</v>
      </c>
      <c r="O3528" t="str">
        <f>VLOOKUP(Table1[[#This Row],[Column1]],Mapping!$AM$8:$AN$11,2,0)</f>
        <v>Technology</v>
      </c>
      <c r="P3528" t="str">
        <f>VLOOKUP(Table1[[#This Row],[Column3]],Mapping!$AP$5:$AQ$22,2,0)</f>
        <v>Accessories</v>
      </c>
      <c r="Q3528">
        <v>99.99</v>
      </c>
      <c r="R3528">
        <v>1</v>
      </c>
      <c r="S3528">
        <v>34.996499999999997</v>
      </c>
    </row>
    <row r="3529" spans="1:19" x14ac:dyDescent="0.35">
      <c r="A3529">
        <v>6675</v>
      </c>
      <c r="B3529" t="s">
        <v>5140</v>
      </c>
      <c r="C3529" t="s">
        <v>1627</v>
      </c>
      <c r="D3529" t="str">
        <f>MID(Table1[[#This Row],[Product ID]],5,2)</f>
        <v>PA</v>
      </c>
      <c r="E3529" t="str">
        <f>LEFT(Table1[[#This Row],[Product ID]],3)</f>
        <v>OFF</v>
      </c>
      <c r="F3529" s="10">
        <f>VLOOKUP(Table1[[#This Row],[Order ID]],Mapping!H3529:J11320,3,0)</f>
        <v>41368</v>
      </c>
      <c r="G3529" s="10">
        <f>VLOOKUP(Table1[[#This Row],[Order ID]],Mapping!H3529:K11320,4,0)</f>
        <v>41368</v>
      </c>
      <c r="H3529" t="str">
        <f>INDEX(Mapping!$B$2:$T$7793,MATCH(Data!$A3529,Mapping!$B$3:$B$7793,0),MATCH(Data!$H$1,Mapping!$B$2:$T$2,0))</f>
        <v>Standard Class</v>
      </c>
      <c r="I3529" t="str">
        <f>INDEX(Mapping!$B$2:$T$7793,MATCH(Data!$A3529,Mapping!$B$3:$B$7793,0),MATCH(Data!$I$1,Mapping!$B$2:$T$2,0))</f>
        <v>Corporate</v>
      </c>
      <c r="J3529">
        <f>VLOOKUP($A3529,Mapping!$X$3:$Y$7793,2,0)</f>
        <v>75081</v>
      </c>
      <c r="K3529" t="str">
        <f>VLOOKUP($J3529,Mapping!$AB$3:$AC$475,2,0)</f>
        <v>Norwich</v>
      </c>
      <c r="L3529" t="str">
        <f>VLOOKUP($K3529,Mapping!$AF$3:$AG$475,2,0)</f>
        <v>Connecticut</v>
      </c>
      <c r="M3529" t="str">
        <f>VLOOKUP($L3529,Mapping!$AI$3:$AJ$48,2,0)</f>
        <v>United States</v>
      </c>
      <c r="N3529" t="str">
        <f>VLOOKUP($L3529,Mapping!$AI$3:$AK$48,3,0)</f>
        <v>East</v>
      </c>
      <c r="O3529" t="str">
        <f>VLOOKUP(Table1[[#This Row],[Column1]],Mapping!$AM$8:$AN$11,2,0)</f>
        <v>Office Supplies</v>
      </c>
      <c r="P3529" t="str">
        <f>VLOOKUP(Table1[[#This Row],[Column3]],Mapping!$AP$5:$AQ$22,2,0)</f>
        <v>Paper</v>
      </c>
      <c r="Q3529">
        <v>10.272000000000002</v>
      </c>
      <c r="R3529">
        <v>3</v>
      </c>
      <c r="S3529">
        <v>3.2099999999999982</v>
      </c>
    </row>
    <row r="3530" spans="1:19" x14ac:dyDescent="0.35">
      <c r="A3530">
        <v>6058</v>
      </c>
      <c r="B3530" t="s">
        <v>4802</v>
      </c>
      <c r="C3530" t="s">
        <v>105</v>
      </c>
      <c r="D3530" t="str">
        <f>MID(Table1[[#This Row],[Product ID]],5,2)</f>
        <v>ST</v>
      </c>
      <c r="E3530" t="str">
        <f>LEFT(Table1[[#This Row],[Product ID]],3)</f>
        <v>OFF</v>
      </c>
      <c r="F3530" s="10">
        <f>VLOOKUP(Table1[[#This Row],[Order ID]],Mapping!H3530:J11321,3,0)</f>
        <v>41583</v>
      </c>
      <c r="G3530" s="10">
        <f>VLOOKUP(Table1[[#This Row],[Order ID]],Mapping!H3530:K11321,4,0)</f>
        <v>41585</v>
      </c>
      <c r="H3530" t="str">
        <f>INDEX(Mapping!$B$2:$T$7793,MATCH(Data!$A3530,Mapping!$B$3:$B$7793,0),MATCH(Data!$H$1,Mapping!$B$2:$T$2,0))</f>
        <v>Standard Class</v>
      </c>
      <c r="I3530" t="str">
        <f>INDEX(Mapping!$B$2:$T$7793,MATCH(Data!$A3530,Mapping!$B$3:$B$7793,0),MATCH(Data!$I$1,Mapping!$B$2:$T$2,0))</f>
        <v>Consumer</v>
      </c>
      <c r="J3530">
        <f>VLOOKUP($A3530,Mapping!$X$3:$Y$7793,2,0)</f>
        <v>28205</v>
      </c>
      <c r="K3530" t="str">
        <f>VLOOKUP($J3530,Mapping!$AB$3:$AC$475,2,0)</f>
        <v>Carlsbad</v>
      </c>
      <c r="L3530" t="str">
        <f>VLOOKUP($K3530,Mapping!$AF$3:$AG$475,2,0)</f>
        <v>New Mexico</v>
      </c>
      <c r="M3530" t="str">
        <f>VLOOKUP($L3530,Mapping!$AI$3:$AJ$48,2,0)</f>
        <v>United States</v>
      </c>
      <c r="N3530" t="str">
        <f>VLOOKUP($L3530,Mapping!$AI$3:$AK$48,3,0)</f>
        <v>West</v>
      </c>
      <c r="O3530" t="str">
        <f>VLOOKUP(Table1[[#This Row],[Column1]],Mapping!$AM$8:$AN$11,2,0)</f>
        <v>Office Supplies</v>
      </c>
      <c r="P3530" t="str">
        <f>VLOOKUP(Table1[[#This Row],[Column3]],Mapping!$AP$5:$AQ$22,2,0)</f>
        <v>Storage</v>
      </c>
      <c r="Q3530">
        <v>45.248000000000005</v>
      </c>
      <c r="R3530">
        <v>2</v>
      </c>
      <c r="S3530">
        <v>3.9591999999999992</v>
      </c>
    </row>
    <row r="3531" spans="1:19" x14ac:dyDescent="0.35">
      <c r="A3531">
        <v>6059</v>
      </c>
      <c r="B3531" t="s">
        <v>4802</v>
      </c>
      <c r="C3531" t="s">
        <v>323</v>
      </c>
      <c r="D3531" t="str">
        <f>MID(Table1[[#This Row],[Product ID]],5,2)</f>
        <v>TA</v>
      </c>
      <c r="E3531" t="str">
        <f>LEFT(Table1[[#This Row],[Product ID]],3)</f>
        <v>FUR</v>
      </c>
      <c r="F3531" s="10">
        <f>VLOOKUP(Table1[[#This Row],[Order ID]],Mapping!H3531:J11322,3,0)</f>
        <v>41583</v>
      </c>
      <c r="G3531" s="10">
        <f>VLOOKUP(Table1[[#This Row],[Order ID]],Mapping!H3531:K11322,4,0)</f>
        <v>41585</v>
      </c>
      <c r="H3531" t="str">
        <f>INDEX(Mapping!$B$2:$T$7793,MATCH(Data!$A3531,Mapping!$B$3:$B$7793,0),MATCH(Data!$H$1,Mapping!$B$2:$T$2,0))</f>
        <v>Second Class</v>
      </c>
      <c r="I3531" t="str">
        <f>INDEX(Mapping!$B$2:$T$7793,MATCH(Data!$A3531,Mapping!$B$3:$B$7793,0),MATCH(Data!$I$1,Mapping!$B$2:$T$2,0))</f>
        <v>Corporate</v>
      </c>
      <c r="J3531">
        <f>VLOOKUP($A3531,Mapping!$X$3:$Y$7793,2,0)</f>
        <v>28205</v>
      </c>
      <c r="K3531" t="str">
        <f>VLOOKUP($J3531,Mapping!$AB$3:$AC$475,2,0)</f>
        <v>Carlsbad</v>
      </c>
      <c r="L3531" t="str">
        <f>VLOOKUP($K3531,Mapping!$AF$3:$AG$475,2,0)</f>
        <v>New Mexico</v>
      </c>
      <c r="M3531" t="str">
        <f>VLOOKUP($L3531,Mapping!$AI$3:$AJ$48,2,0)</f>
        <v>United States</v>
      </c>
      <c r="N3531" t="str">
        <f>VLOOKUP($L3531,Mapping!$AI$3:$AK$48,3,0)</f>
        <v>West</v>
      </c>
      <c r="O3531" t="str">
        <f>VLOOKUP(Table1[[#This Row],[Column1]],Mapping!$AM$8:$AN$11,2,0)</f>
        <v>Furniture</v>
      </c>
      <c r="P3531" t="str">
        <f>VLOOKUP(Table1[[#This Row],[Column3]],Mapping!$AP$5:$AQ$22,2,0)</f>
        <v>Tables</v>
      </c>
      <c r="Q3531">
        <v>876.30000000000007</v>
      </c>
      <c r="R3531">
        <v>10</v>
      </c>
      <c r="S3531">
        <v>-292.10000000000014</v>
      </c>
    </row>
    <row r="3532" spans="1:19" x14ac:dyDescent="0.35">
      <c r="A3532">
        <v>6060</v>
      </c>
      <c r="B3532" t="s">
        <v>4802</v>
      </c>
      <c r="C3532" t="s">
        <v>489</v>
      </c>
      <c r="D3532" t="str">
        <f>MID(Table1[[#This Row],[Product ID]],5,2)</f>
        <v>SU</v>
      </c>
      <c r="E3532" t="str">
        <f>LEFT(Table1[[#This Row],[Product ID]],3)</f>
        <v>OFF</v>
      </c>
      <c r="F3532" s="10">
        <f>VLOOKUP(Table1[[#This Row],[Order ID]],Mapping!H3532:J11323,3,0)</f>
        <v>41583</v>
      </c>
      <c r="G3532" s="10">
        <f>VLOOKUP(Table1[[#This Row],[Order ID]],Mapping!H3532:K11323,4,0)</f>
        <v>41585</v>
      </c>
      <c r="H3532" t="str">
        <f>INDEX(Mapping!$B$2:$T$7793,MATCH(Data!$A3532,Mapping!$B$3:$B$7793,0),MATCH(Data!$H$1,Mapping!$B$2:$T$2,0))</f>
        <v>Second Class</v>
      </c>
      <c r="I3532" t="str">
        <f>INDEX(Mapping!$B$2:$T$7793,MATCH(Data!$A3532,Mapping!$B$3:$B$7793,0),MATCH(Data!$I$1,Mapping!$B$2:$T$2,0))</f>
        <v>Corporate</v>
      </c>
      <c r="J3532">
        <f>VLOOKUP($A3532,Mapping!$X$3:$Y$7793,2,0)</f>
        <v>28205</v>
      </c>
      <c r="K3532" t="str">
        <f>VLOOKUP($J3532,Mapping!$AB$3:$AC$475,2,0)</f>
        <v>Carlsbad</v>
      </c>
      <c r="L3532" t="str">
        <f>VLOOKUP($K3532,Mapping!$AF$3:$AG$475,2,0)</f>
        <v>New Mexico</v>
      </c>
      <c r="M3532" t="str">
        <f>VLOOKUP($L3532,Mapping!$AI$3:$AJ$48,2,0)</f>
        <v>United States</v>
      </c>
      <c r="N3532" t="str">
        <f>VLOOKUP($L3532,Mapping!$AI$3:$AK$48,3,0)</f>
        <v>West</v>
      </c>
      <c r="O3532" t="str">
        <f>VLOOKUP(Table1[[#This Row],[Column1]],Mapping!$AM$8:$AN$11,2,0)</f>
        <v>Office Supplies</v>
      </c>
      <c r="P3532" t="str">
        <f>VLOOKUP(Table1[[#This Row],[Column3]],Mapping!$AP$5:$AQ$22,2,0)</f>
        <v>Supplies</v>
      </c>
      <c r="Q3532">
        <v>185.376</v>
      </c>
      <c r="R3532">
        <v>2</v>
      </c>
      <c r="S3532">
        <v>-34.758000000000017</v>
      </c>
    </row>
    <row r="3533" spans="1:19" x14ac:dyDescent="0.35">
      <c r="A3533">
        <v>1746</v>
      </c>
      <c r="B3533" t="s">
        <v>1958</v>
      </c>
      <c r="C3533" t="s">
        <v>1959</v>
      </c>
      <c r="D3533" t="str">
        <f>MID(Table1[[#This Row],[Product ID]],5,2)</f>
        <v>AP</v>
      </c>
      <c r="E3533" t="str">
        <f>LEFT(Table1[[#This Row],[Product ID]],3)</f>
        <v>OFF</v>
      </c>
      <c r="F3533" s="10" t="e">
        <f>VLOOKUP(Table1[[#This Row],[Order ID]],Mapping!H3533:J11324,3,0)</f>
        <v>#N/A</v>
      </c>
      <c r="G3533" s="10" t="e">
        <f>VLOOKUP(Table1[[#This Row],[Order ID]],Mapping!H3533:K11324,4,0)</f>
        <v>#N/A</v>
      </c>
      <c r="H3533" t="str">
        <f>INDEX(Mapping!$B$2:$T$7793,MATCH(Data!$A3533,Mapping!$B$3:$B$7793,0),MATCH(Data!$H$1,Mapping!$B$2:$T$2,0))</f>
        <v>Standard Class</v>
      </c>
      <c r="I3533" t="str">
        <f>INDEX(Mapping!$B$2:$T$7793,MATCH(Data!$A3533,Mapping!$B$3:$B$7793,0),MATCH(Data!$I$1,Mapping!$B$2:$T$2,0))</f>
        <v>Home Office</v>
      </c>
      <c r="J3533">
        <f>VLOOKUP($A3533,Mapping!$X$3:$Y$7793,2,0)</f>
        <v>48146</v>
      </c>
      <c r="K3533" t="str">
        <f>VLOOKUP($J3533,Mapping!$AB$3:$AC$475,2,0)</f>
        <v>Hot Springs</v>
      </c>
      <c r="L3533" t="str">
        <f>VLOOKUP($K3533,Mapping!$AF$3:$AG$475,2,0)</f>
        <v>Arkansas</v>
      </c>
      <c r="M3533" t="str">
        <f>VLOOKUP($L3533,Mapping!$AI$3:$AJ$48,2,0)</f>
        <v>United States</v>
      </c>
      <c r="N3533" t="str">
        <f>VLOOKUP($L3533,Mapping!$AI$3:$AK$48,3,0)</f>
        <v>South</v>
      </c>
      <c r="O3533" t="str">
        <f>VLOOKUP(Table1[[#This Row],[Column1]],Mapping!$AM$8:$AN$11,2,0)</f>
        <v>Office Supplies</v>
      </c>
      <c r="P3533" t="str">
        <f>VLOOKUP(Table1[[#This Row],[Column3]],Mapping!$AP$5:$AQ$22,2,0)</f>
        <v>Appliances</v>
      </c>
      <c r="Q3533">
        <v>167.292</v>
      </c>
      <c r="R3533">
        <v>6</v>
      </c>
      <c r="S3533">
        <v>29.7408</v>
      </c>
    </row>
    <row r="3534" spans="1:19" x14ac:dyDescent="0.35">
      <c r="A3534">
        <v>5299</v>
      </c>
      <c r="B3534" t="s">
        <v>4369</v>
      </c>
      <c r="C3534" t="s">
        <v>3536</v>
      </c>
      <c r="D3534" t="str">
        <f>MID(Table1[[#This Row],[Product ID]],5,2)</f>
        <v>FU</v>
      </c>
      <c r="E3534" t="str">
        <f>LEFT(Table1[[#This Row],[Product ID]],3)</f>
        <v>FUR</v>
      </c>
      <c r="F3534" s="10">
        <f>VLOOKUP(Table1[[#This Row],[Order ID]],Mapping!H3534:J11325,3,0)</f>
        <v>41589</v>
      </c>
      <c r="G3534" s="10">
        <f>VLOOKUP(Table1[[#This Row],[Order ID]],Mapping!H3534:K11325,4,0)</f>
        <v>41594</v>
      </c>
      <c r="H3534" t="str">
        <f>INDEX(Mapping!$B$2:$T$7793,MATCH(Data!$A3534,Mapping!$B$3:$B$7793,0),MATCH(Data!$H$1,Mapping!$B$2:$T$2,0))</f>
        <v>Second Class</v>
      </c>
      <c r="I3534" t="str">
        <f>INDEX(Mapping!$B$2:$T$7793,MATCH(Data!$A3534,Mapping!$B$3:$B$7793,0),MATCH(Data!$I$1,Mapping!$B$2:$T$2,0))</f>
        <v>Corporate</v>
      </c>
      <c r="J3534">
        <f>VLOOKUP($A3534,Mapping!$X$3:$Y$7793,2,0)</f>
        <v>95823</v>
      </c>
      <c r="K3534" t="str">
        <f>VLOOKUP($J3534,Mapping!$AB$3:$AC$475,2,0)</f>
        <v>Corpus Christi</v>
      </c>
      <c r="L3534" t="str">
        <f>VLOOKUP($K3534,Mapping!$AF$3:$AG$475,2,0)</f>
        <v>Texas</v>
      </c>
      <c r="M3534" t="str">
        <f>VLOOKUP($L3534,Mapping!$AI$3:$AJ$48,2,0)</f>
        <v>United States</v>
      </c>
      <c r="N3534" t="str">
        <f>VLOOKUP($L3534,Mapping!$AI$3:$AK$48,3,0)</f>
        <v>Central</v>
      </c>
      <c r="O3534" t="str">
        <f>VLOOKUP(Table1[[#This Row],[Column1]],Mapping!$AM$8:$AN$11,2,0)</f>
        <v>Furniture</v>
      </c>
      <c r="P3534" t="str">
        <f>VLOOKUP(Table1[[#This Row],[Column3]],Mapping!$AP$5:$AQ$22,2,0)</f>
        <v>Furnishings</v>
      </c>
      <c r="Q3534">
        <v>9.98</v>
      </c>
      <c r="R3534">
        <v>1</v>
      </c>
      <c r="S3534">
        <v>2.7944000000000004</v>
      </c>
    </row>
    <row r="3535" spans="1:19" x14ac:dyDescent="0.35">
      <c r="A3535">
        <v>6430</v>
      </c>
      <c r="B3535" t="s">
        <v>4995</v>
      </c>
      <c r="C3535" t="s">
        <v>447</v>
      </c>
      <c r="D3535" t="str">
        <f>MID(Table1[[#This Row],[Product ID]],5,2)</f>
        <v>AR</v>
      </c>
      <c r="E3535" t="str">
        <f>LEFT(Table1[[#This Row],[Product ID]],3)</f>
        <v>OFF</v>
      </c>
      <c r="F3535" s="10">
        <f>VLOOKUP(Table1[[#This Row],[Order ID]],Mapping!H3535:J11326,3,0)</f>
        <v>41456</v>
      </c>
      <c r="G3535" s="10">
        <f>VLOOKUP(Table1[[#This Row],[Order ID]],Mapping!H3535:K11326,4,0)</f>
        <v>41458</v>
      </c>
      <c r="H3535" t="str">
        <f>INDEX(Mapping!$B$2:$T$7793,MATCH(Data!$A3535,Mapping!$B$3:$B$7793,0),MATCH(Data!$H$1,Mapping!$B$2:$T$2,0))</f>
        <v>Standard Class</v>
      </c>
      <c r="I3535" t="str">
        <f>INDEX(Mapping!$B$2:$T$7793,MATCH(Data!$A3535,Mapping!$B$3:$B$7793,0),MATCH(Data!$I$1,Mapping!$B$2:$T$2,0))</f>
        <v>Consumer</v>
      </c>
      <c r="J3535">
        <f>VLOOKUP($A3535,Mapping!$X$3:$Y$7793,2,0)</f>
        <v>30328</v>
      </c>
      <c r="K3535" t="str">
        <f>VLOOKUP($J3535,Mapping!$AB$3:$AC$475,2,0)</f>
        <v>Bethlehem</v>
      </c>
      <c r="L3535" t="str">
        <f>VLOOKUP($K3535,Mapping!$AF$3:$AG$475,2,0)</f>
        <v>Pennsylvania</v>
      </c>
      <c r="M3535" t="str">
        <f>VLOOKUP($L3535,Mapping!$AI$3:$AJ$48,2,0)</f>
        <v>United States</v>
      </c>
      <c r="N3535" t="str">
        <f>VLOOKUP($L3535,Mapping!$AI$3:$AK$48,3,0)</f>
        <v>East</v>
      </c>
      <c r="O3535" t="str">
        <f>VLOOKUP(Table1[[#This Row],[Column1]],Mapping!$AM$8:$AN$11,2,0)</f>
        <v>Office Supplies</v>
      </c>
      <c r="P3535" t="str">
        <f>VLOOKUP(Table1[[#This Row],[Column3]],Mapping!$AP$5:$AQ$22,2,0)</f>
        <v>Art</v>
      </c>
      <c r="Q3535">
        <v>35.97</v>
      </c>
      <c r="R3535">
        <v>3</v>
      </c>
      <c r="S3535">
        <v>9.7118999999999982</v>
      </c>
    </row>
    <row r="3536" spans="1:19" x14ac:dyDescent="0.35">
      <c r="A3536">
        <v>6431</v>
      </c>
      <c r="B3536" t="s">
        <v>4995</v>
      </c>
      <c r="C3536" t="s">
        <v>228</v>
      </c>
      <c r="D3536" t="str">
        <f>MID(Table1[[#This Row],[Product ID]],5,2)</f>
        <v>BO</v>
      </c>
      <c r="E3536" t="str">
        <f>LEFT(Table1[[#This Row],[Product ID]],3)</f>
        <v>FUR</v>
      </c>
      <c r="F3536" s="10">
        <f>VLOOKUP(Table1[[#This Row],[Order ID]],Mapping!H3536:J11327,3,0)</f>
        <v>41456</v>
      </c>
      <c r="G3536" s="10">
        <f>VLOOKUP(Table1[[#This Row],[Order ID]],Mapping!H3536:K11327,4,0)</f>
        <v>41458</v>
      </c>
      <c r="H3536" t="str">
        <f>INDEX(Mapping!$B$2:$T$7793,MATCH(Data!$A3536,Mapping!$B$3:$B$7793,0),MATCH(Data!$H$1,Mapping!$B$2:$T$2,0))</f>
        <v>Second Class</v>
      </c>
      <c r="I3536" t="str">
        <f>INDEX(Mapping!$B$2:$T$7793,MATCH(Data!$A3536,Mapping!$B$3:$B$7793,0),MATCH(Data!$I$1,Mapping!$B$2:$T$2,0))</f>
        <v>Consumer</v>
      </c>
      <c r="J3536">
        <f>VLOOKUP($A3536,Mapping!$X$3:$Y$7793,2,0)</f>
        <v>30328</v>
      </c>
      <c r="K3536" t="str">
        <f>VLOOKUP($J3536,Mapping!$AB$3:$AC$475,2,0)</f>
        <v>Bethlehem</v>
      </c>
      <c r="L3536" t="str">
        <f>VLOOKUP($K3536,Mapping!$AF$3:$AG$475,2,0)</f>
        <v>Pennsylvania</v>
      </c>
      <c r="M3536" t="str">
        <f>VLOOKUP($L3536,Mapping!$AI$3:$AJ$48,2,0)</f>
        <v>United States</v>
      </c>
      <c r="N3536" t="str">
        <f>VLOOKUP($L3536,Mapping!$AI$3:$AK$48,3,0)</f>
        <v>East</v>
      </c>
      <c r="O3536" t="str">
        <f>VLOOKUP(Table1[[#This Row],[Column1]],Mapping!$AM$8:$AN$11,2,0)</f>
        <v>Furniture</v>
      </c>
      <c r="P3536" t="str">
        <f>VLOOKUP(Table1[[#This Row],[Column3]],Mapping!$AP$5:$AQ$22,2,0)</f>
        <v>Bookcases</v>
      </c>
      <c r="Q3536">
        <v>1266.8599999999999</v>
      </c>
      <c r="R3536">
        <v>7</v>
      </c>
      <c r="S3536">
        <v>291.37779999999987</v>
      </c>
    </row>
    <row r="3537" spans="1:19" x14ac:dyDescent="0.35">
      <c r="A3537">
        <v>6672</v>
      </c>
      <c r="B3537" t="s">
        <v>5139</v>
      </c>
      <c r="C3537" t="s">
        <v>4326</v>
      </c>
      <c r="D3537" t="str">
        <f>MID(Table1[[#This Row],[Product ID]],5,2)</f>
        <v>BI</v>
      </c>
      <c r="E3537" t="str">
        <f>LEFT(Table1[[#This Row],[Product ID]],3)</f>
        <v>OFF</v>
      </c>
      <c r="F3537" s="10">
        <f>VLOOKUP(Table1[[#This Row],[Order ID]],Mapping!H3537:J11328,3,0)</f>
        <v>41615</v>
      </c>
      <c r="G3537" s="10">
        <f>VLOOKUP(Table1[[#This Row],[Order ID]],Mapping!H3537:K11328,4,0)</f>
        <v>41621</v>
      </c>
      <c r="H3537" t="str">
        <f>INDEX(Mapping!$B$2:$T$7793,MATCH(Data!$A3537,Mapping!$B$3:$B$7793,0),MATCH(Data!$H$1,Mapping!$B$2:$T$2,0))</f>
        <v>First Class</v>
      </c>
      <c r="I3537" t="str">
        <f>INDEX(Mapping!$B$2:$T$7793,MATCH(Data!$A3537,Mapping!$B$3:$B$7793,0),MATCH(Data!$I$1,Mapping!$B$2:$T$2,0))</f>
        <v>Consumer</v>
      </c>
      <c r="J3537">
        <f>VLOOKUP($A3537,Mapping!$X$3:$Y$7793,2,0)</f>
        <v>11550</v>
      </c>
      <c r="K3537" t="str">
        <f>VLOOKUP($J3537,Mapping!$AB$3:$AC$475,2,0)</f>
        <v>Saint Cloud</v>
      </c>
      <c r="L3537" t="str">
        <f>VLOOKUP($K3537,Mapping!$AF$3:$AG$475,2,0)</f>
        <v>Minnesota</v>
      </c>
      <c r="M3537" t="str">
        <f>VLOOKUP($L3537,Mapping!$AI$3:$AJ$48,2,0)</f>
        <v>United States</v>
      </c>
      <c r="N3537" t="str">
        <f>VLOOKUP($L3537,Mapping!$AI$3:$AK$48,3,0)</f>
        <v>Central</v>
      </c>
      <c r="O3537" t="str">
        <f>VLOOKUP(Table1[[#This Row],[Column1]],Mapping!$AM$8:$AN$11,2,0)</f>
        <v>Office Supplies</v>
      </c>
      <c r="P3537" t="str">
        <f>VLOOKUP(Table1[[#This Row],[Column3]],Mapping!$AP$5:$AQ$22,2,0)</f>
        <v>Binders</v>
      </c>
      <c r="Q3537">
        <v>968.74400000000014</v>
      </c>
      <c r="R3537">
        <v>7</v>
      </c>
      <c r="S3537">
        <v>314.84180000000003</v>
      </c>
    </row>
    <row r="3538" spans="1:19" x14ac:dyDescent="0.35">
      <c r="A3538">
        <v>6673</v>
      </c>
      <c r="B3538" t="s">
        <v>5139</v>
      </c>
      <c r="C3538" t="s">
        <v>118</v>
      </c>
      <c r="D3538" t="str">
        <f>MID(Table1[[#This Row],[Product ID]],5,2)</f>
        <v>BI</v>
      </c>
      <c r="E3538" t="str">
        <f>LEFT(Table1[[#This Row],[Product ID]],3)</f>
        <v>OFF</v>
      </c>
      <c r="F3538" s="10">
        <f>VLOOKUP(Table1[[#This Row],[Order ID]],Mapping!H3538:J11329,3,0)</f>
        <v>41615</v>
      </c>
      <c r="G3538" s="10">
        <f>VLOOKUP(Table1[[#This Row],[Order ID]],Mapping!H3538:K11329,4,0)</f>
        <v>41621</v>
      </c>
      <c r="H3538" t="str">
        <f>INDEX(Mapping!$B$2:$T$7793,MATCH(Data!$A3538,Mapping!$B$3:$B$7793,0),MATCH(Data!$H$1,Mapping!$B$2:$T$2,0))</f>
        <v>Standard Class</v>
      </c>
      <c r="I3538" t="str">
        <f>INDEX(Mapping!$B$2:$T$7793,MATCH(Data!$A3538,Mapping!$B$3:$B$7793,0),MATCH(Data!$I$1,Mapping!$B$2:$T$2,0))</f>
        <v>Corporate</v>
      </c>
      <c r="J3538">
        <f>VLOOKUP($A3538,Mapping!$X$3:$Y$7793,2,0)</f>
        <v>11550</v>
      </c>
      <c r="K3538" t="str">
        <f>VLOOKUP($J3538,Mapping!$AB$3:$AC$475,2,0)</f>
        <v>Saint Cloud</v>
      </c>
      <c r="L3538" t="str">
        <f>VLOOKUP($K3538,Mapping!$AF$3:$AG$475,2,0)</f>
        <v>Minnesota</v>
      </c>
      <c r="M3538" t="str">
        <f>VLOOKUP($L3538,Mapping!$AI$3:$AJ$48,2,0)</f>
        <v>United States</v>
      </c>
      <c r="N3538" t="str">
        <f>VLOOKUP($L3538,Mapping!$AI$3:$AK$48,3,0)</f>
        <v>Central</v>
      </c>
      <c r="O3538" t="str">
        <f>VLOOKUP(Table1[[#This Row],[Column1]],Mapping!$AM$8:$AN$11,2,0)</f>
        <v>Office Supplies</v>
      </c>
      <c r="P3538" t="str">
        <f>VLOOKUP(Table1[[#This Row],[Column3]],Mapping!$AP$5:$AQ$22,2,0)</f>
        <v>Binders</v>
      </c>
      <c r="Q3538">
        <v>222.35199999999998</v>
      </c>
      <c r="R3538">
        <v>13</v>
      </c>
      <c r="S3538">
        <v>77.823200000000014</v>
      </c>
    </row>
    <row r="3539" spans="1:19" x14ac:dyDescent="0.35">
      <c r="A3539">
        <v>6674</v>
      </c>
      <c r="B3539" t="s">
        <v>5139</v>
      </c>
      <c r="C3539" t="s">
        <v>1127</v>
      </c>
      <c r="D3539" t="str">
        <f>MID(Table1[[#This Row],[Product ID]],5,2)</f>
        <v>CO</v>
      </c>
      <c r="E3539" t="str">
        <f>LEFT(Table1[[#This Row],[Product ID]],3)</f>
        <v>TEC</v>
      </c>
      <c r="F3539" s="10">
        <f>VLOOKUP(Table1[[#This Row],[Order ID]],Mapping!H3539:J11330,3,0)</f>
        <v>41615</v>
      </c>
      <c r="G3539" s="10">
        <f>VLOOKUP(Table1[[#This Row],[Order ID]],Mapping!H3539:K11330,4,0)</f>
        <v>41621</v>
      </c>
      <c r="H3539" t="str">
        <f>INDEX(Mapping!$B$2:$T$7793,MATCH(Data!$A3539,Mapping!$B$3:$B$7793,0),MATCH(Data!$H$1,Mapping!$B$2:$T$2,0))</f>
        <v>Standard Class</v>
      </c>
      <c r="I3539" t="str">
        <f>INDEX(Mapping!$B$2:$T$7793,MATCH(Data!$A3539,Mapping!$B$3:$B$7793,0),MATCH(Data!$I$1,Mapping!$B$2:$T$2,0))</f>
        <v>Corporate</v>
      </c>
      <c r="J3539">
        <f>VLOOKUP($A3539,Mapping!$X$3:$Y$7793,2,0)</f>
        <v>11550</v>
      </c>
      <c r="K3539" t="str">
        <f>VLOOKUP($J3539,Mapping!$AB$3:$AC$475,2,0)</f>
        <v>Saint Cloud</v>
      </c>
      <c r="L3539" t="str">
        <f>VLOOKUP($K3539,Mapping!$AF$3:$AG$475,2,0)</f>
        <v>Minnesota</v>
      </c>
      <c r="M3539" t="str">
        <f>VLOOKUP($L3539,Mapping!$AI$3:$AJ$48,2,0)</f>
        <v>United States</v>
      </c>
      <c r="N3539" t="str">
        <f>VLOOKUP($L3539,Mapping!$AI$3:$AK$48,3,0)</f>
        <v>Central</v>
      </c>
      <c r="O3539" t="str">
        <f>VLOOKUP(Table1[[#This Row],[Column1]],Mapping!$AM$8:$AN$11,2,0)</f>
        <v>Technology</v>
      </c>
      <c r="P3539" t="str">
        <f>VLOOKUP(Table1[[#This Row],[Column3]],Mapping!$AP$5:$AQ$22,2,0)</f>
        <v>Copiers</v>
      </c>
      <c r="Q3539">
        <v>479.98400000000004</v>
      </c>
      <c r="R3539">
        <v>2</v>
      </c>
      <c r="S3539">
        <v>89.996999999999986</v>
      </c>
    </row>
    <row r="3540" spans="1:19" x14ac:dyDescent="0.35">
      <c r="A3540">
        <v>3465</v>
      </c>
      <c r="B3540" t="s">
        <v>3252</v>
      </c>
      <c r="C3540" t="s">
        <v>1303</v>
      </c>
      <c r="D3540" t="str">
        <f>MID(Table1[[#This Row],[Product ID]],5,2)</f>
        <v>PA</v>
      </c>
      <c r="E3540" t="str">
        <f>LEFT(Table1[[#This Row],[Product ID]],3)</f>
        <v>OFF</v>
      </c>
      <c r="F3540" s="10" t="e">
        <f>VLOOKUP(Table1[[#This Row],[Order ID]],Mapping!H3540:J11331,3,0)</f>
        <v>#N/A</v>
      </c>
      <c r="G3540" s="10" t="e">
        <f>VLOOKUP(Table1[[#This Row],[Order ID]],Mapping!H3540:K11331,4,0)</f>
        <v>#N/A</v>
      </c>
      <c r="H3540" t="str">
        <f>INDEX(Mapping!$B$2:$T$7793,MATCH(Data!$A3540,Mapping!$B$3:$B$7793,0),MATCH(Data!$H$1,Mapping!$B$2:$T$2,0))</f>
        <v>Standard Class</v>
      </c>
      <c r="I3540" t="str">
        <f>INDEX(Mapping!$B$2:$T$7793,MATCH(Data!$A3540,Mapping!$B$3:$B$7793,0),MATCH(Data!$I$1,Mapping!$B$2:$T$2,0))</f>
        <v>Consumer</v>
      </c>
      <c r="J3540">
        <f>VLOOKUP($A3540,Mapping!$X$3:$Y$7793,2,0)</f>
        <v>77642</v>
      </c>
      <c r="K3540" t="str">
        <f>VLOOKUP($J3540,Mapping!$AB$3:$AC$475,2,0)</f>
        <v>Lehi</v>
      </c>
      <c r="L3540" t="str">
        <f>VLOOKUP($K3540,Mapping!$AF$3:$AG$475,2,0)</f>
        <v>Utah</v>
      </c>
      <c r="M3540" t="str">
        <f>VLOOKUP($L3540,Mapping!$AI$3:$AJ$48,2,0)</f>
        <v>United States</v>
      </c>
      <c r="N3540" t="str">
        <f>VLOOKUP($L3540,Mapping!$AI$3:$AK$48,3,0)</f>
        <v>West</v>
      </c>
      <c r="O3540" t="str">
        <f>VLOOKUP(Table1[[#This Row],[Column1]],Mapping!$AM$8:$AN$11,2,0)</f>
        <v>Office Supplies</v>
      </c>
      <c r="P3540" t="str">
        <f>VLOOKUP(Table1[[#This Row],[Column3]],Mapping!$AP$5:$AQ$22,2,0)</f>
        <v>Paper</v>
      </c>
      <c r="Q3540">
        <v>23.680000000000003</v>
      </c>
      <c r="R3540">
        <v>4</v>
      </c>
      <c r="S3540">
        <v>7.3999999999999995</v>
      </c>
    </row>
    <row r="3541" spans="1:19" x14ac:dyDescent="0.35">
      <c r="A3541">
        <v>111</v>
      </c>
      <c r="B3541" t="s">
        <v>165</v>
      </c>
      <c r="C3541" t="s">
        <v>166</v>
      </c>
      <c r="D3541" t="str">
        <f>MID(Table1[[#This Row],[Product ID]],5,2)</f>
        <v>PA</v>
      </c>
      <c r="E3541" t="str">
        <f>LEFT(Table1[[#This Row],[Product ID]],3)</f>
        <v>OFF</v>
      </c>
      <c r="F3541" s="10" t="e">
        <f>VLOOKUP(Table1[[#This Row],[Order ID]],Mapping!H3541:J11332,3,0)</f>
        <v>#N/A</v>
      </c>
      <c r="G3541" s="10" t="e">
        <f>VLOOKUP(Table1[[#This Row],[Order ID]],Mapping!H3541:K11332,4,0)</f>
        <v>#N/A</v>
      </c>
      <c r="H3541" t="str">
        <f>INDEX(Mapping!$B$2:$T$7793,MATCH(Data!$A3541,Mapping!$B$3:$B$7793,0),MATCH(Data!$H$1,Mapping!$B$2:$T$2,0))</f>
        <v>Standard Class</v>
      </c>
      <c r="I3541" t="str">
        <f>INDEX(Mapping!$B$2:$T$7793,MATCH(Data!$A3541,Mapping!$B$3:$B$7793,0),MATCH(Data!$I$1,Mapping!$B$2:$T$2,0))</f>
        <v>Consumer</v>
      </c>
      <c r="J3541">
        <f>VLOOKUP($A3541,Mapping!$X$3:$Y$7793,2,0)</f>
        <v>90045</v>
      </c>
      <c r="K3541" t="str">
        <f>VLOOKUP($J3541,Mapping!$AB$3:$AC$475,2,0)</f>
        <v>Medina</v>
      </c>
      <c r="L3541" t="str">
        <f>VLOOKUP($K3541,Mapping!$AF$3:$AG$475,2,0)</f>
        <v>Ohio</v>
      </c>
      <c r="M3541" t="str">
        <f>VLOOKUP($L3541,Mapping!$AI$3:$AJ$48,2,0)</f>
        <v>United States</v>
      </c>
      <c r="N3541" t="str">
        <f>VLOOKUP($L3541,Mapping!$AI$3:$AK$48,3,0)</f>
        <v>East</v>
      </c>
      <c r="O3541" t="str">
        <f>VLOOKUP(Table1[[#This Row],[Column1]],Mapping!$AM$8:$AN$11,2,0)</f>
        <v>Office Supplies</v>
      </c>
      <c r="P3541" t="str">
        <f>VLOOKUP(Table1[[#This Row],[Column3]],Mapping!$AP$5:$AQ$22,2,0)</f>
        <v>Paper</v>
      </c>
      <c r="Q3541">
        <v>5.98</v>
      </c>
      <c r="R3541">
        <v>1</v>
      </c>
      <c r="S3541">
        <v>2.6909999999999998</v>
      </c>
    </row>
    <row r="3542" spans="1:19" x14ac:dyDescent="0.35">
      <c r="A3542">
        <v>2594</v>
      </c>
      <c r="B3542" t="s">
        <v>2651</v>
      </c>
      <c r="C3542" t="s">
        <v>1203</v>
      </c>
      <c r="D3542" t="str">
        <f>MID(Table1[[#This Row],[Product ID]],5,2)</f>
        <v>FU</v>
      </c>
      <c r="E3542" t="str">
        <f>LEFT(Table1[[#This Row],[Product ID]],3)</f>
        <v>FUR</v>
      </c>
      <c r="F3542" s="10" t="e">
        <f>VLOOKUP(Table1[[#This Row],[Order ID]],Mapping!H3542:J11333,3,0)</f>
        <v>#N/A</v>
      </c>
      <c r="G3542" s="10" t="e">
        <f>VLOOKUP(Table1[[#This Row],[Order ID]],Mapping!H3542:K11333,4,0)</f>
        <v>#N/A</v>
      </c>
      <c r="H3542" t="str">
        <f>INDEX(Mapping!$B$2:$T$7793,MATCH(Data!$A3542,Mapping!$B$3:$B$7793,0),MATCH(Data!$H$1,Mapping!$B$2:$T$2,0))</f>
        <v>Standard Class</v>
      </c>
      <c r="I3542" t="str">
        <f>INDEX(Mapping!$B$2:$T$7793,MATCH(Data!$A3542,Mapping!$B$3:$B$7793,0),MATCH(Data!$I$1,Mapping!$B$2:$T$2,0))</f>
        <v>Consumer</v>
      </c>
      <c r="J3542">
        <f>VLOOKUP($A3542,Mapping!$X$3:$Y$7793,2,0)</f>
        <v>39503</v>
      </c>
      <c r="K3542" t="str">
        <f>VLOOKUP($J3542,Mapping!$AB$3:$AC$475,2,0)</f>
        <v>Bridgeton</v>
      </c>
      <c r="L3542" t="str">
        <f>VLOOKUP($K3542,Mapping!$AF$3:$AG$475,2,0)</f>
        <v>New Jersey</v>
      </c>
      <c r="M3542" t="str">
        <f>VLOOKUP($L3542,Mapping!$AI$3:$AJ$48,2,0)</f>
        <v>United States</v>
      </c>
      <c r="N3542" t="str">
        <f>VLOOKUP($L3542,Mapping!$AI$3:$AK$48,3,0)</f>
        <v>East</v>
      </c>
      <c r="O3542" t="str">
        <f>VLOOKUP(Table1[[#This Row],[Column1]],Mapping!$AM$8:$AN$11,2,0)</f>
        <v>Furniture</v>
      </c>
      <c r="P3542" t="str">
        <f>VLOOKUP(Table1[[#This Row],[Column3]],Mapping!$AP$5:$AQ$22,2,0)</f>
        <v>Furnishings</v>
      </c>
      <c r="Q3542">
        <v>86.45</v>
      </c>
      <c r="R3542">
        <v>7</v>
      </c>
      <c r="S3542">
        <v>38.038000000000004</v>
      </c>
    </row>
    <row r="3543" spans="1:19" x14ac:dyDescent="0.35">
      <c r="A3543">
        <v>6531</v>
      </c>
      <c r="B3543" t="s">
        <v>5052</v>
      </c>
      <c r="C3543" t="s">
        <v>1157</v>
      </c>
      <c r="D3543" t="str">
        <f>MID(Table1[[#This Row],[Product ID]],5,2)</f>
        <v>CH</v>
      </c>
      <c r="E3543" t="str">
        <f>LEFT(Table1[[#This Row],[Product ID]],3)</f>
        <v>FUR</v>
      </c>
      <c r="F3543" s="10">
        <f>VLOOKUP(Table1[[#This Row],[Order ID]],Mapping!H3543:J11334,3,0)</f>
        <v>41313</v>
      </c>
      <c r="G3543" s="10">
        <f>VLOOKUP(Table1[[#This Row],[Order ID]],Mapping!H3543:K11334,4,0)</f>
        <v>41320</v>
      </c>
      <c r="H3543" t="str">
        <f>INDEX(Mapping!$B$2:$T$7793,MATCH(Data!$A3543,Mapping!$B$3:$B$7793,0),MATCH(Data!$H$1,Mapping!$B$2:$T$2,0))</f>
        <v>Second Class</v>
      </c>
      <c r="I3543" t="str">
        <f>INDEX(Mapping!$B$2:$T$7793,MATCH(Data!$A3543,Mapping!$B$3:$B$7793,0),MATCH(Data!$I$1,Mapping!$B$2:$T$2,0))</f>
        <v>Consumer</v>
      </c>
      <c r="J3543">
        <f>VLOOKUP($A3543,Mapping!$X$3:$Y$7793,2,0)</f>
        <v>77036</v>
      </c>
      <c r="K3543" t="str">
        <f>VLOOKUP($J3543,Mapping!$AB$3:$AC$475,2,0)</f>
        <v>Lakeville</v>
      </c>
      <c r="L3543" t="str">
        <f>VLOOKUP($K3543,Mapping!$AF$3:$AG$475,2,0)</f>
        <v>Minnesota</v>
      </c>
      <c r="M3543" t="str">
        <f>VLOOKUP($L3543,Mapping!$AI$3:$AJ$48,2,0)</f>
        <v>United States</v>
      </c>
      <c r="N3543" t="str">
        <f>VLOOKUP($L3543,Mapping!$AI$3:$AK$48,3,0)</f>
        <v>Central</v>
      </c>
      <c r="O3543" t="str">
        <f>VLOOKUP(Table1[[#This Row],[Column1]],Mapping!$AM$8:$AN$11,2,0)</f>
        <v>Furniture</v>
      </c>
      <c r="P3543" t="str">
        <f>VLOOKUP(Table1[[#This Row],[Column3]],Mapping!$AP$5:$AQ$22,2,0)</f>
        <v>Chairs</v>
      </c>
      <c r="Q3543">
        <v>241.49999999999997</v>
      </c>
      <c r="R3543">
        <v>4</v>
      </c>
      <c r="S3543">
        <v>0</v>
      </c>
    </row>
    <row r="3544" spans="1:19" x14ac:dyDescent="0.35">
      <c r="A3544">
        <v>2911</v>
      </c>
      <c r="B3544" t="s">
        <v>2874</v>
      </c>
      <c r="C3544" t="s">
        <v>1734</v>
      </c>
      <c r="D3544" t="str">
        <f>MID(Table1[[#This Row],[Product ID]],5,2)</f>
        <v>TA</v>
      </c>
      <c r="E3544" t="str">
        <f>LEFT(Table1[[#This Row],[Product ID]],3)</f>
        <v>FUR</v>
      </c>
      <c r="F3544" s="10" t="e">
        <f>VLOOKUP(Table1[[#This Row],[Order ID]],Mapping!H3544:J11335,3,0)</f>
        <v>#N/A</v>
      </c>
      <c r="G3544" s="10" t="e">
        <f>VLOOKUP(Table1[[#This Row],[Order ID]],Mapping!H3544:K11335,4,0)</f>
        <v>#N/A</v>
      </c>
      <c r="H3544" t="str">
        <f>INDEX(Mapping!$B$2:$T$7793,MATCH(Data!$A3544,Mapping!$B$3:$B$7793,0),MATCH(Data!$H$1,Mapping!$B$2:$T$2,0))</f>
        <v>Standard Class</v>
      </c>
      <c r="I3544" t="str">
        <f>INDEX(Mapping!$B$2:$T$7793,MATCH(Data!$A3544,Mapping!$B$3:$B$7793,0),MATCH(Data!$I$1,Mapping!$B$2:$T$2,0))</f>
        <v>Consumer</v>
      </c>
      <c r="J3544">
        <f>VLOOKUP($A3544,Mapping!$X$3:$Y$7793,2,0)</f>
        <v>77036</v>
      </c>
      <c r="K3544" t="str">
        <f>VLOOKUP($J3544,Mapping!$AB$3:$AC$475,2,0)</f>
        <v>Lakeville</v>
      </c>
      <c r="L3544" t="str">
        <f>VLOOKUP($K3544,Mapping!$AF$3:$AG$475,2,0)</f>
        <v>Minnesota</v>
      </c>
      <c r="M3544" t="str">
        <f>VLOOKUP($L3544,Mapping!$AI$3:$AJ$48,2,0)</f>
        <v>United States</v>
      </c>
      <c r="N3544" t="str">
        <f>VLOOKUP($L3544,Mapping!$AI$3:$AK$48,3,0)</f>
        <v>Central</v>
      </c>
      <c r="O3544" t="str">
        <f>VLOOKUP(Table1[[#This Row],[Column1]],Mapping!$AM$8:$AN$11,2,0)</f>
        <v>Furniture</v>
      </c>
      <c r="P3544" t="str">
        <f>VLOOKUP(Table1[[#This Row],[Column3]],Mapping!$AP$5:$AQ$22,2,0)</f>
        <v>Tables</v>
      </c>
      <c r="Q3544">
        <v>99.372</v>
      </c>
      <c r="R3544">
        <v>2</v>
      </c>
      <c r="S3544">
        <v>-1.4196000000000097</v>
      </c>
    </row>
    <row r="3545" spans="1:19" x14ac:dyDescent="0.35">
      <c r="A3545">
        <v>2912</v>
      </c>
      <c r="B3545" t="s">
        <v>2874</v>
      </c>
      <c r="C3545" t="s">
        <v>1418</v>
      </c>
      <c r="D3545" t="str">
        <f>MID(Table1[[#This Row],[Product ID]],5,2)</f>
        <v>AR</v>
      </c>
      <c r="E3545" t="str">
        <f>LEFT(Table1[[#This Row],[Product ID]],3)</f>
        <v>OFF</v>
      </c>
      <c r="F3545" s="10" t="e">
        <f>VLOOKUP(Table1[[#This Row],[Order ID]],Mapping!H3545:J11336,3,0)</f>
        <v>#N/A</v>
      </c>
      <c r="G3545" s="10" t="e">
        <f>VLOOKUP(Table1[[#This Row],[Order ID]],Mapping!H3545:K11336,4,0)</f>
        <v>#N/A</v>
      </c>
      <c r="H3545" t="str">
        <f>INDEX(Mapping!$B$2:$T$7793,MATCH(Data!$A3545,Mapping!$B$3:$B$7793,0),MATCH(Data!$H$1,Mapping!$B$2:$T$2,0))</f>
        <v>Standard Class</v>
      </c>
      <c r="I3545" t="str">
        <f>INDEX(Mapping!$B$2:$T$7793,MATCH(Data!$A3545,Mapping!$B$3:$B$7793,0),MATCH(Data!$I$1,Mapping!$B$2:$T$2,0))</f>
        <v>Corporate</v>
      </c>
      <c r="J3545">
        <f>VLOOKUP($A3545,Mapping!$X$3:$Y$7793,2,0)</f>
        <v>77036</v>
      </c>
      <c r="K3545" t="str">
        <f>VLOOKUP($J3545,Mapping!$AB$3:$AC$475,2,0)</f>
        <v>Lakeville</v>
      </c>
      <c r="L3545" t="str">
        <f>VLOOKUP($K3545,Mapping!$AF$3:$AG$475,2,0)</f>
        <v>Minnesota</v>
      </c>
      <c r="M3545" t="str">
        <f>VLOOKUP($L3545,Mapping!$AI$3:$AJ$48,2,0)</f>
        <v>United States</v>
      </c>
      <c r="N3545" t="str">
        <f>VLOOKUP($L3545,Mapping!$AI$3:$AK$48,3,0)</f>
        <v>Central</v>
      </c>
      <c r="O3545" t="str">
        <f>VLOOKUP(Table1[[#This Row],[Column1]],Mapping!$AM$8:$AN$11,2,0)</f>
        <v>Office Supplies</v>
      </c>
      <c r="P3545" t="str">
        <f>VLOOKUP(Table1[[#This Row],[Column3]],Mapping!$AP$5:$AQ$22,2,0)</f>
        <v>Art</v>
      </c>
      <c r="Q3545">
        <v>1.3440000000000001</v>
      </c>
      <c r="R3545">
        <v>1</v>
      </c>
      <c r="S3545">
        <v>0.504</v>
      </c>
    </row>
    <row r="3546" spans="1:19" x14ac:dyDescent="0.35">
      <c r="A3546">
        <v>3798</v>
      </c>
      <c r="B3546" t="s">
        <v>3465</v>
      </c>
      <c r="C3546" t="s">
        <v>2905</v>
      </c>
      <c r="D3546" t="str">
        <f>MID(Table1[[#This Row],[Product ID]],5,2)</f>
        <v>CH</v>
      </c>
      <c r="E3546" t="str">
        <f>LEFT(Table1[[#This Row],[Product ID]],3)</f>
        <v>FUR</v>
      </c>
      <c r="F3546" s="10">
        <f>VLOOKUP(Table1[[#This Row],[Order ID]],Mapping!H3546:J11337,3,0)</f>
        <v>41607</v>
      </c>
      <c r="G3546" s="10">
        <f>VLOOKUP(Table1[[#This Row],[Order ID]],Mapping!H3546:K11337,4,0)</f>
        <v>41610</v>
      </c>
      <c r="H3546" t="str">
        <f>INDEX(Mapping!$B$2:$T$7793,MATCH(Data!$A3546,Mapping!$B$3:$B$7793,0),MATCH(Data!$H$1,Mapping!$B$2:$T$2,0))</f>
        <v>Standard Class</v>
      </c>
      <c r="I3546" t="str">
        <f>INDEX(Mapping!$B$2:$T$7793,MATCH(Data!$A3546,Mapping!$B$3:$B$7793,0),MATCH(Data!$I$1,Mapping!$B$2:$T$2,0))</f>
        <v>Corporate</v>
      </c>
      <c r="J3546">
        <f>VLOOKUP($A3546,Mapping!$X$3:$Y$7793,2,0)</f>
        <v>30062</v>
      </c>
      <c r="K3546" t="str">
        <f>VLOOKUP($J3546,Mapping!$AB$3:$AC$475,2,0)</f>
        <v>La Mesa</v>
      </c>
      <c r="L3546" t="str">
        <f>VLOOKUP($K3546,Mapping!$AF$3:$AG$475,2,0)</f>
        <v>California</v>
      </c>
      <c r="M3546" t="str">
        <f>VLOOKUP($L3546,Mapping!$AI$3:$AJ$48,2,0)</f>
        <v>United States</v>
      </c>
      <c r="N3546" t="str">
        <f>VLOOKUP($L3546,Mapping!$AI$3:$AK$48,3,0)</f>
        <v>West</v>
      </c>
      <c r="O3546" t="str">
        <f>VLOOKUP(Table1[[#This Row],[Column1]],Mapping!$AM$8:$AN$11,2,0)</f>
        <v>Furniture</v>
      </c>
      <c r="P3546" t="str">
        <f>VLOOKUP(Table1[[#This Row],[Column3]],Mapping!$AP$5:$AQ$22,2,0)</f>
        <v>Chairs</v>
      </c>
      <c r="Q3546">
        <v>182.67000000000002</v>
      </c>
      <c r="R3546">
        <v>3</v>
      </c>
      <c r="S3546">
        <v>52.974299999999992</v>
      </c>
    </row>
    <row r="3547" spans="1:19" x14ac:dyDescent="0.35">
      <c r="A3547">
        <v>3799</v>
      </c>
      <c r="B3547" t="s">
        <v>3465</v>
      </c>
      <c r="C3547" t="s">
        <v>831</v>
      </c>
      <c r="D3547" t="str">
        <f>MID(Table1[[#This Row],[Product ID]],5,2)</f>
        <v>AC</v>
      </c>
      <c r="E3547" t="str">
        <f>LEFT(Table1[[#This Row],[Product ID]],3)</f>
        <v>TEC</v>
      </c>
      <c r="F3547" s="10">
        <f>VLOOKUP(Table1[[#This Row],[Order ID]],Mapping!H3547:J11338,3,0)</f>
        <v>41607</v>
      </c>
      <c r="G3547" s="10">
        <f>VLOOKUP(Table1[[#This Row],[Order ID]],Mapping!H3547:K11338,4,0)</f>
        <v>41610</v>
      </c>
      <c r="H3547" t="str">
        <f>INDEX(Mapping!$B$2:$T$7793,MATCH(Data!$A3547,Mapping!$B$3:$B$7793,0),MATCH(Data!$H$1,Mapping!$B$2:$T$2,0))</f>
        <v>Second Class</v>
      </c>
      <c r="I3547" t="str">
        <f>INDEX(Mapping!$B$2:$T$7793,MATCH(Data!$A3547,Mapping!$B$3:$B$7793,0),MATCH(Data!$I$1,Mapping!$B$2:$T$2,0))</f>
        <v>Corporate</v>
      </c>
      <c r="J3547">
        <f>VLOOKUP($A3547,Mapping!$X$3:$Y$7793,2,0)</f>
        <v>30062</v>
      </c>
      <c r="K3547" t="str">
        <f>VLOOKUP($J3547,Mapping!$AB$3:$AC$475,2,0)</f>
        <v>La Mesa</v>
      </c>
      <c r="L3547" t="str">
        <f>VLOOKUP($K3547,Mapping!$AF$3:$AG$475,2,0)</f>
        <v>California</v>
      </c>
      <c r="M3547" t="str">
        <f>VLOOKUP($L3547,Mapping!$AI$3:$AJ$48,2,0)</f>
        <v>United States</v>
      </c>
      <c r="N3547" t="str">
        <f>VLOOKUP($L3547,Mapping!$AI$3:$AK$48,3,0)</f>
        <v>West</v>
      </c>
      <c r="O3547" t="str">
        <f>VLOOKUP(Table1[[#This Row],[Column1]],Mapping!$AM$8:$AN$11,2,0)</f>
        <v>Technology</v>
      </c>
      <c r="P3547" t="str">
        <f>VLOOKUP(Table1[[#This Row],[Column3]],Mapping!$AP$5:$AQ$22,2,0)</f>
        <v>Accessories</v>
      </c>
      <c r="Q3547">
        <v>101.69999999999999</v>
      </c>
      <c r="R3547">
        <v>6</v>
      </c>
      <c r="S3547">
        <v>6.1019999999999968</v>
      </c>
    </row>
    <row r="3548" spans="1:19" x14ac:dyDescent="0.35">
      <c r="A3548">
        <v>3800</v>
      </c>
      <c r="B3548" t="s">
        <v>3465</v>
      </c>
      <c r="C3548" t="s">
        <v>549</v>
      </c>
      <c r="D3548" t="str">
        <f>MID(Table1[[#This Row],[Product ID]],5,2)</f>
        <v>ST</v>
      </c>
      <c r="E3548" t="str">
        <f>LEFT(Table1[[#This Row],[Product ID]],3)</f>
        <v>OFF</v>
      </c>
      <c r="F3548" s="10">
        <f>VLOOKUP(Table1[[#This Row],[Order ID]],Mapping!H3548:J11339,3,0)</f>
        <v>41607</v>
      </c>
      <c r="G3548" s="10">
        <f>VLOOKUP(Table1[[#This Row],[Order ID]],Mapping!H3548:K11339,4,0)</f>
        <v>41610</v>
      </c>
      <c r="H3548" t="str">
        <f>INDEX(Mapping!$B$2:$T$7793,MATCH(Data!$A3548,Mapping!$B$3:$B$7793,0),MATCH(Data!$H$1,Mapping!$B$2:$T$2,0))</f>
        <v>Second Class</v>
      </c>
      <c r="I3548" t="str">
        <f>INDEX(Mapping!$B$2:$T$7793,MATCH(Data!$A3548,Mapping!$B$3:$B$7793,0),MATCH(Data!$I$1,Mapping!$B$2:$T$2,0))</f>
        <v>Corporate</v>
      </c>
      <c r="J3548">
        <f>VLOOKUP($A3548,Mapping!$X$3:$Y$7793,2,0)</f>
        <v>30062</v>
      </c>
      <c r="K3548" t="str">
        <f>VLOOKUP($J3548,Mapping!$AB$3:$AC$475,2,0)</f>
        <v>La Mesa</v>
      </c>
      <c r="L3548" t="str">
        <f>VLOOKUP($K3548,Mapping!$AF$3:$AG$475,2,0)</f>
        <v>California</v>
      </c>
      <c r="M3548" t="str">
        <f>VLOOKUP($L3548,Mapping!$AI$3:$AJ$48,2,0)</f>
        <v>United States</v>
      </c>
      <c r="N3548" t="str">
        <f>VLOOKUP($L3548,Mapping!$AI$3:$AK$48,3,0)</f>
        <v>West</v>
      </c>
      <c r="O3548" t="str">
        <f>VLOOKUP(Table1[[#This Row],[Column1]],Mapping!$AM$8:$AN$11,2,0)</f>
        <v>Office Supplies</v>
      </c>
      <c r="P3548" t="str">
        <f>VLOOKUP(Table1[[#This Row],[Column3]],Mapping!$AP$5:$AQ$22,2,0)</f>
        <v>Storage</v>
      </c>
      <c r="Q3548">
        <v>1126.02</v>
      </c>
      <c r="R3548">
        <v>3</v>
      </c>
      <c r="S3548">
        <v>56.300999999999988</v>
      </c>
    </row>
    <row r="3549" spans="1:19" x14ac:dyDescent="0.35">
      <c r="A3549">
        <v>3801</v>
      </c>
      <c r="B3549" t="s">
        <v>3465</v>
      </c>
      <c r="C3549" t="s">
        <v>3466</v>
      </c>
      <c r="D3549" t="str">
        <f>MID(Table1[[#This Row],[Product ID]],5,2)</f>
        <v>ST</v>
      </c>
      <c r="E3549" t="str">
        <f>LEFT(Table1[[#This Row],[Product ID]],3)</f>
        <v>OFF</v>
      </c>
      <c r="F3549" s="10">
        <f>VLOOKUP(Table1[[#This Row],[Order ID]],Mapping!H3549:J11340,3,0)</f>
        <v>41607</v>
      </c>
      <c r="G3549" s="10">
        <f>VLOOKUP(Table1[[#This Row],[Order ID]],Mapping!H3549:K11340,4,0)</f>
        <v>41610</v>
      </c>
      <c r="H3549" t="str">
        <f>INDEX(Mapping!$B$2:$T$7793,MATCH(Data!$A3549,Mapping!$B$3:$B$7793,0),MATCH(Data!$H$1,Mapping!$B$2:$T$2,0))</f>
        <v>Second Class</v>
      </c>
      <c r="I3549" t="str">
        <f>INDEX(Mapping!$B$2:$T$7793,MATCH(Data!$A3549,Mapping!$B$3:$B$7793,0),MATCH(Data!$I$1,Mapping!$B$2:$T$2,0))</f>
        <v>Corporate</v>
      </c>
      <c r="J3549">
        <f>VLOOKUP($A3549,Mapping!$X$3:$Y$7793,2,0)</f>
        <v>30062</v>
      </c>
      <c r="K3549" t="str">
        <f>VLOOKUP($J3549,Mapping!$AB$3:$AC$475,2,0)</f>
        <v>La Mesa</v>
      </c>
      <c r="L3549" t="str">
        <f>VLOOKUP($K3549,Mapping!$AF$3:$AG$475,2,0)</f>
        <v>California</v>
      </c>
      <c r="M3549" t="str">
        <f>VLOOKUP($L3549,Mapping!$AI$3:$AJ$48,2,0)</f>
        <v>United States</v>
      </c>
      <c r="N3549" t="str">
        <f>VLOOKUP($L3549,Mapping!$AI$3:$AK$48,3,0)</f>
        <v>West</v>
      </c>
      <c r="O3549" t="str">
        <f>VLOOKUP(Table1[[#This Row],[Column1]],Mapping!$AM$8:$AN$11,2,0)</f>
        <v>Office Supplies</v>
      </c>
      <c r="P3549" t="str">
        <f>VLOOKUP(Table1[[#This Row],[Column3]],Mapping!$AP$5:$AQ$22,2,0)</f>
        <v>Storage</v>
      </c>
      <c r="Q3549">
        <v>1263.3000000000002</v>
      </c>
      <c r="R3549">
        <v>6</v>
      </c>
      <c r="S3549">
        <v>315.82499999999993</v>
      </c>
    </row>
    <row r="3550" spans="1:19" x14ac:dyDescent="0.35">
      <c r="A3550">
        <v>6505</v>
      </c>
      <c r="B3550" t="s">
        <v>5035</v>
      </c>
      <c r="C3550" t="s">
        <v>2006</v>
      </c>
      <c r="D3550" t="str">
        <f>MID(Table1[[#This Row],[Product ID]],5,2)</f>
        <v>FU</v>
      </c>
      <c r="E3550" t="str">
        <f>LEFT(Table1[[#This Row],[Product ID]],3)</f>
        <v>FUR</v>
      </c>
      <c r="F3550" s="10">
        <f>VLOOKUP(Table1[[#This Row],[Order ID]],Mapping!H3550:J11341,3,0)</f>
        <v>41513</v>
      </c>
      <c r="G3550" s="10">
        <f>VLOOKUP(Table1[[#This Row],[Order ID]],Mapping!H3550:K11341,4,0)</f>
        <v>41517</v>
      </c>
      <c r="H3550" t="str">
        <f>INDEX(Mapping!$B$2:$T$7793,MATCH(Data!$A3550,Mapping!$B$3:$B$7793,0),MATCH(Data!$H$1,Mapping!$B$2:$T$2,0))</f>
        <v>Standard Class</v>
      </c>
      <c r="I3550" t="str">
        <f>INDEX(Mapping!$B$2:$T$7793,MATCH(Data!$A3550,Mapping!$B$3:$B$7793,0),MATCH(Data!$I$1,Mapping!$B$2:$T$2,0))</f>
        <v>Corporate</v>
      </c>
      <c r="J3550">
        <f>VLOOKUP($A3550,Mapping!$X$3:$Y$7793,2,0)</f>
        <v>30605</v>
      </c>
      <c r="K3550" t="str">
        <f>VLOOKUP($J3550,Mapping!$AB$3:$AC$475,2,0)</f>
        <v>Draper</v>
      </c>
      <c r="L3550" t="str">
        <f>VLOOKUP($K3550,Mapping!$AF$3:$AG$475,2,0)</f>
        <v>Utah</v>
      </c>
      <c r="M3550" t="str">
        <f>VLOOKUP($L3550,Mapping!$AI$3:$AJ$48,2,0)</f>
        <v>United States</v>
      </c>
      <c r="N3550" t="str">
        <f>VLOOKUP($L3550,Mapping!$AI$3:$AK$48,3,0)</f>
        <v>West</v>
      </c>
      <c r="O3550" t="str">
        <f>VLOOKUP(Table1[[#This Row],[Column1]],Mapping!$AM$8:$AN$11,2,0)</f>
        <v>Furniture</v>
      </c>
      <c r="P3550" t="str">
        <f>VLOOKUP(Table1[[#This Row],[Column3]],Mapping!$AP$5:$AQ$22,2,0)</f>
        <v>Furnishings</v>
      </c>
      <c r="Q3550">
        <v>186.54</v>
      </c>
      <c r="R3550">
        <v>3</v>
      </c>
      <c r="S3550">
        <v>41.038800000000002</v>
      </c>
    </row>
    <row r="3551" spans="1:19" x14ac:dyDescent="0.35">
      <c r="A3551">
        <v>4934</v>
      </c>
      <c r="B3551" t="s">
        <v>4165</v>
      </c>
      <c r="C3551" t="s">
        <v>2904</v>
      </c>
      <c r="D3551" t="str">
        <f>MID(Table1[[#This Row],[Product ID]],5,2)</f>
        <v>CH</v>
      </c>
      <c r="E3551" t="str">
        <f>LEFT(Table1[[#This Row],[Product ID]],3)</f>
        <v>FUR</v>
      </c>
      <c r="F3551" s="10">
        <f>VLOOKUP(Table1[[#This Row],[Order ID]],Mapping!H3551:J11342,3,0)</f>
        <v>41583</v>
      </c>
      <c r="G3551" s="10">
        <f>VLOOKUP(Table1[[#This Row],[Order ID]],Mapping!H3551:K11342,4,0)</f>
        <v>41585</v>
      </c>
      <c r="H3551" t="str">
        <f>INDEX(Mapping!$B$2:$T$7793,MATCH(Data!$A3551,Mapping!$B$3:$B$7793,0),MATCH(Data!$H$1,Mapping!$B$2:$T$2,0))</f>
        <v>Second Class</v>
      </c>
      <c r="I3551" t="str">
        <f>INDEX(Mapping!$B$2:$T$7793,MATCH(Data!$A3551,Mapping!$B$3:$B$7793,0),MATCH(Data!$I$1,Mapping!$B$2:$T$2,0))</f>
        <v>Corporate</v>
      </c>
      <c r="J3551">
        <f>VLOOKUP($A3551,Mapping!$X$3:$Y$7793,2,0)</f>
        <v>97405</v>
      </c>
      <c r="K3551" t="str">
        <f>VLOOKUP($J3551,Mapping!$AB$3:$AC$475,2,0)</f>
        <v>Rapid City</v>
      </c>
      <c r="L3551" t="str">
        <f>VLOOKUP($K3551,Mapping!$AF$3:$AG$475,2,0)</f>
        <v>South Dakota</v>
      </c>
      <c r="M3551" t="str">
        <f>VLOOKUP($L3551,Mapping!$AI$3:$AJ$48,2,0)</f>
        <v>United States</v>
      </c>
      <c r="N3551" t="str">
        <f>VLOOKUP($L3551,Mapping!$AI$3:$AK$48,3,0)</f>
        <v>Central</v>
      </c>
      <c r="O3551" t="str">
        <f>VLOOKUP(Table1[[#This Row],[Column1]],Mapping!$AM$8:$AN$11,2,0)</f>
        <v>Furniture</v>
      </c>
      <c r="P3551" t="str">
        <f>VLOOKUP(Table1[[#This Row],[Column3]],Mapping!$AP$5:$AQ$22,2,0)</f>
        <v>Chairs</v>
      </c>
      <c r="Q3551">
        <v>104.78399999999999</v>
      </c>
      <c r="R3551">
        <v>1</v>
      </c>
      <c r="S3551">
        <v>-14.407800000000009</v>
      </c>
    </row>
    <row r="3552" spans="1:19" x14ac:dyDescent="0.35">
      <c r="A3552">
        <v>4936</v>
      </c>
      <c r="B3552" t="s">
        <v>4165</v>
      </c>
      <c r="C3552" t="s">
        <v>3605</v>
      </c>
      <c r="D3552" t="str">
        <f>MID(Table1[[#This Row],[Product ID]],5,2)</f>
        <v>CH</v>
      </c>
      <c r="E3552" t="str">
        <f>LEFT(Table1[[#This Row],[Product ID]],3)</f>
        <v>FUR</v>
      </c>
      <c r="F3552" s="10">
        <f>VLOOKUP(Table1[[#This Row],[Order ID]],Mapping!H3552:J11343,3,0)</f>
        <v>41583</v>
      </c>
      <c r="G3552" s="10">
        <f>VLOOKUP(Table1[[#This Row],[Order ID]],Mapping!H3552:K11343,4,0)</f>
        <v>41585</v>
      </c>
      <c r="H3552" t="str">
        <f>INDEX(Mapping!$B$2:$T$7793,MATCH(Data!$A3552,Mapping!$B$3:$B$7793,0),MATCH(Data!$H$1,Mapping!$B$2:$T$2,0))</f>
        <v>Second Class</v>
      </c>
      <c r="I3552" t="str">
        <f>INDEX(Mapping!$B$2:$T$7793,MATCH(Data!$A3552,Mapping!$B$3:$B$7793,0),MATCH(Data!$I$1,Mapping!$B$2:$T$2,0))</f>
        <v>Corporate</v>
      </c>
      <c r="J3552">
        <f>VLOOKUP($A3552,Mapping!$X$3:$Y$7793,2,0)</f>
        <v>97405</v>
      </c>
      <c r="K3552" t="str">
        <f>VLOOKUP($J3552,Mapping!$AB$3:$AC$475,2,0)</f>
        <v>Rapid City</v>
      </c>
      <c r="L3552" t="str">
        <f>VLOOKUP($K3552,Mapping!$AF$3:$AG$475,2,0)</f>
        <v>South Dakota</v>
      </c>
      <c r="M3552" t="str">
        <f>VLOOKUP($L3552,Mapping!$AI$3:$AJ$48,2,0)</f>
        <v>United States</v>
      </c>
      <c r="N3552" t="str">
        <f>VLOOKUP($L3552,Mapping!$AI$3:$AK$48,3,0)</f>
        <v>Central</v>
      </c>
      <c r="O3552" t="str">
        <f>VLOOKUP(Table1[[#This Row],[Column1]],Mapping!$AM$8:$AN$11,2,0)</f>
        <v>Furniture</v>
      </c>
      <c r="P3552" t="str">
        <f>VLOOKUP(Table1[[#This Row],[Column3]],Mapping!$AP$5:$AQ$22,2,0)</f>
        <v>Chairs</v>
      </c>
      <c r="Q3552">
        <v>650.35200000000009</v>
      </c>
      <c r="R3552">
        <v>3</v>
      </c>
      <c r="S3552">
        <v>-97.552800000000076</v>
      </c>
    </row>
    <row r="3553" spans="1:19" x14ac:dyDescent="0.35">
      <c r="A3553">
        <v>4937</v>
      </c>
      <c r="B3553" t="s">
        <v>4165</v>
      </c>
      <c r="C3553" t="s">
        <v>670</v>
      </c>
      <c r="D3553" t="str">
        <f>MID(Table1[[#This Row],[Product ID]],5,2)</f>
        <v>LA</v>
      </c>
      <c r="E3553" t="str">
        <f>LEFT(Table1[[#This Row],[Product ID]],3)</f>
        <v>OFF</v>
      </c>
      <c r="F3553" s="10">
        <f>VLOOKUP(Table1[[#This Row],[Order ID]],Mapping!H3553:J11344,3,0)</f>
        <v>41583</v>
      </c>
      <c r="G3553" s="10">
        <f>VLOOKUP(Table1[[#This Row],[Order ID]],Mapping!H3553:K11344,4,0)</f>
        <v>41585</v>
      </c>
      <c r="H3553" t="str">
        <f>INDEX(Mapping!$B$2:$T$7793,MATCH(Data!$A3553,Mapping!$B$3:$B$7793,0),MATCH(Data!$H$1,Mapping!$B$2:$T$2,0))</f>
        <v>Second Class</v>
      </c>
      <c r="I3553" t="str">
        <f>INDEX(Mapping!$B$2:$T$7793,MATCH(Data!$A3553,Mapping!$B$3:$B$7793,0),MATCH(Data!$I$1,Mapping!$B$2:$T$2,0))</f>
        <v>Corporate</v>
      </c>
      <c r="J3553">
        <f>VLOOKUP($A3553,Mapping!$X$3:$Y$7793,2,0)</f>
        <v>97405</v>
      </c>
      <c r="K3553" t="str">
        <f>VLOOKUP($J3553,Mapping!$AB$3:$AC$475,2,0)</f>
        <v>Rapid City</v>
      </c>
      <c r="L3553" t="str">
        <f>VLOOKUP($K3553,Mapping!$AF$3:$AG$475,2,0)</f>
        <v>South Dakota</v>
      </c>
      <c r="M3553" t="str">
        <f>VLOOKUP($L3553,Mapping!$AI$3:$AJ$48,2,0)</f>
        <v>United States</v>
      </c>
      <c r="N3553" t="str">
        <f>VLOOKUP($L3553,Mapping!$AI$3:$AK$48,3,0)</f>
        <v>Central</v>
      </c>
      <c r="O3553" t="str">
        <f>VLOOKUP(Table1[[#This Row],[Column1]],Mapping!$AM$8:$AN$11,2,0)</f>
        <v>Office Supplies</v>
      </c>
      <c r="P3553" t="str">
        <f>VLOOKUP(Table1[[#This Row],[Column3]],Mapping!$AP$5:$AQ$22,2,0)</f>
        <v>Labels</v>
      </c>
      <c r="Q3553">
        <v>629.18400000000008</v>
      </c>
      <c r="R3553">
        <v>8</v>
      </c>
      <c r="S3553">
        <v>228.07919999999999</v>
      </c>
    </row>
    <row r="3554" spans="1:19" x14ac:dyDescent="0.35">
      <c r="A3554">
        <v>4938</v>
      </c>
      <c r="B3554" t="s">
        <v>4165</v>
      </c>
      <c r="C3554" t="s">
        <v>1575</v>
      </c>
      <c r="D3554" t="str">
        <f>MID(Table1[[#This Row],[Product ID]],5,2)</f>
        <v>PA</v>
      </c>
      <c r="E3554" t="str">
        <f>LEFT(Table1[[#This Row],[Product ID]],3)</f>
        <v>OFF</v>
      </c>
      <c r="F3554" s="10">
        <f>VLOOKUP(Table1[[#This Row],[Order ID]],Mapping!H3554:J11345,3,0)</f>
        <v>41583</v>
      </c>
      <c r="G3554" s="10">
        <f>VLOOKUP(Table1[[#This Row],[Order ID]],Mapping!H3554:K11345,4,0)</f>
        <v>41585</v>
      </c>
      <c r="H3554" t="str">
        <f>INDEX(Mapping!$B$2:$T$7793,MATCH(Data!$A3554,Mapping!$B$3:$B$7793,0),MATCH(Data!$H$1,Mapping!$B$2:$T$2,0))</f>
        <v>Second Class</v>
      </c>
      <c r="I3554" t="str">
        <f>INDEX(Mapping!$B$2:$T$7793,MATCH(Data!$A3554,Mapping!$B$3:$B$7793,0),MATCH(Data!$I$1,Mapping!$B$2:$T$2,0))</f>
        <v>Corporate</v>
      </c>
      <c r="J3554">
        <f>VLOOKUP($A3554,Mapping!$X$3:$Y$7793,2,0)</f>
        <v>97405</v>
      </c>
      <c r="K3554" t="str">
        <f>VLOOKUP($J3554,Mapping!$AB$3:$AC$475,2,0)</f>
        <v>Rapid City</v>
      </c>
      <c r="L3554" t="str">
        <f>VLOOKUP($K3554,Mapping!$AF$3:$AG$475,2,0)</f>
        <v>South Dakota</v>
      </c>
      <c r="M3554" t="str">
        <f>VLOOKUP($L3554,Mapping!$AI$3:$AJ$48,2,0)</f>
        <v>United States</v>
      </c>
      <c r="N3554" t="str">
        <f>VLOOKUP($L3554,Mapping!$AI$3:$AK$48,3,0)</f>
        <v>Central</v>
      </c>
      <c r="O3554" t="str">
        <f>VLOOKUP(Table1[[#This Row],[Column1]],Mapping!$AM$8:$AN$11,2,0)</f>
        <v>Office Supplies</v>
      </c>
      <c r="P3554" t="str">
        <f>VLOOKUP(Table1[[#This Row],[Column3]],Mapping!$AP$5:$AQ$22,2,0)</f>
        <v>Paper</v>
      </c>
      <c r="Q3554">
        <v>15.176</v>
      </c>
      <c r="R3554">
        <v>1</v>
      </c>
      <c r="S3554">
        <v>5.3115999999999985</v>
      </c>
    </row>
    <row r="3555" spans="1:19" x14ac:dyDescent="0.35">
      <c r="A3555">
        <v>1018</v>
      </c>
      <c r="B3555" t="s">
        <v>1252</v>
      </c>
      <c r="C3555" t="s">
        <v>1253</v>
      </c>
      <c r="D3555" t="str">
        <f>MID(Table1[[#This Row],[Product ID]],5,2)</f>
        <v>BI</v>
      </c>
      <c r="E3555" t="str">
        <f>LEFT(Table1[[#This Row],[Product ID]],3)</f>
        <v>OFF</v>
      </c>
      <c r="F3555" s="10" t="e">
        <f>VLOOKUP(Table1[[#This Row],[Order ID]],Mapping!H3555:J11346,3,0)</f>
        <v>#N/A</v>
      </c>
      <c r="G3555" s="10" t="e">
        <f>VLOOKUP(Table1[[#This Row],[Order ID]],Mapping!H3555:K11346,4,0)</f>
        <v>#N/A</v>
      </c>
      <c r="H3555" t="str">
        <f>INDEX(Mapping!$B$2:$T$7793,MATCH(Data!$A3555,Mapping!$B$3:$B$7793,0),MATCH(Data!$H$1,Mapping!$B$2:$T$2,0))</f>
        <v>Standard Class</v>
      </c>
      <c r="I3555" t="str">
        <f>INDEX(Mapping!$B$2:$T$7793,MATCH(Data!$A3555,Mapping!$B$3:$B$7793,0),MATCH(Data!$I$1,Mapping!$B$2:$T$2,0))</f>
        <v>Corporate</v>
      </c>
      <c r="J3555">
        <f>VLOOKUP($A3555,Mapping!$X$3:$Y$7793,2,0)</f>
        <v>94122</v>
      </c>
      <c r="K3555" t="str">
        <f>VLOOKUP($J3555,Mapping!$AB$3:$AC$475,2,0)</f>
        <v>Urbandale</v>
      </c>
      <c r="L3555" t="str">
        <f>VLOOKUP($K3555,Mapping!$AF$3:$AG$475,2,0)</f>
        <v>Iowa</v>
      </c>
      <c r="M3555" t="str">
        <f>VLOOKUP($L3555,Mapping!$AI$3:$AJ$48,2,0)</f>
        <v>United States</v>
      </c>
      <c r="N3555" t="str">
        <f>VLOOKUP($L3555,Mapping!$AI$3:$AK$48,3,0)</f>
        <v>Central</v>
      </c>
      <c r="O3555" t="str">
        <f>VLOOKUP(Table1[[#This Row],[Column1]],Mapping!$AM$8:$AN$11,2,0)</f>
        <v>Office Supplies</v>
      </c>
      <c r="P3555" t="str">
        <f>VLOOKUP(Table1[[#This Row],[Column3]],Mapping!$AP$5:$AQ$22,2,0)</f>
        <v>Binders</v>
      </c>
      <c r="Q3555">
        <v>13.216000000000001</v>
      </c>
      <c r="R3555">
        <v>4</v>
      </c>
      <c r="S3555">
        <v>4.4603999999999999</v>
      </c>
    </row>
    <row r="3556" spans="1:19" x14ac:dyDescent="0.35">
      <c r="A3556">
        <v>1019</v>
      </c>
      <c r="B3556" t="s">
        <v>1252</v>
      </c>
      <c r="C3556" t="s">
        <v>1146</v>
      </c>
      <c r="D3556" t="str">
        <f>MID(Table1[[#This Row],[Product ID]],5,2)</f>
        <v>PA</v>
      </c>
      <c r="E3556" t="str">
        <f>LEFT(Table1[[#This Row],[Product ID]],3)</f>
        <v>OFF</v>
      </c>
      <c r="F3556" s="10" t="e">
        <f>VLOOKUP(Table1[[#This Row],[Order ID]],Mapping!H3556:J11347,3,0)</f>
        <v>#N/A</v>
      </c>
      <c r="G3556" s="10" t="e">
        <f>VLOOKUP(Table1[[#This Row],[Order ID]],Mapping!H3556:K11347,4,0)</f>
        <v>#N/A</v>
      </c>
      <c r="H3556" t="str">
        <f>INDEX(Mapping!$B$2:$T$7793,MATCH(Data!$A3556,Mapping!$B$3:$B$7793,0),MATCH(Data!$H$1,Mapping!$B$2:$T$2,0))</f>
        <v>First Class</v>
      </c>
      <c r="I3556" t="str">
        <f>INDEX(Mapping!$B$2:$T$7793,MATCH(Data!$A3556,Mapping!$B$3:$B$7793,0),MATCH(Data!$I$1,Mapping!$B$2:$T$2,0))</f>
        <v>Home Office</v>
      </c>
      <c r="J3556">
        <f>VLOOKUP($A3556,Mapping!$X$3:$Y$7793,2,0)</f>
        <v>94122</v>
      </c>
      <c r="K3556" t="str">
        <f>VLOOKUP($J3556,Mapping!$AB$3:$AC$475,2,0)</f>
        <v>Urbandale</v>
      </c>
      <c r="L3556" t="str">
        <f>VLOOKUP($K3556,Mapping!$AF$3:$AG$475,2,0)</f>
        <v>Iowa</v>
      </c>
      <c r="M3556" t="str">
        <f>VLOOKUP($L3556,Mapping!$AI$3:$AJ$48,2,0)</f>
        <v>United States</v>
      </c>
      <c r="N3556" t="str">
        <f>VLOOKUP($L3556,Mapping!$AI$3:$AK$48,3,0)</f>
        <v>Central</v>
      </c>
      <c r="O3556" t="str">
        <f>VLOOKUP(Table1[[#This Row],[Column1]],Mapping!$AM$8:$AN$11,2,0)</f>
        <v>Office Supplies</v>
      </c>
      <c r="P3556" t="str">
        <f>VLOOKUP(Table1[[#This Row],[Column3]],Mapping!$AP$5:$AQ$22,2,0)</f>
        <v>Paper</v>
      </c>
      <c r="Q3556">
        <v>32.400000000000006</v>
      </c>
      <c r="R3556">
        <v>5</v>
      </c>
      <c r="S3556">
        <v>15.552000000000001</v>
      </c>
    </row>
    <row r="3557" spans="1:19" x14ac:dyDescent="0.35">
      <c r="A3557">
        <v>3461</v>
      </c>
      <c r="B3557" t="s">
        <v>3250</v>
      </c>
      <c r="C3557" t="s">
        <v>2406</v>
      </c>
      <c r="D3557" t="str">
        <f>MID(Table1[[#This Row],[Product ID]],5,2)</f>
        <v>BI</v>
      </c>
      <c r="E3557" t="str">
        <f>LEFT(Table1[[#This Row],[Product ID]],3)</f>
        <v>OFF</v>
      </c>
      <c r="F3557" s="10" t="e">
        <f>VLOOKUP(Table1[[#This Row],[Order ID]],Mapping!H3557:J11348,3,0)</f>
        <v>#N/A</v>
      </c>
      <c r="G3557" s="10" t="e">
        <f>VLOOKUP(Table1[[#This Row],[Order ID]],Mapping!H3557:K11348,4,0)</f>
        <v>#N/A</v>
      </c>
      <c r="H3557" t="str">
        <f>INDEX(Mapping!$B$2:$T$7793,MATCH(Data!$A3557,Mapping!$B$3:$B$7793,0),MATCH(Data!$H$1,Mapping!$B$2:$T$2,0))</f>
        <v>Same Day</v>
      </c>
      <c r="I3557" t="str">
        <f>INDEX(Mapping!$B$2:$T$7793,MATCH(Data!$A3557,Mapping!$B$3:$B$7793,0),MATCH(Data!$I$1,Mapping!$B$2:$T$2,0))</f>
        <v>Consumer</v>
      </c>
      <c r="J3557">
        <f>VLOOKUP($A3557,Mapping!$X$3:$Y$7793,2,0)</f>
        <v>60653</v>
      </c>
      <c r="K3557" t="str">
        <f>VLOOKUP($J3557,Mapping!$AB$3:$AC$475,2,0)</f>
        <v>Hialeah</v>
      </c>
      <c r="L3557" t="str">
        <f>VLOOKUP($K3557,Mapping!$AF$3:$AG$475,2,0)</f>
        <v>Florida</v>
      </c>
      <c r="M3557" t="str">
        <f>VLOOKUP($L3557,Mapping!$AI$3:$AJ$48,2,0)</f>
        <v>United States</v>
      </c>
      <c r="N3557" t="str">
        <f>VLOOKUP($L3557,Mapping!$AI$3:$AK$48,3,0)</f>
        <v>South</v>
      </c>
      <c r="O3557" t="str">
        <f>VLOOKUP(Table1[[#This Row],[Column1]],Mapping!$AM$8:$AN$11,2,0)</f>
        <v>Office Supplies</v>
      </c>
      <c r="P3557" t="str">
        <f>VLOOKUP(Table1[[#This Row],[Column3]],Mapping!$AP$5:$AQ$22,2,0)</f>
        <v>Binders</v>
      </c>
      <c r="Q3557">
        <v>2.1819999999999995</v>
      </c>
      <c r="R3557">
        <v>1</v>
      </c>
      <c r="S3557">
        <v>-3.6002999999999998</v>
      </c>
    </row>
    <row r="3558" spans="1:19" x14ac:dyDescent="0.35">
      <c r="A3558">
        <v>3463</v>
      </c>
      <c r="B3558" t="s">
        <v>3250</v>
      </c>
      <c r="C3558" t="s">
        <v>2071</v>
      </c>
      <c r="D3558" t="str">
        <f>MID(Table1[[#This Row],[Product ID]],5,2)</f>
        <v>AP</v>
      </c>
      <c r="E3558" t="str">
        <f>LEFT(Table1[[#This Row],[Product ID]],3)</f>
        <v>OFF</v>
      </c>
      <c r="F3558" s="10" t="e">
        <f>VLOOKUP(Table1[[#This Row],[Order ID]],Mapping!H3558:J11349,3,0)</f>
        <v>#N/A</v>
      </c>
      <c r="G3558" s="10" t="e">
        <f>VLOOKUP(Table1[[#This Row],[Order ID]],Mapping!H3558:K11349,4,0)</f>
        <v>#N/A</v>
      </c>
      <c r="H3558" t="str">
        <f>INDEX(Mapping!$B$2:$T$7793,MATCH(Data!$A3558,Mapping!$B$3:$B$7793,0),MATCH(Data!$H$1,Mapping!$B$2:$T$2,0))</f>
        <v>Standard Class</v>
      </c>
      <c r="I3558" t="str">
        <f>INDEX(Mapping!$B$2:$T$7793,MATCH(Data!$A3558,Mapping!$B$3:$B$7793,0),MATCH(Data!$I$1,Mapping!$B$2:$T$2,0))</f>
        <v>Consumer</v>
      </c>
      <c r="J3558">
        <f>VLOOKUP($A3558,Mapping!$X$3:$Y$7793,2,0)</f>
        <v>60653</v>
      </c>
      <c r="K3558" t="str">
        <f>VLOOKUP($J3558,Mapping!$AB$3:$AC$475,2,0)</f>
        <v>Hialeah</v>
      </c>
      <c r="L3558" t="str">
        <f>VLOOKUP($K3558,Mapping!$AF$3:$AG$475,2,0)</f>
        <v>Florida</v>
      </c>
      <c r="M3558" t="str">
        <f>VLOOKUP($L3558,Mapping!$AI$3:$AJ$48,2,0)</f>
        <v>United States</v>
      </c>
      <c r="N3558" t="str">
        <f>VLOOKUP($L3558,Mapping!$AI$3:$AK$48,3,0)</f>
        <v>South</v>
      </c>
      <c r="O3558" t="str">
        <f>VLOOKUP(Table1[[#This Row],[Column1]],Mapping!$AM$8:$AN$11,2,0)</f>
        <v>Office Supplies</v>
      </c>
      <c r="P3558" t="str">
        <f>VLOOKUP(Table1[[#This Row],[Column3]],Mapping!$AP$5:$AQ$22,2,0)</f>
        <v>Appliances</v>
      </c>
      <c r="Q3558">
        <v>26.405999999999992</v>
      </c>
      <c r="R3558">
        <v>3</v>
      </c>
      <c r="S3558">
        <v>-71.296199999999999</v>
      </c>
    </row>
    <row r="3559" spans="1:19" x14ac:dyDescent="0.35">
      <c r="A3559">
        <v>3216</v>
      </c>
      <c r="B3559" t="s">
        <v>3081</v>
      </c>
      <c r="C3559" t="s">
        <v>707</v>
      </c>
      <c r="D3559" t="str">
        <f>MID(Table1[[#This Row],[Product ID]],5,2)</f>
        <v>BI</v>
      </c>
      <c r="E3559" t="str">
        <f>LEFT(Table1[[#This Row],[Product ID]],3)</f>
        <v>OFF</v>
      </c>
      <c r="F3559" s="10" t="e">
        <f>VLOOKUP(Table1[[#This Row],[Order ID]],Mapping!H3559:J11350,3,0)</f>
        <v>#N/A</v>
      </c>
      <c r="G3559" s="10" t="e">
        <f>VLOOKUP(Table1[[#This Row],[Order ID]],Mapping!H3559:K11350,4,0)</f>
        <v>#N/A</v>
      </c>
      <c r="H3559" t="str">
        <f>INDEX(Mapping!$B$2:$T$7793,MATCH(Data!$A3559,Mapping!$B$3:$B$7793,0),MATCH(Data!$H$1,Mapping!$B$2:$T$2,0))</f>
        <v>Standard Class</v>
      </c>
      <c r="I3559" t="str">
        <f>INDEX(Mapping!$B$2:$T$7793,MATCH(Data!$A3559,Mapping!$B$3:$B$7793,0),MATCH(Data!$I$1,Mapping!$B$2:$T$2,0))</f>
        <v>Corporate</v>
      </c>
      <c r="J3559">
        <f>VLOOKUP($A3559,Mapping!$X$3:$Y$7793,2,0)</f>
        <v>98105</v>
      </c>
      <c r="K3559" t="str">
        <f>VLOOKUP($J3559,Mapping!$AB$3:$AC$475,2,0)</f>
        <v>Dallas</v>
      </c>
      <c r="L3559" t="str">
        <f>VLOOKUP($K3559,Mapping!$AF$3:$AG$475,2,0)</f>
        <v>Texas</v>
      </c>
      <c r="M3559" t="str">
        <f>VLOOKUP($L3559,Mapping!$AI$3:$AJ$48,2,0)</f>
        <v>United States</v>
      </c>
      <c r="N3559" t="str">
        <f>VLOOKUP($L3559,Mapping!$AI$3:$AK$48,3,0)</f>
        <v>Central</v>
      </c>
      <c r="O3559" t="str">
        <f>VLOOKUP(Table1[[#This Row],[Column1]],Mapping!$AM$8:$AN$11,2,0)</f>
        <v>Office Supplies</v>
      </c>
      <c r="P3559" t="str">
        <f>VLOOKUP(Table1[[#This Row],[Column3]],Mapping!$AP$5:$AQ$22,2,0)</f>
        <v>Binders</v>
      </c>
      <c r="Q3559">
        <v>1219.96</v>
      </c>
      <c r="R3559">
        <v>5</v>
      </c>
      <c r="S3559">
        <v>381.23749999999995</v>
      </c>
    </row>
    <row r="3560" spans="1:19" x14ac:dyDescent="0.35">
      <c r="A3560">
        <v>5750</v>
      </c>
      <c r="B3560" t="s">
        <v>4637</v>
      </c>
      <c r="C3560" t="s">
        <v>1693</v>
      </c>
      <c r="D3560" t="str">
        <f>MID(Table1[[#This Row],[Product ID]],5,2)</f>
        <v>PA</v>
      </c>
      <c r="E3560" t="str">
        <f>LEFT(Table1[[#This Row],[Product ID]],3)</f>
        <v>OFF</v>
      </c>
      <c r="F3560" s="10">
        <f>VLOOKUP(Table1[[#This Row],[Order ID]],Mapping!H3560:J11351,3,0)</f>
        <v>41377</v>
      </c>
      <c r="G3560" s="10">
        <f>VLOOKUP(Table1[[#This Row],[Order ID]],Mapping!H3560:K11351,4,0)</f>
        <v>41379</v>
      </c>
      <c r="H3560" t="str">
        <f>INDEX(Mapping!$B$2:$T$7793,MATCH(Data!$A3560,Mapping!$B$3:$B$7793,0),MATCH(Data!$H$1,Mapping!$B$2:$T$2,0))</f>
        <v>Second Class</v>
      </c>
      <c r="I3560" t="str">
        <f>INDEX(Mapping!$B$2:$T$7793,MATCH(Data!$A3560,Mapping!$B$3:$B$7793,0),MATCH(Data!$I$1,Mapping!$B$2:$T$2,0))</f>
        <v>Corporate</v>
      </c>
      <c r="J3560">
        <f>VLOOKUP($A3560,Mapping!$X$3:$Y$7793,2,0)</f>
        <v>90036</v>
      </c>
      <c r="K3560" t="str">
        <f>VLOOKUP($J3560,Mapping!$AB$3:$AC$475,2,0)</f>
        <v>Los Angeles</v>
      </c>
      <c r="L3560" t="str">
        <f>VLOOKUP($K3560,Mapping!$AF$3:$AG$475,2,0)</f>
        <v>California</v>
      </c>
      <c r="M3560" t="str">
        <f>VLOOKUP($L3560,Mapping!$AI$3:$AJ$48,2,0)</f>
        <v>United States</v>
      </c>
      <c r="N3560" t="str">
        <f>VLOOKUP($L3560,Mapping!$AI$3:$AK$48,3,0)</f>
        <v>West</v>
      </c>
      <c r="O3560" t="str">
        <f>VLOOKUP(Table1[[#This Row],[Column1]],Mapping!$AM$8:$AN$11,2,0)</f>
        <v>Office Supplies</v>
      </c>
      <c r="P3560" t="str">
        <f>VLOOKUP(Table1[[#This Row],[Column3]],Mapping!$AP$5:$AQ$22,2,0)</f>
        <v>Paper</v>
      </c>
      <c r="Q3560">
        <v>19.440000000000001</v>
      </c>
      <c r="R3560">
        <v>3</v>
      </c>
      <c r="S3560">
        <v>9.3312000000000008</v>
      </c>
    </row>
    <row r="3561" spans="1:19" x14ac:dyDescent="0.35">
      <c r="A3561">
        <v>5751</v>
      </c>
      <c r="B3561" t="s">
        <v>4637</v>
      </c>
      <c r="C3561" t="s">
        <v>2152</v>
      </c>
      <c r="D3561" t="str">
        <f>MID(Table1[[#This Row],[Product ID]],5,2)</f>
        <v>CH</v>
      </c>
      <c r="E3561" t="str">
        <f>LEFT(Table1[[#This Row],[Product ID]],3)</f>
        <v>FUR</v>
      </c>
      <c r="F3561" s="10">
        <f>VLOOKUP(Table1[[#This Row],[Order ID]],Mapping!H3561:J11352,3,0)</f>
        <v>41377</v>
      </c>
      <c r="G3561" s="10">
        <f>VLOOKUP(Table1[[#This Row],[Order ID]],Mapping!H3561:K11352,4,0)</f>
        <v>41379</v>
      </c>
      <c r="H3561" t="str">
        <f>INDEX(Mapping!$B$2:$T$7793,MATCH(Data!$A3561,Mapping!$B$3:$B$7793,0),MATCH(Data!$H$1,Mapping!$B$2:$T$2,0))</f>
        <v>First Class</v>
      </c>
      <c r="I3561" t="str">
        <f>INDEX(Mapping!$B$2:$T$7793,MATCH(Data!$A3561,Mapping!$B$3:$B$7793,0),MATCH(Data!$I$1,Mapping!$B$2:$T$2,0))</f>
        <v>Consumer</v>
      </c>
      <c r="J3561">
        <f>VLOOKUP($A3561,Mapping!$X$3:$Y$7793,2,0)</f>
        <v>90036</v>
      </c>
      <c r="K3561" t="str">
        <f>VLOOKUP($J3561,Mapping!$AB$3:$AC$475,2,0)</f>
        <v>Los Angeles</v>
      </c>
      <c r="L3561" t="str">
        <f>VLOOKUP($K3561,Mapping!$AF$3:$AG$475,2,0)</f>
        <v>California</v>
      </c>
      <c r="M3561" t="str">
        <f>VLOOKUP($L3561,Mapping!$AI$3:$AJ$48,2,0)</f>
        <v>United States</v>
      </c>
      <c r="N3561" t="str">
        <f>VLOOKUP($L3561,Mapping!$AI$3:$AK$48,3,0)</f>
        <v>West</v>
      </c>
      <c r="O3561" t="str">
        <f>VLOOKUP(Table1[[#This Row],[Column1]],Mapping!$AM$8:$AN$11,2,0)</f>
        <v>Furniture</v>
      </c>
      <c r="P3561" t="str">
        <f>VLOOKUP(Table1[[#This Row],[Column3]],Mapping!$AP$5:$AQ$22,2,0)</f>
        <v>Chairs</v>
      </c>
      <c r="Q3561">
        <v>194.35200000000003</v>
      </c>
      <c r="R3561">
        <v>3</v>
      </c>
      <c r="S3561">
        <v>-36.441000000000031</v>
      </c>
    </row>
    <row r="3562" spans="1:19" x14ac:dyDescent="0.35">
      <c r="A3562">
        <v>5752</v>
      </c>
      <c r="B3562" t="s">
        <v>4637</v>
      </c>
      <c r="C3562" t="s">
        <v>1025</v>
      </c>
      <c r="D3562" t="str">
        <f>MID(Table1[[#This Row],[Product ID]],5,2)</f>
        <v>BI</v>
      </c>
      <c r="E3562" t="str">
        <f>LEFT(Table1[[#This Row],[Product ID]],3)</f>
        <v>OFF</v>
      </c>
      <c r="F3562" s="10">
        <f>VLOOKUP(Table1[[#This Row],[Order ID]],Mapping!H3562:J11353,3,0)</f>
        <v>41377</v>
      </c>
      <c r="G3562" s="10">
        <f>VLOOKUP(Table1[[#This Row],[Order ID]],Mapping!H3562:K11353,4,0)</f>
        <v>41379</v>
      </c>
      <c r="H3562" t="str">
        <f>INDEX(Mapping!$B$2:$T$7793,MATCH(Data!$A3562,Mapping!$B$3:$B$7793,0),MATCH(Data!$H$1,Mapping!$B$2:$T$2,0))</f>
        <v>First Class</v>
      </c>
      <c r="I3562" t="str">
        <f>INDEX(Mapping!$B$2:$T$7793,MATCH(Data!$A3562,Mapping!$B$3:$B$7793,0),MATCH(Data!$I$1,Mapping!$B$2:$T$2,0))</f>
        <v>Consumer</v>
      </c>
      <c r="J3562">
        <f>VLOOKUP($A3562,Mapping!$X$3:$Y$7793,2,0)</f>
        <v>90036</v>
      </c>
      <c r="K3562" t="str">
        <f>VLOOKUP($J3562,Mapping!$AB$3:$AC$475,2,0)</f>
        <v>Los Angeles</v>
      </c>
      <c r="L3562" t="str">
        <f>VLOOKUP($K3562,Mapping!$AF$3:$AG$475,2,0)</f>
        <v>California</v>
      </c>
      <c r="M3562" t="str">
        <f>VLOOKUP($L3562,Mapping!$AI$3:$AJ$48,2,0)</f>
        <v>United States</v>
      </c>
      <c r="N3562" t="str">
        <f>VLOOKUP($L3562,Mapping!$AI$3:$AK$48,3,0)</f>
        <v>West</v>
      </c>
      <c r="O3562" t="str">
        <f>VLOOKUP(Table1[[#This Row],[Column1]],Mapping!$AM$8:$AN$11,2,0)</f>
        <v>Office Supplies</v>
      </c>
      <c r="P3562" t="str">
        <f>VLOOKUP(Table1[[#This Row],[Column3]],Mapping!$AP$5:$AQ$22,2,0)</f>
        <v>Binders</v>
      </c>
      <c r="Q3562">
        <v>36.624000000000002</v>
      </c>
      <c r="R3562">
        <v>3</v>
      </c>
      <c r="S3562">
        <v>13.734</v>
      </c>
    </row>
    <row r="3563" spans="1:19" x14ac:dyDescent="0.35">
      <c r="A3563">
        <v>6844</v>
      </c>
      <c r="B3563" t="s">
        <v>5235</v>
      </c>
      <c r="C3563" t="s">
        <v>160</v>
      </c>
      <c r="D3563" t="str">
        <f>MID(Table1[[#This Row],[Product ID]],5,2)</f>
        <v>AR</v>
      </c>
      <c r="E3563" t="str">
        <f>LEFT(Table1[[#This Row],[Product ID]],3)</f>
        <v>OFF</v>
      </c>
      <c r="F3563" s="10">
        <f>VLOOKUP(Table1[[#This Row],[Order ID]],Mapping!H3563:J11354,3,0)</f>
        <v>41614</v>
      </c>
      <c r="G3563" s="10">
        <f>VLOOKUP(Table1[[#This Row],[Order ID]],Mapping!H3563:K11354,4,0)</f>
        <v>41618</v>
      </c>
      <c r="H3563" t="str">
        <f>INDEX(Mapping!$B$2:$T$7793,MATCH(Data!$A3563,Mapping!$B$3:$B$7793,0),MATCH(Data!$H$1,Mapping!$B$2:$T$2,0))</f>
        <v>Standard Class</v>
      </c>
      <c r="I3563" t="str">
        <f>INDEX(Mapping!$B$2:$T$7793,MATCH(Data!$A3563,Mapping!$B$3:$B$7793,0),MATCH(Data!$I$1,Mapping!$B$2:$T$2,0))</f>
        <v>Home Office</v>
      </c>
      <c r="J3563">
        <f>VLOOKUP($A3563,Mapping!$X$3:$Y$7793,2,0)</f>
        <v>60623</v>
      </c>
      <c r="K3563" t="str">
        <f>VLOOKUP($J3563,Mapping!$AB$3:$AC$475,2,0)</f>
        <v>Independence</v>
      </c>
      <c r="L3563" t="str">
        <f>VLOOKUP($K3563,Mapping!$AF$3:$AG$475,2,0)</f>
        <v>Missouri</v>
      </c>
      <c r="M3563" t="str">
        <f>VLOOKUP($L3563,Mapping!$AI$3:$AJ$48,2,0)</f>
        <v>United States</v>
      </c>
      <c r="N3563" t="str">
        <f>VLOOKUP($L3563,Mapping!$AI$3:$AK$48,3,0)</f>
        <v>Central</v>
      </c>
      <c r="O3563" t="str">
        <f>VLOOKUP(Table1[[#This Row],[Column1]],Mapping!$AM$8:$AN$11,2,0)</f>
        <v>Office Supplies</v>
      </c>
      <c r="P3563" t="str">
        <f>VLOOKUP(Table1[[#This Row],[Column3]],Mapping!$AP$5:$AQ$22,2,0)</f>
        <v>Art</v>
      </c>
      <c r="Q3563">
        <v>3.536</v>
      </c>
      <c r="R3563">
        <v>2</v>
      </c>
      <c r="S3563">
        <v>0.30940000000000001</v>
      </c>
    </row>
    <row r="3564" spans="1:19" x14ac:dyDescent="0.35">
      <c r="A3564">
        <v>549</v>
      </c>
      <c r="B3564" t="s">
        <v>726</v>
      </c>
      <c r="C3564" t="s">
        <v>727</v>
      </c>
      <c r="D3564" t="str">
        <f>MID(Table1[[#This Row],[Product ID]],5,2)</f>
        <v>FU</v>
      </c>
      <c r="E3564" t="str">
        <f>LEFT(Table1[[#This Row],[Product ID]],3)</f>
        <v>FUR</v>
      </c>
      <c r="F3564" s="10" t="e">
        <f>VLOOKUP(Table1[[#This Row],[Order ID]],Mapping!H3564:J11355,3,0)</f>
        <v>#N/A</v>
      </c>
      <c r="G3564" s="10" t="e">
        <f>VLOOKUP(Table1[[#This Row],[Order ID]],Mapping!H3564:K11355,4,0)</f>
        <v>#N/A</v>
      </c>
      <c r="H3564" t="str">
        <f>INDEX(Mapping!$B$2:$T$7793,MATCH(Data!$A3564,Mapping!$B$3:$B$7793,0),MATCH(Data!$H$1,Mapping!$B$2:$T$2,0))</f>
        <v>Standard Class</v>
      </c>
      <c r="I3564" t="str">
        <f>INDEX(Mapping!$B$2:$T$7793,MATCH(Data!$A3564,Mapping!$B$3:$B$7793,0),MATCH(Data!$I$1,Mapping!$B$2:$T$2,0))</f>
        <v>Corporate</v>
      </c>
      <c r="J3564">
        <f>VLOOKUP($A3564,Mapping!$X$3:$Y$7793,2,0)</f>
        <v>98103</v>
      </c>
      <c r="K3564" t="str">
        <f>VLOOKUP($J3564,Mapping!$AB$3:$AC$475,2,0)</f>
        <v>Fort Worth</v>
      </c>
      <c r="L3564" t="str">
        <f>VLOOKUP($K3564,Mapping!$AF$3:$AG$475,2,0)</f>
        <v>Texas</v>
      </c>
      <c r="M3564" t="str">
        <f>VLOOKUP($L3564,Mapping!$AI$3:$AJ$48,2,0)</f>
        <v>United States</v>
      </c>
      <c r="N3564" t="str">
        <f>VLOOKUP($L3564,Mapping!$AI$3:$AK$48,3,0)</f>
        <v>Central</v>
      </c>
      <c r="O3564" t="str">
        <f>VLOOKUP(Table1[[#This Row],[Column1]],Mapping!$AM$8:$AN$11,2,0)</f>
        <v>Furniture</v>
      </c>
      <c r="P3564" t="str">
        <f>VLOOKUP(Table1[[#This Row],[Column3]],Mapping!$AP$5:$AQ$22,2,0)</f>
        <v>Furnishings</v>
      </c>
      <c r="Q3564">
        <v>209.88</v>
      </c>
      <c r="R3564">
        <v>3</v>
      </c>
      <c r="S3564">
        <v>35.679599999999979</v>
      </c>
    </row>
    <row r="3565" spans="1:19" x14ac:dyDescent="0.35">
      <c r="A3565">
        <v>4672</v>
      </c>
      <c r="B3565" t="s">
        <v>4011</v>
      </c>
      <c r="C3565" t="s">
        <v>2367</v>
      </c>
      <c r="D3565" t="str">
        <f>MID(Table1[[#This Row],[Product ID]],5,2)</f>
        <v>FU</v>
      </c>
      <c r="E3565" t="str">
        <f>LEFT(Table1[[#This Row],[Product ID]],3)</f>
        <v>FUR</v>
      </c>
      <c r="F3565" s="10">
        <f>VLOOKUP(Table1[[#This Row],[Order ID]],Mapping!H3565:J11356,3,0)</f>
        <v>41475</v>
      </c>
      <c r="G3565" s="10">
        <f>VLOOKUP(Table1[[#This Row],[Order ID]],Mapping!H3565:K11356,4,0)</f>
        <v>41481</v>
      </c>
      <c r="H3565" t="str">
        <f>INDEX(Mapping!$B$2:$T$7793,MATCH(Data!$A3565,Mapping!$B$3:$B$7793,0),MATCH(Data!$H$1,Mapping!$B$2:$T$2,0))</f>
        <v>Second Class</v>
      </c>
      <c r="I3565" t="str">
        <f>INDEX(Mapping!$B$2:$T$7793,MATCH(Data!$A3565,Mapping!$B$3:$B$7793,0),MATCH(Data!$I$1,Mapping!$B$2:$T$2,0))</f>
        <v>Consumer</v>
      </c>
      <c r="J3565">
        <f>VLOOKUP($A3565,Mapping!$X$3:$Y$7793,2,0)</f>
        <v>39401</v>
      </c>
      <c r="K3565" t="str">
        <f>VLOOKUP($J3565,Mapping!$AB$3:$AC$475,2,0)</f>
        <v>Santa Barbara</v>
      </c>
      <c r="L3565" t="str">
        <f>VLOOKUP($K3565,Mapping!$AF$3:$AG$475,2,0)</f>
        <v>California</v>
      </c>
      <c r="M3565" t="str">
        <f>VLOOKUP($L3565,Mapping!$AI$3:$AJ$48,2,0)</f>
        <v>United States</v>
      </c>
      <c r="N3565" t="str">
        <f>VLOOKUP($L3565,Mapping!$AI$3:$AK$48,3,0)</f>
        <v>West</v>
      </c>
      <c r="O3565" t="str">
        <f>VLOOKUP(Table1[[#This Row],[Column1]],Mapping!$AM$8:$AN$11,2,0)</f>
        <v>Furniture</v>
      </c>
      <c r="P3565" t="str">
        <f>VLOOKUP(Table1[[#This Row],[Column3]],Mapping!$AP$5:$AQ$22,2,0)</f>
        <v>Furnishings</v>
      </c>
      <c r="Q3565">
        <v>185.57999999999998</v>
      </c>
      <c r="R3565">
        <v>6</v>
      </c>
      <c r="S3565">
        <v>76.087800000000001</v>
      </c>
    </row>
    <row r="3566" spans="1:19" x14ac:dyDescent="0.35">
      <c r="A3566">
        <v>4673</v>
      </c>
      <c r="B3566" t="s">
        <v>4011</v>
      </c>
      <c r="C3566" t="s">
        <v>2822</v>
      </c>
      <c r="D3566" t="str">
        <f>MID(Table1[[#This Row],[Product ID]],5,2)</f>
        <v>BI</v>
      </c>
      <c r="E3566" t="str">
        <f>LEFT(Table1[[#This Row],[Product ID]],3)</f>
        <v>OFF</v>
      </c>
      <c r="F3566" s="10">
        <f>VLOOKUP(Table1[[#This Row],[Order ID]],Mapping!H3566:J11357,3,0)</f>
        <v>41475</v>
      </c>
      <c r="G3566" s="10">
        <f>VLOOKUP(Table1[[#This Row],[Order ID]],Mapping!H3566:K11357,4,0)</f>
        <v>41481</v>
      </c>
      <c r="H3566" t="str">
        <f>INDEX(Mapping!$B$2:$T$7793,MATCH(Data!$A3566,Mapping!$B$3:$B$7793,0),MATCH(Data!$H$1,Mapping!$B$2:$T$2,0))</f>
        <v>Standard Class</v>
      </c>
      <c r="I3566" t="str">
        <f>INDEX(Mapping!$B$2:$T$7793,MATCH(Data!$A3566,Mapping!$B$3:$B$7793,0),MATCH(Data!$I$1,Mapping!$B$2:$T$2,0))</f>
        <v>Consumer</v>
      </c>
      <c r="J3566">
        <f>VLOOKUP($A3566,Mapping!$X$3:$Y$7793,2,0)</f>
        <v>39401</v>
      </c>
      <c r="K3566" t="str">
        <f>VLOOKUP($J3566,Mapping!$AB$3:$AC$475,2,0)</f>
        <v>Santa Barbara</v>
      </c>
      <c r="L3566" t="str">
        <f>VLOOKUP($K3566,Mapping!$AF$3:$AG$475,2,0)</f>
        <v>California</v>
      </c>
      <c r="M3566" t="str">
        <f>VLOOKUP($L3566,Mapping!$AI$3:$AJ$48,2,0)</f>
        <v>United States</v>
      </c>
      <c r="N3566" t="str">
        <f>VLOOKUP($L3566,Mapping!$AI$3:$AK$48,3,0)</f>
        <v>West</v>
      </c>
      <c r="O3566" t="str">
        <f>VLOOKUP(Table1[[#This Row],[Column1]],Mapping!$AM$8:$AN$11,2,0)</f>
        <v>Office Supplies</v>
      </c>
      <c r="P3566" t="str">
        <f>VLOOKUP(Table1[[#This Row],[Column3]],Mapping!$AP$5:$AQ$22,2,0)</f>
        <v>Binders</v>
      </c>
      <c r="Q3566">
        <v>77.56</v>
      </c>
      <c r="R3566">
        <v>2</v>
      </c>
      <c r="S3566">
        <v>35.677599999999998</v>
      </c>
    </row>
    <row r="3567" spans="1:19" x14ac:dyDescent="0.35">
      <c r="A3567">
        <v>4674</v>
      </c>
      <c r="B3567" t="s">
        <v>4011</v>
      </c>
      <c r="C3567" t="s">
        <v>236</v>
      </c>
      <c r="D3567" t="str">
        <f>MID(Table1[[#This Row],[Product ID]],5,2)</f>
        <v>ST</v>
      </c>
      <c r="E3567" t="str">
        <f>LEFT(Table1[[#This Row],[Product ID]],3)</f>
        <v>OFF</v>
      </c>
      <c r="F3567" s="10">
        <f>VLOOKUP(Table1[[#This Row],[Order ID]],Mapping!H3567:J11358,3,0)</f>
        <v>41475</v>
      </c>
      <c r="G3567" s="10">
        <f>VLOOKUP(Table1[[#This Row],[Order ID]],Mapping!H3567:K11358,4,0)</f>
        <v>41481</v>
      </c>
      <c r="H3567" t="str">
        <f>INDEX(Mapping!$B$2:$T$7793,MATCH(Data!$A3567,Mapping!$B$3:$B$7793,0),MATCH(Data!$H$1,Mapping!$B$2:$T$2,0))</f>
        <v>Standard Class</v>
      </c>
      <c r="I3567" t="str">
        <f>INDEX(Mapping!$B$2:$T$7793,MATCH(Data!$A3567,Mapping!$B$3:$B$7793,0),MATCH(Data!$I$1,Mapping!$B$2:$T$2,0))</f>
        <v>Consumer</v>
      </c>
      <c r="J3567">
        <f>VLOOKUP($A3567,Mapping!$X$3:$Y$7793,2,0)</f>
        <v>39401</v>
      </c>
      <c r="K3567" t="str">
        <f>VLOOKUP($J3567,Mapping!$AB$3:$AC$475,2,0)</f>
        <v>Santa Barbara</v>
      </c>
      <c r="L3567" t="str">
        <f>VLOOKUP($K3567,Mapping!$AF$3:$AG$475,2,0)</f>
        <v>California</v>
      </c>
      <c r="M3567" t="str">
        <f>VLOOKUP($L3567,Mapping!$AI$3:$AJ$48,2,0)</f>
        <v>United States</v>
      </c>
      <c r="N3567" t="str">
        <f>VLOOKUP($L3567,Mapping!$AI$3:$AK$48,3,0)</f>
        <v>West</v>
      </c>
      <c r="O3567" t="str">
        <f>VLOOKUP(Table1[[#This Row],[Column1]],Mapping!$AM$8:$AN$11,2,0)</f>
        <v>Office Supplies</v>
      </c>
      <c r="P3567" t="str">
        <f>VLOOKUP(Table1[[#This Row],[Column3]],Mapping!$AP$5:$AQ$22,2,0)</f>
        <v>Storage</v>
      </c>
      <c r="Q3567">
        <v>87.92</v>
      </c>
      <c r="R3567">
        <v>4</v>
      </c>
      <c r="S3567">
        <v>0.87919999999999732</v>
      </c>
    </row>
    <row r="3568" spans="1:19" x14ac:dyDescent="0.35">
      <c r="A3568">
        <v>4675</v>
      </c>
      <c r="B3568" t="s">
        <v>4011</v>
      </c>
      <c r="C3568" t="s">
        <v>2659</v>
      </c>
      <c r="D3568" t="str">
        <f>MID(Table1[[#This Row],[Product ID]],5,2)</f>
        <v>PA</v>
      </c>
      <c r="E3568" t="str">
        <f>LEFT(Table1[[#This Row],[Product ID]],3)</f>
        <v>OFF</v>
      </c>
      <c r="F3568" s="10">
        <f>VLOOKUP(Table1[[#This Row],[Order ID]],Mapping!H3568:J11359,3,0)</f>
        <v>41475</v>
      </c>
      <c r="G3568" s="10">
        <f>VLOOKUP(Table1[[#This Row],[Order ID]],Mapping!H3568:K11359,4,0)</f>
        <v>41481</v>
      </c>
      <c r="H3568" t="str">
        <f>INDEX(Mapping!$B$2:$T$7793,MATCH(Data!$A3568,Mapping!$B$3:$B$7793,0),MATCH(Data!$H$1,Mapping!$B$2:$T$2,0))</f>
        <v>Standard Class</v>
      </c>
      <c r="I3568" t="str">
        <f>INDEX(Mapping!$B$2:$T$7793,MATCH(Data!$A3568,Mapping!$B$3:$B$7793,0),MATCH(Data!$I$1,Mapping!$B$2:$T$2,0))</f>
        <v>Consumer</v>
      </c>
      <c r="J3568">
        <f>VLOOKUP($A3568,Mapping!$X$3:$Y$7793,2,0)</f>
        <v>39401</v>
      </c>
      <c r="K3568" t="str">
        <f>VLOOKUP($J3568,Mapping!$AB$3:$AC$475,2,0)</f>
        <v>Santa Barbara</v>
      </c>
      <c r="L3568" t="str">
        <f>VLOOKUP($K3568,Mapping!$AF$3:$AG$475,2,0)</f>
        <v>California</v>
      </c>
      <c r="M3568" t="str">
        <f>VLOOKUP($L3568,Mapping!$AI$3:$AJ$48,2,0)</f>
        <v>United States</v>
      </c>
      <c r="N3568" t="str">
        <f>VLOOKUP($L3568,Mapping!$AI$3:$AK$48,3,0)</f>
        <v>West</v>
      </c>
      <c r="O3568" t="str">
        <f>VLOOKUP(Table1[[#This Row],[Column1]],Mapping!$AM$8:$AN$11,2,0)</f>
        <v>Office Supplies</v>
      </c>
      <c r="P3568" t="str">
        <f>VLOOKUP(Table1[[#This Row],[Column3]],Mapping!$AP$5:$AQ$22,2,0)</f>
        <v>Paper</v>
      </c>
      <c r="Q3568">
        <v>245.94</v>
      </c>
      <c r="R3568">
        <v>6</v>
      </c>
      <c r="S3568">
        <v>120.51060000000001</v>
      </c>
    </row>
    <row r="3569" spans="1:19" x14ac:dyDescent="0.35">
      <c r="A3569">
        <v>4676</v>
      </c>
      <c r="B3569" t="s">
        <v>4011</v>
      </c>
      <c r="C3569" t="s">
        <v>583</v>
      </c>
      <c r="D3569" t="str">
        <f>MID(Table1[[#This Row],[Product ID]],5,2)</f>
        <v>BI</v>
      </c>
      <c r="E3569" t="str">
        <f>LEFT(Table1[[#This Row],[Product ID]],3)</f>
        <v>OFF</v>
      </c>
      <c r="F3569" s="10">
        <f>VLOOKUP(Table1[[#This Row],[Order ID]],Mapping!H3569:J11360,3,0)</f>
        <v>41475</v>
      </c>
      <c r="G3569" s="10">
        <f>VLOOKUP(Table1[[#This Row],[Order ID]],Mapping!H3569:K11360,4,0)</f>
        <v>41481</v>
      </c>
      <c r="H3569" t="str">
        <f>INDEX(Mapping!$B$2:$T$7793,MATCH(Data!$A3569,Mapping!$B$3:$B$7793,0),MATCH(Data!$H$1,Mapping!$B$2:$T$2,0))</f>
        <v>Standard Class</v>
      </c>
      <c r="I3569" t="str">
        <f>INDEX(Mapping!$B$2:$T$7793,MATCH(Data!$A3569,Mapping!$B$3:$B$7793,0),MATCH(Data!$I$1,Mapping!$B$2:$T$2,0))</f>
        <v>Consumer</v>
      </c>
      <c r="J3569">
        <f>VLOOKUP($A3569,Mapping!$X$3:$Y$7793,2,0)</f>
        <v>39401</v>
      </c>
      <c r="K3569" t="str">
        <f>VLOOKUP($J3569,Mapping!$AB$3:$AC$475,2,0)</f>
        <v>Santa Barbara</v>
      </c>
      <c r="L3569" t="str">
        <f>VLOOKUP($K3569,Mapping!$AF$3:$AG$475,2,0)</f>
        <v>California</v>
      </c>
      <c r="M3569" t="str">
        <f>VLOOKUP($L3569,Mapping!$AI$3:$AJ$48,2,0)</f>
        <v>United States</v>
      </c>
      <c r="N3569" t="str">
        <f>VLOOKUP($L3569,Mapping!$AI$3:$AK$48,3,0)</f>
        <v>West</v>
      </c>
      <c r="O3569" t="str">
        <f>VLOOKUP(Table1[[#This Row],[Column1]],Mapping!$AM$8:$AN$11,2,0)</f>
        <v>Office Supplies</v>
      </c>
      <c r="P3569" t="str">
        <f>VLOOKUP(Table1[[#This Row],[Column3]],Mapping!$AP$5:$AQ$22,2,0)</f>
        <v>Binders</v>
      </c>
      <c r="Q3569">
        <v>8.6</v>
      </c>
      <c r="R3569">
        <v>1</v>
      </c>
      <c r="S3569">
        <v>4.0419999999999998</v>
      </c>
    </row>
    <row r="3570" spans="1:19" x14ac:dyDescent="0.35">
      <c r="A3570">
        <v>4677</v>
      </c>
      <c r="B3570" t="s">
        <v>4011</v>
      </c>
      <c r="C3570" t="s">
        <v>3245</v>
      </c>
      <c r="D3570" t="str">
        <f>MID(Table1[[#This Row],[Product ID]],5,2)</f>
        <v>BO</v>
      </c>
      <c r="E3570" t="str">
        <f>LEFT(Table1[[#This Row],[Product ID]],3)</f>
        <v>FUR</v>
      </c>
      <c r="F3570" s="10">
        <f>VLOOKUP(Table1[[#This Row],[Order ID]],Mapping!H3570:J11361,3,0)</f>
        <v>41475</v>
      </c>
      <c r="G3570" s="10">
        <f>VLOOKUP(Table1[[#This Row],[Order ID]],Mapping!H3570:K11361,4,0)</f>
        <v>41481</v>
      </c>
      <c r="H3570" t="str">
        <f>INDEX(Mapping!$B$2:$T$7793,MATCH(Data!$A3570,Mapping!$B$3:$B$7793,0),MATCH(Data!$H$1,Mapping!$B$2:$T$2,0))</f>
        <v>Standard Class</v>
      </c>
      <c r="I3570" t="str">
        <f>INDEX(Mapping!$B$2:$T$7793,MATCH(Data!$A3570,Mapping!$B$3:$B$7793,0),MATCH(Data!$I$1,Mapping!$B$2:$T$2,0))</f>
        <v>Consumer</v>
      </c>
      <c r="J3570">
        <f>VLOOKUP($A3570,Mapping!$X$3:$Y$7793,2,0)</f>
        <v>39401</v>
      </c>
      <c r="K3570" t="str">
        <f>VLOOKUP($J3570,Mapping!$AB$3:$AC$475,2,0)</f>
        <v>Santa Barbara</v>
      </c>
      <c r="L3570" t="str">
        <f>VLOOKUP($K3570,Mapping!$AF$3:$AG$475,2,0)</f>
        <v>California</v>
      </c>
      <c r="M3570" t="str">
        <f>VLOOKUP($L3570,Mapping!$AI$3:$AJ$48,2,0)</f>
        <v>United States</v>
      </c>
      <c r="N3570" t="str">
        <f>VLOOKUP($L3570,Mapping!$AI$3:$AK$48,3,0)</f>
        <v>West</v>
      </c>
      <c r="O3570" t="str">
        <f>VLOOKUP(Table1[[#This Row],[Column1]],Mapping!$AM$8:$AN$11,2,0)</f>
        <v>Furniture</v>
      </c>
      <c r="P3570" t="str">
        <f>VLOOKUP(Table1[[#This Row],[Column3]],Mapping!$AP$5:$AQ$22,2,0)</f>
        <v>Bookcases</v>
      </c>
      <c r="Q3570">
        <v>504.90000000000003</v>
      </c>
      <c r="R3570">
        <v>5</v>
      </c>
      <c r="S3570">
        <v>126.22500000000002</v>
      </c>
    </row>
    <row r="3571" spans="1:19" x14ac:dyDescent="0.35">
      <c r="A3571">
        <v>5063</v>
      </c>
      <c r="B3571" t="s">
        <v>4235</v>
      </c>
      <c r="C3571" t="s">
        <v>479</v>
      </c>
      <c r="D3571" t="str">
        <f>MID(Table1[[#This Row],[Product ID]],5,2)</f>
        <v>ST</v>
      </c>
      <c r="E3571" t="str">
        <f>LEFT(Table1[[#This Row],[Product ID]],3)</f>
        <v>OFF</v>
      </c>
      <c r="F3571" s="10">
        <f>VLOOKUP(Table1[[#This Row],[Order ID]],Mapping!H3571:J11362,3,0)</f>
        <v>41611</v>
      </c>
      <c r="G3571" s="10">
        <f>VLOOKUP(Table1[[#This Row],[Order ID]],Mapping!H3571:K11362,4,0)</f>
        <v>41617</v>
      </c>
      <c r="H3571" t="str">
        <f>INDEX(Mapping!$B$2:$T$7793,MATCH(Data!$A3571,Mapping!$B$3:$B$7793,0),MATCH(Data!$H$1,Mapping!$B$2:$T$2,0))</f>
        <v>Second Class</v>
      </c>
      <c r="I3571" t="str">
        <f>INDEX(Mapping!$B$2:$T$7793,MATCH(Data!$A3571,Mapping!$B$3:$B$7793,0),MATCH(Data!$I$1,Mapping!$B$2:$T$2,0))</f>
        <v>Consumer</v>
      </c>
      <c r="J3571">
        <f>VLOOKUP($A3571,Mapping!$X$3:$Y$7793,2,0)</f>
        <v>2908</v>
      </c>
      <c r="K3571" t="str">
        <f>VLOOKUP($J3571,Mapping!$AB$3:$AC$475,2,0)</f>
        <v>El Paso</v>
      </c>
      <c r="L3571" t="str">
        <f>VLOOKUP($K3571,Mapping!$AF$3:$AG$475,2,0)</f>
        <v>Texas</v>
      </c>
      <c r="M3571" t="str">
        <f>VLOOKUP($L3571,Mapping!$AI$3:$AJ$48,2,0)</f>
        <v>United States</v>
      </c>
      <c r="N3571" t="str">
        <f>VLOOKUP($L3571,Mapping!$AI$3:$AK$48,3,0)</f>
        <v>Central</v>
      </c>
      <c r="O3571" t="str">
        <f>VLOOKUP(Table1[[#This Row],[Column1]],Mapping!$AM$8:$AN$11,2,0)</f>
        <v>Office Supplies</v>
      </c>
      <c r="P3571" t="str">
        <f>VLOOKUP(Table1[[#This Row],[Column3]],Mapping!$AP$5:$AQ$22,2,0)</f>
        <v>Storage</v>
      </c>
      <c r="Q3571">
        <v>2079.4</v>
      </c>
      <c r="R3571">
        <v>5</v>
      </c>
      <c r="S3571">
        <v>582.23199999999997</v>
      </c>
    </row>
    <row r="3572" spans="1:19" x14ac:dyDescent="0.35">
      <c r="A3572">
        <v>5064</v>
      </c>
      <c r="B3572" t="s">
        <v>4235</v>
      </c>
      <c r="C3572" t="s">
        <v>1514</v>
      </c>
      <c r="D3572" t="str">
        <f>MID(Table1[[#This Row],[Product ID]],5,2)</f>
        <v>PH</v>
      </c>
      <c r="E3572" t="str">
        <f>LEFT(Table1[[#This Row],[Product ID]],3)</f>
        <v>TEC</v>
      </c>
      <c r="F3572" s="10">
        <f>VLOOKUP(Table1[[#This Row],[Order ID]],Mapping!H3572:J11363,3,0)</f>
        <v>41611</v>
      </c>
      <c r="G3572" s="10">
        <f>VLOOKUP(Table1[[#This Row],[Order ID]],Mapping!H3572:K11363,4,0)</f>
        <v>41617</v>
      </c>
      <c r="H3572" t="str">
        <f>INDEX(Mapping!$B$2:$T$7793,MATCH(Data!$A3572,Mapping!$B$3:$B$7793,0),MATCH(Data!$H$1,Mapping!$B$2:$T$2,0))</f>
        <v>Standard Class</v>
      </c>
      <c r="I3572" t="str">
        <f>INDEX(Mapping!$B$2:$T$7793,MATCH(Data!$A3572,Mapping!$B$3:$B$7793,0),MATCH(Data!$I$1,Mapping!$B$2:$T$2,0))</f>
        <v>Home Office</v>
      </c>
      <c r="J3572">
        <f>VLOOKUP($A3572,Mapping!$X$3:$Y$7793,2,0)</f>
        <v>2908</v>
      </c>
      <c r="K3572" t="str">
        <f>VLOOKUP($J3572,Mapping!$AB$3:$AC$475,2,0)</f>
        <v>El Paso</v>
      </c>
      <c r="L3572" t="str">
        <f>VLOOKUP($K3572,Mapping!$AF$3:$AG$475,2,0)</f>
        <v>Texas</v>
      </c>
      <c r="M3572" t="str">
        <f>VLOOKUP($L3572,Mapping!$AI$3:$AJ$48,2,0)</f>
        <v>United States</v>
      </c>
      <c r="N3572" t="str">
        <f>VLOOKUP($L3572,Mapping!$AI$3:$AK$48,3,0)</f>
        <v>Central</v>
      </c>
      <c r="O3572" t="str">
        <f>VLOOKUP(Table1[[#This Row],[Column1]],Mapping!$AM$8:$AN$11,2,0)</f>
        <v>Technology</v>
      </c>
      <c r="P3572" t="str">
        <f>VLOOKUP(Table1[[#This Row],[Column3]],Mapping!$AP$5:$AQ$22,2,0)</f>
        <v>Phones</v>
      </c>
      <c r="Q3572">
        <v>629.94999999999993</v>
      </c>
      <c r="R3572">
        <v>5</v>
      </c>
      <c r="S3572">
        <v>176.38600000000002</v>
      </c>
    </row>
    <row r="3573" spans="1:19" x14ac:dyDescent="0.35">
      <c r="A3573">
        <v>5065</v>
      </c>
      <c r="B3573" t="s">
        <v>4235</v>
      </c>
      <c r="C3573" t="s">
        <v>526</v>
      </c>
      <c r="D3573" t="str">
        <f>MID(Table1[[#This Row],[Product ID]],5,2)</f>
        <v>FU</v>
      </c>
      <c r="E3573" t="str">
        <f>LEFT(Table1[[#This Row],[Product ID]],3)</f>
        <v>FUR</v>
      </c>
      <c r="F3573" s="10">
        <f>VLOOKUP(Table1[[#This Row],[Order ID]],Mapping!H3573:J11364,3,0)</f>
        <v>41611</v>
      </c>
      <c r="G3573" s="10">
        <f>VLOOKUP(Table1[[#This Row],[Order ID]],Mapping!H3573:K11364,4,0)</f>
        <v>41617</v>
      </c>
      <c r="H3573" t="str">
        <f>INDEX(Mapping!$B$2:$T$7793,MATCH(Data!$A3573,Mapping!$B$3:$B$7793,0),MATCH(Data!$H$1,Mapping!$B$2:$T$2,0))</f>
        <v>Standard Class</v>
      </c>
      <c r="I3573" t="str">
        <f>INDEX(Mapping!$B$2:$T$7793,MATCH(Data!$A3573,Mapping!$B$3:$B$7793,0),MATCH(Data!$I$1,Mapping!$B$2:$T$2,0))</f>
        <v>Home Office</v>
      </c>
      <c r="J3573">
        <f>VLOOKUP($A3573,Mapping!$X$3:$Y$7793,2,0)</f>
        <v>2908</v>
      </c>
      <c r="K3573" t="str">
        <f>VLOOKUP($J3573,Mapping!$AB$3:$AC$475,2,0)</f>
        <v>El Paso</v>
      </c>
      <c r="L3573" t="str">
        <f>VLOOKUP($K3573,Mapping!$AF$3:$AG$475,2,0)</f>
        <v>Texas</v>
      </c>
      <c r="M3573" t="str">
        <f>VLOOKUP($L3573,Mapping!$AI$3:$AJ$48,2,0)</f>
        <v>United States</v>
      </c>
      <c r="N3573" t="str">
        <f>VLOOKUP($L3573,Mapping!$AI$3:$AK$48,3,0)</f>
        <v>Central</v>
      </c>
      <c r="O3573" t="str">
        <f>VLOOKUP(Table1[[#This Row],[Column1]],Mapping!$AM$8:$AN$11,2,0)</f>
        <v>Furniture</v>
      </c>
      <c r="P3573" t="str">
        <f>VLOOKUP(Table1[[#This Row],[Column3]],Mapping!$AP$5:$AQ$22,2,0)</f>
        <v>Furnishings</v>
      </c>
      <c r="Q3573">
        <v>72.42</v>
      </c>
      <c r="R3573">
        <v>6</v>
      </c>
      <c r="S3573">
        <v>23.898600000000002</v>
      </c>
    </row>
    <row r="3574" spans="1:19" x14ac:dyDescent="0.35">
      <c r="A3574">
        <v>5433</v>
      </c>
      <c r="B3574" t="s">
        <v>4454</v>
      </c>
      <c r="C3574" t="s">
        <v>652</v>
      </c>
      <c r="D3574" t="str">
        <f>MID(Table1[[#This Row],[Product ID]],5,2)</f>
        <v>FU</v>
      </c>
      <c r="E3574" t="str">
        <f>LEFT(Table1[[#This Row],[Product ID]],3)</f>
        <v>FUR</v>
      </c>
      <c r="F3574" s="10">
        <f>VLOOKUP(Table1[[#This Row],[Order ID]],Mapping!H3574:J11365,3,0)</f>
        <v>41284</v>
      </c>
      <c r="G3574" s="10">
        <f>VLOOKUP(Table1[[#This Row],[Order ID]],Mapping!H3574:K11365,4,0)</f>
        <v>41287</v>
      </c>
      <c r="H3574" t="str">
        <f>INDEX(Mapping!$B$2:$T$7793,MATCH(Data!$A3574,Mapping!$B$3:$B$7793,0),MATCH(Data!$H$1,Mapping!$B$2:$T$2,0))</f>
        <v>Second Class</v>
      </c>
      <c r="I3574" t="str">
        <f>INDEX(Mapping!$B$2:$T$7793,MATCH(Data!$A3574,Mapping!$B$3:$B$7793,0),MATCH(Data!$I$1,Mapping!$B$2:$T$2,0))</f>
        <v>Corporate</v>
      </c>
      <c r="J3574">
        <f>VLOOKUP($A3574,Mapping!$X$3:$Y$7793,2,0)</f>
        <v>98632</v>
      </c>
      <c r="K3574" t="str">
        <f>VLOOKUP($J3574,Mapping!$AB$3:$AC$475,2,0)</f>
        <v>Longmont</v>
      </c>
      <c r="L3574" t="str">
        <f>VLOOKUP($K3574,Mapping!$AF$3:$AG$475,2,0)</f>
        <v>Colorado</v>
      </c>
      <c r="M3574" t="str">
        <f>VLOOKUP($L3574,Mapping!$AI$3:$AJ$48,2,0)</f>
        <v>United States</v>
      </c>
      <c r="N3574" t="str">
        <f>VLOOKUP($L3574,Mapping!$AI$3:$AK$48,3,0)</f>
        <v>West</v>
      </c>
      <c r="O3574" t="str">
        <f>VLOOKUP(Table1[[#This Row],[Column1]],Mapping!$AM$8:$AN$11,2,0)</f>
        <v>Furniture</v>
      </c>
      <c r="P3574" t="str">
        <f>VLOOKUP(Table1[[#This Row],[Column3]],Mapping!$AP$5:$AQ$22,2,0)</f>
        <v>Furnishings</v>
      </c>
      <c r="Q3574">
        <v>24.849999999999998</v>
      </c>
      <c r="R3574">
        <v>5</v>
      </c>
      <c r="S3574">
        <v>7.7034999999999982</v>
      </c>
    </row>
    <row r="3575" spans="1:19" x14ac:dyDescent="0.35">
      <c r="A3575">
        <v>6752</v>
      </c>
      <c r="B3575" t="s">
        <v>5186</v>
      </c>
      <c r="C3575" t="s">
        <v>2821</v>
      </c>
      <c r="D3575" t="str">
        <f>MID(Table1[[#This Row],[Product ID]],5,2)</f>
        <v>AR</v>
      </c>
      <c r="E3575" t="str">
        <f>LEFT(Table1[[#This Row],[Product ID]],3)</f>
        <v>OFF</v>
      </c>
      <c r="F3575" s="10">
        <f>VLOOKUP(Table1[[#This Row],[Order ID]],Mapping!H3575:J11366,3,0)</f>
        <v>41639</v>
      </c>
      <c r="G3575" s="10">
        <f>VLOOKUP(Table1[[#This Row],[Order ID]],Mapping!H3575:K11366,4,0)</f>
        <v>41642</v>
      </c>
      <c r="H3575" t="str">
        <f>INDEX(Mapping!$B$2:$T$7793,MATCH(Data!$A3575,Mapping!$B$3:$B$7793,0),MATCH(Data!$H$1,Mapping!$B$2:$T$2,0))</f>
        <v>First Class</v>
      </c>
      <c r="I3575" t="str">
        <f>INDEX(Mapping!$B$2:$T$7793,MATCH(Data!$A3575,Mapping!$B$3:$B$7793,0),MATCH(Data!$I$1,Mapping!$B$2:$T$2,0))</f>
        <v>Home Office</v>
      </c>
      <c r="J3575">
        <f>VLOOKUP($A3575,Mapping!$X$3:$Y$7793,2,0)</f>
        <v>19140</v>
      </c>
      <c r="K3575" t="str">
        <f>VLOOKUP($J3575,Mapping!$AB$3:$AC$475,2,0)</f>
        <v>Orem</v>
      </c>
      <c r="L3575" t="str">
        <f>VLOOKUP($K3575,Mapping!$AF$3:$AG$475,2,0)</f>
        <v>Utah</v>
      </c>
      <c r="M3575" t="str">
        <f>VLOOKUP($L3575,Mapping!$AI$3:$AJ$48,2,0)</f>
        <v>United States</v>
      </c>
      <c r="N3575" t="str">
        <f>VLOOKUP($L3575,Mapping!$AI$3:$AK$48,3,0)</f>
        <v>West</v>
      </c>
      <c r="O3575" t="str">
        <f>VLOOKUP(Table1[[#This Row],[Column1]],Mapping!$AM$8:$AN$11,2,0)</f>
        <v>Office Supplies</v>
      </c>
      <c r="P3575" t="str">
        <f>VLOOKUP(Table1[[#This Row],[Column3]],Mapping!$AP$5:$AQ$22,2,0)</f>
        <v>Art</v>
      </c>
      <c r="Q3575">
        <v>16.520000000000003</v>
      </c>
      <c r="R3575">
        <v>5</v>
      </c>
      <c r="S3575">
        <v>1.6519999999999992</v>
      </c>
    </row>
    <row r="3576" spans="1:19" x14ac:dyDescent="0.35">
      <c r="A3576">
        <v>6519</v>
      </c>
      <c r="B3576" t="s">
        <v>5043</v>
      </c>
      <c r="C3576" t="s">
        <v>3137</v>
      </c>
      <c r="D3576" t="str">
        <f>MID(Table1[[#This Row],[Product ID]],5,2)</f>
        <v>BO</v>
      </c>
      <c r="E3576" t="str">
        <f>LEFT(Table1[[#This Row],[Product ID]],3)</f>
        <v>FUR</v>
      </c>
      <c r="F3576" s="10">
        <f>VLOOKUP(Table1[[#This Row],[Order ID]],Mapping!H3576:J11367,3,0)</f>
        <v>41565</v>
      </c>
      <c r="G3576" s="10">
        <f>VLOOKUP(Table1[[#This Row],[Order ID]],Mapping!H3576:K11367,4,0)</f>
        <v>41569</v>
      </c>
      <c r="H3576" t="str">
        <f>INDEX(Mapping!$B$2:$T$7793,MATCH(Data!$A3576,Mapping!$B$3:$B$7793,0),MATCH(Data!$H$1,Mapping!$B$2:$T$2,0))</f>
        <v>Standard Class</v>
      </c>
      <c r="I3576" t="str">
        <f>INDEX(Mapping!$B$2:$T$7793,MATCH(Data!$A3576,Mapping!$B$3:$B$7793,0),MATCH(Data!$I$1,Mapping!$B$2:$T$2,0))</f>
        <v>Consumer</v>
      </c>
      <c r="J3576">
        <f>VLOOKUP($A3576,Mapping!$X$3:$Y$7793,2,0)</f>
        <v>93727</v>
      </c>
      <c r="K3576" t="str">
        <f>VLOOKUP($J3576,Mapping!$AB$3:$AC$475,2,0)</f>
        <v>Watertown</v>
      </c>
      <c r="L3576" t="str">
        <f>VLOOKUP($K3576,Mapping!$AF$3:$AG$475,2,0)</f>
        <v>New York</v>
      </c>
      <c r="M3576" t="str">
        <f>VLOOKUP($L3576,Mapping!$AI$3:$AJ$48,2,0)</f>
        <v>United States</v>
      </c>
      <c r="N3576" t="str">
        <f>VLOOKUP($L3576,Mapping!$AI$3:$AK$48,3,0)</f>
        <v>East</v>
      </c>
      <c r="O3576" t="str">
        <f>VLOOKUP(Table1[[#This Row],[Column1]],Mapping!$AM$8:$AN$11,2,0)</f>
        <v>Furniture</v>
      </c>
      <c r="P3576" t="str">
        <f>VLOOKUP(Table1[[#This Row],[Column3]],Mapping!$AP$5:$AQ$22,2,0)</f>
        <v>Bookcases</v>
      </c>
      <c r="Q3576">
        <v>120.666</v>
      </c>
      <c r="R3576">
        <v>2</v>
      </c>
      <c r="S3576">
        <v>21.293999999999993</v>
      </c>
    </row>
    <row r="3577" spans="1:19" x14ac:dyDescent="0.35">
      <c r="A3577">
        <v>1779</v>
      </c>
      <c r="B3577" t="s">
        <v>1991</v>
      </c>
      <c r="C3577" t="s">
        <v>1992</v>
      </c>
      <c r="D3577" t="str">
        <f>MID(Table1[[#This Row],[Product ID]],5,2)</f>
        <v>PH</v>
      </c>
      <c r="E3577" t="str">
        <f>LEFT(Table1[[#This Row],[Product ID]],3)</f>
        <v>TEC</v>
      </c>
      <c r="F3577" s="10" t="e">
        <f>VLOOKUP(Table1[[#This Row],[Order ID]],Mapping!H3577:J11368,3,0)</f>
        <v>#N/A</v>
      </c>
      <c r="G3577" s="10" t="e">
        <f>VLOOKUP(Table1[[#This Row],[Order ID]],Mapping!H3577:K11368,4,0)</f>
        <v>#N/A</v>
      </c>
      <c r="H3577" t="str">
        <f>INDEX(Mapping!$B$2:$T$7793,MATCH(Data!$A3577,Mapping!$B$3:$B$7793,0),MATCH(Data!$H$1,Mapping!$B$2:$T$2,0))</f>
        <v>First Class</v>
      </c>
      <c r="I3577" t="str">
        <f>INDEX(Mapping!$B$2:$T$7793,MATCH(Data!$A3577,Mapping!$B$3:$B$7793,0),MATCH(Data!$I$1,Mapping!$B$2:$T$2,0))</f>
        <v>Corporate</v>
      </c>
      <c r="J3577">
        <f>VLOOKUP($A3577,Mapping!$X$3:$Y$7793,2,0)</f>
        <v>4401</v>
      </c>
      <c r="K3577" t="str">
        <f>VLOOKUP($J3577,Mapping!$AB$3:$AC$475,2,0)</f>
        <v>Las Cruces</v>
      </c>
      <c r="L3577" t="str">
        <f>VLOOKUP($K3577,Mapping!$AF$3:$AG$475,2,0)</f>
        <v>New Mexico</v>
      </c>
      <c r="M3577" t="str">
        <f>VLOOKUP($L3577,Mapping!$AI$3:$AJ$48,2,0)</f>
        <v>United States</v>
      </c>
      <c r="N3577" t="str">
        <f>VLOOKUP($L3577,Mapping!$AI$3:$AK$48,3,0)</f>
        <v>West</v>
      </c>
      <c r="O3577" t="str">
        <f>VLOOKUP(Table1[[#This Row],[Column1]],Mapping!$AM$8:$AN$11,2,0)</f>
        <v>Technology</v>
      </c>
      <c r="P3577" t="str">
        <f>VLOOKUP(Table1[[#This Row],[Column3]],Mapping!$AP$5:$AQ$22,2,0)</f>
        <v>Phones</v>
      </c>
      <c r="Q3577">
        <v>437.84999999999997</v>
      </c>
      <c r="R3577">
        <v>3</v>
      </c>
      <c r="S3577">
        <v>131.35499999999996</v>
      </c>
    </row>
    <row r="3578" spans="1:19" x14ac:dyDescent="0.35">
      <c r="A3578">
        <v>1780</v>
      </c>
      <c r="B3578" t="s">
        <v>1991</v>
      </c>
      <c r="C3578" t="s">
        <v>1145</v>
      </c>
      <c r="D3578" t="str">
        <f>MID(Table1[[#This Row],[Product ID]],5,2)</f>
        <v>FU</v>
      </c>
      <c r="E3578" t="str">
        <f>LEFT(Table1[[#This Row],[Product ID]],3)</f>
        <v>FUR</v>
      </c>
      <c r="F3578" s="10" t="e">
        <f>VLOOKUP(Table1[[#This Row],[Order ID]],Mapping!H3578:J11369,3,0)</f>
        <v>#N/A</v>
      </c>
      <c r="G3578" s="10" t="e">
        <f>VLOOKUP(Table1[[#This Row],[Order ID]],Mapping!H3578:K11369,4,0)</f>
        <v>#N/A</v>
      </c>
      <c r="H3578" t="str">
        <f>INDEX(Mapping!$B$2:$T$7793,MATCH(Data!$A3578,Mapping!$B$3:$B$7793,0),MATCH(Data!$H$1,Mapping!$B$2:$T$2,0))</f>
        <v>Standard Class</v>
      </c>
      <c r="I3578" t="str">
        <f>INDEX(Mapping!$B$2:$T$7793,MATCH(Data!$A3578,Mapping!$B$3:$B$7793,0),MATCH(Data!$I$1,Mapping!$B$2:$T$2,0))</f>
        <v>Corporate</v>
      </c>
      <c r="J3578">
        <f>VLOOKUP($A3578,Mapping!$X$3:$Y$7793,2,0)</f>
        <v>4401</v>
      </c>
      <c r="K3578" t="str">
        <f>VLOOKUP($J3578,Mapping!$AB$3:$AC$475,2,0)</f>
        <v>Las Cruces</v>
      </c>
      <c r="L3578" t="str">
        <f>VLOOKUP($K3578,Mapping!$AF$3:$AG$475,2,0)</f>
        <v>New Mexico</v>
      </c>
      <c r="M3578" t="str">
        <f>VLOOKUP($L3578,Mapping!$AI$3:$AJ$48,2,0)</f>
        <v>United States</v>
      </c>
      <c r="N3578" t="str">
        <f>VLOOKUP($L3578,Mapping!$AI$3:$AK$48,3,0)</f>
        <v>West</v>
      </c>
      <c r="O3578" t="str">
        <f>VLOOKUP(Table1[[#This Row],[Column1]],Mapping!$AM$8:$AN$11,2,0)</f>
        <v>Furniture</v>
      </c>
      <c r="P3578" t="str">
        <f>VLOOKUP(Table1[[#This Row],[Column3]],Mapping!$AP$5:$AQ$22,2,0)</f>
        <v>Furnishings</v>
      </c>
      <c r="Q3578">
        <v>109.48</v>
      </c>
      <c r="R3578">
        <v>2</v>
      </c>
      <c r="S3578">
        <v>33.938800000000001</v>
      </c>
    </row>
    <row r="3579" spans="1:19" x14ac:dyDescent="0.35">
      <c r="A3579">
        <v>2799</v>
      </c>
      <c r="B3579" t="s">
        <v>2800</v>
      </c>
      <c r="C3579" t="s">
        <v>530</v>
      </c>
      <c r="D3579" t="str">
        <f>MID(Table1[[#This Row],[Product ID]],5,2)</f>
        <v>BI</v>
      </c>
      <c r="E3579" t="str">
        <f>LEFT(Table1[[#This Row],[Product ID]],3)</f>
        <v>OFF</v>
      </c>
      <c r="F3579" s="10" t="e">
        <f>VLOOKUP(Table1[[#This Row],[Order ID]],Mapping!H3579:J11370,3,0)</f>
        <v>#N/A</v>
      </c>
      <c r="G3579" s="10" t="e">
        <f>VLOOKUP(Table1[[#This Row],[Order ID]],Mapping!H3579:K11370,4,0)</f>
        <v>#N/A</v>
      </c>
      <c r="H3579" t="str">
        <f>INDEX(Mapping!$B$2:$T$7793,MATCH(Data!$A3579,Mapping!$B$3:$B$7793,0),MATCH(Data!$H$1,Mapping!$B$2:$T$2,0))</f>
        <v>Second Class</v>
      </c>
      <c r="I3579" t="str">
        <f>INDEX(Mapping!$B$2:$T$7793,MATCH(Data!$A3579,Mapping!$B$3:$B$7793,0),MATCH(Data!$I$1,Mapping!$B$2:$T$2,0))</f>
        <v>Consumer</v>
      </c>
      <c r="J3579">
        <f>VLOOKUP($A3579,Mapping!$X$3:$Y$7793,2,0)</f>
        <v>43615</v>
      </c>
      <c r="K3579" t="str">
        <f>VLOOKUP($J3579,Mapping!$AB$3:$AC$475,2,0)</f>
        <v>Royal Oak</v>
      </c>
      <c r="L3579" t="str">
        <f>VLOOKUP($K3579,Mapping!$AF$3:$AG$475,2,0)</f>
        <v>Michigan</v>
      </c>
      <c r="M3579" t="str">
        <f>VLOOKUP($L3579,Mapping!$AI$3:$AJ$48,2,0)</f>
        <v>United States</v>
      </c>
      <c r="N3579" t="str">
        <f>VLOOKUP($L3579,Mapping!$AI$3:$AK$48,3,0)</f>
        <v>Central</v>
      </c>
      <c r="O3579" t="str">
        <f>VLOOKUP(Table1[[#This Row],[Column1]],Mapping!$AM$8:$AN$11,2,0)</f>
        <v>Office Supplies</v>
      </c>
      <c r="P3579" t="str">
        <f>VLOOKUP(Table1[[#This Row],[Column3]],Mapping!$AP$5:$AQ$22,2,0)</f>
        <v>Binders</v>
      </c>
      <c r="Q3579">
        <v>22.428000000000004</v>
      </c>
      <c r="R3579">
        <v>3</v>
      </c>
      <c r="S3579">
        <v>-17.942399999999992</v>
      </c>
    </row>
    <row r="3580" spans="1:19" x14ac:dyDescent="0.35">
      <c r="A3580">
        <v>2800</v>
      </c>
      <c r="B3580" t="s">
        <v>2800</v>
      </c>
      <c r="C3580" t="s">
        <v>1780</v>
      </c>
      <c r="D3580" t="str">
        <f>MID(Table1[[#This Row],[Product ID]],5,2)</f>
        <v>ST</v>
      </c>
      <c r="E3580" t="str">
        <f>LEFT(Table1[[#This Row],[Product ID]],3)</f>
        <v>OFF</v>
      </c>
      <c r="F3580" s="10" t="e">
        <f>VLOOKUP(Table1[[#This Row],[Order ID]],Mapping!H3580:J11371,3,0)</f>
        <v>#N/A</v>
      </c>
      <c r="G3580" s="10" t="e">
        <f>VLOOKUP(Table1[[#This Row],[Order ID]],Mapping!H3580:K11371,4,0)</f>
        <v>#N/A</v>
      </c>
      <c r="H3580" t="str">
        <f>INDEX(Mapping!$B$2:$T$7793,MATCH(Data!$A3580,Mapping!$B$3:$B$7793,0),MATCH(Data!$H$1,Mapping!$B$2:$T$2,0))</f>
        <v>Standard Class</v>
      </c>
      <c r="I3580" t="str">
        <f>INDEX(Mapping!$B$2:$T$7793,MATCH(Data!$A3580,Mapping!$B$3:$B$7793,0),MATCH(Data!$I$1,Mapping!$B$2:$T$2,0))</f>
        <v>Home Office</v>
      </c>
      <c r="J3580">
        <f>VLOOKUP($A3580,Mapping!$X$3:$Y$7793,2,0)</f>
        <v>43615</v>
      </c>
      <c r="K3580" t="str">
        <f>VLOOKUP($J3580,Mapping!$AB$3:$AC$475,2,0)</f>
        <v>Royal Oak</v>
      </c>
      <c r="L3580" t="str">
        <f>VLOOKUP($K3580,Mapping!$AF$3:$AG$475,2,0)</f>
        <v>Michigan</v>
      </c>
      <c r="M3580" t="str">
        <f>VLOOKUP($L3580,Mapping!$AI$3:$AJ$48,2,0)</f>
        <v>United States</v>
      </c>
      <c r="N3580" t="str">
        <f>VLOOKUP($L3580,Mapping!$AI$3:$AK$48,3,0)</f>
        <v>Central</v>
      </c>
      <c r="O3580" t="str">
        <f>VLOOKUP(Table1[[#This Row],[Column1]],Mapping!$AM$8:$AN$11,2,0)</f>
        <v>Office Supplies</v>
      </c>
      <c r="P3580" t="str">
        <f>VLOOKUP(Table1[[#This Row],[Column3]],Mapping!$AP$5:$AQ$22,2,0)</f>
        <v>Storage</v>
      </c>
      <c r="Q3580">
        <v>37.52000000000001</v>
      </c>
      <c r="R3580">
        <v>5</v>
      </c>
      <c r="S3580">
        <v>3.7519999999999989</v>
      </c>
    </row>
    <row r="3581" spans="1:19" x14ac:dyDescent="0.35">
      <c r="A3581">
        <v>5604</v>
      </c>
      <c r="B3581" t="s">
        <v>4548</v>
      </c>
      <c r="C3581" t="s">
        <v>2543</v>
      </c>
      <c r="D3581" t="str">
        <f>MID(Table1[[#This Row],[Product ID]],5,2)</f>
        <v>PH</v>
      </c>
      <c r="E3581" t="str">
        <f>LEFT(Table1[[#This Row],[Product ID]],3)</f>
        <v>TEC</v>
      </c>
      <c r="F3581" s="10">
        <f>VLOOKUP(Table1[[#This Row],[Order ID]],Mapping!H3581:J11372,3,0)</f>
        <v>41591</v>
      </c>
      <c r="G3581" s="10">
        <f>VLOOKUP(Table1[[#This Row],[Order ID]],Mapping!H3581:K11372,4,0)</f>
        <v>41594</v>
      </c>
      <c r="H3581" t="str">
        <f>INDEX(Mapping!$B$2:$T$7793,MATCH(Data!$A3581,Mapping!$B$3:$B$7793,0),MATCH(Data!$H$1,Mapping!$B$2:$T$2,0))</f>
        <v>Standard Class</v>
      </c>
      <c r="I3581" t="str">
        <f>INDEX(Mapping!$B$2:$T$7793,MATCH(Data!$A3581,Mapping!$B$3:$B$7793,0),MATCH(Data!$I$1,Mapping!$B$2:$T$2,0))</f>
        <v>Home Office</v>
      </c>
      <c r="J3581">
        <f>VLOOKUP($A3581,Mapping!$X$3:$Y$7793,2,0)</f>
        <v>92024</v>
      </c>
      <c r="K3581" t="str">
        <f>VLOOKUP($J3581,Mapping!$AB$3:$AC$475,2,0)</f>
        <v>Plainfield</v>
      </c>
      <c r="L3581" t="str">
        <f>VLOOKUP($K3581,Mapping!$AF$3:$AG$475,2,0)</f>
        <v>New Jersey</v>
      </c>
      <c r="M3581" t="str">
        <f>VLOOKUP($L3581,Mapping!$AI$3:$AJ$48,2,0)</f>
        <v>United States</v>
      </c>
      <c r="N3581" t="str">
        <f>VLOOKUP($L3581,Mapping!$AI$3:$AK$48,3,0)</f>
        <v>East</v>
      </c>
      <c r="O3581" t="str">
        <f>VLOOKUP(Table1[[#This Row],[Column1]],Mapping!$AM$8:$AN$11,2,0)</f>
        <v>Technology</v>
      </c>
      <c r="P3581" t="str">
        <f>VLOOKUP(Table1[[#This Row],[Column3]],Mapping!$AP$5:$AQ$22,2,0)</f>
        <v>Phones</v>
      </c>
      <c r="Q3581">
        <v>203.976</v>
      </c>
      <c r="R3581">
        <v>3</v>
      </c>
      <c r="S3581">
        <v>25.496999999999986</v>
      </c>
    </row>
    <row r="3582" spans="1:19" x14ac:dyDescent="0.35">
      <c r="A3582">
        <v>2262</v>
      </c>
      <c r="B3582" t="s">
        <v>2405</v>
      </c>
      <c r="C3582" t="s">
        <v>2406</v>
      </c>
      <c r="D3582" t="str">
        <f>MID(Table1[[#This Row],[Product ID]],5,2)</f>
        <v>BI</v>
      </c>
      <c r="E3582" t="str">
        <f>LEFT(Table1[[#This Row],[Product ID]],3)</f>
        <v>OFF</v>
      </c>
      <c r="F3582" s="10" t="e">
        <f>VLOOKUP(Table1[[#This Row],[Order ID]],Mapping!H3582:J11373,3,0)</f>
        <v>#N/A</v>
      </c>
      <c r="G3582" s="10" t="e">
        <f>VLOOKUP(Table1[[#This Row],[Order ID]],Mapping!H3582:K11373,4,0)</f>
        <v>#N/A</v>
      </c>
      <c r="H3582" t="str">
        <f>INDEX(Mapping!$B$2:$T$7793,MATCH(Data!$A3582,Mapping!$B$3:$B$7793,0),MATCH(Data!$H$1,Mapping!$B$2:$T$2,0))</f>
        <v>Second Class</v>
      </c>
      <c r="I3582" t="str">
        <f>INDEX(Mapping!$B$2:$T$7793,MATCH(Data!$A3582,Mapping!$B$3:$B$7793,0),MATCH(Data!$I$1,Mapping!$B$2:$T$2,0))</f>
        <v>Consumer</v>
      </c>
      <c r="J3582">
        <f>VLOOKUP($A3582,Mapping!$X$3:$Y$7793,2,0)</f>
        <v>94122</v>
      </c>
      <c r="K3582" t="str">
        <f>VLOOKUP($J3582,Mapping!$AB$3:$AC$475,2,0)</f>
        <v>Urbandale</v>
      </c>
      <c r="L3582" t="str">
        <f>VLOOKUP($K3582,Mapping!$AF$3:$AG$475,2,0)</f>
        <v>Iowa</v>
      </c>
      <c r="M3582" t="str">
        <f>VLOOKUP($L3582,Mapping!$AI$3:$AJ$48,2,0)</f>
        <v>United States</v>
      </c>
      <c r="N3582" t="str">
        <f>VLOOKUP($L3582,Mapping!$AI$3:$AK$48,3,0)</f>
        <v>Central</v>
      </c>
      <c r="O3582" t="str">
        <f>VLOOKUP(Table1[[#This Row],[Column1]],Mapping!$AM$8:$AN$11,2,0)</f>
        <v>Office Supplies</v>
      </c>
      <c r="P3582" t="str">
        <f>VLOOKUP(Table1[[#This Row],[Column3]],Mapping!$AP$5:$AQ$22,2,0)</f>
        <v>Binders</v>
      </c>
      <c r="Q3582">
        <v>17.456</v>
      </c>
      <c r="R3582">
        <v>2</v>
      </c>
      <c r="S3582">
        <v>5.8914</v>
      </c>
    </row>
    <row r="3583" spans="1:19" x14ac:dyDescent="0.35">
      <c r="A3583">
        <v>5517</v>
      </c>
      <c r="B3583" t="s">
        <v>4499</v>
      </c>
      <c r="C3583" t="s">
        <v>765</v>
      </c>
      <c r="D3583" t="str">
        <f>MID(Table1[[#This Row],[Product ID]],5,2)</f>
        <v>PA</v>
      </c>
      <c r="E3583" t="str">
        <f>LEFT(Table1[[#This Row],[Product ID]],3)</f>
        <v>OFF</v>
      </c>
      <c r="F3583" s="10">
        <f>VLOOKUP(Table1[[#This Row],[Order ID]],Mapping!H3583:J11374,3,0)</f>
        <v>41523</v>
      </c>
      <c r="G3583" s="10">
        <f>VLOOKUP(Table1[[#This Row],[Order ID]],Mapping!H3583:K11374,4,0)</f>
        <v>41528</v>
      </c>
      <c r="H3583" t="str">
        <f>INDEX(Mapping!$B$2:$T$7793,MATCH(Data!$A3583,Mapping!$B$3:$B$7793,0),MATCH(Data!$H$1,Mapping!$B$2:$T$2,0))</f>
        <v>Standard Class</v>
      </c>
      <c r="I3583" t="str">
        <f>INDEX(Mapping!$B$2:$T$7793,MATCH(Data!$A3583,Mapping!$B$3:$B$7793,0),MATCH(Data!$I$1,Mapping!$B$2:$T$2,0))</f>
        <v>Consumer</v>
      </c>
      <c r="J3583">
        <f>VLOOKUP($A3583,Mapping!$X$3:$Y$7793,2,0)</f>
        <v>60653</v>
      </c>
      <c r="K3583" t="str">
        <f>VLOOKUP($J3583,Mapping!$AB$3:$AC$475,2,0)</f>
        <v>Hialeah</v>
      </c>
      <c r="L3583" t="str">
        <f>VLOOKUP($K3583,Mapping!$AF$3:$AG$475,2,0)</f>
        <v>Florida</v>
      </c>
      <c r="M3583" t="str">
        <f>VLOOKUP($L3583,Mapping!$AI$3:$AJ$48,2,0)</f>
        <v>United States</v>
      </c>
      <c r="N3583" t="str">
        <f>VLOOKUP($L3583,Mapping!$AI$3:$AK$48,3,0)</f>
        <v>South</v>
      </c>
      <c r="O3583" t="str">
        <f>VLOOKUP(Table1[[#This Row],[Column1]],Mapping!$AM$8:$AN$11,2,0)</f>
        <v>Office Supplies</v>
      </c>
      <c r="P3583" t="str">
        <f>VLOOKUP(Table1[[#This Row],[Column3]],Mapping!$AP$5:$AQ$22,2,0)</f>
        <v>Paper</v>
      </c>
      <c r="Q3583">
        <v>9.2480000000000011</v>
      </c>
      <c r="R3583">
        <v>2</v>
      </c>
      <c r="S3583">
        <v>3.3524000000000003</v>
      </c>
    </row>
    <row r="3584" spans="1:19" x14ac:dyDescent="0.35">
      <c r="A3584">
        <v>532</v>
      </c>
      <c r="B3584" t="s">
        <v>708</v>
      </c>
      <c r="C3584" t="s">
        <v>709</v>
      </c>
      <c r="D3584" t="str">
        <f>MID(Table1[[#This Row],[Product ID]],5,2)</f>
        <v>BI</v>
      </c>
      <c r="E3584" t="str">
        <f>LEFT(Table1[[#This Row],[Product ID]],3)</f>
        <v>OFF</v>
      </c>
      <c r="F3584" s="10" t="e">
        <f>VLOOKUP(Table1[[#This Row],[Order ID]],Mapping!H3584:J11375,3,0)</f>
        <v>#N/A</v>
      </c>
      <c r="G3584" s="10" t="e">
        <f>VLOOKUP(Table1[[#This Row],[Order ID]],Mapping!H3584:K11375,4,0)</f>
        <v>#N/A</v>
      </c>
      <c r="H3584" t="str">
        <f>INDEX(Mapping!$B$2:$T$7793,MATCH(Data!$A3584,Mapping!$B$3:$B$7793,0),MATCH(Data!$H$1,Mapping!$B$2:$T$2,0))</f>
        <v>Standard Class</v>
      </c>
      <c r="I3584" t="str">
        <f>INDEX(Mapping!$B$2:$T$7793,MATCH(Data!$A3584,Mapping!$B$3:$B$7793,0),MATCH(Data!$I$1,Mapping!$B$2:$T$2,0))</f>
        <v>Consumer</v>
      </c>
      <c r="J3584">
        <f>VLOOKUP($A3584,Mapping!$X$3:$Y$7793,2,0)</f>
        <v>10024</v>
      </c>
      <c r="K3584" t="str">
        <f>VLOOKUP($J3584,Mapping!$AB$3:$AC$475,2,0)</f>
        <v>Memphis</v>
      </c>
      <c r="L3584" t="str">
        <f>VLOOKUP($K3584,Mapping!$AF$3:$AG$475,2,0)</f>
        <v>Tennessee</v>
      </c>
      <c r="M3584" t="str">
        <f>VLOOKUP($L3584,Mapping!$AI$3:$AJ$48,2,0)</f>
        <v>United States</v>
      </c>
      <c r="N3584" t="str">
        <f>VLOOKUP($L3584,Mapping!$AI$3:$AK$48,3,0)</f>
        <v>South</v>
      </c>
      <c r="O3584" t="str">
        <f>VLOOKUP(Table1[[#This Row],[Column1]],Mapping!$AM$8:$AN$11,2,0)</f>
        <v>Office Supplies</v>
      </c>
      <c r="P3584" t="str">
        <f>VLOOKUP(Table1[[#This Row],[Column3]],Mapping!$AP$5:$AQ$22,2,0)</f>
        <v>Binders</v>
      </c>
      <c r="Q3584">
        <v>14.352000000000002</v>
      </c>
      <c r="R3584">
        <v>3</v>
      </c>
      <c r="S3584">
        <v>4.6643999999999988</v>
      </c>
    </row>
    <row r="3585" spans="1:19" x14ac:dyDescent="0.35">
      <c r="A3585">
        <v>533</v>
      </c>
      <c r="B3585" t="s">
        <v>708</v>
      </c>
      <c r="C3585" t="s">
        <v>710</v>
      </c>
      <c r="D3585" t="str">
        <f>MID(Table1[[#This Row],[Product ID]],5,2)</f>
        <v>ST</v>
      </c>
      <c r="E3585" t="str">
        <f>LEFT(Table1[[#This Row],[Product ID]],3)</f>
        <v>OFF</v>
      </c>
      <c r="F3585" s="10" t="e">
        <f>VLOOKUP(Table1[[#This Row],[Order ID]],Mapping!H3585:J11376,3,0)</f>
        <v>#N/A</v>
      </c>
      <c r="G3585" s="10" t="e">
        <f>VLOOKUP(Table1[[#This Row],[Order ID]],Mapping!H3585:K11376,4,0)</f>
        <v>#N/A</v>
      </c>
      <c r="H3585" t="str">
        <f>INDEX(Mapping!$B$2:$T$7793,MATCH(Data!$A3585,Mapping!$B$3:$B$7793,0),MATCH(Data!$H$1,Mapping!$B$2:$T$2,0))</f>
        <v>Standard Class</v>
      </c>
      <c r="I3585" t="str">
        <f>INDEX(Mapping!$B$2:$T$7793,MATCH(Data!$A3585,Mapping!$B$3:$B$7793,0),MATCH(Data!$I$1,Mapping!$B$2:$T$2,0))</f>
        <v>Consumer</v>
      </c>
      <c r="J3585">
        <f>VLOOKUP($A3585,Mapping!$X$3:$Y$7793,2,0)</f>
        <v>10024</v>
      </c>
      <c r="K3585" t="str">
        <f>VLOOKUP($J3585,Mapping!$AB$3:$AC$475,2,0)</f>
        <v>Memphis</v>
      </c>
      <c r="L3585" t="str">
        <f>VLOOKUP($K3585,Mapping!$AF$3:$AG$475,2,0)</f>
        <v>Tennessee</v>
      </c>
      <c r="M3585" t="str">
        <f>VLOOKUP($L3585,Mapping!$AI$3:$AJ$48,2,0)</f>
        <v>United States</v>
      </c>
      <c r="N3585" t="str">
        <f>VLOOKUP($L3585,Mapping!$AI$3:$AK$48,3,0)</f>
        <v>South</v>
      </c>
      <c r="O3585" t="str">
        <f>VLOOKUP(Table1[[#This Row],[Column1]],Mapping!$AM$8:$AN$11,2,0)</f>
        <v>Office Supplies</v>
      </c>
      <c r="P3585" t="str">
        <f>VLOOKUP(Table1[[#This Row],[Column3]],Mapping!$AP$5:$AQ$22,2,0)</f>
        <v>Storage</v>
      </c>
      <c r="Q3585">
        <v>64.959999999999994</v>
      </c>
      <c r="R3585">
        <v>2</v>
      </c>
      <c r="S3585">
        <v>2.598399999999998</v>
      </c>
    </row>
    <row r="3586" spans="1:19" x14ac:dyDescent="0.35">
      <c r="A3586">
        <v>6736</v>
      </c>
      <c r="B3586" t="s">
        <v>5178</v>
      </c>
      <c r="C3586" t="s">
        <v>571</v>
      </c>
      <c r="D3586" t="str">
        <f>MID(Table1[[#This Row],[Product ID]],5,2)</f>
        <v>BI</v>
      </c>
      <c r="E3586" t="str">
        <f>LEFT(Table1[[#This Row],[Product ID]],3)</f>
        <v>OFF</v>
      </c>
      <c r="F3586" s="10">
        <f>VLOOKUP(Table1[[#This Row],[Order ID]],Mapping!H3586:J11377,3,0)</f>
        <v>41485</v>
      </c>
      <c r="G3586" s="10">
        <f>VLOOKUP(Table1[[#This Row],[Order ID]],Mapping!H3586:K11377,4,0)</f>
        <v>41490</v>
      </c>
      <c r="H3586" t="str">
        <f>INDEX(Mapping!$B$2:$T$7793,MATCH(Data!$A3586,Mapping!$B$3:$B$7793,0),MATCH(Data!$H$1,Mapping!$B$2:$T$2,0))</f>
        <v>Standard Class</v>
      </c>
      <c r="I3586" t="str">
        <f>INDEX(Mapping!$B$2:$T$7793,MATCH(Data!$A3586,Mapping!$B$3:$B$7793,0),MATCH(Data!$I$1,Mapping!$B$2:$T$2,0))</f>
        <v>Consumer</v>
      </c>
      <c r="J3586">
        <f>VLOOKUP($A3586,Mapping!$X$3:$Y$7793,2,0)</f>
        <v>28205</v>
      </c>
      <c r="K3586" t="str">
        <f>VLOOKUP($J3586,Mapping!$AB$3:$AC$475,2,0)</f>
        <v>Carlsbad</v>
      </c>
      <c r="L3586" t="str">
        <f>VLOOKUP($K3586,Mapping!$AF$3:$AG$475,2,0)</f>
        <v>New Mexico</v>
      </c>
      <c r="M3586" t="str">
        <f>VLOOKUP($L3586,Mapping!$AI$3:$AJ$48,2,0)</f>
        <v>United States</v>
      </c>
      <c r="N3586" t="str">
        <f>VLOOKUP($L3586,Mapping!$AI$3:$AK$48,3,0)</f>
        <v>West</v>
      </c>
      <c r="O3586" t="str">
        <f>VLOOKUP(Table1[[#This Row],[Column1]],Mapping!$AM$8:$AN$11,2,0)</f>
        <v>Office Supplies</v>
      </c>
      <c r="P3586" t="str">
        <f>VLOOKUP(Table1[[#This Row],[Column3]],Mapping!$AP$5:$AQ$22,2,0)</f>
        <v>Binders</v>
      </c>
      <c r="Q3586">
        <v>27.396000000000004</v>
      </c>
      <c r="R3586">
        <v>3</v>
      </c>
      <c r="S3586">
        <v>-20.090399999999995</v>
      </c>
    </row>
    <row r="3587" spans="1:19" x14ac:dyDescent="0.35">
      <c r="A3587">
        <v>3292</v>
      </c>
      <c r="B3587" t="s">
        <v>3130</v>
      </c>
      <c r="C3587" t="s">
        <v>3131</v>
      </c>
      <c r="D3587" t="str">
        <f>MID(Table1[[#This Row],[Product ID]],5,2)</f>
        <v>BI</v>
      </c>
      <c r="E3587" t="str">
        <f>LEFT(Table1[[#This Row],[Product ID]],3)</f>
        <v>OFF</v>
      </c>
      <c r="F3587" s="10" t="e">
        <f>VLOOKUP(Table1[[#This Row],[Order ID]],Mapping!H3587:J11378,3,0)</f>
        <v>#N/A</v>
      </c>
      <c r="G3587" s="10" t="e">
        <f>VLOOKUP(Table1[[#This Row],[Order ID]],Mapping!H3587:K11378,4,0)</f>
        <v>#N/A</v>
      </c>
      <c r="H3587" t="str">
        <f>INDEX(Mapping!$B$2:$T$7793,MATCH(Data!$A3587,Mapping!$B$3:$B$7793,0),MATCH(Data!$H$1,Mapping!$B$2:$T$2,0))</f>
        <v>Standard Class</v>
      </c>
      <c r="I3587" t="str">
        <f>INDEX(Mapping!$B$2:$T$7793,MATCH(Data!$A3587,Mapping!$B$3:$B$7793,0),MATCH(Data!$I$1,Mapping!$B$2:$T$2,0))</f>
        <v>Consumer</v>
      </c>
      <c r="J3587">
        <f>VLOOKUP($A3587,Mapping!$X$3:$Y$7793,2,0)</f>
        <v>46544</v>
      </c>
      <c r="K3587" t="str">
        <f>VLOOKUP($J3587,Mapping!$AB$3:$AC$475,2,0)</f>
        <v>Gresham</v>
      </c>
      <c r="L3587" t="str">
        <f>VLOOKUP($K3587,Mapping!$AF$3:$AG$475,2,0)</f>
        <v>Oregon</v>
      </c>
      <c r="M3587" t="str">
        <f>VLOOKUP($L3587,Mapping!$AI$3:$AJ$48,2,0)</f>
        <v>United States</v>
      </c>
      <c r="N3587" t="str">
        <f>VLOOKUP($L3587,Mapping!$AI$3:$AK$48,3,0)</f>
        <v>West</v>
      </c>
      <c r="O3587" t="str">
        <f>VLOOKUP(Table1[[#This Row],[Column1]],Mapping!$AM$8:$AN$11,2,0)</f>
        <v>Office Supplies</v>
      </c>
      <c r="P3587" t="str">
        <f>VLOOKUP(Table1[[#This Row],[Column3]],Mapping!$AP$5:$AQ$22,2,0)</f>
        <v>Binders</v>
      </c>
      <c r="Q3587">
        <v>128.39999999999998</v>
      </c>
      <c r="R3587">
        <v>3</v>
      </c>
      <c r="S3587">
        <v>64.199999999999989</v>
      </c>
    </row>
    <row r="3588" spans="1:19" x14ac:dyDescent="0.35">
      <c r="A3588">
        <v>7399</v>
      </c>
      <c r="B3588" t="s">
        <v>5552</v>
      </c>
      <c r="C3588" t="s">
        <v>3346</v>
      </c>
      <c r="D3588" t="str">
        <f>MID(Table1[[#This Row],[Product ID]],5,2)</f>
        <v>BO</v>
      </c>
      <c r="E3588" t="str">
        <f>LEFT(Table1[[#This Row],[Product ID]],3)</f>
        <v>FUR</v>
      </c>
      <c r="F3588" s="10">
        <f>VLOOKUP(Table1[[#This Row],[Order ID]],Mapping!H3588:J11379,3,0)</f>
        <v>41611</v>
      </c>
      <c r="G3588" s="10">
        <f>VLOOKUP(Table1[[#This Row],[Order ID]],Mapping!H3588:K11379,4,0)</f>
        <v>41613</v>
      </c>
      <c r="H3588" t="str">
        <f>INDEX(Mapping!$B$2:$T$7793,MATCH(Data!$A3588,Mapping!$B$3:$B$7793,0),MATCH(Data!$H$1,Mapping!$B$2:$T$2,0))</f>
        <v>Standard Class</v>
      </c>
      <c r="I3588" t="str">
        <f>INDEX(Mapping!$B$2:$T$7793,MATCH(Data!$A3588,Mapping!$B$3:$B$7793,0),MATCH(Data!$I$1,Mapping!$B$2:$T$2,0))</f>
        <v>Home Office</v>
      </c>
      <c r="J3588">
        <f>VLOOKUP($A3588,Mapping!$X$3:$Y$7793,2,0)</f>
        <v>77036</v>
      </c>
      <c r="K3588" t="str">
        <f>VLOOKUP($J3588,Mapping!$AB$3:$AC$475,2,0)</f>
        <v>Lakeville</v>
      </c>
      <c r="L3588" t="str">
        <f>VLOOKUP($K3588,Mapping!$AF$3:$AG$475,2,0)</f>
        <v>Minnesota</v>
      </c>
      <c r="M3588" t="str">
        <f>VLOOKUP($L3588,Mapping!$AI$3:$AJ$48,2,0)</f>
        <v>United States</v>
      </c>
      <c r="N3588" t="str">
        <f>VLOOKUP($L3588,Mapping!$AI$3:$AK$48,3,0)</f>
        <v>Central</v>
      </c>
      <c r="O3588" t="str">
        <f>VLOOKUP(Table1[[#This Row],[Column1]],Mapping!$AM$8:$AN$11,2,0)</f>
        <v>Furniture</v>
      </c>
      <c r="P3588" t="str">
        <f>VLOOKUP(Table1[[#This Row],[Column3]],Mapping!$AP$5:$AQ$22,2,0)</f>
        <v>Bookcases</v>
      </c>
      <c r="Q3588">
        <v>781.86399999999992</v>
      </c>
      <c r="R3588">
        <v>10</v>
      </c>
      <c r="S3588">
        <v>-137.97600000000008</v>
      </c>
    </row>
    <row r="3589" spans="1:19" x14ac:dyDescent="0.35">
      <c r="A3589">
        <v>7400</v>
      </c>
      <c r="B3589" t="s">
        <v>5552</v>
      </c>
      <c r="C3589" t="s">
        <v>1627</v>
      </c>
      <c r="D3589" t="str">
        <f>MID(Table1[[#This Row],[Product ID]],5,2)</f>
        <v>PA</v>
      </c>
      <c r="E3589" t="str">
        <f>LEFT(Table1[[#This Row],[Product ID]],3)</f>
        <v>OFF</v>
      </c>
      <c r="F3589" s="10">
        <f>VLOOKUP(Table1[[#This Row],[Order ID]],Mapping!H3589:J11380,3,0)</f>
        <v>41611</v>
      </c>
      <c r="G3589" s="10">
        <f>VLOOKUP(Table1[[#This Row],[Order ID]],Mapping!H3589:K11380,4,0)</f>
        <v>41613</v>
      </c>
      <c r="H3589" t="str">
        <f>INDEX(Mapping!$B$2:$T$7793,MATCH(Data!$A3589,Mapping!$B$3:$B$7793,0),MATCH(Data!$H$1,Mapping!$B$2:$T$2,0))</f>
        <v>Second Class</v>
      </c>
      <c r="I3589" t="str">
        <f>INDEX(Mapping!$B$2:$T$7793,MATCH(Data!$A3589,Mapping!$B$3:$B$7793,0),MATCH(Data!$I$1,Mapping!$B$2:$T$2,0))</f>
        <v>Corporate</v>
      </c>
      <c r="J3589">
        <f>VLOOKUP($A3589,Mapping!$X$3:$Y$7793,2,0)</f>
        <v>77036</v>
      </c>
      <c r="K3589" t="str">
        <f>VLOOKUP($J3589,Mapping!$AB$3:$AC$475,2,0)</f>
        <v>Lakeville</v>
      </c>
      <c r="L3589" t="str">
        <f>VLOOKUP($K3589,Mapping!$AF$3:$AG$475,2,0)</f>
        <v>Minnesota</v>
      </c>
      <c r="M3589" t="str">
        <f>VLOOKUP($L3589,Mapping!$AI$3:$AJ$48,2,0)</f>
        <v>United States</v>
      </c>
      <c r="N3589" t="str">
        <f>VLOOKUP($L3589,Mapping!$AI$3:$AK$48,3,0)</f>
        <v>Central</v>
      </c>
      <c r="O3589" t="str">
        <f>VLOOKUP(Table1[[#This Row],[Column1]],Mapping!$AM$8:$AN$11,2,0)</f>
        <v>Office Supplies</v>
      </c>
      <c r="P3589" t="str">
        <f>VLOOKUP(Table1[[#This Row],[Column3]],Mapping!$AP$5:$AQ$22,2,0)</f>
        <v>Paper</v>
      </c>
      <c r="Q3589">
        <v>30.816000000000003</v>
      </c>
      <c r="R3589">
        <v>9</v>
      </c>
      <c r="S3589">
        <v>9.6299999999999955</v>
      </c>
    </row>
    <row r="3590" spans="1:19" x14ac:dyDescent="0.35">
      <c r="A3590">
        <v>2094</v>
      </c>
      <c r="B3590" t="s">
        <v>2260</v>
      </c>
      <c r="C3590" t="s">
        <v>801</v>
      </c>
      <c r="D3590" t="str">
        <f>MID(Table1[[#This Row],[Product ID]],5,2)</f>
        <v>LA</v>
      </c>
      <c r="E3590" t="str">
        <f>LEFT(Table1[[#This Row],[Product ID]],3)</f>
        <v>OFF</v>
      </c>
      <c r="F3590" s="10" t="e">
        <f>VLOOKUP(Table1[[#This Row],[Order ID]],Mapping!H3590:J11381,3,0)</f>
        <v>#N/A</v>
      </c>
      <c r="G3590" s="10" t="e">
        <f>VLOOKUP(Table1[[#This Row],[Order ID]],Mapping!H3590:K11381,4,0)</f>
        <v>#N/A</v>
      </c>
      <c r="H3590" t="str">
        <f>INDEX(Mapping!$B$2:$T$7793,MATCH(Data!$A3590,Mapping!$B$3:$B$7793,0),MATCH(Data!$H$1,Mapping!$B$2:$T$2,0))</f>
        <v>Standard Class</v>
      </c>
      <c r="I3590" t="str">
        <f>INDEX(Mapping!$B$2:$T$7793,MATCH(Data!$A3590,Mapping!$B$3:$B$7793,0),MATCH(Data!$I$1,Mapping!$B$2:$T$2,0))</f>
        <v>Corporate</v>
      </c>
      <c r="J3590">
        <f>VLOOKUP($A3590,Mapping!$X$3:$Y$7793,2,0)</f>
        <v>38109</v>
      </c>
      <c r="K3590" t="str">
        <f>VLOOKUP($J3590,Mapping!$AB$3:$AC$475,2,0)</f>
        <v>Charlotte</v>
      </c>
      <c r="L3590" t="str">
        <f>VLOOKUP($K3590,Mapping!$AF$3:$AG$475,2,0)</f>
        <v>North Carolina</v>
      </c>
      <c r="M3590" t="str">
        <f>VLOOKUP($L3590,Mapping!$AI$3:$AJ$48,2,0)</f>
        <v>United States</v>
      </c>
      <c r="N3590" t="str">
        <f>VLOOKUP($L3590,Mapping!$AI$3:$AK$48,3,0)</f>
        <v>South</v>
      </c>
      <c r="O3590" t="str">
        <f>VLOOKUP(Table1[[#This Row],[Column1]],Mapping!$AM$8:$AN$11,2,0)</f>
        <v>Office Supplies</v>
      </c>
      <c r="P3590" t="str">
        <f>VLOOKUP(Table1[[#This Row],[Column3]],Mapping!$AP$5:$AQ$22,2,0)</f>
        <v>Labels</v>
      </c>
      <c r="Q3590">
        <v>3.9840000000000004</v>
      </c>
      <c r="R3590">
        <v>1</v>
      </c>
      <c r="S3590">
        <v>1.2948</v>
      </c>
    </row>
    <row r="3591" spans="1:19" x14ac:dyDescent="0.35">
      <c r="A3591">
        <v>2095</v>
      </c>
      <c r="B3591" t="s">
        <v>2260</v>
      </c>
      <c r="C3591" t="s">
        <v>1681</v>
      </c>
      <c r="D3591" t="str">
        <f>MID(Table1[[#This Row],[Product ID]],5,2)</f>
        <v>TA</v>
      </c>
      <c r="E3591" t="str">
        <f>LEFT(Table1[[#This Row],[Product ID]],3)</f>
        <v>FUR</v>
      </c>
      <c r="F3591" s="10" t="e">
        <f>VLOOKUP(Table1[[#This Row],[Order ID]],Mapping!H3591:J11382,3,0)</f>
        <v>#N/A</v>
      </c>
      <c r="G3591" s="10" t="e">
        <f>VLOOKUP(Table1[[#This Row],[Order ID]],Mapping!H3591:K11382,4,0)</f>
        <v>#N/A</v>
      </c>
      <c r="H3591" t="str">
        <f>INDEX(Mapping!$B$2:$T$7793,MATCH(Data!$A3591,Mapping!$B$3:$B$7793,0),MATCH(Data!$H$1,Mapping!$B$2:$T$2,0))</f>
        <v>First Class</v>
      </c>
      <c r="I3591" t="str">
        <f>INDEX(Mapping!$B$2:$T$7793,MATCH(Data!$A3591,Mapping!$B$3:$B$7793,0),MATCH(Data!$I$1,Mapping!$B$2:$T$2,0))</f>
        <v>Consumer</v>
      </c>
      <c r="J3591">
        <f>VLOOKUP($A3591,Mapping!$X$3:$Y$7793,2,0)</f>
        <v>38109</v>
      </c>
      <c r="K3591" t="str">
        <f>VLOOKUP($J3591,Mapping!$AB$3:$AC$475,2,0)</f>
        <v>Charlotte</v>
      </c>
      <c r="L3591" t="str">
        <f>VLOOKUP($K3591,Mapping!$AF$3:$AG$475,2,0)</f>
        <v>North Carolina</v>
      </c>
      <c r="M3591" t="str">
        <f>VLOOKUP($L3591,Mapping!$AI$3:$AJ$48,2,0)</f>
        <v>United States</v>
      </c>
      <c r="N3591" t="str">
        <f>VLOOKUP($L3591,Mapping!$AI$3:$AK$48,3,0)</f>
        <v>South</v>
      </c>
      <c r="O3591" t="str">
        <f>VLOOKUP(Table1[[#This Row],[Column1]],Mapping!$AM$8:$AN$11,2,0)</f>
        <v>Furniture</v>
      </c>
      <c r="P3591" t="str">
        <f>VLOOKUP(Table1[[#This Row],[Column3]],Mapping!$AP$5:$AQ$22,2,0)</f>
        <v>Tables</v>
      </c>
      <c r="Q3591">
        <v>370.62</v>
      </c>
      <c r="R3591">
        <v>3</v>
      </c>
      <c r="S3591">
        <v>-142.07100000000008</v>
      </c>
    </row>
    <row r="3592" spans="1:19" x14ac:dyDescent="0.35">
      <c r="A3592">
        <v>2096</v>
      </c>
      <c r="B3592" t="s">
        <v>2260</v>
      </c>
      <c r="C3592" t="s">
        <v>1860</v>
      </c>
      <c r="D3592" t="str">
        <f>MID(Table1[[#This Row],[Product ID]],5,2)</f>
        <v>BI</v>
      </c>
      <c r="E3592" t="str">
        <f>LEFT(Table1[[#This Row],[Product ID]],3)</f>
        <v>OFF</v>
      </c>
      <c r="F3592" s="10" t="e">
        <f>VLOOKUP(Table1[[#This Row],[Order ID]],Mapping!H3592:J11383,3,0)</f>
        <v>#N/A</v>
      </c>
      <c r="G3592" s="10" t="e">
        <f>VLOOKUP(Table1[[#This Row],[Order ID]],Mapping!H3592:K11383,4,0)</f>
        <v>#N/A</v>
      </c>
      <c r="H3592" t="str">
        <f>INDEX(Mapping!$B$2:$T$7793,MATCH(Data!$A3592,Mapping!$B$3:$B$7793,0),MATCH(Data!$H$1,Mapping!$B$2:$T$2,0))</f>
        <v>First Class</v>
      </c>
      <c r="I3592" t="str">
        <f>INDEX(Mapping!$B$2:$T$7793,MATCH(Data!$A3592,Mapping!$B$3:$B$7793,0),MATCH(Data!$I$1,Mapping!$B$2:$T$2,0))</f>
        <v>Consumer</v>
      </c>
      <c r="J3592">
        <f>VLOOKUP($A3592,Mapping!$X$3:$Y$7793,2,0)</f>
        <v>38109</v>
      </c>
      <c r="K3592" t="str">
        <f>VLOOKUP($J3592,Mapping!$AB$3:$AC$475,2,0)</f>
        <v>Charlotte</v>
      </c>
      <c r="L3592" t="str">
        <f>VLOOKUP($K3592,Mapping!$AF$3:$AG$475,2,0)</f>
        <v>North Carolina</v>
      </c>
      <c r="M3592" t="str">
        <f>VLOOKUP($L3592,Mapping!$AI$3:$AJ$48,2,0)</f>
        <v>United States</v>
      </c>
      <c r="N3592" t="str">
        <f>VLOOKUP($L3592,Mapping!$AI$3:$AK$48,3,0)</f>
        <v>South</v>
      </c>
      <c r="O3592" t="str">
        <f>VLOOKUP(Table1[[#This Row],[Column1]],Mapping!$AM$8:$AN$11,2,0)</f>
        <v>Office Supplies</v>
      </c>
      <c r="P3592" t="str">
        <f>VLOOKUP(Table1[[#This Row],[Column3]],Mapping!$AP$5:$AQ$22,2,0)</f>
        <v>Binders</v>
      </c>
      <c r="Q3592">
        <v>2.7420000000000004</v>
      </c>
      <c r="R3592">
        <v>2</v>
      </c>
      <c r="S3592">
        <v>-2.0107999999999997</v>
      </c>
    </row>
    <row r="3593" spans="1:19" x14ac:dyDescent="0.35">
      <c r="A3593">
        <v>7745</v>
      </c>
      <c r="B3593" t="s">
        <v>5741</v>
      </c>
      <c r="C3593" t="s">
        <v>3007</v>
      </c>
      <c r="D3593" t="str">
        <f>MID(Table1[[#This Row],[Product ID]],5,2)</f>
        <v>TA</v>
      </c>
      <c r="E3593" t="str">
        <f>LEFT(Table1[[#This Row],[Product ID]],3)</f>
        <v>FUR</v>
      </c>
      <c r="F3593" s="10">
        <f>VLOOKUP(Table1[[#This Row],[Order ID]],Mapping!H3593:J11384,3,0)</f>
        <v>41429</v>
      </c>
      <c r="G3593" s="10">
        <f>VLOOKUP(Table1[[#This Row],[Order ID]],Mapping!H3593:K11384,4,0)</f>
        <v>41432</v>
      </c>
      <c r="H3593" t="str">
        <f>INDEX(Mapping!$B$2:$T$7793,MATCH(Data!$A3593,Mapping!$B$3:$B$7793,0),MATCH(Data!$H$1,Mapping!$B$2:$T$2,0))</f>
        <v>Standard Class</v>
      </c>
      <c r="I3593" t="str">
        <f>INDEX(Mapping!$B$2:$T$7793,MATCH(Data!$A3593,Mapping!$B$3:$B$7793,0),MATCH(Data!$I$1,Mapping!$B$2:$T$2,0))</f>
        <v>Consumer</v>
      </c>
      <c r="J3593">
        <f>VLOOKUP($A3593,Mapping!$X$3:$Y$7793,2,0)</f>
        <v>90049</v>
      </c>
      <c r="K3593" t="str">
        <f>VLOOKUP($J3593,Mapping!$AB$3:$AC$475,2,0)</f>
        <v>Richardson</v>
      </c>
      <c r="L3593" t="str">
        <f>VLOOKUP($K3593,Mapping!$AF$3:$AG$475,2,0)</f>
        <v>Texas</v>
      </c>
      <c r="M3593" t="str">
        <f>VLOOKUP($L3593,Mapping!$AI$3:$AJ$48,2,0)</f>
        <v>United States</v>
      </c>
      <c r="N3593" t="str">
        <f>VLOOKUP($L3593,Mapping!$AI$3:$AK$48,3,0)</f>
        <v>Central</v>
      </c>
      <c r="O3593" t="str">
        <f>VLOOKUP(Table1[[#This Row],[Column1]],Mapping!$AM$8:$AN$11,2,0)</f>
        <v>Furniture</v>
      </c>
      <c r="P3593" t="str">
        <f>VLOOKUP(Table1[[#This Row],[Column3]],Mapping!$AP$5:$AQ$22,2,0)</f>
        <v>Tables</v>
      </c>
      <c r="Q3593">
        <v>71.088000000000008</v>
      </c>
      <c r="R3593">
        <v>2</v>
      </c>
      <c r="S3593">
        <v>-1.7772000000000041</v>
      </c>
    </row>
    <row r="3594" spans="1:19" x14ac:dyDescent="0.35">
      <c r="A3594">
        <v>5647</v>
      </c>
      <c r="B3594" t="s">
        <v>4571</v>
      </c>
      <c r="C3594" t="s">
        <v>4572</v>
      </c>
      <c r="D3594" t="str">
        <f>MID(Table1[[#This Row],[Product ID]],5,2)</f>
        <v>MA</v>
      </c>
      <c r="E3594" t="str">
        <f>LEFT(Table1[[#This Row],[Product ID]],3)</f>
        <v>TEC</v>
      </c>
      <c r="F3594" s="10">
        <f>VLOOKUP(Table1[[#This Row],[Order ID]],Mapping!H3594:J11385,3,0)</f>
        <v>41466</v>
      </c>
      <c r="G3594" s="10">
        <f>VLOOKUP(Table1[[#This Row],[Order ID]],Mapping!H3594:K11385,4,0)</f>
        <v>41466</v>
      </c>
      <c r="H3594" t="str">
        <f>INDEX(Mapping!$B$2:$T$7793,MATCH(Data!$A3594,Mapping!$B$3:$B$7793,0),MATCH(Data!$H$1,Mapping!$B$2:$T$2,0))</f>
        <v>First Class</v>
      </c>
      <c r="I3594" t="str">
        <f>INDEX(Mapping!$B$2:$T$7793,MATCH(Data!$A3594,Mapping!$B$3:$B$7793,0),MATCH(Data!$I$1,Mapping!$B$2:$T$2,0))</f>
        <v>Consumer</v>
      </c>
      <c r="J3594">
        <f>VLOOKUP($A3594,Mapping!$X$3:$Y$7793,2,0)</f>
        <v>19143</v>
      </c>
      <c r="K3594" t="str">
        <f>VLOOKUP($J3594,Mapping!$AB$3:$AC$475,2,0)</f>
        <v>Norman</v>
      </c>
      <c r="L3594" t="str">
        <f>VLOOKUP($K3594,Mapping!$AF$3:$AG$475,2,0)</f>
        <v>Oklahoma</v>
      </c>
      <c r="M3594" t="str">
        <f>VLOOKUP($L3594,Mapping!$AI$3:$AJ$48,2,0)</f>
        <v>United States</v>
      </c>
      <c r="N3594" t="str">
        <f>VLOOKUP($L3594,Mapping!$AI$3:$AK$48,3,0)</f>
        <v>Central</v>
      </c>
      <c r="O3594" t="str">
        <f>VLOOKUP(Table1[[#This Row],[Column1]],Mapping!$AM$8:$AN$11,2,0)</f>
        <v>Technology</v>
      </c>
      <c r="P3594" t="str">
        <f>VLOOKUP(Table1[[#This Row],[Column3]],Mapping!$AP$5:$AQ$22,2,0)</f>
        <v>Machines</v>
      </c>
      <c r="Q3594">
        <v>341.99100000000004</v>
      </c>
      <c r="R3594">
        <v>3</v>
      </c>
      <c r="S3594">
        <v>-319.19159999999999</v>
      </c>
    </row>
    <row r="3595" spans="1:19" x14ac:dyDescent="0.35">
      <c r="A3595">
        <v>1439</v>
      </c>
      <c r="B3595" t="s">
        <v>1675</v>
      </c>
      <c r="C3595" t="s">
        <v>1676</v>
      </c>
      <c r="D3595" t="str">
        <f>MID(Table1[[#This Row],[Product ID]],5,2)</f>
        <v>PH</v>
      </c>
      <c r="E3595" t="str">
        <f>LEFT(Table1[[#This Row],[Product ID]],3)</f>
        <v>TEC</v>
      </c>
      <c r="F3595" s="10" t="e">
        <f>VLOOKUP(Table1[[#This Row],[Order ID]],Mapping!H3595:J11386,3,0)</f>
        <v>#N/A</v>
      </c>
      <c r="G3595" s="10" t="e">
        <f>VLOOKUP(Table1[[#This Row],[Order ID]],Mapping!H3595:K11386,4,0)</f>
        <v>#N/A</v>
      </c>
      <c r="H3595" t="str">
        <f>INDEX(Mapping!$B$2:$T$7793,MATCH(Data!$A3595,Mapping!$B$3:$B$7793,0),MATCH(Data!$H$1,Mapping!$B$2:$T$2,0))</f>
        <v>First Class</v>
      </c>
      <c r="I3595" t="str">
        <f>INDEX(Mapping!$B$2:$T$7793,MATCH(Data!$A3595,Mapping!$B$3:$B$7793,0),MATCH(Data!$I$1,Mapping!$B$2:$T$2,0))</f>
        <v>Corporate</v>
      </c>
      <c r="J3595">
        <f>VLOOKUP($A3595,Mapping!$X$3:$Y$7793,2,0)</f>
        <v>74133</v>
      </c>
      <c r="K3595" t="str">
        <f>VLOOKUP($J3595,Mapping!$AB$3:$AC$475,2,0)</f>
        <v>Stockton</v>
      </c>
      <c r="L3595" t="str">
        <f>VLOOKUP($K3595,Mapping!$AF$3:$AG$475,2,0)</f>
        <v>California</v>
      </c>
      <c r="M3595" t="str">
        <f>VLOOKUP($L3595,Mapping!$AI$3:$AJ$48,2,0)</f>
        <v>United States</v>
      </c>
      <c r="N3595" t="str">
        <f>VLOOKUP($L3595,Mapping!$AI$3:$AK$48,3,0)</f>
        <v>West</v>
      </c>
      <c r="O3595" t="str">
        <f>VLOOKUP(Table1[[#This Row],[Column1]],Mapping!$AM$8:$AN$11,2,0)</f>
        <v>Technology</v>
      </c>
      <c r="P3595" t="str">
        <f>VLOOKUP(Table1[[#This Row],[Column3]],Mapping!$AP$5:$AQ$22,2,0)</f>
        <v>Phones</v>
      </c>
      <c r="Q3595">
        <v>69.930000000000007</v>
      </c>
      <c r="R3595">
        <v>7</v>
      </c>
      <c r="S3595">
        <v>0.69929999999999914</v>
      </c>
    </row>
    <row r="3596" spans="1:19" x14ac:dyDescent="0.35">
      <c r="A3596">
        <v>678</v>
      </c>
      <c r="B3596" t="s">
        <v>881</v>
      </c>
      <c r="C3596" t="s">
        <v>676</v>
      </c>
      <c r="D3596" t="str">
        <f>MID(Table1[[#This Row],[Product ID]],5,2)</f>
        <v>FU</v>
      </c>
      <c r="E3596" t="str">
        <f>LEFT(Table1[[#This Row],[Product ID]],3)</f>
        <v>FUR</v>
      </c>
      <c r="F3596" s="10" t="e">
        <f>VLOOKUP(Table1[[#This Row],[Order ID]],Mapping!H3596:J11387,3,0)</f>
        <v>#N/A</v>
      </c>
      <c r="G3596" s="10" t="e">
        <f>VLOOKUP(Table1[[#This Row],[Order ID]],Mapping!H3596:K11387,4,0)</f>
        <v>#N/A</v>
      </c>
      <c r="H3596" t="str">
        <f>INDEX(Mapping!$B$2:$T$7793,MATCH(Data!$A3596,Mapping!$B$3:$B$7793,0),MATCH(Data!$H$1,Mapping!$B$2:$T$2,0))</f>
        <v>Same Day</v>
      </c>
      <c r="I3596" t="str">
        <f>INDEX(Mapping!$B$2:$T$7793,MATCH(Data!$A3596,Mapping!$B$3:$B$7793,0),MATCH(Data!$I$1,Mapping!$B$2:$T$2,0))</f>
        <v>Consumer</v>
      </c>
      <c r="J3596">
        <f>VLOOKUP($A3596,Mapping!$X$3:$Y$7793,2,0)</f>
        <v>48227</v>
      </c>
      <c r="K3596" t="str">
        <f>VLOOKUP($J3596,Mapping!$AB$3:$AC$475,2,0)</f>
        <v>Hackensack</v>
      </c>
      <c r="L3596" t="str">
        <f>VLOOKUP($K3596,Mapping!$AF$3:$AG$475,2,0)</f>
        <v>New Jersey</v>
      </c>
      <c r="M3596" t="str">
        <f>VLOOKUP($L3596,Mapping!$AI$3:$AJ$48,2,0)</f>
        <v>United States</v>
      </c>
      <c r="N3596" t="str">
        <f>VLOOKUP($L3596,Mapping!$AI$3:$AK$48,3,0)</f>
        <v>East</v>
      </c>
      <c r="O3596" t="str">
        <f>VLOOKUP(Table1[[#This Row],[Column1]],Mapping!$AM$8:$AN$11,2,0)</f>
        <v>Furniture</v>
      </c>
      <c r="P3596" t="str">
        <f>VLOOKUP(Table1[[#This Row],[Column3]],Mapping!$AP$5:$AQ$22,2,0)</f>
        <v>Furnishings</v>
      </c>
      <c r="Q3596">
        <v>31.400000000000002</v>
      </c>
      <c r="R3596">
        <v>5</v>
      </c>
      <c r="S3596">
        <v>10.047999999999998</v>
      </c>
    </row>
    <row r="3597" spans="1:19" x14ac:dyDescent="0.35">
      <c r="A3597">
        <v>706</v>
      </c>
      <c r="B3597" t="s">
        <v>914</v>
      </c>
      <c r="C3597" t="s">
        <v>915</v>
      </c>
      <c r="D3597" t="str">
        <f>MID(Table1[[#This Row],[Product ID]],5,2)</f>
        <v>EN</v>
      </c>
      <c r="E3597" t="str">
        <f>LEFT(Table1[[#This Row],[Product ID]],3)</f>
        <v>OFF</v>
      </c>
      <c r="F3597" s="10" t="e">
        <f>VLOOKUP(Table1[[#This Row],[Order ID]],Mapping!H3597:J11388,3,0)</f>
        <v>#N/A</v>
      </c>
      <c r="G3597" s="10" t="e">
        <f>VLOOKUP(Table1[[#This Row],[Order ID]],Mapping!H3597:K11388,4,0)</f>
        <v>#N/A</v>
      </c>
      <c r="H3597" t="str">
        <f>INDEX(Mapping!$B$2:$T$7793,MATCH(Data!$A3597,Mapping!$B$3:$B$7793,0),MATCH(Data!$H$1,Mapping!$B$2:$T$2,0))</f>
        <v>Standard Class</v>
      </c>
      <c r="I3597" t="str">
        <f>INDEX(Mapping!$B$2:$T$7793,MATCH(Data!$A3597,Mapping!$B$3:$B$7793,0),MATCH(Data!$I$1,Mapping!$B$2:$T$2,0))</f>
        <v>Corporate</v>
      </c>
      <c r="J3597">
        <f>VLOOKUP($A3597,Mapping!$X$3:$Y$7793,2,0)</f>
        <v>75220</v>
      </c>
      <c r="K3597" t="str">
        <f>VLOOKUP($J3597,Mapping!$AB$3:$AC$475,2,0)</f>
        <v>Colorado Springs</v>
      </c>
      <c r="L3597" t="str">
        <f>VLOOKUP($K3597,Mapping!$AF$3:$AG$475,2,0)</f>
        <v>Colorado</v>
      </c>
      <c r="M3597" t="str">
        <f>VLOOKUP($L3597,Mapping!$AI$3:$AJ$48,2,0)</f>
        <v>United States</v>
      </c>
      <c r="N3597" t="str">
        <f>VLOOKUP($L3597,Mapping!$AI$3:$AK$48,3,0)</f>
        <v>West</v>
      </c>
      <c r="O3597" t="str">
        <f>VLOOKUP(Table1[[#This Row],[Column1]],Mapping!$AM$8:$AN$11,2,0)</f>
        <v>Office Supplies</v>
      </c>
      <c r="P3597" t="str">
        <f>VLOOKUP(Table1[[#This Row],[Column3]],Mapping!$AP$5:$AQ$22,2,0)</f>
        <v>Envelopes</v>
      </c>
      <c r="Q3597">
        <v>149.352</v>
      </c>
      <c r="R3597">
        <v>3</v>
      </c>
      <c r="S3597">
        <v>50.40629999999998</v>
      </c>
    </row>
    <row r="3598" spans="1:19" x14ac:dyDescent="0.35">
      <c r="A3598">
        <v>707</v>
      </c>
      <c r="B3598" t="s">
        <v>914</v>
      </c>
      <c r="C3598" t="s">
        <v>916</v>
      </c>
      <c r="D3598" t="str">
        <f>MID(Table1[[#This Row],[Product ID]],5,2)</f>
        <v>ST</v>
      </c>
      <c r="E3598" t="str">
        <f>LEFT(Table1[[#This Row],[Product ID]],3)</f>
        <v>OFF</v>
      </c>
      <c r="F3598" s="10" t="e">
        <f>VLOOKUP(Table1[[#This Row],[Order ID]],Mapping!H3598:J11389,3,0)</f>
        <v>#N/A</v>
      </c>
      <c r="G3598" s="10" t="e">
        <f>VLOOKUP(Table1[[#This Row],[Order ID]],Mapping!H3598:K11389,4,0)</f>
        <v>#N/A</v>
      </c>
      <c r="H3598" t="str">
        <f>INDEX(Mapping!$B$2:$T$7793,MATCH(Data!$A3598,Mapping!$B$3:$B$7793,0),MATCH(Data!$H$1,Mapping!$B$2:$T$2,0))</f>
        <v>Standard Class</v>
      </c>
      <c r="I3598" t="str">
        <f>INDEX(Mapping!$B$2:$T$7793,MATCH(Data!$A3598,Mapping!$B$3:$B$7793,0),MATCH(Data!$I$1,Mapping!$B$2:$T$2,0))</f>
        <v>Corporate</v>
      </c>
      <c r="J3598">
        <f>VLOOKUP($A3598,Mapping!$X$3:$Y$7793,2,0)</f>
        <v>75220</v>
      </c>
      <c r="K3598" t="str">
        <f>VLOOKUP($J3598,Mapping!$AB$3:$AC$475,2,0)</f>
        <v>Colorado Springs</v>
      </c>
      <c r="L3598" t="str">
        <f>VLOOKUP($K3598,Mapping!$AF$3:$AG$475,2,0)</f>
        <v>Colorado</v>
      </c>
      <c r="M3598" t="str">
        <f>VLOOKUP($L3598,Mapping!$AI$3:$AJ$48,2,0)</f>
        <v>United States</v>
      </c>
      <c r="N3598" t="str">
        <f>VLOOKUP($L3598,Mapping!$AI$3:$AK$48,3,0)</f>
        <v>West</v>
      </c>
      <c r="O3598" t="str">
        <f>VLOOKUP(Table1[[#This Row],[Column1]],Mapping!$AM$8:$AN$11,2,0)</f>
        <v>Office Supplies</v>
      </c>
      <c r="P3598" t="str">
        <f>VLOOKUP(Table1[[#This Row],[Column3]],Mapping!$AP$5:$AQ$22,2,0)</f>
        <v>Storage</v>
      </c>
      <c r="Q3598">
        <v>12.991999999999999</v>
      </c>
      <c r="R3598">
        <v>1</v>
      </c>
      <c r="S3598">
        <v>-0.81199999999999983</v>
      </c>
    </row>
    <row r="3599" spans="1:19" x14ac:dyDescent="0.35">
      <c r="A3599">
        <v>643</v>
      </c>
      <c r="B3599" t="s">
        <v>836</v>
      </c>
      <c r="C3599" t="s">
        <v>837</v>
      </c>
      <c r="D3599" t="str">
        <f>MID(Table1[[#This Row],[Product ID]],5,2)</f>
        <v>AR</v>
      </c>
      <c r="E3599" t="str">
        <f>LEFT(Table1[[#This Row],[Product ID]],3)</f>
        <v>OFF</v>
      </c>
      <c r="F3599" s="10" t="e">
        <f>VLOOKUP(Table1[[#This Row],[Order ID]],Mapping!H3599:J11390,3,0)</f>
        <v>#N/A</v>
      </c>
      <c r="G3599" s="10" t="e">
        <f>VLOOKUP(Table1[[#This Row],[Order ID]],Mapping!H3599:K11390,4,0)</f>
        <v>#N/A</v>
      </c>
      <c r="H3599" t="str">
        <f>INDEX(Mapping!$B$2:$T$7793,MATCH(Data!$A3599,Mapping!$B$3:$B$7793,0),MATCH(Data!$H$1,Mapping!$B$2:$T$2,0))</f>
        <v>Standard Class</v>
      </c>
      <c r="I3599" t="str">
        <f>INDEX(Mapping!$B$2:$T$7793,MATCH(Data!$A3599,Mapping!$B$3:$B$7793,0),MATCH(Data!$I$1,Mapping!$B$2:$T$2,0))</f>
        <v>Consumer</v>
      </c>
      <c r="J3599">
        <f>VLOOKUP($A3599,Mapping!$X$3:$Y$7793,2,0)</f>
        <v>33614</v>
      </c>
      <c r="K3599" t="str">
        <f>VLOOKUP($J3599,Mapping!$AB$3:$AC$475,2,0)</f>
        <v>Saint Petersburg</v>
      </c>
      <c r="L3599" t="str">
        <f>VLOOKUP($K3599,Mapping!$AF$3:$AG$475,2,0)</f>
        <v>Florida</v>
      </c>
      <c r="M3599" t="str">
        <f>VLOOKUP($L3599,Mapping!$AI$3:$AJ$48,2,0)</f>
        <v>United States</v>
      </c>
      <c r="N3599" t="str">
        <f>VLOOKUP($L3599,Mapping!$AI$3:$AK$48,3,0)</f>
        <v>South</v>
      </c>
      <c r="O3599" t="str">
        <f>VLOOKUP(Table1[[#This Row],[Column1]],Mapping!$AM$8:$AN$11,2,0)</f>
        <v>Office Supplies</v>
      </c>
      <c r="P3599" t="str">
        <f>VLOOKUP(Table1[[#This Row],[Column3]],Mapping!$AP$5:$AQ$22,2,0)</f>
        <v>Art</v>
      </c>
      <c r="Q3599">
        <v>35.216000000000001</v>
      </c>
      <c r="R3599">
        <v>2</v>
      </c>
      <c r="S3599">
        <v>2.6411999999999995</v>
      </c>
    </row>
    <row r="3600" spans="1:19" x14ac:dyDescent="0.35">
      <c r="A3600">
        <v>644</v>
      </c>
      <c r="B3600" t="s">
        <v>836</v>
      </c>
      <c r="C3600" t="s">
        <v>838</v>
      </c>
      <c r="D3600" t="str">
        <f>MID(Table1[[#This Row],[Product ID]],5,2)</f>
        <v>AP</v>
      </c>
      <c r="E3600" t="str">
        <f>LEFT(Table1[[#This Row],[Product ID]],3)</f>
        <v>OFF</v>
      </c>
      <c r="F3600" s="10" t="e">
        <f>VLOOKUP(Table1[[#This Row],[Order ID]],Mapping!H3600:J11391,3,0)</f>
        <v>#N/A</v>
      </c>
      <c r="G3600" s="10" t="e">
        <f>VLOOKUP(Table1[[#This Row],[Order ID]],Mapping!H3600:K11391,4,0)</f>
        <v>#N/A</v>
      </c>
      <c r="H3600" t="str">
        <f>INDEX(Mapping!$B$2:$T$7793,MATCH(Data!$A3600,Mapping!$B$3:$B$7793,0),MATCH(Data!$H$1,Mapping!$B$2:$T$2,0))</f>
        <v>Standard Class</v>
      </c>
      <c r="I3600" t="str">
        <f>INDEX(Mapping!$B$2:$T$7793,MATCH(Data!$A3600,Mapping!$B$3:$B$7793,0),MATCH(Data!$I$1,Mapping!$B$2:$T$2,0))</f>
        <v>Corporate</v>
      </c>
      <c r="J3600">
        <f>VLOOKUP($A3600,Mapping!$X$3:$Y$7793,2,0)</f>
        <v>33614</v>
      </c>
      <c r="K3600" t="str">
        <f>VLOOKUP($J3600,Mapping!$AB$3:$AC$475,2,0)</f>
        <v>Saint Petersburg</v>
      </c>
      <c r="L3600" t="str">
        <f>VLOOKUP($K3600,Mapping!$AF$3:$AG$475,2,0)</f>
        <v>Florida</v>
      </c>
      <c r="M3600" t="str">
        <f>VLOOKUP($L3600,Mapping!$AI$3:$AJ$48,2,0)</f>
        <v>United States</v>
      </c>
      <c r="N3600" t="str">
        <f>VLOOKUP($L3600,Mapping!$AI$3:$AK$48,3,0)</f>
        <v>South</v>
      </c>
      <c r="O3600" t="str">
        <f>VLOOKUP(Table1[[#This Row],[Column1]],Mapping!$AM$8:$AN$11,2,0)</f>
        <v>Office Supplies</v>
      </c>
      <c r="P3600" t="str">
        <f>VLOOKUP(Table1[[#This Row],[Column3]],Mapping!$AP$5:$AQ$22,2,0)</f>
        <v>Appliances</v>
      </c>
      <c r="Q3600">
        <v>23.696000000000002</v>
      </c>
      <c r="R3600">
        <v>2</v>
      </c>
      <c r="S3600">
        <v>6.5164</v>
      </c>
    </row>
    <row r="3601" spans="1:19" x14ac:dyDescent="0.35">
      <c r="A3601">
        <v>645</v>
      </c>
      <c r="B3601" t="s">
        <v>836</v>
      </c>
      <c r="C3601" t="s">
        <v>839</v>
      </c>
      <c r="D3601" t="str">
        <f>MID(Table1[[#This Row],[Product ID]],5,2)</f>
        <v>MA</v>
      </c>
      <c r="E3601" t="str">
        <f>LEFT(Table1[[#This Row],[Product ID]],3)</f>
        <v>TEC</v>
      </c>
      <c r="F3601" s="10" t="e">
        <f>VLOOKUP(Table1[[#This Row],[Order ID]],Mapping!H3601:J11392,3,0)</f>
        <v>#N/A</v>
      </c>
      <c r="G3601" s="10" t="e">
        <f>VLOOKUP(Table1[[#This Row],[Order ID]],Mapping!H3601:K11392,4,0)</f>
        <v>#N/A</v>
      </c>
      <c r="H3601" t="str">
        <f>INDEX(Mapping!$B$2:$T$7793,MATCH(Data!$A3601,Mapping!$B$3:$B$7793,0),MATCH(Data!$H$1,Mapping!$B$2:$T$2,0))</f>
        <v>Standard Class</v>
      </c>
      <c r="I3601" t="str">
        <f>INDEX(Mapping!$B$2:$T$7793,MATCH(Data!$A3601,Mapping!$B$3:$B$7793,0),MATCH(Data!$I$1,Mapping!$B$2:$T$2,0))</f>
        <v>Corporate</v>
      </c>
      <c r="J3601">
        <f>VLOOKUP($A3601,Mapping!$X$3:$Y$7793,2,0)</f>
        <v>33614</v>
      </c>
      <c r="K3601" t="str">
        <f>VLOOKUP($J3601,Mapping!$AB$3:$AC$475,2,0)</f>
        <v>Saint Petersburg</v>
      </c>
      <c r="L3601" t="str">
        <f>VLOOKUP($K3601,Mapping!$AF$3:$AG$475,2,0)</f>
        <v>Florida</v>
      </c>
      <c r="M3601" t="str">
        <f>VLOOKUP($L3601,Mapping!$AI$3:$AJ$48,2,0)</f>
        <v>United States</v>
      </c>
      <c r="N3601" t="str">
        <f>VLOOKUP($L3601,Mapping!$AI$3:$AK$48,3,0)</f>
        <v>South</v>
      </c>
      <c r="O3601" t="str">
        <f>VLOOKUP(Table1[[#This Row],[Column1]],Mapping!$AM$8:$AN$11,2,0)</f>
        <v>Technology</v>
      </c>
      <c r="P3601" t="str">
        <f>VLOOKUP(Table1[[#This Row],[Column3]],Mapping!$AP$5:$AQ$22,2,0)</f>
        <v>Machines</v>
      </c>
      <c r="Q3601">
        <v>265.47500000000002</v>
      </c>
      <c r="R3601">
        <v>1</v>
      </c>
      <c r="S3601">
        <v>-111.49950000000007</v>
      </c>
    </row>
    <row r="3602" spans="1:19" x14ac:dyDescent="0.35">
      <c r="A3602">
        <v>5503</v>
      </c>
      <c r="B3602" t="s">
        <v>4491</v>
      </c>
      <c r="C3602" t="s">
        <v>4339</v>
      </c>
      <c r="D3602" t="str">
        <f>MID(Table1[[#This Row],[Product ID]],5,2)</f>
        <v>AC</v>
      </c>
      <c r="E3602" t="str">
        <f>LEFT(Table1[[#This Row],[Product ID]],3)</f>
        <v>TEC</v>
      </c>
      <c r="F3602" s="10">
        <f>VLOOKUP(Table1[[#This Row],[Order ID]],Mapping!H3602:J11393,3,0)</f>
        <v>41620</v>
      </c>
      <c r="G3602" s="10">
        <f>VLOOKUP(Table1[[#This Row],[Order ID]],Mapping!H3602:K11393,4,0)</f>
        <v>41620</v>
      </c>
      <c r="H3602" t="str">
        <f>INDEX(Mapping!$B$2:$T$7793,MATCH(Data!$A3602,Mapping!$B$3:$B$7793,0),MATCH(Data!$H$1,Mapping!$B$2:$T$2,0))</f>
        <v>Same Day</v>
      </c>
      <c r="I3602" t="str">
        <f>INDEX(Mapping!$B$2:$T$7793,MATCH(Data!$A3602,Mapping!$B$3:$B$7793,0),MATCH(Data!$I$1,Mapping!$B$2:$T$2,0))</f>
        <v>Consumer</v>
      </c>
      <c r="J3602">
        <f>VLOOKUP($A3602,Mapping!$X$3:$Y$7793,2,0)</f>
        <v>92804</v>
      </c>
      <c r="K3602" t="str">
        <f>VLOOKUP($J3602,Mapping!$AB$3:$AC$475,2,0)</f>
        <v>Trenton</v>
      </c>
      <c r="L3602" t="str">
        <f>VLOOKUP($K3602,Mapping!$AF$3:$AG$475,2,0)</f>
        <v>Michigan</v>
      </c>
      <c r="M3602" t="str">
        <f>VLOOKUP($L3602,Mapping!$AI$3:$AJ$48,2,0)</f>
        <v>United States</v>
      </c>
      <c r="N3602" t="str">
        <f>VLOOKUP($L3602,Mapping!$AI$3:$AK$48,3,0)</f>
        <v>Central</v>
      </c>
      <c r="O3602" t="str">
        <f>VLOOKUP(Table1[[#This Row],[Column1]],Mapping!$AM$8:$AN$11,2,0)</f>
        <v>Technology</v>
      </c>
      <c r="P3602" t="str">
        <f>VLOOKUP(Table1[[#This Row],[Column3]],Mapping!$AP$5:$AQ$22,2,0)</f>
        <v>Accessories</v>
      </c>
      <c r="Q3602">
        <v>119.96</v>
      </c>
      <c r="R3602">
        <v>4</v>
      </c>
      <c r="S3602">
        <v>25.191599999999994</v>
      </c>
    </row>
    <row r="3603" spans="1:19" x14ac:dyDescent="0.35">
      <c r="A3603">
        <v>5509</v>
      </c>
      <c r="B3603" t="s">
        <v>4491</v>
      </c>
      <c r="C3603" t="s">
        <v>730</v>
      </c>
      <c r="D3603" t="str">
        <f>MID(Table1[[#This Row],[Product ID]],5,2)</f>
        <v>AP</v>
      </c>
      <c r="E3603" t="str">
        <f>LEFT(Table1[[#This Row],[Product ID]],3)</f>
        <v>OFF</v>
      </c>
      <c r="F3603" s="10">
        <f>VLOOKUP(Table1[[#This Row],[Order ID]],Mapping!H3603:J11394,3,0)</f>
        <v>41620</v>
      </c>
      <c r="G3603" s="10">
        <f>VLOOKUP(Table1[[#This Row],[Order ID]],Mapping!H3603:K11394,4,0)</f>
        <v>41620</v>
      </c>
      <c r="H3603" t="str">
        <f>INDEX(Mapping!$B$2:$T$7793,MATCH(Data!$A3603,Mapping!$B$3:$B$7793,0),MATCH(Data!$H$1,Mapping!$B$2:$T$2,0))</f>
        <v>Same Day</v>
      </c>
      <c r="I3603" t="str">
        <f>INDEX(Mapping!$B$2:$T$7793,MATCH(Data!$A3603,Mapping!$B$3:$B$7793,0),MATCH(Data!$I$1,Mapping!$B$2:$T$2,0))</f>
        <v>Consumer</v>
      </c>
      <c r="J3603">
        <f>VLOOKUP($A3603,Mapping!$X$3:$Y$7793,2,0)</f>
        <v>92804</v>
      </c>
      <c r="K3603" t="str">
        <f>VLOOKUP($J3603,Mapping!$AB$3:$AC$475,2,0)</f>
        <v>Trenton</v>
      </c>
      <c r="L3603" t="str">
        <f>VLOOKUP($K3603,Mapping!$AF$3:$AG$475,2,0)</f>
        <v>Michigan</v>
      </c>
      <c r="M3603" t="str">
        <f>VLOOKUP($L3603,Mapping!$AI$3:$AJ$48,2,0)</f>
        <v>United States</v>
      </c>
      <c r="N3603" t="str">
        <f>VLOOKUP($L3603,Mapping!$AI$3:$AK$48,3,0)</f>
        <v>Central</v>
      </c>
      <c r="O3603" t="str">
        <f>VLOOKUP(Table1[[#This Row],[Column1]],Mapping!$AM$8:$AN$11,2,0)</f>
        <v>Office Supplies</v>
      </c>
      <c r="P3603" t="str">
        <f>VLOOKUP(Table1[[#This Row],[Column3]],Mapping!$AP$5:$AQ$22,2,0)</f>
        <v>Appliances</v>
      </c>
      <c r="Q3603">
        <v>83.42</v>
      </c>
      <c r="R3603">
        <v>2</v>
      </c>
      <c r="S3603">
        <v>24.191799999999994</v>
      </c>
    </row>
    <row r="3604" spans="1:19" x14ac:dyDescent="0.35">
      <c r="A3604">
        <v>5501</v>
      </c>
      <c r="B3604" t="s">
        <v>4491</v>
      </c>
      <c r="C3604" t="s">
        <v>4340</v>
      </c>
      <c r="D3604" t="str">
        <f>MID(Table1[[#This Row],[Product ID]],5,2)</f>
        <v>AR</v>
      </c>
      <c r="E3604" t="str">
        <f>LEFT(Table1[[#This Row],[Product ID]],3)</f>
        <v>OFF</v>
      </c>
      <c r="F3604" s="10">
        <f>VLOOKUP(Table1[[#This Row],[Order ID]],Mapping!H3604:J11395,3,0)</f>
        <v>41620</v>
      </c>
      <c r="G3604" s="10">
        <f>VLOOKUP(Table1[[#This Row],[Order ID]],Mapping!H3604:K11395,4,0)</f>
        <v>41620</v>
      </c>
      <c r="H3604" t="str">
        <f>INDEX(Mapping!$B$2:$T$7793,MATCH(Data!$A3604,Mapping!$B$3:$B$7793,0),MATCH(Data!$H$1,Mapping!$B$2:$T$2,0))</f>
        <v>Same Day</v>
      </c>
      <c r="I3604" t="str">
        <f>INDEX(Mapping!$B$2:$T$7793,MATCH(Data!$A3604,Mapping!$B$3:$B$7793,0),MATCH(Data!$I$1,Mapping!$B$2:$T$2,0))</f>
        <v>Consumer</v>
      </c>
      <c r="J3604">
        <f>VLOOKUP($A3604,Mapping!$X$3:$Y$7793,2,0)</f>
        <v>92804</v>
      </c>
      <c r="K3604" t="str">
        <f>VLOOKUP($J3604,Mapping!$AB$3:$AC$475,2,0)</f>
        <v>Trenton</v>
      </c>
      <c r="L3604" t="str">
        <f>VLOOKUP($K3604,Mapping!$AF$3:$AG$475,2,0)</f>
        <v>Michigan</v>
      </c>
      <c r="M3604" t="str">
        <f>VLOOKUP($L3604,Mapping!$AI$3:$AJ$48,2,0)</f>
        <v>United States</v>
      </c>
      <c r="N3604" t="str">
        <f>VLOOKUP($L3604,Mapping!$AI$3:$AK$48,3,0)</f>
        <v>Central</v>
      </c>
      <c r="O3604" t="str">
        <f>VLOOKUP(Table1[[#This Row],[Column1]],Mapping!$AM$8:$AN$11,2,0)</f>
        <v>Office Supplies</v>
      </c>
      <c r="P3604" t="str">
        <f>VLOOKUP(Table1[[#This Row],[Column3]],Mapping!$AP$5:$AQ$22,2,0)</f>
        <v>Art</v>
      </c>
      <c r="Q3604">
        <v>23.32</v>
      </c>
      <c r="R3604">
        <v>2</v>
      </c>
      <c r="S3604">
        <v>6.0632000000000019</v>
      </c>
    </row>
    <row r="3605" spans="1:19" x14ac:dyDescent="0.35">
      <c r="A3605">
        <v>5500</v>
      </c>
      <c r="B3605" t="s">
        <v>4491</v>
      </c>
      <c r="C3605" t="s">
        <v>314</v>
      </c>
      <c r="D3605" t="str">
        <f>MID(Table1[[#This Row],[Product ID]],5,2)</f>
        <v>BI</v>
      </c>
      <c r="E3605" t="str">
        <f>LEFT(Table1[[#This Row],[Product ID]],3)</f>
        <v>OFF</v>
      </c>
      <c r="F3605" s="10">
        <f>VLOOKUP(Table1[[#This Row],[Order ID]],Mapping!H3605:J11396,3,0)</f>
        <v>41620</v>
      </c>
      <c r="G3605" s="10">
        <f>VLOOKUP(Table1[[#This Row],[Order ID]],Mapping!H3605:K11396,4,0)</f>
        <v>41620</v>
      </c>
      <c r="H3605" t="str">
        <f>INDEX(Mapping!$B$2:$T$7793,MATCH(Data!$A3605,Mapping!$B$3:$B$7793,0),MATCH(Data!$H$1,Mapping!$B$2:$T$2,0))</f>
        <v>First Class</v>
      </c>
      <c r="I3605" t="str">
        <f>INDEX(Mapping!$B$2:$T$7793,MATCH(Data!$A3605,Mapping!$B$3:$B$7793,0),MATCH(Data!$I$1,Mapping!$B$2:$T$2,0))</f>
        <v>Consumer</v>
      </c>
      <c r="J3605">
        <f>VLOOKUP($A3605,Mapping!$X$3:$Y$7793,2,0)</f>
        <v>92804</v>
      </c>
      <c r="K3605" t="str">
        <f>VLOOKUP($J3605,Mapping!$AB$3:$AC$475,2,0)</f>
        <v>Trenton</v>
      </c>
      <c r="L3605" t="str">
        <f>VLOOKUP($K3605,Mapping!$AF$3:$AG$475,2,0)</f>
        <v>Michigan</v>
      </c>
      <c r="M3605" t="str">
        <f>VLOOKUP($L3605,Mapping!$AI$3:$AJ$48,2,0)</f>
        <v>United States</v>
      </c>
      <c r="N3605" t="str">
        <f>VLOOKUP($L3605,Mapping!$AI$3:$AK$48,3,0)</f>
        <v>Central</v>
      </c>
      <c r="O3605" t="str">
        <f>VLOOKUP(Table1[[#This Row],[Column1]],Mapping!$AM$8:$AN$11,2,0)</f>
        <v>Office Supplies</v>
      </c>
      <c r="P3605" t="str">
        <f>VLOOKUP(Table1[[#This Row],[Column3]],Mapping!$AP$5:$AQ$22,2,0)</f>
        <v>Binders</v>
      </c>
      <c r="Q3605">
        <v>209.60000000000002</v>
      </c>
      <c r="R3605">
        <v>5</v>
      </c>
      <c r="S3605">
        <v>68.11999999999999</v>
      </c>
    </row>
    <row r="3606" spans="1:19" x14ac:dyDescent="0.35">
      <c r="A3606">
        <v>5506</v>
      </c>
      <c r="B3606" t="s">
        <v>4491</v>
      </c>
      <c r="C3606" t="s">
        <v>1087</v>
      </c>
      <c r="D3606" t="str">
        <f>MID(Table1[[#This Row],[Product ID]],5,2)</f>
        <v>BI</v>
      </c>
      <c r="E3606" t="str">
        <f>LEFT(Table1[[#This Row],[Product ID]],3)</f>
        <v>OFF</v>
      </c>
      <c r="F3606" s="10">
        <f>VLOOKUP(Table1[[#This Row],[Order ID]],Mapping!H3606:J11397,3,0)</f>
        <v>41620</v>
      </c>
      <c r="G3606" s="10">
        <f>VLOOKUP(Table1[[#This Row],[Order ID]],Mapping!H3606:K11397,4,0)</f>
        <v>41620</v>
      </c>
      <c r="H3606" t="str">
        <f>INDEX(Mapping!$B$2:$T$7793,MATCH(Data!$A3606,Mapping!$B$3:$B$7793,0),MATCH(Data!$H$1,Mapping!$B$2:$T$2,0))</f>
        <v>Same Day</v>
      </c>
      <c r="I3606" t="str">
        <f>INDEX(Mapping!$B$2:$T$7793,MATCH(Data!$A3606,Mapping!$B$3:$B$7793,0),MATCH(Data!$I$1,Mapping!$B$2:$T$2,0))</f>
        <v>Consumer</v>
      </c>
      <c r="J3606">
        <f>VLOOKUP($A3606,Mapping!$X$3:$Y$7793,2,0)</f>
        <v>92804</v>
      </c>
      <c r="K3606" t="str">
        <f>VLOOKUP($J3606,Mapping!$AB$3:$AC$475,2,0)</f>
        <v>Trenton</v>
      </c>
      <c r="L3606" t="str">
        <f>VLOOKUP($K3606,Mapping!$AF$3:$AG$475,2,0)</f>
        <v>Michigan</v>
      </c>
      <c r="M3606" t="str">
        <f>VLOOKUP($L3606,Mapping!$AI$3:$AJ$48,2,0)</f>
        <v>United States</v>
      </c>
      <c r="N3606" t="str">
        <f>VLOOKUP($L3606,Mapping!$AI$3:$AK$48,3,0)</f>
        <v>Central</v>
      </c>
      <c r="O3606" t="str">
        <f>VLOOKUP(Table1[[#This Row],[Column1]],Mapping!$AM$8:$AN$11,2,0)</f>
        <v>Office Supplies</v>
      </c>
      <c r="P3606" t="str">
        <f>VLOOKUP(Table1[[#This Row],[Column3]],Mapping!$AP$5:$AQ$22,2,0)</f>
        <v>Binders</v>
      </c>
      <c r="Q3606">
        <v>122.688</v>
      </c>
      <c r="R3606">
        <v>9</v>
      </c>
      <c r="S3606">
        <v>39.873599999999982</v>
      </c>
    </row>
    <row r="3607" spans="1:19" x14ac:dyDescent="0.35">
      <c r="A3607">
        <v>5510</v>
      </c>
      <c r="B3607" t="s">
        <v>4491</v>
      </c>
      <c r="C3607" t="s">
        <v>4492</v>
      </c>
      <c r="D3607" t="str">
        <f>MID(Table1[[#This Row],[Product ID]],5,2)</f>
        <v>BI</v>
      </c>
      <c r="E3607" t="str">
        <f>LEFT(Table1[[#This Row],[Product ID]],3)</f>
        <v>OFF</v>
      </c>
      <c r="F3607" s="10">
        <f>VLOOKUP(Table1[[#This Row],[Order ID]],Mapping!H3607:J11398,3,0)</f>
        <v>41620</v>
      </c>
      <c r="G3607" s="10">
        <f>VLOOKUP(Table1[[#This Row],[Order ID]],Mapping!H3607:K11398,4,0)</f>
        <v>41620</v>
      </c>
      <c r="H3607" t="str">
        <f>INDEX(Mapping!$B$2:$T$7793,MATCH(Data!$A3607,Mapping!$B$3:$B$7793,0),MATCH(Data!$H$1,Mapping!$B$2:$T$2,0))</f>
        <v>Same Day</v>
      </c>
      <c r="I3607" t="str">
        <f>INDEX(Mapping!$B$2:$T$7793,MATCH(Data!$A3607,Mapping!$B$3:$B$7793,0),MATCH(Data!$I$1,Mapping!$B$2:$T$2,0))</f>
        <v>Consumer</v>
      </c>
      <c r="J3607">
        <f>VLOOKUP($A3607,Mapping!$X$3:$Y$7793,2,0)</f>
        <v>92804</v>
      </c>
      <c r="K3607" t="str">
        <f>VLOOKUP($J3607,Mapping!$AB$3:$AC$475,2,0)</f>
        <v>Trenton</v>
      </c>
      <c r="L3607" t="str">
        <f>VLOOKUP($K3607,Mapping!$AF$3:$AG$475,2,0)</f>
        <v>Michigan</v>
      </c>
      <c r="M3607" t="str">
        <f>VLOOKUP($L3607,Mapping!$AI$3:$AJ$48,2,0)</f>
        <v>United States</v>
      </c>
      <c r="N3607" t="str">
        <f>VLOOKUP($L3607,Mapping!$AI$3:$AK$48,3,0)</f>
        <v>Central</v>
      </c>
      <c r="O3607" t="str">
        <f>VLOOKUP(Table1[[#This Row],[Column1]],Mapping!$AM$8:$AN$11,2,0)</f>
        <v>Office Supplies</v>
      </c>
      <c r="P3607" t="str">
        <f>VLOOKUP(Table1[[#This Row],[Column3]],Mapping!$AP$5:$AQ$22,2,0)</f>
        <v>Binders</v>
      </c>
      <c r="Q3607">
        <v>5.8719999999999999</v>
      </c>
      <c r="R3607">
        <v>2</v>
      </c>
      <c r="S3607">
        <v>2.1286</v>
      </c>
    </row>
    <row r="3608" spans="1:19" x14ac:dyDescent="0.35">
      <c r="A3608">
        <v>5504</v>
      </c>
      <c r="B3608" t="s">
        <v>4491</v>
      </c>
      <c r="C3608" t="s">
        <v>1810</v>
      </c>
      <c r="D3608" t="str">
        <f>MID(Table1[[#This Row],[Product ID]],5,2)</f>
        <v>CH</v>
      </c>
      <c r="E3608" t="str">
        <f>LEFT(Table1[[#This Row],[Product ID]],3)</f>
        <v>FUR</v>
      </c>
      <c r="F3608" s="10">
        <f>VLOOKUP(Table1[[#This Row],[Order ID]],Mapping!H3608:J11399,3,0)</f>
        <v>41620</v>
      </c>
      <c r="G3608" s="10">
        <f>VLOOKUP(Table1[[#This Row],[Order ID]],Mapping!H3608:K11399,4,0)</f>
        <v>41620</v>
      </c>
      <c r="H3608" t="str">
        <f>INDEX(Mapping!$B$2:$T$7793,MATCH(Data!$A3608,Mapping!$B$3:$B$7793,0),MATCH(Data!$H$1,Mapping!$B$2:$T$2,0))</f>
        <v>Same Day</v>
      </c>
      <c r="I3608" t="str">
        <f>INDEX(Mapping!$B$2:$T$7793,MATCH(Data!$A3608,Mapping!$B$3:$B$7793,0),MATCH(Data!$I$1,Mapping!$B$2:$T$2,0))</f>
        <v>Consumer</v>
      </c>
      <c r="J3608">
        <f>VLOOKUP($A3608,Mapping!$X$3:$Y$7793,2,0)</f>
        <v>92804</v>
      </c>
      <c r="K3608" t="str">
        <f>VLOOKUP($J3608,Mapping!$AB$3:$AC$475,2,0)</f>
        <v>Trenton</v>
      </c>
      <c r="L3608" t="str">
        <f>VLOOKUP($K3608,Mapping!$AF$3:$AG$475,2,0)</f>
        <v>Michigan</v>
      </c>
      <c r="M3608" t="str">
        <f>VLOOKUP($L3608,Mapping!$AI$3:$AJ$48,2,0)</f>
        <v>United States</v>
      </c>
      <c r="N3608" t="str">
        <f>VLOOKUP($L3608,Mapping!$AI$3:$AK$48,3,0)</f>
        <v>Central</v>
      </c>
      <c r="O3608" t="str">
        <f>VLOOKUP(Table1[[#This Row],[Column1]],Mapping!$AM$8:$AN$11,2,0)</f>
        <v>Furniture</v>
      </c>
      <c r="P3608" t="str">
        <f>VLOOKUP(Table1[[#This Row],[Column3]],Mapping!$AP$5:$AQ$22,2,0)</f>
        <v>Chairs</v>
      </c>
      <c r="Q3608">
        <v>363.92</v>
      </c>
      <c r="R3608">
        <v>5</v>
      </c>
      <c r="S3608">
        <v>-31.843000000000018</v>
      </c>
    </row>
    <row r="3609" spans="1:19" x14ac:dyDescent="0.35">
      <c r="A3609">
        <v>5502</v>
      </c>
      <c r="B3609" t="s">
        <v>4491</v>
      </c>
      <c r="C3609" t="s">
        <v>1751</v>
      </c>
      <c r="D3609" t="str">
        <f>MID(Table1[[#This Row],[Product ID]],5,2)</f>
        <v>PA</v>
      </c>
      <c r="E3609" t="str">
        <f>LEFT(Table1[[#This Row],[Product ID]],3)</f>
        <v>OFF</v>
      </c>
      <c r="F3609" s="10">
        <f>VLOOKUP(Table1[[#This Row],[Order ID]],Mapping!H3609:J11400,3,0)</f>
        <v>41620</v>
      </c>
      <c r="G3609" s="10">
        <f>VLOOKUP(Table1[[#This Row],[Order ID]],Mapping!H3609:K11400,4,0)</f>
        <v>41620</v>
      </c>
      <c r="H3609" t="str">
        <f>INDEX(Mapping!$B$2:$T$7793,MATCH(Data!$A3609,Mapping!$B$3:$B$7793,0),MATCH(Data!$H$1,Mapping!$B$2:$T$2,0))</f>
        <v>Same Day</v>
      </c>
      <c r="I3609" t="str">
        <f>INDEX(Mapping!$B$2:$T$7793,MATCH(Data!$A3609,Mapping!$B$3:$B$7793,0),MATCH(Data!$I$1,Mapping!$B$2:$T$2,0))</f>
        <v>Consumer</v>
      </c>
      <c r="J3609">
        <f>VLOOKUP($A3609,Mapping!$X$3:$Y$7793,2,0)</f>
        <v>92804</v>
      </c>
      <c r="K3609" t="str">
        <f>VLOOKUP($J3609,Mapping!$AB$3:$AC$475,2,0)</f>
        <v>Trenton</v>
      </c>
      <c r="L3609" t="str">
        <f>VLOOKUP($K3609,Mapping!$AF$3:$AG$475,2,0)</f>
        <v>Michigan</v>
      </c>
      <c r="M3609" t="str">
        <f>VLOOKUP($L3609,Mapping!$AI$3:$AJ$48,2,0)</f>
        <v>United States</v>
      </c>
      <c r="N3609" t="str">
        <f>VLOOKUP($L3609,Mapping!$AI$3:$AK$48,3,0)</f>
        <v>Central</v>
      </c>
      <c r="O3609" t="str">
        <f>VLOOKUP(Table1[[#This Row],[Column1]],Mapping!$AM$8:$AN$11,2,0)</f>
        <v>Office Supplies</v>
      </c>
      <c r="P3609" t="str">
        <f>VLOOKUP(Table1[[#This Row],[Column3]],Mapping!$AP$5:$AQ$22,2,0)</f>
        <v>Paper</v>
      </c>
      <c r="Q3609">
        <v>30.98</v>
      </c>
      <c r="R3609">
        <v>1</v>
      </c>
      <c r="S3609">
        <v>13.940999999999999</v>
      </c>
    </row>
    <row r="3610" spans="1:19" x14ac:dyDescent="0.35">
      <c r="A3610">
        <v>5507</v>
      </c>
      <c r="B3610" t="s">
        <v>4491</v>
      </c>
      <c r="C3610" t="s">
        <v>1212</v>
      </c>
      <c r="D3610" t="str">
        <f>MID(Table1[[#This Row],[Product ID]],5,2)</f>
        <v>TA</v>
      </c>
      <c r="E3610" t="str">
        <f>LEFT(Table1[[#This Row],[Product ID]],3)</f>
        <v>FUR</v>
      </c>
      <c r="F3610" s="10">
        <f>VLOOKUP(Table1[[#This Row],[Order ID]],Mapping!H3610:J11401,3,0)</f>
        <v>41620</v>
      </c>
      <c r="G3610" s="10">
        <f>VLOOKUP(Table1[[#This Row],[Order ID]],Mapping!H3610:K11401,4,0)</f>
        <v>41620</v>
      </c>
      <c r="H3610" t="str">
        <f>INDEX(Mapping!$B$2:$T$7793,MATCH(Data!$A3610,Mapping!$B$3:$B$7793,0),MATCH(Data!$H$1,Mapping!$B$2:$T$2,0))</f>
        <v>Same Day</v>
      </c>
      <c r="I3610" t="str">
        <f>INDEX(Mapping!$B$2:$T$7793,MATCH(Data!$A3610,Mapping!$B$3:$B$7793,0),MATCH(Data!$I$1,Mapping!$B$2:$T$2,0))</f>
        <v>Consumer</v>
      </c>
      <c r="J3610">
        <f>VLOOKUP($A3610,Mapping!$X$3:$Y$7793,2,0)</f>
        <v>92804</v>
      </c>
      <c r="K3610" t="str">
        <f>VLOOKUP($J3610,Mapping!$AB$3:$AC$475,2,0)</f>
        <v>Trenton</v>
      </c>
      <c r="L3610" t="str">
        <f>VLOOKUP($K3610,Mapping!$AF$3:$AG$475,2,0)</f>
        <v>Michigan</v>
      </c>
      <c r="M3610" t="str">
        <f>VLOOKUP($L3610,Mapping!$AI$3:$AJ$48,2,0)</f>
        <v>United States</v>
      </c>
      <c r="N3610" t="str">
        <f>VLOOKUP($L3610,Mapping!$AI$3:$AK$48,3,0)</f>
        <v>Central</v>
      </c>
      <c r="O3610" t="str">
        <f>VLOOKUP(Table1[[#This Row],[Column1]],Mapping!$AM$8:$AN$11,2,0)</f>
        <v>Furniture</v>
      </c>
      <c r="P3610" t="str">
        <f>VLOOKUP(Table1[[#This Row],[Column3]],Mapping!$AP$5:$AQ$22,2,0)</f>
        <v>Tables</v>
      </c>
      <c r="Q3610">
        <v>892.13600000000008</v>
      </c>
      <c r="R3610">
        <v>7</v>
      </c>
      <c r="S3610">
        <v>111.51699999999991</v>
      </c>
    </row>
    <row r="3611" spans="1:19" x14ac:dyDescent="0.35">
      <c r="A3611">
        <v>1440</v>
      </c>
      <c r="B3611" t="s">
        <v>1677</v>
      </c>
      <c r="C3611" t="s">
        <v>1678</v>
      </c>
      <c r="D3611" t="str">
        <f>MID(Table1[[#This Row],[Product ID]],5,2)</f>
        <v>FU</v>
      </c>
      <c r="E3611" t="str">
        <f>LEFT(Table1[[#This Row],[Product ID]],3)</f>
        <v>FUR</v>
      </c>
      <c r="F3611" s="10" t="e">
        <f>VLOOKUP(Table1[[#This Row],[Order ID]],Mapping!H3611:J11402,3,0)</f>
        <v>#N/A</v>
      </c>
      <c r="G3611" s="10" t="e">
        <f>VLOOKUP(Table1[[#This Row],[Order ID]],Mapping!H3611:K11402,4,0)</f>
        <v>#N/A</v>
      </c>
      <c r="H3611" t="str">
        <f>INDEX(Mapping!$B$2:$T$7793,MATCH(Data!$A3611,Mapping!$B$3:$B$7793,0),MATCH(Data!$H$1,Mapping!$B$2:$T$2,0))</f>
        <v>First Class</v>
      </c>
      <c r="I3611" t="str">
        <f>INDEX(Mapping!$B$2:$T$7793,MATCH(Data!$A3611,Mapping!$B$3:$B$7793,0),MATCH(Data!$I$1,Mapping!$B$2:$T$2,0))</f>
        <v>Corporate</v>
      </c>
      <c r="J3611">
        <f>VLOOKUP($A3611,Mapping!$X$3:$Y$7793,2,0)</f>
        <v>60610</v>
      </c>
      <c r="K3611" t="str">
        <f>VLOOKUP($J3611,Mapping!$AB$3:$AC$475,2,0)</f>
        <v>Minneapolis</v>
      </c>
      <c r="L3611" t="str">
        <f>VLOOKUP($K3611,Mapping!$AF$3:$AG$475,2,0)</f>
        <v>Minnesota</v>
      </c>
      <c r="M3611" t="str">
        <f>VLOOKUP($L3611,Mapping!$AI$3:$AJ$48,2,0)</f>
        <v>United States</v>
      </c>
      <c r="N3611" t="str">
        <f>VLOOKUP($L3611,Mapping!$AI$3:$AK$48,3,0)</f>
        <v>Central</v>
      </c>
      <c r="O3611" t="str">
        <f>VLOOKUP(Table1[[#This Row],[Column1]],Mapping!$AM$8:$AN$11,2,0)</f>
        <v>Furniture</v>
      </c>
      <c r="P3611" t="str">
        <f>VLOOKUP(Table1[[#This Row],[Column3]],Mapping!$AP$5:$AQ$22,2,0)</f>
        <v>Furnishings</v>
      </c>
      <c r="Q3611">
        <v>16.155999999999999</v>
      </c>
      <c r="R3611">
        <v>7</v>
      </c>
      <c r="S3611">
        <v>-12.116999999999999</v>
      </c>
    </row>
    <row r="3612" spans="1:19" x14ac:dyDescent="0.35">
      <c r="A3612">
        <v>1441</v>
      </c>
      <c r="B3612" t="s">
        <v>1677</v>
      </c>
      <c r="C3612" t="s">
        <v>1679</v>
      </c>
      <c r="D3612" t="str">
        <f>MID(Table1[[#This Row],[Product ID]],5,2)</f>
        <v>PA</v>
      </c>
      <c r="E3612" t="str">
        <f>LEFT(Table1[[#This Row],[Product ID]],3)</f>
        <v>OFF</v>
      </c>
      <c r="F3612" s="10" t="e">
        <f>VLOOKUP(Table1[[#This Row],[Order ID]],Mapping!H3612:J11403,3,0)</f>
        <v>#N/A</v>
      </c>
      <c r="G3612" s="10" t="e">
        <f>VLOOKUP(Table1[[#This Row],[Order ID]],Mapping!H3612:K11403,4,0)</f>
        <v>#N/A</v>
      </c>
      <c r="H3612" t="str">
        <f>INDEX(Mapping!$B$2:$T$7793,MATCH(Data!$A3612,Mapping!$B$3:$B$7793,0),MATCH(Data!$H$1,Mapping!$B$2:$T$2,0))</f>
        <v>Standard Class</v>
      </c>
      <c r="I3612" t="str">
        <f>INDEX(Mapping!$B$2:$T$7793,MATCH(Data!$A3612,Mapping!$B$3:$B$7793,0),MATCH(Data!$I$1,Mapping!$B$2:$T$2,0))</f>
        <v>Corporate</v>
      </c>
      <c r="J3612">
        <f>VLOOKUP($A3612,Mapping!$X$3:$Y$7793,2,0)</f>
        <v>60610</v>
      </c>
      <c r="K3612" t="str">
        <f>VLOOKUP($J3612,Mapping!$AB$3:$AC$475,2,0)</f>
        <v>Minneapolis</v>
      </c>
      <c r="L3612" t="str">
        <f>VLOOKUP($K3612,Mapping!$AF$3:$AG$475,2,0)</f>
        <v>Minnesota</v>
      </c>
      <c r="M3612" t="str">
        <f>VLOOKUP($L3612,Mapping!$AI$3:$AJ$48,2,0)</f>
        <v>United States</v>
      </c>
      <c r="N3612" t="str">
        <f>VLOOKUP($L3612,Mapping!$AI$3:$AK$48,3,0)</f>
        <v>Central</v>
      </c>
      <c r="O3612" t="str">
        <f>VLOOKUP(Table1[[#This Row],[Column1]],Mapping!$AM$8:$AN$11,2,0)</f>
        <v>Office Supplies</v>
      </c>
      <c r="P3612" t="str">
        <f>VLOOKUP(Table1[[#This Row],[Column3]],Mapping!$AP$5:$AQ$22,2,0)</f>
        <v>Paper</v>
      </c>
      <c r="Q3612">
        <v>54.816000000000003</v>
      </c>
      <c r="R3612">
        <v>3</v>
      </c>
      <c r="S3612">
        <v>17.815199999999997</v>
      </c>
    </row>
    <row r="3613" spans="1:19" x14ac:dyDescent="0.35">
      <c r="A3613">
        <v>4883</v>
      </c>
      <c r="B3613" t="s">
        <v>4130</v>
      </c>
      <c r="C3613" t="s">
        <v>2831</v>
      </c>
      <c r="D3613" t="str">
        <f>MID(Table1[[#This Row],[Product ID]],5,2)</f>
        <v>SU</v>
      </c>
      <c r="E3613" t="str">
        <f>LEFT(Table1[[#This Row],[Product ID]],3)</f>
        <v>OFF</v>
      </c>
      <c r="F3613" s="10">
        <f>VLOOKUP(Table1[[#This Row],[Order ID]],Mapping!H3613:J11404,3,0)</f>
        <v>41603</v>
      </c>
      <c r="G3613" s="10">
        <f>VLOOKUP(Table1[[#This Row],[Order ID]],Mapping!H3613:K11404,4,0)</f>
        <v>41607</v>
      </c>
      <c r="H3613" t="str">
        <f>INDEX(Mapping!$B$2:$T$7793,MATCH(Data!$A3613,Mapping!$B$3:$B$7793,0),MATCH(Data!$H$1,Mapping!$B$2:$T$2,0))</f>
        <v>Second Class</v>
      </c>
      <c r="I3613" t="str">
        <f>INDEX(Mapping!$B$2:$T$7793,MATCH(Data!$A3613,Mapping!$B$3:$B$7793,0),MATCH(Data!$I$1,Mapping!$B$2:$T$2,0))</f>
        <v>Consumer</v>
      </c>
      <c r="J3613">
        <f>VLOOKUP($A3613,Mapping!$X$3:$Y$7793,2,0)</f>
        <v>98006</v>
      </c>
      <c r="K3613" t="str">
        <f>VLOOKUP($J3613,Mapping!$AB$3:$AC$475,2,0)</f>
        <v>Reading</v>
      </c>
      <c r="L3613" t="str">
        <f>VLOOKUP($K3613,Mapping!$AF$3:$AG$475,2,0)</f>
        <v>Pennsylvania</v>
      </c>
      <c r="M3613" t="str">
        <f>VLOOKUP($L3613,Mapping!$AI$3:$AJ$48,2,0)</f>
        <v>United States</v>
      </c>
      <c r="N3613" t="str">
        <f>VLOOKUP($L3613,Mapping!$AI$3:$AK$48,3,0)</f>
        <v>East</v>
      </c>
      <c r="O3613" t="str">
        <f>VLOOKUP(Table1[[#This Row],[Column1]],Mapping!$AM$8:$AN$11,2,0)</f>
        <v>Office Supplies</v>
      </c>
      <c r="P3613" t="str">
        <f>VLOOKUP(Table1[[#This Row],[Column3]],Mapping!$AP$5:$AQ$22,2,0)</f>
        <v>Supplies</v>
      </c>
      <c r="Q3613">
        <v>25.349999999999998</v>
      </c>
      <c r="R3613">
        <v>3</v>
      </c>
      <c r="S3613">
        <v>7.6049999999999978</v>
      </c>
    </row>
    <row r="3614" spans="1:19" x14ac:dyDescent="0.35">
      <c r="A3614">
        <v>4456</v>
      </c>
      <c r="B3614" t="s">
        <v>3889</v>
      </c>
      <c r="C3614" t="s">
        <v>1103</v>
      </c>
      <c r="D3614" t="str">
        <f>MID(Table1[[#This Row],[Product ID]],5,2)</f>
        <v>PA</v>
      </c>
      <c r="E3614" t="str">
        <f>LEFT(Table1[[#This Row],[Product ID]],3)</f>
        <v>OFF</v>
      </c>
      <c r="F3614" s="10">
        <f>VLOOKUP(Table1[[#This Row],[Order ID]],Mapping!H3614:J11405,3,0)</f>
        <v>41544</v>
      </c>
      <c r="G3614" s="10">
        <f>VLOOKUP(Table1[[#This Row],[Order ID]],Mapping!H3614:K11405,4,0)</f>
        <v>41548</v>
      </c>
      <c r="H3614" t="str">
        <f>INDEX(Mapping!$B$2:$T$7793,MATCH(Data!$A3614,Mapping!$B$3:$B$7793,0),MATCH(Data!$H$1,Mapping!$B$2:$T$2,0))</f>
        <v>Second Class</v>
      </c>
      <c r="I3614" t="str">
        <f>INDEX(Mapping!$B$2:$T$7793,MATCH(Data!$A3614,Mapping!$B$3:$B$7793,0),MATCH(Data!$I$1,Mapping!$B$2:$T$2,0))</f>
        <v>Corporate</v>
      </c>
      <c r="J3614">
        <f>VLOOKUP($A3614,Mapping!$X$3:$Y$7793,2,0)</f>
        <v>94109</v>
      </c>
      <c r="K3614" t="str">
        <f>VLOOKUP($J3614,Mapping!$AB$3:$AC$475,2,0)</f>
        <v>Fremont</v>
      </c>
      <c r="L3614" t="str">
        <f>VLOOKUP($K3614,Mapping!$AF$3:$AG$475,2,0)</f>
        <v>Nebraska</v>
      </c>
      <c r="M3614" t="str">
        <f>VLOOKUP($L3614,Mapping!$AI$3:$AJ$48,2,0)</f>
        <v>United States</v>
      </c>
      <c r="N3614" t="str">
        <f>VLOOKUP($L3614,Mapping!$AI$3:$AK$48,3,0)</f>
        <v>Central</v>
      </c>
      <c r="O3614" t="str">
        <f>VLOOKUP(Table1[[#This Row],[Column1]],Mapping!$AM$8:$AN$11,2,0)</f>
        <v>Office Supplies</v>
      </c>
      <c r="P3614" t="str">
        <f>VLOOKUP(Table1[[#This Row],[Column3]],Mapping!$AP$5:$AQ$22,2,0)</f>
        <v>Paper</v>
      </c>
      <c r="Q3614">
        <v>12.96</v>
      </c>
      <c r="R3614">
        <v>2</v>
      </c>
      <c r="S3614">
        <v>6.2208000000000006</v>
      </c>
    </row>
    <row r="3615" spans="1:19" x14ac:dyDescent="0.35">
      <c r="A3615">
        <v>5251</v>
      </c>
      <c r="B3615" t="s">
        <v>4343</v>
      </c>
      <c r="C3615" t="s">
        <v>1744</v>
      </c>
      <c r="D3615" t="str">
        <f>MID(Table1[[#This Row],[Product ID]],5,2)</f>
        <v>FU</v>
      </c>
      <c r="E3615" t="str">
        <f>LEFT(Table1[[#This Row],[Product ID]],3)</f>
        <v>FUR</v>
      </c>
      <c r="F3615" s="10">
        <f>VLOOKUP(Table1[[#This Row],[Order ID]],Mapping!H3615:J11406,3,0)</f>
        <v>41583</v>
      </c>
      <c r="G3615" s="10">
        <f>VLOOKUP(Table1[[#This Row],[Order ID]],Mapping!H3615:K11406,4,0)</f>
        <v>41588</v>
      </c>
      <c r="H3615" t="str">
        <f>INDEX(Mapping!$B$2:$T$7793,MATCH(Data!$A3615,Mapping!$B$3:$B$7793,0),MATCH(Data!$H$1,Mapping!$B$2:$T$2,0))</f>
        <v>Standard Class</v>
      </c>
      <c r="I3615" t="str">
        <f>INDEX(Mapping!$B$2:$T$7793,MATCH(Data!$A3615,Mapping!$B$3:$B$7793,0),MATCH(Data!$I$1,Mapping!$B$2:$T$2,0))</f>
        <v>Consumer</v>
      </c>
      <c r="J3615">
        <f>VLOOKUP($A3615,Mapping!$X$3:$Y$7793,2,0)</f>
        <v>33180</v>
      </c>
      <c r="K3615" t="str">
        <f>VLOOKUP($J3615,Mapping!$AB$3:$AC$475,2,0)</f>
        <v>Green Bay</v>
      </c>
      <c r="L3615" t="str">
        <f>VLOOKUP($K3615,Mapping!$AF$3:$AG$475,2,0)</f>
        <v>Wisconsin</v>
      </c>
      <c r="M3615" t="str">
        <f>VLOOKUP($L3615,Mapping!$AI$3:$AJ$48,2,0)</f>
        <v>United States</v>
      </c>
      <c r="N3615" t="str">
        <f>VLOOKUP($L3615,Mapping!$AI$3:$AK$48,3,0)</f>
        <v>Central</v>
      </c>
      <c r="O3615" t="str">
        <f>VLOOKUP(Table1[[#This Row],[Column1]],Mapping!$AM$8:$AN$11,2,0)</f>
        <v>Furniture</v>
      </c>
      <c r="P3615" t="str">
        <f>VLOOKUP(Table1[[#This Row],[Column3]],Mapping!$AP$5:$AQ$22,2,0)</f>
        <v>Furnishings</v>
      </c>
      <c r="Q3615">
        <v>50.496000000000002</v>
      </c>
      <c r="R3615">
        <v>6</v>
      </c>
      <c r="S3615">
        <v>8.2055999999999987</v>
      </c>
    </row>
    <row r="3616" spans="1:19" x14ac:dyDescent="0.35">
      <c r="A3616">
        <v>2048</v>
      </c>
      <c r="B3616" t="s">
        <v>2221</v>
      </c>
      <c r="C3616" t="s">
        <v>1513</v>
      </c>
      <c r="D3616" t="str">
        <f>MID(Table1[[#This Row],[Product ID]],5,2)</f>
        <v>BO</v>
      </c>
      <c r="E3616" t="str">
        <f>LEFT(Table1[[#This Row],[Product ID]],3)</f>
        <v>FUR</v>
      </c>
      <c r="F3616" s="10" t="e">
        <f>VLOOKUP(Table1[[#This Row],[Order ID]],Mapping!H3616:J11407,3,0)</f>
        <v>#N/A</v>
      </c>
      <c r="G3616" s="10" t="e">
        <f>VLOOKUP(Table1[[#This Row],[Order ID]],Mapping!H3616:K11407,4,0)</f>
        <v>#N/A</v>
      </c>
      <c r="H3616" t="str">
        <f>INDEX(Mapping!$B$2:$T$7793,MATCH(Data!$A3616,Mapping!$B$3:$B$7793,0),MATCH(Data!$H$1,Mapping!$B$2:$T$2,0))</f>
        <v>Same Day</v>
      </c>
      <c r="I3616" t="str">
        <f>INDEX(Mapping!$B$2:$T$7793,MATCH(Data!$A3616,Mapping!$B$3:$B$7793,0),MATCH(Data!$I$1,Mapping!$B$2:$T$2,0))</f>
        <v>Consumer</v>
      </c>
      <c r="J3616">
        <f>VLOOKUP($A3616,Mapping!$X$3:$Y$7793,2,0)</f>
        <v>10035</v>
      </c>
      <c r="K3616" t="str">
        <f>VLOOKUP($J3616,Mapping!$AB$3:$AC$475,2,0)</f>
        <v>Grand Prairie</v>
      </c>
      <c r="L3616" t="str">
        <f>VLOOKUP($K3616,Mapping!$AF$3:$AG$475,2,0)</f>
        <v>Texas</v>
      </c>
      <c r="M3616" t="str">
        <f>VLOOKUP($L3616,Mapping!$AI$3:$AJ$48,2,0)</f>
        <v>United States</v>
      </c>
      <c r="N3616" t="str">
        <f>VLOOKUP($L3616,Mapping!$AI$3:$AK$48,3,0)</f>
        <v>Central</v>
      </c>
      <c r="O3616" t="str">
        <f>VLOOKUP(Table1[[#This Row],[Column1]],Mapping!$AM$8:$AN$11,2,0)</f>
        <v>Furniture</v>
      </c>
      <c r="P3616" t="str">
        <f>VLOOKUP(Table1[[#This Row],[Column3]],Mapping!$AP$5:$AQ$22,2,0)</f>
        <v>Bookcases</v>
      </c>
      <c r="Q3616">
        <v>136.78399999999999</v>
      </c>
      <c r="R3616">
        <v>1</v>
      </c>
      <c r="S3616">
        <v>5.129400000000004</v>
      </c>
    </row>
    <row r="3617" spans="1:19" x14ac:dyDescent="0.35">
      <c r="A3617">
        <v>2049</v>
      </c>
      <c r="B3617" t="s">
        <v>2221</v>
      </c>
      <c r="C3617" t="s">
        <v>854</v>
      </c>
      <c r="D3617" t="str">
        <f>MID(Table1[[#This Row],[Product ID]],5,2)</f>
        <v>FU</v>
      </c>
      <c r="E3617" t="str">
        <f>LEFT(Table1[[#This Row],[Product ID]],3)</f>
        <v>FUR</v>
      </c>
      <c r="F3617" s="10" t="e">
        <f>VLOOKUP(Table1[[#This Row],[Order ID]],Mapping!H3617:J11408,3,0)</f>
        <v>#N/A</v>
      </c>
      <c r="G3617" s="10" t="e">
        <f>VLOOKUP(Table1[[#This Row],[Order ID]],Mapping!H3617:K11408,4,0)</f>
        <v>#N/A</v>
      </c>
      <c r="H3617" t="str">
        <f>INDEX(Mapping!$B$2:$T$7793,MATCH(Data!$A3617,Mapping!$B$3:$B$7793,0),MATCH(Data!$H$1,Mapping!$B$2:$T$2,0))</f>
        <v>Same Day</v>
      </c>
      <c r="I3617" t="str">
        <f>INDEX(Mapping!$B$2:$T$7793,MATCH(Data!$A3617,Mapping!$B$3:$B$7793,0),MATCH(Data!$I$1,Mapping!$B$2:$T$2,0))</f>
        <v>Consumer</v>
      </c>
      <c r="J3617">
        <f>VLOOKUP($A3617,Mapping!$X$3:$Y$7793,2,0)</f>
        <v>10035</v>
      </c>
      <c r="K3617" t="str">
        <f>VLOOKUP($J3617,Mapping!$AB$3:$AC$475,2,0)</f>
        <v>Grand Prairie</v>
      </c>
      <c r="L3617" t="str">
        <f>VLOOKUP($K3617,Mapping!$AF$3:$AG$475,2,0)</f>
        <v>Texas</v>
      </c>
      <c r="M3617" t="str">
        <f>VLOOKUP($L3617,Mapping!$AI$3:$AJ$48,2,0)</f>
        <v>United States</v>
      </c>
      <c r="N3617" t="str">
        <f>VLOOKUP($L3617,Mapping!$AI$3:$AK$48,3,0)</f>
        <v>Central</v>
      </c>
      <c r="O3617" t="str">
        <f>VLOOKUP(Table1[[#This Row],[Column1]],Mapping!$AM$8:$AN$11,2,0)</f>
        <v>Furniture</v>
      </c>
      <c r="P3617" t="str">
        <f>VLOOKUP(Table1[[#This Row],[Column3]],Mapping!$AP$5:$AQ$22,2,0)</f>
        <v>Furnishings</v>
      </c>
      <c r="Q3617">
        <v>61.12</v>
      </c>
      <c r="R3617">
        <v>4</v>
      </c>
      <c r="S3617">
        <v>20.780799999999999</v>
      </c>
    </row>
    <row r="3618" spans="1:19" x14ac:dyDescent="0.35">
      <c r="A3618">
        <v>2047</v>
      </c>
      <c r="B3618" t="s">
        <v>2221</v>
      </c>
      <c r="C3618" t="s">
        <v>2222</v>
      </c>
      <c r="D3618" t="str">
        <f>MID(Table1[[#This Row],[Product ID]],5,2)</f>
        <v>MA</v>
      </c>
      <c r="E3618" t="str">
        <f>LEFT(Table1[[#This Row],[Product ID]],3)</f>
        <v>TEC</v>
      </c>
      <c r="F3618" s="10" t="e">
        <f>VLOOKUP(Table1[[#This Row],[Order ID]],Mapping!H3618:J11409,3,0)</f>
        <v>#N/A</v>
      </c>
      <c r="G3618" s="10" t="e">
        <f>VLOOKUP(Table1[[#This Row],[Order ID]],Mapping!H3618:K11409,4,0)</f>
        <v>#N/A</v>
      </c>
      <c r="H3618" t="str">
        <f>INDEX(Mapping!$B$2:$T$7793,MATCH(Data!$A3618,Mapping!$B$3:$B$7793,0),MATCH(Data!$H$1,Mapping!$B$2:$T$2,0))</f>
        <v>Same Day</v>
      </c>
      <c r="I3618" t="str">
        <f>INDEX(Mapping!$B$2:$T$7793,MATCH(Data!$A3618,Mapping!$B$3:$B$7793,0),MATCH(Data!$I$1,Mapping!$B$2:$T$2,0))</f>
        <v>Consumer</v>
      </c>
      <c r="J3618">
        <f>VLOOKUP($A3618,Mapping!$X$3:$Y$7793,2,0)</f>
        <v>10035</v>
      </c>
      <c r="K3618" t="str">
        <f>VLOOKUP($J3618,Mapping!$AB$3:$AC$475,2,0)</f>
        <v>Grand Prairie</v>
      </c>
      <c r="L3618" t="str">
        <f>VLOOKUP($K3618,Mapping!$AF$3:$AG$475,2,0)</f>
        <v>Texas</v>
      </c>
      <c r="M3618" t="str">
        <f>VLOOKUP($L3618,Mapping!$AI$3:$AJ$48,2,0)</f>
        <v>United States</v>
      </c>
      <c r="N3618" t="str">
        <f>VLOOKUP($L3618,Mapping!$AI$3:$AK$48,3,0)</f>
        <v>Central</v>
      </c>
      <c r="O3618" t="str">
        <f>VLOOKUP(Table1[[#This Row],[Column1]],Mapping!$AM$8:$AN$11,2,0)</f>
        <v>Technology</v>
      </c>
      <c r="P3618" t="str">
        <f>VLOOKUP(Table1[[#This Row],[Column3]],Mapping!$AP$5:$AQ$22,2,0)</f>
        <v>Machines</v>
      </c>
      <c r="Q3618">
        <v>1349.85</v>
      </c>
      <c r="R3618">
        <v>3</v>
      </c>
      <c r="S3618">
        <v>364.45949999999993</v>
      </c>
    </row>
    <row r="3619" spans="1:19" x14ac:dyDescent="0.35">
      <c r="A3619">
        <v>2046</v>
      </c>
      <c r="B3619" t="s">
        <v>2221</v>
      </c>
      <c r="C3619" t="s">
        <v>1072</v>
      </c>
      <c r="D3619" t="str">
        <f>MID(Table1[[#This Row],[Product ID]],5,2)</f>
        <v>PA</v>
      </c>
      <c r="E3619" t="str">
        <f>LEFT(Table1[[#This Row],[Product ID]],3)</f>
        <v>OFF</v>
      </c>
      <c r="F3619" s="10" t="e">
        <f>VLOOKUP(Table1[[#This Row],[Order ID]],Mapping!H3619:J11410,3,0)</f>
        <v>#N/A</v>
      </c>
      <c r="G3619" s="10" t="e">
        <f>VLOOKUP(Table1[[#This Row],[Order ID]],Mapping!H3619:K11410,4,0)</f>
        <v>#N/A</v>
      </c>
      <c r="H3619" t="str">
        <f>INDEX(Mapping!$B$2:$T$7793,MATCH(Data!$A3619,Mapping!$B$3:$B$7793,0),MATCH(Data!$H$1,Mapping!$B$2:$T$2,0))</f>
        <v>Standard Class</v>
      </c>
      <c r="I3619" t="str">
        <f>INDEX(Mapping!$B$2:$T$7793,MATCH(Data!$A3619,Mapping!$B$3:$B$7793,0),MATCH(Data!$I$1,Mapping!$B$2:$T$2,0))</f>
        <v>Consumer</v>
      </c>
      <c r="J3619">
        <f>VLOOKUP($A3619,Mapping!$X$3:$Y$7793,2,0)</f>
        <v>10035</v>
      </c>
      <c r="K3619" t="str">
        <f>VLOOKUP($J3619,Mapping!$AB$3:$AC$475,2,0)</f>
        <v>Grand Prairie</v>
      </c>
      <c r="L3619" t="str">
        <f>VLOOKUP($K3619,Mapping!$AF$3:$AG$475,2,0)</f>
        <v>Texas</v>
      </c>
      <c r="M3619" t="str">
        <f>VLOOKUP($L3619,Mapping!$AI$3:$AJ$48,2,0)</f>
        <v>United States</v>
      </c>
      <c r="N3619" t="str">
        <f>VLOOKUP($L3619,Mapping!$AI$3:$AK$48,3,0)</f>
        <v>Central</v>
      </c>
      <c r="O3619" t="str">
        <f>VLOOKUP(Table1[[#This Row],[Column1]],Mapping!$AM$8:$AN$11,2,0)</f>
        <v>Office Supplies</v>
      </c>
      <c r="P3619" t="str">
        <f>VLOOKUP(Table1[[#This Row],[Column3]],Mapping!$AP$5:$AQ$22,2,0)</f>
        <v>Paper</v>
      </c>
      <c r="Q3619">
        <v>14.940000000000001</v>
      </c>
      <c r="R3619">
        <v>3</v>
      </c>
      <c r="S3619">
        <v>7.0218000000000007</v>
      </c>
    </row>
    <row r="3620" spans="1:19" x14ac:dyDescent="0.35">
      <c r="A3620">
        <v>6710</v>
      </c>
      <c r="B3620" t="s">
        <v>5162</v>
      </c>
      <c r="C3620" t="s">
        <v>3176</v>
      </c>
      <c r="D3620" t="str">
        <f>MID(Table1[[#This Row],[Product ID]],5,2)</f>
        <v>LA</v>
      </c>
      <c r="E3620" t="str">
        <f>LEFT(Table1[[#This Row],[Product ID]],3)</f>
        <v>OFF</v>
      </c>
      <c r="F3620" s="10">
        <f>VLOOKUP(Table1[[#This Row],[Order ID]],Mapping!H3620:J11411,3,0)</f>
        <v>41528</v>
      </c>
      <c r="G3620" s="10">
        <f>VLOOKUP(Table1[[#This Row],[Order ID]],Mapping!H3620:K11411,4,0)</f>
        <v>41532</v>
      </c>
      <c r="H3620" t="str">
        <f>INDEX(Mapping!$B$2:$T$7793,MATCH(Data!$A3620,Mapping!$B$3:$B$7793,0),MATCH(Data!$H$1,Mapping!$B$2:$T$2,0))</f>
        <v>Standard Class</v>
      </c>
      <c r="I3620" t="str">
        <f>INDEX(Mapping!$B$2:$T$7793,MATCH(Data!$A3620,Mapping!$B$3:$B$7793,0),MATCH(Data!$I$1,Mapping!$B$2:$T$2,0))</f>
        <v>Consumer</v>
      </c>
      <c r="J3620">
        <f>VLOOKUP($A3620,Mapping!$X$3:$Y$7793,2,0)</f>
        <v>98026</v>
      </c>
      <c r="K3620" t="str">
        <f>VLOOKUP($J3620,Mapping!$AB$3:$AC$475,2,0)</f>
        <v>Clinton</v>
      </c>
      <c r="L3620" t="str">
        <f>VLOOKUP($K3620,Mapping!$AF$3:$AG$475,2,0)</f>
        <v>Maryland</v>
      </c>
      <c r="M3620" t="str">
        <f>VLOOKUP($L3620,Mapping!$AI$3:$AJ$48,2,0)</f>
        <v>United States</v>
      </c>
      <c r="N3620" t="str">
        <f>VLOOKUP($L3620,Mapping!$AI$3:$AK$48,3,0)</f>
        <v>East</v>
      </c>
      <c r="O3620" t="str">
        <f>VLOOKUP(Table1[[#This Row],[Column1]],Mapping!$AM$8:$AN$11,2,0)</f>
        <v>Office Supplies</v>
      </c>
      <c r="P3620" t="str">
        <f>VLOOKUP(Table1[[#This Row],[Column3]],Mapping!$AP$5:$AQ$22,2,0)</f>
        <v>Labels</v>
      </c>
      <c r="Q3620">
        <v>7.38</v>
      </c>
      <c r="R3620">
        <v>2</v>
      </c>
      <c r="S3620">
        <v>3.4685999999999999</v>
      </c>
    </row>
    <row r="3621" spans="1:19" x14ac:dyDescent="0.35">
      <c r="A3621">
        <v>6711</v>
      </c>
      <c r="B3621" t="s">
        <v>5162</v>
      </c>
      <c r="C3621" t="s">
        <v>1352</v>
      </c>
      <c r="D3621" t="str">
        <f>MID(Table1[[#This Row],[Product ID]],5,2)</f>
        <v>BI</v>
      </c>
      <c r="E3621" t="str">
        <f>LEFT(Table1[[#This Row],[Product ID]],3)</f>
        <v>OFF</v>
      </c>
      <c r="F3621" s="10">
        <f>VLOOKUP(Table1[[#This Row],[Order ID]],Mapping!H3621:J11412,3,0)</f>
        <v>41528</v>
      </c>
      <c r="G3621" s="10">
        <f>VLOOKUP(Table1[[#This Row],[Order ID]],Mapping!H3621:K11412,4,0)</f>
        <v>41532</v>
      </c>
      <c r="H3621" t="str">
        <f>INDEX(Mapping!$B$2:$T$7793,MATCH(Data!$A3621,Mapping!$B$3:$B$7793,0),MATCH(Data!$H$1,Mapping!$B$2:$T$2,0))</f>
        <v>Standard Class</v>
      </c>
      <c r="I3621" t="str">
        <f>INDEX(Mapping!$B$2:$T$7793,MATCH(Data!$A3621,Mapping!$B$3:$B$7793,0),MATCH(Data!$I$1,Mapping!$B$2:$T$2,0))</f>
        <v>Consumer</v>
      </c>
      <c r="J3621">
        <f>VLOOKUP($A3621,Mapping!$X$3:$Y$7793,2,0)</f>
        <v>98026</v>
      </c>
      <c r="K3621" t="str">
        <f>VLOOKUP($J3621,Mapping!$AB$3:$AC$475,2,0)</f>
        <v>Clinton</v>
      </c>
      <c r="L3621" t="str">
        <f>VLOOKUP($K3621,Mapping!$AF$3:$AG$475,2,0)</f>
        <v>Maryland</v>
      </c>
      <c r="M3621" t="str">
        <f>VLOOKUP($L3621,Mapping!$AI$3:$AJ$48,2,0)</f>
        <v>United States</v>
      </c>
      <c r="N3621" t="str">
        <f>VLOOKUP($L3621,Mapping!$AI$3:$AK$48,3,0)</f>
        <v>East</v>
      </c>
      <c r="O3621" t="str">
        <f>VLOOKUP(Table1[[#This Row],[Column1]],Mapping!$AM$8:$AN$11,2,0)</f>
        <v>Office Supplies</v>
      </c>
      <c r="P3621" t="str">
        <f>VLOOKUP(Table1[[#This Row],[Column3]],Mapping!$AP$5:$AQ$22,2,0)</f>
        <v>Binders</v>
      </c>
      <c r="Q3621">
        <v>14.256000000000002</v>
      </c>
      <c r="R3621">
        <v>3</v>
      </c>
      <c r="S3621">
        <v>4.4550000000000001</v>
      </c>
    </row>
    <row r="3622" spans="1:19" x14ac:dyDescent="0.35">
      <c r="A3622">
        <v>6712</v>
      </c>
      <c r="B3622" t="s">
        <v>5162</v>
      </c>
      <c r="C3622" t="s">
        <v>1629</v>
      </c>
      <c r="D3622" t="str">
        <f>MID(Table1[[#This Row],[Product ID]],5,2)</f>
        <v>PA</v>
      </c>
      <c r="E3622" t="str">
        <f>LEFT(Table1[[#This Row],[Product ID]],3)</f>
        <v>OFF</v>
      </c>
      <c r="F3622" s="10">
        <f>VLOOKUP(Table1[[#This Row],[Order ID]],Mapping!H3622:J11413,3,0)</f>
        <v>41528</v>
      </c>
      <c r="G3622" s="10">
        <f>VLOOKUP(Table1[[#This Row],[Order ID]],Mapping!H3622:K11413,4,0)</f>
        <v>41532</v>
      </c>
      <c r="H3622" t="str">
        <f>INDEX(Mapping!$B$2:$T$7793,MATCH(Data!$A3622,Mapping!$B$3:$B$7793,0),MATCH(Data!$H$1,Mapping!$B$2:$T$2,0))</f>
        <v>Standard Class</v>
      </c>
      <c r="I3622" t="str">
        <f>INDEX(Mapping!$B$2:$T$7793,MATCH(Data!$A3622,Mapping!$B$3:$B$7793,0),MATCH(Data!$I$1,Mapping!$B$2:$T$2,0))</f>
        <v>Consumer</v>
      </c>
      <c r="J3622">
        <f>VLOOKUP($A3622,Mapping!$X$3:$Y$7793,2,0)</f>
        <v>98026</v>
      </c>
      <c r="K3622" t="str">
        <f>VLOOKUP($J3622,Mapping!$AB$3:$AC$475,2,0)</f>
        <v>Clinton</v>
      </c>
      <c r="L3622" t="str">
        <f>VLOOKUP($K3622,Mapping!$AF$3:$AG$475,2,0)</f>
        <v>Maryland</v>
      </c>
      <c r="M3622" t="str">
        <f>VLOOKUP($L3622,Mapping!$AI$3:$AJ$48,2,0)</f>
        <v>United States</v>
      </c>
      <c r="N3622" t="str">
        <f>VLOOKUP($L3622,Mapping!$AI$3:$AK$48,3,0)</f>
        <v>East</v>
      </c>
      <c r="O3622" t="str">
        <f>VLOOKUP(Table1[[#This Row],[Column1]],Mapping!$AM$8:$AN$11,2,0)</f>
        <v>Office Supplies</v>
      </c>
      <c r="P3622" t="str">
        <f>VLOOKUP(Table1[[#This Row],[Column3]],Mapping!$AP$5:$AQ$22,2,0)</f>
        <v>Paper</v>
      </c>
      <c r="Q3622">
        <v>81.98</v>
      </c>
      <c r="R3622">
        <v>2</v>
      </c>
      <c r="S3622">
        <v>40.170200000000001</v>
      </c>
    </row>
    <row r="3623" spans="1:19" x14ac:dyDescent="0.35">
      <c r="A3623">
        <v>6713</v>
      </c>
      <c r="B3623" t="s">
        <v>5162</v>
      </c>
      <c r="C3623" t="s">
        <v>934</v>
      </c>
      <c r="D3623" t="str">
        <f>MID(Table1[[#This Row],[Product ID]],5,2)</f>
        <v>BI</v>
      </c>
      <c r="E3623" t="str">
        <f>LEFT(Table1[[#This Row],[Product ID]],3)</f>
        <v>OFF</v>
      </c>
      <c r="F3623" s="10">
        <f>VLOOKUP(Table1[[#This Row],[Order ID]],Mapping!H3623:J11414,3,0)</f>
        <v>41528</v>
      </c>
      <c r="G3623" s="10">
        <f>VLOOKUP(Table1[[#This Row],[Order ID]],Mapping!H3623:K11414,4,0)</f>
        <v>41532</v>
      </c>
      <c r="H3623" t="str">
        <f>INDEX(Mapping!$B$2:$T$7793,MATCH(Data!$A3623,Mapping!$B$3:$B$7793,0),MATCH(Data!$H$1,Mapping!$B$2:$T$2,0))</f>
        <v>Standard Class</v>
      </c>
      <c r="I3623" t="str">
        <f>INDEX(Mapping!$B$2:$T$7793,MATCH(Data!$A3623,Mapping!$B$3:$B$7793,0),MATCH(Data!$I$1,Mapping!$B$2:$T$2,0))</f>
        <v>Consumer</v>
      </c>
      <c r="J3623">
        <f>VLOOKUP($A3623,Mapping!$X$3:$Y$7793,2,0)</f>
        <v>98026</v>
      </c>
      <c r="K3623" t="str">
        <f>VLOOKUP($J3623,Mapping!$AB$3:$AC$475,2,0)</f>
        <v>Clinton</v>
      </c>
      <c r="L3623" t="str">
        <f>VLOOKUP($K3623,Mapping!$AF$3:$AG$475,2,0)</f>
        <v>Maryland</v>
      </c>
      <c r="M3623" t="str">
        <f>VLOOKUP($L3623,Mapping!$AI$3:$AJ$48,2,0)</f>
        <v>United States</v>
      </c>
      <c r="N3623" t="str">
        <f>VLOOKUP($L3623,Mapping!$AI$3:$AK$48,3,0)</f>
        <v>East</v>
      </c>
      <c r="O3623" t="str">
        <f>VLOOKUP(Table1[[#This Row],[Column1]],Mapping!$AM$8:$AN$11,2,0)</f>
        <v>Office Supplies</v>
      </c>
      <c r="P3623" t="str">
        <f>VLOOKUP(Table1[[#This Row],[Column3]],Mapping!$AP$5:$AQ$22,2,0)</f>
        <v>Binders</v>
      </c>
      <c r="Q3623">
        <v>39.624000000000009</v>
      </c>
      <c r="R3623">
        <v>3</v>
      </c>
      <c r="S3623">
        <v>13.868400000000001</v>
      </c>
    </row>
    <row r="3624" spans="1:19" x14ac:dyDescent="0.35">
      <c r="A3624">
        <v>4956</v>
      </c>
      <c r="B3624" t="s">
        <v>4175</v>
      </c>
      <c r="C3624" t="s">
        <v>2679</v>
      </c>
      <c r="D3624" t="str">
        <f>MID(Table1[[#This Row],[Product ID]],5,2)</f>
        <v>FU</v>
      </c>
      <c r="E3624" t="str">
        <f>LEFT(Table1[[#This Row],[Product ID]],3)</f>
        <v>FUR</v>
      </c>
      <c r="F3624" s="10">
        <f>VLOOKUP(Table1[[#This Row],[Order ID]],Mapping!H3624:J11415,3,0)</f>
        <v>41517</v>
      </c>
      <c r="G3624" s="10">
        <f>VLOOKUP(Table1[[#This Row],[Order ID]],Mapping!H3624:K11415,4,0)</f>
        <v>41524</v>
      </c>
      <c r="H3624" t="str">
        <f>INDEX(Mapping!$B$2:$T$7793,MATCH(Data!$A3624,Mapping!$B$3:$B$7793,0),MATCH(Data!$H$1,Mapping!$B$2:$T$2,0))</f>
        <v>Standard Class</v>
      </c>
      <c r="I3624" t="str">
        <f>INDEX(Mapping!$B$2:$T$7793,MATCH(Data!$A3624,Mapping!$B$3:$B$7793,0),MATCH(Data!$I$1,Mapping!$B$2:$T$2,0))</f>
        <v>Consumer</v>
      </c>
      <c r="J3624">
        <f>VLOOKUP($A3624,Mapping!$X$3:$Y$7793,2,0)</f>
        <v>90008</v>
      </c>
      <c r="K3624" t="str">
        <f>VLOOKUP($J3624,Mapping!$AB$3:$AC$475,2,0)</f>
        <v>Rochester Hills</v>
      </c>
      <c r="L3624" t="str">
        <f>VLOOKUP($K3624,Mapping!$AF$3:$AG$475,2,0)</f>
        <v>Michigan</v>
      </c>
      <c r="M3624" t="str">
        <f>VLOOKUP($L3624,Mapping!$AI$3:$AJ$48,2,0)</f>
        <v>United States</v>
      </c>
      <c r="N3624" t="str">
        <f>VLOOKUP($L3624,Mapping!$AI$3:$AK$48,3,0)</f>
        <v>Central</v>
      </c>
      <c r="O3624" t="str">
        <f>VLOOKUP(Table1[[#This Row],[Column1]],Mapping!$AM$8:$AN$11,2,0)</f>
        <v>Furniture</v>
      </c>
      <c r="P3624" t="str">
        <f>VLOOKUP(Table1[[#This Row],[Column3]],Mapping!$AP$5:$AQ$22,2,0)</f>
        <v>Furnishings</v>
      </c>
      <c r="Q3624">
        <v>47.04</v>
      </c>
      <c r="R3624">
        <v>4</v>
      </c>
      <c r="S3624">
        <v>15.993599999999997</v>
      </c>
    </row>
    <row r="3625" spans="1:19" x14ac:dyDescent="0.35">
      <c r="A3625">
        <v>4957</v>
      </c>
      <c r="B3625" t="s">
        <v>4175</v>
      </c>
      <c r="C3625" t="s">
        <v>2543</v>
      </c>
      <c r="D3625" t="str">
        <f>MID(Table1[[#This Row],[Product ID]],5,2)</f>
        <v>PH</v>
      </c>
      <c r="E3625" t="str">
        <f>LEFT(Table1[[#This Row],[Product ID]],3)</f>
        <v>TEC</v>
      </c>
      <c r="F3625" s="10">
        <f>VLOOKUP(Table1[[#This Row],[Order ID]],Mapping!H3625:J11416,3,0)</f>
        <v>41517</v>
      </c>
      <c r="G3625" s="10">
        <f>VLOOKUP(Table1[[#This Row],[Order ID]],Mapping!H3625:K11416,4,0)</f>
        <v>41524</v>
      </c>
      <c r="H3625" t="str">
        <f>INDEX(Mapping!$B$2:$T$7793,MATCH(Data!$A3625,Mapping!$B$3:$B$7793,0),MATCH(Data!$H$1,Mapping!$B$2:$T$2,0))</f>
        <v>Standard Class</v>
      </c>
      <c r="I3625" t="str">
        <f>INDEX(Mapping!$B$2:$T$7793,MATCH(Data!$A3625,Mapping!$B$3:$B$7793,0),MATCH(Data!$I$1,Mapping!$B$2:$T$2,0))</f>
        <v>Consumer</v>
      </c>
      <c r="J3625">
        <f>VLOOKUP($A3625,Mapping!$X$3:$Y$7793,2,0)</f>
        <v>90008</v>
      </c>
      <c r="K3625" t="str">
        <f>VLOOKUP($J3625,Mapping!$AB$3:$AC$475,2,0)</f>
        <v>Rochester Hills</v>
      </c>
      <c r="L3625" t="str">
        <f>VLOOKUP($K3625,Mapping!$AF$3:$AG$475,2,0)</f>
        <v>Michigan</v>
      </c>
      <c r="M3625" t="str">
        <f>VLOOKUP($L3625,Mapping!$AI$3:$AJ$48,2,0)</f>
        <v>United States</v>
      </c>
      <c r="N3625" t="str">
        <f>VLOOKUP($L3625,Mapping!$AI$3:$AK$48,3,0)</f>
        <v>Central</v>
      </c>
      <c r="O3625" t="str">
        <f>VLOOKUP(Table1[[#This Row],[Column1]],Mapping!$AM$8:$AN$11,2,0)</f>
        <v>Technology</v>
      </c>
      <c r="P3625" t="str">
        <f>VLOOKUP(Table1[[#This Row],[Column3]],Mapping!$AP$5:$AQ$22,2,0)</f>
        <v>Phones</v>
      </c>
      <c r="Q3625">
        <v>339.96000000000004</v>
      </c>
      <c r="R3625">
        <v>5</v>
      </c>
      <c r="S3625">
        <v>42.494999999999948</v>
      </c>
    </row>
    <row r="3626" spans="1:19" x14ac:dyDescent="0.35">
      <c r="A3626">
        <v>847</v>
      </c>
      <c r="B3626" t="s">
        <v>1077</v>
      </c>
      <c r="C3626" t="s">
        <v>1079</v>
      </c>
      <c r="D3626" t="str">
        <f>MID(Table1[[#This Row],[Product ID]],5,2)</f>
        <v>LA</v>
      </c>
      <c r="E3626" t="str">
        <f>LEFT(Table1[[#This Row],[Product ID]],3)</f>
        <v>OFF</v>
      </c>
      <c r="F3626" s="10" t="e">
        <f>VLOOKUP(Table1[[#This Row],[Order ID]],Mapping!H3626:J11417,3,0)</f>
        <v>#N/A</v>
      </c>
      <c r="G3626" s="10" t="e">
        <f>VLOOKUP(Table1[[#This Row],[Order ID]],Mapping!H3626:K11417,4,0)</f>
        <v>#N/A</v>
      </c>
      <c r="H3626" t="str">
        <f>INDEX(Mapping!$B$2:$T$7793,MATCH(Data!$A3626,Mapping!$B$3:$B$7793,0),MATCH(Data!$H$1,Mapping!$B$2:$T$2,0))</f>
        <v>Second Class</v>
      </c>
      <c r="I3626" t="str">
        <f>INDEX(Mapping!$B$2:$T$7793,MATCH(Data!$A3626,Mapping!$B$3:$B$7793,0),MATCH(Data!$I$1,Mapping!$B$2:$T$2,0))</f>
        <v>Corporate</v>
      </c>
      <c r="J3626">
        <f>VLOOKUP($A3626,Mapping!$X$3:$Y$7793,2,0)</f>
        <v>94601</v>
      </c>
      <c r="K3626" t="str">
        <f>VLOOKUP($J3626,Mapping!$AB$3:$AC$475,2,0)</f>
        <v>Pleasant Grove</v>
      </c>
      <c r="L3626" t="str">
        <f>VLOOKUP($K3626,Mapping!$AF$3:$AG$475,2,0)</f>
        <v>Utah</v>
      </c>
      <c r="M3626" t="str">
        <f>VLOOKUP($L3626,Mapping!$AI$3:$AJ$48,2,0)</f>
        <v>United States</v>
      </c>
      <c r="N3626" t="str">
        <f>VLOOKUP($L3626,Mapping!$AI$3:$AK$48,3,0)</f>
        <v>West</v>
      </c>
      <c r="O3626" t="str">
        <f>VLOOKUP(Table1[[#This Row],[Column1]],Mapping!$AM$8:$AN$11,2,0)</f>
        <v>Office Supplies</v>
      </c>
      <c r="P3626" t="str">
        <f>VLOOKUP(Table1[[#This Row],[Column3]],Mapping!$AP$5:$AQ$22,2,0)</f>
        <v>Labels</v>
      </c>
      <c r="Q3626">
        <v>3.15</v>
      </c>
      <c r="R3626">
        <v>1</v>
      </c>
      <c r="S3626">
        <v>1.512</v>
      </c>
    </row>
    <row r="3627" spans="1:19" x14ac:dyDescent="0.35">
      <c r="A3627">
        <v>3853</v>
      </c>
      <c r="B3627" t="s">
        <v>3500</v>
      </c>
      <c r="C3627" t="s">
        <v>1545</v>
      </c>
      <c r="D3627" t="str">
        <f>MID(Table1[[#This Row],[Product ID]],5,2)</f>
        <v>PH</v>
      </c>
      <c r="E3627" t="str">
        <f>LEFT(Table1[[#This Row],[Product ID]],3)</f>
        <v>TEC</v>
      </c>
      <c r="F3627" s="10">
        <f>VLOOKUP(Table1[[#This Row],[Order ID]],Mapping!H3627:J11418,3,0)</f>
        <v>41597</v>
      </c>
      <c r="G3627" s="10">
        <f>VLOOKUP(Table1[[#This Row],[Order ID]],Mapping!H3627:K11418,4,0)</f>
        <v>41601</v>
      </c>
      <c r="H3627" t="str">
        <f>INDEX(Mapping!$B$2:$T$7793,MATCH(Data!$A3627,Mapping!$B$3:$B$7793,0),MATCH(Data!$H$1,Mapping!$B$2:$T$2,0))</f>
        <v>Standard Class</v>
      </c>
      <c r="I3627" t="str">
        <f>INDEX(Mapping!$B$2:$T$7793,MATCH(Data!$A3627,Mapping!$B$3:$B$7793,0),MATCH(Data!$I$1,Mapping!$B$2:$T$2,0))</f>
        <v>Consumer</v>
      </c>
      <c r="J3627">
        <f>VLOOKUP($A3627,Mapping!$X$3:$Y$7793,2,0)</f>
        <v>90008</v>
      </c>
      <c r="K3627" t="str">
        <f>VLOOKUP($J3627,Mapping!$AB$3:$AC$475,2,0)</f>
        <v>Rochester Hills</v>
      </c>
      <c r="L3627" t="str">
        <f>VLOOKUP($K3627,Mapping!$AF$3:$AG$475,2,0)</f>
        <v>Michigan</v>
      </c>
      <c r="M3627" t="str">
        <f>VLOOKUP($L3627,Mapping!$AI$3:$AJ$48,2,0)</f>
        <v>United States</v>
      </c>
      <c r="N3627" t="str">
        <f>VLOOKUP($L3627,Mapping!$AI$3:$AK$48,3,0)</f>
        <v>Central</v>
      </c>
      <c r="O3627" t="str">
        <f>VLOOKUP(Table1[[#This Row],[Column1]],Mapping!$AM$8:$AN$11,2,0)</f>
        <v>Technology</v>
      </c>
      <c r="P3627" t="str">
        <f>VLOOKUP(Table1[[#This Row],[Column3]],Mapping!$AP$5:$AQ$22,2,0)</f>
        <v>Phones</v>
      </c>
      <c r="Q3627">
        <v>61.192</v>
      </c>
      <c r="R3627">
        <v>1</v>
      </c>
      <c r="S3627">
        <v>6.1192000000000011</v>
      </c>
    </row>
    <row r="3628" spans="1:19" x14ac:dyDescent="0.35">
      <c r="A3628">
        <v>3854</v>
      </c>
      <c r="B3628" t="s">
        <v>3500</v>
      </c>
      <c r="C3628" t="s">
        <v>2668</v>
      </c>
      <c r="D3628" t="str">
        <f>MID(Table1[[#This Row],[Product ID]],5,2)</f>
        <v>AP</v>
      </c>
      <c r="E3628" t="str">
        <f>LEFT(Table1[[#This Row],[Product ID]],3)</f>
        <v>OFF</v>
      </c>
      <c r="F3628" s="10">
        <f>VLOOKUP(Table1[[#This Row],[Order ID]],Mapping!H3628:J11419,3,0)</f>
        <v>41597</v>
      </c>
      <c r="G3628" s="10">
        <f>VLOOKUP(Table1[[#This Row],[Order ID]],Mapping!H3628:K11419,4,0)</f>
        <v>41601</v>
      </c>
      <c r="H3628" t="str">
        <f>INDEX(Mapping!$B$2:$T$7793,MATCH(Data!$A3628,Mapping!$B$3:$B$7793,0),MATCH(Data!$H$1,Mapping!$B$2:$T$2,0))</f>
        <v>Standard Class</v>
      </c>
      <c r="I3628" t="str">
        <f>INDEX(Mapping!$B$2:$T$7793,MATCH(Data!$A3628,Mapping!$B$3:$B$7793,0),MATCH(Data!$I$1,Mapping!$B$2:$T$2,0))</f>
        <v>Home Office</v>
      </c>
      <c r="J3628">
        <f>VLOOKUP($A3628,Mapping!$X$3:$Y$7793,2,0)</f>
        <v>90008</v>
      </c>
      <c r="K3628" t="str">
        <f>VLOOKUP($J3628,Mapping!$AB$3:$AC$475,2,0)</f>
        <v>Rochester Hills</v>
      </c>
      <c r="L3628" t="str">
        <f>VLOOKUP($K3628,Mapping!$AF$3:$AG$475,2,0)</f>
        <v>Michigan</v>
      </c>
      <c r="M3628" t="str">
        <f>VLOOKUP($L3628,Mapping!$AI$3:$AJ$48,2,0)</f>
        <v>United States</v>
      </c>
      <c r="N3628" t="str">
        <f>VLOOKUP($L3628,Mapping!$AI$3:$AK$48,3,0)</f>
        <v>Central</v>
      </c>
      <c r="O3628" t="str">
        <f>VLOOKUP(Table1[[#This Row],[Column1]],Mapping!$AM$8:$AN$11,2,0)</f>
        <v>Office Supplies</v>
      </c>
      <c r="P3628" t="str">
        <f>VLOOKUP(Table1[[#This Row],[Column3]],Mapping!$AP$5:$AQ$22,2,0)</f>
        <v>Appliances</v>
      </c>
      <c r="Q3628">
        <v>67.84</v>
      </c>
      <c r="R3628">
        <v>1</v>
      </c>
      <c r="S3628">
        <v>18.316800000000001</v>
      </c>
    </row>
    <row r="3629" spans="1:19" x14ac:dyDescent="0.35">
      <c r="A3629">
        <v>3667</v>
      </c>
      <c r="B3629" t="s">
        <v>3378</v>
      </c>
      <c r="C3629" t="s">
        <v>1947</v>
      </c>
      <c r="D3629" t="str">
        <f>MID(Table1[[#This Row],[Product ID]],5,2)</f>
        <v>AP</v>
      </c>
      <c r="E3629" t="str">
        <f>LEFT(Table1[[#This Row],[Product ID]],3)</f>
        <v>OFF</v>
      </c>
      <c r="F3629" s="10">
        <f>VLOOKUP(Table1[[#This Row],[Order ID]],Mapping!H3629:J11420,3,0)</f>
        <v>41450</v>
      </c>
      <c r="G3629" s="10">
        <f>VLOOKUP(Table1[[#This Row],[Order ID]],Mapping!H3629:K11420,4,0)</f>
        <v>41454</v>
      </c>
      <c r="H3629" t="str">
        <f>INDEX(Mapping!$B$2:$T$7793,MATCH(Data!$A3629,Mapping!$B$3:$B$7793,0),MATCH(Data!$H$1,Mapping!$B$2:$T$2,0))</f>
        <v>Standard Class</v>
      </c>
      <c r="I3629" t="str">
        <f>INDEX(Mapping!$B$2:$T$7793,MATCH(Data!$A3629,Mapping!$B$3:$B$7793,0),MATCH(Data!$I$1,Mapping!$B$2:$T$2,0))</f>
        <v>Home Office</v>
      </c>
      <c r="J3629">
        <f>VLOOKUP($A3629,Mapping!$X$3:$Y$7793,2,0)</f>
        <v>77095</v>
      </c>
      <c r="K3629" t="str">
        <f>VLOOKUP($J3629,Mapping!$AB$3:$AC$475,2,0)</f>
        <v>Naperville</v>
      </c>
      <c r="L3629" t="str">
        <f>VLOOKUP($K3629,Mapping!$AF$3:$AG$475,2,0)</f>
        <v>Illinois</v>
      </c>
      <c r="M3629" t="str">
        <f>VLOOKUP($L3629,Mapping!$AI$3:$AJ$48,2,0)</f>
        <v>United States</v>
      </c>
      <c r="N3629" t="str">
        <f>VLOOKUP($L3629,Mapping!$AI$3:$AK$48,3,0)</f>
        <v>Central</v>
      </c>
      <c r="O3629" t="str">
        <f>VLOOKUP(Table1[[#This Row],[Column1]],Mapping!$AM$8:$AN$11,2,0)</f>
        <v>Office Supplies</v>
      </c>
      <c r="P3629" t="str">
        <f>VLOOKUP(Table1[[#This Row],[Column3]],Mapping!$AP$5:$AQ$22,2,0)</f>
        <v>Appliances</v>
      </c>
      <c r="Q3629">
        <v>8.711999999999998</v>
      </c>
      <c r="R3629">
        <v>2</v>
      </c>
      <c r="S3629">
        <v>-19.602000000000007</v>
      </c>
    </row>
    <row r="3630" spans="1:19" x14ac:dyDescent="0.35">
      <c r="A3630">
        <v>5185</v>
      </c>
      <c r="B3630" t="s">
        <v>4301</v>
      </c>
      <c r="C3630" t="s">
        <v>819</v>
      </c>
      <c r="D3630" t="str">
        <f>MID(Table1[[#This Row],[Product ID]],5,2)</f>
        <v>AC</v>
      </c>
      <c r="E3630" t="str">
        <f>LEFT(Table1[[#This Row],[Product ID]],3)</f>
        <v>TEC</v>
      </c>
      <c r="F3630" s="10">
        <f>VLOOKUP(Table1[[#This Row],[Order ID]],Mapping!H3630:J11421,3,0)</f>
        <v>41572</v>
      </c>
      <c r="G3630" s="10">
        <f>VLOOKUP(Table1[[#This Row],[Order ID]],Mapping!H3630:K11421,4,0)</f>
        <v>41572</v>
      </c>
      <c r="H3630" t="str">
        <f>INDEX(Mapping!$B$2:$T$7793,MATCH(Data!$A3630,Mapping!$B$3:$B$7793,0),MATCH(Data!$H$1,Mapping!$B$2:$T$2,0))</f>
        <v>Standard Class</v>
      </c>
      <c r="I3630" t="str">
        <f>INDEX(Mapping!$B$2:$T$7793,MATCH(Data!$A3630,Mapping!$B$3:$B$7793,0),MATCH(Data!$I$1,Mapping!$B$2:$T$2,0))</f>
        <v>Consumer</v>
      </c>
      <c r="J3630">
        <f>VLOOKUP($A3630,Mapping!$X$3:$Y$7793,2,0)</f>
        <v>94109</v>
      </c>
      <c r="K3630" t="str">
        <f>VLOOKUP($J3630,Mapping!$AB$3:$AC$475,2,0)</f>
        <v>Fremont</v>
      </c>
      <c r="L3630" t="str">
        <f>VLOOKUP($K3630,Mapping!$AF$3:$AG$475,2,0)</f>
        <v>Nebraska</v>
      </c>
      <c r="M3630" t="str">
        <f>VLOOKUP($L3630,Mapping!$AI$3:$AJ$48,2,0)</f>
        <v>United States</v>
      </c>
      <c r="N3630" t="str">
        <f>VLOOKUP($L3630,Mapping!$AI$3:$AK$48,3,0)</f>
        <v>Central</v>
      </c>
      <c r="O3630" t="str">
        <f>VLOOKUP(Table1[[#This Row],[Column1]],Mapping!$AM$8:$AN$11,2,0)</f>
        <v>Technology</v>
      </c>
      <c r="P3630" t="str">
        <f>VLOOKUP(Table1[[#This Row],[Column3]],Mapping!$AP$5:$AQ$22,2,0)</f>
        <v>Accessories</v>
      </c>
      <c r="Q3630">
        <v>199.99</v>
      </c>
      <c r="R3630">
        <v>1</v>
      </c>
      <c r="S3630">
        <v>85.995700000000014</v>
      </c>
    </row>
    <row r="3631" spans="1:19" x14ac:dyDescent="0.35">
      <c r="A3631">
        <v>5561</v>
      </c>
      <c r="B3631" t="s">
        <v>4523</v>
      </c>
      <c r="C3631" t="s">
        <v>1241</v>
      </c>
      <c r="D3631" t="str">
        <f>MID(Table1[[#This Row],[Product ID]],5,2)</f>
        <v>AC</v>
      </c>
      <c r="E3631" t="str">
        <f>LEFT(Table1[[#This Row],[Product ID]],3)</f>
        <v>TEC</v>
      </c>
      <c r="F3631" s="10">
        <f>VLOOKUP(Table1[[#This Row],[Order ID]],Mapping!H3631:J11422,3,0)</f>
        <v>41381</v>
      </c>
      <c r="G3631" s="10">
        <f>VLOOKUP(Table1[[#This Row],[Order ID]],Mapping!H3631:K11422,4,0)</f>
        <v>41387</v>
      </c>
      <c r="H3631" t="str">
        <f>INDEX(Mapping!$B$2:$T$7793,MATCH(Data!$A3631,Mapping!$B$3:$B$7793,0),MATCH(Data!$H$1,Mapping!$B$2:$T$2,0))</f>
        <v>Second Class</v>
      </c>
      <c r="I3631" t="str">
        <f>INDEX(Mapping!$B$2:$T$7793,MATCH(Data!$A3631,Mapping!$B$3:$B$7793,0),MATCH(Data!$I$1,Mapping!$B$2:$T$2,0))</f>
        <v>Consumer</v>
      </c>
      <c r="J3631">
        <f>VLOOKUP($A3631,Mapping!$X$3:$Y$7793,2,0)</f>
        <v>37211</v>
      </c>
      <c r="K3631" t="str">
        <f>VLOOKUP($J3631,Mapping!$AB$3:$AC$475,2,0)</f>
        <v>Bolingbrook</v>
      </c>
      <c r="L3631" t="str">
        <f>VLOOKUP($K3631,Mapping!$AF$3:$AG$475,2,0)</f>
        <v>Illinois</v>
      </c>
      <c r="M3631" t="str">
        <f>VLOOKUP($L3631,Mapping!$AI$3:$AJ$48,2,0)</f>
        <v>United States</v>
      </c>
      <c r="N3631" t="str">
        <f>VLOOKUP($L3631,Mapping!$AI$3:$AK$48,3,0)</f>
        <v>Central</v>
      </c>
      <c r="O3631" t="str">
        <f>VLOOKUP(Table1[[#This Row],[Column1]],Mapping!$AM$8:$AN$11,2,0)</f>
        <v>Technology</v>
      </c>
      <c r="P3631" t="str">
        <f>VLOOKUP(Table1[[#This Row],[Column3]],Mapping!$AP$5:$AQ$22,2,0)</f>
        <v>Accessories</v>
      </c>
      <c r="Q3631">
        <v>35.167999999999999</v>
      </c>
      <c r="R3631">
        <v>4</v>
      </c>
      <c r="S3631">
        <v>8.3524000000000012</v>
      </c>
    </row>
    <row r="3632" spans="1:19" x14ac:dyDescent="0.35">
      <c r="A3632">
        <v>6266</v>
      </c>
      <c r="B3632" t="s">
        <v>4904</v>
      </c>
      <c r="C3632" t="s">
        <v>193</v>
      </c>
      <c r="D3632" t="str">
        <f>MID(Table1[[#This Row],[Product ID]],5,2)</f>
        <v>AC</v>
      </c>
      <c r="E3632" t="str">
        <f>LEFT(Table1[[#This Row],[Product ID]],3)</f>
        <v>TEC</v>
      </c>
      <c r="F3632" s="10">
        <f>VLOOKUP(Table1[[#This Row],[Order ID]],Mapping!H3632:J11423,3,0)</f>
        <v>41569</v>
      </c>
      <c r="G3632" s="10">
        <f>VLOOKUP(Table1[[#This Row],[Order ID]],Mapping!H3632:K11423,4,0)</f>
        <v>41573</v>
      </c>
      <c r="H3632" t="str">
        <f>INDEX(Mapping!$B$2:$T$7793,MATCH(Data!$A3632,Mapping!$B$3:$B$7793,0),MATCH(Data!$H$1,Mapping!$B$2:$T$2,0))</f>
        <v>Second Class</v>
      </c>
      <c r="I3632" t="str">
        <f>INDEX(Mapping!$B$2:$T$7793,MATCH(Data!$A3632,Mapping!$B$3:$B$7793,0),MATCH(Data!$I$1,Mapping!$B$2:$T$2,0))</f>
        <v>Corporate</v>
      </c>
      <c r="J3632">
        <f>VLOOKUP($A3632,Mapping!$X$3:$Y$7793,2,0)</f>
        <v>78207</v>
      </c>
      <c r="K3632" t="str">
        <f>VLOOKUP($J3632,Mapping!$AB$3:$AC$475,2,0)</f>
        <v>Santa Clara</v>
      </c>
      <c r="L3632" t="str">
        <f>VLOOKUP($K3632,Mapping!$AF$3:$AG$475,2,0)</f>
        <v>California</v>
      </c>
      <c r="M3632" t="str">
        <f>VLOOKUP($L3632,Mapping!$AI$3:$AJ$48,2,0)</f>
        <v>United States</v>
      </c>
      <c r="N3632" t="str">
        <f>VLOOKUP($L3632,Mapping!$AI$3:$AK$48,3,0)</f>
        <v>West</v>
      </c>
      <c r="O3632" t="str">
        <f>VLOOKUP(Table1[[#This Row],[Column1]],Mapping!$AM$8:$AN$11,2,0)</f>
        <v>Technology</v>
      </c>
      <c r="P3632" t="str">
        <f>VLOOKUP(Table1[[#This Row],[Column3]],Mapping!$AP$5:$AQ$22,2,0)</f>
        <v>Accessories</v>
      </c>
      <c r="Q3632">
        <v>106.08000000000001</v>
      </c>
      <c r="R3632">
        <v>6</v>
      </c>
      <c r="S3632">
        <v>-9.2819999999999965</v>
      </c>
    </row>
    <row r="3633" spans="1:19" x14ac:dyDescent="0.35">
      <c r="A3633">
        <v>2314</v>
      </c>
      <c r="B3633" t="s">
        <v>2446</v>
      </c>
      <c r="C3633" t="s">
        <v>602</v>
      </c>
      <c r="D3633" t="str">
        <f>MID(Table1[[#This Row],[Product ID]],5,2)</f>
        <v>FU</v>
      </c>
      <c r="E3633" t="str">
        <f>LEFT(Table1[[#This Row],[Product ID]],3)</f>
        <v>FUR</v>
      </c>
      <c r="F3633" s="10" t="e">
        <f>VLOOKUP(Table1[[#This Row],[Order ID]],Mapping!H3633:J11424,3,0)</f>
        <v>#N/A</v>
      </c>
      <c r="G3633" s="10" t="e">
        <f>VLOOKUP(Table1[[#This Row],[Order ID]],Mapping!H3633:K11424,4,0)</f>
        <v>#N/A</v>
      </c>
      <c r="H3633" t="str">
        <f>INDEX(Mapping!$B$2:$T$7793,MATCH(Data!$A3633,Mapping!$B$3:$B$7793,0),MATCH(Data!$H$1,Mapping!$B$2:$T$2,0))</f>
        <v>Standard Class</v>
      </c>
      <c r="I3633" t="str">
        <f>INDEX(Mapping!$B$2:$T$7793,MATCH(Data!$A3633,Mapping!$B$3:$B$7793,0),MATCH(Data!$I$1,Mapping!$B$2:$T$2,0))</f>
        <v>Consumer</v>
      </c>
      <c r="J3633">
        <f>VLOOKUP($A3633,Mapping!$X$3:$Y$7793,2,0)</f>
        <v>94122</v>
      </c>
      <c r="K3633" t="str">
        <f>VLOOKUP($J3633,Mapping!$AB$3:$AC$475,2,0)</f>
        <v>Urbandale</v>
      </c>
      <c r="L3633" t="str">
        <f>VLOOKUP($K3633,Mapping!$AF$3:$AG$475,2,0)</f>
        <v>Iowa</v>
      </c>
      <c r="M3633" t="str">
        <f>VLOOKUP($L3633,Mapping!$AI$3:$AJ$48,2,0)</f>
        <v>United States</v>
      </c>
      <c r="N3633" t="str">
        <f>VLOOKUP($L3633,Mapping!$AI$3:$AK$48,3,0)</f>
        <v>Central</v>
      </c>
      <c r="O3633" t="str">
        <f>VLOOKUP(Table1[[#This Row],[Column1]],Mapping!$AM$8:$AN$11,2,0)</f>
        <v>Furniture</v>
      </c>
      <c r="P3633" t="str">
        <f>VLOOKUP(Table1[[#This Row],[Column3]],Mapping!$AP$5:$AQ$22,2,0)</f>
        <v>Furnishings</v>
      </c>
      <c r="Q3633">
        <v>38.29</v>
      </c>
      <c r="R3633">
        <v>7</v>
      </c>
      <c r="S3633">
        <v>16.464700000000001</v>
      </c>
    </row>
    <row r="3634" spans="1:19" x14ac:dyDescent="0.35">
      <c r="A3634">
        <v>2706</v>
      </c>
      <c r="B3634" t="s">
        <v>2732</v>
      </c>
      <c r="C3634" t="s">
        <v>2733</v>
      </c>
      <c r="D3634" t="str">
        <f>MID(Table1[[#This Row],[Product ID]],5,2)</f>
        <v>PA</v>
      </c>
      <c r="E3634" t="str">
        <f>LEFT(Table1[[#This Row],[Product ID]],3)</f>
        <v>OFF</v>
      </c>
      <c r="F3634" s="10" t="e">
        <f>VLOOKUP(Table1[[#This Row],[Order ID]],Mapping!H3634:J11425,3,0)</f>
        <v>#N/A</v>
      </c>
      <c r="G3634" s="10" t="e">
        <f>VLOOKUP(Table1[[#This Row],[Order ID]],Mapping!H3634:K11425,4,0)</f>
        <v>#N/A</v>
      </c>
      <c r="H3634" t="str">
        <f>INDEX(Mapping!$B$2:$T$7793,MATCH(Data!$A3634,Mapping!$B$3:$B$7793,0),MATCH(Data!$H$1,Mapping!$B$2:$T$2,0))</f>
        <v>Standard Class</v>
      </c>
      <c r="I3634" t="str">
        <f>INDEX(Mapping!$B$2:$T$7793,MATCH(Data!$A3634,Mapping!$B$3:$B$7793,0),MATCH(Data!$I$1,Mapping!$B$2:$T$2,0))</f>
        <v>Consumer</v>
      </c>
      <c r="J3634">
        <f>VLOOKUP($A3634,Mapping!$X$3:$Y$7793,2,0)</f>
        <v>37211</v>
      </c>
      <c r="K3634" t="str">
        <f>VLOOKUP($J3634,Mapping!$AB$3:$AC$475,2,0)</f>
        <v>Bolingbrook</v>
      </c>
      <c r="L3634" t="str">
        <f>VLOOKUP($K3634,Mapping!$AF$3:$AG$475,2,0)</f>
        <v>Illinois</v>
      </c>
      <c r="M3634" t="str">
        <f>VLOOKUP($L3634,Mapping!$AI$3:$AJ$48,2,0)</f>
        <v>United States</v>
      </c>
      <c r="N3634" t="str">
        <f>VLOOKUP($L3634,Mapping!$AI$3:$AK$48,3,0)</f>
        <v>Central</v>
      </c>
      <c r="O3634" t="str">
        <f>VLOOKUP(Table1[[#This Row],[Column1]],Mapping!$AM$8:$AN$11,2,0)</f>
        <v>Office Supplies</v>
      </c>
      <c r="P3634" t="str">
        <f>VLOOKUP(Table1[[#This Row],[Column3]],Mapping!$AP$5:$AQ$22,2,0)</f>
        <v>Paper</v>
      </c>
      <c r="Q3634">
        <v>16.496000000000002</v>
      </c>
      <c r="R3634">
        <v>2</v>
      </c>
      <c r="S3634">
        <v>5.5673999999999992</v>
      </c>
    </row>
    <row r="3635" spans="1:19" x14ac:dyDescent="0.35">
      <c r="A3635">
        <v>7154</v>
      </c>
      <c r="B3635" t="s">
        <v>5417</v>
      </c>
      <c r="C3635" t="s">
        <v>3485</v>
      </c>
      <c r="D3635" t="str">
        <f>MID(Table1[[#This Row],[Product ID]],5,2)</f>
        <v>PH</v>
      </c>
      <c r="E3635" t="str">
        <f>LEFT(Table1[[#This Row],[Product ID]],3)</f>
        <v>TEC</v>
      </c>
      <c r="F3635" s="10">
        <f>VLOOKUP(Table1[[#This Row],[Order ID]],Mapping!H3635:J11426,3,0)</f>
        <v>41593</v>
      </c>
      <c r="G3635" s="10">
        <f>VLOOKUP(Table1[[#This Row],[Order ID]],Mapping!H3635:K11426,4,0)</f>
        <v>41597</v>
      </c>
      <c r="H3635" t="str">
        <f>INDEX(Mapping!$B$2:$T$7793,MATCH(Data!$A3635,Mapping!$B$3:$B$7793,0),MATCH(Data!$H$1,Mapping!$B$2:$T$2,0))</f>
        <v>Standard Class</v>
      </c>
      <c r="I3635" t="str">
        <f>INDEX(Mapping!$B$2:$T$7793,MATCH(Data!$A3635,Mapping!$B$3:$B$7793,0),MATCH(Data!$I$1,Mapping!$B$2:$T$2,0))</f>
        <v>Corporate</v>
      </c>
      <c r="J3635">
        <f>VLOOKUP($A3635,Mapping!$X$3:$Y$7793,2,0)</f>
        <v>10035</v>
      </c>
      <c r="K3635" t="str">
        <f>VLOOKUP($J3635,Mapping!$AB$3:$AC$475,2,0)</f>
        <v>Grand Prairie</v>
      </c>
      <c r="L3635" t="str">
        <f>VLOOKUP($K3635,Mapping!$AF$3:$AG$475,2,0)</f>
        <v>Texas</v>
      </c>
      <c r="M3635" t="str">
        <f>VLOOKUP($L3635,Mapping!$AI$3:$AJ$48,2,0)</f>
        <v>United States</v>
      </c>
      <c r="N3635" t="str">
        <f>VLOOKUP($L3635,Mapping!$AI$3:$AK$48,3,0)</f>
        <v>Central</v>
      </c>
      <c r="O3635" t="str">
        <f>VLOOKUP(Table1[[#This Row],[Column1]],Mapping!$AM$8:$AN$11,2,0)</f>
        <v>Technology</v>
      </c>
      <c r="P3635" t="str">
        <f>VLOOKUP(Table1[[#This Row],[Column3]],Mapping!$AP$5:$AQ$22,2,0)</f>
        <v>Phones</v>
      </c>
      <c r="Q3635">
        <v>13.98</v>
      </c>
      <c r="R3635">
        <v>2</v>
      </c>
      <c r="S3635">
        <v>3.9144000000000005</v>
      </c>
    </row>
    <row r="3636" spans="1:19" x14ac:dyDescent="0.35">
      <c r="A3636">
        <v>7155</v>
      </c>
      <c r="B3636" t="s">
        <v>5417</v>
      </c>
      <c r="C3636" t="s">
        <v>2820</v>
      </c>
      <c r="D3636" t="str">
        <f>MID(Table1[[#This Row],[Product ID]],5,2)</f>
        <v>AR</v>
      </c>
      <c r="E3636" t="str">
        <f>LEFT(Table1[[#This Row],[Product ID]],3)</f>
        <v>OFF</v>
      </c>
      <c r="F3636" s="10">
        <f>VLOOKUP(Table1[[#This Row],[Order ID]],Mapping!H3636:J11427,3,0)</f>
        <v>41593</v>
      </c>
      <c r="G3636" s="10">
        <f>VLOOKUP(Table1[[#This Row],[Order ID]],Mapping!H3636:K11427,4,0)</f>
        <v>41597</v>
      </c>
      <c r="H3636" t="str">
        <f>INDEX(Mapping!$B$2:$T$7793,MATCH(Data!$A3636,Mapping!$B$3:$B$7793,0),MATCH(Data!$H$1,Mapping!$B$2:$T$2,0))</f>
        <v>Standard Class</v>
      </c>
      <c r="I3636" t="str">
        <f>INDEX(Mapping!$B$2:$T$7793,MATCH(Data!$A3636,Mapping!$B$3:$B$7793,0),MATCH(Data!$I$1,Mapping!$B$2:$T$2,0))</f>
        <v>Consumer</v>
      </c>
      <c r="J3636">
        <f>VLOOKUP($A3636,Mapping!$X$3:$Y$7793,2,0)</f>
        <v>10035</v>
      </c>
      <c r="K3636" t="str">
        <f>VLOOKUP($J3636,Mapping!$AB$3:$AC$475,2,0)</f>
        <v>Grand Prairie</v>
      </c>
      <c r="L3636" t="str">
        <f>VLOOKUP($K3636,Mapping!$AF$3:$AG$475,2,0)</f>
        <v>Texas</v>
      </c>
      <c r="M3636" t="str">
        <f>VLOOKUP($L3636,Mapping!$AI$3:$AJ$48,2,0)</f>
        <v>United States</v>
      </c>
      <c r="N3636" t="str">
        <f>VLOOKUP($L3636,Mapping!$AI$3:$AK$48,3,0)</f>
        <v>Central</v>
      </c>
      <c r="O3636" t="str">
        <f>VLOOKUP(Table1[[#This Row],[Column1]],Mapping!$AM$8:$AN$11,2,0)</f>
        <v>Office Supplies</v>
      </c>
      <c r="P3636" t="str">
        <f>VLOOKUP(Table1[[#This Row],[Column3]],Mapping!$AP$5:$AQ$22,2,0)</f>
        <v>Art</v>
      </c>
      <c r="Q3636">
        <v>23.65</v>
      </c>
      <c r="R3636">
        <v>1</v>
      </c>
      <c r="S3636">
        <v>6.1490000000000009</v>
      </c>
    </row>
    <row r="3637" spans="1:19" x14ac:dyDescent="0.35">
      <c r="A3637">
        <v>4584</v>
      </c>
      <c r="B3637" t="s">
        <v>3965</v>
      </c>
      <c r="C3637" t="s">
        <v>1580</v>
      </c>
      <c r="D3637" t="str">
        <f>MID(Table1[[#This Row],[Product ID]],5,2)</f>
        <v>BI</v>
      </c>
      <c r="E3637" t="str">
        <f>LEFT(Table1[[#This Row],[Product ID]],3)</f>
        <v>OFF</v>
      </c>
      <c r="F3637" s="10">
        <f>VLOOKUP(Table1[[#This Row],[Order ID]],Mapping!H3637:J11428,3,0)</f>
        <v>41379</v>
      </c>
      <c r="G3637" s="10">
        <f>VLOOKUP(Table1[[#This Row],[Order ID]],Mapping!H3637:K11428,4,0)</f>
        <v>41382</v>
      </c>
      <c r="H3637" t="str">
        <f>INDEX(Mapping!$B$2:$T$7793,MATCH(Data!$A3637,Mapping!$B$3:$B$7793,0),MATCH(Data!$H$1,Mapping!$B$2:$T$2,0))</f>
        <v>Standard Class</v>
      </c>
      <c r="I3637" t="str">
        <f>INDEX(Mapping!$B$2:$T$7793,MATCH(Data!$A3637,Mapping!$B$3:$B$7793,0),MATCH(Data!$I$1,Mapping!$B$2:$T$2,0))</f>
        <v>Consumer</v>
      </c>
      <c r="J3637">
        <f>VLOOKUP($A3637,Mapping!$X$3:$Y$7793,2,0)</f>
        <v>21215</v>
      </c>
      <c r="K3637" t="str">
        <f>VLOOKUP($J3637,Mapping!$AB$3:$AC$475,2,0)</f>
        <v>Rancho Cucamonga</v>
      </c>
      <c r="L3637" t="str">
        <f>VLOOKUP($K3637,Mapping!$AF$3:$AG$475,2,0)</f>
        <v>California</v>
      </c>
      <c r="M3637" t="str">
        <f>VLOOKUP($L3637,Mapping!$AI$3:$AJ$48,2,0)</f>
        <v>United States</v>
      </c>
      <c r="N3637" t="str">
        <f>VLOOKUP($L3637,Mapping!$AI$3:$AK$48,3,0)</f>
        <v>West</v>
      </c>
      <c r="O3637" t="str">
        <f>VLOOKUP(Table1[[#This Row],[Column1]],Mapping!$AM$8:$AN$11,2,0)</f>
        <v>Office Supplies</v>
      </c>
      <c r="P3637" t="str">
        <f>VLOOKUP(Table1[[#This Row],[Column3]],Mapping!$AP$5:$AQ$22,2,0)</f>
        <v>Binders</v>
      </c>
      <c r="Q3637">
        <v>25.06</v>
      </c>
      <c r="R3637">
        <v>2</v>
      </c>
      <c r="S3637">
        <v>11.778199999999998</v>
      </c>
    </row>
    <row r="3638" spans="1:19" x14ac:dyDescent="0.35">
      <c r="A3638">
        <v>7697</v>
      </c>
      <c r="B3638" t="s">
        <v>5715</v>
      </c>
      <c r="C3638" t="s">
        <v>1195</v>
      </c>
      <c r="D3638" t="str">
        <f>MID(Table1[[#This Row],[Product ID]],5,2)</f>
        <v>EN</v>
      </c>
      <c r="E3638" t="str">
        <f>LEFT(Table1[[#This Row],[Product ID]],3)</f>
        <v>OFF</v>
      </c>
      <c r="F3638" s="10">
        <f>VLOOKUP(Table1[[#This Row],[Order ID]],Mapping!H3638:J11429,3,0)</f>
        <v>41540</v>
      </c>
      <c r="G3638" s="10">
        <f>VLOOKUP(Table1[[#This Row],[Order ID]],Mapping!H3638:K11429,4,0)</f>
        <v>41542</v>
      </c>
      <c r="H3638" t="str">
        <f>INDEX(Mapping!$B$2:$T$7793,MATCH(Data!$A3638,Mapping!$B$3:$B$7793,0),MATCH(Data!$H$1,Mapping!$B$2:$T$2,0))</f>
        <v>Standard Class</v>
      </c>
      <c r="I3638" t="str">
        <f>INDEX(Mapping!$B$2:$T$7793,MATCH(Data!$A3638,Mapping!$B$3:$B$7793,0),MATCH(Data!$I$1,Mapping!$B$2:$T$2,0))</f>
        <v>Home Office</v>
      </c>
      <c r="J3638">
        <f>VLOOKUP($A3638,Mapping!$X$3:$Y$7793,2,0)</f>
        <v>44134</v>
      </c>
      <c r="K3638" t="str">
        <f>VLOOKUP($J3638,Mapping!$AB$3:$AC$475,2,0)</f>
        <v>Indianapolis</v>
      </c>
      <c r="L3638" t="str">
        <f>VLOOKUP($K3638,Mapping!$AF$3:$AG$475,2,0)</f>
        <v>Indiana</v>
      </c>
      <c r="M3638" t="str">
        <f>VLOOKUP($L3638,Mapping!$AI$3:$AJ$48,2,0)</f>
        <v>United States</v>
      </c>
      <c r="N3638" t="str">
        <f>VLOOKUP($L3638,Mapping!$AI$3:$AK$48,3,0)</f>
        <v>Central</v>
      </c>
      <c r="O3638" t="str">
        <f>VLOOKUP(Table1[[#This Row],[Column1]],Mapping!$AM$8:$AN$11,2,0)</f>
        <v>Office Supplies</v>
      </c>
      <c r="P3638" t="str">
        <f>VLOOKUP(Table1[[#This Row],[Column3]],Mapping!$AP$5:$AQ$22,2,0)</f>
        <v>Envelopes</v>
      </c>
      <c r="Q3638">
        <v>63.967999999999996</v>
      </c>
      <c r="R3638">
        <v>2</v>
      </c>
      <c r="S3638">
        <v>19.989999999999995</v>
      </c>
    </row>
    <row r="3639" spans="1:19" x14ac:dyDescent="0.35">
      <c r="A3639">
        <v>7239</v>
      </c>
      <c r="B3639" t="s">
        <v>5458</v>
      </c>
      <c r="C3639" t="s">
        <v>3374</v>
      </c>
      <c r="D3639" t="str">
        <f>MID(Table1[[#This Row],[Product ID]],5,2)</f>
        <v>BO</v>
      </c>
      <c r="E3639" t="str">
        <f>LEFT(Table1[[#This Row],[Product ID]],3)</f>
        <v>FUR</v>
      </c>
      <c r="F3639" s="10">
        <f>VLOOKUP(Table1[[#This Row],[Order ID]],Mapping!H3639:J11430,3,0)</f>
        <v>41538</v>
      </c>
      <c r="G3639" s="10">
        <f>VLOOKUP(Table1[[#This Row],[Order ID]],Mapping!H3639:K11430,4,0)</f>
        <v>41542</v>
      </c>
      <c r="H3639" t="str">
        <f>INDEX(Mapping!$B$2:$T$7793,MATCH(Data!$A3639,Mapping!$B$3:$B$7793,0),MATCH(Data!$H$1,Mapping!$B$2:$T$2,0))</f>
        <v>Standard Class</v>
      </c>
      <c r="I3639" t="str">
        <f>INDEX(Mapping!$B$2:$T$7793,MATCH(Data!$A3639,Mapping!$B$3:$B$7793,0),MATCH(Data!$I$1,Mapping!$B$2:$T$2,0))</f>
        <v>Consumer</v>
      </c>
      <c r="J3639">
        <f>VLOOKUP($A3639,Mapping!$X$3:$Y$7793,2,0)</f>
        <v>98105</v>
      </c>
      <c r="K3639" t="str">
        <f>VLOOKUP($J3639,Mapping!$AB$3:$AC$475,2,0)</f>
        <v>Dallas</v>
      </c>
      <c r="L3639" t="str">
        <f>VLOOKUP($K3639,Mapping!$AF$3:$AG$475,2,0)</f>
        <v>Texas</v>
      </c>
      <c r="M3639" t="str">
        <f>VLOOKUP($L3639,Mapping!$AI$3:$AJ$48,2,0)</f>
        <v>United States</v>
      </c>
      <c r="N3639" t="str">
        <f>VLOOKUP($L3639,Mapping!$AI$3:$AK$48,3,0)</f>
        <v>Central</v>
      </c>
      <c r="O3639" t="str">
        <f>VLOOKUP(Table1[[#This Row],[Column1]],Mapping!$AM$8:$AN$11,2,0)</f>
        <v>Furniture</v>
      </c>
      <c r="P3639" t="str">
        <f>VLOOKUP(Table1[[#This Row],[Column3]],Mapping!$AP$5:$AQ$22,2,0)</f>
        <v>Bookcases</v>
      </c>
      <c r="Q3639">
        <v>163.88</v>
      </c>
      <c r="R3639">
        <v>2</v>
      </c>
      <c r="S3639">
        <v>40.97</v>
      </c>
    </row>
    <row r="3640" spans="1:19" x14ac:dyDescent="0.35">
      <c r="A3640">
        <v>4655</v>
      </c>
      <c r="B3640" t="s">
        <v>4001</v>
      </c>
      <c r="C3640" t="s">
        <v>2659</v>
      </c>
      <c r="D3640" t="str">
        <f>MID(Table1[[#This Row],[Product ID]],5,2)</f>
        <v>PA</v>
      </c>
      <c r="E3640" t="str">
        <f>LEFT(Table1[[#This Row],[Product ID]],3)</f>
        <v>OFF</v>
      </c>
      <c r="F3640" s="10">
        <f>VLOOKUP(Table1[[#This Row],[Order ID]],Mapping!H3640:J11431,3,0)</f>
        <v>41289</v>
      </c>
      <c r="G3640" s="10">
        <f>VLOOKUP(Table1[[#This Row],[Order ID]],Mapping!H3640:K11431,4,0)</f>
        <v>41291</v>
      </c>
      <c r="H3640" t="str">
        <f>INDEX(Mapping!$B$2:$T$7793,MATCH(Data!$A3640,Mapping!$B$3:$B$7793,0),MATCH(Data!$H$1,Mapping!$B$2:$T$2,0))</f>
        <v>Standard Class</v>
      </c>
      <c r="I3640" t="str">
        <f>INDEX(Mapping!$B$2:$T$7793,MATCH(Data!$A3640,Mapping!$B$3:$B$7793,0),MATCH(Data!$I$1,Mapping!$B$2:$T$2,0))</f>
        <v>Corporate</v>
      </c>
      <c r="J3640">
        <f>VLOOKUP($A3640,Mapping!$X$3:$Y$7793,2,0)</f>
        <v>10009</v>
      </c>
      <c r="K3640" t="str">
        <f>VLOOKUP($J3640,Mapping!$AB$3:$AC$475,2,0)</f>
        <v>Saint Paul</v>
      </c>
      <c r="L3640" t="str">
        <f>VLOOKUP($K3640,Mapping!$AF$3:$AG$475,2,0)</f>
        <v>Minnesota</v>
      </c>
      <c r="M3640" t="str">
        <f>VLOOKUP($L3640,Mapping!$AI$3:$AJ$48,2,0)</f>
        <v>United States</v>
      </c>
      <c r="N3640" t="str">
        <f>VLOOKUP($L3640,Mapping!$AI$3:$AK$48,3,0)</f>
        <v>Central</v>
      </c>
      <c r="O3640" t="str">
        <f>VLOOKUP(Table1[[#This Row],[Column1]],Mapping!$AM$8:$AN$11,2,0)</f>
        <v>Office Supplies</v>
      </c>
      <c r="P3640" t="str">
        <f>VLOOKUP(Table1[[#This Row],[Column3]],Mapping!$AP$5:$AQ$22,2,0)</f>
        <v>Paper</v>
      </c>
      <c r="Q3640">
        <v>81.98</v>
      </c>
      <c r="R3640">
        <v>2</v>
      </c>
      <c r="S3640">
        <v>40.170200000000001</v>
      </c>
    </row>
    <row r="3641" spans="1:19" x14ac:dyDescent="0.35">
      <c r="A3641">
        <v>4231</v>
      </c>
      <c r="B3641" t="s">
        <v>3745</v>
      </c>
      <c r="C3641" t="s">
        <v>2554</v>
      </c>
      <c r="D3641" t="str">
        <f>MID(Table1[[#This Row],[Product ID]],5,2)</f>
        <v>BI</v>
      </c>
      <c r="E3641" t="str">
        <f>LEFT(Table1[[#This Row],[Product ID]],3)</f>
        <v>OFF</v>
      </c>
      <c r="F3641" s="10">
        <f>VLOOKUP(Table1[[#This Row],[Order ID]],Mapping!H3641:J11432,3,0)</f>
        <v>41369</v>
      </c>
      <c r="G3641" s="10">
        <f>VLOOKUP(Table1[[#This Row],[Order ID]],Mapping!H3641:K11432,4,0)</f>
        <v>41374</v>
      </c>
      <c r="H3641" t="str">
        <f>INDEX(Mapping!$B$2:$T$7793,MATCH(Data!$A3641,Mapping!$B$3:$B$7793,0),MATCH(Data!$H$1,Mapping!$B$2:$T$2,0))</f>
        <v>First Class</v>
      </c>
      <c r="I3641" t="str">
        <f>INDEX(Mapping!$B$2:$T$7793,MATCH(Data!$A3641,Mapping!$B$3:$B$7793,0),MATCH(Data!$I$1,Mapping!$B$2:$T$2,0))</f>
        <v>Corporate</v>
      </c>
      <c r="J3641">
        <f>VLOOKUP($A3641,Mapping!$X$3:$Y$7793,2,0)</f>
        <v>10035</v>
      </c>
      <c r="K3641" t="str">
        <f>VLOOKUP($J3641,Mapping!$AB$3:$AC$475,2,0)</f>
        <v>Grand Prairie</v>
      </c>
      <c r="L3641" t="str">
        <f>VLOOKUP($K3641,Mapping!$AF$3:$AG$475,2,0)</f>
        <v>Texas</v>
      </c>
      <c r="M3641" t="str">
        <f>VLOOKUP($L3641,Mapping!$AI$3:$AJ$48,2,0)</f>
        <v>United States</v>
      </c>
      <c r="N3641" t="str">
        <f>VLOOKUP($L3641,Mapping!$AI$3:$AK$48,3,0)</f>
        <v>Central</v>
      </c>
      <c r="O3641" t="str">
        <f>VLOOKUP(Table1[[#This Row],[Column1]],Mapping!$AM$8:$AN$11,2,0)</f>
        <v>Office Supplies</v>
      </c>
      <c r="P3641" t="str">
        <f>VLOOKUP(Table1[[#This Row],[Column3]],Mapping!$AP$5:$AQ$22,2,0)</f>
        <v>Binders</v>
      </c>
      <c r="Q3641">
        <v>588.78399999999999</v>
      </c>
      <c r="R3641">
        <v>2</v>
      </c>
      <c r="S3641">
        <v>183.99499999999998</v>
      </c>
    </row>
    <row r="3642" spans="1:19" x14ac:dyDescent="0.35">
      <c r="A3642">
        <v>6933</v>
      </c>
      <c r="B3642" t="s">
        <v>5288</v>
      </c>
      <c r="C3642" t="s">
        <v>714</v>
      </c>
      <c r="D3642" t="str">
        <f>MID(Table1[[#This Row],[Product ID]],5,2)</f>
        <v>FU</v>
      </c>
      <c r="E3642" t="str">
        <f>LEFT(Table1[[#This Row],[Product ID]],3)</f>
        <v>FUR</v>
      </c>
      <c r="F3642" s="10">
        <f>VLOOKUP(Table1[[#This Row],[Order ID]],Mapping!H3642:J11433,3,0)</f>
        <v>41502</v>
      </c>
      <c r="G3642" s="10">
        <f>VLOOKUP(Table1[[#This Row],[Order ID]],Mapping!H3642:K11433,4,0)</f>
        <v>41509</v>
      </c>
      <c r="H3642" t="str">
        <f>INDEX(Mapping!$B$2:$T$7793,MATCH(Data!$A3642,Mapping!$B$3:$B$7793,0),MATCH(Data!$H$1,Mapping!$B$2:$T$2,0))</f>
        <v>Standard Class</v>
      </c>
      <c r="I3642" t="str">
        <f>INDEX(Mapping!$B$2:$T$7793,MATCH(Data!$A3642,Mapping!$B$3:$B$7793,0),MATCH(Data!$I$1,Mapping!$B$2:$T$2,0))</f>
        <v>Consumer</v>
      </c>
      <c r="J3642">
        <f>VLOOKUP($A3642,Mapping!$X$3:$Y$7793,2,0)</f>
        <v>90004</v>
      </c>
      <c r="K3642" t="str">
        <f>VLOOKUP($J3642,Mapping!$AB$3:$AC$475,2,0)</f>
        <v>Durham</v>
      </c>
      <c r="L3642" t="str">
        <f>VLOOKUP($K3642,Mapping!$AF$3:$AG$475,2,0)</f>
        <v>North Carolina</v>
      </c>
      <c r="M3642" t="str">
        <f>VLOOKUP($L3642,Mapping!$AI$3:$AJ$48,2,0)</f>
        <v>United States</v>
      </c>
      <c r="N3642" t="str">
        <f>VLOOKUP($L3642,Mapping!$AI$3:$AK$48,3,0)</f>
        <v>South</v>
      </c>
      <c r="O3642" t="str">
        <f>VLOOKUP(Table1[[#This Row],[Column1]],Mapping!$AM$8:$AN$11,2,0)</f>
        <v>Furniture</v>
      </c>
      <c r="P3642" t="str">
        <f>VLOOKUP(Table1[[#This Row],[Column3]],Mapping!$AP$5:$AQ$22,2,0)</f>
        <v>Furnishings</v>
      </c>
      <c r="Q3642">
        <v>312.03000000000003</v>
      </c>
      <c r="R3642">
        <v>3</v>
      </c>
      <c r="S3642">
        <v>43.684200000000018</v>
      </c>
    </row>
    <row r="3643" spans="1:19" x14ac:dyDescent="0.35">
      <c r="A3643">
        <v>6934</v>
      </c>
      <c r="B3643" t="s">
        <v>5288</v>
      </c>
      <c r="C3643" t="s">
        <v>1795</v>
      </c>
      <c r="D3643" t="str">
        <f>MID(Table1[[#This Row],[Product ID]],5,2)</f>
        <v>ST</v>
      </c>
      <c r="E3643" t="str">
        <f>LEFT(Table1[[#This Row],[Product ID]],3)</f>
        <v>OFF</v>
      </c>
      <c r="F3643" s="10">
        <f>VLOOKUP(Table1[[#This Row],[Order ID]],Mapping!H3643:J11434,3,0)</f>
        <v>41502</v>
      </c>
      <c r="G3643" s="10">
        <f>VLOOKUP(Table1[[#This Row],[Order ID]],Mapping!H3643:K11434,4,0)</f>
        <v>41509</v>
      </c>
      <c r="H3643" t="str">
        <f>INDEX(Mapping!$B$2:$T$7793,MATCH(Data!$A3643,Mapping!$B$3:$B$7793,0),MATCH(Data!$H$1,Mapping!$B$2:$T$2,0))</f>
        <v>Standard Class</v>
      </c>
      <c r="I3643" t="str">
        <f>INDEX(Mapping!$B$2:$T$7793,MATCH(Data!$A3643,Mapping!$B$3:$B$7793,0),MATCH(Data!$I$1,Mapping!$B$2:$T$2,0))</f>
        <v>Consumer</v>
      </c>
      <c r="J3643">
        <f>VLOOKUP($A3643,Mapping!$X$3:$Y$7793,2,0)</f>
        <v>90004</v>
      </c>
      <c r="K3643" t="str">
        <f>VLOOKUP($J3643,Mapping!$AB$3:$AC$475,2,0)</f>
        <v>Durham</v>
      </c>
      <c r="L3643" t="str">
        <f>VLOOKUP($K3643,Mapping!$AF$3:$AG$475,2,0)</f>
        <v>North Carolina</v>
      </c>
      <c r="M3643" t="str">
        <f>VLOOKUP($L3643,Mapping!$AI$3:$AJ$48,2,0)</f>
        <v>United States</v>
      </c>
      <c r="N3643" t="str">
        <f>VLOOKUP($L3643,Mapping!$AI$3:$AK$48,3,0)</f>
        <v>South</v>
      </c>
      <c r="O3643" t="str">
        <f>VLOOKUP(Table1[[#This Row],[Column1]],Mapping!$AM$8:$AN$11,2,0)</f>
        <v>Office Supplies</v>
      </c>
      <c r="P3643" t="str">
        <f>VLOOKUP(Table1[[#This Row],[Column3]],Mapping!$AP$5:$AQ$22,2,0)</f>
        <v>Storage</v>
      </c>
      <c r="Q3643">
        <v>17.940000000000001</v>
      </c>
      <c r="R3643">
        <v>3</v>
      </c>
      <c r="S3643">
        <v>3.0497999999999985</v>
      </c>
    </row>
    <row r="3644" spans="1:19" x14ac:dyDescent="0.35">
      <c r="A3644">
        <v>6935</v>
      </c>
      <c r="B3644" t="s">
        <v>5288</v>
      </c>
      <c r="C3644" t="s">
        <v>355</v>
      </c>
      <c r="D3644" t="str">
        <f>MID(Table1[[#This Row],[Product ID]],5,2)</f>
        <v>PH</v>
      </c>
      <c r="E3644" t="str">
        <f>LEFT(Table1[[#This Row],[Product ID]],3)</f>
        <v>TEC</v>
      </c>
      <c r="F3644" s="10">
        <f>VLOOKUP(Table1[[#This Row],[Order ID]],Mapping!H3644:J11435,3,0)</f>
        <v>41502</v>
      </c>
      <c r="G3644" s="10">
        <f>VLOOKUP(Table1[[#This Row],[Order ID]],Mapping!H3644:K11435,4,0)</f>
        <v>41509</v>
      </c>
      <c r="H3644" t="str">
        <f>INDEX(Mapping!$B$2:$T$7793,MATCH(Data!$A3644,Mapping!$B$3:$B$7793,0),MATCH(Data!$H$1,Mapping!$B$2:$T$2,0))</f>
        <v>Standard Class</v>
      </c>
      <c r="I3644" t="str">
        <f>INDEX(Mapping!$B$2:$T$7793,MATCH(Data!$A3644,Mapping!$B$3:$B$7793,0),MATCH(Data!$I$1,Mapping!$B$2:$T$2,0))</f>
        <v>Consumer</v>
      </c>
      <c r="J3644">
        <f>VLOOKUP($A3644,Mapping!$X$3:$Y$7793,2,0)</f>
        <v>90004</v>
      </c>
      <c r="K3644" t="str">
        <f>VLOOKUP($J3644,Mapping!$AB$3:$AC$475,2,0)</f>
        <v>Durham</v>
      </c>
      <c r="L3644" t="str">
        <f>VLOOKUP($K3644,Mapping!$AF$3:$AG$475,2,0)</f>
        <v>North Carolina</v>
      </c>
      <c r="M3644" t="str">
        <f>VLOOKUP($L3644,Mapping!$AI$3:$AJ$48,2,0)</f>
        <v>United States</v>
      </c>
      <c r="N3644" t="str">
        <f>VLOOKUP($L3644,Mapping!$AI$3:$AK$48,3,0)</f>
        <v>South</v>
      </c>
      <c r="O3644" t="str">
        <f>VLOOKUP(Table1[[#This Row],[Column1]],Mapping!$AM$8:$AN$11,2,0)</f>
        <v>Technology</v>
      </c>
      <c r="P3644" t="str">
        <f>VLOOKUP(Table1[[#This Row],[Column3]],Mapping!$AP$5:$AQ$22,2,0)</f>
        <v>Phones</v>
      </c>
      <c r="Q3644">
        <v>165.60000000000002</v>
      </c>
      <c r="R3644">
        <v>3</v>
      </c>
      <c r="S3644">
        <v>10.349999999999994</v>
      </c>
    </row>
    <row r="3645" spans="1:19" x14ac:dyDescent="0.35">
      <c r="A3645">
        <v>6936</v>
      </c>
      <c r="B3645" t="s">
        <v>5288</v>
      </c>
      <c r="C3645" t="s">
        <v>1289</v>
      </c>
      <c r="D3645" t="str">
        <f>MID(Table1[[#This Row],[Product ID]],5,2)</f>
        <v>PA</v>
      </c>
      <c r="E3645" t="str">
        <f>LEFT(Table1[[#This Row],[Product ID]],3)</f>
        <v>OFF</v>
      </c>
      <c r="F3645" s="10">
        <f>VLOOKUP(Table1[[#This Row],[Order ID]],Mapping!H3645:J11436,3,0)</f>
        <v>41502</v>
      </c>
      <c r="G3645" s="10">
        <f>VLOOKUP(Table1[[#This Row],[Order ID]],Mapping!H3645:K11436,4,0)</f>
        <v>41509</v>
      </c>
      <c r="H3645" t="str">
        <f>INDEX(Mapping!$B$2:$T$7793,MATCH(Data!$A3645,Mapping!$B$3:$B$7793,0),MATCH(Data!$H$1,Mapping!$B$2:$T$2,0))</f>
        <v>Standard Class</v>
      </c>
      <c r="I3645" t="str">
        <f>INDEX(Mapping!$B$2:$T$7793,MATCH(Data!$A3645,Mapping!$B$3:$B$7793,0),MATCH(Data!$I$1,Mapping!$B$2:$T$2,0))</f>
        <v>Consumer</v>
      </c>
      <c r="J3645">
        <f>VLOOKUP($A3645,Mapping!$X$3:$Y$7793,2,0)</f>
        <v>90004</v>
      </c>
      <c r="K3645" t="str">
        <f>VLOOKUP($J3645,Mapping!$AB$3:$AC$475,2,0)</f>
        <v>Durham</v>
      </c>
      <c r="L3645" t="str">
        <f>VLOOKUP($K3645,Mapping!$AF$3:$AG$475,2,0)</f>
        <v>North Carolina</v>
      </c>
      <c r="M3645" t="str">
        <f>VLOOKUP($L3645,Mapping!$AI$3:$AJ$48,2,0)</f>
        <v>United States</v>
      </c>
      <c r="N3645" t="str">
        <f>VLOOKUP($L3645,Mapping!$AI$3:$AK$48,3,0)</f>
        <v>South</v>
      </c>
      <c r="O3645" t="str">
        <f>VLOOKUP(Table1[[#This Row],[Column1]],Mapping!$AM$8:$AN$11,2,0)</f>
        <v>Office Supplies</v>
      </c>
      <c r="P3645" t="str">
        <f>VLOOKUP(Table1[[#This Row],[Column3]],Mapping!$AP$5:$AQ$22,2,0)</f>
        <v>Paper</v>
      </c>
      <c r="Q3645">
        <v>37.520000000000003</v>
      </c>
      <c r="R3645">
        <v>4</v>
      </c>
      <c r="S3645">
        <v>18.009600000000002</v>
      </c>
    </row>
    <row r="3646" spans="1:19" x14ac:dyDescent="0.35">
      <c r="A3646">
        <v>5523</v>
      </c>
      <c r="B3646" t="s">
        <v>4501</v>
      </c>
      <c r="C3646" t="s">
        <v>752</v>
      </c>
      <c r="D3646" t="str">
        <f>MID(Table1[[#This Row],[Product ID]],5,2)</f>
        <v>EN</v>
      </c>
      <c r="E3646" t="str">
        <f>LEFT(Table1[[#This Row],[Product ID]],3)</f>
        <v>OFF</v>
      </c>
      <c r="F3646" s="10">
        <f>VLOOKUP(Table1[[#This Row],[Order ID]],Mapping!H3646:J11437,3,0)</f>
        <v>41407</v>
      </c>
      <c r="G3646" s="10">
        <f>VLOOKUP(Table1[[#This Row],[Order ID]],Mapping!H3646:K11437,4,0)</f>
        <v>41412</v>
      </c>
      <c r="H3646" t="str">
        <f>INDEX(Mapping!$B$2:$T$7793,MATCH(Data!$A3646,Mapping!$B$3:$B$7793,0),MATCH(Data!$H$1,Mapping!$B$2:$T$2,0))</f>
        <v>Standard Class</v>
      </c>
      <c r="I3646" t="str">
        <f>INDEX(Mapping!$B$2:$T$7793,MATCH(Data!$A3646,Mapping!$B$3:$B$7793,0),MATCH(Data!$I$1,Mapping!$B$2:$T$2,0))</f>
        <v>Consumer</v>
      </c>
      <c r="J3646">
        <f>VLOOKUP($A3646,Mapping!$X$3:$Y$7793,2,0)</f>
        <v>98105</v>
      </c>
      <c r="K3646" t="str">
        <f>VLOOKUP($J3646,Mapping!$AB$3:$AC$475,2,0)</f>
        <v>Dallas</v>
      </c>
      <c r="L3646" t="str">
        <f>VLOOKUP($K3646,Mapping!$AF$3:$AG$475,2,0)</f>
        <v>Texas</v>
      </c>
      <c r="M3646" t="str">
        <f>VLOOKUP($L3646,Mapping!$AI$3:$AJ$48,2,0)</f>
        <v>United States</v>
      </c>
      <c r="N3646" t="str">
        <f>VLOOKUP($L3646,Mapping!$AI$3:$AK$48,3,0)</f>
        <v>Central</v>
      </c>
      <c r="O3646" t="str">
        <f>VLOOKUP(Table1[[#This Row],[Column1]],Mapping!$AM$8:$AN$11,2,0)</f>
        <v>Office Supplies</v>
      </c>
      <c r="P3646" t="str">
        <f>VLOOKUP(Table1[[#This Row],[Column3]],Mapping!$AP$5:$AQ$22,2,0)</f>
        <v>Envelopes</v>
      </c>
      <c r="Q3646">
        <v>54.900000000000006</v>
      </c>
      <c r="R3646">
        <v>5</v>
      </c>
      <c r="S3646">
        <v>26.901000000000003</v>
      </c>
    </row>
    <row r="3647" spans="1:19" x14ac:dyDescent="0.35">
      <c r="A3647">
        <v>3088</v>
      </c>
      <c r="B3647" t="s">
        <v>3004</v>
      </c>
      <c r="C3647" t="s">
        <v>1291</v>
      </c>
      <c r="D3647" t="str">
        <f>MID(Table1[[#This Row],[Product ID]],5,2)</f>
        <v>PA</v>
      </c>
      <c r="E3647" t="str">
        <f>LEFT(Table1[[#This Row],[Product ID]],3)</f>
        <v>OFF</v>
      </c>
      <c r="F3647" s="10" t="e">
        <f>VLOOKUP(Table1[[#This Row],[Order ID]],Mapping!H3647:J11438,3,0)</f>
        <v>#N/A</v>
      </c>
      <c r="G3647" s="10" t="e">
        <f>VLOOKUP(Table1[[#This Row],[Order ID]],Mapping!H3647:K11438,4,0)</f>
        <v>#N/A</v>
      </c>
      <c r="H3647" t="str">
        <f>INDEX(Mapping!$B$2:$T$7793,MATCH(Data!$A3647,Mapping!$B$3:$B$7793,0),MATCH(Data!$H$1,Mapping!$B$2:$T$2,0))</f>
        <v>Second Class</v>
      </c>
      <c r="I3647" t="str">
        <f>INDEX(Mapping!$B$2:$T$7793,MATCH(Data!$A3647,Mapping!$B$3:$B$7793,0),MATCH(Data!$I$1,Mapping!$B$2:$T$2,0))</f>
        <v>Home Office</v>
      </c>
      <c r="J3647">
        <f>VLOOKUP($A3647,Mapping!$X$3:$Y$7793,2,0)</f>
        <v>10009</v>
      </c>
      <c r="K3647" t="str">
        <f>VLOOKUP($J3647,Mapping!$AB$3:$AC$475,2,0)</f>
        <v>Saint Paul</v>
      </c>
      <c r="L3647" t="str">
        <f>VLOOKUP($K3647,Mapping!$AF$3:$AG$475,2,0)</f>
        <v>Minnesota</v>
      </c>
      <c r="M3647" t="str">
        <f>VLOOKUP($L3647,Mapping!$AI$3:$AJ$48,2,0)</f>
        <v>United States</v>
      </c>
      <c r="N3647" t="str">
        <f>VLOOKUP($L3647,Mapping!$AI$3:$AK$48,3,0)</f>
        <v>Central</v>
      </c>
      <c r="O3647" t="str">
        <f>VLOOKUP(Table1[[#This Row],[Column1]],Mapping!$AM$8:$AN$11,2,0)</f>
        <v>Office Supplies</v>
      </c>
      <c r="P3647" t="str">
        <f>VLOOKUP(Table1[[#This Row],[Column3]],Mapping!$AP$5:$AQ$22,2,0)</f>
        <v>Paper</v>
      </c>
      <c r="Q3647">
        <v>13.48</v>
      </c>
      <c r="R3647">
        <v>2</v>
      </c>
      <c r="S3647">
        <v>6.74</v>
      </c>
    </row>
    <row r="3648" spans="1:19" x14ac:dyDescent="0.35">
      <c r="A3648">
        <v>3089</v>
      </c>
      <c r="B3648" t="s">
        <v>3004</v>
      </c>
      <c r="C3648" t="s">
        <v>1344</v>
      </c>
      <c r="D3648" t="str">
        <f>MID(Table1[[#This Row],[Product ID]],5,2)</f>
        <v>BI</v>
      </c>
      <c r="E3648" t="str">
        <f>LEFT(Table1[[#This Row],[Product ID]],3)</f>
        <v>OFF</v>
      </c>
      <c r="F3648" s="10" t="e">
        <f>VLOOKUP(Table1[[#This Row],[Order ID]],Mapping!H3648:J11439,3,0)</f>
        <v>#N/A</v>
      </c>
      <c r="G3648" s="10" t="e">
        <f>VLOOKUP(Table1[[#This Row],[Order ID]],Mapping!H3648:K11439,4,0)</f>
        <v>#N/A</v>
      </c>
      <c r="H3648" t="str">
        <f>INDEX(Mapping!$B$2:$T$7793,MATCH(Data!$A3648,Mapping!$B$3:$B$7793,0),MATCH(Data!$H$1,Mapping!$B$2:$T$2,0))</f>
        <v>Standard Class</v>
      </c>
      <c r="I3648" t="str">
        <f>INDEX(Mapping!$B$2:$T$7793,MATCH(Data!$A3648,Mapping!$B$3:$B$7793,0),MATCH(Data!$I$1,Mapping!$B$2:$T$2,0))</f>
        <v>Consumer</v>
      </c>
      <c r="J3648">
        <f>VLOOKUP($A3648,Mapping!$X$3:$Y$7793,2,0)</f>
        <v>10009</v>
      </c>
      <c r="K3648" t="str">
        <f>VLOOKUP($J3648,Mapping!$AB$3:$AC$475,2,0)</f>
        <v>Saint Paul</v>
      </c>
      <c r="L3648" t="str">
        <f>VLOOKUP($K3648,Mapping!$AF$3:$AG$475,2,0)</f>
        <v>Minnesota</v>
      </c>
      <c r="M3648" t="str">
        <f>VLOOKUP($L3648,Mapping!$AI$3:$AJ$48,2,0)</f>
        <v>United States</v>
      </c>
      <c r="N3648" t="str">
        <f>VLOOKUP($L3648,Mapping!$AI$3:$AK$48,3,0)</f>
        <v>Central</v>
      </c>
      <c r="O3648" t="str">
        <f>VLOOKUP(Table1[[#This Row],[Column1]],Mapping!$AM$8:$AN$11,2,0)</f>
        <v>Office Supplies</v>
      </c>
      <c r="P3648" t="str">
        <f>VLOOKUP(Table1[[#This Row],[Column3]],Mapping!$AP$5:$AQ$22,2,0)</f>
        <v>Binders</v>
      </c>
      <c r="Q3648">
        <v>29.800000000000004</v>
      </c>
      <c r="R3648">
        <v>5</v>
      </c>
      <c r="S3648">
        <v>9.3124999999999982</v>
      </c>
    </row>
    <row r="3649" spans="1:19" x14ac:dyDescent="0.35">
      <c r="A3649">
        <v>3090</v>
      </c>
      <c r="B3649" t="s">
        <v>3004</v>
      </c>
      <c r="C3649" t="s">
        <v>41</v>
      </c>
      <c r="D3649" t="str">
        <f>MID(Table1[[#This Row],[Product ID]],5,2)</f>
        <v>FU</v>
      </c>
      <c r="E3649" t="str">
        <f>LEFT(Table1[[#This Row],[Product ID]],3)</f>
        <v>FUR</v>
      </c>
      <c r="F3649" s="10" t="e">
        <f>VLOOKUP(Table1[[#This Row],[Order ID]],Mapping!H3649:J11440,3,0)</f>
        <v>#N/A</v>
      </c>
      <c r="G3649" s="10" t="e">
        <f>VLOOKUP(Table1[[#This Row],[Order ID]],Mapping!H3649:K11440,4,0)</f>
        <v>#N/A</v>
      </c>
      <c r="H3649" t="str">
        <f>INDEX(Mapping!$B$2:$T$7793,MATCH(Data!$A3649,Mapping!$B$3:$B$7793,0),MATCH(Data!$H$1,Mapping!$B$2:$T$2,0))</f>
        <v>Standard Class</v>
      </c>
      <c r="I3649" t="str">
        <f>INDEX(Mapping!$B$2:$T$7793,MATCH(Data!$A3649,Mapping!$B$3:$B$7793,0),MATCH(Data!$I$1,Mapping!$B$2:$T$2,0))</f>
        <v>Consumer</v>
      </c>
      <c r="J3649">
        <f>VLOOKUP($A3649,Mapping!$X$3:$Y$7793,2,0)</f>
        <v>10009</v>
      </c>
      <c r="K3649" t="str">
        <f>VLOOKUP($J3649,Mapping!$AB$3:$AC$475,2,0)</f>
        <v>Saint Paul</v>
      </c>
      <c r="L3649" t="str">
        <f>VLOOKUP($K3649,Mapping!$AF$3:$AG$475,2,0)</f>
        <v>Minnesota</v>
      </c>
      <c r="M3649" t="str">
        <f>VLOOKUP($L3649,Mapping!$AI$3:$AJ$48,2,0)</f>
        <v>United States</v>
      </c>
      <c r="N3649" t="str">
        <f>VLOOKUP($L3649,Mapping!$AI$3:$AK$48,3,0)</f>
        <v>Central</v>
      </c>
      <c r="O3649" t="str">
        <f>VLOOKUP(Table1[[#This Row],[Column1]],Mapping!$AM$8:$AN$11,2,0)</f>
        <v>Furniture</v>
      </c>
      <c r="P3649" t="str">
        <f>VLOOKUP(Table1[[#This Row],[Column3]],Mapping!$AP$5:$AQ$22,2,0)</f>
        <v>Furnishings</v>
      </c>
      <c r="Q3649">
        <v>414</v>
      </c>
      <c r="R3649">
        <v>8</v>
      </c>
      <c r="S3649">
        <v>124.19999999999999</v>
      </c>
    </row>
    <row r="3650" spans="1:19" x14ac:dyDescent="0.35">
      <c r="A3650">
        <v>3091</v>
      </c>
      <c r="B3650" t="s">
        <v>3004</v>
      </c>
      <c r="C3650" t="s">
        <v>1016</v>
      </c>
      <c r="D3650" t="str">
        <f>MID(Table1[[#This Row],[Product ID]],5,2)</f>
        <v>BI</v>
      </c>
      <c r="E3650" t="str">
        <f>LEFT(Table1[[#This Row],[Product ID]],3)</f>
        <v>OFF</v>
      </c>
      <c r="F3650" s="10" t="e">
        <f>VLOOKUP(Table1[[#This Row],[Order ID]],Mapping!H3650:J11441,3,0)</f>
        <v>#N/A</v>
      </c>
      <c r="G3650" s="10" t="e">
        <f>VLOOKUP(Table1[[#This Row],[Order ID]],Mapping!H3650:K11441,4,0)</f>
        <v>#N/A</v>
      </c>
      <c r="H3650" t="str">
        <f>INDEX(Mapping!$B$2:$T$7793,MATCH(Data!$A3650,Mapping!$B$3:$B$7793,0),MATCH(Data!$H$1,Mapping!$B$2:$T$2,0))</f>
        <v>Standard Class</v>
      </c>
      <c r="I3650" t="str">
        <f>INDEX(Mapping!$B$2:$T$7793,MATCH(Data!$A3650,Mapping!$B$3:$B$7793,0),MATCH(Data!$I$1,Mapping!$B$2:$T$2,0))</f>
        <v>Consumer</v>
      </c>
      <c r="J3650">
        <f>VLOOKUP($A3650,Mapping!$X$3:$Y$7793,2,0)</f>
        <v>10009</v>
      </c>
      <c r="K3650" t="str">
        <f>VLOOKUP($J3650,Mapping!$AB$3:$AC$475,2,0)</f>
        <v>Saint Paul</v>
      </c>
      <c r="L3650" t="str">
        <f>VLOOKUP($K3650,Mapping!$AF$3:$AG$475,2,0)</f>
        <v>Minnesota</v>
      </c>
      <c r="M3650" t="str">
        <f>VLOOKUP($L3650,Mapping!$AI$3:$AJ$48,2,0)</f>
        <v>United States</v>
      </c>
      <c r="N3650" t="str">
        <f>VLOOKUP($L3650,Mapping!$AI$3:$AK$48,3,0)</f>
        <v>Central</v>
      </c>
      <c r="O3650" t="str">
        <f>VLOOKUP(Table1[[#This Row],[Column1]],Mapping!$AM$8:$AN$11,2,0)</f>
        <v>Office Supplies</v>
      </c>
      <c r="P3650" t="str">
        <f>VLOOKUP(Table1[[#This Row],[Column3]],Mapping!$AP$5:$AQ$22,2,0)</f>
        <v>Binders</v>
      </c>
      <c r="Q3650">
        <v>41.328000000000003</v>
      </c>
      <c r="R3650">
        <v>7</v>
      </c>
      <c r="S3650">
        <v>14.981400000000001</v>
      </c>
    </row>
    <row r="3651" spans="1:19" x14ac:dyDescent="0.35">
      <c r="A3651">
        <v>6884</v>
      </c>
      <c r="B3651" t="s">
        <v>5260</v>
      </c>
      <c r="C3651" t="s">
        <v>1067</v>
      </c>
      <c r="D3651" t="str">
        <f>MID(Table1[[#This Row],[Product ID]],5,2)</f>
        <v>BI</v>
      </c>
      <c r="E3651" t="str">
        <f>LEFT(Table1[[#This Row],[Product ID]],3)</f>
        <v>OFF</v>
      </c>
      <c r="F3651" s="10">
        <f>VLOOKUP(Table1[[#This Row],[Order ID]],Mapping!H3651:J11442,3,0)</f>
        <v>41508</v>
      </c>
      <c r="G3651" s="10">
        <f>VLOOKUP(Table1[[#This Row],[Order ID]],Mapping!H3651:K11442,4,0)</f>
        <v>41511</v>
      </c>
      <c r="H3651" t="str">
        <f>INDEX(Mapping!$B$2:$T$7793,MATCH(Data!$A3651,Mapping!$B$3:$B$7793,0),MATCH(Data!$H$1,Mapping!$B$2:$T$2,0))</f>
        <v>First Class</v>
      </c>
      <c r="I3651" t="str">
        <f>INDEX(Mapping!$B$2:$T$7793,MATCH(Data!$A3651,Mapping!$B$3:$B$7793,0),MATCH(Data!$I$1,Mapping!$B$2:$T$2,0))</f>
        <v>Corporate</v>
      </c>
      <c r="J3651">
        <f>VLOOKUP($A3651,Mapping!$X$3:$Y$7793,2,0)</f>
        <v>98115</v>
      </c>
      <c r="K3651" t="str">
        <f>VLOOKUP($J3651,Mapping!$AB$3:$AC$475,2,0)</f>
        <v>Whittier</v>
      </c>
      <c r="L3651" t="str">
        <f>VLOOKUP($K3651,Mapping!$AF$3:$AG$475,2,0)</f>
        <v>California</v>
      </c>
      <c r="M3651" t="str">
        <f>VLOOKUP($L3651,Mapping!$AI$3:$AJ$48,2,0)</f>
        <v>United States</v>
      </c>
      <c r="N3651" t="str">
        <f>VLOOKUP($L3651,Mapping!$AI$3:$AK$48,3,0)</f>
        <v>West</v>
      </c>
      <c r="O3651" t="str">
        <f>VLOOKUP(Table1[[#This Row],[Column1]],Mapping!$AM$8:$AN$11,2,0)</f>
        <v>Office Supplies</v>
      </c>
      <c r="P3651" t="str">
        <f>VLOOKUP(Table1[[#This Row],[Column3]],Mapping!$AP$5:$AQ$22,2,0)</f>
        <v>Binders</v>
      </c>
      <c r="Q3651">
        <v>33.44</v>
      </c>
      <c r="R3651">
        <v>10</v>
      </c>
      <c r="S3651">
        <v>11.703999999999997</v>
      </c>
    </row>
    <row r="3652" spans="1:19" x14ac:dyDescent="0.35">
      <c r="A3652">
        <v>6956</v>
      </c>
      <c r="B3652" t="s">
        <v>5298</v>
      </c>
      <c r="C3652" t="s">
        <v>5299</v>
      </c>
      <c r="D3652" t="str">
        <f>MID(Table1[[#This Row],[Product ID]],5,2)</f>
        <v>PH</v>
      </c>
      <c r="E3652" t="str">
        <f>LEFT(Table1[[#This Row],[Product ID]],3)</f>
        <v>TEC</v>
      </c>
      <c r="F3652" s="10">
        <f>VLOOKUP(Table1[[#This Row],[Order ID]],Mapping!H3652:J11443,3,0)</f>
        <v>41304</v>
      </c>
      <c r="G3652" s="10">
        <f>VLOOKUP(Table1[[#This Row],[Order ID]],Mapping!H3652:K11443,4,0)</f>
        <v>41308</v>
      </c>
      <c r="H3652" t="str">
        <f>INDEX(Mapping!$B$2:$T$7793,MATCH(Data!$A3652,Mapping!$B$3:$B$7793,0),MATCH(Data!$H$1,Mapping!$B$2:$T$2,0))</f>
        <v>Standard Class</v>
      </c>
      <c r="I3652" t="str">
        <f>INDEX(Mapping!$B$2:$T$7793,MATCH(Data!$A3652,Mapping!$B$3:$B$7793,0),MATCH(Data!$I$1,Mapping!$B$2:$T$2,0))</f>
        <v>Consumer</v>
      </c>
      <c r="J3652">
        <f>VLOOKUP($A3652,Mapping!$X$3:$Y$7793,2,0)</f>
        <v>61107</v>
      </c>
      <c r="K3652" t="str">
        <f>VLOOKUP($J3652,Mapping!$AB$3:$AC$475,2,0)</f>
        <v>Deltona</v>
      </c>
      <c r="L3652" t="str">
        <f>VLOOKUP($K3652,Mapping!$AF$3:$AG$475,2,0)</f>
        <v>Florida</v>
      </c>
      <c r="M3652" t="str">
        <f>VLOOKUP($L3652,Mapping!$AI$3:$AJ$48,2,0)</f>
        <v>United States</v>
      </c>
      <c r="N3652" t="str">
        <f>VLOOKUP($L3652,Mapping!$AI$3:$AK$48,3,0)</f>
        <v>South</v>
      </c>
      <c r="O3652" t="str">
        <f>VLOOKUP(Table1[[#This Row],[Column1]],Mapping!$AM$8:$AN$11,2,0)</f>
        <v>Technology</v>
      </c>
      <c r="P3652" t="str">
        <f>VLOOKUP(Table1[[#This Row],[Column3]],Mapping!$AP$5:$AQ$22,2,0)</f>
        <v>Phones</v>
      </c>
      <c r="Q3652">
        <v>1439.9680000000001</v>
      </c>
      <c r="R3652">
        <v>4</v>
      </c>
      <c r="S3652">
        <v>143.99680000000006</v>
      </c>
    </row>
    <row r="3653" spans="1:19" x14ac:dyDescent="0.35">
      <c r="A3653">
        <v>6957</v>
      </c>
      <c r="B3653" t="s">
        <v>5298</v>
      </c>
      <c r="C3653" t="s">
        <v>775</v>
      </c>
      <c r="D3653" t="str">
        <f>MID(Table1[[#This Row],[Product ID]],5,2)</f>
        <v>BI</v>
      </c>
      <c r="E3653" t="str">
        <f>LEFT(Table1[[#This Row],[Product ID]],3)</f>
        <v>OFF</v>
      </c>
      <c r="F3653" s="10">
        <f>VLOOKUP(Table1[[#This Row],[Order ID]],Mapping!H3653:J11444,3,0)</f>
        <v>41304</v>
      </c>
      <c r="G3653" s="10">
        <f>VLOOKUP(Table1[[#This Row],[Order ID]],Mapping!H3653:K11444,4,0)</f>
        <v>41308</v>
      </c>
      <c r="H3653" t="str">
        <f>INDEX(Mapping!$B$2:$T$7793,MATCH(Data!$A3653,Mapping!$B$3:$B$7793,0),MATCH(Data!$H$1,Mapping!$B$2:$T$2,0))</f>
        <v>Standard Class</v>
      </c>
      <c r="I3653" t="str">
        <f>INDEX(Mapping!$B$2:$T$7793,MATCH(Data!$A3653,Mapping!$B$3:$B$7793,0),MATCH(Data!$I$1,Mapping!$B$2:$T$2,0))</f>
        <v>Consumer</v>
      </c>
      <c r="J3653">
        <f>VLOOKUP($A3653,Mapping!$X$3:$Y$7793,2,0)</f>
        <v>61107</v>
      </c>
      <c r="K3653" t="str">
        <f>VLOOKUP($J3653,Mapping!$AB$3:$AC$475,2,0)</f>
        <v>Deltona</v>
      </c>
      <c r="L3653" t="str">
        <f>VLOOKUP($K3653,Mapping!$AF$3:$AG$475,2,0)</f>
        <v>Florida</v>
      </c>
      <c r="M3653" t="str">
        <f>VLOOKUP($L3653,Mapping!$AI$3:$AJ$48,2,0)</f>
        <v>United States</v>
      </c>
      <c r="N3653" t="str">
        <f>VLOOKUP($L3653,Mapping!$AI$3:$AK$48,3,0)</f>
        <v>South</v>
      </c>
      <c r="O3653" t="str">
        <f>VLOOKUP(Table1[[#This Row],[Column1]],Mapping!$AM$8:$AN$11,2,0)</f>
        <v>Office Supplies</v>
      </c>
      <c r="P3653" t="str">
        <f>VLOOKUP(Table1[[#This Row],[Column3]],Mapping!$AP$5:$AQ$22,2,0)</f>
        <v>Binders</v>
      </c>
      <c r="Q3653">
        <v>1.7279999999999995</v>
      </c>
      <c r="R3653">
        <v>3</v>
      </c>
      <c r="S3653">
        <v>-2.678399999999999</v>
      </c>
    </row>
    <row r="3654" spans="1:19" x14ac:dyDescent="0.35">
      <c r="A3654">
        <v>6958</v>
      </c>
      <c r="B3654" t="s">
        <v>5298</v>
      </c>
      <c r="C3654" t="s">
        <v>596</v>
      </c>
      <c r="D3654" t="str">
        <f>MID(Table1[[#This Row],[Product ID]],5,2)</f>
        <v>TA</v>
      </c>
      <c r="E3654" t="str">
        <f>LEFT(Table1[[#This Row],[Product ID]],3)</f>
        <v>FUR</v>
      </c>
      <c r="F3654" s="10">
        <f>VLOOKUP(Table1[[#This Row],[Order ID]],Mapping!H3654:J11445,3,0)</f>
        <v>41304</v>
      </c>
      <c r="G3654" s="10">
        <f>VLOOKUP(Table1[[#This Row],[Order ID]],Mapping!H3654:K11445,4,0)</f>
        <v>41308</v>
      </c>
      <c r="H3654" t="str">
        <f>INDEX(Mapping!$B$2:$T$7793,MATCH(Data!$A3654,Mapping!$B$3:$B$7793,0),MATCH(Data!$H$1,Mapping!$B$2:$T$2,0))</f>
        <v>Standard Class</v>
      </c>
      <c r="I3654" t="str">
        <f>INDEX(Mapping!$B$2:$T$7793,MATCH(Data!$A3654,Mapping!$B$3:$B$7793,0),MATCH(Data!$I$1,Mapping!$B$2:$T$2,0))</f>
        <v>Consumer</v>
      </c>
      <c r="J3654">
        <f>VLOOKUP($A3654,Mapping!$X$3:$Y$7793,2,0)</f>
        <v>61107</v>
      </c>
      <c r="K3654" t="str">
        <f>VLOOKUP($J3654,Mapping!$AB$3:$AC$475,2,0)</f>
        <v>Deltona</v>
      </c>
      <c r="L3654" t="str">
        <f>VLOOKUP($K3654,Mapping!$AF$3:$AG$475,2,0)</f>
        <v>Florida</v>
      </c>
      <c r="M3654" t="str">
        <f>VLOOKUP($L3654,Mapping!$AI$3:$AJ$48,2,0)</f>
        <v>United States</v>
      </c>
      <c r="N3654" t="str">
        <f>VLOOKUP($L3654,Mapping!$AI$3:$AK$48,3,0)</f>
        <v>South</v>
      </c>
      <c r="O3654" t="str">
        <f>VLOOKUP(Table1[[#This Row],[Column1]],Mapping!$AM$8:$AN$11,2,0)</f>
        <v>Furniture</v>
      </c>
      <c r="P3654" t="str">
        <f>VLOOKUP(Table1[[#This Row],[Column3]],Mapping!$AP$5:$AQ$22,2,0)</f>
        <v>Tables</v>
      </c>
      <c r="Q3654">
        <v>626.09999999999991</v>
      </c>
      <c r="R3654">
        <v>3</v>
      </c>
      <c r="S3654">
        <v>-538.44600000000003</v>
      </c>
    </row>
    <row r="3655" spans="1:19" x14ac:dyDescent="0.35">
      <c r="A3655">
        <v>7302</v>
      </c>
      <c r="B3655" t="s">
        <v>5493</v>
      </c>
      <c r="C3655" t="s">
        <v>1099</v>
      </c>
      <c r="D3655" t="str">
        <f>MID(Table1[[#This Row],[Product ID]],5,2)</f>
        <v>BI</v>
      </c>
      <c r="E3655" t="str">
        <f>LEFT(Table1[[#This Row],[Product ID]],3)</f>
        <v>OFF</v>
      </c>
      <c r="F3655" s="10">
        <f>VLOOKUP(Table1[[#This Row],[Order ID]],Mapping!H3655:J11446,3,0)</f>
        <v>41299</v>
      </c>
      <c r="G3655" s="10">
        <f>VLOOKUP(Table1[[#This Row],[Order ID]],Mapping!H3655:K11446,4,0)</f>
        <v>41302</v>
      </c>
      <c r="H3655" t="str">
        <f>INDEX(Mapping!$B$2:$T$7793,MATCH(Data!$A3655,Mapping!$B$3:$B$7793,0),MATCH(Data!$H$1,Mapping!$B$2:$T$2,0))</f>
        <v>First Class</v>
      </c>
      <c r="I3655" t="str">
        <f>INDEX(Mapping!$B$2:$T$7793,MATCH(Data!$A3655,Mapping!$B$3:$B$7793,0),MATCH(Data!$I$1,Mapping!$B$2:$T$2,0))</f>
        <v>Consumer</v>
      </c>
      <c r="J3655">
        <f>VLOOKUP($A3655,Mapping!$X$3:$Y$7793,2,0)</f>
        <v>10024</v>
      </c>
      <c r="K3655" t="str">
        <f>VLOOKUP($J3655,Mapping!$AB$3:$AC$475,2,0)</f>
        <v>Memphis</v>
      </c>
      <c r="L3655" t="str">
        <f>VLOOKUP($K3655,Mapping!$AF$3:$AG$475,2,0)</f>
        <v>Tennessee</v>
      </c>
      <c r="M3655" t="str">
        <f>VLOOKUP($L3655,Mapping!$AI$3:$AJ$48,2,0)</f>
        <v>United States</v>
      </c>
      <c r="N3655" t="str">
        <f>VLOOKUP($L3655,Mapping!$AI$3:$AK$48,3,0)</f>
        <v>South</v>
      </c>
      <c r="O3655" t="str">
        <f>VLOOKUP(Table1[[#This Row],[Column1]],Mapping!$AM$8:$AN$11,2,0)</f>
        <v>Office Supplies</v>
      </c>
      <c r="P3655" t="str">
        <f>VLOOKUP(Table1[[#This Row],[Column3]],Mapping!$AP$5:$AQ$22,2,0)</f>
        <v>Binders</v>
      </c>
      <c r="Q3655">
        <v>43.120000000000005</v>
      </c>
      <c r="R3655">
        <v>5</v>
      </c>
      <c r="S3655">
        <v>15.091999999999995</v>
      </c>
    </row>
    <row r="3656" spans="1:19" x14ac:dyDescent="0.35">
      <c r="A3656">
        <v>7303</v>
      </c>
      <c r="B3656" t="s">
        <v>5493</v>
      </c>
      <c r="C3656" t="s">
        <v>1027</v>
      </c>
      <c r="D3656" t="str">
        <f>MID(Table1[[#This Row],[Product ID]],5,2)</f>
        <v>TA</v>
      </c>
      <c r="E3656" t="str">
        <f>LEFT(Table1[[#This Row],[Product ID]],3)</f>
        <v>FUR</v>
      </c>
      <c r="F3656" s="10">
        <f>VLOOKUP(Table1[[#This Row],[Order ID]],Mapping!H3656:J11447,3,0)</f>
        <v>41299</v>
      </c>
      <c r="G3656" s="10">
        <f>VLOOKUP(Table1[[#This Row],[Order ID]],Mapping!H3656:K11447,4,0)</f>
        <v>41302</v>
      </c>
      <c r="H3656" t="str">
        <f>INDEX(Mapping!$B$2:$T$7793,MATCH(Data!$A3656,Mapping!$B$3:$B$7793,0),MATCH(Data!$H$1,Mapping!$B$2:$T$2,0))</f>
        <v>Second Class</v>
      </c>
      <c r="I3656" t="str">
        <f>INDEX(Mapping!$B$2:$T$7793,MATCH(Data!$A3656,Mapping!$B$3:$B$7793,0),MATCH(Data!$I$1,Mapping!$B$2:$T$2,0))</f>
        <v>Corporate</v>
      </c>
      <c r="J3656">
        <f>VLOOKUP($A3656,Mapping!$X$3:$Y$7793,2,0)</f>
        <v>10024</v>
      </c>
      <c r="K3656" t="str">
        <f>VLOOKUP($J3656,Mapping!$AB$3:$AC$475,2,0)</f>
        <v>Memphis</v>
      </c>
      <c r="L3656" t="str">
        <f>VLOOKUP($K3656,Mapping!$AF$3:$AG$475,2,0)</f>
        <v>Tennessee</v>
      </c>
      <c r="M3656" t="str">
        <f>VLOOKUP($L3656,Mapping!$AI$3:$AJ$48,2,0)</f>
        <v>United States</v>
      </c>
      <c r="N3656" t="str">
        <f>VLOOKUP($L3656,Mapping!$AI$3:$AK$48,3,0)</f>
        <v>South</v>
      </c>
      <c r="O3656" t="str">
        <f>VLOOKUP(Table1[[#This Row],[Column1]],Mapping!$AM$8:$AN$11,2,0)</f>
        <v>Furniture</v>
      </c>
      <c r="P3656" t="str">
        <f>VLOOKUP(Table1[[#This Row],[Column3]],Mapping!$AP$5:$AQ$22,2,0)</f>
        <v>Tables</v>
      </c>
      <c r="Q3656">
        <v>313.72199999999998</v>
      </c>
      <c r="R3656">
        <v>3</v>
      </c>
      <c r="S3656">
        <v>-99.34529999999998</v>
      </c>
    </row>
    <row r="3657" spans="1:19" x14ac:dyDescent="0.35">
      <c r="A3657">
        <v>7304</v>
      </c>
      <c r="B3657" t="s">
        <v>5493</v>
      </c>
      <c r="C3657" t="s">
        <v>3930</v>
      </c>
      <c r="D3657" t="str">
        <f>MID(Table1[[#This Row],[Product ID]],5,2)</f>
        <v>FU</v>
      </c>
      <c r="E3657" t="str">
        <f>LEFT(Table1[[#This Row],[Product ID]],3)</f>
        <v>FUR</v>
      </c>
      <c r="F3657" s="10">
        <f>VLOOKUP(Table1[[#This Row],[Order ID]],Mapping!H3657:J11448,3,0)</f>
        <v>41299</v>
      </c>
      <c r="G3657" s="10">
        <f>VLOOKUP(Table1[[#This Row],[Order ID]],Mapping!H3657:K11448,4,0)</f>
        <v>41302</v>
      </c>
      <c r="H3657" t="str">
        <f>INDEX(Mapping!$B$2:$T$7793,MATCH(Data!$A3657,Mapping!$B$3:$B$7793,0),MATCH(Data!$H$1,Mapping!$B$2:$T$2,0))</f>
        <v>Second Class</v>
      </c>
      <c r="I3657" t="str">
        <f>INDEX(Mapping!$B$2:$T$7793,MATCH(Data!$A3657,Mapping!$B$3:$B$7793,0),MATCH(Data!$I$1,Mapping!$B$2:$T$2,0))</f>
        <v>Corporate</v>
      </c>
      <c r="J3657">
        <f>VLOOKUP($A3657,Mapping!$X$3:$Y$7793,2,0)</f>
        <v>10024</v>
      </c>
      <c r="K3657" t="str">
        <f>VLOOKUP($J3657,Mapping!$AB$3:$AC$475,2,0)</f>
        <v>Memphis</v>
      </c>
      <c r="L3657" t="str">
        <f>VLOOKUP($K3657,Mapping!$AF$3:$AG$475,2,0)</f>
        <v>Tennessee</v>
      </c>
      <c r="M3657" t="str">
        <f>VLOOKUP($L3657,Mapping!$AI$3:$AJ$48,2,0)</f>
        <v>United States</v>
      </c>
      <c r="N3657" t="str">
        <f>VLOOKUP($L3657,Mapping!$AI$3:$AK$48,3,0)</f>
        <v>South</v>
      </c>
      <c r="O3657" t="str">
        <f>VLOOKUP(Table1[[#This Row],[Column1]],Mapping!$AM$8:$AN$11,2,0)</f>
        <v>Furniture</v>
      </c>
      <c r="P3657" t="str">
        <f>VLOOKUP(Table1[[#This Row],[Column3]],Mapping!$AP$5:$AQ$22,2,0)</f>
        <v>Furnishings</v>
      </c>
      <c r="Q3657">
        <v>45.98</v>
      </c>
      <c r="R3657">
        <v>1</v>
      </c>
      <c r="S3657">
        <v>7.816599999999994</v>
      </c>
    </row>
    <row r="3658" spans="1:19" x14ac:dyDescent="0.35">
      <c r="A3658">
        <v>7305</v>
      </c>
      <c r="B3658" t="s">
        <v>5493</v>
      </c>
      <c r="C3658" t="s">
        <v>1133</v>
      </c>
      <c r="D3658" t="str">
        <f>MID(Table1[[#This Row],[Product ID]],5,2)</f>
        <v>ST</v>
      </c>
      <c r="E3658" t="str">
        <f>LEFT(Table1[[#This Row],[Product ID]],3)</f>
        <v>OFF</v>
      </c>
      <c r="F3658" s="10">
        <f>VLOOKUP(Table1[[#This Row],[Order ID]],Mapping!H3658:J11449,3,0)</f>
        <v>41299</v>
      </c>
      <c r="G3658" s="10">
        <f>VLOOKUP(Table1[[#This Row],[Order ID]],Mapping!H3658:K11449,4,0)</f>
        <v>41302</v>
      </c>
      <c r="H3658" t="str">
        <f>INDEX(Mapping!$B$2:$T$7793,MATCH(Data!$A3658,Mapping!$B$3:$B$7793,0),MATCH(Data!$H$1,Mapping!$B$2:$T$2,0))</f>
        <v>Second Class</v>
      </c>
      <c r="I3658" t="str">
        <f>INDEX(Mapping!$B$2:$T$7793,MATCH(Data!$A3658,Mapping!$B$3:$B$7793,0),MATCH(Data!$I$1,Mapping!$B$2:$T$2,0))</f>
        <v>Corporate</v>
      </c>
      <c r="J3658">
        <f>VLOOKUP($A3658,Mapping!$X$3:$Y$7793,2,0)</f>
        <v>10024</v>
      </c>
      <c r="K3658" t="str">
        <f>VLOOKUP($J3658,Mapping!$AB$3:$AC$475,2,0)</f>
        <v>Memphis</v>
      </c>
      <c r="L3658" t="str">
        <f>VLOOKUP($K3658,Mapping!$AF$3:$AG$475,2,0)</f>
        <v>Tennessee</v>
      </c>
      <c r="M3658" t="str">
        <f>VLOOKUP($L3658,Mapping!$AI$3:$AJ$48,2,0)</f>
        <v>United States</v>
      </c>
      <c r="N3658" t="str">
        <f>VLOOKUP($L3658,Mapping!$AI$3:$AK$48,3,0)</f>
        <v>South</v>
      </c>
      <c r="O3658" t="str">
        <f>VLOOKUP(Table1[[#This Row],[Column1]],Mapping!$AM$8:$AN$11,2,0)</f>
        <v>Office Supplies</v>
      </c>
      <c r="P3658" t="str">
        <f>VLOOKUP(Table1[[#This Row],[Column3]],Mapping!$AP$5:$AQ$22,2,0)</f>
        <v>Storage</v>
      </c>
      <c r="Q3658">
        <v>428.68</v>
      </c>
      <c r="R3658">
        <v>7</v>
      </c>
      <c r="S3658">
        <v>0</v>
      </c>
    </row>
    <row r="3659" spans="1:19" x14ac:dyDescent="0.35">
      <c r="A3659">
        <v>920</v>
      </c>
      <c r="B3659" t="s">
        <v>1158</v>
      </c>
      <c r="C3659" t="s">
        <v>788</v>
      </c>
      <c r="D3659" t="str">
        <f>MID(Table1[[#This Row],[Product ID]],5,2)</f>
        <v>AC</v>
      </c>
      <c r="E3659" t="str">
        <f>LEFT(Table1[[#This Row],[Product ID]],3)</f>
        <v>TEC</v>
      </c>
      <c r="F3659" s="10" t="e">
        <f>VLOOKUP(Table1[[#This Row],[Order ID]],Mapping!H3659:J11450,3,0)</f>
        <v>#N/A</v>
      </c>
      <c r="G3659" s="10" t="e">
        <f>VLOOKUP(Table1[[#This Row],[Order ID]],Mapping!H3659:K11450,4,0)</f>
        <v>#N/A</v>
      </c>
      <c r="H3659" t="str">
        <f>INDEX(Mapping!$B$2:$T$7793,MATCH(Data!$A3659,Mapping!$B$3:$B$7793,0),MATCH(Data!$H$1,Mapping!$B$2:$T$2,0))</f>
        <v>Standard Class</v>
      </c>
      <c r="I3659" t="str">
        <f>INDEX(Mapping!$B$2:$T$7793,MATCH(Data!$A3659,Mapping!$B$3:$B$7793,0),MATCH(Data!$I$1,Mapping!$B$2:$T$2,0))</f>
        <v>Consumer</v>
      </c>
      <c r="J3659">
        <f>VLOOKUP($A3659,Mapping!$X$3:$Y$7793,2,0)</f>
        <v>77070</v>
      </c>
      <c r="K3659" t="str">
        <f>VLOOKUP($J3659,Mapping!$AB$3:$AC$475,2,0)</f>
        <v>Orland Park</v>
      </c>
      <c r="L3659" t="str">
        <f>VLOOKUP($K3659,Mapping!$AF$3:$AG$475,2,0)</f>
        <v>Illinois</v>
      </c>
      <c r="M3659" t="str">
        <f>VLOOKUP($L3659,Mapping!$AI$3:$AJ$48,2,0)</f>
        <v>United States</v>
      </c>
      <c r="N3659" t="str">
        <f>VLOOKUP($L3659,Mapping!$AI$3:$AK$48,3,0)</f>
        <v>Central</v>
      </c>
      <c r="O3659" t="str">
        <f>VLOOKUP(Table1[[#This Row],[Column1]],Mapping!$AM$8:$AN$11,2,0)</f>
        <v>Technology</v>
      </c>
      <c r="P3659" t="str">
        <f>VLOOKUP(Table1[[#This Row],[Column3]],Mapping!$AP$5:$AQ$22,2,0)</f>
        <v>Accessories</v>
      </c>
      <c r="Q3659">
        <v>258.69600000000003</v>
      </c>
      <c r="R3659">
        <v>3</v>
      </c>
      <c r="S3659">
        <v>64.674000000000007</v>
      </c>
    </row>
    <row r="3660" spans="1:19" x14ac:dyDescent="0.35">
      <c r="A3660">
        <v>1593</v>
      </c>
      <c r="B3660" t="s">
        <v>1828</v>
      </c>
      <c r="C3660" t="s">
        <v>636</v>
      </c>
      <c r="D3660" t="str">
        <f>MID(Table1[[#This Row],[Product ID]],5,2)</f>
        <v>ST</v>
      </c>
      <c r="E3660" t="str">
        <f>LEFT(Table1[[#This Row],[Product ID]],3)</f>
        <v>OFF</v>
      </c>
      <c r="F3660" s="10" t="e">
        <f>VLOOKUP(Table1[[#This Row],[Order ID]],Mapping!H3660:J11451,3,0)</f>
        <v>#N/A</v>
      </c>
      <c r="G3660" s="10" t="e">
        <f>VLOOKUP(Table1[[#This Row],[Order ID]],Mapping!H3660:K11451,4,0)</f>
        <v>#N/A</v>
      </c>
      <c r="H3660" t="str">
        <f>INDEX(Mapping!$B$2:$T$7793,MATCH(Data!$A3660,Mapping!$B$3:$B$7793,0),MATCH(Data!$H$1,Mapping!$B$2:$T$2,0))</f>
        <v>Standard Class</v>
      </c>
      <c r="I3660" t="str">
        <f>INDEX(Mapping!$B$2:$T$7793,MATCH(Data!$A3660,Mapping!$B$3:$B$7793,0),MATCH(Data!$I$1,Mapping!$B$2:$T$2,0))</f>
        <v>Consumer</v>
      </c>
      <c r="J3660">
        <f>VLOOKUP($A3660,Mapping!$X$3:$Y$7793,2,0)</f>
        <v>2908</v>
      </c>
      <c r="K3660" t="str">
        <f>VLOOKUP($J3660,Mapping!$AB$3:$AC$475,2,0)</f>
        <v>El Paso</v>
      </c>
      <c r="L3660" t="str">
        <f>VLOOKUP($K3660,Mapping!$AF$3:$AG$475,2,0)</f>
        <v>Texas</v>
      </c>
      <c r="M3660" t="str">
        <f>VLOOKUP($L3660,Mapping!$AI$3:$AJ$48,2,0)</f>
        <v>United States</v>
      </c>
      <c r="N3660" t="str">
        <f>VLOOKUP($L3660,Mapping!$AI$3:$AK$48,3,0)</f>
        <v>Central</v>
      </c>
      <c r="O3660" t="str">
        <f>VLOOKUP(Table1[[#This Row],[Column1]],Mapping!$AM$8:$AN$11,2,0)</f>
        <v>Office Supplies</v>
      </c>
      <c r="P3660" t="str">
        <f>VLOOKUP(Table1[[#This Row],[Column3]],Mapping!$AP$5:$AQ$22,2,0)</f>
        <v>Storage</v>
      </c>
      <c r="Q3660">
        <v>1606.23</v>
      </c>
      <c r="R3660">
        <v>9</v>
      </c>
      <c r="S3660">
        <v>481.86899999999986</v>
      </c>
    </row>
    <row r="3661" spans="1:19" x14ac:dyDescent="0.35">
      <c r="A3661">
        <v>1594</v>
      </c>
      <c r="B3661" t="s">
        <v>1828</v>
      </c>
      <c r="C3661" t="s">
        <v>702</v>
      </c>
      <c r="D3661" t="str">
        <f>MID(Table1[[#This Row],[Product ID]],5,2)</f>
        <v>PA</v>
      </c>
      <c r="E3661" t="str">
        <f>LEFT(Table1[[#This Row],[Product ID]],3)</f>
        <v>OFF</v>
      </c>
      <c r="F3661" s="10" t="e">
        <f>VLOOKUP(Table1[[#This Row],[Order ID]],Mapping!H3661:J11452,3,0)</f>
        <v>#N/A</v>
      </c>
      <c r="G3661" s="10" t="e">
        <f>VLOOKUP(Table1[[#This Row],[Order ID]],Mapping!H3661:K11452,4,0)</f>
        <v>#N/A</v>
      </c>
      <c r="H3661" t="str">
        <f>INDEX(Mapping!$B$2:$T$7793,MATCH(Data!$A3661,Mapping!$B$3:$B$7793,0),MATCH(Data!$H$1,Mapping!$B$2:$T$2,0))</f>
        <v>First Class</v>
      </c>
      <c r="I3661" t="str">
        <f>INDEX(Mapping!$B$2:$T$7793,MATCH(Data!$A3661,Mapping!$B$3:$B$7793,0),MATCH(Data!$I$1,Mapping!$B$2:$T$2,0))</f>
        <v>Home Office</v>
      </c>
      <c r="J3661">
        <f>VLOOKUP($A3661,Mapping!$X$3:$Y$7793,2,0)</f>
        <v>2908</v>
      </c>
      <c r="K3661" t="str">
        <f>VLOOKUP($J3661,Mapping!$AB$3:$AC$475,2,0)</f>
        <v>El Paso</v>
      </c>
      <c r="L3661" t="str">
        <f>VLOOKUP($K3661,Mapping!$AF$3:$AG$475,2,0)</f>
        <v>Texas</v>
      </c>
      <c r="M3661" t="str">
        <f>VLOOKUP($L3661,Mapping!$AI$3:$AJ$48,2,0)</f>
        <v>United States</v>
      </c>
      <c r="N3661" t="str">
        <f>VLOOKUP($L3661,Mapping!$AI$3:$AK$48,3,0)</f>
        <v>Central</v>
      </c>
      <c r="O3661" t="str">
        <f>VLOOKUP(Table1[[#This Row],[Column1]],Mapping!$AM$8:$AN$11,2,0)</f>
        <v>Office Supplies</v>
      </c>
      <c r="P3661" t="str">
        <f>VLOOKUP(Table1[[#This Row],[Column3]],Mapping!$AP$5:$AQ$22,2,0)</f>
        <v>Paper</v>
      </c>
      <c r="Q3661">
        <v>17.04</v>
      </c>
      <c r="R3661">
        <v>3</v>
      </c>
      <c r="S3661">
        <v>7.6679999999999993</v>
      </c>
    </row>
    <row r="3662" spans="1:19" x14ac:dyDescent="0.35">
      <c r="A3662">
        <v>1595</v>
      </c>
      <c r="B3662" t="s">
        <v>1828</v>
      </c>
      <c r="C3662" t="s">
        <v>934</v>
      </c>
      <c r="D3662" t="str">
        <f>MID(Table1[[#This Row],[Product ID]],5,2)</f>
        <v>BI</v>
      </c>
      <c r="E3662" t="str">
        <f>LEFT(Table1[[#This Row],[Product ID]],3)</f>
        <v>OFF</v>
      </c>
      <c r="F3662" s="10" t="e">
        <f>VLOOKUP(Table1[[#This Row],[Order ID]],Mapping!H3662:J11453,3,0)</f>
        <v>#N/A</v>
      </c>
      <c r="G3662" s="10" t="e">
        <f>VLOOKUP(Table1[[#This Row],[Order ID]],Mapping!H3662:K11453,4,0)</f>
        <v>#N/A</v>
      </c>
      <c r="H3662" t="str">
        <f>INDEX(Mapping!$B$2:$T$7793,MATCH(Data!$A3662,Mapping!$B$3:$B$7793,0),MATCH(Data!$H$1,Mapping!$B$2:$T$2,0))</f>
        <v>First Class</v>
      </c>
      <c r="I3662" t="str">
        <f>INDEX(Mapping!$B$2:$T$7793,MATCH(Data!$A3662,Mapping!$B$3:$B$7793,0),MATCH(Data!$I$1,Mapping!$B$2:$T$2,0))</f>
        <v>Home Office</v>
      </c>
      <c r="J3662">
        <f>VLOOKUP($A3662,Mapping!$X$3:$Y$7793,2,0)</f>
        <v>2908</v>
      </c>
      <c r="K3662" t="str">
        <f>VLOOKUP($J3662,Mapping!$AB$3:$AC$475,2,0)</f>
        <v>El Paso</v>
      </c>
      <c r="L3662" t="str">
        <f>VLOOKUP($K3662,Mapping!$AF$3:$AG$475,2,0)</f>
        <v>Texas</v>
      </c>
      <c r="M3662" t="str">
        <f>VLOOKUP($L3662,Mapping!$AI$3:$AJ$48,2,0)</f>
        <v>United States</v>
      </c>
      <c r="N3662" t="str">
        <f>VLOOKUP($L3662,Mapping!$AI$3:$AK$48,3,0)</f>
        <v>Central</v>
      </c>
      <c r="O3662" t="str">
        <f>VLOOKUP(Table1[[#This Row],[Column1]],Mapping!$AM$8:$AN$11,2,0)</f>
        <v>Office Supplies</v>
      </c>
      <c r="P3662" t="str">
        <f>VLOOKUP(Table1[[#This Row],[Column3]],Mapping!$AP$5:$AQ$22,2,0)</f>
        <v>Binders</v>
      </c>
      <c r="Q3662">
        <v>49.53</v>
      </c>
      <c r="R3662">
        <v>3</v>
      </c>
      <c r="S3662">
        <v>23.774400000000004</v>
      </c>
    </row>
    <row r="3663" spans="1:19" x14ac:dyDescent="0.35">
      <c r="A3663">
        <v>1596</v>
      </c>
      <c r="B3663" t="s">
        <v>1828</v>
      </c>
      <c r="C3663" t="s">
        <v>1489</v>
      </c>
      <c r="D3663" t="str">
        <f>MID(Table1[[#This Row],[Product ID]],5,2)</f>
        <v>CH</v>
      </c>
      <c r="E3663" t="str">
        <f>LEFT(Table1[[#This Row],[Product ID]],3)</f>
        <v>FUR</v>
      </c>
      <c r="F3663" s="10" t="e">
        <f>VLOOKUP(Table1[[#This Row],[Order ID]],Mapping!H3663:J11454,3,0)</f>
        <v>#N/A</v>
      </c>
      <c r="G3663" s="10" t="e">
        <f>VLOOKUP(Table1[[#This Row],[Order ID]],Mapping!H3663:K11454,4,0)</f>
        <v>#N/A</v>
      </c>
      <c r="H3663" t="str">
        <f>INDEX(Mapping!$B$2:$T$7793,MATCH(Data!$A3663,Mapping!$B$3:$B$7793,0),MATCH(Data!$H$1,Mapping!$B$2:$T$2,0))</f>
        <v>First Class</v>
      </c>
      <c r="I3663" t="str">
        <f>INDEX(Mapping!$B$2:$T$7793,MATCH(Data!$A3663,Mapping!$B$3:$B$7793,0),MATCH(Data!$I$1,Mapping!$B$2:$T$2,0))</f>
        <v>Home Office</v>
      </c>
      <c r="J3663">
        <f>VLOOKUP($A3663,Mapping!$X$3:$Y$7793,2,0)</f>
        <v>2908</v>
      </c>
      <c r="K3663" t="str">
        <f>VLOOKUP($J3663,Mapping!$AB$3:$AC$475,2,0)</f>
        <v>El Paso</v>
      </c>
      <c r="L3663" t="str">
        <f>VLOOKUP($K3663,Mapping!$AF$3:$AG$475,2,0)</f>
        <v>Texas</v>
      </c>
      <c r="M3663" t="str">
        <f>VLOOKUP($L3663,Mapping!$AI$3:$AJ$48,2,0)</f>
        <v>United States</v>
      </c>
      <c r="N3663" t="str">
        <f>VLOOKUP($L3663,Mapping!$AI$3:$AK$48,3,0)</f>
        <v>Central</v>
      </c>
      <c r="O3663" t="str">
        <f>VLOOKUP(Table1[[#This Row],[Column1]],Mapping!$AM$8:$AN$11,2,0)</f>
        <v>Furniture</v>
      </c>
      <c r="P3663" t="str">
        <f>VLOOKUP(Table1[[#This Row],[Column3]],Mapping!$AP$5:$AQ$22,2,0)</f>
        <v>Chairs</v>
      </c>
      <c r="Q3663">
        <v>872.32</v>
      </c>
      <c r="R3663">
        <v>4</v>
      </c>
      <c r="S3663">
        <v>244.24959999999999</v>
      </c>
    </row>
    <row r="3664" spans="1:19" x14ac:dyDescent="0.35">
      <c r="A3664">
        <v>6745</v>
      </c>
      <c r="B3664" t="s">
        <v>5180</v>
      </c>
      <c r="C3664" t="s">
        <v>1067</v>
      </c>
      <c r="D3664" t="str">
        <f>MID(Table1[[#This Row],[Product ID]],5,2)</f>
        <v>BI</v>
      </c>
      <c r="E3664" t="str">
        <f>LEFT(Table1[[#This Row],[Product ID]],3)</f>
        <v>OFF</v>
      </c>
      <c r="F3664" s="10">
        <f>VLOOKUP(Table1[[#This Row],[Order ID]],Mapping!H3664:J11455,3,0)</f>
        <v>41447</v>
      </c>
      <c r="G3664" s="10">
        <f>VLOOKUP(Table1[[#This Row],[Order ID]],Mapping!H3664:K11455,4,0)</f>
        <v>41451</v>
      </c>
      <c r="H3664" t="str">
        <f>INDEX(Mapping!$B$2:$T$7793,MATCH(Data!$A3664,Mapping!$B$3:$B$7793,0),MATCH(Data!$H$1,Mapping!$B$2:$T$2,0))</f>
        <v>Same Day</v>
      </c>
      <c r="I3664" t="str">
        <f>INDEX(Mapping!$B$2:$T$7793,MATCH(Data!$A3664,Mapping!$B$3:$B$7793,0),MATCH(Data!$I$1,Mapping!$B$2:$T$2,0))</f>
        <v>Consumer</v>
      </c>
      <c r="J3664">
        <f>VLOOKUP($A3664,Mapping!$X$3:$Y$7793,2,0)</f>
        <v>60623</v>
      </c>
      <c r="K3664" t="str">
        <f>VLOOKUP($J3664,Mapping!$AB$3:$AC$475,2,0)</f>
        <v>Independence</v>
      </c>
      <c r="L3664" t="str">
        <f>VLOOKUP($K3664,Mapping!$AF$3:$AG$475,2,0)</f>
        <v>Missouri</v>
      </c>
      <c r="M3664" t="str">
        <f>VLOOKUP($L3664,Mapping!$AI$3:$AJ$48,2,0)</f>
        <v>United States</v>
      </c>
      <c r="N3664" t="str">
        <f>VLOOKUP($L3664,Mapping!$AI$3:$AK$48,3,0)</f>
        <v>Central</v>
      </c>
      <c r="O3664" t="str">
        <f>VLOOKUP(Table1[[#This Row],[Column1]],Mapping!$AM$8:$AN$11,2,0)</f>
        <v>Office Supplies</v>
      </c>
      <c r="P3664" t="str">
        <f>VLOOKUP(Table1[[#This Row],[Column3]],Mapping!$AP$5:$AQ$22,2,0)</f>
        <v>Binders</v>
      </c>
      <c r="Q3664">
        <v>0.83599999999999974</v>
      </c>
      <c r="R3664">
        <v>1</v>
      </c>
      <c r="S3664">
        <v>-1.3376000000000001</v>
      </c>
    </row>
    <row r="3665" spans="1:19" x14ac:dyDescent="0.35">
      <c r="A3665">
        <v>6282</v>
      </c>
      <c r="B3665" t="s">
        <v>4914</v>
      </c>
      <c r="C3665" t="s">
        <v>4915</v>
      </c>
      <c r="D3665" t="str">
        <f>MID(Table1[[#This Row],[Product ID]],5,2)</f>
        <v>AP</v>
      </c>
      <c r="E3665" t="str">
        <f>LEFT(Table1[[#This Row],[Product ID]],3)</f>
        <v>OFF</v>
      </c>
      <c r="F3665" s="10">
        <f>VLOOKUP(Table1[[#This Row],[Order ID]],Mapping!H3665:J11456,3,0)</f>
        <v>41459</v>
      </c>
      <c r="G3665" s="10">
        <f>VLOOKUP(Table1[[#This Row],[Order ID]],Mapping!H3665:K11456,4,0)</f>
        <v>41463</v>
      </c>
      <c r="H3665" t="str">
        <f>INDEX(Mapping!$B$2:$T$7793,MATCH(Data!$A3665,Mapping!$B$3:$B$7793,0),MATCH(Data!$H$1,Mapping!$B$2:$T$2,0))</f>
        <v>Second Class</v>
      </c>
      <c r="I3665" t="str">
        <f>INDEX(Mapping!$B$2:$T$7793,MATCH(Data!$A3665,Mapping!$B$3:$B$7793,0),MATCH(Data!$I$1,Mapping!$B$2:$T$2,0))</f>
        <v>Consumer</v>
      </c>
      <c r="J3665">
        <f>VLOOKUP($A3665,Mapping!$X$3:$Y$7793,2,0)</f>
        <v>10035</v>
      </c>
      <c r="K3665" t="str">
        <f>VLOOKUP($J3665,Mapping!$AB$3:$AC$475,2,0)</f>
        <v>Grand Prairie</v>
      </c>
      <c r="L3665" t="str">
        <f>VLOOKUP($K3665,Mapping!$AF$3:$AG$475,2,0)</f>
        <v>Texas</v>
      </c>
      <c r="M3665" t="str">
        <f>VLOOKUP($L3665,Mapping!$AI$3:$AJ$48,2,0)</f>
        <v>United States</v>
      </c>
      <c r="N3665" t="str">
        <f>VLOOKUP($L3665,Mapping!$AI$3:$AK$48,3,0)</f>
        <v>Central</v>
      </c>
      <c r="O3665" t="str">
        <f>VLOOKUP(Table1[[#This Row],[Column1]],Mapping!$AM$8:$AN$11,2,0)</f>
        <v>Office Supplies</v>
      </c>
      <c r="P3665" t="str">
        <f>VLOOKUP(Table1[[#This Row],[Column3]],Mapping!$AP$5:$AQ$22,2,0)</f>
        <v>Appliances</v>
      </c>
      <c r="Q3665">
        <v>706.86</v>
      </c>
      <c r="R3665">
        <v>7</v>
      </c>
      <c r="S3665">
        <v>197.92079999999999</v>
      </c>
    </row>
    <row r="3666" spans="1:19" x14ac:dyDescent="0.35">
      <c r="A3666">
        <v>6590</v>
      </c>
      <c r="B3666" t="s">
        <v>5090</v>
      </c>
      <c r="C3666" t="s">
        <v>2468</v>
      </c>
      <c r="D3666" t="str">
        <f>MID(Table1[[#This Row],[Product ID]],5,2)</f>
        <v>BI</v>
      </c>
      <c r="E3666" t="str">
        <f>LEFT(Table1[[#This Row],[Product ID]],3)</f>
        <v>OFF</v>
      </c>
      <c r="F3666" s="10">
        <f>VLOOKUP(Table1[[#This Row],[Order ID]],Mapping!H3666:J11457,3,0)</f>
        <v>41537</v>
      </c>
      <c r="G3666" s="10">
        <f>VLOOKUP(Table1[[#This Row],[Order ID]],Mapping!H3666:K11457,4,0)</f>
        <v>41541</v>
      </c>
      <c r="H3666" t="str">
        <f>INDEX(Mapping!$B$2:$T$7793,MATCH(Data!$A3666,Mapping!$B$3:$B$7793,0),MATCH(Data!$H$1,Mapping!$B$2:$T$2,0))</f>
        <v>Standard Class</v>
      </c>
      <c r="I3666" t="str">
        <f>INDEX(Mapping!$B$2:$T$7793,MATCH(Data!$A3666,Mapping!$B$3:$B$7793,0),MATCH(Data!$I$1,Mapping!$B$2:$T$2,0))</f>
        <v>Consumer</v>
      </c>
      <c r="J3666">
        <f>VLOOKUP($A3666,Mapping!$X$3:$Y$7793,2,0)</f>
        <v>94122</v>
      </c>
      <c r="K3666" t="str">
        <f>VLOOKUP($J3666,Mapping!$AB$3:$AC$475,2,0)</f>
        <v>Urbandale</v>
      </c>
      <c r="L3666" t="str">
        <f>VLOOKUP($K3666,Mapping!$AF$3:$AG$475,2,0)</f>
        <v>Iowa</v>
      </c>
      <c r="M3666" t="str">
        <f>VLOOKUP($L3666,Mapping!$AI$3:$AJ$48,2,0)</f>
        <v>United States</v>
      </c>
      <c r="N3666" t="str">
        <f>VLOOKUP($L3666,Mapping!$AI$3:$AK$48,3,0)</f>
        <v>Central</v>
      </c>
      <c r="O3666" t="str">
        <f>VLOOKUP(Table1[[#This Row],[Column1]],Mapping!$AM$8:$AN$11,2,0)</f>
        <v>Office Supplies</v>
      </c>
      <c r="P3666" t="str">
        <f>VLOOKUP(Table1[[#This Row],[Column3]],Mapping!$AP$5:$AQ$22,2,0)</f>
        <v>Binders</v>
      </c>
      <c r="Q3666">
        <v>8.9280000000000008</v>
      </c>
      <c r="R3666">
        <v>2</v>
      </c>
      <c r="S3666">
        <v>3.1247999999999996</v>
      </c>
    </row>
    <row r="3667" spans="1:19" x14ac:dyDescent="0.35">
      <c r="A3667">
        <v>419</v>
      </c>
      <c r="B3667" t="s">
        <v>566</v>
      </c>
      <c r="C3667" t="s">
        <v>567</v>
      </c>
      <c r="D3667" t="str">
        <f>MID(Table1[[#This Row],[Product ID]],5,2)</f>
        <v>PH</v>
      </c>
      <c r="E3667" t="str">
        <f>LEFT(Table1[[#This Row],[Product ID]],3)</f>
        <v>TEC</v>
      </c>
      <c r="F3667" s="10" t="e">
        <f>VLOOKUP(Table1[[#This Row],[Order ID]],Mapping!H3667:J11458,3,0)</f>
        <v>#N/A</v>
      </c>
      <c r="G3667" s="10" t="e">
        <f>VLOOKUP(Table1[[#This Row],[Order ID]],Mapping!H3667:K11458,4,0)</f>
        <v>#N/A</v>
      </c>
      <c r="H3667" t="str">
        <f>INDEX(Mapping!$B$2:$T$7793,MATCH(Data!$A3667,Mapping!$B$3:$B$7793,0),MATCH(Data!$H$1,Mapping!$B$2:$T$2,0))</f>
        <v>Standard Class</v>
      </c>
      <c r="I3667" t="str">
        <f>INDEX(Mapping!$B$2:$T$7793,MATCH(Data!$A3667,Mapping!$B$3:$B$7793,0),MATCH(Data!$I$1,Mapping!$B$2:$T$2,0))</f>
        <v>Consumer</v>
      </c>
      <c r="J3667">
        <f>VLOOKUP($A3667,Mapping!$X$3:$Y$7793,2,0)</f>
        <v>36116</v>
      </c>
      <c r="K3667" t="str">
        <f>VLOOKUP($J3667,Mapping!$AB$3:$AC$475,2,0)</f>
        <v>Palm Coast</v>
      </c>
      <c r="L3667" t="str">
        <f>VLOOKUP($K3667,Mapping!$AF$3:$AG$475,2,0)</f>
        <v>Florida</v>
      </c>
      <c r="M3667" t="str">
        <f>VLOOKUP($L3667,Mapping!$AI$3:$AJ$48,2,0)</f>
        <v>United States</v>
      </c>
      <c r="N3667" t="str">
        <f>VLOOKUP($L3667,Mapping!$AI$3:$AK$48,3,0)</f>
        <v>South</v>
      </c>
      <c r="O3667" t="str">
        <f>VLOOKUP(Table1[[#This Row],[Column1]],Mapping!$AM$8:$AN$11,2,0)</f>
        <v>Technology</v>
      </c>
      <c r="P3667" t="str">
        <f>VLOOKUP(Table1[[#This Row],[Column3]],Mapping!$AP$5:$AQ$22,2,0)</f>
        <v>Phones</v>
      </c>
      <c r="Q3667">
        <v>979.95</v>
      </c>
      <c r="R3667">
        <v>5</v>
      </c>
      <c r="S3667">
        <v>274.38600000000008</v>
      </c>
    </row>
    <row r="3668" spans="1:19" x14ac:dyDescent="0.35">
      <c r="A3668">
        <v>420</v>
      </c>
      <c r="B3668" t="s">
        <v>566</v>
      </c>
      <c r="C3668" t="s">
        <v>289</v>
      </c>
      <c r="D3668" t="str">
        <f>MID(Table1[[#This Row],[Product ID]],5,2)</f>
        <v>BI</v>
      </c>
      <c r="E3668" t="str">
        <f>LEFT(Table1[[#This Row],[Product ID]],3)</f>
        <v>OFF</v>
      </c>
      <c r="F3668" s="10" t="e">
        <f>VLOOKUP(Table1[[#This Row],[Order ID]],Mapping!H3668:J11459,3,0)</f>
        <v>#N/A</v>
      </c>
      <c r="G3668" s="10" t="e">
        <f>VLOOKUP(Table1[[#This Row],[Order ID]],Mapping!H3668:K11459,4,0)</f>
        <v>#N/A</v>
      </c>
      <c r="H3668" t="str">
        <f>INDEX(Mapping!$B$2:$T$7793,MATCH(Data!$A3668,Mapping!$B$3:$B$7793,0),MATCH(Data!$H$1,Mapping!$B$2:$T$2,0))</f>
        <v>Second Class</v>
      </c>
      <c r="I3668" t="str">
        <f>INDEX(Mapping!$B$2:$T$7793,MATCH(Data!$A3668,Mapping!$B$3:$B$7793,0),MATCH(Data!$I$1,Mapping!$B$2:$T$2,0))</f>
        <v>Consumer</v>
      </c>
      <c r="J3668">
        <f>VLOOKUP($A3668,Mapping!$X$3:$Y$7793,2,0)</f>
        <v>36116</v>
      </c>
      <c r="K3668" t="str">
        <f>VLOOKUP($J3668,Mapping!$AB$3:$AC$475,2,0)</f>
        <v>Palm Coast</v>
      </c>
      <c r="L3668" t="str">
        <f>VLOOKUP($K3668,Mapping!$AF$3:$AG$475,2,0)</f>
        <v>Florida</v>
      </c>
      <c r="M3668" t="str">
        <f>VLOOKUP($L3668,Mapping!$AI$3:$AJ$48,2,0)</f>
        <v>United States</v>
      </c>
      <c r="N3668" t="str">
        <f>VLOOKUP($L3668,Mapping!$AI$3:$AK$48,3,0)</f>
        <v>South</v>
      </c>
      <c r="O3668" t="str">
        <f>VLOOKUP(Table1[[#This Row],[Column1]],Mapping!$AM$8:$AN$11,2,0)</f>
        <v>Office Supplies</v>
      </c>
      <c r="P3668" t="str">
        <f>VLOOKUP(Table1[[#This Row],[Column3]],Mapping!$AP$5:$AQ$22,2,0)</f>
        <v>Binders</v>
      </c>
      <c r="Q3668">
        <v>22.75</v>
      </c>
      <c r="R3668">
        <v>5</v>
      </c>
      <c r="S3668">
        <v>11.375</v>
      </c>
    </row>
    <row r="3669" spans="1:19" x14ac:dyDescent="0.35">
      <c r="A3669">
        <v>7505</v>
      </c>
      <c r="B3669" t="s">
        <v>5618</v>
      </c>
      <c r="C3669" t="s">
        <v>124</v>
      </c>
      <c r="D3669" t="str">
        <f>MID(Table1[[#This Row],[Product ID]],5,2)</f>
        <v>BI</v>
      </c>
      <c r="E3669" t="str">
        <f>LEFT(Table1[[#This Row],[Product ID]],3)</f>
        <v>OFF</v>
      </c>
      <c r="F3669" s="10">
        <f>VLOOKUP(Table1[[#This Row],[Order ID]],Mapping!H3669:J11460,3,0)</f>
        <v>41426</v>
      </c>
      <c r="G3669" s="10">
        <f>VLOOKUP(Table1[[#This Row],[Order ID]],Mapping!H3669:K11460,4,0)</f>
        <v>41432</v>
      </c>
      <c r="H3669" t="str">
        <f>INDEX(Mapping!$B$2:$T$7793,MATCH(Data!$A3669,Mapping!$B$3:$B$7793,0),MATCH(Data!$H$1,Mapping!$B$2:$T$2,0))</f>
        <v>Standard Class</v>
      </c>
      <c r="I3669" t="str">
        <f>INDEX(Mapping!$B$2:$T$7793,MATCH(Data!$A3669,Mapping!$B$3:$B$7793,0),MATCH(Data!$I$1,Mapping!$B$2:$T$2,0))</f>
        <v>Consumer</v>
      </c>
      <c r="J3669">
        <f>VLOOKUP($A3669,Mapping!$X$3:$Y$7793,2,0)</f>
        <v>10011</v>
      </c>
      <c r="K3669" t="str">
        <f>VLOOKUP($J3669,Mapping!$AB$3:$AC$475,2,0)</f>
        <v>Omaha</v>
      </c>
      <c r="L3669" t="str">
        <f>VLOOKUP($K3669,Mapping!$AF$3:$AG$475,2,0)</f>
        <v>Nebraska</v>
      </c>
      <c r="M3669" t="str">
        <f>VLOOKUP($L3669,Mapping!$AI$3:$AJ$48,2,0)</f>
        <v>United States</v>
      </c>
      <c r="N3669" t="str">
        <f>VLOOKUP($L3669,Mapping!$AI$3:$AK$48,3,0)</f>
        <v>Central</v>
      </c>
      <c r="O3669" t="str">
        <f>VLOOKUP(Table1[[#This Row],[Column1]],Mapping!$AM$8:$AN$11,2,0)</f>
        <v>Office Supplies</v>
      </c>
      <c r="P3669" t="str">
        <f>VLOOKUP(Table1[[#This Row],[Column3]],Mapping!$AP$5:$AQ$22,2,0)</f>
        <v>Binders</v>
      </c>
      <c r="Q3669">
        <v>7.1519999999999992</v>
      </c>
      <c r="R3669">
        <v>3</v>
      </c>
      <c r="S3669">
        <v>2.3243999999999994</v>
      </c>
    </row>
    <row r="3670" spans="1:19" x14ac:dyDescent="0.35">
      <c r="A3670">
        <v>7506</v>
      </c>
      <c r="B3670" t="s">
        <v>5618</v>
      </c>
      <c r="C3670" t="s">
        <v>3035</v>
      </c>
      <c r="D3670" t="str">
        <f>MID(Table1[[#This Row],[Product ID]],5,2)</f>
        <v>PH</v>
      </c>
      <c r="E3670" t="str">
        <f>LEFT(Table1[[#This Row],[Product ID]],3)</f>
        <v>TEC</v>
      </c>
      <c r="F3670" s="10">
        <f>VLOOKUP(Table1[[#This Row],[Order ID]],Mapping!H3670:J11461,3,0)</f>
        <v>41426</v>
      </c>
      <c r="G3670" s="10">
        <f>VLOOKUP(Table1[[#This Row],[Order ID]],Mapping!H3670:K11461,4,0)</f>
        <v>41432</v>
      </c>
      <c r="H3670" t="str">
        <f>INDEX(Mapping!$B$2:$T$7793,MATCH(Data!$A3670,Mapping!$B$3:$B$7793,0),MATCH(Data!$H$1,Mapping!$B$2:$T$2,0))</f>
        <v>Standard Class</v>
      </c>
      <c r="I3670" t="str">
        <f>INDEX(Mapping!$B$2:$T$7793,MATCH(Data!$A3670,Mapping!$B$3:$B$7793,0),MATCH(Data!$I$1,Mapping!$B$2:$T$2,0))</f>
        <v>Consumer</v>
      </c>
      <c r="J3670">
        <f>VLOOKUP($A3670,Mapping!$X$3:$Y$7793,2,0)</f>
        <v>10011</v>
      </c>
      <c r="K3670" t="str">
        <f>VLOOKUP($J3670,Mapping!$AB$3:$AC$475,2,0)</f>
        <v>Omaha</v>
      </c>
      <c r="L3670" t="str">
        <f>VLOOKUP($K3670,Mapping!$AF$3:$AG$475,2,0)</f>
        <v>Nebraska</v>
      </c>
      <c r="M3670" t="str">
        <f>VLOOKUP($L3670,Mapping!$AI$3:$AJ$48,2,0)</f>
        <v>United States</v>
      </c>
      <c r="N3670" t="str">
        <f>VLOOKUP($L3670,Mapping!$AI$3:$AK$48,3,0)</f>
        <v>Central</v>
      </c>
      <c r="O3670" t="str">
        <f>VLOOKUP(Table1[[#This Row],[Column1]],Mapping!$AM$8:$AN$11,2,0)</f>
        <v>Technology</v>
      </c>
      <c r="P3670" t="str">
        <f>VLOOKUP(Table1[[#This Row],[Column3]],Mapping!$AP$5:$AQ$22,2,0)</f>
        <v>Phones</v>
      </c>
      <c r="Q3670">
        <v>179.7</v>
      </c>
      <c r="R3670">
        <v>6</v>
      </c>
      <c r="S3670">
        <v>88.052999999999997</v>
      </c>
    </row>
    <row r="3671" spans="1:19" x14ac:dyDescent="0.35">
      <c r="A3671">
        <v>5171</v>
      </c>
      <c r="B3671" t="s">
        <v>4290</v>
      </c>
      <c r="C3671" t="s">
        <v>1851</v>
      </c>
      <c r="D3671" t="str">
        <f>MID(Table1[[#This Row],[Product ID]],5,2)</f>
        <v>BI</v>
      </c>
      <c r="E3671" t="str">
        <f>LEFT(Table1[[#This Row],[Product ID]],3)</f>
        <v>OFF</v>
      </c>
      <c r="F3671" s="10">
        <f>VLOOKUP(Table1[[#This Row],[Order ID]],Mapping!H3671:J11462,3,0)</f>
        <v>41568</v>
      </c>
      <c r="G3671" s="10">
        <f>VLOOKUP(Table1[[#This Row],[Order ID]],Mapping!H3671:K11462,4,0)</f>
        <v>41570</v>
      </c>
      <c r="H3671" t="str">
        <f>INDEX(Mapping!$B$2:$T$7793,MATCH(Data!$A3671,Mapping!$B$3:$B$7793,0),MATCH(Data!$H$1,Mapping!$B$2:$T$2,0))</f>
        <v>Same Day</v>
      </c>
      <c r="I3671" t="str">
        <f>INDEX(Mapping!$B$2:$T$7793,MATCH(Data!$A3671,Mapping!$B$3:$B$7793,0),MATCH(Data!$I$1,Mapping!$B$2:$T$2,0))</f>
        <v>Corporate</v>
      </c>
      <c r="J3671">
        <f>VLOOKUP($A3671,Mapping!$X$3:$Y$7793,2,0)</f>
        <v>90049</v>
      </c>
      <c r="K3671" t="str">
        <f>VLOOKUP($J3671,Mapping!$AB$3:$AC$475,2,0)</f>
        <v>Richardson</v>
      </c>
      <c r="L3671" t="str">
        <f>VLOOKUP($K3671,Mapping!$AF$3:$AG$475,2,0)</f>
        <v>Texas</v>
      </c>
      <c r="M3671" t="str">
        <f>VLOOKUP($L3671,Mapping!$AI$3:$AJ$48,2,0)</f>
        <v>United States</v>
      </c>
      <c r="N3671" t="str">
        <f>VLOOKUP($L3671,Mapping!$AI$3:$AK$48,3,0)</f>
        <v>Central</v>
      </c>
      <c r="O3671" t="str">
        <f>VLOOKUP(Table1[[#This Row],[Column1]],Mapping!$AM$8:$AN$11,2,0)</f>
        <v>Office Supplies</v>
      </c>
      <c r="P3671" t="str">
        <f>VLOOKUP(Table1[[#This Row],[Column3]],Mapping!$AP$5:$AQ$22,2,0)</f>
        <v>Binders</v>
      </c>
      <c r="Q3671">
        <v>19.295999999999999</v>
      </c>
      <c r="R3671">
        <v>3</v>
      </c>
      <c r="S3671">
        <v>6.0299999999999994</v>
      </c>
    </row>
    <row r="3672" spans="1:19" x14ac:dyDescent="0.35">
      <c r="A3672">
        <v>1449</v>
      </c>
      <c r="B3672" t="s">
        <v>1690</v>
      </c>
      <c r="C3672" t="s">
        <v>1691</v>
      </c>
      <c r="D3672" t="str">
        <f>MID(Table1[[#This Row],[Product ID]],5,2)</f>
        <v>AP</v>
      </c>
      <c r="E3672" t="str">
        <f>LEFT(Table1[[#This Row],[Product ID]],3)</f>
        <v>OFF</v>
      </c>
      <c r="F3672" s="10" t="e">
        <f>VLOOKUP(Table1[[#This Row],[Order ID]],Mapping!H3672:J11463,3,0)</f>
        <v>#N/A</v>
      </c>
      <c r="G3672" s="10" t="e">
        <f>VLOOKUP(Table1[[#This Row],[Order ID]],Mapping!H3672:K11463,4,0)</f>
        <v>#N/A</v>
      </c>
      <c r="H3672" t="str">
        <f>INDEX(Mapping!$B$2:$T$7793,MATCH(Data!$A3672,Mapping!$B$3:$B$7793,0),MATCH(Data!$H$1,Mapping!$B$2:$T$2,0))</f>
        <v>Standard Class</v>
      </c>
      <c r="I3672" t="str">
        <f>INDEX(Mapping!$B$2:$T$7793,MATCH(Data!$A3672,Mapping!$B$3:$B$7793,0),MATCH(Data!$I$1,Mapping!$B$2:$T$2,0))</f>
        <v>Consumer</v>
      </c>
      <c r="J3672">
        <f>VLOOKUP($A3672,Mapping!$X$3:$Y$7793,2,0)</f>
        <v>60623</v>
      </c>
      <c r="K3672" t="str">
        <f>VLOOKUP($J3672,Mapping!$AB$3:$AC$475,2,0)</f>
        <v>Independence</v>
      </c>
      <c r="L3672" t="str">
        <f>VLOOKUP($K3672,Mapping!$AF$3:$AG$475,2,0)</f>
        <v>Missouri</v>
      </c>
      <c r="M3672" t="str">
        <f>VLOOKUP($L3672,Mapping!$AI$3:$AJ$48,2,0)</f>
        <v>United States</v>
      </c>
      <c r="N3672" t="str">
        <f>VLOOKUP($L3672,Mapping!$AI$3:$AK$48,3,0)</f>
        <v>Central</v>
      </c>
      <c r="O3672" t="str">
        <f>VLOOKUP(Table1[[#This Row],[Column1]],Mapping!$AM$8:$AN$11,2,0)</f>
        <v>Office Supplies</v>
      </c>
      <c r="P3672" t="str">
        <f>VLOOKUP(Table1[[#This Row],[Column3]],Mapping!$AP$5:$AQ$22,2,0)</f>
        <v>Appliances</v>
      </c>
      <c r="Q3672">
        <v>92.063999999999979</v>
      </c>
      <c r="R3672">
        <v>6</v>
      </c>
      <c r="S3672">
        <v>-225.55680000000007</v>
      </c>
    </row>
    <row r="3673" spans="1:19" x14ac:dyDescent="0.35">
      <c r="A3673">
        <v>1450</v>
      </c>
      <c r="B3673" t="s">
        <v>1690</v>
      </c>
      <c r="C3673" t="s">
        <v>73</v>
      </c>
      <c r="D3673" t="str">
        <f>MID(Table1[[#This Row],[Product ID]],5,2)</f>
        <v>FA</v>
      </c>
      <c r="E3673" t="str">
        <f>LEFT(Table1[[#This Row],[Product ID]],3)</f>
        <v>OFF</v>
      </c>
      <c r="F3673" s="10" t="e">
        <f>VLOOKUP(Table1[[#This Row],[Order ID]],Mapping!H3673:J11464,3,0)</f>
        <v>#N/A</v>
      </c>
      <c r="G3673" s="10" t="e">
        <f>VLOOKUP(Table1[[#This Row],[Order ID]],Mapping!H3673:K11464,4,0)</f>
        <v>#N/A</v>
      </c>
      <c r="H3673" t="str">
        <f>INDEX(Mapping!$B$2:$T$7793,MATCH(Data!$A3673,Mapping!$B$3:$B$7793,0),MATCH(Data!$H$1,Mapping!$B$2:$T$2,0))</f>
        <v>Standard Class</v>
      </c>
      <c r="I3673" t="str">
        <f>INDEX(Mapping!$B$2:$T$7793,MATCH(Data!$A3673,Mapping!$B$3:$B$7793,0),MATCH(Data!$I$1,Mapping!$B$2:$T$2,0))</f>
        <v>Corporate</v>
      </c>
      <c r="J3673">
        <f>VLOOKUP($A3673,Mapping!$X$3:$Y$7793,2,0)</f>
        <v>60623</v>
      </c>
      <c r="K3673" t="str">
        <f>VLOOKUP($J3673,Mapping!$AB$3:$AC$475,2,0)</f>
        <v>Independence</v>
      </c>
      <c r="L3673" t="str">
        <f>VLOOKUP($K3673,Mapping!$AF$3:$AG$475,2,0)</f>
        <v>Missouri</v>
      </c>
      <c r="M3673" t="str">
        <f>VLOOKUP($L3673,Mapping!$AI$3:$AJ$48,2,0)</f>
        <v>United States</v>
      </c>
      <c r="N3673" t="str">
        <f>VLOOKUP($L3673,Mapping!$AI$3:$AK$48,3,0)</f>
        <v>Central</v>
      </c>
      <c r="O3673" t="str">
        <f>VLOOKUP(Table1[[#This Row],[Column1]],Mapping!$AM$8:$AN$11,2,0)</f>
        <v>Office Supplies</v>
      </c>
      <c r="P3673" t="str">
        <f>VLOOKUP(Table1[[#This Row],[Column3]],Mapping!$AP$5:$AQ$22,2,0)</f>
        <v>Fasteners</v>
      </c>
      <c r="Q3673">
        <v>6.9760000000000009</v>
      </c>
      <c r="R3673">
        <v>4</v>
      </c>
      <c r="S3673">
        <v>1.8312000000000004</v>
      </c>
    </row>
    <row r="3674" spans="1:19" x14ac:dyDescent="0.35">
      <c r="A3674">
        <v>1452</v>
      </c>
      <c r="B3674" t="s">
        <v>1690</v>
      </c>
      <c r="C3674" t="s">
        <v>1693</v>
      </c>
      <c r="D3674" t="str">
        <f>MID(Table1[[#This Row],[Product ID]],5,2)</f>
        <v>PA</v>
      </c>
      <c r="E3674" t="str">
        <f>LEFT(Table1[[#This Row],[Product ID]],3)</f>
        <v>OFF</v>
      </c>
      <c r="F3674" s="10" t="e">
        <f>VLOOKUP(Table1[[#This Row],[Order ID]],Mapping!H3674:J11465,3,0)</f>
        <v>#N/A</v>
      </c>
      <c r="G3674" s="10" t="e">
        <f>VLOOKUP(Table1[[#This Row],[Order ID]],Mapping!H3674:K11465,4,0)</f>
        <v>#N/A</v>
      </c>
      <c r="H3674" t="str">
        <f>INDEX(Mapping!$B$2:$T$7793,MATCH(Data!$A3674,Mapping!$B$3:$B$7793,0),MATCH(Data!$H$1,Mapping!$B$2:$T$2,0))</f>
        <v>Standard Class</v>
      </c>
      <c r="I3674" t="str">
        <f>INDEX(Mapping!$B$2:$T$7793,MATCH(Data!$A3674,Mapping!$B$3:$B$7793,0),MATCH(Data!$I$1,Mapping!$B$2:$T$2,0))</f>
        <v>Corporate</v>
      </c>
      <c r="J3674">
        <f>VLOOKUP($A3674,Mapping!$X$3:$Y$7793,2,0)</f>
        <v>60623</v>
      </c>
      <c r="K3674" t="str">
        <f>VLOOKUP($J3674,Mapping!$AB$3:$AC$475,2,0)</f>
        <v>Independence</v>
      </c>
      <c r="L3674" t="str">
        <f>VLOOKUP($K3674,Mapping!$AF$3:$AG$475,2,0)</f>
        <v>Missouri</v>
      </c>
      <c r="M3674" t="str">
        <f>VLOOKUP($L3674,Mapping!$AI$3:$AJ$48,2,0)</f>
        <v>United States</v>
      </c>
      <c r="N3674" t="str">
        <f>VLOOKUP($L3674,Mapping!$AI$3:$AK$48,3,0)</f>
        <v>Central</v>
      </c>
      <c r="O3674" t="str">
        <f>VLOOKUP(Table1[[#This Row],[Column1]],Mapping!$AM$8:$AN$11,2,0)</f>
        <v>Office Supplies</v>
      </c>
      <c r="P3674" t="str">
        <f>VLOOKUP(Table1[[#This Row],[Column3]],Mapping!$AP$5:$AQ$22,2,0)</f>
        <v>Paper</v>
      </c>
      <c r="Q3674">
        <v>5.1840000000000011</v>
      </c>
      <c r="R3674">
        <v>1</v>
      </c>
      <c r="S3674">
        <v>1.8144</v>
      </c>
    </row>
    <row r="3675" spans="1:19" x14ac:dyDescent="0.35">
      <c r="A3675">
        <v>807</v>
      </c>
      <c r="B3675" t="s">
        <v>1036</v>
      </c>
      <c r="C3675" t="s">
        <v>799</v>
      </c>
      <c r="D3675" t="str">
        <f>MID(Table1[[#This Row],[Product ID]],5,2)</f>
        <v>PH</v>
      </c>
      <c r="E3675" t="str">
        <f>LEFT(Table1[[#This Row],[Product ID]],3)</f>
        <v>TEC</v>
      </c>
      <c r="F3675" s="10" t="e">
        <f>VLOOKUP(Table1[[#This Row],[Order ID]],Mapping!H3675:J11466,3,0)</f>
        <v>#N/A</v>
      </c>
      <c r="G3675" s="10" t="e">
        <f>VLOOKUP(Table1[[#This Row],[Order ID]],Mapping!H3675:K11466,4,0)</f>
        <v>#N/A</v>
      </c>
      <c r="H3675" t="str">
        <f>INDEX(Mapping!$B$2:$T$7793,MATCH(Data!$A3675,Mapping!$B$3:$B$7793,0),MATCH(Data!$H$1,Mapping!$B$2:$T$2,0))</f>
        <v>Standard Class</v>
      </c>
      <c r="I3675" t="str">
        <f>INDEX(Mapping!$B$2:$T$7793,MATCH(Data!$A3675,Mapping!$B$3:$B$7793,0),MATCH(Data!$I$1,Mapping!$B$2:$T$2,0))</f>
        <v>Home Office</v>
      </c>
      <c r="J3675">
        <f>VLOOKUP($A3675,Mapping!$X$3:$Y$7793,2,0)</f>
        <v>33142</v>
      </c>
      <c r="K3675" t="str">
        <f>VLOOKUP($J3675,Mapping!$AB$3:$AC$475,2,0)</f>
        <v>Middletown</v>
      </c>
      <c r="L3675" t="str">
        <f>VLOOKUP($K3675,Mapping!$AF$3:$AG$475,2,0)</f>
        <v>Connecticut</v>
      </c>
      <c r="M3675" t="str">
        <f>VLOOKUP($L3675,Mapping!$AI$3:$AJ$48,2,0)</f>
        <v>United States</v>
      </c>
      <c r="N3675" t="str">
        <f>VLOOKUP($L3675,Mapping!$AI$3:$AK$48,3,0)</f>
        <v>East</v>
      </c>
      <c r="O3675" t="str">
        <f>VLOOKUP(Table1[[#This Row],[Column1]],Mapping!$AM$8:$AN$11,2,0)</f>
        <v>Technology</v>
      </c>
      <c r="P3675" t="str">
        <f>VLOOKUP(Table1[[#This Row],[Column3]],Mapping!$AP$5:$AQ$22,2,0)</f>
        <v>Phones</v>
      </c>
      <c r="Q3675">
        <v>1363.96</v>
      </c>
      <c r="R3675">
        <v>5</v>
      </c>
      <c r="S3675">
        <v>85.247500000000002</v>
      </c>
    </row>
    <row r="3676" spans="1:19" x14ac:dyDescent="0.35">
      <c r="A3676">
        <v>808</v>
      </c>
      <c r="B3676" t="s">
        <v>1036</v>
      </c>
      <c r="C3676" t="s">
        <v>1037</v>
      </c>
      <c r="D3676" t="str">
        <f>MID(Table1[[#This Row],[Product ID]],5,2)</f>
        <v>FU</v>
      </c>
      <c r="E3676" t="str">
        <f>LEFT(Table1[[#This Row],[Product ID]],3)</f>
        <v>FUR</v>
      </c>
      <c r="F3676" s="10" t="e">
        <f>VLOOKUP(Table1[[#This Row],[Order ID]],Mapping!H3676:J11467,3,0)</f>
        <v>#N/A</v>
      </c>
      <c r="G3676" s="10" t="e">
        <f>VLOOKUP(Table1[[#This Row],[Order ID]],Mapping!H3676:K11467,4,0)</f>
        <v>#N/A</v>
      </c>
      <c r="H3676" t="str">
        <f>INDEX(Mapping!$B$2:$T$7793,MATCH(Data!$A3676,Mapping!$B$3:$B$7793,0),MATCH(Data!$H$1,Mapping!$B$2:$T$2,0))</f>
        <v>Standard Class</v>
      </c>
      <c r="I3676" t="str">
        <f>INDEX(Mapping!$B$2:$T$7793,MATCH(Data!$A3676,Mapping!$B$3:$B$7793,0),MATCH(Data!$I$1,Mapping!$B$2:$T$2,0))</f>
        <v>Consumer</v>
      </c>
      <c r="J3676">
        <f>VLOOKUP($A3676,Mapping!$X$3:$Y$7793,2,0)</f>
        <v>33142</v>
      </c>
      <c r="K3676" t="str">
        <f>VLOOKUP($J3676,Mapping!$AB$3:$AC$475,2,0)</f>
        <v>Middletown</v>
      </c>
      <c r="L3676" t="str">
        <f>VLOOKUP($K3676,Mapping!$AF$3:$AG$475,2,0)</f>
        <v>Connecticut</v>
      </c>
      <c r="M3676" t="str">
        <f>VLOOKUP($L3676,Mapping!$AI$3:$AJ$48,2,0)</f>
        <v>United States</v>
      </c>
      <c r="N3676" t="str">
        <f>VLOOKUP($L3676,Mapping!$AI$3:$AK$48,3,0)</f>
        <v>East</v>
      </c>
      <c r="O3676" t="str">
        <f>VLOOKUP(Table1[[#This Row],[Column1]],Mapping!$AM$8:$AN$11,2,0)</f>
        <v>Furniture</v>
      </c>
      <c r="P3676" t="str">
        <f>VLOOKUP(Table1[[#This Row],[Column3]],Mapping!$AP$5:$AQ$22,2,0)</f>
        <v>Furnishings</v>
      </c>
      <c r="Q3676">
        <v>102.35999999999999</v>
      </c>
      <c r="R3676">
        <v>3</v>
      </c>
      <c r="S3676">
        <v>-3.8385000000000105</v>
      </c>
    </row>
    <row r="3677" spans="1:19" x14ac:dyDescent="0.35">
      <c r="A3677">
        <v>382</v>
      </c>
      <c r="B3677" t="s">
        <v>520</v>
      </c>
      <c r="C3677" t="s">
        <v>521</v>
      </c>
      <c r="D3677" t="str">
        <f>MID(Table1[[#This Row],[Product ID]],5,2)</f>
        <v>AC</v>
      </c>
      <c r="E3677" t="str">
        <f>LEFT(Table1[[#This Row],[Product ID]],3)</f>
        <v>TEC</v>
      </c>
      <c r="F3677" s="10" t="e">
        <f>VLOOKUP(Table1[[#This Row],[Order ID]],Mapping!H3677:J11468,3,0)</f>
        <v>#N/A</v>
      </c>
      <c r="G3677" s="10" t="e">
        <f>VLOOKUP(Table1[[#This Row],[Order ID]],Mapping!H3677:K11468,4,0)</f>
        <v>#N/A</v>
      </c>
      <c r="H3677" t="str">
        <f>INDEX(Mapping!$B$2:$T$7793,MATCH(Data!$A3677,Mapping!$B$3:$B$7793,0),MATCH(Data!$H$1,Mapping!$B$2:$T$2,0))</f>
        <v>First Class</v>
      </c>
      <c r="I3677" t="str">
        <f>INDEX(Mapping!$B$2:$T$7793,MATCH(Data!$A3677,Mapping!$B$3:$B$7793,0),MATCH(Data!$I$1,Mapping!$B$2:$T$2,0))</f>
        <v>Consumer</v>
      </c>
      <c r="J3677">
        <f>VLOOKUP($A3677,Mapping!$X$3:$Y$7793,2,0)</f>
        <v>98115</v>
      </c>
      <c r="K3677" t="str">
        <f>VLOOKUP($J3677,Mapping!$AB$3:$AC$475,2,0)</f>
        <v>Whittier</v>
      </c>
      <c r="L3677" t="str">
        <f>VLOOKUP($K3677,Mapping!$AF$3:$AG$475,2,0)</f>
        <v>California</v>
      </c>
      <c r="M3677" t="str">
        <f>VLOOKUP($L3677,Mapping!$AI$3:$AJ$48,2,0)</f>
        <v>United States</v>
      </c>
      <c r="N3677" t="str">
        <f>VLOOKUP($L3677,Mapping!$AI$3:$AK$48,3,0)</f>
        <v>West</v>
      </c>
      <c r="O3677" t="str">
        <f>VLOOKUP(Table1[[#This Row],[Column1]],Mapping!$AM$8:$AN$11,2,0)</f>
        <v>Technology</v>
      </c>
      <c r="P3677" t="str">
        <f>VLOOKUP(Table1[[#This Row],[Column3]],Mapping!$AP$5:$AQ$22,2,0)</f>
        <v>Accessories</v>
      </c>
      <c r="Q3677">
        <v>93.98</v>
      </c>
      <c r="R3677">
        <v>2</v>
      </c>
      <c r="S3677">
        <v>13.157200000000003</v>
      </c>
    </row>
    <row r="3678" spans="1:19" x14ac:dyDescent="0.35">
      <c r="A3678">
        <v>6312</v>
      </c>
      <c r="B3678" t="s">
        <v>4931</v>
      </c>
      <c r="C3678" t="s">
        <v>1478</v>
      </c>
      <c r="D3678" t="str">
        <f>MID(Table1[[#This Row],[Product ID]],5,2)</f>
        <v>AC</v>
      </c>
      <c r="E3678" t="str">
        <f>LEFT(Table1[[#This Row],[Product ID]],3)</f>
        <v>TEC</v>
      </c>
      <c r="F3678" s="10">
        <f>VLOOKUP(Table1[[#This Row],[Order ID]],Mapping!H3678:J11469,3,0)</f>
        <v>41344</v>
      </c>
      <c r="G3678" s="10">
        <f>VLOOKUP(Table1[[#This Row],[Order ID]],Mapping!H3678:K11469,4,0)</f>
        <v>41347</v>
      </c>
      <c r="H3678" t="str">
        <f>INDEX(Mapping!$B$2:$T$7793,MATCH(Data!$A3678,Mapping!$B$3:$B$7793,0),MATCH(Data!$H$1,Mapping!$B$2:$T$2,0))</f>
        <v>Standard Class</v>
      </c>
      <c r="I3678" t="str">
        <f>INDEX(Mapping!$B$2:$T$7793,MATCH(Data!$A3678,Mapping!$B$3:$B$7793,0),MATCH(Data!$I$1,Mapping!$B$2:$T$2,0))</f>
        <v>Consumer</v>
      </c>
      <c r="J3678">
        <f>VLOOKUP($A3678,Mapping!$X$3:$Y$7793,2,0)</f>
        <v>90045</v>
      </c>
      <c r="K3678" t="str">
        <f>VLOOKUP($J3678,Mapping!$AB$3:$AC$475,2,0)</f>
        <v>Medina</v>
      </c>
      <c r="L3678" t="str">
        <f>VLOOKUP($K3678,Mapping!$AF$3:$AG$475,2,0)</f>
        <v>Ohio</v>
      </c>
      <c r="M3678" t="str">
        <f>VLOOKUP($L3678,Mapping!$AI$3:$AJ$48,2,0)</f>
        <v>United States</v>
      </c>
      <c r="N3678" t="str">
        <f>VLOOKUP($L3678,Mapping!$AI$3:$AK$48,3,0)</f>
        <v>East</v>
      </c>
      <c r="O3678" t="str">
        <f>VLOOKUP(Table1[[#This Row],[Column1]],Mapping!$AM$8:$AN$11,2,0)</f>
        <v>Technology</v>
      </c>
      <c r="P3678" t="str">
        <f>VLOOKUP(Table1[[#This Row],[Column3]],Mapping!$AP$5:$AQ$22,2,0)</f>
        <v>Accessories</v>
      </c>
      <c r="Q3678">
        <v>26.849999999999998</v>
      </c>
      <c r="R3678">
        <v>3</v>
      </c>
      <c r="S3678">
        <v>5.101499999999997</v>
      </c>
    </row>
    <row r="3679" spans="1:19" x14ac:dyDescent="0.35">
      <c r="A3679">
        <v>6313</v>
      </c>
      <c r="B3679" t="s">
        <v>4931</v>
      </c>
      <c r="C3679" t="s">
        <v>4932</v>
      </c>
      <c r="D3679" t="str">
        <f>MID(Table1[[#This Row],[Product ID]],5,2)</f>
        <v>MA</v>
      </c>
      <c r="E3679" t="str">
        <f>LEFT(Table1[[#This Row],[Product ID]],3)</f>
        <v>TEC</v>
      </c>
      <c r="F3679" s="10">
        <f>VLOOKUP(Table1[[#This Row],[Order ID]],Mapping!H3679:J11470,3,0)</f>
        <v>41344</v>
      </c>
      <c r="G3679" s="10">
        <f>VLOOKUP(Table1[[#This Row],[Order ID]],Mapping!H3679:K11470,4,0)</f>
        <v>41347</v>
      </c>
      <c r="H3679" t="str">
        <f>INDEX(Mapping!$B$2:$T$7793,MATCH(Data!$A3679,Mapping!$B$3:$B$7793,0),MATCH(Data!$H$1,Mapping!$B$2:$T$2,0))</f>
        <v>First Class</v>
      </c>
      <c r="I3679" t="str">
        <f>INDEX(Mapping!$B$2:$T$7793,MATCH(Data!$A3679,Mapping!$B$3:$B$7793,0),MATCH(Data!$I$1,Mapping!$B$2:$T$2,0))</f>
        <v>Home Office</v>
      </c>
      <c r="J3679">
        <f>VLOOKUP($A3679,Mapping!$X$3:$Y$7793,2,0)</f>
        <v>90045</v>
      </c>
      <c r="K3679" t="str">
        <f>VLOOKUP($J3679,Mapping!$AB$3:$AC$475,2,0)</f>
        <v>Medina</v>
      </c>
      <c r="L3679" t="str">
        <f>VLOOKUP($K3679,Mapping!$AF$3:$AG$475,2,0)</f>
        <v>Ohio</v>
      </c>
      <c r="M3679" t="str">
        <f>VLOOKUP($L3679,Mapping!$AI$3:$AJ$48,2,0)</f>
        <v>United States</v>
      </c>
      <c r="N3679" t="str">
        <f>VLOOKUP($L3679,Mapping!$AI$3:$AK$48,3,0)</f>
        <v>East</v>
      </c>
      <c r="O3679" t="str">
        <f>VLOOKUP(Table1[[#This Row],[Column1]],Mapping!$AM$8:$AN$11,2,0)</f>
        <v>Technology</v>
      </c>
      <c r="P3679" t="str">
        <f>VLOOKUP(Table1[[#This Row],[Column3]],Mapping!$AP$5:$AQ$22,2,0)</f>
        <v>Machines</v>
      </c>
      <c r="Q3679">
        <v>3357.6000000000004</v>
      </c>
      <c r="R3679">
        <v>3</v>
      </c>
      <c r="S3679">
        <v>377.72999999999956</v>
      </c>
    </row>
    <row r="3680" spans="1:19" x14ac:dyDescent="0.35">
      <c r="A3680">
        <v>6451</v>
      </c>
      <c r="B3680" t="s">
        <v>5006</v>
      </c>
      <c r="C3680" t="s">
        <v>1112</v>
      </c>
      <c r="D3680" t="str">
        <f>MID(Table1[[#This Row],[Product ID]],5,2)</f>
        <v>CH</v>
      </c>
      <c r="E3680" t="str">
        <f>LEFT(Table1[[#This Row],[Product ID]],3)</f>
        <v>FUR</v>
      </c>
      <c r="F3680" s="10">
        <f>VLOOKUP(Table1[[#This Row],[Order ID]],Mapping!H3680:J11471,3,0)</f>
        <v>41634</v>
      </c>
      <c r="G3680" s="10">
        <f>VLOOKUP(Table1[[#This Row],[Order ID]],Mapping!H3680:K11471,4,0)</f>
        <v>41640</v>
      </c>
      <c r="H3680" t="str">
        <f>INDEX(Mapping!$B$2:$T$7793,MATCH(Data!$A3680,Mapping!$B$3:$B$7793,0),MATCH(Data!$H$1,Mapping!$B$2:$T$2,0))</f>
        <v>Standard Class</v>
      </c>
      <c r="I3680" t="str">
        <f>INDEX(Mapping!$B$2:$T$7793,MATCH(Data!$A3680,Mapping!$B$3:$B$7793,0),MATCH(Data!$I$1,Mapping!$B$2:$T$2,0))</f>
        <v>Consumer</v>
      </c>
      <c r="J3680">
        <f>VLOOKUP($A3680,Mapping!$X$3:$Y$7793,2,0)</f>
        <v>10009</v>
      </c>
      <c r="K3680" t="str">
        <f>VLOOKUP($J3680,Mapping!$AB$3:$AC$475,2,0)</f>
        <v>Saint Paul</v>
      </c>
      <c r="L3680" t="str">
        <f>VLOOKUP($K3680,Mapping!$AF$3:$AG$475,2,0)</f>
        <v>Minnesota</v>
      </c>
      <c r="M3680" t="str">
        <f>VLOOKUP($L3680,Mapping!$AI$3:$AJ$48,2,0)</f>
        <v>United States</v>
      </c>
      <c r="N3680" t="str">
        <f>VLOOKUP($L3680,Mapping!$AI$3:$AK$48,3,0)</f>
        <v>Central</v>
      </c>
      <c r="O3680" t="str">
        <f>VLOOKUP(Table1[[#This Row],[Column1]],Mapping!$AM$8:$AN$11,2,0)</f>
        <v>Furniture</v>
      </c>
      <c r="P3680" t="str">
        <f>VLOOKUP(Table1[[#This Row],[Column3]],Mapping!$AP$5:$AQ$22,2,0)</f>
        <v>Chairs</v>
      </c>
      <c r="Q3680">
        <v>2563.056</v>
      </c>
      <c r="R3680">
        <v>8</v>
      </c>
      <c r="S3680">
        <v>313.26239999999967</v>
      </c>
    </row>
    <row r="3681" spans="1:19" x14ac:dyDescent="0.35">
      <c r="A3681">
        <v>7746</v>
      </c>
      <c r="B3681" t="s">
        <v>5742</v>
      </c>
      <c r="C3681" t="s">
        <v>526</v>
      </c>
      <c r="D3681" t="str">
        <f>MID(Table1[[#This Row],[Product ID]],5,2)</f>
        <v>FU</v>
      </c>
      <c r="E3681" t="str">
        <f>LEFT(Table1[[#This Row],[Product ID]],3)</f>
        <v>FUR</v>
      </c>
      <c r="F3681" s="10">
        <f>VLOOKUP(Table1[[#This Row],[Order ID]],Mapping!H3681:J11472,3,0)</f>
        <v>41621</v>
      </c>
      <c r="G3681" s="10">
        <f>VLOOKUP(Table1[[#This Row],[Order ID]],Mapping!H3681:K11472,4,0)</f>
        <v>41626</v>
      </c>
      <c r="H3681" t="str">
        <f>INDEX(Mapping!$B$2:$T$7793,MATCH(Data!$A3681,Mapping!$B$3:$B$7793,0),MATCH(Data!$H$1,Mapping!$B$2:$T$2,0))</f>
        <v>Second Class</v>
      </c>
      <c r="I3681" t="str">
        <f>INDEX(Mapping!$B$2:$T$7793,MATCH(Data!$A3681,Mapping!$B$3:$B$7793,0),MATCH(Data!$I$1,Mapping!$B$2:$T$2,0))</f>
        <v>Corporate</v>
      </c>
      <c r="J3681">
        <f>VLOOKUP($A3681,Mapping!$X$3:$Y$7793,2,0)</f>
        <v>10009</v>
      </c>
      <c r="K3681" t="str">
        <f>VLOOKUP($J3681,Mapping!$AB$3:$AC$475,2,0)</f>
        <v>Saint Paul</v>
      </c>
      <c r="L3681" t="str">
        <f>VLOOKUP($K3681,Mapping!$AF$3:$AG$475,2,0)</f>
        <v>Minnesota</v>
      </c>
      <c r="M3681" t="str">
        <f>VLOOKUP($L3681,Mapping!$AI$3:$AJ$48,2,0)</f>
        <v>United States</v>
      </c>
      <c r="N3681" t="str">
        <f>VLOOKUP($L3681,Mapping!$AI$3:$AK$48,3,0)</f>
        <v>Central</v>
      </c>
      <c r="O3681" t="str">
        <f>VLOOKUP(Table1[[#This Row],[Column1]],Mapping!$AM$8:$AN$11,2,0)</f>
        <v>Furniture</v>
      </c>
      <c r="P3681" t="str">
        <f>VLOOKUP(Table1[[#This Row],[Column3]],Mapping!$AP$5:$AQ$22,2,0)</f>
        <v>Furnishings</v>
      </c>
      <c r="Q3681">
        <v>60.35</v>
      </c>
      <c r="R3681">
        <v>5</v>
      </c>
      <c r="S3681">
        <v>19.915500000000002</v>
      </c>
    </row>
    <row r="3682" spans="1:19" x14ac:dyDescent="0.35">
      <c r="A3682">
        <v>7747</v>
      </c>
      <c r="B3682" t="s">
        <v>5742</v>
      </c>
      <c r="C3682" t="s">
        <v>1980</v>
      </c>
      <c r="D3682" t="str">
        <f>MID(Table1[[#This Row],[Product ID]],5,2)</f>
        <v>SU</v>
      </c>
      <c r="E3682" t="str">
        <f>LEFT(Table1[[#This Row],[Product ID]],3)</f>
        <v>OFF</v>
      </c>
      <c r="F3682" s="10">
        <f>VLOOKUP(Table1[[#This Row],[Order ID]],Mapping!H3682:J11473,3,0)</f>
        <v>41621</v>
      </c>
      <c r="G3682" s="10">
        <f>VLOOKUP(Table1[[#This Row],[Order ID]],Mapping!H3682:K11473,4,0)</f>
        <v>41626</v>
      </c>
      <c r="H3682" t="str">
        <f>INDEX(Mapping!$B$2:$T$7793,MATCH(Data!$A3682,Mapping!$B$3:$B$7793,0),MATCH(Data!$H$1,Mapping!$B$2:$T$2,0))</f>
        <v>Standard Class</v>
      </c>
      <c r="I3682" t="str">
        <f>INDEX(Mapping!$B$2:$T$7793,MATCH(Data!$A3682,Mapping!$B$3:$B$7793,0),MATCH(Data!$I$1,Mapping!$B$2:$T$2,0))</f>
        <v>Corporate</v>
      </c>
      <c r="J3682">
        <f>VLOOKUP($A3682,Mapping!$X$3:$Y$7793,2,0)</f>
        <v>10009</v>
      </c>
      <c r="K3682" t="str">
        <f>VLOOKUP($J3682,Mapping!$AB$3:$AC$475,2,0)</f>
        <v>Saint Paul</v>
      </c>
      <c r="L3682" t="str">
        <f>VLOOKUP($K3682,Mapping!$AF$3:$AG$475,2,0)</f>
        <v>Minnesota</v>
      </c>
      <c r="M3682" t="str">
        <f>VLOOKUP($L3682,Mapping!$AI$3:$AJ$48,2,0)</f>
        <v>United States</v>
      </c>
      <c r="N3682" t="str">
        <f>VLOOKUP($L3682,Mapping!$AI$3:$AK$48,3,0)</f>
        <v>Central</v>
      </c>
      <c r="O3682" t="str">
        <f>VLOOKUP(Table1[[#This Row],[Column1]],Mapping!$AM$8:$AN$11,2,0)</f>
        <v>Office Supplies</v>
      </c>
      <c r="P3682" t="str">
        <f>VLOOKUP(Table1[[#This Row],[Column3]],Mapping!$AP$5:$AQ$22,2,0)</f>
        <v>Supplies</v>
      </c>
      <c r="Q3682">
        <v>35.520000000000003</v>
      </c>
      <c r="R3682">
        <v>4</v>
      </c>
      <c r="S3682">
        <v>9.9456000000000024</v>
      </c>
    </row>
    <row r="3683" spans="1:19" x14ac:dyDescent="0.35">
      <c r="A3683">
        <v>7748</v>
      </c>
      <c r="B3683" t="s">
        <v>5742</v>
      </c>
      <c r="C3683" t="s">
        <v>1217</v>
      </c>
      <c r="D3683" t="str">
        <f>MID(Table1[[#This Row],[Product ID]],5,2)</f>
        <v>AR</v>
      </c>
      <c r="E3683" t="str">
        <f>LEFT(Table1[[#This Row],[Product ID]],3)</f>
        <v>OFF</v>
      </c>
      <c r="F3683" s="10">
        <f>VLOOKUP(Table1[[#This Row],[Order ID]],Mapping!H3683:J11474,3,0)</f>
        <v>41621</v>
      </c>
      <c r="G3683" s="10">
        <f>VLOOKUP(Table1[[#This Row],[Order ID]],Mapping!H3683:K11474,4,0)</f>
        <v>41626</v>
      </c>
      <c r="H3683" t="str">
        <f>INDEX(Mapping!$B$2:$T$7793,MATCH(Data!$A3683,Mapping!$B$3:$B$7793,0),MATCH(Data!$H$1,Mapping!$B$2:$T$2,0))</f>
        <v>Standard Class</v>
      </c>
      <c r="I3683" t="str">
        <f>INDEX(Mapping!$B$2:$T$7793,MATCH(Data!$A3683,Mapping!$B$3:$B$7793,0),MATCH(Data!$I$1,Mapping!$B$2:$T$2,0))</f>
        <v>Corporate</v>
      </c>
      <c r="J3683">
        <f>VLOOKUP($A3683,Mapping!$X$3:$Y$7793,2,0)</f>
        <v>10009</v>
      </c>
      <c r="K3683" t="str">
        <f>VLOOKUP($J3683,Mapping!$AB$3:$AC$475,2,0)</f>
        <v>Saint Paul</v>
      </c>
      <c r="L3683" t="str">
        <f>VLOOKUP($K3683,Mapping!$AF$3:$AG$475,2,0)</f>
        <v>Minnesota</v>
      </c>
      <c r="M3683" t="str">
        <f>VLOOKUP($L3683,Mapping!$AI$3:$AJ$48,2,0)</f>
        <v>United States</v>
      </c>
      <c r="N3683" t="str">
        <f>VLOOKUP($L3683,Mapping!$AI$3:$AK$48,3,0)</f>
        <v>Central</v>
      </c>
      <c r="O3683" t="str">
        <f>VLOOKUP(Table1[[#This Row],[Column1]],Mapping!$AM$8:$AN$11,2,0)</f>
        <v>Office Supplies</v>
      </c>
      <c r="P3683" t="str">
        <f>VLOOKUP(Table1[[#This Row],[Column3]],Mapping!$AP$5:$AQ$22,2,0)</f>
        <v>Art</v>
      </c>
      <c r="Q3683">
        <v>11.200000000000001</v>
      </c>
      <c r="R3683">
        <v>7</v>
      </c>
      <c r="S3683">
        <v>4.8160000000000007</v>
      </c>
    </row>
    <row r="3684" spans="1:19" x14ac:dyDescent="0.35">
      <c r="A3684">
        <v>5152</v>
      </c>
      <c r="B3684" t="s">
        <v>4278</v>
      </c>
      <c r="C3684" t="s">
        <v>4279</v>
      </c>
      <c r="D3684" t="str">
        <f>MID(Table1[[#This Row],[Product ID]],5,2)</f>
        <v>AR</v>
      </c>
      <c r="E3684" t="str">
        <f>LEFT(Table1[[#This Row],[Product ID]],3)</f>
        <v>OFF</v>
      </c>
      <c r="F3684" s="10">
        <f>VLOOKUP(Table1[[#This Row],[Order ID]],Mapping!H3684:J11475,3,0)</f>
        <v>41570</v>
      </c>
      <c r="G3684" s="10">
        <f>VLOOKUP(Table1[[#This Row],[Order ID]],Mapping!H3684:K11475,4,0)</f>
        <v>41570</v>
      </c>
      <c r="H3684" t="str">
        <f>INDEX(Mapping!$B$2:$T$7793,MATCH(Data!$A3684,Mapping!$B$3:$B$7793,0),MATCH(Data!$H$1,Mapping!$B$2:$T$2,0))</f>
        <v>Same Day</v>
      </c>
      <c r="I3684" t="str">
        <f>INDEX(Mapping!$B$2:$T$7793,MATCH(Data!$A3684,Mapping!$B$3:$B$7793,0),MATCH(Data!$I$1,Mapping!$B$2:$T$2,0))</f>
        <v>Consumer</v>
      </c>
      <c r="J3684">
        <f>VLOOKUP($A3684,Mapping!$X$3:$Y$7793,2,0)</f>
        <v>98105</v>
      </c>
      <c r="K3684" t="str">
        <f>VLOOKUP($J3684,Mapping!$AB$3:$AC$475,2,0)</f>
        <v>Dallas</v>
      </c>
      <c r="L3684" t="str">
        <f>VLOOKUP($K3684,Mapping!$AF$3:$AG$475,2,0)</f>
        <v>Texas</v>
      </c>
      <c r="M3684" t="str">
        <f>VLOOKUP($L3684,Mapping!$AI$3:$AJ$48,2,0)</f>
        <v>United States</v>
      </c>
      <c r="N3684" t="str">
        <f>VLOOKUP($L3684,Mapping!$AI$3:$AK$48,3,0)</f>
        <v>Central</v>
      </c>
      <c r="O3684" t="str">
        <f>VLOOKUP(Table1[[#This Row],[Column1]],Mapping!$AM$8:$AN$11,2,0)</f>
        <v>Office Supplies</v>
      </c>
      <c r="P3684" t="str">
        <f>VLOOKUP(Table1[[#This Row],[Column3]],Mapping!$AP$5:$AQ$22,2,0)</f>
        <v>Art</v>
      </c>
      <c r="Q3684">
        <v>8.34</v>
      </c>
      <c r="R3684">
        <v>3</v>
      </c>
      <c r="S3684">
        <v>2.2517999999999998</v>
      </c>
    </row>
    <row r="3685" spans="1:19" x14ac:dyDescent="0.35">
      <c r="A3685">
        <v>5153</v>
      </c>
      <c r="B3685" t="s">
        <v>4278</v>
      </c>
      <c r="C3685" t="s">
        <v>4280</v>
      </c>
      <c r="D3685" t="str">
        <f>MID(Table1[[#This Row],[Product ID]],5,2)</f>
        <v>FU</v>
      </c>
      <c r="E3685" t="str">
        <f>LEFT(Table1[[#This Row],[Product ID]],3)</f>
        <v>FUR</v>
      </c>
      <c r="F3685" s="10">
        <f>VLOOKUP(Table1[[#This Row],[Order ID]],Mapping!H3685:J11476,3,0)</f>
        <v>41570</v>
      </c>
      <c r="G3685" s="10">
        <f>VLOOKUP(Table1[[#This Row],[Order ID]],Mapping!H3685:K11476,4,0)</f>
        <v>41570</v>
      </c>
      <c r="H3685" t="str">
        <f>INDEX(Mapping!$B$2:$T$7793,MATCH(Data!$A3685,Mapping!$B$3:$B$7793,0),MATCH(Data!$H$1,Mapping!$B$2:$T$2,0))</f>
        <v>Same Day</v>
      </c>
      <c r="I3685" t="str">
        <f>INDEX(Mapping!$B$2:$T$7793,MATCH(Data!$A3685,Mapping!$B$3:$B$7793,0),MATCH(Data!$I$1,Mapping!$B$2:$T$2,0))</f>
        <v>Consumer</v>
      </c>
      <c r="J3685">
        <f>VLOOKUP($A3685,Mapping!$X$3:$Y$7793,2,0)</f>
        <v>98105</v>
      </c>
      <c r="K3685" t="str">
        <f>VLOOKUP($J3685,Mapping!$AB$3:$AC$475,2,0)</f>
        <v>Dallas</v>
      </c>
      <c r="L3685" t="str">
        <f>VLOOKUP($K3685,Mapping!$AF$3:$AG$475,2,0)</f>
        <v>Texas</v>
      </c>
      <c r="M3685" t="str">
        <f>VLOOKUP($L3685,Mapping!$AI$3:$AJ$48,2,0)</f>
        <v>United States</v>
      </c>
      <c r="N3685" t="str">
        <f>VLOOKUP($L3685,Mapping!$AI$3:$AK$48,3,0)</f>
        <v>Central</v>
      </c>
      <c r="O3685" t="str">
        <f>VLOOKUP(Table1[[#This Row],[Column1]],Mapping!$AM$8:$AN$11,2,0)</f>
        <v>Furniture</v>
      </c>
      <c r="P3685" t="str">
        <f>VLOOKUP(Table1[[#This Row],[Column3]],Mapping!$AP$5:$AQ$22,2,0)</f>
        <v>Furnishings</v>
      </c>
      <c r="Q3685">
        <v>101.94</v>
      </c>
      <c r="R3685">
        <v>3</v>
      </c>
      <c r="S3685">
        <v>30.581999999999987</v>
      </c>
    </row>
    <row r="3686" spans="1:19" x14ac:dyDescent="0.35">
      <c r="A3686">
        <v>5151</v>
      </c>
      <c r="B3686" t="s">
        <v>4278</v>
      </c>
      <c r="C3686" t="s">
        <v>1548</v>
      </c>
      <c r="D3686" t="str">
        <f>MID(Table1[[#This Row],[Product ID]],5,2)</f>
        <v>PA</v>
      </c>
      <c r="E3686" t="str">
        <f>LEFT(Table1[[#This Row],[Product ID]],3)</f>
        <v>OFF</v>
      </c>
      <c r="F3686" s="10">
        <f>VLOOKUP(Table1[[#This Row],[Order ID]],Mapping!H3686:J11477,3,0)</f>
        <v>41570</v>
      </c>
      <c r="G3686" s="10">
        <f>VLOOKUP(Table1[[#This Row],[Order ID]],Mapping!H3686:K11477,4,0)</f>
        <v>41570</v>
      </c>
      <c r="H3686" t="str">
        <f>INDEX(Mapping!$B$2:$T$7793,MATCH(Data!$A3686,Mapping!$B$3:$B$7793,0),MATCH(Data!$H$1,Mapping!$B$2:$T$2,0))</f>
        <v>Standard Class</v>
      </c>
      <c r="I3686" t="str">
        <f>INDEX(Mapping!$B$2:$T$7793,MATCH(Data!$A3686,Mapping!$B$3:$B$7793,0),MATCH(Data!$I$1,Mapping!$B$2:$T$2,0))</f>
        <v>Consumer</v>
      </c>
      <c r="J3686">
        <f>VLOOKUP($A3686,Mapping!$X$3:$Y$7793,2,0)</f>
        <v>98105</v>
      </c>
      <c r="K3686" t="str">
        <f>VLOOKUP($J3686,Mapping!$AB$3:$AC$475,2,0)</f>
        <v>Dallas</v>
      </c>
      <c r="L3686" t="str">
        <f>VLOOKUP($K3686,Mapping!$AF$3:$AG$475,2,0)</f>
        <v>Texas</v>
      </c>
      <c r="M3686" t="str">
        <f>VLOOKUP($L3686,Mapping!$AI$3:$AJ$48,2,0)</f>
        <v>United States</v>
      </c>
      <c r="N3686" t="str">
        <f>VLOOKUP($L3686,Mapping!$AI$3:$AK$48,3,0)</f>
        <v>Central</v>
      </c>
      <c r="O3686" t="str">
        <f>VLOOKUP(Table1[[#This Row],[Column1]],Mapping!$AM$8:$AN$11,2,0)</f>
        <v>Office Supplies</v>
      </c>
      <c r="P3686" t="str">
        <f>VLOOKUP(Table1[[#This Row],[Column3]],Mapping!$AP$5:$AQ$22,2,0)</f>
        <v>Paper</v>
      </c>
      <c r="Q3686">
        <v>6.68</v>
      </c>
      <c r="R3686">
        <v>1</v>
      </c>
      <c r="S3686">
        <v>3.2063999999999999</v>
      </c>
    </row>
    <row r="3687" spans="1:19" x14ac:dyDescent="0.35">
      <c r="A3687">
        <v>1361</v>
      </c>
      <c r="B3687" t="s">
        <v>1606</v>
      </c>
      <c r="C3687" t="s">
        <v>665</v>
      </c>
      <c r="D3687" t="str">
        <f>MID(Table1[[#This Row],[Product ID]],5,2)</f>
        <v>AP</v>
      </c>
      <c r="E3687" t="str">
        <f>LEFT(Table1[[#This Row],[Product ID]],3)</f>
        <v>OFF</v>
      </c>
      <c r="F3687" s="10" t="e">
        <f>VLOOKUP(Table1[[#This Row],[Order ID]],Mapping!H3687:J11478,3,0)</f>
        <v>#N/A</v>
      </c>
      <c r="G3687" s="10" t="e">
        <f>VLOOKUP(Table1[[#This Row],[Order ID]],Mapping!H3687:K11478,4,0)</f>
        <v>#N/A</v>
      </c>
      <c r="H3687" t="str">
        <f>INDEX(Mapping!$B$2:$T$7793,MATCH(Data!$A3687,Mapping!$B$3:$B$7793,0),MATCH(Data!$H$1,Mapping!$B$2:$T$2,0))</f>
        <v>Standard Class</v>
      </c>
      <c r="I3687" t="str">
        <f>INDEX(Mapping!$B$2:$T$7793,MATCH(Data!$A3687,Mapping!$B$3:$B$7793,0),MATCH(Data!$I$1,Mapping!$B$2:$T$2,0))</f>
        <v>Consumer</v>
      </c>
      <c r="J3687">
        <f>VLOOKUP($A3687,Mapping!$X$3:$Y$7793,2,0)</f>
        <v>10011</v>
      </c>
      <c r="K3687" t="str">
        <f>VLOOKUP($J3687,Mapping!$AB$3:$AC$475,2,0)</f>
        <v>Omaha</v>
      </c>
      <c r="L3687" t="str">
        <f>VLOOKUP($K3687,Mapping!$AF$3:$AG$475,2,0)</f>
        <v>Nebraska</v>
      </c>
      <c r="M3687" t="str">
        <f>VLOOKUP($L3687,Mapping!$AI$3:$AJ$48,2,0)</f>
        <v>United States</v>
      </c>
      <c r="N3687" t="str">
        <f>VLOOKUP($L3687,Mapping!$AI$3:$AK$48,3,0)</f>
        <v>Central</v>
      </c>
      <c r="O3687" t="str">
        <f>VLOOKUP(Table1[[#This Row],[Column1]],Mapping!$AM$8:$AN$11,2,0)</f>
        <v>Office Supplies</v>
      </c>
      <c r="P3687" t="str">
        <f>VLOOKUP(Table1[[#This Row],[Column3]],Mapping!$AP$5:$AQ$22,2,0)</f>
        <v>Appliances</v>
      </c>
      <c r="Q3687">
        <v>242.89999999999998</v>
      </c>
      <c r="R3687">
        <v>5</v>
      </c>
      <c r="S3687">
        <v>70.440999999999974</v>
      </c>
    </row>
    <row r="3688" spans="1:19" x14ac:dyDescent="0.35">
      <c r="A3688">
        <v>1362</v>
      </c>
      <c r="B3688" t="s">
        <v>1606</v>
      </c>
      <c r="C3688" t="s">
        <v>90</v>
      </c>
      <c r="D3688" t="str">
        <f>MID(Table1[[#This Row],[Product ID]],5,2)</f>
        <v>ST</v>
      </c>
      <c r="E3688" t="str">
        <f>LEFT(Table1[[#This Row],[Product ID]],3)</f>
        <v>OFF</v>
      </c>
      <c r="F3688" s="10" t="e">
        <f>VLOOKUP(Table1[[#This Row],[Order ID]],Mapping!H3688:J11479,3,0)</f>
        <v>#N/A</v>
      </c>
      <c r="G3688" s="10" t="e">
        <f>VLOOKUP(Table1[[#This Row],[Order ID]],Mapping!H3688:K11479,4,0)</f>
        <v>#N/A</v>
      </c>
      <c r="H3688" t="str">
        <f>INDEX(Mapping!$B$2:$T$7793,MATCH(Data!$A3688,Mapping!$B$3:$B$7793,0),MATCH(Data!$H$1,Mapping!$B$2:$T$2,0))</f>
        <v>Standard Class</v>
      </c>
      <c r="I3688" t="str">
        <f>INDEX(Mapping!$B$2:$T$7793,MATCH(Data!$A3688,Mapping!$B$3:$B$7793,0),MATCH(Data!$I$1,Mapping!$B$2:$T$2,0))</f>
        <v>Consumer</v>
      </c>
      <c r="J3688">
        <f>VLOOKUP($A3688,Mapping!$X$3:$Y$7793,2,0)</f>
        <v>10011</v>
      </c>
      <c r="K3688" t="str">
        <f>VLOOKUP($J3688,Mapping!$AB$3:$AC$475,2,0)</f>
        <v>Omaha</v>
      </c>
      <c r="L3688" t="str">
        <f>VLOOKUP($K3688,Mapping!$AF$3:$AG$475,2,0)</f>
        <v>Nebraska</v>
      </c>
      <c r="M3688" t="str">
        <f>VLOOKUP($L3688,Mapping!$AI$3:$AJ$48,2,0)</f>
        <v>United States</v>
      </c>
      <c r="N3688" t="str">
        <f>VLOOKUP($L3688,Mapping!$AI$3:$AK$48,3,0)</f>
        <v>Central</v>
      </c>
      <c r="O3688" t="str">
        <f>VLOOKUP(Table1[[#This Row],[Column1]],Mapping!$AM$8:$AN$11,2,0)</f>
        <v>Office Supplies</v>
      </c>
      <c r="P3688" t="str">
        <f>VLOOKUP(Table1[[#This Row],[Column3]],Mapping!$AP$5:$AQ$22,2,0)</f>
        <v>Storage</v>
      </c>
      <c r="Q3688">
        <v>454.90000000000003</v>
      </c>
      <c r="R3688">
        <v>5</v>
      </c>
      <c r="S3688">
        <v>0</v>
      </c>
    </row>
    <row r="3689" spans="1:19" x14ac:dyDescent="0.35">
      <c r="A3689">
        <v>1363</v>
      </c>
      <c r="B3689" t="s">
        <v>1606</v>
      </c>
      <c r="C3689" t="s">
        <v>1607</v>
      </c>
      <c r="D3689" t="str">
        <f>MID(Table1[[#This Row],[Product ID]],5,2)</f>
        <v>FU</v>
      </c>
      <c r="E3689" t="str">
        <f>LEFT(Table1[[#This Row],[Product ID]],3)</f>
        <v>FUR</v>
      </c>
      <c r="F3689" s="10" t="e">
        <f>VLOOKUP(Table1[[#This Row],[Order ID]],Mapping!H3689:J11480,3,0)</f>
        <v>#N/A</v>
      </c>
      <c r="G3689" s="10" t="e">
        <f>VLOOKUP(Table1[[#This Row],[Order ID]],Mapping!H3689:K11480,4,0)</f>
        <v>#N/A</v>
      </c>
      <c r="H3689" t="str">
        <f>INDEX(Mapping!$B$2:$T$7793,MATCH(Data!$A3689,Mapping!$B$3:$B$7793,0),MATCH(Data!$H$1,Mapping!$B$2:$T$2,0))</f>
        <v>Standard Class</v>
      </c>
      <c r="I3689" t="str">
        <f>INDEX(Mapping!$B$2:$T$7793,MATCH(Data!$A3689,Mapping!$B$3:$B$7793,0),MATCH(Data!$I$1,Mapping!$B$2:$T$2,0))</f>
        <v>Consumer</v>
      </c>
      <c r="J3689">
        <f>VLOOKUP($A3689,Mapping!$X$3:$Y$7793,2,0)</f>
        <v>10011</v>
      </c>
      <c r="K3689" t="str">
        <f>VLOOKUP($J3689,Mapping!$AB$3:$AC$475,2,0)</f>
        <v>Omaha</v>
      </c>
      <c r="L3689" t="str">
        <f>VLOOKUP($K3689,Mapping!$AF$3:$AG$475,2,0)</f>
        <v>Nebraska</v>
      </c>
      <c r="M3689" t="str">
        <f>VLOOKUP($L3689,Mapping!$AI$3:$AJ$48,2,0)</f>
        <v>United States</v>
      </c>
      <c r="N3689" t="str">
        <f>VLOOKUP($L3689,Mapping!$AI$3:$AK$48,3,0)</f>
        <v>Central</v>
      </c>
      <c r="O3689" t="str">
        <f>VLOOKUP(Table1[[#This Row],[Column1]],Mapping!$AM$8:$AN$11,2,0)</f>
        <v>Furniture</v>
      </c>
      <c r="P3689" t="str">
        <f>VLOOKUP(Table1[[#This Row],[Column3]],Mapping!$AP$5:$AQ$22,2,0)</f>
        <v>Furnishings</v>
      </c>
      <c r="Q3689">
        <v>35.92</v>
      </c>
      <c r="R3689">
        <v>4</v>
      </c>
      <c r="S3689">
        <v>15.086400000000001</v>
      </c>
    </row>
    <row r="3690" spans="1:19" x14ac:dyDescent="0.35">
      <c r="A3690">
        <v>1364</v>
      </c>
      <c r="B3690" t="s">
        <v>1606</v>
      </c>
      <c r="C3690" t="s">
        <v>652</v>
      </c>
      <c r="D3690" t="str">
        <f>MID(Table1[[#This Row],[Product ID]],5,2)</f>
        <v>FU</v>
      </c>
      <c r="E3690" t="str">
        <f>LEFT(Table1[[#This Row],[Product ID]],3)</f>
        <v>FUR</v>
      </c>
      <c r="F3690" s="10" t="e">
        <f>VLOOKUP(Table1[[#This Row],[Order ID]],Mapping!H3690:J11481,3,0)</f>
        <v>#N/A</v>
      </c>
      <c r="G3690" s="10" t="e">
        <f>VLOOKUP(Table1[[#This Row],[Order ID]],Mapping!H3690:K11481,4,0)</f>
        <v>#N/A</v>
      </c>
      <c r="H3690" t="str">
        <f>INDEX(Mapping!$B$2:$T$7793,MATCH(Data!$A3690,Mapping!$B$3:$B$7793,0),MATCH(Data!$H$1,Mapping!$B$2:$T$2,0))</f>
        <v>Standard Class</v>
      </c>
      <c r="I3690" t="str">
        <f>INDEX(Mapping!$B$2:$T$7793,MATCH(Data!$A3690,Mapping!$B$3:$B$7793,0),MATCH(Data!$I$1,Mapping!$B$2:$T$2,0))</f>
        <v>Consumer</v>
      </c>
      <c r="J3690">
        <f>VLOOKUP($A3690,Mapping!$X$3:$Y$7793,2,0)</f>
        <v>10011</v>
      </c>
      <c r="K3690" t="str">
        <f>VLOOKUP($J3690,Mapping!$AB$3:$AC$475,2,0)</f>
        <v>Omaha</v>
      </c>
      <c r="L3690" t="str">
        <f>VLOOKUP($K3690,Mapping!$AF$3:$AG$475,2,0)</f>
        <v>Nebraska</v>
      </c>
      <c r="M3690" t="str">
        <f>VLOOKUP($L3690,Mapping!$AI$3:$AJ$48,2,0)</f>
        <v>United States</v>
      </c>
      <c r="N3690" t="str">
        <f>VLOOKUP($L3690,Mapping!$AI$3:$AK$48,3,0)</f>
        <v>Central</v>
      </c>
      <c r="O3690" t="str">
        <f>VLOOKUP(Table1[[#This Row],[Column1]],Mapping!$AM$8:$AN$11,2,0)</f>
        <v>Furniture</v>
      </c>
      <c r="P3690" t="str">
        <f>VLOOKUP(Table1[[#This Row],[Column3]],Mapping!$AP$5:$AQ$22,2,0)</f>
        <v>Furnishings</v>
      </c>
      <c r="Q3690">
        <v>39.76</v>
      </c>
      <c r="R3690">
        <v>8</v>
      </c>
      <c r="S3690">
        <v>12.325599999999998</v>
      </c>
    </row>
    <row r="3691" spans="1:19" x14ac:dyDescent="0.35">
      <c r="A3691">
        <v>1365</v>
      </c>
      <c r="B3691" t="s">
        <v>1606</v>
      </c>
      <c r="C3691" t="s">
        <v>653</v>
      </c>
      <c r="D3691" t="str">
        <f>MID(Table1[[#This Row],[Product ID]],5,2)</f>
        <v>BI</v>
      </c>
      <c r="E3691" t="str">
        <f>LEFT(Table1[[#This Row],[Product ID]],3)</f>
        <v>OFF</v>
      </c>
      <c r="F3691" s="10" t="e">
        <f>VLOOKUP(Table1[[#This Row],[Order ID]],Mapping!H3691:J11482,3,0)</f>
        <v>#N/A</v>
      </c>
      <c r="G3691" s="10" t="e">
        <f>VLOOKUP(Table1[[#This Row],[Order ID]],Mapping!H3691:K11482,4,0)</f>
        <v>#N/A</v>
      </c>
      <c r="H3691" t="str">
        <f>INDEX(Mapping!$B$2:$T$7793,MATCH(Data!$A3691,Mapping!$B$3:$B$7793,0),MATCH(Data!$H$1,Mapping!$B$2:$T$2,0))</f>
        <v>Standard Class</v>
      </c>
      <c r="I3691" t="str">
        <f>INDEX(Mapping!$B$2:$T$7793,MATCH(Data!$A3691,Mapping!$B$3:$B$7793,0),MATCH(Data!$I$1,Mapping!$B$2:$T$2,0))</f>
        <v>Consumer</v>
      </c>
      <c r="J3691">
        <f>VLOOKUP($A3691,Mapping!$X$3:$Y$7793,2,0)</f>
        <v>10011</v>
      </c>
      <c r="K3691" t="str">
        <f>VLOOKUP($J3691,Mapping!$AB$3:$AC$475,2,0)</f>
        <v>Omaha</v>
      </c>
      <c r="L3691" t="str">
        <f>VLOOKUP($K3691,Mapping!$AF$3:$AG$475,2,0)</f>
        <v>Nebraska</v>
      </c>
      <c r="M3691" t="str">
        <f>VLOOKUP($L3691,Mapping!$AI$3:$AJ$48,2,0)</f>
        <v>United States</v>
      </c>
      <c r="N3691" t="str">
        <f>VLOOKUP($L3691,Mapping!$AI$3:$AK$48,3,0)</f>
        <v>Central</v>
      </c>
      <c r="O3691" t="str">
        <f>VLOOKUP(Table1[[#This Row],[Column1]],Mapping!$AM$8:$AN$11,2,0)</f>
        <v>Office Supplies</v>
      </c>
      <c r="P3691" t="str">
        <f>VLOOKUP(Table1[[#This Row],[Column3]],Mapping!$AP$5:$AQ$22,2,0)</f>
        <v>Binders</v>
      </c>
      <c r="Q3691">
        <v>47.744</v>
      </c>
      <c r="R3691">
        <v>4</v>
      </c>
      <c r="S3691">
        <v>14.919999999999995</v>
      </c>
    </row>
    <row r="3692" spans="1:19" x14ac:dyDescent="0.35">
      <c r="A3692">
        <v>3140</v>
      </c>
      <c r="B3692" t="s">
        <v>3037</v>
      </c>
      <c r="C3692" t="s">
        <v>807</v>
      </c>
      <c r="D3692" t="str">
        <f>MID(Table1[[#This Row],[Product ID]],5,2)</f>
        <v>AP</v>
      </c>
      <c r="E3692" t="str">
        <f>LEFT(Table1[[#This Row],[Product ID]],3)</f>
        <v>OFF</v>
      </c>
      <c r="F3692" s="10" t="e">
        <f>VLOOKUP(Table1[[#This Row],[Order ID]],Mapping!H3692:J11483,3,0)</f>
        <v>#N/A</v>
      </c>
      <c r="G3692" s="10" t="e">
        <f>VLOOKUP(Table1[[#This Row],[Order ID]],Mapping!H3692:K11483,4,0)</f>
        <v>#N/A</v>
      </c>
      <c r="H3692" t="str">
        <f>INDEX(Mapping!$B$2:$T$7793,MATCH(Data!$A3692,Mapping!$B$3:$B$7793,0),MATCH(Data!$H$1,Mapping!$B$2:$T$2,0))</f>
        <v>First Class</v>
      </c>
      <c r="I3692" t="str">
        <f>INDEX(Mapping!$B$2:$T$7793,MATCH(Data!$A3692,Mapping!$B$3:$B$7793,0),MATCH(Data!$I$1,Mapping!$B$2:$T$2,0))</f>
        <v>Corporate</v>
      </c>
      <c r="J3692">
        <f>VLOOKUP($A3692,Mapping!$X$3:$Y$7793,2,0)</f>
        <v>98042</v>
      </c>
      <c r="K3692" t="str">
        <f>VLOOKUP($J3692,Mapping!$AB$3:$AC$475,2,0)</f>
        <v>Waterbury</v>
      </c>
      <c r="L3692" t="str">
        <f>VLOOKUP($K3692,Mapping!$AF$3:$AG$475,2,0)</f>
        <v>Connecticut</v>
      </c>
      <c r="M3692" t="str">
        <f>VLOOKUP($L3692,Mapping!$AI$3:$AJ$48,2,0)</f>
        <v>United States</v>
      </c>
      <c r="N3692" t="str">
        <f>VLOOKUP($L3692,Mapping!$AI$3:$AK$48,3,0)</f>
        <v>East</v>
      </c>
      <c r="O3692" t="str">
        <f>VLOOKUP(Table1[[#This Row],[Column1]],Mapping!$AM$8:$AN$11,2,0)</f>
        <v>Office Supplies</v>
      </c>
      <c r="P3692" t="str">
        <f>VLOOKUP(Table1[[#This Row],[Column3]],Mapping!$AP$5:$AQ$22,2,0)</f>
        <v>Appliances</v>
      </c>
      <c r="Q3692">
        <v>236.88</v>
      </c>
      <c r="R3692">
        <v>6</v>
      </c>
      <c r="S3692">
        <v>66.326400000000007</v>
      </c>
    </row>
    <row r="3693" spans="1:19" x14ac:dyDescent="0.35">
      <c r="A3693">
        <v>3141</v>
      </c>
      <c r="B3693" t="s">
        <v>3037</v>
      </c>
      <c r="C3693" t="s">
        <v>1236</v>
      </c>
      <c r="D3693" t="str">
        <f>MID(Table1[[#This Row],[Product ID]],5,2)</f>
        <v>PA</v>
      </c>
      <c r="E3693" t="str">
        <f>LEFT(Table1[[#This Row],[Product ID]],3)</f>
        <v>OFF</v>
      </c>
      <c r="F3693" s="10" t="e">
        <f>VLOOKUP(Table1[[#This Row],[Order ID]],Mapping!H3693:J11484,3,0)</f>
        <v>#N/A</v>
      </c>
      <c r="G3693" s="10" t="e">
        <f>VLOOKUP(Table1[[#This Row],[Order ID]],Mapping!H3693:K11484,4,0)</f>
        <v>#N/A</v>
      </c>
      <c r="H3693" t="str">
        <f>INDEX(Mapping!$B$2:$T$7793,MATCH(Data!$A3693,Mapping!$B$3:$B$7793,0),MATCH(Data!$H$1,Mapping!$B$2:$T$2,0))</f>
        <v>Standard Class</v>
      </c>
      <c r="I3693" t="str">
        <f>INDEX(Mapping!$B$2:$T$7793,MATCH(Data!$A3693,Mapping!$B$3:$B$7793,0),MATCH(Data!$I$1,Mapping!$B$2:$T$2,0))</f>
        <v>Home Office</v>
      </c>
      <c r="J3693">
        <f>VLOOKUP($A3693,Mapping!$X$3:$Y$7793,2,0)</f>
        <v>98042</v>
      </c>
      <c r="K3693" t="str">
        <f>VLOOKUP($J3693,Mapping!$AB$3:$AC$475,2,0)</f>
        <v>Waterbury</v>
      </c>
      <c r="L3693" t="str">
        <f>VLOOKUP($K3693,Mapping!$AF$3:$AG$475,2,0)</f>
        <v>Connecticut</v>
      </c>
      <c r="M3693" t="str">
        <f>VLOOKUP($L3693,Mapping!$AI$3:$AJ$48,2,0)</f>
        <v>United States</v>
      </c>
      <c r="N3693" t="str">
        <f>VLOOKUP($L3693,Mapping!$AI$3:$AK$48,3,0)</f>
        <v>East</v>
      </c>
      <c r="O3693" t="str">
        <f>VLOOKUP(Table1[[#This Row],[Column1]],Mapping!$AM$8:$AN$11,2,0)</f>
        <v>Office Supplies</v>
      </c>
      <c r="P3693" t="str">
        <f>VLOOKUP(Table1[[#This Row],[Column3]],Mapping!$AP$5:$AQ$22,2,0)</f>
        <v>Paper</v>
      </c>
      <c r="Q3693">
        <v>29.900000000000002</v>
      </c>
      <c r="R3693">
        <v>5</v>
      </c>
      <c r="S3693">
        <v>14.651</v>
      </c>
    </row>
    <row r="3694" spans="1:19" x14ac:dyDescent="0.35">
      <c r="A3694">
        <v>3142</v>
      </c>
      <c r="B3694" t="s">
        <v>3037</v>
      </c>
      <c r="C3694" t="s">
        <v>3038</v>
      </c>
      <c r="D3694" t="str">
        <f>MID(Table1[[#This Row],[Product ID]],5,2)</f>
        <v>AC</v>
      </c>
      <c r="E3694" t="str">
        <f>LEFT(Table1[[#This Row],[Product ID]],3)</f>
        <v>TEC</v>
      </c>
      <c r="F3694" s="10" t="e">
        <f>VLOOKUP(Table1[[#This Row],[Order ID]],Mapping!H3694:J11485,3,0)</f>
        <v>#N/A</v>
      </c>
      <c r="G3694" s="10" t="e">
        <f>VLOOKUP(Table1[[#This Row],[Order ID]],Mapping!H3694:K11485,4,0)</f>
        <v>#N/A</v>
      </c>
      <c r="H3694" t="str">
        <f>INDEX(Mapping!$B$2:$T$7793,MATCH(Data!$A3694,Mapping!$B$3:$B$7793,0),MATCH(Data!$H$1,Mapping!$B$2:$T$2,0))</f>
        <v>Standard Class</v>
      </c>
      <c r="I3694" t="str">
        <f>INDEX(Mapping!$B$2:$T$7793,MATCH(Data!$A3694,Mapping!$B$3:$B$7793,0),MATCH(Data!$I$1,Mapping!$B$2:$T$2,0))</f>
        <v>Home Office</v>
      </c>
      <c r="J3694">
        <f>VLOOKUP($A3694,Mapping!$X$3:$Y$7793,2,0)</f>
        <v>98042</v>
      </c>
      <c r="K3694" t="str">
        <f>VLOOKUP($J3694,Mapping!$AB$3:$AC$475,2,0)</f>
        <v>Waterbury</v>
      </c>
      <c r="L3694" t="str">
        <f>VLOOKUP($K3694,Mapping!$AF$3:$AG$475,2,0)</f>
        <v>Connecticut</v>
      </c>
      <c r="M3694" t="str">
        <f>VLOOKUP($L3694,Mapping!$AI$3:$AJ$48,2,0)</f>
        <v>United States</v>
      </c>
      <c r="N3694" t="str">
        <f>VLOOKUP($L3694,Mapping!$AI$3:$AK$48,3,0)</f>
        <v>East</v>
      </c>
      <c r="O3694" t="str">
        <f>VLOOKUP(Table1[[#This Row],[Column1]],Mapping!$AM$8:$AN$11,2,0)</f>
        <v>Technology</v>
      </c>
      <c r="P3694" t="str">
        <f>VLOOKUP(Table1[[#This Row],[Column3]],Mapping!$AP$5:$AQ$22,2,0)</f>
        <v>Accessories</v>
      </c>
      <c r="Q3694">
        <v>100</v>
      </c>
      <c r="R3694">
        <v>4</v>
      </c>
      <c r="S3694">
        <v>21</v>
      </c>
    </row>
    <row r="3695" spans="1:19" x14ac:dyDescent="0.35">
      <c r="A3695">
        <v>2931</v>
      </c>
      <c r="B3695" t="s">
        <v>2892</v>
      </c>
      <c r="C3695" t="s">
        <v>2893</v>
      </c>
      <c r="D3695" t="str">
        <f>MID(Table1[[#This Row],[Product ID]],5,2)</f>
        <v>AR</v>
      </c>
      <c r="E3695" t="str">
        <f>LEFT(Table1[[#This Row],[Product ID]],3)</f>
        <v>OFF</v>
      </c>
      <c r="F3695" s="10" t="e">
        <f>VLOOKUP(Table1[[#This Row],[Order ID]],Mapping!H3695:J11486,3,0)</f>
        <v>#N/A</v>
      </c>
      <c r="G3695" s="10" t="e">
        <f>VLOOKUP(Table1[[#This Row],[Order ID]],Mapping!H3695:K11486,4,0)</f>
        <v>#N/A</v>
      </c>
      <c r="H3695" t="str">
        <f>INDEX(Mapping!$B$2:$T$7793,MATCH(Data!$A3695,Mapping!$B$3:$B$7793,0),MATCH(Data!$H$1,Mapping!$B$2:$T$2,0))</f>
        <v>Standard Class</v>
      </c>
      <c r="I3695" t="str">
        <f>INDEX(Mapping!$B$2:$T$7793,MATCH(Data!$A3695,Mapping!$B$3:$B$7793,0),MATCH(Data!$I$1,Mapping!$B$2:$T$2,0))</f>
        <v>Corporate</v>
      </c>
      <c r="J3695">
        <f>VLOOKUP($A3695,Mapping!$X$3:$Y$7793,2,0)</f>
        <v>77041</v>
      </c>
      <c r="K3695" t="str">
        <f>VLOOKUP($J3695,Mapping!$AB$3:$AC$475,2,0)</f>
        <v>Eagan</v>
      </c>
      <c r="L3695" t="str">
        <f>VLOOKUP($K3695,Mapping!$AF$3:$AG$475,2,0)</f>
        <v>Minnesota</v>
      </c>
      <c r="M3695" t="str">
        <f>VLOOKUP($L3695,Mapping!$AI$3:$AJ$48,2,0)</f>
        <v>United States</v>
      </c>
      <c r="N3695" t="str">
        <f>VLOOKUP($L3695,Mapping!$AI$3:$AK$48,3,0)</f>
        <v>Central</v>
      </c>
      <c r="O3695" t="str">
        <f>VLOOKUP(Table1[[#This Row],[Column1]],Mapping!$AM$8:$AN$11,2,0)</f>
        <v>Office Supplies</v>
      </c>
      <c r="P3695" t="str">
        <f>VLOOKUP(Table1[[#This Row],[Column3]],Mapping!$AP$5:$AQ$22,2,0)</f>
        <v>Art</v>
      </c>
      <c r="Q3695">
        <v>3.9119999999999999</v>
      </c>
      <c r="R3695">
        <v>1</v>
      </c>
      <c r="S3695">
        <v>1.0269000000000001</v>
      </c>
    </row>
    <row r="3696" spans="1:19" x14ac:dyDescent="0.35">
      <c r="A3696">
        <v>2932</v>
      </c>
      <c r="B3696" t="s">
        <v>2892</v>
      </c>
      <c r="C3696" t="s">
        <v>1881</v>
      </c>
      <c r="D3696" t="str">
        <f>MID(Table1[[#This Row],[Product ID]],5,2)</f>
        <v>AR</v>
      </c>
      <c r="E3696" t="str">
        <f>LEFT(Table1[[#This Row],[Product ID]],3)</f>
        <v>OFF</v>
      </c>
      <c r="F3696" s="10" t="e">
        <f>VLOOKUP(Table1[[#This Row],[Order ID]],Mapping!H3696:J11487,3,0)</f>
        <v>#N/A</v>
      </c>
      <c r="G3696" s="10" t="e">
        <f>VLOOKUP(Table1[[#This Row],[Order ID]],Mapping!H3696:K11487,4,0)</f>
        <v>#N/A</v>
      </c>
      <c r="H3696" t="str">
        <f>INDEX(Mapping!$B$2:$T$7793,MATCH(Data!$A3696,Mapping!$B$3:$B$7793,0),MATCH(Data!$H$1,Mapping!$B$2:$T$2,0))</f>
        <v>Standard Class</v>
      </c>
      <c r="I3696" t="str">
        <f>INDEX(Mapping!$B$2:$T$7793,MATCH(Data!$A3696,Mapping!$B$3:$B$7793,0),MATCH(Data!$I$1,Mapping!$B$2:$T$2,0))</f>
        <v>Consumer</v>
      </c>
      <c r="J3696">
        <f>VLOOKUP($A3696,Mapping!$X$3:$Y$7793,2,0)</f>
        <v>77041</v>
      </c>
      <c r="K3696" t="str">
        <f>VLOOKUP($J3696,Mapping!$AB$3:$AC$475,2,0)</f>
        <v>Eagan</v>
      </c>
      <c r="L3696" t="str">
        <f>VLOOKUP($K3696,Mapping!$AF$3:$AG$475,2,0)</f>
        <v>Minnesota</v>
      </c>
      <c r="M3696" t="str">
        <f>VLOOKUP($L3696,Mapping!$AI$3:$AJ$48,2,0)</f>
        <v>United States</v>
      </c>
      <c r="N3696" t="str">
        <f>VLOOKUP($L3696,Mapping!$AI$3:$AK$48,3,0)</f>
        <v>Central</v>
      </c>
      <c r="O3696" t="str">
        <f>VLOOKUP(Table1[[#This Row],[Column1]],Mapping!$AM$8:$AN$11,2,0)</f>
        <v>Office Supplies</v>
      </c>
      <c r="P3696" t="str">
        <f>VLOOKUP(Table1[[#This Row],[Column3]],Mapping!$AP$5:$AQ$22,2,0)</f>
        <v>Art</v>
      </c>
      <c r="Q3696">
        <v>62.376000000000005</v>
      </c>
      <c r="R3696">
        <v>3</v>
      </c>
      <c r="S3696">
        <v>7.0172999999999952</v>
      </c>
    </row>
    <row r="3697" spans="1:19" x14ac:dyDescent="0.35">
      <c r="A3697">
        <v>965</v>
      </c>
      <c r="B3697" t="s">
        <v>1191</v>
      </c>
      <c r="C3697" t="s">
        <v>735</v>
      </c>
      <c r="D3697" t="str">
        <f>MID(Table1[[#This Row],[Product ID]],5,2)</f>
        <v>EN</v>
      </c>
      <c r="E3697" t="str">
        <f>LEFT(Table1[[#This Row],[Product ID]],3)</f>
        <v>OFF</v>
      </c>
      <c r="F3697" s="10" t="e">
        <f>VLOOKUP(Table1[[#This Row],[Order ID]],Mapping!H3697:J11488,3,0)</f>
        <v>#N/A</v>
      </c>
      <c r="G3697" s="10" t="e">
        <f>VLOOKUP(Table1[[#This Row],[Order ID]],Mapping!H3697:K11488,4,0)</f>
        <v>#N/A</v>
      </c>
      <c r="H3697" t="str">
        <f>INDEX(Mapping!$B$2:$T$7793,MATCH(Data!$A3697,Mapping!$B$3:$B$7793,0),MATCH(Data!$H$1,Mapping!$B$2:$T$2,0))</f>
        <v>First Class</v>
      </c>
      <c r="I3697" t="str">
        <f>INDEX(Mapping!$B$2:$T$7793,MATCH(Data!$A3697,Mapping!$B$3:$B$7793,0),MATCH(Data!$I$1,Mapping!$B$2:$T$2,0))</f>
        <v>Consumer</v>
      </c>
      <c r="J3697">
        <f>VLOOKUP($A3697,Mapping!$X$3:$Y$7793,2,0)</f>
        <v>90045</v>
      </c>
      <c r="K3697" t="str">
        <f>VLOOKUP($J3697,Mapping!$AB$3:$AC$475,2,0)</f>
        <v>Medina</v>
      </c>
      <c r="L3697" t="str">
        <f>VLOOKUP($K3697,Mapping!$AF$3:$AG$475,2,0)</f>
        <v>Ohio</v>
      </c>
      <c r="M3697" t="str">
        <f>VLOOKUP($L3697,Mapping!$AI$3:$AJ$48,2,0)</f>
        <v>United States</v>
      </c>
      <c r="N3697" t="str">
        <f>VLOOKUP($L3697,Mapping!$AI$3:$AK$48,3,0)</f>
        <v>East</v>
      </c>
      <c r="O3697" t="str">
        <f>VLOOKUP(Table1[[#This Row],[Column1]],Mapping!$AM$8:$AN$11,2,0)</f>
        <v>Office Supplies</v>
      </c>
      <c r="P3697" t="str">
        <f>VLOOKUP(Table1[[#This Row],[Column3]],Mapping!$AP$5:$AQ$22,2,0)</f>
        <v>Envelopes</v>
      </c>
      <c r="Q3697">
        <v>15.28</v>
      </c>
      <c r="R3697">
        <v>2</v>
      </c>
      <c r="S3697">
        <v>7.4871999999999996</v>
      </c>
    </row>
    <row r="3698" spans="1:19" x14ac:dyDescent="0.35">
      <c r="A3698">
        <v>7115</v>
      </c>
      <c r="B3698" t="s">
        <v>5397</v>
      </c>
      <c r="C3698" t="s">
        <v>1371</v>
      </c>
      <c r="D3698" t="str">
        <f>MID(Table1[[#This Row],[Product ID]],5,2)</f>
        <v>FU</v>
      </c>
      <c r="E3698" t="str">
        <f>LEFT(Table1[[#This Row],[Product ID]],3)</f>
        <v>FUR</v>
      </c>
      <c r="F3698" s="10">
        <f>VLOOKUP(Table1[[#This Row],[Order ID]],Mapping!H3698:J11489,3,0)</f>
        <v>41788</v>
      </c>
      <c r="G3698" s="10">
        <f>VLOOKUP(Table1[[#This Row],[Order ID]],Mapping!H3698:K11489,4,0)</f>
        <v>41792</v>
      </c>
      <c r="H3698" t="str">
        <f>INDEX(Mapping!$B$2:$T$7793,MATCH(Data!$A3698,Mapping!$B$3:$B$7793,0),MATCH(Data!$H$1,Mapping!$B$2:$T$2,0))</f>
        <v>Second Class</v>
      </c>
      <c r="I3698" t="str">
        <f>INDEX(Mapping!$B$2:$T$7793,MATCH(Data!$A3698,Mapping!$B$3:$B$7793,0),MATCH(Data!$I$1,Mapping!$B$2:$T$2,0))</f>
        <v>Consumer</v>
      </c>
      <c r="J3698">
        <f>VLOOKUP($A3698,Mapping!$X$3:$Y$7793,2,0)</f>
        <v>20707</v>
      </c>
      <c r="K3698" t="e">
        <f>VLOOKUP($J3698,Mapping!$AB$3:$AC$475,2,0)</f>
        <v>#N/A</v>
      </c>
      <c r="L3698" t="e">
        <f>VLOOKUP($K3698,Mapping!$AF$3:$AG$475,2,0)</f>
        <v>#N/A</v>
      </c>
      <c r="M3698" t="e">
        <f>VLOOKUP($L3698,Mapping!$AI$3:$AJ$48,2,0)</f>
        <v>#N/A</v>
      </c>
      <c r="N3698" t="e">
        <f>VLOOKUP($L3698,Mapping!$AI$3:$AK$48,3,0)</f>
        <v>#N/A</v>
      </c>
      <c r="O3698" t="str">
        <f>VLOOKUP(Table1[[#This Row],[Column1]],Mapping!$AM$8:$AN$11,2,0)</f>
        <v>Furniture</v>
      </c>
      <c r="P3698" t="str">
        <f>VLOOKUP(Table1[[#This Row],[Column3]],Mapping!$AP$5:$AQ$22,2,0)</f>
        <v>Furnishings</v>
      </c>
      <c r="Q3698">
        <v>27.46</v>
      </c>
      <c r="R3698">
        <v>2</v>
      </c>
      <c r="S3698">
        <v>9.8856000000000002</v>
      </c>
    </row>
    <row r="3699" spans="1:19" x14ac:dyDescent="0.35">
      <c r="A3699">
        <v>7116</v>
      </c>
      <c r="B3699" t="s">
        <v>5397</v>
      </c>
      <c r="C3699" t="s">
        <v>730</v>
      </c>
      <c r="D3699" t="str">
        <f>MID(Table1[[#This Row],[Product ID]],5,2)</f>
        <v>AP</v>
      </c>
      <c r="E3699" t="str">
        <f>LEFT(Table1[[#This Row],[Product ID]],3)</f>
        <v>OFF</v>
      </c>
      <c r="F3699" s="10">
        <f>VLOOKUP(Table1[[#This Row],[Order ID]],Mapping!H3699:J11490,3,0)</f>
        <v>41788</v>
      </c>
      <c r="G3699" s="10">
        <f>VLOOKUP(Table1[[#This Row],[Order ID]],Mapping!H3699:K11490,4,0)</f>
        <v>41792</v>
      </c>
      <c r="H3699" t="str">
        <f>INDEX(Mapping!$B$2:$T$7793,MATCH(Data!$A3699,Mapping!$B$3:$B$7793,0),MATCH(Data!$H$1,Mapping!$B$2:$T$2,0))</f>
        <v>Standard Class</v>
      </c>
      <c r="I3699" t="str">
        <f>INDEX(Mapping!$B$2:$T$7793,MATCH(Data!$A3699,Mapping!$B$3:$B$7793,0),MATCH(Data!$I$1,Mapping!$B$2:$T$2,0))</f>
        <v>Corporate</v>
      </c>
      <c r="J3699">
        <f>VLOOKUP($A3699,Mapping!$X$3:$Y$7793,2,0)</f>
        <v>20707</v>
      </c>
      <c r="K3699" t="e">
        <f>VLOOKUP($J3699,Mapping!$AB$3:$AC$475,2,0)</f>
        <v>#N/A</v>
      </c>
      <c r="L3699" t="e">
        <f>VLOOKUP($K3699,Mapping!$AF$3:$AG$475,2,0)</f>
        <v>#N/A</v>
      </c>
      <c r="M3699" t="e">
        <f>VLOOKUP($L3699,Mapping!$AI$3:$AJ$48,2,0)</f>
        <v>#N/A</v>
      </c>
      <c r="N3699" t="e">
        <f>VLOOKUP($L3699,Mapping!$AI$3:$AK$48,3,0)</f>
        <v>#N/A</v>
      </c>
      <c r="O3699" t="str">
        <f>VLOOKUP(Table1[[#This Row],[Column1]],Mapping!$AM$8:$AN$11,2,0)</f>
        <v>Office Supplies</v>
      </c>
      <c r="P3699" t="str">
        <f>VLOOKUP(Table1[[#This Row],[Column3]],Mapping!$AP$5:$AQ$22,2,0)</f>
        <v>Appliances</v>
      </c>
      <c r="Q3699">
        <v>125.13</v>
      </c>
      <c r="R3699">
        <v>3</v>
      </c>
      <c r="S3699">
        <v>36.287699999999987</v>
      </c>
    </row>
    <row r="3700" spans="1:19" x14ac:dyDescent="0.35">
      <c r="A3700">
        <v>5717</v>
      </c>
      <c r="B3700" t="s">
        <v>4616</v>
      </c>
      <c r="C3700" t="s">
        <v>1902</v>
      </c>
      <c r="D3700" t="str">
        <f>MID(Table1[[#This Row],[Product ID]],5,2)</f>
        <v>FU</v>
      </c>
      <c r="E3700" t="str">
        <f>LEFT(Table1[[#This Row],[Product ID]],3)</f>
        <v>FUR</v>
      </c>
      <c r="F3700" s="10">
        <f>VLOOKUP(Table1[[#This Row],[Order ID]],Mapping!H3700:J11491,3,0)</f>
        <v>41970</v>
      </c>
      <c r="G3700" s="10">
        <f>VLOOKUP(Table1[[#This Row],[Order ID]],Mapping!H3700:K11491,4,0)</f>
        <v>41973</v>
      </c>
      <c r="H3700" t="str">
        <f>INDEX(Mapping!$B$2:$T$7793,MATCH(Data!$A3700,Mapping!$B$3:$B$7793,0),MATCH(Data!$H$1,Mapping!$B$2:$T$2,0))</f>
        <v>Second Class</v>
      </c>
      <c r="I3700" t="str">
        <f>INDEX(Mapping!$B$2:$T$7793,MATCH(Data!$A3700,Mapping!$B$3:$B$7793,0),MATCH(Data!$I$1,Mapping!$B$2:$T$2,0))</f>
        <v>Consumer</v>
      </c>
      <c r="J3700">
        <f>VLOOKUP($A3700,Mapping!$X$3:$Y$7793,2,0)</f>
        <v>10009</v>
      </c>
      <c r="K3700" t="str">
        <f>VLOOKUP($J3700,Mapping!$AB$3:$AC$475,2,0)</f>
        <v>Saint Paul</v>
      </c>
      <c r="L3700" t="str">
        <f>VLOOKUP($K3700,Mapping!$AF$3:$AG$475,2,0)</f>
        <v>Minnesota</v>
      </c>
      <c r="M3700" t="str">
        <f>VLOOKUP($L3700,Mapping!$AI$3:$AJ$48,2,0)</f>
        <v>United States</v>
      </c>
      <c r="N3700" t="str">
        <f>VLOOKUP($L3700,Mapping!$AI$3:$AK$48,3,0)</f>
        <v>Central</v>
      </c>
      <c r="O3700" t="str">
        <f>VLOOKUP(Table1[[#This Row],[Column1]],Mapping!$AM$8:$AN$11,2,0)</f>
        <v>Furniture</v>
      </c>
      <c r="P3700" t="str">
        <f>VLOOKUP(Table1[[#This Row],[Column3]],Mapping!$AP$5:$AQ$22,2,0)</f>
        <v>Furnishings</v>
      </c>
      <c r="Q3700">
        <v>135.29999999999998</v>
      </c>
      <c r="R3700">
        <v>5</v>
      </c>
      <c r="S3700">
        <v>37.883999999999993</v>
      </c>
    </row>
    <row r="3701" spans="1:19" x14ac:dyDescent="0.35">
      <c r="A3701">
        <v>4759</v>
      </c>
      <c r="B3701" t="s">
        <v>4058</v>
      </c>
      <c r="C3701" t="s">
        <v>2495</v>
      </c>
      <c r="D3701" t="str">
        <f>MID(Table1[[#This Row],[Product ID]],5,2)</f>
        <v>CH</v>
      </c>
      <c r="E3701" t="str">
        <f>LEFT(Table1[[#This Row],[Product ID]],3)</f>
        <v>FUR</v>
      </c>
      <c r="F3701" s="10">
        <f>VLOOKUP(Table1[[#This Row],[Order ID]],Mapping!H3701:J11492,3,0)</f>
        <v>41903</v>
      </c>
      <c r="G3701" s="10">
        <f>VLOOKUP(Table1[[#This Row],[Order ID]],Mapping!H3701:K11492,4,0)</f>
        <v>41909</v>
      </c>
      <c r="H3701" t="str">
        <f>INDEX(Mapping!$B$2:$T$7793,MATCH(Data!$A3701,Mapping!$B$3:$B$7793,0),MATCH(Data!$H$1,Mapping!$B$2:$T$2,0))</f>
        <v>Second Class</v>
      </c>
      <c r="I3701" t="str">
        <f>INDEX(Mapping!$B$2:$T$7793,MATCH(Data!$A3701,Mapping!$B$3:$B$7793,0),MATCH(Data!$I$1,Mapping!$B$2:$T$2,0))</f>
        <v>Corporate</v>
      </c>
      <c r="J3701">
        <f>VLOOKUP($A3701,Mapping!$X$3:$Y$7793,2,0)</f>
        <v>10035</v>
      </c>
      <c r="K3701" t="str">
        <f>VLOOKUP($J3701,Mapping!$AB$3:$AC$475,2,0)</f>
        <v>Grand Prairie</v>
      </c>
      <c r="L3701" t="str">
        <f>VLOOKUP($K3701,Mapping!$AF$3:$AG$475,2,0)</f>
        <v>Texas</v>
      </c>
      <c r="M3701" t="str">
        <f>VLOOKUP($L3701,Mapping!$AI$3:$AJ$48,2,0)</f>
        <v>United States</v>
      </c>
      <c r="N3701" t="str">
        <f>VLOOKUP($L3701,Mapping!$AI$3:$AK$48,3,0)</f>
        <v>Central</v>
      </c>
      <c r="O3701" t="str">
        <f>VLOOKUP(Table1[[#This Row],[Column1]],Mapping!$AM$8:$AN$11,2,0)</f>
        <v>Furniture</v>
      </c>
      <c r="P3701" t="str">
        <f>VLOOKUP(Table1[[#This Row],[Column3]],Mapping!$AP$5:$AQ$22,2,0)</f>
        <v>Chairs</v>
      </c>
      <c r="Q3701">
        <v>272.64600000000002</v>
      </c>
      <c r="R3701">
        <v>3</v>
      </c>
      <c r="S3701">
        <v>18.176400000000008</v>
      </c>
    </row>
    <row r="3702" spans="1:19" x14ac:dyDescent="0.35">
      <c r="A3702">
        <v>4760</v>
      </c>
      <c r="B3702" t="s">
        <v>4058</v>
      </c>
      <c r="C3702" t="s">
        <v>4059</v>
      </c>
      <c r="D3702" t="str">
        <f>MID(Table1[[#This Row],[Product ID]],5,2)</f>
        <v>AC</v>
      </c>
      <c r="E3702" t="str">
        <f>LEFT(Table1[[#This Row],[Product ID]],3)</f>
        <v>TEC</v>
      </c>
      <c r="F3702" s="10">
        <f>VLOOKUP(Table1[[#This Row],[Order ID]],Mapping!H3702:J11493,3,0)</f>
        <v>41903</v>
      </c>
      <c r="G3702" s="10">
        <f>VLOOKUP(Table1[[#This Row],[Order ID]],Mapping!H3702:K11493,4,0)</f>
        <v>41909</v>
      </c>
      <c r="H3702" t="str">
        <f>INDEX(Mapping!$B$2:$T$7793,MATCH(Data!$A3702,Mapping!$B$3:$B$7793,0),MATCH(Data!$H$1,Mapping!$B$2:$T$2,0))</f>
        <v>Standard Class</v>
      </c>
      <c r="I3702" t="str">
        <f>INDEX(Mapping!$B$2:$T$7793,MATCH(Data!$A3702,Mapping!$B$3:$B$7793,0),MATCH(Data!$I$1,Mapping!$B$2:$T$2,0))</f>
        <v>Consumer</v>
      </c>
      <c r="J3702">
        <f>VLOOKUP($A3702,Mapping!$X$3:$Y$7793,2,0)</f>
        <v>10035</v>
      </c>
      <c r="K3702" t="str">
        <f>VLOOKUP($J3702,Mapping!$AB$3:$AC$475,2,0)</f>
        <v>Grand Prairie</v>
      </c>
      <c r="L3702" t="str">
        <f>VLOOKUP($K3702,Mapping!$AF$3:$AG$475,2,0)</f>
        <v>Texas</v>
      </c>
      <c r="M3702" t="str">
        <f>VLOOKUP($L3702,Mapping!$AI$3:$AJ$48,2,0)</f>
        <v>United States</v>
      </c>
      <c r="N3702" t="str">
        <f>VLOOKUP($L3702,Mapping!$AI$3:$AK$48,3,0)</f>
        <v>Central</v>
      </c>
      <c r="O3702" t="str">
        <f>VLOOKUP(Table1[[#This Row],[Column1]],Mapping!$AM$8:$AN$11,2,0)</f>
        <v>Technology</v>
      </c>
      <c r="P3702" t="str">
        <f>VLOOKUP(Table1[[#This Row],[Column3]],Mapping!$AP$5:$AQ$22,2,0)</f>
        <v>Accessories</v>
      </c>
      <c r="Q3702">
        <v>212.8</v>
      </c>
      <c r="R3702">
        <v>2</v>
      </c>
      <c r="S3702">
        <v>95.759999999999991</v>
      </c>
    </row>
    <row r="3703" spans="1:19" x14ac:dyDescent="0.35">
      <c r="A3703">
        <v>4761</v>
      </c>
      <c r="B3703" t="s">
        <v>4058</v>
      </c>
      <c r="C3703" t="s">
        <v>3290</v>
      </c>
      <c r="D3703" t="str">
        <f>MID(Table1[[#This Row],[Product ID]],5,2)</f>
        <v>PA</v>
      </c>
      <c r="E3703" t="str">
        <f>LEFT(Table1[[#This Row],[Product ID]],3)</f>
        <v>OFF</v>
      </c>
      <c r="F3703" s="10">
        <f>VLOOKUP(Table1[[#This Row],[Order ID]],Mapping!H3703:J11494,3,0)</f>
        <v>41903</v>
      </c>
      <c r="G3703" s="10">
        <f>VLOOKUP(Table1[[#This Row],[Order ID]],Mapping!H3703:K11494,4,0)</f>
        <v>41909</v>
      </c>
      <c r="H3703" t="str">
        <f>INDEX(Mapping!$B$2:$T$7793,MATCH(Data!$A3703,Mapping!$B$3:$B$7793,0),MATCH(Data!$H$1,Mapping!$B$2:$T$2,0))</f>
        <v>Standard Class</v>
      </c>
      <c r="I3703" t="str">
        <f>INDEX(Mapping!$B$2:$T$7793,MATCH(Data!$A3703,Mapping!$B$3:$B$7793,0),MATCH(Data!$I$1,Mapping!$B$2:$T$2,0))</f>
        <v>Consumer</v>
      </c>
      <c r="J3703">
        <f>VLOOKUP($A3703,Mapping!$X$3:$Y$7793,2,0)</f>
        <v>10035</v>
      </c>
      <c r="K3703" t="str">
        <f>VLOOKUP($J3703,Mapping!$AB$3:$AC$475,2,0)</f>
        <v>Grand Prairie</v>
      </c>
      <c r="L3703" t="str">
        <f>VLOOKUP($K3703,Mapping!$AF$3:$AG$475,2,0)</f>
        <v>Texas</v>
      </c>
      <c r="M3703" t="str">
        <f>VLOOKUP($L3703,Mapping!$AI$3:$AJ$48,2,0)</f>
        <v>United States</v>
      </c>
      <c r="N3703" t="str">
        <f>VLOOKUP($L3703,Mapping!$AI$3:$AK$48,3,0)</f>
        <v>Central</v>
      </c>
      <c r="O3703" t="str">
        <f>VLOOKUP(Table1[[#This Row],[Column1]],Mapping!$AM$8:$AN$11,2,0)</f>
        <v>Office Supplies</v>
      </c>
      <c r="P3703" t="str">
        <f>VLOOKUP(Table1[[#This Row],[Column3]],Mapping!$AP$5:$AQ$22,2,0)</f>
        <v>Paper</v>
      </c>
      <c r="Q3703">
        <v>38.520000000000003</v>
      </c>
      <c r="R3703">
        <v>9</v>
      </c>
      <c r="S3703">
        <v>18.104400000000002</v>
      </c>
    </row>
    <row r="3704" spans="1:19" x14ac:dyDescent="0.35">
      <c r="A3704">
        <v>4762</v>
      </c>
      <c r="B3704" t="s">
        <v>4058</v>
      </c>
      <c r="C3704" t="s">
        <v>579</v>
      </c>
      <c r="D3704" t="str">
        <f>MID(Table1[[#This Row],[Product ID]],5,2)</f>
        <v>AC</v>
      </c>
      <c r="E3704" t="str">
        <f>LEFT(Table1[[#This Row],[Product ID]],3)</f>
        <v>TEC</v>
      </c>
      <c r="F3704" s="10">
        <f>VLOOKUP(Table1[[#This Row],[Order ID]],Mapping!H3704:J11495,3,0)</f>
        <v>41903</v>
      </c>
      <c r="G3704" s="10">
        <f>VLOOKUP(Table1[[#This Row],[Order ID]],Mapping!H3704:K11495,4,0)</f>
        <v>41909</v>
      </c>
      <c r="H3704" t="str">
        <f>INDEX(Mapping!$B$2:$T$7793,MATCH(Data!$A3704,Mapping!$B$3:$B$7793,0),MATCH(Data!$H$1,Mapping!$B$2:$T$2,0))</f>
        <v>Standard Class</v>
      </c>
      <c r="I3704" t="str">
        <f>INDEX(Mapping!$B$2:$T$7793,MATCH(Data!$A3704,Mapping!$B$3:$B$7793,0),MATCH(Data!$I$1,Mapping!$B$2:$T$2,0))</f>
        <v>Consumer</v>
      </c>
      <c r="J3704">
        <f>VLOOKUP($A3704,Mapping!$X$3:$Y$7793,2,0)</f>
        <v>10035</v>
      </c>
      <c r="K3704" t="str">
        <f>VLOOKUP($J3704,Mapping!$AB$3:$AC$475,2,0)</f>
        <v>Grand Prairie</v>
      </c>
      <c r="L3704" t="str">
        <f>VLOOKUP($K3704,Mapping!$AF$3:$AG$475,2,0)</f>
        <v>Texas</v>
      </c>
      <c r="M3704" t="str">
        <f>VLOOKUP($L3704,Mapping!$AI$3:$AJ$48,2,0)</f>
        <v>United States</v>
      </c>
      <c r="N3704" t="str">
        <f>VLOOKUP($L3704,Mapping!$AI$3:$AK$48,3,0)</f>
        <v>Central</v>
      </c>
      <c r="O3704" t="str">
        <f>VLOOKUP(Table1[[#This Row],[Column1]],Mapping!$AM$8:$AN$11,2,0)</f>
        <v>Technology</v>
      </c>
      <c r="P3704" t="str">
        <f>VLOOKUP(Table1[[#This Row],[Column3]],Mapping!$AP$5:$AQ$22,2,0)</f>
        <v>Accessories</v>
      </c>
      <c r="Q3704">
        <v>72.64</v>
      </c>
      <c r="R3704">
        <v>2</v>
      </c>
      <c r="S3704">
        <v>21.791999999999994</v>
      </c>
    </row>
    <row r="3705" spans="1:19" x14ac:dyDescent="0.35">
      <c r="A3705">
        <v>4763</v>
      </c>
      <c r="B3705" t="s">
        <v>4058</v>
      </c>
      <c r="C3705" t="s">
        <v>94</v>
      </c>
      <c r="D3705" t="str">
        <f>MID(Table1[[#This Row],[Product ID]],5,2)</f>
        <v>ST</v>
      </c>
      <c r="E3705" t="str">
        <f>LEFT(Table1[[#This Row],[Product ID]],3)</f>
        <v>OFF</v>
      </c>
      <c r="F3705" s="10">
        <f>VLOOKUP(Table1[[#This Row],[Order ID]],Mapping!H3705:J11496,3,0)</f>
        <v>41903</v>
      </c>
      <c r="G3705" s="10">
        <f>VLOOKUP(Table1[[#This Row],[Order ID]],Mapping!H3705:K11496,4,0)</f>
        <v>41909</v>
      </c>
      <c r="H3705" t="str">
        <f>INDEX(Mapping!$B$2:$T$7793,MATCH(Data!$A3705,Mapping!$B$3:$B$7793,0),MATCH(Data!$H$1,Mapping!$B$2:$T$2,0))</f>
        <v>Standard Class</v>
      </c>
      <c r="I3705" t="str">
        <f>INDEX(Mapping!$B$2:$T$7793,MATCH(Data!$A3705,Mapping!$B$3:$B$7793,0),MATCH(Data!$I$1,Mapping!$B$2:$T$2,0))</f>
        <v>Consumer</v>
      </c>
      <c r="J3705">
        <f>VLOOKUP($A3705,Mapping!$X$3:$Y$7793,2,0)</f>
        <v>10035</v>
      </c>
      <c r="K3705" t="str">
        <f>VLOOKUP($J3705,Mapping!$AB$3:$AC$475,2,0)</f>
        <v>Grand Prairie</v>
      </c>
      <c r="L3705" t="str">
        <f>VLOOKUP($K3705,Mapping!$AF$3:$AG$475,2,0)</f>
        <v>Texas</v>
      </c>
      <c r="M3705" t="str">
        <f>VLOOKUP($L3705,Mapping!$AI$3:$AJ$48,2,0)</f>
        <v>United States</v>
      </c>
      <c r="N3705" t="str">
        <f>VLOOKUP($L3705,Mapping!$AI$3:$AK$48,3,0)</f>
        <v>Central</v>
      </c>
      <c r="O3705" t="str">
        <f>VLOOKUP(Table1[[#This Row],[Column1]],Mapping!$AM$8:$AN$11,2,0)</f>
        <v>Office Supplies</v>
      </c>
      <c r="P3705" t="str">
        <f>VLOOKUP(Table1[[#This Row],[Column3]],Mapping!$AP$5:$AQ$22,2,0)</f>
        <v>Storage</v>
      </c>
      <c r="Q3705">
        <v>45.4</v>
      </c>
      <c r="R3705">
        <v>4</v>
      </c>
      <c r="S3705">
        <v>12.712000000000003</v>
      </c>
    </row>
    <row r="3706" spans="1:19" x14ac:dyDescent="0.35">
      <c r="A3706">
        <v>4764</v>
      </c>
      <c r="B3706" t="s">
        <v>4058</v>
      </c>
      <c r="C3706" t="s">
        <v>383</v>
      </c>
      <c r="D3706" t="str">
        <f>MID(Table1[[#This Row],[Product ID]],5,2)</f>
        <v>PA</v>
      </c>
      <c r="E3706" t="str">
        <f>LEFT(Table1[[#This Row],[Product ID]],3)</f>
        <v>OFF</v>
      </c>
      <c r="F3706" s="10">
        <f>VLOOKUP(Table1[[#This Row],[Order ID]],Mapping!H3706:J11497,3,0)</f>
        <v>41903</v>
      </c>
      <c r="G3706" s="10">
        <f>VLOOKUP(Table1[[#This Row],[Order ID]],Mapping!H3706:K11497,4,0)</f>
        <v>41909</v>
      </c>
      <c r="H3706" t="str">
        <f>INDEX(Mapping!$B$2:$T$7793,MATCH(Data!$A3706,Mapping!$B$3:$B$7793,0),MATCH(Data!$H$1,Mapping!$B$2:$T$2,0))</f>
        <v>Standard Class</v>
      </c>
      <c r="I3706" t="str">
        <f>INDEX(Mapping!$B$2:$T$7793,MATCH(Data!$A3706,Mapping!$B$3:$B$7793,0),MATCH(Data!$I$1,Mapping!$B$2:$T$2,0))</f>
        <v>Consumer</v>
      </c>
      <c r="J3706">
        <f>VLOOKUP($A3706,Mapping!$X$3:$Y$7793,2,0)</f>
        <v>10035</v>
      </c>
      <c r="K3706" t="str">
        <f>VLOOKUP($J3706,Mapping!$AB$3:$AC$475,2,0)</f>
        <v>Grand Prairie</v>
      </c>
      <c r="L3706" t="str">
        <f>VLOOKUP($K3706,Mapping!$AF$3:$AG$475,2,0)</f>
        <v>Texas</v>
      </c>
      <c r="M3706" t="str">
        <f>VLOOKUP($L3706,Mapping!$AI$3:$AJ$48,2,0)</f>
        <v>United States</v>
      </c>
      <c r="N3706" t="str">
        <f>VLOOKUP($L3706,Mapping!$AI$3:$AK$48,3,0)</f>
        <v>Central</v>
      </c>
      <c r="O3706" t="str">
        <f>VLOOKUP(Table1[[#This Row],[Column1]],Mapping!$AM$8:$AN$11,2,0)</f>
        <v>Office Supplies</v>
      </c>
      <c r="P3706" t="str">
        <f>VLOOKUP(Table1[[#This Row],[Column3]],Mapping!$AP$5:$AQ$22,2,0)</f>
        <v>Paper</v>
      </c>
      <c r="Q3706">
        <v>13.76</v>
      </c>
      <c r="R3706">
        <v>2</v>
      </c>
      <c r="S3706">
        <v>6.3295999999999992</v>
      </c>
    </row>
    <row r="3707" spans="1:19" x14ac:dyDescent="0.35">
      <c r="A3707">
        <v>4766</v>
      </c>
      <c r="B3707" t="s">
        <v>4058</v>
      </c>
      <c r="C3707" t="s">
        <v>208</v>
      </c>
      <c r="D3707" t="str">
        <f>MID(Table1[[#This Row],[Product ID]],5,2)</f>
        <v>BI</v>
      </c>
      <c r="E3707" t="str">
        <f>LEFT(Table1[[#This Row],[Product ID]],3)</f>
        <v>OFF</v>
      </c>
      <c r="F3707" s="10">
        <f>VLOOKUP(Table1[[#This Row],[Order ID]],Mapping!H3707:J11498,3,0)</f>
        <v>41903</v>
      </c>
      <c r="G3707" s="10">
        <f>VLOOKUP(Table1[[#This Row],[Order ID]],Mapping!H3707:K11498,4,0)</f>
        <v>41909</v>
      </c>
      <c r="H3707" t="str">
        <f>INDEX(Mapping!$B$2:$T$7793,MATCH(Data!$A3707,Mapping!$B$3:$B$7793,0),MATCH(Data!$H$1,Mapping!$B$2:$T$2,0))</f>
        <v>Standard Class</v>
      </c>
      <c r="I3707" t="str">
        <f>INDEX(Mapping!$B$2:$T$7793,MATCH(Data!$A3707,Mapping!$B$3:$B$7793,0),MATCH(Data!$I$1,Mapping!$B$2:$T$2,0))</f>
        <v>Consumer</v>
      </c>
      <c r="J3707">
        <f>VLOOKUP($A3707,Mapping!$X$3:$Y$7793,2,0)</f>
        <v>10035</v>
      </c>
      <c r="K3707" t="str">
        <f>VLOOKUP($J3707,Mapping!$AB$3:$AC$475,2,0)</f>
        <v>Grand Prairie</v>
      </c>
      <c r="L3707" t="str">
        <f>VLOOKUP($K3707,Mapping!$AF$3:$AG$475,2,0)</f>
        <v>Texas</v>
      </c>
      <c r="M3707" t="str">
        <f>VLOOKUP($L3707,Mapping!$AI$3:$AJ$48,2,0)</f>
        <v>United States</v>
      </c>
      <c r="N3707" t="str">
        <f>VLOOKUP($L3707,Mapping!$AI$3:$AK$48,3,0)</f>
        <v>Central</v>
      </c>
      <c r="O3707" t="str">
        <f>VLOOKUP(Table1[[#This Row],[Column1]],Mapping!$AM$8:$AN$11,2,0)</f>
        <v>Office Supplies</v>
      </c>
      <c r="P3707" t="str">
        <f>VLOOKUP(Table1[[#This Row],[Column3]],Mapping!$AP$5:$AQ$22,2,0)</f>
        <v>Binders</v>
      </c>
      <c r="Q3707">
        <v>11.784000000000001</v>
      </c>
      <c r="R3707">
        <v>3</v>
      </c>
      <c r="S3707">
        <v>3.9770999999999996</v>
      </c>
    </row>
    <row r="3708" spans="1:19" x14ac:dyDescent="0.35">
      <c r="A3708">
        <v>4767</v>
      </c>
      <c r="B3708" t="s">
        <v>4058</v>
      </c>
      <c r="C3708" t="s">
        <v>73</v>
      </c>
      <c r="D3708" t="str">
        <f>MID(Table1[[#This Row],[Product ID]],5,2)</f>
        <v>FA</v>
      </c>
      <c r="E3708" t="str">
        <f>LEFT(Table1[[#This Row],[Product ID]],3)</f>
        <v>OFF</v>
      </c>
      <c r="F3708" s="10">
        <f>VLOOKUP(Table1[[#This Row],[Order ID]],Mapping!H3708:J11499,3,0)</f>
        <v>41903</v>
      </c>
      <c r="G3708" s="10">
        <f>VLOOKUP(Table1[[#This Row],[Order ID]],Mapping!H3708:K11499,4,0)</f>
        <v>41909</v>
      </c>
      <c r="H3708" t="str">
        <f>INDEX(Mapping!$B$2:$T$7793,MATCH(Data!$A3708,Mapping!$B$3:$B$7793,0),MATCH(Data!$H$1,Mapping!$B$2:$T$2,0))</f>
        <v>Standard Class</v>
      </c>
      <c r="I3708" t="str">
        <f>INDEX(Mapping!$B$2:$T$7793,MATCH(Data!$A3708,Mapping!$B$3:$B$7793,0),MATCH(Data!$I$1,Mapping!$B$2:$T$2,0))</f>
        <v>Consumer</v>
      </c>
      <c r="J3708">
        <f>VLOOKUP($A3708,Mapping!$X$3:$Y$7793,2,0)</f>
        <v>10035</v>
      </c>
      <c r="K3708" t="str">
        <f>VLOOKUP($J3708,Mapping!$AB$3:$AC$475,2,0)</f>
        <v>Grand Prairie</v>
      </c>
      <c r="L3708" t="str">
        <f>VLOOKUP($K3708,Mapping!$AF$3:$AG$475,2,0)</f>
        <v>Texas</v>
      </c>
      <c r="M3708" t="str">
        <f>VLOOKUP($L3708,Mapping!$AI$3:$AJ$48,2,0)</f>
        <v>United States</v>
      </c>
      <c r="N3708" t="str">
        <f>VLOOKUP($L3708,Mapping!$AI$3:$AK$48,3,0)</f>
        <v>Central</v>
      </c>
      <c r="O3708" t="str">
        <f>VLOOKUP(Table1[[#This Row],[Column1]],Mapping!$AM$8:$AN$11,2,0)</f>
        <v>Office Supplies</v>
      </c>
      <c r="P3708" t="str">
        <f>VLOOKUP(Table1[[#This Row],[Column3]],Mapping!$AP$5:$AQ$22,2,0)</f>
        <v>Fasteners</v>
      </c>
      <c r="Q3708">
        <v>4.3600000000000003</v>
      </c>
      <c r="R3708">
        <v>2</v>
      </c>
      <c r="S3708">
        <v>1.7876000000000003</v>
      </c>
    </row>
    <row r="3709" spans="1:19" x14ac:dyDescent="0.35">
      <c r="A3709">
        <v>4769</v>
      </c>
      <c r="B3709" t="s">
        <v>4058</v>
      </c>
      <c r="C3709" t="s">
        <v>1698</v>
      </c>
      <c r="D3709" t="str">
        <f>MID(Table1[[#This Row],[Product ID]],5,2)</f>
        <v>PH</v>
      </c>
      <c r="E3709" t="str">
        <f>LEFT(Table1[[#This Row],[Product ID]],3)</f>
        <v>TEC</v>
      </c>
      <c r="F3709" s="10">
        <f>VLOOKUP(Table1[[#This Row],[Order ID]],Mapping!H3709:J11500,3,0)</f>
        <v>41903</v>
      </c>
      <c r="G3709" s="10">
        <f>VLOOKUP(Table1[[#This Row],[Order ID]],Mapping!H3709:K11500,4,0)</f>
        <v>41909</v>
      </c>
      <c r="H3709" t="str">
        <f>INDEX(Mapping!$B$2:$T$7793,MATCH(Data!$A3709,Mapping!$B$3:$B$7793,0),MATCH(Data!$H$1,Mapping!$B$2:$T$2,0))</f>
        <v>Standard Class</v>
      </c>
      <c r="I3709" t="str">
        <f>INDEX(Mapping!$B$2:$T$7793,MATCH(Data!$A3709,Mapping!$B$3:$B$7793,0),MATCH(Data!$I$1,Mapping!$B$2:$T$2,0))</f>
        <v>Consumer</v>
      </c>
      <c r="J3709">
        <f>VLOOKUP($A3709,Mapping!$X$3:$Y$7793,2,0)</f>
        <v>10035</v>
      </c>
      <c r="K3709" t="str">
        <f>VLOOKUP($J3709,Mapping!$AB$3:$AC$475,2,0)</f>
        <v>Grand Prairie</v>
      </c>
      <c r="L3709" t="str">
        <f>VLOOKUP($K3709,Mapping!$AF$3:$AG$475,2,0)</f>
        <v>Texas</v>
      </c>
      <c r="M3709" t="str">
        <f>VLOOKUP($L3709,Mapping!$AI$3:$AJ$48,2,0)</f>
        <v>United States</v>
      </c>
      <c r="N3709" t="str">
        <f>VLOOKUP($L3709,Mapping!$AI$3:$AK$48,3,0)</f>
        <v>Central</v>
      </c>
      <c r="O3709" t="str">
        <f>VLOOKUP(Table1[[#This Row],[Column1]],Mapping!$AM$8:$AN$11,2,0)</f>
        <v>Technology</v>
      </c>
      <c r="P3709" t="str">
        <f>VLOOKUP(Table1[[#This Row],[Column3]],Mapping!$AP$5:$AQ$22,2,0)</f>
        <v>Phones</v>
      </c>
      <c r="Q3709">
        <v>1299.6600000000001</v>
      </c>
      <c r="R3709">
        <v>2</v>
      </c>
      <c r="S3709">
        <v>350.90820000000008</v>
      </c>
    </row>
    <row r="3710" spans="1:19" x14ac:dyDescent="0.35">
      <c r="A3710">
        <v>4770</v>
      </c>
      <c r="B3710" t="s">
        <v>4058</v>
      </c>
      <c r="C3710" t="s">
        <v>531</v>
      </c>
      <c r="D3710" t="str">
        <f>MID(Table1[[#This Row],[Product ID]],5,2)</f>
        <v>CH</v>
      </c>
      <c r="E3710" t="str">
        <f>LEFT(Table1[[#This Row],[Product ID]],3)</f>
        <v>FUR</v>
      </c>
      <c r="F3710" s="10">
        <f>VLOOKUP(Table1[[#This Row],[Order ID]],Mapping!H3710:J11501,3,0)</f>
        <v>41903</v>
      </c>
      <c r="G3710" s="10">
        <f>VLOOKUP(Table1[[#This Row],[Order ID]],Mapping!H3710:K11501,4,0)</f>
        <v>41909</v>
      </c>
      <c r="H3710" t="str">
        <f>INDEX(Mapping!$B$2:$T$7793,MATCH(Data!$A3710,Mapping!$B$3:$B$7793,0),MATCH(Data!$H$1,Mapping!$B$2:$T$2,0))</f>
        <v>Standard Class</v>
      </c>
      <c r="I3710" t="str">
        <f>INDEX(Mapping!$B$2:$T$7793,MATCH(Data!$A3710,Mapping!$B$3:$B$7793,0),MATCH(Data!$I$1,Mapping!$B$2:$T$2,0))</f>
        <v>Consumer</v>
      </c>
      <c r="J3710">
        <f>VLOOKUP($A3710,Mapping!$X$3:$Y$7793,2,0)</f>
        <v>10035</v>
      </c>
      <c r="K3710" t="str">
        <f>VLOOKUP($J3710,Mapping!$AB$3:$AC$475,2,0)</f>
        <v>Grand Prairie</v>
      </c>
      <c r="L3710" t="str">
        <f>VLOOKUP($K3710,Mapping!$AF$3:$AG$475,2,0)</f>
        <v>Texas</v>
      </c>
      <c r="M3710" t="str">
        <f>VLOOKUP($L3710,Mapping!$AI$3:$AJ$48,2,0)</f>
        <v>United States</v>
      </c>
      <c r="N3710" t="str">
        <f>VLOOKUP($L3710,Mapping!$AI$3:$AK$48,3,0)</f>
        <v>Central</v>
      </c>
      <c r="O3710" t="str">
        <f>VLOOKUP(Table1[[#This Row],[Column1]],Mapping!$AM$8:$AN$11,2,0)</f>
        <v>Furniture</v>
      </c>
      <c r="P3710" t="str">
        <f>VLOOKUP(Table1[[#This Row],[Column3]],Mapping!$AP$5:$AQ$22,2,0)</f>
        <v>Chairs</v>
      </c>
      <c r="Q3710">
        <v>2254.41</v>
      </c>
      <c r="R3710">
        <v>5</v>
      </c>
      <c r="S3710">
        <v>375.73500000000001</v>
      </c>
    </row>
    <row r="3711" spans="1:19" x14ac:dyDescent="0.35">
      <c r="A3711">
        <v>4771</v>
      </c>
      <c r="B3711" t="s">
        <v>4058</v>
      </c>
      <c r="C3711" t="s">
        <v>2250</v>
      </c>
      <c r="D3711" t="str">
        <f>MID(Table1[[#This Row],[Product ID]],5,2)</f>
        <v>PH</v>
      </c>
      <c r="E3711" t="str">
        <f>LEFT(Table1[[#This Row],[Product ID]],3)</f>
        <v>TEC</v>
      </c>
      <c r="F3711" s="10">
        <f>VLOOKUP(Table1[[#This Row],[Order ID]],Mapping!H3711:J11502,3,0)</f>
        <v>41903</v>
      </c>
      <c r="G3711" s="10">
        <f>VLOOKUP(Table1[[#This Row],[Order ID]],Mapping!H3711:K11502,4,0)</f>
        <v>41909</v>
      </c>
      <c r="H3711" t="str">
        <f>INDEX(Mapping!$B$2:$T$7793,MATCH(Data!$A3711,Mapping!$B$3:$B$7793,0),MATCH(Data!$H$1,Mapping!$B$2:$T$2,0))</f>
        <v>Standard Class</v>
      </c>
      <c r="I3711" t="str">
        <f>INDEX(Mapping!$B$2:$T$7793,MATCH(Data!$A3711,Mapping!$B$3:$B$7793,0),MATCH(Data!$I$1,Mapping!$B$2:$T$2,0))</f>
        <v>Consumer</v>
      </c>
      <c r="J3711">
        <f>VLOOKUP($A3711,Mapping!$X$3:$Y$7793,2,0)</f>
        <v>10035</v>
      </c>
      <c r="K3711" t="str">
        <f>VLOOKUP($J3711,Mapping!$AB$3:$AC$475,2,0)</f>
        <v>Grand Prairie</v>
      </c>
      <c r="L3711" t="str">
        <f>VLOOKUP($K3711,Mapping!$AF$3:$AG$475,2,0)</f>
        <v>Texas</v>
      </c>
      <c r="M3711" t="str">
        <f>VLOOKUP($L3711,Mapping!$AI$3:$AJ$48,2,0)</f>
        <v>United States</v>
      </c>
      <c r="N3711" t="str">
        <f>VLOOKUP($L3711,Mapping!$AI$3:$AK$48,3,0)</f>
        <v>Central</v>
      </c>
      <c r="O3711" t="str">
        <f>VLOOKUP(Table1[[#This Row],[Column1]],Mapping!$AM$8:$AN$11,2,0)</f>
        <v>Technology</v>
      </c>
      <c r="P3711" t="str">
        <f>VLOOKUP(Table1[[#This Row],[Column3]],Mapping!$AP$5:$AQ$22,2,0)</f>
        <v>Phones</v>
      </c>
      <c r="Q3711">
        <v>104.85000000000001</v>
      </c>
      <c r="R3711">
        <v>3</v>
      </c>
      <c r="S3711">
        <v>28.309500000000007</v>
      </c>
    </row>
    <row r="3712" spans="1:19" x14ac:dyDescent="0.35">
      <c r="A3712">
        <v>4772</v>
      </c>
      <c r="B3712" t="s">
        <v>4058</v>
      </c>
      <c r="C3712" t="s">
        <v>421</v>
      </c>
      <c r="D3712" t="str">
        <f>MID(Table1[[#This Row],[Product ID]],5,2)</f>
        <v>AC</v>
      </c>
      <c r="E3712" t="str">
        <f>LEFT(Table1[[#This Row],[Product ID]],3)</f>
        <v>TEC</v>
      </c>
      <c r="F3712" s="10">
        <f>VLOOKUP(Table1[[#This Row],[Order ID]],Mapping!H3712:J11503,3,0)</f>
        <v>41903</v>
      </c>
      <c r="G3712" s="10">
        <f>VLOOKUP(Table1[[#This Row],[Order ID]],Mapping!H3712:K11503,4,0)</f>
        <v>41909</v>
      </c>
      <c r="H3712" t="str">
        <f>INDEX(Mapping!$B$2:$T$7793,MATCH(Data!$A3712,Mapping!$B$3:$B$7793,0),MATCH(Data!$H$1,Mapping!$B$2:$T$2,0))</f>
        <v>Standard Class</v>
      </c>
      <c r="I3712" t="str">
        <f>INDEX(Mapping!$B$2:$T$7793,MATCH(Data!$A3712,Mapping!$B$3:$B$7793,0),MATCH(Data!$I$1,Mapping!$B$2:$T$2,0))</f>
        <v>Consumer</v>
      </c>
      <c r="J3712">
        <f>VLOOKUP($A3712,Mapping!$X$3:$Y$7793,2,0)</f>
        <v>10035</v>
      </c>
      <c r="K3712" t="str">
        <f>VLOOKUP($J3712,Mapping!$AB$3:$AC$475,2,0)</f>
        <v>Grand Prairie</v>
      </c>
      <c r="L3712" t="str">
        <f>VLOOKUP($K3712,Mapping!$AF$3:$AG$475,2,0)</f>
        <v>Texas</v>
      </c>
      <c r="M3712" t="str">
        <f>VLOOKUP($L3712,Mapping!$AI$3:$AJ$48,2,0)</f>
        <v>United States</v>
      </c>
      <c r="N3712" t="str">
        <f>VLOOKUP($L3712,Mapping!$AI$3:$AK$48,3,0)</f>
        <v>Central</v>
      </c>
      <c r="O3712" t="str">
        <f>VLOOKUP(Table1[[#This Row],[Column1]],Mapping!$AM$8:$AN$11,2,0)</f>
        <v>Technology</v>
      </c>
      <c r="P3712" t="str">
        <f>VLOOKUP(Table1[[#This Row],[Column3]],Mapping!$AP$5:$AQ$22,2,0)</f>
        <v>Accessories</v>
      </c>
      <c r="Q3712">
        <v>59.97</v>
      </c>
      <c r="R3712">
        <v>3</v>
      </c>
      <c r="S3712">
        <v>20.389799999999994</v>
      </c>
    </row>
    <row r="3713" spans="1:19" x14ac:dyDescent="0.35">
      <c r="A3713">
        <v>3249</v>
      </c>
      <c r="B3713" t="s">
        <v>3103</v>
      </c>
      <c r="C3713" t="s">
        <v>163</v>
      </c>
      <c r="D3713" t="str">
        <f>MID(Table1[[#This Row],[Product ID]],5,2)</f>
        <v>LA</v>
      </c>
      <c r="E3713" t="str">
        <f>LEFT(Table1[[#This Row],[Product ID]],3)</f>
        <v>OFF</v>
      </c>
      <c r="F3713" s="10" t="e">
        <f>VLOOKUP(Table1[[#This Row],[Order ID]],Mapping!H3713:J11504,3,0)</f>
        <v>#N/A</v>
      </c>
      <c r="G3713" s="10" t="e">
        <f>VLOOKUP(Table1[[#This Row],[Order ID]],Mapping!H3713:K11504,4,0)</f>
        <v>#N/A</v>
      </c>
      <c r="H3713" t="str">
        <f>INDEX(Mapping!$B$2:$T$7793,MATCH(Data!$A3713,Mapping!$B$3:$B$7793,0),MATCH(Data!$H$1,Mapping!$B$2:$T$2,0))</f>
        <v>Standard Class</v>
      </c>
      <c r="I3713" t="str">
        <f>INDEX(Mapping!$B$2:$T$7793,MATCH(Data!$A3713,Mapping!$B$3:$B$7793,0),MATCH(Data!$I$1,Mapping!$B$2:$T$2,0))</f>
        <v>Consumer</v>
      </c>
      <c r="J3713">
        <f>VLOOKUP($A3713,Mapping!$X$3:$Y$7793,2,0)</f>
        <v>19134</v>
      </c>
      <c r="K3713" t="str">
        <f>VLOOKUP($J3713,Mapping!$AB$3:$AC$475,2,0)</f>
        <v>Detroit</v>
      </c>
      <c r="L3713" t="str">
        <f>VLOOKUP($K3713,Mapping!$AF$3:$AG$475,2,0)</f>
        <v>Michigan</v>
      </c>
      <c r="M3713" t="str">
        <f>VLOOKUP($L3713,Mapping!$AI$3:$AJ$48,2,0)</f>
        <v>United States</v>
      </c>
      <c r="N3713" t="str">
        <f>VLOOKUP($L3713,Mapping!$AI$3:$AK$48,3,0)</f>
        <v>Central</v>
      </c>
      <c r="O3713" t="str">
        <f>VLOOKUP(Table1[[#This Row],[Column1]],Mapping!$AM$8:$AN$11,2,0)</f>
        <v>Office Supplies</v>
      </c>
      <c r="P3713" t="str">
        <f>VLOOKUP(Table1[[#This Row],[Column3]],Mapping!$AP$5:$AQ$22,2,0)</f>
        <v>Labels</v>
      </c>
      <c r="Q3713">
        <v>29.24</v>
      </c>
      <c r="R3713">
        <v>5</v>
      </c>
      <c r="S3713">
        <v>9.8685000000000009</v>
      </c>
    </row>
    <row r="3714" spans="1:19" x14ac:dyDescent="0.35">
      <c r="A3714">
        <v>3250</v>
      </c>
      <c r="B3714" t="s">
        <v>3103</v>
      </c>
      <c r="C3714" t="s">
        <v>1264</v>
      </c>
      <c r="D3714" t="str">
        <f>MID(Table1[[#This Row],[Product ID]],5,2)</f>
        <v>PA</v>
      </c>
      <c r="E3714" t="str">
        <f>LEFT(Table1[[#This Row],[Product ID]],3)</f>
        <v>OFF</v>
      </c>
      <c r="F3714" s="10" t="e">
        <f>VLOOKUP(Table1[[#This Row],[Order ID]],Mapping!H3714:J11505,3,0)</f>
        <v>#N/A</v>
      </c>
      <c r="G3714" s="10" t="e">
        <f>VLOOKUP(Table1[[#This Row],[Order ID]],Mapping!H3714:K11505,4,0)</f>
        <v>#N/A</v>
      </c>
      <c r="H3714" t="str">
        <f>INDEX(Mapping!$B$2:$T$7793,MATCH(Data!$A3714,Mapping!$B$3:$B$7793,0),MATCH(Data!$H$1,Mapping!$B$2:$T$2,0))</f>
        <v>Standard Class</v>
      </c>
      <c r="I3714" t="str">
        <f>INDEX(Mapping!$B$2:$T$7793,MATCH(Data!$A3714,Mapping!$B$3:$B$7793,0),MATCH(Data!$I$1,Mapping!$B$2:$T$2,0))</f>
        <v>Consumer</v>
      </c>
      <c r="J3714">
        <f>VLOOKUP($A3714,Mapping!$X$3:$Y$7793,2,0)</f>
        <v>19134</v>
      </c>
      <c r="K3714" t="str">
        <f>VLOOKUP($J3714,Mapping!$AB$3:$AC$475,2,0)</f>
        <v>Detroit</v>
      </c>
      <c r="L3714" t="str">
        <f>VLOOKUP($K3714,Mapping!$AF$3:$AG$475,2,0)</f>
        <v>Michigan</v>
      </c>
      <c r="M3714" t="str">
        <f>VLOOKUP($L3714,Mapping!$AI$3:$AJ$48,2,0)</f>
        <v>United States</v>
      </c>
      <c r="N3714" t="str">
        <f>VLOOKUP($L3714,Mapping!$AI$3:$AK$48,3,0)</f>
        <v>Central</v>
      </c>
      <c r="O3714" t="str">
        <f>VLOOKUP(Table1[[#This Row],[Column1]],Mapping!$AM$8:$AN$11,2,0)</f>
        <v>Office Supplies</v>
      </c>
      <c r="P3714" t="str">
        <f>VLOOKUP(Table1[[#This Row],[Column3]],Mapping!$AP$5:$AQ$22,2,0)</f>
        <v>Paper</v>
      </c>
      <c r="Q3714">
        <v>15.552000000000003</v>
      </c>
      <c r="R3714">
        <v>3</v>
      </c>
      <c r="S3714">
        <v>5.4432</v>
      </c>
    </row>
    <row r="3715" spans="1:19" x14ac:dyDescent="0.35">
      <c r="A3715">
        <v>3251</v>
      </c>
      <c r="B3715" t="s">
        <v>3103</v>
      </c>
      <c r="C3715" t="s">
        <v>42</v>
      </c>
      <c r="D3715" t="str">
        <f>MID(Table1[[#This Row],[Product ID]],5,2)</f>
        <v>EN</v>
      </c>
      <c r="E3715" t="str">
        <f>LEFT(Table1[[#This Row],[Product ID]],3)</f>
        <v>OFF</v>
      </c>
      <c r="F3715" s="10" t="e">
        <f>VLOOKUP(Table1[[#This Row],[Order ID]],Mapping!H3715:J11506,3,0)</f>
        <v>#N/A</v>
      </c>
      <c r="G3715" s="10" t="e">
        <f>VLOOKUP(Table1[[#This Row],[Order ID]],Mapping!H3715:K11506,4,0)</f>
        <v>#N/A</v>
      </c>
      <c r="H3715" t="str">
        <f>INDEX(Mapping!$B$2:$T$7793,MATCH(Data!$A3715,Mapping!$B$3:$B$7793,0),MATCH(Data!$H$1,Mapping!$B$2:$T$2,0))</f>
        <v>Standard Class</v>
      </c>
      <c r="I3715" t="str">
        <f>INDEX(Mapping!$B$2:$T$7793,MATCH(Data!$A3715,Mapping!$B$3:$B$7793,0),MATCH(Data!$I$1,Mapping!$B$2:$T$2,0))</f>
        <v>Consumer</v>
      </c>
      <c r="J3715">
        <f>VLOOKUP($A3715,Mapping!$X$3:$Y$7793,2,0)</f>
        <v>19134</v>
      </c>
      <c r="K3715" t="str">
        <f>VLOOKUP($J3715,Mapping!$AB$3:$AC$475,2,0)</f>
        <v>Detroit</v>
      </c>
      <c r="L3715" t="str">
        <f>VLOOKUP($K3715,Mapping!$AF$3:$AG$475,2,0)</f>
        <v>Michigan</v>
      </c>
      <c r="M3715" t="str">
        <f>VLOOKUP($L3715,Mapping!$AI$3:$AJ$48,2,0)</f>
        <v>United States</v>
      </c>
      <c r="N3715" t="str">
        <f>VLOOKUP($L3715,Mapping!$AI$3:$AK$48,3,0)</f>
        <v>Central</v>
      </c>
      <c r="O3715" t="str">
        <f>VLOOKUP(Table1[[#This Row],[Column1]],Mapping!$AM$8:$AN$11,2,0)</f>
        <v>Office Supplies</v>
      </c>
      <c r="P3715" t="str">
        <f>VLOOKUP(Table1[[#This Row],[Column3]],Mapping!$AP$5:$AQ$22,2,0)</f>
        <v>Envelopes</v>
      </c>
      <c r="Q3715">
        <v>4.8960000000000008</v>
      </c>
      <c r="R3715">
        <v>3</v>
      </c>
      <c r="S3715">
        <v>1.6523999999999992</v>
      </c>
    </row>
    <row r="3716" spans="1:19" x14ac:dyDescent="0.35">
      <c r="A3716">
        <v>3305</v>
      </c>
      <c r="B3716" t="s">
        <v>3145</v>
      </c>
      <c r="C3716" t="s">
        <v>950</v>
      </c>
      <c r="D3716" t="str">
        <f>MID(Table1[[#This Row],[Product ID]],5,2)</f>
        <v>FU</v>
      </c>
      <c r="E3716" t="str">
        <f>LEFT(Table1[[#This Row],[Product ID]],3)</f>
        <v>FUR</v>
      </c>
      <c r="F3716" s="10" t="e">
        <f>VLOOKUP(Table1[[#This Row],[Order ID]],Mapping!H3716:J11507,3,0)</f>
        <v>#N/A</v>
      </c>
      <c r="G3716" s="10" t="e">
        <f>VLOOKUP(Table1[[#This Row],[Order ID]],Mapping!H3716:K11507,4,0)</f>
        <v>#N/A</v>
      </c>
      <c r="H3716" t="str">
        <f>INDEX(Mapping!$B$2:$T$7793,MATCH(Data!$A3716,Mapping!$B$3:$B$7793,0),MATCH(Data!$H$1,Mapping!$B$2:$T$2,0))</f>
        <v>Standard Class</v>
      </c>
      <c r="I3716" t="str">
        <f>INDEX(Mapping!$B$2:$T$7793,MATCH(Data!$A3716,Mapping!$B$3:$B$7793,0),MATCH(Data!$I$1,Mapping!$B$2:$T$2,0))</f>
        <v>Home Office</v>
      </c>
      <c r="J3716">
        <f>VLOOKUP($A3716,Mapping!$X$3:$Y$7793,2,0)</f>
        <v>75220</v>
      </c>
      <c r="K3716" t="str">
        <f>VLOOKUP($J3716,Mapping!$AB$3:$AC$475,2,0)</f>
        <v>Colorado Springs</v>
      </c>
      <c r="L3716" t="str">
        <f>VLOOKUP($K3716,Mapping!$AF$3:$AG$475,2,0)</f>
        <v>Colorado</v>
      </c>
      <c r="M3716" t="str">
        <f>VLOOKUP($L3716,Mapping!$AI$3:$AJ$48,2,0)</f>
        <v>United States</v>
      </c>
      <c r="N3716" t="str">
        <f>VLOOKUP($L3716,Mapping!$AI$3:$AK$48,3,0)</f>
        <v>West</v>
      </c>
      <c r="O3716" t="str">
        <f>VLOOKUP(Table1[[#This Row],[Column1]],Mapping!$AM$8:$AN$11,2,0)</f>
        <v>Furniture</v>
      </c>
      <c r="P3716" t="str">
        <f>VLOOKUP(Table1[[#This Row],[Column3]],Mapping!$AP$5:$AQ$22,2,0)</f>
        <v>Furnishings</v>
      </c>
      <c r="Q3716">
        <v>332.02800000000002</v>
      </c>
      <c r="R3716">
        <v>9</v>
      </c>
      <c r="S3716">
        <v>-348.62940000000003</v>
      </c>
    </row>
    <row r="3717" spans="1:19" x14ac:dyDescent="0.35">
      <c r="A3717">
        <v>3306</v>
      </c>
      <c r="B3717" t="s">
        <v>3145</v>
      </c>
      <c r="C3717" t="s">
        <v>1141</v>
      </c>
      <c r="D3717" t="str">
        <f>MID(Table1[[#This Row],[Product ID]],5,2)</f>
        <v>BI</v>
      </c>
      <c r="E3717" t="str">
        <f>LEFT(Table1[[#This Row],[Product ID]],3)</f>
        <v>OFF</v>
      </c>
      <c r="F3717" s="10" t="e">
        <f>VLOOKUP(Table1[[#This Row],[Order ID]],Mapping!H3717:J11508,3,0)</f>
        <v>#N/A</v>
      </c>
      <c r="G3717" s="10" t="e">
        <f>VLOOKUP(Table1[[#This Row],[Order ID]],Mapping!H3717:K11508,4,0)</f>
        <v>#N/A</v>
      </c>
      <c r="H3717" t="str">
        <f>INDEX(Mapping!$B$2:$T$7793,MATCH(Data!$A3717,Mapping!$B$3:$B$7793,0),MATCH(Data!$H$1,Mapping!$B$2:$T$2,0))</f>
        <v>Standard Class</v>
      </c>
      <c r="I3717" t="str">
        <f>INDEX(Mapping!$B$2:$T$7793,MATCH(Data!$A3717,Mapping!$B$3:$B$7793,0),MATCH(Data!$I$1,Mapping!$B$2:$T$2,0))</f>
        <v>Corporate</v>
      </c>
      <c r="J3717">
        <f>VLOOKUP($A3717,Mapping!$X$3:$Y$7793,2,0)</f>
        <v>75220</v>
      </c>
      <c r="K3717" t="str">
        <f>VLOOKUP($J3717,Mapping!$AB$3:$AC$475,2,0)</f>
        <v>Colorado Springs</v>
      </c>
      <c r="L3717" t="str">
        <f>VLOOKUP($K3717,Mapping!$AF$3:$AG$475,2,0)</f>
        <v>Colorado</v>
      </c>
      <c r="M3717" t="str">
        <f>VLOOKUP($L3717,Mapping!$AI$3:$AJ$48,2,0)</f>
        <v>United States</v>
      </c>
      <c r="N3717" t="str">
        <f>VLOOKUP($L3717,Mapping!$AI$3:$AK$48,3,0)</f>
        <v>West</v>
      </c>
      <c r="O3717" t="str">
        <f>VLOOKUP(Table1[[#This Row],[Column1]],Mapping!$AM$8:$AN$11,2,0)</f>
        <v>Office Supplies</v>
      </c>
      <c r="P3717" t="str">
        <f>VLOOKUP(Table1[[#This Row],[Column3]],Mapping!$AP$5:$AQ$22,2,0)</f>
        <v>Binders</v>
      </c>
      <c r="Q3717">
        <v>11.393999999999998</v>
      </c>
      <c r="R3717">
        <v>9</v>
      </c>
      <c r="S3717">
        <v>-17.660699999999999</v>
      </c>
    </row>
    <row r="3718" spans="1:19" x14ac:dyDescent="0.35">
      <c r="A3718">
        <v>3307</v>
      </c>
      <c r="B3718" t="s">
        <v>3145</v>
      </c>
      <c r="C3718" t="s">
        <v>3146</v>
      </c>
      <c r="D3718" t="str">
        <f>MID(Table1[[#This Row],[Product ID]],5,2)</f>
        <v>PA</v>
      </c>
      <c r="E3718" t="str">
        <f>LEFT(Table1[[#This Row],[Product ID]],3)</f>
        <v>OFF</v>
      </c>
      <c r="F3718" s="10" t="e">
        <f>VLOOKUP(Table1[[#This Row],[Order ID]],Mapping!H3718:J11509,3,0)</f>
        <v>#N/A</v>
      </c>
      <c r="G3718" s="10" t="e">
        <f>VLOOKUP(Table1[[#This Row],[Order ID]],Mapping!H3718:K11509,4,0)</f>
        <v>#N/A</v>
      </c>
      <c r="H3718" t="str">
        <f>INDEX(Mapping!$B$2:$T$7793,MATCH(Data!$A3718,Mapping!$B$3:$B$7793,0),MATCH(Data!$H$1,Mapping!$B$2:$T$2,0))</f>
        <v>Standard Class</v>
      </c>
      <c r="I3718" t="str">
        <f>INDEX(Mapping!$B$2:$T$7793,MATCH(Data!$A3718,Mapping!$B$3:$B$7793,0),MATCH(Data!$I$1,Mapping!$B$2:$T$2,0))</f>
        <v>Corporate</v>
      </c>
      <c r="J3718">
        <f>VLOOKUP($A3718,Mapping!$X$3:$Y$7793,2,0)</f>
        <v>75220</v>
      </c>
      <c r="K3718" t="str">
        <f>VLOOKUP($J3718,Mapping!$AB$3:$AC$475,2,0)</f>
        <v>Colorado Springs</v>
      </c>
      <c r="L3718" t="str">
        <f>VLOOKUP($K3718,Mapping!$AF$3:$AG$475,2,0)</f>
        <v>Colorado</v>
      </c>
      <c r="M3718" t="str">
        <f>VLOOKUP($L3718,Mapping!$AI$3:$AJ$48,2,0)</f>
        <v>United States</v>
      </c>
      <c r="N3718" t="str">
        <f>VLOOKUP($L3718,Mapping!$AI$3:$AK$48,3,0)</f>
        <v>West</v>
      </c>
      <c r="O3718" t="str">
        <f>VLOOKUP(Table1[[#This Row],[Column1]],Mapping!$AM$8:$AN$11,2,0)</f>
        <v>Office Supplies</v>
      </c>
      <c r="P3718" t="str">
        <f>VLOOKUP(Table1[[#This Row],[Column3]],Mapping!$AP$5:$AQ$22,2,0)</f>
        <v>Paper</v>
      </c>
      <c r="Q3718">
        <v>15.552000000000003</v>
      </c>
      <c r="R3718">
        <v>3</v>
      </c>
      <c r="S3718">
        <v>5.6375999999999999</v>
      </c>
    </row>
    <row r="3719" spans="1:19" x14ac:dyDescent="0.35">
      <c r="A3719">
        <v>3308</v>
      </c>
      <c r="B3719" t="s">
        <v>3145</v>
      </c>
      <c r="C3719" t="s">
        <v>931</v>
      </c>
      <c r="D3719" t="str">
        <f>MID(Table1[[#This Row],[Product ID]],5,2)</f>
        <v>PA</v>
      </c>
      <c r="E3719" t="str">
        <f>LEFT(Table1[[#This Row],[Product ID]],3)</f>
        <v>OFF</v>
      </c>
      <c r="F3719" s="10" t="e">
        <f>VLOOKUP(Table1[[#This Row],[Order ID]],Mapping!H3719:J11510,3,0)</f>
        <v>#N/A</v>
      </c>
      <c r="G3719" s="10" t="e">
        <f>VLOOKUP(Table1[[#This Row],[Order ID]],Mapping!H3719:K11510,4,0)</f>
        <v>#N/A</v>
      </c>
      <c r="H3719" t="str">
        <f>INDEX(Mapping!$B$2:$T$7793,MATCH(Data!$A3719,Mapping!$B$3:$B$7793,0),MATCH(Data!$H$1,Mapping!$B$2:$T$2,0))</f>
        <v>Standard Class</v>
      </c>
      <c r="I3719" t="str">
        <f>INDEX(Mapping!$B$2:$T$7793,MATCH(Data!$A3719,Mapping!$B$3:$B$7793,0),MATCH(Data!$I$1,Mapping!$B$2:$T$2,0))</f>
        <v>Corporate</v>
      </c>
      <c r="J3719">
        <f>VLOOKUP($A3719,Mapping!$X$3:$Y$7793,2,0)</f>
        <v>75220</v>
      </c>
      <c r="K3719" t="str">
        <f>VLOOKUP($J3719,Mapping!$AB$3:$AC$475,2,0)</f>
        <v>Colorado Springs</v>
      </c>
      <c r="L3719" t="str">
        <f>VLOOKUP($K3719,Mapping!$AF$3:$AG$475,2,0)</f>
        <v>Colorado</v>
      </c>
      <c r="M3719" t="str">
        <f>VLOOKUP($L3719,Mapping!$AI$3:$AJ$48,2,0)</f>
        <v>United States</v>
      </c>
      <c r="N3719" t="str">
        <f>VLOOKUP($L3719,Mapping!$AI$3:$AK$48,3,0)</f>
        <v>West</v>
      </c>
      <c r="O3719" t="str">
        <f>VLOOKUP(Table1[[#This Row],[Column1]],Mapping!$AM$8:$AN$11,2,0)</f>
        <v>Office Supplies</v>
      </c>
      <c r="P3719" t="str">
        <f>VLOOKUP(Table1[[#This Row],[Column3]],Mapping!$AP$5:$AQ$22,2,0)</f>
        <v>Paper</v>
      </c>
      <c r="Q3719">
        <v>31.104000000000006</v>
      </c>
      <c r="R3719">
        <v>6</v>
      </c>
      <c r="S3719">
        <v>11.2752</v>
      </c>
    </row>
    <row r="3720" spans="1:19" x14ac:dyDescent="0.35">
      <c r="A3720">
        <v>3309</v>
      </c>
      <c r="B3720" t="s">
        <v>3145</v>
      </c>
      <c r="C3720" t="s">
        <v>423</v>
      </c>
      <c r="D3720" t="str">
        <f>MID(Table1[[#This Row],[Product ID]],5,2)</f>
        <v>BI</v>
      </c>
      <c r="E3720" t="str">
        <f>LEFT(Table1[[#This Row],[Product ID]],3)</f>
        <v>OFF</v>
      </c>
      <c r="F3720" s="10" t="e">
        <f>VLOOKUP(Table1[[#This Row],[Order ID]],Mapping!H3720:J11511,3,0)</f>
        <v>#N/A</v>
      </c>
      <c r="G3720" s="10" t="e">
        <f>VLOOKUP(Table1[[#This Row],[Order ID]],Mapping!H3720:K11511,4,0)</f>
        <v>#N/A</v>
      </c>
      <c r="H3720" t="str">
        <f>INDEX(Mapping!$B$2:$T$7793,MATCH(Data!$A3720,Mapping!$B$3:$B$7793,0),MATCH(Data!$H$1,Mapping!$B$2:$T$2,0))</f>
        <v>Standard Class</v>
      </c>
      <c r="I3720" t="str">
        <f>INDEX(Mapping!$B$2:$T$7793,MATCH(Data!$A3720,Mapping!$B$3:$B$7793,0),MATCH(Data!$I$1,Mapping!$B$2:$T$2,0))</f>
        <v>Corporate</v>
      </c>
      <c r="J3720">
        <f>VLOOKUP($A3720,Mapping!$X$3:$Y$7793,2,0)</f>
        <v>75220</v>
      </c>
      <c r="K3720" t="str">
        <f>VLOOKUP($J3720,Mapping!$AB$3:$AC$475,2,0)</f>
        <v>Colorado Springs</v>
      </c>
      <c r="L3720" t="str">
        <f>VLOOKUP($K3720,Mapping!$AF$3:$AG$475,2,0)</f>
        <v>Colorado</v>
      </c>
      <c r="M3720" t="str">
        <f>VLOOKUP($L3720,Mapping!$AI$3:$AJ$48,2,0)</f>
        <v>United States</v>
      </c>
      <c r="N3720" t="str">
        <f>VLOOKUP($L3720,Mapping!$AI$3:$AK$48,3,0)</f>
        <v>West</v>
      </c>
      <c r="O3720" t="str">
        <f>VLOOKUP(Table1[[#This Row],[Column1]],Mapping!$AM$8:$AN$11,2,0)</f>
        <v>Office Supplies</v>
      </c>
      <c r="P3720" t="str">
        <f>VLOOKUP(Table1[[#This Row],[Column3]],Mapping!$AP$5:$AQ$22,2,0)</f>
        <v>Binders</v>
      </c>
      <c r="Q3720">
        <v>6.3159999999999981</v>
      </c>
      <c r="R3720">
        <v>1</v>
      </c>
      <c r="S3720">
        <v>-10.421400000000002</v>
      </c>
    </row>
    <row r="3721" spans="1:19" x14ac:dyDescent="0.35">
      <c r="A3721">
        <v>5262</v>
      </c>
      <c r="B3721" t="s">
        <v>4349</v>
      </c>
      <c r="C3721" t="s">
        <v>525</v>
      </c>
      <c r="D3721" t="str">
        <f>MID(Table1[[#This Row],[Product ID]],5,2)</f>
        <v>BI</v>
      </c>
      <c r="E3721" t="str">
        <f>LEFT(Table1[[#This Row],[Product ID]],3)</f>
        <v>OFF</v>
      </c>
      <c r="F3721" s="10">
        <f>VLOOKUP(Table1[[#This Row],[Order ID]],Mapping!H3721:J11512,3,0)</f>
        <v>41985</v>
      </c>
      <c r="G3721" s="10">
        <f>VLOOKUP(Table1[[#This Row],[Order ID]],Mapping!H3721:K11512,4,0)</f>
        <v>41989</v>
      </c>
      <c r="H3721" t="str">
        <f>INDEX(Mapping!$B$2:$T$7793,MATCH(Data!$A3721,Mapping!$B$3:$B$7793,0),MATCH(Data!$H$1,Mapping!$B$2:$T$2,0))</f>
        <v>First Class</v>
      </c>
      <c r="I3721" t="str">
        <f>INDEX(Mapping!$B$2:$T$7793,MATCH(Data!$A3721,Mapping!$B$3:$B$7793,0),MATCH(Data!$I$1,Mapping!$B$2:$T$2,0))</f>
        <v>Corporate</v>
      </c>
      <c r="J3721">
        <f>VLOOKUP($A3721,Mapping!$X$3:$Y$7793,2,0)</f>
        <v>10035</v>
      </c>
      <c r="K3721" t="str">
        <f>VLOOKUP($J3721,Mapping!$AB$3:$AC$475,2,0)</f>
        <v>Grand Prairie</v>
      </c>
      <c r="L3721" t="str">
        <f>VLOOKUP($K3721,Mapping!$AF$3:$AG$475,2,0)</f>
        <v>Texas</v>
      </c>
      <c r="M3721" t="str">
        <f>VLOOKUP($L3721,Mapping!$AI$3:$AJ$48,2,0)</f>
        <v>United States</v>
      </c>
      <c r="N3721" t="str">
        <f>VLOOKUP($L3721,Mapping!$AI$3:$AK$48,3,0)</f>
        <v>Central</v>
      </c>
      <c r="O3721" t="str">
        <f>VLOOKUP(Table1[[#This Row],[Column1]],Mapping!$AM$8:$AN$11,2,0)</f>
        <v>Office Supplies</v>
      </c>
      <c r="P3721" t="str">
        <f>VLOOKUP(Table1[[#This Row],[Column3]],Mapping!$AP$5:$AQ$22,2,0)</f>
        <v>Binders</v>
      </c>
      <c r="Q3721">
        <v>14.952000000000002</v>
      </c>
      <c r="R3721">
        <v>1</v>
      </c>
      <c r="S3721">
        <v>5.0462999999999996</v>
      </c>
    </row>
    <row r="3722" spans="1:19" x14ac:dyDescent="0.35">
      <c r="A3722">
        <v>5263</v>
      </c>
      <c r="B3722" t="s">
        <v>4349</v>
      </c>
      <c r="C3722" t="s">
        <v>2146</v>
      </c>
      <c r="D3722" t="str">
        <f>MID(Table1[[#This Row],[Product ID]],5,2)</f>
        <v>PA</v>
      </c>
      <c r="E3722" t="str">
        <f>LEFT(Table1[[#This Row],[Product ID]],3)</f>
        <v>OFF</v>
      </c>
      <c r="F3722" s="10">
        <f>VLOOKUP(Table1[[#This Row],[Order ID]],Mapping!H3722:J11513,3,0)</f>
        <v>41985</v>
      </c>
      <c r="G3722" s="10">
        <f>VLOOKUP(Table1[[#This Row],[Order ID]],Mapping!H3722:K11513,4,0)</f>
        <v>41989</v>
      </c>
      <c r="H3722" t="str">
        <f>INDEX(Mapping!$B$2:$T$7793,MATCH(Data!$A3722,Mapping!$B$3:$B$7793,0),MATCH(Data!$H$1,Mapping!$B$2:$T$2,0))</f>
        <v>Standard Class</v>
      </c>
      <c r="I3722" t="str">
        <f>INDEX(Mapping!$B$2:$T$7793,MATCH(Data!$A3722,Mapping!$B$3:$B$7793,0),MATCH(Data!$I$1,Mapping!$B$2:$T$2,0))</f>
        <v>Consumer</v>
      </c>
      <c r="J3722">
        <f>VLOOKUP($A3722,Mapping!$X$3:$Y$7793,2,0)</f>
        <v>10035</v>
      </c>
      <c r="K3722" t="str">
        <f>VLOOKUP($J3722,Mapping!$AB$3:$AC$475,2,0)</f>
        <v>Grand Prairie</v>
      </c>
      <c r="L3722" t="str">
        <f>VLOOKUP($K3722,Mapping!$AF$3:$AG$475,2,0)</f>
        <v>Texas</v>
      </c>
      <c r="M3722" t="str">
        <f>VLOOKUP($L3722,Mapping!$AI$3:$AJ$48,2,0)</f>
        <v>United States</v>
      </c>
      <c r="N3722" t="str">
        <f>VLOOKUP($L3722,Mapping!$AI$3:$AK$48,3,0)</f>
        <v>Central</v>
      </c>
      <c r="O3722" t="str">
        <f>VLOOKUP(Table1[[#This Row],[Column1]],Mapping!$AM$8:$AN$11,2,0)</f>
        <v>Office Supplies</v>
      </c>
      <c r="P3722" t="str">
        <f>VLOOKUP(Table1[[#This Row],[Column3]],Mapping!$AP$5:$AQ$22,2,0)</f>
        <v>Paper</v>
      </c>
      <c r="Q3722">
        <v>17.940000000000001</v>
      </c>
      <c r="R3722">
        <v>3</v>
      </c>
      <c r="S3722">
        <v>8.0730000000000004</v>
      </c>
    </row>
    <row r="3723" spans="1:19" x14ac:dyDescent="0.35">
      <c r="A3723">
        <v>6003</v>
      </c>
      <c r="B3723" t="s">
        <v>4761</v>
      </c>
      <c r="C3723" t="s">
        <v>3255</v>
      </c>
      <c r="D3723" t="str">
        <f>MID(Table1[[#This Row],[Product ID]],5,2)</f>
        <v>AR</v>
      </c>
      <c r="E3723" t="str">
        <f>LEFT(Table1[[#This Row],[Product ID]],3)</f>
        <v>OFF</v>
      </c>
      <c r="F3723" s="10">
        <f>VLOOKUP(Table1[[#This Row],[Order ID]],Mapping!H3723:J11514,3,0)</f>
        <v>41928</v>
      </c>
      <c r="G3723" s="10">
        <f>VLOOKUP(Table1[[#This Row],[Order ID]],Mapping!H3723:K11514,4,0)</f>
        <v>41932</v>
      </c>
      <c r="H3723" t="str">
        <f>INDEX(Mapping!$B$2:$T$7793,MATCH(Data!$A3723,Mapping!$B$3:$B$7793,0),MATCH(Data!$H$1,Mapping!$B$2:$T$2,0))</f>
        <v>Standard Class</v>
      </c>
      <c r="I3723" t="str">
        <f>INDEX(Mapping!$B$2:$T$7793,MATCH(Data!$A3723,Mapping!$B$3:$B$7793,0),MATCH(Data!$I$1,Mapping!$B$2:$T$2,0))</f>
        <v>Consumer</v>
      </c>
      <c r="J3723">
        <f>VLOOKUP($A3723,Mapping!$X$3:$Y$7793,2,0)</f>
        <v>84057</v>
      </c>
      <c r="K3723" t="str">
        <f>VLOOKUP($J3723,Mapping!$AB$3:$AC$475,2,0)</f>
        <v>Houston</v>
      </c>
      <c r="L3723" t="str">
        <f>VLOOKUP($K3723,Mapping!$AF$3:$AG$475,2,0)</f>
        <v>Texas</v>
      </c>
      <c r="M3723" t="str">
        <f>VLOOKUP($L3723,Mapping!$AI$3:$AJ$48,2,0)</f>
        <v>United States</v>
      </c>
      <c r="N3723" t="str">
        <f>VLOOKUP($L3723,Mapping!$AI$3:$AK$48,3,0)</f>
        <v>Central</v>
      </c>
      <c r="O3723" t="str">
        <f>VLOOKUP(Table1[[#This Row],[Column1]],Mapping!$AM$8:$AN$11,2,0)</f>
        <v>Office Supplies</v>
      </c>
      <c r="P3723" t="str">
        <f>VLOOKUP(Table1[[#This Row],[Column3]],Mapping!$AP$5:$AQ$22,2,0)</f>
        <v>Art</v>
      </c>
      <c r="Q3723">
        <v>11.68</v>
      </c>
      <c r="R3723">
        <v>2</v>
      </c>
      <c r="S3723">
        <v>4.2047999999999996</v>
      </c>
    </row>
    <row r="3724" spans="1:19" x14ac:dyDescent="0.35">
      <c r="A3724">
        <v>2625</v>
      </c>
      <c r="B3724" t="s">
        <v>2676</v>
      </c>
      <c r="C3724" t="s">
        <v>1188</v>
      </c>
      <c r="D3724" t="str">
        <f>MID(Table1[[#This Row],[Product ID]],5,2)</f>
        <v>PA</v>
      </c>
      <c r="E3724" t="str">
        <f>LEFT(Table1[[#This Row],[Product ID]],3)</f>
        <v>OFF</v>
      </c>
      <c r="F3724" s="10" t="e">
        <f>VLOOKUP(Table1[[#This Row],[Order ID]],Mapping!H3724:J11515,3,0)</f>
        <v>#N/A</v>
      </c>
      <c r="G3724" s="10" t="e">
        <f>VLOOKUP(Table1[[#This Row],[Order ID]],Mapping!H3724:K11515,4,0)</f>
        <v>#N/A</v>
      </c>
      <c r="H3724" t="str">
        <f>INDEX(Mapping!$B$2:$T$7793,MATCH(Data!$A3724,Mapping!$B$3:$B$7793,0),MATCH(Data!$H$1,Mapping!$B$2:$T$2,0))</f>
        <v>Standard Class</v>
      </c>
      <c r="I3724" t="str">
        <f>INDEX(Mapping!$B$2:$T$7793,MATCH(Data!$A3724,Mapping!$B$3:$B$7793,0),MATCH(Data!$I$1,Mapping!$B$2:$T$2,0))</f>
        <v>Corporate</v>
      </c>
      <c r="J3724">
        <f>VLOOKUP($A3724,Mapping!$X$3:$Y$7793,2,0)</f>
        <v>60610</v>
      </c>
      <c r="K3724" t="str">
        <f>VLOOKUP($J3724,Mapping!$AB$3:$AC$475,2,0)</f>
        <v>Minneapolis</v>
      </c>
      <c r="L3724" t="str">
        <f>VLOOKUP($K3724,Mapping!$AF$3:$AG$475,2,0)</f>
        <v>Minnesota</v>
      </c>
      <c r="M3724" t="str">
        <f>VLOOKUP($L3724,Mapping!$AI$3:$AJ$48,2,0)</f>
        <v>United States</v>
      </c>
      <c r="N3724" t="str">
        <f>VLOOKUP($L3724,Mapping!$AI$3:$AK$48,3,0)</f>
        <v>Central</v>
      </c>
      <c r="O3724" t="str">
        <f>VLOOKUP(Table1[[#This Row],[Column1]],Mapping!$AM$8:$AN$11,2,0)</f>
        <v>Office Supplies</v>
      </c>
      <c r="P3724" t="str">
        <f>VLOOKUP(Table1[[#This Row],[Column3]],Mapping!$AP$5:$AQ$22,2,0)</f>
        <v>Paper</v>
      </c>
      <c r="Q3724">
        <v>73.007999999999996</v>
      </c>
      <c r="R3724">
        <v>9</v>
      </c>
      <c r="S3724">
        <v>26.465400000000006</v>
      </c>
    </row>
    <row r="3725" spans="1:19" x14ac:dyDescent="0.35">
      <c r="A3725">
        <v>3155</v>
      </c>
      <c r="B3725" t="s">
        <v>3045</v>
      </c>
      <c r="C3725" t="s">
        <v>1070</v>
      </c>
      <c r="D3725" t="str">
        <f>MID(Table1[[#This Row],[Product ID]],5,2)</f>
        <v>AP</v>
      </c>
      <c r="E3725" t="str">
        <f>LEFT(Table1[[#This Row],[Product ID]],3)</f>
        <v>OFF</v>
      </c>
      <c r="F3725" s="10" t="e">
        <f>VLOOKUP(Table1[[#This Row],[Order ID]],Mapping!H3725:J11516,3,0)</f>
        <v>#N/A</v>
      </c>
      <c r="G3725" s="10" t="e">
        <f>VLOOKUP(Table1[[#This Row],[Order ID]],Mapping!H3725:K11516,4,0)</f>
        <v>#N/A</v>
      </c>
      <c r="H3725" t="str">
        <f>INDEX(Mapping!$B$2:$T$7793,MATCH(Data!$A3725,Mapping!$B$3:$B$7793,0),MATCH(Data!$H$1,Mapping!$B$2:$T$2,0))</f>
        <v>Standard Class</v>
      </c>
      <c r="I3725" t="str">
        <f>INDEX(Mapping!$B$2:$T$7793,MATCH(Data!$A3725,Mapping!$B$3:$B$7793,0),MATCH(Data!$I$1,Mapping!$B$2:$T$2,0))</f>
        <v>Corporate</v>
      </c>
      <c r="J3725">
        <f>VLOOKUP($A3725,Mapping!$X$3:$Y$7793,2,0)</f>
        <v>60653</v>
      </c>
      <c r="K3725" t="str">
        <f>VLOOKUP($J3725,Mapping!$AB$3:$AC$475,2,0)</f>
        <v>Hialeah</v>
      </c>
      <c r="L3725" t="str">
        <f>VLOOKUP($K3725,Mapping!$AF$3:$AG$475,2,0)</f>
        <v>Florida</v>
      </c>
      <c r="M3725" t="str">
        <f>VLOOKUP($L3725,Mapping!$AI$3:$AJ$48,2,0)</f>
        <v>United States</v>
      </c>
      <c r="N3725" t="str">
        <f>VLOOKUP($L3725,Mapping!$AI$3:$AK$48,3,0)</f>
        <v>South</v>
      </c>
      <c r="O3725" t="str">
        <f>VLOOKUP(Table1[[#This Row],[Column1]],Mapping!$AM$8:$AN$11,2,0)</f>
        <v>Office Supplies</v>
      </c>
      <c r="P3725" t="str">
        <f>VLOOKUP(Table1[[#This Row],[Column3]],Mapping!$AP$5:$AQ$22,2,0)</f>
        <v>Appliances</v>
      </c>
      <c r="Q3725">
        <v>23.991999999999994</v>
      </c>
      <c r="R3725">
        <v>2</v>
      </c>
      <c r="S3725">
        <v>-62.379199999999997</v>
      </c>
    </row>
    <row r="3726" spans="1:19" x14ac:dyDescent="0.35">
      <c r="A3726">
        <v>1179</v>
      </c>
      <c r="B3726" t="s">
        <v>1424</v>
      </c>
      <c r="C3726" t="s">
        <v>1425</v>
      </c>
      <c r="D3726" t="str">
        <f>MID(Table1[[#This Row],[Product ID]],5,2)</f>
        <v>AR</v>
      </c>
      <c r="E3726" t="str">
        <f>LEFT(Table1[[#This Row],[Product ID]],3)</f>
        <v>OFF</v>
      </c>
      <c r="F3726" s="10" t="e">
        <f>VLOOKUP(Table1[[#This Row],[Order ID]],Mapping!H3726:J11517,3,0)</f>
        <v>#N/A</v>
      </c>
      <c r="G3726" s="10" t="e">
        <f>VLOOKUP(Table1[[#This Row],[Order ID]],Mapping!H3726:K11517,4,0)</f>
        <v>#N/A</v>
      </c>
      <c r="H3726" t="str">
        <f>INDEX(Mapping!$B$2:$T$7793,MATCH(Data!$A3726,Mapping!$B$3:$B$7793,0),MATCH(Data!$H$1,Mapping!$B$2:$T$2,0))</f>
        <v>First Class</v>
      </c>
      <c r="I3726" t="str">
        <f>INDEX(Mapping!$B$2:$T$7793,MATCH(Data!$A3726,Mapping!$B$3:$B$7793,0),MATCH(Data!$I$1,Mapping!$B$2:$T$2,0))</f>
        <v>Consumer</v>
      </c>
      <c r="J3726">
        <f>VLOOKUP($A3726,Mapping!$X$3:$Y$7793,2,0)</f>
        <v>91767</v>
      </c>
      <c r="K3726" t="str">
        <f>VLOOKUP($J3726,Mapping!$AB$3:$AC$475,2,0)</f>
        <v>South Bend</v>
      </c>
      <c r="L3726" t="str">
        <f>VLOOKUP($K3726,Mapping!$AF$3:$AG$475,2,0)</f>
        <v>Indiana</v>
      </c>
      <c r="M3726" t="str">
        <f>VLOOKUP($L3726,Mapping!$AI$3:$AJ$48,2,0)</f>
        <v>United States</v>
      </c>
      <c r="N3726" t="str">
        <f>VLOOKUP($L3726,Mapping!$AI$3:$AK$48,3,0)</f>
        <v>Central</v>
      </c>
      <c r="O3726" t="str">
        <f>VLOOKUP(Table1[[#This Row],[Column1]],Mapping!$AM$8:$AN$11,2,0)</f>
        <v>Office Supplies</v>
      </c>
      <c r="P3726" t="str">
        <f>VLOOKUP(Table1[[#This Row],[Column3]],Mapping!$AP$5:$AQ$22,2,0)</f>
        <v>Art</v>
      </c>
      <c r="Q3726">
        <v>385.6</v>
      </c>
      <c r="R3726">
        <v>8</v>
      </c>
      <c r="S3726">
        <v>111.82399999999996</v>
      </c>
    </row>
    <row r="3727" spans="1:19" x14ac:dyDescent="0.35">
      <c r="A3727">
        <v>1180</v>
      </c>
      <c r="B3727" t="s">
        <v>1424</v>
      </c>
      <c r="C3727" t="s">
        <v>200</v>
      </c>
      <c r="D3727" t="str">
        <f>MID(Table1[[#This Row],[Product ID]],5,2)</f>
        <v>AR</v>
      </c>
      <c r="E3727" t="str">
        <f>LEFT(Table1[[#This Row],[Product ID]],3)</f>
        <v>OFF</v>
      </c>
      <c r="F3727" s="10" t="e">
        <f>VLOOKUP(Table1[[#This Row],[Order ID]],Mapping!H3727:J11518,3,0)</f>
        <v>#N/A</v>
      </c>
      <c r="G3727" s="10" t="e">
        <f>VLOOKUP(Table1[[#This Row],[Order ID]],Mapping!H3727:K11518,4,0)</f>
        <v>#N/A</v>
      </c>
      <c r="H3727" t="str">
        <f>INDEX(Mapping!$B$2:$T$7793,MATCH(Data!$A3727,Mapping!$B$3:$B$7793,0),MATCH(Data!$H$1,Mapping!$B$2:$T$2,0))</f>
        <v>Standard Class</v>
      </c>
      <c r="I3727" t="str">
        <f>INDEX(Mapping!$B$2:$T$7793,MATCH(Data!$A3727,Mapping!$B$3:$B$7793,0),MATCH(Data!$I$1,Mapping!$B$2:$T$2,0))</f>
        <v>Corporate</v>
      </c>
      <c r="J3727">
        <f>VLOOKUP($A3727,Mapping!$X$3:$Y$7793,2,0)</f>
        <v>91767</v>
      </c>
      <c r="K3727" t="str">
        <f>VLOOKUP($J3727,Mapping!$AB$3:$AC$475,2,0)</f>
        <v>South Bend</v>
      </c>
      <c r="L3727" t="str">
        <f>VLOOKUP($K3727,Mapping!$AF$3:$AG$475,2,0)</f>
        <v>Indiana</v>
      </c>
      <c r="M3727" t="str">
        <f>VLOOKUP($L3727,Mapping!$AI$3:$AJ$48,2,0)</f>
        <v>United States</v>
      </c>
      <c r="N3727" t="str">
        <f>VLOOKUP($L3727,Mapping!$AI$3:$AK$48,3,0)</f>
        <v>Central</v>
      </c>
      <c r="O3727" t="str">
        <f>VLOOKUP(Table1[[#This Row],[Column1]],Mapping!$AM$8:$AN$11,2,0)</f>
        <v>Office Supplies</v>
      </c>
      <c r="P3727" t="str">
        <f>VLOOKUP(Table1[[#This Row],[Column3]],Mapping!$AP$5:$AQ$22,2,0)</f>
        <v>Art</v>
      </c>
      <c r="Q3727">
        <v>35.82</v>
      </c>
      <c r="R3727">
        <v>9</v>
      </c>
      <c r="S3727">
        <v>11.820599999999997</v>
      </c>
    </row>
    <row r="3728" spans="1:19" x14ac:dyDescent="0.35">
      <c r="A3728">
        <v>5573</v>
      </c>
      <c r="B3728" t="s">
        <v>4528</v>
      </c>
      <c r="C3728" t="s">
        <v>803</v>
      </c>
      <c r="D3728" t="str">
        <f>MID(Table1[[#This Row],[Product ID]],5,2)</f>
        <v>CH</v>
      </c>
      <c r="E3728" t="str">
        <f>LEFT(Table1[[#This Row],[Product ID]],3)</f>
        <v>FUR</v>
      </c>
      <c r="F3728" s="10">
        <f>VLOOKUP(Table1[[#This Row],[Order ID]],Mapping!H3728:J11519,3,0)</f>
        <v>41996</v>
      </c>
      <c r="G3728" s="10">
        <f>VLOOKUP(Table1[[#This Row],[Order ID]],Mapping!H3728:K11519,4,0)</f>
        <v>42000</v>
      </c>
      <c r="H3728" t="str">
        <f>INDEX(Mapping!$B$2:$T$7793,MATCH(Data!$A3728,Mapping!$B$3:$B$7793,0),MATCH(Data!$H$1,Mapping!$B$2:$T$2,0))</f>
        <v>Standard Class</v>
      </c>
      <c r="I3728" t="str">
        <f>INDEX(Mapping!$B$2:$T$7793,MATCH(Data!$A3728,Mapping!$B$3:$B$7793,0),MATCH(Data!$I$1,Mapping!$B$2:$T$2,0))</f>
        <v>Consumer</v>
      </c>
      <c r="J3728">
        <f>VLOOKUP($A3728,Mapping!$X$3:$Y$7793,2,0)</f>
        <v>35401</v>
      </c>
      <c r="K3728" t="str">
        <f>VLOOKUP($J3728,Mapping!$AB$3:$AC$475,2,0)</f>
        <v>Utica</v>
      </c>
      <c r="L3728" t="str">
        <f>VLOOKUP($K3728,Mapping!$AF$3:$AG$475,2,0)</f>
        <v>New York</v>
      </c>
      <c r="M3728" t="str">
        <f>VLOOKUP($L3728,Mapping!$AI$3:$AJ$48,2,0)</f>
        <v>United States</v>
      </c>
      <c r="N3728" t="str">
        <f>VLOOKUP($L3728,Mapping!$AI$3:$AK$48,3,0)</f>
        <v>East</v>
      </c>
      <c r="O3728" t="str">
        <f>VLOOKUP(Table1[[#This Row],[Column1]],Mapping!$AM$8:$AN$11,2,0)</f>
        <v>Furniture</v>
      </c>
      <c r="P3728" t="str">
        <f>VLOOKUP(Table1[[#This Row],[Column3]],Mapping!$AP$5:$AQ$22,2,0)</f>
        <v>Chairs</v>
      </c>
      <c r="Q3728">
        <v>141.96</v>
      </c>
      <c r="R3728">
        <v>2</v>
      </c>
      <c r="S3728">
        <v>35.490000000000009</v>
      </c>
    </row>
    <row r="3729" spans="1:19" x14ac:dyDescent="0.35">
      <c r="A3729">
        <v>7321</v>
      </c>
      <c r="B3729" t="s">
        <v>5503</v>
      </c>
      <c r="C3729" t="s">
        <v>597</v>
      </c>
      <c r="D3729" t="str">
        <f>MID(Table1[[#This Row],[Product ID]],5,2)</f>
        <v>PA</v>
      </c>
      <c r="E3729" t="str">
        <f>LEFT(Table1[[#This Row],[Product ID]],3)</f>
        <v>OFF</v>
      </c>
      <c r="F3729" s="10">
        <f>VLOOKUP(Table1[[#This Row],[Order ID]],Mapping!H3729:J11520,3,0)</f>
        <v>41863</v>
      </c>
      <c r="G3729" s="10">
        <f>VLOOKUP(Table1[[#This Row],[Order ID]],Mapping!H3729:K11520,4,0)</f>
        <v>41868</v>
      </c>
      <c r="H3729" t="str">
        <f>INDEX(Mapping!$B$2:$T$7793,MATCH(Data!$A3729,Mapping!$B$3:$B$7793,0),MATCH(Data!$H$1,Mapping!$B$2:$T$2,0))</f>
        <v>Second Class</v>
      </c>
      <c r="I3729" t="str">
        <f>INDEX(Mapping!$B$2:$T$7793,MATCH(Data!$A3729,Mapping!$B$3:$B$7793,0),MATCH(Data!$I$1,Mapping!$B$2:$T$2,0))</f>
        <v>Consumer</v>
      </c>
      <c r="J3729">
        <f>VLOOKUP($A3729,Mapping!$X$3:$Y$7793,2,0)</f>
        <v>10009</v>
      </c>
      <c r="K3729" t="str">
        <f>VLOOKUP($J3729,Mapping!$AB$3:$AC$475,2,0)</f>
        <v>Saint Paul</v>
      </c>
      <c r="L3729" t="str">
        <f>VLOOKUP($K3729,Mapping!$AF$3:$AG$475,2,0)</f>
        <v>Minnesota</v>
      </c>
      <c r="M3729" t="str">
        <f>VLOOKUP($L3729,Mapping!$AI$3:$AJ$48,2,0)</f>
        <v>United States</v>
      </c>
      <c r="N3729" t="str">
        <f>VLOOKUP($L3729,Mapping!$AI$3:$AK$48,3,0)</f>
        <v>Central</v>
      </c>
      <c r="O3729" t="str">
        <f>VLOOKUP(Table1[[#This Row],[Column1]],Mapping!$AM$8:$AN$11,2,0)</f>
        <v>Office Supplies</v>
      </c>
      <c r="P3729" t="str">
        <f>VLOOKUP(Table1[[#This Row],[Column3]],Mapping!$AP$5:$AQ$22,2,0)</f>
        <v>Paper</v>
      </c>
      <c r="Q3729">
        <v>25.92</v>
      </c>
      <c r="R3729">
        <v>4</v>
      </c>
      <c r="S3729">
        <v>12.441600000000001</v>
      </c>
    </row>
    <row r="3730" spans="1:19" x14ac:dyDescent="0.35">
      <c r="A3730">
        <v>1047</v>
      </c>
      <c r="B3730" t="s">
        <v>1286</v>
      </c>
      <c r="C3730" t="s">
        <v>1287</v>
      </c>
      <c r="D3730" t="str">
        <f>MID(Table1[[#This Row],[Product ID]],5,2)</f>
        <v>FU</v>
      </c>
      <c r="E3730" t="str">
        <f>LEFT(Table1[[#This Row],[Product ID]],3)</f>
        <v>FUR</v>
      </c>
      <c r="F3730" s="10" t="e">
        <f>VLOOKUP(Table1[[#This Row],[Order ID]],Mapping!H3730:J11521,3,0)</f>
        <v>#N/A</v>
      </c>
      <c r="G3730" s="10" t="e">
        <f>VLOOKUP(Table1[[#This Row],[Order ID]],Mapping!H3730:K11521,4,0)</f>
        <v>#N/A</v>
      </c>
      <c r="H3730" t="str">
        <f>INDEX(Mapping!$B$2:$T$7793,MATCH(Data!$A3730,Mapping!$B$3:$B$7793,0),MATCH(Data!$H$1,Mapping!$B$2:$T$2,0))</f>
        <v>Standard Class</v>
      </c>
      <c r="I3730" t="str">
        <f>INDEX(Mapping!$B$2:$T$7793,MATCH(Data!$A3730,Mapping!$B$3:$B$7793,0),MATCH(Data!$I$1,Mapping!$B$2:$T$2,0))</f>
        <v>Consumer</v>
      </c>
      <c r="J3730">
        <f>VLOOKUP($A3730,Mapping!$X$3:$Y$7793,2,0)</f>
        <v>10011</v>
      </c>
      <c r="K3730" t="str">
        <f>VLOOKUP($J3730,Mapping!$AB$3:$AC$475,2,0)</f>
        <v>Omaha</v>
      </c>
      <c r="L3730" t="str">
        <f>VLOOKUP($K3730,Mapping!$AF$3:$AG$475,2,0)</f>
        <v>Nebraska</v>
      </c>
      <c r="M3730" t="str">
        <f>VLOOKUP($L3730,Mapping!$AI$3:$AJ$48,2,0)</f>
        <v>United States</v>
      </c>
      <c r="N3730" t="str">
        <f>VLOOKUP($L3730,Mapping!$AI$3:$AK$48,3,0)</f>
        <v>Central</v>
      </c>
      <c r="O3730" t="str">
        <f>VLOOKUP(Table1[[#This Row],[Column1]],Mapping!$AM$8:$AN$11,2,0)</f>
        <v>Furniture</v>
      </c>
      <c r="P3730" t="str">
        <f>VLOOKUP(Table1[[#This Row],[Column3]],Mapping!$AP$5:$AQ$22,2,0)</f>
        <v>Furnishings</v>
      </c>
      <c r="Q3730">
        <v>29.78</v>
      </c>
      <c r="R3730">
        <v>2</v>
      </c>
      <c r="S3730">
        <v>8.0406000000000013</v>
      </c>
    </row>
    <row r="3731" spans="1:19" x14ac:dyDescent="0.35">
      <c r="A3731">
        <v>1048</v>
      </c>
      <c r="B3731" t="s">
        <v>1286</v>
      </c>
      <c r="C3731" t="s">
        <v>1288</v>
      </c>
      <c r="D3731" t="str">
        <f>MID(Table1[[#This Row],[Product ID]],5,2)</f>
        <v>PH</v>
      </c>
      <c r="E3731" t="str">
        <f>LEFT(Table1[[#This Row],[Product ID]],3)</f>
        <v>TEC</v>
      </c>
      <c r="F3731" s="10" t="e">
        <f>VLOOKUP(Table1[[#This Row],[Order ID]],Mapping!H3731:J11522,3,0)</f>
        <v>#N/A</v>
      </c>
      <c r="G3731" s="10" t="e">
        <f>VLOOKUP(Table1[[#This Row],[Order ID]],Mapping!H3731:K11522,4,0)</f>
        <v>#N/A</v>
      </c>
      <c r="H3731" t="str">
        <f>INDEX(Mapping!$B$2:$T$7793,MATCH(Data!$A3731,Mapping!$B$3:$B$7793,0),MATCH(Data!$H$1,Mapping!$B$2:$T$2,0))</f>
        <v>Second Class</v>
      </c>
      <c r="I3731" t="str">
        <f>INDEX(Mapping!$B$2:$T$7793,MATCH(Data!$A3731,Mapping!$B$3:$B$7793,0),MATCH(Data!$I$1,Mapping!$B$2:$T$2,0))</f>
        <v>Consumer</v>
      </c>
      <c r="J3731">
        <f>VLOOKUP($A3731,Mapping!$X$3:$Y$7793,2,0)</f>
        <v>10011</v>
      </c>
      <c r="K3731" t="str">
        <f>VLOOKUP($J3731,Mapping!$AB$3:$AC$475,2,0)</f>
        <v>Omaha</v>
      </c>
      <c r="L3731" t="str">
        <f>VLOOKUP($K3731,Mapping!$AF$3:$AG$475,2,0)</f>
        <v>Nebraska</v>
      </c>
      <c r="M3731" t="str">
        <f>VLOOKUP($L3731,Mapping!$AI$3:$AJ$48,2,0)</f>
        <v>United States</v>
      </c>
      <c r="N3731" t="str">
        <f>VLOOKUP($L3731,Mapping!$AI$3:$AK$48,3,0)</f>
        <v>Central</v>
      </c>
      <c r="O3731" t="str">
        <f>VLOOKUP(Table1[[#This Row],[Column1]],Mapping!$AM$8:$AN$11,2,0)</f>
        <v>Technology</v>
      </c>
      <c r="P3731" t="str">
        <f>VLOOKUP(Table1[[#This Row],[Column3]],Mapping!$AP$5:$AQ$22,2,0)</f>
        <v>Phones</v>
      </c>
      <c r="Q3731">
        <v>677.58</v>
      </c>
      <c r="R3731">
        <v>3</v>
      </c>
      <c r="S3731">
        <v>176.17080000000001</v>
      </c>
    </row>
    <row r="3732" spans="1:19" x14ac:dyDescent="0.35">
      <c r="A3732">
        <v>1049</v>
      </c>
      <c r="B3732" t="s">
        <v>1286</v>
      </c>
      <c r="C3732" t="s">
        <v>1289</v>
      </c>
      <c r="D3732" t="str">
        <f>MID(Table1[[#This Row],[Product ID]],5,2)</f>
        <v>PA</v>
      </c>
      <c r="E3732" t="str">
        <f>LEFT(Table1[[#This Row],[Product ID]],3)</f>
        <v>OFF</v>
      </c>
      <c r="F3732" s="10" t="e">
        <f>VLOOKUP(Table1[[#This Row],[Order ID]],Mapping!H3732:J11523,3,0)</f>
        <v>#N/A</v>
      </c>
      <c r="G3732" s="10" t="e">
        <f>VLOOKUP(Table1[[#This Row],[Order ID]],Mapping!H3732:K11523,4,0)</f>
        <v>#N/A</v>
      </c>
      <c r="H3732" t="str">
        <f>INDEX(Mapping!$B$2:$T$7793,MATCH(Data!$A3732,Mapping!$B$3:$B$7793,0),MATCH(Data!$H$1,Mapping!$B$2:$T$2,0))</f>
        <v>Second Class</v>
      </c>
      <c r="I3732" t="str">
        <f>INDEX(Mapping!$B$2:$T$7793,MATCH(Data!$A3732,Mapping!$B$3:$B$7793,0),MATCH(Data!$I$1,Mapping!$B$2:$T$2,0))</f>
        <v>Consumer</v>
      </c>
      <c r="J3732">
        <f>VLOOKUP($A3732,Mapping!$X$3:$Y$7793,2,0)</f>
        <v>10011</v>
      </c>
      <c r="K3732" t="str">
        <f>VLOOKUP($J3732,Mapping!$AB$3:$AC$475,2,0)</f>
        <v>Omaha</v>
      </c>
      <c r="L3732" t="str">
        <f>VLOOKUP($K3732,Mapping!$AF$3:$AG$475,2,0)</f>
        <v>Nebraska</v>
      </c>
      <c r="M3732" t="str">
        <f>VLOOKUP($L3732,Mapping!$AI$3:$AJ$48,2,0)</f>
        <v>United States</v>
      </c>
      <c r="N3732" t="str">
        <f>VLOOKUP($L3732,Mapping!$AI$3:$AK$48,3,0)</f>
        <v>Central</v>
      </c>
      <c r="O3732" t="str">
        <f>VLOOKUP(Table1[[#This Row],[Column1]],Mapping!$AM$8:$AN$11,2,0)</f>
        <v>Office Supplies</v>
      </c>
      <c r="P3732" t="str">
        <f>VLOOKUP(Table1[[#This Row],[Column3]],Mapping!$AP$5:$AQ$22,2,0)</f>
        <v>Paper</v>
      </c>
      <c r="Q3732">
        <v>75.040000000000006</v>
      </c>
      <c r="R3732">
        <v>8</v>
      </c>
      <c r="S3732">
        <v>36.019200000000005</v>
      </c>
    </row>
    <row r="3733" spans="1:19" x14ac:dyDescent="0.35">
      <c r="A3733">
        <v>5278</v>
      </c>
      <c r="B3733" t="s">
        <v>4356</v>
      </c>
      <c r="C3733" t="s">
        <v>1440</v>
      </c>
      <c r="D3733" t="str">
        <f>MID(Table1[[#This Row],[Product ID]],5,2)</f>
        <v>FU</v>
      </c>
      <c r="E3733" t="str">
        <f>LEFT(Table1[[#This Row],[Product ID]],3)</f>
        <v>FUR</v>
      </c>
      <c r="F3733" s="10">
        <f>VLOOKUP(Table1[[#This Row],[Order ID]],Mapping!H3733:J11524,3,0)</f>
        <v>41750</v>
      </c>
      <c r="G3733" s="10">
        <f>VLOOKUP(Table1[[#This Row],[Order ID]],Mapping!H3733:K11524,4,0)</f>
        <v>41754</v>
      </c>
      <c r="H3733" t="str">
        <f>INDEX(Mapping!$B$2:$T$7793,MATCH(Data!$A3733,Mapping!$B$3:$B$7793,0),MATCH(Data!$H$1,Mapping!$B$2:$T$2,0))</f>
        <v>Standard Class</v>
      </c>
      <c r="I3733" t="str">
        <f>INDEX(Mapping!$B$2:$T$7793,MATCH(Data!$A3733,Mapping!$B$3:$B$7793,0),MATCH(Data!$I$1,Mapping!$B$2:$T$2,0))</f>
        <v>Consumer</v>
      </c>
      <c r="J3733">
        <f>VLOOKUP($A3733,Mapping!$X$3:$Y$7793,2,0)</f>
        <v>60653</v>
      </c>
      <c r="K3733" t="str">
        <f>VLOOKUP($J3733,Mapping!$AB$3:$AC$475,2,0)</f>
        <v>Hialeah</v>
      </c>
      <c r="L3733" t="str">
        <f>VLOOKUP($K3733,Mapping!$AF$3:$AG$475,2,0)</f>
        <v>Florida</v>
      </c>
      <c r="M3733" t="str">
        <f>VLOOKUP($L3733,Mapping!$AI$3:$AJ$48,2,0)</f>
        <v>United States</v>
      </c>
      <c r="N3733" t="str">
        <f>VLOOKUP($L3733,Mapping!$AI$3:$AK$48,3,0)</f>
        <v>South</v>
      </c>
      <c r="O3733" t="str">
        <f>VLOOKUP(Table1[[#This Row],[Column1]],Mapping!$AM$8:$AN$11,2,0)</f>
        <v>Furniture</v>
      </c>
      <c r="P3733" t="str">
        <f>VLOOKUP(Table1[[#This Row],[Column3]],Mapping!$AP$5:$AQ$22,2,0)</f>
        <v>Furnishings</v>
      </c>
      <c r="Q3733">
        <v>14.560000000000002</v>
      </c>
      <c r="R3733">
        <v>5</v>
      </c>
      <c r="S3733">
        <v>-6.1879999999999988</v>
      </c>
    </row>
    <row r="3734" spans="1:19" x14ac:dyDescent="0.35">
      <c r="A3734">
        <v>6875</v>
      </c>
      <c r="B3734" t="s">
        <v>5254</v>
      </c>
      <c r="C3734" t="s">
        <v>546</v>
      </c>
      <c r="D3734" t="str">
        <f>MID(Table1[[#This Row],[Product ID]],5,2)</f>
        <v>CO</v>
      </c>
      <c r="E3734" t="str">
        <f>LEFT(Table1[[#This Row],[Product ID]],3)</f>
        <v>TEC</v>
      </c>
      <c r="F3734" s="10">
        <f>VLOOKUP(Table1[[#This Row],[Order ID]],Mapping!H3734:J11525,3,0)</f>
        <v>41947</v>
      </c>
      <c r="G3734" s="10">
        <f>VLOOKUP(Table1[[#This Row],[Order ID]],Mapping!H3734:K11525,4,0)</f>
        <v>41951</v>
      </c>
      <c r="H3734" t="str">
        <f>INDEX(Mapping!$B$2:$T$7793,MATCH(Data!$A3734,Mapping!$B$3:$B$7793,0),MATCH(Data!$H$1,Mapping!$B$2:$T$2,0))</f>
        <v>Standard Class</v>
      </c>
      <c r="I3734" t="str">
        <f>INDEX(Mapping!$B$2:$T$7793,MATCH(Data!$A3734,Mapping!$B$3:$B$7793,0),MATCH(Data!$I$1,Mapping!$B$2:$T$2,0))</f>
        <v>Consumer</v>
      </c>
      <c r="J3734">
        <f>VLOOKUP($A3734,Mapping!$X$3:$Y$7793,2,0)</f>
        <v>32839</v>
      </c>
      <c r="K3734" t="str">
        <f>VLOOKUP($J3734,Mapping!$AB$3:$AC$475,2,0)</f>
        <v>Dearborn Heights</v>
      </c>
      <c r="L3734" t="str">
        <f>VLOOKUP($K3734,Mapping!$AF$3:$AG$475,2,0)</f>
        <v>Michigan</v>
      </c>
      <c r="M3734" t="str">
        <f>VLOOKUP($L3734,Mapping!$AI$3:$AJ$48,2,0)</f>
        <v>United States</v>
      </c>
      <c r="N3734" t="str">
        <f>VLOOKUP($L3734,Mapping!$AI$3:$AK$48,3,0)</f>
        <v>Central</v>
      </c>
      <c r="O3734" t="str">
        <f>VLOOKUP(Table1[[#This Row],[Column1]],Mapping!$AM$8:$AN$11,2,0)</f>
        <v>Technology</v>
      </c>
      <c r="P3734" t="str">
        <f>VLOOKUP(Table1[[#This Row],[Column3]],Mapping!$AP$5:$AQ$22,2,0)</f>
        <v>Copiers</v>
      </c>
      <c r="Q3734">
        <v>959.98400000000004</v>
      </c>
      <c r="R3734">
        <v>2</v>
      </c>
      <c r="S3734">
        <v>311.99479999999994</v>
      </c>
    </row>
    <row r="3735" spans="1:19" x14ac:dyDescent="0.35">
      <c r="A3735">
        <v>6876</v>
      </c>
      <c r="B3735" t="s">
        <v>5254</v>
      </c>
      <c r="C3735" t="s">
        <v>1984</v>
      </c>
      <c r="D3735" t="str">
        <f>MID(Table1[[#This Row],[Product ID]],5,2)</f>
        <v>BI</v>
      </c>
      <c r="E3735" t="str">
        <f>LEFT(Table1[[#This Row],[Product ID]],3)</f>
        <v>OFF</v>
      </c>
      <c r="F3735" s="10">
        <f>VLOOKUP(Table1[[#This Row],[Order ID]],Mapping!H3735:J11526,3,0)</f>
        <v>41947</v>
      </c>
      <c r="G3735" s="10">
        <f>VLOOKUP(Table1[[#This Row],[Order ID]],Mapping!H3735:K11526,4,0)</f>
        <v>41951</v>
      </c>
      <c r="H3735" t="str">
        <f>INDEX(Mapping!$B$2:$T$7793,MATCH(Data!$A3735,Mapping!$B$3:$B$7793,0),MATCH(Data!$H$1,Mapping!$B$2:$T$2,0))</f>
        <v>Standard Class</v>
      </c>
      <c r="I3735" t="str">
        <f>INDEX(Mapping!$B$2:$T$7793,MATCH(Data!$A3735,Mapping!$B$3:$B$7793,0),MATCH(Data!$I$1,Mapping!$B$2:$T$2,0))</f>
        <v>Consumer</v>
      </c>
      <c r="J3735">
        <f>VLOOKUP($A3735,Mapping!$X$3:$Y$7793,2,0)</f>
        <v>32839</v>
      </c>
      <c r="K3735" t="str">
        <f>VLOOKUP($J3735,Mapping!$AB$3:$AC$475,2,0)</f>
        <v>Dearborn Heights</v>
      </c>
      <c r="L3735" t="str">
        <f>VLOOKUP($K3735,Mapping!$AF$3:$AG$475,2,0)</f>
        <v>Michigan</v>
      </c>
      <c r="M3735" t="str">
        <f>VLOOKUP($L3735,Mapping!$AI$3:$AJ$48,2,0)</f>
        <v>United States</v>
      </c>
      <c r="N3735" t="str">
        <f>VLOOKUP($L3735,Mapping!$AI$3:$AK$48,3,0)</f>
        <v>Central</v>
      </c>
      <c r="O3735" t="str">
        <f>VLOOKUP(Table1[[#This Row],[Column1]],Mapping!$AM$8:$AN$11,2,0)</f>
        <v>Office Supplies</v>
      </c>
      <c r="P3735" t="str">
        <f>VLOOKUP(Table1[[#This Row],[Column3]],Mapping!$AP$5:$AQ$22,2,0)</f>
        <v>Binders</v>
      </c>
      <c r="Q3735">
        <v>4.0860000000000003</v>
      </c>
      <c r="R3735">
        <v>2</v>
      </c>
      <c r="S3735">
        <v>-2.9963999999999995</v>
      </c>
    </row>
    <row r="3736" spans="1:19" x14ac:dyDescent="0.35">
      <c r="A3736">
        <v>6877</v>
      </c>
      <c r="B3736" t="s">
        <v>5254</v>
      </c>
      <c r="C3736" t="s">
        <v>5255</v>
      </c>
      <c r="D3736" t="str">
        <f>MID(Table1[[#This Row],[Product ID]],5,2)</f>
        <v>AR</v>
      </c>
      <c r="E3736" t="str">
        <f>LEFT(Table1[[#This Row],[Product ID]],3)</f>
        <v>OFF</v>
      </c>
      <c r="F3736" s="10">
        <f>VLOOKUP(Table1[[#This Row],[Order ID]],Mapping!H3736:J11527,3,0)</f>
        <v>41947</v>
      </c>
      <c r="G3736" s="10">
        <f>VLOOKUP(Table1[[#This Row],[Order ID]],Mapping!H3736:K11527,4,0)</f>
        <v>41951</v>
      </c>
      <c r="H3736" t="str">
        <f>INDEX(Mapping!$B$2:$T$7793,MATCH(Data!$A3736,Mapping!$B$3:$B$7793,0),MATCH(Data!$H$1,Mapping!$B$2:$T$2,0))</f>
        <v>Standard Class</v>
      </c>
      <c r="I3736" t="str">
        <f>INDEX(Mapping!$B$2:$T$7793,MATCH(Data!$A3736,Mapping!$B$3:$B$7793,0),MATCH(Data!$I$1,Mapping!$B$2:$T$2,0))</f>
        <v>Consumer</v>
      </c>
      <c r="J3736">
        <f>VLOOKUP($A3736,Mapping!$X$3:$Y$7793,2,0)</f>
        <v>32839</v>
      </c>
      <c r="K3736" t="str">
        <f>VLOOKUP($J3736,Mapping!$AB$3:$AC$475,2,0)</f>
        <v>Dearborn Heights</v>
      </c>
      <c r="L3736" t="str">
        <f>VLOOKUP($K3736,Mapping!$AF$3:$AG$475,2,0)</f>
        <v>Michigan</v>
      </c>
      <c r="M3736" t="str">
        <f>VLOOKUP($L3736,Mapping!$AI$3:$AJ$48,2,0)</f>
        <v>United States</v>
      </c>
      <c r="N3736" t="str">
        <f>VLOOKUP($L3736,Mapping!$AI$3:$AK$48,3,0)</f>
        <v>Central</v>
      </c>
      <c r="O3736" t="str">
        <f>VLOOKUP(Table1[[#This Row],[Column1]],Mapping!$AM$8:$AN$11,2,0)</f>
        <v>Office Supplies</v>
      </c>
      <c r="P3736" t="str">
        <f>VLOOKUP(Table1[[#This Row],[Column3]],Mapping!$AP$5:$AQ$22,2,0)</f>
        <v>Art</v>
      </c>
      <c r="Q3736">
        <v>55.984000000000009</v>
      </c>
      <c r="R3736">
        <v>2</v>
      </c>
      <c r="S3736">
        <v>4.1987999999999985</v>
      </c>
    </row>
    <row r="3737" spans="1:19" x14ac:dyDescent="0.35">
      <c r="A3737">
        <v>6878</v>
      </c>
      <c r="B3737" t="s">
        <v>5254</v>
      </c>
      <c r="C3737" t="s">
        <v>904</v>
      </c>
      <c r="D3737" t="str">
        <f>MID(Table1[[#This Row],[Product ID]],5,2)</f>
        <v>PA</v>
      </c>
      <c r="E3737" t="str">
        <f>LEFT(Table1[[#This Row],[Product ID]],3)</f>
        <v>OFF</v>
      </c>
      <c r="F3737" s="10">
        <f>VLOOKUP(Table1[[#This Row],[Order ID]],Mapping!H3737:J11528,3,0)</f>
        <v>41947</v>
      </c>
      <c r="G3737" s="10">
        <f>VLOOKUP(Table1[[#This Row],[Order ID]],Mapping!H3737:K11528,4,0)</f>
        <v>41951</v>
      </c>
      <c r="H3737" t="str">
        <f>INDEX(Mapping!$B$2:$T$7793,MATCH(Data!$A3737,Mapping!$B$3:$B$7793,0),MATCH(Data!$H$1,Mapping!$B$2:$T$2,0))</f>
        <v>Standard Class</v>
      </c>
      <c r="I3737" t="str">
        <f>INDEX(Mapping!$B$2:$T$7793,MATCH(Data!$A3737,Mapping!$B$3:$B$7793,0),MATCH(Data!$I$1,Mapping!$B$2:$T$2,0))</f>
        <v>Consumer</v>
      </c>
      <c r="J3737">
        <f>VLOOKUP($A3737,Mapping!$X$3:$Y$7793,2,0)</f>
        <v>32839</v>
      </c>
      <c r="K3737" t="str">
        <f>VLOOKUP($J3737,Mapping!$AB$3:$AC$475,2,0)</f>
        <v>Dearborn Heights</v>
      </c>
      <c r="L3737" t="str">
        <f>VLOOKUP($K3737,Mapping!$AF$3:$AG$475,2,0)</f>
        <v>Michigan</v>
      </c>
      <c r="M3737" t="str">
        <f>VLOOKUP($L3737,Mapping!$AI$3:$AJ$48,2,0)</f>
        <v>United States</v>
      </c>
      <c r="N3737" t="str">
        <f>VLOOKUP($L3737,Mapping!$AI$3:$AK$48,3,0)</f>
        <v>Central</v>
      </c>
      <c r="O3737" t="str">
        <f>VLOOKUP(Table1[[#This Row],[Column1]],Mapping!$AM$8:$AN$11,2,0)</f>
        <v>Office Supplies</v>
      </c>
      <c r="P3737" t="str">
        <f>VLOOKUP(Table1[[#This Row],[Column3]],Mapping!$AP$5:$AQ$22,2,0)</f>
        <v>Paper</v>
      </c>
      <c r="Q3737">
        <v>10.688000000000001</v>
      </c>
      <c r="R3737">
        <v>2</v>
      </c>
      <c r="S3737">
        <v>3.7407999999999997</v>
      </c>
    </row>
    <row r="3738" spans="1:19" x14ac:dyDescent="0.35">
      <c r="A3738">
        <v>5271</v>
      </c>
      <c r="B3738" t="s">
        <v>4352</v>
      </c>
      <c r="C3738" t="s">
        <v>90</v>
      </c>
      <c r="D3738" t="str">
        <f>MID(Table1[[#This Row],[Product ID]],5,2)</f>
        <v>ST</v>
      </c>
      <c r="E3738" t="str">
        <f>LEFT(Table1[[#This Row],[Product ID]],3)</f>
        <v>OFF</v>
      </c>
      <c r="F3738" s="10">
        <f>VLOOKUP(Table1[[#This Row],[Order ID]],Mapping!H3738:J11529,3,0)</f>
        <v>41817</v>
      </c>
      <c r="G3738" s="10">
        <f>VLOOKUP(Table1[[#This Row],[Order ID]],Mapping!H3738:K11529,4,0)</f>
        <v>41821</v>
      </c>
      <c r="H3738" t="str">
        <f>INDEX(Mapping!$B$2:$T$7793,MATCH(Data!$A3738,Mapping!$B$3:$B$7793,0),MATCH(Data!$H$1,Mapping!$B$2:$T$2,0))</f>
        <v>Standard Class</v>
      </c>
      <c r="I3738" t="str">
        <f>INDEX(Mapping!$B$2:$T$7793,MATCH(Data!$A3738,Mapping!$B$3:$B$7793,0),MATCH(Data!$I$1,Mapping!$B$2:$T$2,0))</f>
        <v>Consumer</v>
      </c>
      <c r="J3738">
        <f>VLOOKUP($A3738,Mapping!$X$3:$Y$7793,2,0)</f>
        <v>10035</v>
      </c>
      <c r="K3738" t="str">
        <f>VLOOKUP($J3738,Mapping!$AB$3:$AC$475,2,0)</f>
        <v>Grand Prairie</v>
      </c>
      <c r="L3738" t="str">
        <f>VLOOKUP($K3738,Mapping!$AF$3:$AG$475,2,0)</f>
        <v>Texas</v>
      </c>
      <c r="M3738" t="str">
        <f>VLOOKUP($L3738,Mapping!$AI$3:$AJ$48,2,0)</f>
        <v>United States</v>
      </c>
      <c r="N3738" t="str">
        <f>VLOOKUP($L3738,Mapping!$AI$3:$AK$48,3,0)</f>
        <v>Central</v>
      </c>
      <c r="O3738" t="str">
        <f>VLOOKUP(Table1[[#This Row],[Column1]],Mapping!$AM$8:$AN$11,2,0)</f>
        <v>Office Supplies</v>
      </c>
      <c r="P3738" t="str">
        <f>VLOOKUP(Table1[[#This Row],[Column3]],Mapping!$AP$5:$AQ$22,2,0)</f>
        <v>Storage</v>
      </c>
      <c r="Q3738">
        <v>272.94</v>
      </c>
      <c r="R3738">
        <v>3</v>
      </c>
      <c r="S3738">
        <v>0</v>
      </c>
    </row>
    <row r="3739" spans="1:19" x14ac:dyDescent="0.35">
      <c r="A3739">
        <v>436</v>
      </c>
      <c r="B3739" t="s">
        <v>592</v>
      </c>
      <c r="C3739" t="s">
        <v>593</v>
      </c>
      <c r="D3739" t="str">
        <f>MID(Table1[[#This Row],[Product ID]],5,2)</f>
        <v>ST</v>
      </c>
      <c r="E3739" t="str">
        <f>LEFT(Table1[[#This Row],[Product ID]],3)</f>
        <v>OFF</v>
      </c>
      <c r="F3739" s="10" t="e">
        <f>VLOOKUP(Table1[[#This Row],[Order ID]],Mapping!H3739:J11530,3,0)</f>
        <v>#N/A</v>
      </c>
      <c r="G3739" s="10" t="e">
        <f>VLOOKUP(Table1[[#This Row],[Order ID]],Mapping!H3739:K11530,4,0)</f>
        <v>#N/A</v>
      </c>
      <c r="H3739" t="str">
        <f>INDEX(Mapping!$B$2:$T$7793,MATCH(Data!$A3739,Mapping!$B$3:$B$7793,0),MATCH(Data!$H$1,Mapping!$B$2:$T$2,0))</f>
        <v>Standard Class</v>
      </c>
      <c r="I3739" t="str">
        <f>INDEX(Mapping!$B$2:$T$7793,MATCH(Data!$A3739,Mapping!$B$3:$B$7793,0),MATCH(Data!$I$1,Mapping!$B$2:$T$2,0))</f>
        <v>Consumer</v>
      </c>
      <c r="J3739">
        <f>VLOOKUP($A3739,Mapping!$X$3:$Y$7793,2,0)</f>
        <v>92804</v>
      </c>
      <c r="K3739" t="str">
        <f>VLOOKUP($J3739,Mapping!$AB$3:$AC$475,2,0)</f>
        <v>Trenton</v>
      </c>
      <c r="L3739" t="str">
        <f>VLOOKUP($K3739,Mapping!$AF$3:$AG$475,2,0)</f>
        <v>Michigan</v>
      </c>
      <c r="M3739" t="str">
        <f>VLOOKUP($L3739,Mapping!$AI$3:$AJ$48,2,0)</f>
        <v>United States</v>
      </c>
      <c r="N3739" t="str">
        <f>VLOOKUP($L3739,Mapping!$AI$3:$AK$48,3,0)</f>
        <v>Central</v>
      </c>
      <c r="O3739" t="str">
        <f>VLOOKUP(Table1[[#This Row],[Column1]],Mapping!$AM$8:$AN$11,2,0)</f>
        <v>Office Supplies</v>
      </c>
      <c r="P3739" t="str">
        <f>VLOOKUP(Table1[[#This Row],[Column3]],Mapping!$AP$5:$AQ$22,2,0)</f>
        <v>Storage</v>
      </c>
      <c r="Q3739">
        <v>1295.78</v>
      </c>
      <c r="R3739">
        <v>2</v>
      </c>
      <c r="S3739">
        <v>310.98720000000003</v>
      </c>
    </row>
    <row r="3740" spans="1:19" x14ac:dyDescent="0.35">
      <c r="A3740">
        <v>1906</v>
      </c>
      <c r="B3740" t="s">
        <v>2105</v>
      </c>
      <c r="C3740" t="s">
        <v>4</v>
      </c>
      <c r="D3740" t="str">
        <f>MID(Table1[[#This Row],[Product ID]],5,2)</f>
        <v>LA</v>
      </c>
      <c r="E3740" t="str">
        <f>LEFT(Table1[[#This Row],[Product ID]],3)</f>
        <v>OFF</v>
      </c>
      <c r="F3740" s="10" t="e">
        <f>VLOOKUP(Table1[[#This Row],[Order ID]],Mapping!H3740:J11531,3,0)</f>
        <v>#N/A</v>
      </c>
      <c r="G3740" s="10" t="e">
        <f>VLOOKUP(Table1[[#This Row],[Order ID]],Mapping!H3740:K11531,4,0)</f>
        <v>#N/A</v>
      </c>
      <c r="H3740" t="str">
        <f>INDEX(Mapping!$B$2:$T$7793,MATCH(Data!$A3740,Mapping!$B$3:$B$7793,0),MATCH(Data!$H$1,Mapping!$B$2:$T$2,0))</f>
        <v>Standard Class</v>
      </c>
      <c r="I3740" t="str">
        <f>INDEX(Mapping!$B$2:$T$7793,MATCH(Data!$A3740,Mapping!$B$3:$B$7793,0),MATCH(Data!$I$1,Mapping!$B$2:$T$2,0))</f>
        <v>Home Office</v>
      </c>
      <c r="J3740">
        <f>VLOOKUP($A3740,Mapping!$X$3:$Y$7793,2,0)</f>
        <v>94110</v>
      </c>
      <c r="K3740" t="str">
        <f>VLOOKUP($J3740,Mapping!$AB$3:$AC$475,2,0)</f>
        <v>Tucson</v>
      </c>
      <c r="L3740" t="str">
        <f>VLOOKUP($K3740,Mapping!$AF$3:$AG$475,2,0)</f>
        <v>Arizona</v>
      </c>
      <c r="M3740" t="str">
        <f>VLOOKUP($L3740,Mapping!$AI$3:$AJ$48,2,0)</f>
        <v>United States</v>
      </c>
      <c r="N3740" t="str">
        <f>VLOOKUP($L3740,Mapping!$AI$3:$AK$48,3,0)</f>
        <v>West</v>
      </c>
      <c r="O3740" t="str">
        <f>VLOOKUP(Table1[[#This Row],[Column1]],Mapping!$AM$8:$AN$11,2,0)</f>
        <v>Office Supplies</v>
      </c>
      <c r="P3740" t="str">
        <f>VLOOKUP(Table1[[#This Row],[Column3]],Mapping!$AP$5:$AQ$22,2,0)</f>
        <v>Labels</v>
      </c>
      <c r="Q3740">
        <v>58.48</v>
      </c>
      <c r="R3740">
        <v>8</v>
      </c>
      <c r="S3740">
        <v>27.485599999999998</v>
      </c>
    </row>
    <row r="3741" spans="1:19" x14ac:dyDescent="0.35">
      <c r="A3741">
        <v>6166</v>
      </c>
      <c r="B3741" t="s">
        <v>4861</v>
      </c>
      <c r="C3741" t="s">
        <v>134</v>
      </c>
      <c r="D3741" t="str">
        <f>MID(Table1[[#This Row],[Product ID]],5,2)</f>
        <v>AR</v>
      </c>
      <c r="E3741" t="str">
        <f>LEFT(Table1[[#This Row],[Product ID]],3)</f>
        <v>OFF</v>
      </c>
      <c r="F3741" s="10">
        <f>VLOOKUP(Table1[[#This Row],[Order ID]],Mapping!H3741:J11532,3,0)</f>
        <v>41887</v>
      </c>
      <c r="G3741" s="10">
        <f>VLOOKUP(Table1[[#This Row],[Order ID]],Mapping!H3741:K11532,4,0)</f>
        <v>41891</v>
      </c>
      <c r="H3741" t="str">
        <f>INDEX(Mapping!$B$2:$T$7793,MATCH(Data!$A3741,Mapping!$B$3:$B$7793,0),MATCH(Data!$H$1,Mapping!$B$2:$T$2,0))</f>
        <v>Standard Class</v>
      </c>
      <c r="I3741" t="str">
        <f>INDEX(Mapping!$B$2:$T$7793,MATCH(Data!$A3741,Mapping!$B$3:$B$7793,0),MATCH(Data!$I$1,Mapping!$B$2:$T$2,0))</f>
        <v>Home Office</v>
      </c>
      <c r="J3741">
        <f>VLOOKUP($A3741,Mapping!$X$3:$Y$7793,2,0)</f>
        <v>75043</v>
      </c>
      <c r="K3741" t="str">
        <f>VLOOKUP($J3741,Mapping!$AB$3:$AC$475,2,0)</f>
        <v>Reno</v>
      </c>
      <c r="L3741" t="str">
        <f>VLOOKUP($K3741,Mapping!$AF$3:$AG$475,2,0)</f>
        <v>Nevada</v>
      </c>
      <c r="M3741" t="str">
        <f>VLOOKUP($L3741,Mapping!$AI$3:$AJ$48,2,0)</f>
        <v>United States</v>
      </c>
      <c r="N3741" t="str">
        <f>VLOOKUP($L3741,Mapping!$AI$3:$AK$48,3,0)</f>
        <v>West</v>
      </c>
      <c r="O3741" t="str">
        <f>VLOOKUP(Table1[[#This Row],[Column1]],Mapping!$AM$8:$AN$11,2,0)</f>
        <v>Office Supplies</v>
      </c>
      <c r="P3741" t="str">
        <f>VLOOKUP(Table1[[#This Row],[Column3]],Mapping!$AP$5:$AQ$22,2,0)</f>
        <v>Art</v>
      </c>
      <c r="Q3741">
        <v>30.384</v>
      </c>
      <c r="R3741">
        <v>1</v>
      </c>
      <c r="S3741">
        <v>3.7979999999999947</v>
      </c>
    </row>
    <row r="3742" spans="1:19" x14ac:dyDescent="0.35">
      <c r="A3742">
        <v>3122</v>
      </c>
      <c r="B3742" t="s">
        <v>3027</v>
      </c>
      <c r="C3742" t="s">
        <v>715</v>
      </c>
      <c r="D3742" t="str">
        <f>MID(Table1[[#This Row],[Product ID]],5,2)</f>
        <v>ST</v>
      </c>
      <c r="E3742" t="str">
        <f>LEFT(Table1[[#This Row],[Product ID]],3)</f>
        <v>OFF</v>
      </c>
      <c r="F3742" s="10" t="e">
        <f>VLOOKUP(Table1[[#This Row],[Order ID]],Mapping!H3742:J11533,3,0)</f>
        <v>#N/A</v>
      </c>
      <c r="G3742" s="10" t="e">
        <f>VLOOKUP(Table1[[#This Row],[Order ID]],Mapping!H3742:K11533,4,0)</f>
        <v>#N/A</v>
      </c>
      <c r="H3742" t="str">
        <f>INDEX(Mapping!$B$2:$T$7793,MATCH(Data!$A3742,Mapping!$B$3:$B$7793,0),MATCH(Data!$H$1,Mapping!$B$2:$T$2,0))</f>
        <v>First Class</v>
      </c>
      <c r="I3742" t="str">
        <f>INDEX(Mapping!$B$2:$T$7793,MATCH(Data!$A3742,Mapping!$B$3:$B$7793,0),MATCH(Data!$I$1,Mapping!$B$2:$T$2,0))</f>
        <v>Consumer</v>
      </c>
      <c r="J3742">
        <f>VLOOKUP($A3742,Mapping!$X$3:$Y$7793,2,0)</f>
        <v>19143</v>
      </c>
      <c r="K3742" t="str">
        <f>VLOOKUP($J3742,Mapping!$AB$3:$AC$475,2,0)</f>
        <v>Norman</v>
      </c>
      <c r="L3742" t="str">
        <f>VLOOKUP($K3742,Mapping!$AF$3:$AG$475,2,0)</f>
        <v>Oklahoma</v>
      </c>
      <c r="M3742" t="str">
        <f>VLOOKUP($L3742,Mapping!$AI$3:$AJ$48,2,0)</f>
        <v>United States</v>
      </c>
      <c r="N3742" t="str">
        <f>VLOOKUP($L3742,Mapping!$AI$3:$AK$48,3,0)</f>
        <v>Central</v>
      </c>
      <c r="O3742" t="str">
        <f>VLOOKUP(Table1[[#This Row],[Column1]],Mapping!$AM$8:$AN$11,2,0)</f>
        <v>Office Supplies</v>
      </c>
      <c r="P3742" t="str">
        <f>VLOOKUP(Table1[[#This Row],[Column3]],Mapping!$AP$5:$AQ$22,2,0)</f>
        <v>Storage</v>
      </c>
      <c r="Q3742">
        <v>39.295999999999999</v>
      </c>
      <c r="R3742">
        <v>4</v>
      </c>
      <c r="S3742">
        <v>3.9295999999999989</v>
      </c>
    </row>
    <row r="3743" spans="1:19" x14ac:dyDescent="0.35">
      <c r="A3743">
        <v>6327</v>
      </c>
      <c r="B3743" t="s">
        <v>4939</v>
      </c>
      <c r="C3743" t="s">
        <v>4940</v>
      </c>
      <c r="D3743" t="str">
        <f>MID(Table1[[#This Row],[Product ID]],5,2)</f>
        <v>FU</v>
      </c>
      <c r="E3743" t="str">
        <f>LEFT(Table1[[#This Row],[Product ID]],3)</f>
        <v>FUR</v>
      </c>
      <c r="F3743" s="10">
        <f>VLOOKUP(Table1[[#This Row],[Order ID]],Mapping!H3743:J11534,3,0)</f>
        <v>41881</v>
      </c>
      <c r="G3743" s="10">
        <f>VLOOKUP(Table1[[#This Row],[Order ID]],Mapping!H3743:K11534,4,0)</f>
        <v>41887</v>
      </c>
      <c r="H3743" t="str">
        <f>INDEX(Mapping!$B$2:$T$7793,MATCH(Data!$A3743,Mapping!$B$3:$B$7793,0),MATCH(Data!$H$1,Mapping!$B$2:$T$2,0))</f>
        <v>Second Class</v>
      </c>
      <c r="I3743" t="str">
        <f>INDEX(Mapping!$B$2:$T$7793,MATCH(Data!$A3743,Mapping!$B$3:$B$7793,0),MATCH(Data!$I$1,Mapping!$B$2:$T$2,0))</f>
        <v>Consumer</v>
      </c>
      <c r="J3743">
        <f>VLOOKUP($A3743,Mapping!$X$3:$Y$7793,2,0)</f>
        <v>90049</v>
      </c>
      <c r="K3743" t="str">
        <f>VLOOKUP($J3743,Mapping!$AB$3:$AC$475,2,0)</f>
        <v>Richardson</v>
      </c>
      <c r="L3743" t="str">
        <f>VLOOKUP($K3743,Mapping!$AF$3:$AG$475,2,0)</f>
        <v>Texas</v>
      </c>
      <c r="M3743" t="str">
        <f>VLOOKUP($L3743,Mapping!$AI$3:$AJ$48,2,0)</f>
        <v>United States</v>
      </c>
      <c r="N3743" t="str">
        <f>VLOOKUP($L3743,Mapping!$AI$3:$AK$48,3,0)</f>
        <v>Central</v>
      </c>
      <c r="O3743" t="str">
        <f>VLOOKUP(Table1[[#This Row],[Column1]],Mapping!$AM$8:$AN$11,2,0)</f>
        <v>Furniture</v>
      </c>
      <c r="P3743" t="str">
        <f>VLOOKUP(Table1[[#This Row],[Column3]],Mapping!$AP$5:$AQ$22,2,0)</f>
        <v>Furnishings</v>
      </c>
      <c r="Q3743">
        <v>148.02000000000001</v>
      </c>
      <c r="R3743">
        <v>3</v>
      </c>
      <c r="S3743">
        <v>41.445600000000013</v>
      </c>
    </row>
    <row r="3744" spans="1:19" x14ac:dyDescent="0.35">
      <c r="A3744">
        <v>1274</v>
      </c>
      <c r="B3744" t="s">
        <v>1526</v>
      </c>
      <c r="C3744" t="s">
        <v>1527</v>
      </c>
      <c r="D3744" t="str">
        <f>MID(Table1[[#This Row],[Product ID]],5,2)</f>
        <v>FU</v>
      </c>
      <c r="E3744" t="str">
        <f>LEFT(Table1[[#This Row],[Product ID]],3)</f>
        <v>FUR</v>
      </c>
      <c r="F3744" s="10" t="e">
        <f>VLOOKUP(Table1[[#This Row],[Order ID]],Mapping!H3744:J11535,3,0)</f>
        <v>#N/A</v>
      </c>
      <c r="G3744" s="10" t="e">
        <f>VLOOKUP(Table1[[#This Row],[Order ID]],Mapping!H3744:K11535,4,0)</f>
        <v>#N/A</v>
      </c>
      <c r="H3744" t="str">
        <f>INDEX(Mapping!$B$2:$T$7793,MATCH(Data!$A3744,Mapping!$B$3:$B$7793,0),MATCH(Data!$H$1,Mapping!$B$2:$T$2,0))</f>
        <v>Standard Class</v>
      </c>
      <c r="I3744" t="str">
        <f>INDEX(Mapping!$B$2:$T$7793,MATCH(Data!$A3744,Mapping!$B$3:$B$7793,0),MATCH(Data!$I$1,Mapping!$B$2:$T$2,0))</f>
        <v>Home Office</v>
      </c>
      <c r="J3744">
        <f>VLOOKUP($A3744,Mapping!$X$3:$Y$7793,2,0)</f>
        <v>44105</v>
      </c>
      <c r="K3744" t="str">
        <f>VLOOKUP($J3744,Mapping!$AB$3:$AC$475,2,0)</f>
        <v>Alexandria</v>
      </c>
      <c r="L3744" t="str">
        <f>VLOOKUP($K3744,Mapping!$AF$3:$AG$475,2,0)</f>
        <v>Virginia</v>
      </c>
      <c r="M3744" t="str">
        <f>VLOOKUP($L3744,Mapping!$AI$3:$AJ$48,2,0)</f>
        <v>United States</v>
      </c>
      <c r="N3744" t="str">
        <f>VLOOKUP($L3744,Mapping!$AI$3:$AK$48,3,0)</f>
        <v>South</v>
      </c>
      <c r="O3744" t="str">
        <f>VLOOKUP(Table1[[#This Row],[Column1]],Mapping!$AM$8:$AN$11,2,0)</f>
        <v>Furniture</v>
      </c>
      <c r="P3744" t="str">
        <f>VLOOKUP(Table1[[#This Row],[Column3]],Mapping!$AP$5:$AQ$22,2,0)</f>
        <v>Furnishings</v>
      </c>
      <c r="Q3744">
        <v>17.920000000000002</v>
      </c>
      <c r="R3744">
        <v>5</v>
      </c>
      <c r="S3744">
        <v>2.4639999999999986</v>
      </c>
    </row>
    <row r="3745" spans="1:19" x14ac:dyDescent="0.35">
      <c r="A3745">
        <v>1275</v>
      </c>
      <c r="B3745" t="s">
        <v>1526</v>
      </c>
      <c r="C3745" t="s">
        <v>901</v>
      </c>
      <c r="D3745" t="str">
        <f>MID(Table1[[#This Row],[Product ID]],5,2)</f>
        <v>BI</v>
      </c>
      <c r="E3745" t="str">
        <f>LEFT(Table1[[#This Row],[Product ID]],3)</f>
        <v>OFF</v>
      </c>
      <c r="F3745" s="10" t="e">
        <f>VLOOKUP(Table1[[#This Row],[Order ID]],Mapping!H3745:J11536,3,0)</f>
        <v>#N/A</v>
      </c>
      <c r="G3745" s="10" t="e">
        <f>VLOOKUP(Table1[[#This Row],[Order ID]],Mapping!H3745:K11536,4,0)</f>
        <v>#N/A</v>
      </c>
      <c r="H3745" t="str">
        <f>INDEX(Mapping!$B$2:$T$7793,MATCH(Data!$A3745,Mapping!$B$3:$B$7793,0),MATCH(Data!$H$1,Mapping!$B$2:$T$2,0))</f>
        <v>Second Class</v>
      </c>
      <c r="I3745" t="str">
        <f>INDEX(Mapping!$B$2:$T$7793,MATCH(Data!$A3745,Mapping!$B$3:$B$7793,0),MATCH(Data!$I$1,Mapping!$B$2:$T$2,0))</f>
        <v>Consumer</v>
      </c>
      <c r="J3745">
        <f>VLOOKUP($A3745,Mapping!$X$3:$Y$7793,2,0)</f>
        <v>44105</v>
      </c>
      <c r="K3745" t="str">
        <f>VLOOKUP($J3745,Mapping!$AB$3:$AC$475,2,0)</f>
        <v>Alexandria</v>
      </c>
      <c r="L3745" t="str">
        <f>VLOOKUP($K3745,Mapping!$AF$3:$AG$475,2,0)</f>
        <v>Virginia</v>
      </c>
      <c r="M3745" t="str">
        <f>VLOOKUP($L3745,Mapping!$AI$3:$AJ$48,2,0)</f>
        <v>United States</v>
      </c>
      <c r="N3745" t="str">
        <f>VLOOKUP($L3745,Mapping!$AI$3:$AK$48,3,0)</f>
        <v>South</v>
      </c>
      <c r="O3745" t="str">
        <f>VLOOKUP(Table1[[#This Row],[Column1]],Mapping!$AM$8:$AN$11,2,0)</f>
        <v>Office Supplies</v>
      </c>
      <c r="P3745" t="str">
        <f>VLOOKUP(Table1[[#This Row],[Column3]],Mapping!$AP$5:$AQ$22,2,0)</f>
        <v>Binders</v>
      </c>
      <c r="Q3745">
        <v>41.256000000000007</v>
      </c>
      <c r="R3745">
        <v>6</v>
      </c>
      <c r="S3745">
        <v>-34.38000000000001</v>
      </c>
    </row>
    <row r="3746" spans="1:19" x14ac:dyDescent="0.35">
      <c r="A3746">
        <v>2658</v>
      </c>
      <c r="B3746" t="s">
        <v>2699</v>
      </c>
      <c r="C3746" t="s">
        <v>2361</v>
      </c>
      <c r="D3746" t="str">
        <f>MID(Table1[[#This Row],[Product ID]],5,2)</f>
        <v>PA</v>
      </c>
      <c r="E3746" t="str">
        <f>LEFT(Table1[[#This Row],[Product ID]],3)</f>
        <v>OFF</v>
      </c>
      <c r="F3746" s="10" t="e">
        <f>VLOOKUP(Table1[[#This Row],[Order ID]],Mapping!H3746:J11537,3,0)</f>
        <v>#N/A</v>
      </c>
      <c r="G3746" s="10" t="e">
        <f>VLOOKUP(Table1[[#This Row],[Order ID]],Mapping!H3746:K11537,4,0)</f>
        <v>#N/A</v>
      </c>
      <c r="H3746" t="str">
        <f>INDEX(Mapping!$B$2:$T$7793,MATCH(Data!$A3746,Mapping!$B$3:$B$7793,0),MATCH(Data!$H$1,Mapping!$B$2:$T$2,0))</f>
        <v>Standard Class</v>
      </c>
      <c r="I3746" t="str">
        <f>INDEX(Mapping!$B$2:$T$7793,MATCH(Data!$A3746,Mapping!$B$3:$B$7793,0),MATCH(Data!$I$1,Mapping!$B$2:$T$2,0))</f>
        <v>Home Office</v>
      </c>
      <c r="J3746">
        <f>VLOOKUP($A3746,Mapping!$X$3:$Y$7793,2,0)</f>
        <v>75081</v>
      </c>
      <c r="K3746" t="str">
        <f>VLOOKUP($J3746,Mapping!$AB$3:$AC$475,2,0)</f>
        <v>Norwich</v>
      </c>
      <c r="L3746" t="str">
        <f>VLOOKUP($K3746,Mapping!$AF$3:$AG$475,2,0)</f>
        <v>Connecticut</v>
      </c>
      <c r="M3746" t="str">
        <f>VLOOKUP($L3746,Mapping!$AI$3:$AJ$48,2,0)</f>
        <v>United States</v>
      </c>
      <c r="N3746" t="str">
        <f>VLOOKUP($L3746,Mapping!$AI$3:$AK$48,3,0)</f>
        <v>East</v>
      </c>
      <c r="O3746" t="str">
        <f>VLOOKUP(Table1[[#This Row],[Column1]],Mapping!$AM$8:$AN$11,2,0)</f>
        <v>Office Supplies</v>
      </c>
      <c r="P3746" t="str">
        <f>VLOOKUP(Table1[[#This Row],[Column3]],Mapping!$AP$5:$AQ$22,2,0)</f>
        <v>Paper</v>
      </c>
      <c r="Q3746">
        <v>6.8480000000000008</v>
      </c>
      <c r="R3746">
        <v>2</v>
      </c>
      <c r="S3746">
        <v>2.1399999999999992</v>
      </c>
    </row>
    <row r="3747" spans="1:19" x14ac:dyDescent="0.35">
      <c r="A3747">
        <v>1537</v>
      </c>
      <c r="B3747" t="s">
        <v>1790</v>
      </c>
      <c r="C3747" t="s">
        <v>1718</v>
      </c>
      <c r="D3747" t="str">
        <f>MID(Table1[[#This Row],[Product ID]],5,2)</f>
        <v>PA</v>
      </c>
      <c r="E3747" t="str">
        <f>LEFT(Table1[[#This Row],[Product ID]],3)</f>
        <v>OFF</v>
      </c>
      <c r="F3747" s="10" t="e">
        <f>VLOOKUP(Table1[[#This Row],[Order ID]],Mapping!H3747:J11538,3,0)</f>
        <v>#N/A</v>
      </c>
      <c r="G3747" s="10" t="e">
        <f>VLOOKUP(Table1[[#This Row],[Order ID]],Mapping!H3747:K11538,4,0)</f>
        <v>#N/A</v>
      </c>
      <c r="H3747" t="str">
        <f>INDEX(Mapping!$B$2:$T$7793,MATCH(Data!$A3747,Mapping!$B$3:$B$7793,0),MATCH(Data!$H$1,Mapping!$B$2:$T$2,0))</f>
        <v>Second Class</v>
      </c>
      <c r="I3747" t="str">
        <f>INDEX(Mapping!$B$2:$T$7793,MATCH(Data!$A3747,Mapping!$B$3:$B$7793,0),MATCH(Data!$I$1,Mapping!$B$2:$T$2,0))</f>
        <v>Consumer</v>
      </c>
      <c r="J3747">
        <f>VLOOKUP($A3747,Mapping!$X$3:$Y$7793,2,0)</f>
        <v>94109</v>
      </c>
      <c r="K3747" t="str">
        <f>VLOOKUP($J3747,Mapping!$AB$3:$AC$475,2,0)</f>
        <v>Fremont</v>
      </c>
      <c r="L3747" t="str">
        <f>VLOOKUP($K3747,Mapping!$AF$3:$AG$475,2,0)</f>
        <v>Nebraska</v>
      </c>
      <c r="M3747" t="str">
        <f>VLOOKUP($L3747,Mapping!$AI$3:$AJ$48,2,0)</f>
        <v>United States</v>
      </c>
      <c r="N3747" t="str">
        <f>VLOOKUP($L3747,Mapping!$AI$3:$AK$48,3,0)</f>
        <v>Central</v>
      </c>
      <c r="O3747" t="str">
        <f>VLOOKUP(Table1[[#This Row],[Column1]],Mapping!$AM$8:$AN$11,2,0)</f>
        <v>Office Supplies</v>
      </c>
      <c r="P3747" t="str">
        <f>VLOOKUP(Table1[[#This Row],[Column3]],Mapping!$AP$5:$AQ$22,2,0)</f>
        <v>Paper</v>
      </c>
      <c r="Q3747">
        <v>244.54999999999998</v>
      </c>
      <c r="R3747">
        <v>5</v>
      </c>
      <c r="S3747">
        <v>114.93849999999998</v>
      </c>
    </row>
    <row r="3748" spans="1:19" x14ac:dyDescent="0.35">
      <c r="A3748">
        <v>1538</v>
      </c>
      <c r="B3748" t="s">
        <v>1790</v>
      </c>
      <c r="C3748" t="s">
        <v>1791</v>
      </c>
      <c r="D3748" t="str">
        <f>MID(Table1[[#This Row],[Product ID]],5,2)</f>
        <v>AC</v>
      </c>
      <c r="E3748" t="str">
        <f>LEFT(Table1[[#This Row],[Product ID]],3)</f>
        <v>TEC</v>
      </c>
      <c r="F3748" s="10" t="e">
        <f>VLOOKUP(Table1[[#This Row],[Order ID]],Mapping!H3748:J11539,3,0)</f>
        <v>#N/A</v>
      </c>
      <c r="G3748" s="10" t="e">
        <f>VLOOKUP(Table1[[#This Row],[Order ID]],Mapping!H3748:K11539,4,0)</f>
        <v>#N/A</v>
      </c>
      <c r="H3748" t="str">
        <f>INDEX(Mapping!$B$2:$T$7793,MATCH(Data!$A3748,Mapping!$B$3:$B$7793,0),MATCH(Data!$H$1,Mapping!$B$2:$T$2,0))</f>
        <v>Standard Class</v>
      </c>
      <c r="I3748" t="str">
        <f>INDEX(Mapping!$B$2:$T$7793,MATCH(Data!$A3748,Mapping!$B$3:$B$7793,0),MATCH(Data!$I$1,Mapping!$B$2:$T$2,0))</f>
        <v>Corporate</v>
      </c>
      <c r="J3748">
        <f>VLOOKUP($A3748,Mapping!$X$3:$Y$7793,2,0)</f>
        <v>94109</v>
      </c>
      <c r="K3748" t="str">
        <f>VLOOKUP($J3748,Mapping!$AB$3:$AC$475,2,0)</f>
        <v>Fremont</v>
      </c>
      <c r="L3748" t="str">
        <f>VLOOKUP($K3748,Mapping!$AF$3:$AG$475,2,0)</f>
        <v>Nebraska</v>
      </c>
      <c r="M3748" t="str">
        <f>VLOOKUP($L3748,Mapping!$AI$3:$AJ$48,2,0)</f>
        <v>United States</v>
      </c>
      <c r="N3748" t="str">
        <f>VLOOKUP($L3748,Mapping!$AI$3:$AK$48,3,0)</f>
        <v>Central</v>
      </c>
      <c r="O3748" t="str">
        <f>VLOOKUP(Table1[[#This Row],[Column1]],Mapping!$AM$8:$AN$11,2,0)</f>
        <v>Technology</v>
      </c>
      <c r="P3748" t="str">
        <f>VLOOKUP(Table1[[#This Row],[Column3]],Mapping!$AP$5:$AQ$22,2,0)</f>
        <v>Accessories</v>
      </c>
      <c r="Q3748">
        <v>166.16</v>
      </c>
      <c r="R3748">
        <v>8</v>
      </c>
      <c r="S3748">
        <v>59.817599999999999</v>
      </c>
    </row>
    <row r="3749" spans="1:19" x14ac:dyDescent="0.35">
      <c r="A3749">
        <v>6679</v>
      </c>
      <c r="B3749" t="s">
        <v>5144</v>
      </c>
      <c r="C3749" t="s">
        <v>704</v>
      </c>
      <c r="D3749" t="str">
        <f>MID(Table1[[#This Row],[Product ID]],5,2)</f>
        <v>AP</v>
      </c>
      <c r="E3749" t="str">
        <f>LEFT(Table1[[#This Row],[Product ID]],3)</f>
        <v>OFF</v>
      </c>
      <c r="F3749" s="10">
        <f>VLOOKUP(Table1[[#This Row],[Order ID]],Mapping!H3749:J11540,3,0)</f>
        <v>41879</v>
      </c>
      <c r="G3749" s="10">
        <f>VLOOKUP(Table1[[#This Row],[Order ID]],Mapping!H3749:K11540,4,0)</f>
        <v>41882</v>
      </c>
      <c r="H3749" t="str">
        <f>INDEX(Mapping!$B$2:$T$7793,MATCH(Data!$A3749,Mapping!$B$3:$B$7793,0),MATCH(Data!$H$1,Mapping!$B$2:$T$2,0))</f>
        <v>Same Day</v>
      </c>
      <c r="I3749" t="str">
        <f>INDEX(Mapping!$B$2:$T$7793,MATCH(Data!$A3749,Mapping!$B$3:$B$7793,0),MATCH(Data!$I$1,Mapping!$B$2:$T$2,0))</f>
        <v>Home Office</v>
      </c>
      <c r="J3749">
        <f>VLOOKUP($A3749,Mapping!$X$3:$Y$7793,2,0)</f>
        <v>34952</v>
      </c>
      <c r="K3749" t="str">
        <f>VLOOKUP($J3749,Mapping!$AB$3:$AC$475,2,0)</f>
        <v>The Colony</v>
      </c>
      <c r="L3749" t="str">
        <f>VLOOKUP($K3749,Mapping!$AF$3:$AG$475,2,0)</f>
        <v>Texas</v>
      </c>
      <c r="M3749" t="str">
        <f>VLOOKUP($L3749,Mapping!$AI$3:$AJ$48,2,0)</f>
        <v>United States</v>
      </c>
      <c r="N3749" t="str">
        <f>VLOOKUP($L3749,Mapping!$AI$3:$AK$48,3,0)</f>
        <v>Central</v>
      </c>
      <c r="O3749" t="str">
        <f>VLOOKUP(Table1[[#This Row],[Column1]],Mapping!$AM$8:$AN$11,2,0)</f>
        <v>Office Supplies</v>
      </c>
      <c r="P3749" t="str">
        <f>VLOOKUP(Table1[[#This Row],[Column3]],Mapping!$AP$5:$AQ$22,2,0)</f>
        <v>Appliances</v>
      </c>
      <c r="Q3749">
        <v>14.336000000000002</v>
      </c>
      <c r="R3749">
        <v>4</v>
      </c>
      <c r="S3749">
        <v>0.89599999999999991</v>
      </c>
    </row>
    <row r="3750" spans="1:19" x14ac:dyDescent="0.35">
      <c r="A3750">
        <v>3092</v>
      </c>
      <c r="B3750" t="s">
        <v>3005</v>
      </c>
      <c r="C3750" t="s">
        <v>369</v>
      </c>
      <c r="D3750" t="str">
        <f>MID(Table1[[#This Row],[Product ID]],5,2)</f>
        <v>FA</v>
      </c>
      <c r="E3750" t="str">
        <f>LEFT(Table1[[#This Row],[Product ID]],3)</f>
        <v>OFF</v>
      </c>
      <c r="F3750" s="10" t="e">
        <f>VLOOKUP(Table1[[#This Row],[Order ID]],Mapping!H3750:J11541,3,0)</f>
        <v>#N/A</v>
      </c>
      <c r="G3750" s="10" t="e">
        <f>VLOOKUP(Table1[[#This Row],[Order ID]],Mapping!H3750:K11541,4,0)</f>
        <v>#N/A</v>
      </c>
      <c r="H3750" t="str">
        <f>INDEX(Mapping!$B$2:$T$7793,MATCH(Data!$A3750,Mapping!$B$3:$B$7793,0),MATCH(Data!$H$1,Mapping!$B$2:$T$2,0))</f>
        <v>Standard Class</v>
      </c>
      <c r="I3750" t="str">
        <f>INDEX(Mapping!$B$2:$T$7793,MATCH(Data!$A3750,Mapping!$B$3:$B$7793,0),MATCH(Data!$I$1,Mapping!$B$2:$T$2,0))</f>
        <v>Consumer</v>
      </c>
      <c r="J3750">
        <f>VLOOKUP($A3750,Mapping!$X$3:$Y$7793,2,0)</f>
        <v>98105</v>
      </c>
      <c r="K3750" t="str">
        <f>VLOOKUP($J3750,Mapping!$AB$3:$AC$475,2,0)</f>
        <v>Dallas</v>
      </c>
      <c r="L3750" t="str">
        <f>VLOOKUP($K3750,Mapping!$AF$3:$AG$475,2,0)</f>
        <v>Texas</v>
      </c>
      <c r="M3750" t="str">
        <f>VLOOKUP($L3750,Mapping!$AI$3:$AJ$48,2,0)</f>
        <v>United States</v>
      </c>
      <c r="N3750" t="str">
        <f>VLOOKUP($L3750,Mapping!$AI$3:$AK$48,3,0)</f>
        <v>Central</v>
      </c>
      <c r="O3750" t="str">
        <f>VLOOKUP(Table1[[#This Row],[Column1]],Mapping!$AM$8:$AN$11,2,0)</f>
        <v>Office Supplies</v>
      </c>
      <c r="P3750" t="str">
        <f>VLOOKUP(Table1[[#This Row],[Column3]],Mapping!$AP$5:$AQ$22,2,0)</f>
        <v>Fasteners</v>
      </c>
      <c r="Q3750">
        <v>8.94</v>
      </c>
      <c r="R3750">
        <v>3</v>
      </c>
      <c r="S3750">
        <v>4.1123999999999992</v>
      </c>
    </row>
    <row r="3751" spans="1:19" x14ac:dyDescent="0.35">
      <c r="A3751">
        <v>3093</v>
      </c>
      <c r="B3751" t="s">
        <v>3005</v>
      </c>
      <c r="C3751" t="s">
        <v>2236</v>
      </c>
      <c r="D3751" t="str">
        <f>MID(Table1[[#This Row],[Product ID]],5,2)</f>
        <v>PH</v>
      </c>
      <c r="E3751" t="str">
        <f>LEFT(Table1[[#This Row],[Product ID]],3)</f>
        <v>TEC</v>
      </c>
      <c r="F3751" s="10" t="e">
        <f>VLOOKUP(Table1[[#This Row],[Order ID]],Mapping!H3751:J11542,3,0)</f>
        <v>#N/A</v>
      </c>
      <c r="G3751" s="10" t="e">
        <f>VLOOKUP(Table1[[#This Row],[Order ID]],Mapping!H3751:K11542,4,0)</f>
        <v>#N/A</v>
      </c>
      <c r="H3751" t="str">
        <f>INDEX(Mapping!$B$2:$T$7793,MATCH(Data!$A3751,Mapping!$B$3:$B$7793,0),MATCH(Data!$H$1,Mapping!$B$2:$T$2,0))</f>
        <v>Standard Class</v>
      </c>
      <c r="I3751" t="str">
        <f>INDEX(Mapping!$B$2:$T$7793,MATCH(Data!$A3751,Mapping!$B$3:$B$7793,0),MATCH(Data!$I$1,Mapping!$B$2:$T$2,0))</f>
        <v>Home Office</v>
      </c>
      <c r="J3751">
        <f>VLOOKUP($A3751,Mapping!$X$3:$Y$7793,2,0)</f>
        <v>98105</v>
      </c>
      <c r="K3751" t="str">
        <f>VLOOKUP($J3751,Mapping!$AB$3:$AC$475,2,0)</f>
        <v>Dallas</v>
      </c>
      <c r="L3751" t="str">
        <f>VLOOKUP($K3751,Mapping!$AF$3:$AG$475,2,0)</f>
        <v>Texas</v>
      </c>
      <c r="M3751" t="str">
        <f>VLOOKUP($L3751,Mapping!$AI$3:$AJ$48,2,0)</f>
        <v>United States</v>
      </c>
      <c r="N3751" t="str">
        <f>VLOOKUP($L3751,Mapping!$AI$3:$AK$48,3,0)</f>
        <v>Central</v>
      </c>
      <c r="O3751" t="str">
        <f>VLOOKUP(Table1[[#This Row],[Column1]],Mapping!$AM$8:$AN$11,2,0)</f>
        <v>Technology</v>
      </c>
      <c r="P3751" t="str">
        <f>VLOOKUP(Table1[[#This Row],[Column3]],Mapping!$AP$5:$AQ$22,2,0)</f>
        <v>Phones</v>
      </c>
      <c r="Q3751">
        <v>84.784000000000006</v>
      </c>
      <c r="R3751">
        <v>2</v>
      </c>
      <c r="S3751">
        <v>-20.136200000000006</v>
      </c>
    </row>
    <row r="3752" spans="1:19" x14ac:dyDescent="0.35">
      <c r="A3752">
        <v>636</v>
      </c>
      <c r="B3752" t="s">
        <v>828</v>
      </c>
      <c r="C3752" t="s">
        <v>829</v>
      </c>
      <c r="D3752" t="str">
        <f>MID(Table1[[#This Row],[Product ID]],5,2)</f>
        <v>AC</v>
      </c>
      <c r="E3752" t="str">
        <f>LEFT(Table1[[#This Row],[Product ID]],3)</f>
        <v>TEC</v>
      </c>
      <c r="F3752" s="10" t="e">
        <f>VLOOKUP(Table1[[#This Row],[Order ID]],Mapping!H3752:J11543,3,0)</f>
        <v>#N/A</v>
      </c>
      <c r="G3752" s="10" t="e">
        <f>VLOOKUP(Table1[[#This Row],[Order ID]],Mapping!H3752:K11543,4,0)</f>
        <v>#N/A</v>
      </c>
      <c r="H3752" t="str">
        <f>INDEX(Mapping!$B$2:$T$7793,MATCH(Data!$A3752,Mapping!$B$3:$B$7793,0),MATCH(Data!$H$1,Mapping!$B$2:$T$2,0))</f>
        <v>Standard Class</v>
      </c>
      <c r="I3752" t="str">
        <f>INDEX(Mapping!$B$2:$T$7793,MATCH(Data!$A3752,Mapping!$B$3:$B$7793,0),MATCH(Data!$I$1,Mapping!$B$2:$T$2,0))</f>
        <v>Consumer</v>
      </c>
      <c r="J3752">
        <f>VLOOKUP($A3752,Mapping!$X$3:$Y$7793,2,0)</f>
        <v>7109</v>
      </c>
      <c r="K3752" t="str">
        <f>VLOOKUP($J3752,Mapping!$AB$3:$AC$475,2,0)</f>
        <v>Miami</v>
      </c>
      <c r="L3752" t="str">
        <f>VLOOKUP($K3752,Mapping!$AF$3:$AG$475,2,0)</f>
        <v>Florida</v>
      </c>
      <c r="M3752" t="str">
        <f>VLOOKUP($L3752,Mapping!$AI$3:$AJ$48,2,0)</f>
        <v>United States</v>
      </c>
      <c r="N3752" t="str">
        <f>VLOOKUP($L3752,Mapping!$AI$3:$AK$48,3,0)</f>
        <v>South</v>
      </c>
      <c r="O3752" t="str">
        <f>VLOOKUP(Table1[[#This Row],[Column1]],Mapping!$AM$8:$AN$11,2,0)</f>
        <v>Technology</v>
      </c>
      <c r="P3752" t="str">
        <f>VLOOKUP(Table1[[#This Row],[Column3]],Mapping!$AP$5:$AQ$22,2,0)</f>
        <v>Accessories</v>
      </c>
      <c r="Q3752">
        <v>239.96999999999997</v>
      </c>
      <c r="R3752">
        <v>3</v>
      </c>
      <c r="S3752">
        <v>71.990999999999985</v>
      </c>
    </row>
    <row r="3753" spans="1:19" x14ac:dyDescent="0.35">
      <c r="A3753">
        <v>637</v>
      </c>
      <c r="B3753" t="s">
        <v>828</v>
      </c>
      <c r="C3753" t="s">
        <v>762</v>
      </c>
      <c r="D3753" t="str">
        <f>MID(Table1[[#This Row],[Product ID]],5,2)</f>
        <v>LA</v>
      </c>
      <c r="E3753" t="str">
        <f>LEFT(Table1[[#This Row],[Product ID]],3)</f>
        <v>OFF</v>
      </c>
      <c r="F3753" s="10" t="e">
        <f>VLOOKUP(Table1[[#This Row],[Order ID]],Mapping!H3753:J11544,3,0)</f>
        <v>#N/A</v>
      </c>
      <c r="G3753" s="10" t="e">
        <f>VLOOKUP(Table1[[#This Row],[Order ID]],Mapping!H3753:K11544,4,0)</f>
        <v>#N/A</v>
      </c>
      <c r="H3753" t="str">
        <f>INDEX(Mapping!$B$2:$T$7793,MATCH(Data!$A3753,Mapping!$B$3:$B$7793,0),MATCH(Data!$H$1,Mapping!$B$2:$T$2,0))</f>
        <v>Standard Class</v>
      </c>
      <c r="I3753" t="str">
        <f>INDEX(Mapping!$B$2:$T$7793,MATCH(Data!$A3753,Mapping!$B$3:$B$7793,0),MATCH(Data!$I$1,Mapping!$B$2:$T$2,0))</f>
        <v>Consumer</v>
      </c>
      <c r="J3753">
        <f>VLOOKUP($A3753,Mapping!$X$3:$Y$7793,2,0)</f>
        <v>7109</v>
      </c>
      <c r="K3753" t="str">
        <f>VLOOKUP($J3753,Mapping!$AB$3:$AC$475,2,0)</f>
        <v>Miami</v>
      </c>
      <c r="L3753" t="str">
        <f>VLOOKUP($K3753,Mapping!$AF$3:$AG$475,2,0)</f>
        <v>Florida</v>
      </c>
      <c r="M3753" t="str">
        <f>VLOOKUP($L3753,Mapping!$AI$3:$AJ$48,2,0)</f>
        <v>United States</v>
      </c>
      <c r="N3753" t="str">
        <f>VLOOKUP($L3753,Mapping!$AI$3:$AK$48,3,0)</f>
        <v>South</v>
      </c>
      <c r="O3753" t="str">
        <f>VLOOKUP(Table1[[#This Row],[Column1]],Mapping!$AM$8:$AN$11,2,0)</f>
        <v>Office Supplies</v>
      </c>
      <c r="P3753" t="str">
        <f>VLOOKUP(Table1[[#This Row],[Column3]],Mapping!$AP$5:$AQ$22,2,0)</f>
        <v>Labels</v>
      </c>
      <c r="Q3753">
        <v>9.82</v>
      </c>
      <c r="R3753">
        <v>2</v>
      </c>
      <c r="S3753">
        <v>4.8117999999999999</v>
      </c>
    </row>
    <row r="3754" spans="1:19" x14ac:dyDescent="0.35">
      <c r="A3754">
        <v>4253</v>
      </c>
      <c r="B3754" t="s">
        <v>3762</v>
      </c>
      <c r="C3754" t="s">
        <v>70</v>
      </c>
      <c r="D3754" t="str">
        <f>MID(Table1[[#This Row],[Product ID]],5,2)</f>
        <v>FU</v>
      </c>
      <c r="E3754" t="str">
        <f>LEFT(Table1[[#This Row],[Product ID]],3)</f>
        <v>FUR</v>
      </c>
      <c r="F3754" s="10">
        <f>VLOOKUP(Table1[[#This Row],[Order ID]],Mapping!H3754:J11545,3,0)</f>
        <v>41911</v>
      </c>
      <c r="G3754" s="10">
        <f>VLOOKUP(Table1[[#This Row],[Order ID]],Mapping!H3754:K11545,4,0)</f>
        <v>41917</v>
      </c>
      <c r="H3754" t="str">
        <f>INDEX(Mapping!$B$2:$T$7793,MATCH(Data!$A3754,Mapping!$B$3:$B$7793,0),MATCH(Data!$H$1,Mapping!$B$2:$T$2,0))</f>
        <v>Standard Class</v>
      </c>
      <c r="I3754" t="str">
        <f>INDEX(Mapping!$B$2:$T$7793,MATCH(Data!$A3754,Mapping!$B$3:$B$7793,0),MATCH(Data!$I$1,Mapping!$B$2:$T$2,0))</f>
        <v>Corporate</v>
      </c>
      <c r="J3754">
        <f>VLOOKUP($A3754,Mapping!$X$3:$Y$7793,2,0)</f>
        <v>90032</v>
      </c>
      <c r="K3754" t="str">
        <f>VLOOKUP($J3754,Mapping!$AB$3:$AC$475,2,0)</f>
        <v>Seattle</v>
      </c>
      <c r="L3754" t="str">
        <f>VLOOKUP($K3754,Mapping!$AF$3:$AG$475,2,0)</f>
        <v>Washington</v>
      </c>
      <c r="M3754" t="str">
        <f>VLOOKUP($L3754,Mapping!$AI$3:$AJ$48,2,0)</f>
        <v>United States</v>
      </c>
      <c r="N3754" t="str">
        <f>VLOOKUP($L3754,Mapping!$AI$3:$AK$48,3,0)</f>
        <v>West</v>
      </c>
      <c r="O3754" t="str">
        <f>VLOOKUP(Table1[[#This Row],[Column1]],Mapping!$AM$8:$AN$11,2,0)</f>
        <v>Furniture</v>
      </c>
      <c r="P3754" t="str">
        <f>VLOOKUP(Table1[[#This Row],[Column3]],Mapping!$AP$5:$AQ$22,2,0)</f>
        <v>Furnishings</v>
      </c>
      <c r="Q3754">
        <v>9.24</v>
      </c>
      <c r="R3754">
        <v>3</v>
      </c>
      <c r="S3754">
        <v>4.4352</v>
      </c>
    </row>
    <row r="3755" spans="1:19" x14ac:dyDescent="0.35">
      <c r="A3755">
        <v>7438</v>
      </c>
      <c r="B3755" t="s">
        <v>5576</v>
      </c>
      <c r="C3755" t="s">
        <v>1147</v>
      </c>
      <c r="D3755" t="str">
        <f>MID(Table1[[#This Row],[Product ID]],5,2)</f>
        <v>ST</v>
      </c>
      <c r="E3755" t="str">
        <f>LEFT(Table1[[#This Row],[Product ID]],3)</f>
        <v>OFF</v>
      </c>
      <c r="F3755" s="10">
        <f>VLOOKUP(Table1[[#This Row],[Order ID]],Mapping!H3755:J11546,3,0)</f>
        <v>41723</v>
      </c>
      <c r="G3755" s="10">
        <f>VLOOKUP(Table1[[#This Row],[Order ID]],Mapping!H3755:K11546,4,0)</f>
        <v>41724</v>
      </c>
      <c r="H3755" t="str">
        <f>INDEX(Mapping!$B$2:$T$7793,MATCH(Data!$A3755,Mapping!$B$3:$B$7793,0),MATCH(Data!$H$1,Mapping!$B$2:$T$2,0))</f>
        <v>First Class</v>
      </c>
      <c r="I3755" t="str">
        <f>INDEX(Mapping!$B$2:$T$7793,MATCH(Data!$A3755,Mapping!$B$3:$B$7793,0),MATCH(Data!$I$1,Mapping!$B$2:$T$2,0))</f>
        <v>Home Office</v>
      </c>
      <c r="J3755">
        <f>VLOOKUP($A3755,Mapping!$X$3:$Y$7793,2,0)</f>
        <v>77705</v>
      </c>
      <c r="K3755" t="str">
        <f>VLOOKUP($J3755,Mapping!$AB$3:$AC$475,2,0)</f>
        <v>Romeoville</v>
      </c>
      <c r="L3755" t="str">
        <f>VLOOKUP($K3755,Mapping!$AF$3:$AG$475,2,0)</f>
        <v>Illinois</v>
      </c>
      <c r="M3755" t="str">
        <f>VLOOKUP($L3755,Mapping!$AI$3:$AJ$48,2,0)</f>
        <v>United States</v>
      </c>
      <c r="N3755" t="str">
        <f>VLOOKUP($L3755,Mapping!$AI$3:$AK$48,3,0)</f>
        <v>Central</v>
      </c>
      <c r="O3755" t="str">
        <f>VLOOKUP(Table1[[#This Row],[Column1]],Mapping!$AM$8:$AN$11,2,0)</f>
        <v>Office Supplies</v>
      </c>
      <c r="P3755" t="str">
        <f>VLOOKUP(Table1[[#This Row],[Column3]],Mapping!$AP$5:$AQ$22,2,0)</f>
        <v>Storage</v>
      </c>
      <c r="Q3755">
        <v>12.768000000000001</v>
      </c>
      <c r="R3755">
        <v>2</v>
      </c>
      <c r="S3755">
        <v>0.95759999999999934</v>
      </c>
    </row>
    <row r="3756" spans="1:19" x14ac:dyDescent="0.35">
      <c r="A3756">
        <v>6761</v>
      </c>
      <c r="B3756" t="s">
        <v>5193</v>
      </c>
      <c r="C3756" t="s">
        <v>858</v>
      </c>
      <c r="D3756" t="str">
        <f>MID(Table1[[#This Row],[Product ID]],5,2)</f>
        <v>AR</v>
      </c>
      <c r="E3756" t="str">
        <f>LEFT(Table1[[#This Row],[Product ID]],3)</f>
        <v>OFF</v>
      </c>
      <c r="F3756" s="10">
        <f>VLOOKUP(Table1[[#This Row],[Order ID]],Mapping!H3756:J11547,3,0)</f>
        <v>41969</v>
      </c>
      <c r="G3756" s="10">
        <f>VLOOKUP(Table1[[#This Row],[Order ID]],Mapping!H3756:K11547,4,0)</f>
        <v>41975</v>
      </c>
      <c r="H3756" t="str">
        <f>INDEX(Mapping!$B$2:$T$7793,MATCH(Data!$A3756,Mapping!$B$3:$B$7793,0),MATCH(Data!$H$1,Mapping!$B$2:$T$2,0))</f>
        <v>Second Class</v>
      </c>
      <c r="I3756" t="str">
        <f>INDEX(Mapping!$B$2:$T$7793,MATCH(Data!$A3756,Mapping!$B$3:$B$7793,0),MATCH(Data!$I$1,Mapping!$B$2:$T$2,0))</f>
        <v>Home Office</v>
      </c>
      <c r="J3756">
        <f>VLOOKUP($A3756,Mapping!$X$3:$Y$7793,2,0)</f>
        <v>94122</v>
      </c>
      <c r="K3756" t="str">
        <f>VLOOKUP($J3756,Mapping!$AB$3:$AC$475,2,0)</f>
        <v>Urbandale</v>
      </c>
      <c r="L3756" t="str">
        <f>VLOOKUP($K3756,Mapping!$AF$3:$AG$475,2,0)</f>
        <v>Iowa</v>
      </c>
      <c r="M3756" t="str">
        <f>VLOOKUP($L3756,Mapping!$AI$3:$AJ$48,2,0)</f>
        <v>United States</v>
      </c>
      <c r="N3756" t="str">
        <f>VLOOKUP($L3756,Mapping!$AI$3:$AK$48,3,0)</f>
        <v>Central</v>
      </c>
      <c r="O3756" t="str">
        <f>VLOOKUP(Table1[[#This Row],[Column1]],Mapping!$AM$8:$AN$11,2,0)</f>
        <v>Office Supplies</v>
      </c>
      <c r="P3756" t="str">
        <f>VLOOKUP(Table1[[#This Row],[Column3]],Mapping!$AP$5:$AQ$22,2,0)</f>
        <v>Art</v>
      </c>
      <c r="Q3756">
        <v>5.16</v>
      </c>
      <c r="R3756">
        <v>2</v>
      </c>
      <c r="S3756">
        <v>1.3416000000000001</v>
      </c>
    </row>
    <row r="3757" spans="1:19" x14ac:dyDescent="0.35">
      <c r="A3757">
        <v>6691</v>
      </c>
      <c r="B3757" t="s">
        <v>5152</v>
      </c>
      <c r="C3757" t="s">
        <v>1465</v>
      </c>
      <c r="D3757" t="str">
        <f>MID(Table1[[#This Row],[Product ID]],5,2)</f>
        <v>EN</v>
      </c>
      <c r="E3757" t="str">
        <f>LEFT(Table1[[#This Row],[Product ID]],3)</f>
        <v>OFF</v>
      </c>
      <c r="F3757" s="10">
        <f>VLOOKUP(Table1[[#This Row],[Order ID]],Mapping!H3757:J11548,3,0)</f>
        <v>41753</v>
      </c>
      <c r="G3757" s="10">
        <f>VLOOKUP(Table1[[#This Row],[Order ID]],Mapping!H3757:K11548,4,0)</f>
        <v>41756</v>
      </c>
      <c r="H3757" t="str">
        <f>INDEX(Mapping!$B$2:$T$7793,MATCH(Data!$A3757,Mapping!$B$3:$B$7793,0),MATCH(Data!$H$1,Mapping!$B$2:$T$2,0))</f>
        <v>First Class</v>
      </c>
      <c r="I3757" t="str">
        <f>INDEX(Mapping!$B$2:$T$7793,MATCH(Data!$A3757,Mapping!$B$3:$B$7793,0),MATCH(Data!$I$1,Mapping!$B$2:$T$2,0))</f>
        <v>Corporate</v>
      </c>
      <c r="J3757">
        <f>VLOOKUP($A3757,Mapping!$X$3:$Y$7793,2,0)</f>
        <v>80634</v>
      </c>
      <c r="K3757" t="e">
        <f>VLOOKUP($J3757,Mapping!$AB$3:$AC$475,2,0)</f>
        <v>#N/A</v>
      </c>
      <c r="L3757" t="e">
        <f>VLOOKUP($K3757,Mapping!$AF$3:$AG$475,2,0)</f>
        <v>#N/A</v>
      </c>
      <c r="M3757" t="e">
        <f>VLOOKUP($L3757,Mapping!$AI$3:$AJ$48,2,0)</f>
        <v>#N/A</v>
      </c>
      <c r="N3757" t="e">
        <f>VLOOKUP($L3757,Mapping!$AI$3:$AK$48,3,0)</f>
        <v>#N/A</v>
      </c>
      <c r="O3757" t="str">
        <f>VLOOKUP(Table1[[#This Row],[Column1]],Mapping!$AM$8:$AN$11,2,0)</f>
        <v>Office Supplies</v>
      </c>
      <c r="P3757" t="str">
        <f>VLOOKUP(Table1[[#This Row],[Column3]],Mapping!$AP$5:$AQ$22,2,0)</f>
        <v>Envelopes</v>
      </c>
      <c r="Q3757">
        <v>18.687999999999999</v>
      </c>
      <c r="R3757">
        <v>2</v>
      </c>
      <c r="S3757">
        <v>7.008</v>
      </c>
    </row>
    <row r="3758" spans="1:19" x14ac:dyDescent="0.35">
      <c r="A3758">
        <v>6692</v>
      </c>
      <c r="B3758" t="s">
        <v>5152</v>
      </c>
      <c r="C3758" t="s">
        <v>3582</v>
      </c>
      <c r="D3758" t="str">
        <f>MID(Table1[[#This Row],[Product ID]],5,2)</f>
        <v>FU</v>
      </c>
      <c r="E3758" t="str">
        <f>LEFT(Table1[[#This Row],[Product ID]],3)</f>
        <v>FUR</v>
      </c>
      <c r="F3758" s="10">
        <f>VLOOKUP(Table1[[#This Row],[Order ID]],Mapping!H3758:J11549,3,0)</f>
        <v>41753</v>
      </c>
      <c r="G3758" s="10">
        <f>VLOOKUP(Table1[[#This Row],[Order ID]],Mapping!H3758:K11549,4,0)</f>
        <v>41756</v>
      </c>
      <c r="H3758" t="str">
        <f>INDEX(Mapping!$B$2:$T$7793,MATCH(Data!$A3758,Mapping!$B$3:$B$7793,0),MATCH(Data!$H$1,Mapping!$B$2:$T$2,0))</f>
        <v>First Class</v>
      </c>
      <c r="I3758" t="str">
        <f>INDEX(Mapping!$B$2:$T$7793,MATCH(Data!$A3758,Mapping!$B$3:$B$7793,0),MATCH(Data!$I$1,Mapping!$B$2:$T$2,0))</f>
        <v>Consumer</v>
      </c>
      <c r="J3758">
        <f>VLOOKUP($A3758,Mapping!$X$3:$Y$7793,2,0)</f>
        <v>80634</v>
      </c>
      <c r="K3758" t="e">
        <f>VLOOKUP($J3758,Mapping!$AB$3:$AC$475,2,0)</f>
        <v>#N/A</v>
      </c>
      <c r="L3758" t="e">
        <f>VLOOKUP($K3758,Mapping!$AF$3:$AG$475,2,0)</f>
        <v>#N/A</v>
      </c>
      <c r="M3758" t="e">
        <f>VLOOKUP($L3758,Mapping!$AI$3:$AJ$48,2,0)</f>
        <v>#N/A</v>
      </c>
      <c r="N3758" t="e">
        <f>VLOOKUP($L3758,Mapping!$AI$3:$AK$48,3,0)</f>
        <v>#N/A</v>
      </c>
      <c r="O3758" t="str">
        <f>VLOOKUP(Table1[[#This Row],[Column1]],Mapping!$AM$8:$AN$11,2,0)</f>
        <v>Furniture</v>
      </c>
      <c r="P3758" t="str">
        <f>VLOOKUP(Table1[[#This Row],[Column3]],Mapping!$AP$5:$AQ$22,2,0)</f>
        <v>Furnishings</v>
      </c>
      <c r="Q3758">
        <v>11.664000000000001</v>
      </c>
      <c r="R3758">
        <v>3</v>
      </c>
      <c r="S3758">
        <v>3.3534000000000006</v>
      </c>
    </row>
    <row r="3759" spans="1:19" x14ac:dyDescent="0.35">
      <c r="A3759">
        <v>308</v>
      </c>
      <c r="B3759" t="s">
        <v>419</v>
      </c>
      <c r="C3759" t="s">
        <v>420</v>
      </c>
      <c r="D3759" t="str">
        <f>MID(Table1[[#This Row],[Product ID]],5,2)</f>
        <v>BI</v>
      </c>
      <c r="E3759" t="str">
        <f>LEFT(Table1[[#This Row],[Product ID]],3)</f>
        <v>OFF</v>
      </c>
      <c r="F3759" s="10" t="e">
        <f>VLOOKUP(Table1[[#This Row],[Order ID]],Mapping!H3759:J11550,3,0)</f>
        <v>#N/A</v>
      </c>
      <c r="G3759" s="10" t="e">
        <f>VLOOKUP(Table1[[#This Row],[Order ID]],Mapping!H3759:K11550,4,0)</f>
        <v>#N/A</v>
      </c>
      <c r="H3759" t="str">
        <f>INDEX(Mapping!$B$2:$T$7793,MATCH(Data!$A3759,Mapping!$B$3:$B$7793,0),MATCH(Data!$H$1,Mapping!$B$2:$T$2,0))</f>
        <v>First Class</v>
      </c>
      <c r="I3759" t="str">
        <f>INDEX(Mapping!$B$2:$T$7793,MATCH(Data!$A3759,Mapping!$B$3:$B$7793,0),MATCH(Data!$I$1,Mapping!$B$2:$T$2,0))</f>
        <v>Consumer</v>
      </c>
      <c r="J3759">
        <f>VLOOKUP($A3759,Mapping!$X$3:$Y$7793,2,0)</f>
        <v>10009</v>
      </c>
      <c r="K3759" t="str">
        <f>VLOOKUP($J3759,Mapping!$AB$3:$AC$475,2,0)</f>
        <v>Saint Paul</v>
      </c>
      <c r="L3759" t="str">
        <f>VLOOKUP($K3759,Mapping!$AF$3:$AG$475,2,0)</f>
        <v>Minnesota</v>
      </c>
      <c r="M3759" t="str">
        <f>VLOOKUP($L3759,Mapping!$AI$3:$AJ$48,2,0)</f>
        <v>United States</v>
      </c>
      <c r="N3759" t="str">
        <f>VLOOKUP($L3759,Mapping!$AI$3:$AK$48,3,0)</f>
        <v>Central</v>
      </c>
      <c r="O3759" t="str">
        <f>VLOOKUP(Table1[[#This Row],[Column1]],Mapping!$AM$8:$AN$11,2,0)</f>
        <v>Office Supplies</v>
      </c>
      <c r="P3759" t="str">
        <f>VLOOKUP(Table1[[#This Row],[Column3]],Mapping!$AP$5:$AQ$22,2,0)</f>
        <v>Binders</v>
      </c>
      <c r="Q3759">
        <v>23.36</v>
      </c>
      <c r="R3759">
        <v>4</v>
      </c>
      <c r="S3759">
        <v>7.8839999999999986</v>
      </c>
    </row>
    <row r="3760" spans="1:19" x14ac:dyDescent="0.35">
      <c r="A3760">
        <v>6917</v>
      </c>
      <c r="B3760" t="s">
        <v>5277</v>
      </c>
      <c r="C3760" t="s">
        <v>3355</v>
      </c>
      <c r="D3760" t="str">
        <f>MID(Table1[[#This Row],[Product ID]],5,2)</f>
        <v>BI</v>
      </c>
      <c r="E3760" t="str">
        <f>LEFT(Table1[[#This Row],[Product ID]],3)</f>
        <v>OFF</v>
      </c>
      <c r="F3760" s="10">
        <f>VLOOKUP(Table1[[#This Row],[Order ID]],Mapping!H3760:J11551,3,0)</f>
        <v>41975</v>
      </c>
      <c r="G3760" s="10">
        <f>VLOOKUP(Table1[[#This Row],[Order ID]],Mapping!H3760:K11551,4,0)</f>
        <v>41980</v>
      </c>
      <c r="H3760" t="str">
        <f>INDEX(Mapping!$B$2:$T$7793,MATCH(Data!$A3760,Mapping!$B$3:$B$7793,0),MATCH(Data!$H$1,Mapping!$B$2:$T$2,0))</f>
        <v>Standard Class</v>
      </c>
      <c r="I3760" t="str">
        <f>INDEX(Mapping!$B$2:$T$7793,MATCH(Data!$A3760,Mapping!$B$3:$B$7793,0),MATCH(Data!$I$1,Mapping!$B$2:$T$2,0))</f>
        <v>Consumer</v>
      </c>
      <c r="J3760">
        <f>VLOOKUP($A3760,Mapping!$X$3:$Y$7793,2,0)</f>
        <v>98105</v>
      </c>
      <c r="K3760" t="str">
        <f>VLOOKUP($J3760,Mapping!$AB$3:$AC$475,2,0)</f>
        <v>Dallas</v>
      </c>
      <c r="L3760" t="str">
        <f>VLOOKUP($K3760,Mapping!$AF$3:$AG$475,2,0)</f>
        <v>Texas</v>
      </c>
      <c r="M3760" t="str">
        <f>VLOOKUP($L3760,Mapping!$AI$3:$AJ$48,2,0)</f>
        <v>United States</v>
      </c>
      <c r="N3760" t="str">
        <f>VLOOKUP($L3760,Mapping!$AI$3:$AK$48,3,0)</f>
        <v>Central</v>
      </c>
      <c r="O3760" t="str">
        <f>VLOOKUP(Table1[[#This Row],[Column1]],Mapping!$AM$8:$AN$11,2,0)</f>
        <v>Office Supplies</v>
      </c>
      <c r="P3760" t="str">
        <f>VLOOKUP(Table1[[#This Row],[Column3]],Mapping!$AP$5:$AQ$22,2,0)</f>
        <v>Binders</v>
      </c>
      <c r="Q3760">
        <v>15.920000000000002</v>
      </c>
      <c r="R3760">
        <v>5</v>
      </c>
      <c r="S3760">
        <v>5.3729999999999993</v>
      </c>
    </row>
    <row r="3761" spans="1:19" x14ac:dyDescent="0.35">
      <c r="A3761">
        <v>6918</v>
      </c>
      <c r="B3761" t="s">
        <v>5277</v>
      </c>
      <c r="C3761" t="s">
        <v>389</v>
      </c>
      <c r="D3761" t="str">
        <f>MID(Table1[[#This Row],[Product ID]],5,2)</f>
        <v>FU</v>
      </c>
      <c r="E3761" t="str">
        <f>LEFT(Table1[[#This Row],[Product ID]],3)</f>
        <v>FUR</v>
      </c>
      <c r="F3761" s="10">
        <f>VLOOKUP(Table1[[#This Row],[Order ID]],Mapping!H3761:J11552,3,0)</f>
        <v>41975</v>
      </c>
      <c r="G3761" s="10">
        <f>VLOOKUP(Table1[[#This Row],[Order ID]],Mapping!H3761:K11552,4,0)</f>
        <v>41980</v>
      </c>
      <c r="H3761" t="str">
        <f>INDEX(Mapping!$B$2:$T$7793,MATCH(Data!$A3761,Mapping!$B$3:$B$7793,0),MATCH(Data!$H$1,Mapping!$B$2:$T$2,0))</f>
        <v>Standard Class</v>
      </c>
      <c r="I3761" t="str">
        <f>INDEX(Mapping!$B$2:$T$7793,MATCH(Data!$A3761,Mapping!$B$3:$B$7793,0),MATCH(Data!$I$1,Mapping!$B$2:$T$2,0))</f>
        <v>Corporate</v>
      </c>
      <c r="J3761">
        <f>VLOOKUP($A3761,Mapping!$X$3:$Y$7793,2,0)</f>
        <v>98105</v>
      </c>
      <c r="K3761" t="str">
        <f>VLOOKUP($J3761,Mapping!$AB$3:$AC$475,2,0)</f>
        <v>Dallas</v>
      </c>
      <c r="L3761" t="str">
        <f>VLOOKUP($K3761,Mapping!$AF$3:$AG$475,2,0)</f>
        <v>Texas</v>
      </c>
      <c r="M3761" t="str">
        <f>VLOOKUP($L3761,Mapping!$AI$3:$AJ$48,2,0)</f>
        <v>United States</v>
      </c>
      <c r="N3761" t="str">
        <f>VLOOKUP($L3761,Mapping!$AI$3:$AK$48,3,0)</f>
        <v>Central</v>
      </c>
      <c r="O3761" t="str">
        <f>VLOOKUP(Table1[[#This Row],[Column1]],Mapping!$AM$8:$AN$11,2,0)</f>
        <v>Furniture</v>
      </c>
      <c r="P3761" t="str">
        <f>VLOOKUP(Table1[[#This Row],[Column3]],Mapping!$AP$5:$AQ$22,2,0)</f>
        <v>Furnishings</v>
      </c>
      <c r="Q3761">
        <v>70.679999999999993</v>
      </c>
      <c r="R3761">
        <v>12</v>
      </c>
      <c r="S3761">
        <v>31.099200000000003</v>
      </c>
    </row>
    <row r="3762" spans="1:19" x14ac:dyDescent="0.35">
      <c r="A3762">
        <v>435</v>
      </c>
      <c r="B3762" t="s">
        <v>590</v>
      </c>
      <c r="C3762" t="s">
        <v>591</v>
      </c>
      <c r="D3762" t="str">
        <f>MID(Table1[[#This Row],[Product ID]],5,2)</f>
        <v>FA</v>
      </c>
      <c r="E3762" t="str">
        <f>LEFT(Table1[[#This Row],[Product ID]],3)</f>
        <v>OFF</v>
      </c>
      <c r="F3762" s="10" t="e">
        <f>VLOOKUP(Table1[[#This Row],[Order ID]],Mapping!H3762:J11553,3,0)</f>
        <v>#N/A</v>
      </c>
      <c r="G3762" s="10" t="e">
        <f>VLOOKUP(Table1[[#This Row],[Order ID]],Mapping!H3762:K11553,4,0)</f>
        <v>#N/A</v>
      </c>
      <c r="H3762" t="str">
        <f>INDEX(Mapping!$B$2:$T$7793,MATCH(Data!$A3762,Mapping!$B$3:$B$7793,0),MATCH(Data!$H$1,Mapping!$B$2:$T$2,0))</f>
        <v>Second Class</v>
      </c>
      <c r="I3762" t="str">
        <f>INDEX(Mapping!$B$2:$T$7793,MATCH(Data!$A3762,Mapping!$B$3:$B$7793,0),MATCH(Data!$I$1,Mapping!$B$2:$T$2,0))</f>
        <v>Consumer</v>
      </c>
      <c r="J3762">
        <f>VLOOKUP($A3762,Mapping!$X$3:$Y$7793,2,0)</f>
        <v>77070</v>
      </c>
      <c r="K3762" t="str">
        <f>VLOOKUP($J3762,Mapping!$AB$3:$AC$475,2,0)</f>
        <v>Orland Park</v>
      </c>
      <c r="L3762" t="str">
        <f>VLOOKUP($K3762,Mapping!$AF$3:$AG$475,2,0)</f>
        <v>Illinois</v>
      </c>
      <c r="M3762" t="str">
        <f>VLOOKUP($L3762,Mapping!$AI$3:$AJ$48,2,0)</f>
        <v>United States</v>
      </c>
      <c r="N3762" t="str">
        <f>VLOOKUP($L3762,Mapping!$AI$3:$AK$48,3,0)</f>
        <v>Central</v>
      </c>
      <c r="O3762" t="str">
        <f>VLOOKUP(Table1[[#This Row],[Column1]],Mapping!$AM$8:$AN$11,2,0)</f>
        <v>Office Supplies</v>
      </c>
      <c r="P3762" t="str">
        <f>VLOOKUP(Table1[[#This Row],[Column3]],Mapping!$AP$5:$AQ$22,2,0)</f>
        <v>Fasteners</v>
      </c>
      <c r="Q3762">
        <v>10.824</v>
      </c>
      <c r="R3762">
        <v>3</v>
      </c>
      <c r="S3762">
        <v>2.5707</v>
      </c>
    </row>
    <row r="3763" spans="1:19" x14ac:dyDescent="0.35">
      <c r="A3763">
        <v>2264</v>
      </c>
      <c r="B3763" t="s">
        <v>2408</v>
      </c>
      <c r="C3763" t="s">
        <v>543</v>
      </c>
      <c r="D3763" t="str">
        <f>MID(Table1[[#This Row],[Product ID]],5,2)</f>
        <v>AR</v>
      </c>
      <c r="E3763" t="str">
        <f>LEFT(Table1[[#This Row],[Product ID]],3)</f>
        <v>OFF</v>
      </c>
      <c r="F3763" s="10" t="e">
        <f>VLOOKUP(Table1[[#This Row],[Order ID]],Mapping!H3763:J11554,3,0)</f>
        <v>#N/A</v>
      </c>
      <c r="G3763" s="10" t="e">
        <f>VLOOKUP(Table1[[#This Row],[Order ID]],Mapping!H3763:K11554,4,0)</f>
        <v>#N/A</v>
      </c>
      <c r="H3763" t="str">
        <f>INDEX(Mapping!$B$2:$T$7793,MATCH(Data!$A3763,Mapping!$B$3:$B$7793,0),MATCH(Data!$H$1,Mapping!$B$2:$T$2,0))</f>
        <v>Standard Class</v>
      </c>
      <c r="I3763" t="str">
        <f>INDEX(Mapping!$B$2:$T$7793,MATCH(Data!$A3763,Mapping!$B$3:$B$7793,0),MATCH(Data!$I$1,Mapping!$B$2:$T$2,0))</f>
        <v>Consumer</v>
      </c>
      <c r="J3763">
        <f>VLOOKUP($A3763,Mapping!$X$3:$Y$7793,2,0)</f>
        <v>90008</v>
      </c>
      <c r="K3763" t="str">
        <f>VLOOKUP($J3763,Mapping!$AB$3:$AC$475,2,0)</f>
        <v>Rochester Hills</v>
      </c>
      <c r="L3763" t="str">
        <f>VLOOKUP($K3763,Mapping!$AF$3:$AG$475,2,0)</f>
        <v>Michigan</v>
      </c>
      <c r="M3763" t="str">
        <f>VLOOKUP($L3763,Mapping!$AI$3:$AJ$48,2,0)</f>
        <v>United States</v>
      </c>
      <c r="N3763" t="str">
        <f>VLOOKUP($L3763,Mapping!$AI$3:$AK$48,3,0)</f>
        <v>Central</v>
      </c>
      <c r="O3763" t="str">
        <f>VLOOKUP(Table1[[#This Row],[Column1]],Mapping!$AM$8:$AN$11,2,0)</f>
        <v>Office Supplies</v>
      </c>
      <c r="P3763" t="str">
        <f>VLOOKUP(Table1[[#This Row],[Column3]],Mapping!$AP$5:$AQ$22,2,0)</f>
        <v>Art</v>
      </c>
      <c r="Q3763">
        <v>6.63</v>
      </c>
      <c r="R3763">
        <v>3</v>
      </c>
      <c r="S3763">
        <v>1.7901</v>
      </c>
    </row>
    <row r="3764" spans="1:19" x14ac:dyDescent="0.35">
      <c r="A3764">
        <v>2265</v>
      </c>
      <c r="B3764" t="s">
        <v>2408</v>
      </c>
      <c r="C3764" t="s">
        <v>1146</v>
      </c>
      <c r="D3764" t="str">
        <f>MID(Table1[[#This Row],[Product ID]],5,2)</f>
        <v>PA</v>
      </c>
      <c r="E3764" t="str">
        <f>LEFT(Table1[[#This Row],[Product ID]],3)</f>
        <v>OFF</v>
      </c>
      <c r="F3764" s="10" t="e">
        <f>VLOOKUP(Table1[[#This Row],[Order ID]],Mapping!H3764:J11555,3,0)</f>
        <v>#N/A</v>
      </c>
      <c r="G3764" s="10" t="e">
        <f>VLOOKUP(Table1[[#This Row],[Order ID]],Mapping!H3764:K11555,4,0)</f>
        <v>#N/A</v>
      </c>
      <c r="H3764" t="str">
        <f>INDEX(Mapping!$B$2:$T$7793,MATCH(Data!$A3764,Mapping!$B$3:$B$7793,0),MATCH(Data!$H$1,Mapping!$B$2:$T$2,0))</f>
        <v>First Class</v>
      </c>
      <c r="I3764" t="str">
        <f>INDEX(Mapping!$B$2:$T$7793,MATCH(Data!$A3764,Mapping!$B$3:$B$7793,0),MATCH(Data!$I$1,Mapping!$B$2:$T$2,0))</f>
        <v>Consumer</v>
      </c>
      <c r="J3764">
        <f>VLOOKUP($A3764,Mapping!$X$3:$Y$7793,2,0)</f>
        <v>90008</v>
      </c>
      <c r="K3764" t="str">
        <f>VLOOKUP($J3764,Mapping!$AB$3:$AC$475,2,0)</f>
        <v>Rochester Hills</v>
      </c>
      <c r="L3764" t="str">
        <f>VLOOKUP($K3764,Mapping!$AF$3:$AG$475,2,0)</f>
        <v>Michigan</v>
      </c>
      <c r="M3764" t="str">
        <f>VLOOKUP($L3764,Mapping!$AI$3:$AJ$48,2,0)</f>
        <v>United States</v>
      </c>
      <c r="N3764" t="str">
        <f>VLOOKUP($L3764,Mapping!$AI$3:$AK$48,3,0)</f>
        <v>Central</v>
      </c>
      <c r="O3764" t="str">
        <f>VLOOKUP(Table1[[#This Row],[Column1]],Mapping!$AM$8:$AN$11,2,0)</f>
        <v>Office Supplies</v>
      </c>
      <c r="P3764" t="str">
        <f>VLOOKUP(Table1[[#This Row],[Column3]],Mapping!$AP$5:$AQ$22,2,0)</f>
        <v>Paper</v>
      </c>
      <c r="Q3764">
        <v>12.96</v>
      </c>
      <c r="R3764">
        <v>2</v>
      </c>
      <c r="S3764">
        <v>6.2208000000000006</v>
      </c>
    </row>
    <row r="3765" spans="1:19" x14ac:dyDescent="0.35">
      <c r="A3765">
        <v>2266</v>
      </c>
      <c r="B3765" t="s">
        <v>2408</v>
      </c>
      <c r="C3765" t="s">
        <v>937</v>
      </c>
      <c r="D3765" t="str">
        <f>MID(Table1[[#This Row],[Product ID]],5,2)</f>
        <v>PA</v>
      </c>
      <c r="E3765" t="str">
        <f>LEFT(Table1[[#This Row],[Product ID]],3)</f>
        <v>OFF</v>
      </c>
      <c r="F3765" s="10" t="e">
        <f>VLOOKUP(Table1[[#This Row],[Order ID]],Mapping!H3765:J11556,3,0)</f>
        <v>#N/A</v>
      </c>
      <c r="G3765" s="10" t="e">
        <f>VLOOKUP(Table1[[#This Row],[Order ID]],Mapping!H3765:K11556,4,0)</f>
        <v>#N/A</v>
      </c>
      <c r="H3765" t="str">
        <f>INDEX(Mapping!$B$2:$T$7793,MATCH(Data!$A3765,Mapping!$B$3:$B$7793,0),MATCH(Data!$H$1,Mapping!$B$2:$T$2,0))</f>
        <v>First Class</v>
      </c>
      <c r="I3765" t="str">
        <f>INDEX(Mapping!$B$2:$T$7793,MATCH(Data!$A3765,Mapping!$B$3:$B$7793,0),MATCH(Data!$I$1,Mapping!$B$2:$T$2,0))</f>
        <v>Consumer</v>
      </c>
      <c r="J3765">
        <f>VLOOKUP($A3765,Mapping!$X$3:$Y$7793,2,0)</f>
        <v>90008</v>
      </c>
      <c r="K3765" t="str">
        <f>VLOOKUP($J3765,Mapping!$AB$3:$AC$475,2,0)</f>
        <v>Rochester Hills</v>
      </c>
      <c r="L3765" t="str">
        <f>VLOOKUP($K3765,Mapping!$AF$3:$AG$475,2,0)</f>
        <v>Michigan</v>
      </c>
      <c r="M3765" t="str">
        <f>VLOOKUP($L3765,Mapping!$AI$3:$AJ$48,2,0)</f>
        <v>United States</v>
      </c>
      <c r="N3765" t="str">
        <f>VLOOKUP($L3765,Mapping!$AI$3:$AK$48,3,0)</f>
        <v>Central</v>
      </c>
      <c r="O3765" t="str">
        <f>VLOOKUP(Table1[[#This Row],[Column1]],Mapping!$AM$8:$AN$11,2,0)</f>
        <v>Office Supplies</v>
      </c>
      <c r="P3765" t="str">
        <f>VLOOKUP(Table1[[#This Row],[Column3]],Mapping!$AP$5:$AQ$22,2,0)</f>
        <v>Paper</v>
      </c>
      <c r="Q3765">
        <v>32.400000000000006</v>
      </c>
      <c r="R3765">
        <v>5</v>
      </c>
      <c r="S3765">
        <v>15.552000000000001</v>
      </c>
    </row>
    <row r="3766" spans="1:19" x14ac:dyDescent="0.35">
      <c r="A3766">
        <v>5096</v>
      </c>
      <c r="B3766" t="s">
        <v>4251</v>
      </c>
      <c r="C3766" t="s">
        <v>441</v>
      </c>
      <c r="D3766" t="str">
        <f>MID(Table1[[#This Row],[Product ID]],5,2)</f>
        <v>PA</v>
      </c>
      <c r="E3766" t="str">
        <f>LEFT(Table1[[#This Row],[Product ID]],3)</f>
        <v>OFF</v>
      </c>
      <c r="F3766" s="10">
        <f>VLOOKUP(Table1[[#This Row],[Order ID]],Mapping!H3766:J11557,3,0)</f>
        <v>41994</v>
      </c>
      <c r="G3766" s="10">
        <f>VLOOKUP(Table1[[#This Row],[Order ID]],Mapping!H3766:K11557,4,0)</f>
        <v>42000</v>
      </c>
      <c r="H3766" t="str">
        <f>INDEX(Mapping!$B$2:$T$7793,MATCH(Data!$A3766,Mapping!$B$3:$B$7793,0),MATCH(Data!$H$1,Mapping!$B$2:$T$2,0))</f>
        <v>Second Class</v>
      </c>
      <c r="I3766" t="str">
        <f>INDEX(Mapping!$B$2:$T$7793,MATCH(Data!$A3766,Mapping!$B$3:$B$7793,0),MATCH(Data!$I$1,Mapping!$B$2:$T$2,0))</f>
        <v>Corporate</v>
      </c>
      <c r="J3766">
        <f>VLOOKUP($A3766,Mapping!$X$3:$Y$7793,2,0)</f>
        <v>10009</v>
      </c>
      <c r="K3766" t="str">
        <f>VLOOKUP($J3766,Mapping!$AB$3:$AC$475,2,0)</f>
        <v>Saint Paul</v>
      </c>
      <c r="L3766" t="str">
        <f>VLOOKUP($K3766,Mapping!$AF$3:$AG$475,2,0)</f>
        <v>Minnesota</v>
      </c>
      <c r="M3766" t="str">
        <f>VLOOKUP($L3766,Mapping!$AI$3:$AJ$48,2,0)</f>
        <v>United States</v>
      </c>
      <c r="N3766" t="str">
        <f>VLOOKUP($L3766,Mapping!$AI$3:$AK$48,3,0)</f>
        <v>Central</v>
      </c>
      <c r="O3766" t="str">
        <f>VLOOKUP(Table1[[#This Row],[Column1]],Mapping!$AM$8:$AN$11,2,0)</f>
        <v>Office Supplies</v>
      </c>
      <c r="P3766" t="str">
        <f>VLOOKUP(Table1[[#This Row],[Column3]],Mapping!$AP$5:$AQ$22,2,0)</f>
        <v>Paper</v>
      </c>
      <c r="Q3766">
        <v>279.89999999999998</v>
      </c>
      <c r="R3766">
        <v>5</v>
      </c>
      <c r="S3766">
        <v>137.15100000000001</v>
      </c>
    </row>
    <row r="3767" spans="1:19" x14ac:dyDescent="0.35">
      <c r="A3767">
        <v>5097</v>
      </c>
      <c r="B3767" t="s">
        <v>4251</v>
      </c>
      <c r="C3767" t="s">
        <v>353</v>
      </c>
      <c r="D3767" t="str">
        <f>MID(Table1[[#This Row],[Product ID]],5,2)</f>
        <v>BI</v>
      </c>
      <c r="E3767" t="str">
        <f>LEFT(Table1[[#This Row],[Product ID]],3)</f>
        <v>OFF</v>
      </c>
      <c r="F3767" s="10">
        <f>VLOOKUP(Table1[[#This Row],[Order ID]],Mapping!H3767:J11558,3,0)</f>
        <v>41994</v>
      </c>
      <c r="G3767" s="10">
        <f>VLOOKUP(Table1[[#This Row],[Order ID]],Mapping!H3767:K11558,4,0)</f>
        <v>42000</v>
      </c>
      <c r="H3767" t="str">
        <f>INDEX(Mapping!$B$2:$T$7793,MATCH(Data!$A3767,Mapping!$B$3:$B$7793,0),MATCH(Data!$H$1,Mapping!$B$2:$T$2,0))</f>
        <v>Standard Class</v>
      </c>
      <c r="I3767" t="str">
        <f>INDEX(Mapping!$B$2:$T$7793,MATCH(Data!$A3767,Mapping!$B$3:$B$7793,0),MATCH(Data!$I$1,Mapping!$B$2:$T$2,0))</f>
        <v>Corporate</v>
      </c>
      <c r="J3767">
        <f>VLOOKUP($A3767,Mapping!$X$3:$Y$7793,2,0)</f>
        <v>10009</v>
      </c>
      <c r="K3767" t="str">
        <f>VLOOKUP($J3767,Mapping!$AB$3:$AC$475,2,0)</f>
        <v>Saint Paul</v>
      </c>
      <c r="L3767" t="str">
        <f>VLOOKUP($K3767,Mapping!$AF$3:$AG$475,2,0)</f>
        <v>Minnesota</v>
      </c>
      <c r="M3767" t="str">
        <f>VLOOKUP($L3767,Mapping!$AI$3:$AJ$48,2,0)</f>
        <v>United States</v>
      </c>
      <c r="N3767" t="str">
        <f>VLOOKUP($L3767,Mapping!$AI$3:$AK$48,3,0)</f>
        <v>Central</v>
      </c>
      <c r="O3767" t="str">
        <f>VLOOKUP(Table1[[#This Row],[Column1]],Mapping!$AM$8:$AN$11,2,0)</f>
        <v>Office Supplies</v>
      </c>
      <c r="P3767" t="str">
        <f>VLOOKUP(Table1[[#This Row],[Column3]],Mapping!$AP$5:$AQ$22,2,0)</f>
        <v>Binders</v>
      </c>
      <c r="Q3767">
        <v>50.352000000000004</v>
      </c>
      <c r="R3767">
        <v>3</v>
      </c>
      <c r="S3767">
        <v>17.623199999999997</v>
      </c>
    </row>
    <row r="3768" spans="1:19" x14ac:dyDescent="0.35">
      <c r="A3768">
        <v>5098</v>
      </c>
      <c r="B3768" t="s">
        <v>4251</v>
      </c>
      <c r="C3768" t="s">
        <v>1275</v>
      </c>
      <c r="D3768" t="str">
        <f>MID(Table1[[#This Row],[Product ID]],5,2)</f>
        <v>PA</v>
      </c>
      <c r="E3768" t="str">
        <f>LEFT(Table1[[#This Row],[Product ID]],3)</f>
        <v>OFF</v>
      </c>
      <c r="F3768" s="10">
        <f>VLOOKUP(Table1[[#This Row],[Order ID]],Mapping!H3768:J11559,3,0)</f>
        <v>41994</v>
      </c>
      <c r="G3768" s="10">
        <f>VLOOKUP(Table1[[#This Row],[Order ID]],Mapping!H3768:K11559,4,0)</f>
        <v>42000</v>
      </c>
      <c r="H3768" t="str">
        <f>INDEX(Mapping!$B$2:$T$7793,MATCH(Data!$A3768,Mapping!$B$3:$B$7793,0),MATCH(Data!$H$1,Mapping!$B$2:$T$2,0))</f>
        <v>Standard Class</v>
      </c>
      <c r="I3768" t="str">
        <f>INDEX(Mapping!$B$2:$T$7793,MATCH(Data!$A3768,Mapping!$B$3:$B$7793,0),MATCH(Data!$I$1,Mapping!$B$2:$T$2,0))</f>
        <v>Corporate</v>
      </c>
      <c r="J3768">
        <f>VLOOKUP($A3768,Mapping!$X$3:$Y$7793,2,0)</f>
        <v>10009</v>
      </c>
      <c r="K3768" t="str">
        <f>VLOOKUP($J3768,Mapping!$AB$3:$AC$475,2,0)</f>
        <v>Saint Paul</v>
      </c>
      <c r="L3768" t="str">
        <f>VLOOKUP($K3768,Mapping!$AF$3:$AG$475,2,0)</f>
        <v>Minnesota</v>
      </c>
      <c r="M3768" t="str">
        <f>VLOOKUP($L3768,Mapping!$AI$3:$AJ$48,2,0)</f>
        <v>United States</v>
      </c>
      <c r="N3768" t="str">
        <f>VLOOKUP($L3768,Mapping!$AI$3:$AK$48,3,0)</f>
        <v>Central</v>
      </c>
      <c r="O3768" t="str">
        <f>VLOOKUP(Table1[[#This Row],[Column1]],Mapping!$AM$8:$AN$11,2,0)</f>
        <v>Office Supplies</v>
      </c>
      <c r="P3768" t="str">
        <f>VLOOKUP(Table1[[#This Row],[Column3]],Mapping!$AP$5:$AQ$22,2,0)</f>
        <v>Paper</v>
      </c>
      <c r="Q3768">
        <v>34.019999999999996</v>
      </c>
      <c r="R3768">
        <v>3</v>
      </c>
      <c r="S3768">
        <v>16.669799999999999</v>
      </c>
    </row>
    <row r="3769" spans="1:19" x14ac:dyDescent="0.35">
      <c r="A3769">
        <v>7241</v>
      </c>
      <c r="B3769" t="s">
        <v>5460</v>
      </c>
      <c r="C3769" t="s">
        <v>163</v>
      </c>
      <c r="D3769" t="str">
        <f>MID(Table1[[#This Row],[Product ID]],5,2)</f>
        <v>LA</v>
      </c>
      <c r="E3769" t="str">
        <f>LEFT(Table1[[#This Row],[Product ID]],3)</f>
        <v>OFF</v>
      </c>
      <c r="F3769" s="10">
        <f>VLOOKUP(Table1[[#This Row],[Order ID]],Mapping!H3769:J11560,3,0)</f>
        <v>41885</v>
      </c>
      <c r="G3769" s="10">
        <f>VLOOKUP(Table1[[#This Row],[Order ID]],Mapping!H3769:K11560,4,0)</f>
        <v>41887</v>
      </c>
      <c r="H3769" t="str">
        <f>INDEX(Mapping!$B$2:$T$7793,MATCH(Data!$A3769,Mapping!$B$3:$B$7793,0),MATCH(Data!$H$1,Mapping!$B$2:$T$2,0))</f>
        <v>Standard Class</v>
      </c>
      <c r="I3769" t="str">
        <f>INDEX(Mapping!$B$2:$T$7793,MATCH(Data!$A3769,Mapping!$B$3:$B$7793,0),MATCH(Data!$I$1,Mapping!$B$2:$T$2,0))</f>
        <v>Consumer</v>
      </c>
      <c r="J3769">
        <f>VLOOKUP($A3769,Mapping!$X$3:$Y$7793,2,0)</f>
        <v>80525</v>
      </c>
      <c r="K3769" t="str">
        <f>VLOOKUP($J3769,Mapping!$AB$3:$AC$475,2,0)</f>
        <v>Bakersfield</v>
      </c>
      <c r="L3769" t="str">
        <f>VLOOKUP($K3769,Mapping!$AF$3:$AG$475,2,0)</f>
        <v>California</v>
      </c>
      <c r="M3769" t="str">
        <f>VLOOKUP($L3769,Mapping!$AI$3:$AJ$48,2,0)</f>
        <v>United States</v>
      </c>
      <c r="N3769" t="str">
        <f>VLOOKUP($L3769,Mapping!$AI$3:$AK$48,3,0)</f>
        <v>West</v>
      </c>
      <c r="O3769" t="str">
        <f>VLOOKUP(Table1[[#This Row],[Column1]],Mapping!$AM$8:$AN$11,2,0)</f>
        <v>Office Supplies</v>
      </c>
      <c r="P3769" t="str">
        <f>VLOOKUP(Table1[[#This Row],[Column3]],Mapping!$AP$5:$AQ$22,2,0)</f>
        <v>Labels</v>
      </c>
      <c r="Q3769">
        <v>11.696</v>
      </c>
      <c r="R3769">
        <v>2</v>
      </c>
      <c r="S3769">
        <v>3.9473999999999996</v>
      </c>
    </row>
    <row r="3770" spans="1:19" x14ac:dyDescent="0.35">
      <c r="A3770">
        <v>3020</v>
      </c>
      <c r="B3770" t="s">
        <v>2954</v>
      </c>
      <c r="C3770" t="s">
        <v>1550</v>
      </c>
      <c r="D3770" t="str">
        <f>MID(Table1[[#This Row],[Product ID]],5,2)</f>
        <v>FA</v>
      </c>
      <c r="E3770" t="str">
        <f>LEFT(Table1[[#This Row],[Product ID]],3)</f>
        <v>OFF</v>
      </c>
      <c r="F3770" s="10" t="e">
        <f>VLOOKUP(Table1[[#This Row],[Order ID]],Mapping!H3770:J11561,3,0)</f>
        <v>#N/A</v>
      </c>
      <c r="G3770" s="10" t="e">
        <f>VLOOKUP(Table1[[#This Row],[Order ID]],Mapping!H3770:K11561,4,0)</f>
        <v>#N/A</v>
      </c>
      <c r="H3770" t="str">
        <f>INDEX(Mapping!$B$2:$T$7793,MATCH(Data!$A3770,Mapping!$B$3:$B$7793,0),MATCH(Data!$H$1,Mapping!$B$2:$T$2,0))</f>
        <v>Standard Class</v>
      </c>
      <c r="I3770" t="str">
        <f>INDEX(Mapping!$B$2:$T$7793,MATCH(Data!$A3770,Mapping!$B$3:$B$7793,0),MATCH(Data!$I$1,Mapping!$B$2:$T$2,0))</f>
        <v>Corporate</v>
      </c>
      <c r="J3770">
        <f>VLOOKUP($A3770,Mapping!$X$3:$Y$7793,2,0)</f>
        <v>78539</v>
      </c>
      <c r="K3770" t="str">
        <f>VLOOKUP($J3770,Mapping!$AB$3:$AC$475,2,0)</f>
        <v>Lawton</v>
      </c>
      <c r="L3770" t="str">
        <f>VLOOKUP($K3770,Mapping!$AF$3:$AG$475,2,0)</f>
        <v>Oklahoma</v>
      </c>
      <c r="M3770" t="str">
        <f>VLOOKUP($L3770,Mapping!$AI$3:$AJ$48,2,0)</f>
        <v>United States</v>
      </c>
      <c r="N3770" t="str">
        <f>VLOOKUP($L3770,Mapping!$AI$3:$AK$48,3,0)</f>
        <v>Central</v>
      </c>
      <c r="O3770" t="str">
        <f>VLOOKUP(Table1[[#This Row],[Column1]],Mapping!$AM$8:$AN$11,2,0)</f>
        <v>Office Supplies</v>
      </c>
      <c r="P3770" t="str">
        <f>VLOOKUP(Table1[[#This Row],[Column3]],Mapping!$AP$5:$AQ$22,2,0)</f>
        <v>Fasteners</v>
      </c>
      <c r="Q3770">
        <v>2.3679999999999999</v>
      </c>
      <c r="R3770">
        <v>2</v>
      </c>
      <c r="S3770">
        <v>0.82879999999999987</v>
      </c>
    </row>
    <row r="3771" spans="1:19" x14ac:dyDescent="0.35">
      <c r="A3771">
        <v>7220</v>
      </c>
      <c r="B3771" t="s">
        <v>5447</v>
      </c>
      <c r="C3771" t="s">
        <v>1845</v>
      </c>
      <c r="D3771" t="str">
        <f>MID(Table1[[#This Row],[Product ID]],5,2)</f>
        <v>AC</v>
      </c>
      <c r="E3771" t="str">
        <f>LEFT(Table1[[#This Row],[Product ID]],3)</f>
        <v>TEC</v>
      </c>
      <c r="F3771" s="10">
        <f>VLOOKUP(Table1[[#This Row],[Order ID]],Mapping!H3771:J11562,3,0)</f>
        <v>41906</v>
      </c>
      <c r="G3771" s="10">
        <f>VLOOKUP(Table1[[#This Row],[Order ID]],Mapping!H3771:K11562,4,0)</f>
        <v>41908</v>
      </c>
      <c r="H3771" t="str">
        <f>INDEX(Mapping!$B$2:$T$7793,MATCH(Data!$A3771,Mapping!$B$3:$B$7793,0),MATCH(Data!$H$1,Mapping!$B$2:$T$2,0))</f>
        <v>Standard Class</v>
      </c>
      <c r="I3771" t="str">
        <f>INDEX(Mapping!$B$2:$T$7793,MATCH(Data!$A3771,Mapping!$B$3:$B$7793,0),MATCH(Data!$I$1,Mapping!$B$2:$T$2,0))</f>
        <v>Corporate</v>
      </c>
      <c r="J3771">
        <f>VLOOKUP($A3771,Mapping!$X$3:$Y$7793,2,0)</f>
        <v>71603</v>
      </c>
      <c r="K3771" t="e">
        <f>VLOOKUP($J3771,Mapping!$AB$3:$AC$475,2,0)</f>
        <v>#N/A</v>
      </c>
      <c r="L3771" t="e">
        <f>VLOOKUP($K3771,Mapping!$AF$3:$AG$475,2,0)</f>
        <v>#N/A</v>
      </c>
      <c r="M3771" t="e">
        <f>VLOOKUP($L3771,Mapping!$AI$3:$AJ$48,2,0)</f>
        <v>#N/A</v>
      </c>
      <c r="N3771" t="e">
        <f>VLOOKUP($L3771,Mapping!$AI$3:$AK$48,3,0)</f>
        <v>#N/A</v>
      </c>
      <c r="O3771" t="str">
        <f>VLOOKUP(Table1[[#This Row],[Column1]],Mapping!$AM$8:$AN$11,2,0)</f>
        <v>Technology</v>
      </c>
      <c r="P3771" t="str">
        <f>VLOOKUP(Table1[[#This Row],[Column3]],Mapping!$AP$5:$AQ$22,2,0)</f>
        <v>Accessories</v>
      </c>
      <c r="Q3771">
        <v>199.95000000000002</v>
      </c>
      <c r="R3771">
        <v>5</v>
      </c>
      <c r="S3771">
        <v>63.983999999999988</v>
      </c>
    </row>
    <row r="3772" spans="1:19" x14ac:dyDescent="0.35">
      <c r="A3772">
        <v>7221</v>
      </c>
      <c r="B3772" t="s">
        <v>5447</v>
      </c>
      <c r="C3772" t="s">
        <v>1674</v>
      </c>
      <c r="D3772" t="str">
        <f>MID(Table1[[#This Row],[Product ID]],5,2)</f>
        <v>PA</v>
      </c>
      <c r="E3772" t="str">
        <f>LEFT(Table1[[#This Row],[Product ID]],3)</f>
        <v>OFF</v>
      </c>
      <c r="F3772" s="10">
        <f>VLOOKUP(Table1[[#This Row],[Order ID]],Mapping!H3772:J11563,3,0)</f>
        <v>41906</v>
      </c>
      <c r="G3772" s="10">
        <f>VLOOKUP(Table1[[#This Row],[Order ID]],Mapping!H3772:K11563,4,0)</f>
        <v>41908</v>
      </c>
      <c r="H3772" t="str">
        <f>INDEX(Mapping!$B$2:$T$7793,MATCH(Data!$A3772,Mapping!$B$3:$B$7793,0),MATCH(Data!$H$1,Mapping!$B$2:$T$2,0))</f>
        <v>Second Class</v>
      </c>
      <c r="I3772" t="str">
        <f>INDEX(Mapping!$B$2:$T$7793,MATCH(Data!$A3772,Mapping!$B$3:$B$7793,0),MATCH(Data!$I$1,Mapping!$B$2:$T$2,0))</f>
        <v>Consumer</v>
      </c>
      <c r="J3772">
        <f>VLOOKUP($A3772,Mapping!$X$3:$Y$7793,2,0)</f>
        <v>71603</v>
      </c>
      <c r="K3772" t="e">
        <f>VLOOKUP($J3772,Mapping!$AB$3:$AC$475,2,0)</f>
        <v>#N/A</v>
      </c>
      <c r="L3772" t="e">
        <f>VLOOKUP($K3772,Mapping!$AF$3:$AG$475,2,0)</f>
        <v>#N/A</v>
      </c>
      <c r="M3772" t="e">
        <f>VLOOKUP($L3772,Mapping!$AI$3:$AJ$48,2,0)</f>
        <v>#N/A</v>
      </c>
      <c r="N3772" t="e">
        <f>VLOOKUP($L3772,Mapping!$AI$3:$AK$48,3,0)</f>
        <v>#N/A</v>
      </c>
      <c r="O3772" t="str">
        <f>VLOOKUP(Table1[[#This Row],[Column1]],Mapping!$AM$8:$AN$11,2,0)</f>
        <v>Office Supplies</v>
      </c>
      <c r="P3772" t="str">
        <f>VLOOKUP(Table1[[#This Row],[Column3]],Mapping!$AP$5:$AQ$22,2,0)</f>
        <v>Paper</v>
      </c>
      <c r="Q3772">
        <v>12.96</v>
      </c>
      <c r="R3772">
        <v>2</v>
      </c>
      <c r="S3772">
        <v>6.2208000000000006</v>
      </c>
    </row>
    <row r="3773" spans="1:19" x14ac:dyDescent="0.35">
      <c r="A3773">
        <v>1123</v>
      </c>
      <c r="B3773" t="s">
        <v>1356</v>
      </c>
      <c r="C3773" t="s">
        <v>265</v>
      </c>
      <c r="D3773" t="str">
        <f>MID(Table1[[#This Row],[Product ID]],5,2)</f>
        <v>ST</v>
      </c>
      <c r="E3773" t="str">
        <f>LEFT(Table1[[#This Row],[Product ID]],3)</f>
        <v>OFF</v>
      </c>
      <c r="F3773" s="10" t="e">
        <f>VLOOKUP(Table1[[#This Row],[Order ID]],Mapping!H3773:J11564,3,0)</f>
        <v>#N/A</v>
      </c>
      <c r="G3773" s="10" t="e">
        <f>VLOOKUP(Table1[[#This Row],[Order ID]],Mapping!H3773:K11564,4,0)</f>
        <v>#N/A</v>
      </c>
      <c r="H3773" t="str">
        <f>INDEX(Mapping!$B$2:$T$7793,MATCH(Data!$A3773,Mapping!$B$3:$B$7793,0),MATCH(Data!$H$1,Mapping!$B$2:$T$2,0))</f>
        <v>Standard Class</v>
      </c>
      <c r="I3773" t="str">
        <f>INDEX(Mapping!$B$2:$T$7793,MATCH(Data!$A3773,Mapping!$B$3:$B$7793,0),MATCH(Data!$I$1,Mapping!$B$2:$T$2,0))</f>
        <v>Consumer</v>
      </c>
      <c r="J3773">
        <f>VLOOKUP($A3773,Mapping!$X$3:$Y$7793,2,0)</f>
        <v>60653</v>
      </c>
      <c r="K3773" t="str">
        <f>VLOOKUP($J3773,Mapping!$AB$3:$AC$475,2,0)</f>
        <v>Hialeah</v>
      </c>
      <c r="L3773" t="str">
        <f>VLOOKUP($K3773,Mapping!$AF$3:$AG$475,2,0)</f>
        <v>Florida</v>
      </c>
      <c r="M3773" t="str">
        <f>VLOOKUP($L3773,Mapping!$AI$3:$AJ$48,2,0)</f>
        <v>United States</v>
      </c>
      <c r="N3773" t="str">
        <f>VLOOKUP($L3773,Mapping!$AI$3:$AK$48,3,0)</f>
        <v>South</v>
      </c>
      <c r="O3773" t="str">
        <f>VLOOKUP(Table1[[#This Row],[Column1]],Mapping!$AM$8:$AN$11,2,0)</f>
        <v>Office Supplies</v>
      </c>
      <c r="P3773" t="str">
        <f>VLOOKUP(Table1[[#This Row],[Column3]],Mapping!$AP$5:$AQ$22,2,0)</f>
        <v>Storage</v>
      </c>
      <c r="Q3773">
        <v>164.73599999999999</v>
      </c>
      <c r="R3773">
        <v>4</v>
      </c>
      <c r="S3773">
        <v>-39.124799999999993</v>
      </c>
    </row>
    <row r="3774" spans="1:19" x14ac:dyDescent="0.35">
      <c r="A3774">
        <v>1124</v>
      </c>
      <c r="B3774" t="s">
        <v>1356</v>
      </c>
      <c r="C3774" t="s">
        <v>1357</v>
      </c>
      <c r="D3774" t="str">
        <f>MID(Table1[[#This Row],[Product ID]],5,2)</f>
        <v>CH</v>
      </c>
      <c r="E3774" t="str">
        <f>LEFT(Table1[[#This Row],[Product ID]],3)</f>
        <v>FUR</v>
      </c>
      <c r="F3774" s="10" t="e">
        <f>VLOOKUP(Table1[[#This Row],[Order ID]],Mapping!H3774:J11565,3,0)</f>
        <v>#N/A</v>
      </c>
      <c r="G3774" s="10" t="e">
        <f>VLOOKUP(Table1[[#This Row],[Order ID]],Mapping!H3774:K11565,4,0)</f>
        <v>#N/A</v>
      </c>
      <c r="H3774" t="str">
        <f>INDEX(Mapping!$B$2:$T$7793,MATCH(Data!$A3774,Mapping!$B$3:$B$7793,0),MATCH(Data!$H$1,Mapping!$B$2:$T$2,0))</f>
        <v>First Class</v>
      </c>
      <c r="I3774" t="str">
        <f>INDEX(Mapping!$B$2:$T$7793,MATCH(Data!$A3774,Mapping!$B$3:$B$7793,0),MATCH(Data!$I$1,Mapping!$B$2:$T$2,0))</f>
        <v>Home Office</v>
      </c>
      <c r="J3774">
        <f>VLOOKUP($A3774,Mapping!$X$3:$Y$7793,2,0)</f>
        <v>60653</v>
      </c>
      <c r="K3774" t="str">
        <f>VLOOKUP($J3774,Mapping!$AB$3:$AC$475,2,0)</f>
        <v>Hialeah</v>
      </c>
      <c r="L3774" t="str">
        <f>VLOOKUP($K3774,Mapping!$AF$3:$AG$475,2,0)</f>
        <v>Florida</v>
      </c>
      <c r="M3774" t="str">
        <f>VLOOKUP($L3774,Mapping!$AI$3:$AJ$48,2,0)</f>
        <v>United States</v>
      </c>
      <c r="N3774" t="str">
        <f>VLOOKUP($L3774,Mapping!$AI$3:$AK$48,3,0)</f>
        <v>South</v>
      </c>
      <c r="O3774" t="str">
        <f>VLOOKUP(Table1[[#This Row],[Column1]],Mapping!$AM$8:$AN$11,2,0)</f>
        <v>Furniture</v>
      </c>
      <c r="P3774" t="str">
        <f>VLOOKUP(Table1[[#This Row],[Column3]],Mapping!$AP$5:$AQ$22,2,0)</f>
        <v>Chairs</v>
      </c>
      <c r="Q3774">
        <v>470.30199999999996</v>
      </c>
      <c r="R3774">
        <v>7</v>
      </c>
      <c r="S3774">
        <v>-87.341800000000035</v>
      </c>
    </row>
    <row r="3775" spans="1:19" x14ac:dyDescent="0.35">
      <c r="A3775">
        <v>1125</v>
      </c>
      <c r="B3775" t="s">
        <v>1356</v>
      </c>
      <c r="C3775" t="s">
        <v>1358</v>
      </c>
      <c r="D3775" t="str">
        <f>MID(Table1[[#This Row],[Product ID]],5,2)</f>
        <v>PH</v>
      </c>
      <c r="E3775" t="str">
        <f>LEFT(Table1[[#This Row],[Product ID]],3)</f>
        <v>TEC</v>
      </c>
      <c r="F3775" s="10" t="e">
        <f>VLOOKUP(Table1[[#This Row],[Order ID]],Mapping!H3775:J11566,3,0)</f>
        <v>#N/A</v>
      </c>
      <c r="G3775" s="10" t="e">
        <f>VLOOKUP(Table1[[#This Row],[Order ID]],Mapping!H3775:K11566,4,0)</f>
        <v>#N/A</v>
      </c>
      <c r="H3775" t="str">
        <f>INDEX(Mapping!$B$2:$T$7793,MATCH(Data!$A3775,Mapping!$B$3:$B$7793,0),MATCH(Data!$H$1,Mapping!$B$2:$T$2,0))</f>
        <v>First Class</v>
      </c>
      <c r="I3775" t="str">
        <f>INDEX(Mapping!$B$2:$T$7793,MATCH(Data!$A3775,Mapping!$B$3:$B$7793,0),MATCH(Data!$I$1,Mapping!$B$2:$T$2,0))</f>
        <v>Home Office</v>
      </c>
      <c r="J3775">
        <f>VLOOKUP($A3775,Mapping!$X$3:$Y$7793,2,0)</f>
        <v>60653</v>
      </c>
      <c r="K3775" t="str">
        <f>VLOOKUP($J3775,Mapping!$AB$3:$AC$475,2,0)</f>
        <v>Hialeah</v>
      </c>
      <c r="L3775" t="str">
        <f>VLOOKUP($K3775,Mapping!$AF$3:$AG$475,2,0)</f>
        <v>Florida</v>
      </c>
      <c r="M3775" t="str">
        <f>VLOOKUP($L3775,Mapping!$AI$3:$AJ$48,2,0)</f>
        <v>United States</v>
      </c>
      <c r="N3775" t="str">
        <f>VLOOKUP($L3775,Mapping!$AI$3:$AK$48,3,0)</f>
        <v>South</v>
      </c>
      <c r="O3775" t="str">
        <f>VLOOKUP(Table1[[#This Row],[Column1]],Mapping!$AM$8:$AN$11,2,0)</f>
        <v>Technology</v>
      </c>
      <c r="P3775" t="str">
        <f>VLOOKUP(Table1[[#This Row],[Column3]],Mapping!$AP$5:$AQ$22,2,0)</f>
        <v>Phones</v>
      </c>
      <c r="Q3775">
        <v>47.984000000000002</v>
      </c>
      <c r="R3775">
        <v>2</v>
      </c>
      <c r="S3775">
        <v>5.9979999999999922</v>
      </c>
    </row>
    <row r="3776" spans="1:19" x14ac:dyDescent="0.35">
      <c r="A3776">
        <v>4901</v>
      </c>
      <c r="B3776" t="s">
        <v>4143</v>
      </c>
      <c r="C3776" t="s">
        <v>4144</v>
      </c>
      <c r="D3776" t="str">
        <f>MID(Table1[[#This Row],[Product ID]],5,2)</f>
        <v>PH</v>
      </c>
      <c r="E3776" t="str">
        <f>LEFT(Table1[[#This Row],[Product ID]],3)</f>
        <v>TEC</v>
      </c>
      <c r="F3776" s="10">
        <f>VLOOKUP(Table1[[#This Row],[Order ID]],Mapping!H3776:J11567,3,0)</f>
        <v>41976</v>
      </c>
      <c r="G3776" s="10">
        <f>VLOOKUP(Table1[[#This Row],[Order ID]],Mapping!H3776:K11567,4,0)</f>
        <v>41980</v>
      </c>
      <c r="H3776" t="str">
        <f>INDEX(Mapping!$B$2:$T$7793,MATCH(Data!$A3776,Mapping!$B$3:$B$7793,0),MATCH(Data!$H$1,Mapping!$B$2:$T$2,0))</f>
        <v>Second Class</v>
      </c>
      <c r="I3776" t="str">
        <f>INDEX(Mapping!$B$2:$T$7793,MATCH(Data!$A3776,Mapping!$B$3:$B$7793,0),MATCH(Data!$I$1,Mapping!$B$2:$T$2,0))</f>
        <v>Home Office</v>
      </c>
      <c r="J3776">
        <f>VLOOKUP($A3776,Mapping!$X$3:$Y$7793,2,0)</f>
        <v>94601</v>
      </c>
      <c r="K3776" t="str">
        <f>VLOOKUP($J3776,Mapping!$AB$3:$AC$475,2,0)</f>
        <v>Pleasant Grove</v>
      </c>
      <c r="L3776" t="str">
        <f>VLOOKUP($K3776,Mapping!$AF$3:$AG$475,2,0)</f>
        <v>Utah</v>
      </c>
      <c r="M3776" t="str">
        <f>VLOOKUP($L3776,Mapping!$AI$3:$AJ$48,2,0)</f>
        <v>United States</v>
      </c>
      <c r="N3776" t="str">
        <f>VLOOKUP($L3776,Mapping!$AI$3:$AK$48,3,0)</f>
        <v>West</v>
      </c>
      <c r="O3776" t="str">
        <f>VLOOKUP(Table1[[#This Row],[Column1]],Mapping!$AM$8:$AN$11,2,0)</f>
        <v>Technology</v>
      </c>
      <c r="P3776" t="str">
        <f>VLOOKUP(Table1[[#This Row],[Column3]],Mapping!$AP$5:$AQ$22,2,0)</f>
        <v>Phones</v>
      </c>
      <c r="Q3776">
        <v>39.992000000000004</v>
      </c>
      <c r="R3776">
        <v>1</v>
      </c>
      <c r="S3776">
        <v>-7.9984000000000073</v>
      </c>
    </row>
    <row r="3777" spans="1:19" x14ac:dyDescent="0.35">
      <c r="A3777">
        <v>4902</v>
      </c>
      <c r="B3777" t="s">
        <v>4143</v>
      </c>
      <c r="C3777" t="s">
        <v>2870</v>
      </c>
      <c r="D3777" t="str">
        <f>MID(Table1[[#This Row],[Product ID]],5,2)</f>
        <v>CH</v>
      </c>
      <c r="E3777" t="str">
        <f>LEFT(Table1[[#This Row],[Product ID]],3)</f>
        <v>FUR</v>
      </c>
      <c r="F3777" s="10">
        <f>VLOOKUP(Table1[[#This Row],[Order ID]],Mapping!H3777:J11568,3,0)</f>
        <v>41976</v>
      </c>
      <c r="G3777" s="10">
        <f>VLOOKUP(Table1[[#This Row],[Order ID]],Mapping!H3777:K11568,4,0)</f>
        <v>41980</v>
      </c>
      <c r="H3777" t="str">
        <f>INDEX(Mapping!$B$2:$T$7793,MATCH(Data!$A3777,Mapping!$B$3:$B$7793,0),MATCH(Data!$H$1,Mapping!$B$2:$T$2,0))</f>
        <v>Standard Class</v>
      </c>
      <c r="I3777" t="str">
        <f>INDEX(Mapping!$B$2:$T$7793,MATCH(Data!$A3777,Mapping!$B$3:$B$7793,0),MATCH(Data!$I$1,Mapping!$B$2:$T$2,0))</f>
        <v>Corporate</v>
      </c>
      <c r="J3777">
        <f>VLOOKUP($A3777,Mapping!$X$3:$Y$7793,2,0)</f>
        <v>94601</v>
      </c>
      <c r="K3777" t="str">
        <f>VLOOKUP($J3777,Mapping!$AB$3:$AC$475,2,0)</f>
        <v>Pleasant Grove</v>
      </c>
      <c r="L3777" t="str">
        <f>VLOOKUP($K3777,Mapping!$AF$3:$AG$475,2,0)</f>
        <v>Utah</v>
      </c>
      <c r="M3777" t="str">
        <f>VLOOKUP($L3777,Mapping!$AI$3:$AJ$48,2,0)</f>
        <v>United States</v>
      </c>
      <c r="N3777" t="str">
        <f>VLOOKUP($L3777,Mapping!$AI$3:$AK$48,3,0)</f>
        <v>West</v>
      </c>
      <c r="O3777" t="str">
        <f>VLOOKUP(Table1[[#This Row],[Column1]],Mapping!$AM$8:$AN$11,2,0)</f>
        <v>Furniture</v>
      </c>
      <c r="P3777" t="str">
        <f>VLOOKUP(Table1[[#This Row],[Column3]],Mapping!$AP$5:$AQ$22,2,0)</f>
        <v>Chairs</v>
      </c>
      <c r="Q3777">
        <v>1159.056</v>
      </c>
      <c r="R3777">
        <v>9</v>
      </c>
      <c r="S3777">
        <v>43.464599999999905</v>
      </c>
    </row>
    <row r="3778" spans="1:19" x14ac:dyDescent="0.35">
      <c r="A3778">
        <v>3351</v>
      </c>
      <c r="B3778" t="s">
        <v>3180</v>
      </c>
      <c r="C3778" t="s">
        <v>368</v>
      </c>
      <c r="D3778" t="str">
        <f>MID(Table1[[#This Row],[Product ID]],5,2)</f>
        <v>AR</v>
      </c>
      <c r="E3778" t="str">
        <f>LEFT(Table1[[#This Row],[Product ID]],3)</f>
        <v>OFF</v>
      </c>
      <c r="F3778" s="10" t="e">
        <f>VLOOKUP(Table1[[#This Row],[Order ID]],Mapping!H3778:J11569,3,0)</f>
        <v>#N/A</v>
      </c>
      <c r="G3778" s="10" t="e">
        <f>VLOOKUP(Table1[[#This Row],[Order ID]],Mapping!H3778:K11569,4,0)</f>
        <v>#N/A</v>
      </c>
      <c r="H3778" t="str">
        <f>INDEX(Mapping!$B$2:$T$7793,MATCH(Data!$A3778,Mapping!$B$3:$B$7793,0),MATCH(Data!$H$1,Mapping!$B$2:$T$2,0))</f>
        <v>Standard Class</v>
      </c>
      <c r="I3778" t="str">
        <f>INDEX(Mapping!$B$2:$T$7793,MATCH(Data!$A3778,Mapping!$B$3:$B$7793,0),MATCH(Data!$I$1,Mapping!$B$2:$T$2,0))</f>
        <v>Corporate</v>
      </c>
      <c r="J3778">
        <f>VLOOKUP($A3778,Mapping!$X$3:$Y$7793,2,0)</f>
        <v>90004</v>
      </c>
      <c r="K3778" t="str">
        <f>VLOOKUP($J3778,Mapping!$AB$3:$AC$475,2,0)</f>
        <v>Durham</v>
      </c>
      <c r="L3778" t="str">
        <f>VLOOKUP($K3778,Mapping!$AF$3:$AG$475,2,0)</f>
        <v>North Carolina</v>
      </c>
      <c r="M3778" t="str">
        <f>VLOOKUP($L3778,Mapping!$AI$3:$AJ$48,2,0)</f>
        <v>United States</v>
      </c>
      <c r="N3778" t="str">
        <f>VLOOKUP($L3778,Mapping!$AI$3:$AK$48,3,0)</f>
        <v>South</v>
      </c>
      <c r="O3778" t="str">
        <f>VLOOKUP(Table1[[#This Row],[Column1]],Mapping!$AM$8:$AN$11,2,0)</f>
        <v>Office Supplies</v>
      </c>
      <c r="P3778" t="str">
        <f>VLOOKUP(Table1[[#This Row],[Column3]],Mapping!$AP$5:$AQ$22,2,0)</f>
        <v>Art</v>
      </c>
      <c r="Q3778">
        <v>11.16</v>
      </c>
      <c r="R3778">
        <v>2</v>
      </c>
      <c r="S3778">
        <v>2.7899999999999991</v>
      </c>
    </row>
    <row r="3779" spans="1:19" x14ac:dyDescent="0.35">
      <c r="A3779">
        <v>3352</v>
      </c>
      <c r="B3779" t="s">
        <v>3180</v>
      </c>
      <c r="C3779" t="s">
        <v>235</v>
      </c>
      <c r="D3779" t="str">
        <f>MID(Table1[[#This Row],[Product ID]],5,2)</f>
        <v>TA</v>
      </c>
      <c r="E3779" t="str">
        <f>LEFT(Table1[[#This Row],[Product ID]],3)</f>
        <v>FUR</v>
      </c>
      <c r="F3779" s="10" t="e">
        <f>VLOOKUP(Table1[[#This Row],[Order ID]],Mapping!H3779:J11570,3,0)</f>
        <v>#N/A</v>
      </c>
      <c r="G3779" s="10" t="e">
        <f>VLOOKUP(Table1[[#This Row],[Order ID]],Mapping!H3779:K11570,4,0)</f>
        <v>#N/A</v>
      </c>
      <c r="H3779" t="str">
        <f>INDEX(Mapping!$B$2:$T$7793,MATCH(Data!$A3779,Mapping!$B$3:$B$7793,0),MATCH(Data!$H$1,Mapping!$B$2:$T$2,0))</f>
        <v>Second Class</v>
      </c>
      <c r="I3779" t="str">
        <f>INDEX(Mapping!$B$2:$T$7793,MATCH(Data!$A3779,Mapping!$B$3:$B$7793,0),MATCH(Data!$I$1,Mapping!$B$2:$T$2,0))</f>
        <v>Home Office</v>
      </c>
      <c r="J3779">
        <f>VLOOKUP($A3779,Mapping!$X$3:$Y$7793,2,0)</f>
        <v>90004</v>
      </c>
      <c r="K3779" t="str">
        <f>VLOOKUP($J3779,Mapping!$AB$3:$AC$475,2,0)</f>
        <v>Durham</v>
      </c>
      <c r="L3779" t="str">
        <f>VLOOKUP($K3779,Mapping!$AF$3:$AG$475,2,0)</f>
        <v>North Carolina</v>
      </c>
      <c r="M3779" t="str">
        <f>VLOOKUP($L3779,Mapping!$AI$3:$AJ$48,2,0)</f>
        <v>United States</v>
      </c>
      <c r="N3779" t="str">
        <f>VLOOKUP($L3779,Mapping!$AI$3:$AK$48,3,0)</f>
        <v>South</v>
      </c>
      <c r="O3779" t="str">
        <f>VLOOKUP(Table1[[#This Row],[Column1]],Mapping!$AM$8:$AN$11,2,0)</f>
        <v>Furniture</v>
      </c>
      <c r="P3779" t="str">
        <f>VLOOKUP(Table1[[#This Row],[Column3]],Mapping!$AP$5:$AQ$22,2,0)</f>
        <v>Tables</v>
      </c>
      <c r="Q3779">
        <v>896.32799999999997</v>
      </c>
      <c r="R3779">
        <v>9</v>
      </c>
      <c r="S3779">
        <v>22.408199999999994</v>
      </c>
    </row>
    <row r="3780" spans="1:19" x14ac:dyDescent="0.35">
      <c r="A3780">
        <v>3353</v>
      </c>
      <c r="B3780" t="s">
        <v>3180</v>
      </c>
      <c r="C3780" t="s">
        <v>1688</v>
      </c>
      <c r="D3780" t="str">
        <f>MID(Table1[[#This Row],[Product ID]],5,2)</f>
        <v>AP</v>
      </c>
      <c r="E3780" t="str">
        <f>LEFT(Table1[[#This Row],[Product ID]],3)</f>
        <v>OFF</v>
      </c>
      <c r="F3780" s="10" t="e">
        <f>VLOOKUP(Table1[[#This Row],[Order ID]],Mapping!H3780:J11571,3,0)</f>
        <v>#N/A</v>
      </c>
      <c r="G3780" s="10" t="e">
        <f>VLOOKUP(Table1[[#This Row],[Order ID]],Mapping!H3780:K11571,4,0)</f>
        <v>#N/A</v>
      </c>
      <c r="H3780" t="str">
        <f>INDEX(Mapping!$B$2:$T$7793,MATCH(Data!$A3780,Mapping!$B$3:$B$7793,0),MATCH(Data!$H$1,Mapping!$B$2:$T$2,0))</f>
        <v>Second Class</v>
      </c>
      <c r="I3780" t="str">
        <f>INDEX(Mapping!$B$2:$T$7793,MATCH(Data!$A3780,Mapping!$B$3:$B$7793,0),MATCH(Data!$I$1,Mapping!$B$2:$T$2,0))</f>
        <v>Home Office</v>
      </c>
      <c r="J3780">
        <f>VLOOKUP($A3780,Mapping!$X$3:$Y$7793,2,0)</f>
        <v>90004</v>
      </c>
      <c r="K3780" t="str">
        <f>VLOOKUP($J3780,Mapping!$AB$3:$AC$475,2,0)</f>
        <v>Durham</v>
      </c>
      <c r="L3780" t="str">
        <f>VLOOKUP($K3780,Mapping!$AF$3:$AG$475,2,0)</f>
        <v>North Carolina</v>
      </c>
      <c r="M3780" t="str">
        <f>VLOOKUP($L3780,Mapping!$AI$3:$AJ$48,2,0)</f>
        <v>United States</v>
      </c>
      <c r="N3780" t="str">
        <f>VLOOKUP($L3780,Mapping!$AI$3:$AK$48,3,0)</f>
        <v>South</v>
      </c>
      <c r="O3780" t="str">
        <f>VLOOKUP(Table1[[#This Row],[Column1]],Mapping!$AM$8:$AN$11,2,0)</f>
        <v>Office Supplies</v>
      </c>
      <c r="P3780" t="str">
        <f>VLOOKUP(Table1[[#This Row],[Column3]],Mapping!$AP$5:$AQ$22,2,0)</f>
        <v>Appliances</v>
      </c>
      <c r="Q3780">
        <v>189</v>
      </c>
      <c r="R3780">
        <v>1</v>
      </c>
      <c r="S3780">
        <v>68.039999999999992</v>
      </c>
    </row>
    <row r="3781" spans="1:19" x14ac:dyDescent="0.35">
      <c r="A3781">
        <v>741</v>
      </c>
      <c r="B3781" t="s">
        <v>958</v>
      </c>
      <c r="C3781" t="s">
        <v>959</v>
      </c>
      <c r="D3781" t="str">
        <f>MID(Table1[[#This Row],[Product ID]],5,2)</f>
        <v>PH</v>
      </c>
      <c r="E3781" t="str">
        <f>LEFT(Table1[[#This Row],[Product ID]],3)</f>
        <v>TEC</v>
      </c>
      <c r="F3781" s="10" t="e">
        <f>VLOOKUP(Table1[[#This Row],[Order ID]],Mapping!H3781:J11572,3,0)</f>
        <v>#N/A</v>
      </c>
      <c r="G3781" s="10" t="e">
        <f>VLOOKUP(Table1[[#This Row],[Order ID]],Mapping!H3781:K11572,4,0)</f>
        <v>#N/A</v>
      </c>
      <c r="H3781" t="str">
        <f>INDEX(Mapping!$B$2:$T$7793,MATCH(Data!$A3781,Mapping!$B$3:$B$7793,0),MATCH(Data!$H$1,Mapping!$B$2:$T$2,0))</f>
        <v>Standard Class</v>
      </c>
      <c r="I3781" t="str">
        <f>INDEX(Mapping!$B$2:$T$7793,MATCH(Data!$A3781,Mapping!$B$3:$B$7793,0),MATCH(Data!$I$1,Mapping!$B$2:$T$2,0))</f>
        <v>Consumer</v>
      </c>
      <c r="J3781">
        <f>VLOOKUP($A3781,Mapping!$X$3:$Y$7793,2,0)</f>
        <v>85023</v>
      </c>
      <c r="K3781" t="str">
        <f>VLOOKUP($J3781,Mapping!$AB$3:$AC$475,2,0)</f>
        <v>Hamilton</v>
      </c>
      <c r="L3781" t="str">
        <f>VLOOKUP($K3781,Mapping!$AF$3:$AG$475,2,0)</f>
        <v>Ohio</v>
      </c>
      <c r="M3781" t="str">
        <f>VLOOKUP($L3781,Mapping!$AI$3:$AJ$48,2,0)</f>
        <v>United States</v>
      </c>
      <c r="N3781" t="str">
        <f>VLOOKUP($L3781,Mapping!$AI$3:$AK$48,3,0)</f>
        <v>East</v>
      </c>
      <c r="O3781" t="str">
        <f>VLOOKUP(Table1[[#This Row],[Column1]],Mapping!$AM$8:$AN$11,2,0)</f>
        <v>Technology</v>
      </c>
      <c r="P3781" t="str">
        <f>VLOOKUP(Table1[[#This Row],[Column3]],Mapping!$AP$5:$AQ$22,2,0)</f>
        <v>Phones</v>
      </c>
      <c r="Q3781">
        <v>29.592000000000002</v>
      </c>
      <c r="R3781">
        <v>1</v>
      </c>
      <c r="S3781">
        <v>2.5893000000000006</v>
      </c>
    </row>
    <row r="3782" spans="1:19" x14ac:dyDescent="0.35">
      <c r="A3782">
        <v>742</v>
      </c>
      <c r="B3782" t="s">
        <v>958</v>
      </c>
      <c r="C3782" t="s">
        <v>960</v>
      </c>
      <c r="D3782" t="str">
        <f>MID(Table1[[#This Row],[Product ID]],5,2)</f>
        <v>BI</v>
      </c>
      <c r="E3782" t="str">
        <f>LEFT(Table1[[#This Row],[Product ID]],3)</f>
        <v>OFF</v>
      </c>
      <c r="F3782" s="10" t="e">
        <f>VLOOKUP(Table1[[#This Row],[Order ID]],Mapping!H3782:J11573,3,0)</f>
        <v>#N/A</v>
      </c>
      <c r="G3782" s="10" t="e">
        <f>VLOOKUP(Table1[[#This Row],[Order ID]],Mapping!H3782:K11573,4,0)</f>
        <v>#N/A</v>
      </c>
      <c r="H3782" t="str">
        <f>INDEX(Mapping!$B$2:$T$7793,MATCH(Data!$A3782,Mapping!$B$3:$B$7793,0),MATCH(Data!$H$1,Mapping!$B$2:$T$2,0))</f>
        <v>Second Class</v>
      </c>
      <c r="I3782" t="str">
        <f>INDEX(Mapping!$B$2:$T$7793,MATCH(Data!$A3782,Mapping!$B$3:$B$7793,0),MATCH(Data!$I$1,Mapping!$B$2:$T$2,0))</f>
        <v>Consumer</v>
      </c>
      <c r="J3782">
        <f>VLOOKUP($A3782,Mapping!$X$3:$Y$7793,2,0)</f>
        <v>85023</v>
      </c>
      <c r="K3782" t="str">
        <f>VLOOKUP($J3782,Mapping!$AB$3:$AC$475,2,0)</f>
        <v>Hamilton</v>
      </c>
      <c r="L3782" t="str">
        <f>VLOOKUP($K3782,Mapping!$AF$3:$AG$475,2,0)</f>
        <v>Ohio</v>
      </c>
      <c r="M3782" t="str">
        <f>VLOOKUP($L3782,Mapping!$AI$3:$AJ$48,2,0)</f>
        <v>United States</v>
      </c>
      <c r="N3782" t="str">
        <f>VLOOKUP($L3782,Mapping!$AI$3:$AK$48,3,0)</f>
        <v>East</v>
      </c>
      <c r="O3782" t="str">
        <f>VLOOKUP(Table1[[#This Row],[Column1]],Mapping!$AM$8:$AN$11,2,0)</f>
        <v>Office Supplies</v>
      </c>
      <c r="P3782" t="str">
        <f>VLOOKUP(Table1[[#This Row],[Column3]],Mapping!$AP$5:$AQ$22,2,0)</f>
        <v>Binders</v>
      </c>
      <c r="Q3782">
        <v>4.7520000000000007</v>
      </c>
      <c r="R3782">
        <v>2</v>
      </c>
      <c r="S3782">
        <v>-3.1679999999999993</v>
      </c>
    </row>
    <row r="3783" spans="1:19" x14ac:dyDescent="0.35">
      <c r="A3783">
        <v>743</v>
      </c>
      <c r="B3783" t="s">
        <v>958</v>
      </c>
      <c r="C3783" t="s">
        <v>961</v>
      </c>
      <c r="D3783" t="str">
        <f>MID(Table1[[#This Row],[Product ID]],5,2)</f>
        <v>PA</v>
      </c>
      <c r="E3783" t="str">
        <f>LEFT(Table1[[#This Row],[Product ID]],3)</f>
        <v>OFF</v>
      </c>
      <c r="F3783" s="10" t="e">
        <f>VLOOKUP(Table1[[#This Row],[Order ID]],Mapping!H3783:J11574,3,0)</f>
        <v>#N/A</v>
      </c>
      <c r="G3783" s="10" t="e">
        <f>VLOOKUP(Table1[[#This Row],[Order ID]],Mapping!H3783:K11574,4,0)</f>
        <v>#N/A</v>
      </c>
      <c r="H3783" t="str">
        <f>INDEX(Mapping!$B$2:$T$7793,MATCH(Data!$A3783,Mapping!$B$3:$B$7793,0),MATCH(Data!$H$1,Mapping!$B$2:$T$2,0))</f>
        <v>Second Class</v>
      </c>
      <c r="I3783" t="str">
        <f>INDEX(Mapping!$B$2:$T$7793,MATCH(Data!$A3783,Mapping!$B$3:$B$7793,0),MATCH(Data!$I$1,Mapping!$B$2:$T$2,0))</f>
        <v>Consumer</v>
      </c>
      <c r="J3783">
        <f>VLOOKUP($A3783,Mapping!$X$3:$Y$7793,2,0)</f>
        <v>85023</v>
      </c>
      <c r="K3783" t="str">
        <f>VLOOKUP($J3783,Mapping!$AB$3:$AC$475,2,0)</f>
        <v>Hamilton</v>
      </c>
      <c r="L3783" t="str">
        <f>VLOOKUP($K3783,Mapping!$AF$3:$AG$475,2,0)</f>
        <v>Ohio</v>
      </c>
      <c r="M3783" t="str">
        <f>VLOOKUP($L3783,Mapping!$AI$3:$AJ$48,2,0)</f>
        <v>United States</v>
      </c>
      <c r="N3783" t="str">
        <f>VLOOKUP($L3783,Mapping!$AI$3:$AK$48,3,0)</f>
        <v>East</v>
      </c>
      <c r="O3783" t="str">
        <f>VLOOKUP(Table1[[#This Row],[Column1]],Mapping!$AM$8:$AN$11,2,0)</f>
        <v>Office Supplies</v>
      </c>
      <c r="P3783" t="str">
        <f>VLOOKUP(Table1[[#This Row],[Column3]],Mapping!$AP$5:$AQ$22,2,0)</f>
        <v>Paper</v>
      </c>
      <c r="Q3783">
        <v>15.552000000000003</v>
      </c>
      <c r="R3783">
        <v>3</v>
      </c>
      <c r="S3783">
        <v>5.6375999999999999</v>
      </c>
    </row>
    <row r="3784" spans="1:19" x14ac:dyDescent="0.35">
      <c r="A3784">
        <v>701</v>
      </c>
      <c r="B3784" t="s">
        <v>911</v>
      </c>
      <c r="C3784" t="s">
        <v>311</v>
      </c>
      <c r="D3784" t="str">
        <f>MID(Table1[[#This Row],[Product ID]],5,2)</f>
        <v>FU</v>
      </c>
      <c r="E3784" t="str">
        <f>LEFT(Table1[[#This Row],[Product ID]],3)</f>
        <v>FUR</v>
      </c>
      <c r="F3784" s="10" t="e">
        <f>VLOOKUP(Table1[[#This Row],[Order ID]],Mapping!H3784:J11575,3,0)</f>
        <v>#N/A</v>
      </c>
      <c r="G3784" s="10" t="e">
        <f>VLOOKUP(Table1[[#This Row],[Order ID]],Mapping!H3784:K11575,4,0)</f>
        <v>#N/A</v>
      </c>
      <c r="H3784" t="str">
        <f>INDEX(Mapping!$B$2:$T$7793,MATCH(Data!$A3784,Mapping!$B$3:$B$7793,0),MATCH(Data!$H$1,Mapping!$B$2:$T$2,0))</f>
        <v>Standard Class</v>
      </c>
      <c r="I3784" t="str">
        <f>INDEX(Mapping!$B$2:$T$7793,MATCH(Data!$A3784,Mapping!$B$3:$B$7793,0),MATCH(Data!$I$1,Mapping!$B$2:$T$2,0))</f>
        <v>Home Office</v>
      </c>
      <c r="J3784">
        <f>VLOOKUP($A3784,Mapping!$X$3:$Y$7793,2,0)</f>
        <v>53209</v>
      </c>
      <c r="K3784" t="str">
        <f>VLOOKUP($J3784,Mapping!$AB$3:$AC$475,2,0)</f>
        <v>Jonesboro</v>
      </c>
      <c r="L3784" t="str">
        <f>VLOOKUP($K3784,Mapping!$AF$3:$AG$475,2,0)</f>
        <v>Arkansas</v>
      </c>
      <c r="M3784" t="str">
        <f>VLOOKUP($L3784,Mapping!$AI$3:$AJ$48,2,0)</f>
        <v>United States</v>
      </c>
      <c r="N3784" t="str">
        <f>VLOOKUP($L3784,Mapping!$AI$3:$AK$48,3,0)</f>
        <v>South</v>
      </c>
      <c r="O3784" t="str">
        <f>VLOOKUP(Table1[[#This Row],[Column1]],Mapping!$AM$8:$AN$11,2,0)</f>
        <v>Furniture</v>
      </c>
      <c r="P3784" t="str">
        <f>VLOOKUP(Table1[[#This Row],[Column3]],Mapping!$AP$5:$AQ$22,2,0)</f>
        <v>Furnishings</v>
      </c>
      <c r="Q3784">
        <v>46.94</v>
      </c>
      <c r="R3784">
        <v>1</v>
      </c>
      <c r="S3784">
        <v>19.2454</v>
      </c>
    </row>
    <row r="3785" spans="1:19" x14ac:dyDescent="0.35">
      <c r="A3785">
        <v>702</v>
      </c>
      <c r="B3785" t="s">
        <v>911</v>
      </c>
      <c r="C3785" t="s">
        <v>481</v>
      </c>
      <c r="D3785" t="str">
        <f>MID(Table1[[#This Row],[Product ID]],5,2)</f>
        <v>AC</v>
      </c>
      <c r="E3785" t="str">
        <f>LEFT(Table1[[#This Row],[Product ID]],3)</f>
        <v>TEC</v>
      </c>
      <c r="F3785" s="10" t="e">
        <f>VLOOKUP(Table1[[#This Row],[Order ID]],Mapping!H3785:J11576,3,0)</f>
        <v>#N/A</v>
      </c>
      <c r="G3785" s="10" t="e">
        <f>VLOOKUP(Table1[[#This Row],[Order ID]],Mapping!H3785:K11576,4,0)</f>
        <v>#N/A</v>
      </c>
      <c r="H3785" t="str">
        <f>INDEX(Mapping!$B$2:$T$7793,MATCH(Data!$A3785,Mapping!$B$3:$B$7793,0),MATCH(Data!$H$1,Mapping!$B$2:$T$2,0))</f>
        <v>First Class</v>
      </c>
      <c r="I3785" t="str">
        <f>INDEX(Mapping!$B$2:$T$7793,MATCH(Data!$A3785,Mapping!$B$3:$B$7793,0),MATCH(Data!$I$1,Mapping!$B$2:$T$2,0))</f>
        <v>Corporate</v>
      </c>
      <c r="J3785">
        <f>VLOOKUP($A3785,Mapping!$X$3:$Y$7793,2,0)</f>
        <v>53209</v>
      </c>
      <c r="K3785" t="str">
        <f>VLOOKUP($J3785,Mapping!$AB$3:$AC$475,2,0)</f>
        <v>Jonesboro</v>
      </c>
      <c r="L3785" t="str">
        <f>VLOOKUP($K3785,Mapping!$AF$3:$AG$475,2,0)</f>
        <v>Arkansas</v>
      </c>
      <c r="M3785" t="str">
        <f>VLOOKUP($L3785,Mapping!$AI$3:$AJ$48,2,0)</f>
        <v>United States</v>
      </c>
      <c r="N3785" t="str">
        <f>VLOOKUP($L3785,Mapping!$AI$3:$AK$48,3,0)</f>
        <v>South</v>
      </c>
      <c r="O3785" t="str">
        <f>VLOOKUP(Table1[[#This Row],[Column1]],Mapping!$AM$8:$AN$11,2,0)</f>
        <v>Technology</v>
      </c>
      <c r="P3785" t="str">
        <f>VLOOKUP(Table1[[#This Row],[Column3]],Mapping!$AP$5:$AQ$22,2,0)</f>
        <v>Accessories</v>
      </c>
      <c r="Q3785">
        <v>143.73000000000002</v>
      </c>
      <c r="R3785">
        <v>9</v>
      </c>
      <c r="S3785">
        <v>56.054700000000011</v>
      </c>
    </row>
    <row r="3786" spans="1:19" x14ac:dyDescent="0.35">
      <c r="A3786">
        <v>6942</v>
      </c>
      <c r="B3786" t="s">
        <v>5292</v>
      </c>
      <c r="C3786" t="s">
        <v>3719</v>
      </c>
      <c r="D3786" t="str">
        <f>MID(Table1[[#This Row],[Product ID]],5,2)</f>
        <v>AC</v>
      </c>
      <c r="E3786" t="str">
        <f>LEFT(Table1[[#This Row],[Product ID]],3)</f>
        <v>TEC</v>
      </c>
      <c r="F3786" s="10">
        <f>VLOOKUP(Table1[[#This Row],[Order ID]],Mapping!H3786:J11577,3,0)</f>
        <v>41948</v>
      </c>
      <c r="G3786" s="10">
        <f>VLOOKUP(Table1[[#This Row],[Order ID]],Mapping!H3786:K11577,4,0)</f>
        <v>41952</v>
      </c>
      <c r="H3786" t="str">
        <f>INDEX(Mapping!$B$2:$T$7793,MATCH(Data!$A3786,Mapping!$B$3:$B$7793,0),MATCH(Data!$H$1,Mapping!$B$2:$T$2,0))</f>
        <v>Standard Class</v>
      </c>
      <c r="I3786" t="str">
        <f>INDEX(Mapping!$B$2:$T$7793,MATCH(Data!$A3786,Mapping!$B$3:$B$7793,0),MATCH(Data!$I$1,Mapping!$B$2:$T$2,0))</f>
        <v>Corporate</v>
      </c>
      <c r="J3786">
        <f>VLOOKUP($A3786,Mapping!$X$3:$Y$7793,2,0)</f>
        <v>37421</v>
      </c>
      <c r="K3786" t="str">
        <f>VLOOKUP($J3786,Mapping!$AB$3:$AC$475,2,0)</f>
        <v>Chula Vista</v>
      </c>
      <c r="L3786" t="str">
        <f>VLOOKUP($K3786,Mapping!$AF$3:$AG$475,2,0)</f>
        <v>California</v>
      </c>
      <c r="M3786" t="str">
        <f>VLOOKUP($L3786,Mapping!$AI$3:$AJ$48,2,0)</f>
        <v>United States</v>
      </c>
      <c r="N3786" t="str">
        <f>VLOOKUP($L3786,Mapping!$AI$3:$AK$48,3,0)</f>
        <v>West</v>
      </c>
      <c r="O3786" t="str">
        <f>VLOOKUP(Table1[[#This Row],[Column1]],Mapping!$AM$8:$AN$11,2,0)</f>
        <v>Technology</v>
      </c>
      <c r="P3786" t="str">
        <f>VLOOKUP(Table1[[#This Row],[Column3]],Mapping!$AP$5:$AQ$22,2,0)</f>
        <v>Accessories</v>
      </c>
      <c r="Q3786">
        <v>95.976000000000013</v>
      </c>
      <c r="R3786">
        <v>3</v>
      </c>
      <c r="S3786">
        <v>15.596099999999996</v>
      </c>
    </row>
    <row r="3787" spans="1:19" x14ac:dyDescent="0.35">
      <c r="A3787">
        <v>6943</v>
      </c>
      <c r="B3787" t="s">
        <v>5292</v>
      </c>
      <c r="C3787" t="s">
        <v>4125</v>
      </c>
      <c r="D3787" t="str">
        <f>MID(Table1[[#This Row],[Product ID]],5,2)</f>
        <v>PH</v>
      </c>
      <c r="E3787" t="str">
        <f>LEFT(Table1[[#This Row],[Product ID]],3)</f>
        <v>TEC</v>
      </c>
      <c r="F3787" s="10">
        <f>VLOOKUP(Table1[[#This Row],[Order ID]],Mapping!H3787:J11578,3,0)</f>
        <v>41948</v>
      </c>
      <c r="G3787" s="10">
        <f>VLOOKUP(Table1[[#This Row],[Order ID]],Mapping!H3787:K11578,4,0)</f>
        <v>41952</v>
      </c>
      <c r="H3787" t="str">
        <f>INDEX(Mapping!$B$2:$T$7793,MATCH(Data!$A3787,Mapping!$B$3:$B$7793,0),MATCH(Data!$H$1,Mapping!$B$2:$T$2,0))</f>
        <v>Standard Class</v>
      </c>
      <c r="I3787" t="str">
        <f>INDEX(Mapping!$B$2:$T$7793,MATCH(Data!$A3787,Mapping!$B$3:$B$7793,0),MATCH(Data!$I$1,Mapping!$B$2:$T$2,0))</f>
        <v>Consumer</v>
      </c>
      <c r="J3787">
        <f>VLOOKUP($A3787,Mapping!$X$3:$Y$7793,2,0)</f>
        <v>37421</v>
      </c>
      <c r="K3787" t="str">
        <f>VLOOKUP($J3787,Mapping!$AB$3:$AC$475,2,0)</f>
        <v>Chula Vista</v>
      </c>
      <c r="L3787" t="str">
        <f>VLOOKUP($K3787,Mapping!$AF$3:$AG$475,2,0)</f>
        <v>California</v>
      </c>
      <c r="M3787" t="str">
        <f>VLOOKUP($L3787,Mapping!$AI$3:$AJ$48,2,0)</f>
        <v>United States</v>
      </c>
      <c r="N3787" t="str">
        <f>VLOOKUP($L3787,Mapping!$AI$3:$AK$48,3,0)</f>
        <v>West</v>
      </c>
      <c r="O3787" t="str">
        <f>VLOOKUP(Table1[[#This Row],[Column1]],Mapping!$AM$8:$AN$11,2,0)</f>
        <v>Technology</v>
      </c>
      <c r="P3787" t="str">
        <f>VLOOKUP(Table1[[#This Row],[Column3]],Mapping!$AP$5:$AQ$22,2,0)</f>
        <v>Phones</v>
      </c>
      <c r="Q3787">
        <v>143.928</v>
      </c>
      <c r="R3787">
        <v>9</v>
      </c>
      <c r="S3787">
        <v>-32.383800000000008</v>
      </c>
    </row>
    <row r="3788" spans="1:19" x14ac:dyDescent="0.35">
      <c r="A3788">
        <v>6944</v>
      </c>
      <c r="B3788" t="s">
        <v>5292</v>
      </c>
      <c r="C3788" t="s">
        <v>1352</v>
      </c>
      <c r="D3788" t="str">
        <f>MID(Table1[[#This Row],[Product ID]],5,2)</f>
        <v>BI</v>
      </c>
      <c r="E3788" t="str">
        <f>LEFT(Table1[[#This Row],[Product ID]],3)</f>
        <v>OFF</v>
      </c>
      <c r="F3788" s="10">
        <f>VLOOKUP(Table1[[#This Row],[Order ID]],Mapping!H3788:J11579,3,0)</f>
        <v>41948</v>
      </c>
      <c r="G3788" s="10">
        <f>VLOOKUP(Table1[[#This Row],[Order ID]],Mapping!H3788:K11579,4,0)</f>
        <v>41952</v>
      </c>
      <c r="H3788" t="str">
        <f>INDEX(Mapping!$B$2:$T$7793,MATCH(Data!$A3788,Mapping!$B$3:$B$7793,0),MATCH(Data!$H$1,Mapping!$B$2:$T$2,0))</f>
        <v>Standard Class</v>
      </c>
      <c r="I3788" t="str">
        <f>INDEX(Mapping!$B$2:$T$7793,MATCH(Data!$A3788,Mapping!$B$3:$B$7793,0),MATCH(Data!$I$1,Mapping!$B$2:$T$2,0))</f>
        <v>Consumer</v>
      </c>
      <c r="J3788">
        <f>VLOOKUP($A3788,Mapping!$X$3:$Y$7793,2,0)</f>
        <v>37421</v>
      </c>
      <c r="K3788" t="str">
        <f>VLOOKUP($J3788,Mapping!$AB$3:$AC$475,2,0)</f>
        <v>Chula Vista</v>
      </c>
      <c r="L3788" t="str">
        <f>VLOOKUP($K3788,Mapping!$AF$3:$AG$475,2,0)</f>
        <v>California</v>
      </c>
      <c r="M3788" t="str">
        <f>VLOOKUP($L3788,Mapping!$AI$3:$AJ$48,2,0)</f>
        <v>United States</v>
      </c>
      <c r="N3788" t="str">
        <f>VLOOKUP($L3788,Mapping!$AI$3:$AK$48,3,0)</f>
        <v>West</v>
      </c>
      <c r="O3788" t="str">
        <f>VLOOKUP(Table1[[#This Row],[Column1]],Mapping!$AM$8:$AN$11,2,0)</f>
        <v>Office Supplies</v>
      </c>
      <c r="P3788" t="str">
        <f>VLOOKUP(Table1[[#This Row],[Column3]],Mapping!$AP$5:$AQ$22,2,0)</f>
        <v>Binders</v>
      </c>
      <c r="Q3788">
        <v>3.5640000000000009</v>
      </c>
      <c r="R3788">
        <v>2</v>
      </c>
      <c r="S3788">
        <v>-2.9700000000000006</v>
      </c>
    </row>
    <row r="3789" spans="1:19" x14ac:dyDescent="0.35">
      <c r="A3789">
        <v>6945</v>
      </c>
      <c r="B3789" t="s">
        <v>5292</v>
      </c>
      <c r="C3789" t="s">
        <v>1461</v>
      </c>
      <c r="D3789" t="str">
        <f>MID(Table1[[#This Row],[Product ID]],5,2)</f>
        <v>LA</v>
      </c>
      <c r="E3789" t="str">
        <f>LEFT(Table1[[#This Row],[Product ID]],3)</f>
        <v>OFF</v>
      </c>
      <c r="F3789" s="10">
        <f>VLOOKUP(Table1[[#This Row],[Order ID]],Mapping!H3789:J11580,3,0)</f>
        <v>41948</v>
      </c>
      <c r="G3789" s="10">
        <f>VLOOKUP(Table1[[#This Row],[Order ID]],Mapping!H3789:K11580,4,0)</f>
        <v>41952</v>
      </c>
      <c r="H3789" t="str">
        <f>INDEX(Mapping!$B$2:$T$7793,MATCH(Data!$A3789,Mapping!$B$3:$B$7793,0),MATCH(Data!$H$1,Mapping!$B$2:$T$2,0))</f>
        <v>Standard Class</v>
      </c>
      <c r="I3789" t="str">
        <f>INDEX(Mapping!$B$2:$T$7793,MATCH(Data!$A3789,Mapping!$B$3:$B$7793,0),MATCH(Data!$I$1,Mapping!$B$2:$T$2,0))</f>
        <v>Consumer</v>
      </c>
      <c r="J3789">
        <f>VLOOKUP($A3789,Mapping!$X$3:$Y$7793,2,0)</f>
        <v>37421</v>
      </c>
      <c r="K3789" t="str">
        <f>VLOOKUP($J3789,Mapping!$AB$3:$AC$475,2,0)</f>
        <v>Chula Vista</v>
      </c>
      <c r="L3789" t="str">
        <f>VLOOKUP($K3789,Mapping!$AF$3:$AG$475,2,0)</f>
        <v>California</v>
      </c>
      <c r="M3789" t="str">
        <f>VLOOKUP($L3789,Mapping!$AI$3:$AJ$48,2,0)</f>
        <v>United States</v>
      </c>
      <c r="N3789" t="str">
        <f>VLOOKUP($L3789,Mapping!$AI$3:$AK$48,3,0)</f>
        <v>West</v>
      </c>
      <c r="O3789" t="str">
        <f>VLOOKUP(Table1[[#This Row],[Column1]],Mapping!$AM$8:$AN$11,2,0)</f>
        <v>Office Supplies</v>
      </c>
      <c r="P3789" t="str">
        <f>VLOOKUP(Table1[[#This Row],[Column3]],Mapping!$AP$5:$AQ$22,2,0)</f>
        <v>Labels</v>
      </c>
      <c r="Q3789">
        <v>4.9280000000000008</v>
      </c>
      <c r="R3789">
        <v>2</v>
      </c>
      <c r="S3789">
        <v>1.7247999999999997</v>
      </c>
    </row>
    <row r="3790" spans="1:19" x14ac:dyDescent="0.35">
      <c r="A3790">
        <v>7615</v>
      </c>
      <c r="B3790" t="s">
        <v>5680</v>
      </c>
      <c r="C3790" t="s">
        <v>1479</v>
      </c>
      <c r="D3790" t="str">
        <f>MID(Table1[[#This Row],[Product ID]],5,2)</f>
        <v>BI</v>
      </c>
      <c r="E3790" t="str">
        <f>LEFT(Table1[[#This Row],[Product ID]],3)</f>
        <v>OFF</v>
      </c>
      <c r="F3790" s="10">
        <f>VLOOKUP(Table1[[#This Row],[Order ID]],Mapping!H3790:J11581,3,0)</f>
        <v>41983</v>
      </c>
      <c r="G3790" s="10">
        <f>VLOOKUP(Table1[[#This Row],[Order ID]],Mapping!H3790:K11581,4,0)</f>
        <v>41989</v>
      </c>
      <c r="H3790" t="str">
        <f>INDEX(Mapping!$B$2:$T$7793,MATCH(Data!$A3790,Mapping!$B$3:$B$7793,0),MATCH(Data!$H$1,Mapping!$B$2:$T$2,0))</f>
        <v>Standard Class</v>
      </c>
      <c r="I3790" t="str">
        <f>INDEX(Mapping!$B$2:$T$7793,MATCH(Data!$A3790,Mapping!$B$3:$B$7793,0),MATCH(Data!$I$1,Mapping!$B$2:$T$2,0))</f>
        <v>Consumer</v>
      </c>
      <c r="J3790">
        <f>VLOOKUP($A3790,Mapping!$X$3:$Y$7793,2,0)</f>
        <v>49505</v>
      </c>
      <c r="K3790" t="str">
        <f>VLOOKUP($J3790,Mapping!$AB$3:$AC$475,2,0)</f>
        <v>Greenwood</v>
      </c>
      <c r="L3790" t="str">
        <f>VLOOKUP($K3790,Mapping!$AF$3:$AG$475,2,0)</f>
        <v>Indiana</v>
      </c>
      <c r="M3790" t="str">
        <f>VLOOKUP($L3790,Mapping!$AI$3:$AJ$48,2,0)</f>
        <v>United States</v>
      </c>
      <c r="N3790" t="str">
        <f>VLOOKUP($L3790,Mapping!$AI$3:$AK$48,3,0)</f>
        <v>Central</v>
      </c>
      <c r="O3790" t="str">
        <f>VLOOKUP(Table1[[#This Row],[Column1]],Mapping!$AM$8:$AN$11,2,0)</f>
        <v>Office Supplies</v>
      </c>
      <c r="P3790" t="str">
        <f>VLOOKUP(Table1[[#This Row],[Column3]],Mapping!$AP$5:$AQ$22,2,0)</f>
        <v>Binders</v>
      </c>
      <c r="Q3790">
        <v>54.900000000000006</v>
      </c>
      <c r="R3790">
        <v>5</v>
      </c>
      <c r="S3790">
        <v>26.901000000000003</v>
      </c>
    </row>
    <row r="3791" spans="1:19" x14ac:dyDescent="0.35">
      <c r="A3791">
        <v>7440</v>
      </c>
      <c r="B3791" t="s">
        <v>5578</v>
      </c>
      <c r="C3791" t="s">
        <v>1716</v>
      </c>
      <c r="D3791" t="str">
        <f>MID(Table1[[#This Row],[Product ID]],5,2)</f>
        <v>ST</v>
      </c>
      <c r="E3791" t="str">
        <f>LEFT(Table1[[#This Row],[Product ID]],3)</f>
        <v>OFF</v>
      </c>
      <c r="F3791" s="10">
        <f>VLOOKUP(Table1[[#This Row],[Order ID]],Mapping!H3791:J11582,3,0)</f>
        <v>41939</v>
      </c>
      <c r="G3791" s="10">
        <f>VLOOKUP(Table1[[#This Row],[Order ID]],Mapping!H3791:K11582,4,0)</f>
        <v>41944</v>
      </c>
      <c r="H3791" t="str">
        <f>INDEX(Mapping!$B$2:$T$7793,MATCH(Data!$A3791,Mapping!$B$3:$B$7793,0),MATCH(Data!$H$1,Mapping!$B$2:$T$2,0))</f>
        <v>Standard Class</v>
      </c>
      <c r="I3791" t="str">
        <f>INDEX(Mapping!$B$2:$T$7793,MATCH(Data!$A3791,Mapping!$B$3:$B$7793,0),MATCH(Data!$I$1,Mapping!$B$2:$T$2,0))</f>
        <v>Home Office</v>
      </c>
      <c r="J3791">
        <f>VLOOKUP($A3791,Mapping!$X$3:$Y$7793,2,0)</f>
        <v>75217</v>
      </c>
      <c r="K3791" t="str">
        <f>VLOOKUP($J3791,Mapping!$AB$3:$AC$475,2,0)</f>
        <v>Asheville</v>
      </c>
      <c r="L3791" t="str">
        <f>VLOOKUP($K3791,Mapping!$AF$3:$AG$475,2,0)</f>
        <v>North Carolina</v>
      </c>
      <c r="M3791" t="str">
        <f>VLOOKUP($L3791,Mapping!$AI$3:$AJ$48,2,0)</f>
        <v>United States</v>
      </c>
      <c r="N3791" t="str">
        <f>VLOOKUP($L3791,Mapping!$AI$3:$AK$48,3,0)</f>
        <v>South</v>
      </c>
      <c r="O3791" t="str">
        <f>VLOOKUP(Table1[[#This Row],[Column1]],Mapping!$AM$8:$AN$11,2,0)</f>
        <v>Office Supplies</v>
      </c>
      <c r="P3791" t="str">
        <f>VLOOKUP(Table1[[#This Row],[Column3]],Mapping!$AP$5:$AQ$22,2,0)</f>
        <v>Storage</v>
      </c>
      <c r="Q3791">
        <v>55.616</v>
      </c>
      <c r="R3791">
        <v>2</v>
      </c>
      <c r="S3791">
        <v>5.5616000000000021</v>
      </c>
    </row>
    <row r="3792" spans="1:19" x14ac:dyDescent="0.35">
      <c r="A3792">
        <v>6405</v>
      </c>
      <c r="B3792" t="s">
        <v>4983</v>
      </c>
      <c r="C3792" t="s">
        <v>811</v>
      </c>
      <c r="D3792" t="str">
        <f>MID(Table1[[#This Row],[Product ID]],5,2)</f>
        <v>AR</v>
      </c>
      <c r="E3792" t="str">
        <f>LEFT(Table1[[#This Row],[Product ID]],3)</f>
        <v>OFF</v>
      </c>
      <c r="F3792" s="10">
        <f>VLOOKUP(Table1[[#This Row],[Order ID]],Mapping!H3792:J11583,3,0)</f>
        <v>41888</v>
      </c>
      <c r="G3792" s="10">
        <f>VLOOKUP(Table1[[#This Row],[Order ID]],Mapping!H3792:K11583,4,0)</f>
        <v>41892</v>
      </c>
      <c r="H3792" t="str">
        <f>INDEX(Mapping!$B$2:$T$7793,MATCH(Data!$A3792,Mapping!$B$3:$B$7793,0),MATCH(Data!$H$1,Mapping!$B$2:$T$2,0))</f>
        <v>Standard Class</v>
      </c>
      <c r="I3792" t="str">
        <f>INDEX(Mapping!$B$2:$T$7793,MATCH(Data!$A3792,Mapping!$B$3:$B$7793,0),MATCH(Data!$I$1,Mapping!$B$2:$T$2,0))</f>
        <v>Consumer</v>
      </c>
      <c r="J3792">
        <f>VLOOKUP($A3792,Mapping!$X$3:$Y$7793,2,0)</f>
        <v>37918</v>
      </c>
      <c r="K3792" t="str">
        <f>VLOOKUP($J3792,Mapping!$AB$3:$AC$475,2,0)</f>
        <v>Haltom City</v>
      </c>
      <c r="L3792" t="str">
        <f>VLOOKUP($K3792,Mapping!$AF$3:$AG$475,2,0)</f>
        <v>Texas</v>
      </c>
      <c r="M3792" t="str">
        <f>VLOOKUP($L3792,Mapping!$AI$3:$AJ$48,2,0)</f>
        <v>United States</v>
      </c>
      <c r="N3792" t="str">
        <f>VLOOKUP($L3792,Mapping!$AI$3:$AK$48,3,0)</f>
        <v>Central</v>
      </c>
      <c r="O3792" t="str">
        <f>VLOOKUP(Table1[[#This Row],[Column1]],Mapping!$AM$8:$AN$11,2,0)</f>
        <v>Office Supplies</v>
      </c>
      <c r="P3792" t="str">
        <f>VLOOKUP(Table1[[#This Row],[Column3]],Mapping!$AP$5:$AQ$22,2,0)</f>
        <v>Art</v>
      </c>
      <c r="Q3792">
        <v>71.959999999999994</v>
      </c>
      <c r="R3792">
        <v>5</v>
      </c>
      <c r="S3792">
        <v>7.1960000000000015</v>
      </c>
    </row>
    <row r="3793" spans="1:19" x14ac:dyDescent="0.35">
      <c r="A3793">
        <v>6406</v>
      </c>
      <c r="B3793" t="s">
        <v>4983</v>
      </c>
      <c r="C3793" t="s">
        <v>729</v>
      </c>
      <c r="D3793" t="str">
        <f>MID(Table1[[#This Row],[Product ID]],5,2)</f>
        <v>PA</v>
      </c>
      <c r="E3793" t="str">
        <f>LEFT(Table1[[#This Row],[Product ID]],3)</f>
        <v>OFF</v>
      </c>
      <c r="F3793" s="10">
        <f>VLOOKUP(Table1[[#This Row],[Order ID]],Mapping!H3793:J11584,3,0)</f>
        <v>41888</v>
      </c>
      <c r="G3793" s="10">
        <f>VLOOKUP(Table1[[#This Row],[Order ID]],Mapping!H3793:K11584,4,0)</f>
        <v>41892</v>
      </c>
      <c r="H3793" t="str">
        <f>INDEX(Mapping!$B$2:$T$7793,MATCH(Data!$A3793,Mapping!$B$3:$B$7793,0),MATCH(Data!$H$1,Mapping!$B$2:$T$2,0))</f>
        <v>Standard Class</v>
      </c>
      <c r="I3793" t="str">
        <f>INDEX(Mapping!$B$2:$T$7793,MATCH(Data!$A3793,Mapping!$B$3:$B$7793,0),MATCH(Data!$I$1,Mapping!$B$2:$T$2,0))</f>
        <v>Consumer</v>
      </c>
      <c r="J3793">
        <f>VLOOKUP($A3793,Mapping!$X$3:$Y$7793,2,0)</f>
        <v>37918</v>
      </c>
      <c r="K3793" t="str">
        <f>VLOOKUP($J3793,Mapping!$AB$3:$AC$475,2,0)</f>
        <v>Haltom City</v>
      </c>
      <c r="L3793" t="str">
        <f>VLOOKUP($K3793,Mapping!$AF$3:$AG$475,2,0)</f>
        <v>Texas</v>
      </c>
      <c r="M3793" t="str">
        <f>VLOOKUP($L3793,Mapping!$AI$3:$AJ$48,2,0)</f>
        <v>United States</v>
      </c>
      <c r="N3793" t="str">
        <f>VLOOKUP($L3793,Mapping!$AI$3:$AK$48,3,0)</f>
        <v>Central</v>
      </c>
      <c r="O3793" t="str">
        <f>VLOOKUP(Table1[[#This Row],[Column1]],Mapping!$AM$8:$AN$11,2,0)</f>
        <v>Office Supplies</v>
      </c>
      <c r="P3793" t="str">
        <f>VLOOKUP(Table1[[#This Row],[Column3]],Mapping!$AP$5:$AQ$22,2,0)</f>
        <v>Paper</v>
      </c>
      <c r="Q3793">
        <v>15.552000000000003</v>
      </c>
      <c r="R3793">
        <v>3</v>
      </c>
      <c r="S3793">
        <v>5.4432</v>
      </c>
    </row>
    <row r="3794" spans="1:19" x14ac:dyDescent="0.35">
      <c r="A3794">
        <v>1946</v>
      </c>
      <c r="B3794" t="s">
        <v>2137</v>
      </c>
      <c r="C3794" t="s">
        <v>745</v>
      </c>
      <c r="D3794" t="str">
        <f>MID(Table1[[#This Row],[Product ID]],5,2)</f>
        <v>TA</v>
      </c>
      <c r="E3794" t="str">
        <f>LEFT(Table1[[#This Row],[Product ID]],3)</f>
        <v>FUR</v>
      </c>
      <c r="F3794" s="10" t="e">
        <f>VLOOKUP(Table1[[#This Row],[Order ID]],Mapping!H3794:J11585,3,0)</f>
        <v>#N/A</v>
      </c>
      <c r="G3794" s="10" t="e">
        <f>VLOOKUP(Table1[[#This Row],[Order ID]],Mapping!H3794:K11585,4,0)</f>
        <v>#N/A</v>
      </c>
      <c r="H3794" t="str">
        <f>INDEX(Mapping!$B$2:$T$7793,MATCH(Data!$A3794,Mapping!$B$3:$B$7793,0),MATCH(Data!$H$1,Mapping!$B$2:$T$2,0))</f>
        <v>First Class</v>
      </c>
      <c r="I3794" t="str">
        <f>INDEX(Mapping!$B$2:$T$7793,MATCH(Data!$A3794,Mapping!$B$3:$B$7793,0),MATCH(Data!$I$1,Mapping!$B$2:$T$2,0))</f>
        <v>Consumer</v>
      </c>
      <c r="J3794">
        <f>VLOOKUP($A3794,Mapping!$X$3:$Y$7793,2,0)</f>
        <v>90036</v>
      </c>
      <c r="K3794" t="str">
        <f>VLOOKUP($J3794,Mapping!$AB$3:$AC$475,2,0)</f>
        <v>Los Angeles</v>
      </c>
      <c r="L3794" t="str">
        <f>VLOOKUP($K3794,Mapping!$AF$3:$AG$475,2,0)</f>
        <v>California</v>
      </c>
      <c r="M3794" t="str">
        <f>VLOOKUP($L3794,Mapping!$AI$3:$AJ$48,2,0)</f>
        <v>United States</v>
      </c>
      <c r="N3794" t="str">
        <f>VLOOKUP($L3794,Mapping!$AI$3:$AK$48,3,0)</f>
        <v>West</v>
      </c>
      <c r="O3794" t="str">
        <f>VLOOKUP(Table1[[#This Row],[Column1]],Mapping!$AM$8:$AN$11,2,0)</f>
        <v>Furniture</v>
      </c>
      <c r="P3794" t="str">
        <f>VLOOKUP(Table1[[#This Row],[Column3]],Mapping!$AP$5:$AQ$22,2,0)</f>
        <v>Tables</v>
      </c>
      <c r="Q3794">
        <v>1322.3520000000001</v>
      </c>
      <c r="R3794">
        <v>3</v>
      </c>
      <c r="S3794">
        <v>-99.176400000000001</v>
      </c>
    </row>
    <row r="3795" spans="1:19" x14ac:dyDescent="0.35">
      <c r="A3795">
        <v>1698</v>
      </c>
      <c r="B3795" t="s">
        <v>1914</v>
      </c>
      <c r="C3795" t="s">
        <v>1915</v>
      </c>
      <c r="D3795" t="str">
        <f>MID(Table1[[#This Row],[Product ID]],5,2)</f>
        <v>PH</v>
      </c>
      <c r="E3795" t="str">
        <f>LEFT(Table1[[#This Row],[Product ID]],3)</f>
        <v>TEC</v>
      </c>
      <c r="F3795" s="10" t="e">
        <f>VLOOKUP(Table1[[#This Row],[Order ID]],Mapping!H3795:J11586,3,0)</f>
        <v>#N/A</v>
      </c>
      <c r="G3795" s="10" t="e">
        <f>VLOOKUP(Table1[[#This Row],[Order ID]],Mapping!H3795:K11586,4,0)</f>
        <v>#N/A</v>
      </c>
      <c r="H3795" t="str">
        <f>INDEX(Mapping!$B$2:$T$7793,MATCH(Data!$A3795,Mapping!$B$3:$B$7793,0),MATCH(Data!$H$1,Mapping!$B$2:$T$2,0))</f>
        <v>Standard Class</v>
      </c>
      <c r="I3795" t="str">
        <f>INDEX(Mapping!$B$2:$T$7793,MATCH(Data!$A3795,Mapping!$B$3:$B$7793,0),MATCH(Data!$I$1,Mapping!$B$2:$T$2,0))</f>
        <v>Corporate</v>
      </c>
      <c r="J3795">
        <f>VLOOKUP($A3795,Mapping!$X$3:$Y$7793,2,0)</f>
        <v>10035</v>
      </c>
      <c r="K3795" t="str">
        <f>VLOOKUP($J3795,Mapping!$AB$3:$AC$475,2,0)</f>
        <v>Grand Prairie</v>
      </c>
      <c r="L3795" t="str">
        <f>VLOOKUP($K3795,Mapping!$AF$3:$AG$475,2,0)</f>
        <v>Texas</v>
      </c>
      <c r="M3795" t="str">
        <f>VLOOKUP($L3795,Mapping!$AI$3:$AJ$48,2,0)</f>
        <v>United States</v>
      </c>
      <c r="N3795" t="str">
        <f>VLOOKUP($L3795,Mapping!$AI$3:$AK$48,3,0)</f>
        <v>Central</v>
      </c>
      <c r="O3795" t="str">
        <f>VLOOKUP(Table1[[#This Row],[Column1]],Mapping!$AM$8:$AN$11,2,0)</f>
        <v>Technology</v>
      </c>
      <c r="P3795" t="str">
        <f>VLOOKUP(Table1[[#This Row],[Column3]],Mapping!$AP$5:$AQ$22,2,0)</f>
        <v>Phones</v>
      </c>
      <c r="Q3795">
        <v>84.949999999999989</v>
      </c>
      <c r="R3795">
        <v>5</v>
      </c>
      <c r="S3795">
        <v>22.086999999999996</v>
      </c>
    </row>
    <row r="3796" spans="1:19" x14ac:dyDescent="0.35">
      <c r="A3796">
        <v>1530</v>
      </c>
      <c r="B3796" t="s">
        <v>1782</v>
      </c>
      <c r="C3796" t="s">
        <v>345</v>
      </c>
      <c r="D3796" t="str">
        <f>MID(Table1[[#This Row],[Product ID]],5,2)</f>
        <v>AC</v>
      </c>
      <c r="E3796" t="str">
        <f>LEFT(Table1[[#This Row],[Product ID]],3)</f>
        <v>TEC</v>
      </c>
      <c r="F3796" s="10" t="e">
        <f>VLOOKUP(Table1[[#This Row],[Order ID]],Mapping!H3796:J11587,3,0)</f>
        <v>#N/A</v>
      </c>
      <c r="G3796" s="10" t="e">
        <f>VLOOKUP(Table1[[#This Row],[Order ID]],Mapping!H3796:K11587,4,0)</f>
        <v>#N/A</v>
      </c>
      <c r="H3796" t="str">
        <f>INDEX(Mapping!$B$2:$T$7793,MATCH(Data!$A3796,Mapping!$B$3:$B$7793,0),MATCH(Data!$H$1,Mapping!$B$2:$T$2,0))</f>
        <v>Second Class</v>
      </c>
      <c r="I3796" t="str">
        <f>INDEX(Mapping!$B$2:$T$7793,MATCH(Data!$A3796,Mapping!$B$3:$B$7793,0),MATCH(Data!$I$1,Mapping!$B$2:$T$2,0))</f>
        <v>Consumer</v>
      </c>
      <c r="J3796">
        <f>VLOOKUP($A3796,Mapping!$X$3:$Y$7793,2,0)</f>
        <v>94110</v>
      </c>
      <c r="K3796" t="str">
        <f>VLOOKUP($J3796,Mapping!$AB$3:$AC$475,2,0)</f>
        <v>Tucson</v>
      </c>
      <c r="L3796" t="str">
        <f>VLOOKUP($K3796,Mapping!$AF$3:$AG$475,2,0)</f>
        <v>Arizona</v>
      </c>
      <c r="M3796" t="str">
        <f>VLOOKUP($L3796,Mapping!$AI$3:$AJ$48,2,0)</f>
        <v>United States</v>
      </c>
      <c r="N3796" t="str">
        <f>VLOOKUP($L3796,Mapping!$AI$3:$AK$48,3,0)</f>
        <v>West</v>
      </c>
      <c r="O3796" t="str">
        <f>VLOOKUP(Table1[[#This Row],[Column1]],Mapping!$AM$8:$AN$11,2,0)</f>
        <v>Technology</v>
      </c>
      <c r="P3796" t="str">
        <f>VLOOKUP(Table1[[#This Row],[Column3]],Mapping!$AP$5:$AQ$22,2,0)</f>
        <v>Accessories</v>
      </c>
      <c r="Q3796">
        <v>199.98</v>
      </c>
      <c r="R3796">
        <v>2</v>
      </c>
      <c r="S3796">
        <v>69.992999999999995</v>
      </c>
    </row>
    <row r="3797" spans="1:19" x14ac:dyDescent="0.35">
      <c r="A3797">
        <v>7381</v>
      </c>
      <c r="B3797" t="s">
        <v>5546</v>
      </c>
      <c r="C3797" t="s">
        <v>1046</v>
      </c>
      <c r="D3797" t="str">
        <f>MID(Table1[[#This Row],[Product ID]],5,2)</f>
        <v>BI</v>
      </c>
      <c r="E3797" t="str">
        <f>LEFT(Table1[[#This Row],[Product ID]],3)</f>
        <v>OFF</v>
      </c>
      <c r="F3797" s="10">
        <f>VLOOKUP(Table1[[#This Row],[Order ID]],Mapping!H3797:J11588,3,0)</f>
        <v>41949</v>
      </c>
      <c r="G3797" s="10">
        <f>VLOOKUP(Table1[[#This Row],[Order ID]],Mapping!H3797:K11588,4,0)</f>
        <v>41954</v>
      </c>
      <c r="H3797" t="str">
        <f>INDEX(Mapping!$B$2:$T$7793,MATCH(Data!$A3797,Mapping!$B$3:$B$7793,0),MATCH(Data!$H$1,Mapping!$B$2:$T$2,0))</f>
        <v>Standard Class</v>
      </c>
      <c r="I3797" t="str">
        <f>INDEX(Mapping!$B$2:$T$7793,MATCH(Data!$A3797,Mapping!$B$3:$B$7793,0),MATCH(Data!$I$1,Mapping!$B$2:$T$2,0))</f>
        <v>Corporate</v>
      </c>
      <c r="J3797">
        <f>VLOOKUP($A3797,Mapping!$X$3:$Y$7793,2,0)</f>
        <v>10024</v>
      </c>
      <c r="K3797" t="str">
        <f>VLOOKUP($J3797,Mapping!$AB$3:$AC$475,2,0)</f>
        <v>Memphis</v>
      </c>
      <c r="L3797" t="str">
        <f>VLOOKUP($K3797,Mapping!$AF$3:$AG$475,2,0)</f>
        <v>Tennessee</v>
      </c>
      <c r="M3797" t="str">
        <f>VLOOKUP($L3797,Mapping!$AI$3:$AJ$48,2,0)</f>
        <v>United States</v>
      </c>
      <c r="N3797" t="str">
        <f>VLOOKUP($L3797,Mapping!$AI$3:$AK$48,3,0)</f>
        <v>South</v>
      </c>
      <c r="O3797" t="str">
        <f>VLOOKUP(Table1[[#This Row],[Column1]],Mapping!$AM$8:$AN$11,2,0)</f>
        <v>Office Supplies</v>
      </c>
      <c r="P3797" t="str">
        <f>VLOOKUP(Table1[[#This Row],[Column3]],Mapping!$AP$5:$AQ$22,2,0)</f>
        <v>Binders</v>
      </c>
      <c r="Q3797">
        <v>164.68800000000002</v>
      </c>
      <c r="R3797">
        <v>6</v>
      </c>
      <c r="S3797">
        <v>55.582200000000007</v>
      </c>
    </row>
    <row r="3798" spans="1:19" x14ac:dyDescent="0.35">
      <c r="A3798">
        <v>7384</v>
      </c>
      <c r="B3798" t="s">
        <v>5546</v>
      </c>
      <c r="C3798" t="s">
        <v>497</v>
      </c>
      <c r="D3798" t="str">
        <f>MID(Table1[[#This Row],[Product ID]],5,2)</f>
        <v>PA</v>
      </c>
      <c r="E3798" t="str">
        <f>LEFT(Table1[[#This Row],[Product ID]],3)</f>
        <v>OFF</v>
      </c>
      <c r="F3798" s="10">
        <f>VLOOKUP(Table1[[#This Row],[Order ID]],Mapping!H3798:J11589,3,0)</f>
        <v>41949</v>
      </c>
      <c r="G3798" s="10">
        <f>VLOOKUP(Table1[[#This Row],[Order ID]],Mapping!H3798:K11589,4,0)</f>
        <v>41954</v>
      </c>
      <c r="H3798" t="str">
        <f>INDEX(Mapping!$B$2:$T$7793,MATCH(Data!$A3798,Mapping!$B$3:$B$7793,0),MATCH(Data!$H$1,Mapping!$B$2:$T$2,0))</f>
        <v>Second Class</v>
      </c>
      <c r="I3798" t="str">
        <f>INDEX(Mapping!$B$2:$T$7793,MATCH(Data!$A3798,Mapping!$B$3:$B$7793,0),MATCH(Data!$I$1,Mapping!$B$2:$T$2,0))</f>
        <v>Consumer</v>
      </c>
      <c r="J3798">
        <f>VLOOKUP($A3798,Mapping!$X$3:$Y$7793,2,0)</f>
        <v>10024</v>
      </c>
      <c r="K3798" t="str">
        <f>VLOOKUP($J3798,Mapping!$AB$3:$AC$475,2,0)</f>
        <v>Memphis</v>
      </c>
      <c r="L3798" t="str">
        <f>VLOOKUP($K3798,Mapping!$AF$3:$AG$475,2,0)</f>
        <v>Tennessee</v>
      </c>
      <c r="M3798" t="str">
        <f>VLOOKUP($L3798,Mapping!$AI$3:$AJ$48,2,0)</f>
        <v>United States</v>
      </c>
      <c r="N3798" t="str">
        <f>VLOOKUP($L3798,Mapping!$AI$3:$AK$48,3,0)</f>
        <v>South</v>
      </c>
      <c r="O3798" t="str">
        <f>VLOOKUP(Table1[[#This Row],[Column1]],Mapping!$AM$8:$AN$11,2,0)</f>
        <v>Office Supplies</v>
      </c>
      <c r="P3798" t="str">
        <f>VLOOKUP(Table1[[#This Row],[Column3]],Mapping!$AP$5:$AQ$22,2,0)</f>
        <v>Paper</v>
      </c>
      <c r="Q3798">
        <v>110.96</v>
      </c>
      <c r="R3798">
        <v>2</v>
      </c>
      <c r="S3798">
        <v>53.260799999999996</v>
      </c>
    </row>
    <row r="3799" spans="1:19" x14ac:dyDescent="0.35">
      <c r="A3799">
        <v>7386</v>
      </c>
      <c r="B3799" t="s">
        <v>5546</v>
      </c>
      <c r="C3799" t="s">
        <v>321</v>
      </c>
      <c r="D3799" t="str">
        <f>MID(Table1[[#This Row],[Product ID]],5,2)</f>
        <v>BI</v>
      </c>
      <c r="E3799" t="str">
        <f>LEFT(Table1[[#This Row],[Product ID]],3)</f>
        <v>OFF</v>
      </c>
      <c r="F3799" s="10">
        <f>VLOOKUP(Table1[[#This Row],[Order ID]],Mapping!H3799:J11590,3,0)</f>
        <v>41949</v>
      </c>
      <c r="G3799" s="10">
        <f>VLOOKUP(Table1[[#This Row],[Order ID]],Mapping!H3799:K11590,4,0)</f>
        <v>41954</v>
      </c>
      <c r="H3799" t="str">
        <f>INDEX(Mapping!$B$2:$T$7793,MATCH(Data!$A3799,Mapping!$B$3:$B$7793,0),MATCH(Data!$H$1,Mapping!$B$2:$T$2,0))</f>
        <v>Second Class</v>
      </c>
      <c r="I3799" t="str">
        <f>INDEX(Mapping!$B$2:$T$7793,MATCH(Data!$A3799,Mapping!$B$3:$B$7793,0),MATCH(Data!$I$1,Mapping!$B$2:$T$2,0))</f>
        <v>Consumer</v>
      </c>
      <c r="J3799">
        <f>VLOOKUP($A3799,Mapping!$X$3:$Y$7793,2,0)</f>
        <v>10024</v>
      </c>
      <c r="K3799" t="str">
        <f>VLOOKUP($J3799,Mapping!$AB$3:$AC$475,2,0)</f>
        <v>Memphis</v>
      </c>
      <c r="L3799" t="str">
        <f>VLOOKUP($K3799,Mapping!$AF$3:$AG$475,2,0)</f>
        <v>Tennessee</v>
      </c>
      <c r="M3799" t="str">
        <f>VLOOKUP($L3799,Mapping!$AI$3:$AJ$48,2,0)</f>
        <v>United States</v>
      </c>
      <c r="N3799" t="str">
        <f>VLOOKUP($L3799,Mapping!$AI$3:$AK$48,3,0)</f>
        <v>South</v>
      </c>
      <c r="O3799" t="str">
        <f>VLOOKUP(Table1[[#This Row],[Column1]],Mapping!$AM$8:$AN$11,2,0)</f>
        <v>Office Supplies</v>
      </c>
      <c r="P3799" t="str">
        <f>VLOOKUP(Table1[[#This Row],[Column3]],Mapping!$AP$5:$AQ$22,2,0)</f>
        <v>Binders</v>
      </c>
      <c r="Q3799">
        <v>11.423999999999999</v>
      </c>
      <c r="R3799">
        <v>1</v>
      </c>
      <c r="S3799">
        <v>3.7127999999999997</v>
      </c>
    </row>
    <row r="3800" spans="1:19" x14ac:dyDescent="0.35">
      <c r="A3800">
        <v>7388</v>
      </c>
      <c r="B3800" t="s">
        <v>5546</v>
      </c>
      <c r="C3800" t="s">
        <v>3851</v>
      </c>
      <c r="D3800" t="str">
        <f>MID(Table1[[#This Row],[Product ID]],5,2)</f>
        <v>FU</v>
      </c>
      <c r="E3800" t="str">
        <f>LEFT(Table1[[#This Row],[Product ID]],3)</f>
        <v>FUR</v>
      </c>
      <c r="F3800" s="10">
        <f>VLOOKUP(Table1[[#This Row],[Order ID]],Mapping!H3800:J11591,3,0)</f>
        <v>41949</v>
      </c>
      <c r="G3800" s="10">
        <f>VLOOKUP(Table1[[#This Row],[Order ID]],Mapping!H3800:K11591,4,0)</f>
        <v>41954</v>
      </c>
      <c r="H3800" t="str">
        <f>INDEX(Mapping!$B$2:$T$7793,MATCH(Data!$A3800,Mapping!$B$3:$B$7793,0),MATCH(Data!$H$1,Mapping!$B$2:$T$2,0))</f>
        <v>Second Class</v>
      </c>
      <c r="I3800" t="str">
        <f>INDEX(Mapping!$B$2:$T$7793,MATCH(Data!$A3800,Mapping!$B$3:$B$7793,0),MATCH(Data!$I$1,Mapping!$B$2:$T$2,0))</f>
        <v>Consumer</v>
      </c>
      <c r="J3800">
        <f>VLOOKUP($A3800,Mapping!$X$3:$Y$7793,2,0)</f>
        <v>10024</v>
      </c>
      <c r="K3800" t="str">
        <f>VLOOKUP($J3800,Mapping!$AB$3:$AC$475,2,0)</f>
        <v>Memphis</v>
      </c>
      <c r="L3800" t="str">
        <f>VLOOKUP($K3800,Mapping!$AF$3:$AG$475,2,0)</f>
        <v>Tennessee</v>
      </c>
      <c r="M3800" t="str">
        <f>VLOOKUP($L3800,Mapping!$AI$3:$AJ$48,2,0)</f>
        <v>United States</v>
      </c>
      <c r="N3800" t="str">
        <f>VLOOKUP($L3800,Mapping!$AI$3:$AK$48,3,0)</f>
        <v>South</v>
      </c>
      <c r="O3800" t="str">
        <f>VLOOKUP(Table1[[#This Row],[Column1]],Mapping!$AM$8:$AN$11,2,0)</f>
        <v>Furniture</v>
      </c>
      <c r="P3800" t="str">
        <f>VLOOKUP(Table1[[#This Row],[Column3]],Mapping!$AP$5:$AQ$22,2,0)</f>
        <v>Furnishings</v>
      </c>
      <c r="Q3800">
        <v>101.4</v>
      </c>
      <c r="R3800">
        <v>5</v>
      </c>
      <c r="S3800">
        <v>38.532000000000004</v>
      </c>
    </row>
    <row r="3801" spans="1:19" x14ac:dyDescent="0.35">
      <c r="A3801">
        <v>310</v>
      </c>
      <c r="B3801" t="s">
        <v>422</v>
      </c>
      <c r="C3801" t="s">
        <v>423</v>
      </c>
      <c r="D3801" t="str">
        <f>MID(Table1[[#This Row],[Product ID]],5,2)</f>
        <v>BI</v>
      </c>
      <c r="E3801" t="str">
        <f>LEFT(Table1[[#This Row],[Product ID]],3)</f>
        <v>OFF</v>
      </c>
      <c r="F3801" s="10" t="e">
        <f>VLOOKUP(Table1[[#This Row],[Order ID]],Mapping!H3801:J11592,3,0)</f>
        <v>#N/A</v>
      </c>
      <c r="G3801" s="10" t="e">
        <f>VLOOKUP(Table1[[#This Row],[Order ID]],Mapping!H3801:K11592,4,0)</f>
        <v>#N/A</v>
      </c>
      <c r="H3801" t="str">
        <f>INDEX(Mapping!$B$2:$T$7793,MATCH(Data!$A3801,Mapping!$B$3:$B$7793,0),MATCH(Data!$H$1,Mapping!$B$2:$T$2,0))</f>
        <v>Standard Class</v>
      </c>
      <c r="I3801" t="str">
        <f>INDEX(Mapping!$B$2:$T$7793,MATCH(Data!$A3801,Mapping!$B$3:$B$7793,0),MATCH(Data!$I$1,Mapping!$B$2:$T$2,0))</f>
        <v>Consumer</v>
      </c>
      <c r="J3801">
        <f>VLOOKUP($A3801,Mapping!$X$3:$Y$7793,2,0)</f>
        <v>89115</v>
      </c>
      <c r="K3801" t="str">
        <f>VLOOKUP($J3801,Mapping!$AB$3:$AC$475,2,0)</f>
        <v>Montgomery</v>
      </c>
      <c r="L3801" t="str">
        <f>VLOOKUP($K3801,Mapping!$AF$3:$AG$475,2,0)</f>
        <v>Alabama</v>
      </c>
      <c r="M3801" t="str">
        <f>VLOOKUP($L3801,Mapping!$AI$3:$AJ$48,2,0)</f>
        <v>United States</v>
      </c>
      <c r="N3801" t="str">
        <f>VLOOKUP($L3801,Mapping!$AI$3:$AK$48,3,0)</f>
        <v>South</v>
      </c>
      <c r="O3801" t="str">
        <f>VLOOKUP(Table1[[#This Row],[Column1]],Mapping!$AM$8:$AN$11,2,0)</f>
        <v>Office Supplies</v>
      </c>
      <c r="P3801" t="str">
        <f>VLOOKUP(Table1[[#This Row],[Column3]],Mapping!$AP$5:$AQ$22,2,0)</f>
        <v>Binders</v>
      </c>
      <c r="Q3801">
        <v>75.792000000000002</v>
      </c>
      <c r="R3801">
        <v>3</v>
      </c>
      <c r="S3801">
        <v>25.579799999999992</v>
      </c>
    </row>
    <row r="3802" spans="1:19" x14ac:dyDescent="0.35">
      <c r="A3802">
        <v>5244</v>
      </c>
      <c r="B3802" t="s">
        <v>4338</v>
      </c>
      <c r="C3802" t="s">
        <v>4339</v>
      </c>
      <c r="D3802" t="str">
        <f>MID(Table1[[#This Row],[Product ID]],5,2)</f>
        <v>AC</v>
      </c>
      <c r="E3802" t="str">
        <f>LEFT(Table1[[#This Row],[Product ID]],3)</f>
        <v>TEC</v>
      </c>
      <c r="F3802" s="10">
        <f>VLOOKUP(Table1[[#This Row],[Order ID]],Mapping!H3802:J11593,3,0)</f>
        <v>41902</v>
      </c>
      <c r="G3802" s="10">
        <f>VLOOKUP(Table1[[#This Row],[Order ID]],Mapping!H3802:K11593,4,0)</f>
        <v>41907</v>
      </c>
      <c r="H3802" t="str">
        <f>INDEX(Mapping!$B$2:$T$7793,MATCH(Data!$A3802,Mapping!$B$3:$B$7793,0),MATCH(Data!$H$1,Mapping!$B$2:$T$2,0))</f>
        <v>First Class</v>
      </c>
      <c r="I3802" t="str">
        <f>INDEX(Mapping!$B$2:$T$7793,MATCH(Data!$A3802,Mapping!$B$3:$B$7793,0),MATCH(Data!$I$1,Mapping!$B$2:$T$2,0))</f>
        <v>Consumer</v>
      </c>
      <c r="J3802">
        <f>VLOOKUP($A3802,Mapping!$X$3:$Y$7793,2,0)</f>
        <v>90032</v>
      </c>
      <c r="K3802" t="str">
        <f>VLOOKUP($J3802,Mapping!$AB$3:$AC$475,2,0)</f>
        <v>Seattle</v>
      </c>
      <c r="L3802" t="str">
        <f>VLOOKUP($K3802,Mapping!$AF$3:$AG$475,2,0)</f>
        <v>Washington</v>
      </c>
      <c r="M3802" t="str">
        <f>VLOOKUP($L3802,Mapping!$AI$3:$AJ$48,2,0)</f>
        <v>United States</v>
      </c>
      <c r="N3802" t="str">
        <f>VLOOKUP($L3802,Mapping!$AI$3:$AK$48,3,0)</f>
        <v>West</v>
      </c>
      <c r="O3802" t="str">
        <f>VLOOKUP(Table1[[#This Row],[Column1]],Mapping!$AM$8:$AN$11,2,0)</f>
        <v>Technology</v>
      </c>
      <c r="P3802" t="str">
        <f>VLOOKUP(Table1[[#This Row],[Column3]],Mapping!$AP$5:$AQ$22,2,0)</f>
        <v>Accessories</v>
      </c>
      <c r="Q3802">
        <v>149.94999999999999</v>
      </c>
      <c r="R3802">
        <v>5</v>
      </c>
      <c r="S3802">
        <v>31.489499999999992</v>
      </c>
    </row>
    <row r="3803" spans="1:19" x14ac:dyDescent="0.35">
      <c r="A3803">
        <v>5245</v>
      </c>
      <c r="B3803" t="s">
        <v>4338</v>
      </c>
      <c r="C3803" t="s">
        <v>4340</v>
      </c>
      <c r="D3803" t="str">
        <f>MID(Table1[[#This Row],[Product ID]],5,2)</f>
        <v>AR</v>
      </c>
      <c r="E3803" t="str">
        <f>LEFT(Table1[[#This Row],[Product ID]],3)</f>
        <v>OFF</v>
      </c>
      <c r="F3803" s="10">
        <f>VLOOKUP(Table1[[#This Row],[Order ID]],Mapping!H3803:J11594,3,0)</f>
        <v>41902</v>
      </c>
      <c r="G3803" s="10">
        <f>VLOOKUP(Table1[[#This Row],[Order ID]],Mapping!H3803:K11594,4,0)</f>
        <v>41907</v>
      </c>
      <c r="H3803" t="str">
        <f>INDEX(Mapping!$B$2:$T$7793,MATCH(Data!$A3803,Mapping!$B$3:$B$7793,0),MATCH(Data!$H$1,Mapping!$B$2:$T$2,0))</f>
        <v>Standard Class</v>
      </c>
      <c r="I3803" t="str">
        <f>INDEX(Mapping!$B$2:$T$7793,MATCH(Data!$A3803,Mapping!$B$3:$B$7793,0),MATCH(Data!$I$1,Mapping!$B$2:$T$2,0))</f>
        <v>Corporate</v>
      </c>
      <c r="J3803">
        <f>VLOOKUP($A3803,Mapping!$X$3:$Y$7793,2,0)</f>
        <v>90032</v>
      </c>
      <c r="K3803" t="str">
        <f>VLOOKUP($J3803,Mapping!$AB$3:$AC$475,2,0)</f>
        <v>Seattle</v>
      </c>
      <c r="L3803" t="str">
        <f>VLOOKUP($K3803,Mapping!$AF$3:$AG$475,2,0)</f>
        <v>Washington</v>
      </c>
      <c r="M3803" t="str">
        <f>VLOOKUP($L3803,Mapping!$AI$3:$AJ$48,2,0)</f>
        <v>United States</v>
      </c>
      <c r="N3803" t="str">
        <f>VLOOKUP($L3803,Mapping!$AI$3:$AK$48,3,0)</f>
        <v>West</v>
      </c>
      <c r="O3803" t="str">
        <f>VLOOKUP(Table1[[#This Row],[Column1]],Mapping!$AM$8:$AN$11,2,0)</f>
        <v>Office Supplies</v>
      </c>
      <c r="P3803" t="str">
        <f>VLOOKUP(Table1[[#This Row],[Column3]],Mapping!$AP$5:$AQ$22,2,0)</f>
        <v>Art</v>
      </c>
      <c r="Q3803">
        <v>23.32</v>
      </c>
      <c r="R3803">
        <v>2</v>
      </c>
      <c r="S3803">
        <v>6.0632000000000019</v>
      </c>
    </row>
    <row r="3804" spans="1:19" x14ac:dyDescent="0.35">
      <c r="A3804">
        <v>5246</v>
      </c>
      <c r="B3804" t="s">
        <v>4338</v>
      </c>
      <c r="C3804" t="s">
        <v>1924</v>
      </c>
      <c r="D3804" t="str">
        <f>MID(Table1[[#This Row],[Product ID]],5,2)</f>
        <v>AR</v>
      </c>
      <c r="E3804" t="str">
        <f>LEFT(Table1[[#This Row],[Product ID]],3)</f>
        <v>OFF</v>
      </c>
      <c r="F3804" s="10">
        <f>VLOOKUP(Table1[[#This Row],[Order ID]],Mapping!H3804:J11595,3,0)</f>
        <v>41902</v>
      </c>
      <c r="G3804" s="10">
        <f>VLOOKUP(Table1[[#This Row],[Order ID]],Mapping!H3804:K11595,4,0)</f>
        <v>41907</v>
      </c>
      <c r="H3804" t="str">
        <f>INDEX(Mapping!$B$2:$T$7793,MATCH(Data!$A3804,Mapping!$B$3:$B$7793,0),MATCH(Data!$H$1,Mapping!$B$2:$T$2,0))</f>
        <v>Standard Class</v>
      </c>
      <c r="I3804" t="str">
        <f>INDEX(Mapping!$B$2:$T$7793,MATCH(Data!$A3804,Mapping!$B$3:$B$7793,0),MATCH(Data!$I$1,Mapping!$B$2:$T$2,0))</f>
        <v>Corporate</v>
      </c>
      <c r="J3804">
        <f>VLOOKUP($A3804,Mapping!$X$3:$Y$7793,2,0)</f>
        <v>90032</v>
      </c>
      <c r="K3804" t="str">
        <f>VLOOKUP($J3804,Mapping!$AB$3:$AC$475,2,0)</f>
        <v>Seattle</v>
      </c>
      <c r="L3804" t="str">
        <f>VLOOKUP($K3804,Mapping!$AF$3:$AG$475,2,0)</f>
        <v>Washington</v>
      </c>
      <c r="M3804" t="str">
        <f>VLOOKUP($L3804,Mapping!$AI$3:$AJ$48,2,0)</f>
        <v>United States</v>
      </c>
      <c r="N3804" t="str">
        <f>VLOOKUP($L3804,Mapping!$AI$3:$AK$48,3,0)</f>
        <v>West</v>
      </c>
      <c r="O3804" t="str">
        <f>VLOOKUP(Table1[[#This Row],[Column1]],Mapping!$AM$8:$AN$11,2,0)</f>
        <v>Office Supplies</v>
      </c>
      <c r="P3804" t="str">
        <f>VLOOKUP(Table1[[#This Row],[Column3]],Mapping!$AP$5:$AQ$22,2,0)</f>
        <v>Art</v>
      </c>
      <c r="Q3804">
        <v>16.740000000000002</v>
      </c>
      <c r="R3804">
        <v>3</v>
      </c>
      <c r="S3804">
        <v>4.8545999999999978</v>
      </c>
    </row>
    <row r="3805" spans="1:19" x14ac:dyDescent="0.35">
      <c r="A3805">
        <v>2648</v>
      </c>
      <c r="B3805" t="s">
        <v>2693</v>
      </c>
      <c r="C3805" t="s">
        <v>2694</v>
      </c>
      <c r="D3805" t="str">
        <f>MID(Table1[[#This Row],[Product ID]],5,2)</f>
        <v>FU</v>
      </c>
      <c r="E3805" t="str">
        <f>LEFT(Table1[[#This Row],[Product ID]],3)</f>
        <v>FUR</v>
      </c>
      <c r="F3805" s="10" t="e">
        <f>VLOOKUP(Table1[[#This Row],[Order ID]],Mapping!H3805:J11596,3,0)</f>
        <v>#N/A</v>
      </c>
      <c r="G3805" s="10" t="e">
        <f>VLOOKUP(Table1[[#This Row],[Order ID]],Mapping!H3805:K11596,4,0)</f>
        <v>#N/A</v>
      </c>
      <c r="H3805" t="str">
        <f>INDEX(Mapping!$B$2:$T$7793,MATCH(Data!$A3805,Mapping!$B$3:$B$7793,0),MATCH(Data!$H$1,Mapping!$B$2:$T$2,0))</f>
        <v>Standard Class</v>
      </c>
      <c r="I3805" t="str">
        <f>INDEX(Mapping!$B$2:$T$7793,MATCH(Data!$A3805,Mapping!$B$3:$B$7793,0),MATCH(Data!$I$1,Mapping!$B$2:$T$2,0))</f>
        <v>Home Office</v>
      </c>
      <c r="J3805">
        <f>VLOOKUP($A3805,Mapping!$X$3:$Y$7793,2,0)</f>
        <v>19120</v>
      </c>
      <c r="K3805" t="str">
        <f>VLOOKUP($J3805,Mapping!$AB$3:$AC$475,2,0)</f>
        <v>Cincinnati</v>
      </c>
      <c r="L3805" t="str">
        <f>VLOOKUP($K3805,Mapping!$AF$3:$AG$475,2,0)</f>
        <v>Ohio</v>
      </c>
      <c r="M3805" t="str">
        <f>VLOOKUP($L3805,Mapping!$AI$3:$AJ$48,2,0)</f>
        <v>United States</v>
      </c>
      <c r="N3805" t="str">
        <f>VLOOKUP($L3805,Mapping!$AI$3:$AK$48,3,0)</f>
        <v>East</v>
      </c>
      <c r="O3805" t="str">
        <f>VLOOKUP(Table1[[#This Row],[Column1]],Mapping!$AM$8:$AN$11,2,0)</f>
        <v>Furniture</v>
      </c>
      <c r="P3805" t="str">
        <f>VLOOKUP(Table1[[#This Row],[Column3]],Mapping!$AP$5:$AQ$22,2,0)</f>
        <v>Furnishings</v>
      </c>
      <c r="Q3805">
        <v>24.048000000000002</v>
      </c>
      <c r="R3805">
        <v>9</v>
      </c>
      <c r="S3805">
        <v>7.2144000000000013</v>
      </c>
    </row>
    <row r="3806" spans="1:19" x14ac:dyDescent="0.35">
      <c r="A3806">
        <v>5189</v>
      </c>
      <c r="B3806" t="s">
        <v>4303</v>
      </c>
      <c r="C3806" t="s">
        <v>451</v>
      </c>
      <c r="D3806" t="str">
        <f>MID(Table1[[#This Row],[Product ID]],5,2)</f>
        <v>AR</v>
      </c>
      <c r="E3806" t="str">
        <f>LEFT(Table1[[#This Row],[Product ID]],3)</f>
        <v>OFF</v>
      </c>
      <c r="F3806" s="10">
        <f>VLOOKUP(Table1[[#This Row],[Order ID]],Mapping!H3806:J11597,3,0)</f>
        <v>41971</v>
      </c>
      <c r="G3806" s="10">
        <f>VLOOKUP(Table1[[#This Row],[Order ID]],Mapping!H3806:K11597,4,0)</f>
        <v>41974</v>
      </c>
      <c r="H3806" t="str">
        <f>INDEX(Mapping!$B$2:$T$7793,MATCH(Data!$A3806,Mapping!$B$3:$B$7793,0),MATCH(Data!$H$1,Mapping!$B$2:$T$2,0))</f>
        <v>Same Day</v>
      </c>
      <c r="I3806" t="str">
        <f>INDEX(Mapping!$B$2:$T$7793,MATCH(Data!$A3806,Mapping!$B$3:$B$7793,0),MATCH(Data!$I$1,Mapping!$B$2:$T$2,0))</f>
        <v>Consumer</v>
      </c>
      <c r="J3806">
        <f>VLOOKUP($A3806,Mapping!$X$3:$Y$7793,2,0)</f>
        <v>10011</v>
      </c>
      <c r="K3806" t="str">
        <f>VLOOKUP($J3806,Mapping!$AB$3:$AC$475,2,0)</f>
        <v>Omaha</v>
      </c>
      <c r="L3806" t="str">
        <f>VLOOKUP($K3806,Mapping!$AF$3:$AG$475,2,0)</f>
        <v>Nebraska</v>
      </c>
      <c r="M3806" t="str">
        <f>VLOOKUP($L3806,Mapping!$AI$3:$AJ$48,2,0)</f>
        <v>United States</v>
      </c>
      <c r="N3806" t="str">
        <f>VLOOKUP($L3806,Mapping!$AI$3:$AK$48,3,0)</f>
        <v>Central</v>
      </c>
      <c r="O3806" t="str">
        <f>VLOOKUP(Table1[[#This Row],[Column1]],Mapping!$AM$8:$AN$11,2,0)</f>
        <v>Office Supplies</v>
      </c>
      <c r="P3806" t="str">
        <f>VLOOKUP(Table1[[#This Row],[Column3]],Mapping!$AP$5:$AQ$22,2,0)</f>
        <v>Art</v>
      </c>
      <c r="Q3806">
        <v>6.99</v>
      </c>
      <c r="R3806">
        <v>3</v>
      </c>
      <c r="S3806">
        <v>2.027099999999999</v>
      </c>
    </row>
    <row r="3807" spans="1:19" x14ac:dyDescent="0.35">
      <c r="A3807">
        <v>5190</v>
      </c>
      <c r="B3807" t="s">
        <v>4303</v>
      </c>
      <c r="C3807" t="s">
        <v>4096</v>
      </c>
      <c r="D3807" t="str">
        <f>MID(Table1[[#This Row],[Product ID]],5,2)</f>
        <v>BI</v>
      </c>
      <c r="E3807" t="str">
        <f>LEFT(Table1[[#This Row],[Product ID]],3)</f>
        <v>OFF</v>
      </c>
      <c r="F3807" s="10">
        <f>VLOOKUP(Table1[[#This Row],[Order ID]],Mapping!H3807:J11598,3,0)</f>
        <v>41971</v>
      </c>
      <c r="G3807" s="10">
        <f>VLOOKUP(Table1[[#This Row],[Order ID]],Mapping!H3807:K11598,4,0)</f>
        <v>41974</v>
      </c>
      <c r="H3807" t="str">
        <f>INDEX(Mapping!$B$2:$T$7793,MATCH(Data!$A3807,Mapping!$B$3:$B$7793,0),MATCH(Data!$H$1,Mapping!$B$2:$T$2,0))</f>
        <v>Second Class</v>
      </c>
      <c r="I3807" t="str">
        <f>INDEX(Mapping!$B$2:$T$7793,MATCH(Data!$A3807,Mapping!$B$3:$B$7793,0),MATCH(Data!$I$1,Mapping!$B$2:$T$2,0))</f>
        <v>Consumer</v>
      </c>
      <c r="J3807">
        <f>VLOOKUP($A3807,Mapping!$X$3:$Y$7793,2,0)</f>
        <v>10011</v>
      </c>
      <c r="K3807" t="str">
        <f>VLOOKUP($J3807,Mapping!$AB$3:$AC$475,2,0)</f>
        <v>Omaha</v>
      </c>
      <c r="L3807" t="str">
        <f>VLOOKUP($K3807,Mapping!$AF$3:$AG$475,2,0)</f>
        <v>Nebraska</v>
      </c>
      <c r="M3807" t="str">
        <f>VLOOKUP($L3807,Mapping!$AI$3:$AJ$48,2,0)</f>
        <v>United States</v>
      </c>
      <c r="N3807" t="str">
        <f>VLOOKUP($L3807,Mapping!$AI$3:$AK$48,3,0)</f>
        <v>Central</v>
      </c>
      <c r="O3807" t="str">
        <f>VLOOKUP(Table1[[#This Row],[Column1]],Mapping!$AM$8:$AN$11,2,0)</f>
        <v>Office Supplies</v>
      </c>
      <c r="P3807" t="str">
        <f>VLOOKUP(Table1[[#This Row],[Column3]],Mapping!$AP$5:$AQ$22,2,0)</f>
        <v>Binders</v>
      </c>
      <c r="Q3807">
        <v>107.42400000000001</v>
      </c>
      <c r="R3807">
        <v>6</v>
      </c>
      <c r="S3807">
        <v>36.255599999999994</v>
      </c>
    </row>
    <row r="3808" spans="1:19" x14ac:dyDescent="0.35">
      <c r="A3808">
        <v>5887</v>
      </c>
      <c r="B3808" t="s">
        <v>4702</v>
      </c>
      <c r="C3808" t="s">
        <v>4315</v>
      </c>
      <c r="D3808" t="str">
        <f>MID(Table1[[#This Row],[Product ID]],5,2)</f>
        <v>FU</v>
      </c>
      <c r="E3808" t="str">
        <f>LEFT(Table1[[#This Row],[Product ID]],3)</f>
        <v>FUR</v>
      </c>
      <c r="F3808" s="10">
        <f>VLOOKUP(Table1[[#This Row],[Order ID]],Mapping!H3808:J11599,3,0)</f>
        <v>41977</v>
      </c>
      <c r="G3808" s="10">
        <f>VLOOKUP(Table1[[#This Row],[Order ID]],Mapping!H3808:K11599,4,0)</f>
        <v>41982</v>
      </c>
      <c r="H3808" t="str">
        <f>INDEX(Mapping!$B$2:$T$7793,MATCH(Data!$A3808,Mapping!$B$3:$B$7793,0),MATCH(Data!$H$1,Mapping!$B$2:$T$2,0))</f>
        <v>Standard Class</v>
      </c>
      <c r="I3808" t="str">
        <f>INDEX(Mapping!$B$2:$T$7793,MATCH(Data!$A3808,Mapping!$B$3:$B$7793,0),MATCH(Data!$I$1,Mapping!$B$2:$T$2,0))</f>
        <v>Corporate</v>
      </c>
      <c r="J3808">
        <f>VLOOKUP($A3808,Mapping!$X$3:$Y$7793,2,0)</f>
        <v>77041</v>
      </c>
      <c r="K3808" t="str">
        <f>VLOOKUP($J3808,Mapping!$AB$3:$AC$475,2,0)</f>
        <v>Eagan</v>
      </c>
      <c r="L3808" t="str">
        <f>VLOOKUP($K3808,Mapping!$AF$3:$AG$475,2,0)</f>
        <v>Minnesota</v>
      </c>
      <c r="M3808" t="str">
        <f>VLOOKUP($L3808,Mapping!$AI$3:$AJ$48,2,0)</f>
        <v>United States</v>
      </c>
      <c r="N3808" t="str">
        <f>VLOOKUP($L3808,Mapping!$AI$3:$AK$48,3,0)</f>
        <v>Central</v>
      </c>
      <c r="O3808" t="str">
        <f>VLOOKUP(Table1[[#This Row],[Column1]],Mapping!$AM$8:$AN$11,2,0)</f>
        <v>Furniture</v>
      </c>
      <c r="P3808" t="str">
        <f>VLOOKUP(Table1[[#This Row],[Column3]],Mapping!$AP$5:$AQ$22,2,0)</f>
        <v>Furnishings</v>
      </c>
      <c r="Q3808">
        <v>13.591999999999999</v>
      </c>
      <c r="R3808">
        <v>2</v>
      </c>
      <c r="S3808">
        <v>-14.271599999999999</v>
      </c>
    </row>
    <row r="3809" spans="1:19" x14ac:dyDescent="0.35">
      <c r="A3809">
        <v>5492</v>
      </c>
      <c r="B3809" t="s">
        <v>4487</v>
      </c>
      <c r="C3809" t="s">
        <v>254</v>
      </c>
      <c r="D3809" t="str">
        <f>MID(Table1[[#This Row],[Product ID]],5,2)</f>
        <v>ST</v>
      </c>
      <c r="E3809" t="str">
        <f>LEFT(Table1[[#This Row],[Product ID]],3)</f>
        <v>OFF</v>
      </c>
      <c r="F3809" s="10">
        <f>VLOOKUP(Table1[[#This Row],[Order ID]],Mapping!H3809:J11600,3,0)</f>
        <v>41991</v>
      </c>
      <c r="G3809" s="10">
        <f>VLOOKUP(Table1[[#This Row],[Order ID]],Mapping!H3809:K11600,4,0)</f>
        <v>41997</v>
      </c>
      <c r="H3809" t="str">
        <f>INDEX(Mapping!$B$2:$T$7793,MATCH(Data!$A3809,Mapping!$B$3:$B$7793,0),MATCH(Data!$H$1,Mapping!$B$2:$T$2,0))</f>
        <v>Second Class</v>
      </c>
      <c r="I3809" t="str">
        <f>INDEX(Mapping!$B$2:$T$7793,MATCH(Data!$A3809,Mapping!$B$3:$B$7793,0),MATCH(Data!$I$1,Mapping!$B$2:$T$2,0))</f>
        <v>Consumer</v>
      </c>
      <c r="J3809">
        <f>VLOOKUP($A3809,Mapping!$X$3:$Y$7793,2,0)</f>
        <v>10009</v>
      </c>
      <c r="K3809" t="str">
        <f>VLOOKUP($J3809,Mapping!$AB$3:$AC$475,2,0)</f>
        <v>Saint Paul</v>
      </c>
      <c r="L3809" t="str">
        <f>VLOOKUP($K3809,Mapping!$AF$3:$AG$475,2,0)</f>
        <v>Minnesota</v>
      </c>
      <c r="M3809" t="str">
        <f>VLOOKUP($L3809,Mapping!$AI$3:$AJ$48,2,0)</f>
        <v>United States</v>
      </c>
      <c r="N3809" t="str">
        <f>VLOOKUP($L3809,Mapping!$AI$3:$AK$48,3,0)</f>
        <v>Central</v>
      </c>
      <c r="O3809" t="str">
        <f>VLOOKUP(Table1[[#This Row],[Column1]],Mapping!$AM$8:$AN$11,2,0)</f>
        <v>Office Supplies</v>
      </c>
      <c r="P3809" t="str">
        <f>VLOOKUP(Table1[[#This Row],[Column3]],Mapping!$AP$5:$AQ$22,2,0)</f>
        <v>Storage</v>
      </c>
      <c r="Q3809">
        <v>166.72</v>
      </c>
      <c r="R3809">
        <v>2</v>
      </c>
      <c r="S3809">
        <v>41.680000000000007</v>
      </c>
    </row>
    <row r="3810" spans="1:19" x14ac:dyDescent="0.35">
      <c r="A3810">
        <v>5493</v>
      </c>
      <c r="B3810" t="s">
        <v>4487</v>
      </c>
      <c r="C3810" t="s">
        <v>2716</v>
      </c>
      <c r="D3810" t="str">
        <f>MID(Table1[[#This Row],[Product ID]],5,2)</f>
        <v>BI</v>
      </c>
      <c r="E3810" t="str">
        <f>LEFT(Table1[[#This Row],[Product ID]],3)</f>
        <v>OFF</v>
      </c>
      <c r="F3810" s="10">
        <f>VLOOKUP(Table1[[#This Row],[Order ID]],Mapping!H3810:J11601,3,0)</f>
        <v>41991</v>
      </c>
      <c r="G3810" s="10">
        <f>VLOOKUP(Table1[[#This Row],[Order ID]],Mapping!H3810:K11601,4,0)</f>
        <v>41997</v>
      </c>
      <c r="H3810" t="str">
        <f>INDEX(Mapping!$B$2:$T$7793,MATCH(Data!$A3810,Mapping!$B$3:$B$7793,0),MATCH(Data!$H$1,Mapping!$B$2:$T$2,0))</f>
        <v>Standard Class</v>
      </c>
      <c r="I3810" t="str">
        <f>INDEX(Mapping!$B$2:$T$7793,MATCH(Data!$A3810,Mapping!$B$3:$B$7793,0),MATCH(Data!$I$1,Mapping!$B$2:$T$2,0))</f>
        <v>Consumer</v>
      </c>
      <c r="J3810">
        <f>VLOOKUP($A3810,Mapping!$X$3:$Y$7793,2,0)</f>
        <v>10009</v>
      </c>
      <c r="K3810" t="str">
        <f>VLOOKUP($J3810,Mapping!$AB$3:$AC$475,2,0)</f>
        <v>Saint Paul</v>
      </c>
      <c r="L3810" t="str">
        <f>VLOOKUP($K3810,Mapping!$AF$3:$AG$475,2,0)</f>
        <v>Minnesota</v>
      </c>
      <c r="M3810" t="str">
        <f>VLOOKUP($L3810,Mapping!$AI$3:$AJ$48,2,0)</f>
        <v>United States</v>
      </c>
      <c r="N3810" t="str">
        <f>VLOOKUP($L3810,Mapping!$AI$3:$AK$48,3,0)</f>
        <v>Central</v>
      </c>
      <c r="O3810" t="str">
        <f>VLOOKUP(Table1[[#This Row],[Column1]],Mapping!$AM$8:$AN$11,2,0)</f>
        <v>Office Supplies</v>
      </c>
      <c r="P3810" t="str">
        <f>VLOOKUP(Table1[[#This Row],[Column3]],Mapping!$AP$5:$AQ$22,2,0)</f>
        <v>Binders</v>
      </c>
      <c r="Q3810">
        <v>24.816000000000003</v>
      </c>
      <c r="R3810">
        <v>3</v>
      </c>
      <c r="S3810">
        <v>8.3753999999999991</v>
      </c>
    </row>
    <row r="3811" spans="1:19" x14ac:dyDescent="0.35">
      <c r="A3811">
        <v>5494</v>
      </c>
      <c r="B3811" t="s">
        <v>4487</v>
      </c>
      <c r="C3811" t="s">
        <v>2006</v>
      </c>
      <c r="D3811" t="str">
        <f>MID(Table1[[#This Row],[Product ID]],5,2)</f>
        <v>FU</v>
      </c>
      <c r="E3811" t="str">
        <f>LEFT(Table1[[#This Row],[Product ID]],3)</f>
        <v>FUR</v>
      </c>
      <c r="F3811" s="10">
        <f>VLOOKUP(Table1[[#This Row],[Order ID]],Mapping!H3811:J11602,3,0)</f>
        <v>41991</v>
      </c>
      <c r="G3811" s="10">
        <f>VLOOKUP(Table1[[#This Row],[Order ID]],Mapping!H3811:K11602,4,0)</f>
        <v>41997</v>
      </c>
      <c r="H3811" t="str">
        <f>INDEX(Mapping!$B$2:$T$7793,MATCH(Data!$A3811,Mapping!$B$3:$B$7793,0),MATCH(Data!$H$1,Mapping!$B$2:$T$2,0))</f>
        <v>Standard Class</v>
      </c>
      <c r="I3811" t="str">
        <f>INDEX(Mapping!$B$2:$T$7793,MATCH(Data!$A3811,Mapping!$B$3:$B$7793,0),MATCH(Data!$I$1,Mapping!$B$2:$T$2,0))</f>
        <v>Consumer</v>
      </c>
      <c r="J3811">
        <f>VLOOKUP($A3811,Mapping!$X$3:$Y$7793,2,0)</f>
        <v>10009</v>
      </c>
      <c r="K3811" t="str">
        <f>VLOOKUP($J3811,Mapping!$AB$3:$AC$475,2,0)</f>
        <v>Saint Paul</v>
      </c>
      <c r="L3811" t="str">
        <f>VLOOKUP($K3811,Mapping!$AF$3:$AG$475,2,0)</f>
        <v>Minnesota</v>
      </c>
      <c r="M3811" t="str">
        <f>VLOOKUP($L3811,Mapping!$AI$3:$AJ$48,2,0)</f>
        <v>United States</v>
      </c>
      <c r="N3811" t="str">
        <f>VLOOKUP($L3811,Mapping!$AI$3:$AK$48,3,0)</f>
        <v>Central</v>
      </c>
      <c r="O3811" t="str">
        <f>VLOOKUP(Table1[[#This Row],[Column1]],Mapping!$AM$8:$AN$11,2,0)</f>
        <v>Furniture</v>
      </c>
      <c r="P3811" t="str">
        <f>VLOOKUP(Table1[[#This Row],[Column3]],Mapping!$AP$5:$AQ$22,2,0)</f>
        <v>Furnishings</v>
      </c>
      <c r="Q3811">
        <v>124.36</v>
      </c>
      <c r="R3811">
        <v>2</v>
      </c>
      <c r="S3811">
        <v>27.359200000000001</v>
      </c>
    </row>
    <row r="3812" spans="1:19" x14ac:dyDescent="0.35">
      <c r="A3812">
        <v>7189</v>
      </c>
      <c r="B3812" t="s">
        <v>5433</v>
      </c>
      <c r="C3812" t="s">
        <v>19</v>
      </c>
      <c r="D3812" t="str">
        <f>MID(Table1[[#This Row],[Product ID]],5,2)</f>
        <v>AP</v>
      </c>
      <c r="E3812" t="str">
        <f>LEFT(Table1[[#This Row],[Product ID]],3)</f>
        <v>OFF</v>
      </c>
      <c r="F3812" s="10">
        <f>VLOOKUP(Table1[[#This Row],[Order ID]],Mapping!H3812:J11603,3,0)</f>
        <v>41968</v>
      </c>
      <c r="G3812" s="10">
        <f>VLOOKUP(Table1[[#This Row],[Order ID]],Mapping!H3812:K11603,4,0)</f>
        <v>41974</v>
      </c>
      <c r="H3812" t="str">
        <f>INDEX(Mapping!$B$2:$T$7793,MATCH(Data!$A3812,Mapping!$B$3:$B$7793,0),MATCH(Data!$H$1,Mapping!$B$2:$T$2,0))</f>
        <v>Standard Class</v>
      </c>
      <c r="I3812" t="str">
        <f>INDEX(Mapping!$B$2:$T$7793,MATCH(Data!$A3812,Mapping!$B$3:$B$7793,0),MATCH(Data!$I$1,Mapping!$B$2:$T$2,0))</f>
        <v>Corporate</v>
      </c>
      <c r="J3812">
        <f>VLOOKUP($A3812,Mapping!$X$3:$Y$7793,2,0)</f>
        <v>79762</v>
      </c>
      <c r="K3812" t="str">
        <f>VLOOKUP($J3812,Mapping!$AB$3:$AC$475,2,0)</f>
        <v>Bullhead City</v>
      </c>
      <c r="L3812" t="str">
        <f>VLOOKUP($K3812,Mapping!$AF$3:$AG$475,2,0)</f>
        <v>Arizona</v>
      </c>
      <c r="M3812" t="str">
        <f>VLOOKUP($L3812,Mapping!$AI$3:$AJ$48,2,0)</f>
        <v>United States</v>
      </c>
      <c r="N3812" t="str">
        <f>VLOOKUP($L3812,Mapping!$AI$3:$AK$48,3,0)</f>
        <v>West</v>
      </c>
      <c r="O3812" t="str">
        <f>VLOOKUP(Table1[[#This Row],[Column1]],Mapping!$AM$8:$AN$11,2,0)</f>
        <v>Office Supplies</v>
      </c>
      <c r="P3812" t="str">
        <f>VLOOKUP(Table1[[#This Row],[Column3]],Mapping!$AP$5:$AQ$22,2,0)</f>
        <v>Appliances</v>
      </c>
      <c r="Q3812">
        <v>13.761999999999997</v>
      </c>
      <c r="R3812">
        <v>1</v>
      </c>
      <c r="S3812">
        <v>-24.771599999999999</v>
      </c>
    </row>
    <row r="3813" spans="1:19" x14ac:dyDescent="0.35">
      <c r="A3813">
        <v>2785</v>
      </c>
      <c r="B3813" t="s">
        <v>2788</v>
      </c>
      <c r="C3813" t="s">
        <v>923</v>
      </c>
      <c r="D3813" t="str">
        <f>MID(Table1[[#This Row],[Product ID]],5,2)</f>
        <v>BI</v>
      </c>
      <c r="E3813" t="str">
        <f>LEFT(Table1[[#This Row],[Product ID]],3)</f>
        <v>OFF</v>
      </c>
      <c r="F3813" s="10" t="e">
        <f>VLOOKUP(Table1[[#This Row],[Order ID]],Mapping!H3813:J11604,3,0)</f>
        <v>#N/A</v>
      </c>
      <c r="G3813" s="10" t="e">
        <f>VLOOKUP(Table1[[#This Row],[Order ID]],Mapping!H3813:K11604,4,0)</f>
        <v>#N/A</v>
      </c>
      <c r="H3813" t="str">
        <f>INDEX(Mapping!$B$2:$T$7793,MATCH(Data!$A3813,Mapping!$B$3:$B$7793,0),MATCH(Data!$H$1,Mapping!$B$2:$T$2,0))</f>
        <v>First Class</v>
      </c>
      <c r="I3813" t="str">
        <f>INDEX(Mapping!$B$2:$T$7793,MATCH(Data!$A3813,Mapping!$B$3:$B$7793,0),MATCH(Data!$I$1,Mapping!$B$2:$T$2,0))</f>
        <v>Consumer</v>
      </c>
      <c r="J3813">
        <f>VLOOKUP($A3813,Mapping!$X$3:$Y$7793,2,0)</f>
        <v>64055</v>
      </c>
      <c r="K3813" t="str">
        <f>VLOOKUP($J3813,Mapping!$AB$3:$AC$475,2,0)</f>
        <v>Westfield</v>
      </c>
      <c r="L3813" t="str">
        <f>VLOOKUP($K3813,Mapping!$AF$3:$AG$475,2,0)</f>
        <v>New Jersey</v>
      </c>
      <c r="M3813" t="str">
        <f>VLOOKUP($L3813,Mapping!$AI$3:$AJ$48,2,0)</f>
        <v>United States</v>
      </c>
      <c r="N3813" t="str">
        <f>VLOOKUP($L3813,Mapping!$AI$3:$AK$48,3,0)</f>
        <v>East</v>
      </c>
      <c r="O3813" t="str">
        <f>VLOOKUP(Table1[[#This Row],[Column1]],Mapping!$AM$8:$AN$11,2,0)</f>
        <v>Office Supplies</v>
      </c>
      <c r="P3813" t="str">
        <f>VLOOKUP(Table1[[#This Row],[Column3]],Mapping!$AP$5:$AQ$22,2,0)</f>
        <v>Binders</v>
      </c>
      <c r="Q3813">
        <v>1577.94</v>
      </c>
      <c r="R3813">
        <v>3</v>
      </c>
      <c r="S3813">
        <v>757.41120000000001</v>
      </c>
    </row>
    <row r="3814" spans="1:19" x14ac:dyDescent="0.35">
      <c r="A3814">
        <v>6930</v>
      </c>
      <c r="B3814" t="s">
        <v>5285</v>
      </c>
      <c r="C3814" t="s">
        <v>727</v>
      </c>
      <c r="D3814" t="str">
        <f>MID(Table1[[#This Row],[Product ID]],5,2)</f>
        <v>FU</v>
      </c>
      <c r="E3814" t="str">
        <f>LEFT(Table1[[#This Row],[Product ID]],3)</f>
        <v>FUR</v>
      </c>
      <c r="F3814" s="10">
        <f>VLOOKUP(Table1[[#This Row],[Order ID]],Mapping!H3814:J11605,3,0)</f>
        <v>41975</v>
      </c>
      <c r="G3814" s="10">
        <f>VLOOKUP(Table1[[#This Row],[Order ID]],Mapping!H3814:K11605,4,0)</f>
        <v>41981</v>
      </c>
      <c r="H3814" t="str">
        <f>INDEX(Mapping!$B$2:$T$7793,MATCH(Data!$A3814,Mapping!$B$3:$B$7793,0),MATCH(Data!$H$1,Mapping!$B$2:$T$2,0))</f>
        <v>Second Class</v>
      </c>
      <c r="I3814" t="str">
        <f>INDEX(Mapping!$B$2:$T$7793,MATCH(Data!$A3814,Mapping!$B$3:$B$7793,0),MATCH(Data!$I$1,Mapping!$B$2:$T$2,0))</f>
        <v>Corporate</v>
      </c>
      <c r="J3814">
        <f>VLOOKUP($A3814,Mapping!$X$3:$Y$7793,2,0)</f>
        <v>95207</v>
      </c>
      <c r="K3814" t="str">
        <f>VLOOKUP($J3814,Mapping!$AB$3:$AC$475,2,0)</f>
        <v>Passaic</v>
      </c>
      <c r="L3814" t="str">
        <f>VLOOKUP($K3814,Mapping!$AF$3:$AG$475,2,0)</f>
        <v>New Jersey</v>
      </c>
      <c r="M3814" t="str">
        <f>VLOOKUP($L3814,Mapping!$AI$3:$AJ$48,2,0)</f>
        <v>United States</v>
      </c>
      <c r="N3814" t="str">
        <f>VLOOKUP($L3814,Mapping!$AI$3:$AK$48,3,0)</f>
        <v>East</v>
      </c>
      <c r="O3814" t="str">
        <f>VLOOKUP(Table1[[#This Row],[Column1]],Mapping!$AM$8:$AN$11,2,0)</f>
        <v>Furniture</v>
      </c>
      <c r="P3814" t="str">
        <f>VLOOKUP(Table1[[#This Row],[Column3]],Mapping!$AP$5:$AQ$22,2,0)</f>
        <v>Furnishings</v>
      </c>
      <c r="Q3814">
        <v>629.64</v>
      </c>
      <c r="R3814">
        <v>9</v>
      </c>
      <c r="S3814">
        <v>107.03879999999994</v>
      </c>
    </row>
    <row r="3815" spans="1:19" x14ac:dyDescent="0.35">
      <c r="A3815">
        <v>1359</v>
      </c>
      <c r="B3815" t="s">
        <v>1603</v>
      </c>
      <c r="C3815" t="s">
        <v>1604</v>
      </c>
      <c r="D3815" t="str">
        <f>MID(Table1[[#This Row],[Product ID]],5,2)</f>
        <v>BO</v>
      </c>
      <c r="E3815" t="str">
        <f>LEFT(Table1[[#This Row],[Product ID]],3)</f>
        <v>FUR</v>
      </c>
      <c r="F3815" s="10" t="e">
        <f>VLOOKUP(Table1[[#This Row],[Order ID]],Mapping!H3815:J11606,3,0)</f>
        <v>#N/A</v>
      </c>
      <c r="G3815" s="10" t="e">
        <f>VLOOKUP(Table1[[#This Row],[Order ID]],Mapping!H3815:K11606,4,0)</f>
        <v>#N/A</v>
      </c>
      <c r="H3815" t="str">
        <f>INDEX(Mapping!$B$2:$T$7793,MATCH(Data!$A3815,Mapping!$B$3:$B$7793,0),MATCH(Data!$H$1,Mapping!$B$2:$T$2,0))</f>
        <v>Second Class</v>
      </c>
      <c r="I3815" t="str">
        <f>INDEX(Mapping!$B$2:$T$7793,MATCH(Data!$A3815,Mapping!$B$3:$B$7793,0),MATCH(Data!$I$1,Mapping!$B$2:$T$2,0))</f>
        <v>Consumer</v>
      </c>
      <c r="J3815">
        <f>VLOOKUP($A3815,Mapping!$X$3:$Y$7793,2,0)</f>
        <v>94110</v>
      </c>
      <c r="K3815" t="str">
        <f>VLOOKUP($J3815,Mapping!$AB$3:$AC$475,2,0)</f>
        <v>Tucson</v>
      </c>
      <c r="L3815" t="str">
        <f>VLOOKUP($K3815,Mapping!$AF$3:$AG$475,2,0)</f>
        <v>Arizona</v>
      </c>
      <c r="M3815" t="str">
        <f>VLOOKUP($L3815,Mapping!$AI$3:$AJ$48,2,0)</f>
        <v>United States</v>
      </c>
      <c r="N3815" t="str">
        <f>VLOOKUP($L3815,Mapping!$AI$3:$AK$48,3,0)</f>
        <v>West</v>
      </c>
      <c r="O3815" t="str">
        <f>VLOOKUP(Table1[[#This Row],[Column1]],Mapping!$AM$8:$AN$11,2,0)</f>
        <v>Furniture</v>
      </c>
      <c r="P3815" t="str">
        <f>VLOOKUP(Table1[[#This Row],[Column3]],Mapping!$AP$5:$AQ$22,2,0)</f>
        <v>Bookcases</v>
      </c>
      <c r="Q3815">
        <v>307.666</v>
      </c>
      <c r="R3815">
        <v>2</v>
      </c>
      <c r="S3815">
        <v>-14.478399999999979</v>
      </c>
    </row>
    <row r="3816" spans="1:19" x14ac:dyDescent="0.35">
      <c r="A3816">
        <v>3795</v>
      </c>
      <c r="B3816" t="s">
        <v>3463</v>
      </c>
      <c r="C3816" t="s">
        <v>3131</v>
      </c>
      <c r="D3816" t="str">
        <f>MID(Table1[[#This Row],[Product ID]],5,2)</f>
        <v>BI</v>
      </c>
      <c r="E3816" t="str">
        <f>LEFT(Table1[[#This Row],[Product ID]],3)</f>
        <v>OFF</v>
      </c>
      <c r="F3816" s="10" t="e">
        <f>VLOOKUP(Table1[[#This Row],[Order ID]],Mapping!H3816:J11607,3,0)</f>
        <v>#N/A</v>
      </c>
      <c r="G3816" s="10" t="e">
        <f>VLOOKUP(Table1[[#This Row],[Order ID]],Mapping!H3816:K11607,4,0)</f>
        <v>#N/A</v>
      </c>
      <c r="H3816" t="str">
        <f>INDEX(Mapping!$B$2:$T$7793,MATCH(Data!$A3816,Mapping!$B$3:$B$7793,0),MATCH(Data!$H$1,Mapping!$B$2:$T$2,0))</f>
        <v>First Class</v>
      </c>
      <c r="I3816" t="str">
        <f>INDEX(Mapping!$B$2:$T$7793,MATCH(Data!$A3816,Mapping!$B$3:$B$7793,0),MATCH(Data!$I$1,Mapping!$B$2:$T$2,0))</f>
        <v>Consumer</v>
      </c>
      <c r="J3816">
        <f>VLOOKUP($A3816,Mapping!$X$3:$Y$7793,2,0)</f>
        <v>92804</v>
      </c>
      <c r="K3816" t="str">
        <f>VLOOKUP($J3816,Mapping!$AB$3:$AC$475,2,0)</f>
        <v>Trenton</v>
      </c>
      <c r="L3816" t="str">
        <f>VLOOKUP($K3816,Mapping!$AF$3:$AG$475,2,0)</f>
        <v>Michigan</v>
      </c>
      <c r="M3816" t="str">
        <f>VLOOKUP($L3816,Mapping!$AI$3:$AJ$48,2,0)</f>
        <v>United States</v>
      </c>
      <c r="N3816" t="str">
        <f>VLOOKUP($L3816,Mapping!$AI$3:$AK$48,3,0)</f>
        <v>Central</v>
      </c>
      <c r="O3816" t="str">
        <f>VLOOKUP(Table1[[#This Row],[Column1]],Mapping!$AM$8:$AN$11,2,0)</f>
        <v>Office Supplies</v>
      </c>
      <c r="P3816" t="str">
        <f>VLOOKUP(Table1[[#This Row],[Column3]],Mapping!$AP$5:$AQ$22,2,0)</f>
        <v>Binders</v>
      </c>
      <c r="Q3816">
        <v>171.20000000000002</v>
      </c>
      <c r="R3816">
        <v>5</v>
      </c>
      <c r="S3816">
        <v>64.199999999999989</v>
      </c>
    </row>
    <row r="3817" spans="1:19" x14ac:dyDescent="0.35">
      <c r="A3817">
        <v>3796</v>
      </c>
      <c r="B3817" t="s">
        <v>3463</v>
      </c>
      <c r="C3817" t="s">
        <v>3150</v>
      </c>
      <c r="D3817" t="str">
        <f>MID(Table1[[#This Row],[Product ID]],5,2)</f>
        <v>AR</v>
      </c>
      <c r="E3817" t="str">
        <f>LEFT(Table1[[#This Row],[Product ID]],3)</f>
        <v>OFF</v>
      </c>
      <c r="F3817" s="10" t="e">
        <f>VLOOKUP(Table1[[#This Row],[Order ID]],Mapping!H3817:J11608,3,0)</f>
        <v>#N/A</v>
      </c>
      <c r="G3817" s="10" t="e">
        <f>VLOOKUP(Table1[[#This Row],[Order ID]],Mapping!H3817:K11608,4,0)</f>
        <v>#N/A</v>
      </c>
      <c r="H3817" t="str">
        <f>INDEX(Mapping!$B$2:$T$7793,MATCH(Data!$A3817,Mapping!$B$3:$B$7793,0),MATCH(Data!$H$1,Mapping!$B$2:$T$2,0))</f>
        <v>Standard Class</v>
      </c>
      <c r="I3817" t="str">
        <f>INDEX(Mapping!$B$2:$T$7793,MATCH(Data!$A3817,Mapping!$B$3:$B$7793,0),MATCH(Data!$I$1,Mapping!$B$2:$T$2,0))</f>
        <v>Consumer</v>
      </c>
      <c r="J3817">
        <f>VLOOKUP($A3817,Mapping!$X$3:$Y$7793,2,0)</f>
        <v>92804</v>
      </c>
      <c r="K3817" t="str">
        <f>VLOOKUP($J3817,Mapping!$AB$3:$AC$475,2,0)</f>
        <v>Trenton</v>
      </c>
      <c r="L3817" t="str">
        <f>VLOOKUP($K3817,Mapping!$AF$3:$AG$475,2,0)</f>
        <v>Michigan</v>
      </c>
      <c r="M3817" t="str">
        <f>VLOOKUP($L3817,Mapping!$AI$3:$AJ$48,2,0)</f>
        <v>United States</v>
      </c>
      <c r="N3817" t="str">
        <f>VLOOKUP($L3817,Mapping!$AI$3:$AK$48,3,0)</f>
        <v>Central</v>
      </c>
      <c r="O3817" t="str">
        <f>VLOOKUP(Table1[[#This Row],[Column1]],Mapping!$AM$8:$AN$11,2,0)</f>
        <v>Office Supplies</v>
      </c>
      <c r="P3817" t="str">
        <f>VLOOKUP(Table1[[#This Row],[Column3]],Mapping!$AP$5:$AQ$22,2,0)</f>
        <v>Art</v>
      </c>
      <c r="Q3817">
        <v>3.36</v>
      </c>
      <c r="R3817">
        <v>2</v>
      </c>
      <c r="S3817">
        <v>0.87360000000000015</v>
      </c>
    </row>
    <row r="3818" spans="1:19" x14ac:dyDescent="0.35">
      <c r="A3818">
        <v>7465</v>
      </c>
      <c r="B3818" t="s">
        <v>5592</v>
      </c>
      <c r="C3818" t="s">
        <v>373</v>
      </c>
      <c r="D3818" t="str">
        <f>MID(Table1[[#This Row],[Product ID]],5,2)</f>
        <v>PH</v>
      </c>
      <c r="E3818" t="str">
        <f>LEFT(Table1[[#This Row],[Product ID]],3)</f>
        <v>TEC</v>
      </c>
      <c r="F3818" s="10">
        <f>VLOOKUP(Table1[[#This Row],[Order ID]],Mapping!H3818:J11609,3,0)</f>
        <v>41826</v>
      </c>
      <c r="G3818" s="10">
        <f>VLOOKUP(Table1[[#This Row],[Order ID]],Mapping!H3818:K11609,4,0)</f>
        <v>41828</v>
      </c>
      <c r="H3818" t="str">
        <f>INDEX(Mapping!$B$2:$T$7793,MATCH(Data!$A3818,Mapping!$B$3:$B$7793,0),MATCH(Data!$H$1,Mapping!$B$2:$T$2,0))</f>
        <v>Same Day</v>
      </c>
      <c r="I3818" t="str">
        <f>INDEX(Mapping!$B$2:$T$7793,MATCH(Data!$A3818,Mapping!$B$3:$B$7793,0),MATCH(Data!$I$1,Mapping!$B$2:$T$2,0))</f>
        <v>Consumer</v>
      </c>
      <c r="J3818">
        <f>VLOOKUP($A3818,Mapping!$X$3:$Y$7793,2,0)</f>
        <v>68025</v>
      </c>
      <c r="K3818" t="str">
        <f>VLOOKUP($J3818,Mapping!$AB$3:$AC$475,2,0)</f>
        <v>Philadelphia</v>
      </c>
      <c r="L3818" t="str">
        <f>VLOOKUP($K3818,Mapping!$AF$3:$AG$475,2,0)</f>
        <v>Pennsylvania</v>
      </c>
      <c r="M3818" t="str">
        <f>VLOOKUP($L3818,Mapping!$AI$3:$AJ$48,2,0)</f>
        <v>United States</v>
      </c>
      <c r="N3818" t="str">
        <f>VLOOKUP($L3818,Mapping!$AI$3:$AK$48,3,0)</f>
        <v>East</v>
      </c>
      <c r="O3818" t="str">
        <f>VLOOKUP(Table1[[#This Row],[Column1]],Mapping!$AM$8:$AN$11,2,0)</f>
        <v>Technology</v>
      </c>
      <c r="P3818" t="str">
        <f>VLOOKUP(Table1[[#This Row],[Column3]],Mapping!$AP$5:$AQ$22,2,0)</f>
        <v>Phones</v>
      </c>
      <c r="Q3818">
        <v>79.959999999999994</v>
      </c>
      <c r="R3818">
        <v>4</v>
      </c>
      <c r="S3818">
        <v>22.388800000000003</v>
      </c>
    </row>
    <row r="3819" spans="1:19" x14ac:dyDescent="0.35">
      <c r="A3819">
        <v>7483</v>
      </c>
      <c r="B3819" t="s">
        <v>5603</v>
      </c>
      <c r="C3819" t="s">
        <v>31</v>
      </c>
      <c r="D3819" t="str">
        <f>MID(Table1[[#This Row],[Product ID]],5,2)</f>
        <v>AP</v>
      </c>
      <c r="E3819" t="str">
        <f>LEFT(Table1[[#This Row],[Product ID]],3)</f>
        <v>OFF</v>
      </c>
      <c r="F3819" s="10">
        <f>VLOOKUP(Table1[[#This Row],[Order ID]],Mapping!H3819:J11610,3,0)</f>
        <v>41664</v>
      </c>
      <c r="G3819" s="10">
        <f>VLOOKUP(Table1[[#This Row],[Order ID]],Mapping!H3819:K11610,4,0)</f>
        <v>41669</v>
      </c>
      <c r="H3819" t="str">
        <f>INDEX(Mapping!$B$2:$T$7793,MATCH(Data!$A3819,Mapping!$B$3:$B$7793,0),MATCH(Data!$H$1,Mapping!$B$2:$T$2,0))</f>
        <v>Standard Class</v>
      </c>
      <c r="I3819" t="str">
        <f>INDEX(Mapping!$B$2:$T$7793,MATCH(Data!$A3819,Mapping!$B$3:$B$7793,0),MATCH(Data!$I$1,Mapping!$B$2:$T$2,0))</f>
        <v>Consumer</v>
      </c>
      <c r="J3819">
        <f>VLOOKUP($A3819,Mapping!$X$3:$Y$7793,2,0)</f>
        <v>95123</v>
      </c>
      <c r="K3819" t="str">
        <f>VLOOKUP($J3819,Mapping!$AB$3:$AC$475,2,0)</f>
        <v>Denver</v>
      </c>
      <c r="L3819" t="str">
        <f>VLOOKUP($K3819,Mapping!$AF$3:$AG$475,2,0)</f>
        <v>Colorado</v>
      </c>
      <c r="M3819" t="str">
        <f>VLOOKUP($L3819,Mapping!$AI$3:$AJ$48,2,0)</f>
        <v>United States</v>
      </c>
      <c r="N3819" t="str">
        <f>VLOOKUP($L3819,Mapping!$AI$3:$AK$48,3,0)</f>
        <v>West</v>
      </c>
      <c r="O3819" t="str">
        <f>VLOOKUP(Table1[[#This Row],[Column1]],Mapping!$AM$8:$AN$11,2,0)</f>
        <v>Office Supplies</v>
      </c>
      <c r="P3819" t="str">
        <f>VLOOKUP(Table1[[#This Row],[Column3]],Mapping!$AP$5:$AQ$22,2,0)</f>
        <v>Appliances</v>
      </c>
      <c r="Q3819">
        <v>25.86</v>
      </c>
      <c r="R3819">
        <v>3</v>
      </c>
      <c r="S3819">
        <v>6.7236000000000002</v>
      </c>
    </row>
    <row r="3820" spans="1:19" x14ac:dyDescent="0.35">
      <c r="A3820">
        <v>7485</v>
      </c>
      <c r="B3820" t="s">
        <v>5603</v>
      </c>
      <c r="C3820" t="s">
        <v>3316</v>
      </c>
      <c r="D3820" t="str">
        <f>MID(Table1[[#This Row],[Product ID]],5,2)</f>
        <v>PH</v>
      </c>
      <c r="E3820" t="str">
        <f>LEFT(Table1[[#This Row],[Product ID]],3)</f>
        <v>TEC</v>
      </c>
      <c r="F3820" s="10">
        <f>VLOOKUP(Table1[[#This Row],[Order ID]],Mapping!H3820:J11611,3,0)</f>
        <v>41664</v>
      </c>
      <c r="G3820" s="10">
        <f>VLOOKUP(Table1[[#This Row],[Order ID]],Mapping!H3820:K11611,4,0)</f>
        <v>41669</v>
      </c>
      <c r="H3820" t="str">
        <f>INDEX(Mapping!$B$2:$T$7793,MATCH(Data!$A3820,Mapping!$B$3:$B$7793,0),MATCH(Data!$H$1,Mapping!$B$2:$T$2,0))</f>
        <v>Standard Class</v>
      </c>
      <c r="I3820" t="str">
        <f>INDEX(Mapping!$B$2:$T$7793,MATCH(Data!$A3820,Mapping!$B$3:$B$7793,0),MATCH(Data!$I$1,Mapping!$B$2:$T$2,0))</f>
        <v>Corporate</v>
      </c>
      <c r="J3820">
        <f>VLOOKUP($A3820,Mapping!$X$3:$Y$7793,2,0)</f>
        <v>95123</v>
      </c>
      <c r="K3820" t="str">
        <f>VLOOKUP($J3820,Mapping!$AB$3:$AC$475,2,0)</f>
        <v>Denver</v>
      </c>
      <c r="L3820" t="str">
        <f>VLOOKUP($K3820,Mapping!$AF$3:$AG$475,2,0)</f>
        <v>Colorado</v>
      </c>
      <c r="M3820" t="str">
        <f>VLOOKUP($L3820,Mapping!$AI$3:$AJ$48,2,0)</f>
        <v>United States</v>
      </c>
      <c r="N3820" t="str">
        <f>VLOOKUP($L3820,Mapping!$AI$3:$AK$48,3,0)</f>
        <v>West</v>
      </c>
      <c r="O3820" t="str">
        <f>VLOOKUP(Table1[[#This Row],[Column1]],Mapping!$AM$8:$AN$11,2,0)</f>
        <v>Technology</v>
      </c>
      <c r="P3820" t="str">
        <f>VLOOKUP(Table1[[#This Row],[Column3]],Mapping!$AP$5:$AQ$22,2,0)</f>
        <v>Phones</v>
      </c>
      <c r="Q3820">
        <v>110.352</v>
      </c>
      <c r="R3820">
        <v>3</v>
      </c>
      <c r="S3820">
        <v>8.2763999999999953</v>
      </c>
    </row>
    <row r="3821" spans="1:19" x14ac:dyDescent="0.35">
      <c r="A3821">
        <v>2512</v>
      </c>
      <c r="B3821" t="s">
        <v>2598</v>
      </c>
      <c r="C3821" t="s">
        <v>987</v>
      </c>
      <c r="D3821" t="str">
        <f>MID(Table1[[#This Row],[Product ID]],5,2)</f>
        <v>BI</v>
      </c>
      <c r="E3821" t="str">
        <f>LEFT(Table1[[#This Row],[Product ID]],3)</f>
        <v>OFF</v>
      </c>
      <c r="F3821" s="10" t="e">
        <f>VLOOKUP(Table1[[#This Row],[Order ID]],Mapping!H3821:J11612,3,0)</f>
        <v>#N/A</v>
      </c>
      <c r="G3821" s="10" t="e">
        <f>VLOOKUP(Table1[[#This Row],[Order ID]],Mapping!H3821:K11612,4,0)</f>
        <v>#N/A</v>
      </c>
      <c r="H3821" t="str">
        <f>INDEX(Mapping!$B$2:$T$7793,MATCH(Data!$A3821,Mapping!$B$3:$B$7793,0),MATCH(Data!$H$1,Mapping!$B$2:$T$2,0))</f>
        <v>Standard Class</v>
      </c>
      <c r="I3821" t="str">
        <f>INDEX(Mapping!$B$2:$T$7793,MATCH(Data!$A3821,Mapping!$B$3:$B$7793,0),MATCH(Data!$I$1,Mapping!$B$2:$T$2,0))</f>
        <v>Consumer</v>
      </c>
      <c r="J3821">
        <f>VLOOKUP($A3821,Mapping!$X$3:$Y$7793,2,0)</f>
        <v>10024</v>
      </c>
      <c r="K3821" t="str">
        <f>VLOOKUP($J3821,Mapping!$AB$3:$AC$475,2,0)</f>
        <v>Memphis</v>
      </c>
      <c r="L3821" t="str">
        <f>VLOOKUP($K3821,Mapping!$AF$3:$AG$475,2,0)</f>
        <v>Tennessee</v>
      </c>
      <c r="M3821" t="str">
        <f>VLOOKUP($L3821,Mapping!$AI$3:$AJ$48,2,0)</f>
        <v>United States</v>
      </c>
      <c r="N3821" t="str">
        <f>VLOOKUP($L3821,Mapping!$AI$3:$AK$48,3,0)</f>
        <v>South</v>
      </c>
      <c r="O3821" t="str">
        <f>VLOOKUP(Table1[[#This Row],[Column1]],Mapping!$AM$8:$AN$11,2,0)</f>
        <v>Office Supplies</v>
      </c>
      <c r="P3821" t="str">
        <f>VLOOKUP(Table1[[#This Row],[Column3]],Mapping!$AP$5:$AQ$22,2,0)</f>
        <v>Binders</v>
      </c>
      <c r="Q3821">
        <v>931.17600000000016</v>
      </c>
      <c r="R3821">
        <v>3</v>
      </c>
      <c r="S3821">
        <v>314.27190000000002</v>
      </c>
    </row>
    <row r="3822" spans="1:19" x14ac:dyDescent="0.35">
      <c r="A3822">
        <v>2513</v>
      </c>
      <c r="B3822" t="s">
        <v>2598</v>
      </c>
      <c r="C3822" t="s">
        <v>1184</v>
      </c>
      <c r="D3822" t="str">
        <f>MID(Table1[[#This Row],[Product ID]],5,2)</f>
        <v>PH</v>
      </c>
      <c r="E3822" t="str">
        <f>LEFT(Table1[[#This Row],[Product ID]],3)</f>
        <v>TEC</v>
      </c>
      <c r="F3822" s="10" t="e">
        <f>VLOOKUP(Table1[[#This Row],[Order ID]],Mapping!H3822:J11613,3,0)</f>
        <v>#N/A</v>
      </c>
      <c r="G3822" s="10" t="e">
        <f>VLOOKUP(Table1[[#This Row],[Order ID]],Mapping!H3822:K11613,4,0)</f>
        <v>#N/A</v>
      </c>
      <c r="H3822" t="str">
        <f>INDEX(Mapping!$B$2:$T$7793,MATCH(Data!$A3822,Mapping!$B$3:$B$7793,0),MATCH(Data!$H$1,Mapping!$B$2:$T$2,0))</f>
        <v>Standard Class</v>
      </c>
      <c r="I3822" t="str">
        <f>INDEX(Mapping!$B$2:$T$7793,MATCH(Data!$A3822,Mapping!$B$3:$B$7793,0),MATCH(Data!$I$1,Mapping!$B$2:$T$2,0))</f>
        <v>Corporate</v>
      </c>
      <c r="J3822">
        <f>VLOOKUP($A3822,Mapping!$X$3:$Y$7793,2,0)</f>
        <v>10024</v>
      </c>
      <c r="K3822" t="str">
        <f>VLOOKUP($J3822,Mapping!$AB$3:$AC$475,2,0)</f>
        <v>Memphis</v>
      </c>
      <c r="L3822" t="str">
        <f>VLOOKUP($K3822,Mapping!$AF$3:$AG$475,2,0)</f>
        <v>Tennessee</v>
      </c>
      <c r="M3822" t="str">
        <f>VLOOKUP($L3822,Mapping!$AI$3:$AJ$48,2,0)</f>
        <v>United States</v>
      </c>
      <c r="N3822" t="str">
        <f>VLOOKUP($L3822,Mapping!$AI$3:$AK$48,3,0)</f>
        <v>South</v>
      </c>
      <c r="O3822" t="str">
        <f>VLOOKUP(Table1[[#This Row],[Column1]],Mapping!$AM$8:$AN$11,2,0)</f>
        <v>Technology</v>
      </c>
      <c r="P3822" t="str">
        <f>VLOOKUP(Table1[[#This Row],[Column3]],Mapping!$AP$5:$AQ$22,2,0)</f>
        <v>Phones</v>
      </c>
      <c r="Q3822">
        <v>430.88</v>
      </c>
      <c r="R3822">
        <v>2</v>
      </c>
      <c r="S3822">
        <v>124.95519999999999</v>
      </c>
    </row>
    <row r="3823" spans="1:19" x14ac:dyDescent="0.35">
      <c r="A3823">
        <v>1645</v>
      </c>
      <c r="B3823" t="s">
        <v>1868</v>
      </c>
      <c r="C3823" t="s">
        <v>1869</v>
      </c>
      <c r="D3823" t="str">
        <f>MID(Table1[[#This Row],[Product ID]],5,2)</f>
        <v>PA</v>
      </c>
      <c r="E3823" t="str">
        <f>LEFT(Table1[[#This Row],[Product ID]],3)</f>
        <v>OFF</v>
      </c>
      <c r="F3823" s="10" t="e">
        <f>VLOOKUP(Table1[[#This Row],[Order ID]],Mapping!H3823:J11614,3,0)</f>
        <v>#N/A</v>
      </c>
      <c r="G3823" s="10" t="e">
        <f>VLOOKUP(Table1[[#This Row],[Order ID]],Mapping!H3823:K11614,4,0)</f>
        <v>#N/A</v>
      </c>
      <c r="H3823" t="str">
        <f>INDEX(Mapping!$B$2:$T$7793,MATCH(Data!$A3823,Mapping!$B$3:$B$7793,0),MATCH(Data!$H$1,Mapping!$B$2:$T$2,0))</f>
        <v>Standard Class</v>
      </c>
      <c r="I3823" t="str">
        <f>INDEX(Mapping!$B$2:$T$7793,MATCH(Data!$A3823,Mapping!$B$3:$B$7793,0),MATCH(Data!$I$1,Mapping!$B$2:$T$2,0))</f>
        <v>Consumer</v>
      </c>
      <c r="J3823">
        <f>VLOOKUP($A3823,Mapping!$X$3:$Y$7793,2,0)</f>
        <v>90008</v>
      </c>
      <c r="K3823" t="str">
        <f>VLOOKUP($J3823,Mapping!$AB$3:$AC$475,2,0)</f>
        <v>Rochester Hills</v>
      </c>
      <c r="L3823" t="str">
        <f>VLOOKUP($K3823,Mapping!$AF$3:$AG$475,2,0)</f>
        <v>Michigan</v>
      </c>
      <c r="M3823" t="str">
        <f>VLOOKUP($L3823,Mapping!$AI$3:$AJ$48,2,0)</f>
        <v>United States</v>
      </c>
      <c r="N3823" t="str">
        <f>VLOOKUP($L3823,Mapping!$AI$3:$AK$48,3,0)</f>
        <v>Central</v>
      </c>
      <c r="O3823" t="str">
        <f>VLOOKUP(Table1[[#This Row],[Column1]],Mapping!$AM$8:$AN$11,2,0)</f>
        <v>Office Supplies</v>
      </c>
      <c r="P3823" t="str">
        <f>VLOOKUP(Table1[[#This Row],[Column3]],Mapping!$AP$5:$AQ$22,2,0)</f>
        <v>Paper</v>
      </c>
      <c r="Q3823">
        <v>37.44</v>
      </c>
      <c r="R3823">
        <v>6</v>
      </c>
      <c r="S3823">
        <v>16.847999999999999</v>
      </c>
    </row>
    <row r="3824" spans="1:19" x14ac:dyDescent="0.35">
      <c r="A3824">
        <v>292</v>
      </c>
      <c r="B3824" t="s">
        <v>395</v>
      </c>
      <c r="C3824" t="s">
        <v>397</v>
      </c>
      <c r="D3824" t="str">
        <f>MID(Table1[[#This Row],[Product ID]],5,2)</f>
        <v>ST</v>
      </c>
      <c r="E3824" t="str">
        <f>LEFT(Table1[[#This Row],[Product ID]],3)</f>
        <v>OFF</v>
      </c>
      <c r="F3824" s="10" t="e">
        <f>VLOOKUP(Table1[[#This Row],[Order ID]],Mapping!H3824:J11615,3,0)</f>
        <v>#N/A</v>
      </c>
      <c r="G3824" s="10" t="e">
        <f>VLOOKUP(Table1[[#This Row],[Order ID]],Mapping!H3824:K11615,4,0)</f>
        <v>#N/A</v>
      </c>
      <c r="H3824" t="str">
        <f>INDEX(Mapping!$B$2:$T$7793,MATCH(Data!$A3824,Mapping!$B$3:$B$7793,0),MATCH(Data!$H$1,Mapping!$B$2:$T$2,0))</f>
        <v>Standard Class</v>
      </c>
      <c r="I3824" t="str">
        <f>INDEX(Mapping!$B$2:$T$7793,MATCH(Data!$A3824,Mapping!$B$3:$B$7793,0),MATCH(Data!$I$1,Mapping!$B$2:$T$2,0))</f>
        <v>Consumer</v>
      </c>
      <c r="J3824">
        <f>VLOOKUP($A3824,Mapping!$X$3:$Y$7793,2,0)</f>
        <v>78550</v>
      </c>
      <c r="K3824" t="str">
        <f>VLOOKUP($J3824,Mapping!$AB$3:$AC$475,2,0)</f>
        <v>Gladstone</v>
      </c>
      <c r="L3824" t="str">
        <f>VLOOKUP($K3824,Mapping!$AF$3:$AG$475,2,0)</f>
        <v>Missouri</v>
      </c>
      <c r="M3824" t="str">
        <f>VLOOKUP($L3824,Mapping!$AI$3:$AJ$48,2,0)</f>
        <v>United States</v>
      </c>
      <c r="N3824" t="str">
        <f>VLOOKUP($L3824,Mapping!$AI$3:$AK$48,3,0)</f>
        <v>Central</v>
      </c>
      <c r="O3824" t="str">
        <f>VLOOKUP(Table1[[#This Row],[Column1]],Mapping!$AM$8:$AN$11,2,0)</f>
        <v>Office Supplies</v>
      </c>
      <c r="P3824" t="str">
        <f>VLOOKUP(Table1[[#This Row],[Column3]],Mapping!$AP$5:$AQ$22,2,0)</f>
        <v>Storage</v>
      </c>
      <c r="Q3824">
        <v>53.424000000000007</v>
      </c>
      <c r="R3824">
        <v>3</v>
      </c>
      <c r="S3824">
        <v>4.6746000000000016</v>
      </c>
    </row>
    <row r="3825" spans="1:19" x14ac:dyDescent="0.35">
      <c r="A3825">
        <v>2141</v>
      </c>
      <c r="B3825" t="s">
        <v>2304</v>
      </c>
      <c r="C3825" t="s">
        <v>160</v>
      </c>
      <c r="D3825" t="str">
        <f>MID(Table1[[#This Row],[Product ID]],5,2)</f>
        <v>AR</v>
      </c>
      <c r="E3825" t="str">
        <f>LEFT(Table1[[#This Row],[Product ID]],3)</f>
        <v>OFF</v>
      </c>
      <c r="F3825" s="10" t="e">
        <f>VLOOKUP(Table1[[#This Row],[Order ID]],Mapping!H3825:J11616,3,0)</f>
        <v>#N/A</v>
      </c>
      <c r="G3825" s="10" t="e">
        <f>VLOOKUP(Table1[[#This Row],[Order ID]],Mapping!H3825:K11616,4,0)</f>
        <v>#N/A</v>
      </c>
      <c r="H3825" t="str">
        <f>INDEX(Mapping!$B$2:$T$7793,MATCH(Data!$A3825,Mapping!$B$3:$B$7793,0),MATCH(Data!$H$1,Mapping!$B$2:$T$2,0))</f>
        <v>First Class</v>
      </c>
      <c r="I3825" t="str">
        <f>INDEX(Mapping!$B$2:$T$7793,MATCH(Data!$A3825,Mapping!$B$3:$B$7793,0),MATCH(Data!$I$1,Mapping!$B$2:$T$2,0))</f>
        <v>Consumer</v>
      </c>
      <c r="J3825">
        <f>VLOOKUP($A3825,Mapping!$X$3:$Y$7793,2,0)</f>
        <v>98105</v>
      </c>
      <c r="K3825" t="str">
        <f>VLOOKUP($J3825,Mapping!$AB$3:$AC$475,2,0)</f>
        <v>Dallas</v>
      </c>
      <c r="L3825" t="str">
        <f>VLOOKUP($K3825,Mapping!$AF$3:$AG$475,2,0)</f>
        <v>Texas</v>
      </c>
      <c r="M3825" t="str">
        <f>VLOOKUP($L3825,Mapping!$AI$3:$AJ$48,2,0)</f>
        <v>United States</v>
      </c>
      <c r="N3825" t="str">
        <f>VLOOKUP($L3825,Mapping!$AI$3:$AK$48,3,0)</f>
        <v>Central</v>
      </c>
      <c r="O3825" t="str">
        <f>VLOOKUP(Table1[[#This Row],[Column1]],Mapping!$AM$8:$AN$11,2,0)</f>
        <v>Office Supplies</v>
      </c>
      <c r="P3825" t="str">
        <f>VLOOKUP(Table1[[#This Row],[Column3]],Mapping!$AP$5:$AQ$22,2,0)</f>
        <v>Art</v>
      </c>
      <c r="Q3825">
        <v>6.63</v>
      </c>
      <c r="R3825">
        <v>3</v>
      </c>
      <c r="S3825">
        <v>1.7901</v>
      </c>
    </row>
    <row r="3826" spans="1:19" x14ac:dyDescent="0.35">
      <c r="A3826">
        <v>2142</v>
      </c>
      <c r="B3826" t="s">
        <v>2304</v>
      </c>
      <c r="C3826" t="s">
        <v>819</v>
      </c>
      <c r="D3826" t="str">
        <f>MID(Table1[[#This Row],[Product ID]],5,2)</f>
        <v>AC</v>
      </c>
      <c r="E3826" t="str">
        <f>LEFT(Table1[[#This Row],[Product ID]],3)</f>
        <v>TEC</v>
      </c>
      <c r="F3826" s="10" t="e">
        <f>VLOOKUP(Table1[[#This Row],[Order ID]],Mapping!H3826:J11617,3,0)</f>
        <v>#N/A</v>
      </c>
      <c r="G3826" s="10" t="e">
        <f>VLOOKUP(Table1[[#This Row],[Order ID]],Mapping!H3826:K11617,4,0)</f>
        <v>#N/A</v>
      </c>
      <c r="H3826" t="str">
        <f>INDEX(Mapping!$B$2:$T$7793,MATCH(Data!$A3826,Mapping!$B$3:$B$7793,0),MATCH(Data!$H$1,Mapping!$B$2:$T$2,0))</f>
        <v>Standard Class</v>
      </c>
      <c r="I3826" t="str">
        <f>INDEX(Mapping!$B$2:$T$7793,MATCH(Data!$A3826,Mapping!$B$3:$B$7793,0),MATCH(Data!$I$1,Mapping!$B$2:$T$2,0))</f>
        <v>Consumer</v>
      </c>
      <c r="J3826">
        <f>VLOOKUP($A3826,Mapping!$X$3:$Y$7793,2,0)</f>
        <v>98105</v>
      </c>
      <c r="K3826" t="str">
        <f>VLOOKUP($J3826,Mapping!$AB$3:$AC$475,2,0)</f>
        <v>Dallas</v>
      </c>
      <c r="L3826" t="str">
        <f>VLOOKUP($K3826,Mapping!$AF$3:$AG$475,2,0)</f>
        <v>Texas</v>
      </c>
      <c r="M3826" t="str">
        <f>VLOOKUP($L3826,Mapping!$AI$3:$AJ$48,2,0)</f>
        <v>United States</v>
      </c>
      <c r="N3826" t="str">
        <f>VLOOKUP($L3826,Mapping!$AI$3:$AK$48,3,0)</f>
        <v>Central</v>
      </c>
      <c r="O3826" t="str">
        <f>VLOOKUP(Table1[[#This Row],[Column1]],Mapping!$AM$8:$AN$11,2,0)</f>
        <v>Technology</v>
      </c>
      <c r="P3826" t="str">
        <f>VLOOKUP(Table1[[#This Row],[Column3]],Mapping!$AP$5:$AQ$22,2,0)</f>
        <v>Accessories</v>
      </c>
      <c r="Q3826">
        <v>799.96</v>
      </c>
      <c r="R3826">
        <v>4</v>
      </c>
      <c r="S3826">
        <v>343.98280000000005</v>
      </c>
    </row>
    <row r="3827" spans="1:19" x14ac:dyDescent="0.35">
      <c r="A3827">
        <v>2143</v>
      </c>
      <c r="B3827" t="s">
        <v>2304</v>
      </c>
      <c r="C3827" t="s">
        <v>242</v>
      </c>
      <c r="D3827" t="str">
        <f>MID(Table1[[#This Row],[Product ID]],5,2)</f>
        <v>FU</v>
      </c>
      <c r="E3827" t="str">
        <f>LEFT(Table1[[#This Row],[Product ID]],3)</f>
        <v>FUR</v>
      </c>
      <c r="F3827" s="10" t="e">
        <f>VLOOKUP(Table1[[#This Row],[Order ID]],Mapping!H3827:J11618,3,0)</f>
        <v>#N/A</v>
      </c>
      <c r="G3827" s="10" t="e">
        <f>VLOOKUP(Table1[[#This Row],[Order ID]],Mapping!H3827:K11618,4,0)</f>
        <v>#N/A</v>
      </c>
      <c r="H3827" t="str">
        <f>INDEX(Mapping!$B$2:$T$7793,MATCH(Data!$A3827,Mapping!$B$3:$B$7793,0),MATCH(Data!$H$1,Mapping!$B$2:$T$2,0))</f>
        <v>Standard Class</v>
      </c>
      <c r="I3827" t="str">
        <f>INDEX(Mapping!$B$2:$T$7793,MATCH(Data!$A3827,Mapping!$B$3:$B$7793,0),MATCH(Data!$I$1,Mapping!$B$2:$T$2,0))</f>
        <v>Consumer</v>
      </c>
      <c r="J3827">
        <f>VLOOKUP($A3827,Mapping!$X$3:$Y$7793,2,0)</f>
        <v>98105</v>
      </c>
      <c r="K3827" t="str">
        <f>VLOOKUP($J3827,Mapping!$AB$3:$AC$475,2,0)</f>
        <v>Dallas</v>
      </c>
      <c r="L3827" t="str">
        <f>VLOOKUP($K3827,Mapping!$AF$3:$AG$475,2,0)</f>
        <v>Texas</v>
      </c>
      <c r="M3827" t="str">
        <f>VLOOKUP($L3827,Mapping!$AI$3:$AJ$48,2,0)</f>
        <v>United States</v>
      </c>
      <c r="N3827" t="str">
        <f>VLOOKUP($L3827,Mapping!$AI$3:$AK$48,3,0)</f>
        <v>Central</v>
      </c>
      <c r="O3827" t="str">
        <f>VLOOKUP(Table1[[#This Row],[Column1]],Mapping!$AM$8:$AN$11,2,0)</f>
        <v>Furniture</v>
      </c>
      <c r="P3827" t="str">
        <f>VLOOKUP(Table1[[#This Row],[Column3]],Mapping!$AP$5:$AQ$22,2,0)</f>
        <v>Furnishings</v>
      </c>
      <c r="Q3827">
        <v>107.53</v>
      </c>
      <c r="R3827">
        <v>1</v>
      </c>
      <c r="S3827">
        <v>21.506</v>
      </c>
    </row>
    <row r="3828" spans="1:19" x14ac:dyDescent="0.35">
      <c r="A3828">
        <v>4961</v>
      </c>
      <c r="B3828" t="s">
        <v>4178</v>
      </c>
      <c r="C3828" t="s">
        <v>1641</v>
      </c>
      <c r="D3828" t="str">
        <f>MID(Table1[[#This Row],[Product ID]],5,2)</f>
        <v>LA</v>
      </c>
      <c r="E3828" t="str">
        <f>LEFT(Table1[[#This Row],[Product ID]],3)</f>
        <v>OFF</v>
      </c>
      <c r="F3828" s="10">
        <f>VLOOKUP(Table1[[#This Row],[Order ID]],Mapping!H3828:J11619,3,0)</f>
        <v>41933</v>
      </c>
      <c r="G3828" s="10">
        <f>VLOOKUP(Table1[[#This Row],[Order ID]],Mapping!H3828:K11619,4,0)</f>
        <v>41933</v>
      </c>
      <c r="H3828" t="str">
        <f>INDEX(Mapping!$B$2:$T$7793,MATCH(Data!$A3828,Mapping!$B$3:$B$7793,0),MATCH(Data!$H$1,Mapping!$B$2:$T$2,0))</f>
        <v>Standard Class</v>
      </c>
      <c r="I3828" t="str">
        <f>INDEX(Mapping!$B$2:$T$7793,MATCH(Data!$A3828,Mapping!$B$3:$B$7793,0),MATCH(Data!$I$1,Mapping!$B$2:$T$2,0))</f>
        <v>Corporate</v>
      </c>
      <c r="J3828">
        <f>VLOOKUP($A3828,Mapping!$X$3:$Y$7793,2,0)</f>
        <v>10024</v>
      </c>
      <c r="K3828" t="str">
        <f>VLOOKUP($J3828,Mapping!$AB$3:$AC$475,2,0)</f>
        <v>Memphis</v>
      </c>
      <c r="L3828" t="str">
        <f>VLOOKUP($K3828,Mapping!$AF$3:$AG$475,2,0)</f>
        <v>Tennessee</v>
      </c>
      <c r="M3828" t="str">
        <f>VLOOKUP($L3828,Mapping!$AI$3:$AJ$48,2,0)</f>
        <v>United States</v>
      </c>
      <c r="N3828" t="str">
        <f>VLOOKUP($L3828,Mapping!$AI$3:$AK$48,3,0)</f>
        <v>South</v>
      </c>
      <c r="O3828" t="str">
        <f>VLOOKUP(Table1[[#This Row],[Column1]],Mapping!$AM$8:$AN$11,2,0)</f>
        <v>Office Supplies</v>
      </c>
      <c r="P3828" t="str">
        <f>VLOOKUP(Table1[[#This Row],[Column3]],Mapping!$AP$5:$AQ$22,2,0)</f>
        <v>Labels</v>
      </c>
      <c r="Q3828">
        <v>24.55</v>
      </c>
      <c r="R3828">
        <v>5</v>
      </c>
      <c r="S3828">
        <v>12.029499999999999</v>
      </c>
    </row>
    <row r="3829" spans="1:19" x14ac:dyDescent="0.35">
      <c r="A3829">
        <v>6023</v>
      </c>
      <c r="B3829" t="s">
        <v>4776</v>
      </c>
      <c r="C3829" t="s">
        <v>1810</v>
      </c>
      <c r="D3829" t="str">
        <f>MID(Table1[[#This Row],[Product ID]],5,2)</f>
        <v>CH</v>
      </c>
      <c r="E3829" t="str">
        <f>LEFT(Table1[[#This Row],[Product ID]],3)</f>
        <v>FUR</v>
      </c>
      <c r="F3829" s="10">
        <f>VLOOKUP(Table1[[#This Row],[Order ID]],Mapping!H3829:J11620,3,0)</f>
        <v>41804</v>
      </c>
      <c r="G3829" s="10">
        <f>VLOOKUP(Table1[[#This Row],[Order ID]],Mapping!H3829:K11620,4,0)</f>
        <v>41810</v>
      </c>
      <c r="H3829" t="str">
        <f>INDEX(Mapping!$B$2:$T$7793,MATCH(Data!$A3829,Mapping!$B$3:$B$7793,0),MATCH(Data!$H$1,Mapping!$B$2:$T$2,0))</f>
        <v>Standard Class</v>
      </c>
      <c r="I3829" t="str">
        <f>INDEX(Mapping!$B$2:$T$7793,MATCH(Data!$A3829,Mapping!$B$3:$B$7793,0),MATCH(Data!$I$1,Mapping!$B$2:$T$2,0))</f>
        <v>Home Office</v>
      </c>
      <c r="J3829">
        <f>VLOOKUP($A3829,Mapping!$X$3:$Y$7793,2,0)</f>
        <v>98103</v>
      </c>
      <c r="K3829" t="str">
        <f>VLOOKUP($J3829,Mapping!$AB$3:$AC$475,2,0)</f>
        <v>Fort Worth</v>
      </c>
      <c r="L3829" t="str">
        <f>VLOOKUP($K3829,Mapping!$AF$3:$AG$475,2,0)</f>
        <v>Texas</v>
      </c>
      <c r="M3829" t="str">
        <f>VLOOKUP($L3829,Mapping!$AI$3:$AJ$48,2,0)</f>
        <v>United States</v>
      </c>
      <c r="N3829" t="str">
        <f>VLOOKUP($L3829,Mapping!$AI$3:$AK$48,3,0)</f>
        <v>Central</v>
      </c>
      <c r="O3829" t="str">
        <f>VLOOKUP(Table1[[#This Row],[Column1]],Mapping!$AM$8:$AN$11,2,0)</f>
        <v>Furniture</v>
      </c>
      <c r="P3829" t="str">
        <f>VLOOKUP(Table1[[#This Row],[Column3]],Mapping!$AP$5:$AQ$22,2,0)</f>
        <v>Chairs</v>
      </c>
      <c r="Q3829">
        <v>291.13600000000002</v>
      </c>
      <c r="R3829">
        <v>4</v>
      </c>
      <c r="S3829">
        <v>-25.474400000000017</v>
      </c>
    </row>
    <row r="3830" spans="1:19" x14ac:dyDescent="0.35">
      <c r="A3830">
        <v>6207</v>
      </c>
      <c r="B3830" t="s">
        <v>4877</v>
      </c>
      <c r="C3830" t="s">
        <v>2605</v>
      </c>
      <c r="D3830" t="str">
        <f>MID(Table1[[#This Row],[Product ID]],5,2)</f>
        <v>ST</v>
      </c>
      <c r="E3830" t="str">
        <f>LEFT(Table1[[#This Row],[Product ID]],3)</f>
        <v>OFF</v>
      </c>
      <c r="F3830" s="10">
        <f>VLOOKUP(Table1[[#This Row],[Order ID]],Mapping!H3830:J11621,3,0)</f>
        <v>41962</v>
      </c>
      <c r="G3830" s="10">
        <f>VLOOKUP(Table1[[#This Row],[Order ID]],Mapping!H3830:K11621,4,0)</f>
        <v>41967</v>
      </c>
      <c r="H3830" t="str">
        <f>INDEX(Mapping!$B$2:$T$7793,MATCH(Data!$A3830,Mapping!$B$3:$B$7793,0),MATCH(Data!$H$1,Mapping!$B$2:$T$2,0))</f>
        <v>Standard Class</v>
      </c>
      <c r="I3830" t="str">
        <f>INDEX(Mapping!$B$2:$T$7793,MATCH(Data!$A3830,Mapping!$B$3:$B$7793,0),MATCH(Data!$I$1,Mapping!$B$2:$T$2,0))</f>
        <v>Corporate</v>
      </c>
      <c r="J3830">
        <f>VLOOKUP($A3830,Mapping!$X$3:$Y$7793,2,0)</f>
        <v>33023</v>
      </c>
      <c r="K3830" t="str">
        <f>VLOOKUP($J3830,Mapping!$AB$3:$AC$475,2,0)</f>
        <v>Avondale</v>
      </c>
      <c r="L3830" t="str">
        <f>VLOOKUP($K3830,Mapping!$AF$3:$AG$475,2,0)</f>
        <v>Arizona</v>
      </c>
      <c r="M3830" t="str">
        <f>VLOOKUP($L3830,Mapping!$AI$3:$AJ$48,2,0)</f>
        <v>United States</v>
      </c>
      <c r="N3830" t="str">
        <f>VLOOKUP($L3830,Mapping!$AI$3:$AK$48,3,0)</f>
        <v>West</v>
      </c>
      <c r="O3830" t="str">
        <f>VLOOKUP(Table1[[#This Row],[Column1]],Mapping!$AM$8:$AN$11,2,0)</f>
        <v>Office Supplies</v>
      </c>
      <c r="P3830" t="str">
        <f>VLOOKUP(Table1[[#This Row],[Column3]],Mapping!$AP$5:$AQ$22,2,0)</f>
        <v>Storage</v>
      </c>
      <c r="Q3830">
        <v>81.360000000000014</v>
      </c>
      <c r="R3830">
        <v>5</v>
      </c>
      <c r="S3830">
        <v>-19.323000000000011</v>
      </c>
    </row>
    <row r="3831" spans="1:19" x14ac:dyDescent="0.35">
      <c r="A3831">
        <v>6208</v>
      </c>
      <c r="B3831" t="s">
        <v>4877</v>
      </c>
      <c r="C3831" t="s">
        <v>850</v>
      </c>
      <c r="D3831" t="str">
        <f>MID(Table1[[#This Row],[Product ID]],5,2)</f>
        <v>BI</v>
      </c>
      <c r="E3831" t="str">
        <f>LEFT(Table1[[#This Row],[Product ID]],3)</f>
        <v>OFF</v>
      </c>
      <c r="F3831" s="10">
        <f>VLOOKUP(Table1[[#This Row],[Order ID]],Mapping!H3831:J11622,3,0)</f>
        <v>41962</v>
      </c>
      <c r="G3831" s="10">
        <f>VLOOKUP(Table1[[#This Row],[Order ID]],Mapping!H3831:K11622,4,0)</f>
        <v>41967</v>
      </c>
      <c r="H3831" t="str">
        <f>INDEX(Mapping!$B$2:$T$7793,MATCH(Data!$A3831,Mapping!$B$3:$B$7793,0),MATCH(Data!$H$1,Mapping!$B$2:$T$2,0))</f>
        <v>Second Class</v>
      </c>
      <c r="I3831" t="str">
        <f>INDEX(Mapping!$B$2:$T$7793,MATCH(Data!$A3831,Mapping!$B$3:$B$7793,0),MATCH(Data!$I$1,Mapping!$B$2:$T$2,0))</f>
        <v>Corporate</v>
      </c>
      <c r="J3831">
        <f>VLOOKUP($A3831,Mapping!$X$3:$Y$7793,2,0)</f>
        <v>33023</v>
      </c>
      <c r="K3831" t="str">
        <f>VLOOKUP($J3831,Mapping!$AB$3:$AC$475,2,0)</f>
        <v>Avondale</v>
      </c>
      <c r="L3831" t="str">
        <f>VLOOKUP($K3831,Mapping!$AF$3:$AG$475,2,0)</f>
        <v>Arizona</v>
      </c>
      <c r="M3831" t="str">
        <f>VLOOKUP($L3831,Mapping!$AI$3:$AJ$48,2,0)</f>
        <v>United States</v>
      </c>
      <c r="N3831" t="str">
        <f>VLOOKUP($L3831,Mapping!$AI$3:$AK$48,3,0)</f>
        <v>West</v>
      </c>
      <c r="O3831" t="str">
        <f>VLOOKUP(Table1[[#This Row],[Column1]],Mapping!$AM$8:$AN$11,2,0)</f>
        <v>Office Supplies</v>
      </c>
      <c r="P3831" t="str">
        <f>VLOOKUP(Table1[[#This Row],[Column3]],Mapping!$AP$5:$AQ$22,2,0)</f>
        <v>Binders</v>
      </c>
      <c r="Q3831">
        <v>20.232000000000003</v>
      </c>
      <c r="R3831">
        <v>8</v>
      </c>
      <c r="S3831">
        <v>-16.185600000000001</v>
      </c>
    </row>
    <row r="3832" spans="1:19" x14ac:dyDescent="0.35">
      <c r="A3832">
        <v>6209</v>
      </c>
      <c r="B3832" t="s">
        <v>4877</v>
      </c>
      <c r="C3832" t="s">
        <v>189</v>
      </c>
      <c r="D3832" t="str">
        <f>MID(Table1[[#This Row],[Product ID]],5,2)</f>
        <v>AP</v>
      </c>
      <c r="E3832" t="str">
        <f>LEFT(Table1[[#This Row],[Product ID]],3)</f>
        <v>OFF</v>
      </c>
      <c r="F3832" s="10">
        <f>VLOOKUP(Table1[[#This Row],[Order ID]],Mapping!H3832:J11623,3,0)</f>
        <v>41962</v>
      </c>
      <c r="G3832" s="10">
        <f>VLOOKUP(Table1[[#This Row],[Order ID]],Mapping!H3832:K11623,4,0)</f>
        <v>41967</v>
      </c>
      <c r="H3832" t="str">
        <f>INDEX(Mapping!$B$2:$T$7793,MATCH(Data!$A3832,Mapping!$B$3:$B$7793,0),MATCH(Data!$H$1,Mapping!$B$2:$T$2,0))</f>
        <v>Second Class</v>
      </c>
      <c r="I3832" t="str">
        <f>INDEX(Mapping!$B$2:$T$7793,MATCH(Data!$A3832,Mapping!$B$3:$B$7793,0),MATCH(Data!$I$1,Mapping!$B$2:$T$2,0))</f>
        <v>Corporate</v>
      </c>
      <c r="J3832">
        <f>VLOOKUP($A3832,Mapping!$X$3:$Y$7793,2,0)</f>
        <v>33023</v>
      </c>
      <c r="K3832" t="str">
        <f>VLOOKUP($J3832,Mapping!$AB$3:$AC$475,2,0)</f>
        <v>Avondale</v>
      </c>
      <c r="L3832" t="str">
        <f>VLOOKUP($K3832,Mapping!$AF$3:$AG$475,2,0)</f>
        <v>Arizona</v>
      </c>
      <c r="M3832" t="str">
        <f>VLOOKUP($L3832,Mapping!$AI$3:$AJ$48,2,0)</f>
        <v>United States</v>
      </c>
      <c r="N3832" t="str">
        <f>VLOOKUP($L3832,Mapping!$AI$3:$AK$48,3,0)</f>
        <v>West</v>
      </c>
      <c r="O3832" t="str">
        <f>VLOOKUP(Table1[[#This Row],[Column1]],Mapping!$AM$8:$AN$11,2,0)</f>
        <v>Office Supplies</v>
      </c>
      <c r="P3832" t="str">
        <f>VLOOKUP(Table1[[#This Row],[Column3]],Mapping!$AP$5:$AQ$22,2,0)</f>
        <v>Appliances</v>
      </c>
      <c r="Q3832">
        <v>389.05600000000004</v>
      </c>
      <c r="R3832">
        <v>4</v>
      </c>
      <c r="S3832">
        <v>48.631999999999948</v>
      </c>
    </row>
    <row r="3833" spans="1:19" x14ac:dyDescent="0.35">
      <c r="A3833">
        <v>6210</v>
      </c>
      <c r="B3833" t="s">
        <v>4877</v>
      </c>
      <c r="C3833" t="s">
        <v>4878</v>
      </c>
      <c r="D3833" t="str">
        <f>MID(Table1[[#This Row],[Product ID]],5,2)</f>
        <v>PA</v>
      </c>
      <c r="E3833" t="str">
        <f>LEFT(Table1[[#This Row],[Product ID]],3)</f>
        <v>OFF</v>
      </c>
      <c r="F3833" s="10">
        <f>VLOOKUP(Table1[[#This Row],[Order ID]],Mapping!H3833:J11624,3,0)</f>
        <v>41962</v>
      </c>
      <c r="G3833" s="10">
        <f>VLOOKUP(Table1[[#This Row],[Order ID]],Mapping!H3833:K11624,4,0)</f>
        <v>41967</v>
      </c>
      <c r="H3833" t="str">
        <f>INDEX(Mapping!$B$2:$T$7793,MATCH(Data!$A3833,Mapping!$B$3:$B$7793,0),MATCH(Data!$H$1,Mapping!$B$2:$T$2,0))</f>
        <v>Second Class</v>
      </c>
      <c r="I3833" t="str">
        <f>INDEX(Mapping!$B$2:$T$7793,MATCH(Data!$A3833,Mapping!$B$3:$B$7793,0),MATCH(Data!$I$1,Mapping!$B$2:$T$2,0))</f>
        <v>Corporate</v>
      </c>
      <c r="J3833">
        <f>VLOOKUP($A3833,Mapping!$X$3:$Y$7793,2,0)</f>
        <v>33023</v>
      </c>
      <c r="K3833" t="str">
        <f>VLOOKUP($J3833,Mapping!$AB$3:$AC$475,2,0)</f>
        <v>Avondale</v>
      </c>
      <c r="L3833" t="str">
        <f>VLOOKUP($K3833,Mapping!$AF$3:$AG$475,2,0)</f>
        <v>Arizona</v>
      </c>
      <c r="M3833" t="str">
        <f>VLOOKUP($L3833,Mapping!$AI$3:$AJ$48,2,0)</f>
        <v>United States</v>
      </c>
      <c r="N3833" t="str">
        <f>VLOOKUP($L3833,Mapping!$AI$3:$AK$48,3,0)</f>
        <v>West</v>
      </c>
      <c r="O3833" t="str">
        <f>VLOOKUP(Table1[[#This Row],[Column1]],Mapping!$AM$8:$AN$11,2,0)</f>
        <v>Office Supplies</v>
      </c>
      <c r="P3833" t="str">
        <f>VLOOKUP(Table1[[#This Row],[Column3]],Mapping!$AP$5:$AQ$22,2,0)</f>
        <v>Paper</v>
      </c>
      <c r="Q3833">
        <v>20.736000000000004</v>
      </c>
      <c r="R3833">
        <v>4</v>
      </c>
      <c r="S3833">
        <v>7.2576000000000001</v>
      </c>
    </row>
    <row r="3834" spans="1:19" x14ac:dyDescent="0.35">
      <c r="A3834">
        <v>6211</v>
      </c>
      <c r="B3834" t="s">
        <v>4877</v>
      </c>
      <c r="C3834" t="s">
        <v>1727</v>
      </c>
      <c r="D3834" t="str">
        <f>MID(Table1[[#This Row],[Product ID]],5,2)</f>
        <v>PA</v>
      </c>
      <c r="E3834" t="str">
        <f>LEFT(Table1[[#This Row],[Product ID]],3)</f>
        <v>OFF</v>
      </c>
      <c r="F3834" s="10">
        <f>VLOOKUP(Table1[[#This Row],[Order ID]],Mapping!H3834:J11625,3,0)</f>
        <v>41962</v>
      </c>
      <c r="G3834" s="10">
        <f>VLOOKUP(Table1[[#This Row],[Order ID]],Mapping!H3834:K11625,4,0)</f>
        <v>41967</v>
      </c>
      <c r="H3834" t="str">
        <f>INDEX(Mapping!$B$2:$T$7793,MATCH(Data!$A3834,Mapping!$B$3:$B$7793,0),MATCH(Data!$H$1,Mapping!$B$2:$T$2,0))</f>
        <v>Second Class</v>
      </c>
      <c r="I3834" t="str">
        <f>INDEX(Mapping!$B$2:$T$7793,MATCH(Data!$A3834,Mapping!$B$3:$B$7793,0),MATCH(Data!$I$1,Mapping!$B$2:$T$2,0))</f>
        <v>Corporate</v>
      </c>
      <c r="J3834">
        <f>VLOOKUP($A3834,Mapping!$X$3:$Y$7793,2,0)</f>
        <v>33023</v>
      </c>
      <c r="K3834" t="str">
        <f>VLOOKUP($J3834,Mapping!$AB$3:$AC$475,2,0)</f>
        <v>Avondale</v>
      </c>
      <c r="L3834" t="str">
        <f>VLOOKUP($K3834,Mapping!$AF$3:$AG$475,2,0)</f>
        <v>Arizona</v>
      </c>
      <c r="M3834" t="str">
        <f>VLOOKUP($L3834,Mapping!$AI$3:$AJ$48,2,0)</f>
        <v>United States</v>
      </c>
      <c r="N3834" t="str">
        <f>VLOOKUP($L3834,Mapping!$AI$3:$AK$48,3,0)</f>
        <v>West</v>
      </c>
      <c r="O3834" t="str">
        <f>VLOOKUP(Table1[[#This Row],[Column1]],Mapping!$AM$8:$AN$11,2,0)</f>
        <v>Office Supplies</v>
      </c>
      <c r="P3834" t="str">
        <f>VLOOKUP(Table1[[#This Row],[Column3]],Mapping!$AP$5:$AQ$22,2,0)</f>
        <v>Paper</v>
      </c>
      <c r="Q3834">
        <v>41.472000000000008</v>
      </c>
      <c r="R3834">
        <v>8</v>
      </c>
      <c r="S3834">
        <v>14.5152</v>
      </c>
    </row>
    <row r="3835" spans="1:19" x14ac:dyDescent="0.35">
      <c r="A3835">
        <v>4843</v>
      </c>
      <c r="B3835" t="s">
        <v>4108</v>
      </c>
      <c r="C3835" t="s">
        <v>1141</v>
      </c>
      <c r="D3835" t="str">
        <f>MID(Table1[[#This Row],[Product ID]],5,2)</f>
        <v>BI</v>
      </c>
      <c r="E3835" t="str">
        <f>LEFT(Table1[[#This Row],[Product ID]],3)</f>
        <v>OFF</v>
      </c>
      <c r="F3835" s="10">
        <f>VLOOKUP(Table1[[#This Row],[Order ID]],Mapping!H3835:J11626,3,0)</f>
        <v>41996</v>
      </c>
      <c r="G3835" s="10">
        <f>VLOOKUP(Table1[[#This Row],[Order ID]],Mapping!H3835:K11626,4,0)</f>
        <v>42000</v>
      </c>
      <c r="H3835" t="str">
        <f>INDEX(Mapping!$B$2:$T$7793,MATCH(Data!$A3835,Mapping!$B$3:$B$7793,0),MATCH(Data!$H$1,Mapping!$B$2:$T$2,0))</f>
        <v>Standard Class</v>
      </c>
      <c r="I3835" t="str">
        <f>INDEX(Mapping!$B$2:$T$7793,MATCH(Data!$A3835,Mapping!$B$3:$B$7793,0),MATCH(Data!$I$1,Mapping!$B$2:$T$2,0))</f>
        <v>Consumer</v>
      </c>
      <c r="J3835">
        <f>VLOOKUP($A3835,Mapping!$X$3:$Y$7793,2,0)</f>
        <v>77095</v>
      </c>
      <c r="K3835" t="str">
        <f>VLOOKUP($J3835,Mapping!$AB$3:$AC$475,2,0)</f>
        <v>Naperville</v>
      </c>
      <c r="L3835" t="str">
        <f>VLOOKUP($K3835,Mapping!$AF$3:$AG$475,2,0)</f>
        <v>Illinois</v>
      </c>
      <c r="M3835" t="str">
        <f>VLOOKUP($L3835,Mapping!$AI$3:$AJ$48,2,0)</f>
        <v>United States</v>
      </c>
      <c r="N3835" t="str">
        <f>VLOOKUP($L3835,Mapping!$AI$3:$AK$48,3,0)</f>
        <v>Central</v>
      </c>
      <c r="O3835" t="str">
        <f>VLOOKUP(Table1[[#This Row],[Column1]],Mapping!$AM$8:$AN$11,2,0)</f>
        <v>Office Supplies</v>
      </c>
      <c r="P3835" t="str">
        <f>VLOOKUP(Table1[[#This Row],[Column3]],Mapping!$AP$5:$AQ$22,2,0)</f>
        <v>Binders</v>
      </c>
      <c r="Q3835">
        <v>6.3299999999999992</v>
      </c>
      <c r="R3835">
        <v>5</v>
      </c>
      <c r="S3835">
        <v>-9.8114999999999988</v>
      </c>
    </row>
    <row r="3836" spans="1:19" x14ac:dyDescent="0.35">
      <c r="A3836">
        <v>4844</v>
      </c>
      <c r="B3836" t="s">
        <v>4108</v>
      </c>
      <c r="C3836" t="s">
        <v>1575</v>
      </c>
      <c r="D3836" t="str">
        <f>MID(Table1[[#This Row],[Product ID]],5,2)</f>
        <v>PA</v>
      </c>
      <c r="E3836" t="str">
        <f>LEFT(Table1[[#This Row],[Product ID]],3)</f>
        <v>OFF</v>
      </c>
      <c r="F3836" s="10">
        <f>VLOOKUP(Table1[[#This Row],[Order ID]],Mapping!H3836:J11627,3,0)</f>
        <v>41996</v>
      </c>
      <c r="G3836" s="10">
        <f>VLOOKUP(Table1[[#This Row],[Order ID]],Mapping!H3836:K11627,4,0)</f>
        <v>42000</v>
      </c>
      <c r="H3836" t="str">
        <f>INDEX(Mapping!$B$2:$T$7793,MATCH(Data!$A3836,Mapping!$B$3:$B$7793,0),MATCH(Data!$H$1,Mapping!$B$2:$T$2,0))</f>
        <v>Standard Class</v>
      </c>
      <c r="I3836" t="str">
        <f>INDEX(Mapping!$B$2:$T$7793,MATCH(Data!$A3836,Mapping!$B$3:$B$7793,0),MATCH(Data!$I$1,Mapping!$B$2:$T$2,0))</f>
        <v>Consumer</v>
      </c>
      <c r="J3836">
        <f>VLOOKUP($A3836,Mapping!$X$3:$Y$7793,2,0)</f>
        <v>77095</v>
      </c>
      <c r="K3836" t="str">
        <f>VLOOKUP($J3836,Mapping!$AB$3:$AC$475,2,0)</f>
        <v>Naperville</v>
      </c>
      <c r="L3836" t="str">
        <f>VLOOKUP($K3836,Mapping!$AF$3:$AG$475,2,0)</f>
        <v>Illinois</v>
      </c>
      <c r="M3836" t="str">
        <f>VLOOKUP($L3836,Mapping!$AI$3:$AJ$48,2,0)</f>
        <v>United States</v>
      </c>
      <c r="N3836" t="str">
        <f>VLOOKUP($L3836,Mapping!$AI$3:$AK$48,3,0)</f>
        <v>Central</v>
      </c>
      <c r="O3836" t="str">
        <f>VLOOKUP(Table1[[#This Row],[Column1]],Mapping!$AM$8:$AN$11,2,0)</f>
        <v>Office Supplies</v>
      </c>
      <c r="P3836" t="str">
        <f>VLOOKUP(Table1[[#This Row],[Column3]],Mapping!$AP$5:$AQ$22,2,0)</f>
        <v>Paper</v>
      </c>
      <c r="Q3836">
        <v>75.88</v>
      </c>
      <c r="R3836">
        <v>5</v>
      </c>
      <c r="S3836">
        <v>26.557999999999993</v>
      </c>
    </row>
    <row r="3837" spans="1:19" x14ac:dyDescent="0.35">
      <c r="A3837">
        <v>143</v>
      </c>
      <c r="B3837" t="s">
        <v>210</v>
      </c>
      <c r="C3837" t="s">
        <v>211</v>
      </c>
      <c r="D3837" t="str">
        <f>MID(Table1[[#This Row],[Product ID]],5,2)</f>
        <v>PA</v>
      </c>
      <c r="E3837" t="str">
        <f>LEFT(Table1[[#This Row],[Product ID]],3)</f>
        <v>OFF</v>
      </c>
      <c r="F3837" s="10" t="e">
        <f>VLOOKUP(Table1[[#This Row],[Order ID]],Mapping!H3837:J11628,3,0)</f>
        <v>#N/A</v>
      </c>
      <c r="G3837" s="10" t="e">
        <f>VLOOKUP(Table1[[#This Row],[Order ID]],Mapping!H3837:K11628,4,0)</f>
        <v>#N/A</v>
      </c>
      <c r="H3837" t="str">
        <f>INDEX(Mapping!$B$2:$T$7793,MATCH(Data!$A3837,Mapping!$B$3:$B$7793,0),MATCH(Data!$H$1,Mapping!$B$2:$T$2,0))</f>
        <v>Standard Class</v>
      </c>
      <c r="I3837" t="str">
        <f>INDEX(Mapping!$B$2:$T$7793,MATCH(Data!$A3837,Mapping!$B$3:$B$7793,0),MATCH(Data!$I$1,Mapping!$B$2:$T$2,0))</f>
        <v>Corporate</v>
      </c>
      <c r="J3837">
        <f>VLOOKUP($A3837,Mapping!$X$3:$Y$7793,2,0)</f>
        <v>44312</v>
      </c>
      <c r="K3837" t="str">
        <f>VLOOKUP($J3837,Mapping!$AB$3:$AC$475,2,0)</f>
        <v>Inglewood</v>
      </c>
      <c r="L3837" t="str">
        <f>VLOOKUP($K3837,Mapping!$AF$3:$AG$475,2,0)</f>
        <v>California</v>
      </c>
      <c r="M3837" t="str">
        <f>VLOOKUP($L3837,Mapping!$AI$3:$AJ$48,2,0)</f>
        <v>United States</v>
      </c>
      <c r="N3837" t="str">
        <f>VLOOKUP($L3837,Mapping!$AI$3:$AK$48,3,0)</f>
        <v>West</v>
      </c>
      <c r="O3837" t="str">
        <f>VLOOKUP(Table1[[#This Row],[Column1]],Mapping!$AM$8:$AN$11,2,0)</f>
        <v>Office Supplies</v>
      </c>
      <c r="P3837" t="str">
        <f>VLOOKUP(Table1[[#This Row],[Column3]],Mapping!$AP$5:$AQ$22,2,0)</f>
        <v>Paper</v>
      </c>
      <c r="Q3837">
        <v>21.744000000000003</v>
      </c>
      <c r="R3837">
        <v>3</v>
      </c>
      <c r="S3837">
        <v>6.794999999999999</v>
      </c>
    </row>
    <row r="3838" spans="1:19" x14ac:dyDescent="0.35">
      <c r="A3838">
        <v>4812</v>
      </c>
      <c r="B3838" t="s">
        <v>4087</v>
      </c>
      <c r="C3838" t="s">
        <v>2325</v>
      </c>
      <c r="D3838" t="str">
        <f>MID(Table1[[#This Row],[Product ID]],5,2)</f>
        <v>BI</v>
      </c>
      <c r="E3838" t="str">
        <f>LEFT(Table1[[#This Row],[Product ID]],3)</f>
        <v>OFF</v>
      </c>
      <c r="F3838" s="10">
        <f>VLOOKUP(Table1[[#This Row],[Order ID]],Mapping!H3838:J11629,3,0)</f>
        <v>41965</v>
      </c>
      <c r="G3838" s="10">
        <f>VLOOKUP(Table1[[#This Row],[Order ID]],Mapping!H3838:K11629,4,0)</f>
        <v>41969</v>
      </c>
      <c r="H3838" t="str">
        <f>INDEX(Mapping!$B$2:$T$7793,MATCH(Data!$A3838,Mapping!$B$3:$B$7793,0),MATCH(Data!$H$1,Mapping!$B$2:$T$2,0))</f>
        <v>Standard Class</v>
      </c>
      <c r="I3838" t="str">
        <f>INDEX(Mapping!$B$2:$T$7793,MATCH(Data!$A3838,Mapping!$B$3:$B$7793,0),MATCH(Data!$I$1,Mapping!$B$2:$T$2,0))</f>
        <v>Corporate</v>
      </c>
      <c r="J3838">
        <f>VLOOKUP($A3838,Mapping!$X$3:$Y$7793,2,0)</f>
        <v>94122</v>
      </c>
      <c r="K3838" t="str">
        <f>VLOOKUP($J3838,Mapping!$AB$3:$AC$475,2,0)</f>
        <v>Urbandale</v>
      </c>
      <c r="L3838" t="str">
        <f>VLOOKUP($K3838,Mapping!$AF$3:$AG$475,2,0)</f>
        <v>Iowa</v>
      </c>
      <c r="M3838" t="str">
        <f>VLOOKUP($L3838,Mapping!$AI$3:$AJ$48,2,0)</f>
        <v>United States</v>
      </c>
      <c r="N3838" t="str">
        <f>VLOOKUP($L3838,Mapping!$AI$3:$AK$48,3,0)</f>
        <v>Central</v>
      </c>
      <c r="O3838" t="str">
        <f>VLOOKUP(Table1[[#This Row],[Column1]],Mapping!$AM$8:$AN$11,2,0)</f>
        <v>Office Supplies</v>
      </c>
      <c r="P3838" t="str">
        <f>VLOOKUP(Table1[[#This Row],[Column3]],Mapping!$AP$5:$AQ$22,2,0)</f>
        <v>Binders</v>
      </c>
      <c r="Q3838">
        <v>40.736000000000004</v>
      </c>
      <c r="R3838">
        <v>2</v>
      </c>
      <c r="S3838">
        <v>14.7668</v>
      </c>
    </row>
    <row r="3839" spans="1:19" x14ac:dyDescent="0.35">
      <c r="A3839">
        <v>4370</v>
      </c>
      <c r="B3839" t="s">
        <v>3829</v>
      </c>
      <c r="C3839" t="s">
        <v>160</v>
      </c>
      <c r="D3839" t="str">
        <f>MID(Table1[[#This Row],[Product ID]],5,2)</f>
        <v>AR</v>
      </c>
      <c r="E3839" t="str">
        <f>LEFT(Table1[[#This Row],[Product ID]],3)</f>
        <v>OFF</v>
      </c>
      <c r="F3839" s="10">
        <f>VLOOKUP(Table1[[#This Row],[Order ID]],Mapping!H3839:J11630,3,0)</f>
        <v>41724</v>
      </c>
      <c r="G3839" s="10">
        <f>VLOOKUP(Table1[[#This Row],[Order ID]],Mapping!H3839:K11630,4,0)</f>
        <v>41730</v>
      </c>
      <c r="H3839" t="str">
        <f>INDEX(Mapping!$B$2:$T$7793,MATCH(Data!$A3839,Mapping!$B$3:$B$7793,0),MATCH(Data!$H$1,Mapping!$B$2:$T$2,0))</f>
        <v>Standard Class</v>
      </c>
      <c r="I3839" t="str">
        <f>INDEX(Mapping!$B$2:$T$7793,MATCH(Data!$A3839,Mapping!$B$3:$B$7793,0),MATCH(Data!$I$1,Mapping!$B$2:$T$2,0))</f>
        <v>Corporate</v>
      </c>
      <c r="J3839">
        <f>VLOOKUP($A3839,Mapping!$X$3:$Y$7793,2,0)</f>
        <v>10024</v>
      </c>
      <c r="K3839" t="str">
        <f>VLOOKUP($J3839,Mapping!$AB$3:$AC$475,2,0)</f>
        <v>Memphis</v>
      </c>
      <c r="L3839" t="str">
        <f>VLOOKUP($K3839,Mapping!$AF$3:$AG$475,2,0)</f>
        <v>Tennessee</v>
      </c>
      <c r="M3839" t="str">
        <f>VLOOKUP($L3839,Mapping!$AI$3:$AJ$48,2,0)</f>
        <v>United States</v>
      </c>
      <c r="N3839" t="str">
        <f>VLOOKUP($L3839,Mapping!$AI$3:$AK$48,3,0)</f>
        <v>South</v>
      </c>
      <c r="O3839" t="str">
        <f>VLOOKUP(Table1[[#This Row],[Column1]],Mapping!$AM$8:$AN$11,2,0)</f>
        <v>Office Supplies</v>
      </c>
      <c r="P3839" t="str">
        <f>VLOOKUP(Table1[[#This Row],[Column3]],Mapping!$AP$5:$AQ$22,2,0)</f>
        <v>Art</v>
      </c>
      <c r="Q3839">
        <v>11.05</v>
      </c>
      <c r="R3839">
        <v>5</v>
      </c>
      <c r="S3839">
        <v>2.9835000000000003</v>
      </c>
    </row>
    <row r="3840" spans="1:19" x14ac:dyDescent="0.35">
      <c r="A3840">
        <v>1781</v>
      </c>
      <c r="B3840" t="s">
        <v>1993</v>
      </c>
      <c r="C3840" t="s">
        <v>1994</v>
      </c>
      <c r="D3840" t="str">
        <f>MID(Table1[[#This Row],[Product ID]],5,2)</f>
        <v>CH</v>
      </c>
      <c r="E3840" t="str">
        <f>LEFT(Table1[[#This Row],[Product ID]],3)</f>
        <v>FUR</v>
      </c>
      <c r="F3840" s="10" t="e">
        <f>VLOOKUP(Table1[[#This Row],[Order ID]],Mapping!H3840:J11631,3,0)</f>
        <v>#N/A</v>
      </c>
      <c r="G3840" s="10" t="e">
        <f>VLOOKUP(Table1[[#This Row],[Order ID]],Mapping!H3840:K11631,4,0)</f>
        <v>#N/A</v>
      </c>
      <c r="H3840" t="str">
        <f>INDEX(Mapping!$B$2:$T$7793,MATCH(Data!$A3840,Mapping!$B$3:$B$7793,0),MATCH(Data!$H$1,Mapping!$B$2:$T$2,0))</f>
        <v>Standard Class</v>
      </c>
      <c r="I3840" t="str">
        <f>INDEX(Mapping!$B$2:$T$7793,MATCH(Data!$A3840,Mapping!$B$3:$B$7793,0),MATCH(Data!$I$1,Mapping!$B$2:$T$2,0))</f>
        <v>Corporate</v>
      </c>
      <c r="J3840">
        <f>VLOOKUP($A3840,Mapping!$X$3:$Y$7793,2,0)</f>
        <v>94122</v>
      </c>
      <c r="K3840" t="str">
        <f>VLOOKUP($J3840,Mapping!$AB$3:$AC$475,2,0)</f>
        <v>Urbandale</v>
      </c>
      <c r="L3840" t="str">
        <f>VLOOKUP($K3840,Mapping!$AF$3:$AG$475,2,0)</f>
        <v>Iowa</v>
      </c>
      <c r="M3840" t="str">
        <f>VLOOKUP($L3840,Mapping!$AI$3:$AJ$48,2,0)</f>
        <v>United States</v>
      </c>
      <c r="N3840" t="str">
        <f>VLOOKUP($L3840,Mapping!$AI$3:$AK$48,3,0)</f>
        <v>Central</v>
      </c>
      <c r="O3840" t="str">
        <f>VLOOKUP(Table1[[#This Row],[Column1]],Mapping!$AM$8:$AN$11,2,0)</f>
        <v>Furniture</v>
      </c>
      <c r="P3840" t="str">
        <f>VLOOKUP(Table1[[#This Row],[Column3]],Mapping!$AP$5:$AQ$22,2,0)</f>
        <v>Chairs</v>
      </c>
      <c r="Q3840">
        <v>1212.96</v>
      </c>
      <c r="R3840">
        <v>7</v>
      </c>
      <c r="S3840">
        <v>90.97199999999998</v>
      </c>
    </row>
    <row r="3841" spans="1:19" x14ac:dyDescent="0.35">
      <c r="A3841">
        <v>1782</v>
      </c>
      <c r="B3841" t="s">
        <v>1993</v>
      </c>
      <c r="C3841" t="s">
        <v>1995</v>
      </c>
      <c r="D3841" t="str">
        <f>MID(Table1[[#This Row],[Product ID]],5,2)</f>
        <v>PA</v>
      </c>
      <c r="E3841" t="str">
        <f>LEFT(Table1[[#This Row],[Product ID]],3)</f>
        <v>OFF</v>
      </c>
      <c r="F3841" s="10" t="e">
        <f>VLOOKUP(Table1[[#This Row],[Order ID]],Mapping!H3841:J11632,3,0)</f>
        <v>#N/A</v>
      </c>
      <c r="G3841" s="10" t="e">
        <f>VLOOKUP(Table1[[#This Row],[Order ID]],Mapping!H3841:K11632,4,0)</f>
        <v>#N/A</v>
      </c>
      <c r="H3841" t="str">
        <f>INDEX(Mapping!$B$2:$T$7793,MATCH(Data!$A3841,Mapping!$B$3:$B$7793,0),MATCH(Data!$H$1,Mapping!$B$2:$T$2,0))</f>
        <v>First Class</v>
      </c>
      <c r="I3841" t="str">
        <f>INDEX(Mapping!$B$2:$T$7793,MATCH(Data!$A3841,Mapping!$B$3:$B$7793,0),MATCH(Data!$I$1,Mapping!$B$2:$T$2,0))</f>
        <v>Consumer</v>
      </c>
      <c r="J3841">
        <f>VLOOKUP($A3841,Mapping!$X$3:$Y$7793,2,0)</f>
        <v>94122</v>
      </c>
      <c r="K3841" t="str">
        <f>VLOOKUP($J3841,Mapping!$AB$3:$AC$475,2,0)</f>
        <v>Urbandale</v>
      </c>
      <c r="L3841" t="str">
        <f>VLOOKUP($K3841,Mapping!$AF$3:$AG$475,2,0)</f>
        <v>Iowa</v>
      </c>
      <c r="M3841" t="str">
        <f>VLOOKUP($L3841,Mapping!$AI$3:$AJ$48,2,0)</f>
        <v>United States</v>
      </c>
      <c r="N3841" t="str">
        <f>VLOOKUP($L3841,Mapping!$AI$3:$AK$48,3,0)</f>
        <v>Central</v>
      </c>
      <c r="O3841" t="str">
        <f>VLOOKUP(Table1[[#This Row],[Column1]],Mapping!$AM$8:$AN$11,2,0)</f>
        <v>Office Supplies</v>
      </c>
      <c r="P3841" t="str">
        <f>VLOOKUP(Table1[[#This Row],[Column3]],Mapping!$AP$5:$AQ$22,2,0)</f>
        <v>Paper</v>
      </c>
      <c r="Q3841">
        <v>18.54</v>
      </c>
      <c r="R3841">
        <v>2</v>
      </c>
      <c r="S3841">
        <v>8.7137999999999991</v>
      </c>
    </row>
    <row r="3842" spans="1:19" x14ac:dyDescent="0.35">
      <c r="A3842">
        <v>2480</v>
      </c>
      <c r="B3842" t="s">
        <v>2570</v>
      </c>
      <c r="C3842" t="s">
        <v>9</v>
      </c>
      <c r="D3842" t="str">
        <f>MID(Table1[[#This Row],[Product ID]],5,2)</f>
        <v>FU</v>
      </c>
      <c r="E3842" t="str">
        <f>LEFT(Table1[[#This Row],[Product ID]],3)</f>
        <v>FUR</v>
      </c>
      <c r="F3842" s="10" t="e">
        <f>VLOOKUP(Table1[[#This Row],[Order ID]],Mapping!H3842:J11633,3,0)</f>
        <v>#N/A</v>
      </c>
      <c r="G3842" s="10" t="e">
        <f>VLOOKUP(Table1[[#This Row],[Order ID]],Mapping!H3842:K11633,4,0)</f>
        <v>#N/A</v>
      </c>
      <c r="H3842" t="str">
        <f>INDEX(Mapping!$B$2:$T$7793,MATCH(Data!$A3842,Mapping!$B$3:$B$7793,0),MATCH(Data!$H$1,Mapping!$B$2:$T$2,0))</f>
        <v>Same Day</v>
      </c>
      <c r="I3842" t="str">
        <f>INDEX(Mapping!$B$2:$T$7793,MATCH(Data!$A3842,Mapping!$B$3:$B$7793,0),MATCH(Data!$I$1,Mapping!$B$2:$T$2,0))</f>
        <v>Consumer</v>
      </c>
      <c r="J3842">
        <f>VLOOKUP($A3842,Mapping!$X$3:$Y$7793,2,0)</f>
        <v>10011</v>
      </c>
      <c r="K3842" t="str">
        <f>VLOOKUP($J3842,Mapping!$AB$3:$AC$475,2,0)</f>
        <v>Omaha</v>
      </c>
      <c r="L3842" t="str">
        <f>VLOOKUP($K3842,Mapping!$AF$3:$AG$475,2,0)</f>
        <v>Nebraska</v>
      </c>
      <c r="M3842" t="str">
        <f>VLOOKUP($L3842,Mapping!$AI$3:$AJ$48,2,0)</f>
        <v>United States</v>
      </c>
      <c r="N3842" t="str">
        <f>VLOOKUP($L3842,Mapping!$AI$3:$AK$48,3,0)</f>
        <v>Central</v>
      </c>
      <c r="O3842" t="str">
        <f>VLOOKUP(Table1[[#This Row],[Column1]],Mapping!$AM$8:$AN$11,2,0)</f>
        <v>Furniture</v>
      </c>
      <c r="P3842" t="str">
        <f>VLOOKUP(Table1[[#This Row],[Column3]],Mapping!$AP$5:$AQ$22,2,0)</f>
        <v>Furnishings</v>
      </c>
      <c r="Q3842">
        <v>20.94</v>
      </c>
      <c r="R3842">
        <v>3</v>
      </c>
      <c r="S3842">
        <v>6.0725999999999987</v>
      </c>
    </row>
    <row r="3843" spans="1:19" x14ac:dyDescent="0.35">
      <c r="A3843">
        <v>2481</v>
      </c>
      <c r="B3843" t="s">
        <v>2570</v>
      </c>
      <c r="C3843" t="s">
        <v>655</v>
      </c>
      <c r="D3843" t="str">
        <f>MID(Table1[[#This Row],[Product ID]],5,2)</f>
        <v>FU</v>
      </c>
      <c r="E3843" t="str">
        <f>LEFT(Table1[[#This Row],[Product ID]],3)</f>
        <v>FUR</v>
      </c>
      <c r="F3843" s="10" t="e">
        <f>VLOOKUP(Table1[[#This Row],[Order ID]],Mapping!H3843:J11634,3,0)</f>
        <v>#N/A</v>
      </c>
      <c r="G3843" s="10" t="e">
        <f>VLOOKUP(Table1[[#This Row],[Order ID]],Mapping!H3843:K11634,4,0)</f>
        <v>#N/A</v>
      </c>
      <c r="H3843" t="str">
        <f>INDEX(Mapping!$B$2:$T$7793,MATCH(Data!$A3843,Mapping!$B$3:$B$7793,0),MATCH(Data!$H$1,Mapping!$B$2:$T$2,0))</f>
        <v>Standard Class</v>
      </c>
      <c r="I3843" t="str">
        <f>INDEX(Mapping!$B$2:$T$7793,MATCH(Data!$A3843,Mapping!$B$3:$B$7793,0),MATCH(Data!$I$1,Mapping!$B$2:$T$2,0))</f>
        <v>Corporate</v>
      </c>
      <c r="J3843">
        <f>VLOOKUP($A3843,Mapping!$X$3:$Y$7793,2,0)</f>
        <v>10011</v>
      </c>
      <c r="K3843" t="str">
        <f>VLOOKUP($J3843,Mapping!$AB$3:$AC$475,2,0)</f>
        <v>Omaha</v>
      </c>
      <c r="L3843" t="str">
        <f>VLOOKUP($K3843,Mapping!$AF$3:$AG$475,2,0)</f>
        <v>Nebraska</v>
      </c>
      <c r="M3843" t="str">
        <f>VLOOKUP($L3843,Mapping!$AI$3:$AJ$48,2,0)</f>
        <v>United States</v>
      </c>
      <c r="N3843" t="str">
        <f>VLOOKUP($L3843,Mapping!$AI$3:$AK$48,3,0)</f>
        <v>Central</v>
      </c>
      <c r="O3843" t="str">
        <f>VLOOKUP(Table1[[#This Row],[Column1]],Mapping!$AM$8:$AN$11,2,0)</f>
        <v>Furniture</v>
      </c>
      <c r="P3843" t="str">
        <f>VLOOKUP(Table1[[#This Row],[Column3]],Mapping!$AP$5:$AQ$22,2,0)</f>
        <v>Furnishings</v>
      </c>
      <c r="Q3843">
        <v>58.68</v>
      </c>
      <c r="R3843">
        <v>2</v>
      </c>
      <c r="S3843">
        <v>18.190799999999996</v>
      </c>
    </row>
    <row r="3844" spans="1:19" x14ac:dyDescent="0.35">
      <c r="A3844">
        <v>2482</v>
      </c>
      <c r="B3844" t="s">
        <v>2570</v>
      </c>
      <c r="C3844" t="s">
        <v>2571</v>
      </c>
      <c r="D3844" t="str">
        <f>MID(Table1[[#This Row],[Product ID]],5,2)</f>
        <v>AP</v>
      </c>
      <c r="E3844" t="str">
        <f>LEFT(Table1[[#This Row],[Product ID]],3)</f>
        <v>OFF</v>
      </c>
      <c r="F3844" s="10" t="e">
        <f>VLOOKUP(Table1[[#This Row],[Order ID]],Mapping!H3844:J11635,3,0)</f>
        <v>#N/A</v>
      </c>
      <c r="G3844" s="10" t="e">
        <f>VLOOKUP(Table1[[#This Row],[Order ID]],Mapping!H3844:K11635,4,0)</f>
        <v>#N/A</v>
      </c>
      <c r="H3844" t="str">
        <f>INDEX(Mapping!$B$2:$T$7793,MATCH(Data!$A3844,Mapping!$B$3:$B$7793,0),MATCH(Data!$H$1,Mapping!$B$2:$T$2,0))</f>
        <v>Standard Class</v>
      </c>
      <c r="I3844" t="str">
        <f>INDEX(Mapping!$B$2:$T$7793,MATCH(Data!$A3844,Mapping!$B$3:$B$7793,0),MATCH(Data!$I$1,Mapping!$B$2:$T$2,0))</f>
        <v>Corporate</v>
      </c>
      <c r="J3844">
        <f>VLOOKUP($A3844,Mapping!$X$3:$Y$7793,2,0)</f>
        <v>10011</v>
      </c>
      <c r="K3844" t="str">
        <f>VLOOKUP($J3844,Mapping!$AB$3:$AC$475,2,0)</f>
        <v>Omaha</v>
      </c>
      <c r="L3844" t="str">
        <f>VLOOKUP($K3844,Mapping!$AF$3:$AG$475,2,0)</f>
        <v>Nebraska</v>
      </c>
      <c r="M3844" t="str">
        <f>VLOOKUP($L3844,Mapping!$AI$3:$AJ$48,2,0)</f>
        <v>United States</v>
      </c>
      <c r="N3844" t="str">
        <f>VLOOKUP($L3844,Mapping!$AI$3:$AK$48,3,0)</f>
        <v>Central</v>
      </c>
      <c r="O3844" t="str">
        <f>VLOOKUP(Table1[[#This Row],[Column1]],Mapping!$AM$8:$AN$11,2,0)</f>
        <v>Office Supplies</v>
      </c>
      <c r="P3844" t="str">
        <f>VLOOKUP(Table1[[#This Row],[Column3]],Mapping!$AP$5:$AQ$22,2,0)</f>
        <v>Appliances</v>
      </c>
      <c r="Q3844">
        <v>254.89999999999998</v>
      </c>
      <c r="R3844">
        <v>5</v>
      </c>
      <c r="S3844">
        <v>68.823000000000008</v>
      </c>
    </row>
    <row r="3845" spans="1:19" x14ac:dyDescent="0.35">
      <c r="A3845">
        <v>6034</v>
      </c>
      <c r="B3845" t="s">
        <v>4786</v>
      </c>
      <c r="C3845" t="s">
        <v>1348</v>
      </c>
      <c r="D3845" t="str">
        <f>MID(Table1[[#This Row],[Product ID]],5,2)</f>
        <v>PA</v>
      </c>
      <c r="E3845" t="str">
        <f>LEFT(Table1[[#This Row],[Product ID]],3)</f>
        <v>OFF</v>
      </c>
      <c r="F3845" s="10">
        <f>VLOOKUP(Table1[[#This Row],[Order ID]],Mapping!H3845:J11636,3,0)</f>
        <v>41872</v>
      </c>
      <c r="G3845" s="10">
        <f>VLOOKUP(Table1[[#This Row],[Order ID]],Mapping!H3845:K11636,4,0)</f>
        <v>41879</v>
      </c>
      <c r="H3845" t="str">
        <f>INDEX(Mapping!$B$2:$T$7793,MATCH(Data!$A3845,Mapping!$B$3:$B$7793,0),MATCH(Data!$H$1,Mapping!$B$2:$T$2,0))</f>
        <v>Second Class</v>
      </c>
      <c r="I3845" t="str">
        <f>INDEX(Mapping!$B$2:$T$7793,MATCH(Data!$A3845,Mapping!$B$3:$B$7793,0),MATCH(Data!$I$1,Mapping!$B$2:$T$2,0))</f>
        <v>Consumer</v>
      </c>
      <c r="J3845">
        <f>VLOOKUP($A3845,Mapping!$X$3:$Y$7793,2,0)</f>
        <v>90036</v>
      </c>
      <c r="K3845" t="str">
        <f>VLOOKUP($J3845,Mapping!$AB$3:$AC$475,2,0)</f>
        <v>Los Angeles</v>
      </c>
      <c r="L3845" t="str">
        <f>VLOOKUP($K3845,Mapping!$AF$3:$AG$475,2,0)</f>
        <v>California</v>
      </c>
      <c r="M3845" t="str">
        <f>VLOOKUP($L3845,Mapping!$AI$3:$AJ$48,2,0)</f>
        <v>United States</v>
      </c>
      <c r="N3845" t="str">
        <f>VLOOKUP($L3845,Mapping!$AI$3:$AK$48,3,0)</f>
        <v>West</v>
      </c>
      <c r="O3845" t="str">
        <f>VLOOKUP(Table1[[#This Row],[Column1]],Mapping!$AM$8:$AN$11,2,0)</f>
        <v>Office Supplies</v>
      </c>
      <c r="P3845" t="str">
        <f>VLOOKUP(Table1[[#This Row],[Column3]],Mapping!$AP$5:$AQ$22,2,0)</f>
        <v>Paper</v>
      </c>
      <c r="Q3845">
        <v>25.92</v>
      </c>
      <c r="R3845">
        <v>4</v>
      </c>
      <c r="S3845">
        <v>12.441600000000001</v>
      </c>
    </row>
    <row r="3846" spans="1:19" x14ac:dyDescent="0.35">
      <c r="A3846">
        <v>4356</v>
      </c>
      <c r="B3846" t="s">
        <v>3817</v>
      </c>
      <c r="C3846" t="s">
        <v>3818</v>
      </c>
      <c r="D3846" t="str">
        <f>MID(Table1[[#This Row],[Product ID]],5,2)</f>
        <v>ST</v>
      </c>
      <c r="E3846" t="str">
        <f>LEFT(Table1[[#This Row],[Product ID]],3)</f>
        <v>OFF</v>
      </c>
      <c r="F3846" s="10">
        <f>VLOOKUP(Table1[[#This Row],[Order ID]],Mapping!H3846:J11637,3,0)</f>
        <v>41974</v>
      </c>
      <c r="G3846" s="10">
        <f>VLOOKUP(Table1[[#This Row],[Order ID]],Mapping!H3846:K11637,4,0)</f>
        <v>41978</v>
      </c>
      <c r="H3846" t="str">
        <f>INDEX(Mapping!$B$2:$T$7793,MATCH(Data!$A3846,Mapping!$B$3:$B$7793,0),MATCH(Data!$H$1,Mapping!$B$2:$T$2,0))</f>
        <v>Second Class</v>
      </c>
      <c r="I3846" t="str">
        <f>INDEX(Mapping!$B$2:$T$7793,MATCH(Data!$A3846,Mapping!$B$3:$B$7793,0),MATCH(Data!$I$1,Mapping!$B$2:$T$2,0))</f>
        <v>Consumer</v>
      </c>
      <c r="J3846">
        <f>VLOOKUP($A3846,Mapping!$X$3:$Y$7793,2,0)</f>
        <v>10011</v>
      </c>
      <c r="K3846" t="str">
        <f>VLOOKUP($J3846,Mapping!$AB$3:$AC$475,2,0)</f>
        <v>Omaha</v>
      </c>
      <c r="L3846" t="str">
        <f>VLOOKUP($K3846,Mapping!$AF$3:$AG$475,2,0)</f>
        <v>Nebraska</v>
      </c>
      <c r="M3846" t="str">
        <f>VLOOKUP($L3846,Mapping!$AI$3:$AJ$48,2,0)</f>
        <v>United States</v>
      </c>
      <c r="N3846" t="str">
        <f>VLOOKUP($L3846,Mapping!$AI$3:$AK$48,3,0)</f>
        <v>Central</v>
      </c>
      <c r="O3846" t="str">
        <f>VLOOKUP(Table1[[#This Row],[Column1]],Mapping!$AM$8:$AN$11,2,0)</f>
        <v>Office Supplies</v>
      </c>
      <c r="P3846" t="str">
        <f>VLOOKUP(Table1[[#This Row],[Column3]],Mapping!$AP$5:$AQ$22,2,0)</f>
        <v>Storage</v>
      </c>
      <c r="Q3846">
        <v>83.56</v>
      </c>
      <c r="R3846">
        <v>4</v>
      </c>
      <c r="S3846">
        <v>1.6711999999999989</v>
      </c>
    </row>
    <row r="3847" spans="1:19" x14ac:dyDescent="0.35">
      <c r="A3847">
        <v>4357</v>
      </c>
      <c r="B3847" t="s">
        <v>3817</v>
      </c>
      <c r="C3847" t="s">
        <v>3819</v>
      </c>
      <c r="D3847" t="str">
        <f>MID(Table1[[#This Row],[Product ID]],5,2)</f>
        <v>PH</v>
      </c>
      <c r="E3847" t="str">
        <f>LEFT(Table1[[#This Row],[Product ID]],3)</f>
        <v>TEC</v>
      </c>
      <c r="F3847" s="10">
        <f>VLOOKUP(Table1[[#This Row],[Order ID]],Mapping!H3847:J11638,3,0)</f>
        <v>41974</v>
      </c>
      <c r="G3847" s="10">
        <f>VLOOKUP(Table1[[#This Row],[Order ID]],Mapping!H3847:K11638,4,0)</f>
        <v>41978</v>
      </c>
      <c r="H3847" t="str">
        <f>INDEX(Mapping!$B$2:$T$7793,MATCH(Data!$A3847,Mapping!$B$3:$B$7793,0),MATCH(Data!$H$1,Mapping!$B$2:$T$2,0))</f>
        <v>Standard Class</v>
      </c>
      <c r="I3847" t="str">
        <f>INDEX(Mapping!$B$2:$T$7793,MATCH(Data!$A3847,Mapping!$B$3:$B$7793,0),MATCH(Data!$I$1,Mapping!$B$2:$T$2,0))</f>
        <v>Home Office</v>
      </c>
      <c r="J3847">
        <f>VLOOKUP($A3847,Mapping!$X$3:$Y$7793,2,0)</f>
        <v>10011</v>
      </c>
      <c r="K3847" t="str">
        <f>VLOOKUP($J3847,Mapping!$AB$3:$AC$475,2,0)</f>
        <v>Omaha</v>
      </c>
      <c r="L3847" t="str">
        <f>VLOOKUP($K3847,Mapping!$AF$3:$AG$475,2,0)</f>
        <v>Nebraska</v>
      </c>
      <c r="M3847" t="str">
        <f>VLOOKUP($L3847,Mapping!$AI$3:$AJ$48,2,0)</f>
        <v>United States</v>
      </c>
      <c r="N3847" t="str">
        <f>VLOOKUP($L3847,Mapping!$AI$3:$AK$48,3,0)</f>
        <v>Central</v>
      </c>
      <c r="O3847" t="str">
        <f>VLOOKUP(Table1[[#This Row],[Column1]],Mapping!$AM$8:$AN$11,2,0)</f>
        <v>Technology</v>
      </c>
      <c r="P3847" t="str">
        <f>VLOOKUP(Table1[[#This Row],[Column3]],Mapping!$AP$5:$AQ$22,2,0)</f>
        <v>Phones</v>
      </c>
      <c r="Q3847">
        <v>546.06000000000006</v>
      </c>
      <c r="R3847">
        <v>3</v>
      </c>
      <c r="S3847">
        <v>163.81799999999998</v>
      </c>
    </row>
    <row r="3848" spans="1:19" x14ac:dyDescent="0.35">
      <c r="A3848">
        <v>3396</v>
      </c>
      <c r="B3848" t="s">
        <v>3209</v>
      </c>
      <c r="C3848" t="s">
        <v>1533</v>
      </c>
      <c r="D3848" t="str">
        <f>MID(Table1[[#This Row],[Product ID]],5,2)</f>
        <v>PH</v>
      </c>
      <c r="E3848" t="str">
        <f>LEFT(Table1[[#This Row],[Product ID]],3)</f>
        <v>TEC</v>
      </c>
      <c r="F3848" s="10" t="e">
        <f>VLOOKUP(Table1[[#This Row],[Order ID]],Mapping!H3848:J11639,3,0)</f>
        <v>#N/A</v>
      </c>
      <c r="G3848" s="10" t="e">
        <f>VLOOKUP(Table1[[#This Row],[Order ID]],Mapping!H3848:K11639,4,0)</f>
        <v>#N/A</v>
      </c>
      <c r="H3848" t="str">
        <f>INDEX(Mapping!$B$2:$T$7793,MATCH(Data!$A3848,Mapping!$B$3:$B$7793,0),MATCH(Data!$H$1,Mapping!$B$2:$T$2,0))</f>
        <v>First Class</v>
      </c>
      <c r="I3848" t="str">
        <f>INDEX(Mapping!$B$2:$T$7793,MATCH(Data!$A3848,Mapping!$B$3:$B$7793,0),MATCH(Data!$I$1,Mapping!$B$2:$T$2,0))</f>
        <v>Consumer</v>
      </c>
      <c r="J3848">
        <f>VLOOKUP($A3848,Mapping!$X$3:$Y$7793,2,0)</f>
        <v>94110</v>
      </c>
      <c r="K3848" t="str">
        <f>VLOOKUP($J3848,Mapping!$AB$3:$AC$475,2,0)</f>
        <v>Tucson</v>
      </c>
      <c r="L3848" t="str">
        <f>VLOOKUP($K3848,Mapping!$AF$3:$AG$475,2,0)</f>
        <v>Arizona</v>
      </c>
      <c r="M3848" t="str">
        <f>VLOOKUP($L3848,Mapping!$AI$3:$AJ$48,2,0)</f>
        <v>United States</v>
      </c>
      <c r="N3848" t="str">
        <f>VLOOKUP($L3848,Mapping!$AI$3:$AK$48,3,0)</f>
        <v>West</v>
      </c>
      <c r="O3848" t="str">
        <f>VLOOKUP(Table1[[#This Row],[Column1]],Mapping!$AM$8:$AN$11,2,0)</f>
        <v>Technology</v>
      </c>
      <c r="P3848" t="str">
        <f>VLOOKUP(Table1[[#This Row],[Column3]],Mapping!$AP$5:$AQ$22,2,0)</f>
        <v>Phones</v>
      </c>
      <c r="Q3848">
        <v>657.50400000000002</v>
      </c>
      <c r="R3848">
        <v>6</v>
      </c>
      <c r="S3848">
        <v>-131.50080000000005</v>
      </c>
    </row>
    <row r="3849" spans="1:19" x14ac:dyDescent="0.35">
      <c r="A3849">
        <v>3397</v>
      </c>
      <c r="B3849" t="s">
        <v>3209</v>
      </c>
      <c r="C3849" t="s">
        <v>1143</v>
      </c>
      <c r="D3849" t="str">
        <f>MID(Table1[[#This Row],[Product ID]],5,2)</f>
        <v>AC</v>
      </c>
      <c r="E3849" t="str">
        <f>LEFT(Table1[[#This Row],[Product ID]],3)</f>
        <v>TEC</v>
      </c>
      <c r="F3849" s="10" t="e">
        <f>VLOOKUP(Table1[[#This Row],[Order ID]],Mapping!H3849:J11640,3,0)</f>
        <v>#N/A</v>
      </c>
      <c r="G3849" s="10" t="e">
        <f>VLOOKUP(Table1[[#This Row],[Order ID]],Mapping!H3849:K11640,4,0)</f>
        <v>#N/A</v>
      </c>
      <c r="H3849" t="str">
        <f>INDEX(Mapping!$B$2:$T$7793,MATCH(Data!$A3849,Mapping!$B$3:$B$7793,0),MATCH(Data!$H$1,Mapping!$B$2:$T$2,0))</f>
        <v>First Class</v>
      </c>
      <c r="I3849" t="str">
        <f>INDEX(Mapping!$B$2:$T$7793,MATCH(Data!$A3849,Mapping!$B$3:$B$7793,0),MATCH(Data!$I$1,Mapping!$B$2:$T$2,0))</f>
        <v>Consumer</v>
      </c>
      <c r="J3849">
        <f>VLOOKUP($A3849,Mapping!$X$3:$Y$7793,2,0)</f>
        <v>94110</v>
      </c>
      <c r="K3849" t="str">
        <f>VLOOKUP($J3849,Mapping!$AB$3:$AC$475,2,0)</f>
        <v>Tucson</v>
      </c>
      <c r="L3849" t="str">
        <f>VLOOKUP($K3849,Mapping!$AF$3:$AG$475,2,0)</f>
        <v>Arizona</v>
      </c>
      <c r="M3849" t="str">
        <f>VLOOKUP($L3849,Mapping!$AI$3:$AJ$48,2,0)</f>
        <v>United States</v>
      </c>
      <c r="N3849" t="str">
        <f>VLOOKUP($L3849,Mapping!$AI$3:$AK$48,3,0)</f>
        <v>West</v>
      </c>
      <c r="O3849" t="str">
        <f>VLOOKUP(Table1[[#This Row],[Column1]],Mapping!$AM$8:$AN$11,2,0)</f>
        <v>Technology</v>
      </c>
      <c r="P3849" t="str">
        <f>VLOOKUP(Table1[[#This Row],[Column3]],Mapping!$AP$5:$AQ$22,2,0)</f>
        <v>Accessories</v>
      </c>
      <c r="Q3849">
        <v>99.54</v>
      </c>
      <c r="R3849">
        <v>2</v>
      </c>
      <c r="S3849">
        <v>10.949399999999997</v>
      </c>
    </row>
    <row r="3850" spans="1:19" x14ac:dyDescent="0.35">
      <c r="A3850">
        <v>3398</v>
      </c>
      <c r="B3850" t="s">
        <v>3209</v>
      </c>
      <c r="C3850" t="s">
        <v>1672</v>
      </c>
      <c r="D3850" t="str">
        <f>MID(Table1[[#This Row],[Product ID]],5,2)</f>
        <v>AC</v>
      </c>
      <c r="E3850" t="str">
        <f>LEFT(Table1[[#This Row],[Product ID]],3)</f>
        <v>TEC</v>
      </c>
      <c r="F3850" s="10" t="e">
        <f>VLOOKUP(Table1[[#This Row],[Order ID]],Mapping!H3850:J11641,3,0)</f>
        <v>#N/A</v>
      </c>
      <c r="G3850" s="10" t="e">
        <f>VLOOKUP(Table1[[#This Row],[Order ID]],Mapping!H3850:K11641,4,0)</f>
        <v>#N/A</v>
      </c>
      <c r="H3850" t="str">
        <f>INDEX(Mapping!$B$2:$T$7793,MATCH(Data!$A3850,Mapping!$B$3:$B$7793,0),MATCH(Data!$H$1,Mapping!$B$2:$T$2,0))</f>
        <v>First Class</v>
      </c>
      <c r="I3850" t="str">
        <f>INDEX(Mapping!$B$2:$T$7793,MATCH(Data!$A3850,Mapping!$B$3:$B$7793,0),MATCH(Data!$I$1,Mapping!$B$2:$T$2,0))</f>
        <v>Consumer</v>
      </c>
      <c r="J3850">
        <f>VLOOKUP($A3850,Mapping!$X$3:$Y$7793,2,0)</f>
        <v>94110</v>
      </c>
      <c r="K3850" t="str">
        <f>VLOOKUP($J3850,Mapping!$AB$3:$AC$475,2,0)</f>
        <v>Tucson</v>
      </c>
      <c r="L3850" t="str">
        <f>VLOOKUP($K3850,Mapping!$AF$3:$AG$475,2,0)</f>
        <v>Arizona</v>
      </c>
      <c r="M3850" t="str">
        <f>VLOOKUP($L3850,Mapping!$AI$3:$AJ$48,2,0)</f>
        <v>United States</v>
      </c>
      <c r="N3850" t="str">
        <f>VLOOKUP($L3850,Mapping!$AI$3:$AK$48,3,0)</f>
        <v>West</v>
      </c>
      <c r="O3850" t="str">
        <f>VLOOKUP(Table1[[#This Row],[Column1]],Mapping!$AM$8:$AN$11,2,0)</f>
        <v>Technology</v>
      </c>
      <c r="P3850" t="str">
        <f>VLOOKUP(Table1[[#This Row],[Column3]],Mapping!$AP$5:$AQ$22,2,0)</f>
        <v>Accessories</v>
      </c>
      <c r="Q3850">
        <v>199.96</v>
      </c>
      <c r="R3850">
        <v>4</v>
      </c>
      <c r="S3850">
        <v>85.982800000000012</v>
      </c>
    </row>
    <row r="3851" spans="1:19" x14ac:dyDescent="0.35">
      <c r="A3851">
        <v>4271</v>
      </c>
      <c r="B3851" t="s">
        <v>3772</v>
      </c>
      <c r="C3851" t="s">
        <v>1304</v>
      </c>
      <c r="D3851" t="str">
        <f>MID(Table1[[#This Row],[Product ID]],5,2)</f>
        <v>PH</v>
      </c>
      <c r="E3851" t="str">
        <f>LEFT(Table1[[#This Row],[Product ID]],3)</f>
        <v>TEC</v>
      </c>
      <c r="F3851" s="10">
        <f>VLOOKUP(Table1[[#This Row],[Order ID]],Mapping!H3851:J11642,3,0)</f>
        <v>41921</v>
      </c>
      <c r="G3851" s="10">
        <f>VLOOKUP(Table1[[#This Row],[Order ID]],Mapping!H3851:K11642,4,0)</f>
        <v>41927</v>
      </c>
      <c r="H3851" t="str">
        <f>INDEX(Mapping!$B$2:$T$7793,MATCH(Data!$A3851,Mapping!$B$3:$B$7793,0),MATCH(Data!$H$1,Mapping!$B$2:$T$2,0))</f>
        <v>Standard Class</v>
      </c>
      <c r="I3851" t="str">
        <f>INDEX(Mapping!$B$2:$T$7793,MATCH(Data!$A3851,Mapping!$B$3:$B$7793,0),MATCH(Data!$I$1,Mapping!$B$2:$T$2,0))</f>
        <v>Corporate</v>
      </c>
      <c r="J3851">
        <f>VLOOKUP($A3851,Mapping!$X$3:$Y$7793,2,0)</f>
        <v>92105</v>
      </c>
      <c r="K3851" t="str">
        <f>VLOOKUP($J3851,Mapping!$AB$3:$AC$475,2,0)</f>
        <v>Olympia</v>
      </c>
      <c r="L3851" t="str">
        <f>VLOOKUP($K3851,Mapping!$AF$3:$AG$475,2,0)</f>
        <v>Washington</v>
      </c>
      <c r="M3851" t="str">
        <f>VLOOKUP($L3851,Mapping!$AI$3:$AJ$48,2,0)</f>
        <v>United States</v>
      </c>
      <c r="N3851" t="str">
        <f>VLOOKUP($L3851,Mapping!$AI$3:$AK$48,3,0)</f>
        <v>West</v>
      </c>
      <c r="O3851" t="str">
        <f>VLOOKUP(Table1[[#This Row],[Column1]],Mapping!$AM$8:$AN$11,2,0)</f>
        <v>Technology</v>
      </c>
      <c r="P3851" t="str">
        <f>VLOOKUP(Table1[[#This Row],[Column3]],Mapping!$AP$5:$AQ$22,2,0)</f>
        <v>Phones</v>
      </c>
      <c r="Q3851">
        <v>103.19200000000001</v>
      </c>
      <c r="R3851">
        <v>1</v>
      </c>
      <c r="S3851">
        <v>11.609099999999998</v>
      </c>
    </row>
    <row r="3852" spans="1:19" x14ac:dyDescent="0.35">
      <c r="A3852">
        <v>4272</v>
      </c>
      <c r="B3852" t="s">
        <v>3772</v>
      </c>
      <c r="C3852" t="s">
        <v>2751</v>
      </c>
      <c r="D3852" t="str">
        <f>MID(Table1[[#This Row],[Product ID]],5,2)</f>
        <v>AC</v>
      </c>
      <c r="E3852" t="str">
        <f>LEFT(Table1[[#This Row],[Product ID]],3)</f>
        <v>TEC</v>
      </c>
      <c r="F3852" s="10">
        <f>VLOOKUP(Table1[[#This Row],[Order ID]],Mapping!H3852:J11643,3,0)</f>
        <v>41921</v>
      </c>
      <c r="G3852" s="10">
        <f>VLOOKUP(Table1[[#This Row],[Order ID]],Mapping!H3852:K11643,4,0)</f>
        <v>41927</v>
      </c>
      <c r="H3852" t="str">
        <f>INDEX(Mapping!$B$2:$T$7793,MATCH(Data!$A3852,Mapping!$B$3:$B$7793,0),MATCH(Data!$H$1,Mapping!$B$2:$T$2,0))</f>
        <v>Standard Class</v>
      </c>
      <c r="I3852" t="str">
        <f>INDEX(Mapping!$B$2:$T$7793,MATCH(Data!$A3852,Mapping!$B$3:$B$7793,0),MATCH(Data!$I$1,Mapping!$B$2:$T$2,0))</f>
        <v>Corporate</v>
      </c>
      <c r="J3852">
        <f>VLOOKUP($A3852,Mapping!$X$3:$Y$7793,2,0)</f>
        <v>92105</v>
      </c>
      <c r="K3852" t="str">
        <f>VLOOKUP($J3852,Mapping!$AB$3:$AC$475,2,0)</f>
        <v>Olympia</v>
      </c>
      <c r="L3852" t="str">
        <f>VLOOKUP($K3852,Mapping!$AF$3:$AG$475,2,0)</f>
        <v>Washington</v>
      </c>
      <c r="M3852" t="str">
        <f>VLOOKUP($L3852,Mapping!$AI$3:$AJ$48,2,0)</f>
        <v>United States</v>
      </c>
      <c r="N3852" t="str">
        <f>VLOOKUP($L3852,Mapping!$AI$3:$AK$48,3,0)</f>
        <v>West</v>
      </c>
      <c r="O3852" t="str">
        <f>VLOOKUP(Table1[[#This Row],[Column1]],Mapping!$AM$8:$AN$11,2,0)</f>
        <v>Technology</v>
      </c>
      <c r="P3852" t="str">
        <f>VLOOKUP(Table1[[#This Row],[Column3]],Mapping!$AP$5:$AQ$22,2,0)</f>
        <v>Accessories</v>
      </c>
      <c r="Q3852">
        <v>36</v>
      </c>
      <c r="R3852">
        <v>2</v>
      </c>
      <c r="S3852">
        <v>6.4799999999999969</v>
      </c>
    </row>
    <row r="3853" spans="1:19" x14ac:dyDescent="0.35">
      <c r="A3853">
        <v>4273</v>
      </c>
      <c r="B3853" t="s">
        <v>3772</v>
      </c>
      <c r="C3853" t="s">
        <v>755</v>
      </c>
      <c r="D3853" t="str">
        <f>MID(Table1[[#This Row],[Product ID]],5,2)</f>
        <v>AC</v>
      </c>
      <c r="E3853" t="str">
        <f>LEFT(Table1[[#This Row],[Product ID]],3)</f>
        <v>TEC</v>
      </c>
      <c r="F3853" s="10">
        <f>VLOOKUP(Table1[[#This Row],[Order ID]],Mapping!H3853:J11644,3,0)</f>
        <v>41921</v>
      </c>
      <c r="G3853" s="10">
        <f>VLOOKUP(Table1[[#This Row],[Order ID]],Mapping!H3853:K11644,4,0)</f>
        <v>41927</v>
      </c>
      <c r="H3853" t="str">
        <f>INDEX(Mapping!$B$2:$T$7793,MATCH(Data!$A3853,Mapping!$B$3:$B$7793,0),MATCH(Data!$H$1,Mapping!$B$2:$T$2,0))</f>
        <v>Standard Class</v>
      </c>
      <c r="I3853" t="str">
        <f>INDEX(Mapping!$B$2:$T$7793,MATCH(Data!$A3853,Mapping!$B$3:$B$7793,0),MATCH(Data!$I$1,Mapping!$B$2:$T$2,0))</f>
        <v>Corporate</v>
      </c>
      <c r="J3853">
        <f>VLOOKUP($A3853,Mapping!$X$3:$Y$7793,2,0)</f>
        <v>92105</v>
      </c>
      <c r="K3853" t="str">
        <f>VLOOKUP($J3853,Mapping!$AB$3:$AC$475,2,0)</f>
        <v>Olympia</v>
      </c>
      <c r="L3853" t="str">
        <f>VLOOKUP($K3853,Mapping!$AF$3:$AG$475,2,0)</f>
        <v>Washington</v>
      </c>
      <c r="M3853" t="str">
        <f>VLOOKUP($L3853,Mapping!$AI$3:$AJ$48,2,0)</f>
        <v>United States</v>
      </c>
      <c r="N3853" t="str">
        <f>VLOOKUP($L3853,Mapping!$AI$3:$AK$48,3,0)</f>
        <v>West</v>
      </c>
      <c r="O3853" t="str">
        <f>VLOOKUP(Table1[[#This Row],[Column1]],Mapping!$AM$8:$AN$11,2,0)</f>
        <v>Technology</v>
      </c>
      <c r="P3853" t="str">
        <f>VLOOKUP(Table1[[#This Row],[Column3]],Mapping!$AP$5:$AQ$22,2,0)</f>
        <v>Accessories</v>
      </c>
      <c r="Q3853">
        <v>239.96</v>
      </c>
      <c r="R3853">
        <v>4</v>
      </c>
      <c r="S3853">
        <v>115.1808</v>
      </c>
    </row>
    <row r="3854" spans="1:19" x14ac:dyDescent="0.35">
      <c r="A3854">
        <v>4274</v>
      </c>
      <c r="B3854" t="s">
        <v>3772</v>
      </c>
      <c r="C3854" t="s">
        <v>2605</v>
      </c>
      <c r="D3854" t="str">
        <f>MID(Table1[[#This Row],[Product ID]],5,2)</f>
        <v>ST</v>
      </c>
      <c r="E3854" t="str">
        <f>LEFT(Table1[[#This Row],[Product ID]],3)</f>
        <v>OFF</v>
      </c>
      <c r="F3854" s="10">
        <f>VLOOKUP(Table1[[#This Row],[Order ID]],Mapping!H3854:J11645,3,0)</f>
        <v>41921</v>
      </c>
      <c r="G3854" s="10">
        <f>VLOOKUP(Table1[[#This Row],[Order ID]],Mapping!H3854:K11645,4,0)</f>
        <v>41927</v>
      </c>
      <c r="H3854" t="str">
        <f>INDEX(Mapping!$B$2:$T$7793,MATCH(Data!$A3854,Mapping!$B$3:$B$7793,0),MATCH(Data!$H$1,Mapping!$B$2:$T$2,0))</f>
        <v>Standard Class</v>
      </c>
      <c r="I3854" t="str">
        <f>INDEX(Mapping!$B$2:$T$7793,MATCH(Data!$A3854,Mapping!$B$3:$B$7793,0),MATCH(Data!$I$1,Mapping!$B$2:$T$2,0))</f>
        <v>Corporate</v>
      </c>
      <c r="J3854">
        <f>VLOOKUP($A3854,Mapping!$X$3:$Y$7793,2,0)</f>
        <v>92105</v>
      </c>
      <c r="K3854" t="str">
        <f>VLOOKUP($J3854,Mapping!$AB$3:$AC$475,2,0)</f>
        <v>Olympia</v>
      </c>
      <c r="L3854" t="str">
        <f>VLOOKUP($K3854,Mapping!$AF$3:$AG$475,2,0)</f>
        <v>Washington</v>
      </c>
      <c r="M3854" t="str">
        <f>VLOOKUP($L3854,Mapping!$AI$3:$AJ$48,2,0)</f>
        <v>United States</v>
      </c>
      <c r="N3854" t="str">
        <f>VLOOKUP($L3854,Mapping!$AI$3:$AK$48,3,0)</f>
        <v>West</v>
      </c>
      <c r="O3854" t="str">
        <f>VLOOKUP(Table1[[#This Row],[Column1]],Mapping!$AM$8:$AN$11,2,0)</f>
        <v>Office Supplies</v>
      </c>
      <c r="P3854" t="str">
        <f>VLOOKUP(Table1[[#This Row],[Column3]],Mapping!$AP$5:$AQ$22,2,0)</f>
        <v>Storage</v>
      </c>
      <c r="Q3854">
        <v>40.68</v>
      </c>
      <c r="R3854">
        <v>2</v>
      </c>
      <c r="S3854">
        <v>0.40679999999999694</v>
      </c>
    </row>
    <row r="3855" spans="1:19" x14ac:dyDescent="0.35">
      <c r="A3855">
        <v>6328</v>
      </c>
      <c r="B3855" t="s">
        <v>4941</v>
      </c>
      <c r="C3855" t="s">
        <v>2004</v>
      </c>
      <c r="D3855" t="str">
        <f>MID(Table1[[#This Row],[Product ID]],5,2)</f>
        <v>ST</v>
      </c>
      <c r="E3855" t="str">
        <f>LEFT(Table1[[#This Row],[Product ID]],3)</f>
        <v>OFF</v>
      </c>
      <c r="F3855" s="10">
        <f>VLOOKUP(Table1[[#This Row],[Order ID]],Mapping!H3855:J11646,3,0)</f>
        <v>41968</v>
      </c>
      <c r="G3855" s="10">
        <f>VLOOKUP(Table1[[#This Row],[Order ID]],Mapping!H3855:K11646,4,0)</f>
        <v>41968</v>
      </c>
      <c r="H3855" t="str">
        <f>INDEX(Mapping!$B$2:$T$7793,MATCH(Data!$A3855,Mapping!$B$3:$B$7793,0),MATCH(Data!$H$1,Mapping!$B$2:$T$2,0))</f>
        <v>Standard Class</v>
      </c>
      <c r="I3855" t="str">
        <f>INDEX(Mapping!$B$2:$T$7793,MATCH(Data!$A3855,Mapping!$B$3:$B$7793,0),MATCH(Data!$I$1,Mapping!$B$2:$T$2,0))</f>
        <v>Corporate</v>
      </c>
      <c r="J3855">
        <f>VLOOKUP($A3855,Mapping!$X$3:$Y$7793,2,0)</f>
        <v>67846</v>
      </c>
      <c r="K3855" t="str">
        <f>VLOOKUP($J3855,Mapping!$AB$3:$AC$475,2,0)</f>
        <v>Arlington Heights</v>
      </c>
      <c r="L3855" t="str">
        <f>VLOOKUP($K3855,Mapping!$AF$3:$AG$475,2,0)</f>
        <v>Illinois</v>
      </c>
      <c r="M3855" t="str">
        <f>VLOOKUP($L3855,Mapping!$AI$3:$AJ$48,2,0)</f>
        <v>United States</v>
      </c>
      <c r="N3855" t="str">
        <f>VLOOKUP($L3855,Mapping!$AI$3:$AK$48,3,0)</f>
        <v>Central</v>
      </c>
      <c r="O3855" t="str">
        <f>VLOOKUP(Table1[[#This Row],[Column1]],Mapping!$AM$8:$AN$11,2,0)</f>
        <v>Office Supplies</v>
      </c>
      <c r="P3855" t="str">
        <f>VLOOKUP(Table1[[#This Row],[Column3]],Mapping!$AP$5:$AQ$22,2,0)</f>
        <v>Storage</v>
      </c>
      <c r="Q3855">
        <v>33.29</v>
      </c>
      <c r="R3855">
        <v>1</v>
      </c>
      <c r="S3855">
        <v>7.9895999999999994</v>
      </c>
    </row>
    <row r="3856" spans="1:19" x14ac:dyDescent="0.35">
      <c r="A3856">
        <v>6978</v>
      </c>
      <c r="B3856" t="s">
        <v>5314</v>
      </c>
      <c r="C3856" t="s">
        <v>2448</v>
      </c>
      <c r="D3856" t="str">
        <f>MID(Table1[[#This Row],[Product ID]],5,2)</f>
        <v>FU</v>
      </c>
      <c r="E3856" t="str">
        <f>LEFT(Table1[[#This Row],[Product ID]],3)</f>
        <v>FUR</v>
      </c>
      <c r="F3856" s="10">
        <f>VLOOKUP(Table1[[#This Row],[Order ID]],Mapping!H3856:J11647,3,0)</f>
        <v>41999</v>
      </c>
      <c r="G3856" s="10">
        <f>VLOOKUP(Table1[[#This Row],[Order ID]],Mapping!H3856:K11647,4,0)</f>
        <v>42002</v>
      </c>
      <c r="H3856" t="str">
        <f>INDEX(Mapping!$B$2:$T$7793,MATCH(Data!$A3856,Mapping!$B$3:$B$7793,0),MATCH(Data!$H$1,Mapping!$B$2:$T$2,0))</f>
        <v>Standard Class</v>
      </c>
      <c r="I3856" t="str">
        <f>INDEX(Mapping!$B$2:$T$7793,MATCH(Data!$A3856,Mapping!$B$3:$B$7793,0),MATCH(Data!$I$1,Mapping!$B$2:$T$2,0))</f>
        <v>Corporate</v>
      </c>
      <c r="J3856">
        <f>VLOOKUP($A3856,Mapping!$X$3:$Y$7793,2,0)</f>
        <v>33012</v>
      </c>
      <c r="K3856" t="str">
        <f>VLOOKUP($J3856,Mapping!$AB$3:$AC$475,2,0)</f>
        <v>Murrieta</v>
      </c>
      <c r="L3856" t="str">
        <f>VLOOKUP($K3856,Mapping!$AF$3:$AG$475,2,0)</f>
        <v>California</v>
      </c>
      <c r="M3856" t="str">
        <f>VLOOKUP($L3856,Mapping!$AI$3:$AJ$48,2,0)</f>
        <v>United States</v>
      </c>
      <c r="N3856" t="str">
        <f>VLOOKUP($L3856,Mapping!$AI$3:$AK$48,3,0)</f>
        <v>West</v>
      </c>
      <c r="O3856" t="str">
        <f>VLOOKUP(Table1[[#This Row],[Column1]],Mapping!$AM$8:$AN$11,2,0)</f>
        <v>Furniture</v>
      </c>
      <c r="P3856" t="str">
        <f>VLOOKUP(Table1[[#This Row],[Column3]],Mapping!$AP$5:$AQ$22,2,0)</f>
        <v>Furnishings</v>
      </c>
      <c r="Q3856">
        <v>21</v>
      </c>
      <c r="R3856">
        <v>3</v>
      </c>
      <c r="S3856">
        <v>5.7750000000000021</v>
      </c>
    </row>
    <row r="3857" spans="1:19" x14ac:dyDescent="0.35">
      <c r="A3857">
        <v>5826</v>
      </c>
      <c r="B3857" t="s">
        <v>4670</v>
      </c>
      <c r="C3857" t="s">
        <v>128</v>
      </c>
      <c r="D3857" t="str">
        <f>MID(Table1[[#This Row],[Product ID]],5,2)</f>
        <v>AR</v>
      </c>
      <c r="E3857" t="str">
        <f>LEFT(Table1[[#This Row],[Product ID]],3)</f>
        <v>OFF</v>
      </c>
      <c r="F3857" s="10">
        <f>VLOOKUP(Table1[[#This Row],[Order ID]],Mapping!H3857:J11648,3,0)</f>
        <v>41900</v>
      </c>
      <c r="G3857" s="10">
        <f>VLOOKUP(Table1[[#This Row],[Order ID]],Mapping!H3857:K11648,4,0)</f>
        <v>41905</v>
      </c>
      <c r="H3857" t="str">
        <f>INDEX(Mapping!$B$2:$T$7793,MATCH(Data!$A3857,Mapping!$B$3:$B$7793,0),MATCH(Data!$H$1,Mapping!$B$2:$T$2,0))</f>
        <v>First Class</v>
      </c>
      <c r="I3857" t="str">
        <f>INDEX(Mapping!$B$2:$T$7793,MATCH(Data!$A3857,Mapping!$B$3:$B$7793,0),MATCH(Data!$I$1,Mapping!$B$2:$T$2,0))</f>
        <v>Consumer</v>
      </c>
      <c r="J3857">
        <f>VLOOKUP($A3857,Mapping!$X$3:$Y$7793,2,0)</f>
        <v>77036</v>
      </c>
      <c r="K3857" t="str">
        <f>VLOOKUP($J3857,Mapping!$AB$3:$AC$475,2,0)</f>
        <v>Lakeville</v>
      </c>
      <c r="L3857" t="str">
        <f>VLOOKUP($K3857,Mapping!$AF$3:$AG$475,2,0)</f>
        <v>Minnesota</v>
      </c>
      <c r="M3857" t="str">
        <f>VLOOKUP($L3857,Mapping!$AI$3:$AJ$48,2,0)</f>
        <v>United States</v>
      </c>
      <c r="N3857" t="str">
        <f>VLOOKUP($L3857,Mapping!$AI$3:$AK$48,3,0)</f>
        <v>Central</v>
      </c>
      <c r="O3857" t="str">
        <f>VLOOKUP(Table1[[#This Row],[Column1]],Mapping!$AM$8:$AN$11,2,0)</f>
        <v>Office Supplies</v>
      </c>
      <c r="P3857" t="str">
        <f>VLOOKUP(Table1[[#This Row],[Column3]],Mapping!$AP$5:$AQ$22,2,0)</f>
        <v>Art</v>
      </c>
      <c r="Q3857">
        <v>9.9120000000000008</v>
      </c>
      <c r="R3857">
        <v>3</v>
      </c>
      <c r="S3857">
        <v>3.2213999999999996</v>
      </c>
    </row>
    <row r="3858" spans="1:19" x14ac:dyDescent="0.35">
      <c r="A3858">
        <v>5827</v>
      </c>
      <c r="B3858" t="s">
        <v>4670</v>
      </c>
      <c r="C3858" t="s">
        <v>1810</v>
      </c>
      <c r="D3858" t="str">
        <f>MID(Table1[[#This Row],[Product ID]],5,2)</f>
        <v>CH</v>
      </c>
      <c r="E3858" t="str">
        <f>LEFT(Table1[[#This Row],[Product ID]],3)</f>
        <v>FUR</v>
      </c>
      <c r="F3858" s="10">
        <f>VLOOKUP(Table1[[#This Row],[Order ID]],Mapping!H3858:J11649,3,0)</f>
        <v>41900</v>
      </c>
      <c r="G3858" s="10">
        <f>VLOOKUP(Table1[[#This Row],[Order ID]],Mapping!H3858:K11649,4,0)</f>
        <v>41905</v>
      </c>
      <c r="H3858" t="str">
        <f>INDEX(Mapping!$B$2:$T$7793,MATCH(Data!$A3858,Mapping!$B$3:$B$7793,0),MATCH(Data!$H$1,Mapping!$B$2:$T$2,0))</f>
        <v>Second Class</v>
      </c>
      <c r="I3858" t="str">
        <f>INDEX(Mapping!$B$2:$T$7793,MATCH(Data!$A3858,Mapping!$B$3:$B$7793,0),MATCH(Data!$I$1,Mapping!$B$2:$T$2,0))</f>
        <v>Home Office</v>
      </c>
      <c r="J3858">
        <f>VLOOKUP($A3858,Mapping!$X$3:$Y$7793,2,0)</f>
        <v>77036</v>
      </c>
      <c r="K3858" t="str">
        <f>VLOOKUP($J3858,Mapping!$AB$3:$AC$475,2,0)</f>
        <v>Lakeville</v>
      </c>
      <c r="L3858" t="str">
        <f>VLOOKUP($K3858,Mapping!$AF$3:$AG$475,2,0)</f>
        <v>Minnesota</v>
      </c>
      <c r="M3858" t="str">
        <f>VLOOKUP($L3858,Mapping!$AI$3:$AJ$48,2,0)</f>
        <v>United States</v>
      </c>
      <c r="N3858" t="str">
        <f>VLOOKUP($L3858,Mapping!$AI$3:$AK$48,3,0)</f>
        <v>Central</v>
      </c>
      <c r="O3858" t="str">
        <f>VLOOKUP(Table1[[#This Row],[Column1]],Mapping!$AM$8:$AN$11,2,0)</f>
        <v>Furniture</v>
      </c>
      <c r="P3858" t="str">
        <f>VLOOKUP(Table1[[#This Row],[Column3]],Mapping!$AP$5:$AQ$22,2,0)</f>
        <v>Chairs</v>
      </c>
      <c r="Q3858">
        <v>318.43</v>
      </c>
      <c r="R3858">
        <v>5</v>
      </c>
      <c r="S3858">
        <v>-77.333000000000013</v>
      </c>
    </row>
    <row r="3859" spans="1:19" x14ac:dyDescent="0.35">
      <c r="A3859">
        <v>5828</v>
      </c>
      <c r="B3859" t="s">
        <v>4670</v>
      </c>
      <c r="C3859" t="s">
        <v>392</v>
      </c>
      <c r="D3859" t="str">
        <f>MID(Table1[[#This Row],[Product ID]],5,2)</f>
        <v>BI</v>
      </c>
      <c r="E3859" t="str">
        <f>LEFT(Table1[[#This Row],[Product ID]],3)</f>
        <v>OFF</v>
      </c>
      <c r="F3859" s="10">
        <f>VLOOKUP(Table1[[#This Row],[Order ID]],Mapping!H3859:J11650,3,0)</f>
        <v>41900</v>
      </c>
      <c r="G3859" s="10">
        <f>VLOOKUP(Table1[[#This Row],[Order ID]],Mapping!H3859:K11650,4,0)</f>
        <v>41905</v>
      </c>
      <c r="H3859" t="str">
        <f>INDEX(Mapping!$B$2:$T$7793,MATCH(Data!$A3859,Mapping!$B$3:$B$7793,0),MATCH(Data!$H$1,Mapping!$B$2:$T$2,0))</f>
        <v>Second Class</v>
      </c>
      <c r="I3859" t="str">
        <f>INDEX(Mapping!$B$2:$T$7793,MATCH(Data!$A3859,Mapping!$B$3:$B$7793,0),MATCH(Data!$I$1,Mapping!$B$2:$T$2,0))</f>
        <v>Home Office</v>
      </c>
      <c r="J3859">
        <f>VLOOKUP($A3859,Mapping!$X$3:$Y$7793,2,0)</f>
        <v>77036</v>
      </c>
      <c r="K3859" t="str">
        <f>VLOOKUP($J3859,Mapping!$AB$3:$AC$475,2,0)</f>
        <v>Lakeville</v>
      </c>
      <c r="L3859" t="str">
        <f>VLOOKUP($K3859,Mapping!$AF$3:$AG$475,2,0)</f>
        <v>Minnesota</v>
      </c>
      <c r="M3859" t="str">
        <f>VLOOKUP($L3859,Mapping!$AI$3:$AJ$48,2,0)</f>
        <v>United States</v>
      </c>
      <c r="N3859" t="str">
        <f>VLOOKUP($L3859,Mapping!$AI$3:$AK$48,3,0)</f>
        <v>Central</v>
      </c>
      <c r="O3859" t="str">
        <f>VLOOKUP(Table1[[#This Row],[Column1]],Mapping!$AM$8:$AN$11,2,0)</f>
        <v>Office Supplies</v>
      </c>
      <c r="P3859" t="str">
        <f>VLOOKUP(Table1[[#This Row],[Column3]],Mapping!$AP$5:$AQ$22,2,0)</f>
        <v>Binders</v>
      </c>
      <c r="Q3859">
        <v>5.7999999999999989</v>
      </c>
      <c r="R3859">
        <v>5</v>
      </c>
      <c r="S3859">
        <v>-10.15</v>
      </c>
    </row>
    <row r="3860" spans="1:19" x14ac:dyDescent="0.35">
      <c r="A3860">
        <v>5829</v>
      </c>
      <c r="B3860" t="s">
        <v>4670</v>
      </c>
      <c r="C3860" t="s">
        <v>2728</v>
      </c>
      <c r="D3860" t="str">
        <f>MID(Table1[[#This Row],[Product ID]],5,2)</f>
        <v>PH</v>
      </c>
      <c r="E3860" t="str">
        <f>LEFT(Table1[[#This Row],[Product ID]],3)</f>
        <v>TEC</v>
      </c>
      <c r="F3860" s="10">
        <f>VLOOKUP(Table1[[#This Row],[Order ID]],Mapping!H3860:J11651,3,0)</f>
        <v>41900</v>
      </c>
      <c r="G3860" s="10">
        <f>VLOOKUP(Table1[[#This Row],[Order ID]],Mapping!H3860:K11651,4,0)</f>
        <v>41905</v>
      </c>
      <c r="H3860" t="str">
        <f>INDEX(Mapping!$B$2:$T$7793,MATCH(Data!$A3860,Mapping!$B$3:$B$7793,0),MATCH(Data!$H$1,Mapping!$B$2:$T$2,0))</f>
        <v>Second Class</v>
      </c>
      <c r="I3860" t="str">
        <f>INDEX(Mapping!$B$2:$T$7793,MATCH(Data!$A3860,Mapping!$B$3:$B$7793,0),MATCH(Data!$I$1,Mapping!$B$2:$T$2,0))</f>
        <v>Home Office</v>
      </c>
      <c r="J3860">
        <f>VLOOKUP($A3860,Mapping!$X$3:$Y$7793,2,0)</f>
        <v>77036</v>
      </c>
      <c r="K3860" t="str">
        <f>VLOOKUP($J3860,Mapping!$AB$3:$AC$475,2,0)</f>
        <v>Lakeville</v>
      </c>
      <c r="L3860" t="str">
        <f>VLOOKUP($K3860,Mapping!$AF$3:$AG$475,2,0)</f>
        <v>Minnesota</v>
      </c>
      <c r="M3860" t="str">
        <f>VLOOKUP($L3860,Mapping!$AI$3:$AJ$48,2,0)</f>
        <v>United States</v>
      </c>
      <c r="N3860" t="str">
        <f>VLOOKUP($L3860,Mapping!$AI$3:$AK$48,3,0)</f>
        <v>Central</v>
      </c>
      <c r="O3860" t="str">
        <f>VLOOKUP(Table1[[#This Row],[Column1]],Mapping!$AM$8:$AN$11,2,0)</f>
        <v>Technology</v>
      </c>
      <c r="P3860" t="str">
        <f>VLOOKUP(Table1[[#This Row],[Column3]],Mapping!$AP$5:$AQ$22,2,0)</f>
        <v>Phones</v>
      </c>
      <c r="Q3860">
        <v>1415.76</v>
      </c>
      <c r="R3860">
        <v>6</v>
      </c>
      <c r="S3860">
        <v>88.48500000000007</v>
      </c>
    </row>
    <row r="3861" spans="1:19" x14ac:dyDescent="0.35">
      <c r="A3861">
        <v>615</v>
      </c>
      <c r="B3861" t="s">
        <v>804</v>
      </c>
      <c r="C3861" t="s">
        <v>805</v>
      </c>
      <c r="D3861" t="str">
        <f>MID(Table1[[#This Row],[Product ID]],5,2)</f>
        <v>FU</v>
      </c>
      <c r="E3861" t="str">
        <f>LEFT(Table1[[#This Row],[Product ID]],3)</f>
        <v>FUR</v>
      </c>
      <c r="F3861" s="10" t="e">
        <f>VLOOKUP(Table1[[#This Row],[Order ID]],Mapping!H3861:J11652,3,0)</f>
        <v>#N/A</v>
      </c>
      <c r="G3861" s="10" t="e">
        <f>VLOOKUP(Table1[[#This Row],[Order ID]],Mapping!H3861:K11652,4,0)</f>
        <v>#N/A</v>
      </c>
      <c r="H3861" t="str">
        <f>INDEX(Mapping!$B$2:$T$7793,MATCH(Data!$A3861,Mapping!$B$3:$B$7793,0),MATCH(Data!$H$1,Mapping!$B$2:$T$2,0))</f>
        <v>Standard Class</v>
      </c>
      <c r="I3861" t="str">
        <f>INDEX(Mapping!$B$2:$T$7793,MATCH(Data!$A3861,Mapping!$B$3:$B$7793,0),MATCH(Data!$I$1,Mapping!$B$2:$T$2,0))</f>
        <v>Consumer</v>
      </c>
      <c r="J3861">
        <f>VLOOKUP($A3861,Mapping!$X$3:$Y$7793,2,0)</f>
        <v>92105</v>
      </c>
      <c r="K3861" t="str">
        <f>VLOOKUP($J3861,Mapping!$AB$3:$AC$475,2,0)</f>
        <v>Olympia</v>
      </c>
      <c r="L3861" t="str">
        <f>VLOOKUP($K3861,Mapping!$AF$3:$AG$475,2,0)</f>
        <v>Washington</v>
      </c>
      <c r="M3861" t="str">
        <f>VLOOKUP($L3861,Mapping!$AI$3:$AJ$48,2,0)</f>
        <v>United States</v>
      </c>
      <c r="N3861" t="str">
        <f>VLOOKUP($L3861,Mapping!$AI$3:$AK$48,3,0)</f>
        <v>West</v>
      </c>
      <c r="O3861" t="str">
        <f>VLOOKUP(Table1[[#This Row],[Column1]],Mapping!$AM$8:$AN$11,2,0)</f>
        <v>Furniture</v>
      </c>
      <c r="P3861" t="str">
        <f>VLOOKUP(Table1[[#This Row],[Column3]],Mapping!$AP$5:$AQ$22,2,0)</f>
        <v>Furnishings</v>
      </c>
      <c r="Q3861">
        <v>22.23</v>
      </c>
      <c r="R3861">
        <v>1</v>
      </c>
      <c r="S3861">
        <v>7.3358999999999988</v>
      </c>
    </row>
    <row r="3862" spans="1:19" x14ac:dyDescent="0.35">
      <c r="A3862">
        <v>616</v>
      </c>
      <c r="B3862" t="s">
        <v>804</v>
      </c>
      <c r="C3862" t="s">
        <v>266</v>
      </c>
      <c r="D3862" t="str">
        <f>MID(Table1[[#This Row],[Product ID]],5,2)</f>
        <v>PH</v>
      </c>
      <c r="E3862" t="str">
        <f>LEFT(Table1[[#This Row],[Product ID]],3)</f>
        <v>TEC</v>
      </c>
      <c r="F3862" s="10" t="e">
        <f>VLOOKUP(Table1[[#This Row],[Order ID]],Mapping!H3862:J11653,3,0)</f>
        <v>#N/A</v>
      </c>
      <c r="G3862" s="10" t="e">
        <f>VLOOKUP(Table1[[#This Row],[Order ID]],Mapping!H3862:K11653,4,0)</f>
        <v>#N/A</v>
      </c>
      <c r="H3862" t="str">
        <f>INDEX(Mapping!$B$2:$T$7793,MATCH(Data!$A3862,Mapping!$B$3:$B$7793,0),MATCH(Data!$H$1,Mapping!$B$2:$T$2,0))</f>
        <v>First Class</v>
      </c>
      <c r="I3862" t="str">
        <f>INDEX(Mapping!$B$2:$T$7793,MATCH(Data!$A3862,Mapping!$B$3:$B$7793,0),MATCH(Data!$I$1,Mapping!$B$2:$T$2,0))</f>
        <v>Corporate</v>
      </c>
      <c r="J3862">
        <f>VLOOKUP($A3862,Mapping!$X$3:$Y$7793,2,0)</f>
        <v>92105</v>
      </c>
      <c r="K3862" t="str">
        <f>VLOOKUP($J3862,Mapping!$AB$3:$AC$475,2,0)</f>
        <v>Olympia</v>
      </c>
      <c r="L3862" t="str">
        <f>VLOOKUP($K3862,Mapping!$AF$3:$AG$475,2,0)</f>
        <v>Washington</v>
      </c>
      <c r="M3862" t="str">
        <f>VLOOKUP($L3862,Mapping!$AI$3:$AJ$48,2,0)</f>
        <v>United States</v>
      </c>
      <c r="N3862" t="str">
        <f>VLOOKUP($L3862,Mapping!$AI$3:$AK$48,3,0)</f>
        <v>West</v>
      </c>
      <c r="O3862" t="str">
        <f>VLOOKUP(Table1[[#This Row],[Column1]],Mapping!$AM$8:$AN$11,2,0)</f>
        <v>Technology</v>
      </c>
      <c r="P3862" t="str">
        <f>VLOOKUP(Table1[[#This Row],[Column3]],Mapping!$AP$5:$AQ$22,2,0)</f>
        <v>Phones</v>
      </c>
      <c r="Q3862">
        <v>215.96799999999999</v>
      </c>
      <c r="R3862">
        <v>2</v>
      </c>
      <c r="S3862">
        <v>18.897199999999991</v>
      </c>
    </row>
    <row r="3863" spans="1:19" x14ac:dyDescent="0.35">
      <c r="A3863">
        <v>7040</v>
      </c>
      <c r="B3863" t="s">
        <v>5351</v>
      </c>
      <c r="C3863" t="s">
        <v>3033</v>
      </c>
      <c r="D3863" t="str">
        <f>MID(Table1[[#This Row],[Product ID]],5,2)</f>
        <v>CH</v>
      </c>
      <c r="E3863" t="str">
        <f>LEFT(Table1[[#This Row],[Product ID]],3)</f>
        <v>FUR</v>
      </c>
      <c r="F3863" s="10">
        <f>VLOOKUP(Table1[[#This Row],[Order ID]],Mapping!H3863:J11654,3,0)</f>
        <v>41813</v>
      </c>
      <c r="G3863" s="10">
        <f>VLOOKUP(Table1[[#This Row],[Order ID]],Mapping!H3863:K11654,4,0)</f>
        <v>41817</v>
      </c>
      <c r="H3863" t="str">
        <f>INDEX(Mapping!$B$2:$T$7793,MATCH(Data!$A3863,Mapping!$B$3:$B$7793,0),MATCH(Data!$H$1,Mapping!$B$2:$T$2,0))</f>
        <v>Same Day</v>
      </c>
      <c r="I3863" t="str">
        <f>INDEX(Mapping!$B$2:$T$7793,MATCH(Data!$A3863,Mapping!$B$3:$B$7793,0),MATCH(Data!$I$1,Mapping!$B$2:$T$2,0))</f>
        <v>Corporate</v>
      </c>
      <c r="J3863">
        <f>VLOOKUP($A3863,Mapping!$X$3:$Y$7793,2,0)</f>
        <v>48227</v>
      </c>
      <c r="K3863" t="str">
        <f>VLOOKUP($J3863,Mapping!$AB$3:$AC$475,2,0)</f>
        <v>Hackensack</v>
      </c>
      <c r="L3863" t="str">
        <f>VLOOKUP($K3863,Mapping!$AF$3:$AG$475,2,0)</f>
        <v>New Jersey</v>
      </c>
      <c r="M3863" t="str">
        <f>VLOOKUP($L3863,Mapping!$AI$3:$AJ$48,2,0)</f>
        <v>United States</v>
      </c>
      <c r="N3863" t="str">
        <f>VLOOKUP($L3863,Mapping!$AI$3:$AK$48,3,0)</f>
        <v>East</v>
      </c>
      <c r="O3863" t="str">
        <f>VLOOKUP(Table1[[#This Row],[Column1]],Mapping!$AM$8:$AN$11,2,0)</f>
        <v>Furniture</v>
      </c>
      <c r="P3863" t="str">
        <f>VLOOKUP(Table1[[#This Row],[Column3]],Mapping!$AP$5:$AQ$22,2,0)</f>
        <v>Chairs</v>
      </c>
      <c r="Q3863">
        <v>487.96</v>
      </c>
      <c r="R3863">
        <v>2</v>
      </c>
      <c r="S3863">
        <v>146.38799999999998</v>
      </c>
    </row>
    <row r="3864" spans="1:19" x14ac:dyDescent="0.35">
      <c r="A3864">
        <v>3480</v>
      </c>
      <c r="B3864" t="s">
        <v>3261</v>
      </c>
      <c r="C3864" t="s">
        <v>560</v>
      </c>
      <c r="D3864" t="str">
        <f>MID(Table1[[#This Row],[Product ID]],5,2)</f>
        <v>SU</v>
      </c>
      <c r="E3864" t="str">
        <f>LEFT(Table1[[#This Row],[Product ID]],3)</f>
        <v>OFF</v>
      </c>
      <c r="F3864" s="10" t="e">
        <f>VLOOKUP(Table1[[#This Row],[Order ID]],Mapping!H3864:J11655,3,0)</f>
        <v>#N/A</v>
      </c>
      <c r="G3864" s="10" t="e">
        <f>VLOOKUP(Table1[[#This Row],[Order ID]],Mapping!H3864:K11655,4,0)</f>
        <v>#N/A</v>
      </c>
      <c r="H3864" t="str">
        <f>INDEX(Mapping!$B$2:$T$7793,MATCH(Data!$A3864,Mapping!$B$3:$B$7793,0),MATCH(Data!$H$1,Mapping!$B$2:$T$2,0))</f>
        <v>Standard Class</v>
      </c>
      <c r="I3864" t="str">
        <f>INDEX(Mapping!$B$2:$T$7793,MATCH(Data!$A3864,Mapping!$B$3:$B$7793,0),MATCH(Data!$I$1,Mapping!$B$2:$T$2,0))</f>
        <v>Consumer</v>
      </c>
      <c r="J3864">
        <f>VLOOKUP($A3864,Mapping!$X$3:$Y$7793,2,0)</f>
        <v>80219</v>
      </c>
      <c r="K3864" t="str">
        <f>VLOOKUP($J3864,Mapping!$AB$3:$AC$475,2,0)</f>
        <v>Tamarac</v>
      </c>
      <c r="L3864" t="str">
        <f>VLOOKUP($K3864,Mapping!$AF$3:$AG$475,2,0)</f>
        <v>Florida</v>
      </c>
      <c r="M3864" t="str">
        <f>VLOOKUP($L3864,Mapping!$AI$3:$AJ$48,2,0)</f>
        <v>United States</v>
      </c>
      <c r="N3864" t="str">
        <f>VLOOKUP($L3864,Mapping!$AI$3:$AK$48,3,0)</f>
        <v>South</v>
      </c>
      <c r="O3864" t="str">
        <f>VLOOKUP(Table1[[#This Row],[Column1]],Mapping!$AM$8:$AN$11,2,0)</f>
        <v>Office Supplies</v>
      </c>
      <c r="P3864" t="str">
        <f>VLOOKUP(Table1[[#This Row],[Column3]],Mapping!$AP$5:$AQ$22,2,0)</f>
        <v>Supplies</v>
      </c>
      <c r="Q3864">
        <v>1332.4960000000001</v>
      </c>
      <c r="R3864">
        <v>2</v>
      </c>
      <c r="S3864">
        <v>-299.8116</v>
      </c>
    </row>
    <row r="3865" spans="1:19" x14ac:dyDescent="0.35">
      <c r="A3865">
        <v>3234</v>
      </c>
      <c r="B3865" t="s">
        <v>3093</v>
      </c>
      <c r="C3865" t="s">
        <v>1233</v>
      </c>
      <c r="D3865" t="str">
        <f>MID(Table1[[#This Row],[Product ID]],5,2)</f>
        <v>BI</v>
      </c>
      <c r="E3865" t="str">
        <f>LEFT(Table1[[#This Row],[Product ID]],3)</f>
        <v>OFF</v>
      </c>
      <c r="F3865" s="10" t="e">
        <f>VLOOKUP(Table1[[#This Row],[Order ID]],Mapping!H3865:J11656,3,0)</f>
        <v>#N/A</v>
      </c>
      <c r="G3865" s="10" t="e">
        <f>VLOOKUP(Table1[[#This Row],[Order ID]],Mapping!H3865:K11656,4,0)</f>
        <v>#N/A</v>
      </c>
      <c r="H3865" t="str">
        <f>INDEX(Mapping!$B$2:$T$7793,MATCH(Data!$A3865,Mapping!$B$3:$B$7793,0),MATCH(Data!$H$1,Mapping!$B$2:$T$2,0))</f>
        <v>Standard Class</v>
      </c>
      <c r="I3865" t="str">
        <f>INDEX(Mapping!$B$2:$T$7793,MATCH(Data!$A3865,Mapping!$B$3:$B$7793,0),MATCH(Data!$I$1,Mapping!$B$2:$T$2,0))</f>
        <v>Consumer</v>
      </c>
      <c r="J3865">
        <f>VLOOKUP($A3865,Mapping!$X$3:$Y$7793,2,0)</f>
        <v>90036</v>
      </c>
      <c r="K3865" t="str">
        <f>VLOOKUP($J3865,Mapping!$AB$3:$AC$475,2,0)</f>
        <v>Los Angeles</v>
      </c>
      <c r="L3865" t="str">
        <f>VLOOKUP($K3865,Mapping!$AF$3:$AG$475,2,0)</f>
        <v>California</v>
      </c>
      <c r="M3865" t="str">
        <f>VLOOKUP($L3865,Mapping!$AI$3:$AJ$48,2,0)</f>
        <v>United States</v>
      </c>
      <c r="N3865" t="str">
        <f>VLOOKUP($L3865,Mapping!$AI$3:$AK$48,3,0)</f>
        <v>West</v>
      </c>
      <c r="O3865" t="str">
        <f>VLOOKUP(Table1[[#This Row],[Column1]],Mapping!$AM$8:$AN$11,2,0)</f>
        <v>Office Supplies</v>
      </c>
      <c r="P3865" t="str">
        <f>VLOOKUP(Table1[[#This Row],[Column3]],Mapping!$AP$5:$AQ$22,2,0)</f>
        <v>Binders</v>
      </c>
      <c r="Q3865">
        <v>112.12000000000002</v>
      </c>
      <c r="R3865">
        <v>5</v>
      </c>
      <c r="S3865">
        <v>42.045000000000002</v>
      </c>
    </row>
    <row r="3866" spans="1:19" x14ac:dyDescent="0.35">
      <c r="A3866">
        <v>3235</v>
      </c>
      <c r="B3866" t="s">
        <v>3093</v>
      </c>
      <c r="C3866" t="s">
        <v>1225</v>
      </c>
      <c r="D3866" t="str">
        <f>MID(Table1[[#This Row],[Product ID]],5,2)</f>
        <v>ST</v>
      </c>
      <c r="E3866" t="str">
        <f>LEFT(Table1[[#This Row],[Product ID]],3)</f>
        <v>OFF</v>
      </c>
      <c r="F3866" s="10" t="e">
        <f>VLOOKUP(Table1[[#This Row],[Order ID]],Mapping!H3866:J11657,3,0)</f>
        <v>#N/A</v>
      </c>
      <c r="G3866" s="10" t="e">
        <f>VLOOKUP(Table1[[#This Row],[Order ID]],Mapping!H3866:K11657,4,0)</f>
        <v>#N/A</v>
      </c>
      <c r="H3866" t="str">
        <f>INDEX(Mapping!$B$2:$T$7793,MATCH(Data!$A3866,Mapping!$B$3:$B$7793,0),MATCH(Data!$H$1,Mapping!$B$2:$T$2,0))</f>
        <v>Standard Class</v>
      </c>
      <c r="I3866" t="str">
        <f>INDEX(Mapping!$B$2:$T$7793,MATCH(Data!$A3866,Mapping!$B$3:$B$7793,0),MATCH(Data!$I$1,Mapping!$B$2:$T$2,0))</f>
        <v>Home Office</v>
      </c>
      <c r="J3866">
        <f>VLOOKUP($A3866,Mapping!$X$3:$Y$7793,2,0)</f>
        <v>90036</v>
      </c>
      <c r="K3866" t="str">
        <f>VLOOKUP($J3866,Mapping!$AB$3:$AC$475,2,0)</f>
        <v>Los Angeles</v>
      </c>
      <c r="L3866" t="str">
        <f>VLOOKUP($K3866,Mapping!$AF$3:$AG$475,2,0)</f>
        <v>California</v>
      </c>
      <c r="M3866" t="str">
        <f>VLOOKUP($L3866,Mapping!$AI$3:$AJ$48,2,0)</f>
        <v>United States</v>
      </c>
      <c r="N3866" t="str">
        <f>VLOOKUP($L3866,Mapping!$AI$3:$AK$48,3,0)</f>
        <v>West</v>
      </c>
      <c r="O3866" t="str">
        <f>VLOOKUP(Table1[[#This Row],[Column1]],Mapping!$AM$8:$AN$11,2,0)</f>
        <v>Office Supplies</v>
      </c>
      <c r="P3866" t="str">
        <f>VLOOKUP(Table1[[#This Row],[Column3]],Mapping!$AP$5:$AQ$22,2,0)</f>
        <v>Storage</v>
      </c>
      <c r="Q3866">
        <v>1575.14</v>
      </c>
      <c r="R3866">
        <v>7</v>
      </c>
      <c r="S3866">
        <v>204.76820000000001</v>
      </c>
    </row>
    <row r="3867" spans="1:19" x14ac:dyDescent="0.35">
      <c r="A3867">
        <v>1038</v>
      </c>
      <c r="B3867" t="s">
        <v>1276</v>
      </c>
      <c r="C3867" t="s">
        <v>1277</v>
      </c>
      <c r="D3867" t="str">
        <f>MID(Table1[[#This Row],[Product ID]],5,2)</f>
        <v>AR</v>
      </c>
      <c r="E3867" t="str">
        <f>LEFT(Table1[[#This Row],[Product ID]],3)</f>
        <v>OFF</v>
      </c>
      <c r="F3867" s="10" t="e">
        <f>VLOOKUP(Table1[[#This Row],[Order ID]],Mapping!H3867:J11658,3,0)</f>
        <v>#N/A</v>
      </c>
      <c r="G3867" s="10" t="e">
        <f>VLOOKUP(Table1[[#This Row],[Order ID]],Mapping!H3867:K11658,4,0)</f>
        <v>#N/A</v>
      </c>
      <c r="H3867" t="str">
        <f>INDEX(Mapping!$B$2:$T$7793,MATCH(Data!$A3867,Mapping!$B$3:$B$7793,0),MATCH(Data!$H$1,Mapping!$B$2:$T$2,0))</f>
        <v>First Class</v>
      </c>
      <c r="I3867" t="str">
        <f>INDEX(Mapping!$B$2:$T$7793,MATCH(Data!$A3867,Mapping!$B$3:$B$7793,0),MATCH(Data!$I$1,Mapping!$B$2:$T$2,0))</f>
        <v>Corporate</v>
      </c>
      <c r="J3867">
        <f>VLOOKUP($A3867,Mapping!$X$3:$Y$7793,2,0)</f>
        <v>94110</v>
      </c>
      <c r="K3867" t="str">
        <f>VLOOKUP($J3867,Mapping!$AB$3:$AC$475,2,0)</f>
        <v>Tucson</v>
      </c>
      <c r="L3867" t="str">
        <f>VLOOKUP($K3867,Mapping!$AF$3:$AG$475,2,0)</f>
        <v>Arizona</v>
      </c>
      <c r="M3867" t="str">
        <f>VLOOKUP($L3867,Mapping!$AI$3:$AJ$48,2,0)</f>
        <v>United States</v>
      </c>
      <c r="N3867" t="str">
        <f>VLOOKUP($L3867,Mapping!$AI$3:$AK$48,3,0)</f>
        <v>West</v>
      </c>
      <c r="O3867" t="str">
        <f>VLOOKUP(Table1[[#This Row],[Column1]],Mapping!$AM$8:$AN$11,2,0)</f>
        <v>Office Supplies</v>
      </c>
      <c r="P3867" t="str">
        <f>VLOOKUP(Table1[[#This Row],[Column3]],Mapping!$AP$5:$AQ$22,2,0)</f>
        <v>Art</v>
      </c>
      <c r="Q3867">
        <v>87.92</v>
      </c>
      <c r="R3867">
        <v>4</v>
      </c>
      <c r="S3867">
        <v>26.375999999999998</v>
      </c>
    </row>
    <row r="3868" spans="1:19" x14ac:dyDescent="0.35">
      <c r="A3868">
        <v>3245</v>
      </c>
      <c r="B3868" t="s">
        <v>3102</v>
      </c>
      <c r="C3868" t="s">
        <v>2667</v>
      </c>
      <c r="D3868" t="str">
        <f>MID(Table1[[#This Row],[Product ID]],5,2)</f>
        <v>BI</v>
      </c>
      <c r="E3868" t="str">
        <f>LEFT(Table1[[#This Row],[Product ID]],3)</f>
        <v>OFF</v>
      </c>
      <c r="F3868" s="10" t="e">
        <f>VLOOKUP(Table1[[#This Row],[Order ID]],Mapping!H3868:J11659,3,0)</f>
        <v>#N/A</v>
      </c>
      <c r="G3868" s="10" t="e">
        <f>VLOOKUP(Table1[[#This Row],[Order ID]],Mapping!H3868:K11659,4,0)</f>
        <v>#N/A</v>
      </c>
      <c r="H3868" t="str">
        <f>INDEX(Mapping!$B$2:$T$7793,MATCH(Data!$A3868,Mapping!$B$3:$B$7793,0),MATCH(Data!$H$1,Mapping!$B$2:$T$2,0))</f>
        <v>Standard Class</v>
      </c>
      <c r="I3868" t="str">
        <f>INDEX(Mapping!$B$2:$T$7793,MATCH(Data!$A3868,Mapping!$B$3:$B$7793,0),MATCH(Data!$I$1,Mapping!$B$2:$T$2,0))</f>
        <v>Home Office</v>
      </c>
      <c r="J3868">
        <f>VLOOKUP($A3868,Mapping!$X$3:$Y$7793,2,0)</f>
        <v>78745</v>
      </c>
      <c r="K3868" t="str">
        <f>VLOOKUP($J3868,Mapping!$AB$3:$AC$475,2,0)</f>
        <v>Costa Mesa</v>
      </c>
      <c r="L3868" t="str">
        <f>VLOOKUP($K3868,Mapping!$AF$3:$AG$475,2,0)</f>
        <v>California</v>
      </c>
      <c r="M3868" t="str">
        <f>VLOOKUP($L3868,Mapping!$AI$3:$AJ$48,2,0)</f>
        <v>United States</v>
      </c>
      <c r="N3868" t="str">
        <f>VLOOKUP($L3868,Mapping!$AI$3:$AK$48,3,0)</f>
        <v>West</v>
      </c>
      <c r="O3868" t="str">
        <f>VLOOKUP(Table1[[#This Row],[Column1]],Mapping!$AM$8:$AN$11,2,0)</f>
        <v>Office Supplies</v>
      </c>
      <c r="P3868" t="str">
        <f>VLOOKUP(Table1[[#This Row],[Column3]],Mapping!$AP$5:$AQ$22,2,0)</f>
        <v>Binders</v>
      </c>
      <c r="Q3868">
        <v>9.7619999999999969</v>
      </c>
      <c r="R3868">
        <v>3</v>
      </c>
      <c r="S3868">
        <v>-15.131100000000004</v>
      </c>
    </row>
    <row r="3869" spans="1:19" x14ac:dyDescent="0.35">
      <c r="A3869">
        <v>3246</v>
      </c>
      <c r="B3869" t="s">
        <v>3102</v>
      </c>
      <c r="C3869" t="s">
        <v>547</v>
      </c>
      <c r="D3869" t="str">
        <f>MID(Table1[[#This Row],[Product ID]],5,2)</f>
        <v>ST</v>
      </c>
      <c r="E3869" t="str">
        <f>LEFT(Table1[[#This Row],[Product ID]],3)</f>
        <v>OFF</v>
      </c>
      <c r="F3869" s="10" t="e">
        <f>VLOOKUP(Table1[[#This Row],[Order ID]],Mapping!H3869:J11660,3,0)</f>
        <v>#N/A</v>
      </c>
      <c r="G3869" s="10" t="e">
        <f>VLOOKUP(Table1[[#This Row],[Order ID]],Mapping!H3869:K11660,4,0)</f>
        <v>#N/A</v>
      </c>
      <c r="H3869" t="str">
        <f>INDEX(Mapping!$B$2:$T$7793,MATCH(Data!$A3869,Mapping!$B$3:$B$7793,0),MATCH(Data!$H$1,Mapping!$B$2:$T$2,0))</f>
        <v>Standard Class</v>
      </c>
      <c r="I3869" t="str">
        <f>INDEX(Mapping!$B$2:$T$7793,MATCH(Data!$A3869,Mapping!$B$3:$B$7793,0),MATCH(Data!$I$1,Mapping!$B$2:$T$2,0))</f>
        <v>Consumer</v>
      </c>
      <c r="J3869">
        <f>VLOOKUP($A3869,Mapping!$X$3:$Y$7793,2,0)</f>
        <v>78745</v>
      </c>
      <c r="K3869" t="str">
        <f>VLOOKUP($J3869,Mapping!$AB$3:$AC$475,2,0)</f>
        <v>Costa Mesa</v>
      </c>
      <c r="L3869" t="str">
        <f>VLOOKUP($K3869,Mapping!$AF$3:$AG$475,2,0)</f>
        <v>California</v>
      </c>
      <c r="M3869" t="str">
        <f>VLOOKUP($L3869,Mapping!$AI$3:$AJ$48,2,0)</f>
        <v>United States</v>
      </c>
      <c r="N3869" t="str">
        <f>VLOOKUP($L3869,Mapping!$AI$3:$AK$48,3,0)</f>
        <v>West</v>
      </c>
      <c r="O3869" t="str">
        <f>VLOOKUP(Table1[[#This Row],[Column1]],Mapping!$AM$8:$AN$11,2,0)</f>
        <v>Office Supplies</v>
      </c>
      <c r="P3869" t="str">
        <f>VLOOKUP(Table1[[#This Row],[Column3]],Mapping!$AP$5:$AQ$22,2,0)</f>
        <v>Storage</v>
      </c>
      <c r="Q3869">
        <v>13.719999999999999</v>
      </c>
      <c r="R3869">
        <v>1</v>
      </c>
      <c r="S3869">
        <v>1.2004999999999999</v>
      </c>
    </row>
    <row r="3870" spans="1:19" x14ac:dyDescent="0.35">
      <c r="A3870">
        <v>510</v>
      </c>
      <c r="B3870" t="s">
        <v>680</v>
      </c>
      <c r="C3870" t="s">
        <v>243</v>
      </c>
      <c r="D3870" t="str">
        <f>MID(Table1[[#This Row],[Product ID]],5,2)</f>
        <v>AC</v>
      </c>
      <c r="E3870" t="str">
        <f>LEFT(Table1[[#This Row],[Product ID]],3)</f>
        <v>TEC</v>
      </c>
      <c r="F3870" s="10" t="e">
        <f>VLOOKUP(Table1[[#This Row],[Order ID]],Mapping!H3870:J11661,3,0)</f>
        <v>#N/A</v>
      </c>
      <c r="G3870" s="10" t="e">
        <f>VLOOKUP(Table1[[#This Row],[Order ID]],Mapping!H3870:K11661,4,0)</f>
        <v>#N/A</v>
      </c>
      <c r="H3870" t="str">
        <f>INDEX(Mapping!$B$2:$T$7793,MATCH(Data!$A3870,Mapping!$B$3:$B$7793,0),MATCH(Data!$H$1,Mapping!$B$2:$T$2,0))</f>
        <v>Second Class</v>
      </c>
      <c r="I3870" t="str">
        <f>INDEX(Mapping!$B$2:$T$7793,MATCH(Data!$A3870,Mapping!$B$3:$B$7793,0),MATCH(Data!$I$1,Mapping!$B$2:$T$2,0))</f>
        <v>Consumer</v>
      </c>
      <c r="J3870">
        <f>VLOOKUP($A3870,Mapping!$X$3:$Y$7793,2,0)</f>
        <v>48307</v>
      </c>
      <c r="K3870" t="str">
        <f>VLOOKUP($J3870,Mapping!$AB$3:$AC$475,2,0)</f>
        <v>Linden</v>
      </c>
      <c r="L3870" t="str">
        <f>VLOOKUP($K3870,Mapping!$AF$3:$AG$475,2,0)</f>
        <v>New Jersey</v>
      </c>
      <c r="M3870" t="str">
        <f>VLOOKUP($L3870,Mapping!$AI$3:$AJ$48,2,0)</f>
        <v>United States</v>
      </c>
      <c r="N3870" t="str">
        <f>VLOOKUP($L3870,Mapping!$AI$3:$AK$48,3,0)</f>
        <v>East</v>
      </c>
      <c r="O3870" t="str">
        <f>VLOOKUP(Table1[[#This Row],[Column1]],Mapping!$AM$8:$AN$11,2,0)</f>
        <v>Technology</v>
      </c>
      <c r="P3870" t="str">
        <f>VLOOKUP(Table1[[#This Row],[Column3]],Mapping!$AP$5:$AQ$22,2,0)</f>
        <v>Accessories</v>
      </c>
      <c r="Q3870">
        <v>132.52000000000001</v>
      </c>
      <c r="R3870">
        <v>4</v>
      </c>
      <c r="S3870">
        <v>54.333200000000005</v>
      </c>
    </row>
    <row r="3871" spans="1:19" x14ac:dyDescent="0.35">
      <c r="A3871">
        <v>98</v>
      </c>
      <c r="B3871" t="s">
        <v>146</v>
      </c>
      <c r="C3871" t="s">
        <v>147</v>
      </c>
      <c r="D3871" t="str">
        <f>MID(Table1[[#This Row],[Product ID]],5,2)</f>
        <v>AR</v>
      </c>
      <c r="E3871" t="str">
        <f>LEFT(Table1[[#This Row],[Product ID]],3)</f>
        <v>OFF</v>
      </c>
      <c r="F3871" s="10" t="e">
        <f>VLOOKUP(Table1[[#This Row],[Order ID]],Mapping!H3871:J11662,3,0)</f>
        <v>#N/A</v>
      </c>
      <c r="G3871" s="10" t="e">
        <f>VLOOKUP(Table1[[#This Row],[Order ID]],Mapping!H3871:K11662,4,0)</f>
        <v>#N/A</v>
      </c>
      <c r="H3871" t="str">
        <f>INDEX(Mapping!$B$2:$T$7793,MATCH(Data!$A3871,Mapping!$B$3:$B$7793,0),MATCH(Data!$H$1,Mapping!$B$2:$T$2,0))</f>
        <v>Second Class</v>
      </c>
      <c r="I3871" t="str">
        <f>INDEX(Mapping!$B$2:$T$7793,MATCH(Data!$A3871,Mapping!$B$3:$B$7793,0),MATCH(Data!$I$1,Mapping!$B$2:$T$2,0))</f>
        <v>Corporate</v>
      </c>
      <c r="J3871">
        <f>VLOOKUP($A3871,Mapping!$X$3:$Y$7793,2,0)</f>
        <v>94122</v>
      </c>
      <c r="K3871" t="str">
        <f>VLOOKUP($J3871,Mapping!$AB$3:$AC$475,2,0)</f>
        <v>Urbandale</v>
      </c>
      <c r="L3871" t="str">
        <f>VLOOKUP($K3871,Mapping!$AF$3:$AG$475,2,0)</f>
        <v>Iowa</v>
      </c>
      <c r="M3871" t="str">
        <f>VLOOKUP($L3871,Mapping!$AI$3:$AJ$48,2,0)</f>
        <v>United States</v>
      </c>
      <c r="N3871" t="str">
        <f>VLOOKUP($L3871,Mapping!$AI$3:$AK$48,3,0)</f>
        <v>Central</v>
      </c>
      <c r="O3871" t="str">
        <f>VLOOKUP(Table1[[#This Row],[Column1]],Mapping!$AM$8:$AN$11,2,0)</f>
        <v>Office Supplies</v>
      </c>
      <c r="P3871" t="str">
        <f>VLOOKUP(Table1[[#This Row],[Column3]],Mapping!$AP$5:$AQ$22,2,0)</f>
        <v>Art</v>
      </c>
      <c r="Q3871">
        <v>8.82</v>
      </c>
      <c r="R3871">
        <v>3</v>
      </c>
      <c r="S3871">
        <v>2.3814000000000002</v>
      </c>
    </row>
    <row r="3872" spans="1:19" x14ac:dyDescent="0.35">
      <c r="A3872">
        <v>100</v>
      </c>
      <c r="B3872" t="s">
        <v>146</v>
      </c>
      <c r="C3872" t="s">
        <v>149</v>
      </c>
      <c r="D3872" t="str">
        <f>MID(Table1[[#This Row],[Product ID]],5,2)</f>
        <v>PA</v>
      </c>
      <c r="E3872" t="str">
        <f>LEFT(Table1[[#This Row],[Product ID]],3)</f>
        <v>OFF</v>
      </c>
      <c r="F3872" s="10" t="e">
        <f>VLOOKUP(Table1[[#This Row],[Order ID]],Mapping!H3872:J11663,3,0)</f>
        <v>#N/A</v>
      </c>
      <c r="G3872" s="10" t="e">
        <f>VLOOKUP(Table1[[#This Row],[Order ID]],Mapping!H3872:K11663,4,0)</f>
        <v>#N/A</v>
      </c>
      <c r="H3872" t="str">
        <f>INDEX(Mapping!$B$2:$T$7793,MATCH(Data!$A3872,Mapping!$B$3:$B$7793,0),MATCH(Data!$H$1,Mapping!$B$2:$T$2,0))</f>
        <v>Standard Class</v>
      </c>
      <c r="I3872" t="str">
        <f>INDEX(Mapping!$B$2:$T$7793,MATCH(Data!$A3872,Mapping!$B$3:$B$7793,0),MATCH(Data!$I$1,Mapping!$B$2:$T$2,0))</f>
        <v>Corporate</v>
      </c>
      <c r="J3872">
        <f>VLOOKUP($A3872,Mapping!$X$3:$Y$7793,2,0)</f>
        <v>94122</v>
      </c>
      <c r="K3872" t="str">
        <f>VLOOKUP($J3872,Mapping!$AB$3:$AC$475,2,0)</f>
        <v>Urbandale</v>
      </c>
      <c r="L3872" t="str">
        <f>VLOOKUP($K3872,Mapping!$AF$3:$AG$475,2,0)</f>
        <v>Iowa</v>
      </c>
      <c r="M3872" t="str">
        <f>VLOOKUP($L3872,Mapping!$AI$3:$AJ$48,2,0)</f>
        <v>United States</v>
      </c>
      <c r="N3872" t="str">
        <f>VLOOKUP($L3872,Mapping!$AI$3:$AK$48,3,0)</f>
        <v>Central</v>
      </c>
      <c r="O3872" t="str">
        <f>VLOOKUP(Table1[[#This Row],[Column1]],Mapping!$AM$8:$AN$11,2,0)</f>
        <v>Office Supplies</v>
      </c>
      <c r="P3872" t="str">
        <f>VLOOKUP(Table1[[#This Row],[Column3]],Mapping!$AP$5:$AQ$22,2,0)</f>
        <v>Paper</v>
      </c>
      <c r="Q3872">
        <v>143.69999999999999</v>
      </c>
      <c r="R3872">
        <v>3</v>
      </c>
      <c r="S3872">
        <v>68.975999999999999</v>
      </c>
    </row>
    <row r="3873" spans="1:19" x14ac:dyDescent="0.35">
      <c r="A3873">
        <v>4402</v>
      </c>
      <c r="B3873" t="s">
        <v>3853</v>
      </c>
      <c r="C3873" t="s">
        <v>30</v>
      </c>
      <c r="D3873" t="str">
        <f>MID(Table1[[#This Row],[Product ID]],5,2)</f>
        <v>AR</v>
      </c>
      <c r="E3873" t="str">
        <f>LEFT(Table1[[#This Row],[Product ID]],3)</f>
        <v>OFF</v>
      </c>
      <c r="F3873" s="10">
        <f>VLOOKUP(Table1[[#This Row],[Order ID]],Mapping!H3873:J11664,3,0)</f>
        <v>41732</v>
      </c>
      <c r="G3873" s="10">
        <f>VLOOKUP(Table1[[#This Row],[Order ID]],Mapping!H3873:K11664,4,0)</f>
        <v>41735</v>
      </c>
      <c r="H3873" t="str">
        <f>INDEX(Mapping!$B$2:$T$7793,MATCH(Data!$A3873,Mapping!$B$3:$B$7793,0),MATCH(Data!$H$1,Mapping!$B$2:$T$2,0))</f>
        <v>Standard Class</v>
      </c>
      <c r="I3873" t="str">
        <f>INDEX(Mapping!$B$2:$T$7793,MATCH(Data!$A3873,Mapping!$B$3:$B$7793,0),MATCH(Data!$I$1,Mapping!$B$2:$T$2,0))</f>
        <v>Consumer</v>
      </c>
      <c r="J3873">
        <f>VLOOKUP($A3873,Mapping!$X$3:$Y$7793,2,0)</f>
        <v>6450</v>
      </c>
      <c r="K3873" t="str">
        <f>VLOOKUP($J3873,Mapping!$AB$3:$AC$475,2,0)</f>
        <v>York</v>
      </c>
      <c r="L3873" t="str">
        <f>VLOOKUP($K3873,Mapping!$AF$3:$AG$475,2,0)</f>
        <v>Pennsylvania</v>
      </c>
      <c r="M3873" t="str">
        <f>VLOOKUP($L3873,Mapping!$AI$3:$AJ$48,2,0)</f>
        <v>United States</v>
      </c>
      <c r="N3873" t="str">
        <f>VLOOKUP($L3873,Mapping!$AI$3:$AK$48,3,0)</f>
        <v>East</v>
      </c>
      <c r="O3873" t="str">
        <f>VLOOKUP(Table1[[#This Row],[Column1]],Mapping!$AM$8:$AN$11,2,0)</f>
        <v>Office Supplies</v>
      </c>
      <c r="P3873" t="str">
        <f>VLOOKUP(Table1[[#This Row],[Column3]],Mapping!$AP$5:$AQ$22,2,0)</f>
        <v>Art</v>
      </c>
      <c r="Q3873">
        <v>11.12</v>
      </c>
      <c r="R3873">
        <v>4</v>
      </c>
      <c r="S3873">
        <v>2.8911999999999995</v>
      </c>
    </row>
    <row r="3874" spans="1:19" x14ac:dyDescent="0.35">
      <c r="A3874">
        <v>4038</v>
      </c>
      <c r="B3874" t="s">
        <v>3612</v>
      </c>
      <c r="C3874" t="s">
        <v>2493</v>
      </c>
      <c r="D3874" t="str">
        <f>MID(Table1[[#This Row],[Product ID]],5,2)</f>
        <v>BI</v>
      </c>
      <c r="E3874" t="str">
        <f>LEFT(Table1[[#This Row],[Product ID]],3)</f>
        <v>OFF</v>
      </c>
      <c r="F3874" s="10">
        <f>VLOOKUP(Table1[[#This Row],[Order ID]],Mapping!H3874:J11665,3,0)</f>
        <v>41932</v>
      </c>
      <c r="G3874" s="10">
        <f>VLOOKUP(Table1[[#This Row],[Order ID]],Mapping!H3874:K11665,4,0)</f>
        <v>41937</v>
      </c>
      <c r="H3874" t="str">
        <f>INDEX(Mapping!$B$2:$T$7793,MATCH(Data!$A3874,Mapping!$B$3:$B$7793,0),MATCH(Data!$H$1,Mapping!$B$2:$T$2,0))</f>
        <v>First Class</v>
      </c>
      <c r="I3874" t="str">
        <f>INDEX(Mapping!$B$2:$T$7793,MATCH(Data!$A3874,Mapping!$B$3:$B$7793,0),MATCH(Data!$I$1,Mapping!$B$2:$T$2,0))</f>
        <v>Corporate</v>
      </c>
      <c r="J3874">
        <f>VLOOKUP($A3874,Mapping!$X$3:$Y$7793,2,0)</f>
        <v>76706</v>
      </c>
      <c r="K3874" t="str">
        <f>VLOOKUP($J3874,Mapping!$AB$3:$AC$475,2,0)</f>
        <v>Bartlett</v>
      </c>
      <c r="L3874" t="str">
        <f>VLOOKUP($K3874,Mapping!$AF$3:$AG$475,2,0)</f>
        <v>Tennessee</v>
      </c>
      <c r="M3874" t="str">
        <f>VLOOKUP($L3874,Mapping!$AI$3:$AJ$48,2,0)</f>
        <v>United States</v>
      </c>
      <c r="N3874" t="str">
        <f>VLOOKUP($L3874,Mapping!$AI$3:$AK$48,3,0)</f>
        <v>South</v>
      </c>
      <c r="O3874" t="str">
        <f>VLOOKUP(Table1[[#This Row],[Column1]],Mapping!$AM$8:$AN$11,2,0)</f>
        <v>Office Supplies</v>
      </c>
      <c r="P3874" t="str">
        <f>VLOOKUP(Table1[[#This Row],[Column3]],Mapping!$AP$5:$AQ$22,2,0)</f>
        <v>Binders</v>
      </c>
      <c r="Q3874">
        <v>2.0719999999999996</v>
      </c>
      <c r="R3874">
        <v>2</v>
      </c>
      <c r="S3874">
        <v>-3.5224000000000011</v>
      </c>
    </row>
    <row r="3875" spans="1:19" x14ac:dyDescent="0.35">
      <c r="A3875">
        <v>4039</v>
      </c>
      <c r="B3875" t="s">
        <v>3612</v>
      </c>
      <c r="C3875" t="s">
        <v>3079</v>
      </c>
      <c r="D3875" t="str">
        <f>MID(Table1[[#This Row],[Product ID]],5,2)</f>
        <v>BO</v>
      </c>
      <c r="E3875" t="str">
        <f>LEFT(Table1[[#This Row],[Product ID]],3)</f>
        <v>FUR</v>
      </c>
      <c r="F3875" s="10">
        <f>VLOOKUP(Table1[[#This Row],[Order ID]],Mapping!H3875:J11666,3,0)</f>
        <v>41932</v>
      </c>
      <c r="G3875" s="10">
        <f>VLOOKUP(Table1[[#This Row],[Order ID]],Mapping!H3875:K11666,4,0)</f>
        <v>41937</v>
      </c>
      <c r="H3875" t="str">
        <f>INDEX(Mapping!$B$2:$T$7793,MATCH(Data!$A3875,Mapping!$B$3:$B$7793,0),MATCH(Data!$H$1,Mapping!$B$2:$T$2,0))</f>
        <v>Standard Class</v>
      </c>
      <c r="I3875" t="str">
        <f>INDEX(Mapping!$B$2:$T$7793,MATCH(Data!$A3875,Mapping!$B$3:$B$7793,0),MATCH(Data!$I$1,Mapping!$B$2:$T$2,0))</f>
        <v>Consumer</v>
      </c>
      <c r="J3875">
        <f>VLOOKUP($A3875,Mapping!$X$3:$Y$7793,2,0)</f>
        <v>76706</v>
      </c>
      <c r="K3875" t="str">
        <f>VLOOKUP($J3875,Mapping!$AB$3:$AC$475,2,0)</f>
        <v>Bartlett</v>
      </c>
      <c r="L3875" t="str">
        <f>VLOOKUP($K3875,Mapping!$AF$3:$AG$475,2,0)</f>
        <v>Tennessee</v>
      </c>
      <c r="M3875" t="str">
        <f>VLOOKUP($L3875,Mapping!$AI$3:$AJ$48,2,0)</f>
        <v>United States</v>
      </c>
      <c r="N3875" t="str">
        <f>VLOOKUP($L3875,Mapping!$AI$3:$AK$48,3,0)</f>
        <v>South</v>
      </c>
      <c r="O3875" t="str">
        <f>VLOOKUP(Table1[[#This Row],[Column1]],Mapping!$AM$8:$AN$11,2,0)</f>
        <v>Furniture</v>
      </c>
      <c r="P3875" t="str">
        <f>VLOOKUP(Table1[[#This Row],[Column3]],Mapping!$AP$5:$AQ$22,2,0)</f>
        <v>Bookcases</v>
      </c>
      <c r="Q3875">
        <v>328.39919999999995</v>
      </c>
      <c r="R3875">
        <v>3</v>
      </c>
      <c r="S3875">
        <v>-91.758599999999973</v>
      </c>
    </row>
    <row r="3876" spans="1:19" x14ac:dyDescent="0.35">
      <c r="A3876">
        <v>6987</v>
      </c>
      <c r="B3876" t="s">
        <v>5318</v>
      </c>
      <c r="C3876" t="s">
        <v>1894</v>
      </c>
      <c r="D3876" t="str">
        <f>MID(Table1[[#This Row],[Product ID]],5,2)</f>
        <v>BI</v>
      </c>
      <c r="E3876" t="str">
        <f>LEFT(Table1[[#This Row],[Product ID]],3)</f>
        <v>OFF</v>
      </c>
      <c r="F3876" s="10">
        <f>VLOOKUP(Table1[[#This Row],[Order ID]],Mapping!H3876:J11667,3,0)</f>
        <v>41950</v>
      </c>
      <c r="G3876" s="10">
        <f>VLOOKUP(Table1[[#This Row],[Order ID]],Mapping!H3876:K11667,4,0)</f>
        <v>41956</v>
      </c>
      <c r="H3876" t="str">
        <f>INDEX(Mapping!$B$2:$T$7793,MATCH(Data!$A3876,Mapping!$B$3:$B$7793,0),MATCH(Data!$H$1,Mapping!$B$2:$T$2,0))</f>
        <v>First Class</v>
      </c>
      <c r="I3876" t="str">
        <f>INDEX(Mapping!$B$2:$T$7793,MATCH(Data!$A3876,Mapping!$B$3:$B$7793,0),MATCH(Data!$I$1,Mapping!$B$2:$T$2,0))</f>
        <v>Consumer</v>
      </c>
      <c r="J3876">
        <f>VLOOKUP($A3876,Mapping!$X$3:$Y$7793,2,0)</f>
        <v>77070</v>
      </c>
      <c r="K3876" t="str">
        <f>VLOOKUP($J3876,Mapping!$AB$3:$AC$475,2,0)</f>
        <v>Orland Park</v>
      </c>
      <c r="L3876" t="str">
        <f>VLOOKUP($K3876,Mapping!$AF$3:$AG$475,2,0)</f>
        <v>Illinois</v>
      </c>
      <c r="M3876" t="str">
        <f>VLOOKUP($L3876,Mapping!$AI$3:$AJ$48,2,0)</f>
        <v>United States</v>
      </c>
      <c r="N3876" t="str">
        <f>VLOOKUP($L3876,Mapping!$AI$3:$AK$48,3,0)</f>
        <v>Central</v>
      </c>
      <c r="O3876" t="str">
        <f>VLOOKUP(Table1[[#This Row],[Column1]],Mapping!$AM$8:$AN$11,2,0)</f>
        <v>Office Supplies</v>
      </c>
      <c r="P3876" t="str">
        <f>VLOOKUP(Table1[[#This Row],[Column3]],Mapping!$AP$5:$AQ$22,2,0)</f>
        <v>Binders</v>
      </c>
      <c r="Q3876">
        <v>1.2479999999999998</v>
      </c>
      <c r="R3876">
        <v>2</v>
      </c>
      <c r="S3876">
        <v>-1.934400000000001</v>
      </c>
    </row>
    <row r="3877" spans="1:19" x14ac:dyDescent="0.35">
      <c r="A3877">
        <v>6611</v>
      </c>
      <c r="B3877" t="s">
        <v>5106</v>
      </c>
      <c r="C3877" t="s">
        <v>1542</v>
      </c>
      <c r="D3877" t="str">
        <f>MID(Table1[[#This Row],[Product ID]],5,2)</f>
        <v>FA</v>
      </c>
      <c r="E3877" t="str">
        <f>LEFT(Table1[[#This Row],[Product ID]],3)</f>
        <v>OFF</v>
      </c>
      <c r="F3877" s="10">
        <f>VLOOKUP(Table1[[#This Row],[Order ID]],Mapping!H3877:J11668,3,0)</f>
        <v>41828</v>
      </c>
      <c r="G3877" s="10">
        <f>VLOOKUP(Table1[[#This Row],[Order ID]],Mapping!H3877:K11668,4,0)</f>
        <v>41832</v>
      </c>
      <c r="H3877" t="str">
        <f>INDEX(Mapping!$B$2:$T$7793,MATCH(Data!$A3877,Mapping!$B$3:$B$7793,0),MATCH(Data!$H$1,Mapping!$B$2:$T$2,0))</f>
        <v>Standard Class</v>
      </c>
      <c r="I3877" t="str">
        <f>INDEX(Mapping!$B$2:$T$7793,MATCH(Data!$A3877,Mapping!$B$3:$B$7793,0),MATCH(Data!$I$1,Mapping!$B$2:$T$2,0))</f>
        <v>Home Office</v>
      </c>
      <c r="J3877">
        <f>VLOOKUP($A3877,Mapping!$X$3:$Y$7793,2,0)</f>
        <v>90049</v>
      </c>
      <c r="K3877" t="str">
        <f>VLOOKUP($J3877,Mapping!$AB$3:$AC$475,2,0)</f>
        <v>Richardson</v>
      </c>
      <c r="L3877" t="str">
        <f>VLOOKUP($K3877,Mapping!$AF$3:$AG$475,2,0)</f>
        <v>Texas</v>
      </c>
      <c r="M3877" t="str">
        <f>VLOOKUP($L3877,Mapping!$AI$3:$AJ$48,2,0)</f>
        <v>United States</v>
      </c>
      <c r="N3877" t="str">
        <f>VLOOKUP($L3877,Mapping!$AI$3:$AK$48,3,0)</f>
        <v>Central</v>
      </c>
      <c r="O3877" t="str">
        <f>VLOOKUP(Table1[[#This Row],[Column1]],Mapping!$AM$8:$AN$11,2,0)</f>
        <v>Office Supplies</v>
      </c>
      <c r="P3877" t="str">
        <f>VLOOKUP(Table1[[#This Row],[Column3]],Mapping!$AP$5:$AQ$22,2,0)</f>
        <v>Fasteners</v>
      </c>
      <c r="Q3877">
        <v>5.9399999999999995</v>
      </c>
      <c r="R3877">
        <v>3</v>
      </c>
      <c r="S3877">
        <v>0.11880000000000024</v>
      </c>
    </row>
    <row r="3878" spans="1:19" x14ac:dyDescent="0.35">
      <c r="A3878">
        <v>1115</v>
      </c>
      <c r="B3878" t="s">
        <v>1347</v>
      </c>
      <c r="C3878" t="s">
        <v>1348</v>
      </c>
      <c r="D3878" t="str">
        <f>MID(Table1[[#This Row],[Product ID]],5,2)</f>
        <v>PA</v>
      </c>
      <c r="E3878" t="str">
        <f>LEFT(Table1[[#This Row],[Product ID]],3)</f>
        <v>OFF</v>
      </c>
      <c r="F3878" s="10" t="e">
        <f>VLOOKUP(Table1[[#This Row],[Order ID]],Mapping!H3878:J11669,3,0)</f>
        <v>#N/A</v>
      </c>
      <c r="G3878" s="10" t="e">
        <f>VLOOKUP(Table1[[#This Row],[Order ID]],Mapping!H3878:K11669,4,0)</f>
        <v>#N/A</v>
      </c>
      <c r="H3878" t="str">
        <f>INDEX(Mapping!$B$2:$T$7793,MATCH(Data!$A3878,Mapping!$B$3:$B$7793,0),MATCH(Data!$H$1,Mapping!$B$2:$T$2,0))</f>
        <v>Standard Class</v>
      </c>
      <c r="I3878" t="str">
        <f>INDEX(Mapping!$B$2:$T$7793,MATCH(Data!$A3878,Mapping!$B$3:$B$7793,0),MATCH(Data!$I$1,Mapping!$B$2:$T$2,0))</f>
        <v>Consumer</v>
      </c>
      <c r="J3878">
        <f>VLOOKUP($A3878,Mapping!$X$3:$Y$7793,2,0)</f>
        <v>44134</v>
      </c>
      <c r="K3878" t="str">
        <f>VLOOKUP($J3878,Mapping!$AB$3:$AC$475,2,0)</f>
        <v>Indianapolis</v>
      </c>
      <c r="L3878" t="str">
        <f>VLOOKUP($K3878,Mapping!$AF$3:$AG$475,2,0)</f>
        <v>Indiana</v>
      </c>
      <c r="M3878" t="str">
        <f>VLOOKUP($L3878,Mapping!$AI$3:$AJ$48,2,0)</f>
        <v>United States</v>
      </c>
      <c r="N3878" t="str">
        <f>VLOOKUP($L3878,Mapping!$AI$3:$AK$48,3,0)</f>
        <v>Central</v>
      </c>
      <c r="O3878" t="str">
        <f>VLOOKUP(Table1[[#This Row],[Column1]],Mapping!$AM$8:$AN$11,2,0)</f>
        <v>Office Supplies</v>
      </c>
      <c r="P3878" t="str">
        <f>VLOOKUP(Table1[[#This Row],[Column3]],Mapping!$AP$5:$AQ$22,2,0)</f>
        <v>Paper</v>
      </c>
      <c r="Q3878">
        <v>31.104000000000006</v>
      </c>
      <c r="R3878">
        <v>6</v>
      </c>
      <c r="S3878">
        <v>10.8864</v>
      </c>
    </row>
    <row r="3879" spans="1:19" x14ac:dyDescent="0.35">
      <c r="A3879">
        <v>2395</v>
      </c>
      <c r="B3879" t="s">
        <v>2513</v>
      </c>
      <c r="C3879" t="s">
        <v>920</v>
      </c>
      <c r="D3879" t="str">
        <f>MID(Table1[[#This Row],[Product ID]],5,2)</f>
        <v>PH</v>
      </c>
      <c r="E3879" t="str">
        <f>LEFT(Table1[[#This Row],[Product ID]],3)</f>
        <v>TEC</v>
      </c>
      <c r="F3879" s="10" t="e">
        <f>VLOOKUP(Table1[[#This Row],[Order ID]],Mapping!H3879:J11670,3,0)</f>
        <v>#N/A</v>
      </c>
      <c r="G3879" s="10" t="e">
        <f>VLOOKUP(Table1[[#This Row],[Order ID]],Mapping!H3879:K11670,4,0)</f>
        <v>#N/A</v>
      </c>
      <c r="H3879" t="str">
        <f>INDEX(Mapping!$B$2:$T$7793,MATCH(Data!$A3879,Mapping!$B$3:$B$7793,0),MATCH(Data!$H$1,Mapping!$B$2:$T$2,0))</f>
        <v>Second Class</v>
      </c>
      <c r="I3879" t="str">
        <f>INDEX(Mapping!$B$2:$T$7793,MATCH(Data!$A3879,Mapping!$B$3:$B$7793,0),MATCH(Data!$I$1,Mapping!$B$2:$T$2,0))</f>
        <v>Home Office</v>
      </c>
      <c r="J3879">
        <f>VLOOKUP($A3879,Mapping!$X$3:$Y$7793,2,0)</f>
        <v>87105</v>
      </c>
      <c r="K3879" t="str">
        <f>VLOOKUP($J3879,Mapping!$AB$3:$AC$475,2,0)</f>
        <v>Lake Charles</v>
      </c>
      <c r="L3879" t="str">
        <f>VLOOKUP($K3879,Mapping!$AF$3:$AG$475,2,0)</f>
        <v>Louisiana</v>
      </c>
      <c r="M3879" t="str">
        <f>VLOOKUP($L3879,Mapping!$AI$3:$AJ$48,2,0)</f>
        <v>United States</v>
      </c>
      <c r="N3879" t="str">
        <f>VLOOKUP($L3879,Mapping!$AI$3:$AK$48,3,0)</f>
        <v>South</v>
      </c>
      <c r="O3879" t="str">
        <f>VLOOKUP(Table1[[#This Row],[Column1]],Mapping!$AM$8:$AN$11,2,0)</f>
        <v>Technology</v>
      </c>
      <c r="P3879" t="str">
        <f>VLOOKUP(Table1[[#This Row],[Column3]],Mapping!$AP$5:$AQ$22,2,0)</f>
        <v>Phones</v>
      </c>
      <c r="Q3879">
        <v>140.73599999999999</v>
      </c>
      <c r="R3879">
        <v>8</v>
      </c>
      <c r="S3879">
        <v>49.257599999999996</v>
      </c>
    </row>
    <row r="3880" spans="1:19" x14ac:dyDescent="0.35">
      <c r="A3880">
        <v>2396</v>
      </c>
      <c r="B3880" t="s">
        <v>2513</v>
      </c>
      <c r="C3880" t="s">
        <v>2514</v>
      </c>
      <c r="D3880" t="str">
        <f>MID(Table1[[#This Row],[Product ID]],5,2)</f>
        <v>AC</v>
      </c>
      <c r="E3880" t="str">
        <f>LEFT(Table1[[#This Row],[Product ID]],3)</f>
        <v>TEC</v>
      </c>
      <c r="F3880" s="10" t="e">
        <f>VLOOKUP(Table1[[#This Row],[Order ID]],Mapping!H3880:J11671,3,0)</f>
        <v>#N/A</v>
      </c>
      <c r="G3880" s="10" t="e">
        <f>VLOOKUP(Table1[[#This Row],[Order ID]],Mapping!H3880:K11671,4,0)</f>
        <v>#N/A</v>
      </c>
      <c r="H3880" t="str">
        <f>INDEX(Mapping!$B$2:$T$7793,MATCH(Data!$A3880,Mapping!$B$3:$B$7793,0),MATCH(Data!$H$1,Mapping!$B$2:$T$2,0))</f>
        <v>Second Class</v>
      </c>
      <c r="I3880" t="str">
        <f>INDEX(Mapping!$B$2:$T$7793,MATCH(Data!$A3880,Mapping!$B$3:$B$7793,0),MATCH(Data!$I$1,Mapping!$B$2:$T$2,0))</f>
        <v>Home Office</v>
      </c>
      <c r="J3880">
        <f>VLOOKUP($A3880,Mapping!$X$3:$Y$7793,2,0)</f>
        <v>87105</v>
      </c>
      <c r="K3880" t="str">
        <f>VLOOKUP($J3880,Mapping!$AB$3:$AC$475,2,0)</f>
        <v>Lake Charles</v>
      </c>
      <c r="L3880" t="str">
        <f>VLOOKUP($K3880,Mapping!$AF$3:$AG$475,2,0)</f>
        <v>Louisiana</v>
      </c>
      <c r="M3880" t="str">
        <f>VLOOKUP($L3880,Mapping!$AI$3:$AJ$48,2,0)</f>
        <v>United States</v>
      </c>
      <c r="N3880" t="str">
        <f>VLOOKUP($L3880,Mapping!$AI$3:$AK$48,3,0)</f>
        <v>South</v>
      </c>
      <c r="O3880" t="str">
        <f>VLOOKUP(Table1[[#This Row],[Column1]],Mapping!$AM$8:$AN$11,2,0)</f>
        <v>Technology</v>
      </c>
      <c r="P3880" t="str">
        <f>VLOOKUP(Table1[[#This Row],[Column3]],Mapping!$AP$5:$AQ$22,2,0)</f>
        <v>Accessories</v>
      </c>
      <c r="Q3880">
        <v>214.95000000000002</v>
      </c>
      <c r="R3880">
        <v>5</v>
      </c>
      <c r="S3880">
        <v>88.129500000000007</v>
      </c>
    </row>
    <row r="3881" spans="1:19" x14ac:dyDescent="0.35">
      <c r="A3881">
        <v>2397</v>
      </c>
      <c r="B3881" t="s">
        <v>2513</v>
      </c>
      <c r="C3881" t="s">
        <v>2515</v>
      </c>
      <c r="D3881" t="str">
        <f>MID(Table1[[#This Row],[Product ID]],5,2)</f>
        <v>PA</v>
      </c>
      <c r="E3881" t="str">
        <f>LEFT(Table1[[#This Row],[Product ID]],3)</f>
        <v>OFF</v>
      </c>
      <c r="F3881" s="10" t="e">
        <f>VLOOKUP(Table1[[#This Row],[Order ID]],Mapping!H3881:J11672,3,0)</f>
        <v>#N/A</v>
      </c>
      <c r="G3881" s="10" t="e">
        <f>VLOOKUP(Table1[[#This Row],[Order ID]],Mapping!H3881:K11672,4,0)</f>
        <v>#N/A</v>
      </c>
      <c r="H3881" t="str">
        <f>INDEX(Mapping!$B$2:$T$7793,MATCH(Data!$A3881,Mapping!$B$3:$B$7793,0),MATCH(Data!$H$1,Mapping!$B$2:$T$2,0))</f>
        <v>Second Class</v>
      </c>
      <c r="I3881" t="str">
        <f>INDEX(Mapping!$B$2:$T$7793,MATCH(Data!$A3881,Mapping!$B$3:$B$7793,0),MATCH(Data!$I$1,Mapping!$B$2:$T$2,0))</f>
        <v>Home Office</v>
      </c>
      <c r="J3881">
        <f>VLOOKUP($A3881,Mapping!$X$3:$Y$7793,2,0)</f>
        <v>87105</v>
      </c>
      <c r="K3881" t="str">
        <f>VLOOKUP($J3881,Mapping!$AB$3:$AC$475,2,0)</f>
        <v>Lake Charles</v>
      </c>
      <c r="L3881" t="str">
        <f>VLOOKUP($K3881,Mapping!$AF$3:$AG$475,2,0)</f>
        <v>Louisiana</v>
      </c>
      <c r="M3881" t="str">
        <f>VLOOKUP($L3881,Mapping!$AI$3:$AJ$48,2,0)</f>
        <v>United States</v>
      </c>
      <c r="N3881" t="str">
        <f>VLOOKUP($L3881,Mapping!$AI$3:$AK$48,3,0)</f>
        <v>South</v>
      </c>
      <c r="O3881" t="str">
        <f>VLOOKUP(Table1[[#This Row],[Column1]],Mapping!$AM$8:$AN$11,2,0)</f>
        <v>Office Supplies</v>
      </c>
      <c r="P3881" t="str">
        <f>VLOOKUP(Table1[[#This Row],[Column3]],Mapping!$AP$5:$AQ$22,2,0)</f>
        <v>Paper</v>
      </c>
      <c r="Q3881">
        <v>45.36</v>
      </c>
      <c r="R3881">
        <v>7</v>
      </c>
      <c r="S3881">
        <v>21.772800000000004</v>
      </c>
    </row>
    <row r="3882" spans="1:19" x14ac:dyDescent="0.35">
      <c r="A3882">
        <v>833</v>
      </c>
      <c r="B3882" t="s">
        <v>1064</v>
      </c>
      <c r="C3882" t="s">
        <v>1065</v>
      </c>
      <c r="D3882" t="str">
        <f>MID(Table1[[#This Row],[Product ID]],5,2)</f>
        <v>BI</v>
      </c>
      <c r="E3882" t="str">
        <f>LEFT(Table1[[#This Row],[Product ID]],3)</f>
        <v>OFF</v>
      </c>
      <c r="F3882" s="10" t="e">
        <f>VLOOKUP(Table1[[#This Row],[Order ID]],Mapping!H3882:J11673,3,0)</f>
        <v>#N/A</v>
      </c>
      <c r="G3882" s="10" t="e">
        <f>VLOOKUP(Table1[[#This Row],[Order ID]],Mapping!H3882:K11673,4,0)</f>
        <v>#N/A</v>
      </c>
      <c r="H3882" t="str">
        <f>INDEX(Mapping!$B$2:$T$7793,MATCH(Data!$A3882,Mapping!$B$3:$B$7793,0),MATCH(Data!$H$1,Mapping!$B$2:$T$2,0))</f>
        <v>Standard Class</v>
      </c>
      <c r="I3882" t="str">
        <f>INDEX(Mapping!$B$2:$T$7793,MATCH(Data!$A3882,Mapping!$B$3:$B$7793,0),MATCH(Data!$I$1,Mapping!$B$2:$T$2,0))</f>
        <v>Home Office</v>
      </c>
      <c r="J3882">
        <f>VLOOKUP($A3882,Mapping!$X$3:$Y$7793,2,0)</f>
        <v>10035</v>
      </c>
      <c r="K3882" t="str">
        <f>VLOOKUP($J3882,Mapping!$AB$3:$AC$475,2,0)</f>
        <v>Grand Prairie</v>
      </c>
      <c r="L3882" t="str">
        <f>VLOOKUP($K3882,Mapping!$AF$3:$AG$475,2,0)</f>
        <v>Texas</v>
      </c>
      <c r="M3882" t="str">
        <f>VLOOKUP($L3882,Mapping!$AI$3:$AJ$48,2,0)</f>
        <v>United States</v>
      </c>
      <c r="N3882" t="str">
        <f>VLOOKUP($L3882,Mapping!$AI$3:$AK$48,3,0)</f>
        <v>Central</v>
      </c>
      <c r="O3882" t="str">
        <f>VLOOKUP(Table1[[#This Row],[Column1]],Mapping!$AM$8:$AN$11,2,0)</f>
        <v>Office Supplies</v>
      </c>
      <c r="P3882" t="str">
        <f>VLOOKUP(Table1[[#This Row],[Column3]],Mapping!$AP$5:$AQ$22,2,0)</f>
        <v>Binders</v>
      </c>
      <c r="Q3882">
        <v>8.64</v>
      </c>
      <c r="R3882">
        <v>2</v>
      </c>
      <c r="S3882">
        <v>3.024</v>
      </c>
    </row>
    <row r="3883" spans="1:19" x14ac:dyDescent="0.35">
      <c r="A3883">
        <v>790</v>
      </c>
      <c r="B3883" t="s">
        <v>1015</v>
      </c>
      <c r="C3883" t="s">
        <v>1016</v>
      </c>
      <c r="D3883" t="str">
        <f>MID(Table1[[#This Row],[Product ID]],5,2)</f>
        <v>BI</v>
      </c>
      <c r="E3883" t="str">
        <f>LEFT(Table1[[#This Row],[Product ID]],3)</f>
        <v>OFF</v>
      </c>
      <c r="F3883" s="10" t="e">
        <f>VLOOKUP(Table1[[#This Row],[Order ID]],Mapping!H3883:J11674,3,0)</f>
        <v>#N/A</v>
      </c>
      <c r="G3883" s="10" t="e">
        <f>VLOOKUP(Table1[[#This Row],[Order ID]],Mapping!H3883:K11674,4,0)</f>
        <v>#N/A</v>
      </c>
      <c r="H3883" t="str">
        <f>INDEX(Mapping!$B$2:$T$7793,MATCH(Data!$A3883,Mapping!$B$3:$B$7793,0),MATCH(Data!$H$1,Mapping!$B$2:$T$2,0))</f>
        <v>Standard Class</v>
      </c>
      <c r="I3883" t="str">
        <f>INDEX(Mapping!$B$2:$T$7793,MATCH(Data!$A3883,Mapping!$B$3:$B$7793,0),MATCH(Data!$I$1,Mapping!$B$2:$T$2,0))</f>
        <v>Consumer</v>
      </c>
      <c r="J3883">
        <f>VLOOKUP($A3883,Mapping!$X$3:$Y$7793,2,0)</f>
        <v>90045</v>
      </c>
      <c r="K3883" t="str">
        <f>VLOOKUP($J3883,Mapping!$AB$3:$AC$475,2,0)</f>
        <v>Medina</v>
      </c>
      <c r="L3883" t="str">
        <f>VLOOKUP($K3883,Mapping!$AF$3:$AG$475,2,0)</f>
        <v>Ohio</v>
      </c>
      <c r="M3883" t="str">
        <f>VLOOKUP($L3883,Mapping!$AI$3:$AJ$48,2,0)</f>
        <v>United States</v>
      </c>
      <c r="N3883" t="str">
        <f>VLOOKUP($L3883,Mapping!$AI$3:$AK$48,3,0)</f>
        <v>East</v>
      </c>
      <c r="O3883" t="str">
        <f>VLOOKUP(Table1[[#This Row],[Column1]],Mapping!$AM$8:$AN$11,2,0)</f>
        <v>Office Supplies</v>
      </c>
      <c r="P3883" t="str">
        <f>VLOOKUP(Table1[[#This Row],[Column3]],Mapping!$AP$5:$AQ$22,2,0)</f>
        <v>Binders</v>
      </c>
      <c r="Q3883">
        <v>11.808</v>
      </c>
      <c r="R3883">
        <v>2</v>
      </c>
      <c r="S3883">
        <v>4.2804000000000002</v>
      </c>
    </row>
    <row r="3884" spans="1:19" x14ac:dyDescent="0.35">
      <c r="A3884">
        <v>3842</v>
      </c>
      <c r="B3884" t="s">
        <v>3490</v>
      </c>
      <c r="C3884" t="s">
        <v>2755</v>
      </c>
      <c r="D3884" t="str">
        <f>MID(Table1[[#This Row],[Product ID]],5,2)</f>
        <v>BI</v>
      </c>
      <c r="E3884" t="str">
        <f>LEFT(Table1[[#This Row],[Product ID]],3)</f>
        <v>OFF</v>
      </c>
      <c r="F3884" s="10" t="e">
        <f>VLOOKUP(Table1[[#This Row],[Order ID]],Mapping!H3884:J11675,3,0)</f>
        <v>#N/A</v>
      </c>
      <c r="G3884" s="10" t="e">
        <f>VLOOKUP(Table1[[#This Row],[Order ID]],Mapping!H3884:K11675,4,0)</f>
        <v>#N/A</v>
      </c>
      <c r="H3884" t="str">
        <f>INDEX(Mapping!$B$2:$T$7793,MATCH(Data!$A3884,Mapping!$B$3:$B$7793,0),MATCH(Data!$H$1,Mapping!$B$2:$T$2,0))</f>
        <v>Standard Class</v>
      </c>
      <c r="I3884" t="str">
        <f>INDEX(Mapping!$B$2:$T$7793,MATCH(Data!$A3884,Mapping!$B$3:$B$7793,0),MATCH(Data!$I$1,Mapping!$B$2:$T$2,0))</f>
        <v>Consumer</v>
      </c>
      <c r="J3884">
        <f>VLOOKUP($A3884,Mapping!$X$3:$Y$7793,2,0)</f>
        <v>90045</v>
      </c>
      <c r="K3884" t="str">
        <f>VLOOKUP($J3884,Mapping!$AB$3:$AC$475,2,0)</f>
        <v>Medina</v>
      </c>
      <c r="L3884" t="str">
        <f>VLOOKUP($K3884,Mapping!$AF$3:$AG$475,2,0)</f>
        <v>Ohio</v>
      </c>
      <c r="M3884" t="str">
        <f>VLOOKUP($L3884,Mapping!$AI$3:$AJ$48,2,0)</f>
        <v>United States</v>
      </c>
      <c r="N3884" t="str">
        <f>VLOOKUP($L3884,Mapping!$AI$3:$AK$48,3,0)</f>
        <v>East</v>
      </c>
      <c r="O3884" t="str">
        <f>VLOOKUP(Table1[[#This Row],[Column1]],Mapping!$AM$8:$AN$11,2,0)</f>
        <v>Office Supplies</v>
      </c>
      <c r="P3884" t="str">
        <f>VLOOKUP(Table1[[#This Row],[Column3]],Mapping!$AP$5:$AQ$22,2,0)</f>
        <v>Binders</v>
      </c>
      <c r="Q3884">
        <v>117.48800000000001</v>
      </c>
      <c r="R3884">
        <v>7</v>
      </c>
      <c r="S3884">
        <v>41.120799999999988</v>
      </c>
    </row>
    <row r="3885" spans="1:19" x14ac:dyDescent="0.35">
      <c r="A3885">
        <v>5415</v>
      </c>
      <c r="B3885" t="s">
        <v>4442</v>
      </c>
      <c r="C3885" t="s">
        <v>841</v>
      </c>
      <c r="D3885" t="str">
        <f>MID(Table1[[#This Row],[Product ID]],5,2)</f>
        <v>BI</v>
      </c>
      <c r="E3885" t="str">
        <f>LEFT(Table1[[#This Row],[Product ID]],3)</f>
        <v>OFF</v>
      </c>
      <c r="F3885" s="10">
        <f>VLOOKUP(Table1[[#This Row],[Order ID]],Mapping!H3885:J11676,3,0)</f>
        <v>41817</v>
      </c>
      <c r="G3885" s="10">
        <f>VLOOKUP(Table1[[#This Row],[Order ID]],Mapping!H3885:K11676,4,0)</f>
        <v>41821</v>
      </c>
      <c r="H3885" t="str">
        <f>INDEX(Mapping!$B$2:$T$7793,MATCH(Data!$A3885,Mapping!$B$3:$B$7793,0),MATCH(Data!$H$1,Mapping!$B$2:$T$2,0))</f>
        <v>Standard Class</v>
      </c>
      <c r="I3885" t="str">
        <f>INDEX(Mapping!$B$2:$T$7793,MATCH(Data!$A3885,Mapping!$B$3:$B$7793,0),MATCH(Data!$I$1,Mapping!$B$2:$T$2,0))</f>
        <v>Consumer</v>
      </c>
      <c r="J3885">
        <f>VLOOKUP($A3885,Mapping!$X$3:$Y$7793,2,0)</f>
        <v>10009</v>
      </c>
      <c r="K3885" t="str">
        <f>VLOOKUP($J3885,Mapping!$AB$3:$AC$475,2,0)</f>
        <v>Saint Paul</v>
      </c>
      <c r="L3885" t="str">
        <f>VLOOKUP($K3885,Mapping!$AF$3:$AG$475,2,0)</f>
        <v>Minnesota</v>
      </c>
      <c r="M3885" t="str">
        <f>VLOOKUP($L3885,Mapping!$AI$3:$AJ$48,2,0)</f>
        <v>United States</v>
      </c>
      <c r="N3885" t="str">
        <f>VLOOKUP($L3885,Mapping!$AI$3:$AK$48,3,0)</f>
        <v>Central</v>
      </c>
      <c r="O3885" t="str">
        <f>VLOOKUP(Table1[[#This Row],[Column1]],Mapping!$AM$8:$AN$11,2,0)</f>
        <v>Office Supplies</v>
      </c>
      <c r="P3885" t="str">
        <f>VLOOKUP(Table1[[#This Row],[Column3]],Mapping!$AP$5:$AQ$22,2,0)</f>
        <v>Binders</v>
      </c>
      <c r="Q3885">
        <v>102.36799999999999</v>
      </c>
      <c r="R3885">
        <v>2</v>
      </c>
      <c r="S3885">
        <v>37.108400000000003</v>
      </c>
    </row>
    <row r="3886" spans="1:19" x14ac:dyDescent="0.35">
      <c r="A3886">
        <v>5416</v>
      </c>
      <c r="B3886" t="s">
        <v>4442</v>
      </c>
      <c r="C3886" t="s">
        <v>851</v>
      </c>
      <c r="D3886" t="str">
        <f>MID(Table1[[#This Row],[Product ID]],5,2)</f>
        <v>SU</v>
      </c>
      <c r="E3886" t="str">
        <f>LEFT(Table1[[#This Row],[Product ID]],3)</f>
        <v>OFF</v>
      </c>
      <c r="F3886" s="10">
        <f>VLOOKUP(Table1[[#This Row],[Order ID]],Mapping!H3886:J11677,3,0)</f>
        <v>41817</v>
      </c>
      <c r="G3886" s="10">
        <f>VLOOKUP(Table1[[#This Row],[Order ID]],Mapping!H3886:K11677,4,0)</f>
        <v>41821</v>
      </c>
      <c r="H3886" t="str">
        <f>INDEX(Mapping!$B$2:$T$7793,MATCH(Data!$A3886,Mapping!$B$3:$B$7793,0),MATCH(Data!$H$1,Mapping!$B$2:$T$2,0))</f>
        <v>Standard Class</v>
      </c>
      <c r="I3886" t="str">
        <f>INDEX(Mapping!$B$2:$T$7793,MATCH(Data!$A3886,Mapping!$B$3:$B$7793,0),MATCH(Data!$I$1,Mapping!$B$2:$T$2,0))</f>
        <v>Corporate</v>
      </c>
      <c r="J3886">
        <f>VLOOKUP($A3886,Mapping!$X$3:$Y$7793,2,0)</f>
        <v>10009</v>
      </c>
      <c r="K3886" t="str">
        <f>VLOOKUP($J3886,Mapping!$AB$3:$AC$475,2,0)</f>
        <v>Saint Paul</v>
      </c>
      <c r="L3886" t="str">
        <f>VLOOKUP($K3886,Mapping!$AF$3:$AG$475,2,0)</f>
        <v>Minnesota</v>
      </c>
      <c r="M3886" t="str">
        <f>VLOOKUP($L3886,Mapping!$AI$3:$AJ$48,2,0)</f>
        <v>United States</v>
      </c>
      <c r="N3886" t="str">
        <f>VLOOKUP($L3886,Mapping!$AI$3:$AK$48,3,0)</f>
        <v>Central</v>
      </c>
      <c r="O3886" t="str">
        <f>VLOOKUP(Table1[[#This Row],[Column1]],Mapping!$AM$8:$AN$11,2,0)</f>
        <v>Office Supplies</v>
      </c>
      <c r="P3886" t="str">
        <f>VLOOKUP(Table1[[#This Row],[Column3]],Mapping!$AP$5:$AQ$22,2,0)</f>
        <v>Supplies</v>
      </c>
      <c r="Q3886">
        <v>28.4</v>
      </c>
      <c r="R3886">
        <v>5</v>
      </c>
      <c r="S3886">
        <v>8.2359999999999989</v>
      </c>
    </row>
    <row r="3887" spans="1:19" x14ac:dyDescent="0.35">
      <c r="A3887">
        <v>5417</v>
      </c>
      <c r="B3887" t="s">
        <v>4442</v>
      </c>
      <c r="C3887" t="s">
        <v>636</v>
      </c>
      <c r="D3887" t="str">
        <f>MID(Table1[[#This Row],[Product ID]],5,2)</f>
        <v>ST</v>
      </c>
      <c r="E3887" t="str">
        <f>LEFT(Table1[[#This Row],[Product ID]],3)</f>
        <v>OFF</v>
      </c>
      <c r="F3887" s="10">
        <f>VLOOKUP(Table1[[#This Row],[Order ID]],Mapping!H3887:J11678,3,0)</f>
        <v>41817</v>
      </c>
      <c r="G3887" s="10">
        <f>VLOOKUP(Table1[[#This Row],[Order ID]],Mapping!H3887:K11678,4,0)</f>
        <v>41821</v>
      </c>
      <c r="H3887" t="str">
        <f>INDEX(Mapping!$B$2:$T$7793,MATCH(Data!$A3887,Mapping!$B$3:$B$7793,0),MATCH(Data!$H$1,Mapping!$B$2:$T$2,0))</f>
        <v>Standard Class</v>
      </c>
      <c r="I3887" t="str">
        <f>INDEX(Mapping!$B$2:$T$7793,MATCH(Data!$A3887,Mapping!$B$3:$B$7793,0),MATCH(Data!$I$1,Mapping!$B$2:$T$2,0))</f>
        <v>Corporate</v>
      </c>
      <c r="J3887">
        <f>VLOOKUP($A3887,Mapping!$X$3:$Y$7793,2,0)</f>
        <v>10009</v>
      </c>
      <c r="K3887" t="str">
        <f>VLOOKUP($J3887,Mapping!$AB$3:$AC$475,2,0)</f>
        <v>Saint Paul</v>
      </c>
      <c r="L3887" t="str">
        <f>VLOOKUP($K3887,Mapping!$AF$3:$AG$475,2,0)</f>
        <v>Minnesota</v>
      </c>
      <c r="M3887" t="str">
        <f>VLOOKUP($L3887,Mapping!$AI$3:$AJ$48,2,0)</f>
        <v>United States</v>
      </c>
      <c r="N3887" t="str">
        <f>VLOOKUP($L3887,Mapping!$AI$3:$AK$48,3,0)</f>
        <v>Central</v>
      </c>
      <c r="O3887" t="str">
        <f>VLOOKUP(Table1[[#This Row],[Column1]],Mapping!$AM$8:$AN$11,2,0)</f>
        <v>Office Supplies</v>
      </c>
      <c r="P3887" t="str">
        <f>VLOOKUP(Table1[[#This Row],[Column3]],Mapping!$AP$5:$AQ$22,2,0)</f>
        <v>Storage</v>
      </c>
      <c r="Q3887">
        <v>713.88</v>
      </c>
      <c r="R3887">
        <v>4</v>
      </c>
      <c r="S3887">
        <v>214.16399999999993</v>
      </c>
    </row>
    <row r="3888" spans="1:19" x14ac:dyDescent="0.35">
      <c r="A3888">
        <v>5418</v>
      </c>
      <c r="B3888" t="s">
        <v>4442</v>
      </c>
      <c r="C3888" t="s">
        <v>1965</v>
      </c>
      <c r="D3888" t="str">
        <f>MID(Table1[[#This Row],[Product ID]],5,2)</f>
        <v>PA</v>
      </c>
      <c r="E3888" t="str">
        <f>LEFT(Table1[[#This Row],[Product ID]],3)</f>
        <v>OFF</v>
      </c>
      <c r="F3888" s="10">
        <f>VLOOKUP(Table1[[#This Row],[Order ID]],Mapping!H3888:J11679,3,0)</f>
        <v>41817</v>
      </c>
      <c r="G3888" s="10">
        <f>VLOOKUP(Table1[[#This Row],[Order ID]],Mapping!H3888:K11679,4,0)</f>
        <v>41821</v>
      </c>
      <c r="H3888" t="str">
        <f>INDEX(Mapping!$B$2:$T$7793,MATCH(Data!$A3888,Mapping!$B$3:$B$7793,0),MATCH(Data!$H$1,Mapping!$B$2:$T$2,0))</f>
        <v>Standard Class</v>
      </c>
      <c r="I3888" t="str">
        <f>INDEX(Mapping!$B$2:$T$7793,MATCH(Data!$A3888,Mapping!$B$3:$B$7793,0),MATCH(Data!$I$1,Mapping!$B$2:$T$2,0))</f>
        <v>Corporate</v>
      </c>
      <c r="J3888">
        <f>VLOOKUP($A3888,Mapping!$X$3:$Y$7793,2,0)</f>
        <v>10009</v>
      </c>
      <c r="K3888" t="str">
        <f>VLOOKUP($J3888,Mapping!$AB$3:$AC$475,2,0)</f>
        <v>Saint Paul</v>
      </c>
      <c r="L3888" t="str">
        <f>VLOOKUP($K3888,Mapping!$AF$3:$AG$475,2,0)</f>
        <v>Minnesota</v>
      </c>
      <c r="M3888" t="str">
        <f>VLOOKUP($L3888,Mapping!$AI$3:$AJ$48,2,0)</f>
        <v>United States</v>
      </c>
      <c r="N3888" t="str">
        <f>VLOOKUP($L3888,Mapping!$AI$3:$AK$48,3,0)</f>
        <v>Central</v>
      </c>
      <c r="O3888" t="str">
        <f>VLOOKUP(Table1[[#This Row],[Column1]],Mapping!$AM$8:$AN$11,2,0)</f>
        <v>Office Supplies</v>
      </c>
      <c r="P3888" t="str">
        <f>VLOOKUP(Table1[[#This Row],[Column3]],Mapping!$AP$5:$AQ$22,2,0)</f>
        <v>Paper</v>
      </c>
      <c r="Q3888">
        <v>68.52</v>
      </c>
      <c r="R3888">
        <v>3</v>
      </c>
      <c r="S3888">
        <v>31.519199999999998</v>
      </c>
    </row>
    <row r="3889" spans="1:19" x14ac:dyDescent="0.35">
      <c r="A3889">
        <v>6379</v>
      </c>
      <c r="B3889" t="s">
        <v>4969</v>
      </c>
      <c r="C3889" t="s">
        <v>364</v>
      </c>
      <c r="D3889" t="str">
        <f>MID(Table1[[#This Row],[Product ID]],5,2)</f>
        <v>TA</v>
      </c>
      <c r="E3889" t="str">
        <f>LEFT(Table1[[#This Row],[Product ID]],3)</f>
        <v>FUR</v>
      </c>
      <c r="F3889" s="10">
        <f>VLOOKUP(Table1[[#This Row],[Order ID]],Mapping!H3889:J11680,3,0)</f>
        <v>41950</v>
      </c>
      <c r="G3889" s="10">
        <f>VLOOKUP(Table1[[#This Row],[Order ID]],Mapping!H3889:K11680,4,0)</f>
        <v>41957</v>
      </c>
      <c r="H3889" t="str">
        <f>INDEX(Mapping!$B$2:$T$7793,MATCH(Data!$A3889,Mapping!$B$3:$B$7793,0),MATCH(Data!$H$1,Mapping!$B$2:$T$2,0))</f>
        <v>Standard Class</v>
      </c>
      <c r="I3889" t="str">
        <f>INDEX(Mapping!$B$2:$T$7793,MATCH(Data!$A3889,Mapping!$B$3:$B$7793,0),MATCH(Data!$I$1,Mapping!$B$2:$T$2,0))</f>
        <v>Corporate</v>
      </c>
      <c r="J3889">
        <f>VLOOKUP($A3889,Mapping!$X$3:$Y$7793,2,0)</f>
        <v>98105</v>
      </c>
      <c r="K3889" t="str">
        <f>VLOOKUP($J3889,Mapping!$AB$3:$AC$475,2,0)</f>
        <v>Dallas</v>
      </c>
      <c r="L3889" t="str">
        <f>VLOOKUP($K3889,Mapping!$AF$3:$AG$475,2,0)</f>
        <v>Texas</v>
      </c>
      <c r="M3889" t="str">
        <f>VLOOKUP($L3889,Mapping!$AI$3:$AJ$48,2,0)</f>
        <v>United States</v>
      </c>
      <c r="N3889" t="str">
        <f>VLOOKUP($L3889,Mapping!$AI$3:$AK$48,3,0)</f>
        <v>Central</v>
      </c>
      <c r="O3889" t="str">
        <f>VLOOKUP(Table1[[#This Row],[Column1]],Mapping!$AM$8:$AN$11,2,0)</f>
        <v>Furniture</v>
      </c>
      <c r="P3889" t="str">
        <f>VLOOKUP(Table1[[#This Row],[Column3]],Mapping!$AP$5:$AQ$22,2,0)</f>
        <v>Tables</v>
      </c>
      <c r="Q3889">
        <v>2036.8600000000001</v>
      </c>
      <c r="R3889">
        <v>7</v>
      </c>
      <c r="S3889">
        <v>366.63479999999993</v>
      </c>
    </row>
    <row r="3890" spans="1:19" x14ac:dyDescent="0.35">
      <c r="A3890">
        <v>6381</v>
      </c>
      <c r="B3890" t="s">
        <v>4969</v>
      </c>
      <c r="C3890" t="s">
        <v>579</v>
      </c>
      <c r="D3890" t="str">
        <f>MID(Table1[[#This Row],[Product ID]],5,2)</f>
        <v>AC</v>
      </c>
      <c r="E3890" t="str">
        <f>LEFT(Table1[[#This Row],[Product ID]],3)</f>
        <v>TEC</v>
      </c>
      <c r="F3890" s="10">
        <f>VLOOKUP(Table1[[#This Row],[Order ID]],Mapping!H3890:J11681,3,0)</f>
        <v>41950</v>
      </c>
      <c r="G3890" s="10">
        <f>VLOOKUP(Table1[[#This Row],[Order ID]],Mapping!H3890:K11681,4,0)</f>
        <v>41957</v>
      </c>
      <c r="H3890" t="str">
        <f>INDEX(Mapping!$B$2:$T$7793,MATCH(Data!$A3890,Mapping!$B$3:$B$7793,0),MATCH(Data!$H$1,Mapping!$B$2:$T$2,0))</f>
        <v>Standard Class</v>
      </c>
      <c r="I3890" t="str">
        <f>INDEX(Mapping!$B$2:$T$7793,MATCH(Data!$A3890,Mapping!$B$3:$B$7793,0),MATCH(Data!$I$1,Mapping!$B$2:$T$2,0))</f>
        <v>Home Office</v>
      </c>
      <c r="J3890">
        <f>VLOOKUP($A3890,Mapping!$X$3:$Y$7793,2,0)</f>
        <v>98105</v>
      </c>
      <c r="K3890" t="str">
        <f>VLOOKUP($J3890,Mapping!$AB$3:$AC$475,2,0)</f>
        <v>Dallas</v>
      </c>
      <c r="L3890" t="str">
        <f>VLOOKUP($K3890,Mapping!$AF$3:$AG$475,2,0)</f>
        <v>Texas</v>
      </c>
      <c r="M3890" t="str">
        <f>VLOOKUP($L3890,Mapping!$AI$3:$AJ$48,2,0)</f>
        <v>United States</v>
      </c>
      <c r="N3890" t="str">
        <f>VLOOKUP($L3890,Mapping!$AI$3:$AK$48,3,0)</f>
        <v>Central</v>
      </c>
      <c r="O3890" t="str">
        <f>VLOOKUP(Table1[[#This Row],[Column1]],Mapping!$AM$8:$AN$11,2,0)</f>
        <v>Technology</v>
      </c>
      <c r="P3890" t="str">
        <f>VLOOKUP(Table1[[#This Row],[Column3]],Mapping!$AP$5:$AQ$22,2,0)</f>
        <v>Accessories</v>
      </c>
      <c r="Q3890">
        <v>108.96000000000001</v>
      </c>
      <c r="R3890">
        <v>3</v>
      </c>
      <c r="S3890">
        <v>32.687999999999988</v>
      </c>
    </row>
    <row r="3891" spans="1:19" x14ac:dyDescent="0.35">
      <c r="A3891">
        <v>7652</v>
      </c>
      <c r="B3891" t="s">
        <v>5695</v>
      </c>
      <c r="C3891" t="s">
        <v>81</v>
      </c>
      <c r="D3891" t="str">
        <f>MID(Table1[[#This Row],[Product ID]],5,2)</f>
        <v>CH</v>
      </c>
      <c r="E3891" t="str">
        <f>LEFT(Table1[[#This Row],[Product ID]],3)</f>
        <v>FUR</v>
      </c>
      <c r="F3891" s="10">
        <f>VLOOKUP(Table1[[#This Row],[Order ID]],Mapping!H3891:J11682,3,0)</f>
        <v>41848</v>
      </c>
      <c r="G3891" s="10">
        <f>VLOOKUP(Table1[[#This Row],[Order ID]],Mapping!H3891:K11682,4,0)</f>
        <v>41853</v>
      </c>
      <c r="H3891" t="str">
        <f>INDEX(Mapping!$B$2:$T$7793,MATCH(Data!$A3891,Mapping!$B$3:$B$7793,0),MATCH(Data!$H$1,Mapping!$B$2:$T$2,0))</f>
        <v>Standard Class</v>
      </c>
      <c r="I3891" t="str">
        <f>INDEX(Mapping!$B$2:$T$7793,MATCH(Data!$A3891,Mapping!$B$3:$B$7793,0),MATCH(Data!$I$1,Mapping!$B$2:$T$2,0))</f>
        <v>Home Office</v>
      </c>
      <c r="J3891">
        <f>VLOOKUP($A3891,Mapping!$X$3:$Y$7793,2,0)</f>
        <v>27604</v>
      </c>
      <c r="K3891" t="str">
        <f>VLOOKUP($J3891,Mapping!$AB$3:$AC$475,2,0)</f>
        <v>Ormond Beach</v>
      </c>
      <c r="L3891" t="str">
        <f>VLOOKUP($K3891,Mapping!$AF$3:$AG$475,2,0)</f>
        <v>Florida</v>
      </c>
      <c r="M3891" t="str">
        <f>VLOOKUP($L3891,Mapping!$AI$3:$AJ$48,2,0)</f>
        <v>United States</v>
      </c>
      <c r="N3891" t="str">
        <f>VLOOKUP($L3891,Mapping!$AI$3:$AK$48,3,0)</f>
        <v>South</v>
      </c>
      <c r="O3891" t="str">
        <f>VLOOKUP(Table1[[#This Row],[Column1]],Mapping!$AM$8:$AN$11,2,0)</f>
        <v>Furniture</v>
      </c>
      <c r="P3891" t="str">
        <f>VLOOKUP(Table1[[#This Row],[Column3]],Mapping!$AP$5:$AQ$22,2,0)</f>
        <v>Chairs</v>
      </c>
      <c r="Q3891">
        <v>194.84800000000001</v>
      </c>
      <c r="R3891">
        <v>4</v>
      </c>
      <c r="S3891">
        <v>12.177999999999983</v>
      </c>
    </row>
    <row r="3892" spans="1:19" x14ac:dyDescent="0.35">
      <c r="A3892">
        <v>1220</v>
      </c>
      <c r="B3892" t="s">
        <v>1471</v>
      </c>
      <c r="C3892" t="s">
        <v>388</v>
      </c>
      <c r="D3892" t="str">
        <f>MID(Table1[[#This Row],[Product ID]],5,2)</f>
        <v>AR</v>
      </c>
      <c r="E3892" t="str">
        <f>LEFT(Table1[[#This Row],[Product ID]],3)</f>
        <v>OFF</v>
      </c>
      <c r="F3892" s="10" t="e">
        <f>VLOOKUP(Table1[[#This Row],[Order ID]],Mapping!H3892:J11683,3,0)</f>
        <v>#N/A</v>
      </c>
      <c r="G3892" s="10" t="e">
        <f>VLOOKUP(Table1[[#This Row],[Order ID]],Mapping!H3892:K11683,4,0)</f>
        <v>#N/A</v>
      </c>
      <c r="H3892" t="str">
        <f>INDEX(Mapping!$B$2:$T$7793,MATCH(Data!$A3892,Mapping!$B$3:$B$7793,0),MATCH(Data!$H$1,Mapping!$B$2:$T$2,0))</f>
        <v>Standard Class</v>
      </c>
      <c r="I3892" t="str">
        <f>INDEX(Mapping!$B$2:$T$7793,MATCH(Data!$A3892,Mapping!$B$3:$B$7793,0),MATCH(Data!$I$1,Mapping!$B$2:$T$2,0))</f>
        <v>Home Office</v>
      </c>
      <c r="J3892">
        <f>VLOOKUP($A3892,Mapping!$X$3:$Y$7793,2,0)</f>
        <v>98115</v>
      </c>
      <c r="K3892" t="str">
        <f>VLOOKUP($J3892,Mapping!$AB$3:$AC$475,2,0)</f>
        <v>Whittier</v>
      </c>
      <c r="L3892" t="str">
        <f>VLOOKUP($K3892,Mapping!$AF$3:$AG$475,2,0)</f>
        <v>California</v>
      </c>
      <c r="M3892" t="str">
        <f>VLOOKUP($L3892,Mapping!$AI$3:$AJ$48,2,0)</f>
        <v>United States</v>
      </c>
      <c r="N3892" t="str">
        <f>VLOOKUP($L3892,Mapping!$AI$3:$AK$48,3,0)</f>
        <v>West</v>
      </c>
      <c r="O3892" t="str">
        <f>VLOOKUP(Table1[[#This Row],[Column1]],Mapping!$AM$8:$AN$11,2,0)</f>
        <v>Office Supplies</v>
      </c>
      <c r="P3892" t="str">
        <f>VLOOKUP(Table1[[#This Row],[Column3]],Mapping!$AP$5:$AQ$22,2,0)</f>
        <v>Art</v>
      </c>
      <c r="Q3892">
        <v>2.78</v>
      </c>
      <c r="R3892">
        <v>1</v>
      </c>
      <c r="S3892">
        <v>0.72279999999999989</v>
      </c>
    </row>
    <row r="3893" spans="1:19" x14ac:dyDescent="0.35">
      <c r="A3893">
        <v>3876</v>
      </c>
      <c r="B3893" t="s">
        <v>3512</v>
      </c>
      <c r="C3893" t="s">
        <v>980</v>
      </c>
      <c r="D3893" t="str">
        <f>MID(Table1[[#This Row],[Product ID]],5,2)</f>
        <v>BI</v>
      </c>
      <c r="E3893" t="str">
        <f>LEFT(Table1[[#This Row],[Product ID]],3)</f>
        <v>OFF</v>
      </c>
      <c r="F3893" s="10" t="e">
        <f>VLOOKUP(Table1[[#This Row],[Order ID]],Mapping!H3893:J11684,3,0)</f>
        <v>#N/A</v>
      </c>
      <c r="G3893" s="10" t="e">
        <f>VLOOKUP(Table1[[#This Row],[Order ID]],Mapping!H3893:K11684,4,0)</f>
        <v>#N/A</v>
      </c>
      <c r="H3893" t="str">
        <f>INDEX(Mapping!$B$2:$T$7793,MATCH(Data!$A3893,Mapping!$B$3:$B$7793,0),MATCH(Data!$H$1,Mapping!$B$2:$T$2,0))</f>
        <v>Standard Class</v>
      </c>
      <c r="I3893" t="str">
        <f>INDEX(Mapping!$B$2:$T$7793,MATCH(Data!$A3893,Mapping!$B$3:$B$7793,0),MATCH(Data!$I$1,Mapping!$B$2:$T$2,0))</f>
        <v>Home Office</v>
      </c>
      <c r="J3893">
        <f>VLOOKUP($A3893,Mapping!$X$3:$Y$7793,2,0)</f>
        <v>94110</v>
      </c>
      <c r="K3893" t="str">
        <f>VLOOKUP($J3893,Mapping!$AB$3:$AC$475,2,0)</f>
        <v>Tucson</v>
      </c>
      <c r="L3893" t="str">
        <f>VLOOKUP($K3893,Mapping!$AF$3:$AG$475,2,0)</f>
        <v>Arizona</v>
      </c>
      <c r="M3893" t="str">
        <f>VLOOKUP($L3893,Mapping!$AI$3:$AJ$48,2,0)</f>
        <v>United States</v>
      </c>
      <c r="N3893" t="str">
        <f>VLOOKUP($L3893,Mapping!$AI$3:$AK$48,3,0)</f>
        <v>West</v>
      </c>
      <c r="O3893" t="str">
        <f>VLOOKUP(Table1[[#This Row],[Column1]],Mapping!$AM$8:$AN$11,2,0)</f>
        <v>Office Supplies</v>
      </c>
      <c r="P3893" t="str">
        <f>VLOOKUP(Table1[[#This Row],[Column3]],Mapping!$AP$5:$AQ$22,2,0)</f>
        <v>Binders</v>
      </c>
      <c r="Q3893">
        <v>6.6719999999999988</v>
      </c>
      <c r="R3893">
        <v>3</v>
      </c>
      <c r="S3893">
        <v>2.1683999999999997</v>
      </c>
    </row>
    <row r="3894" spans="1:19" x14ac:dyDescent="0.35">
      <c r="A3894">
        <v>3877</v>
      </c>
      <c r="B3894" t="s">
        <v>3512</v>
      </c>
      <c r="C3894" t="s">
        <v>1184</v>
      </c>
      <c r="D3894" t="str">
        <f>MID(Table1[[#This Row],[Product ID]],5,2)</f>
        <v>PH</v>
      </c>
      <c r="E3894" t="str">
        <f>LEFT(Table1[[#This Row],[Product ID]],3)</f>
        <v>TEC</v>
      </c>
      <c r="F3894" s="10" t="e">
        <f>VLOOKUP(Table1[[#This Row],[Order ID]],Mapping!H3894:J11685,3,0)</f>
        <v>#N/A</v>
      </c>
      <c r="G3894" s="10" t="e">
        <f>VLOOKUP(Table1[[#This Row],[Order ID]],Mapping!H3894:K11685,4,0)</f>
        <v>#N/A</v>
      </c>
      <c r="H3894" t="str">
        <f>INDEX(Mapping!$B$2:$T$7793,MATCH(Data!$A3894,Mapping!$B$3:$B$7793,0),MATCH(Data!$H$1,Mapping!$B$2:$T$2,0))</f>
        <v>Standard Class</v>
      </c>
      <c r="I3894" t="str">
        <f>INDEX(Mapping!$B$2:$T$7793,MATCH(Data!$A3894,Mapping!$B$3:$B$7793,0),MATCH(Data!$I$1,Mapping!$B$2:$T$2,0))</f>
        <v>Home Office</v>
      </c>
      <c r="J3894">
        <f>VLOOKUP($A3894,Mapping!$X$3:$Y$7793,2,0)</f>
        <v>94110</v>
      </c>
      <c r="K3894" t="str">
        <f>VLOOKUP($J3894,Mapping!$AB$3:$AC$475,2,0)</f>
        <v>Tucson</v>
      </c>
      <c r="L3894" t="str">
        <f>VLOOKUP($K3894,Mapping!$AF$3:$AG$475,2,0)</f>
        <v>Arizona</v>
      </c>
      <c r="M3894" t="str">
        <f>VLOOKUP($L3894,Mapping!$AI$3:$AJ$48,2,0)</f>
        <v>United States</v>
      </c>
      <c r="N3894" t="str">
        <f>VLOOKUP($L3894,Mapping!$AI$3:$AK$48,3,0)</f>
        <v>West</v>
      </c>
      <c r="O3894" t="str">
        <f>VLOOKUP(Table1[[#This Row],[Column1]],Mapping!$AM$8:$AN$11,2,0)</f>
        <v>Technology</v>
      </c>
      <c r="P3894" t="str">
        <f>VLOOKUP(Table1[[#This Row],[Column3]],Mapping!$AP$5:$AQ$22,2,0)</f>
        <v>Phones</v>
      </c>
      <c r="Q3894">
        <v>689.40800000000002</v>
      </c>
      <c r="R3894">
        <v>4</v>
      </c>
      <c r="S3894">
        <v>77.558399999999978</v>
      </c>
    </row>
    <row r="3895" spans="1:19" x14ac:dyDescent="0.35">
      <c r="A3895">
        <v>655</v>
      </c>
      <c r="B3895" t="s">
        <v>853</v>
      </c>
      <c r="C3895" t="s">
        <v>854</v>
      </c>
      <c r="D3895" t="str">
        <f>MID(Table1[[#This Row],[Product ID]],5,2)</f>
        <v>FU</v>
      </c>
      <c r="E3895" t="str">
        <f>LEFT(Table1[[#This Row],[Product ID]],3)</f>
        <v>FUR</v>
      </c>
      <c r="F3895" s="10" t="e">
        <f>VLOOKUP(Table1[[#This Row],[Order ID]],Mapping!H3895:J11686,3,0)</f>
        <v>#N/A</v>
      </c>
      <c r="G3895" s="10" t="e">
        <f>VLOOKUP(Table1[[#This Row],[Order ID]],Mapping!H3895:K11686,4,0)</f>
        <v>#N/A</v>
      </c>
      <c r="H3895" t="str">
        <f>INDEX(Mapping!$B$2:$T$7793,MATCH(Data!$A3895,Mapping!$B$3:$B$7793,0),MATCH(Data!$H$1,Mapping!$B$2:$T$2,0))</f>
        <v>First Class</v>
      </c>
      <c r="I3895" t="str">
        <f>INDEX(Mapping!$B$2:$T$7793,MATCH(Data!$A3895,Mapping!$B$3:$B$7793,0),MATCH(Data!$I$1,Mapping!$B$2:$T$2,0))</f>
        <v>Corporate</v>
      </c>
      <c r="J3895">
        <f>VLOOKUP($A3895,Mapping!$X$3:$Y$7793,2,0)</f>
        <v>44052</v>
      </c>
      <c r="K3895" t="str">
        <f>VLOOKUP($J3895,Mapping!$AB$3:$AC$475,2,0)</f>
        <v>Antioch</v>
      </c>
      <c r="L3895" t="str">
        <f>VLOOKUP($K3895,Mapping!$AF$3:$AG$475,2,0)</f>
        <v>California</v>
      </c>
      <c r="M3895" t="str">
        <f>VLOOKUP($L3895,Mapping!$AI$3:$AJ$48,2,0)</f>
        <v>United States</v>
      </c>
      <c r="N3895" t="str">
        <f>VLOOKUP($L3895,Mapping!$AI$3:$AK$48,3,0)</f>
        <v>West</v>
      </c>
      <c r="O3895" t="str">
        <f>VLOOKUP(Table1[[#This Row],[Column1]],Mapping!$AM$8:$AN$11,2,0)</f>
        <v>Furniture</v>
      </c>
      <c r="P3895" t="str">
        <f>VLOOKUP(Table1[[#This Row],[Column3]],Mapping!$AP$5:$AQ$22,2,0)</f>
        <v>Furnishings</v>
      </c>
      <c r="Q3895">
        <v>48.896000000000001</v>
      </c>
      <c r="R3895">
        <v>4</v>
      </c>
      <c r="S3895">
        <v>8.5567999999999991</v>
      </c>
    </row>
    <row r="3896" spans="1:19" x14ac:dyDescent="0.35">
      <c r="A3896">
        <v>5335</v>
      </c>
      <c r="B3896" t="s">
        <v>4390</v>
      </c>
      <c r="C3896" t="s">
        <v>3742</v>
      </c>
      <c r="D3896" t="str">
        <f>MID(Table1[[#This Row],[Product ID]],5,2)</f>
        <v>AP</v>
      </c>
      <c r="E3896" t="str">
        <f>LEFT(Table1[[#This Row],[Product ID]],3)</f>
        <v>OFF</v>
      </c>
      <c r="F3896" s="10">
        <f>VLOOKUP(Table1[[#This Row],[Order ID]],Mapping!H3896:J11687,3,0)</f>
        <v>41676</v>
      </c>
      <c r="G3896" s="10">
        <f>VLOOKUP(Table1[[#This Row],[Order ID]],Mapping!H3896:K11687,4,0)</f>
        <v>41680</v>
      </c>
      <c r="H3896" t="str">
        <f>INDEX(Mapping!$B$2:$T$7793,MATCH(Data!$A3896,Mapping!$B$3:$B$7793,0),MATCH(Data!$H$1,Mapping!$B$2:$T$2,0))</f>
        <v>Standard Class</v>
      </c>
      <c r="I3896" t="str">
        <f>INDEX(Mapping!$B$2:$T$7793,MATCH(Data!$A3896,Mapping!$B$3:$B$7793,0),MATCH(Data!$I$1,Mapping!$B$2:$T$2,0))</f>
        <v>Corporate</v>
      </c>
      <c r="J3896">
        <f>VLOOKUP($A3896,Mapping!$X$3:$Y$7793,2,0)</f>
        <v>90503</v>
      </c>
      <c r="K3896" t="str">
        <f>VLOOKUP($J3896,Mapping!$AB$3:$AC$475,2,0)</f>
        <v>Buffalo</v>
      </c>
      <c r="L3896" t="str">
        <f>VLOOKUP($K3896,Mapping!$AF$3:$AG$475,2,0)</f>
        <v>New York</v>
      </c>
      <c r="M3896" t="str">
        <f>VLOOKUP($L3896,Mapping!$AI$3:$AJ$48,2,0)</f>
        <v>United States</v>
      </c>
      <c r="N3896" t="str">
        <f>VLOOKUP($L3896,Mapping!$AI$3:$AK$48,3,0)</f>
        <v>East</v>
      </c>
      <c r="O3896" t="str">
        <f>VLOOKUP(Table1[[#This Row],[Column1]],Mapping!$AM$8:$AN$11,2,0)</f>
        <v>Office Supplies</v>
      </c>
      <c r="P3896" t="str">
        <f>VLOOKUP(Table1[[#This Row],[Column3]],Mapping!$AP$5:$AQ$22,2,0)</f>
        <v>Appliances</v>
      </c>
      <c r="Q3896">
        <v>1640.6999999999998</v>
      </c>
      <c r="R3896">
        <v>5</v>
      </c>
      <c r="S3896">
        <v>459.39599999999996</v>
      </c>
    </row>
    <row r="3897" spans="1:19" x14ac:dyDescent="0.35">
      <c r="A3897">
        <v>5336</v>
      </c>
      <c r="B3897" t="s">
        <v>4390</v>
      </c>
      <c r="C3897" t="s">
        <v>1244</v>
      </c>
      <c r="D3897" t="str">
        <f>MID(Table1[[#This Row],[Product ID]],5,2)</f>
        <v>PH</v>
      </c>
      <c r="E3897" t="str">
        <f>LEFT(Table1[[#This Row],[Product ID]],3)</f>
        <v>TEC</v>
      </c>
      <c r="F3897" s="10">
        <f>VLOOKUP(Table1[[#This Row],[Order ID]],Mapping!H3897:J11688,3,0)</f>
        <v>41676</v>
      </c>
      <c r="G3897" s="10">
        <f>VLOOKUP(Table1[[#This Row],[Order ID]],Mapping!H3897:K11688,4,0)</f>
        <v>41680</v>
      </c>
      <c r="H3897" t="str">
        <f>INDEX(Mapping!$B$2:$T$7793,MATCH(Data!$A3897,Mapping!$B$3:$B$7793,0),MATCH(Data!$H$1,Mapping!$B$2:$T$2,0))</f>
        <v>Standard Class</v>
      </c>
      <c r="I3897" t="str">
        <f>INDEX(Mapping!$B$2:$T$7793,MATCH(Data!$A3897,Mapping!$B$3:$B$7793,0),MATCH(Data!$I$1,Mapping!$B$2:$T$2,0))</f>
        <v>Corporate</v>
      </c>
      <c r="J3897">
        <f>VLOOKUP($A3897,Mapping!$X$3:$Y$7793,2,0)</f>
        <v>90503</v>
      </c>
      <c r="K3897" t="str">
        <f>VLOOKUP($J3897,Mapping!$AB$3:$AC$475,2,0)</f>
        <v>Buffalo</v>
      </c>
      <c r="L3897" t="str">
        <f>VLOOKUP($K3897,Mapping!$AF$3:$AG$475,2,0)</f>
        <v>New York</v>
      </c>
      <c r="M3897" t="str">
        <f>VLOOKUP($L3897,Mapping!$AI$3:$AJ$48,2,0)</f>
        <v>United States</v>
      </c>
      <c r="N3897" t="str">
        <f>VLOOKUP($L3897,Mapping!$AI$3:$AK$48,3,0)</f>
        <v>East</v>
      </c>
      <c r="O3897" t="str">
        <f>VLOOKUP(Table1[[#This Row],[Column1]],Mapping!$AM$8:$AN$11,2,0)</f>
        <v>Technology</v>
      </c>
      <c r="P3897" t="str">
        <f>VLOOKUP(Table1[[#This Row],[Column3]],Mapping!$AP$5:$AQ$22,2,0)</f>
        <v>Phones</v>
      </c>
      <c r="Q3897">
        <v>371.2</v>
      </c>
      <c r="R3897">
        <v>5</v>
      </c>
      <c r="S3897">
        <v>41.759999999999948</v>
      </c>
    </row>
    <row r="3898" spans="1:19" x14ac:dyDescent="0.35">
      <c r="A3898">
        <v>4932</v>
      </c>
      <c r="B3898" t="s">
        <v>4164</v>
      </c>
      <c r="C3898" t="s">
        <v>904</v>
      </c>
      <c r="D3898" t="str">
        <f>MID(Table1[[#This Row],[Product ID]],5,2)</f>
        <v>PA</v>
      </c>
      <c r="E3898" t="str">
        <f>LEFT(Table1[[#This Row],[Product ID]],3)</f>
        <v>OFF</v>
      </c>
      <c r="F3898" s="10">
        <f>VLOOKUP(Table1[[#This Row],[Order ID]],Mapping!H3898:J11689,3,0)</f>
        <v>41765</v>
      </c>
      <c r="G3898" s="10">
        <f>VLOOKUP(Table1[[#This Row],[Order ID]],Mapping!H3898:K11689,4,0)</f>
        <v>41765</v>
      </c>
      <c r="H3898" t="str">
        <f>INDEX(Mapping!$B$2:$T$7793,MATCH(Data!$A3898,Mapping!$B$3:$B$7793,0),MATCH(Data!$H$1,Mapping!$B$2:$T$2,0))</f>
        <v>Second Class</v>
      </c>
      <c r="I3898" t="str">
        <f>INDEX(Mapping!$B$2:$T$7793,MATCH(Data!$A3898,Mapping!$B$3:$B$7793,0),MATCH(Data!$I$1,Mapping!$B$2:$T$2,0))</f>
        <v>Home Office</v>
      </c>
      <c r="J3898">
        <f>VLOOKUP($A3898,Mapping!$X$3:$Y$7793,2,0)</f>
        <v>10035</v>
      </c>
      <c r="K3898" t="str">
        <f>VLOOKUP($J3898,Mapping!$AB$3:$AC$475,2,0)</f>
        <v>Grand Prairie</v>
      </c>
      <c r="L3898" t="str">
        <f>VLOOKUP($K3898,Mapping!$AF$3:$AG$475,2,0)</f>
        <v>Texas</v>
      </c>
      <c r="M3898" t="str">
        <f>VLOOKUP($L3898,Mapping!$AI$3:$AJ$48,2,0)</f>
        <v>United States</v>
      </c>
      <c r="N3898" t="str">
        <f>VLOOKUP($L3898,Mapping!$AI$3:$AK$48,3,0)</f>
        <v>Central</v>
      </c>
      <c r="O3898" t="str">
        <f>VLOOKUP(Table1[[#This Row],[Column1]],Mapping!$AM$8:$AN$11,2,0)</f>
        <v>Office Supplies</v>
      </c>
      <c r="P3898" t="str">
        <f>VLOOKUP(Table1[[#This Row],[Column3]],Mapping!$AP$5:$AQ$22,2,0)</f>
        <v>Paper</v>
      </c>
      <c r="Q3898">
        <v>6.68</v>
      </c>
      <c r="R3898">
        <v>1</v>
      </c>
      <c r="S3898">
        <v>3.2063999999999999</v>
      </c>
    </row>
    <row r="3899" spans="1:19" x14ac:dyDescent="0.35">
      <c r="A3899">
        <v>5238</v>
      </c>
      <c r="B3899" t="s">
        <v>4335</v>
      </c>
      <c r="C3899" t="s">
        <v>1311</v>
      </c>
      <c r="D3899" t="str">
        <f>MID(Table1[[#This Row],[Product ID]],5,2)</f>
        <v>AC</v>
      </c>
      <c r="E3899" t="str">
        <f>LEFT(Table1[[#This Row],[Product ID]],3)</f>
        <v>TEC</v>
      </c>
      <c r="F3899" s="10">
        <f>VLOOKUP(Table1[[#This Row],[Order ID]],Mapping!H3899:J11690,3,0)</f>
        <v>41988</v>
      </c>
      <c r="G3899" s="10">
        <f>VLOOKUP(Table1[[#This Row],[Order ID]],Mapping!H3899:K11690,4,0)</f>
        <v>41988</v>
      </c>
      <c r="H3899" t="str">
        <f>INDEX(Mapping!$B$2:$T$7793,MATCH(Data!$A3899,Mapping!$B$3:$B$7793,0),MATCH(Data!$H$1,Mapping!$B$2:$T$2,0))</f>
        <v>Same Day</v>
      </c>
      <c r="I3899" t="str">
        <f>INDEX(Mapping!$B$2:$T$7793,MATCH(Data!$A3899,Mapping!$B$3:$B$7793,0),MATCH(Data!$I$1,Mapping!$B$2:$T$2,0))</f>
        <v>Consumer</v>
      </c>
      <c r="J3899">
        <f>VLOOKUP($A3899,Mapping!$X$3:$Y$7793,2,0)</f>
        <v>60076</v>
      </c>
      <c r="K3899" t="str">
        <f>VLOOKUP($J3899,Mapping!$AB$3:$AC$475,2,0)</f>
        <v>Johnson City</v>
      </c>
      <c r="L3899" t="str">
        <f>VLOOKUP($K3899,Mapping!$AF$3:$AG$475,2,0)</f>
        <v>Tennessee</v>
      </c>
      <c r="M3899" t="str">
        <f>VLOOKUP($L3899,Mapping!$AI$3:$AJ$48,2,0)</f>
        <v>United States</v>
      </c>
      <c r="N3899" t="str">
        <f>VLOOKUP($L3899,Mapping!$AI$3:$AK$48,3,0)</f>
        <v>South</v>
      </c>
      <c r="O3899" t="str">
        <f>VLOOKUP(Table1[[#This Row],[Column1]],Mapping!$AM$8:$AN$11,2,0)</f>
        <v>Technology</v>
      </c>
      <c r="P3899" t="str">
        <f>VLOOKUP(Table1[[#This Row],[Column3]],Mapping!$AP$5:$AQ$22,2,0)</f>
        <v>Accessories</v>
      </c>
      <c r="Q3899">
        <v>39.264000000000003</v>
      </c>
      <c r="R3899">
        <v>3</v>
      </c>
      <c r="S3899">
        <v>-4.908000000000003</v>
      </c>
    </row>
    <row r="3900" spans="1:19" x14ac:dyDescent="0.35">
      <c r="A3900">
        <v>5239</v>
      </c>
      <c r="B3900" t="s">
        <v>4335</v>
      </c>
      <c r="C3900" t="s">
        <v>2836</v>
      </c>
      <c r="D3900" t="str">
        <f>MID(Table1[[#This Row],[Product ID]],5,2)</f>
        <v>AR</v>
      </c>
      <c r="E3900" t="str">
        <f>LEFT(Table1[[#This Row],[Product ID]],3)</f>
        <v>OFF</v>
      </c>
      <c r="F3900" s="10">
        <f>VLOOKUP(Table1[[#This Row],[Order ID]],Mapping!H3900:J11691,3,0)</f>
        <v>41988</v>
      </c>
      <c r="G3900" s="10">
        <f>VLOOKUP(Table1[[#This Row],[Order ID]],Mapping!H3900:K11691,4,0)</f>
        <v>41988</v>
      </c>
      <c r="H3900" t="str">
        <f>INDEX(Mapping!$B$2:$T$7793,MATCH(Data!$A3900,Mapping!$B$3:$B$7793,0),MATCH(Data!$H$1,Mapping!$B$2:$T$2,0))</f>
        <v>Same Day</v>
      </c>
      <c r="I3900" t="str">
        <f>INDEX(Mapping!$B$2:$T$7793,MATCH(Data!$A3900,Mapping!$B$3:$B$7793,0),MATCH(Data!$I$1,Mapping!$B$2:$T$2,0))</f>
        <v>Consumer</v>
      </c>
      <c r="J3900">
        <f>VLOOKUP($A3900,Mapping!$X$3:$Y$7793,2,0)</f>
        <v>60076</v>
      </c>
      <c r="K3900" t="str">
        <f>VLOOKUP($J3900,Mapping!$AB$3:$AC$475,2,0)</f>
        <v>Johnson City</v>
      </c>
      <c r="L3900" t="str">
        <f>VLOOKUP($K3900,Mapping!$AF$3:$AG$475,2,0)</f>
        <v>Tennessee</v>
      </c>
      <c r="M3900" t="str">
        <f>VLOOKUP($L3900,Mapping!$AI$3:$AJ$48,2,0)</f>
        <v>United States</v>
      </c>
      <c r="N3900" t="str">
        <f>VLOOKUP($L3900,Mapping!$AI$3:$AK$48,3,0)</f>
        <v>South</v>
      </c>
      <c r="O3900" t="str">
        <f>VLOOKUP(Table1[[#This Row],[Column1]],Mapping!$AM$8:$AN$11,2,0)</f>
        <v>Office Supplies</v>
      </c>
      <c r="P3900" t="str">
        <f>VLOOKUP(Table1[[#This Row],[Column3]],Mapping!$AP$5:$AQ$22,2,0)</f>
        <v>Art</v>
      </c>
      <c r="Q3900">
        <v>95.231999999999999</v>
      </c>
      <c r="R3900">
        <v>6</v>
      </c>
      <c r="S3900">
        <v>24.998400000000011</v>
      </c>
    </row>
    <row r="3901" spans="1:19" x14ac:dyDescent="0.35">
      <c r="A3901">
        <v>5236</v>
      </c>
      <c r="B3901" t="s">
        <v>4335</v>
      </c>
      <c r="C3901" t="s">
        <v>2884</v>
      </c>
      <c r="D3901" t="str">
        <f>MID(Table1[[#This Row],[Product ID]],5,2)</f>
        <v>FU</v>
      </c>
      <c r="E3901" t="str">
        <f>LEFT(Table1[[#This Row],[Product ID]],3)</f>
        <v>FUR</v>
      </c>
      <c r="F3901" s="10">
        <f>VLOOKUP(Table1[[#This Row],[Order ID]],Mapping!H3901:J11692,3,0)</f>
        <v>41988</v>
      </c>
      <c r="G3901" s="10">
        <f>VLOOKUP(Table1[[#This Row],[Order ID]],Mapping!H3901:K11692,4,0)</f>
        <v>41988</v>
      </c>
      <c r="H3901" t="str">
        <f>INDEX(Mapping!$B$2:$T$7793,MATCH(Data!$A3901,Mapping!$B$3:$B$7793,0),MATCH(Data!$H$1,Mapping!$B$2:$T$2,0))</f>
        <v>First Class</v>
      </c>
      <c r="I3901" t="str">
        <f>INDEX(Mapping!$B$2:$T$7793,MATCH(Data!$A3901,Mapping!$B$3:$B$7793,0),MATCH(Data!$I$1,Mapping!$B$2:$T$2,0))</f>
        <v>Corporate</v>
      </c>
      <c r="J3901">
        <f>VLOOKUP($A3901,Mapping!$X$3:$Y$7793,2,0)</f>
        <v>60076</v>
      </c>
      <c r="K3901" t="str">
        <f>VLOOKUP($J3901,Mapping!$AB$3:$AC$475,2,0)</f>
        <v>Johnson City</v>
      </c>
      <c r="L3901" t="str">
        <f>VLOOKUP($K3901,Mapping!$AF$3:$AG$475,2,0)</f>
        <v>Tennessee</v>
      </c>
      <c r="M3901" t="str">
        <f>VLOOKUP($L3901,Mapping!$AI$3:$AJ$48,2,0)</f>
        <v>United States</v>
      </c>
      <c r="N3901" t="str">
        <f>VLOOKUP($L3901,Mapping!$AI$3:$AK$48,3,0)</f>
        <v>South</v>
      </c>
      <c r="O3901" t="str">
        <f>VLOOKUP(Table1[[#This Row],[Column1]],Mapping!$AM$8:$AN$11,2,0)</f>
        <v>Furniture</v>
      </c>
      <c r="P3901" t="str">
        <f>VLOOKUP(Table1[[#This Row],[Column3]],Mapping!$AP$5:$AQ$22,2,0)</f>
        <v>Furnishings</v>
      </c>
      <c r="Q3901">
        <v>266.35200000000003</v>
      </c>
      <c r="R3901">
        <v>6</v>
      </c>
      <c r="S3901">
        <v>-292.98719999999997</v>
      </c>
    </row>
    <row r="3902" spans="1:19" x14ac:dyDescent="0.35">
      <c r="A3902">
        <v>5237</v>
      </c>
      <c r="B3902" t="s">
        <v>4335</v>
      </c>
      <c r="C3902" t="s">
        <v>311</v>
      </c>
      <c r="D3902" t="str">
        <f>MID(Table1[[#This Row],[Product ID]],5,2)</f>
        <v>FU</v>
      </c>
      <c r="E3902" t="str">
        <f>LEFT(Table1[[#This Row],[Product ID]],3)</f>
        <v>FUR</v>
      </c>
      <c r="F3902" s="10">
        <f>VLOOKUP(Table1[[#This Row],[Order ID]],Mapping!H3902:J11693,3,0)</f>
        <v>41988</v>
      </c>
      <c r="G3902" s="10">
        <f>VLOOKUP(Table1[[#This Row],[Order ID]],Mapping!H3902:K11693,4,0)</f>
        <v>41988</v>
      </c>
      <c r="H3902" t="str">
        <f>INDEX(Mapping!$B$2:$T$7793,MATCH(Data!$A3902,Mapping!$B$3:$B$7793,0),MATCH(Data!$H$1,Mapping!$B$2:$T$2,0))</f>
        <v>Same Day</v>
      </c>
      <c r="I3902" t="str">
        <f>INDEX(Mapping!$B$2:$T$7793,MATCH(Data!$A3902,Mapping!$B$3:$B$7793,0),MATCH(Data!$I$1,Mapping!$B$2:$T$2,0))</f>
        <v>Consumer</v>
      </c>
      <c r="J3902">
        <f>VLOOKUP($A3902,Mapping!$X$3:$Y$7793,2,0)</f>
        <v>60076</v>
      </c>
      <c r="K3902" t="str">
        <f>VLOOKUP($J3902,Mapping!$AB$3:$AC$475,2,0)</f>
        <v>Johnson City</v>
      </c>
      <c r="L3902" t="str">
        <f>VLOOKUP($K3902,Mapping!$AF$3:$AG$475,2,0)</f>
        <v>Tennessee</v>
      </c>
      <c r="M3902" t="str">
        <f>VLOOKUP($L3902,Mapping!$AI$3:$AJ$48,2,0)</f>
        <v>United States</v>
      </c>
      <c r="N3902" t="str">
        <f>VLOOKUP($L3902,Mapping!$AI$3:$AK$48,3,0)</f>
        <v>South</v>
      </c>
      <c r="O3902" t="str">
        <f>VLOOKUP(Table1[[#This Row],[Column1]],Mapping!$AM$8:$AN$11,2,0)</f>
        <v>Furniture</v>
      </c>
      <c r="P3902" t="str">
        <f>VLOOKUP(Table1[[#This Row],[Column3]],Mapping!$AP$5:$AQ$22,2,0)</f>
        <v>Furnishings</v>
      </c>
      <c r="Q3902">
        <v>56.328000000000003</v>
      </c>
      <c r="R3902">
        <v>3</v>
      </c>
      <c r="S3902">
        <v>-26.755799999999994</v>
      </c>
    </row>
    <row r="3903" spans="1:19" x14ac:dyDescent="0.35">
      <c r="A3903">
        <v>140</v>
      </c>
      <c r="B3903" t="s">
        <v>205</v>
      </c>
      <c r="C3903" t="s">
        <v>206</v>
      </c>
      <c r="D3903" t="str">
        <f>MID(Table1[[#This Row],[Product ID]],5,2)</f>
        <v>ST</v>
      </c>
      <c r="E3903" t="str">
        <f>LEFT(Table1[[#This Row],[Product ID]],3)</f>
        <v>OFF</v>
      </c>
      <c r="F3903" s="10" t="e">
        <f>VLOOKUP(Table1[[#This Row],[Order ID]],Mapping!H3903:J11694,3,0)</f>
        <v>#N/A</v>
      </c>
      <c r="G3903" s="10" t="e">
        <f>VLOOKUP(Table1[[#This Row],[Order ID]],Mapping!H3903:K11694,4,0)</f>
        <v>#N/A</v>
      </c>
      <c r="H3903" t="str">
        <f>INDEX(Mapping!$B$2:$T$7793,MATCH(Data!$A3903,Mapping!$B$3:$B$7793,0),MATCH(Data!$H$1,Mapping!$B$2:$T$2,0))</f>
        <v>Standard Class</v>
      </c>
      <c r="I3903" t="str">
        <f>INDEX(Mapping!$B$2:$T$7793,MATCH(Data!$A3903,Mapping!$B$3:$B$7793,0),MATCH(Data!$I$1,Mapping!$B$2:$T$2,0))</f>
        <v>Consumer</v>
      </c>
      <c r="J3903">
        <f>VLOOKUP($A3903,Mapping!$X$3:$Y$7793,2,0)</f>
        <v>7090</v>
      </c>
      <c r="K3903" t="str">
        <f>VLOOKUP($J3903,Mapping!$AB$3:$AC$475,2,0)</f>
        <v>Morristown</v>
      </c>
      <c r="L3903" t="str">
        <f>VLOOKUP($K3903,Mapping!$AF$3:$AG$475,2,0)</f>
        <v>New Jersey</v>
      </c>
      <c r="M3903" t="str">
        <f>VLOOKUP($L3903,Mapping!$AI$3:$AJ$48,2,0)</f>
        <v>United States</v>
      </c>
      <c r="N3903" t="str">
        <f>VLOOKUP($L3903,Mapping!$AI$3:$AK$48,3,0)</f>
        <v>East</v>
      </c>
      <c r="O3903" t="str">
        <f>VLOOKUP(Table1[[#This Row],[Column1]],Mapping!$AM$8:$AN$11,2,0)</f>
        <v>Office Supplies</v>
      </c>
      <c r="P3903" t="str">
        <f>VLOOKUP(Table1[[#This Row],[Column3]],Mapping!$AP$5:$AQ$22,2,0)</f>
        <v>Storage</v>
      </c>
      <c r="Q3903">
        <v>46.26</v>
      </c>
      <c r="R3903">
        <v>3</v>
      </c>
      <c r="S3903">
        <v>12.0276</v>
      </c>
    </row>
    <row r="3904" spans="1:19" x14ac:dyDescent="0.35">
      <c r="A3904">
        <v>32</v>
      </c>
      <c r="B3904" t="s">
        <v>46</v>
      </c>
      <c r="C3904" t="s">
        <v>47</v>
      </c>
      <c r="D3904" t="str">
        <f>MID(Table1[[#This Row],[Product ID]],5,2)</f>
        <v>PA</v>
      </c>
      <c r="E3904" t="str">
        <f>LEFT(Table1[[#This Row],[Product ID]],3)</f>
        <v>OFF</v>
      </c>
      <c r="F3904" s="10" t="e">
        <f>VLOOKUP(Table1[[#This Row],[Order ID]],Mapping!H3904:J11695,3,0)</f>
        <v>#N/A</v>
      </c>
      <c r="G3904" s="10" t="e">
        <f>VLOOKUP(Table1[[#This Row],[Order ID]],Mapping!H3904:K11695,4,0)</f>
        <v>#N/A</v>
      </c>
      <c r="H3904" t="str">
        <f>INDEX(Mapping!$B$2:$T$7793,MATCH(Data!$A3904,Mapping!$B$3:$B$7793,0),MATCH(Data!$H$1,Mapping!$B$2:$T$2,0))</f>
        <v>Standard Class</v>
      </c>
      <c r="I3904" t="str">
        <f>INDEX(Mapping!$B$2:$T$7793,MATCH(Data!$A3904,Mapping!$B$3:$B$7793,0),MATCH(Data!$I$1,Mapping!$B$2:$T$2,0))</f>
        <v>Consumer</v>
      </c>
      <c r="J3904">
        <f>VLOOKUP($A3904,Mapping!$X$3:$Y$7793,2,0)</f>
        <v>77095</v>
      </c>
      <c r="K3904" t="str">
        <f>VLOOKUP($J3904,Mapping!$AB$3:$AC$475,2,0)</f>
        <v>Naperville</v>
      </c>
      <c r="L3904" t="str">
        <f>VLOOKUP($K3904,Mapping!$AF$3:$AG$475,2,0)</f>
        <v>Illinois</v>
      </c>
      <c r="M3904" t="str">
        <f>VLOOKUP($L3904,Mapping!$AI$3:$AJ$48,2,0)</f>
        <v>United States</v>
      </c>
      <c r="N3904" t="str">
        <f>VLOOKUP($L3904,Mapping!$AI$3:$AK$48,3,0)</f>
        <v>Central</v>
      </c>
      <c r="O3904" t="str">
        <f>VLOOKUP(Table1[[#This Row],[Column1]],Mapping!$AM$8:$AN$11,2,0)</f>
        <v>Office Supplies</v>
      </c>
      <c r="P3904" t="str">
        <f>VLOOKUP(Table1[[#This Row],[Column3]],Mapping!$AP$5:$AQ$22,2,0)</f>
        <v>Paper</v>
      </c>
      <c r="Q3904">
        <v>29.472000000000001</v>
      </c>
      <c r="R3904">
        <v>3</v>
      </c>
      <c r="S3904">
        <v>9.9467999999999979</v>
      </c>
    </row>
    <row r="3905" spans="1:19" x14ac:dyDescent="0.35">
      <c r="A3905">
        <v>3403</v>
      </c>
      <c r="B3905" t="s">
        <v>3213</v>
      </c>
      <c r="C3905" t="s">
        <v>3035</v>
      </c>
      <c r="D3905" t="str">
        <f>MID(Table1[[#This Row],[Product ID]],5,2)</f>
        <v>PH</v>
      </c>
      <c r="E3905" t="str">
        <f>LEFT(Table1[[#This Row],[Product ID]],3)</f>
        <v>TEC</v>
      </c>
      <c r="F3905" s="10" t="e">
        <f>VLOOKUP(Table1[[#This Row],[Order ID]],Mapping!H3905:J11696,3,0)</f>
        <v>#N/A</v>
      </c>
      <c r="G3905" s="10" t="e">
        <f>VLOOKUP(Table1[[#This Row],[Order ID]],Mapping!H3905:K11696,4,0)</f>
        <v>#N/A</v>
      </c>
      <c r="H3905" t="str">
        <f>INDEX(Mapping!$B$2:$T$7793,MATCH(Data!$A3905,Mapping!$B$3:$B$7793,0),MATCH(Data!$H$1,Mapping!$B$2:$T$2,0))</f>
        <v>Second Class</v>
      </c>
      <c r="I3905" t="str">
        <f>INDEX(Mapping!$B$2:$T$7793,MATCH(Data!$A3905,Mapping!$B$3:$B$7793,0),MATCH(Data!$I$1,Mapping!$B$2:$T$2,0))</f>
        <v>Consumer</v>
      </c>
      <c r="J3905">
        <f>VLOOKUP($A3905,Mapping!$X$3:$Y$7793,2,0)</f>
        <v>95207</v>
      </c>
      <c r="K3905" t="str">
        <f>VLOOKUP($J3905,Mapping!$AB$3:$AC$475,2,0)</f>
        <v>Passaic</v>
      </c>
      <c r="L3905" t="str">
        <f>VLOOKUP($K3905,Mapping!$AF$3:$AG$475,2,0)</f>
        <v>New Jersey</v>
      </c>
      <c r="M3905" t="str">
        <f>VLOOKUP($L3905,Mapping!$AI$3:$AJ$48,2,0)</f>
        <v>United States</v>
      </c>
      <c r="N3905" t="str">
        <f>VLOOKUP($L3905,Mapping!$AI$3:$AK$48,3,0)</f>
        <v>East</v>
      </c>
      <c r="O3905" t="str">
        <f>VLOOKUP(Table1[[#This Row],[Column1]],Mapping!$AM$8:$AN$11,2,0)</f>
        <v>Technology</v>
      </c>
      <c r="P3905" t="str">
        <f>VLOOKUP(Table1[[#This Row],[Column3]],Mapping!$AP$5:$AQ$22,2,0)</f>
        <v>Phones</v>
      </c>
      <c r="Q3905">
        <v>95.84</v>
      </c>
      <c r="R3905">
        <v>4</v>
      </c>
      <c r="S3905">
        <v>34.741999999999997</v>
      </c>
    </row>
    <row r="3906" spans="1:19" x14ac:dyDescent="0.35">
      <c r="A3906">
        <v>3404</v>
      </c>
      <c r="B3906" t="s">
        <v>3213</v>
      </c>
      <c r="C3906" t="s">
        <v>1674</v>
      </c>
      <c r="D3906" t="str">
        <f>MID(Table1[[#This Row],[Product ID]],5,2)</f>
        <v>PA</v>
      </c>
      <c r="E3906" t="str">
        <f>LEFT(Table1[[#This Row],[Product ID]],3)</f>
        <v>OFF</v>
      </c>
      <c r="F3906" s="10" t="e">
        <f>VLOOKUP(Table1[[#This Row],[Order ID]],Mapping!H3906:J11697,3,0)</f>
        <v>#N/A</v>
      </c>
      <c r="G3906" s="10" t="e">
        <f>VLOOKUP(Table1[[#This Row],[Order ID]],Mapping!H3906:K11697,4,0)</f>
        <v>#N/A</v>
      </c>
      <c r="H3906" t="str">
        <f>INDEX(Mapping!$B$2:$T$7793,MATCH(Data!$A3906,Mapping!$B$3:$B$7793,0),MATCH(Data!$H$1,Mapping!$B$2:$T$2,0))</f>
        <v>Second Class</v>
      </c>
      <c r="I3906" t="str">
        <f>INDEX(Mapping!$B$2:$T$7793,MATCH(Data!$A3906,Mapping!$B$3:$B$7793,0),MATCH(Data!$I$1,Mapping!$B$2:$T$2,0))</f>
        <v>Consumer</v>
      </c>
      <c r="J3906">
        <f>VLOOKUP($A3906,Mapping!$X$3:$Y$7793,2,0)</f>
        <v>95207</v>
      </c>
      <c r="K3906" t="str">
        <f>VLOOKUP($J3906,Mapping!$AB$3:$AC$475,2,0)</f>
        <v>Passaic</v>
      </c>
      <c r="L3906" t="str">
        <f>VLOOKUP($K3906,Mapping!$AF$3:$AG$475,2,0)</f>
        <v>New Jersey</v>
      </c>
      <c r="M3906" t="str">
        <f>VLOOKUP($L3906,Mapping!$AI$3:$AJ$48,2,0)</f>
        <v>United States</v>
      </c>
      <c r="N3906" t="str">
        <f>VLOOKUP($L3906,Mapping!$AI$3:$AK$48,3,0)</f>
        <v>East</v>
      </c>
      <c r="O3906" t="str">
        <f>VLOOKUP(Table1[[#This Row],[Column1]],Mapping!$AM$8:$AN$11,2,0)</f>
        <v>Office Supplies</v>
      </c>
      <c r="P3906" t="str">
        <f>VLOOKUP(Table1[[#This Row],[Column3]],Mapping!$AP$5:$AQ$22,2,0)</f>
        <v>Paper</v>
      </c>
      <c r="Q3906">
        <v>12.96</v>
      </c>
      <c r="R3906">
        <v>2</v>
      </c>
      <c r="S3906">
        <v>6.2208000000000006</v>
      </c>
    </row>
    <row r="3907" spans="1:19" x14ac:dyDescent="0.35">
      <c r="A3907">
        <v>7487</v>
      </c>
      <c r="B3907" t="s">
        <v>5605</v>
      </c>
      <c r="C3907" t="s">
        <v>2465</v>
      </c>
      <c r="D3907" t="str">
        <f>MID(Table1[[#This Row],[Product ID]],5,2)</f>
        <v>PA</v>
      </c>
      <c r="E3907" t="str">
        <f>LEFT(Table1[[#This Row],[Product ID]],3)</f>
        <v>OFF</v>
      </c>
      <c r="F3907" s="10">
        <f>VLOOKUP(Table1[[#This Row],[Order ID]],Mapping!H3907:J11698,3,0)</f>
        <v>41768</v>
      </c>
      <c r="G3907" s="10">
        <f>VLOOKUP(Table1[[#This Row],[Order ID]],Mapping!H3907:K11698,4,0)</f>
        <v>41771</v>
      </c>
      <c r="H3907" t="str">
        <f>INDEX(Mapping!$B$2:$T$7793,MATCH(Data!$A3907,Mapping!$B$3:$B$7793,0),MATCH(Data!$H$1,Mapping!$B$2:$T$2,0))</f>
        <v>Standard Class</v>
      </c>
      <c r="I3907" t="str">
        <f>INDEX(Mapping!$B$2:$T$7793,MATCH(Data!$A3907,Mapping!$B$3:$B$7793,0),MATCH(Data!$I$1,Mapping!$B$2:$T$2,0))</f>
        <v>Home Office</v>
      </c>
      <c r="J3907">
        <f>VLOOKUP($A3907,Mapping!$X$3:$Y$7793,2,0)</f>
        <v>76063</v>
      </c>
      <c r="K3907" t="e">
        <f>VLOOKUP($J3907,Mapping!$AB$3:$AC$475,2,0)</f>
        <v>#N/A</v>
      </c>
      <c r="L3907" t="e">
        <f>VLOOKUP($K3907,Mapping!$AF$3:$AG$475,2,0)</f>
        <v>#N/A</v>
      </c>
      <c r="M3907" t="e">
        <f>VLOOKUP($L3907,Mapping!$AI$3:$AJ$48,2,0)</f>
        <v>#N/A</v>
      </c>
      <c r="N3907" t="e">
        <f>VLOOKUP($L3907,Mapping!$AI$3:$AK$48,3,0)</f>
        <v>#N/A</v>
      </c>
      <c r="O3907" t="str">
        <f>VLOOKUP(Table1[[#This Row],[Column1]],Mapping!$AM$8:$AN$11,2,0)</f>
        <v>Office Supplies</v>
      </c>
      <c r="P3907" t="str">
        <f>VLOOKUP(Table1[[#This Row],[Column3]],Mapping!$AP$5:$AQ$22,2,0)</f>
        <v>Paper</v>
      </c>
      <c r="Q3907">
        <v>41.472000000000008</v>
      </c>
      <c r="R3907">
        <v>8</v>
      </c>
      <c r="S3907">
        <v>14.5152</v>
      </c>
    </row>
    <row r="3908" spans="1:19" x14ac:dyDescent="0.35">
      <c r="A3908">
        <v>7020</v>
      </c>
      <c r="B3908" t="s">
        <v>5338</v>
      </c>
      <c r="C3908" t="s">
        <v>1092</v>
      </c>
      <c r="D3908" t="str">
        <f>MID(Table1[[#This Row],[Product ID]],5,2)</f>
        <v>FU</v>
      </c>
      <c r="E3908" t="str">
        <f>LEFT(Table1[[#This Row],[Product ID]],3)</f>
        <v>FUR</v>
      </c>
      <c r="F3908" s="10">
        <f>VLOOKUP(Table1[[#This Row],[Order ID]],Mapping!H3908:J11699,3,0)</f>
        <v>41962</v>
      </c>
      <c r="G3908" s="10">
        <f>VLOOKUP(Table1[[#This Row],[Order ID]],Mapping!H3908:K11699,4,0)</f>
        <v>41962</v>
      </c>
      <c r="H3908" t="str">
        <f>INDEX(Mapping!$B$2:$T$7793,MATCH(Data!$A3908,Mapping!$B$3:$B$7793,0),MATCH(Data!$H$1,Mapping!$B$2:$T$2,0))</f>
        <v>Same Day</v>
      </c>
      <c r="I3908" t="str">
        <f>INDEX(Mapping!$B$2:$T$7793,MATCH(Data!$A3908,Mapping!$B$3:$B$7793,0),MATCH(Data!$I$1,Mapping!$B$2:$T$2,0))</f>
        <v>Corporate</v>
      </c>
      <c r="J3908">
        <f>VLOOKUP($A3908,Mapping!$X$3:$Y$7793,2,0)</f>
        <v>53209</v>
      </c>
      <c r="K3908" t="str">
        <f>VLOOKUP($J3908,Mapping!$AB$3:$AC$475,2,0)</f>
        <v>Jonesboro</v>
      </c>
      <c r="L3908" t="str">
        <f>VLOOKUP($K3908,Mapping!$AF$3:$AG$475,2,0)</f>
        <v>Arkansas</v>
      </c>
      <c r="M3908" t="str">
        <f>VLOOKUP($L3908,Mapping!$AI$3:$AJ$48,2,0)</f>
        <v>United States</v>
      </c>
      <c r="N3908" t="str">
        <f>VLOOKUP($L3908,Mapping!$AI$3:$AK$48,3,0)</f>
        <v>South</v>
      </c>
      <c r="O3908" t="str">
        <f>VLOOKUP(Table1[[#This Row],[Column1]],Mapping!$AM$8:$AN$11,2,0)</f>
        <v>Furniture</v>
      </c>
      <c r="P3908" t="str">
        <f>VLOOKUP(Table1[[#This Row],[Column3]],Mapping!$AP$5:$AQ$22,2,0)</f>
        <v>Furnishings</v>
      </c>
      <c r="Q3908">
        <v>5.82</v>
      </c>
      <c r="R3908">
        <v>2</v>
      </c>
      <c r="S3908">
        <v>2.7353999999999998</v>
      </c>
    </row>
    <row r="3909" spans="1:19" x14ac:dyDescent="0.35">
      <c r="A3909">
        <v>7019</v>
      </c>
      <c r="B3909" t="s">
        <v>5338</v>
      </c>
      <c r="C3909" t="s">
        <v>3176</v>
      </c>
      <c r="D3909" t="str">
        <f>MID(Table1[[#This Row],[Product ID]],5,2)</f>
        <v>LA</v>
      </c>
      <c r="E3909" t="str">
        <f>LEFT(Table1[[#This Row],[Product ID]],3)</f>
        <v>OFF</v>
      </c>
      <c r="F3909" s="10">
        <f>VLOOKUP(Table1[[#This Row],[Order ID]],Mapping!H3909:J11700,3,0)</f>
        <v>41962</v>
      </c>
      <c r="G3909" s="10">
        <f>VLOOKUP(Table1[[#This Row],[Order ID]],Mapping!H3909:K11700,4,0)</f>
        <v>41962</v>
      </c>
      <c r="H3909" t="str">
        <f>INDEX(Mapping!$B$2:$T$7793,MATCH(Data!$A3909,Mapping!$B$3:$B$7793,0),MATCH(Data!$H$1,Mapping!$B$2:$T$2,0))</f>
        <v>Same Day</v>
      </c>
      <c r="I3909" t="str">
        <f>INDEX(Mapping!$B$2:$T$7793,MATCH(Data!$A3909,Mapping!$B$3:$B$7793,0),MATCH(Data!$I$1,Mapping!$B$2:$T$2,0))</f>
        <v>Corporate</v>
      </c>
      <c r="J3909">
        <f>VLOOKUP($A3909,Mapping!$X$3:$Y$7793,2,0)</f>
        <v>53209</v>
      </c>
      <c r="K3909" t="str">
        <f>VLOOKUP($J3909,Mapping!$AB$3:$AC$475,2,0)</f>
        <v>Jonesboro</v>
      </c>
      <c r="L3909" t="str">
        <f>VLOOKUP($K3909,Mapping!$AF$3:$AG$475,2,0)</f>
        <v>Arkansas</v>
      </c>
      <c r="M3909" t="str">
        <f>VLOOKUP($L3909,Mapping!$AI$3:$AJ$48,2,0)</f>
        <v>United States</v>
      </c>
      <c r="N3909" t="str">
        <f>VLOOKUP($L3909,Mapping!$AI$3:$AK$48,3,0)</f>
        <v>South</v>
      </c>
      <c r="O3909" t="str">
        <f>VLOOKUP(Table1[[#This Row],[Column1]],Mapping!$AM$8:$AN$11,2,0)</f>
        <v>Office Supplies</v>
      </c>
      <c r="P3909" t="str">
        <f>VLOOKUP(Table1[[#This Row],[Column3]],Mapping!$AP$5:$AQ$22,2,0)</f>
        <v>Labels</v>
      </c>
      <c r="Q3909">
        <v>7.38</v>
      </c>
      <c r="R3909">
        <v>2</v>
      </c>
      <c r="S3909">
        <v>3.4685999999999999</v>
      </c>
    </row>
    <row r="3910" spans="1:19" x14ac:dyDescent="0.35">
      <c r="A3910">
        <v>7018</v>
      </c>
      <c r="B3910" t="s">
        <v>5338</v>
      </c>
      <c r="C3910" t="s">
        <v>1663</v>
      </c>
      <c r="D3910" t="str">
        <f>MID(Table1[[#This Row],[Product ID]],5,2)</f>
        <v>ST</v>
      </c>
      <c r="E3910" t="str">
        <f>LEFT(Table1[[#This Row],[Product ID]],3)</f>
        <v>OFF</v>
      </c>
      <c r="F3910" s="10">
        <f>VLOOKUP(Table1[[#This Row],[Order ID]],Mapping!H3910:J11701,3,0)</f>
        <v>41962</v>
      </c>
      <c r="G3910" s="10">
        <f>VLOOKUP(Table1[[#This Row],[Order ID]],Mapping!H3910:K11701,4,0)</f>
        <v>41962</v>
      </c>
      <c r="H3910" t="str">
        <f>INDEX(Mapping!$B$2:$T$7793,MATCH(Data!$A3910,Mapping!$B$3:$B$7793,0),MATCH(Data!$H$1,Mapping!$B$2:$T$2,0))</f>
        <v>Same Day</v>
      </c>
      <c r="I3910" t="str">
        <f>INDEX(Mapping!$B$2:$T$7793,MATCH(Data!$A3910,Mapping!$B$3:$B$7793,0),MATCH(Data!$I$1,Mapping!$B$2:$T$2,0))</f>
        <v>Corporate</v>
      </c>
      <c r="J3910">
        <f>VLOOKUP($A3910,Mapping!$X$3:$Y$7793,2,0)</f>
        <v>53209</v>
      </c>
      <c r="K3910" t="str">
        <f>VLOOKUP($J3910,Mapping!$AB$3:$AC$475,2,0)</f>
        <v>Jonesboro</v>
      </c>
      <c r="L3910" t="str">
        <f>VLOOKUP($K3910,Mapping!$AF$3:$AG$475,2,0)</f>
        <v>Arkansas</v>
      </c>
      <c r="M3910" t="str">
        <f>VLOOKUP($L3910,Mapping!$AI$3:$AJ$48,2,0)</f>
        <v>United States</v>
      </c>
      <c r="N3910" t="str">
        <f>VLOOKUP($L3910,Mapping!$AI$3:$AK$48,3,0)</f>
        <v>South</v>
      </c>
      <c r="O3910" t="str">
        <f>VLOOKUP(Table1[[#This Row],[Column1]],Mapping!$AM$8:$AN$11,2,0)</f>
        <v>Office Supplies</v>
      </c>
      <c r="P3910" t="str">
        <f>VLOOKUP(Table1[[#This Row],[Column3]],Mapping!$AP$5:$AQ$22,2,0)</f>
        <v>Storage</v>
      </c>
      <c r="Q3910">
        <v>37.76</v>
      </c>
      <c r="R3910">
        <v>1</v>
      </c>
      <c r="S3910">
        <v>10.572800000000001</v>
      </c>
    </row>
    <row r="3911" spans="1:19" x14ac:dyDescent="0.35">
      <c r="A3911">
        <v>2772</v>
      </c>
      <c r="B3911" t="s">
        <v>2779</v>
      </c>
      <c r="C3911" t="s">
        <v>530</v>
      </c>
      <c r="D3911" t="str">
        <f>MID(Table1[[#This Row],[Product ID]],5,2)</f>
        <v>BI</v>
      </c>
      <c r="E3911" t="str">
        <f>LEFT(Table1[[#This Row],[Product ID]],3)</f>
        <v>OFF</v>
      </c>
      <c r="F3911" s="10" t="e">
        <f>VLOOKUP(Table1[[#This Row],[Order ID]],Mapping!H3911:J11702,3,0)</f>
        <v>#N/A</v>
      </c>
      <c r="G3911" s="10" t="e">
        <f>VLOOKUP(Table1[[#This Row],[Order ID]],Mapping!H3911:K11702,4,0)</f>
        <v>#N/A</v>
      </c>
      <c r="H3911" t="str">
        <f>INDEX(Mapping!$B$2:$T$7793,MATCH(Data!$A3911,Mapping!$B$3:$B$7793,0),MATCH(Data!$H$1,Mapping!$B$2:$T$2,0))</f>
        <v>Second Class</v>
      </c>
      <c r="I3911" t="str">
        <f>INDEX(Mapping!$B$2:$T$7793,MATCH(Data!$A3911,Mapping!$B$3:$B$7793,0),MATCH(Data!$I$1,Mapping!$B$2:$T$2,0))</f>
        <v>Home Office</v>
      </c>
      <c r="J3911">
        <f>VLOOKUP($A3911,Mapping!$X$3:$Y$7793,2,0)</f>
        <v>19120</v>
      </c>
      <c r="K3911" t="str">
        <f>VLOOKUP($J3911,Mapping!$AB$3:$AC$475,2,0)</f>
        <v>Cincinnati</v>
      </c>
      <c r="L3911" t="str">
        <f>VLOOKUP($K3911,Mapping!$AF$3:$AG$475,2,0)</f>
        <v>Ohio</v>
      </c>
      <c r="M3911" t="str">
        <f>VLOOKUP($L3911,Mapping!$AI$3:$AJ$48,2,0)</f>
        <v>United States</v>
      </c>
      <c r="N3911" t="str">
        <f>VLOOKUP($L3911,Mapping!$AI$3:$AK$48,3,0)</f>
        <v>East</v>
      </c>
      <c r="O3911" t="str">
        <f>VLOOKUP(Table1[[#This Row],[Column1]],Mapping!$AM$8:$AN$11,2,0)</f>
        <v>Office Supplies</v>
      </c>
      <c r="P3911" t="str">
        <f>VLOOKUP(Table1[[#This Row],[Column3]],Mapping!$AP$5:$AQ$22,2,0)</f>
        <v>Binders</v>
      </c>
      <c r="Q3911">
        <v>7.4760000000000018</v>
      </c>
      <c r="R3911">
        <v>1</v>
      </c>
      <c r="S3911">
        <v>-5.9807999999999986</v>
      </c>
    </row>
    <row r="3912" spans="1:19" x14ac:dyDescent="0.35">
      <c r="A3912">
        <v>5996</v>
      </c>
      <c r="B3912" t="s">
        <v>4759</v>
      </c>
      <c r="C3912" t="s">
        <v>533</v>
      </c>
      <c r="D3912" t="str">
        <f>MID(Table1[[#This Row],[Product ID]],5,2)</f>
        <v>PA</v>
      </c>
      <c r="E3912" t="str">
        <f>LEFT(Table1[[#This Row],[Product ID]],3)</f>
        <v>OFF</v>
      </c>
      <c r="F3912" s="10">
        <f>VLOOKUP(Table1[[#This Row],[Order ID]],Mapping!H3912:J11703,3,0)</f>
        <v>41823</v>
      </c>
      <c r="G3912" s="10">
        <f>VLOOKUP(Table1[[#This Row],[Order ID]],Mapping!H3912:K11703,4,0)</f>
        <v>41826</v>
      </c>
      <c r="H3912" t="str">
        <f>INDEX(Mapping!$B$2:$T$7793,MATCH(Data!$A3912,Mapping!$B$3:$B$7793,0),MATCH(Data!$H$1,Mapping!$B$2:$T$2,0))</f>
        <v>Same Day</v>
      </c>
      <c r="I3912" t="str">
        <f>INDEX(Mapping!$B$2:$T$7793,MATCH(Data!$A3912,Mapping!$B$3:$B$7793,0),MATCH(Data!$I$1,Mapping!$B$2:$T$2,0))</f>
        <v>Consumer</v>
      </c>
      <c r="J3912">
        <f>VLOOKUP($A3912,Mapping!$X$3:$Y$7793,2,0)</f>
        <v>77036</v>
      </c>
      <c r="K3912" t="str">
        <f>VLOOKUP($J3912,Mapping!$AB$3:$AC$475,2,0)</f>
        <v>Lakeville</v>
      </c>
      <c r="L3912" t="str">
        <f>VLOOKUP($K3912,Mapping!$AF$3:$AG$475,2,0)</f>
        <v>Minnesota</v>
      </c>
      <c r="M3912" t="str">
        <f>VLOOKUP($L3912,Mapping!$AI$3:$AJ$48,2,0)</f>
        <v>United States</v>
      </c>
      <c r="N3912" t="str">
        <f>VLOOKUP($L3912,Mapping!$AI$3:$AK$48,3,0)</f>
        <v>Central</v>
      </c>
      <c r="O3912" t="str">
        <f>VLOOKUP(Table1[[#This Row],[Column1]],Mapping!$AM$8:$AN$11,2,0)</f>
        <v>Office Supplies</v>
      </c>
      <c r="P3912" t="str">
        <f>VLOOKUP(Table1[[#This Row],[Column3]],Mapping!$AP$5:$AQ$22,2,0)</f>
        <v>Paper</v>
      </c>
      <c r="Q3912">
        <v>163.96</v>
      </c>
      <c r="R3912">
        <v>5</v>
      </c>
      <c r="S3912">
        <v>59.435499999999998</v>
      </c>
    </row>
    <row r="3913" spans="1:19" x14ac:dyDescent="0.35">
      <c r="A3913">
        <v>5997</v>
      </c>
      <c r="B3913" t="s">
        <v>4759</v>
      </c>
      <c r="C3913" t="s">
        <v>2576</v>
      </c>
      <c r="D3913" t="str">
        <f>MID(Table1[[#This Row],[Product ID]],5,2)</f>
        <v>BI</v>
      </c>
      <c r="E3913" t="str">
        <f>LEFT(Table1[[#This Row],[Product ID]],3)</f>
        <v>OFF</v>
      </c>
      <c r="F3913" s="10">
        <f>VLOOKUP(Table1[[#This Row],[Order ID]],Mapping!H3913:J11704,3,0)</f>
        <v>41823</v>
      </c>
      <c r="G3913" s="10">
        <f>VLOOKUP(Table1[[#This Row],[Order ID]],Mapping!H3913:K11704,4,0)</f>
        <v>41826</v>
      </c>
      <c r="H3913" t="str">
        <f>INDEX(Mapping!$B$2:$T$7793,MATCH(Data!$A3913,Mapping!$B$3:$B$7793,0),MATCH(Data!$H$1,Mapping!$B$2:$T$2,0))</f>
        <v>First Class</v>
      </c>
      <c r="I3913" t="str">
        <f>INDEX(Mapping!$B$2:$T$7793,MATCH(Data!$A3913,Mapping!$B$3:$B$7793,0),MATCH(Data!$I$1,Mapping!$B$2:$T$2,0))</f>
        <v>Home Office</v>
      </c>
      <c r="J3913">
        <f>VLOOKUP($A3913,Mapping!$X$3:$Y$7793,2,0)</f>
        <v>77036</v>
      </c>
      <c r="K3913" t="str">
        <f>VLOOKUP($J3913,Mapping!$AB$3:$AC$475,2,0)</f>
        <v>Lakeville</v>
      </c>
      <c r="L3913" t="str">
        <f>VLOOKUP($K3913,Mapping!$AF$3:$AG$475,2,0)</f>
        <v>Minnesota</v>
      </c>
      <c r="M3913" t="str">
        <f>VLOOKUP($L3913,Mapping!$AI$3:$AJ$48,2,0)</f>
        <v>United States</v>
      </c>
      <c r="N3913" t="str">
        <f>VLOOKUP($L3913,Mapping!$AI$3:$AK$48,3,0)</f>
        <v>Central</v>
      </c>
      <c r="O3913" t="str">
        <f>VLOOKUP(Table1[[#This Row],[Column1]],Mapping!$AM$8:$AN$11,2,0)</f>
        <v>Office Supplies</v>
      </c>
      <c r="P3913" t="str">
        <f>VLOOKUP(Table1[[#This Row],[Column3]],Mapping!$AP$5:$AQ$22,2,0)</f>
        <v>Binders</v>
      </c>
      <c r="Q3913">
        <v>5.2319999999999984</v>
      </c>
      <c r="R3913">
        <v>4</v>
      </c>
      <c r="S3913">
        <v>-8.1096000000000004</v>
      </c>
    </row>
    <row r="3914" spans="1:19" x14ac:dyDescent="0.35">
      <c r="A3914">
        <v>4841</v>
      </c>
      <c r="B3914" t="s">
        <v>4107</v>
      </c>
      <c r="C3914" t="s">
        <v>569</v>
      </c>
      <c r="D3914" t="str">
        <f>MID(Table1[[#This Row],[Product ID]],5,2)</f>
        <v>ST</v>
      </c>
      <c r="E3914" t="str">
        <f>LEFT(Table1[[#This Row],[Product ID]],3)</f>
        <v>OFF</v>
      </c>
      <c r="F3914" s="10">
        <f>VLOOKUP(Table1[[#This Row],[Order ID]],Mapping!H3914:J11705,3,0)</f>
        <v>41987</v>
      </c>
      <c r="G3914" s="10">
        <f>VLOOKUP(Table1[[#This Row],[Order ID]],Mapping!H3914:K11705,4,0)</f>
        <v>41987</v>
      </c>
      <c r="H3914" t="str">
        <f>INDEX(Mapping!$B$2:$T$7793,MATCH(Data!$A3914,Mapping!$B$3:$B$7793,0),MATCH(Data!$H$1,Mapping!$B$2:$T$2,0))</f>
        <v>Standard Class</v>
      </c>
      <c r="I3914" t="str">
        <f>INDEX(Mapping!$B$2:$T$7793,MATCH(Data!$A3914,Mapping!$B$3:$B$7793,0),MATCH(Data!$I$1,Mapping!$B$2:$T$2,0))</f>
        <v>Consumer</v>
      </c>
      <c r="J3914">
        <f>VLOOKUP($A3914,Mapping!$X$3:$Y$7793,2,0)</f>
        <v>98103</v>
      </c>
      <c r="K3914" t="str">
        <f>VLOOKUP($J3914,Mapping!$AB$3:$AC$475,2,0)</f>
        <v>Fort Worth</v>
      </c>
      <c r="L3914" t="str">
        <f>VLOOKUP($K3914,Mapping!$AF$3:$AG$475,2,0)</f>
        <v>Texas</v>
      </c>
      <c r="M3914" t="str">
        <f>VLOOKUP($L3914,Mapping!$AI$3:$AJ$48,2,0)</f>
        <v>United States</v>
      </c>
      <c r="N3914" t="str">
        <f>VLOOKUP($L3914,Mapping!$AI$3:$AK$48,3,0)</f>
        <v>Central</v>
      </c>
      <c r="O3914" t="str">
        <f>VLOOKUP(Table1[[#This Row],[Column1]],Mapping!$AM$8:$AN$11,2,0)</f>
        <v>Office Supplies</v>
      </c>
      <c r="P3914" t="str">
        <f>VLOOKUP(Table1[[#This Row],[Column3]],Mapping!$AP$5:$AQ$22,2,0)</f>
        <v>Storage</v>
      </c>
      <c r="Q3914">
        <v>31.44</v>
      </c>
      <c r="R3914">
        <v>3</v>
      </c>
      <c r="S3914">
        <v>8.4888000000000012</v>
      </c>
    </row>
    <row r="3915" spans="1:19" x14ac:dyDescent="0.35">
      <c r="A3915">
        <v>4592</v>
      </c>
      <c r="B3915" t="s">
        <v>3971</v>
      </c>
      <c r="C3915" t="s">
        <v>1738</v>
      </c>
      <c r="D3915" t="str">
        <f>MID(Table1[[#This Row],[Product ID]],5,2)</f>
        <v>EN</v>
      </c>
      <c r="E3915" t="str">
        <f>LEFT(Table1[[#This Row],[Product ID]],3)</f>
        <v>OFF</v>
      </c>
      <c r="F3915" s="10">
        <f>VLOOKUP(Table1[[#This Row],[Order ID]],Mapping!H3915:J11706,3,0)</f>
        <v>41652</v>
      </c>
      <c r="G3915" s="10">
        <f>VLOOKUP(Table1[[#This Row],[Order ID]],Mapping!H3915:K11706,4,0)</f>
        <v>41656</v>
      </c>
      <c r="H3915" t="str">
        <f>INDEX(Mapping!$B$2:$T$7793,MATCH(Data!$A3915,Mapping!$B$3:$B$7793,0),MATCH(Data!$H$1,Mapping!$B$2:$T$2,0))</f>
        <v>Standard Class</v>
      </c>
      <c r="I3915" t="str">
        <f>INDEX(Mapping!$B$2:$T$7793,MATCH(Data!$A3915,Mapping!$B$3:$B$7793,0),MATCH(Data!$I$1,Mapping!$B$2:$T$2,0))</f>
        <v>Home Office</v>
      </c>
      <c r="J3915">
        <f>VLOOKUP($A3915,Mapping!$X$3:$Y$7793,2,0)</f>
        <v>94110</v>
      </c>
      <c r="K3915" t="str">
        <f>VLOOKUP($J3915,Mapping!$AB$3:$AC$475,2,0)</f>
        <v>Tucson</v>
      </c>
      <c r="L3915" t="str">
        <f>VLOOKUP($K3915,Mapping!$AF$3:$AG$475,2,0)</f>
        <v>Arizona</v>
      </c>
      <c r="M3915" t="str">
        <f>VLOOKUP($L3915,Mapping!$AI$3:$AJ$48,2,0)</f>
        <v>United States</v>
      </c>
      <c r="N3915" t="str">
        <f>VLOOKUP($L3915,Mapping!$AI$3:$AK$48,3,0)</f>
        <v>West</v>
      </c>
      <c r="O3915" t="str">
        <f>VLOOKUP(Table1[[#This Row],[Column1]],Mapping!$AM$8:$AN$11,2,0)</f>
        <v>Office Supplies</v>
      </c>
      <c r="P3915" t="str">
        <f>VLOOKUP(Table1[[#This Row],[Column3]],Mapping!$AP$5:$AQ$22,2,0)</f>
        <v>Envelopes</v>
      </c>
      <c r="Q3915">
        <v>9.7799999999999994</v>
      </c>
      <c r="R3915">
        <v>1</v>
      </c>
      <c r="S3915">
        <v>4.8899999999999997</v>
      </c>
    </row>
    <row r="3916" spans="1:19" x14ac:dyDescent="0.35">
      <c r="A3916">
        <v>5773</v>
      </c>
      <c r="B3916" t="s">
        <v>4645</v>
      </c>
      <c r="C3916" t="s">
        <v>3033</v>
      </c>
      <c r="D3916" t="str">
        <f>MID(Table1[[#This Row],[Product ID]],5,2)</f>
        <v>CH</v>
      </c>
      <c r="E3916" t="str">
        <f>LEFT(Table1[[#This Row],[Product ID]],3)</f>
        <v>FUR</v>
      </c>
      <c r="F3916" s="10">
        <f>VLOOKUP(Table1[[#This Row],[Order ID]],Mapping!H3916:J11707,3,0)</f>
        <v>41973</v>
      </c>
      <c r="G3916" s="10">
        <f>VLOOKUP(Table1[[#This Row],[Order ID]],Mapping!H3916:K11707,4,0)</f>
        <v>41977</v>
      </c>
      <c r="H3916" t="str">
        <f>INDEX(Mapping!$B$2:$T$7793,MATCH(Data!$A3916,Mapping!$B$3:$B$7793,0),MATCH(Data!$H$1,Mapping!$B$2:$T$2,0))</f>
        <v>Standard Class</v>
      </c>
      <c r="I3916" t="str">
        <f>INDEX(Mapping!$B$2:$T$7793,MATCH(Data!$A3916,Mapping!$B$3:$B$7793,0),MATCH(Data!$I$1,Mapping!$B$2:$T$2,0))</f>
        <v>Consumer</v>
      </c>
      <c r="J3916">
        <f>VLOOKUP($A3916,Mapping!$X$3:$Y$7793,2,0)</f>
        <v>37421</v>
      </c>
      <c r="K3916" t="str">
        <f>VLOOKUP($J3916,Mapping!$AB$3:$AC$475,2,0)</f>
        <v>Chula Vista</v>
      </c>
      <c r="L3916" t="str">
        <f>VLOOKUP($K3916,Mapping!$AF$3:$AG$475,2,0)</f>
        <v>California</v>
      </c>
      <c r="M3916" t="str">
        <f>VLOOKUP($L3916,Mapping!$AI$3:$AJ$48,2,0)</f>
        <v>United States</v>
      </c>
      <c r="N3916" t="str">
        <f>VLOOKUP($L3916,Mapping!$AI$3:$AK$48,3,0)</f>
        <v>West</v>
      </c>
      <c r="O3916" t="str">
        <f>VLOOKUP(Table1[[#This Row],[Column1]],Mapping!$AM$8:$AN$11,2,0)</f>
        <v>Furniture</v>
      </c>
      <c r="P3916" t="str">
        <f>VLOOKUP(Table1[[#This Row],[Column3]],Mapping!$AP$5:$AQ$22,2,0)</f>
        <v>Chairs</v>
      </c>
      <c r="Q3916">
        <v>390.36799999999999</v>
      </c>
      <c r="R3916">
        <v>2</v>
      </c>
      <c r="S3916">
        <v>48.795999999999978</v>
      </c>
    </row>
    <row r="3917" spans="1:19" x14ac:dyDescent="0.35">
      <c r="A3917">
        <v>2009</v>
      </c>
      <c r="B3917" t="s">
        <v>2191</v>
      </c>
      <c r="C3917" t="s">
        <v>265</v>
      </c>
      <c r="D3917" t="str">
        <f>MID(Table1[[#This Row],[Product ID]],5,2)</f>
        <v>ST</v>
      </c>
      <c r="E3917" t="str">
        <f>LEFT(Table1[[#This Row],[Product ID]],3)</f>
        <v>OFF</v>
      </c>
      <c r="F3917" s="10" t="e">
        <f>VLOOKUP(Table1[[#This Row],[Order ID]],Mapping!H3917:J11708,3,0)</f>
        <v>#N/A</v>
      </c>
      <c r="G3917" s="10" t="e">
        <f>VLOOKUP(Table1[[#This Row],[Order ID]],Mapping!H3917:K11708,4,0)</f>
        <v>#N/A</v>
      </c>
      <c r="H3917" t="str">
        <f>INDEX(Mapping!$B$2:$T$7793,MATCH(Data!$A3917,Mapping!$B$3:$B$7793,0),MATCH(Data!$H$1,Mapping!$B$2:$T$2,0))</f>
        <v>Standard Class</v>
      </c>
      <c r="I3917" t="str">
        <f>INDEX(Mapping!$B$2:$T$7793,MATCH(Data!$A3917,Mapping!$B$3:$B$7793,0),MATCH(Data!$I$1,Mapping!$B$2:$T$2,0))</f>
        <v>Home Office</v>
      </c>
      <c r="J3917">
        <f>VLOOKUP($A3917,Mapping!$X$3:$Y$7793,2,0)</f>
        <v>95123</v>
      </c>
      <c r="K3917" t="str">
        <f>VLOOKUP($J3917,Mapping!$AB$3:$AC$475,2,0)</f>
        <v>Denver</v>
      </c>
      <c r="L3917" t="str">
        <f>VLOOKUP($K3917,Mapping!$AF$3:$AG$475,2,0)</f>
        <v>Colorado</v>
      </c>
      <c r="M3917" t="str">
        <f>VLOOKUP($L3917,Mapping!$AI$3:$AJ$48,2,0)</f>
        <v>United States</v>
      </c>
      <c r="N3917" t="str">
        <f>VLOOKUP($L3917,Mapping!$AI$3:$AK$48,3,0)</f>
        <v>West</v>
      </c>
      <c r="O3917" t="str">
        <f>VLOOKUP(Table1[[#This Row],[Column1]],Mapping!$AM$8:$AN$11,2,0)</f>
        <v>Office Supplies</v>
      </c>
      <c r="P3917" t="str">
        <f>VLOOKUP(Table1[[#This Row],[Column3]],Mapping!$AP$5:$AQ$22,2,0)</f>
        <v>Storage</v>
      </c>
      <c r="Q3917">
        <v>205.92</v>
      </c>
      <c r="R3917">
        <v>4</v>
      </c>
      <c r="S3917">
        <v>2.0592000000000041</v>
      </c>
    </row>
    <row r="3918" spans="1:19" x14ac:dyDescent="0.35">
      <c r="A3918">
        <v>2010</v>
      </c>
      <c r="B3918" t="s">
        <v>2191</v>
      </c>
      <c r="C3918" t="s">
        <v>516</v>
      </c>
      <c r="D3918" t="str">
        <f>MID(Table1[[#This Row],[Product ID]],5,2)</f>
        <v>BO</v>
      </c>
      <c r="E3918" t="str">
        <f>LEFT(Table1[[#This Row],[Product ID]],3)</f>
        <v>FUR</v>
      </c>
      <c r="F3918" s="10" t="e">
        <f>VLOOKUP(Table1[[#This Row],[Order ID]],Mapping!H3918:J11709,3,0)</f>
        <v>#N/A</v>
      </c>
      <c r="G3918" s="10" t="e">
        <f>VLOOKUP(Table1[[#This Row],[Order ID]],Mapping!H3918:K11709,4,0)</f>
        <v>#N/A</v>
      </c>
      <c r="H3918" t="str">
        <f>INDEX(Mapping!$B$2:$T$7793,MATCH(Data!$A3918,Mapping!$B$3:$B$7793,0),MATCH(Data!$H$1,Mapping!$B$2:$T$2,0))</f>
        <v>Standard Class</v>
      </c>
      <c r="I3918" t="str">
        <f>INDEX(Mapping!$B$2:$T$7793,MATCH(Data!$A3918,Mapping!$B$3:$B$7793,0),MATCH(Data!$I$1,Mapping!$B$2:$T$2,0))</f>
        <v>Consumer</v>
      </c>
      <c r="J3918">
        <f>VLOOKUP($A3918,Mapping!$X$3:$Y$7793,2,0)</f>
        <v>95123</v>
      </c>
      <c r="K3918" t="str">
        <f>VLOOKUP($J3918,Mapping!$AB$3:$AC$475,2,0)</f>
        <v>Denver</v>
      </c>
      <c r="L3918" t="str">
        <f>VLOOKUP($K3918,Mapping!$AF$3:$AG$475,2,0)</f>
        <v>Colorado</v>
      </c>
      <c r="M3918" t="str">
        <f>VLOOKUP($L3918,Mapping!$AI$3:$AJ$48,2,0)</f>
        <v>United States</v>
      </c>
      <c r="N3918" t="str">
        <f>VLOOKUP($L3918,Mapping!$AI$3:$AK$48,3,0)</f>
        <v>West</v>
      </c>
      <c r="O3918" t="str">
        <f>VLOOKUP(Table1[[#This Row],[Column1]],Mapping!$AM$8:$AN$11,2,0)</f>
        <v>Furniture</v>
      </c>
      <c r="P3918" t="str">
        <f>VLOOKUP(Table1[[#This Row],[Column3]],Mapping!$AP$5:$AQ$22,2,0)</f>
        <v>Bookcases</v>
      </c>
      <c r="Q3918">
        <v>102.833</v>
      </c>
      <c r="R3918">
        <v>1</v>
      </c>
      <c r="S3918">
        <v>-6.0489999999999995</v>
      </c>
    </row>
    <row r="3919" spans="1:19" x14ac:dyDescent="0.35">
      <c r="A3919">
        <v>3720</v>
      </c>
      <c r="B3919" t="s">
        <v>3419</v>
      </c>
      <c r="C3919" t="s">
        <v>3381</v>
      </c>
      <c r="D3919" t="str">
        <f>MID(Table1[[#This Row],[Product ID]],5,2)</f>
        <v>AR</v>
      </c>
      <c r="E3919" t="str">
        <f>LEFT(Table1[[#This Row],[Product ID]],3)</f>
        <v>OFF</v>
      </c>
      <c r="F3919" s="10" t="e">
        <f>VLOOKUP(Table1[[#This Row],[Order ID]],Mapping!H3919:J11710,3,0)</f>
        <v>#N/A</v>
      </c>
      <c r="G3919" s="10" t="e">
        <f>VLOOKUP(Table1[[#This Row],[Order ID]],Mapping!H3919:K11710,4,0)</f>
        <v>#N/A</v>
      </c>
      <c r="H3919" t="str">
        <f>INDEX(Mapping!$B$2:$T$7793,MATCH(Data!$A3919,Mapping!$B$3:$B$7793,0),MATCH(Data!$H$1,Mapping!$B$2:$T$2,0))</f>
        <v>Standard Class</v>
      </c>
      <c r="I3919" t="str">
        <f>INDEX(Mapping!$B$2:$T$7793,MATCH(Data!$A3919,Mapping!$B$3:$B$7793,0),MATCH(Data!$I$1,Mapping!$B$2:$T$2,0))</f>
        <v>Consumer</v>
      </c>
      <c r="J3919">
        <f>VLOOKUP($A3919,Mapping!$X$3:$Y$7793,2,0)</f>
        <v>92025</v>
      </c>
      <c r="K3919" t="str">
        <f>VLOOKUP($J3919,Mapping!$AB$3:$AC$475,2,0)</f>
        <v>Coppell</v>
      </c>
      <c r="L3919" t="str">
        <f>VLOOKUP($K3919,Mapping!$AF$3:$AG$475,2,0)</f>
        <v>Texas</v>
      </c>
      <c r="M3919" t="str">
        <f>VLOOKUP($L3919,Mapping!$AI$3:$AJ$48,2,0)</f>
        <v>United States</v>
      </c>
      <c r="N3919" t="str">
        <f>VLOOKUP($L3919,Mapping!$AI$3:$AK$48,3,0)</f>
        <v>Central</v>
      </c>
      <c r="O3919" t="str">
        <f>VLOOKUP(Table1[[#This Row],[Column1]],Mapping!$AM$8:$AN$11,2,0)</f>
        <v>Office Supplies</v>
      </c>
      <c r="P3919" t="str">
        <f>VLOOKUP(Table1[[#This Row],[Column3]],Mapping!$AP$5:$AQ$22,2,0)</f>
        <v>Art</v>
      </c>
      <c r="Q3919">
        <v>23.36</v>
      </c>
      <c r="R3919">
        <v>4</v>
      </c>
      <c r="S3919">
        <v>6.073599999999999</v>
      </c>
    </row>
    <row r="3920" spans="1:19" x14ac:dyDescent="0.35">
      <c r="A3920">
        <v>3181</v>
      </c>
      <c r="B3920" t="s">
        <v>3061</v>
      </c>
      <c r="C3920" t="s">
        <v>706</v>
      </c>
      <c r="D3920" t="str">
        <f>MID(Table1[[#This Row],[Product ID]],5,2)</f>
        <v>FU</v>
      </c>
      <c r="E3920" t="str">
        <f>LEFT(Table1[[#This Row],[Product ID]],3)</f>
        <v>FUR</v>
      </c>
      <c r="F3920" s="10" t="e">
        <f>VLOOKUP(Table1[[#This Row],[Order ID]],Mapping!H3920:J11711,3,0)</f>
        <v>#N/A</v>
      </c>
      <c r="G3920" s="10" t="e">
        <f>VLOOKUP(Table1[[#This Row],[Order ID]],Mapping!H3920:K11711,4,0)</f>
        <v>#N/A</v>
      </c>
      <c r="H3920" t="str">
        <f>INDEX(Mapping!$B$2:$T$7793,MATCH(Data!$A3920,Mapping!$B$3:$B$7793,0),MATCH(Data!$H$1,Mapping!$B$2:$T$2,0))</f>
        <v>First Class</v>
      </c>
      <c r="I3920" t="str">
        <f>INDEX(Mapping!$B$2:$T$7793,MATCH(Data!$A3920,Mapping!$B$3:$B$7793,0),MATCH(Data!$I$1,Mapping!$B$2:$T$2,0))</f>
        <v>Home Office</v>
      </c>
      <c r="J3920">
        <f>VLOOKUP($A3920,Mapping!$X$3:$Y$7793,2,0)</f>
        <v>33023</v>
      </c>
      <c r="K3920" t="str">
        <f>VLOOKUP($J3920,Mapping!$AB$3:$AC$475,2,0)</f>
        <v>Avondale</v>
      </c>
      <c r="L3920" t="str">
        <f>VLOOKUP($K3920,Mapping!$AF$3:$AG$475,2,0)</f>
        <v>Arizona</v>
      </c>
      <c r="M3920" t="str">
        <f>VLOOKUP($L3920,Mapping!$AI$3:$AJ$48,2,0)</f>
        <v>United States</v>
      </c>
      <c r="N3920" t="str">
        <f>VLOOKUP($L3920,Mapping!$AI$3:$AK$48,3,0)</f>
        <v>West</v>
      </c>
      <c r="O3920" t="str">
        <f>VLOOKUP(Table1[[#This Row],[Column1]],Mapping!$AM$8:$AN$11,2,0)</f>
        <v>Furniture</v>
      </c>
      <c r="P3920" t="str">
        <f>VLOOKUP(Table1[[#This Row],[Column3]],Mapping!$AP$5:$AQ$22,2,0)</f>
        <v>Furnishings</v>
      </c>
      <c r="Q3920">
        <v>220.06399999999999</v>
      </c>
      <c r="R3920">
        <v>4</v>
      </c>
      <c r="S3920">
        <v>55.016000000000012</v>
      </c>
    </row>
    <row r="3921" spans="1:19" x14ac:dyDescent="0.35">
      <c r="A3921">
        <v>3182</v>
      </c>
      <c r="B3921" t="s">
        <v>3061</v>
      </c>
      <c r="C3921" t="s">
        <v>2491</v>
      </c>
      <c r="D3921" t="str">
        <f>MID(Table1[[#This Row],[Product ID]],5,2)</f>
        <v>FU</v>
      </c>
      <c r="E3921" t="str">
        <f>LEFT(Table1[[#This Row],[Product ID]],3)</f>
        <v>FUR</v>
      </c>
      <c r="F3921" s="10" t="e">
        <f>VLOOKUP(Table1[[#This Row],[Order ID]],Mapping!H3921:J11712,3,0)</f>
        <v>#N/A</v>
      </c>
      <c r="G3921" s="10" t="e">
        <f>VLOOKUP(Table1[[#This Row],[Order ID]],Mapping!H3921:K11712,4,0)</f>
        <v>#N/A</v>
      </c>
      <c r="H3921" t="str">
        <f>INDEX(Mapping!$B$2:$T$7793,MATCH(Data!$A3921,Mapping!$B$3:$B$7793,0),MATCH(Data!$H$1,Mapping!$B$2:$T$2,0))</f>
        <v>Standard Class</v>
      </c>
      <c r="I3921" t="str">
        <f>INDEX(Mapping!$B$2:$T$7793,MATCH(Data!$A3921,Mapping!$B$3:$B$7793,0),MATCH(Data!$I$1,Mapping!$B$2:$T$2,0))</f>
        <v>Consumer</v>
      </c>
      <c r="J3921">
        <f>VLOOKUP($A3921,Mapping!$X$3:$Y$7793,2,0)</f>
        <v>33023</v>
      </c>
      <c r="K3921" t="str">
        <f>VLOOKUP($J3921,Mapping!$AB$3:$AC$475,2,0)</f>
        <v>Avondale</v>
      </c>
      <c r="L3921" t="str">
        <f>VLOOKUP($K3921,Mapping!$AF$3:$AG$475,2,0)</f>
        <v>Arizona</v>
      </c>
      <c r="M3921" t="str">
        <f>VLOOKUP($L3921,Mapping!$AI$3:$AJ$48,2,0)</f>
        <v>United States</v>
      </c>
      <c r="N3921" t="str">
        <f>VLOOKUP($L3921,Mapping!$AI$3:$AK$48,3,0)</f>
        <v>West</v>
      </c>
      <c r="O3921" t="str">
        <f>VLOOKUP(Table1[[#This Row],[Column1]],Mapping!$AM$8:$AN$11,2,0)</f>
        <v>Furniture</v>
      </c>
      <c r="P3921" t="str">
        <f>VLOOKUP(Table1[[#This Row],[Column3]],Mapping!$AP$5:$AQ$22,2,0)</f>
        <v>Furnishings</v>
      </c>
      <c r="Q3921">
        <v>339.13600000000002</v>
      </c>
      <c r="R3921">
        <v>4</v>
      </c>
      <c r="S3921">
        <v>0</v>
      </c>
    </row>
    <row r="3922" spans="1:19" x14ac:dyDescent="0.35">
      <c r="A3922">
        <v>6029</v>
      </c>
      <c r="B3922" t="s">
        <v>4782</v>
      </c>
      <c r="C3922" t="s">
        <v>1463</v>
      </c>
      <c r="D3922" t="str">
        <f>MID(Table1[[#This Row],[Product ID]],5,2)</f>
        <v>AR</v>
      </c>
      <c r="E3922" t="str">
        <f>LEFT(Table1[[#This Row],[Product ID]],3)</f>
        <v>OFF</v>
      </c>
      <c r="F3922" s="10">
        <f>VLOOKUP(Table1[[#This Row],[Order ID]],Mapping!H3922:J11713,3,0)</f>
        <v>41992</v>
      </c>
      <c r="G3922" s="10">
        <f>VLOOKUP(Table1[[#This Row],[Order ID]],Mapping!H3922:K11713,4,0)</f>
        <v>41994</v>
      </c>
      <c r="H3922" t="str">
        <f>INDEX(Mapping!$B$2:$T$7793,MATCH(Data!$A3922,Mapping!$B$3:$B$7793,0),MATCH(Data!$H$1,Mapping!$B$2:$T$2,0))</f>
        <v>Standard Class</v>
      </c>
      <c r="I3922" t="str">
        <f>INDEX(Mapping!$B$2:$T$7793,MATCH(Data!$A3922,Mapping!$B$3:$B$7793,0),MATCH(Data!$I$1,Mapping!$B$2:$T$2,0))</f>
        <v>Consumer</v>
      </c>
      <c r="J3922">
        <f>VLOOKUP($A3922,Mapping!$X$3:$Y$7793,2,0)</f>
        <v>28205</v>
      </c>
      <c r="K3922" t="str">
        <f>VLOOKUP($J3922,Mapping!$AB$3:$AC$475,2,0)</f>
        <v>Carlsbad</v>
      </c>
      <c r="L3922" t="str">
        <f>VLOOKUP($K3922,Mapping!$AF$3:$AG$475,2,0)</f>
        <v>New Mexico</v>
      </c>
      <c r="M3922" t="str">
        <f>VLOOKUP($L3922,Mapping!$AI$3:$AJ$48,2,0)</f>
        <v>United States</v>
      </c>
      <c r="N3922" t="str">
        <f>VLOOKUP($L3922,Mapping!$AI$3:$AK$48,3,0)</f>
        <v>West</v>
      </c>
      <c r="O3922" t="str">
        <f>VLOOKUP(Table1[[#This Row],[Column1]],Mapping!$AM$8:$AN$11,2,0)</f>
        <v>Office Supplies</v>
      </c>
      <c r="P3922" t="str">
        <f>VLOOKUP(Table1[[#This Row],[Column3]],Mapping!$AP$5:$AQ$22,2,0)</f>
        <v>Art</v>
      </c>
      <c r="Q3922">
        <v>12.672000000000001</v>
      </c>
      <c r="R3922">
        <v>9</v>
      </c>
      <c r="S3922">
        <v>1.4255999999999993</v>
      </c>
    </row>
    <row r="3923" spans="1:19" x14ac:dyDescent="0.35">
      <c r="A3923">
        <v>1177</v>
      </c>
      <c r="B3923" t="s">
        <v>1421</v>
      </c>
      <c r="C3923" t="s">
        <v>1422</v>
      </c>
      <c r="D3923" t="str">
        <f>MID(Table1[[#This Row],[Product ID]],5,2)</f>
        <v>BI</v>
      </c>
      <c r="E3923" t="str">
        <f>LEFT(Table1[[#This Row],[Product ID]],3)</f>
        <v>OFF</v>
      </c>
      <c r="F3923" s="10" t="e">
        <f>VLOOKUP(Table1[[#This Row],[Order ID]],Mapping!H3923:J11714,3,0)</f>
        <v>#N/A</v>
      </c>
      <c r="G3923" s="10" t="e">
        <f>VLOOKUP(Table1[[#This Row],[Order ID]],Mapping!H3923:K11714,4,0)</f>
        <v>#N/A</v>
      </c>
      <c r="H3923" t="str">
        <f>INDEX(Mapping!$B$2:$T$7793,MATCH(Data!$A3923,Mapping!$B$3:$B$7793,0),MATCH(Data!$H$1,Mapping!$B$2:$T$2,0))</f>
        <v>Standard Class</v>
      </c>
      <c r="I3923" t="str">
        <f>INDEX(Mapping!$B$2:$T$7793,MATCH(Data!$A3923,Mapping!$B$3:$B$7793,0),MATCH(Data!$I$1,Mapping!$B$2:$T$2,0))</f>
        <v>Consumer</v>
      </c>
      <c r="J3923">
        <f>VLOOKUP($A3923,Mapping!$X$3:$Y$7793,2,0)</f>
        <v>68104</v>
      </c>
      <c r="K3923" t="str">
        <f>VLOOKUP($J3923,Mapping!$AB$3:$AC$475,2,0)</f>
        <v>Oakland</v>
      </c>
      <c r="L3923" t="str">
        <f>VLOOKUP($K3923,Mapping!$AF$3:$AG$475,2,0)</f>
        <v>California</v>
      </c>
      <c r="M3923" t="str">
        <f>VLOOKUP($L3923,Mapping!$AI$3:$AJ$48,2,0)</f>
        <v>United States</v>
      </c>
      <c r="N3923" t="str">
        <f>VLOOKUP($L3923,Mapping!$AI$3:$AK$48,3,0)</f>
        <v>West</v>
      </c>
      <c r="O3923" t="str">
        <f>VLOOKUP(Table1[[#This Row],[Column1]],Mapping!$AM$8:$AN$11,2,0)</f>
        <v>Office Supplies</v>
      </c>
      <c r="P3923" t="str">
        <f>VLOOKUP(Table1[[#This Row],[Column3]],Mapping!$AP$5:$AQ$22,2,0)</f>
        <v>Binders</v>
      </c>
      <c r="Q3923">
        <v>34.5</v>
      </c>
      <c r="R3923">
        <v>3</v>
      </c>
      <c r="S3923">
        <v>15.524999999999999</v>
      </c>
    </row>
    <row r="3924" spans="1:19" x14ac:dyDescent="0.35">
      <c r="A3924">
        <v>2180</v>
      </c>
      <c r="B3924" t="s">
        <v>2341</v>
      </c>
      <c r="C3924" t="s">
        <v>2342</v>
      </c>
      <c r="D3924" t="str">
        <f>MID(Table1[[#This Row],[Product ID]],5,2)</f>
        <v>AC</v>
      </c>
      <c r="E3924" t="str">
        <f>LEFT(Table1[[#This Row],[Product ID]],3)</f>
        <v>TEC</v>
      </c>
      <c r="F3924" s="10" t="e">
        <f>VLOOKUP(Table1[[#This Row],[Order ID]],Mapping!H3924:J11715,3,0)</f>
        <v>#N/A</v>
      </c>
      <c r="G3924" s="10" t="e">
        <f>VLOOKUP(Table1[[#This Row],[Order ID]],Mapping!H3924:K11715,4,0)</f>
        <v>#N/A</v>
      </c>
      <c r="H3924" t="str">
        <f>INDEX(Mapping!$B$2:$T$7793,MATCH(Data!$A3924,Mapping!$B$3:$B$7793,0),MATCH(Data!$H$1,Mapping!$B$2:$T$2,0))</f>
        <v>Standard Class</v>
      </c>
      <c r="I3924" t="str">
        <f>INDEX(Mapping!$B$2:$T$7793,MATCH(Data!$A3924,Mapping!$B$3:$B$7793,0),MATCH(Data!$I$1,Mapping!$B$2:$T$2,0))</f>
        <v>Corporate</v>
      </c>
      <c r="J3924">
        <f>VLOOKUP($A3924,Mapping!$X$3:$Y$7793,2,0)</f>
        <v>33068</v>
      </c>
      <c r="K3924" t="str">
        <f>VLOOKUP($J3924,Mapping!$AB$3:$AC$475,2,0)</f>
        <v>Conroe</v>
      </c>
      <c r="L3924" t="str">
        <f>VLOOKUP($K3924,Mapping!$AF$3:$AG$475,2,0)</f>
        <v>Texas</v>
      </c>
      <c r="M3924" t="str">
        <f>VLOOKUP($L3924,Mapping!$AI$3:$AJ$48,2,0)</f>
        <v>United States</v>
      </c>
      <c r="N3924" t="str">
        <f>VLOOKUP($L3924,Mapping!$AI$3:$AK$48,3,0)</f>
        <v>Central</v>
      </c>
      <c r="O3924" t="str">
        <f>VLOOKUP(Table1[[#This Row],[Column1]],Mapping!$AM$8:$AN$11,2,0)</f>
        <v>Technology</v>
      </c>
      <c r="P3924" t="str">
        <f>VLOOKUP(Table1[[#This Row],[Column3]],Mapping!$AP$5:$AQ$22,2,0)</f>
        <v>Accessories</v>
      </c>
      <c r="Q3924">
        <v>2.3760000000000003</v>
      </c>
      <c r="R3924">
        <v>3</v>
      </c>
      <c r="S3924">
        <v>0.74249999999999994</v>
      </c>
    </row>
    <row r="3925" spans="1:19" x14ac:dyDescent="0.35">
      <c r="A3925">
        <v>147</v>
      </c>
      <c r="B3925" t="s">
        <v>217</v>
      </c>
      <c r="C3925" t="s">
        <v>218</v>
      </c>
      <c r="D3925" t="str">
        <f>MID(Table1[[#This Row],[Product ID]],5,2)</f>
        <v>PH</v>
      </c>
      <c r="E3925" t="str">
        <f>LEFT(Table1[[#This Row],[Product ID]],3)</f>
        <v>TEC</v>
      </c>
      <c r="F3925" s="10" t="e">
        <f>VLOOKUP(Table1[[#This Row],[Order ID]],Mapping!H3925:J11716,3,0)</f>
        <v>#N/A</v>
      </c>
      <c r="G3925" s="10" t="e">
        <f>VLOOKUP(Table1[[#This Row],[Order ID]],Mapping!H3925:K11716,4,0)</f>
        <v>#N/A</v>
      </c>
      <c r="H3925" t="str">
        <f>INDEX(Mapping!$B$2:$T$7793,MATCH(Data!$A3925,Mapping!$B$3:$B$7793,0),MATCH(Data!$H$1,Mapping!$B$2:$T$2,0))</f>
        <v>Second Class</v>
      </c>
      <c r="I3925" t="str">
        <f>INDEX(Mapping!$B$2:$T$7793,MATCH(Data!$A3925,Mapping!$B$3:$B$7793,0),MATCH(Data!$I$1,Mapping!$B$2:$T$2,0))</f>
        <v>Consumer</v>
      </c>
      <c r="J3925">
        <f>VLOOKUP($A3925,Mapping!$X$3:$Y$7793,2,0)</f>
        <v>90604</v>
      </c>
      <c r="K3925" t="str">
        <f>VLOOKUP($J3925,Mapping!$AB$3:$AC$475,2,0)</f>
        <v>Belleville</v>
      </c>
      <c r="L3925" t="str">
        <f>VLOOKUP($K3925,Mapping!$AF$3:$AG$475,2,0)</f>
        <v>New Jersey</v>
      </c>
      <c r="M3925" t="str">
        <f>VLOOKUP($L3925,Mapping!$AI$3:$AJ$48,2,0)</f>
        <v>United States</v>
      </c>
      <c r="N3925" t="str">
        <f>VLOOKUP($L3925,Mapping!$AI$3:$AK$48,3,0)</f>
        <v>East</v>
      </c>
      <c r="O3925" t="str">
        <f>VLOOKUP(Table1[[#This Row],[Column1]],Mapping!$AM$8:$AN$11,2,0)</f>
        <v>Technology</v>
      </c>
      <c r="P3925" t="str">
        <f>VLOOKUP(Table1[[#This Row],[Column3]],Mapping!$AP$5:$AQ$22,2,0)</f>
        <v>Phones</v>
      </c>
      <c r="Q3925">
        <v>444.76800000000003</v>
      </c>
      <c r="R3925">
        <v>4</v>
      </c>
      <c r="S3925">
        <v>44.476800000000026</v>
      </c>
    </row>
    <row r="3926" spans="1:19" x14ac:dyDescent="0.35">
      <c r="A3926">
        <v>2070</v>
      </c>
      <c r="B3926" t="s">
        <v>2241</v>
      </c>
      <c r="C3926" t="s">
        <v>2242</v>
      </c>
      <c r="D3926" t="str">
        <f>MID(Table1[[#This Row],[Product ID]],5,2)</f>
        <v>PA</v>
      </c>
      <c r="E3926" t="str">
        <f>LEFT(Table1[[#This Row],[Product ID]],3)</f>
        <v>OFF</v>
      </c>
      <c r="F3926" s="10" t="e">
        <f>VLOOKUP(Table1[[#This Row],[Order ID]],Mapping!H3926:J11717,3,0)</f>
        <v>#N/A</v>
      </c>
      <c r="G3926" s="10" t="e">
        <f>VLOOKUP(Table1[[#This Row],[Order ID]],Mapping!H3926:K11717,4,0)</f>
        <v>#N/A</v>
      </c>
      <c r="H3926" t="str">
        <f>INDEX(Mapping!$B$2:$T$7793,MATCH(Data!$A3926,Mapping!$B$3:$B$7793,0),MATCH(Data!$H$1,Mapping!$B$2:$T$2,0))</f>
        <v>Standard Class</v>
      </c>
      <c r="I3926" t="str">
        <f>INDEX(Mapping!$B$2:$T$7793,MATCH(Data!$A3926,Mapping!$B$3:$B$7793,0),MATCH(Data!$I$1,Mapping!$B$2:$T$2,0))</f>
        <v>Corporate</v>
      </c>
      <c r="J3926">
        <f>VLOOKUP($A3926,Mapping!$X$3:$Y$7793,2,0)</f>
        <v>10035</v>
      </c>
      <c r="K3926" t="str">
        <f>VLOOKUP($J3926,Mapping!$AB$3:$AC$475,2,0)</f>
        <v>Grand Prairie</v>
      </c>
      <c r="L3926" t="str">
        <f>VLOOKUP($K3926,Mapping!$AF$3:$AG$475,2,0)</f>
        <v>Texas</v>
      </c>
      <c r="M3926" t="str">
        <f>VLOOKUP($L3926,Mapping!$AI$3:$AJ$48,2,0)</f>
        <v>United States</v>
      </c>
      <c r="N3926" t="str">
        <f>VLOOKUP($L3926,Mapping!$AI$3:$AK$48,3,0)</f>
        <v>Central</v>
      </c>
      <c r="O3926" t="str">
        <f>VLOOKUP(Table1[[#This Row],[Column1]],Mapping!$AM$8:$AN$11,2,0)</f>
        <v>Office Supplies</v>
      </c>
      <c r="P3926" t="str">
        <f>VLOOKUP(Table1[[#This Row],[Column3]],Mapping!$AP$5:$AQ$22,2,0)</f>
        <v>Paper</v>
      </c>
      <c r="Q3926">
        <v>19.04</v>
      </c>
      <c r="R3926">
        <v>4</v>
      </c>
      <c r="S3926">
        <v>9.3295999999999992</v>
      </c>
    </row>
    <row r="3927" spans="1:19" x14ac:dyDescent="0.35">
      <c r="A3927">
        <v>4152</v>
      </c>
      <c r="B3927" t="s">
        <v>3688</v>
      </c>
      <c r="C3927" t="s">
        <v>135</v>
      </c>
      <c r="D3927" t="str">
        <f>MID(Table1[[#This Row],[Product ID]],5,2)</f>
        <v>BI</v>
      </c>
      <c r="E3927" t="str">
        <f>LEFT(Table1[[#This Row],[Product ID]],3)</f>
        <v>OFF</v>
      </c>
      <c r="F3927" s="10">
        <f>VLOOKUP(Table1[[#This Row],[Order ID]],Mapping!H3927:J11718,3,0)</f>
        <v>41720</v>
      </c>
      <c r="G3927" s="10">
        <f>VLOOKUP(Table1[[#This Row],[Order ID]],Mapping!H3927:K11718,4,0)</f>
        <v>41722</v>
      </c>
      <c r="H3927" t="str">
        <f>INDEX(Mapping!$B$2:$T$7793,MATCH(Data!$A3927,Mapping!$B$3:$B$7793,0),MATCH(Data!$H$1,Mapping!$B$2:$T$2,0))</f>
        <v>Second Class</v>
      </c>
      <c r="I3927" t="str">
        <f>INDEX(Mapping!$B$2:$T$7793,MATCH(Data!$A3927,Mapping!$B$3:$B$7793,0),MATCH(Data!$I$1,Mapping!$B$2:$T$2,0))</f>
        <v>Consumer</v>
      </c>
      <c r="J3927">
        <f>VLOOKUP($A3927,Mapping!$X$3:$Y$7793,2,0)</f>
        <v>90045</v>
      </c>
      <c r="K3927" t="str">
        <f>VLOOKUP($J3927,Mapping!$AB$3:$AC$475,2,0)</f>
        <v>Medina</v>
      </c>
      <c r="L3927" t="str">
        <f>VLOOKUP($K3927,Mapping!$AF$3:$AG$475,2,0)</f>
        <v>Ohio</v>
      </c>
      <c r="M3927" t="str">
        <f>VLOOKUP($L3927,Mapping!$AI$3:$AJ$48,2,0)</f>
        <v>United States</v>
      </c>
      <c r="N3927" t="str">
        <f>VLOOKUP($L3927,Mapping!$AI$3:$AK$48,3,0)</f>
        <v>East</v>
      </c>
      <c r="O3927" t="str">
        <f>VLOOKUP(Table1[[#This Row],[Column1]],Mapping!$AM$8:$AN$11,2,0)</f>
        <v>Office Supplies</v>
      </c>
      <c r="P3927" t="str">
        <f>VLOOKUP(Table1[[#This Row],[Column3]],Mapping!$AP$5:$AQ$22,2,0)</f>
        <v>Binders</v>
      </c>
      <c r="Q3927">
        <v>10.896000000000001</v>
      </c>
      <c r="R3927">
        <v>3</v>
      </c>
      <c r="S3927">
        <v>3.9497999999999998</v>
      </c>
    </row>
    <row r="3928" spans="1:19" x14ac:dyDescent="0.35">
      <c r="A3928">
        <v>4153</v>
      </c>
      <c r="B3928" t="s">
        <v>3688</v>
      </c>
      <c r="C3928" t="s">
        <v>1179</v>
      </c>
      <c r="D3928" t="str">
        <f>MID(Table1[[#This Row],[Product ID]],5,2)</f>
        <v>BI</v>
      </c>
      <c r="E3928" t="str">
        <f>LEFT(Table1[[#This Row],[Product ID]],3)</f>
        <v>OFF</v>
      </c>
      <c r="F3928" s="10">
        <f>VLOOKUP(Table1[[#This Row],[Order ID]],Mapping!H3928:J11719,3,0)</f>
        <v>41720</v>
      </c>
      <c r="G3928" s="10">
        <f>VLOOKUP(Table1[[#This Row],[Order ID]],Mapping!H3928:K11719,4,0)</f>
        <v>41722</v>
      </c>
      <c r="H3928" t="str">
        <f>INDEX(Mapping!$B$2:$T$7793,MATCH(Data!$A3928,Mapping!$B$3:$B$7793,0),MATCH(Data!$H$1,Mapping!$B$2:$T$2,0))</f>
        <v>Second Class</v>
      </c>
      <c r="I3928" t="str">
        <f>INDEX(Mapping!$B$2:$T$7793,MATCH(Data!$A3928,Mapping!$B$3:$B$7793,0),MATCH(Data!$I$1,Mapping!$B$2:$T$2,0))</f>
        <v>Consumer</v>
      </c>
      <c r="J3928">
        <f>VLOOKUP($A3928,Mapping!$X$3:$Y$7793,2,0)</f>
        <v>90045</v>
      </c>
      <c r="K3928" t="str">
        <f>VLOOKUP($J3928,Mapping!$AB$3:$AC$475,2,0)</f>
        <v>Medina</v>
      </c>
      <c r="L3928" t="str">
        <f>VLOOKUP($K3928,Mapping!$AF$3:$AG$475,2,0)</f>
        <v>Ohio</v>
      </c>
      <c r="M3928" t="str">
        <f>VLOOKUP($L3928,Mapping!$AI$3:$AJ$48,2,0)</f>
        <v>United States</v>
      </c>
      <c r="N3928" t="str">
        <f>VLOOKUP($L3928,Mapping!$AI$3:$AK$48,3,0)</f>
        <v>East</v>
      </c>
      <c r="O3928" t="str">
        <f>VLOOKUP(Table1[[#This Row],[Column1]],Mapping!$AM$8:$AN$11,2,0)</f>
        <v>Office Supplies</v>
      </c>
      <c r="P3928" t="str">
        <f>VLOOKUP(Table1[[#This Row],[Column3]],Mapping!$AP$5:$AQ$22,2,0)</f>
        <v>Binders</v>
      </c>
      <c r="Q3928">
        <v>8.5440000000000005</v>
      </c>
      <c r="R3928">
        <v>2</v>
      </c>
      <c r="S3928">
        <v>2.8835999999999995</v>
      </c>
    </row>
    <row r="3929" spans="1:19" x14ac:dyDescent="0.35">
      <c r="A3929">
        <v>2045</v>
      </c>
      <c r="B3929" t="s">
        <v>2219</v>
      </c>
      <c r="C3929" t="s">
        <v>1639</v>
      </c>
      <c r="D3929" t="str">
        <f>MID(Table1[[#This Row],[Product ID]],5,2)</f>
        <v>SU</v>
      </c>
      <c r="E3929" t="str">
        <f>LEFT(Table1[[#This Row],[Product ID]],3)</f>
        <v>OFF</v>
      </c>
      <c r="F3929" s="10" t="e">
        <f>VLOOKUP(Table1[[#This Row],[Order ID]],Mapping!H3929:J11720,3,0)</f>
        <v>#N/A</v>
      </c>
      <c r="G3929" s="10" t="e">
        <f>VLOOKUP(Table1[[#This Row],[Order ID]],Mapping!H3929:K11720,4,0)</f>
        <v>#N/A</v>
      </c>
      <c r="H3929" t="str">
        <f>INDEX(Mapping!$B$2:$T$7793,MATCH(Data!$A3929,Mapping!$B$3:$B$7793,0),MATCH(Data!$H$1,Mapping!$B$2:$T$2,0))</f>
        <v>Standard Class</v>
      </c>
      <c r="I3929" t="str">
        <f>INDEX(Mapping!$B$2:$T$7793,MATCH(Data!$A3929,Mapping!$B$3:$B$7793,0),MATCH(Data!$I$1,Mapping!$B$2:$T$2,0))</f>
        <v>Consumer</v>
      </c>
      <c r="J3929">
        <f>VLOOKUP($A3929,Mapping!$X$3:$Y$7793,2,0)</f>
        <v>10024</v>
      </c>
      <c r="K3929" t="str">
        <f>VLOOKUP($J3929,Mapping!$AB$3:$AC$475,2,0)</f>
        <v>Memphis</v>
      </c>
      <c r="L3929" t="str">
        <f>VLOOKUP($K3929,Mapping!$AF$3:$AG$475,2,0)</f>
        <v>Tennessee</v>
      </c>
      <c r="M3929" t="str">
        <f>VLOOKUP($L3929,Mapping!$AI$3:$AJ$48,2,0)</f>
        <v>United States</v>
      </c>
      <c r="N3929" t="str">
        <f>VLOOKUP($L3929,Mapping!$AI$3:$AK$48,3,0)</f>
        <v>South</v>
      </c>
      <c r="O3929" t="str">
        <f>VLOOKUP(Table1[[#This Row],[Column1]],Mapping!$AM$8:$AN$11,2,0)</f>
        <v>Office Supplies</v>
      </c>
      <c r="P3929" t="str">
        <f>VLOOKUP(Table1[[#This Row],[Column3]],Mapping!$AP$5:$AQ$22,2,0)</f>
        <v>Supplies</v>
      </c>
      <c r="Q3929">
        <v>122.71000000000001</v>
      </c>
      <c r="R3929">
        <v>7</v>
      </c>
      <c r="S3929">
        <v>36.812999999999988</v>
      </c>
    </row>
    <row r="3930" spans="1:19" x14ac:dyDescent="0.35">
      <c r="A3930">
        <v>1887</v>
      </c>
      <c r="B3930" t="s">
        <v>2089</v>
      </c>
      <c r="C3930" t="s">
        <v>1106</v>
      </c>
      <c r="D3930" t="str">
        <f>MID(Table1[[#This Row],[Product ID]],5,2)</f>
        <v>AC</v>
      </c>
      <c r="E3930" t="str">
        <f>LEFT(Table1[[#This Row],[Product ID]],3)</f>
        <v>TEC</v>
      </c>
      <c r="F3930" s="10" t="e">
        <f>VLOOKUP(Table1[[#This Row],[Order ID]],Mapping!H3930:J11721,3,0)</f>
        <v>#N/A</v>
      </c>
      <c r="G3930" s="10" t="e">
        <f>VLOOKUP(Table1[[#This Row],[Order ID]],Mapping!H3930:K11721,4,0)</f>
        <v>#N/A</v>
      </c>
      <c r="H3930" t="str">
        <f>INDEX(Mapping!$B$2:$T$7793,MATCH(Data!$A3930,Mapping!$B$3:$B$7793,0),MATCH(Data!$H$1,Mapping!$B$2:$T$2,0))</f>
        <v>Second Class</v>
      </c>
      <c r="I3930" t="str">
        <f>INDEX(Mapping!$B$2:$T$7793,MATCH(Data!$A3930,Mapping!$B$3:$B$7793,0),MATCH(Data!$I$1,Mapping!$B$2:$T$2,0))</f>
        <v>Consumer</v>
      </c>
      <c r="J3930">
        <f>VLOOKUP($A3930,Mapping!$X$3:$Y$7793,2,0)</f>
        <v>90045</v>
      </c>
      <c r="K3930" t="str">
        <f>VLOOKUP($J3930,Mapping!$AB$3:$AC$475,2,0)</f>
        <v>Medina</v>
      </c>
      <c r="L3930" t="str">
        <f>VLOOKUP($K3930,Mapping!$AF$3:$AG$475,2,0)</f>
        <v>Ohio</v>
      </c>
      <c r="M3930" t="str">
        <f>VLOOKUP($L3930,Mapping!$AI$3:$AJ$48,2,0)</f>
        <v>United States</v>
      </c>
      <c r="N3930" t="str">
        <f>VLOOKUP($L3930,Mapping!$AI$3:$AK$48,3,0)</f>
        <v>East</v>
      </c>
      <c r="O3930" t="str">
        <f>VLOOKUP(Table1[[#This Row],[Column1]],Mapping!$AM$8:$AN$11,2,0)</f>
        <v>Technology</v>
      </c>
      <c r="P3930" t="str">
        <f>VLOOKUP(Table1[[#This Row],[Column3]],Mapping!$AP$5:$AQ$22,2,0)</f>
        <v>Accessories</v>
      </c>
      <c r="Q3930">
        <v>1115.9099999999999</v>
      </c>
      <c r="R3930">
        <v>9</v>
      </c>
      <c r="S3930">
        <v>200.86379999999991</v>
      </c>
    </row>
    <row r="3931" spans="1:19" x14ac:dyDescent="0.35">
      <c r="A3931">
        <v>1888</v>
      </c>
      <c r="B3931" t="s">
        <v>2089</v>
      </c>
      <c r="C3931" t="s">
        <v>555</v>
      </c>
      <c r="D3931" t="str">
        <f>MID(Table1[[#This Row],[Product ID]],5,2)</f>
        <v>PH</v>
      </c>
      <c r="E3931" t="str">
        <f>LEFT(Table1[[#This Row],[Product ID]],3)</f>
        <v>TEC</v>
      </c>
      <c r="F3931" s="10" t="e">
        <f>VLOOKUP(Table1[[#This Row],[Order ID]],Mapping!H3931:J11722,3,0)</f>
        <v>#N/A</v>
      </c>
      <c r="G3931" s="10" t="e">
        <f>VLOOKUP(Table1[[#This Row],[Order ID]],Mapping!H3931:K11722,4,0)</f>
        <v>#N/A</v>
      </c>
      <c r="H3931" t="str">
        <f>INDEX(Mapping!$B$2:$T$7793,MATCH(Data!$A3931,Mapping!$B$3:$B$7793,0),MATCH(Data!$H$1,Mapping!$B$2:$T$2,0))</f>
        <v>Standard Class</v>
      </c>
      <c r="I3931" t="str">
        <f>INDEX(Mapping!$B$2:$T$7793,MATCH(Data!$A3931,Mapping!$B$3:$B$7793,0),MATCH(Data!$I$1,Mapping!$B$2:$T$2,0))</f>
        <v>Consumer</v>
      </c>
      <c r="J3931">
        <f>VLOOKUP($A3931,Mapping!$X$3:$Y$7793,2,0)</f>
        <v>90045</v>
      </c>
      <c r="K3931" t="str">
        <f>VLOOKUP($J3931,Mapping!$AB$3:$AC$475,2,0)</f>
        <v>Medina</v>
      </c>
      <c r="L3931" t="str">
        <f>VLOOKUP($K3931,Mapping!$AF$3:$AG$475,2,0)</f>
        <v>Ohio</v>
      </c>
      <c r="M3931" t="str">
        <f>VLOOKUP($L3931,Mapping!$AI$3:$AJ$48,2,0)</f>
        <v>United States</v>
      </c>
      <c r="N3931" t="str">
        <f>VLOOKUP($L3931,Mapping!$AI$3:$AK$48,3,0)</f>
        <v>East</v>
      </c>
      <c r="O3931" t="str">
        <f>VLOOKUP(Table1[[#This Row],[Column1]],Mapping!$AM$8:$AN$11,2,0)</f>
        <v>Technology</v>
      </c>
      <c r="P3931" t="str">
        <f>VLOOKUP(Table1[[#This Row],[Column3]],Mapping!$AP$5:$AQ$22,2,0)</f>
        <v>Phones</v>
      </c>
      <c r="Q3931">
        <v>128.744</v>
      </c>
      <c r="R3931">
        <v>7</v>
      </c>
      <c r="S3931">
        <v>-28.967399999999991</v>
      </c>
    </row>
    <row r="3932" spans="1:19" x14ac:dyDescent="0.35">
      <c r="A3932">
        <v>1889</v>
      </c>
      <c r="B3932" t="s">
        <v>2089</v>
      </c>
      <c r="C3932" t="s">
        <v>370</v>
      </c>
      <c r="D3932" t="str">
        <f>MID(Table1[[#This Row],[Product ID]],5,2)</f>
        <v>PH</v>
      </c>
      <c r="E3932" t="str">
        <f>LEFT(Table1[[#This Row],[Product ID]],3)</f>
        <v>TEC</v>
      </c>
      <c r="F3932" s="10" t="e">
        <f>VLOOKUP(Table1[[#This Row],[Order ID]],Mapping!H3932:J11723,3,0)</f>
        <v>#N/A</v>
      </c>
      <c r="G3932" s="10" t="e">
        <f>VLOOKUP(Table1[[#This Row],[Order ID]],Mapping!H3932:K11723,4,0)</f>
        <v>#N/A</v>
      </c>
      <c r="H3932" t="str">
        <f>INDEX(Mapping!$B$2:$T$7793,MATCH(Data!$A3932,Mapping!$B$3:$B$7793,0),MATCH(Data!$H$1,Mapping!$B$2:$T$2,0))</f>
        <v>Standard Class</v>
      </c>
      <c r="I3932" t="str">
        <f>INDEX(Mapping!$B$2:$T$7793,MATCH(Data!$A3932,Mapping!$B$3:$B$7793,0),MATCH(Data!$I$1,Mapping!$B$2:$T$2,0))</f>
        <v>Consumer</v>
      </c>
      <c r="J3932">
        <f>VLOOKUP($A3932,Mapping!$X$3:$Y$7793,2,0)</f>
        <v>90045</v>
      </c>
      <c r="K3932" t="str">
        <f>VLOOKUP($J3932,Mapping!$AB$3:$AC$475,2,0)</f>
        <v>Medina</v>
      </c>
      <c r="L3932" t="str">
        <f>VLOOKUP($K3932,Mapping!$AF$3:$AG$475,2,0)</f>
        <v>Ohio</v>
      </c>
      <c r="M3932" t="str">
        <f>VLOOKUP($L3932,Mapping!$AI$3:$AJ$48,2,0)</f>
        <v>United States</v>
      </c>
      <c r="N3932" t="str">
        <f>VLOOKUP($L3932,Mapping!$AI$3:$AK$48,3,0)</f>
        <v>East</v>
      </c>
      <c r="O3932" t="str">
        <f>VLOOKUP(Table1[[#This Row],[Column1]],Mapping!$AM$8:$AN$11,2,0)</f>
        <v>Technology</v>
      </c>
      <c r="P3932" t="str">
        <f>VLOOKUP(Table1[[#This Row],[Column3]],Mapping!$AP$5:$AQ$22,2,0)</f>
        <v>Phones</v>
      </c>
      <c r="Q3932">
        <v>79.920000000000016</v>
      </c>
      <c r="R3932">
        <v>10</v>
      </c>
      <c r="S3932">
        <v>26.972999999999992</v>
      </c>
    </row>
    <row r="3933" spans="1:19" x14ac:dyDescent="0.35">
      <c r="A3933">
        <v>4045</v>
      </c>
      <c r="B3933" t="s">
        <v>3616</v>
      </c>
      <c r="C3933" t="s">
        <v>3617</v>
      </c>
      <c r="D3933" t="str">
        <f>MID(Table1[[#This Row],[Product ID]],5,2)</f>
        <v>PA</v>
      </c>
      <c r="E3933" t="str">
        <f>LEFT(Table1[[#This Row],[Product ID]],3)</f>
        <v>OFF</v>
      </c>
      <c r="F3933" s="10">
        <f>VLOOKUP(Table1[[#This Row],[Order ID]],Mapping!H3933:J11724,3,0)</f>
        <v>41895</v>
      </c>
      <c r="G3933" s="10">
        <f>VLOOKUP(Table1[[#This Row],[Order ID]],Mapping!H3933:K11724,4,0)</f>
        <v>41898</v>
      </c>
      <c r="H3933" t="str">
        <f>INDEX(Mapping!$B$2:$T$7793,MATCH(Data!$A3933,Mapping!$B$3:$B$7793,0),MATCH(Data!$H$1,Mapping!$B$2:$T$2,0))</f>
        <v>Standard Class</v>
      </c>
      <c r="I3933" t="str">
        <f>INDEX(Mapping!$B$2:$T$7793,MATCH(Data!$A3933,Mapping!$B$3:$B$7793,0),MATCH(Data!$I$1,Mapping!$B$2:$T$2,0))</f>
        <v>Corporate</v>
      </c>
      <c r="J3933">
        <f>VLOOKUP($A3933,Mapping!$X$3:$Y$7793,2,0)</f>
        <v>2895</v>
      </c>
      <c r="K3933" t="str">
        <f>VLOOKUP($J3933,Mapping!$AB$3:$AC$475,2,0)</f>
        <v>La Crosse</v>
      </c>
      <c r="L3933" t="str">
        <f>VLOOKUP($K3933,Mapping!$AF$3:$AG$475,2,0)</f>
        <v>Wisconsin</v>
      </c>
      <c r="M3933" t="str">
        <f>VLOOKUP($L3933,Mapping!$AI$3:$AJ$48,2,0)</f>
        <v>United States</v>
      </c>
      <c r="N3933" t="str">
        <f>VLOOKUP($L3933,Mapping!$AI$3:$AK$48,3,0)</f>
        <v>Central</v>
      </c>
      <c r="O3933" t="str">
        <f>VLOOKUP(Table1[[#This Row],[Column1]],Mapping!$AM$8:$AN$11,2,0)</f>
        <v>Office Supplies</v>
      </c>
      <c r="P3933" t="str">
        <f>VLOOKUP(Table1[[#This Row],[Column3]],Mapping!$AP$5:$AQ$22,2,0)</f>
        <v>Paper</v>
      </c>
      <c r="Q3933">
        <v>45.36</v>
      </c>
      <c r="R3933">
        <v>7</v>
      </c>
      <c r="S3933">
        <v>21.772800000000004</v>
      </c>
    </row>
    <row r="3934" spans="1:19" x14ac:dyDescent="0.35">
      <c r="A3934">
        <v>4046</v>
      </c>
      <c r="B3934" t="s">
        <v>3616</v>
      </c>
      <c r="C3934" t="s">
        <v>1025</v>
      </c>
      <c r="D3934" t="str">
        <f>MID(Table1[[#This Row],[Product ID]],5,2)</f>
        <v>BI</v>
      </c>
      <c r="E3934" t="str">
        <f>LEFT(Table1[[#This Row],[Product ID]],3)</f>
        <v>OFF</v>
      </c>
      <c r="F3934" s="10">
        <f>VLOOKUP(Table1[[#This Row],[Order ID]],Mapping!H3934:J11725,3,0)</f>
        <v>41895</v>
      </c>
      <c r="G3934" s="10">
        <f>VLOOKUP(Table1[[#This Row],[Order ID]],Mapping!H3934:K11725,4,0)</f>
        <v>41898</v>
      </c>
      <c r="H3934" t="str">
        <f>INDEX(Mapping!$B$2:$T$7793,MATCH(Data!$A3934,Mapping!$B$3:$B$7793,0),MATCH(Data!$H$1,Mapping!$B$2:$T$2,0))</f>
        <v>First Class</v>
      </c>
      <c r="I3934" t="str">
        <f>INDEX(Mapping!$B$2:$T$7793,MATCH(Data!$A3934,Mapping!$B$3:$B$7793,0),MATCH(Data!$I$1,Mapping!$B$2:$T$2,0))</f>
        <v>Corporate</v>
      </c>
      <c r="J3934">
        <f>VLOOKUP($A3934,Mapping!$X$3:$Y$7793,2,0)</f>
        <v>2895</v>
      </c>
      <c r="K3934" t="str">
        <f>VLOOKUP($J3934,Mapping!$AB$3:$AC$475,2,0)</f>
        <v>La Crosse</v>
      </c>
      <c r="L3934" t="str">
        <f>VLOOKUP($K3934,Mapping!$AF$3:$AG$475,2,0)</f>
        <v>Wisconsin</v>
      </c>
      <c r="M3934" t="str">
        <f>VLOOKUP($L3934,Mapping!$AI$3:$AJ$48,2,0)</f>
        <v>United States</v>
      </c>
      <c r="N3934" t="str">
        <f>VLOOKUP($L3934,Mapping!$AI$3:$AK$48,3,0)</f>
        <v>Central</v>
      </c>
      <c r="O3934" t="str">
        <f>VLOOKUP(Table1[[#This Row],[Column1]],Mapping!$AM$8:$AN$11,2,0)</f>
        <v>Office Supplies</v>
      </c>
      <c r="P3934" t="str">
        <f>VLOOKUP(Table1[[#This Row],[Column3]],Mapping!$AP$5:$AQ$22,2,0)</f>
        <v>Binders</v>
      </c>
      <c r="Q3934">
        <v>45.78</v>
      </c>
      <c r="R3934">
        <v>3</v>
      </c>
      <c r="S3934">
        <v>22.89</v>
      </c>
    </row>
    <row r="3935" spans="1:19" x14ac:dyDescent="0.35">
      <c r="A3935">
        <v>7313</v>
      </c>
      <c r="B3935" t="s">
        <v>5498</v>
      </c>
      <c r="C3935" t="s">
        <v>3204</v>
      </c>
      <c r="D3935" t="str">
        <f>MID(Table1[[#This Row],[Product ID]],5,2)</f>
        <v>AC</v>
      </c>
      <c r="E3935" t="str">
        <f>LEFT(Table1[[#This Row],[Product ID]],3)</f>
        <v>TEC</v>
      </c>
      <c r="F3935" s="10">
        <f>VLOOKUP(Table1[[#This Row],[Order ID]],Mapping!H3935:J11726,3,0)</f>
        <v>41999</v>
      </c>
      <c r="G3935" s="10">
        <f>VLOOKUP(Table1[[#This Row],[Order ID]],Mapping!H3935:K11726,4,0)</f>
        <v>42003</v>
      </c>
      <c r="H3935" t="str">
        <f>INDEX(Mapping!$B$2:$T$7793,MATCH(Data!$A3935,Mapping!$B$3:$B$7793,0),MATCH(Data!$H$1,Mapping!$B$2:$T$2,0))</f>
        <v>Second Class</v>
      </c>
      <c r="I3935" t="str">
        <f>INDEX(Mapping!$B$2:$T$7793,MATCH(Data!$A3935,Mapping!$B$3:$B$7793,0),MATCH(Data!$I$1,Mapping!$B$2:$T$2,0))</f>
        <v>Consumer</v>
      </c>
      <c r="J3935">
        <f>VLOOKUP($A3935,Mapping!$X$3:$Y$7793,2,0)</f>
        <v>7017</v>
      </c>
      <c r="K3935" t="e">
        <f>VLOOKUP($J3935,Mapping!$AB$3:$AC$475,2,0)</f>
        <v>#N/A</v>
      </c>
      <c r="L3935" t="e">
        <f>VLOOKUP($K3935,Mapping!$AF$3:$AG$475,2,0)</f>
        <v>#N/A</v>
      </c>
      <c r="M3935" t="e">
        <f>VLOOKUP($L3935,Mapping!$AI$3:$AJ$48,2,0)</f>
        <v>#N/A</v>
      </c>
      <c r="N3935" t="e">
        <f>VLOOKUP($L3935,Mapping!$AI$3:$AK$48,3,0)</f>
        <v>#N/A</v>
      </c>
      <c r="O3935" t="str">
        <f>VLOOKUP(Table1[[#This Row],[Column1]],Mapping!$AM$8:$AN$11,2,0)</f>
        <v>Technology</v>
      </c>
      <c r="P3935" t="str">
        <f>VLOOKUP(Table1[[#This Row],[Column3]],Mapping!$AP$5:$AQ$22,2,0)</f>
        <v>Accessories</v>
      </c>
      <c r="Q3935">
        <v>31.799999999999997</v>
      </c>
      <c r="R3935">
        <v>3</v>
      </c>
      <c r="S3935">
        <v>13.674000000000003</v>
      </c>
    </row>
    <row r="3936" spans="1:19" x14ac:dyDescent="0.35">
      <c r="A3936">
        <v>4120</v>
      </c>
      <c r="B3936" t="s">
        <v>3670</v>
      </c>
      <c r="C3936" t="s">
        <v>1287</v>
      </c>
      <c r="D3936" t="str">
        <f>MID(Table1[[#This Row],[Product ID]],5,2)</f>
        <v>FU</v>
      </c>
      <c r="E3936" t="str">
        <f>LEFT(Table1[[#This Row],[Product ID]],3)</f>
        <v>FUR</v>
      </c>
      <c r="F3936" s="10">
        <f>VLOOKUP(Table1[[#This Row],[Order ID]],Mapping!H3936:J11727,3,0)</f>
        <v>41848</v>
      </c>
      <c r="G3936" s="10">
        <f>VLOOKUP(Table1[[#This Row],[Order ID]],Mapping!H3936:K11727,4,0)</f>
        <v>41852</v>
      </c>
      <c r="H3936" t="str">
        <f>INDEX(Mapping!$B$2:$T$7793,MATCH(Data!$A3936,Mapping!$B$3:$B$7793,0),MATCH(Data!$H$1,Mapping!$B$2:$T$2,0))</f>
        <v>Standard Class</v>
      </c>
      <c r="I3936" t="str">
        <f>INDEX(Mapping!$B$2:$T$7793,MATCH(Data!$A3936,Mapping!$B$3:$B$7793,0),MATCH(Data!$I$1,Mapping!$B$2:$T$2,0))</f>
        <v>Consumer</v>
      </c>
      <c r="J3936">
        <f>VLOOKUP($A3936,Mapping!$X$3:$Y$7793,2,0)</f>
        <v>10701</v>
      </c>
      <c r="K3936" t="str">
        <f>VLOOKUP($J3936,Mapping!$AB$3:$AC$475,2,0)</f>
        <v>Provo</v>
      </c>
      <c r="L3936" t="str">
        <f>VLOOKUP($K3936,Mapping!$AF$3:$AG$475,2,0)</f>
        <v>Utah</v>
      </c>
      <c r="M3936" t="str">
        <f>VLOOKUP($L3936,Mapping!$AI$3:$AJ$48,2,0)</f>
        <v>United States</v>
      </c>
      <c r="N3936" t="str">
        <f>VLOOKUP($L3936,Mapping!$AI$3:$AK$48,3,0)</f>
        <v>West</v>
      </c>
      <c r="O3936" t="str">
        <f>VLOOKUP(Table1[[#This Row],[Column1]],Mapping!$AM$8:$AN$11,2,0)</f>
        <v>Furniture</v>
      </c>
      <c r="P3936" t="str">
        <f>VLOOKUP(Table1[[#This Row],[Column3]],Mapping!$AP$5:$AQ$22,2,0)</f>
        <v>Furnishings</v>
      </c>
      <c r="Q3936">
        <v>14.89</v>
      </c>
      <c r="R3936">
        <v>1</v>
      </c>
      <c r="S3936">
        <v>4.0203000000000007</v>
      </c>
    </row>
    <row r="3937" spans="1:19" x14ac:dyDescent="0.35">
      <c r="A3937">
        <v>4121</v>
      </c>
      <c r="B3937" t="s">
        <v>3670</v>
      </c>
      <c r="C3937" t="s">
        <v>893</v>
      </c>
      <c r="D3937" t="str">
        <f>MID(Table1[[#This Row],[Product ID]],5,2)</f>
        <v>PH</v>
      </c>
      <c r="E3937" t="str">
        <f>LEFT(Table1[[#This Row],[Product ID]],3)</f>
        <v>TEC</v>
      </c>
      <c r="F3937" s="10">
        <f>VLOOKUP(Table1[[#This Row],[Order ID]],Mapping!H3937:J11728,3,0)</f>
        <v>41848</v>
      </c>
      <c r="G3937" s="10">
        <f>VLOOKUP(Table1[[#This Row],[Order ID]],Mapping!H3937:K11728,4,0)</f>
        <v>41852</v>
      </c>
      <c r="H3937" t="str">
        <f>INDEX(Mapping!$B$2:$T$7793,MATCH(Data!$A3937,Mapping!$B$3:$B$7793,0),MATCH(Data!$H$1,Mapping!$B$2:$T$2,0))</f>
        <v>Standard Class</v>
      </c>
      <c r="I3937" t="str">
        <f>INDEX(Mapping!$B$2:$T$7793,MATCH(Data!$A3937,Mapping!$B$3:$B$7793,0),MATCH(Data!$I$1,Mapping!$B$2:$T$2,0))</f>
        <v>Consumer</v>
      </c>
      <c r="J3937">
        <f>VLOOKUP($A3937,Mapping!$X$3:$Y$7793,2,0)</f>
        <v>10701</v>
      </c>
      <c r="K3937" t="str">
        <f>VLOOKUP($J3937,Mapping!$AB$3:$AC$475,2,0)</f>
        <v>Provo</v>
      </c>
      <c r="L3937" t="str">
        <f>VLOOKUP($K3937,Mapping!$AF$3:$AG$475,2,0)</f>
        <v>Utah</v>
      </c>
      <c r="M3937" t="str">
        <f>VLOOKUP($L3937,Mapping!$AI$3:$AJ$48,2,0)</f>
        <v>United States</v>
      </c>
      <c r="N3937" t="str">
        <f>VLOOKUP($L3937,Mapping!$AI$3:$AK$48,3,0)</f>
        <v>West</v>
      </c>
      <c r="O3937" t="str">
        <f>VLOOKUP(Table1[[#This Row],[Column1]],Mapping!$AM$8:$AN$11,2,0)</f>
        <v>Technology</v>
      </c>
      <c r="P3937" t="str">
        <f>VLOOKUP(Table1[[#This Row],[Column3]],Mapping!$AP$5:$AQ$22,2,0)</f>
        <v>Phones</v>
      </c>
      <c r="Q3937">
        <v>543.91999999999996</v>
      </c>
      <c r="R3937">
        <v>8</v>
      </c>
      <c r="S3937">
        <v>135.98000000000002</v>
      </c>
    </row>
    <row r="3938" spans="1:19" x14ac:dyDescent="0.35">
      <c r="A3938">
        <v>4204</v>
      </c>
      <c r="B3938" t="s">
        <v>3722</v>
      </c>
      <c r="C3938" t="s">
        <v>1233</v>
      </c>
      <c r="D3938" t="str">
        <f>MID(Table1[[#This Row],[Product ID]],5,2)</f>
        <v>BI</v>
      </c>
      <c r="E3938" t="str">
        <f>LEFT(Table1[[#This Row],[Product ID]],3)</f>
        <v>OFF</v>
      </c>
      <c r="F3938" s="10">
        <f>VLOOKUP(Table1[[#This Row],[Order ID]],Mapping!H3938:J11729,3,0)</f>
        <v>41982</v>
      </c>
      <c r="G3938" s="10">
        <f>VLOOKUP(Table1[[#This Row],[Order ID]],Mapping!H3938:K11729,4,0)</f>
        <v>41988</v>
      </c>
      <c r="H3938" t="str">
        <f>INDEX(Mapping!$B$2:$T$7793,MATCH(Data!$A3938,Mapping!$B$3:$B$7793,0),MATCH(Data!$H$1,Mapping!$B$2:$T$2,0))</f>
        <v>Standard Class</v>
      </c>
      <c r="I3938" t="str">
        <f>INDEX(Mapping!$B$2:$T$7793,MATCH(Data!$A3938,Mapping!$B$3:$B$7793,0),MATCH(Data!$I$1,Mapping!$B$2:$T$2,0))</f>
        <v>Corporate</v>
      </c>
      <c r="J3938">
        <f>VLOOKUP($A3938,Mapping!$X$3:$Y$7793,2,0)</f>
        <v>94109</v>
      </c>
      <c r="K3938" t="str">
        <f>VLOOKUP($J3938,Mapping!$AB$3:$AC$475,2,0)</f>
        <v>Fremont</v>
      </c>
      <c r="L3938" t="str">
        <f>VLOOKUP($K3938,Mapping!$AF$3:$AG$475,2,0)</f>
        <v>Nebraska</v>
      </c>
      <c r="M3938" t="str">
        <f>VLOOKUP($L3938,Mapping!$AI$3:$AJ$48,2,0)</f>
        <v>United States</v>
      </c>
      <c r="N3938" t="str">
        <f>VLOOKUP($L3938,Mapping!$AI$3:$AK$48,3,0)</f>
        <v>Central</v>
      </c>
      <c r="O3938" t="str">
        <f>VLOOKUP(Table1[[#This Row],[Column1]],Mapping!$AM$8:$AN$11,2,0)</f>
        <v>Office Supplies</v>
      </c>
      <c r="P3938" t="str">
        <f>VLOOKUP(Table1[[#This Row],[Column3]],Mapping!$AP$5:$AQ$22,2,0)</f>
        <v>Binders</v>
      </c>
      <c r="Q3938">
        <v>22.424000000000003</v>
      </c>
      <c r="R3938">
        <v>1</v>
      </c>
      <c r="S3938">
        <v>8.4089999999999989</v>
      </c>
    </row>
    <row r="3939" spans="1:19" x14ac:dyDescent="0.35">
      <c r="A3939">
        <v>4205</v>
      </c>
      <c r="B3939" t="s">
        <v>3722</v>
      </c>
      <c r="C3939" t="s">
        <v>529</v>
      </c>
      <c r="D3939" t="str">
        <f>MID(Table1[[#This Row],[Product ID]],5,2)</f>
        <v>BI</v>
      </c>
      <c r="E3939" t="str">
        <f>LEFT(Table1[[#This Row],[Product ID]],3)</f>
        <v>OFF</v>
      </c>
      <c r="F3939" s="10">
        <f>VLOOKUP(Table1[[#This Row],[Order ID]],Mapping!H3939:J11730,3,0)</f>
        <v>41982</v>
      </c>
      <c r="G3939" s="10">
        <f>VLOOKUP(Table1[[#This Row],[Order ID]],Mapping!H3939:K11730,4,0)</f>
        <v>41988</v>
      </c>
      <c r="H3939" t="str">
        <f>INDEX(Mapping!$B$2:$T$7793,MATCH(Data!$A3939,Mapping!$B$3:$B$7793,0),MATCH(Data!$H$1,Mapping!$B$2:$T$2,0))</f>
        <v>Standard Class</v>
      </c>
      <c r="I3939" t="str">
        <f>INDEX(Mapping!$B$2:$T$7793,MATCH(Data!$A3939,Mapping!$B$3:$B$7793,0),MATCH(Data!$I$1,Mapping!$B$2:$T$2,0))</f>
        <v>Corporate</v>
      </c>
      <c r="J3939">
        <f>VLOOKUP($A3939,Mapping!$X$3:$Y$7793,2,0)</f>
        <v>94109</v>
      </c>
      <c r="K3939" t="str">
        <f>VLOOKUP($J3939,Mapping!$AB$3:$AC$475,2,0)</f>
        <v>Fremont</v>
      </c>
      <c r="L3939" t="str">
        <f>VLOOKUP($K3939,Mapping!$AF$3:$AG$475,2,0)</f>
        <v>Nebraska</v>
      </c>
      <c r="M3939" t="str">
        <f>VLOOKUP($L3939,Mapping!$AI$3:$AJ$48,2,0)</f>
        <v>United States</v>
      </c>
      <c r="N3939" t="str">
        <f>VLOOKUP($L3939,Mapping!$AI$3:$AK$48,3,0)</f>
        <v>Central</v>
      </c>
      <c r="O3939" t="str">
        <f>VLOOKUP(Table1[[#This Row],[Column1]],Mapping!$AM$8:$AN$11,2,0)</f>
        <v>Office Supplies</v>
      </c>
      <c r="P3939" t="str">
        <f>VLOOKUP(Table1[[#This Row],[Column3]],Mapping!$AP$5:$AQ$22,2,0)</f>
        <v>Binders</v>
      </c>
      <c r="Q3939">
        <v>90.480000000000018</v>
      </c>
      <c r="R3939">
        <v>3</v>
      </c>
      <c r="S3939">
        <v>33.93</v>
      </c>
    </row>
    <row r="3940" spans="1:19" x14ac:dyDescent="0.35">
      <c r="A3940">
        <v>4206</v>
      </c>
      <c r="B3940" t="s">
        <v>3722</v>
      </c>
      <c r="C3940" t="s">
        <v>3663</v>
      </c>
      <c r="D3940" t="str">
        <f>MID(Table1[[#This Row],[Product ID]],5,2)</f>
        <v>ST</v>
      </c>
      <c r="E3940" t="str">
        <f>LEFT(Table1[[#This Row],[Product ID]],3)</f>
        <v>OFF</v>
      </c>
      <c r="F3940" s="10">
        <f>VLOOKUP(Table1[[#This Row],[Order ID]],Mapping!H3940:J11731,3,0)</f>
        <v>41982</v>
      </c>
      <c r="G3940" s="10">
        <f>VLOOKUP(Table1[[#This Row],[Order ID]],Mapping!H3940:K11731,4,0)</f>
        <v>41988</v>
      </c>
      <c r="H3940" t="str">
        <f>INDEX(Mapping!$B$2:$T$7793,MATCH(Data!$A3940,Mapping!$B$3:$B$7793,0),MATCH(Data!$H$1,Mapping!$B$2:$T$2,0))</f>
        <v>Standard Class</v>
      </c>
      <c r="I3940" t="str">
        <f>INDEX(Mapping!$B$2:$T$7793,MATCH(Data!$A3940,Mapping!$B$3:$B$7793,0),MATCH(Data!$I$1,Mapping!$B$2:$T$2,0))</f>
        <v>Corporate</v>
      </c>
      <c r="J3940">
        <f>VLOOKUP($A3940,Mapping!$X$3:$Y$7793,2,0)</f>
        <v>94109</v>
      </c>
      <c r="K3940" t="str">
        <f>VLOOKUP($J3940,Mapping!$AB$3:$AC$475,2,0)</f>
        <v>Fremont</v>
      </c>
      <c r="L3940" t="str">
        <f>VLOOKUP($K3940,Mapping!$AF$3:$AG$475,2,0)</f>
        <v>Nebraska</v>
      </c>
      <c r="M3940" t="str">
        <f>VLOOKUP($L3940,Mapping!$AI$3:$AJ$48,2,0)</f>
        <v>United States</v>
      </c>
      <c r="N3940" t="str">
        <f>VLOOKUP($L3940,Mapping!$AI$3:$AK$48,3,0)</f>
        <v>Central</v>
      </c>
      <c r="O3940" t="str">
        <f>VLOOKUP(Table1[[#This Row],[Column1]],Mapping!$AM$8:$AN$11,2,0)</f>
        <v>Office Supplies</v>
      </c>
      <c r="P3940" t="str">
        <f>VLOOKUP(Table1[[#This Row],[Column3]],Mapping!$AP$5:$AQ$22,2,0)</f>
        <v>Storage</v>
      </c>
      <c r="Q3940">
        <v>42.76</v>
      </c>
      <c r="R3940">
        <v>1</v>
      </c>
      <c r="S3940">
        <v>11.117599999999999</v>
      </c>
    </row>
    <row r="3941" spans="1:19" x14ac:dyDescent="0.35">
      <c r="A3941">
        <v>7481</v>
      </c>
      <c r="B3941" t="s">
        <v>5602</v>
      </c>
      <c r="C3941" t="s">
        <v>2529</v>
      </c>
      <c r="D3941" t="str">
        <f>MID(Table1[[#This Row],[Product ID]],5,2)</f>
        <v>PA</v>
      </c>
      <c r="E3941" t="str">
        <f>LEFT(Table1[[#This Row],[Product ID]],3)</f>
        <v>OFF</v>
      </c>
      <c r="F3941" s="10">
        <f>VLOOKUP(Table1[[#This Row],[Order ID]],Mapping!H3941:J11732,3,0)</f>
        <v>41897</v>
      </c>
      <c r="G3941" s="10">
        <f>VLOOKUP(Table1[[#This Row],[Order ID]],Mapping!H3941:K11732,4,0)</f>
        <v>41902</v>
      </c>
      <c r="H3941" t="str">
        <f>INDEX(Mapping!$B$2:$T$7793,MATCH(Data!$A3941,Mapping!$B$3:$B$7793,0),MATCH(Data!$H$1,Mapping!$B$2:$T$2,0))</f>
        <v>Standard Class</v>
      </c>
      <c r="I3941" t="str">
        <f>INDEX(Mapping!$B$2:$T$7793,MATCH(Data!$A3941,Mapping!$B$3:$B$7793,0),MATCH(Data!$I$1,Mapping!$B$2:$T$2,0))</f>
        <v>Home Office</v>
      </c>
      <c r="J3941">
        <f>VLOOKUP($A3941,Mapping!$X$3:$Y$7793,2,0)</f>
        <v>10024</v>
      </c>
      <c r="K3941" t="str">
        <f>VLOOKUP($J3941,Mapping!$AB$3:$AC$475,2,0)</f>
        <v>Memphis</v>
      </c>
      <c r="L3941" t="str">
        <f>VLOOKUP($K3941,Mapping!$AF$3:$AG$475,2,0)</f>
        <v>Tennessee</v>
      </c>
      <c r="M3941" t="str">
        <f>VLOOKUP($L3941,Mapping!$AI$3:$AJ$48,2,0)</f>
        <v>United States</v>
      </c>
      <c r="N3941" t="str">
        <f>VLOOKUP($L3941,Mapping!$AI$3:$AK$48,3,0)</f>
        <v>South</v>
      </c>
      <c r="O3941" t="str">
        <f>VLOOKUP(Table1[[#This Row],[Column1]],Mapping!$AM$8:$AN$11,2,0)</f>
        <v>Office Supplies</v>
      </c>
      <c r="P3941" t="str">
        <f>VLOOKUP(Table1[[#This Row],[Column3]],Mapping!$AP$5:$AQ$22,2,0)</f>
        <v>Paper</v>
      </c>
      <c r="Q3941">
        <v>8.56</v>
      </c>
      <c r="R3941">
        <v>2</v>
      </c>
      <c r="S3941">
        <v>3.8519999999999994</v>
      </c>
    </row>
    <row r="3942" spans="1:19" x14ac:dyDescent="0.35">
      <c r="A3942">
        <v>7482</v>
      </c>
      <c r="B3942" t="s">
        <v>5602</v>
      </c>
      <c r="C3942" t="s">
        <v>887</v>
      </c>
      <c r="D3942" t="str">
        <f>MID(Table1[[#This Row],[Product ID]],5,2)</f>
        <v>PA</v>
      </c>
      <c r="E3942" t="str">
        <f>LEFT(Table1[[#This Row],[Product ID]],3)</f>
        <v>OFF</v>
      </c>
      <c r="F3942" s="10">
        <f>VLOOKUP(Table1[[#This Row],[Order ID]],Mapping!H3942:J11733,3,0)</f>
        <v>41897</v>
      </c>
      <c r="G3942" s="10">
        <f>VLOOKUP(Table1[[#This Row],[Order ID]],Mapping!H3942:K11733,4,0)</f>
        <v>41902</v>
      </c>
      <c r="H3942" t="str">
        <f>INDEX(Mapping!$B$2:$T$7793,MATCH(Data!$A3942,Mapping!$B$3:$B$7793,0),MATCH(Data!$H$1,Mapping!$B$2:$T$2,0))</f>
        <v>Standard Class</v>
      </c>
      <c r="I3942" t="str">
        <f>INDEX(Mapping!$B$2:$T$7793,MATCH(Data!$A3942,Mapping!$B$3:$B$7793,0),MATCH(Data!$I$1,Mapping!$B$2:$T$2,0))</f>
        <v>Consumer</v>
      </c>
      <c r="J3942">
        <f>VLOOKUP($A3942,Mapping!$X$3:$Y$7793,2,0)</f>
        <v>10024</v>
      </c>
      <c r="K3942" t="str">
        <f>VLOOKUP($J3942,Mapping!$AB$3:$AC$475,2,0)</f>
        <v>Memphis</v>
      </c>
      <c r="L3942" t="str">
        <f>VLOOKUP($K3942,Mapping!$AF$3:$AG$475,2,0)</f>
        <v>Tennessee</v>
      </c>
      <c r="M3942" t="str">
        <f>VLOOKUP($L3942,Mapping!$AI$3:$AJ$48,2,0)</f>
        <v>United States</v>
      </c>
      <c r="N3942" t="str">
        <f>VLOOKUP($L3942,Mapping!$AI$3:$AK$48,3,0)</f>
        <v>South</v>
      </c>
      <c r="O3942" t="str">
        <f>VLOOKUP(Table1[[#This Row],[Column1]],Mapping!$AM$8:$AN$11,2,0)</f>
        <v>Office Supplies</v>
      </c>
      <c r="P3942" t="str">
        <f>VLOOKUP(Table1[[#This Row],[Column3]],Mapping!$AP$5:$AQ$22,2,0)</f>
        <v>Paper</v>
      </c>
      <c r="Q3942">
        <v>11.56</v>
      </c>
      <c r="R3942">
        <v>2</v>
      </c>
      <c r="S3942">
        <v>5.6644000000000005</v>
      </c>
    </row>
    <row r="3943" spans="1:19" x14ac:dyDescent="0.35">
      <c r="A3943">
        <v>4408</v>
      </c>
      <c r="B3943" t="s">
        <v>3859</v>
      </c>
      <c r="C3943" t="s">
        <v>2659</v>
      </c>
      <c r="D3943" t="str">
        <f>MID(Table1[[#This Row],[Product ID]],5,2)</f>
        <v>PA</v>
      </c>
      <c r="E3943" t="str">
        <f>LEFT(Table1[[#This Row],[Product ID]],3)</f>
        <v>OFF</v>
      </c>
      <c r="F3943" s="10">
        <f>VLOOKUP(Table1[[#This Row],[Order ID]],Mapping!H3943:J11734,3,0)</f>
        <v>41919</v>
      </c>
      <c r="G3943" s="10">
        <f>VLOOKUP(Table1[[#This Row],[Order ID]],Mapping!H3943:K11734,4,0)</f>
        <v>41924</v>
      </c>
      <c r="H3943" t="str">
        <f>INDEX(Mapping!$B$2:$T$7793,MATCH(Data!$A3943,Mapping!$B$3:$B$7793,0),MATCH(Data!$H$1,Mapping!$B$2:$T$2,0))</f>
        <v>Standard Class</v>
      </c>
      <c r="I3943" t="str">
        <f>INDEX(Mapping!$B$2:$T$7793,MATCH(Data!$A3943,Mapping!$B$3:$B$7793,0),MATCH(Data!$I$1,Mapping!$B$2:$T$2,0))</f>
        <v>Consumer</v>
      </c>
      <c r="J3943">
        <f>VLOOKUP($A3943,Mapping!$X$3:$Y$7793,2,0)</f>
        <v>10009</v>
      </c>
      <c r="K3943" t="str">
        <f>VLOOKUP($J3943,Mapping!$AB$3:$AC$475,2,0)</f>
        <v>Saint Paul</v>
      </c>
      <c r="L3943" t="str">
        <f>VLOOKUP($K3943,Mapping!$AF$3:$AG$475,2,0)</f>
        <v>Minnesota</v>
      </c>
      <c r="M3943" t="str">
        <f>VLOOKUP($L3943,Mapping!$AI$3:$AJ$48,2,0)</f>
        <v>United States</v>
      </c>
      <c r="N3943" t="str">
        <f>VLOOKUP($L3943,Mapping!$AI$3:$AK$48,3,0)</f>
        <v>Central</v>
      </c>
      <c r="O3943" t="str">
        <f>VLOOKUP(Table1[[#This Row],[Column1]],Mapping!$AM$8:$AN$11,2,0)</f>
        <v>Office Supplies</v>
      </c>
      <c r="P3943" t="str">
        <f>VLOOKUP(Table1[[#This Row],[Column3]],Mapping!$AP$5:$AQ$22,2,0)</f>
        <v>Paper</v>
      </c>
      <c r="Q3943">
        <v>40.99</v>
      </c>
      <c r="R3943">
        <v>1</v>
      </c>
      <c r="S3943">
        <v>20.085100000000001</v>
      </c>
    </row>
    <row r="3944" spans="1:19" x14ac:dyDescent="0.35">
      <c r="A3944">
        <v>5689</v>
      </c>
      <c r="B3944" t="s">
        <v>4599</v>
      </c>
      <c r="C3944" t="s">
        <v>4600</v>
      </c>
      <c r="D3944" t="str">
        <f>MID(Table1[[#This Row],[Product ID]],5,2)</f>
        <v>MA</v>
      </c>
      <c r="E3944" t="str">
        <f>LEFT(Table1[[#This Row],[Product ID]],3)</f>
        <v>TEC</v>
      </c>
      <c r="F3944" s="10">
        <f>VLOOKUP(Table1[[#This Row],[Order ID]],Mapping!H3944:J11735,3,0)</f>
        <v>41978</v>
      </c>
      <c r="G3944" s="10">
        <f>VLOOKUP(Table1[[#This Row],[Order ID]],Mapping!H3944:K11735,4,0)</f>
        <v>41983</v>
      </c>
      <c r="H3944" t="str">
        <f>INDEX(Mapping!$B$2:$T$7793,MATCH(Data!$A3944,Mapping!$B$3:$B$7793,0),MATCH(Data!$H$1,Mapping!$B$2:$T$2,0))</f>
        <v>First Class</v>
      </c>
      <c r="I3944" t="str">
        <f>INDEX(Mapping!$B$2:$T$7793,MATCH(Data!$A3944,Mapping!$B$3:$B$7793,0),MATCH(Data!$I$1,Mapping!$B$2:$T$2,0))</f>
        <v>Consumer</v>
      </c>
      <c r="J3944">
        <f>VLOOKUP($A3944,Mapping!$X$3:$Y$7793,2,0)</f>
        <v>37211</v>
      </c>
      <c r="K3944" t="str">
        <f>VLOOKUP($J3944,Mapping!$AB$3:$AC$475,2,0)</f>
        <v>Bolingbrook</v>
      </c>
      <c r="L3944" t="str">
        <f>VLOOKUP($K3944,Mapping!$AF$3:$AG$475,2,0)</f>
        <v>Illinois</v>
      </c>
      <c r="M3944" t="str">
        <f>VLOOKUP($L3944,Mapping!$AI$3:$AJ$48,2,0)</f>
        <v>United States</v>
      </c>
      <c r="N3944" t="str">
        <f>VLOOKUP($L3944,Mapping!$AI$3:$AK$48,3,0)</f>
        <v>Central</v>
      </c>
      <c r="O3944" t="str">
        <f>VLOOKUP(Table1[[#This Row],[Column1]],Mapping!$AM$8:$AN$11,2,0)</f>
        <v>Technology</v>
      </c>
      <c r="P3944" t="str">
        <f>VLOOKUP(Table1[[#This Row],[Column3]],Mapping!$AP$5:$AQ$22,2,0)</f>
        <v>Machines</v>
      </c>
      <c r="Q3944">
        <v>649</v>
      </c>
      <c r="R3944">
        <v>2</v>
      </c>
      <c r="S3944">
        <v>-272.58000000000015</v>
      </c>
    </row>
    <row r="3945" spans="1:19" x14ac:dyDescent="0.35">
      <c r="A3945">
        <v>6273</v>
      </c>
      <c r="B3945" t="s">
        <v>4907</v>
      </c>
      <c r="C3945" t="s">
        <v>1610</v>
      </c>
      <c r="D3945" t="str">
        <f>MID(Table1[[#This Row],[Product ID]],5,2)</f>
        <v>BO</v>
      </c>
      <c r="E3945" t="str">
        <f>LEFT(Table1[[#This Row],[Product ID]],3)</f>
        <v>FUR</v>
      </c>
      <c r="F3945" s="10">
        <f>VLOOKUP(Table1[[#This Row],[Order ID]],Mapping!H3945:J11736,3,0)</f>
        <v>41821</v>
      </c>
      <c r="G3945" s="10">
        <f>VLOOKUP(Table1[[#This Row],[Order ID]],Mapping!H3945:K11736,4,0)</f>
        <v>41823</v>
      </c>
      <c r="H3945" t="str">
        <f>INDEX(Mapping!$B$2:$T$7793,MATCH(Data!$A3945,Mapping!$B$3:$B$7793,0),MATCH(Data!$H$1,Mapping!$B$2:$T$2,0))</f>
        <v>First Class</v>
      </c>
      <c r="I3945" t="str">
        <f>INDEX(Mapping!$B$2:$T$7793,MATCH(Data!$A3945,Mapping!$B$3:$B$7793,0),MATCH(Data!$I$1,Mapping!$B$2:$T$2,0))</f>
        <v>Consumer</v>
      </c>
      <c r="J3945">
        <f>VLOOKUP($A3945,Mapping!$X$3:$Y$7793,2,0)</f>
        <v>90032</v>
      </c>
      <c r="K3945" t="str">
        <f>VLOOKUP($J3945,Mapping!$AB$3:$AC$475,2,0)</f>
        <v>Seattle</v>
      </c>
      <c r="L3945" t="str">
        <f>VLOOKUP($K3945,Mapping!$AF$3:$AG$475,2,0)</f>
        <v>Washington</v>
      </c>
      <c r="M3945" t="str">
        <f>VLOOKUP($L3945,Mapping!$AI$3:$AJ$48,2,0)</f>
        <v>United States</v>
      </c>
      <c r="N3945" t="str">
        <f>VLOOKUP($L3945,Mapping!$AI$3:$AK$48,3,0)</f>
        <v>West</v>
      </c>
      <c r="O3945" t="str">
        <f>VLOOKUP(Table1[[#This Row],[Column1]],Mapping!$AM$8:$AN$11,2,0)</f>
        <v>Furniture</v>
      </c>
      <c r="P3945" t="str">
        <f>VLOOKUP(Table1[[#This Row],[Column3]],Mapping!$AP$5:$AQ$22,2,0)</f>
        <v>Bookcases</v>
      </c>
      <c r="Q3945">
        <v>435.99900000000002</v>
      </c>
      <c r="R3945">
        <v>3</v>
      </c>
      <c r="S3945">
        <v>5.1293999999999755</v>
      </c>
    </row>
    <row r="3946" spans="1:19" x14ac:dyDescent="0.35">
      <c r="A3946">
        <v>1846</v>
      </c>
      <c r="B3946" t="s">
        <v>2053</v>
      </c>
      <c r="C3946" t="s">
        <v>789</v>
      </c>
      <c r="D3946" t="str">
        <f>MID(Table1[[#This Row],[Product ID]],5,2)</f>
        <v>BI</v>
      </c>
      <c r="E3946" t="str">
        <f>LEFT(Table1[[#This Row],[Product ID]],3)</f>
        <v>OFF</v>
      </c>
      <c r="F3946" s="10" t="e">
        <f>VLOOKUP(Table1[[#This Row],[Order ID]],Mapping!H3946:J11737,3,0)</f>
        <v>#N/A</v>
      </c>
      <c r="G3946" s="10" t="e">
        <f>VLOOKUP(Table1[[#This Row],[Order ID]],Mapping!H3946:K11737,4,0)</f>
        <v>#N/A</v>
      </c>
      <c r="H3946" t="str">
        <f>INDEX(Mapping!$B$2:$T$7793,MATCH(Data!$A3946,Mapping!$B$3:$B$7793,0),MATCH(Data!$H$1,Mapping!$B$2:$T$2,0))</f>
        <v>Standard Class</v>
      </c>
      <c r="I3946" t="str">
        <f>INDEX(Mapping!$B$2:$T$7793,MATCH(Data!$A3946,Mapping!$B$3:$B$7793,0),MATCH(Data!$I$1,Mapping!$B$2:$T$2,0))</f>
        <v>Consumer</v>
      </c>
      <c r="J3946">
        <f>VLOOKUP($A3946,Mapping!$X$3:$Y$7793,2,0)</f>
        <v>90032</v>
      </c>
      <c r="K3946" t="str">
        <f>VLOOKUP($J3946,Mapping!$AB$3:$AC$475,2,0)</f>
        <v>Seattle</v>
      </c>
      <c r="L3946" t="str">
        <f>VLOOKUP($K3946,Mapping!$AF$3:$AG$475,2,0)</f>
        <v>Washington</v>
      </c>
      <c r="M3946" t="str">
        <f>VLOOKUP($L3946,Mapping!$AI$3:$AJ$48,2,0)</f>
        <v>United States</v>
      </c>
      <c r="N3946" t="str">
        <f>VLOOKUP($L3946,Mapping!$AI$3:$AK$48,3,0)</f>
        <v>West</v>
      </c>
      <c r="O3946" t="str">
        <f>VLOOKUP(Table1[[#This Row],[Column1]],Mapping!$AM$8:$AN$11,2,0)</f>
        <v>Office Supplies</v>
      </c>
      <c r="P3946" t="str">
        <f>VLOOKUP(Table1[[#This Row],[Column3]],Mapping!$AP$5:$AQ$22,2,0)</f>
        <v>Binders</v>
      </c>
      <c r="Q3946">
        <v>9.0240000000000009</v>
      </c>
      <c r="R3946">
        <v>6</v>
      </c>
      <c r="S3946">
        <v>3.1583999999999985</v>
      </c>
    </row>
    <row r="3947" spans="1:19" x14ac:dyDescent="0.35">
      <c r="A3947">
        <v>1847</v>
      </c>
      <c r="B3947" t="s">
        <v>2053</v>
      </c>
      <c r="C3947" t="s">
        <v>2054</v>
      </c>
      <c r="D3947" t="str">
        <f>MID(Table1[[#This Row],[Product ID]],5,2)</f>
        <v>BI</v>
      </c>
      <c r="E3947" t="str">
        <f>LEFT(Table1[[#This Row],[Product ID]],3)</f>
        <v>OFF</v>
      </c>
      <c r="F3947" s="10" t="e">
        <f>VLOOKUP(Table1[[#This Row],[Order ID]],Mapping!H3947:J11738,3,0)</f>
        <v>#N/A</v>
      </c>
      <c r="G3947" s="10" t="e">
        <f>VLOOKUP(Table1[[#This Row],[Order ID]],Mapping!H3947:K11738,4,0)</f>
        <v>#N/A</v>
      </c>
      <c r="H3947" t="str">
        <f>INDEX(Mapping!$B$2:$T$7793,MATCH(Data!$A3947,Mapping!$B$3:$B$7793,0),MATCH(Data!$H$1,Mapping!$B$2:$T$2,0))</f>
        <v>Same Day</v>
      </c>
      <c r="I3947" t="str">
        <f>INDEX(Mapping!$B$2:$T$7793,MATCH(Data!$A3947,Mapping!$B$3:$B$7793,0),MATCH(Data!$I$1,Mapping!$B$2:$T$2,0))</f>
        <v>Corporate</v>
      </c>
      <c r="J3947">
        <f>VLOOKUP($A3947,Mapping!$X$3:$Y$7793,2,0)</f>
        <v>90032</v>
      </c>
      <c r="K3947" t="str">
        <f>VLOOKUP($J3947,Mapping!$AB$3:$AC$475,2,0)</f>
        <v>Seattle</v>
      </c>
      <c r="L3947" t="str">
        <f>VLOOKUP($K3947,Mapping!$AF$3:$AG$475,2,0)</f>
        <v>Washington</v>
      </c>
      <c r="M3947" t="str">
        <f>VLOOKUP($L3947,Mapping!$AI$3:$AJ$48,2,0)</f>
        <v>United States</v>
      </c>
      <c r="N3947" t="str">
        <f>VLOOKUP($L3947,Mapping!$AI$3:$AK$48,3,0)</f>
        <v>West</v>
      </c>
      <c r="O3947" t="str">
        <f>VLOOKUP(Table1[[#This Row],[Column1]],Mapping!$AM$8:$AN$11,2,0)</f>
        <v>Office Supplies</v>
      </c>
      <c r="P3947" t="str">
        <f>VLOOKUP(Table1[[#This Row],[Column3]],Mapping!$AP$5:$AQ$22,2,0)</f>
        <v>Binders</v>
      </c>
      <c r="Q3947">
        <v>69.456000000000003</v>
      </c>
      <c r="R3947">
        <v>2</v>
      </c>
      <c r="S3947">
        <v>22.573199999999996</v>
      </c>
    </row>
    <row r="3948" spans="1:19" x14ac:dyDescent="0.35">
      <c r="A3948">
        <v>1848</v>
      </c>
      <c r="B3948" t="s">
        <v>2053</v>
      </c>
      <c r="C3948" t="s">
        <v>437</v>
      </c>
      <c r="D3948" t="str">
        <f>MID(Table1[[#This Row],[Product ID]],5,2)</f>
        <v>PA</v>
      </c>
      <c r="E3948" t="str">
        <f>LEFT(Table1[[#This Row],[Product ID]],3)</f>
        <v>OFF</v>
      </c>
      <c r="F3948" s="10" t="e">
        <f>VLOOKUP(Table1[[#This Row],[Order ID]],Mapping!H3948:J11739,3,0)</f>
        <v>#N/A</v>
      </c>
      <c r="G3948" s="10" t="e">
        <f>VLOOKUP(Table1[[#This Row],[Order ID]],Mapping!H3948:K11739,4,0)</f>
        <v>#N/A</v>
      </c>
      <c r="H3948" t="str">
        <f>INDEX(Mapping!$B$2:$T$7793,MATCH(Data!$A3948,Mapping!$B$3:$B$7793,0),MATCH(Data!$H$1,Mapping!$B$2:$T$2,0))</f>
        <v>Same Day</v>
      </c>
      <c r="I3948" t="str">
        <f>INDEX(Mapping!$B$2:$T$7793,MATCH(Data!$A3948,Mapping!$B$3:$B$7793,0),MATCH(Data!$I$1,Mapping!$B$2:$T$2,0))</f>
        <v>Corporate</v>
      </c>
      <c r="J3948">
        <f>VLOOKUP($A3948,Mapping!$X$3:$Y$7793,2,0)</f>
        <v>90032</v>
      </c>
      <c r="K3948" t="str">
        <f>VLOOKUP($J3948,Mapping!$AB$3:$AC$475,2,0)</f>
        <v>Seattle</v>
      </c>
      <c r="L3948" t="str">
        <f>VLOOKUP($K3948,Mapping!$AF$3:$AG$475,2,0)</f>
        <v>Washington</v>
      </c>
      <c r="M3948" t="str">
        <f>VLOOKUP($L3948,Mapping!$AI$3:$AJ$48,2,0)</f>
        <v>United States</v>
      </c>
      <c r="N3948" t="str">
        <f>VLOOKUP($L3948,Mapping!$AI$3:$AK$48,3,0)</f>
        <v>West</v>
      </c>
      <c r="O3948" t="str">
        <f>VLOOKUP(Table1[[#This Row],[Column1]],Mapping!$AM$8:$AN$11,2,0)</f>
        <v>Office Supplies</v>
      </c>
      <c r="P3948" t="str">
        <f>VLOOKUP(Table1[[#This Row],[Column3]],Mapping!$AP$5:$AQ$22,2,0)</f>
        <v>Paper</v>
      </c>
      <c r="Q3948">
        <v>10.86</v>
      </c>
      <c r="R3948">
        <v>2</v>
      </c>
      <c r="S3948">
        <v>5.3213999999999997</v>
      </c>
    </row>
    <row r="3949" spans="1:19" x14ac:dyDescent="0.35">
      <c r="A3949">
        <v>1849</v>
      </c>
      <c r="B3949" t="s">
        <v>2053</v>
      </c>
      <c r="C3949" t="s">
        <v>1972</v>
      </c>
      <c r="D3949" t="str">
        <f>MID(Table1[[#This Row],[Product ID]],5,2)</f>
        <v>AP</v>
      </c>
      <c r="E3949" t="str">
        <f>LEFT(Table1[[#This Row],[Product ID]],3)</f>
        <v>OFF</v>
      </c>
      <c r="F3949" s="10" t="e">
        <f>VLOOKUP(Table1[[#This Row],[Order ID]],Mapping!H3949:J11740,3,0)</f>
        <v>#N/A</v>
      </c>
      <c r="G3949" s="10" t="e">
        <f>VLOOKUP(Table1[[#This Row],[Order ID]],Mapping!H3949:K11740,4,0)</f>
        <v>#N/A</v>
      </c>
      <c r="H3949" t="str">
        <f>INDEX(Mapping!$B$2:$T$7793,MATCH(Data!$A3949,Mapping!$B$3:$B$7793,0),MATCH(Data!$H$1,Mapping!$B$2:$T$2,0))</f>
        <v>Same Day</v>
      </c>
      <c r="I3949" t="str">
        <f>INDEX(Mapping!$B$2:$T$7793,MATCH(Data!$A3949,Mapping!$B$3:$B$7793,0),MATCH(Data!$I$1,Mapping!$B$2:$T$2,0))</f>
        <v>Corporate</v>
      </c>
      <c r="J3949">
        <f>VLOOKUP($A3949,Mapping!$X$3:$Y$7793,2,0)</f>
        <v>90032</v>
      </c>
      <c r="K3949" t="str">
        <f>VLOOKUP($J3949,Mapping!$AB$3:$AC$475,2,0)</f>
        <v>Seattle</v>
      </c>
      <c r="L3949" t="str">
        <f>VLOOKUP($K3949,Mapping!$AF$3:$AG$475,2,0)</f>
        <v>Washington</v>
      </c>
      <c r="M3949" t="str">
        <f>VLOOKUP($L3949,Mapping!$AI$3:$AJ$48,2,0)</f>
        <v>United States</v>
      </c>
      <c r="N3949" t="str">
        <f>VLOOKUP($L3949,Mapping!$AI$3:$AK$48,3,0)</f>
        <v>West</v>
      </c>
      <c r="O3949" t="str">
        <f>VLOOKUP(Table1[[#This Row],[Column1]],Mapping!$AM$8:$AN$11,2,0)</f>
        <v>Office Supplies</v>
      </c>
      <c r="P3949" t="str">
        <f>VLOOKUP(Table1[[#This Row],[Column3]],Mapping!$AP$5:$AQ$22,2,0)</f>
        <v>Appliances</v>
      </c>
      <c r="Q3949">
        <v>79.47</v>
      </c>
      <c r="R3949">
        <v>3</v>
      </c>
      <c r="S3949">
        <v>22.251600000000003</v>
      </c>
    </row>
    <row r="3950" spans="1:19" x14ac:dyDescent="0.35">
      <c r="A3950">
        <v>1850</v>
      </c>
      <c r="B3950" t="s">
        <v>2053</v>
      </c>
      <c r="C3950" t="s">
        <v>1418</v>
      </c>
      <c r="D3950" t="str">
        <f>MID(Table1[[#This Row],[Product ID]],5,2)</f>
        <v>AR</v>
      </c>
      <c r="E3950" t="str">
        <f>LEFT(Table1[[#This Row],[Product ID]],3)</f>
        <v>OFF</v>
      </c>
      <c r="F3950" s="10" t="e">
        <f>VLOOKUP(Table1[[#This Row],[Order ID]],Mapping!H3950:J11741,3,0)</f>
        <v>#N/A</v>
      </c>
      <c r="G3950" s="10" t="e">
        <f>VLOOKUP(Table1[[#This Row],[Order ID]],Mapping!H3950:K11741,4,0)</f>
        <v>#N/A</v>
      </c>
      <c r="H3950" t="str">
        <f>INDEX(Mapping!$B$2:$T$7793,MATCH(Data!$A3950,Mapping!$B$3:$B$7793,0),MATCH(Data!$H$1,Mapping!$B$2:$T$2,0))</f>
        <v>Same Day</v>
      </c>
      <c r="I3950" t="str">
        <f>INDEX(Mapping!$B$2:$T$7793,MATCH(Data!$A3950,Mapping!$B$3:$B$7793,0),MATCH(Data!$I$1,Mapping!$B$2:$T$2,0))</f>
        <v>Corporate</v>
      </c>
      <c r="J3950">
        <f>VLOOKUP($A3950,Mapping!$X$3:$Y$7793,2,0)</f>
        <v>90032</v>
      </c>
      <c r="K3950" t="str">
        <f>VLOOKUP($J3950,Mapping!$AB$3:$AC$475,2,0)</f>
        <v>Seattle</v>
      </c>
      <c r="L3950" t="str">
        <f>VLOOKUP($K3950,Mapping!$AF$3:$AG$475,2,0)</f>
        <v>Washington</v>
      </c>
      <c r="M3950" t="str">
        <f>VLOOKUP($L3950,Mapping!$AI$3:$AJ$48,2,0)</f>
        <v>United States</v>
      </c>
      <c r="N3950" t="str">
        <f>VLOOKUP($L3950,Mapping!$AI$3:$AK$48,3,0)</f>
        <v>West</v>
      </c>
      <c r="O3950" t="str">
        <f>VLOOKUP(Table1[[#This Row],[Column1]],Mapping!$AM$8:$AN$11,2,0)</f>
        <v>Office Supplies</v>
      </c>
      <c r="P3950" t="str">
        <f>VLOOKUP(Table1[[#This Row],[Column3]],Mapping!$AP$5:$AQ$22,2,0)</f>
        <v>Art</v>
      </c>
      <c r="Q3950">
        <v>10.08</v>
      </c>
      <c r="R3950">
        <v>6</v>
      </c>
      <c r="S3950">
        <v>5.04</v>
      </c>
    </row>
    <row r="3951" spans="1:19" x14ac:dyDescent="0.35">
      <c r="A3951">
        <v>2493</v>
      </c>
      <c r="B3951" t="s">
        <v>2582</v>
      </c>
      <c r="C3951" t="s">
        <v>370</v>
      </c>
      <c r="D3951" t="str">
        <f>MID(Table1[[#This Row],[Product ID]],5,2)</f>
        <v>PH</v>
      </c>
      <c r="E3951" t="str">
        <f>LEFT(Table1[[#This Row],[Product ID]],3)</f>
        <v>TEC</v>
      </c>
      <c r="F3951" s="10" t="e">
        <f>VLOOKUP(Table1[[#This Row],[Order ID]],Mapping!H3951:J11742,3,0)</f>
        <v>#N/A</v>
      </c>
      <c r="G3951" s="10" t="e">
        <f>VLOOKUP(Table1[[#This Row],[Order ID]],Mapping!H3951:K11742,4,0)</f>
        <v>#N/A</v>
      </c>
      <c r="H3951" t="str">
        <f>INDEX(Mapping!$B$2:$T$7793,MATCH(Data!$A3951,Mapping!$B$3:$B$7793,0),MATCH(Data!$H$1,Mapping!$B$2:$T$2,0))</f>
        <v>First Class</v>
      </c>
      <c r="I3951" t="str">
        <f>INDEX(Mapping!$B$2:$T$7793,MATCH(Data!$A3951,Mapping!$B$3:$B$7793,0),MATCH(Data!$I$1,Mapping!$B$2:$T$2,0))</f>
        <v>Consumer</v>
      </c>
      <c r="J3951">
        <f>VLOOKUP($A3951,Mapping!$X$3:$Y$7793,2,0)</f>
        <v>10009</v>
      </c>
      <c r="K3951" t="str">
        <f>VLOOKUP($J3951,Mapping!$AB$3:$AC$475,2,0)</f>
        <v>Saint Paul</v>
      </c>
      <c r="L3951" t="str">
        <f>VLOOKUP($K3951,Mapping!$AF$3:$AG$475,2,0)</f>
        <v>Minnesota</v>
      </c>
      <c r="M3951" t="str">
        <f>VLOOKUP($L3951,Mapping!$AI$3:$AJ$48,2,0)</f>
        <v>United States</v>
      </c>
      <c r="N3951" t="str">
        <f>VLOOKUP($L3951,Mapping!$AI$3:$AK$48,3,0)</f>
        <v>Central</v>
      </c>
      <c r="O3951" t="str">
        <f>VLOOKUP(Table1[[#This Row],[Column1]],Mapping!$AM$8:$AN$11,2,0)</f>
        <v>Technology</v>
      </c>
      <c r="P3951" t="str">
        <f>VLOOKUP(Table1[[#This Row],[Column3]],Mapping!$AP$5:$AQ$22,2,0)</f>
        <v>Phones</v>
      </c>
      <c r="Q3951">
        <v>29.97</v>
      </c>
      <c r="R3951">
        <v>3</v>
      </c>
      <c r="S3951">
        <v>14.085899999999999</v>
      </c>
    </row>
    <row r="3952" spans="1:19" x14ac:dyDescent="0.35">
      <c r="A3952">
        <v>2779</v>
      </c>
      <c r="B3952" t="s">
        <v>2784</v>
      </c>
      <c r="C3952" t="s">
        <v>858</v>
      </c>
      <c r="D3952" t="str">
        <f>MID(Table1[[#This Row],[Product ID]],5,2)</f>
        <v>AR</v>
      </c>
      <c r="E3952" t="str">
        <f>LEFT(Table1[[#This Row],[Product ID]],3)</f>
        <v>OFF</v>
      </c>
      <c r="F3952" s="10" t="e">
        <f>VLOOKUP(Table1[[#This Row],[Order ID]],Mapping!H3952:J11743,3,0)</f>
        <v>#N/A</v>
      </c>
      <c r="G3952" s="10" t="e">
        <f>VLOOKUP(Table1[[#This Row],[Order ID]],Mapping!H3952:K11743,4,0)</f>
        <v>#N/A</v>
      </c>
      <c r="H3952" t="str">
        <f>INDEX(Mapping!$B$2:$T$7793,MATCH(Data!$A3952,Mapping!$B$3:$B$7793,0),MATCH(Data!$H$1,Mapping!$B$2:$T$2,0))</f>
        <v>Standard Class</v>
      </c>
      <c r="I3952" t="str">
        <f>INDEX(Mapping!$B$2:$T$7793,MATCH(Data!$A3952,Mapping!$B$3:$B$7793,0),MATCH(Data!$I$1,Mapping!$B$2:$T$2,0))</f>
        <v>Consumer</v>
      </c>
      <c r="J3952">
        <f>VLOOKUP($A3952,Mapping!$X$3:$Y$7793,2,0)</f>
        <v>44312</v>
      </c>
      <c r="K3952" t="str">
        <f>VLOOKUP($J3952,Mapping!$AB$3:$AC$475,2,0)</f>
        <v>Inglewood</v>
      </c>
      <c r="L3952" t="str">
        <f>VLOOKUP($K3952,Mapping!$AF$3:$AG$475,2,0)</f>
        <v>California</v>
      </c>
      <c r="M3952" t="str">
        <f>VLOOKUP($L3952,Mapping!$AI$3:$AJ$48,2,0)</f>
        <v>United States</v>
      </c>
      <c r="N3952" t="str">
        <f>VLOOKUP($L3952,Mapping!$AI$3:$AK$48,3,0)</f>
        <v>West</v>
      </c>
      <c r="O3952" t="str">
        <f>VLOOKUP(Table1[[#This Row],[Column1]],Mapping!$AM$8:$AN$11,2,0)</f>
        <v>Office Supplies</v>
      </c>
      <c r="P3952" t="str">
        <f>VLOOKUP(Table1[[#This Row],[Column3]],Mapping!$AP$5:$AQ$22,2,0)</f>
        <v>Art</v>
      </c>
      <c r="Q3952">
        <v>8.2560000000000002</v>
      </c>
      <c r="R3952">
        <v>4</v>
      </c>
      <c r="S3952">
        <v>0.61920000000000019</v>
      </c>
    </row>
    <row r="3953" spans="1:19" x14ac:dyDescent="0.35">
      <c r="A3953">
        <v>2780</v>
      </c>
      <c r="B3953" t="s">
        <v>2784</v>
      </c>
      <c r="C3953" t="s">
        <v>1087</v>
      </c>
      <c r="D3953" t="str">
        <f>MID(Table1[[#This Row],[Product ID]],5,2)</f>
        <v>BI</v>
      </c>
      <c r="E3953" t="str">
        <f>LEFT(Table1[[#This Row],[Product ID]],3)</f>
        <v>OFF</v>
      </c>
      <c r="F3953" s="10" t="e">
        <f>VLOOKUP(Table1[[#This Row],[Order ID]],Mapping!H3953:J11744,3,0)</f>
        <v>#N/A</v>
      </c>
      <c r="G3953" s="10" t="e">
        <f>VLOOKUP(Table1[[#This Row],[Order ID]],Mapping!H3953:K11744,4,0)</f>
        <v>#N/A</v>
      </c>
      <c r="H3953" t="str">
        <f>INDEX(Mapping!$B$2:$T$7793,MATCH(Data!$A3953,Mapping!$B$3:$B$7793,0),MATCH(Data!$H$1,Mapping!$B$2:$T$2,0))</f>
        <v>Second Class</v>
      </c>
      <c r="I3953" t="str">
        <f>INDEX(Mapping!$B$2:$T$7793,MATCH(Data!$A3953,Mapping!$B$3:$B$7793,0),MATCH(Data!$I$1,Mapping!$B$2:$T$2,0))</f>
        <v>Consumer</v>
      </c>
      <c r="J3953">
        <f>VLOOKUP($A3953,Mapping!$X$3:$Y$7793,2,0)</f>
        <v>44312</v>
      </c>
      <c r="K3953" t="str">
        <f>VLOOKUP($J3953,Mapping!$AB$3:$AC$475,2,0)</f>
        <v>Inglewood</v>
      </c>
      <c r="L3953" t="str">
        <f>VLOOKUP($K3953,Mapping!$AF$3:$AG$475,2,0)</f>
        <v>California</v>
      </c>
      <c r="M3953" t="str">
        <f>VLOOKUP($L3953,Mapping!$AI$3:$AJ$48,2,0)</f>
        <v>United States</v>
      </c>
      <c r="N3953" t="str">
        <f>VLOOKUP($L3953,Mapping!$AI$3:$AK$48,3,0)</f>
        <v>West</v>
      </c>
      <c r="O3953" t="str">
        <f>VLOOKUP(Table1[[#This Row],[Column1]],Mapping!$AM$8:$AN$11,2,0)</f>
        <v>Office Supplies</v>
      </c>
      <c r="P3953" t="str">
        <f>VLOOKUP(Table1[[#This Row],[Column3]],Mapping!$AP$5:$AQ$22,2,0)</f>
        <v>Binders</v>
      </c>
      <c r="Q3953">
        <v>25.560000000000002</v>
      </c>
      <c r="R3953">
        <v>5</v>
      </c>
      <c r="S3953">
        <v>-20.448</v>
      </c>
    </row>
    <row r="3954" spans="1:19" x14ac:dyDescent="0.35">
      <c r="A3954">
        <v>1189</v>
      </c>
      <c r="B3954" t="s">
        <v>1432</v>
      </c>
      <c r="C3954" t="s">
        <v>1433</v>
      </c>
      <c r="D3954" t="str">
        <f>MID(Table1[[#This Row],[Product ID]],5,2)</f>
        <v>AR</v>
      </c>
      <c r="E3954" t="str">
        <f>LEFT(Table1[[#This Row],[Product ID]],3)</f>
        <v>OFF</v>
      </c>
      <c r="F3954" s="10" t="e">
        <f>VLOOKUP(Table1[[#This Row],[Order ID]],Mapping!H3954:J11745,3,0)</f>
        <v>#N/A</v>
      </c>
      <c r="G3954" s="10" t="e">
        <f>VLOOKUP(Table1[[#This Row],[Order ID]],Mapping!H3954:K11745,4,0)</f>
        <v>#N/A</v>
      </c>
      <c r="H3954" t="str">
        <f>INDEX(Mapping!$B$2:$T$7793,MATCH(Data!$A3954,Mapping!$B$3:$B$7793,0),MATCH(Data!$H$1,Mapping!$B$2:$T$2,0))</f>
        <v>Second Class</v>
      </c>
      <c r="I3954" t="str">
        <f>INDEX(Mapping!$B$2:$T$7793,MATCH(Data!$A3954,Mapping!$B$3:$B$7793,0),MATCH(Data!$I$1,Mapping!$B$2:$T$2,0))</f>
        <v>Corporate</v>
      </c>
      <c r="J3954">
        <f>VLOOKUP($A3954,Mapping!$X$3:$Y$7793,2,0)</f>
        <v>60610</v>
      </c>
      <c r="K3954" t="str">
        <f>VLOOKUP($J3954,Mapping!$AB$3:$AC$475,2,0)</f>
        <v>Minneapolis</v>
      </c>
      <c r="L3954" t="str">
        <f>VLOOKUP($K3954,Mapping!$AF$3:$AG$475,2,0)</f>
        <v>Minnesota</v>
      </c>
      <c r="M3954" t="str">
        <f>VLOOKUP($L3954,Mapping!$AI$3:$AJ$48,2,0)</f>
        <v>United States</v>
      </c>
      <c r="N3954" t="str">
        <f>VLOOKUP($L3954,Mapping!$AI$3:$AK$48,3,0)</f>
        <v>Central</v>
      </c>
      <c r="O3954" t="str">
        <f>VLOOKUP(Table1[[#This Row],[Column1]],Mapping!$AM$8:$AN$11,2,0)</f>
        <v>Office Supplies</v>
      </c>
      <c r="P3954" t="str">
        <f>VLOOKUP(Table1[[#This Row],[Column3]],Mapping!$AP$5:$AQ$22,2,0)</f>
        <v>Art</v>
      </c>
      <c r="Q3954">
        <v>16.520000000000003</v>
      </c>
      <c r="R3954">
        <v>5</v>
      </c>
      <c r="S3954">
        <v>2.0649999999999986</v>
      </c>
    </row>
    <row r="3955" spans="1:19" x14ac:dyDescent="0.35">
      <c r="A3955">
        <v>2837</v>
      </c>
      <c r="B3955" t="s">
        <v>2826</v>
      </c>
      <c r="C3955" t="s">
        <v>2827</v>
      </c>
      <c r="D3955" t="str">
        <f>MID(Table1[[#This Row],[Product ID]],5,2)</f>
        <v>AC</v>
      </c>
      <c r="E3955" t="str">
        <f>LEFT(Table1[[#This Row],[Product ID]],3)</f>
        <v>TEC</v>
      </c>
      <c r="F3955" s="10" t="e">
        <f>VLOOKUP(Table1[[#This Row],[Order ID]],Mapping!H3955:J11746,3,0)</f>
        <v>#N/A</v>
      </c>
      <c r="G3955" s="10" t="e">
        <f>VLOOKUP(Table1[[#This Row],[Order ID]],Mapping!H3955:K11746,4,0)</f>
        <v>#N/A</v>
      </c>
      <c r="H3955" t="str">
        <f>INDEX(Mapping!$B$2:$T$7793,MATCH(Data!$A3955,Mapping!$B$3:$B$7793,0),MATCH(Data!$H$1,Mapping!$B$2:$T$2,0))</f>
        <v>Standard Class</v>
      </c>
      <c r="I3955" t="str">
        <f>INDEX(Mapping!$B$2:$T$7793,MATCH(Data!$A3955,Mapping!$B$3:$B$7793,0),MATCH(Data!$I$1,Mapping!$B$2:$T$2,0))</f>
        <v>Consumer</v>
      </c>
      <c r="J3955">
        <f>VLOOKUP($A3955,Mapping!$X$3:$Y$7793,2,0)</f>
        <v>48234</v>
      </c>
      <c r="K3955" t="str">
        <f>VLOOKUP($J3955,Mapping!$AB$3:$AC$475,2,0)</f>
        <v>Chester</v>
      </c>
      <c r="L3955" t="str">
        <f>VLOOKUP($K3955,Mapping!$AF$3:$AG$475,2,0)</f>
        <v>Pennsylvania</v>
      </c>
      <c r="M3955" t="str">
        <f>VLOOKUP($L3955,Mapping!$AI$3:$AJ$48,2,0)</f>
        <v>United States</v>
      </c>
      <c r="N3955" t="str">
        <f>VLOOKUP($L3955,Mapping!$AI$3:$AK$48,3,0)</f>
        <v>East</v>
      </c>
      <c r="O3955" t="str">
        <f>VLOOKUP(Table1[[#This Row],[Column1]],Mapping!$AM$8:$AN$11,2,0)</f>
        <v>Technology</v>
      </c>
      <c r="P3955" t="str">
        <f>VLOOKUP(Table1[[#This Row],[Column3]],Mapping!$AP$5:$AQ$22,2,0)</f>
        <v>Accessories</v>
      </c>
      <c r="Q3955">
        <v>104.88</v>
      </c>
      <c r="R3955">
        <v>6</v>
      </c>
      <c r="S3955">
        <v>41.952000000000005</v>
      </c>
    </row>
    <row r="3956" spans="1:19" x14ac:dyDescent="0.35">
      <c r="A3956">
        <v>2838</v>
      </c>
      <c r="B3956" t="s">
        <v>2826</v>
      </c>
      <c r="C3956" t="s">
        <v>1251</v>
      </c>
      <c r="D3956" t="str">
        <f>MID(Table1[[#This Row],[Product ID]],5,2)</f>
        <v>AR</v>
      </c>
      <c r="E3956" t="str">
        <f>LEFT(Table1[[#This Row],[Product ID]],3)</f>
        <v>OFF</v>
      </c>
      <c r="F3956" s="10" t="e">
        <f>VLOOKUP(Table1[[#This Row],[Order ID]],Mapping!H3956:J11747,3,0)</f>
        <v>#N/A</v>
      </c>
      <c r="G3956" s="10" t="e">
        <f>VLOOKUP(Table1[[#This Row],[Order ID]],Mapping!H3956:K11747,4,0)</f>
        <v>#N/A</v>
      </c>
      <c r="H3956" t="str">
        <f>INDEX(Mapping!$B$2:$T$7793,MATCH(Data!$A3956,Mapping!$B$3:$B$7793,0),MATCH(Data!$H$1,Mapping!$B$2:$T$2,0))</f>
        <v>Second Class</v>
      </c>
      <c r="I3956" t="str">
        <f>INDEX(Mapping!$B$2:$T$7793,MATCH(Data!$A3956,Mapping!$B$3:$B$7793,0),MATCH(Data!$I$1,Mapping!$B$2:$T$2,0))</f>
        <v>Consumer</v>
      </c>
      <c r="J3956">
        <f>VLOOKUP($A3956,Mapping!$X$3:$Y$7793,2,0)</f>
        <v>48234</v>
      </c>
      <c r="K3956" t="str">
        <f>VLOOKUP($J3956,Mapping!$AB$3:$AC$475,2,0)</f>
        <v>Chester</v>
      </c>
      <c r="L3956" t="str">
        <f>VLOOKUP($K3956,Mapping!$AF$3:$AG$475,2,0)</f>
        <v>Pennsylvania</v>
      </c>
      <c r="M3956" t="str">
        <f>VLOOKUP($L3956,Mapping!$AI$3:$AJ$48,2,0)</f>
        <v>United States</v>
      </c>
      <c r="N3956" t="str">
        <f>VLOOKUP($L3956,Mapping!$AI$3:$AK$48,3,0)</f>
        <v>East</v>
      </c>
      <c r="O3956" t="str">
        <f>VLOOKUP(Table1[[#This Row],[Column1]],Mapping!$AM$8:$AN$11,2,0)</f>
        <v>Office Supplies</v>
      </c>
      <c r="P3956" t="str">
        <f>VLOOKUP(Table1[[#This Row],[Column3]],Mapping!$AP$5:$AQ$22,2,0)</f>
        <v>Art</v>
      </c>
      <c r="Q3956">
        <v>34.700000000000003</v>
      </c>
      <c r="R3956">
        <v>5</v>
      </c>
      <c r="S3956">
        <v>12.492000000000001</v>
      </c>
    </row>
    <row r="3957" spans="1:19" x14ac:dyDescent="0.35">
      <c r="A3957">
        <v>2839</v>
      </c>
      <c r="B3957" t="s">
        <v>2826</v>
      </c>
      <c r="C3957" t="s">
        <v>850</v>
      </c>
      <c r="D3957" t="str">
        <f>MID(Table1[[#This Row],[Product ID]],5,2)</f>
        <v>BI</v>
      </c>
      <c r="E3957" t="str">
        <f>LEFT(Table1[[#This Row],[Product ID]],3)</f>
        <v>OFF</v>
      </c>
      <c r="F3957" s="10" t="e">
        <f>VLOOKUP(Table1[[#This Row],[Order ID]],Mapping!H3957:J11748,3,0)</f>
        <v>#N/A</v>
      </c>
      <c r="G3957" s="10" t="e">
        <f>VLOOKUP(Table1[[#This Row],[Order ID]],Mapping!H3957:K11748,4,0)</f>
        <v>#N/A</v>
      </c>
      <c r="H3957" t="str">
        <f>INDEX(Mapping!$B$2:$T$7793,MATCH(Data!$A3957,Mapping!$B$3:$B$7793,0),MATCH(Data!$H$1,Mapping!$B$2:$T$2,0))</f>
        <v>Second Class</v>
      </c>
      <c r="I3957" t="str">
        <f>INDEX(Mapping!$B$2:$T$7793,MATCH(Data!$A3957,Mapping!$B$3:$B$7793,0),MATCH(Data!$I$1,Mapping!$B$2:$T$2,0))</f>
        <v>Consumer</v>
      </c>
      <c r="J3957">
        <f>VLOOKUP($A3957,Mapping!$X$3:$Y$7793,2,0)</f>
        <v>48234</v>
      </c>
      <c r="K3957" t="str">
        <f>VLOOKUP($J3957,Mapping!$AB$3:$AC$475,2,0)</f>
        <v>Chester</v>
      </c>
      <c r="L3957" t="str">
        <f>VLOOKUP($K3957,Mapping!$AF$3:$AG$475,2,0)</f>
        <v>Pennsylvania</v>
      </c>
      <c r="M3957" t="str">
        <f>VLOOKUP($L3957,Mapping!$AI$3:$AJ$48,2,0)</f>
        <v>United States</v>
      </c>
      <c r="N3957" t="str">
        <f>VLOOKUP($L3957,Mapping!$AI$3:$AK$48,3,0)</f>
        <v>East</v>
      </c>
      <c r="O3957" t="str">
        <f>VLOOKUP(Table1[[#This Row],[Column1]],Mapping!$AM$8:$AN$11,2,0)</f>
        <v>Office Supplies</v>
      </c>
      <c r="P3957" t="str">
        <f>VLOOKUP(Table1[[#This Row],[Column3]],Mapping!$AP$5:$AQ$22,2,0)</f>
        <v>Binders</v>
      </c>
      <c r="Q3957">
        <v>33.72</v>
      </c>
      <c r="R3957">
        <v>4</v>
      </c>
      <c r="S3957">
        <v>15.511199999999999</v>
      </c>
    </row>
    <row r="3958" spans="1:19" x14ac:dyDescent="0.35">
      <c r="A3958">
        <v>2840</v>
      </c>
      <c r="B3958" t="s">
        <v>2826</v>
      </c>
      <c r="C3958" t="s">
        <v>1072</v>
      </c>
      <c r="D3958" t="str">
        <f>MID(Table1[[#This Row],[Product ID]],5,2)</f>
        <v>PA</v>
      </c>
      <c r="E3958" t="str">
        <f>LEFT(Table1[[#This Row],[Product ID]],3)</f>
        <v>OFF</v>
      </c>
      <c r="F3958" s="10" t="e">
        <f>VLOOKUP(Table1[[#This Row],[Order ID]],Mapping!H3958:J11749,3,0)</f>
        <v>#N/A</v>
      </c>
      <c r="G3958" s="10" t="e">
        <f>VLOOKUP(Table1[[#This Row],[Order ID]],Mapping!H3958:K11749,4,0)</f>
        <v>#N/A</v>
      </c>
      <c r="H3958" t="str">
        <f>INDEX(Mapping!$B$2:$T$7793,MATCH(Data!$A3958,Mapping!$B$3:$B$7793,0),MATCH(Data!$H$1,Mapping!$B$2:$T$2,0))</f>
        <v>Second Class</v>
      </c>
      <c r="I3958" t="str">
        <f>INDEX(Mapping!$B$2:$T$7793,MATCH(Data!$A3958,Mapping!$B$3:$B$7793,0),MATCH(Data!$I$1,Mapping!$B$2:$T$2,0))</f>
        <v>Consumer</v>
      </c>
      <c r="J3958">
        <f>VLOOKUP($A3958,Mapping!$X$3:$Y$7793,2,0)</f>
        <v>48234</v>
      </c>
      <c r="K3958" t="str">
        <f>VLOOKUP($J3958,Mapping!$AB$3:$AC$475,2,0)</f>
        <v>Chester</v>
      </c>
      <c r="L3958" t="str">
        <f>VLOOKUP($K3958,Mapping!$AF$3:$AG$475,2,0)</f>
        <v>Pennsylvania</v>
      </c>
      <c r="M3958" t="str">
        <f>VLOOKUP($L3958,Mapping!$AI$3:$AJ$48,2,0)</f>
        <v>United States</v>
      </c>
      <c r="N3958" t="str">
        <f>VLOOKUP($L3958,Mapping!$AI$3:$AK$48,3,0)</f>
        <v>East</v>
      </c>
      <c r="O3958" t="str">
        <f>VLOOKUP(Table1[[#This Row],[Column1]],Mapping!$AM$8:$AN$11,2,0)</f>
        <v>Office Supplies</v>
      </c>
      <c r="P3958" t="str">
        <f>VLOOKUP(Table1[[#This Row],[Column3]],Mapping!$AP$5:$AQ$22,2,0)</f>
        <v>Paper</v>
      </c>
      <c r="Q3958">
        <v>14.940000000000001</v>
      </c>
      <c r="R3958">
        <v>3</v>
      </c>
      <c r="S3958">
        <v>7.0218000000000007</v>
      </c>
    </row>
    <row r="3959" spans="1:19" x14ac:dyDescent="0.35">
      <c r="A3959">
        <v>7287</v>
      </c>
      <c r="B3959" t="s">
        <v>5485</v>
      </c>
      <c r="C3959" t="s">
        <v>3717</v>
      </c>
      <c r="D3959" t="str">
        <f>MID(Table1[[#This Row],[Product ID]],5,2)</f>
        <v>BO</v>
      </c>
      <c r="E3959" t="str">
        <f>LEFT(Table1[[#This Row],[Product ID]],3)</f>
        <v>FUR</v>
      </c>
      <c r="F3959" s="10">
        <f>VLOOKUP(Table1[[#This Row],[Order ID]],Mapping!H3959:J11750,3,0)</f>
        <v>41761</v>
      </c>
      <c r="G3959" s="10">
        <f>VLOOKUP(Table1[[#This Row],[Order ID]],Mapping!H3959:K11750,4,0)</f>
        <v>41762</v>
      </c>
      <c r="H3959" t="str">
        <f>INDEX(Mapping!$B$2:$T$7793,MATCH(Data!$A3959,Mapping!$B$3:$B$7793,0),MATCH(Data!$H$1,Mapping!$B$2:$T$2,0))</f>
        <v>Second Class</v>
      </c>
      <c r="I3959" t="str">
        <f>INDEX(Mapping!$B$2:$T$7793,MATCH(Data!$A3959,Mapping!$B$3:$B$7793,0),MATCH(Data!$I$1,Mapping!$B$2:$T$2,0))</f>
        <v>Consumer</v>
      </c>
      <c r="J3959">
        <f>VLOOKUP($A3959,Mapping!$X$3:$Y$7793,2,0)</f>
        <v>33065</v>
      </c>
      <c r="K3959" t="str">
        <f>VLOOKUP($J3959,Mapping!$AB$3:$AC$475,2,0)</f>
        <v>Allentown</v>
      </c>
      <c r="L3959" t="str">
        <f>VLOOKUP($K3959,Mapping!$AF$3:$AG$475,2,0)</f>
        <v>Pennsylvania</v>
      </c>
      <c r="M3959" t="str">
        <f>VLOOKUP($L3959,Mapping!$AI$3:$AJ$48,2,0)</f>
        <v>United States</v>
      </c>
      <c r="N3959" t="str">
        <f>VLOOKUP($L3959,Mapping!$AI$3:$AK$48,3,0)</f>
        <v>East</v>
      </c>
      <c r="O3959" t="str">
        <f>VLOOKUP(Table1[[#This Row],[Column1]],Mapping!$AM$8:$AN$11,2,0)</f>
        <v>Furniture</v>
      </c>
      <c r="P3959" t="str">
        <f>VLOOKUP(Table1[[#This Row],[Column3]],Mapping!$AP$5:$AQ$22,2,0)</f>
        <v>Bookcases</v>
      </c>
      <c r="Q3959">
        <v>314.35199999999998</v>
      </c>
      <c r="R3959">
        <v>3</v>
      </c>
      <c r="S3959">
        <v>-15.71759999999999</v>
      </c>
    </row>
    <row r="3960" spans="1:19" x14ac:dyDescent="0.35">
      <c r="A3960">
        <v>7288</v>
      </c>
      <c r="B3960" t="s">
        <v>5485</v>
      </c>
      <c r="C3960" t="s">
        <v>5486</v>
      </c>
      <c r="D3960" t="str">
        <f>MID(Table1[[#This Row],[Product ID]],5,2)</f>
        <v>LA</v>
      </c>
      <c r="E3960" t="str">
        <f>LEFT(Table1[[#This Row],[Product ID]],3)</f>
        <v>OFF</v>
      </c>
      <c r="F3960" s="10">
        <f>VLOOKUP(Table1[[#This Row],[Order ID]],Mapping!H3960:J11751,3,0)</f>
        <v>41761</v>
      </c>
      <c r="G3960" s="10">
        <f>VLOOKUP(Table1[[#This Row],[Order ID]],Mapping!H3960:K11751,4,0)</f>
        <v>41762</v>
      </c>
      <c r="H3960" t="str">
        <f>INDEX(Mapping!$B$2:$T$7793,MATCH(Data!$A3960,Mapping!$B$3:$B$7793,0),MATCH(Data!$H$1,Mapping!$B$2:$T$2,0))</f>
        <v>First Class</v>
      </c>
      <c r="I3960" t="str">
        <f>INDEX(Mapping!$B$2:$T$7793,MATCH(Data!$A3960,Mapping!$B$3:$B$7793,0),MATCH(Data!$I$1,Mapping!$B$2:$T$2,0))</f>
        <v>Consumer</v>
      </c>
      <c r="J3960">
        <f>VLOOKUP($A3960,Mapping!$X$3:$Y$7793,2,0)</f>
        <v>33065</v>
      </c>
      <c r="K3960" t="str">
        <f>VLOOKUP($J3960,Mapping!$AB$3:$AC$475,2,0)</f>
        <v>Allentown</v>
      </c>
      <c r="L3960" t="str">
        <f>VLOOKUP($K3960,Mapping!$AF$3:$AG$475,2,0)</f>
        <v>Pennsylvania</v>
      </c>
      <c r="M3960" t="str">
        <f>VLOOKUP($L3960,Mapping!$AI$3:$AJ$48,2,0)</f>
        <v>United States</v>
      </c>
      <c r="N3960" t="str">
        <f>VLOOKUP($L3960,Mapping!$AI$3:$AK$48,3,0)</f>
        <v>East</v>
      </c>
      <c r="O3960" t="str">
        <f>VLOOKUP(Table1[[#This Row],[Column1]],Mapping!$AM$8:$AN$11,2,0)</f>
        <v>Office Supplies</v>
      </c>
      <c r="P3960" t="str">
        <f>VLOOKUP(Table1[[#This Row],[Column3]],Mapping!$AP$5:$AQ$22,2,0)</f>
        <v>Labels</v>
      </c>
      <c r="Q3960">
        <v>4.6079999999999997</v>
      </c>
      <c r="R3960">
        <v>2</v>
      </c>
      <c r="S3960">
        <v>1.4975999999999996</v>
      </c>
    </row>
    <row r="3961" spans="1:19" x14ac:dyDescent="0.35">
      <c r="A3961">
        <v>3017</v>
      </c>
      <c r="B3961" t="s">
        <v>2951</v>
      </c>
      <c r="C3961" t="s">
        <v>2952</v>
      </c>
      <c r="D3961" t="str">
        <f>MID(Table1[[#This Row],[Product ID]],5,2)</f>
        <v>AC</v>
      </c>
      <c r="E3961" t="str">
        <f>LEFT(Table1[[#This Row],[Product ID]],3)</f>
        <v>TEC</v>
      </c>
      <c r="F3961" s="10" t="e">
        <f>VLOOKUP(Table1[[#This Row],[Order ID]],Mapping!H3961:J11752,3,0)</f>
        <v>#N/A</v>
      </c>
      <c r="G3961" s="10" t="e">
        <f>VLOOKUP(Table1[[#This Row],[Order ID]],Mapping!H3961:K11752,4,0)</f>
        <v>#N/A</v>
      </c>
      <c r="H3961" t="str">
        <f>INDEX(Mapping!$B$2:$T$7793,MATCH(Data!$A3961,Mapping!$B$3:$B$7793,0),MATCH(Data!$H$1,Mapping!$B$2:$T$2,0))</f>
        <v>Standard Class</v>
      </c>
      <c r="I3961" t="str">
        <f>INDEX(Mapping!$B$2:$T$7793,MATCH(Data!$A3961,Mapping!$B$3:$B$7793,0),MATCH(Data!$I$1,Mapping!$B$2:$T$2,0))</f>
        <v>Home Office</v>
      </c>
      <c r="J3961">
        <f>VLOOKUP($A3961,Mapping!$X$3:$Y$7793,2,0)</f>
        <v>71854</v>
      </c>
      <c r="K3961" t="str">
        <f>VLOOKUP($J3961,Mapping!$AB$3:$AC$475,2,0)</f>
        <v>Mentor</v>
      </c>
      <c r="L3961" t="str">
        <f>VLOOKUP($K3961,Mapping!$AF$3:$AG$475,2,0)</f>
        <v>Ohio</v>
      </c>
      <c r="M3961" t="str">
        <f>VLOOKUP($L3961,Mapping!$AI$3:$AJ$48,2,0)</f>
        <v>United States</v>
      </c>
      <c r="N3961" t="str">
        <f>VLOOKUP($L3961,Mapping!$AI$3:$AK$48,3,0)</f>
        <v>East</v>
      </c>
      <c r="O3961" t="str">
        <f>VLOOKUP(Table1[[#This Row],[Column1]],Mapping!$AM$8:$AN$11,2,0)</f>
        <v>Technology</v>
      </c>
      <c r="P3961" t="str">
        <f>VLOOKUP(Table1[[#This Row],[Column3]],Mapping!$AP$5:$AQ$22,2,0)</f>
        <v>Accessories</v>
      </c>
      <c r="Q3961">
        <v>48.9</v>
      </c>
      <c r="R3961">
        <v>5</v>
      </c>
      <c r="S3961">
        <v>18.093</v>
      </c>
    </row>
    <row r="3962" spans="1:19" x14ac:dyDescent="0.35">
      <c r="A3962">
        <v>7209</v>
      </c>
      <c r="B3962" t="s">
        <v>5442</v>
      </c>
      <c r="C3962" t="s">
        <v>1049</v>
      </c>
      <c r="D3962" t="str">
        <f>MID(Table1[[#This Row],[Product ID]],5,2)</f>
        <v>BI</v>
      </c>
      <c r="E3962" t="str">
        <f>LEFT(Table1[[#This Row],[Product ID]],3)</f>
        <v>OFF</v>
      </c>
      <c r="F3962" s="10">
        <f>VLOOKUP(Table1[[#This Row],[Order ID]],Mapping!H3962:J11753,3,0)</f>
        <v>41940</v>
      </c>
      <c r="G3962" s="10">
        <f>VLOOKUP(Table1[[#This Row],[Order ID]],Mapping!H3962:K11753,4,0)</f>
        <v>41946</v>
      </c>
      <c r="H3962" t="str">
        <f>INDEX(Mapping!$B$2:$T$7793,MATCH(Data!$A3962,Mapping!$B$3:$B$7793,0),MATCH(Data!$H$1,Mapping!$B$2:$T$2,0))</f>
        <v>Standard Class</v>
      </c>
      <c r="I3962" t="str">
        <f>INDEX(Mapping!$B$2:$T$7793,MATCH(Data!$A3962,Mapping!$B$3:$B$7793,0),MATCH(Data!$I$1,Mapping!$B$2:$T$2,0))</f>
        <v>Corporate</v>
      </c>
      <c r="J3962">
        <f>VLOOKUP($A3962,Mapping!$X$3:$Y$7793,2,0)</f>
        <v>32303</v>
      </c>
      <c r="K3962" t="str">
        <f>VLOOKUP($J3962,Mapping!$AB$3:$AC$475,2,0)</f>
        <v>Meridian</v>
      </c>
      <c r="L3962" t="str">
        <f>VLOOKUP($K3962,Mapping!$AF$3:$AG$475,2,0)</f>
        <v>Idaho</v>
      </c>
      <c r="M3962" t="str">
        <f>VLOOKUP($L3962,Mapping!$AI$3:$AJ$48,2,0)</f>
        <v>United States</v>
      </c>
      <c r="N3962" t="str">
        <f>VLOOKUP($L3962,Mapping!$AI$3:$AK$48,3,0)</f>
        <v>West</v>
      </c>
      <c r="O3962" t="str">
        <f>VLOOKUP(Table1[[#This Row],[Column1]],Mapping!$AM$8:$AN$11,2,0)</f>
        <v>Office Supplies</v>
      </c>
      <c r="P3962" t="str">
        <f>VLOOKUP(Table1[[#This Row],[Column3]],Mapping!$AP$5:$AQ$22,2,0)</f>
        <v>Binders</v>
      </c>
      <c r="Q3962">
        <v>5.6070000000000011</v>
      </c>
      <c r="R3962">
        <v>3</v>
      </c>
      <c r="S3962">
        <v>-3.9248999999999974</v>
      </c>
    </row>
    <row r="3963" spans="1:19" x14ac:dyDescent="0.35">
      <c r="A3963">
        <v>7210</v>
      </c>
      <c r="B3963" t="s">
        <v>5442</v>
      </c>
      <c r="C3963" t="s">
        <v>536</v>
      </c>
      <c r="D3963" t="str">
        <f>MID(Table1[[#This Row],[Product ID]],5,2)</f>
        <v>AR</v>
      </c>
      <c r="E3963" t="str">
        <f>LEFT(Table1[[#This Row],[Product ID]],3)</f>
        <v>OFF</v>
      </c>
      <c r="F3963" s="10">
        <f>VLOOKUP(Table1[[#This Row],[Order ID]],Mapping!H3963:J11754,3,0)</f>
        <v>41940</v>
      </c>
      <c r="G3963" s="10">
        <f>VLOOKUP(Table1[[#This Row],[Order ID]],Mapping!H3963:K11754,4,0)</f>
        <v>41946</v>
      </c>
      <c r="H3963" t="str">
        <f>INDEX(Mapping!$B$2:$T$7793,MATCH(Data!$A3963,Mapping!$B$3:$B$7793,0),MATCH(Data!$H$1,Mapping!$B$2:$T$2,0))</f>
        <v>Standard Class</v>
      </c>
      <c r="I3963" t="str">
        <f>INDEX(Mapping!$B$2:$T$7793,MATCH(Data!$A3963,Mapping!$B$3:$B$7793,0),MATCH(Data!$I$1,Mapping!$B$2:$T$2,0))</f>
        <v>Corporate</v>
      </c>
      <c r="J3963">
        <f>VLOOKUP($A3963,Mapping!$X$3:$Y$7793,2,0)</f>
        <v>32303</v>
      </c>
      <c r="K3963" t="str">
        <f>VLOOKUP($J3963,Mapping!$AB$3:$AC$475,2,0)</f>
        <v>Meridian</v>
      </c>
      <c r="L3963" t="str">
        <f>VLOOKUP($K3963,Mapping!$AF$3:$AG$475,2,0)</f>
        <v>Idaho</v>
      </c>
      <c r="M3963" t="str">
        <f>VLOOKUP($L3963,Mapping!$AI$3:$AJ$48,2,0)</f>
        <v>United States</v>
      </c>
      <c r="N3963" t="str">
        <f>VLOOKUP($L3963,Mapping!$AI$3:$AK$48,3,0)</f>
        <v>West</v>
      </c>
      <c r="O3963" t="str">
        <f>VLOOKUP(Table1[[#This Row],[Column1]],Mapping!$AM$8:$AN$11,2,0)</f>
        <v>Office Supplies</v>
      </c>
      <c r="P3963" t="str">
        <f>VLOOKUP(Table1[[#This Row],[Column3]],Mapping!$AP$5:$AQ$22,2,0)</f>
        <v>Art</v>
      </c>
      <c r="Q3963">
        <v>6.5760000000000005</v>
      </c>
      <c r="R3963">
        <v>3</v>
      </c>
      <c r="S3963">
        <v>0.57540000000000058</v>
      </c>
    </row>
    <row r="3964" spans="1:19" x14ac:dyDescent="0.35">
      <c r="A3964">
        <v>2543</v>
      </c>
      <c r="B3964" t="s">
        <v>2619</v>
      </c>
      <c r="C3964" t="s">
        <v>1915</v>
      </c>
      <c r="D3964" t="str">
        <f>MID(Table1[[#This Row],[Product ID]],5,2)</f>
        <v>PH</v>
      </c>
      <c r="E3964" t="str">
        <f>LEFT(Table1[[#This Row],[Product ID]],3)</f>
        <v>TEC</v>
      </c>
      <c r="F3964" s="10" t="e">
        <f>VLOOKUP(Table1[[#This Row],[Order ID]],Mapping!H3964:J11755,3,0)</f>
        <v>#N/A</v>
      </c>
      <c r="G3964" s="10" t="e">
        <f>VLOOKUP(Table1[[#This Row],[Order ID]],Mapping!H3964:K11755,4,0)</f>
        <v>#N/A</v>
      </c>
      <c r="H3964" t="str">
        <f>INDEX(Mapping!$B$2:$T$7793,MATCH(Data!$A3964,Mapping!$B$3:$B$7793,0),MATCH(Data!$H$1,Mapping!$B$2:$T$2,0))</f>
        <v>Second Class</v>
      </c>
      <c r="I3964" t="str">
        <f>INDEX(Mapping!$B$2:$T$7793,MATCH(Data!$A3964,Mapping!$B$3:$B$7793,0),MATCH(Data!$I$1,Mapping!$B$2:$T$2,0))</f>
        <v>Home Office</v>
      </c>
      <c r="J3964">
        <f>VLOOKUP($A3964,Mapping!$X$3:$Y$7793,2,0)</f>
        <v>60610</v>
      </c>
      <c r="K3964" t="str">
        <f>VLOOKUP($J3964,Mapping!$AB$3:$AC$475,2,0)</f>
        <v>Minneapolis</v>
      </c>
      <c r="L3964" t="str">
        <f>VLOOKUP($K3964,Mapping!$AF$3:$AG$475,2,0)</f>
        <v>Minnesota</v>
      </c>
      <c r="M3964" t="str">
        <f>VLOOKUP($L3964,Mapping!$AI$3:$AJ$48,2,0)</f>
        <v>United States</v>
      </c>
      <c r="N3964" t="str">
        <f>VLOOKUP($L3964,Mapping!$AI$3:$AK$48,3,0)</f>
        <v>Central</v>
      </c>
      <c r="O3964" t="str">
        <f>VLOOKUP(Table1[[#This Row],[Column1]],Mapping!$AM$8:$AN$11,2,0)</f>
        <v>Technology</v>
      </c>
      <c r="P3964" t="str">
        <f>VLOOKUP(Table1[[#This Row],[Column3]],Mapping!$AP$5:$AQ$22,2,0)</f>
        <v>Phones</v>
      </c>
      <c r="Q3964">
        <v>27.183999999999997</v>
      </c>
      <c r="R3964">
        <v>2</v>
      </c>
      <c r="S3964">
        <v>2.0387999999999984</v>
      </c>
    </row>
    <row r="3965" spans="1:19" x14ac:dyDescent="0.35">
      <c r="A3965">
        <v>998</v>
      </c>
      <c r="B3965" t="s">
        <v>1228</v>
      </c>
      <c r="C3965" t="s">
        <v>1229</v>
      </c>
      <c r="D3965" t="str">
        <f>MID(Table1[[#This Row],[Product ID]],5,2)</f>
        <v>AR</v>
      </c>
      <c r="E3965" t="str">
        <f>LEFT(Table1[[#This Row],[Product ID]],3)</f>
        <v>OFF</v>
      </c>
      <c r="F3965" s="10" t="e">
        <f>VLOOKUP(Table1[[#This Row],[Order ID]],Mapping!H3965:J11756,3,0)</f>
        <v>#N/A</v>
      </c>
      <c r="G3965" s="10" t="e">
        <f>VLOOKUP(Table1[[#This Row],[Order ID]],Mapping!H3965:K11756,4,0)</f>
        <v>#N/A</v>
      </c>
      <c r="H3965" t="str">
        <f>INDEX(Mapping!$B$2:$T$7793,MATCH(Data!$A3965,Mapping!$B$3:$B$7793,0),MATCH(Data!$H$1,Mapping!$B$2:$T$2,0))</f>
        <v>Standard Class</v>
      </c>
      <c r="I3965" t="str">
        <f>INDEX(Mapping!$B$2:$T$7793,MATCH(Data!$A3965,Mapping!$B$3:$B$7793,0),MATCH(Data!$I$1,Mapping!$B$2:$T$2,0))</f>
        <v>Corporate</v>
      </c>
      <c r="J3965">
        <f>VLOOKUP($A3965,Mapping!$X$3:$Y$7793,2,0)</f>
        <v>94122</v>
      </c>
      <c r="K3965" t="str">
        <f>VLOOKUP($J3965,Mapping!$AB$3:$AC$475,2,0)</f>
        <v>Urbandale</v>
      </c>
      <c r="L3965" t="str">
        <f>VLOOKUP($K3965,Mapping!$AF$3:$AG$475,2,0)</f>
        <v>Iowa</v>
      </c>
      <c r="M3965" t="str">
        <f>VLOOKUP($L3965,Mapping!$AI$3:$AJ$48,2,0)</f>
        <v>United States</v>
      </c>
      <c r="N3965" t="str">
        <f>VLOOKUP($L3965,Mapping!$AI$3:$AK$48,3,0)</f>
        <v>Central</v>
      </c>
      <c r="O3965" t="str">
        <f>VLOOKUP(Table1[[#This Row],[Column1]],Mapping!$AM$8:$AN$11,2,0)</f>
        <v>Office Supplies</v>
      </c>
      <c r="P3965" t="str">
        <f>VLOOKUP(Table1[[#This Row],[Column3]],Mapping!$AP$5:$AQ$22,2,0)</f>
        <v>Art</v>
      </c>
      <c r="Q3965">
        <v>6.57</v>
      </c>
      <c r="R3965">
        <v>3</v>
      </c>
      <c r="S3965">
        <v>1.7738999999999998</v>
      </c>
    </row>
    <row r="3966" spans="1:19" x14ac:dyDescent="0.35">
      <c r="A3966">
        <v>3330</v>
      </c>
      <c r="B3966" t="s">
        <v>3164</v>
      </c>
      <c r="C3966" t="s">
        <v>3165</v>
      </c>
      <c r="D3966" t="str">
        <f>MID(Table1[[#This Row],[Product ID]],5,2)</f>
        <v>BI</v>
      </c>
      <c r="E3966" t="str">
        <f>LEFT(Table1[[#This Row],[Product ID]],3)</f>
        <v>OFF</v>
      </c>
      <c r="F3966" s="10" t="e">
        <f>VLOOKUP(Table1[[#This Row],[Order ID]],Mapping!H3966:J11757,3,0)</f>
        <v>#N/A</v>
      </c>
      <c r="G3966" s="10" t="e">
        <f>VLOOKUP(Table1[[#This Row],[Order ID]],Mapping!H3966:K11757,4,0)</f>
        <v>#N/A</v>
      </c>
      <c r="H3966" t="str">
        <f>INDEX(Mapping!$B$2:$T$7793,MATCH(Data!$A3966,Mapping!$B$3:$B$7793,0),MATCH(Data!$H$1,Mapping!$B$2:$T$2,0))</f>
        <v>Standard Class</v>
      </c>
      <c r="I3966" t="str">
        <f>INDEX(Mapping!$B$2:$T$7793,MATCH(Data!$A3966,Mapping!$B$3:$B$7793,0),MATCH(Data!$I$1,Mapping!$B$2:$T$2,0))</f>
        <v>Consumer</v>
      </c>
      <c r="J3966">
        <f>VLOOKUP($A3966,Mapping!$X$3:$Y$7793,2,0)</f>
        <v>19143</v>
      </c>
      <c r="K3966" t="str">
        <f>VLOOKUP($J3966,Mapping!$AB$3:$AC$475,2,0)</f>
        <v>Norman</v>
      </c>
      <c r="L3966" t="str">
        <f>VLOOKUP($K3966,Mapping!$AF$3:$AG$475,2,0)</f>
        <v>Oklahoma</v>
      </c>
      <c r="M3966" t="str">
        <f>VLOOKUP($L3966,Mapping!$AI$3:$AJ$48,2,0)</f>
        <v>United States</v>
      </c>
      <c r="N3966" t="str">
        <f>VLOOKUP($L3966,Mapping!$AI$3:$AK$48,3,0)</f>
        <v>Central</v>
      </c>
      <c r="O3966" t="str">
        <f>VLOOKUP(Table1[[#This Row],[Column1]],Mapping!$AM$8:$AN$11,2,0)</f>
        <v>Office Supplies</v>
      </c>
      <c r="P3966" t="str">
        <f>VLOOKUP(Table1[[#This Row],[Column3]],Mapping!$AP$5:$AQ$22,2,0)</f>
        <v>Binders</v>
      </c>
      <c r="Q3966">
        <v>11.673000000000002</v>
      </c>
      <c r="R3966">
        <v>3</v>
      </c>
      <c r="S3966">
        <v>-7.782</v>
      </c>
    </row>
    <row r="3967" spans="1:19" x14ac:dyDescent="0.35">
      <c r="A3967">
        <v>4977</v>
      </c>
      <c r="B3967" t="s">
        <v>4187</v>
      </c>
      <c r="C3967" t="s">
        <v>4188</v>
      </c>
      <c r="D3967" t="str">
        <f>MID(Table1[[#This Row],[Product ID]],5,2)</f>
        <v>MA</v>
      </c>
      <c r="E3967" t="str">
        <f>LEFT(Table1[[#This Row],[Product ID]],3)</f>
        <v>TEC</v>
      </c>
      <c r="F3967" s="10">
        <f>VLOOKUP(Table1[[#This Row],[Order ID]],Mapping!H3967:J11758,3,0)</f>
        <v>41965</v>
      </c>
      <c r="G3967" s="10">
        <f>VLOOKUP(Table1[[#This Row],[Order ID]],Mapping!H3967:K11758,4,0)</f>
        <v>41969</v>
      </c>
      <c r="H3967" t="str">
        <f>INDEX(Mapping!$B$2:$T$7793,MATCH(Data!$A3967,Mapping!$B$3:$B$7793,0),MATCH(Data!$H$1,Mapping!$B$2:$T$2,0))</f>
        <v>Standard Class</v>
      </c>
      <c r="I3967" t="str">
        <f>INDEX(Mapping!$B$2:$T$7793,MATCH(Data!$A3967,Mapping!$B$3:$B$7793,0),MATCH(Data!$I$1,Mapping!$B$2:$T$2,0))</f>
        <v>Consumer</v>
      </c>
      <c r="J3967">
        <f>VLOOKUP($A3967,Mapping!$X$3:$Y$7793,2,0)</f>
        <v>98059</v>
      </c>
      <c r="K3967" t="str">
        <f>VLOOKUP($J3967,Mapping!$AB$3:$AC$475,2,0)</f>
        <v>Kissimmee</v>
      </c>
      <c r="L3967" t="str">
        <f>VLOOKUP($K3967,Mapping!$AF$3:$AG$475,2,0)</f>
        <v>Florida</v>
      </c>
      <c r="M3967" t="str">
        <f>VLOOKUP($L3967,Mapping!$AI$3:$AJ$48,2,0)</f>
        <v>United States</v>
      </c>
      <c r="N3967" t="str">
        <f>VLOOKUP($L3967,Mapping!$AI$3:$AK$48,3,0)</f>
        <v>South</v>
      </c>
      <c r="O3967" t="str">
        <f>VLOOKUP(Table1[[#This Row],[Column1]],Mapping!$AM$8:$AN$11,2,0)</f>
        <v>Technology</v>
      </c>
      <c r="P3967" t="str">
        <f>VLOOKUP(Table1[[#This Row],[Column3]],Mapping!$AP$5:$AQ$22,2,0)</f>
        <v>Machines</v>
      </c>
      <c r="Q3967">
        <v>1039.992</v>
      </c>
      <c r="R3967">
        <v>1</v>
      </c>
      <c r="S3967">
        <v>103.99920000000003</v>
      </c>
    </row>
    <row r="3968" spans="1:19" x14ac:dyDescent="0.35">
      <c r="A3968">
        <v>4978</v>
      </c>
      <c r="B3968" t="s">
        <v>4187</v>
      </c>
      <c r="C3968" t="s">
        <v>3617</v>
      </c>
      <c r="D3968" t="str">
        <f>MID(Table1[[#This Row],[Product ID]],5,2)</f>
        <v>PA</v>
      </c>
      <c r="E3968" t="str">
        <f>LEFT(Table1[[#This Row],[Product ID]],3)</f>
        <v>OFF</v>
      </c>
      <c r="F3968" s="10">
        <f>VLOOKUP(Table1[[#This Row],[Order ID]],Mapping!H3968:J11759,3,0)</f>
        <v>41965</v>
      </c>
      <c r="G3968" s="10">
        <f>VLOOKUP(Table1[[#This Row],[Order ID]],Mapping!H3968:K11759,4,0)</f>
        <v>41969</v>
      </c>
      <c r="H3968" t="str">
        <f>INDEX(Mapping!$B$2:$T$7793,MATCH(Data!$A3968,Mapping!$B$3:$B$7793,0),MATCH(Data!$H$1,Mapping!$B$2:$T$2,0))</f>
        <v>Standard Class</v>
      </c>
      <c r="I3968" t="str">
        <f>INDEX(Mapping!$B$2:$T$7793,MATCH(Data!$A3968,Mapping!$B$3:$B$7793,0),MATCH(Data!$I$1,Mapping!$B$2:$T$2,0))</f>
        <v>Consumer</v>
      </c>
      <c r="J3968">
        <f>VLOOKUP($A3968,Mapping!$X$3:$Y$7793,2,0)</f>
        <v>98059</v>
      </c>
      <c r="K3968" t="str">
        <f>VLOOKUP($J3968,Mapping!$AB$3:$AC$475,2,0)</f>
        <v>Kissimmee</v>
      </c>
      <c r="L3968" t="str">
        <f>VLOOKUP($K3968,Mapping!$AF$3:$AG$475,2,0)</f>
        <v>Florida</v>
      </c>
      <c r="M3968" t="str">
        <f>VLOOKUP($L3968,Mapping!$AI$3:$AJ$48,2,0)</f>
        <v>United States</v>
      </c>
      <c r="N3968" t="str">
        <f>VLOOKUP($L3968,Mapping!$AI$3:$AK$48,3,0)</f>
        <v>South</v>
      </c>
      <c r="O3968" t="str">
        <f>VLOOKUP(Table1[[#This Row],[Column1]],Mapping!$AM$8:$AN$11,2,0)</f>
        <v>Office Supplies</v>
      </c>
      <c r="P3968" t="str">
        <f>VLOOKUP(Table1[[#This Row],[Column3]],Mapping!$AP$5:$AQ$22,2,0)</f>
        <v>Paper</v>
      </c>
      <c r="Q3968">
        <v>51.84</v>
      </c>
      <c r="R3968">
        <v>8</v>
      </c>
      <c r="S3968">
        <v>24.883200000000002</v>
      </c>
    </row>
    <row r="3969" spans="1:19" x14ac:dyDescent="0.35">
      <c r="A3969">
        <v>333</v>
      </c>
      <c r="B3969" t="s">
        <v>450</v>
      </c>
      <c r="C3969" t="s">
        <v>452</v>
      </c>
      <c r="D3969" t="str">
        <f>MID(Table1[[#This Row],[Product ID]],5,2)</f>
        <v>EN</v>
      </c>
      <c r="E3969" t="str">
        <f>LEFT(Table1[[#This Row],[Product ID]],3)</f>
        <v>OFF</v>
      </c>
      <c r="F3969" s="10" t="e">
        <f>VLOOKUP(Table1[[#This Row],[Order ID]],Mapping!H3969:J11760,3,0)</f>
        <v>#N/A</v>
      </c>
      <c r="G3969" s="10" t="e">
        <f>VLOOKUP(Table1[[#This Row],[Order ID]],Mapping!H3969:K11760,4,0)</f>
        <v>#N/A</v>
      </c>
      <c r="H3969" t="str">
        <f>INDEX(Mapping!$B$2:$T$7793,MATCH(Data!$A3969,Mapping!$B$3:$B$7793,0),MATCH(Data!$H$1,Mapping!$B$2:$T$2,0))</f>
        <v>Standard Class</v>
      </c>
      <c r="I3969" t="str">
        <f>INDEX(Mapping!$B$2:$T$7793,MATCH(Data!$A3969,Mapping!$B$3:$B$7793,0),MATCH(Data!$I$1,Mapping!$B$2:$T$2,0))</f>
        <v>Corporate</v>
      </c>
      <c r="J3969">
        <f>VLOOKUP($A3969,Mapping!$X$3:$Y$7793,2,0)</f>
        <v>90045</v>
      </c>
      <c r="K3969" t="str">
        <f>VLOOKUP($J3969,Mapping!$AB$3:$AC$475,2,0)</f>
        <v>Medina</v>
      </c>
      <c r="L3969" t="str">
        <f>VLOOKUP($K3969,Mapping!$AF$3:$AG$475,2,0)</f>
        <v>Ohio</v>
      </c>
      <c r="M3969" t="str">
        <f>VLOOKUP($L3969,Mapping!$AI$3:$AJ$48,2,0)</f>
        <v>United States</v>
      </c>
      <c r="N3969" t="str">
        <f>VLOOKUP($L3969,Mapping!$AI$3:$AK$48,3,0)</f>
        <v>East</v>
      </c>
      <c r="O3969" t="str">
        <f>VLOOKUP(Table1[[#This Row],[Column1]],Mapping!$AM$8:$AN$11,2,0)</f>
        <v>Office Supplies</v>
      </c>
      <c r="P3969" t="str">
        <f>VLOOKUP(Table1[[#This Row],[Column3]],Mapping!$AP$5:$AQ$22,2,0)</f>
        <v>Envelopes</v>
      </c>
      <c r="Q3969">
        <v>15.25</v>
      </c>
      <c r="R3969">
        <v>1</v>
      </c>
      <c r="S3969">
        <v>7.0149999999999988</v>
      </c>
    </row>
    <row r="3970" spans="1:19" x14ac:dyDescent="0.35">
      <c r="A3970">
        <v>6540</v>
      </c>
      <c r="B3970" t="s">
        <v>5059</v>
      </c>
      <c r="C3970" t="s">
        <v>1371</v>
      </c>
      <c r="D3970" t="str">
        <f>MID(Table1[[#This Row],[Product ID]],5,2)</f>
        <v>FU</v>
      </c>
      <c r="E3970" t="str">
        <f>LEFT(Table1[[#This Row],[Product ID]],3)</f>
        <v>FUR</v>
      </c>
      <c r="F3970" s="10">
        <f>VLOOKUP(Table1[[#This Row],[Order ID]],Mapping!H3970:J11761,3,0)</f>
        <v>41997</v>
      </c>
      <c r="G3970" s="10">
        <f>VLOOKUP(Table1[[#This Row],[Order ID]],Mapping!H3970:K11761,4,0)</f>
        <v>42004</v>
      </c>
      <c r="H3970" t="str">
        <f>INDEX(Mapping!$B$2:$T$7793,MATCH(Data!$A3970,Mapping!$B$3:$B$7793,0),MATCH(Data!$H$1,Mapping!$B$2:$T$2,0))</f>
        <v>First Class</v>
      </c>
      <c r="I3970" t="str">
        <f>INDEX(Mapping!$B$2:$T$7793,MATCH(Data!$A3970,Mapping!$B$3:$B$7793,0),MATCH(Data!$I$1,Mapping!$B$2:$T$2,0))</f>
        <v>Corporate</v>
      </c>
      <c r="J3970">
        <f>VLOOKUP($A3970,Mapping!$X$3:$Y$7793,2,0)</f>
        <v>6810</v>
      </c>
      <c r="K3970" t="e">
        <f>VLOOKUP($J3970,Mapping!$AB$3:$AC$475,2,0)</f>
        <v>#N/A</v>
      </c>
      <c r="L3970" t="e">
        <f>VLOOKUP($K3970,Mapping!$AF$3:$AG$475,2,0)</f>
        <v>#N/A</v>
      </c>
      <c r="M3970" t="e">
        <f>VLOOKUP($L3970,Mapping!$AI$3:$AJ$48,2,0)</f>
        <v>#N/A</v>
      </c>
      <c r="N3970" t="e">
        <f>VLOOKUP($L3970,Mapping!$AI$3:$AK$48,3,0)</f>
        <v>#N/A</v>
      </c>
      <c r="O3970" t="str">
        <f>VLOOKUP(Table1[[#This Row],[Column1]],Mapping!$AM$8:$AN$11,2,0)</f>
        <v>Furniture</v>
      </c>
      <c r="P3970" t="str">
        <f>VLOOKUP(Table1[[#This Row],[Column3]],Mapping!$AP$5:$AQ$22,2,0)</f>
        <v>Furnishings</v>
      </c>
      <c r="Q3970">
        <v>27.46</v>
      </c>
      <c r="R3970">
        <v>2</v>
      </c>
      <c r="S3970">
        <v>9.8856000000000002</v>
      </c>
    </row>
    <row r="3971" spans="1:19" x14ac:dyDescent="0.35">
      <c r="A3971">
        <v>5969</v>
      </c>
      <c r="B3971" t="s">
        <v>4744</v>
      </c>
      <c r="C3971" t="s">
        <v>269</v>
      </c>
      <c r="D3971" t="str">
        <f>MID(Table1[[#This Row],[Product ID]],5,2)</f>
        <v>ST</v>
      </c>
      <c r="E3971" t="str">
        <f>LEFT(Table1[[#This Row],[Product ID]],3)</f>
        <v>OFF</v>
      </c>
      <c r="F3971" s="10">
        <f>VLOOKUP(Table1[[#This Row],[Order ID]],Mapping!H3971:J11762,3,0)</f>
        <v>41859</v>
      </c>
      <c r="G3971" s="10">
        <f>VLOOKUP(Table1[[#This Row],[Order ID]],Mapping!H3971:K11762,4,0)</f>
        <v>41860</v>
      </c>
      <c r="H3971" t="str">
        <f>INDEX(Mapping!$B$2:$T$7793,MATCH(Data!$A3971,Mapping!$B$3:$B$7793,0),MATCH(Data!$H$1,Mapping!$B$2:$T$2,0))</f>
        <v>First Class</v>
      </c>
      <c r="I3971" t="str">
        <f>INDEX(Mapping!$B$2:$T$7793,MATCH(Data!$A3971,Mapping!$B$3:$B$7793,0),MATCH(Data!$I$1,Mapping!$B$2:$T$2,0))</f>
        <v>Consumer</v>
      </c>
      <c r="J3971">
        <f>VLOOKUP($A3971,Mapping!$X$3:$Y$7793,2,0)</f>
        <v>75081</v>
      </c>
      <c r="K3971" t="str">
        <f>VLOOKUP($J3971,Mapping!$AB$3:$AC$475,2,0)</f>
        <v>Norwich</v>
      </c>
      <c r="L3971" t="str">
        <f>VLOOKUP($K3971,Mapping!$AF$3:$AG$475,2,0)</f>
        <v>Connecticut</v>
      </c>
      <c r="M3971" t="str">
        <f>VLOOKUP($L3971,Mapping!$AI$3:$AJ$48,2,0)</f>
        <v>United States</v>
      </c>
      <c r="N3971" t="str">
        <f>VLOOKUP($L3971,Mapping!$AI$3:$AK$48,3,0)</f>
        <v>East</v>
      </c>
      <c r="O3971" t="str">
        <f>VLOOKUP(Table1[[#This Row],[Column1]],Mapping!$AM$8:$AN$11,2,0)</f>
        <v>Office Supplies</v>
      </c>
      <c r="P3971" t="str">
        <f>VLOOKUP(Table1[[#This Row],[Column3]],Mapping!$AP$5:$AQ$22,2,0)</f>
        <v>Storage</v>
      </c>
      <c r="Q3971">
        <v>118.16</v>
      </c>
      <c r="R3971">
        <v>2</v>
      </c>
      <c r="S3971">
        <v>-25.108999999999988</v>
      </c>
    </row>
    <row r="3972" spans="1:19" x14ac:dyDescent="0.35">
      <c r="A3972">
        <v>2223</v>
      </c>
      <c r="B3972" t="s">
        <v>2375</v>
      </c>
      <c r="C3972" t="s">
        <v>2339</v>
      </c>
      <c r="D3972" t="str">
        <f>MID(Table1[[#This Row],[Product ID]],5,2)</f>
        <v>AP</v>
      </c>
      <c r="E3972" t="str">
        <f>LEFT(Table1[[#This Row],[Product ID]],3)</f>
        <v>OFF</v>
      </c>
      <c r="F3972" s="10" t="e">
        <f>VLOOKUP(Table1[[#This Row],[Order ID]],Mapping!H3972:J11763,3,0)</f>
        <v>#N/A</v>
      </c>
      <c r="G3972" s="10" t="e">
        <f>VLOOKUP(Table1[[#This Row],[Order ID]],Mapping!H3972:K11763,4,0)</f>
        <v>#N/A</v>
      </c>
      <c r="H3972" t="str">
        <f>INDEX(Mapping!$B$2:$T$7793,MATCH(Data!$A3972,Mapping!$B$3:$B$7793,0),MATCH(Data!$H$1,Mapping!$B$2:$T$2,0))</f>
        <v>Second Class</v>
      </c>
      <c r="I3972" t="str">
        <f>INDEX(Mapping!$B$2:$T$7793,MATCH(Data!$A3972,Mapping!$B$3:$B$7793,0),MATCH(Data!$I$1,Mapping!$B$2:$T$2,0))</f>
        <v>Corporate</v>
      </c>
      <c r="J3972">
        <f>VLOOKUP($A3972,Mapping!$X$3:$Y$7793,2,0)</f>
        <v>90036</v>
      </c>
      <c r="K3972" t="str">
        <f>VLOOKUP($J3972,Mapping!$AB$3:$AC$475,2,0)</f>
        <v>Los Angeles</v>
      </c>
      <c r="L3972" t="str">
        <f>VLOOKUP($K3972,Mapping!$AF$3:$AG$475,2,0)</f>
        <v>California</v>
      </c>
      <c r="M3972" t="str">
        <f>VLOOKUP($L3972,Mapping!$AI$3:$AJ$48,2,0)</f>
        <v>United States</v>
      </c>
      <c r="N3972" t="str">
        <f>VLOOKUP($L3972,Mapping!$AI$3:$AK$48,3,0)</f>
        <v>West</v>
      </c>
      <c r="O3972" t="str">
        <f>VLOOKUP(Table1[[#This Row],[Column1]],Mapping!$AM$8:$AN$11,2,0)</f>
        <v>Office Supplies</v>
      </c>
      <c r="P3972" t="str">
        <f>VLOOKUP(Table1[[#This Row],[Column3]],Mapping!$AP$5:$AQ$22,2,0)</f>
        <v>Appliances</v>
      </c>
      <c r="Q3972">
        <v>10.89</v>
      </c>
      <c r="R3972">
        <v>1</v>
      </c>
      <c r="S3972">
        <v>2.8314000000000004</v>
      </c>
    </row>
    <row r="3973" spans="1:19" x14ac:dyDescent="0.35">
      <c r="A3973">
        <v>2224</v>
      </c>
      <c r="B3973" t="s">
        <v>2375</v>
      </c>
      <c r="C3973" t="s">
        <v>2376</v>
      </c>
      <c r="D3973" t="str">
        <f>MID(Table1[[#This Row],[Product ID]],5,2)</f>
        <v>PA</v>
      </c>
      <c r="E3973" t="str">
        <f>LEFT(Table1[[#This Row],[Product ID]],3)</f>
        <v>OFF</v>
      </c>
      <c r="F3973" s="10" t="e">
        <f>VLOOKUP(Table1[[#This Row],[Order ID]],Mapping!H3973:J11764,3,0)</f>
        <v>#N/A</v>
      </c>
      <c r="G3973" s="10" t="e">
        <f>VLOOKUP(Table1[[#This Row],[Order ID]],Mapping!H3973:K11764,4,0)</f>
        <v>#N/A</v>
      </c>
      <c r="H3973" t="str">
        <f>INDEX(Mapping!$B$2:$T$7793,MATCH(Data!$A3973,Mapping!$B$3:$B$7793,0),MATCH(Data!$H$1,Mapping!$B$2:$T$2,0))</f>
        <v>Standard Class</v>
      </c>
      <c r="I3973" t="str">
        <f>INDEX(Mapping!$B$2:$T$7793,MATCH(Data!$A3973,Mapping!$B$3:$B$7793,0),MATCH(Data!$I$1,Mapping!$B$2:$T$2,0))</f>
        <v>Consumer</v>
      </c>
      <c r="J3973">
        <f>VLOOKUP($A3973,Mapping!$X$3:$Y$7793,2,0)</f>
        <v>90036</v>
      </c>
      <c r="K3973" t="str">
        <f>VLOOKUP($J3973,Mapping!$AB$3:$AC$475,2,0)</f>
        <v>Los Angeles</v>
      </c>
      <c r="L3973" t="str">
        <f>VLOOKUP($K3973,Mapping!$AF$3:$AG$475,2,0)</f>
        <v>California</v>
      </c>
      <c r="M3973" t="str">
        <f>VLOOKUP($L3973,Mapping!$AI$3:$AJ$48,2,0)</f>
        <v>United States</v>
      </c>
      <c r="N3973" t="str">
        <f>VLOOKUP($L3973,Mapping!$AI$3:$AK$48,3,0)</f>
        <v>West</v>
      </c>
      <c r="O3973" t="str">
        <f>VLOOKUP(Table1[[#This Row],[Column1]],Mapping!$AM$8:$AN$11,2,0)</f>
        <v>Office Supplies</v>
      </c>
      <c r="P3973" t="str">
        <f>VLOOKUP(Table1[[#This Row],[Column3]],Mapping!$AP$5:$AQ$22,2,0)</f>
        <v>Paper</v>
      </c>
      <c r="Q3973">
        <v>19.440000000000001</v>
      </c>
      <c r="R3973">
        <v>3</v>
      </c>
      <c r="S3973">
        <v>9.3312000000000008</v>
      </c>
    </row>
    <row r="3974" spans="1:19" x14ac:dyDescent="0.35">
      <c r="A3974">
        <v>2225</v>
      </c>
      <c r="B3974" t="s">
        <v>2375</v>
      </c>
      <c r="C3974" t="s">
        <v>2175</v>
      </c>
      <c r="D3974" t="str">
        <f>MID(Table1[[#This Row],[Product ID]],5,2)</f>
        <v>BI</v>
      </c>
      <c r="E3974" t="str">
        <f>LEFT(Table1[[#This Row],[Product ID]],3)</f>
        <v>OFF</v>
      </c>
      <c r="F3974" s="10" t="e">
        <f>VLOOKUP(Table1[[#This Row],[Order ID]],Mapping!H3974:J11765,3,0)</f>
        <v>#N/A</v>
      </c>
      <c r="G3974" s="10" t="e">
        <f>VLOOKUP(Table1[[#This Row],[Order ID]],Mapping!H3974:K11765,4,0)</f>
        <v>#N/A</v>
      </c>
      <c r="H3974" t="str">
        <f>INDEX(Mapping!$B$2:$T$7793,MATCH(Data!$A3974,Mapping!$B$3:$B$7793,0),MATCH(Data!$H$1,Mapping!$B$2:$T$2,0))</f>
        <v>Standard Class</v>
      </c>
      <c r="I3974" t="str">
        <f>INDEX(Mapping!$B$2:$T$7793,MATCH(Data!$A3974,Mapping!$B$3:$B$7793,0),MATCH(Data!$I$1,Mapping!$B$2:$T$2,0))</f>
        <v>Consumer</v>
      </c>
      <c r="J3974">
        <f>VLOOKUP($A3974,Mapping!$X$3:$Y$7793,2,0)</f>
        <v>90036</v>
      </c>
      <c r="K3974" t="str">
        <f>VLOOKUP($J3974,Mapping!$AB$3:$AC$475,2,0)</f>
        <v>Los Angeles</v>
      </c>
      <c r="L3974" t="str">
        <f>VLOOKUP($K3974,Mapping!$AF$3:$AG$475,2,0)</f>
        <v>California</v>
      </c>
      <c r="M3974" t="str">
        <f>VLOOKUP($L3974,Mapping!$AI$3:$AJ$48,2,0)</f>
        <v>United States</v>
      </c>
      <c r="N3974" t="str">
        <f>VLOOKUP($L3974,Mapping!$AI$3:$AK$48,3,0)</f>
        <v>West</v>
      </c>
      <c r="O3974" t="str">
        <f>VLOOKUP(Table1[[#This Row],[Column1]],Mapping!$AM$8:$AN$11,2,0)</f>
        <v>Office Supplies</v>
      </c>
      <c r="P3974" t="str">
        <f>VLOOKUP(Table1[[#This Row],[Column3]],Mapping!$AP$5:$AQ$22,2,0)</f>
        <v>Binders</v>
      </c>
      <c r="Q3974">
        <v>121.6</v>
      </c>
      <c r="R3974">
        <v>5</v>
      </c>
      <c r="S3974">
        <v>39.519999999999989</v>
      </c>
    </row>
    <row r="3975" spans="1:19" x14ac:dyDescent="0.35">
      <c r="A3975">
        <v>3814</v>
      </c>
      <c r="B3975" t="s">
        <v>3472</v>
      </c>
      <c r="C3975" t="s">
        <v>1065</v>
      </c>
      <c r="D3975" t="str">
        <f>MID(Table1[[#This Row],[Product ID]],5,2)</f>
        <v>BI</v>
      </c>
      <c r="E3975" t="str">
        <f>LEFT(Table1[[#This Row],[Product ID]],3)</f>
        <v>OFF</v>
      </c>
      <c r="F3975" s="10" t="e">
        <f>VLOOKUP(Table1[[#This Row],[Order ID]],Mapping!H3975:J11766,3,0)</f>
        <v>#N/A</v>
      </c>
      <c r="G3975" s="10" t="e">
        <f>VLOOKUP(Table1[[#This Row],[Order ID]],Mapping!H3975:K11766,4,0)</f>
        <v>#N/A</v>
      </c>
      <c r="H3975" t="str">
        <f>INDEX(Mapping!$B$2:$T$7793,MATCH(Data!$A3975,Mapping!$B$3:$B$7793,0),MATCH(Data!$H$1,Mapping!$B$2:$T$2,0))</f>
        <v>Standard Class</v>
      </c>
      <c r="I3975" t="str">
        <f>INDEX(Mapping!$B$2:$T$7793,MATCH(Data!$A3975,Mapping!$B$3:$B$7793,0),MATCH(Data!$I$1,Mapping!$B$2:$T$2,0))</f>
        <v>Corporate</v>
      </c>
      <c r="J3975">
        <f>VLOOKUP($A3975,Mapping!$X$3:$Y$7793,2,0)</f>
        <v>10035</v>
      </c>
      <c r="K3975" t="str">
        <f>VLOOKUP($J3975,Mapping!$AB$3:$AC$475,2,0)</f>
        <v>Grand Prairie</v>
      </c>
      <c r="L3975" t="str">
        <f>VLOOKUP($K3975,Mapping!$AF$3:$AG$475,2,0)</f>
        <v>Texas</v>
      </c>
      <c r="M3975" t="str">
        <f>VLOOKUP($L3975,Mapping!$AI$3:$AJ$48,2,0)</f>
        <v>United States</v>
      </c>
      <c r="N3975" t="str">
        <f>VLOOKUP($L3975,Mapping!$AI$3:$AK$48,3,0)</f>
        <v>Central</v>
      </c>
      <c r="O3975" t="str">
        <f>VLOOKUP(Table1[[#This Row],[Column1]],Mapping!$AM$8:$AN$11,2,0)</f>
        <v>Office Supplies</v>
      </c>
      <c r="P3975" t="str">
        <f>VLOOKUP(Table1[[#This Row],[Column3]],Mapping!$AP$5:$AQ$22,2,0)</f>
        <v>Binders</v>
      </c>
      <c r="Q3975">
        <v>25.92</v>
      </c>
      <c r="R3975">
        <v>6</v>
      </c>
      <c r="S3975">
        <v>9.0719999999999992</v>
      </c>
    </row>
    <row r="3976" spans="1:19" x14ac:dyDescent="0.35">
      <c r="A3976">
        <v>3236</v>
      </c>
      <c r="B3976" t="s">
        <v>3094</v>
      </c>
      <c r="C3976" t="s">
        <v>866</v>
      </c>
      <c r="D3976" t="str">
        <f>MID(Table1[[#This Row],[Product ID]],5,2)</f>
        <v>FA</v>
      </c>
      <c r="E3976" t="str">
        <f>LEFT(Table1[[#This Row],[Product ID]],3)</f>
        <v>OFF</v>
      </c>
      <c r="F3976" s="10" t="e">
        <f>VLOOKUP(Table1[[#This Row],[Order ID]],Mapping!H3976:J11767,3,0)</f>
        <v>#N/A</v>
      </c>
      <c r="G3976" s="10" t="e">
        <f>VLOOKUP(Table1[[#This Row],[Order ID]],Mapping!H3976:K11767,4,0)</f>
        <v>#N/A</v>
      </c>
      <c r="H3976" t="str">
        <f>INDEX(Mapping!$B$2:$T$7793,MATCH(Data!$A3976,Mapping!$B$3:$B$7793,0),MATCH(Data!$H$1,Mapping!$B$2:$T$2,0))</f>
        <v>Standard Class</v>
      </c>
      <c r="I3976" t="str">
        <f>INDEX(Mapping!$B$2:$T$7793,MATCH(Data!$A3976,Mapping!$B$3:$B$7793,0),MATCH(Data!$I$1,Mapping!$B$2:$T$2,0))</f>
        <v>Home Office</v>
      </c>
      <c r="J3976">
        <f>VLOOKUP($A3976,Mapping!$X$3:$Y$7793,2,0)</f>
        <v>22304</v>
      </c>
      <c r="K3976" t="str">
        <f>VLOOKUP($J3976,Mapping!$AB$3:$AC$475,2,0)</f>
        <v>Escondido</v>
      </c>
      <c r="L3976" t="str">
        <f>VLOOKUP($K3976,Mapping!$AF$3:$AG$475,2,0)</f>
        <v>California</v>
      </c>
      <c r="M3976" t="str">
        <f>VLOOKUP($L3976,Mapping!$AI$3:$AJ$48,2,0)</f>
        <v>United States</v>
      </c>
      <c r="N3976" t="str">
        <f>VLOOKUP($L3976,Mapping!$AI$3:$AK$48,3,0)</f>
        <v>West</v>
      </c>
      <c r="O3976" t="str">
        <f>VLOOKUP(Table1[[#This Row],[Column1]],Mapping!$AM$8:$AN$11,2,0)</f>
        <v>Office Supplies</v>
      </c>
      <c r="P3976" t="str">
        <f>VLOOKUP(Table1[[#This Row],[Column3]],Mapping!$AP$5:$AQ$22,2,0)</f>
        <v>Fasteners</v>
      </c>
      <c r="Q3976">
        <v>25.060000000000002</v>
      </c>
      <c r="R3976">
        <v>7</v>
      </c>
      <c r="S3976">
        <v>12.530000000000001</v>
      </c>
    </row>
    <row r="3977" spans="1:19" x14ac:dyDescent="0.35">
      <c r="A3977">
        <v>5381</v>
      </c>
      <c r="B3977" t="s">
        <v>4413</v>
      </c>
      <c r="C3977" t="s">
        <v>833</v>
      </c>
      <c r="D3977" t="str">
        <f>MID(Table1[[#This Row],[Product ID]],5,2)</f>
        <v>FA</v>
      </c>
      <c r="E3977" t="str">
        <f>LEFT(Table1[[#This Row],[Product ID]],3)</f>
        <v>OFF</v>
      </c>
      <c r="F3977" s="10">
        <f>VLOOKUP(Table1[[#This Row],[Order ID]],Mapping!H3977:J11768,3,0)</f>
        <v>41885</v>
      </c>
      <c r="G3977" s="10">
        <f>VLOOKUP(Table1[[#This Row],[Order ID]],Mapping!H3977:K11768,4,0)</f>
        <v>41891</v>
      </c>
      <c r="H3977" t="str">
        <f>INDEX(Mapping!$B$2:$T$7793,MATCH(Data!$A3977,Mapping!$B$3:$B$7793,0),MATCH(Data!$H$1,Mapping!$B$2:$T$2,0))</f>
        <v>Same Day</v>
      </c>
      <c r="I3977" t="str">
        <f>INDEX(Mapping!$B$2:$T$7793,MATCH(Data!$A3977,Mapping!$B$3:$B$7793,0),MATCH(Data!$I$1,Mapping!$B$2:$T$2,0))</f>
        <v>Corporate</v>
      </c>
      <c r="J3977">
        <f>VLOOKUP($A3977,Mapping!$X$3:$Y$7793,2,0)</f>
        <v>60653</v>
      </c>
      <c r="K3977" t="str">
        <f>VLOOKUP($J3977,Mapping!$AB$3:$AC$475,2,0)</f>
        <v>Hialeah</v>
      </c>
      <c r="L3977" t="str">
        <f>VLOOKUP($K3977,Mapping!$AF$3:$AG$475,2,0)</f>
        <v>Florida</v>
      </c>
      <c r="M3977" t="str">
        <f>VLOOKUP($L3977,Mapping!$AI$3:$AJ$48,2,0)</f>
        <v>United States</v>
      </c>
      <c r="N3977" t="str">
        <f>VLOOKUP($L3977,Mapping!$AI$3:$AK$48,3,0)</f>
        <v>South</v>
      </c>
      <c r="O3977" t="str">
        <f>VLOOKUP(Table1[[#This Row],[Column1]],Mapping!$AM$8:$AN$11,2,0)</f>
        <v>Office Supplies</v>
      </c>
      <c r="P3977" t="str">
        <f>VLOOKUP(Table1[[#This Row],[Column3]],Mapping!$AP$5:$AQ$22,2,0)</f>
        <v>Fasteners</v>
      </c>
      <c r="Q3977">
        <v>16</v>
      </c>
      <c r="R3977">
        <v>4</v>
      </c>
      <c r="S3977">
        <v>5.6</v>
      </c>
    </row>
    <row r="3978" spans="1:19" x14ac:dyDescent="0.35">
      <c r="A3978">
        <v>5382</v>
      </c>
      <c r="B3978" t="s">
        <v>4413</v>
      </c>
      <c r="C3978" t="s">
        <v>4414</v>
      </c>
      <c r="D3978" t="str">
        <f>MID(Table1[[#This Row],[Product ID]],5,2)</f>
        <v>AP</v>
      </c>
      <c r="E3978" t="str">
        <f>LEFT(Table1[[#This Row],[Product ID]],3)</f>
        <v>OFF</v>
      </c>
      <c r="F3978" s="10">
        <f>VLOOKUP(Table1[[#This Row],[Order ID]],Mapping!H3978:J11769,3,0)</f>
        <v>41885</v>
      </c>
      <c r="G3978" s="10">
        <f>VLOOKUP(Table1[[#This Row],[Order ID]],Mapping!H3978:K11769,4,0)</f>
        <v>41891</v>
      </c>
      <c r="H3978" t="str">
        <f>INDEX(Mapping!$B$2:$T$7793,MATCH(Data!$A3978,Mapping!$B$3:$B$7793,0),MATCH(Data!$H$1,Mapping!$B$2:$T$2,0))</f>
        <v>Standard Class</v>
      </c>
      <c r="I3978" t="str">
        <f>INDEX(Mapping!$B$2:$T$7793,MATCH(Data!$A3978,Mapping!$B$3:$B$7793,0),MATCH(Data!$I$1,Mapping!$B$2:$T$2,0))</f>
        <v>Corporate</v>
      </c>
      <c r="J3978">
        <f>VLOOKUP($A3978,Mapping!$X$3:$Y$7793,2,0)</f>
        <v>60653</v>
      </c>
      <c r="K3978" t="str">
        <f>VLOOKUP($J3978,Mapping!$AB$3:$AC$475,2,0)</f>
        <v>Hialeah</v>
      </c>
      <c r="L3978" t="str">
        <f>VLOOKUP($K3978,Mapping!$AF$3:$AG$475,2,0)</f>
        <v>Florida</v>
      </c>
      <c r="M3978" t="str">
        <f>VLOOKUP($L3978,Mapping!$AI$3:$AJ$48,2,0)</f>
        <v>United States</v>
      </c>
      <c r="N3978" t="str">
        <f>VLOOKUP($L3978,Mapping!$AI$3:$AK$48,3,0)</f>
        <v>South</v>
      </c>
      <c r="O3978" t="str">
        <f>VLOOKUP(Table1[[#This Row],[Column1]],Mapping!$AM$8:$AN$11,2,0)</f>
        <v>Office Supplies</v>
      </c>
      <c r="P3978" t="str">
        <f>VLOOKUP(Table1[[#This Row],[Column3]],Mapping!$AP$5:$AQ$22,2,0)</f>
        <v>Appliances</v>
      </c>
      <c r="Q3978">
        <v>5.5879999999999992</v>
      </c>
      <c r="R3978">
        <v>2</v>
      </c>
      <c r="S3978">
        <v>-15.087600000000002</v>
      </c>
    </row>
    <row r="3979" spans="1:19" x14ac:dyDescent="0.35">
      <c r="A3979">
        <v>5383</v>
      </c>
      <c r="B3979" t="s">
        <v>4413</v>
      </c>
      <c r="C3979" t="s">
        <v>3834</v>
      </c>
      <c r="D3979" t="str">
        <f>MID(Table1[[#This Row],[Product ID]],5,2)</f>
        <v>ST</v>
      </c>
      <c r="E3979" t="str">
        <f>LEFT(Table1[[#This Row],[Product ID]],3)</f>
        <v>OFF</v>
      </c>
      <c r="F3979" s="10">
        <f>VLOOKUP(Table1[[#This Row],[Order ID]],Mapping!H3979:J11770,3,0)</f>
        <v>41885</v>
      </c>
      <c r="G3979" s="10">
        <f>VLOOKUP(Table1[[#This Row],[Order ID]],Mapping!H3979:K11770,4,0)</f>
        <v>41891</v>
      </c>
      <c r="H3979" t="str">
        <f>INDEX(Mapping!$B$2:$T$7793,MATCH(Data!$A3979,Mapping!$B$3:$B$7793,0),MATCH(Data!$H$1,Mapping!$B$2:$T$2,0))</f>
        <v>Standard Class</v>
      </c>
      <c r="I3979" t="str">
        <f>INDEX(Mapping!$B$2:$T$7793,MATCH(Data!$A3979,Mapping!$B$3:$B$7793,0),MATCH(Data!$I$1,Mapping!$B$2:$T$2,0))</f>
        <v>Corporate</v>
      </c>
      <c r="J3979">
        <f>VLOOKUP($A3979,Mapping!$X$3:$Y$7793,2,0)</f>
        <v>60653</v>
      </c>
      <c r="K3979" t="str">
        <f>VLOOKUP($J3979,Mapping!$AB$3:$AC$475,2,0)</f>
        <v>Hialeah</v>
      </c>
      <c r="L3979" t="str">
        <f>VLOOKUP($K3979,Mapping!$AF$3:$AG$475,2,0)</f>
        <v>Florida</v>
      </c>
      <c r="M3979" t="str">
        <f>VLOOKUP($L3979,Mapping!$AI$3:$AJ$48,2,0)</f>
        <v>United States</v>
      </c>
      <c r="N3979" t="str">
        <f>VLOOKUP($L3979,Mapping!$AI$3:$AK$48,3,0)</f>
        <v>South</v>
      </c>
      <c r="O3979" t="str">
        <f>VLOOKUP(Table1[[#This Row],[Column1]],Mapping!$AM$8:$AN$11,2,0)</f>
        <v>Office Supplies</v>
      </c>
      <c r="P3979" t="str">
        <f>VLOOKUP(Table1[[#This Row],[Column3]],Mapping!$AP$5:$AQ$22,2,0)</f>
        <v>Storage</v>
      </c>
      <c r="Q3979">
        <v>235.92</v>
      </c>
      <c r="R3979">
        <v>5</v>
      </c>
      <c r="S3979">
        <v>-44.235000000000007</v>
      </c>
    </row>
    <row r="3980" spans="1:19" x14ac:dyDescent="0.35">
      <c r="A3980">
        <v>5086</v>
      </c>
      <c r="B3980" t="s">
        <v>4245</v>
      </c>
      <c r="C3980" t="s">
        <v>4246</v>
      </c>
      <c r="D3980" t="str">
        <f>MID(Table1[[#This Row],[Product ID]],5,2)</f>
        <v>AC</v>
      </c>
      <c r="E3980" t="str">
        <f>LEFT(Table1[[#This Row],[Product ID]],3)</f>
        <v>TEC</v>
      </c>
      <c r="F3980" s="10">
        <f>VLOOKUP(Table1[[#This Row],[Order ID]],Mapping!H3980:J11771,3,0)</f>
        <v>41941</v>
      </c>
      <c r="G3980" s="10">
        <f>VLOOKUP(Table1[[#This Row],[Order ID]],Mapping!H3980:K11771,4,0)</f>
        <v>41945</v>
      </c>
      <c r="H3980" t="str">
        <f>INDEX(Mapping!$B$2:$T$7793,MATCH(Data!$A3980,Mapping!$B$3:$B$7793,0),MATCH(Data!$H$1,Mapping!$B$2:$T$2,0))</f>
        <v>Standard Class</v>
      </c>
      <c r="I3980" t="str">
        <f>INDEX(Mapping!$B$2:$T$7793,MATCH(Data!$A3980,Mapping!$B$3:$B$7793,0),MATCH(Data!$I$1,Mapping!$B$2:$T$2,0))</f>
        <v>Corporate</v>
      </c>
      <c r="J3980">
        <f>VLOOKUP($A3980,Mapping!$X$3:$Y$7793,2,0)</f>
        <v>77095</v>
      </c>
      <c r="K3980" t="str">
        <f>VLOOKUP($J3980,Mapping!$AB$3:$AC$475,2,0)</f>
        <v>Naperville</v>
      </c>
      <c r="L3980" t="str">
        <f>VLOOKUP($K3980,Mapping!$AF$3:$AG$475,2,0)</f>
        <v>Illinois</v>
      </c>
      <c r="M3980" t="str">
        <f>VLOOKUP($L3980,Mapping!$AI$3:$AJ$48,2,0)</f>
        <v>United States</v>
      </c>
      <c r="N3980" t="str">
        <f>VLOOKUP($L3980,Mapping!$AI$3:$AK$48,3,0)</f>
        <v>Central</v>
      </c>
      <c r="O3980" t="str">
        <f>VLOOKUP(Table1[[#This Row],[Column1]],Mapping!$AM$8:$AN$11,2,0)</f>
        <v>Technology</v>
      </c>
      <c r="P3980" t="str">
        <f>VLOOKUP(Table1[[#This Row],[Column3]],Mapping!$AP$5:$AQ$22,2,0)</f>
        <v>Accessories</v>
      </c>
      <c r="Q3980">
        <v>24</v>
      </c>
      <c r="R3980">
        <v>2</v>
      </c>
      <c r="S3980">
        <v>-2.6999999999999993</v>
      </c>
    </row>
    <row r="3981" spans="1:19" x14ac:dyDescent="0.35">
      <c r="A3981">
        <v>5088</v>
      </c>
      <c r="B3981" t="s">
        <v>4245</v>
      </c>
      <c r="C3981" t="s">
        <v>1311</v>
      </c>
      <c r="D3981" t="str">
        <f>MID(Table1[[#This Row],[Product ID]],5,2)</f>
        <v>AC</v>
      </c>
      <c r="E3981" t="str">
        <f>LEFT(Table1[[#This Row],[Product ID]],3)</f>
        <v>TEC</v>
      </c>
      <c r="F3981" s="10">
        <f>VLOOKUP(Table1[[#This Row],[Order ID]],Mapping!H3981:J11772,3,0)</f>
        <v>41941</v>
      </c>
      <c r="G3981" s="10">
        <f>VLOOKUP(Table1[[#This Row],[Order ID]],Mapping!H3981:K11772,4,0)</f>
        <v>41945</v>
      </c>
      <c r="H3981" t="str">
        <f>INDEX(Mapping!$B$2:$T$7793,MATCH(Data!$A3981,Mapping!$B$3:$B$7793,0),MATCH(Data!$H$1,Mapping!$B$2:$T$2,0))</f>
        <v>Second Class</v>
      </c>
      <c r="I3981" t="str">
        <f>INDEX(Mapping!$B$2:$T$7793,MATCH(Data!$A3981,Mapping!$B$3:$B$7793,0),MATCH(Data!$I$1,Mapping!$B$2:$T$2,0))</f>
        <v>Consumer</v>
      </c>
      <c r="J3981">
        <f>VLOOKUP($A3981,Mapping!$X$3:$Y$7793,2,0)</f>
        <v>77095</v>
      </c>
      <c r="K3981" t="str">
        <f>VLOOKUP($J3981,Mapping!$AB$3:$AC$475,2,0)</f>
        <v>Naperville</v>
      </c>
      <c r="L3981" t="str">
        <f>VLOOKUP($K3981,Mapping!$AF$3:$AG$475,2,0)</f>
        <v>Illinois</v>
      </c>
      <c r="M3981" t="str">
        <f>VLOOKUP($L3981,Mapping!$AI$3:$AJ$48,2,0)</f>
        <v>United States</v>
      </c>
      <c r="N3981" t="str">
        <f>VLOOKUP($L3981,Mapping!$AI$3:$AK$48,3,0)</f>
        <v>Central</v>
      </c>
      <c r="O3981" t="str">
        <f>VLOOKUP(Table1[[#This Row],[Column1]],Mapping!$AM$8:$AN$11,2,0)</f>
        <v>Technology</v>
      </c>
      <c r="P3981" t="str">
        <f>VLOOKUP(Table1[[#This Row],[Column3]],Mapping!$AP$5:$AQ$22,2,0)</f>
        <v>Accessories</v>
      </c>
      <c r="Q3981">
        <v>26.176000000000002</v>
      </c>
      <c r="R3981">
        <v>2</v>
      </c>
      <c r="S3981">
        <v>-3.272000000000002</v>
      </c>
    </row>
    <row r="3982" spans="1:19" x14ac:dyDescent="0.35">
      <c r="A3982">
        <v>3412</v>
      </c>
      <c r="B3982" t="s">
        <v>3218</v>
      </c>
      <c r="C3982" t="s">
        <v>1594</v>
      </c>
      <c r="D3982" t="str">
        <f>MID(Table1[[#This Row],[Product ID]],5,2)</f>
        <v>FA</v>
      </c>
      <c r="E3982" t="str">
        <f>LEFT(Table1[[#This Row],[Product ID]],3)</f>
        <v>OFF</v>
      </c>
      <c r="F3982" s="10" t="e">
        <f>VLOOKUP(Table1[[#This Row],[Order ID]],Mapping!H3982:J11773,3,0)</f>
        <v>#N/A</v>
      </c>
      <c r="G3982" s="10" t="e">
        <f>VLOOKUP(Table1[[#This Row],[Order ID]],Mapping!H3982:K11773,4,0)</f>
        <v>#N/A</v>
      </c>
      <c r="H3982" t="str">
        <f>INDEX(Mapping!$B$2:$T$7793,MATCH(Data!$A3982,Mapping!$B$3:$B$7793,0),MATCH(Data!$H$1,Mapping!$B$2:$T$2,0))</f>
        <v>Second Class</v>
      </c>
      <c r="I3982" t="str">
        <f>INDEX(Mapping!$B$2:$T$7793,MATCH(Data!$A3982,Mapping!$B$3:$B$7793,0),MATCH(Data!$I$1,Mapping!$B$2:$T$2,0))</f>
        <v>Consumer</v>
      </c>
      <c r="J3982">
        <f>VLOOKUP($A3982,Mapping!$X$3:$Y$7793,2,0)</f>
        <v>58103</v>
      </c>
      <c r="K3982" t="str">
        <f>VLOOKUP($J3982,Mapping!$AB$3:$AC$475,2,0)</f>
        <v>Helena</v>
      </c>
      <c r="L3982" t="str">
        <f>VLOOKUP($K3982,Mapping!$AF$3:$AG$475,2,0)</f>
        <v>Montana</v>
      </c>
      <c r="M3982" t="str">
        <f>VLOOKUP($L3982,Mapping!$AI$3:$AJ$48,2,0)</f>
        <v>United States</v>
      </c>
      <c r="N3982" t="str">
        <f>VLOOKUP($L3982,Mapping!$AI$3:$AK$48,3,0)</f>
        <v>West</v>
      </c>
      <c r="O3982" t="str">
        <f>VLOOKUP(Table1[[#This Row],[Column1]],Mapping!$AM$8:$AN$11,2,0)</f>
        <v>Office Supplies</v>
      </c>
      <c r="P3982" t="str">
        <f>VLOOKUP(Table1[[#This Row],[Column3]],Mapping!$AP$5:$AQ$22,2,0)</f>
        <v>Fasteners</v>
      </c>
      <c r="Q3982">
        <v>7.41</v>
      </c>
      <c r="R3982">
        <v>3</v>
      </c>
      <c r="S3982">
        <v>3.4827000000000004</v>
      </c>
    </row>
    <row r="3983" spans="1:19" x14ac:dyDescent="0.35">
      <c r="A3983">
        <v>3413</v>
      </c>
      <c r="B3983" t="s">
        <v>3218</v>
      </c>
      <c r="C3983" t="s">
        <v>2731</v>
      </c>
      <c r="D3983" t="str">
        <f>MID(Table1[[#This Row],[Product ID]],5,2)</f>
        <v>AR</v>
      </c>
      <c r="E3983" t="str">
        <f>LEFT(Table1[[#This Row],[Product ID]],3)</f>
        <v>OFF</v>
      </c>
      <c r="F3983" s="10" t="e">
        <f>VLOOKUP(Table1[[#This Row],[Order ID]],Mapping!H3983:J11774,3,0)</f>
        <v>#N/A</v>
      </c>
      <c r="G3983" s="10" t="e">
        <f>VLOOKUP(Table1[[#This Row],[Order ID]],Mapping!H3983:K11774,4,0)</f>
        <v>#N/A</v>
      </c>
      <c r="H3983" t="str">
        <f>INDEX(Mapping!$B$2:$T$7793,MATCH(Data!$A3983,Mapping!$B$3:$B$7793,0),MATCH(Data!$H$1,Mapping!$B$2:$T$2,0))</f>
        <v>Second Class</v>
      </c>
      <c r="I3983" t="str">
        <f>INDEX(Mapping!$B$2:$T$7793,MATCH(Data!$A3983,Mapping!$B$3:$B$7793,0),MATCH(Data!$I$1,Mapping!$B$2:$T$2,0))</f>
        <v>Consumer</v>
      </c>
      <c r="J3983">
        <f>VLOOKUP($A3983,Mapping!$X$3:$Y$7793,2,0)</f>
        <v>58103</v>
      </c>
      <c r="K3983" t="str">
        <f>VLOOKUP($J3983,Mapping!$AB$3:$AC$475,2,0)</f>
        <v>Helena</v>
      </c>
      <c r="L3983" t="str">
        <f>VLOOKUP($K3983,Mapping!$AF$3:$AG$475,2,0)</f>
        <v>Montana</v>
      </c>
      <c r="M3983" t="str">
        <f>VLOOKUP($L3983,Mapping!$AI$3:$AJ$48,2,0)</f>
        <v>United States</v>
      </c>
      <c r="N3983" t="str">
        <f>VLOOKUP($L3983,Mapping!$AI$3:$AK$48,3,0)</f>
        <v>West</v>
      </c>
      <c r="O3983" t="str">
        <f>VLOOKUP(Table1[[#This Row],[Column1]],Mapping!$AM$8:$AN$11,2,0)</f>
        <v>Office Supplies</v>
      </c>
      <c r="P3983" t="str">
        <f>VLOOKUP(Table1[[#This Row],[Column3]],Mapping!$AP$5:$AQ$22,2,0)</f>
        <v>Art</v>
      </c>
      <c r="Q3983">
        <v>21.5</v>
      </c>
      <c r="R3983">
        <v>10</v>
      </c>
      <c r="S3983">
        <v>7.094999999999998</v>
      </c>
    </row>
    <row r="3984" spans="1:19" x14ac:dyDescent="0.35">
      <c r="A3984">
        <v>1576</v>
      </c>
      <c r="B3984" t="s">
        <v>1815</v>
      </c>
      <c r="C3984" t="s">
        <v>1253</v>
      </c>
      <c r="D3984" t="str">
        <f>MID(Table1[[#This Row],[Product ID]],5,2)</f>
        <v>BI</v>
      </c>
      <c r="E3984" t="str">
        <f>LEFT(Table1[[#This Row],[Product ID]],3)</f>
        <v>OFF</v>
      </c>
      <c r="F3984" s="10" t="e">
        <f>VLOOKUP(Table1[[#This Row],[Order ID]],Mapping!H3984:J11775,3,0)</f>
        <v>#N/A</v>
      </c>
      <c r="G3984" s="10" t="e">
        <f>VLOOKUP(Table1[[#This Row],[Order ID]],Mapping!H3984:K11775,4,0)</f>
        <v>#N/A</v>
      </c>
      <c r="H3984" t="str">
        <f>INDEX(Mapping!$B$2:$T$7793,MATCH(Data!$A3984,Mapping!$B$3:$B$7793,0),MATCH(Data!$H$1,Mapping!$B$2:$T$2,0))</f>
        <v>Second Class</v>
      </c>
      <c r="I3984" t="str">
        <f>INDEX(Mapping!$B$2:$T$7793,MATCH(Data!$A3984,Mapping!$B$3:$B$7793,0),MATCH(Data!$I$1,Mapping!$B$2:$T$2,0))</f>
        <v>Corporate</v>
      </c>
      <c r="J3984">
        <f>VLOOKUP($A3984,Mapping!$X$3:$Y$7793,2,0)</f>
        <v>19134</v>
      </c>
      <c r="K3984" t="str">
        <f>VLOOKUP($J3984,Mapping!$AB$3:$AC$475,2,0)</f>
        <v>Detroit</v>
      </c>
      <c r="L3984" t="str">
        <f>VLOOKUP($K3984,Mapping!$AF$3:$AG$475,2,0)</f>
        <v>Michigan</v>
      </c>
      <c r="M3984" t="str">
        <f>VLOOKUP($L3984,Mapping!$AI$3:$AJ$48,2,0)</f>
        <v>United States</v>
      </c>
      <c r="N3984" t="str">
        <f>VLOOKUP($L3984,Mapping!$AI$3:$AK$48,3,0)</f>
        <v>Central</v>
      </c>
      <c r="O3984" t="str">
        <f>VLOOKUP(Table1[[#This Row],[Column1]],Mapping!$AM$8:$AN$11,2,0)</f>
        <v>Office Supplies</v>
      </c>
      <c r="P3984" t="str">
        <f>VLOOKUP(Table1[[#This Row],[Column3]],Mapping!$AP$5:$AQ$22,2,0)</f>
        <v>Binders</v>
      </c>
      <c r="Q3984">
        <v>4.9560000000000004</v>
      </c>
      <c r="R3984">
        <v>4</v>
      </c>
      <c r="S3984">
        <v>-3.7995999999999981</v>
      </c>
    </row>
    <row r="3985" spans="1:19" x14ac:dyDescent="0.35">
      <c r="A3985">
        <v>3429</v>
      </c>
      <c r="B3985" t="s">
        <v>3228</v>
      </c>
      <c r="C3985" t="s">
        <v>822</v>
      </c>
      <c r="D3985" t="str">
        <f>MID(Table1[[#This Row],[Product ID]],5,2)</f>
        <v>PA</v>
      </c>
      <c r="E3985" t="str">
        <f>LEFT(Table1[[#This Row],[Product ID]],3)</f>
        <v>OFF</v>
      </c>
      <c r="F3985" s="10" t="e">
        <f>VLOOKUP(Table1[[#This Row],[Order ID]],Mapping!H3985:J11776,3,0)</f>
        <v>#N/A</v>
      </c>
      <c r="G3985" s="10" t="e">
        <f>VLOOKUP(Table1[[#This Row],[Order ID]],Mapping!H3985:K11776,4,0)</f>
        <v>#N/A</v>
      </c>
      <c r="H3985" t="str">
        <f>INDEX(Mapping!$B$2:$T$7793,MATCH(Data!$A3985,Mapping!$B$3:$B$7793,0),MATCH(Data!$H$1,Mapping!$B$2:$T$2,0))</f>
        <v>Standard Class</v>
      </c>
      <c r="I3985" t="str">
        <f>INDEX(Mapping!$B$2:$T$7793,MATCH(Data!$A3985,Mapping!$B$3:$B$7793,0),MATCH(Data!$I$1,Mapping!$B$2:$T$2,0))</f>
        <v>Corporate</v>
      </c>
      <c r="J3985">
        <f>VLOOKUP($A3985,Mapping!$X$3:$Y$7793,2,0)</f>
        <v>10035</v>
      </c>
      <c r="K3985" t="str">
        <f>VLOOKUP($J3985,Mapping!$AB$3:$AC$475,2,0)</f>
        <v>Grand Prairie</v>
      </c>
      <c r="L3985" t="str">
        <f>VLOOKUP($K3985,Mapping!$AF$3:$AG$475,2,0)</f>
        <v>Texas</v>
      </c>
      <c r="M3985" t="str">
        <f>VLOOKUP($L3985,Mapping!$AI$3:$AJ$48,2,0)</f>
        <v>United States</v>
      </c>
      <c r="N3985" t="str">
        <f>VLOOKUP($L3985,Mapping!$AI$3:$AK$48,3,0)</f>
        <v>Central</v>
      </c>
      <c r="O3985" t="str">
        <f>VLOOKUP(Table1[[#This Row],[Column1]],Mapping!$AM$8:$AN$11,2,0)</f>
        <v>Office Supplies</v>
      </c>
      <c r="P3985" t="str">
        <f>VLOOKUP(Table1[[#This Row],[Column3]],Mapping!$AP$5:$AQ$22,2,0)</f>
        <v>Paper</v>
      </c>
      <c r="Q3985">
        <v>46.76</v>
      </c>
      <c r="R3985">
        <v>7</v>
      </c>
      <c r="S3985">
        <v>22.444800000000001</v>
      </c>
    </row>
    <row r="3986" spans="1:19" x14ac:dyDescent="0.35">
      <c r="A3986">
        <v>3430</v>
      </c>
      <c r="B3986" t="s">
        <v>3228</v>
      </c>
      <c r="C3986" t="s">
        <v>1637</v>
      </c>
      <c r="D3986" t="str">
        <f>MID(Table1[[#This Row],[Product ID]],5,2)</f>
        <v>BO</v>
      </c>
      <c r="E3986" t="str">
        <f>LEFT(Table1[[#This Row],[Product ID]],3)</f>
        <v>FUR</v>
      </c>
      <c r="F3986" s="10" t="e">
        <f>VLOOKUP(Table1[[#This Row],[Order ID]],Mapping!H3986:J11777,3,0)</f>
        <v>#N/A</v>
      </c>
      <c r="G3986" s="10" t="e">
        <f>VLOOKUP(Table1[[#This Row],[Order ID]],Mapping!H3986:K11777,4,0)</f>
        <v>#N/A</v>
      </c>
      <c r="H3986" t="str">
        <f>INDEX(Mapping!$B$2:$T$7793,MATCH(Data!$A3986,Mapping!$B$3:$B$7793,0),MATCH(Data!$H$1,Mapping!$B$2:$T$2,0))</f>
        <v>First Class</v>
      </c>
      <c r="I3986" t="str">
        <f>INDEX(Mapping!$B$2:$T$7793,MATCH(Data!$A3986,Mapping!$B$3:$B$7793,0),MATCH(Data!$I$1,Mapping!$B$2:$T$2,0))</f>
        <v>Consumer</v>
      </c>
      <c r="J3986">
        <f>VLOOKUP($A3986,Mapping!$X$3:$Y$7793,2,0)</f>
        <v>10035</v>
      </c>
      <c r="K3986" t="str">
        <f>VLOOKUP($J3986,Mapping!$AB$3:$AC$475,2,0)</f>
        <v>Grand Prairie</v>
      </c>
      <c r="L3986" t="str">
        <f>VLOOKUP($K3986,Mapping!$AF$3:$AG$475,2,0)</f>
        <v>Texas</v>
      </c>
      <c r="M3986" t="str">
        <f>VLOOKUP($L3986,Mapping!$AI$3:$AJ$48,2,0)</f>
        <v>United States</v>
      </c>
      <c r="N3986" t="str">
        <f>VLOOKUP($L3986,Mapping!$AI$3:$AK$48,3,0)</f>
        <v>Central</v>
      </c>
      <c r="O3986" t="str">
        <f>VLOOKUP(Table1[[#This Row],[Column1]],Mapping!$AM$8:$AN$11,2,0)</f>
        <v>Furniture</v>
      </c>
      <c r="P3986" t="str">
        <f>VLOOKUP(Table1[[#This Row],[Column3]],Mapping!$AP$5:$AQ$22,2,0)</f>
        <v>Bookcases</v>
      </c>
      <c r="Q3986">
        <v>183.96800000000002</v>
      </c>
      <c r="R3986">
        <v>2</v>
      </c>
      <c r="S3986">
        <v>-25.295600000000022</v>
      </c>
    </row>
    <row r="3987" spans="1:19" x14ac:dyDescent="0.35">
      <c r="A3987">
        <v>3431</v>
      </c>
      <c r="B3987" t="s">
        <v>3228</v>
      </c>
      <c r="C3987" t="s">
        <v>2453</v>
      </c>
      <c r="D3987" t="str">
        <f>MID(Table1[[#This Row],[Product ID]],5,2)</f>
        <v>PH</v>
      </c>
      <c r="E3987" t="str">
        <f>LEFT(Table1[[#This Row],[Product ID]],3)</f>
        <v>TEC</v>
      </c>
      <c r="F3987" s="10" t="e">
        <f>VLOOKUP(Table1[[#This Row],[Order ID]],Mapping!H3987:J11778,3,0)</f>
        <v>#N/A</v>
      </c>
      <c r="G3987" s="10" t="e">
        <f>VLOOKUP(Table1[[#This Row],[Order ID]],Mapping!H3987:K11778,4,0)</f>
        <v>#N/A</v>
      </c>
      <c r="H3987" t="str">
        <f>INDEX(Mapping!$B$2:$T$7793,MATCH(Data!$A3987,Mapping!$B$3:$B$7793,0),MATCH(Data!$H$1,Mapping!$B$2:$T$2,0))</f>
        <v>First Class</v>
      </c>
      <c r="I3987" t="str">
        <f>INDEX(Mapping!$B$2:$T$7793,MATCH(Data!$A3987,Mapping!$B$3:$B$7793,0),MATCH(Data!$I$1,Mapping!$B$2:$T$2,0))</f>
        <v>Consumer</v>
      </c>
      <c r="J3987">
        <f>VLOOKUP($A3987,Mapping!$X$3:$Y$7793,2,0)</f>
        <v>10035</v>
      </c>
      <c r="K3987" t="str">
        <f>VLOOKUP($J3987,Mapping!$AB$3:$AC$475,2,0)</f>
        <v>Grand Prairie</v>
      </c>
      <c r="L3987" t="str">
        <f>VLOOKUP($K3987,Mapping!$AF$3:$AG$475,2,0)</f>
        <v>Texas</v>
      </c>
      <c r="M3987" t="str">
        <f>VLOOKUP($L3987,Mapping!$AI$3:$AJ$48,2,0)</f>
        <v>United States</v>
      </c>
      <c r="N3987" t="str">
        <f>VLOOKUP($L3987,Mapping!$AI$3:$AK$48,3,0)</f>
        <v>Central</v>
      </c>
      <c r="O3987" t="str">
        <f>VLOOKUP(Table1[[#This Row],[Column1]],Mapping!$AM$8:$AN$11,2,0)</f>
        <v>Technology</v>
      </c>
      <c r="P3987" t="str">
        <f>VLOOKUP(Table1[[#This Row],[Column3]],Mapping!$AP$5:$AQ$22,2,0)</f>
        <v>Phones</v>
      </c>
      <c r="Q3987">
        <v>1259.97</v>
      </c>
      <c r="R3987">
        <v>3</v>
      </c>
      <c r="S3987">
        <v>327.59220000000005</v>
      </c>
    </row>
    <row r="3988" spans="1:19" x14ac:dyDescent="0.35">
      <c r="A3988">
        <v>3432</v>
      </c>
      <c r="B3988" t="s">
        <v>3228</v>
      </c>
      <c r="C3988" t="s">
        <v>3229</v>
      </c>
      <c r="D3988" t="str">
        <f>MID(Table1[[#This Row],[Product ID]],5,2)</f>
        <v>AR</v>
      </c>
      <c r="E3988" t="str">
        <f>LEFT(Table1[[#This Row],[Product ID]],3)</f>
        <v>OFF</v>
      </c>
      <c r="F3988" s="10" t="e">
        <f>VLOOKUP(Table1[[#This Row],[Order ID]],Mapping!H3988:J11779,3,0)</f>
        <v>#N/A</v>
      </c>
      <c r="G3988" s="10" t="e">
        <f>VLOOKUP(Table1[[#This Row],[Order ID]],Mapping!H3988:K11779,4,0)</f>
        <v>#N/A</v>
      </c>
      <c r="H3988" t="str">
        <f>INDEX(Mapping!$B$2:$T$7793,MATCH(Data!$A3988,Mapping!$B$3:$B$7793,0),MATCH(Data!$H$1,Mapping!$B$2:$T$2,0))</f>
        <v>First Class</v>
      </c>
      <c r="I3988" t="str">
        <f>INDEX(Mapping!$B$2:$T$7793,MATCH(Data!$A3988,Mapping!$B$3:$B$7793,0),MATCH(Data!$I$1,Mapping!$B$2:$T$2,0))</f>
        <v>Consumer</v>
      </c>
      <c r="J3988">
        <f>VLOOKUP($A3988,Mapping!$X$3:$Y$7793,2,0)</f>
        <v>10035</v>
      </c>
      <c r="K3988" t="str">
        <f>VLOOKUP($J3988,Mapping!$AB$3:$AC$475,2,0)</f>
        <v>Grand Prairie</v>
      </c>
      <c r="L3988" t="str">
        <f>VLOOKUP($K3988,Mapping!$AF$3:$AG$475,2,0)</f>
        <v>Texas</v>
      </c>
      <c r="M3988" t="str">
        <f>VLOOKUP($L3988,Mapping!$AI$3:$AJ$48,2,0)</f>
        <v>United States</v>
      </c>
      <c r="N3988" t="str">
        <f>VLOOKUP($L3988,Mapping!$AI$3:$AK$48,3,0)</f>
        <v>Central</v>
      </c>
      <c r="O3988" t="str">
        <f>VLOOKUP(Table1[[#This Row],[Column1]],Mapping!$AM$8:$AN$11,2,0)</f>
        <v>Office Supplies</v>
      </c>
      <c r="P3988" t="str">
        <f>VLOOKUP(Table1[[#This Row],[Column3]],Mapping!$AP$5:$AQ$22,2,0)</f>
        <v>Art</v>
      </c>
      <c r="Q3988">
        <v>68.97</v>
      </c>
      <c r="R3988">
        <v>3</v>
      </c>
      <c r="S3988">
        <v>19.311600000000002</v>
      </c>
    </row>
    <row r="3989" spans="1:19" x14ac:dyDescent="0.35">
      <c r="A3989">
        <v>4148</v>
      </c>
      <c r="B3989" t="s">
        <v>3686</v>
      </c>
      <c r="C3989" t="s">
        <v>2253</v>
      </c>
      <c r="D3989" t="str">
        <f>MID(Table1[[#This Row],[Product ID]],5,2)</f>
        <v>PA</v>
      </c>
      <c r="E3989" t="str">
        <f>LEFT(Table1[[#This Row],[Product ID]],3)</f>
        <v>OFF</v>
      </c>
      <c r="F3989" s="10">
        <f>VLOOKUP(Table1[[#This Row],[Order ID]],Mapping!H3989:J11780,3,0)</f>
        <v>41929</v>
      </c>
      <c r="G3989" s="10">
        <f>VLOOKUP(Table1[[#This Row],[Order ID]],Mapping!H3989:K11780,4,0)</f>
        <v>41934</v>
      </c>
      <c r="H3989" t="str">
        <f>INDEX(Mapping!$B$2:$T$7793,MATCH(Data!$A3989,Mapping!$B$3:$B$7793,0),MATCH(Data!$H$1,Mapping!$B$2:$T$2,0))</f>
        <v>Standard Class</v>
      </c>
      <c r="I3989" t="str">
        <f>INDEX(Mapping!$B$2:$T$7793,MATCH(Data!$A3989,Mapping!$B$3:$B$7793,0),MATCH(Data!$I$1,Mapping!$B$2:$T$2,0))</f>
        <v>Corporate</v>
      </c>
      <c r="J3989">
        <f>VLOOKUP($A3989,Mapping!$X$3:$Y$7793,2,0)</f>
        <v>85254</v>
      </c>
      <c r="K3989" t="str">
        <f>VLOOKUP($J3989,Mapping!$AB$3:$AC$475,2,0)</f>
        <v>Akron</v>
      </c>
      <c r="L3989" t="str">
        <f>VLOOKUP($K3989,Mapping!$AF$3:$AG$475,2,0)</f>
        <v>Ohio</v>
      </c>
      <c r="M3989" t="str">
        <f>VLOOKUP($L3989,Mapping!$AI$3:$AJ$48,2,0)</f>
        <v>United States</v>
      </c>
      <c r="N3989" t="str">
        <f>VLOOKUP($L3989,Mapping!$AI$3:$AK$48,3,0)</f>
        <v>East</v>
      </c>
      <c r="O3989" t="str">
        <f>VLOOKUP(Table1[[#This Row],[Column1]],Mapping!$AM$8:$AN$11,2,0)</f>
        <v>Office Supplies</v>
      </c>
      <c r="P3989" t="str">
        <f>VLOOKUP(Table1[[#This Row],[Column3]],Mapping!$AP$5:$AQ$22,2,0)</f>
        <v>Paper</v>
      </c>
      <c r="Q3989">
        <v>307.77600000000001</v>
      </c>
      <c r="R3989">
        <v>7</v>
      </c>
      <c r="S3989">
        <v>111.5688</v>
      </c>
    </row>
    <row r="3990" spans="1:19" x14ac:dyDescent="0.35">
      <c r="A3990">
        <v>7306</v>
      </c>
      <c r="B3990" t="s">
        <v>5494</v>
      </c>
      <c r="C3990" t="s">
        <v>68</v>
      </c>
      <c r="D3990" t="str">
        <f>MID(Table1[[#This Row],[Product ID]],5,2)</f>
        <v>BI</v>
      </c>
      <c r="E3990" t="str">
        <f>LEFT(Table1[[#This Row],[Product ID]],3)</f>
        <v>OFF</v>
      </c>
      <c r="F3990" s="10">
        <f>VLOOKUP(Table1[[#This Row],[Order ID]],Mapping!H3990:J11781,3,0)</f>
        <v>41720</v>
      </c>
      <c r="G3990" s="10">
        <f>VLOOKUP(Table1[[#This Row],[Order ID]],Mapping!H3990:K11781,4,0)</f>
        <v>41724</v>
      </c>
      <c r="H3990" t="str">
        <f>INDEX(Mapping!$B$2:$T$7793,MATCH(Data!$A3990,Mapping!$B$3:$B$7793,0),MATCH(Data!$H$1,Mapping!$B$2:$T$2,0))</f>
        <v>Second Class</v>
      </c>
      <c r="I3990" t="str">
        <f>INDEX(Mapping!$B$2:$T$7793,MATCH(Data!$A3990,Mapping!$B$3:$B$7793,0),MATCH(Data!$I$1,Mapping!$B$2:$T$2,0))</f>
        <v>Corporate</v>
      </c>
      <c r="J3990">
        <f>VLOOKUP($A3990,Mapping!$X$3:$Y$7793,2,0)</f>
        <v>98105</v>
      </c>
      <c r="K3990" t="str">
        <f>VLOOKUP($J3990,Mapping!$AB$3:$AC$475,2,0)</f>
        <v>Dallas</v>
      </c>
      <c r="L3990" t="str">
        <f>VLOOKUP($K3990,Mapping!$AF$3:$AG$475,2,0)</f>
        <v>Texas</v>
      </c>
      <c r="M3990" t="str">
        <f>VLOOKUP($L3990,Mapping!$AI$3:$AJ$48,2,0)</f>
        <v>United States</v>
      </c>
      <c r="N3990" t="str">
        <f>VLOOKUP($L3990,Mapping!$AI$3:$AK$48,3,0)</f>
        <v>Central</v>
      </c>
      <c r="O3990" t="str">
        <f>VLOOKUP(Table1[[#This Row],[Column1]],Mapping!$AM$8:$AN$11,2,0)</f>
        <v>Office Supplies</v>
      </c>
      <c r="P3990" t="str">
        <f>VLOOKUP(Table1[[#This Row],[Column3]],Mapping!$AP$5:$AQ$22,2,0)</f>
        <v>Binders</v>
      </c>
      <c r="Q3990">
        <v>30.576000000000001</v>
      </c>
      <c r="R3990">
        <v>6</v>
      </c>
      <c r="S3990">
        <v>10.3194</v>
      </c>
    </row>
    <row r="3991" spans="1:19" x14ac:dyDescent="0.35">
      <c r="A3991">
        <v>7307</v>
      </c>
      <c r="B3991" t="s">
        <v>5494</v>
      </c>
      <c r="C3991" t="s">
        <v>1055</v>
      </c>
      <c r="D3991" t="str">
        <f>MID(Table1[[#This Row],[Product ID]],5,2)</f>
        <v>FA</v>
      </c>
      <c r="E3991" t="str">
        <f>LEFT(Table1[[#This Row],[Product ID]],3)</f>
        <v>OFF</v>
      </c>
      <c r="F3991" s="10">
        <f>VLOOKUP(Table1[[#This Row],[Order ID]],Mapping!H3991:J11782,3,0)</f>
        <v>41720</v>
      </c>
      <c r="G3991" s="10">
        <f>VLOOKUP(Table1[[#This Row],[Order ID]],Mapping!H3991:K11782,4,0)</f>
        <v>41724</v>
      </c>
      <c r="H3991" t="str">
        <f>INDEX(Mapping!$B$2:$T$7793,MATCH(Data!$A3991,Mapping!$B$3:$B$7793,0),MATCH(Data!$H$1,Mapping!$B$2:$T$2,0))</f>
        <v>Standard Class</v>
      </c>
      <c r="I3991" t="str">
        <f>INDEX(Mapping!$B$2:$T$7793,MATCH(Data!$A3991,Mapping!$B$3:$B$7793,0),MATCH(Data!$I$1,Mapping!$B$2:$T$2,0))</f>
        <v>Home Office</v>
      </c>
      <c r="J3991">
        <f>VLOOKUP($A3991,Mapping!$X$3:$Y$7793,2,0)</f>
        <v>98105</v>
      </c>
      <c r="K3991" t="str">
        <f>VLOOKUP($J3991,Mapping!$AB$3:$AC$475,2,0)</f>
        <v>Dallas</v>
      </c>
      <c r="L3991" t="str">
        <f>VLOOKUP($K3991,Mapping!$AF$3:$AG$475,2,0)</f>
        <v>Texas</v>
      </c>
      <c r="M3991" t="str">
        <f>VLOOKUP($L3991,Mapping!$AI$3:$AJ$48,2,0)</f>
        <v>United States</v>
      </c>
      <c r="N3991" t="str">
        <f>VLOOKUP($L3991,Mapping!$AI$3:$AK$48,3,0)</f>
        <v>Central</v>
      </c>
      <c r="O3991" t="str">
        <f>VLOOKUP(Table1[[#This Row],[Column1]],Mapping!$AM$8:$AN$11,2,0)</f>
        <v>Office Supplies</v>
      </c>
      <c r="P3991" t="str">
        <f>VLOOKUP(Table1[[#This Row],[Column3]],Mapping!$AP$5:$AQ$22,2,0)</f>
        <v>Fasteners</v>
      </c>
      <c r="Q3991">
        <v>13.020000000000001</v>
      </c>
      <c r="R3991">
        <v>7</v>
      </c>
      <c r="S3991">
        <v>0.3906000000000005</v>
      </c>
    </row>
    <row r="3992" spans="1:19" x14ac:dyDescent="0.35">
      <c r="A3992">
        <v>7308</v>
      </c>
      <c r="B3992" t="s">
        <v>5494</v>
      </c>
      <c r="C3992" t="s">
        <v>1909</v>
      </c>
      <c r="D3992" t="str">
        <f>MID(Table1[[#This Row],[Product ID]],5,2)</f>
        <v>FU</v>
      </c>
      <c r="E3992" t="str">
        <f>LEFT(Table1[[#This Row],[Product ID]],3)</f>
        <v>FUR</v>
      </c>
      <c r="F3992" s="10">
        <f>VLOOKUP(Table1[[#This Row],[Order ID]],Mapping!H3992:J11783,3,0)</f>
        <v>41720</v>
      </c>
      <c r="G3992" s="10">
        <f>VLOOKUP(Table1[[#This Row],[Order ID]],Mapping!H3992:K11783,4,0)</f>
        <v>41724</v>
      </c>
      <c r="H3992" t="str">
        <f>INDEX(Mapping!$B$2:$T$7793,MATCH(Data!$A3992,Mapping!$B$3:$B$7793,0),MATCH(Data!$H$1,Mapping!$B$2:$T$2,0))</f>
        <v>Standard Class</v>
      </c>
      <c r="I3992" t="str">
        <f>INDEX(Mapping!$B$2:$T$7793,MATCH(Data!$A3992,Mapping!$B$3:$B$7793,0),MATCH(Data!$I$1,Mapping!$B$2:$T$2,0))</f>
        <v>Home Office</v>
      </c>
      <c r="J3992">
        <f>VLOOKUP($A3992,Mapping!$X$3:$Y$7793,2,0)</f>
        <v>98105</v>
      </c>
      <c r="K3992" t="str">
        <f>VLOOKUP($J3992,Mapping!$AB$3:$AC$475,2,0)</f>
        <v>Dallas</v>
      </c>
      <c r="L3992" t="str">
        <f>VLOOKUP($K3992,Mapping!$AF$3:$AG$475,2,0)</f>
        <v>Texas</v>
      </c>
      <c r="M3992" t="str">
        <f>VLOOKUP($L3992,Mapping!$AI$3:$AJ$48,2,0)</f>
        <v>United States</v>
      </c>
      <c r="N3992" t="str">
        <f>VLOOKUP($L3992,Mapping!$AI$3:$AK$48,3,0)</f>
        <v>Central</v>
      </c>
      <c r="O3992" t="str">
        <f>VLOOKUP(Table1[[#This Row],[Column1]],Mapping!$AM$8:$AN$11,2,0)</f>
        <v>Furniture</v>
      </c>
      <c r="P3992" t="str">
        <f>VLOOKUP(Table1[[#This Row],[Column3]],Mapping!$AP$5:$AQ$22,2,0)</f>
        <v>Furnishings</v>
      </c>
      <c r="Q3992">
        <v>22.14</v>
      </c>
      <c r="R3992">
        <v>3</v>
      </c>
      <c r="S3992">
        <v>6.4205999999999976</v>
      </c>
    </row>
    <row r="3993" spans="1:19" x14ac:dyDescent="0.35">
      <c r="A3993">
        <v>7309</v>
      </c>
      <c r="B3993" t="s">
        <v>5494</v>
      </c>
      <c r="C3993" t="s">
        <v>768</v>
      </c>
      <c r="D3993" t="str">
        <f>MID(Table1[[#This Row],[Product ID]],5,2)</f>
        <v>ST</v>
      </c>
      <c r="E3993" t="str">
        <f>LEFT(Table1[[#This Row],[Product ID]],3)</f>
        <v>OFF</v>
      </c>
      <c r="F3993" s="10">
        <f>VLOOKUP(Table1[[#This Row],[Order ID]],Mapping!H3993:J11784,3,0)</f>
        <v>41720</v>
      </c>
      <c r="G3993" s="10">
        <f>VLOOKUP(Table1[[#This Row],[Order ID]],Mapping!H3993:K11784,4,0)</f>
        <v>41724</v>
      </c>
      <c r="H3993" t="str">
        <f>INDEX(Mapping!$B$2:$T$7793,MATCH(Data!$A3993,Mapping!$B$3:$B$7793,0),MATCH(Data!$H$1,Mapping!$B$2:$T$2,0))</f>
        <v>Standard Class</v>
      </c>
      <c r="I3993" t="str">
        <f>INDEX(Mapping!$B$2:$T$7793,MATCH(Data!$A3993,Mapping!$B$3:$B$7793,0),MATCH(Data!$I$1,Mapping!$B$2:$T$2,0))</f>
        <v>Home Office</v>
      </c>
      <c r="J3993">
        <f>VLOOKUP($A3993,Mapping!$X$3:$Y$7793,2,0)</f>
        <v>98105</v>
      </c>
      <c r="K3993" t="str">
        <f>VLOOKUP($J3993,Mapping!$AB$3:$AC$475,2,0)</f>
        <v>Dallas</v>
      </c>
      <c r="L3993" t="str">
        <f>VLOOKUP($K3993,Mapping!$AF$3:$AG$475,2,0)</f>
        <v>Texas</v>
      </c>
      <c r="M3993" t="str">
        <f>VLOOKUP($L3993,Mapping!$AI$3:$AJ$48,2,0)</f>
        <v>United States</v>
      </c>
      <c r="N3993" t="str">
        <f>VLOOKUP($L3993,Mapping!$AI$3:$AK$48,3,0)</f>
        <v>Central</v>
      </c>
      <c r="O3993" t="str">
        <f>VLOOKUP(Table1[[#This Row],[Column1]],Mapping!$AM$8:$AN$11,2,0)</f>
        <v>Office Supplies</v>
      </c>
      <c r="P3993" t="str">
        <f>VLOOKUP(Table1[[#This Row],[Column3]],Mapping!$AP$5:$AQ$22,2,0)</f>
        <v>Storage</v>
      </c>
      <c r="Q3993">
        <v>359.32</v>
      </c>
      <c r="R3993">
        <v>4</v>
      </c>
      <c r="S3993">
        <v>7.1863999999999919</v>
      </c>
    </row>
    <row r="3994" spans="1:19" x14ac:dyDescent="0.35">
      <c r="A3994">
        <v>675</v>
      </c>
      <c r="B3994" t="s">
        <v>878</v>
      </c>
      <c r="C3994" t="s">
        <v>879</v>
      </c>
      <c r="D3994" t="str">
        <f>MID(Table1[[#This Row],[Product ID]],5,2)</f>
        <v>BI</v>
      </c>
      <c r="E3994" t="str">
        <f>LEFT(Table1[[#This Row],[Product ID]],3)</f>
        <v>OFF</v>
      </c>
      <c r="F3994" s="10" t="e">
        <f>VLOOKUP(Table1[[#This Row],[Order ID]],Mapping!H3994:J11785,3,0)</f>
        <v>#N/A</v>
      </c>
      <c r="G3994" s="10" t="e">
        <f>VLOOKUP(Table1[[#This Row],[Order ID]],Mapping!H3994:K11785,4,0)</f>
        <v>#N/A</v>
      </c>
      <c r="H3994" t="str">
        <f>INDEX(Mapping!$B$2:$T$7793,MATCH(Data!$A3994,Mapping!$B$3:$B$7793,0),MATCH(Data!$H$1,Mapping!$B$2:$T$2,0))</f>
        <v>Standard Class</v>
      </c>
      <c r="I3994" t="str">
        <f>INDEX(Mapping!$B$2:$T$7793,MATCH(Data!$A3994,Mapping!$B$3:$B$7793,0),MATCH(Data!$I$1,Mapping!$B$2:$T$2,0))</f>
        <v>Home Office</v>
      </c>
      <c r="J3994">
        <f>VLOOKUP($A3994,Mapping!$X$3:$Y$7793,2,0)</f>
        <v>10024</v>
      </c>
      <c r="K3994" t="str">
        <f>VLOOKUP($J3994,Mapping!$AB$3:$AC$475,2,0)</f>
        <v>Memphis</v>
      </c>
      <c r="L3994" t="str">
        <f>VLOOKUP($K3994,Mapping!$AF$3:$AG$475,2,0)</f>
        <v>Tennessee</v>
      </c>
      <c r="M3994" t="str">
        <f>VLOOKUP($L3994,Mapping!$AI$3:$AJ$48,2,0)</f>
        <v>United States</v>
      </c>
      <c r="N3994" t="str">
        <f>VLOOKUP($L3994,Mapping!$AI$3:$AK$48,3,0)</f>
        <v>South</v>
      </c>
      <c r="O3994" t="str">
        <f>VLOOKUP(Table1[[#This Row],[Column1]],Mapping!$AM$8:$AN$11,2,0)</f>
        <v>Office Supplies</v>
      </c>
      <c r="P3994" t="str">
        <f>VLOOKUP(Table1[[#This Row],[Column3]],Mapping!$AP$5:$AQ$22,2,0)</f>
        <v>Binders</v>
      </c>
      <c r="Q3994">
        <v>68.472000000000008</v>
      </c>
      <c r="R3994">
        <v>3</v>
      </c>
      <c r="S3994">
        <v>23.109299999999998</v>
      </c>
    </row>
    <row r="3995" spans="1:19" x14ac:dyDescent="0.35">
      <c r="A3995">
        <v>676</v>
      </c>
      <c r="B3995" t="s">
        <v>878</v>
      </c>
      <c r="C3995" t="s">
        <v>177</v>
      </c>
      <c r="D3995" t="str">
        <f>MID(Table1[[#This Row],[Product ID]],5,2)</f>
        <v>CH</v>
      </c>
      <c r="E3995" t="str">
        <f>LEFT(Table1[[#This Row],[Product ID]],3)</f>
        <v>FUR</v>
      </c>
      <c r="F3995" s="10" t="e">
        <f>VLOOKUP(Table1[[#This Row],[Order ID]],Mapping!H3995:J11786,3,0)</f>
        <v>#N/A</v>
      </c>
      <c r="G3995" s="10" t="e">
        <f>VLOOKUP(Table1[[#This Row],[Order ID]],Mapping!H3995:K11786,4,0)</f>
        <v>#N/A</v>
      </c>
      <c r="H3995" t="str">
        <f>INDEX(Mapping!$B$2:$T$7793,MATCH(Data!$A3995,Mapping!$B$3:$B$7793,0),MATCH(Data!$H$1,Mapping!$B$2:$T$2,0))</f>
        <v>Second Class</v>
      </c>
      <c r="I3995" t="str">
        <f>INDEX(Mapping!$B$2:$T$7793,MATCH(Data!$A3995,Mapping!$B$3:$B$7793,0),MATCH(Data!$I$1,Mapping!$B$2:$T$2,0))</f>
        <v>Home Office</v>
      </c>
      <c r="J3995">
        <f>VLOOKUP($A3995,Mapping!$X$3:$Y$7793,2,0)</f>
        <v>10024</v>
      </c>
      <c r="K3995" t="str">
        <f>VLOOKUP($J3995,Mapping!$AB$3:$AC$475,2,0)</f>
        <v>Memphis</v>
      </c>
      <c r="L3995" t="str">
        <f>VLOOKUP($K3995,Mapping!$AF$3:$AG$475,2,0)</f>
        <v>Tennessee</v>
      </c>
      <c r="M3995" t="str">
        <f>VLOOKUP($L3995,Mapping!$AI$3:$AJ$48,2,0)</f>
        <v>United States</v>
      </c>
      <c r="N3995" t="str">
        <f>VLOOKUP($L3995,Mapping!$AI$3:$AK$48,3,0)</f>
        <v>South</v>
      </c>
      <c r="O3995" t="str">
        <f>VLOOKUP(Table1[[#This Row],[Column1]],Mapping!$AM$8:$AN$11,2,0)</f>
        <v>Furniture</v>
      </c>
      <c r="P3995" t="str">
        <f>VLOOKUP(Table1[[#This Row],[Column3]],Mapping!$AP$5:$AQ$22,2,0)</f>
        <v>Chairs</v>
      </c>
      <c r="Q3995">
        <v>1242.8999999999999</v>
      </c>
      <c r="R3995">
        <v>5</v>
      </c>
      <c r="S3995">
        <v>262.38999999999987</v>
      </c>
    </row>
    <row r="3996" spans="1:19" x14ac:dyDescent="0.35">
      <c r="A3996">
        <v>7403</v>
      </c>
      <c r="B3996" t="s">
        <v>5555</v>
      </c>
      <c r="C3996" t="s">
        <v>461</v>
      </c>
      <c r="D3996" t="str">
        <f>MID(Table1[[#This Row],[Product ID]],5,2)</f>
        <v>BI</v>
      </c>
      <c r="E3996" t="str">
        <f>LEFT(Table1[[#This Row],[Product ID]],3)</f>
        <v>OFF</v>
      </c>
      <c r="F3996" s="10">
        <f>VLOOKUP(Table1[[#This Row],[Order ID]],Mapping!H3996:J11787,3,0)</f>
        <v>41643</v>
      </c>
      <c r="G3996" s="10">
        <f>VLOOKUP(Table1[[#This Row],[Order ID]],Mapping!H3996:K11787,4,0)</f>
        <v>41647</v>
      </c>
      <c r="H3996" t="str">
        <f>INDEX(Mapping!$B$2:$T$7793,MATCH(Data!$A3996,Mapping!$B$3:$B$7793,0),MATCH(Data!$H$1,Mapping!$B$2:$T$2,0))</f>
        <v>First Class</v>
      </c>
      <c r="I3996" t="str">
        <f>INDEX(Mapping!$B$2:$T$7793,MATCH(Data!$A3996,Mapping!$B$3:$B$7793,0),MATCH(Data!$I$1,Mapping!$B$2:$T$2,0))</f>
        <v>Consumer</v>
      </c>
      <c r="J3996">
        <f>VLOOKUP($A3996,Mapping!$X$3:$Y$7793,2,0)</f>
        <v>94110</v>
      </c>
      <c r="K3996" t="str">
        <f>VLOOKUP($J3996,Mapping!$AB$3:$AC$475,2,0)</f>
        <v>Tucson</v>
      </c>
      <c r="L3996" t="str">
        <f>VLOOKUP($K3996,Mapping!$AF$3:$AG$475,2,0)</f>
        <v>Arizona</v>
      </c>
      <c r="M3996" t="str">
        <f>VLOOKUP($L3996,Mapping!$AI$3:$AJ$48,2,0)</f>
        <v>United States</v>
      </c>
      <c r="N3996" t="str">
        <f>VLOOKUP($L3996,Mapping!$AI$3:$AK$48,3,0)</f>
        <v>West</v>
      </c>
      <c r="O3996" t="str">
        <f>VLOOKUP(Table1[[#This Row],[Column1]],Mapping!$AM$8:$AN$11,2,0)</f>
        <v>Office Supplies</v>
      </c>
      <c r="P3996" t="str">
        <f>VLOOKUP(Table1[[#This Row],[Column3]],Mapping!$AP$5:$AQ$22,2,0)</f>
        <v>Binders</v>
      </c>
      <c r="Q3996">
        <v>2022.2720000000002</v>
      </c>
      <c r="R3996">
        <v>8</v>
      </c>
      <c r="S3996">
        <v>682.5168000000001</v>
      </c>
    </row>
    <row r="3997" spans="1:19" x14ac:dyDescent="0.35">
      <c r="A3997">
        <v>7404</v>
      </c>
      <c r="B3997" t="s">
        <v>5555</v>
      </c>
      <c r="C3997" t="s">
        <v>1978</v>
      </c>
      <c r="D3997" t="str">
        <f>MID(Table1[[#This Row],[Product ID]],5,2)</f>
        <v>AR</v>
      </c>
      <c r="E3997" t="str">
        <f>LEFT(Table1[[#This Row],[Product ID]],3)</f>
        <v>OFF</v>
      </c>
      <c r="F3997" s="10">
        <f>VLOOKUP(Table1[[#This Row],[Order ID]],Mapping!H3997:J11788,3,0)</f>
        <v>41643</v>
      </c>
      <c r="G3997" s="10">
        <f>VLOOKUP(Table1[[#This Row],[Order ID]],Mapping!H3997:K11788,4,0)</f>
        <v>41647</v>
      </c>
      <c r="H3997" t="str">
        <f>INDEX(Mapping!$B$2:$T$7793,MATCH(Data!$A3997,Mapping!$B$3:$B$7793,0),MATCH(Data!$H$1,Mapping!$B$2:$T$2,0))</f>
        <v>Standard Class</v>
      </c>
      <c r="I3997" t="str">
        <f>INDEX(Mapping!$B$2:$T$7793,MATCH(Data!$A3997,Mapping!$B$3:$B$7793,0),MATCH(Data!$I$1,Mapping!$B$2:$T$2,0))</f>
        <v>Consumer</v>
      </c>
      <c r="J3997">
        <f>VLOOKUP($A3997,Mapping!$X$3:$Y$7793,2,0)</f>
        <v>94110</v>
      </c>
      <c r="K3997" t="str">
        <f>VLOOKUP($J3997,Mapping!$AB$3:$AC$475,2,0)</f>
        <v>Tucson</v>
      </c>
      <c r="L3997" t="str">
        <f>VLOOKUP($K3997,Mapping!$AF$3:$AG$475,2,0)</f>
        <v>Arizona</v>
      </c>
      <c r="M3997" t="str">
        <f>VLOOKUP($L3997,Mapping!$AI$3:$AJ$48,2,0)</f>
        <v>United States</v>
      </c>
      <c r="N3997" t="str">
        <f>VLOOKUP($L3997,Mapping!$AI$3:$AK$48,3,0)</f>
        <v>West</v>
      </c>
      <c r="O3997" t="str">
        <f>VLOOKUP(Table1[[#This Row],[Column1]],Mapping!$AM$8:$AN$11,2,0)</f>
        <v>Office Supplies</v>
      </c>
      <c r="P3997" t="str">
        <f>VLOOKUP(Table1[[#This Row],[Column3]],Mapping!$AP$5:$AQ$22,2,0)</f>
        <v>Art</v>
      </c>
      <c r="Q3997">
        <v>9.120000000000001</v>
      </c>
      <c r="R3997">
        <v>3</v>
      </c>
      <c r="S3997">
        <v>3.1007999999999996</v>
      </c>
    </row>
    <row r="3998" spans="1:19" x14ac:dyDescent="0.35">
      <c r="A3998">
        <v>7439</v>
      </c>
      <c r="B3998" t="s">
        <v>5577</v>
      </c>
      <c r="C3998" t="s">
        <v>1075</v>
      </c>
      <c r="D3998" t="str">
        <f>MID(Table1[[#This Row],[Product ID]],5,2)</f>
        <v>PA</v>
      </c>
      <c r="E3998" t="str">
        <f>LEFT(Table1[[#This Row],[Product ID]],3)</f>
        <v>OFF</v>
      </c>
      <c r="F3998" s="10">
        <f>VLOOKUP(Table1[[#This Row],[Order ID]],Mapping!H3998:J11789,3,0)</f>
        <v>41829</v>
      </c>
      <c r="G3998" s="10">
        <f>VLOOKUP(Table1[[#This Row],[Order ID]],Mapping!H3998:K11789,4,0)</f>
        <v>41833</v>
      </c>
      <c r="H3998" t="str">
        <f>INDEX(Mapping!$B$2:$T$7793,MATCH(Data!$A3998,Mapping!$B$3:$B$7793,0),MATCH(Data!$H$1,Mapping!$B$2:$T$2,0))</f>
        <v>Same Day</v>
      </c>
      <c r="I3998" t="str">
        <f>INDEX(Mapping!$B$2:$T$7793,MATCH(Data!$A3998,Mapping!$B$3:$B$7793,0),MATCH(Data!$I$1,Mapping!$B$2:$T$2,0))</f>
        <v>Corporate</v>
      </c>
      <c r="J3998">
        <f>VLOOKUP($A3998,Mapping!$X$3:$Y$7793,2,0)</f>
        <v>98103</v>
      </c>
      <c r="K3998" t="str">
        <f>VLOOKUP($J3998,Mapping!$AB$3:$AC$475,2,0)</f>
        <v>Fort Worth</v>
      </c>
      <c r="L3998" t="str">
        <f>VLOOKUP($K3998,Mapping!$AF$3:$AG$475,2,0)</f>
        <v>Texas</v>
      </c>
      <c r="M3998" t="str">
        <f>VLOOKUP($L3998,Mapping!$AI$3:$AJ$48,2,0)</f>
        <v>United States</v>
      </c>
      <c r="N3998" t="str">
        <f>VLOOKUP($L3998,Mapping!$AI$3:$AK$48,3,0)</f>
        <v>Central</v>
      </c>
      <c r="O3998" t="str">
        <f>VLOOKUP(Table1[[#This Row],[Column1]],Mapping!$AM$8:$AN$11,2,0)</f>
        <v>Office Supplies</v>
      </c>
      <c r="P3998" t="str">
        <f>VLOOKUP(Table1[[#This Row],[Column3]],Mapping!$AP$5:$AQ$22,2,0)</f>
        <v>Paper</v>
      </c>
      <c r="Q3998">
        <v>52.76</v>
      </c>
      <c r="R3998">
        <v>2</v>
      </c>
      <c r="S3998">
        <v>24.269599999999997</v>
      </c>
    </row>
    <row r="3999" spans="1:19" x14ac:dyDescent="0.35">
      <c r="A3999">
        <v>2332</v>
      </c>
      <c r="B3999" t="s">
        <v>2459</v>
      </c>
      <c r="C3999" t="s">
        <v>1160</v>
      </c>
      <c r="D3999" t="str">
        <f>MID(Table1[[#This Row],[Product ID]],5,2)</f>
        <v>BI</v>
      </c>
      <c r="E3999" t="str">
        <f>LEFT(Table1[[#This Row],[Product ID]],3)</f>
        <v>OFF</v>
      </c>
      <c r="F3999" s="10" t="e">
        <f>VLOOKUP(Table1[[#This Row],[Order ID]],Mapping!H3999:J11790,3,0)</f>
        <v>#N/A</v>
      </c>
      <c r="G3999" s="10" t="e">
        <f>VLOOKUP(Table1[[#This Row],[Order ID]],Mapping!H3999:K11790,4,0)</f>
        <v>#N/A</v>
      </c>
      <c r="H3999" t="str">
        <f>INDEX(Mapping!$B$2:$T$7793,MATCH(Data!$A3999,Mapping!$B$3:$B$7793,0),MATCH(Data!$H$1,Mapping!$B$2:$T$2,0))</f>
        <v>Standard Class</v>
      </c>
      <c r="I3999" t="str">
        <f>INDEX(Mapping!$B$2:$T$7793,MATCH(Data!$A3999,Mapping!$B$3:$B$7793,0),MATCH(Data!$I$1,Mapping!$B$2:$T$2,0))</f>
        <v>Consumer</v>
      </c>
      <c r="J3999">
        <f>VLOOKUP($A3999,Mapping!$X$3:$Y$7793,2,0)</f>
        <v>74133</v>
      </c>
      <c r="K3999" t="str">
        <f>VLOOKUP($J3999,Mapping!$AB$3:$AC$475,2,0)</f>
        <v>Stockton</v>
      </c>
      <c r="L3999" t="str">
        <f>VLOOKUP($K3999,Mapping!$AF$3:$AG$475,2,0)</f>
        <v>California</v>
      </c>
      <c r="M3999" t="str">
        <f>VLOOKUP($L3999,Mapping!$AI$3:$AJ$48,2,0)</f>
        <v>United States</v>
      </c>
      <c r="N3999" t="str">
        <f>VLOOKUP($L3999,Mapping!$AI$3:$AK$48,3,0)</f>
        <v>West</v>
      </c>
      <c r="O3999" t="str">
        <f>VLOOKUP(Table1[[#This Row],[Column1]],Mapping!$AM$8:$AN$11,2,0)</f>
        <v>Office Supplies</v>
      </c>
      <c r="P3999" t="str">
        <f>VLOOKUP(Table1[[#This Row],[Column3]],Mapping!$AP$5:$AQ$22,2,0)</f>
        <v>Binders</v>
      </c>
      <c r="Q3999">
        <v>10.8</v>
      </c>
      <c r="R3999">
        <v>5</v>
      </c>
      <c r="S3999">
        <v>5.1839999999999993</v>
      </c>
    </row>
    <row r="4000" spans="1:19" x14ac:dyDescent="0.35">
      <c r="A4000">
        <v>2719</v>
      </c>
      <c r="B4000" t="s">
        <v>2740</v>
      </c>
      <c r="C4000" t="s">
        <v>1672</v>
      </c>
      <c r="D4000" t="str">
        <f>MID(Table1[[#This Row],[Product ID]],5,2)</f>
        <v>AC</v>
      </c>
      <c r="E4000" t="str">
        <f>LEFT(Table1[[#This Row],[Product ID]],3)</f>
        <v>TEC</v>
      </c>
      <c r="F4000" s="10" t="e">
        <f>VLOOKUP(Table1[[#This Row],[Order ID]],Mapping!H4000:J11791,3,0)</f>
        <v>#N/A</v>
      </c>
      <c r="G4000" s="10" t="e">
        <f>VLOOKUP(Table1[[#This Row],[Order ID]],Mapping!H4000:K11791,4,0)</f>
        <v>#N/A</v>
      </c>
      <c r="H4000" t="str">
        <f>INDEX(Mapping!$B$2:$T$7793,MATCH(Data!$A4000,Mapping!$B$3:$B$7793,0),MATCH(Data!$H$1,Mapping!$B$2:$T$2,0))</f>
        <v>Standard Class</v>
      </c>
      <c r="I4000" t="str">
        <f>INDEX(Mapping!$B$2:$T$7793,MATCH(Data!$A4000,Mapping!$B$3:$B$7793,0),MATCH(Data!$I$1,Mapping!$B$2:$T$2,0))</f>
        <v>Consumer</v>
      </c>
      <c r="J4000">
        <f>VLOOKUP($A4000,Mapping!$X$3:$Y$7793,2,0)</f>
        <v>48127</v>
      </c>
      <c r="K4000" t="str">
        <f>VLOOKUP($J4000,Mapping!$AB$3:$AC$475,2,0)</f>
        <v>Wichita</v>
      </c>
      <c r="L4000" t="str">
        <f>VLOOKUP($K4000,Mapping!$AF$3:$AG$475,2,0)</f>
        <v>Kansas</v>
      </c>
      <c r="M4000" t="str">
        <f>VLOOKUP($L4000,Mapping!$AI$3:$AJ$48,2,0)</f>
        <v>United States</v>
      </c>
      <c r="N4000" t="str">
        <f>VLOOKUP($L4000,Mapping!$AI$3:$AK$48,3,0)</f>
        <v>Central</v>
      </c>
      <c r="O4000" t="str">
        <f>VLOOKUP(Table1[[#This Row],[Column1]],Mapping!$AM$8:$AN$11,2,0)</f>
        <v>Technology</v>
      </c>
      <c r="P4000" t="str">
        <f>VLOOKUP(Table1[[#This Row],[Column3]],Mapping!$AP$5:$AQ$22,2,0)</f>
        <v>Accessories</v>
      </c>
      <c r="Q4000">
        <v>99.98</v>
      </c>
      <c r="R4000">
        <v>2</v>
      </c>
      <c r="S4000">
        <v>42.991400000000006</v>
      </c>
    </row>
    <row r="4001" spans="1:19" x14ac:dyDescent="0.35">
      <c r="A4001">
        <v>5530</v>
      </c>
      <c r="B4001" t="s">
        <v>4503</v>
      </c>
      <c r="C4001" t="s">
        <v>4504</v>
      </c>
      <c r="D4001" t="str">
        <f>MID(Table1[[#This Row],[Product ID]],5,2)</f>
        <v>BI</v>
      </c>
      <c r="E4001" t="str">
        <f>LEFT(Table1[[#This Row],[Product ID]],3)</f>
        <v>OFF</v>
      </c>
      <c r="F4001" s="10">
        <f>VLOOKUP(Table1[[#This Row],[Order ID]],Mapping!H4001:J11792,3,0)</f>
        <v>41908</v>
      </c>
      <c r="G4001" s="10">
        <f>VLOOKUP(Table1[[#This Row],[Order ID]],Mapping!H4001:K11792,4,0)</f>
        <v>41911</v>
      </c>
      <c r="H4001" t="str">
        <f>INDEX(Mapping!$B$2:$T$7793,MATCH(Data!$A4001,Mapping!$B$3:$B$7793,0),MATCH(Data!$H$1,Mapping!$B$2:$T$2,0))</f>
        <v>Standard Class</v>
      </c>
      <c r="I4001" t="str">
        <f>INDEX(Mapping!$B$2:$T$7793,MATCH(Data!$A4001,Mapping!$B$3:$B$7793,0),MATCH(Data!$I$1,Mapping!$B$2:$T$2,0))</f>
        <v>Consumer</v>
      </c>
      <c r="J4001">
        <f>VLOOKUP($A4001,Mapping!$X$3:$Y$7793,2,0)</f>
        <v>19013</v>
      </c>
      <c r="K4001" t="str">
        <f>VLOOKUP($J4001,Mapping!$AB$3:$AC$475,2,0)</f>
        <v>Riverside</v>
      </c>
      <c r="L4001" t="str">
        <f>VLOOKUP($K4001,Mapping!$AF$3:$AG$475,2,0)</f>
        <v>California</v>
      </c>
      <c r="M4001" t="str">
        <f>VLOOKUP($L4001,Mapping!$AI$3:$AJ$48,2,0)</f>
        <v>United States</v>
      </c>
      <c r="N4001" t="str">
        <f>VLOOKUP($L4001,Mapping!$AI$3:$AK$48,3,0)</f>
        <v>West</v>
      </c>
      <c r="O4001" t="str">
        <f>VLOOKUP(Table1[[#This Row],[Column1]],Mapping!$AM$8:$AN$11,2,0)</f>
        <v>Office Supplies</v>
      </c>
      <c r="P4001" t="str">
        <f>VLOOKUP(Table1[[#This Row],[Column3]],Mapping!$AP$5:$AQ$22,2,0)</f>
        <v>Binders</v>
      </c>
      <c r="Q4001">
        <v>8.5950000000000024</v>
      </c>
      <c r="R4001">
        <v>5</v>
      </c>
      <c r="S4001">
        <v>-6.3030000000000008</v>
      </c>
    </row>
    <row r="4002" spans="1:19" x14ac:dyDescent="0.35">
      <c r="A4002">
        <v>5531</v>
      </c>
      <c r="B4002" t="s">
        <v>4503</v>
      </c>
      <c r="C4002" t="s">
        <v>2308</v>
      </c>
      <c r="D4002" t="str">
        <f>MID(Table1[[#This Row],[Product ID]],5,2)</f>
        <v>SU</v>
      </c>
      <c r="E4002" t="str">
        <f>LEFT(Table1[[#This Row],[Product ID]],3)</f>
        <v>OFF</v>
      </c>
      <c r="F4002" s="10">
        <f>VLOOKUP(Table1[[#This Row],[Order ID]],Mapping!H4002:J11793,3,0)</f>
        <v>41908</v>
      </c>
      <c r="G4002" s="10">
        <f>VLOOKUP(Table1[[#This Row],[Order ID]],Mapping!H4002:K11793,4,0)</f>
        <v>41911</v>
      </c>
      <c r="H4002" t="str">
        <f>INDEX(Mapping!$B$2:$T$7793,MATCH(Data!$A4002,Mapping!$B$3:$B$7793,0),MATCH(Data!$H$1,Mapping!$B$2:$T$2,0))</f>
        <v>First Class</v>
      </c>
      <c r="I4002" t="str">
        <f>INDEX(Mapping!$B$2:$T$7793,MATCH(Data!$A4002,Mapping!$B$3:$B$7793,0),MATCH(Data!$I$1,Mapping!$B$2:$T$2,0))</f>
        <v>Corporate</v>
      </c>
      <c r="J4002">
        <f>VLOOKUP($A4002,Mapping!$X$3:$Y$7793,2,0)</f>
        <v>19013</v>
      </c>
      <c r="K4002" t="str">
        <f>VLOOKUP($J4002,Mapping!$AB$3:$AC$475,2,0)</f>
        <v>Riverside</v>
      </c>
      <c r="L4002" t="str">
        <f>VLOOKUP($K4002,Mapping!$AF$3:$AG$475,2,0)</f>
        <v>California</v>
      </c>
      <c r="M4002" t="str">
        <f>VLOOKUP($L4002,Mapping!$AI$3:$AJ$48,2,0)</f>
        <v>United States</v>
      </c>
      <c r="N4002" t="str">
        <f>VLOOKUP($L4002,Mapping!$AI$3:$AK$48,3,0)</f>
        <v>West</v>
      </c>
      <c r="O4002" t="str">
        <f>VLOOKUP(Table1[[#This Row],[Column1]],Mapping!$AM$8:$AN$11,2,0)</f>
        <v>Office Supplies</v>
      </c>
      <c r="P4002" t="str">
        <f>VLOOKUP(Table1[[#This Row],[Column3]],Mapping!$AP$5:$AQ$22,2,0)</f>
        <v>Supplies</v>
      </c>
      <c r="Q4002">
        <v>190.89600000000002</v>
      </c>
      <c r="R4002">
        <v>2</v>
      </c>
      <c r="S4002">
        <v>-42.951599999999999</v>
      </c>
    </row>
    <row r="4003" spans="1:19" x14ac:dyDescent="0.35">
      <c r="A4003">
        <v>1492</v>
      </c>
      <c r="B4003" t="s">
        <v>1735</v>
      </c>
      <c r="C4003" t="s">
        <v>567</v>
      </c>
      <c r="D4003" t="str">
        <f>MID(Table1[[#This Row],[Product ID]],5,2)</f>
        <v>PH</v>
      </c>
      <c r="E4003" t="str">
        <f>LEFT(Table1[[#This Row],[Product ID]],3)</f>
        <v>TEC</v>
      </c>
      <c r="F4003" s="10" t="e">
        <f>VLOOKUP(Table1[[#This Row],[Order ID]],Mapping!H4003:J11794,3,0)</f>
        <v>#N/A</v>
      </c>
      <c r="G4003" s="10" t="e">
        <f>VLOOKUP(Table1[[#This Row],[Order ID]],Mapping!H4003:K11794,4,0)</f>
        <v>#N/A</v>
      </c>
      <c r="H4003" t="str">
        <f>INDEX(Mapping!$B$2:$T$7793,MATCH(Data!$A4003,Mapping!$B$3:$B$7793,0),MATCH(Data!$H$1,Mapping!$B$2:$T$2,0))</f>
        <v>Standard Class</v>
      </c>
      <c r="I4003" t="str">
        <f>INDEX(Mapping!$B$2:$T$7793,MATCH(Data!$A4003,Mapping!$B$3:$B$7793,0),MATCH(Data!$I$1,Mapping!$B$2:$T$2,0))</f>
        <v>Consumer</v>
      </c>
      <c r="J4003">
        <f>VLOOKUP($A4003,Mapping!$X$3:$Y$7793,2,0)</f>
        <v>78207</v>
      </c>
      <c r="K4003" t="str">
        <f>VLOOKUP($J4003,Mapping!$AB$3:$AC$475,2,0)</f>
        <v>Santa Clara</v>
      </c>
      <c r="L4003" t="str">
        <f>VLOOKUP($K4003,Mapping!$AF$3:$AG$475,2,0)</f>
        <v>California</v>
      </c>
      <c r="M4003" t="str">
        <f>VLOOKUP($L4003,Mapping!$AI$3:$AJ$48,2,0)</f>
        <v>United States</v>
      </c>
      <c r="N4003" t="str">
        <f>VLOOKUP($L4003,Mapping!$AI$3:$AK$48,3,0)</f>
        <v>West</v>
      </c>
      <c r="O4003" t="str">
        <f>VLOOKUP(Table1[[#This Row],[Column1]],Mapping!$AM$8:$AN$11,2,0)</f>
        <v>Technology</v>
      </c>
      <c r="P4003" t="str">
        <f>VLOOKUP(Table1[[#This Row],[Column3]],Mapping!$AP$5:$AQ$22,2,0)</f>
        <v>Phones</v>
      </c>
      <c r="Q4003">
        <v>470.37600000000009</v>
      </c>
      <c r="R4003">
        <v>3</v>
      </c>
      <c r="S4003">
        <v>47.037600000000026</v>
      </c>
    </row>
    <row r="4004" spans="1:19" x14ac:dyDescent="0.35">
      <c r="A4004">
        <v>3100</v>
      </c>
      <c r="B4004" t="s">
        <v>3011</v>
      </c>
      <c r="C4004" t="s">
        <v>593</v>
      </c>
      <c r="D4004" t="str">
        <f>MID(Table1[[#This Row],[Product ID]],5,2)</f>
        <v>ST</v>
      </c>
      <c r="E4004" t="str">
        <f>LEFT(Table1[[#This Row],[Product ID]],3)</f>
        <v>OFF</v>
      </c>
      <c r="F4004" s="10" t="e">
        <f>VLOOKUP(Table1[[#This Row],[Order ID]],Mapping!H4004:J11795,3,0)</f>
        <v>#N/A</v>
      </c>
      <c r="G4004" s="10" t="e">
        <f>VLOOKUP(Table1[[#This Row],[Order ID]],Mapping!H4004:K11795,4,0)</f>
        <v>#N/A</v>
      </c>
      <c r="H4004" t="str">
        <f>INDEX(Mapping!$B$2:$T$7793,MATCH(Data!$A4004,Mapping!$B$3:$B$7793,0),MATCH(Data!$H$1,Mapping!$B$2:$T$2,0))</f>
        <v>Second Class</v>
      </c>
      <c r="I4004" t="str">
        <f>INDEX(Mapping!$B$2:$T$7793,MATCH(Data!$A4004,Mapping!$B$3:$B$7793,0),MATCH(Data!$I$1,Mapping!$B$2:$T$2,0))</f>
        <v>Consumer</v>
      </c>
      <c r="J4004">
        <f>VLOOKUP($A4004,Mapping!$X$3:$Y$7793,2,0)</f>
        <v>7060</v>
      </c>
      <c r="K4004" t="str">
        <f>VLOOKUP($J4004,Mapping!$AB$3:$AC$475,2,0)</f>
        <v>Salinas</v>
      </c>
      <c r="L4004" t="str">
        <f>VLOOKUP($K4004,Mapping!$AF$3:$AG$475,2,0)</f>
        <v>California</v>
      </c>
      <c r="M4004" t="str">
        <f>VLOOKUP($L4004,Mapping!$AI$3:$AJ$48,2,0)</f>
        <v>United States</v>
      </c>
      <c r="N4004" t="str">
        <f>VLOOKUP($L4004,Mapping!$AI$3:$AK$48,3,0)</f>
        <v>West</v>
      </c>
      <c r="O4004" t="str">
        <f>VLOOKUP(Table1[[#This Row],[Column1]],Mapping!$AM$8:$AN$11,2,0)</f>
        <v>Office Supplies</v>
      </c>
      <c r="P4004" t="str">
        <f>VLOOKUP(Table1[[#This Row],[Column3]],Mapping!$AP$5:$AQ$22,2,0)</f>
        <v>Storage</v>
      </c>
      <c r="Q4004">
        <v>2591.56</v>
      </c>
      <c r="R4004">
        <v>4</v>
      </c>
      <c r="S4004">
        <v>621.97440000000006</v>
      </c>
    </row>
    <row r="4005" spans="1:19" x14ac:dyDescent="0.35">
      <c r="A4005">
        <v>3101</v>
      </c>
      <c r="B4005" t="s">
        <v>3011</v>
      </c>
      <c r="C4005" t="s">
        <v>3012</v>
      </c>
      <c r="D4005" t="str">
        <f>MID(Table1[[#This Row],[Product ID]],5,2)</f>
        <v>AP</v>
      </c>
      <c r="E4005" t="str">
        <f>LEFT(Table1[[#This Row],[Product ID]],3)</f>
        <v>OFF</v>
      </c>
      <c r="F4005" s="10" t="e">
        <f>VLOOKUP(Table1[[#This Row],[Order ID]],Mapping!H4005:J11796,3,0)</f>
        <v>#N/A</v>
      </c>
      <c r="G4005" s="10" t="e">
        <f>VLOOKUP(Table1[[#This Row],[Order ID]],Mapping!H4005:K11796,4,0)</f>
        <v>#N/A</v>
      </c>
      <c r="H4005" t="str">
        <f>INDEX(Mapping!$B$2:$T$7793,MATCH(Data!$A4005,Mapping!$B$3:$B$7793,0),MATCH(Data!$H$1,Mapping!$B$2:$T$2,0))</f>
        <v>Standard Class</v>
      </c>
      <c r="I4005" t="str">
        <f>INDEX(Mapping!$B$2:$T$7793,MATCH(Data!$A4005,Mapping!$B$3:$B$7793,0),MATCH(Data!$I$1,Mapping!$B$2:$T$2,0))</f>
        <v>Home Office</v>
      </c>
      <c r="J4005">
        <f>VLOOKUP($A4005,Mapping!$X$3:$Y$7793,2,0)</f>
        <v>7060</v>
      </c>
      <c r="K4005" t="str">
        <f>VLOOKUP($J4005,Mapping!$AB$3:$AC$475,2,0)</f>
        <v>Salinas</v>
      </c>
      <c r="L4005" t="str">
        <f>VLOOKUP($K4005,Mapping!$AF$3:$AG$475,2,0)</f>
        <v>California</v>
      </c>
      <c r="M4005" t="str">
        <f>VLOOKUP($L4005,Mapping!$AI$3:$AJ$48,2,0)</f>
        <v>United States</v>
      </c>
      <c r="N4005" t="str">
        <f>VLOOKUP($L4005,Mapping!$AI$3:$AK$48,3,0)</f>
        <v>West</v>
      </c>
      <c r="O4005" t="str">
        <f>VLOOKUP(Table1[[#This Row],[Column1]],Mapping!$AM$8:$AN$11,2,0)</f>
        <v>Office Supplies</v>
      </c>
      <c r="P4005" t="str">
        <f>VLOOKUP(Table1[[#This Row],[Column3]],Mapping!$AP$5:$AQ$22,2,0)</f>
        <v>Appliances</v>
      </c>
      <c r="Q4005">
        <v>41.95</v>
      </c>
      <c r="R4005">
        <v>5</v>
      </c>
      <c r="S4005">
        <v>10.487500000000001</v>
      </c>
    </row>
    <row r="4006" spans="1:19" x14ac:dyDescent="0.35">
      <c r="A4006">
        <v>4629</v>
      </c>
      <c r="B4006" t="s">
        <v>3986</v>
      </c>
      <c r="C4006" t="s">
        <v>579</v>
      </c>
      <c r="D4006" t="str">
        <f>MID(Table1[[#This Row],[Product ID]],5,2)</f>
        <v>AC</v>
      </c>
      <c r="E4006" t="str">
        <f>LEFT(Table1[[#This Row],[Product ID]],3)</f>
        <v>TEC</v>
      </c>
      <c r="F4006" s="10">
        <f>VLOOKUP(Table1[[#This Row],[Order ID]],Mapping!H4006:J11797,3,0)</f>
        <v>41925</v>
      </c>
      <c r="G4006" s="10">
        <f>VLOOKUP(Table1[[#This Row],[Order ID]],Mapping!H4006:K11797,4,0)</f>
        <v>41927</v>
      </c>
      <c r="H4006" t="str">
        <f>INDEX(Mapping!$B$2:$T$7793,MATCH(Data!$A4006,Mapping!$B$3:$B$7793,0),MATCH(Data!$H$1,Mapping!$B$2:$T$2,0))</f>
        <v>Standard Class</v>
      </c>
      <c r="I4006" t="str">
        <f>INDEX(Mapping!$B$2:$T$7793,MATCH(Data!$A4006,Mapping!$B$3:$B$7793,0),MATCH(Data!$I$1,Mapping!$B$2:$T$2,0))</f>
        <v>Consumer</v>
      </c>
      <c r="J4006">
        <f>VLOOKUP($A4006,Mapping!$X$3:$Y$7793,2,0)</f>
        <v>90049</v>
      </c>
      <c r="K4006" t="str">
        <f>VLOOKUP($J4006,Mapping!$AB$3:$AC$475,2,0)</f>
        <v>Richardson</v>
      </c>
      <c r="L4006" t="str">
        <f>VLOOKUP($K4006,Mapping!$AF$3:$AG$475,2,0)</f>
        <v>Texas</v>
      </c>
      <c r="M4006" t="str">
        <f>VLOOKUP($L4006,Mapping!$AI$3:$AJ$48,2,0)</f>
        <v>United States</v>
      </c>
      <c r="N4006" t="str">
        <f>VLOOKUP($L4006,Mapping!$AI$3:$AK$48,3,0)</f>
        <v>Central</v>
      </c>
      <c r="O4006" t="str">
        <f>VLOOKUP(Table1[[#This Row],[Column1]],Mapping!$AM$8:$AN$11,2,0)</f>
        <v>Technology</v>
      </c>
      <c r="P4006" t="str">
        <f>VLOOKUP(Table1[[#This Row],[Column3]],Mapping!$AP$5:$AQ$22,2,0)</f>
        <v>Accessories</v>
      </c>
      <c r="Q4006">
        <v>435.84000000000003</v>
      </c>
      <c r="R4006">
        <v>12</v>
      </c>
      <c r="S4006">
        <v>130.75199999999995</v>
      </c>
    </row>
    <row r="4007" spans="1:19" x14ac:dyDescent="0.35">
      <c r="A4007">
        <v>4630</v>
      </c>
      <c r="B4007" t="s">
        <v>3986</v>
      </c>
      <c r="C4007" t="s">
        <v>147</v>
      </c>
      <c r="D4007" t="str">
        <f>MID(Table1[[#This Row],[Product ID]],5,2)</f>
        <v>AR</v>
      </c>
      <c r="E4007" t="str">
        <f>LEFT(Table1[[#This Row],[Product ID]],3)</f>
        <v>OFF</v>
      </c>
      <c r="F4007" s="10">
        <f>VLOOKUP(Table1[[#This Row],[Order ID]],Mapping!H4007:J11798,3,0)</f>
        <v>41925</v>
      </c>
      <c r="G4007" s="10">
        <f>VLOOKUP(Table1[[#This Row],[Order ID]],Mapping!H4007:K11798,4,0)</f>
        <v>41927</v>
      </c>
      <c r="H4007" t="str">
        <f>INDEX(Mapping!$B$2:$T$7793,MATCH(Data!$A4007,Mapping!$B$3:$B$7793,0),MATCH(Data!$H$1,Mapping!$B$2:$T$2,0))</f>
        <v>Second Class</v>
      </c>
      <c r="I4007" t="str">
        <f>INDEX(Mapping!$B$2:$T$7793,MATCH(Data!$A4007,Mapping!$B$3:$B$7793,0),MATCH(Data!$I$1,Mapping!$B$2:$T$2,0))</f>
        <v>Consumer</v>
      </c>
      <c r="J4007">
        <f>VLOOKUP($A4007,Mapping!$X$3:$Y$7793,2,0)</f>
        <v>90049</v>
      </c>
      <c r="K4007" t="str">
        <f>VLOOKUP($J4007,Mapping!$AB$3:$AC$475,2,0)</f>
        <v>Richardson</v>
      </c>
      <c r="L4007" t="str">
        <f>VLOOKUP($K4007,Mapping!$AF$3:$AG$475,2,0)</f>
        <v>Texas</v>
      </c>
      <c r="M4007" t="str">
        <f>VLOOKUP($L4007,Mapping!$AI$3:$AJ$48,2,0)</f>
        <v>United States</v>
      </c>
      <c r="N4007" t="str">
        <f>VLOOKUP($L4007,Mapping!$AI$3:$AK$48,3,0)</f>
        <v>Central</v>
      </c>
      <c r="O4007" t="str">
        <f>VLOOKUP(Table1[[#This Row],[Column1]],Mapping!$AM$8:$AN$11,2,0)</f>
        <v>Office Supplies</v>
      </c>
      <c r="P4007" t="str">
        <f>VLOOKUP(Table1[[#This Row],[Column3]],Mapping!$AP$5:$AQ$22,2,0)</f>
        <v>Art</v>
      </c>
      <c r="Q4007">
        <v>5.88</v>
      </c>
      <c r="R4007">
        <v>2</v>
      </c>
      <c r="S4007">
        <v>1.5876000000000001</v>
      </c>
    </row>
    <row r="4008" spans="1:19" x14ac:dyDescent="0.35">
      <c r="A4008">
        <v>7112</v>
      </c>
      <c r="B4008" t="s">
        <v>5395</v>
      </c>
      <c r="C4008" t="s">
        <v>3818</v>
      </c>
      <c r="D4008" t="str">
        <f>MID(Table1[[#This Row],[Product ID]],5,2)</f>
        <v>ST</v>
      </c>
      <c r="E4008" t="str">
        <f>LEFT(Table1[[#This Row],[Product ID]],3)</f>
        <v>OFF</v>
      </c>
      <c r="F4008" s="10">
        <f>VLOOKUP(Table1[[#This Row],[Order ID]],Mapping!H4008:J11799,3,0)</f>
        <v>41785</v>
      </c>
      <c r="G4008" s="10">
        <f>VLOOKUP(Table1[[#This Row],[Order ID]],Mapping!H4008:K11799,4,0)</f>
        <v>41792</v>
      </c>
      <c r="H4008" t="str">
        <f>INDEX(Mapping!$B$2:$T$7793,MATCH(Data!$A4008,Mapping!$B$3:$B$7793,0),MATCH(Data!$H$1,Mapping!$B$2:$T$2,0))</f>
        <v>Standard Class</v>
      </c>
      <c r="I4008" t="str">
        <f>INDEX(Mapping!$B$2:$T$7793,MATCH(Data!$A4008,Mapping!$B$3:$B$7793,0),MATCH(Data!$I$1,Mapping!$B$2:$T$2,0))</f>
        <v>Home Office</v>
      </c>
      <c r="J4008">
        <f>VLOOKUP($A4008,Mapping!$X$3:$Y$7793,2,0)</f>
        <v>77070</v>
      </c>
      <c r="K4008" t="str">
        <f>VLOOKUP($J4008,Mapping!$AB$3:$AC$475,2,0)</f>
        <v>Orland Park</v>
      </c>
      <c r="L4008" t="str">
        <f>VLOOKUP($K4008,Mapping!$AF$3:$AG$475,2,0)</f>
        <v>Illinois</v>
      </c>
      <c r="M4008" t="str">
        <f>VLOOKUP($L4008,Mapping!$AI$3:$AJ$48,2,0)</f>
        <v>United States</v>
      </c>
      <c r="N4008" t="str">
        <f>VLOOKUP($L4008,Mapping!$AI$3:$AK$48,3,0)</f>
        <v>Central</v>
      </c>
      <c r="O4008" t="str">
        <f>VLOOKUP(Table1[[#This Row],[Column1]],Mapping!$AM$8:$AN$11,2,0)</f>
        <v>Office Supplies</v>
      </c>
      <c r="P4008" t="str">
        <f>VLOOKUP(Table1[[#This Row],[Column3]],Mapping!$AP$5:$AQ$22,2,0)</f>
        <v>Storage</v>
      </c>
      <c r="Q4008">
        <v>50.135999999999996</v>
      </c>
      <c r="R4008">
        <v>3</v>
      </c>
      <c r="S4008">
        <v>-11.2806</v>
      </c>
    </row>
    <row r="4009" spans="1:19" x14ac:dyDescent="0.35">
      <c r="A4009">
        <v>2083</v>
      </c>
      <c r="B4009" t="s">
        <v>2252</v>
      </c>
      <c r="C4009" t="s">
        <v>2181</v>
      </c>
      <c r="D4009" t="str">
        <f>MID(Table1[[#This Row],[Product ID]],5,2)</f>
        <v>BI</v>
      </c>
      <c r="E4009" t="str">
        <f>LEFT(Table1[[#This Row],[Product ID]],3)</f>
        <v>OFF</v>
      </c>
      <c r="F4009" s="10" t="e">
        <f>VLOOKUP(Table1[[#This Row],[Order ID]],Mapping!H4009:J11800,3,0)</f>
        <v>#N/A</v>
      </c>
      <c r="G4009" s="10" t="e">
        <f>VLOOKUP(Table1[[#This Row],[Order ID]],Mapping!H4009:K11800,4,0)</f>
        <v>#N/A</v>
      </c>
      <c r="H4009" t="str">
        <f>INDEX(Mapping!$B$2:$T$7793,MATCH(Data!$A4009,Mapping!$B$3:$B$7793,0),MATCH(Data!$H$1,Mapping!$B$2:$T$2,0))</f>
        <v>Standard Class</v>
      </c>
      <c r="I4009" t="str">
        <f>INDEX(Mapping!$B$2:$T$7793,MATCH(Data!$A4009,Mapping!$B$3:$B$7793,0),MATCH(Data!$I$1,Mapping!$B$2:$T$2,0))</f>
        <v>Corporate</v>
      </c>
      <c r="J4009">
        <f>VLOOKUP($A4009,Mapping!$X$3:$Y$7793,2,0)</f>
        <v>84604</v>
      </c>
      <c r="K4009" t="str">
        <f>VLOOKUP($J4009,Mapping!$AB$3:$AC$475,2,0)</f>
        <v>Plano</v>
      </c>
      <c r="L4009" t="str">
        <f>VLOOKUP($K4009,Mapping!$AF$3:$AG$475,2,0)</f>
        <v>Texas</v>
      </c>
      <c r="M4009" t="str">
        <f>VLOOKUP($L4009,Mapping!$AI$3:$AJ$48,2,0)</f>
        <v>United States</v>
      </c>
      <c r="N4009" t="str">
        <f>VLOOKUP($L4009,Mapping!$AI$3:$AK$48,3,0)</f>
        <v>Central</v>
      </c>
      <c r="O4009" t="str">
        <f>VLOOKUP(Table1[[#This Row],[Column1]],Mapping!$AM$8:$AN$11,2,0)</f>
        <v>Office Supplies</v>
      </c>
      <c r="P4009" t="str">
        <f>VLOOKUP(Table1[[#This Row],[Column3]],Mapping!$AP$5:$AQ$22,2,0)</f>
        <v>Binders</v>
      </c>
      <c r="Q4009">
        <v>10.776000000000002</v>
      </c>
      <c r="R4009">
        <v>3</v>
      </c>
      <c r="S4009">
        <v>3.5021999999999989</v>
      </c>
    </row>
    <row r="4010" spans="1:19" x14ac:dyDescent="0.35">
      <c r="A4010">
        <v>2084</v>
      </c>
      <c r="B4010" t="s">
        <v>2252</v>
      </c>
      <c r="C4010" t="s">
        <v>877</v>
      </c>
      <c r="D4010" t="str">
        <f>MID(Table1[[#This Row],[Product ID]],5,2)</f>
        <v>BI</v>
      </c>
      <c r="E4010" t="str">
        <f>LEFT(Table1[[#This Row],[Product ID]],3)</f>
        <v>OFF</v>
      </c>
      <c r="F4010" s="10" t="e">
        <f>VLOOKUP(Table1[[#This Row],[Order ID]],Mapping!H4010:J11801,3,0)</f>
        <v>#N/A</v>
      </c>
      <c r="G4010" s="10" t="e">
        <f>VLOOKUP(Table1[[#This Row],[Order ID]],Mapping!H4010:K11801,4,0)</f>
        <v>#N/A</v>
      </c>
      <c r="H4010" t="str">
        <f>INDEX(Mapping!$B$2:$T$7793,MATCH(Data!$A4010,Mapping!$B$3:$B$7793,0),MATCH(Data!$H$1,Mapping!$B$2:$T$2,0))</f>
        <v>Second Class</v>
      </c>
      <c r="I4010" t="str">
        <f>INDEX(Mapping!$B$2:$T$7793,MATCH(Data!$A4010,Mapping!$B$3:$B$7793,0),MATCH(Data!$I$1,Mapping!$B$2:$T$2,0))</f>
        <v>Corporate</v>
      </c>
      <c r="J4010">
        <f>VLOOKUP($A4010,Mapping!$X$3:$Y$7793,2,0)</f>
        <v>84604</v>
      </c>
      <c r="K4010" t="str">
        <f>VLOOKUP($J4010,Mapping!$AB$3:$AC$475,2,0)</f>
        <v>Plano</v>
      </c>
      <c r="L4010" t="str">
        <f>VLOOKUP($K4010,Mapping!$AF$3:$AG$475,2,0)</f>
        <v>Texas</v>
      </c>
      <c r="M4010" t="str">
        <f>VLOOKUP($L4010,Mapping!$AI$3:$AJ$48,2,0)</f>
        <v>United States</v>
      </c>
      <c r="N4010" t="str">
        <f>VLOOKUP($L4010,Mapping!$AI$3:$AK$48,3,0)</f>
        <v>Central</v>
      </c>
      <c r="O4010" t="str">
        <f>VLOOKUP(Table1[[#This Row],[Column1]],Mapping!$AM$8:$AN$11,2,0)</f>
        <v>Office Supplies</v>
      </c>
      <c r="P4010" t="str">
        <f>VLOOKUP(Table1[[#This Row],[Column3]],Mapping!$AP$5:$AQ$22,2,0)</f>
        <v>Binders</v>
      </c>
      <c r="Q4010">
        <v>11.784000000000001</v>
      </c>
      <c r="R4010">
        <v>3</v>
      </c>
      <c r="S4010">
        <v>4.2716999999999992</v>
      </c>
    </row>
    <row r="4011" spans="1:19" x14ac:dyDescent="0.35">
      <c r="A4011">
        <v>2085</v>
      </c>
      <c r="B4011" t="s">
        <v>2252</v>
      </c>
      <c r="C4011" t="s">
        <v>2253</v>
      </c>
      <c r="D4011" t="str">
        <f>MID(Table1[[#This Row],[Product ID]],5,2)</f>
        <v>PA</v>
      </c>
      <c r="E4011" t="str">
        <f>LEFT(Table1[[#This Row],[Product ID]],3)</f>
        <v>OFF</v>
      </c>
      <c r="F4011" s="10" t="e">
        <f>VLOOKUP(Table1[[#This Row],[Order ID]],Mapping!H4011:J11802,3,0)</f>
        <v>#N/A</v>
      </c>
      <c r="G4011" s="10" t="e">
        <f>VLOOKUP(Table1[[#This Row],[Order ID]],Mapping!H4011:K11802,4,0)</f>
        <v>#N/A</v>
      </c>
      <c r="H4011" t="str">
        <f>INDEX(Mapping!$B$2:$T$7793,MATCH(Data!$A4011,Mapping!$B$3:$B$7793,0),MATCH(Data!$H$1,Mapping!$B$2:$T$2,0))</f>
        <v>Second Class</v>
      </c>
      <c r="I4011" t="str">
        <f>INDEX(Mapping!$B$2:$T$7793,MATCH(Data!$A4011,Mapping!$B$3:$B$7793,0),MATCH(Data!$I$1,Mapping!$B$2:$T$2,0))</f>
        <v>Corporate</v>
      </c>
      <c r="J4011">
        <f>VLOOKUP($A4011,Mapping!$X$3:$Y$7793,2,0)</f>
        <v>84604</v>
      </c>
      <c r="K4011" t="str">
        <f>VLOOKUP($J4011,Mapping!$AB$3:$AC$475,2,0)</f>
        <v>Plano</v>
      </c>
      <c r="L4011" t="str">
        <f>VLOOKUP($K4011,Mapping!$AF$3:$AG$475,2,0)</f>
        <v>Texas</v>
      </c>
      <c r="M4011" t="str">
        <f>VLOOKUP($L4011,Mapping!$AI$3:$AJ$48,2,0)</f>
        <v>United States</v>
      </c>
      <c r="N4011" t="str">
        <f>VLOOKUP($L4011,Mapping!$AI$3:$AK$48,3,0)</f>
        <v>Central</v>
      </c>
      <c r="O4011" t="str">
        <f>VLOOKUP(Table1[[#This Row],[Column1]],Mapping!$AM$8:$AN$11,2,0)</f>
        <v>Office Supplies</v>
      </c>
      <c r="P4011" t="str">
        <f>VLOOKUP(Table1[[#This Row],[Column3]],Mapping!$AP$5:$AQ$22,2,0)</f>
        <v>Paper</v>
      </c>
      <c r="Q4011">
        <v>164.88</v>
      </c>
      <c r="R4011">
        <v>3</v>
      </c>
      <c r="S4011">
        <v>80.791200000000003</v>
      </c>
    </row>
    <row r="4012" spans="1:19" x14ac:dyDescent="0.35">
      <c r="A4012">
        <v>2086</v>
      </c>
      <c r="B4012" t="s">
        <v>2252</v>
      </c>
      <c r="C4012" t="s">
        <v>2254</v>
      </c>
      <c r="D4012" t="str">
        <f>MID(Table1[[#This Row],[Product ID]],5,2)</f>
        <v>BO</v>
      </c>
      <c r="E4012" t="str">
        <f>LEFT(Table1[[#This Row],[Product ID]],3)</f>
        <v>FUR</v>
      </c>
      <c r="F4012" s="10" t="e">
        <f>VLOOKUP(Table1[[#This Row],[Order ID]],Mapping!H4012:J11803,3,0)</f>
        <v>#N/A</v>
      </c>
      <c r="G4012" s="10" t="e">
        <f>VLOOKUP(Table1[[#This Row],[Order ID]],Mapping!H4012:K11803,4,0)</f>
        <v>#N/A</v>
      </c>
      <c r="H4012" t="str">
        <f>INDEX(Mapping!$B$2:$T$7793,MATCH(Data!$A4012,Mapping!$B$3:$B$7793,0),MATCH(Data!$H$1,Mapping!$B$2:$T$2,0))</f>
        <v>Second Class</v>
      </c>
      <c r="I4012" t="str">
        <f>INDEX(Mapping!$B$2:$T$7793,MATCH(Data!$A4012,Mapping!$B$3:$B$7793,0),MATCH(Data!$I$1,Mapping!$B$2:$T$2,0))</f>
        <v>Corporate</v>
      </c>
      <c r="J4012">
        <f>VLOOKUP($A4012,Mapping!$X$3:$Y$7793,2,0)</f>
        <v>84604</v>
      </c>
      <c r="K4012" t="str">
        <f>VLOOKUP($J4012,Mapping!$AB$3:$AC$475,2,0)</f>
        <v>Plano</v>
      </c>
      <c r="L4012" t="str">
        <f>VLOOKUP($K4012,Mapping!$AF$3:$AG$475,2,0)</f>
        <v>Texas</v>
      </c>
      <c r="M4012" t="str">
        <f>VLOOKUP($L4012,Mapping!$AI$3:$AJ$48,2,0)</f>
        <v>United States</v>
      </c>
      <c r="N4012" t="str">
        <f>VLOOKUP($L4012,Mapping!$AI$3:$AK$48,3,0)</f>
        <v>Central</v>
      </c>
      <c r="O4012" t="str">
        <f>VLOOKUP(Table1[[#This Row],[Column1]],Mapping!$AM$8:$AN$11,2,0)</f>
        <v>Furniture</v>
      </c>
      <c r="P4012" t="str">
        <f>VLOOKUP(Table1[[#This Row],[Column3]],Mapping!$AP$5:$AQ$22,2,0)</f>
        <v>Bookcases</v>
      </c>
      <c r="Q4012">
        <v>1292.94</v>
      </c>
      <c r="R4012">
        <v>3</v>
      </c>
      <c r="S4012">
        <v>77.576399999999921</v>
      </c>
    </row>
    <row r="4013" spans="1:19" x14ac:dyDescent="0.35">
      <c r="A4013">
        <v>2087</v>
      </c>
      <c r="B4013" t="s">
        <v>2252</v>
      </c>
      <c r="C4013" t="s">
        <v>2255</v>
      </c>
      <c r="D4013" t="str">
        <f>MID(Table1[[#This Row],[Product ID]],5,2)</f>
        <v>BI</v>
      </c>
      <c r="E4013" t="str">
        <f>LEFT(Table1[[#This Row],[Product ID]],3)</f>
        <v>OFF</v>
      </c>
      <c r="F4013" s="10" t="e">
        <f>VLOOKUP(Table1[[#This Row],[Order ID]],Mapping!H4013:J11804,3,0)</f>
        <v>#N/A</v>
      </c>
      <c r="G4013" s="10" t="e">
        <f>VLOOKUP(Table1[[#This Row],[Order ID]],Mapping!H4013:K11804,4,0)</f>
        <v>#N/A</v>
      </c>
      <c r="H4013" t="str">
        <f>INDEX(Mapping!$B$2:$T$7793,MATCH(Data!$A4013,Mapping!$B$3:$B$7793,0),MATCH(Data!$H$1,Mapping!$B$2:$T$2,0))</f>
        <v>Second Class</v>
      </c>
      <c r="I4013" t="str">
        <f>INDEX(Mapping!$B$2:$T$7793,MATCH(Data!$A4013,Mapping!$B$3:$B$7793,0),MATCH(Data!$I$1,Mapping!$B$2:$T$2,0))</f>
        <v>Corporate</v>
      </c>
      <c r="J4013">
        <f>VLOOKUP($A4013,Mapping!$X$3:$Y$7793,2,0)</f>
        <v>84604</v>
      </c>
      <c r="K4013" t="str">
        <f>VLOOKUP($J4013,Mapping!$AB$3:$AC$475,2,0)</f>
        <v>Plano</v>
      </c>
      <c r="L4013" t="str">
        <f>VLOOKUP($K4013,Mapping!$AF$3:$AG$475,2,0)</f>
        <v>Texas</v>
      </c>
      <c r="M4013" t="str">
        <f>VLOOKUP($L4013,Mapping!$AI$3:$AJ$48,2,0)</f>
        <v>United States</v>
      </c>
      <c r="N4013" t="str">
        <f>VLOOKUP($L4013,Mapping!$AI$3:$AK$48,3,0)</f>
        <v>Central</v>
      </c>
      <c r="O4013" t="str">
        <f>VLOOKUP(Table1[[#This Row],[Column1]],Mapping!$AM$8:$AN$11,2,0)</f>
        <v>Office Supplies</v>
      </c>
      <c r="P4013" t="str">
        <f>VLOOKUP(Table1[[#This Row],[Column3]],Mapping!$AP$5:$AQ$22,2,0)</f>
        <v>Binders</v>
      </c>
      <c r="Q4013">
        <v>25.584000000000003</v>
      </c>
      <c r="R4013">
        <v>2</v>
      </c>
      <c r="S4013">
        <v>8.9543999999999997</v>
      </c>
    </row>
    <row r="4014" spans="1:19" x14ac:dyDescent="0.35">
      <c r="A4014">
        <v>2088</v>
      </c>
      <c r="B4014" t="s">
        <v>2252</v>
      </c>
      <c r="C4014" t="s">
        <v>661</v>
      </c>
      <c r="D4014" t="str">
        <f>MID(Table1[[#This Row],[Product ID]],5,2)</f>
        <v>ST</v>
      </c>
      <c r="E4014" t="str">
        <f>LEFT(Table1[[#This Row],[Product ID]],3)</f>
        <v>OFF</v>
      </c>
      <c r="F4014" s="10" t="e">
        <f>VLOOKUP(Table1[[#This Row],[Order ID]],Mapping!H4014:J11805,3,0)</f>
        <v>#N/A</v>
      </c>
      <c r="G4014" s="10" t="e">
        <f>VLOOKUP(Table1[[#This Row],[Order ID]],Mapping!H4014:K11805,4,0)</f>
        <v>#N/A</v>
      </c>
      <c r="H4014" t="str">
        <f>INDEX(Mapping!$B$2:$T$7793,MATCH(Data!$A4014,Mapping!$B$3:$B$7793,0),MATCH(Data!$H$1,Mapping!$B$2:$T$2,0))</f>
        <v>Second Class</v>
      </c>
      <c r="I4014" t="str">
        <f>INDEX(Mapping!$B$2:$T$7793,MATCH(Data!$A4014,Mapping!$B$3:$B$7793,0),MATCH(Data!$I$1,Mapping!$B$2:$T$2,0))</f>
        <v>Corporate</v>
      </c>
      <c r="J4014">
        <f>VLOOKUP($A4014,Mapping!$X$3:$Y$7793,2,0)</f>
        <v>84604</v>
      </c>
      <c r="K4014" t="str">
        <f>VLOOKUP($J4014,Mapping!$AB$3:$AC$475,2,0)</f>
        <v>Plano</v>
      </c>
      <c r="L4014" t="str">
        <f>VLOOKUP($K4014,Mapping!$AF$3:$AG$475,2,0)</f>
        <v>Texas</v>
      </c>
      <c r="M4014" t="str">
        <f>VLOOKUP($L4014,Mapping!$AI$3:$AJ$48,2,0)</f>
        <v>United States</v>
      </c>
      <c r="N4014" t="str">
        <f>VLOOKUP($L4014,Mapping!$AI$3:$AK$48,3,0)</f>
        <v>Central</v>
      </c>
      <c r="O4014" t="str">
        <f>VLOOKUP(Table1[[#This Row],[Column1]],Mapping!$AM$8:$AN$11,2,0)</f>
        <v>Office Supplies</v>
      </c>
      <c r="P4014" t="str">
        <f>VLOOKUP(Table1[[#This Row],[Column3]],Mapping!$AP$5:$AQ$22,2,0)</f>
        <v>Storage</v>
      </c>
      <c r="Q4014">
        <v>261.74</v>
      </c>
      <c r="R4014">
        <v>2</v>
      </c>
      <c r="S4014">
        <v>65.435000000000002</v>
      </c>
    </row>
    <row r="4015" spans="1:19" x14ac:dyDescent="0.35">
      <c r="A4015">
        <v>2089</v>
      </c>
      <c r="B4015" t="s">
        <v>2252</v>
      </c>
      <c r="C4015" t="s">
        <v>1019</v>
      </c>
      <c r="D4015" t="str">
        <f>MID(Table1[[#This Row],[Product ID]],5,2)</f>
        <v>LA</v>
      </c>
      <c r="E4015" t="str">
        <f>LEFT(Table1[[#This Row],[Product ID]],3)</f>
        <v>OFF</v>
      </c>
      <c r="F4015" s="10" t="e">
        <f>VLOOKUP(Table1[[#This Row],[Order ID]],Mapping!H4015:J11806,3,0)</f>
        <v>#N/A</v>
      </c>
      <c r="G4015" s="10" t="e">
        <f>VLOOKUP(Table1[[#This Row],[Order ID]],Mapping!H4015:K11806,4,0)</f>
        <v>#N/A</v>
      </c>
      <c r="H4015" t="str">
        <f>INDEX(Mapping!$B$2:$T$7793,MATCH(Data!$A4015,Mapping!$B$3:$B$7793,0),MATCH(Data!$H$1,Mapping!$B$2:$T$2,0))</f>
        <v>Second Class</v>
      </c>
      <c r="I4015" t="str">
        <f>INDEX(Mapping!$B$2:$T$7793,MATCH(Data!$A4015,Mapping!$B$3:$B$7793,0),MATCH(Data!$I$1,Mapping!$B$2:$T$2,0))</f>
        <v>Corporate</v>
      </c>
      <c r="J4015">
        <f>VLOOKUP($A4015,Mapping!$X$3:$Y$7793,2,0)</f>
        <v>84604</v>
      </c>
      <c r="K4015" t="str">
        <f>VLOOKUP($J4015,Mapping!$AB$3:$AC$475,2,0)</f>
        <v>Plano</v>
      </c>
      <c r="L4015" t="str">
        <f>VLOOKUP($K4015,Mapping!$AF$3:$AG$475,2,0)</f>
        <v>Texas</v>
      </c>
      <c r="M4015" t="str">
        <f>VLOOKUP($L4015,Mapping!$AI$3:$AJ$48,2,0)</f>
        <v>United States</v>
      </c>
      <c r="N4015" t="str">
        <f>VLOOKUP($L4015,Mapping!$AI$3:$AK$48,3,0)</f>
        <v>Central</v>
      </c>
      <c r="O4015" t="str">
        <f>VLOOKUP(Table1[[#This Row],[Column1]],Mapping!$AM$8:$AN$11,2,0)</f>
        <v>Office Supplies</v>
      </c>
      <c r="P4015" t="str">
        <f>VLOOKUP(Table1[[#This Row],[Column3]],Mapping!$AP$5:$AQ$22,2,0)</f>
        <v>Labels</v>
      </c>
      <c r="Q4015">
        <v>14.399999999999999</v>
      </c>
      <c r="R4015">
        <v>5</v>
      </c>
      <c r="S4015">
        <v>7.056</v>
      </c>
    </row>
    <row r="4016" spans="1:19" x14ac:dyDescent="0.35">
      <c r="A4016">
        <v>2814</v>
      </c>
      <c r="B4016" t="s">
        <v>2811</v>
      </c>
      <c r="C4016" t="s">
        <v>2812</v>
      </c>
      <c r="D4016" t="str">
        <f>MID(Table1[[#This Row],[Product ID]],5,2)</f>
        <v>TA</v>
      </c>
      <c r="E4016" t="str">
        <f>LEFT(Table1[[#This Row],[Product ID]],3)</f>
        <v>FUR</v>
      </c>
      <c r="F4016" s="10" t="e">
        <f>VLOOKUP(Table1[[#This Row],[Order ID]],Mapping!H4016:J11807,3,0)</f>
        <v>#N/A</v>
      </c>
      <c r="G4016" s="10" t="e">
        <f>VLOOKUP(Table1[[#This Row],[Order ID]],Mapping!H4016:K11807,4,0)</f>
        <v>#N/A</v>
      </c>
      <c r="H4016" t="str">
        <f>INDEX(Mapping!$B$2:$T$7793,MATCH(Data!$A4016,Mapping!$B$3:$B$7793,0),MATCH(Data!$H$1,Mapping!$B$2:$T$2,0))</f>
        <v>Standard Class</v>
      </c>
      <c r="I4016" t="str">
        <f>INDEX(Mapping!$B$2:$T$7793,MATCH(Data!$A4016,Mapping!$B$3:$B$7793,0),MATCH(Data!$I$1,Mapping!$B$2:$T$2,0))</f>
        <v>Home Office</v>
      </c>
      <c r="J4016">
        <f>VLOOKUP($A4016,Mapping!$X$3:$Y$7793,2,0)</f>
        <v>78207</v>
      </c>
      <c r="K4016" t="str">
        <f>VLOOKUP($J4016,Mapping!$AB$3:$AC$475,2,0)</f>
        <v>Santa Clara</v>
      </c>
      <c r="L4016" t="str">
        <f>VLOOKUP($K4016,Mapping!$AF$3:$AG$475,2,0)</f>
        <v>California</v>
      </c>
      <c r="M4016" t="str">
        <f>VLOOKUP($L4016,Mapping!$AI$3:$AJ$48,2,0)</f>
        <v>United States</v>
      </c>
      <c r="N4016" t="str">
        <f>VLOOKUP($L4016,Mapping!$AI$3:$AK$48,3,0)</f>
        <v>West</v>
      </c>
      <c r="O4016" t="str">
        <f>VLOOKUP(Table1[[#This Row],[Column1]],Mapping!$AM$8:$AN$11,2,0)</f>
        <v>Furniture</v>
      </c>
      <c r="P4016" t="str">
        <f>VLOOKUP(Table1[[#This Row],[Column3]],Mapping!$AP$5:$AQ$22,2,0)</f>
        <v>Tables</v>
      </c>
      <c r="Q4016">
        <v>718.11599999999987</v>
      </c>
      <c r="R4016">
        <v>6</v>
      </c>
      <c r="S4016">
        <v>-71.811599999999999</v>
      </c>
    </row>
    <row r="4017" spans="1:19" x14ac:dyDescent="0.35">
      <c r="A4017">
        <v>2815</v>
      </c>
      <c r="B4017" t="s">
        <v>2811</v>
      </c>
      <c r="C4017" t="s">
        <v>1519</v>
      </c>
      <c r="D4017" t="str">
        <f>MID(Table1[[#This Row],[Product ID]],5,2)</f>
        <v>AR</v>
      </c>
      <c r="E4017" t="str">
        <f>LEFT(Table1[[#This Row],[Product ID]],3)</f>
        <v>OFF</v>
      </c>
      <c r="F4017" s="10" t="e">
        <f>VLOOKUP(Table1[[#This Row],[Order ID]],Mapping!H4017:J11808,3,0)</f>
        <v>#N/A</v>
      </c>
      <c r="G4017" s="10" t="e">
        <f>VLOOKUP(Table1[[#This Row],[Order ID]],Mapping!H4017:K11808,4,0)</f>
        <v>#N/A</v>
      </c>
      <c r="H4017" t="str">
        <f>INDEX(Mapping!$B$2:$T$7793,MATCH(Data!$A4017,Mapping!$B$3:$B$7793,0),MATCH(Data!$H$1,Mapping!$B$2:$T$2,0))</f>
        <v>First Class</v>
      </c>
      <c r="I4017" t="str">
        <f>INDEX(Mapping!$B$2:$T$7793,MATCH(Data!$A4017,Mapping!$B$3:$B$7793,0),MATCH(Data!$I$1,Mapping!$B$2:$T$2,0))</f>
        <v>Corporate</v>
      </c>
      <c r="J4017">
        <f>VLOOKUP($A4017,Mapping!$X$3:$Y$7793,2,0)</f>
        <v>78207</v>
      </c>
      <c r="K4017" t="str">
        <f>VLOOKUP($J4017,Mapping!$AB$3:$AC$475,2,0)</f>
        <v>Santa Clara</v>
      </c>
      <c r="L4017" t="str">
        <f>VLOOKUP($K4017,Mapping!$AF$3:$AG$475,2,0)</f>
        <v>California</v>
      </c>
      <c r="M4017" t="str">
        <f>VLOOKUP($L4017,Mapping!$AI$3:$AJ$48,2,0)</f>
        <v>United States</v>
      </c>
      <c r="N4017" t="str">
        <f>VLOOKUP($L4017,Mapping!$AI$3:$AK$48,3,0)</f>
        <v>West</v>
      </c>
      <c r="O4017" t="str">
        <f>VLOOKUP(Table1[[#This Row],[Column1]],Mapping!$AM$8:$AN$11,2,0)</f>
        <v>Office Supplies</v>
      </c>
      <c r="P4017" t="str">
        <f>VLOOKUP(Table1[[#This Row],[Column3]],Mapping!$AP$5:$AQ$22,2,0)</f>
        <v>Art</v>
      </c>
      <c r="Q4017">
        <v>31.776</v>
      </c>
      <c r="R4017">
        <v>4</v>
      </c>
      <c r="S4017">
        <v>8.7384000000000022</v>
      </c>
    </row>
    <row r="4018" spans="1:19" x14ac:dyDescent="0.35">
      <c r="A4018">
        <v>3268</v>
      </c>
      <c r="B4018" t="s">
        <v>3115</v>
      </c>
      <c r="C4018" t="s">
        <v>877</v>
      </c>
      <c r="D4018" t="str">
        <f>MID(Table1[[#This Row],[Product ID]],5,2)</f>
        <v>BI</v>
      </c>
      <c r="E4018" t="str">
        <f>LEFT(Table1[[#This Row],[Product ID]],3)</f>
        <v>OFF</v>
      </c>
      <c r="F4018" s="10" t="e">
        <f>VLOOKUP(Table1[[#This Row],[Order ID]],Mapping!H4018:J11809,3,0)</f>
        <v>#N/A</v>
      </c>
      <c r="G4018" s="10" t="e">
        <f>VLOOKUP(Table1[[#This Row],[Order ID]],Mapping!H4018:K11809,4,0)</f>
        <v>#N/A</v>
      </c>
      <c r="H4018" t="str">
        <f>INDEX(Mapping!$B$2:$T$7793,MATCH(Data!$A4018,Mapping!$B$3:$B$7793,0),MATCH(Data!$H$1,Mapping!$B$2:$T$2,0))</f>
        <v>First Class</v>
      </c>
      <c r="I4018" t="str">
        <f>INDEX(Mapping!$B$2:$T$7793,MATCH(Data!$A4018,Mapping!$B$3:$B$7793,0),MATCH(Data!$I$1,Mapping!$B$2:$T$2,0))</f>
        <v>Consumer</v>
      </c>
      <c r="J4018">
        <f>VLOOKUP($A4018,Mapping!$X$3:$Y$7793,2,0)</f>
        <v>78501</v>
      </c>
      <c r="K4018" t="str">
        <f>VLOOKUP($J4018,Mapping!$AB$3:$AC$475,2,0)</f>
        <v>Pasco</v>
      </c>
      <c r="L4018" t="str">
        <f>VLOOKUP($K4018,Mapping!$AF$3:$AG$475,2,0)</f>
        <v>Washington</v>
      </c>
      <c r="M4018" t="str">
        <f>VLOOKUP($L4018,Mapping!$AI$3:$AJ$48,2,0)</f>
        <v>United States</v>
      </c>
      <c r="N4018" t="str">
        <f>VLOOKUP($L4018,Mapping!$AI$3:$AK$48,3,0)</f>
        <v>West</v>
      </c>
      <c r="O4018" t="str">
        <f>VLOOKUP(Table1[[#This Row],[Column1]],Mapping!$AM$8:$AN$11,2,0)</f>
        <v>Office Supplies</v>
      </c>
      <c r="P4018" t="str">
        <f>VLOOKUP(Table1[[#This Row],[Column3]],Mapping!$AP$5:$AQ$22,2,0)</f>
        <v>Binders</v>
      </c>
      <c r="Q4018">
        <v>6.8739999999999988</v>
      </c>
      <c r="R4018">
        <v>7</v>
      </c>
      <c r="S4018">
        <v>-10.654700000000002</v>
      </c>
    </row>
    <row r="4019" spans="1:19" x14ac:dyDescent="0.35">
      <c r="A4019">
        <v>3269</v>
      </c>
      <c r="B4019" t="s">
        <v>3115</v>
      </c>
      <c r="C4019" t="s">
        <v>1849</v>
      </c>
      <c r="D4019" t="str">
        <f>MID(Table1[[#This Row],[Product ID]],5,2)</f>
        <v>BI</v>
      </c>
      <c r="E4019" t="str">
        <f>LEFT(Table1[[#This Row],[Product ID]],3)</f>
        <v>OFF</v>
      </c>
      <c r="F4019" s="10" t="e">
        <f>VLOOKUP(Table1[[#This Row],[Order ID]],Mapping!H4019:J11810,3,0)</f>
        <v>#N/A</v>
      </c>
      <c r="G4019" s="10" t="e">
        <f>VLOOKUP(Table1[[#This Row],[Order ID]],Mapping!H4019:K11810,4,0)</f>
        <v>#N/A</v>
      </c>
      <c r="H4019" t="str">
        <f>INDEX(Mapping!$B$2:$T$7793,MATCH(Data!$A4019,Mapping!$B$3:$B$7793,0),MATCH(Data!$H$1,Mapping!$B$2:$T$2,0))</f>
        <v>Standard Class</v>
      </c>
      <c r="I4019" t="str">
        <f>INDEX(Mapping!$B$2:$T$7793,MATCH(Data!$A4019,Mapping!$B$3:$B$7793,0),MATCH(Data!$I$1,Mapping!$B$2:$T$2,0))</f>
        <v>Corporate</v>
      </c>
      <c r="J4019">
        <f>VLOOKUP($A4019,Mapping!$X$3:$Y$7793,2,0)</f>
        <v>78501</v>
      </c>
      <c r="K4019" t="str">
        <f>VLOOKUP($J4019,Mapping!$AB$3:$AC$475,2,0)</f>
        <v>Pasco</v>
      </c>
      <c r="L4019" t="str">
        <f>VLOOKUP($K4019,Mapping!$AF$3:$AG$475,2,0)</f>
        <v>Washington</v>
      </c>
      <c r="M4019" t="str">
        <f>VLOOKUP($L4019,Mapping!$AI$3:$AJ$48,2,0)</f>
        <v>United States</v>
      </c>
      <c r="N4019" t="str">
        <f>VLOOKUP($L4019,Mapping!$AI$3:$AK$48,3,0)</f>
        <v>West</v>
      </c>
      <c r="O4019" t="str">
        <f>VLOOKUP(Table1[[#This Row],[Column1]],Mapping!$AM$8:$AN$11,2,0)</f>
        <v>Office Supplies</v>
      </c>
      <c r="P4019" t="str">
        <f>VLOOKUP(Table1[[#This Row],[Column3]],Mapping!$AP$5:$AQ$22,2,0)</f>
        <v>Binders</v>
      </c>
      <c r="Q4019">
        <v>1.9959999999999996</v>
      </c>
      <c r="R4019">
        <v>1</v>
      </c>
      <c r="S4019">
        <v>-3.293400000000001</v>
      </c>
    </row>
    <row r="4020" spans="1:19" x14ac:dyDescent="0.35">
      <c r="A4020">
        <v>3242</v>
      </c>
      <c r="B4020" t="s">
        <v>3100</v>
      </c>
      <c r="C4020" t="s">
        <v>1131</v>
      </c>
      <c r="D4020" t="str">
        <f>MID(Table1[[#This Row],[Product ID]],5,2)</f>
        <v>AR</v>
      </c>
      <c r="E4020" t="str">
        <f>LEFT(Table1[[#This Row],[Product ID]],3)</f>
        <v>OFF</v>
      </c>
      <c r="F4020" s="10" t="e">
        <f>VLOOKUP(Table1[[#This Row],[Order ID]],Mapping!H4020:J11811,3,0)</f>
        <v>#N/A</v>
      </c>
      <c r="G4020" s="10" t="e">
        <f>VLOOKUP(Table1[[#This Row],[Order ID]],Mapping!H4020:K11811,4,0)</f>
        <v>#N/A</v>
      </c>
      <c r="H4020" t="str">
        <f>INDEX(Mapping!$B$2:$T$7793,MATCH(Data!$A4020,Mapping!$B$3:$B$7793,0),MATCH(Data!$H$1,Mapping!$B$2:$T$2,0))</f>
        <v>Standard Class</v>
      </c>
      <c r="I4020" t="str">
        <f>INDEX(Mapping!$B$2:$T$7793,MATCH(Data!$A4020,Mapping!$B$3:$B$7793,0),MATCH(Data!$I$1,Mapping!$B$2:$T$2,0))</f>
        <v>Consumer</v>
      </c>
      <c r="J4020">
        <f>VLOOKUP($A4020,Mapping!$X$3:$Y$7793,2,0)</f>
        <v>94110</v>
      </c>
      <c r="K4020" t="str">
        <f>VLOOKUP($J4020,Mapping!$AB$3:$AC$475,2,0)</f>
        <v>Tucson</v>
      </c>
      <c r="L4020" t="str">
        <f>VLOOKUP($K4020,Mapping!$AF$3:$AG$475,2,0)</f>
        <v>Arizona</v>
      </c>
      <c r="M4020" t="str">
        <f>VLOOKUP($L4020,Mapping!$AI$3:$AJ$48,2,0)</f>
        <v>United States</v>
      </c>
      <c r="N4020" t="str">
        <f>VLOOKUP($L4020,Mapping!$AI$3:$AK$48,3,0)</f>
        <v>West</v>
      </c>
      <c r="O4020" t="str">
        <f>VLOOKUP(Table1[[#This Row],[Column1]],Mapping!$AM$8:$AN$11,2,0)</f>
        <v>Office Supplies</v>
      </c>
      <c r="P4020" t="str">
        <f>VLOOKUP(Table1[[#This Row],[Column3]],Mapping!$AP$5:$AQ$22,2,0)</f>
        <v>Art</v>
      </c>
      <c r="Q4020">
        <v>12.74</v>
      </c>
      <c r="R4020">
        <v>7</v>
      </c>
      <c r="S4020">
        <v>5.7329999999999997</v>
      </c>
    </row>
    <row r="4021" spans="1:19" x14ac:dyDescent="0.35">
      <c r="A4021">
        <v>3243</v>
      </c>
      <c r="B4021" t="s">
        <v>3100</v>
      </c>
      <c r="C4021" t="s">
        <v>3101</v>
      </c>
      <c r="D4021" t="str">
        <f>MID(Table1[[#This Row],[Product ID]],5,2)</f>
        <v>AR</v>
      </c>
      <c r="E4021" t="str">
        <f>LEFT(Table1[[#This Row],[Product ID]],3)</f>
        <v>OFF</v>
      </c>
      <c r="F4021" s="10" t="e">
        <f>VLOOKUP(Table1[[#This Row],[Order ID]],Mapping!H4021:J11812,3,0)</f>
        <v>#N/A</v>
      </c>
      <c r="G4021" s="10" t="e">
        <f>VLOOKUP(Table1[[#This Row],[Order ID]],Mapping!H4021:K11812,4,0)</f>
        <v>#N/A</v>
      </c>
      <c r="H4021" t="str">
        <f>INDEX(Mapping!$B$2:$T$7793,MATCH(Data!$A4021,Mapping!$B$3:$B$7793,0),MATCH(Data!$H$1,Mapping!$B$2:$T$2,0))</f>
        <v>Standard Class</v>
      </c>
      <c r="I4021" t="str">
        <f>INDEX(Mapping!$B$2:$T$7793,MATCH(Data!$A4021,Mapping!$B$3:$B$7793,0),MATCH(Data!$I$1,Mapping!$B$2:$T$2,0))</f>
        <v>Home Office</v>
      </c>
      <c r="J4021">
        <f>VLOOKUP($A4021,Mapping!$X$3:$Y$7793,2,0)</f>
        <v>94110</v>
      </c>
      <c r="K4021" t="str">
        <f>VLOOKUP($J4021,Mapping!$AB$3:$AC$475,2,0)</f>
        <v>Tucson</v>
      </c>
      <c r="L4021" t="str">
        <f>VLOOKUP($K4021,Mapping!$AF$3:$AG$475,2,0)</f>
        <v>Arizona</v>
      </c>
      <c r="M4021" t="str">
        <f>VLOOKUP($L4021,Mapping!$AI$3:$AJ$48,2,0)</f>
        <v>United States</v>
      </c>
      <c r="N4021" t="str">
        <f>VLOOKUP($L4021,Mapping!$AI$3:$AK$48,3,0)</f>
        <v>West</v>
      </c>
      <c r="O4021" t="str">
        <f>VLOOKUP(Table1[[#This Row],[Column1]],Mapping!$AM$8:$AN$11,2,0)</f>
        <v>Office Supplies</v>
      </c>
      <c r="P4021" t="str">
        <f>VLOOKUP(Table1[[#This Row],[Column3]],Mapping!$AP$5:$AQ$22,2,0)</f>
        <v>Art</v>
      </c>
      <c r="Q4021">
        <v>8.82</v>
      </c>
      <c r="R4021">
        <v>3</v>
      </c>
      <c r="S4021">
        <v>2.3814000000000002</v>
      </c>
    </row>
    <row r="4022" spans="1:19" x14ac:dyDescent="0.35">
      <c r="A4022">
        <v>3244</v>
      </c>
      <c r="B4022" t="s">
        <v>3100</v>
      </c>
      <c r="C4022" t="s">
        <v>1484</v>
      </c>
      <c r="D4022" t="str">
        <f>MID(Table1[[#This Row],[Product ID]],5,2)</f>
        <v>CH</v>
      </c>
      <c r="E4022" t="str">
        <f>LEFT(Table1[[#This Row],[Product ID]],3)</f>
        <v>FUR</v>
      </c>
      <c r="F4022" s="10" t="e">
        <f>VLOOKUP(Table1[[#This Row],[Order ID]],Mapping!H4022:J11813,3,0)</f>
        <v>#N/A</v>
      </c>
      <c r="G4022" s="10" t="e">
        <f>VLOOKUP(Table1[[#This Row],[Order ID]],Mapping!H4022:K11813,4,0)</f>
        <v>#N/A</v>
      </c>
      <c r="H4022" t="str">
        <f>INDEX(Mapping!$B$2:$T$7793,MATCH(Data!$A4022,Mapping!$B$3:$B$7793,0),MATCH(Data!$H$1,Mapping!$B$2:$T$2,0))</f>
        <v>Standard Class</v>
      </c>
      <c r="I4022" t="str">
        <f>INDEX(Mapping!$B$2:$T$7793,MATCH(Data!$A4022,Mapping!$B$3:$B$7793,0),MATCH(Data!$I$1,Mapping!$B$2:$T$2,0))</f>
        <v>Home Office</v>
      </c>
      <c r="J4022">
        <f>VLOOKUP($A4022,Mapping!$X$3:$Y$7793,2,0)</f>
        <v>94110</v>
      </c>
      <c r="K4022" t="str">
        <f>VLOOKUP($J4022,Mapping!$AB$3:$AC$475,2,0)</f>
        <v>Tucson</v>
      </c>
      <c r="L4022" t="str">
        <f>VLOOKUP($K4022,Mapping!$AF$3:$AG$475,2,0)</f>
        <v>Arizona</v>
      </c>
      <c r="M4022" t="str">
        <f>VLOOKUP($L4022,Mapping!$AI$3:$AJ$48,2,0)</f>
        <v>United States</v>
      </c>
      <c r="N4022" t="str">
        <f>VLOOKUP($L4022,Mapping!$AI$3:$AK$48,3,0)</f>
        <v>West</v>
      </c>
      <c r="O4022" t="str">
        <f>VLOOKUP(Table1[[#This Row],[Column1]],Mapping!$AM$8:$AN$11,2,0)</f>
        <v>Furniture</v>
      </c>
      <c r="P4022" t="str">
        <f>VLOOKUP(Table1[[#This Row],[Column3]],Mapping!$AP$5:$AQ$22,2,0)</f>
        <v>Chairs</v>
      </c>
      <c r="Q4022">
        <v>120.78399999999999</v>
      </c>
      <c r="R4022">
        <v>1</v>
      </c>
      <c r="S4022">
        <v>-13.588200000000001</v>
      </c>
    </row>
    <row r="4023" spans="1:19" x14ac:dyDescent="0.35">
      <c r="A4023">
        <v>3507</v>
      </c>
      <c r="B4023" t="s">
        <v>3277</v>
      </c>
      <c r="C4023" t="s">
        <v>712</v>
      </c>
      <c r="D4023" t="str">
        <f>MID(Table1[[#This Row],[Product ID]],5,2)</f>
        <v>BO</v>
      </c>
      <c r="E4023" t="str">
        <f>LEFT(Table1[[#This Row],[Product ID]],3)</f>
        <v>FUR</v>
      </c>
      <c r="F4023" s="10" t="e">
        <f>VLOOKUP(Table1[[#This Row],[Order ID]],Mapping!H4023:J11814,3,0)</f>
        <v>#N/A</v>
      </c>
      <c r="G4023" s="10" t="e">
        <f>VLOOKUP(Table1[[#This Row],[Order ID]],Mapping!H4023:K11814,4,0)</f>
        <v>#N/A</v>
      </c>
      <c r="H4023" t="str">
        <f>INDEX(Mapping!$B$2:$T$7793,MATCH(Data!$A4023,Mapping!$B$3:$B$7793,0),MATCH(Data!$H$1,Mapping!$B$2:$T$2,0))</f>
        <v>Standard Class</v>
      </c>
      <c r="I4023" t="str">
        <f>INDEX(Mapping!$B$2:$T$7793,MATCH(Data!$A4023,Mapping!$B$3:$B$7793,0),MATCH(Data!$I$1,Mapping!$B$2:$T$2,0))</f>
        <v>Consumer</v>
      </c>
      <c r="J4023">
        <f>VLOOKUP($A4023,Mapping!$X$3:$Y$7793,2,0)</f>
        <v>90032</v>
      </c>
      <c r="K4023" t="str">
        <f>VLOOKUP($J4023,Mapping!$AB$3:$AC$475,2,0)</f>
        <v>Seattle</v>
      </c>
      <c r="L4023" t="str">
        <f>VLOOKUP($K4023,Mapping!$AF$3:$AG$475,2,0)</f>
        <v>Washington</v>
      </c>
      <c r="M4023" t="str">
        <f>VLOOKUP($L4023,Mapping!$AI$3:$AJ$48,2,0)</f>
        <v>United States</v>
      </c>
      <c r="N4023" t="str">
        <f>VLOOKUP($L4023,Mapping!$AI$3:$AK$48,3,0)</f>
        <v>West</v>
      </c>
      <c r="O4023" t="str">
        <f>VLOOKUP(Table1[[#This Row],[Column1]],Mapping!$AM$8:$AN$11,2,0)</f>
        <v>Furniture</v>
      </c>
      <c r="P4023" t="str">
        <f>VLOOKUP(Table1[[#This Row],[Column3]],Mapping!$AP$5:$AQ$22,2,0)</f>
        <v>Bookcases</v>
      </c>
      <c r="Q4023">
        <v>917.92349999999988</v>
      </c>
      <c r="R4023">
        <v>9</v>
      </c>
      <c r="S4023">
        <v>75.593699999999899</v>
      </c>
    </row>
    <row r="4024" spans="1:19" x14ac:dyDescent="0.35">
      <c r="A4024">
        <v>3508</v>
      </c>
      <c r="B4024" t="s">
        <v>3277</v>
      </c>
      <c r="C4024" t="s">
        <v>396</v>
      </c>
      <c r="D4024" t="str">
        <f>MID(Table1[[#This Row],[Product ID]],5,2)</f>
        <v>PA</v>
      </c>
      <c r="E4024" t="str">
        <f>LEFT(Table1[[#This Row],[Product ID]],3)</f>
        <v>OFF</v>
      </c>
      <c r="F4024" s="10" t="e">
        <f>VLOOKUP(Table1[[#This Row],[Order ID]],Mapping!H4024:J11815,3,0)</f>
        <v>#N/A</v>
      </c>
      <c r="G4024" s="10" t="e">
        <f>VLOOKUP(Table1[[#This Row],[Order ID]],Mapping!H4024:K11815,4,0)</f>
        <v>#N/A</v>
      </c>
      <c r="H4024" t="str">
        <f>INDEX(Mapping!$B$2:$T$7793,MATCH(Data!$A4024,Mapping!$B$3:$B$7793,0),MATCH(Data!$H$1,Mapping!$B$2:$T$2,0))</f>
        <v>Standard Class</v>
      </c>
      <c r="I4024" t="str">
        <f>INDEX(Mapping!$B$2:$T$7793,MATCH(Data!$A4024,Mapping!$B$3:$B$7793,0),MATCH(Data!$I$1,Mapping!$B$2:$T$2,0))</f>
        <v>Consumer</v>
      </c>
      <c r="J4024">
        <f>VLOOKUP($A4024,Mapping!$X$3:$Y$7793,2,0)</f>
        <v>90032</v>
      </c>
      <c r="K4024" t="str">
        <f>VLOOKUP($J4024,Mapping!$AB$3:$AC$475,2,0)</f>
        <v>Seattle</v>
      </c>
      <c r="L4024" t="str">
        <f>VLOOKUP($K4024,Mapping!$AF$3:$AG$475,2,0)</f>
        <v>Washington</v>
      </c>
      <c r="M4024" t="str">
        <f>VLOOKUP($L4024,Mapping!$AI$3:$AJ$48,2,0)</f>
        <v>United States</v>
      </c>
      <c r="N4024" t="str">
        <f>VLOOKUP($L4024,Mapping!$AI$3:$AK$48,3,0)</f>
        <v>West</v>
      </c>
      <c r="O4024" t="str">
        <f>VLOOKUP(Table1[[#This Row],[Column1]],Mapping!$AM$8:$AN$11,2,0)</f>
        <v>Office Supplies</v>
      </c>
      <c r="P4024" t="str">
        <f>VLOOKUP(Table1[[#This Row],[Column3]],Mapping!$AP$5:$AQ$22,2,0)</f>
        <v>Paper</v>
      </c>
      <c r="Q4024">
        <v>38.880000000000003</v>
      </c>
      <c r="R4024">
        <v>6</v>
      </c>
      <c r="S4024">
        <v>19.051200000000001</v>
      </c>
    </row>
    <row r="4025" spans="1:19" x14ac:dyDescent="0.35">
      <c r="A4025">
        <v>1181</v>
      </c>
      <c r="B4025" t="s">
        <v>1426</v>
      </c>
      <c r="C4025" t="s">
        <v>254</v>
      </c>
      <c r="D4025" t="str">
        <f>MID(Table1[[#This Row],[Product ID]],5,2)</f>
        <v>ST</v>
      </c>
      <c r="E4025" t="str">
        <f>LEFT(Table1[[#This Row],[Product ID]],3)</f>
        <v>OFF</v>
      </c>
      <c r="F4025" s="10" t="e">
        <f>VLOOKUP(Table1[[#This Row],[Order ID]],Mapping!H4025:J11816,3,0)</f>
        <v>#N/A</v>
      </c>
      <c r="G4025" s="10" t="e">
        <f>VLOOKUP(Table1[[#This Row],[Order ID]],Mapping!H4025:K11816,4,0)</f>
        <v>#N/A</v>
      </c>
      <c r="H4025" t="str">
        <f>INDEX(Mapping!$B$2:$T$7793,MATCH(Data!$A4025,Mapping!$B$3:$B$7793,0),MATCH(Data!$H$1,Mapping!$B$2:$T$2,0))</f>
        <v>Standard Class</v>
      </c>
      <c r="I4025" t="str">
        <f>INDEX(Mapping!$B$2:$T$7793,MATCH(Data!$A4025,Mapping!$B$3:$B$7793,0),MATCH(Data!$I$1,Mapping!$B$2:$T$2,0))</f>
        <v>Corporate</v>
      </c>
      <c r="J4025">
        <f>VLOOKUP($A4025,Mapping!$X$3:$Y$7793,2,0)</f>
        <v>75220</v>
      </c>
      <c r="K4025" t="str">
        <f>VLOOKUP($J4025,Mapping!$AB$3:$AC$475,2,0)</f>
        <v>Colorado Springs</v>
      </c>
      <c r="L4025" t="str">
        <f>VLOOKUP($K4025,Mapping!$AF$3:$AG$475,2,0)</f>
        <v>Colorado</v>
      </c>
      <c r="M4025" t="str">
        <f>VLOOKUP($L4025,Mapping!$AI$3:$AJ$48,2,0)</f>
        <v>United States</v>
      </c>
      <c r="N4025" t="str">
        <f>VLOOKUP($L4025,Mapping!$AI$3:$AK$48,3,0)</f>
        <v>West</v>
      </c>
      <c r="O4025" t="str">
        <f>VLOOKUP(Table1[[#This Row],[Column1]],Mapping!$AM$8:$AN$11,2,0)</f>
        <v>Office Supplies</v>
      </c>
      <c r="P4025" t="str">
        <f>VLOOKUP(Table1[[#This Row],[Column3]],Mapping!$AP$5:$AQ$22,2,0)</f>
        <v>Storage</v>
      </c>
      <c r="Q4025">
        <v>200.06400000000002</v>
      </c>
      <c r="R4025">
        <v>3</v>
      </c>
      <c r="S4025">
        <v>12.504000000000005</v>
      </c>
    </row>
    <row r="4026" spans="1:19" x14ac:dyDescent="0.35">
      <c r="A4026">
        <v>1182</v>
      </c>
      <c r="B4026" t="s">
        <v>1426</v>
      </c>
      <c r="C4026" t="s">
        <v>485</v>
      </c>
      <c r="D4026" t="str">
        <f>MID(Table1[[#This Row],[Product ID]],5,2)</f>
        <v>BI</v>
      </c>
      <c r="E4026" t="str">
        <f>LEFT(Table1[[#This Row],[Product ID]],3)</f>
        <v>OFF</v>
      </c>
      <c r="F4026" s="10" t="e">
        <f>VLOOKUP(Table1[[#This Row],[Order ID]],Mapping!H4026:J11817,3,0)</f>
        <v>#N/A</v>
      </c>
      <c r="G4026" s="10" t="e">
        <f>VLOOKUP(Table1[[#This Row],[Order ID]],Mapping!H4026:K11817,4,0)</f>
        <v>#N/A</v>
      </c>
      <c r="H4026" t="str">
        <f>INDEX(Mapping!$B$2:$T$7793,MATCH(Data!$A4026,Mapping!$B$3:$B$7793,0),MATCH(Data!$H$1,Mapping!$B$2:$T$2,0))</f>
        <v>Standard Class</v>
      </c>
      <c r="I4026" t="str">
        <f>INDEX(Mapping!$B$2:$T$7793,MATCH(Data!$A4026,Mapping!$B$3:$B$7793,0),MATCH(Data!$I$1,Mapping!$B$2:$T$2,0))</f>
        <v>Consumer</v>
      </c>
      <c r="J4026">
        <f>VLOOKUP($A4026,Mapping!$X$3:$Y$7793,2,0)</f>
        <v>75220</v>
      </c>
      <c r="K4026" t="str">
        <f>VLOOKUP($J4026,Mapping!$AB$3:$AC$475,2,0)</f>
        <v>Colorado Springs</v>
      </c>
      <c r="L4026" t="str">
        <f>VLOOKUP($K4026,Mapping!$AF$3:$AG$475,2,0)</f>
        <v>Colorado</v>
      </c>
      <c r="M4026" t="str">
        <f>VLOOKUP($L4026,Mapping!$AI$3:$AJ$48,2,0)</f>
        <v>United States</v>
      </c>
      <c r="N4026" t="str">
        <f>VLOOKUP($L4026,Mapping!$AI$3:$AK$48,3,0)</f>
        <v>West</v>
      </c>
      <c r="O4026" t="str">
        <f>VLOOKUP(Table1[[#This Row],[Column1]],Mapping!$AM$8:$AN$11,2,0)</f>
        <v>Office Supplies</v>
      </c>
      <c r="P4026" t="str">
        <f>VLOOKUP(Table1[[#This Row],[Column3]],Mapping!$AP$5:$AQ$22,2,0)</f>
        <v>Binders</v>
      </c>
      <c r="Q4026">
        <v>21.379999999999995</v>
      </c>
      <c r="R4026">
        <v>5</v>
      </c>
      <c r="S4026">
        <v>-33.139000000000003</v>
      </c>
    </row>
    <row r="4027" spans="1:19" x14ac:dyDescent="0.35">
      <c r="A4027">
        <v>1183</v>
      </c>
      <c r="B4027" t="s">
        <v>1426</v>
      </c>
      <c r="C4027" t="s">
        <v>850</v>
      </c>
      <c r="D4027" t="str">
        <f>MID(Table1[[#This Row],[Product ID]],5,2)</f>
        <v>BI</v>
      </c>
      <c r="E4027" t="str">
        <f>LEFT(Table1[[#This Row],[Product ID]],3)</f>
        <v>OFF</v>
      </c>
      <c r="F4027" s="10" t="e">
        <f>VLOOKUP(Table1[[#This Row],[Order ID]],Mapping!H4027:J11818,3,0)</f>
        <v>#N/A</v>
      </c>
      <c r="G4027" s="10" t="e">
        <f>VLOOKUP(Table1[[#This Row],[Order ID]],Mapping!H4027:K11818,4,0)</f>
        <v>#N/A</v>
      </c>
      <c r="H4027" t="str">
        <f>INDEX(Mapping!$B$2:$T$7793,MATCH(Data!$A4027,Mapping!$B$3:$B$7793,0),MATCH(Data!$H$1,Mapping!$B$2:$T$2,0))</f>
        <v>Standard Class</v>
      </c>
      <c r="I4027" t="str">
        <f>INDEX(Mapping!$B$2:$T$7793,MATCH(Data!$A4027,Mapping!$B$3:$B$7793,0),MATCH(Data!$I$1,Mapping!$B$2:$T$2,0))</f>
        <v>Consumer</v>
      </c>
      <c r="J4027">
        <f>VLOOKUP($A4027,Mapping!$X$3:$Y$7793,2,0)</f>
        <v>75220</v>
      </c>
      <c r="K4027" t="str">
        <f>VLOOKUP($J4027,Mapping!$AB$3:$AC$475,2,0)</f>
        <v>Colorado Springs</v>
      </c>
      <c r="L4027" t="str">
        <f>VLOOKUP($K4027,Mapping!$AF$3:$AG$475,2,0)</f>
        <v>Colorado</v>
      </c>
      <c r="M4027" t="str">
        <f>VLOOKUP($L4027,Mapping!$AI$3:$AJ$48,2,0)</f>
        <v>United States</v>
      </c>
      <c r="N4027" t="str">
        <f>VLOOKUP($L4027,Mapping!$AI$3:$AK$48,3,0)</f>
        <v>West</v>
      </c>
      <c r="O4027" t="str">
        <f>VLOOKUP(Table1[[#This Row],[Column1]],Mapping!$AM$8:$AN$11,2,0)</f>
        <v>Office Supplies</v>
      </c>
      <c r="P4027" t="str">
        <f>VLOOKUP(Table1[[#This Row],[Column3]],Mapping!$AP$5:$AQ$22,2,0)</f>
        <v>Binders</v>
      </c>
      <c r="Q4027">
        <v>6.743999999999998</v>
      </c>
      <c r="R4027">
        <v>4</v>
      </c>
      <c r="S4027">
        <v>-11.4648</v>
      </c>
    </row>
    <row r="4028" spans="1:19" x14ac:dyDescent="0.35">
      <c r="A4028">
        <v>6041</v>
      </c>
      <c r="B4028" t="s">
        <v>4791</v>
      </c>
      <c r="C4028" t="s">
        <v>4583</v>
      </c>
      <c r="D4028" t="str">
        <f>MID(Table1[[#This Row],[Product ID]],5,2)</f>
        <v>PH</v>
      </c>
      <c r="E4028" t="str">
        <f>LEFT(Table1[[#This Row],[Product ID]],3)</f>
        <v>TEC</v>
      </c>
      <c r="F4028" s="10">
        <f>VLOOKUP(Table1[[#This Row],[Order ID]],Mapping!H4028:J11819,3,0)</f>
        <v>41957</v>
      </c>
      <c r="G4028" s="10">
        <f>VLOOKUP(Table1[[#This Row],[Order ID]],Mapping!H4028:K11819,4,0)</f>
        <v>41960</v>
      </c>
      <c r="H4028" t="str">
        <f>INDEX(Mapping!$B$2:$T$7793,MATCH(Data!$A4028,Mapping!$B$3:$B$7793,0),MATCH(Data!$H$1,Mapping!$B$2:$T$2,0))</f>
        <v>Standard Class</v>
      </c>
      <c r="I4028" t="str">
        <f>INDEX(Mapping!$B$2:$T$7793,MATCH(Data!$A4028,Mapping!$B$3:$B$7793,0),MATCH(Data!$I$1,Mapping!$B$2:$T$2,0))</f>
        <v>Consumer</v>
      </c>
      <c r="J4028">
        <f>VLOOKUP($A4028,Mapping!$X$3:$Y$7793,2,0)</f>
        <v>14215</v>
      </c>
      <c r="K4028" t="str">
        <f>VLOOKUP($J4028,Mapping!$AB$3:$AC$475,2,0)</f>
        <v>Tempe</v>
      </c>
      <c r="L4028" t="str">
        <f>VLOOKUP($K4028,Mapping!$AF$3:$AG$475,2,0)</f>
        <v>Arizona</v>
      </c>
      <c r="M4028" t="str">
        <f>VLOOKUP($L4028,Mapping!$AI$3:$AJ$48,2,0)</f>
        <v>United States</v>
      </c>
      <c r="N4028" t="str">
        <f>VLOOKUP($L4028,Mapping!$AI$3:$AK$48,3,0)</f>
        <v>West</v>
      </c>
      <c r="O4028" t="str">
        <f>VLOOKUP(Table1[[#This Row],[Column1]],Mapping!$AM$8:$AN$11,2,0)</f>
        <v>Technology</v>
      </c>
      <c r="P4028" t="str">
        <f>VLOOKUP(Table1[[#This Row],[Column3]],Mapping!$AP$5:$AQ$22,2,0)</f>
        <v>Phones</v>
      </c>
      <c r="Q4028">
        <v>43.6</v>
      </c>
      <c r="R4028">
        <v>4</v>
      </c>
      <c r="S4028">
        <v>12.208000000000002</v>
      </c>
    </row>
    <row r="4029" spans="1:19" x14ac:dyDescent="0.35">
      <c r="A4029">
        <v>2229</v>
      </c>
      <c r="B4029" t="s">
        <v>2381</v>
      </c>
      <c r="C4029" t="s">
        <v>2205</v>
      </c>
      <c r="D4029" t="str">
        <f>MID(Table1[[#This Row],[Product ID]],5,2)</f>
        <v>AC</v>
      </c>
      <c r="E4029" t="str">
        <f>LEFT(Table1[[#This Row],[Product ID]],3)</f>
        <v>TEC</v>
      </c>
      <c r="F4029" s="10" t="e">
        <f>VLOOKUP(Table1[[#This Row],[Order ID]],Mapping!H4029:J11820,3,0)</f>
        <v>#N/A</v>
      </c>
      <c r="G4029" s="10" t="e">
        <f>VLOOKUP(Table1[[#This Row],[Order ID]],Mapping!H4029:K11820,4,0)</f>
        <v>#N/A</v>
      </c>
      <c r="H4029" t="str">
        <f>INDEX(Mapping!$B$2:$T$7793,MATCH(Data!$A4029,Mapping!$B$3:$B$7793,0),MATCH(Data!$H$1,Mapping!$B$2:$T$2,0))</f>
        <v>Standard Class</v>
      </c>
      <c r="I4029" t="str">
        <f>INDEX(Mapping!$B$2:$T$7793,MATCH(Data!$A4029,Mapping!$B$3:$B$7793,0),MATCH(Data!$I$1,Mapping!$B$2:$T$2,0))</f>
        <v>Home Office</v>
      </c>
      <c r="J4029">
        <f>VLOOKUP($A4029,Mapping!$X$3:$Y$7793,2,0)</f>
        <v>19140</v>
      </c>
      <c r="K4029" t="str">
        <f>VLOOKUP($J4029,Mapping!$AB$3:$AC$475,2,0)</f>
        <v>Orem</v>
      </c>
      <c r="L4029" t="str">
        <f>VLOOKUP($K4029,Mapping!$AF$3:$AG$475,2,0)</f>
        <v>Utah</v>
      </c>
      <c r="M4029" t="str">
        <f>VLOOKUP($L4029,Mapping!$AI$3:$AJ$48,2,0)</f>
        <v>United States</v>
      </c>
      <c r="N4029" t="str">
        <f>VLOOKUP($L4029,Mapping!$AI$3:$AK$48,3,0)</f>
        <v>West</v>
      </c>
      <c r="O4029" t="str">
        <f>VLOOKUP(Table1[[#This Row],[Column1]],Mapping!$AM$8:$AN$11,2,0)</f>
        <v>Technology</v>
      </c>
      <c r="P4029" t="str">
        <f>VLOOKUP(Table1[[#This Row],[Column3]],Mapping!$AP$5:$AQ$22,2,0)</f>
        <v>Accessories</v>
      </c>
      <c r="Q4029">
        <v>36.048000000000002</v>
      </c>
      <c r="R4029">
        <v>3</v>
      </c>
      <c r="S4029">
        <v>-0.90120000000000111</v>
      </c>
    </row>
    <row r="4030" spans="1:19" x14ac:dyDescent="0.35">
      <c r="A4030">
        <v>3449</v>
      </c>
      <c r="B4030" t="s">
        <v>3240</v>
      </c>
      <c r="C4030" t="s">
        <v>1334</v>
      </c>
      <c r="D4030" t="str">
        <f>MID(Table1[[#This Row],[Product ID]],5,2)</f>
        <v>BI</v>
      </c>
      <c r="E4030" t="str">
        <f>LEFT(Table1[[#This Row],[Product ID]],3)</f>
        <v>OFF</v>
      </c>
      <c r="F4030" s="10" t="e">
        <f>VLOOKUP(Table1[[#This Row],[Order ID]],Mapping!H4030:J11821,3,0)</f>
        <v>#N/A</v>
      </c>
      <c r="G4030" s="10" t="e">
        <f>VLOOKUP(Table1[[#This Row],[Order ID]],Mapping!H4030:K11821,4,0)</f>
        <v>#N/A</v>
      </c>
      <c r="H4030" t="str">
        <f>INDEX(Mapping!$B$2:$T$7793,MATCH(Data!$A4030,Mapping!$B$3:$B$7793,0),MATCH(Data!$H$1,Mapping!$B$2:$T$2,0))</f>
        <v>Standard Class</v>
      </c>
      <c r="I4030" t="str">
        <f>INDEX(Mapping!$B$2:$T$7793,MATCH(Data!$A4030,Mapping!$B$3:$B$7793,0),MATCH(Data!$I$1,Mapping!$B$2:$T$2,0))</f>
        <v>Consumer</v>
      </c>
      <c r="J4030">
        <f>VLOOKUP($A4030,Mapping!$X$3:$Y$7793,2,0)</f>
        <v>48205</v>
      </c>
      <c r="K4030" t="str">
        <f>VLOOKUP($J4030,Mapping!$AB$3:$AC$475,2,0)</f>
        <v>Virginia Beach</v>
      </c>
      <c r="L4030" t="str">
        <f>VLOOKUP($K4030,Mapping!$AF$3:$AG$475,2,0)</f>
        <v>Virginia</v>
      </c>
      <c r="M4030" t="str">
        <f>VLOOKUP($L4030,Mapping!$AI$3:$AJ$48,2,0)</f>
        <v>United States</v>
      </c>
      <c r="N4030" t="str">
        <f>VLOOKUP($L4030,Mapping!$AI$3:$AK$48,3,0)</f>
        <v>South</v>
      </c>
      <c r="O4030" t="str">
        <f>VLOOKUP(Table1[[#This Row],[Column1]],Mapping!$AM$8:$AN$11,2,0)</f>
        <v>Office Supplies</v>
      </c>
      <c r="P4030" t="str">
        <f>VLOOKUP(Table1[[#This Row],[Column3]],Mapping!$AP$5:$AQ$22,2,0)</f>
        <v>Binders</v>
      </c>
      <c r="Q4030">
        <v>478.24</v>
      </c>
      <c r="R4030">
        <v>8</v>
      </c>
      <c r="S4030">
        <v>219.99039999999997</v>
      </c>
    </row>
    <row r="4031" spans="1:19" x14ac:dyDescent="0.35">
      <c r="A4031">
        <v>4671</v>
      </c>
      <c r="B4031" t="s">
        <v>4010</v>
      </c>
      <c r="C4031" t="s">
        <v>797</v>
      </c>
      <c r="D4031" t="str">
        <f>MID(Table1[[#This Row],[Product ID]],5,2)</f>
        <v>PA</v>
      </c>
      <c r="E4031" t="str">
        <f>LEFT(Table1[[#This Row],[Product ID]],3)</f>
        <v>OFF</v>
      </c>
      <c r="F4031" s="10">
        <f>VLOOKUP(Table1[[#This Row],[Order ID]],Mapping!H4031:J11822,3,0)</f>
        <v>41899</v>
      </c>
      <c r="G4031" s="10">
        <f>VLOOKUP(Table1[[#This Row],[Order ID]],Mapping!H4031:K11822,4,0)</f>
        <v>41901</v>
      </c>
      <c r="H4031" t="str">
        <f>INDEX(Mapping!$B$2:$T$7793,MATCH(Data!$A4031,Mapping!$B$3:$B$7793,0),MATCH(Data!$H$1,Mapping!$B$2:$T$2,0))</f>
        <v>Standard Class</v>
      </c>
      <c r="I4031" t="str">
        <f>INDEX(Mapping!$B$2:$T$7793,MATCH(Data!$A4031,Mapping!$B$3:$B$7793,0),MATCH(Data!$I$1,Mapping!$B$2:$T$2,0))</f>
        <v>Consumer</v>
      </c>
      <c r="J4031">
        <f>VLOOKUP($A4031,Mapping!$X$3:$Y$7793,2,0)</f>
        <v>19143</v>
      </c>
      <c r="K4031" t="str">
        <f>VLOOKUP($J4031,Mapping!$AB$3:$AC$475,2,0)</f>
        <v>Norman</v>
      </c>
      <c r="L4031" t="str">
        <f>VLOOKUP($K4031,Mapping!$AF$3:$AG$475,2,0)</f>
        <v>Oklahoma</v>
      </c>
      <c r="M4031" t="str">
        <f>VLOOKUP($L4031,Mapping!$AI$3:$AJ$48,2,0)</f>
        <v>United States</v>
      </c>
      <c r="N4031" t="str">
        <f>VLOOKUP($L4031,Mapping!$AI$3:$AK$48,3,0)</f>
        <v>Central</v>
      </c>
      <c r="O4031" t="str">
        <f>VLOOKUP(Table1[[#This Row],[Column1]],Mapping!$AM$8:$AN$11,2,0)</f>
        <v>Office Supplies</v>
      </c>
      <c r="P4031" t="str">
        <f>VLOOKUP(Table1[[#This Row],[Column3]],Mapping!$AP$5:$AQ$22,2,0)</f>
        <v>Paper</v>
      </c>
      <c r="Q4031">
        <v>20.544000000000004</v>
      </c>
      <c r="R4031">
        <v>6</v>
      </c>
      <c r="S4031">
        <v>6.4199999999999964</v>
      </c>
    </row>
    <row r="4032" spans="1:19" x14ac:dyDescent="0.35">
      <c r="A4032">
        <v>5635</v>
      </c>
      <c r="B4032" t="s">
        <v>4565</v>
      </c>
      <c r="C4032" t="s">
        <v>831</v>
      </c>
      <c r="D4032" t="str">
        <f>MID(Table1[[#This Row],[Product ID]],5,2)</f>
        <v>AC</v>
      </c>
      <c r="E4032" t="str">
        <f>LEFT(Table1[[#This Row],[Product ID]],3)</f>
        <v>TEC</v>
      </c>
      <c r="F4032" s="10">
        <f>VLOOKUP(Table1[[#This Row],[Order ID]],Mapping!H4032:J11823,3,0)</f>
        <v>41885</v>
      </c>
      <c r="G4032" s="10">
        <f>VLOOKUP(Table1[[#This Row],[Order ID]],Mapping!H4032:K11823,4,0)</f>
        <v>41889</v>
      </c>
      <c r="H4032" t="str">
        <f>INDEX(Mapping!$B$2:$T$7793,MATCH(Data!$A4032,Mapping!$B$3:$B$7793,0),MATCH(Data!$H$1,Mapping!$B$2:$T$2,0))</f>
        <v>Standard Class</v>
      </c>
      <c r="I4032" t="str">
        <f>INDEX(Mapping!$B$2:$T$7793,MATCH(Data!$A4032,Mapping!$B$3:$B$7793,0),MATCH(Data!$I$1,Mapping!$B$2:$T$2,0))</f>
        <v>Consumer</v>
      </c>
      <c r="J4032">
        <f>VLOOKUP($A4032,Mapping!$X$3:$Y$7793,2,0)</f>
        <v>60623</v>
      </c>
      <c r="K4032" t="str">
        <f>VLOOKUP($J4032,Mapping!$AB$3:$AC$475,2,0)</f>
        <v>Independence</v>
      </c>
      <c r="L4032" t="str">
        <f>VLOOKUP($K4032,Mapping!$AF$3:$AG$475,2,0)</f>
        <v>Missouri</v>
      </c>
      <c r="M4032" t="str">
        <f>VLOOKUP($L4032,Mapping!$AI$3:$AJ$48,2,0)</f>
        <v>United States</v>
      </c>
      <c r="N4032" t="str">
        <f>VLOOKUP($L4032,Mapping!$AI$3:$AK$48,3,0)</f>
        <v>Central</v>
      </c>
      <c r="O4032" t="str">
        <f>VLOOKUP(Table1[[#This Row],[Column1]],Mapping!$AM$8:$AN$11,2,0)</f>
        <v>Technology</v>
      </c>
      <c r="P4032" t="str">
        <f>VLOOKUP(Table1[[#This Row],[Column3]],Mapping!$AP$5:$AQ$22,2,0)</f>
        <v>Accessories</v>
      </c>
      <c r="Q4032">
        <v>40.68</v>
      </c>
      <c r="R4032">
        <v>3</v>
      </c>
      <c r="S4032">
        <v>-7.1190000000000015</v>
      </c>
    </row>
    <row r="4033" spans="1:19" x14ac:dyDescent="0.35">
      <c r="A4033">
        <v>2533</v>
      </c>
      <c r="B4033" t="s">
        <v>2611</v>
      </c>
      <c r="C4033" t="s">
        <v>2612</v>
      </c>
      <c r="D4033" t="str">
        <f>MID(Table1[[#This Row],[Product ID]],5,2)</f>
        <v>PH</v>
      </c>
      <c r="E4033" t="str">
        <f>LEFT(Table1[[#This Row],[Product ID]],3)</f>
        <v>TEC</v>
      </c>
      <c r="F4033" s="10" t="e">
        <f>VLOOKUP(Table1[[#This Row],[Order ID]],Mapping!H4033:J11824,3,0)</f>
        <v>#N/A</v>
      </c>
      <c r="G4033" s="10" t="e">
        <f>VLOOKUP(Table1[[#This Row],[Order ID]],Mapping!H4033:K11824,4,0)</f>
        <v>#N/A</v>
      </c>
      <c r="H4033" t="str">
        <f>INDEX(Mapping!$B$2:$T$7793,MATCH(Data!$A4033,Mapping!$B$3:$B$7793,0),MATCH(Data!$H$1,Mapping!$B$2:$T$2,0))</f>
        <v>Second Class</v>
      </c>
      <c r="I4033" t="str">
        <f>INDEX(Mapping!$B$2:$T$7793,MATCH(Data!$A4033,Mapping!$B$3:$B$7793,0),MATCH(Data!$I$1,Mapping!$B$2:$T$2,0))</f>
        <v>Consumer</v>
      </c>
      <c r="J4033">
        <f>VLOOKUP($A4033,Mapping!$X$3:$Y$7793,2,0)</f>
        <v>75051</v>
      </c>
      <c r="K4033" t="str">
        <f>VLOOKUP($J4033,Mapping!$AB$3:$AC$475,2,0)</f>
        <v>San Diego</v>
      </c>
      <c r="L4033" t="str">
        <f>VLOOKUP($K4033,Mapping!$AF$3:$AG$475,2,0)</f>
        <v>California</v>
      </c>
      <c r="M4033" t="str">
        <f>VLOOKUP($L4033,Mapping!$AI$3:$AJ$48,2,0)</f>
        <v>United States</v>
      </c>
      <c r="N4033" t="str">
        <f>VLOOKUP($L4033,Mapping!$AI$3:$AK$48,3,0)</f>
        <v>West</v>
      </c>
      <c r="O4033" t="str">
        <f>VLOOKUP(Table1[[#This Row],[Column1]],Mapping!$AM$8:$AN$11,2,0)</f>
        <v>Technology</v>
      </c>
      <c r="P4033" t="str">
        <f>VLOOKUP(Table1[[#This Row],[Column3]],Mapping!$AP$5:$AQ$22,2,0)</f>
        <v>Phones</v>
      </c>
      <c r="Q4033">
        <v>219.80000000000004</v>
      </c>
      <c r="R4033">
        <v>5</v>
      </c>
      <c r="S4033">
        <v>24.727499999999971</v>
      </c>
    </row>
    <row r="4034" spans="1:19" x14ac:dyDescent="0.35">
      <c r="A4034">
        <v>2534</v>
      </c>
      <c r="B4034" t="s">
        <v>2611</v>
      </c>
      <c r="C4034" t="s">
        <v>341</v>
      </c>
      <c r="D4034" t="str">
        <f>MID(Table1[[#This Row],[Product ID]],5,2)</f>
        <v>CH</v>
      </c>
      <c r="E4034" t="str">
        <f>LEFT(Table1[[#This Row],[Product ID]],3)</f>
        <v>FUR</v>
      </c>
      <c r="F4034" s="10" t="e">
        <f>VLOOKUP(Table1[[#This Row],[Order ID]],Mapping!H4034:J11825,3,0)</f>
        <v>#N/A</v>
      </c>
      <c r="G4034" s="10" t="e">
        <f>VLOOKUP(Table1[[#This Row],[Order ID]],Mapping!H4034:K11825,4,0)</f>
        <v>#N/A</v>
      </c>
      <c r="H4034" t="str">
        <f>INDEX(Mapping!$B$2:$T$7793,MATCH(Data!$A4034,Mapping!$B$3:$B$7793,0),MATCH(Data!$H$1,Mapping!$B$2:$T$2,0))</f>
        <v>Standard Class</v>
      </c>
      <c r="I4034" t="str">
        <f>INDEX(Mapping!$B$2:$T$7793,MATCH(Data!$A4034,Mapping!$B$3:$B$7793,0),MATCH(Data!$I$1,Mapping!$B$2:$T$2,0))</f>
        <v>Consumer</v>
      </c>
      <c r="J4034">
        <f>VLOOKUP($A4034,Mapping!$X$3:$Y$7793,2,0)</f>
        <v>75051</v>
      </c>
      <c r="K4034" t="str">
        <f>VLOOKUP($J4034,Mapping!$AB$3:$AC$475,2,0)</f>
        <v>San Diego</v>
      </c>
      <c r="L4034" t="str">
        <f>VLOOKUP($K4034,Mapping!$AF$3:$AG$475,2,0)</f>
        <v>California</v>
      </c>
      <c r="M4034" t="str">
        <f>VLOOKUP($L4034,Mapping!$AI$3:$AJ$48,2,0)</f>
        <v>United States</v>
      </c>
      <c r="N4034" t="str">
        <f>VLOOKUP($L4034,Mapping!$AI$3:$AK$48,3,0)</f>
        <v>West</v>
      </c>
      <c r="O4034" t="str">
        <f>VLOOKUP(Table1[[#This Row],[Column1]],Mapping!$AM$8:$AN$11,2,0)</f>
        <v>Furniture</v>
      </c>
      <c r="P4034" t="str">
        <f>VLOOKUP(Table1[[#This Row],[Column3]],Mapping!$AP$5:$AQ$22,2,0)</f>
        <v>Chairs</v>
      </c>
      <c r="Q4034">
        <v>317.05799999999999</v>
      </c>
      <c r="R4034">
        <v>3</v>
      </c>
      <c r="S4034">
        <v>-18.117599999999996</v>
      </c>
    </row>
    <row r="4035" spans="1:19" x14ac:dyDescent="0.35">
      <c r="A4035">
        <v>2578</v>
      </c>
      <c r="B4035" t="s">
        <v>2642</v>
      </c>
      <c r="C4035" t="s">
        <v>2643</v>
      </c>
      <c r="D4035" t="str">
        <f>MID(Table1[[#This Row],[Product ID]],5,2)</f>
        <v>MA</v>
      </c>
      <c r="E4035" t="str">
        <f>LEFT(Table1[[#This Row],[Product ID]],3)</f>
        <v>TEC</v>
      </c>
      <c r="F4035" s="10" t="e">
        <f>VLOOKUP(Table1[[#This Row],[Order ID]],Mapping!H4035:J11826,3,0)</f>
        <v>#N/A</v>
      </c>
      <c r="G4035" s="10" t="e">
        <f>VLOOKUP(Table1[[#This Row],[Order ID]],Mapping!H4035:K11826,4,0)</f>
        <v>#N/A</v>
      </c>
      <c r="H4035" t="str">
        <f>INDEX(Mapping!$B$2:$T$7793,MATCH(Data!$A4035,Mapping!$B$3:$B$7793,0),MATCH(Data!$H$1,Mapping!$B$2:$T$2,0))</f>
        <v>First Class</v>
      </c>
      <c r="I4035" t="str">
        <f>INDEX(Mapping!$B$2:$T$7793,MATCH(Data!$A4035,Mapping!$B$3:$B$7793,0),MATCH(Data!$I$1,Mapping!$B$2:$T$2,0))</f>
        <v>Consumer</v>
      </c>
      <c r="J4035">
        <f>VLOOKUP($A4035,Mapping!$X$3:$Y$7793,2,0)</f>
        <v>10035</v>
      </c>
      <c r="K4035" t="str">
        <f>VLOOKUP($J4035,Mapping!$AB$3:$AC$475,2,0)</f>
        <v>Grand Prairie</v>
      </c>
      <c r="L4035" t="str">
        <f>VLOOKUP($K4035,Mapping!$AF$3:$AG$475,2,0)</f>
        <v>Texas</v>
      </c>
      <c r="M4035" t="str">
        <f>VLOOKUP($L4035,Mapping!$AI$3:$AJ$48,2,0)</f>
        <v>United States</v>
      </c>
      <c r="N4035" t="str">
        <f>VLOOKUP($L4035,Mapping!$AI$3:$AK$48,3,0)</f>
        <v>Central</v>
      </c>
      <c r="O4035" t="str">
        <f>VLOOKUP(Table1[[#This Row],[Column1]],Mapping!$AM$8:$AN$11,2,0)</f>
        <v>Technology</v>
      </c>
      <c r="P4035" t="str">
        <f>VLOOKUP(Table1[[#This Row],[Column3]],Mapping!$AP$5:$AQ$22,2,0)</f>
        <v>Machines</v>
      </c>
      <c r="Q4035">
        <v>1704.89</v>
      </c>
      <c r="R4035">
        <v>11</v>
      </c>
      <c r="S4035">
        <v>767.20049999999992</v>
      </c>
    </row>
    <row r="4036" spans="1:19" x14ac:dyDescent="0.35">
      <c r="A4036">
        <v>4845</v>
      </c>
      <c r="B4036" t="s">
        <v>4109</v>
      </c>
      <c r="C4036" t="s">
        <v>1219</v>
      </c>
      <c r="D4036" t="str">
        <f>MID(Table1[[#This Row],[Product ID]],5,2)</f>
        <v>PH</v>
      </c>
      <c r="E4036" t="str">
        <f>LEFT(Table1[[#This Row],[Product ID]],3)</f>
        <v>TEC</v>
      </c>
      <c r="F4036" s="10">
        <f>VLOOKUP(Table1[[#This Row],[Order ID]],Mapping!H4036:J11827,3,0)</f>
        <v>41934</v>
      </c>
      <c r="G4036" s="10">
        <f>VLOOKUP(Table1[[#This Row],[Order ID]],Mapping!H4036:K11827,4,0)</f>
        <v>41941</v>
      </c>
      <c r="H4036" t="str">
        <f>INDEX(Mapping!$B$2:$T$7793,MATCH(Data!$A4036,Mapping!$B$3:$B$7793,0),MATCH(Data!$H$1,Mapping!$B$2:$T$2,0))</f>
        <v>Standard Class</v>
      </c>
      <c r="I4036" t="str">
        <f>INDEX(Mapping!$B$2:$T$7793,MATCH(Data!$A4036,Mapping!$B$3:$B$7793,0),MATCH(Data!$I$1,Mapping!$B$2:$T$2,0))</f>
        <v>Consumer</v>
      </c>
      <c r="J4036">
        <f>VLOOKUP($A4036,Mapping!$X$3:$Y$7793,2,0)</f>
        <v>19143</v>
      </c>
      <c r="K4036" t="str">
        <f>VLOOKUP($J4036,Mapping!$AB$3:$AC$475,2,0)</f>
        <v>Norman</v>
      </c>
      <c r="L4036" t="str">
        <f>VLOOKUP($K4036,Mapping!$AF$3:$AG$475,2,0)</f>
        <v>Oklahoma</v>
      </c>
      <c r="M4036" t="str">
        <f>VLOOKUP($L4036,Mapping!$AI$3:$AJ$48,2,0)</f>
        <v>United States</v>
      </c>
      <c r="N4036" t="str">
        <f>VLOOKUP($L4036,Mapping!$AI$3:$AK$48,3,0)</f>
        <v>Central</v>
      </c>
      <c r="O4036" t="str">
        <f>VLOOKUP(Table1[[#This Row],[Column1]],Mapping!$AM$8:$AN$11,2,0)</f>
        <v>Technology</v>
      </c>
      <c r="P4036" t="str">
        <f>VLOOKUP(Table1[[#This Row],[Column3]],Mapping!$AP$5:$AQ$22,2,0)</f>
        <v>Phones</v>
      </c>
      <c r="Q4036">
        <v>329.988</v>
      </c>
      <c r="R4036">
        <v>2</v>
      </c>
      <c r="S4036">
        <v>-76.997200000000021</v>
      </c>
    </row>
    <row r="4037" spans="1:19" x14ac:dyDescent="0.35">
      <c r="A4037">
        <v>7310</v>
      </c>
      <c r="B4037" t="s">
        <v>5495</v>
      </c>
      <c r="C4037" t="s">
        <v>2443</v>
      </c>
      <c r="D4037" t="str">
        <f>MID(Table1[[#This Row],[Product ID]],5,2)</f>
        <v>CH</v>
      </c>
      <c r="E4037" t="str">
        <f>LEFT(Table1[[#This Row],[Product ID]],3)</f>
        <v>FUR</v>
      </c>
      <c r="F4037" s="10">
        <f>VLOOKUP(Table1[[#This Row],[Order ID]],Mapping!H4037:J11828,3,0)</f>
        <v>41951</v>
      </c>
      <c r="G4037" s="10">
        <f>VLOOKUP(Table1[[#This Row],[Order ID]],Mapping!H4037:K11828,4,0)</f>
        <v>41953</v>
      </c>
      <c r="H4037" t="str">
        <f>INDEX(Mapping!$B$2:$T$7793,MATCH(Data!$A4037,Mapping!$B$3:$B$7793,0),MATCH(Data!$H$1,Mapping!$B$2:$T$2,0))</f>
        <v>Standard Class</v>
      </c>
      <c r="I4037" t="str">
        <f>INDEX(Mapping!$B$2:$T$7793,MATCH(Data!$A4037,Mapping!$B$3:$B$7793,0),MATCH(Data!$I$1,Mapping!$B$2:$T$2,0))</f>
        <v>Home Office</v>
      </c>
      <c r="J4037">
        <f>VLOOKUP($A4037,Mapping!$X$3:$Y$7793,2,0)</f>
        <v>20735</v>
      </c>
      <c r="K4037" t="str">
        <f>VLOOKUP($J4037,Mapping!$AB$3:$AC$475,2,0)</f>
        <v>Parma</v>
      </c>
      <c r="L4037" t="str">
        <f>VLOOKUP($K4037,Mapping!$AF$3:$AG$475,2,0)</f>
        <v>Ohio</v>
      </c>
      <c r="M4037" t="str">
        <f>VLOOKUP($L4037,Mapping!$AI$3:$AJ$48,2,0)</f>
        <v>United States</v>
      </c>
      <c r="N4037" t="str">
        <f>VLOOKUP($L4037,Mapping!$AI$3:$AK$48,3,0)</f>
        <v>East</v>
      </c>
      <c r="O4037" t="str">
        <f>VLOOKUP(Table1[[#This Row],[Column1]],Mapping!$AM$8:$AN$11,2,0)</f>
        <v>Furniture</v>
      </c>
      <c r="P4037" t="str">
        <f>VLOOKUP(Table1[[#This Row],[Column3]],Mapping!$AP$5:$AQ$22,2,0)</f>
        <v>Chairs</v>
      </c>
      <c r="Q4037">
        <v>272.96999999999997</v>
      </c>
      <c r="R4037">
        <v>3</v>
      </c>
      <c r="S4037">
        <v>43.675200000000018</v>
      </c>
    </row>
    <row r="4038" spans="1:19" x14ac:dyDescent="0.35">
      <c r="A4038">
        <v>3547</v>
      </c>
      <c r="B4038" t="s">
        <v>3303</v>
      </c>
      <c r="C4038" t="s">
        <v>3304</v>
      </c>
      <c r="D4038" t="str">
        <f>MID(Table1[[#This Row],[Product ID]],5,2)</f>
        <v>EN</v>
      </c>
      <c r="E4038" t="str">
        <f>LEFT(Table1[[#This Row],[Product ID]],3)</f>
        <v>OFF</v>
      </c>
      <c r="F4038" s="10" t="e">
        <f>VLOOKUP(Table1[[#This Row],[Order ID]],Mapping!H4038:J11829,3,0)</f>
        <v>#N/A</v>
      </c>
      <c r="G4038" s="10" t="e">
        <f>VLOOKUP(Table1[[#This Row],[Order ID]],Mapping!H4038:K11829,4,0)</f>
        <v>#N/A</v>
      </c>
      <c r="H4038" t="str">
        <f>INDEX(Mapping!$B$2:$T$7793,MATCH(Data!$A4038,Mapping!$B$3:$B$7793,0),MATCH(Data!$H$1,Mapping!$B$2:$T$2,0))</f>
        <v>Standard Class</v>
      </c>
      <c r="I4038" t="str">
        <f>INDEX(Mapping!$B$2:$T$7793,MATCH(Data!$A4038,Mapping!$B$3:$B$7793,0),MATCH(Data!$I$1,Mapping!$B$2:$T$2,0))</f>
        <v>Corporate</v>
      </c>
      <c r="J4038">
        <f>VLOOKUP($A4038,Mapping!$X$3:$Y$7793,2,0)</f>
        <v>73120</v>
      </c>
      <c r="K4038" t="str">
        <f>VLOOKUP($J4038,Mapping!$AB$3:$AC$475,2,0)</f>
        <v>Midland</v>
      </c>
      <c r="L4038" t="str">
        <f>VLOOKUP($K4038,Mapping!$AF$3:$AG$475,2,0)</f>
        <v>Michigan</v>
      </c>
      <c r="M4038" t="str">
        <f>VLOOKUP($L4038,Mapping!$AI$3:$AJ$48,2,0)</f>
        <v>United States</v>
      </c>
      <c r="N4038" t="str">
        <f>VLOOKUP($L4038,Mapping!$AI$3:$AK$48,3,0)</f>
        <v>Central</v>
      </c>
      <c r="O4038" t="str">
        <f>VLOOKUP(Table1[[#This Row],[Column1]],Mapping!$AM$8:$AN$11,2,0)</f>
        <v>Office Supplies</v>
      </c>
      <c r="P4038" t="str">
        <f>VLOOKUP(Table1[[#This Row],[Column3]],Mapping!$AP$5:$AQ$22,2,0)</f>
        <v>Envelopes</v>
      </c>
      <c r="Q4038">
        <v>325.86</v>
      </c>
      <c r="R4038">
        <v>2</v>
      </c>
      <c r="S4038">
        <v>149.8956</v>
      </c>
    </row>
    <row r="4039" spans="1:19" x14ac:dyDescent="0.35">
      <c r="A4039">
        <v>2822</v>
      </c>
      <c r="B4039" t="s">
        <v>2816</v>
      </c>
      <c r="C4039" t="s">
        <v>803</v>
      </c>
      <c r="D4039" t="str">
        <f>MID(Table1[[#This Row],[Product ID]],5,2)</f>
        <v>CH</v>
      </c>
      <c r="E4039" t="str">
        <f>LEFT(Table1[[#This Row],[Product ID]],3)</f>
        <v>FUR</v>
      </c>
      <c r="F4039" s="10" t="e">
        <f>VLOOKUP(Table1[[#This Row],[Order ID]],Mapping!H4039:J11830,3,0)</f>
        <v>#N/A</v>
      </c>
      <c r="G4039" s="10" t="e">
        <f>VLOOKUP(Table1[[#This Row],[Order ID]],Mapping!H4039:K11830,4,0)</f>
        <v>#N/A</v>
      </c>
      <c r="H4039" t="str">
        <f>INDEX(Mapping!$B$2:$T$7793,MATCH(Data!$A4039,Mapping!$B$3:$B$7793,0),MATCH(Data!$H$1,Mapping!$B$2:$T$2,0))</f>
        <v>Standard Class</v>
      </c>
      <c r="I4039" t="str">
        <f>INDEX(Mapping!$B$2:$T$7793,MATCH(Data!$A4039,Mapping!$B$3:$B$7793,0),MATCH(Data!$I$1,Mapping!$B$2:$T$2,0))</f>
        <v>Consumer</v>
      </c>
      <c r="J4039">
        <f>VLOOKUP($A4039,Mapping!$X$3:$Y$7793,2,0)</f>
        <v>94109</v>
      </c>
      <c r="K4039" t="str">
        <f>VLOOKUP($J4039,Mapping!$AB$3:$AC$475,2,0)</f>
        <v>Fremont</v>
      </c>
      <c r="L4039" t="str">
        <f>VLOOKUP($K4039,Mapping!$AF$3:$AG$475,2,0)</f>
        <v>Nebraska</v>
      </c>
      <c r="M4039" t="str">
        <f>VLOOKUP($L4039,Mapping!$AI$3:$AJ$48,2,0)</f>
        <v>United States</v>
      </c>
      <c r="N4039" t="str">
        <f>VLOOKUP($L4039,Mapping!$AI$3:$AK$48,3,0)</f>
        <v>Central</v>
      </c>
      <c r="O4039" t="str">
        <f>VLOOKUP(Table1[[#This Row],[Column1]],Mapping!$AM$8:$AN$11,2,0)</f>
        <v>Furniture</v>
      </c>
      <c r="P4039" t="str">
        <f>VLOOKUP(Table1[[#This Row],[Column3]],Mapping!$AP$5:$AQ$22,2,0)</f>
        <v>Chairs</v>
      </c>
      <c r="Q4039">
        <v>681.40800000000013</v>
      </c>
      <c r="R4039">
        <v>12</v>
      </c>
      <c r="S4039">
        <v>42.588000000000022</v>
      </c>
    </row>
    <row r="4040" spans="1:19" x14ac:dyDescent="0.35">
      <c r="A4040">
        <v>2823</v>
      </c>
      <c r="B4040" t="s">
        <v>2816</v>
      </c>
      <c r="C4040" t="s">
        <v>1463</v>
      </c>
      <c r="D4040" t="str">
        <f>MID(Table1[[#This Row],[Product ID]],5,2)</f>
        <v>AR</v>
      </c>
      <c r="E4040" t="str">
        <f>LEFT(Table1[[#This Row],[Product ID]],3)</f>
        <v>OFF</v>
      </c>
      <c r="F4040" s="10" t="e">
        <f>VLOOKUP(Table1[[#This Row],[Order ID]],Mapping!H4040:J11831,3,0)</f>
        <v>#N/A</v>
      </c>
      <c r="G4040" s="10" t="e">
        <f>VLOOKUP(Table1[[#This Row],[Order ID]],Mapping!H4040:K11831,4,0)</f>
        <v>#N/A</v>
      </c>
      <c r="H4040" t="str">
        <f>INDEX(Mapping!$B$2:$T$7793,MATCH(Data!$A4040,Mapping!$B$3:$B$7793,0),MATCH(Data!$H$1,Mapping!$B$2:$T$2,0))</f>
        <v>Second Class</v>
      </c>
      <c r="I4040" t="str">
        <f>INDEX(Mapping!$B$2:$T$7793,MATCH(Data!$A4040,Mapping!$B$3:$B$7793,0),MATCH(Data!$I$1,Mapping!$B$2:$T$2,0))</f>
        <v>Home Office</v>
      </c>
      <c r="J4040">
        <f>VLOOKUP($A4040,Mapping!$X$3:$Y$7793,2,0)</f>
        <v>94109</v>
      </c>
      <c r="K4040" t="str">
        <f>VLOOKUP($J4040,Mapping!$AB$3:$AC$475,2,0)</f>
        <v>Fremont</v>
      </c>
      <c r="L4040" t="str">
        <f>VLOOKUP($K4040,Mapping!$AF$3:$AG$475,2,0)</f>
        <v>Nebraska</v>
      </c>
      <c r="M4040" t="str">
        <f>VLOOKUP($L4040,Mapping!$AI$3:$AJ$48,2,0)</f>
        <v>United States</v>
      </c>
      <c r="N4040" t="str">
        <f>VLOOKUP($L4040,Mapping!$AI$3:$AK$48,3,0)</f>
        <v>Central</v>
      </c>
      <c r="O4040" t="str">
        <f>VLOOKUP(Table1[[#This Row],[Column1]],Mapping!$AM$8:$AN$11,2,0)</f>
        <v>Office Supplies</v>
      </c>
      <c r="P4040" t="str">
        <f>VLOOKUP(Table1[[#This Row],[Column3]],Mapping!$AP$5:$AQ$22,2,0)</f>
        <v>Art</v>
      </c>
      <c r="Q4040">
        <v>3.52</v>
      </c>
      <c r="R4040">
        <v>2</v>
      </c>
      <c r="S4040">
        <v>1.0207999999999999</v>
      </c>
    </row>
    <row r="4041" spans="1:19" x14ac:dyDescent="0.35">
      <c r="A4041">
        <v>2825</v>
      </c>
      <c r="B4041" t="s">
        <v>2816</v>
      </c>
      <c r="C4041" t="s">
        <v>579</v>
      </c>
      <c r="D4041" t="str">
        <f>MID(Table1[[#This Row],[Product ID]],5,2)</f>
        <v>AC</v>
      </c>
      <c r="E4041" t="str">
        <f>LEFT(Table1[[#This Row],[Product ID]],3)</f>
        <v>TEC</v>
      </c>
      <c r="F4041" s="10" t="e">
        <f>VLOOKUP(Table1[[#This Row],[Order ID]],Mapping!H4041:J11832,3,0)</f>
        <v>#N/A</v>
      </c>
      <c r="G4041" s="10" t="e">
        <f>VLOOKUP(Table1[[#This Row],[Order ID]],Mapping!H4041:K11832,4,0)</f>
        <v>#N/A</v>
      </c>
      <c r="H4041" t="str">
        <f>INDEX(Mapping!$B$2:$T$7793,MATCH(Data!$A4041,Mapping!$B$3:$B$7793,0),MATCH(Data!$H$1,Mapping!$B$2:$T$2,0))</f>
        <v>Second Class</v>
      </c>
      <c r="I4041" t="str">
        <f>INDEX(Mapping!$B$2:$T$7793,MATCH(Data!$A4041,Mapping!$B$3:$B$7793,0),MATCH(Data!$I$1,Mapping!$B$2:$T$2,0))</f>
        <v>Home Office</v>
      </c>
      <c r="J4041">
        <f>VLOOKUP($A4041,Mapping!$X$3:$Y$7793,2,0)</f>
        <v>94109</v>
      </c>
      <c r="K4041" t="str">
        <f>VLOOKUP($J4041,Mapping!$AB$3:$AC$475,2,0)</f>
        <v>Fremont</v>
      </c>
      <c r="L4041" t="str">
        <f>VLOOKUP($K4041,Mapping!$AF$3:$AG$475,2,0)</f>
        <v>Nebraska</v>
      </c>
      <c r="M4041" t="str">
        <f>VLOOKUP($L4041,Mapping!$AI$3:$AJ$48,2,0)</f>
        <v>United States</v>
      </c>
      <c r="N4041" t="str">
        <f>VLOOKUP($L4041,Mapping!$AI$3:$AK$48,3,0)</f>
        <v>Central</v>
      </c>
      <c r="O4041" t="str">
        <f>VLOOKUP(Table1[[#This Row],[Column1]],Mapping!$AM$8:$AN$11,2,0)</f>
        <v>Technology</v>
      </c>
      <c r="P4041" t="str">
        <f>VLOOKUP(Table1[[#This Row],[Column3]],Mapping!$AP$5:$AQ$22,2,0)</f>
        <v>Accessories</v>
      </c>
      <c r="Q4041">
        <v>36.32</v>
      </c>
      <c r="R4041">
        <v>1</v>
      </c>
      <c r="S4041">
        <v>10.895999999999997</v>
      </c>
    </row>
    <row r="4042" spans="1:19" x14ac:dyDescent="0.35">
      <c r="A4042">
        <v>412</v>
      </c>
      <c r="B4042" t="s">
        <v>556</v>
      </c>
      <c r="C4042" t="s">
        <v>557</v>
      </c>
      <c r="D4042" t="str">
        <f>MID(Table1[[#This Row],[Product ID]],5,2)</f>
        <v>CH</v>
      </c>
      <c r="E4042" t="str">
        <f>LEFT(Table1[[#This Row],[Product ID]],3)</f>
        <v>FUR</v>
      </c>
      <c r="F4042" s="10" t="e">
        <f>VLOOKUP(Table1[[#This Row],[Order ID]],Mapping!H4042:J11833,3,0)</f>
        <v>#N/A</v>
      </c>
      <c r="G4042" s="10" t="e">
        <f>VLOOKUP(Table1[[#This Row],[Order ID]],Mapping!H4042:K11833,4,0)</f>
        <v>#N/A</v>
      </c>
      <c r="H4042" t="str">
        <f>INDEX(Mapping!$B$2:$T$7793,MATCH(Data!$A4042,Mapping!$B$3:$B$7793,0),MATCH(Data!$H$1,Mapping!$B$2:$T$2,0))</f>
        <v>First Class</v>
      </c>
      <c r="I4042" t="str">
        <f>INDEX(Mapping!$B$2:$T$7793,MATCH(Data!$A4042,Mapping!$B$3:$B$7793,0),MATCH(Data!$I$1,Mapping!$B$2:$T$2,0))</f>
        <v>Consumer</v>
      </c>
      <c r="J4042">
        <f>VLOOKUP($A4042,Mapping!$X$3:$Y$7793,2,0)</f>
        <v>33801</v>
      </c>
      <c r="K4042" t="str">
        <f>VLOOKUP($J4042,Mapping!$AB$3:$AC$475,2,0)</f>
        <v>Cary</v>
      </c>
      <c r="L4042" t="str">
        <f>VLOOKUP($K4042,Mapping!$AF$3:$AG$475,2,0)</f>
        <v>North Carolina</v>
      </c>
      <c r="M4042" t="str">
        <f>VLOOKUP($L4042,Mapping!$AI$3:$AJ$48,2,0)</f>
        <v>United States</v>
      </c>
      <c r="N4042" t="str">
        <f>VLOOKUP($L4042,Mapping!$AI$3:$AK$48,3,0)</f>
        <v>South</v>
      </c>
      <c r="O4042" t="str">
        <f>VLOOKUP(Table1[[#This Row],[Column1]],Mapping!$AM$8:$AN$11,2,0)</f>
        <v>Furniture</v>
      </c>
      <c r="P4042" t="str">
        <f>VLOOKUP(Table1[[#This Row],[Column3]],Mapping!$AP$5:$AQ$22,2,0)</f>
        <v>Chairs</v>
      </c>
      <c r="Q4042">
        <v>683.95200000000011</v>
      </c>
      <c r="R4042">
        <v>3</v>
      </c>
      <c r="S4042">
        <v>42.746999999999986</v>
      </c>
    </row>
    <row r="4043" spans="1:19" x14ac:dyDescent="0.35">
      <c r="A4043">
        <v>413</v>
      </c>
      <c r="B4043" t="s">
        <v>556</v>
      </c>
      <c r="C4043" t="s">
        <v>331</v>
      </c>
      <c r="D4043" t="str">
        <f>MID(Table1[[#This Row],[Product ID]],5,2)</f>
        <v>FU</v>
      </c>
      <c r="E4043" t="str">
        <f>LEFT(Table1[[#This Row],[Product ID]],3)</f>
        <v>FUR</v>
      </c>
      <c r="F4043" s="10" t="e">
        <f>VLOOKUP(Table1[[#This Row],[Order ID]],Mapping!H4043:J11834,3,0)</f>
        <v>#N/A</v>
      </c>
      <c r="G4043" s="10" t="e">
        <f>VLOOKUP(Table1[[#This Row],[Order ID]],Mapping!H4043:K11834,4,0)</f>
        <v>#N/A</v>
      </c>
      <c r="H4043" t="str">
        <f>INDEX(Mapping!$B$2:$T$7793,MATCH(Data!$A4043,Mapping!$B$3:$B$7793,0),MATCH(Data!$H$1,Mapping!$B$2:$T$2,0))</f>
        <v>Standard Class</v>
      </c>
      <c r="I4043" t="str">
        <f>INDEX(Mapping!$B$2:$T$7793,MATCH(Data!$A4043,Mapping!$B$3:$B$7793,0),MATCH(Data!$I$1,Mapping!$B$2:$T$2,0))</f>
        <v>Home Office</v>
      </c>
      <c r="J4043">
        <f>VLOOKUP($A4043,Mapping!$X$3:$Y$7793,2,0)</f>
        <v>33801</v>
      </c>
      <c r="K4043" t="str">
        <f>VLOOKUP($J4043,Mapping!$AB$3:$AC$475,2,0)</f>
        <v>Cary</v>
      </c>
      <c r="L4043" t="str">
        <f>VLOOKUP($K4043,Mapping!$AF$3:$AG$475,2,0)</f>
        <v>North Carolina</v>
      </c>
      <c r="M4043" t="str">
        <f>VLOOKUP($L4043,Mapping!$AI$3:$AJ$48,2,0)</f>
        <v>United States</v>
      </c>
      <c r="N4043" t="str">
        <f>VLOOKUP($L4043,Mapping!$AI$3:$AK$48,3,0)</f>
        <v>South</v>
      </c>
      <c r="O4043" t="str">
        <f>VLOOKUP(Table1[[#This Row],[Column1]],Mapping!$AM$8:$AN$11,2,0)</f>
        <v>Furniture</v>
      </c>
      <c r="P4043" t="str">
        <f>VLOOKUP(Table1[[#This Row],[Column3]],Mapping!$AP$5:$AQ$22,2,0)</f>
        <v>Furnishings</v>
      </c>
      <c r="Q4043">
        <v>45.695999999999998</v>
      </c>
      <c r="R4043">
        <v>3</v>
      </c>
      <c r="S4043">
        <v>5.1407999999999916</v>
      </c>
    </row>
    <row r="4044" spans="1:19" x14ac:dyDescent="0.35">
      <c r="A4044">
        <v>6489</v>
      </c>
      <c r="B4044" t="s">
        <v>5027</v>
      </c>
      <c r="C4044" t="s">
        <v>5028</v>
      </c>
      <c r="D4044" t="str">
        <f>MID(Table1[[#This Row],[Product ID]],5,2)</f>
        <v>AC</v>
      </c>
      <c r="E4044" t="str">
        <f>LEFT(Table1[[#This Row],[Product ID]],3)</f>
        <v>TEC</v>
      </c>
      <c r="F4044" s="10">
        <f>VLOOKUP(Table1[[#This Row],[Order ID]],Mapping!H4044:J11835,3,0)</f>
        <v>41951</v>
      </c>
      <c r="G4044" s="10">
        <f>VLOOKUP(Table1[[#This Row],[Order ID]],Mapping!H4044:K11835,4,0)</f>
        <v>41955</v>
      </c>
      <c r="H4044" t="str">
        <f>INDEX(Mapping!$B$2:$T$7793,MATCH(Data!$A4044,Mapping!$B$3:$B$7793,0),MATCH(Data!$H$1,Mapping!$B$2:$T$2,0))</f>
        <v>Standard Class</v>
      </c>
      <c r="I4044" t="str">
        <f>INDEX(Mapping!$B$2:$T$7793,MATCH(Data!$A4044,Mapping!$B$3:$B$7793,0),MATCH(Data!$I$1,Mapping!$B$2:$T$2,0))</f>
        <v>Consumer</v>
      </c>
      <c r="J4044">
        <f>VLOOKUP($A4044,Mapping!$X$3:$Y$7793,2,0)</f>
        <v>10024</v>
      </c>
      <c r="K4044" t="str">
        <f>VLOOKUP($J4044,Mapping!$AB$3:$AC$475,2,0)</f>
        <v>Memphis</v>
      </c>
      <c r="L4044" t="str">
        <f>VLOOKUP($K4044,Mapping!$AF$3:$AG$475,2,0)</f>
        <v>Tennessee</v>
      </c>
      <c r="M4044" t="str">
        <f>VLOOKUP($L4044,Mapping!$AI$3:$AJ$48,2,0)</f>
        <v>United States</v>
      </c>
      <c r="N4044" t="str">
        <f>VLOOKUP($L4044,Mapping!$AI$3:$AK$48,3,0)</f>
        <v>South</v>
      </c>
      <c r="O4044" t="str">
        <f>VLOOKUP(Table1[[#This Row],[Column1]],Mapping!$AM$8:$AN$11,2,0)</f>
        <v>Technology</v>
      </c>
      <c r="P4044" t="str">
        <f>VLOOKUP(Table1[[#This Row],[Column3]],Mapping!$AP$5:$AQ$22,2,0)</f>
        <v>Accessories</v>
      </c>
      <c r="Q4044">
        <v>7.88</v>
      </c>
      <c r="R4044">
        <v>4</v>
      </c>
      <c r="S4044">
        <v>2.5215999999999994</v>
      </c>
    </row>
    <row r="4045" spans="1:19" x14ac:dyDescent="0.35">
      <c r="A4045">
        <v>2873</v>
      </c>
      <c r="B4045" t="s">
        <v>2851</v>
      </c>
      <c r="C4045" t="s">
        <v>240</v>
      </c>
      <c r="D4045" t="str">
        <f>MID(Table1[[#This Row],[Product ID]],5,2)</f>
        <v>TA</v>
      </c>
      <c r="E4045" t="str">
        <f>LEFT(Table1[[#This Row],[Product ID]],3)</f>
        <v>FUR</v>
      </c>
      <c r="F4045" s="10" t="e">
        <f>VLOOKUP(Table1[[#This Row],[Order ID]],Mapping!H4045:J11836,3,0)</f>
        <v>#N/A</v>
      </c>
      <c r="G4045" s="10" t="e">
        <f>VLOOKUP(Table1[[#This Row],[Order ID]],Mapping!H4045:K11836,4,0)</f>
        <v>#N/A</v>
      </c>
      <c r="H4045" t="str">
        <f>INDEX(Mapping!$B$2:$T$7793,MATCH(Data!$A4045,Mapping!$B$3:$B$7793,0),MATCH(Data!$H$1,Mapping!$B$2:$T$2,0))</f>
        <v>Standard Class</v>
      </c>
      <c r="I4045" t="str">
        <f>INDEX(Mapping!$B$2:$T$7793,MATCH(Data!$A4045,Mapping!$B$3:$B$7793,0),MATCH(Data!$I$1,Mapping!$B$2:$T$2,0))</f>
        <v>Corporate</v>
      </c>
      <c r="J4045">
        <f>VLOOKUP($A4045,Mapping!$X$3:$Y$7793,2,0)</f>
        <v>90045</v>
      </c>
      <c r="K4045" t="str">
        <f>VLOOKUP($J4045,Mapping!$AB$3:$AC$475,2,0)</f>
        <v>Medina</v>
      </c>
      <c r="L4045" t="str">
        <f>VLOOKUP($K4045,Mapping!$AF$3:$AG$475,2,0)</f>
        <v>Ohio</v>
      </c>
      <c r="M4045" t="str">
        <f>VLOOKUP($L4045,Mapping!$AI$3:$AJ$48,2,0)</f>
        <v>United States</v>
      </c>
      <c r="N4045" t="str">
        <f>VLOOKUP($L4045,Mapping!$AI$3:$AK$48,3,0)</f>
        <v>East</v>
      </c>
      <c r="O4045" t="str">
        <f>VLOOKUP(Table1[[#This Row],[Column1]],Mapping!$AM$8:$AN$11,2,0)</f>
        <v>Furniture</v>
      </c>
      <c r="P4045" t="str">
        <f>VLOOKUP(Table1[[#This Row],[Column3]],Mapping!$AP$5:$AQ$22,2,0)</f>
        <v>Tables</v>
      </c>
      <c r="Q4045">
        <v>510.24</v>
      </c>
      <c r="R4045">
        <v>3</v>
      </c>
      <c r="S4045">
        <v>6.3779999999999575</v>
      </c>
    </row>
    <row r="4046" spans="1:19" x14ac:dyDescent="0.35">
      <c r="A4046">
        <v>2874</v>
      </c>
      <c r="B4046" t="s">
        <v>2851</v>
      </c>
      <c r="C4046" t="s">
        <v>1650</v>
      </c>
      <c r="D4046" t="str">
        <f>MID(Table1[[#This Row],[Product ID]],5,2)</f>
        <v>PA</v>
      </c>
      <c r="E4046" t="str">
        <f>LEFT(Table1[[#This Row],[Product ID]],3)</f>
        <v>OFF</v>
      </c>
      <c r="F4046" s="10" t="e">
        <f>VLOOKUP(Table1[[#This Row],[Order ID]],Mapping!H4046:J11837,3,0)</f>
        <v>#N/A</v>
      </c>
      <c r="G4046" s="10" t="e">
        <f>VLOOKUP(Table1[[#This Row],[Order ID]],Mapping!H4046:K11837,4,0)</f>
        <v>#N/A</v>
      </c>
      <c r="H4046" t="str">
        <f>INDEX(Mapping!$B$2:$T$7793,MATCH(Data!$A4046,Mapping!$B$3:$B$7793,0),MATCH(Data!$H$1,Mapping!$B$2:$T$2,0))</f>
        <v>First Class</v>
      </c>
      <c r="I4046" t="str">
        <f>INDEX(Mapping!$B$2:$T$7793,MATCH(Data!$A4046,Mapping!$B$3:$B$7793,0),MATCH(Data!$I$1,Mapping!$B$2:$T$2,0))</f>
        <v>Corporate</v>
      </c>
      <c r="J4046">
        <f>VLOOKUP($A4046,Mapping!$X$3:$Y$7793,2,0)</f>
        <v>90045</v>
      </c>
      <c r="K4046" t="str">
        <f>VLOOKUP($J4046,Mapping!$AB$3:$AC$475,2,0)</f>
        <v>Medina</v>
      </c>
      <c r="L4046" t="str">
        <f>VLOOKUP($K4046,Mapping!$AF$3:$AG$475,2,0)</f>
        <v>Ohio</v>
      </c>
      <c r="M4046" t="str">
        <f>VLOOKUP($L4046,Mapping!$AI$3:$AJ$48,2,0)</f>
        <v>United States</v>
      </c>
      <c r="N4046" t="str">
        <f>VLOOKUP($L4046,Mapping!$AI$3:$AK$48,3,0)</f>
        <v>East</v>
      </c>
      <c r="O4046" t="str">
        <f>VLOOKUP(Table1[[#This Row],[Column1]],Mapping!$AM$8:$AN$11,2,0)</f>
        <v>Office Supplies</v>
      </c>
      <c r="P4046" t="str">
        <f>VLOOKUP(Table1[[#This Row],[Column3]],Mapping!$AP$5:$AQ$22,2,0)</f>
        <v>Paper</v>
      </c>
      <c r="Q4046">
        <v>204.95000000000002</v>
      </c>
      <c r="R4046">
        <v>5</v>
      </c>
      <c r="S4046">
        <v>100.4255</v>
      </c>
    </row>
    <row r="4047" spans="1:19" x14ac:dyDescent="0.35">
      <c r="A4047">
        <v>5078</v>
      </c>
      <c r="B4047" t="s">
        <v>4241</v>
      </c>
      <c r="C4047" t="s">
        <v>1134</v>
      </c>
      <c r="D4047" t="str">
        <f>MID(Table1[[#This Row],[Product ID]],5,2)</f>
        <v>TA</v>
      </c>
      <c r="E4047" t="str">
        <f>LEFT(Table1[[#This Row],[Product ID]],3)</f>
        <v>FUR</v>
      </c>
      <c r="F4047" s="10">
        <f>VLOOKUP(Table1[[#This Row],[Order ID]],Mapping!H4047:J11838,3,0)</f>
        <v>41794</v>
      </c>
      <c r="G4047" s="10">
        <f>VLOOKUP(Table1[[#This Row],[Order ID]],Mapping!H4047:K11838,4,0)</f>
        <v>41800</v>
      </c>
      <c r="H4047" t="str">
        <f>INDEX(Mapping!$B$2:$T$7793,MATCH(Data!$A4047,Mapping!$B$3:$B$7793,0),MATCH(Data!$H$1,Mapping!$B$2:$T$2,0))</f>
        <v>Standard Class</v>
      </c>
      <c r="I4047" t="str">
        <f>INDEX(Mapping!$B$2:$T$7793,MATCH(Data!$A4047,Mapping!$B$3:$B$7793,0),MATCH(Data!$I$1,Mapping!$B$2:$T$2,0))</f>
        <v>Consumer</v>
      </c>
      <c r="J4047">
        <f>VLOOKUP($A4047,Mapping!$X$3:$Y$7793,2,0)</f>
        <v>10011</v>
      </c>
      <c r="K4047" t="str">
        <f>VLOOKUP($J4047,Mapping!$AB$3:$AC$475,2,0)</f>
        <v>Omaha</v>
      </c>
      <c r="L4047" t="str">
        <f>VLOOKUP($K4047,Mapping!$AF$3:$AG$475,2,0)</f>
        <v>Nebraska</v>
      </c>
      <c r="M4047" t="str">
        <f>VLOOKUP($L4047,Mapping!$AI$3:$AJ$48,2,0)</f>
        <v>United States</v>
      </c>
      <c r="N4047" t="str">
        <f>VLOOKUP($L4047,Mapping!$AI$3:$AK$48,3,0)</f>
        <v>Central</v>
      </c>
      <c r="O4047" t="str">
        <f>VLOOKUP(Table1[[#This Row],[Column1]],Mapping!$AM$8:$AN$11,2,0)</f>
        <v>Furniture</v>
      </c>
      <c r="P4047" t="str">
        <f>VLOOKUP(Table1[[#This Row],[Column3]],Mapping!$AP$5:$AQ$22,2,0)</f>
        <v>Tables</v>
      </c>
      <c r="Q4047">
        <v>384.76799999999997</v>
      </c>
      <c r="R4047">
        <v>2</v>
      </c>
      <c r="S4047">
        <v>-115.43040000000002</v>
      </c>
    </row>
    <row r="4048" spans="1:19" x14ac:dyDescent="0.35">
      <c r="A4048">
        <v>5079</v>
      </c>
      <c r="B4048" t="s">
        <v>4241</v>
      </c>
      <c r="C4048" t="s">
        <v>3655</v>
      </c>
      <c r="D4048" t="str">
        <f>MID(Table1[[#This Row],[Product ID]],5,2)</f>
        <v>MA</v>
      </c>
      <c r="E4048" t="str">
        <f>LEFT(Table1[[#This Row],[Product ID]],3)</f>
        <v>TEC</v>
      </c>
      <c r="F4048" s="10">
        <f>VLOOKUP(Table1[[#This Row],[Order ID]],Mapping!H4048:J11839,3,0)</f>
        <v>41794</v>
      </c>
      <c r="G4048" s="10">
        <f>VLOOKUP(Table1[[#This Row],[Order ID]],Mapping!H4048:K11839,4,0)</f>
        <v>41800</v>
      </c>
      <c r="H4048" t="str">
        <f>INDEX(Mapping!$B$2:$T$7793,MATCH(Data!$A4048,Mapping!$B$3:$B$7793,0),MATCH(Data!$H$1,Mapping!$B$2:$T$2,0))</f>
        <v>Standard Class</v>
      </c>
      <c r="I4048" t="str">
        <f>INDEX(Mapping!$B$2:$T$7793,MATCH(Data!$A4048,Mapping!$B$3:$B$7793,0),MATCH(Data!$I$1,Mapping!$B$2:$T$2,0))</f>
        <v>Corporate</v>
      </c>
      <c r="J4048">
        <f>VLOOKUP($A4048,Mapping!$X$3:$Y$7793,2,0)</f>
        <v>10011</v>
      </c>
      <c r="K4048" t="str">
        <f>VLOOKUP($J4048,Mapping!$AB$3:$AC$475,2,0)</f>
        <v>Omaha</v>
      </c>
      <c r="L4048" t="str">
        <f>VLOOKUP($K4048,Mapping!$AF$3:$AG$475,2,0)</f>
        <v>Nebraska</v>
      </c>
      <c r="M4048" t="str">
        <f>VLOOKUP($L4048,Mapping!$AI$3:$AJ$48,2,0)</f>
        <v>United States</v>
      </c>
      <c r="N4048" t="str">
        <f>VLOOKUP($L4048,Mapping!$AI$3:$AK$48,3,0)</f>
        <v>Central</v>
      </c>
      <c r="O4048" t="str">
        <f>VLOOKUP(Table1[[#This Row],[Column1]],Mapping!$AM$8:$AN$11,2,0)</f>
        <v>Technology</v>
      </c>
      <c r="P4048" t="str">
        <f>VLOOKUP(Table1[[#This Row],[Column3]],Mapping!$AP$5:$AQ$22,2,0)</f>
        <v>Machines</v>
      </c>
      <c r="Q4048">
        <v>78.66</v>
      </c>
      <c r="R4048">
        <v>6</v>
      </c>
      <c r="S4048">
        <v>36.183599999999991</v>
      </c>
    </row>
    <row r="4049" spans="1:19" x14ac:dyDescent="0.35">
      <c r="A4049">
        <v>5080</v>
      </c>
      <c r="B4049" t="s">
        <v>4241</v>
      </c>
      <c r="C4049" t="s">
        <v>1275</v>
      </c>
      <c r="D4049" t="str">
        <f>MID(Table1[[#This Row],[Product ID]],5,2)</f>
        <v>PA</v>
      </c>
      <c r="E4049" t="str">
        <f>LEFT(Table1[[#This Row],[Product ID]],3)</f>
        <v>OFF</v>
      </c>
      <c r="F4049" s="10">
        <f>VLOOKUP(Table1[[#This Row],[Order ID]],Mapping!H4049:J11840,3,0)</f>
        <v>41794</v>
      </c>
      <c r="G4049" s="10">
        <f>VLOOKUP(Table1[[#This Row],[Order ID]],Mapping!H4049:K11840,4,0)</f>
        <v>41800</v>
      </c>
      <c r="H4049" t="str">
        <f>INDEX(Mapping!$B$2:$T$7793,MATCH(Data!$A4049,Mapping!$B$3:$B$7793,0),MATCH(Data!$H$1,Mapping!$B$2:$T$2,0))</f>
        <v>Standard Class</v>
      </c>
      <c r="I4049" t="str">
        <f>INDEX(Mapping!$B$2:$T$7793,MATCH(Data!$A4049,Mapping!$B$3:$B$7793,0),MATCH(Data!$I$1,Mapping!$B$2:$T$2,0))</f>
        <v>Corporate</v>
      </c>
      <c r="J4049">
        <f>VLOOKUP($A4049,Mapping!$X$3:$Y$7793,2,0)</f>
        <v>10011</v>
      </c>
      <c r="K4049" t="str">
        <f>VLOOKUP($J4049,Mapping!$AB$3:$AC$475,2,0)</f>
        <v>Omaha</v>
      </c>
      <c r="L4049" t="str">
        <f>VLOOKUP($K4049,Mapping!$AF$3:$AG$475,2,0)</f>
        <v>Nebraska</v>
      </c>
      <c r="M4049" t="str">
        <f>VLOOKUP($L4049,Mapping!$AI$3:$AJ$48,2,0)</f>
        <v>United States</v>
      </c>
      <c r="N4049" t="str">
        <f>VLOOKUP($L4049,Mapping!$AI$3:$AK$48,3,0)</f>
        <v>Central</v>
      </c>
      <c r="O4049" t="str">
        <f>VLOOKUP(Table1[[#This Row],[Column1]],Mapping!$AM$8:$AN$11,2,0)</f>
        <v>Office Supplies</v>
      </c>
      <c r="P4049" t="str">
        <f>VLOOKUP(Table1[[#This Row],[Column3]],Mapping!$AP$5:$AQ$22,2,0)</f>
        <v>Paper</v>
      </c>
      <c r="Q4049">
        <v>45.36</v>
      </c>
      <c r="R4049">
        <v>4</v>
      </c>
      <c r="S4049">
        <v>22.226399999999998</v>
      </c>
    </row>
    <row r="4050" spans="1:19" x14ac:dyDescent="0.35">
      <c r="A4050">
        <v>718</v>
      </c>
      <c r="B4050" t="s">
        <v>930</v>
      </c>
      <c r="C4050" t="s">
        <v>931</v>
      </c>
      <c r="D4050" t="str">
        <f>MID(Table1[[#This Row],[Product ID]],5,2)</f>
        <v>PA</v>
      </c>
      <c r="E4050" t="str">
        <f>LEFT(Table1[[#This Row],[Product ID]],3)</f>
        <v>OFF</v>
      </c>
      <c r="F4050" s="10" t="e">
        <f>VLOOKUP(Table1[[#This Row],[Order ID]],Mapping!H4050:J11841,3,0)</f>
        <v>#N/A</v>
      </c>
      <c r="G4050" s="10" t="e">
        <f>VLOOKUP(Table1[[#This Row],[Order ID]],Mapping!H4050:K11841,4,0)</f>
        <v>#N/A</v>
      </c>
      <c r="H4050" t="str">
        <f>INDEX(Mapping!$B$2:$T$7793,MATCH(Data!$A4050,Mapping!$B$3:$B$7793,0),MATCH(Data!$H$1,Mapping!$B$2:$T$2,0))</f>
        <v>First Class</v>
      </c>
      <c r="I4050" t="str">
        <f>INDEX(Mapping!$B$2:$T$7793,MATCH(Data!$A4050,Mapping!$B$3:$B$7793,0),MATCH(Data!$I$1,Mapping!$B$2:$T$2,0))</f>
        <v>Consumer</v>
      </c>
      <c r="J4050">
        <f>VLOOKUP($A4050,Mapping!$X$3:$Y$7793,2,0)</f>
        <v>19140</v>
      </c>
      <c r="K4050" t="str">
        <f>VLOOKUP($J4050,Mapping!$AB$3:$AC$475,2,0)</f>
        <v>Orem</v>
      </c>
      <c r="L4050" t="str">
        <f>VLOOKUP($K4050,Mapping!$AF$3:$AG$475,2,0)</f>
        <v>Utah</v>
      </c>
      <c r="M4050" t="str">
        <f>VLOOKUP($L4050,Mapping!$AI$3:$AJ$48,2,0)</f>
        <v>United States</v>
      </c>
      <c r="N4050" t="str">
        <f>VLOOKUP($L4050,Mapping!$AI$3:$AK$48,3,0)</f>
        <v>West</v>
      </c>
      <c r="O4050" t="str">
        <f>VLOOKUP(Table1[[#This Row],[Column1]],Mapping!$AM$8:$AN$11,2,0)</f>
        <v>Office Supplies</v>
      </c>
      <c r="P4050" t="str">
        <f>VLOOKUP(Table1[[#This Row],[Column3]],Mapping!$AP$5:$AQ$22,2,0)</f>
        <v>Paper</v>
      </c>
      <c r="Q4050">
        <v>12.192</v>
      </c>
      <c r="R4050">
        <v>3</v>
      </c>
      <c r="S4050">
        <v>4.1147999999999998</v>
      </c>
    </row>
    <row r="4051" spans="1:19" x14ac:dyDescent="0.35">
      <c r="A4051">
        <v>2712</v>
      </c>
      <c r="B4051" t="s">
        <v>2736</v>
      </c>
      <c r="C4051" t="s">
        <v>643</v>
      </c>
      <c r="D4051" t="str">
        <f>MID(Table1[[#This Row],[Product ID]],5,2)</f>
        <v>PH</v>
      </c>
      <c r="E4051" t="str">
        <f>LEFT(Table1[[#This Row],[Product ID]],3)</f>
        <v>TEC</v>
      </c>
      <c r="F4051" s="10" t="e">
        <f>VLOOKUP(Table1[[#This Row],[Order ID]],Mapping!H4051:J11842,3,0)</f>
        <v>#N/A</v>
      </c>
      <c r="G4051" s="10" t="e">
        <f>VLOOKUP(Table1[[#This Row],[Order ID]],Mapping!H4051:K11842,4,0)</f>
        <v>#N/A</v>
      </c>
      <c r="H4051" t="str">
        <f>INDEX(Mapping!$B$2:$T$7793,MATCH(Data!$A4051,Mapping!$B$3:$B$7793,0),MATCH(Data!$H$1,Mapping!$B$2:$T$2,0))</f>
        <v>First Class</v>
      </c>
      <c r="I4051" t="str">
        <f>INDEX(Mapping!$B$2:$T$7793,MATCH(Data!$A4051,Mapping!$B$3:$B$7793,0),MATCH(Data!$I$1,Mapping!$B$2:$T$2,0))</f>
        <v>Consumer</v>
      </c>
      <c r="J4051">
        <f>VLOOKUP($A4051,Mapping!$X$3:$Y$7793,2,0)</f>
        <v>75081</v>
      </c>
      <c r="K4051" t="str">
        <f>VLOOKUP($J4051,Mapping!$AB$3:$AC$475,2,0)</f>
        <v>Norwich</v>
      </c>
      <c r="L4051" t="str">
        <f>VLOOKUP($K4051,Mapping!$AF$3:$AG$475,2,0)</f>
        <v>Connecticut</v>
      </c>
      <c r="M4051" t="str">
        <f>VLOOKUP($L4051,Mapping!$AI$3:$AJ$48,2,0)</f>
        <v>United States</v>
      </c>
      <c r="N4051" t="str">
        <f>VLOOKUP($L4051,Mapping!$AI$3:$AK$48,3,0)</f>
        <v>East</v>
      </c>
      <c r="O4051" t="str">
        <f>VLOOKUP(Table1[[#This Row],[Column1]],Mapping!$AM$8:$AN$11,2,0)</f>
        <v>Technology</v>
      </c>
      <c r="P4051" t="str">
        <f>VLOOKUP(Table1[[#This Row],[Column3]],Mapping!$AP$5:$AQ$22,2,0)</f>
        <v>Phones</v>
      </c>
      <c r="Q4051">
        <v>492.76800000000003</v>
      </c>
      <c r="R4051">
        <v>4</v>
      </c>
      <c r="S4051">
        <v>55.436399999999935</v>
      </c>
    </row>
    <row r="4052" spans="1:19" x14ac:dyDescent="0.35">
      <c r="A4052">
        <v>6566</v>
      </c>
      <c r="B4052" t="s">
        <v>5077</v>
      </c>
      <c r="C4052" t="s">
        <v>3283</v>
      </c>
      <c r="D4052" t="str">
        <f>MID(Table1[[#This Row],[Product ID]],5,2)</f>
        <v>PH</v>
      </c>
      <c r="E4052" t="str">
        <f>LEFT(Table1[[#This Row],[Product ID]],3)</f>
        <v>TEC</v>
      </c>
      <c r="F4052" s="10">
        <f>VLOOKUP(Table1[[#This Row],[Order ID]],Mapping!H4052:J11843,3,0)</f>
        <v>41713</v>
      </c>
      <c r="G4052" s="10">
        <f>VLOOKUP(Table1[[#This Row],[Order ID]],Mapping!H4052:K11843,4,0)</f>
        <v>41716</v>
      </c>
      <c r="H4052" t="str">
        <f>INDEX(Mapping!$B$2:$T$7793,MATCH(Data!$A4052,Mapping!$B$3:$B$7793,0),MATCH(Data!$H$1,Mapping!$B$2:$T$2,0))</f>
        <v>Standard Class</v>
      </c>
      <c r="I4052" t="str">
        <f>INDEX(Mapping!$B$2:$T$7793,MATCH(Data!$A4052,Mapping!$B$3:$B$7793,0),MATCH(Data!$I$1,Mapping!$B$2:$T$2,0))</f>
        <v>Consumer</v>
      </c>
      <c r="J4052">
        <f>VLOOKUP($A4052,Mapping!$X$3:$Y$7793,2,0)</f>
        <v>60623</v>
      </c>
      <c r="K4052" t="str">
        <f>VLOOKUP($J4052,Mapping!$AB$3:$AC$475,2,0)</f>
        <v>Independence</v>
      </c>
      <c r="L4052" t="str">
        <f>VLOOKUP($K4052,Mapping!$AF$3:$AG$475,2,0)</f>
        <v>Missouri</v>
      </c>
      <c r="M4052" t="str">
        <f>VLOOKUP($L4052,Mapping!$AI$3:$AJ$48,2,0)</f>
        <v>United States</v>
      </c>
      <c r="N4052" t="str">
        <f>VLOOKUP($L4052,Mapping!$AI$3:$AK$48,3,0)</f>
        <v>Central</v>
      </c>
      <c r="O4052" t="str">
        <f>VLOOKUP(Table1[[#This Row],[Column1]],Mapping!$AM$8:$AN$11,2,0)</f>
        <v>Technology</v>
      </c>
      <c r="P4052" t="str">
        <f>VLOOKUP(Table1[[#This Row],[Column3]],Mapping!$AP$5:$AQ$22,2,0)</f>
        <v>Phones</v>
      </c>
      <c r="Q4052">
        <v>49.616000000000007</v>
      </c>
      <c r="R4052">
        <v>2</v>
      </c>
      <c r="S4052">
        <v>4.9615999999999989</v>
      </c>
    </row>
    <row r="4053" spans="1:19" x14ac:dyDescent="0.35">
      <c r="A4053">
        <v>548</v>
      </c>
      <c r="B4053" t="s">
        <v>724</v>
      </c>
      <c r="C4053" t="s">
        <v>725</v>
      </c>
      <c r="D4053" t="str">
        <f>MID(Table1[[#This Row],[Product ID]],5,2)</f>
        <v>FU</v>
      </c>
      <c r="E4053" t="str">
        <f>LEFT(Table1[[#This Row],[Product ID]],3)</f>
        <v>FUR</v>
      </c>
      <c r="F4053" s="10" t="e">
        <f>VLOOKUP(Table1[[#This Row],[Order ID]],Mapping!H4053:J11844,3,0)</f>
        <v>#N/A</v>
      </c>
      <c r="G4053" s="10" t="e">
        <f>VLOOKUP(Table1[[#This Row],[Order ID]],Mapping!H4053:K11844,4,0)</f>
        <v>#N/A</v>
      </c>
      <c r="H4053" t="str">
        <f>INDEX(Mapping!$B$2:$T$7793,MATCH(Data!$A4053,Mapping!$B$3:$B$7793,0),MATCH(Data!$H$1,Mapping!$B$2:$T$2,0))</f>
        <v>First Class</v>
      </c>
      <c r="I4053" t="str">
        <f>INDEX(Mapping!$B$2:$T$7793,MATCH(Data!$A4053,Mapping!$B$3:$B$7793,0),MATCH(Data!$I$1,Mapping!$B$2:$T$2,0))</f>
        <v>Home Office</v>
      </c>
      <c r="J4053">
        <f>VLOOKUP($A4053,Mapping!$X$3:$Y$7793,2,0)</f>
        <v>44105</v>
      </c>
      <c r="K4053" t="str">
        <f>VLOOKUP($J4053,Mapping!$AB$3:$AC$475,2,0)</f>
        <v>Alexandria</v>
      </c>
      <c r="L4053" t="str">
        <f>VLOOKUP($K4053,Mapping!$AF$3:$AG$475,2,0)</f>
        <v>Virginia</v>
      </c>
      <c r="M4053" t="str">
        <f>VLOOKUP($L4053,Mapping!$AI$3:$AJ$48,2,0)</f>
        <v>United States</v>
      </c>
      <c r="N4053" t="str">
        <f>VLOOKUP($L4053,Mapping!$AI$3:$AK$48,3,0)</f>
        <v>South</v>
      </c>
      <c r="O4053" t="str">
        <f>VLOOKUP(Table1[[#This Row],[Column1]],Mapping!$AM$8:$AN$11,2,0)</f>
        <v>Furniture</v>
      </c>
      <c r="P4053" t="str">
        <f>VLOOKUP(Table1[[#This Row],[Column3]],Mapping!$AP$5:$AQ$22,2,0)</f>
        <v>Furnishings</v>
      </c>
      <c r="Q4053">
        <v>15.072000000000003</v>
      </c>
      <c r="R4053">
        <v>3</v>
      </c>
      <c r="S4053">
        <v>4.1448</v>
      </c>
    </row>
    <row r="4054" spans="1:19" x14ac:dyDescent="0.35">
      <c r="A4054">
        <v>673</v>
      </c>
      <c r="B4054" t="s">
        <v>874</v>
      </c>
      <c r="C4054" t="s">
        <v>875</v>
      </c>
      <c r="D4054" t="str">
        <f>MID(Table1[[#This Row],[Product ID]],5,2)</f>
        <v>PA</v>
      </c>
      <c r="E4054" t="str">
        <f>LEFT(Table1[[#This Row],[Product ID]],3)</f>
        <v>OFF</v>
      </c>
      <c r="F4054" s="10" t="e">
        <f>VLOOKUP(Table1[[#This Row],[Order ID]],Mapping!H4054:J11845,3,0)</f>
        <v>#N/A</v>
      </c>
      <c r="G4054" s="10" t="e">
        <f>VLOOKUP(Table1[[#This Row],[Order ID]],Mapping!H4054:K11845,4,0)</f>
        <v>#N/A</v>
      </c>
      <c r="H4054" t="str">
        <f>INDEX(Mapping!$B$2:$T$7793,MATCH(Data!$A4054,Mapping!$B$3:$B$7793,0),MATCH(Data!$H$1,Mapping!$B$2:$T$2,0))</f>
        <v>Standard Class</v>
      </c>
      <c r="I4054" t="str">
        <f>INDEX(Mapping!$B$2:$T$7793,MATCH(Data!$A4054,Mapping!$B$3:$B$7793,0),MATCH(Data!$I$1,Mapping!$B$2:$T$2,0))</f>
        <v>Consumer</v>
      </c>
      <c r="J4054">
        <f>VLOOKUP($A4054,Mapping!$X$3:$Y$7793,2,0)</f>
        <v>28205</v>
      </c>
      <c r="K4054" t="str">
        <f>VLOOKUP($J4054,Mapping!$AB$3:$AC$475,2,0)</f>
        <v>Carlsbad</v>
      </c>
      <c r="L4054" t="str">
        <f>VLOOKUP($K4054,Mapping!$AF$3:$AG$475,2,0)</f>
        <v>New Mexico</v>
      </c>
      <c r="M4054" t="str">
        <f>VLOOKUP($L4054,Mapping!$AI$3:$AJ$48,2,0)</f>
        <v>United States</v>
      </c>
      <c r="N4054" t="str">
        <f>VLOOKUP($L4054,Mapping!$AI$3:$AK$48,3,0)</f>
        <v>West</v>
      </c>
      <c r="O4054" t="str">
        <f>VLOOKUP(Table1[[#This Row],[Column1]],Mapping!$AM$8:$AN$11,2,0)</f>
        <v>Office Supplies</v>
      </c>
      <c r="P4054" t="str">
        <f>VLOOKUP(Table1[[#This Row],[Column3]],Mapping!$AP$5:$AQ$22,2,0)</f>
        <v>Paper</v>
      </c>
      <c r="Q4054">
        <v>192.16000000000003</v>
      </c>
      <c r="R4054">
        <v>5</v>
      </c>
      <c r="S4054">
        <v>67.255999999999986</v>
      </c>
    </row>
    <row r="4055" spans="1:19" x14ac:dyDescent="0.35">
      <c r="A4055">
        <v>6255</v>
      </c>
      <c r="B4055" t="s">
        <v>4899</v>
      </c>
      <c r="C4055" t="s">
        <v>221</v>
      </c>
      <c r="D4055" t="str">
        <f>MID(Table1[[#This Row],[Product ID]],5,2)</f>
        <v>PH</v>
      </c>
      <c r="E4055" t="str">
        <f>LEFT(Table1[[#This Row],[Product ID]],3)</f>
        <v>TEC</v>
      </c>
      <c r="F4055" s="10">
        <f>VLOOKUP(Table1[[#This Row],[Order ID]],Mapping!H4055:J11846,3,0)</f>
        <v>41930</v>
      </c>
      <c r="G4055" s="10">
        <f>VLOOKUP(Table1[[#This Row],[Order ID]],Mapping!H4055:K11846,4,0)</f>
        <v>41932</v>
      </c>
      <c r="H4055" t="str">
        <f>INDEX(Mapping!$B$2:$T$7793,MATCH(Data!$A4055,Mapping!$B$3:$B$7793,0),MATCH(Data!$H$1,Mapping!$B$2:$T$2,0))</f>
        <v>Same Day</v>
      </c>
      <c r="I4055" t="str">
        <f>INDEX(Mapping!$B$2:$T$7793,MATCH(Data!$A4055,Mapping!$B$3:$B$7793,0),MATCH(Data!$I$1,Mapping!$B$2:$T$2,0))</f>
        <v>Consumer</v>
      </c>
      <c r="J4055">
        <f>VLOOKUP($A4055,Mapping!$X$3:$Y$7793,2,0)</f>
        <v>95351</v>
      </c>
      <c r="K4055" t="str">
        <f>VLOOKUP($J4055,Mapping!$AB$3:$AC$475,2,0)</f>
        <v>East Orange</v>
      </c>
      <c r="L4055" t="str">
        <f>VLOOKUP($K4055,Mapping!$AF$3:$AG$475,2,0)</f>
        <v>New Jersey</v>
      </c>
      <c r="M4055" t="str">
        <f>VLOOKUP($L4055,Mapping!$AI$3:$AJ$48,2,0)</f>
        <v>United States</v>
      </c>
      <c r="N4055" t="str">
        <f>VLOOKUP($L4055,Mapping!$AI$3:$AK$48,3,0)</f>
        <v>East</v>
      </c>
      <c r="O4055" t="str">
        <f>VLOOKUP(Table1[[#This Row],[Column1]],Mapping!$AM$8:$AN$11,2,0)</f>
        <v>Technology</v>
      </c>
      <c r="P4055" t="str">
        <f>VLOOKUP(Table1[[#This Row],[Column3]],Mapping!$AP$5:$AQ$22,2,0)</f>
        <v>Phones</v>
      </c>
      <c r="Q4055">
        <v>52.792000000000002</v>
      </c>
      <c r="R4055">
        <v>1</v>
      </c>
      <c r="S4055">
        <v>4.6193000000000026</v>
      </c>
    </row>
    <row r="4056" spans="1:19" x14ac:dyDescent="0.35">
      <c r="A4056">
        <v>4660</v>
      </c>
      <c r="B4056" t="s">
        <v>4003</v>
      </c>
      <c r="C4056" t="s">
        <v>1030</v>
      </c>
      <c r="D4056" t="str">
        <f>MID(Table1[[#This Row],[Product ID]],5,2)</f>
        <v>BO</v>
      </c>
      <c r="E4056" t="str">
        <f>LEFT(Table1[[#This Row],[Product ID]],3)</f>
        <v>FUR</v>
      </c>
      <c r="F4056" s="10">
        <f>VLOOKUP(Table1[[#This Row],[Order ID]],Mapping!H4056:J11847,3,0)</f>
        <v>41677</v>
      </c>
      <c r="G4056" s="10">
        <f>VLOOKUP(Table1[[#This Row],[Order ID]],Mapping!H4056:K11847,4,0)</f>
        <v>41682</v>
      </c>
      <c r="H4056" t="str">
        <f>INDEX(Mapping!$B$2:$T$7793,MATCH(Data!$A4056,Mapping!$B$3:$B$7793,0),MATCH(Data!$H$1,Mapping!$B$2:$T$2,0))</f>
        <v>First Class</v>
      </c>
      <c r="I4056" t="str">
        <f>INDEX(Mapping!$B$2:$T$7793,MATCH(Data!$A4056,Mapping!$B$3:$B$7793,0),MATCH(Data!$I$1,Mapping!$B$2:$T$2,0))</f>
        <v>Consumer</v>
      </c>
      <c r="J4056">
        <f>VLOOKUP($A4056,Mapping!$X$3:$Y$7793,2,0)</f>
        <v>10024</v>
      </c>
      <c r="K4056" t="str">
        <f>VLOOKUP($J4056,Mapping!$AB$3:$AC$475,2,0)</f>
        <v>Memphis</v>
      </c>
      <c r="L4056" t="str">
        <f>VLOOKUP($K4056,Mapping!$AF$3:$AG$475,2,0)</f>
        <v>Tennessee</v>
      </c>
      <c r="M4056" t="str">
        <f>VLOOKUP($L4056,Mapping!$AI$3:$AJ$48,2,0)</f>
        <v>United States</v>
      </c>
      <c r="N4056" t="str">
        <f>VLOOKUP($L4056,Mapping!$AI$3:$AK$48,3,0)</f>
        <v>South</v>
      </c>
      <c r="O4056" t="str">
        <f>VLOOKUP(Table1[[#This Row],[Column1]],Mapping!$AM$8:$AN$11,2,0)</f>
        <v>Furniture</v>
      </c>
      <c r="P4056" t="str">
        <f>VLOOKUP(Table1[[#This Row],[Column3]],Mapping!$AP$5:$AQ$22,2,0)</f>
        <v>Bookcases</v>
      </c>
      <c r="Q4056">
        <v>240.78400000000002</v>
      </c>
      <c r="R4056">
        <v>1</v>
      </c>
      <c r="S4056">
        <v>30.097999999999978</v>
      </c>
    </row>
    <row r="4057" spans="1:19" x14ac:dyDescent="0.35">
      <c r="A4057">
        <v>1808</v>
      </c>
      <c r="B4057" t="s">
        <v>2020</v>
      </c>
      <c r="C4057" t="s">
        <v>2021</v>
      </c>
      <c r="D4057" t="str">
        <f>MID(Table1[[#This Row],[Product ID]],5,2)</f>
        <v>TA</v>
      </c>
      <c r="E4057" t="str">
        <f>LEFT(Table1[[#This Row],[Product ID]],3)</f>
        <v>FUR</v>
      </c>
      <c r="F4057" s="10" t="e">
        <f>VLOOKUP(Table1[[#This Row],[Order ID]],Mapping!H4057:J11848,3,0)</f>
        <v>#N/A</v>
      </c>
      <c r="G4057" s="10" t="e">
        <f>VLOOKUP(Table1[[#This Row],[Order ID]],Mapping!H4057:K11848,4,0)</f>
        <v>#N/A</v>
      </c>
      <c r="H4057" t="str">
        <f>INDEX(Mapping!$B$2:$T$7793,MATCH(Data!$A4057,Mapping!$B$3:$B$7793,0),MATCH(Data!$H$1,Mapping!$B$2:$T$2,0))</f>
        <v>First Class</v>
      </c>
      <c r="I4057" t="str">
        <f>INDEX(Mapping!$B$2:$T$7793,MATCH(Data!$A4057,Mapping!$B$3:$B$7793,0),MATCH(Data!$I$1,Mapping!$B$2:$T$2,0))</f>
        <v>Consumer</v>
      </c>
      <c r="J4057">
        <f>VLOOKUP($A4057,Mapping!$X$3:$Y$7793,2,0)</f>
        <v>98115</v>
      </c>
      <c r="K4057" t="str">
        <f>VLOOKUP($J4057,Mapping!$AB$3:$AC$475,2,0)</f>
        <v>Whittier</v>
      </c>
      <c r="L4057" t="str">
        <f>VLOOKUP($K4057,Mapping!$AF$3:$AG$475,2,0)</f>
        <v>California</v>
      </c>
      <c r="M4057" t="str">
        <f>VLOOKUP($L4057,Mapping!$AI$3:$AJ$48,2,0)</f>
        <v>United States</v>
      </c>
      <c r="N4057" t="str">
        <f>VLOOKUP($L4057,Mapping!$AI$3:$AK$48,3,0)</f>
        <v>West</v>
      </c>
      <c r="O4057" t="str">
        <f>VLOOKUP(Table1[[#This Row],[Column1]],Mapping!$AM$8:$AN$11,2,0)</f>
        <v>Furniture</v>
      </c>
      <c r="P4057" t="str">
        <f>VLOOKUP(Table1[[#This Row],[Column3]],Mapping!$AP$5:$AQ$22,2,0)</f>
        <v>Tables</v>
      </c>
      <c r="Q4057">
        <v>892.98</v>
      </c>
      <c r="R4057">
        <v>2</v>
      </c>
      <c r="S4057">
        <v>80.368200000000002</v>
      </c>
    </row>
    <row r="4058" spans="1:19" x14ac:dyDescent="0.35">
      <c r="A4058">
        <v>3479</v>
      </c>
      <c r="B4058" t="s">
        <v>3260</v>
      </c>
      <c r="C4058" t="s">
        <v>1769</v>
      </c>
      <c r="D4058" t="str">
        <f>MID(Table1[[#This Row],[Product ID]],5,2)</f>
        <v>PA</v>
      </c>
      <c r="E4058" t="str">
        <f>LEFT(Table1[[#This Row],[Product ID]],3)</f>
        <v>OFF</v>
      </c>
      <c r="F4058" s="10" t="e">
        <f>VLOOKUP(Table1[[#This Row],[Order ID]],Mapping!H4058:J11849,3,0)</f>
        <v>#N/A</v>
      </c>
      <c r="G4058" s="10" t="e">
        <f>VLOOKUP(Table1[[#This Row],[Order ID]],Mapping!H4058:K11849,4,0)</f>
        <v>#N/A</v>
      </c>
      <c r="H4058" t="str">
        <f>INDEX(Mapping!$B$2:$T$7793,MATCH(Data!$A4058,Mapping!$B$3:$B$7793,0),MATCH(Data!$H$1,Mapping!$B$2:$T$2,0))</f>
        <v>Standard Class</v>
      </c>
      <c r="I4058" t="str">
        <f>INDEX(Mapping!$B$2:$T$7793,MATCH(Data!$A4058,Mapping!$B$3:$B$7793,0),MATCH(Data!$I$1,Mapping!$B$2:$T$2,0))</f>
        <v>Home Office</v>
      </c>
      <c r="J4058">
        <f>VLOOKUP($A4058,Mapping!$X$3:$Y$7793,2,0)</f>
        <v>95123</v>
      </c>
      <c r="K4058" t="str">
        <f>VLOOKUP($J4058,Mapping!$AB$3:$AC$475,2,0)</f>
        <v>Denver</v>
      </c>
      <c r="L4058" t="str">
        <f>VLOOKUP($K4058,Mapping!$AF$3:$AG$475,2,0)</f>
        <v>Colorado</v>
      </c>
      <c r="M4058" t="str">
        <f>VLOOKUP($L4058,Mapping!$AI$3:$AJ$48,2,0)</f>
        <v>United States</v>
      </c>
      <c r="N4058" t="str">
        <f>VLOOKUP($L4058,Mapping!$AI$3:$AK$48,3,0)</f>
        <v>West</v>
      </c>
      <c r="O4058" t="str">
        <f>VLOOKUP(Table1[[#This Row],[Column1]],Mapping!$AM$8:$AN$11,2,0)</f>
        <v>Office Supplies</v>
      </c>
      <c r="P4058" t="str">
        <f>VLOOKUP(Table1[[#This Row],[Column3]],Mapping!$AP$5:$AQ$22,2,0)</f>
        <v>Paper</v>
      </c>
      <c r="Q4058">
        <v>244.54999999999998</v>
      </c>
      <c r="R4058">
        <v>5</v>
      </c>
      <c r="S4058">
        <v>114.93849999999998</v>
      </c>
    </row>
    <row r="4059" spans="1:19" x14ac:dyDescent="0.35">
      <c r="A4059">
        <v>680</v>
      </c>
      <c r="B4059" t="s">
        <v>884</v>
      </c>
      <c r="C4059" t="s">
        <v>885</v>
      </c>
      <c r="D4059" t="str">
        <f>MID(Table1[[#This Row],[Product ID]],5,2)</f>
        <v>ST</v>
      </c>
      <c r="E4059" t="str">
        <f>LEFT(Table1[[#This Row],[Product ID]],3)</f>
        <v>OFF</v>
      </c>
      <c r="F4059" s="10" t="e">
        <f>VLOOKUP(Table1[[#This Row],[Order ID]],Mapping!H4059:J11850,3,0)</f>
        <v>#N/A</v>
      </c>
      <c r="G4059" s="10" t="e">
        <f>VLOOKUP(Table1[[#This Row],[Order ID]],Mapping!H4059:K11850,4,0)</f>
        <v>#N/A</v>
      </c>
      <c r="H4059" t="str">
        <f>INDEX(Mapping!$B$2:$T$7793,MATCH(Data!$A4059,Mapping!$B$3:$B$7793,0),MATCH(Data!$H$1,Mapping!$B$2:$T$2,0))</f>
        <v>Second Class</v>
      </c>
      <c r="I4059" t="str">
        <f>INDEX(Mapping!$B$2:$T$7793,MATCH(Data!$A4059,Mapping!$B$3:$B$7793,0),MATCH(Data!$I$1,Mapping!$B$2:$T$2,0))</f>
        <v>Corporate</v>
      </c>
      <c r="J4059">
        <f>VLOOKUP($A4059,Mapping!$X$3:$Y$7793,2,0)</f>
        <v>92105</v>
      </c>
      <c r="K4059" t="str">
        <f>VLOOKUP($J4059,Mapping!$AB$3:$AC$475,2,0)</f>
        <v>Olympia</v>
      </c>
      <c r="L4059" t="str">
        <f>VLOOKUP($K4059,Mapping!$AF$3:$AG$475,2,0)</f>
        <v>Washington</v>
      </c>
      <c r="M4059" t="str">
        <f>VLOOKUP($L4059,Mapping!$AI$3:$AJ$48,2,0)</f>
        <v>United States</v>
      </c>
      <c r="N4059" t="str">
        <f>VLOOKUP($L4059,Mapping!$AI$3:$AK$48,3,0)</f>
        <v>West</v>
      </c>
      <c r="O4059" t="str">
        <f>VLOOKUP(Table1[[#This Row],[Column1]],Mapping!$AM$8:$AN$11,2,0)</f>
        <v>Office Supplies</v>
      </c>
      <c r="P4059" t="str">
        <f>VLOOKUP(Table1[[#This Row],[Column3]],Mapping!$AP$5:$AQ$22,2,0)</f>
        <v>Storage</v>
      </c>
      <c r="Q4059">
        <v>83.76</v>
      </c>
      <c r="R4059">
        <v>12</v>
      </c>
      <c r="S4059">
        <v>1.6751999999999967</v>
      </c>
    </row>
    <row r="4060" spans="1:19" x14ac:dyDescent="0.35">
      <c r="A4060">
        <v>3255</v>
      </c>
      <c r="B4060" t="s">
        <v>3106</v>
      </c>
      <c r="C4060" t="s">
        <v>2259</v>
      </c>
      <c r="D4060" t="str">
        <f>MID(Table1[[#This Row],[Product ID]],5,2)</f>
        <v>PH</v>
      </c>
      <c r="E4060" t="str">
        <f>LEFT(Table1[[#This Row],[Product ID]],3)</f>
        <v>TEC</v>
      </c>
      <c r="F4060" s="10" t="e">
        <f>VLOOKUP(Table1[[#This Row],[Order ID]],Mapping!H4060:J11851,3,0)</f>
        <v>#N/A</v>
      </c>
      <c r="G4060" s="10" t="e">
        <f>VLOOKUP(Table1[[#This Row],[Order ID]],Mapping!H4060:K11851,4,0)</f>
        <v>#N/A</v>
      </c>
      <c r="H4060" t="str">
        <f>INDEX(Mapping!$B$2:$T$7793,MATCH(Data!$A4060,Mapping!$B$3:$B$7793,0),MATCH(Data!$H$1,Mapping!$B$2:$T$2,0))</f>
        <v>Standard Class</v>
      </c>
      <c r="I4060" t="str">
        <f>INDEX(Mapping!$B$2:$T$7793,MATCH(Data!$A4060,Mapping!$B$3:$B$7793,0),MATCH(Data!$I$1,Mapping!$B$2:$T$2,0))</f>
        <v>Corporate</v>
      </c>
      <c r="J4060">
        <f>VLOOKUP($A4060,Mapping!$X$3:$Y$7793,2,0)</f>
        <v>10035</v>
      </c>
      <c r="K4060" t="str">
        <f>VLOOKUP($J4060,Mapping!$AB$3:$AC$475,2,0)</f>
        <v>Grand Prairie</v>
      </c>
      <c r="L4060" t="str">
        <f>VLOOKUP($K4060,Mapping!$AF$3:$AG$475,2,0)</f>
        <v>Texas</v>
      </c>
      <c r="M4060" t="str">
        <f>VLOOKUP($L4060,Mapping!$AI$3:$AJ$48,2,0)</f>
        <v>United States</v>
      </c>
      <c r="N4060" t="str">
        <f>VLOOKUP($L4060,Mapping!$AI$3:$AK$48,3,0)</f>
        <v>Central</v>
      </c>
      <c r="O4060" t="str">
        <f>VLOOKUP(Table1[[#This Row],[Column1]],Mapping!$AM$8:$AN$11,2,0)</f>
        <v>Technology</v>
      </c>
      <c r="P4060" t="str">
        <f>VLOOKUP(Table1[[#This Row],[Column3]],Mapping!$AP$5:$AQ$22,2,0)</f>
        <v>Phones</v>
      </c>
      <c r="Q4060">
        <v>539.97</v>
      </c>
      <c r="R4060">
        <v>3</v>
      </c>
      <c r="S4060">
        <v>134.99250000000001</v>
      </c>
    </row>
    <row r="4061" spans="1:19" x14ac:dyDescent="0.35">
      <c r="A4061">
        <v>3256</v>
      </c>
      <c r="B4061" t="s">
        <v>3106</v>
      </c>
      <c r="C4061" t="s">
        <v>1396</v>
      </c>
      <c r="D4061" t="str">
        <f>MID(Table1[[#This Row],[Product ID]],5,2)</f>
        <v>ST</v>
      </c>
      <c r="E4061" t="str">
        <f>LEFT(Table1[[#This Row],[Product ID]],3)</f>
        <v>OFF</v>
      </c>
      <c r="F4061" s="10" t="e">
        <f>VLOOKUP(Table1[[#This Row],[Order ID]],Mapping!H4061:J11852,3,0)</f>
        <v>#N/A</v>
      </c>
      <c r="G4061" s="10" t="e">
        <f>VLOOKUP(Table1[[#This Row],[Order ID]],Mapping!H4061:K11852,4,0)</f>
        <v>#N/A</v>
      </c>
      <c r="H4061" t="str">
        <f>INDEX(Mapping!$B$2:$T$7793,MATCH(Data!$A4061,Mapping!$B$3:$B$7793,0),MATCH(Data!$H$1,Mapping!$B$2:$T$2,0))</f>
        <v>Standard Class</v>
      </c>
      <c r="I4061" t="str">
        <f>INDEX(Mapping!$B$2:$T$7793,MATCH(Data!$A4061,Mapping!$B$3:$B$7793,0),MATCH(Data!$I$1,Mapping!$B$2:$T$2,0))</f>
        <v>Consumer</v>
      </c>
      <c r="J4061">
        <f>VLOOKUP($A4061,Mapping!$X$3:$Y$7793,2,0)</f>
        <v>10035</v>
      </c>
      <c r="K4061" t="str">
        <f>VLOOKUP($J4061,Mapping!$AB$3:$AC$475,2,0)</f>
        <v>Grand Prairie</v>
      </c>
      <c r="L4061" t="str">
        <f>VLOOKUP($K4061,Mapping!$AF$3:$AG$475,2,0)</f>
        <v>Texas</v>
      </c>
      <c r="M4061" t="str">
        <f>VLOOKUP($L4061,Mapping!$AI$3:$AJ$48,2,0)</f>
        <v>United States</v>
      </c>
      <c r="N4061" t="str">
        <f>VLOOKUP($L4061,Mapping!$AI$3:$AK$48,3,0)</f>
        <v>Central</v>
      </c>
      <c r="O4061" t="str">
        <f>VLOOKUP(Table1[[#This Row],[Column1]],Mapping!$AM$8:$AN$11,2,0)</f>
        <v>Office Supplies</v>
      </c>
      <c r="P4061" t="str">
        <f>VLOOKUP(Table1[[#This Row],[Column3]],Mapping!$AP$5:$AQ$22,2,0)</f>
        <v>Storage</v>
      </c>
      <c r="Q4061">
        <v>22.58</v>
      </c>
      <c r="R4061">
        <v>2</v>
      </c>
      <c r="S4061">
        <v>5.8707999999999991</v>
      </c>
    </row>
    <row r="4062" spans="1:19" x14ac:dyDescent="0.35">
      <c r="A4062">
        <v>985</v>
      </c>
      <c r="B4062" t="s">
        <v>1214</v>
      </c>
      <c r="C4062" t="s">
        <v>1215</v>
      </c>
      <c r="D4062" t="str">
        <f>MID(Table1[[#This Row],[Product ID]],5,2)</f>
        <v>AR</v>
      </c>
      <c r="E4062" t="str">
        <f>LEFT(Table1[[#This Row],[Product ID]],3)</f>
        <v>OFF</v>
      </c>
      <c r="F4062" s="10" t="e">
        <f>VLOOKUP(Table1[[#This Row],[Order ID]],Mapping!H4062:J11853,3,0)</f>
        <v>#N/A</v>
      </c>
      <c r="G4062" s="10" t="e">
        <f>VLOOKUP(Table1[[#This Row],[Order ID]],Mapping!H4062:K11853,4,0)</f>
        <v>#N/A</v>
      </c>
      <c r="H4062" t="str">
        <f>INDEX(Mapping!$B$2:$T$7793,MATCH(Data!$A4062,Mapping!$B$3:$B$7793,0),MATCH(Data!$H$1,Mapping!$B$2:$T$2,0))</f>
        <v>Second Class</v>
      </c>
      <c r="I4062" t="str">
        <f>INDEX(Mapping!$B$2:$T$7793,MATCH(Data!$A4062,Mapping!$B$3:$B$7793,0),MATCH(Data!$I$1,Mapping!$B$2:$T$2,0))</f>
        <v>Consumer</v>
      </c>
      <c r="J4062">
        <f>VLOOKUP($A4062,Mapping!$X$3:$Y$7793,2,0)</f>
        <v>10009</v>
      </c>
      <c r="K4062" t="str">
        <f>VLOOKUP($J4062,Mapping!$AB$3:$AC$475,2,0)</f>
        <v>Saint Paul</v>
      </c>
      <c r="L4062" t="str">
        <f>VLOOKUP($K4062,Mapping!$AF$3:$AG$475,2,0)</f>
        <v>Minnesota</v>
      </c>
      <c r="M4062" t="str">
        <f>VLOOKUP($L4062,Mapping!$AI$3:$AJ$48,2,0)</f>
        <v>United States</v>
      </c>
      <c r="N4062" t="str">
        <f>VLOOKUP($L4062,Mapping!$AI$3:$AK$48,3,0)</f>
        <v>Central</v>
      </c>
      <c r="O4062" t="str">
        <f>VLOOKUP(Table1[[#This Row],[Column1]],Mapping!$AM$8:$AN$11,2,0)</f>
        <v>Office Supplies</v>
      </c>
      <c r="P4062" t="str">
        <f>VLOOKUP(Table1[[#This Row],[Column3]],Mapping!$AP$5:$AQ$22,2,0)</f>
        <v>Art</v>
      </c>
      <c r="Q4062">
        <v>38.82</v>
      </c>
      <c r="R4062">
        <v>6</v>
      </c>
      <c r="S4062">
        <v>17.468999999999998</v>
      </c>
    </row>
    <row r="4063" spans="1:19" x14ac:dyDescent="0.35">
      <c r="A4063">
        <v>986</v>
      </c>
      <c r="B4063" t="s">
        <v>1214</v>
      </c>
      <c r="C4063" t="s">
        <v>1216</v>
      </c>
      <c r="D4063" t="str">
        <f>MID(Table1[[#This Row],[Product ID]],5,2)</f>
        <v>CH</v>
      </c>
      <c r="E4063" t="str">
        <f>LEFT(Table1[[#This Row],[Product ID]],3)</f>
        <v>FUR</v>
      </c>
      <c r="F4063" s="10" t="e">
        <f>VLOOKUP(Table1[[#This Row],[Order ID]],Mapping!H4063:J11854,3,0)</f>
        <v>#N/A</v>
      </c>
      <c r="G4063" s="10" t="e">
        <f>VLOOKUP(Table1[[#This Row],[Order ID]],Mapping!H4063:K11854,4,0)</f>
        <v>#N/A</v>
      </c>
      <c r="H4063" t="str">
        <f>INDEX(Mapping!$B$2:$T$7793,MATCH(Data!$A4063,Mapping!$B$3:$B$7793,0),MATCH(Data!$H$1,Mapping!$B$2:$T$2,0))</f>
        <v>Standard Class</v>
      </c>
      <c r="I4063" t="str">
        <f>INDEX(Mapping!$B$2:$T$7793,MATCH(Data!$A4063,Mapping!$B$3:$B$7793,0),MATCH(Data!$I$1,Mapping!$B$2:$T$2,0))</f>
        <v>Consumer</v>
      </c>
      <c r="J4063">
        <f>VLOOKUP($A4063,Mapping!$X$3:$Y$7793,2,0)</f>
        <v>10009</v>
      </c>
      <c r="K4063" t="str">
        <f>VLOOKUP($J4063,Mapping!$AB$3:$AC$475,2,0)</f>
        <v>Saint Paul</v>
      </c>
      <c r="L4063" t="str">
        <f>VLOOKUP($K4063,Mapping!$AF$3:$AG$475,2,0)</f>
        <v>Minnesota</v>
      </c>
      <c r="M4063" t="str">
        <f>VLOOKUP($L4063,Mapping!$AI$3:$AJ$48,2,0)</f>
        <v>United States</v>
      </c>
      <c r="N4063" t="str">
        <f>VLOOKUP($L4063,Mapping!$AI$3:$AK$48,3,0)</f>
        <v>Central</v>
      </c>
      <c r="O4063" t="str">
        <f>VLOOKUP(Table1[[#This Row],[Column1]],Mapping!$AM$8:$AN$11,2,0)</f>
        <v>Furniture</v>
      </c>
      <c r="P4063" t="str">
        <f>VLOOKUP(Table1[[#This Row],[Column3]],Mapping!$AP$5:$AQ$22,2,0)</f>
        <v>Chairs</v>
      </c>
      <c r="Q4063">
        <v>1141.9379999999999</v>
      </c>
      <c r="R4063">
        <v>9</v>
      </c>
      <c r="S4063">
        <v>139.57019999999989</v>
      </c>
    </row>
    <row r="4064" spans="1:19" x14ac:dyDescent="0.35">
      <c r="A4064">
        <v>987</v>
      </c>
      <c r="B4064" t="s">
        <v>1214</v>
      </c>
      <c r="C4064" t="s">
        <v>186</v>
      </c>
      <c r="D4064" t="str">
        <f>MID(Table1[[#This Row],[Product ID]],5,2)</f>
        <v>AP</v>
      </c>
      <c r="E4064" t="str">
        <f>LEFT(Table1[[#This Row],[Product ID]],3)</f>
        <v>OFF</v>
      </c>
      <c r="F4064" s="10" t="e">
        <f>VLOOKUP(Table1[[#This Row],[Order ID]],Mapping!H4064:J11855,3,0)</f>
        <v>#N/A</v>
      </c>
      <c r="G4064" s="10" t="e">
        <f>VLOOKUP(Table1[[#This Row],[Order ID]],Mapping!H4064:K11855,4,0)</f>
        <v>#N/A</v>
      </c>
      <c r="H4064" t="str">
        <f>INDEX(Mapping!$B$2:$T$7793,MATCH(Data!$A4064,Mapping!$B$3:$B$7793,0),MATCH(Data!$H$1,Mapping!$B$2:$T$2,0))</f>
        <v>Standard Class</v>
      </c>
      <c r="I4064" t="str">
        <f>INDEX(Mapping!$B$2:$T$7793,MATCH(Data!$A4064,Mapping!$B$3:$B$7793,0),MATCH(Data!$I$1,Mapping!$B$2:$T$2,0))</f>
        <v>Consumer</v>
      </c>
      <c r="J4064">
        <f>VLOOKUP($A4064,Mapping!$X$3:$Y$7793,2,0)</f>
        <v>10009</v>
      </c>
      <c r="K4064" t="str">
        <f>VLOOKUP($J4064,Mapping!$AB$3:$AC$475,2,0)</f>
        <v>Saint Paul</v>
      </c>
      <c r="L4064" t="str">
        <f>VLOOKUP($K4064,Mapping!$AF$3:$AG$475,2,0)</f>
        <v>Minnesota</v>
      </c>
      <c r="M4064" t="str">
        <f>VLOOKUP($L4064,Mapping!$AI$3:$AJ$48,2,0)</f>
        <v>United States</v>
      </c>
      <c r="N4064" t="str">
        <f>VLOOKUP($L4064,Mapping!$AI$3:$AK$48,3,0)</f>
        <v>Central</v>
      </c>
      <c r="O4064" t="str">
        <f>VLOOKUP(Table1[[#This Row],[Column1]],Mapping!$AM$8:$AN$11,2,0)</f>
        <v>Office Supplies</v>
      </c>
      <c r="P4064" t="str">
        <f>VLOOKUP(Table1[[#This Row],[Column3]],Mapping!$AP$5:$AQ$22,2,0)</f>
        <v>Appliances</v>
      </c>
      <c r="Q4064">
        <v>1704.56</v>
      </c>
      <c r="R4064">
        <v>13</v>
      </c>
      <c r="S4064">
        <v>511.36799999999999</v>
      </c>
    </row>
    <row r="4065" spans="1:19" x14ac:dyDescent="0.35">
      <c r="A4065">
        <v>988</v>
      </c>
      <c r="B4065" t="s">
        <v>1214</v>
      </c>
      <c r="C4065" t="s">
        <v>1217</v>
      </c>
      <c r="D4065" t="str">
        <f>MID(Table1[[#This Row],[Product ID]],5,2)</f>
        <v>AR</v>
      </c>
      <c r="E4065" t="str">
        <f>LEFT(Table1[[#This Row],[Product ID]],3)</f>
        <v>OFF</v>
      </c>
      <c r="F4065" s="10" t="e">
        <f>VLOOKUP(Table1[[#This Row],[Order ID]],Mapping!H4065:J11856,3,0)</f>
        <v>#N/A</v>
      </c>
      <c r="G4065" s="10" t="e">
        <f>VLOOKUP(Table1[[#This Row],[Order ID]],Mapping!H4065:K11856,4,0)</f>
        <v>#N/A</v>
      </c>
      <c r="H4065" t="str">
        <f>INDEX(Mapping!$B$2:$T$7793,MATCH(Data!$A4065,Mapping!$B$3:$B$7793,0),MATCH(Data!$H$1,Mapping!$B$2:$T$2,0))</f>
        <v>Standard Class</v>
      </c>
      <c r="I4065" t="str">
        <f>INDEX(Mapping!$B$2:$T$7793,MATCH(Data!$A4065,Mapping!$B$3:$B$7793,0),MATCH(Data!$I$1,Mapping!$B$2:$T$2,0))</f>
        <v>Consumer</v>
      </c>
      <c r="J4065">
        <f>VLOOKUP($A4065,Mapping!$X$3:$Y$7793,2,0)</f>
        <v>10009</v>
      </c>
      <c r="K4065" t="str">
        <f>VLOOKUP($J4065,Mapping!$AB$3:$AC$475,2,0)</f>
        <v>Saint Paul</v>
      </c>
      <c r="L4065" t="str">
        <f>VLOOKUP($K4065,Mapping!$AF$3:$AG$475,2,0)</f>
        <v>Minnesota</v>
      </c>
      <c r="M4065" t="str">
        <f>VLOOKUP($L4065,Mapping!$AI$3:$AJ$48,2,0)</f>
        <v>United States</v>
      </c>
      <c r="N4065" t="str">
        <f>VLOOKUP($L4065,Mapping!$AI$3:$AK$48,3,0)</f>
        <v>Central</v>
      </c>
      <c r="O4065" t="str">
        <f>VLOOKUP(Table1[[#This Row],[Column1]],Mapping!$AM$8:$AN$11,2,0)</f>
        <v>Office Supplies</v>
      </c>
      <c r="P4065" t="str">
        <f>VLOOKUP(Table1[[#This Row],[Column3]],Mapping!$AP$5:$AQ$22,2,0)</f>
        <v>Art</v>
      </c>
      <c r="Q4065">
        <v>3.2</v>
      </c>
      <c r="R4065">
        <v>2</v>
      </c>
      <c r="S4065">
        <v>1.3760000000000003</v>
      </c>
    </row>
    <row r="4066" spans="1:19" x14ac:dyDescent="0.35">
      <c r="A4066">
        <v>804</v>
      </c>
      <c r="B4066" t="s">
        <v>1031</v>
      </c>
      <c r="C4066" t="s">
        <v>1032</v>
      </c>
      <c r="D4066" t="str">
        <f>MID(Table1[[#This Row],[Product ID]],5,2)</f>
        <v>AR</v>
      </c>
      <c r="E4066" t="str">
        <f>LEFT(Table1[[#This Row],[Product ID]],3)</f>
        <v>OFF</v>
      </c>
      <c r="F4066" s="10" t="e">
        <f>VLOOKUP(Table1[[#This Row],[Order ID]],Mapping!H4066:J11857,3,0)</f>
        <v>#N/A</v>
      </c>
      <c r="G4066" s="10" t="e">
        <f>VLOOKUP(Table1[[#This Row],[Order ID]],Mapping!H4066:K11857,4,0)</f>
        <v>#N/A</v>
      </c>
      <c r="H4066" t="str">
        <f>INDEX(Mapping!$B$2:$T$7793,MATCH(Data!$A4066,Mapping!$B$3:$B$7793,0),MATCH(Data!$H$1,Mapping!$B$2:$T$2,0))</f>
        <v>Second Class</v>
      </c>
      <c r="I4066" t="str">
        <f>INDEX(Mapping!$B$2:$T$7793,MATCH(Data!$A4066,Mapping!$B$3:$B$7793,0),MATCH(Data!$I$1,Mapping!$B$2:$T$2,0))</f>
        <v>Consumer</v>
      </c>
      <c r="J4066">
        <f>VLOOKUP($A4066,Mapping!$X$3:$Y$7793,2,0)</f>
        <v>60610</v>
      </c>
      <c r="K4066" t="str">
        <f>VLOOKUP($J4066,Mapping!$AB$3:$AC$475,2,0)</f>
        <v>Minneapolis</v>
      </c>
      <c r="L4066" t="str">
        <f>VLOOKUP($K4066,Mapping!$AF$3:$AG$475,2,0)</f>
        <v>Minnesota</v>
      </c>
      <c r="M4066" t="str">
        <f>VLOOKUP($L4066,Mapping!$AI$3:$AJ$48,2,0)</f>
        <v>United States</v>
      </c>
      <c r="N4066" t="str">
        <f>VLOOKUP($L4066,Mapping!$AI$3:$AK$48,3,0)</f>
        <v>Central</v>
      </c>
      <c r="O4066" t="str">
        <f>VLOOKUP(Table1[[#This Row],[Column1]],Mapping!$AM$8:$AN$11,2,0)</f>
        <v>Office Supplies</v>
      </c>
      <c r="P4066" t="str">
        <f>VLOOKUP(Table1[[#This Row],[Column3]],Mapping!$AP$5:$AQ$22,2,0)</f>
        <v>Art</v>
      </c>
      <c r="Q4066">
        <v>8.84</v>
      </c>
      <c r="R4066">
        <v>5</v>
      </c>
      <c r="S4066">
        <v>2.9835000000000003</v>
      </c>
    </row>
    <row r="4067" spans="1:19" x14ac:dyDescent="0.35">
      <c r="A4067">
        <v>4450</v>
      </c>
      <c r="B4067" t="s">
        <v>3884</v>
      </c>
      <c r="C4067" t="s">
        <v>641</v>
      </c>
      <c r="D4067" t="str">
        <f>MID(Table1[[#This Row],[Product ID]],5,2)</f>
        <v>PH</v>
      </c>
      <c r="E4067" t="str">
        <f>LEFT(Table1[[#This Row],[Product ID]],3)</f>
        <v>TEC</v>
      </c>
      <c r="F4067" s="10">
        <f>VLOOKUP(Table1[[#This Row],[Order ID]],Mapping!H4067:J11858,3,0)</f>
        <v>41852</v>
      </c>
      <c r="G4067" s="10">
        <f>VLOOKUP(Table1[[#This Row],[Order ID]],Mapping!H4067:K11858,4,0)</f>
        <v>41852</v>
      </c>
      <c r="H4067" t="str">
        <f>INDEX(Mapping!$B$2:$T$7793,MATCH(Data!$A4067,Mapping!$B$3:$B$7793,0),MATCH(Data!$H$1,Mapping!$B$2:$T$2,0))</f>
        <v>Standard Class</v>
      </c>
      <c r="I4067" t="str">
        <f>INDEX(Mapping!$B$2:$T$7793,MATCH(Data!$A4067,Mapping!$B$3:$B$7793,0),MATCH(Data!$I$1,Mapping!$B$2:$T$2,0))</f>
        <v>Consumer</v>
      </c>
      <c r="J4067">
        <f>VLOOKUP($A4067,Mapping!$X$3:$Y$7793,2,0)</f>
        <v>60653</v>
      </c>
      <c r="K4067" t="str">
        <f>VLOOKUP($J4067,Mapping!$AB$3:$AC$475,2,0)</f>
        <v>Hialeah</v>
      </c>
      <c r="L4067" t="str">
        <f>VLOOKUP($K4067,Mapping!$AF$3:$AG$475,2,0)</f>
        <v>Florida</v>
      </c>
      <c r="M4067" t="str">
        <f>VLOOKUP($L4067,Mapping!$AI$3:$AJ$48,2,0)</f>
        <v>United States</v>
      </c>
      <c r="N4067" t="str">
        <f>VLOOKUP($L4067,Mapping!$AI$3:$AK$48,3,0)</f>
        <v>South</v>
      </c>
      <c r="O4067" t="str">
        <f>VLOOKUP(Table1[[#This Row],[Column1]],Mapping!$AM$8:$AN$11,2,0)</f>
        <v>Technology</v>
      </c>
      <c r="P4067" t="str">
        <f>VLOOKUP(Table1[[#This Row],[Column3]],Mapping!$AP$5:$AQ$22,2,0)</f>
        <v>Phones</v>
      </c>
      <c r="Q4067">
        <v>36.792000000000002</v>
      </c>
      <c r="R4067">
        <v>1</v>
      </c>
      <c r="S4067">
        <v>4.1390999999999991</v>
      </c>
    </row>
    <row r="4068" spans="1:19" x14ac:dyDescent="0.35">
      <c r="A4068">
        <v>6840</v>
      </c>
      <c r="B4068" t="s">
        <v>5233</v>
      </c>
      <c r="C4068" t="s">
        <v>1817</v>
      </c>
      <c r="D4068" t="str">
        <f>MID(Table1[[#This Row],[Product ID]],5,2)</f>
        <v>AP</v>
      </c>
      <c r="E4068" t="str">
        <f>LEFT(Table1[[#This Row],[Product ID]],3)</f>
        <v>OFF</v>
      </c>
      <c r="F4068" s="10">
        <f>VLOOKUP(Table1[[#This Row],[Order ID]],Mapping!H4068:J11859,3,0)</f>
        <v>41897</v>
      </c>
      <c r="G4068" s="10">
        <f>VLOOKUP(Table1[[#This Row],[Order ID]],Mapping!H4068:K11859,4,0)</f>
        <v>41900</v>
      </c>
      <c r="H4068" t="str">
        <f>INDEX(Mapping!$B$2:$T$7793,MATCH(Data!$A4068,Mapping!$B$3:$B$7793,0),MATCH(Data!$H$1,Mapping!$B$2:$T$2,0))</f>
        <v>Standard Class</v>
      </c>
      <c r="I4068" t="str">
        <f>INDEX(Mapping!$B$2:$T$7793,MATCH(Data!$A4068,Mapping!$B$3:$B$7793,0),MATCH(Data!$I$1,Mapping!$B$2:$T$2,0))</f>
        <v>Corporate</v>
      </c>
      <c r="J4068">
        <f>VLOOKUP($A4068,Mapping!$X$3:$Y$7793,2,0)</f>
        <v>27604</v>
      </c>
      <c r="K4068" t="str">
        <f>VLOOKUP($J4068,Mapping!$AB$3:$AC$475,2,0)</f>
        <v>Ormond Beach</v>
      </c>
      <c r="L4068" t="str">
        <f>VLOOKUP($K4068,Mapping!$AF$3:$AG$475,2,0)</f>
        <v>Florida</v>
      </c>
      <c r="M4068" t="str">
        <f>VLOOKUP($L4068,Mapping!$AI$3:$AJ$48,2,0)</f>
        <v>United States</v>
      </c>
      <c r="N4068" t="str">
        <f>VLOOKUP($L4068,Mapping!$AI$3:$AK$48,3,0)</f>
        <v>South</v>
      </c>
      <c r="O4068" t="str">
        <f>VLOOKUP(Table1[[#This Row],[Column1]],Mapping!$AM$8:$AN$11,2,0)</f>
        <v>Office Supplies</v>
      </c>
      <c r="P4068" t="str">
        <f>VLOOKUP(Table1[[#This Row],[Column3]],Mapping!$AP$5:$AQ$22,2,0)</f>
        <v>Appliances</v>
      </c>
      <c r="Q4068">
        <v>942.78400000000011</v>
      </c>
      <c r="R4068">
        <v>4</v>
      </c>
      <c r="S4068">
        <v>94.278400000000033</v>
      </c>
    </row>
    <row r="4069" spans="1:19" x14ac:dyDescent="0.35">
      <c r="A4069">
        <v>6841</v>
      </c>
      <c r="B4069" t="s">
        <v>5233</v>
      </c>
      <c r="C4069" t="s">
        <v>1442</v>
      </c>
      <c r="D4069" t="str">
        <f>MID(Table1[[#This Row],[Product ID]],5,2)</f>
        <v>PA</v>
      </c>
      <c r="E4069" t="str">
        <f>LEFT(Table1[[#This Row],[Product ID]],3)</f>
        <v>OFF</v>
      </c>
      <c r="F4069" s="10">
        <f>VLOOKUP(Table1[[#This Row],[Order ID]],Mapping!H4069:J11860,3,0)</f>
        <v>41897</v>
      </c>
      <c r="G4069" s="10">
        <f>VLOOKUP(Table1[[#This Row],[Order ID]],Mapping!H4069:K11860,4,0)</f>
        <v>41900</v>
      </c>
      <c r="H4069" t="str">
        <f>INDEX(Mapping!$B$2:$T$7793,MATCH(Data!$A4069,Mapping!$B$3:$B$7793,0),MATCH(Data!$H$1,Mapping!$B$2:$T$2,0))</f>
        <v>First Class</v>
      </c>
      <c r="I4069" t="str">
        <f>INDEX(Mapping!$B$2:$T$7793,MATCH(Data!$A4069,Mapping!$B$3:$B$7793,0),MATCH(Data!$I$1,Mapping!$B$2:$T$2,0))</f>
        <v>Corporate</v>
      </c>
      <c r="J4069">
        <f>VLOOKUP($A4069,Mapping!$X$3:$Y$7793,2,0)</f>
        <v>27604</v>
      </c>
      <c r="K4069" t="str">
        <f>VLOOKUP($J4069,Mapping!$AB$3:$AC$475,2,0)</f>
        <v>Ormond Beach</v>
      </c>
      <c r="L4069" t="str">
        <f>VLOOKUP($K4069,Mapping!$AF$3:$AG$475,2,0)</f>
        <v>Florida</v>
      </c>
      <c r="M4069" t="str">
        <f>VLOOKUP($L4069,Mapping!$AI$3:$AJ$48,2,0)</f>
        <v>United States</v>
      </c>
      <c r="N4069" t="str">
        <f>VLOOKUP($L4069,Mapping!$AI$3:$AK$48,3,0)</f>
        <v>South</v>
      </c>
      <c r="O4069" t="str">
        <f>VLOOKUP(Table1[[#This Row],[Column1]],Mapping!$AM$8:$AN$11,2,0)</f>
        <v>Office Supplies</v>
      </c>
      <c r="P4069" t="str">
        <f>VLOOKUP(Table1[[#This Row],[Column3]],Mapping!$AP$5:$AQ$22,2,0)</f>
        <v>Paper</v>
      </c>
      <c r="Q4069">
        <v>74.352000000000004</v>
      </c>
      <c r="R4069">
        <v>3</v>
      </c>
      <c r="S4069">
        <v>23.234999999999992</v>
      </c>
    </row>
    <row r="4070" spans="1:19" x14ac:dyDescent="0.35">
      <c r="A4070">
        <v>2056</v>
      </c>
      <c r="B4070" t="s">
        <v>2229</v>
      </c>
      <c r="C4070" t="s">
        <v>459</v>
      </c>
      <c r="D4070" t="str">
        <f>MID(Table1[[#This Row],[Product ID]],5,2)</f>
        <v>AR</v>
      </c>
      <c r="E4070" t="str">
        <f>LEFT(Table1[[#This Row],[Product ID]],3)</f>
        <v>OFF</v>
      </c>
      <c r="F4070" s="10" t="e">
        <f>VLOOKUP(Table1[[#This Row],[Order ID]],Mapping!H4070:J11861,3,0)</f>
        <v>#N/A</v>
      </c>
      <c r="G4070" s="10" t="e">
        <f>VLOOKUP(Table1[[#This Row],[Order ID]],Mapping!H4070:K11861,4,0)</f>
        <v>#N/A</v>
      </c>
      <c r="H4070" t="str">
        <f>INDEX(Mapping!$B$2:$T$7793,MATCH(Data!$A4070,Mapping!$B$3:$B$7793,0),MATCH(Data!$H$1,Mapping!$B$2:$T$2,0))</f>
        <v>Standard Class</v>
      </c>
      <c r="I4070" t="str">
        <f>INDEX(Mapping!$B$2:$T$7793,MATCH(Data!$A4070,Mapping!$B$3:$B$7793,0),MATCH(Data!$I$1,Mapping!$B$2:$T$2,0))</f>
        <v>Consumer</v>
      </c>
      <c r="J4070">
        <f>VLOOKUP($A4070,Mapping!$X$3:$Y$7793,2,0)</f>
        <v>88220</v>
      </c>
      <c r="K4070" t="str">
        <f>VLOOKUP($J4070,Mapping!$AB$3:$AC$475,2,0)</f>
        <v>Tampa</v>
      </c>
      <c r="L4070" t="str">
        <f>VLOOKUP($K4070,Mapping!$AF$3:$AG$475,2,0)</f>
        <v>Florida</v>
      </c>
      <c r="M4070" t="str">
        <f>VLOOKUP($L4070,Mapping!$AI$3:$AJ$48,2,0)</f>
        <v>United States</v>
      </c>
      <c r="N4070" t="str">
        <f>VLOOKUP($L4070,Mapping!$AI$3:$AK$48,3,0)</f>
        <v>South</v>
      </c>
      <c r="O4070" t="str">
        <f>VLOOKUP(Table1[[#This Row],[Column1]],Mapping!$AM$8:$AN$11,2,0)</f>
        <v>Office Supplies</v>
      </c>
      <c r="P4070" t="str">
        <f>VLOOKUP(Table1[[#This Row],[Column3]],Mapping!$AP$5:$AQ$22,2,0)</f>
        <v>Art</v>
      </c>
      <c r="Q4070">
        <v>4.17</v>
      </c>
      <c r="R4070">
        <v>3</v>
      </c>
      <c r="S4070">
        <v>1.0841999999999998</v>
      </c>
    </row>
    <row r="4071" spans="1:19" x14ac:dyDescent="0.35">
      <c r="A4071">
        <v>2057</v>
      </c>
      <c r="B4071" t="s">
        <v>2229</v>
      </c>
      <c r="C4071" t="s">
        <v>1416</v>
      </c>
      <c r="D4071" t="str">
        <f>MID(Table1[[#This Row],[Product ID]],5,2)</f>
        <v>PH</v>
      </c>
      <c r="E4071" t="str">
        <f>LEFT(Table1[[#This Row],[Product ID]],3)</f>
        <v>TEC</v>
      </c>
      <c r="F4071" s="10" t="e">
        <f>VLOOKUP(Table1[[#This Row],[Order ID]],Mapping!H4071:J11862,3,0)</f>
        <v>#N/A</v>
      </c>
      <c r="G4071" s="10" t="e">
        <f>VLOOKUP(Table1[[#This Row],[Order ID]],Mapping!H4071:K11862,4,0)</f>
        <v>#N/A</v>
      </c>
      <c r="H4071" t="str">
        <f>INDEX(Mapping!$B$2:$T$7793,MATCH(Data!$A4071,Mapping!$B$3:$B$7793,0),MATCH(Data!$H$1,Mapping!$B$2:$T$2,0))</f>
        <v>Standard Class</v>
      </c>
      <c r="I4071" t="str">
        <f>INDEX(Mapping!$B$2:$T$7793,MATCH(Data!$A4071,Mapping!$B$3:$B$7793,0),MATCH(Data!$I$1,Mapping!$B$2:$T$2,0))</f>
        <v>Corporate</v>
      </c>
      <c r="J4071">
        <f>VLOOKUP($A4071,Mapping!$X$3:$Y$7793,2,0)</f>
        <v>88220</v>
      </c>
      <c r="K4071" t="str">
        <f>VLOOKUP($J4071,Mapping!$AB$3:$AC$475,2,0)</f>
        <v>Tampa</v>
      </c>
      <c r="L4071" t="str">
        <f>VLOOKUP($K4071,Mapping!$AF$3:$AG$475,2,0)</f>
        <v>Florida</v>
      </c>
      <c r="M4071" t="str">
        <f>VLOOKUP($L4071,Mapping!$AI$3:$AJ$48,2,0)</f>
        <v>United States</v>
      </c>
      <c r="N4071" t="str">
        <f>VLOOKUP($L4071,Mapping!$AI$3:$AK$48,3,0)</f>
        <v>South</v>
      </c>
      <c r="O4071" t="str">
        <f>VLOOKUP(Table1[[#This Row],[Column1]],Mapping!$AM$8:$AN$11,2,0)</f>
        <v>Technology</v>
      </c>
      <c r="P4071" t="str">
        <f>VLOOKUP(Table1[[#This Row],[Column3]],Mapping!$AP$5:$AQ$22,2,0)</f>
        <v>Phones</v>
      </c>
      <c r="Q4071">
        <v>67.040000000000006</v>
      </c>
      <c r="R4071">
        <v>4</v>
      </c>
      <c r="S4071">
        <v>6.7039999999999971</v>
      </c>
    </row>
    <row r="4072" spans="1:19" x14ac:dyDescent="0.35">
      <c r="A4072">
        <v>1098</v>
      </c>
      <c r="B4072" t="s">
        <v>1335</v>
      </c>
      <c r="C4072" t="s">
        <v>1237</v>
      </c>
      <c r="D4072" t="str">
        <f>MID(Table1[[#This Row],[Product ID]],5,2)</f>
        <v>AC</v>
      </c>
      <c r="E4072" t="str">
        <f>LEFT(Table1[[#This Row],[Product ID]],3)</f>
        <v>TEC</v>
      </c>
      <c r="F4072" s="10" t="e">
        <f>VLOOKUP(Table1[[#This Row],[Order ID]],Mapping!H4072:J11863,3,0)</f>
        <v>#N/A</v>
      </c>
      <c r="G4072" s="10" t="e">
        <f>VLOOKUP(Table1[[#This Row],[Order ID]],Mapping!H4072:K11863,4,0)</f>
        <v>#N/A</v>
      </c>
      <c r="H4072" t="str">
        <f>INDEX(Mapping!$B$2:$T$7793,MATCH(Data!$A4072,Mapping!$B$3:$B$7793,0),MATCH(Data!$H$1,Mapping!$B$2:$T$2,0))</f>
        <v>Standard Class</v>
      </c>
      <c r="I4072" t="str">
        <f>INDEX(Mapping!$B$2:$T$7793,MATCH(Data!$A4072,Mapping!$B$3:$B$7793,0),MATCH(Data!$I$1,Mapping!$B$2:$T$2,0))</f>
        <v>Consumer</v>
      </c>
      <c r="J4072">
        <f>VLOOKUP($A4072,Mapping!$X$3:$Y$7793,2,0)</f>
        <v>92627</v>
      </c>
      <c r="K4072" t="str">
        <f>VLOOKUP($J4072,Mapping!$AB$3:$AC$475,2,0)</f>
        <v>Sierra Vista</v>
      </c>
      <c r="L4072" t="str">
        <f>VLOOKUP($K4072,Mapping!$AF$3:$AG$475,2,0)</f>
        <v>Arizona</v>
      </c>
      <c r="M4072" t="str">
        <f>VLOOKUP($L4072,Mapping!$AI$3:$AJ$48,2,0)</f>
        <v>United States</v>
      </c>
      <c r="N4072" t="str">
        <f>VLOOKUP($L4072,Mapping!$AI$3:$AK$48,3,0)</f>
        <v>West</v>
      </c>
      <c r="O4072" t="str">
        <f>VLOOKUP(Table1[[#This Row],[Column1]],Mapping!$AM$8:$AN$11,2,0)</f>
        <v>Technology</v>
      </c>
      <c r="P4072" t="str">
        <f>VLOOKUP(Table1[[#This Row],[Column3]],Mapping!$AP$5:$AQ$22,2,0)</f>
        <v>Accessories</v>
      </c>
      <c r="Q4072">
        <v>239.96999999999997</v>
      </c>
      <c r="R4072">
        <v>3</v>
      </c>
      <c r="S4072">
        <v>26.39670000000001</v>
      </c>
    </row>
    <row r="4073" spans="1:19" x14ac:dyDescent="0.35">
      <c r="A4073">
        <v>1099</v>
      </c>
      <c r="B4073" t="s">
        <v>1335</v>
      </c>
      <c r="C4073" t="s">
        <v>1336</v>
      </c>
      <c r="D4073" t="str">
        <f>MID(Table1[[#This Row],[Product ID]],5,2)</f>
        <v>FU</v>
      </c>
      <c r="E4073" t="str">
        <f>LEFT(Table1[[#This Row],[Product ID]],3)</f>
        <v>FUR</v>
      </c>
      <c r="F4073" s="10" t="e">
        <f>VLOOKUP(Table1[[#This Row],[Order ID]],Mapping!H4073:J11864,3,0)</f>
        <v>#N/A</v>
      </c>
      <c r="G4073" s="10" t="e">
        <f>VLOOKUP(Table1[[#This Row],[Order ID]],Mapping!H4073:K11864,4,0)</f>
        <v>#N/A</v>
      </c>
      <c r="H4073" t="str">
        <f>INDEX(Mapping!$B$2:$T$7793,MATCH(Data!$A4073,Mapping!$B$3:$B$7793,0),MATCH(Data!$H$1,Mapping!$B$2:$T$2,0))</f>
        <v>Second Class</v>
      </c>
      <c r="I4073" t="str">
        <f>INDEX(Mapping!$B$2:$T$7793,MATCH(Data!$A4073,Mapping!$B$3:$B$7793,0),MATCH(Data!$I$1,Mapping!$B$2:$T$2,0))</f>
        <v>Home Office</v>
      </c>
      <c r="J4073">
        <f>VLOOKUP($A4073,Mapping!$X$3:$Y$7793,2,0)</f>
        <v>92627</v>
      </c>
      <c r="K4073" t="str">
        <f>VLOOKUP($J4073,Mapping!$AB$3:$AC$475,2,0)</f>
        <v>Sierra Vista</v>
      </c>
      <c r="L4073" t="str">
        <f>VLOOKUP($K4073,Mapping!$AF$3:$AG$475,2,0)</f>
        <v>Arizona</v>
      </c>
      <c r="M4073" t="str">
        <f>VLOOKUP($L4073,Mapping!$AI$3:$AJ$48,2,0)</f>
        <v>United States</v>
      </c>
      <c r="N4073" t="str">
        <f>VLOOKUP($L4073,Mapping!$AI$3:$AK$48,3,0)</f>
        <v>West</v>
      </c>
      <c r="O4073" t="str">
        <f>VLOOKUP(Table1[[#This Row],[Column1]],Mapping!$AM$8:$AN$11,2,0)</f>
        <v>Furniture</v>
      </c>
      <c r="P4073" t="str">
        <f>VLOOKUP(Table1[[#This Row],[Column3]],Mapping!$AP$5:$AQ$22,2,0)</f>
        <v>Furnishings</v>
      </c>
      <c r="Q4073">
        <v>37.74</v>
      </c>
      <c r="R4073">
        <v>3</v>
      </c>
      <c r="S4073">
        <v>12.831599999999996</v>
      </c>
    </row>
    <row r="4074" spans="1:19" x14ac:dyDescent="0.35">
      <c r="A4074">
        <v>4336</v>
      </c>
      <c r="B4074" t="s">
        <v>3805</v>
      </c>
      <c r="C4074" t="s">
        <v>2663</v>
      </c>
      <c r="D4074" t="str">
        <f>MID(Table1[[#This Row],[Product ID]],5,2)</f>
        <v>FU</v>
      </c>
      <c r="E4074" t="str">
        <f>LEFT(Table1[[#This Row],[Product ID]],3)</f>
        <v>FUR</v>
      </c>
      <c r="F4074" s="10">
        <f>VLOOKUP(Table1[[#This Row],[Order ID]],Mapping!H4074:J11865,3,0)</f>
        <v>41915</v>
      </c>
      <c r="G4074" s="10">
        <f>VLOOKUP(Table1[[#This Row],[Order ID]],Mapping!H4074:K11865,4,0)</f>
        <v>41919</v>
      </c>
      <c r="H4074" t="str">
        <f>INDEX(Mapping!$B$2:$T$7793,MATCH(Data!$A4074,Mapping!$B$3:$B$7793,0),MATCH(Data!$H$1,Mapping!$B$2:$T$2,0))</f>
        <v>Standard Class</v>
      </c>
      <c r="I4074" t="str">
        <f>INDEX(Mapping!$B$2:$T$7793,MATCH(Data!$A4074,Mapping!$B$3:$B$7793,0),MATCH(Data!$I$1,Mapping!$B$2:$T$2,0))</f>
        <v>Corporate</v>
      </c>
      <c r="J4074">
        <f>VLOOKUP($A4074,Mapping!$X$3:$Y$7793,2,0)</f>
        <v>36116</v>
      </c>
      <c r="K4074" t="str">
        <f>VLOOKUP($J4074,Mapping!$AB$3:$AC$475,2,0)</f>
        <v>Palm Coast</v>
      </c>
      <c r="L4074" t="str">
        <f>VLOOKUP($K4074,Mapping!$AF$3:$AG$475,2,0)</f>
        <v>Florida</v>
      </c>
      <c r="M4074" t="str">
        <f>VLOOKUP($L4074,Mapping!$AI$3:$AJ$48,2,0)</f>
        <v>United States</v>
      </c>
      <c r="N4074" t="str">
        <f>VLOOKUP($L4074,Mapping!$AI$3:$AK$48,3,0)</f>
        <v>South</v>
      </c>
      <c r="O4074" t="str">
        <f>VLOOKUP(Table1[[#This Row],[Column1]],Mapping!$AM$8:$AN$11,2,0)</f>
        <v>Furniture</v>
      </c>
      <c r="P4074" t="str">
        <f>VLOOKUP(Table1[[#This Row],[Column3]],Mapping!$AP$5:$AQ$22,2,0)</f>
        <v>Furnishings</v>
      </c>
      <c r="Q4074">
        <v>10.16</v>
      </c>
      <c r="R4074">
        <v>2</v>
      </c>
      <c r="S4074">
        <v>3.4543999999999997</v>
      </c>
    </row>
    <row r="4075" spans="1:19" x14ac:dyDescent="0.35">
      <c r="A4075">
        <v>1188</v>
      </c>
      <c r="B4075" t="s">
        <v>1431</v>
      </c>
      <c r="C4075" t="s">
        <v>942</v>
      </c>
      <c r="D4075" t="str">
        <f>MID(Table1[[#This Row],[Product ID]],5,2)</f>
        <v>BI</v>
      </c>
      <c r="E4075" t="str">
        <f>LEFT(Table1[[#This Row],[Product ID]],3)</f>
        <v>OFF</v>
      </c>
      <c r="F4075" s="10" t="e">
        <f>VLOOKUP(Table1[[#This Row],[Order ID]],Mapping!H4075:J11866,3,0)</f>
        <v>#N/A</v>
      </c>
      <c r="G4075" s="10" t="e">
        <f>VLOOKUP(Table1[[#This Row],[Order ID]],Mapping!H4075:K11866,4,0)</f>
        <v>#N/A</v>
      </c>
      <c r="H4075" t="str">
        <f>INDEX(Mapping!$B$2:$T$7793,MATCH(Data!$A4075,Mapping!$B$3:$B$7793,0),MATCH(Data!$H$1,Mapping!$B$2:$T$2,0))</f>
        <v>Second Class</v>
      </c>
      <c r="I4075" t="str">
        <f>INDEX(Mapping!$B$2:$T$7793,MATCH(Data!$A4075,Mapping!$B$3:$B$7793,0),MATCH(Data!$I$1,Mapping!$B$2:$T$2,0))</f>
        <v>Consumer</v>
      </c>
      <c r="J4075">
        <f>VLOOKUP($A4075,Mapping!$X$3:$Y$7793,2,0)</f>
        <v>94110</v>
      </c>
      <c r="K4075" t="str">
        <f>VLOOKUP($J4075,Mapping!$AB$3:$AC$475,2,0)</f>
        <v>Tucson</v>
      </c>
      <c r="L4075" t="str">
        <f>VLOOKUP($K4075,Mapping!$AF$3:$AG$475,2,0)</f>
        <v>Arizona</v>
      </c>
      <c r="M4075" t="str">
        <f>VLOOKUP($L4075,Mapping!$AI$3:$AJ$48,2,0)</f>
        <v>United States</v>
      </c>
      <c r="N4075" t="str">
        <f>VLOOKUP($L4075,Mapping!$AI$3:$AK$48,3,0)</f>
        <v>West</v>
      </c>
      <c r="O4075" t="str">
        <f>VLOOKUP(Table1[[#This Row],[Column1]],Mapping!$AM$8:$AN$11,2,0)</f>
        <v>Office Supplies</v>
      </c>
      <c r="P4075" t="str">
        <f>VLOOKUP(Table1[[#This Row],[Column3]],Mapping!$AP$5:$AQ$22,2,0)</f>
        <v>Binders</v>
      </c>
      <c r="Q4075">
        <v>21.335999999999999</v>
      </c>
      <c r="R4075">
        <v>7</v>
      </c>
      <c r="S4075">
        <v>7.7343000000000011</v>
      </c>
    </row>
    <row r="4076" spans="1:19" x14ac:dyDescent="0.35">
      <c r="A4076">
        <v>1822</v>
      </c>
      <c r="B4076" t="s">
        <v>2031</v>
      </c>
      <c r="C4076" t="s">
        <v>575</v>
      </c>
      <c r="D4076" t="str">
        <f>MID(Table1[[#This Row],[Product ID]],5,2)</f>
        <v>AC</v>
      </c>
      <c r="E4076" t="str">
        <f>LEFT(Table1[[#This Row],[Product ID]],3)</f>
        <v>TEC</v>
      </c>
      <c r="F4076" s="10" t="e">
        <f>VLOOKUP(Table1[[#This Row],[Order ID]],Mapping!H4076:J11867,3,0)</f>
        <v>#N/A</v>
      </c>
      <c r="G4076" s="10" t="e">
        <f>VLOOKUP(Table1[[#This Row],[Order ID]],Mapping!H4076:K11867,4,0)</f>
        <v>#N/A</v>
      </c>
      <c r="H4076" t="str">
        <f>INDEX(Mapping!$B$2:$T$7793,MATCH(Data!$A4076,Mapping!$B$3:$B$7793,0),MATCH(Data!$H$1,Mapping!$B$2:$T$2,0))</f>
        <v>First Class</v>
      </c>
      <c r="I4076" t="str">
        <f>INDEX(Mapping!$B$2:$T$7793,MATCH(Data!$A4076,Mapping!$B$3:$B$7793,0),MATCH(Data!$I$1,Mapping!$B$2:$T$2,0))</f>
        <v>Corporate</v>
      </c>
      <c r="J4076">
        <f>VLOOKUP($A4076,Mapping!$X$3:$Y$7793,2,0)</f>
        <v>10009</v>
      </c>
      <c r="K4076" t="str">
        <f>VLOOKUP($J4076,Mapping!$AB$3:$AC$475,2,0)</f>
        <v>Saint Paul</v>
      </c>
      <c r="L4076" t="str">
        <f>VLOOKUP($K4076,Mapping!$AF$3:$AG$475,2,0)</f>
        <v>Minnesota</v>
      </c>
      <c r="M4076" t="str">
        <f>VLOOKUP($L4076,Mapping!$AI$3:$AJ$48,2,0)</f>
        <v>United States</v>
      </c>
      <c r="N4076" t="str">
        <f>VLOOKUP($L4076,Mapping!$AI$3:$AK$48,3,0)</f>
        <v>Central</v>
      </c>
      <c r="O4076" t="str">
        <f>VLOOKUP(Table1[[#This Row],[Column1]],Mapping!$AM$8:$AN$11,2,0)</f>
        <v>Technology</v>
      </c>
      <c r="P4076" t="str">
        <f>VLOOKUP(Table1[[#This Row],[Column3]],Mapping!$AP$5:$AQ$22,2,0)</f>
        <v>Accessories</v>
      </c>
      <c r="Q4076">
        <v>390.75</v>
      </c>
      <c r="R4076">
        <v>5</v>
      </c>
      <c r="S4076">
        <v>171.93000000000006</v>
      </c>
    </row>
    <row r="4077" spans="1:19" x14ac:dyDescent="0.35">
      <c r="A4077">
        <v>3605</v>
      </c>
      <c r="B4077" t="s">
        <v>3347</v>
      </c>
      <c r="C4077" t="s">
        <v>551</v>
      </c>
      <c r="D4077" t="str">
        <f>MID(Table1[[#This Row],[Product ID]],5,2)</f>
        <v>ST</v>
      </c>
      <c r="E4077" t="str">
        <f>LEFT(Table1[[#This Row],[Product ID]],3)</f>
        <v>OFF</v>
      </c>
      <c r="F4077" s="10" t="e">
        <f>VLOOKUP(Table1[[#This Row],[Order ID]],Mapping!H4077:J11868,3,0)</f>
        <v>#N/A</v>
      </c>
      <c r="G4077" s="10" t="e">
        <f>VLOOKUP(Table1[[#This Row],[Order ID]],Mapping!H4077:K11868,4,0)</f>
        <v>#N/A</v>
      </c>
      <c r="H4077" t="str">
        <f>INDEX(Mapping!$B$2:$T$7793,MATCH(Data!$A4077,Mapping!$B$3:$B$7793,0),MATCH(Data!$H$1,Mapping!$B$2:$T$2,0))</f>
        <v>Standard Class</v>
      </c>
      <c r="I4077" t="str">
        <f>INDEX(Mapping!$B$2:$T$7793,MATCH(Data!$A4077,Mapping!$B$3:$B$7793,0),MATCH(Data!$I$1,Mapping!$B$2:$T$2,0))</f>
        <v>Corporate</v>
      </c>
      <c r="J4077">
        <f>VLOOKUP($A4077,Mapping!$X$3:$Y$7793,2,0)</f>
        <v>94122</v>
      </c>
      <c r="K4077" t="str">
        <f>VLOOKUP($J4077,Mapping!$AB$3:$AC$475,2,0)</f>
        <v>Urbandale</v>
      </c>
      <c r="L4077" t="str">
        <f>VLOOKUP($K4077,Mapping!$AF$3:$AG$475,2,0)</f>
        <v>Iowa</v>
      </c>
      <c r="M4077" t="str">
        <f>VLOOKUP($L4077,Mapping!$AI$3:$AJ$48,2,0)</f>
        <v>United States</v>
      </c>
      <c r="N4077" t="str">
        <f>VLOOKUP($L4077,Mapping!$AI$3:$AK$48,3,0)</f>
        <v>Central</v>
      </c>
      <c r="O4077" t="str">
        <f>VLOOKUP(Table1[[#This Row],[Column1]],Mapping!$AM$8:$AN$11,2,0)</f>
        <v>Office Supplies</v>
      </c>
      <c r="P4077" t="str">
        <f>VLOOKUP(Table1[[#This Row],[Column3]],Mapping!$AP$5:$AQ$22,2,0)</f>
        <v>Storage</v>
      </c>
      <c r="Q4077">
        <v>242.94</v>
      </c>
      <c r="R4077">
        <v>3</v>
      </c>
      <c r="S4077">
        <v>9.7175999999999902</v>
      </c>
    </row>
    <row r="4078" spans="1:19" x14ac:dyDescent="0.35">
      <c r="A4078">
        <v>2558</v>
      </c>
      <c r="B4078" t="s">
        <v>2630</v>
      </c>
      <c r="C4078" t="s">
        <v>1100</v>
      </c>
      <c r="D4078" t="str">
        <f>MID(Table1[[#This Row],[Product ID]],5,2)</f>
        <v>FA</v>
      </c>
      <c r="E4078" t="str">
        <f>LEFT(Table1[[#This Row],[Product ID]],3)</f>
        <v>OFF</v>
      </c>
      <c r="F4078" s="10" t="e">
        <f>VLOOKUP(Table1[[#This Row],[Order ID]],Mapping!H4078:J11869,3,0)</f>
        <v>#N/A</v>
      </c>
      <c r="G4078" s="10" t="e">
        <f>VLOOKUP(Table1[[#This Row],[Order ID]],Mapping!H4078:K11869,4,0)</f>
        <v>#N/A</v>
      </c>
      <c r="H4078" t="str">
        <f>INDEX(Mapping!$B$2:$T$7793,MATCH(Data!$A4078,Mapping!$B$3:$B$7793,0),MATCH(Data!$H$1,Mapping!$B$2:$T$2,0))</f>
        <v>Standard Class</v>
      </c>
      <c r="I4078" t="str">
        <f>INDEX(Mapping!$B$2:$T$7793,MATCH(Data!$A4078,Mapping!$B$3:$B$7793,0),MATCH(Data!$I$1,Mapping!$B$2:$T$2,0))</f>
        <v>Home Office</v>
      </c>
      <c r="J4078">
        <f>VLOOKUP($A4078,Mapping!$X$3:$Y$7793,2,0)</f>
        <v>66212</v>
      </c>
      <c r="K4078" t="str">
        <f>VLOOKUP($J4078,Mapping!$AB$3:$AC$475,2,0)</f>
        <v>Superior</v>
      </c>
      <c r="L4078" t="str">
        <f>VLOOKUP($K4078,Mapping!$AF$3:$AG$475,2,0)</f>
        <v>Wisconsin</v>
      </c>
      <c r="M4078" t="str">
        <f>VLOOKUP($L4078,Mapping!$AI$3:$AJ$48,2,0)</f>
        <v>United States</v>
      </c>
      <c r="N4078" t="str">
        <f>VLOOKUP($L4078,Mapping!$AI$3:$AK$48,3,0)</f>
        <v>Central</v>
      </c>
      <c r="O4078" t="str">
        <f>VLOOKUP(Table1[[#This Row],[Column1]],Mapping!$AM$8:$AN$11,2,0)</f>
        <v>Office Supplies</v>
      </c>
      <c r="P4078" t="str">
        <f>VLOOKUP(Table1[[#This Row],[Column3]],Mapping!$AP$5:$AQ$22,2,0)</f>
        <v>Fasteners</v>
      </c>
      <c r="Q4078">
        <v>18.240000000000002</v>
      </c>
      <c r="R4078">
        <v>3</v>
      </c>
      <c r="S4078">
        <v>9.120000000000001</v>
      </c>
    </row>
    <row r="4079" spans="1:19" x14ac:dyDescent="0.35">
      <c r="A4079">
        <v>2559</v>
      </c>
      <c r="B4079" t="s">
        <v>2630</v>
      </c>
      <c r="C4079" t="s">
        <v>203</v>
      </c>
      <c r="D4079" t="str">
        <f>MID(Table1[[#This Row],[Product ID]],5,2)</f>
        <v>AR</v>
      </c>
      <c r="E4079" t="str">
        <f>LEFT(Table1[[#This Row],[Product ID]],3)</f>
        <v>OFF</v>
      </c>
      <c r="F4079" s="10" t="e">
        <f>VLOOKUP(Table1[[#This Row],[Order ID]],Mapping!H4079:J11870,3,0)</f>
        <v>#N/A</v>
      </c>
      <c r="G4079" s="10" t="e">
        <f>VLOOKUP(Table1[[#This Row],[Order ID]],Mapping!H4079:K11870,4,0)</f>
        <v>#N/A</v>
      </c>
      <c r="H4079" t="str">
        <f>INDEX(Mapping!$B$2:$T$7793,MATCH(Data!$A4079,Mapping!$B$3:$B$7793,0),MATCH(Data!$H$1,Mapping!$B$2:$T$2,0))</f>
        <v>Standard Class</v>
      </c>
      <c r="I4079" t="str">
        <f>INDEX(Mapping!$B$2:$T$7793,MATCH(Data!$A4079,Mapping!$B$3:$B$7793,0),MATCH(Data!$I$1,Mapping!$B$2:$T$2,0))</f>
        <v>Corporate</v>
      </c>
      <c r="J4079">
        <f>VLOOKUP($A4079,Mapping!$X$3:$Y$7793,2,0)</f>
        <v>66212</v>
      </c>
      <c r="K4079" t="str">
        <f>VLOOKUP($J4079,Mapping!$AB$3:$AC$475,2,0)</f>
        <v>Superior</v>
      </c>
      <c r="L4079" t="str">
        <f>VLOOKUP($K4079,Mapping!$AF$3:$AG$475,2,0)</f>
        <v>Wisconsin</v>
      </c>
      <c r="M4079" t="str">
        <f>VLOOKUP($L4079,Mapping!$AI$3:$AJ$48,2,0)</f>
        <v>United States</v>
      </c>
      <c r="N4079" t="str">
        <f>VLOOKUP($L4079,Mapping!$AI$3:$AK$48,3,0)</f>
        <v>Central</v>
      </c>
      <c r="O4079" t="str">
        <f>VLOOKUP(Table1[[#This Row],[Column1]],Mapping!$AM$8:$AN$11,2,0)</f>
        <v>Office Supplies</v>
      </c>
      <c r="P4079" t="str">
        <f>VLOOKUP(Table1[[#This Row],[Column3]],Mapping!$AP$5:$AQ$22,2,0)</f>
        <v>Art</v>
      </c>
      <c r="Q4079">
        <v>27.78</v>
      </c>
      <c r="R4079">
        <v>6</v>
      </c>
      <c r="S4079">
        <v>9.1673999999999989</v>
      </c>
    </row>
    <row r="4080" spans="1:19" x14ac:dyDescent="0.35">
      <c r="A4080">
        <v>7554</v>
      </c>
      <c r="B4080" t="s">
        <v>5644</v>
      </c>
      <c r="C4080" t="s">
        <v>794</v>
      </c>
      <c r="D4080" t="str">
        <f>MID(Table1[[#This Row],[Product ID]],5,2)</f>
        <v>AR</v>
      </c>
      <c r="E4080" t="str">
        <f>LEFT(Table1[[#This Row],[Product ID]],3)</f>
        <v>OFF</v>
      </c>
      <c r="F4080" s="10">
        <f>VLOOKUP(Table1[[#This Row],[Order ID]],Mapping!H4080:J11871,3,0)</f>
        <v>41790</v>
      </c>
      <c r="G4080" s="10">
        <f>VLOOKUP(Table1[[#This Row],[Order ID]],Mapping!H4080:K11871,4,0)</f>
        <v>41794</v>
      </c>
      <c r="H4080" t="str">
        <f>INDEX(Mapping!$B$2:$T$7793,MATCH(Data!$A4080,Mapping!$B$3:$B$7793,0),MATCH(Data!$H$1,Mapping!$B$2:$T$2,0))</f>
        <v>Second Class</v>
      </c>
      <c r="I4080" t="str">
        <f>INDEX(Mapping!$B$2:$T$7793,MATCH(Data!$A4080,Mapping!$B$3:$B$7793,0),MATCH(Data!$I$1,Mapping!$B$2:$T$2,0))</f>
        <v>Corporate</v>
      </c>
      <c r="J4080">
        <f>VLOOKUP($A4080,Mapping!$X$3:$Y$7793,2,0)</f>
        <v>92037</v>
      </c>
      <c r="K4080" t="str">
        <f>VLOOKUP($J4080,Mapping!$AB$3:$AC$475,2,0)</f>
        <v>Layton</v>
      </c>
      <c r="L4080" t="str">
        <f>VLOOKUP($K4080,Mapping!$AF$3:$AG$475,2,0)</f>
        <v>Utah</v>
      </c>
      <c r="M4080" t="str">
        <f>VLOOKUP($L4080,Mapping!$AI$3:$AJ$48,2,0)</f>
        <v>United States</v>
      </c>
      <c r="N4080" t="str">
        <f>VLOOKUP($L4080,Mapping!$AI$3:$AK$48,3,0)</f>
        <v>West</v>
      </c>
      <c r="O4080" t="str">
        <f>VLOOKUP(Table1[[#This Row],[Column1]],Mapping!$AM$8:$AN$11,2,0)</f>
        <v>Office Supplies</v>
      </c>
      <c r="P4080" t="str">
        <f>VLOOKUP(Table1[[#This Row],[Column3]],Mapping!$AP$5:$AQ$22,2,0)</f>
        <v>Art</v>
      </c>
      <c r="Q4080">
        <v>35.099999999999994</v>
      </c>
      <c r="R4080">
        <v>6</v>
      </c>
      <c r="S4080">
        <v>10.178999999999997</v>
      </c>
    </row>
    <row r="4081" spans="1:19" x14ac:dyDescent="0.35">
      <c r="A4081">
        <v>2357</v>
      </c>
      <c r="B4081" t="s">
        <v>2481</v>
      </c>
      <c r="C4081" t="s">
        <v>1612</v>
      </c>
      <c r="D4081" t="str">
        <f>MID(Table1[[#This Row],[Product ID]],5,2)</f>
        <v>AP</v>
      </c>
      <c r="E4081" t="str">
        <f>LEFT(Table1[[#This Row],[Product ID]],3)</f>
        <v>OFF</v>
      </c>
      <c r="F4081" s="10" t="e">
        <f>VLOOKUP(Table1[[#This Row],[Order ID]],Mapping!H4081:J11872,3,0)</f>
        <v>#N/A</v>
      </c>
      <c r="G4081" s="10" t="e">
        <f>VLOOKUP(Table1[[#This Row],[Order ID]],Mapping!H4081:K11872,4,0)</f>
        <v>#N/A</v>
      </c>
      <c r="H4081" t="str">
        <f>INDEX(Mapping!$B$2:$T$7793,MATCH(Data!$A4081,Mapping!$B$3:$B$7793,0),MATCH(Data!$H$1,Mapping!$B$2:$T$2,0))</f>
        <v>Standard Class</v>
      </c>
      <c r="I4081" t="str">
        <f>INDEX(Mapping!$B$2:$T$7793,MATCH(Data!$A4081,Mapping!$B$3:$B$7793,0),MATCH(Data!$I$1,Mapping!$B$2:$T$2,0))</f>
        <v>Home Office</v>
      </c>
      <c r="J4081">
        <f>VLOOKUP($A4081,Mapping!$X$3:$Y$7793,2,0)</f>
        <v>10009</v>
      </c>
      <c r="K4081" t="str">
        <f>VLOOKUP($J4081,Mapping!$AB$3:$AC$475,2,0)</f>
        <v>Saint Paul</v>
      </c>
      <c r="L4081" t="str">
        <f>VLOOKUP($K4081,Mapping!$AF$3:$AG$475,2,0)</f>
        <v>Minnesota</v>
      </c>
      <c r="M4081" t="str">
        <f>VLOOKUP($L4081,Mapping!$AI$3:$AJ$48,2,0)</f>
        <v>United States</v>
      </c>
      <c r="N4081" t="str">
        <f>VLOOKUP($L4081,Mapping!$AI$3:$AK$48,3,0)</f>
        <v>Central</v>
      </c>
      <c r="O4081" t="str">
        <f>VLOOKUP(Table1[[#This Row],[Column1]],Mapping!$AM$8:$AN$11,2,0)</f>
        <v>Office Supplies</v>
      </c>
      <c r="P4081" t="str">
        <f>VLOOKUP(Table1[[#This Row],[Column3]],Mapping!$AP$5:$AQ$22,2,0)</f>
        <v>Appliances</v>
      </c>
      <c r="Q4081">
        <v>904.9</v>
      </c>
      <c r="R4081">
        <v>5</v>
      </c>
      <c r="S4081">
        <v>253.37199999999996</v>
      </c>
    </row>
    <row r="4082" spans="1:19" x14ac:dyDescent="0.35">
      <c r="A4082">
        <v>4250</v>
      </c>
      <c r="B4082" t="s">
        <v>3759</v>
      </c>
      <c r="C4082" t="s">
        <v>980</v>
      </c>
      <c r="D4082" t="str">
        <f>MID(Table1[[#This Row],[Product ID]],5,2)</f>
        <v>BI</v>
      </c>
      <c r="E4082" t="str">
        <f>LEFT(Table1[[#This Row],[Product ID]],3)</f>
        <v>OFF</v>
      </c>
      <c r="F4082" s="10">
        <f>VLOOKUP(Table1[[#This Row],[Order ID]],Mapping!H4082:J11873,3,0)</f>
        <v>41887</v>
      </c>
      <c r="G4082" s="10">
        <f>VLOOKUP(Table1[[#This Row],[Order ID]],Mapping!H4082:K11873,4,0)</f>
        <v>41889</v>
      </c>
      <c r="H4082" t="str">
        <f>INDEX(Mapping!$B$2:$T$7793,MATCH(Data!$A4082,Mapping!$B$3:$B$7793,0),MATCH(Data!$H$1,Mapping!$B$2:$T$2,0))</f>
        <v>Standard Class</v>
      </c>
      <c r="I4082" t="str">
        <f>INDEX(Mapping!$B$2:$T$7793,MATCH(Data!$A4082,Mapping!$B$3:$B$7793,0),MATCH(Data!$I$1,Mapping!$B$2:$T$2,0))</f>
        <v>Consumer</v>
      </c>
      <c r="J4082">
        <f>VLOOKUP($A4082,Mapping!$X$3:$Y$7793,2,0)</f>
        <v>94122</v>
      </c>
      <c r="K4082" t="str">
        <f>VLOOKUP($J4082,Mapping!$AB$3:$AC$475,2,0)</f>
        <v>Urbandale</v>
      </c>
      <c r="L4082" t="str">
        <f>VLOOKUP($K4082,Mapping!$AF$3:$AG$475,2,0)</f>
        <v>Iowa</v>
      </c>
      <c r="M4082" t="str">
        <f>VLOOKUP($L4082,Mapping!$AI$3:$AJ$48,2,0)</f>
        <v>United States</v>
      </c>
      <c r="N4082" t="str">
        <f>VLOOKUP($L4082,Mapping!$AI$3:$AK$48,3,0)</f>
        <v>Central</v>
      </c>
      <c r="O4082" t="str">
        <f>VLOOKUP(Table1[[#This Row],[Column1]],Mapping!$AM$8:$AN$11,2,0)</f>
        <v>Office Supplies</v>
      </c>
      <c r="P4082" t="str">
        <f>VLOOKUP(Table1[[#This Row],[Column3]],Mapping!$AP$5:$AQ$22,2,0)</f>
        <v>Binders</v>
      </c>
      <c r="Q4082">
        <v>13.343999999999998</v>
      </c>
      <c r="R4082">
        <v>6</v>
      </c>
      <c r="S4082">
        <v>4.3367999999999993</v>
      </c>
    </row>
    <row r="4083" spans="1:19" x14ac:dyDescent="0.35">
      <c r="A4083">
        <v>4251</v>
      </c>
      <c r="B4083" t="s">
        <v>3759</v>
      </c>
      <c r="C4083" t="s">
        <v>3760</v>
      </c>
      <c r="D4083" t="str">
        <f>MID(Table1[[#This Row],[Product ID]],5,2)</f>
        <v>TA</v>
      </c>
      <c r="E4083" t="str">
        <f>LEFT(Table1[[#This Row],[Product ID]],3)</f>
        <v>FUR</v>
      </c>
      <c r="F4083" s="10">
        <f>VLOOKUP(Table1[[#This Row],[Order ID]],Mapping!H4083:J11874,3,0)</f>
        <v>41887</v>
      </c>
      <c r="G4083" s="10">
        <f>VLOOKUP(Table1[[#This Row],[Order ID]],Mapping!H4083:K11874,4,0)</f>
        <v>41889</v>
      </c>
      <c r="H4083" t="str">
        <f>INDEX(Mapping!$B$2:$T$7793,MATCH(Data!$A4083,Mapping!$B$3:$B$7793,0),MATCH(Data!$H$1,Mapping!$B$2:$T$2,0))</f>
        <v>Second Class</v>
      </c>
      <c r="I4083" t="str">
        <f>INDEX(Mapping!$B$2:$T$7793,MATCH(Data!$A4083,Mapping!$B$3:$B$7793,0),MATCH(Data!$I$1,Mapping!$B$2:$T$2,0))</f>
        <v>Consumer</v>
      </c>
      <c r="J4083">
        <f>VLOOKUP($A4083,Mapping!$X$3:$Y$7793,2,0)</f>
        <v>94122</v>
      </c>
      <c r="K4083" t="str">
        <f>VLOOKUP($J4083,Mapping!$AB$3:$AC$475,2,0)</f>
        <v>Urbandale</v>
      </c>
      <c r="L4083" t="str">
        <f>VLOOKUP($K4083,Mapping!$AF$3:$AG$475,2,0)</f>
        <v>Iowa</v>
      </c>
      <c r="M4083" t="str">
        <f>VLOOKUP($L4083,Mapping!$AI$3:$AJ$48,2,0)</f>
        <v>United States</v>
      </c>
      <c r="N4083" t="str">
        <f>VLOOKUP($L4083,Mapping!$AI$3:$AK$48,3,0)</f>
        <v>Central</v>
      </c>
      <c r="O4083" t="str">
        <f>VLOOKUP(Table1[[#This Row],[Column1]],Mapping!$AM$8:$AN$11,2,0)</f>
        <v>Furniture</v>
      </c>
      <c r="P4083" t="str">
        <f>VLOOKUP(Table1[[#This Row],[Column3]],Mapping!$AP$5:$AQ$22,2,0)</f>
        <v>Tables</v>
      </c>
      <c r="Q4083">
        <v>1478.2719999999999</v>
      </c>
      <c r="R4083">
        <v>8</v>
      </c>
      <c r="S4083">
        <v>92.392000000000053</v>
      </c>
    </row>
    <row r="4084" spans="1:19" x14ac:dyDescent="0.35">
      <c r="A4084">
        <v>1388</v>
      </c>
      <c r="B4084" t="s">
        <v>1626</v>
      </c>
      <c r="C4084" t="s">
        <v>1627</v>
      </c>
      <c r="D4084" t="str">
        <f>MID(Table1[[#This Row],[Product ID]],5,2)</f>
        <v>PA</v>
      </c>
      <c r="E4084" t="str">
        <f>LEFT(Table1[[#This Row],[Product ID]],3)</f>
        <v>OFF</v>
      </c>
      <c r="F4084" s="10" t="e">
        <f>VLOOKUP(Table1[[#This Row],[Order ID]],Mapping!H4084:J11875,3,0)</f>
        <v>#N/A</v>
      </c>
      <c r="G4084" s="10" t="e">
        <f>VLOOKUP(Table1[[#This Row],[Order ID]],Mapping!H4084:K11875,4,0)</f>
        <v>#N/A</v>
      </c>
      <c r="H4084" t="str">
        <f>INDEX(Mapping!$B$2:$T$7793,MATCH(Data!$A4084,Mapping!$B$3:$B$7793,0),MATCH(Data!$H$1,Mapping!$B$2:$T$2,0))</f>
        <v>First Class</v>
      </c>
      <c r="I4084" t="str">
        <f>INDEX(Mapping!$B$2:$T$7793,MATCH(Data!$A4084,Mapping!$B$3:$B$7793,0),MATCH(Data!$I$1,Mapping!$B$2:$T$2,0))</f>
        <v>Corporate</v>
      </c>
      <c r="J4084">
        <f>VLOOKUP($A4084,Mapping!$X$3:$Y$7793,2,0)</f>
        <v>94122</v>
      </c>
      <c r="K4084" t="str">
        <f>VLOOKUP($J4084,Mapping!$AB$3:$AC$475,2,0)</f>
        <v>Urbandale</v>
      </c>
      <c r="L4084" t="str">
        <f>VLOOKUP($K4084,Mapping!$AF$3:$AG$475,2,0)</f>
        <v>Iowa</v>
      </c>
      <c r="M4084" t="str">
        <f>VLOOKUP($L4084,Mapping!$AI$3:$AJ$48,2,0)</f>
        <v>United States</v>
      </c>
      <c r="N4084" t="str">
        <f>VLOOKUP($L4084,Mapping!$AI$3:$AK$48,3,0)</f>
        <v>Central</v>
      </c>
      <c r="O4084" t="str">
        <f>VLOOKUP(Table1[[#This Row],[Column1]],Mapping!$AM$8:$AN$11,2,0)</f>
        <v>Office Supplies</v>
      </c>
      <c r="P4084" t="str">
        <f>VLOOKUP(Table1[[#This Row],[Column3]],Mapping!$AP$5:$AQ$22,2,0)</f>
        <v>Paper</v>
      </c>
      <c r="Q4084">
        <v>8.56</v>
      </c>
      <c r="R4084">
        <v>2</v>
      </c>
      <c r="S4084">
        <v>3.8519999999999994</v>
      </c>
    </row>
    <row r="4085" spans="1:19" x14ac:dyDescent="0.35">
      <c r="A4085">
        <v>2373</v>
      </c>
      <c r="B4085" t="s">
        <v>2494</v>
      </c>
      <c r="C4085" t="s">
        <v>2495</v>
      </c>
      <c r="D4085" t="str">
        <f>MID(Table1[[#This Row],[Product ID]],5,2)</f>
        <v>CH</v>
      </c>
      <c r="E4085" t="str">
        <f>LEFT(Table1[[#This Row],[Product ID]],3)</f>
        <v>FUR</v>
      </c>
      <c r="F4085" s="10" t="e">
        <f>VLOOKUP(Table1[[#This Row],[Order ID]],Mapping!H4085:J11876,3,0)</f>
        <v>#N/A</v>
      </c>
      <c r="G4085" s="10" t="e">
        <f>VLOOKUP(Table1[[#This Row],[Order ID]],Mapping!H4085:K11876,4,0)</f>
        <v>#N/A</v>
      </c>
      <c r="H4085" t="str">
        <f>INDEX(Mapping!$B$2:$T$7793,MATCH(Data!$A4085,Mapping!$B$3:$B$7793,0),MATCH(Data!$H$1,Mapping!$B$2:$T$2,0))</f>
        <v>Same Day</v>
      </c>
      <c r="I4085" t="str">
        <f>INDEX(Mapping!$B$2:$T$7793,MATCH(Data!$A4085,Mapping!$B$3:$B$7793,0),MATCH(Data!$I$1,Mapping!$B$2:$T$2,0))</f>
        <v>Corporate</v>
      </c>
      <c r="J4085">
        <f>VLOOKUP($A4085,Mapping!$X$3:$Y$7793,2,0)</f>
        <v>23320</v>
      </c>
      <c r="K4085" t="str">
        <f>VLOOKUP($J4085,Mapping!$AB$3:$AC$475,2,0)</f>
        <v>Sioux Falls</v>
      </c>
      <c r="L4085" t="str">
        <f>VLOOKUP($K4085,Mapping!$AF$3:$AG$475,2,0)</f>
        <v>South Dakota</v>
      </c>
      <c r="M4085" t="str">
        <f>VLOOKUP($L4085,Mapping!$AI$3:$AJ$48,2,0)</f>
        <v>United States</v>
      </c>
      <c r="N4085" t="str">
        <f>VLOOKUP($L4085,Mapping!$AI$3:$AK$48,3,0)</f>
        <v>Central</v>
      </c>
      <c r="O4085" t="str">
        <f>VLOOKUP(Table1[[#This Row],[Column1]],Mapping!$AM$8:$AN$11,2,0)</f>
        <v>Furniture</v>
      </c>
      <c r="P4085" t="str">
        <f>VLOOKUP(Table1[[#This Row],[Column3]],Mapping!$AP$5:$AQ$22,2,0)</f>
        <v>Chairs</v>
      </c>
      <c r="Q4085">
        <v>504.90000000000003</v>
      </c>
      <c r="R4085">
        <v>5</v>
      </c>
      <c r="S4085">
        <v>80.78400000000002</v>
      </c>
    </row>
    <row r="4086" spans="1:19" x14ac:dyDescent="0.35">
      <c r="A4086">
        <v>4263</v>
      </c>
      <c r="B4086" t="s">
        <v>3768</v>
      </c>
      <c r="C4086" t="s">
        <v>2694</v>
      </c>
      <c r="D4086" t="str">
        <f>MID(Table1[[#This Row],[Product ID]],5,2)</f>
        <v>FU</v>
      </c>
      <c r="E4086" t="str">
        <f>LEFT(Table1[[#This Row],[Product ID]],3)</f>
        <v>FUR</v>
      </c>
      <c r="F4086" s="10">
        <f>VLOOKUP(Table1[[#This Row],[Order ID]],Mapping!H4086:J11877,3,0)</f>
        <v>41993</v>
      </c>
      <c r="G4086" s="10">
        <f>VLOOKUP(Table1[[#This Row],[Order ID]],Mapping!H4086:K11877,4,0)</f>
        <v>41997</v>
      </c>
      <c r="H4086" t="str">
        <f>INDEX(Mapping!$B$2:$T$7793,MATCH(Data!$A4086,Mapping!$B$3:$B$7793,0),MATCH(Data!$H$1,Mapping!$B$2:$T$2,0))</f>
        <v>Standard Class</v>
      </c>
      <c r="I4086" t="str">
        <f>INDEX(Mapping!$B$2:$T$7793,MATCH(Data!$A4086,Mapping!$B$3:$B$7793,0),MATCH(Data!$I$1,Mapping!$B$2:$T$2,0))</f>
        <v>Consumer</v>
      </c>
      <c r="J4086">
        <f>VLOOKUP($A4086,Mapping!$X$3:$Y$7793,2,0)</f>
        <v>80134</v>
      </c>
      <c r="K4086" t="str">
        <f>VLOOKUP($J4086,Mapping!$AB$3:$AC$475,2,0)</f>
        <v>Vancouver</v>
      </c>
      <c r="L4086" t="str">
        <f>VLOOKUP($K4086,Mapping!$AF$3:$AG$475,2,0)</f>
        <v>Washington</v>
      </c>
      <c r="M4086" t="str">
        <f>VLOOKUP($L4086,Mapping!$AI$3:$AJ$48,2,0)</f>
        <v>United States</v>
      </c>
      <c r="N4086" t="str">
        <f>VLOOKUP($L4086,Mapping!$AI$3:$AK$48,3,0)</f>
        <v>West</v>
      </c>
      <c r="O4086" t="str">
        <f>VLOOKUP(Table1[[#This Row],[Column1]],Mapping!$AM$8:$AN$11,2,0)</f>
        <v>Furniture</v>
      </c>
      <c r="P4086" t="str">
        <f>VLOOKUP(Table1[[#This Row],[Column3]],Mapping!$AP$5:$AQ$22,2,0)</f>
        <v>Furnishings</v>
      </c>
      <c r="Q4086">
        <v>13.360000000000001</v>
      </c>
      <c r="R4086">
        <v>5</v>
      </c>
      <c r="S4086">
        <v>4.0080000000000009</v>
      </c>
    </row>
    <row r="4087" spans="1:19" x14ac:dyDescent="0.35">
      <c r="A4087">
        <v>4264</v>
      </c>
      <c r="B4087" t="s">
        <v>3768</v>
      </c>
      <c r="C4087" t="s">
        <v>1728</v>
      </c>
      <c r="D4087" t="str">
        <f>MID(Table1[[#This Row],[Product ID]],5,2)</f>
        <v>ST</v>
      </c>
      <c r="E4087" t="str">
        <f>LEFT(Table1[[#This Row],[Product ID]],3)</f>
        <v>OFF</v>
      </c>
      <c r="F4087" s="10">
        <f>VLOOKUP(Table1[[#This Row],[Order ID]],Mapping!H4087:J11878,3,0)</f>
        <v>41993</v>
      </c>
      <c r="G4087" s="10">
        <f>VLOOKUP(Table1[[#This Row],[Order ID]],Mapping!H4087:K11878,4,0)</f>
        <v>41997</v>
      </c>
      <c r="H4087" t="str">
        <f>INDEX(Mapping!$B$2:$T$7793,MATCH(Data!$A4087,Mapping!$B$3:$B$7793,0),MATCH(Data!$H$1,Mapping!$B$2:$T$2,0))</f>
        <v>Standard Class</v>
      </c>
      <c r="I4087" t="str">
        <f>INDEX(Mapping!$B$2:$T$7793,MATCH(Data!$A4087,Mapping!$B$3:$B$7793,0),MATCH(Data!$I$1,Mapping!$B$2:$T$2,0))</f>
        <v>Consumer</v>
      </c>
      <c r="J4087">
        <f>VLOOKUP($A4087,Mapping!$X$3:$Y$7793,2,0)</f>
        <v>80134</v>
      </c>
      <c r="K4087" t="str">
        <f>VLOOKUP($J4087,Mapping!$AB$3:$AC$475,2,0)</f>
        <v>Vancouver</v>
      </c>
      <c r="L4087" t="str">
        <f>VLOOKUP($K4087,Mapping!$AF$3:$AG$475,2,0)</f>
        <v>Washington</v>
      </c>
      <c r="M4087" t="str">
        <f>VLOOKUP($L4087,Mapping!$AI$3:$AJ$48,2,0)</f>
        <v>United States</v>
      </c>
      <c r="N4087" t="str">
        <f>VLOOKUP($L4087,Mapping!$AI$3:$AK$48,3,0)</f>
        <v>West</v>
      </c>
      <c r="O4087" t="str">
        <f>VLOOKUP(Table1[[#This Row],[Column1]],Mapping!$AM$8:$AN$11,2,0)</f>
        <v>Office Supplies</v>
      </c>
      <c r="P4087" t="str">
        <f>VLOOKUP(Table1[[#This Row],[Column3]],Mapping!$AP$5:$AQ$22,2,0)</f>
        <v>Storage</v>
      </c>
      <c r="Q4087">
        <v>78.256</v>
      </c>
      <c r="R4087">
        <v>2</v>
      </c>
      <c r="S4087">
        <v>-17.607599999999998</v>
      </c>
    </row>
    <row r="4088" spans="1:19" x14ac:dyDescent="0.35">
      <c r="A4088">
        <v>4265</v>
      </c>
      <c r="B4088" t="s">
        <v>3768</v>
      </c>
      <c r="C4088" t="s">
        <v>2499</v>
      </c>
      <c r="D4088" t="str">
        <f>MID(Table1[[#This Row],[Product ID]],5,2)</f>
        <v>BO</v>
      </c>
      <c r="E4088" t="str">
        <f>LEFT(Table1[[#This Row],[Product ID]],3)</f>
        <v>FUR</v>
      </c>
      <c r="F4088" s="10">
        <f>VLOOKUP(Table1[[#This Row],[Order ID]],Mapping!H4088:J11879,3,0)</f>
        <v>41993</v>
      </c>
      <c r="G4088" s="10">
        <f>VLOOKUP(Table1[[#This Row],[Order ID]],Mapping!H4088:K11879,4,0)</f>
        <v>41997</v>
      </c>
      <c r="H4088" t="str">
        <f>INDEX(Mapping!$B$2:$T$7793,MATCH(Data!$A4088,Mapping!$B$3:$B$7793,0),MATCH(Data!$H$1,Mapping!$B$2:$T$2,0))</f>
        <v>Standard Class</v>
      </c>
      <c r="I4088" t="str">
        <f>INDEX(Mapping!$B$2:$T$7793,MATCH(Data!$A4088,Mapping!$B$3:$B$7793,0),MATCH(Data!$I$1,Mapping!$B$2:$T$2,0))</f>
        <v>Consumer</v>
      </c>
      <c r="J4088">
        <f>VLOOKUP($A4088,Mapping!$X$3:$Y$7793,2,0)</f>
        <v>80134</v>
      </c>
      <c r="K4088" t="str">
        <f>VLOOKUP($J4088,Mapping!$AB$3:$AC$475,2,0)</f>
        <v>Vancouver</v>
      </c>
      <c r="L4088" t="str">
        <f>VLOOKUP($K4088,Mapping!$AF$3:$AG$475,2,0)</f>
        <v>Washington</v>
      </c>
      <c r="M4088" t="str">
        <f>VLOOKUP($L4088,Mapping!$AI$3:$AJ$48,2,0)</f>
        <v>United States</v>
      </c>
      <c r="N4088" t="str">
        <f>VLOOKUP($L4088,Mapping!$AI$3:$AK$48,3,0)</f>
        <v>West</v>
      </c>
      <c r="O4088" t="str">
        <f>VLOOKUP(Table1[[#This Row],[Column1]],Mapping!$AM$8:$AN$11,2,0)</f>
        <v>Furniture</v>
      </c>
      <c r="P4088" t="str">
        <f>VLOOKUP(Table1[[#This Row],[Column3]],Mapping!$AP$5:$AQ$22,2,0)</f>
        <v>Bookcases</v>
      </c>
      <c r="Q4088">
        <v>102.01800000000001</v>
      </c>
      <c r="R4088">
        <v>7</v>
      </c>
      <c r="S4088">
        <v>-183.6323999999999</v>
      </c>
    </row>
    <row r="4089" spans="1:19" x14ac:dyDescent="0.35">
      <c r="A4089">
        <v>4665</v>
      </c>
      <c r="B4089" t="s">
        <v>4007</v>
      </c>
      <c r="C4089" t="s">
        <v>355</v>
      </c>
      <c r="D4089" t="str">
        <f>MID(Table1[[#This Row],[Product ID]],5,2)</f>
        <v>PH</v>
      </c>
      <c r="E4089" t="str">
        <f>LEFT(Table1[[#This Row],[Product ID]],3)</f>
        <v>TEC</v>
      </c>
      <c r="F4089" s="10">
        <f>VLOOKUP(Table1[[#This Row],[Order ID]],Mapping!H4089:J11880,3,0)</f>
        <v>41754</v>
      </c>
      <c r="G4089" s="10">
        <f>VLOOKUP(Table1[[#This Row],[Order ID]],Mapping!H4089:K11880,4,0)</f>
        <v>41755</v>
      </c>
      <c r="H4089" t="str">
        <f>INDEX(Mapping!$B$2:$T$7793,MATCH(Data!$A4089,Mapping!$B$3:$B$7793,0),MATCH(Data!$H$1,Mapping!$B$2:$T$2,0))</f>
        <v>Standard Class</v>
      </c>
      <c r="I4089" t="str">
        <f>INDEX(Mapping!$B$2:$T$7793,MATCH(Data!$A4089,Mapping!$B$3:$B$7793,0),MATCH(Data!$I$1,Mapping!$B$2:$T$2,0))</f>
        <v>Corporate</v>
      </c>
      <c r="J4089">
        <f>VLOOKUP($A4089,Mapping!$X$3:$Y$7793,2,0)</f>
        <v>85204</v>
      </c>
      <c r="K4089" t="str">
        <f>VLOOKUP($J4089,Mapping!$AB$3:$AC$475,2,0)</f>
        <v>Mount Vernon</v>
      </c>
      <c r="L4089" t="str">
        <f>VLOOKUP($K4089,Mapping!$AF$3:$AG$475,2,0)</f>
        <v>New York</v>
      </c>
      <c r="M4089" t="str">
        <f>VLOOKUP($L4089,Mapping!$AI$3:$AJ$48,2,0)</f>
        <v>United States</v>
      </c>
      <c r="N4089" t="str">
        <f>VLOOKUP($L4089,Mapping!$AI$3:$AK$48,3,0)</f>
        <v>East</v>
      </c>
      <c r="O4089" t="str">
        <f>VLOOKUP(Table1[[#This Row],[Column1]],Mapping!$AM$8:$AN$11,2,0)</f>
        <v>Technology</v>
      </c>
      <c r="P4089" t="str">
        <f>VLOOKUP(Table1[[#This Row],[Column3]],Mapping!$AP$5:$AQ$22,2,0)</f>
        <v>Phones</v>
      </c>
      <c r="Q4089">
        <v>552</v>
      </c>
      <c r="R4089">
        <v>10</v>
      </c>
      <c r="S4089">
        <v>34.5</v>
      </c>
    </row>
    <row r="4090" spans="1:19" x14ac:dyDescent="0.35">
      <c r="A4090">
        <v>6810</v>
      </c>
      <c r="B4090" t="s">
        <v>5218</v>
      </c>
      <c r="C4090" t="s">
        <v>2465</v>
      </c>
      <c r="D4090" t="str">
        <f>MID(Table1[[#This Row],[Product ID]],5,2)</f>
        <v>PA</v>
      </c>
      <c r="E4090" t="str">
        <f>LEFT(Table1[[#This Row],[Product ID]],3)</f>
        <v>OFF</v>
      </c>
      <c r="F4090" s="10">
        <f>VLOOKUP(Table1[[#This Row],[Order ID]],Mapping!H4090:J11881,3,0)</f>
        <v>41818</v>
      </c>
      <c r="G4090" s="10">
        <f>VLOOKUP(Table1[[#This Row],[Order ID]],Mapping!H4090:K11881,4,0)</f>
        <v>41820</v>
      </c>
      <c r="H4090" t="str">
        <f>INDEX(Mapping!$B$2:$T$7793,MATCH(Data!$A4090,Mapping!$B$3:$B$7793,0),MATCH(Data!$H$1,Mapping!$B$2:$T$2,0))</f>
        <v>Standard Class</v>
      </c>
      <c r="I4090" t="str">
        <f>INDEX(Mapping!$B$2:$T$7793,MATCH(Data!$A4090,Mapping!$B$3:$B$7793,0),MATCH(Data!$I$1,Mapping!$B$2:$T$2,0))</f>
        <v>Corporate</v>
      </c>
      <c r="J4090">
        <f>VLOOKUP($A4090,Mapping!$X$3:$Y$7793,2,0)</f>
        <v>98105</v>
      </c>
      <c r="K4090" t="str">
        <f>VLOOKUP($J4090,Mapping!$AB$3:$AC$475,2,0)</f>
        <v>Dallas</v>
      </c>
      <c r="L4090" t="str">
        <f>VLOOKUP($K4090,Mapping!$AF$3:$AG$475,2,0)</f>
        <v>Texas</v>
      </c>
      <c r="M4090" t="str">
        <f>VLOOKUP($L4090,Mapping!$AI$3:$AJ$48,2,0)</f>
        <v>United States</v>
      </c>
      <c r="N4090" t="str">
        <f>VLOOKUP($L4090,Mapping!$AI$3:$AK$48,3,0)</f>
        <v>Central</v>
      </c>
      <c r="O4090" t="str">
        <f>VLOOKUP(Table1[[#This Row],[Column1]],Mapping!$AM$8:$AN$11,2,0)</f>
        <v>Office Supplies</v>
      </c>
      <c r="P4090" t="str">
        <f>VLOOKUP(Table1[[#This Row],[Column3]],Mapping!$AP$5:$AQ$22,2,0)</f>
        <v>Paper</v>
      </c>
      <c r="Q4090">
        <v>19.440000000000001</v>
      </c>
      <c r="R4090">
        <v>3</v>
      </c>
      <c r="S4090">
        <v>9.3312000000000008</v>
      </c>
    </row>
    <row r="4091" spans="1:19" x14ac:dyDescent="0.35">
      <c r="A4091">
        <v>6811</v>
      </c>
      <c r="B4091" t="s">
        <v>5218</v>
      </c>
      <c r="C4091" t="s">
        <v>540</v>
      </c>
      <c r="D4091" t="str">
        <f>MID(Table1[[#This Row],[Product ID]],5,2)</f>
        <v>FU</v>
      </c>
      <c r="E4091" t="str">
        <f>LEFT(Table1[[#This Row],[Product ID]],3)</f>
        <v>FUR</v>
      </c>
      <c r="F4091" s="10">
        <f>VLOOKUP(Table1[[#This Row],[Order ID]],Mapping!H4091:J11882,3,0)</f>
        <v>41818</v>
      </c>
      <c r="G4091" s="10">
        <f>VLOOKUP(Table1[[#This Row],[Order ID]],Mapping!H4091:K11882,4,0)</f>
        <v>41820</v>
      </c>
      <c r="H4091" t="str">
        <f>INDEX(Mapping!$B$2:$T$7793,MATCH(Data!$A4091,Mapping!$B$3:$B$7793,0),MATCH(Data!$H$1,Mapping!$B$2:$T$2,0))</f>
        <v>Second Class</v>
      </c>
      <c r="I4091" t="str">
        <f>INDEX(Mapping!$B$2:$T$7793,MATCH(Data!$A4091,Mapping!$B$3:$B$7793,0),MATCH(Data!$I$1,Mapping!$B$2:$T$2,0))</f>
        <v>Corporate</v>
      </c>
      <c r="J4091">
        <f>VLOOKUP($A4091,Mapping!$X$3:$Y$7793,2,0)</f>
        <v>98105</v>
      </c>
      <c r="K4091" t="str">
        <f>VLOOKUP($J4091,Mapping!$AB$3:$AC$475,2,0)</f>
        <v>Dallas</v>
      </c>
      <c r="L4091" t="str">
        <f>VLOOKUP($K4091,Mapping!$AF$3:$AG$475,2,0)</f>
        <v>Texas</v>
      </c>
      <c r="M4091" t="str">
        <f>VLOOKUP($L4091,Mapping!$AI$3:$AJ$48,2,0)</f>
        <v>United States</v>
      </c>
      <c r="N4091" t="str">
        <f>VLOOKUP($L4091,Mapping!$AI$3:$AK$48,3,0)</f>
        <v>Central</v>
      </c>
      <c r="O4091" t="str">
        <f>VLOOKUP(Table1[[#This Row],[Column1]],Mapping!$AM$8:$AN$11,2,0)</f>
        <v>Furniture</v>
      </c>
      <c r="P4091" t="str">
        <f>VLOOKUP(Table1[[#This Row],[Column3]],Mapping!$AP$5:$AQ$22,2,0)</f>
        <v>Furnishings</v>
      </c>
      <c r="Q4091">
        <v>126.30000000000001</v>
      </c>
      <c r="R4091">
        <v>3</v>
      </c>
      <c r="S4091">
        <v>40.415999999999997</v>
      </c>
    </row>
    <row r="4092" spans="1:19" x14ac:dyDescent="0.35">
      <c r="A4092">
        <v>6812</v>
      </c>
      <c r="B4092" t="s">
        <v>5218</v>
      </c>
      <c r="C4092" t="s">
        <v>243</v>
      </c>
      <c r="D4092" t="str">
        <f>MID(Table1[[#This Row],[Product ID]],5,2)</f>
        <v>AC</v>
      </c>
      <c r="E4092" t="str">
        <f>LEFT(Table1[[#This Row],[Product ID]],3)</f>
        <v>TEC</v>
      </c>
      <c r="F4092" s="10">
        <f>VLOOKUP(Table1[[#This Row],[Order ID]],Mapping!H4092:J11883,3,0)</f>
        <v>41818</v>
      </c>
      <c r="G4092" s="10">
        <f>VLOOKUP(Table1[[#This Row],[Order ID]],Mapping!H4092:K11883,4,0)</f>
        <v>41820</v>
      </c>
      <c r="H4092" t="str">
        <f>INDEX(Mapping!$B$2:$T$7793,MATCH(Data!$A4092,Mapping!$B$3:$B$7793,0),MATCH(Data!$H$1,Mapping!$B$2:$T$2,0))</f>
        <v>Second Class</v>
      </c>
      <c r="I4092" t="str">
        <f>INDEX(Mapping!$B$2:$T$7793,MATCH(Data!$A4092,Mapping!$B$3:$B$7793,0),MATCH(Data!$I$1,Mapping!$B$2:$T$2,0))</f>
        <v>Corporate</v>
      </c>
      <c r="J4092">
        <f>VLOOKUP($A4092,Mapping!$X$3:$Y$7793,2,0)</f>
        <v>98105</v>
      </c>
      <c r="K4092" t="str">
        <f>VLOOKUP($J4092,Mapping!$AB$3:$AC$475,2,0)</f>
        <v>Dallas</v>
      </c>
      <c r="L4092" t="str">
        <f>VLOOKUP($K4092,Mapping!$AF$3:$AG$475,2,0)</f>
        <v>Texas</v>
      </c>
      <c r="M4092" t="str">
        <f>VLOOKUP($L4092,Mapping!$AI$3:$AJ$48,2,0)</f>
        <v>United States</v>
      </c>
      <c r="N4092" t="str">
        <f>VLOOKUP($L4092,Mapping!$AI$3:$AK$48,3,0)</f>
        <v>Central</v>
      </c>
      <c r="O4092" t="str">
        <f>VLOOKUP(Table1[[#This Row],[Column1]],Mapping!$AM$8:$AN$11,2,0)</f>
        <v>Technology</v>
      </c>
      <c r="P4092" t="str">
        <f>VLOOKUP(Table1[[#This Row],[Column3]],Mapping!$AP$5:$AQ$22,2,0)</f>
        <v>Accessories</v>
      </c>
      <c r="Q4092">
        <v>1287.45</v>
      </c>
      <c r="R4092">
        <v>5</v>
      </c>
      <c r="S4092">
        <v>244.61549999999988</v>
      </c>
    </row>
    <row r="4093" spans="1:19" x14ac:dyDescent="0.35">
      <c r="A4093">
        <v>7059</v>
      </c>
      <c r="B4093" t="s">
        <v>5364</v>
      </c>
      <c r="C4093" t="s">
        <v>1255</v>
      </c>
      <c r="D4093" t="str">
        <f>MID(Table1[[#This Row],[Product ID]],5,2)</f>
        <v>SU</v>
      </c>
      <c r="E4093" t="str">
        <f>LEFT(Table1[[#This Row],[Product ID]],3)</f>
        <v>OFF</v>
      </c>
      <c r="F4093" s="10">
        <f>VLOOKUP(Table1[[#This Row],[Order ID]],Mapping!H4093:J11884,3,0)</f>
        <v>41905</v>
      </c>
      <c r="G4093" s="10">
        <f>VLOOKUP(Table1[[#This Row],[Order ID]],Mapping!H4093:K11884,4,0)</f>
        <v>41911</v>
      </c>
      <c r="H4093" t="str">
        <f>INDEX(Mapping!$B$2:$T$7793,MATCH(Data!$A4093,Mapping!$B$3:$B$7793,0),MATCH(Data!$H$1,Mapping!$B$2:$T$2,0))</f>
        <v>Second Class</v>
      </c>
      <c r="I4093" t="str">
        <f>INDEX(Mapping!$B$2:$T$7793,MATCH(Data!$A4093,Mapping!$B$3:$B$7793,0),MATCH(Data!$I$1,Mapping!$B$2:$T$2,0))</f>
        <v>Corporate</v>
      </c>
      <c r="J4093">
        <f>VLOOKUP($A4093,Mapping!$X$3:$Y$7793,2,0)</f>
        <v>92704</v>
      </c>
      <c r="K4093" t="str">
        <f>VLOOKUP($J4093,Mapping!$AB$3:$AC$475,2,0)</f>
        <v>Roswell</v>
      </c>
      <c r="L4093" t="str">
        <f>VLOOKUP($K4093,Mapping!$AF$3:$AG$475,2,0)</f>
        <v>Georgia</v>
      </c>
      <c r="M4093" t="str">
        <f>VLOOKUP($L4093,Mapping!$AI$3:$AJ$48,2,0)</f>
        <v>United States</v>
      </c>
      <c r="N4093" t="str">
        <f>VLOOKUP($L4093,Mapping!$AI$3:$AK$48,3,0)</f>
        <v>South</v>
      </c>
      <c r="O4093" t="str">
        <f>VLOOKUP(Table1[[#This Row],[Column1]],Mapping!$AM$8:$AN$11,2,0)</f>
        <v>Office Supplies</v>
      </c>
      <c r="P4093" t="str">
        <f>VLOOKUP(Table1[[#This Row],[Column3]],Mapping!$AP$5:$AQ$22,2,0)</f>
        <v>Supplies</v>
      </c>
      <c r="Q4093">
        <v>21.96</v>
      </c>
      <c r="R4093">
        <v>2</v>
      </c>
      <c r="S4093">
        <v>6.1488000000000014</v>
      </c>
    </row>
    <row r="4094" spans="1:19" x14ac:dyDescent="0.35">
      <c r="A4094">
        <v>3414</v>
      </c>
      <c r="B4094" t="s">
        <v>3220</v>
      </c>
      <c r="C4094" t="s">
        <v>3221</v>
      </c>
      <c r="D4094" t="str">
        <f>MID(Table1[[#This Row],[Product ID]],5,2)</f>
        <v>FA</v>
      </c>
      <c r="E4094" t="str">
        <f>LEFT(Table1[[#This Row],[Product ID]],3)</f>
        <v>OFF</v>
      </c>
      <c r="F4094" s="10" t="e">
        <f>VLOOKUP(Table1[[#This Row],[Order ID]],Mapping!H4094:J11885,3,0)</f>
        <v>#N/A</v>
      </c>
      <c r="G4094" s="10" t="e">
        <f>VLOOKUP(Table1[[#This Row],[Order ID]],Mapping!H4094:K11885,4,0)</f>
        <v>#N/A</v>
      </c>
      <c r="H4094" t="str">
        <f>INDEX(Mapping!$B$2:$T$7793,MATCH(Data!$A4094,Mapping!$B$3:$B$7793,0),MATCH(Data!$H$1,Mapping!$B$2:$T$2,0))</f>
        <v>Second Class</v>
      </c>
      <c r="I4094" t="str">
        <f>INDEX(Mapping!$B$2:$T$7793,MATCH(Data!$A4094,Mapping!$B$3:$B$7793,0),MATCH(Data!$I$1,Mapping!$B$2:$T$2,0))</f>
        <v>Consumer</v>
      </c>
      <c r="J4094">
        <f>VLOOKUP($A4094,Mapping!$X$3:$Y$7793,2,0)</f>
        <v>60623</v>
      </c>
      <c r="K4094" t="str">
        <f>VLOOKUP($J4094,Mapping!$AB$3:$AC$475,2,0)</f>
        <v>Independence</v>
      </c>
      <c r="L4094" t="str">
        <f>VLOOKUP($K4094,Mapping!$AF$3:$AG$475,2,0)</f>
        <v>Missouri</v>
      </c>
      <c r="M4094" t="str">
        <f>VLOOKUP($L4094,Mapping!$AI$3:$AJ$48,2,0)</f>
        <v>United States</v>
      </c>
      <c r="N4094" t="str">
        <f>VLOOKUP($L4094,Mapping!$AI$3:$AK$48,3,0)</f>
        <v>Central</v>
      </c>
      <c r="O4094" t="str">
        <f>VLOOKUP(Table1[[#This Row],[Column1]],Mapping!$AM$8:$AN$11,2,0)</f>
        <v>Office Supplies</v>
      </c>
      <c r="P4094" t="str">
        <f>VLOOKUP(Table1[[#This Row],[Column3]],Mapping!$AP$5:$AQ$22,2,0)</f>
        <v>Fasteners</v>
      </c>
      <c r="Q4094">
        <v>10.528</v>
      </c>
      <c r="R4094">
        <v>4</v>
      </c>
      <c r="S4094">
        <v>3.2899999999999996</v>
      </c>
    </row>
    <row r="4095" spans="1:19" x14ac:dyDescent="0.35">
      <c r="A4095">
        <v>3415</v>
      </c>
      <c r="B4095" t="s">
        <v>3220</v>
      </c>
      <c r="C4095" t="s">
        <v>797</v>
      </c>
      <c r="D4095" t="str">
        <f>MID(Table1[[#This Row],[Product ID]],5,2)</f>
        <v>PA</v>
      </c>
      <c r="E4095" t="str">
        <f>LEFT(Table1[[#This Row],[Product ID]],3)</f>
        <v>OFF</v>
      </c>
      <c r="F4095" s="10" t="e">
        <f>VLOOKUP(Table1[[#This Row],[Order ID]],Mapping!H4095:J11886,3,0)</f>
        <v>#N/A</v>
      </c>
      <c r="G4095" s="10" t="e">
        <f>VLOOKUP(Table1[[#This Row],[Order ID]],Mapping!H4095:K11886,4,0)</f>
        <v>#N/A</v>
      </c>
      <c r="H4095" t="str">
        <f>INDEX(Mapping!$B$2:$T$7793,MATCH(Data!$A4095,Mapping!$B$3:$B$7793,0),MATCH(Data!$H$1,Mapping!$B$2:$T$2,0))</f>
        <v>Second Class</v>
      </c>
      <c r="I4095" t="str">
        <f>INDEX(Mapping!$B$2:$T$7793,MATCH(Data!$A4095,Mapping!$B$3:$B$7793,0),MATCH(Data!$I$1,Mapping!$B$2:$T$2,0))</f>
        <v>Consumer</v>
      </c>
      <c r="J4095">
        <f>VLOOKUP($A4095,Mapping!$X$3:$Y$7793,2,0)</f>
        <v>60623</v>
      </c>
      <c r="K4095" t="str">
        <f>VLOOKUP($J4095,Mapping!$AB$3:$AC$475,2,0)</f>
        <v>Independence</v>
      </c>
      <c r="L4095" t="str">
        <f>VLOOKUP($K4095,Mapping!$AF$3:$AG$475,2,0)</f>
        <v>Missouri</v>
      </c>
      <c r="M4095" t="str">
        <f>VLOOKUP($L4095,Mapping!$AI$3:$AJ$48,2,0)</f>
        <v>United States</v>
      </c>
      <c r="N4095" t="str">
        <f>VLOOKUP($L4095,Mapping!$AI$3:$AK$48,3,0)</f>
        <v>Central</v>
      </c>
      <c r="O4095" t="str">
        <f>VLOOKUP(Table1[[#This Row],[Column1]],Mapping!$AM$8:$AN$11,2,0)</f>
        <v>Office Supplies</v>
      </c>
      <c r="P4095" t="str">
        <f>VLOOKUP(Table1[[#This Row],[Column3]],Mapping!$AP$5:$AQ$22,2,0)</f>
        <v>Paper</v>
      </c>
      <c r="Q4095">
        <v>20.544000000000004</v>
      </c>
      <c r="R4095">
        <v>6</v>
      </c>
      <c r="S4095">
        <v>6.4199999999999964</v>
      </c>
    </row>
    <row r="4096" spans="1:19" x14ac:dyDescent="0.35">
      <c r="A4096">
        <v>6094</v>
      </c>
      <c r="B4096" t="s">
        <v>4824</v>
      </c>
      <c r="C4096" t="s">
        <v>696</v>
      </c>
      <c r="D4096" t="str">
        <f>MID(Table1[[#This Row],[Product ID]],5,2)</f>
        <v>PH</v>
      </c>
      <c r="E4096" t="str">
        <f>LEFT(Table1[[#This Row],[Product ID]],3)</f>
        <v>TEC</v>
      </c>
      <c r="F4096" s="10">
        <f>VLOOKUP(Table1[[#This Row],[Order ID]],Mapping!H4096:J11887,3,0)</f>
        <v>41944</v>
      </c>
      <c r="G4096" s="10">
        <f>VLOOKUP(Table1[[#This Row],[Order ID]],Mapping!H4096:K11887,4,0)</f>
        <v>41949</v>
      </c>
      <c r="H4096" t="str">
        <f>INDEX(Mapping!$B$2:$T$7793,MATCH(Data!$A4096,Mapping!$B$3:$B$7793,0),MATCH(Data!$H$1,Mapping!$B$2:$T$2,0))</f>
        <v>Standard Class</v>
      </c>
      <c r="I4096" t="str">
        <f>INDEX(Mapping!$B$2:$T$7793,MATCH(Data!$A4096,Mapping!$B$3:$B$7793,0),MATCH(Data!$I$1,Mapping!$B$2:$T$2,0))</f>
        <v>Corporate</v>
      </c>
      <c r="J4096">
        <f>VLOOKUP($A4096,Mapping!$X$3:$Y$7793,2,0)</f>
        <v>60610</v>
      </c>
      <c r="K4096" t="str">
        <f>VLOOKUP($J4096,Mapping!$AB$3:$AC$475,2,0)</f>
        <v>Minneapolis</v>
      </c>
      <c r="L4096" t="str">
        <f>VLOOKUP($K4096,Mapping!$AF$3:$AG$475,2,0)</f>
        <v>Minnesota</v>
      </c>
      <c r="M4096" t="str">
        <f>VLOOKUP($L4096,Mapping!$AI$3:$AJ$48,2,0)</f>
        <v>United States</v>
      </c>
      <c r="N4096" t="str">
        <f>VLOOKUP($L4096,Mapping!$AI$3:$AK$48,3,0)</f>
        <v>Central</v>
      </c>
      <c r="O4096" t="str">
        <f>VLOOKUP(Table1[[#This Row],[Column1]],Mapping!$AM$8:$AN$11,2,0)</f>
        <v>Technology</v>
      </c>
      <c r="P4096" t="str">
        <f>VLOOKUP(Table1[[#This Row],[Column3]],Mapping!$AP$5:$AQ$22,2,0)</f>
        <v>Phones</v>
      </c>
      <c r="Q4096">
        <v>508.76800000000003</v>
      </c>
      <c r="R4096">
        <v>4</v>
      </c>
      <c r="S4096">
        <v>38.157600000000002</v>
      </c>
    </row>
    <row r="4097" spans="1:19" x14ac:dyDescent="0.35">
      <c r="A4097">
        <v>6095</v>
      </c>
      <c r="B4097" t="s">
        <v>4824</v>
      </c>
      <c r="C4097" t="s">
        <v>381</v>
      </c>
      <c r="D4097" t="str">
        <f>MID(Table1[[#This Row],[Product ID]],5,2)</f>
        <v>EN</v>
      </c>
      <c r="E4097" t="str">
        <f>LEFT(Table1[[#This Row],[Product ID]],3)</f>
        <v>OFF</v>
      </c>
      <c r="F4097" s="10">
        <f>VLOOKUP(Table1[[#This Row],[Order ID]],Mapping!H4097:J11888,3,0)</f>
        <v>41944</v>
      </c>
      <c r="G4097" s="10">
        <f>VLOOKUP(Table1[[#This Row],[Order ID]],Mapping!H4097:K11888,4,0)</f>
        <v>41949</v>
      </c>
      <c r="H4097" t="str">
        <f>INDEX(Mapping!$B$2:$T$7793,MATCH(Data!$A4097,Mapping!$B$3:$B$7793,0),MATCH(Data!$H$1,Mapping!$B$2:$T$2,0))</f>
        <v>Standard Class</v>
      </c>
      <c r="I4097" t="str">
        <f>INDEX(Mapping!$B$2:$T$7793,MATCH(Data!$A4097,Mapping!$B$3:$B$7793,0),MATCH(Data!$I$1,Mapping!$B$2:$T$2,0))</f>
        <v>Corporate</v>
      </c>
      <c r="J4097">
        <f>VLOOKUP($A4097,Mapping!$X$3:$Y$7793,2,0)</f>
        <v>60610</v>
      </c>
      <c r="K4097" t="str">
        <f>VLOOKUP($J4097,Mapping!$AB$3:$AC$475,2,0)</f>
        <v>Minneapolis</v>
      </c>
      <c r="L4097" t="str">
        <f>VLOOKUP($K4097,Mapping!$AF$3:$AG$475,2,0)</f>
        <v>Minnesota</v>
      </c>
      <c r="M4097" t="str">
        <f>VLOOKUP($L4097,Mapping!$AI$3:$AJ$48,2,0)</f>
        <v>United States</v>
      </c>
      <c r="N4097" t="str">
        <f>VLOOKUP($L4097,Mapping!$AI$3:$AK$48,3,0)</f>
        <v>Central</v>
      </c>
      <c r="O4097" t="str">
        <f>VLOOKUP(Table1[[#This Row],[Column1]],Mapping!$AM$8:$AN$11,2,0)</f>
        <v>Office Supplies</v>
      </c>
      <c r="P4097" t="str">
        <f>VLOOKUP(Table1[[#This Row],[Column3]],Mapping!$AP$5:$AQ$22,2,0)</f>
        <v>Envelopes</v>
      </c>
      <c r="Q4097">
        <v>9.9120000000000008</v>
      </c>
      <c r="R4097">
        <v>3</v>
      </c>
      <c r="S4097">
        <v>3.2213999999999996</v>
      </c>
    </row>
    <row r="4098" spans="1:19" x14ac:dyDescent="0.35">
      <c r="A4098">
        <v>7491</v>
      </c>
      <c r="B4098" t="s">
        <v>5610</v>
      </c>
      <c r="C4098" t="s">
        <v>2785</v>
      </c>
      <c r="D4098" t="str">
        <f>MID(Table1[[#This Row],[Product ID]],5,2)</f>
        <v>PA</v>
      </c>
      <c r="E4098" t="str">
        <f>LEFT(Table1[[#This Row],[Product ID]],3)</f>
        <v>OFF</v>
      </c>
      <c r="F4098" s="10">
        <f>VLOOKUP(Table1[[#This Row],[Order ID]],Mapping!H4098:J11889,3,0)</f>
        <v>41979</v>
      </c>
      <c r="G4098" s="10">
        <f>VLOOKUP(Table1[[#This Row],[Order ID]],Mapping!H4098:K11889,4,0)</f>
        <v>41982</v>
      </c>
      <c r="H4098" t="str">
        <f>INDEX(Mapping!$B$2:$T$7793,MATCH(Data!$A4098,Mapping!$B$3:$B$7793,0),MATCH(Data!$H$1,Mapping!$B$2:$T$2,0))</f>
        <v>First Class</v>
      </c>
      <c r="I4098" t="str">
        <f>INDEX(Mapping!$B$2:$T$7793,MATCH(Data!$A4098,Mapping!$B$3:$B$7793,0),MATCH(Data!$I$1,Mapping!$B$2:$T$2,0))</f>
        <v>Consumer</v>
      </c>
      <c r="J4098">
        <f>VLOOKUP($A4098,Mapping!$X$3:$Y$7793,2,0)</f>
        <v>10024</v>
      </c>
      <c r="K4098" t="str">
        <f>VLOOKUP($J4098,Mapping!$AB$3:$AC$475,2,0)</f>
        <v>Memphis</v>
      </c>
      <c r="L4098" t="str">
        <f>VLOOKUP($K4098,Mapping!$AF$3:$AG$475,2,0)</f>
        <v>Tennessee</v>
      </c>
      <c r="M4098" t="str">
        <f>VLOOKUP($L4098,Mapping!$AI$3:$AJ$48,2,0)</f>
        <v>United States</v>
      </c>
      <c r="N4098" t="str">
        <f>VLOOKUP($L4098,Mapping!$AI$3:$AK$48,3,0)</f>
        <v>South</v>
      </c>
      <c r="O4098" t="str">
        <f>VLOOKUP(Table1[[#This Row],[Column1]],Mapping!$AM$8:$AN$11,2,0)</f>
        <v>Office Supplies</v>
      </c>
      <c r="P4098" t="str">
        <f>VLOOKUP(Table1[[#This Row],[Column3]],Mapping!$AP$5:$AQ$22,2,0)</f>
        <v>Paper</v>
      </c>
      <c r="Q4098">
        <v>21.6</v>
      </c>
      <c r="R4098">
        <v>6</v>
      </c>
      <c r="S4098">
        <v>9.9359999999999999</v>
      </c>
    </row>
    <row r="4099" spans="1:19" x14ac:dyDescent="0.35">
      <c r="A4099">
        <v>7492</v>
      </c>
      <c r="B4099" t="s">
        <v>5610</v>
      </c>
      <c r="C4099" t="s">
        <v>1872</v>
      </c>
      <c r="D4099" t="str">
        <f>MID(Table1[[#This Row],[Product ID]],5,2)</f>
        <v>LA</v>
      </c>
      <c r="E4099" t="str">
        <f>LEFT(Table1[[#This Row],[Product ID]],3)</f>
        <v>OFF</v>
      </c>
      <c r="F4099" s="10">
        <f>VLOOKUP(Table1[[#This Row],[Order ID]],Mapping!H4099:J11890,3,0)</f>
        <v>41979</v>
      </c>
      <c r="G4099" s="10">
        <f>VLOOKUP(Table1[[#This Row],[Order ID]],Mapping!H4099:K11890,4,0)</f>
        <v>41982</v>
      </c>
      <c r="H4099" t="str">
        <f>INDEX(Mapping!$B$2:$T$7793,MATCH(Data!$A4099,Mapping!$B$3:$B$7793,0),MATCH(Data!$H$1,Mapping!$B$2:$T$2,0))</f>
        <v>Second Class</v>
      </c>
      <c r="I4099" t="str">
        <f>INDEX(Mapping!$B$2:$T$7793,MATCH(Data!$A4099,Mapping!$B$3:$B$7793,0),MATCH(Data!$I$1,Mapping!$B$2:$T$2,0))</f>
        <v>Consumer</v>
      </c>
      <c r="J4099">
        <f>VLOOKUP($A4099,Mapping!$X$3:$Y$7793,2,0)</f>
        <v>10024</v>
      </c>
      <c r="K4099" t="str">
        <f>VLOOKUP($J4099,Mapping!$AB$3:$AC$475,2,0)</f>
        <v>Memphis</v>
      </c>
      <c r="L4099" t="str">
        <f>VLOOKUP($K4099,Mapping!$AF$3:$AG$475,2,0)</f>
        <v>Tennessee</v>
      </c>
      <c r="M4099" t="str">
        <f>VLOOKUP($L4099,Mapping!$AI$3:$AJ$48,2,0)</f>
        <v>United States</v>
      </c>
      <c r="N4099" t="str">
        <f>VLOOKUP($L4099,Mapping!$AI$3:$AK$48,3,0)</f>
        <v>South</v>
      </c>
      <c r="O4099" t="str">
        <f>VLOOKUP(Table1[[#This Row],[Column1]],Mapping!$AM$8:$AN$11,2,0)</f>
        <v>Office Supplies</v>
      </c>
      <c r="P4099" t="str">
        <f>VLOOKUP(Table1[[#This Row],[Column3]],Mapping!$AP$5:$AQ$22,2,0)</f>
        <v>Labels</v>
      </c>
      <c r="Q4099">
        <v>11.07</v>
      </c>
      <c r="R4099">
        <v>3</v>
      </c>
      <c r="S4099">
        <v>5.2028999999999996</v>
      </c>
    </row>
    <row r="4100" spans="1:19" x14ac:dyDescent="0.35">
      <c r="A4100">
        <v>925</v>
      </c>
      <c r="B4100" t="s">
        <v>1162</v>
      </c>
      <c r="C4100" t="s">
        <v>1163</v>
      </c>
      <c r="D4100" t="str">
        <f>MID(Table1[[#This Row],[Product ID]],5,2)</f>
        <v>AP</v>
      </c>
      <c r="E4100" t="str">
        <f>LEFT(Table1[[#This Row],[Product ID]],3)</f>
        <v>OFF</v>
      </c>
      <c r="F4100" s="10" t="e">
        <f>VLOOKUP(Table1[[#This Row],[Order ID]],Mapping!H4100:J11891,3,0)</f>
        <v>#N/A</v>
      </c>
      <c r="G4100" s="10" t="e">
        <f>VLOOKUP(Table1[[#This Row],[Order ID]],Mapping!H4100:K11891,4,0)</f>
        <v>#N/A</v>
      </c>
      <c r="H4100" t="str">
        <f>INDEX(Mapping!$B$2:$T$7793,MATCH(Data!$A4100,Mapping!$B$3:$B$7793,0),MATCH(Data!$H$1,Mapping!$B$2:$T$2,0))</f>
        <v>Standard Class</v>
      </c>
      <c r="I4100" t="str">
        <f>INDEX(Mapping!$B$2:$T$7793,MATCH(Data!$A4100,Mapping!$B$3:$B$7793,0),MATCH(Data!$I$1,Mapping!$B$2:$T$2,0))</f>
        <v>Corporate</v>
      </c>
      <c r="J4100">
        <f>VLOOKUP($A4100,Mapping!$X$3:$Y$7793,2,0)</f>
        <v>90036</v>
      </c>
      <c r="K4100" t="str">
        <f>VLOOKUP($J4100,Mapping!$AB$3:$AC$475,2,0)</f>
        <v>Los Angeles</v>
      </c>
      <c r="L4100" t="str">
        <f>VLOOKUP($K4100,Mapping!$AF$3:$AG$475,2,0)</f>
        <v>California</v>
      </c>
      <c r="M4100" t="str">
        <f>VLOOKUP($L4100,Mapping!$AI$3:$AJ$48,2,0)</f>
        <v>United States</v>
      </c>
      <c r="N4100" t="str">
        <f>VLOOKUP($L4100,Mapping!$AI$3:$AK$48,3,0)</f>
        <v>West</v>
      </c>
      <c r="O4100" t="str">
        <f>VLOOKUP(Table1[[#This Row],[Column1]],Mapping!$AM$8:$AN$11,2,0)</f>
        <v>Office Supplies</v>
      </c>
      <c r="P4100" t="str">
        <f>VLOOKUP(Table1[[#This Row],[Column3]],Mapping!$AP$5:$AQ$22,2,0)</f>
        <v>Appliances</v>
      </c>
      <c r="Q4100">
        <v>81.92</v>
      </c>
      <c r="R4100">
        <v>4</v>
      </c>
      <c r="S4100">
        <v>22.118400000000001</v>
      </c>
    </row>
    <row r="4101" spans="1:19" x14ac:dyDescent="0.35">
      <c r="A4101">
        <v>926</v>
      </c>
      <c r="B4101" t="s">
        <v>1162</v>
      </c>
      <c r="C4101" t="s">
        <v>1164</v>
      </c>
      <c r="D4101" t="str">
        <f>MID(Table1[[#This Row],[Product ID]],5,2)</f>
        <v>PH</v>
      </c>
      <c r="E4101" t="str">
        <f>LEFT(Table1[[#This Row],[Product ID]],3)</f>
        <v>TEC</v>
      </c>
      <c r="F4101" s="10" t="e">
        <f>VLOOKUP(Table1[[#This Row],[Order ID]],Mapping!H4101:J11892,3,0)</f>
        <v>#N/A</v>
      </c>
      <c r="G4101" s="10" t="e">
        <f>VLOOKUP(Table1[[#This Row],[Order ID]],Mapping!H4101:K11892,4,0)</f>
        <v>#N/A</v>
      </c>
      <c r="H4101" t="str">
        <f>INDEX(Mapping!$B$2:$T$7793,MATCH(Data!$A4101,Mapping!$B$3:$B$7793,0),MATCH(Data!$H$1,Mapping!$B$2:$T$2,0))</f>
        <v>Second Class</v>
      </c>
      <c r="I4101" t="str">
        <f>INDEX(Mapping!$B$2:$T$7793,MATCH(Data!$A4101,Mapping!$B$3:$B$7793,0),MATCH(Data!$I$1,Mapping!$B$2:$T$2,0))</f>
        <v>Home Office</v>
      </c>
      <c r="J4101">
        <f>VLOOKUP($A4101,Mapping!$X$3:$Y$7793,2,0)</f>
        <v>90036</v>
      </c>
      <c r="K4101" t="str">
        <f>VLOOKUP($J4101,Mapping!$AB$3:$AC$475,2,0)</f>
        <v>Los Angeles</v>
      </c>
      <c r="L4101" t="str">
        <f>VLOOKUP($K4101,Mapping!$AF$3:$AG$475,2,0)</f>
        <v>California</v>
      </c>
      <c r="M4101" t="str">
        <f>VLOOKUP($L4101,Mapping!$AI$3:$AJ$48,2,0)</f>
        <v>United States</v>
      </c>
      <c r="N4101" t="str">
        <f>VLOOKUP($L4101,Mapping!$AI$3:$AK$48,3,0)</f>
        <v>West</v>
      </c>
      <c r="O4101" t="str">
        <f>VLOOKUP(Table1[[#This Row],[Column1]],Mapping!$AM$8:$AN$11,2,0)</f>
        <v>Technology</v>
      </c>
      <c r="P4101" t="str">
        <f>VLOOKUP(Table1[[#This Row],[Column3]],Mapping!$AP$5:$AQ$22,2,0)</f>
        <v>Phones</v>
      </c>
      <c r="Q4101">
        <v>889.53600000000006</v>
      </c>
      <c r="R4101">
        <v>8</v>
      </c>
      <c r="S4101">
        <v>66.715199999999982</v>
      </c>
    </row>
    <row r="4102" spans="1:19" x14ac:dyDescent="0.35">
      <c r="A4102">
        <v>927</v>
      </c>
      <c r="B4102" t="s">
        <v>1162</v>
      </c>
      <c r="C4102" t="s">
        <v>1165</v>
      </c>
      <c r="D4102" t="str">
        <f>MID(Table1[[#This Row],[Product ID]],5,2)</f>
        <v>CH</v>
      </c>
      <c r="E4102" t="str">
        <f>LEFT(Table1[[#This Row],[Product ID]],3)</f>
        <v>FUR</v>
      </c>
      <c r="F4102" s="10" t="e">
        <f>VLOOKUP(Table1[[#This Row],[Order ID]],Mapping!H4102:J11893,3,0)</f>
        <v>#N/A</v>
      </c>
      <c r="G4102" s="10" t="e">
        <f>VLOOKUP(Table1[[#This Row],[Order ID]],Mapping!H4102:K11893,4,0)</f>
        <v>#N/A</v>
      </c>
      <c r="H4102" t="str">
        <f>INDEX(Mapping!$B$2:$T$7793,MATCH(Data!$A4102,Mapping!$B$3:$B$7793,0),MATCH(Data!$H$1,Mapping!$B$2:$T$2,0))</f>
        <v>Second Class</v>
      </c>
      <c r="I4102" t="str">
        <f>INDEX(Mapping!$B$2:$T$7793,MATCH(Data!$A4102,Mapping!$B$3:$B$7793,0),MATCH(Data!$I$1,Mapping!$B$2:$T$2,0))</f>
        <v>Home Office</v>
      </c>
      <c r="J4102">
        <f>VLOOKUP($A4102,Mapping!$X$3:$Y$7793,2,0)</f>
        <v>90036</v>
      </c>
      <c r="K4102" t="str">
        <f>VLOOKUP($J4102,Mapping!$AB$3:$AC$475,2,0)</f>
        <v>Los Angeles</v>
      </c>
      <c r="L4102" t="str">
        <f>VLOOKUP($K4102,Mapping!$AF$3:$AG$475,2,0)</f>
        <v>California</v>
      </c>
      <c r="M4102" t="str">
        <f>VLOOKUP($L4102,Mapping!$AI$3:$AJ$48,2,0)</f>
        <v>United States</v>
      </c>
      <c r="N4102" t="str">
        <f>VLOOKUP($L4102,Mapping!$AI$3:$AK$48,3,0)</f>
        <v>West</v>
      </c>
      <c r="O4102" t="str">
        <f>VLOOKUP(Table1[[#This Row],[Column1]],Mapping!$AM$8:$AN$11,2,0)</f>
        <v>Furniture</v>
      </c>
      <c r="P4102" t="str">
        <f>VLOOKUP(Table1[[#This Row],[Column3]],Mapping!$AP$5:$AQ$22,2,0)</f>
        <v>Chairs</v>
      </c>
      <c r="Q4102">
        <v>892.22400000000005</v>
      </c>
      <c r="R4102">
        <v>3</v>
      </c>
      <c r="S4102">
        <v>89.222400000000022</v>
      </c>
    </row>
    <row r="4103" spans="1:19" x14ac:dyDescent="0.35">
      <c r="A4103">
        <v>929</v>
      </c>
      <c r="B4103" t="s">
        <v>1162</v>
      </c>
      <c r="C4103" t="s">
        <v>1166</v>
      </c>
      <c r="D4103" t="str">
        <f>MID(Table1[[#This Row],[Product ID]],5,2)</f>
        <v>PA</v>
      </c>
      <c r="E4103" t="str">
        <f>LEFT(Table1[[#This Row],[Product ID]],3)</f>
        <v>OFF</v>
      </c>
      <c r="F4103" s="10" t="e">
        <f>VLOOKUP(Table1[[#This Row],[Order ID]],Mapping!H4103:J11894,3,0)</f>
        <v>#N/A</v>
      </c>
      <c r="G4103" s="10" t="e">
        <f>VLOOKUP(Table1[[#This Row],[Order ID]],Mapping!H4103:K11894,4,0)</f>
        <v>#N/A</v>
      </c>
      <c r="H4103" t="str">
        <f>INDEX(Mapping!$B$2:$T$7793,MATCH(Data!$A4103,Mapping!$B$3:$B$7793,0),MATCH(Data!$H$1,Mapping!$B$2:$T$2,0))</f>
        <v>Second Class</v>
      </c>
      <c r="I4103" t="str">
        <f>INDEX(Mapping!$B$2:$T$7793,MATCH(Data!$A4103,Mapping!$B$3:$B$7793,0),MATCH(Data!$I$1,Mapping!$B$2:$T$2,0))</f>
        <v>Home Office</v>
      </c>
      <c r="J4103">
        <f>VLOOKUP($A4103,Mapping!$X$3:$Y$7793,2,0)</f>
        <v>90036</v>
      </c>
      <c r="K4103" t="str">
        <f>VLOOKUP($J4103,Mapping!$AB$3:$AC$475,2,0)</f>
        <v>Los Angeles</v>
      </c>
      <c r="L4103" t="str">
        <f>VLOOKUP($K4103,Mapping!$AF$3:$AG$475,2,0)</f>
        <v>California</v>
      </c>
      <c r="M4103" t="str">
        <f>VLOOKUP($L4103,Mapping!$AI$3:$AJ$48,2,0)</f>
        <v>United States</v>
      </c>
      <c r="N4103" t="str">
        <f>VLOOKUP($L4103,Mapping!$AI$3:$AK$48,3,0)</f>
        <v>West</v>
      </c>
      <c r="O4103" t="str">
        <f>VLOOKUP(Table1[[#This Row],[Column1]],Mapping!$AM$8:$AN$11,2,0)</f>
        <v>Office Supplies</v>
      </c>
      <c r="P4103" t="str">
        <f>VLOOKUP(Table1[[#This Row],[Column3]],Mapping!$AP$5:$AQ$22,2,0)</f>
        <v>Paper</v>
      </c>
      <c r="Q4103">
        <v>23.12</v>
      </c>
      <c r="R4103">
        <v>4</v>
      </c>
      <c r="S4103">
        <v>11.328800000000001</v>
      </c>
    </row>
    <row r="4104" spans="1:19" x14ac:dyDescent="0.35">
      <c r="A4104">
        <v>596</v>
      </c>
      <c r="B4104" t="s">
        <v>781</v>
      </c>
      <c r="C4104" t="s">
        <v>640</v>
      </c>
      <c r="D4104" t="str">
        <f>MID(Table1[[#This Row],[Product ID]],5,2)</f>
        <v>BI</v>
      </c>
      <c r="E4104" t="str">
        <f>LEFT(Table1[[#This Row],[Product ID]],3)</f>
        <v>OFF</v>
      </c>
      <c r="F4104" s="10" t="e">
        <f>VLOOKUP(Table1[[#This Row],[Order ID]],Mapping!H4104:J11895,3,0)</f>
        <v>#N/A</v>
      </c>
      <c r="G4104" s="10" t="e">
        <f>VLOOKUP(Table1[[#This Row],[Order ID]],Mapping!H4104:K11895,4,0)</f>
        <v>#N/A</v>
      </c>
      <c r="H4104" t="str">
        <f>INDEX(Mapping!$B$2:$T$7793,MATCH(Data!$A4104,Mapping!$B$3:$B$7793,0),MATCH(Data!$H$1,Mapping!$B$2:$T$2,0))</f>
        <v>Standard Class</v>
      </c>
      <c r="I4104" t="str">
        <f>INDEX(Mapping!$B$2:$T$7793,MATCH(Data!$A4104,Mapping!$B$3:$B$7793,0),MATCH(Data!$I$1,Mapping!$B$2:$T$2,0))</f>
        <v>Consumer</v>
      </c>
      <c r="J4104">
        <f>VLOOKUP($A4104,Mapping!$X$3:$Y$7793,2,0)</f>
        <v>10009</v>
      </c>
      <c r="K4104" t="str">
        <f>VLOOKUP($J4104,Mapping!$AB$3:$AC$475,2,0)</f>
        <v>Saint Paul</v>
      </c>
      <c r="L4104" t="str">
        <f>VLOOKUP($K4104,Mapping!$AF$3:$AG$475,2,0)</f>
        <v>Minnesota</v>
      </c>
      <c r="M4104" t="str">
        <f>VLOOKUP($L4104,Mapping!$AI$3:$AJ$48,2,0)</f>
        <v>United States</v>
      </c>
      <c r="N4104" t="str">
        <f>VLOOKUP($L4104,Mapping!$AI$3:$AK$48,3,0)</f>
        <v>Central</v>
      </c>
      <c r="O4104" t="str">
        <f>VLOOKUP(Table1[[#This Row],[Column1]],Mapping!$AM$8:$AN$11,2,0)</f>
        <v>Office Supplies</v>
      </c>
      <c r="P4104" t="str">
        <f>VLOOKUP(Table1[[#This Row],[Column3]],Mapping!$AP$5:$AQ$22,2,0)</f>
        <v>Binders</v>
      </c>
      <c r="Q4104">
        <v>13.128</v>
      </c>
      <c r="R4104">
        <v>3</v>
      </c>
      <c r="S4104">
        <v>4.2665999999999986</v>
      </c>
    </row>
    <row r="4105" spans="1:19" x14ac:dyDescent="0.35">
      <c r="A4105">
        <v>3356</v>
      </c>
      <c r="B4105" t="s">
        <v>3183</v>
      </c>
      <c r="C4105" t="s">
        <v>1449</v>
      </c>
      <c r="D4105" t="str">
        <f>MID(Table1[[#This Row],[Product ID]],5,2)</f>
        <v>ST</v>
      </c>
      <c r="E4105" t="str">
        <f>LEFT(Table1[[#This Row],[Product ID]],3)</f>
        <v>OFF</v>
      </c>
      <c r="F4105" s="10" t="e">
        <f>VLOOKUP(Table1[[#This Row],[Order ID]],Mapping!H4105:J11896,3,0)</f>
        <v>#N/A</v>
      </c>
      <c r="G4105" s="10" t="e">
        <f>VLOOKUP(Table1[[#This Row],[Order ID]],Mapping!H4105:K11896,4,0)</f>
        <v>#N/A</v>
      </c>
      <c r="H4105" t="str">
        <f>INDEX(Mapping!$B$2:$T$7793,MATCH(Data!$A4105,Mapping!$B$3:$B$7793,0),MATCH(Data!$H$1,Mapping!$B$2:$T$2,0))</f>
        <v>Standard Class</v>
      </c>
      <c r="I4105" t="str">
        <f>INDEX(Mapping!$B$2:$T$7793,MATCH(Data!$A4105,Mapping!$B$3:$B$7793,0),MATCH(Data!$I$1,Mapping!$B$2:$T$2,0))</f>
        <v>Consumer</v>
      </c>
      <c r="J4105">
        <f>VLOOKUP($A4105,Mapping!$X$3:$Y$7793,2,0)</f>
        <v>90032</v>
      </c>
      <c r="K4105" t="str">
        <f>VLOOKUP($J4105,Mapping!$AB$3:$AC$475,2,0)</f>
        <v>Seattle</v>
      </c>
      <c r="L4105" t="str">
        <f>VLOOKUP($K4105,Mapping!$AF$3:$AG$475,2,0)</f>
        <v>Washington</v>
      </c>
      <c r="M4105" t="str">
        <f>VLOOKUP($L4105,Mapping!$AI$3:$AJ$48,2,0)</f>
        <v>United States</v>
      </c>
      <c r="N4105" t="str">
        <f>VLOOKUP($L4105,Mapping!$AI$3:$AK$48,3,0)</f>
        <v>West</v>
      </c>
      <c r="O4105" t="str">
        <f>VLOOKUP(Table1[[#This Row],[Column1]],Mapping!$AM$8:$AN$11,2,0)</f>
        <v>Office Supplies</v>
      </c>
      <c r="P4105" t="str">
        <f>VLOOKUP(Table1[[#This Row],[Column3]],Mapping!$AP$5:$AQ$22,2,0)</f>
        <v>Storage</v>
      </c>
      <c r="Q4105">
        <v>54.32</v>
      </c>
      <c r="R4105">
        <v>4</v>
      </c>
      <c r="S4105">
        <v>0.54319999999999879</v>
      </c>
    </row>
    <row r="4106" spans="1:19" x14ac:dyDescent="0.35">
      <c r="A4106">
        <v>4460</v>
      </c>
      <c r="B4106" t="s">
        <v>3893</v>
      </c>
      <c r="C4106" t="s">
        <v>1561</v>
      </c>
      <c r="D4106" t="str">
        <f>MID(Table1[[#This Row],[Product ID]],5,2)</f>
        <v>AC</v>
      </c>
      <c r="E4106" t="str">
        <f>LEFT(Table1[[#This Row],[Product ID]],3)</f>
        <v>TEC</v>
      </c>
      <c r="F4106" s="10">
        <f>VLOOKUP(Table1[[#This Row],[Order ID]],Mapping!H4106:J11897,3,0)</f>
        <v>41982</v>
      </c>
      <c r="G4106" s="10">
        <f>VLOOKUP(Table1[[#This Row],[Order ID]],Mapping!H4106:K11897,4,0)</f>
        <v>41987</v>
      </c>
      <c r="H4106" t="str">
        <f>INDEX(Mapping!$B$2:$T$7793,MATCH(Data!$A4106,Mapping!$B$3:$B$7793,0),MATCH(Data!$H$1,Mapping!$B$2:$T$2,0))</f>
        <v>Standard Class</v>
      </c>
      <c r="I4106" t="str">
        <f>INDEX(Mapping!$B$2:$T$7793,MATCH(Data!$A4106,Mapping!$B$3:$B$7793,0),MATCH(Data!$I$1,Mapping!$B$2:$T$2,0))</f>
        <v>Corporate</v>
      </c>
      <c r="J4106">
        <f>VLOOKUP($A4106,Mapping!$X$3:$Y$7793,2,0)</f>
        <v>53711</v>
      </c>
      <c r="K4106" t="str">
        <f>VLOOKUP($J4106,Mapping!$AB$3:$AC$475,2,0)</f>
        <v>West Jordan</v>
      </c>
      <c r="L4106" t="str">
        <f>VLOOKUP($K4106,Mapping!$AF$3:$AG$475,2,0)</f>
        <v>Utah</v>
      </c>
      <c r="M4106" t="str">
        <f>VLOOKUP($L4106,Mapping!$AI$3:$AJ$48,2,0)</f>
        <v>United States</v>
      </c>
      <c r="N4106" t="str">
        <f>VLOOKUP($L4106,Mapping!$AI$3:$AK$48,3,0)</f>
        <v>West</v>
      </c>
      <c r="O4106" t="str">
        <f>VLOOKUP(Table1[[#This Row],[Column1]],Mapping!$AM$8:$AN$11,2,0)</f>
        <v>Technology</v>
      </c>
      <c r="P4106" t="str">
        <f>VLOOKUP(Table1[[#This Row],[Column3]],Mapping!$AP$5:$AQ$22,2,0)</f>
        <v>Accessories</v>
      </c>
      <c r="Q4106">
        <v>178.10999999999999</v>
      </c>
      <c r="R4106">
        <v>3</v>
      </c>
      <c r="S4106">
        <v>32.059799999999996</v>
      </c>
    </row>
    <row r="4107" spans="1:19" x14ac:dyDescent="0.35">
      <c r="A4107">
        <v>4462</v>
      </c>
      <c r="B4107" t="s">
        <v>3893</v>
      </c>
      <c r="C4107" t="s">
        <v>721</v>
      </c>
      <c r="D4107" t="str">
        <f>MID(Table1[[#This Row],[Product ID]],5,2)</f>
        <v>LA</v>
      </c>
      <c r="E4107" t="str">
        <f>LEFT(Table1[[#This Row],[Product ID]],3)</f>
        <v>OFF</v>
      </c>
      <c r="F4107" s="10">
        <f>VLOOKUP(Table1[[#This Row],[Order ID]],Mapping!H4107:J11898,3,0)</f>
        <v>41982</v>
      </c>
      <c r="G4107" s="10">
        <f>VLOOKUP(Table1[[#This Row],[Order ID]],Mapping!H4107:K11898,4,0)</f>
        <v>41987</v>
      </c>
      <c r="H4107" t="str">
        <f>INDEX(Mapping!$B$2:$T$7793,MATCH(Data!$A4107,Mapping!$B$3:$B$7793,0),MATCH(Data!$H$1,Mapping!$B$2:$T$2,0))</f>
        <v>Standard Class</v>
      </c>
      <c r="I4107" t="str">
        <f>INDEX(Mapping!$B$2:$T$7793,MATCH(Data!$A4107,Mapping!$B$3:$B$7793,0),MATCH(Data!$I$1,Mapping!$B$2:$T$2,0))</f>
        <v>Consumer</v>
      </c>
      <c r="J4107">
        <f>VLOOKUP($A4107,Mapping!$X$3:$Y$7793,2,0)</f>
        <v>53711</v>
      </c>
      <c r="K4107" t="str">
        <f>VLOOKUP($J4107,Mapping!$AB$3:$AC$475,2,0)</f>
        <v>West Jordan</v>
      </c>
      <c r="L4107" t="str">
        <f>VLOOKUP($K4107,Mapping!$AF$3:$AG$475,2,0)</f>
        <v>Utah</v>
      </c>
      <c r="M4107" t="str">
        <f>VLOOKUP($L4107,Mapping!$AI$3:$AJ$48,2,0)</f>
        <v>United States</v>
      </c>
      <c r="N4107" t="str">
        <f>VLOOKUP($L4107,Mapping!$AI$3:$AK$48,3,0)</f>
        <v>West</v>
      </c>
      <c r="O4107" t="str">
        <f>VLOOKUP(Table1[[#This Row],[Column1]],Mapping!$AM$8:$AN$11,2,0)</f>
        <v>Office Supplies</v>
      </c>
      <c r="P4107" t="str">
        <f>VLOOKUP(Table1[[#This Row],[Column3]],Mapping!$AP$5:$AQ$22,2,0)</f>
        <v>Labels</v>
      </c>
      <c r="Q4107">
        <v>61.06</v>
      </c>
      <c r="R4107">
        <v>2</v>
      </c>
      <c r="S4107">
        <v>28.087600000000002</v>
      </c>
    </row>
    <row r="4108" spans="1:19" x14ac:dyDescent="0.35">
      <c r="A4108">
        <v>4463</v>
      </c>
      <c r="B4108" t="s">
        <v>3893</v>
      </c>
      <c r="C4108" t="s">
        <v>1637</v>
      </c>
      <c r="D4108" t="str">
        <f>MID(Table1[[#This Row],[Product ID]],5,2)</f>
        <v>BO</v>
      </c>
      <c r="E4108" t="str">
        <f>LEFT(Table1[[#This Row],[Product ID]],3)</f>
        <v>FUR</v>
      </c>
      <c r="F4108" s="10">
        <f>VLOOKUP(Table1[[#This Row],[Order ID]],Mapping!H4108:J11899,3,0)</f>
        <v>41982</v>
      </c>
      <c r="G4108" s="10">
        <f>VLOOKUP(Table1[[#This Row],[Order ID]],Mapping!H4108:K11899,4,0)</f>
        <v>41987</v>
      </c>
      <c r="H4108" t="str">
        <f>INDEX(Mapping!$B$2:$T$7793,MATCH(Data!$A4108,Mapping!$B$3:$B$7793,0),MATCH(Data!$H$1,Mapping!$B$2:$T$2,0))</f>
        <v>Standard Class</v>
      </c>
      <c r="I4108" t="str">
        <f>INDEX(Mapping!$B$2:$T$7793,MATCH(Data!$A4108,Mapping!$B$3:$B$7793,0),MATCH(Data!$I$1,Mapping!$B$2:$T$2,0))</f>
        <v>Consumer</v>
      </c>
      <c r="J4108">
        <f>VLOOKUP($A4108,Mapping!$X$3:$Y$7793,2,0)</f>
        <v>53711</v>
      </c>
      <c r="K4108" t="str">
        <f>VLOOKUP($J4108,Mapping!$AB$3:$AC$475,2,0)</f>
        <v>West Jordan</v>
      </c>
      <c r="L4108" t="str">
        <f>VLOOKUP($K4108,Mapping!$AF$3:$AG$475,2,0)</f>
        <v>Utah</v>
      </c>
      <c r="M4108" t="str">
        <f>VLOOKUP($L4108,Mapping!$AI$3:$AJ$48,2,0)</f>
        <v>United States</v>
      </c>
      <c r="N4108" t="str">
        <f>VLOOKUP($L4108,Mapping!$AI$3:$AK$48,3,0)</f>
        <v>West</v>
      </c>
      <c r="O4108" t="str">
        <f>VLOOKUP(Table1[[#This Row],[Column1]],Mapping!$AM$8:$AN$11,2,0)</f>
        <v>Furniture</v>
      </c>
      <c r="P4108" t="str">
        <f>VLOOKUP(Table1[[#This Row],[Column3]],Mapping!$AP$5:$AQ$22,2,0)</f>
        <v>Bookcases</v>
      </c>
      <c r="Q4108">
        <v>459.92</v>
      </c>
      <c r="R4108">
        <v>4</v>
      </c>
      <c r="S4108">
        <v>41.392799999999966</v>
      </c>
    </row>
    <row r="4109" spans="1:19" x14ac:dyDescent="0.35">
      <c r="A4109">
        <v>4464</v>
      </c>
      <c r="B4109" t="s">
        <v>3893</v>
      </c>
      <c r="C4109" t="s">
        <v>383</v>
      </c>
      <c r="D4109" t="str">
        <f>MID(Table1[[#This Row],[Product ID]],5,2)</f>
        <v>PA</v>
      </c>
      <c r="E4109" t="str">
        <f>LEFT(Table1[[#This Row],[Product ID]],3)</f>
        <v>OFF</v>
      </c>
      <c r="F4109" s="10">
        <f>VLOOKUP(Table1[[#This Row],[Order ID]],Mapping!H4109:J11900,3,0)</f>
        <v>41982</v>
      </c>
      <c r="G4109" s="10">
        <f>VLOOKUP(Table1[[#This Row],[Order ID]],Mapping!H4109:K11900,4,0)</f>
        <v>41987</v>
      </c>
      <c r="H4109" t="str">
        <f>INDEX(Mapping!$B$2:$T$7793,MATCH(Data!$A4109,Mapping!$B$3:$B$7793,0),MATCH(Data!$H$1,Mapping!$B$2:$T$2,0))</f>
        <v>Standard Class</v>
      </c>
      <c r="I4109" t="str">
        <f>INDEX(Mapping!$B$2:$T$7793,MATCH(Data!$A4109,Mapping!$B$3:$B$7793,0),MATCH(Data!$I$1,Mapping!$B$2:$T$2,0))</f>
        <v>Consumer</v>
      </c>
      <c r="J4109">
        <f>VLOOKUP($A4109,Mapping!$X$3:$Y$7793,2,0)</f>
        <v>53711</v>
      </c>
      <c r="K4109" t="str">
        <f>VLOOKUP($J4109,Mapping!$AB$3:$AC$475,2,0)</f>
        <v>West Jordan</v>
      </c>
      <c r="L4109" t="str">
        <f>VLOOKUP($K4109,Mapping!$AF$3:$AG$475,2,0)</f>
        <v>Utah</v>
      </c>
      <c r="M4109" t="str">
        <f>VLOOKUP($L4109,Mapping!$AI$3:$AJ$48,2,0)</f>
        <v>United States</v>
      </c>
      <c r="N4109" t="str">
        <f>VLOOKUP($L4109,Mapping!$AI$3:$AK$48,3,0)</f>
        <v>West</v>
      </c>
      <c r="O4109" t="str">
        <f>VLOOKUP(Table1[[#This Row],[Column1]],Mapping!$AM$8:$AN$11,2,0)</f>
        <v>Office Supplies</v>
      </c>
      <c r="P4109" t="str">
        <f>VLOOKUP(Table1[[#This Row],[Column3]],Mapping!$AP$5:$AQ$22,2,0)</f>
        <v>Paper</v>
      </c>
      <c r="Q4109">
        <v>27.52</v>
      </c>
      <c r="R4109">
        <v>4</v>
      </c>
      <c r="S4109">
        <v>12.659199999999998</v>
      </c>
    </row>
    <row r="4110" spans="1:19" x14ac:dyDescent="0.35">
      <c r="A4110">
        <v>3754</v>
      </c>
      <c r="B4110" t="s">
        <v>3441</v>
      </c>
      <c r="C4110" t="s">
        <v>2558</v>
      </c>
      <c r="D4110" t="str">
        <f>MID(Table1[[#This Row],[Product ID]],5,2)</f>
        <v>BI</v>
      </c>
      <c r="E4110" t="str">
        <f>LEFT(Table1[[#This Row],[Product ID]],3)</f>
        <v>OFF</v>
      </c>
      <c r="F4110" s="10" t="e">
        <f>VLOOKUP(Table1[[#This Row],[Order ID]],Mapping!H4110:J11901,3,0)</f>
        <v>#N/A</v>
      </c>
      <c r="G4110" s="10" t="e">
        <f>VLOOKUP(Table1[[#This Row],[Order ID]],Mapping!H4110:K11901,4,0)</f>
        <v>#N/A</v>
      </c>
      <c r="H4110" t="str">
        <f>INDEX(Mapping!$B$2:$T$7793,MATCH(Data!$A4110,Mapping!$B$3:$B$7793,0),MATCH(Data!$H$1,Mapping!$B$2:$T$2,0))</f>
        <v>Standard Class</v>
      </c>
      <c r="I4110" t="str">
        <f>INDEX(Mapping!$B$2:$T$7793,MATCH(Data!$A4110,Mapping!$B$3:$B$7793,0),MATCH(Data!$I$1,Mapping!$B$2:$T$2,0))</f>
        <v>Consumer</v>
      </c>
      <c r="J4110">
        <f>VLOOKUP($A4110,Mapping!$X$3:$Y$7793,2,0)</f>
        <v>6360</v>
      </c>
      <c r="K4110" t="str">
        <f>VLOOKUP($J4110,Mapping!$AB$3:$AC$475,2,0)</f>
        <v>Harrisonburg</v>
      </c>
      <c r="L4110" t="str">
        <f>VLOOKUP($K4110,Mapping!$AF$3:$AG$475,2,0)</f>
        <v>Virginia</v>
      </c>
      <c r="M4110" t="str">
        <f>VLOOKUP($L4110,Mapping!$AI$3:$AJ$48,2,0)</f>
        <v>United States</v>
      </c>
      <c r="N4110" t="str">
        <f>VLOOKUP($L4110,Mapping!$AI$3:$AK$48,3,0)</f>
        <v>South</v>
      </c>
      <c r="O4110" t="str">
        <f>VLOOKUP(Table1[[#This Row],[Column1]],Mapping!$AM$8:$AN$11,2,0)</f>
        <v>Office Supplies</v>
      </c>
      <c r="P4110" t="str">
        <f>VLOOKUP(Table1[[#This Row],[Column3]],Mapping!$AP$5:$AQ$22,2,0)</f>
        <v>Binders</v>
      </c>
      <c r="Q4110">
        <v>10.36</v>
      </c>
      <c r="R4110">
        <v>2</v>
      </c>
      <c r="S4110">
        <v>5.0763999999999996</v>
      </c>
    </row>
    <row r="4111" spans="1:19" x14ac:dyDescent="0.35">
      <c r="A4111">
        <v>5460</v>
      </c>
      <c r="B4111" t="s">
        <v>4468</v>
      </c>
      <c r="C4111" t="s">
        <v>172</v>
      </c>
      <c r="D4111" t="str">
        <f>MID(Table1[[#This Row],[Product ID]],5,2)</f>
        <v>BI</v>
      </c>
      <c r="E4111" t="str">
        <f>LEFT(Table1[[#This Row],[Product ID]],3)</f>
        <v>OFF</v>
      </c>
      <c r="F4111" s="10">
        <f>VLOOKUP(Table1[[#This Row],[Order ID]],Mapping!H4111:J11902,3,0)</f>
        <v>41997</v>
      </c>
      <c r="G4111" s="10">
        <f>VLOOKUP(Table1[[#This Row],[Order ID]],Mapping!H4111:K11902,4,0)</f>
        <v>41999</v>
      </c>
      <c r="H4111" t="str">
        <f>INDEX(Mapping!$B$2:$T$7793,MATCH(Data!$A4111,Mapping!$B$3:$B$7793,0),MATCH(Data!$H$1,Mapping!$B$2:$T$2,0))</f>
        <v>Standard Class</v>
      </c>
      <c r="I4111" t="str">
        <f>INDEX(Mapping!$B$2:$T$7793,MATCH(Data!$A4111,Mapping!$B$3:$B$7793,0),MATCH(Data!$I$1,Mapping!$B$2:$T$2,0))</f>
        <v>Corporate</v>
      </c>
      <c r="J4111">
        <f>VLOOKUP($A4111,Mapping!$X$3:$Y$7793,2,0)</f>
        <v>61107</v>
      </c>
      <c r="K4111" t="str">
        <f>VLOOKUP($J4111,Mapping!$AB$3:$AC$475,2,0)</f>
        <v>Deltona</v>
      </c>
      <c r="L4111" t="str">
        <f>VLOOKUP($K4111,Mapping!$AF$3:$AG$475,2,0)</f>
        <v>Florida</v>
      </c>
      <c r="M4111" t="str">
        <f>VLOOKUP($L4111,Mapping!$AI$3:$AJ$48,2,0)</f>
        <v>United States</v>
      </c>
      <c r="N4111" t="str">
        <f>VLOOKUP($L4111,Mapping!$AI$3:$AK$48,3,0)</f>
        <v>South</v>
      </c>
      <c r="O4111" t="str">
        <f>VLOOKUP(Table1[[#This Row],[Column1]],Mapping!$AM$8:$AN$11,2,0)</f>
        <v>Office Supplies</v>
      </c>
      <c r="P4111" t="str">
        <f>VLOOKUP(Table1[[#This Row],[Column3]],Mapping!$AP$5:$AQ$22,2,0)</f>
        <v>Binders</v>
      </c>
      <c r="Q4111">
        <v>13.839999999999998</v>
      </c>
      <c r="R4111">
        <v>4</v>
      </c>
      <c r="S4111">
        <v>-22.144000000000005</v>
      </c>
    </row>
    <row r="4112" spans="1:19" x14ac:dyDescent="0.35">
      <c r="A4112">
        <v>319</v>
      </c>
      <c r="B4112" t="s">
        <v>435</v>
      </c>
      <c r="C4112" t="s">
        <v>430</v>
      </c>
      <c r="D4112" t="str">
        <f>MID(Table1[[#This Row],[Product ID]],5,2)</f>
        <v>AC</v>
      </c>
      <c r="E4112" t="str">
        <f>LEFT(Table1[[#This Row],[Product ID]],3)</f>
        <v>TEC</v>
      </c>
      <c r="F4112" s="10" t="e">
        <f>VLOOKUP(Table1[[#This Row],[Order ID]],Mapping!H4112:J11903,3,0)</f>
        <v>#N/A</v>
      </c>
      <c r="G4112" s="10" t="e">
        <f>VLOOKUP(Table1[[#This Row],[Order ID]],Mapping!H4112:K11903,4,0)</f>
        <v>#N/A</v>
      </c>
      <c r="H4112" t="str">
        <f>INDEX(Mapping!$B$2:$T$7793,MATCH(Data!$A4112,Mapping!$B$3:$B$7793,0),MATCH(Data!$H$1,Mapping!$B$2:$T$2,0))</f>
        <v>Standard Class</v>
      </c>
      <c r="I4112" t="str">
        <f>INDEX(Mapping!$B$2:$T$7793,MATCH(Data!$A4112,Mapping!$B$3:$B$7793,0),MATCH(Data!$I$1,Mapping!$B$2:$T$2,0))</f>
        <v>Consumer</v>
      </c>
      <c r="J4112">
        <f>VLOOKUP($A4112,Mapping!$X$3:$Y$7793,2,0)</f>
        <v>94110</v>
      </c>
      <c r="K4112" t="str">
        <f>VLOOKUP($J4112,Mapping!$AB$3:$AC$475,2,0)</f>
        <v>Tucson</v>
      </c>
      <c r="L4112" t="str">
        <f>VLOOKUP($K4112,Mapping!$AF$3:$AG$475,2,0)</f>
        <v>Arizona</v>
      </c>
      <c r="M4112" t="str">
        <f>VLOOKUP($L4112,Mapping!$AI$3:$AJ$48,2,0)</f>
        <v>United States</v>
      </c>
      <c r="N4112" t="str">
        <f>VLOOKUP($L4112,Mapping!$AI$3:$AK$48,3,0)</f>
        <v>West</v>
      </c>
      <c r="O4112" t="str">
        <f>VLOOKUP(Table1[[#This Row],[Column1]],Mapping!$AM$8:$AN$11,2,0)</f>
        <v>Technology</v>
      </c>
      <c r="P4112" t="str">
        <f>VLOOKUP(Table1[[#This Row],[Column3]],Mapping!$AP$5:$AQ$22,2,0)</f>
        <v>Accessories</v>
      </c>
      <c r="Q4112">
        <v>179.95000000000002</v>
      </c>
      <c r="R4112">
        <v>5</v>
      </c>
      <c r="S4112">
        <v>37.789500000000004</v>
      </c>
    </row>
    <row r="4113" spans="1:19" x14ac:dyDescent="0.35">
      <c r="A4113">
        <v>320</v>
      </c>
      <c r="B4113" t="s">
        <v>435</v>
      </c>
      <c r="C4113" t="s">
        <v>436</v>
      </c>
      <c r="D4113" t="str">
        <f>MID(Table1[[#This Row],[Product ID]],5,2)</f>
        <v>CO</v>
      </c>
      <c r="E4113" t="str">
        <f>LEFT(Table1[[#This Row],[Product ID]],3)</f>
        <v>TEC</v>
      </c>
      <c r="F4113" s="10" t="e">
        <f>VLOOKUP(Table1[[#This Row],[Order ID]],Mapping!H4113:J11904,3,0)</f>
        <v>#N/A</v>
      </c>
      <c r="G4113" s="10" t="e">
        <f>VLOOKUP(Table1[[#This Row],[Order ID]],Mapping!H4113:K11904,4,0)</f>
        <v>#N/A</v>
      </c>
      <c r="H4113" t="str">
        <f>INDEX(Mapping!$B$2:$T$7793,MATCH(Data!$A4113,Mapping!$B$3:$B$7793,0),MATCH(Data!$H$1,Mapping!$B$2:$T$2,0))</f>
        <v>Standard Class</v>
      </c>
      <c r="I4113" t="str">
        <f>INDEX(Mapping!$B$2:$T$7793,MATCH(Data!$A4113,Mapping!$B$3:$B$7793,0),MATCH(Data!$I$1,Mapping!$B$2:$T$2,0))</f>
        <v>Consumer</v>
      </c>
      <c r="J4113">
        <f>VLOOKUP($A4113,Mapping!$X$3:$Y$7793,2,0)</f>
        <v>94110</v>
      </c>
      <c r="K4113" t="str">
        <f>VLOOKUP($J4113,Mapping!$AB$3:$AC$475,2,0)</f>
        <v>Tucson</v>
      </c>
      <c r="L4113" t="str">
        <f>VLOOKUP($K4113,Mapping!$AF$3:$AG$475,2,0)</f>
        <v>Arizona</v>
      </c>
      <c r="M4113" t="str">
        <f>VLOOKUP($L4113,Mapping!$AI$3:$AJ$48,2,0)</f>
        <v>United States</v>
      </c>
      <c r="N4113" t="str">
        <f>VLOOKUP($L4113,Mapping!$AI$3:$AK$48,3,0)</f>
        <v>West</v>
      </c>
      <c r="O4113" t="str">
        <f>VLOOKUP(Table1[[#This Row],[Column1]],Mapping!$AM$8:$AN$11,2,0)</f>
        <v>Technology</v>
      </c>
      <c r="P4113" t="str">
        <f>VLOOKUP(Table1[[#This Row],[Column3]],Mapping!$AP$5:$AQ$22,2,0)</f>
        <v>Copiers</v>
      </c>
      <c r="Q4113">
        <v>1199.9760000000001</v>
      </c>
      <c r="R4113">
        <v>3</v>
      </c>
      <c r="S4113">
        <v>434.99130000000002</v>
      </c>
    </row>
    <row r="4114" spans="1:19" x14ac:dyDescent="0.35">
      <c r="A4114">
        <v>322</v>
      </c>
      <c r="B4114" t="s">
        <v>435</v>
      </c>
      <c r="C4114" t="s">
        <v>438</v>
      </c>
      <c r="D4114" t="str">
        <f>MID(Table1[[#This Row],[Product ID]],5,2)</f>
        <v>TA</v>
      </c>
      <c r="E4114" t="str">
        <f>LEFT(Table1[[#This Row],[Product ID]],3)</f>
        <v>FUR</v>
      </c>
      <c r="F4114" s="10" t="e">
        <f>VLOOKUP(Table1[[#This Row],[Order ID]],Mapping!H4114:J11905,3,0)</f>
        <v>#N/A</v>
      </c>
      <c r="G4114" s="10" t="e">
        <f>VLOOKUP(Table1[[#This Row],[Order ID]],Mapping!H4114:K11905,4,0)</f>
        <v>#N/A</v>
      </c>
      <c r="H4114" t="str">
        <f>INDEX(Mapping!$B$2:$T$7793,MATCH(Data!$A4114,Mapping!$B$3:$B$7793,0),MATCH(Data!$H$1,Mapping!$B$2:$T$2,0))</f>
        <v>Standard Class</v>
      </c>
      <c r="I4114" t="str">
        <f>INDEX(Mapping!$B$2:$T$7793,MATCH(Data!$A4114,Mapping!$B$3:$B$7793,0),MATCH(Data!$I$1,Mapping!$B$2:$T$2,0))</f>
        <v>Consumer</v>
      </c>
      <c r="J4114">
        <f>VLOOKUP($A4114,Mapping!$X$3:$Y$7793,2,0)</f>
        <v>94110</v>
      </c>
      <c r="K4114" t="str">
        <f>VLOOKUP($J4114,Mapping!$AB$3:$AC$475,2,0)</f>
        <v>Tucson</v>
      </c>
      <c r="L4114" t="str">
        <f>VLOOKUP($K4114,Mapping!$AF$3:$AG$475,2,0)</f>
        <v>Arizona</v>
      </c>
      <c r="M4114" t="str">
        <f>VLOOKUP($L4114,Mapping!$AI$3:$AJ$48,2,0)</f>
        <v>United States</v>
      </c>
      <c r="N4114" t="str">
        <f>VLOOKUP($L4114,Mapping!$AI$3:$AK$48,3,0)</f>
        <v>West</v>
      </c>
      <c r="O4114" t="str">
        <f>VLOOKUP(Table1[[#This Row],[Column1]],Mapping!$AM$8:$AN$11,2,0)</f>
        <v>Furniture</v>
      </c>
      <c r="P4114" t="str">
        <f>VLOOKUP(Table1[[#This Row],[Column3]],Mapping!$AP$5:$AQ$22,2,0)</f>
        <v>Tables</v>
      </c>
      <c r="Q4114">
        <v>1004.0239999999999</v>
      </c>
      <c r="R4114">
        <v>7</v>
      </c>
      <c r="S4114">
        <v>-112.95269999999994</v>
      </c>
    </row>
    <row r="4115" spans="1:19" x14ac:dyDescent="0.35">
      <c r="A4115">
        <v>324</v>
      </c>
      <c r="B4115" t="s">
        <v>435</v>
      </c>
      <c r="C4115" t="s">
        <v>440</v>
      </c>
      <c r="D4115" t="str">
        <f>MID(Table1[[#This Row],[Product ID]],5,2)</f>
        <v>LA</v>
      </c>
      <c r="E4115" t="str">
        <f>LEFT(Table1[[#This Row],[Product ID]],3)</f>
        <v>OFF</v>
      </c>
      <c r="F4115" s="10" t="e">
        <f>VLOOKUP(Table1[[#This Row],[Order ID]],Mapping!H4115:J11906,3,0)</f>
        <v>#N/A</v>
      </c>
      <c r="G4115" s="10" t="e">
        <f>VLOOKUP(Table1[[#This Row],[Order ID]],Mapping!H4115:K11906,4,0)</f>
        <v>#N/A</v>
      </c>
      <c r="H4115" t="str">
        <f>INDEX(Mapping!$B$2:$T$7793,MATCH(Data!$A4115,Mapping!$B$3:$B$7793,0),MATCH(Data!$H$1,Mapping!$B$2:$T$2,0))</f>
        <v>Standard Class</v>
      </c>
      <c r="I4115" t="str">
        <f>INDEX(Mapping!$B$2:$T$7793,MATCH(Data!$A4115,Mapping!$B$3:$B$7793,0),MATCH(Data!$I$1,Mapping!$B$2:$T$2,0))</f>
        <v>Consumer</v>
      </c>
      <c r="J4115">
        <f>VLOOKUP($A4115,Mapping!$X$3:$Y$7793,2,0)</f>
        <v>94110</v>
      </c>
      <c r="K4115" t="str">
        <f>VLOOKUP($J4115,Mapping!$AB$3:$AC$475,2,0)</f>
        <v>Tucson</v>
      </c>
      <c r="L4115" t="str">
        <f>VLOOKUP($K4115,Mapping!$AF$3:$AG$475,2,0)</f>
        <v>Arizona</v>
      </c>
      <c r="M4115" t="str">
        <f>VLOOKUP($L4115,Mapping!$AI$3:$AJ$48,2,0)</f>
        <v>United States</v>
      </c>
      <c r="N4115" t="str">
        <f>VLOOKUP($L4115,Mapping!$AI$3:$AK$48,3,0)</f>
        <v>West</v>
      </c>
      <c r="O4115" t="str">
        <f>VLOOKUP(Table1[[#This Row],[Column1]],Mapping!$AM$8:$AN$11,2,0)</f>
        <v>Office Supplies</v>
      </c>
      <c r="P4115" t="str">
        <f>VLOOKUP(Table1[[#This Row],[Column3]],Mapping!$AP$5:$AQ$22,2,0)</f>
        <v>Labels</v>
      </c>
      <c r="Q4115">
        <v>28.349999999999998</v>
      </c>
      <c r="R4115">
        <v>9</v>
      </c>
      <c r="S4115">
        <v>13.608000000000001</v>
      </c>
    </row>
    <row r="4116" spans="1:19" x14ac:dyDescent="0.35">
      <c r="A4116">
        <v>325</v>
      </c>
      <c r="B4116" t="s">
        <v>435</v>
      </c>
      <c r="C4116" t="s">
        <v>441</v>
      </c>
      <c r="D4116" t="str">
        <f>MID(Table1[[#This Row],[Product ID]],5,2)</f>
        <v>PA</v>
      </c>
      <c r="E4116" t="str">
        <f>LEFT(Table1[[#This Row],[Product ID]],3)</f>
        <v>OFF</v>
      </c>
      <c r="F4116" s="10" t="e">
        <f>VLOOKUP(Table1[[#This Row],[Order ID]],Mapping!H4116:J11907,3,0)</f>
        <v>#N/A</v>
      </c>
      <c r="G4116" s="10" t="e">
        <f>VLOOKUP(Table1[[#This Row],[Order ID]],Mapping!H4116:K11907,4,0)</f>
        <v>#N/A</v>
      </c>
      <c r="H4116" t="str">
        <f>INDEX(Mapping!$B$2:$T$7793,MATCH(Data!$A4116,Mapping!$B$3:$B$7793,0),MATCH(Data!$H$1,Mapping!$B$2:$T$2,0))</f>
        <v>Standard Class</v>
      </c>
      <c r="I4116" t="str">
        <f>INDEX(Mapping!$B$2:$T$7793,MATCH(Data!$A4116,Mapping!$B$3:$B$7793,0),MATCH(Data!$I$1,Mapping!$B$2:$T$2,0))</f>
        <v>Consumer</v>
      </c>
      <c r="J4116">
        <f>VLOOKUP($A4116,Mapping!$X$3:$Y$7793,2,0)</f>
        <v>94110</v>
      </c>
      <c r="K4116" t="str">
        <f>VLOOKUP($J4116,Mapping!$AB$3:$AC$475,2,0)</f>
        <v>Tucson</v>
      </c>
      <c r="L4116" t="str">
        <f>VLOOKUP($K4116,Mapping!$AF$3:$AG$475,2,0)</f>
        <v>Arizona</v>
      </c>
      <c r="M4116" t="str">
        <f>VLOOKUP($L4116,Mapping!$AI$3:$AJ$48,2,0)</f>
        <v>United States</v>
      </c>
      <c r="N4116" t="str">
        <f>VLOOKUP($L4116,Mapping!$AI$3:$AK$48,3,0)</f>
        <v>West</v>
      </c>
      <c r="O4116" t="str">
        <f>VLOOKUP(Table1[[#This Row],[Column1]],Mapping!$AM$8:$AN$11,2,0)</f>
        <v>Office Supplies</v>
      </c>
      <c r="P4116" t="str">
        <f>VLOOKUP(Table1[[#This Row],[Column3]],Mapping!$AP$5:$AQ$22,2,0)</f>
        <v>Paper</v>
      </c>
      <c r="Q4116">
        <v>55.98</v>
      </c>
      <c r="R4116">
        <v>1</v>
      </c>
      <c r="S4116">
        <v>27.430199999999999</v>
      </c>
    </row>
    <row r="4117" spans="1:19" x14ac:dyDescent="0.35">
      <c r="A4117">
        <v>326</v>
      </c>
      <c r="B4117" t="s">
        <v>435</v>
      </c>
      <c r="C4117" t="s">
        <v>442</v>
      </c>
      <c r="D4117" t="str">
        <f>MID(Table1[[#This Row],[Product ID]],5,2)</f>
        <v>BO</v>
      </c>
      <c r="E4117" t="str">
        <f>LEFT(Table1[[#This Row],[Product ID]],3)</f>
        <v>FUR</v>
      </c>
      <c r="F4117" s="10" t="e">
        <f>VLOOKUP(Table1[[#This Row],[Order ID]],Mapping!H4117:J11908,3,0)</f>
        <v>#N/A</v>
      </c>
      <c r="G4117" s="10" t="e">
        <f>VLOOKUP(Table1[[#This Row],[Order ID]],Mapping!H4117:K11908,4,0)</f>
        <v>#N/A</v>
      </c>
      <c r="H4117" t="str">
        <f>INDEX(Mapping!$B$2:$T$7793,MATCH(Data!$A4117,Mapping!$B$3:$B$7793,0),MATCH(Data!$H$1,Mapping!$B$2:$T$2,0))</f>
        <v>Standard Class</v>
      </c>
      <c r="I4117" t="str">
        <f>INDEX(Mapping!$B$2:$T$7793,MATCH(Data!$A4117,Mapping!$B$3:$B$7793,0),MATCH(Data!$I$1,Mapping!$B$2:$T$2,0))</f>
        <v>Consumer</v>
      </c>
      <c r="J4117">
        <f>VLOOKUP($A4117,Mapping!$X$3:$Y$7793,2,0)</f>
        <v>94110</v>
      </c>
      <c r="K4117" t="str">
        <f>VLOOKUP($J4117,Mapping!$AB$3:$AC$475,2,0)</f>
        <v>Tucson</v>
      </c>
      <c r="L4117" t="str">
        <f>VLOOKUP($K4117,Mapping!$AF$3:$AG$475,2,0)</f>
        <v>Arizona</v>
      </c>
      <c r="M4117" t="str">
        <f>VLOOKUP($L4117,Mapping!$AI$3:$AJ$48,2,0)</f>
        <v>United States</v>
      </c>
      <c r="N4117" t="str">
        <f>VLOOKUP($L4117,Mapping!$AI$3:$AK$48,3,0)</f>
        <v>West</v>
      </c>
      <c r="O4117" t="str">
        <f>VLOOKUP(Table1[[#This Row],[Column1]],Mapping!$AM$8:$AN$11,2,0)</f>
        <v>Furniture</v>
      </c>
      <c r="P4117" t="str">
        <f>VLOOKUP(Table1[[#This Row],[Column3]],Mapping!$AP$5:$AQ$22,2,0)</f>
        <v>Bookcases</v>
      </c>
      <c r="Q4117">
        <v>1336.829</v>
      </c>
      <c r="R4117">
        <v>13</v>
      </c>
      <c r="S4117">
        <v>31.454799999999949</v>
      </c>
    </row>
    <row r="4118" spans="1:19" x14ac:dyDescent="0.35">
      <c r="A4118">
        <v>327</v>
      </c>
      <c r="B4118" t="s">
        <v>435</v>
      </c>
      <c r="C4118" t="s">
        <v>443</v>
      </c>
      <c r="D4118" t="str">
        <f>MID(Table1[[#This Row],[Product ID]],5,2)</f>
        <v>CH</v>
      </c>
      <c r="E4118" t="str">
        <f>LEFT(Table1[[#This Row],[Product ID]],3)</f>
        <v>FUR</v>
      </c>
      <c r="F4118" s="10" t="e">
        <f>VLOOKUP(Table1[[#This Row],[Order ID]],Mapping!H4118:J11909,3,0)</f>
        <v>#N/A</v>
      </c>
      <c r="G4118" s="10" t="e">
        <f>VLOOKUP(Table1[[#This Row],[Order ID]],Mapping!H4118:K11909,4,0)</f>
        <v>#N/A</v>
      </c>
      <c r="H4118" t="str">
        <f>INDEX(Mapping!$B$2:$T$7793,MATCH(Data!$A4118,Mapping!$B$3:$B$7793,0),MATCH(Data!$H$1,Mapping!$B$2:$T$2,0))</f>
        <v>Standard Class</v>
      </c>
      <c r="I4118" t="str">
        <f>INDEX(Mapping!$B$2:$T$7793,MATCH(Data!$A4118,Mapping!$B$3:$B$7793,0),MATCH(Data!$I$1,Mapping!$B$2:$T$2,0))</f>
        <v>Consumer</v>
      </c>
      <c r="J4118">
        <f>VLOOKUP($A4118,Mapping!$X$3:$Y$7793,2,0)</f>
        <v>94110</v>
      </c>
      <c r="K4118" t="str">
        <f>VLOOKUP($J4118,Mapping!$AB$3:$AC$475,2,0)</f>
        <v>Tucson</v>
      </c>
      <c r="L4118" t="str">
        <f>VLOOKUP($K4118,Mapping!$AF$3:$AG$475,2,0)</f>
        <v>Arizona</v>
      </c>
      <c r="M4118" t="str">
        <f>VLOOKUP($L4118,Mapping!$AI$3:$AJ$48,2,0)</f>
        <v>United States</v>
      </c>
      <c r="N4118" t="str">
        <f>VLOOKUP($L4118,Mapping!$AI$3:$AK$48,3,0)</f>
        <v>West</v>
      </c>
      <c r="O4118" t="str">
        <f>VLOOKUP(Table1[[#This Row],[Column1]],Mapping!$AM$8:$AN$11,2,0)</f>
        <v>Furniture</v>
      </c>
      <c r="P4118" t="str">
        <f>VLOOKUP(Table1[[#This Row],[Column3]],Mapping!$AP$5:$AQ$22,2,0)</f>
        <v>Chairs</v>
      </c>
      <c r="Q4118">
        <v>113.56800000000001</v>
      </c>
      <c r="R4118">
        <v>2</v>
      </c>
      <c r="S4118">
        <v>-18.454800000000013</v>
      </c>
    </row>
    <row r="4119" spans="1:19" x14ac:dyDescent="0.35">
      <c r="A4119">
        <v>1561</v>
      </c>
      <c r="B4119" t="s">
        <v>1803</v>
      </c>
      <c r="C4119" t="s">
        <v>1327</v>
      </c>
      <c r="D4119" t="str">
        <f>MID(Table1[[#This Row],[Product ID]],5,2)</f>
        <v>AC</v>
      </c>
      <c r="E4119" t="str">
        <f>LEFT(Table1[[#This Row],[Product ID]],3)</f>
        <v>TEC</v>
      </c>
      <c r="F4119" s="10" t="e">
        <f>VLOOKUP(Table1[[#This Row],[Order ID]],Mapping!H4119:J11910,3,0)</f>
        <v>#N/A</v>
      </c>
      <c r="G4119" s="10" t="e">
        <f>VLOOKUP(Table1[[#This Row],[Order ID]],Mapping!H4119:K11910,4,0)</f>
        <v>#N/A</v>
      </c>
      <c r="H4119" t="str">
        <f>INDEX(Mapping!$B$2:$T$7793,MATCH(Data!$A4119,Mapping!$B$3:$B$7793,0),MATCH(Data!$H$1,Mapping!$B$2:$T$2,0))</f>
        <v>Standard Class</v>
      </c>
      <c r="I4119" t="str">
        <f>INDEX(Mapping!$B$2:$T$7793,MATCH(Data!$A4119,Mapping!$B$3:$B$7793,0),MATCH(Data!$I$1,Mapping!$B$2:$T$2,0))</f>
        <v>Consumer</v>
      </c>
      <c r="J4119">
        <f>VLOOKUP($A4119,Mapping!$X$3:$Y$7793,2,0)</f>
        <v>74133</v>
      </c>
      <c r="K4119" t="str">
        <f>VLOOKUP($J4119,Mapping!$AB$3:$AC$475,2,0)</f>
        <v>Stockton</v>
      </c>
      <c r="L4119" t="str">
        <f>VLOOKUP($K4119,Mapping!$AF$3:$AG$475,2,0)</f>
        <v>California</v>
      </c>
      <c r="M4119" t="str">
        <f>VLOOKUP($L4119,Mapping!$AI$3:$AJ$48,2,0)</f>
        <v>United States</v>
      </c>
      <c r="N4119" t="str">
        <f>VLOOKUP($L4119,Mapping!$AI$3:$AK$48,3,0)</f>
        <v>West</v>
      </c>
      <c r="O4119" t="str">
        <f>VLOOKUP(Table1[[#This Row],[Column1]],Mapping!$AM$8:$AN$11,2,0)</f>
        <v>Technology</v>
      </c>
      <c r="P4119" t="str">
        <f>VLOOKUP(Table1[[#This Row],[Column3]],Mapping!$AP$5:$AQ$22,2,0)</f>
        <v>Accessories</v>
      </c>
      <c r="Q4119">
        <v>291.95999999999998</v>
      </c>
      <c r="R4119">
        <v>4</v>
      </c>
      <c r="S4119">
        <v>102.18599999999998</v>
      </c>
    </row>
    <row r="4120" spans="1:19" x14ac:dyDescent="0.35">
      <c r="A4120">
        <v>6714</v>
      </c>
      <c r="B4120" t="s">
        <v>5163</v>
      </c>
      <c r="C4120" t="s">
        <v>913</v>
      </c>
      <c r="D4120" t="str">
        <f>MID(Table1[[#This Row],[Product ID]],5,2)</f>
        <v>TA</v>
      </c>
      <c r="E4120" t="str">
        <f>LEFT(Table1[[#This Row],[Product ID]],3)</f>
        <v>FUR</v>
      </c>
      <c r="F4120" s="10">
        <f>VLOOKUP(Table1[[#This Row],[Order ID]],Mapping!H4120:J11911,3,0)</f>
        <v>41702</v>
      </c>
      <c r="G4120" s="10">
        <f>VLOOKUP(Table1[[#This Row],[Order ID]],Mapping!H4120:K11911,4,0)</f>
        <v>41707</v>
      </c>
      <c r="H4120" t="str">
        <f>INDEX(Mapping!$B$2:$T$7793,MATCH(Data!$A4120,Mapping!$B$3:$B$7793,0),MATCH(Data!$H$1,Mapping!$B$2:$T$2,0))</f>
        <v>Standard Class</v>
      </c>
      <c r="I4120" t="str">
        <f>INDEX(Mapping!$B$2:$T$7793,MATCH(Data!$A4120,Mapping!$B$3:$B$7793,0),MATCH(Data!$I$1,Mapping!$B$2:$T$2,0))</f>
        <v>Consumer</v>
      </c>
      <c r="J4120">
        <f>VLOOKUP($A4120,Mapping!$X$3:$Y$7793,2,0)</f>
        <v>90004</v>
      </c>
      <c r="K4120" t="str">
        <f>VLOOKUP($J4120,Mapping!$AB$3:$AC$475,2,0)</f>
        <v>Durham</v>
      </c>
      <c r="L4120" t="str">
        <f>VLOOKUP($K4120,Mapping!$AF$3:$AG$475,2,0)</f>
        <v>North Carolina</v>
      </c>
      <c r="M4120" t="str">
        <f>VLOOKUP($L4120,Mapping!$AI$3:$AJ$48,2,0)</f>
        <v>United States</v>
      </c>
      <c r="N4120" t="str">
        <f>VLOOKUP($L4120,Mapping!$AI$3:$AK$48,3,0)</f>
        <v>South</v>
      </c>
      <c r="O4120" t="str">
        <f>VLOOKUP(Table1[[#This Row],[Column1]],Mapping!$AM$8:$AN$11,2,0)</f>
        <v>Furniture</v>
      </c>
      <c r="P4120" t="str">
        <f>VLOOKUP(Table1[[#This Row],[Column3]],Mapping!$AP$5:$AQ$22,2,0)</f>
        <v>Tables</v>
      </c>
      <c r="Q4120">
        <v>399.67200000000003</v>
      </c>
      <c r="R4120">
        <v>7</v>
      </c>
      <c r="S4120">
        <v>-14.987700000000061</v>
      </c>
    </row>
    <row r="4121" spans="1:19" x14ac:dyDescent="0.35">
      <c r="A4121">
        <v>4535</v>
      </c>
      <c r="B4121" t="s">
        <v>3934</v>
      </c>
      <c r="C4121" t="s">
        <v>913</v>
      </c>
      <c r="D4121" t="str">
        <f>MID(Table1[[#This Row],[Product ID]],5,2)</f>
        <v>TA</v>
      </c>
      <c r="E4121" t="str">
        <f>LEFT(Table1[[#This Row],[Product ID]],3)</f>
        <v>FUR</v>
      </c>
      <c r="F4121" s="10">
        <f>VLOOKUP(Table1[[#This Row],[Order ID]],Mapping!H4121:J11912,3,0)</f>
        <v>41772</v>
      </c>
      <c r="G4121" s="10">
        <f>VLOOKUP(Table1[[#This Row],[Order ID]],Mapping!H4121:K11912,4,0)</f>
        <v>41778</v>
      </c>
      <c r="H4121" t="str">
        <f>INDEX(Mapping!$B$2:$T$7793,MATCH(Data!$A4121,Mapping!$B$3:$B$7793,0),MATCH(Data!$H$1,Mapping!$B$2:$T$2,0))</f>
        <v>Standard Class</v>
      </c>
      <c r="I4121" t="str">
        <f>INDEX(Mapping!$B$2:$T$7793,MATCH(Data!$A4121,Mapping!$B$3:$B$7793,0),MATCH(Data!$I$1,Mapping!$B$2:$T$2,0))</f>
        <v>Corporate</v>
      </c>
      <c r="J4121">
        <f>VLOOKUP($A4121,Mapping!$X$3:$Y$7793,2,0)</f>
        <v>94122</v>
      </c>
      <c r="K4121" t="str">
        <f>VLOOKUP($J4121,Mapping!$AB$3:$AC$475,2,0)</f>
        <v>Urbandale</v>
      </c>
      <c r="L4121" t="str">
        <f>VLOOKUP($K4121,Mapping!$AF$3:$AG$475,2,0)</f>
        <v>Iowa</v>
      </c>
      <c r="M4121" t="str">
        <f>VLOOKUP($L4121,Mapping!$AI$3:$AJ$48,2,0)</f>
        <v>United States</v>
      </c>
      <c r="N4121" t="str">
        <f>VLOOKUP($L4121,Mapping!$AI$3:$AK$48,3,0)</f>
        <v>Central</v>
      </c>
      <c r="O4121" t="str">
        <f>VLOOKUP(Table1[[#This Row],[Column1]],Mapping!$AM$8:$AN$11,2,0)</f>
        <v>Furniture</v>
      </c>
      <c r="P4121" t="str">
        <f>VLOOKUP(Table1[[#This Row],[Column3]],Mapping!$AP$5:$AQ$22,2,0)</f>
        <v>Tables</v>
      </c>
      <c r="Q4121">
        <v>285.48</v>
      </c>
      <c r="R4121">
        <v>5</v>
      </c>
      <c r="S4121">
        <v>-10.705500000000043</v>
      </c>
    </row>
    <row r="4122" spans="1:19" x14ac:dyDescent="0.35">
      <c r="A4122">
        <v>4536</v>
      </c>
      <c r="B4122" t="s">
        <v>3934</v>
      </c>
      <c r="C4122" t="s">
        <v>1636</v>
      </c>
      <c r="D4122" t="str">
        <f>MID(Table1[[#This Row],[Product ID]],5,2)</f>
        <v>BI</v>
      </c>
      <c r="E4122" t="str">
        <f>LEFT(Table1[[#This Row],[Product ID]],3)</f>
        <v>OFF</v>
      </c>
      <c r="F4122" s="10">
        <f>VLOOKUP(Table1[[#This Row],[Order ID]],Mapping!H4122:J11913,3,0)</f>
        <v>41772</v>
      </c>
      <c r="G4122" s="10">
        <f>VLOOKUP(Table1[[#This Row],[Order ID]],Mapping!H4122:K11913,4,0)</f>
        <v>41778</v>
      </c>
      <c r="H4122" t="str">
        <f>INDEX(Mapping!$B$2:$T$7793,MATCH(Data!$A4122,Mapping!$B$3:$B$7793,0),MATCH(Data!$H$1,Mapping!$B$2:$T$2,0))</f>
        <v>Standard Class</v>
      </c>
      <c r="I4122" t="str">
        <f>INDEX(Mapping!$B$2:$T$7793,MATCH(Data!$A4122,Mapping!$B$3:$B$7793,0),MATCH(Data!$I$1,Mapping!$B$2:$T$2,0))</f>
        <v>Corporate</v>
      </c>
      <c r="J4122">
        <f>VLOOKUP($A4122,Mapping!$X$3:$Y$7793,2,0)</f>
        <v>94122</v>
      </c>
      <c r="K4122" t="str">
        <f>VLOOKUP($J4122,Mapping!$AB$3:$AC$475,2,0)</f>
        <v>Urbandale</v>
      </c>
      <c r="L4122" t="str">
        <f>VLOOKUP($K4122,Mapping!$AF$3:$AG$475,2,0)</f>
        <v>Iowa</v>
      </c>
      <c r="M4122" t="str">
        <f>VLOOKUP($L4122,Mapping!$AI$3:$AJ$48,2,0)</f>
        <v>United States</v>
      </c>
      <c r="N4122" t="str">
        <f>VLOOKUP($L4122,Mapping!$AI$3:$AK$48,3,0)</f>
        <v>Central</v>
      </c>
      <c r="O4122" t="str">
        <f>VLOOKUP(Table1[[#This Row],[Column1]],Mapping!$AM$8:$AN$11,2,0)</f>
        <v>Office Supplies</v>
      </c>
      <c r="P4122" t="str">
        <f>VLOOKUP(Table1[[#This Row],[Column3]],Mapping!$AP$5:$AQ$22,2,0)</f>
        <v>Binders</v>
      </c>
      <c r="Q4122">
        <v>19.168000000000003</v>
      </c>
      <c r="R4122">
        <v>4</v>
      </c>
      <c r="S4122">
        <v>6.4691999999999998</v>
      </c>
    </row>
    <row r="4123" spans="1:19" x14ac:dyDescent="0.35">
      <c r="A4123">
        <v>3829</v>
      </c>
      <c r="B4123" t="s">
        <v>3481</v>
      </c>
      <c r="C4123" t="s">
        <v>1315</v>
      </c>
      <c r="D4123" t="str">
        <f>MID(Table1[[#This Row],[Product ID]],5,2)</f>
        <v>TA</v>
      </c>
      <c r="E4123" t="str">
        <f>LEFT(Table1[[#This Row],[Product ID]],3)</f>
        <v>FUR</v>
      </c>
      <c r="F4123" s="10" t="e">
        <f>VLOOKUP(Table1[[#This Row],[Order ID]],Mapping!H4123:J11914,3,0)</f>
        <v>#N/A</v>
      </c>
      <c r="G4123" s="10" t="e">
        <f>VLOOKUP(Table1[[#This Row],[Order ID]],Mapping!H4123:K11914,4,0)</f>
        <v>#N/A</v>
      </c>
      <c r="H4123" t="str">
        <f>INDEX(Mapping!$B$2:$T$7793,MATCH(Data!$A4123,Mapping!$B$3:$B$7793,0),MATCH(Data!$H$1,Mapping!$B$2:$T$2,0))</f>
        <v>Standard Class</v>
      </c>
      <c r="I4123" t="str">
        <f>INDEX(Mapping!$B$2:$T$7793,MATCH(Data!$A4123,Mapping!$B$3:$B$7793,0),MATCH(Data!$I$1,Mapping!$B$2:$T$2,0))</f>
        <v>Consumer</v>
      </c>
      <c r="J4123">
        <f>VLOOKUP($A4123,Mapping!$X$3:$Y$7793,2,0)</f>
        <v>60623</v>
      </c>
      <c r="K4123" t="str">
        <f>VLOOKUP($J4123,Mapping!$AB$3:$AC$475,2,0)</f>
        <v>Independence</v>
      </c>
      <c r="L4123" t="str">
        <f>VLOOKUP($K4123,Mapping!$AF$3:$AG$475,2,0)</f>
        <v>Missouri</v>
      </c>
      <c r="M4123" t="str">
        <f>VLOOKUP($L4123,Mapping!$AI$3:$AJ$48,2,0)</f>
        <v>United States</v>
      </c>
      <c r="N4123" t="str">
        <f>VLOOKUP($L4123,Mapping!$AI$3:$AK$48,3,0)</f>
        <v>Central</v>
      </c>
      <c r="O4123" t="str">
        <f>VLOOKUP(Table1[[#This Row],[Column1]],Mapping!$AM$8:$AN$11,2,0)</f>
        <v>Furniture</v>
      </c>
      <c r="P4123" t="str">
        <f>VLOOKUP(Table1[[#This Row],[Column3]],Mapping!$AP$5:$AQ$22,2,0)</f>
        <v>Tables</v>
      </c>
      <c r="Q4123">
        <v>91.275000000000006</v>
      </c>
      <c r="R4123">
        <v>1</v>
      </c>
      <c r="S4123">
        <v>-67.543499999999995</v>
      </c>
    </row>
    <row r="4124" spans="1:19" x14ac:dyDescent="0.35">
      <c r="A4124">
        <v>4301</v>
      </c>
      <c r="B4124" t="s">
        <v>3789</v>
      </c>
      <c r="C4124" t="s">
        <v>1171</v>
      </c>
      <c r="D4124" t="str">
        <f>MID(Table1[[#This Row],[Product ID]],5,2)</f>
        <v>CH</v>
      </c>
      <c r="E4124" t="str">
        <f>LEFT(Table1[[#This Row],[Product ID]],3)</f>
        <v>FUR</v>
      </c>
      <c r="F4124" s="10">
        <f>VLOOKUP(Table1[[#This Row],[Order ID]],Mapping!H4124:J11915,3,0)</f>
        <v>41978</v>
      </c>
      <c r="G4124" s="10">
        <f>VLOOKUP(Table1[[#This Row],[Order ID]],Mapping!H4124:K11915,4,0)</f>
        <v>41983</v>
      </c>
      <c r="H4124" t="str">
        <f>INDEX(Mapping!$B$2:$T$7793,MATCH(Data!$A4124,Mapping!$B$3:$B$7793,0),MATCH(Data!$H$1,Mapping!$B$2:$T$2,0))</f>
        <v>First Class</v>
      </c>
      <c r="I4124" t="str">
        <f>INDEX(Mapping!$B$2:$T$7793,MATCH(Data!$A4124,Mapping!$B$3:$B$7793,0),MATCH(Data!$I$1,Mapping!$B$2:$T$2,0))</f>
        <v>Consumer</v>
      </c>
      <c r="J4124">
        <f>VLOOKUP($A4124,Mapping!$X$3:$Y$7793,2,0)</f>
        <v>19134</v>
      </c>
      <c r="K4124" t="str">
        <f>VLOOKUP($J4124,Mapping!$AB$3:$AC$475,2,0)</f>
        <v>Detroit</v>
      </c>
      <c r="L4124" t="str">
        <f>VLOOKUP($K4124,Mapping!$AF$3:$AG$475,2,0)</f>
        <v>Michigan</v>
      </c>
      <c r="M4124" t="str">
        <f>VLOOKUP($L4124,Mapping!$AI$3:$AJ$48,2,0)</f>
        <v>United States</v>
      </c>
      <c r="N4124" t="str">
        <f>VLOOKUP($L4124,Mapping!$AI$3:$AK$48,3,0)</f>
        <v>Central</v>
      </c>
      <c r="O4124" t="str">
        <f>VLOOKUP(Table1[[#This Row],[Column1]],Mapping!$AM$8:$AN$11,2,0)</f>
        <v>Furniture</v>
      </c>
      <c r="P4124" t="str">
        <f>VLOOKUP(Table1[[#This Row],[Column3]],Mapping!$AP$5:$AQ$22,2,0)</f>
        <v>Chairs</v>
      </c>
      <c r="Q4124">
        <v>239.95999999999998</v>
      </c>
      <c r="R4124">
        <v>10</v>
      </c>
      <c r="S4124">
        <v>-10.283999999999992</v>
      </c>
    </row>
    <row r="4125" spans="1:19" x14ac:dyDescent="0.35">
      <c r="A4125">
        <v>4302</v>
      </c>
      <c r="B4125" t="s">
        <v>3789</v>
      </c>
      <c r="C4125" t="s">
        <v>1766</v>
      </c>
      <c r="D4125" t="str">
        <f>MID(Table1[[#This Row],[Product ID]],5,2)</f>
        <v>FU</v>
      </c>
      <c r="E4125" t="str">
        <f>LEFT(Table1[[#This Row],[Product ID]],3)</f>
        <v>FUR</v>
      </c>
      <c r="F4125" s="10">
        <f>VLOOKUP(Table1[[#This Row],[Order ID]],Mapping!H4125:J11916,3,0)</f>
        <v>41978</v>
      </c>
      <c r="G4125" s="10">
        <f>VLOOKUP(Table1[[#This Row],[Order ID]],Mapping!H4125:K11916,4,0)</f>
        <v>41983</v>
      </c>
      <c r="H4125" t="str">
        <f>INDEX(Mapping!$B$2:$T$7793,MATCH(Data!$A4125,Mapping!$B$3:$B$7793,0),MATCH(Data!$H$1,Mapping!$B$2:$T$2,0))</f>
        <v>Standard Class</v>
      </c>
      <c r="I4125" t="str">
        <f>INDEX(Mapping!$B$2:$T$7793,MATCH(Data!$A4125,Mapping!$B$3:$B$7793,0),MATCH(Data!$I$1,Mapping!$B$2:$T$2,0))</f>
        <v>Corporate</v>
      </c>
      <c r="J4125">
        <f>VLOOKUP($A4125,Mapping!$X$3:$Y$7793,2,0)</f>
        <v>19134</v>
      </c>
      <c r="K4125" t="str">
        <f>VLOOKUP($J4125,Mapping!$AB$3:$AC$475,2,0)</f>
        <v>Detroit</v>
      </c>
      <c r="L4125" t="str">
        <f>VLOOKUP($K4125,Mapping!$AF$3:$AG$475,2,0)</f>
        <v>Michigan</v>
      </c>
      <c r="M4125" t="str">
        <f>VLOOKUP($L4125,Mapping!$AI$3:$AJ$48,2,0)</f>
        <v>United States</v>
      </c>
      <c r="N4125" t="str">
        <f>VLOOKUP($L4125,Mapping!$AI$3:$AK$48,3,0)</f>
        <v>Central</v>
      </c>
      <c r="O4125" t="str">
        <f>VLOOKUP(Table1[[#This Row],[Column1]],Mapping!$AM$8:$AN$11,2,0)</f>
        <v>Furniture</v>
      </c>
      <c r="P4125" t="str">
        <f>VLOOKUP(Table1[[#This Row],[Column3]],Mapping!$AP$5:$AQ$22,2,0)</f>
        <v>Furnishings</v>
      </c>
      <c r="Q4125">
        <v>54.768000000000001</v>
      </c>
      <c r="R4125">
        <v>2</v>
      </c>
      <c r="S4125">
        <v>6.8459999999999965</v>
      </c>
    </row>
    <row r="4126" spans="1:19" x14ac:dyDescent="0.35">
      <c r="A4126">
        <v>4303</v>
      </c>
      <c r="B4126" t="s">
        <v>3789</v>
      </c>
      <c r="C4126" t="s">
        <v>1044</v>
      </c>
      <c r="D4126" t="str">
        <f>MID(Table1[[#This Row],[Product ID]],5,2)</f>
        <v>AR</v>
      </c>
      <c r="E4126" t="str">
        <f>LEFT(Table1[[#This Row],[Product ID]],3)</f>
        <v>OFF</v>
      </c>
      <c r="F4126" s="10">
        <f>VLOOKUP(Table1[[#This Row],[Order ID]],Mapping!H4126:J11917,3,0)</f>
        <v>41978</v>
      </c>
      <c r="G4126" s="10">
        <f>VLOOKUP(Table1[[#This Row],[Order ID]],Mapping!H4126:K11917,4,0)</f>
        <v>41983</v>
      </c>
      <c r="H4126" t="str">
        <f>INDEX(Mapping!$B$2:$T$7793,MATCH(Data!$A4126,Mapping!$B$3:$B$7793,0),MATCH(Data!$H$1,Mapping!$B$2:$T$2,0))</f>
        <v>Standard Class</v>
      </c>
      <c r="I4126" t="str">
        <f>INDEX(Mapping!$B$2:$T$7793,MATCH(Data!$A4126,Mapping!$B$3:$B$7793,0),MATCH(Data!$I$1,Mapping!$B$2:$T$2,0))</f>
        <v>Corporate</v>
      </c>
      <c r="J4126">
        <f>VLOOKUP($A4126,Mapping!$X$3:$Y$7793,2,0)</f>
        <v>19134</v>
      </c>
      <c r="K4126" t="str">
        <f>VLOOKUP($J4126,Mapping!$AB$3:$AC$475,2,0)</f>
        <v>Detroit</v>
      </c>
      <c r="L4126" t="str">
        <f>VLOOKUP($K4126,Mapping!$AF$3:$AG$475,2,0)</f>
        <v>Michigan</v>
      </c>
      <c r="M4126" t="str">
        <f>VLOOKUP($L4126,Mapping!$AI$3:$AJ$48,2,0)</f>
        <v>United States</v>
      </c>
      <c r="N4126" t="str">
        <f>VLOOKUP($L4126,Mapping!$AI$3:$AK$48,3,0)</f>
        <v>Central</v>
      </c>
      <c r="O4126" t="str">
        <f>VLOOKUP(Table1[[#This Row],[Column1]],Mapping!$AM$8:$AN$11,2,0)</f>
        <v>Office Supplies</v>
      </c>
      <c r="P4126" t="str">
        <f>VLOOKUP(Table1[[#This Row],[Column3]],Mapping!$AP$5:$AQ$22,2,0)</f>
        <v>Art</v>
      </c>
      <c r="Q4126">
        <v>13.392000000000001</v>
      </c>
      <c r="R4126">
        <v>3</v>
      </c>
      <c r="S4126">
        <v>3.1806000000000005</v>
      </c>
    </row>
    <row r="4127" spans="1:19" x14ac:dyDescent="0.35">
      <c r="A4127">
        <v>4304</v>
      </c>
      <c r="B4127" t="s">
        <v>3789</v>
      </c>
      <c r="C4127" t="s">
        <v>3326</v>
      </c>
      <c r="D4127" t="str">
        <f>MID(Table1[[#This Row],[Product ID]],5,2)</f>
        <v>PA</v>
      </c>
      <c r="E4127" t="str">
        <f>LEFT(Table1[[#This Row],[Product ID]],3)</f>
        <v>OFF</v>
      </c>
      <c r="F4127" s="10">
        <f>VLOOKUP(Table1[[#This Row],[Order ID]],Mapping!H4127:J11918,3,0)</f>
        <v>41978</v>
      </c>
      <c r="G4127" s="10">
        <f>VLOOKUP(Table1[[#This Row],[Order ID]],Mapping!H4127:K11918,4,0)</f>
        <v>41983</v>
      </c>
      <c r="H4127" t="str">
        <f>INDEX(Mapping!$B$2:$T$7793,MATCH(Data!$A4127,Mapping!$B$3:$B$7793,0),MATCH(Data!$H$1,Mapping!$B$2:$T$2,0))</f>
        <v>Standard Class</v>
      </c>
      <c r="I4127" t="str">
        <f>INDEX(Mapping!$B$2:$T$7793,MATCH(Data!$A4127,Mapping!$B$3:$B$7793,0),MATCH(Data!$I$1,Mapping!$B$2:$T$2,0))</f>
        <v>Corporate</v>
      </c>
      <c r="J4127">
        <f>VLOOKUP($A4127,Mapping!$X$3:$Y$7793,2,0)</f>
        <v>19134</v>
      </c>
      <c r="K4127" t="str">
        <f>VLOOKUP($J4127,Mapping!$AB$3:$AC$475,2,0)</f>
        <v>Detroit</v>
      </c>
      <c r="L4127" t="str">
        <f>VLOOKUP($K4127,Mapping!$AF$3:$AG$475,2,0)</f>
        <v>Michigan</v>
      </c>
      <c r="M4127" t="str">
        <f>VLOOKUP($L4127,Mapping!$AI$3:$AJ$48,2,0)</f>
        <v>United States</v>
      </c>
      <c r="N4127" t="str">
        <f>VLOOKUP($L4127,Mapping!$AI$3:$AK$48,3,0)</f>
        <v>Central</v>
      </c>
      <c r="O4127" t="str">
        <f>VLOOKUP(Table1[[#This Row],[Column1]],Mapping!$AM$8:$AN$11,2,0)</f>
        <v>Office Supplies</v>
      </c>
      <c r="P4127" t="str">
        <f>VLOOKUP(Table1[[#This Row],[Column3]],Mapping!$AP$5:$AQ$22,2,0)</f>
        <v>Paper</v>
      </c>
      <c r="Q4127">
        <v>23.92</v>
      </c>
      <c r="R4127">
        <v>5</v>
      </c>
      <c r="S4127">
        <v>8.6709999999999994</v>
      </c>
    </row>
    <row r="4128" spans="1:19" x14ac:dyDescent="0.35">
      <c r="A4128">
        <v>4305</v>
      </c>
      <c r="B4128" t="s">
        <v>3789</v>
      </c>
      <c r="C4128" t="s">
        <v>1237</v>
      </c>
      <c r="D4128" t="str">
        <f>MID(Table1[[#This Row],[Product ID]],5,2)</f>
        <v>AC</v>
      </c>
      <c r="E4128" t="str">
        <f>LEFT(Table1[[#This Row],[Product ID]],3)</f>
        <v>TEC</v>
      </c>
      <c r="F4128" s="10">
        <f>VLOOKUP(Table1[[#This Row],[Order ID]],Mapping!H4128:J11919,3,0)</f>
        <v>41978</v>
      </c>
      <c r="G4128" s="10">
        <f>VLOOKUP(Table1[[#This Row],[Order ID]],Mapping!H4128:K11919,4,0)</f>
        <v>41983</v>
      </c>
      <c r="H4128" t="str">
        <f>INDEX(Mapping!$B$2:$T$7793,MATCH(Data!$A4128,Mapping!$B$3:$B$7793,0),MATCH(Data!$H$1,Mapping!$B$2:$T$2,0))</f>
        <v>Standard Class</v>
      </c>
      <c r="I4128" t="str">
        <f>INDEX(Mapping!$B$2:$T$7793,MATCH(Data!$A4128,Mapping!$B$3:$B$7793,0),MATCH(Data!$I$1,Mapping!$B$2:$T$2,0))</f>
        <v>Corporate</v>
      </c>
      <c r="J4128">
        <f>VLOOKUP($A4128,Mapping!$X$3:$Y$7793,2,0)</f>
        <v>19134</v>
      </c>
      <c r="K4128" t="str">
        <f>VLOOKUP($J4128,Mapping!$AB$3:$AC$475,2,0)</f>
        <v>Detroit</v>
      </c>
      <c r="L4128" t="str">
        <f>VLOOKUP($K4128,Mapping!$AF$3:$AG$475,2,0)</f>
        <v>Michigan</v>
      </c>
      <c r="M4128" t="str">
        <f>VLOOKUP($L4128,Mapping!$AI$3:$AJ$48,2,0)</f>
        <v>United States</v>
      </c>
      <c r="N4128" t="str">
        <f>VLOOKUP($L4128,Mapping!$AI$3:$AK$48,3,0)</f>
        <v>Central</v>
      </c>
      <c r="O4128" t="str">
        <f>VLOOKUP(Table1[[#This Row],[Column1]],Mapping!$AM$8:$AN$11,2,0)</f>
        <v>Technology</v>
      </c>
      <c r="P4128" t="str">
        <f>VLOOKUP(Table1[[#This Row],[Column3]],Mapping!$AP$5:$AQ$22,2,0)</f>
        <v>Accessories</v>
      </c>
      <c r="Q4128">
        <v>255.96799999999999</v>
      </c>
      <c r="R4128">
        <v>4</v>
      </c>
      <c r="S4128">
        <v>-28.796399999999984</v>
      </c>
    </row>
    <row r="4129" spans="1:19" x14ac:dyDescent="0.35">
      <c r="A4129">
        <v>3319</v>
      </c>
      <c r="B4129" t="s">
        <v>3157</v>
      </c>
      <c r="C4129" t="s">
        <v>1798</v>
      </c>
      <c r="D4129" t="str">
        <f>MID(Table1[[#This Row],[Product ID]],5,2)</f>
        <v>AR</v>
      </c>
      <c r="E4129" t="str">
        <f>LEFT(Table1[[#This Row],[Product ID]],3)</f>
        <v>OFF</v>
      </c>
      <c r="F4129" s="10" t="e">
        <f>VLOOKUP(Table1[[#This Row],[Order ID]],Mapping!H4129:J11920,3,0)</f>
        <v>#N/A</v>
      </c>
      <c r="G4129" s="10" t="e">
        <f>VLOOKUP(Table1[[#This Row],[Order ID]],Mapping!H4129:K11920,4,0)</f>
        <v>#N/A</v>
      </c>
      <c r="H4129" t="str">
        <f>INDEX(Mapping!$B$2:$T$7793,MATCH(Data!$A4129,Mapping!$B$3:$B$7793,0),MATCH(Data!$H$1,Mapping!$B$2:$T$2,0))</f>
        <v>Standard Class</v>
      </c>
      <c r="I4129" t="str">
        <f>INDEX(Mapping!$B$2:$T$7793,MATCH(Data!$A4129,Mapping!$B$3:$B$7793,0),MATCH(Data!$I$1,Mapping!$B$2:$T$2,0))</f>
        <v>Corporate</v>
      </c>
      <c r="J4129">
        <f>VLOOKUP($A4129,Mapping!$X$3:$Y$7793,2,0)</f>
        <v>21215</v>
      </c>
      <c r="K4129" t="str">
        <f>VLOOKUP($J4129,Mapping!$AB$3:$AC$475,2,0)</f>
        <v>Rancho Cucamonga</v>
      </c>
      <c r="L4129" t="str">
        <f>VLOOKUP($K4129,Mapping!$AF$3:$AG$475,2,0)</f>
        <v>California</v>
      </c>
      <c r="M4129" t="str">
        <f>VLOOKUP($L4129,Mapping!$AI$3:$AJ$48,2,0)</f>
        <v>United States</v>
      </c>
      <c r="N4129" t="str">
        <f>VLOOKUP($L4129,Mapping!$AI$3:$AK$48,3,0)</f>
        <v>West</v>
      </c>
      <c r="O4129" t="str">
        <f>VLOOKUP(Table1[[#This Row],[Column1]],Mapping!$AM$8:$AN$11,2,0)</f>
        <v>Office Supplies</v>
      </c>
      <c r="P4129" t="str">
        <f>VLOOKUP(Table1[[#This Row],[Column3]],Mapping!$AP$5:$AQ$22,2,0)</f>
        <v>Art</v>
      </c>
      <c r="Q4129">
        <v>1.64</v>
      </c>
      <c r="R4129">
        <v>1</v>
      </c>
      <c r="S4129">
        <v>0.73799999999999988</v>
      </c>
    </row>
    <row r="4130" spans="1:19" x14ac:dyDescent="0.35">
      <c r="A4130">
        <v>3320</v>
      </c>
      <c r="B4130" t="s">
        <v>3157</v>
      </c>
      <c r="C4130" t="s">
        <v>248</v>
      </c>
      <c r="D4130" t="str">
        <f>MID(Table1[[#This Row],[Product ID]],5,2)</f>
        <v>FU</v>
      </c>
      <c r="E4130" t="str">
        <f>LEFT(Table1[[#This Row],[Product ID]],3)</f>
        <v>FUR</v>
      </c>
      <c r="F4130" s="10" t="e">
        <f>VLOOKUP(Table1[[#This Row],[Order ID]],Mapping!H4130:J11921,3,0)</f>
        <v>#N/A</v>
      </c>
      <c r="G4130" s="10" t="e">
        <f>VLOOKUP(Table1[[#This Row],[Order ID]],Mapping!H4130:K11921,4,0)</f>
        <v>#N/A</v>
      </c>
      <c r="H4130" t="str">
        <f>INDEX(Mapping!$B$2:$T$7793,MATCH(Data!$A4130,Mapping!$B$3:$B$7793,0),MATCH(Data!$H$1,Mapping!$B$2:$T$2,0))</f>
        <v>Standard Class</v>
      </c>
      <c r="I4130" t="str">
        <f>INDEX(Mapping!$B$2:$T$7793,MATCH(Data!$A4130,Mapping!$B$3:$B$7793,0),MATCH(Data!$I$1,Mapping!$B$2:$T$2,0))</f>
        <v>Home Office</v>
      </c>
      <c r="J4130">
        <f>VLOOKUP($A4130,Mapping!$X$3:$Y$7793,2,0)</f>
        <v>21215</v>
      </c>
      <c r="K4130" t="str">
        <f>VLOOKUP($J4130,Mapping!$AB$3:$AC$475,2,0)</f>
        <v>Rancho Cucamonga</v>
      </c>
      <c r="L4130" t="str">
        <f>VLOOKUP($K4130,Mapping!$AF$3:$AG$475,2,0)</f>
        <v>California</v>
      </c>
      <c r="M4130" t="str">
        <f>VLOOKUP($L4130,Mapping!$AI$3:$AJ$48,2,0)</f>
        <v>United States</v>
      </c>
      <c r="N4130" t="str">
        <f>VLOOKUP($L4130,Mapping!$AI$3:$AK$48,3,0)</f>
        <v>West</v>
      </c>
      <c r="O4130" t="str">
        <f>VLOOKUP(Table1[[#This Row],[Column1]],Mapping!$AM$8:$AN$11,2,0)</f>
        <v>Furniture</v>
      </c>
      <c r="P4130" t="str">
        <f>VLOOKUP(Table1[[#This Row],[Column3]],Mapping!$AP$5:$AQ$22,2,0)</f>
        <v>Furnishings</v>
      </c>
      <c r="Q4130">
        <v>1049.2</v>
      </c>
      <c r="R4130">
        <v>5</v>
      </c>
      <c r="S4130">
        <v>272.79200000000003</v>
      </c>
    </row>
    <row r="4131" spans="1:19" x14ac:dyDescent="0.35">
      <c r="A4131">
        <v>3321</v>
      </c>
      <c r="B4131" t="s">
        <v>3157</v>
      </c>
      <c r="C4131" t="s">
        <v>1385</v>
      </c>
      <c r="D4131" t="str">
        <f>MID(Table1[[#This Row],[Product ID]],5,2)</f>
        <v>FU</v>
      </c>
      <c r="E4131" t="str">
        <f>LEFT(Table1[[#This Row],[Product ID]],3)</f>
        <v>FUR</v>
      </c>
      <c r="F4131" s="10" t="e">
        <f>VLOOKUP(Table1[[#This Row],[Order ID]],Mapping!H4131:J11922,3,0)</f>
        <v>#N/A</v>
      </c>
      <c r="G4131" s="10" t="e">
        <f>VLOOKUP(Table1[[#This Row],[Order ID]],Mapping!H4131:K11922,4,0)</f>
        <v>#N/A</v>
      </c>
      <c r="H4131" t="str">
        <f>INDEX(Mapping!$B$2:$T$7793,MATCH(Data!$A4131,Mapping!$B$3:$B$7793,0),MATCH(Data!$H$1,Mapping!$B$2:$T$2,0))</f>
        <v>Standard Class</v>
      </c>
      <c r="I4131" t="str">
        <f>INDEX(Mapping!$B$2:$T$7793,MATCH(Data!$A4131,Mapping!$B$3:$B$7793,0),MATCH(Data!$I$1,Mapping!$B$2:$T$2,0))</f>
        <v>Home Office</v>
      </c>
      <c r="J4131">
        <f>VLOOKUP($A4131,Mapping!$X$3:$Y$7793,2,0)</f>
        <v>21215</v>
      </c>
      <c r="K4131" t="str">
        <f>VLOOKUP($J4131,Mapping!$AB$3:$AC$475,2,0)</f>
        <v>Rancho Cucamonga</v>
      </c>
      <c r="L4131" t="str">
        <f>VLOOKUP($K4131,Mapping!$AF$3:$AG$475,2,0)</f>
        <v>California</v>
      </c>
      <c r="M4131" t="str">
        <f>VLOOKUP($L4131,Mapping!$AI$3:$AJ$48,2,0)</f>
        <v>United States</v>
      </c>
      <c r="N4131" t="str">
        <f>VLOOKUP($L4131,Mapping!$AI$3:$AK$48,3,0)</f>
        <v>West</v>
      </c>
      <c r="O4131" t="str">
        <f>VLOOKUP(Table1[[#This Row],[Column1]],Mapping!$AM$8:$AN$11,2,0)</f>
        <v>Furniture</v>
      </c>
      <c r="P4131" t="str">
        <f>VLOOKUP(Table1[[#This Row],[Column3]],Mapping!$AP$5:$AQ$22,2,0)</f>
        <v>Furnishings</v>
      </c>
      <c r="Q4131">
        <v>20.9</v>
      </c>
      <c r="R4131">
        <v>5</v>
      </c>
      <c r="S4131">
        <v>7.5239999999999991</v>
      </c>
    </row>
    <row r="4132" spans="1:19" x14ac:dyDescent="0.35">
      <c r="A4132">
        <v>2795</v>
      </c>
      <c r="B4132" t="s">
        <v>2796</v>
      </c>
      <c r="C4132" t="s">
        <v>1454</v>
      </c>
      <c r="D4132" t="str">
        <f>MID(Table1[[#This Row],[Product ID]],5,2)</f>
        <v>PA</v>
      </c>
      <c r="E4132" t="str">
        <f>LEFT(Table1[[#This Row],[Product ID]],3)</f>
        <v>OFF</v>
      </c>
      <c r="F4132" s="10" t="e">
        <f>VLOOKUP(Table1[[#This Row],[Order ID]],Mapping!H4132:J11923,3,0)</f>
        <v>#N/A</v>
      </c>
      <c r="G4132" s="10" t="e">
        <f>VLOOKUP(Table1[[#This Row],[Order ID]],Mapping!H4132:K11923,4,0)</f>
        <v>#N/A</v>
      </c>
      <c r="H4132" t="str">
        <f>INDEX(Mapping!$B$2:$T$7793,MATCH(Data!$A4132,Mapping!$B$3:$B$7793,0),MATCH(Data!$H$1,Mapping!$B$2:$T$2,0))</f>
        <v>Standard Class</v>
      </c>
      <c r="I4132" t="str">
        <f>INDEX(Mapping!$B$2:$T$7793,MATCH(Data!$A4132,Mapping!$B$3:$B$7793,0),MATCH(Data!$I$1,Mapping!$B$2:$T$2,0))</f>
        <v>Home Office</v>
      </c>
      <c r="J4132">
        <f>VLOOKUP($A4132,Mapping!$X$3:$Y$7793,2,0)</f>
        <v>68025</v>
      </c>
      <c r="K4132" t="str">
        <f>VLOOKUP($J4132,Mapping!$AB$3:$AC$475,2,0)</f>
        <v>Philadelphia</v>
      </c>
      <c r="L4132" t="str">
        <f>VLOOKUP($K4132,Mapping!$AF$3:$AG$475,2,0)</f>
        <v>Pennsylvania</v>
      </c>
      <c r="M4132" t="str">
        <f>VLOOKUP($L4132,Mapping!$AI$3:$AJ$48,2,0)</f>
        <v>United States</v>
      </c>
      <c r="N4132" t="str">
        <f>VLOOKUP($L4132,Mapping!$AI$3:$AK$48,3,0)</f>
        <v>East</v>
      </c>
      <c r="O4132" t="str">
        <f>VLOOKUP(Table1[[#This Row],[Column1]],Mapping!$AM$8:$AN$11,2,0)</f>
        <v>Office Supplies</v>
      </c>
      <c r="P4132" t="str">
        <f>VLOOKUP(Table1[[#This Row],[Column3]],Mapping!$AP$5:$AQ$22,2,0)</f>
        <v>Paper</v>
      </c>
      <c r="Q4132">
        <v>104.85</v>
      </c>
      <c r="R4132">
        <v>1</v>
      </c>
      <c r="S4132">
        <v>50.327999999999996</v>
      </c>
    </row>
    <row r="4133" spans="1:19" x14ac:dyDescent="0.35">
      <c r="A4133">
        <v>3062</v>
      </c>
      <c r="B4133" t="s">
        <v>2981</v>
      </c>
      <c r="C4133" t="s">
        <v>1440</v>
      </c>
      <c r="D4133" t="str">
        <f>MID(Table1[[#This Row],[Product ID]],5,2)</f>
        <v>FU</v>
      </c>
      <c r="E4133" t="str">
        <f>LEFT(Table1[[#This Row],[Product ID]],3)</f>
        <v>FUR</v>
      </c>
      <c r="F4133" s="10" t="e">
        <f>VLOOKUP(Table1[[#This Row],[Order ID]],Mapping!H4133:J11924,3,0)</f>
        <v>#N/A</v>
      </c>
      <c r="G4133" s="10" t="e">
        <f>VLOOKUP(Table1[[#This Row],[Order ID]],Mapping!H4133:K11924,4,0)</f>
        <v>#N/A</v>
      </c>
      <c r="H4133" t="str">
        <f>INDEX(Mapping!$B$2:$T$7793,MATCH(Data!$A4133,Mapping!$B$3:$B$7793,0),MATCH(Data!$H$1,Mapping!$B$2:$T$2,0))</f>
        <v>Same Day</v>
      </c>
      <c r="I4133" t="str">
        <f>INDEX(Mapping!$B$2:$T$7793,MATCH(Data!$A4133,Mapping!$B$3:$B$7793,0),MATCH(Data!$I$1,Mapping!$B$2:$T$2,0))</f>
        <v>Consumer</v>
      </c>
      <c r="J4133">
        <f>VLOOKUP($A4133,Mapping!$X$3:$Y$7793,2,0)</f>
        <v>10024</v>
      </c>
      <c r="K4133" t="str">
        <f>VLOOKUP($J4133,Mapping!$AB$3:$AC$475,2,0)</f>
        <v>Memphis</v>
      </c>
      <c r="L4133" t="str">
        <f>VLOOKUP($K4133,Mapping!$AF$3:$AG$475,2,0)</f>
        <v>Tennessee</v>
      </c>
      <c r="M4133" t="str">
        <f>VLOOKUP($L4133,Mapping!$AI$3:$AJ$48,2,0)</f>
        <v>United States</v>
      </c>
      <c r="N4133" t="str">
        <f>VLOOKUP($L4133,Mapping!$AI$3:$AK$48,3,0)</f>
        <v>South</v>
      </c>
      <c r="O4133" t="str">
        <f>VLOOKUP(Table1[[#This Row],[Column1]],Mapping!$AM$8:$AN$11,2,0)</f>
        <v>Furniture</v>
      </c>
      <c r="P4133" t="str">
        <f>VLOOKUP(Table1[[#This Row],[Column3]],Mapping!$AP$5:$AQ$22,2,0)</f>
        <v>Furnishings</v>
      </c>
      <c r="Q4133">
        <v>14.56</v>
      </c>
      <c r="R4133">
        <v>2</v>
      </c>
      <c r="S4133">
        <v>6.2608000000000015</v>
      </c>
    </row>
    <row r="4134" spans="1:19" x14ac:dyDescent="0.35">
      <c r="A4134">
        <v>3063</v>
      </c>
      <c r="B4134" t="s">
        <v>2981</v>
      </c>
      <c r="C4134" t="s">
        <v>667</v>
      </c>
      <c r="D4134" t="str">
        <f>MID(Table1[[#This Row],[Product ID]],5,2)</f>
        <v>BI</v>
      </c>
      <c r="E4134" t="str">
        <f>LEFT(Table1[[#This Row],[Product ID]],3)</f>
        <v>OFF</v>
      </c>
      <c r="F4134" s="10" t="e">
        <f>VLOOKUP(Table1[[#This Row],[Order ID]],Mapping!H4134:J11925,3,0)</f>
        <v>#N/A</v>
      </c>
      <c r="G4134" s="10" t="e">
        <f>VLOOKUP(Table1[[#This Row],[Order ID]],Mapping!H4134:K11925,4,0)</f>
        <v>#N/A</v>
      </c>
      <c r="H4134" t="str">
        <f>INDEX(Mapping!$B$2:$T$7793,MATCH(Data!$A4134,Mapping!$B$3:$B$7793,0),MATCH(Data!$H$1,Mapping!$B$2:$T$2,0))</f>
        <v>Standard Class</v>
      </c>
      <c r="I4134" t="str">
        <f>INDEX(Mapping!$B$2:$T$7793,MATCH(Data!$A4134,Mapping!$B$3:$B$7793,0),MATCH(Data!$I$1,Mapping!$B$2:$T$2,0))</f>
        <v>Consumer</v>
      </c>
      <c r="J4134">
        <f>VLOOKUP($A4134,Mapping!$X$3:$Y$7793,2,0)</f>
        <v>10024</v>
      </c>
      <c r="K4134" t="str">
        <f>VLOOKUP($J4134,Mapping!$AB$3:$AC$475,2,0)</f>
        <v>Memphis</v>
      </c>
      <c r="L4134" t="str">
        <f>VLOOKUP($K4134,Mapping!$AF$3:$AG$475,2,0)</f>
        <v>Tennessee</v>
      </c>
      <c r="M4134" t="str">
        <f>VLOOKUP($L4134,Mapping!$AI$3:$AJ$48,2,0)</f>
        <v>United States</v>
      </c>
      <c r="N4134" t="str">
        <f>VLOOKUP($L4134,Mapping!$AI$3:$AK$48,3,0)</f>
        <v>South</v>
      </c>
      <c r="O4134" t="str">
        <f>VLOOKUP(Table1[[#This Row],[Column1]],Mapping!$AM$8:$AN$11,2,0)</f>
        <v>Office Supplies</v>
      </c>
      <c r="P4134" t="str">
        <f>VLOOKUP(Table1[[#This Row],[Column3]],Mapping!$AP$5:$AQ$22,2,0)</f>
        <v>Binders</v>
      </c>
      <c r="Q4134">
        <v>3.048</v>
      </c>
      <c r="R4134">
        <v>1</v>
      </c>
      <c r="S4134">
        <v>1.0286999999999997</v>
      </c>
    </row>
    <row r="4135" spans="1:19" x14ac:dyDescent="0.35">
      <c r="A4135">
        <v>3846</v>
      </c>
      <c r="B4135" t="s">
        <v>3493</v>
      </c>
      <c r="C4135" t="s">
        <v>3494</v>
      </c>
      <c r="D4135" t="str">
        <f>MID(Table1[[#This Row],[Product ID]],5,2)</f>
        <v>AP</v>
      </c>
      <c r="E4135" t="str">
        <f>LEFT(Table1[[#This Row],[Product ID]],3)</f>
        <v>OFF</v>
      </c>
      <c r="F4135" s="10" t="e">
        <f>VLOOKUP(Table1[[#This Row],[Order ID]],Mapping!H4135:J11926,3,0)</f>
        <v>#N/A</v>
      </c>
      <c r="G4135" s="10" t="e">
        <f>VLOOKUP(Table1[[#This Row],[Order ID]],Mapping!H4135:K11926,4,0)</f>
        <v>#N/A</v>
      </c>
      <c r="H4135" t="str">
        <f>INDEX(Mapping!$B$2:$T$7793,MATCH(Data!$A4135,Mapping!$B$3:$B$7793,0),MATCH(Data!$H$1,Mapping!$B$2:$T$2,0))</f>
        <v>Standard Class</v>
      </c>
      <c r="I4135" t="str">
        <f>INDEX(Mapping!$B$2:$T$7793,MATCH(Data!$A4135,Mapping!$B$3:$B$7793,0),MATCH(Data!$I$1,Mapping!$B$2:$T$2,0))</f>
        <v>Consumer</v>
      </c>
      <c r="J4135">
        <f>VLOOKUP($A4135,Mapping!$X$3:$Y$7793,2,0)</f>
        <v>94109</v>
      </c>
      <c r="K4135" t="str">
        <f>VLOOKUP($J4135,Mapping!$AB$3:$AC$475,2,0)</f>
        <v>Fremont</v>
      </c>
      <c r="L4135" t="str">
        <f>VLOOKUP($K4135,Mapping!$AF$3:$AG$475,2,0)</f>
        <v>Nebraska</v>
      </c>
      <c r="M4135" t="str">
        <f>VLOOKUP($L4135,Mapping!$AI$3:$AJ$48,2,0)</f>
        <v>United States</v>
      </c>
      <c r="N4135" t="str">
        <f>VLOOKUP($L4135,Mapping!$AI$3:$AK$48,3,0)</f>
        <v>Central</v>
      </c>
      <c r="O4135" t="str">
        <f>VLOOKUP(Table1[[#This Row],[Column1]],Mapping!$AM$8:$AN$11,2,0)</f>
        <v>Office Supplies</v>
      </c>
      <c r="P4135" t="str">
        <f>VLOOKUP(Table1[[#This Row],[Column3]],Mapping!$AP$5:$AQ$22,2,0)</f>
        <v>Appliances</v>
      </c>
      <c r="Q4135">
        <v>69.48</v>
      </c>
      <c r="R4135">
        <v>1</v>
      </c>
      <c r="S4135">
        <v>20.843999999999994</v>
      </c>
    </row>
    <row r="4136" spans="1:19" x14ac:dyDescent="0.35">
      <c r="A4136">
        <v>318</v>
      </c>
      <c r="B4136" t="s">
        <v>433</v>
      </c>
      <c r="C4136" t="s">
        <v>434</v>
      </c>
      <c r="D4136" t="str">
        <f>MID(Table1[[#This Row],[Product ID]],5,2)</f>
        <v>AP</v>
      </c>
      <c r="E4136" t="str">
        <f>LEFT(Table1[[#This Row],[Product ID]],3)</f>
        <v>OFF</v>
      </c>
      <c r="F4136" s="10" t="e">
        <f>VLOOKUP(Table1[[#This Row],[Order ID]],Mapping!H4136:J11927,3,0)</f>
        <v>#N/A</v>
      </c>
      <c r="G4136" s="10" t="e">
        <f>VLOOKUP(Table1[[#This Row],[Order ID]],Mapping!H4136:K11927,4,0)</f>
        <v>#N/A</v>
      </c>
      <c r="H4136" t="str">
        <f>INDEX(Mapping!$B$2:$T$7793,MATCH(Data!$A4136,Mapping!$B$3:$B$7793,0),MATCH(Data!$H$1,Mapping!$B$2:$T$2,0))</f>
        <v>First Class</v>
      </c>
      <c r="I4136" t="str">
        <f>INDEX(Mapping!$B$2:$T$7793,MATCH(Data!$A4136,Mapping!$B$3:$B$7793,0),MATCH(Data!$I$1,Mapping!$B$2:$T$2,0))</f>
        <v>Consumer</v>
      </c>
      <c r="J4136">
        <f>VLOOKUP($A4136,Mapping!$X$3:$Y$7793,2,0)</f>
        <v>10024</v>
      </c>
      <c r="K4136" t="str">
        <f>VLOOKUP($J4136,Mapping!$AB$3:$AC$475,2,0)</f>
        <v>Memphis</v>
      </c>
      <c r="L4136" t="str">
        <f>VLOOKUP($K4136,Mapping!$AF$3:$AG$475,2,0)</f>
        <v>Tennessee</v>
      </c>
      <c r="M4136" t="str">
        <f>VLOOKUP($L4136,Mapping!$AI$3:$AJ$48,2,0)</f>
        <v>United States</v>
      </c>
      <c r="N4136" t="str">
        <f>VLOOKUP($L4136,Mapping!$AI$3:$AK$48,3,0)</f>
        <v>South</v>
      </c>
      <c r="O4136" t="str">
        <f>VLOOKUP(Table1[[#This Row],[Column1]],Mapping!$AM$8:$AN$11,2,0)</f>
        <v>Office Supplies</v>
      </c>
      <c r="P4136" t="str">
        <f>VLOOKUP(Table1[[#This Row],[Column3]],Mapping!$AP$5:$AQ$22,2,0)</f>
        <v>Appliances</v>
      </c>
      <c r="Q4136">
        <v>35.910000000000004</v>
      </c>
      <c r="R4136">
        <v>3</v>
      </c>
      <c r="S4136">
        <v>9.6956999999999987</v>
      </c>
    </row>
    <row r="4137" spans="1:19" x14ac:dyDescent="0.35">
      <c r="A4137">
        <v>489</v>
      </c>
      <c r="B4137" t="s">
        <v>650</v>
      </c>
      <c r="C4137" t="s">
        <v>652</v>
      </c>
      <c r="D4137" t="str">
        <f>MID(Table1[[#This Row],[Product ID]],5,2)</f>
        <v>FU</v>
      </c>
      <c r="E4137" t="str">
        <f>LEFT(Table1[[#This Row],[Product ID]],3)</f>
        <v>FUR</v>
      </c>
      <c r="F4137" s="10" t="e">
        <f>VLOOKUP(Table1[[#This Row],[Order ID]],Mapping!H4137:J11928,3,0)</f>
        <v>#N/A</v>
      </c>
      <c r="G4137" s="10" t="e">
        <f>VLOOKUP(Table1[[#This Row],[Order ID]],Mapping!H4137:K11928,4,0)</f>
        <v>#N/A</v>
      </c>
      <c r="H4137" t="str">
        <f>INDEX(Mapping!$B$2:$T$7793,MATCH(Data!$A4137,Mapping!$B$3:$B$7793,0),MATCH(Data!$H$1,Mapping!$B$2:$T$2,0))</f>
        <v>Second Class</v>
      </c>
      <c r="I4137" t="str">
        <f>INDEX(Mapping!$B$2:$T$7793,MATCH(Data!$A4137,Mapping!$B$3:$B$7793,0),MATCH(Data!$I$1,Mapping!$B$2:$T$2,0))</f>
        <v>Corporate</v>
      </c>
      <c r="J4137">
        <f>VLOOKUP($A4137,Mapping!$X$3:$Y$7793,2,0)</f>
        <v>10011</v>
      </c>
      <c r="K4137" t="str">
        <f>VLOOKUP($J4137,Mapping!$AB$3:$AC$475,2,0)</f>
        <v>Omaha</v>
      </c>
      <c r="L4137" t="str">
        <f>VLOOKUP($K4137,Mapping!$AF$3:$AG$475,2,0)</f>
        <v>Nebraska</v>
      </c>
      <c r="M4137" t="str">
        <f>VLOOKUP($L4137,Mapping!$AI$3:$AJ$48,2,0)</f>
        <v>United States</v>
      </c>
      <c r="N4137" t="str">
        <f>VLOOKUP($L4137,Mapping!$AI$3:$AK$48,3,0)</f>
        <v>Central</v>
      </c>
      <c r="O4137" t="str">
        <f>VLOOKUP(Table1[[#This Row],[Column1]],Mapping!$AM$8:$AN$11,2,0)</f>
        <v>Furniture</v>
      </c>
      <c r="P4137" t="str">
        <f>VLOOKUP(Table1[[#This Row],[Column3]],Mapping!$AP$5:$AQ$22,2,0)</f>
        <v>Furnishings</v>
      </c>
      <c r="Q4137">
        <v>9.94</v>
      </c>
      <c r="R4137">
        <v>2</v>
      </c>
      <c r="S4137">
        <v>3.0813999999999995</v>
      </c>
    </row>
    <row r="4138" spans="1:19" x14ac:dyDescent="0.35">
      <c r="A4138">
        <v>490</v>
      </c>
      <c r="B4138" t="s">
        <v>650</v>
      </c>
      <c r="C4138" t="s">
        <v>653</v>
      </c>
      <c r="D4138" t="str">
        <f>MID(Table1[[#This Row],[Product ID]],5,2)</f>
        <v>BI</v>
      </c>
      <c r="E4138" t="str">
        <f>LEFT(Table1[[#This Row],[Product ID]],3)</f>
        <v>OFF</v>
      </c>
      <c r="F4138" s="10" t="e">
        <f>VLOOKUP(Table1[[#This Row],[Order ID]],Mapping!H4138:J11929,3,0)</f>
        <v>#N/A</v>
      </c>
      <c r="G4138" s="10" t="e">
        <f>VLOOKUP(Table1[[#This Row],[Order ID]],Mapping!H4138:K11929,4,0)</f>
        <v>#N/A</v>
      </c>
      <c r="H4138" t="str">
        <f>INDEX(Mapping!$B$2:$T$7793,MATCH(Data!$A4138,Mapping!$B$3:$B$7793,0),MATCH(Data!$H$1,Mapping!$B$2:$T$2,0))</f>
        <v>Second Class</v>
      </c>
      <c r="I4138" t="str">
        <f>INDEX(Mapping!$B$2:$T$7793,MATCH(Data!$A4138,Mapping!$B$3:$B$7793,0),MATCH(Data!$I$1,Mapping!$B$2:$T$2,0))</f>
        <v>Corporate</v>
      </c>
      <c r="J4138">
        <f>VLOOKUP($A4138,Mapping!$X$3:$Y$7793,2,0)</f>
        <v>10011</v>
      </c>
      <c r="K4138" t="str">
        <f>VLOOKUP($J4138,Mapping!$AB$3:$AC$475,2,0)</f>
        <v>Omaha</v>
      </c>
      <c r="L4138" t="str">
        <f>VLOOKUP($K4138,Mapping!$AF$3:$AG$475,2,0)</f>
        <v>Nebraska</v>
      </c>
      <c r="M4138" t="str">
        <f>VLOOKUP($L4138,Mapping!$AI$3:$AJ$48,2,0)</f>
        <v>United States</v>
      </c>
      <c r="N4138" t="str">
        <f>VLOOKUP($L4138,Mapping!$AI$3:$AK$48,3,0)</f>
        <v>Central</v>
      </c>
      <c r="O4138" t="str">
        <f>VLOOKUP(Table1[[#This Row],[Column1]],Mapping!$AM$8:$AN$11,2,0)</f>
        <v>Office Supplies</v>
      </c>
      <c r="P4138" t="str">
        <f>VLOOKUP(Table1[[#This Row],[Column3]],Mapping!$AP$5:$AQ$22,2,0)</f>
        <v>Binders</v>
      </c>
      <c r="Q4138">
        <v>107.42400000000001</v>
      </c>
      <c r="R4138">
        <v>9</v>
      </c>
      <c r="S4138">
        <v>33.569999999999986</v>
      </c>
    </row>
    <row r="4139" spans="1:19" x14ac:dyDescent="0.35">
      <c r="A4139">
        <v>491</v>
      </c>
      <c r="B4139" t="s">
        <v>650</v>
      </c>
      <c r="C4139" t="s">
        <v>654</v>
      </c>
      <c r="D4139" t="str">
        <f>MID(Table1[[#This Row],[Product ID]],5,2)</f>
        <v>PH</v>
      </c>
      <c r="E4139" t="str">
        <f>LEFT(Table1[[#This Row],[Product ID]],3)</f>
        <v>TEC</v>
      </c>
      <c r="F4139" s="10" t="e">
        <f>VLOOKUP(Table1[[#This Row],[Order ID]],Mapping!H4139:J11930,3,0)</f>
        <v>#N/A</v>
      </c>
      <c r="G4139" s="10" t="e">
        <f>VLOOKUP(Table1[[#This Row],[Order ID]],Mapping!H4139:K11930,4,0)</f>
        <v>#N/A</v>
      </c>
      <c r="H4139" t="str">
        <f>INDEX(Mapping!$B$2:$T$7793,MATCH(Data!$A4139,Mapping!$B$3:$B$7793,0),MATCH(Data!$H$1,Mapping!$B$2:$T$2,0))</f>
        <v>Second Class</v>
      </c>
      <c r="I4139" t="str">
        <f>INDEX(Mapping!$B$2:$T$7793,MATCH(Data!$A4139,Mapping!$B$3:$B$7793,0),MATCH(Data!$I$1,Mapping!$B$2:$T$2,0))</f>
        <v>Corporate</v>
      </c>
      <c r="J4139">
        <f>VLOOKUP($A4139,Mapping!$X$3:$Y$7793,2,0)</f>
        <v>10011</v>
      </c>
      <c r="K4139" t="str">
        <f>VLOOKUP($J4139,Mapping!$AB$3:$AC$475,2,0)</f>
        <v>Omaha</v>
      </c>
      <c r="L4139" t="str">
        <f>VLOOKUP($K4139,Mapping!$AF$3:$AG$475,2,0)</f>
        <v>Nebraska</v>
      </c>
      <c r="M4139" t="str">
        <f>VLOOKUP($L4139,Mapping!$AI$3:$AJ$48,2,0)</f>
        <v>United States</v>
      </c>
      <c r="N4139" t="str">
        <f>VLOOKUP($L4139,Mapping!$AI$3:$AK$48,3,0)</f>
        <v>Central</v>
      </c>
      <c r="O4139" t="str">
        <f>VLOOKUP(Table1[[#This Row],[Column1]],Mapping!$AM$8:$AN$11,2,0)</f>
        <v>Technology</v>
      </c>
      <c r="P4139" t="str">
        <f>VLOOKUP(Table1[[#This Row],[Column3]],Mapping!$AP$5:$AQ$22,2,0)</f>
        <v>Phones</v>
      </c>
      <c r="Q4139">
        <v>37.909999999999997</v>
      </c>
      <c r="R4139">
        <v>1</v>
      </c>
      <c r="S4139">
        <v>10.993899999999996</v>
      </c>
    </row>
    <row r="4140" spans="1:19" x14ac:dyDescent="0.35">
      <c r="A4140">
        <v>492</v>
      </c>
      <c r="B4140" t="s">
        <v>650</v>
      </c>
      <c r="C4140" t="s">
        <v>655</v>
      </c>
      <c r="D4140" t="str">
        <f>MID(Table1[[#This Row],[Product ID]],5,2)</f>
        <v>FU</v>
      </c>
      <c r="E4140" t="str">
        <f>LEFT(Table1[[#This Row],[Product ID]],3)</f>
        <v>FUR</v>
      </c>
      <c r="F4140" s="10" t="e">
        <f>VLOOKUP(Table1[[#This Row],[Order ID]],Mapping!H4140:J11931,3,0)</f>
        <v>#N/A</v>
      </c>
      <c r="G4140" s="10" t="e">
        <f>VLOOKUP(Table1[[#This Row],[Order ID]],Mapping!H4140:K11931,4,0)</f>
        <v>#N/A</v>
      </c>
      <c r="H4140" t="str">
        <f>INDEX(Mapping!$B$2:$T$7793,MATCH(Data!$A4140,Mapping!$B$3:$B$7793,0),MATCH(Data!$H$1,Mapping!$B$2:$T$2,0))</f>
        <v>Second Class</v>
      </c>
      <c r="I4140" t="str">
        <f>INDEX(Mapping!$B$2:$T$7793,MATCH(Data!$A4140,Mapping!$B$3:$B$7793,0),MATCH(Data!$I$1,Mapping!$B$2:$T$2,0))</f>
        <v>Corporate</v>
      </c>
      <c r="J4140">
        <f>VLOOKUP($A4140,Mapping!$X$3:$Y$7793,2,0)</f>
        <v>10011</v>
      </c>
      <c r="K4140" t="str">
        <f>VLOOKUP($J4140,Mapping!$AB$3:$AC$475,2,0)</f>
        <v>Omaha</v>
      </c>
      <c r="L4140" t="str">
        <f>VLOOKUP($K4140,Mapping!$AF$3:$AG$475,2,0)</f>
        <v>Nebraska</v>
      </c>
      <c r="M4140" t="str">
        <f>VLOOKUP($L4140,Mapping!$AI$3:$AJ$48,2,0)</f>
        <v>United States</v>
      </c>
      <c r="N4140" t="str">
        <f>VLOOKUP($L4140,Mapping!$AI$3:$AK$48,3,0)</f>
        <v>Central</v>
      </c>
      <c r="O4140" t="str">
        <f>VLOOKUP(Table1[[#This Row],[Column1]],Mapping!$AM$8:$AN$11,2,0)</f>
        <v>Furniture</v>
      </c>
      <c r="P4140" t="str">
        <f>VLOOKUP(Table1[[#This Row],[Column3]],Mapping!$AP$5:$AQ$22,2,0)</f>
        <v>Furnishings</v>
      </c>
      <c r="Q4140">
        <v>88.02</v>
      </c>
      <c r="R4140">
        <v>3</v>
      </c>
      <c r="S4140">
        <v>27.286199999999994</v>
      </c>
    </row>
    <row r="4141" spans="1:19" x14ac:dyDescent="0.35">
      <c r="A4141">
        <v>6636</v>
      </c>
      <c r="B4141" t="s">
        <v>5120</v>
      </c>
      <c r="C4141" t="s">
        <v>5121</v>
      </c>
      <c r="D4141" t="str">
        <f>MID(Table1[[#This Row],[Product ID]],5,2)</f>
        <v>FU</v>
      </c>
      <c r="E4141" t="str">
        <f>LEFT(Table1[[#This Row],[Product ID]],3)</f>
        <v>FUR</v>
      </c>
      <c r="F4141" s="10">
        <f>VLOOKUP(Table1[[#This Row],[Order ID]],Mapping!H4141:J11932,3,0)</f>
        <v>41978</v>
      </c>
      <c r="G4141" s="10">
        <f>VLOOKUP(Table1[[#This Row],[Order ID]],Mapping!H4141:K11932,4,0)</f>
        <v>41984</v>
      </c>
      <c r="H4141" t="str">
        <f>INDEX(Mapping!$B$2:$T$7793,MATCH(Data!$A4141,Mapping!$B$3:$B$7793,0),MATCH(Data!$H$1,Mapping!$B$2:$T$2,0))</f>
        <v>Second Class</v>
      </c>
      <c r="I4141" t="str">
        <f>INDEX(Mapping!$B$2:$T$7793,MATCH(Data!$A4141,Mapping!$B$3:$B$7793,0),MATCH(Data!$I$1,Mapping!$B$2:$T$2,0))</f>
        <v>Consumer</v>
      </c>
      <c r="J4141">
        <f>VLOOKUP($A4141,Mapping!$X$3:$Y$7793,2,0)</f>
        <v>7501</v>
      </c>
      <c r="K4141" t="str">
        <f>VLOOKUP($J4141,Mapping!$AB$3:$AC$475,2,0)</f>
        <v>New Castle</v>
      </c>
      <c r="L4141" t="str">
        <f>VLOOKUP($K4141,Mapping!$AF$3:$AG$475,2,0)</f>
        <v>Indiana</v>
      </c>
      <c r="M4141" t="str">
        <f>VLOOKUP($L4141,Mapping!$AI$3:$AJ$48,2,0)</f>
        <v>United States</v>
      </c>
      <c r="N4141" t="str">
        <f>VLOOKUP($L4141,Mapping!$AI$3:$AK$48,3,0)</f>
        <v>Central</v>
      </c>
      <c r="O4141" t="str">
        <f>VLOOKUP(Table1[[#This Row],[Column1]],Mapping!$AM$8:$AN$11,2,0)</f>
        <v>Furniture</v>
      </c>
      <c r="P4141" t="str">
        <f>VLOOKUP(Table1[[#This Row],[Column3]],Mapping!$AP$5:$AQ$22,2,0)</f>
        <v>Furnishings</v>
      </c>
      <c r="Q4141">
        <v>12.99</v>
      </c>
      <c r="R4141">
        <v>1</v>
      </c>
      <c r="S4141">
        <v>1.5587999999999997</v>
      </c>
    </row>
    <row r="4142" spans="1:19" x14ac:dyDescent="0.35">
      <c r="A4142">
        <v>6637</v>
      </c>
      <c r="B4142" t="s">
        <v>5120</v>
      </c>
      <c r="C4142" t="s">
        <v>184</v>
      </c>
      <c r="D4142" t="str">
        <f>MID(Table1[[#This Row],[Product ID]],5,2)</f>
        <v>CH</v>
      </c>
      <c r="E4142" t="str">
        <f>LEFT(Table1[[#This Row],[Product ID]],3)</f>
        <v>FUR</v>
      </c>
      <c r="F4142" s="10">
        <f>VLOOKUP(Table1[[#This Row],[Order ID]],Mapping!H4142:J11933,3,0)</f>
        <v>41978</v>
      </c>
      <c r="G4142" s="10">
        <f>VLOOKUP(Table1[[#This Row],[Order ID]],Mapping!H4142:K11933,4,0)</f>
        <v>41984</v>
      </c>
      <c r="H4142" t="str">
        <f>INDEX(Mapping!$B$2:$T$7793,MATCH(Data!$A4142,Mapping!$B$3:$B$7793,0),MATCH(Data!$H$1,Mapping!$B$2:$T$2,0))</f>
        <v>Standard Class</v>
      </c>
      <c r="I4142" t="str">
        <f>INDEX(Mapping!$B$2:$T$7793,MATCH(Data!$A4142,Mapping!$B$3:$B$7793,0),MATCH(Data!$I$1,Mapping!$B$2:$T$2,0))</f>
        <v>Consumer</v>
      </c>
      <c r="J4142">
        <f>VLOOKUP($A4142,Mapping!$X$3:$Y$7793,2,0)</f>
        <v>7501</v>
      </c>
      <c r="K4142" t="str">
        <f>VLOOKUP($J4142,Mapping!$AB$3:$AC$475,2,0)</f>
        <v>New Castle</v>
      </c>
      <c r="L4142" t="str">
        <f>VLOOKUP($K4142,Mapping!$AF$3:$AG$475,2,0)</f>
        <v>Indiana</v>
      </c>
      <c r="M4142" t="str">
        <f>VLOOKUP($L4142,Mapping!$AI$3:$AJ$48,2,0)</f>
        <v>United States</v>
      </c>
      <c r="N4142" t="str">
        <f>VLOOKUP($L4142,Mapping!$AI$3:$AK$48,3,0)</f>
        <v>Central</v>
      </c>
      <c r="O4142" t="str">
        <f>VLOOKUP(Table1[[#This Row],[Column1]],Mapping!$AM$8:$AN$11,2,0)</f>
        <v>Furniture</v>
      </c>
      <c r="P4142" t="str">
        <f>VLOOKUP(Table1[[#This Row],[Column3]],Mapping!$AP$5:$AQ$22,2,0)</f>
        <v>Chairs</v>
      </c>
      <c r="Q4142">
        <v>182.22</v>
      </c>
      <c r="R4142">
        <v>3</v>
      </c>
      <c r="S4142">
        <v>45.555000000000007</v>
      </c>
    </row>
    <row r="4143" spans="1:19" x14ac:dyDescent="0.35">
      <c r="A4143">
        <v>6638</v>
      </c>
      <c r="B4143" t="s">
        <v>5120</v>
      </c>
      <c r="C4143" t="s">
        <v>1181</v>
      </c>
      <c r="D4143" t="str">
        <f>MID(Table1[[#This Row],[Product ID]],5,2)</f>
        <v>CH</v>
      </c>
      <c r="E4143" t="str">
        <f>LEFT(Table1[[#This Row],[Product ID]],3)</f>
        <v>FUR</v>
      </c>
      <c r="F4143" s="10">
        <f>VLOOKUP(Table1[[#This Row],[Order ID]],Mapping!H4143:J11934,3,0)</f>
        <v>41978</v>
      </c>
      <c r="G4143" s="10">
        <f>VLOOKUP(Table1[[#This Row],[Order ID]],Mapping!H4143:K11934,4,0)</f>
        <v>41984</v>
      </c>
      <c r="H4143" t="str">
        <f>INDEX(Mapping!$B$2:$T$7793,MATCH(Data!$A4143,Mapping!$B$3:$B$7793,0),MATCH(Data!$H$1,Mapping!$B$2:$T$2,0))</f>
        <v>Standard Class</v>
      </c>
      <c r="I4143" t="str">
        <f>INDEX(Mapping!$B$2:$T$7793,MATCH(Data!$A4143,Mapping!$B$3:$B$7793,0),MATCH(Data!$I$1,Mapping!$B$2:$T$2,0))</f>
        <v>Consumer</v>
      </c>
      <c r="J4143">
        <f>VLOOKUP($A4143,Mapping!$X$3:$Y$7793,2,0)</f>
        <v>7501</v>
      </c>
      <c r="K4143" t="str">
        <f>VLOOKUP($J4143,Mapping!$AB$3:$AC$475,2,0)</f>
        <v>New Castle</v>
      </c>
      <c r="L4143" t="str">
        <f>VLOOKUP($K4143,Mapping!$AF$3:$AG$475,2,0)</f>
        <v>Indiana</v>
      </c>
      <c r="M4143" t="str">
        <f>VLOOKUP($L4143,Mapping!$AI$3:$AJ$48,2,0)</f>
        <v>United States</v>
      </c>
      <c r="N4143" t="str">
        <f>VLOOKUP($L4143,Mapping!$AI$3:$AK$48,3,0)</f>
        <v>Central</v>
      </c>
      <c r="O4143" t="str">
        <f>VLOOKUP(Table1[[#This Row],[Column1]],Mapping!$AM$8:$AN$11,2,0)</f>
        <v>Furniture</v>
      </c>
      <c r="P4143" t="str">
        <f>VLOOKUP(Table1[[#This Row],[Column3]],Mapping!$AP$5:$AQ$22,2,0)</f>
        <v>Chairs</v>
      </c>
      <c r="Q4143">
        <v>302.94</v>
      </c>
      <c r="R4143">
        <v>3</v>
      </c>
      <c r="S4143">
        <v>18.176399999999973</v>
      </c>
    </row>
    <row r="4144" spans="1:19" x14ac:dyDescent="0.35">
      <c r="A4144">
        <v>6139</v>
      </c>
      <c r="B4144" t="s">
        <v>4848</v>
      </c>
      <c r="C4144" t="s">
        <v>537</v>
      </c>
      <c r="D4144" t="str">
        <f>MID(Table1[[#This Row],[Product ID]],5,2)</f>
        <v>AR</v>
      </c>
      <c r="E4144" t="str">
        <f>LEFT(Table1[[#This Row],[Product ID]],3)</f>
        <v>OFF</v>
      </c>
      <c r="F4144" s="10">
        <f>VLOOKUP(Table1[[#This Row],[Order ID]],Mapping!H4144:J11935,3,0)</f>
        <v>41977</v>
      </c>
      <c r="G4144" s="10">
        <f>VLOOKUP(Table1[[#This Row],[Order ID]],Mapping!H4144:K11935,4,0)</f>
        <v>41980</v>
      </c>
      <c r="H4144" t="str">
        <f>INDEX(Mapping!$B$2:$T$7793,MATCH(Data!$A4144,Mapping!$B$3:$B$7793,0),MATCH(Data!$H$1,Mapping!$B$2:$T$2,0))</f>
        <v>Standard Class</v>
      </c>
      <c r="I4144" t="str">
        <f>INDEX(Mapping!$B$2:$T$7793,MATCH(Data!$A4144,Mapping!$B$3:$B$7793,0),MATCH(Data!$I$1,Mapping!$B$2:$T$2,0))</f>
        <v>Corporate</v>
      </c>
      <c r="J4144">
        <f>VLOOKUP($A4144,Mapping!$X$3:$Y$7793,2,0)</f>
        <v>80229</v>
      </c>
      <c r="K4144" t="str">
        <f>VLOOKUP($J4144,Mapping!$AB$3:$AC$475,2,0)</f>
        <v>Margate</v>
      </c>
      <c r="L4144" t="str">
        <f>VLOOKUP($K4144,Mapping!$AF$3:$AG$475,2,0)</f>
        <v>Florida</v>
      </c>
      <c r="M4144" t="str">
        <f>VLOOKUP($L4144,Mapping!$AI$3:$AJ$48,2,0)</f>
        <v>United States</v>
      </c>
      <c r="N4144" t="str">
        <f>VLOOKUP($L4144,Mapping!$AI$3:$AK$48,3,0)</f>
        <v>South</v>
      </c>
      <c r="O4144" t="str">
        <f>VLOOKUP(Table1[[#This Row],[Column1]],Mapping!$AM$8:$AN$11,2,0)</f>
        <v>Office Supplies</v>
      </c>
      <c r="P4144" t="str">
        <f>VLOOKUP(Table1[[#This Row],[Column3]],Mapping!$AP$5:$AQ$22,2,0)</f>
        <v>Art</v>
      </c>
      <c r="Q4144">
        <v>13.343999999999998</v>
      </c>
      <c r="R4144">
        <v>6</v>
      </c>
      <c r="S4144">
        <v>1.0007999999999999</v>
      </c>
    </row>
    <row r="4145" spans="1:19" x14ac:dyDescent="0.35">
      <c r="A4145">
        <v>6140</v>
      </c>
      <c r="B4145" t="s">
        <v>4848</v>
      </c>
      <c r="C4145" t="s">
        <v>2276</v>
      </c>
      <c r="D4145" t="str">
        <f>MID(Table1[[#This Row],[Product ID]],5,2)</f>
        <v>PA</v>
      </c>
      <c r="E4145" t="str">
        <f>LEFT(Table1[[#This Row],[Product ID]],3)</f>
        <v>OFF</v>
      </c>
      <c r="F4145" s="10">
        <f>VLOOKUP(Table1[[#This Row],[Order ID]],Mapping!H4145:J11936,3,0)</f>
        <v>41977</v>
      </c>
      <c r="G4145" s="10">
        <f>VLOOKUP(Table1[[#This Row],[Order ID]],Mapping!H4145:K11936,4,0)</f>
        <v>41980</v>
      </c>
      <c r="H4145" t="str">
        <f>INDEX(Mapping!$B$2:$T$7793,MATCH(Data!$A4145,Mapping!$B$3:$B$7793,0),MATCH(Data!$H$1,Mapping!$B$2:$T$2,0))</f>
        <v>Second Class</v>
      </c>
      <c r="I4145" t="str">
        <f>INDEX(Mapping!$B$2:$T$7793,MATCH(Data!$A4145,Mapping!$B$3:$B$7793,0),MATCH(Data!$I$1,Mapping!$B$2:$T$2,0))</f>
        <v>Consumer</v>
      </c>
      <c r="J4145">
        <f>VLOOKUP($A4145,Mapping!$X$3:$Y$7793,2,0)</f>
        <v>80229</v>
      </c>
      <c r="K4145" t="str">
        <f>VLOOKUP($J4145,Mapping!$AB$3:$AC$475,2,0)</f>
        <v>Margate</v>
      </c>
      <c r="L4145" t="str">
        <f>VLOOKUP($K4145,Mapping!$AF$3:$AG$475,2,0)</f>
        <v>Florida</v>
      </c>
      <c r="M4145" t="str">
        <f>VLOOKUP($L4145,Mapping!$AI$3:$AJ$48,2,0)</f>
        <v>United States</v>
      </c>
      <c r="N4145" t="str">
        <f>VLOOKUP($L4145,Mapping!$AI$3:$AK$48,3,0)</f>
        <v>South</v>
      </c>
      <c r="O4145" t="str">
        <f>VLOOKUP(Table1[[#This Row],[Column1]],Mapping!$AM$8:$AN$11,2,0)</f>
        <v>Office Supplies</v>
      </c>
      <c r="P4145" t="str">
        <f>VLOOKUP(Table1[[#This Row],[Column3]],Mapping!$AP$5:$AQ$22,2,0)</f>
        <v>Paper</v>
      </c>
      <c r="Q4145">
        <v>10.32</v>
      </c>
      <c r="R4145">
        <v>2</v>
      </c>
      <c r="S4145">
        <v>3.7409999999999997</v>
      </c>
    </row>
    <row r="4146" spans="1:19" x14ac:dyDescent="0.35">
      <c r="A4146">
        <v>6141</v>
      </c>
      <c r="B4146" t="s">
        <v>4848</v>
      </c>
      <c r="C4146" t="s">
        <v>2831</v>
      </c>
      <c r="D4146" t="str">
        <f>MID(Table1[[#This Row],[Product ID]],5,2)</f>
        <v>SU</v>
      </c>
      <c r="E4146" t="str">
        <f>LEFT(Table1[[#This Row],[Product ID]],3)</f>
        <v>OFF</v>
      </c>
      <c r="F4146" s="10">
        <f>VLOOKUP(Table1[[#This Row],[Order ID]],Mapping!H4146:J11937,3,0)</f>
        <v>41977</v>
      </c>
      <c r="G4146" s="10">
        <f>VLOOKUP(Table1[[#This Row],[Order ID]],Mapping!H4146:K11937,4,0)</f>
        <v>41980</v>
      </c>
      <c r="H4146" t="str">
        <f>INDEX(Mapping!$B$2:$T$7793,MATCH(Data!$A4146,Mapping!$B$3:$B$7793,0),MATCH(Data!$H$1,Mapping!$B$2:$T$2,0))</f>
        <v>Second Class</v>
      </c>
      <c r="I4146" t="str">
        <f>INDEX(Mapping!$B$2:$T$7793,MATCH(Data!$A4146,Mapping!$B$3:$B$7793,0),MATCH(Data!$I$1,Mapping!$B$2:$T$2,0))</f>
        <v>Consumer</v>
      </c>
      <c r="J4146">
        <f>VLOOKUP($A4146,Mapping!$X$3:$Y$7793,2,0)</f>
        <v>80229</v>
      </c>
      <c r="K4146" t="str">
        <f>VLOOKUP($J4146,Mapping!$AB$3:$AC$475,2,0)</f>
        <v>Margate</v>
      </c>
      <c r="L4146" t="str">
        <f>VLOOKUP($K4146,Mapping!$AF$3:$AG$475,2,0)</f>
        <v>Florida</v>
      </c>
      <c r="M4146" t="str">
        <f>VLOOKUP($L4146,Mapping!$AI$3:$AJ$48,2,0)</f>
        <v>United States</v>
      </c>
      <c r="N4146" t="str">
        <f>VLOOKUP($L4146,Mapping!$AI$3:$AK$48,3,0)</f>
        <v>South</v>
      </c>
      <c r="O4146" t="str">
        <f>VLOOKUP(Table1[[#This Row],[Column1]],Mapping!$AM$8:$AN$11,2,0)</f>
        <v>Office Supplies</v>
      </c>
      <c r="P4146" t="str">
        <f>VLOOKUP(Table1[[#This Row],[Column3]],Mapping!$AP$5:$AQ$22,2,0)</f>
        <v>Supplies</v>
      </c>
      <c r="Q4146">
        <v>47.32</v>
      </c>
      <c r="R4146">
        <v>7</v>
      </c>
      <c r="S4146">
        <v>5.9149999999999938</v>
      </c>
    </row>
    <row r="4147" spans="1:19" x14ac:dyDescent="0.35">
      <c r="A4147">
        <v>6142</v>
      </c>
      <c r="B4147" t="s">
        <v>4848</v>
      </c>
      <c r="C4147" t="s">
        <v>249</v>
      </c>
      <c r="D4147" t="str">
        <f>MID(Table1[[#This Row],[Product ID]],5,2)</f>
        <v>FU</v>
      </c>
      <c r="E4147" t="str">
        <f>LEFT(Table1[[#This Row],[Product ID]],3)</f>
        <v>FUR</v>
      </c>
      <c r="F4147" s="10">
        <f>VLOOKUP(Table1[[#This Row],[Order ID]],Mapping!H4147:J11938,3,0)</f>
        <v>41977</v>
      </c>
      <c r="G4147" s="10">
        <f>VLOOKUP(Table1[[#This Row],[Order ID]],Mapping!H4147:K11938,4,0)</f>
        <v>41980</v>
      </c>
      <c r="H4147" t="str">
        <f>INDEX(Mapping!$B$2:$T$7793,MATCH(Data!$A4147,Mapping!$B$3:$B$7793,0),MATCH(Data!$H$1,Mapping!$B$2:$T$2,0))</f>
        <v>Second Class</v>
      </c>
      <c r="I4147" t="str">
        <f>INDEX(Mapping!$B$2:$T$7793,MATCH(Data!$A4147,Mapping!$B$3:$B$7793,0),MATCH(Data!$I$1,Mapping!$B$2:$T$2,0))</f>
        <v>Consumer</v>
      </c>
      <c r="J4147">
        <f>VLOOKUP($A4147,Mapping!$X$3:$Y$7793,2,0)</f>
        <v>80229</v>
      </c>
      <c r="K4147" t="str">
        <f>VLOOKUP($J4147,Mapping!$AB$3:$AC$475,2,0)</f>
        <v>Margate</v>
      </c>
      <c r="L4147" t="str">
        <f>VLOOKUP($K4147,Mapping!$AF$3:$AG$475,2,0)</f>
        <v>Florida</v>
      </c>
      <c r="M4147" t="str">
        <f>VLOOKUP($L4147,Mapping!$AI$3:$AJ$48,2,0)</f>
        <v>United States</v>
      </c>
      <c r="N4147" t="str">
        <f>VLOOKUP($L4147,Mapping!$AI$3:$AK$48,3,0)</f>
        <v>South</v>
      </c>
      <c r="O4147" t="str">
        <f>VLOOKUP(Table1[[#This Row],[Column1]],Mapping!$AM$8:$AN$11,2,0)</f>
        <v>Furniture</v>
      </c>
      <c r="P4147" t="str">
        <f>VLOOKUP(Table1[[#This Row],[Column3]],Mapping!$AP$5:$AQ$22,2,0)</f>
        <v>Furnishings</v>
      </c>
      <c r="Q4147">
        <v>23.376000000000001</v>
      </c>
      <c r="R4147">
        <v>3</v>
      </c>
      <c r="S4147">
        <v>7.0128000000000013</v>
      </c>
    </row>
    <row r="4148" spans="1:19" x14ac:dyDescent="0.35">
      <c r="A4148">
        <v>6143</v>
      </c>
      <c r="B4148" t="s">
        <v>4848</v>
      </c>
      <c r="C4148" t="s">
        <v>1385</v>
      </c>
      <c r="D4148" t="str">
        <f>MID(Table1[[#This Row],[Product ID]],5,2)</f>
        <v>FU</v>
      </c>
      <c r="E4148" t="str">
        <f>LEFT(Table1[[#This Row],[Product ID]],3)</f>
        <v>FUR</v>
      </c>
      <c r="F4148" s="10">
        <f>VLOOKUP(Table1[[#This Row],[Order ID]],Mapping!H4148:J11939,3,0)</f>
        <v>41977</v>
      </c>
      <c r="G4148" s="10">
        <f>VLOOKUP(Table1[[#This Row],[Order ID]],Mapping!H4148:K11939,4,0)</f>
        <v>41980</v>
      </c>
      <c r="H4148" t="str">
        <f>INDEX(Mapping!$B$2:$T$7793,MATCH(Data!$A4148,Mapping!$B$3:$B$7793,0),MATCH(Data!$H$1,Mapping!$B$2:$T$2,0))</f>
        <v>Second Class</v>
      </c>
      <c r="I4148" t="str">
        <f>INDEX(Mapping!$B$2:$T$7793,MATCH(Data!$A4148,Mapping!$B$3:$B$7793,0),MATCH(Data!$I$1,Mapping!$B$2:$T$2,0))</f>
        <v>Consumer</v>
      </c>
      <c r="J4148">
        <f>VLOOKUP($A4148,Mapping!$X$3:$Y$7793,2,0)</f>
        <v>80229</v>
      </c>
      <c r="K4148" t="str">
        <f>VLOOKUP($J4148,Mapping!$AB$3:$AC$475,2,0)</f>
        <v>Margate</v>
      </c>
      <c r="L4148" t="str">
        <f>VLOOKUP($K4148,Mapping!$AF$3:$AG$475,2,0)</f>
        <v>Florida</v>
      </c>
      <c r="M4148" t="str">
        <f>VLOOKUP($L4148,Mapping!$AI$3:$AJ$48,2,0)</f>
        <v>United States</v>
      </c>
      <c r="N4148" t="str">
        <f>VLOOKUP($L4148,Mapping!$AI$3:$AK$48,3,0)</f>
        <v>South</v>
      </c>
      <c r="O4148" t="str">
        <f>VLOOKUP(Table1[[#This Row],[Column1]],Mapping!$AM$8:$AN$11,2,0)</f>
        <v>Furniture</v>
      </c>
      <c r="P4148" t="str">
        <f>VLOOKUP(Table1[[#This Row],[Column3]],Mapping!$AP$5:$AQ$22,2,0)</f>
        <v>Furnishings</v>
      </c>
      <c r="Q4148">
        <v>16.72</v>
      </c>
      <c r="R4148">
        <v>5</v>
      </c>
      <c r="S4148">
        <v>3.3439999999999994</v>
      </c>
    </row>
    <row r="4149" spans="1:19" x14ac:dyDescent="0.35">
      <c r="A4149">
        <v>6144</v>
      </c>
      <c r="B4149" t="s">
        <v>4848</v>
      </c>
      <c r="C4149" t="s">
        <v>3211</v>
      </c>
      <c r="D4149" t="str">
        <f>MID(Table1[[#This Row],[Product ID]],5,2)</f>
        <v>FU</v>
      </c>
      <c r="E4149" t="str">
        <f>LEFT(Table1[[#This Row],[Product ID]],3)</f>
        <v>FUR</v>
      </c>
      <c r="F4149" s="10">
        <f>VLOOKUP(Table1[[#This Row],[Order ID]],Mapping!H4149:J11940,3,0)</f>
        <v>41977</v>
      </c>
      <c r="G4149" s="10">
        <f>VLOOKUP(Table1[[#This Row],[Order ID]],Mapping!H4149:K11940,4,0)</f>
        <v>41980</v>
      </c>
      <c r="H4149" t="str">
        <f>INDEX(Mapping!$B$2:$T$7793,MATCH(Data!$A4149,Mapping!$B$3:$B$7793,0),MATCH(Data!$H$1,Mapping!$B$2:$T$2,0))</f>
        <v>Second Class</v>
      </c>
      <c r="I4149" t="str">
        <f>INDEX(Mapping!$B$2:$T$7793,MATCH(Data!$A4149,Mapping!$B$3:$B$7793,0),MATCH(Data!$I$1,Mapping!$B$2:$T$2,0))</f>
        <v>Consumer</v>
      </c>
      <c r="J4149">
        <f>VLOOKUP($A4149,Mapping!$X$3:$Y$7793,2,0)</f>
        <v>80229</v>
      </c>
      <c r="K4149" t="str">
        <f>VLOOKUP($J4149,Mapping!$AB$3:$AC$475,2,0)</f>
        <v>Margate</v>
      </c>
      <c r="L4149" t="str">
        <f>VLOOKUP($K4149,Mapping!$AF$3:$AG$475,2,0)</f>
        <v>Florida</v>
      </c>
      <c r="M4149" t="str">
        <f>VLOOKUP($L4149,Mapping!$AI$3:$AJ$48,2,0)</f>
        <v>United States</v>
      </c>
      <c r="N4149" t="str">
        <f>VLOOKUP($L4149,Mapping!$AI$3:$AK$48,3,0)</f>
        <v>South</v>
      </c>
      <c r="O4149" t="str">
        <f>VLOOKUP(Table1[[#This Row],[Column1]],Mapping!$AM$8:$AN$11,2,0)</f>
        <v>Furniture</v>
      </c>
      <c r="P4149" t="str">
        <f>VLOOKUP(Table1[[#This Row],[Column3]],Mapping!$AP$5:$AQ$22,2,0)</f>
        <v>Furnishings</v>
      </c>
      <c r="Q4149">
        <v>16.192</v>
      </c>
      <c r="R4149">
        <v>1</v>
      </c>
      <c r="S4149">
        <v>4.6552000000000007</v>
      </c>
    </row>
    <row r="4150" spans="1:19" x14ac:dyDescent="0.35">
      <c r="A4150">
        <v>5554</v>
      </c>
      <c r="B4150" t="s">
        <v>4519</v>
      </c>
      <c r="C4150" t="s">
        <v>657</v>
      </c>
      <c r="D4150" t="str">
        <f>MID(Table1[[#This Row],[Product ID]],5,2)</f>
        <v>BI</v>
      </c>
      <c r="E4150" t="str">
        <f>LEFT(Table1[[#This Row],[Product ID]],3)</f>
        <v>OFF</v>
      </c>
      <c r="F4150" s="10">
        <f>VLOOKUP(Table1[[#This Row],[Order ID]],Mapping!H4150:J11941,3,0)</f>
        <v>41961</v>
      </c>
      <c r="G4150" s="10">
        <f>VLOOKUP(Table1[[#This Row],[Order ID]],Mapping!H4150:K11941,4,0)</f>
        <v>41968</v>
      </c>
      <c r="H4150" t="str">
        <f>INDEX(Mapping!$B$2:$T$7793,MATCH(Data!$A4150,Mapping!$B$3:$B$7793,0),MATCH(Data!$H$1,Mapping!$B$2:$T$2,0))</f>
        <v>Standard Class</v>
      </c>
      <c r="I4150" t="str">
        <f>INDEX(Mapping!$B$2:$T$7793,MATCH(Data!$A4150,Mapping!$B$3:$B$7793,0),MATCH(Data!$I$1,Mapping!$B$2:$T$2,0))</f>
        <v>Corporate</v>
      </c>
      <c r="J4150">
        <f>VLOOKUP($A4150,Mapping!$X$3:$Y$7793,2,0)</f>
        <v>98103</v>
      </c>
      <c r="K4150" t="str">
        <f>VLOOKUP($J4150,Mapping!$AB$3:$AC$475,2,0)</f>
        <v>Fort Worth</v>
      </c>
      <c r="L4150" t="str">
        <f>VLOOKUP($K4150,Mapping!$AF$3:$AG$475,2,0)</f>
        <v>Texas</v>
      </c>
      <c r="M4150" t="str">
        <f>VLOOKUP($L4150,Mapping!$AI$3:$AJ$48,2,0)</f>
        <v>United States</v>
      </c>
      <c r="N4150" t="str">
        <f>VLOOKUP($L4150,Mapping!$AI$3:$AK$48,3,0)</f>
        <v>Central</v>
      </c>
      <c r="O4150" t="str">
        <f>VLOOKUP(Table1[[#This Row],[Column1]],Mapping!$AM$8:$AN$11,2,0)</f>
        <v>Office Supplies</v>
      </c>
      <c r="P4150" t="str">
        <f>VLOOKUP(Table1[[#This Row],[Column3]],Mapping!$AP$5:$AQ$22,2,0)</f>
        <v>Binders</v>
      </c>
      <c r="Q4150">
        <v>13.904</v>
      </c>
      <c r="R4150">
        <v>2</v>
      </c>
      <c r="S4150">
        <v>4.5187999999999997</v>
      </c>
    </row>
    <row r="4151" spans="1:19" x14ac:dyDescent="0.35">
      <c r="A4151">
        <v>207</v>
      </c>
      <c r="B4151" t="s">
        <v>290</v>
      </c>
      <c r="C4151" t="s">
        <v>291</v>
      </c>
      <c r="D4151" t="str">
        <f>MID(Table1[[#This Row],[Product ID]],5,2)</f>
        <v>PA</v>
      </c>
      <c r="E4151" t="str">
        <f>LEFT(Table1[[#This Row],[Product ID]],3)</f>
        <v>OFF</v>
      </c>
      <c r="F4151" s="10" t="e">
        <f>VLOOKUP(Table1[[#This Row],[Order ID]],Mapping!H4151:J11942,3,0)</f>
        <v>#N/A</v>
      </c>
      <c r="G4151" s="10" t="e">
        <f>VLOOKUP(Table1[[#This Row],[Order ID]],Mapping!H4151:K11942,4,0)</f>
        <v>#N/A</v>
      </c>
      <c r="H4151" t="str">
        <f>INDEX(Mapping!$B$2:$T$7793,MATCH(Data!$A4151,Mapping!$B$3:$B$7793,0),MATCH(Data!$H$1,Mapping!$B$2:$T$2,0))</f>
        <v>First Class</v>
      </c>
      <c r="I4151" t="str">
        <f>INDEX(Mapping!$B$2:$T$7793,MATCH(Data!$A4151,Mapping!$B$3:$B$7793,0),MATCH(Data!$I$1,Mapping!$B$2:$T$2,0))</f>
        <v>Consumer</v>
      </c>
      <c r="J4151">
        <f>VLOOKUP($A4151,Mapping!$X$3:$Y$7793,2,0)</f>
        <v>90301</v>
      </c>
      <c r="K4151" t="str">
        <f>VLOOKUP($J4151,Mapping!$AB$3:$AC$475,2,0)</f>
        <v>Pembroke Pines</v>
      </c>
      <c r="L4151" t="str">
        <f>VLOOKUP($K4151,Mapping!$AF$3:$AG$475,2,0)</f>
        <v>Florida</v>
      </c>
      <c r="M4151" t="str">
        <f>VLOOKUP($L4151,Mapping!$AI$3:$AJ$48,2,0)</f>
        <v>United States</v>
      </c>
      <c r="N4151" t="str">
        <f>VLOOKUP($L4151,Mapping!$AI$3:$AK$48,3,0)</f>
        <v>South</v>
      </c>
      <c r="O4151" t="str">
        <f>VLOOKUP(Table1[[#This Row],[Column1]],Mapping!$AM$8:$AN$11,2,0)</f>
        <v>Office Supplies</v>
      </c>
      <c r="P4151" t="str">
        <f>VLOOKUP(Table1[[#This Row],[Column3]],Mapping!$AP$5:$AQ$22,2,0)</f>
        <v>Paper</v>
      </c>
      <c r="Q4151">
        <v>8.82</v>
      </c>
      <c r="R4151">
        <v>2</v>
      </c>
      <c r="S4151">
        <v>4.0571999999999999</v>
      </c>
    </row>
    <row r="4152" spans="1:19" x14ac:dyDescent="0.35">
      <c r="A4152">
        <v>208</v>
      </c>
      <c r="B4152" t="s">
        <v>290</v>
      </c>
      <c r="C4152" t="s">
        <v>292</v>
      </c>
      <c r="D4152" t="str">
        <f>MID(Table1[[#This Row],[Product ID]],5,2)</f>
        <v>AR</v>
      </c>
      <c r="E4152" t="str">
        <f>LEFT(Table1[[#This Row],[Product ID]],3)</f>
        <v>OFF</v>
      </c>
      <c r="F4152" s="10" t="e">
        <f>VLOOKUP(Table1[[#This Row],[Order ID]],Mapping!H4152:J11943,3,0)</f>
        <v>#N/A</v>
      </c>
      <c r="G4152" s="10" t="e">
        <f>VLOOKUP(Table1[[#This Row],[Order ID]],Mapping!H4152:K11943,4,0)</f>
        <v>#N/A</v>
      </c>
      <c r="H4152" t="str">
        <f>INDEX(Mapping!$B$2:$T$7793,MATCH(Data!$A4152,Mapping!$B$3:$B$7793,0),MATCH(Data!$H$1,Mapping!$B$2:$T$2,0))</f>
        <v>First Class</v>
      </c>
      <c r="I4152" t="str">
        <f>INDEX(Mapping!$B$2:$T$7793,MATCH(Data!$A4152,Mapping!$B$3:$B$7793,0),MATCH(Data!$I$1,Mapping!$B$2:$T$2,0))</f>
        <v>Corporate</v>
      </c>
      <c r="J4152">
        <f>VLOOKUP($A4152,Mapping!$X$3:$Y$7793,2,0)</f>
        <v>90301</v>
      </c>
      <c r="K4152" t="str">
        <f>VLOOKUP($J4152,Mapping!$AB$3:$AC$475,2,0)</f>
        <v>Pembroke Pines</v>
      </c>
      <c r="L4152" t="str">
        <f>VLOOKUP($K4152,Mapping!$AF$3:$AG$475,2,0)</f>
        <v>Florida</v>
      </c>
      <c r="M4152" t="str">
        <f>VLOOKUP($L4152,Mapping!$AI$3:$AJ$48,2,0)</f>
        <v>United States</v>
      </c>
      <c r="N4152" t="str">
        <f>VLOOKUP($L4152,Mapping!$AI$3:$AK$48,3,0)</f>
        <v>South</v>
      </c>
      <c r="O4152" t="str">
        <f>VLOOKUP(Table1[[#This Row],[Column1]],Mapping!$AM$8:$AN$11,2,0)</f>
        <v>Office Supplies</v>
      </c>
      <c r="P4152" t="str">
        <f>VLOOKUP(Table1[[#This Row],[Column3]],Mapping!$AP$5:$AQ$22,2,0)</f>
        <v>Art</v>
      </c>
      <c r="Q4152">
        <v>5.98</v>
      </c>
      <c r="R4152">
        <v>1</v>
      </c>
      <c r="S4152">
        <v>1.5548000000000002</v>
      </c>
    </row>
    <row r="4153" spans="1:19" x14ac:dyDescent="0.35">
      <c r="A4153">
        <v>6549</v>
      </c>
      <c r="B4153" t="s">
        <v>5067</v>
      </c>
      <c r="C4153" t="s">
        <v>1058</v>
      </c>
      <c r="D4153" t="str">
        <f>MID(Table1[[#This Row],[Product ID]],5,2)</f>
        <v>BI</v>
      </c>
      <c r="E4153" t="str">
        <f>LEFT(Table1[[#This Row],[Product ID]],3)</f>
        <v>OFF</v>
      </c>
      <c r="F4153" s="10">
        <f>VLOOKUP(Table1[[#This Row],[Order ID]],Mapping!H4153:J11944,3,0)</f>
        <v>41769</v>
      </c>
      <c r="G4153" s="10">
        <f>VLOOKUP(Table1[[#This Row],[Order ID]],Mapping!H4153:K11944,4,0)</f>
        <v>41771</v>
      </c>
      <c r="H4153" t="str">
        <f>INDEX(Mapping!$B$2:$T$7793,MATCH(Data!$A4153,Mapping!$B$3:$B$7793,0),MATCH(Data!$H$1,Mapping!$B$2:$T$2,0))</f>
        <v>Standard Class</v>
      </c>
      <c r="I4153" t="str">
        <f>INDEX(Mapping!$B$2:$T$7793,MATCH(Data!$A4153,Mapping!$B$3:$B$7793,0),MATCH(Data!$I$1,Mapping!$B$2:$T$2,0))</f>
        <v>Consumer</v>
      </c>
      <c r="J4153">
        <f>VLOOKUP($A4153,Mapping!$X$3:$Y$7793,2,0)</f>
        <v>98105</v>
      </c>
      <c r="K4153" t="str">
        <f>VLOOKUP($J4153,Mapping!$AB$3:$AC$475,2,0)</f>
        <v>Dallas</v>
      </c>
      <c r="L4153" t="str">
        <f>VLOOKUP($K4153,Mapping!$AF$3:$AG$475,2,0)</f>
        <v>Texas</v>
      </c>
      <c r="M4153" t="str">
        <f>VLOOKUP($L4153,Mapping!$AI$3:$AJ$48,2,0)</f>
        <v>United States</v>
      </c>
      <c r="N4153" t="str">
        <f>VLOOKUP($L4153,Mapping!$AI$3:$AK$48,3,0)</f>
        <v>Central</v>
      </c>
      <c r="O4153" t="str">
        <f>VLOOKUP(Table1[[#This Row],[Column1]],Mapping!$AM$8:$AN$11,2,0)</f>
        <v>Office Supplies</v>
      </c>
      <c r="P4153" t="str">
        <f>VLOOKUP(Table1[[#This Row],[Column3]],Mapping!$AP$5:$AQ$22,2,0)</f>
        <v>Binders</v>
      </c>
      <c r="Q4153">
        <v>147.91999999999999</v>
      </c>
      <c r="R4153">
        <v>5</v>
      </c>
      <c r="S4153">
        <v>46.224999999999987</v>
      </c>
    </row>
    <row r="4154" spans="1:19" x14ac:dyDescent="0.35">
      <c r="A4154">
        <v>6550</v>
      </c>
      <c r="B4154" t="s">
        <v>5067</v>
      </c>
      <c r="C4154" t="s">
        <v>586</v>
      </c>
      <c r="D4154" t="str">
        <f>MID(Table1[[#This Row],[Product ID]],5,2)</f>
        <v>ST</v>
      </c>
      <c r="E4154" t="str">
        <f>LEFT(Table1[[#This Row],[Product ID]],3)</f>
        <v>OFF</v>
      </c>
      <c r="F4154" s="10">
        <f>VLOOKUP(Table1[[#This Row],[Order ID]],Mapping!H4154:J11945,3,0)</f>
        <v>41769</v>
      </c>
      <c r="G4154" s="10">
        <f>VLOOKUP(Table1[[#This Row],[Order ID]],Mapping!H4154:K11945,4,0)</f>
        <v>41771</v>
      </c>
      <c r="H4154" t="str">
        <f>INDEX(Mapping!$B$2:$T$7793,MATCH(Data!$A4154,Mapping!$B$3:$B$7793,0),MATCH(Data!$H$1,Mapping!$B$2:$T$2,0))</f>
        <v>First Class</v>
      </c>
      <c r="I4154" t="str">
        <f>INDEX(Mapping!$B$2:$T$7793,MATCH(Data!$A4154,Mapping!$B$3:$B$7793,0),MATCH(Data!$I$1,Mapping!$B$2:$T$2,0))</f>
        <v>Home Office</v>
      </c>
      <c r="J4154">
        <f>VLOOKUP($A4154,Mapping!$X$3:$Y$7793,2,0)</f>
        <v>98105</v>
      </c>
      <c r="K4154" t="str">
        <f>VLOOKUP($J4154,Mapping!$AB$3:$AC$475,2,0)</f>
        <v>Dallas</v>
      </c>
      <c r="L4154" t="str">
        <f>VLOOKUP($K4154,Mapping!$AF$3:$AG$475,2,0)</f>
        <v>Texas</v>
      </c>
      <c r="M4154" t="str">
        <f>VLOOKUP($L4154,Mapping!$AI$3:$AJ$48,2,0)</f>
        <v>United States</v>
      </c>
      <c r="N4154" t="str">
        <f>VLOOKUP($L4154,Mapping!$AI$3:$AK$48,3,0)</f>
        <v>Central</v>
      </c>
      <c r="O4154" t="str">
        <f>VLOOKUP(Table1[[#This Row],[Column1]],Mapping!$AM$8:$AN$11,2,0)</f>
        <v>Office Supplies</v>
      </c>
      <c r="P4154" t="str">
        <f>VLOOKUP(Table1[[#This Row],[Column3]],Mapping!$AP$5:$AQ$22,2,0)</f>
        <v>Storage</v>
      </c>
      <c r="Q4154">
        <v>104.28</v>
      </c>
      <c r="R4154">
        <v>3</v>
      </c>
      <c r="S4154">
        <v>26.069999999999993</v>
      </c>
    </row>
    <row r="4155" spans="1:19" x14ac:dyDescent="0.35">
      <c r="A4155">
        <v>6551</v>
      </c>
      <c r="B4155" t="s">
        <v>5067</v>
      </c>
      <c r="C4155" t="s">
        <v>951</v>
      </c>
      <c r="D4155" t="str">
        <f>MID(Table1[[#This Row],[Product ID]],5,2)</f>
        <v>TA</v>
      </c>
      <c r="E4155" t="str">
        <f>LEFT(Table1[[#This Row],[Product ID]],3)</f>
        <v>FUR</v>
      </c>
      <c r="F4155" s="10">
        <f>VLOOKUP(Table1[[#This Row],[Order ID]],Mapping!H4155:J11946,3,0)</f>
        <v>41769</v>
      </c>
      <c r="G4155" s="10">
        <f>VLOOKUP(Table1[[#This Row],[Order ID]],Mapping!H4155:K11946,4,0)</f>
        <v>41771</v>
      </c>
      <c r="H4155" t="str">
        <f>INDEX(Mapping!$B$2:$T$7793,MATCH(Data!$A4155,Mapping!$B$3:$B$7793,0),MATCH(Data!$H$1,Mapping!$B$2:$T$2,0))</f>
        <v>First Class</v>
      </c>
      <c r="I4155" t="str">
        <f>INDEX(Mapping!$B$2:$T$7793,MATCH(Data!$A4155,Mapping!$B$3:$B$7793,0),MATCH(Data!$I$1,Mapping!$B$2:$T$2,0))</f>
        <v>Home Office</v>
      </c>
      <c r="J4155">
        <f>VLOOKUP($A4155,Mapping!$X$3:$Y$7793,2,0)</f>
        <v>98105</v>
      </c>
      <c r="K4155" t="str">
        <f>VLOOKUP($J4155,Mapping!$AB$3:$AC$475,2,0)</f>
        <v>Dallas</v>
      </c>
      <c r="L4155" t="str">
        <f>VLOOKUP($K4155,Mapping!$AF$3:$AG$475,2,0)</f>
        <v>Texas</v>
      </c>
      <c r="M4155" t="str">
        <f>VLOOKUP($L4155,Mapping!$AI$3:$AJ$48,2,0)</f>
        <v>United States</v>
      </c>
      <c r="N4155" t="str">
        <f>VLOOKUP($L4155,Mapping!$AI$3:$AK$48,3,0)</f>
        <v>Central</v>
      </c>
      <c r="O4155" t="str">
        <f>VLOOKUP(Table1[[#This Row],[Column1]],Mapping!$AM$8:$AN$11,2,0)</f>
        <v>Furniture</v>
      </c>
      <c r="P4155" t="str">
        <f>VLOOKUP(Table1[[#This Row],[Column3]],Mapping!$AP$5:$AQ$22,2,0)</f>
        <v>Tables</v>
      </c>
      <c r="Q4155">
        <v>286.85000000000002</v>
      </c>
      <c r="R4155">
        <v>1</v>
      </c>
      <c r="S4155">
        <v>63.106999999999999</v>
      </c>
    </row>
    <row r="4156" spans="1:19" x14ac:dyDescent="0.35">
      <c r="A4156">
        <v>6552</v>
      </c>
      <c r="B4156" t="s">
        <v>5067</v>
      </c>
      <c r="C4156" t="s">
        <v>3942</v>
      </c>
      <c r="D4156" t="str">
        <f>MID(Table1[[#This Row],[Product ID]],5,2)</f>
        <v>ST</v>
      </c>
      <c r="E4156" t="str">
        <f>LEFT(Table1[[#This Row],[Product ID]],3)</f>
        <v>OFF</v>
      </c>
      <c r="F4156" s="10">
        <f>VLOOKUP(Table1[[#This Row],[Order ID]],Mapping!H4156:J11947,3,0)</f>
        <v>41769</v>
      </c>
      <c r="G4156" s="10">
        <f>VLOOKUP(Table1[[#This Row],[Order ID]],Mapping!H4156:K11947,4,0)</f>
        <v>41771</v>
      </c>
      <c r="H4156" t="str">
        <f>INDEX(Mapping!$B$2:$T$7793,MATCH(Data!$A4156,Mapping!$B$3:$B$7793,0),MATCH(Data!$H$1,Mapping!$B$2:$T$2,0))</f>
        <v>First Class</v>
      </c>
      <c r="I4156" t="str">
        <f>INDEX(Mapping!$B$2:$T$7793,MATCH(Data!$A4156,Mapping!$B$3:$B$7793,0),MATCH(Data!$I$1,Mapping!$B$2:$T$2,0))</f>
        <v>Home Office</v>
      </c>
      <c r="J4156">
        <f>VLOOKUP($A4156,Mapping!$X$3:$Y$7793,2,0)</f>
        <v>98105</v>
      </c>
      <c r="K4156" t="str">
        <f>VLOOKUP($J4156,Mapping!$AB$3:$AC$475,2,0)</f>
        <v>Dallas</v>
      </c>
      <c r="L4156" t="str">
        <f>VLOOKUP($K4156,Mapping!$AF$3:$AG$475,2,0)</f>
        <v>Texas</v>
      </c>
      <c r="M4156" t="str">
        <f>VLOOKUP($L4156,Mapping!$AI$3:$AJ$48,2,0)</f>
        <v>United States</v>
      </c>
      <c r="N4156" t="str">
        <f>VLOOKUP($L4156,Mapping!$AI$3:$AK$48,3,0)</f>
        <v>Central</v>
      </c>
      <c r="O4156" t="str">
        <f>VLOOKUP(Table1[[#This Row],[Column1]],Mapping!$AM$8:$AN$11,2,0)</f>
        <v>Office Supplies</v>
      </c>
      <c r="P4156" t="str">
        <f>VLOOKUP(Table1[[#This Row],[Column3]],Mapping!$AP$5:$AQ$22,2,0)</f>
        <v>Storage</v>
      </c>
      <c r="Q4156">
        <v>66.959999999999994</v>
      </c>
      <c r="R4156">
        <v>4</v>
      </c>
      <c r="S4156">
        <v>2.6783999999999963</v>
      </c>
    </row>
    <row r="4157" spans="1:19" x14ac:dyDescent="0.35">
      <c r="A4157">
        <v>6553</v>
      </c>
      <c r="B4157" t="s">
        <v>5067</v>
      </c>
      <c r="C4157" t="s">
        <v>2102</v>
      </c>
      <c r="D4157" t="str">
        <f>MID(Table1[[#This Row],[Product ID]],5,2)</f>
        <v>AC</v>
      </c>
      <c r="E4157" t="str">
        <f>LEFT(Table1[[#This Row],[Product ID]],3)</f>
        <v>TEC</v>
      </c>
      <c r="F4157" s="10">
        <f>VLOOKUP(Table1[[#This Row],[Order ID]],Mapping!H4157:J11948,3,0)</f>
        <v>41769</v>
      </c>
      <c r="G4157" s="10">
        <f>VLOOKUP(Table1[[#This Row],[Order ID]],Mapping!H4157:K11948,4,0)</f>
        <v>41771</v>
      </c>
      <c r="H4157" t="str">
        <f>INDEX(Mapping!$B$2:$T$7793,MATCH(Data!$A4157,Mapping!$B$3:$B$7793,0),MATCH(Data!$H$1,Mapping!$B$2:$T$2,0))</f>
        <v>First Class</v>
      </c>
      <c r="I4157" t="str">
        <f>INDEX(Mapping!$B$2:$T$7793,MATCH(Data!$A4157,Mapping!$B$3:$B$7793,0),MATCH(Data!$I$1,Mapping!$B$2:$T$2,0))</f>
        <v>Home Office</v>
      </c>
      <c r="J4157">
        <f>VLOOKUP($A4157,Mapping!$X$3:$Y$7793,2,0)</f>
        <v>98105</v>
      </c>
      <c r="K4157" t="str">
        <f>VLOOKUP($J4157,Mapping!$AB$3:$AC$475,2,0)</f>
        <v>Dallas</v>
      </c>
      <c r="L4157" t="str">
        <f>VLOOKUP($K4157,Mapping!$AF$3:$AG$475,2,0)</f>
        <v>Texas</v>
      </c>
      <c r="M4157" t="str">
        <f>VLOOKUP($L4157,Mapping!$AI$3:$AJ$48,2,0)</f>
        <v>United States</v>
      </c>
      <c r="N4157" t="str">
        <f>VLOOKUP($L4157,Mapping!$AI$3:$AK$48,3,0)</f>
        <v>Central</v>
      </c>
      <c r="O4157" t="str">
        <f>VLOOKUP(Table1[[#This Row],[Column1]],Mapping!$AM$8:$AN$11,2,0)</f>
        <v>Technology</v>
      </c>
      <c r="P4157" t="str">
        <f>VLOOKUP(Table1[[#This Row],[Column3]],Mapping!$AP$5:$AQ$22,2,0)</f>
        <v>Accessories</v>
      </c>
      <c r="Q4157">
        <v>199.98</v>
      </c>
      <c r="R4157">
        <v>2</v>
      </c>
      <c r="S4157">
        <v>87.991200000000006</v>
      </c>
    </row>
    <row r="4158" spans="1:19" x14ac:dyDescent="0.35">
      <c r="A4158">
        <v>7411</v>
      </c>
      <c r="B4158" t="s">
        <v>5560</v>
      </c>
      <c r="C4158" t="s">
        <v>3217</v>
      </c>
      <c r="D4158" t="str">
        <f>MID(Table1[[#This Row],[Product ID]],5,2)</f>
        <v>PA</v>
      </c>
      <c r="E4158" t="str">
        <f>LEFT(Table1[[#This Row],[Product ID]],3)</f>
        <v>OFF</v>
      </c>
      <c r="F4158" s="10">
        <f>VLOOKUP(Table1[[#This Row],[Order ID]],Mapping!H4158:J11949,3,0)</f>
        <v>41949</v>
      </c>
      <c r="G4158" s="10">
        <f>VLOOKUP(Table1[[#This Row],[Order ID]],Mapping!H4158:K11949,4,0)</f>
        <v>41951</v>
      </c>
      <c r="H4158" t="str">
        <f>INDEX(Mapping!$B$2:$T$7793,MATCH(Data!$A4158,Mapping!$B$3:$B$7793,0),MATCH(Data!$H$1,Mapping!$B$2:$T$2,0))</f>
        <v>First Class</v>
      </c>
      <c r="I4158" t="str">
        <f>INDEX(Mapping!$B$2:$T$7793,MATCH(Data!$A4158,Mapping!$B$3:$B$7793,0),MATCH(Data!$I$1,Mapping!$B$2:$T$2,0))</f>
        <v>Home Office</v>
      </c>
      <c r="J4158">
        <f>VLOOKUP($A4158,Mapping!$X$3:$Y$7793,2,0)</f>
        <v>46142</v>
      </c>
      <c r="K4158" t="str">
        <f>VLOOKUP($J4158,Mapping!$AB$3:$AC$475,2,0)</f>
        <v>Rome</v>
      </c>
      <c r="L4158" t="str">
        <f>VLOOKUP($K4158,Mapping!$AF$3:$AG$475,2,0)</f>
        <v>New York</v>
      </c>
      <c r="M4158" t="str">
        <f>VLOOKUP($L4158,Mapping!$AI$3:$AJ$48,2,0)</f>
        <v>United States</v>
      </c>
      <c r="N4158" t="str">
        <f>VLOOKUP($L4158,Mapping!$AI$3:$AK$48,3,0)</f>
        <v>East</v>
      </c>
      <c r="O4158" t="str">
        <f>VLOOKUP(Table1[[#This Row],[Column1]],Mapping!$AM$8:$AN$11,2,0)</f>
        <v>Office Supplies</v>
      </c>
      <c r="P4158" t="str">
        <f>VLOOKUP(Table1[[#This Row],[Column3]],Mapping!$AP$5:$AQ$22,2,0)</f>
        <v>Paper</v>
      </c>
      <c r="Q4158">
        <v>167.94</v>
      </c>
      <c r="R4158">
        <v>3</v>
      </c>
      <c r="S4158">
        <v>82.290599999999998</v>
      </c>
    </row>
    <row r="4159" spans="1:19" x14ac:dyDescent="0.35">
      <c r="A4159">
        <v>6731</v>
      </c>
      <c r="B4159" t="s">
        <v>5174</v>
      </c>
      <c r="C4159" t="s">
        <v>1609</v>
      </c>
      <c r="D4159" t="str">
        <f>MID(Table1[[#This Row],[Product ID]],5,2)</f>
        <v>AC</v>
      </c>
      <c r="E4159" t="str">
        <f>LEFT(Table1[[#This Row],[Product ID]],3)</f>
        <v>TEC</v>
      </c>
      <c r="F4159" s="10">
        <f>VLOOKUP(Table1[[#This Row],[Order ID]],Mapping!H4159:J11950,3,0)</f>
        <v>41844</v>
      </c>
      <c r="G4159" s="10">
        <f>VLOOKUP(Table1[[#This Row],[Order ID]],Mapping!H4159:K11950,4,0)</f>
        <v>41845</v>
      </c>
      <c r="H4159" t="str">
        <f>INDEX(Mapping!$B$2:$T$7793,MATCH(Data!$A4159,Mapping!$B$3:$B$7793,0),MATCH(Data!$H$1,Mapping!$B$2:$T$2,0))</f>
        <v>Standard Class</v>
      </c>
      <c r="I4159" t="str">
        <f>INDEX(Mapping!$B$2:$T$7793,MATCH(Data!$A4159,Mapping!$B$3:$B$7793,0),MATCH(Data!$I$1,Mapping!$B$2:$T$2,0))</f>
        <v>Consumer</v>
      </c>
      <c r="J4159">
        <f>VLOOKUP($A4159,Mapping!$X$3:$Y$7793,2,0)</f>
        <v>53142</v>
      </c>
      <c r="K4159" t="str">
        <f>VLOOKUP($J4159,Mapping!$AB$3:$AC$475,2,0)</f>
        <v>Moorhead</v>
      </c>
      <c r="L4159" t="str">
        <f>VLOOKUP($K4159,Mapping!$AF$3:$AG$475,2,0)</f>
        <v>Minnesota</v>
      </c>
      <c r="M4159" t="str">
        <f>VLOOKUP($L4159,Mapping!$AI$3:$AJ$48,2,0)</f>
        <v>United States</v>
      </c>
      <c r="N4159" t="str">
        <f>VLOOKUP($L4159,Mapping!$AI$3:$AK$48,3,0)</f>
        <v>Central</v>
      </c>
      <c r="O4159" t="str">
        <f>VLOOKUP(Table1[[#This Row],[Column1]],Mapping!$AM$8:$AN$11,2,0)</f>
        <v>Technology</v>
      </c>
      <c r="P4159" t="str">
        <f>VLOOKUP(Table1[[#This Row],[Column3]],Mapping!$AP$5:$AQ$22,2,0)</f>
        <v>Accessories</v>
      </c>
      <c r="Q4159">
        <v>399.95</v>
      </c>
      <c r="R4159">
        <v>5</v>
      </c>
      <c r="S4159">
        <v>143.982</v>
      </c>
    </row>
    <row r="4160" spans="1:19" x14ac:dyDescent="0.35">
      <c r="A4160">
        <v>3385</v>
      </c>
      <c r="B4160" t="s">
        <v>3200</v>
      </c>
      <c r="C4160" t="s">
        <v>2410</v>
      </c>
      <c r="D4160" t="str">
        <f>MID(Table1[[#This Row],[Product ID]],5,2)</f>
        <v>PA</v>
      </c>
      <c r="E4160" t="str">
        <f>LEFT(Table1[[#This Row],[Product ID]],3)</f>
        <v>OFF</v>
      </c>
      <c r="F4160" s="10" t="e">
        <f>VLOOKUP(Table1[[#This Row],[Order ID]],Mapping!H4160:J11951,3,0)</f>
        <v>#N/A</v>
      </c>
      <c r="G4160" s="10" t="e">
        <f>VLOOKUP(Table1[[#This Row],[Order ID]],Mapping!H4160:K11951,4,0)</f>
        <v>#N/A</v>
      </c>
      <c r="H4160" t="str">
        <f>INDEX(Mapping!$B$2:$T$7793,MATCH(Data!$A4160,Mapping!$B$3:$B$7793,0),MATCH(Data!$H$1,Mapping!$B$2:$T$2,0))</f>
        <v>First Class</v>
      </c>
      <c r="I4160" t="str">
        <f>INDEX(Mapping!$B$2:$T$7793,MATCH(Data!$A4160,Mapping!$B$3:$B$7793,0),MATCH(Data!$I$1,Mapping!$B$2:$T$2,0))</f>
        <v>Corporate</v>
      </c>
      <c r="J4160">
        <f>VLOOKUP($A4160,Mapping!$X$3:$Y$7793,2,0)</f>
        <v>10011</v>
      </c>
      <c r="K4160" t="str">
        <f>VLOOKUP($J4160,Mapping!$AB$3:$AC$475,2,0)</f>
        <v>Omaha</v>
      </c>
      <c r="L4160" t="str">
        <f>VLOOKUP($K4160,Mapping!$AF$3:$AG$475,2,0)</f>
        <v>Nebraska</v>
      </c>
      <c r="M4160" t="str">
        <f>VLOOKUP($L4160,Mapping!$AI$3:$AJ$48,2,0)</f>
        <v>United States</v>
      </c>
      <c r="N4160" t="str">
        <f>VLOOKUP($L4160,Mapping!$AI$3:$AK$48,3,0)</f>
        <v>Central</v>
      </c>
      <c r="O4160" t="str">
        <f>VLOOKUP(Table1[[#This Row],[Column1]],Mapping!$AM$8:$AN$11,2,0)</f>
        <v>Office Supplies</v>
      </c>
      <c r="P4160" t="str">
        <f>VLOOKUP(Table1[[#This Row],[Column3]],Mapping!$AP$5:$AQ$22,2,0)</f>
        <v>Paper</v>
      </c>
      <c r="Q4160">
        <v>42.929999999999993</v>
      </c>
      <c r="R4160">
        <v>9</v>
      </c>
      <c r="S4160">
        <v>19.318499999999997</v>
      </c>
    </row>
    <row r="4161" spans="1:19" x14ac:dyDescent="0.35">
      <c r="A4161">
        <v>777</v>
      </c>
      <c r="B4161" t="s">
        <v>999</v>
      </c>
      <c r="C4161" t="s">
        <v>41</v>
      </c>
      <c r="D4161" t="str">
        <f>MID(Table1[[#This Row],[Product ID]],5,2)</f>
        <v>FU</v>
      </c>
      <c r="E4161" t="str">
        <f>LEFT(Table1[[#This Row],[Product ID]],3)</f>
        <v>FUR</v>
      </c>
      <c r="F4161" s="10" t="e">
        <f>VLOOKUP(Table1[[#This Row],[Order ID]],Mapping!H4161:J11952,3,0)</f>
        <v>#N/A</v>
      </c>
      <c r="G4161" s="10" t="e">
        <f>VLOOKUP(Table1[[#This Row],[Order ID]],Mapping!H4161:K11952,4,0)</f>
        <v>#N/A</v>
      </c>
      <c r="H4161" t="str">
        <f>INDEX(Mapping!$B$2:$T$7793,MATCH(Data!$A4161,Mapping!$B$3:$B$7793,0),MATCH(Data!$H$1,Mapping!$B$2:$T$2,0))</f>
        <v>First Class</v>
      </c>
      <c r="I4161" t="str">
        <f>INDEX(Mapping!$B$2:$T$7793,MATCH(Data!$A4161,Mapping!$B$3:$B$7793,0),MATCH(Data!$I$1,Mapping!$B$2:$T$2,0))</f>
        <v>Consumer</v>
      </c>
      <c r="J4161">
        <f>VLOOKUP($A4161,Mapping!$X$3:$Y$7793,2,0)</f>
        <v>98502</v>
      </c>
      <c r="K4161" t="str">
        <f>VLOOKUP($J4161,Mapping!$AB$3:$AC$475,2,0)</f>
        <v>Macon</v>
      </c>
      <c r="L4161" t="str">
        <f>VLOOKUP($K4161,Mapping!$AF$3:$AG$475,2,0)</f>
        <v>Georgia</v>
      </c>
      <c r="M4161" t="str">
        <f>VLOOKUP($L4161,Mapping!$AI$3:$AJ$48,2,0)</f>
        <v>United States</v>
      </c>
      <c r="N4161" t="str">
        <f>VLOOKUP($L4161,Mapping!$AI$3:$AK$48,3,0)</f>
        <v>South</v>
      </c>
      <c r="O4161" t="str">
        <f>VLOOKUP(Table1[[#This Row],[Column1]],Mapping!$AM$8:$AN$11,2,0)</f>
        <v>Furniture</v>
      </c>
      <c r="P4161" t="str">
        <f>VLOOKUP(Table1[[#This Row],[Column3]],Mapping!$AP$5:$AQ$22,2,0)</f>
        <v>Furnishings</v>
      </c>
      <c r="Q4161">
        <v>155.25</v>
      </c>
      <c r="R4161">
        <v>3</v>
      </c>
      <c r="S4161">
        <v>46.574999999999996</v>
      </c>
    </row>
    <row r="4162" spans="1:19" x14ac:dyDescent="0.35">
      <c r="A4162">
        <v>2924</v>
      </c>
      <c r="B4162" t="s">
        <v>2886</v>
      </c>
      <c r="C4162" t="s">
        <v>504</v>
      </c>
      <c r="D4162" t="str">
        <f>MID(Table1[[#This Row],[Product ID]],5,2)</f>
        <v>PA</v>
      </c>
      <c r="E4162" t="str">
        <f>LEFT(Table1[[#This Row],[Product ID]],3)</f>
        <v>OFF</v>
      </c>
      <c r="F4162" s="10" t="e">
        <f>VLOOKUP(Table1[[#This Row],[Order ID]],Mapping!H4162:J11953,3,0)</f>
        <v>#N/A</v>
      </c>
      <c r="G4162" s="10" t="e">
        <f>VLOOKUP(Table1[[#This Row],[Order ID]],Mapping!H4162:K11953,4,0)</f>
        <v>#N/A</v>
      </c>
      <c r="H4162" t="str">
        <f>INDEX(Mapping!$B$2:$T$7793,MATCH(Data!$A4162,Mapping!$B$3:$B$7793,0),MATCH(Data!$H$1,Mapping!$B$2:$T$2,0))</f>
        <v>Second Class</v>
      </c>
      <c r="I4162" t="str">
        <f>INDEX(Mapping!$B$2:$T$7793,MATCH(Data!$A4162,Mapping!$B$3:$B$7793,0),MATCH(Data!$I$1,Mapping!$B$2:$T$2,0))</f>
        <v>Home Office</v>
      </c>
      <c r="J4162">
        <f>VLOOKUP($A4162,Mapping!$X$3:$Y$7793,2,0)</f>
        <v>10035</v>
      </c>
      <c r="K4162" t="str">
        <f>VLOOKUP($J4162,Mapping!$AB$3:$AC$475,2,0)</f>
        <v>Grand Prairie</v>
      </c>
      <c r="L4162" t="str">
        <f>VLOOKUP($K4162,Mapping!$AF$3:$AG$475,2,0)</f>
        <v>Texas</v>
      </c>
      <c r="M4162" t="str">
        <f>VLOOKUP($L4162,Mapping!$AI$3:$AJ$48,2,0)</f>
        <v>United States</v>
      </c>
      <c r="N4162" t="str">
        <f>VLOOKUP($L4162,Mapping!$AI$3:$AK$48,3,0)</f>
        <v>Central</v>
      </c>
      <c r="O4162" t="str">
        <f>VLOOKUP(Table1[[#This Row],[Column1]],Mapping!$AM$8:$AN$11,2,0)</f>
        <v>Office Supplies</v>
      </c>
      <c r="P4162" t="str">
        <f>VLOOKUP(Table1[[#This Row],[Column3]],Mapping!$AP$5:$AQ$22,2,0)</f>
        <v>Paper</v>
      </c>
      <c r="Q4162">
        <v>37.94</v>
      </c>
      <c r="R4162">
        <v>2</v>
      </c>
      <c r="S4162">
        <v>18.211199999999998</v>
      </c>
    </row>
    <row r="4163" spans="1:19" x14ac:dyDescent="0.35">
      <c r="A4163">
        <v>2775</v>
      </c>
      <c r="B4163" t="s">
        <v>2782</v>
      </c>
      <c r="C4163" t="s">
        <v>1103</v>
      </c>
      <c r="D4163" t="str">
        <f>MID(Table1[[#This Row],[Product ID]],5,2)</f>
        <v>PA</v>
      </c>
      <c r="E4163" t="str">
        <f>LEFT(Table1[[#This Row],[Product ID]],3)</f>
        <v>OFF</v>
      </c>
      <c r="F4163" s="10" t="e">
        <f>VLOOKUP(Table1[[#This Row],[Order ID]],Mapping!H4163:J11954,3,0)</f>
        <v>#N/A</v>
      </c>
      <c r="G4163" s="10" t="e">
        <f>VLOOKUP(Table1[[#This Row],[Order ID]],Mapping!H4163:K11954,4,0)</f>
        <v>#N/A</v>
      </c>
      <c r="H4163" t="str">
        <f>INDEX(Mapping!$B$2:$T$7793,MATCH(Data!$A4163,Mapping!$B$3:$B$7793,0),MATCH(Data!$H$1,Mapping!$B$2:$T$2,0))</f>
        <v>Second Class</v>
      </c>
      <c r="I4163" t="str">
        <f>INDEX(Mapping!$B$2:$T$7793,MATCH(Data!$A4163,Mapping!$B$3:$B$7793,0),MATCH(Data!$I$1,Mapping!$B$2:$T$2,0))</f>
        <v>Consumer</v>
      </c>
      <c r="J4163">
        <f>VLOOKUP($A4163,Mapping!$X$3:$Y$7793,2,0)</f>
        <v>90008</v>
      </c>
      <c r="K4163" t="str">
        <f>VLOOKUP($J4163,Mapping!$AB$3:$AC$475,2,0)</f>
        <v>Rochester Hills</v>
      </c>
      <c r="L4163" t="str">
        <f>VLOOKUP($K4163,Mapping!$AF$3:$AG$475,2,0)</f>
        <v>Michigan</v>
      </c>
      <c r="M4163" t="str">
        <f>VLOOKUP($L4163,Mapping!$AI$3:$AJ$48,2,0)</f>
        <v>United States</v>
      </c>
      <c r="N4163" t="str">
        <f>VLOOKUP($L4163,Mapping!$AI$3:$AK$48,3,0)</f>
        <v>Central</v>
      </c>
      <c r="O4163" t="str">
        <f>VLOOKUP(Table1[[#This Row],[Column1]],Mapping!$AM$8:$AN$11,2,0)</f>
        <v>Office Supplies</v>
      </c>
      <c r="P4163" t="str">
        <f>VLOOKUP(Table1[[#This Row],[Column3]],Mapping!$AP$5:$AQ$22,2,0)</f>
        <v>Paper</v>
      </c>
      <c r="Q4163">
        <v>45.36</v>
      </c>
      <c r="R4163">
        <v>7</v>
      </c>
      <c r="S4163">
        <v>21.772800000000004</v>
      </c>
    </row>
    <row r="4164" spans="1:19" x14ac:dyDescent="0.35">
      <c r="A4164">
        <v>2776</v>
      </c>
      <c r="B4164" t="s">
        <v>2782</v>
      </c>
      <c r="C4164" t="s">
        <v>1141</v>
      </c>
      <c r="D4164" t="str">
        <f>MID(Table1[[#This Row],[Product ID]],5,2)</f>
        <v>BI</v>
      </c>
      <c r="E4164" t="str">
        <f>LEFT(Table1[[#This Row],[Product ID]],3)</f>
        <v>OFF</v>
      </c>
      <c r="F4164" s="10" t="e">
        <f>VLOOKUP(Table1[[#This Row],[Order ID]],Mapping!H4164:J11955,3,0)</f>
        <v>#N/A</v>
      </c>
      <c r="G4164" s="10" t="e">
        <f>VLOOKUP(Table1[[#This Row],[Order ID]],Mapping!H4164:K11955,4,0)</f>
        <v>#N/A</v>
      </c>
      <c r="H4164" t="str">
        <f>INDEX(Mapping!$B$2:$T$7793,MATCH(Data!$A4164,Mapping!$B$3:$B$7793,0),MATCH(Data!$H$1,Mapping!$B$2:$T$2,0))</f>
        <v>Standard Class</v>
      </c>
      <c r="I4164" t="str">
        <f>INDEX(Mapping!$B$2:$T$7793,MATCH(Data!$A4164,Mapping!$B$3:$B$7793,0),MATCH(Data!$I$1,Mapping!$B$2:$T$2,0))</f>
        <v>Consumer</v>
      </c>
      <c r="J4164">
        <f>VLOOKUP($A4164,Mapping!$X$3:$Y$7793,2,0)</f>
        <v>90008</v>
      </c>
      <c r="K4164" t="str">
        <f>VLOOKUP($J4164,Mapping!$AB$3:$AC$475,2,0)</f>
        <v>Rochester Hills</v>
      </c>
      <c r="L4164" t="str">
        <f>VLOOKUP($K4164,Mapping!$AF$3:$AG$475,2,0)</f>
        <v>Michigan</v>
      </c>
      <c r="M4164" t="str">
        <f>VLOOKUP($L4164,Mapping!$AI$3:$AJ$48,2,0)</f>
        <v>United States</v>
      </c>
      <c r="N4164" t="str">
        <f>VLOOKUP($L4164,Mapping!$AI$3:$AK$48,3,0)</f>
        <v>Central</v>
      </c>
      <c r="O4164" t="str">
        <f>VLOOKUP(Table1[[#This Row],[Column1]],Mapping!$AM$8:$AN$11,2,0)</f>
        <v>Office Supplies</v>
      </c>
      <c r="P4164" t="str">
        <f>VLOOKUP(Table1[[#This Row],[Column3]],Mapping!$AP$5:$AQ$22,2,0)</f>
        <v>Binders</v>
      </c>
      <c r="Q4164">
        <v>10.128</v>
      </c>
      <c r="R4164">
        <v>2</v>
      </c>
      <c r="S4164">
        <v>3.6714000000000002</v>
      </c>
    </row>
    <row r="4165" spans="1:19" x14ac:dyDescent="0.35">
      <c r="A4165">
        <v>6488</v>
      </c>
      <c r="B4165" t="s">
        <v>5026</v>
      </c>
      <c r="C4165" t="s">
        <v>1324</v>
      </c>
      <c r="D4165" t="str">
        <f>MID(Table1[[#This Row],[Product ID]],5,2)</f>
        <v>PA</v>
      </c>
      <c r="E4165" t="str">
        <f>LEFT(Table1[[#This Row],[Product ID]],3)</f>
        <v>OFF</v>
      </c>
      <c r="F4165" s="10">
        <f>VLOOKUP(Table1[[#This Row],[Order ID]],Mapping!H4165:J11956,3,0)</f>
        <v>41919</v>
      </c>
      <c r="G4165" s="10">
        <f>VLOOKUP(Table1[[#This Row],[Order ID]],Mapping!H4165:K11956,4,0)</f>
        <v>41924</v>
      </c>
      <c r="H4165" t="str">
        <f>INDEX(Mapping!$B$2:$T$7793,MATCH(Data!$A4165,Mapping!$B$3:$B$7793,0),MATCH(Data!$H$1,Mapping!$B$2:$T$2,0))</f>
        <v>Standard Class</v>
      </c>
      <c r="I4165" t="str">
        <f>INDEX(Mapping!$B$2:$T$7793,MATCH(Data!$A4165,Mapping!$B$3:$B$7793,0),MATCH(Data!$I$1,Mapping!$B$2:$T$2,0))</f>
        <v>Consumer</v>
      </c>
      <c r="J4165">
        <f>VLOOKUP($A4165,Mapping!$X$3:$Y$7793,2,0)</f>
        <v>7109</v>
      </c>
      <c r="K4165" t="str">
        <f>VLOOKUP($J4165,Mapping!$AB$3:$AC$475,2,0)</f>
        <v>Miami</v>
      </c>
      <c r="L4165" t="str">
        <f>VLOOKUP($K4165,Mapping!$AF$3:$AG$475,2,0)</f>
        <v>Florida</v>
      </c>
      <c r="M4165" t="str">
        <f>VLOOKUP($L4165,Mapping!$AI$3:$AJ$48,2,0)</f>
        <v>United States</v>
      </c>
      <c r="N4165" t="str">
        <f>VLOOKUP($L4165,Mapping!$AI$3:$AK$48,3,0)</f>
        <v>South</v>
      </c>
      <c r="O4165" t="str">
        <f>VLOOKUP(Table1[[#This Row],[Column1]],Mapping!$AM$8:$AN$11,2,0)</f>
        <v>Office Supplies</v>
      </c>
      <c r="P4165" t="str">
        <f>VLOOKUP(Table1[[#This Row],[Column3]],Mapping!$AP$5:$AQ$22,2,0)</f>
        <v>Paper</v>
      </c>
      <c r="Q4165">
        <v>6.48</v>
      </c>
      <c r="R4165">
        <v>1</v>
      </c>
      <c r="S4165">
        <v>3.1104000000000003</v>
      </c>
    </row>
    <row r="4166" spans="1:19" x14ac:dyDescent="0.35">
      <c r="A4166">
        <v>456</v>
      </c>
      <c r="B4166" t="s">
        <v>617</v>
      </c>
      <c r="C4166" t="s">
        <v>142</v>
      </c>
      <c r="D4166" t="str">
        <f>MID(Table1[[#This Row],[Product ID]],5,2)</f>
        <v>ST</v>
      </c>
      <c r="E4166" t="str">
        <f>LEFT(Table1[[#This Row],[Product ID]],3)</f>
        <v>OFF</v>
      </c>
      <c r="F4166" s="10" t="e">
        <f>VLOOKUP(Table1[[#This Row],[Order ID]],Mapping!H4166:J11957,3,0)</f>
        <v>#N/A</v>
      </c>
      <c r="G4166" s="10" t="e">
        <f>VLOOKUP(Table1[[#This Row],[Order ID]],Mapping!H4166:K11957,4,0)</f>
        <v>#N/A</v>
      </c>
      <c r="H4166" t="str">
        <f>INDEX(Mapping!$B$2:$T$7793,MATCH(Data!$A4166,Mapping!$B$3:$B$7793,0),MATCH(Data!$H$1,Mapping!$B$2:$T$2,0))</f>
        <v>Standard Class</v>
      </c>
      <c r="I4166" t="str">
        <f>INDEX(Mapping!$B$2:$T$7793,MATCH(Data!$A4166,Mapping!$B$3:$B$7793,0),MATCH(Data!$I$1,Mapping!$B$2:$T$2,0))</f>
        <v>Consumer</v>
      </c>
      <c r="J4166">
        <f>VLOOKUP($A4166,Mapping!$X$3:$Y$7793,2,0)</f>
        <v>60610</v>
      </c>
      <c r="K4166" t="str">
        <f>VLOOKUP($J4166,Mapping!$AB$3:$AC$475,2,0)</f>
        <v>Minneapolis</v>
      </c>
      <c r="L4166" t="str">
        <f>VLOOKUP($K4166,Mapping!$AF$3:$AG$475,2,0)</f>
        <v>Minnesota</v>
      </c>
      <c r="M4166" t="str">
        <f>VLOOKUP($L4166,Mapping!$AI$3:$AJ$48,2,0)</f>
        <v>United States</v>
      </c>
      <c r="N4166" t="str">
        <f>VLOOKUP($L4166,Mapping!$AI$3:$AK$48,3,0)</f>
        <v>Central</v>
      </c>
      <c r="O4166" t="str">
        <f>VLOOKUP(Table1[[#This Row],[Column1]],Mapping!$AM$8:$AN$11,2,0)</f>
        <v>Office Supplies</v>
      </c>
      <c r="P4166" t="str">
        <f>VLOOKUP(Table1[[#This Row],[Column3]],Mapping!$AP$5:$AQ$22,2,0)</f>
        <v>Storage</v>
      </c>
      <c r="Q4166">
        <v>69.712000000000003</v>
      </c>
      <c r="R4166">
        <v>2</v>
      </c>
      <c r="S4166">
        <v>8.7139999999999951</v>
      </c>
    </row>
    <row r="4167" spans="1:19" x14ac:dyDescent="0.35">
      <c r="A4167">
        <v>457</v>
      </c>
      <c r="B4167" t="s">
        <v>617</v>
      </c>
      <c r="C4167" t="s">
        <v>618</v>
      </c>
      <c r="D4167" t="str">
        <f>MID(Table1[[#This Row],[Product ID]],5,2)</f>
        <v>FU</v>
      </c>
      <c r="E4167" t="str">
        <f>LEFT(Table1[[#This Row],[Product ID]],3)</f>
        <v>FUR</v>
      </c>
      <c r="F4167" s="10" t="e">
        <f>VLOOKUP(Table1[[#This Row],[Order ID]],Mapping!H4167:J11958,3,0)</f>
        <v>#N/A</v>
      </c>
      <c r="G4167" s="10" t="e">
        <f>VLOOKUP(Table1[[#This Row],[Order ID]],Mapping!H4167:K11958,4,0)</f>
        <v>#N/A</v>
      </c>
      <c r="H4167" t="str">
        <f>INDEX(Mapping!$B$2:$T$7793,MATCH(Data!$A4167,Mapping!$B$3:$B$7793,0),MATCH(Data!$H$1,Mapping!$B$2:$T$2,0))</f>
        <v>Standard Class</v>
      </c>
      <c r="I4167" t="str">
        <f>INDEX(Mapping!$B$2:$T$7793,MATCH(Data!$A4167,Mapping!$B$3:$B$7793,0),MATCH(Data!$I$1,Mapping!$B$2:$T$2,0))</f>
        <v>Consumer</v>
      </c>
      <c r="J4167">
        <f>VLOOKUP($A4167,Mapping!$X$3:$Y$7793,2,0)</f>
        <v>60610</v>
      </c>
      <c r="K4167" t="str">
        <f>VLOOKUP($J4167,Mapping!$AB$3:$AC$475,2,0)</f>
        <v>Minneapolis</v>
      </c>
      <c r="L4167" t="str">
        <f>VLOOKUP($K4167,Mapping!$AF$3:$AG$475,2,0)</f>
        <v>Minnesota</v>
      </c>
      <c r="M4167" t="str">
        <f>VLOOKUP($L4167,Mapping!$AI$3:$AJ$48,2,0)</f>
        <v>United States</v>
      </c>
      <c r="N4167" t="str">
        <f>VLOOKUP($L4167,Mapping!$AI$3:$AK$48,3,0)</f>
        <v>Central</v>
      </c>
      <c r="O4167" t="str">
        <f>VLOOKUP(Table1[[#This Row],[Column1]],Mapping!$AM$8:$AN$11,2,0)</f>
        <v>Furniture</v>
      </c>
      <c r="P4167" t="str">
        <f>VLOOKUP(Table1[[#This Row],[Column3]],Mapping!$AP$5:$AQ$22,2,0)</f>
        <v>Furnishings</v>
      </c>
      <c r="Q4167">
        <v>8.7919999999999998</v>
      </c>
      <c r="R4167">
        <v>1</v>
      </c>
      <c r="S4167">
        <v>-5.7148000000000003</v>
      </c>
    </row>
    <row r="4168" spans="1:19" x14ac:dyDescent="0.35">
      <c r="A4168">
        <v>7553</v>
      </c>
      <c r="B4168" t="s">
        <v>5643</v>
      </c>
      <c r="C4168" t="s">
        <v>2134</v>
      </c>
      <c r="D4168" t="str">
        <f>MID(Table1[[#This Row],[Product ID]],5,2)</f>
        <v>AC</v>
      </c>
      <c r="E4168" t="str">
        <f>LEFT(Table1[[#This Row],[Product ID]],3)</f>
        <v>TEC</v>
      </c>
      <c r="F4168" s="10">
        <f>VLOOKUP(Table1[[#This Row],[Order ID]],Mapping!H4168:J11959,3,0)</f>
        <v>41642</v>
      </c>
      <c r="G4168" s="10">
        <f>VLOOKUP(Table1[[#This Row],[Order ID]],Mapping!H4168:K11959,4,0)</f>
        <v>41644</v>
      </c>
      <c r="H4168" t="str">
        <f>INDEX(Mapping!$B$2:$T$7793,MATCH(Data!$A4168,Mapping!$B$3:$B$7793,0),MATCH(Data!$H$1,Mapping!$B$2:$T$2,0))</f>
        <v>Standard Class</v>
      </c>
      <c r="I4168" t="str">
        <f>INDEX(Mapping!$B$2:$T$7793,MATCH(Data!$A4168,Mapping!$B$3:$B$7793,0),MATCH(Data!$I$1,Mapping!$B$2:$T$2,0))</f>
        <v>Consumer</v>
      </c>
      <c r="J4168">
        <f>VLOOKUP($A4168,Mapping!$X$3:$Y$7793,2,0)</f>
        <v>90032</v>
      </c>
      <c r="K4168" t="str">
        <f>VLOOKUP($J4168,Mapping!$AB$3:$AC$475,2,0)</f>
        <v>Seattle</v>
      </c>
      <c r="L4168" t="str">
        <f>VLOOKUP($K4168,Mapping!$AF$3:$AG$475,2,0)</f>
        <v>Washington</v>
      </c>
      <c r="M4168" t="str">
        <f>VLOOKUP($L4168,Mapping!$AI$3:$AJ$48,2,0)</f>
        <v>United States</v>
      </c>
      <c r="N4168" t="str">
        <f>VLOOKUP($L4168,Mapping!$AI$3:$AK$48,3,0)</f>
        <v>West</v>
      </c>
      <c r="O4168" t="str">
        <f>VLOOKUP(Table1[[#This Row],[Column1]],Mapping!$AM$8:$AN$11,2,0)</f>
        <v>Technology</v>
      </c>
      <c r="P4168" t="str">
        <f>VLOOKUP(Table1[[#This Row],[Column3]],Mapping!$AP$5:$AQ$22,2,0)</f>
        <v>Accessories</v>
      </c>
      <c r="Q4168">
        <v>16.59</v>
      </c>
      <c r="R4168">
        <v>1</v>
      </c>
      <c r="S4168">
        <v>5.8064999999999998</v>
      </c>
    </row>
    <row r="4169" spans="1:19" x14ac:dyDescent="0.35">
      <c r="A4169">
        <v>2407</v>
      </c>
      <c r="B4169" t="s">
        <v>2522</v>
      </c>
      <c r="C4169" t="s">
        <v>461</v>
      </c>
      <c r="D4169" t="str">
        <f>MID(Table1[[#This Row],[Product ID]],5,2)</f>
        <v>BI</v>
      </c>
      <c r="E4169" t="str">
        <f>LEFT(Table1[[#This Row],[Product ID]],3)</f>
        <v>OFF</v>
      </c>
      <c r="F4169" s="10" t="e">
        <f>VLOOKUP(Table1[[#This Row],[Order ID]],Mapping!H4169:J11960,3,0)</f>
        <v>#N/A</v>
      </c>
      <c r="G4169" s="10" t="e">
        <f>VLOOKUP(Table1[[#This Row],[Order ID]],Mapping!H4169:K11960,4,0)</f>
        <v>#N/A</v>
      </c>
      <c r="H4169" t="str">
        <f>INDEX(Mapping!$B$2:$T$7793,MATCH(Data!$A4169,Mapping!$B$3:$B$7793,0),MATCH(Data!$H$1,Mapping!$B$2:$T$2,0))</f>
        <v>Standard Class</v>
      </c>
      <c r="I4169" t="str">
        <f>INDEX(Mapping!$B$2:$T$7793,MATCH(Data!$A4169,Mapping!$B$3:$B$7793,0),MATCH(Data!$I$1,Mapping!$B$2:$T$2,0))</f>
        <v>Consumer</v>
      </c>
      <c r="J4169">
        <f>VLOOKUP($A4169,Mapping!$X$3:$Y$7793,2,0)</f>
        <v>77070</v>
      </c>
      <c r="K4169" t="str">
        <f>VLOOKUP($J4169,Mapping!$AB$3:$AC$475,2,0)</f>
        <v>Orland Park</v>
      </c>
      <c r="L4169" t="str">
        <f>VLOOKUP($K4169,Mapping!$AF$3:$AG$475,2,0)</f>
        <v>Illinois</v>
      </c>
      <c r="M4169" t="str">
        <f>VLOOKUP($L4169,Mapping!$AI$3:$AJ$48,2,0)</f>
        <v>United States</v>
      </c>
      <c r="N4169" t="str">
        <f>VLOOKUP($L4169,Mapping!$AI$3:$AK$48,3,0)</f>
        <v>Central</v>
      </c>
      <c r="O4169" t="str">
        <f>VLOOKUP(Table1[[#This Row],[Column1]],Mapping!$AM$8:$AN$11,2,0)</f>
        <v>Office Supplies</v>
      </c>
      <c r="P4169" t="str">
        <f>VLOOKUP(Table1[[#This Row],[Column3]],Mapping!$AP$5:$AQ$22,2,0)</f>
        <v>Binders</v>
      </c>
      <c r="Q4169">
        <v>252.78399999999996</v>
      </c>
      <c r="R4169">
        <v>4</v>
      </c>
      <c r="S4169">
        <v>-417.09360000000004</v>
      </c>
    </row>
    <row r="4170" spans="1:19" x14ac:dyDescent="0.35">
      <c r="A4170">
        <v>2408</v>
      </c>
      <c r="B4170" t="s">
        <v>2522</v>
      </c>
      <c r="C4170" t="s">
        <v>829</v>
      </c>
      <c r="D4170" t="str">
        <f>MID(Table1[[#This Row],[Product ID]],5,2)</f>
        <v>AC</v>
      </c>
      <c r="E4170" t="str">
        <f>LEFT(Table1[[#This Row],[Product ID]],3)</f>
        <v>TEC</v>
      </c>
      <c r="F4170" s="10" t="e">
        <f>VLOOKUP(Table1[[#This Row],[Order ID]],Mapping!H4170:J11961,3,0)</f>
        <v>#N/A</v>
      </c>
      <c r="G4170" s="10" t="e">
        <f>VLOOKUP(Table1[[#This Row],[Order ID]],Mapping!H4170:K11961,4,0)</f>
        <v>#N/A</v>
      </c>
      <c r="H4170" t="str">
        <f>INDEX(Mapping!$B$2:$T$7793,MATCH(Data!$A4170,Mapping!$B$3:$B$7793,0),MATCH(Data!$H$1,Mapping!$B$2:$T$2,0))</f>
        <v>Standard Class</v>
      </c>
      <c r="I4170" t="str">
        <f>INDEX(Mapping!$B$2:$T$7793,MATCH(Data!$A4170,Mapping!$B$3:$B$7793,0),MATCH(Data!$I$1,Mapping!$B$2:$T$2,0))</f>
        <v>Consumer</v>
      </c>
      <c r="J4170">
        <f>VLOOKUP($A4170,Mapping!$X$3:$Y$7793,2,0)</f>
        <v>77070</v>
      </c>
      <c r="K4170" t="str">
        <f>VLOOKUP($J4170,Mapping!$AB$3:$AC$475,2,0)</f>
        <v>Orland Park</v>
      </c>
      <c r="L4170" t="str">
        <f>VLOOKUP($K4170,Mapping!$AF$3:$AG$475,2,0)</f>
        <v>Illinois</v>
      </c>
      <c r="M4170" t="str">
        <f>VLOOKUP($L4170,Mapping!$AI$3:$AJ$48,2,0)</f>
        <v>United States</v>
      </c>
      <c r="N4170" t="str">
        <f>VLOOKUP($L4170,Mapping!$AI$3:$AK$48,3,0)</f>
        <v>Central</v>
      </c>
      <c r="O4170" t="str">
        <f>VLOOKUP(Table1[[#This Row],[Column1]],Mapping!$AM$8:$AN$11,2,0)</f>
        <v>Technology</v>
      </c>
      <c r="P4170" t="str">
        <f>VLOOKUP(Table1[[#This Row],[Column3]],Mapping!$AP$5:$AQ$22,2,0)</f>
        <v>Accessories</v>
      </c>
      <c r="Q4170">
        <v>127.98399999999999</v>
      </c>
      <c r="R4170">
        <v>2</v>
      </c>
      <c r="S4170">
        <v>15.997999999999987</v>
      </c>
    </row>
    <row r="4171" spans="1:19" x14ac:dyDescent="0.35">
      <c r="A4171">
        <v>2409</v>
      </c>
      <c r="B4171" t="s">
        <v>2522</v>
      </c>
      <c r="C4171" t="s">
        <v>2474</v>
      </c>
      <c r="D4171" t="str">
        <f>MID(Table1[[#This Row],[Product ID]],5,2)</f>
        <v>FU</v>
      </c>
      <c r="E4171" t="str">
        <f>LEFT(Table1[[#This Row],[Product ID]],3)</f>
        <v>FUR</v>
      </c>
      <c r="F4171" s="10" t="e">
        <f>VLOOKUP(Table1[[#This Row],[Order ID]],Mapping!H4171:J11962,3,0)</f>
        <v>#N/A</v>
      </c>
      <c r="G4171" s="10" t="e">
        <f>VLOOKUP(Table1[[#This Row],[Order ID]],Mapping!H4171:K11962,4,0)</f>
        <v>#N/A</v>
      </c>
      <c r="H4171" t="str">
        <f>INDEX(Mapping!$B$2:$T$7793,MATCH(Data!$A4171,Mapping!$B$3:$B$7793,0),MATCH(Data!$H$1,Mapping!$B$2:$T$2,0))</f>
        <v>Standard Class</v>
      </c>
      <c r="I4171" t="str">
        <f>INDEX(Mapping!$B$2:$T$7793,MATCH(Data!$A4171,Mapping!$B$3:$B$7793,0),MATCH(Data!$I$1,Mapping!$B$2:$T$2,0))</f>
        <v>Consumer</v>
      </c>
      <c r="J4171">
        <f>VLOOKUP($A4171,Mapping!$X$3:$Y$7793,2,0)</f>
        <v>77070</v>
      </c>
      <c r="K4171" t="str">
        <f>VLOOKUP($J4171,Mapping!$AB$3:$AC$475,2,0)</f>
        <v>Orland Park</v>
      </c>
      <c r="L4171" t="str">
        <f>VLOOKUP($K4171,Mapping!$AF$3:$AG$475,2,0)</f>
        <v>Illinois</v>
      </c>
      <c r="M4171" t="str">
        <f>VLOOKUP($L4171,Mapping!$AI$3:$AJ$48,2,0)</f>
        <v>United States</v>
      </c>
      <c r="N4171" t="str">
        <f>VLOOKUP($L4171,Mapping!$AI$3:$AK$48,3,0)</f>
        <v>Central</v>
      </c>
      <c r="O4171" t="str">
        <f>VLOOKUP(Table1[[#This Row],[Column1]],Mapping!$AM$8:$AN$11,2,0)</f>
        <v>Furniture</v>
      </c>
      <c r="P4171" t="str">
        <f>VLOOKUP(Table1[[#This Row],[Column3]],Mapping!$AP$5:$AQ$22,2,0)</f>
        <v>Furnishings</v>
      </c>
      <c r="Q4171">
        <v>3.9840000000000004</v>
      </c>
      <c r="R4171">
        <v>2</v>
      </c>
      <c r="S4171">
        <v>-2.6892000000000005</v>
      </c>
    </row>
    <row r="4172" spans="1:19" x14ac:dyDescent="0.35">
      <c r="A4172">
        <v>2410</v>
      </c>
      <c r="B4172" t="s">
        <v>2522</v>
      </c>
      <c r="C4172" t="s">
        <v>1033</v>
      </c>
      <c r="D4172" t="str">
        <f>MID(Table1[[#This Row],[Product ID]],5,2)</f>
        <v>AP</v>
      </c>
      <c r="E4172" t="str">
        <f>LEFT(Table1[[#This Row],[Product ID]],3)</f>
        <v>OFF</v>
      </c>
      <c r="F4172" s="10" t="e">
        <f>VLOOKUP(Table1[[#This Row],[Order ID]],Mapping!H4172:J11963,3,0)</f>
        <v>#N/A</v>
      </c>
      <c r="G4172" s="10" t="e">
        <f>VLOOKUP(Table1[[#This Row],[Order ID]],Mapping!H4172:K11963,4,0)</f>
        <v>#N/A</v>
      </c>
      <c r="H4172" t="str">
        <f>INDEX(Mapping!$B$2:$T$7793,MATCH(Data!$A4172,Mapping!$B$3:$B$7793,0),MATCH(Data!$H$1,Mapping!$B$2:$T$2,0))</f>
        <v>Standard Class</v>
      </c>
      <c r="I4172" t="str">
        <f>INDEX(Mapping!$B$2:$T$7793,MATCH(Data!$A4172,Mapping!$B$3:$B$7793,0),MATCH(Data!$I$1,Mapping!$B$2:$T$2,0))</f>
        <v>Consumer</v>
      </c>
      <c r="J4172">
        <f>VLOOKUP($A4172,Mapping!$X$3:$Y$7793,2,0)</f>
        <v>77070</v>
      </c>
      <c r="K4172" t="str">
        <f>VLOOKUP($J4172,Mapping!$AB$3:$AC$475,2,0)</f>
        <v>Orland Park</v>
      </c>
      <c r="L4172" t="str">
        <f>VLOOKUP($K4172,Mapping!$AF$3:$AG$475,2,0)</f>
        <v>Illinois</v>
      </c>
      <c r="M4172" t="str">
        <f>VLOOKUP($L4172,Mapping!$AI$3:$AJ$48,2,0)</f>
        <v>United States</v>
      </c>
      <c r="N4172" t="str">
        <f>VLOOKUP($L4172,Mapping!$AI$3:$AK$48,3,0)</f>
        <v>Central</v>
      </c>
      <c r="O4172" t="str">
        <f>VLOOKUP(Table1[[#This Row],[Column1]],Mapping!$AM$8:$AN$11,2,0)</f>
        <v>Office Supplies</v>
      </c>
      <c r="P4172" t="str">
        <f>VLOOKUP(Table1[[#This Row],[Column3]],Mapping!$AP$5:$AQ$22,2,0)</f>
        <v>Appliances</v>
      </c>
      <c r="Q4172">
        <v>12.991999999999996</v>
      </c>
      <c r="R4172">
        <v>2</v>
      </c>
      <c r="S4172">
        <v>-32.480000000000004</v>
      </c>
    </row>
    <row r="4173" spans="1:19" x14ac:dyDescent="0.35">
      <c r="A4173">
        <v>5534</v>
      </c>
      <c r="B4173" t="s">
        <v>4507</v>
      </c>
      <c r="C4173" t="s">
        <v>1775</v>
      </c>
      <c r="D4173" t="str">
        <f>MID(Table1[[#This Row],[Product ID]],5,2)</f>
        <v>PH</v>
      </c>
      <c r="E4173" t="str">
        <f>LEFT(Table1[[#This Row],[Product ID]],3)</f>
        <v>TEC</v>
      </c>
      <c r="F4173" s="10">
        <f>VLOOKUP(Table1[[#This Row],[Order ID]],Mapping!H4173:J11964,3,0)</f>
        <v>41806</v>
      </c>
      <c r="G4173" s="10">
        <f>VLOOKUP(Table1[[#This Row],[Order ID]],Mapping!H4173:K11964,4,0)</f>
        <v>41810</v>
      </c>
      <c r="H4173" t="str">
        <f>INDEX(Mapping!$B$2:$T$7793,MATCH(Data!$A4173,Mapping!$B$3:$B$7793,0),MATCH(Data!$H$1,Mapping!$B$2:$T$2,0))</f>
        <v>Second Class</v>
      </c>
      <c r="I4173" t="str">
        <f>INDEX(Mapping!$B$2:$T$7793,MATCH(Data!$A4173,Mapping!$B$3:$B$7793,0),MATCH(Data!$I$1,Mapping!$B$2:$T$2,0))</f>
        <v>Consumer</v>
      </c>
      <c r="J4173">
        <f>VLOOKUP($A4173,Mapping!$X$3:$Y$7793,2,0)</f>
        <v>90032</v>
      </c>
      <c r="K4173" t="str">
        <f>VLOOKUP($J4173,Mapping!$AB$3:$AC$475,2,0)</f>
        <v>Seattle</v>
      </c>
      <c r="L4173" t="str">
        <f>VLOOKUP($K4173,Mapping!$AF$3:$AG$475,2,0)</f>
        <v>Washington</v>
      </c>
      <c r="M4173" t="str">
        <f>VLOOKUP($L4173,Mapping!$AI$3:$AJ$48,2,0)</f>
        <v>United States</v>
      </c>
      <c r="N4173" t="str">
        <f>VLOOKUP($L4173,Mapping!$AI$3:$AK$48,3,0)</f>
        <v>West</v>
      </c>
      <c r="O4173" t="str">
        <f>VLOOKUP(Table1[[#This Row],[Column1]],Mapping!$AM$8:$AN$11,2,0)</f>
        <v>Technology</v>
      </c>
      <c r="P4173" t="str">
        <f>VLOOKUP(Table1[[#This Row],[Column3]],Mapping!$AP$5:$AQ$22,2,0)</f>
        <v>Phones</v>
      </c>
      <c r="Q4173">
        <v>119.96</v>
      </c>
      <c r="R4173">
        <v>1</v>
      </c>
      <c r="S4173">
        <v>7.4974999999999987</v>
      </c>
    </row>
    <row r="4174" spans="1:19" x14ac:dyDescent="0.35">
      <c r="A4174">
        <v>1493</v>
      </c>
      <c r="B4174" t="s">
        <v>1736</v>
      </c>
      <c r="C4174" t="s">
        <v>1073</v>
      </c>
      <c r="D4174" t="str">
        <f>MID(Table1[[#This Row],[Product ID]],5,2)</f>
        <v>CH</v>
      </c>
      <c r="E4174" t="str">
        <f>LEFT(Table1[[#This Row],[Product ID]],3)</f>
        <v>FUR</v>
      </c>
      <c r="F4174" s="10" t="e">
        <f>VLOOKUP(Table1[[#This Row],[Order ID]],Mapping!H4174:J11965,3,0)</f>
        <v>#N/A</v>
      </c>
      <c r="G4174" s="10" t="e">
        <f>VLOOKUP(Table1[[#This Row],[Order ID]],Mapping!H4174:K11965,4,0)</f>
        <v>#N/A</v>
      </c>
      <c r="H4174" t="str">
        <f>INDEX(Mapping!$B$2:$T$7793,MATCH(Data!$A4174,Mapping!$B$3:$B$7793,0),MATCH(Data!$H$1,Mapping!$B$2:$T$2,0))</f>
        <v>Standard Class</v>
      </c>
      <c r="I4174" t="str">
        <f>INDEX(Mapping!$B$2:$T$7793,MATCH(Data!$A4174,Mapping!$B$3:$B$7793,0),MATCH(Data!$I$1,Mapping!$B$2:$T$2,0))</f>
        <v>Consumer</v>
      </c>
      <c r="J4174">
        <f>VLOOKUP($A4174,Mapping!$X$3:$Y$7793,2,0)</f>
        <v>90049</v>
      </c>
      <c r="K4174" t="str">
        <f>VLOOKUP($J4174,Mapping!$AB$3:$AC$475,2,0)</f>
        <v>Richardson</v>
      </c>
      <c r="L4174" t="str">
        <f>VLOOKUP($K4174,Mapping!$AF$3:$AG$475,2,0)</f>
        <v>Texas</v>
      </c>
      <c r="M4174" t="str">
        <f>VLOOKUP($L4174,Mapping!$AI$3:$AJ$48,2,0)</f>
        <v>United States</v>
      </c>
      <c r="N4174" t="str">
        <f>VLOOKUP($L4174,Mapping!$AI$3:$AK$48,3,0)</f>
        <v>Central</v>
      </c>
      <c r="O4174" t="str">
        <f>VLOOKUP(Table1[[#This Row],[Column1]],Mapping!$AM$8:$AN$11,2,0)</f>
        <v>Furniture</v>
      </c>
      <c r="P4174" t="str">
        <f>VLOOKUP(Table1[[#This Row],[Column3]],Mapping!$AP$5:$AQ$22,2,0)</f>
        <v>Chairs</v>
      </c>
      <c r="Q4174">
        <v>393.56799999999998</v>
      </c>
      <c r="R4174">
        <v>4</v>
      </c>
      <c r="S4174">
        <v>-44.276400000000024</v>
      </c>
    </row>
    <row r="4175" spans="1:19" x14ac:dyDescent="0.35">
      <c r="A4175">
        <v>1494</v>
      </c>
      <c r="B4175" t="s">
        <v>1736</v>
      </c>
      <c r="C4175" t="s">
        <v>232</v>
      </c>
      <c r="D4175" t="str">
        <f>MID(Table1[[#This Row],[Product ID]],5,2)</f>
        <v>PH</v>
      </c>
      <c r="E4175" t="str">
        <f>LEFT(Table1[[#This Row],[Product ID]],3)</f>
        <v>TEC</v>
      </c>
      <c r="F4175" s="10" t="e">
        <f>VLOOKUP(Table1[[#This Row],[Order ID]],Mapping!H4175:J11966,3,0)</f>
        <v>#N/A</v>
      </c>
      <c r="G4175" s="10" t="e">
        <f>VLOOKUP(Table1[[#This Row],[Order ID]],Mapping!H4175:K11966,4,0)</f>
        <v>#N/A</v>
      </c>
      <c r="H4175" t="str">
        <f>INDEX(Mapping!$B$2:$T$7793,MATCH(Data!$A4175,Mapping!$B$3:$B$7793,0),MATCH(Data!$H$1,Mapping!$B$2:$T$2,0))</f>
        <v>Standard Class</v>
      </c>
      <c r="I4175" t="str">
        <f>INDEX(Mapping!$B$2:$T$7793,MATCH(Data!$A4175,Mapping!$B$3:$B$7793,0),MATCH(Data!$I$1,Mapping!$B$2:$T$2,0))</f>
        <v>Consumer</v>
      </c>
      <c r="J4175">
        <f>VLOOKUP($A4175,Mapping!$X$3:$Y$7793,2,0)</f>
        <v>90049</v>
      </c>
      <c r="K4175" t="str">
        <f>VLOOKUP($J4175,Mapping!$AB$3:$AC$475,2,0)</f>
        <v>Richardson</v>
      </c>
      <c r="L4175" t="str">
        <f>VLOOKUP($K4175,Mapping!$AF$3:$AG$475,2,0)</f>
        <v>Texas</v>
      </c>
      <c r="M4175" t="str">
        <f>VLOOKUP($L4175,Mapping!$AI$3:$AJ$48,2,0)</f>
        <v>United States</v>
      </c>
      <c r="N4175" t="str">
        <f>VLOOKUP($L4175,Mapping!$AI$3:$AK$48,3,0)</f>
        <v>Central</v>
      </c>
      <c r="O4175" t="str">
        <f>VLOOKUP(Table1[[#This Row],[Column1]],Mapping!$AM$8:$AN$11,2,0)</f>
        <v>Technology</v>
      </c>
      <c r="P4175" t="str">
        <f>VLOOKUP(Table1[[#This Row],[Column3]],Mapping!$AP$5:$AQ$22,2,0)</f>
        <v>Phones</v>
      </c>
      <c r="Q4175">
        <v>302.37599999999998</v>
      </c>
      <c r="R4175">
        <v>3</v>
      </c>
      <c r="S4175">
        <v>22.678200000000018</v>
      </c>
    </row>
    <row r="4176" spans="1:19" x14ac:dyDescent="0.35">
      <c r="A4176">
        <v>5650</v>
      </c>
      <c r="B4176" t="s">
        <v>4574</v>
      </c>
      <c r="C4176" t="s">
        <v>589</v>
      </c>
      <c r="D4176" t="str">
        <f>MID(Table1[[#This Row],[Product ID]],5,2)</f>
        <v>CH</v>
      </c>
      <c r="E4176" t="str">
        <f>LEFT(Table1[[#This Row],[Product ID]],3)</f>
        <v>FUR</v>
      </c>
      <c r="F4176" s="10">
        <f>VLOOKUP(Table1[[#This Row],[Order ID]],Mapping!H4176:J11967,3,0)</f>
        <v>41869</v>
      </c>
      <c r="G4176" s="10">
        <f>VLOOKUP(Table1[[#This Row],[Order ID]],Mapping!H4176:K11967,4,0)</f>
        <v>41874</v>
      </c>
      <c r="H4176" t="str">
        <f>INDEX(Mapping!$B$2:$T$7793,MATCH(Data!$A4176,Mapping!$B$3:$B$7793,0),MATCH(Data!$H$1,Mapping!$B$2:$T$2,0))</f>
        <v>Standard Class</v>
      </c>
      <c r="I4176" t="str">
        <f>INDEX(Mapping!$B$2:$T$7793,MATCH(Data!$A4176,Mapping!$B$3:$B$7793,0),MATCH(Data!$I$1,Mapping!$B$2:$T$2,0))</f>
        <v>Consumer</v>
      </c>
      <c r="J4176">
        <f>VLOOKUP($A4176,Mapping!$X$3:$Y$7793,2,0)</f>
        <v>19134</v>
      </c>
      <c r="K4176" t="str">
        <f>VLOOKUP($J4176,Mapping!$AB$3:$AC$475,2,0)</f>
        <v>Detroit</v>
      </c>
      <c r="L4176" t="str">
        <f>VLOOKUP($K4176,Mapping!$AF$3:$AG$475,2,0)</f>
        <v>Michigan</v>
      </c>
      <c r="M4176" t="str">
        <f>VLOOKUP($L4176,Mapping!$AI$3:$AJ$48,2,0)</f>
        <v>United States</v>
      </c>
      <c r="N4176" t="str">
        <f>VLOOKUP($L4176,Mapping!$AI$3:$AK$48,3,0)</f>
        <v>Central</v>
      </c>
      <c r="O4176" t="str">
        <f>VLOOKUP(Table1[[#This Row],[Column1]],Mapping!$AM$8:$AN$11,2,0)</f>
        <v>Furniture</v>
      </c>
      <c r="P4176" t="str">
        <f>VLOOKUP(Table1[[#This Row],[Column3]],Mapping!$AP$5:$AQ$22,2,0)</f>
        <v>Chairs</v>
      </c>
      <c r="Q4176">
        <v>4416.174</v>
      </c>
      <c r="R4176">
        <v>9</v>
      </c>
      <c r="S4176">
        <v>-630.88200000000006</v>
      </c>
    </row>
    <row r="4177" spans="1:19" x14ac:dyDescent="0.35">
      <c r="A4177">
        <v>84</v>
      </c>
      <c r="B4177" t="s">
        <v>125</v>
      </c>
      <c r="C4177" t="s">
        <v>126</v>
      </c>
      <c r="D4177" t="str">
        <f>MID(Table1[[#This Row],[Product ID]],5,2)</f>
        <v>AC</v>
      </c>
      <c r="E4177" t="str">
        <f>LEFT(Table1[[#This Row],[Product ID]],3)</f>
        <v>TEC</v>
      </c>
      <c r="F4177" s="10" t="e">
        <f>VLOOKUP(Table1[[#This Row],[Order ID]],Mapping!H4177:J11968,3,0)</f>
        <v>#N/A</v>
      </c>
      <c r="G4177" s="10" t="e">
        <f>VLOOKUP(Table1[[#This Row],[Order ID]],Mapping!H4177:K11968,4,0)</f>
        <v>#N/A</v>
      </c>
      <c r="H4177" t="str">
        <f>INDEX(Mapping!$B$2:$T$7793,MATCH(Data!$A4177,Mapping!$B$3:$B$7793,0),MATCH(Data!$H$1,Mapping!$B$2:$T$2,0))</f>
        <v>Standard Class</v>
      </c>
      <c r="I4177" t="str">
        <f>INDEX(Mapping!$B$2:$T$7793,MATCH(Data!$A4177,Mapping!$B$3:$B$7793,0),MATCH(Data!$I$1,Mapping!$B$2:$T$2,0))</f>
        <v>Home Office</v>
      </c>
      <c r="J4177">
        <f>VLOOKUP($A4177,Mapping!$X$3:$Y$7793,2,0)</f>
        <v>28205</v>
      </c>
      <c r="K4177" t="str">
        <f>VLOOKUP($J4177,Mapping!$AB$3:$AC$475,2,0)</f>
        <v>Carlsbad</v>
      </c>
      <c r="L4177" t="str">
        <f>VLOOKUP($K4177,Mapping!$AF$3:$AG$475,2,0)</f>
        <v>New Mexico</v>
      </c>
      <c r="M4177" t="str">
        <f>VLOOKUP($L4177,Mapping!$AI$3:$AJ$48,2,0)</f>
        <v>United States</v>
      </c>
      <c r="N4177" t="str">
        <f>VLOOKUP($L4177,Mapping!$AI$3:$AK$48,3,0)</f>
        <v>West</v>
      </c>
      <c r="O4177" t="str">
        <f>VLOOKUP(Table1[[#This Row],[Column1]],Mapping!$AM$8:$AN$11,2,0)</f>
        <v>Technology</v>
      </c>
      <c r="P4177" t="str">
        <f>VLOOKUP(Table1[[#This Row],[Column3]],Mapping!$AP$5:$AQ$22,2,0)</f>
        <v>Accessories</v>
      </c>
      <c r="Q4177">
        <v>74.112000000000009</v>
      </c>
      <c r="R4177">
        <v>8</v>
      </c>
      <c r="S4177">
        <v>17.601600000000001</v>
      </c>
    </row>
    <row r="4178" spans="1:19" x14ac:dyDescent="0.35">
      <c r="A4178">
        <v>85</v>
      </c>
      <c r="B4178" t="s">
        <v>125</v>
      </c>
      <c r="C4178" t="s">
        <v>127</v>
      </c>
      <c r="D4178" t="str">
        <f>MID(Table1[[#This Row],[Product ID]],5,2)</f>
        <v>PH</v>
      </c>
      <c r="E4178" t="str">
        <f>LEFT(Table1[[#This Row],[Product ID]],3)</f>
        <v>TEC</v>
      </c>
      <c r="F4178" s="10" t="e">
        <f>VLOOKUP(Table1[[#This Row],[Order ID]],Mapping!H4178:J11969,3,0)</f>
        <v>#N/A</v>
      </c>
      <c r="G4178" s="10" t="e">
        <f>VLOOKUP(Table1[[#This Row],[Order ID]],Mapping!H4178:K11969,4,0)</f>
        <v>#N/A</v>
      </c>
      <c r="H4178" t="str">
        <f>INDEX(Mapping!$B$2:$T$7793,MATCH(Data!$A4178,Mapping!$B$3:$B$7793,0),MATCH(Data!$H$1,Mapping!$B$2:$T$2,0))</f>
        <v>Standard Class</v>
      </c>
      <c r="I4178" t="str">
        <f>INDEX(Mapping!$B$2:$T$7793,MATCH(Data!$A4178,Mapping!$B$3:$B$7793,0),MATCH(Data!$I$1,Mapping!$B$2:$T$2,0))</f>
        <v>Consumer</v>
      </c>
      <c r="J4178">
        <f>VLOOKUP($A4178,Mapping!$X$3:$Y$7793,2,0)</f>
        <v>28205</v>
      </c>
      <c r="K4178" t="str">
        <f>VLOOKUP($J4178,Mapping!$AB$3:$AC$475,2,0)</f>
        <v>Carlsbad</v>
      </c>
      <c r="L4178" t="str">
        <f>VLOOKUP($K4178,Mapping!$AF$3:$AG$475,2,0)</f>
        <v>New Mexico</v>
      </c>
      <c r="M4178" t="str">
        <f>VLOOKUP($L4178,Mapping!$AI$3:$AJ$48,2,0)</f>
        <v>United States</v>
      </c>
      <c r="N4178" t="str">
        <f>VLOOKUP($L4178,Mapping!$AI$3:$AK$48,3,0)</f>
        <v>West</v>
      </c>
      <c r="O4178" t="str">
        <f>VLOOKUP(Table1[[#This Row],[Column1]],Mapping!$AM$8:$AN$11,2,0)</f>
        <v>Technology</v>
      </c>
      <c r="P4178" t="str">
        <f>VLOOKUP(Table1[[#This Row],[Column3]],Mapping!$AP$5:$AQ$22,2,0)</f>
        <v>Phones</v>
      </c>
      <c r="Q4178">
        <v>27.992000000000004</v>
      </c>
      <c r="R4178">
        <v>1</v>
      </c>
      <c r="S4178">
        <v>2.0993999999999993</v>
      </c>
    </row>
    <row r="4179" spans="1:19" x14ac:dyDescent="0.35">
      <c r="A4179">
        <v>86</v>
      </c>
      <c r="B4179" t="s">
        <v>125</v>
      </c>
      <c r="C4179" t="s">
        <v>128</v>
      </c>
      <c r="D4179" t="str">
        <f>MID(Table1[[#This Row],[Product ID]],5,2)</f>
        <v>AR</v>
      </c>
      <c r="E4179" t="str">
        <f>LEFT(Table1[[#This Row],[Product ID]],3)</f>
        <v>OFF</v>
      </c>
      <c r="F4179" s="10" t="e">
        <f>VLOOKUP(Table1[[#This Row],[Order ID]],Mapping!H4179:J11970,3,0)</f>
        <v>#N/A</v>
      </c>
      <c r="G4179" s="10" t="e">
        <f>VLOOKUP(Table1[[#This Row],[Order ID]],Mapping!H4179:K11970,4,0)</f>
        <v>#N/A</v>
      </c>
      <c r="H4179" t="str">
        <f>INDEX(Mapping!$B$2:$T$7793,MATCH(Data!$A4179,Mapping!$B$3:$B$7793,0),MATCH(Data!$H$1,Mapping!$B$2:$T$2,0))</f>
        <v>Standard Class</v>
      </c>
      <c r="I4179" t="str">
        <f>INDEX(Mapping!$B$2:$T$7793,MATCH(Data!$A4179,Mapping!$B$3:$B$7793,0),MATCH(Data!$I$1,Mapping!$B$2:$T$2,0))</f>
        <v>Consumer</v>
      </c>
      <c r="J4179">
        <f>VLOOKUP($A4179,Mapping!$X$3:$Y$7793,2,0)</f>
        <v>28205</v>
      </c>
      <c r="K4179" t="str">
        <f>VLOOKUP($J4179,Mapping!$AB$3:$AC$475,2,0)</f>
        <v>Carlsbad</v>
      </c>
      <c r="L4179" t="str">
        <f>VLOOKUP($K4179,Mapping!$AF$3:$AG$475,2,0)</f>
        <v>New Mexico</v>
      </c>
      <c r="M4179" t="str">
        <f>VLOOKUP($L4179,Mapping!$AI$3:$AJ$48,2,0)</f>
        <v>United States</v>
      </c>
      <c r="N4179" t="str">
        <f>VLOOKUP($L4179,Mapping!$AI$3:$AK$48,3,0)</f>
        <v>West</v>
      </c>
      <c r="O4179" t="str">
        <f>VLOOKUP(Table1[[#This Row],[Column1]],Mapping!$AM$8:$AN$11,2,0)</f>
        <v>Office Supplies</v>
      </c>
      <c r="P4179" t="str">
        <f>VLOOKUP(Table1[[#This Row],[Column3]],Mapping!$AP$5:$AQ$22,2,0)</f>
        <v>Art</v>
      </c>
      <c r="Q4179">
        <v>3.3040000000000003</v>
      </c>
      <c r="R4179">
        <v>1</v>
      </c>
      <c r="S4179">
        <v>1.0737999999999999</v>
      </c>
    </row>
    <row r="4180" spans="1:19" x14ac:dyDescent="0.35">
      <c r="A4180">
        <v>4652</v>
      </c>
      <c r="B4180" t="s">
        <v>3999</v>
      </c>
      <c r="C4180" t="s">
        <v>4000</v>
      </c>
      <c r="D4180" t="str">
        <f>MID(Table1[[#This Row],[Product ID]],5,2)</f>
        <v>SU</v>
      </c>
      <c r="E4180" t="str">
        <f>LEFT(Table1[[#This Row],[Product ID]],3)</f>
        <v>OFF</v>
      </c>
      <c r="F4180" s="10">
        <f>VLOOKUP(Table1[[#This Row],[Order ID]],Mapping!H4180:J11971,3,0)</f>
        <v>41872</v>
      </c>
      <c r="G4180" s="10">
        <f>VLOOKUP(Table1[[#This Row],[Order ID]],Mapping!H4180:K11971,4,0)</f>
        <v>41877</v>
      </c>
      <c r="H4180" t="str">
        <f>INDEX(Mapping!$B$2:$T$7793,MATCH(Data!$A4180,Mapping!$B$3:$B$7793,0),MATCH(Data!$H$1,Mapping!$B$2:$T$2,0))</f>
        <v>Second Class</v>
      </c>
      <c r="I4180" t="str">
        <f>INDEX(Mapping!$B$2:$T$7793,MATCH(Data!$A4180,Mapping!$B$3:$B$7793,0),MATCH(Data!$I$1,Mapping!$B$2:$T$2,0))</f>
        <v>Home Office</v>
      </c>
      <c r="J4180">
        <f>VLOOKUP($A4180,Mapping!$X$3:$Y$7793,2,0)</f>
        <v>94109</v>
      </c>
      <c r="K4180" t="str">
        <f>VLOOKUP($J4180,Mapping!$AB$3:$AC$475,2,0)</f>
        <v>Fremont</v>
      </c>
      <c r="L4180" t="str">
        <f>VLOOKUP($K4180,Mapping!$AF$3:$AG$475,2,0)</f>
        <v>Nebraska</v>
      </c>
      <c r="M4180" t="str">
        <f>VLOOKUP($L4180,Mapping!$AI$3:$AJ$48,2,0)</f>
        <v>United States</v>
      </c>
      <c r="N4180" t="str">
        <f>VLOOKUP($L4180,Mapping!$AI$3:$AK$48,3,0)</f>
        <v>Central</v>
      </c>
      <c r="O4180" t="str">
        <f>VLOOKUP(Table1[[#This Row],[Column1]],Mapping!$AM$8:$AN$11,2,0)</f>
        <v>Office Supplies</v>
      </c>
      <c r="P4180" t="str">
        <f>VLOOKUP(Table1[[#This Row],[Column3]],Mapping!$AP$5:$AQ$22,2,0)</f>
        <v>Supplies</v>
      </c>
      <c r="Q4180">
        <v>17.22</v>
      </c>
      <c r="R4180">
        <v>3</v>
      </c>
      <c r="S4180">
        <v>5.1659999999999986</v>
      </c>
    </row>
    <row r="4181" spans="1:19" x14ac:dyDescent="0.35">
      <c r="A4181">
        <v>4653</v>
      </c>
      <c r="B4181" t="s">
        <v>3999</v>
      </c>
      <c r="C4181" t="s">
        <v>1663</v>
      </c>
      <c r="D4181" t="str">
        <f>MID(Table1[[#This Row],[Product ID]],5,2)</f>
        <v>ST</v>
      </c>
      <c r="E4181" t="str">
        <f>LEFT(Table1[[#This Row],[Product ID]],3)</f>
        <v>OFF</v>
      </c>
      <c r="F4181" s="10">
        <f>VLOOKUP(Table1[[#This Row],[Order ID]],Mapping!H4181:J11972,3,0)</f>
        <v>41872</v>
      </c>
      <c r="G4181" s="10">
        <f>VLOOKUP(Table1[[#This Row],[Order ID]],Mapping!H4181:K11972,4,0)</f>
        <v>41877</v>
      </c>
      <c r="H4181" t="str">
        <f>INDEX(Mapping!$B$2:$T$7793,MATCH(Data!$A4181,Mapping!$B$3:$B$7793,0),MATCH(Data!$H$1,Mapping!$B$2:$T$2,0))</f>
        <v>Standard Class</v>
      </c>
      <c r="I4181" t="str">
        <f>INDEX(Mapping!$B$2:$T$7793,MATCH(Data!$A4181,Mapping!$B$3:$B$7793,0),MATCH(Data!$I$1,Mapping!$B$2:$T$2,0))</f>
        <v>Corporate</v>
      </c>
      <c r="J4181">
        <f>VLOOKUP($A4181,Mapping!$X$3:$Y$7793,2,0)</f>
        <v>94109</v>
      </c>
      <c r="K4181" t="str">
        <f>VLOOKUP($J4181,Mapping!$AB$3:$AC$475,2,0)</f>
        <v>Fremont</v>
      </c>
      <c r="L4181" t="str">
        <f>VLOOKUP($K4181,Mapping!$AF$3:$AG$475,2,0)</f>
        <v>Nebraska</v>
      </c>
      <c r="M4181" t="str">
        <f>VLOOKUP($L4181,Mapping!$AI$3:$AJ$48,2,0)</f>
        <v>United States</v>
      </c>
      <c r="N4181" t="str">
        <f>VLOOKUP($L4181,Mapping!$AI$3:$AK$48,3,0)</f>
        <v>Central</v>
      </c>
      <c r="O4181" t="str">
        <f>VLOOKUP(Table1[[#This Row],[Column1]],Mapping!$AM$8:$AN$11,2,0)</f>
        <v>Office Supplies</v>
      </c>
      <c r="P4181" t="str">
        <f>VLOOKUP(Table1[[#This Row],[Column3]],Mapping!$AP$5:$AQ$22,2,0)</f>
        <v>Storage</v>
      </c>
      <c r="Q4181">
        <v>226.56</v>
      </c>
      <c r="R4181">
        <v>6</v>
      </c>
      <c r="S4181">
        <v>63.436800000000005</v>
      </c>
    </row>
    <row r="4182" spans="1:19" x14ac:dyDescent="0.35">
      <c r="A4182">
        <v>4654</v>
      </c>
      <c r="B4182" t="s">
        <v>3999</v>
      </c>
      <c r="C4182" t="s">
        <v>3727</v>
      </c>
      <c r="D4182" t="str">
        <f>MID(Table1[[#This Row],[Product ID]],5,2)</f>
        <v>PH</v>
      </c>
      <c r="E4182" t="str">
        <f>LEFT(Table1[[#This Row],[Product ID]],3)</f>
        <v>TEC</v>
      </c>
      <c r="F4182" s="10">
        <f>VLOOKUP(Table1[[#This Row],[Order ID]],Mapping!H4182:J11973,3,0)</f>
        <v>41872</v>
      </c>
      <c r="G4182" s="10">
        <f>VLOOKUP(Table1[[#This Row],[Order ID]],Mapping!H4182:K11973,4,0)</f>
        <v>41877</v>
      </c>
      <c r="H4182" t="str">
        <f>INDEX(Mapping!$B$2:$T$7793,MATCH(Data!$A4182,Mapping!$B$3:$B$7793,0),MATCH(Data!$H$1,Mapping!$B$2:$T$2,0))</f>
        <v>Standard Class</v>
      </c>
      <c r="I4182" t="str">
        <f>INDEX(Mapping!$B$2:$T$7793,MATCH(Data!$A4182,Mapping!$B$3:$B$7793,0),MATCH(Data!$I$1,Mapping!$B$2:$T$2,0))</f>
        <v>Corporate</v>
      </c>
      <c r="J4182">
        <f>VLOOKUP($A4182,Mapping!$X$3:$Y$7793,2,0)</f>
        <v>94109</v>
      </c>
      <c r="K4182" t="str">
        <f>VLOOKUP($J4182,Mapping!$AB$3:$AC$475,2,0)</f>
        <v>Fremont</v>
      </c>
      <c r="L4182" t="str">
        <f>VLOOKUP($K4182,Mapping!$AF$3:$AG$475,2,0)</f>
        <v>Nebraska</v>
      </c>
      <c r="M4182" t="str">
        <f>VLOOKUP($L4182,Mapping!$AI$3:$AJ$48,2,0)</f>
        <v>United States</v>
      </c>
      <c r="N4182" t="str">
        <f>VLOOKUP($L4182,Mapping!$AI$3:$AK$48,3,0)</f>
        <v>Central</v>
      </c>
      <c r="O4182" t="str">
        <f>VLOOKUP(Table1[[#This Row],[Column1]],Mapping!$AM$8:$AN$11,2,0)</f>
        <v>Technology</v>
      </c>
      <c r="P4182" t="str">
        <f>VLOOKUP(Table1[[#This Row],[Column3]],Mapping!$AP$5:$AQ$22,2,0)</f>
        <v>Phones</v>
      </c>
      <c r="Q4182">
        <v>107.88</v>
      </c>
      <c r="R4182">
        <v>3</v>
      </c>
      <c r="S4182">
        <v>10.787999999999997</v>
      </c>
    </row>
    <row r="4183" spans="1:19" x14ac:dyDescent="0.35">
      <c r="A4183">
        <v>2139</v>
      </c>
      <c r="B4183" t="s">
        <v>2303</v>
      </c>
      <c r="C4183" t="s">
        <v>640</v>
      </c>
      <c r="D4183" t="str">
        <f>MID(Table1[[#This Row],[Product ID]],5,2)</f>
        <v>BI</v>
      </c>
      <c r="E4183" t="str">
        <f>LEFT(Table1[[#This Row],[Product ID]],3)</f>
        <v>OFF</v>
      </c>
      <c r="F4183" s="10" t="e">
        <f>VLOOKUP(Table1[[#This Row],[Order ID]],Mapping!H4183:J11974,3,0)</f>
        <v>#N/A</v>
      </c>
      <c r="G4183" s="10" t="e">
        <f>VLOOKUP(Table1[[#This Row],[Order ID]],Mapping!H4183:K11974,4,0)</f>
        <v>#N/A</v>
      </c>
      <c r="H4183" t="str">
        <f>INDEX(Mapping!$B$2:$T$7793,MATCH(Data!$A4183,Mapping!$B$3:$B$7793,0),MATCH(Data!$H$1,Mapping!$B$2:$T$2,0))</f>
        <v>Standard Class</v>
      </c>
      <c r="I4183" t="str">
        <f>INDEX(Mapping!$B$2:$T$7793,MATCH(Data!$A4183,Mapping!$B$3:$B$7793,0),MATCH(Data!$I$1,Mapping!$B$2:$T$2,0))</f>
        <v>Consumer</v>
      </c>
      <c r="J4183">
        <f>VLOOKUP($A4183,Mapping!$X$3:$Y$7793,2,0)</f>
        <v>43615</v>
      </c>
      <c r="K4183" t="str">
        <f>VLOOKUP($J4183,Mapping!$AB$3:$AC$475,2,0)</f>
        <v>Royal Oak</v>
      </c>
      <c r="L4183" t="str">
        <f>VLOOKUP($K4183,Mapping!$AF$3:$AG$475,2,0)</f>
        <v>Michigan</v>
      </c>
      <c r="M4183" t="str">
        <f>VLOOKUP($L4183,Mapping!$AI$3:$AJ$48,2,0)</f>
        <v>United States</v>
      </c>
      <c r="N4183" t="str">
        <f>VLOOKUP($L4183,Mapping!$AI$3:$AK$48,3,0)</f>
        <v>Central</v>
      </c>
      <c r="O4183" t="str">
        <f>VLOOKUP(Table1[[#This Row],[Column1]],Mapping!$AM$8:$AN$11,2,0)</f>
        <v>Office Supplies</v>
      </c>
      <c r="P4183" t="str">
        <f>VLOOKUP(Table1[[#This Row],[Column3]],Mapping!$AP$5:$AQ$22,2,0)</f>
        <v>Binders</v>
      </c>
      <c r="Q4183">
        <v>1.6410000000000002</v>
      </c>
      <c r="R4183">
        <v>1</v>
      </c>
      <c r="S4183">
        <v>-1.3128000000000002</v>
      </c>
    </row>
    <row r="4184" spans="1:19" x14ac:dyDescent="0.35">
      <c r="A4184">
        <v>2140</v>
      </c>
      <c r="B4184" t="s">
        <v>2303</v>
      </c>
      <c r="C4184" t="s">
        <v>2091</v>
      </c>
      <c r="D4184" t="str">
        <f>MID(Table1[[#This Row],[Product ID]],5,2)</f>
        <v>PH</v>
      </c>
      <c r="E4184" t="str">
        <f>LEFT(Table1[[#This Row],[Product ID]],3)</f>
        <v>TEC</v>
      </c>
      <c r="F4184" s="10" t="e">
        <f>VLOOKUP(Table1[[#This Row],[Order ID]],Mapping!H4184:J11975,3,0)</f>
        <v>#N/A</v>
      </c>
      <c r="G4184" s="10" t="e">
        <f>VLOOKUP(Table1[[#This Row],[Order ID]],Mapping!H4184:K11975,4,0)</f>
        <v>#N/A</v>
      </c>
      <c r="H4184" t="str">
        <f>INDEX(Mapping!$B$2:$T$7793,MATCH(Data!$A4184,Mapping!$B$3:$B$7793,0),MATCH(Data!$H$1,Mapping!$B$2:$T$2,0))</f>
        <v>First Class</v>
      </c>
      <c r="I4184" t="str">
        <f>INDEX(Mapping!$B$2:$T$7793,MATCH(Data!$A4184,Mapping!$B$3:$B$7793,0),MATCH(Data!$I$1,Mapping!$B$2:$T$2,0))</f>
        <v>Consumer</v>
      </c>
      <c r="J4184">
        <f>VLOOKUP($A4184,Mapping!$X$3:$Y$7793,2,0)</f>
        <v>43615</v>
      </c>
      <c r="K4184" t="str">
        <f>VLOOKUP($J4184,Mapping!$AB$3:$AC$475,2,0)</f>
        <v>Royal Oak</v>
      </c>
      <c r="L4184" t="str">
        <f>VLOOKUP($K4184,Mapping!$AF$3:$AG$475,2,0)</f>
        <v>Michigan</v>
      </c>
      <c r="M4184" t="str">
        <f>VLOOKUP($L4184,Mapping!$AI$3:$AJ$48,2,0)</f>
        <v>United States</v>
      </c>
      <c r="N4184" t="str">
        <f>VLOOKUP($L4184,Mapping!$AI$3:$AK$48,3,0)</f>
        <v>Central</v>
      </c>
      <c r="O4184" t="str">
        <f>VLOOKUP(Table1[[#This Row],[Column1]],Mapping!$AM$8:$AN$11,2,0)</f>
        <v>Technology</v>
      </c>
      <c r="P4184" t="str">
        <f>VLOOKUP(Table1[[#This Row],[Column3]],Mapping!$AP$5:$AQ$22,2,0)</f>
        <v>Phones</v>
      </c>
      <c r="Q4184">
        <v>629.95799999999997</v>
      </c>
      <c r="R4184">
        <v>7</v>
      </c>
      <c r="S4184">
        <v>94.49369999999999</v>
      </c>
    </row>
    <row r="4185" spans="1:19" x14ac:dyDescent="0.35">
      <c r="A4185">
        <v>6774</v>
      </c>
      <c r="B4185" t="s">
        <v>5202</v>
      </c>
      <c r="C4185" t="s">
        <v>1976</v>
      </c>
      <c r="D4185" t="str">
        <f>MID(Table1[[#This Row],[Product ID]],5,2)</f>
        <v>PH</v>
      </c>
      <c r="E4185" t="str">
        <f>LEFT(Table1[[#This Row],[Product ID]],3)</f>
        <v>TEC</v>
      </c>
      <c r="F4185" s="10">
        <f>VLOOKUP(Table1[[#This Row],[Order ID]],Mapping!H4185:J11976,3,0)</f>
        <v>41806</v>
      </c>
      <c r="G4185" s="10">
        <f>VLOOKUP(Table1[[#This Row],[Order ID]],Mapping!H4185:K11976,4,0)</f>
        <v>41811</v>
      </c>
      <c r="H4185" t="str">
        <f>INDEX(Mapping!$B$2:$T$7793,MATCH(Data!$A4185,Mapping!$B$3:$B$7793,0),MATCH(Data!$H$1,Mapping!$B$2:$T$2,0))</f>
        <v>Second Class</v>
      </c>
      <c r="I4185" t="str">
        <f>INDEX(Mapping!$B$2:$T$7793,MATCH(Data!$A4185,Mapping!$B$3:$B$7793,0),MATCH(Data!$I$1,Mapping!$B$2:$T$2,0))</f>
        <v>Home Office</v>
      </c>
      <c r="J4185">
        <f>VLOOKUP($A4185,Mapping!$X$3:$Y$7793,2,0)</f>
        <v>37211</v>
      </c>
      <c r="K4185" t="str">
        <f>VLOOKUP($J4185,Mapping!$AB$3:$AC$475,2,0)</f>
        <v>Bolingbrook</v>
      </c>
      <c r="L4185" t="str">
        <f>VLOOKUP($K4185,Mapping!$AF$3:$AG$475,2,0)</f>
        <v>Illinois</v>
      </c>
      <c r="M4185" t="str">
        <f>VLOOKUP($L4185,Mapping!$AI$3:$AJ$48,2,0)</f>
        <v>United States</v>
      </c>
      <c r="N4185" t="str">
        <f>VLOOKUP($L4185,Mapping!$AI$3:$AK$48,3,0)</f>
        <v>Central</v>
      </c>
      <c r="O4185" t="str">
        <f>VLOOKUP(Table1[[#This Row],[Column1]],Mapping!$AM$8:$AN$11,2,0)</f>
        <v>Technology</v>
      </c>
      <c r="P4185" t="str">
        <f>VLOOKUP(Table1[[#This Row],[Column3]],Mapping!$AP$5:$AQ$22,2,0)</f>
        <v>Phones</v>
      </c>
      <c r="Q4185">
        <v>239.976</v>
      </c>
      <c r="R4185">
        <v>3</v>
      </c>
      <c r="S4185">
        <v>26.997299999999967</v>
      </c>
    </row>
    <row r="4186" spans="1:19" x14ac:dyDescent="0.35">
      <c r="A4186">
        <v>6775</v>
      </c>
      <c r="B4186" t="s">
        <v>5202</v>
      </c>
      <c r="C4186" t="s">
        <v>249</v>
      </c>
      <c r="D4186" t="str">
        <f>MID(Table1[[#This Row],[Product ID]],5,2)</f>
        <v>FU</v>
      </c>
      <c r="E4186" t="str">
        <f>LEFT(Table1[[#This Row],[Product ID]],3)</f>
        <v>FUR</v>
      </c>
      <c r="F4186" s="10">
        <f>VLOOKUP(Table1[[#This Row],[Order ID]],Mapping!H4186:J11977,3,0)</f>
        <v>41806</v>
      </c>
      <c r="G4186" s="10">
        <f>VLOOKUP(Table1[[#This Row],[Order ID]],Mapping!H4186:K11977,4,0)</f>
        <v>41811</v>
      </c>
      <c r="H4186" t="str">
        <f>INDEX(Mapping!$B$2:$T$7793,MATCH(Data!$A4186,Mapping!$B$3:$B$7793,0),MATCH(Data!$H$1,Mapping!$B$2:$T$2,0))</f>
        <v>Standard Class</v>
      </c>
      <c r="I4186" t="str">
        <f>INDEX(Mapping!$B$2:$T$7793,MATCH(Data!$A4186,Mapping!$B$3:$B$7793,0),MATCH(Data!$I$1,Mapping!$B$2:$T$2,0))</f>
        <v>Corporate</v>
      </c>
      <c r="J4186">
        <f>VLOOKUP($A4186,Mapping!$X$3:$Y$7793,2,0)</f>
        <v>37211</v>
      </c>
      <c r="K4186" t="str">
        <f>VLOOKUP($J4186,Mapping!$AB$3:$AC$475,2,0)</f>
        <v>Bolingbrook</v>
      </c>
      <c r="L4186" t="str">
        <f>VLOOKUP($K4186,Mapping!$AF$3:$AG$475,2,0)</f>
        <v>Illinois</v>
      </c>
      <c r="M4186" t="str">
        <f>VLOOKUP($L4186,Mapping!$AI$3:$AJ$48,2,0)</f>
        <v>United States</v>
      </c>
      <c r="N4186" t="str">
        <f>VLOOKUP($L4186,Mapping!$AI$3:$AK$48,3,0)</f>
        <v>Central</v>
      </c>
      <c r="O4186" t="str">
        <f>VLOOKUP(Table1[[#This Row],[Column1]],Mapping!$AM$8:$AN$11,2,0)</f>
        <v>Furniture</v>
      </c>
      <c r="P4186" t="str">
        <f>VLOOKUP(Table1[[#This Row],[Column3]],Mapping!$AP$5:$AQ$22,2,0)</f>
        <v>Furnishings</v>
      </c>
      <c r="Q4186">
        <v>31.168000000000003</v>
      </c>
      <c r="R4186">
        <v>4</v>
      </c>
      <c r="S4186">
        <v>9.3504000000000005</v>
      </c>
    </row>
    <row r="4187" spans="1:19" x14ac:dyDescent="0.35">
      <c r="A4187">
        <v>6776</v>
      </c>
      <c r="B4187" t="s">
        <v>5202</v>
      </c>
      <c r="C4187" t="s">
        <v>3301</v>
      </c>
      <c r="D4187" t="str">
        <f>MID(Table1[[#This Row],[Product ID]],5,2)</f>
        <v>TA</v>
      </c>
      <c r="E4187" t="str">
        <f>LEFT(Table1[[#This Row],[Product ID]],3)</f>
        <v>FUR</v>
      </c>
      <c r="F4187" s="10">
        <f>VLOOKUP(Table1[[#This Row],[Order ID]],Mapping!H4187:J11978,3,0)</f>
        <v>41806</v>
      </c>
      <c r="G4187" s="10">
        <f>VLOOKUP(Table1[[#This Row],[Order ID]],Mapping!H4187:K11978,4,0)</f>
        <v>41811</v>
      </c>
      <c r="H4187" t="str">
        <f>INDEX(Mapping!$B$2:$T$7793,MATCH(Data!$A4187,Mapping!$B$3:$B$7793,0),MATCH(Data!$H$1,Mapping!$B$2:$T$2,0))</f>
        <v>Standard Class</v>
      </c>
      <c r="I4187" t="str">
        <f>INDEX(Mapping!$B$2:$T$7793,MATCH(Data!$A4187,Mapping!$B$3:$B$7793,0),MATCH(Data!$I$1,Mapping!$B$2:$T$2,0))</f>
        <v>Corporate</v>
      </c>
      <c r="J4187">
        <f>VLOOKUP($A4187,Mapping!$X$3:$Y$7793,2,0)</f>
        <v>37211</v>
      </c>
      <c r="K4187" t="str">
        <f>VLOOKUP($J4187,Mapping!$AB$3:$AC$475,2,0)</f>
        <v>Bolingbrook</v>
      </c>
      <c r="L4187" t="str">
        <f>VLOOKUP($K4187,Mapping!$AF$3:$AG$475,2,0)</f>
        <v>Illinois</v>
      </c>
      <c r="M4187" t="str">
        <f>VLOOKUP($L4187,Mapping!$AI$3:$AJ$48,2,0)</f>
        <v>United States</v>
      </c>
      <c r="N4187" t="str">
        <f>VLOOKUP($L4187,Mapping!$AI$3:$AK$48,3,0)</f>
        <v>Central</v>
      </c>
      <c r="O4187" t="str">
        <f>VLOOKUP(Table1[[#This Row],[Column1]],Mapping!$AM$8:$AN$11,2,0)</f>
        <v>Furniture</v>
      </c>
      <c r="P4187" t="str">
        <f>VLOOKUP(Table1[[#This Row],[Column3]],Mapping!$AP$5:$AQ$22,2,0)</f>
        <v>Tables</v>
      </c>
      <c r="Q4187">
        <v>120.96</v>
      </c>
      <c r="R4187">
        <v>2</v>
      </c>
      <c r="S4187">
        <v>-28.224000000000004</v>
      </c>
    </row>
    <row r="4188" spans="1:19" x14ac:dyDescent="0.35">
      <c r="A4188">
        <v>6779</v>
      </c>
      <c r="B4188" t="s">
        <v>5202</v>
      </c>
      <c r="C4188" t="s">
        <v>636</v>
      </c>
      <c r="D4188" t="str">
        <f>MID(Table1[[#This Row],[Product ID]],5,2)</f>
        <v>ST</v>
      </c>
      <c r="E4188" t="str">
        <f>LEFT(Table1[[#This Row],[Product ID]],3)</f>
        <v>OFF</v>
      </c>
      <c r="F4188" s="10">
        <f>VLOOKUP(Table1[[#This Row],[Order ID]],Mapping!H4188:J11979,3,0)</f>
        <v>41806</v>
      </c>
      <c r="G4188" s="10">
        <f>VLOOKUP(Table1[[#This Row],[Order ID]],Mapping!H4188:K11979,4,0)</f>
        <v>41811</v>
      </c>
      <c r="H4188" t="str">
        <f>INDEX(Mapping!$B$2:$T$7793,MATCH(Data!$A4188,Mapping!$B$3:$B$7793,0),MATCH(Data!$H$1,Mapping!$B$2:$T$2,0))</f>
        <v>Standard Class</v>
      </c>
      <c r="I4188" t="str">
        <f>INDEX(Mapping!$B$2:$T$7793,MATCH(Data!$A4188,Mapping!$B$3:$B$7793,0),MATCH(Data!$I$1,Mapping!$B$2:$T$2,0))</f>
        <v>Corporate</v>
      </c>
      <c r="J4188">
        <f>VLOOKUP($A4188,Mapping!$X$3:$Y$7793,2,0)</f>
        <v>37211</v>
      </c>
      <c r="K4188" t="str">
        <f>VLOOKUP($J4188,Mapping!$AB$3:$AC$475,2,0)</f>
        <v>Bolingbrook</v>
      </c>
      <c r="L4188" t="str">
        <f>VLOOKUP($K4188,Mapping!$AF$3:$AG$475,2,0)</f>
        <v>Illinois</v>
      </c>
      <c r="M4188" t="str">
        <f>VLOOKUP($L4188,Mapping!$AI$3:$AJ$48,2,0)</f>
        <v>United States</v>
      </c>
      <c r="N4188" t="str">
        <f>VLOOKUP($L4188,Mapping!$AI$3:$AK$48,3,0)</f>
        <v>Central</v>
      </c>
      <c r="O4188" t="str">
        <f>VLOOKUP(Table1[[#This Row],[Column1]],Mapping!$AM$8:$AN$11,2,0)</f>
        <v>Office Supplies</v>
      </c>
      <c r="P4188" t="str">
        <f>VLOOKUP(Table1[[#This Row],[Column3]],Mapping!$AP$5:$AQ$22,2,0)</f>
        <v>Storage</v>
      </c>
      <c r="Q4188">
        <v>142.77600000000001</v>
      </c>
      <c r="R4188">
        <v>1</v>
      </c>
      <c r="S4188">
        <v>17.84699999999998</v>
      </c>
    </row>
    <row r="4189" spans="1:19" x14ac:dyDescent="0.35">
      <c r="A4189">
        <v>6780</v>
      </c>
      <c r="B4189" t="s">
        <v>5202</v>
      </c>
      <c r="C4189" t="s">
        <v>5203</v>
      </c>
      <c r="D4189" t="str">
        <f>MID(Table1[[#This Row],[Product ID]],5,2)</f>
        <v>PA</v>
      </c>
      <c r="E4189" t="str">
        <f>LEFT(Table1[[#This Row],[Product ID]],3)</f>
        <v>OFF</v>
      </c>
      <c r="F4189" s="10">
        <f>VLOOKUP(Table1[[#This Row],[Order ID]],Mapping!H4189:J11980,3,0)</f>
        <v>41806</v>
      </c>
      <c r="G4189" s="10">
        <f>VLOOKUP(Table1[[#This Row],[Order ID]],Mapping!H4189:K11980,4,0)</f>
        <v>41811</v>
      </c>
      <c r="H4189" t="str">
        <f>INDEX(Mapping!$B$2:$T$7793,MATCH(Data!$A4189,Mapping!$B$3:$B$7793,0),MATCH(Data!$H$1,Mapping!$B$2:$T$2,0))</f>
        <v>Standard Class</v>
      </c>
      <c r="I4189" t="str">
        <f>INDEX(Mapping!$B$2:$T$7793,MATCH(Data!$A4189,Mapping!$B$3:$B$7793,0),MATCH(Data!$I$1,Mapping!$B$2:$T$2,0))</f>
        <v>Corporate</v>
      </c>
      <c r="J4189">
        <f>VLOOKUP($A4189,Mapping!$X$3:$Y$7793,2,0)</f>
        <v>37211</v>
      </c>
      <c r="K4189" t="str">
        <f>VLOOKUP($J4189,Mapping!$AB$3:$AC$475,2,0)</f>
        <v>Bolingbrook</v>
      </c>
      <c r="L4189" t="str">
        <f>VLOOKUP($K4189,Mapping!$AF$3:$AG$475,2,0)</f>
        <v>Illinois</v>
      </c>
      <c r="M4189" t="str">
        <f>VLOOKUP($L4189,Mapping!$AI$3:$AJ$48,2,0)</f>
        <v>United States</v>
      </c>
      <c r="N4189" t="str">
        <f>VLOOKUP($L4189,Mapping!$AI$3:$AK$48,3,0)</f>
        <v>Central</v>
      </c>
      <c r="O4189" t="str">
        <f>VLOOKUP(Table1[[#This Row],[Column1]],Mapping!$AM$8:$AN$11,2,0)</f>
        <v>Office Supplies</v>
      </c>
      <c r="P4189" t="str">
        <f>VLOOKUP(Table1[[#This Row],[Column3]],Mapping!$AP$5:$AQ$22,2,0)</f>
        <v>Paper</v>
      </c>
      <c r="Q4189">
        <v>91.360000000000014</v>
      </c>
      <c r="R4189">
        <v>5</v>
      </c>
      <c r="S4189">
        <v>29.691999999999993</v>
      </c>
    </row>
    <row r="4190" spans="1:19" x14ac:dyDescent="0.35">
      <c r="A4190">
        <v>2541</v>
      </c>
      <c r="B4190" t="s">
        <v>2618</v>
      </c>
      <c r="C4190" t="s">
        <v>1371</v>
      </c>
      <c r="D4190" t="str">
        <f>MID(Table1[[#This Row],[Product ID]],5,2)</f>
        <v>FU</v>
      </c>
      <c r="E4190" t="str">
        <f>LEFT(Table1[[#This Row],[Product ID]],3)</f>
        <v>FUR</v>
      </c>
      <c r="F4190" s="10" t="e">
        <f>VLOOKUP(Table1[[#This Row],[Order ID]],Mapping!H4190:J11981,3,0)</f>
        <v>#N/A</v>
      </c>
      <c r="G4190" s="10" t="e">
        <f>VLOOKUP(Table1[[#This Row],[Order ID]],Mapping!H4190:K11981,4,0)</f>
        <v>#N/A</v>
      </c>
      <c r="H4190" t="str">
        <f>INDEX(Mapping!$B$2:$T$7793,MATCH(Data!$A4190,Mapping!$B$3:$B$7793,0),MATCH(Data!$H$1,Mapping!$B$2:$T$2,0))</f>
        <v>Standard Class</v>
      </c>
      <c r="I4190" t="str">
        <f>INDEX(Mapping!$B$2:$T$7793,MATCH(Data!$A4190,Mapping!$B$3:$B$7793,0),MATCH(Data!$I$1,Mapping!$B$2:$T$2,0))</f>
        <v>Corporate</v>
      </c>
      <c r="J4190">
        <f>VLOOKUP($A4190,Mapping!$X$3:$Y$7793,2,0)</f>
        <v>19120</v>
      </c>
      <c r="K4190" t="str">
        <f>VLOOKUP($J4190,Mapping!$AB$3:$AC$475,2,0)</f>
        <v>Cincinnati</v>
      </c>
      <c r="L4190" t="str">
        <f>VLOOKUP($K4190,Mapping!$AF$3:$AG$475,2,0)</f>
        <v>Ohio</v>
      </c>
      <c r="M4190" t="str">
        <f>VLOOKUP($L4190,Mapping!$AI$3:$AJ$48,2,0)</f>
        <v>United States</v>
      </c>
      <c r="N4190" t="str">
        <f>VLOOKUP($L4190,Mapping!$AI$3:$AK$48,3,0)</f>
        <v>East</v>
      </c>
      <c r="O4190" t="str">
        <f>VLOOKUP(Table1[[#This Row],[Column1]],Mapping!$AM$8:$AN$11,2,0)</f>
        <v>Furniture</v>
      </c>
      <c r="P4190" t="str">
        <f>VLOOKUP(Table1[[#This Row],[Column3]],Mapping!$AP$5:$AQ$22,2,0)</f>
        <v>Furnishings</v>
      </c>
      <c r="Q4190">
        <v>60.311999999999998</v>
      </c>
      <c r="R4190">
        <v>3</v>
      </c>
      <c r="S4190">
        <v>5.2773000000000003</v>
      </c>
    </row>
    <row r="4191" spans="1:19" x14ac:dyDescent="0.35">
      <c r="A4191">
        <v>3459</v>
      </c>
      <c r="B4191" t="s">
        <v>3248</v>
      </c>
      <c r="C4191" t="s">
        <v>2549</v>
      </c>
      <c r="D4191" t="str">
        <f>MID(Table1[[#This Row],[Product ID]],5,2)</f>
        <v>CH</v>
      </c>
      <c r="E4191" t="str">
        <f>LEFT(Table1[[#This Row],[Product ID]],3)</f>
        <v>FUR</v>
      </c>
      <c r="F4191" s="10" t="e">
        <f>VLOOKUP(Table1[[#This Row],[Order ID]],Mapping!H4191:J11982,3,0)</f>
        <v>#N/A</v>
      </c>
      <c r="G4191" s="10" t="e">
        <f>VLOOKUP(Table1[[#This Row],[Order ID]],Mapping!H4191:K11982,4,0)</f>
        <v>#N/A</v>
      </c>
      <c r="H4191" t="str">
        <f>INDEX(Mapping!$B$2:$T$7793,MATCH(Data!$A4191,Mapping!$B$3:$B$7793,0),MATCH(Data!$H$1,Mapping!$B$2:$T$2,0))</f>
        <v>Standard Class</v>
      </c>
      <c r="I4191" t="str">
        <f>INDEX(Mapping!$B$2:$T$7793,MATCH(Data!$A4191,Mapping!$B$3:$B$7793,0),MATCH(Data!$I$1,Mapping!$B$2:$T$2,0))</f>
        <v>Corporate</v>
      </c>
      <c r="J4191">
        <f>VLOOKUP($A4191,Mapping!$X$3:$Y$7793,2,0)</f>
        <v>74133</v>
      </c>
      <c r="K4191" t="str">
        <f>VLOOKUP($J4191,Mapping!$AB$3:$AC$475,2,0)</f>
        <v>Stockton</v>
      </c>
      <c r="L4191" t="str">
        <f>VLOOKUP($K4191,Mapping!$AF$3:$AG$475,2,0)</f>
        <v>California</v>
      </c>
      <c r="M4191" t="str">
        <f>VLOOKUP($L4191,Mapping!$AI$3:$AJ$48,2,0)</f>
        <v>United States</v>
      </c>
      <c r="N4191" t="str">
        <f>VLOOKUP($L4191,Mapping!$AI$3:$AK$48,3,0)</f>
        <v>West</v>
      </c>
      <c r="O4191" t="str">
        <f>VLOOKUP(Table1[[#This Row],[Column1]],Mapping!$AM$8:$AN$11,2,0)</f>
        <v>Furniture</v>
      </c>
      <c r="P4191" t="str">
        <f>VLOOKUP(Table1[[#This Row],[Column3]],Mapping!$AP$5:$AQ$22,2,0)</f>
        <v>Chairs</v>
      </c>
      <c r="Q4191">
        <v>1805.88</v>
      </c>
      <c r="R4191">
        <v>6</v>
      </c>
      <c r="S4191">
        <v>523.70519999999988</v>
      </c>
    </row>
    <row r="4192" spans="1:19" x14ac:dyDescent="0.35">
      <c r="A4192">
        <v>5490</v>
      </c>
      <c r="B4192" t="s">
        <v>4485</v>
      </c>
      <c r="C4192" t="s">
        <v>1489</v>
      </c>
      <c r="D4192" t="str">
        <f>MID(Table1[[#This Row],[Product ID]],5,2)</f>
        <v>CH</v>
      </c>
      <c r="E4192" t="str">
        <f>LEFT(Table1[[#This Row],[Product ID]],3)</f>
        <v>FUR</v>
      </c>
      <c r="F4192" s="10">
        <f>VLOOKUP(Table1[[#This Row],[Order ID]],Mapping!H4192:J11983,3,0)</f>
        <v>41953</v>
      </c>
      <c r="G4192" s="10">
        <f>VLOOKUP(Table1[[#This Row],[Order ID]],Mapping!H4192:K11983,4,0)</f>
        <v>41957</v>
      </c>
      <c r="H4192" t="str">
        <f>INDEX(Mapping!$B$2:$T$7793,MATCH(Data!$A4192,Mapping!$B$3:$B$7793,0),MATCH(Data!$H$1,Mapping!$B$2:$T$2,0))</f>
        <v>Standard Class</v>
      </c>
      <c r="I4192" t="str">
        <f>INDEX(Mapping!$B$2:$T$7793,MATCH(Data!$A4192,Mapping!$B$3:$B$7793,0),MATCH(Data!$I$1,Mapping!$B$2:$T$2,0))</f>
        <v>Corporate</v>
      </c>
      <c r="J4192">
        <f>VLOOKUP($A4192,Mapping!$X$3:$Y$7793,2,0)</f>
        <v>92105</v>
      </c>
      <c r="K4192" t="str">
        <f>VLOOKUP($J4192,Mapping!$AB$3:$AC$475,2,0)</f>
        <v>Olympia</v>
      </c>
      <c r="L4192" t="str">
        <f>VLOOKUP($K4192,Mapping!$AF$3:$AG$475,2,0)</f>
        <v>Washington</v>
      </c>
      <c r="M4192" t="str">
        <f>VLOOKUP($L4192,Mapping!$AI$3:$AJ$48,2,0)</f>
        <v>United States</v>
      </c>
      <c r="N4192" t="str">
        <f>VLOOKUP($L4192,Mapping!$AI$3:$AK$48,3,0)</f>
        <v>West</v>
      </c>
      <c r="O4192" t="str">
        <f>VLOOKUP(Table1[[#This Row],[Column1]],Mapping!$AM$8:$AN$11,2,0)</f>
        <v>Furniture</v>
      </c>
      <c r="P4192" t="str">
        <f>VLOOKUP(Table1[[#This Row],[Column3]],Mapping!$AP$5:$AQ$22,2,0)</f>
        <v>Chairs</v>
      </c>
      <c r="Q4192">
        <v>523.39200000000005</v>
      </c>
      <c r="R4192">
        <v>3</v>
      </c>
      <c r="S4192">
        <v>52.339199999999977</v>
      </c>
    </row>
    <row r="4193" spans="1:19" x14ac:dyDescent="0.35">
      <c r="A4193">
        <v>3096</v>
      </c>
      <c r="B4193" t="s">
        <v>3008</v>
      </c>
      <c r="C4193" t="s">
        <v>698</v>
      </c>
      <c r="D4193" t="str">
        <f>MID(Table1[[#This Row],[Product ID]],5,2)</f>
        <v>FU</v>
      </c>
      <c r="E4193" t="str">
        <f>LEFT(Table1[[#This Row],[Product ID]],3)</f>
        <v>FUR</v>
      </c>
      <c r="F4193" s="10" t="e">
        <f>VLOOKUP(Table1[[#This Row],[Order ID]],Mapping!H4193:J11984,3,0)</f>
        <v>#N/A</v>
      </c>
      <c r="G4193" s="10" t="e">
        <f>VLOOKUP(Table1[[#This Row],[Order ID]],Mapping!H4193:K11984,4,0)</f>
        <v>#N/A</v>
      </c>
      <c r="H4193" t="str">
        <f>INDEX(Mapping!$B$2:$T$7793,MATCH(Data!$A4193,Mapping!$B$3:$B$7793,0),MATCH(Data!$H$1,Mapping!$B$2:$T$2,0))</f>
        <v>Standard Class</v>
      </c>
      <c r="I4193" t="str">
        <f>INDEX(Mapping!$B$2:$T$7793,MATCH(Data!$A4193,Mapping!$B$3:$B$7793,0),MATCH(Data!$I$1,Mapping!$B$2:$T$2,0))</f>
        <v>Corporate</v>
      </c>
      <c r="J4193">
        <f>VLOOKUP($A4193,Mapping!$X$3:$Y$7793,2,0)</f>
        <v>98115</v>
      </c>
      <c r="K4193" t="str">
        <f>VLOOKUP($J4193,Mapping!$AB$3:$AC$475,2,0)</f>
        <v>Whittier</v>
      </c>
      <c r="L4193" t="str">
        <f>VLOOKUP($K4193,Mapping!$AF$3:$AG$475,2,0)</f>
        <v>California</v>
      </c>
      <c r="M4193" t="str">
        <f>VLOOKUP($L4193,Mapping!$AI$3:$AJ$48,2,0)</f>
        <v>United States</v>
      </c>
      <c r="N4193" t="str">
        <f>VLOOKUP($L4193,Mapping!$AI$3:$AK$48,3,0)</f>
        <v>West</v>
      </c>
      <c r="O4193" t="str">
        <f>VLOOKUP(Table1[[#This Row],[Column1]],Mapping!$AM$8:$AN$11,2,0)</f>
        <v>Furniture</v>
      </c>
      <c r="P4193" t="str">
        <f>VLOOKUP(Table1[[#This Row],[Column3]],Mapping!$AP$5:$AQ$22,2,0)</f>
        <v>Furnishings</v>
      </c>
      <c r="Q4193">
        <v>22.77</v>
      </c>
      <c r="R4193">
        <v>3</v>
      </c>
      <c r="S4193">
        <v>9.7911000000000001</v>
      </c>
    </row>
    <row r="4194" spans="1:19" x14ac:dyDescent="0.35">
      <c r="A4194">
        <v>2420</v>
      </c>
      <c r="B4194" t="s">
        <v>2526</v>
      </c>
      <c r="C4194" t="s">
        <v>2527</v>
      </c>
      <c r="D4194" t="str">
        <f>MID(Table1[[#This Row],[Product ID]],5,2)</f>
        <v>BO</v>
      </c>
      <c r="E4194" t="str">
        <f>LEFT(Table1[[#This Row],[Product ID]],3)</f>
        <v>FUR</v>
      </c>
      <c r="F4194" s="10" t="e">
        <f>VLOOKUP(Table1[[#This Row],[Order ID]],Mapping!H4194:J11985,3,0)</f>
        <v>#N/A</v>
      </c>
      <c r="G4194" s="10" t="e">
        <f>VLOOKUP(Table1[[#This Row],[Order ID]],Mapping!H4194:K11985,4,0)</f>
        <v>#N/A</v>
      </c>
      <c r="H4194" t="str">
        <f>INDEX(Mapping!$B$2:$T$7793,MATCH(Data!$A4194,Mapping!$B$3:$B$7793,0),MATCH(Data!$H$1,Mapping!$B$2:$T$2,0))</f>
        <v>Second Class</v>
      </c>
      <c r="I4194" t="str">
        <f>INDEX(Mapping!$B$2:$T$7793,MATCH(Data!$A4194,Mapping!$B$3:$B$7793,0),MATCH(Data!$I$1,Mapping!$B$2:$T$2,0))</f>
        <v>Corporate</v>
      </c>
      <c r="J4194">
        <f>VLOOKUP($A4194,Mapping!$X$3:$Y$7793,2,0)</f>
        <v>2908</v>
      </c>
      <c r="K4194" t="str">
        <f>VLOOKUP($J4194,Mapping!$AB$3:$AC$475,2,0)</f>
        <v>El Paso</v>
      </c>
      <c r="L4194" t="str">
        <f>VLOOKUP($K4194,Mapping!$AF$3:$AG$475,2,0)</f>
        <v>Texas</v>
      </c>
      <c r="M4194" t="str">
        <f>VLOOKUP($L4194,Mapping!$AI$3:$AJ$48,2,0)</f>
        <v>United States</v>
      </c>
      <c r="N4194" t="str">
        <f>VLOOKUP($L4194,Mapping!$AI$3:$AK$48,3,0)</f>
        <v>Central</v>
      </c>
      <c r="O4194" t="str">
        <f>VLOOKUP(Table1[[#This Row],[Column1]],Mapping!$AM$8:$AN$11,2,0)</f>
        <v>Furniture</v>
      </c>
      <c r="P4194" t="str">
        <f>VLOOKUP(Table1[[#This Row],[Column3]],Mapping!$AP$5:$AQ$22,2,0)</f>
        <v>Bookcases</v>
      </c>
      <c r="Q4194">
        <v>220.98</v>
      </c>
      <c r="R4194">
        <v>1</v>
      </c>
      <c r="S4194">
        <v>50.825400000000002</v>
      </c>
    </row>
    <row r="4195" spans="1:19" x14ac:dyDescent="0.35">
      <c r="A4195">
        <v>5929</v>
      </c>
      <c r="B4195" t="s">
        <v>4723</v>
      </c>
      <c r="C4195" t="s">
        <v>2755</v>
      </c>
      <c r="D4195" t="str">
        <f>MID(Table1[[#This Row],[Product ID]],5,2)</f>
        <v>BI</v>
      </c>
      <c r="E4195" t="str">
        <f>LEFT(Table1[[#This Row],[Product ID]],3)</f>
        <v>OFF</v>
      </c>
      <c r="F4195" s="10">
        <f>VLOOKUP(Table1[[#This Row],[Order ID]],Mapping!H4195:J11986,3,0)</f>
        <v>41750</v>
      </c>
      <c r="G4195" s="10">
        <f>VLOOKUP(Table1[[#This Row],[Order ID]],Mapping!H4195:K11986,4,0)</f>
        <v>41754</v>
      </c>
      <c r="H4195" t="str">
        <f>INDEX(Mapping!$B$2:$T$7793,MATCH(Data!$A4195,Mapping!$B$3:$B$7793,0),MATCH(Data!$H$1,Mapping!$B$2:$T$2,0))</f>
        <v>Standard Class</v>
      </c>
      <c r="I4195" t="str">
        <f>INDEX(Mapping!$B$2:$T$7793,MATCH(Data!$A4195,Mapping!$B$3:$B$7793,0),MATCH(Data!$I$1,Mapping!$B$2:$T$2,0))</f>
        <v>Consumer</v>
      </c>
      <c r="J4195">
        <f>VLOOKUP($A4195,Mapping!$X$3:$Y$7793,2,0)</f>
        <v>48234</v>
      </c>
      <c r="K4195" t="str">
        <f>VLOOKUP($J4195,Mapping!$AB$3:$AC$475,2,0)</f>
        <v>Chester</v>
      </c>
      <c r="L4195" t="str">
        <f>VLOOKUP($K4195,Mapping!$AF$3:$AG$475,2,0)</f>
        <v>Pennsylvania</v>
      </c>
      <c r="M4195" t="str">
        <f>VLOOKUP($L4195,Mapping!$AI$3:$AJ$48,2,0)</f>
        <v>United States</v>
      </c>
      <c r="N4195" t="str">
        <f>VLOOKUP($L4195,Mapping!$AI$3:$AK$48,3,0)</f>
        <v>East</v>
      </c>
      <c r="O4195" t="str">
        <f>VLOOKUP(Table1[[#This Row],[Column1]],Mapping!$AM$8:$AN$11,2,0)</f>
        <v>Office Supplies</v>
      </c>
      <c r="P4195" t="str">
        <f>VLOOKUP(Table1[[#This Row],[Column3]],Mapping!$AP$5:$AQ$22,2,0)</f>
        <v>Binders</v>
      </c>
      <c r="Q4195">
        <v>146.86000000000001</v>
      </c>
      <c r="R4195">
        <v>7</v>
      </c>
      <c r="S4195">
        <v>70.492799999999988</v>
      </c>
    </row>
    <row r="4196" spans="1:19" x14ac:dyDescent="0.35">
      <c r="A4196">
        <v>5930</v>
      </c>
      <c r="B4196" t="s">
        <v>4723</v>
      </c>
      <c r="C4196" t="s">
        <v>982</v>
      </c>
      <c r="D4196" t="str">
        <f>MID(Table1[[#This Row],[Product ID]],5,2)</f>
        <v>BI</v>
      </c>
      <c r="E4196" t="str">
        <f>LEFT(Table1[[#This Row],[Product ID]],3)</f>
        <v>OFF</v>
      </c>
      <c r="F4196" s="10">
        <f>VLOOKUP(Table1[[#This Row],[Order ID]],Mapping!H4196:J11987,3,0)</f>
        <v>41750</v>
      </c>
      <c r="G4196" s="10">
        <f>VLOOKUP(Table1[[#This Row],[Order ID]],Mapping!H4196:K11987,4,0)</f>
        <v>41754</v>
      </c>
      <c r="H4196" t="str">
        <f>INDEX(Mapping!$B$2:$T$7793,MATCH(Data!$A4196,Mapping!$B$3:$B$7793,0),MATCH(Data!$H$1,Mapping!$B$2:$T$2,0))</f>
        <v>Standard Class</v>
      </c>
      <c r="I4196" t="str">
        <f>INDEX(Mapping!$B$2:$T$7793,MATCH(Data!$A4196,Mapping!$B$3:$B$7793,0),MATCH(Data!$I$1,Mapping!$B$2:$T$2,0))</f>
        <v>Consumer</v>
      </c>
      <c r="J4196">
        <f>VLOOKUP($A4196,Mapping!$X$3:$Y$7793,2,0)</f>
        <v>48234</v>
      </c>
      <c r="K4196" t="str">
        <f>VLOOKUP($J4196,Mapping!$AB$3:$AC$475,2,0)</f>
        <v>Chester</v>
      </c>
      <c r="L4196" t="str">
        <f>VLOOKUP($K4196,Mapping!$AF$3:$AG$475,2,0)</f>
        <v>Pennsylvania</v>
      </c>
      <c r="M4196" t="str">
        <f>VLOOKUP($L4196,Mapping!$AI$3:$AJ$48,2,0)</f>
        <v>United States</v>
      </c>
      <c r="N4196" t="str">
        <f>VLOOKUP($L4196,Mapping!$AI$3:$AK$48,3,0)</f>
        <v>East</v>
      </c>
      <c r="O4196" t="str">
        <f>VLOOKUP(Table1[[#This Row],[Column1]],Mapping!$AM$8:$AN$11,2,0)</f>
        <v>Office Supplies</v>
      </c>
      <c r="P4196" t="str">
        <f>VLOOKUP(Table1[[#This Row],[Column3]],Mapping!$AP$5:$AQ$22,2,0)</f>
        <v>Binders</v>
      </c>
      <c r="Q4196">
        <v>36.56</v>
      </c>
      <c r="R4196">
        <v>4</v>
      </c>
      <c r="S4196">
        <v>18.28</v>
      </c>
    </row>
    <row r="4197" spans="1:19" x14ac:dyDescent="0.35">
      <c r="A4197">
        <v>3717</v>
      </c>
      <c r="B4197" t="s">
        <v>3418</v>
      </c>
      <c r="C4197" t="s">
        <v>2198</v>
      </c>
      <c r="D4197" t="str">
        <f>MID(Table1[[#This Row],[Product ID]],5,2)</f>
        <v>FU</v>
      </c>
      <c r="E4197" t="str">
        <f>LEFT(Table1[[#This Row],[Product ID]],3)</f>
        <v>FUR</v>
      </c>
      <c r="F4197" s="10" t="e">
        <f>VLOOKUP(Table1[[#This Row],[Order ID]],Mapping!H4197:J11988,3,0)</f>
        <v>#N/A</v>
      </c>
      <c r="G4197" s="10" t="e">
        <f>VLOOKUP(Table1[[#This Row],[Order ID]],Mapping!H4197:K11988,4,0)</f>
        <v>#N/A</v>
      </c>
      <c r="H4197" t="str">
        <f>INDEX(Mapping!$B$2:$T$7793,MATCH(Data!$A4197,Mapping!$B$3:$B$7793,0),MATCH(Data!$H$1,Mapping!$B$2:$T$2,0))</f>
        <v>Second Class</v>
      </c>
      <c r="I4197" t="str">
        <f>INDEX(Mapping!$B$2:$T$7793,MATCH(Data!$A4197,Mapping!$B$3:$B$7793,0),MATCH(Data!$I$1,Mapping!$B$2:$T$2,0))</f>
        <v>Consumer</v>
      </c>
      <c r="J4197">
        <f>VLOOKUP($A4197,Mapping!$X$3:$Y$7793,2,0)</f>
        <v>60610</v>
      </c>
      <c r="K4197" t="str">
        <f>VLOOKUP($J4197,Mapping!$AB$3:$AC$475,2,0)</f>
        <v>Minneapolis</v>
      </c>
      <c r="L4197" t="str">
        <f>VLOOKUP($K4197,Mapping!$AF$3:$AG$475,2,0)</f>
        <v>Minnesota</v>
      </c>
      <c r="M4197" t="str">
        <f>VLOOKUP($L4197,Mapping!$AI$3:$AJ$48,2,0)</f>
        <v>United States</v>
      </c>
      <c r="N4197" t="str">
        <f>VLOOKUP($L4197,Mapping!$AI$3:$AK$48,3,0)</f>
        <v>Central</v>
      </c>
      <c r="O4197" t="str">
        <f>VLOOKUP(Table1[[#This Row],[Column1]],Mapping!$AM$8:$AN$11,2,0)</f>
        <v>Furniture</v>
      </c>
      <c r="P4197" t="str">
        <f>VLOOKUP(Table1[[#This Row],[Column3]],Mapping!$AP$5:$AQ$22,2,0)</f>
        <v>Furnishings</v>
      </c>
      <c r="Q4197">
        <v>6.4640000000000004</v>
      </c>
      <c r="R4197">
        <v>1</v>
      </c>
      <c r="S4197">
        <v>-4.0400000000000009</v>
      </c>
    </row>
    <row r="4198" spans="1:19" x14ac:dyDescent="0.35">
      <c r="A4198">
        <v>3718</v>
      </c>
      <c r="B4198" t="s">
        <v>3418</v>
      </c>
      <c r="C4198" t="s">
        <v>965</v>
      </c>
      <c r="D4198" t="str">
        <f>MID(Table1[[#This Row],[Product ID]],5,2)</f>
        <v>LA</v>
      </c>
      <c r="E4198" t="str">
        <f>LEFT(Table1[[#This Row],[Product ID]],3)</f>
        <v>OFF</v>
      </c>
      <c r="F4198" s="10" t="e">
        <f>VLOOKUP(Table1[[#This Row],[Order ID]],Mapping!H4198:J11989,3,0)</f>
        <v>#N/A</v>
      </c>
      <c r="G4198" s="10" t="e">
        <f>VLOOKUP(Table1[[#This Row],[Order ID]],Mapping!H4198:K11989,4,0)</f>
        <v>#N/A</v>
      </c>
      <c r="H4198" t="str">
        <f>INDEX(Mapping!$B$2:$T$7793,MATCH(Data!$A4198,Mapping!$B$3:$B$7793,0),MATCH(Data!$H$1,Mapping!$B$2:$T$2,0))</f>
        <v>Standard Class</v>
      </c>
      <c r="I4198" t="str">
        <f>INDEX(Mapping!$B$2:$T$7793,MATCH(Data!$A4198,Mapping!$B$3:$B$7793,0),MATCH(Data!$I$1,Mapping!$B$2:$T$2,0))</f>
        <v>Consumer</v>
      </c>
      <c r="J4198">
        <f>VLOOKUP($A4198,Mapping!$X$3:$Y$7793,2,0)</f>
        <v>60610</v>
      </c>
      <c r="K4198" t="str">
        <f>VLOOKUP($J4198,Mapping!$AB$3:$AC$475,2,0)</f>
        <v>Minneapolis</v>
      </c>
      <c r="L4198" t="str">
        <f>VLOOKUP($K4198,Mapping!$AF$3:$AG$475,2,0)</f>
        <v>Minnesota</v>
      </c>
      <c r="M4198" t="str">
        <f>VLOOKUP($L4198,Mapping!$AI$3:$AJ$48,2,0)</f>
        <v>United States</v>
      </c>
      <c r="N4198" t="str">
        <f>VLOOKUP($L4198,Mapping!$AI$3:$AK$48,3,0)</f>
        <v>Central</v>
      </c>
      <c r="O4198" t="str">
        <f>VLOOKUP(Table1[[#This Row],[Column1]],Mapping!$AM$8:$AN$11,2,0)</f>
        <v>Office Supplies</v>
      </c>
      <c r="P4198" t="str">
        <f>VLOOKUP(Table1[[#This Row],[Column3]],Mapping!$AP$5:$AQ$22,2,0)</f>
        <v>Labels</v>
      </c>
      <c r="Q4198">
        <v>11.52</v>
      </c>
      <c r="R4198">
        <v>5</v>
      </c>
      <c r="S4198">
        <v>4.1760000000000002</v>
      </c>
    </row>
    <row r="4199" spans="1:19" x14ac:dyDescent="0.35">
      <c r="A4199">
        <v>3719</v>
      </c>
      <c r="B4199" t="s">
        <v>3418</v>
      </c>
      <c r="C4199" t="s">
        <v>1164</v>
      </c>
      <c r="D4199" t="str">
        <f>MID(Table1[[#This Row],[Product ID]],5,2)</f>
        <v>PH</v>
      </c>
      <c r="E4199" t="str">
        <f>LEFT(Table1[[#This Row],[Product ID]],3)</f>
        <v>TEC</v>
      </c>
      <c r="F4199" s="10" t="e">
        <f>VLOOKUP(Table1[[#This Row],[Order ID]],Mapping!H4199:J11990,3,0)</f>
        <v>#N/A</v>
      </c>
      <c r="G4199" s="10" t="e">
        <f>VLOOKUP(Table1[[#This Row],[Order ID]],Mapping!H4199:K11990,4,0)</f>
        <v>#N/A</v>
      </c>
      <c r="H4199" t="str">
        <f>INDEX(Mapping!$B$2:$T$7793,MATCH(Data!$A4199,Mapping!$B$3:$B$7793,0),MATCH(Data!$H$1,Mapping!$B$2:$T$2,0))</f>
        <v>Standard Class</v>
      </c>
      <c r="I4199" t="str">
        <f>INDEX(Mapping!$B$2:$T$7793,MATCH(Data!$A4199,Mapping!$B$3:$B$7793,0),MATCH(Data!$I$1,Mapping!$B$2:$T$2,0))</f>
        <v>Consumer</v>
      </c>
      <c r="J4199">
        <f>VLOOKUP($A4199,Mapping!$X$3:$Y$7793,2,0)</f>
        <v>60610</v>
      </c>
      <c r="K4199" t="str">
        <f>VLOOKUP($J4199,Mapping!$AB$3:$AC$475,2,0)</f>
        <v>Minneapolis</v>
      </c>
      <c r="L4199" t="str">
        <f>VLOOKUP($K4199,Mapping!$AF$3:$AG$475,2,0)</f>
        <v>Minnesota</v>
      </c>
      <c r="M4199" t="str">
        <f>VLOOKUP($L4199,Mapping!$AI$3:$AJ$48,2,0)</f>
        <v>United States</v>
      </c>
      <c r="N4199" t="str">
        <f>VLOOKUP($L4199,Mapping!$AI$3:$AK$48,3,0)</f>
        <v>Central</v>
      </c>
      <c r="O4199" t="str">
        <f>VLOOKUP(Table1[[#This Row],[Column1]],Mapping!$AM$8:$AN$11,2,0)</f>
        <v>Technology</v>
      </c>
      <c r="P4199" t="str">
        <f>VLOOKUP(Table1[[#This Row],[Column3]],Mapping!$AP$5:$AQ$22,2,0)</f>
        <v>Phones</v>
      </c>
      <c r="Q4199">
        <v>222.38400000000001</v>
      </c>
      <c r="R4199">
        <v>2</v>
      </c>
      <c r="S4199">
        <v>16.678799999999995</v>
      </c>
    </row>
    <row r="4200" spans="1:19" x14ac:dyDescent="0.35">
      <c r="A4200">
        <v>4852</v>
      </c>
      <c r="B4200" t="s">
        <v>4112</v>
      </c>
      <c r="C4200" t="s">
        <v>987</v>
      </c>
      <c r="D4200" t="str">
        <f>MID(Table1[[#This Row],[Product ID]],5,2)</f>
        <v>BI</v>
      </c>
      <c r="E4200" t="str">
        <f>LEFT(Table1[[#This Row],[Product ID]],3)</f>
        <v>OFF</v>
      </c>
      <c r="F4200" s="10">
        <f>VLOOKUP(Table1[[#This Row],[Order ID]],Mapping!H4200:J11991,3,0)</f>
        <v>41870</v>
      </c>
      <c r="G4200" s="10">
        <f>VLOOKUP(Table1[[#This Row],[Order ID]],Mapping!H4200:K11991,4,0)</f>
        <v>41877</v>
      </c>
      <c r="H4200" t="str">
        <f>INDEX(Mapping!$B$2:$T$7793,MATCH(Data!$A4200,Mapping!$B$3:$B$7793,0),MATCH(Data!$H$1,Mapping!$B$2:$T$2,0))</f>
        <v>Second Class</v>
      </c>
      <c r="I4200" t="str">
        <f>INDEX(Mapping!$B$2:$T$7793,MATCH(Data!$A4200,Mapping!$B$3:$B$7793,0),MATCH(Data!$I$1,Mapping!$B$2:$T$2,0))</f>
        <v>Consumer</v>
      </c>
      <c r="J4200">
        <f>VLOOKUP($A4200,Mapping!$X$3:$Y$7793,2,0)</f>
        <v>98103</v>
      </c>
      <c r="K4200" t="str">
        <f>VLOOKUP($J4200,Mapping!$AB$3:$AC$475,2,0)</f>
        <v>Fort Worth</v>
      </c>
      <c r="L4200" t="str">
        <f>VLOOKUP($K4200,Mapping!$AF$3:$AG$475,2,0)</f>
        <v>Texas</v>
      </c>
      <c r="M4200" t="str">
        <f>VLOOKUP($L4200,Mapping!$AI$3:$AJ$48,2,0)</f>
        <v>United States</v>
      </c>
      <c r="N4200" t="str">
        <f>VLOOKUP($L4200,Mapping!$AI$3:$AK$48,3,0)</f>
        <v>Central</v>
      </c>
      <c r="O4200" t="str">
        <f>VLOOKUP(Table1[[#This Row],[Column1]],Mapping!$AM$8:$AN$11,2,0)</f>
        <v>Office Supplies</v>
      </c>
      <c r="P4200" t="str">
        <f>VLOOKUP(Table1[[#This Row],[Column3]],Mapping!$AP$5:$AQ$22,2,0)</f>
        <v>Binders</v>
      </c>
      <c r="Q4200">
        <v>2793.5280000000002</v>
      </c>
      <c r="R4200">
        <v>9</v>
      </c>
      <c r="S4200">
        <v>942.81569999999988</v>
      </c>
    </row>
    <row r="4201" spans="1:19" x14ac:dyDescent="0.35">
      <c r="A4201">
        <v>4853</v>
      </c>
      <c r="B4201" t="s">
        <v>4112</v>
      </c>
      <c r="C4201" t="s">
        <v>464</v>
      </c>
      <c r="D4201" t="str">
        <f>MID(Table1[[#This Row],[Product ID]],5,2)</f>
        <v>ST</v>
      </c>
      <c r="E4201" t="str">
        <f>LEFT(Table1[[#This Row],[Product ID]],3)</f>
        <v>OFF</v>
      </c>
      <c r="F4201" s="10">
        <f>VLOOKUP(Table1[[#This Row],[Order ID]],Mapping!H4201:J11992,3,0)</f>
        <v>41870</v>
      </c>
      <c r="G4201" s="10">
        <f>VLOOKUP(Table1[[#This Row],[Order ID]],Mapping!H4201:K11992,4,0)</f>
        <v>41877</v>
      </c>
      <c r="H4201" t="str">
        <f>INDEX(Mapping!$B$2:$T$7793,MATCH(Data!$A4201,Mapping!$B$3:$B$7793,0),MATCH(Data!$H$1,Mapping!$B$2:$T$2,0))</f>
        <v>Standard Class</v>
      </c>
      <c r="I4201" t="str">
        <f>INDEX(Mapping!$B$2:$T$7793,MATCH(Data!$A4201,Mapping!$B$3:$B$7793,0),MATCH(Data!$I$1,Mapping!$B$2:$T$2,0))</f>
        <v>Corporate</v>
      </c>
      <c r="J4201">
        <f>VLOOKUP($A4201,Mapping!$X$3:$Y$7793,2,0)</f>
        <v>98103</v>
      </c>
      <c r="K4201" t="str">
        <f>VLOOKUP($J4201,Mapping!$AB$3:$AC$475,2,0)</f>
        <v>Fort Worth</v>
      </c>
      <c r="L4201" t="str">
        <f>VLOOKUP($K4201,Mapping!$AF$3:$AG$475,2,0)</f>
        <v>Texas</v>
      </c>
      <c r="M4201" t="str">
        <f>VLOOKUP($L4201,Mapping!$AI$3:$AJ$48,2,0)</f>
        <v>United States</v>
      </c>
      <c r="N4201" t="str">
        <f>VLOOKUP($L4201,Mapping!$AI$3:$AK$48,3,0)</f>
        <v>Central</v>
      </c>
      <c r="O4201" t="str">
        <f>VLOOKUP(Table1[[#This Row],[Column1]],Mapping!$AM$8:$AN$11,2,0)</f>
        <v>Office Supplies</v>
      </c>
      <c r="P4201" t="str">
        <f>VLOOKUP(Table1[[#This Row],[Column3]],Mapping!$AP$5:$AQ$22,2,0)</f>
        <v>Storage</v>
      </c>
      <c r="Q4201">
        <v>1000.0200000000001</v>
      </c>
      <c r="R4201">
        <v>7</v>
      </c>
      <c r="S4201">
        <v>290.00579999999991</v>
      </c>
    </row>
    <row r="4202" spans="1:19" x14ac:dyDescent="0.35">
      <c r="A4202">
        <v>4854</v>
      </c>
      <c r="B4202" t="s">
        <v>4112</v>
      </c>
      <c r="C4202" t="s">
        <v>618</v>
      </c>
      <c r="D4202" t="str">
        <f>MID(Table1[[#This Row],[Product ID]],5,2)</f>
        <v>FU</v>
      </c>
      <c r="E4202" t="str">
        <f>LEFT(Table1[[#This Row],[Product ID]],3)</f>
        <v>FUR</v>
      </c>
      <c r="F4202" s="10">
        <f>VLOOKUP(Table1[[#This Row],[Order ID]],Mapping!H4202:J11993,3,0)</f>
        <v>41870</v>
      </c>
      <c r="G4202" s="10">
        <f>VLOOKUP(Table1[[#This Row],[Order ID]],Mapping!H4202:K11993,4,0)</f>
        <v>41877</v>
      </c>
      <c r="H4202" t="str">
        <f>INDEX(Mapping!$B$2:$T$7793,MATCH(Data!$A4202,Mapping!$B$3:$B$7793,0),MATCH(Data!$H$1,Mapping!$B$2:$T$2,0))</f>
        <v>Standard Class</v>
      </c>
      <c r="I4202" t="str">
        <f>INDEX(Mapping!$B$2:$T$7793,MATCH(Data!$A4202,Mapping!$B$3:$B$7793,0),MATCH(Data!$I$1,Mapping!$B$2:$T$2,0))</f>
        <v>Corporate</v>
      </c>
      <c r="J4202">
        <f>VLOOKUP($A4202,Mapping!$X$3:$Y$7793,2,0)</f>
        <v>98103</v>
      </c>
      <c r="K4202" t="str">
        <f>VLOOKUP($J4202,Mapping!$AB$3:$AC$475,2,0)</f>
        <v>Fort Worth</v>
      </c>
      <c r="L4202" t="str">
        <f>VLOOKUP($K4202,Mapping!$AF$3:$AG$475,2,0)</f>
        <v>Texas</v>
      </c>
      <c r="M4202" t="str">
        <f>VLOOKUP($L4202,Mapping!$AI$3:$AJ$48,2,0)</f>
        <v>United States</v>
      </c>
      <c r="N4202" t="str">
        <f>VLOOKUP($L4202,Mapping!$AI$3:$AK$48,3,0)</f>
        <v>Central</v>
      </c>
      <c r="O4202" t="str">
        <f>VLOOKUP(Table1[[#This Row],[Column1]],Mapping!$AM$8:$AN$11,2,0)</f>
        <v>Furniture</v>
      </c>
      <c r="P4202" t="str">
        <f>VLOOKUP(Table1[[#This Row],[Column3]],Mapping!$AP$5:$AQ$22,2,0)</f>
        <v>Furnishings</v>
      </c>
      <c r="Q4202">
        <v>65.94</v>
      </c>
      <c r="R4202">
        <v>3</v>
      </c>
      <c r="S4202">
        <v>22.419600000000003</v>
      </c>
    </row>
    <row r="4203" spans="1:19" x14ac:dyDescent="0.35">
      <c r="A4203">
        <v>7791</v>
      </c>
      <c r="B4203" t="s">
        <v>5761</v>
      </c>
      <c r="C4203" t="s">
        <v>189</v>
      </c>
      <c r="D4203" t="str">
        <f>MID(Table1[[#This Row],[Product ID]],5,2)</f>
        <v>AP</v>
      </c>
      <c r="E4203" t="str">
        <f>LEFT(Table1[[#This Row],[Product ID]],3)</f>
        <v>OFF</v>
      </c>
      <c r="F4203" s="10">
        <f>VLOOKUP(Table1[[#This Row],[Order ID]],Mapping!H4203:J11994,3,0)</f>
        <v>41764</v>
      </c>
      <c r="G4203" s="10">
        <f>VLOOKUP(Table1[[#This Row],[Order ID]],Mapping!H4203:K11994,4,0)</f>
        <v>41769</v>
      </c>
      <c r="H4203" t="str">
        <f>INDEX(Mapping!$B$2:$T$7793,MATCH(Data!$A4203,Mapping!$B$3:$B$7793,0),MATCH(Data!$H$1,Mapping!$B$2:$T$2,0))</f>
        <v>Standard Class</v>
      </c>
      <c r="I4203" t="str">
        <f>INDEX(Mapping!$B$2:$T$7793,MATCH(Data!$A4203,Mapping!$B$3:$B$7793,0),MATCH(Data!$I$1,Mapping!$B$2:$T$2,0))</f>
        <v>Consumer</v>
      </c>
      <c r="J4203">
        <f>VLOOKUP($A4203,Mapping!$X$3:$Y$7793,2,0)</f>
        <v>92683</v>
      </c>
      <c r="K4203" t="str">
        <f>VLOOKUP($J4203,Mapping!$AB$3:$AC$475,2,0)</f>
        <v>Muskogee</v>
      </c>
      <c r="L4203" t="str">
        <f>VLOOKUP($K4203,Mapping!$AF$3:$AG$475,2,0)</f>
        <v>Oklahoma</v>
      </c>
      <c r="M4203" t="str">
        <f>VLOOKUP($L4203,Mapping!$AI$3:$AJ$48,2,0)</f>
        <v>United States</v>
      </c>
      <c r="N4203" t="str">
        <f>VLOOKUP($L4203,Mapping!$AI$3:$AK$48,3,0)</f>
        <v>Central</v>
      </c>
      <c r="O4203" t="str">
        <f>VLOOKUP(Table1[[#This Row],[Column1]],Mapping!$AM$8:$AN$11,2,0)</f>
        <v>Office Supplies</v>
      </c>
      <c r="P4203" t="str">
        <f>VLOOKUP(Table1[[#This Row],[Column3]],Mapping!$AP$5:$AQ$22,2,0)</f>
        <v>Appliances</v>
      </c>
      <c r="Q4203">
        <v>243.16</v>
      </c>
      <c r="R4203">
        <v>2</v>
      </c>
      <c r="S4203">
        <v>72.947999999999979</v>
      </c>
    </row>
    <row r="4204" spans="1:19" x14ac:dyDescent="0.35">
      <c r="A4204">
        <v>6252</v>
      </c>
      <c r="B4204" t="s">
        <v>4898</v>
      </c>
      <c r="C4204" t="s">
        <v>4246</v>
      </c>
      <c r="D4204" t="str">
        <f>MID(Table1[[#This Row],[Product ID]],5,2)</f>
        <v>AC</v>
      </c>
      <c r="E4204" t="str">
        <f>LEFT(Table1[[#This Row],[Product ID]],3)</f>
        <v>TEC</v>
      </c>
      <c r="F4204" s="10">
        <f>VLOOKUP(Table1[[#This Row],[Order ID]],Mapping!H4204:J11995,3,0)</f>
        <v>41785</v>
      </c>
      <c r="G4204" s="10">
        <f>VLOOKUP(Table1[[#This Row],[Order ID]],Mapping!H4204:K11995,4,0)</f>
        <v>41785</v>
      </c>
      <c r="H4204" t="str">
        <f>INDEX(Mapping!$B$2:$T$7793,MATCH(Data!$A4204,Mapping!$B$3:$B$7793,0),MATCH(Data!$H$1,Mapping!$B$2:$T$2,0))</f>
        <v>Same Day</v>
      </c>
      <c r="I4204" t="str">
        <f>INDEX(Mapping!$B$2:$T$7793,MATCH(Data!$A4204,Mapping!$B$3:$B$7793,0),MATCH(Data!$I$1,Mapping!$B$2:$T$2,0))</f>
        <v>Consumer</v>
      </c>
      <c r="J4204">
        <f>VLOOKUP($A4204,Mapping!$X$3:$Y$7793,2,0)</f>
        <v>10009</v>
      </c>
      <c r="K4204" t="str">
        <f>VLOOKUP($J4204,Mapping!$AB$3:$AC$475,2,0)</f>
        <v>Saint Paul</v>
      </c>
      <c r="L4204" t="str">
        <f>VLOOKUP($K4204,Mapping!$AF$3:$AG$475,2,0)</f>
        <v>Minnesota</v>
      </c>
      <c r="M4204" t="str">
        <f>VLOOKUP($L4204,Mapping!$AI$3:$AJ$48,2,0)</f>
        <v>United States</v>
      </c>
      <c r="N4204" t="str">
        <f>VLOOKUP($L4204,Mapping!$AI$3:$AK$48,3,0)</f>
        <v>Central</v>
      </c>
      <c r="O4204" t="str">
        <f>VLOOKUP(Table1[[#This Row],[Column1]],Mapping!$AM$8:$AN$11,2,0)</f>
        <v>Technology</v>
      </c>
      <c r="P4204" t="str">
        <f>VLOOKUP(Table1[[#This Row],[Column3]],Mapping!$AP$5:$AQ$22,2,0)</f>
        <v>Accessories</v>
      </c>
      <c r="Q4204">
        <v>120</v>
      </c>
      <c r="R4204">
        <v>8</v>
      </c>
      <c r="S4204">
        <v>13.200000000000003</v>
      </c>
    </row>
    <row r="4205" spans="1:19" x14ac:dyDescent="0.35">
      <c r="A4205">
        <v>6251</v>
      </c>
      <c r="B4205" t="s">
        <v>4898</v>
      </c>
      <c r="C4205" t="s">
        <v>1208</v>
      </c>
      <c r="D4205" t="str">
        <f>MID(Table1[[#This Row],[Product ID]],5,2)</f>
        <v>BI</v>
      </c>
      <c r="E4205" t="str">
        <f>LEFT(Table1[[#This Row],[Product ID]],3)</f>
        <v>OFF</v>
      </c>
      <c r="F4205" s="10">
        <f>VLOOKUP(Table1[[#This Row],[Order ID]],Mapping!H4205:J11996,3,0)</f>
        <v>41785</v>
      </c>
      <c r="G4205" s="10">
        <f>VLOOKUP(Table1[[#This Row],[Order ID]],Mapping!H4205:K11996,4,0)</f>
        <v>41785</v>
      </c>
      <c r="H4205" t="str">
        <f>INDEX(Mapping!$B$2:$T$7793,MATCH(Data!$A4205,Mapping!$B$3:$B$7793,0),MATCH(Data!$H$1,Mapping!$B$2:$T$2,0))</f>
        <v>Second Class</v>
      </c>
      <c r="I4205" t="str">
        <f>INDEX(Mapping!$B$2:$T$7793,MATCH(Data!$A4205,Mapping!$B$3:$B$7793,0),MATCH(Data!$I$1,Mapping!$B$2:$T$2,0))</f>
        <v>Corporate</v>
      </c>
      <c r="J4205">
        <f>VLOOKUP($A4205,Mapping!$X$3:$Y$7793,2,0)</f>
        <v>10009</v>
      </c>
      <c r="K4205" t="str">
        <f>VLOOKUP($J4205,Mapping!$AB$3:$AC$475,2,0)</f>
        <v>Saint Paul</v>
      </c>
      <c r="L4205" t="str">
        <f>VLOOKUP($K4205,Mapping!$AF$3:$AG$475,2,0)</f>
        <v>Minnesota</v>
      </c>
      <c r="M4205" t="str">
        <f>VLOOKUP($L4205,Mapping!$AI$3:$AJ$48,2,0)</f>
        <v>United States</v>
      </c>
      <c r="N4205" t="str">
        <f>VLOOKUP($L4205,Mapping!$AI$3:$AK$48,3,0)</f>
        <v>Central</v>
      </c>
      <c r="O4205" t="str">
        <f>VLOOKUP(Table1[[#This Row],[Column1]],Mapping!$AM$8:$AN$11,2,0)</f>
        <v>Office Supplies</v>
      </c>
      <c r="P4205" t="str">
        <f>VLOOKUP(Table1[[#This Row],[Column3]],Mapping!$AP$5:$AQ$22,2,0)</f>
        <v>Binders</v>
      </c>
      <c r="Q4205">
        <v>663.92</v>
      </c>
      <c r="R4205">
        <v>5</v>
      </c>
      <c r="S4205">
        <v>207.47499999999994</v>
      </c>
    </row>
    <row r="4206" spans="1:19" x14ac:dyDescent="0.35">
      <c r="A4206">
        <v>6253</v>
      </c>
      <c r="B4206" t="s">
        <v>4898</v>
      </c>
      <c r="C4206" t="s">
        <v>3221</v>
      </c>
      <c r="D4206" t="str">
        <f>MID(Table1[[#This Row],[Product ID]],5,2)</f>
        <v>FA</v>
      </c>
      <c r="E4206" t="str">
        <f>LEFT(Table1[[#This Row],[Product ID]],3)</f>
        <v>OFF</v>
      </c>
      <c r="F4206" s="10">
        <f>VLOOKUP(Table1[[#This Row],[Order ID]],Mapping!H4206:J11997,3,0)</f>
        <v>41785</v>
      </c>
      <c r="G4206" s="10">
        <f>VLOOKUP(Table1[[#This Row],[Order ID]],Mapping!H4206:K11997,4,0)</f>
        <v>41785</v>
      </c>
      <c r="H4206" t="str">
        <f>INDEX(Mapping!$B$2:$T$7793,MATCH(Data!$A4206,Mapping!$B$3:$B$7793,0),MATCH(Data!$H$1,Mapping!$B$2:$T$2,0))</f>
        <v>Same Day</v>
      </c>
      <c r="I4206" t="str">
        <f>INDEX(Mapping!$B$2:$T$7793,MATCH(Data!$A4206,Mapping!$B$3:$B$7793,0),MATCH(Data!$I$1,Mapping!$B$2:$T$2,0))</f>
        <v>Consumer</v>
      </c>
      <c r="J4206">
        <f>VLOOKUP($A4206,Mapping!$X$3:$Y$7793,2,0)</f>
        <v>10009</v>
      </c>
      <c r="K4206" t="str">
        <f>VLOOKUP($J4206,Mapping!$AB$3:$AC$475,2,0)</f>
        <v>Saint Paul</v>
      </c>
      <c r="L4206" t="str">
        <f>VLOOKUP($K4206,Mapping!$AF$3:$AG$475,2,0)</f>
        <v>Minnesota</v>
      </c>
      <c r="M4206" t="str">
        <f>VLOOKUP($L4206,Mapping!$AI$3:$AJ$48,2,0)</f>
        <v>United States</v>
      </c>
      <c r="N4206" t="str">
        <f>VLOOKUP($L4206,Mapping!$AI$3:$AK$48,3,0)</f>
        <v>Central</v>
      </c>
      <c r="O4206" t="str">
        <f>VLOOKUP(Table1[[#This Row],[Column1]],Mapping!$AM$8:$AN$11,2,0)</f>
        <v>Office Supplies</v>
      </c>
      <c r="P4206" t="str">
        <f>VLOOKUP(Table1[[#This Row],[Column3]],Mapping!$AP$5:$AQ$22,2,0)</f>
        <v>Fasteners</v>
      </c>
      <c r="Q4206">
        <v>3.29</v>
      </c>
      <c r="R4206">
        <v>1</v>
      </c>
      <c r="S4206">
        <v>1.4804999999999999</v>
      </c>
    </row>
    <row r="4207" spans="1:19" x14ac:dyDescent="0.35">
      <c r="A4207">
        <v>6254</v>
      </c>
      <c r="B4207" t="s">
        <v>4898</v>
      </c>
      <c r="C4207" t="s">
        <v>676</v>
      </c>
      <c r="D4207" t="str">
        <f>MID(Table1[[#This Row],[Product ID]],5,2)</f>
        <v>FU</v>
      </c>
      <c r="E4207" t="str">
        <f>LEFT(Table1[[#This Row],[Product ID]],3)</f>
        <v>FUR</v>
      </c>
      <c r="F4207" s="10">
        <f>VLOOKUP(Table1[[#This Row],[Order ID]],Mapping!H4207:J11998,3,0)</f>
        <v>41785</v>
      </c>
      <c r="G4207" s="10">
        <f>VLOOKUP(Table1[[#This Row],[Order ID]],Mapping!H4207:K11998,4,0)</f>
        <v>41785</v>
      </c>
      <c r="H4207" t="str">
        <f>INDEX(Mapping!$B$2:$T$7793,MATCH(Data!$A4207,Mapping!$B$3:$B$7793,0),MATCH(Data!$H$1,Mapping!$B$2:$T$2,0))</f>
        <v>Same Day</v>
      </c>
      <c r="I4207" t="str">
        <f>INDEX(Mapping!$B$2:$T$7793,MATCH(Data!$A4207,Mapping!$B$3:$B$7793,0),MATCH(Data!$I$1,Mapping!$B$2:$T$2,0))</f>
        <v>Consumer</v>
      </c>
      <c r="J4207">
        <f>VLOOKUP($A4207,Mapping!$X$3:$Y$7793,2,0)</f>
        <v>10009</v>
      </c>
      <c r="K4207" t="str">
        <f>VLOOKUP($J4207,Mapping!$AB$3:$AC$475,2,0)</f>
        <v>Saint Paul</v>
      </c>
      <c r="L4207" t="str">
        <f>VLOOKUP($K4207,Mapping!$AF$3:$AG$475,2,0)</f>
        <v>Minnesota</v>
      </c>
      <c r="M4207" t="str">
        <f>VLOOKUP($L4207,Mapping!$AI$3:$AJ$48,2,0)</f>
        <v>United States</v>
      </c>
      <c r="N4207" t="str">
        <f>VLOOKUP($L4207,Mapping!$AI$3:$AK$48,3,0)</f>
        <v>Central</v>
      </c>
      <c r="O4207" t="str">
        <f>VLOOKUP(Table1[[#This Row],[Column1]],Mapping!$AM$8:$AN$11,2,0)</f>
        <v>Furniture</v>
      </c>
      <c r="P4207" t="str">
        <f>VLOOKUP(Table1[[#This Row],[Column3]],Mapping!$AP$5:$AQ$22,2,0)</f>
        <v>Furnishings</v>
      </c>
      <c r="Q4207">
        <v>18.84</v>
      </c>
      <c r="R4207">
        <v>3</v>
      </c>
      <c r="S4207">
        <v>6.0287999999999995</v>
      </c>
    </row>
    <row r="4208" spans="1:19" x14ac:dyDescent="0.35">
      <c r="A4208">
        <v>5375</v>
      </c>
      <c r="B4208" t="s">
        <v>4409</v>
      </c>
      <c r="C4208" t="s">
        <v>1536</v>
      </c>
      <c r="D4208" t="str">
        <f>MID(Table1[[#This Row],[Product ID]],5,2)</f>
        <v>PA</v>
      </c>
      <c r="E4208" t="str">
        <f>LEFT(Table1[[#This Row],[Product ID]],3)</f>
        <v>OFF</v>
      </c>
      <c r="F4208" s="10">
        <f>VLOOKUP(Table1[[#This Row],[Order ID]],Mapping!H4208:J11999,3,0)</f>
        <v>41755</v>
      </c>
      <c r="G4208" s="10">
        <f>VLOOKUP(Table1[[#This Row],[Order ID]],Mapping!H4208:K11999,4,0)</f>
        <v>41762</v>
      </c>
      <c r="H4208" t="str">
        <f>INDEX(Mapping!$B$2:$T$7793,MATCH(Data!$A4208,Mapping!$B$3:$B$7793,0),MATCH(Data!$H$1,Mapping!$B$2:$T$2,0))</f>
        <v>Standard Class</v>
      </c>
      <c r="I4208" t="str">
        <f>INDEX(Mapping!$B$2:$T$7793,MATCH(Data!$A4208,Mapping!$B$3:$B$7793,0),MATCH(Data!$I$1,Mapping!$B$2:$T$2,0))</f>
        <v>Consumer</v>
      </c>
      <c r="J4208">
        <f>VLOOKUP($A4208,Mapping!$X$3:$Y$7793,2,0)</f>
        <v>90032</v>
      </c>
      <c r="K4208" t="str">
        <f>VLOOKUP($J4208,Mapping!$AB$3:$AC$475,2,0)</f>
        <v>Seattle</v>
      </c>
      <c r="L4208" t="str">
        <f>VLOOKUP($K4208,Mapping!$AF$3:$AG$475,2,0)</f>
        <v>Washington</v>
      </c>
      <c r="M4208" t="str">
        <f>VLOOKUP($L4208,Mapping!$AI$3:$AJ$48,2,0)</f>
        <v>United States</v>
      </c>
      <c r="N4208" t="str">
        <f>VLOOKUP($L4208,Mapping!$AI$3:$AK$48,3,0)</f>
        <v>West</v>
      </c>
      <c r="O4208" t="str">
        <f>VLOOKUP(Table1[[#This Row],[Column1]],Mapping!$AM$8:$AN$11,2,0)</f>
        <v>Office Supplies</v>
      </c>
      <c r="P4208" t="str">
        <f>VLOOKUP(Table1[[#This Row],[Column3]],Mapping!$AP$5:$AQ$22,2,0)</f>
        <v>Paper</v>
      </c>
      <c r="Q4208">
        <v>19.049999999999997</v>
      </c>
      <c r="R4208">
        <v>3</v>
      </c>
      <c r="S4208">
        <v>8.7629999999999999</v>
      </c>
    </row>
    <row r="4209" spans="1:19" x14ac:dyDescent="0.35">
      <c r="A4209">
        <v>5376</v>
      </c>
      <c r="B4209" t="s">
        <v>4409</v>
      </c>
      <c r="C4209" t="s">
        <v>1366</v>
      </c>
      <c r="D4209" t="str">
        <f>MID(Table1[[#This Row],[Product ID]],5,2)</f>
        <v>BI</v>
      </c>
      <c r="E4209" t="str">
        <f>LEFT(Table1[[#This Row],[Product ID]],3)</f>
        <v>OFF</v>
      </c>
      <c r="F4209" s="10">
        <f>VLOOKUP(Table1[[#This Row],[Order ID]],Mapping!H4209:J12000,3,0)</f>
        <v>41755</v>
      </c>
      <c r="G4209" s="10">
        <f>VLOOKUP(Table1[[#This Row],[Order ID]],Mapping!H4209:K12000,4,0)</f>
        <v>41762</v>
      </c>
      <c r="H4209" t="str">
        <f>INDEX(Mapping!$B$2:$T$7793,MATCH(Data!$A4209,Mapping!$B$3:$B$7793,0),MATCH(Data!$H$1,Mapping!$B$2:$T$2,0))</f>
        <v>Standard Class</v>
      </c>
      <c r="I4209" t="str">
        <f>INDEX(Mapping!$B$2:$T$7793,MATCH(Data!$A4209,Mapping!$B$3:$B$7793,0),MATCH(Data!$I$1,Mapping!$B$2:$T$2,0))</f>
        <v>Consumer</v>
      </c>
      <c r="J4209">
        <f>VLOOKUP($A4209,Mapping!$X$3:$Y$7793,2,0)</f>
        <v>90032</v>
      </c>
      <c r="K4209" t="str">
        <f>VLOOKUP($J4209,Mapping!$AB$3:$AC$475,2,0)</f>
        <v>Seattle</v>
      </c>
      <c r="L4209" t="str">
        <f>VLOOKUP($K4209,Mapping!$AF$3:$AG$475,2,0)</f>
        <v>Washington</v>
      </c>
      <c r="M4209" t="str">
        <f>VLOOKUP($L4209,Mapping!$AI$3:$AJ$48,2,0)</f>
        <v>United States</v>
      </c>
      <c r="N4209" t="str">
        <f>VLOOKUP($L4209,Mapping!$AI$3:$AK$48,3,0)</f>
        <v>West</v>
      </c>
      <c r="O4209" t="str">
        <f>VLOOKUP(Table1[[#This Row],[Column1]],Mapping!$AM$8:$AN$11,2,0)</f>
        <v>Office Supplies</v>
      </c>
      <c r="P4209" t="str">
        <f>VLOOKUP(Table1[[#This Row],[Column3]],Mapping!$AP$5:$AQ$22,2,0)</f>
        <v>Binders</v>
      </c>
      <c r="Q4209">
        <v>73.343999999999994</v>
      </c>
      <c r="R4209">
        <v>3</v>
      </c>
      <c r="S4209">
        <v>27.503999999999998</v>
      </c>
    </row>
    <row r="4210" spans="1:19" x14ac:dyDescent="0.35">
      <c r="A4210">
        <v>3303</v>
      </c>
      <c r="B4210" t="s">
        <v>3143</v>
      </c>
      <c r="C4210" t="s">
        <v>315</v>
      </c>
      <c r="D4210" t="str">
        <f>MID(Table1[[#This Row],[Product ID]],5,2)</f>
        <v>FA</v>
      </c>
      <c r="E4210" t="str">
        <f>LEFT(Table1[[#This Row],[Product ID]],3)</f>
        <v>OFF</v>
      </c>
      <c r="F4210" s="10" t="e">
        <f>VLOOKUP(Table1[[#This Row],[Order ID]],Mapping!H4210:J12001,3,0)</f>
        <v>#N/A</v>
      </c>
      <c r="G4210" s="10" t="e">
        <f>VLOOKUP(Table1[[#This Row],[Order ID]],Mapping!H4210:K12001,4,0)</f>
        <v>#N/A</v>
      </c>
      <c r="H4210" t="str">
        <f>INDEX(Mapping!$B$2:$T$7793,MATCH(Data!$A4210,Mapping!$B$3:$B$7793,0),MATCH(Data!$H$1,Mapping!$B$2:$T$2,0))</f>
        <v>Standard Class</v>
      </c>
      <c r="I4210" t="str">
        <f>INDEX(Mapping!$B$2:$T$7793,MATCH(Data!$A4210,Mapping!$B$3:$B$7793,0),MATCH(Data!$I$1,Mapping!$B$2:$T$2,0))</f>
        <v>Corporate</v>
      </c>
      <c r="J4210">
        <f>VLOOKUP($A4210,Mapping!$X$3:$Y$7793,2,0)</f>
        <v>50322</v>
      </c>
      <c r="K4210" t="str">
        <f>VLOOKUP($J4210,Mapping!$AB$3:$AC$475,2,0)</f>
        <v>Redlands</v>
      </c>
      <c r="L4210" t="str">
        <f>VLOOKUP($K4210,Mapping!$AF$3:$AG$475,2,0)</f>
        <v>California</v>
      </c>
      <c r="M4210" t="str">
        <f>VLOOKUP($L4210,Mapping!$AI$3:$AJ$48,2,0)</f>
        <v>United States</v>
      </c>
      <c r="N4210" t="str">
        <f>VLOOKUP($L4210,Mapping!$AI$3:$AK$48,3,0)</f>
        <v>West</v>
      </c>
      <c r="O4210" t="str">
        <f>VLOOKUP(Table1[[#This Row],[Column1]],Mapping!$AM$8:$AN$11,2,0)</f>
        <v>Office Supplies</v>
      </c>
      <c r="P4210" t="str">
        <f>VLOOKUP(Table1[[#This Row],[Column3]],Mapping!$AP$5:$AQ$22,2,0)</f>
        <v>Fasteners</v>
      </c>
      <c r="Q4210">
        <v>45.92</v>
      </c>
      <c r="R4210">
        <v>4</v>
      </c>
      <c r="S4210">
        <v>21.5824</v>
      </c>
    </row>
    <row r="4211" spans="1:19" x14ac:dyDescent="0.35">
      <c r="A4211">
        <v>1618</v>
      </c>
      <c r="B4211" t="s">
        <v>1844</v>
      </c>
      <c r="C4211" t="s">
        <v>1845</v>
      </c>
      <c r="D4211" t="str">
        <f>MID(Table1[[#This Row],[Product ID]],5,2)</f>
        <v>AC</v>
      </c>
      <c r="E4211" t="str">
        <f>LEFT(Table1[[#This Row],[Product ID]],3)</f>
        <v>TEC</v>
      </c>
      <c r="F4211" s="10" t="e">
        <f>VLOOKUP(Table1[[#This Row],[Order ID]],Mapping!H4211:J12002,3,0)</f>
        <v>#N/A</v>
      </c>
      <c r="G4211" s="10" t="e">
        <f>VLOOKUP(Table1[[#This Row],[Order ID]],Mapping!H4211:K12002,4,0)</f>
        <v>#N/A</v>
      </c>
      <c r="H4211" t="str">
        <f>INDEX(Mapping!$B$2:$T$7793,MATCH(Data!$A4211,Mapping!$B$3:$B$7793,0),MATCH(Data!$H$1,Mapping!$B$2:$T$2,0))</f>
        <v>First Class</v>
      </c>
      <c r="I4211" t="str">
        <f>INDEX(Mapping!$B$2:$T$7793,MATCH(Data!$A4211,Mapping!$B$3:$B$7793,0),MATCH(Data!$I$1,Mapping!$B$2:$T$2,0))</f>
        <v>Consumer</v>
      </c>
      <c r="J4211">
        <f>VLOOKUP($A4211,Mapping!$X$3:$Y$7793,2,0)</f>
        <v>48227</v>
      </c>
      <c r="K4211" t="str">
        <f>VLOOKUP($J4211,Mapping!$AB$3:$AC$475,2,0)</f>
        <v>Hackensack</v>
      </c>
      <c r="L4211" t="str">
        <f>VLOOKUP($K4211,Mapping!$AF$3:$AG$475,2,0)</f>
        <v>New Jersey</v>
      </c>
      <c r="M4211" t="str">
        <f>VLOOKUP($L4211,Mapping!$AI$3:$AJ$48,2,0)</f>
        <v>United States</v>
      </c>
      <c r="N4211" t="str">
        <f>VLOOKUP($L4211,Mapping!$AI$3:$AK$48,3,0)</f>
        <v>East</v>
      </c>
      <c r="O4211" t="str">
        <f>VLOOKUP(Table1[[#This Row],[Column1]],Mapping!$AM$8:$AN$11,2,0)</f>
        <v>Technology</v>
      </c>
      <c r="P4211" t="str">
        <f>VLOOKUP(Table1[[#This Row],[Column3]],Mapping!$AP$5:$AQ$22,2,0)</f>
        <v>Accessories</v>
      </c>
      <c r="Q4211">
        <v>199.95000000000002</v>
      </c>
      <c r="R4211">
        <v>5</v>
      </c>
      <c r="S4211">
        <v>63.983999999999988</v>
      </c>
    </row>
    <row r="4212" spans="1:19" x14ac:dyDescent="0.35">
      <c r="A4212">
        <v>1619</v>
      </c>
      <c r="B4212" t="s">
        <v>1844</v>
      </c>
      <c r="C4212" t="s">
        <v>796</v>
      </c>
      <c r="D4212" t="str">
        <f>MID(Table1[[#This Row],[Product ID]],5,2)</f>
        <v>CH</v>
      </c>
      <c r="E4212" t="str">
        <f>LEFT(Table1[[#This Row],[Product ID]],3)</f>
        <v>FUR</v>
      </c>
      <c r="F4212" s="10" t="e">
        <f>VLOOKUP(Table1[[#This Row],[Order ID]],Mapping!H4212:J12003,3,0)</f>
        <v>#N/A</v>
      </c>
      <c r="G4212" s="10" t="e">
        <f>VLOOKUP(Table1[[#This Row],[Order ID]],Mapping!H4212:K12003,4,0)</f>
        <v>#N/A</v>
      </c>
      <c r="H4212" t="str">
        <f>INDEX(Mapping!$B$2:$T$7793,MATCH(Data!$A4212,Mapping!$B$3:$B$7793,0),MATCH(Data!$H$1,Mapping!$B$2:$T$2,0))</f>
        <v>First Class</v>
      </c>
      <c r="I4212" t="str">
        <f>INDEX(Mapping!$B$2:$T$7793,MATCH(Data!$A4212,Mapping!$B$3:$B$7793,0),MATCH(Data!$I$1,Mapping!$B$2:$T$2,0))</f>
        <v>Consumer</v>
      </c>
      <c r="J4212">
        <f>VLOOKUP($A4212,Mapping!$X$3:$Y$7793,2,0)</f>
        <v>48227</v>
      </c>
      <c r="K4212" t="str">
        <f>VLOOKUP($J4212,Mapping!$AB$3:$AC$475,2,0)</f>
        <v>Hackensack</v>
      </c>
      <c r="L4212" t="str">
        <f>VLOOKUP($K4212,Mapping!$AF$3:$AG$475,2,0)</f>
        <v>New Jersey</v>
      </c>
      <c r="M4212" t="str">
        <f>VLOOKUP($L4212,Mapping!$AI$3:$AJ$48,2,0)</f>
        <v>United States</v>
      </c>
      <c r="N4212" t="str">
        <f>VLOOKUP($L4212,Mapping!$AI$3:$AK$48,3,0)</f>
        <v>East</v>
      </c>
      <c r="O4212" t="str">
        <f>VLOOKUP(Table1[[#This Row],[Column1]],Mapping!$AM$8:$AN$11,2,0)</f>
        <v>Furniture</v>
      </c>
      <c r="P4212" t="str">
        <f>VLOOKUP(Table1[[#This Row],[Column3]],Mapping!$AP$5:$AQ$22,2,0)</f>
        <v>Chairs</v>
      </c>
      <c r="Q4212">
        <v>1586.6899999999998</v>
      </c>
      <c r="R4212">
        <v>7</v>
      </c>
      <c r="S4212">
        <v>412.5394</v>
      </c>
    </row>
    <row r="4213" spans="1:19" x14ac:dyDescent="0.35">
      <c r="A4213">
        <v>1620</v>
      </c>
      <c r="B4213" t="s">
        <v>1844</v>
      </c>
      <c r="C4213" t="s">
        <v>130</v>
      </c>
      <c r="D4213" t="str">
        <f>MID(Table1[[#This Row],[Product ID]],5,2)</f>
        <v>AC</v>
      </c>
      <c r="E4213" t="str">
        <f>LEFT(Table1[[#This Row],[Product ID]],3)</f>
        <v>TEC</v>
      </c>
      <c r="F4213" s="10" t="e">
        <f>VLOOKUP(Table1[[#This Row],[Order ID]],Mapping!H4213:J12004,3,0)</f>
        <v>#N/A</v>
      </c>
      <c r="G4213" s="10" t="e">
        <f>VLOOKUP(Table1[[#This Row],[Order ID]],Mapping!H4213:K12004,4,0)</f>
        <v>#N/A</v>
      </c>
      <c r="H4213" t="str">
        <f>INDEX(Mapping!$B$2:$T$7793,MATCH(Data!$A4213,Mapping!$B$3:$B$7793,0),MATCH(Data!$H$1,Mapping!$B$2:$T$2,0))</f>
        <v>First Class</v>
      </c>
      <c r="I4213" t="str">
        <f>INDEX(Mapping!$B$2:$T$7793,MATCH(Data!$A4213,Mapping!$B$3:$B$7793,0),MATCH(Data!$I$1,Mapping!$B$2:$T$2,0))</f>
        <v>Consumer</v>
      </c>
      <c r="J4213">
        <f>VLOOKUP($A4213,Mapping!$X$3:$Y$7793,2,0)</f>
        <v>48227</v>
      </c>
      <c r="K4213" t="str">
        <f>VLOOKUP($J4213,Mapping!$AB$3:$AC$475,2,0)</f>
        <v>Hackensack</v>
      </c>
      <c r="L4213" t="str">
        <f>VLOOKUP($K4213,Mapping!$AF$3:$AG$475,2,0)</f>
        <v>New Jersey</v>
      </c>
      <c r="M4213" t="str">
        <f>VLOOKUP($L4213,Mapping!$AI$3:$AJ$48,2,0)</f>
        <v>United States</v>
      </c>
      <c r="N4213" t="str">
        <f>VLOOKUP($L4213,Mapping!$AI$3:$AK$48,3,0)</f>
        <v>East</v>
      </c>
      <c r="O4213" t="str">
        <f>VLOOKUP(Table1[[#This Row],[Column1]],Mapping!$AM$8:$AN$11,2,0)</f>
        <v>Technology</v>
      </c>
      <c r="P4213" t="str">
        <f>VLOOKUP(Table1[[#This Row],[Column3]],Mapping!$AP$5:$AQ$22,2,0)</f>
        <v>Accessories</v>
      </c>
      <c r="Q4213">
        <v>84.99</v>
      </c>
      <c r="R4213">
        <v>1</v>
      </c>
      <c r="S4213">
        <v>30.596399999999996</v>
      </c>
    </row>
    <row r="4214" spans="1:19" x14ac:dyDescent="0.35">
      <c r="A4214">
        <v>1621</v>
      </c>
      <c r="B4214" t="s">
        <v>1844</v>
      </c>
      <c r="C4214" t="s">
        <v>1681</v>
      </c>
      <c r="D4214" t="str">
        <f>MID(Table1[[#This Row],[Product ID]],5,2)</f>
        <v>TA</v>
      </c>
      <c r="E4214" t="str">
        <f>LEFT(Table1[[#This Row],[Product ID]],3)</f>
        <v>FUR</v>
      </c>
      <c r="F4214" s="10" t="e">
        <f>VLOOKUP(Table1[[#This Row],[Order ID]],Mapping!H4214:J12005,3,0)</f>
        <v>#N/A</v>
      </c>
      <c r="G4214" s="10" t="e">
        <f>VLOOKUP(Table1[[#This Row],[Order ID]],Mapping!H4214:K12005,4,0)</f>
        <v>#N/A</v>
      </c>
      <c r="H4214" t="str">
        <f>INDEX(Mapping!$B$2:$T$7793,MATCH(Data!$A4214,Mapping!$B$3:$B$7793,0),MATCH(Data!$H$1,Mapping!$B$2:$T$2,0))</f>
        <v>First Class</v>
      </c>
      <c r="I4214" t="str">
        <f>INDEX(Mapping!$B$2:$T$7793,MATCH(Data!$A4214,Mapping!$B$3:$B$7793,0),MATCH(Data!$I$1,Mapping!$B$2:$T$2,0))</f>
        <v>Consumer</v>
      </c>
      <c r="J4214">
        <f>VLOOKUP($A4214,Mapping!$X$3:$Y$7793,2,0)</f>
        <v>48227</v>
      </c>
      <c r="K4214" t="str">
        <f>VLOOKUP($J4214,Mapping!$AB$3:$AC$475,2,0)</f>
        <v>Hackensack</v>
      </c>
      <c r="L4214" t="str">
        <f>VLOOKUP($K4214,Mapping!$AF$3:$AG$475,2,0)</f>
        <v>New Jersey</v>
      </c>
      <c r="M4214" t="str">
        <f>VLOOKUP($L4214,Mapping!$AI$3:$AJ$48,2,0)</f>
        <v>United States</v>
      </c>
      <c r="N4214" t="str">
        <f>VLOOKUP($L4214,Mapping!$AI$3:$AK$48,3,0)</f>
        <v>East</v>
      </c>
      <c r="O4214" t="str">
        <f>VLOOKUP(Table1[[#This Row],[Column1]],Mapping!$AM$8:$AN$11,2,0)</f>
        <v>Furniture</v>
      </c>
      <c r="P4214" t="str">
        <f>VLOOKUP(Table1[[#This Row],[Column3]],Mapping!$AP$5:$AQ$22,2,0)</f>
        <v>Tables</v>
      </c>
      <c r="Q4214">
        <v>411.8</v>
      </c>
      <c r="R4214">
        <v>2</v>
      </c>
      <c r="S4214">
        <v>70.005999999999972</v>
      </c>
    </row>
    <row r="4215" spans="1:19" x14ac:dyDescent="0.35">
      <c r="A4215">
        <v>6172</v>
      </c>
      <c r="B4215" t="s">
        <v>4865</v>
      </c>
      <c r="C4215" t="s">
        <v>2342</v>
      </c>
      <c r="D4215" t="str">
        <f>MID(Table1[[#This Row],[Product ID]],5,2)</f>
        <v>AC</v>
      </c>
      <c r="E4215" t="str">
        <f>LEFT(Table1[[#This Row],[Product ID]],3)</f>
        <v>TEC</v>
      </c>
      <c r="F4215" s="10">
        <f>VLOOKUP(Table1[[#This Row],[Order ID]],Mapping!H4215:J12006,3,0)</f>
        <v>41964</v>
      </c>
      <c r="G4215" s="10">
        <f>VLOOKUP(Table1[[#This Row],[Order ID]],Mapping!H4215:K12006,4,0)</f>
        <v>41968</v>
      </c>
      <c r="H4215" t="str">
        <f>INDEX(Mapping!$B$2:$T$7793,MATCH(Data!$A4215,Mapping!$B$3:$B$7793,0),MATCH(Data!$H$1,Mapping!$B$2:$T$2,0))</f>
        <v>Standard Class</v>
      </c>
      <c r="I4215" t="str">
        <f>INDEX(Mapping!$B$2:$T$7793,MATCH(Data!$A4215,Mapping!$B$3:$B$7793,0),MATCH(Data!$I$1,Mapping!$B$2:$T$2,0))</f>
        <v>Home Office</v>
      </c>
      <c r="J4215">
        <f>VLOOKUP($A4215,Mapping!$X$3:$Y$7793,2,0)</f>
        <v>10035</v>
      </c>
      <c r="K4215" t="str">
        <f>VLOOKUP($J4215,Mapping!$AB$3:$AC$475,2,0)</f>
        <v>Grand Prairie</v>
      </c>
      <c r="L4215" t="str">
        <f>VLOOKUP($K4215,Mapping!$AF$3:$AG$475,2,0)</f>
        <v>Texas</v>
      </c>
      <c r="M4215" t="str">
        <f>VLOOKUP($L4215,Mapping!$AI$3:$AJ$48,2,0)</f>
        <v>United States</v>
      </c>
      <c r="N4215" t="str">
        <f>VLOOKUP($L4215,Mapping!$AI$3:$AK$48,3,0)</f>
        <v>Central</v>
      </c>
      <c r="O4215" t="str">
        <f>VLOOKUP(Table1[[#This Row],[Column1]],Mapping!$AM$8:$AN$11,2,0)</f>
        <v>Technology</v>
      </c>
      <c r="P4215" t="str">
        <f>VLOOKUP(Table1[[#This Row],[Column3]],Mapping!$AP$5:$AQ$22,2,0)</f>
        <v>Accessories</v>
      </c>
      <c r="Q4215">
        <v>2.9699999999999998</v>
      </c>
      <c r="R4215">
        <v>3</v>
      </c>
      <c r="S4215">
        <v>1.3365</v>
      </c>
    </row>
    <row r="4216" spans="1:19" x14ac:dyDescent="0.35">
      <c r="A4216">
        <v>6173</v>
      </c>
      <c r="B4216" t="s">
        <v>4865</v>
      </c>
      <c r="C4216" t="s">
        <v>519</v>
      </c>
      <c r="D4216" t="str">
        <f>MID(Table1[[#This Row],[Product ID]],5,2)</f>
        <v>PH</v>
      </c>
      <c r="E4216" t="str">
        <f>LEFT(Table1[[#This Row],[Product ID]],3)</f>
        <v>TEC</v>
      </c>
      <c r="F4216" s="10">
        <f>VLOOKUP(Table1[[#This Row],[Order ID]],Mapping!H4216:J12007,3,0)</f>
        <v>41964</v>
      </c>
      <c r="G4216" s="10">
        <f>VLOOKUP(Table1[[#This Row],[Order ID]],Mapping!H4216:K12007,4,0)</f>
        <v>41968</v>
      </c>
      <c r="H4216" t="str">
        <f>INDEX(Mapping!$B$2:$T$7793,MATCH(Data!$A4216,Mapping!$B$3:$B$7793,0),MATCH(Data!$H$1,Mapping!$B$2:$T$2,0))</f>
        <v>Second Class</v>
      </c>
      <c r="I4216" t="str">
        <f>INDEX(Mapping!$B$2:$T$7793,MATCH(Data!$A4216,Mapping!$B$3:$B$7793,0),MATCH(Data!$I$1,Mapping!$B$2:$T$2,0))</f>
        <v>Corporate</v>
      </c>
      <c r="J4216">
        <f>VLOOKUP($A4216,Mapping!$X$3:$Y$7793,2,0)</f>
        <v>10035</v>
      </c>
      <c r="K4216" t="str">
        <f>VLOOKUP($J4216,Mapping!$AB$3:$AC$475,2,0)</f>
        <v>Grand Prairie</v>
      </c>
      <c r="L4216" t="str">
        <f>VLOOKUP($K4216,Mapping!$AF$3:$AG$475,2,0)</f>
        <v>Texas</v>
      </c>
      <c r="M4216" t="str">
        <f>VLOOKUP($L4216,Mapping!$AI$3:$AJ$48,2,0)</f>
        <v>United States</v>
      </c>
      <c r="N4216" t="str">
        <f>VLOOKUP($L4216,Mapping!$AI$3:$AK$48,3,0)</f>
        <v>Central</v>
      </c>
      <c r="O4216" t="str">
        <f>VLOOKUP(Table1[[#This Row],[Column1]],Mapping!$AM$8:$AN$11,2,0)</f>
        <v>Technology</v>
      </c>
      <c r="P4216" t="str">
        <f>VLOOKUP(Table1[[#This Row],[Column3]],Mapping!$AP$5:$AQ$22,2,0)</f>
        <v>Phones</v>
      </c>
      <c r="Q4216">
        <v>569.99</v>
      </c>
      <c r="R4216">
        <v>1</v>
      </c>
      <c r="S4216">
        <v>170.99699999999996</v>
      </c>
    </row>
    <row r="4217" spans="1:19" x14ac:dyDescent="0.35">
      <c r="A4217">
        <v>6174</v>
      </c>
      <c r="B4217" t="s">
        <v>4865</v>
      </c>
      <c r="C4217" t="s">
        <v>4315</v>
      </c>
      <c r="D4217" t="str">
        <f>MID(Table1[[#This Row],[Product ID]],5,2)</f>
        <v>FU</v>
      </c>
      <c r="E4217" t="str">
        <f>LEFT(Table1[[#This Row],[Product ID]],3)</f>
        <v>FUR</v>
      </c>
      <c r="F4217" s="10">
        <f>VLOOKUP(Table1[[#This Row],[Order ID]],Mapping!H4217:J12008,3,0)</f>
        <v>41964</v>
      </c>
      <c r="G4217" s="10">
        <f>VLOOKUP(Table1[[#This Row],[Order ID]],Mapping!H4217:K12008,4,0)</f>
        <v>41968</v>
      </c>
      <c r="H4217" t="str">
        <f>INDEX(Mapping!$B$2:$T$7793,MATCH(Data!$A4217,Mapping!$B$3:$B$7793,0),MATCH(Data!$H$1,Mapping!$B$2:$T$2,0))</f>
        <v>Second Class</v>
      </c>
      <c r="I4217" t="str">
        <f>INDEX(Mapping!$B$2:$T$7793,MATCH(Data!$A4217,Mapping!$B$3:$B$7793,0),MATCH(Data!$I$1,Mapping!$B$2:$T$2,0))</f>
        <v>Corporate</v>
      </c>
      <c r="J4217">
        <f>VLOOKUP($A4217,Mapping!$X$3:$Y$7793,2,0)</f>
        <v>10035</v>
      </c>
      <c r="K4217" t="str">
        <f>VLOOKUP($J4217,Mapping!$AB$3:$AC$475,2,0)</f>
        <v>Grand Prairie</v>
      </c>
      <c r="L4217" t="str">
        <f>VLOOKUP($K4217,Mapping!$AF$3:$AG$475,2,0)</f>
        <v>Texas</v>
      </c>
      <c r="M4217" t="str">
        <f>VLOOKUP($L4217,Mapping!$AI$3:$AJ$48,2,0)</f>
        <v>United States</v>
      </c>
      <c r="N4217" t="str">
        <f>VLOOKUP($L4217,Mapping!$AI$3:$AK$48,3,0)</f>
        <v>Central</v>
      </c>
      <c r="O4217" t="str">
        <f>VLOOKUP(Table1[[#This Row],[Column1]],Mapping!$AM$8:$AN$11,2,0)</f>
        <v>Furniture</v>
      </c>
      <c r="P4217" t="str">
        <f>VLOOKUP(Table1[[#This Row],[Column3]],Mapping!$AP$5:$AQ$22,2,0)</f>
        <v>Furnishings</v>
      </c>
      <c r="Q4217">
        <v>50.97</v>
      </c>
      <c r="R4217">
        <v>3</v>
      </c>
      <c r="S4217">
        <v>9.1745999999999981</v>
      </c>
    </row>
    <row r="4218" spans="1:19" x14ac:dyDescent="0.35">
      <c r="A4218">
        <v>6872</v>
      </c>
      <c r="B4218" t="s">
        <v>5251</v>
      </c>
      <c r="C4218" t="s">
        <v>1289</v>
      </c>
      <c r="D4218" t="str">
        <f>MID(Table1[[#This Row],[Product ID]],5,2)</f>
        <v>PA</v>
      </c>
      <c r="E4218" t="str">
        <f>LEFT(Table1[[#This Row],[Product ID]],3)</f>
        <v>OFF</v>
      </c>
      <c r="F4218" s="10">
        <f>VLOOKUP(Table1[[#This Row],[Order ID]],Mapping!H4218:J12009,3,0)</f>
        <v>41790</v>
      </c>
      <c r="G4218" s="10">
        <f>VLOOKUP(Table1[[#This Row],[Order ID]],Mapping!H4218:K12009,4,0)</f>
        <v>41795</v>
      </c>
      <c r="H4218" t="str">
        <f>INDEX(Mapping!$B$2:$T$7793,MATCH(Data!$A4218,Mapping!$B$3:$B$7793,0),MATCH(Data!$H$1,Mapping!$B$2:$T$2,0))</f>
        <v>Standard Class</v>
      </c>
      <c r="I4218" t="str">
        <f>INDEX(Mapping!$B$2:$T$7793,MATCH(Data!$A4218,Mapping!$B$3:$B$7793,0),MATCH(Data!$I$1,Mapping!$B$2:$T$2,0))</f>
        <v>Consumer</v>
      </c>
      <c r="J4218">
        <f>VLOOKUP($A4218,Mapping!$X$3:$Y$7793,2,0)</f>
        <v>90004</v>
      </c>
      <c r="K4218" t="str">
        <f>VLOOKUP($J4218,Mapping!$AB$3:$AC$475,2,0)</f>
        <v>Durham</v>
      </c>
      <c r="L4218" t="str">
        <f>VLOOKUP($K4218,Mapping!$AF$3:$AG$475,2,0)</f>
        <v>North Carolina</v>
      </c>
      <c r="M4218" t="str">
        <f>VLOOKUP($L4218,Mapping!$AI$3:$AJ$48,2,0)</f>
        <v>United States</v>
      </c>
      <c r="N4218" t="str">
        <f>VLOOKUP($L4218,Mapping!$AI$3:$AK$48,3,0)</f>
        <v>South</v>
      </c>
      <c r="O4218" t="str">
        <f>VLOOKUP(Table1[[#This Row],[Column1]],Mapping!$AM$8:$AN$11,2,0)</f>
        <v>Office Supplies</v>
      </c>
      <c r="P4218" t="str">
        <f>VLOOKUP(Table1[[#This Row],[Column3]],Mapping!$AP$5:$AQ$22,2,0)</f>
        <v>Paper</v>
      </c>
      <c r="Q4218">
        <v>37.520000000000003</v>
      </c>
      <c r="R4218">
        <v>4</v>
      </c>
      <c r="S4218">
        <v>18.009600000000002</v>
      </c>
    </row>
    <row r="4219" spans="1:19" x14ac:dyDescent="0.35">
      <c r="A4219">
        <v>2728</v>
      </c>
      <c r="B4219" t="s">
        <v>2748</v>
      </c>
      <c r="C4219" t="s">
        <v>223</v>
      </c>
      <c r="D4219" t="str">
        <f>MID(Table1[[#This Row],[Product ID]],5,2)</f>
        <v>ST</v>
      </c>
      <c r="E4219" t="str">
        <f>LEFT(Table1[[#This Row],[Product ID]],3)</f>
        <v>OFF</v>
      </c>
      <c r="F4219" s="10" t="e">
        <f>VLOOKUP(Table1[[#This Row],[Order ID]],Mapping!H4219:J12010,3,0)</f>
        <v>#N/A</v>
      </c>
      <c r="G4219" s="10" t="e">
        <f>VLOOKUP(Table1[[#This Row],[Order ID]],Mapping!H4219:K12010,4,0)</f>
        <v>#N/A</v>
      </c>
      <c r="H4219" t="str">
        <f>INDEX(Mapping!$B$2:$T$7793,MATCH(Data!$A4219,Mapping!$B$3:$B$7793,0),MATCH(Data!$H$1,Mapping!$B$2:$T$2,0))</f>
        <v>Same Day</v>
      </c>
      <c r="I4219" t="str">
        <f>INDEX(Mapping!$B$2:$T$7793,MATCH(Data!$A4219,Mapping!$B$3:$B$7793,0),MATCH(Data!$I$1,Mapping!$B$2:$T$2,0))</f>
        <v>Consumer</v>
      </c>
      <c r="J4219">
        <f>VLOOKUP($A4219,Mapping!$X$3:$Y$7793,2,0)</f>
        <v>33311</v>
      </c>
      <c r="K4219" t="str">
        <f>VLOOKUP($J4219,Mapping!$AB$3:$AC$475,2,0)</f>
        <v>Fort Lauderdale</v>
      </c>
      <c r="L4219" t="str">
        <f>VLOOKUP($K4219,Mapping!$AF$3:$AG$475,2,0)</f>
        <v>Florida</v>
      </c>
      <c r="M4219" t="str">
        <f>VLOOKUP($L4219,Mapping!$AI$3:$AJ$48,2,0)</f>
        <v>United States</v>
      </c>
      <c r="N4219" t="str">
        <f>VLOOKUP($L4219,Mapping!$AI$3:$AK$48,3,0)</f>
        <v>South</v>
      </c>
      <c r="O4219" t="str">
        <f>VLOOKUP(Table1[[#This Row],[Column1]],Mapping!$AM$8:$AN$11,2,0)</f>
        <v>Office Supplies</v>
      </c>
      <c r="P4219" t="str">
        <f>VLOOKUP(Table1[[#This Row],[Column3]],Mapping!$AP$5:$AQ$22,2,0)</f>
        <v>Storage</v>
      </c>
      <c r="Q4219">
        <v>147.184</v>
      </c>
      <c r="R4219">
        <v>2</v>
      </c>
      <c r="S4219">
        <v>-29.436800000000012</v>
      </c>
    </row>
    <row r="4220" spans="1:19" x14ac:dyDescent="0.35">
      <c r="A4220">
        <v>4404</v>
      </c>
      <c r="B4220" t="s">
        <v>3855</v>
      </c>
      <c r="C4220" t="s">
        <v>657</v>
      </c>
      <c r="D4220" t="str">
        <f>MID(Table1[[#This Row],[Product ID]],5,2)</f>
        <v>BI</v>
      </c>
      <c r="E4220" t="str">
        <f>LEFT(Table1[[#This Row],[Product ID]],3)</f>
        <v>OFF</v>
      </c>
      <c r="F4220" s="10">
        <f>VLOOKUP(Table1[[#This Row],[Order ID]],Mapping!H4220:J12011,3,0)</f>
        <v>41722</v>
      </c>
      <c r="G4220" s="10">
        <f>VLOOKUP(Table1[[#This Row],[Order ID]],Mapping!H4220:K12011,4,0)</f>
        <v>41725</v>
      </c>
      <c r="H4220" t="str">
        <f>INDEX(Mapping!$B$2:$T$7793,MATCH(Data!$A4220,Mapping!$B$3:$B$7793,0),MATCH(Data!$H$1,Mapping!$B$2:$T$2,0))</f>
        <v>Second Class</v>
      </c>
      <c r="I4220" t="str">
        <f>INDEX(Mapping!$B$2:$T$7793,MATCH(Data!$A4220,Mapping!$B$3:$B$7793,0),MATCH(Data!$I$1,Mapping!$B$2:$T$2,0))</f>
        <v>Corporate</v>
      </c>
      <c r="J4220">
        <f>VLOOKUP($A4220,Mapping!$X$3:$Y$7793,2,0)</f>
        <v>98105</v>
      </c>
      <c r="K4220" t="str">
        <f>VLOOKUP($J4220,Mapping!$AB$3:$AC$475,2,0)</f>
        <v>Dallas</v>
      </c>
      <c r="L4220" t="str">
        <f>VLOOKUP($K4220,Mapping!$AF$3:$AG$475,2,0)</f>
        <v>Texas</v>
      </c>
      <c r="M4220" t="str">
        <f>VLOOKUP($L4220,Mapping!$AI$3:$AJ$48,2,0)</f>
        <v>United States</v>
      </c>
      <c r="N4220" t="str">
        <f>VLOOKUP($L4220,Mapping!$AI$3:$AK$48,3,0)</f>
        <v>Central</v>
      </c>
      <c r="O4220" t="str">
        <f>VLOOKUP(Table1[[#This Row],[Column1]],Mapping!$AM$8:$AN$11,2,0)</f>
        <v>Office Supplies</v>
      </c>
      <c r="P4220" t="str">
        <f>VLOOKUP(Table1[[#This Row],[Column3]],Mapping!$AP$5:$AQ$22,2,0)</f>
        <v>Binders</v>
      </c>
      <c r="Q4220">
        <v>34.76</v>
      </c>
      <c r="R4220">
        <v>5</v>
      </c>
      <c r="S4220">
        <v>11.296999999999999</v>
      </c>
    </row>
    <row r="4221" spans="1:19" x14ac:dyDescent="0.35">
      <c r="A4221">
        <v>3813</v>
      </c>
      <c r="B4221" t="s">
        <v>3471</v>
      </c>
      <c r="C4221" t="s">
        <v>2140</v>
      </c>
      <c r="D4221" t="str">
        <f>MID(Table1[[#This Row],[Product ID]],5,2)</f>
        <v>SU</v>
      </c>
      <c r="E4221" t="str">
        <f>LEFT(Table1[[#This Row],[Product ID]],3)</f>
        <v>OFF</v>
      </c>
      <c r="F4221" s="10" t="e">
        <f>VLOOKUP(Table1[[#This Row],[Order ID]],Mapping!H4221:J12012,3,0)</f>
        <v>#N/A</v>
      </c>
      <c r="G4221" s="10" t="e">
        <f>VLOOKUP(Table1[[#This Row],[Order ID]],Mapping!H4221:K12012,4,0)</f>
        <v>#N/A</v>
      </c>
      <c r="H4221" t="str">
        <f>INDEX(Mapping!$B$2:$T$7793,MATCH(Data!$A4221,Mapping!$B$3:$B$7793,0),MATCH(Data!$H$1,Mapping!$B$2:$T$2,0))</f>
        <v>Standard Class</v>
      </c>
      <c r="I4221" t="str">
        <f>INDEX(Mapping!$B$2:$T$7793,MATCH(Data!$A4221,Mapping!$B$3:$B$7793,0),MATCH(Data!$I$1,Mapping!$B$2:$T$2,0))</f>
        <v>Corporate</v>
      </c>
      <c r="J4221">
        <f>VLOOKUP($A4221,Mapping!$X$3:$Y$7793,2,0)</f>
        <v>92804</v>
      </c>
      <c r="K4221" t="str">
        <f>VLOOKUP($J4221,Mapping!$AB$3:$AC$475,2,0)</f>
        <v>Trenton</v>
      </c>
      <c r="L4221" t="str">
        <f>VLOOKUP($K4221,Mapping!$AF$3:$AG$475,2,0)</f>
        <v>Michigan</v>
      </c>
      <c r="M4221" t="str">
        <f>VLOOKUP($L4221,Mapping!$AI$3:$AJ$48,2,0)</f>
        <v>United States</v>
      </c>
      <c r="N4221" t="str">
        <f>VLOOKUP($L4221,Mapping!$AI$3:$AK$48,3,0)</f>
        <v>Central</v>
      </c>
      <c r="O4221" t="str">
        <f>VLOOKUP(Table1[[#This Row],[Column1]],Mapping!$AM$8:$AN$11,2,0)</f>
        <v>Office Supplies</v>
      </c>
      <c r="P4221" t="str">
        <f>VLOOKUP(Table1[[#This Row],[Column3]],Mapping!$AP$5:$AQ$22,2,0)</f>
        <v>Supplies</v>
      </c>
      <c r="Q4221">
        <v>13.98</v>
      </c>
      <c r="R4221">
        <v>1</v>
      </c>
      <c r="S4221">
        <v>3.6348000000000003</v>
      </c>
    </row>
    <row r="4222" spans="1:19" x14ac:dyDescent="0.35">
      <c r="A4222">
        <v>4374</v>
      </c>
      <c r="B4222" t="s">
        <v>3832</v>
      </c>
      <c r="C4222" t="s">
        <v>717</v>
      </c>
      <c r="D4222" t="str">
        <f>MID(Table1[[#This Row],[Product ID]],5,2)</f>
        <v>AC</v>
      </c>
      <c r="E4222" t="str">
        <f>LEFT(Table1[[#This Row],[Product ID]],3)</f>
        <v>TEC</v>
      </c>
      <c r="F4222" s="10">
        <f>VLOOKUP(Table1[[#This Row],[Order ID]],Mapping!H4222:J12013,3,0)</f>
        <v>41870</v>
      </c>
      <c r="G4222" s="10">
        <f>VLOOKUP(Table1[[#This Row],[Order ID]],Mapping!H4222:K12013,4,0)</f>
        <v>41874</v>
      </c>
      <c r="H4222" t="str">
        <f>INDEX(Mapping!$B$2:$T$7793,MATCH(Data!$A4222,Mapping!$B$3:$B$7793,0),MATCH(Data!$H$1,Mapping!$B$2:$T$2,0))</f>
        <v>Standard Class</v>
      </c>
      <c r="I4222" t="str">
        <f>INDEX(Mapping!$B$2:$T$7793,MATCH(Data!$A4222,Mapping!$B$3:$B$7793,0),MATCH(Data!$I$1,Mapping!$B$2:$T$2,0))</f>
        <v>Corporate</v>
      </c>
      <c r="J4222">
        <f>VLOOKUP($A4222,Mapping!$X$3:$Y$7793,2,0)</f>
        <v>98105</v>
      </c>
      <c r="K4222" t="str">
        <f>VLOOKUP($J4222,Mapping!$AB$3:$AC$475,2,0)</f>
        <v>Dallas</v>
      </c>
      <c r="L4222" t="str">
        <f>VLOOKUP($K4222,Mapping!$AF$3:$AG$475,2,0)</f>
        <v>Texas</v>
      </c>
      <c r="M4222" t="str">
        <f>VLOOKUP($L4222,Mapping!$AI$3:$AJ$48,2,0)</f>
        <v>United States</v>
      </c>
      <c r="N4222" t="str">
        <f>VLOOKUP($L4222,Mapping!$AI$3:$AK$48,3,0)</f>
        <v>Central</v>
      </c>
      <c r="O4222" t="str">
        <f>VLOOKUP(Table1[[#This Row],[Column1]],Mapping!$AM$8:$AN$11,2,0)</f>
        <v>Technology</v>
      </c>
      <c r="P4222" t="str">
        <f>VLOOKUP(Table1[[#This Row],[Column3]],Mapping!$AP$5:$AQ$22,2,0)</f>
        <v>Accessories</v>
      </c>
      <c r="Q4222">
        <v>1496.16</v>
      </c>
      <c r="R4222">
        <v>9</v>
      </c>
      <c r="S4222">
        <v>224.42400000000006</v>
      </c>
    </row>
    <row r="4223" spans="1:19" x14ac:dyDescent="0.35">
      <c r="A4223">
        <v>5862</v>
      </c>
      <c r="B4223" t="s">
        <v>4692</v>
      </c>
      <c r="C4223" t="s">
        <v>980</v>
      </c>
      <c r="D4223" t="str">
        <f>MID(Table1[[#This Row],[Product ID]],5,2)</f>
        <v>BI</v>
      </c>
      <c r="E4223" t="str">
        <f>LEFT(Table1[[#This Row],[Product ID]],3)</f>
        <v>OFF</v>
      </c>
      <c r="F4223" s="10">
        <f>VLOOKUP(Table1[[#This Row],[Order ID]],Mapping!H4223:J12014,3,0)</f>
        <v>41835</v>
      </c>
      <c r="G4223" s="10">
        <f>VLOOKUP(Table1[[#This Row],[Order ID]],Mapping!H4223:K12014,4,0)</f>
        <v>41839</v>
      </c>
      <c r="H4223" t="str">
        <f>INDEX(Mapping!$B$2:$T$7793,MATCH(Data!$A4223,Mapping!$B$3:$B$7793,0),MATCH(Data!$H$1,Mapping!$B$2:$T$2,0))</f>
        <v>Standard Class</v>
      </c>
      <c r="I4223" t="str">
        <f>INDEX(Mapping!$B$2:$T$7793,MATCH(Data!$A4223,Mapping!$B$3:$B$7793,0),MATCH(Data!$I$1,Mapping!$B$2:$T$2,0))</f>
        <v>Consumer</v>
      </c>
      <c r="J4223">
        <f>VLOOKUP($A4223,Mapping!$X$3:$Y$7793,2,0)</f>
        <v>92683</v>
      </c>
      <c r="K4223" t="str">
        <f>VLOOKUP($J4223,Mapping!$AB$3:$AC$475,2,0)</f>
        <v>Muskogee</v>
      </c>
      <c r="L4223" t="str">
        <f>VLOOKUP($K4223,Mapping!$AF$3:$AG$475,2,0)</f>
        <v>Oklahoma</v>
      </c>
      <c r="M4223" t="str">
        <f>VLOOKUP($L4223,Mapping!$AI$3:$AJ$48,2,0)</f>
        <v>United States</v>
      </c>
      <c r="N4223" t="str">
        <f>VLOOKUP($L4223,Mapping!$AI$3:$AK$48,3,0)</f>
        <v>Central</v>
      </c>
      <c r="O4223" t="str">
        <f>VLOOKUP(Table1[[#This Row],[Column1]],Mapping!$AM$8:$AN$11,2,0)</f>
        <v>Office Supplies</v>
      </c>
      <c r="P4223" t="str">
        <f>VLOOKUP(Table1[[#This Row],[Column3]],Mapping!$AP$5:$AQ$22,2,0)</f>
        <v>Binders</v>
      </c>
      <c r="Q4223">
        <v>4.4479999999999995</v>
      </c>
      <c r="R4223">
        <v>2</v>
      </c>
      <c r="S4223">
        <v>1.4455999999999996</v>
      </c>
    </row>
    <row r="4224" spans="1:19" x14ac:dyDescent="0.35">
      <c r="A4224">
        <v>5863</v>
      </c>
      <c r="B4224" t="s">
        <v>4692</v>
      </c>
      <c r="C4224" t="s">
        <v>950</v>
      </c>
      <c r="D4224" t="str">
        <f>MID(Table1[[#This Row],[Product ID]],5,2)</f>
        <v>FU</v>
      </c>
      <c r="E4224" t="str">
        <f>LEFT(Table1[[#This Row],[Product ID]],3)</f>
        <v>FUR</v>
      </c>
      <c r="F4224" s="10">
        <f>VLOOKUP(Table1[[#This Row],[Order ID]],Mapping!H4224:J12015,3,0)</f>
        <v>41835</v>
      </c>
      <c r="G4224" s="10">
        <f>VLOOKUP(Table1[[#This Row],[Order ID]],Mapping!H4224:K12015,4,0)</f>
        <v>41839</v>
      </c>
      <c r="H4224" t="str">
        <f>INDEX(Mapping!$B$2:$T$7793,MATCH(Data!$A4224,Mapping!$B$3:$B$7793,0),MATCH(Data!$H$1,Mapping!$B$2:$T$2,0))</f>
        <v>Standard Class</v>
      </c>
      <c r="I4224" t="str">
        <f>INDEX(Mapping!$B$2:$T$7793,MATCH(Data!$A4224,Mapping!$B$3:$B$7793,0),MATCH(Data!$I$1,Mapping!$B$2:$T$2,0))</f>
        <v>Consumer</v>
      </c>
      <c r="J4224">
        <f>VLOOKUP($A4224,Mapping!$X$3:$Y$7793,2,0)</f>
        <v>92683</v>
      </c>
      <c r="K4224" t="str">
        <f>VLOOKUP($J4224,Mapping!$AB$3:$AC$475,2,0)</f>
        <v>Muskogee</v>
      </c>
      <c r="L4224" t="str">
        <f>VLOOKUP($K4224,Mapping!$AF$3:$AG$475,2,0)</f>
        <v>Oklahoma</v>
      </c>
      <c r="M4224" t="str">
        <f>VLOOKUP($L4224,Mapping!$AI$3:$AJ$48,2,0)</f>
        <v>United States</v>
      </c>
      <c r="N4224" t="str">
        <f>VLOOKUP($L4224,Mapping!$AI$3:$AK$48,3,0)</f>
        <v>Central</v>
      </c>
      <c r="O4224" t="str">
        <f>VLOOKUP(Table1[[#This Row],[Column1]],Mapping!$AM$8:$AN$11,2,0)</f>
        <v>Furniture</v>
      </c>
      <c r="P4224" t="str">
        <f>VLOOKUP(Table1[[#This Row],[Column3]],Mapping!$AP$5:$AQ$22,2,0)</f>
        <v>Furnishings</v>
      </c>
      <c r="Q4224">
        <v>276.69</v>
      </c>
      <c r="R4224">
        <v>3</v>
      </c>
      <c r="S4224">
        <v>49.804199999999994</v>
      </c>
    </row>
    <row r="4225" spans="1:19" x14ac:dyDescent="0.35">
      <c r="A4225">
        <v>5864</v>
      </c>
      <c r="B4225" t="s">
        <v>4692</v>
      </c>
      <c r="C4225" t="s">
        <v>366</v>
      </c>
      <c r="D4225" t="str">
        <f>MID(Table1[[#This Row],[Product ID]],5,2)</f>
        <v>FA</v>
      </c>
      <c r="E4225" t="str">
        <f>LEFT(Table1[[#This Row],[Product ID]],3)</f>
        <v>OFF</v>
      </c>
      <c r="F4225" s="10">
        <f>VLOOKUP(Table1[[#This Row],[Order ID]],Mapping!H4225:J12016,3,0)</f>
        <v>41835</v>
      </c>
      <c r="G4225" s="10">
        <f>VLOOKUP(Table1[[#This Row],[Order ID]],Mapping!H4225:K12016,4,0)</f>
        <v>41839</v>
      </c>
      <c r="H4225" t="str">
        <f>INDEX(Mapping!$B$2:$T$7793,MATCH(Data!$A4225,Mapping!$B$3:$B$7793,0),MATCH(Data!$H$1,Mapping!$B$2:$T$2,0))</f>
        <v>Standard Class</v>
      </c>
      <c r="I4225" t="str">
        <f>INDEX(Mapping!$B$2:$T$7793,MATCH(Data!$A4225,Mapping!$B$3:$B$7793,0),MATCH(Data!$I$1,Mapping!$B$2:$T$2,0))</f>
        <v>Consumer</v>
      </c>
      <c r="J4225">
        <f>VLOOKUP($A4225,Mapping!$X$3:$Y$7793,2,0)</f>
        <v>92683</v>
      </c>
      <c r="K4225" t="str">
        <f>VLOOKUP($J4225,Mapping!$AB$3:$AC$475,2,0)</f>
        <v>Muskogee</v>
      </c>
      <c r="L4225" t="str">
        <f>VLOOKUP($K4225,Mapping!$AF$3:$AG$475,2,0)</f>
        <v>Oklahoma</v>
      </c>
      <c r="M4225" t="str">
        <f>VLOOKUP($L4225,Mapping!$AI$3:$AJ$48,2,0)</f>
        <v>United States</v>
      </c>
      <c r="N4225" t="str">
        <f>VLOOKUP($L4225,Mapping!$AI$3:$AK$48,3,0)</f>
        <v>Central</v>
      </c>
      <c r="O4225" t="str">
        <f>VLOOKUP(Table1[[#This Row],[Column1]],Mapping!$AM$8:$AN$11,2,0)</f>
        <v>Office Supplies</v>
      </c>
      <c r="P4225" t="str">
        <f>VLOOKUP(Table1[[#This Row],[Column3]],Mapping!$AP$5:$AQ$22,2,0)</f>
        <v>Fasteners</v>
      </c>
      <c r="Q4225">
        <v>4.96</v>
      </c>
      <c r="R4225">
        <v>4</v>
      </c>
      <c r="S4225">
        <v>2.3311999999999999</v>
      </c>
    </row>
    <row r="4226" spans="1:19" x14ac:dyDescent="0.35">
      <c r="A4226">
        <v>5865</v>
      </c>
      <c r="B4226" t="s">
        <v>4692</v>
      </c>
      <c r="C4226" t="s">
        <v>43</v>
      </c>
      <c r="D4226" t="str">
        <f>MID(Table1[[#This Row],[Product ID]],5,2)</f>
        <v>AR</v>
      </c>
      <c r="E4226" t="str">
        <f>LEFT(Table1[[#This Row],[Product ID]],3)</f>
        <v>OFF</v>
      </c>
      <c r="F4226" s="10">
        <f>VLOOKUP(Table1[[#This Row],[Order ID]],Mapping!H4226:J12017,3,0)</f>
        <v>41835</v>
      </c>
      <c r="G4226" s="10">
        <f>VLOOKUP(Table1[[#This Row],[Order ID]],Mapping!H4226:K12017,4,0)</f>
        <v>41839</v>
      </c>
      <c r="H4226" t="str">
        <f>INDEX(Mapping!$B$2:$T$7793,MATCH(Data!$A4226,Mapping!$B$3:$B$7793,0),MATCH(Data!$H$1,Mapping!$B$2:$T$2,0))</f>
        <v>Standard Class</v>
      </c>
      <c r="I4226" t="str">
        <f>INDEX(Mapping!$B$2:$T$7793,MATCH(Data!$A4226,Mapping!$B$3:$B$7793,0),MATCH(Data!$I$1,Mapping!$B$2:$T$2,0))</f>
        <v>Consumer</v>
      </c>
      <c r="J4226">
        <f>VLOOKUP($A4226,Mapping!$X$3:$Y$7793,2,0)</f>
        <v>92683</v>
      </c>
      <c r="K4226" t="str">
        <f>VLOOKUP($J4226,Mapping!$AB$3:$AC$475,2,0)</f>
        <v>Muskogee</v>
      </c>
      <c r="L4226" t="str">
        <f>VLOOKUP($K4226,Mapping!$AF$3:$AG$475,2,0)</f>
        <v>Oklahoma</v>
      </c>
      <c r="M4226" t="str">
        <f>VLOOKUP($L4226,Mapping!$AI$3:$AJ$48,2,0)</f>
        <v>United States</v>
      </c>
      <c r="N4226" t="str">
        <f>VLOOKUP($L4226,Mapping!$AI$3:$AK$48,3,0)</f>
        <v>Central</v>
      </c>
      <c r="O4226" t="str">
        <f>VLOOKUP(Table1[[#This Row],[Column1]],Mapping!$AM$8:$AN$11,2,0)</f>
        <v>Office Supplies</v>
      </c>
      <c r="P4226" t="str">
        <f>VLOOKUP(Table1[[#This Row],[Column3]],Mapping!$AP$5:$AQ$22,2,0)</f>
        <v>Art</v>
      </c>
      <c r="Q4226">
        <v>71.92</v>
      </c>
      <c r="R4226">
        <v>4</v>
      </c>
      <c r="S4226">
        <v>20.856799999999993</v>
      </c>
    </row>
    <row r="4227" spans="1:19" x14ac:dyDescent="0.35">
      <c r="A4227">
        <v>5866</v>
      </c>
      <c r="B4227" t="s">
        <v>4692</v>
      </c>
      <c r="C4227" t="s">
        <v>725</v>
      </c>
      <c r="D4227" t="str">
        <f>MID(Table1[[#This Row],[Product ID]],5,2)</f>
        <v>FU</v>
      </c>
      <c r="E4227" t="str">
        <f>LEFT(Table1[[#This Row],[Product ID]],3)</f>
        <v>FUR</v>
      </c>
      <c r="F4227" s="10">
        <f>VLOOKUP(Table1[[#This Row],[Order ID]],Mapping!H4227:J12018,3,0)</f>
        <v>41835</v>
      </c>
      <c r="G4227" s="10">
        <f>VLOOKUP(Table1[[#This Row],[Order ID]],Mapping!H4227:K12018,4,0)</f>
        <v>41839</v>
      </c>
      <c r="H4227" t="str">
        <f>INDEX(Mapping!$B$2:$T$7793,MATCH(Data!$A4227,Mapping!$B$3:$B$7793,0),MATCH(Data!$H$1,Mapping!$B$2:$T$2,0))</f>
        <v>Standard Class</v>
      </c>
      <c r="I4227" t="str">
        <f>INDEX(Mapping!$B$2:$T$7793,MATCH(Data!$A4227,Mapping!$B$3:$B$7793,0),MATCH(Data!$I$1,Mapping!$B$2:$T$2,0))</f>
        <v>Consumer</v>
      </c>
      <c r="J4227">
        <f>VLOOKUP($A4227,Mapping!$X$3:$Y$7793,2,0)</f>
        <v>92683</v>
      </c>
      <c r="K4227" t="str">
        <f>VLOOKUP($J4227,Mapping!$AB$3:$AC$475,2,0)</f>
        <v>Muskogee</v>
      </c>
      <c r="L4227" t="str">
        <f>VLOOKUP($K4227,Mapping!$AF$3:$AG$475,2,0)</f>
        <v>Oklahoma</v>
      </c>
      <c r="M4227" t="str">
        <f>VLOOKUP($L4227,Mapping!$AI$3:$AJ$48,2,0)</f>
        <v>United States</v>
      </c>
      <c r="N4227" t="str">
        <f>VLOOKUP($L4227,Mapping!$AI$3:$AK$48,3,0)</f>
        <v>Central</v>
      </c>
      <c r="O4227" t="str">
        <f>VLOOKUP(Table1[[#This Row],[Column1]],Mapping!$AM$8:$AN$11,2,0)</f>
        <v>Furniture</v>
      </c>
      <c r="P4227" t="str">
        <f>VLOOKUP(Table1[[#This Row],[Column3]],Mapping!$AP$5:$AQ$22,2,0)</f>
        <v>Furnishings</v>
      </c>
      <c r="Q4227">
        <v>18.84</v>
      </c>
      <c r="R4227">
        <v>3</v>
      </c>
      <c r="S4227">
        <v>7.9128000000000007</v>
      </c>
    </row>
    <row r="4228" spans="1:19" x14ac:dyDescent="0.35">
      <c r="A4228">
        <v>5867</v>
      </c>
      <c r="B4228" t="s">
        <v>4692</v>
      </c>
      <c r="C4228" t="s">
        <v>521</v>
      </c>
      <c r="D4228" t="str">
        <f>MID(Table1[[#This Row],[Product ID]],5,2)</f>
        <v>AC</v>
      </c>
      <c r="E4228" t="str">
        <f>LEFT(Table1[[#This Row],[Product ID]],3)</f>
        <v>TEC</v>
      </c>
      <c r="F4228" s="10">
        <f>VLOOKUP(Table1[[#This Row],[Order ID]],Mapping!H4228:J12019,3,0)</f>
        <v>41835</v>
      </c>
      <c r="G4228" s="10">
        <f>VLOOKUP(Table1[[#This Row],[Order ID]],Mapping!H4228:K12019,4,0)</f>
        <v>41839</v>
      </c>
      <c r="H4228" t="str">
        <f>INDEX(Mapping!$B$2:$T$7793,MATCH(Data!$A4228,Mapping!$B$3:$B$7793,0),MATCH(Data!$H$1,Mapping!$B$2:$T$2,0))</f>
        <v>Standard Class</v>
      </c>
      <c r="I4228" t="str">
        <f>INDEX(Mapping!$B$2:$T$7793,MATCH(Data!$A4228,Mapping!$B$3:$B$7793,0),MATCH(Data!$I$1,Mapping!$B$2:$T$2,0))</f>
        <v>Consumer</v>
      </c>
      <c r="J4228">
        <f>VLOOKUP($A4228,Mapping!$X$3:$Y$7793,2,0)</f>
        <v>92683</v>
      </c>
      <c r="K4228" t="str">
        <f>VLOOKUP($J4228,Mapping!$AB$3:$AC$475,2,0)</f>
        <v>Muskogee</v>
      </c>
      <c r="L4228" t="str">
        <f>VLOOKUP($K4228,Mapping!$AF$3:$AG$475,2,0)</f>
        <v>Oklahoma</v>
      </c>
      <c r="M4228" t="str">
        <f>VLOOKUP($L4228,Mapping!$AI$3:$AJ$48,2,0)</f>
        <v>United States</v>
      </c>
      <c r="N4228" t="str">
        <f>VLOOKUP($L4228,Mapping!$AI$3:$AK$48,3,0)</f>
        <v>Central</v>
      </c>
      <c r="O4228" t="str">
        <f>VLOOKUP(Table1[[#This Row],[Column1]],Mapping!$AM$8:$AN$11,2,0)</f>
        <v>Technology</v>
      </c>
      <c r="P4228" t="str">
        <f>VLOOKUP(Table1[[#This Row],[Column3]],Mapping!$AP$5:$AQ$22,2,0)</f>
        <v>Accessories</v>
      </c>
      <c r="Q4228">
        <v>140.97</v>
      </c>
      <c r="R4228">
        <v>3</v>
      </c>
      <c r="S4228">
        <v>19.735800000000005</v>
      </c>
    </row>
    <row r="4229" spans="1:19" x14ac:dyDescent="0.35">
      <c r="A4229">
        <v>5868</v>
      </c>
      <c r="B4229" t="s">
        <v>4692</v>
      </c>
      <c r="C4229" t="s">
        <v>49</v>
      </c>
      <c r="D4229" t="str">
        <f>MID(Table1[[#This Row],[Product ID]],5,2)</f>
        <v>PH</v>
      </c>
      <c r="E4229" t="str">
        <f>LEFT(Table1[[#This Row],[Product ID]],3)</f>
        <v>TEC</v>
      </c>
      <c r="F4229" s="10">
        <f>VLOOKUP(Table1[[#This Row],[Order ID]],Mapping!H4229:J12020,3,0)</f>
        <v>41835</v>
      </c>
      <c r="G4229" s="10">
        <f>VLOOKUP(Table1[[#This Row],[Order ID]],Mapping!H4229:K12020,4,0)</f>
        <v>41839</v>
      </c>
      <c r="H4229" t="str">
        <f>INDEX(Mapping!$B$2:$T$7793,MATCH(Data!$A4229,Mapping!$B$3:$B$7793,0),MATCH(Data!$H$1,Mapping!$B$2:$T$2,0))</f>
        <v>Standard Class</v>
      </c>
      <c r="I4229" t="str">
        <f>INDEX(Mapping!$B$2:$T$7793,MATCH(Data!$A4229,Mapping!$B$3:$B$7793,0),MATCH(Data!$I$1,Mapping!$B$2:$T$2,0))</f>
        <v>Consumer</v>
      </c>
      <c r="J4229">
        <f>VLOOKUP($A4229,Mapping!$X$3:$Y$7793,2,0)</f>
        <v>92683</v>
      </c>
      <c r="K4229" t="str">
        <f>VLOOKUP($J4229,Mapping!$AB$3:$AC$475,2,0)</f>
        <v>Muskogee</v>
      </c>
      <c r="L4229" t="str">
        <f>VLOOKUP($K4229,Mapping!$AF$3:$AG$475,2,0)</f>
        <v>Oklahoma</v>
      </c>
      <c r="M4229" t="str">
        <f>VLOOKUP($L4229,Mapping!$AI$3:$AJ$48,2,0)</f>
        <v>United States</v>
      </c>
      <c r="N4229" t="str">
        <f>VLOOKUP($L4229,Mapping!$AI$3:$AK$48,3,0)</f>
        <v>Central</v>
      </c>
      <c r="O4229" t="str">
        <f>VLOOKUP(Table1[[#This Row],[Column1]],Mapping!$AM$8:$AN$11,2,0)</f>
        <v>Technology</v>
      </c>
      <c r="P4229" t="str">
        <f>VLOOKUP(Table1[[#This Row],[Column3]],Mapping!$AP$5:$AQ$22,2,0)</f>
        <v>Phones</v>
      </c>
      <c r="Q4229">
        <v>470.37600000000009</v>
      </c>
      <c r="R4229">
        <v>3</v>
      </c>
      <c r="S4229">
        <v>52.917299999999955</v>
      </c>
    </row>
    <row r="4230" spans="1:19" x14ac:dyDescent="0.35">
      <c r="A4230">
        <v>4805</v>
      </c>
      <c r="B4230" t="s">
        <v>4084</v>
      </c>
      <c r="C4230" t="s">
        <v>3950</v>
      </c>
      <c r="D4230" t="str">
        <f>MID(Table1[[#This Row],[Product ID]],5,2)</f>
        <v>PA</v>
      </c>
      <c r="E4230" t="str">
        <f>LEFT(Table1[[#This Row],[Product ID]],3)</f>
        <v>OFF</v>
      </c>
      <c r="F4230" s="10">
        <f>VLOOKUP(Table1[[#This Row],[Order ID]],Mapping!H4230:J12021,3,0)</f>
        <v>41830</v>
      </c>
      <c r="G4230" s="10">
        <f>VLOOKUP(Table1[[#This Row],[Order ID]],Mapping!H4230:K12021,4,0)</f>
        <v>41836</v>
      </c>
      <c r="H4230" t="str">
        <f>INDEX(Mapping!$B$2:$T$7793,MATCH(Data!$A4230,Mapping!$B$3:$B$7793,0),MATCH(Data!$H$1,Mapping!$B$2:$T$2,0))</f>
        <v>First Class</v>
      </c>
      <c r="I4230" t="str">
        <f>INDEX(Mapping!$B$2:$T$7793,MATCH(Data!$A4230,Mapping!$B$3:$B$7793,0),MATCH(Data!$I$1,Mapping!$B$2:$T$2,0))</f>
        <v>Consumer</v>
      </c>
      <c r="J4230">
        <f>VLOOKUP($A4230,Mapping!$X$3:$Y$7793,2,0)</f>
        <v>6040</v>
      </c>
      <c r="K4230" t="str">
        <f>VLOOKUP($J4230,Mapping!$AB$3:$AC$475,2,0)</f>
        <v>Atlanta</v>
      </c>
      <c r="L4230" t="str">
        <f>VLOOKUP($K4230,Mapping!$AF$3:$AG$475,2,0)</f>
        <v>Georgia</v>
      </c>
      <c r="M4230" t="str">
        <f>VLOOKUP($L4230,Mapping!$AI$3:$AJ$48,2,0)</f>
        <v>United States</v>
      </c>
      <c r="N4230" t="str">
        <f>VLOOKUP($L4230,Mapping!$AI$3:$AK$48,3,0)</f>
        <v>South</v>
      </c>
      <c r="O4230" t="str">
        <f>VLOOKUP(Table1[[#This Row],[Column1]],Mapping!$AM$8:$AN$11,2,0)</f>
        <v>Office Supplies</v>
      </c>
      <c r="P4230" t="str">
        <f>VLOOKUP(Table1[[#This Row],[Column3]],Mapping!$AP$5:$AQ$22,2,0)</f>
        <v>Paper</v>
      </c>
      <c r="Q4230">
        <v>274.8</v>
      </c>
      <c r="R4230">
        <v>5</v>
      </c>
      <c r="S4230">
        <v>134.65199999999999</v>
      </c>
    </row>
    <row r="4231" spans="1:19" x14ac:dyDescent="0.35">
      <c r="A4231">
        <v>4806</v>
      </c>
      <c r="B4231" t="s">
        <v>4084</v>
      </c>
      <c r="C4231" t="s">
        <v>1728</v>
      </c>
      <c r="D4231" t="str">
        <f>MID(Table1[[#This Row],[Product ID]],5,2)</f>
        <v>ST</v>
      </c>
      <c r="E4231" t="str">
        <f>LEFT(Table1[[#This Row],[Product ID]],3)</f>
        <v>OFF</v>
      </c>
      <c r="F4231" s="10">
        <f>VLOOKUP(Table1[[#This Row],[Order ID]],Mapping!H4231:J12022,3,0)</f>
        <v>41830</v>
      </c>
      <c r="G4231" s="10">
        <f>VLOOKUP(Table1[[#This Row],[Order ID]],Mapping!H4231:K12022,4,0)</f>
        <v>41836</v>
      </c>
      <c r="H4231" t="str">
        <f>INDEX(Mapping!$B$2:$T$7793,MATCH(Data!$A4231,Mapping!$B$3:$B$7793,0),MATCH(Data!$H$1,Mapping!$B$2:$T$2,0))</f>
        <v>Standard Class</v>
      </c>
      <c r="I4231" t="str">
        <f>INDEX(Mapping!$B$2:$T$7793,MATCH(Data!$A4231,Mapping!$B$3:$B$7793,0),MATCH(Data!$I$1,Mapping!$B$2:$T$2,0))</f>
        <v>Consumer</v>
      </c>
      <c r="J4231">
        <f>VLOOKUP($A4231,Mapping!$X$3:$Y$7793,2,0)</f>
        <v>6040</v>
      </c>
      <c r="K4231" t="str">
        <f>VLOOKUP($J4231,Mapping!$AB$3:$AC$475,2,0)</f>
        <v>Atlanta</v>
      </c>
      <c r="L4231" t="str">
        <f>VLOOKUP($K4231,Mapping!$AF$3:$AG$475,2,0)</f>
        <v>Georgia</v>
      </c>
      <c r="M4231" t="str">
        <f>VLOOKUP($L4231,Mapping!$AI$3:$AJ$48,2,0)</f>
        <v>United States</v>
      </c>
      <c r="N4231" t="str">
        <f>VLOOKUP($L4231,Mapping!$AI$3:$AK$48,3,0)</f>
        <v>South</v>
      </c>
      <c r="O4231" t="str">
        <f>VLOOKUP(Table1[[#This Row],[Column1]],Mapping!$AM$8:$AN$11,2,0)</f>
        <v>Office Supplies</v>
      </c>
      <c r="P4231" t="str">
        <f>VLOOKUP(Table1[[#This Row],[Column3]],Mapping!$AP$5:$AQ$22,2,0)</f>
        <v>Storage</v>
      </c>
      <c r="Q4231">
        <v>195.64</v>
      </c>
      <c r="R4231">
        <v>4</v>
      </c>
      <c r="S4231">
        <v>3.9128000000000043</v>
      </c>
    </row>
    <row r="4232" spans="1:19" x14ac:dyDescent="0.35">
      <c r="A4232">
        <v>4807</v>
      </c>
      <c r="B4232" t="s">
        <v>4084</v>
      </c>
      <c r="C4232" t="s">
        <v>1304</v>
      </c>
      <c r="D4232" t="str">
        <f>MID(Table1[[#This Row],[Product ID]],5,2)</f>
        <v>PH</v>
      </c>
      <c r="E4232" t="str">
        <f>LEFT(Table1[[#This Row],[Product ID]],3)</f>
        <v>TEC</v>
      </c>
      <c r="F4232" s="10">
        <f>VLOOKUP(Table1[[#This Row],[Order ID]],Mapping!H4232:J12023,3,0)</f>
        <v>41830</v>
      </c>
      <c r="G4232" s="10">
        <f>VLOOKUP(Table1[[#This Row],[Order ID]],Mapping!H4232:K12023,4,0)</f>
        <v>41836</v>
      </c>
      <c r="H4232" t="str">
        <f>INDEX(Mapping!$B$2:$T$7793,MATCH(Data!$A4232,Mapping!$B$3:$B$7793,0),MATCH(Data!$H$1,Mapping!$B$2:$T$2,0))</f>
        <v>Standard Class</v>
      </c>
      <c r="I4232" t="str">
        <f>INDEX(Mapping!$B$2:$T$7793,MATCH(Data!$A4232,Mapping!$B$3:$B$7793,0),MATCH(Data!$I$1,Mapping!$B$2:$T$2,0))</f>
        <v>Consumer</v>
      </c>
      <c r="J4232">
        <f>VLOOKUP($A4232,Mapping!$X$3:$Y$7793,2,0)</f>
        <v>6040</v>
      </c>
      <c r="K4232" t="str">
        <f>VLOOKUP($J4232,Mapping!$AB$3:$AC$475,2,0)</f>
        <v>Atlanta</v>
      </c>
      <c r="L4232" t="str">
        <f>VLOOKUP($K4232,Mapping!$AF$3:$AG$475,2,0)</f>
        <v>Georgia</v>
      </c>
      <c r="M4232" t="str">
        <f>VLOOKUP($L4232,Mapping!$AI$3:$AJ$48,2,0)</f>
        <v>United States</v>
      </c>
      <c r="N4232" t="str">
        <f>VLOOKUP($L4232,Mapping!$AI$3:$AK$48,3,0)</f>
        <v>South</v>
      </c>
      <c r="O4232" t="str">
        <f>VLOOKUP(Table1[[#This Row],[Column1]],Mapping!$AM$8:$AN$11,2,0)</f>
        <v>Technology</v>
      </c>
      <c r="P4232" t="str">
        <f>VLOOKUP(Table1[[#This Row],[Column3]],Mapping!$AP$5:$AQ$22,2,0)</f>
        <v>Phones</v>
      </c>
      <c r="Q4232">
        <v>257.98</v>
      </c>
      <c r="R4232">
        <v>2</v>
      </c>
      <c r="S4232">
        <v>74.8142</v>
      </c>
    </row>
    <row r="4233" spans="1:19" x14ac:dyDescent="0.35">
      <c r="A4233">
        <v>4808</v>
      </c>
      <c r="B4233" t="s">
        <v>4084</v>
      </c>
      <c r="C4233" t="s">
        <v>2836</v>
      </c>
      <c r="D4233" t="str">
        <f>MID(Table1[[#This Row],[Product ID]],5,2)</f>
        <v>AR</v>
      </c>
      <c r="E4233" t="str">
        <f>LEFT(Table1[[#This Row],[Product ID]],3)</f>
        <v>OFF</v>
      </c>
      <c r="F4233" s="10">
        <f>VLOOKUP(Table1[[#This Row],[Order ID]],Mapping!H4233:J12024,3,0)</f>
        <v>41830</v>
      </c>
      <c r="G4233" s="10">
        <f>VLOOKUP(Table1[[#This Row],[Order ID]],Mapping!H4233:K12024,4,0)</f>
        <v>41836</v>
      </c>
      <c r="H4233" t="str">
        <f>INDEX(Mapping!$B$2:$T$7793,MATCH(Data!$A4233,Mapping!$B$3:$B$7793,0),MATCH(Data!$H$1,Mapping!$B$2:$T$2,0))</f>
        <v>Standard Class</v>
      </c>
      <c r="I4233" t="str">
        <f>INDEX(Mapping!$B$2:$T$7793,MATCH(Data!$A4233,Mapping!$B$3:$B$7793,0),MATCH(Data!$I$1,Mapping!$B$2:$T$2,0))</f>
        <v>Consumer</v>
      </c>
      <c r="J4233">
        <f>VLOOKUP($A4233,Mapping!$X$3:$Y$7793,2,0)</f>
        <v>6040</v>
      </c>
      <c r="K4233" t="str">
        <f>VLOOKUP($J4233,Mapping!$AB$3:$AC$475,2,0)</f>
        <v>Atlanta</v>
      </c>
      <c r="L4233" t="str">
        <f>VLOOKUP($K4233,Mapping!$AF$3:$AG$475,2,0)</f>
        <v>Georgia</v>
      </c>
      <c r="M4233" t="str">
        <f>VLOOKUP($L4233,Mapping!$AI$3:$AJ$48,2,0)</f>
        <v>United States</v>
      </c>
      <c r="N4233" t="str">
        <f>VLOOKUP($L4233,Mapping!$AI$3:$AK$48,3,0)</f>
        <v>South</v>
      </c>
      <c r="O4233" t="str">
        <f>VLOOKUP(Table1[[#This Row],[Column1]],Mapping!$AM$8:$AN$11,2,0)</f>
        <v>Office Supplies</v>
      </c>
      <c r="P4233" t="str">
        <f>VLOOKUP(Table1[[#This Row],[Column3]],Mapping!$AP$5:$AQ$22,2,0)</f>
        <v>Art</v>
      </c>
      <c r="Q4233">
        <v>119.03999999999999</v>
      </c>
      <c r="R4233">
        <v>6</v>
      </c>
      <c r="S4233">
        <v>48.806400000000011</v>
      </c>
    </row>
    <row r="4234" spans="1:19" x14ac:dyDescent="0.35">
      <c r="A4234">
        <v>5793</v>
      </c>
      <c r="B4234" t="s">
        <v>4656</v>
      </c>
      <c r="C4234" t="s">
        <v>2965</v>
      </c>
      <c r="D4234" t="str">
        <f>MID(Table1[[#This Row],[Product ID]],5,2)</f>
        <v>PH</v>
      </c>
      <c r="E4234" t="str">
        <f>LEFT(Table1[[#This Row],[Product ID]],3)</f>
        <v>TEC</v>
      </c>
      <c r="F4234" s="10">
        <f>VLOOKUP(Table1[[#This Row],[Order ID]],Mapping!H4234:J12025,3,0)</f>
        <v>41790</v>
      </c>
      <c r="G4234" s="10">
        <f>VLOOKUP(Table1[[#This Row],[Order ID]],Mapping!H4234:K12025,4,0)</f>
        <v>41794</v>
      </c>
      <c r="H4234" t="str">
        <f>INDEX(Mapping!$B$2:$T$7793,MATCH(Data!$A4234,Mapping!$B$3:$B$7793,0),MATCH(Data!$H$1,Mapping!$B$2:$T$2,0))</f>
        <v>First Class</v>
      </c>
      <c r="I4234" t="str">
        <f>INDEX(Mapping!$B$2:$T$7793,MATCH(Data!$A4234,Mapping!$B$3:$B$7793,0),MATCH(Data!$I$1,Mapping!$B$2:$T$2,0))</f>
        <v>Consumer</v>
      </c>
      <c r="J4234">
        <f>VLOOKUP($A4234,Mapping!$X$3:$Y$7793,2,0)</f>
        <v>97224</v>
      </c>
      <c r="K4234" t="str">
        <f>VLOOKUP($J4234,Mapping!$AB$3:$AC$475,2,0)</f>
        <v>Lubbock</v>
      </c>
      <c r="L4234" t="str">
        <f>VLOOKUP($K4234,Mapping!$AF$3:$AG$475,2,0)</f>
        <v>Texas</v>
      </c>
      <c r="M4234" t="str">
        <f>VLOOKUP($L4234,Mapping!$AI$3:$AJ$48,2,0)</f>
        <v>United States</v>
      </c>
      <c r="N4234" t="str">
        <f>VLOOKUP($L4234,Mapping!$AI$3:$AK$48,3,0)</f>
        <v>Central</v>
      </c>
      <c r="O4234" t="str">
        <f>VLOOKUP(Table1[[#This Row],[Column1]],Mapping!$AM$8:$AN$11,2,0)</f>
        <v>Technology</v>
      </c>
      <c r="P4234" t="str">
        <f>VLOOKUP(Table1[[#This Row],[Column3]],Mapping!$AP$5:$AQ$22,2,0)</f>
        <v>Phones</v>
      </c>
      <c r="Q4234">
        <v>156.79200000000003</v>
      </c>
      <c r="R4234">
        <v>1</v>
      </c>
      <c r="S4234">
        <v>17.639099999999985</v>
      </c>
    </row>
    <row r="4235" spans="1:19" x14ac:dyDescent="0.35">
      <c r="A4235">
        <v>5794</v>
      </c>
      <c r="B4235" t="s">
        <v>4656</v>
      </c>
      <c r="C4235" t="s">
        <v>193</v>
      </c>
      <c r="D4235" t="str">
        <f>MID(Table1[[#This Row],[Product ID]],5,2)</f>
        <v>AC</v>
      </c>
      <c r="E4235" t="str">
        <f>LEFT(Table1[[#This Row],[Product ID]],3)</f>
        <v>TEC</v>
      </c>
      <c r="F4235" s="10">
        <f>VLOOKUP(Table1[[#This Row],[Order ID]],Mapping!H4235:J12026,3,0)</f>
        <v>41790</v>
      </c>
      <c r="G4235" s="10">
        <f>VLOOKUP(Table1[[#This Row],[Order ID]],Mapping!H4235:K12026,4,0)</f>
        <v>41794</v>
      </c>
      <c r="H4235" t="str">
        <f>INDEX(Mapping!$B$2:$T$7793,MATCH(Data!$A4235,Mapping!$B$3:$B$7793,0),MATCH(Data!$H$1,Mapping!$B$2:$T$2,0))</f>
        <v>Standard Class</v>
      </c>
      <c r="I4235" t="str">
        <f>INDEX(Mapping!$B$2:$T$7793,MATCH(Data!$A4235,Mapping!$B$3:$B$7793,0),MATCH(Data!$I$1,Mapping!$B$2:$T$2,0))</f>
        <v>Home Office</v>
      </c>
      <c r="J4235">
        <f>VLOOKUP($A4235,Mapping!$X$3:$Y$7793,2,0)</f>
        <v>97224</v>
      </c>
      <c r="K4235" t="str">
        <f>VLOOKUP($J4235,Mapping!$AB$3:$AC$475,2,0)</f>
        <v>Lubbock</v>
      </c>
      <c r="L4235" t="str">
        <f>VLOOKUP($K4235,Mapping!$AF$3:$AG$475,2,0)</f>
        <v>Texas</v>
      </c>
      <c r="M4235" t="str">
        <f>VLOOKUP($L4235,Mapping!$AI$3:$AJ$48,2,0)</f>
        <v>United States</v>
      </c>
      <c r="N4235" t="str">
        <f>VLOOKUP($L4235,Mapping!$AI$3:$AK$48,3,0)</f>
        <v>Central</v>
      </c>
      <c r="O4235" t="str">
        <f>VLOOKUP(Table1[[#This Row],[Column1]],Mapping!$AM$8:$AN$11,2,0)</f>
        <v>Technology</v>
      </c>
      <c r="P4235" t="str">
        <f>VLOOKUP(Table1[[#This Row],[Column3]],Mapping!$AP$5:$AQ$22,2,0)</f>
        <v>Accessories</v>
      </c>
      <c r="Q4235">
        <v>35.360000000000007</v>
      </c>
      <c r="R4235">
        <v>2</v>
      </c>
      <c r="S4235">
        <v>-3.0939999999999994</v>
      </c>
    </row>
    <row r="4236" spans="1:19" x14ac:dyDescent="0.35">
      <c r="A4236">
        <v>5795</v>
      </c>
      <c r="B4236" t="s">
        <v>4656</v>
      </c>
      <c r="C4236" t="s">
        <v>4315</v>
      </c>
      <c r="D4236" t="str">
        <f>MID(Table1[[#This Row],[Product ID]],5,2)</f>
        <v>FU</v>
      </c>
      <c r="E4236" t="str">
        <f>LEFT(Table1[[#This Row],[Product ID]],3)</f>
        <v>FUR</v>
      </c>
      <c r="F4236" s="10">
        <f>VLOOKUP(Table1[[#This Row],[Order ID]],Mapping!H4236:J12027,3,0)</f>
        <v>41790</v>
      </c>
      <c r="G4236" s="10">
        <f>VLOOKUP(Table1[[#This Row],[Order ID]],Mapping!H4236:K12027,4,0)</f>
        <v>41794</v>
      </c>
      <c r="H4236" t="str">
        <f>INDEX(Mapping!$B$2:$T$7793,MATCH(Data!$A4236,Mapping!$B$3:$B$7793,0),MATCH(Data!$H$1,Mapping!$B$2:$T$2,0))</f>
        <v>Standard Class</v>
      </c>
      <c r="I4236" t="str">
        <f>INDEX(Mapping!$B$2:$T$7793,MATCH(Data!$A4236,Mapping!$B$3:$B$7793,0),MATCH(Data!$I$1,Mapping!$B$2:$T$2,0))</f>
        <v>Home Office</v>
      </c>
      <c r="J4236">
        <f>VLOOKUP($A4236,Mapping!$X$3:$Y$7793,2,0)</f>
        <v>97224</v>
      </c>
      <c r="K4236" t="str">
        <f>VLOOKUP($J4236,Mapping!$AB$3:$AC$475,2,0)</f>
        <v>Lubbock</v>
      </c>
      <c r="L4236" t="str">
        <f>VLOOKUP($K4236,Mapping!$AF$3:$AG$475,2,0)</f>
        <v>Texas</v>
      </c>
      <c r="M4236" t="str">
        <f>VLOOKUP($L4236,Mapping!$AI$3:$AJ$48,2,0)</f>
        <v>United States</v>
      </c>
      <c r="N4236" t="str">
        <f>VLOOKUP($L4236,Mapping!$AI$3:$AK$48,3,0)</f>
        <v>Central</v>
      </c>
      <c r="O4236" t="str">
        <f>VLOOKUP(Table1[[#This Row],[Column1]],Mapping!$AM$8:$AN$11,2,0)</f>
        <v>Furniture</v>
      </c>
      <c r="P4236" t="str">
        <f>VLOOKUP(Table1[[#This Row],[Column3]],Mapping!$AP$5:$AQ$22,2,0)</f>
        <v>Furnishings</v>
      </c>
      <c r="Q4236">
        <v>13.591999999999999</v>
      </c>
      <c r="R4236">
        <v>1</v>
      </c>
      <c r="S4236">
        <v>-0.33980000000000032</v>
      </c>
    </row>
    <row r="4237" spans="1:19" x14ac:dyDescent="0.35">
      <c r="A4237">
        <v>7193</v>
      </c>
      <c r="B4237" t="s">
        <v>5436</v>
      </c>
      <c r="C4237" t="s">
        <v>2207</v>
      </c>
      <c r="D4237" t="str">
        <f>MID(Table1[[#This Row],[Product ID]],5,2)</f>
        <v>BI</v>
      </c>
      <c r="E4237" t="str">
        <f>LEFT(Table1[[#This Row],[Product ID]],3)</f>
        <v>OFF</v>
      </c>
      <c r="F4237" s="10">
        <f>VLOOKUP(Table1[[#This Row],[Order ID]],Mapping!H4237:J12028,3,0)</f>
        <v>41948</v>
      </c>
      <c r="G4237" s="10">
        <f>VLOOKUP(Table1[[#This Row],[Order ID]],Mapping!H4237:K12028,4,0)</f>
        <v>41948</v>
      </c>
      <c r="H4237" t="str">
        <f>INDEX(Mapping!$B$2:$T$7793,MATCH(Data!$A4237,Mapping!$B$3:$B$7793,0),MATCH(Data!$H$1,Mapping!$B$2:$T$2,0))</f>
        <v>Standard Class</v>
      </c>
      <c r="I4237" t="str">
        <f>INDEX(Mapping!$B$2:$T$7793,MATCH(Data!$A4237,Mapping!$B$3:$B$7793,0),MATCH(Data!$I$1,Mapping!$B$2:$T$2,0))</f>
        <v>Consumer</v>
      </c>
      <c r="J4237">
        <f>VLOOKUP($A4237,Mapping!$X$3:$Y$7793,2,0)</f>
        <v>77803</v>
      </c>
      <c r="K4237" t="e">
        <f>VLOOKUP($J4237,Mapping!$AB$3:$AC$475,2,0)</f>
        <v>#N/A</v>
      </c>
      <c r="L4237" t="e">
        <f>VLOOKUP($K4237,Mapping!$AF$3:$AG$475,2,0)</f>
        <v>#N/A</v>
      </c>
      <c r="M4237" t="e">
        <f>VLOOKUP($L4237,Mapping!$AI$3:$AJ$48,2,0)</f>
        <v>#N/A</v>
      </c>
      <c r="N4237" t="e">
        <f>VLOOKUP($L4237,Mapping!$AI$3:$AK$48,3,0)</f>
        <v>#N/A</v>
      </c>
      <c r="O4237" t="str">
        <f>VLOOKUP(Table1[[#This Row],[Column1]],Mapping!$AM$8:$AN$11,2,0)</f>
        <v>Office Supplies</v>
      </c>
      <c r="P4237" t="str">
        <f>VLOOKUP(Table1[[#This Row],[Column3]],Mapping!$AP$5:$AQ$22,2,0)</f>
        <v>Binders</v>
      </c>
      <c r="Q4237">
        <v>7.5359999999999987</v>
      </c>
      <c r="R4237">
        <v>6</v>
      </c>
      <c r="S4237">
        <v>-13.188000000000009</v>
      </c>
    </row>
    <row r="4238" spans="1:19" x14ac:dyDescent="0.35">
      <c r="A4238">
        <v>7194</v>
      </c>
      <c r="B4238" t="s">
        <v>5436</v>
      </c>
      <c r="C4238" t="s">
        <v>824</v>
      </c>
      <c r="D4238" t="str">
        <f>MID(Table1[[#This Row],[Product ID]],5,2)</f>
        <v>BI</v>
      </c>
      <c r="E4238" t="str">
        <f>LEFT(Table1[[#This Row],[Product ID]],3)</f>
        <v>OFF</v>
      </c>
      <c r="F4238" s="10">
        <f>VLOOKUP(Table1[[#This Row],[Order ID]],Mapping!H4238:J12029,3,0)</f>
        <v>41948</v>
      </c>
      <c r="G4238" s="10">
        <f>VLOOKUP(Table1[[#This Row],[Order ID]],Mapping!H4238:K12029,4,0)</f>
        <v>41948</v>
      </c>
      <c r="H4238" t="str">
        <f>INDEX(Mapping!$B$2:$T$7793,MATCH(Data!$A4238,Mapping!$B$3:$B$7793,0),MATCH(Data!$H$1,Mapping!$B$2:$T$2,0))</f>
        <v>Same Day</v>
      </c>
      <c r="I4238" t="str">
        <f>INDEX(Mapping!$B$2:$T$7793,MATCH(Data!$A4238,Mapping!$B$3:$B$7793,0),MATCH(Data!$I$1,Mapping!$B$2:$T$2,0))</f>
        <v>Home Office</v>
      </c>
      <c r="J4238">
        <f>VLOOKUP($A4238,Mapping!$X$3:$Y$7793,2,0)</f>
        <v>77803</v>
      </c>
      <c r="K4238" t="e">
        <f>VLOOKUP($J4238,Mapping!$AB$3:$AC$475,2,0)</f>
        <v>#N/A</v>
      </c>
      <c r="L4238" t="e">
        <f>VLOOKUP($K4238,Mapping!$AF$3:$AG$475,2,0)</f>
        <v>#N/A</v>
      </c>
      <c r="M4238" t="e">
        <f>VLOOKUP($L4238,Mapping!$AI$3:$AJ$48,2,0)</f>
        <v>#N/A</v>
      </c>
      <c r="N4238" t="e">
        <f>VLOOKUP($L4238,Mapping!$AI$3:$AK$48,3,0)</f>
        <v>#N/A</v>
      </c>
      <c r="O4238" t="str">
        <f>VLOOKUP(Table1[[#This Row],[Column1]],Mapping!$AM$8:$AN$11,2,0)</f>
        <v>Office Supplies</v>
      </c>
      <c r="P4238" t="str">
        <f>VLOOKUP(Table1[[#This Row],[Column3]],Mapping!$AP$5:$AQ$22,2,0)</f>
        <v>Binders</v>
      </c>
      <c r="Q4238">
        <v>1.4079999999999997</v>
      </c>
      <c r="R4238">
        <v>2</v>
      </c>
      <c r="S4238">
        <v>-2.3232000000000008</v>
      </c>
    </row>
    <row r="4239" spans="1:19" x14ac:dyDescent="0.35">
      <c r="A4239">
        <v>7195</v>
      </c>
      <c r="B4239" t="s">
        <v>5436</v>
      </c>
      <c r="C4239" t="s">
        <v>2558</v>
      </c>
      <c r="D4239" t="str">
        <f>MID(Table1[[#This Row],[Product ID]],5,2)</f>
        <v>BI</v>
      </c>
      <c r="E4239" t="str">
        <f>LEFT(Table1[[#This Row],[Product ID]],3)</f>
        <v>OFF</v>
      </c>
      <c r="F4239" s="10">
        <f>VLOOKUP(Table1[[#This Row],[Order ID]],Mapping!H4239:J12030,3,0)</f>
        <v>41948</v>
      </c>
      <c r="G4239" s="10">
        <f>VLOOKUP(Table1[[#This Row],[Order ID]],Mapping!H4239:K12030,4,0)</f>
        <v>41948</v>
      </c>
      <c r="H4239" t="str">
        <f>INDEX(Mapping!$B$2:$T$7793,MATCH(Data!$A4239,Mapping!$B$3:$B$7793,0),MATCH(Data!$H$1,Mapping!$B$2:$T$2,0))</f>
        <v>Same Day</v>
      </c>
      <c r="I4239" t="str">
        <f>INDEX(Mapping!$B$2:$T$7793,MATCH(Data!$A4239,Mapping!$B$3:$B$7793,0),MATCH(Data!$I$1,Mapping!$B$2:$T$2,0))</f>
        <v>Home Office</v>
      </c>
      <c r="J4239">
        <f>VLOOKUP($A4239,Mapping!$X$3:$Y$7793,2,0)</f>
        <v>77803</v>
      </c>
      <c r="K4239" t="e">
        <f>VLOOKUP($J4239,Mapping!$AB$3:$AC$475,2,0)</f>
        <v>#N/A</v>
      </c>
      <c r="L4239" t="e">
        <f>VLOOKUP($K4239,Mapping!$AF$3:$AG$475,2,0)</f>
        <v>#N/A</v>
      </c>
      <c r="M4239" t="e">
        <f>VLOOKUP($L4239,Mapping!$AI$3:$AJ$48,2,0)</f>
        <v>#N/A</v>
      </c>
      <c r="N4239" t="e">
        <f>VLOOKUP($L4239,Mapping!$AI$3:$AK$48,3,0)</f>
        <v>#N/A</v>
      </c>
      <c r="O4239" t="str">
        <f>VLOOKUP(Table1[[#This Row],[Column1]],Mapping!$AM$8:$AN$11,2,0)</f>
        <v>Office Supplies</v>
      </c>
      <c r="P4239" t="str">
        <f>VLOOKUP(Table1[[#This Row],[Column3]],Mapping!$AP$5:$AQ$22,2,0)</f>
        <v>Binders</v>
      </c>
      <c r="Q4239">
        <v>4.1439999999999992</v>
      </c>
      <c r="R4239">
        <v>4</v>
      </c>
      <c r="S4239">
        <v>-6.4232000000000014</v>
      </c>
    </row>
    <row r="4240" spans="1:19" x14ac:dyDescent="0.35">
      <c r="A4240">
        <v>5936</v>
      </c>
      <c r="B4240" t="s">
        <v>4727</v>
      </c>
      <c r="C4240" t="s">
        <v>678</v>
      </c>
      <c r="D4240" t="str">
        <f>MID(Table1[[#This Row],[Product ID]],5,2)</f>
        <v>ST</v>
      </c>
      <c r="E4240" t="str">
        <f>LEFT(Table1[[#This Row],[Product ID]],3)</f>
        <v>OFF</v>
      </c>
      <c r="F4240" s="10">
        <f>VLOOKUP(Table1[[#This Row],[Order ID]],Mapping!H4240:J12031,3,0)</f>
        <v>41998</v>
      </c>
      <c r="G4240" s="10">
        <f>VLOOKUP(Table1[[#This Row],[Order ID]],Mapping!H4240:K12031,4,0)</f>
        <v>42001</v>
      </c>
      <c r="H4240" t="str">
        <f>INDEX(Mapping!$B$2:$T$7793,MATCH(Data!$A4240,Mapping!$B$3:$B$7793,0),MATCH(Data!$H$1,Mapping!$B$2:$T$2,0))</f>
        <v>Standard Class</v>
      </c>
      <c r="I4240" t="str">
        <f>INDEX(Mapping!$B$2:$T$7793,MATCH(Data!$A4240,Mapping!$B$3:$B$7793,0),MATCH(Data!$I$1,Mapping!$B$2:$T$2,0))</f>
        <v>Consumer</v>
      </c>
      <c r="J4240">
        <f>VLOOKUP($A4240,Mapping!$X$3:$Y$7793,2,0)</f>
        <v>75220</v>
      </c>
      <c r="K4240" t="str">
        <f>VLOOKUP($J4240,Mapping!$AB$3:$AC$475,2,0)</f>
        <v>Colorado Springs</v>
      </c>
      <c r="L4240" t="str">
        <f>VLOOKUP($K4240,Mapping!$AF$3:$AG$475,2,0)</f>
        <v>Colorado</v>
      </c>
      <c r="M4240" t="str">
        <f>VLOOKUP($L4240,Mapping!$AI$3:$AJ$48,2,0)</f>
        <v>United States</v>
      </c>
      <c r="N4240" t="str">
        <f>VLOOKUP($L4240,Mapping!$AI$3:$AK$48,3,0)</f>
        <v>West</v>
      </c>
      <c r="O4240" t="str">
        <f>VLOOKUP(Table1[[#This Row],[Column1]],Mapping!$AM$8:$AN$11,2,0)</f>
        <v>Office Supplies</v>
      </c>
      <c r="P4240" t="str">
        <f>VLOOKUP(Table1[[#This Row],[Column3]],Mapping!$AP$5:$AQ$22,2,0)</f>
        <v>Storage</v>
      </c>
      <c r="Q4240">
        <v>264.32</v>
      </c>
      <c r="R4240">
        <v>2</v>
      </c>
      <c r="S4240">
        <v>19.823999999999998</v>
      </c>
    </row>
    <row r="4241" spans="1:19" x14ac:dyDescent="0.35">
      <c r="A4241">
        <v>2767</v>
      </c>
      <c r="B4241" t="s">
        <v>2776</v>
      </c>
      <c r="C4241" t="s">
        <v>1503</v>
      </c>
      <c r="D4241" t="str">
        <f>MID(Table1[[#This Row],[Product ID]],5,2)</f>
        <v>PA</v>
      </c>
      <c r="E4241" t="str">
        <f>LEFT(Table1[[#This Row],[Product ID]],3)</f>
        <v>OFF</v>
      </c>
      <c r="F4241" s="10" t="e">
        <f>VLOOKUP(Table1[[#This Row],[Order ID]],Mapping!H4241:J12032,3,0)</f>
        <v>#N/A</v>
      </c>
      <c r="G4241" s="10" t="e">
        <f>VLOOKUP(Table1[[#This Row],[Order ID]],Mapping!H4241:K12032,4,0)</f>
        <v>#N/A</v>
      </c>
      <c r="H4241" t="str">
        <f>INDEX(Mapping!$B$2:$T$7793,MATCH(Data!$A4241,Mapping!$B$3:$B$7793,0),MATCH(Data!$H$1,Mapping!$B$2:$T$2,0))</f>
        <v>Second Class</v>
      </c>
      <c r="I4241" t="str">
        <f>INDEX(Mapping!$B$2:$T$7793,MATCH(Data!$A4241,Mapping!$B$3:$B$7793,0),MATCH(Data!$I$1,Mapping!$B$2:$T$2,0))</f>
        <v>Consumer</v>
      </c>
      <c r="J4241">
        <f>VLOOKUP($A4241,Mapping!$X$3:$Y$7793,2,0)</f>
        <v>77840</v>
      </c>
      <c r="K4241" t="str">
        <f>VLOOKUP($J4241,Mapping!$AB$3:$AC$475,2,0)</f>
        <v>Mishawaka</v>
      </c>
      <c r="L4241" t="str">
        <f>VLOOKUP($K4241,Mapping!$AF$3:$AG$475,2,0)</f>
        <v>Indiana</v>
      </c>
      <c r="M4241" t="str">
        <f>VLOOKUP($L4241,Mapping!$AI$3:$AJ$48,2,0)</f>
        <v>United States</v>
      </c>
      <c r="N4241" t="str">
        <f>VLOOKUP($L4241,Mapping!$AI$3:$AK$48,3,0)</f>
        <v>Central</v>
      </c>
      <c r="O4241" t="str">
        <f>VLOOKUP(Table1[[#This Row],[Column1]],Mapping!$AM$8:$AN$11,2,0)</f>
        <v>Office Supplies</v>
      </c>
      <c r="P4241" t="str">
        <f>VLOOKUP(Table1[[#This Row],[Column3]],Mapping!$AP$5:$AQ$22,2,0)</f>
        <v>Paper</v>
      </c>
      <c r="Q4241">
        <v>28.672000000000004</v>
      </c>
      <c r="R4241">
        <v>8</v>
      </c>
      <c r="S4241">
        <v>10.393600000000001</v>
      </c>
    </row>
    <row r="4242" spans="1:19" x14ac:dyDescent="0.35">
      <c r="A4242">
        <v>2768</v>
      </c>
      <c r="B4242" t="s">
        <v>2776</v>
      </c>
      <c r="C4242" t="s">
        <v>2777</v>
      </c>
      <c r="D4242" t="str">
        <f>MID(Table1[[#This Row],[Product ID]],5,2)</f>
        <v>AP</v>
      </c>
      <c r="E4242" t="str">
        <f>LEFT(Table1[[#This Row],[Product ID]],3)</f>
        <v>OFF</v>
      </c>
      <c r="F4242" s="10" t="e">
        <f>VLOOKUP(Table1[[#This Row],[Order ID]],Mapping!H4242:J12033,3,0)</f>
        <v>#N/A</v>
      </c>
      <c r="G4242" s="10" t="e">
        <f>VLOOKUP(Table1[[#This Row],[Order ID]],Mapping!H4242:K12033,4,0)</f>
        <v>#N/A</v>
      </c>
      <c r="H4242" t="str">
        <f>INDEX(Mapping!$B$2:$T$7793,MATCH(Data!$A4242,Mapping!$B$3:$B$7793,0),MATCH(Data!$H$1,Mapping!$B$2:$T$2,0))</f>
        <v>Second Class</v>
      </c>
      <c r="I4242" t="str">
        <f>INDEX(Mapping!$B$2:$T$7793,MATCH(Data!$A4242,Mapping!$B$3:$B$7793,0),MATCH(Data!$I$1,Mapping!$B$2:$T$2,0))</f>
        <v>Consumer</v>
      </c>
      <c r="J4242">
        <f>VLOOKUP($A4242,Mapping!$X$3:$Y$7793,2,0)</f>
        <v>77840</v>
      </c>
      <c r="K4242" t="str">
        <f>VLOOKUP($J4242,Mapping!$AB$3:$AC$475,2,0)</f>
        <v>Mishawaka</v>
      </c>
      <c r="L4242" t="str">
        <f>VLOOKUP($K4242,Mapping!$AF$3:$AG$475,2,0)</f>
        <v>Indiana</v>
      </c>
      <c r="M4242" t="str">
        <f>VLOOKUP($L4242,Mapping!$AI$3:$AJ$48,2,0)</f>
        <v>United States</v>
      </c>
      <c r="N4242" t="str">
        <f>VLOOKUP($L4242,Mapping!$AI$3:$AK$48,3,0)</f>
        <v>Central</v>
      </c>
      <c r="O4242" t="str">
        <f>VLOOKUP(Table1[[#This Row],[Column1]],Mapping!$AM$8:$AN$11,2,0)</f>
        <v>Office Supplies</v>
      </c>
      <c r="P4242" t="str">
        <f>VLOOKUP(Table1[[#This Row],[Column3]],Mapping!$AP$5:$AQ$22,2,0)</f>
        <v>Appliances</v>
      </c>
      <c r="Q4242">
        <v>29.311999999999994</v>
      </c>
      <c r="R4242">
        <v>8</v>
      </c>
      <c r="S4242">
        <v>-74.74560000000001</v>
      </c>
    </row>
    <row r="4243" spans="1:19" x14ac:dyDescent="0.35">
      <c r="A4243">
        <v>7788</v>
      </c>
      <c r="B4243" t="s">
        <v>5760</v>
      </c>
      <c r="C4243" t="s">
        <v>3930</v>
      </c>
      <c r="D4243" t="str">
        <f>MID(Table1[[#This Row],[Product ID]],5,2)</f>
        <v>FU</v>
      </c>
      <c r="E4243" t="str">
        <f>LEFT(Table1[[#This Row],[Product ID]],3)</f>
        <v>FUR</v>
      </c>
      <c r="F4243" s="10">
        <f>VLOOKUP(Table1[[#This Row],[Order ID]],Mapping!H4243:J12034,3,0)</f>
        <v>41697</v>
      </c>
      <c r="G4243" s="10">
        <f>VLOOKUP(Table1[[#This Row],[Order ID]],Mapping!H4243:K12034,4,0)</f>
        <v>41702</v>
      </c>
      <c r="H4243" t="str">
        <f>INDEX(Mapping!$B$2:$T$7793,MATCH(Data!$A4243,Mapping!$B$3:$B$7793,0),MATCH(Data!$H$1,Mapping!$B$2:$T$2,0))</f>
        <v>Second Class</v>
      </c>
      <c r="I4243" t="str">
        <f>INDEX(Mapping!$B$2:$T$7793,MATCH(Data!$A4243,Mapping!$B$3:$B$7793,0),MATCH(Data!$I$1,Mapping!$B$2:$T$2,0))</f>
        <v>Consumer</v>
      </c>
      <c r="J4243">
        <f>VLOOKUP($A4243,Mapping!$X$3:$Y$7793,2,0)</f>
        <v>92627</v>
      </c>
      <c r="K4243" t="str">
        <f>VLOOKUP($J4243,Mapping!$AB$3:$AC$475,2,0)</f>
        <v>Sierra Vista</v>
      </c>
      <c r="L4243" t="str">
        <f>VLOOKUP($K4243,Mapping!$AF$3:$AG$475,2,0)</f>
        <v>Arizona</v>
      </c>
      <c r="M4243" t="str">
        <f>VLOOKUP($L4243,Mapping!$AI$3:$AJ$48,2,0)</f>
        <v>United States</v>
      </c>
      <c r="N4243" t="str">
        <f>VLOOKUP($L4243,Mapping!$AI$3:$AK$48,3,0)</f>
        <v>West</v>
      </c>
      <c r="O4243" t="str">
        <f>VLOOKUP(Table1[[#This Row],[Column1]],Mapping!$AM$8:$AN$11,2,0)</f>
        <v>Furniture</v>
      </c>
      <c r="P4243" t="str">
        <f>VLOOKUP(Table1[[#This Row],[Column3]],Mapping!$AP$5:$AQ$22,2,0)</f>
        <v>Furnishings</v>
      </c>
      <c r="Q4243">
        <v>91.96</v>
      </c>
      <c r="R4243">
        <v>2</v>
      </c>
      <c r="S4243">
        <v>15.633199999999988</v>
      </c>
    </row>
    <row r="4244" spans="1:19" x14ac:dyDescent="0.35">
      <c r="A4244">
        <v>7789</v>
      </c>
      <c r="B4244" t="s">
        <v>5760</v>
      </c>
      <c r="C4244" t="s">
        <v>349</v>
      </c>
      <c r="D4244" t="str">
        <f>MID(Table1[[#This Row],[Product ID]],5,2)</f>
        <v>PH</v>
      </c>
      <c r="E4244" t="str">
        <f>LEFT(Table1[[#This Row],[Product ID]],3)</f>
        <v>TEC</v>
      </c>
      <c r="F4244" s="10">
        <f>VLOOKUP(Table1[[#This Row],[Order ID]],Mapping!H4244:J12035,3,0)</f>
        <v>41697</v>
      </c>
      <c r="G4244" s="10">
        <f>VLOOKUP(Table1[[#This Row],[Order ID]],Mapping!H4244:K12035,4,0)</f>
        <v>41702</v>
      </c>
      <c r="H4244" t="str">
        <f>INDEX(Mapping!$B$2:$T$7793,MATCH(Data!$A4244,Mapping!$B$3:$B$7793,0),MATCH(Data!$H$1,Mapping!$B$2:$T$2,0))</f>
        <v>Standard Class</v>
      </c>
      <c r="I4244" t="str">
        <f>INDEX(Mapping!$B$2:$T$7793,MATCH(Data!$A4244,Mapping!$B$3:$B$7793,0),MATCH(Data!$I$1,Mapping!$B$2:$T$2,0))</f>
        <v>Consumer</v>
      </c>
      <c r="J4244">
        <f>VLOOKUP($A4244,Mapping!$X$3:$Y$7793,2,0)</f>
        <v>92627</v>
      </c>
      <c r="K4244" t="str">
        <f>VLOOKUP($J4244,Mapping!$AB$3:$AC$475,2,0)</f>
        <v>Sierra Vista</v>
      </c>
      <c r="L4244" t="str">
        <f>VLOOKUP($K4244,Mapping!$AF$3:$AG$475,2,0)</f>
        <v>Arizona</v>
      </c>
      <c r="M4244" t="str">
        <f>VLOOKUP($L4244,Mapping!$AI$3:$AJ$48,2,0)</f>
        <v>United States</v>
      </c>
      <c r="N4244" t="str">
        <f>VLOOKUP($L4244,Mapping!$AI$3:$AK$48,3,0)</f>
        <v>West</v>
      </c>
      <c r="O4244" t="str">
        <f>VLOOKUP(Table1[[#This Row],[Column1]],Mapping!$AM$8:$AN$11,2,0)</f>
        <v>Technology</v>
      </c>
      <c r="P4244" t="str">
        <f>VLOOKUP(Table1[[#This Row],[Column3]],Mapping!$AP$5:$AQ$22,2,0)</f>
        <v>Phones</v>
      </c>
      <c r="Q4244">
        <v>258.57600000000002</v>
      </c>
      <c r="R4244">
        <v>2</v>
      </c>
      <c r="S4244">
        <v>19.393200000000007</v>
      </c>
    </row>
    <row r="4245" spans="1:19" x14ac:dyDescent="0.35">
      <c r="A4245">
        <v>7790</v>
      </c>
      <c r="B4245" t="s">
        <v>5760</v>
      </c>
      <c r="C4245" t="s">
        <v>1303</v>
      </c>
      <c r="D4245" t="str">
        <f>MID(Table1[[#This Row],[Product ID]],5,2)</f>
        <v>PA</v>
      </c>
      <c r="E4245" t="str">
        <f>LEFT(Table1[[#This Row],[Product ID]],3)</f>
        <v>OFF</v>
      </c>
      <c r="F4245" s="10">
        <f>VLOOKUP(Table1[[#This Row],[Order ID]],Mapping!H4245:J12036,3,0)</f>
        <v>41697</v>
      </c>
      <c r="G4245" s="10">
        <f>VLOOKUP(Table1[[#This Row],[Order ID]],Mapping!H4245:K12036,4,0)</f>
        <v>41702</v>
      </c>
      <c r="H4245" t="str">
        <f>INDEX(Mapping!$B$2:$T$7793,MATCH(Data!$A4245,Mapping!$B$3:$B$7793,0),MATCH(Data!$H$1,Mapping!$B$2:$T$2,0))</f>
        <v>Standard Class</v>
      </c>
      <c r="I4245" t="str">
        <f>INDEX(Mapping!$B$2:$T$7793,MATCH(Data!$A4245,Mapping!$B$3:$B$7793,0),MATCH(Data!$I$1,Mapping!$B$2:$T$2,0))</f>
        <v>Consumer</v>
      </c>
      <c r="J4245">
        <f>VLOOKUP($A4245,Mapping!$X$3:$Y$7793,2,0)</f>
        <v>92627</v>
      </c>
      <c r="K4245" t="str">
        <f>VLOOKUP($J4245,Mapping!$AB$3:$AC$475,2,0)</f>
        <v>Sierra Vista</v>
      </c>
      <c r="L4245" t="str">
        <f>VLOOKUP($K4245,Mapping!$AF$3:$AG$475,2,0)</f>
        <v>Arizona</v>
      </c>
      <c r="M4245" t="str">
        <f>VLOOKUP($L4245,Mapping!$AI$3:$AJ$48,2,0)</f>
        <v>United States</v>
      </c>
      <c r="N4245" t="str">
        <f>VLOOKUP($L4245,Mapping!$AI$3:$AK$48,3,0)</f>
        <v>West</v>
      </c>
      <c r="O4245" t="str">
        <f>VLOOKUP(Table1[[#This Row],[Column1]],Mapping!$AM$8:$AN$11,2,0)</f>
        <v>Office Supplies</v>
      </c>
      <c r="P4245" t="str">
        <f>VLOOKUP(Table1[[#This Row],[Column3]],Mapping!$AP$5:$AQ$22,2,0)</f>
        <v>Paper</v>
      </c>
      <c r="Q4245">
        <v>29.6</v>
      </c>
      <c r="R4245">
        <v>4</v>
      </c>
      <c r="S4245">
        <v>13.32</v>
      </c>
    </row>
    <row r="4246" spans="1:19" x14ac:dyDescent="0.35">
      <c r="A4246">
        <v>5291</v>
      </c>
      <c r="B4246" t="s">
        <v>4365</v>
      </c>
      <c r="C4246" t="s">
        <v>676</v>
      </c>
      <c r="D4246" t="str">
        <f>MID(Table1[[#This Row],[Product ID]],5,2)</f>
        <v>FU</v>
      </c>
      <c r="E4246" t="str">
        <f>LEFT(Table1[[#This Row],[Product ID]],3)</f>
        <v>FUR</v>
      </c>
      <c r="F4246" s="10">
        <f>VLOOKUP(Table1[[#This Row],[Order ID]],Mapping!H4246:J12037,3,0)</f>
        <v>41846</v>
      </c>
      <c r="G4246" s="10">
        <f>VLOOKUP(Table1[[#This Row],[Order ID]],Mapping!H4246:K12037,4,0)</f>
        <v>41849</v>
      </c>
      <c r="H4246" t="str">
        <f>INDEX(Mapping!$B$2:$T$7793,MATCH(Data!$A4246,Mapping!$B$3:$B$7793,0),MATCH(Data!$H$1,Mapping!$B$2:$T$2,0))</f>
        <v>Second Class</v>
      </c>
      <c r="I4246" t="str">
        <f>INDEX(Mapping!$B$2:$T$7793,MATCH(Data!$A4246,Mapping!$B$3:$B$7793,0),MATCH(Data!$I$1,Mapping!$B$2:$T$2,0))</f>
        <v>Consumer</v>
      </c>
      <c r="J4246">
        <f>VLOOKUP($A4246,Mapping!$X$3:$Y$7793,2,0)</f>
        <v>19143</v>
      </c>
      <c r="K4246" t="str">
        <f>VLOOKUP($J4246,Mapping!$AB$3:$AC$475,2,0)</f>
        <v>Norman</v>
      </c>
      <c r="L4246" t="str">
        <f>VLOOKUP($K4246,Mapping!$AF$3:$AG$475,2,0)</f>
        <v>Oklahoma</v>
      </c>
      <c r="M4246" t="str">
        <f>VLOOKUP($L4246,Mapping!$AI$3:$AJ$48,2,0)</f>
        <v>United States</v>
      </c>
      <c r="N4246" t="str">
        <f>VLOOKUP($L4246,Mapping!$AI$3:$AK$48,3,0)</f>
        <v>Central</v>
      </c>
      <c r="O4246" t="str">
        <f>VLOOKUP(Table1[[#This Row],[Column1]],Mapping!$AM$8:$AN$11,2,0)</f>
        <v>Furniture</v>
      </c>
      <c r="P4246" t="str">
        <f>VLOOKUP(Table1[[#This Row],[Column3]],Mapping!$AP$5:$AQ$22,2,0)</f>
        <v>Furnishings</v>
      </c>
      <c r="Q4246">
        <v>20.096000000000004</v>
      </c>
      <c r="R4246">
        <v>4</v>
      </c>
      <c r="S4246">
        <v>3.0143999999999984</v>
      </c>
    </row>
    <row r="4247" spans="1:19" x14ac:dyDescent="0.35">
      <c r="A4247">
        <v>5292</v>
      </c>
      <c r="B4247" t="s">
        <v>4365</v>
      </c>
      <c r="C4247" t="s">
        <v>4366</v>
      </c>
      <c r="D4247" t="str">
        <f>MID(Table1[[#This Row],[Product ID]],5,2)</f>
        <v>SU</v>
      </c>
      <c r="E4247" t="str">
        <f>LEFT(Table1[[#This Row],[Product ID]],3)</f>
        <v>OFF</v>
      </c>
      <c r="F4247" s="10">
        <f>VLOOKUP(Table1[[#This Row],[Order ID]],Mapping!H4247:J12038,3,0)</f>
        <v>41846</v>
      </c>
      <c r="G4247" s="10">
        <f>VLOOKUP(Table1[[#This Row],[Order ID]],Mapping!H4247:K12038,4,0)</f>
        <v>41849</v>
      </c>
      <c r="H4247" t="str">
        <f>INDEX(Mapping!$B$2:$T$7793,MATCH(Data!$A4247,Mapping!$B$3:$B$7793,0),MATCH(Data!$H$1,Mapping!$B$2:$T$2,0))</f>
        <v>Second Class</v>
      </c>
      <c r="I4247" t="str">
        <f>INDEX(Mapping!$B$2:$T$7793,MATCH(Data!$A4247,Mapping!$B$3:$B$7793,0),MATCH(Data!$I$1,Mapping!$B$2:$T$2,0))</f>
        <v>Consumer</v>
      </c>
      <c r="J4247">
        <f>VLOOKUP($A4247,Mapping!$X$3:$Y$7793,2,0)</f>
        <v>19143</v>
      </c>
      <c r="K4247" t="str">
        <f>VLOOKUP($J4247,Mapping!$AB$3:$AC$475,2,0)</f>
        <v>Norman</v>
      </c>
      <c r="L4247" t="str">
        <f>VLOOKUP($K4247,Mapping!$AF$3:$AG$475,2,0)</f>
        <v>Oklahoma</v>
      </c>
      <c r="M4247" t="str">
        <f>VLOOKUP($L4247,Mapping!$AI$3:$AJ$48,2,0)</f>
        <v>United States</v>
      </c>
      <c r="N4247" t="str">
        <f>VLOOKUP($L4247,Mapping!$AI$3:$AK$48,3,0)</f>
        <v>Central</v>
      </c>
      <c r="O4247" t="str">
        <f>VLOOKUP(Table1[[#This Row],[Column1]],Mapping!$AM$8:$AN$11,2,0)</f>
        <v>Office Supplies</v>
      </c>
      <c r="P4247" t="str">
        <f>VLOOKUP(Table1[[#This Row],[Column3]],Mapping!$AP$5:$AQ$22,2,0)</f>
        <v>Supplies</v>
      </c>
      <c r="Q4247">
        <v>37.752000000000002</v>
      </c>
      <c r="R4247">
        <v>3</v>
      </c>
      <c r="S4247">
        <v>4.2470999999999943</v>
      </c>
    </row>
    <row r="4248" spans="1:19" x14ac:dyDescent="0.35">
      <c r="A4248">
        <v>5293</v>
      </c>
      <c r="B4248" t="s">
        <v>4365</v>
      </c>
      <c r="C4248" t="s">
        <v>3760</v>
      </c>
      <c r="D4248" t="str">
        <f>MID(Table1[[#This Row],[Product ID]],5,2)</f>
        <v>TA</v>
      </c>
      <c r="E4248" t="str">
        <f>LEFT(Table1[[#This Row],[Product ID]],3)</f>
        <v>FUR</v>
      </c>
      <c r="F4248" s="10">
        <f>VLOOKUP(Table1[[#This Row],[Order ID]],Mapping!H4248:J12039,3,0)</f>
        <v>41846</v>
      </c>
      <c r="G4248" s="10">
        <f>VLOOKUP(Table1[[#This Row],[Order ID]],Mapping!H4248:K12039,4,0)</f>
        <v>41849</v>
      </c>
      <c r="H4248" t="str">
        <f>INDEX(Mapping!$B$2:$T$7793,MATCH(Data!$A4248,Mapping!$B$3:$B$7793,0),MATCH(Data!$H$1,Mapping!$B$2:$T$2,0))</f>
        <v>Second Class</v>
      </c>
      <c r="I4248" t="str">
        <f>INDEX(Mapping!$B$2:$T$7793,MATCH(Data!$A4248,Mapping!$B$3:$B$7793,0),MATCH(Data!$I$1,Mapping!$B$2:$T$2,0))</f>
        <v>Consumer</v>
      </c>
      <c r="J4248">
        <f>VLOOKUP($A4248,Mapping!$X$3:$Y$7793,2,0)</f>
        <v>19143</v>
      </c>
      <c r="K4248" t="str">
        <f>VLOOKUP($J4248,Mapping!$AB$3:$AC$475,2,0)</f>
        <v>Norman</v>
      </c>
      <c r="L4248" t="str">
        <f>VLOOKUP($K4248,Mapping!$AF$3:$AG$475,2,0)</f>
        <v>Oklahoma</v>
      </c>
      <c r="M4248" t="str">
        <f>VLOOKUP($L4248,Mapping!$AI$3:$AJ$48,2,0)</f>
        <v>United States</v>
      </c>
      <c r="N4248" t="str">
        <f>VLOOKUP($L4248,Mapping!$AI$3:$AK$48,3,0)</f>
        <v>Central</v>
      </c>
      <c r="O4248" t="str">
        <f>VLOOKUP(Table1[[#This Row],[Column1]],Mapping!$AM$8:$AN$11,2,0)</f>
        <v>Furniture</v>
      </c>
      <c r="P4248" t="str">
        <f>VLOOKUP(Table1[[#This Row],[Column3]],Mapping!$AP$5:$AQ$22,2,0)</f>
        <v>Tables</v>
      </c>
      <c r="Q4248">
        <v>138.58799999999999</v>
      </c>
      <c r="R4248">
        <v>1</v>
      </c>
      <c r="S4248">
        <v>-34.646999999999991</v>
      </c>
    </row>
    <row r="4249" spans="1:19" x14ac:dyDescent="0.35">
      <c r="A4249">
        <v>5294</v>
      </c>
      <c r="B4249" t="s">
        <v>4365</v>
      </c>
      <c r="C4249" t="s">
        <v>473</v>
      </c>
      <c r="D4249" t="str">
        <f>MID(Table1[[#This Row],[Product ID]],5,2)</f>
        <v>ST</v>
      </c>
      <c r="E4249" t="str">
        <f>LEFT(Table1[[#This Row],[Product ID]],3)</f>
        <v>OFF</v>
      </c>
      <c r="F4249" s="10">
        <f>VLOOKUP(Table1[[#This Row],[Order ID]],Mapping!H4249:J12040,3,0)</f>
        <v>41846</v>
      </c>
      <c r="G4249" s="10">
        <f>VLOOKUP(Table1[[#This Row],[Order ID]],Mapping!H4249:K12040,4,0)</f>
        <v>41849</v>
      </c>
      <c r="H4249" t="str">
        <f>INDEX(Mapping!$B$2:$T$7793,MATCH(Data!$A4249,Mapping!$B$3:$B$7793,0),MATCH(Data!$H$1,Mapping!$B$2:$T$2,0))</f>
        <v>Second Class</v>
      </c>
      <c r="I4249" t="str">
        <f>INDEX(Mapping!$B$2:$T$7793,MATCH(Data!$A4249,Mapping!$B$3:$B$7793,0),MATCH(Data!$I$1,Mapping!$B$2:$T$2,0))</f>
        <v>Consumer</v>
      </c>
      <c r="J4249">
        <f>VLOOKUP($A4249,Mapping!$X$3:$Y$7793,2,0)</f>
        <v>19143</v>
      </c>
      <c r="K4249" t="str">
        <f>VLOOKUP($J4249,Mapping!$AB$3:$AC$475,2,0)</f>
        <v>Norman</v>
      </c>
      <c r="L4249" t="str">
        <f>VLOOKUP($K4249,Mapping!$AF$3:$AG$475,2,0)</f>
        <v>Oklahoma</v>
      </c>
      <c r="M4249" t="str">
        <f>VLOOKUP($L4249,Mapping!$AI$3:$AJ$48,2,0)</f>
        <v>United States</v>
      </c>
      <c r="N4249" t="str">
        <f>VLOOKUP($L4249,Mapping!$AI$3:$AK$48,3,0)</f>
        <v>Central</v>
      </c>
      <c r="O4249" t="str">
        <f>VLOOKUP(Table1[[#This Row],[Column1]],Mapping!$AM$8:$AN$11,2,0)</f>
        <v>Office Supplies</v>
      </c>
      <c r="P4249" t="str">
        <f>VLOOKUP(Table1[[#This Row],[Column3]],Mapping!$AP$5:$AQ$22,2,0)</f>
        <v>Storage</v>
      </c>
      <c r="Q4249">
        <v>259.92000000000007</v>
      </c>
      <c r="R4249">
        <v>5</v>
      </c>
      <c r="S4249">
        <v>-25.992000000000004</v>
      </c>
    </row>
    <row r="4250" spans="1:19" x14ac:dyDescent="0.35">
      <c r="A4250">
        <v>5295</v>
      </c>
      <c r="B4250" t="s">
        <v>4365</v>
      </c>
      <c r="C4250" t="s">
        <v>306</v>
      </c>
      <c r="D4250" t="str">
        <f>MID(Table1[[#This Row],[Product ID]],5,2)</f>
        <v>PA</v>
      </c>
      <c r="E4250" t="str">
        <f>LEFT(Table1[[#This Row],[Product ID]],3)</f>
        <v>OFF</v>
      </c>
      <c r="F4250" s="10">
        <f>VLOOKUP(Table1[[#This Row],[Order ID]],Mapping!H4250:J12041,3,0)</f>
        <v>41846</v>
      </c>
      <c r="G4250" s="10">
        <f>VLOOKUP(Table1[[#This Row],[Order ID]],Mapping!H4250:K12041,4,0)</f>
        <v>41849</v>
      </c>
      <c r="H4250" t="str">
        <f>INDEX(Mapping!$B$2:$T$7793,MATCH(Data!$A4250,Mapping!$B$3:$B$7793,0),MATCH(Data!$H$1,Mapping!$B$2:$T$2,0))</f>
        <v>Second Class</v>
      </c>
      <c r="I4250" t="str">
        <f>INDEX(Mapping!$B$2:$T$7793,MATCH(Data!$A4250,Mapping!$B$3:$B$7793,0),MATCH(Data!$I$1,Mapping!$B$2:$T$2,0))</f>
        <v>Consumer</v>
      </c>
      <c r="J4250">
        <f>VLOOKUP($A4250,Mapping!$X$3:$Y$7793,2,0)</f>
        <v>19143</v>
      </c>
      <c r="K4250" t="str">
        <f>VLOOKUP($J4250,Mapping!$AB$3:$AC$475,2,0)</f>
        <v>Norman</v>
      </c>
      <c r="L4250" t="str">
        <f>VLOOKUP($K4250,Mapping!$AF$3:$AG$475,2,0)</f>
        <v>Oklahoma</v>
      </c>
      <c r="M4250" t="str">
        <f>VLOOKUP($L4250,Mapping!$AI$3:$AJ$48,2,0)</f>
        <v>United States</v>
      </c>
      <c r="N4250" t="str">
        <f>VLOOKUP($L4250,Mapping!$AI$3:$AK$48,3,0)</f>
        <v>Central</v>
      </c>
      <c r="O4250" t="str">
        <f>VLOOKUP(Table1[[#This Row],[Column1]],Mapping!$AM$8:$AN$11,2,0)</f>
        <v>Office Supplies</v>
      </c>
      <c r="P4250" t="str">
        <f>VLOOKUP(Table1[[#This Row],[Column3]],Mapping!$AP$5:$AQ$22,2,0)</f>
        <v>Paper</v>
      </c>
      <c r="Q4250">
        <v>20.736000000000004</v>
      </c>
      <c r="R4250">
        <v>4</v>
      </c>
      <c r="S4250">
        <v>7.2576000000000001</v>
      </c>
    </row>
    <row r="4251" spans="1:19" x14ac:dyDescent="0.35">
      <c r="A4251">
        <v>3488</v>
      </c>
      <c r="B4251" t="s">
        <v>3265</v>
      </c>
      <c r="C4251" t="s">
        <v>484</v>
      </c>
      <c r="D4251" t="str">
        <f>MID(Table1[[#This Row],[Product ID]],5,2)</f>
        <v>AC</v>
      </c>
      <c r="E4251" t="str">
        <f>LEFT(Table1[[#This Row],[Product ID]],3)</f>
        <v>TEC</v>
      </c>
      <c r="F4251" s="10" t="e">
        <f>VLOOKUP(Table1[[#This Row],[Order ID]],Mapping!H4251:J12042,3,0)</f>
        <v>#N/A</v>
      </c>
      <c r="G4251" s="10" t="e">
        <f>VLOOKUP(Table1[[#This Row],[Order ID]],Mapping!H4251:K12042,4,0)</f>
        <v>#N/A</v>
      </c>
      <c r="H4251" t="str">
        <f>INDEX(Mapping!$B$2:$T$7793,MATCH(Data!$A4251,Mapping!$B$3:$B$7793,0),MATCH(Data!$H$1,Mapping!$B$2:$T$2,0))</f>
        <v>Same Day</v>
      </c>
      <c r="I4251" t="str">
        <f>INDEX(Mapping!$B$2:$T$7793,MATCH(Data!$A4251,Mapping!$B$3:$B$7793,0),MATCH(Data!$I$1,Mapping!$B$2:$T$2,0))</f>
        <v>Home Office</v>
      </c>
      <c r="J4251">
        <f>VLOOKUP($A4251,Mapping!$X$3:$Y$7793,2,0)</f>
        <v>44060</v>
      </c>
      <c r="K4251" t="str">
        <f>VLOOKUP($J4251,Mapping!$AB$3:$AC$475,2,0)</f>
        <v>Grand Island</v>
      </c>
      <c r="L4251" t="str">
        <f>VLOOKUP($K4251,Mapping!$AF$3:$AG$475,2,0)</f>
        <v>Nebraska</v>
      </c>
      <c r="M4251" t="str">
        <f>VLOOKUP($L4251,Mapping!$AI$3:$AJ$48,2,0)</f>
        <v>United States</v>
      </c>
      <c r="N4251" t="str">
        <f>VLOOKUP($L4251,Mapping!$AI$3:$AK$48,3,0)</f>
        <v>Central</v>
      </c>
      <c r="O4251" t="str">
        <f>VLOOKUP(Table1[[#This Row],[Column1]],Mapping!$AM$8:$AN$11,2,0)</f>
        <v>Technology</v>
      </c>
      <c r="P4251" t="str">
        <f>VLOOKUP(Table1[[#This Row],[Column3]],Mapping!$AP$5:$AQ$22,2,0)</f>
        <v>Accessories</v>
      </c>
      <c r="Q4251">
        <v>239.976</v>
      </c>
      <c r="R4251">
        <v>3</v>
      </c>
      <c r="S4251">
        <v>65.993400000000008</v>
      </c>
    </row>
    <row r="4252" spans="1:19" x14ac:dyDescent="0.35">
      <c r="A4252">
        <v>3491</v>
      </c>
      <c r="B4252" t="s">
        <v>3265</v>
      </c>
      <c r="C4252" t="s">
        <v>3267</v>
      </c>
      <c r="D4252" t="str">
        <f>MID(Table1[[#This Row],[Product ID]],5,2)</f>
        <v>FU</v>
      </c>
      <c r="E4252" t="str">
        <f>LEFT(Table1[[#This Row],[Product ID]],3)</f>
        <v>FUR</v>
      </c>
      <c r="F4252" s="10" t="e">
        <f>VLOOKUP(Table1[[#This Row],[Order ID]],Mapping!H4252:J12043,3,0)</f>
        <v>#N/A</v>
      </c>
      <c r="G4252" s="10" t="e">
        <f>VLOOKUP(Table1[[#This Row],[Order ID]],Mapping!H4252:K12043,4,0)</f>
        <v>#N/A</v>
      </c>
      <c r="H4252" t="str">
        <f>INDEX(Mapping!$B$2:$T$7793,MATCH(Data!$A4252,Mapping!$B$3:$B$7793,0),MATCH(Data!$H$1,Mapping!$B$2:$T$2,0))</f>
        <v>Same Day</v>
      </c>
      <c r="I4252" t="str">
        <f>INDEX(Mapping!$B$2:$T$7793,MATCH(Data!$A4252,Mapping!$B$3:$B$7793,0),MATCH(Data!$I$1,Mapping!$B$2:$T$2,0))</f>
        <v>Home Office</v>
      </c>
      <c r="J4252">
        <f>VLOOKUP($A4252,Mapping!$X$3:$Y$7793,2,0)</f>
        <v>44060</v>
      </c>
      <c r="K4252" t="str">
        <f>VLOOKUP($J4252,Mapping!$AB$3:$AC$475,2,0)</f>
        <v>Grand Island</v>
      </c>
      <c r="L4252" t="str">
        <f>VLOOKUP($K4252,Mapping!$AF$3:$AG$475,2,0)</f>
        <v>Nebraska</v>
      </c>
      <c r="M4252" t="str">
        <f>VLOOKUP($L4252,Mapping!$AI$3:$AJ$48,2,0)</f>
        <v>United States</v>
      </c>
      <c r="N4252" t="str">
        <f>VLOOKUP($L4252,Mapping!$AI$3:$AK$48,3,0)</f>
        <v>Central</v>
      </c>
      <c r="O4252" t="str">
        <f>VLOOKUP(Table1[[#This Row],[Column1]],Mapping!$AM$8:$AN$11,2,0)</f>
        <v>Furniture</v>
      </c>
      <c r="P4252" t="str">
        <f>VLOOKUP(Table1[[#This Row],[Column3]],Mapping!$AP$5:$AQ$22,2,0)</f>
        <v>Furnishings</v>
      </c>
      <c r="Q4252">
        <v>21.248000000000001</v>
      </c>
      <c r="R4252">
        <v>4</v>
      </c>
      <c r="S4252">
        <v>7.436799999999999</v>
      </c>
    </row>
    <row r="4253" spans="1:19" x14ac:dyDescent="0.35">
      <c r="A4253">
        <v>3490</v>
      </c>
      <c r="B4253" t="s">
        <v>3265</v>
      </c>
      <c r="C4253" t="s">
        <v>2203</v>
      </c>
      <c r="D4253" t="str">
        <f>MID(Table1[[#This Row],[Product ID]],5,2)</f>
        <v>PA</v>
      </c>
      <c r="E4253" t="str">
        <f>LEFT(Table1[[#This Row],[Product ID]],3)</f>
        <v>OFF</v>
      </c>
      <c r="F4253" s="10" t="e">
        <f>VLOOKUP(Table1[[#This Row],[Order ID]],Mapping!H4253:J12044,3,0)</f>
        <v>#N/A</v>
      </c>
      <c r="G4253" s="10" t="e">
        <f>VLOOKUP(Table1[[#This Row],[Order ID]],Mapping!H4253:K12044,4,0)</f>
        <v>#N/A</v>
      </c>
      <c r="H4253" t="str">
        <f>INDEX(Mapping!$B$2:$T$7793,MATCH(Data!$A4253,Mapping!$B$3:$B$7793,0),MATCH(Data!$H$1,Mapping!$B$2:$T$2,0))</f>
        <v>Same Day</v>
      </c>
      <c r="I4253" t="str">
        <f>INDEX(Mapping!$B$2:$T$7793,MATCH(Data!$A4253,Mapping!$B$3:$B$7793,0),MATCH(Data!$I$1,Mapping!$B$2:$T$2,0))</f>
        <v>Home Office</v>
      </c>
      <c r="J4253">
        <f>VLOOKUP($A4253,Mapping!$X$3:$Y$7793,2,0)</f>
        <v>44060</v>
      </c>
      <c r="K4253" t="str">
        <f>VLOOKUP($J4253,Mapping!$AB$3:$AC$475,2,0)</f>
        <v>Grand Island</v>
      </c>
      <c r="L4253" t="str">
        <f>VLOOKUP($K4253,Mapping!$AF$3:$AG$475,2,0)</f>
        <v>Nebraska</v>
      </c>
      <c r="M4253" t="str">
        <f>VLOOKUP($L4253,Mapping!$AI$3:$AJ$48,2,0)</f>
        <v>United States</v>
      </c>
      <c r="N4253" t="str">
        <f>VLOOKUP($L4253,Mapping!$AI$3:$AK$48,3,0)</f>
        <v>Central</v>
      </c>
      <c r="O4253" t="str">
        <f>VLOOKUP(Table1[[#This Row],[Column1]],Mapping!$AM$8:$AN$11,2,0)</f>
        <v>Office Supplies</v>
      </c>
      <c r="P4253" t="str">
        <f>VLOOKUP(Table1[[#This Row],[Column3]],Mapping!$AP$5:$AQ$22,2,0)</f>
        <v>Paper</v>
      </c>
      <c r="Q4253">
        <v>15.552000000000003</v>
      </c>
      <c r="R4253">
        <v>3</v>
      </c>
      <c r="S4253">
        <v>5.4432</v>
      </c>
    </row>
    <row r="4254" spans="1:19" x14ac:dyDescent="0.35">
      <c r="A4254">
        <v>3489</v>
      </c>
      <c r="B4254" t="s">
        <v>3265</v>
      </c>
      <c r="C4254" t="s">
        <v>3266</v>
      </c>
      <c r="D4254" t="str">
        <f>MID(Table1[[#This Row],[Product ID]],5,2)</f>
        <v>TA</v>
      </c>
      <c r="E4254" t="str">
        <f>LEFT(Table1[[#This Row],[Product ID]],3)</f>
        <v>FUR</v>
      </c>
      <c r="F4254" s="10" t="e">
        <f>VLOOKUP(Table1[[#This Row],[Order ID]],Mapping!H4254:J12045,3,0)</f>
        <v>#N/A</v>
      </c>
      <c r="G4254" s="10" t="e">
        <f>VLOOKUP(Table1[[#This Row],[Order ID]],Mapping!H4254:K12045,4,0)</f>
        <v>#N/A</v>
      </c>
      <c r="H4254" t="str">
        <f>INDEX(Mapping!$B$2:$T$7793,MATCH(Data!$A4254,Mapping!$B$3:$B$7793,0),MATCH(Data!$H$1,Mapping!$B$2:$T$2,0))</f>
        <v>Same Day</v>
      </c>
      <c r="I4254" t="str">
        <f>INDEX(Mapping!$B$2:$T$7793,MATCH(Data!$A4254,Mapping!$B$3:$B$7793,0),MATCH(Data!$I$1,Mapping!$B$2:$T$2,0))</f>
        <v>Home Office</v>
      </c>
      <c r="J4254">
        <f>VLOOKUP($A4254,Mapping!$X$3:$Y$7793,2,0)</f>
        <v>44060</v>
      </c>
      <c r="K4254" t="str">
        <f>VLOOKUP($J4254,Mapping!$AB$3:$AC$475,2,0)</f>
        <v>Grand Island</v>
      </c>
      <c r="L4254" t="str">
        <f>VLOOKUP($K4254,Mapping!$AF$3:$AG$475,2,0)</f>
        <v>Nebraska</v>
      </c>
      <c r="M4254" t="str">
        <f>VLOOKUP($L4254,Mapping!$AI$3:$AJ$48,2,0)</f>
        <v>United States</v>
      </c>
      <c r="N4254" t="str">
        <f>VLOOKUP($L4254,Mapping!$AI$3:$AK$48,3,0)</f>
        <v>Central</v>
      </c>
      <c r="O4254" t="str">
        <f>VLOOKUP(Table1[[#This Row],[Column1]],Mapping!$AM$8:$AN$11,2,0)</f>
        <v>Furniture</v>
      </c>
      <c r="P4254" t="str">
        <f>VLOOKUP(Table1[[#This Row],[Column3]],Mapping!$AP$5:$AQ$22,2,0)</f>
        <v>Tables</v>
      </c>
      <c r="Q4254">
        <v>344.22</v>
      </c>
      <c r="R4254">
        <v>2</v>
      </c>
      <c r="S4254">
        <v>-189.32100000000003</v>
      </c>
    </row>
    <row r="4255" spans="1:19" x14ac:dyDescent="0.35">
      <c r="A4255">
        <v>2941</v>
      </c>
      <c r="B4255" t="s">
        <v>2901</v>
      </c>
      <c r="C4255" t="s">
        <v>827</v>
      </c>
      <c r="D4255" t="str">
        <f>MID(Table1[[#This Row],[Product ID]],5,2)</f>
        <v>PA</v>
      </c>
      <c r="E4255" t="str">
        <f>LEFT(Table1[[#This Row],[Product ID]],3)</f>
        <v>OFF</v>
      </c>
      <c r="F4255" s="10" t="e">
        <f>VLOOKUP(Table1[[#This Row],[Order ID]],Mapping!H4255:J12046,3,0)</f>
        <v>#N/A</v>
      </c>
      <c r="G4255" s="10" t="e">
        <f>VLOOKUP(Table1[[#This Row],[Order ID]],Mapping!H4255:K12046,4,0)</f>
        <v>#N/A</v>
      </c>
      <c r="H4255" t="str">
        <f>INDEX(Mapping!$B$2:$T$7793,MATCH(Data!$A4255,Mapping!$B$3:$B$7793,0),MATCH(Data!$H$1,Mapping!$B$2:$T$2,0))</f>
        <v>Standard Class</v>
      </c>
      <c r="I4255" t="str">
        <f>INDEX(Mapping!$B$2:$T$7793,MATCH(Data!$A4255,Mapping!$B$3:$B$7793,0),MATCH(Data!$I$1,Mapping!$B$2:$T$2,0))</f>
        <v>Consumer</v>
      </c>
      <c r="J4255">
        <f>VLOOKUP($A4255,Mapping!$X$3:$Y$7793,2,0)</f>
        <v>33178</v>
      </c>
      <c r="K4255" t="str">
        <f>VLOOKUP($J4255,Mapping!$AB$3:$AC$475,2,0)</f>
        <v>Lincoln Park</v>
      </c>
      <c r="L4255" t="str">
        <f>VLOOKUP($K4255,Mapping!$AF$3:$AG$475,2,0)</f>
        <v>Michigan</v>
      </c>
      <c r="M4255" t="str">
        <f>VLOOKUP($L4255,Mapping!$AI$3:$AJ$48,2,0)</f>
        <v>United States</v>
      </c>
      <c r="N4255" t="str">
        <f>VLOOKUP($L4255,Mapping!$AI$3:$AK$48,3,0)</f>
        <v>Central</v>
      </c>
      <c r="O4255" t="str">
        <f>VLOOKUP(Table1[[#This Row],[Column1]],Mapping!$AM$8:$AN$11,2,0)</f>
        <v>Office Supplies</v>
      </c>
      <c r="P4255" t="str">
        <f>VLOOKUP(Table1[[#This Row],[Column3]],Mapping!$AP$5:$AQ$22,2,0)</f>
        <v>Paper</v>
      </c>
      <c r="Q4255">
        <v>251.64</v>
      </c>
      <c r="R4255">
        <v>3</v>
      </c>
      <c r="S4255">
        <v>88.073999999999984</v>
      </c>
    </row>
    <row r="4256" spans="1:19" x14ac:dyDescent="0.35">
      <c r="A4256">
        <v>4743</v>
      </c>
      <c r="B4256" t="s">
        <v>4050</v>
      </c>
      <c r="C4256" t="s">
        <v>1946</v>
      </c>
      <c r="D4256" t="str">
        <f>MID(Table1[[#This Row],[Product ID]],5,2)</f>
        <v>BI</v>
      </c>
      <c r="E4256" t="str">
        <f>LEFT(Table1[[#This Row],[Product ID]],3)</f>
        <v>OFF</v>
      </c>
      <c r="F4256" s="10">
        <f>VLOOKUP(Table1[[#This Row],[Order ID]],Mapping!H4256:J12047,3,0)</f>
        <v>41999</v>
      </c>
      <c r="G4256" s="10">
        <f>VLOOKUP(Table1[[#This Row],[Order ID]],Mapping!H4256:K12047,4,0)</f>
        <v>42003</v>
      </c>
      <c r="H4256" t="str">
        <f>INDEX(Mapping!$B$2:$T$7793,MATCH(Data!$A4256,Mapping!$B$3:$B$7793,0),MATCH(Data!$H$1,Mapping!$B$2:$T$2,0))</f>
        <v>Standard Class</v>
      </c>
      <c r="I4256" t="str">
        <f>INDEX(Mapping!$B$2:$T$7793,MATCH(Data!$A4256,Mapping!$B$3:$B$7793,0),MATCH(Data!$I$1,Mapping!$B$2:$T$2,0))</f>
        <v>Consumer</v>
      </c>
      <c r="J4256">
        <f>VLOOKUP($A4256,Mapping!$X$3:$Y$7793,2,0)</f>
        <v>90008</v>
      </c>
      <c r="K4256" t="str">
        <f>VLOOKUP($J4256,Mapping!$AB$3:$AC$475,2,0)</f>
        <v>Rochester Hills</v>
      </c>
      <c r="L4256" t="str">
        <f>VLOOKUP($K4256,Mapping!$AF$3:$AG$475,2,0)</f>
        <v>Michigan</v>
      </c>
      <c r="M4256" t="str">
        <f>VLOOKUP($L4256,Mapping!$AI$3:$AJ$48,2,0)</f>
        <v>United States</v>
      </c>
      <c r="N4256" t="str">
        <f>VLOOKUP($L4256,Mapping!$AI$3:$AK$48,3,0)</f>
        <v>Central</v>
      </c>
      <c r="O4256" t="str">
        <f>VLOOKUP(Table1[[#This Row],[Column1]],Mapping!$AM$8:$AN$11,2,0)</f>
        <v>Office Supplies</v>
      </c>
      <c r="P4256" t="str">
        <f>VLOOKUP(Table1[[#This Row],[Column3]],Mapping!$AP$5:$AQ$22,2,0)</f>
        <v>Binders</v>
      </c>
      <c r="Q4256">
        <v>153.55199999999999</v>
      </c>
      <c r="R4256">
        <v>3</v>
      </c>
      <c r="S4256">
        <v>51.823799999999999</v>
      </c>
    </row>
    <row r="4257" spans="1:19" x14ac:dyDescent="0.35">
      <c r="A4257">
        <v>4744</v>
      </c>
      <c r="B4257" t="s">
        <v>4050</v>
      </c>
      <c r="C4257" t="s">
        <v>318</v>
      </c>
      <c r="D4257" t="str">
        <f>MID(Table1[[#This Row],[Product ID]],5,2)</f>
        <v>ST</v>
      </c>
      <c r="E4257" t="str">
        <f>LEFT(Table1[[#This Row],[Product ID]],3)</f>
        <v>OFF</v>
      </c>
      <c r="F4257" s="10">
        <f>VLOOKUP(Table1[[#This Row],[Order ID]],Mapping!H4257:J12048,3,0)</f>
        <v>41999</v>
      </c>
      <c r="G4257" s="10">
        <f>VLOOKUP(Table1[[#This Row],[Order ID]],Mapping!H4257:K12048,4,0)</f>
        <v>42003</v>
      </c>
      <c r="H4257" t="str">
        <f>INDEX(Mapping!$B$2:$T$7793,MATCH(Data!$A4257,Mapping!$B$3:$B$7793,0),MATCH(Data!$H$1,Mapping!$B$2:$T$2,0))</f>
        <v>Standard Class</v>
      </c>
      <c r="I4257" t="str">
        <f>INDEX(Mapping!$B$2:$T$7793,MATCH(Data!$A4257,Mapping!$B$3:$B$7793,0),MATCH(Data!$I$1,Mapping!$B$2:$T$2,0))</f>
        <v>Corporate</v>
      </c>
      <c r="J4257">
        <f>VLOOKUP($A4257,Mapping!$X$3:$Y$7793,2,0)</f>
        <v>90008</v>
      </c>
      <c r="K4257" t="str">
        <f>VLOOKUP($J4257,Mapping!$AB$3:$AC$475,2,0)</f>
        <v>Rochester Hills</v>
      </c>
      <c r="L4257" t="str">
        <f>VLOOKUP($K4257,Mapping!$AF$3:$AG$475,2,0)</f>
        <v>Michigan</v>
      </c>
      <c r="M4257" t="str">
        <f>VLOOKUP($L4257,Mapping!$AI$3:$AJ$48,2,0)</f>
        <v>United States</v>
      </c>
      <c r="N4257" t="str">
        <f>VLOOKUP($L4257,Mapping!$AI$3:$AK$48,3,0)</f>
        <v>Central</v>
      </c>
      <c r="O4257" t="str">
        <f>VLOOKUP(Table1[[#This Row],[Column1]],Mapping!$AM$8:$AN$11,2,0)</f>
        <v>Office Supplies</v>
      </c>
      <c r="P4257" t="str">
        <f>VLOOKUP(Table1[[#This Row],[Column3]],Mapping!$AP$5:$AQ$22,2,0)</f>
        <v>Storage</v>
      </c>
      <c r="Q4257">
        <v>270.62</v>
      </c>
      <c r="R4257">
        <v>2</v>
      </c>
      <c r="S4257">
        <v>2.7062000000000239</v>
      </c>
    </row>
    <row r="4258" spans="1:19" x14ac:dyDescent="0.35">
      <c r="A4258">
        <v>1151</v>
      </c>
      <c r="B4258" t="s">
        <v>1391</v>
      </c>
      <c r="C4258" t="s">
        <v>1392</v>
      </c>
      <c r="D4258" t="str">
        <f>MID(Table1[[#This Row],[Product ID]],5,2)</f>
        <v>PH</v>
      </c>
      <c r="E4258" t="str">
        <f>LEFT(Table1[[#This Row],[Product ID]],3)</f>
        <v>TEC</v>
      </c>
      <c r="F4258" s="10" t="e">
        <f>VLOOKUP(Table1[[#This Row],[Order ID]],Mapping!H4258:J12049,3,0)</f>
        <v>#N/A</v>
      </c>
      <c r="G4258" s="10" t="e">
        <f>VLOOKUP(Table1[[#This Row],[Order ID]],Mapping!H4258:K12049,4,0)</f>
        <v>#N/A</v>
      </c>
      <c r="H4258" t="str">
        <f>INDEX(Mapping!$B$2:$T$7793,MATCH(Data!$A4258,Mapping!$B$3:$B$7793,0),MATCH(Data!$H$1,Mapping!$B$2:$T$2,0))</f>
        <v>Standard Class</v>
      </c>
      <c r="I4258" t="str">
        <f>INDEX(Mapping!$B$2:$T$7793,MATCH(Data!$A4258,Mapping!$B$3:$B$7793,0),MATCH(Data!$I$1,Mapping!$B$2:$T$2,0))</f>
        <v>Consumer</v>
      </c>
      <c r="J4258">
        <f>VLOOKUP($A4258,Mapping!$X$3:$Y$7793,2,0)</f>
        <v>92683</v>
      </c>
      <c r="K4258" t="str">
        <f>VLOOKUP($J4258,Mapping!$AB$3:$AC$475,2,0)</f>
        <v>Muskogee</v>
      </c>
      <c r="L4258" t="str">
        <f>VLOOKUP($K4258,Mapping!$AF$3:$AG$475,2,0)</f>
        <v>Oklahoma</v>
      </c>
      <c r="M4258" t="str">
        <f>VLOOKUP($L4258,Mapping!$AI$3:$AJ$48,2,0)</f>
        <v>United States</v>
      </c>
      <c r="N4258" t="str">
        <f>VLOOKUP($L4258,Mapping!$AI$3:$AK$48,3,0)</f>
        <v>Central</v>
      </c>
      <c r="O4258" t="str">
        <f>VLOOKUP(Table1[[#This Row],[Column1]],Mapping!$AM$8:$AN$11,2,0)</f>
        <v>Technology</v>
      </c>
      <c r="P4258" t="str">
        <f>VLOOKUP(Table1[[#This Row],[Column3]],Mapping!$AP$5:$AQ$22,2,0)</f>
        <v>Phones</v>
      </c>
      <c r="Q4258">
        <v>31.968000000000004</v>
      </c>
      <c r="R4258">
        <v>4</v>
      </c>
      <c r="S4258">
        <v>2.3976000000000006</v>
      </c>
    </row>
    <row r="4259" spans="1:19" x14ac:dyDescent="0.35">
      <c r="A4259">
        <v>6275</v>
      </c>
      <c r="B4259" t="s">
        <v>4908</v>
      </c>
      <c r="C4259" t="s">
        <v>790</v>
      </c>
      <c r="D4259" t="str">
        <f>MID(Table1[[#This Row],[Product ID]],5,2)</f>
        <v>ST</v>
      </c>
      <c r="E4259" t="str">
        <f>LEFT(Table1[[#This Row],[Product ID]],3)</f>
        <v>OFF</v>
      </c>
      <c r="F4259" s="10">
        <f>VLOOKUP(Table1[[#This Row],[Order ID]],Mapping!H4259:J12050,3,0)</f>
        <v>41873</v>
      </c>
      <c r="G4259" s="10">
        <f>VLOOKUP(Table1[[#This Row],[Order ID]],Mapping!H4259:K12050,4,0)</f>
        <v>41877</v>
      </c>
      <c r="H4259" t="str">
        <f>INDEX(Mapping!$B$2:$T$7793,MATCH(Data!$A4259,Mapping!$B$3:$B$7793,0),MATCH(Data!$H$1,Mapping!$B$2:$T$2,0))</f>
        <v>Second Class</v>
      </c>
      <c r="I4259" t="str">
        <f>INDEX(Mapping!$B$2:$T$7793,MATCH(Data!$A4259,Mapping!$B$3:$B$7793,0),MATCH(Data!$I$1,Mapping!$B$2:$T$2,0))</f>
        <v>Corporate</v>
      </c>
      <c r="J4259">
        <f>VLOOKUP($A4259,Mapping!$X$3:$Y$7793,2,0)</f>
        <v>98115</v>
      </c>
      <c r="K4259" t="str">
        <f>VLOOKUP($J4259,Mapping!$AB$3:$AC$475,2,0)</f>
        <v>Whittier</v>
      </c>
      <c r="L4259" t="str">
        <f>VLOOKUP($K4259,Mapping!$AF$3:$AG$475,2,0)</f>
        <v>California</v>
      </c>
      <c r="M4259" t="str">
        <f>VLOOKUP($L4259,Mapping!$AI$3:$AJ$48,2,0)</f>
        <v>United States</v>
      </c>
      <c r="N4259" t="str">
        <f>VLOOKUP($L4259,Mapping!$AI$3:$AK$48,3,0)</f>
        <v>West</v>
      </c>
      <c r="O4259" t="str">
        <f>VLOOKUP(Table1[[#This Row],[Column1]],Mapping!$AM$8:$AN$11,2,0)</f>
        <v>Office Supplies</v>
      </c>
      <c r="P4259" t="str">
        <f>VLOOKUP(Table1[[#This Row],[Column3]],Mapping!$AP$5:$AQ$22,2,0)</f>
        <v>Storage</v>
      </c>
      <c r="Q4259">
        <v>572.58000000000004</v>
      </c>
      <c r="R4259">
        <v>6</v>
      </c>
      <c r="S4259">
        <v>34.354799999999955</v>
      </c>
    </row>
    <row r="4260" spans="1:19" x14ac:dyDescent="0.35">
      <c r="A4260">
        <v>6276</v>
      </c>
      <c r="B4260" t="s">
        <v>4908</v>
      </c>
      <c r="C4260" t="s">
        <v>2134</v>
      </c>
      <c r="D4260" t="str">
        <f>MID(Table1[[#This Row],[Product ID]],5,2)</f>
        <v>AC</v>
      </c>
      <c r="E4260" t="str">
        <f>LEFT(Table1[[#This Row],[Product ID]],3)</f>
        <v>TEC</v>
      </c>
      <c r="F4260" s="10">
        <f>VLOOKUP(Table1[[#This Row],[Order ID]],Mapping!H4260:J12051,3,0)</f>
        <v>41873</v>
      </c>
      <c r="G4260" s="10">
        <f>VLOOKUP(Table1[[#This Row],[Order ID]],Mapping!H4260:K12051,4,0)</f>
        <v>41877</v>
      </c>
      <c r="H4260" t="str">
        <f>INDEX(Mapping!$B$2:$T$7793,MATCH(Data!$A4260,Mapping!$B$3:$B$7793,0),MATCH(Data!$H$1,Mapping!$B$2:$T$2,0))</f>
        <v>Second Class</v>
      </c>
      <c r="I4260" t="str">
        <f>INDEX(Mapping!$B$2:$T$7793,MATCH(Data!$A4260,Mapping!$B$3:$B$7793,0),MATCH(Data!$I$1,Mapping!$B$2:$T$2,0))</f>
        <v>Corporate</v>
      </c>
      <c r="J4260">
        <f>VLOOKUP($A4260,Mapping!$X$3:$Y$7793,2,0)</f>
        <v>98115</v>
      </c>
      <c r="K4260" t="str">
        <f>VLOOKUP($J4260,Mapping!$AB$3:$AC$475,2,0)</f>
        <v>Whittier</v>
      </c>
      <c r="L4260" t="str">
        <f>VLOOKUP($K4260,Mapping!$AF$3:$AG$475,2,0)</f>
        <v>California</v>
      </c>
      <c r="M4260" t="str">
        <f>VLOOKUP($L4260,Mapping!$AI$3:$AJ$48,2,0)</f>
        <v>United States</v>
      </c>
      <c r="N4260" t="str">
        <f>VLOOKUP($L4260,Mapping!$AI$3:$AK$48,3,0)</f>
        <v>West</v>
      </c>
      <c r="O4260" t="str">
        <f>VLOOKUP(Table1[[#This Row],[Column1]],Mapping!$AM$8:$AN$11,2,0)</f>
        <v>Technology</v>
      </c>
      <c r="P4260" t="str">
        <f>VLOOKUP(Table1[[#This Row],[Column3]],Mapping!$AP$5:$AQ$22,2,0)</f>
        <v>Accessories</v>
      </c>
      <c r="Q4260">
        <v>33.18</v>
      </c>
      <c r="R4260">
        <v>2</v>
      </c>
      <c r="S4260">
        <v>11.613</v>
      </c>
    </row>
    <row r="4261" spans="1:19" x14ac:dyDescent="0.35">
      <c r="A4261">
        <v>1519</v>
      </c>
      <c r="B4261" t="s">
        <v>1768</v>
      </c>
      <c r="C4261" t="s">
        <v>1769</v>
      </c>
      <c r="D4261" t="str">
        <f>MID(Table1[[#This Row],[Product ID]],5,2)</f>
        <v>PA</v>
      </c>
      <c r="E4261" t="str">
        <f>LEFT(Table1[[#This Row],[Product ID]],3)</f>
        <v>OFF</v>
      </c>
      <c r="F4261" s="10" t="e">
        <f>VLOOKUP(Table1[[#This Row],[Order ID]],Mapping!H4261:J12052,3,0)</f>
        <v>#N/A</v>
      </c>
      <c r="G4261" s="10" t="e">
        <f>VLOOKUP(Table1[[#This Row],[Order ID]],Mapping!H4261:K12052,4,0)</f>
        <v>#N/A</v>
      </c>
      <c r="H4261" t="str">
        <f>INDEX(Mapping!$B$2:$T$7793,MATCH(Data!$A4261,Mapping!$B$3:$B$7793,0),MATCH(Data!$H$1,Mapping!$B$2:$T$2,0))</f>
        <v>Standard Class</v>
      </c>
      <c r="I4261" t="str">
        <f>INDEX(Mapping!$B$2:$T$7793,MATCH(Data!$A4261,Mapping!$B$3:$B$7793,0),MATCH(Data!$I$1,Mapping!$B$2:$T$2,0))</f>
        <v>Corporate</v>
      </c>
      <c r="J4261">
        <f>VLOOKUP($A4261,Mapping!$X$3:$Y$7793,2,0)</f>
        <v>77041</v>
      </c>
      <c r="K4261" t="str">
        <f>VLOOKUP($J4261,Mapping!$AB$3:$AC$475,2,0)</f>
        <v>Eagan</v>
      </c>
      <c r="L4261" t="str">
        <f>VLOOKUP($K4261,Mapping!$AF$3:$AG$475,2,0)</f>
        <v>Minnesota</v>
      </c>
      <c r="M4261" t="str">
        <f>VLOOKUP($L4261,Mapping!$AI$3:$AJ$48,2,0)</f>
        <v>United States</v>
      </c>
      <c r="N4261" t="str">
        <f>VLOOKUP($L4261,Mapping!$AI$3:$AK$48,3,0)</f>
        <v>Central</v>
      </c>
      <c r="O4261" t="str">
        <f>VLOOKUP(Table1[[#This Row],[Column1]],Mapping!$AM$8:$AN$11,2,0)</f>
        <v>Office Supplies</v>
      </c>
      <c r="P4261" t="str">
        <f>VLOOKUP(Table1[[#This Row],[Column3]],Mapping!$AP$5:$AQ$22,2,0)</f>
        <v>Paper</v>
      </c>
      <c r="Q4261">
        <v>273.89600000000002</v>
      </c>
      <c r="R4261">
        <v>7</v>
      </c>
      <c r="S4261">
        <v>92.43989999999998</v>
      </c>
    </row>
    <row r="4262" spans="1:19" x14ac:dyDescent="0.35">
      <c r="A4262">
        <v>1520</v>
      </c>
      <c r="B4262" t="s">
        <v>1768</v>
      </c>
      <c r="C4262" t="s">
        <v>1770</v>
      </c>
      <c r="D4262" t="str">
        <f>MID(Table1[[#This Row],[Product ID]],5,2)</f>
        <v>MA</v>
      </c>
      <c r="E4262" t="str">
        <f>LEFT(Table1[[#This Row],[Product ID]],3)</f>
        <v>TEC</v>
      </c>
      <c r="F4262" s="10" t="e">
        <f>VLOOKUP(Table1[[#This Row],[Order ID]],Mapping!H4262:J12053,3,0)</f>
        <v>#N/A</v>
      </c>
      <c r="G4262" s="10" t="e">
        <f>VLOOKUP(Table1[[#This Row],[Order ID]],Mapping!H4262:K12053,4,0)</f>
        <v>#N/A</v>
      </c>
      <c r="H4262" t="str">
        <f>INDEX(Mapping!$B$2:$T$7793,MATCH(Data!$A4262,Mapping!$B$3:$B$7793,0),MATCH(Data!$H$1,Mapping!$B$2:$T$2,0))</f>
        <v>Second Class</v>
      </c>
      <c r="I4262" t="str">
        <f>INDEX(Mapping!$B$2:$T$7793,MATCH(Data!$A4262,Mapping!$B$3:$B$7793,0),MATCH(Data!$I$1,Mapping!$B$2:$T$2,0))</f>
        <v>Corporate</v>
      </c>
      <c r="J4262">
        <f>VLOOKUP($A4262,Mapping!$X$3:$Y$7793,2,0)</f>
        <v>77041</v>
      </c>
      <c r="K4262" t="str">
        <f>VLOOKUP($J4262,Mapping!$AB$3:$AC$475,2,0)</f>
        <v>Eagan</v>
      </c>
      <c r="L4262" t="str">
        <f>VLOOKUP($K4262,Mapping!$AF$3:$AG$475,2,0)</f>
        <v>Minnesota</v>
      </c>
      <c r="M4262" t="str">
        <f>VLOOKUP($L4262,Mapping!$AI$3:$AJ$48,2,0)</f>
        <v>United States</v>
      </c>
      <c r="N4262" t="str">
        <f>VLOOKUP($L4262,Mapping!$AI$3:$AK$48,3,0)</f>
        <v>Central</v>
      </c>
      <c r="O4262" t="str">
        <f>VLOOKUP(Table1[[#This Row],[Column1]],Mapping!$AM$8:$AN$11,2,0)</f>
        <v>Technology</v>
      </c>
      <c r="P4262" t="str">
        <f>VLOOKUP(Table1[[#This Row],[Column3]],Mapping!$AP$5:$AQ$22,2,0)</f>
        <v>Machines</v>
      </c>
      <c r="Q4262">
        <v>597.13200000000006</v>
      </c>
      <c r="R4262">
        <v>3</v>
      </c>
      <c r="S4262">
        <v>49.760999999999967</v>
      </c>
    </row>
    <row r="4263" spans="1:19" x14ac:dyDescent="0.35">
      <c r="A4263">
        <v>1532</v>
      </c>
      <c r="B4263" t="s">
        <v>1785</v>
      </c>
      <c r="C4263" t="s">
        <v>497</v>
      </c>
      <c r="D4263" t="str">
        <f>MID(Table1[[#This Row],[Product ID]],5,2)</f>
        <v>PA</v>
      </c>
      <c r="E4263" t="str">
        <f>LEFT(Table1[[#This Row],[Product ID]],3)</f>
        <v>OFF</v>
      </c>
      <c r="F4263" s="10" t="e">
        <f>VLOOKUP(Table1[[#This Row],[Order ID]],Mapping!H4263:J12054,3,0)</f>
        <v>#N/A</v>
      </c>
      <c r="G4263" s="10" t="e">
        <f>VLOOKUP(Table1[[#This Row],[Order ID]],Mapping!H4263:K12054,4,0)</f>
        <v>#N/A</v>
      </c>
      <c r="H4263" t="str">
        <f>INDEX(Mapping!$B$2:$T$7793,MATCH(Data!$A4263,Mapping!$B$3:$B$7793,0),MATCH(Data!$H$1,Mapping!$B$2:$T$2,0))</f>
        <v>Standard Class</v>
      </c>
      <c r="I4263" t="str">
        <f>INDEX(Mapping!$B$2:$T$7793,MATCH(Data!$A4263,Mapping!$B$3:$B$7793,0),MATCH(Data!$I$1,Mapping!$B$2:$T$2,0))</f>
        <v>Consumer</v>
      </c>
      <c r="J4263">
        <f>VLOOKUP($A4263,Mapping!$X$3:$Y$7793,2,0)</f>
        <v>80219</v>
      </c>
      <c r="K4263" t="str">
        <f>VLOOKUP($J4263,Mapping!$AB$3:$AC$475,2,0)</f>
        <v>Tamarac</v>
      </c>
      <c r="L4263" t="str">
        <f>VLOOKUP($K4263,Mapping!$AF$3:$AG$475,2,0)</f>
        <v>Florida</v>
      </c>
      <c r="M4263" t="str">
        <f>VLOOKUP($L4263,Mapping!$AI$3:$AJ$48,2,0)</f>
        <v>United States</v>
      </c>
      <c r="N4263" t="str">
        <f>VLOOKUP($L4263,Mapping!$AI$3:$AK$48,3,0)</f>
        <v>South</v>
      </c>
      <c r="O4263" t="str">
        <f>VLOOKUP(Table1[[#This Row],[Column1]],Mapping!$AM$8:$AN$11,2,0)</f>
        <v>Office Supplies</v>
      </c>
      <c r="P4263" t="str">
        <f>VLOOKUP(Table1[[#This Row],[Column3]],Mapping!$AP$5:$AQ$22,2,0)</f>
        <v>Paper</v>
      </c>
      <c r="Q4263">
        <v>88.768000000000001</v>
      </c>
      <c r="R4263">
        <v>2</v>
      </c>
      <c r="S4263">
        <v>31.068799999999996</v>
      </c>
    </row>
    <row r="4264" spans="1:19" x14ac:dyDescent="0.35">
      <c r="A4264">
        <v>7755</v>
      </c>
      <c r="B4264" t="s">
        <v>5747</v>
      </c>
      <c r="C4264" t="s">
        <v>3474</v>
      </c>
      <c r="D4264" t="str">
        <f>MID(Table1[[#This Row],[Product ID]],5,2)</f>
        <v>CH</v>
      </c>
      <c r="E4264" t="str">
        <f>LEFT(Table1[[#This Row],[Product ID]],3)</f>
        <v>FUR</v>
      </c>
      <c r="F4264" s="10">
        <f>VLOOKUP(Table1[[#This Row],[Order ID]],Mapping!H4264:J12055,3,0)</f>
        <v>41792</v>
      </c>
      <c r="G4264" s="10">
        <f>VLOOKUP(Table1[[#This Row],[Order ID]],Mapping!H4264:K12055,4,0)</f>
        <v>41794</v>
      </c>
      <c r="H4264" t="str">
        <f>INDEX(Mapping!$B$2:$T$7793,MATCH(Data!$A4264,Mapping!$B$3:$B$7793,0),MATCH(Data!$H$1,Mapping!$B$2:$T$2,0))</f>
        <v>Standard Class</v>
      </c>
      <c r="I4264" t="str">
        <f>INDEX(Mapping!$B$2:$T$7793,MATCH(Data!$A4264,Mapping!$B$3:$B$7793,0),MATCH(Data!$I$1,Mapping!$B$2:$T$2,0))</f>
        <v>Corporate</v>
      </c>
      <c r="J4264">
        <f>VLOOKUP($A4264,Mapping!$X$3:$Y$7793,2,0)</f>
        <v>46203</v>
      </c>
      <c r="K4264" t="str">
        <f>VLOOKUP($J4264,Mapping!$AB$3:$AC$475,2,0)</f>
        <v>Bozeman</v>
      </c>
      <c r="L4264" t="str">
        <f>VLOOKUP($K4264,Mapping!$AF$3:$AG$475,2,0)</f>
        <v>Montana</v>
      </c>
      <c r="M4264" t="str">
        <f>VLOOKUP($L4264,Mapping!$AI$3:$AJ$48,2,0)</f>
        <v>United States</v>
      </c>
      <c r="N4264" t="str">
        <f>VLOOKUP($L4264,Mapping!$AI$3:$AK$48,3,0)</f>
        <v>West</v>
      </c>
      <c r="O4264" t="str">
        <f>VLOOKUP(Table1[[#This Row],[Column1]],Mapping!$AM$8:$AN$11,2,0)</f>
        <v>Furniture</v>
      </c>
      <c r="P4264" t="str">
        <f>VLOOKUP(Table1[[#This Row],[Column3]],Mapping!$AP$5:$AQ$22,2,0)</f>
        <v>Chairs</v>
      </c>
      <c r="Q4264">
        <v>1925.88</v>
      </c>
      <c r="R4264">
        <v>6</v>
      </c>
      <c r="S4264">
        <v>539.24639999999999</v>
      </c>
    </row>
    <row r="4265" spans="1:19" x14ac:dyDescent="0.35">
      <c r="A4265">
        <v>7756</v>
      </c>
      <c r="B4265" t="s">
        <v>5747</v>
      </c>
      <c r="C4265" t="s">
        <v>256</v>
      </c>
      <c r="D4265" t="str">
        <f>MID(Table1[[#This Row],[Product ID]],5,2)</f>
        <v>AP</v>
      </c>
      <c r="E4265" t="str">
        <f>LEFT(Table1[[#This Row],[Product ID]],3)</f>
        <v>OFF</v>
      </c>
      <c r="F4265" s="10">
        <f>VLOOKUP(Table1[[#This Row],[Order ID]],Mapping!H4265:J12056,3,0)</f>
        <v>41792</v>
      </c>
      <c r="G4265" s="10">
        <f>VLOOKUP(Table1[[#This Row],[Order ID]],Mapping!H4265:K12056,4,0)</f>
        <v>41794</v>
      </c>
      <c r="H4265" t="str">
        <f>INDEX(Mapping!$B$2:$T$7793,MATCH(Data!$A4265,Mapping!$B$3:$B$7793,0),MATCH(Data!$H$1,Mapping!$B$2:$T$2,0))</f>
        <v>Second Class</v>
      </c>
      <c r="I4265" t="str">
        <f>INDEX(Mapping!$B$2:$T$7793,MATCH(Data!$A4265,Mapping!$B$3:$B$7793,0),MATCH(Data!$I$1,Mapping!$B$2:$T$2,0))</f>
        <v>Corporate</v>
      </c>
      <c r="J4265">
        <f>VLOOKUP($A4265,Mapping!$X$3:$Y$7793,2,0)</f>
        <v>46203</v>
      </c>
      <c r="K4265" t="str">
        <f>VLOOKUP($J4265,Mapping!$AB$3:$AC$475,2,0)</f>
        <v>Bozeman</v>
      </c>
      <c r="L4265" t="str">
        <f>VLOOKUP($K4265,Mapping!$AF$3:$AG$475,2,0)</f>
        <v>Montana</v>
      </c>
      <c r="M4265" t="str">
        <f>VLOOKUP($L4265,Mapping!$AI$3:$AJ$48,2,0)</f>
        <v>United States</v>
      </c>
      <c r="N4265" t="str">
        <f>VLOOKUP($L4265,Mapping!$AI$3:$AK$48,3,0)</f>
        <v>West</v>
      </c>
      <c r="O4265" t="str">
        <f>VLOOKUP(Table1[[#This Row],[Column1]],Mapping!$AM$8:$AN$11,2,0)</f>
        <v>Office Supplies</v>
      </c>
      <c r="P4265" t="str">
        <f>VLOOKUP(Table1[[#This Row],[Column3]],Mapping!$AP$5:$AQ$22,2,0)</f>
        <v>Appliances</v>
      </c>
      <c r="Q4265">
        <v>2405.1999999999998</v>
      </c>
      <c r="R4265">
        <v>8</v>
      </c>
      <c r="S4265">
        <v>793.71599999999989</v>
      </c>
    </row>
    <row r="4266" spans="1:19" x14ac:dyDescent="0.35">
      <c r="A4266">
        <v>7757</v>
      </c>
      <c r="B4266" t="s">
        <v>5747</v>
      </c>
      <c r="C4266" t="s">
        <v>1657</v>
      </c>
      <c r="D4266" t="str">
        <f>MID(Table1[[#This Row],[Product ID]],5,2)</f>
        <v>AC</v>
      </c>
      <c r="E4266" t="str">
        <f>LEFT(Table1[[#This Row],[Product ID]],3)</f>
        <v>TEC</v>
      </c>
      <c r="F4266" s="10">
        <f>VLOOKUP(Table1[[#This Row],[Order ID]],Mapping!H4266:J12057,3,0)</f>
        <v>41792</v>
      </c>
      <c r="G4266" s="10">
        <f>VLOOKUP(Table1[[#This Row],[Order ID]],Mapping!H4266:K12057,4,0)</f>
        <v>41794</v>
      </c>
      <c r="H4266" t="str">
        <f>INDEX(Mapping!$B$2:$T$7793,MATCH(Data!$A4266,Mapping!$B$3:$B$7793,0),MATCH(Data!$H$1,Mapping!$B$2:$T$2,0))</f>
        <v>Second Class</v>
      </c>
      <c r="I4266" t="str">
        <f>INDEX(Mapping!$B$2:$T$7793,MATCH(Data!$A4266,Mapping!$B$3:$B$7793,0),MATCH(Data!$I$1,Mapping!$B$2:$T$2,0))</f>
        <v>Corporate</v>
      </c>
      <c r="J4266">
        <f>VLOOKUP($A4266,Mapping!$X$3:$Y$7793,2,0)</f>
        <v>46203</v>
      </c>
      <c r="K4266" t="str">
        <f>VLOOKUP($J4266,Mapping!$AB$3:$AC$475,2,0)</f>
        <v>Bozeman</v>
      </c>
      <c r="L4266" t="str">
        <f>VLOOKUP($K4266,Mapping!$AF$3:$AG$475,2,0)</f>
        <v>Montana</v>
      </c>
      <c r="M4266" t="str">
        <f>VLOOKUP($L4266,Mapping!$AI$3:$AJ$48,2,0)</f>
        <v>United States</v>
      </c>
      <c r="N4266" t="str">
        <f>VLOOKUP($L4266,Mapping!$AI$3:$AK$48,3,0)</f>
        <v>West</v>
      </c>
      <c r="O4266" t="str">
        <f>VLOOKUP(Table1[[#This Row],[Column1]],Mapping!$AM$8:$AN$11,2,0)</f>
        <v>Technology</v>
      </c>
      <c r="P4266" t="str">
        <f>VLOOKUP(Table1[[#This Row],[Column3]],Mapping!$AP$5:$AQ$22,2,0)</f>
        <v>Accessories</v>
      </c>
      <c r="Q4266">
        <v>83.97</v>
      </c>
      <c r="R4266">
        <v>3</v>
      </c>
      <c r="S4266">
        <v>15.954299999999993</v>
      </c>
    </row>
    <row r="4267" spans="1:19" x14ac:dyDescent="0.35">
      <c r="A4267">
        <v>7758</v>
      </c>
      <c r="B4267" t="s">
        <v>5747</v>
      </c>
      <c r="C4267" t="s">
        <v>2758</v>
      </c>
      <c r="D4267" t="str">
        <f>MID(Table1[[#This Row],[Product ID]],5,2)</f>
        <v>AC</v>
      </c>
      <c r="E4267" t="str">
        <f>LEFT(Table1[[#This Row],[Product ID]],3)</f>
        <v>TEC</v>
      </c>
      <c r="F4267" s="10">
        <f>VLOOKUP(Table1[[#This Row],[Order ID]],Mapping!H4267:J12058,3,0)</f>
        <v>41792</v>
      </c>
      <c r="G4267" s="10">
        <f>VLOOKUP(Table1[[#This Row],[Order ID]],Mapping!H4267:K12058,4,0)</f>
        <v>41794</v>
      </c>
      <c r="H4267" t="str">
        <f>INDEX(Mapping!$B$2:$T$7793,MATCH(Data!$A4267,Mapping!$B$3:$B$7793,0),MATCH(Data!$H$1,Mapping!$B$2:$T$2,0))</f>
        <v>Second Class</v>
      </c>
      <c r="I4267" t="str">
        <f>INDEX(Mapping!$B$2:$T$7793,MATCH(Data!$A4267,Mapping!$B$3:$B$7793,0),MATCH(Data!$I$1,Mapping!$B$2:$T$2,0))</f>
        <v>Corporate</v>
      </c>
      <c r="J4267">
        <f>VLOOKUP($A4267,Mapping!$X$3:$Y$7793,2,0)</f>
        <v>46203</v>
      </c>
      <c r="K4267" t="str">
        <f>VLOOKUP($J4267,Mapping!$AB$3:$AC$475,2,0)</f>
        <v>Bozeman</v>
      </c>
      <c r="L4267" t="str">
        <f>VLOOKUP($K4267,Mapping!$AF$3:$AG$475,2,0)</f>
        <v>Montana</v>
      </c>
      <c r="M4267" t="str">
        <f>VLOOKUP($L4267,Mapping!$AI$3:$AJ$48,2,0)</f>
        <v>United States</v>
      </c>
      <c r="N4267" t="str">
        <f>VLOOKUP($L4267,Mapping!$AI$3:$AK$48,3,0)</f>
        <v>West</v>
      </c>
      <c r="O4267" t="str">
        <f>VLOOKUP(Table1[[#This Row],[Column1]],Mapping!$AM$8:$AN$11,2,0)</f>
        <v>Technology</v>
      </c>
      <c r="P4267" t="str">
        <f>VLOOKUP(Table1[[#This Row],[Column3]],Mapping!$AP$5:$AQ$22,2,0)</f>
        <v>Accessories</v>
      </c>
      <c r="Q4267">
        <v>39.89</v>
      </c>
      <c r="R4267">
        <v>1</v>
      </c>
      <c r="S4267">
        <v>14.7593</v>
      </c>
    </row>
    <row r="4268" spans="1:19" x14ac:dyDescent="0.35">
      <c r="A4268">
        <v>7759</v>
      </c>
      <c r="B4268" t="s">
        <v>5747</v>
      </c>
      <c r="C4268" t="s">
        <v>1556</v>
      </c>
      <c r="D4268" t="str">
        <f>MID(Table1[[#This Row],[Product ID]],5,2)</f>
        <v>BI</v>
      </c>
      <c r="E4268" t="str">
        <f>LEFT(Table1[[#This Row],[Product ID]],3)</f>
        <v>OFF</v>
      </c>
      <c r="F4268" s="10">
        <f>VLOOKUP(Table1[[#This Row],[Order ID]],Mapping!H4268:J12059,3,0)</f>
        <v>41792</v>
      </c>
      <c r="G4268" s="10">
        <f>VLOOKUP(Table1[[#This Row],[Order ID]],Mapping!H4268:K12059,4,0)</f>
        <v>41794</v>
      </c>
      <c r="H4268" t="str">
        <f>INDEX(Mapping!$B$2:$T$7793,MATCH(Data!$A4268,Mapping!$B$3:$B$7793,0),MATCH(Data!$H$1,Mapping!$B$2:$T$2,0))</f>
        <v>Second Class</v>
      </c>
      <c r="I4268" t="str">
        <f>INDEX(Mapping!$B$2:$T$7793,MATCH(Data!$A4268,Mapping!$B$3:$B$7793,0),MATCH(Data!$I$1,Mapping!$B$2:$T$2,0))</f>
        <v>Corporate</v>
      </c>
      <c r="J4268">
        <f>VLOOKUP($A4268,Mapping!$X$3:$Y$7793,2,0)</f>
        <v>46203</v>
      </c>
      <c r="K4268" t="str">
        <f>VLOOKUP($J4268,Mapping!$AB$3:$AC$475,2,0)</f>
        <v>Bozeman</v>
      </c>
      <c r="L4268" t="str">
        <f>VLOOKUP($K4268,Mapping!$AF$3:$AG$475,2,0)</f>
        <v>Montana</v>
      </c>
      <c r="M4268" t="str">
        <f>VLOOKUP($L4268,Mapping!$AI$3:$AJ$48,2,0)</f>
        <v>United States</v>
      </c>
      <c r="N4268" t="str">
        <f>VLOOKUP($L4268,Mapping!$AI$3:$AK$48,3,0)</f>
        <v>West</v>
      </c>
      <c r="O4268" t="str">
        <f>VLOOKUP(Table1[[#This Row],[Column1]],Mapping!$AM$8:$AN$11,2,0)</f>
        <v>Office Supplies</v>
      </c>
      <c r="P4268" t="str">
        <f>VLOOKUP(Table1[[#This Row],[Column3]],Mapping!$AP$5:$AQ$22,2,0)</f>
        <v>Binders</v>
      </c>
      <c r="Q4268">
        <v>17.38</v>
      </c>
      <c r="R4268">
        <v>2</v>
      </c>
      <c r="S4268">
        <v>8.69</v>
      </c>
    </row>
    <row r="4269" spans="1:19" x14ac:dyDescent="0.35">
      <c r="A4269">
        <v>2278</v>
      </c>
      <c r="B4269" t="s">
        <v>2420</v>
      </c>
      <c r="C4269" t="s">
        <v>2421</v>
      </c>
      <c r="D4269" t="str">
        <f>MID(Table1[[#This Row],[Product ID]],5,2)</f>
        <v>PA</v>
      </c>
      <c r="E4269" t="str">
        <f>LEFT(Table1[[#This Row],[Product ID]],3)</f>
        <v>OFF</v>
      </c>
      <c r="F4269" s="10" t="e">
        <f>VLOOKUP(Table1[[#This Row],[Order ID]],Mapping!H4269:J12060,3,0)</f>
        <v>#N/A</v>
      </c>
      <c r="G4269" s="10" t="e">
        <f>VLOOKUP(Table1[[#This Row],[Order ID]],Mapping!H4269:K12060,4,0)</f>
        <v>#N/A</v>
      </c>
      <c r="H4269" t="str">
        <f>INDEX(Mapping!$B$2:$T$7793,MATCH(Data!$A4269,Mapping!$B$3:$B$7793,0),MATCH(Data!$H$1,Mapping!$B$2:$T$2,0))</f>
        <v>Standard Class</v>
      </c>
      <c r="I4269" t="str">
        <f>INDEX(Mapping!$B$2:$T$7793,MATCH(Data!$A4269,Mapping!$B$3:$B$7793,0),MATCH(Data!$I$1,Mapping!$B$2:$T$2,0))</f>
        <v>Home Office</v>
      </c>
      <c r="J4269">
        <f>VLOOKUP($A4269,Mapping!$X$3:$Y$7793,2,0)</f>
        <v>55122</v>
      </c>
      <c r="K4269" t="str">
        <f>VLOOKUP($J4269,Mapping!$AB$3:$AC$475,2,0)</f>
        <v>New York City</v>
      </c>
      <c r="L4269" t="str">
        <f>VLOOKUP($K4269,Mapping!$AF$3:$AG$475,2,0)</f>
        <v>New York</v>
      </c>
      <c r="M4269" t="str">
        <f>VLOOKUP($L4269,Mapping!$AI$3:$AJ$48,2,0)</f>
        <v>United States</v>
      </c>
      <c r="N4269" t="str">
        <f>VLOOKUP($L4269,Mapping!$AI$3:$AK$48,3,0)</f>
        <v>East</v>
      </c>
      <c r="O4269" t="str">
        <f>VLOOKUP(Table1[[#This Row],[Column1]],Mapping!$AM$8:$AN$11,2,0)</f>
        <v>Office Supplies</v>
      </c>
      <c r="P4269" t="str">
        <f>VLOOKUP(Table1[[#This Row],[Column3]],Mapping!$AP$5:$AQ$22,2,0)</f>
        <v>Paper</v>
      </c>
      <c r="Q4269">
        <v>8.56</v>
      </c>
      <c r="R4269">
        <v>2</v>
      </c>
      <c r="S4269">
        <v>3.8519999999999994</v>
      </c>
    </row>
    <row r="4270" spans="1:19" x14ac:dyDescent="0.35">
      <c r="A4270">
        <v>2279</v>
      </c>
      <c r="B4270" t="s">
        <v>2420</v>
      </c>
      <c r="C4270" t="s">
        <v>569</v>
      </c>
      <c r="D4270" t="str">
        <f>MID(Table1[[#This Row],[Product ID]],5,2)</f>
        <v>ST</v>
      </c>
      <c r="E4270" t="str">
        <f>LEFT(Table1[[#This Row],[Product ID]],3)</f>
        <v>OFF</v>
      </c>
      <c r="F4270" s="10" t="e">
        <f>VLOOKUP(Table1[[#This Row],[Order ID]],Mapping!H4270:J12061,3,0)</f>
        <v>#N/A</v>
      </c>
      <c r="G4270" s="10" t="e">
        <f>VLOOKUP(Table1[[#This Row],[Order ID]],Mapping!H4270:K12061,4,0)</f>
        <v>#N/A</v>
      </c>
      <c r="H4270" t="str">
        <f>INDEX(Mapping!$B$2:$T$7793,MATCH(Data!$A4270,Mapping!$B$3:$B$7793,0),MATCH(Data!$H$1,Mapping!$B$2:$T$2,0))</f>
        <v>Standard Class</v>
      </c>
      <c r="I4270" t="str">
        <f>INDEX(Mapping!$B$2:$T$7793,MATCH(Data!$A4270,Mapping!$B$3:$B$7793,0),MATCH(Data!$I$1,Mapping!$B$2:$T$2,0))</f>
        <v>Consumer</v>
      </c>
      <c r="J4270">
        <f>VLOOKUP($A4270,Mapping!$X$3:$Y$7793,2,0)</f>
        <v>55122</v>
      </c>
      <c r="K4270" t="str">
        <f>VLOOKUP($J4270,Mapping!$AB$3:$AC$475,2,0)</f>
        <v>New York City</v>
      </c>
      <c r="L4270" t="str">
        <f>VLOOKUP($K4270,Mapping!$AF$3:$AG$475,2,0)</f>
        <v>New York</v>
      </c>
      <c r="M4270" t="str">
        <f>VLOOKUP($L4270,Mapping!$AI$3:$AJ$48,2,0)</f>
        <v>United States</v>
      </c>
      <c r="N4270" t="str">
        <f>VLOOKUP($L4270,Mapping!$AI$3:$AK$48,3,0)</f>
        <v>East</v>
      </c>
      <c r="O4270" t="str">
        <f>VLOOKUP(Table1[[#This Row],[Column1]],Mapping!$AM$8:$AN$11,2,0)</f>
        <v>Office Supplies</v>
      </c>
      <c r="P4270" t="str">
        <f>VLOOKUP(Table1[[#This Row],[Column3]],Mapping!$AP$5:$AQ$22,2,0)</f>
        <v>Storage</v>
      </c>
      <c r="Q4270">
        <v>52.400000000000006</v>
      </c>
      <c r="R4270">
        <v>5</v>
      </c>
      <c r="S4270">
        <v>14.148</v>
      </c>
    </row>
    <row r="4271" spans="1:19" x14ac:dyDescent="0.35">
      <c r="A4271">
        <v>2280</v>
      </c>
      <c r="B4271" t="s">
        <v>2420</v>
      </c>
      <c r="C4271" t="s">
        <v>1686</v>
      </c>
      <c r="D4271" t="str">
        <f>MID(Table1[[#This Row],[Product ID]],5,2)</f>
        <v>LA</v>
      </c>
      <c r="E4271" t="str">
        <f>LEFT(Table1[[#This Row],[Product ID]],3)</f>
        <v>OFF</v>
      </c>
      <c r="F4271" s="10" t="e">
        <f>VLOOKUP(Table1[[#This Row],[Order ID]],Mapping!H4271:J12062,3,0)</f>
        <v>#N/A</v>
      </c>
      <c r="G4271" s="10" t="e">
        <f>VLOOKUP(Table1[[#This Row],[Order ID]],Mapping!H4271:K12062,4,0)</f>
        <v>#N/A</v>
      </c>
      <c r="H4271" t="str">
        <f>INDEX(Mapping!$B$2:$T$7793,MATCH(Data!$A4271,Mapping!$B$3:$B$7793,0),MATCH(Data!$H$1,Mapping!$B$2:$T$2,0))</f>
        <v>Standard Class</v>
      </c>
      <c r="I4271" t="str">
        <f>INDEX(Mapping!$B$2:$T$7793,MATCH(Data!$A4271,Mapping!$B$3:$B$7793,0),MATCH(Data!$I$1,Mapping!$B$2:$T$2,0))</f>
        <v>Consumer</v>
      </c>
      <c r="J4271">
        <f>VLOOKUP($A4271,Mapping!$X$3:$Y$7793,2,0)</f>
        <v>55122</v>
      </c>
      <c r="K4271" t="str">
        <f>VLOOKUP($J4271,Mapping!$AB$3:$AC$475,2,0)</f>
        <v>New York City</v>
      </c>
      <c r="L4271" t="str">
        <f>VLOOKUP($K4271,Mapping!$AF$3:$AG$475,2,0)</f>
        <v>New York</v>
      </c>
      <c r="M4271" t="str">
        <f>VLOOKUP($L4271,Mapping!$AI$3:$AJ$48,2,0)</f>
        <v>United States</v>
      </c>
      <c r="N4271" t="str">
        <f>VLOOKUP($L4271,Mapping!$AI$3:$AK$48,3,0)</f>
        <v>East</v>
      </c>
      <c r="O4271" t="str">
        <f>VLOOKUP(Table1[[#This Row],[Column1]],Mapping!$AM$8:$AN$11,2,0)</f>
        <v>Office Supplies</v>
      </c>
      <c r="P4271" t="str">
        <f>VLOOKUP(Table1[[#This Row],[Column3]],Mapping!$AP$5:$AQ$22,2,0)</f>
        <v>Labels</v>
      </c>
      <c r="Q4271">
        <v>14.940000000000001</v>
      </c>
      <c r="R4271">
        <v>3</v>
      </c>
      <c r="S4271">
        <v>6.8723999999999998</v>
      </c>
    </row>
    <row r="4272" spans="1:19" x14ac:dyDescent="0.35">
      <c r="A4272">
        <v>3676</v>
      </c>
      <c r="B4272" t="s">
        <v>3383</v>
      </c>
      <c r="C4272" t="s">
        <v>1184</v>
      </c>
      <c r="D4272" t="str">
        <f>MID(Table1[[#This Row],[Product ID]],5,2)</f>
        <v>PH</v>
      </c>
      <c r="E4272" t="str">
        <f>LEFT(Table1[[#This Row],[Product ID]],3)</f>
        <v>TEC</v>
      </c>
      <c r="F4272" s="10" t="e">
        <f>VLOOKUP(Table1[[#This Row],[Order ID]],Mapping!H4272:J12063,3,0)</f>
        <v>#N/A</v>
      </c>
      <c r="G4272" s="10" t="e">
        <f>VLOOKUP(Table1[[#This Row],[Order ID]],Mapping!H4272:K12063,4,0)</f>
        <v>#N/A</v>
      </c>
      <c r="H4272" t="str">
        <f>INDEX(Mapping!$B$2:$T$7793,MATCH(Data!$A4272,Mapping!$B$3:$B$7793,0),MATCH(Data!$H$1,Mapping!$B$2:$T$2,0))</f>
        <v>Same Day</v>
      </c>
      <c r="I4272" t="str">
        <f>INDEX(Mapping!$B$2:$T$7793,MATCH(Data!$A4272,Mapping!$B$3:$B$7793,0),MATCH(Data!$I$1,Mapping!$B$2:$T$2,0))</f>
        <v>Consumer</v>
      </c>
      <c r="J4272">
        <f>VLOOKUP($A4272,Mapping!$X$3:$Y$7793,2,0)</f>
        <v>97206</v>
      </c>
      <c r="K4272" t="str">
        <f>VLOOKUP($J4272,Mapping!$AB$3:$AC$475,2,0)</f>
        <v>San Jose</v>
      </c>
      <c r="L4272" t="str">
        <f>VLOOKUP($K4272,Mapping!$AF$3:$AG$475,2,0)</f>
        <v>California</v>
      </c>
      <c r="M4272" t="str">
        <f>VLOOKUP($L4272,Mapping!$AI$3:$AJ$48,2,0)</f>
        <v>United States</v>
      </c>
      <c r="N4272" t="str">
        <f>VLOOKUP($L4272,Mapping!$AI$3:$AK$48,3,0)</f>
        <v>West</v>
      </c>
      <c r="O4272" t="str">
        <f>VLOOKUP(Table1[[#This Row],[Column1]],Mapping!$AM$8:$AN$11,2,0)</f>
        <v>Technology</v>
      </c>
      <c r="P4272" t="str">
        <f>VLOOKUP(Table1[[#This Row],[Column3]],Mapping!$AP$5:$AQ$22,2,0)</f>
        <v>Phones</v>
      </c>
      <c r="Q4272">
        <v>344.70400000000001</v>
      </c>
      <c r="R4272">
        <v>2</v>
      </c>
      <c r="S4272">
        <v>38.779199999999989</v>
      </c>
    </row>
    <row r="4273" spans="1:19" x14ac:dyDescent="0.35">
      <c r="A4273">
        <v>6793</v>
      </c>
      <c r="B4273" t="s">
        <v>5212</v>
      </c>
      <c r="C4273" t="s">
        <v>649</v>
      </c>
      <c r="D4273" t="str">
        <f>MID(Table1[[#This Row],[Product ID]],5,2)</f>
        <v>BI</v>
      </c>
      <c r="E4273" t="str">
        <f>LEFT(Table1[[#This Row],[Product ID]],3)</f>
        <v>OFF</v>
      </c>
      <c r="F4273" s="10">
        <f>VLOOKUP(Table1[[#This Row],[Order ID]],Mapping!H4273:J12064,3,0)</f>
        <v>41960</v>
      </c>
      <c r="G4273" s="10">
        <f>VLOOKUP(Table1[[#This Row],[Order ID]],Mapping!H4273:K12064,4,0)</f>
        <v>41964</v>
      </c>
      <c r="H4273" t="str">
        <f>INDEX(Mapping!$B$2:$T$7793,MATCH(Data!$A4273,Mapping!$B$3:$B$7793,0),MATCH(Data!$H$1,Mapping!$B$2:$T$2,0))</f>
        <v>Standard Class</v>
      </c>
      <c r="I4273" t="str">
        <f>INDEX(Mapping!$B$2:$T$7793,MATCH(Data!$A4273,Mapping!$B$3:$B$7793,0),MATCH(Data!$I$1,Mapping!$B$2:$T$2,0))</f>
        <v>Corporate</v>
      </c>
      <c r="J4273">
        <f>VLOOKUP($A4273,Mapping!$X$3:$Y$7793,2,0)</f>
        <v>44035</v>
      </c>
      <c r="K4273" t="e">
        <f>VLOOKUP($J4273,Mapping!$AB$3:$AC$475,2,0)</f>
        <v>#N/A</v>
      </c>
      <c r="L4273" t="e">
        <f>VLOOKUP($K4273,Mapping!$AF$3:$AG$475,2,0)</f>
        <v>#N/A</v>
      </c>
      <c r="M4273" t="e">
        <f>VLOOKUP($L4273,Mapping!$AI$3:$AJ$48,2,0)</f>
        <v>#N/A</v>
      </c>
      <c r="N4273" t="e">
        <f>VLOOKUP($L4273,Mapping!$AI$3:$AK$48,3,0)</f>
        <v>#N/A</v>
      </c>
      <c r="O4273" t="str">
        <f>VLOOKUP(Table1[[#This Row],[Column1]],Mapping!$AM$8:$AN$11,2,0)</f>
        <v>Office Supplies</v>
      </c>
      <c r="P4273" t="str">
        <f>VLOOKUP(Table1[[#This Row],[Column3]],Mapping!$AP$5:$AQ$22,2,0)</f>
        <v>Binders</v>
      </c>
      <c r="Q4273">
        <v>1.8240000000000003</v>
      </c>
      <c r="R4273">
        <v>1</v>
      </c>
      <c r="S4273">
        <v>-1.3983999999999996</v>
      </c>
    </row>
    <row r="4274" spans="1:19" x14ac:dyDescent="0.35">
      <c r="A4274">
        <v>5398</v>
      </c>
      <c r="B4274" t="s">
        <v>4427</v>
      </c>
      <c r="C4274" t="s">
        <v>3440</v>
      </c>
      <c r="D4274" t="str">
        <f>MID(Table1[[#This Row],[Product ID]],5,2)</f>
        <v>AP</v>
      </c>
      <c r="E4274" t="str">
        <f>LEFT(Table1[[#This Row],[Product ID]],3)</f>
        <v>OFF</v>
      </c>
      <c r="F4274" s="10">
        <f>VLOOKUP(Table1[[#This Row],[Order ID]],Mapping!H4274:J12065,3,0)</f>
        <v>41697</v>
      </c>
      <c r="G4274" s="10">
        <f>VLOOKUP(Table1[[#This Row],[Order ID]],Mapping!H4274:K12065,4,0)</f>
        <v>41701</v>
      </c>
      <c r="H4274" t="str">
        <f>INDEX(Mapping!$B$2:$T$7793,MATCH(Data!$A4274,Mapping!$B$3:$B$7793,0),MATCH(Data!$H$1,Mapping!$B$2:$T$2,0))</f>
        <v>Standard Class</v>
      </c>
      <c r="I4274" t="str">
        <f>INDEX(Mapping!$B$2:$T$7793,MATCH(Data!$A4274,Mapping!$B$3:$B$7793,0),MATCH(Data!$I$1,Mapping!$B$2:$T$2,0))</f>
        <v>Corporate</v>
      </c>
      <c r="J4274">
        <f>VLOOKUP($A4274,Mapping!$X$3:$Y$7793,2,0)</f>
        <v>93101</v>
      </c>
      <c r="K4274" t="str">
        <f>VLOOKUP($J4274,Mapping!$AB$3:$AC$475,2,0)</f>
        <v>Cambridge</v>
      </c>
      <c r="L4274" t="str">
        <f>VLOOKUP($K4274,Mapping!$AF$3:$AG$475,2,0)</f>
        <v>Massachusetts</v>
      </c>
      <c r="M4274" t="str">
        <f>VLOOKUP($L4274,Mapping!$AI$3:$AJ$48,2,0)</f>
        <v>United States</v>
      </c>
      <c r="N4274" t="str">
        <f>VLOOKUP($L4274,Mapping!$AI$3:$AK$48,3,0)</f>
        <v>East</v>
      </c>
      <c r="O4274" t="str">
        <f>VLOOKUP(Table1[[#This Row],[Column1]],Mapping!$AM$8:$AN$11,2,0)</f>
        <v>Office Supplies</v>
      </c>
      <c r="P4274" t="str">
        <f>VLOOKUP(Table1[[#This Row],[Column3]],Mapping!$AP$5:$AQ$22,2,0)</f>
        <v>Appliances</v>
      </c>
      <c r="Q4274">
        <v>356.78999999999996</v>
      </c>
      <c r="R4274">
        <v>7</v>
      </c>
      <c r="S4274">
        <v>99.901199999999989</v>
      </c>
    </row>
    <row r="4275" spans="1:19" x14ac:dyDescent="0.35">
      <c r="A4275">
        <v>4266</v>
      </c>
      <c r="B4275" t="s">
        <v>3769</v>
      </c>
      <c r="C4275" t="s">
        <v>549</v>
      </c>
      <c r="D4275" t="str">
        <f>MID(Table1[[#This Row],[Product ID]],5,2)</f>
        <v>ST</v>
      </c>
      <c r="E4275" t="str">
        <f>LEFT(Table1[[#This Row],[Product ID]],3)</f>
        <v>OFF</v>
      </c>
      <c r="F4275" s="10" t="e">
        <f>VLOOKUP(Table1[[#This Row],[Order ID]],Mapping!H4275:J12066,3,0)</f>
        <v>#N/A</v>
      </c>
      <c r="G4275" s="10" t="e">
        <f>VLOOKUP(Table1[[#This Row],[Order ID]],Mapping!H4275:K12066,4,0)</f>
        <v>#N/A</v>
      </c>
      <c r="H4275" t="str">
        <f>INDEX(Mapping!$B$2:$T$7793,MATCH(Data!$A4275,Mapping!$B$3:$B$7793,0),MATCH(Data!$H$1,Mapping!$B$2:$T$2,0))</f>
        <v>Standard Class</v>
      </c>
      <c r="I4275" t="str">
        <f>INDEX(Mapping!$B$2:$T$7793,MATCH(Data!$A4275,Mapping!$B$3:$B$7793,0),MATCH(Data!$I$1,Mapping!$B$2:$T$2,0))</f>
        <v>Consumer</v>
      </c>
      <c r="J4275">
        <f>VLOOKUP($A4275,Mapping!$X$3:$Y$7793,2,0)</f>
        <v>68025</v>
      </c>
      <c r="K4275" t="str">
        <f>VLOOKUP($J4275,Mapping!$AB$3:$AC$475,2,0)</f>
        <v>Philadelphia</v>
      </c>
      <c r="L4275" t="str">
        <f>VLOOKUP($K4275,Mapping!$AF$3:$AG$475,2,0)</f>
        <v>Pennsylvania</v>
      </c>
      <c r="M4275" t="str">
        <f>VLOOKUP($L4275,Mapping!$AI$3:$AJ$48,2,0)</f>
        <v>United States</v>
      </c>
      <c r="N4275" t="str">
        <f>VLOOKUP($L4275,Mapping!$AI$3:$AK$48,3,0)</f>
        <v>East</v>
      </c>
      <c r="O4275" t="str">
        <f>VLOOKUP(Table1[[#This Row],[Column1]],Mapping!$AM$8:$AN$11,2,0)</f>
        <v>Office Supplies</v>
      </c>
      <c r="P4275" t="str">
        <f>VLOOKUP(Table1[[#This Row],[Column3]],Mapping!$AP$5:$AQ$22,2,0)</f>
        <v>Storage</v>
      </c>
      <c r="Q4275">
        <v>750.68</v>
      </c>
      <c r="R4275">
        <v>2</v>
      </c>
      <c r="S4275">
        <v>37.533999999999992</v>
      </c>
    </row>
    <row r="4276" spans="1:19" x14ac:dyDescent="0.35">
      <c r="A4276">
        <v>7277</v>
      </c>
      <c r="B4276" t="s">
        <v>5480</v>
      </c>
      <c r="C4276" t="s">
        <v>3497</v>
      </c>
      <c r="D4276" t="str">
        <f>MID(Table1[[#This Row],[Product ID]],5,2)</f>
        <v>PA</v>
      </c>
      <c r="E4276" t="str">
        <f>LEFT(Table1[[#This Row],[Product ID]],3)</f>
        <v>OFF</v>
      </c>
      <c r="F4276" s="10">
        <f>VLOOKUP(Table1[[#This Row],[Order ID]],Mapping!H4276:J12067,3,0)</f>
        <v>41906</v>
      </c>
      <c r="G4276" s="10">
        <f>VLOOKUP(Table1[[#This Row],[Order ID]],Mapping!H4276:K12067,4,0)</f>
        <v>41912</v>
      </c>
      <c r="H4276" t="str">
        <f>INDEX(Mapping!$B$2:$T$7793,MATCH(Data!$A4276,Mapping!$B$3:$B$7793,0),MATCH(Data!$H$1,Mapping!$B$2:$T$2,0))</f>
        <v>Standard Class</v>
      </c>
      <c r="I4276" t="str">
        <f>INDEX(Mapping!$B$2:$T$7793,MATCH(Data!$A4276,Mapping!$B$3:$B$7793,0),MATCH(Data!$I$1,Mapping!$B$2:$T$2,0))</f>
        <v>Consumer</v>
      </c>
      <c r="J4276">
        <f>VLOOKUP($A4276,Mapping!$X$3:$Y$7793,2,0)</f>
        <v>90036</v>
      </c>
      <c r="K4276" t="str">
        <f>VLOOKUP($J4276,Mapping!$AB$3:$AC$475,2,0)</f>
        <v>Los Angeles</v>
      </c>
      <c r="L4276" t="str">
        <f>VLOOKUP($K4276,Mapping!$AF$3:$AG$475,2,0)</f>
        <v>California</v>
      </c>
      <c r="M4276" t="str">
        <f>VLOOKUP($L4276,Mapping!$AI$3:$AJ$48,2,0)</f>
        <v>United States</v>
      </c>
      <c r="N4276" t="str">
        <f>VLOOKUP($L4276,Mapping!$AI$3:$AK$48,3,0)</f>
        <v>West</v>
      </c>
      <c r="O4276" t="str">
        <f>VLOOKUP(Table1[[#This Row],[Column1]],Mapping!$AM$8:$AN$11,2,0)</f>
        <v>Office Supplies</v>
      </c>
      <c r="P4276" t="str">
        <f>VLOOKUP(Table1[[#This Row],[Column3]],Mapping!$AP$5:$AQ$22,2,0)</f>
        <v>Paper</v>
      </c>
      <c r="Q4276">
        <v>211.04</v>
      </c>
      <c r="R4276">
        <v>8</v>
      </c>
      <c r="S4276">
        <v>97.078399999999988</v>
      </c>
    </row>
    <row r="4277" spans="1:19" x14ac:dyDescent="0.35">
      <c r="A4277">
        <v>7278</v>
      </c>
      <c r="B4277" t="s">
        <v>5480</v>
      </c>
      <c r="C4277" t="s">
        <v>1165</v>
      </c>
      <c r="D4277" t="str">
        <f>MID(Table1[[#This Row],[Product ID]],5,2)</f>
        <v>CH</v>
      </c>
      <c r="E4277" t="str">
        <f>LEFT(Table1[[#This Row],[Product ID]],3)</f>
        <v>FUR</v>
      </c>
      <c r="F4277" s="10">
        <f>VLOOKUP(Table1[[#This Row],[Order ID]],Mapping!H4277:J12068,3,0)</f>
        <v>41906</v>
      </c>
      <c r="G4277" s="10">
        <f>VLOOKUP(Table1[[#This Row],[Order ID]],Mapping!H4277:K12068,4,0)</f>
        <v>41912</v>
      </c>
      <c r="H4277" t="str">
        <f>INDEX(Mapping!$B$2:$T$7793,MATCH(Data!$A4277,Mapping!$B$3:$B$7793,0),MATCH(Data!$H$1,Mapping!$B$2:$T$2,0))</f>
        <v>Standard Class</v>
      </c>
      <c r="I4277" t="str">
        <f>INDEX(Mapping!$B$2:$T$7793,MATCH(Data!$A4277,Mapping!$B$3:$B$7793,0),MATCH(Data!$I$1,Mapping!$B$2:$T$2,0))</f>
        <v>Consumer</v>
      </c>
      <c r="J4277">
        <f>VLOOKUP($A4277,Mapping!$X$3:$Y$7793,2,0)</f>
        <v>90036</v>
      </c>
      <c r="K4277" t="str">
        <f>VLOOKUP($J4277,Mapping!$AB$3:$AC$475,2,0)</f>
        <v>Los Angeles</v>
      </c>
      <c r="L4277" t="str">
        <f>VLOOKUP($K4277,Mapping!$AF$3:$AG$475,2,0)</f>
        <v>California</v>
      </c>
      <c r="M4277" t="str">
        <f>VLOOKUP($L4277,Mapping!$AI$3:$AJ$48,2,0)</f>
        <v>United States</v>
      </c>
      <c r="N4277" t="str">
        <f>VLOOKUP($L4277,Mapping!$AI$3:$AK$48,3,0)</f>
        <v>West</v>
      </c>
      <c r="O4277" t="str">
        <f>VLOOKUP(Table1[[#This Row],[Column1]],Mapping!$AM$8:$AN$11,2,0)</f>
        <v>Furniture</v>
      </c>
      <c r="P4277" t="str">
        <f>VLOOKUP(Table1[[#This Row],[Column3]],Mapping!$AP$5:$AQ$22,2,0)</f>
        <v>Chairs</v>
      </c>
      <c r="Q4277">
        <v>594.81600000000003</v>
      </c>
      <c r="R4277">
        <v>2</v>
      </c>
      <c r="S4277">
        <v>59.481600000000014</v>
      </c>
    </row>
    <row r="4278" spans="1:19" x14ac:dyDescent="0.35">
      <c r="A4278">
        <v>7279</v>
      </c>
      <c r="B4278" t="s">
        <v>5480</v>
      </c>
      <c r="C4278" t="s">
        <v>2175</v>
      </c>
      <c r="D4278" t="str">
        <f>MID(Table1[[#This Row],[Product ID]],5,2)</f>
        <v>BI</v>
      </c>
      <c r="E4278" t="str">
        <f>LEFT(Table1[[#This Row],[Product ID]],3)</f>
        <v>OFF</v>
      </c>
      <c r="F4278" s="10">
        <f>VLOOKUP(Table1[[#This Row],[Order ID]],Mapping!H4278:J12069,3,0)</f>
        <v>41906</v>
      </c>
      <c r="G4278" s="10">
        <f>VLOOKUP(Table1[[#This Row],[Order ID]],Mapping!H4278:K12069,4,0)</f>
        <v>41912</v>
      </c>
      <c r="H4278" t="str">
        <f>INDEX(Mapping!$B$2:$T$7793,MATCH(Data!$A4278,Mapping!$B$3:$B$7793,0),MATCH(Data!$H$1,Mapping!$B$2:$T$2,0))</f>
        <v>Standard Class</v>
      </c>
      <c r="I4278" t="str">
        <f>INDEX(Mapping!$B$2:$T$7793,MATCH(Data!$A4278,Mapping!$B$3:$B$7793,0),MATCH(Data!$I$1,Mapping!$B$2:$T$2,0))</f>
        <v>Consumer</v>
      </c>
      <c r="J4278">
        <f>VLOOKUP($A4278,Mapping!$X$3:$Y$7793,2,0)</f>
        <v>90036</v>
      </c>
      <c r="K4278" t="str">
        <f>VLOOKUP($J4278,Mapping!$AB$3:$AC$475,2,0)</f>
        <v>Los Angeles</v>
      </c>
      <c r="L4278" t="str">
        <f>VLOOKUP($K4278,Mapping!$AF$3:$AG$475,2,0)</f>
        <v>California</v>
      </c>
      <c r="M4278" t="str">
        <f>VLOOKUP($L4278,Mapping!$AI$3:$AJ$48,2,0)</f>
        <v>United States</v>
      </c>
      <c r="N4278" t="str">
        <f>VLOOKUP($L4278,Mapping!$AI$3:$AK$48,3,0)</f>
        <v>West</v>
      </c>
      <c r="O4278" t="str">
        <f>VLOOKUP(Table1[[#This Row],[Column1]],Mapping!$AM$8:$AN$11,2,0)</f>
        <v>Office Supplies</v>
      </c>
      <c r="P4278" t="str">
        <f>VLOOKUP(Table1[[#This Row],[Column3]],Mapping!$AP$5:$AQ$22,2,0)</f>
        <v>Binders</v>
      </c>
      <c r="Q4278">
        <v>72.960000000000008</v>
      </c>
      <c r="R4278">
        <v>3</v>
      </c>
      <c r="S4278">
        <v>23.711999999999996</v>
      </c>
    </row>
    <row r="4279" spans="1:19" x14ac:dyDescent="0.35">
      <c r="A4279">
        <v>1755</v>
      </c>
      <c r="B4279" t="s">
        <v>1964</v>
      </c>
      <c r="C4279" t="s">
        <v>1965</v>
      </c>
      <c r="D4279" t="str">
        <f>MID(Table1[[#This Row],[Product ID]],5,2)</f>
        <v>PA</v>
      </c>
      <c r="E4279" t="str">
        <f>LEFT(Table1[[#This Row],[Product ID]],3)</f>
        <v>OFF</v>
      </c>
      <c r="F4279" s="10" t="e">
        <f>VLOOKUP(Table1[[#This Row],[Order ID]],Mapping!H4279:J12070,3,0)</f>
        <v>#N/A</v>
      </c>
      <c r="G4279" s="10" t="e">
        <f>VLOOKUP(Table1[[#This Row],[Order ID]],Mapping!H4279:K12070,4,0)</f>
        <v>#N/A</v>
      </c>
      <c r="H4279" t="str">
        <f>INDEX(Mapping!$B$2:$T$7793,MATCH(Data!$A4279,Mapping!$B$3:$B$7793,0),MATCH(Data!$H$1,Mapping!$B$2:$T$2,0))</f>
        <v>Standard Class</v>
      </c>
      <c r="I4279" t="str">
        <f>INDEX(Mapping!$B$2:$T$7793,MATCH(Data!$A4279,Mapping!$B$3:$B$7793,0),MATCH(Data!$I$1,Mapping!$B$2:$T$2,0))</f>
        <v>Corporate</v>
      </c>
      <c r="J4279">
        <f>VLOOKUP($A4279,Mapping!$X$3:$Y$7793,2,0)</f>
        <v>19134</v>
      </c>
      <c r="K4279" t="str">
        <f>VLOOKUP($J4279,Mapping!$AB$3:$AC$475,2,0)</f>
        <v>Detroit</v>
      </c>
      <c r="L4279" t="str">
        <f>VLOOKUP($K4279,Mapping!$AF$3:$AG$475,2,0)</f>
        <v>Michigan</v>
      </c>
      <c r="M4279" t="str">
        <f>VLOOKUP($L4279,Mapping!$AI$3:$AJ$48,2,0)</f>
        <v>United States</v>
      </c>
      <c r="N4279" t="str">
        <f>VLOOKUP($L4279,Mapping!$AI$3:$AK$48,3,0)</f>
        <v>Central</v>
      </c>
      <c r="O4279" t="str">
        <f>VLOOKUP(Table1[[#This Row],[Column1]],Mapping!$AM$8:$AN$11,2,0)</f>
        <v>Office Supplies</v>
      </c>
      <c r="P4279" t="str">
        <f>VLOOKUP(Table1[[#This Row],[Column3]],Mapping!$AP$5:$AQ$22,2,0)</f>
        <v>Paper</v>
      </c>
      <c r="Q4279">
        <v>54.816000000000003</v>
      </c>
      <c r="R4279">
        <v>3</v>
      </c>
      <c r="S4279">
        <v>17.815199999999997</v>
      </c>
    </row>
    <row r="4280" spans="1:19" x14ac:dyDescent="0.35">
      <c r="A4280">
        <v>7106</v>
      </c>
      <c r="B4280" t="s">
        <v>5390</v>
      </c>
      <c r="C4280" t="s">
        <v>120</v>
      </c>
      <c r="D4280" t="str">
        <f>MID(Table1[[#This Row],[Product ID]],5,2)</f>
        <v>AP</v>
      </c>
      <c r="E4280" t="str">
        <f>LEFT(Table1[[#This Row],[Product ID]],3)</f>
        <v>OFF</v>
      </c>
      <c r="F4280" s="10">
        <f>VLOOKUP(Table1[[#This Row],[Order ID]],Mapping!H4280:J12071,3,0)</f>
        <v>41717</v>
      </c>
      <c r="G4280" s="10">
        <f>VLOOKUP(Table1[[#This Row],[Order ID]],Mapping!H4280:K12071,4,0)</f>
        <v>41719</v>
      </c>
      <c r="H4280" t="str">
        <f>INDEX(Mapping!$B$2:$T$7793,MATCH(Data!$A4280,Mapping!$B$3:$B$7793,0),MATCH(Data!$H$1,Mapping!$B$2:$T$2,0))</f>
        <v>Standard Class</v>
      </c>
      <c r="I4280" t="str">
        <f>INDEX(Mapping!$B$2:$T$7793,MATCH(Data!$A4280,Mapping!$B$3:$B$7793,0),MATCH(Data!$I$1,Mapping!$B$2:$T$2,0))</f>
        <v>Home Office</v>
      </c>
      <c r="J4280">
        <f>VLOOKUP($A4280,Mapping!$X$3:$Y$7793,2,0)</f>
        <v>90032</v>
      </c>
      <c r="K4280" t="str">
        <f>VLOOKUP($J4280,Mapping!$AB$3:$AC$475,2,0)</f>
        <v>Seattle</v>
      </c>
      <c r="L4280" t="str">
        <f>VLOOKUP($K4280,Mapping!$AF$3:$AG$475,2,0)</f>
        <v>Washington</v>
      </c>
      <c r="M4280" t="str">
        <f>VLOOKUP($L4280,Mapping!$AI$3:$AJ$48,2,0)</f>
        <v>United States</v>
      </c>
      <c r="N4280" t="str">
        <f>VLOOKUP($L4280,Mapping!$AI$3:$AK$48,3,0)</f>
        <v>West</v>
      </c>
      <c r="O4280" t="str">
        <f>VLOOKUP(Table1[[#This Row],[Column1]],Mapping!$AM$8:$AN$11,2,0)</f>
        <v>Office Supplies</v>
      </c>
      <c r="P4280" t="str">
        <f>VLOOKUP(Table1[[#This Row],[Column3]],Mapping!$AP$5:$AQ$22,2,0)</f>
        <v>Appliances</v>
      </c>
      <c r="Q4280">
        <v>90.86</v>
      </c>
      <c r="R4280">
        <v>7</v>
      </c>
      <c r="S4280">
        <v>26.349399999999992</v>
      </c>
    </row>
    <row r="4281" spans="1:19" x14ac:dyDescent="0.35">
      <c r="A4281">
        <v>1823</v>
      </c>
      <c r="B4281" t="s">
        <v>2032</v>
      </c>
      <c r="C4281" t="s">
        <v>852</v>
      </c>
      <c r="D4281" t="str">
        <f>MID(Table1[[#This Row],[Product ID]],5,2)</f>
        <v>LA</v>
      </c>
      <c r="E4281" t="str">
        <f>LEFT(Table1[[#This Row],[Product ID]],3)</f>
        <v>OFF</v>
      </c>
      <c r="F4281" s="10" t="e">
        <f>VLOOKUP(Table1[[#This Row],[Order ID]],Mapping!H4281:J12072,3,0)</f>
        <v>#N/A</v>
      </c>
      <c r="G4281" s="10" t="e">
        <f>VLOOKUP(Table1[[#This Row],[Order ID]],Mapping!H4281:K12072,4,0)</f>
        <v>#N/A</v>
      </c>
      <c r="H4281" t="str">
        <f>INDEX(Mapping!$B$2:$T$7793,MATCH(Data!$A4281,Mapping!$B$3:$B$7793,0),MATCH(Data!$H$1,Mapping!$B$2:$T$2,0))</f>
        <v>Standard Class</v>
      </c>
      <c r="I4281" t="str">
        <f>INDEX(Mapping!$B$2:$T$7793,MATCH(Data!$A4281,Mapping!$B$3:$B$7793,0),MATCH(Data!$I$1,Mapping!$B$2:$T$2,0))</f>
        <v>Consumer</v>
      </c>
      <c r="J4281">
        <f>VLOOKUP($A4281,Mapping!$X$3:$Y$7793,2,0)</f>
        <v>57103</v>
      </c>
      <c r="K4281" t="str">
        <f>VLOOKUP($J4281,Mapping!$AB$3:$AC$475,2,0)</f>
        <v>Waukesha</v>
      </c>
      <c r="L4281" t="str">
        <f>VLOOKUP($K4281,Mapping!$AF$3:$AG$475,2,0)</f>
        <v>Wisconsin</v>
      </c>
      <c r="M4281" t="str">
        <f>VLOOKUP($L4281,Mapping!$AI$3:$AJ$48,2,0)</f>
        <v>United States</v>
      </c>
      <c r="N4281" t="str">
        <f>VLOOKUP($L4281,Mapping!$AI$3:$AK$48,3,0)</f>
        <v>Central</v>
      </c>
      <c r="O4281" t="str">
        <f>VLOOKUP(Table1[[#This Row],[Column1]],Mapping!$AM$8:$AN$11,2,0)</f>
        <v>Office Supplies</v>
      </c>
      <c r="P4281" t="str">
        <f>VLOOKUP(Table1[[#This Row],[Column3]],Mapping!$AP$5:$AQ$22,2,0)</f>
        <v>Labels</v>
      </c>
      <c r="Q4281">
        <v>14.62</v>
      </c>
      <c r="R4281">
        <v>2</v>
      </c>
      <c r="S4281">
        <v>6.8713999999999995</v>
      </c>
    </row>
    <row r="4282" spans="1:19" x14ac:dyDescent="0.35">
      <c r="A4282">
        <v>1825</v>
      </c>
      <c r="B4282" t="s">
        <v>2032</v>
      </c>
      <c r="C4282" t="s">
        <v>583</v>
      </c>
      <c r="D4282" t="str">
        <f>MID(Table1[[#This Row],[Product ID]],5,2)</f>
        <v>BI</v>
      </c>
      <c r="E4282" t="str">
        <f>LEFT(Table1[[#This Row],[Product ID]],3)</f>
        <v>OFF</v>
      </c>
      <c r="F4282" s="10" t="e">
        <f>VLOOKUP(Table1[[#This Row],[Order ID]],Mapping!H4282:J12073,3,0)</f>
        <v>#N/A</v>
      </c>
      <c r="G4282" s="10" t="e">
        <f>VLOOKUP(Table1[[#This Row],[Order ID]],Mapping!H4282:K12073,4,0)</f>
        <v>#N/A</v>
      </c>
      <c r="H4282" t="str">
        <f>INDEX(Mapping!$B$2:$T$7793,MATCH(Data!$A4282,Mapping!$B$3:$B$7793,0),MATCH(Data!$H$1,Mapping!$B$2:$T$2,0))</f>
        <v>Standard Class</v>
      </c>
      <c r="I4282" t="str">
        <f>INDEX(Mapping!$B$2:$T$7793,MATCH(Data!$A4282,Mapping!$B$3:$B$7793,0),MATCH(Data!$I$1,Mapping!$B$2:$T$2,0))</f>
        <v>Corporate</v>
      </c>
      <c r="J4282">
        <f>VLOOKUP($A4282,Mapping!$X$3:$Y$7793,2,0)</f>
        <v>57103</v>
      </c>
      <c r="K4282" t="str">
        <f>VLOOKUP($J4282,Mapping!$AB$3:$AC$475,2,0)</f>
        <v>Waukesha</v>
      </c>
      <c r="L4282" t="str">
        <f>VLOOKUP($K4282,Mapping!$AF$3:$AG$475,2,0)</f>
        <v>Wisconsin</v>
      </c>
      <c r="M4282" t="str">
        <f>VLOOKUP($L4282,Mapping!$AI$3:$AJ$48,2,0)</f>
        <v>United States</v>
      </c>
      <c r="N4282" t="str">
        <f>VLOOKUP($L4282,Mapping!$AI$3:$AK$48,3,0)</f>
        <v>Central</v>
      </c>
      <c r="O4282" t="str">
        <f>VLOOKUP(Table1[[#This Row],[Column1]],Mapping!$AM$8:$AN$11,2,0)</f>
        <v>Office Supplies</v>
      </c>
      <c r="P4282" t="str">
        <f>VLOOKUP(Table1[[#This Row],[Column3]],Mapping!$AP$5:$AQ$22,2,0)</f>
        <v>Binders</v>
      </c>
      <c r="Q4282">
        <v>43</v>
      </c>
      <c r="R4282">
        <v>5</v>
      </c>
      <c r="S4282">
        <v>20.21</v>
      </c>
    </row>
    <row r="4283" spans="1:19" x14ac:dyDescent="0.35">
      <c r="A4283">
        <v>1826</v>
      </c>
      <c r="B4283" t="s">
        <v>2032</v>
      </c>
      <c r="C4283" t="s">
        <v>1842</v>
      </c>
      <c r="D4283" t="str">
        <f>MID(Table1[[#This Row],[Product ID]],5,2)</f>
        <v>CH</v>
      </c>
      <c r="E4283" t="str">
        <f>LEFT(Table1[[#This Row],[Product ID]],3)</f>
        <v>FUR</v>
      </c>
      <c r="F4283" s="10" t="e">
        <f>VLOOKUP(Table1[[#This Row],[Order ID]],Mapping!H4283:J12074,3,0)</f>
        <v>#N/A</v>
      </c>
      <c r="G4283" s="10" t="e">
        <f>VLOOKUP(Table1[[#This Row],[Order ID]],Mapping!H4283:K12074,4,0)</f>
        <v>#N/A</v>
      </c>
      <c r="H4283" t="str">
        <f>INDEX(Mapping!$B$2:$T$7793,MATCH(Data!$A4283,Mapping!$B$3:$B$7793,0),MATCH(Data!$H$1,Mapping!$B$2:$T$2,0))</f>
        <v>Standard Class</v>
      </c>
      <c r="I4283" t="str">
        <f>INDEX(Mapping!$B$2:$T$7793,MATCH(Data!$A4283,Mapping!$B$3:$B$7793,0),MATCH(Data!$I$1,Mapping!$B$2:$T$2,0))</f>
        <v>Corporate</v>
      </c>
      <c r="J4283">
        <f>VLOOKUP($A4283,Mapping!$X$3:$Y$7793,2,0)</f>
        <v>57103</v>
      </c>
      <c r="K4283" t="str">
        <f>VLOOKUP($J4283,Mapping!$AB$3:$AC$475,2,0)</f>
        <v>Waukesha</v>
      </c>
      <c r="L4283" t="str">
        <f>VLOOKUP($K4283,Mapping!$AF$3:$AG$475,2,0)</f>
        <v>Wisconsin</v>
      </c>
      <c r="M4283" t="str">
        <f>VLOOKUP($L4283,Mapping!$AI$3:$AJ$48,2,0)</f>
        <v>United States</v>
      </c>
      <c r="N4283" t="str">
        <f>VLOOKUP($L4283,Mapping!$AI$3:$AK$48,3,0)</f>
        <v>Central</v>
      </c>
      <c r="O4283" t="str">
        <f>VLOOKUP(Table1[[#This Row],[Column1]],Mapping!$AM$8:$AN$11,2,0)</f>
        <v>Furniture</v>
      </c>
      <c r="P4283" t="str">
        <f>VLOOKUP(Table1[[#This Row],[Column3]],Mapping!$AP$5:$AQ$22,2,0)</f>
        <v>Chairs</v>
      </c>
      <c r="Q4283">
        <v>182.94</v>
      </c>
      <c r="R4283">
        <v>3</v>
      </c>
      <c r="S4283">
        <v>27.440999999999995</v>
      </c>
    </row>
    <row r="4284" spans="1:19" x14ac:dyDescent="0.35">
      <c r="A4284">
        <v>1827</v>
      </c>
      <c r="B4284" t="s">
        <v>2032</v>
      </c>
      <c r="C4284" t="s">
        <v>1556</v>
      </c>
      <c r="D4284" t="str">
        <f>MID(Table1[[#This Row],[Product ID]],5,2)</f>
        <v>BI</v>
      </c>
      <c r="E4284" t="str">
        <f>LEFT(Table1[[#This Row],[Product ID]],3)</f>
        <v>OFF</v>
      </c>
      <c r="F4284" s="10" t="e">
        <f>VLOOKUP(Table1[[#This Row],[Order ID]],Mapping!H4284:J12075,3,0)</f>
        <v>#N/A</v>
      </c>
      <c r="G4284" s="10" t="e">
        <f>VLOOKUP(Table1[[#This Row],[Order ID]],Mapping!H4284:K12075,4,0)</f>
        <v>#N/A</v>
      </c>
      <c r="H4284" t="str">
        <f>INDEX(Mapping!$B$2:$T$7793,MATCH(Data!$A4284,Mapping!$B$3:$B$7793,0),MATCH(Data!$H$1,Mapping!$B$2:$T$2,0))</f>
        <v>Standard Class</v>
      </c>
      <c r="I4284" t="str">
        <f>INDEX(Mapping!$B$2:$T$7793,MATCH(Data!$A4284,Mapping!$B$3:$B$7793,0),MATCH(Data!$I$1,Mapping!$B$2:$T$2,0))</f>
        <v>Corporate</v>
      </c>
      <c r="J4284">
        <f>VLOOKUP($A4284,Mapping!$X$3:$Y$7793,2,0)</f>
        <v>57103</v>
      </c>
      <c r="K4284" t="str">
        <f>VLOOKUP($J4284,Mapping!$AB$3:$AC$475,2,0)</f>
        <v>Waukesha</v>
      </c>
      <c r="L4284" t="str">
        <f>VLOOKUP($K4284,Mapping!$AF$3:$AG$475,2,0)</f>
        <v>Wisconsin</v>
      </c>
      <c r="M4284" t="str">
        <f>VLOOKUP($L4284,Mapping!$AI$3:$AJ$48,2,0)</f>
        <v>United States</v>
      </c>
      <c r="N4284" t="str">
        <f>VLOOKUP($L4284,Mapping!$AI$3:$AK$48,3,0)</f>
        <v>Central</v>
      </c>
      <c r="O4284" t="str">
        <f>VLOOKUP(Table1[[#This Row],[Column1]],Mapping!$AM$8:$AN$11,2,0)</f>
        <v>Office Supplies</v>
      </c>
      <c r="P4284" t="str">
        <f>VLOOKUP(Table1[[#This Row],[Column3]],Mapping!$AP$5:$AQ$22,2,0)</f>
        <v>Binders</v>
      </c>
      <c r="Q4284">
        <v>60.83</v>
      </c>
      <c r="R4284">
        <v>7</v>
      </c>
      <c r="S4284">
        <v>30.414999999999999</v>
      </c>
    </row>
    <row r="4285" spans="1:19" x14ac:dyDescent="0.35">
      <c r="A4285">
        <v>1828</v>
      </c>
      <c r="B4285" t="s">
        <v>2032</v>
      </c>
      <c r="C4285" t="s">
        <v>2033</v>
      </c>
      <c r="D4285" t="str">
        <f>MID(Table1[[#This Row],[Product ID]],5,2)</f>
        <v>AC</v>
      </c>
      <c r="E4285" t="str">
        <f>LEFT(Table1[[#This Row],[Product ID]],3)</f>
        <v>TEC</v>
      </c>
      <c r="F4285" s="10" t="e">
        <f>VLOOKUP(Table1[[#This Row],[Order ID]],Mapping!H4285:J12076,3,0)</f>
        <v>#N/A</v>
      </c>
      <c r="G4285" s="10" t="e">
        <f>VLOOKUP(Table1[[#This Row],[Order ID]],Mapping!H4285:K12076,4,0)</f>
        <v>#N/A</v>
      </c>
      <c r="H4285" t="str">
        <f>INDEX(Mapping!$B$2:$T$7793,MATCH(Data!$A4285,Mapping!$B$3:$B$7793,0),MATCH(Data!$H$1,Mapping!$B$2:$T$2,0))</f>
        <v>Standard Class</v>
      </c>
      <c r="I4285" t="str">
        <f>INDEX(Mapping!$B$2:$T$7793,MATCH(Data!$A4285,Mapping!$B$3:$B$7793,0),MATCH(Data!$I$1,Mapping!$B$2:$T$2,0))</f>
        <v>Corporate</v>
      </c>
      <c r="J4285">
        <f>VLOOKUP($A4285,Mapping!$X$3:$Y$7793,2,0)</f>
        <v>57103</v>
      </c>
      <c r="K4285" t="str">
        <f>VLOOKUP($J4285,Mapping!$AB$3:$AC$475,2,0)</f>
        <v>Waukesha</v>
      </c>
      <c r="L4285" t="str">
        <f>VLOOKUP($K4285,Mapping!$AF$3:$AG$475,2,0)</f>
        <v>Wisconsin</v>
      </c>
      <c r="M4285" t="str">
        <f>VLOOKUP($L4285,Mapping!$AI$3:$AJ$48,2,0)</f>
        <v>United States</v>
      </c>
      <c r="N4285" t="str">
        <f>VLOOKUP($L4285,Mapping!$AI$3:$AK$48,3,0)</f>
        <v>Central</v>
      </c>
      <c r="O4285" t="str">
        <f>VLOOKUP(Table1[[#This Row],[Column1]],Mapping!$AM$8:$AN$11,2,0)</f>
        <v>Technology</v>
      </c>
      <c r="P4285" t="str">
        <f>VLOOKUP(Table1[[#This Row],[Column3]],Mapping!$AP$5:$AQ$22,2,0)</f>
        <v>Accessories</v>
      </c>
      <c r="Q4285">
        <v>389.97</v>
      </c>
      <c r="R4285">
        <v>3</v>
      </c>
      <c r="S4285">
        <v>132.58980000000003</v>
      </c>
    </row>
    <row r="4286" spans="1:19" x14ac:dyDescent="0.35">
      <c r="A4286">
        <v>4627</v>
      </c>
      <c r="B4286" t="s">
        <v>3985</v>
      </c>
      <c r="C4286" t="s">
        <v>1813</v>
      </c>
      <c r="D4286" t="str">
        <f>MID(Table1[[#This Row],[Product ID]],5,2)</f>
        <v>PH</v>
      </c>
      <c r="E4286" t="str">
        <f>LEFT(Table1[[#This Row],[Product ID]],3)</f>
        <v>TEC</v>
      </c>
      <c r="F4286" s="10">
        <f>VLOOKUP(Table1[[#This Row],[Order ID]],Mapping!H4286:J12077,3,0)</f>
        <v>41779</v>
      </c>
      <c r="G4286" s="10">
        <f>VLOOKUP(Table1[[#This Row],[Order ID]],Mapping!H4286:K12077,4,0)</f>
        <v>41785</v>
      </c>
      <c r="H4286" t="str">
        <f>INDEX(Mapping!$B$2:$T$7793,MATCH(Data!$A4286,Mapping!$B$3:$B$7793,0),MATCH(Data!$H$1,Mapping!$B$2:$T$2,0))</f>
        <v>Same Day</v>
      </c>
      <c r="I4286" t="str">
        <f>INDEX(Mapping!$B$2:$T$7793,MATCH(Data!$A4286,Mapping!$B$3:$B$7793,0),MATCH(Data!$I$1,Mapping!$B$2:$T$2,0))</f>
        <v>Home Office</v>
      </c>
      <c r="J4286">
        <f>VLOOKUP($A4286,Mapping!$X$3:$Y$7793,2,0)</f>
        <v>75023</v>
      </c>
      <c r="K4286" t="str">
        <f>VLOOKUP($J4286,Mapping!$AB$3:$AC$475,2,0)</f>
        <v>San Bernardino</v>
      </c>
      <c r="L4286" t="str">
        <f>VLOOKUP($K4286,Mapping!$AF$3:$AG$475,2,0)</f>
        <v>California</v>
      </c>
      <c r="M4286" t="str">
        <f>VLOOKUP($L4286,Mapping!$AI$3:$AJ$48,2,0)</f>
        <v>United States</v>
      </c>
      <c r="N4286" t="str">
        <f>VLOOKUP($L4286,Mapping!$AI$3:$AK$48,3,0)</f>
        <v>West</v>
      </c>
      <c r="O4286" t="str">
        <f>VLOOKUP(Table1[[#This Row],[Column1]],Mapping!$AM$8:$AN$11,2,0)</f>
        <v>Technology</v>
      </c>
      <c r="P4286" t="str">
        <f>VLOOKUP(Table1[[#This Row],[Column3]],Mapping!$AP$5:$AQ$22,2,0)</f>
        <v>Phones</v>
      </c>
      <c r="Q4286">
        <v>95.992000000000004</v>
      </c>
      <c r="R4286">
        <v>1</v>
      </c>
      <c r="S4286">
        <v>9.5991999999999997</v>
      </c>
    </row>
    <row r="4287" spans="1:19" x14ac:dyDescent="0.35">
      <c r="A4287">
        <v>4628</v>
      </c>
      <c r="B4287" t="s">
        <v>3985</v>
      </c>
      <c r="C4287" t="s">
        <v>3586</v>
      </c>
      <c r="D4287" t="str">
        <f>MID(Table1[[#This Row],[Product ID]],5,2)</f>
        <v>LA</v>
      </c>
      <c r="E4287" t="str">
        <f>LEFT(Table1[[#This Row],[Product ID]],3)</f>
        <v>OFF</v>
      </c>
      <c r="F4287" s="10">
        <f>VLOOKUP(Table1[[#This Row],[Order ID]],Mapping!H4287:J12078,3,0)</f>
        <v>41779</v>
      </c>
      <c r="G4287" s="10">
        <f>VLOOKUP(Table1[[#This Row],[Order ID]],Mapping!H4287:K12078,4,0)</f>
        <v>41785</v>
      </c>
      <c r="H4287" t="str">
        <f>INDEX(Mapping!$B$2:$T$7793,MATCH(Data!$A4287,Mapping!$B$3:$B$7793,0),MATCH(Data!$H$1,Mapping!$B$2:$T$2,0))</f>
        <v>Standard Class</v>
      </c>
      <c r="I4287" t="str">
        <f>INDEX(Mapping!$B$2:$T$7793,MATCH(Data!$A4287,Mapping!$B$3:$B$7793,0),MATCH(Data!$I$1,Mapping!$B$2:$T$2,0))</f>
        <v>Consumer</v>
      </c>
      <c r="J4287">
        <f>VLOOKUP($A4287,Mapping!$X$3:$Y$7793,2,0)</f>
        <v>75023</v>
      </c>
      <c r="K4287" t="str">
        <f>VLOOKUP($J4287,Mapping!$AB$3:$AC$475,2,0)</f>
        <v>San Bernardino</v>
      </c>
      <c r="L4287" t="str">
        <f>VLOOKUP($K4287,Mapping!$AF$3:$AG$475,2,0)</f>
        <v>California</v>
      </c>
      <c r="M4287" t="str">
        <f>VLOOKUP($L4287,Mapping!$AI$3:$AJ$48,2,0)</f>
        <v>United States</v>
      </c>
      <c r="N4287" t="str">
        <f>VLOOKUP($L4287,Mapping!$AI$3:$AK$48,3,0)</f>
        <v>West</v>
      </c>
      <c r="O4287" t="str">
        <f>VLOOKUP(Table1[[#This Row],[Column1]],Mapping!$AM$8:$AN$11,2,0)</f>
        <v>Office Supplies</v>
      </c>
      <c r="P4287" t="str">
        <f>VLOOKUP(Table1[[#This Row],[Column3]],Mapping!$AP$5:$AQ$22,2,0)</f>
        <v>Labels</v>
      </c>
      <c r="Q4287">
        <v>13.216000000000001</v>
      </c>
      <c r="R4287">
        <v>4</v>
      </c>
      <c r="S4287">
        <v>4.2951999999999995</v>
      </c>
    </row>
    <row r="4288" spans="1:19" x14ac:dyDescent="0.35">
      <c r="A4288">
        <v>330</v>
      </c>
      <c r="B4288" t="s">
        <v>446</v>
      </c>
      <c r="C4288" t="s">
        <v>447</v>
      </c>
      <c r="D4288" t="str">
        <f>MID(Table1[[#This Row],[Product ID]],5,2)</f>
        <v>AR</v>
      </c>
      <c r="E4288" t="str">
        <f>LEFT(Table1[[#This Row],[Product ID]],3)</f>
        <v>OFF</v>
      </c>
      <c r="F4288" s="10" t="e">
        <f>VLOOKUP(Table1[[#This Row],[Order ID]],Mapping!H4288:J12079,3,0)</f>
        <v>#N/A</v>
      </c>
      <c r="G4288" s="10" t="e">
        <f>VLOOKUP(Table1[[#This Row],[Order ID]],Mapping!H4288:K12079,4,0)</f>
        <v>#N/A</v>
      </c>
      <c r="H4288" t="str">
        <f>INDEX(Mapping!$B$2:$T$7793,MATCH(Data!$A4288,Mapping!$B$3:$B$7793,0),MATCH(Data!$H$1,Mapping!$B$2:$T$2,0))</f>
        <v>Standard Class</v>
      </c>
      <c r="I4288" t="str">
        <f>INDEX(Mapping!$B$2:$T$7793,MATCH(Data!$A4288,Mapping!$B$3:$B$7793,0),MATCH(Data!$I$1,Mapping!$B$2:$T$2,0))</f>
        <v>Corporate</v>
      </c>
      <c r="J4288">
        <f>VLOOKUP($A4288,Mapping!$X$3:$Y$7793,2,0)</f>
        <v>92646</v>
      </c>
      <c r="K4288" t="str">
        <f>VLOOKUP($J4288,Mapping!$AB$3:$AC$475,2,0)</f>
        <v>Anaheim</v>
      </c>
      <c r="L4288" t="str">
        <f>VLOOKUP($K4288,Mapping!$AF$3:$AG$475,2,0)</f>
        <v>California</v>
      </c>
      <c r="M4288" t="str">
        <f>VLOOKUP($L4288,Mapping!$AI$3:$AJ$48,2,0)</f>
        <v>United States</v>
      </c>
      <c r="N4288" t="str">
        <f>VLOOKUP($L4288,Mapping!$AI$3:$AK$48,3,0)</f>
        <v>West</v>
      </c>
      <c r="O4288" t="str">
        <f>VLOOKUP(Table1[[#This Row],[Column1]],Mapping!$AM$8:$AN$11,2,0)</f>
        <v>Office Supplies</v>
      </c>
      <c r="P4288" t="str">
        <f>VLOOKUP(Table1[[#This Row],[Column3]],Mapping!$AP$5:$AQ$22,2,0)</f>
        <v>Art</v>
      </c>
      <c r="Q4288">
        <v>95.92</v>
      </c>
      <c r="R4288">
        <v>8</v>
      </c>
      <c r="S4288">
        <v>25.898399999999995</v>
      </c>
    </row>
    <row r="4289" spans="1:19" x14ac:dyDescent="0.35">
      <c r="A4289">
        <v>5204</v>
      </c>
      <c r="B4289" t="s">
        <v>4310</v>
      </c>
      <c r="C4289" t="s">
        <v>4311</v>
      </c>
      <c r="D4289" t="str">
        <f>MID(Table1[[#This Row],[Product ID]],5,2)</f>
        <v>FU</v>
      </c>
      <c r="E4289" t="str">
        <f>LEFT(Table1[[#This Row],[Product ID]],3)</f>
        <v>FUR</v>
      </c>
      <c r="F4289" s="10">
        <f>VLOOKUP(Table1[[#This Row],[Order ID]],Mapping!H4289:J12080,3,0)</f>
        <v>41772</v>
      </c>
      <c r="G4289" s="10">
        <f>VLOOKUP(Table1[[#This Row],[Order ID]],Mapping!H4289:K12080,4,0)</f>
        <v>41774</v>
      </c>
      <c r="H4289" t="str">
        <f>INDEX(Mapping!$B$2:$T$7793,MATCH(Data!$A4289,Mapping!$B$3:$B$7793,0),MATCH(Data!$H$1,Mapping!$B$2:$T$2,0))</f>
        <v>Second Class</v>
      </c>
      <c r="I4289" t="str">
        <f>INDEX(Mapping!$B$2:$T$7793,MATCH(Data!$A4289,Mapping!$B$3:$B$7793,0),MATCH(Data!$I$1,Mapping!$B$2:$T$2,0))</f>
        <v>Consumer</v>
      </c>
      <c r="J4289">
        <f>VLOOKUP($A4289,Mapping!$X$3:$Y$7793,2,0)</f>
        <v>8360</v>
      </c>
      <c r="K4289" t="str">
        <f>VLOOKUP($J4289,Mapping!$AB$3:$AC$475,2,0)</f>
        <v>Kenosha</v>
      </c>
      <c r="L4289" t="str">
        <f>VLOOKUP($K4289,Mapping!$AF$3:$AG$475,2,0)</f>
        <v>Wisconsin</v>
      </c>
      <c r="M4289" t="str">
        <f>VLOOKUP($L4289,Mapping!$AI$3:$AJ$48,2,0)</f>
        <v>United States</v>
      </c>
      <c r="N4289" t="str">
        <f>VLOOKUP($L4289,Mapping!$AI$3:$AK$48,3,0)</f>
        <v>Central</v>
      </c>
      <c r="O4289" t="str">
        <f>VLOOKUP(Table1[[#This Row],[Column1]],Mapping!$AM$8:$AN$11,2,0)</f>
        <v>Furniture</v>
      </c>
      <c r="P4289" t="str">
        <f>VLOOKUP(Table1[[#This Row],[Column3]],Mapping!$AP$5:$AQ$22,2,0)</f>
        <v>Furnishings</v>
      </c>
      <c r="Q4289">
        <v>42.85</v>
      </c>
      <c r="R4289">
        <v>5</v>
      </c>
      <c r="S4289">
        <v>15.426000000000002</v>
      </c>
    </row>
    <row r="4290" spans="1:19" x14ac:dyDescent="0.35">
      <c r="A4290">
        <v>5205</v>
      </c>
      <c r="B4290" t="s">
        <v>4310</v>
      </c>
      <c r="C4290" t="s">
        <v>3135</v>
      </c>
      <c r="D4290" t="str">
        <f>MID(Table1[[#This Row],[Product ID]],5,2)</f>
        <v>LA</v>
      </c>
      <c r="E4290" t="str">
        <f>LEFT(Table1[[#This Row],[Product ID]],3)</f>
        <v>OFF</v>
      </c>
      <c r="F4290" s="10">
        <f>VLOOKUP(Table1[[#This Row],[Order ID]],Mapping!H4290:J12081,3,0)</f>
        <v>41772</v>
      </c>
      <c r="G4290" s="10">
        <f>VLOOKUP(Table1[[#This Row],[Order ID]],Mapping!H4290:K12081,4,0)</f>
        <v>41774</v>
      </c>
      <c r="H4290" t="str">
        <f>INDEX(Mapping!$B$2:$T$7793,MATCH(Data!$A4290,Mapping!$B$3:$B$7793,0),MATCH(Data!$H$1,Mapping!$B$2:$T$2,0))</f>
        <v>Second Class</v>
      </c>
      <c r="I4290" t="str">
        <f>INDEX(Mapping!$B$2:$T$7793,MATCH(Data!$A4290,Mapping!$B$3:$B$7793,0),MATCH(Data!$I$1,Mapping!$B$2:$T$2,0))</f>
        <v>Consumer</v>
      </c>
      <c r="J4290">
        <f>VLOOKUP($A4290,Mapping!$X$3:$Y$7793,2,0)</f>
        <v>8360</v>
      </c>
      <c r="K4290" t="str">
        <f>VLOOKUP($J4290,Mapping!$AB$3:$AC$475,2,0)</f>
        <v>Kenosha</v>
      </c>
      <c r="L4290" t="str">
        <f>VLOOKUP($K4290,Mapping!$AF$3:$AG$475,2,0)</f>
        <v>Wisconsin</v>
      </c>
      <c r="M4290" t="str">
        <f>VLOOKUP($L4290,Mapping!$AI$3:$AJ$48,2,0)</f>
        <v>United States</v>
      </c>
      <c r="N4290" t="str">
        <f>VLOOKUP($L4290,Mapping!$AI$3:$AK$48,3,0)</f>
        <v>Central</v>
      </c>
      <c r="O4290" t="str">
        <f>VLOOKUP(Table1[[#This Row],[Column1]],Mapping!$AM$8:$AN$11,2,0)</f>
        <v>Office Supplies</v>
      </c>
      <c r="P4290" t="str">
        <f>VLOOKUP(Table1[[#This Row],[Column3]],Mapping!$AP$5:$AQ$22,2,0)</f>
        <v>Labels</v>
      </c>
      <c r="Q4290">
        <v>6.16</v>
      </c>
      <c r="R4290">
        <v>2</v>
      </c>
      <c r="S4290">
        <v>2.9567999999999999</v>
      </c>
    </row>
    <row r="4291" spans="1:19" x14ac:dyDescent="0.35">
      <c r="A4291">
        <v>5206</v>
      </c>
      <c r="B4291" t="s">
        <v>4310</v>
      </c>
      <c r="C4291" t="s">
        <v>3979</v>
      </c>
      <c r="D4291" t="str">
        <f>MID(Table1[[#This Row],[Product ID]],5,2)</f>
        <v>SU</v>
      </c>
      <c r="E4291" t="str">
        <f>LEFT(Table1[[#This Row],[Product ID]],3)</f>
        <v>OFF</v>
      </c>
      <c r="F4291" s="10">
        <f>VLOOKUP(Table1[[#This Row],[Order ID]],Mapping!H4291:J12082,3,0)</f>
        <v>41772</v>
      </c>
      <c r="G4291" s="10">
        <f>VLOOKUP(Table1[[#This Row],[Order ID]],Mapping!H4291:K12082,4,0)</f>
        <v>41774</v>
      </c>
      <c r="H4291" t="str">
        <f>INDEX(Mapping!$B$2:$T$7793,MATCH(Data!$A4291,Mapping!$B$3:$B$7793,0),MATCH(Data!$H$1,Mapping!$B$2:$T$2,0))</f>
        <v>Second Class</v>
      </c>
      <c r="I4291" t="str">
        <f>INDEX(Mapping!$B$2:$T$7793,MATCH(Data!$A4291,Mapping!$B$3:$B$7793,0),MATCH(Data!$I$1,Mapping!$B$2:$T$2,0))</f>
        <v>Consumer</v>
      </c>
      <c r="J4291">
        <f>VLOOKUP($A4291,Mapping!$X$3:$Y$7793,2,0)</f>
        <v>8360</v>
      </c>
      <c r="K4291" t="str">
        <f>VLOOKUP($J4291,Mapping!$AB$3:$AC$475,2,0)</f>
        <v>Kenosha</v>
      </c>
      <c r="L4291" t="str">
        <f>VLOOKUP($K4291,Mapping!$AF$3:$AG$475,2,0)</f>
        <v>Wisconsin</v>
      </c>
      <c r="M4291" t="str">
        <f>VLOOKUP($L4291,Mapping!$AI$3:$AJ$48,2,0)</f>
        <v>United States</v>
      </c>
      <c r="N4291" t="str">
        <f>VLOOKUP($L4291,Mapping!$AI$3:$AK$48,3,0)</f>
        <v>Central</v>
      </c>
      <c r="O4291" t="str">
        <f>VLOOKUP(Table1[[#This Row],[Column1]],Mapping!$AM$8:$AN$11,2,0)</f>
        <v>Office Supplies</v>
      </c>
      <c r="P4291" t="str">
        <f>VLOOKUP(Table1[[#This Row],[Column3]],Mapping!$AP$5:$AQ$22,2,0)</f>
        <v>Supplies</v>
      </c>
      <c r="Q4291">
        <v>17</v>
      </c>
      <c r="R4291">
        <v>2</v>
      </c>
      <c r="S4291">
        <v>4.42</v>
      </c>
    </row>
    <row r="4292" spans="1:19" x14ac:dyDescent="0.35">
      <c r="A4292">
        <v>5207</v>
      </c>
      <c r="B4292" t="s">
        <v>4310</v>
      </c>
      <c r="C4292" t="s">
        <v>2827</v>
      </c>
      <c r="D4292" t="str">
        <f>MID(Table1[[#This Row],[Product ID]],5,2)</f>
        <v>AC</v>
      </c>
      <c r="E4292" t="str">
        <f>LEFT(Table1[[#This Row],[Product ID]],3)</f>
        <v>TEC</v>
      </c>
      <c r="F4292" s="10">
        <f>VLOOKUP(Table1[[#This Row],[Order ID]],Mapping!H4292:J12083,3,0)</f>
        <v>41772</v>
      </c>
      <c r="G4292" s="10">
        <f>VLOOKUP(Table1[[#This Row],[Order ID]],Mapping!H4292:K12083,4,0)</f>
        <v>41774</v>
      </c>
      <c r="H4292" t="str">
        <f>INDEX(Mapping!$B$2:$T$7793,MATCH(Data!$A4292,Mapping!$B$3:$B$7793,0),MATCH(Data!$H$1,Mapping!$B$2:$T$2,0))</f>
        <v>Second Class</v>
      </c>
      <c r="I4292" t="str">
        <f>INDEX(Mapping!$B$2:$T$7793,MATCH(Data!$A4292,Mapping!$B$3:$B$7793,0),MATCH(Data!$I$1,Mapping!$B$2:$T$2,0))</f>
        <v>Consumer</v>
      </c>
      <c r="J4292">
        <f>VLOOKUP($A4292,Mapping!$X$3:$Y$7793,2,0)</f>
        <v>8360</v>
      </c>
      <c r="K4292" t="str">
        <f>VLOOKUP($J4292,Mapping!$AB$3:$AC$475,2,0)</f>
        <v>Kenosha</v>
      </c>
      <c r="L4292" t="str">
        <f>VLOOKUP($K4292,Mapping!$AF$3:$AG$475,2,0)</f>
        <v>Wisconsin</v>
      </c>
      <c r="M4292" t="str">
        <f>VLOOKUP($L4292,Mapping!$AI$3:$AJ$48,2,0)</f>
        <v>United States</v>
      </c>
      <c r="N4292" t="str">
        <f>VLOOKUP($L4292,Mapping!$AI$3:$AK$48,3,0)</f>
        <v>Central</v>
      </c>
      <c r="O4292" t="str">
        <f>VLOOKUP(Table1[[#This Row],[Column1]],Mapping!$AM$8:$AN$11,2,0)</f>
        <v>Technology</v>
      </c>
      <c r="P4292" t="str">
        <f>VLOOKUP(Table1[[#This Row],[Column3]],Mapping!$AP$5:$AQ$22,2,0)</f>
        <v>Accessories</v>
      </c>
      <c r="Q4292">
        <v>87.4</v>
      </c>
      <c r="R4292">
        <v>5</v>
      </c>
      <c r="S4292">
        <v>34.960000000000008</v>
      </c>
    </row>
    <row r="4293" spans="1:19" x14ac:dyDescent="0.35">
      <c r="A4293">
        <v>2479</v>
      </c>
      <c r="B4293" t="s">
        <v>2569</v>
      </c>
      <c r="C4293" t="s">
        <v>1289</v>
      </c>
      <c r="D4293" t="str">
        <f>MID(Table1[[#This Row],[Product ID]],5,2)</f>
        <v>PA</v>
      </c>
      <c r="E4293" t="str">
        <f>LEFT(Table1[[#This Row],[Product ID]],3)</f>
        <v>OFF</v>
      </c>
      <c r="F4293" s="10" t="e">
        <f>VLOOKUP(Table1[[#This Row],[Order ID]],Mapping!H4293:J12084,3,0)</f>
        <v>#N/A</v>
      </c>
      <c r="G4293" s="10" t="e">
        <f>VLOOKUP(Table1[[#This Row],[Order ID]],Mapping!H4293:K12084,4,0)</f>
        <v>#N/A</v>
      </c>
      <c r="H4293" t="str">
        <f>INDEX(Mapping!$B$2:$T$7793,MATCH(Data!$A4293,Mapping!$B$3:$B$7793,0),MATCH(Data!$H$1,Mapping!$B$2:$T$2,0))</f>
        <v>Standard Class</v>
      </c>
      <c r="I4293" t="str">
        <f>INDEX(Mapping!$B$2:$T$7793,MATCH(Data!$A4293,Mapping!$B$3:$B$7793,0),MATCH(Data!$I$1,Mapping!$B$2:$T$2,0))</f>
        <v>Consumer</v>
      </c>
      <c r="J4293">
        <f>VLOOKUP($A4293,Mapping!$X$3:$Y$7793,2,0)</f>
        <v>10024</v>
      </c>
      <c r="K4293" t="str">
        <f>VLOOKUP($J4293,Mapping!$AB$3:$AC$475,2,0)</f>
        <v>Memphis</v>
      </c>
      <c r="L4293" t="str">
        <f>VLOOKUP($K4293,Mapping!$AF$3:$AG$475,2,0)</f>
        <v>Tennessee</v>
      </c>
      <c r="M4293" t="str">
        <f>VLOOKUP($L4293,Mapping!$AI$3:$AJ$48,2,0)</f>
        <v>United States</v>
      </c>
      <c r="N4293" t="str">
        <f>VLOOKUP($L4293,Mapping!$AI$3:$AK$48,3,0)</f>
        <v>South</v>
      </c>
      <c r="O4293" t="str">
        <f>VLOOKUP(Table1[[#This Row],[Column1]],Mapping!$AM$8:$AN$11,2,0)</f>
        <v>Office Supplies</v>
      </c>
      <c r="P4293" t="str">
        <f>VLOOKUP(Table1[[#This Row],[Column3]],Mapping!$AP$5:$AQ$22,2,0)</f>
        <v>Paper</v>
      </c>
      <c r="Q4293">
        <v>18.760000000000002</v>
      </c>
      <c r="R4293">
        <v>2</v>
      </c>
      <c r="S4293">
        <v>9.0048000000000012</v>
      </c>
    </row>
    <row r="4294" spans="1:19" x14ac:dyDescent="0.35">
      <c r="A4294">
        <v>6991</v>
      </c>
      <c r="B4294" t="s">
        <v>5321</v>
      </c>
      <c r="C4294" t="s">
        <v>2565</v>
      </c>
      <c r="D4294" t="str">
        <f>MID(Table1[[#This Row],[Product ID]],5,2)</f>
        <v>CH</v>
      </c>
      <c r="E4294" t="str">
        <f>LEFT(Table1[[#This Row],[Product ID]],3)</f>
        <v>FUR</v>
      </c>
      <c r="F4294" s="10">
        <f>VLOOKUP(Table1[[#This Row],[Order ID]],Mapping!H4294:J12085,3,0)</f>
        <v>41723</v>
      </c>
      <c r="G4294" s="10">
        <f>VLOOKUP(Table1[[#This Row],[Order ID]],Mapping!H4294:K12085,4,0)</f>
        <v>41727</v>
      </c>
      <c r="H4294" t="str">
        <f>INDEX(Mapping!$B$2:$T$7793,MATCH(Data!$A4294,Mapping!$B$3:$B$7793,0),MATCH(Data!$H$1,Mapping!$B$2:$T$2,0))</f>
        <v>First Class</v>
      </c>
      <c r="I4294" t="str">
        <f>INDEX(Mapping!$B$2:$T$7793,MATCH(Data!$A4294,Mapping!$B$3:$B$7793,0),MATCH(Data!$I$1,Mapping!$B$2:$T$2,0))</f>
        <v>Consumer</v>
      </c>
      <c r="J4294">
        <f>VLOOKUP($A4294,Mapping!$X$3:$Y$7793,2,0)</f>
        <v>10011</v>
      </c>
      <c r="K4294" t="str">
        <f>VLOOKUP($J4294,Mapping!$AB$3:$AC$475,2,0)</f>
        <v>Omaha</v>
      </c>
      <c r="L4294" t="str">
        <f>VLOOKUP($K4294,Mapping!$AF$3:$AG$475,2,0)</f>
        <v>Nebraska</v>
      </c>
      <c r="M4294" t="str">
        <f>VLOOKUP($L4294,Mapping!$AI$3:$AJ$48,2,0)</f>
        <v>United States</v>
      </c>
      <c r="N4294" t="str">
        <f>VLOOKUP($L4294,Mapping!$AI$3:$AK$48,3,0)</f>
        <v>Central</v>
      </c>
      <c r="O4294" t="str">
        <f>VLOOKUP(Table1[[#This Row],[Column1]],Mapping!$AM$8:$AN$11,2,0)</f>
        <v>Furniture</v>
      </c>
      <c r="P4294" t="str">
        <f>VLOOKUP(Table1[[#This Row],[Column3]],Mapping!$AP$5:$AQ$22,2,0)</f>
        <v>Chairs</v>
      </c>
      <c r="Q4294">
        <v>271.76400000000001</v>
      </c>
      <c r="R4294">
        <v>2</v>
      </c>
      <c r="S4294">
        <v>60.391999999999967</v>
      </c>
    </row>
    <row r="4295" spans="1:19" x14ac:dyDescent="0.35">
      <c r="A4295">
        <v>4717</v>
      </c>
      <c r="B4295" t="s">
        <v>4033</v>
      </c>
      <c r="C4295" t="s">
        <v>1630</v>
      </c>
      <c r="D4295" t="str">
        <f>MID(Table1[[#This Row],[Product ID]],5,2)</f>
        <v>PH</v>
      </c>
      <c r="E4295" t="str">
        <f>LEFT(Table1[[#This Row],[Product ID]],3)</f>
        <v>TEC</v>
      </c>
      <c r="F4295" s="10">
        <f>VLOOKUP(Table1[[#This Row],[Order ID]],Mapping!H4295:J12086,3,0)</f>
        <v>41907</v>
      </c>
      <c r="G4295" s="10">
        <f>VLOOKUP(Table1[[#This Row],[Order ID]],Mapping!H4295:K12086,4,0)</f>
        <v>41912</v>
      </c>
      <c r="H4295" t="str">
        <f>INDEX(Mapping!$B$2:$T$7793,MATCH(Data!$A4295,Mapping!$B$3:$B$7793,0),MATCH(Data!$H$1,Mapping!$B$2:$T$2,0))</f>
        <v>Standard Class</v>
      </c>
      <c r="I4295" t="str">
        <f>INDEX(Mapping!$B$2:$T$7793,MATCH(Data!$A4295,Mapping!$B$3:$B$7793,0),MATCH(Data!$I$1,Mapping!$B$2:$T$2,0))</f>
        <v>Consumer</v>
      </c>
      <c r="J4295">
        <f>VLOOKUP($A4295,Mapping!$X$3:$Y$7793,2,0)</f>
        <v>90008</v>
      </c>
      <c r="K4295" t="str">
        <f>VLOOKUP($J4295,Mapping!$AB$3:$AC$475,2,0)</f>
        <v>Rochester Hills</v>
      </c>
      <c r="L4295" t="str">
        <f>VLOOKUP($K4295,Mapping!$AF$3:$AG$475,2,0)</f>
        <v>Michigan</v>
      </c>
      <c r="M4295" t="str">
        <f>VLOOKUP($L4295,Mapping!$AI$3:$AJ$48,2,0)</f>
        <v>United States</v>
      </c>
      <c r="N4295" t="str">
        <f>VLOOKUP($L4295,Mapping!$AI$3:$AK$48,3,0)</f>
        <v>Central</v>
      </c>
      <c r="O4295" t="str">
        <f>VLOOKUP(Table1[[#This Row],[Column1]],Mapping!$AM$8:$AN$11,2,0)</f>
        <v>Technology</v>
      </c>
      <c r="P4295" t="str">
        <f>VLOOKUP(Table1[[#This Row],[Column3]],Mapping!$AP$5:$AQ$22,2,0)</f>
        <v>Phones</v>
      </c>
      <c r="Q4295">
        <v>859.2</v>
      </c>
      <c r="R4295">
        <v>3</v>
      </c>
      <c r="S4295">
        <v>75.180000000000064</v>
      </c>
    </row>
    <row r="4296" spans="1:19" x14ac:dyDescent="0.35">
      <c r="A4296">
        <v>4718</v>
      </c>
      <c r="B4296" t="s">
        <v>4033</v>
      </c>
      <c r="C4296" t="s">
        <v>4034</v>
      </c>
      <c r="D4296" t="str">
        <f>MID(Table1[[#This Row],[Product ID]],5,2)</f>
        <v>MA</v>
      </c>
      <c r="E4296" t="str">
        <f>LEFT(Table1[[#This Row],[Product ID]],3)</f>
        <v>TEC</v>
      </c>
      <c r="F4296" s="10">
        <f>VLOOKUP(Table1[[#This Row],[Order ID]],Mapping!H4296:J12087,3,0)</f>
        <v>41907</v>
      </c>
      <c r="G4296" s="10">
        <f>VLOOKUP(Table1[[#This Row],[Order ID]],Mapping!H4296:K12087,4,0)</f>
        <v>41912</v>
      </c>
      <c r="H4296" t="str">
        <f>INDEX(Mapping!$B$2:$T$7793,MATCH(Data!$A4296,Mapping!$B$3:$B$7793,0),MATCH(Data!$H$1,Mapping!$B$2:$T$2,0))</f>
        <v>Standard Class</v>
      </c>
      <c r="I4296" t="str">
        <f>INDEX(Mapping!$B$2:$T$7793,MATCH(Data!$A4296,Mapping!$B$3:$B$7793,0),MATCH(Data!$I$1,Mapping!$B$2:$T$2,0))</f>
        <v>Corporate</v>
      </c>
      <c r="J4296">
        <f>VLOOKUP($A4296,Mapping!$X$3:$Y$7793,2,0)</f>
        <v>90008</v>
      </c>
      <c r="K4296" t="str">
        <f>VLOOKUP($J4296,Mapping!$AB$3:$AC$475,2,0)</f>
        <v>Rochester Hills</v>
      </c>
      <c r="L4296" t="str">
        <f>VLOOKUP($K4296,Mapping!$AF$3:$AG$475,2,0)</f>
        <v>Michigan</v>
      </c>
      <c r="M4296" t="str">
        <f>VLOOKUP($L4296,Mapping!$AI$3:$AJ$48,2,0)</f>
        <v>United States</v>
      </c>
      <c r="N4296" t="str">
        <f>VLOOKUP($L4296,Mapping!$AI$3:$AK$48,3,0)</f>
        <v>Central</v>
      </c>
      <c r="O4296" t="str">
        <f>VLOOKUP(Table1[[#This Row],[Column1]],Mapping!$AM$8:$AN$11,2,0)</f>
        <v>Technology</v>
      </c>
      <c r="P4296" t="str">
        <f>VLOOKUP(Table1[[#This Row],[Column3]],Mapping!$AP$5:$AQ$22,2,0)</f>
        <v>Machines</v>
      </c>
      <c r="Q4296">
        <v>506.28</v>
      </c>
      <c r="R4296">
        <v>3</v>
      </c>
      <c r="S4296">
        <v>177.19799999999998</v>
      </c>
    </row>
    <row r="4297" spans="1:19" x14ac:dyDescent="0.35">
      <c r="A4297">
        <v>3784</v>
      </c>
      <c r="B4297" t="s">
        <v>3458</v>
      </c>
      <c r="C4297" t="s">
        <v>531</v>
      </c>
      <c r="D4297" t="str">
        <f>MID(Table1[[#This Row],[Product ID]],5,2)</f>
        <v>CH</v>
      </c>
      <c r="E4297" t="str">
        <f>LEFT(Table1[[#This Row],[Product ID]],3)</f>
        <v>FUR</v>
      </c>
      <c r="F4297" s="10" t="e">
        <f>VLOOKUP(Table1[[#This Row],[Order ID]],Mapping!H4297:J12088,3,0)</f>
        <v>#N/A</v>
      </c>
      <c r="G4297" s="10" t="e">
        <f>VLOOKUP(Table1[[#This Row],[Order ID]],Mapping!H4297:K12088,4,0)</f>
        <v>#N/A</v>
      </c>
      <c r="H4297" t="str">
        <f>INDEX(Mapping!$B$2:$T$7793,MATCH(Data!$A4297,Mapping!$B$3:$B$7793,0),MATCH(Data!$H$1,Mapping!$B$2:$T$2,0))</f>
        <v>Standard Class</v>
      </c>
      <c r="I4297" t="str">
        <f>INDEX(Mapping!$B$2:$T$7793,MATCH(Data!$A4297,Mapping!$B$3:$B$7793,0),MATCH(Data!$I$1,Mapping!$B$2:$T$2,0))</f>
        <v>Consumer</v>
      </c>
      <c r="J4297">
        <f>VLOOKUP($A4297,Mapping!$X$3:$Y$7793,2,0)</f>
        <v>98103</v>
      </c>
      <c r="K4297" t="str">
        <f>VLOOKUP($J4297,Mapping!$AB$3:$AC$475,2,0)</f>
        <v>Fort Worth</v>
      </c>
      <c r="L4297" t="str">
        <f>VLOOKUP($K4297,Mapping!$AF$3:$AG$475,2,0)</f>
        <v>Texas</v>
      </c>
      <c r="M4297" t="str">
        <f>VLOOKUP($L4297,Mapping!$AI$3:$AJ$48,2,0)</f>
        <v>United States</v>
      </c>
      <c r="N4297" t="str">
        <f>VLOOKUP($L4297,Mapping!$AI$3:$AK$48,3,0)</f>
        <v>Central</v>
      </c>
      <c r="O4297" t="str">
        <f>VLOOKUP(Table1[[#This Row],[Column1]],Mapping!$AM$8:$AN$11,2,0)</f>
        <v>Furniture</v>
      </c>
      <c r="P4297" t="str">
        <f>VLOOKUP(Table1[[#This Row],[Column3]],Mapping!$AP$5:$AQ$22,2,0)</f>
        <v>Chairs</v>
      </c>
      <c r="Q4297">
        <v>2404.7040000000002</v>
      </c>
      <c r="R4297">
        <v>6</v>
      </c>
      <c r="S4297">
        <v>150.29399999999998</v>
      </c>
    </row>
    <row r="4298" spans="1:19" x14ac:dyDescent="0.35">
      <c r="A4298">
        <v>3785</v>
      </c>
      <c r="B4298" t="s">
        <v>3458</v>
      </c>
      <c r="C4298" t="s">
        <v>1946</v>
      </c>
      <c r="D4298" t="str">
        <f>MID(Table1[[#This Row],[Product ID]],5,2)</f>
        <v>BI</v>
      </c>
      <c r="E4298" t="str">
        <f>LEFT(Table1[[#This Row],[Product ID]],3)</f>
        <v>OFF</v>
      </c>
      <c r="F4298" s="10" t="e">
        <f>VLOOKUP(Table1[[#This Row],[Order ID]],Mapping!H4298:J12089,3,0)</f>
        <v>#N/A</v>
      </c>
      <c r="G4298" s="10" t="e">
        <f>VLOOKUP(Table1[[#This Row],[Order ID]],Mapping!H4298:K12089,4,0)</f>
        <v>#N/A</v>
      </c>
      <c r="H4298" t="str">
        <f>INDEX(Mapping!$B$2:$T$7793,MATCH(Data!$A4298,Mapping!$B$3:$B$7793,0),MATCH(Data!$H$1,Mapping!$B$2:$T$2,0))</f>
        <v>Standard Class</v>
      </c>
      <c r="I4298" t="str">
        <f>INDEX(Mapping!$B$2:$T$7793,MATCH(Data!$A4298,Mapping!$B$3:$B$7793,0),MATCH(Data!$I$1,Mapping!$B$2:$T$2,0))</f>
        <v>Consumer</v>
      </c>
      <c r="J4298">
        <f>VLOOKUP($A4298,Mapping!$X$3:$Y$7793,2,0)</f>
        <v>98103</v>
      </c>
      <c r="K4298" t="str">
        <f>VLOOKUP($J4298,Mapping!$AB$3:$AC$475,2,0)</f>
        <v>Fort Worth</v>
      </c>
      <c r="L4298" t="str">
        <f>VLOOKUP($K4298,Mapping!$AF$3:$AG$475,2,0)</f>
        <v>Texas</v>
      </c>
      <c r="M4298" t="str">
        <f>VLOOKUP($L4298,Mapping!$AI$3:$AJ$48,2,0)</f>
        <v>United States</v>
      </c>
      <c r="N4298" t="str">
        <f>VLOOKUP($L4298,Mapping!$AI$3:$AK$48,3,0)</f>
        <v>Central</v>
      </c>
      <c r="O4298" t="str">
        <f>VLOOKUP(Table1[[#This Row],[Column1]],Mapping!$AM$8:$AN$11,2,0)</f>
        <v>Office Supplies</v>
      </c>
      <c r="P4298" t="str">
        <f>VLOOKUP(Table1[[#This Row],[Column3]],Mapping!$AP$5:$AQ$22,2,0)</f>
        <v>Binders</v>
      </c>
      <c r="Q4298">
        <v>563.024</v>
      </c>
      <c r="R4298">
        <v>11</v>
      </c>
      <c r="S4298">
        <v>190.02059999999997</v>
      </c>
    </row>
    <row r="4299" spans="1:19" x14ac:dyDescent="0.35">
      <c r="A4299">
        <v>3786</v>
      </c>
      <c r="B4299" t="s">
        <v>3458</v>
      </c>
      <c r="C4299" t="s">
        <v>176</v>
      </c>
      <c r="D4299" t="str">
        <f>MID(Table1[[#This Row],[Product ID]],5,2)</f>
        <v>ST</v>
      </c>
      <c r="E4299" t="str">
        <f>LEFT(Table1[[#This Row],[Product ID]],3)</f>
        <v>OFF</v>
      </c>
      <c r="F4299" s="10" t="e">
        <f>VLOOKUP(Table1[[#This Row],[Order ID]],Mapping!H4299:J12090,3,0)</f>
        <v>#N/A</v>
      </c>
      <c r="G4299" s="10" t="e">
        <f>VLOOKUP(Table1[[#This Row],[Order ID]],Mapping!H4299:K12090,4,0)</f>
        <v>#N/A</v>
      </c>
      <c r="H4299" t="str">
        <f>INDEX(Mapping!$B$2:$T$7793,MATCH(Data!$A4299,Mapping!$B$3:$B$7793,0),MATCH(Data!$H$1,Mapping!$B$2:$T$2,0))</f>
        <v>Standard Class</v>
      </c>
      <c r="I4299" t="str">
        <f>INDEX(Mapping!$B$2:$T$7793,MATCH(Data!$A4299,Mapping!$B$3:$B$7793,0),MATCH(Data!$I$1,Mapping!$B$2:$T$2,0))</f>
        <v>Consumer</v>
      </c>
      <c r="J4299">
        <f>VLOOKUP($A4299,Mapping!$X$3:$Y$7793,2,0)</f>
        <v>98103</v>
      </c>
      <c r="K4299" t="str">
        <f>VLOOKUP($J4299,Mapping!$AB$3:$AC$475,2,0)</f>
        <v>Fort Worth</v>
      </c>
      <c r="L4299" t="str">
        <f>VLOOKUP($K4299,Mapping!$AF$3:$AG$475,2,0)</f>
        <v>Texas</v>
      </c>
      <c r="M4299" t="str">
        <f>VLOOKUP($L4299,Mapping!$AI$3:$AJ$48,2,0)</f>
        <v>United States</v>
      </c>
      <c r="N4299" t="str">
        <f>VLOOKUP($L4299,Mapping!$AI$3:$AK$48,3,0)</f>
        <v>Central</v>
      </c>
      <c r="O4299" t="str">
        <f>VLOOKUP(Table1[[#This Row],[Column1]],Mapping!$AM$8:$AN$11,2,0)</f>
        <v>Office Supplies</v>
      </c>
      <c r="P4299" t="str">
        <f>VLOOKUP(Table1[[#This Row],[Column3]],Mapping!$AP$5:$AQ$22,2,0)</f>
        <v>Storage</v>
      </c>
      <c r="Q4299">
        <v>344.90999999999997</v>
      </c>
      <c r="R4299">
        <v>3</v>
      </c>
      <c r="S4299">
        <v>10.347300000000004</v>
      </c>
    </row>
    <row r="4300" spans="1:19" x14ac:dyDescent="0.35">
      <c r="A4300">
        <v>1636</v>
      </c>
      <c r="B4300" t="s">
        <v>1861</v>
      </c>
      <c r="C4300" t="s">
        <v>1862</v>
      </c>
      <c r="D4300" t="str">
        <f>MID(Table1[[#This Row],[Product ID]],5,2)</f>
        <v>AC</v>
      </c>
      <c r="E4300" t="str">
        <f>LEFT(Table1[[#This Row],[Product ID]],3)</f>
        <v>TEC</v>
      </c>
      <c r="F4300" s="10" t="e">
        <f>VLOOKUP(Table1[[#This Row],[Order ID]],Mapping!H4300:J12091,3,0)</f>
        <v>#N/A</v>
      </c>
      <c r="G4300" s="10" t="e">
        <f>VLOOKUP(Table1[[#This Row],[Order ID]],Mapping!H4300:K12091,4,0)</f>
        <v>#N/A</v>
      </c>
      <c r="H4300" t="str">
        <f>INDEX(Mapping!$B$2:$T$7793,MATCH(Data!$A4300,Mapping!$B$3:$B$7793,0),MATCH(Data!$H$1,Mapping!$B$2:$T$2,0))</f>
        <v>Standard Class</v>
      </c>
      <c r="I4300" t="str">
        <f>INDEX(Mapping!$B$2:$T$7793,MATCH(Data!$A4300,Mapping!$B$3:$B$7793,0),MATCH(Data!$I$1,Mapping!$B$2:$T$2,0))</f>
        <v>Corporate</v>
      </c>
      <c r="J4300">
        <f>VLOOKUP($A4300,Mapping!$X$3:$Y$7793,2,0)</f>
        <v>94513</v>
      </c>
      <c r="K4300" t="str">
        <f>VLOOKUP($J4300,Mapping!$AB$3:$AC$475,2,0)</f>
        <v>Austin</v>
      </c>
      <c r="L4300" t="str">
        <f>VLOOKUP($K4300,Mapping!$AF$3:$AG$475,2,0)</f>
        <v>Texas</v>
      </c>
      <c r="M4300" t="str">
        <f>VLOOKUP($L4300,Mapping!$AI$3:$AJ$48,2,0)</f>
        <v>United States</v>
      </c>
      <c r="N4300" t="str">
        <f>VLOOKUP($L4300,Mapping!$AI$3:$AK$48,3,0)</f>
        <v>Central</v>
      </c>
      <c r="O4300" t="str">
        <f>VLOOKUP(Table1[[#This Row],[Column1]],Mapping!$AM$8:$AN$11,2,0)</f>
        <v>Technology</v>
      </c>
      <c r="P4300" t="str">
        <f>VLOOKUP(Table1[[#This Row],[Column3]],Mapping!$AP$5:$AQ$22,2,0)</f>
        <v>Accessories</v>
      </c>
      <c r="Q4300">
        <v>59.97</v>
      </c>
      <c r="R4300">
        <v>3</v>
      </c>
      <c r="S4300">
        <v>13.793099999999999</v>
      </c>
    </row>
    <row r="4301" spans="1:19" x14ac:dyDescent="0.35">
      <c r="A4301">
        <v>1637</v>
      </c>
      <c r="B4301" t="s">
        <v>1861</v>
      </c>
      <c r="C4301" t="s">
        <v>1863</v>
      </c>
      <c r="D4301" t="str">
        <f>MID(Table1[[#This Row],[Product ID]],5,2)</f>
        <v>PH</v>
      </c>
      <c r="E4301" t="str">
        <f>LEFT(Table1[[#This Row],[Product ID]],3)</f>
        <v>TEC</v>
      </c>
      <c r="F4301" s="10" t="e">
        <f>VLOOKUP(Table1[[#This Row],[Order ID]],Mapping!H4301:J12092,3,0)</f>
        <v>#N/A</v>
      </c>
      <c r="G4301" s="10" t="e">
        <f>VLOOKUP(Table1[[#This Row],[Order ID]],Mapping!H4301:K12092,4,0)</f>
        <v>#N/A</v>
      </c>
      <c r="H4301" t="str">
        <f>INDEX(Mapping!$B$2:$T$7793,MATCH(Data!$A4301,Mapping!$B$3:$B$7793,0),MATCH(Data!$H$1,Mapping!$B$2:$T$2,0))</f>
        <v>Second Class</v>
      </c>
      <c r="I4301" t="str">
        <f>INDEX(Mapping!$B$2:$T$7793,MATCH(Data!$A4301,Mapping!$B$3:$B$7793,0),MATCH(Data!$I$1,Mapping!$B$2:$T$2,0))</f>
        <v>Home Office</v>
      </c>
      <c r="J4301">
        <f>VLOOKUP($A4301,Mapping!$X$3:$Y$7793,2,0)</f>
        <v>94513</v>
      </c>
      <c r="K4301" t="str">
        <f>VLOOKUP($J4301,Mapping!$AB$3:$AC$475,2,0)</f>
        <v>Austin</v>
      </c>
      <c r="L4301" t="str">
        <f>VLOOKUP($K4301,Mapping!$AF$3:$AG$475,2,0)</f>
        <v>Texas</v>
      </c>
      <c r="M4301" t="str">
        <f>VLOOKUP($L4301,Mapping!$AI$3:$AJ$48,2,0)</f>
        <v>United States</v>
      </c>
      <c r="N4301" t="str">
        <f>VLOOKUP($L4301,Mapping!$AI$3:$AK$48,3,0)</f>
        <v>Central</v>
      </c>
      <c r="O4301" t="str">
        <f>VLOOKUP(Table1[[#This Row],[Column1]],Mapping!$AM$8:$AN$11,2,0)</f>
        <v>Technology</v>
      </c>
      <c r="P4301" t="str">
        <f>VLOOKUP(Table1[[#This Row],[Column3]],Mapping!$AP$5:$AQ$22,2,0)</f>
        <v>Phones</v>
      </c>
      <c r="Q4301">
        <v>761.5440000000001</v>
      </c>
      <c r="R4301">
        <v>7</v>
      </c>
      <c r="S4301">
        <v>66.635100000000023</v>
      </c>
    </row>
    <row r="4302" spans="1:19" x14ac:dyDescent="0.35">
      <c r="A4302">
        <v>7236</v>
      </c>
      <c r="B4302" t="s">
        <v>5457</v>
      </c>
      <c r="C4302" t="s">
        <v>870</v>
      </c>
      <c r="D4302" t="str">
        <f>MID(Table1[[#This Row],[Product ID]],5,2)</f>
        <v>LA</v>
      </c>
      <c r="E4302" t="str">
        <f>LEFT(Table1[[#This Row],[Product ID]],3)</f>
        <v>OFF</v>
      </c>
      <c r="F4302" s="10">
        <f>VLOOKUP(Table1[[#This Row],[Order ID]],Mapping!H4302:J12093,3,0)</f>
        <v>41975</v>
      </c>
      <c r="G4302" s="10">
        <f>VLOOKUP(Table1[[#This Row],[Order ID]],Mapping!H4302:K12093,4,0)</f>
        <v>41979</v>
      </c>
      <c r="H4302" t="str">
        <f>INDEX(Mapping!$B$2:$T$7793,MATCH(Data!$A4302,Mapping!$B$3:$B$7793,0),MATCH(Data!$H$1,Mapping!$B$2:$T$2,0))</f>
        <v>Second Class</v>
      </c>
      <c r="I4302" t="str">
        <f>INDEX(Mapping!$B$2:$T$7793,MATCH(Data!$A4302,Mapping!$B$3:$B$7793,0),MATCH(Data!$I$1,Mapping!$B$2:$T$2,0))</f>
        <v>Corporate</v>
      </c>
      <c r="J4302">
        <f>VLOOKUP($A4302,Mapping!$X$3:$Y$7793,2,0)</f>
        <v>19140</v>
      </c>
      <c r="K4302" t="str">
        <f>VLOOKUP($J4302,Mapping!$AB$3:$AC$475,2,0)</f>
        <v>Orem</v>
      </c>
      <c r="L4302" t="str">
        <f>VLOOKUP($K4302,Mapping!$AF$3:$AG$475,2,0)</f>
        <v>Utah</v>
      </c>
      <c r="M4302" t="str">
        <f>VLOOKUP($L4302,Mapping!$AI$3:$AJ$48,2,0)</f>
        <v>United States</v>
      </c>
      <c r="N4302" t="str">
        <f>VLOOKUP($L4302,Mapping!$AI$3:$AK$48,3,0)</f>
        <v>West</v>
      </c>
      <c r="O4302" t="str">
        <f>VLOOKUP(Table1[[#This Row],[Column1]],Mapping!$AM$8:$AN$11,2,0)</f>
        <v>Office Supplies</v>
      </c>
      <c r="P4302" t="str">
        <f>VLOOKUP(Table1[[#This Row],[Column3]],Mapping!$AP$5:$AQ$22,2,0)</f>
        <v>Labels</v>
      </c>
      <c r="Q4302">
        <v>15.936000000000002</v>
      </c>
      <c r="R4302">
        <v>4</v>
      </c>
      <c r="S4302">
        <v>5.1791999999999998</v>
      </c>
    </row>
    <row r="4303" spans="1:19" x14ac:dyDescent="0.35">
      <c r="A4303">
        <v>7237</v>
      </c>
      <c r="B4303" t="s">
        <v>5457</v>
      </c>
      <c r="C4303" t="s">
        <v>942</v>
      </c>
      <c r="D4303" t="str">
        <f>MID(Table1[[#This Row],[Product ID]],5,2)</f>
        <v>BI</v>
      </c>
      <c r="E4303" t="str">
        <f>LEFT(Table1[[#This Row],[Product ID]],3)</f>
        <v>OFF</v>
      </c>
      <c r="F4303" s="10">
        <f>VLOOKUP(Table1[[#This Row],[Order ID]],Mapping!H4303:J12094,3,0)</f>
        <v>41975</v>
      </c>
      <c r="G4303" s="10">
        <f>VLOOKUP(Table1[[#This Row],[Order ID]],Mapping!H4303:K12094,4,0)</f>
        <v>41979</v>
      </c>
      <c r="H4303" t="str">
        <f>INDEX(Mapping!$B$2:$T$7793,MATCH(Data!$A4303,Mapping!$B$3:$B$7793,0),MATCH(Data!$H$1,Mapping!$B$2:$T$2,0))</f>
        <v>Standard Class</v>
      </c>
      <c r="I4303" t="str">
        <f>INDEX(Mapping!$B$2:$T$7793,MATCH(Data!$A4303,Mapping!$B$3:$B$7793,0),MATCH(Data!$I$1,Mapping!$B$2:$T$2,0))</f>
        <v>Consumer</v>
      </c>
      <c r="J4303">
        <f>VLOOKUP($A4303,Mapping!$X$3:$Y$7793,2,0)</f>
        <v>19140</v>
      </c>
      <c r="K4303" t="str">
        <f>VLOOKUP($J4303,Mapping!$AB$3:$AC$475,2,0)</f>
        <v>Orem</v>
      </c>
      <c r="L4303" t="str">
        <f>VLOOKUP($K4303,Mapping!$AF$3:$AG$475,2,0)</f>
        <v>Utah</v>
      </c>
      <c r="M4303" t="str">
        <f>VLOOKUP($L4303,Mapping!$AI$3:$AJ$48,2,0)</f>
        <v>United States</v>
      </c>
      <c r="N4303" t="str">
        <f>VLOOKUP($L4303,Mapping!$AI$3:$AK$48,3,0)</f>
        <v>West</v>
      </c>
      <c r="O4303" t="str">
        <f>VLOOKUP(Table1[[#This Row],[Column1]],Mapping!$AM$8:$AN$11,2,0)</f>
        <v>Office Supplies</v>
      </c>
      <c r="P4303" t="str">
        <f>VLOOKUP(Table1[[#This Row],[Column3]],Mapping!$AP$5:$AQ$22,2,0)</f>
        <v>Binders</v>
      </c>
      <c r="Q4303">
        <v>8.0010000000000012</v>
      </c>
      <c r="R4303">
        <v>7</v>
      </c>
      <c r="S4303">
        <v>-5.6006999999999962</v>
      </c>
    </row>
    <row r="4304" spans="1:19" x14ac:dyDescent="0.35">
      <c r="A4304">
        <v>7238</v>
      </c>
      <c r="B4304" t="s">
        <v>5457</v>
      </c>
      <c r="C4304" t="s">
        <v>557</v>
      </c>
      <c r="D4304" t="str">
        <f>MID(Table1[[#This Row],[Product ID]],5,2)</f>
        <v>CH</v>
      </c>
      <c r="E4304" t="str">
        <f>LEFT(Table1[[#This Row],[Product ID]],3)</f>
        <v>FUR</v>
      </c>
      <c r="F4304" s="10">
        <f>VLOOKUP(Table1[[#This Row],[Order ID]],Mapping!H4304:J12095,3,0)</f>
        <v>41975</v>
      </c>
      <c r="G4304" s="10">
        <f>VLOOKUP(Table1[[#This Row],[Order ID]],Mapping!H4304:K12095,4,0)</f>
        <v>41979</v>
      </c>
      <c r="H4304" t="str">
        <f>INDEX(Mapping!$B$2:$T$7793,MATCH(Data!$A4304,Mapping!$B$3:$B$7793,0),MATCH(Data!$H$1,Mapping!$B$2:$T$2,0))</f>
        <v>Standard Class</v>
      </c>
      <c r="I4304" t="str">
        <f>INDEX(Mapping!$B$2:$T$7793,MATCH(Data!$A4304,Mapping!$B$3:$B$7793,0),MATCH(Data!$I$1,Mapping!$B$2:$T$2,0))</f>
        <v>Consumer</v>
      </c>
      <c r="J4304">
        <f>VLOOKUP($A4304,Mapping!$X$3:$Y$7793,2,0)</f>
        <v>19140</v>
      </c>
      <c r="K4304" t="str">
        <f>VLOOKUP($J4304,Mapping!$AB$3:$AC$475,2,0)</f>
        <v>Orem</v>
      </c>
      <c r="L4304" t="str">
        <f>VLOOKUP($K4304,Mapping!$AF$3:$AG$475,2,0)</f>
        <v>Utah</v>
      </c>
      <c r="M4304" t="str">
        <f>VLOOKUP($L4304,Mapping!$AI$3:$AJ$48,2,0)</f>
        <v>United States</v>
      </c>
      <c r="N4304" t="str">
        <f>VLOOKUP($L4304,Mapping!$AI$3:$AK$48,3,0)</f>
        <v>West</v>
      </c>
      <c r="O4304" t="str">
        <f>VLOOKUP(Table1[[#This Row],[Column1]],Mapping!$AM$8:$AN$11,2,0)</f>
        <v>Furniture</v>
      </c>
      <c r="P4304" t="str">
        <f>VLOOKUP(Table1[[#This Row],[Column3]],Mapping!$AP$5:$AQ$22,2,0)</f>
        <v>Chairs</v>
      </c>
      <c r="Q4304">
        <v>398.97199999999998</v>
      </c>
      <c r="R4304">
        <v>2</v>
      </c>
      <c r="S4304">
        <v>-28.49799999999999</v>
      </c>
    </row>
    <row r="4305" spans="1:19" x14ac:dyDescent="0.35">
      <c r="A4305">
        <v>2609</v>
      </c>
      <c r="B4305" t="s">
        <v>2661</v>
      </c>
      <c r="C4305" t="s">
        <v>2662</v>
      </c>
      <c r="D4305" t="str">
        <f>MID(Table1[[#This Row],[Product ID]],5,2)</f>
        <v>AC</v>
      </c>
      <c r="E4305" t="str">
        <f>LEFT(Table1[[#This Row],[Product ID]],3)</f>
        <v>TEC</v>
      </c>
      <c r="F4305" s="10" t="e">
        <f>VLOOKUP(Table1[[#This Row],[Order ID]],Mapping!H4305:J12096,3,0)</f>
        <v>#N/A</v>
      </c>
      <c r="G4305" s="10" t="e">
        <f>VLOOKUP(Table1[[#This Row],[Order ID]],Mapping!H4305:K12096,4,0)</f>
        <v>#N/A</v>
      </c>
      <c r="H4305" t="str">
        <f>INDEX(Mapping!$B$2:$T$7793,MATCH(Data!$A4305,Mapping!$B$3:$B$7793,0),MATCH(Data!$H$1,Mapping!$B$2:$T$2,0))</f>
        <v>Standard Class</v>
      </c>
      <c r="I4305" t="str">
        <f>INDEX(Mapping!$B$2:$T$7793,MATCH(Data!$A4305,Mapping!$B$3:$B$7793,0),MATCH(Data!$I$1,Mapping!$B$2:$T$2,0))</f>
        <v>Consumer</v>
      </c>
      <c r="J4305">
        <f>VLOOKUP($A4305,Mapping!$X$3:$Y$7793,2,0)</f>
        <v>60653</v>
      </c>
      <c r="K4305" t="str">
        <f>VLOOKUP($J4305,Mapping!$AB$3:$AC$475,2,0)</f>
        <v>Hialeah</v>
      </c>
      <c r="L4305" t="str">
        <f>VLOOKUP($K4305,Mapping!$AF$3:$AG$475,2,0)</f>
        <v>Florida</v>
      </c>
      <c r="M4305" t="str">
        <f>VLOOKUP($L4305,Mapping!$AI$3:$AJ$48,2,0)</f>
        <v>United States</v>
      </c>
      <c r="N4305" t="str">
        <f>VLOOKUP($L4305,Mapping!$AI$3:$AK$48,3,0)</f>
        <v>South</v>
      </c>
      <c r="O4305" t="str">
        <f>VLOOKUP(Table1[[#This Row],[Column1]],Mapping!$AM$8:$AN$11,2,0)</f>
        <v>Technology</v>
      </c>
      <c r="P4305" t="str">
        <f>VLOOKUP(Table1[[#This Row],[Column3]],Mapping!$AP$5:$AQ$22,2,0)</f>
        <v>Accessories</v>
      </c>
      <c r="Q4305">
        <v>227.976</v>
      </c>
      <c r="R4305">
        <v>3</v>
      </c>
      <c r="S4305">
        <v>28.496999999999957</v>
      </c>
    </row>
    <row r="4306" spans="1:19" x14ac:dyDescent="0.35">
      <c r="A4306">
        <v>2610</v>
      </c>
      <c r="B4306" t="s">
        <v>2661</v>
      </c>
      <c r="C4306" t="s">
        <v>2609</v>
      </c>
      <c r="D4306" t="str">
        <f>MID(Table1[[#This Row],[Product ID]],5,2)</f>
        <v>PH</v>
      </c>
      <c r="E4306" t="str">
        <f>LEFT(Table1[[#This Row],[Product ID]],3)</f>
        <v>TEC</v>
      </c>
      <c r="F4306" s="10" t="e">
        <f>VLOOKUP(Table1[[#This Row],[Order ID]],Mapping!H4306:J12097,3,0)</f>
        <v>#N/A</v>
      </c>
      <c r="G4306" s="10" t="e">
        <f>VLOOKUP(Table1[[#This Row],[Order ID]],Mapping!H4306:K12097,4,0)</f>
        <v>#N/A</v>
      </c>
      <c r="H4306" t="str">
        <f>INDEX(Mapping!$B$2:$T$7793,MATCH(Data!$A4306,Mapping!$B$3:$B$7793,0),MATCH(Data!$H$1,Mapping!$B$2:$T$2,0))</f>
        <v>Standard Class</v>
      </c>
      <c r="I4306" t="str">
        <f>INDEX(Mapping!$B$2:$T$7793,MATCH(Data!$A4306,Mapping!$B$3:$B$7793,0),MATCH(Data!$I$1,Mapping!$B$2:$T$2,0))</f>
        <v>Home Office</v>
      </c>
      <c r="J4306">
        <f>VLOOKUP($A4306,Mapping!$X$3:$Y$7793,2,0)</f>
        <v>60653</v>
      </c>
      <c r="K4306" t="str">
        <f>VLOOKUP($J4306,Mapping!$AB$3:$AC$475,2,0)</f>
        <v>Hialeah</v>
      </c>
      <c r="L4306" t="str">
        <f>VLOOKUP($K4306,Mapping!$AF$3:$AG$475,2,0)</f>
        <v>Florida</v>
      </c>
      <c r="M4306" t="str">
        <f>VLOOKUP($L4306,Mapping!$AI$3:$AJ$48,2,0)</f>
        <v>United States</v>
      </c>
      <c r="N4306" t="str">
        <f>VLOOKUP($L4306,Mapping!$AI$3:$AK$48,3,0)</f>
        <v>South</v>
      </c>
      <c r="O4306" t="str">
        <f>VLOOKUP(Table1[[#This Row],[Column1]],Mapping!$AM$8:$AN$11,2,0)</f>
        <v>Technology</v>
      </c>
      <c r="P4306" t="str">
        <f>VLOOKUP(Table1[[#This Row],[Column3]],Mapping!$AP$5:$AQ$22,2,0)</f>
        <v>Phones</v>
      </c>
      <c r="Q4306">
        <v>52.679999999999993</v>
      </c>
      <c r="R4306">
        <v>3</v>
      </c>
      <c r="S4306">
        <v>19.754999999999999</v>
      </c>
    </row>
    <row r="4307" spans="1:19" x14ac:dyDescent="0.35">
      <c r="A4307">
        <v>2611</v>
      </c>
      <c r="B4307" t="s">
        <v>2661</v>
      </c>
      <c r="C4307" t="s">
        <v>2663</v>
      </c>
      <c r="D4307" t="str">
        <f>MID(Table1[[#This Row],[Product ID]],5,2)</f>
        <v>FU</v>
      </c>
      <c r="E4307" t="str">
        <f>LEFT(Table1[[#This Row],[Product ID]],3)</f>
        <v>FUR</v>
      </c>
      <c r="F4307" s="10" t="e">
        <f>VLOOKUP(Table1[[#This Row],[Order ID]],Mapping!H4307:J12098,3,0)</f>
        <v>#N/A</v>
      </c>
      <c r="G4307" s="10" t="e">
        <f>VLOOKUP(Table1[[#This Row],[Order ID]],Mapping!H4307:K12098,4,0)</f>
        <v>#N/A</v>
      </c>
      <c r="H4307" t="str">
        <f>INDEX(Mapping!$B$2:$T$7793,MATCH(Data!$A4307,Mapping!$B$3:$B$7793,0),MATCH(Data!$H$1,Mapping!$B$2:$T$2,0))</f>
        <v>Standard Class</v>
      </c>
      <c r="I4307" t="str">
        <f>INDEX(Mapping!$B$2:$T$7793,MATCH(Data!$A4307,Mapping!$B$3:$B$7793,0),MATCH(Data!$I$1,Mapping!$B$2:$T$2,0))</f>
        <v>Home Office</v>
      </c>
      <c r="J4307">
        <f>VLOOKUP($A4307,Mapping!$X$3:$Y$7793,2,0)</f>
        <v>60653</v>
      </c>
      <c r="K4307" t="str">
        <f>VLOOKUP($J4307,Mapping!$AB$3:$AC$475,2,0)</f>
        <v>Hialeah</v>
      </c>
      <c r="L4307" t="str">
        <f>VLOOKUP($K4307,Mapping!$AF$3:$AG$475,2,0)</f>
        <v>Florida</v>
      </c>
      <c r="M4307" t="str">
        <f>VLOOKUP($L4307,Mapping!$AI$3:$AJ$48,2,0)</f>
        <v>United States</v>
      </c>
      <c r="N4307" t="str">
        <f>VLOOKUP($L4307,Mapping!$AI$3:$AK$48,3,0)</f>
        <v>South</v>
      </c>
      <c r="O4307" t="str">
        <f>VLOOKUP(Table1[[#This Row],[Column1]],Mapping!$AM$8:$AN$11,2,0)</f>
        <v>Furniture</v>
      </c>
      <c r="P4307" t="str">
        <f>VLOOKUP(Table1[[#This Row],[Column3]],Mapping!$AP$5:$AQ$22,2,0)</f>
        <v>Furnishings</v>
      </c>
      <c r="Q4307">
        <v>2.032</v>
      </c>
      <c r="R4307">
        <v>1</v>
      </c>
      <c r="S4307">
        <v>-1.3208000000000002</v>
      </c>
    </row>
    <row r="4308" spans="1:19" x14ac:dyDescent="0.35">
      <c r="A4308">
        <v>1461</v>
      </c>
      <c r="B4308" t="s">
        <v>1705</v>
      </c>
      <c r="C4308" t="s">
        <v>179</v>
      </c>
      <c r="D4308" t="str">
        <f>MID(Table1[[#This Row],[Product ID]],5,2)</f>
        <v>AP</v>
      </c>
      <c r="E4308" t="str">
        <f>LEFT(Table1[[#This Row],[Product ID]],3)</f>
        <v>OFF</v>
      </c>
      <c r="F4308" s="10" t="e">
        <f>VLOOKUP(Table1[[#This Row],[Order ID]],Mapping!H4308:J12099,3,0)</f>
        <v>#N/A</v>
      </c>
      <c r="G4308" s="10" t="e">
        <f>VLOOKUP(Table1[[#This Row],[Order ID]],Mapping!H4308:K12099,4,0)</f>
        <v>#N/A</v>
      </c>
      <c r="H4308" t="str">
        <f>INDEX(Mapping!$B$2:$T$7793,MATCH(Data!$A4308,Mapping!$B$3:$B$7793,0),MATCH(Data!$H$1,Mapping!$B$2:$T$2,0))</f>
        <v>First Class</v>
      </c>
      <c r="I4308" t="str">
        <f>INDEX(Mapping!$B$2:$T$7793,MATCH(Data!$A4308,Mapping!$B$3:$B$7793,0),MATCH(Data!$I$1,Mapping!$B$2:$T$2,0))</f>
        <v>Consumer</v>
      </c>
      <c r="J4308">
        <f>VLOOKUP($A4308,Mapping!$X$3:$Y$7793,2,0)</f>
        <v>30076</v>
      </c>
      <c r="K4308" t="str">
        <f>VLOOKUP($J4308,Mapping!$AB$3:$AC$475,2,0)</f>
        <v>Mobile</v>
      </c>
      <c r="L4308" t="str">
        <f>VLOOKUP($K4308,Mapping!$AF$3:$AG$475,2,0)</f>
        <v>Alabama</v>
      </c>
      <c r="M4308" t="str">
        <f>VLOOKUP($L4308,Mapping!$AI$3:$AJ$48,2,0)</f>
        <v>United States</v>
      </c>
      <c r="N4308" t="str">
        <f>VLOOKUP($L4308,Mapping!$AI$3:$AK$48,3,0)</f>
        <v>South</v>
      </c>
      <c r="O4308" t="str">
        <f>VLOOKUP(Table1[[#This Row],[Column1]],Mapping!$AM$8:$AN$11,2,0)</f>
        <v>Office Supplies</v>
      </c>
      <c r="P4308" t="str">
        <f>VLOOKUP(Table1[[#This Row],[Column3]],Mapping!$AP$5:$AQ$22,2,0)</f>
        <v>Appliances</v>
      </c>
      <c r="Q4308">
        <v>1245.8599999999999</v>
      </c>
      <c r="R4308">
        <v>7</v>
      </c>
      <c r="S4308">
        <v>361.29939999999988</v>
      </c>
    </row>
    <row r="4309" spans="1:19" x14ac:dyDescent="0.35">
      <c r="A4309">
        <v>2147</v>
      </c>
      <c r="B4309" t="s">
        <v>2307</v>
      </c>
      <c r="C4309" t="s">
        <v>2308</v>
      </c>
      <c r="D4309" t="str">
        <f>MID(Table1[[#This Row],[Product ID]],5,2)</f>
        <v>SU</v>
      </c>
      <c r="E4309" t="str">
        <f>LEFT(Table1[[#This Row],[Product ID]],3)</f>
        <v>OFF</v>
      </c>
      <c r="F4309" s="10" t="e">
        <f>VLOOKUP(Table1[[#This Row],[Order ID]],Mapping!H4309:J12100,3,0)</f>
        <v>#N/A</v>
      </c>
      <c r="G4309" s="10" t="e">
        <f>VLOOKUP(Table1[[#This Row],[Order ID]],Mapping!H4309:K12100,4,0)</f>
        <v>#N/A</v>
      </c>
      <c r="H4309" t="str">
        <f>INDEX(Mapping!$B$2:$T$7793,MATCH(Data!$A4309,Mapping!$B$3:$B$7793,0),MATCH(Data!$H$1,Mapping!$B$2:$T$2,0))</f>
        <v>Second Class</v>
      </c>
      <c r="I4309" t="str">
        <f>INDEX(Mapping!$B$2:$T$7793,MATCH(Data!$A4309,Mapping!$B$3:$B$7793,0),MATCH(Data!$I$1,Mapping!$B$2:$T$2,0))</f>
        <v>Consumer</v>
      </c>
      <c r="J4309">
        <f>VLOOKUP($A4309,Mapping!$X$3:$Y$7793,2,0)</f>
        <v>35244</v>
      </c>
      <c r="K4309" t="str">
        <f>VLOOKUP($J4309,Mapping!$AB$3:$AC$475,2,0)</f>
        <v>Visalia</v>
      </c>
      <c r="L4309" t="str">
        <f>VLOOKUP($K4309,Mapping!$AF$3:$AG$475,2,0)</f>
        <v>California</v>
      </c>
      <c r="M4309" t="str">
        <f>VLOOKUP($L4309,Mapping!$AI$3:$AJ$48,2,0)</f>
        <v>United States</v>
      </c>
      <c r="N4309" t="str">
        <f>VLOOKUP($L4309,Mapping!$AI$3:$AK$48,3,0)</f>
        <v>West</v>
      </c>
      <c r="O4309" t="str">
        <f>VLOOKUP(Table1[[#This Row],[Column1]],Mapping!$AM$8:$AN$11,2,0)</f>
        <v>Office Supplies</v>
      </c>
      <c r="P4309" t="str">
        <f>VLOOKUP(Table1[[#This Row],[Column3]],Mapping!$AP$5:$AQ$22,2,0)</f>
        <v>Supplies</v>
      </c>
      <c r="Q4309">
        <v>477.24</v>
      </c>
      <c r="R4309">
        <v>4</v>
      </c>
      <c r="S4309">
        <v>9.5448000000000093</v>
      </c>
    </row>
    <row r="4310" spans="1:19" x14ac:dyDescent="0.35">
      <c r="A4310">
        <v>2148</v>
      </c>
      <c r="B4310" t="s">
        <v>2307</v>
      </c>
      <c r="C4310" t="s">
        <v>2309</v>
      </c>
      <c r="D4310" t="str">
        <f>MID(Table1[[#This Row],[Product ID]],5,2)</f>
        <v>AC</v>
      </c>
      <c r="E4310" t="str">
        <f>LEFT(Table1[[#This Row],[Product ID]],3)</f>
        <v>TEC</v>
      </c>
      <c r="F4310" s="10" t="e">
        <f>VLOOKUP(Table1[[#This Row],[Order ID]],Mapping!H4310:J12101,3,0)</f>
        <v>#N/A</v>
      </c>
      <c r="G4310" s="10" t="e">
        <f>VLOOKUP(Table1[[#This Row],[Order ID]],Mapping!H4310:K12101,4,0)</f>
        <v>#N/A</v>
      </c>
      <c r="H4310" t="str">
        <f>INDEX(Mapping!$B$2:$T$7793,MATCH(Data!$A4310,Mapping!$B$3:$B$7793,0),MATCH(Data!$H$1,Mapping!$B$2:$T$2,0))</f>
        <v>First Class</v>
      </c>
      <c r="I4310" t="str">
        <f>INDEX(Mapping!$B$2:$T$7793,MATCH(Data!$A4310,Mapping!$B$3:$B$7793,0),MATCH(Data!$I$1,Mapping!$B$2:$T$2,0))</f>
        <v>Corporate</v>
      </c>
      <c r="J4310">
        <f>VLOOKUP($A4310,Mapping!$X$3:$Y$7793,2,0)</f>
        <v>35244</v>
      </c>
      <c r="K4310" t="str">
        <f>VLOOKUP($J4310,Mapping!$AB$3:$AC$475,2,0)</f>
        <v>Visalia</v>
      </c>
      <c r="L4310" t="str">
        <f>VLOOKUP($K4310,Mapping!$AF$3:$AG$475,2,0)</f>
        <v>California</v>
      </c>
      <c r="M4310" t="str">
        <f>VLOOKUP($L4310,Mapping!$AI$3:$AJ$48,2,0)</f>
        <v>United States</v>
      </c>
      <c r="N4310" t="str">
        <f>VLOOKUP($L4310,Mapping!$AI$3:$AK$48,3,0)</f>
        <v>West</v>
      </c>
      <c r="O4310" t="str">
        <f>VLOOKUP(Table1[[#This Row],[Column1]],Mapping!$AM$8:$AN$11,2,0)</f>
        <v>Technology</v>
      </c>
      <c r="P4310" t="str">
        <f>VLOOKUP(Table1[[#This Row],[Column3]],Mapping!$AP$5:$AQ$22,2,0)</f>
        <v>Accessories</v>
      </c>
      <c r="Q4310">
        <v>25.98</v>
      </c>
      <c r="R4310">
        <v>2</v>
      </c>
      <c r="S4310">
        <v>1.558799999999998</v>
      </c>
    </row>
    <row r="4311" spans="1:19" x14ac:dyDescent="0.35">
      <c r="A4311">
        <v>1119</v>
      </c>
      <c r="B4311" t="s">
        <v>1351</v>
      </c>
      <c r="C4311" t="s">
        <v>1352</v>
      </c>
      <c r="D4311" t="str">
        <f>MID(Table1[[#This Row],[Product ID]],5,2)</f>
        <v>BI</v>
      </c>
      <c r="E4311" t="str">
        <f>LEFT(Table1[[#This Row],[Product ID]],3)</f>
        <v>OFF</v>
      </c>
      <c r="F4311" s="10" t="e">
        <f>VLOOKUP(Table1[[#This Row],[Order ID]],Mapping!H4311:J12102,3,0)</f>
        <v>#N/A</v>
      </c>
      <c r="G4311" s="10" t="e">
        <f>VLOOKUP(Table1[[#This Row],[Order ID]],Mapping!H4311:K12102,4,0)</f>
        <v>#N/A</v>
      </c>
      <c r="H4311" t="str">
        <f>INDEX(Mapping!$B$2:$T$7793,MATCH(Data!$A4311,Mapping!$B$3:$B$7793,0),MATCH(Data!$H$1,Mapping!$B$2:$T$2,0))</f>
        <v>Same Day</v>
      </c>
      <c r="I4311" t="str">
        <f>INDEX(Mapping!$B$2:$T$7793,MATCH(Data!$A4311,Mapping!$B$3:$B$7793,0),MATCH(Data!$I$1,Mapping!$B$2:$T$2,0))</f>
        <v>Consumer</v>
      </c>
      <c r="J4311">
        <f>VLOOKUP($A4311,Mapping!$X$3:$Y$7793,2,0)</f>
        <v>2908</v>
      </c>
      <c r="K4311" t="str">
        <f>VLOOKUP($J4311,Mapping!$AB$3:$AC$475,2,0)</f>
        <v>El Paso</v>
      </c>
      <c r="L4311" t="str">
        <f>VLOOKUP($K4311,Mapping!$AF$3:$AG$475,2,0)</f>
        <v>Texas</v>
      </c>
      <c r="M4311" t="str">
        <f>VLOOKUP($L4311,Mapping!$AI$3:$AJ$48,2,0)</f>
        <v>United States</v>
      </c>
      <c r="N4311" t="str">
        <f>VLOOKUP($L4311,Mapping!$AI$3:$AK$48,3,0)</f>
        <v>Central</v>
      </c>
      <c r="O4311" t="str">
        <f>VLOOKUP(Table1[[#This Row],[Column1]],Mapping!$AM$8:$AN$11,2,0)</f>
        <v>Office Supplies</v>
      </c>
      <c r="P4311" t="str">
        <f>VLOOKUP(Table1[[#This Row],[Column3]],Mapping!$AP$5:$AQ$22,2,0)</f>
        <v>Binders</v>
      </c>
      <c r="Q4311">
        <v>29.700000000000003</v>
      </c>
      <c r="R4311">
        <v>5</v>
      </c>
      <c r="S4311">
        <v>13.365</v>
      </c>
    </row>
    <row r="4312" spans="1:19" x14ac:dyDescent="0.35">
      <c r="A4312">
        <v>1120</v>
      </c>
      <c r="B4312" t="s">
        <v>1351</v>
      </c>
      <c r="C4312" t="s">
        <v>1353</v>
      </c>
      <c r="D4312" t="str">
        <f>MID(Table1[[#This Row],[Product ID]],5,2)</f>
        <v>PA</v>
      </c>
      <c r="E4312" t="str">
        <f>LEFT(Table1[[#This Row],[Product ID]],3)</f>
        <v>OFF</v>
      </c>
      <c r="F4312" s="10" t="e">
        <f>VLOOKUP(Table1[[#This Row],[Order ID]],Mapping!H4312:J12103,3,0)</f>
        <v>#N/A</v>
      </c>
      <c r="G4312" s="10" t="e">
        <f>VLOOKUP(Table1[[#This Row],[Order ID]],Mapping!H4312:K12103,4,0)</f>
        <v>#N/A</v>
      </c>
      <c r="H4312" t="str">
        <f>INDEX(Mapping!$B$2:$T$7793,MATCH(Data!$A4312,Mapping!$B$3:$B$7793,0),MATCH(Data!$H$1,Mapping!$B$2:$T$2,0))</f>
        <v>Second Class</v>
      </c>
      <c r="I4312" t="str">
        <f>INDEX(Mapping!$B$2:$T$7793,MATCH(Data!$A4312,Mapping!$B$3:$B$7793,0),MATCH(Data!$I$1,Mapping!$B$2:$T$2,0))</f>
        <v>Consumer</v>
      </c>
      <c r="J4312">
        <f>VLOOKUP($A4312,Mapping!$X$3:$Y$7793,2,0)</f>
        <v>2908</v>
      </c>
      <c r="K4312" t="str">
        <f>VLOOKUP($J4312,Mapping!$AB$3:$AC$475,2,0)</f>
        <v>El Paso</v>
      </c>
      <c r="L4312" t="str">
        <f>VLOOKUP($K4312,Mapping!$AF$3:$AG$475,2,0)</f>
        <v>Texas</v>
      </c>
      <c r="M4312" t="str">
        <f>VLOOKUP($L4312,Mapping!$AI$3:$AJ$48,2,0)</f>
        <v>United States</v>
      </c>
      <c r="N4312" t="str">
        <f>VLOOKUP($L4312,Mapping!$AI$3:$AK$48,3,0)</f>
        <v>Central</v>
      </c>
      <c r="O4312" t="str">
        <f>VLOOKUP(Table1[[#This Row],[Column1]],Mapping!$AM$8:$AN$11,2,0)</f>
        <v>Office Supplies</v>
      </c>
      <c r="P4312" t="str">
        <f>VLOOKUP(Table1[[#This Row],[Column3]],Mapping!$AP$5:$AQ$22,2,0)</f>
        <v>Paper</v>
      </c>
      <c r="Q4312">
        <v>39.96</v>
      </c>
      <c r="R4312">
        <v>4</v>
      </c>
      <c r="S4312">
        <v>17.981999999999999</v>
      </c>
    </row>
    <row r="4313" spans="1:19" x14ac:dyDescent="0.35">
      <c r="A4313">
        <v>7009</v>
      </c>
      <c r="B4313" t="s">
        <v>5332</v>
      </c>
      <c r="C4313" t="s">
        <v>304</v>
      </c>
      <c r="D4313" t="str">
        <f>MID(Table1[[#This Row],[Product ID]],5,2)</f>
        <v>PA</v>
      </c>
      <c r="E4313" t="str">
        <f>LEFT(Table1[[#This Row],[Product ID]],3)</f>
        <v>OFF</v>
      </c>
      <c r="F4313" s="10">
        <f>VLOOKUP(Table1[[#This Row],[Order ID]],Mapping!H4313:J12104,3,0)</f>
        <v>41719</v>
      </c>
      <c r="G4313" s="10">
        <f>VLOOKUP(Table1[[#This Row],[Order ID]],Mapping!H4313:K12104,4,0)</f>
        <v>41719</v>
      </c>
      <c r="H4313" t="str">
        <f>INDEX(Mapping!$B$2:$T$7793,MATCH(Data!$A4313,Mapping!$B$3:$B$7793,0),MATCH(Data!$H$1,Mapping!$B$2:$T$2,0))</f>
        <v>First Class</v>
      </c>
      <c r="I4313" t="str">
        <f>INDEX(Mapping!$B$2:$T$7793,MATCH(Data!$A4313,Mapping!$B$3:$B$7793,0),MATCH(Data!$I$1,Mapping!$B$2:$T$2,0))</f>
        <v>Consumer</v>
      </c>
      <c r="J4313">
        <f>VLOOKUP($A4313,Mapping!$X$3:$Y$7793,2,0)</f>
        <v>77041</v>
      </c>
      <c r="K4313" t="str">
        <f>VLOOKUP($J4313,Mapping!$AB$3:$AC$475,2,0)</f>
        <v>Eagan</v>
      </c>
      <c r="L4313" t="str">
        <f>VLOOKUP($K4313,Mapping!$AF$3:$AG$475,2,0)</f>
        <v>Minnesota</v>
      </c>
      <c r="M4313" t="str">
        <f>VLOOKUP($L4313,Mapping!$AI$3:$AJ$48,2,0)</f>
        <v>United States</v>
      </c>
      <c r="N4313" t="str">
        <f>VLOOKUP($L4313,Mapping!$AI$3:$AK$48,3,0)</f>
        <v>Central</v>
      </c>
      <c r="O4313" t="str">
        <f>VLOOKUP(Table1[[#This Row],[Column1]],Mapping!$AM$8:$AN$11,2,0)</f>
        <v>Office Supplies</v>
      </c>
      <c r="P4313" t="str">
        <f>VLOOKUP(Table1[[#This Row],[Column3]],Mapping!$AP$5:$AQ$22,2,0)</f>
        <v>Paper</v>
      </c>
      <c r="Q4313">
        <v>56.704000000000001</v>
      </c>
      <c r="R4313">
        <v>2</v>
      </c>
      <c r="S4313">
        <v>19.137599999999992</v>
      </c>
    </row>
    <row r="4314" spans="1:19" x14ac:dyDescent="0.35">
      <c r="A4314">
        <v>7549</v>
      </c>
      <c r="B4314" t="s">
        <v>5642</v>
      </c>
      <c r="C4314" t="s">
        <v>2173</v>
      </c>
      <c r="D4314" t="str">
        <f>MID(Table1[[#This Row],[Product ID]],5,2)</f>
        <v>LA</v>
      </c>
      <c r="E4314" t="str">
        <f>LEFT(Table1[[#This Row],[Product ID]],3)</f>
        <v>OFF</v>
      </c>
      <c r="F4314" s="10">
        <f>VLOOKUP(Table1[[#This Row],[Order ID]],Mapping!H4314:J12105,3,0)</f>
        <v>41987</v>
      </c>
      <c r="G4314" s="10">
        <f>VLOOKUP(Table1[[#This Row],[Order ID]],Mapping!H4314:K12105,4,0)</f>
        <v>41992</v>
      </c>
      <c r="H4314" t="str">
        <f>INDEX(Mapping!$B$2:$T$7793,MATCH(Data!$A4314,Mapping!$B$3:$B$7793,0),MATCH(Data!$H$1,Mapping!$B$2:$T$2,0))</f>
        <v>Standard Class</v>
      </c>
      <c r="I4314" t="str">
        <f>INDEX(Mapping!$B$2:$T$7793,MATCH(Data!$A4314,Mapping!$B$3:$B$7793,0),MATCH(Data!$I$1,Mapping!$B$2:$T$2,0))</f>
        <v>Corporate</v>
      </c>
      <c r="J4314">
        <f>VLOOKUP($A4314,Mapping!$X$3:$Y$7793,2,0)</f>
        <v>94122</v>
      </c>
      <c r="K4314" t="str">
        <f>VLOOKUP($J4314,Mapping!$AB$3:$AC$475,2,0)</f>
        <v>Urbandale</v>
      </c>
      <c r="L4314" t="str">
        <f>VLOOKUP($K4314,Mapping!$AF$3:$AG$475,2,0)</f>
        <v>Iowa</v>
      </c>
      <c r="M4314" t="str">
        <f>VLOOKUP($L4314,Mapping!$AI$3:$AJ$48,2,0)</f>
        <v>United States</v>
      </c>
      <c r="N4314" t="str">
        <f>VLOOKUP($L4314,Mapping!$AI$3:$AK$48,3,0)</f>
        <v>Central</v>
      </c>
      <c r="O4314" t="str">
        <f>VLOOKUP(Table1[[#This Row],[Column1]],Mapping!$AM$8:$AN$11,2,0)</f>
        <v>Office Supplies</v>
      </c>
      <c r="P4314" t="str">
        <f>VLOOKUP(Table1[[#This Row],[Column3]],Mapping!$AP$5:$AQ$22,2,0)</f>
        <v>Labels</v>
      </c>
      <c r="Q4314">
        <v>8.64</v>
      </c>
      <c r="R4314">
        <v>3</v>
      </c>
      <c r="S4314">
        <v>4.2336</v>
      </c>
    </row>
    <row r="4315" spans="1:19" x14ac:dyDescent="0.35">
      <c r="A4315">
        <v>7550</v>
      </c>
      <c r="B4315" t="s">
        <v>5642</v>
      </c>
      <c r="C4315" t="s">
        <v>1146</v>
      </c>
      <c r="D4315" t="str">
        <f>MID(Table1[[#This Row],[Product ID]],5,2)</f>
        <v>PA</v>
      </c>
      <c r="E4315" t="str">
        <f>LEFT(Table1[[#This Row],[Product ID]],3)</f>
        <v>OFF</v>
      </c>
      <c r="F4315" s="10">
        <f>VLOOKUP(Table1[[#This Row],[Order ID]],Mapping!H4315:J12106,3,0)</f>
        <v>41987</v>
      </c>
      <c r="G4315" s="10">
        <f>VLOOKUP(Table1[[#This Row],[Order ID]],Mapping!H4315:K12106,4,0)</f>
        <v>41992</v>
      </c>
      <c r="H4315" t="str">
        <f>INDEX(Mapping!$B$2:$T$7793,MATCH(Data!$A4315,Mapping!$B$3:$B$7793,0),MATCH(Data!$H$1,Mapping!$B$2:$T$2,0))</f>
        <v>Standard Class</v>
      </c>
      <c r="I4315" t="str">
        <f>INDEX(Mapping!$B$2:$T$7793,MATCH(Data!$A4315,Mapping!$B$3:$B$7793,0),MATCH(Data!$I$1,Mapping!$B$2:$T$2,0))</f>
        <v>Consumer</v>
      </c>
      <c r="J4315">
        <f>VLOOKUP($A4315,Mapping!$X$3:$Y$7793,2,0)</f>
        <v>94122</v>
      </c>
      <c r="K4315" t="str">
        <f>VLOOKUP($J4315,Mapping!$AB$3:$AC$475,2,0)</f>
        <v>Urbandale</v>
      </c>
      <c r="L4315" t="str">
        <f>VLOOKUP($K4315,Mapping!$AF$3:$AG$475,2,0)</f>
        <v>Iowa</v>
      </c>
      <c r="M4315" t="str">
        <f>VLOOKUP($L4315,Mapping!$AI$3:$AJ$48,2,0)</f>
        <v>United States</v>
      </c>
      <c r="N4315" t="str">
        <f>VLOOKUP($L4315,Mapping!$AI$3:$AK$48,3,0)</f>
        <v>Central</v>
      </c>
      <c r="O4315" t="str">
        <f>VLOOKUP(Table1[[#This Row],[Column1]],Mapping!$AM$8:$AN$11,2,0)</f>
        <v>Office Supplies</v>
      </c>
      <c r="P4315" t="str">
        <f>VLOOKUP(Table1[[#This Row],[Column3]],Mapping!$AP$5:$AQ$22,2,0)</f>
        <v>Paper</v>
      </c>
      <c r="Q4315">
        <v>38.880000000000003</v>
      </c>
      <c r="R4315">
        <v>6</v>
      </c>
      <c r="S4315">
        <v>18.662400000000002</v>
      </c>
    </row>
    <row r="4316" spans="1:19" x14ac:dyDescent="0.35">
      <c r="A4316">
        <v>7551</v>
      </c>
      <c r="B4316" t="s">
        <v>5642</v>
      </c>
      <c r="C4316" t="s">
        <v>1371</v>
      </c>
      <c r="D4316" t="str">
        <f>MID(Table1[[#This Row],[Product ID]],5,2)</f>
        <v>FU</v>
      </c>
      <c r="E4316" t="str">
        <f>LEFT(Table1[[#This Row],[Product ID]],3)</f>
        <v>FUR</v>
      </c>
      <c r="F4316" s="10">
        <f>VLOOKUP(Table1[[#This Row],[Order ID]],Mapping!H4316:J12107,3,0)</f>
        <v>41987</v>
      </c>
      <c r="G4316" s="10">
        <f>VLOOKUP(Table1[[#This Row],[Order ID]],Mapping!H4316:K12107,4,0)</f>
        <v>41992</v>
      </c>
      <c r="H4316" t="str">
        <f>INDEX(Mapping!$B$2:$T$7793,MATCH(Data!$A4316,Mapping!$B$3:$B$7793,0),MATCH(Data!$H$1,Mapping!$B$2:$T$2,0))</f>
        <v>Standard Class</v>
      </c>
      <c r="I4316" t="str">
        <f>INDEX(Mapping!$B$2:$T$7793,MATCH(Data!$A4316,Mapping!$B$3:$B$7793,0),MATCH(Data!$I$1,Mapping!$B$2:$T$2,0))</f>
        <v>Consumer</v>
      </c>
      <c r="J4316">
        <f>VLOOKUP($A4316,Mapping!$X$3:$Y$7793,2,0)</f>
        <v>94122</v>
      </c>
      <c r="K4316" t="str">
        <f>VLOOKUP($J4316,Mapping!$AB$3:$AC$475,2,0)</f>
        <v>Urbandale</v>
      </c>
      <c r="L4316" t="str">
        <f>VLOOKUP($K4316,Mapping!$AF$3:$AG$475,2,0)</f>
        <v>Iowa</v>
      </c>
      <c r="M4316" t="str">
        <f>VLOOKUP($L4316,Mapping!$AI$3:$AJ$48,2,0)</f>
        <v>United States</v>
      </c>
      <c r="N4316" t="str">
        <f>VLOOKUP($L4316,Mapping!$AI$3:$AK$48,3,0)</f>
        <v>Central</v>
      </c>
      <c r="O4316" t="str">
        <f>VLOOKUP(Table1[[#This Row],[Column1]],Mapping!$AM$8:$AN$11,2,0)</f>
        <v>Furniture</v>
      </c>
      <c r="P4316" t="str">
        <f>VLOOKUP(Table1[[#This Row],[Column3]],Mapping!$AP$5:$AQ$22,2,0)</f>
        <v>Furnishings</v>
      </c>
      <c r="Q4316">
        <v>201.04</v>
      </c>
      <c r="R4316">
        <v>8</v>
      </c>
      <c r="S4316">
        <v>54.280799999999999</v>
      </c>
    </row>
    <row r="4317" spans="1:19" x14ac:dyDescent="0.35">
      <c r="A4317">
        <v>7552</v>
      </c>
      <c r="B4317" t="s">
        <v>5642</v>
      </c>
      <c r="C4317" t="s">
        <v>3146</v>
      </c>
      <c r="D4317" t="str">
        <f>MID(Table1[[#This Row],[Product ID]],5,2)</f>
        <v>PA</v>
      </c>
      <c r="E4317" t="str">
        <f>LEFT(Table1[[#This Row],[Product ID]],3)</f>
        <v>OFF</v>
      </c>
      <c r="F4317" s="10">
        <f>VLOOKUP(Table1[[#This Row],[Order ID]],Mapping!H4317:J12108,3,0)</f>
        <v>41987</v>
      </c>
      <c r="G4317" s="10">
        <f>VLOOKUP(Table1[[#This Row],[Order ID]],Mapping!H4317:K12108,4,0)</f>
        <v>41992</v>
      </c>
      <c r="H4317" t="str">
        <f>INDEX(Mapping!$B$2:$T$7793,MATCH(Data!$A4317,Mapping!$B$3:$B$7793,0),MATCH(Data!$H$1,Mapping!$B$2:$T$2,0))</f>
        <v>Standard Class</v>
      </c>
      <c r="I4317" t="str">
        <f>INDEX(Mapping!$B$2:$T$7793,MATCH(Data!$A4317,Mapping!$B$3:$B$7793,0),MATCH(Data!$I$1,Mapping!$B$2:$T$2,0))</f>
        <v>Consumer</v>
      </c>
      <c r="J4317">
        <f>VLOOKUP($A4317,Mapping!$X$3:$Y$7793,2,0)</f>
        <v>94122</v>
      </c>
      <c r="K4317" t="str">
        <f>VLOOKUP($J4317,Mapping!$AB$3:$AC$475,2,0)</f>
        <v>Urbandale</v>
      </c>
      <c r="L4317" t="str">
        <f>VLOOKUP($K4317,Mapping!$AF$3:$AG$475,2,0)</f>
        <v>Iowa</v>
      </c>
      <c r="M4317" t="str">
        <f>VLOOKUP($L4317,Mapping!$AI$3:$AJ$48,2,0)</f>
        <v>United States</v>
      </c>
      <c r="N4317" t="str">
        <f>VLOOKUP($L4317,Mapping!$AI$3:$AK$48,3,0)</f>
        <v>Central</v>
      </c>
      <c r="O4317" t="str">
        <f>VLOOKUP(Table1[[#This Row],[Column1]],Mapping!$AM$8:$AN$11,2,0)</f>
        <v>Office Supplies</v>
      </c>
      <c r="P4317" t="str">
        <f>VLOOKUP(Table1[[#This Row],[Column3]],Mapping!$AP$5:$AQ$22,2,0)</f>
        <v>Paper</v>
      </c>
      <c r="Q4317">
        <v>12.96</v>
      </c>
      <c r="R4317">
        <v>2</v>
      </c>
      <c r="S4317">
        <v>6.3504000000000005</v>
      </c>
    </row>
    <row r="4318" spans="1:19" x14ac:dyDescent="0.35">
      <c r="A4318">
        <v>6310</v>
      </c>
      <c r="B4318" t="s">
        <v>4930</v>
      </c>
      <c r="C4318" t="s">
        <v>474</v>
      </c>
      <c r="D4318" t="str">
        <f>MID(Table1[[#This Row],[Product ID]],5,2)</f>
        <v>ST</v>
      </c>
      <c r="E4318" t="str">
        <f>LEFT(Table1[[#This Row],[Product ID]],3)</f>
        <v>OFF</v>
      </c>
      <c r="F4318" s="10">
        <f>VLOOKUP(Table1[[#This Row],[Order ID]],Mapping!H4318:J12109,3,0)</f>
        <v>42002</v>
      </c>
      <c r="G4318" s="10">
        <f>VLOOKUP(Table1[[#This Row],[Order ID]],Mapping!H4318:K12109,4,0)</f>
        <v>42006</v>
      </c>
      <c r="H4318" t="str">
        <f>INDEX(Mapping!$B$2:$T$7793,MATCH(Data!$A4318,Mapping!$B$3:$B$7793,0),MATCH(Data!$H$1,Mapping!$B$2:$T$2,0))</f>
        <v>Second Class</v>
      </c>
      <c r="I4318" t="str">
        <f>INDEX(Mapping!$B$2:$T$7793,MATCH(Data!$A4318,Mapping!$B$3:$B$7793,0),MATCH(Data!$I$1,Mapping!$B$2:$T$2,0))</f>
        <v>Consumer</v>
      </c>
      <c r="J4318">
        <f>VLOOKUP($A4318,Mapping!$X$3:$Y$7793,2,0)</f>
        <v>87105</v>
      </c>
      <c r="K4318" t="str">
        <f>VLOOKUP($J4318,Mapping!$AB$3:$AC$475,2,0)</f>
        <v>Lake Charles</v>
      </c>
      <c r="L4318" t="str">
        <f>VLOOKUP($K4318,Mapping!$AF$3:$AG$475,2,0)</f>
        <v>Louisiana</v>
      </c>
      <c r="M4318" t="str">
        <f>VLOOKUP($L4318,Mapping!$AI$3:$AJ$48,2,0)</f>
        <v>United States</v>
      </c>
      <c r="N4318" t="str">
        <f>VLOOKUP($L4318,Mapping!$AI$3:$AK$48,3,0)</f>
        <v>South</v>
      </c>
      <c r="O4318" t="str">
        <f>VLOOKUP(Table1[[#This Row],[Column1]],Mapping!$AM$8:$AN$11,2,0)</f>
        <v>Office Supplies</v>
      </c>
      <c r="P4318" t="str">
        <f>VLOOKUP(Table1[[#This Row],[Column3]],Mapping!$AP$5:$AQ$22,2,0)</f>
        <v>Storage</v>
      </c>
      <c r="Q4318">
        <v>118.25</v>
      </c>
      <c r="R4318">
        <v>5</v>
      </c>
      <c r="S4318">
        <v>34.292499999999997</v>
      </c>
    </row>
    <row r="4319" spans="1:19" x14ac:dyDescent="0.35">
      <c r="A4319">
        <v>6311</v>
      </c>
      <c r="B4319" t="s">
        <v>4930</v>
      </c>
      <c r="C4319" t="s">
        <v>2361</v>
      </c>
      <c r="D4319" t="str">
        <f>MID(Table1[[#This Row],[Product ID]],5,2)</f>
        <v>PA</v>
      </c>
      <c r="E4319" t="str">
        <f>LEFT(Table1[[#This Row],[Product ID]],3)</f>
        <v>OFF</v>
      </c>
      <c r="F4319" s="10">
        <f>VLOOKUP(Table1[[#This Row],[Order ID]],Mapping!H4319:J12110,3,0)</f>
        <v>42002</v>
      </c>
      <c r="G4319" s="10">
        <f>VLOOKUP(Table1[[#This Row],[Order ID]],Mapping!H4319:K12110,4,0)</f>
        <v>42006</v>
      </c>
      <c r="H4319" t="str">
        <f>INDEX(Mapping!$B$2:$T$7793,MATCH(Data!$A4319,Mapping!$B$3:$B$7793,0),MATCH(Data!$H$1,Mapping!$B$2:$T$2,0))</f>
        <v>Standard Class</v>
      </c>
      <c r="I4319" t="str">
        <f>INDEX(Mapping!$B$2:$T$7793,MATCH(Data!$A4319,Mapping!$B$3:$B$7793,0),MATCH(Data!$I$1,Mapping!$B$2:$T$2,0))</f>
        <v>Consumer</v>
      </c>
      <c r="J4319">
        <f>VLOOKUP($A4319,Mapping!$X$3:$Y$7793,2,0)</f>
        <v>87105</v>
      </c>
      <c r="K4319" t="str">
        <f>VLOOKUP($J4319,Mapping!$AB$3:$AC$475,2,0)</f>
        <v>Lake Charles</v>
      </c>
      <c r="L4319" t="str">
        <f>VLOOKUP($K4319,Mapping!$AF$3:$AG$475,2,0)</f>
        <v>Louisiana</v>
      </c>
      <c r="M4319" t="str">
        <f>VLOOKUP($L4319,Mapping!$AI$3:$AJ$48,2,0)</f>
        <v>United States</v>
      </c>
      <c r="N4319" t="str">
        <f>VLOOKUP($L4319,Mapping!$AI$3:$AK$48,3,0)</f>
        <v>South</v>
      </c>
      <c r="O4319" t="str">
        <f>VLOOKUP(Table1[[#This Row],[Column1]],Mapping!$AM$8:$AN$11,2,0)</f>
        <v>Office Supplies</v>
      </c>
      <c r="P4319" t="str">
        <f>VLOOKUP(Table1[[#This Row],[Column3]],Mapping!$AP$5:$AQ$22,2,0)</f>
        <v>Paper</v>
      </c>
      <c r="Q4319">
        <v>4.28</v>
      </c>
      <c r="R4319">
        <v>1</v>
      </c>
      <c r="S4319">
        <v>1.9259999999999997</v>
      </c>
    </row>
    <row r="4320" spans="1:19" x14ac:dyDescent="0.35">
      <c r="A4320">
        <v>3055</v>
      </c>
      <c r="B4320" t="s">
        <v>2977</v>
      </c>
      <c r="C4320" t="s">
        <v>2595</v>
      </c>
      <c r="D4320" t="str">
        <f>MID(Table1[[#This Row],[Product ID]],5,2)</f>
        <v>AR</v>
      </c>
      <c r="E4320" t="str">
        <f>LEFT(Table1[[#This Row],[Product ID]],3)</f>
        <v>OFF</v>
      </c>
      <c r="F4320" s="10" t="e">
        <f>VLOOKUP(Table1[[#This Row],[Order ID]],Mapping!H4320:J12111,3,0)</f>
        <v>#N/A</v>
      </c>
      <c r="G4320" s="10" t="e">
        <f>VLOOKUP(Table1[[#This Row],[Order ID]],Mapping!H4320:K12111,4,0)</f>
        <v>#N/A</v>
      </c>
      <c r="H4320" t="str">
        <f>INDEX(Mapping!$B$2:$T$7793,MATCH(Data!$A4320,Mapping!$B$3:$B$7793,0),MATCH(Data!$H$1,Mapping!$B$2:$T$2,0))</f>
        <v>Standard Class</v>
      </c>
      <c r="I4320" t="str">
        <f>INDEX(Mapping!$B$2:$T$7793,MATCH(Data!$A4320,Mapping!$B$3:$B$7793,0),MATCH(Data!$I$1,Mapping!$B$2:$T$2,0))</f>
        <v>Corporate</v>
      </c>
      <c r="J4320">
        <f>VLOOKUP($A4320,Mapping!$X$3:$Y$7793,2,0)</f>
        <v>93309</v>
      </c>
      <c r="K4320" t="str">
        <f>VLOOKUP($J4320,Mapping!$AB$3:$AC$475,2,0)</f>
        <v>Revere</v>
      </c>
      <c r="L4320" t="str">
        <f>VLOOKUP($K4320,Mapping!$AF$3:$AG$475,2,0)</f>
        <v>Massachusetts</v>
      </c>
      <c r="M4320" t="str">
        <f>VLOOKUP($L4320,Mapping!$AI$3:$AJ$48,2,0)</f>
        <v>United States</v>
      </c>
      <c r="N4320" t="str">
        <f>VLOOKUP($L4320,Mapping!$AI$3:$AK$48,3,0)</f>
        <v>East</v>
      </c>
      <c r="O4320" t="str">
        <f>VLOOKUP(Table1[[#This Row],[Column1]],Mapping!$AM$8:$AN$11,2,0)</f>
        <v>Office Supplies</v>
      </c>
      <c r="P4320" t="str">
        <f>VLOOKUP(Table1[[#This Row],[Column3]],Mapping!$AP$5:$AQ$22,2,0)</f>
        <v>Art</v>
      </c>
      <c r="Q4320">
        <v>9.3999999999999986</v>
      </c>
      <c r="R4320">
        <v>5</v>
      </c>
      <c r="S4320">
        <v>2.7259999999999995</v>
      </c>
    </row>
    <row r="4321" spans="1:19" x14ac:dyDescent="0.35">
      <c r="A4321">
        <v>3056</v>
      </c>
      <c r="B4321" t="s">
        <v>2977</v>
      </c>
      <c r="C4321" t="s">
        <v>227</v>
      </c>
      <c r="D4321" t="str">
        <f>MID(Table1[[#This Row],[Product ID]],5,2)</f>
        <v>LA</v>
      </c>
      <c r="E4321" t="str">
        <f>LEFT(Table1[[#This Row],[Product ID]],3)</f>
        <v>OFF</v>
      </c>
      <c r="F4321" s="10" t="e">
        <f>VLOOKUP(Table1[[#This Row],[Order ID]],Mapping!H4321:J12112,3,0)</f>
        <v>#N/A</v>
      </c>
      <c r="G4321" s="10" t="e">
        <f>VLOOKUP(Table1[[#This Row],[Order ID]],Mapping!H4321:K12112,4,0)</f>
        <v>#N/A</v>
      </c>
      <c r="H4321" t="str">
        <f>INDEX(Mapping!$B$2:$T$7793,MATCH(Data!$A4321,Mapping!$B$3:$B$7793,0),MATCH(Data!$H$1,Mapping!$B$2:$T$2,0))</f>
        <v>Standard Class</v>
      </c>
      <c r="I4321" t="str">
        <f>INDEX(Mapping!$B$2:$T$7793,MATCH(Data!$A4321,Mapping!$B$3:$B$7793,0),MATCH(Data!$I$1,Mapping!$B$2:$T$2,0))</f>
        <v>Consumer</v>
      </c>
      <c r="J4321">
        <f>VLOOKUP($A4321,Mapping!$X$3:$Y$7793,2,0)</f>
        <v>93309</v>
      </c>
      <c r="K4321" t="str">
        <f>VLOOKUP($J4321,Mapping!$AB$3:$AC$475,2,0)</f>
        <v>Revere</v>
      </c>
      <c r="L4321" t="str">
        <f>VLOOKUP($K4321,Mapping!$AF$3:$AG$475,2,0)</f>
        <v>Massachusetts</v>
      </c>
      <c r="M4321" t="str">
        <f>VLOOKUP($L4321,Mapping!$AI$3:$AJ$48,2,0)</f>
        <v>United States</v>
      </c>
      <c r="N4321" t="str">
        <f>VLOOKUP($L4321,Mapping!$AI$3:$AK$48,3,0)</f>
        <v>East</v>
      </c>
      <c r="O4321" t="str">
        <f>VLOOKUP(Table1[[#This Row],[Column1]],Mapping!$AM$8:$AN$11,2,0)</f>
        <v>Office Supplies</v>
      </c>
      <c r="P4321" t="str">
        <f>VLOOKUP(Table1[[#This Row],[Column3]],Mapping!$AP$5:$AQ$22,2,0)</f>
        <v>Labels</v>
      </c>
      <c r="Q4321">
        <v>74</v>
      </c>
      <c r="R4321">
        <v>5</v>
      </c>
      <c r="S4321">
        <v>37</v>
      </c>
    </row>
    <row r="4322" spans="1:19" x14ac:dyDescent="0.35">
      <c r="A4322">
        <v>3057</v>
      </c>
      <c r="B4322" t="s">
        <v>2977</v>
      </c>
      <c r="C4322" t="s">
        <v>2781</v>
      </c>
      <c r="D4322" t="str">
        <f>MID(Table1[[#This Row],[Product ID]],5,2)</f>
        <v>PH</v>
      </c>
      <c r="E4322" t="str">
        <f>LEFT(Table1[[#This Row],[Product ID]],3)</f>
        <v>TEC</v>
      </c>
      <c r="F4322" s="10" t="e">
        <f>VLOOKUP(Table1[[#This Row],[Order ID]],Mapping!H4322:J12113,3,0)</f>
        <v>#N/A</v>
      </c>
      <c r="G4322" s="10" t="e">
        <f>VLOOKUP(Table1[[#This Row],[Order ID]],Mapping!H4322:K12113,4,0)</f>
        <v>#N/A</v>
      </c>
      <c r="H4322" t="str">
        <f>INDEX(Mapping!$B$2:$T$7793,MATCH(Data!$A4322,Mapping!$B$3:$B$7793,0),MATCH(Data!$H$1,Mapping!$B$2:$T$2,0))</f>
        <v>Standard Class</v>
      </c>
      <c r="I4322" t="str">
        <f>INDEX(Mapping!$B$2:$T$7793,MATCH(Data!$A4322,Mapping!$B$3:$B$7793,0),MATCH(Data!$I$1,Mapping!$B$2:$T$2,0))</f>
        <v>Consumer</v>
      </c>
      <c r="J4322">
        <f>VLOOKUP($A4322,Mapping!$X$3:$Y$7793,2,0)</f>
        <v>93309</v>
      </c>
      <c r="K4322" t="str">
        <f>VLOOKUP($J4322,Mapping!$AB$3:$AC$475,2,0)</f>
        <v>Revere</v>
      </c>
      <c r="L4322" t="str">
        <f>VLOOKUP($K4322,Mapping!$AF$3:$AG$475,2,0)</f>
        <v>Massachusetts</v>
      </c>
      <c r="M4322" t="str">
        <f>VLOOKUP($L4322,Mapping!$AI$3:$AJ$48,2,0)</f>
        <v>United States</v>
      </c>
      <c r="N4322" t="str">
        <f>VLOOKUP($L4322,Mapping!$AI$3:$AK$48,3,0)</f>
        <v>East</v>
      </c>
      <c r="O4322" t="str">
        <f>VLOOKUP(Table1[[#This Row],[Column1]],Mapping!$AM$8:$AN$11,2,0)</f>
        <v>Technology</v>
      </c>
      <c r="P4322" t="str">
        <f>VLOOKUP(Table1[[#This Row],[Column3]],Mapping!$AP$5:$AQ$22,2,0)</f>
        <v>Phones</v>
      </c>
      <c r="Q4322">
        <v>201.584</v>
      </c>
      <c r="R4322">
        <v>2</v>
      </c>
      <c r="S4322">
        <v>12.599000000000004</v>
      </c>
    </row>
    <row r="4323" spans="1:19" x14ac:dyDescent="0.35">
      <c r="A4323">
        <v>4397</v>
      </c>
      <c r="B4323" t="s">
        <v>3849</v>
      </c>
      <c r="C4323" t="s">
        <v>408</v>
      </c>
      <c r="D4323" t="str">
        <f>MID(Table1[[#This Row],[Product ID]],5,2)</f>
        <v>BI</v>
      </c>
      <c r="E4323" t="str">
        <f>LEFT(Table1[[#This Row],[Product ID]],3)</f>
        <v>OFF</v>
      </c>
      <c r="F4323" s="10">
        <f>VLOOKUP(Table1[[#This Row],[Order ID]],Mapping!H4323:J12114,3,0)</f>
        <v>41886</v>
      </c>
      <c r="G4323" s="10">
        <f>VLOOKUP(Table1[[#This Row],[Order ID]],Mapping!H4323:K12114,4,0)</f>
        <v>41891</v>
      </c>
      <c r="H4323" t="str">
        <f>INDEX(Mapping!$B$2:$T$7793,MATCH(Data!$A4323,Mapping!$B$3:$B$7793,0),MATCH(Data!$H$1,Mapping!$B$2:$T$2,0))</f>
        <v>First Class</v>
      </c>
      <c r="I4323" t="str">
        <f>INDEX(Mapping!$B$2:$T$7793,MATCH(Data!$A4323,Mapping!$B$3:$B$7793,0),MATCH(Data!$I$1,Mapping!$B$2:$T$2,0))</f>
        <v>Home Office</v>
      </c>
      <c r="J4323">
        <f>VLOOKUP($A4323,Mapping!$X$3:$Y$7793,2,0)</f>
        <v>91941</v>
      </c>
      <c r="K4323" t="str">
        <f>VLOOKUP($J4323,Mapping!$AB$3:$AC$475,2,0)</f>
        <v>Renton</v>
      </c>
      <c r="L4323" t="str">
        <f>VLOOKUP($K4323,Mapping!$AF$3:$AG$475,2,0)</f>
        <v>Washington</v>
      </c>
      <c r="M4323" t="str">
        <f>VLOOKUP($L4323,Mapping!$AI$3:$AJ$48,2,0)</f>
        <v>United States</v>
      </c>
      <c r="N4323" t="str">
        <f>VLOOKUP($L4323,Mapping!$AI$3:$AK$48,3,0)</f>
        <v>West</v>
      </c>
      <c r="O4323" t="str">
        <f>VLOOKUP(Table1[[#This Row],[Column1]],Mapping!$AM$8:$AN$11,2,0)</f>
        <v>Office Supplies</v>
      </c>
      <c r="P4323" t="str">
        <f>VLOOKUP(Table1[[#This Row],[Column3]],Mapping!$AP$5:$AQ$22,2,0)</f>
        <v>Binders</v>
      </c>
      <c r="Q4323">
        <v>82.56</v>
      </c>
      <c r="R4323">
        <v>5</v>
      </c>
      <c r="S4323">
        <v>28.896000000000001</v>
      </c>
    </row>
    <row r="4324" spans="1:19" x14ac:dyDescent="0.35">
      <c r="A4324">
        <v>4198</v>
      </c>
      <c r="B4324" t="s">
        <v>3720</v>
      </c>
      <c r="C4324" t="s">
        <v>12</v>
      </c>
      <c r="D4324" t="str">
        <f>MID(Table1[[#This Row],[Product ID]],5,2)</f>
        <v>BI</v>
      </c>
      <c r="E4324" t="str">
        <f>LEFT(Table1[[#This Row],[Product ID]],3)</f>
        <v>OFF</v>
      </c>
      <c r="F4324" s="10" t="e">
        <f>VLOOKUP(Table1[[#This Row],[Order ID]],Mapping!H4324:J12115,3,0)</f>
        <v>#N/A</v>
      </c>
      <c r="G4324" s="10" t="e">
        <f>VLOOKUP(Table1[[#This Row],[Order ID]],Mapping!H4324:K12115,4,0)</f>
        <v>#N/A</v>
      </c>
      <c r="H4324" t="str">
        <f>INDEX(Mapping!$B$2:$T$7793,MATCH(Data!$A4324,Mapping!$B$3:$B$7793,0),MATCH(Data!$H$1,Mapping!$B$2:$T$2,0))</f>
        <v>First Class</v>
      </c>
      <c r="I4324" t="str">
        <f>INDEX(Mapping!$B$2:$T$7793,MATCH(Data!$A4324,Mapping!$B$3:$B$7793,0),MATCH(Data!$I$1,Mapping!$B$2:$T$2,0))</f>
        <v>Consumer</v>
      </c>
      <c r="J4324">
        <f>VLOOKUP($A4324,Mapping!$X$3:$Y$7793,2,0)</f>
        <v>10024</v>
      </c>
      <c r="K4324" t="str">
        <f>VLOOKUP($J4324,Mapping!$AB$3:$AC$475,2,0)</f>
        <v>Memphis</v>
      </c>
      <c r="L4324" t="str">
        <f>VLOOKUP($K4324,Mapping!$AF$3:$AG$475,2,0)</f>
        <v>Tennessee</v>
      </c>
      <c r="M4324" t="str">
        <f>VLOOKUP($L4324,Mapping!$AI$3:$AJ$48,2,0)</f>
        <v>United States</v>
      </c>
      <c r="N4324" t="str">
        <f>VLOOKUP($L4324,Mapping!$AI$3:$AK$48,3,0)</f>
        <v>South</v>
      </c>
      <c r="O4324" t="str">
        <f>VLOOKUP(Table1[[#This Row],[Column1]],Mapping!$AM$8:$AN$11,2,0)</f>
        <v>Office Supplies</v>
      </c>
      <c r="P4324" t="str">
        <f>VLOOKUP(Table1[[#This Row],[Column3]],Mapping!$AP$5:$AQ$22,2,0)</f>
        <v>Binders</v>
      </c>
      <c r="Q4324">
        <v>24.672000000000001</v>
      </c>
      <c r="R4324">
        <v>4</v>
      </c>
      <c r="S4324">
        <v>7.71</v>
      </c>
    </row>
    <row r="4325" spans="1:19" x14ac:dyDescent="0.35">
      <c r="A4325">
        <v>4199</v>
      </c>
      <c r="B4325" t="s">
        <v>3720</v>
      </c>
      <c r="C4325" t="s">
        <v>758</v>
      </c>
      <c r="D4325" t="str">
        <f>MID(Table1[[#This Row],[Product ID]],5,2)</f>
        <v>BI</v>
      </c>
      <c r="E4325" t="str">
        <f>LEFT(Table1[[#This Row],[Product ID]],3)</f>
        <v>OFF</v>
      </c>
      <c r="F4325" s="10" t="e">
        <f>VLOOKUP(Table1[[#This Row],[Order ID]],Mapping!H4325:J12116,3,0)</f>
        <v>#N/A</v>
      </c>
      <c r="G4325" s="10" t="e">
        <f>VLOOKUP(Table1[[#This Row],[Order ID]],Mapping!H4325:K12116,4,0)</f>
        <v>#N/A</v>
      </c>
      <c r="H4325" t="str">
        <f>INDEX(Mapping!$B$2:$T$7793,MATCH(Data!$A4325,Mapping!$B$3:$B$7793,0),MATCH(Data!$H$1,Mapping!$B$2:$T$2,0))</f>
        <v>Standard Class</v>
      </c>
      <c r="I4325" t="str">
        <f>INDEX(Mapping!$B$2:$T$7793,MATCH(Data!$A4325,Mapping!$B$3:$B$7793,0),MATCH(Data!$I$1,Mapping!$B$2:$T$2,0))</f>
        <v>Corporate</v>
      </c>
      <c r="J4325">
        <f>VLOOKUP($A4325,Mapping!$X$3:$Y$7793,2,0)</f>
        <v>10024</v>
      </c>
      <c r="K4325" t="str">
        <f>VLOOKUP($J4325,Mapping!$AB$3:$AC$475,2,0)</f>
        <v>Memphis</v>
      </c>
      <c r="L4325" t="str">
        <f>VLOOKUP($K4325,Mapping!$AF$3:$AG$475,2,0)</f>
        <v>Tennessee</v>
      </c>
      <c r="M4325" t="str">
        <f>VLOOKUP($L4325,Mapping!$AI$3:$AJ$48,2,0)</f>
        <v>United States</v>
      </c>
      <c r="N4325" t="str">
        <f>VLOOKUP($L4325,Mapping!$AI$3:$AK$48,3,0)</f>
        <v>South</v>
      </c>
      <c r="O4325" t="str">
        <f>VLOOKUP(Table1[[#This Row],[Column1]],Mapping!$AM$8:$AN$11,2,0)</f>
        <v>Office Supplies</v>
      </c>
      <c r="P4325" t="str">
        <f>VLOOKUP(Table1[[#This Row],[Column3]],Mapping!$AP$5:$AQ$22,2,0)</f>
        <v>Binders</v>
      </c>
      <c r="Q4325">
        <v>3.7439999999999998</v>
      </c>
      <c r="R4325">
        <v>1</v>
      </c>
      <c r="S4325">
        <v>1.3104</v>
      </c>
    </row>
    <row r="4326" spans="1:19" x14ac:dyDescent="0.35">
      <c r="A4326">
        <v>6045</v>
      </c>
      <c r="B4326" t="s">
        <v>4794</v>
      </c>
      <c r="C4326" t="s">
        <v>1703</v>
      </c>
      <c r="D4326" t="str">
        <f>MID(Table1[[#This Row],[Product ID]],5,2)</f>
        <v>PA</v>
      </c>
      <c r="E4326" t="str">
        <f>LEFT(Table1[[#This Row],[Product ID]],3)</f>
        <v>OFF</v>
      </c>
      <c r="F4326" s="10">
        <f>VLOOKUP(Table1[[#This Row],[Order ID]],Mapping!H4326:J12117,3,0)</f>
        <v>41977</v>
      </c>
      <c r="G4326" s="10">
        <f>VLOOKUP(Table1[[#This Row],[Order ID]],Mapping!H4326:K12117,4,0)</f>
        <v>41980</v>
      </c>
      <c r="H4326" t="str">
        <f>INDEX(Mapping!$B$2:$T$7793,MATCH(Data!$A4326,Mapping!$B$3:$B$7793,0),MATCH(Data!$H$1,Mapping!$B$2:$T$2,0))</f>
        <v>Standard Class</v>
      </c>
      <c r="I4326" t="str">
        <f>INDEX(Mapping!$B$2:$T$7793,MATCH(Data!$A4326,Mapping!$B$3:$B$7793,0),MATCH(Data!$I$1,Mapping!$B$2:$T$2,0))</f>
        <v>Consumer</v>
      </c>
      <c r="J4326">
        <f>VLOOKUP($A4326,Mapping!$X$3:$Y$7793,2,0)</f>
        <v>75023</v>
      </c>
      <c r="K4326" t="str">
        <f>VLOOKUP($J4326,Mapping!$AB$3:$AC$475,2,0)</f>
        <v>San Bernardino</v>
      </c>
      <c r="L4326" t="str">
        <f>VLOOKUP($K4326,Mapping!$AF$3:$AG$475,2,0)</f>
        <v>California</v>
      </c>
      <c r="M4326" t="str">
        <f>VLOOKUP($L4326,Mapping!$AI$3:$AJ$48,2,0)</f>
        <v>United States</v>
      </c>
      <c r="N4326" t="str">
        <f>VLOOKUP($L4326,Mapping!$AI$3:$AK$48,3,0)</f>
        <v>West</v>
      </c>
      <c r="O4326" t="str">
        <f>VLOOKUP(Table1[[#This Row],[Column1]],Mapping!$AM$8:$AN$11,2,0)</f>
        <v>Office Supplies</v>
      </c>
      <c r="P4326" t="str">
        <f>VLOOKUP(Table1[[#This Row],[Column3]],Mapping!$AP$5:$AQ$22,2,0)</f>
        <v>Paper</v>
      </c>
      <c r="Q4326">
        <v>10.368000000000002</v>
      </c>
      <c r="R4326">
        <v>2</v>
      </c>
      <c r="S4326">
        <v>3.6288</v>
      </c>
    </row>
    <row r="4327" spans="1:19" x14ac:dyDescent="0.35">
      <c r="A4327">
        <v>5148</v>
      </c>
      <c r="B4327" t="s">
        <v>4276</v>
      </c>
      <c r="C4327" t="s">
        <v>2752</v>
      </c>
      <c r="D4327" t="str">
        <f>MID(Table1[[#This Row],[Product ID]],5,2)</f>
        <v>AC</v>
      </c>
      <c r="E4327" t="str">
        <f>LEFT(Table1[[#This Row],[Product ID]],3)</f>
        <v>TEC</v>
      </c>
      <c r="F4327" s="10">
        <f>VLOOKUP(Table1[[#This Row],[Order ID]],Mapping!H4327:J12118,3,0)</f>
        <v>41702</v>
      </c>
      <c r="G4327" s="10">
        <f>VLOOKUP(Table1[[#This Row],[Order ID]],Mapping!H4327:K12118,4,0)</f>
        <v>41707</v>
      </c>
      <c r="H4327" t="str">
        <f>INDEX(Mapping!$B$2:$T$7793,MATCH(Data!$A4327,Mapping!$B$3:$B$7793,0),MATCH(Data!$H$1,Mapping!$B$2:$T$2,0))</f>
        <v>Standard Class</v>
      </c>
      <c r="I4327" t="str">
        <f>INDEX(Mapping!$B$2:$T$7793,MATCH(Data!$A4327,Mapping!$B$3:$B$7793,0),MATCH(Data!$I$1,Mapping!$B$2:$T$2,0))</f>
        <v>Corporate</v>
      </c>
      <c r="J4327">
        <f>VLOOKUP($A4327,Mapping!$X$3:$Y$7793,2,0)</f>
        <v>90008</v>
      </c>
      <c r="K4327" t="str">
        <f>VLOOKUP($J4327,Mapping!$AB$3:$AC$475,2,0)</f>
        <v>Rochester Hills</v>
      </c>
      <c r="L4327" t="str">
        <f>VLOOKUP($K4327,Mapping!$AF$3:$AG$475,2,0)</f>
        <v>Michigan</v>
      </c>
      <c r="M4327" t="str">
        <f>VLOOKUP($L4327,Mapping!$AI$3:$AJ$48,2,0)</f>
        <v>United States</v>
      </c>
      <c r="N4327" t="str">
        <f>VLOOKUP($L4327,Mapping!$AI$3:$AK$48,3,0)</f>
        <v>Central</v>
      </c>
      <c r="O4327" t="str">
        <f>VLOOKUP(Table1[[#This Row],[Column1]],Mapping!$AM$8:$AN$11,2,0)</f>
        <v>Technology</v>
      </c>
      <c r="P4327" t="str">
        <f>VLOOKUP(Table1[[#This Row],[Column3]],Mapping!$AP$5:$AQ$22,2,0)</f>
        <v>Accessories</v>
      </c>
      <c r="Q4327">
        <v>1049.44</v>
      </c>
      <c r="R4327">
        <v>8</v>
      </c>
      <c r="S4327">
        <v>440.76480000000004</v>
      </c>
    </row>
    <row r="4328" spans="1:19" x14ac:dyDescent="0.35">
      <c r="A4328">
        <v>5149</v>
      </c>
      <c r="B4328" t="s">
        <v>4276</v>
      </c>
      <c r="C4328" t="s">
        <v>3542</v>
      </c>
      <c r="D4328" t="str">
        <f>MID(Table1[[#This Row],[Product ID]],5,2)</f>
        <v>CH</v>
      </c>
      <c r="E4328" t="str">
        <f>LEFT(Table1[[#This Row],[Product ID]],3)</f>
        <v>FUR</v>
      </c>
      <c r="F4328" s="10">
        <f>VLOOKUP(Table1[[#This Row],[Order ID]],Mapping!H4328:J12119,3,0)</f>
        <v>41702</v>
      </c>
      <c r="G4328" s="10">
        <f>VLOOKUP(Table1[[#This Row],[Order ID]],Mapping!H4328:K12119,4,0)</f>
        <v>41707</v>
      </c>
      <c r="H4328" t="str">
        <f>INDEX(Mapping!$B$2:$T$7793,MATCH(Data!$A4328,Mapping!$B$3:$B$7793,0),MATCH(Data!$H$1,Mapping!$B$2:$T$2,0))</f>
        <v>Standard Class</v>
      </c>
      <c r="I4328" t="str">
        <f>INDEX(Mapping!$B$2:$T$7793,MATCH(Data!$A4328,Mapping!$B$3:$B$7793,0),MATCH(Data!$I$1,Mapping!$B$2:$T$2,0))</f>
        <v>Consumer</v>
      </c>
      <c r="J4328">
        <f>VLOOKUP($A4328,Mapping!$X$3:$Y$7793,2,0)</f>
        <v>90008</v>
      </c>
      <c r="K4328" t="str">
        <f>VLOOKUP($J4328,Mapping!$AB$3:$AC$475,2,0)</f>
        <v>Rochester Hills</v>
      </c>
      <c r="L4328" t="str">
        <f>VLOOKUP($K4328,Mapping!$AF$3:$AG$475,2,0)</f>
        <v>Michigan</v>
      </c>
      <c r="M4328" t="str">
        <f>VLOOKUP($L4328,Mapping!$AI$3:$AJ$48,2,0)</f>
        <v>United States</v>
      </c>
      <c r="N4328" t="str">
        <f>VLOOKUP($L4328,Mapping!$AI$3:$AK$48,3,0)</f>
        <v>Central</v>
      </c>
      <c r="O4328" t="str">
        <f>VLOOKUP(Table1[[#This Row],[Column1]],Mapping!$AM$8:$AN$11,2,0)</f>
        <v>Furniture</v>
      </c>
      <c r="P4328" t="str">
        <f>VLOOKUP(Table1[[#This Row],[Column3]],Mapping!$AP$5:$AQ$22,2,0)</f>
        <v>Chairs</v>
      </c>
      <c r="Q4328">
        <v>170.35200000000003</v>
      </c>
      <c r="R4328">
        <v>3</v>
      </c>
      <c r="S4328">
        <v>-17.035200000000003</v>
      </c>
    </row>
    <row r="4329" spans="1:19" x14ac:dyDescent="0.35">
      <c r="A4329">
        <v>1981</v>
      </c>
      <c r="B4329" t="s">
        <v>2171</v>
      </c>
      <c r="C4329" t="s">
        <v>1023</v>
      </c>
      <c r="D4329" t="str">
        <f>MID(Table1[[#This Row],[Product ID]],5,2)</f>
        <v>FU</v>
      </c>
      <c r="E4329" t="str">
        <f>LEFT(Table1[[#This Row],[Product ID]],3)</f>
        <v>FUR</v>
      </c>
      <c r="F4329" s="10" t="e">
        <f>VLOOKUP(Table1[[#This Row],[Order ID]],Mapping!H4329:J12120,3,0)</f>
        <v>#N/A</v>
      </c>
      <c r="G4329" s="10" t="e">
        <f>VLOOKUP(Table1[[#This Row],[Order ID]],Mapping!H4329:K12120,4,0)</f>
        <v>#N/A</v>
      </c>
      <c r="H4329" t="str">
        <f>INDEX(Mapping!$B$2:$T$7793,MATCH(Data!$A4329,Mapping!$B$3:$B$7793,0),MATCH(Data!$H$1,Mapping!$B$2:$T$2,0))</f>
        <v>Standard Class</v>
      </c>
      <c r="I4329" t="str">
        <f>INDEX(Mapping!$B$2:$T$7793,MATCH(Data!$A4329,Mapping!$B$3:$B$7793,0),MATCH(Data!$I$1,Mapping!$B$2:$T$2,0))</f>
        <v>Consumer</v>
      </c>
      <c r="J4329">
        <f>VLOOKUP($A4329,Mapping!$X$3:$Y$7793,2,0)</f>
        <v>7090</v>
      </c>
      <c r="K4329" t="str">
        <f>VLOOKUP($J4329,Mapping!$AB$3:$AC$475,2,0)</f>
        <v>Morristown</v>
      </c>
      <c r="L4329" t="str">
        <f>VLOOKUP($K4329,Mapping!$AF$3:$AG$475,2,0)</f>
        <v>New Jersey</v>
      </c>
      <c r="M4329" t="str">
        <f>VLOOKUP($L4329,Mapping!$AI$3:$AJ$48,2,0)</f>
        <v>United States</v>
      </c>
      <c r="N4329" t="str">
        <f>VLOOKUP($L4329,Mapping!$AI$3:$AK$48,3,0)</f>
        <v>East</v>
      </c>
      <c r="O4329" t="str">
        <f>VLOOKUP(Table1[[#This Row],[Column1]],Mapping!$AM$8:$AN$11,2,0)</f>
        <v>Furniture</v>
      </c>
      <c r="P4329" t="str">
        <f>VLOOKUP(Table1[[#This Row],[Column3]],Mapping!$AP$5:$AQ$22,2,0)</f>
        <v>Furnishings</v>
      </c>
      <c r="Q4329">
        <v>129.93</v>
      </c>
      <c r="R4329">
        <v>3</v>
      </c>
      <c r="S4329">
        <v>12.992999999999988</v>
      </c>
    </row>
    <row r="4330" spans="1:19" x14ac:dyDescent="0.35">
      <c r="A4330">
        <v>2092</v>
      </c>
      <c r="B4330" t="s">
        <v>2258</v>
      </c>
      <c r="C4330" t="s">
        <v>2259</v>
      </c>
      <c r="D4330" t="str">
        <f>MID(Table1[[#This Row],[Product ID]],5,2)</f>
        <v>PH</v>
      </c>
      <c r="E4330" t="str">
        <f>LEFT(Table1[[#This Row],[Product ID]],3)</f>
        <v>TEC</v>
      </c>
      <c r="F4330" s="10" t="e">
        <f>VLOOKUP(Table1[[#This Row],[Order ID]],Mapping!H4330:J12121,3,0)</f>
        <v>#N/A</v>
      </c>
      <c r="G4330" s="10" t="e">
        <f>VLOOKUP(Table1[[#This Row],[Order ID]],Mapping!H4330:K12121,4,0)</f>
        <v>#N/A</v>
      </c>
      <c r="H4330" t="str">
        <f>INDEX(Mapping!$B$2:$T$7793,MATCH(Data!$A4330,Mapping!$B$3:$B$7793,0),MATCH(Data!$H$1,Mapping!$B$2:$T$2,0))</f>
        <v>Standard Class</v>
      </c>
      <c r="I4330" t="str">
        <f>INDEX(Mapping!$B$2:$T$7793,MATCH(Data!$A4330,Mapping!$B$3:$B$7793,0),MATCH(Data!$I$1,Mapping!$B$2:$T$2,0))</f>
        <v>Corporate</v>
      </c>
      <c r="J4330">
        <f>VLOOKUP($A4330,Mapping!$X$3:$Y$7793,2,0)</f>
        <v>10035</v>
      </c>
      <c r="K4330" t="str">
        <f>VLOOKUP($J4330,Mapping!$AB$3:$AC$475,2,0)</f>
        <v>Grand Prairie</v>
      </c>
      <c r="L4330" t="str">
        <f>VLOOKUP($K4330,Mapping!$AF$3:$AG$475,2,0)</f>
        <v>Texas</v>
      </c>
      <c r="M4330" t="str">
        <f>VLOOKUP($L4330,Mapping!$AI$3:$AJ$48,2,0)</f>
        <v>United States</v>
      </c>
      <c r="N4330" t="str">
        <f>VLOOKUP($L4330,Mapping!$AI$3:$AK$48,3,0)</f>
        <v>Central</v>
      </c>
      <c r="O4330" t="str">
        <f>VLOOKUP(Table1[[#This Row],[Column1]],Mapping!$AM$8:$AN$11,2,0)</f>
        <v>Technology</v>
      </c>
      <c r="P4330" t="str">
        <f>VLOOKUP(Table1[[#This Row],[Column3]],Mapping!$AP$5:$AQ$22,2,0)</f>
        <v>Phones</v>
      </c>
      <c r="Q4330">
        <v>1979.89</v>
      </c>
      <c r="R4330">
        <v>11</v>
      </c>
      <c r="S4330">
        <v>494.97250000000003</v>
      </c>
    </row>
    <row r="4331" spans="1:19" x14ac:dyDescent="0.35">
      <c r="A4331">
        <v>2093</v>
      </c>
      <c r="B4331" t="s">
        <v>2258</v>
      </c>
      <c r="C4331" t="s">
        <v>1195</v>
      </c>
      <c r="D4331" t="str">
        <f>MID(Table1[[#This Row],[Product ID]],5,2)</f>
        <v>EN</v>
      </c>
      <c r="E4331" t="str">
        <f>LEFT(Table1[[#This Row],[Product ID]],3)</f>
        <v>OFF</v>
      </c>
      <c r="F4331" s="10" t="e">
        <f>VLOOKUP(Table1[[#This Row],[Order ID]],Mapping!H4331:J12122,3,0)</f>
        <v>#N/A</v>
      </c>
      <c r="G4331" s="10" t="e">
        <f>VLOOKUP(Table1[[#This Row],[Order ID]],Mapping!H4331:K12122,4,0)</f>
        <v>#N/A</v>
      </c>
      <c r="H4331" t="str">
        <f>INDEX(Mapping!$B$2:$T$7793,MATCH(Data!$A4331,Mapping!$B$3:$B$7793,0),MATCH(Data!$H$1,Mapping!$B$2:$T$2,0))</f>
        <v>Standard Class</v>
      </c>
      <c r="I4331" t="str">
        <f>INDEX(Mapping!$B$2:$T$7793,MATCH(Data!$A4331,Mapping!$B$3:$B$7793,0),MATCH(Data!$I$1,Mapping!$B$2:$T$2,0))</f>
        <v>Corporate</v>
      </c>
      <c r="J4331">
        <f>VLOOKUP($A4331,Mapping!$X$3:$Y$7793,2,0)</f>
        <v>10035</v>
      </c>
      <c r="K4331" t="str">
        <f>VLOOKUP($J4331,Mapping!$AB$3:$AC$475,2,0)</f>
        <v>Grand Prairie</v>
      </c>
      <c r="L4331" t="str">
        <f>VLOOKUP($K4331,Mapping!$AF$3:$AG$475,2,0)</f>
        <v>Texas</v>
      </c>
      <c r="M4331" t="str">
        <f>VLOOKUP($L4331,Mapping!$AI$3:$AJ$48,2,0)</f>
        <v>United States</v>
      </c>
      <c r="N4331" t="str">
        <f>VLOOKUP($L4331,Mapping!$AI$3:$AK$48,3,0)</f>
        <v>Central</v>
      </c>
      <c r="O4331" t="str">
        <f>VLOOKUP(Table1[[#This Row],[Column1]],Mapping!$AM$8:$AN$11,2,0)</f>
        <v>Office Supplies</v>
      </c>
      <c r="P4331" t="str">
        <f>VLOOKUP(Table1[[#This Row],[Column3]],Mapping!$AP$5:$AQ$22,2,0)</f>
        <v>Envelopes</v>
      </c>
      <c r="Q4331">
        <v>79.959999999999994</v>
      </c>
      <c r="R4331">
        <v>2</v>
      </c>
      <c r="S4331">
        <v>35.981999999999992</v>
      </c>
    </row>
    <row r="4332" spans="1:19" x14ac:dyDescent="0.35">
      <c r="A4332">
        <v>1351</v>
      </c>
      <c r="B4332" t="s">
        <v>1597</v>
      </c>
      <c r="C4332" t="s">
        <v>1598</v>
      </c>
      <c r="D4332" t="str">
        <f>MID(Table1[[#This Row],[Product ID]],5,2)</f>
        <v>LA</v>
      </c>
      <c r="E4332" t="str">
        <f>LEFT(Table1[[#This Row],[Product ID]],3)</f>
        <v>OFF</v>
      </c>
      <c r="F4332" s="10" t="e">
        <f>VLOOKUP(Table1[[#This Row],[Order ID]],Mapping!H4332:J12123,3,0)</f>
        <v>#N/A</v>
      </c>
      <c r="G4332" s="10" t="e">
        <f>VLOOKUP(Table1[[#This Row],[Order ID]],Mapping!H4332:K12123,4,0)</f>
        <v>#N/A</v>
      </c>
      <c r="H4332" t="str">
        <f>INDEX(Mapping!$B$2:$T$7793,MATCH(Data!$A4332,Mapping!$B$3:$B$7793,0),MATCH(Data!$H$1,Mapping!$B$2:$T$2,0))</f>
        <v>Standard Class</v>
      </c>
      <c r="I4332" t="str">
        <f>INDEX(Mapping!$B$2:$T$7793,MATCH(Data!$A4332,Mapping!$B$3:$B$7793,0),MATCH(Data!$I$1,Mapping!$B$2:$T$2,0))</f>
        <v>Consumer</v>
      </c>
      <c r="J4332">
        <f>VLOOKUP($A4332,Mapping!$X$3:$Y$7793,2,0)</f>
        <v>94122</v>
      </c>
      <c r="K4332" t="str">
        <f>VLOOKUP($J4332,Mapping!$AB$3:$AC$475,2,0)</f>
        <v>Urbandale</v>
      </c>
      <c r="L4332" t="str">
        <f>VLOOKUP($K4332,Mapping!$AF$3:$AG$475,2,0)</f>
        <v>Iowa</v>
      </c>
      <c r="M4332" t="str">
        <f>VLOOKUP($L4332,Mapping!$AI$3:$AJ$48,2,0)</f>
        <v>United States</v>
      </c>
      <c r="N4332" t="str">
        <f>VLOOKUP($L4332,Mapping!$AI$3:$AK$48,3,0)</f>
        <v>Central</v>
      </c>
      <c r="O4332" t="str">
        <f>VLOOKUP(Table1[[#This Row],[Column1]],Mapping!$AM$8:$AN$11,2,0)</f>
        <v>Office Supplies</v>
      </c>
      <c r="P4332" t="str">
        <f>VLOOKUP(Table1[[#This Row],[Column3]],Mapping!$AP$5:$AQ$22,2,0)</f>
        <v>Labels</v>
      </c>
      <c r="Q4332">
        <v>43.86</v>
      </c>
      <c r="R4332">
        <v>6</v>
      </c>
      <c r="S4332">
        <v>20.614199999999997</v>
      </c>
    </row>
    <row r="4333" spans="1:19" x14ac:dyDescent="0.35">
      <c r="A4333">
        <v>1352</v>
      </c>
      <c r="B4333" t="s">
        <v>1597</v>
      </c>
      <c r="C4333" t="s">
        <v>1244</v>
      </c>
      <c r="D4333" t="str">
        <f>MID(Table1[[#This Row],[Product ID]],5,2)</f>
        <v>PH</v>
      </c>
      <c r="E4333" t="str">
        <f>LEFT(Table1[[#This Row],[Product ID]],3)</f>
        <v>TEC</v>
      </c>
      <c r="F4333" s="10" t="e">
        <f>VLOOKUP(Table1[[#This Row],[Order ID]],Mapping!H4333:J12124,3,0)</f>
        <v>#N/A</v>
      </c>
      <c r="G4333" s="10" t="e">
        <f>VLOOKUP(Table1[[#This Row],[Order ID]],Mapping!H4333:K12124,4,0)</f>
        <v>#N/A</v>
      </c>
      <c r="H4333" t="str">
        <f>INDEX(Mapping!$B$2:$T$7793,MATCH(Data!$A4333,Mapping!$B$3:$B$7793,0),MATCH(Data!$H$1,Mapping!$B$2:$T$2,0))</f>
        <v>Standard Class</v>
      </c>
      <c r="I4333" t="str">
        <f>INDEX(Mapping!$B$2:$T$7793,MATCH(Data!$A4333,Mapping!$B$3:$B$7793,0),MATCH(Data!$I$1,Mapping!$B$2:$T$2,0))</f>
        <v>Consumer</v>
      </c>
      <c r="J4333">
        <f>VLOOKUP($A4333,Mapping!$X$3:$Y$7793,2,0)</f>
        <v>94122</v>
      </c>
      <c r="K4333" t="str">
        <f>VLOOKUP($J4333,Mapping!$AB$3:$AC$475,2,0)</f>
        <v>Urbandale</v>
      </c>
      <c r="L4333" t="str">
        <f>VLOOKUP($K4333,Mapping!$AF$3:$AG$475,2,0)</f>
        <v>Iowa</v>
      </c>
      <c r="M4333" t="str">
        <f>VLOOKUP($L4333,Mapping!$AI$3:$AJ$48,2,0)</f>
        <v>United States</v>
      </c>
      <c r="N4333" t="str">
        <f>VLOOKUP($L4333,Mapping!$AI$3:$AK$48,3,0)</f>
        <v>Central</v>
      </c>
      <c r="O4333" t="str">
        <f>VLOOKUP(Table1[[#This Row],[Column1]],Mapping!$AM$8:$AN$11,2,0)</f>
        <v>Technology</v>
      </c>
      <c r="P4333" t="str">
        <f>VLOOKUP(Table1[[#This Row],[Column3]],Mapping!$AP$5:$AQ$22,2,0)</f>
        <v>Phones</v>
      </c>
      <c r="Q4333">
        <v>148.47999999999999</v>
      </c>
      <c r="R4333">
        <v>2</v>
      </c>
      <c r="S4333">
        <v>16.703999999999986</v>
      </c>
    </row>
    <row r="4334" spans="1:19" x14ac:dyDescent="0.35">
      <c r="A4334">
        <v>1353</v>
      </c>
      <c r="B4334" t="s">
        <v>1597</v>
      </c>
      <c r="C4334" t="s">
        <v>1599</v>
      </c>
      <c r="D4334" t="str">
        <f>MID(Table1[[#This Row],[Product ID]],5,2)</f>
        <v>PA</v>
      </c>
      <c r="E4334" t="str">
        <f>LEFT(Table1[[#This Row],[Product ID]],3)</f>
        <v>OFF</v>
      </c>
      <c r="F4334" s="10" t="e">
        <f>VLOOKUP(Table1[[#This Row],[Order ID]],Mapping!H4334:J12125,3,0)</f>
        <v>#N/A</v>
      </c>
      <c r="G4334" s="10" t="e">
        <f>VLOOKUP(Table1[[#This Row],[Order ID]],Mapping!H4334:K12125,4,0)</f>
        <v>#N/A</v>
      </c>
      <c r="H4334" t="str">
        <f>INDEX(Mapping!$B$2:$T$7793,MATCH(Data!$A4334,Mapping!$B$3:$B$7793,0),MATCH(Data!$H$1,Mapping!$B$2:$T$2,0))</f>
        <v>Standard Class</v>
      </c>
      <c r="I4334" t="str">
        <f>INDEX(Mapping!$B$2:$T$7793,MATCH(Data!$A4334,Mapping!$B$3:$B$7793,0),MATCH(Data!$I$1,Mapping!$B$2:$T$2,0))</f>
        <v>Consumer</v>
      </c>
      <c r="J4334">
        <f>VLOOKUP($A4334,Mapping!$X$3:$Y$7793,2,0)</f>
        <v>94122</v>
      </c>
      <c r="K4334" t="str">
        <f>VLOOKUP($J4334,Mapping!$AB$3:$AC$475,2,0)</f>
        <v>Urbandale</v>
      </c>
      <c r="L4334" t="str">
        <f>VLOOKUP($K4334,Mapping!$AF$3:$AG$475,2,0)</f>
        <v>Iowa</v>
      </c>
      <c r="M4334" t="str">
        <f>VLOOKUP($L4334,Mapping!$AI$3:$AJ$48,2,0)</f>
        <v>United States</v>
      </c>
      <c r="N4334" t="str">
        <f>VLOOKUP($L4334,Mapping!$AI$3:$AK$48,3,0)</f>
        <v>Central</v>
      </c>
      <c r="O4334" t="str">
        <f>VLOOKUP(Table1[[#This Row],[Column1]],Mapping!$AM$8:$AN$11,2,0)</f>
        <v>Office Supplies</v>
      </c>
      <c r="P4334" t="str">
        <f>VLOOKUP(Table1[[#This Row],[Column3]],Mapping!$AP$5:$AQ$22,2,0)</f>
        <v>Paper</v>
      </c>
      <c r="Q4334">
        <v>7.42</v>
      </c>
      <c r="R4334">
        <v>2</v>
      </c>
      <c r="S4334">
        <v>3.71</v>
      </c>
    </row>
    <row r="4335" spans="1:19" x14ac:dyDescent="0.35">
      <c r="A4335">
        <v>1354</v>
      </c>
      <c r="B4335" t="s">
        <v>1597</v>
      </c>
      <c r="C4335" t="s">
        <v>71</v>
      </c>
      <c r="D4335" t="str">
        <f>MID(Table1[[#This Row],[Product ID]],5,2)</f>
        <v>CH</v>
      </c>
      <c r="E4335" t="str">
        <f>LEFT(Table1[[#This Row],[Product ID]],3)</f>
        <v>FUR</v>
      </c>
      <c r="F4335" s="10" t="e">
        <f>VLOOKUP(Table1[[#This Row],[Order ID]],Mapping!H4335:J12126,3,0)</f>
        <v>#N/A</v>
      </c>
      <c r="G4335" s="10" t="e">
        <f>VLOOKUP(Table1[[#This Row],[Order ID]],Mapping!H4335:K12126,4,0)</f>
        <v>#N/A</v>
      </c>
      <c r="H4335" t="str">
        <f>INDEX(Mapping!$B$2:$T$7793,MATCH(Data!$A4335,Mapping!$B$3:$B$7793,0),MATCH(Data!$H$1,Mapping!$B$2:$T$2,0))</f>
        <v>Standard Class</v>
      </c>
      <c r="I4335" t="str">
        <f>INDEX(Mapping!$B$2:$T$7793,MATCH(Data!$A4335,Mapping!$B$3:$B$7793,0),MATCH(Data!$I$1,Mapping!$B$2:$T$2,0))</f>
        <v>Consumer</v>
      </c>
      <c r="J4335">
        <f>VLOOKUP($A4335,Mapping!$X$3:$Y$7793,2,0)</f>
        <v>94122</v>
      </c>
      <c r="K4335" t="str">
        <f>VLOOKUP($J4335,Mapping!$AB$3:$AC$475,2,0)</f>
        <v>Urbandale</v>
      </c>
      <c r="L4335" t="str">
        <f>VLOOKUP($K4335,Mapping!$AF$3:$AG$475,2,0)</f>
        <v>Iowa</v>
      </c>
      <c r="M4335" t="str">
        <f>VLOOKUP($L4335,Mapping!$AI$3:$AJ$48,2,0)</f>
        <v>United States</v>
      </c>
      <c r="N4335" t="str">
        <f>VLOOKUP($L4335,Mapping!$AI$3:$AK$48,3,0)</f>
        <v>Central</v>
      </c>
      <c r="O4335" t="str">
        <f>VLOOKUP(Table1[[#This Row],[Column1]],Mapping!$AM$8:$AN$11,2,0)</f>
        <v>Furniture</v>
      </c>
      <c r="P4335" t="str">
        <f>VLOOKUP(Table1[[#This Row],[Column3]],Mapping!$AP$5:$AQ$22,2,0)</f>
        <v>Chairs</v>
      </c>
      <c r="Q4335">
        <v>71.992000000000004</v>
      </c>
      <c r="R4335">
        <v>1</v>
      </c>
      <c r="S4335">
        <v>-0.89990000000001302</v>
      </c>
    </row>
    <row r="4336" spans="1:19" x14ac:dyDescent="0.35">
      <c r="A4336">
        <v>1355</v>
      </c>
      <c r="B4336" t="s">
        <v>1597</v>
      </c>
      <c r="C4336" t="s">
        <v>200</v>
      </c>
      <c r="D4336" t="str">
        <f>MID(Table1[[#This Row],[Product ID]],5,2)</f>
        <v>AR</v>
      </c>
      <c r="E4336" t="str">
        <f>LEFT(Table1[[#This Row],[Product ID]],3)</f>
        <v>OFF</v>
      </c>
      <c r="F4336" s="10" t="e">
        <f>VLOOKUP(Table1[[#This Row],[Order ID]],Mapping!H4336:J12127,3,0)</f>
        <v>#N/A</v>
      </c>
      <c r="G4336" s="10" t="e">
        <f>VLOOKUP(Table1[[#This Row],[Order ID]],Mapping!H4336:K12127,4,0)</f>
        <v>#N/A</v>
      </c>
      <c r="H4336" t="str">
        <f>INDEX(Mapping!$B$2:$T$7793,MATCH(Data!$A4336,Mapping!$B$3:$B$7793,0),MATCH(Data!$H$1,Mapping!$B$2:$T$2,0))</f>
        <v>Standard Class</v>
      </c>
      <c r="I4336" t="str">
        <f>INDEX(Mapping!$B$2:$T$7793,MATCH(Data!$A4336,Mapping!$B$3:$B$7793,0),MATCH(Data!$I$1,Mapping!$B$2:$T$2,0))</f>
        <v>Consumer</v>
      </c>
      <c r="J4336">
        <f>VLOOKUP($A4336,Mapping!$X$3:$Y$7793,2,0)</f>
        <v>94122</v>
      </c>
      <c r="K4336" t="str">
        <f>VLOOKUP($J4336,Mapping!$AB$3:$AC$475,2,0)</f>
        <v>Urbandale</v>
      </c>
      <c r="L4336" t="str">
        <f>VLOOKUP($K4336,Mapping!$AF$3:$AG$475,2,0)</f>
        <v>Iowa</v>
      </c>
      <c r="M4336" t="str">
        <f>VLOOKUP($L4336,Mapping!$AI$3:$AJ$48,2,0)</f>
        <v>United States</v>
      </c>
      <c r="N4336" t="str">
        <f>VLOOKUP($L4336,Mapping!$AI$3:$AK$48,3,0)</f>
        <v>Central</v>
      </c>
      <c r="O4336" t="str">
        <f>VLOOKUP(Table1[[#This Row],[Column1]],Mapping!$AM$8:$AN$11,2,0)</f>
        <v>Office Supplies</v>
      </c>
      <c r="P4336" t="str">
        <f>VLOOKUP(Table1[[#This Row],[Column3]],Mapping!$AP$5:$AQ$22,2,0)</f>
        <v>Art</v>
      </c>
      <c r="Q4336">
        <v>19.899999999999999</v>
      </c>
      <c r="R4336">
        <v>5</v>
      </c>
      <c r="S4336">
        <v>6.5669999999999984</v>
      </c>
    </row>
    <row r="4337" spans="1:19" x14ac:dyDescent="0.35">
      <c r="A4337">
        <v>1356</v>
      </c>
      <c r="B4337" t="s">
        <v>1597</v>
      </c>
      <c r="C4337" t="s">
        <v>189</v>
      </c>
      <c r="D4337" t="str">
        <f>MID(Table1[[#This Row],[Product ID]],5,2)</f>
        <v>AP</v>
      </c>
      <c r="E4337" t="str">
        <f>LEFT(Table1[[#This Row],[Product ID]],3)</f>
        <v>OFF</v>
      </c>
      <c r="F4337" s="10" t="e">
        <f>VLOOKUP(Table1[[#This Row],[Order ID]],Mapping!H4337:J12128,3,0)</f>
        <v>#N/A</v>
      </c>
      <c r="G4337" s="10" t="e">
        <f>VLOOKUP(Table1[[#This Row],[Order ID]],Mapping!H4337:K12128,4,0)</f>
        <v>#N/A</v>
      </c>
      <c r="H4337" t="str">
        <f>INDEX(Mapping!$B$2:$T$7793,MATCH(Data!$A4337,Mapping!$B$3:$B$7793,0),MATCH(Data!$H$1,Mapping!$B$2:$T$2,0))</f>
        <v>Standard Class</v>
      </c>
      <c r="I4337" t="str">
        <f>INDEX(Mapping!$B$2:$T$7793,MATCH(Data!$A4337,Mapping!$B$3:$B$7793,0),MATCH(Data!$I$1,Mapping!$B$2:$T$2,0))</f>
        <v>Consumer</v>
      </c>
      <c r="J4337">
        <f>VLOOKUP($A4337,Mapping!$X$3:$Y$7793,2,0)</f>
        <v>94122</v>
      </c>
      <c r="K4337" t="str">
        <f>VLOOKUP($J4337,Mapping!$AB$3:$AC$475,2,0)</f>
        <v>Urbandale</v>
      </c>
      <c r="L4337" t="str">
        <f>VLOOKUP($K4337,Mapping!$AF$3:$AG$475,2,0)</f>
        <v>Iowa</v>
      </c>
      <c r="M4337" t="str">
        <f>VLOOKUP($L4337,Mapping!$AI$3:$AJ$48,2,0)</f>
        <v>United States</v>
      </c>
      <c r="N4337" t="str">
        <f>VLOOKUP($L4337,Mapping!$AI$3:$AK$48,3,0)</f>
        <v>Central</v>
      </c>
      <c r="O4337" t="str">
        <f>VLOOKUP(Table1[[#This Row],[Column1]],Mapping!$AM$8:$AN$11,2,0)</f>
        <v>Office Supplies</v>
      </c>
      <c r="P4337" t="str">
        <f>VLOOKUP(Table1[[#This Row],[Column3]],Mapping!$AP$5:$AQ$22,2,0)</f>
        <v>Appliances</v>
      </c>
      <c r="Q4337">
        <v>1702.12</v>
      </c>
      <c r="R4337">
        <v>14</v>
      </c>
      <c r="S4337">
        <v>510.63599999999985</v>
      </c>
    </row>
    <row r="4338" spans="1:19" x14ac:dyDescent="0.35">
      <c r="A4338">
        <v>6707</v>
      </c>
      <c r="B4338" t="s">
        <v>5159</v>
      </c>
      <c r="C4338" t="s">
        <v>2134</v>
      </c>
      <c r="D4338" t="str">
        <f>MID(Table1[[#This Row],[Product ID]],5,2)</f>
        <v>AC</v>
      </c>
      <c r="E4338" t="str">
        <f>LEFT(Table1[[#This Row],[Product ID]],3)</f>
        <v>TEC</v>
      </c>
      <c r="F4338" s="10">
        <f>VLOOKUP(Table1[[#This Row],[Order ID]],Mapping!H4338:J12129,3,0)</f>
        <v>41957</v>
      </c>
      <c r="G4338" s="10">
        <f>VLOOKUP(Table1[[#This Row],[Order ID]],Mapping!H4338:K12129,4,0)</f>
        <v>41961</v>
      </c>
      <c r="H4338" t="str">
        <f>INDEX(Mapping!$B$2:$T$7793,MATCH(Data!$A4338,Mapping!$B$3:$B$7793,0),MATCH(Data!$H$1,Mapping!$B$2:$T$2,0))</f>
        <v>Standard Class</v>
      </c>
      <c r="I4338" t="str">
        <f>INDEX(Mapping!$B$2:$T$7793,MATCH(Data!$A4338,Mapping!$B$3:$B$7793,0),MATCH(Data!$I$1,Mapping!$B$2:$T$2,0))</f>
        <v>Consumer</v>
      </c>
      <c r="J4338">
        <f>VLOOKUP($A4338,Mapping!$X$3:$Y$7793,2,0)</f>
        <v>93030</v>
      </c>
      <c r="K4338" t="str">
        <f>VLOOKUP($J4338,Mapping!$AB$3:$AC$475,2,0)</f>
        <v>Andover</v>
      </c>
      <c r="L4338" t="str">
        <f>VLOOKUP($K4338,Mapping!$AF$3:$AG$475,2,0)</f>
        <v>Massachusetts</v>
      </c>
      <c r="M4338" t="str">
        <f>VLOOKUP($L4338,Mapping!$AI$3:$AJ$48,2,0)</f>
        <v>United States</v>
      </c>
      <c r="N4338" t="str">
        <f>VLOOKUP($L4338,Mapping!$AI$3:$AK$48,3,0)</f>
        <v>East</v>
      </c>
      <c r="O4338" t="str">
        <f>VLOOKUP(Table1[[#This Row],[Column1]],Mapping!$AM$8:$AN$11,2,0)</f>
        <v>Technology</v>
      </c>
      <c r="P4338" t="str">
        <f>VLOOKUP(Table1[[#This Row],[Column3]],Mapping!$AP$5:$AQ$22,2,0)</f>
        <v>Accessories</v>
      </c>
      <c r="Q4338">
        <v>82.95</v>
      </c>
      <c r="R4338">
        <v>5</v>
      </c>
      <c r="S4338">
        <v>29.032499999999999</v>
      </c>
    </row>
    <row r="4339" spans="1:19" x14ac:dyDescent="0.35">
      <c r="A4339">
        <v>2325</v>
      </c>
      <c r="B4339" t="s">
        <v>2455</v>
      </c>
      <c r="C4339" t="s">
        <v>803</v>
      </c>
      <c r="D4339" t="str">
        <f>MID(Table1[[#This Row],[Product ID]],5,2)</f>
        <v>CH</v>
      </c>
      <c r="E4339" t="str">
        <f>LEFT(Table1[[#This Row],[Product ID]],3)</f>
        <v>FUR</v>
      </c>
      <c r="F4339" s="10" t="e">
        <f>VLOOKUP(Table1[[#This Row],[Order ID]],Mapping!H4339:J12130,3,0)</f>
        <v>#N/A</v>
      </c>
      <c r="G4339" s="10" t="e">
        <f>VLOOKUP(Table1[[#This Row],[Order ID]],Mapping!H4339:K12130,4,0)</f>
        <v>#N/A</v>
      </c>
      <c r="H4339" t="str">
        <f>INDEX(Mapping!$B$2:$T$7793,MATCH(Data!$A4339,Mapping!$B$3:$B$7793,0),MATCH(Data!$H$1,Mapping!$B$2:$T$2,0))</f>
        <v>Standard Class</v>
      </c>
      <c r="I4339" t="str">
        <f>INDEX(Mapping!$B$2:$T$7793,MATCH(Data!$A4339,Mapping!$B$3:$B$7793,0),MATCH(Data!$I$1,Mapping!$B$2:$T$2,0))</f>
        <v>Corporate</v>
      </c>
      <c r="J4339">
        <f>VLOOKUP($A4339,Mapping!$X$3:$Y$7793,2,0)</f>
        <v>13601</v>
      </c>
      <c r="K4339" t="str">
        <f>VLOOKUP($J4339,Mapping!$AB$3:$AC$475,2,0)</f>
        <v>Missoula</v>
      </c>
      <c r="L4339" t="str">
        <f>VLOOKUP($K4339,Mapping!$AF$3:$AG$475,2,0)</f>
        <v>Montana</v>
      </c>
      <c r="M4339" t="str">
        <f>VLOOKUP($L4339,Mapping!$AI$3:$AJ$48,2,0)</f>
        <v>United States</v>
      </c>
      <c r="N4339" t="str">
        <f>VLOOKUP($L4339,Mapping!$AI$3:$AK$48,3,0)</f>
        <v>West</v>
      </c>
      <c r="O4339" t="str">
        <f>VLOOKUP(Table1[[#This Row],[Column1]],Mapping!$AM$8:$AN$11,2,0)</f>
        <v>Furniture</v>
      </c>
      <c r="P4339" t="str">
        <f>VLOOKUP(Table1[[#This Row],[Column3]],Mapping!$AP$5:$AQ$22,2,0)</f>
        <v>Chairs</v>
      </c>
      <c r="Q4339">
        <v>191.64600000000002</v>
      </c>
      <c r="R4339">
        <v>3</v>
      </c>
      <c r="S4339">
        <v>31.94100000000001</v>
      </c>
    </row>
    <row r="4340" spans="1:19" x14ac:dyDescent="0.35">
      <c r="A4340">
        <v>3710</v>
      </c>
      <c r="B4340" t="s">
        <v>3412</v>
      </c>
      <c r="C4340" t="s">
        <v>1251</v>
      </c>
      <c r="D4340" t="str">
        <f>MID(Table1[[#This Row],[Product ID]],5,2)</f>
        <v>AR</v>
      </c>
      <c r="E4340" t="str">
        <f>LEFT(Table1[[#This Row],[Product ID]],3)</f>
        <v>OFF</v>
      </c>
      <c r="F4340" s="10" t="e">
        <f>VLOOKUP(Table1[[#This Row],[Order ID]],Mapping!H4340:J12131,3,0)</f>
        <v>#N/A</v>
      </c>
      <c r="G4340" s="10" t="e">
        <f>VLOOKUP(Table1[[#This Row],[Order ID]],Mapping!H4340:K12131,4,0)</f>
        <v>#N/A</v>
      </c>
      <c r="H4340" t="str">
        <f>INDEX(Mapping!$B$2:$T$7793,MATCH(Data!$A4340,Mapping!$B$3:$B$7793,0),MATCH(Data!$H$1,Mapping!$B$2:$T$2,0))</f>
        <v>Standard Class</v>
      </c>
      <c r="I4340" t="str">
        <f>INDEX(Mapping!$B$2:$T$7793,MATCH(Data!$A4340,Mapping!$B$3:$B$7793,0),MATCH(Data!$I$1,Mapping!$B$2:$T$2,0))</f>
        <v>Consumer</v>
      </c>
      <c r="J4340">
        <f>VLOOKUP($A4340,Mapping!$X$3:$Y$7793,2,0)</f>
        <v>94110</v>
      </c>
      <c r="K4340" t="str">
        <f>VLOOKUP($J4340,Mapping!$AB$3:$AC$475,2,0)</f>
        <v>Tucson</v>
      </c>
      <c r="L4340" t="str">
        <f>VLOOKUP($K4340,Mapping!$AF$3:$AG$475,2,0)</f>
        <v>Arizona</v>
      </c>
      <c r="M4340" t="str">
        <f>VLOOKUP($L4340,Mapping!$AI$3:$AJ$48,2,0)</f>
        <v>United States</v>
      </c>
      <c r="N4340" t="str">
        <f>VLOOKUP($L4340,Mapping!$AI$3:$AK$48,3,0)</f>
        <v>West</v>
      </c>
      <c r="O4340" t="str">
        <f>VLOOKUP(Table1[[#This Row],[Column1]],Mapping!$AM$8:$AN$11,2,0)</f>
        <v>Office Supplies</v>
      </c>
      <c r="P4340" t="str">
        <f>VLOOKUP(Table1[[#This Row],[Column3]],Mapping!$AP$5:$AQ$22,2,0)</f>
        <v>Art</v>
      </c>
      <c r="Q4340">
        <v>27.76</v>
      </c>
      <c r="R4340">
        <v>4</v>
      </c>
      <c r="S4340">
        <v>9.9936000000000007</v>
      </c>
    </row>
    <row r="4341" spans="1:19" x14ac:dyDescent="0.35">
      <c r="A4341">
        <v>2639</v>
      </c>
      <c r="B4341" t="s">
        <v>2687</v>
      </c>
      <c r="C4341" t="s">
        <v>1323</v>
      </c>
      <c r="D4341" t="str">
        <f>MID(Table1[[#This Row],[Product ID]],5,2)</f>
        <v>BI</v>
      </c>
      <c r="E4341" t="str">
        <f>LEFT(Table1[[#This Row],[Product ID]],3)</f>
        <v>OFF</v>
      </c>
      <c r="F4341" s="10" t="e">
        <f>VLOOKUP(Table1[[#This Row],[Order ID]],Mapping!H4341:J12132,3,0)</f>
        <v>#N/A</v>
      </c>
      <c r="G4341" s="10" t="e">
        <f>VLOOKUP(Table1[[#This Row],[Order ID]],Mapping!H4341:K12132,4,0)</f>
        <v>#N/A</v>
      </c>
      <c r="H4341" t="str">
        <f>INDEX(Mapping!$B$2:$T$7793,MATCH(Data!$A4341,Mapping!$B$3:$B$7793,0),MATCH(Data!$H$1,Mapping!$B$2:$T$2,0))</f>
        <v>Same Day</v>
      </c>
      <c r="I4341" t="str">
        <f>INDEX(Mapping!$B$2:$T$7793,MATCH(Data!$A4341,Mapping!$B$3:$B$7793,0),MATCH(Data!$I$1,Mapping!$B$2:$T$2,0))</f>
        <v>Consumer</v>
      </c>
      <c r="J4341">
        <f>VLOOKUP($A4341,Mapping!$X$3:$Y$7793,2,0)</f>
        <v>94122</v>
      </c>
      <c r="K4341" t="str">
        <f>VLOOKUP($J4341,Mapping!$AB$3:$AC$475,2,0)</f>
        <v>Urbandale</v>
      </c>
      <c r="L4341" t="str">
        <f>VLOOKUP($K4341,Mapping!$AF$3:$AG$475,2,0)</f>
        <v>Iowa</v>
      </c>
      <c r="M4341" t="str">
        <f>VLOOKUP($L4341,Mapping!$AI$3:$AJ$48,2,0)</f>
        <v>United States</v>
      </c>
      <c r="N4341" t="str">
        <f>VLOOKUP($L4341,Mapping!$AI$3:$AK$48,3,0)</f>
        <v>Central</v>
      </c>
      <c r="O4341" t="str">
        <f>VLOOKUP(Table1[[#This Row],[Column1]],Mapping!$AM$8:$AN$11,2,0)</f>
        <v>Office Supplies</v>
      </c>
      <c r="P4341" t="str">
        <f>VLOOKUP(Table1[[#This Row],[Column3]],Mapping!$AP$5:$AQ$22,2,0)</f>
        <v>Binders</v>
      </c>
      <c r="Q4341">
        <v>25.824000000000002</v>
      </c>
      <c r="R4341">
        <v>6</v>
      </c>
      <c r="S4341">
        <v>9.0383999999999993</v>
      </c>
    </row>
    <row r="4342" spans="1:19" x14ac:dyDescent="0.35">
      <c r="A4342">
        <v>2640</v>
      </c>
      <c r="B4342" t="s">
        <v>2687</v>
      </c>
      <c r="C4342" t="s">
        <v>2332</v>
      </c>
      <c r="D4342" t="str">
        <f>MID(Table1[[#This Row],[Product ID]],5,2)</f>
        <v>AP</v>
      </c>
      <c r="E4342" t="str">
        <f>LEFT(Table1[[#This Row],[Product ID]],3)</f>
        <v>OFF</v>
      </c>
      <c r="F4342" s="10" t="e">
        <f>VLOOKUP(Table1[[#This Row],[Order ID]],Mapping!H4342:J12133,3,0)</f>
        <v>#N/A</v>
      </c>
      <c r="G4342" s="10" t="e">
        <f>VLOOKUP(Table1[[#This Row],[Order ID]],Mapping!H4342:K12133,4,0)</f>
        <v>#N/A</v>
      </c>
      <c r="H4342" t="str">
        <f>INDEX(Mapping!$B$2:$T$7793,MATCH(Data!$A4342,Mapping!$B$3:$B$7793,0),MATCH(Data!$H$1,Mapping!$B$2:$T$2,0))</f>
        <v>Standard Class</v>
      </c>
      <c r="I4342" t="str">
        <f>INDEX(Mapping!$B$2:$T$7793,MATCH(Data!$A4342,Mapping!$B$3:$B$7793,0),MATCH(Data!$I$1,Mapping!$B$2:$T$2,0))</f>
        <v>Consumer</v>
      </c>
      <c r="J4342">
        <f>VLOOKUP($A4342,Mapping!$X$3:$Y$7793,2,0)</f>
        <v>94122</v>
      </c>
      <c r="K4342" t="str">
        <f>VLOOKUP($J4342,Mapping!$AB$3:$AC$475,2,0)</f>
        <v>Urbandale</v>
      </c>
      <c r="L4342" t="str">
        <f>VLOOKUP($K4342,Mapping!$AF$3:$AG$475,2,0)</f>
        <v>Iowa</v>
      </c>
      <c r="M4342" t="str">
        <f>VLOOKUP($L4342,Mapping!$AI$3:$AJ$48,2,0)</f>
        <v>United States</v>
      </c>
      <c r="N4342" t="str">
        <f>VLOOKUP($L4342,Mapping!$AI$3:$AK$48,3,0)</f>
        <v>Central</v>
      </c>
      <c r="O4342" t="str">
        <f>VLOOKUP(Table1[[#This Row],[Column1]],Mapping!$AM$8:$AN$11,2,0)</f>
        <v>Office Supplies</v>
      </c>
      <c r="P4342" t="str">
        <f>VLOOKUP(Table1[[#This Row],[Column3]],Mapping!$AP$5:$AQ$22,2,0)</f>
        <v>Appliances</v>
      </c>
      <c r="Q4342">
        <v>160.96</v>
      </c>
      <c r="R4342">
        <v>2</v>
      </c>
      <c r="S4342">
        <v>48.287999999999997</v>
      </c>
    </row>
    <row r="4343" spans="1:19" x14ac:dyDescent="0.35">
      <c r="A4343">
        <v>2026</v>
      </c>
      <c r="B4343" t="s">
        <v>2206</v>
      </c>
      <c r="C4343" t="s">
        <v>2207</v>
      </c>
      <c r="D4343" t="str">
        <f>MID(Table1[[#This Row],[Product ID]],5,2)</f>
        <v>BI</v>
      </c>
      <c r="E4343" t="str">
        <f>LEFT(Table1[[#This Row],[Product ID]],3)</f>
        <v>OFF</v>
      </c>
      <c r="F4343" s="10" t="e">
        <f>VLOOKUP(Table1[[#This Row],[Order ID]],Mapping!H4343:J12134,3,0)</f>
        <v>#N/A</v>
      </c>
      <c r="G4343" s="10" t="e">
        <f>VLOOKUP(Table1[[#This Row],[Order ID]],Mapping!H4343:K12134,4,0)</f>
        <v>#N/A</v>
      </c>
      <c r="H4343" t="str">
        <f>INDEX(Mapping!$B$2:$T$7793,MATCH(Data!$A4343,Mapping!$B$3:$B$7793,0),MATCH(Data!$H$1,Mapping!$B$2:$T$2,0))</f>
        <v>Second Class</v>
      </c>
      <c r="I4343" t="str">
        <f>INDEX(Mapping!$B$2:$T$7793,MATCH(Data!$A4343,Mapping!$B$3:$B$7793,0),MATCH(Data!$I$1,Mapping!$B$2:$T$2,0))</f>
        <v>Corporate</v>
      </c>
      <c r="J4343">
        <f>VLOOKUP($A4343,Mapping!$X$3:$Y$7793,2,0)</f>
        <v>98226</v>
      </c>
      <c r="K4343" t="str">
        <f>VLOOKUP($J4343,Mapping!$AB$3:$AC$475,2,0)</f>
        <v>Maple Grove</v>
      </c>
      <c r="L4343" t="str">
        <f>VLOOKUP($K4343,Mapping!$AF$3:$AG$475,2,0)</f>
        <v>Minnesota</v>
      </c>
      <c r="M4343" t="str">
        <f>VLOOKUP($L4343,Mapping!$AI$3:$AJ$48,2,0)</f>
        <v>United States</v>
      </c>
      <c r="N4343" t="str">
        <f>VLOOKUP($L4343,Mapping!$AI$3:$AK$48,3,0)</f>
        <v>Central</v>
      </c>
      <c r="O4343" t="str">
        <f>VLOOKUP(Table1[[#This Row],[Column1]],Mapping!$AM$8:$AN$11,2,0)</f>
        <v>Office Supplies</v>
      </c>
      <c r="P4343" t="str">
        <f>VLOOKUP(Table1[[#This Row],[Column3]],Mapping!$AP$5:$AQ$22,2,0)</f>
        <v>Binders</v>
      </c>
      <c r="Q4343">
        <v>25.120000000000005</v>
      </c>
      <c r="R4343">
        <v>5</v>
      </c>
      <c r="S4343">
        <v>7.8499999999999979</v>
      </c>
    </row>
    <row r="4344" spans="1:19" x14ac:dyDescent="0.35">
      <c r="A4344">
        <v>2027</v>
      </c>
      <c r="B4344" t="s">
        <v>2206</v>
      </c>
      <c r="C4344" t="s">
        <v>1855</v>
      </c>
      <c r="D4344" t="str">
        <f>MID(Table1[[#This Row],[Product ID]],5,2)</f>
        <v>TA</v>
      </c>
      <c r="E4344" t="str">
        <f>LEFT(Table1[[#This Row],[Product ID]],3)</f>
        <v>FUR</v>
      </c>
      <c r="F4344" s="10" t="e">
        <f>VLOOKUP(Table1[[#This Row],[Order ID]],Mapping!H4344:J12135,3,0)</f>
        <v>#N/A</v>
      </c>
      <c r="G4344" s="10" t="e">
        <f>VLOOKUP(Table1[[#This Row],[Order ID]],Mapping!H4344:K12135,4,0)</f>
        <v>#N/A</v>
      </c>
      <c r="H4344" t="str">
        <f>INDEX(Mapping!$B$2:$T$7793,MATCH(Data!$A4344,Mapping!$B$3:$B$7793,0),MATCH(Data!$H$1,Mapping!$B$2:$T$2,0))</f>
        <v>Second Class</v>
      </c>
      <c r="I4344" t="str">
        <f>INDEX(Mapping!$B$2:$T$7793,MATCH(Data!$A4344,Mapping!$B$3:$B$7793,0),MATCH(Data!$I$1,Mapping!$B$2:$T$2,0))</f>
        <v>Consumer</v>
      </c>
      <c r="J4344">
        <f>VLOOKUP($A4344,Mapping!$X$3:$Y$7793,2,0)</f>
        <v>98226</v>
      </c>
      <c r="K4344" t="str">
        <f>VLOOKUP($J4344,Mapping!$AB$3:$AC$475,2,0)</f>
        <v>Maple Grove</v>
      </c>
      <c r="L4344" t="str">
        <f>VLOOKUP($K4344,Mapping!$AF$3:$AG$475,2,0)</f>
        <v>Minnesota</v>
      </c>
      <c r="M4344" t="str">
        <f>VLOOKUP($L4344,Mapping!$AI$3:$AJ$48,2,0)</f>
        <v>United States</v>
      </c>
      <c r="N4344" t="str">
        <f>VLOOKUP($L4344,Mapping!$AI$3:$AK$48,3,0)</f>
        <v>Central</v>
      </c>
      <c r="O4344" t="str">
        <f>VLOOKUP(Table1[[#This Row],[Column1]],Mapping!$AM$8:$AN$11,2,0)</f>
        <v>Furniture</v>
      </c>
      <c r="P4344" t="str">
        <f>VLOOKUP(Table1[[#This Row],[Column3]],Mapping!$AP$5:$AQ$22,2,0)</f>
        <v>Tables</v>
      </c>
      <c r="Q4344">
        <v>2665.62</v>
      </c>
      <c r="R4344">
        <v>9</v>
      </c>
      <c r="S4344">
        <v>239.90580000000011</v>
      </c>
    </row>
    <row r="4345" spans="1:19" x14ac:dyDescent="0.35">
      <c r="A4345">
        <v>2489</v>
      </c>
      <c r="B4345" t="s">
        <v>2579</v>
      </c>
      <c r="C4345" t="s">
        <v>1056</v>
      </c>
      <c r="D4345" t="str">
        <f>MID(Table1[[#This Row],[Product ID]],5,2)</f>
        <v>PH</v>
      </c>
      <c r="E4345" t="str">
        <f>LEFT(Table1[[#This Row],[Product ID]],3)</f>
        <v>TEC</v>
      </c>
      <c r="F4345" s="10" t="e">
        <f>VLOOKUP(Table1[[#This Row],[Order ID]],Mapping!H4345:J12136,3,0)</f>
        <v>#N/A</v>
      </c>
      <c r="G4345" s="10" t="e">
        <f>VLOOKUP(Table1[[#This Row],[Order ID]],Mapping!H4345:K12136,4,0)</f>
        <v>#N/A</v>
      </c>
      <c r="H4345" t="str">
        <f>INDEX(Mapping!$B$2:$T$7793,MATCH(Data!$A4345,Mapping!$B$3:$B$7793,0),MATCH(Data!$H$1,Mapping!$B$2:$T$2,0))</f>
        <v>Standard Class</v>
      </c>
      <c r="I4345" t="str">
        <f>INDEX(Mapping!$B$2:$T$7793,MATCH(Data!$A4345,Mapping!$B$3:$B$7793,0),MATCH(Data!$I$1,Mapping!$B$2:$T$2,0))</f>
        <v>Home Office</v>
      </c>
      <c r="J4345">
        <f>VLOOKUP($A4345,Mapping!$X$3:$Y$7793,2,0)</f>
        <v>10035</v>
      </c>
      <c r="K4345" t="str">
        <f>VLOOKUP($J4345,Mapping!$AB$3:$AC$475,2,0)</f>
        <v>Grand Prairie</v>
      </c>
      <c r="L4345" t="str">
        <f>VLOOKUP($K4345,Mapping!$AF$3:$AG$475,2,0)</f>
        <v>Texas</v>
      </c>
      <c r="M4345" t="str">
        <f>VLOOKUP($L4345,Mapping!$AI$3:$AJ$48,2,0)</f>
        <v>United States</v>
      </c>
      <c r="N4345" t="str">
        <f>VLOOKUP($L4345,Mapping!$AI$3:$AK$48,3,0)</f>
        <v>Central</v>
      </c>
      <c r="O4345" t="str">
        <f>VLOOKUP(Table1[[#This Row],[Column1]],Mapping!$AM$8:$AN$11,2,0)</f>
        <v>Technology</v>
      </c>
      <c r="P4345" t="str">
        <f>VLOOKUP(Table1[[#This Row],[Column3]],Mapping!$AP$5:$AQ$22,2,0)</f>
        <v>Phones</v>
      </c>
      <c r="Q4345">
        <v>65.989999999999995</v>
      </c>
      <c r="R4345">
        <v>1</v>
      </c>
      <c r="S4345">
        <v>17.157400000000003</v>
      </c>
    </row>
    <row r="4346" spans="1:19" x14ac:dyDescent="0.35">
      <c r="A4346">
        <v>1201</v>
      </c>
      <c r="B4346" t="s">
        <v>1447</v>
      </c>
      <c r="C4346" t="s">
        <v>712</v>
      </c>
      <c r="D4346" t="str">
        <f>MID(Table1[[#This Row],[Product ID]],5,2)</f>
        <v>BO</v>
      </c>
      <c r="E4346" t="str">
        <f>LEFT(Table1[[#This Row],[Product ID]],3)</f>
        <v>FUR</v>
      </c>
      <c r="F4346" s="10" t="e">
        <f>VLOOKUP(Table1[[#This Row],[Order ID]],Mapping!H4346:J12137,3,0)</f>
        <v>#N/A</v>
      </c>
      <c r="G4346" s="10" t="e">
        <f>VLOOKUP(Table1[[#This Row],[Order ID]],Mapping!H4346:K12137,4,0)</f>
        <v>#N/A</v>
      </c>
      <c r="H4346" t="str">
        <f>INDEX(Mapping!$B$2:$T$7793,MATCH(Data!$A4346,Mapping!$B$3:$B$7793,0),MATCH(Data!$H$1,Mapping!$B$2:$T$2,0))</f>
        <v>Standard Class</v>
      </c>
      <c r="I4346" t="str">
        <f>INDEX(Mapping!$B$2:$T$7793,MATCH(Data!$A4346,Mapping!$B$3:$B$7793,0),MATCH(Data!$I$1,Mapping!$B$2:$T$2,0))</f>
        <v>Corporate</v>
      </c>
      <c r="J4346">
        <f>VLOOKUP($A4346,Mapping!$X$3:$Y$7793,2,0)</f>
        <v>92677</v>
      </c>
      <c r="K4346" t="str">
        <f>VLOOKUP($J4346,Mapping!$AB$3:$AC$475,2,0)</f>
        <v>Medford</v>
      </c>
      <c r="L4346" t="str">
        <f>VLOOKUP($K4346,Mapping!$AF$3:$AG$475,2,0)</f>
        <v>Oregon</v>
      </c>
      <c r="M4346" t="str">
        <f>VLOOKUP($L4346,Mapping!$AI$3:$AJ$48,2,0)</f>
        <v>United States</v>
      </c>
      <c r="N4346" t="str">
        <f>VLOOKUP($L4346,Mapping!$AI$3:$AK$48,3,0)</f>
        <v>West</v>
      </c>
      <c r="O4346" t="str">
        <f>VLOOKUP(Table1[[#This Row],[Column1]],Mapping!$AM$8:$AN$11,2,0)</f>
        <v>Furniture</v>
      </c>
      <c r="P4346" t="str">
        <f>VLOOKUP(Table1[[#This Row],[Column3]],Mapping!$AP$5:$AQ$22,2,0)</f>
        <v>Bookcases</v>
      </c>
      <c r="Q4346">
        <v>203.98299999999998</v>
      </c>
      <c r="R4346">
        <v>2</v>
      </c>
      <c r="S4346">
        <v>16.798599999999979</v>
      </c>
    </row>
    <row r="4347" spans="1:19" x14ac:dyDescent="0.35">
      <c r="A4347">
        <v>7246</v>
      </c>
      <c r="B4347" t="s">
        <v>5464</v>
      </c>
      <c r="C4347" t="s">
        <v>980</v>
      </c>
      <c r="D4347" t="str">
        <f>MID(Table1[[#This Row],[Product ID]],5,2)</f>
        <v>BI</v>
      </c>
      <c r="E4347" t="str">
        <f>LEFT(Table1[[#This Row],[Product ID]],3)</f>
        <v>OFF</v>
      </c>
      <c r="F4347" s="10">
        <f>VLOOKUP(Table1[[#This Row],[Order ID]],Mapping!H4347:J12138,3,0)</f>
        <v>41701</v>
      </c>
      <c r="G4347" s="10">
        <f>VLOOKUP(Table1[[#This Row],[Order ID]],Mapping!H4347:K12138,4,0)</f>
        <v>41701</v>
      </c>
      <c r="H4347" t="str">
        <f>INDEX(Mapping!$B$2:$T$7793,MATCH(Data!$A4347,Mapping!$B$3:$B$7793,0),MATCH(Data!$H$1,Mapping!$B$2:$T$2,0))</f>
        <v>Second Class</v>
      </c>
      <c r="I4347" t="str">
        <f>INDEX(Mapping!$B$2:$T$7793,MATCH(Data!$A4347,Mapping!$B$3:$B$7793,0),MATCH(Data!$I$1,Mapping!$B$2:$T$2,0))</f>
        <v>Home Office</v>
      </c>
      <c r="J4347">
        <f>VLOOKUP($A4347,Mapping!$X$3:$Y$7793,2,0)</f>
        <v>76706</v>
      </c>
      <c r="K4347" t="str">
        <f>VLOOKUP($J4347,Mapping!$AB$3:$AC$475,2,0)</f>
        <v>Bartlett</v>
      </c>
      <c r="L4347" t="str">
        <f>VLOOKUP($K4347,Mapping!$AF$3:$AG$475,2,0)</f>
        <v>Tennessee</v>
      </c>
      <c r="M4347" t="str">
        <f>VLOOKUP($L4347,Mapping!$AI$3:$AJ$48,2,0)</f>
        <v>United States</v>
      </c>
      <c r="N4347" t="str">
        <f>VLOOKUP($L4347,Mapping!$AI$3:$AK$48,3,0)</f>
        <v>South</v>
      </c>
      <c r="O4347" t="str">
        <f>VLOOKUP(Table1[[#This Row],[Column1]],Mapping!$AM$8:$AN$11,2,0)</f>
        <v>Office Supplies</v>
      </c>
      <c r="P4347" t="str">
        <f>VLOOKUP(Table1[[#This Row],[Column3]],Mapping!$AP$5:$AQ$22,2,0)</f>
        <v>Binders</v>
      </c>
      <c r="Q4347">
        <v>0.55599999999999983</v>
      </c>
      <c r="R4347">
        <v>1</v>
      </c>
      <c r="S4347">
        <v>-0.94520000000000004</v>
      </c>
    </row>
    <row r="4348" spans="1:19" x14ac:dyDescent="0.35">
      <c r="A4348">
        <v>7445</v>
      </c>
      <c r="B4348" t="s">
        <v>5580</v>
      </c>
      <c r="C4348" t="s">
        <v>1909</v>
      </c>
      <c r="D4348" t="str">
        <f>MID(Table1[[#This Row],[Product ID]],5,2)</f>
        <v>FU</v>
      </c>
      <c r="E4348" t="str">
        <f>LEFT(Table1[[#This Row],[Product ID]],3)</f>
        <v>FUR</v>
      </c>
      <c r="F4348" s="10">
        <f>VLOOKUP(Table1[[#This Row],[Order ID]],Mapping!H4348:J12139,3,0)</f>
        <v>41803</v>
      </c>
      <c r="G4348" s="10">
        <f>VLOOKUP(Table1[[#This Row],[Order ID]],Mapping!H4348:K12139,4,0)</f>
        <v>41805</v>
      </c>
      <c r="H4348" t="str">
        <f>INDEX(Mapping!$B$2:$T$7793,MATCH(Data!$A4348,Mapping!$B$3:$B$7793,0),MATCH(Data!$H$1,Mapping!$B$2:$T$2,0))</f>
        <v>Standard Class</v>
      </c>
      <c r="I4348" t="str">
        <f>INDEX(Mapping!$B$2:$T$7793,MATCH(Data!$A4348,Mapping!$B$3:$B$7793,0),MATCH(Data!$I$1,Mapping!$B$2:$T$2,0))</f>
        <v>Consumer</v>
      </c>
      <c r="J4348">
        <f>VLOOKUP($A4348,Mapping!$X$3:$Y$7793,2,0)</f>
        <v>60610</v>
      </c>
      <c r="K4348" t="str">
        <f>VLOOKUP($J4348,Mapping!$AB$3:$AC$475,2,0)</f>
        <v>Minneapolis</v>
      </c>
      <c r="L4348" t="str">
        <f>VLOOKUP($K4348,Mapping!$AF$3:$AG$475,2,0)</f>
        <v>Minnesota</v>
      </c>
      <c r="M4348" t="str">
        <f>VLOOKUP($L4348,Mapping!$AI$3:$AJ$48,2,0)</f>
        <v>United States</v>
      </c>
      <c r="N4348" t="str">
        <f>VLOOKUP($L4348,Mapping!$AI$3:$AK$48,3,0)</f>
        <v>Central</v>
      </c>
      <c r="O4348" t="str">
        <f>VLOOKUP(Table1[[#This Row],[Column1]],Mapping!$AM$8:$AN$11,2,0)</f>
        <v>Furniture</v>
      </c>
      <c r="P4348" t="str">
        <f>VLOOKUP(Table1[[#This Row],[Column3]],Mapping!$AP$5:$AQ$22,2,0)</f>
        <v>Furnishings</v>
      </c>
      <c r="Q4348">
        <v>8.8559999999999999</v>
      </c>
      <c r="R4348">
        <v>3</v>
      </c>
      <c r="S4348">
        <v>-6.8634000000000013</v>
      </c>
    </row>
    <row r="4349" spans="1:19" x14ac:dyDescent="0.35">
      <c r="A4349">
        <v>7589</v>
      </c>
      <c r="B4349" t="s">
        <v>5664</v>
      </c>
      <c r="C4349" t="s">
        <v>1482</v>
      </c>
      <c r="D4349" t="str">
        <f>MID(Table1[[#This Row],[Product ID]],5,2)</f>
        <v>AR</v>
      </c>
      <c r="E4349" t="str">
        <f>LEFT(Table1[[#This Row],[Product ID]],3)</f>
        <v>OFF</v>
      </c>
      <c r="F4349" s="10">
        <f>VLOOKUP(Table1[[#This Row],[Order ID]],Mapping!H4349:J12140,3,0)</f>
        <v>41958</v>
      </c>
      <c r="G4349" s="10">
        <f>VLOOKUP(Table1[[#This Row],[Order ID]],Mapping!H4349:K12140,4,0)</f>
        <v>41963</v>
      </c>
      <c r="H4349" t="str">
        <f>INDEX(Mapping!$B$2:$T$7793,MATCH(Data!$A4349,Mapping!$B$3:$B$7793,0),MATCH(Data!$H$1,Mapping!$B$2:$T$2,0))</f>
        <v>Standard Class</v>
      </c>
      <c r="I4349" t="str">
        <f>INDEX(Mapping!$B$2:$T$7793,MATCH(Data!$A4349,Mapping!$B$3:$B$7793,0),MATCH(Data!$I$1,Mapping!$B$2:$T$2,0))</f>
        <v>Consumer</v>
      </c>
      <c r="J4349">
        <f>VLOOKUP($A4349,Mapping!$X$3:$Y$7793,2,0)</f>
        <v>90049</v>
      </c>
      <c r="K4349" t="str">
        <f>VLOOKUP($J4349,Mapping!$AB$3:$AC$475,2,0)</f>
        <v>Richardson</v>
      </c>
      <c r="L4349" t="str">
        <f>VLOOKUP($K4349,Mapping!$AF$3:$AG$475,2,0)</f>
        <v>Texas</v>
      </c>
      <c r="M4349" t="str">
        <f>VLOOKUP($L4349,Mapping!$AI$3:$AJ$48,2,0)</f>
        <v>United States</v>
      </c>
      <c r="N4349" t="str">
        <f>VLOOKUP($L4349,Mapping!$AI$3:$AK$48,3,0)</f>
        <v>Central</v>
      </c>
      <c r="O4349" t="str">
        <f>VLOOKUP(Table1[[#This Row],[Column1]],Mapping!$AM$8:$AN$11,2,0)</f>
        <v>Office Supplies</v>
      </c>
      <c r="P4349" t="str">
        <f>VLOOKUP(Table1[[#This Row],[Column3]],Mapping!$AP$5:$AQ$22,2,0)</f>
        <v>Art</v>
      </c>
      <c r="Q4349">
        <v>34.24</v>
      </c>
      <c r="R4349">
        <v>8</v>
      </c>
      <c r="S4349">
        <v>9.9295999999999971</v>
      </c>
    </row>
    <row r="4350" spans="1:19" x14ac:dyDescent="0.35">
      <c r="A4350">
        <v>1655</v>
      </c>
      <c r="B4350" t="s">
        <v>1878</v>
      </c>
      <c r="C4350" t="s">
        <v>1530</v>
      </c>
      <c r="D4350" t="str">
        <f>MID(Table1[[#This Row],[Product ID]],5,2)</f>
        <v>ST</v>
      </c>
      <c r="E4350" t="str">
        <f>LEFT(Table1[[#This Row],[Product ID]],3)</f>
        <v>OFF</v>
      </c>
      <c r="F4350" s="10" t="e">
        <f>VLOOKUP(Table1[[#This Row],[Order ID]],Mapping!H4350:J12141,3,0)</f>
        <v>#N/A</v>
      </c>
      <c r="G4350" s="10" t="e">
        <f>VLOOKUP(Table1[[#This Row],[Order ID]],Mapping!H4350:K12141,4,0)</f>
        <v>#N/A</v>
      </c>
      <c r="H4350" t="str">
        <f>INDEX(Mapping!$B$2:$T$7793,MATCH(Data!$A4350,Mapping!$B$3:$B$7793,0),MATCH(Data!$H$1,Mapping!$B$2:$T$2,0))</f>
        <v>Second Class</v>
      </c>
      <c r="I4350" t="str">
        <f>INDEX(Mapping!$B$2:$T$7793,MATCH(Data!$A4350,Mapping!$B$3:$B$7793,0),MATCH(Data!$I$1,Mapping!$B$2:$T$2,0))</f>
        <v>Consumer</v>
      </c>
      <c r="J4350">
        <f>VLOOKUP($A4350,Mapping!$X$3:$Y$7793,2,0)</f>
        <v>97206</v>
      </c>
      <c r="K4350" t="str">
        <f>VLOOKUP($J4350,Mapping!$AB$3:$AC$475,2,0)</f>
        <v>San Jose</v>
      </c>
      <c r="L4350" t="str">
        <f>VLOOKUP($K4350,Mapping!$AF$3:$AG$475,2,0)</f>
        <v>California</v>
      </c>
      <c r="M4350" t="str">
        <f>VLOOKUP($L4350,Mapping!$AI$3:$AJ$48,2,0)</f>
        <v>United States</v>
      </c>
      <c r="N4350" t="str">
        <f>VLOOKUP($L4350,Mapping!$AI$3:$AK$48,3,0)</f>
        <v>West</v>
      </c>
      <c r="O4350" t="str">
        <f>VLOOKUP(Table1[[#This Row],[Column1]],Mapping!$AM$8:$AN$11,2,0)</f>
        <v>Office Supplies</v>
      </c>
      <c r="P4350" t="str">
        <f>VLOOKUP(Table1[[#This Row],[Column3]],Mapping!$AP$5:$AQ$22,2,0)</f>
        <v>Storage</v>
      </c>
      <c r="Q4350">
        <v>37.68</v>
      </c>
      <c r="R4350">
        <v>3</v>
      </c>
      <c r="S4350">
        <v>2.3550000000000022</v>
      </c>
    </row>
    <row r="4351" spans="1:19" x14ac:dyDescent="0.35">
      <c r="A4351">
        <v>1656</v>
      </c>
      <c r="B4351" t="s">
        <v>1878</v>
      </c>
      <c r="C4351" t="s">
        <v>1672</v>
      </c>
      <c r="D4351" t="str">
        <f>MID(Table1[[#This Row],[Product ID]],5,2)</f>
        <v>AC</v>
      </c>
      <c r="E4351" t="str">
        <f>LEFT(Table1[[#This Row],[Product ID]],3)</f>
        <v>TEC</v>
      </c>
      <c r="F4351" s="10" t="e">
        <f>VLOOKUP(Table1[[#This Row],[Order ID]],Mapping!H4351:J12142,3,0)</f>
        <v>#N/A</v>
      </c>
      <c r="G4351" s="10" t="e">
        <f>VLOOKUP(Table1[[#This Row],[Order ID]],Mapping!H4351:K12142,4,0)</f>
        <v>#N/A</v>
      </c>
      <c r="H4351" t="str">
        <f>INDEX(Mapping!$B$2:$T$7793,MATCH(Data!$A4351,Mapping!$B$3:$B$7793,0),MATCH(Data!$H$1,Mapping!$B$2:$T$2,0))</f>
        <v>Standard Class</v>
      </c>
      <c r="I4351" t="str">
        <f>INDEX(Mapping!$B$2:$T$7793,MATCH(Data!$A4351,Mapping!$B$3:$B$7793,0),MATCH(Data!$I$1,Mapping!$B$2:$T$2,0))</f>
        <v>Consumer</v>
      </c>
      <c r="J4351">
        <f>VLOOKUP($A4351,Mapping!$X$3:$Y$7793,2,0)</f>
        <v>97206</v>
      </c>
      <c r="K4351" t="str">
        <f>VLOOKUP($J4351,Mapping!$AB$3:$AC$475,2,0)</f>
        <v>San Jose</v>
      </c>
      <c r="L4351" t="str">
        <f>VLOOKUP($K4351,Mapping!$AF$3:$AG$475,2,0)</f>
        <v>California</v>
      </c>
      <c r="M4351" t="str">
        <f>VLOOKUP($L4351,Mapping!$AI$3:$AJ$48,2,0)</f>
        <v>United States</v>
      </c>
      <c r="N4351" t="str">
        <f>VLOOKUP($L4351,Mapping!$AI$3:$AK$48,3,0)</f>
        <v>West</v>
      </c>
      <c r="O4351" t="str">
        <f>VLOOKUP(Table1[[#This Row],[Column1]],Mapping!$AM$8:$AN$11,2,0)</f>
        <v>Technology</v>
      </c>
      <c r="P4351" t="str">
        <f>VLOOKUP(Table1[[#This Row],[Column3]],Mapping!$AP$5:$AQ$22,2,0)</f>
        <v>Accessories</v>
      </c>
      <c r="Q4351">
        <v>279.94400000000002</v>
      </c>
      <c r="R4351">
        <v>7</v>
      </c>
      <c r="S4351">
        <v>80.48390000000002</v>
      </c>
    </row>
    <row r="4352" spans="1:19" x14ac:dyDescent="0.35">
      <c r="A4352">
        <v>4069</v>
      </c>
      <c r="B4352" t="s">
        <v>3632</v>
      </c>
      <c r="C4352" t="s">
        <v>2128</v>
      </c>
      <c r="D4352" t="str">
        <f>MID(Table1[[#This Row],[Product ID]],5,2)</f>
        <v>BI</v>
      </c>
      <c r="E4352" t="str">
        <f>LEFT(Table1[[#This Row],[Product ID]],3)</f>
        <v>OFF</v>
      </c>
      <c r="F4352" s="10" t="e">
        <f>VLOOKUP(Table1[[#This Row],[Order ID]],Mapping!H4352:J12143,3,0)</f>
        <v>#N/A</v>
      </c>
      <c r="G4352" s="10" t="e">
        <f>VLOOKUP(Table1[[#This Row],[Order ID]],Mapping!H4352:K12143,4,0)</f>
        <v>#N/A</v>
      </c>
      <c r="H4352" t="str">
        <f>INDEX(Mapping!$B$2:$T$7793,MATCH(Data!$A4352,Mapping!$B$3:$B$7793,0),MATCH(Data!$H$1,Mapping!$B$2:$T$2,0))</f>
        <v>Standard Class</v>
      </c>
      <c r="I4352" t="str">
        <f>INDEX(Mapping!$B$2:$T$7793,MATCH(Data!$A4352,Mapping!$B$3:$B$7793,0),MATCH(Data!$I$1,Mapping!$B$2:$T$2,0))</f>
        <v>Home Office</v>
      </c>
      <c r="J4352">
        <f>VLOOKUP($A4352,Mapping!$X$3:$Y$7793,2,0)</f>
        <v>93727</v>
      </c>
      <c r="K4352" t="str">
        <f>VLOOKUP($J4352,Mapping!$AB$3:$AC$475,2,0)</f>
        <v>Watertown</v>
      </c>
      <c r="L4352" t="str">
        <f>VLOOKUP($K4352,Mapping!$AF$3:$AG$475,2,0)</f>
        <v>New York</v>
      </c>
      <c r="M4352" t="str">
        <f>VLOOKUP($L4352,Mapping!$AI$3:$AJ$48,2,0)</f>
        <v>United States</v>
      </c>
      <c r="N4352" t="str">
        <f>VLOOKUP($L4352,Mapping!$AI$3:$AK$48,3,0)</f>
        <v>East</v>
      </c>
      <c r="O4352" t="str">
        <f>VLOOKUP(Table1[[#This Row],[Column1]],Mapping!$AM$8:$AN$11,2,0)</f>
        <v>Office Supplies</v>
      </c>
      <c r="P4352" t="str">
        <f>VLOOKUP(Table1[[#This Row],[Column3]],Mapping!$AP$5:$AQ$22,2,0)</f>
        <v>Binders</v>
      </c>
      <c r="Q4352">
        <v>14.624000000000002</v>
      </c>
      <c r="R4352">
        <v>2</v>
      </c>
      <c r="S4352">
        <v>5.1183999999999994</v>
      </c>
    </row>
    <row r="4353" spans="1:19" x14ac:dyDescent="0.35">
      <c r="A4353">
        <v>4071</v>
      </c>
      <c r="B4353" t="s">
        <v>3632</v>
      </c>
      <c r="C4353" t="s">
        <v>2367</v>
      </c>
      <c r="D4353" t="str">
        <f>MID(Table1[[#This Row],[Product ID]],5,2)</f>
        <v>FU</v>
      </c>
      <c r="E4353" t="str">
        <f>LEFT(Table1[[#This Row],[Product ID]],3)</f>
        <v>FUR</v>
      </c>
      <c r="F4353" s="10" t="e">
        <f>VLOOKUP(Table1[[#This Row],[Order ID]],Mapping!H4353:J12144,3,0)</f>
        <v>#N/A</v>
      </c>
      <c r="G4353" s="10" t="e">
        <f>VLOOKUP(Table1[[#This Row],[Order ID]],Mapping!H4353:K12144,4,0)</f>
        <v>#N/A</v>
      </c>
      <c r="H4353" t="str">
        <f>INDEX(Mapping!$B$2:$T$7793,MATCH(Data!$A4353,Mapping!$B$3:$B$7793,0),MATCH(Data!$H$1,Mapping!$B$2:$T$2,0))</f>
        <v>Second Class</v>
      </c>
      <c r="I4353" t="str">
        <f>INDEX(Mapping!$B$2:$T$7793,MATCH(Data!$A4353,Mapping!$B$3:$B$7793,0),MATCH(Data!$I$1,Mapping!$B$2:$T$2,0))</f>
        <v>Consumer</v>
      </c>
      <c r="J4353">
        <f>VLOOKUP($A4353,Mapping!$X$3:$Y$7793,2,0)</f>
        <v>93727</v>
      </c>
      <c r="K4353" t="str">
        <f>VLOOKUP($J4353,Mapping!$AB$3:$AC$475,2,0)</f>
        <v>Watertown</v>
      </c>
      <c r="L4353" t="str">
        <f>VLOOKUP($K4353,Mapping!$AF$3:$AG$475,2,0)</f>
        <v>New York</v>
      </c>
      <c r="M4353" t="str">
        <f>VLOOKUP($L4353,Mapping!$AI$3:$AJ$48,2,0)</f>
        <v>United States</v>
      </c>
      <c r="N4353" t="str">
        <f>VLOOKUP($L4353,Mapping!$AI$3:$AK$48,3,0)</f>
        <v>East</v>
      </c>
      <c r="O4353" t="str">
        <f>VLOOKUP(Table1[[#This Row],[Column1]],Mapping!$AM$8:$AN$11,2,0)</f>
        <v>Furniture</v>
      </c>
      <c r="P4353" t="str">
        <f>VLOOKUP(Table1[[#This Row],[Column3]],Mapping!$AP$5:$AQ$22,2,0)</f>
        <v>Furnishings</v>
      </c>
      <c r="Q4353">
        <v>30.93</v>
      </c>
      <c r="R4353">
        <v>1</v>
      </c>
      <c r="S4353">
        <v>12.6813</v>
      </c>
    </row>
    <row r="4354" spans="1:19" x14ac:dyDescent="0.35">
      <c r="A4354">
        <v>4072</v>
      </c>
      <c r="B4354" t="s">
        <v>3632</v>
      </c>
      <c r="C4354" t="s">
        <v>208</v>
      </c>
      <c r="D4354" t="str">
        <f>MID(Table1[[#This Row],[Product ID]],5,2)</f>
        <v>BI</v>
      </c>
      <c r="E4354" t="str">
        <f>LEFT(Table1[[#This Row],[Product ID]],3)</f>
        <v>OFF</v>
      </c>
      <c r="F4354" s="10" t="e">
        <f>VLOOKUP(Table1[[#This Row],[Order ID]],Mapping!H4354:J12145,3,0)</f>
        <v>#N/A</v>
      </c>
      <c r="G4354" s="10" t="e">
        <f>VLOOKUP(Table1[[#This Row],[Order ID]],Mapping!H4354:K12145,4,0)</f>
        <v>#N/A</v>
      </c>
      <c r="H4354" t="str">
        <f>INDEX(Mapping!$B$2:$T$7793,MATCH(Data!$A4354,Mapping!$B$3:$B$7793,0),MATCH(Data!$H$1,Mapping!$B$2:$T$2,0))</f>
        <v>Second Class</v>
      </c>
      <c r="I4354" t="str">
        <f>INDEX(Mapping!$B$2:$T$7793,MATCH(Data!$A4354,Mapping!$B$3:$B$7793,0),MATCH(Data!$I$1,Mapping!$B$2:$T$2,0))</f>
        <v>Consumer</v>
      </c>
      <c r="J4354">
        <f>VLOOKUP($A4354,Mapping!$X$3:$Y$7793,2,0)</f>
        <v>93727</v>
      </c>
      <c r="K4354" t="str">
        <f>VLOOKUP($J4354,Mapping!$AB$3:$AC$475,2,0)</f>
        <v>Watertown</v>
      </c>
      <c r="L4354" t="str">
        <f>VLOOKUP($K4354,Mapping!$AF$3:$AG$475,2,0)</f>
        <v>New York</v>
      </c>
      <c r="M4354" t="str">
        <f>VLOOKUP($L4354,Mapping!$AI$3:$AJ$48,2,0)</f>
        <v>United States</v>
      </c>
      <c r="N4354" t="str">
        <f>VLOOKUP($L4354,Mapping!$AI$3:$AK$48,3,0)</f>
        <v>East</v>
      </c>
      <c r="O4354" t="str">
        <f>VLOOKUP(Table1[[#This Row],[Column1]],Mapping!$AM$8:$AN$11,2,0)</f>
        <v>Office Supplies</v>
      </c>
      <c r="P4354" t="str">
        <f>VLOOKUP(Table1[[#This Row],[Column3]],Mapping!$AP$5:$AQ$22,2,0)</f>
        <v>Binders</v>
      </c>
      <c r="Q4354">
        <v>27.496000000000002</v>
      </c>
      <c r="R4354">
        <v>7</v>
      </c>
      <c r="S4354">
        <v>9.2798999999999996</v>
      </c>
    </row>
    <row r="4355" spans="1:19" x14ac:dyDescent="0.35">
      <c r="A4355">
        <v>1730</v>
      </c>
      <c r="B4355" t="s">
        <v>1942</v>
      </c>
      <c r="C4355" t="s">
        <v>1046</v>
      </c>
      <c r="D4355" t="str">
        <f>MID(Table1[[#This Row],[Product ID]],5,2)</f>
        <v>BI</v>
      </c>
      <c r="E4355" t="str">
        <f>LEFT(Table1[[#This Row],[Product ID]],3)</f>
        <v>OFF</v>
      </c>
      <c r="F4355" s="10" t="e">
        <f>VLOOKUP(Table1[[#This Row],[Order ID]],Mapping!H4355:J12146,3,0)</f>
        <v>#N/A</v>
      </c>
      <c r="G4355" s="10" t="e">
        <f>VLOOKUP(Table1[[#This Row],[Order ID]],Mapping!H4355:K12146,4,0)</f>
        <v>#N/A</v>
      </c>
      <c r="H4355" t="str">
        <f>INDEX(Mapping!$B$2:$T$7793,MATCH(Data!$A4355,Mapping!$B$3:$B$7793,0),MATCH(Data!$H$1,Mapping!$B$2:$T$2,0))</f>
        <v>Standard Class</v>
      </c>
      <c r="I4355" t="str">
        <f>INDEX(Mapping!$B$2:$T$7793,MATCH(Data!$A4355,Mapping!$B$3:$B$7793,0),MATCH(Data!$I$1,Mapping!$B$2:$T$2,0))</f>
        <v>Consumer</v>
      </c>
      <c r="J4355">
        <f>VLOOKUP($A4355,Mapping!$X$3:$Y$7793,2,0)</f>
        <v>93905</v>
      </c>
      <c r="K4355" t="str">
        <f>VLOOKUP($J4355,Mapping!$AB$3:$AC$475,2,0)</f>
        <v>Lansing</v>
      </c>
      <c r="L4355" t="str">
        <f>VLOOKUP($K4355,Mapping!$AF$3:$AG$475,2,0)</f>
        <v>Michigan</v>
      </c>
      <c r="M4355" t="str">
        <f>VLOOKUP($L4355,Mapping!$AI$3:$AJ$48,2,0)</f>
        <v>United States</v>
      </c>
      <c r="N4355" t="str">
        <f>VLOOKUP($L4355,Mapping!$AI$3:$AK$48,3,0)</f>
        <v>Central</v>
      </c>
      <c r="O4355" t="str">
        <f>VLOOKUP(Table1[[#This Row],[Column1]],Mapping!$AM$8:$AN$11,2,0)</f>
        <v>Office Supplies</v>
      </c>
      <c r="P4355" t="str">
        <f>VLOOKUP(Table1[[#This Row],[Column3]],Mapping!$AP$5:$AQ$22,2,0)</f>
        <v>Binders</v>
      </c>
      <c r="Q4355">
        <v>54.896000000000008</v>
      </c>
      <c r="R4355">
        <v>2</v>
      </c>
      <c r="S4355">
        <v>18.5274</v>
      </c>
    </row>
    <row r="4356" spans="1:19" x14ac:dyDescent="0.35">
      <c r="A4356">
        <v>1523</v>
      </c>
      <c r="B4356" t="s">
        <v>1772</v>
      </c>
      <c r="C4356" t="s">
        <v>1215</v>
      </c>
      <c r="D4356" t="str">
        <f>MID(Table1[[#This Row],[Product ID]],5,2)</f>
        <v>AR</v>
      </c>
      <c r="E4356" t="str">
        <f>LEFT(Table1[[#This Row],[Product ID]],3)</f>
        <v>OFF</v>
      </c>
      <c r="F4356" s="10" t="e">
        <f>VLOOKUP(Table1[[#This Row],[Order ID]],Mapping!H4356:J12147,3,0)</f>
        <v>#N/A</v>
      </c>
      <c r="G4356" s="10" t="e">
        <f>VLOOKUP(Table1[[#This Row],[Order ID]],Mapping!H4356:K12147,4,0)</f>
        <v>#N/A</v>
      </c>
      <c r="H4356" t="str">
        <f>INDEX(Mapping!$B$2:$T$7793,MATCH(Data!$A4356,Mapping!$B$3:$B$7793,0),MATCH(Data!$H$1,Mapping!$B$2:$T$2,0))</f>
        <v>Standard Class</v>
      </c>
      <c r="I4356" t="str">
        <f>INDEX(Mapping!$B$2:$T$7793,MATCH(Data!$A4356,Mapping!$B$3:$B$7793,0),MATCH(Data!$I$1,Mapping!$B$2:$T$2,0))</f>
        <v>Home Office</v>
      </c>
      <c r="J4356">
        <f>VLOOKUP($A4356,Mapping!$X$3:$Y$7793,2,0)</f>
        <v>33437</v>
      </c>
      <c r="K4356" t="str">
        <f>VLOOKUP($J4356,Mapping!$AB$3:$AC$475,2,0)</f>
        <v>Laguna Niguel</v>
      </c>
      <c r="L4356" t="str">
        <f>VLOOKUP($K4356,Mapping!$AF$3:$AG$475,2,0)</f>
        <v>California</v>
      </c>
      <c r="M4356" t="str">
        <f>VLOOKUP($L4356,Mapping!$AI$3:$AJ$48,2,0)</f>
        <v>United States</v>
      </c>
      <c r="N4356" t="str">
        <f>VLOOKUP($L4356,Mapping!$AI$3:$AK$48,3,0)</f>
        <v>West</v>
      </c>
      <c r="O4356" t="str">
        <f>VLOOKUP(Table1[[#This Row],[Column1]],Mapping!$AM$8:$AN$11,2,0)</f>
        <v>Office Supplies</v>
      </c>
      <c r="P4356" t="str">
        <f>VLOOKUP(Table1[[#This Row],[Column3]],Mapping!$AP$5:$AQ$22,2,0)</f>
        <v>Art</v>
      </c>
      <c r="Q4356">
        <v>15.528</v>
      </c>
      <c r="R4356">
        <v>3</v>
      </c>
      <c r="S4356">
        <v>4.8524999999999991</v>
      </c>
    </row>
    <row r="4357" spans="1:19" x14ac:dyDescent="0.35">
      <c r="A4357">
        <v>1524</v>
      </c>
      <c r="B4357" t="s">
        <v>1772</v>
      </c>
      <c r="C4357" t="s">
        <v>801</v>
      </c>
      <c r="D4357" t="str">
        <f>MID(Table1[[#This Row],[Product ID]],5,2)</f>
        <v>LA</v>
      </c>
      <c r="E4357" t="str">
        <f>LEFT(Table1[[#This Row],[Product ID]],3)</f>
        <v>OFF</v>
      </c>
      <c r="F4357" s="10" t="e">
        <f>VLOOKUP(Table1[[#This Row],[Order ID]],Mapping!H4357:J12148,3,0)</f>
        <v>#N/A</v>
      </c>
      <c r="G4357" s="10" t="e">
        <f>VLOOKUP(Table1[[#This Row],[Order ID]],Mapping!H4357:K12148,4,0)</f>
        <v>#N/A</v>
      </c>
      <c r="H4357" t="str">
        <f>INDEX(Mapping!$B$2:$T$7793,MATCH(Data!$A4357,Mapping!$B$3:$B$7793,0),MATCH(Data!$H$1,Mapping!$B$2:$T$2,0))</f>
        <v>Standard Class</v>
      </c>
      <c r="I4357" t="str">
        <f>INDEX(Mapping!$B$2:$T$7793,MATCH(Data!$A4357,Mapping!$B$3:$B$7793,0),MATCH(Data!$I$1,Mapping!$B$2:$T$2,0))</f>
        <v>Home Office</v>
      </c>
      <c r="J4357">
        <f>VLOOKUP($A4357,Mapping!$X$3:$Y$7793,2,0)</f>
        <v>33437</v>
      </c>
      <c r="K4357" t="str">
        <f>VLOOKUP($J4357,Mapping!$AB$3:$AC$475,2,0)</f>
        <v>Laguna Niguel</v>
      </c>
      <c r="L4357" t="str">
        <f>VLOOKUP($K4357,Mapping!$AF$3:$AG$475,2,0)</f>
        <v>California</v>
      </c>
      <c r="M4357" t="str">
        <f>VLOOKUP($L4357,Mapping!$AI$3:$AJ$48,2,0)</f>
        <v>United States</v>
      </c>
      <c r="N4357" t="str">
        <f>VLOOKUP($L4357,Mapping!$AI$3:$AK$48,3,0)</f>
        <v>West</v>
      </c>
      <c r="O4357" t="str">
        <f>VLOOKUP(Table1[[#This Row],[Column1]],Mapping!$AM$8:$AN$11,2,0)</f>
        <v>Office Supplies</v>
      </c>
      <c r="P4357" t="str">
        <f>VLOOKUP(Table1[[#This Row],[Column3]],Mapping!$AP$5:$AQ$22,2,0)</f>
        <v>Labels</v>
      </c>
      <c r="Q4357">
        <v>11.952000000000002</v>
      </c>
      <c r="R4357">
        <v>3</v>
      </c>
      <c r="S4357">
        <v>3.8843999999999994</v>
      </c>
    </row>
    <row r="4358" spans="1:19" x14ac:dyDescent="0.35">
      <c r="A4358">
        <v>2368</v>
      </c>
      <c r="B4358" t="s">
        <v>2488</v>
      </c>
      <c r="C4358" t="s">
        <v>1967</v>
      </c>
      <c r="D4358" t="str">
        <f>MID(Table1[[#This Row],[Product ID]],5,2)</f>
        <v>BO</v>
      </c>
      <c r="E4358" t="str">
        <f>LEFT(Table1[[#This Row],[Product ID]],3)</f>
        <v>FUR</v>
      </c>
      <c r="F4358" s="10" t="e">
        <f>VLOOKUP(Table1[[#This Row],[Order ID]],Mapping!H4358:J12149,3,0)</f>
        <v>#N/A</v>
      </c>
      <c r="G4358" s="10" t="e">
        <f>VLOOKUP(Table1[[#This Row],[Order ID]],Mapping!H4358:K12149,4,0)</f>
        <v>#N/A</v>
      </c>
      <c r="H4358" t="str">
        <f>INDEX(Mapping!$B$2:$T$7793,MATCH(Data!$A4358,Mapping!$B$3:$B$7793,0),MATCH(Data!$H$1,Mapping!$B$2:$T$2,0))</f>
        <v>Standard Class</v>
      </c>
      <c r="I4358" t="str">
        <f>INDEX(Mapping!$B$2:$T$7793,MATCH(Data!$A4358,Mapping!$B$3:$B$7793,0),MATCH(Data!$I$1,Mapping!$B$2:$T$2,0))</f>
        <v>Consumer</v>
      </c>
      <c r="J4358">
        <f>VLOOKUP($A4358,Mapping!$X$3:$Y$7793,2,0)</f>
        <v>78521</v>
      </c>
      <c r="K4358" t="str">
        <f>VLOOKUP($J4358,Mapping!$AB$3:$AC$475,2,0)</f>
        <v>Pico Rivera</v>
      </c>
      <c r="L4358" t="str">
        <f>VLOOKUP($K4358,Mapping!$AF$3:$AG$475,2,0)</f>
        <v>California</v>
      </c>
      <c r="M4358" t="str">
        <f>VLOOKUP($L4358,Mapping!$AI$3:$AJ$48,2,0)</f>
        <v>United States</v>
      </c>
      <c r="N4358" t="str">
        <f>VLOOKUP($L4358,Mapping!$AI$3:$AK$48,3,0)</f>
        <v>West</v>
      </c>
      <c r="O4358" t="str">
        <f>VLOOKUP(Table1[[#This Row],[Column1]],Mapping!$AM$8:$AN$11,2,0)</f>
        <v>Furniture</v>
      </c>
      <c r="P4358" t="str">
        <f>VLOOKUP(Table1[[#This Row],[Column3]],Mapping!$AP$5:$AQ$22,2,0)</f>
        <v>Bookcases</v>
      </c>
      <c r="Q4358">
        <v>327.73279999999994</v>
      </c>
      <c r="R4358">
        <v>2</v>
      </c>
      <c r="S4358">
        <v>-14.458800000000025</v>
      </c>
    </row>
    <row r="4359" spans="1:19" x14ac:dyDescent="0.35">
      <c r="A4359">
        <v>6608</v>
      </c>
      <c r="B4359" t="s">
        <v>5105</v>
      </c>
      <c r="C4359" t="s">
        <v>1939</v>
      </c>
      <c r="D4359" t="str">
        <f>MID(Table1[[#This Row],[Product ID]],5,2)</f>
        <v>PA</v>
      </c>
      <c r="E4359" t="str">
        <f>LEFT(Table1[[#This Row],[Product ID]],3)</f>
        <v>OFF</v>
      </c>
      <c r="F4359" s="10">
        <f>VLOOKUP(Table1[[#This Row],[Order ID]],Mapping!H4359:J12150,3,0)</f>
        <v>41726</v>
      </c>
      <c r="G4359" s="10">
        <f>VLOOKUP(Table1[[#This Row],[Order ID]],Mapping!H4359:K12150,4,0)</f>
        <v>41730</v>
      </c>
      <c r="H4359" t="str">
        <f>INDEX(Mapping!$B$2:$T$7793,MATCH(Data!$A4359,Mapping!$B$3:$B$7793,0),MATCH(Data!$H$1,Mapping!$B$2:$T$2,0))</f>
        <v>Same Day</v>
      </c>
      <c r="I4359" t="str">
        <f>INDEX(Mapping!$B$2:$T$7793,MATCH(Data!$A4359,Mapping!$B$3:$B$7793,0),MATCH(Data!$I$1,Mapping!$B$2:$T$2,0))</f>
        <v>Consumer</v>
      </c>
      <c r="J4359">
        <f>VLOOKUP($A4359,Mapping!$X$3:$Y$7793,2,0)</f>
        <v>93727</v>
      </c>
      <c r="K4359" t="str">
        <f>VLOOKUP($J4359,Mapping!$AB$3:$AC$475,2,0)</f>
        <v>Watertown</v>
      </c>
      <c r="L4359" t="str">
        <f>VLOOKUP($K4359,Mapping!$AF$3:$AG$475,2,0)</f>
        <v>New York</v>
      </c>
      <c r="M4359" t="str">
        <f>VLOOKUP($L4359,Mapping!$AI$3:$AJ$48,2,0)</f>
        <v>United States</v>
      </c>
      <c r="N4359" t="str">
        <f>VLOOKUP($L4359,Mapping!$AI$3:$AK$48,3,0)</f>
        <v>East</v>
      </c>
      <c r="O4359" t="str">
        <f>VLOOKUP(Table1[[#This Row],[Column1]],Mapping!$AM$8:$AN$11,2,0)</f>
        <v>Office Supplies</v>
      </c>
      <c r="P4359" t="str">
        <f>VLOOKUP(Table1[[#This Row],[Column3]],Mapping!$AP$5:$AQ$22,2,0)</f>
        <v>Paper</v>
      </c>
      <c r="Q4359">
        <v>45.68</v>
      </c>
      <c r="R4359">
        <v>2</v>
      </c>
      <c r="S4359">
        <v>21.012799999999999</v>
      </c>
    </row>
    <row r="4360" spans="1:19" x14ac:dyDescent="0.35">
      <c r="A4360">
        <v>6609</v>
      </c>
      <c r="B4360" t="s">
        <v>5105</v>
      </c>
      <c r="C4360" t="s">
        <v>183</v>
      </c>
      <c r="D4360" t="str">
        <f>MID(Table1[[#This Row],[Product ID]],5,2)</f>
        <v>PA</v>
      </c>
      <c r="E4360" t="str">
        <f>LEFT(Table1[[#This Row],[Product ID]],3)</f>
        <v>OFF</v>
      </c>
      <c r="F4360" s="10">
        <f>VLOOKUP(Table1[[#This Row],[Order ID]],Mapping!H4360:J12151,3,0)</f>
        <v>41726</v>
      </c>
      <c r="G4360" s="10">
        <f>VLOOKUP(Table1[[#This Row],[Order ID]],Mapping!H4360:K12151,4,0)</f>
        <v>41730</v>
      </c>
      <c r="H4360" t="str">
        <f>INDEX(Mapping!$B$2:$T$7793,MATCH(Data!$A4360,Mapping!$B$3:$B$7793,0),MATCH(Data!$H$1,Mapping!$B$2:$T$2,0))</f>
        <v>Standard Class</v>
      </c>
      <c r="I4360" t="str">
        <f>INDEX(Mapping!$B$2:$T$7793,MATCH(Data!$A4360,Mapping!$B$3:$B$7793,0),MATCH(Data!$I$1,Mapping!$B$2:$T$2,0))</f>
        <v>Home Office</v>
      </c>
      <c r="J4360">
        <f>VLOOKUP($A4360,Mapping!$X$3:$Y$7793,2,0)</f>
        <v>93727</v>
      </c>
      <c r="K4360" t="str">
        <f>VLOOKUP($J4360,Mapping!$AB$3:$AC$475,2,0)</f>
        <v>Watertown</v>
      </c>
      <c r="L4360" t="str">
        <f>VLOOKUP($K4360,Mapping!$AF$3:$AG$475,2,0)</f>
        <v>New York</v>
      </c>
      <c r="M4360" t="str">
        <f>VLOOKUP($L4360,Mapping!$AI$3:$AJ$48,2,0)</f>
        <v>United States</v>
      </c>
      <c r="N4360" t="str">
        <f>VLOOKUP($L4360,Mapping!$AI$3:$AK$48,3,0)</f>
        <v>East</v>
      </c>
      <c r="O4360" t="str">
        <f>VLOOKUP(Table1[[#This Row],[Column1]],Mapping!$AM$8:$AN$11,2,0)</f>
        <v>Office Supplies</v>
      </c>
      <c r="P4360" t="str">
        <f>VLOOKUP(Table1[[#This Row],[Column3]],Mapping!$AP$5:$AQ$22,2,0)</f>
        <v>Paper</v>
      </c>
      <c r="Q4360">
        <v>110.96</v>
      </c>
      <c r="R4360">
        <v>2</v>
      </c>
      <c r="S4360">
        <v>53.260799999999996</v>
      </c>
    </row>
    <row r="4361" spans="1:19" x14ac:dyDescent="0.35">
      <c r="A4361">
        <v>6610</v>
      </c>
      <c r="B4361" t="s">
        <v>5105</v>
      </c>
      <c r="C4361" t="s">
        <v>3748</v>
      </c>
      <c r="D4361" t="str">
        <f>MID(Table1[[#This Row],[Product ID]],5,2)</f>
        <v>PA</v>
      </c>
      <c r="E4361" t="str">
        <f>LEFT(Table1[[#This Row],[Product ID]],3)</f>
        <v>OFF</v>
      </c>
      <c r="F4361" s="10">
        <f>VLOOKUP(Table1[[#This Row],[Order ID]],Mapping!H4361:J12152,3,0)</f>
        <v>41726</v>
      </c>
      <c r="G4361" s="10">
        <f>VLOOKUP(Table1[[#This Row],[Order ID]],Mapping!H4361:K12152,4,0)</f>
        <v>41730</v>
      </c>
      <c r="H4361" t="str">
        <f>INDEX(Mapping!$B$2:$T$7793,MATCH(Data!$A4361,Mapping!$B$3:$B$7793,0),MATCH(Data!$H$1,Mapping!$B$2:$T$2,0))</f>
        <v>Standard Class</v>
      </c>
      <c r="I4361" t="str">
        <f>INDEX(Mapping!$B$2:$T$7793,MATCH(Data!$A4361,Mapping!$B$3:$B$7793,0),MATCH(Data!$I$1,Mapping!$B$2:$T$2,0))</f>
        <v>Home Office</v>
      </c>
      <c r="J4361">
        <f>VLOOKUP($A4361,Mapping!$X$3:$Y$7793,2,0)</f>
        <v>93727</v>
      </c>
      <c r="K4361" t="str">
        <f>VLOOKUP($J4361,Mapping!$AB$3:$AC$475,2,0)</f>
        <v>Watertown</v>
      </c>
      <c r="L4361" t="str">
        <f>VLOOKUP($K4361,Mapping!$AF$3:$AG$475,2,0)</f>
        <v>New York</v>
      </c>
      <c r="M4361" t="str">
        <f>VLOOKUP($L4361,Mapping!$AI$3:$AJ$48,2,0)</f>
        <v>United States</v>
      </c>
      <c r="N4361" t="str">
        <f>VLOOKUP($L4361,Mapping!$AI$3:$AK$48,3,0)</f>
        <v>East</v>
      </c>
      <c r="O4361" t="str">
        <f>VLOOKUP(Table1[[#This Row],[Column1]],Mapping!$AM$8:$AN$11,2,0)</f>
        <v>Office Supplies</v>
      </c>
      <c r="P4361" t="str">
        <f>VLOOKUP(Table1[[#This Row],[Column3]],Mapping!$AP$5:$AQ$22,2,0)</f>
        <v>Paper</v>
      </c>
      <c r="Q4361">
        <v>11.94</v>
      </c>
      <c r="R4361">
        <v>3</v>
      </c>
      <c r="S4361">
        <v>5.97</v>
      </c>
    </row>
    <row r="4362" spans="1:19" x14ac:dyDescent="0.35">
      <c r="A4362">
        <v>6747</v>
      </c>
      <c r="B4362" t="s">
        <v>5182</v>
      </c>
      <c r="C4362" t="s">
        <v>1604</v>
      </c>
      <c r="D4362" t="str">
        <f>MID(Table1[[#This Row],[Product ID]],5,2)</f>
        <v>BO</v>
      </c>
      <c r="E4362" t="str">
        <f>LEFT(Table1[[#This Row],[Product ID]],3)</f>
        <v>FUR</v>
      </c>
      <c r="F4362" s="10">
        <f>VLOOKUP(Table1[[#This Row],[Order ID]],Mapping!H4362:J12153,3,0)</f>
        <v>41969</v>
      </c>
      <c r="G4362" s="10">
        <f>VLOOKUP(Table1[[#This Row],[Order ID]],Mapping!H4362:K12153,4,0)</f>
        <v>41974</v>
      </c>
      <c r="H4362" t="str">
        <f>INDEX(Mapping!$B$2:$T$7793,MATCH(Data!$A4362,Mapping!$B$3:$B$7793,0),MATCH(Data!$H$1,Mapping!$B$2:$T$2,0))</f>
        <v>Standard Class</v>
      </c>
      <c r="I4362" t="str">
        <f>INDEX(Mapping!$B$2:$T$7793,MATCH(Data!$A4362,Mapping!$B$3:$B$7793,0),MATCH(Data!$I$1,Mapping!$B$2:$T$2,0))</f>
        <v>Corporate</v>
      </c>
      <c r="J4362">
        <f>VLOOKUP($A4362,Mapping!$X$3:$Y$7793,2,0)</f>
        <v>33311</v>
      </c>
      <c r="K4362" t="str">
        <f>VLOOKUP($J4362,Mapping!$AB$3:$AC$475,2,0)</f>
        <v>Fort Lauderdale</v>
      </c>
      <c r="L4362" t="str">
        <f>VLOOKUP($K4362,Mapping!$AF$3:$AG$475,2,0)</f>
        <v>Florida</v>
      </c>
      <c r="M4362" t="str">
        <f>VLOOKUP($L4362,Mapping!$AI$3:$AJ$48,2,0)</f>
        <v>United States</v>
      </c>
      <c r="N4362" t="str">
        <f>VLOOKUP($L4362,Mapping!$AI$3:$AK$48,3,0)</f>
        <v>South</v>
      </c>
      <c r="O4362" t="str">
        <f>VLOOKUP(Table1[[#This Row],[Column1]],Mapping!$AM$8:$AN$11,2,0)</f>
        <v>Furniture</v>
      </c>
      <c r="P4362" t="str">
        <f>VLOOKUP(Table1[[#This Row],[Column3]],Mapping!$AP$5:$AQ$22,2,0)</f>
        <v>Bookcases</v>
      </c>
      <c r="Q4362">
        <v>723.92</v>
      </c>
      <c r="R4362">
        <v>5</v>
      </c>
      <c r="S4362">
        <v>-81.440999999999946</v>
      </c>
    </row>
    <row r="4363" spans="1:19" x14ac:dyDescent="0.35">
      <c r="A4363">
        <v>7271</v>
      </c>
      <c r="B4363" t="s">
        <v>5476</v>
      </c>
      <c r="C4363" t="s">
        <v>401</v>
      </c>
      <c r="D4363" t="str">
        <f>MID(Table1[[#This Row],[Product ID]],5,2)</f>
        <v>AC</v>
      </c>
      <c r="E4363" t="str">
        <f>LEFT(Table1[[#This Row],[Product ID]],3)</f>
        <v>TEC</v>
      </c>
      <c r="F4363" s="10">
        <f>VLOOKUP(Table1[[#This Row],[Order ID]],Mapping!H4363:J12154,3,0)</f>
        <v>41692</v>
      </c>
      <c r="G4363" s="10">
        <f>VLOOKUP(Table1[[#This Row],[Order ID]],Mapping!H4363:K12154,4,0)</f>
        <v>41697</v>
      </c>
      <c r="H4363" t="str">
        <f>INDEX(Mapping!$B$2:$T$7793,MATCH(Data!$A4363,Mapping!$B$3:$B$7793,0),MATCH(Data!$H$1,Mapping!$B$2:$T$2,0))</f>
        <v>Standard Class</v>
      </c>
      <c r="I4363" t="str">
        <f>INDEX(Mapping!$B$2:$T$7793,MATCH(Data!$A4363,Mapping!$B$3:$B$7793,0),MATCH(Data!$I$1,Mapping!$B$2:$T$2,0))</f>
        <v>Consumer</v>
      </c>
      <c r="J4363">
        <f>VLOOKUP($A4363,Mapping!$X$3:$Y$7793,2,0)</f>
        <v>75007</v>
      </c>
      <c r="K4363" t="str">
        <f>VLOOKUP($J4363,Mapping!$AB$3:$AC$475,2,0)</f>
        <v>Chesapeake</v>
      </c>
      <c r="L4363" t="str">
        <f>VLOOKUP($K4363,Mapping!$AF$3:$AG$475,2,0)</f>
        <v>Virginia</v>
      </c>
      <c r="M4363" t="str">
        <f>VLOOKUP($L4363,Mapping!$AI$3:$AJ$48,2,0)</f>
        <v>United States</v>
      </c>
      <c r="N4363" t="str">
        <f>VLOOKUP($L4363,Mapping!$AI$3:$AK$48,3,0)</f>
        <v>South</v>
      </c>
      <c r="O4363" t="str">
        <f>VLOOKUP(Table1[[#This Row],[Column1]],Mapping!$AM$8:$AN$11,2,0)</f>
        <v>Technology</v>
      </c>
      <c r="P4363" t="str">
        <f>VLOOKUP(Table1[[#This Row],[Column3]],Mapping!$AP$5:$AQ$22,2,0)</f>
        <v>Accessories</v>
      </c>
      <c r="Q4363">
        <v>47.904000000000003</v>
      </c>
      <c r="R4363">
        <v>1</v>
      </c>
      <c r="S4363">
        <v>-2.9940000000000015</v>
      </c>
    </row>
    <row r="4364" spans="1:19" x14ac:dyDescent="0.35">
      <c r="A4364">
        <v>2744</v>
      </c>
      <c r="B4364" t="s">
        <v>2757</v>
      </c>
      <c r="C4364" t="s">
        <v>2758</v>
      </c>
      <c r="D4364" t="str">
        <f>MID(Table1[[#This Row],[Product ID]],5,2)</f>
        <v>AC</v>
      </c>
      <c r="E4364" t="str">
        <f>LEFT(Table1[[#This Row],[Product ID]],3)</f>
        <v>TEC</v>
      </c>
      <c r="F4364" s="10" t="e">
        <f>VLOOKUP(Table1[[#This Row],[Order ID]],Mapping!H4364:J12155,3,0)</f>
        <v>#N/A</v>
      </c>
      <c r="G4364" s="10" t="e">
        <f>VLOOKUP(Table1[[#This Row],[Order ID]],Mapping!H4364:K12155,4,0)</f>
        <v>#N/A</v>
      </c>
      <c r="H4364" t="str">
        <f>INDEX(Mapping!$B$2:$T$7793,MATCH(Data!$A4364,Mapping!$B$3:$B$7793,0),MATCH(Data!$H$1,Mapping!$B$2:$T$2,0))</f>
        <v>Same Day</v>
      </c>
      <c r="I4364" t="str">
        <f>INDEX(Mapping!$B$2:$T$7793,MATCH(Data!$A4364,Mapping!$B$3:$B$7793,0),MATCH(Data!$I$1,Mapping!$B$2:$T$2,0))</f>
        <v>Consumer</v>
      </c>
      <c r="J4364">
        <f>VLOOKUP($A4364,Mapping!$X$3:$Y$7793,2,0)</f>
        <v>78745</v>
      </c>
      <c r="K4364" t="str">
        <f>VLOOKUP($J4364,Mapping!$AB$3:$AC$475,2,0)</f>
        <v>Costa Mesa</v>
      </c>
      <c r="L4364" t="str">
        <f>VLOOKUP($K4364,Mapping!$AF$3:$AG$475,2,0)</f>
        <v>California</v>
      </c>
      <c r="M4364" t="str">
        <f>VLOOKUP($L4364,Mapping!$AI$3:$AJ$48,2,0)</f>
        <v>United States</v>
      </c>
      <c r="N4364" t="str">
        <f>VLOOKUP($L4364,Mapping!$AI$3:$AK$48,3,0)</f>
        <v>West</v>
      </c>
      <c r="O4364" t="str">
        <f>VLOOKUP(Table1[[#This Row],[Column1]],Mapping!$AM$8:$AN$11,2,0)</f>
        <v>Technology</v>
      </c>
      <c r="P4364" t="str">
        <f>VLOOKUP(Table1[[#This Row],[Column3]],Mapping!$AP$5:$AQ$22,2,0)</f>
        <v>Accessories</v>
      </c>
      <c r="Q4364">
        <v>95.736000000000004</v>
      </c>
      <c r="R4364">
        <v>3</v>
      </c>
      <c r="S4364">
        <v>20.343900000000001</v>
      </c>
    </row>
    <row r="4365" spans="1:19" x14ac:dyDescent="0.35">
      <c r="A4365">
        <v>2743</v>
      </c>
      <c r="B4365" t="s">
        <v>2757</v>
      </c>
      <c r="C4365" t="s">
        <v>944</v>
      </c>
      <c r="D4365" t="str">
        <f>MID(Table1[[#This Row],[Product ID]],5,2)</f>
        <v>PA</v>
      </c>
      <c r="E4365" t="str">
        <f>LEFT(Table1[[#This Row],[Product ID]],3)</f>
        <v>OFF</v>
      </c>
      <c r="F4365" s="10" t="e">
        <f>VLOOKUP(Table1[[#This Row],[Order ID]],Mapping!H4365:J12156,3,0)</f>
        <v>#N/A</v>
      </c>
      <c r="G4365" s="10" t="e">
        <f>VLOOKUP(Table1[[#This Row],[Order ID]],Mapping!H4365:K12156,4,0)</f>
        <v>#N/A</v>
      </c>
      <c r="H4365" t="str">
        <f>INDEX(Mapping!$B$2:$T$7793,MATCH(Data!$A4365,Mapping!$B$3:$B$7793,0),MATCH(Data!$H$1,Mapping!$B$2:$T$2,0))</f>
        <v>Standard Class</v>
      </c>
      <c r="I4365" t="str">
        <f>INDEX(Mapping!$B$2:$T$7793,MATCH(Data!$A4365,Mapping!$B$3:$B$7793,0),MATCH(Data!$I$1,Mapping!$B$2:$T$2,0))</f>
        <v>Consumer</v>
      </c>
      <c r="J4365">
        <f>VLOOKUP($A4365,Mapping!$X$3:$Y$7793,2,0)</f>
        <v>78745</v>
      </c>
      <c r="K4365" t="str">
        <f>VLOOKUP($J4365,Mapping!$AB$3:$AC$475,2,0)</f>
        <v>Costa Mesa</v>
      </c>
      <c r="L4365" t="str">
        <f>VLOOKUP($K4365,Mapping!$AF$3:$AG$475,2,0)</f>
        <v>California</v>
      </c>
      <c r="M4365" t="str">
        <f>VLOOKUP($L4365,Mapping!$AI$3:$AJ$48,2,0)</f>
        <v>United States</v>
      </c>
      <c r="N4365" t="str">
        <f>VLOOKUP($L4365,Mapping!$AI$3:$AK$48,3,0)</f>
        <v>West</v>
      </c>
      <c r="O4365" t="str">
        <f>VLOOKUP(Table1[[#This Row],[Column1]],Mapping!$AM$8:$AN$11,2,0)</f>
        <v>Office Supplies</v>
      </c>
      <c r="P4365" t="str">
        <f>VLOOKUP(Table1[[#This Row],[Column3]],Mapping!$AP$5:$AQ$22,2,0)</f>
        <v>Paper</v>
      </c>
      <c r="Q4365">
        <v>10.368000000000002</v>
      </c>
      <c r="R4365">
        <v>2</v>
      </c>
      <c r="S4365">
        <v>3.6288</v>
      </c>
    </row>
    <row r="4366" spans="1:19" x14ac:dyDescent="0.35">
      <c r="A4366">
        <v>1063</v>
      </c>
      <c r="B4366" t="s">
        <v>1302</v>
      </c>
      <c r="C4366" t="s">
        <v>837</v>
      </c>
      <c r="D4366" t="str">
        <f>MID(Table1[[#This Row],[Product ID]],5,2)</f>
        <v>AR</v>
      </c>
      <c r="E4366" t="str">
        <f>LEFT(Table1[[#This Row],[Product ID]],3)</f>
        <v>OFF</v>
      </c>
      <c r="F4366" s="10" t="e">
        <f>VLOOKUP(Table1[[#This Row],[Order ID]],Mapping!H4366:J12157,3,0)</f>
        <v>#N/A</v>
      </c>
      <c r="G4366" s="10" t="e">
        <f>VLOOKUP(Table1[[#This Row],[Order ID]],Mapping!H4366:K12157,4,0)</f>
        <v>#N/A</v>
      </c>
      <c r="H4366" t="str">
        <f>INDEX(Mapping!$B$2:$T$7793,MATCH(Data!$A4366,Mapping!$B$3:$B$7793,0),MATCH(Data!$H$1,Mapping!$B$2:$T$2,0))</f>
        <v>Second Class</v>
      </c>
      <c r="I4366" t="str">
        <f>INDEX(Mapping!$B$2:$T$7793,MATCH(Data!$A4366,Mapping!$B$3:$B$7793,0),MATCH(Data!$I$1,Mapping!$B$2:$T$2,0))</f>
        <v>Consumer</v>
      </c>
      <c r="J4366">
        <f>VLOOKUP($A4366,Mapping!$X$3:$Y$7793,2,0)</f>
        <v>19120</v>
      </c>
      <c r="K4366" t="str">
        <f>VLOOKUP($J4366,Mapping!$AB$3:$AC$475,2,0)</f>
        <v>Cincinnati</v>
      </c>
      <c r="L4366" t="str">
        <f>VLOOKUP($K4366,Mapping!$AF$3:$AG$475,2,0)</f>
        <v>Ohio</v>
      </c>
      <c r="M4366" t="str">
        <f>VLOOKUP($L4366,Mapping!$AI$3:$AJ$48,2,0)</f>
        <v>United States</v>
      </c>
      <c r="N4366" t="str">
        <f>VLOOKUP($L4366,Mapping!$AI$3:$AK$48,3,0)</f>
        <v>East</v>
      </c>
      <c r="O4366" t="str">
        <f>VLOOKUP(Table1[[#This Row],[Column1]],Mapping!$AM$8:$AN$11,2,0)</f>
        <v>Office Supplies</v>
      </c>
      <c r="P4366" t="str">
        <f>VLOOKUP(Table1[[#This Row],[Column3]],Mapping!$AP$5:$AQ$22,2,0)</f>
        <v>Art</v>
      </c>
      <c r="Q4366">
        <v>123.256</v>
      </c>
      <c r="R4366">
        <v>7</v>
      </c>
      <c r="S4366">
        <v>9.2441999999999993</v>
      </c>
    </row>
    <row r="4367" spans="1:19" x14ac:dyDescent="0.35">
      <c r="A4367">
        <v>1064</v>
      </c>
      <c r="B4367" t="s">
        <v>1302</v>
      </c>
      <c r="C4367" t="s">
        <v>1303</v>
      </c>
      <c r="D4367" t="str">
        <f>MID(Table1[[#This Row],[Product ID]],5,2)</f>
        <v>PA</v>
      </c>
      <c r="E4367" t="str">
        <f>LEFT(Table1[[#This Row],[Product ID]],3)</f>
        <v>OFF</v>
      </c>
      <c r="F4367" s="10" t="e">
        <f>VLOOKUP(Table1[[#This Row],[Order ID]],Mapping!H4367:J12158,3,0)</f>
        <v>#N/A</v>
      </c>
      <c r="G4367" s="10" t="e">
        <f>VLOOKUP(Table1[[#This Row],[Order ID]],Mapping!H4367:K12158,4,0)</f>
        <v>#N/A</v>
      </c>
      <c r="H4367" t="str">
        <f>INDEX(Mapping!$B$2:$T$7793,MATCH(Data!$A4367,Mapping!$B$3:$B$7793,0),MATCH(Data!$H$1,Mapping!$B$2:$T$2,0))</f>
        <v>Standard Class</v>
      </c>
      <c r="I4367" t="str">
        <f>INDEX(Mapping!$B$2:$T$7793,MATCH(Data!$A4367,Mapping!$B$3:$B$7793,0),MATCH(Data!$I$1,Mapping!$B$2:$T$2,0))</f>
        <v>Corporate</v>
      </c>
      <c r="J4367">
        <f>VLOOKUP($A4367,Mapping!$X$3:$Y$7793,2,0)</f>
        <v>19120</v>
      </c>
      <c r="K4367" t="str">
        <f>VLOOKUP($J4367,Mapping!$AB$3:$AC$475,2,0)</f>
        <v>Cincinnati</v>
      </c>
      <c r="L4367" t="str">
        <f>VLOOKUP($K4367,Mapping!$AF$3:$AG$475,2,0)</f>
        <v>Ohio</v>
      </c>
      <c r="M4367" t="str">
        <f>VLOOKUP($L4367,Mapping!$AI$3:$AJ$48,2,0)</f>
        <v>United States</v>
      </c>
      <c r="N4367" t="str">
        <f>VLOOKUP($L4367,Mapping!$AI$3:$AK$48,3,0)</f>
        <v>East</v>
      </c>
      <c r="O4367" t="str">
        <f>VLOOKUP(Table1[[#This Row],[Column1]],Mapping!$AM$8:$AN$11,2,0)</f>
        <v>Office Supplies</v>
      </c>
      <c r="P4367" t="str">
        <f>VLOOKUP(Table1[[#This Row],[Column3]],Mapping!$AP$5:$AQ$22,2,0)</f>
        <v>Paper</v>
      </c>
      <c r="Q4367">
        <v>23.680000000000003</v>
      </c>
      <c r="R4367">
        <v>4</v>
      </c>
      <c r="S4367">
        <v>7.3999999999999995</v>
      </c>
    </row>
    <row r="4368" spans="1:19" x14ac:dyDescent="0.35">
      <c r="A4368">
        <v>1065</v>
      </c>
      <c r="B4368" t="s">
        <v>1302</v>
      </c>
      <c r="C4368" t="s">
        <v>1304</v>
      </c>
      <c r="D4368" t="str">
        <f>MID(Table1[[#This Row],[Product ID]],5,2)</f>
        <v>PH</v>
      </c>
      <c r="E4368" t="str">
        <f>LEFT(Table1[[#This Row],[Product ID]],3)</f>
        <v>TEC</v>
      </c>
      <c r="F4368" s="10" t="e">
        <f>VLOOKUP(Table1[[#This Row],[Order ID]],Mapping!H4368:J12159,3,0)</f>
        <v>#N/A</v>
      </c>
      <c r="G4368" s="10" t="e">
        <f>VLOOKUP(Table1[[#This Row],[Order ID]],Mapping!H4368:K12159,4,0)</f>
        <v>#N/A</v>
      </c>
      <c r="H4368" t="str">
        <f>INDEX(Mapping!$B$2:$T$7793,MATCH(Data!$A4368,Mapping!$B$3:$B$7793,0),MATCH(Data!$H$1,Mapping!$B$2:$T$2,0))</f>
        <v>Standard Class</v>
      </c>
      <c r="I4368" t="str">
        <f>INDEX(Mapping!$B$2:$T$7793,MATCH(Data!$A4368,Mapping!$B$3:$B$7793,0),MATCH(Data!$I$1,Mapping!$B$2:$T$2,0))</f>
        <v>Corporate</v>
      </c>
      <c r="J4368">
        <f>VLOOKUP($A4368,Mapping!$X$3:$Y$7793,2,0)</f>
        <v>19120</v>
      </c>
      <c r="K4368" t="str">
        <f>VLOOKUP($J4368,Mapping!$AB$3:$AC$475,2,0)</f>
        <v>Cincinnati</v>
      </c>
      <c r="L4368" t="str">
        <f>VLOOKUP($K4368,Mapping!$AF$3:$AG$475,2,0)</f>
        <v>Ohio</v>
      </c>
      <c r="M4368" t="str">
        <f>VLOOKUP($L4368,Mapping!$AI$3:$AJ$48,2,0)</f>
        <v>United States</v>
      </c>
      <c r="N4368" t="str">
        <f>VLOOKUP($L4368,Mapping!$AI$3:$AK$48,3,0)</f>
        <v>East</v>
      </c>
      <c r="O4368" t="str">
        <f>VLOOKUP(Table1[[#This Row],[Column1]],Mapping!$AM$8:$AN$11,2,0)</f>
        <v>Technology</v>
      </c>
      <c r="P4368" t="str">
        <f>VLOOKUP(Table1[[#This Row],[Column3]],Mapping!$AP$5:$AQ$22,2,0)</f>
        <v>Phones</v>
      </c>
      <c r="Q4368">
        <v>309.57600000000002</v>
      </c>
      <c r="R4368">
        <v>4</v>
      </c>
      <c r="S4368">
        <v>-56.755600000000015</v>
      </c>
    </row>
    <row r="4369" spans="1:19" x14ac:dyDescent="0.35">
      <c r="A4369">
        <v>6407</v>
      </c>
      <c r="B4369" t="s">
        <v>4984</v>
      </c>
      <c r="C4369" t="s">
        <v>1646</v>
      </c>
      <c r="D4369" t="str">
        <f>MID(Table1[[#This Row],[Product ID]],5,2)</f>
        <v>BI</v>
      </c>
      <c r="E4369" t="str">
        <f>LEFT(Table1[[#This Row],[Product ID]],3)</f>
        <v>OFF</v>
      </c>
      <c r="F4369" s="10">
        <f>VLOOKUP(Table1[[#This Row],[Order ID]],Mapping!H4369:J12160,3,0)</f>
        <v>41754</v>
      </c>
      <c r="G4369" s="10">
        <f>VLOOKUP(Table1[[#This Row],[Order ID]],Mapping!H4369:K12160,4,0)</f>
        <v>41760</v>
      </c>
      <c r="H4369" t="str">
        <f>INDEX(Mapping!$B$2:$T$7793,MATCH(Data!$A4369,Mapping!$B$3:$B$7793,0),MATCH(Data!$H$1,Mapping!$B$2:$T$2,0))</f>
        <v>Standard Class</v>
      </c>
      <c r="I4369" t="str">
        <f>INDEX(Mapping!$B$2:$T$7793,MATCH(Data!$A4369,Mapping!$B$3:$B$7793,0),MATCH(Data!$I$1,Mapping!$B$2:$T$2,0))</f>
        <v>Consumer</v>
      </c>
      <c r="J4369">
        <f>VLOOKUP($A4369,Mapping!$X$3:$Y$7793,2,0)</f>
        <v>60610</v>
      </c>
      <c r="K4369" t="str">
        <f>VLOOKUP($J4369,Mapping!$AB$3:$AC$475,2,0)</f>
        <v>Minneapolis</v>
      </c>
      <c r="L4369" t="str">
        <f>VLOOKUP($K4369,Mapping!$AF$3:$AG$475,2,0)</f>
        <v>Minnesota</v>
      </c>
      <c r="M4369" t="str">
        <f>VLOOKUP($L4369,Mapping!$AI$3:$AJ$48,2,0)</f>
        <v>United States</v>
      </c>
      <c r="N4369" t="str">
        <f>VLOOKUP($L4369,Mapping!$AI$3:$AK$48,3,0)</f>
        <v>Central</v>
      </c>
      <c r="O4369" t="str">
        <f>VLOOKUP(Table1[[#This Row],[Column1]],Mapping!$AM$8:$AN$11,2,0)</f>
        <v>Office Supplies</v>
      </c>
      <c r="P4369" t="str">
        <f>VLOOKUP(Table1[[#This Row],[Column3]],Mapping!$AP$5:$AQ$22,2,0)</f>
        <v>Binders</v>
      </c>
      <c r="Q4369">
        <v>10.429999999999996</v>
      </c>
      <c r="R4369">
        <v>5</v>
      </c>
      <c r="S4369">
        <v>-18.252500000000001</v>
      </c>
    </row>
    <row r="4370" spans="1:19" x14ac:dyDescent="0.35">
      <c r="A4370">
        <v>6408</v>
      </c>
      <c r="B4370" t="s">
        <v>4984</v>
      </c>
      <c r="C4370" t="s">
        <v>90</v>
      </c>
      <c r="D4370" t="str">
        <f>MID(Table1[[#This Row],[Product ID]],5,2)</f>
        <v>ST</v>
      </c>
      <c r="E4370" t="str">
        <f>LEFT(Table1[[#This Row],[Product ID]],3)</f>
        <v>OFF</v>
      </c>
      <c r="F4370" s="10">
        <f>VLOOKUP(Table1[[#This Row],[Order ID]],Mapping!H4370:J12161,3,0)</f>
        <v>41754</v>
      </c>
      <c r="G4370" s="10">
        <f>VLOOKUP(Table1[[#This Row],[Order ID]],Mapping!H4370:K12161,4,0)</f>
        <v>41760</v>
      </c>
      <c r="H4370" t="str">
        <f>INDEX(Mapping!$B$2:$T$7793,MATCH(Data!$A4370,Mapping!$B$3:$B$7793,0),MATCH(Data!$H$1,Mapping!$B$2:$T$2,0))</f>
        <v>Standard Class</v>
      </c>
      <c r="I4370" t="str">
        <f>INDEX(Mapping!$B$2:$T$7793,MATCH(Data!$A4370,Mapping!$B$3:$B$7793,0),MATCH(Data!$I$1,Mapping!$B$2:$T$2,0))</f>
        <v>Consumer</v>
      </c>
      <c r="J4370">
        <f>VLOOKUP($A4370,Mapping!$X$3:$Y$7793,2,0)</f>
        <v>60610</v>
      </c>
      <c r="K4370" t="str">
        <f>VLOOKUP($J4370,Mapping!$AB$3:$AC$475,2,0)</f>
        <v>Minneapolis</v>
      </c>
      <c r="L4370" t="str">
        <f>VLOOKUP($K4370,Mapping!$AF$3:$AG$475,2,0)</f>
        <v>Minnesota</v>
      </c>
      <c r="M4370" t="str">
        <f>VLOOKUP($L4370,Mapping!$AI$3:$AJ$48,2,0)</f>
        <v>United States</v>
      </c>
      <c r="N4370" t="str">
        <f>VLOOKUP($L4370,Mapping!$AI$3:$AK$48,3,0)</f>
        <v>Central</v>
      </c>
      <c r="O4370" t="str">
        <f>VLOOKUP(Table1[[#This Row],[Column1]],Mapping!$AM$8:$AN$11,2,0)</f>
        <v>Office Supplies</v>
      </c>
      <c r="P4370" t="str">
        <f>VLOOKUP(Table1[[#This Row],[Column3]],Mapping!$AP$5:$AQ$22,2,0)</f>
        <v>Storage</v>
      </c>
      <c r="Q4370">
        <v>72.784000000000006</v>
      </c>
      <c r="R4370">
        <v>1</v>
      </c>
      <c r="S4370">
        <v>-18.196000000000002</v>
      </c>
    </row>
    <row r="4371" spans="1:19" x14ac:dyDescent="0.35">
      <c r="A4371">
        <v>2380</v>
      </c>
      <c r="B4371" t="s">
        <v>2503</v>
      </c>
      <c r="C4371" t="s">
        <v>2504</v>
      </c>
      <c r="D4371" t="str">
        <f>MID(Table1[[#This Row],[Product ID]],5,2)</f>
        <v>AR</v>
      </c>
      <c r="E4371" t="str">
        <f>LEFT(Table1[[#This Row],[Product ID]],3)</f>
        <v>OFF</v>
      </c>
      <c r="F4371" s="10" t="e">
        <f>VLOOKUP(Table1[[#This Row],[Order ID]],Mapping!H4371:J12162,3,0)</f>
        <v>#N/A</v>
      </c>
      <c r="G4371" s="10" t="e">
        <f>VLOOKUP(Table1[[#This Row],[Order ID]],Mapping!H4371:K12162,4,0)</f>
        <v>#N/A</v>
      </c>
      <c r="H4371" t="str">
        <f>INDEX(Mapping!$B$2:$T$7793,MATCH(Data!$A4371,Mapping!$B$3:$B$7793,0),MATCH(Data!$H$1,Mapping!$B$2:$T$2,0))</f>
        <v>Standard Class</v>
      </c>
      <c r="I4371" t="str">
        <f>INDEX(Mapping!$B$2:$T$7793,MATCH(Data!$A4371,Mapping!$B$3:$B$7793,0),MATCH(Data!$I$1,Mapping!$B$2:$T$2,0))</f>
        <v>Consumer</v>
      </c>
      <c r="J4371">
        <f>VLOOKUP($A4371,Mapping!$X$3:$Y$7793,2,0)</f>
        <v>55407</v>
      </c>
      <c r="K4371" t="str">
        <f>VLOOKUP($J4371,Mapping!$AB$3:$AC$475,2,0)</f>
        <v>Scottsdale</v>
      </c>
      <c r="L4371" t="str">
        <f>VLOOKUP($K4371,Mapping!$AF$3:$AG$475,2,0)</f>
        <v>Arizona</v>
      </c>
      <c r="M4371" t="str">
        <f>VLOOKUP($L4371,Mapping!$AI$3:$AJ$48,2,0)</f>
        <v>United States</v>
      </c>
      <c r="N4371" t="str">
        <f>VLOOKUP($L4371,Mapping!$AI$3:$AK$48,3,0)</f>
        <v>West</v>
      </c>
      <c r="O4371" t="str">
        <f>VLOOKUP(Table1[[#This Row],[Column1]],Mapping!$AM$8:$AN$11,2,0)</f>
        <v>Office Supplies</v>
      </c>
      <c r="P4371" t="str">
        <f>VLOOKUP(Table1[[#This Row],[Column3]],Mapping!$AP$5:$AQ$22,2,0)</f>
        <v>Art</v>
      </c>
      <c r="Q4371">
        <v>13.899999999999999</v>
      </c>
      <c r="R4371">
        <v>5</v>
      </c>
      <c r="S4371">
        <v>3.6139999999999994</v>
      </c>
    </row>
    <row r="4372" spans="1:19" x14ac:dyDescent="0.35">
      <c r="A4372">
        <v>6146</v>
      </c>
      <c r="B4372" t="s">
        <v>4850</v>
      </c>
      <c r="C4372" t="s">
        <v>392</v>
      </c>
      <c r="D4372" t="str">
        <f>MID(Table1[[#This Row],[Product ID]],5,2)</f>
        <v>BI</v>
      </c>
      <c r="E4372" t="str">
        <f>LEFT(Table1[[#This Row],[Product ID]],3)</f>
        <v>OFF</v>
      </c>
      <c r="F4372" s="10">
        <f>VLOOKUP(Table1[[#This Row],[Order ID]],Mapping!H4372:J12163,3,0)</f>
        <v>41844</v>
      </c>
      <c r="G4372" s="10">
        <f>VLOOKUP(Table1[[#This Row],[Order ID]],Mapping!H4372:K12163,4,0)</f>
        <v>41851</v>
      </c>
      <c r="H4372" t="str">
        <f>INDEX(Mapping!$B$2:$T$7793,MATCH(Data!$A4372,Mapping!$B$3:$B$7793,0),MATCH(Data!$H$1,Mapping!$B$2:$T$2,0))</f>
        <v>Standard Class</v>
      </c>
      <c r="I4372" t="str">
        <f>INDEX(Mapping!$B$2:$T$7793,MATCH(Data!$A4372,Mapping!$B$3:$B$7793,0),MATCH(Data!$I$1,Mapping!$B$2:$T$2,0))</f>
        <v>Consumer</v>
      </c>
      <c r="J4372">
        <f>VLOOKUP($A4372,Mapping!$X$3:$Y$7793,2,0)</f>
        <v>10011</v>
      </c>
      <c r="K4372" t="str">
        <f>VLOOKUP($J4372,Mapping!$AB$3:$AC$475,2,0)</f>
        <v>Omaha</v>
      </c>
      <c r="L4372" t="str">
        <f>VLOOKUP($K4372,Mapping!$AF$3:$AG$475,2,0)</f>
        <v>Nebraska</v>
      </c>
      <c r="M4372" t="str">
        <f>VLOOKUP($L4372,Mapping!$AI$3:$AJ$48,2,0)</f>
        <v>United States</v>
      </c>
      <c r="N4372" t="str">
        <f>VLOOKUP($L4372,Mapping!$AI$3:$AK$48,3,0)</f>
        <v>Central</v>
      </c>
      <c r="O4372" t="str">
        <f>VLOOKUP(Table1[[#This Row],[Column1]],Mapping!$AM$8:$AN$11,2,0)</f>
        <v>Office Supplies</v>
      </c>
      <c r="P4372" t="str">
        <f>VLOOKUP(Table1[[#This Row],[Column3]],Mapping!$AP$5:$AQ$22,2,0)</f>
        <v>Binders</v>
      </c>
      <c r="Q4372">
        <v>13.919999999999998</v>
      </c>
      <c r="R4372">
        <v>3</v>
      </c>
      <c r="S4372">
        <v>4.3500000000000005</v>
      </c>
    </row>
    <row r="4373" spans="1:19" x14ac:dyDescent="0.35">
      <c r="A4373">
        <v>5587</v>
      </c>
      <c r="B4373" t="s">
        <v>4538</v>
      </c>
      <c r="C4373" t="s">
        <v>430</v>
      </c>
      <c r="D4373" t="str">
        <f>MID(Table1[[#This Row],[Product ID]],5,2)</f>
        <v>AC</v>
      </c>
      <c r="E4373" t="str">
        <f>LEFT(Table1[[#This Row],[Product ID]],3)</f>
        <v>TEC</v>
      </c>
      <c r="F4373" s="10">
        <f>VLOOKUP(Table1[[#This Row],[Order ID]],Mapping!H4373:J12164,3,0)</f>
        <v>41755</v>
      </c>
      <c r="G4373" s="10">
        <f>VLOOKUP(Table1[[#This Row],[Order ID]],Mapping!H4373:K12164,4,0)</f>
        <v>41757</v>
      </c>
      <c r="H4373" t="str">
        <f>INDEX(Mapping!$B$2:$T$7793,MATCH(Data!$A4373,Mapping!$B$3:$B$7793,0),MATCH(Data!$H$1,Mapping!$B$2:$T$2,0))</f>
        <v>Standard Class</v>
      </c>
      <c r="I4373" t="str">
        <f>INDEX(Mapping!$B$2:$T$7793,MATCH(Data!$A4373,Mapping!$B$3:$B$7793,0),MATCH(Data!$I$1,Mapping!$B$2:$T$2,0))</f>
        <v>Consumer</v>
      </c>
      <c r="J4373">
        <f>VLOOKUP($A4373,Mapping!$X$3:$Y$7793,2,0)</f>
        <v>94109</v>
      </c>
      <c r="K4373" t="str">
        <f>VLOOKUP($J4373,Mapping!$AB$3:$AC$475,2,0)</f>
        <v>Fremont</v>
      </c>
      <c r="L4373" t="str">
        <f>VLOOKUP($K4373,Mapping!$AF$3:$AG$475,2,0)</f>
        <v>Nebraska</v>
      </c>
      <c r="M4373" t="str">
        <f>VLOOKUP($L4373,Mapping!$AI$3:$AJ$48,2,0)</f>
        <v>United States</v>
      </c>
      <c r="N4373" t="str">
        <f>VLOOKUP($L4373,Mapping!$AI$3:$AK$48,3,0)</f>
        <v>Central</v>
      </c>
      <c r="O4373" t="str">
        <f>VLOOKUP(Table1[[#This Row],[Column1]],Mapping!$AM$8:$AN$11,2,0)</f>
        <v>Technology</v>
      </c>
      <c r="P4373" t="str">
        <f>VLOOKUP(Table1[[#This Row],[Column3]],Mapping!$AP$5:$AQ$22,2,0)</f>
        <v>Accessories</v>
      </c>
      <c r="Q4373">
        <v>107.97</v>
      </c>
      <c r="R4373">
        <v>3</v>
      </c>
      <c r="S4373">
        <v>22.6737</v>
      </c>
    </row>
    <row r="4374" spans="1:19" x14ac:dyDescent="0.35">
      <c r="A4374">
        <v>6571</v>
      </c>
      <c r="B4374" t="s">
        <v>5080</v>
      </c>
      <c r="C4374" t="s">
        <v>1326</v>
      </c>
      <c r="D4374" t="str">
        <f>MID(Table1[[#This Row],[Product ID]],5,2)</f>
        <v>TA</v>
      </c>
      <c r="E4374" t="str">
        <f>LEFT(Table1[[#This Row],[Product ID]],3)</f>
        <v>FUR</v>
      </c>
      <c r="F4374" s="10">
        <f>VLOOKUP(Table1[[#This Row],[Order ID]],Mapping!H4374:J12165,3,0)</f>
        <v>41936</v>
      </c>
      <c r="G4374" s="10">
        <f>VLOOKUP(Table1[[#This Row],[Order ID]],Mapping!H4374:K12165,4,0)</f>
        <v>41937</v>
      </c>
      <c r="H4374" t="str">
        <f>INDEX(Mapping!$B$2:$T$7793,MATCH(Data!$A4374,Mapping!$B$3:$B$7793,0),MATCH(Data!$H$1,Mapping!$B$2:$T$2,0))</f>
        <v>Standard Class</v>
      </c>
      <c r="I4374" t="str">
        <f>INDEX(Mapping!$B$2:$T$7793,MATCH(Data!$A4374,Mapping!$B$3:$B$7793,0),MATCH(Data!$I$1,Mapping!$B$2:$T$2,0))</f>
        <v>Home Office</v>
      </c>
      <c r="J4374">
        <f>VLOOKUP($A4374,Mapping!$X$3:$Y$7793,2,0)</f>
        <v>2920</v>
      </c>
      <c r="K4374" t="str">
        <f>VLOOKUP($J4374,Mapping!$AB$3:$AC$475,2,0)</f>
        <v>Gaithersburg</v>
      </c>
      <c r="L4374" t="str">
        <f>VLOOKUP($K4374,Mapping!$AF$3:$AG$475,2,0)</f>
        <v>Maryland</v>
      </c>
      <c r="M4374" t="str">
        <f>VLOOKUP($L4374,Mapping!$AI$3:$AJ$48,2,0)</f>
        <v>United States</v>
      </c>
      <c r="N4374" t="str">
        <f>VLOOKUP($L4374,Mapping!$AI$3:$AK$48,3,0)</f>
        <v>East</v>
      </c>
      <c r="O4374" t="str">
        <f>VLOOKUP(Table1[[#This Row],[Column1]],Mapping!$AM$8:$AN$11,2,0)</f>
        <v>Furniture</v>
      </c>
      <c r="P4374" t="str">
        <f>VLOOKUP(Table1[[#This Row],[Column3]],Mapping!$AP$5:$AQ$22,2,0)</f>
        <v>Tables</v>
      </c>
      <c r="Q4374">
        <v>240.744</v>
      </c>
      <c r="R4374">
        <v>4</v>
      </c>
      <c r="S4374">
        <v>-13.756799999999984</v>
      </c>
    </row>
    <row r="4375" spans="1:19" x14ac:dyDescent="0.35">
      <c r="A4375">
        <v>6572</v>
      </c>
      <c r="B4375" t="s">
        <v>5080</v>
      </c>
      <c r="C4375" t="s">
        <v>2448</v>
      </c>
      <c r="D4375" t="str">
        <f>MID(Table1[[#This Row],[Product ID]],5,2)</f>
        <v>FU</v>
      </c>
      <c r="E4375" t="str">
        <f>LEFT(Table1[[#This Row],[Product ID]],3)</f>
        <v>FUR</v>
      </c>
      <c r="F4375" s="10">
        <f>VLOOKUP(Table1[[#This Row],[Order ID]],Mapping!H4375:J12166,3,0)</f>
        <v>41936</v>
      </c>
      <c r="G4375" s="10">
        <f>VLOOKUP(Table1[[#This Row],[Order ID]],Mapping!H4375:K12166,4,0)</f>
        <v>41937</v>
      </c>
      <c r="H4375" t="str">
        <f>INDEX(Mapping!$B$2:$T$7793,MATCH(Data!$A4375,Mapping!$B$3:$B$7793,0),MATCH(Data!$H$1,Mapping!$B$2:$T$2,0))</f>
        <v>First Class</v>
      </c>
      <c r="I4375" t="str">
        <f>INDEX(Mapping!$B$2:$T$7793,MATCH(Data!$A4375,Mapping!$B$3:$B$7793,0),MATCH(Data!$I$1,Mapping!$B$2:$T$2,0))</f>
        <v>Corporate</v>
      </c>
      <c r="J4375">
        <f>VLOOKUP($A4375,Mapping!$X$3:$Y$7793,2,0)</f>
        <v>2920</v>
      </c>
      <c r="K4375" t="str">
        <f>VLOOKUP($J4375,Mapping!$AB$3:$AC$475,2,0)</f>
        <v>Gaithersburg</v>
      </c>
      <c r="L4375" t="str">
        <f>VLOOKUP($K4375,Mapping!$AF$3:$AG$475,2,0)</f>
        <v>Maryland</v>
      </c>
      <c r="M4375" t="str">
        <f>VLOOKUP($L4375,Mapping!$AI$3:$AJ$48,2,0)</f>
        <v>United States</v>
      </c>
      <c r="N4375" t="str">
        <f>VLOOKUP($L4375,Mapping!$AI$3:$AK$48,3,0)</f>
        <v>East</v>
      </c>
      <c r="O4375" t="str">
        <f>VLOOKUP(Table1[[#This Row],[Column1]],Mapping!$AM$8:$AN$11,2,0)</f>
        <v>Furniture</v>
      </c>
      <c r="P4375" t="str">
        <f>VLOOKUP(Table1[[#This Row],[Column3]],Mapping!$AP$5:$AQ$22,2,0)</f>
        <v>Furnishings</v>
      </c>
      <c r="Q4375">
        <v>35</v>
      </c>
      <c r="R4375">
        <v>4</v>
      </c>
      <c r="S4375">
        <v>14.700000000000003</v>
      </c>
    </row>
    <row r="4376" spans="1:19" x14ac:dyDescent="0.35">
      <c r="A4376">
        <v>6573</v>
      </c>
      <c r="B4376" t="s">
        <v>5080</v>
      </c>
      <c r="C4376" t="s">
        <v>4438</v>
      </c>
      <c r="D4376" t="str">
        <f>MID(Table1[[#This Row],[Product ID]],5,2)</f>
        <v>FU</v>
      </c>
      <c r="E4376" t="str">
        <f>LEFT(Table1[[#This Row],[Product ID]],3)</f>
        <v>FUR</v>
      </c>
      <c r="F4376" s="10">
        <f>VLOOKUP(Table1[[#This Row],[Order ID]],Mapping!H4376:J12167,3,0)</f>
        <v>41936</v>
      </c>
      <c r="G4376" s="10">
        <f>VLOOKUP(Table1[[#This Row],[Order ID]],Mapping!H4376:K12167,4,0)</f>
        <v>41937</v>
      </c>
      <c r="H4376" t="str">
        <f>INDEX(Mapping!$B$2:$T$7793,MATCH(Data!$A4376,Mapping!$B$3:$B$7793,0),MATCH(Data!$H$1,Mapping!$B$2:$T$2,0))</f>
        <v>First Class</v>
      </c>
      <c r="I4376" t="str">
        <f>INDEX(Mapping!$B$2:$T$7793,MATCH(Data!$A4376,Mapping!$B$3:$B$7793,0),MATCH(Data!$I$1,Mapping!$B$2:$T$2,0))</f>
        <v>Corporate</v>
      </c>
      <c r="J4376">
        <f>VLOOKUP($A4376,Mapping!$X$3:$Y$7793,2,0)</f>
        <v>2920</v>
      </c>
      <c r="K4376" t="str">
        <f>VLOOKUP($J4376,Mapping!$AB$3:$AC$475,2,0)</f>
        <v>Gaithersburg</v>
      </c>
      <c r="L4376" t="str">
        <f>VLOOKUP($K4376,Mapping!$AF$3:$AG$475,2,0)</f>
        <v>Maryland</v>
      </c>
      <c r="M4376" t="str">
        <f>VLOOKUP($L4376,Mapping!$AI$3:$AJ$48,2,0)</f>
        <v>United States</v>
      </c>
      <c r="N4376" t="str">
        <f>VLOOKUP($L4376,Mapping!$AI$3:$AK$48,3,0)</f>
        <v>East</v>
      </c>
      <c r="O4376" t="str">
        <f>VLOOKUP(Table1[[#This Row],[Column1]],Mapping!$AM$8:$AN$11,2,0)</f>
        <v>Furniture</v>
      </c>
      <c r="P4376" t="str">
        <f>VLOOKUP(Table1[[#This Row],[Column3]],Mapping!$AP$5:$AQ$22,2,0)</f>
        <v>Furnishings</v>
      </c>
      <c r="Q4376">
        <v>210.68</v>
      </c>
      <c r="R4376">
        <v>2</v>
      </c>
      <c r="S4376">
        <v>50.563199999999995</v>
      </c>
    </row>
    <row r="4377" spans="1:19" x14ac:dyDescent="0.35">
      <c r="A4377">
        <v>3990</v>
      </c>
      <c r="B4377" t="s">
        <v>3585</v>
      </c>
      <c r="C4377" t="s">
        <v>3586</v>
      </c>
      <c r="D4377" t="str">
        <f>MID(Table1[[#This Row],[Product ID]],5,2)</f>
        <v>LA</v>
      </c>
      <c r="E4377" t="str">
        <f>LEFT(Table1[[#This Row],[Product ID]],3)</f>
        <v>OFF</v>
      </c>
      <c r="F4377" s="10" t="e">
        <f>VLOOKUP(Table1[[#This Row],[Order ID]],Mapping!H4377:J12168,3,0)</f>
        <v>#N/A</v>
      </c>
      <c r="G4377" s="10" t="e">
        <f>VLOOKUP(Table1[[#This Row],[Order ID]],Mapping!H4377:K12168,4,0)</f>
        <v>#N/A</v>
      </c>
      <c r="H4377" t="str">
        <f>INDEX(Mapping!$B$2:$T$7793,MATCH(Data!$A4377,Mapping!$B$3:$B$7793,0),MATCH(Data!$H$1,Mapping!$B$2:$T$2,0))</f>
        <v>Standard Class</v>
      </c>
      <c r="I4377" t="str">
        <f>INDEX(Mapping!$B$2:$T$7793,MATCH(Data!$A4377,Mapping!$B$3:$B$7793,0),MATCH(Data!$I$1,Mapping!$B$2:$T$2,0))</f>
        <v>Consumer</v>
      </c>
      <c r="J4377">
        <f>VLOOKUP($A4377,Mapping!$X$3:$Y$7793,2,0)</f>
        <v>19134</v>
      </c>
      <c r="K4377" t="str">
        <f>VLOOKUP($J4377,Mapping!$AB$3:$AC$475,2,0)</f>
        <v>Detroit</v>
      </c>
      <c r="L4377" t="str">
        <f>VLOOKUP($K4377,Mapping!$AF$3:$AG$475,2,0)</f>
        <v>Michigan</v>
      </c>
      <c r="M4377" t="str">
        <f>VLOOKUP($L4377,Mapping!$AI$3:$AJ$48,2,0)</f>
        <v>United States</v>
      </c>
      <c r="N4377" t="str">
        <f>VLOOKUP($L4377,Mapping!$AI$3:$AK$48,3,0)</f>
        <v>Central</v>
      </c>
      <c r="O4377" t="str">
        <f>VLOOKUP(Table1[[#This Row],[Column1]],Mapping!$AM$8:$AN$11,2,0)</f>
        <v>Office Supplies</v>
      </c>
      <c r="P4377" t="str">
        <f>VLOOKUP(Table1[[#This Row],[Column3]],Mapping!$AP$5:$AQ$22,2,0)</f>
        <v>Labels</v>
      </c>
      <c r="Q4377">
        <v>3.3040000000000003</v>
      </c>
      <c r="R4377">
        <v>1</v>
      </c>
      <c r="S4377">
        <v>1.0737999999999999</v>
      </c>
    </row>
    <row r="4378" spans="1:19" x14ac:dyDescent="0.35">
      <c r="A4378">
        <v>4379</v>
      </c>
      <c r="B4378" t="s">
        <v>3836</v>
      </c>
      <c r="C4378" t="s">
        <v>1640</v>
      </c>
      <c r="D4378" t="str">
        <f>MID(Table1[[#This Row],[Product ID]],5,2)</f>
        <v>FU</v>
      </c>
      <c r="E4378" t="str">
        <f>LEFT(Table1[[#This Row],[Product ID]],3)</f>
        <v>FUR</v>
      </c>
      <c r="F4378" s="10">
        <f>VLOOKUP(Table1[[#This Row],[Order ID]],Mapping!H4378:J12169,3,0)</f>
        <v>41821</v>
      </c>
      <c r="G4378" s="10">
        <f>VLOOKUP(Table1[[#This Row],[Order ID]],Mapping!H4378:K12169,4,0)</f>
        <v>41825</v>
      </c>
      <c r="H4378" t="str">
        <f>INDEX(Mapping!$B$2:$T$7793,MATCH(Data!$A4378,Mapping!$B$3:$B$7793,0),MATCH(Data!$H$1,Mapping!$B$2:$T$2,0))</f>
        <v>Standard Class</v>
      </c>
      <c r="I4378" t="str">
        <f>INDEX(Mapping!$B$2:$T$7793,MATCH(Data!$A4378,Mapping!$B$3:$B$7793,0),MATCH(Data!$I$1,Mapping!$B$2:$T$2,0))</f>
        <v>Corporate</v>
      </c>
      <c r="J4378">
        <f>VLOOKUP($A4378,Mapping!$X$3:$Y$7793,2,0)</f>
        <v>38109</v>
      </c>
      <c r="K4378" t="str">
        <f>VLOOKUP($J4378,Mapping!$AB$3:$AC$475,2,0)</f>
        <v>Charlotte</v>
      </c>
      <c r="L4378" t="str">
        <f>VLOOKUP($K4378,Mapping!$AF$3:$AG$475,2,0)</f>
        <v>North Carolina</v>
      </c>
      <c r="M4378" t="str">
        <f>VLOOKUP($L4378,Mapping!$AI$3:$AJ$48,2,0)</f>
        <v>United States</v>
      </c>
      <c r="N4378" t="str">
        <f>VLOOKUP($L4378,Mapping!$AI$3:$AK$48,3,0)</f>
        <v>South</v>
      </c>
      <c r="O4378" t="str">
        <f>VLOOKUP(Table1[[#This Row],[Column1]],Mapping!$AM$8:$AN$11,2,0)</f>
        <v>Furniture</v>
      </c>
      <c r="P4378" t="str">
        <f>VLOOKUP(Table1[[#This Row],[Column3]],Mapping!$AP$5:$AQ$22,2,0)</f>
        <v>Furnishings</v>
      </c>
      <c r="Q4378">
        <v>19.52</v>
      </c>
      <c r="R4378">
        <v>2</v>
      </c>
      <c r="S4378">
        <v>5.3680000000000012</v>
      </c>
    </row>
    <row r="4379" spans="1:19" x14ac:dyDescent="0.35">
      <c r="A4379">
        <v>2929</v>
      </c>
      <c r="B4379" t="s">
        <v>2890</v>
      </c>
      <c r="C4379" t="s">
        <v>1617</v>
      </c>
      <c r="D4379" t="str">
        <f>MID(Table1[[#This Row],[Product ID]],5,2)</f>
        <v>AC</v>
      </c>
      <c r="E4379" t="str">
        <f>LEFT(Table1[[#This Row],[Product ID]],3)</f>
        <v>TEC</v>
      </c>
      <c r="F4379" s="10" t="e">
        <f>VLOOKUP(Table1[[#This Row],[Order ID]],Mapping!H4379:J12170,3,0)</f>
        <v>#N/A</v>
      </c>
      <c r="G4379" s="10" t="e">
        <f>VLOOKUP(Table1[[#This Row],[Order ID]],Mapping!H4379:K12170,4,0)</f>
        <v>#N/A</v>
      </c>
      <c r="H4379" t="str">
        <f>INDEX(Mapping!$B$2:$T$7793,MATCH(Data!$A4379,Mapping!$B$3:$B$7793,0),MATCH(Data!$H$1,Mapping!$B$2:$T$2,0))</f>
        <v>Second Class</v>
      </c>
      <c r="I4379" t="str">
        <f>INDEX(Mapping!$B$2:$T$7793,MATCH(Data!$A4379,Mapping!$B$3:$B$7793,0),MATCH(Data!$I$1,Mapping!$B$2:$T$2,0))</f>
        <v>Consumer</v>
      </c>
      <c r="J4379">
        <f>VLOOKUP($A4379,Mapping!$X$3:$Y$7793,2,0)</f>
        <v>33311</v>
      </c>
      <c r="K4379" t="str">
        <f>VLOOKUP($J4379,Mapping!$AB$3:$AC$475,2,0)</f>
        <v>Fort Lauderdale</v>
      </c>
      <c r="L4379" t="str">
        <f>VLOOKUP($K4379,Mapping!$AF$3:$AG$475,2,0)</f>
        <v>Florida</v>
      </c>
      <c r="M4379" t="str">
        <f>VLOOKUP($L4379,Mapping!$AI$3:$AJ$48,2,0)</f>
        <v>United States</v>
      </c>
      <c r="N4379" t="str">
        <f>VLOOKUP($L4379,Mapping!$AI$3:$AK$48,3,0)</f>
        <v>South</v>
      </c>
      <c r="O4379" t="str">
        <f>VLOOKUP(Table1[[#This Row],[Column1]],Mapping!$AM$8:$AN$11,2,0)</f>
        <v>Technology</v>
      </c>
      <c r="P4379" t="str">
        <f>VLOOKUP(Table1[[#This Row],[Column3]],Mapping!$AP$5:$AQ$22,2,0)</f>
        <v>Accessories</v>
      </c>
      <c r="Q4379">
        <v>41.424000000000007</v>
      </c>
      <c r="R4379">
        <v>2</v>
      </c>
      <c r="S4379">
        <v>8.2847999999999971</v>
      </c>
    </row>
    <row r="4380" spans="1:19" x14ac:dyDescent="0.35">
      <c r="A4380">
        <v>2910</v>
      </c>
      <c r="B4380" t="s">
        <v>2873</v>
      </c>
      <c r="C4380" t="s">
        <v>124</v>
      </c>
      <c r="D4380" t="str">
        <f>MID(Table1[[#This Row],[Product ID]],5,2)</f>
        <v>BI</v>
      </c>
      <c r="E4380" t="str">
        <f>LEFT(Table1[[#This Row],[Product ID]],3)</f>
        <v>OFF</v>
      </c>
      <c r="F4380" s="10" t="e">
        <f>VLOOKUP(Table1[[#This Row],[Order ID]],Mapping!H4380:J12171,3,0)</f>
        <v>#N/A</v>
      </c>
      <c r="G4380" s="10" t="e">
        <f>VLOOKUP(Table1[[#This Row],[Order ID]],Mapping!H4380:K12171,4,0)</f>
        <v>#N/A</v>
      </c>
      <c r="H4380" t="str">
        <f>INDEX(Mapping!$B$2:$T$7793,MATCH(Data!$A4380,Mapping!$B$3:$B$7793,0),MATCH(Data!$H$1,Mapping!$B$2:$T$2,0))</f>
        <v>Second Class</v>
      </c>
      <c r="I4380" t="str">
        <f>INDEX(Mapping!$B$2:$T$7793,MATCH(Data!$A4380,Mapping!$B$3:$B$7793,0),MATCH(Data!$I$1,Mapping!$B$2:$T$2,0))</f>
        <v>Corporate</v>
      </c>
      <c r="J4380">
        <f>VLOOKUP($A4380,Mapping!$X$3:$Y$7793,2,0)</f>
        <v>60623</v>
      </c>
      <c r="K4380" t="str">
        <f>VLOOKUP($J4380,Mapping!$AB$3:$AC$475,2,0)</f>
        <v>Independence</v>
      </c>
      <c r="L4380" t="str">
        <f>VLOOKUP($K4380,Mapping!$AF$3:$AG$475,2,0)</f>
        <v>Missouri</v>
      </c>
      <c r="M4380" t="str">
        <f>VLOOKUP($L4380,Mapping!$AI$3:$AJ$48,2,0)</f>
        <v>United States</v>
      </c>
      <c r="N4380" t="str">
        <f>VLOOKUP($L4380,Mapping!$AI$3:$AK$48,3,0)</f>
        <v>Central</v>
      </c>
      <c r="O4380" t="str">
        <f>VLOOKUP(Table1[[#This Row],[Column1]],Mapping!$AM$8:$AN$11,2,0)</f>
        <v>Office Supplies</v>
      </c>
      <c r="P4380" t="str">
        <f>VLOOKUP(Table1[[#This Row],[Column3]],Mapping!$AP$5:$AQ$22,2,0)</f>
        <v>Binders</v>
      </c>
      <c r="Q4380">
        <v>1.7879999999999996</v>
      </c>
      <c r="R4380">
        <v>3</v>
      </c>
      <c r="S4380">
        <v>-3.0396000000000001</v>
      </c>
    </row>
    <row r="4381" spans="1:19" x14ac:dyDescent="0.35">
      <c r="A4381">
        <v>4104</v>
      </c>
      <c r="B4381" t="s">
        <v>3657</v>
      </c>
      <c r="C4381" t="s">
        <v>9</v>
      </c>
      <c r="D4381" t="str">
        <f>MID(Table1[[#This Row],[Product ID]],5,2)</f>
        <v>FU</v>
      </c>
      <c r="E4381" t="str">
        <f>LEFT(Table1[[#This Row],[Product ID]],3)</f>
        <v>FUR</v>
      </c>
      <c r="F4381" s="10" t="e">
        <f>VLOOKUP(Table1[[#This Row],[Order ID]],Mapping!H4381:J12172,3,0)</f>
        <v>#N/A</v>
      </c>
      <c r="G4381" s="10" t="e">
        <f>VLOOKUP(Table1[[#This Row],[Order ID]],Mapping!H4381:K12172,4,0)</f>
        <v>#N/A</v>
      </c>
      <c r="H4381" t="str">
        <f>INDEX(Mapping!$B$2:$T$7793,MATCH(Data!$A4381,Mapping!$B$3:$B$7793,0),MATCH(Data!$H$1,Mapping!$B$2:$T$2,0))</f>
        <v>Same Day</v>
      </c>
      <c r="I4381" t="str">
        <f>INDEX(Mapping!$B$2:$T$7793,MATCH(Data!$A4381,Mapping!$B$3:$B$7793,0),MATCH(Data!$I$1,Mapping!$B$2:$T$2,0))</f>
        <v>Consumer</v>
      </c>
      <c r="J4381">
        <f>VLOOKUP($A4381,Mapping!$X$3:$Y$7793,2,0)</f>
        <v>90008</v>
      </c>
      <c r="K4381" t="str">
        <f>VLOOKUP($J4381,Mapping!$AB$3:$AC$475,2,0)</f>
        <v>Rochester Hills</v>
      </c>
      <c r="L4381" t="str">
        <f>VLOOKUP($K4381,Mapping!$AF$3:$AG$475,2,0)</f>
        <v>Michigan</v>
      </c>
      <c r="M4381" t="str">
        <f>VLOOKUP($L4381,Mapping!$AI$3:$AJ$48,2,0)</f>
        <v>United States</v>
      </c>
      <c r="N4381" t="str">
        <f>VLOOKUP($L4381,Mapping!$AI$3:$AK$48,3,0)</f>
        <v>Central</v>
      </c>
      <c r="O4381" t="str">
        <f>VLOOKUP(Table1[[#This Row],[Column1]],Mapping!$AM$8:$AN$11,2,0)</f>
        <v>Furniture</v>
      </c>
      <c r="P4381" t="str">
        <f>VLOOKUP(Table1[[#This Row],[Column3]],Mapping!$AP$5:$AQ$22,2,0)</f>
        <v>Furnishings</v>
      </c>
      <c r="Q4381">
        <v>27.92</v>
      </c>
      <c r="R4381">
        <v>4</v>
      </c>
      <c r="S4381">
        <v>8.0967999999999982</v>
      </c>
    </row>
    <row r="4382" spans="1:19" x14ac:dyDescent="0.35">
      <c r="A4382">
        <v>7565</v>
      </c>
      <c r="B4382" t="s">
        <v>5652</v>
      </c>
      <c r="C4382" t="s">
        <v>934</v>
      </c>
      <c r="D4382" t="str">
        <f>MID(Table1[[#This Row],[Product ID]],5,2)</f>
        <v>BI</v>
      </c>
      <c r="E4382" t="str">
        <f>LEFT(Table1[[#This Row],[Product ID]],3)</f>
        <v>OFF</v>
      </c>
      <c r="F4382" s="10">
        <f>VLOOKUP(Table1[[#This Row],[Order ID]],Mapping!H4382:J12173,3,0)</f>
        <v>41932</v>
      </c>
      <c r="G4382" s="10">
        <f>VLOOKUP(Table1[[#This Row],[Order ID]],Mapping!H4382:K12173,4,0)</f>
        <v>41936</v>
      </c>
      <c r="H4382" t="str">
        <f>INDEX(Mapping!$B$2:$T$7793,MATCH(Data!$A4382,Mapping!$B$3:$B$7793,0),MATCH(Data!$H$1,Mapping!$B$2:$T$2,0))</f>
        <v>Standard Class</v>
      </c>
      <c r="I4382" t="str">
        <f>INDEX(Mapping!$B$2:$T$7793,MATCH(Data!$A4382,Mapping!$B$3:$B$7793,0),MATCH(Data!$I$1,Mapping!$B$2:$T$2,0))</f>
        <v>Consumer</v>
      </c>
      <c r="J4382">
        <f>VLOOKUP($A4382,Mapping!$X$3:$Y$7793,2,0)</f>
        <v>94122</v>
      </c>
      <c r="K4382" t="str">
        <f>VLOOKUP($J4382,Mapping!$AB$3:$AC$475,2,0)</f>
        <v>Urbandale</v>
      </c>
      <c r="L4382" t="str">
        <f>VLOOKUP($K4382,Mapping!$AF$3:$AG$475,2,0)</f>
        <v>Iowa</v>
      </c>
      <c r="M4382" t="str">
        <f>VLOOKUP($L4382,Mapping!$AI$3:$AJ$48,2,0)</f>
        <v>United States</v>
      </c>
      <c r="N4382" t="str">
        <f>VLOOKUP($L4382,Mapping!$AI$3:$AK$48,3,0)</f>
        <v>Central</v>
      </c>
      <c r="O4382" t="str">
        <f>VLOOKUP(Table1[[#This Row],[Column1]],Mapping!$AM$8:$AN$11,2,0)</f>
        <v>Office Supplies</v>
      </c>
      <c r="P4382" t="str">
        <f>VLOOKUP(Table1[[#This Row],[Column3]],Mapping!$AP$5:$AQ$22,2,0)</f>
        <v>Binders</v>
      </c>
      <c r="Q4382">
        <v>39.624000000000009</v>
      </c>
      <c r="R4382">
        <v>3</v>
      </c>
      <c r="S4382">
        <v>13.868400000000001</v>
      </c>
    </row>
    <row r="4383" spans="1:19" x14ac:dyDescent="0.35">
      <c r="A4383">
        <v>599</v>
      </c>
      <c r="B4383" t="s">
        <v>784</v>
      </c>
      <c r="C4383" t="s">
        <v>785</v>
      </c>
      <c r="D4383" t="str">
        <f>MID(Table1[[#This Row],[Product ID]],5,2)</f>
        <v>LA</v>
      </c>
      <c r="E4383" t="str">
        <f>LEFT(Table1[[#This Row],[Product ID]],3)</f>
        <v>OFF</v>
      </c>
      <c r="F4383" s="10" t="e">
        <f>VLOOKUP(Table1[[#This Row],[Order ID]],Mapping!H4383:J12174,3,0)</f>
        <v>#N/A</v>
      </c>
      <c r="G4383" s="10" t="e">
        <f>VLOOKUP(Table1[[#This Row],[Order ID]],Mapping!H4383:K12174,4,0)</f>
        <v>#N/A</v>
      </c>
      <c r="H4383" t="str">
        <f>INDEX(Mapping!$B$2:$T$7793,MATCH(Data!$A4383,Mapping!$B$3:$B$7793,0),MATCH(Data!$H$1,Mapping!$B$2:$T$2,0))</f>
        <v>Standard Class</v>
      </c>
      <c r="I4383" t="str">
        <f>INDEX(Mapping!$B$2:$T$7793,MATCH(Data!$A4383,Mapping!$B$3:$B$7793,0),MATCH(Data!$I$1,Mapping!$B$2:$T$2,0))</f>
        <v>Consumer</v>
      </c>
      <c r="J4383">
        <f>VLOOKUP($A4383,Mapping!$X$3:$Y$7793,2,0)</f>
        <v>30318</v>
      </c>
      <c r="K4383" t="str">
        <f>VLOOKUP($J4383,Mapping!$AB$3:$AC$475,2,0)</f>
        <v>Cleveland</v>
      </c>
      <c r="L4383" t="str">
        <f>VLOOKUP($K4383,Mapping!$AF$3:$AG$475,2,0)</f>
        <v>Ohio</v>
      </c>
      <c r="M4383" t="str">
        <f>VLOOKUP($L4383,Mapping!$AI$3:$AJ$48,2,0)</f>
        <v>United States</v>
      </c>
      <c r="N4383" t="str">
        <f>VLOOKUP($L4383,Mapping!$AI$3:$AK$48,3,0)</f>
        <v>East</v>
      </c>
      <c r="O4383" t="str">
        <f>VLOOKUP(Table1[[#This Row],[Column1]],Mapping!$AM$8:$AN$11,2,0)</f>
        <v>Office Supplies</v>
      </c>
      <c r="P4383" t="str">
        <f>VLOOKUP(Table1[[#This Row],[Column3]],Mapping!$AP$5:$AQ$22,2,0)</f>
        <v>Labels</v>
      </c>
      <c r="Q4383">
        <v>12.39</v>
      </c>
      <c r="R4383">
        <v>3</v>
      </c>
      <c r="S4383">
        <v>5.6993999999999998</v>
      </c>
    </row>
    <row r="4384" spans="1:19" x14ac:dyDescent="0.35">
      <c r="A4384">
        <v>1951</v>
      </c>
      <c r="B4384" t="s">
        <v>2142</v>
      </c>
      <c r="C4384" t="s">
        <v>2143</v>
      </c>
      <c r="D4384" t="str">
        <f>MID(Table1[[#This Row],[Product ID]],5,2)</f>
        <v>PH</v>
      </c>
      <c r="E4384" t="str">
        <f>LEFT(Table1[[#This Row],[Product ID]],3)</f>
        <v>TEC</v>
      </c>
      <c r="F4384" s="10" t="e">
        <f>VLOOKUP(Table1[[#This Row],[Order ID]],Mapping!H4384:J12175,3,0)</f>
        <v>#N/A</v>
      </c>
      <c r="G4384" s="10" t="e">
        <f>VLOOKUP(Table1[[#This Row],[Order ID]],Mapping!H4384:K12175,4,0)</f>
        <v>#N/A</v>
      </c>
      <c r="H4384" t="str">
        <f>INDEX(Mapping!$B$2:$T$7793,MATCH(Data!$A4384,Mapping!$B$3:$B$7793,0),MATCH(Data!$H$1,Mapping!$B$2:$T$2,0))</f>
        <v>Standard Class</v>
      </c>
      <c r="I4384" t="str">
        <f>INDEX(Mapping!$B$2:$T$7793,MATCH(Data!$A4384,Mapping!$B$3:$B$7793,0),MATCH(Data!$I$1,Mapping!$B$2:$T$2,0))</f>
        <v>Consumer</v>
      </c>
      <c r="J4384">
        <f>VLOOKUP($A4384,Mapping!$X$3:$Y$7793,2,0)</f>
        <v>98105</v>
      </c>
      <c r="K4384" t="str">
        <f>VLOOKUP($J4384,Mapping!$AB$3:$AC$475,2,0)</f>
        <v>Dallas</v>
      </c>
      <c r="L4384" t="str">
        <f>VLOOKUP($K4384,Mapping!$AF$3:$AG$475,2,0)</f>
        <v>Texas</v>
      </c>
      <c r="M4384" t="str">
        <f>VLOOKUP($L4384,Mapping!$AI$3:$AJ$48,2,0)</f>
        <v>United States</v>
      </c>
      <c r="N4384" t="str">
        <f>VLOOKUP($L4384,Mapping!$AI$3:$AK$48,3,0)</f>
        <v>Central</v>
      </c>
      <c r="O4384" t="str">
        <f>VLOOKUP(Table1[[#This Row],[Column1]],Mapping!$AM$8:$AN$11,2,0)</f>
        <v>Technology</v>
      </c>
      <c r="P4384" t="str">
        <f>VLOOKUP(Table1[[#This Row],[Column3]],Mapping!$AP$5:$AQ$22,2,0)</f>
        <v>Phones</v>
      </c>
      <c r="Q4384">
        <v>35.167999999999999</v>
      </c>
      <c r="R4384">
        <v>4</v>
      </c>
      <c r="S4384">
        <v>11.429599999999999</v>
      </c>
    </row>
    <row r="4385" spans="1:19" x14ac:dyDescent="0.35">
      <c r="A4385">
        <v>1952</v>
      </c>
      <c r="B4385" t="s">
        <v>2142</v>
      </c>
      <c r="C4385" t="s">
        <v>412</v>
      </c>
      <c r="D4385" t="str">
        <f>MID(Table1[[#This Row],[Product ID]],5,2)</f>
        <v>TA</v>
      </c>
      <c r="E4385" t="str">
        <f>LEFT(Table1[[#This Row],[Product ID]],3)</f>
        <v>FUR</v>
      </c>
      <c r="F4385" s="10" t="e">
        <f>VLOOKUP(Table1[[#This Row],[Order ID]],Mapping!H4385:J12176,3,0)</f>
        <v>#N/A</v>
      </c>
      <c r="G4385" s="10" t="e">
        <f>VLOOKUP(Table1[[#This Row],[Order ID]],Mapping!H4385:K12176,4,0)</f>
        <v>#N/A</v>
      </c>
      <c r="H4385" t="str">
        <f>INDEX(Mapping!$B$2:$T$7793,MATCH(Data!$A4385,Mapping!$B$3:$B$7793,0),MATCH(Data!$H$1,Mapping!$B$2:$T$2,0))</f>
        <v>Standard Class</v>
      </c>
      <c r="I4385" t="str">
        <f>INDEX(Mapping!$B$2:$T$7793,MATCH(Data!$A4385,Mapping!$B$3:$B$7793,0),MATCH(Data!$I$1,Mapping!$B$2:$T$2,0))</f>
        <v>Home Office</v>
      </c>
      <c r="J4385">
        <f>VLOOKUP($A4385,Mapping!$X$3:$Y$7793,2,0)</f>
        <v>98105</v>
      </c>
      <c r="K4385" t="str">
        <f>VLOOKUP($J4385,Mapping!$AB$3:$AC$475,2,0)</f>
        <v>Dallas</v>
      </c>
      <c r="L4385" t="str">
        <f>VLOOKUP($K4385,Mapping!$AF$3:$AG$475,2,0)</f>
        <v>Texas</v>
      </c>
      <c r="M4385" t="str">
        <f>VLOOKUP($L4385,Mapping!$AI$3:$AJ$48,2,0)</f>
        <v>United States</v>
      </c>
      <c r="N4385" t="str">
        <f>VLOOKUP($L4385,Mapping!$AI$3:$AK$48,3,0)</f>
        <v>Central</v>
      </c>
      <c r="O4385" t="str">
        <f>VLOOKUP(Table1[[#This Row],[Column1]],Mapping!$AM$8:$AN$11,2,0)</f>
        <v>Furniture</v>
      </c>
      <c r="P4385" t="str">
        <f>VLOOKUP(Table1[[#This Row],[Column3]],Mapping!$AP$5:$AQ$22,2,0)</f>
        <v>Tables</v>
      </c>
      <c r="Q4385">
        <v>1137.75</v>
      </c>
      <c r="R4385">
        <v>5</v>
      </c>
      <c r="S4385">
        <v>250.30500000000004</v>
      </c>
    </row>
    <row r="4386" spans="1:19" x14ac:dyDescent="0.35">
      <c r="A4386">
        <v>1953</v>
      </c>
      <c r="B4386" t="s">
        <v>2142</v>
      </c>
      <c r="C4386" t="s">
        <v>530</v>
      </c>
      <c r="D4386" t="str">
        <f>MID(Table1[[#This Row],[Product ID]],5,2)</f>
        <v>BI</v>
      </c>
      <c r="E4386" t="str">
        <f>LEFT(Table1[[#This Row],[Product ID]],3)</f>
        <v>OFF</v>
      </c>
      <c r="F4386" s="10" t="e">
        <f>VLOOKUP(Table1[[#This Row],[Order ID]],Mapping!H4386:J12177,3,0)</f>
        <v>#N/A</v>
      </c>
      <c r="G4386" s="10" t="e">
        <f>VLOOKUP(Table1[[#This Row],[Order ID]],Mapping!H4386:K12177,4,0)</f>
        <v>#N/A</v>
      </c>
      <c r="H4386" t="str">
        <f>INDEX(Mapping!$B$2:$T$7793,MATCH(Data!$A4386,Mapping!$B$3:$B$7793,0),MATCH(Data!$H$1,Mapping!$B$2:$T$2,0))</f>
        <v>Standard Class</v>
      </c>
      <c r="I4386" t="str">
        <f>INDEX(Mapping!$B$2:$T$7793,MATCH(Data!$A4386,Mapping!$B$3:$B$7793,0),MATCH(Data!$I$1,Mapping!$B$2:$T$2,0))</f>
        <v>Home Office</v>
      </c>
      <c r="J4386">
        <f>VLOOKUP($A4386,Mapping!$X$3:$Y$7793,2,0)</f>
        <v>98105</v>
      </c>
      <c r="K4386" t="str">
        <f>VLOOKUP($J4386,Mapping!$AB$3:$AC$475,2,0)</f>
        <v>Dallas</v>
      </c>
      <c r="L4386" t="str">
        <f>VLOOKUP($K4386,Mapping!$AF$3:$AG$475,2,0)</f>
        <v>Texas</v>
      </c>
      <c r="M4386" t="str">
        <f>VLOOKUP($L4386,Mapping!$AI$3:$AJ$48,2,0)</f>
        <v>United States</v>
      </c>
      <c r="N4386" t="str">
        <f>VLOOKUP($L4386,Mapping!$AI$3:$AK$48,3,0)</f>
        <v>Central</v>
      </c>
      <c r="O4386" t="str">
        <f>VLOOKUP(Table1[[#This Row],[Column1]],Mapping!$AM$8:$AN$11,2,0)</f>
        <v>Office Supplies</v>
      </c>
      <c r="P4386" t="str">
        <f>VLOOKUP(Table1[[#This Row],[Column3]],Mapping!$AP$5:$AQ$22,2,0)</f>
        <v>Binders</v>
      </c>
      <c r="Q4386">
        <v>99.680000000000021</v>
      </c>
      <c r="R4386">
        <v>5</v>
      </c>
      <c r="S4386">
        <v>32.396000000000001</v>
      </c>
    </row>
    <row r="4387" spans="1:19" x14ac:dyDescent="0.35">
      <c r="A4387">
        <v>1954</v>
      </c>
      <c r="B4387" t="s">
        <v>2142</v>
      </c>
      <c r="C4387" t="s">
        <v>537</v>
      </c>
      <c r="D4387" t="str">
        <f>MID(Table1[[#This Row],[Product ID]],5,2)</f>
        <v>AR</v>
      </c>
      <c r="E4387" t="str">
        <f>LEFT(Table1[[#This Row],[Product ID]],3)</f>
        <v>OFF</v>
      </c>
      <c r="F4387" s="10" t="e">
        <f>VLOOKUP(Table1[[#This Row],[Order ID]],Mapping!H4387:J12178,3,0)</f>
        <v>#N/A</v>
      </c>
      <c r="G4387" s="10" t="e">
        <f>VLOOKUP(Table1[[#This Row],[Order ID]],Mapping!H4387:K12178,4,0)</f>
        <v>#N/A</v>
      </c>
      <c r="H4387" t="str">
        <f>INDEX(Mapping!$B$2:$T$7793,MATCH(Data!$A4387,Mapping!$B$3:$B$7793,0),MATCH(Data!$H$1,Mapping!$B$2:$T$2,0))</f>
        <v>Standard Class</v>
      </c>
      <c r="I4387" t="str">
        <f>INDEX(Mapping!$B$2:$T$7793,MATCH(Data!$A4387,Mapping!$B$3:$B$7793,0),MATCH(Data!$I$1,Mapping!$B$2:$T$2,0))</f>
        <v>Home Office</v>
      </c>
      <c r="J4387">
        <f>VLOOKUP($A4387,Mapping!$X$3:$Y$7793,2,0)</f>
        <v>98105</v>
      </c>
      <c r="K4387" t="str">
        <f>VLOOKUP($J4387,Mapping!$AB$3:$AC$475,2,0)</f>
        <v>Dallas</v>
      </c>
      <c r="L4387" t="str">
        <f>VLOOKUP($K4387,Mapping!$AF$3:$AG$475,2,0)</f>
        <v>Texas</v>
      </c>
      <c r="M4387" t="str">
        <f>VLOOKUP($L4387,Mapping!$AI$3:$AJ$48,2,0)</f>
        <v>United States</v>
      </c>
      <c r="N4387" t="str">
        <f>VLOOKUP($L4387,Mapping!$AI$3:$AK$48,3,0)</f>
        <v>Central</v>
      </c>
      <c r="O4387" t="str">
        <f>VLOOKUP(Table1[[#This Row],[Column1]],Mapping!$AM$8:$AN$11,2,0)</f>
        <v>Office Supplies</v>
      </c>
      <c r="P4387" t="str">
        <f>VLOOKUP(Table1[[#This Row],[Column3]],Mapping!$AP$5:$AQ$22,2,0)</f>
        <v>Art</v>
      </c>
      <c r="Q4387">
        <v>5.56</v>
      </c>
      <c r="R4387">
        <v>2</v>
      </c>
      <c r="S4387">
        <v>1.4455999999999998</v>
      </c>
    </row>
    <row r="4388" spans="1:19" x14ac:dyDescent="0.35">
      <c r="A4388">
        <v>588</v>
      </c>
      <c r="B4388" t="s">
        <v>771</v>
      </c>
      <c r="C4388" t="s">
        <v>772</v>
      </c>
      <c r="D4388" t="str">
        <f>MID(Table1[[#This Row],[Product ID]],5,2)</f>
        <v>BI</v>
      </c>
      <c r="E4388" t="str">
        <f>LEFT(Table1[[#This Row],[Product ID]],3)</f>
        <v>OFF</v>
      </c>
      <c r="F4388" s="10" t="e">
        <f>VLOOKUP(Table1[[#This Row],[Order ID]],Mapping!H4388:J12179,3,0)</f>
        <v>#N/A</v>
      </c>
      <c r="G4388" s="10" t="e">
        <f>VLOOKUP(Table1[[#This Row],[Order ID]],Mapping!H4388:K12179,4,0)</f>
        <v>#N/A</v>
      </c>
      <c r="H4388" t="str">
        <f>INDEX(Mapping!$B$2:$T$7793,MATCH(Data!$A4388,Mapping!$B$3:$B$7793,0),MATCH(Data!$H$1,Mapping!$B$2:$T$2,0))</f>
        <v>Second Class</v>
      </c>
      <c r="I4388" t="str">
        <f>INDEX(Mapping!$B$2:$T$7793,MATCH(Data!$A4388,Mapping!$B$3:$B$7793,0),MATCH(Data!$I$1,Mapping!$B$2:$T$2,0))</f>
        <v>Consumer</v>
      </c>
      <c r="J4388">
        <f>VLOOKUP($A4388,Mapping!$X$3:$Y$7793,2,0)</f>
        <v>48183</v>
      </c>
      <c r="K4388" t="str">
        <f>VLOOKUP($J4388,Mapping!$AB$3:$AC$475,2,0)</f>
        <v>Jefferson City</v>
      </c>
      <c r="L4388" t="str">
        <f>VLOOKUP($K4388,Mapping!$AF$3:$AG$475,2,0)</f>
        <v>Missouri</v>
      </c>
      <c r="M4388" t="str">
        <f>VLOOKUP($L4388,Mapping!$AI$3:$AJ$48,2,0)</f>
        <v>United States</v>
      </c>
      <c r="N4388" t="str">
        <f>VLOOKUP($L4388,Mapping!$AI$3:$AK$48,3,0)</f>
        <v>Central</v>
      </c>
      <c r="O4388" t="str">
        <f>VLOOKUP(Table1[[#This Row],[Column1]],Mapping!$AM$8:$AN$11,2,0)</f>
        <v>Office Supplies</v>
      </c>
      <c r="P4388" t="str">
        <f>VLOOKUP(Table1[[#This Row],[Column3]],Mapping!$AP$5:$AQ$22,2,0)</f>
        <v>Binders</v>
      </c>
      <c r="Q4388">
        <v>58.050000000000004</v>
      </c>
      <c r="R4388">
        <v>3</v>
      </c>
      <c r="S4388">
        <v>26.702999999999999</v>
      </c>
    </row>
    <row r="4389" spans="1:19" x14ac:dyDescent="0.35">
      <c r="A4389">
        <v>589</v>
      </c>
      <c r="B4389" t="s">
        <v>771</v>
      </c>
      <c r="C4389" t="s">
        <v>773</v>
      </c>
      <c r="D4389" t="str">
        <f>MID(Table1[[#This Row],[Product ID]],5,2)</f>
        <v>FU</v>
      </c>
      <c r="E4389" t="str">
        <f>LEFT(Table1[[#This Row],[Product ID]],3)</f>
        <v>FUR</v>
      </c>
      <c r="F4389" s="10" t="e">
        <f>VLOOKUP(Table1[[#This Row],[Order ID]],Mapping!H4389:J12180,3,0)</f>
        <v>#N/A</v>
      </c>
      <c r="G4389" s="10" t="e">
        <f>VLOOKUP(Table1[[#This Row],[Order ID]],Mapping!H4389:K12180,4,0)</f>
        <v>#N/A</v>
      </c>
      <c r="H4389" t="str">
        <f>INDEX(Mapping!$B$2:$T$7793,MATCH(Data!$A4389,Mapping!$B$3:$B$7793,0),MATCH(Data!$H$1,Mapping!$B$2:$T$2,0))</f>
        <v>Standard Class</v>
      </c>
      <c r="I4389" t="str">
        <f>INDEX(Mapping!$B$2:$T$7793,MATCH(Data!$A4389,Mapping!$B$3:$B$7793,0),MATCH(Data!$I$1,Mapping!$B$2:$T$2,0))</f>
        <v>Consumer</v>
      </c>
      <c r="J4389">
        <f>VLOOKUP($A4389,Mapping!$X$3:$Y$7793,2,0)</f>
        <v>48183</v>
      </c>
      <c r="K4389" t="str">
        <f>VLOOKUP($J4389,Mapping!$AB$3:$AC$475,2,0)</f>
        <v>Jefferson City</v>
      </c>
      <c r="L4389" t="str">
        <f>VLOOKUP($K4389,Mapping!$AF$3:$AG$475,2,0)</f>
        <v>Missouri</v>
      </c>
      <c r="M4389" t="str">
        <f>VLOOKUP($L4389,Mapping!$AI$3:$AJ$48,2,0)</f>
        <v>United States</v>
      </c>
      <c r="N4389" t="str">
        <f>VLOOKUP($L4389,Mapping!$AI$3:$AK$48,3,0)</f>
        <v>Central</v>
      </c>
      <c r="O4389" t="str">
        <f>VLOOKUP(Table1[[#This Row],[Column1]],Mapping!$AM$8:$AN$11,2,0)</f>
        <v>Furniture</v>
      </c>
      <c r="P4389" t="str">
        <f>VLOOKUP(Table1[[#This Row],[Column3]],Mapping!$AP$5:$AQ$22,2,0)</f>
        <v>Furnishings</v>
      </c>
      <c r="Q4389">
        <v>157.74</v>
      </c>
      <c r="R4389">
        <v>11</v>
      </c>
      <c r="S4389">
        <v>56.7864</v>
      </c>
    </row>
    <row r="4390" spans="1:19" x14ac:dyDescent="0.35">
      <c r="A4390">
        <v>590</v>
      </c>
      <c r="B4390" t="s">
        <v>771</v>
      </c>
      <c r="C4390" t="s">
        <v>774</v>
      </c>
      <c r="D4390" t="str">
        <f>MID(Table1[[#This Row],[Product ID]],5,2)</f>
        <v>AR</v>
      </c>
      <c r="E4390" t="str">
        <f>LEFT(Table1[[#This Row],[Product ID]],3)</f>
        <v>OFF</v>
      </c>
      <c r="F4390" s="10" t="e">
        <f>VLOOKUP(Table1[[#This Row],[Order ID]],Mapping!H4390:J12181,3,0)</f>
        <v>#N/A</v>
      </c>
      <c r="G4390" s="10" t="e">
        <f>VLOOKUP(Table1[[#This Row],[Order ID]],Mapping!H4390:K12181,4,0)</f>
        <v>#N/A</v>
      </c>
      <c r="H4390" t="str">
        <f>INDEX(Mapping!$B$2:$T$7793,MATCH(Data!$A4390,Mapping!$B$3:$B$7793,0),MATCH(Data!$H$1,Mapping!$B$2:$T$2,0))</f>
        <v>Standard Class</v>
      </c>
      <c r="I4390" t="str">
        <f>INDEX(Mapping!$B$2:$T$7793,MATCH(Data!$A4390,Mapping!$B$3:$B$7793,0),MATCH(Data!$I$1,Mapping!$B$2:$T$2,0))</f>
        <v>Consumer</v>
      </c>
      <c r="J4390">
        <f>VLOOKUP($A4390,Mapping!$X$3:$Y$7793,2,0)</f>
        <v>48183</v>
      </c>
      <c r="K4390" t="str">
        <f>VLOOKUP($J4390,Mapping!$AB$3:$AC$475,2,0)</f>
        <v>Jefferson City</v>
      </c>
      <c r="L4390" t="str">
        <f>VLOOKUP($K4390,Mapping!$AF$3:$AG$475,2,0)</f>
        <v>Missouri</v>
      </c>
      <c r="M4390" t="str">
        <f>VLOOKUP($L4390,Mapping!$AI$3:$AJ$48,2,0)</f>
        <v>United States</v>
      </c>
      <c r="N4390" t="str">
        <f>VLOOKUP($L4390,Mapping!$AI$3:$AK$48,3,0)</f>
        <v>Central</v>
      </c>
      <c r="O4390" t="str">
        <f>VLOOKUP(Table1[[#This Row],[Column1]],Mapping!$AM$8:$AN$11,2,0)</f>
        <v>Office Supplies</v>
      </c>
      <c r="P4390" t="str">
        <f>VLOOKUP(Table1[[#This Row],[Column3]],Mapping!$AP$5:$AQ$22,2,0)</f>
        <v>Art</v>
      </c>
      <c r="Q4390">
        <v>56.980000000000004</v>
      </c>
      <c r="R4390">
        <v>7</v>
      </c>
      <c r="S4390">
        <v>22.792000000000002</v>
      </c>
    </row>
    <row r="4391" spans="1:19" x14ac:dyDescent="0.35">
      <c r="A4391">
        <v>4438</v>
      </c>
      <c r="B4391" t="s">
        <v>3878</v>
      </c>
      <c r="C4391" t="s">
        <v>405</v>
      </c>
      <c r="D4391" t="str">
        <f>MID(Table1[[#This Row],[Product ID]],5,2)</f>
        <v>BI</v>
      </c>
      <c r="E4391" t="str">
        <f>LEFT(Table1[[#This Row],[Product ID]],3)</f>
        <v>OFF</v>
      </c>
      <c r="F4391" s="10">
        <f>VLOOKUP(Table1[[#This Row],[Order ID]],Mapping!H4391:J12182,3,0)</f>
        <v>41927</v>
      </c>
      <c r="G4391" s="10">
        <f>VLOOKUP(Table1[[#This Row],[Order ID]],Mapping!H4391:K12182,4,0)</f>
        <v>41931</v>
      </c>
      <c r="H4391" t="str">
        <f>INDEX(Mapping!$B$2:$T$7793,MATCH(Data!$A4391,Mapping!$B$3:$B$7793,0),MATCH(Data!$H$1,Mapping!$B$2:$T$2,0))</f>
        <v>Second Class</v>
      </c>
      <c r="I4391" t="str">
        <f>INDEX(Mapping!$B$2:$T$7793,MATCH(Data!$A4391,Mapping!$B$3:$B$7793,0),MATCH(Data!$I$1,Mapping!$B$2:$T$2,0))</f>
        <v>Consumer</v>
      </c>
      <c r="J4391">
        <f>VLOOKUP($A4391,Mapping!$X$3:$Y$7793,2,0)</f>
        <v>60623</v>
      </c>
      <c r="K4391" t="str">
        <f>VLOOKUP($J4391,Mapping!$AB$3:$AC$475,2,0)</f>
        <v>Independence</v>
      </c>
      <c r="L4391" t="str">
        <f>VLOOKUP($K4391,Mapping!$AF$3:$AG$475,2,0)</f>
        <v>Missouri</v>
      </c>
      <c r="M4391" t="str">
        <f>VLOOKUP($L4391,Mapping!$AI$3:$AJ$48,2,0)</f>
        <v>United States</v>
      </c>
      <c r="N4391" t="str">
        <f>VLOOKUP($L4391,Mapping!$AI$3:$AK$48,3,0)</f>
        <v>Central</v>
      </c>
      <c r="O4391" t="str">
        <f>VLOOKUP(Table1[[#This Row],[Column1]],Mapping!$AM$8:$AN$11,2,0)</f>
        <v>Office Supplies</v>
      </c>
      <c r="P4391" t="str">
        <f>VLOOKUP(Table1[[#This Row],[Column3]],Mapping!$AP$5:$AQ$22,2,0)</f>
        <v>Binders</v>
      </c>
      <c r="Q4391">
        <v>27.395999999999997</v>
      </c>
      <c r="R4391">
        <v>9</v>
      </c>
      <c r="S4391">
        <v>-42.46380000000002</v>
      </c>
    </row>
    <row r="4392" spans="1:19" x14ac:dyDescent="0.35">
      <c r="A4392">
        <v>4439</v>
      </c>
      <c r="B4392" t="s">
        <v>3878</v>
      </c>
      <c r="C4392" t="s">
        <v>1544</v>
      </c>
      <c r="D4392" t="str">
        <f>MID(Table1[[#This Row],[Product ID]],5,2)</f>
        <v>BI</v>
      </c>
      <c r="E4392" t="str">
        <f>LEFT(Table1[[#This Row],[Product ID]],3)</f>
        <v>OFF</v>
      </c>
      <c r="F4392" s="10">
        <f>VLOOKUP(Table1[[#This Row],[Order ID]],Mapping!H4392:J12183,3,0)</f>
        <v>41927</v>
      </c>
      <c r="G4392" s="10">
        <f>VLOOKUP(Table1[[#This Row],[Order ID]],Mapping!H4392:K12183,4,0)</f>
        <v>41931</v>
      </c>
      <c r="H4392" t="str">
        <f>INDEX(Mapping!$B$2:$T$7793,MATCH(Data!$A4392,Mapping!$B$3:$B$7793,0),MATCH(Data!$H$1,Mapping!$B$2:$T$2,0))</f>
        <v>Standard Class</v>
      </c>
      <c r="I4392" t="str">
        <f>INDEX(Mapping!$B$2:$T$7793,MATCH(Data!$A4392,Mapping!$B$3:$B$7793,0),MATCH(Data!$I$1,Mapping!$B$2:$T$2,0))</f>
        <v>Home Office</v>
      </c>
      <c r="J4392">
        <f>VLOOKUP($A4392,Mapping!$X$3:$Y$7793,2,0)</f>
        <v>60623</v>
      </c>
      <c r="K4392" t="str">
        <f>VLOOKUP($J4392,Mapping!$AB$3:$AC$475,2,0)</f>
        <v>Independence</v>
      </c>
      <c r="L4392" t="str">
        <f>VLOOKUP($K4392,Mapping!$AF$3:$AG$475,2,0)</f>
        <v>Missouri</v>
      </c>
      <c r="M4392" t="str">
        <f>VLOOKUP($L4392,Mapping!$AI$3:$AJ$48,2,0)</f>
        <v>United States</v>
      </c>
      <c r="N4392" t="str">
        <f>VLOOKUP($L4392,Mapping!$AI$3:$AK$48,3,0)</f>
        <v>Central</v>
      </c>
      <c r="O4392" t="str">
        <f>VLOOKUP(Table1[[#This Row],[Column1]],Mapping!$AM$8:$AN$11,2,0)</f>
        <v>Office Supplies</v>
      </c>
      <c r="P4392" t="str">
        <f>VLOOKUP(Table1[[#This Row],[Column3]],Mapping!$AP$5:$AQ$22,2,0)</f>
        <v>Binders</v>
      </c>
      <c r="Q4392">
        <v>13.455999999999998</v>
      </c>
      <c r="R4392">
        <v>1</v>
      </c>
      <c r="S4392">
        <v>-23.548000000000009</v>
      </c>
    </row>
    <row r="4393" spans="1:19" x14ac:dyDescent="0.35">
      <c r="A4393">
        <v>7362</v>
      </c>
      <c r="B4393" t="s">
        <v>5530</v>
      </c>
      <c r="C4393" t="s">
        <v>3191</v>
      </c>
      <c r="D4393" t="str">
        <f>MID(Table1[[#This Row],[Product ID]],5,2)</f>
        <v>PH</v>
      </c>
      <c r="E4393" t="str">
        <f>LEFT(Table1[[#This Row],[Product ID]],3)</f>
        <v>TEC</v>
      </c>
      <c r="F4393" s="10">
        <f>VLOOKUP(Table1[[#This Row],[Order ID]],Mapping!H4393:J12184,3,0)</f>
        <v>41852</v>
      </c>
      <c r="G4393" s="10">
        <f>VLOOKUP(Table1[[#This Row],[Order ID]],Mapping!H4393:K12184,4,0)</f>
        <v>41857</v>
      </c>
      <c r="H4393" t="str">
        <f>INDEX(Mapping!$B$2:$T$7793,MATCH(Data!$A4393,Mapping!$B$3:$B$7793,0),MATCH(Data!$H$1,Mapping!$B$2:$T$2,0))</f>
        <v>Same Day</v>
      </c>
      <c r="I4393" t="str">
        <f>INDEX(Mapping!$B$2:$T$7793,MATCH(Data!$A4393,Mapping!$B$3:$B$7793,0),MATCH(Data!$I$1,Mapping!$B$2:$T$2,0))</f>
        <v>Consumer</v>
      </c>
      <c r="J4393">
        <f>VLOOKUP($A4393,Mapping!$X$3:$Y$7793,2,0)</f>
        <v>19134</v>
      </c>
      <c r="K4393" t="str">
        <f>VLOOKUP($J4393,Mapping!$AB$3:$AC$475,2,0)</f>
        <v>Detroit</v>
      </c>
      <c r="L4393" t="str">
        <f>VLOOKUP($K4393,Mapping!$AF$3:$AG$475,2,0)</f>
        <v>Michigan</v>
      </c>
      <c r="M4393" t="str">
        <f>VLOOKUP($L4393,Mapping!$AI$3:$AJ$48,2,0)</f>
        <v>United States</v>
      </c>
      <c r="N4393" t="str">
        <f>VLOOKUP($L4393,Mapping!$AI$3:$AK$48,3,0)</f>
        <v>Central</v>
      </c>
      <c r="O4393" t="str">
        <f>VLOOKUP(Table1[[#This Row],[Column1]],Mapping!$AM$8:$AN$11,2,0)</f>
        <v>Technology</v>
      </c>
      <c r="P4393" t="str">
        <f>VLOOKUP(Table1[[#This Row],[Column3]],Mapping!$AP$5:$AQ$22,2,0)</f>
        <v>Phones</v>
      </c>
      <c r="Q4393">
        <v>285.57599999999996</v>
      </c>
      <c r="R4393">
        <v>4</v>
      </c>
      <c r="S4393">
        <v>-57.115200000000016</v>
      </c>
    </row>
    <row r="4394" spans="1:19" x14ac:dyDescent="0.35">
      <c r="A4394">
        <v>2313</v>
      </c>
      <c r="B4394" t="s">
        <v>2444</v>
      </c>
      <c r="C4394" t="s">
        <v>2445</v>
      </c>
      <c r="D4394" t="str">
        <f>MID(Table1[[#This Row],[Product ID]],5,2)</f>
        <v>FU</v>
      </c>
      <c r="E4394" t="str">
        <f>LEFT(Table1[[#This Row],[Product ID]],3)</f>
        <v>FUR</v>
      </c>
      <c r="F4394" s="10" t="e">
        <f>VLOOKUP(Table1[[#This Row],[Order ID]],Mapping!H4394:J12185,3,0)</f>
        <v>#N/A</v>
      </c>
      <c r="G4394" s="10" t="e">
        <f>VLOOKUP(Table1[[#This Row],[Order ID]],Mapping!H4394:K12185,4,0)</f>
        <v>#N/A</v>
      </c>
      <c r="H4394" t="str">
        <f>INDEX(Mapping!$B$2:$T$7793,MATCH(Data!$A4394,Mapping!$B$3:$B$7793,0),MATCH(Data!$H$1,Mapping!$B$2:$T$2,0))</f>
        <v>Standard Class</v>
      </c>
      <c r="I4394" t="str">
        <f>INDEX(Mapping!$B$2:$T$7793,MATCH(Data!$A4394,Mapping!$B$3:$B$7793,0),MATCH(Data!$I$1,Mapping!$B$2:$T$2,0))</f>
        <v>Consumer</v>
      </c>
      <c r="J4394">
        <f>VLOOKUP($A4394,Mapping!$X$3:$Y$7793,2,0)</f>
        <v>90049</v>
      </c>
      <c r="K4394" t="str">
        <f>VLOOKUP($J4394,Mapping!$AB$3:$AC$475,2,0)</f>
        <v>Richardson</v>
      </c>
      <c r="L4394" t="str">
        <f>VLOOKUP($K4394,Mapping!$AF$3:$AG$475,2,0)</f>
        <v>Texas</v>
      </c>
      <c r="M4394" t="str">
        <f>VLOOKUP($L4394,Mapping!$AI$3:$AJ$48,2,0)</f>
        <v>United States</v>
      </c>
      <c r="N4394" t="str">
        <f>VLOOKUP($L4394,Mapping!$AI$3:$AK$48,3,0)</f>
        <v>Central</v>
      </c>
      <c r="O4394" t="str">
        <f>VLOOKUP(Table1[[#This Row],[Column1]],Mapping!$AM$8:$AN$11,2,0)</f>
        <v>Furniture</v>
      </c>
      <c r="P4394" t="str">
        <f>VLOOKUP(Table1[[#This Row],[Column3]],Mapping!$AP$5:$AQ$22,2,0)</f>
        <v>Furnishings</v>
      </c>
      <c r="Q4394">
        <v>18.7</v>
      </c>
      <c r="R4394">
        <v>1</v>
      </c>
      <c r="S4394">
        <v>7.1059999999999999</v>
      </c>
    </row>
    <row r="4395" spans="1:19" x14ac:dyDescent="0.35">
      <c r="A4395">
        <v>3703</v>
      </c>
      <c r="B4395" t="s">
        <v>3406</v>
      </c>
      <c r="C4395" t="s">
        <v>1857</v>
      </c>
      <c r="D4395" t="str">
        <f>MID(Table1[[#This Row],[Product ID]],5,2)</f>
        <v>BI</v>
      </c>
      <c r="E4395" t="str">
        <f>LEFT(Table1[[#This Row],[Product ID]],3)</f>
        <v>OFF</v>
      </c>
      <c r="F4395" s="10" t="e">
        <f>VLOOKUP(Table1[[#This Row],[Order ID]],Mapping!H4395:J12186,3,0)</f>
        <v>#N/A</v>
      </c>
      <c r="G4395" s="10" t="e">
        <f>VLOOKUP(Table1[[#This Row],[Order ID]],Mapping!H4395:K12186,4,0)</f>
        <v>#N/A</v>
      </c>
      <c r="H4395" t="str">
        <f>INDEX(Mapping!$B$2:$T$7793,MATCH(Data!$A4395,Mapping!$B$3:$B$7793,0),MATCH(Data!$H$1,Mapping!$B$2:$T$2,0))</f>
        <v>Standard Class</v>
      </c>
      <c r="I4395" t="str">
        <f>INDEX(Mapping!$B$2:$T$7793,MATCH(Data!$A4395,Mapping!$B$3:$B$7793,0),MATCH(Data!$I$1,Mapping!$B$2:$T$2,0))</f>
        <v>Consumer</v>
      </c>
      <c r="J4395">
        <f>VLOOKUP($A4395,Mapping!$X$3:$Y$7793,2,0)</f>
        <v>33024</v>
      </c>
      <c r="K4395" t="str">
        <f>VLOOKUP($J4395,Mapping!$AB$3:$AC$475,2,0)</f>
        <v>Lakeland</v>
      </c>
      <c r="L4395" t="str">
        <f>VLOOKUP($K4395,Mapping!$AF$3:$AG$475,2,0)</f>
        <v>Florida</v>
      </c>
      <c r="M4395" t="str">
        <f>VLOOKUP($L4395,Mapping!$AI$3:$AJ$48,2,0)</f>
        <v>United States</v>
      </c>
      <c r="N4395" t="str">
        <f>VLOOKUP($L4395,Mapping!$AI$3:$AK$48,3,0)</f>
        <v>South</v>
      </c>
      <c r="O4395" t="str">
        <f>VLOOKUP(Table1[[#This Row],[Column1]],Mapping!$AM$8:$AN$11,2,0)</f>
        <v>Office Supplies</v>
      </c>
      <c r="P4395" t="str">
        <f>VLOOKUP(Table1[[#This Row],[Column3]],Mapping!$AP$5:$AQ$22,2,0)</f>
        <v>Binders</v>
      </c>
      <c r="Q4395">
        <v>3.8820000000000006</v>
      </c>
      <c r="R4395">
        <v>2</v>
      </c>
      <c r="S4395">
        <v>-2.5880000000000001</v>
      </c>
    </row>
    <row r="4396" spans="1:19" x14ac:dyDescent="0.35">
      <c r="A4396">
        <v>4489</v>
      </c>
      <c r="B4396" t="s">
        <v>3910</v>
      </c>
      <c r="C4396" t="s">
        <v>1267</v>
      </c>
      <c r="D4396" t="str">
        <f>MID(Table1[[#This Row],[Product ID]],5,2)</f>
        <v>AC</v>
      </c>
      <c r="E4396" t="str">
        <f>LEFT(Table1[[#This Row],[Product ID]],3)</f>
        <v>TEC</v>
      </c>
      <c r="F4396" s="10">
        <f>VLOOKUP(Table1[[#This Row],[Order ID]],Mapping!H4396:J12187,3,0)</f>
        <v>41891</v>
      </c>
      <c r="G4396" s="10">
        <f>VLOOKUP(Table1[[#This Row],[Order ID]],Mapping!H4396:K12187,4,0)</f>
        <v>41895</v>
      </c>
      <c r="H4396" t="str">
        <f>INDEX(Mapping!$B$2:$T$7793,MATCH(Data!$A4396,Mapping!$B$3:$B$7793,0),MATCH(Data!$H$1,Mapping!$B$2:$T$2,0))</f>
        <v>Standard Class</v>
      </c>
      <c r="I4396" t="str">
        <f>INDEX(Mapping!$B$2:$T$7793,MATCH(Data!$A4396,Mapping!$B$3:$B$7793,0),MATCH(Data!$I$1,Mapping!$B$2:$T$2,0))</f>
        <v>Home Office</v>
      </c>
      <c r="J4396">
        <f>VLOOKUP($A4396,Mapping!$X$3:$Y$7793,2,0)</f>
        <v>77070</v>
      </c>
      <c r="K4396" t="str">
        <f>VLOOKUP($J4396,Mapping!$AB$3:$AC$475,2,0)</f>
        <v>Orland Park</v>
      </c>
      <c r="L4396" t="str">
        <f>VLOOKUP($K4396,Mapping!$AF$3:$AG$475,2,0)</f>
        <v>Illinois</v>
      </c>
      <c r="M4396" t="str">
        <f>VLOOKUP($L4396,Mapping!$AI$3:$AJ$48,2,0)</f>
        <v>United States</v>
      </c>
      <c r="N4396" t="str">
        <f>VLOOKUP($L4396,Mapping!$AI$3:$AK$48,3,0)</f>
        <v>Central</v>
      </c>
      <c r="O4396" t="str">
        <f>VLOOKUP(Table1[[#This Row],[Column1]],Mapping!$AM$8:$AN$11,2,0)</f>
        <v>Technology</v>
      </c>
      <c r="P4396" t="str">
        <f>VLOOKUP(Table1[[#This Row],[Column3]],Mapping!$AP$5:$AQ$22,2,0)</f>
        <v>Accessories</v>
      </c>
      <c r="Q4396">
        <v>85.2</v>
      </c>
      <c r="R4396">
        <v>6</v>
      </c>
      <c r="S4396">
        <v>20.234999999999996</v>
      </c>
    </row>
    <row r="4397" spans="1:19" x14ac:dyDescent="0.35">
      <c r="A4397">
        <v>2163</v>
      </c>
      <c r="B4397" t="s">
        <v>2323</v>
      </c>
      <c r="C4397" t="s">
        <v>2324</v>
      </c>
      <c r="D4397" t="str">
        <f>MID(Table1[[#This Row],[Product ID]],5,2)</f>
        <v>AC</v>
      </c>
      <c r="E4397" t="str">
        <f>LEFT(Table1[[#This Row],[Product ID]],3)</f>
        <v>TEC</v>
      </c>
      <c r="F4397" s="10" t="e">
        <f>VLOOKUP(Table1[[#This Row],[Order ID]],Mapping!H4397:J12188,3,0)</f>
        <v>#N/A</v>
      </c>
      <c r="G4397" s="10" t="e">
        <f>VLOOKUP(Table1[[#This Row],[Order ID]],Mapping!H4397:K12188,4,0)</f>
        <v>#N/A</v>
      </c>
      <c r="H4397" t="str">
        <f>INDEX(Mapping!$B$2:$T$7793,MATCH(Data!$A4397,Mapping!$B$3:$B$7793,0),MATCH(Data!$H$1,Mapping!$B$2:$T$2,0))</f>
        <v>Second Class</v>
      </c>
      <c r="I4397" t="str">
        <f>INDEX(Mapping!$B$2:$T$7793,MATCH(Data!$A4397,Mapping!$B$3:$B$7793,0),MATCH(Data!$I$1,Mapping!$B$2:$T$2,0))</f>
        <v>Consumer</v>
      </c>
      <c r="J4397">
        <f>VLOOKUP($A4397,Mapping!$X$3:$Y$7793,2,0)</f>
        <v>94110</v>
      </c>
      <c r="K4397" t="str">
        <f>VLOOKUP($J4397,Mapping!$AB$3:$AC$475,2,0)</f>
        <v>Tucson</v>
      </c>
      <c r="L4397" t="str">
        <f>VLOOKUP($K4397,Mapping!$AF$3:$AG$475,2,0)</f>
        <v>Arizona</v>
      </c>
      <c r="M4397" t="str">
        <f>VLOOKUP($L4397,Mapping!$AI$3:$AJ$48,2,0)</f>
        <v>United States</v>
      </c>
      <c r="N4397" t="str">
        <f>VLOOKUP($L4397,Mapping!$AI$3:$AK$48,3,0)</f>
        <v>West</v>
      </c>
      <c r="O4397" t="str">
        <f>VLOOKUP(Table1[[#This Row],[Column1]],Mapping!$AM$8:$AN$11,2,0)</f>
        <v>Technology</v>
      </c>
      <c r="P4397" t="str">
        <f>VLOOKUP(Table1[[#This Row],[Column3]],Mapping!$AP$5:$AQ$22,2,0)</f>
        <v>Accessories</v>
      </c>
      <c r="Q4397">
        <v>0.99</v>
      </c>
      <c r="R4397">
        <v>1</v>
      </c>
      <c r="S4397">
        <v>0.4356000000000001</v>
      </c>
    </row>
    <row r="4398" spans="1:19" x14ac:dyDescent="0.35">
      <c r="A4398">
        <v>2164</v>
      </c>
      <c r="B4398" t="s">
        <v>2323</v>
      </c>
      <c r="C4398" t="s">
        <v>2325</v>
      </c>
      <c r="D4398" t="str">
        <f>MID(Table1[[#This Row],[Product ID]],5,2)</f>
        <v>BI</v>
      </c>
      <c r="E4398" t="str">
        <f>LEFT(Table1[[#This Row],[Product ID]],3)</f>
        <v>OFF</v>
      </c>
      <c r="F4398" s="10" t="e">
        <f>VLOOKUP(Table1[[#This Row],[Order ID]],Mapping!H4398:J12189,3,0)</f>
        <v>#N/A</v>
      </c>
      <c r="G4398" s="10" t="e">
        <f>VLOOKUP(Table1[[#This Row],[Order ID]],Mapping!H4398:K12189,4,0)</f>
        <v>#N/A</v>
      </c>
      <c r="H4398" t="str">
        <f>INDEX(Mapping!$B$2:$T$7793,MATCH(Data!$A4398,Mapping!$B$3:$B$7793,0),MATCH(Data!$H$1,Mapping!$B$2:$T$2,0))</f>
        <v>First Class</v>
      </c>
      <c r="I4398" t="str">
        <f>INDEX(Mapping!$B$2:$T$7793,MATCH(Data!$A4398,Mapping!$B$3:$B$7793,0),MATCH(Data!$I$1,Mapping!$B$2:$T$2,0))</f>
        <v>Home Office</v>
      </c>
      <c r="J4398">
        <f>VLOOKUP($A4398,Mapping!$X$3:$Y$7793,2,0)</f>
        <v>94110</v>
      </c>
      <c r="K4398" t="str">
        <f>VLOOKUP($J4398,Mapping!$AB$3:$AC$475,2,0)</f>
        <v>Tucson</v>
      </c>
      <c r="L4398" t="str">
        <f>VLOOKUP($K4398,Mapping!$AF$3:$AG$475,2,0)</f>
        <v>Arizona</v>
      </c>
      <c r="M4398" t="str">
        <f>VLOOKUP($L4398,Mapping!$AI$3:$AJ$48,2,0)</f>
        <v>United States</v>
      </c>
      <c r="N4398" t="str">
        <f>VLOOKUP($L4398,Mapping!$AI$3:$AK$48,3,0)</f>
        <v>West</v>
      </c>
      <c r="O4398" t="str">
        <f>VLOOKUP(Table1[[#This Row],[Column1]],Mapping!$AM$8:$AN$11,2,0)</f>
        <v>Office Supplies</v>
      </c>
      <c r="P4398" t="str">
        <f>VLOOKUP(Table1[[#This Row],[Column3]],Mapping!$AP$5:$AQ$22,2,0)</f>
        <v>Binders</v>
      </c>
      <c r="Q4398">
        <v>101.84</v>
      </c>
      <c r="R4398">
        <v>5</v>
      </c>
      <c r="S4398">
        <v>36.917000000000002</v>
      </c>
    </row>
    <row r="4399" spans="1:19" x14ac:dyDescent="0.35">
      <c r="A4399">
        <v>3572</v>
      </c>
      <c r="B4399" t="s">
        <v>3323</v>
      </c>
      <c r="C4399" t="s">
        <v>1127</v>
      </c>
      <c r="D4399" t="str">
        <f>MID(Table1[[#This Row],[Product ID]],5,2)</f>
        <v>CO</v>
      </c>
      <c r="E4399" t="str">
        <f>LEFT(Table1[[#This Row],[Product ID]],3)</f>
        <v>TEC</v>
      </c>
      <c r="F4399" s="10" t="e">
        <f>VLOOKUP(Table1[[#This Row],[Order ID]],Mapping!H4399:J12190,3,0)</f>
        <v>#N/A</v>
      </c>
      <c r="G4399" s="10" t="e">
        <f>VLOOKUP(Table1[[#This Row],[Order ID]],Mapping!H4399:K12190,4,0)</f>
        <v>#N/A</v>
      </c>
      <c r="H4399" t="str">
        <f>INDEX(Mapping!$B$2:$T$7793,MATCH(Data!$A4399,Mapping!$B$3:$B$7793,0),MATCH(Data!$H$1,Mapping!$B$2:$T$2,0))</f>
        <v>Second Class</v>
      </c>
      <c r="I4399" t="str">
        <f>INDEX(Mapping!$B$2:$T$7793,MATCH(Data!$A4399,Mapping!$B$3:$B$7793,0),MATCH(Data!$I$1,Mapping!$B$2:$T$2,0))</f>
        <v>Home Office</v>
      </c>
      <c r="J4399">
        <f>VLOOKUP($A4399,Mapping!$X$3:$Y$7793,2,0)</f>
        <v>90036</v>
      </c>
      <c r="K4399" t="str">
        <f>VLOOKUP($J4399,Mapping!$AB$3:$AC$475,2,0)</f>
        <v>Los Angeles</v>
      </c>
      <c r="L4399" t="str">
        <f>VLOOKUP($K4399,Mapping!$AF$3:$AG$475,2,0)</f>
        <v>California</v>
      </c>
      <c r="M4399" t="str">
        <f>VLOOKUP($L4399,Mapping!$AI$3:$AJ$48,2,0)</f>
        <v>United States</v>
      </c>
      <c r="N4399" t="str">
        <f>VLOOKUP($L4399,Mapping!$AI$3:$AK$48,3,0)</f>
        <v>West</v>
      </c>
      <c r="O4399" t="str">
        <f>VLOOKUP(Table1[[#This Row],[Column1]],Mapping!$AM$8:$AN$11,2,0)</f>
        <v>Technology</v>
      </c>
      <c r="P4399" t="str">
        <f>VLOOKUP(Table1[[#This Row],[Column3]],Mapping!$AP$5:$AQ$22,2,0)</f>
        <v>Copiers</v>
      </c>
      <c r="Q4399">
        <v>479.98400000000004</v>
      </c>
      <c r="R4399">
        <v>2</v>
      </c>
      <c r="S4399">
        <v>89.996999999999986</v>
      </c>
    </row>
    <row r="4400" spans="1:19" x14ac:dyDescent="0.35">
      <c r="A4400">
        <v>6690</v>
      </c>
      <c r="B4400" t="s">
        <v>5151</v>
      </c>
      <c r="C4400" t="s">
        <v>2600</v>
      </c>
      <c r="D4400" t="str">
        <f>MID(Table1[[#This Row],[Product ID]],5,2)</f>
        <v>EN</v>
      </c>
      <c r="E4400" t="str">
        <f>LEFT(Table1[[#This Row],[Product ID]],3)</f>
        <v>OFF</v>
      </c>
      <c r="F4400" s="10">
        <f>VLOOKUP(Table1[[#This Row],[Order ID]],Mapping!H4400:J12191,3,0)</f>
        <v>41912</v>
      </c>
      <c r="G4400" s="10">
        <f>VLOOKUP(Table1[[#This Row],[Order ID]],Mapping!H4400:K12191,4,0)</f>
        <v>41914</v>
      </c>
      <c r="H4400" t="str">
        <f>INDEX(Mapping!$B$2:$T$7793,MATCH(Data!$A4400,Mapping!$B$3:$B$7793,0),MATCH(Data!$H$1,Mapping!$B$2:$T$2,0))</f>
        <v>First Class</v>
      </c>
      <c r="I4400" t="str">
        <f>INDEX(Mapping!$B$2:$T$7793,MATCH(Data!$A4400,Mapping!$B$3:$B$7793,0),MATCH(Data!$I$1,Mapping!$B$2:$T$2,0))</f>
        <v>Consumer</v>
      </c>
      <c r="J4400">
        <f>VLOOKUP($A4400,Mapping!$X$3:$Y$7793,2,0)</f>
        <v>11550</v>
      </c>
      <c r="K4400" t="str">
        <f>VLOOKUP($J4400,Mapping!$AB$3:$AC$475,2,0)</f>
        <v>Saint Cloud</v>
      </c>
      <c r="L4400" t="str">
        <f>VLOOKUP($K4400,Mapping!$AF$3:$AG$475,2,0)</f>
        <v>Minnesota</v>
      </c>
      <c r="M4400" t="str">
        <f>VLOOKUP($L4400,Mapping!$AI$3:$AJ$48,2,0)</f>
        <v>United States</v>
      </c>
      <c r="N4400" t="str">
        <f>VLOOKUP($L4400,Mapping!$AI$3:$AK$48,3,0)</f>
        <v>Central</v>
      </c>
      <c r="O4400" t="str">
        <f>VLOOKUP(Table1[[#This Row],[Column1]],Mapping!$AM$8:$AN$11,2,0)</f>
        <v>Office Supplies</v>
      </c>
      <c r="P4400" t="str">
        <f>VLOOKUP(Table1[[#This Row],[Column3]],Mapping!$AP$5:$AQ$22,2,0)</f>
        <v>Envelopes</v>
      </c>
      <c r="Q4400">
        <v>7.98</v>
      </c>
      <c r="R4400">
        <v>3</v>
      </c>
      <c r="S4400">
        <v>3.9102000000000006</v>
      </c>
    </row>
    <row r="4401" spans="1:19" x14ac:dyDescent="0.35">
      <c r="A4401">
        <v>5576</v>
      </c>
      <c r="B4401" t="s">
        <v>4531</v>
      </c>
      <c r="C4401" t="s">
        <v>967</v>
      </c>
      <c r="D4401" t="str">
        <f>MID(Table1[[#This Row],[Product ID]],5,2)</f>
        <v>LA</v>
      </c>
      <c r="E4401" t="str">
        <f>LEFT(Table1[[#This Row],[Product ID]],3)</f>
        <v>OFF</v>
      </c>
      <c r="F4401" s="10">
        <f>VLOOKUP(Table1[[#This Row],[Order ID]],Mapping!H4401:J12192,3,0)</f>
        <v>41759</v>
      </c>
      <c r="G4401" s="10">
        <f>VLOOKUP(Table1[[#This Row],[Order ID]],Mapping!H4401:K12192,4,0)</f>
        <v>41764</v>
      </c>
      <c r="H4401" t="str">
        <f>INDEX(Mapping!$B$2:$T$7793,MATCH(Data!$A4401,Mapping!$B$3:$B$7793,0),MATCH(Data!$H$1,Mapping!$B$2:$T$2,0))</f>
        <v>Standard Class</v>
      </c>
      <c r="I4401" t="str">
        <f>INDEX(Mapping!$B$2:$T$7793,MATCH(Data!$A4401,Mapping!$B$3:$B$7793,0),MATCH(Data!$I$1,Mapping!$B$2:$T$2,0))</f>
        <v>Consumer</v>
      </c>
      <c r="J4401">
        <f>VLOOKUP($A4401,Mapping!$X$3:$Y$7793,2,0)</f>
        <v>7050</v>
      </c>
      <c r="K4401" t="str">
        <f>VLOOKUP($J4401,Mapping!$AB$3:$AC$475,2,0)</f>
        <v>Santa Fe</v>
      </c>
      <c r="L4401" t="str">
        <f>VLOOKUP($K4401,Mapping!$AF$3:$AG$475,2,0)</f>
        <v>New Mexico</v>
      </c>
      <c r="M4401" t="str">
        <f>VLOOKUP($L4401,Mapping!$AI$3:$AJ$48,2,0)</f>
        <v>United States</v>
      </c>
      <c r="N4401" t="str">
        <f>VLOOKUP($L4401,Mapping!$AI$3:$AK$48,3,0)</f>
        <v>West</v>
      </c>
      <c r="O4401" t="str">
        <f>VLOOKUP(Table1[[#This Row],[Column1]],Mapping!$AM$8:$AN$11,2,0)</f>
        <v>Office Supplies</v>
      </c>
      <c r="P4401" t="str">
        <f>VLOOKUP(Table1[[#This Row],[Column3]],Mapping!$AP$5:$AQ$22,2,0)</f>
        <v>Labels</v>
      </c>
      <c r="Q4401">
        <v>4.91</v>
      </c>
      <c r="R4401">
        <v>1</v>
      </c>
      <c r="S4401">
        <v>2.4058999999999999</v>
      </c>
    </row>
    <row r="4402" spans="1:19" x14ac:dyDescent="0.35">
      <c r="A4402">
        <v>3033</v>
      </c>
      <c r="B4402" t="s">
        <v>2964</v>
      </c>
      <c r="C4402" t="s">
        <v>2965</v>
      </c>
      <c r="D4402" t="str">
        <f>MID(Table1[[#This Row],[Product ID]],5,2)</f>
        <v>PH</v>
      </c>
      <c r="E4402" t="str">
        <f>LEFT(Table1[[#This Row],[Product ID]],3)</f>
        <v>TEC</v>
      </c>
      <c r="F4402" s="10" t="e">
        <f>VLOOKUP(Table1[[#This Row],[Order ID]],Mapping!H4402:J12193,3,0)</f>
        <v>#N/A</v>
      </c>
      <c r="G4402" s="10" t="e">
        <f>VLOOKUP(Table1[[#This Row],[Order ID]],Mapping!H4402:K12193,4,0)</f>
        <v>#N/A</v>
      </c>
      <c r="H4402" t="str">
        <f>INDEX(Mapping!$B$2:$T$7793,MATCH(Data!$A4402,Mapping!$B$3:$B$7793,0),MATCH(Data!$H$1,Mapping!$B$2:$T$2,0))</f>
        <v>Standard Class</v>
      </c>
      <c r="I4402" t="str">
        <f>INDEX(Mapping!$B$2:$T$7793,MATCH(Data!$A4402,Mapping!$B$3:$B$7793,0),MATCH(Data!$I$1,Mapping!$B$2:$T$2,0))</f>
        <v>Home Office</v>
      </c>
      <c r="J4402">
        <f>VLOOKUP($A4402,Mapping!$X$3:$Y$7793,2,0)</f>
        <v>77581</v>
      </c>
      <c r="K4402" t="str">
        <f>VLOOKUP($J4402,Mapping!$AB$3:$AC$475,2,0)</f>
        <v>Edinburg</v>
      </c>
      <c r="L4402" t="str">
        <f>VLOOKUP($K4402,Mapping!$AF$3:$AG$475,2,0)</f>
        <v>Texas</v>
      </c>
      <c r="M4402" t="str">
        <f>VLOOKUP($L4402,Mapping!$AI$3:$AJ$48,2,0)</f>
        <v>United States</v>
      </c>
      <c r="N4402" t="str">
        <f>VLOOKUP($L4402,Mapping!$AI$3:$AK$48,3,0)</f>
        <v>Central</v>
      </c>
      <c r="O4402" t="str">
        <f>VLOOKUP(Table1[[#This Row],[Column1]],Mapping!$AM$8:$AN$11,2,0)</f>
        <v>Technology</v>
      </c>
      <c r="P4402" t="str">
        <f>VLOOKUP(Table1[[#This Row],[Column3]],Mapping!$AP$5:$AQ$22,2,0)</f>
        <v>Phones</v>
      </c>
      <c r="Q4402">
        <v>470.37600000000009</v>
      </c>
      <c r="R4402">
        <v>3</v>
      </c>
      <c r="S4402">
        <v>52.917299999999955</v>
      </c>
    </row>
    <row r="4403" spans="1:19" x14ac:dyDescent="0.35">
      <c r="A4403">
        <v>1529</v>
      </c>
      <c r="B4403" t="s">
        <v>1781</v>
      </c>
      <c r="C4403" t="s">
        <v>1437</v>
      </c>
      <c r="D4403" t="str">
        <f>MID(Table1[[#This Row],[Product ID]],5,2)</f>
        <v>PA</v>
      </c>
      <c r="E4403" t="str">
        <f>LEFT(Table1[[#This Row],[Product ID]],3)</f>
        <v>OFF</v>
      </c>
      <c r="F4403" s="10" t="e">
        <f>VLOOKUP(Table1[[#This Row],[Order ID]],Mapping!H4403:J12194,3,0)</f>
        <v>#N/A</v>
      </c>
      <c r="G4403" s="10" t="e">
        <f>VLOOKUP(Table1[[#This Row],[Order ID]],Mapping!H4403:K12194,4,0)</f>
        <v>#N/A</v>
      </c>
      <c r="H4403" t="str">
        <f>INDEX(Mapping!$B$2:$T$7793,MATCH(Data!$A4403,Mapping!$B$3:$B$7793,0),MATCH(Data!$H$1,Mapping!$B$2:$T$2,0))</f>
        <v>Standard Class</v>
      </c>
      <c r="I4403" t="str">
        <f>INDEX(Mapping!$B$2:$T$7793,MATCH(Data!$A4403,Mapping!$B$3:$B$7793,0),MATCH(Data!$I$1,Mapping!$B$2:$T$2,0))</f>
        <v>Corporate</v>
      </c>
      <c r="J4403">
        <f>VLOOKUP($A4403,Mapping!$X$3:$Y$7793,2,0)</f>
        <v>92024</v>
      </c>
      <c r="K4403" t="str">
        <f>VLOOKUP($J4403,Mapping!$AB$3:$AC$475,2,0)</f>
        <v>Plainfield</v>
      </c>
      <c r="L4403" t="str">
        <f>VLOOKUP($K4403,Mapping!$AF$3:$AG$475,2,0)</f>
        <v>New Jersey</v>
      </c>
      <c r="M4403" t="str">
        <f>VLOOKUP($L4403,Mapping!$AI$3:$AJ$48,2,0)</f>
        <v>United States</v>
      </c>
      <c r="N4403" t="str">
        <f>VLOOKUP($L4403,Mapping!$AI$3:$AK$48,3,0)</f>
        <v>East</v>
      </c>
      <c r="O4403" t="str">
        <f>VLOOKUP(Table1[[#This Row],[Column1]],Mapping!$AM$8:$AN$11,2,0)</f>
        <v>Office Supplies</v>
      </c>
      <c r="P4403" t="str">
        <f>VLOOKUP(Table1[[#This Row],[Column3]],Mapping!$AP$5:$AQ$22,2,0)</f>
        <v>Paper</v>
      </c>
      <c r="Q4403">
        <v>92.94</v>
      </c>
      <c r="R4403">
        <v>3</v>
      </c>
      <c r="S4403">
        <v>41.822999999999993</v>
      </c>
    </row>
    <row r="4404" spans="1:19" x14ac:dyDescent="0.35">
      <c r="A4404">
        <v>6923</v>
      </c>
      <c r="B4404" t="s">
        <v>5280</v>
      </c>
      <c r="C4404" t="s">
        <v>5281</v>
      </c>
      <c r="D4404" t="str">
        <f>MID(Table1[[#This Row],[Product ID]],5,2)</f>
        <v>MA</v>
      </c>
      <c r="E4404" t="str">
        <f>LEFT(Table1[[#This Row],[Product ID]],3)</f>
        <v>TEC</v>
      </c>
      <c r="F4404" s="10">
        <f>VLOOKUP(Table1[[#This Row],[Order ID]],Mapping!H4404:J12195,3,0)</f>
        <v>41900</v>
      </c>
      <c r="G4404" s="10">
        <f>VLOOKUP(Table1[[#This Row],[Order ID]],Mapping!H4404:K12195,4,0)</f>
        <v>41906</v>
      </c>
      <c r="H4404" t="str">
        <f>INDEX(Mapping!$B$2:$T$7793,MATCH(Data!$A4404,Mapping!$B$3:$B$7793,0),MATCH(Data!$H$1,Mapping!$B$2:$T$2,0))</f>
        <v>Standard Class</v>
      </c>
      <c r="I4404" t="str">
        <f>INDEX(Mapping!$B$2:$T$7793,MATCH(Data!$A4404,Mapping!$B$3:$B$7793,0),MATCH(Data!$I$1,Mapping!$B$2:$T$2,0))</f>
        <v>Consumer</v>
      </c>
      <c r="J4404">
        <f>VLOOKUP($A4404,Mapping!$X$3:$Y$7793,2,0)</f>
        <v>7960</v>
      </c>
      <c r="K4404" t="str">
        <f>VLOOKUP($J4404,Mapping!$AB$3:$AC$475,2,0)</f>
        <v>Manchester</v>
      </c>
      <c r="L4404" t="str">
        <f>VLOOKUP($K4404,Mapping!$AF$3:$AG$475,2,0)</f>
        <v>Connecticut</v>
      </c>
      <c r="M4404" t="str">
        <f>VLOOKUP($L4404,Mapping!$AI$3:$AJ$48,2,0)</f>
        <v>United States</v>
      </c>
      <c r="N4404" t="str">
        <f>VLOOKUP($L4404,Mapping!$AI$3:$AK$48,3,0)</f>
        <v>East</v>
      </c>
      <c r="O4404" t="str">
        <f>VLOOKUP(Table1[[#This Row],[Column1]],Mapping!$AM$8:$AN$11,2,0)</f>
        <v>Technology</v>
      </c>
      <c r="P4404" t="str">
        <f>VLOOKUP(Table1[[#This Row],[Column3]],Mapping!$AP$5:$AQ$22,2,0)</f>
        <v>Machines</v>
      </c>
      <c r="Q4404">
        <v>480</v>
      </c>
      <c r="R4404">
        <v>4</v>
      </c>
      <c r="S4404">
        <v>225.6</v>
      </c>
    </row>
    <row r="4405" spans="1:19" x14ac:dyDescent="0.35">
      <c r="A4405">
        <v>6924</v>
      </c>
      <c r="B4405" t="s">
        <v>5280</v>
      </c>
      <c r="C4405" t="s">
        <v>94</v>
      </c>
      <c r="D4405" t="str">
        <f>MID(Table1[[#This Row],[Product ID]],5,2)</f>
        <v>ST</v>
      </c>
      <c r="E4405" t="str">
        <f>LEFT(Table1[[#This Row],[Product ID]],3)</f>
        <v>OFF</v>
      </c>
      <c r="F4405" s="10">
        <f>VLOOKUP(Table1[[#This Row],[Order ID]],Mapping!H4405:J12196,3,0)</f>
        <v>41900</v>
      </c>
      <c r="G4405" s="10">
        <f>VLOOKUP(Table1[[#This Row],[Order ID]],Mapping!H4405:K12196,4,0)</f>
        <v>41906</v>
      </c>
      <c r="H4405" t="str">
        <f>INDEX(Mapping!$B$2:$T$7793,MATCH(Data!$A4405,Mapping!$B$3:$B$7793,0),MATCH(Data!$H$1,Mapping!$B$2:$T$2,0))</f>
        <v>Standard Class</v>
      </c>
      <c r="I4405" t="str">
        <f>INDEX(Mapping!$B$2:$T$7793,MATCH(Data!$A4405,Mapping!$B$3:$B$7793,0),MATCH(Data!$I$1,Mapping!$B$2:$T$2,0))</f>
        <v>Consumer</v>
      </c>
      <c r="J4405">
        <f>VLOOKUP($A4405,Mapping!$X$3:$Y$7793,2,0)</f>
        <v>7960</v>
      </c>
      <c r="K4405" t="str">
        <f>VLOOKUP($J4405,Mapping!$AB$3:$AC$475,2,0)</f>
        <v>Manchester</v>
      </c>
      <c r="L4405" t="str">
        <f>VLOOKUP($K4405,Mapping!$AF$3:$AG$475,2,0)</f>
        <v>Connecticut</v>
      </c>
      <c r="M4405" t="str">
        <f>VLOOKUP($L4405,Mapping!$AI$3:$AJ$48,2,0)</f>
        <v>United States</v>
      </c>
      <c r="N4405" t="str">
        <f>VLOOKUP($L4405,Mapping!$AI$3:$AK$48,3,0)</f>
        <v>East</v>
      </c>
      <c r="O4405" t="str">
        <f>VLOOKUP(Table1[[#This Row],[Column1]],Mapping!$AM$8:$AN$11,2,0)</f>
        <v>Office Supplies</v>
      </c>
      <c r="P4405" t="str">
        <f>VLOOKUP(Table1[[#This Row],[Column3]],Mapping!$AP$5:$AQ$22,2,0)</f>
        <v>Storage</v>
      </c>
      <c r="Q4405">
        <v>34.049999999999997</v>
      </c>
      <c r="R4405">
        <v>3</v>
      </c>
      <c r="S4405">
        <v>9.5340000000000025</v>
      </c>
    </row>
    <row r="4406" spans="1:19" x14ac:dyDescent="0.35">
      <c r="A4406">
        <v>640</v>
      </c>
      <c r="B4406" t="s">
        <v>832</v>
      </c>
      <c r="C4406" t="s">
        <v>833</v>
      </c>
      <c r="D4406" t="str">
        <f>MID(Table1[[#This Row],[Product ID]],5,2)</f>
        <v>FA</v>
      </c>
      <c r="E4406" t="str">
        <f>LEFT(Table1[[#This Row],[Product ID]],3)</f>
        <v>OFF</v>
      </c>
      <c r="F4406" s="10" t="e">
        <f>VLOOKUP(Table1[[#This Row],[Order ID]],Mapping!H4406:J12197,3,0)</f>
        <v>#N/A</v>
      </c>
      <c r="G4406" s="10" t="e">
        <f>VLOOKUP(Table1[[#This Row],[Order ID]],Mapping!H4406:K12197,4,0)</f>
        <v>#N/A</v>
      </c>
      <c r="H4406" t="str">
        <f>INDEX(Mapping!$B$2:$T$7793,MATCH(Data!$A4406,Mapping!$B$3:$B$7793,0),MATCH(Data!$H$1,Mapping!$B$2:$T$2,0))</f>
        <v>Standard Class</v>
      </c>
      <c r="I4406" t="str">
        <f>INDEX(Mapping!$B$2:$T$7793,MATCH(Data!$A4406,Mapping!$B$3:$B$7793,0),MATCH(Data!$I$1,Mapping!$B$2:$T$2,0))</f>
        <v>Consumer</v>
      </c>
      <c r="J4406">
        <f>VLOOKUP($A4406,Mapping!$X$3:$Y$7793,2,0)</f>
        <v>55044</v>
      </c>
      <c r="K4406" t="str">
        <f>VLOOKUP($J4406,Mapping!$AB$3:$AC$475,2,0)</f>
        <v>Murfreesboro</v>
      </c>
      <c r="L4406" t="str">
        <f>VLOOKUP($K4406,Mapping!$AF$3:$AG$475,2,0)</f>
        <v>Tennessee</v>
      </c>
      <c r="M4406" t="str">
        <f>VLOOKUP($L4406,Mapping!$AI$3:$AJ$48,2,0)</f>
        <v>United States</v>
      </c>
      <c r="N4406" t="str">
        <f>VLOOKUP($L4406,Mapping!$AI$3:$AK$48,3,0)</f>
        <v>South</v>
      </c>
      <c r="O4406" t="str">
        <f>VLOOKUP(Table1[[#This Row],[Column1]],Mapping!$AM$8:$AN$11,2,0)</f>
        <v>Office Supplies</v>
      </c>
      <c r="P4406" t="str">
        <f>VLOOKUP(Table1[[#This Row],[Column3]],Mapping!$AP$5:$AQ$22,2,0)</f>
        <v>Fasteners</v>
      </c>
      <c r="Q4406">
        <v>35</v>
      </c>
      <c r="R4406">
        <v>7</v>
      </c>
      <c r="S4406">
        <v>16.8</v>
      </c>
    </row>
    <row r="4407" spans="1:19" x14ac:dyDescent="0.35">
      <c r="A4407">
        <v>641</v>
      </c>
      <c r="B4407" t="s">
        <v>832</v>
      </c>
      <c r="C4407" t="s">
        <v>834</v>
      </c>
      <c r="D4407" t="str">
        <f>MID(Table1[[#This Row],[Product ID]],5,2)</f>
        <v>SU</v>
      </c>
      <c r="E4407" t="str">
        <f>LEFT(Table1[[#This Row],[Product ID]],3)</f>
        <v>OFF</v>
      </c>
      <c r="F4407" s="10" t="e">
        <f>VLOOKUP(Table1[[#This Row],[Order ID]],Mapping!H4407:J12198,3,0)</f>
        <v>#N/A</v>
      </c>
      <c r="G4407" s="10" t="e">
        <f>VLOOKUP(Table1[[#This Row],[Order ID]],Mapping!H4407:K12198,4,0)</f>
        <v>#N/A</v>
      </c>
      <c r="H4407" t="str">
        <f>INDEX(Mapping!$B$2:$T$7793,MATCH(Data!$A4407,Mapping!$B$3:$B$7793,0),MATCH(Data!$H$1,Mapping!$B$2:$T$2,0))</f>
        <v>Standard Class</v>
      </c>
      <c r="I4407" t="str">
        <f>INDEX(Mapping!$B$2:$T$7793,MATCH(Data!$A4407,Mapping!$B$3:$B$7793,0),MATCH(Data!$I$1,Mapping!$B$2:$T$2,0))</f>
        <v>Consumer</v>
      </c>
      <c r="J4407">
        <f>VLOOKUP($A4407,Mapping!$X$3:$Y$7793,2,0)</f>
        <v>55044</v>
      </c>
      <c r="K4407" t="str">
        <f>VLOOKUP($J4407,Mapping!$AB$3:$AC$475,2,0)</f>
        <v>Murfreesboro</v>
      </c>
      <c r="L4407" t="str">
        <f>VLOOKUP($K4407,Mapping!$AF$3:$AG$475,2,0)</f>
        <v>Tennessee</v>
      </c>
      <c r="M4407" t="str">
        <f>VLOOKUP($L4407,Mapping!$AI$3:$AJ$48,2,0)</f>
        <v>United States</v>
      </c>
      <c r="N4407" t="str">
        <f>VLOOKUP($L4407,Mapping!$AI$3:$AK$48,3,0)</f>
        <v>South</v>
      </c>
      <c r="O4407" t="str">
        <f>VLOOKUP(Table1[[#This Row],[Column1]],Mapping!$AM$8:$AN$11,2,0)</f>
        <v>Office Supplies</v>
      </c>
      <c r="P4407" t="str">
        <f>VLOOKUP(Table1[[#This Row],[Column3]],Mapping!$AP$5:$AQ$22,2,0)</f>
        <v>Supplies</v>
      </c>
      <c r="Q4407">
        <v>37.24</v>
      </c>
      <c r="R4407">
        <v>4</v>
      </c>
      <c r="S4407">
        <v>10.799599999999998</v>
      </c>
    </row>
    <row r="4408" spans="1:19" x14ac:dyDescent="0.35">
      <c r="A4408">
        <v>642</v>
      </c>
      <c r="B4408" t="s">
        <v>832</v>
      </c>
      <c r="C4408" t="s">
        <v>835</v>
      </c>
      <c r="D4408" t="str">
        <f>MID(Table1[[#This Row],[Product ID]],5,2)</f>
        <v>EN</v>
      </c>
      <c r="E4408" t="str">
        <f>LEFT(Table1[[#This Row],[Product ID]],3)</f>
        <v>OFF</v>
      </c>
      <c r="F4408" s="10" t="e">
        <f>VLOOKUP(Table1[[#This Row],[Order ID]],Mapping!H4408:J12199,3,0)</f>
        <v>#N/A</v>
      </c>
      <c r="G4408" s="10" t="e">
        <f>VLOOKUP(Table1[[#This Row],[Order ID]],Mapping!H4408:K12199,4,0)</f>
        <v>#N/A</v>
      </c>
      <c r="H4408" t="str">
        <f>INDEX(Mapping!$B$2:$T$7793,MATCH(Data!$A4408,Mapping!$B$3:$B$7793,0),MATCH(Data!$H$1,Mapping!$B$2:$T$2,0))</f>
        <v>Standard Class</v>
      </c>
      <c r="I4408" t="str">
        <f>INDEX(Mapping!$B$2:$T$7793,MATCH(Data!$A4408,Mapping!$B$3:$B$7793,0),MATCH(Data!$I$1,Mapping!$B$2:$T$2,0))</f>
        <v>Consumer</v>
      </c>
      <c r="J4408">
        <f>VLOOKUP($A4408,Mapping!$X$3:$Y$7793,2,0)</f>
        <v>55044</v>
      </c>
      <c r="K4408" t="str">
        <f>VLOOKUP($J4408,Mapping!$AB$3:$AC$475,2,0)</f>
        <v>Murfreesboro</v>
      </c>
      <c r="L4408" t="str">
        <f>VLOOKUP($K4408,Mapping!$AF$3:$AG$475,2,0)</f>
        <v>Tennessee</v>
      </c>
      <c r="M4408" t="str">
        <f>VLOOKUP($L4408,Mapping!$AI$3:$AJ$48,2,0)</f>
        <v>United States</v>
      </c>
      <c r="N4408" t="str">
        <f>VLOOKUP($L4408,Mapping!$AI$3:$AK$48,3,0)</f>
        <v>South</v>
      </c>
      <c r="O4408" t="str">
        <f>VLOOKUP(Table1[[#This Row],[Column1]],Mapping!$AM$8:$AN$11,2,0)</f>
        <v>Office Supplies</v>
      </c>
      <c r="P4408" t="str">
        <f>VLOOKUP(Table1[[#This Row],[Column3]],Mapping!$AP$5:$AQ$22,2,0)</f>
        <v>Envelopes</v>
      </c>
      <c r="Q4408">
        <v>15.28</v>
      </c>
      <c r="R4408">
        <v>2</v>
      </c>
      <c r="S4408">
        <v>7.4871999999999996</v>
      </c>
    </row>
    <row r="4409" spans="1:19" x14ac:dyDescent="0.35">
      <c r="A4409">
        <v>6773</v>
      </c>
      <c r="B4409" t="s">
        <v>5201</v>
      </c>
      <c r="C4409" t="s">
        <v>241</v>
      </c>
      <c r="D4409" t="str">
        <f>MID(Table1[[#This Row],[Product ID]],5,2)</f>
        <v>TA</v>
      </c>
      <c r="E4409" t="str">
        <f>LEFT(Table1[[#This Row],[Product ID]],3)</f>
        <v>FUR</v>
      </c>
      <c r="F4409" s="10">
        <f>VLOOKUP(Table1[[#This Row],[Order ID]],Mapping!H4409:J12200,3,0)</f>
        <v>41898</v>
      </c>
      <c r="G4409" s="10">
        <f>VLOOKUP(Table1[[#This Row],[Order ID]],Mapping!H4409:K12200,4,0)</f>
        <v>41900</v>
      </c>
      <c r="H4409" t="str">
        <f>INDEX(Mapping!$B$2:$T$7793,MATCH(Data!$A4409,Mapping!$B$3:$B$7793,0),MATCH(Data!$H$1,Mapping!$B$2:$T$2,0))</f>
        <v>Second Class</v>
      </c>
      <c r="I4409" t="str">
        <f>INDEX(Mapping!$B$2:$T$7793,MATCH(Data!$A4409,Mapping!$B$3:$B$7793,0),MATCH(Data!$I$1,Mapping!$B$2:$T$2,0))</f>
        <v>Home Office</v>
      </c>
      <c r="J4409">
        <f>VLOOKUP($A4409,Mapping!$X$3:$Y$7793,2,0)</f>
        <v>94109</v>
      </c>
      <c r="K4409" t="str">
        <f>VLOOKUP($J4409,Mapping!$AB$3:$AC$475,2,0)</f>
        <v>Fremont</v>
      </c>
      <c r="L4409" t="str">
        <f>VLOOKUP($K4409,Mapping!$AF$3:$AG$475,2,0)</f>
        <v>Nebraska</v>
      </c>
      <c r="M4409" t="str">
        <f>VLOOKUP($L4409,Mapping!$AI$3:$AJ$48,2,0)</f>
        <v>United States</v>
      </c>
      <c r="N4409" t="str">
        <f>VLOOKUP($L4409,Mapping!$AI$3:$AK$48,3,0)</f>
        <v>Central</v>
      </c>
      <c r="O4409" t="str">
        <f>VLOOKUP(Table1[[#This Row],[Column1]],Mapping!$AM$8:$AN$11,2,0)</f>
        <v>Furniture</v>
      </c>
      <c r="P4409" t="str">
        <f>VLOOKUP(Table1[[#This Row],[Column3]],Mapping!$AP$5:$AQ$22,2,0)</f>
        <v>Tables</v>
      </c>
      <c r="Q4409">
        <v>300.904</v>
      </c>
      <c r="R4409">
        <v>1</v>
      </c>
      <c r="S4409">
        <v>11.283900000000017</v>
      </c>
    </row>
    <row r="4410" spans="1:19" x14ac:dyDescent="0.35">
      <c r="A4410">
        <v>4405</v>
      </c>
      <c r="B4410" t="s">
        <v>3856</v>
      </c>
      <c r="C4410" t="s">
        <v>1287</v>
      </c>
      <c r="D4410" t="str">
        <f>MID(Table1[[#This Row],[Product ID]],5,2)</f>
        <v>FU</v>
      </c>
      <c r="E4410" t="str">
        <f>LEFT(Table1[[#This Row],[Product ID]],3)</f>
        <v>FUR</v>
      </c>
      <c r="F4410" s="10" t="e">
        <f>VLOOKUP(Table1[[#This Row],[Order ID]],Mapping!H4410:J12201,3,0)</f>
        <v>#N/A</v>
      </c>
      <c r="G4410" s="10" t="e">
        <f>VLOOKUP(Table1[[#This Row],[Order ID]],Mapping!H4410:K12201,4,0)</f>
        <v>#N/A</v>
      </c>
      <c r="H4410" t="str">
        <f>INDEX(Mapping!$B$2:$T$7793,MATCH(Data!$A4410,Mapping!$B$3:$B$7793,0),MATCH(Data!$H$1,Mapping!$B$2:$T$2,0))</f>
        <v>First Class</v>
      </c>
      <c r="I4410" t="str">
        <f>INDEX(Mapping!$B$2:$T$7793,MATCH(Data!$A4410,Mapping!$B$3:$B$7793,0),MATCH(Data!$I$1,Mapping!$B$2:$T$2,0))</f>
        <v>Home Office</v>
      </c>
      <c r="J4410">
        <f>VLOOKUP($A4410,Mapping!$X$3:$Y$7793,2,0)</f>
        <v>7960</v>
      </c>
      <c r="K4410" t="str">
        <f>VLOOKUP($J4410,Mapping!$AB$3:$AC$475,2,0)</f>
        <v>Manchester</v>
      </c>
      <c r="L4410" t="str">
        <f>VLOOKUP($K4410,Mapping!$AF$3:$AG$475,2,0)</f>
        <v>Connecticut</v>
      </c>
      <c r="M4410" t="str">
        <f>VLOOKUP($L4410,Mapping!$AI$3:$AJ$48,2,0)</f>
        <v>United States</v>
      </c>
      <c r="N4410" t="str">
        <f>VLOOKUP($L4410,Mapping!$AI$3:$AK$48,3,0)</f>
        <v>East</v>
      </c>
      <c r="O4410" t="str">
        <f>VLOOKUP(Table1[[#This Row],[Column1]],Mapping!$AM$8:$AN$11,2,0)</f>
        <v>Furniture</v>
      </c>
      <c r="P4410" t="str">
        <f>VLOOKUP(Table1[[#This Row],[Column3]],Mapping!$AP$5:$AQ$22,2,0)</f>
        <v>Furnishings</v>
      </c>
      <c r="Q4410">
        <v>74.45</v>
      </c>
      <c r="R4410">
        <v>5</v>
      </c>
      <c r="S4410">
        <v>20.101500000000001</v>
      </c>
    </row>
    <row r="4411" spans="1:19" x14ac:dyDescent="0.35">
      <c r="A4411">
        <v>2061</v>
      </c>
      <c r="B4411" t="s">
        <v>2232</v>
      </c>
      <c r="C4411" t="s">
        <v>2233</v>
      </c>
      <c r="D4411" t="str">
        <f>MID(Table1[[#This Row],[Product ID]],5,2)</f>
        <v>CO</v>
      </c>
      <c r="E4411" t="str">
        <f>LEFT(Table1[[#This Row],[Product ID]],3)</f>
        <v>TEC</v>
      </c>
      <c r="F4411" s="10" t="e">
        <f>VLOOKUP(Table1[[#This Row],[Order ID]],Mapping!H4411:J12202,3,0)</f>
        <v>#N/A</v>
      </c>
      <c r="G4411" s="10" t="e">
        <f>VLOOKUP(Table1[[#This Row],[Order ID]],Mapping!H4411:K12202,4,0)</f>
        <v>#N/A</v>
      </c>
      <c r="H4411" t="str">
        <f>INDEX(Mapping!$B$2:$T$7793,MATCH(Data!$A4411,Mapping!$B$3:$B$7793,0),MATCH(Data!$H$1,Mapping!$B$2:$T$2,0))</f>
        <v>Second Class</v>
      </c>
      <c r="I4411" t="str">
        <f>INDEX(Mapping!$B$2:$T$7793,MATCH(Data!$A4411,Mapping!$B$3:$B$7793,0),MATCH(Data!$I$1,Mapping!$B$2:$T$2,0))</f>
        <v>Corporate</v>
      </c>
      <c r="J4411">
        <f>VLOOKUP($A4411,Mapping!$X$3:$Y$7793,2,0)</f>
        <v>10024</v>
      </c>
      <c r="K4411" t="str">
        <f>VLOOKUP($J4411,Mapping!$AB$3:$AC$475,2,0)</f>
        <v>Memphis</v>
      </c>
      <c r="L4411" t="str">
        <f>VLOOKUP($K4411,Mapping!$AF$3:$AG$475,2,0)</f>
        <v>Tennessee</v>
      </c>
      <c r="M4411" t="str">
        <f>VLOOKUP($L4411,Mapping!$AI$3:$AJ$48,2,0)</f>
        <v>United States</v>
      </c>
      <c r="N4411" t="str">
        <f>VLOOKUP($L4411,Mapping!$AI$3:$AK$48,3,0)</f>
        <v>South</v>
      </c>
      <c r="O4411" t="str">
        <f>VLOOKUP(Table1[[#This Row],[Column1]],Mapping!$AM$8:$AN$11,2,0)</f>
        <v>Technology</v>
      </c>
      <c r="P4411" t="str">
        <f>VLOOKUP(Table1[[#This Row],[Column3]],Mapping!$AP$5:$AQ$22,2,0)</f>
        <v>Copiers</v>
      </c>
      <c r="Q4411">
        <v>11199.968000000001</v>
      </c>
      <c r="R4411">
        <v>4</v>
      </c>
      <c r="S4411">
        <v>3919.9887999999992</v>
      </c>
    </row>
    <row r="4412" spans="1:19" x14ac:dyDescent="0.35">
      <c r="A4412">
        <v>2062</v>
      </c>
      <c r="B4412" t="s">
        <v>2232</v>
      </c>
      <c r="C4412" t="s">
        <v>2234</v>
      </c>
      <c r="D4412" t="str">
        <f>MID(Table1[[#This Row],[Product ID]],5,2)</f>
        <v>PH</v>
      </c>
      <c r="E4412" t="str">
        <f>LEFT(Table1[[#This Row],[Product ID]],3)</f>
        <v>TEC</v>
      </c>
      <c r="F4412" s="10" t="e">
        <f>VLOOKUP(Table1[[#This Row],[Order ID]],Mapping!H4412:J12203,3,0)</f>
        <v>#N/A</v>
      </c>
      <c r="G4412" s="10" t="e">
        <f>VLOOKUP(Table1[[#This Row],[Order ID]],Mapping!H4412:K12203,4,0)</f>
        <v>#N/A</v>
      </c>
      <c r="H4412" t="str">
        <f>INDEX(Mapping!$B$2:$T$7793,MATCH(Data!$A4412,Mapping!$B$3:$B$7793,0),MATCH(Data!$H$1,Mapping!$B$2:$T$2,0))</f>
        <v>First Class</v>
      </c>
      <c r="I4412" t="str">
        <f>INDEX(Mapping!$B$2:$T$7793,MATCH(Data!$A4412,Mapping!$B$3:$B$7793,0),MATCH(Data!$I$1,Mapping!$B$2:$T$2,0))</f>
        <v>Home Office</v>
      </c>
      <c r="J4412">
        <f>VLOOKUP($A4412,Mapping!$X$3:$Y$7793,2,0)</f>
        <v>10024</v>
      </c>
      <c r="K4412" t="str">
        <f>VLOOKUP($J4412,Mapping!$AB$3:$AC$475,2,0)</f>
        <v>Memphis</v>
      </c>
      <c r="L4412" t="str">
        <f>VLOOKUP($K4412,Mapping!$AF$3:$AG$475,2,0)</f>
        <v>Tennessee</v>
      </c>
      <c r="M4412" t="str">
        <f>VLOOKUP($L4412,Mapping!$AI$3:$AJ$48,2,0)</f>
        <v>United States</v>
      </c>
      <c r="N4412" t="str">
        <f>VLOOKUP($L4412,Mapping!$AI$3:$AK$48,3,0)</f>
        <v>South</v>
      </c>
      <c r="O4412" t="str">
        <f>VLOOKUP(Table1[[#This Row],[Column1]],Mapping!$AM$8:$AN$11,2,0)</f>
        <v>Technology</v>
      </c>
      <c r="P4412" t="str">
        <f>VLOOKUP(Table1[[#This Row],[Column3]],Mapping!$AP$5:$AQ$22,2,0)</f>
        <v>Phones</v>
      </c>
      <c r="Q4412">
        <v>2399.6</v>
      </c>
      <c r="R4412">
        <v>8</v>
      </c>
      <c r="S4412">
        <v>647.89200000000005</v>
      </c>
    </row>
    <row r="4413" spans="1:19" x14ac:dyDescent="0.35">
      <c r="A4413">
        <v>2063</v>
      </c>
      <c r="B4413" t="s">
        <v>2232</v>
      </c>
      <c r="C4413" t="s">
        <v>2235</v>
      </c>
      <c r="D4413" t="str">
        <f>MID(Table1[[#This Row],[Product ID]],5,2)</f>
        <v>EN</v>
      </c>
      <c r="E4413" t="str">
        <f>LEFT(Table1[[#This Row],[Product ID]],3)</f>
        <v>OFF</v>
      </c>
      <c r="F4413" s="10" t="e">
        <f>VLOOKUP(Table1[[#This Row],[Order ID]],Mapping!H4413:J12204,3,0)</f>
        <v>#N/A</v>
      </c>
      <c r="G4413" s="10" t="e">
        <f>VLOOKUP(Table1[[#This Row],[Order ID]],Mapping!H4413:K12204,4,0)</f>
        <v>#N/A</v>
      </c>
      <c r="H4413" t="str">
        <f>INDEX(Mapping!$B$2:$T$7793,MATCH(Data!$A4413,Mapping!$B$3:$B$7793,0),MATCH(Data!$H$1,Mapping!$B$2:$T$2,0))</f>
        <v>First Class</v>
      </c>
      <c r="I4413" t="str">
        <f>INDEX(Mapping!$B$2:$T$7793,MATCH(Data!$A4413,Mapping!$B$3:$B$7793,0),MATCH(Data!$I$1,Mapping!$B$2:$T$2,0))</f>
        <v>Home Office</v>
      </c>
      <c r="J4413">
        <f>VLOOKUP($A4413,Mapping!$X$3:$Y$7793,2,0)</f>
        <v>10024</v>
      </c>
      <c r="K4413" t="str">
        <f>VLOOKUP($J4413,Mapping!$AB$3:$AC$475,2,0)</f>
        <v>Memphis</v>
      </c>
      <c r="L4413" t="str">
        <f>VLOOKUP($K4413,Mapping!$AF$3:$AG$475,2,0)</f>
        <v>Tennessee</v>
      </c>
      <c r="M4413" t="str">
        <f>VLOOKUP($L4413,Mapping!$AI$3:$AJ$48,2,0)</f>
        <v>United States</v>
      </c>
      <c r="N4413" t="str">
        <f>VLOOKUP($L4413,Mapping!$AI$3:$AK$48,3,0)</f>
        <v>South</v>
      </c>
      <c r="O4413" t="str">
        <f>VLOOKUP(Table1[[#This Row],[Column1]],Mapping!$AM$8:$AN$11,2,0)</f>
        <v>Office Supplies</v>
      </c>
      <c r="P4413" t="str">
        <f>VLOOKUP(Table1[[#This Row],[Column3]],Mapping!$AP$5:$AQ$22,2,0)</f>
        <v>Envelopes</v>
      </c>
      <c r="Q4413">
        <v>63.9</v>
      </c>
      <c r="R4413">
        <v>5</v>
      </c>
      <c r="S4413">
        <v>28.754999999999995</v>
      </c>
    </row>
    <row r="4414" spans="1:19" x14ac:dyDescent="0.35">
      <c r="A4414">
        <v>2064</v>
      </c>
      <c r="B4414" t="s">
        <v>2232</v>
      </c>
      <c r="C4414" t="s">
        <v>2236</v>
      </c>
      <c r="D4414" t="str">
        <f>MID(Table1[[#This Row],[Product ID]],5,2)</f>
        <v>PH</v>
      </c>
      <c r="E4414" t="str">
        <f>LEFT(Table1[[#This Row],[Product ID]],3)</f>
        <v>TEC</v>
      </c>
      <c r="F4414" s="10" t="e">
        <f>VLOOKUP(Table1[[#This Row],[Order ID]],Mapping!H4414:J12205,3,0)</f>
        <v>#N/A</v>
      </c>
      <c r="G4414" s="10" t="e">
        <f>VLOOKUP(Table1[[#This Row],[Order ID]],Mapping!H4414:K12205,4,0)</f>
        <v>#N/A</v>
      </c>
      <c r="H4414" t="str">
        <f>INDEX(Mapping!$B$2:$T$7793,MATCH(Data!$A4414,Mapping!$B$3:$B$7793,0),MATCH(Data!$H$1,Mapping!$B$2:$T$2,0))</f>
        <v>First Class</v>
      </c>
      <c r="I4414" t="str">
        <f>INDEX(Mapping!$B$2:$T$7793,MATCH(Data!$A4414,Mapping!$B$3:$B$7793,0),MATCH(Data!$I$1,Mapping!$B$2:$T$2,0))</f>
        <v>Home Office</v>
      </c>
      <c r="J4414">
        <f>VLOOKUP($A4414,Mapping!$X$3:$Y$7793,2,0)</f>
        <v>10024</v>
      </c>
      <c r="K4414" t="str">
        <f>VLOOKUP($J4414,Mapping!$AB$3:$AC$475,2,0)</f>
        <v>Memphis</v>
      </c>
      <c r="L4414" t="str">
        <f>VLOOKUP($K4414,Mapping!$AF$3:$AG$475,2,0)</f>
        <v>Tennessee</v>
      </c>
      <c r="M4414" t="str">
        <f>VLOOKUP($L4414,Mapping!$AI$3:$AJ$48,2,0)</f>
        <v>United States</v>
      </c>
      <c r="N4414" t="str">
        <f>VLOOKUP($L4414,Mapping!$AI$3:$AK$48,3,0)</f>
        <v>South</v>
      </c>
      <c r="O4414" t="str">
        <f>VLOOKUP(Table1[[#This Row],[Column1]],Mapping!$AM$8:$AN$11,2,0)</f>
        <v>Technology</v>
      </c>
      <c r="P4414" t="str">
        <f>VLOOKUP(Table1[[#This Row],[Column3]],Mapping!$AP$5:$AQ$22,2,0)</f>
        <v>Phones</v>
      </c>
      <c r="Q4414">
        <v>52.99</v>
      </c>
      <c r="R4414">
        <v>1</v>
      </c>
      <c r="S4414">
        <v>0.52989999999999782</v>
      </c>
    </row>
    <row r="4415" spans="1:19" x14ac:dyDescent="0.35">
      <c r="A4415">
        <v>2882</v>
      </c>
      <c r="B4415" t="s">
        <v>2859</v>
      </c>
      <c r="C4415" t="s">
        <v>508</v>
      </c>
      <c r="D4415" t="str">
        <f>MID(Table1[[#This Row],[Product ID]],5,2)</f>
        <v>AR</v>
      </c>
      <c r="E4415" t="str">
        <f>LEFT(Table1[[#This Row],[Product ID]],3)</f>
        <v>OFF</v>
      </c>
      <c r="F4415" s="10" t="e">
        <f>VLOOKUP(Table1[[#This Row],[Order ID]],Mapping!H4415:J12206,3,0)</f>
        <v>#N/A</v>
      </c>
      <c r="G4415" s="10" t="e">
        <f>VLOOKUP(Table1[[#This Row],[Order ID]],Mapping!H4415:K12206,4,0)</f>
        <v>#N/A</v>
      </c>
      <c r="H4415" t="str">
        <f>INDEX(Mapping!$B$2:$T$7793,MATCH(Data!$A4415,Mapping!$B$3:$B$7793,0),MATCH(Data!$H$1,Mapping!$B$2:$T$2,0))</f>
        <v>Standard Class</v>
      </c>
      <c r="I4415" t="str">
        <f>INDEX(Mapping!$B$2:$T$7793,MATCH(Data!$A4415,Mapping!$B$3:$B$7793,0),MATCH(Data!$I$1,Mapping!$B$2:$T$2,0))</f>
        <v>Corporate</v>
      </c>
      <c r="J4415">
        <f>VLOOKUP($A4415,Mapping!$X$3:$Y$7793,2,0)</f>
        <v>60653</v>
      </c>
      <c r="K4415" t="str">
        <f>VLOOKUP($J4415,Mapping!$AB$3:$AC$475,2,0)</f>
        <v>Hialeah</v>
      </c>
      <c r="L4415" t="str">
        <f>VLOOKUP($K4415,Mapping!$AF$3:$AG$475,2,0)</f>
        <v>Florida</v>
      </c>
      <c r="M4415" t="str">
        <f>VLOOKUP($L4415,Mapping!$AI$3:$AJ$48,2,0)</f>
        <v>United States</v>
      </c>
      <c r="N4415" t="str">
        <f>VLOOKUP($L4415,Mapping!$AI$3:$AK$48,3,0)</f>
        <v>South</v>
      </c>
      <c r="O4415" t="str">
        <f>VLOOKUP(Table1[[#This Row],[Column1]],Mapping!$AM$8:$AN$11,2,0)</f>
        <v>Office Supplies</v>
      </c>
      <c r="P4415" t="str">
        <f>VLOOKUP(Table1[[#This Row],[Column3]],Mapping!$AP$5:$AQ$22,2,0)</f>
        <v>Art</v>
      </c>
      <c r="Q4415">
        <v>7.0559999999999992</v>
      </c>
      <c r="R4415">
        <v>3</v>
      </c>
      <c r="S4415">
        <v>2.2050000000000001</v>
      </c>
    </row>
    <row r="4416" spans="1:19" x14ac:dyDescent="0.35">
      <c r="A4416">
        <v>1305</v>
      </c>
      <c r="B4416" t="s">
        <v>1555</v>
      </c>
      <c r="C4416" t="s">
        <v>1058</v>
      </c>
      <c r="D4416" t="str">
        <f>MID(Table1[[#This Row],[Product ID]],5,2)</f>
        <v>BI</v>
      </c>
      <c r="E4416" t="str">
        <f>LEFT(Table1[[#This Row],[Product ID]],3)</f>
        <v>OFF</v>
      </c>
      <c r="F4416" s="10" t="e">
        <f>VLOOKUP(Table1[[#This Row],[Order ID]],Mapping!H4416:J12207,3,0)</f>
        <v>#N/A</v>
      </c>
      <c r="G4416" s="10" t="e">
        <f>VLOOKUP(Table1[[#This Row],[Order ID]],Mapping!H4416:K12207,4,0)</f>
        <v>#N/A</v>
      </c>
      <c r="H4416" t="str">
        <f>INDEX(Mapping!$B$2:$T$7793,MATCH(Data!$A4416,Mapping!$B$3:$B$7793,0),MATCH(Data!$H$1,Mapping!$B$2:$T$2,0))</f>
        <v>Standard Class</v>
      </c>
      <c r="I4416" t="str">
        <f>INDEX(Mapping!$B$2:$T$7793,MATCH(Data!$A4416,Mapping!$B$3:$B$7793,0),MATCH(Data!$I$1,Mapping!$B$2:$T$2,0))</f>
        <v>Consumer</v>
      </c>
      <c r="J4416">
        <f>VLOOKUP($A4416,Mapping!$X$3:$Y$7793,2,0)</f>
        <v>98115</v>
      </c>
      <c r="K4416" t="str">
        <f>VLOOKUP($J4416,Mapping!$AB$3:$AC$475,2,0)</f>
        <v>Whittier</v>
      </c>
      <c r="L4416" t="str">
        <f>VLOOKUP($K4416,Mapping!$AF$3:$AG$475,2,0)</f>
        <v>California</v>
      </c>
      <c r="M4416" t="str">
        <f>VLOOKUP($L4416,Mapping!$AI$3:$AJ$48,2,0)</f>
        <v>United States</v>
      </c>
      <c r="N4416" t="str">
        <f>VLOOKUP($L4416,Mapping!$AI$3:$AK$48,3,0)</f>
        <v>West</v>
      </c>
      <c r="O4416" t="str">
        <f>VLOOKUP(Table1[[#This Row],[Column1]],Mapping!$AM$8:$AN$11,2,0)</f>
        <v>Office Supplies</v>
      </c>
      <c r="P4416" t="str">
        <f>VLOOKUP(Table1[[#This Row],[Column3]],Mapping!$AP$5:$AQ$22,2,0)</f>
        <v>Binders</v>
      </c>
      <c r="Q4416">
        <v>88.751999999999995</v>
      </c>
      <c r="R4416">
        <v>3</v>
      </c>
      <c r="S4416">
        <v>27.734999999999996</v>
      </c>
    </row>
    <row r="4417" spans="1:19" x14ac:dyDescent="0.35">
      <c r="A4417">
        <v>1306</v>
      </c>
      <c r="B4417" t="s">
        <v>1555</v>
      </c>
      <c r="C4417" t="s">
        <v>1556</v>
      </c>
      <c r="D4417" t="str">
        <f>MID(Table1[[#This Row],[Product ID]],5,2)</f>
        <v>BI</v>
      </c>
      <c r="E4417" t="str">
        <f>LEFT(Table1[[#This Row],[Product ID]],3)</f>
        <v>OFF</v>
      </c>
      <c r="F4417" s="10" t="e">
        <f>VLOOKUP(Table1[[#This Row],[Order ID]],Mapping!H4417:J12208,3,0)</f>
        <v>#N/A</v>
      </c>
      <c r="G4417" s="10" t="e">
        <f>VLOOKUP(Table1[[#This Row],[Order ID]],Mapping!H4417:K12208,4,0)</f>
        <v>#N/A</v>
      </c>
      <c r="H4417" t="str">
        <f>INDEX(Mapping!$B$2:$T$7793,MATCH(Data!$A4417,Mapping!$B$3:$B$7793,0),MATCH(Data!$H$1,Mapping!$B$2:$T$2,0))</f>
        <v>Standard Class</v>
      </c>
      <c r="I4417" t="str">
        <f>INDEX(Mapping!$B$2:$T$7793,MATCH(Data!$A4417,Mapping!$B$3:$B$7793,0),MATCH(Data!$I$1,Mapping!$B$2:$T$2,0))</f>
        <v>Consumer</v>
      </c>
      <c r="J4417">
        <f>VLOOKUP($A4417,Mapping!$X$3:$Y$7793,2,0)</f>
        <v>98115</v>
      </c>
      <c r="K4417" t="str">
        <f>VLOOKUP($J4417,Mapping!$AB$3:$AC$475,2,0)</f>
        <v>Whittier</v>
      </c>
      <c r="L4417" t="str">
        <f>VLOOKUP($K4417,Mapping!$AF$3:$AG$475,2,0)</f>
        <v>California</v>
      </c>
      <c r="M4417" t="str">
        <f>VLOOKUP($L4417,Mapping!$AI$3:$AJ$48,2,0)</f>
        <v>United States</v>
      </c>
      <c r="N4417" t="str">
        <f>VLOOKUP($L4417,Mapping!$AI$3:$AK$48,3,0)</f>
        <v>West</v>
      </c>
      <c r="O4417" t="str">
        <f>VLOOKUP(Table1[[#This Row],[Column1]],Mapping!$AM$8:$AN$11,2,0)</f>
        <v>Office Supplies</v>
      </c>
      <c r="P4417" t="str">
        <f>VLOOKUP(Table1[[#This Row],[Column3]],Mapping!$AP$5:$AQ$22,2,0)</f>
        <v>Binders</v>
      </c>
      <c r="Q4417">
        <v>13.904</v>
      </c>
      <c r="R4417">
        <v>2</v>
      </c>
      <c r="S4417">
        <v>5.2139999999999995</v>
      </c>
    </row>
    <row r="4418" spans="1:19" x14ac:dyDescent="0.35">
      <c r="A4418">
        <v>3817</v>
      </c>
      <c r="B4418" t="s">
        <v>3475</v>
      </c>
      <c r="C4418" t="s">
        <v>735</v>
      </c>
      <c r="D4418" t="str">
        <f>MID(Table1[[#This Row],[Product ID]],5,2)</f>
        <v>EN</v>
      </c>
      <c r="E4418" t="str">
        <f>LEFT(Table1[[#This Row],[Product ID]],3)</f>
        <v>OFF</v>
      </c>
      <c r="F4418" s="10" t="e">
        <f>VLOOKUP(Table1[[#This Row],[Order ID]],Mapping!H4418:J12209,3,0)</f>
        <v>#N/A</v>
      </c>
      <c r="G4418" s="10" t="e">
        <f>VLOOKUP(Table1[[#This Row],[Order ID]],Mapping!H4418:K12209,4,0)</f>
        <v>#N/A</v>
      </c>
      <c r="H4418" t="str">
        <f>INDEX(Mapping!$B$2:$T$7793,MATCH(Data!$A4418,Mapping!$B$3:$B$7793,0),MATCH(Data!$H$1,Mapping!$B$2:$T$2,0))</f>
        <v>Second Class</v>
      </c>
      <c r="I4418" t="str">
        <f>INDEX(Mapping!$B$2:$T$7793,MATCH(Data!$A4418,Mapping!$B$3:$B$7793,0),MATCH(Data!$I$1,Mapping!$B$2:$T$2,0))</f>
        <v>Corporate</v>
      </c>
      <c r="J4418">
        <f>VLOOKUP($A4418,Mapping!$X$3:$Y$7793,2,0)</f>
        <v>37604</v>
      </c>
      <c r="K4418" t="str">
        <f>VLOOKUP($J4418,Mapping!$AB$3:$AC$475,2,0)</f>
        <v>Clarksville</v>
      </c>
      <c r="L4418" t="str">
        <f>VLOOKUP($K4418,Mapping!$AF$3:$AG$475,2,0)</f>
        <v>Tennessee</v>
      </c>
      <c r="M4418" t="str">
        <f>VLOOKUP($L4418,Mapping!$AI$3:$AJ$48,2,0)</f>
        <v>United States</v>
      </c>
      <c r="N4418" t="str">
        <f>VLOOKUP($L4418,Mapping!$AI$3:$AK$48,3,0)</f>
        <v>South</v>
      </c>
      <c r="O4418" t="str">
        <f>VLOOKUP(Table1[[#This Row],[Column1]],Mapping!$AM$8:$AN$11,2,0)</f>
        <v>Office Supplies</v>
      </c>
      <c r="P4418" t="str">
        <f>VLOOKUP(Table1[[#This Row],[Column3]],Mapping!$AP$5:$AQ$22,2,0)</f>
        <v>Envelopes</v>
      </c>
      <c r="Q4418">
        <v>18.335999999999999</v>
      </c>
      <c r="R4418">
        <v>3</v>
      </c>
      <c r="S4418">
        <v>6.6467999999999989</v>
      </c>
    </row>
    <row r="4419" spans="1:19" x14ac:dyDescent="0.35">
      <c r="A4419">
        <v>3818</v>
      </c>
      <c r="B4419" t="s">
        <v>3475</v>
      </c>
      <c r="C4419" t="s">
        <v>905</v>
      </c>
      <c r="D4419" t="str">
        <f>MID(Table1[[#This Row],[Product ID]],5,2)</f>
        <v>PA</v>
      </c>
      <c r="E4419" t="str">
        <f>LEFT(Table1[[#This Row],[Product ID]],3)</f>
        <v>OFF</v>
      </c>
      <c r="F4419" s="10" t="e">
        <f>VLOOKUP(Table1[[#This Row],[Order ID]],Mapping!H4419:J12210,3,0)</f>
        <v>#N/A</v>
      </c>
      <c r="G4419" s="10" t="e">
        <f>VLOOKUP(Table1[[#This Row],[Order ID]],Mapping!H4419:K12210,4,0)</f>
        <v>#N/A</v>
      </c>
      <c r="H4419" t="str">
        <f>INDEX(Mapping!$B$2:$T$7793,MATCH(Data!$A4419,Mapping!$B$3:$B$7793,0),MATCH(Data!$H$1,Mapping!$B$2:$T$2,0))</f>
        <v>Standard Class</v>
      </c>
      <c r="I4419" t="str">
        <f>INDEX(Mapping!$B$2:$T$7793,MATCH(Data!$A4419,Mapping!$B$3:$B$7793,0),MATCH(Data!$I$1,Mapping!$B$2:$T$2,0))</f>
        <v>Consumer</v>
      </c>
      <c r="J4419">
        <f>VLOOKUP($A4419,Mapping!$X$3:$Y$7793,2,0)</f>
        <v>37604</v>
      </c>
      <c r="K4419" t="str">
        <f>VLOOKUP($J4419,Mapping!$AB$3:$AC$475,2,0)</f>
        <v>Clarksville</v>
      </c>
      <c r="L4419" t="str">
        <f>VLOOKUP($K4419,Mapping!$AF$3:$AG$475,2,0)</f>
        <v>Tennessee</v>
      </c>
      <c r="M4419" t="str">
        <f>VLOOKUP($L4419,Mapping!$AI$3:$AJ$48,2,0)</f>
        <v>United States</v>
      </c>
      <c r="N4419" t="str">
        <f>VLOOKUP($L4419,Mapping!$AI$3:$AK$48,3,0)</f>
        <v>South</v>
      </c>
      <c r="O4419" t="str">
        <f>VLOOKUP(Table1[[#This Row],[Column1]],Mapping!$AM$8:$AN$11,2,0)</f>
        <v>Office Supplies</v>
      </c>
      <c r="P4419" t="str">
        <f>VLOOKUP(Table1[[#This Row],[Column3]],Mapping!$AP$5:$AQ$22,2,0)</f>
        <v>Paper</v>
      </c>
      <c r="Q4419">
        <v>36.288000000000011</v>
      </c>
      <c r="R4419">
        <v>7</v>
      </c>
      <c r="S4419">
        <v>12.700800000000001</v>
      </c>
    </row>
    <row r="4420" spans="1:19" x14ac:dyDescent="0.35">
      <c r="A4420">
        <v>3819</v>
      </c>
      <c r="B4420" t="s">
        <v>3475</v>
      </c>
      <c r="C4420" t="s">
        <v>517</v>
      </c>
      <c r="D4420" t="str">
        <f>MID(Table1[[#This Row],[Product ID]],5,2)</f>
        <v>PH</v>
      </c>
      <c r="E4420" t="str">
        <f>LEFT(Table1[[#This Row],[Product ID]],3)</f>
        <v>TEC</v>
      </c>
      <c r="F4420" s="10" t="e">
        <f>VLOOKUP(Table1[[#This Row],[Order ID]],Mapping!H4420:J12211,3,0)</f>
        <v>#N/A</v>
      </c>
      <c r="G4420" s="10" t="e">
        <f>VLOOKUP(Table1[[#This Row],[Order ID]],Mapping!H4420:K12211,4,0)</f>
        <v>#N/A</v>
      </c>
      <c r="H4420" t="str">
        <f>INDEX(Mapping!$B$2:$T$7793,MATCH(Data!$A4420,Mapping!$B$3:$B$7793,0),MATCH(Data!$H$1,Mapping!$B$2:$T$2,0))</f>
        <v>Standard Class</v>
      </c>
      <c r="I4420" t="str">
        <f>INDEX(Mapping!$B$2:$T$7793,MATCH(Data!$A4420,Mapping!$B$3:$B$7793,0),MATCH(Data!$I$1,Mapping!$B$2:$T$2,0))</f>
        <v>Consumer</v>
      </c>
      <c r="J4420">
        <f>VLOOKUP($A4420,Mapping!$X$3:$Y$7793,2,0)</f>
        <v>37604</v>
      </c>
      <c r="K4420" t="str">
        <f>VLOOKUP($J4420,Mapping!$AB$3:$AC$475,2,0)</f>
        <v>Clarksville</v>
      </c>
      <c r="L4420" t="str">
        <f>VLOOKUP($K4420,Mapping!$AF$3:$AG$475,2,0)</f>
        <v>Tennessee</v>
      </c>
      <c r="M4420" t="str">
        <f>VLOOKUP($L4420,Mapping!$AI$3:$AJ$48,2,0)</f>
        <v>United States</v>
      </c>
      <c r="N4420" t="str">
        <f>VLOOKUP($L4420,Mapping!$AI$3:$AK$48,3,0)</f>
        <v>South</v>
      </c>
      <c r="O4420" t="str">
        <f>VLOOKUP(Table1[[#This Row],[Column1]],Mapping!$AM$8:$AN$11,2,0)</f>
        <v>Technology</v>
      </c>
      <c r="P4420" t="str">
        <f>VLOOKUP(Table1[[#This Row],[Column3]],Mapping!$AP$5:$AQ$22,2,0)</f>
        <v>Phones</v>
      </c>
      <c r="Q4420">
        <v>111.98399999999999</v>
      </c>
      <c r="R4420">
        <v>2</v>
      </c>
      <c r="S4420">
        <v>6.9990000000000059</v>
      </c>
    </row>
    <row r="4421" spans="1:19" x14ac:dyDescent="0.35">
      <c r="A4421">
        <v>3820</v>
      </c>
      <c r="B4421" t="s">
        <v>3475</v>
      </c>
      <c r="C4421" t="s">
        <v>3355</v>
      </c>
      <c r="D4421" t="str">
        <f>MID(Table1[[#This Row],[Product ID]],5,2)</f>
        <v>BI</v>
      </c>
      <c r="E4421" t="str">
        <f>LEFT(Table1[[#This Row],[Product ID]],3)</f>
        <v>OFF</v>
      </c>
      <c r="F4421" s="10" t="e">
        <f>VLOOKUP(Table1[[#This Row],[Order ID]],Mapping!H4421:J12212,3,0)</f>
        <v>#N/A</v>
      </c>
      <c r="G4421" s="10" t="e">
        <f>VLOOKUP(Table1[[#This Row],[Order ID]],Mapping!H4421:K12212,4,0)</f>
        <v>#N/A</v>
      </c>
      <c r="H4421" t="str">
        <f>INDEX(Mapping!$B$2:$T$7793,MATCH(Data!$A4421,Mapping!$B$3:$B$7793,0),MATCH(Data!$H$1,Mapping!$B$2:$T$2,0))</f>
        <v>Standard Class</v>
      </c>
      <c r="I4421" t="str">
        <f>INDEX(Mapping!$B$2:$T$7793,MATCH(Data!$A4421,Mapping!$B$3:$B$7793,0),MATCH(Data!$I$1,Mapping!$B$2:$T$2,0))</f>
        <v>Consumer</v>
      </c>
      <c r="J4421">
        <f>VLOOKUP($A4421,Mapping!$X$3:$Y$7793,2,0)</f>
        <v>37604</v>
      </c>
      <c r="K4421" t="str">
        <f>VLOOKUP($J4421,Mapping!$AB$3:$AC$475,2,0)</f>
        <v>Clarksville</v>
      </c>
      <c r="L4421" t="str">
        <f>VLOOKUP($K4421,Mapping!$AF$3:$AG$475,2,0)</f>
        <v>Tennessee</v>
      </c>
      <c r="M4421" t="str">
        <f>VLOOKUP($L4421,Mapping!$AI$3:$AJ$48,2,0)</f>
        <v>United States</v>
      </c>
      <c r="N4421" t="str">
        <f>VLOOKUP($L4421,Mapping!$AI$3:$AK$48,3,0)</f>
        <v>South</v>
      </c>
      <c r="O4421" t="str">
        <f>VLOOKUP(Table1[[#This Row],[Column1]],Mapping!$AM$8:$AN$11,2,0)</f>
        <v>Office Supplies</v>
      </c>
      <c r="P4421" t="str">
        <f>VLOOKUP(Table1[[#This Row],[Column3]],Mapping!$AP$5:$AQ$22,2,0)</f>
        <v>Binders</v>
      </c>
      <c r="Q4421">
        <v>5.9700000000000006</v>
      </c>
      <c r="R4421">
        <v>5</v>
      </c>
      <c r="S4421">
        <v>-4.577</v>
      </c>
    </row>
    <row r="4422" spans="1:19" x14ac:dyDescent="0.35">
      <c r="A4422">
        <v>3821</v>
      </c>
      <c r="B4422" t="s">
        <v>3475</v>
      </c>
      <c r="C4422" t="s">
        <v>1067</v>
      </c>
      <c r="D4422" t="str">
        <f>MID(Table1[[#This Row],[Product ID]],5,2)</f>
        <v>BI</v>
      </c>
      <c r="E4422" t="str">
        <f>LEFT(Table1[[#This Row],[Product ID]],3)</f>
        <v>OFF</v>
      </c>
      <c r="F4422" s="10" t="e">
        <f>VLOOKUP(Table1[[#This Row],[Order ID]],Mapping!H4422:J12213,3,0)</f>
        <v>#N/A</v>
      </c>
      <c r="G4422" s="10" t="e">
        <f>VLOOKUP(Table1[[#This Row],[Order ID]],Mapping!H4422:K12213,4,0)</f>
        <v>#N/A</v>
      </c>
      <c r="H4422" t="str">
        <f>INDEX(Mapping!$B$2:$T$7793,MATCH(Data!$A4422,Mapping!$B$3:$B$7793,0),MATCH(Data!$H$1,Mapping!$B$2:$T$2,0))</f>
        <v>Standard Class</v>
      </c>
      <c r="I4422" t="str">
        <f>INDEX(Mapping!$B$2:$T$7793,MATCH(Data!$A4422,Mapping!$B$3:$B$7793,0),MATCH(Data!$I$1,Mapping!$B$2:$T$2,0))</f>
        <v>Consumer</v>
      </c>
      <c r="J4422">
        <f>VLOOKUP($A4422,Mapping!$X$3:$Y$7793,2,0)</f>
        <v>37604</v>
      </c>
      <c r="K4422" t="str">
        <f>VLOOKUP($J4422,Mapping!$AB$3:$AC$475,2,0)</f>
        <v>Clarksville</v>
      </c>
      <c r="L4422" t="str">
        <f>VLOOKUP($K4422,Mapping!$AF$3:$AG$475,2,0)</f>
        <v>Tennessee</v>
      </c>
      <c r="M4422" t="str">
        <f>VLOOKUP($L4422,Mapping!$AI$3:$AJ$48,2,0)</f>
        <v>United States</v>
      </c>
      <c r="N4422" t="str">
        <f>VLOOKUP($L4422,Mapping!$AI$3:$AK$48,3,0)</f>
        <v>South</v>
      </c>
      <c r="O4422" t="str">
        <f>VLOOKUP(Table1[[#This Row],[Column1]],Mapping!$AM$8:$AN$11,2,0)</f>
        <v>Office Supplies</v>
      </c>
      <c r="P4422" t="str">
        <f>VLOOKUP(Table1[[#This Row],[Column3]],Mapping!$AP$5:$AQ$22,2,0)</f>
        <v>Binders</v>
      </c>
      <c r="Q4422">
        <v>2.508</v>
      </c>
      <c r="R4422">
        <v>2</v>
      </c>
      <c r="S4422">
        <v>-1.8391999999999999</v>
      </c>
    </row>
    <row r="4423" spans="1:19" x14ac:dyDescent="0.35">
      <c r="A4423">
        <v>3238</v>
      </c>
      <c r="B4423" t="s">
        <v>3096</v>
      </c>
      <c r="C4423" t="s">
        <v>262</v>
      </c>
      <c r="D4423" t="str">
        <f>MID(Table1[[#This Row],[Product ID]],5,2)</f>
        <v>ST</v>
      </c>
      <c r="E4423" t="str">
        <f>LEFT(Table1[[#This Row],[Product ID]],3)</f>
        <v>OFF</v>
      </c>
      <c r="F4423" s="10" t="e">
        <f>VLOOKUP(Table1[[#This Row],[Order ID]],Mapping!H4423:J12214,3,0)</f>
        <v>#N/A</v>
      </c>
      <c r="G4423" s="10" t="e">
        <f>VLOOKUP(Table1[[#This Row],[Order ID]],Mapping!H4423:K12214,4,0)</f>
        <v>#N/A</v>
      </c>
      <c r="H4423" t="str">
        <f>INDEX(Mapping!$B$2:$T$7793,MATCH(Data!$A4423,Mapping!$B$3:$B$7793,0),MATCH(Data!$H$1,Mapping!$B$2:$T$2,0))</f>
        <v>First Class</v>
      </c>
      <c r="I4423" t="str">
        <f>INDEX(Mapping!$B$2:$T$7793,MATCH(Data!$A4423,Mapping!$B$3:$B$7793,0),MATCH(Data!$I$1,Mapping!$B$2:$T$2,0))</f>
        <v>Corporate</v>
      </c>
      <c r="J4423">
        <f>VLOOKUP($A4423,Mapping!$X$3:$Y$7793,2,0)</f>
        <v>19120</v>
      </c>
      <c r="K4423" t="str">
        <f>VLOOKUP($J4423,Mapping!$AB$3:$AC$475,2,0)</f>
        <v>Cincinnati</v>
      </c>
      <c r="L4423" t="str">
        <f>VLOOKUP($K4423,Mapping!$AF$3:$AG$475,2,0)</f>
        <v>Ohio</v>
      </c>
      <c r="M4423" t="str">
        <f>VLOOKUP($L4423,Mapping!$AI$3:$AJ$48,2,0)</f>
        <v>United States</v>
      </c>
      <c r="N4423" t="str">
        <f>VLOOKUP($L4423,Mapping!$AI$3:$AK$48,3,0)</f>
        <v>East</v>
      </c>
      <c r="O4423" t="str">
        <f>VLOOKUP(Table1[[#This Row],[Column1]],Mapping!$AM$8:$AN$11,2,0)</f>
        <v>Office Supplies</v>
      </c>
      <c r="P4423" t="str">
        <f>VLOOKUP(Table1[[#This Row],[Column3]],Mapping!$AP$5:$AQ$22,2,0)</f>
        <v>Storage</v>
      </c>
      <c r="Q4423">
        <v>37.392000000000003</v>
      </c>
      <c r="R4423">
        <v>3</v>
      </c>
      <c r="S4423">
        <v>2.336999999999998</v>
      </c>
    </row>
    <row r="4424" spans="1:19" x14ac:dyDescent="0.35">
      <c r="A4424">
        <v>3239</v>
      </c>
      <c r="B4424" t="s">
        <v>3096</v>
      </c>
      <c r="C4424" t="s">
        <v>3097</v>
      </c>
      <c r="D4424" t="str">
        <f>MID(Table1[[#This Row],[Product ID]],5,2)</f>
        <v>FU</v>
      </c>
      <c r="E4424" t="str">
        <f>LEFT(Table1[[#This Row],[Product ID]],3)</f>
        <v>FUR</v>
      </c>
      <c r="F4424" s="10" t="e">
        <f>VLOOKUP(Table1[[#This Row],[Order ID]],Mapping!H4424:J12215,3,0)</f>
        <v>#N/A</v>
      </c>
      <c r="G4424" s="10" t="e">
        <f>VLOOKUP(Table1[[#This Row],[Order ID]],Mapping!H4424:K12215,4,0)</f>
        <v>#N/A</v>
      </c>
      <c r="H4424" t="str">
        <f>INDEX(Mapping!$B$2:$T$7793,MATCH(Data!$A4424,Mapping!$B$3:$B$7793,0),MATCH(Data!$H$1,Mapping!$B$2:$T$2,0))</f>
        <v>First Class</v>
      </c>
      <c r="I4424" t="str">
        <f>INDEX(Mapping!$B$2:$T$7793,MATCH(Data!$A4424,Mapping!$B$3:$B$7793,0),MATCH(Data!$I$1,Mapping!$B$2:$T$2,0))</f>
        <v>Consumer</v>
      </c>
      <c r="J4424">
        <f>VLOOKUP($A4424,Mapping!$X$3:$Y$7793,2,0)</f>
        <v>19120</v>
      </c>
      <c r="K4424" t="str">
        <f>VLOOKUP($J4424,Mapping!$AB$3:$AC$475,2,0)</f>
        <v>Cincinnati</v>
      </c>
      <c r="L4424" t="str">
        <f>VLOOKUP($K4424,Mapping!$AF$3:$AG$475,2,0)</f>
        <v>Ohio</v>
      </c>
      <c r="M4424" t="str">
        <f>VLOOKUP($L4424,Mapping!$AI$3:$AJ$48,2,0)</f>
        <v>United States</v>
      </c>
      <c r="N4424" t="str">
        <f>VLOOKUP($L4424,Mapping!$AI$3:$AK$48,3,0)</f>
        <v>East</v>
      </c>
      <c r="O4424" t="str">
        <f>VLOOKUP(Table1[[#This Row],[Column1]],Mapping!$AM$8:$AN$11,2,0)</f>
        <v>Furniture</v>
      </c>
      <c r="P4424" t="str">
        <f>VLOOKUP(Table1[[#This Row],[Column3]],Mapping!$AP$5:$AQ$22,2,0)</f>
        <v>Furnishings</v>
      </c>
      <c r="Q4424">
        <v>79.12</v>
      </c>
      <c r="R4424">
        <v>5</v>
      </c>
      <c r="S4424">
        <v>13.845999999999997</v>
      </c>
    </row>
    <row r="4425" spans="1:19" x14ac:dyDescent="0.35">
      <c r="A4425">
        <v>5639</v>
      </c>
      <c r="B4425" t="s">
        <v>4567</v>
      </c>
      <c r="C4425" t="s">
        <v>1442</v>
      </c>
      <c r="D4425" t="str">
        <f>MID(Table1[[#This Row],[Product ID]],5,2)</f>
        <v>PA</v>
      </c>
      <c r="E4425" t="str">
        <f>LEFT(Table1[[#This Row],[Product ID]],3)</f>
        <v>OFF</v>
      </c>
      <c r="F4425" s="10">
        <f>VLOOKUP(Table1[[#This Row],[Order ID]],Mapping!H4425:J12216,3,0)</f>
        <v>41695</v>
      </c>
      <c r="G4425" s="10">
        <f>VLOOKUP(Table1[[#This Row],[Order ID]],Mapping!H4425:K12216,4,0)</f>
        <v>41699</v>
      </c>
      <c r="H4425" t="str">
        <f>INDEX(Mapping!$B$2:$T$7793,MATCH(Data!$A4425,Mapping!$B$3:$B$7793,0),MATCH(Data!$H$1,Mapping!$B$2:$T$2,0))</f>
        <v>Standard Class</v>
      </c>
      <c r="I4425" t="str">
        <f>INDEX(Mapping!$B$2:$T$7793,MATCH(Data!$A4425,Mapping!$B$3:$B$7793,0),MATCH(Data!$I$1,Mapping!$B$2:$T$2,0))</f>
        <v>Consumer</v>
      </c>
      <c r="J4425">
        <f>VLOOKUP($A4425,Mapping!$X$3:$Y$7793,2,0)</f>
        <v>19134</v>
      </c>
      <c r="K4425" t="str">
        <f>VLOOKUP($J4425,Mapping!$AB$3:$AC$475,2,0)</f>
        <v>Detroit</v>
      </c>
      <c r="L4425" t="str">
        <f>VLOOKUP($K4425,Mapping!$AF$3:$AG$475,2,0)</f>
        <v>Michigan</v>
      </c>
      <c r="M4425" t="str">
        <f>VLOOKUP($L4425,Mapping!$AI$3:$AJ$48,2,0)</f>
        <v>United States</v>
      </c>
      <c r="N4425" t="str">
        <f>VLOOKUP($L4425,Mapping!$AI$3:$AK$48,3,0)</f>
        <v>Central</v>
      </c>
      <c r="O4425" t="str">
        <f>VLOOKUP(Table1[[#This Row],[Column1]],Mapping!$AM$8:$AN$11,2,0)</f>
        <v>Office Supplies</v>
      </c>
      <c r="P4425" t="str">
        <f>VLOOKUP(Table1[[#This Row],[Column3]],Mapping!$AP$5:$AQ$22,2,0)</f>
        <v>Paper</v>
      </c>
      <c r="Q4425">
        <v>123.92000000000002</v>
      </c>
      <c r="R4425">
        <v>5</v>
      </c>
      <c r="S4425">
        <v>38.724999999999994</v>
      </c>
    </row>
    <row r="4426" spans="1:19" x14ac:dyDescent="0.35">
      <c r="A4426">
        <v>5640</v>
      </c>
      <c r="B4426" t="s">
        <v>4567</v>
      </c>
      <c r="C4426" t="s">
        <v>990</v>
      </c>
      <c r="D4426" t="str">
        <f>MID(Table1[[#This Row],[Product ID]],5,2)</f>
        <v>AC</v>
      </c>
      <c r="E4426" t="str">
        <f>LEFT(Table1[[#This Row],[Product ID]],3)</f>
        <v>TEC</v>
      </c>
      <c r="F4426" s="10">
        <f>VLOOKUP(Table1[[#This Row],[Order ID]],Mapping!H4426:J12217,3,0)</f>
        <v>41695</v>
      </c>
      <c r="G4426" s="10">
        <f>VLOOKUP(Table1[[#This Row],[Order ID]],Mapping!H4426:K12217,4,0)</f>
        <v>41699</v>
      </c>
      <c r="H4426" t="str">
        <f>INDEX(Mapping!$B$2:$T$7793,MATCH(Data!$A4426,Mapping!$B$3:$B$7793,0),MATCH(Data!$H$1,Mapping!$B$2:$T$2,0))</f>
        <v>Standard Class</v>
      </c>
      <c r="I4426" t="str">
        <f>INDEX(Mapping!$B$2:$T$7793,MATCH(Data!$A4426,Mapping!$B$3:$B$7793,0),MATCH(Data!$I$1,Mapping!$B$2:$T$2,0))</f>
        <v>Corporate</v>
      </c>
      <c r="J4426">
        <f>VLOOKUP($A4426,Mapping!$X$3:$Y$7793,2,0)</f>
        <v>19134</v>
      </c>
      <c r="K4426" t="str">
        <f>VLOOKUP($J4426,Mapping!$AB$3:$AC$475,2,0)</f>
        <v>Detroit</v>
      </c>
      <c r="L4426" t="str">
        <f>VLOOKUP($K4426,Mapping!$AF$3:$AG$475,2,0)</f>
        <v>Michigan</v>
      </c>
      <c r="M4426" t="str">
        <f>VLOOKUP($L4426,Mapping!$AI$3:$AJ$48,2,0)</f>
        <v>United States</v>
      </c>
      <c r="N4426" t="str">
        <f>VLOOKUP($L4426,Mapping!$AI$3:$AK$48,3,0)</f>
        <v>Central</v>
      </c>
      <c r="O4426" t="str">
        <f>VLOOKUP(Table1[[#This Row],[Column1]],Mapping!$AM$8:$AN$11,2,0)</f>
        <v>Technology</v>
      </c>
      <c r="P4426" t="str">
        <f>VLOOKUP(Table1[[#This Row],[Column3]],Mapping!$AP$5:$AQ$22,2,0)</f>
        <v>Accessories</v>
      </c>
      <c r="Q4426">
        <v>1319.8</v>
      </c>
      <c r="R4426">
        <v>5</v>
      </c>
      <c r="S4426">
        <v>214.4674999999998</v>
      </c>
    </row>
    <row r="4427" spans="1:19" x14ac:dyDescent="0.35">
      <c r="A4427">
        <v>402</v>
      </c>
      <c r="B4427" t="s">
        <v>545</v>
      </c>
      <c r="C4427" t="s">
        <v>546</v>
      </c>
      <c r="D4427" t="str">
        <f>MID(Table1[[#This Row],[Product ID]],5,2)</f>
        <v>CO</v>
      </c>
      <c r="E4427" t="str">
        <f>LEFT(Table1[[#This Row],[Product ID]],3)</f>
        <v>TEC</v>
      </c>
      <c r="F4427" s="10" t="e">
        <f>VLOOKUP(Table1[[#This Row],[Order ID]],Mapping!H4427:J12218,3,0)</f>
        <v>#N/A</v>
      </c>
      <c r="G4427" s="10" t="e">
        <f>VLOOKUP(Table1[[#This Row],[Order ID]],Mapping!H4427:K12218,4,0)</f>
        <v>#N/A</v>
      </c>
      <c r="H4427" t="str">
        <f>INDEX(Mapping!$B$2:$T$7793,MATCH(Data!$A4427,Mapping!$B$3:$B$7793,0),MATCH(Data!$H$1,Mapping!$B$2:$T$2,0))</f>
        <v>Standard Class</v>
      </c>
      <c r="I4427" t="str">
        <f>INDEX(Mapping!$B$2:$T$7793,MATCH(Data!$A4427,Mapping!$B$3:$B$7793,0),MATCH(Data!$I$1,Mapping!$B$2:$T$2,0))</f>
        <v>Consumer</v>
      </c>
      <c r="J4427">
        <f>VLOOKUP($A4427,Mapping!$X$3:$Y$7793,2,0)</f>
        <v>59405</v>
      </c>
      <c r="K4427" t="str">
        <f>VLOOKUP($J4427,Mapping!$AB$3:$AC$475,2,0)</f>
        <v>Waynesboro</v>
      </c>
      <c r="L4427" t="str">
        <f>VLOOKUP($K4427,Mapping!$AF$3:$AG$475,2,0)</f>
        <v>Virginia</v>
      </c>
      <c r="M4427" t="str">
        <f>VLOOKUP($L4427,Mapping!$AI$3:$AJ$48,2,0)</f>
        <v>United States</v>
      </c>
      <c r="N4427" t="str">
        <f>VLOOKUP($L4427,Mapping!$AI$3:$AK$48,3,0)</f>
        <v>South</v>
      </c>
      <c r="O4427" t="str">
        <f>VLOOKUP(Table1[[#This Row],[Column1]],Mapping!$AM$8:$AN$11,2,0)</f>
        <v>Technology</v>
      </c>
      <c r="P4427" t="str">
        <f>VLOOKUP(Table1[[#This Row],[Column3]],Mapping!$AP$5:$AQ$22,2,0)</f>
        <v>Copiers</v>
      </c>
      <c r="Q4427">
        <v>2999.95</v>
      </c>
      <c r="R4427">
        <v>5</v>
      </c>
      <c r="S4427">
        <v>1379.9769999999999</v>
      </c>
    </row>
    <row r="4428" spans="1:19" x14ac:dyDescent="0.35">
      <c r="A4428">
        <v>403</v>
      </c>
      <c r="B4428" t="s">
        <v>545</v>
      </c>
      <c r="C4428" t="s">
        <v>547</v>
      </c>
      <c r="D4428" t="str">
        <f>MID(Table1[[#This Row],[Product ID]],5,2)</f>
        <v>ST</v>
      </c>
      <c r="E4428" t="str">
        <f>LEFT(Table1[[#This Row],[Product ID]],3)</f>
        <v>OFF</v>
      </c>
      <c r="F4428" s="10" t="e">
        <f>VLOOKUP(Table1[[#This Row],[Order ID]],Mapping!H4428:J12219,3,0)</f>
        <v>#N/A</v>
      </c>
      <c r="G4428" s="10" t="e">
        <f>VLOOKUP(Table1[[#This Row],[Order ID]],Mapping!H4428:K12219,4,0)</f>
        <v>#N/A</v>
      </c>
      <c r="H4428" t="str">
        <f>INDEX(Mapping!$B$2:$T$7793,MATCH(Data!$A4428,Mapping!$B$3:$B$7793,0),MATCH(Data!$H$1,Mapping!$B$2:$T$2,0))</f>
        <v>Standard Class</v>
      </c>
      <c r="I4428" t="str">
        <f>INDEX(Mapping!$B$2:$T$7793,MATCH(Data!$A4428,Mapping!$B$3:$B$7793,0),MATCH(Data!$I$1,Mapping!$B$2:$T$2,0))</f>
        <v>Home Office</v>
      </c>
      <c r="J4428">
        <f>VLOOKUP($A4428,Mapping!$X$3:$Y$7793,2,0)</f>
        <v>59405</v>
      </c>
      <c r="K4428" t="str">
        <f>VLOOKUP($J4428,Mapping!$AB$3:$AC$475,2,0)</f>
        <v>Waynesboro</v>
      </c>
      <c r="L4428" t="str">
        <f>VLOOKUP($K4428,Mapping!$AF$3:$AG$475,2,0)</f>
        <v>Virginia</v>
      </c>
      <c r="M4428" t="str">
        <f>VLOOKUP($L4428,Mapping!$AI$3:$AJ$48,2,0)</f>
        <v>United States</v>
      </c>
      <c r="N4428" t="str">
        <f>VLOOKUP($L4428,Mapping!$AI$3:$AK$48,3,0)</f>
        <v>South</v>
      </c>
      <c r="O4428" t="str">
        <f>VLOOKUP(Table1[[#This Row],[Column1]],Mapping!$AM$8:$AN$11,2,0)</f>
        <v>Office Supplies</v>
      </c>
      <c r="P4428" t="str">
        <f>VLOOKUP(Table1[[#This Row],[Column3]],Mapping!$AP$5:$AQ$22,2,0)</f>
        <v>Storage</v>
      </c>
      <c r="Q4428">
        <v>51.449999999999996</v>
      </c>
      <c r="R4428">
        <v>3</v>
      </c>
      <c r="S4428">
        <v>13.891499999999999</v>
      </c>
    </row>
    <row r="4429" spans="1:19" x14ac:dyDescent="0.35">
      <c r="A4429">
        <v>404</v>
      </c>
      <c r="B4429" t="s">
        <v>545</v>
      </c>
      <c r="C4429" t="s">
        <v>548</v>
      </c>
      <c r="D4429" t="str">
        <f>MID(Table1[[#This Row],[Product ID]],5,2)</f>
        <v>PA</v>
      </c>
      <c r="E4429" t="str">
        <f>LEFT(Table1[[#This Row],[Product ID]],3)</f>
        <v>OFF</v>
      </c>
      <c r="F4429" s="10" t="e">
        <f>VLOOKUP(Table1[[#This Row],[Order ID]],Mapping!H4429:J12220,3,0)</f>
        <v>#N/A</v>
      </c>
      <c r="G4429" s="10" t="e">
        <f>VLOOKUP(Table1[[#This Row],[Order ID]],Mapping!H4429:K12220,4,0)</f>
        <v>#N/A</v>
      </c>
      <c r="H4429" t="str">
        <f>INDEX(Mapping!$B$2:$T$7793,MATCH(Data!$A4429,Mapping!$B$3:$B$7793,0),MATCH(Data!$H$1,Mapping!$B$2:$T$2,0))</f>
        <v>Standard Class</v>
      </c>
      <c r="I4429" t="str">
        <f>INDEX(Mapping!$B$2:$T$7793,MATCH(Data!$A4429,Mapping!$B$3:$B$7793,0),MATCH(Data!$I$1,Mapping!$B$2:$T$2,0))</f>
        <v>Home Office</v>
      </c>
      <c r="J4429">
        <f>VLOOKUP($A4429,Mapping!$X$3:$Y$7793,2,0)</f>
        <v>59405</v>
      </c>
      <c r="K4429" t="str">
        <f>VLOOKUP($J4429,Mapping!$AB$3:$AC$475,2,0)</f>
        <v>Waynesboro</v>
      </c>
      <c r="L4429" t="str">
        <f>VLOOKUP($K4429,Mapping!$AF$3:$AG$475,2,0)</f>
        <v>Virginia</v>
      </c>
      <c r="M4429" t="str">
        <f>VLOOKUP($L4429,Mapping!$AI$3:$AJ$48,2,0)</f>
        <v>United States</v>
      </c>
      <c r="N4429" t="str">
        <f>VLOOKUP($L4429,Mapping!$AI$3:$AK$48,3,0)</f>
        <v>South</v>
      </c>
      <c r="O4429" t="str">
        <f>VLOOKUP(Table1[[#This Row],[Column1]],Mapping!$AM$8:$AN$11,2,0)</f>
        <v>Office Supplies</v>
      </c>
      <c r="P4429" t="str">
        <f>VLOOKUP(Table1[[#This Row],[Column3]],Mapping!$AP$5:$AQ$22,2,0)</f>
        <v>Paper</v>
      </c>
      <c r="Q4429">
        <v>11.96</v>
      </c>
      <c r="R4429">
        <v>2</v>
      </c>
      <c r="S4429">
        <v>5.3819999999999997</v>
      </c>
    </row>
    <row r="4430" spans="1:19" x14ac:dyDescent="0.35">
      <c r="A4430">
        <v>405</v>
      </c>
      <c r="B4430" t="s">
        <v>545</v>
      </c>
      <c r="C4430" t="s">
        <v>549</v>
      </c>
      <c r="D4430" t="str">
        <f>MID(Table1[[#This Row],[Product ID]],5,2)</f>
        <v>ST</v>
      </c>
      <c r="E4430" t="str">
        <f>LEFT(Table1[[#This Row],[Product ID]],3)</f>
        <v>OFF</v>
      </c>
      <c r="F4430" s="10" t="e">
        <f>VLOOKUP(Table1[[#This Row],[Order ID]],Mapping!H4430:J12221,3,0)</f>
        <v>#N/A</v>
      </c>
      <c r="G4430" s="10" t="e">
        <f>VLOOKUP(Table1[[#This Row],[Order ID]],Mapping!H4430:K12221,4,0)</f>
        <v>#N/A</v>
      </c>
      <c r="H4430" t="str">
        <f>INDEX(Mapping!$B$2:$T$7793,MATCH(Data!$A4430,Mapping!$B$3:$B$7793,0),MATCH(Data!$H$1,Mapping!$B$2:$T$2,0))</f>
        <v>Standard Class</v>
      </c>
      <c r="I4430" t="str">
        <f>INDEX(Mapping!$B$2:$T$7793,MATCH(Data!$A4430,Mapping!$B$3:$B$7793,0),MATCH(Data!$I$1,Mapping!$B$2:$T$2,0))</f>
        <v>Home Office</v>
      </c>
      <c r="J4430">
        <f>VLOOKUP($A4430,Mapping!$X$3:$Y$7793,2,0)</f>
        <v>59405</v>
      </c>
      <c r="K4430" t="str">
        <f>VLOOKUP($J4430,Mapping!$AB$3:$AC$475,2,0)</f>
        <v>Waynesboro</v>
      </c>
      <c r="L4430" t="str">
        <f>VLOOKUP($K4430,Mapping!$AF$3:$AG$475,2,0)</f>
        <v>Virginia</v>
      </c>
      <c r="M4430" t="str">
        <f>VLOOKUP($L4430,Mapping!$AI$3:$AJ$48,2,0)</f>
        <v>United States</v>
      </c>
      <c r="N4430" t="str">
        <f>VLOOKUP($L4430,Mapping!$AI$3:$AK$48,3,0)</f>
        <v>South</v>
      </c>
      <c r="O4430" t="str">
        <f>VLOOKUP(Table1[[#This Row],[Column1]],Mapping!$AM$8:$AN$11,2,0)</f>
        <v>Office Supplies</v>
      </c>
      <c r="P4430" t="str">
        <f>VLOOKUP(Table1[[#This Row],[Column3]],Mapping!$AP$5:$AQ$22,2,0)</f>
        <v>Storage</v>
      </c>
      <c r="Q4430">
        <v>1126.02</v>
      </c>
      <c r="R4430">
        <v>3</v>
      </c>
      <c r="S4430">
        <v>56.300999999999988</v>
      </c>
    </row>
    <row r="4431" spans="1:19" x14ac:dyDescent="0.35">
      <c r="A4431">
        <v>5822</v>
      </c>
      <c r="B4431" t="s">
        <v>4668</v>
      </c>
      <c r="C4431" t="s">
        <v>2659</v>
      </c>
      <c r="D4431" t="str">
        <f>MID(Table1[[#This Row],[Product ID]],5,2)</f>
        <v>PA</v>
      </c>
      <c r="E4431" t="str">
        <f>LEFT(Table1[[#This Row],[Product ID]],3)</f>
        <v>OFF</v>
      </c>
      <c r="F4431" s="10">
        <f>VLOOKUP(Table1[[#This Row],[Order ID]],Mapping!H4431:J12222,3,0)</f>
        <v>41674</v>
      </c>
      <c r="G4431" s="10">
        <f>VLOOKUP(Table1[[#This Row],[Order ID]],Mapping!H4431:K12222,4,0)</f>
        <v>41678</v>
      </c>
      <c r="H4431" t="str">
        <f>INDEX(Mapping!$B$2:$T$7793,MATCH(Data!$A4431,Mapping!$B$3:$B$7793,0),MATCH(Data!$H$1,Mapping!$B$2:$T$2,0))</f>
        <v>Second Class</v>
      </c>
      <c r="I4431" t="str">
        <f>INDEX(Mapping!$B$2:$T$7793,MATCH(Data!$A4431,Mapping!$B$3:$B$7793,0),MATCH(Data!$I$1,Mapping!$B$2:$T$2,0))</f>
        <v>Home Office</v>
      </c>
      <c r="J4431">
        <f>VLOOKUP($A4431,Mapping!$X$3:$Y$7793,2,0)</f>
        <v>60610</v>
      </c>
      <c r="K4431" t="str">
        <f>VLOOKUP($J4431,Mapping!$AB$3:$AC$475,2,0)</f>
        <v>Minneapolis</v>
      </c>
      <c r="L4431" t="str">
        <f>VLOOKUP($K4431,Mapping!$AF$3:$AG$475,2,0)</f>
        <v>Minnesota</v>
      </c>
      <c r="M4431" t="str">
        <f>VLOOKUP($L4431,Mapping!$AI$3:$AJ$48,2,0)</f>
        <v>United States</v>
      </c>
      <c r="N4431" t="str">
        <f>VLOOKUP($L4431,Mapping!$AI$3:$AK$48,3,0)</f>
        <v>Central</v>
      </c>
      <c r="O4431" t="str">
        <f>VLOOKUP(Table1[[#This Row],[Column1]],Mapping!$AM$8:$AN$11,2,0)</f>
        <v>Office Supplies</v>
      </c>
      <c r="P4431" t="str">
        <f>VLOOKUP(Table1[[#This Row],[Column3]],Mapping!$AP$5:$AQ$22,2,0)</f>
        <v>Paper</v>
      </c>
      <c r="Q4431">
        <v>65.584000000000003</v>
      </c>
      <c r="R4431">
        <v>2</v>
      </c>
      <c r="S4431">
        <v>23.7742</v>
      </c>
    </row>
    <row r="4432" spans="1:19" x14ac:dyDescent="0.35">
      <c r="A4432">
        <v>5823</v>
      </c>
      <c r="B4432" t="s">
        <v>4668</v>
      </c>
      <c r="C4432" t="s">
        <v>1982</v>
      </c>
      <c r="D4432" t="str">
        <f>MID(Table1[[#This Row],[Product ID]],5,2)</f>
        <v>FU</v>
      </c>
      <c r="E4432" t="str">
        <f>LEFT(Table1[[#This Row],[Product ID]],3)</f>
        <v>FUR</v>
      </c>
      <c r="F4432" s="10">
        <f>VLOOKUP(Table1[[#This Row],[Order ID]],Mapping!H4432:J12223,3,0)</f>
        <v>41674</v>
      </c>
      <c r="G4432" s="10">
        <f>VLOOKUP(Table1[[#This Row],[Order ID]],Mapping!H4432:K12223,4,0)</f>
        <v>41678</v>
      </c>
      <c r="H4432" t="str">
        <f>INDEX(Mapping!$B$2:$T$7793,MATCH(Data!$A4432,Mapping!$B$3:$B$7793,0),MATCH(Data!$H$1,Mapping!$B$2:$T$2,0))</f>
        <v>Second Class</v>
      </c>
      <c r="I4432" t="str">
        <f>INDEX(Mapping!$B$2:$T$7793,MATCH(Data!$A4432,Mapping!$B$3:$B$7793,0),MATCH(Data!$I$1,Mapping!$B$2:$T$2,0))</f>
        <v>Home Office</v>
      </c>
      <c r="J4432">
        <f>VLOOKUP($A4432,Mapping!$X$3:$Y$7793,2,0)</f>
        <v>60610</v>
      </c>
      <c r="K4432" t="str">
        <f>VLOOKUP($J4432,Mapping!$AB$3:$AC$475,2,0)</f>
        <v>Minneapolis</v>
      </c>
      <c r="L4432" t="str">
        <f>VLOOKUP($K4432,Mapping!$AF$3:$AG$475,2,0)</f>
        <v>Minnesota</v>
      </c>
      <c r="M4432" t="str">
        <f>VLOOKUP($L4432,Mapping!$AI$3:$AJ$48,2,0)</f>
        <v>United States</v>
      </c>
      <c r="N4432" t="str">
        <f>VLOOKUP($L4432,Mapping!$AI$3:$AK$48,3,0)</f>
        <v>Central</v>
      </c>
      <c r="O4432" t="str">
        <f>VLOOKUP(Table1[[#This Row],[Column1]],Mapping!$AM$8:$AN$11,2,0)</f>
        <v>Furniture</v>
      </c>
      <c r="P4432" t="str">
        <f>VLOOKUP(Table1[[#This Row],[Column3]],Mapping!$AP$5:$AQ$22,2,0)</f>
        <v>Furnishings</v>
      </c>
      <c r="Q4432">
        <v>22.200000000000003</v>
      </c>
      <c r="R4432">
        <v>1</v>
      </c>
      <c r="S4432">
        <v>-26.084999999999994</v>
      </c>
    </row>
    <row r="4433" spans="1:19" x14ac:dyDescent="0.35">
      <c r="A4433">
        <v>4872</v>
      </c>
      <c r="B4433" t="s">
        <v>4123</v>
      </c>
      <c r="C4433" t="s">
        <v>1010</v>
      </c>
      <c r="D4433" t="str">
        <f>MID(Table1[[#This Row],[Product ID]],5,2)</f>
        <v>AR</v>
      </c>
      <c r="E4433" t="str">
        <f>LEFT(Table1[[#This Row],[Product ID]],3)</f>
        <v>OFF</v>
      </c>
      <c r="F4433" s="10">
        <f>VLOOKUP(Table1[[#This Row],[Order ID]],Mapping!H4433:J12224,3,0)</f>
        <v>41832</v>
      </c>
      <c r="G4433" s="10">
        <f>VLOOKUP(Table1[[#This Row],[Order ID]],Mapping!H4433:K12224,4,0)</f>
        <v>41838</v>
      </c>
      <c r="H4433" t="str">
        <f>INDEX(Mapping!$B$2:$T$7793,MATCH(Data!$A4433,Mapping!$B$3:$B$7793,0),MATCH(Data!$H$1,Mapping!$B$2:$T$2,0))</f>
        <v>Standard Class</v>
      </c>
      <c r="I4433" t="str">
        <f>INDEX(Mapping!$B$2:$T$7793,MATCH(Data!$A4433,Mapping!$B$3:$B$7793,0),MATCH(Data!$I$1,Mapping!$B$2:$T$2,0))</f>
        <v>Home Office</v>
      </c>
      <c r="J4433">
        <f>VLOOKUP($A4433,Mapping!$X$3:$Y$7793,2,0)</f>
        <v>50701</v>
      </c>
      <c r="K4433" t="str">
        <f>VLOOKUP($J4433,Mapping!$AB$3:$AC$475,2,0)</f>
        <v>Morgan Hill</v>
      </c>
      <c r="L4433" t="str">
        <f>VLOOKUP($K4433,Mapping!$AF$3:$AG$475,2,0)</f>
        <v>California</v>
      </c>
      <c r="M4433" t="str">
        <f>VLOOKUP($L4433,Mapping!$AI$3:$AJ$48,2,0)</f>
        <v>United States</v>
      </c>
      <c r="N4433" t="str">
        <f>VLOOKUP($L4433,Mapping!$AI$3:$AK$48,3,0)</f>
        <v>West</v>
      </c>
      <c r="O4433" t="str">
        <f>VLOOKUP(Table1[[#This Row],[Column1]],Mapping!$AM$8:$AN$11,2,0)</f>
        <v>Office Supplies</v>
      </c>
      <c r="P4433" t="str">
        <f>VLOOKUP(Table1[[#This Row],[Column3]],Mapping!$AP$5:$AQ$22,2,0)</f>
        <v>Art</v>
      </c>
      <c r="Q4433">
        <v>30.32</v>
      </c>
      <c r="R4433">
        <v>4</v>
      </c>
      <c r="S4433">
        <v>11.8248</v>
      </c>
    </row>
    <row r="4434" spans="1:19" x14ac:dyDescent="0.35">
      <c r="A4434">
        <v>1040</v>
      </c>
      <c r="B4434" t="s">
        <v>1279</v>
      </c>
      <c r="C4434" t="s">
        <v>614</v>
      </c>
      <c r="D4434" t="str">
        <f>MID(Table1[[#This Row],[Product ID]],5,2)</f>
        <v>PH</v>
      </c>
      <c r="E4434" t="str">
        <f>LEFT(Table1[[#This Row],[Product ID]],3)</f>
        <v>TEC</v>
      </c>
      <c r="F4434" s="10" t="e">
        <f>VLOOKUP(Table1[[#This Row],[Order ID]],Mapping!H4434:J12225,3,0)</f>
        <v>#N/A</v>
      </c>
      <c r="G4434" s="10" t="e">
        <f>VLOOKUP(Table1[[#This Row],[Order ID]],Mapping!H4434:K12225,4,0)</f>
        <v>#N/A</v>
      </c>
      <c r="H4434" t="str">
        <f>INDEX(Mapping!$B$2:$T$7793,MATCH(Data!$A4434,Mapping!$B$3:$B$7793,0),MATCH(Data!$H$1,Mapping!$B$2:$T$2,0))</f>
        <v>Standard Class</v>
      </c>
      <c r="I4434" t="str">
        <f>INDEX(Mapping!$B$2:$T$7793,MATCH(Data!$A4434,Mapping!$B$3:$B$7793,0),MATCH(Data!$I$1,Mapping!$B$2:$T$2,0))</f>
        <v>Consumer</v>
      </c>
      <c r="J4434">
        <f>VLOOKUP($A4434,Mapping!$X$3:$Y$7793,2,0)</f>
        <v>44052</v>
      </c>
      <c r="K4434" t="str">
        <f>VLOOKUP($J4434,Mapping!$AB$3:$AC$475,2,0)</f>
        <v>Antioch</v>
      </c>
      <c r="L4434" t="str">
        <f>VLOOKUP($K4434,Mapping!$AF$3:$AG$475,2,0)</f>
        <v>California</v>
      </c>
      <c r="M4434" t="str">
        <f>VLOOKUP($L4434,Mapping!$AI$3:$AJ$48,2,0)</f>
        <v>United States</v>
      </c>
      <c r="N4434" t="str">
        <f>VLOOKUP($L4434,Mapping!$AI$3:$AK$48,3,0)</f>
        <v>West</v>
      </c>
      <c r="O4434" t="str">
        <f>VLOOKUP(Table1[[#This Row],[Column1]],Mapping!$AM$8:$AN$11,2,0)</f>
        <v>Technology</v>
      </c>
      <c r="P4434" t="str">
        <f>VLOOKUP(Table1[[#This Row],[Column3]],Mapping!$AP$5:$AQ$22,2,0)</f>
        <v>Phones</v>
      </c>
      <c r="Q4434">
        <v>2.97</v>
      </c>
      <c r="R4434">
        <v>1</v>
      </c>
      <c r="S4434">
        <v>-0.64350000000000018</v>
      </c>
    </row>
    <row r="4435" spans="1:19" x14ac:dyDescent="0.35">
      <c r="A4435">
        <v>1041</v>
      </c>
      <c r="B4435" t="s">
        <v>1279</v>
      </c>
      <c r="C4435" t="s">
        <v>547</v>
      </c>
      <c r="D4435" t="str">
        <f>MID(Table1[[#This Row],[Product ID]],5,2)</f>
        <v>ST</v>
      </c>
      <c r="E4435" t="str">
        <f>LEFT(Table1[[#This Row],[Product ID]],3)</f>
        <v>OFF</v>
      </c>
      <c r="F4435" s="10" t="e">
        <f>VLOOKUP(Table1[[#This Row],[Order ID]],Mapping!H4435:J12226,3,0)</f>
        <v>#N/A</v>
      </c>
      <c r="G4435" s="10" t="e">
        <f>VLOOKUP(Table1[[#This Row],[Order ID]],Mapping!H4435:K12226,4,0)</f>
        <v>#N/A</v>
      </c>
      <c r="H4435" t="str">
        <f>INDEX(Mapping!$B$2:$T$7793,MATCH(Data!$A4435,Mapping!$B$3:$B$7793,0),MATCH(Data!$H$1,Mapping!$B$2:$T$2,0))</f>
        <v>Standard Class</v>
      </c>
      <c r="I4435" t="str">
        <f>INDEX(Mapping!$B$2:$T$7793,MATCH(Data!$A4435,Mapping!$B$3:$B$7793,0),MATCH(Data!$I$1,Mapping!$B$2:$T$2,0))</f>
        <v>Home Office</v>
      </c>
      <c r="J4435">
        <f>VLOOKUP($A4435,Mapping!$X$3:$Y$7793,2,0)</f>
        <v>44052</v>
      </c>
      <c r="K4435" t="str">
        <f>VLOOKUP($J4435,Mapping!$AB$3:$AC$475,2,0)</f>
        <v>Antioch</v>
      </c>
      <c r="L4435" t="str">
        <f>VLOOKUP($K4435,Mapping!$AF$3:$AG$475,2,0)</f>
        <v>California</v>
      </c>
      <c r="M4435" t="str">
        <f>VLOOKUP($L4435,Mapping!$AI$3:$AJ$48,2,0)</f>
        <v>United States</v>
      </c>
      <c r="N4435" t="str">
        <f>VLOOKUP($L4435,Mapping!$AI$3:$AK$48,3,0)</f>
        <v>West</v>
      </c>
      <c r="O4435" t="str">
        <f>VLOOKUP(Table1[[#This Row],[Column1]],Mapping!$AM$8:$AN$11,2,0)</f>
        <v>Office Supplies</v>
      </c>
      <c r="P4435" t="str">
        <f>VLOOKUP(Table1[[#This Row],[Column3]],Mapping!$AP$5:$AQ$22,2,0)</f>
        <v>Storage</v>
      </c>
      <c r="Q4435">
        <v>27.439999999999998</v>
      </c>
      <c r="R4435">
        <v>2</v>
      </c>
      <c r="S4435">
        <v>2.4009999999999998</v>
      </c>
    </row>
    <row r="4436" spans="1:19" x14ac:dyDescent="0.35">
      <c r="A4436">
        <v>7285</v>
      </c>
      <c r="B4436" t="s">
        <v>5484</v>
      </c>
      <c r="C4436" t="s">
        <v>490</v>
      </c>
      <c r="D4436" t="str">
        <f>MID(Table1[[#This Row],[Product ID]],5,2)</f>
        <v>AP</v>
      </c>
      <c r="E4436" t="str">
        <f>LEFT(Table1[[#This Row],[Product ID]],3)</f>
        <v>OFF</v>
      </c>
      <c r="F4436" s="10">
        <f>VLOOKUP(Table1[[#This Row],[Order ID]],Mapping!H4436:J12227,3,0)</f>
        <v>41894</v>
      </c>
      <c r="G4436" s="10">
        <f>VLOOKUP(Table1[[#This Row],[Order ID]],Mapping!H4436:K12227,4,0)</f>
        <v>41896</v>
      </c>
      <c r="H4436" t="str">
        <f>INDEX(Mapping!$B$2:$T$7793,MATCH(Data!$A4436,Mapping!$B$3:$B$7793,0),MATCH(Data!$H$1,Mapping!$B$2:$T$2,0))</f>
        <v>Standard Class</v>
      </c>
      <c r="I4436" t="str">
        <f>INDEX(Mapping!$B$2:$T$7793,MATCH(Data!$A4436,Mapping!$B$3:$B$7793,0),MATCH(Data!$I$1,Mapping!$B$2:$T$2,0))</f>
        <v>Consumer</v>
      </c>
      <c r="J4436">
        <f>VLOOKUP($A4436,Mapping!$X$3:$Y$7793,2,0)</f>
        <v>40324</v>
      </c>
      <c r="K4436" t="str">
        <f>VLOOKUP($J4436,Mapping!$AB$3:$AC$475,2,0)</f>
        <v>Cheyenne</v>
      </c>
      <c r="L4436" t="str">
        <f>VLOOKUP($K4436,Mapping!$AF$3:$AG$475,2,0)</f>
        <v>Wyoming</v>
      </c>
      <c r="M4436" t="str">
        <f>VLOOKUP($L4436,Mapping!$AI$3:$AJ$48,2,0)</f>
        <v>United States</v>
      </c>
      <c r="N4436" t="str">
        <f>VLOOKUP($L4436,Mapping!$AI$3:$AK$48,3,0)</f>
        <v>West</v>
      </c>
      <c r="O4436" t="str">
        <f>VLOOKUP(Table1[[#This Row],[Column1]],Mapping!$AM$8:$AN$11,2,0)</f>
        <v>Office Supplies</v>
      </c>
      <c r="P4436" t="str">
        <f>VLOOKUP(Table1[[#This Row],[Column3]],Mapping!$AP$5:$AQ$22,2,0)</f>
        <v>Appliances</v>
      </c>
      <c r="Q4436">
        <v>195.68</v>
      </c>
      <c r="R4436">
        <v>4</v>
      </c>
      <c r="S4436">
        <v>50.876800000000003</v>
      </c>
    </row>
    <row r="4437" spans="1:19" x14ac:dyDescent="0.35">
      <c r="A4437">
        <v>7286</v>
      </c>
      <c r="B4437" t="s">
        <v>5484</v>
      </c>
      <c r="C4437" t="s">
        <v>1495</v>
      </c>
      <c r="D4437" t="str">
        <f>MID(Table1[[#This Row],[Product ID]],5,2)</f>
        <v>FA</v>
      </c>
      <c r="E4437" t="str">
        <f>LEFT(Table1[[#This Row],[Product ID]],3)</f>
        <v>OFF</v>
      </c>
      <c r="F4437" s="10">
        <f>VLOOKUP(Table1[[#This Row],[Order ID]],Mapping!H4437:J12228,3,0)</f>
        <v>41894</v>
      </c>
      <c r="G4437" s="10">
        <f>VLOOKUP(Table1[[#This Row],[Order ID]],Mapping!H4437:K12228,4,0)</f>
        <v>41896</v>
      </c>
      <c r="H4437" t="str">
        <f>INDEX(Mapping!$B$2:$T$7793,MATCH(Data!$A4437,Mapping!$B$3:$B$7793,0),MATCH(Data!$H$1,Mapping!$B$2:$T$2,0))</f>
        <v>Second Class</v>
      </c>
      <c r="I4437" t="str">
        <f>INDEX(Mapping!$B$2:$T$7793,MATCH(Data!$A4437,Mapping!$B$3:$B$7793,0),MATCH(Data!$I$1,Mapping!$B$2:$T$2,0))</f>
        <v>Consumer</v>
      </c>
      <c r="J4437">
        <f>VLOOKUP($A4437,Mapping!$X$3:$Y$7793,2,0)</f>
        <v>40324</v>
      </c>
      <c r="K4437" t="str">
        <f>VLOOKUP($J4437,Mapping!$AB$3:$AC$475,2,0)</f>
        <v>Cheyenne</v>
      </c>
      <c r="L4437" t="str">
        <f>VLOOKUP($K4437,Mapping!$AF$3:$AG$475,2,0)</f>
        <v>Wyoming</v>
      </c>
      <c r="M4437" t="str">
        <f>VLOOKUP($L4437,Mapping!$AI$3:$AJ$48,2,0)</f>
        <v>United States</v>
      </c>
      <c r="N4437" t="str">
        <f>VLOOKUP($L4437,Mapping!$AI$3:$AK$48,3,0)</f>
        <v>West</v>
      </c>
      <c r="O4437" t="str">
        <f>VLOOKUP(Table1[[#This Row],[Column1]],Mapping!$AM$8:$AN$11,2,0)</f>
        <v>Office Supplies</v>
      </c>
      <c r="P4437" t="str">
        <f>VLOOKUP(Table1[[#This Row],[Column3]],Mapping!$AP$5:$AQ$22,2,0)</f>
        <v>Fasteners</v>
      </c>
      <c r="Q4437">
        <v>14.2</v>
      </c>
      <c r="R4437">
        <v>4</v>
      </c>
      <c r="S4437">
        <v>6.6739999999999995</v>
      </c>
    </row>
    <row r="4438" spans="1:19" x14ac:dyDescent="0.35">
      <c r="A4438">
        <v>4288</v>
      </c>
      <c r="B4438" t="s">
        <v>3782</v>
      </c>
      <c r="C4438" t="s">
        <v>2213</v>
      </c>
      <c r="D4438" t="str">
        <f>MID(Table1[[#This Row],[Product ID]],5,2)</f>
        <v>FU</v>
      </c>
      <c r="E4438" t="str">
        <f>LEFT(Table1[[#This Row],[Product ID]],3)</f>
        <v>FUR</v>
      </c>
      <c r="F4438" s="10" t="e">
        <f>VLOOKUP(Table1[[#This Row],[Order ID]],Mapping!H4438:J12229,3,0)</f>
        <v>#N/A</v>
      </c>
      <c r="G4438" s="10" t="e">
        <f>VLOOKUP(Table1[[#This Row],[Order ID]],Mapping!H4438:K12229,4,0)</f>
        <v>#N/A</v>
      </c>
      <c r="H4438" t="str">
        <f>INDEX(Mapping!$B$2:$T$7793,MATCH(Data!$A4438,Mapping!$B$3:$B$7793,0),MATCH(Data!$H$1,Mapping!$B$2:$T$2,0))</f>
        <v>Second Class</v>
      </c>
      <c r="I4438" t="str">
        <f>INDEX(Mapping!$B$2:$T$7793,MATCH(Data!$A4438,Mapping!$B$3:$B$7793,0),MATCH(Data!$I$1,Mapping!$B$2:$T$2,0))</f>
        <v>Consumer</v>
      </c>
      <c r="J4438">
        <f>VLOOKUP($A4438,Mapping!$X$3:$Y$7793,2,0)</f>
        <v>19140</v>
      </c>
      <c r="K4438" t="str">
        <f>VLOOKUP($J4438,Mapping!$AB$3:$AC$475,2,0)</f>
        <v>Orem</v>
      </c>
      <c r="L4438" t="str">
        <f>VLOOKUP($K4438,Mapping!$AF$3:$AG$475,2,0)</f>
        <v>Utah</v>
      </c>
      <c r="M4438" t="str">
        <f>VLOOKUP($L4438,Mapping!$AI$3:$AJ$48,2,0)</f>
        <v>United States</v>
      </c>
      <c r="N4438" t="str">
        <f>VLOOKUP($L4438,Mapping!$AI$3:$AK$48,3,0)</f>
        <v>West</v>
      </c>
      <c r="O4438" t="str">
        <f>VLOOKUP(Table1[[#This Row],[Column1]],Mapping!$AM$8:$AN$11,2,0)</f>
        <v>Furniture</v>
      </c>
      <c r="P4438" t="str">
        <f>VLOOKUP(Table1[[#This Row],[Column3]],Mapping!$AP$5:$AQ$22,2,0)</f>
        <v>Furnishings</v>
      </c>
      <c r="Q4438">
        <v>3.3119999999999998</v>
      </c>
      <c r="R4438">
        <v>1</v>
      </c>
      <c r="S4438">
        <v>0.66239999999999977</v>
      </c>
    </row>
    <row r="4439" spans="1:19" x14ac:dyDescent="0.35">
      <c r="A4439">
        <v>4289</v>
      </c>
      <c r="B4439" t="s">
        <v>3782</v>
      </c>
      <c r="C4439" t="s">
        <v>3012</v>
      </c>
      <c r="D4439" t="str">
        <f>MID(Table1[[#This Row],[Product ID]],5,2)</f>
        <v>AP</v>
      </c>
      <c r="E4439" t="str">
        <f>LEFT(Table1[[#This Row],[Product ID]],3)</f>
        <v>OFF</v>
      </c>
      <c r="F4439" s="10" t="e">
        <f>VLOOKUP(Table1[[#This Row],[Order ID]],Mapping!H4439:J12230,3,0)</f>
        <v>#N/A</v>
      </c>
      <c r="G4439" s="10" t="e">
        <f>VLOOKUP(Table1[[#This Row],[Order ID]],Mapping!H4439:K12230,4,0)</f>
        <v>#N/A</v>
      </c>
      <c r="H4439" t="str">
        <f>INDEX(Mapping!$B$2:$T$7793,MATCH(Data!$A4439,Mapping!$B$3:$B$7793,0),MATCH(Data!$H$1,Mapping!$B$2:$T$2,0))</f>
        <v>Standard Class</v>
      </c>
      <c r="I4439" t="str">
        <f>INDEX(Mapping!$B$2:$T$7793,MATCH(Data!$A4439,Mapping!$B$3:$B$7793,0),MATCH(Data!$I$1,Mapping!$B$2:$T$2,0))</f>
        <v>Corporate</v>
      </c>
      <c r="J4439">
        <f>VLOOKUP($A4439,Mapping!$X$3:$Y$7793,2,0)</f>
        <v>19140</v>
      </c>
      <c r="K4439" t="str">
        <f>VLOOKUP($J4439,Mapping!$AB$3:$AC$475,2,0)</f>
        <v>Orem</v>
      </c>
      <c r="L4439" t="str">
        <f>VLOOKUP($K4439,Mapping!$AF$3:$AG$475,2,0)</f>
        <v>Utah</v>
      </c>
      <c r="M4439" t="str">
        <f>VLOOKUP($L4439,Mapping!$AI$3:$AJ$48,2,0)</f>
        <v>United States</v>
      </c>
      <c r="N4439" t="str">
        <f>VLOOKUP($L4439,Mapping!$AI$3:$AK$48,3,0)</f>
        <v>West</v>
      </c>
      <c r="O4439" t="str">
        <f>VLOOKUP(Table1[[#This Row],[Column1]],Mapping!$AM$8:$AN$11,2,0)</f>
        <v>Office Supplies</v>
      </c>
      <c r="P4439" t="str">
        <f>VLOOKUP(Table1[[#This Row],[Column3]],Mapping!$AP$5:$AQ$22,2,0)</f>
        <v>Appliances</v>
      </c>
      <c r="Q4439">
        <v>20.136000000000003</v>
      </c>
      <c r="R4439">
        <v>3</v>
      </c>
      <c r="S4439">
        <v>1.2584999999999997</v>
      </c>
    </row>
    <row r="4440" spans="1:19" x14ac:dyDescent="0.35">
      <c r="A4440">
        <v>4290</v>
      </c>
      <c r="B4440" t="s">
        <v>3782</v>
      </c>
      <c r="C4440" t="s">
        <v>3783</v>
      </c>
      <c r="D4440" t="str">
        <f>MID(Table1[[#This Row],[Product ID]],5,2)</f>
        <v>EN</v>
      </c>
      <c r="E4440" t="str">
        <f>LEFT(Table1[[#This Row],[Product ID]],3)</f>
        <v>OFF</v>
      </c>
      <c r="F4440" s="10" t="e">
        <f>VLOOKUP(Table1[[#This Row],[Order ID]],Mapping!H4440:J12231,3,0)</f>
        <v>#N/A</v>
      </c>
      <c r="G4440" s="10" t="e">
        <f>VLOOKUP(Table1[[#This Row],[Order ID]],Mapping!H4440:K12231,4,0)</f>
        <v>#N/A</v>
      </c>
      <c r="H4440" t="str">
        <f>INDEX(Mapping!$B$2:$T$7793,MATCH(Data!$A4440,Mapping!$B$3:$B$7793,0),MATCH(Data!$H$1,Mapping!$B$2:$T$2,0))</f>
        <v>Standard Class</v>
      </c>
      <c r="I4440" t="str">
        <f>INDEX(Mapping!$B$2:$T$7793,MATCH(Data!$A4440,Mapping!$B$3:$B$7793,0),MATCH(Data!$I$1,Mapping!$B$2:$T$2,0))</f>
        <v>Corporate</v>
      </c>
      <c r="J4440">
        <f>VLOOKUP($A4440,Mapping!$X$3:$Y$7793,2,0)</f>
        <v>19140</v>
      </c>
      <c r="K4440" t="str">
        <f>VLOOKUP($J4440,Mapping!$AB$3:$AC$475,2,0)</f>
        <v>Orem</v>
      </c>
      <c r="L4440" t="str">
        <f>VLOOKUP($K4440,Mapping!$AF$3:$AG$475,2,0)</f>
        <v>Utah</v>
      </c>
      <c r="M4440" t="str">
        <f>VLOOKUP($L4440,Mapping!$AI$3:$AJ$48,2,0)</f>
        <v>United States</v>
      </c>
      <c r="N4440" t="str">
        <f>VLOOKUP($L4440,Mapping!$AI$3:$AK$48,3,0)</f>
        <v>West</v>
      </c>
      <c r="O4440" t="str">
        <f>VLOOKUP(Table1[[#This Row],[Column1]],Mapping!$AM$8:$AN$11,2,0)</f>
        <v>Office Supplies</v>
      </c>
      <c r="P4440" t="str">
        <f>VLOOKUP(Table1[[#This Row],[Column3]],Mapping!$AP$5:$AQ$22,2,0)</f>
        <v>Envelopes</v>
      </c>
      <c r="Q4440">
        <v>8.8559999999999999</v>
      </c>
      <c r="R4440">
        <v>3</v>
      </c>
      <c r="S4440">
        <v>2.8781999999999992</v>
      </c>
    </row>
    <row r="4441" spans="1:19" x14ac:dyDescent="0.35">
      <c r="A4441">
        <v>4291</v>
      </c>
      <c r="B4441" t="s">
        <v>3782</v>
      </c>
      <c r="C4441" t="s">
        <v>1630</v>
      </c>
      <c r="D4441" t="str">
        <f>MID(Table1[[#This Row],[Product ID]],5,2)</f>
        <v>PH</v>
      </c>
      <c r="E4441" t="str">
        <f>LEFT(Table1[[#This Row],[Product ID]],3)</f>
        <v>TEC</v>
      </c>
      <c r="F4441" s="10" t="e">
        <f>VLOOKUP(Table1[[#This Row],[Order ID]],Mapping!H4441:J12232,3,0)</f>
        <v>#N/A</v>
      </c>
      <c r="G4441" s="10" t="e">
        <f>VLOOKUP(Table1[[#This Row],[Order ID]],Mapping!H4441:K12232,4,0)</f>
        <v>#N/A</v>
      </c>
      <c r="H4441" t="str">
        <f>INDEX(Mapping!$B$2:$T$7793,MATCH(Data!$A4441,Mapping!$B$3:$B$7793,0),MATCH(Data!$H$1,Mapping!$B$2:$T$2,0))</f>
        <v>Standard Class</v>
      </c>
      <c r="I4441" t="str">
        <f>INDEX(Mapping!$B$2:$T$7793,MATCH(Data!$A4441,Mapping!$B$3:$B$7793,0),MATCH(Data!$I$1,Mapping!$B$2:$T$2,0))</f>
        <v>Corporate</v>
      </c>
      <c r="J4441">
        <f>VLOOKUP($A4441,Mapping!$X$3:$Y$7793,2,0)</f>
        <v>19140</v>
      </c>
      <c r="K4441" t="str">
        <f>VLOOKUP($J4441,Mapping!$AB$3:$AC$475,2,0)</f>
        <v>Orem</v>
      </c>
      <c r="L4441" t="str">
        <f>VLOOKUP($K4441,Mapping!$AF$3:$AG$475,2,0)</f>
        <v>Utah</v>
      </c>
      <c r="M4441" t="str">
        <f>VLOOKUP($L4441,Mapping!$AI$3:$AJ$48,2,0)</f>
        <v>United States</v>
      </c>
      <c r="N4441" t="str">
        <f>VLOOKUP($L4441,Mapping!$AI$3:$AK$48,3,0)</f>
        <v>West</v>
      </c>
      <c r="O4441" t="str">
        <f>VLOOKUP(Table1[[#This Row],[Column1]],Mapping!$AM$8:$AN$11,2,0)</f>
        <v>Technology</v>
      </c>
      <c r="P4441" t="str">
        <f>VLOOKUP(Table1[[#This Row],[Column3]],Mapping!$AP$5:$AQ$22,2,0)</f>
        <v>Phones</v>
      </c>
      <c r="Q4441">
        <v>859.19999999999993</v>
      </c>
      <c r="R4441">
        <v>4</v>
      </c>
      <c r="S4441">
        <v>-186.15999999999997</v>
      </c>
    </row>
    <row r="4442" spans="1:19" x14ac:dyDescent="0.35">
      <c r="A4442">
        <v>4414</v>
      </c>
      <c r="B4442" t="s">
        <v>3862</v>
      </c>
      <c r="C4442" t="s">
        <v>3206</v>
      </c>
      <c r="D4442" t="str">
        <f>MID(Table1[[#This Row],[Product ID]],5,2)</f>
        <v>EN</v>
      </c>
      <c r="E4442" t="str">
        <f>LEFT(Table1[[#This Row],[Product ID]],3)</f>
        <v>OFF</v>
      </c>
      <c r="F4442" s="10" t="e">
        <f>VLOOKUP(Table1[[#This Row],[Order ID]],Mapping!H4442:J12233,3,0)</f>
        <v>#N/A</v>
      </c>
      <c r="G4442" s="10" t="e">
        <f>VLOOKUP(Table1[[#This Row],[Order ID]],Mapping!H4442:K12233,4,0)</f>
        <v>#N/A</v>
      </c>
      <c r="H4442" t="str">
        <f>INDEX(Mapping!$B$2:$T$7793,MATCH(Data!$A4442,Mapping!$B$3:$B$7793,0),MATCH(Data!$H$1,Mapping!$B$2:$T$2,0))</f>
        <v>Second Class</v>
      </c>
      <c r="I4442" t="str">
        <f>INDEX(Mapping!$B$2:$T$7793,MATCH(Data!$A4442,Mapping!$B$3:$B$7793,0),MATCH(Data!$I$1,Mapping!$B$2:$T$2,0))</f>
        <v>Consumer</v>
      </c>
      <c r="J4442">
        <f>VLOOKUP($A4442,Mapping!$X$3:$Y$7793,2,0)</f>
        <v>75081</v>
      </c>
      <c r="K4442" t="str">
        <f>VLOOKUP($J4442,Mapping!$AB$3:$AC$475,2,0)</f>
        <v>Norwich</v>
      </c>
      <c r="L4442" t="str">
        <f>VLOOKUP($K4442,Mapping!$AF$3:$AG$475,2,0)</f>
        <v>Connecticut</v>
      </c>
      <c r="M4442" t="str">
        <f>VLOOKUP($L4442,Mapping!$AI$3:$AJ$48,2,0)</f>
        <v>United States</v>
      </c>
      <c r="N4442" t="str">
        <f>VLOOKUP($L4442,Mapping!$AI$3:$AK$48,3,0)</f>
        <v>East</v>
      </c>
      <c r="O4442" t="str">
        <f>VLOOKUP(Table1[[#This Row],[Column1]],Mapping!$AM$8:$AN$11,2,0)</f>
        <v>Office Supplies</v>
      </c>
      <c r="P4442" t="str">
        <f>VLOOKUP(Table1[[#This Row],[Column3]],Mapping!$AP$5:$AQ$22,2,0)</f>
        <v>Envelopes</v>
      </c>
      <c r="Q4442">
        <v>15.840000000000002</v>
      </c>
      <c r="R4442">
        <v>2</v>
      </c>
      <c r="S4442">
        <v>5.5439999999999987</v>
      </c>
    </row>
    <row r="4443" spans="1:19" x14ac:dyDescent="0.35">
      <c r="A4443">
        <v>4415</v>
      </c>
      <c r="B4443" t="s">
        <v>3862</v>
      </c>
      <c r="C4443" t="s">
        <v>646</v>
      </c>
      <c r="D4443" t="str">
        <f>MID(Table1[[#This Row],[Product ID]],5,2)</f>
        <v>PA</v>
      </c>
      <c r="E4443" t="str">
        <f>LEFT(Table1[[#This Row],[Product ID]],3)</f>
        <v>OFF</v>
      </c>
      <c r="F4443" s="10" t="e">
        <f>VLOOKUP(Table1[[#This Row],[Order ID]],Mapping!H4443:J12234,3,0)</f>
        <v>#N/A</v>
      </c>
      <c r="G4443" s="10" t="e">
        <f>VLOOKUP(Table1[[#This Row],[Order ID]],Mapping!H4443:K12234,4,0)</f>
        <v>#N/A</v>
      </c>
      <c r="H4443" t="str">
        <f>INDEX(Mapping!$B$2:$T$7793,MATCH(Data!$A4443,Mapping!$B$3:$B$7793,0),MATCH(Data!$H$1,Mapping!$B$2:$T$2,0))</f>
        <v>Standard Class</v>
      </c>
      <c r="I4443" t="str">
        <f>INDEX(Mapping!$B$2:$T$7793,MATCH(Data!$A4443,Mapping!$B$3:$B$7793,0),MATCH(Data!$I$1,Mapping!$B$2:$T$2,0))</f>
        <v>Corporate</v>
      </c>
      <c r="J4443">
        <f>VLOOKUP($A4443,Mapping!$X$3:$Y$7793,2,0)</f>
        <v>75081</v>
      </c>
      <c r="K4443" t="str">
        <f>VLOOKUP($J4443,Mapping!$AB$3:$AC$475,2,0)</f>
        <v>Norwich</v>
      </c>
      <c r="L4443" t="str">
        <f>VLOOKUP($K4443,Mapping!$AF$3:$AG$475,2,0)</f>
        <v>Connecticut</v>
      </c>
      <c r="M4443" t="str">
        <f>VLOOKUP($L4443,Mapping!$AI$3:$AJ$48,2,0)</f>
        <v>United States</v>
      </c>
      <c r="N4443" t="str">
        <f>VLOOKUP($L4443,Mapping!$AI$3:$AK$48,3,0)</f>
        <v>East</v>
      </c>
      <c r="O4443" t="str">
        <f>VLOOKUP(Table1[[#This Row],[Column1]],Mapping!$AM$8:$AN$11,2,0)</f>
        <v>Office Supplies</v>
      </c>
      <c r="P4443" t="str">
        <f>VLOOKUP(Table1[[#This Row],[Column3]],Mapping!$AP$5:$AQ$22,2,0)</f>
        <v>Paper</v>
      </c>
      <c r="Q4443">
        <v>8.4480000000000004</v>
      </c>
      <c r="R4443">
        <v>2</v>
      </c>
      <c r="S4443">
        <v>2.6399999999999997</v>
      </c>
    </row>
    <row r="4444" spans="1:19" x14ac:dyDescent="0.35">
      <c r="A4444">
        <v>7038</v>
      </c>
      <c r="B4444" t="s">
        <v>5350</v>
      </c>
      <c r="C4444" t="s">
        <v>1707</v>
      </c>
      <c r="D4444" t="str">
        <f>MID(Table1[[#This Row],[Product ID]],5,2)</f>
        <v>AP</v>
      </c>
      <c r="E4444" t="str">
        <f>LEFT(Table1[[#This Row],[Product ID]],3)</f>
        <v>OFF</v>
      </c>
      <c r="F4444" s="10">
        <f>VLOOKUP(Table1[[#This Row],[Order ID]],Mapping!H4444:J12235,3,0)</f>
        <v>41884</v>
      </c>
      <c r="G4444" s="10">
        <f>VLOOKUP(Table1[[#This Row],[Order ID]],Mapping!H4444:K12235,4,0)</f>
        <v>41884</v>
      </c>
      <c r="H4444" t="str">
        <f>INDEX(Mapping!$B$2:$T$7793,MATCH(Data!$A4444,Mapping!$B$3:$B$7793,0),MATCH(Data!$H$1,Mapping!$B$2:$T$2,0))</f>
        <v>Standard Class</v>
      </c>
      <c r="I4444" t="str">
        <f>INDEX(Mapping!$B$2:$T$7793,MATCH(Data!$A4444,Mapping!$B$3:$B$7793,0),MATCH(Data!$I$1,Mapping!$B$2:$T$2,0))</f>
        <v>Consumer</v>
      </c>
      <c r="J4444">
        <f>VLOOKUP($A4444,Mapping!$X$3:$Y$7793,2,0)</f>
        <v>98103</v>
      </c>
      <c r="K4444" t="str">
        <f>VLOOKUP($J4444,Mapping!$AB$3:$AC$475,2,0)</f>
        <v>Fort Worth</v>
      </c>
      <c r="L4444" t="str">
        <f>VLOOKUP($K4444,Mapping!$AF$3:$AG$475,2,0)</f>
        <v>Texas</v>
      </c>
      <c r="M4444" t="str">
        <f>VLOOKUP($L4444,Mapping!$AI$3:$AJ$48,2,0)</f>
        <v>United States</v>
      </c>
      <c r="N4444" t="str">
        <f>VLOOKUP($L4444,Mapping!$AI$3:$AK$48,3,0)</f>
        <v>Central</v>
      </c>
      <c r="O4444" t="str">
        <f>VLOOKUP(Table1[[#This Row],[Column1]],Mapping!$AM$8:$AN$11,2,0)</f>
        <v>Office Supplies</v>
      </c>
      <c r="P4444" t="str">
        <f>VLOOKUP(Table1[[#This Row],[Column3]],Mapping!$AP$5:$AQ$22,2,0)</f>
        <v>Appliances</v>
      </c>
      <c r="Q4444">
        <v>314.60000000000002</v>
      </c>
      <c r="R4444">
        <v>4</v>
      </c>
      <c r="S4444">
        <v>103.81799999999998</v>
      </c>
    </row>
    <row r="4445" spans="1:19" x14ac:dyDescent="0.35">
      <c r="A4445">
        <v>7039</v>
      </c>
      <c r="B4445" t="s">
        <v>5350</v>
      </c>
      <c r="C4445" t="s">
        <v>251</v>
      </c>
      <c r="D4445" t="str">
        <f>MID(Table1[[#This Row],[Product ID]],5,2)</f>
        <v>TA</v>
      </c>
      <c r="E4445" t="str">
        <f>LEFT(Table1[[#This Row],[Product ID]],3)</f>
        <v>FUR</v>
      </c>
      <c r="F4445" s="10">
        <f>VLOOKUP(Table1[[#This Row],[Order ID]],Mapping!H4445:J12236,3,0)</f>
        <v>41884</v>
      </c>
      <c r="G4445" s="10">
        <f>VLOOKUP(Table1[[#This Row],[Order ID]],Mapping!H4445:K12236,4,0)</f>
        <v>41884</v>
      </c>
      <c r="H4445" t="str">
        <f>INDEX(Mapping!$B$2:$T$7793,MATCH(Data!$A4445,Mapping!$B$3:$B$7793,0),MATCH(Data!$H$1,Mapping!$B$2:$T$2,0))</f>
        <v>Same Day</v>
      </c>
      <c r="I4445" t="str">
        <f>INDEX(Mapping!$B$2:$T$7793,MATCH(Data!$A4445,Mapping!$B$3:$B$7793,0),MATCH(Data!$I$1,Mapping!$B$2:$T$2,0))</f>
        <v>Corporate</v>
      </c>
      <c r="J4445">
        <f>VLOOKUP($A4445,Mapping!$X$3:$Y$7793,2,0)</f>
        <v>98103</v>
      </c>
      <c r="K4445" t="str">
        <f>VLOOKUP($J4445,Mapping!$AB$3:$AC$475,2,0)</f>
        <v>Fort Worth</v>
      </c>
      <c r="L4445" t="str">
        <f>VLOOKUP($K4445,Mapping!$AF$3:$AG$475,2,0)</f>
        <v>Texas</v>
      </c>
      <c r="M4445" t="str">
        <f>VLOOKUP($L4445,Mapping!$AI$3:$AJ$48,2,0)</f>
        <v>United States</v>
      </c>
      <c r="N4445" t="str">
        <f>VLOOKUP($L4445,Mapping!$AI$3:$AK$48,3,0)</f>
        <v>Central</v>
      </c>
      <c r="O4445" t="str">
        <f>VLOOKUP(Table1[[#This Row],[Column1]],Mapping!$AM$8:$AN$11,2,0)</f>
        <v>Furniture</v>
      </c>
      <c r="P4445" t="str">
        <f>VLOOKUP(Table1[[#This Row],[Column3]],Mapping!$AP$5:$AQ$22,2,0)</f>
        <v>Tables</v>
      </c>
      <c r="Q4445">
        <v>283.56</v>
      </c>
      <c r="R4445">
        <v>4</v>
      </c>
      <c r="S4445">
        <v>45.36960000000002</v>
      </c>
    </row>
    <row r="4446" spans="1:19" x14ac:dyDescent="0.35">
      <c r="A4446">
        <v>6823</v>
      </c>
      <c r="B4446" t="s">
        <v>5225</v>
      </c>
      <c r="C4446" t="s">
        <v>772</v>
      </c>
      <c r="D4446" t="str">
        <f>MID(Table1[[#This Row],[Product ID]],5,2)</f>
        <v>BI</v>
      </c>
      <c r="E4446" t="str">
        <f>LEFT(Table1[[#This Row],[Product ID]],3)</f>
        <v>OFF</v>
      </c>
      <c r="F4446" s="10">
        <f>VLOOKUP(Table1[[#This Row],[Order ID]],Mapping!H4446:J12237,3,0)</f>
        <v>41673</v>
      </c>
      <c r="G4446" s="10">
        <f>VLOOKUP(Table1[[#This Row],[Order ID]],Mapping!H4446:K12237,4,0)</f>
        <v>41678</v>
      </c>
      <c r="H4446" t="str">
        <f>INDEX(Mapping!$B$2:$T$7793,MATCH(Data!$A4446,Mapping!$B$3:$B$7793,0),MATCH(Data!$H$1,Mapping!$B$2:$T$2,0))</f>
        <v>Standard Class</v>
      </c>
      <c r="I4446" t="str">
        <f>INDEX(Mapping!$B$2:$T$7793,MATCH(Data!$A4446,Mapping!$B$3:$B$7793,0),MATCH(Data!$I$1,Mapping!$B$2:$T$2,0))</f>
        <v>Corporate</v>
      </c>
      <c r="J4446">
        <f>VLOOKUP($A4446,Mapping!$X$3:$Y$7793,2,0)</f>
        <v>92105</v>
      </c>
      <c r="K4446" t="str">
        <f>VLOOKUP($J4446,Mapping!$AB$3:$AC$475,2,0)</f>
        <v>Olympia</v>
      </c>
      <c r="L4446" t="str">
        <f>VLOOKUP($K4446,Mapping!$AF$3:$AG$475,2,0)</f>
        <v>Washington</v>
      </c>
      <c r="M4446" t="str">
        <f>VLOOKUP($L4446,Mapping!$AI$3:$AJ$48,2,0)</f>
        <v>United States</v>
      </c>
      <c r="N4446" t="str">
        <f>VLOOKUP($L4446,Mapping!$AI$3:$AK$48,3,0)</f>
        <v>West</v>
      </c>
      <c r="O4446" t="str">
        <f>VLOOKUP(Table1[[#This Row],[Column1]],Mapping!$AM$8:$AN$11,2,0)</f>
        <v>Office Supplies</v>
      </c>
      <c r="P4446" t="str">
        <f>VLOOKUP(Table1[[#This Row],[Column3]],Mapping!$AP$5:$AQ$22,2,0)</f>
        <v>Binders</v>
      </c>
      <c r="Q4446">
        <v>30.960000000000004</v>
      </c>
      <c r="R4446">
        <v>2</v>
      </c>
      <c r="S4446">
        <v>10.061999999999998</v>
      </c>
    </row>
    <row r="4447" spans="1:19" x14ac:dyDescent="0.35">
      <c r="A4447">
        <v>6824</v>
      </c>
      <c r="B4447" t="s">
        <v>5225</v>
      </c>
      <c r="C4447" t="s">
        <v>3810</v>
      </c>
      <c r="D4447" t="str">
        <f>MID(Table1[[#This Row],[Product ID]],5,2)</f>
        <v>MA</v>
      </c>
      <c r="E4447" t="str">
        <f>LEFT(Table1[[#This Row],[Product ID]],3)</f>
        <v>TEC</v>
      </c>
      <c r="F4447" s="10">
        <f>VLOOKUP(Table1[[#This Row],[Order ID]],Mapping!H4447:J12238,3,0)</f>
        <v>41673</v>
      </c>
      <c r="G4447" s="10">
        <f>VLOOKUP(Table1[[#This Row],[Order ID]],Mapping!H4447:K12238,4,0)</f>
        <v>41678</v>
      </c>
      <c r="H4447" t="str">
        <f>INDEX(Mapping!$B$2:$T$7793,MATCH(Data!$A4447,Mapping!$B$3:$B$7793,0),MATCH(Data!$H$1,Mapping!$B$2:$T$2,0))</f>
        <v>Standard Class</v>
      </c>
      <c r="I4447" t="str">
        <f>INDEX(Mapping!$B$2:$T$7793,MATCH(Data!$A4447,Mapping!$B$3:$B$7793,0),MATCH(Data!$I$1,Mapping!$B$2:$T$2,0))</f>
        <v>Corporate</v>
      </c>
      <c r="J4447">
        <f>VLOOKUP($A4447,Mapping!$X$3:$Y$7793,2,0)</f>
        <v>92105</v>
      </c>
      <c r="K4447" t="str">
        <f>VLOOKUP($J4447,Mapping!$AB$3:$AC$475,2,0)</f>
        <v>Olympia</v>
      </c>
      <c r="L4447" t="str">
        <f>VLOOKUP($K4447,Mapping!$AF$3:$AG$475,2,0)</f>
        <v>Washington</v>
      </c>
      <c r="M4447" t="str">
        <f>VLOOKUP($L4447,Mapping!$AI$3:$AJ$48,2,0)</f>
        <v>United States</v>
      </c>
      <c r="N4447" t="str">
        <f>VLOOKUP($L4447,Mapping!$AI$3:$AK$48,3,0)</f>
        <v>West</v>
      </c>
      <c r="O4447" t="str">
        <f>VLOOKUP(Table1[[#This Row],[Column1]],Mapping!$AM$8:$AN$11,2,0)</f>
        <v>Technology</v>
      </c>
      <c r="P4447" t="str">
        <f>VLOOKUP(Table1[[#This Row],[Column3]],Mapping!$AP$5:$AQ$22,2,0)</f>
        <v>Machines</v>
      </c>
      <c r="Q4447">
        <v>239.98400000000004</v>
      </c>
      <c r="R4447">
        <v>2</v>
      </c>
      <c r="S4447">
        <v>38.997399999999971</v>
      </c>
    </row>
    <row r="4448" spans="1:19" x14ac:dyDescent="0.35">
      <c r="A4448">
        <v>1121</v>
      </c>
      <c r="B4448" t="s">
        <v>1354</v>
      </c>
      <c r="C4448" t="s">
        <v>901</v>
      </c>
      <c r="D4448" t="str">
        <f>MID(Table1[[#This Row],[Product ID]],5,2)</f>
        <v>BI</v>
      </c>
      <c r="E4448" t="str">
        <f>LEFT(Table1[[#This Row],[Product ID]],3)</f>
        <v>OFF</v>
      </c>
      <c r="F4448" s="10" t="e">
        <f>VLOOKUP(Table1[[#This Row],[Order ID]],Mapping!H4448:J12239,3,0)</f>
        <v>#N/A</v>
      </c>
      <c r="G4448" s="10" t="e">
        <f>VLOOKUP(Table1[[#This Row],[Order ID]],Mapping!H4448:K12239,4,0)</f>
        <v>#N/A</v>
      </c>
      <c r="H4448" t="str">
        <f>INDEX(Mapping!$B$2:$T$7793,MATCH(Data!$A4448,Mapping!$B$3:$B$7793,0),MATCH(Data!$H$1,Mapping!$B$2:$T$2,0))</f>
        <v>Second Class</v>
      </c>
      <c r="I4448" t="str">
        <f>INDEX(Mapping!$B$2:$T$7793,MATCH(Data!$A4448,Mapping!$B$3:$B$7793,0),MATCH(Data!$I$1,Mapping!$B$2:$T$2,0))</f>
        <v>Consumer</v>
      </c>
      <c r="J4448">
        <f>VLOOKUP($A4448,Mapping!$X$3:$Y$7793,2,0)</f>
        <v>94110</v>
      </c>
      <c r="K4448" t="str">
        <f>VLOOKUP($J4448,Mapping!$AB$3:$AC$475,2,0)</f>
        <v>Tucson</v>
      </c>
      <c r="L4448" t="str">
        <f>VLOOKUP($K4448,Mapping!$AF$3:$AG$475,2,0)</f>
        <v>Arizona</v>
      </c>
      <c r="M4448" t="str">
        <f>VLOOKUP($L4448,Mapping!$AI$3:$AJ$48,2,0)</f>
        <v>United States</v>
      </c>
      <c r="N4448" t="str">
        <f>VLOOKUP($L4448,Mapping!$AI$3:$AK$48,3,0)</f>
        <v>West</v>
      </c>
      <c r="O4448" t="str">
        <f>VLOOKUP(Table1[[#This Row],[Column1]],Mapping!$AM$8:$AN$11,2,0)</f>
        <v>Office Supplies</v>
      </c>
      <c r="P4448" t="str">
        <f>VLOOKUP(Table1[[#This Row],[Column3]],Mapping!$AP$5:$AQ$22,2,0)</f>
        <v>Binders</v>
      </c>
      <c r="Q4448">
        <v>36.672000000000004</v>
      </c>
      <c r="R4448">
        <v>2</v>
      </c>
      <c r="S4448">
        <v>11.459999999999999</v>
      </c>
    </row>
    <row r="4449" spans="1:19" x14ac:dyDescent="0.35">
      <c r="A4449">
        <v>2042</v>
      </c>
      <c r="B4449" t="s">
        <v>2218</v>
      </c>
      <c r="C4449" t="s">
        <v>1907</v>
      </c>
      <c r="D4449" t="str">
        <f>MID(Table1[[#This Row],[Product ID]],5,2)</f>
        <v>PH</v>
      </c>
      <c r="E4449" t="str">
        <f>LEFT(Table1[[#This Row],[Product ID]],3)</f>
        <v>TEC</v>
      </c>
      <c r="F4449" s="10" t="e">
        <f>VLOOKUP(Table1[[#This Row],[Order ID]],Mapping!H4449:J12240,3,0)</f>
        <v>#N/A</v>
      </c>
      <c r="G4449" s="10" t="e">
        <f>VLOOKUP(Table1[[#This Row],[Order ID]],Mapping!H4449:K12240,4,0)</f>
        <v>#N/A</v>
      </c>
      <c r="H4449" t="str">
        <f>INDEX(Mapping!$B$2:$T$7793,MATCH(Data!$A4449,Mapping!$B$3:$B$7793,0),MATCH(Data!$H$1,Mapping!$B$2:$T$2,0))</f>
        <v>Standard Class</v>
      </c>
      <c r="I4449" t="str">
        <f>INDEX(Mapping!$B$2:$T$7793,MATCH(Data!$A4449,Mapping!$B$3:$B$7793,0),MATCH(Data!$I$1,Mapping!$B$2:$T$2,0))</f>
        <v>Home Office</v>
      </c>
      <c r="J4449">
        <f>VLOOKUP($A4449,Mapping!$X$3:$Y$7793,2,0)</f>
        <v>29483</v>
      </c>
      <c r="K4449" t="str">
        <f>VLOOKUP($J4449,Mapping!$AB$3:$AC$475,2,0)</f>
        <v>Missouri City</v>
      </c>
      <c r="L4449" t="str">
        <f>VLOOKUP($K4449,Mapping!$AF$3:$AG$475,2,0)</f>
        <v>Texas</v>
      </c>
      <c r="M4449" t="str">
        <f>VLOOKUP($L4449,Mapping!$AI$3:$AJ$48,2,0)</f>
        <v>United States</v>
      </c>
      <c r="N4449" t="str">
        <f>VLOOKUP($L4449,Mapping!$AI$3:$AK$48,3,0)</f>
        <v>Central</v>
      </c>
      <c r="O4449" t="str">
        <f>VLOOKUP(Table1[[#This Row],[Column1]],Mapping!$AM$8:$AN$11,2,0)</f>
        <v>Technology</v>
      </c>
      <c r="P4449" t="str">
        <f>VLOOKUP(Table1[[#This Row],[Column3]],Mapping!$AP$5:$AQ$22,2,0)</f>
        <v>Phones</v>
      </c>
      <c r="Q4449">
        <v>79.099999999999994</v>
      </c>
      <c r="R4449">
        <v>2</v>
      </c>
      <c r="S4449">
        <v>39.549999999999997</v>
      </c>
    </row>
    <row r="4450" spans="1:19" x14ac:dyDescent="0.35">
      <c r="A4450">
        <v>5193</v>
      </c>
      <c r="B4450" t="s">
        <v>4305</v>
      </c>
      <c r="C4450" t="s">
        <v>2758</v>
      </c>
      <c r="D4450" t="str">
        <f>MID(Table1[[#This Row],[Product ID]],5,2)</f>
        <v>AC</v>
      </c>
      <c r="E4450" t="str">
        <f>LEFT(Table1[[#This Row],[Product ID]],3)</f>
        <v>TEC</v>
      </c>
      <c r="F4450" s="10">
        <f>VLOOKUP(Table1[[#This Row],[Order ID]],Mapping!H4450:J12241,3,0)</f>
        <v>41857</v>
      </c>
      <c r="G4450" s="10">
        <f>VLOOKUP(Table1[[#This Row],[Order ID]],Mapping!H4450:K12241,4,0)</f>
        <v>41861</v>
      </c>
      <c r="H4450" t="str">
        <f>INDEX(Mapping!$B$2:$T$7793,MATCH(Data!$A4450,Mapping!$B$3:$B$7793,0),MATCH(Data!$H$1,Mapping!$B$2:$T$2,0))</f>
        <v>Standard Class</v>
      </c>
      <c r="I4450" t="str">
        <f>INDEX(Mapping!$B$2:$T$7793,MATCH(Data!$A4450,Mapping!$B$3:$B$7793,0),MATCH(Data!$I$1,Mapping!$B$2:$T$2,0))</f>
        <v>Consumer</v>
      </c>
      <c r="J4450">
        <f>VLOOKUP($A4450,Mapping!$X$3:$Y$7793,2,0)</f>
        <v>46203</v>
      </c>
      <c r="K4450" t="str">
        <f>VLOOKUP($J4450,Mapping!$AB$3:$AC$475,2,0)</f>
        <v>Bozeman</v>
      </c>
      <c r="L4450" t="str">
        <f>VLOOKUP($K4450,Mapping!$AF$3:$AG$475,2,0)</f>
        <v>Montana</v>
      </c>
      <c r="M4450" t="str">
        <f>VLOOKUP($L4450,Mapping!$AI$3:$AJ$48,2,0)</f>
        <v>United States</v>
      </c>
      <c r="N4450" t="str">
        <f>VLOOKUP($L4450,Mapping!$AI$3:$AK$48,3,0)</f>
        <v>West</v>
      </c>
      <c r="O4450" t="str">
        <f>VLOOKUP(Table1[[#This Row],[Column1]],Mapping!$AM$8:$AN$11,2,0)</f>
        <v>Technology</v>
      </c>
      <c r="P4450" t="str">
        <f>VLOOKUP(Table1[[#This Row],[Column3]],Mapping!$AP$5:$AQ$22,2,0)</f>
        <v>Accessories</v>
      </c>
      <c r="Q4450">
        <v>79.78</v>
      </c>
      <c r="R4450">
        <v>2</v>
      </c>
      <c r="S4450">
        <v>29.518599999999999</v>
      </c>
    </row>
    <row r="4451" spans="1:19" x14ac:dyDescent="0.35">
      <c r="A4451">
        <v>5194</v>
      </c>
      <c r="B4451" t="s">
        <v>4305</v>
      </c>
      <c r="C4451" t="s">
        <v>3901</v>
      </c>
      <c r="D4451" t="str">
        <f>MID(Table1[[#This Row],[Product ID]],5,2)</f>
        <v>LA</v>
      </c>
      <c r="E4451" t="str">
        <f>LEFT(Table1[[#This Row],[Product ID]],3)</f>
        <v>OFF</v>
      </c>
      <c r="F4451" s="10">
        <f>VLOOKUP(Table1[[#This Row],[Order ID]],Mapping!H4451:J12242,3,0)</f>
        <v>41857</v>
      </c>
      <c r="G4451" s="10">
        <f>VLOOKUP(Table1[[#This Row],[Order ID]],Mapping!H4451:K12242,4,0)</f>
        <v>41861</v>
      </c>
      <c r="H4451" t="str">
        <f>INDEX(Mapping!$B$2:$T$7793,MATCH(Data!$A4451,Mapping!$B$3:$B$7793,0),MATCH(Data!$H$1,Mapping!$B$2:$T$2,0))</f>
        <v>Standard Class</v>
      </c>
      <c r="I4451" t="str">
        <f>INDEX(Mapping!$B$2:$T$7793,MATCH(Data!$A4451,Mapping!$B$3:$B$7793,0),MATCH(Data!$I$1,Mapping!$B$2:$T$2,0))</f>
        <v>Consumer</v>
      </c>
      <c r="J4451">
        <f>VLOOKUP($A4451,Mapping!$X$3:$Y$7793,2,0)</f>
        <v>46203</v>
      </c>
      <c r="K4451" t="str">
        <f>VLOOKUP($J4451,Mapping!$AB$3:$AC$475,2,0)</f>
        <v>Bozeman</v>
      </c>
      <c r="L4451" t="str">
        <f>VLOOKUP($K4451,Mapping!$AF$3:$AG$475,2,0)</f>
        <v>Montana</v>
      </c>
      <c r="M4451" t="str">
        <f>VLOOKUP($L4451,Mapping!$AI$3:$AJ$48,2,0)</f>
        <v>United States</v>
      </c>
      <c r="N4451" t="str">
        <f>VLOOKUP($L4451,Mapping!$AI$3:$AK$48,3,0)</f>
        <v>West</v>
      </c>
      <c r="O4451" t="str">
        <f>VLOOKUP(Table1[[#This Row],[Column1]],Mapping!$AM$8:$AN$11,2,0)</f>
        <v>Office Supplies</v>
      </c>
      <c r="P4451" t="str">
        <f>VLOOKUP(Table1[[#This Row],[Column3]],Mapping!$AP$5:$AQ$22,2,0)</f>
        <v>Labels</v>
      </c>
      <c r="Q4451">
        <v>133.20000000000002</v>
      </c>
      <c r="R4451">
        <v>9</v>
      </c>
      <c r="S4451">
        <v>66.600000000000009</v>
      </c>
    </row>
    <row r="4452" spans="1:19" x14ac:dyDescent="0.35">
      <c r="A4452">
        <v>4006</v>
      </c>
      <c r="B4452" t="s">
        <v>3595</v>
      </c>
      <c r="C4452" t="s">
        <v>1111</v>
      </c>
      <c r="D4452" t="str">
        <f>MID(Table1[[#This Row],[Product ID]],5,2)</f>
        <v>EN</v>
      </c>
      <c r="E4452" t="str">
        <f>LEFT(Table1[[#This Row],[Product ID]],3)</f>
        <v>OFF</v>
      </c>
      <c r="F4452" s="10" t="e">
        <f>VLOOKUP(Table1[[#This Row],[Order ID]],Mapping!H4452:J12243,3,0)</f>
        <v>#N/A</v>
      </c>
      <c r="G4452" s="10" t="e">
        <f>VLOOKUP(Table1[[#This Row],[Order ID]],Mapping!H4452:K12243,4,0)</f>
        <v>#N/A</v>
      </c>
      <c r="H4452" t="str">
        <f>INDEX(Mapping!$B$2:$T$7793,MATCH(Data!$A4452,Mapping!$B$3:$B$7793,0),MATCH(Data!$H$1,Mapping!$B$2:$T$2,0))</f>
        <v>Standard Class</v>
      </c>
      <c r="I4452" t="str">
        <f>INDEX(Mapping!$B$2:$T$7793,MATCH(Data!$A4452,Mapping!$B$3:$B$7793,0),MATCH(Data!$I$1,Mapping!$B$2:$T$2,0))</f>
        <v>Corporate</v>
      </c>
      <c r="J4452">
        <f>VLOOKUP($A4452,Mapping!$X$3:$Y$7793,2,0)</f>
        <v>10550</v>
      </c>
      <c r="K4452" t="str">
        <f>VLOOKUP($J4452,Mapping!$AB$3:$AC$475,2,0)</f>
        <v>Boca Raton</v>
      </c>
      <c r="L4452" t="str">
        <f>VLOOKUP($K4452,Mapping!$AF$3:$AG$475,2,0)</f>
        <v>Florida</v>
      </c>
      <c r="M4452" t="str">
        <f>VLOOKUP($L4452,Mapping!$AI$3:$AJ$48,2,0)</f>
        <v>United States</v>
      </c>
      <c r="N4452" t="str">
        <f>VLOOKUP($L4452,Mapping!$AI$3:$AK$48,3,0)</f>
        <v>South</v>
      </c>
      <c r="O4452" t="str">
        <f>VLOOKUP(Table1[[#This Row],[Column1]],Mapping!$AM$8:$AN$11,2,0)</f>
        <v>Office Supplies</v>
      </c>
      <c r="P4452" t="str">
        <f>VLOOKUP(Table1[[#This Row],[Column3]],Mapping!$AP$5:$AQ$22,2,0)</f>
        <v>Envelopes</v>
      </c>
      <c r="Q4452">
        <v>23.34</v>
      </c>
      <c r="R4452">
        <v>3</v>
      </c>
      <c r="S4452">
        <v>10.969799999999999</v>
      </c>
    </row>
    <row r="4453" spans="1:19" x14ac:dyDescent="0.35">
      <c r="A4453">
        <v>4007</v>
      </c>
      <c r="B4453" t="s">
        <v>3595</v>
      </c>
      <c r="C4453" t="s">
        <v>2733</v>
      </c>
      <c r="D4453" t="str">
        <f>MID(Table1[[#This Row],[Product ID]],5,2)</f>
        <v>PA</v>
      </c>
      <c r="E4453" t="str">
        <f>LEFT(Table1[[#This Row],[Product ID]],3)</f>
        <v>OFF</v>
      </c>
      <c r="F4453" s="10" t="e">
        <f>VLOOKUP(Table1[[#This Row],[Order ID]],Mapping!H4453:J12244,3,0)</f>
        <v>#N/A</v>
      </c>
      <c r="G4453" s="10" t="e">
        <f>VLOOKUP(Table1[[#This Row],[Order ID]],Mapping!H4453:K12244,4,0)</f>
        <v>#N/A</v>
      </c>
      <c r="H4453" t="str">
        <f>INDEX(Mapping!$B$2:$T$7793,MATCH(Data!$A4453,Mapping!$B$3:$B$7793,0),MATCH(Data!$H$1,Mapping!$B$2:$T$2,0))</f>
        <v>Standard Class</v>
      </c>
      <c r="I4453" t="str">
        <f>INDEX(Mapping!$B$2:$T$7793,MATCH(Data!$A4453,Mapping!$B$3:$B$7793,0),MATCH(Data!$I$1,Mapping!$B$2:$T$2,0))</f>
        <v>Consumer</v>
      </c>
      <c r="J4453">
        <f>VLOOKUP($A4453,Mapping!$X$3:$Y$7793,2,0)</f>
        <v>10550</v>
      </c>
      <c r="K4453" t="str">
        <f>VLOOKUP($J4453,Mapping!$AB$3:$AC$475,2,0)</f>
        <v>Boca Raton</v>
      </c>
      <c r="L4453" t="str">
        <f>VLOOKUP($K4453,Mapping!$AF$3:$AG$475,2,0)</f>
        <v>Florida</v>
      </c>
      <c r="M4453" t="str">
        <f>VLOOKUP($L4453,Mapping!$AI$3:$AJ$48,2,0)</f>
        <v>United States</v>
      </c>
      <c r="N4453" t="str">
        <f>VLOOKUP($L4453,Mapping!$AI$3:$AK$48,3,0)</f>
        <v>South</v>
      </c>
      <c r="O4453" t="str">
        <f>VLOOKUP(Table1[[#This Row],[Column1]],Mapping!$AM$8:$AN$11,2,0)</f>
        <v>Office Supplies</v>
      </c>
      <c r="P4453" t="str">
        <f>VLOOKUP(Table1[[#This Row],[Column3]],Mapping!$AP$5:$AQ$22,2,0)</f>
        <v>Paper</v>
      </c>
      <c r="Q4453">
        <v>51.550000000000004</v>
      </c>
      <c r="R4453">
        <v>5</v>
      </c>
      <c r="S4453">
        <v>24.2285</v>
      </c>
    </row>
    <row r="4454" spans="1:19" x14ac:dyDescent="0.35">
      <c r="A4454">
        <v>6147</v>
      </c>
      <c r="B4454" t="s">
        <v>4851</v>
      </c>
      <c r="C4454" t="s">
        <v>665</v>
      </c>
      <c r="D4454" t="str">
        <f>MID(Table1[[#This Row],[Product ID]],5,2)</f>
        <v>AP</v>
      </c>
      <c r="E4454" t="str">
        <f>LEFT(Table1[[#This Row],[Product ID]],3)</f>
        <v>OFF</v>
      </c>
      <c r="F4454" s="10">
        <f>VLOOKUP(Table1[[#This Row],[Order ID]],Mapping!H4454:J12245,3,0)</f>
        <v>41865</v>
      </c>
      <c r="G4454" s="10">
        <f>VLOOKUP(Table1[[#This Row],[Order ID]],Mapping!H4454:K12245,4,0)</f>
        <v>41870</v>
      </c>
      <c r="H4454" t="str">
        <f>INDEX(Mapping!$B$2:$T$7793,MATCH(Data!$A4454,Mapping!$B$3:$B$7793,0),MATCH(Data!$H$1,Mapping!$B$2:$T$2,0))</f>
        <v>Standard Class</v>
      </c>
      <c r="I4454" t="str">
        <f>INDEX(Mapping!$B$2:$T$7793,MATCH(Data!$A4454,Mapping!$B$3:$B$7793,0),MATCH(Data!$I$1,Mapping!$B$2:$T$2,0))</f>
        <v>Home Office</v>
      </c>
      <c r="J4454">
        <f>VLOOKUP($A4454,Mapping!$X$3:$Y$7793,2,0)</f>
        <v>38109</v>
      </c>
      <c r="K4454" t="str">
        <f>VLOOKUP($J4454,Mapping!$AB$3:$AC$475,2,0)</f>
        <v>Charlotte</v>
      </c>
      <c r="L4454" t="str">
        <f>VLOOKUP($K4454,Mapping!$AF$3:$AG$475,2,0)</f>
        <v>North Carolina</v>
      </c>
      <c r="M4454" t="str">
        <f>VLOOKUP($L4454,Mapping!$AI$3:$AJ$48,2,0)</f>
        <v>United States</v>
      </c>
      <c r="N4454" t="str">
        <f>VLOOKUP($L4454,Mapping!$AI$3:$AK$48,3,0)</f>
        <v>South</v>
      </c>
      <c r="O4454" t="str">
        <f>VLOOKUP(Table1[[#This Row],[Column1]],Mapping!$AM$8:$AN$11,2,0)</f>
        <v>Office Supplies</v>
      </c>
      <c r="P4454" t="str">
        <f>VLOOKUP(Table1[[#This Row],[Column3]],Mapping!$AP$5:$AQ$22,2,0)</f>
        <v>Appliances</v>
      </c>
      <c r="Q4454">
        <v>272.048</v>
      </c>
      <c r="R4454">
        <v>7</v>
      </c>
      <c r="S4454">
        <v>30.605399999999946</v>
      </c>
    </row>
    <row r="4455" spans="1:19" x14ac:dyDescent="0.35">
      <c r="A4455">
        <v>6148</v>
      </c>
      <c r="B4455" t="s">
        <v>4851</v>
      </c>
      <c r="C4455" t="s">
        <v>1756</v>
      </c>
      <c r="D4455" t="str">
        <f>MID(Table1[[#This Row],[Product ID]],5,2)</f>
        <v>BI</v>
      </c>
      <c r="E4455" t="str">
        <f>LEFT(Table1[[#This Row],[Product ID]],3)</f>
        <v>OFF</v>
      </c>
      <c r="F4455" s="10">
        <f>VLOOKUP(Table1[[#This Row],[Order ID]],Mapping!H4455:J12246,3,0)</f>
        <v>41865</v>
      </c>
      <c r="G4455" s="10">
        <f>VLOOKUP(Table1[[#This Row],[Order ID]],Mapping!H4455:K12246,4,0)</f>
        <v>41870</v>
      </c>
      <c r="H4455" t="str">
        <f>INDEX(Mapping!$B$2:$T$7793,MATCH(Data!$A4455,Mapping!$B$3:$B$7793,0),MATCH(Data!$H$1,Mapping!$B$2:$T$2,0))</f>
        <v>Standard Class</v>
      </c>
      <c r="I4455" t="str">
        <f>INDEX(Mapping!$B$2:$T$7793,MATCH(Data!$A4455,Mapping!$B$3:$B$7793,0),MATCH(Data!$I$1,Mapping!$B$2:$T$2,0))</f>
        <v>Consumer</v>
      </c>
      <c r="J4455">
        <f>VLOOKUP($A4455,Mapping!$X$3:$Y$7793,2,0)</f>
        <v>38109</v>
      </c>
      <c r="K4455" t="str">
        <f>VLOOKUP($J4455,Mapping!$AB$3:$AC$475,2,0)</f>
        <v>Charlotte</v>
      </c>
      <c r="L4455" t="str">
        <f>VLOOKUP($K4455,Mapping!$AF$3:$AG$475,2,0)</f>
        <v>North Carolina</v>
      </c>
      <c r="M4455" t="str">
        <f>VLOOKUP($L4455,Mapping!$AI$3:$AJ$48,2,0)</f>
        <v>United States</v>
      </c>
      <c r="N4455" t="str">
        <f>VLOOKUP($L4455,Mapping!$AI$3:$AK$48,3,0)</f>
        <v>South</v>
      </c>
      <c r="O4455" t="str">
        <f>VLOOKUP(Table1[[#This Row],[Column1]],Mapping!$AM$8:$AN$11,2,0)</f>
        <v>Office Supplies</v>
      </c>
      <c r="P4455" t="str">
        <f>VLOOKUP(Table1[[#This Row],[Column3]],Mapping!$AP$5:$AQ$22,2,0)</f>
        <v>Binders</v>
      </c>
      <c r="Q4455">
        <v>1614.5820000000003</v>
      </c>
      <c r="R4455">
        <v>6</v>
      </c>
      <c r="S4455">
        <v>-1237.8461999999995</v>
      </c>
    </row>
    <row r="4456" spans="1:19" x14ac:dyDescent="0.35">
      <c r="A4456">
        <v>6149</v>
      </c>
      <c r="B4456" t="s">
        <v>4851</v>
      </c>
      <c r="C4456" t="s">
        <v>1100</v>
      </c>
      <c r="D4456" t="str">
        <f>MID(Table1[[#This Row],[Product ID]],5,2)</f>
        <v>FA</v>
      </c>
      <c r="E4456" t="str">
        <f>LEFT(Table1[[#This Row],[Product ID]],3)</f>
        <v>OFF</v>
      </c>
      <c r="F4456" s="10">
        <f>VLOOKUP(Table1[[#This Row],[Order ID]],Mapping!H4456:J12247,3,0)</f>
        <v>41865</v>
      </c>
      <c r="G4456" s="10">
        <f>VLOOKUP(Table1[[#This Row],[Order ID]],Mapping!H4456:K12247,4,0)</f>
        <v>41870</v>
      </c>
      <c r="H4456" t="str">
        <f>INDEX(Mapping!$B$2:$T$7793,MATCH(Data!$A4456,Mapping!$B$3:$B$7793,0),MATCH(Data!$H$1,Mapping!$B$2:$T$2,0))</f>
        <v>Standard Class</v>
      </c>
      <c r="I4456" t="str">
        <f>INDEX(Mapping!$B$2:$T$7793,MATCH(Data!$A4456,Mapping!$B$3:$B$7793,0),MATCH(Data!$I$1,Mapping!$B$2:$T$2,0))</f>
        <v>Consumer</v>
      </c>
      <c r="J4456">
        <f>VLOOKUP($A4456,Mapping!$X$3:$Y$7793,2,0)</f>
        <v>38109</v>
      </c>
      <c r="K4456" t="str">
        <f>VLOOKUP($J4456,Mapping!$AB$3:$AC$475,2,0)</f>
        <v>Charlotte</v>
      </c>
      <c r="L4456" t="str">
        <f>VLOOKUP($K4456,Mapping!$AF$3:$AG$475,2,0)</f>
        <v>North Carolina</v>
      </c>
      <c r="M4456" t="str">
        <f>VLOOKUP($L4456,Mapping!$AI$3:$AJ$48,2,0)</f>
        <v>United States</v>
      </c>
      <c r="N4456" t="str">
        <f>VLOOKUP($L4456,Mapping!$AI$3:$AK$48,3,0)</f>
        <v>South</v>
      </c>
      <c r="O4456" t="str">
        <f>VLOOKUP(Table1[[#This Row],[Column1]],Mapping!$AM$8:$AN$11,2,0)</f>
        <v>Office Supplies</v>
      </c>
      <c r="P4456" t="str">
        <f>VLOOKUP(Table1[[#This Row],[Column3]],Mapping!$AP$5:$AQ$22,2,0)</f>
        <v>Fasteners</v>
      </c>
      <c r="Q4456">
        <v>24.320000000000004</v>
      </c>
      <c r="R4456">
        <v>5</v>
      </c>
      <c r="S4456">
        <v>9.1199999999999974</v>
      </c>
    </row>
    <row r="4457" spans="1:19" x14ac:dyDescent="0.35">
      <c r="A4457">
        <v>6150</v>
      </c>
      <c r="B4457" t="s">
        <v>4851</v>
      </c>
      <c r="C4457" t="s">
        <v>2324</v>
      </c>
      <c r="D4457" t="str">
        <f>MID(Table1[[#This Row],[Product ID]],5,2)</f>
        <v>AC</v>
      </c>
      <c r="E4457" t="str">
        <f>LEFT(Table1[[#This Row],[Product ID]],3)</f>
        <v>TEC</v>
      </c>
      <c r="F4457" s="10">
        <f>VLOOKUP(Table1[[#This Row],[Order ID]],Mapping!H4457:J12248,3,0)</f>
        <v>41865</v>
      </c>
      <c r="G4457" s="10">
        <f>VLOOKUP(Table1[[#This Row],[Order ID]],Mapping!H4457:K12248,4,0)</f>
        <v>41870</v>
      </c>
      <c r="H4457" t="str">
        <f>INDEX(Mapping!$B$2:$T$7793,MATCH(Data!$A4457,Mapping!$B$3:$B$7793,0),MATCH(Data!$H$1,Mapping!$B$2:$T$2,0))</f>
        <v>Standard Class</v>
      </c>
      <c r="I4457" t="str">
        <f>INDEX(Mapping!$B$2:$T$7793,MATCH(Data!$A4457,Mapping!$B$3:$B$7793,0),MATCH(Data!$I$1,Mapping!$B$2:$T$2,0))</f>
        <v>Consumer</v>
      </c>
      <c r="J4457">
        <f>VLOOKUP($A4457,Mapping!$X$3:$Y$7793,2,0)</f>
        <v>38109</v>
      </c>
      <c r="K4457" t="str">
        <f>VLOOKUP($J4457,Mapping!$AB$3:$AC$475,2,0)</f>
        <v>Charlotte</v>
      </c>
      <c r="L4457" t="str">
        <f>VLOOKUP($K4457,Mapping!$AF$3:$AG$475,2,0)</f>
        <v>North Carolina</v>
      </c>
      <c r="M4457" t="str">
        <f>VLOOKUP($L4457,Mapping!$AI$3:$AJ$48,2,0)</f>
        <v>United States</v>
      </c>
      <c r="N4457" t="str">
        <f>VLOOKUP($L4457,Mapping!$AI$3:$AK$48,3,0)</f>
        <v>South</v>
      </c>
      <c r="O4457" t="str">
        <f>VLOOKUP(Table1[[#This Row],[Column1]],Mapping!$AM$8:$AN$11,2,0)</f>
        <v>Technology</v>
      </c>
      <c r="P4457" t="str">
        <f>VLOOKUP(Table1[[#This Row],[Column3]],Mapping!$AP$5:$AQ$22,2,0)</f>
        <v>Accessories</v>
      </c>
      <c r="Q4457">
        <v>1.5840000000000001</v>
      </c>
      <c r="R4457">
        <v>2</v>
      </c>
      <c r="S4457">
        <v>0.47520000000000018</v>
      </c>
    </row>
    <row r="4458" spans="1:19" x14ac:dyDescent="0.35">
      <c r="A4458">
        <v>6151</v>
      </c>
      <c r="B4458" t="s">
        <v>4851</v>
      </c>
      <c r="C4458" t="s">
        <v>1201</v>
      </c>
      <c r="D4458" t="str">
        <f>MID(Table1[[#This Row],[Product ID]],5,2)</f>
        <v>FU</v>
      </c>
      <c r="E4458" t="str">
        <f>LEFT(Table1[[#This Row],[Product ID]],3)</f>
        <v>FUR</v>
      </c>
      <c r="F4458" s="10">
        <f>VLOOKUP(Table1[[#This Row],[Order ID]],Mapping!H4458:J12249,3,0)</f>
        <v>41865</v>
      </c>
      <c r="G4458" s="10">
        <f>VLOOKUP(Table1[[#This Row],[Order ID]],Mapping!H4458:K12249,4,0)</f>
        <v>41870</v>
      </c>
      <c r="H4458" t="str">
        <f>INDEX(Mapping!$B$2:$T$7793,MATCH(Data!$A4458,Mapping!$B$3:$B$7793,0),MATCH(Data!$H$1,Mapping!$B$2:$T$2,0))</f>
        <v>Standard Class</v>
      </c>
      <c r="I4458" t="str">
        <f>INDEX(Mapping!$B$2:$T$7793,MATCH(Data!$A4458,Mapping!$B$3:$B$7793,0),MATCH(Data!$I$1,Mapping!$B$2:$T$2,0))</f>
        <v>Consumer</v>
      </c>
      <c r="J4458">
        <f>VLOOKUP($A4458,Mapping!$X$3:$Y$7793,2,0)</f>
        <v>38109</v>
      </c>
      <c r="K4458" t="str">
        <f>VLOOKUP($J4458,Mapping!$AB$3:$AC$475,2,0)</f>
        <v>Charlotte</v>
      </c>
      <c r="L4458" t="str">
        <f>VLOOKUP($K4458,Mapping!$AF$3:$AG$475,2,0)</f>
        <v>North Carolina</v>
      </c>
      <c r="M4458" t="str">
        <f>VLOOKUP($L4458,Mapping!$AI$3:$AJ$48,2,0)</f>
        <v>United States</v>
      </c>
      <c r="N4458" t="str">
        <f>VLOOKUP($L4458,Mapping!$AI$3:$AK$48,3,0)</f>
        <v>South</v>
      </c>
      <c r="O4458" t="str">
        <f>VLOOKUP(Table1[[#This Row],[Column1]],Mapping!$AM$8:$AN$11,2,0)</f>
        <v>Furniture</v>
      </c>
      <c r="P4458" t="str">
        <f>VLOOKUP(Table1[[#This Row],[Column3]],Mapping!$AP$5:$AQ$22,2,0)</f>
        <v>Furnishings</v>
      </c>
      <c r="Q4458">
        <v>31.983999999999998</v>
      </c>
      <c r="R4458">
        <v>1</v>
      </c>
      <c r="S4458">
        <v>0</v>
      </c>
    </row>
    <row r="4459" spans="1:19" x14ac:dyDescent="0.35">
      <c r="A4459">
        <v>6152</v>
      </c>
      <c r="B4459" t="s">
        <v>4851</v>
      </c>
      <c r="C4459" t="s">
        <v>3783</v>
      </c>
      <c r="D4459" t="str">
        <f>MID(Table1[[#This Row],[Product ID]],5,2)</f>
        <v>EN</v>
      </c>
      <c r="E4459" t="str">
        <f>LEFT(Table1[[#This Row],[Product ID]],3)</f>
        <v>OFF</v>
      </c>
      <c r="F4459" s="10">
        <f>VLOOKUP(Table1[[#This Row],[Order ID]],Mapping!H4459:J12250,3,0)</f>
        <v>41865</v>
      </c>
      <c r="G4459" s="10">
        <f>VLOOKUP(Table1[[#This Row],[Order ID]],Mapping!H4459:K12250,4,0)</f>
        <v>41870</v>
      </c>
      <c r="H4459" t="str">
        <f>INDEX(Mapping!$B$2:$T$7793,MATCH(Data!$A4459,Mapping!$B$3:$B$7793,0),MATCH(Data!$H$1,Mapping!$B$2:$T$2,0))</f>
        <v>Standard Class</v>
      </c>
      <c r="I4459" t="str">
        <f>INDEX(Mapping!$B$2:$T$7793,MATCH(Data!$A4459,Mapping!$B$3:$B$7793,0),MATCH(Data!$I$1,Mapping!$B$2:$T$2,0))</f>
        <v>Consumer</v>
      </c>
      <c r="J4459">
        <f>VLOOKUP($A4459,Mapping!$X$3:$Y$7793,2,0)</f>
        <v>38109</v>
      </c>
      <c r="K4459" t="str">
        <f>VLOOKUP($J4459,Mapping!$AB$3:$AC$475,2,0)</f>
        <v>Charlotte</v>
      </c>
      <c r="L4459" t="str">
        <f>VLOOKUP($K4459,Mapping!$AF$3:$AG$475,2,0)</f>
        <v>North Carolina</v>
      </c>
      <c r="M4459" t="str">
        <f>VLOOKUP($L4459,Mapping!$AI$3:$AJ$48,2,0)</f>
        <v>United States</v>
      </c>
      <c r="N4459" t="str">
        <f>VLOOKUP($L4459,Mapping!$AI$3:$AK$48,3,0)</f>
        <v>South</v>
      </c>
      <c r="O4459" t="str">
        <f>VLOOKUP(Table1[[#This Row],[Column1]],Mapping!$AM$8:$AN$11,2,0)</f>
        <v>Office Supplies</v>
      </c>
      <c r="P4459" t="str">
        <f>VLOOKUP(Table1[[#This Row],[Column3]],Mapping!$AP$5:$AQ$22,2,0)</f>
        <v>Envelopes</v>
      </c>
      <c r="Q4459">
        <v>14.76</v>
      </c>
      <c r="R4459">
        <v>5</v>
      </c>
      <c r="S4459">
        <v>4.7969999999999988</v>
      </c>
    </row>
    <row r="4460" spans="1:19" x14ac:dyDescent="0.35">
      <c r="A4460">
        <v>6153</v>
      </c>
      <c r="B4460" t="s">
        <v>4851</v>
      </c>
      <c r="C4460" t="s">
        <v>4852</v>
      </c>
      <c r="D4460" t="str">
        <f>MID(Table1[[#This Row],[Product ID]],5,2)</f>
        <v>CH</v>
      </c>
      <c r="E4460" t="str">
        <f>LEFT(Table1[[#This Row],[Product ID]],3)</f>
        <v>FUR</v>
      </c>
      <c r="F4460" s="10">
        <f>VLOOKUP(Table1[[#This Row],[Order ID]],Mapping!H4460:J12251,3,0)</f>
        <v>41865</v>
      </c>
      <c r="G4460" s="10">
        <f>VLOOKUP(Table1[[#This Row],[Order ID]],Mapping!H4460:K12251,4,0)</f>
        <v>41870</v>
      </c>
      <c r="H4460" t="str">
        <f>INDEX(Mapping!$B$2:$T$7793,MATCH(Data!$A4460,Mapping!$B$3:$B$7793,0),MATCH(Data!$H$1,Mapping!$B$2:$T$2,0))</f>
        <v>Standard Class</v>
      </c>
      <c r="I4460" t="str">
        <f>INDEX(Mapping!$B$2:$T$7793,MATCH(Data!$A4460,Mapping!$B$3:$B$7793,0),MATCH(Data!$I$1,Mapping!$B$2:$T$2,0))</f>
        <v>Consumer</v>
      </c>
      <c r="J4460">
        <f>VLOOKUP($A4460,Mapping!$X$3:$Y$7793,2,0)</f>
        <v>38109</v>
      </c>
      <c r="K4460" t="str">
        <f>VLOOKUP($J4460,Mapping!$AB$3:$AC$475,2,0)</f>
        <v>Charlotte</v>
      </c>
      <c r="L4460" t="str">
        <f>VLOOKUP($K4460,Mapping!$AF$3:$AG$475,2,0)</f>
        <v>North Carolina</v>
      </c>
      <c r="M4460" t="str">
        <f>VLOOKUP($L4460,Mapping!$AI$3:$AJ$48,2,0)</f>
        <v>United States</v>
      </c>
      <c r="N4460" t="str">
        <f>VLOOKUP($L4460,Mapping!$AI$3:$AK$48,3,0)</f>
        <v>South</v>
      </c>
      <c r="O4460" t="str">
        <f>VLOOKUP(Table1[[#This Row],[Column1]],Mapping!$AM$8:$AN$11,2,0)</f>
        <v>Furniture</v>
      </c>
      <c r="P4460" t="str">
        <f>VLOOKUP(Table1[[#This Row],[Column3]],Mapping!$AP$5:$AQ$22,2,0)</f>
        <v>Chairs</v>
      </c>
      <c r="Q4460">
        <v>423.64799999999997</v>
      </c>
      <c r="R4460">
        <v>2</v>
      </c>
      <c r="S4460">
        <v>47.660399999999967</v>
      </c>
    </row>
    <row r="4461" spans="1:19" x14ac:dyDescent="0.35">
      <c r="A4461">
        <v>1472</v>
      </c>
      <c r="B4461" t="s">
        <v>1714</v>
      </c>
      <c r="C4461" t="s">
        <v>361</v>
      </c>
      <c r="D4461" t="str">
        <f>MID(Table1[[#This Row],[Product ID]],5,2)</f>
        <v>BI</v>
      </c>
      <c r="E4461" t="str">
        <f>LEFT(Table1[[#This Row],[Product ID]],3)</f>
        <v>OFF</v>
      </c>
      <c r="F4461" s="10" t="e">
        <f>VLOOKUP(Table1[[#This Row],[Order ID]],Mapping!H4461:J12252,3,0)</f>
        <v>#N/A</v>
      </c>
      <c r="G4461" s="10" t="e">
        <f>VLOOKUP(Table1[[#This Row],[Order ID]],Mapping!H4461:K12252,4,0)</f>
        <v>#N/A</v>
      </c>
      <c r="H4461" t="str">
        <f>INDEX(Mapping!$B$2:$T$7793,MATCH(Data!$A4461,Mapping!$B$3:$B$7793,0),MATCH(Data!$H$1,Mapping!$B$2:$T$2,0))</f>
        <v>Same Day</v>
      </c>
      <c r="I4461" t="str">
        <f>INDEX(Mapping!$B$2:$T$7793,MATCH(Data!$A4461,Mapping!$B$3:$B$7793,0),MATCH(Data!$I$1,Mapping!$B$2:$T$2,0))</f>
        <v>Corporate</v>
      </c>
      <c r="J4461">
        <f>VLOOKUP($A4461,Mapping!$X$3:$Y$7793,2,0)</f>
        <v>90004</v>
      </c>
      <c r="K4461" t="str">
        <f>VLOOKUP($J4461,Mapping!$AB$3:$AC$475,2,0)</f>
        <v>Durham</v>
      </c>
      <c r="L4461" t="str">
        <f>VLOOKUP($K4461,Mapping!$AF$3:$AG$475,2,0)</f>
        <v>North Carolina</v>
      </c>
      <c r="M4461" t="str">
        <f>VLOOKUP($L4461,Mapping!$AI$3:$AJ$48,2,0)</f>
        <v>United States</v>
      </c>
      <c r="N4461" t="str">
        <f>VLOOKUP($L4461,Mapping!$AI$3:$AK$48,3,0)</f>
        <v>South</v>
      </c>
      <c r="O4461" t="str">
        <f>VLOOKUP(Table1[[#This Row],[Column1]],Mapping!$AM$8:$AN$11,2,0)</f>
        <v>Office Supplies</v>
      </c>
      <c r="P4461" t="str">
        <f>VLOOKUP(Table1[[#This Row],[Column3]],Mapping!$AP$5:$AQ$22,2,0)</f>
        <v>Binders</v>
      </c>
      <c r="Q4461">
        <v>7.1840000000000011</v>
      </c>
      <c r="R4461">
        <v>2</v>
      </c>
      <c r="S4461">
        <v>2.2449999999999992</v>
      </c>
    </row>
    <row r="4462" spans="1:19" x14ac:dyDescent="0.35">
      <c r="A4462">
        <v>1471</v>
      </c>
      <c r="B4462" t="s">
        <v>1714</v>
      </c>
      <c r="C4462" t="s">
        <v>341</v>
      </c>
      <c r="D4462" t="str">
        <f>MID(Table1[[#This Row],[Product ID]],5,2)</f>
        <v>CH</v>
      </c>
      <c r="E4462" t="str">
        <f>LEFT(Table1[[#This Row],[Product ID]],3)</f>
        <v>FUR</v>
      </c>
      <c r="F4462" s="10" t="e">
        <f>VLOOKUP(Table1[[#This Row],[Order ID]],Mapping!H4462:J12253,3,0)</f>
        <v>#N/A</v>
      </c>
      <c r="G4462" s="10" t="e">
        <f>VLOOKUP(Table1[[#This Row],[Order ID]],Mapping!H4462:K12253,4,0)</f>
        <v>#N/A</v>
      </c>
      <c r="H4462" t="str">
        <f>INDEX(Mapping!$B$2:$T$7793,MATCH(Data!$A4462,Mapping!$B$3:$B$7793,0),MATCH(Data!$H$1,Mapping!$B$2:$T$2,0))</f>
        <v>Second Class</v>
      </c>
      <c r="I4462" t="str">
        <f>INDEX(Mapping!$B$2:$T$7793,MATCH(Data!$A4462,Mapping!$B$3:$B$7793,0),MATCH(Data!$I$1,Mapping!$B$2:$T$2,0))</f>
        <v>Home Office</v>
      </c>
      <c r="J4462">
        <f>VLOOKUP($A4462,Mapping!$X$3:$Y$7793,2,0)</f>
        <v>90004</v>
      </c>
      <c r="K4462" t="str">
        <f>VLOOKUP($J4462,Mapping!$AB$3:$AC$475,2,0)</f>
        <v>Durham</v>
      </c>
      <c r="L4462" t="str">
        <f>VLOOKUP($K4462,Mapping!$AF$3:$AG$475,2,0)</f>
        <v>North Carolina</v>
      </c>
      <c r="M4462" t="str">
        <f>VLOOKUP($L4462,Mapping!$AI$3:$AJ$48,2,0)</f>
        <v>United States</v>
      </c>
      <c r="N4462" t="str">
        <f>VLOOKUP($L4462,Mapping!$AI$3:$AK$48,3,0)</f>
        <v>South</v>
      </c>
      <c r="O4462" t="str">
        <f>VLOOKUP(Table1[[#This Row],[Column1]],Mapping!$AM$8:$AN$11,2,0)</f>
        <v>Furniture</v>
      </c>
      <c r="P4462" t="str">
        <f>VLOOKUP(Table1[[#This Row],[Column3]],Mapping!$AP$5:$AQ$22,2,0)</f>
        <v>Chairs</v>
      </c>
      <c r="Q4462">
        <v>362.35199999999998</v>
      </c>
      <c r="R4462">
        <v>3</v>
      </c>
      <c r="S4462">
        <v>27.176400000000015</v>
      </c>
    </row>
    <row r="4463" spans="1:19" x14ac:dyDescent="0.35">
      <c r="A4463">
        <v>3263</v>
      </c>
      <c r="B4463" t="s">
        <v>3112</v>
      </c>
      <c r="C4463" t="s">
        <v>20</v>
      </c>
      <c r="D4463" t="str">
        <f>MID(Table1[[#This Row],[Product ID]],5,2)</f>
        <v>BI</v>
      </c>
      <c r="E4463" t="str">
        <f>LEFT(Table1[[#This Row],[Product ID]],3)</f>
        <v>OFF</v>
      </c>
      <c r="F4463" s="10" t="e">
        <f>VLOOKUP(Table1[[#This Row],[Order ID]],Mapping!H4463:J12254,3,0)</f>
        <v>#N/A</v>
      </c>
      <c r="G4463" s="10" t="e">
        <f>VLOOKUP(Table1[[#This Row],[Order ID]],Mapping!H4463:K12254,4,0)</f>
        <v>#N/A</v>
      </c>
      <c r="H4463" t="str">
        <f>INDEX(Mapping!$B$2:$T$7793,MATCH(Data!$A4463,Mapping!$B$3:$B$7793,0),MATCH(Data!$H$1,Mapping!$B$2:$T$2,0))</f>
        <v>Standard Class</v>
      </c>
      <c r="I4463" t="str">
        <f>INDEX(Mapping!$B$2:$T$7793,MATCH(Data!$A4463,Mapping!$B$3:$B$7793,0),MATCH(Data!$I$1,Mapping!$B$2:$T$2,0))</f>
        <v>Home Office</v>
      </c>
      <c r="J4463">
        <f>VLOOKUP($A4463,Mapping!$X$3:$Y$7793,2,0)</f>
        <v>77036</v>
      </c>
      <c r="K4463" t="str">
        <f>VLOOKUP($J4463,Mapping!$AB$3:$AC$475,2,0)</f>
        <v>Lakeville</v>
      </c>
      <c r="L4463" t="str">
        <f>VLOOKUP($K4463,Mapping!$AF$3:$AG$475,2,0)</f>
        <v>Minnesota</v>
      </c>
      <c r="M4463" t="str">
        <f>VLOOKUP($L4463,Mapping!$AI$3:$AJ$48,2,0)</f>
        <v>United States</v>
      </c>
      <c r="N4463" t="str">
        <f>VLOOKUP($L4463,Mapping!$AI$3:$AK$48,3,0)</f>
        <v>Central</v>
      </c>
      <c r="O4463" t="str">
        <f>VLOOKUP(Table1[[#This Row],[Column1]],Mapping!$AM$8:$AN$11,2,0)</f>
        <v>Office Supplies</v>
      </c>
      <c r="P4463" t="str">
        <f>VLOOKUP(Table1[[#This Row],[Column3]],Mapping!$AP$5:$AQ$22,2,0)</f>
        <v>Binders</v>
      </c>
      <c r="Q4463">
        <v>4.2399999999999993</v>
      </c>
      <c r="R4463">
        <v>5</v>
      </c>
      <c r="S4463">
        <v>-6.3599999999999994</v>
      </c>
    </row>
    <row r="4464" spans="1:19" x14ac:dyDescent="0.35">
      <c r="A4464">
        <v>1939</v>
      </c>
      <c r="B4464" t="s">
        <v>2129</v>
      </c>
      <c r="C4464" t="s">
        <v>464</v>
      </c>
      <c r="D4464" t="str">
        <f>MID(Table1[[#This Row],[Product ID]],5,2)</f>
        <v>ST</v>
      </c>
      <c r="E4464" t="str">
        <f>LEFT(Table1[[#This Row],[Product ID]],3)</f>
        <v>OFF</v>
      </c>
      <c r="F4464" s="10" t="e">
        <f>VLOOKUP(Table1[[#This Row],[Order ID]],Mapping!H4464:J12255,3,0)</f>
        <v>#N/A</v>
      </c>
      <c r="G4464" s="10" t="e">
        <f>VLOOKUP(Table1[[#This Row],[Order ID]],Mapping!H4464:K12255,4,0)</f>
        <v>#N/A</v>
      </c>
      <c r="H4464" t="str">
        <f>INDEX(Mapping!$B$2:$T$7793,MATCH(Data!$A4464,Mapping!$B$3:$B$7793,0),MATCH(Data!$H$1,Mapping!$B$2:$T$2,0))</f>
        <v>Standard Class</v>
      </c>
      <c r="I4464" t="str">
        <f>INDEX(Mapping!$B$2:$T$7793,MATCH(Data!$A4464,Mapping!$B$3:$B$7793,0),MATCH(Data!$I$1,Mapping!$B$2:$T$2,0))</f>
        <v>Consumer</v>
      </c>
      <c r="J4464">
        <f>VLOOKUP($A4464,Mapping!$X$3:$Y$7793,2,0)</f>
        <v>23602</v>
      </c>
      <c r="K4464" t="str">
        <f>VLOOKUP($J4464,Mapping!$AB$3:$AC$475,2,0)</f>
        <v>Pharr</v>
      </c>
      <c r="L4464" t="str">
        <f>VLOOKUP($K4464,Mapping!$AF$3:$AG$475,2,0)</f>
        <v>Texas</v>
      </c>
      <c r="M4464" t="str">
        <f>VLOOKUP($L4464,Mapping!$AI$3:$AJ$48,2,0)</f>
        <v>United States</v>
      </c>
      <c r="N4464" t="str">
        <f>VLOOKUP($L4464,Mapping!$AI$3:$AK$48,3,0)</f>
        <v>Central</v>
      </c>
      <c r="O4464" t="str">
        <f>VLOOKUP(Table1[[#This Row],[Column1]],Mapping!$AM$8:$AN$11,2,0)</f>
        <v>Office Supplies</v>
      </c>
      <c r="P4464" t="str">
        <f>VLOOKUP(Table1[[#This Row],[Column3]],Mapping!$AP$5:$AQ$22,2,0)</f>
        <v>Storage</v>
      </c>
      <c r="Q4464">
        <v>571.44000000000005</v>
      </c>
      <c r="R4464">
        <v>4</v>
      </c>
      <c r="S4464">
        <v>165.71759999999995</v>
      </c>
    </row>
    <row r="4465" spans="1:19" x14ac:dyDescent="0.35">
      <c r="A4465">
        <v>1940</v>
      </c>
      <c r="B4465" t="s">
        <v>2129</v>
      </c>
      <c r="C4465" t="s">
        <v>2131</v>
      </c>
      <c r="D4465" t="str">
        <f>MID(Table1[[#This Row],[Product ID]],5,2)</f>
        <v>PA</v>
      </c>
      <c r="E4465" t="str">
        <f>LEFT(Table1[[#This Row],[Product ID]],3)</f>
        <v>OFF</v>
      </c>
      <c r="F4465" s="10" t="e">
        <f>VLOOKUP(Table1[[#This Row],[Order ID]],Mapping!H4465:J12256,3,0)</f>
        <v>#N/A</v>
      </c>
      <c r="G4465" s="10" t="e">
        <f>VLOOKUP(Table1[[#This Row],[Order ID]],Mapping!H4465:K12256,4,0)</f>
        <v>#N/A</v>
      </c>
      <c r="H4465" t="str">
        <f>INDEX(Mapping!$B$2:$T$7793,MATCH(Data!$A4465,Mapping!$B$3:$B$7793,0),MATCH(Data!$H$1,Mapping!$B$2:$T$2,0))</f>
        <v>Standard Class</v>
      </c>
      <c r="I4465" t="str">
        <f>INDEX(Mapping!$B$2:$T$7793,MATCH(Data!$A4465,Mapping!$B$3:$B$7793,0),MATCH(Data!$I$1,Mapping!$B$2:$T$2,0))</f>
        <v>Consumer</v>
      </c>
      <c r="J4465">
        <f>VLOOKUP($A4465,Mapping!$X$3:$Y$7793,2,0)</f>
        <v>23602</v>
      </c>
      <c r="K4465" t="str">
        <f>VLOOKUP($J4465,Mapping!$AB$3:$AC$475,2,0)</f>
        <v>Pharr</v>
      </c>
      <c r="L4465" t="str">
        <f>VLOOKUP($K4465,Mapping!$AF$3:$AG$475,2,0)</f>
        <v>Texas</v>
      </c>
      <c r="M4465" t="str">
        <f>VLOOKUP($L4465,Mapping!$AI$3:$AJ$48,2,0)</f>
        <v>United States</v>
      </c>
      <c r="N4465" t="str">
        <f>VLOOKUP($L4465,Mapping!$AI$3:$AK$48,3,0)</f>
        <v>Central</v>
      </c>
      <c r="O4465" t="str">
        <f>VLOOKUP(Table1[[#This Row],[Column1]],Mapping!$AM$8:$AN$11,2,0)</f>
        <v>Office Supplies</v>
      </c>
      <c r="P4465" t="str">
        <f>VLOOKUP(Table1[[#This Row],[Column3]],Mapping!$AP$5:$AQ$22,2,0)</f>
        <v>Paper</v>
      </c>
      <c r="Q4465">
        <v>32.400000000000006</v>
      </c>
      <c r="R4465">
        <v>5</v>
      </c>
      <c r="S4465">
        <v>15.552000000000001</v>
      </c>
    </row>
    <row r="4466" spans="1:19" x14ac:dyDescent="0.35">
      <c r="A4466">
        <v>1941</v>
      </c>
      <c r="B4466" t="s">
        <v>2129</v>
      </c>
      <c r="C4466" t="s">
        <v>1455</v>
      </c>
      <c r="D4466" t="str">
        <f>MID(Table1[[#This Row],[Product ID]],5,2)</f>
        <v>ST</v>
      </c>
      <c r="E4466" t="str">
        <f>LEFT(Table1[[#This Row],[Product ID]],3)</f>
        <v>OFF</v>
      </c>
      <c r="F4466" s="10" t="e">
        <f>VLOOKUP(Table1[[#This Row],[Order ID]],Mapping!H4466:J12257,3,0)</f>
        <v>#N/A</v>
      </c>
      <c r="G4466" s="10" t="e">
        <f>VLOOKUP(Table1[[#This Row],[Order ID]],Mapping!H4466:K12257,4,0)</f>
        <v>#N/A</v>
      </c>
      <c r="H4466" t="str">
        <f>INDEX(Mapping!$B$2:$T$7793,MATCH(Data!$A4466,Mapping!$B$3:$B$7793,0),MATCH(Data!$H$1,Mapping!$B$2:$T$2,0))</f>
        <v>Standard Class</v>
      </c>
      <c r="I4466" t="str">
        <f>INDEX(Mapping!$B$2:$T$7793,MATCH(Data!$A4466,Mapping!$B$3:$B$7793,0),MATCH(Data!$I$1,Mapping!$B$2:$T$2,0))</f>
        <v>Consumer</v>
      </c>
      <c r="J4466">
        <f>VLOOKUP($A4466,Mapping!$X$3:$Y$7793,2,0)</f>
        <v>23602</v>
      </c>
      <c r="K4466" t="str">
        <f>VLOOKUP($J4466,Mapping!$AB$3:$AC$475,2,0)</f>
        <v>Pharr</v>
      </c>
      <c r="L4466" t="str">
        <f>VLOOKUP($K4466,Mapping!$AF$3:$AG$475,2,0)</f>
        <v>Texas</v>
      </c>
      <c r="M4466" t="str">
        <f>VLOOKUP($L4466,Mapping!$AI$3:$AJ$48,2,0)</f>
        <v>United States</v>
      </c>
      <c r="N4466" t="str">
        <f>VLOOKUP($L4466,Mapping!$AI$3:$AK$48,3,0)</f>
        <v>Central</v>
      </c>
      <c r="O4466" t="str">
        <f>VLOOKUP(Table1[[#This Row],[Column1]],Mapping!$AM$8:$AN$11,2,0)</f>
        <v>Office Supplies</v>
      </c>
      <c r="P4466" t="str">
        <f>VLOOKUP(Table1[[#This Row],[Column3]],Mapping!$AP$5:$AQ$22,2,0)</f>
        <v>Storage</v>
      </c>
      <c r="Q4466">
        <v>16.91</v>
      </c>
      <c r="R4466">
        <v>1</v>
      </c>
      <c r="S4466">
        <v>4.5656999999999996</v>
      </c>
    </row>
    <row r="4467" spans="1:19" x14ac:dyDescent="0.35">
      <c r="A4467">
        <v>6418</v>
      </c>
      <c r="B4467" t="s">
        <v>4989</v>
      </c>
      <c r="C4467" t="s">
        <v>2571</v>
      </c>
      <c r="D4467" t="str">
        <f>MID(Table1[[#This Row],[Product ID]],5,2)</f>
        <v>AP</v>
      </c>
      <c r="E4467" t="str">
        <f>LEFT(Table1[[#This Row],[Product ID]],3)</f>
        <v>OFF</v>
      </c>
      <c r="F4467" s="10">
        <f>VLOOKUP(Table1[[#This Row],[Order ID]],Mapping!H4467:J12258,3,0)</f>
        <v>41890</v>
      </c>
      <c r="G4467" s="10">
        <f>VLOOKUP(Table1[[#This Row],[Order ID]],Mapping!H4467:K12258,4,0)</f>
        <v>41895</v>
      </c>
      <c r="H4467" t="str">
        <f>INDEX(Mapping!$B$2:$T$7793,MATCH(Data!$A4467,Mapping!$B$3:$B$7793,0),MATCH(Data!$H$1,Mapping!$B$2:$T$2,0))</f>
        <v>Standard Class</v>
      </c>
      <c r="I4467" t="str">
        <f>INDEX(Mapping!$B$2:$T$7793,MATCH(Data!$A4467,Mapping!$B$3:$B$7793,0),MATCH(Data!$I$1,Mapping!$B$2:$T$2,0))</f>
        <v>Consumer</v>
      </c>
      <c r="J4467">
        <f>VLOOKUP($A4467,Mapping!$X$3:$Y$7793,2,0)</f>
        <v>37211</v>
      </c>
      <c r="K4467" t="str">
        <f>VLOOKUP($J4467,Mapping!$AB$3:$AC$475,2,0)</f>
        <v>Bolingbrook</v>
      </c>
      <c r="L4467" t="str">
        <f>VLOOKUP($K4467,Mapping!$AF$3:$AG$475,2,0)</f>
        <v>Illinois</v>
      </c>
      <c r="M4467" t="str">
        <f>VLOOKUP($L4467,Mapping!$AI$3:$AJ$48,2,0)</f>
        <v>United States</v>
      </c>
      <c r="N4467" t="str">
        <f>VLOOKUP($L4467,Mapping!$AI$3:$AK$48,3,0)</f>
        <v>Central</v>
      </c>
      <c r="O4467" t="str">
        <f>VLOOKUP(Table1[[#This Row],[Column1]],Mapping!$AM$8:$AN$11,2,0)</f>
        <v>Office Supplies</v>
      </c>
      <c r="P4467" t="str">
        <f>VLOOKUP(Table1[[#This Row],[Column3]],Mapping!$AP$5:$AQ$22,2,0)</f>
        <v>Appliances</v>
      </c>
      <c r="Q4467">
        <v>81.567999999999998</v>
      </c>
      <c r="R4467">
        <v>2</v>
      </c>
      <c r="S4467">
        <v>7.1372000000000035</v>
      </c>
    </row>
    <row r="4468" spans="1:19" x14ac:dyDescent="0.35">
      <c r="A4468">
        <v>5598</v>
      </c>
      <c r="B4468" t="s">
        <v>4546</v>
      </c>
      <c r="C4468" t="s">
        <v>54</v>
      </c>
      <c r="D4468" t="str">
        <f>MID(Table1[[#This Row],[Product ID]],5,2)</f>
        <v>CH</v>
      </c>
      <c r="E4468" t="str">
        <f>LEFT(Table1[[#This Row],[Product ID]],3)</f>
        <v>FUR</v>
      </c>
      <c r="F4468" s="10">
        <f>VLOOKUP(Table1[[#This Row],[Order ID]],Mapping!H4468:J12259,3,0)</f>
        <v>41751</v>
      </c>
      <c r="G4468" s="10">
        <f>VLOOKUP(Table1[[#This Row],[Order ID]],Mapping!H4468:K12259,4,0)</f>
        <v>41753</v>
      </c>
      <c r="H4468" t="str">
        <f>INDEX(Mapping!$B$2:$T$7793,MATCH(Data!$A4468,Mapping!$B$3:$B$7793,0),MATCH(Data!$H$1,Mapping!$B$2:$T$2,0))</f>
        <v>Standard Class</v>
      </c>
      <c r="I4468" t="str">
        <f>INDEX(Mapping!$B$2:$T$7793,MATCH(Data!$A4468,Mapping!$B$3:$B$7793,0),MATCH(Data!$I$1,Mapping!$B$2:$T$2,0))</f>
        <v>Home Office</v>
      </c>
      <c r="J4468">
        <f>VLOOKUP($A4468,Mapping!$X$3:$Y$7793,2,0)</f>
        <v>21215</v>
      </c>
      <c r="K4468" t="str">
        <f>VLOOKUP($J4468,Mapping!$AB$3:$AC$475,2,0)</f>
        <v>Rancho Cucamonga</v>
      </c>
      <c r="L4468" t="str">
        <f>VLOOKUP($K4468,Mapping!$AF$3:$AG$475,2,0)</f>
        <v>California</v>
      </c>
      <c r="M4468" t="str">
        <f>VLOOKUP($L4468,Mapping!$AI$3:$AJ$48,2,0)</f>
        <v>United States</v>
      </c>
      <c r="N4468" t="str">
        <f>VLOOKUP($L4468,Mapping!$AI$3:$AK$48,3,0)</f>
        <v>West</v>
      </c>
      <c r="O4468" t="str">
        <f>VLOOKUP(Table1[[#This Row],[Column1]],Mapping!$AM$8:$AN$11,2,0)</f>
        <v>Furniture</v>
      </c>
      <c r="P4468" t="str">
        <f>VLOOKUP(Table1[[#This Row],[Column3]],Mapping!$AP$5:$AQ$22,2,0)</f>
        <v>Chairs</v>
      </c>
      <c r="Q4468">
        <v>908.82</v>
      </c>
      <c r="R4468">
        <v>9</v>
      </c>
      <c r="S4468">
        <v>227.20500000000004</v>
      </c>
    </row>
    <row r="4469" spans="1:19" x14ac:dyDescent="0.35">
      <c r="A4469">
        <v>5348</v>
      </c>
      <c r="B4469" t="s">
        <v>4399</v>
      </c>
      <c r="C4469" t="s">
        <v>2230</v>
      </c>
      <c r="D4469" t="str">
        <f>MID(Table1[[#This Row],[Product ID]],5,2)</f>
        <v>LA</v>
      </c>
      <c r="E4469" t="str">
        <f>LEFT(Table1[[#This Row],[Product ID]],3)</f>
        <v>OFF</v>
      </c>
      <c r="F4469" s="10">
        <f>VLOOKUP(Table1[[#This Row],[Order ID]],Mapping!H4469:J12260,3,0)</f>
        <v>41747</v>
      </c>
      <c r="G4469" s="10">
        <f>VLOOKUP(Table1[[#This Row],[Order ID]],Mapping!H4469:K12260,4,0)</f>
        <v>41752</v>
      </c>
      <c r="H4469" t="str">
        <f>INDEX(Mapping!$B$2:$T$7793,MATCH(Data!$A4469,Mapping!$B$3:$B$7793,0),MATCH(Data!$H$1,Mapping!$B$2:$T$2,0))</f>
        <v>Standard Class</v>
      </c>
      <c r="I4469" t="str">
        <f>INDEX(Mapping!$B$2:$T$7793,MATCH(Data!$A4469,Mapping!$B$3:$B$7793,0),MATCH(Data!$I$1,Mapping!$B$2:$T$2,0))</f>
        <v>Consumer</v>
      </c>
      <c r="J4469">
        <f>VLOOKUP($A4469,Mapping!$X$3:$Y$7793,2,0)</f>
        <v>90008</v>
      </c>
      <c r="K4469" t="str">
        <f>VLOOKUP($J4469,Mapping!$AB$3:$AC$475,2,0)</f>
        <v>Rochester Hills</v>
      </c>
      <c r="L4469" t="str">
        <f>VLOOKUP($K4469,Mapping!$AF$3:$AG$475,2,0)</f>
        <v>Michigan</v>
      </c>
      <c r="M4469" t="str">
        <f>VLOOKUP($L4469,Mapping!$AI$3:$AJ$48,2,0)</f>
        <v>United States</v>
      </c>
      <c r="N4469" t="str">
        <f>VLOOKUP($L4469,Mapping!$AI$3:$AK$48,3,0)</f>
        <v>Central</v>
      </c>
      <c r="O4469" t="str">
        <f>VLOOKUP(Table1[[#This Row],[Column1]],Mapping!$AM$8:$AN$11,2,0)</f>
        <v>Office Supplies</v>
      </c>
      <c r="P4469" t="str">
        <f>VLOOKUP(Table1[[#This Row],[Column3]],Mapping!$AP$5:$AQ$22,2,0)</f>
        <v>Labels</v>
      </c>
      <c r="Q4469">
        <v>7.38</v>
      </c>
      <c r="R4469">
        <v>2</v>
      </c>
      <c r="S4469">
        <v>3.4685999999999999</v>
      </c>
    </row>
    <row r="4470" spans="1:19" x14ac:dyDescent="0.35">
      <c r="A4470">
        <v>5349</v>
      </c>
      <c r="B4470" t="s">
        <v>4399</v>
      </c>
      <c r="C4470" t="s">
        <v>1120</v>
      </c>
      <c r="D4470" t="str">
        <f>MID(Table1[[#This Row],[Product ID]],5,2)</f>
        <v>FA</v>
      </c>
      <c r="E4470" t="str">
        <f>LEFT(Table1[[#This Row],[Product ID]],3)</f>
        <v>OFF</v>
      </c>
      <c r="F4470" s="10">
        <f>VLOOKUP(Table1[[#This Row],[Order ID]],Mapping!H4470:J12261,3,0)</f>
        <v>41747</v>
      </c>
      <c r="G4470" s="10">
        <f>VLOOKUP(Table1[[#This Row],[Order ID]],Mapping!H4470:K12261,4,0)</f>
        <v>41752</v>
      </c>
      <c r="H4470" t="str">
        <f>INDEX(Mapping!$B$2:$T$7793,MATCH(Data!$A4470,Mapping!$B$3:$B$7793,0),MATCH(Data!$H$1,Mapping!$B$2:$T$2,0))</f>
        <v>Standard Class</v>
      </c>
      <c r="I4470" t="str">
        <f>INDEX(Mapping!$B$2:$T$7793,MATCH(Data!$A4470,Mapping!$B$3:$B$7793,0),MATCH(Data!$I$1,Mapping!$B$2:$T$2,0))</f>
        <v>Consumer</v>
      </c>
      <c r="J4470">
        <f>VLOOKUP($A4470,Mapping!$X$3:$Y$7793,2,0)</f>
        <v>90008</v>
      </c>
      <c r="K4470" t="str">
        <f>VLOOKUP($J4470,Mapping!$AB$3:$AC$475,2,0)</f>
        <v>Rochester Hills</v>
      </c>
      <c r="L4470" t="str">
        <f>VLOOKUP($K4470,Mapping!$AF$3:$AG$475,2,0)</f>
        <v>Michigan</v>
      </c>
      <c r="M4470" t="str">
        <f>VLOOKUP($L4470,Mapping!$AI$3:$AJ$48,2,0)</f>
        <v>United States</v>
      </c>
      <c r="N4470" t="str">
        <f>VLOOKUP($L4470,Mapping!$AI$3:$AK$48,3,0)</f>
        <v>Central</v>
      </c>
      <c r="O4470" t="str">
        <f>VLOOKUP(Table1[[#This Row],[Column1]],Mapping!$AM$8:$AN$11,2,0)</f>
        <v>Office Supplies</v>
      </c>
      <c r="P4470" t="str">
        <f>VLOOKUP(Table1[[#This Row],[Column3]],Mapping!$AP$5:$AQ$22,2,0)</f>
        <v>Fasteners</v>
      </c>
      <c r="Q4470">
        <v>10.9</v>
      </c>
      <c r="R4470">
        <v>5</v>
      </c>
      <c r="S4470">
        <v>3.5970000000000004</v>
      </c>
    </row>
    <row r="4471" spans="1:19" x14ac:dyDescent="0.35">
      <c r="A4471">
        <v>5350</v>
      </c>
      <c r="B4471" t="s">
        <v>4399</v>
      </c>
      <c r="C4471" t="s">
        <v>760</v>
      </c>
      <c r="D4471" t="str">
        <f>MID(Table1[[#This Row],[Product ID]],5,2)</f>
        <v>AC</v>
      </c>
      <c r="E4471" t="str">
        <f>LEFT(Table1[[#This Row],[Product ID]],3)</f>
        <v>TEC</v>
      </c>
      <c r="F4471" s="10">
        <f>VLOOKUP(Table1[[#This Row],[Order ID]],Mapping!H4471:J12262,3,0)</f>
        <v>41747</v>
      </c>
      <c r="G4471" s="10">
        <f>VLOOKUP(Table1[[#This Row],[Order ID]],Mapping!H4471:K12262,4,0)</f>
        <v>41752</v>
      </c>
      <c r="H4471" t="str">
        <f>INDEX(Mapping!$B$2:$T$7793,MATCH(Data!$A4471,Mapping!$B$3:$B$7793,0),MATCH(Data!$H$1,Mapping!$B$2:$T$2,0))</f>
        <v>Standard Class</v>
      </c>
      <c r="I4471" t="str">
        <f>INDEX(Mapping!$B$2:$T$7793,MATCH(Data!$A4471,Mapping!$B$3:$B$7793,0),MATCH(Data!$I$1,Mapping!$B$2:$T$2,0))</f>
        <v>Consumer</v>
      </c>
      <c r="J4471">
        <f>VLOOKUP($A4471,Mapping!$X$3:$Y$7793,2,0)</f>
        <v>90008</v>
      </c>
      <c r="K4471" t="str">
        <f>VLOOKUP($J4471,Mapping!$AB$3:$AC$475,2,0)</f>
        <v>Rochester Hills</v>
      </c>
      <c r="L4471" t="str">
        <f>VLOOKUP($K4471,Mapping!$AF$3:$AG$475,2,0)</f>
        <v>Michigan</v>
      </c>
      <c r="M4471" t="str">
        <f>VLOOKUP($L4471,Mapping!$AI$3:$AJ$48,2,0)</f>
        <v>United States</v>
      </c>
      <c r="N4471" t="str">
        <f>VLOOKUP($L4471,Mapping!$AI$3:$AK$48,3,0)</f>
        <v>Central</v>
      </c>
      <c r="O4471" t="str">
        <f>VLOOKUP(Table1[[#This Row],[Column1]],Mapping!$AM$8:$AN$11,2,0)</f>
        <v>Technology</v>
      </c>
      <c r="P4471" t="str">
        <f>VLOOKUP(Table1[[#This Row],[Column3]],Mapping!$AP$5:$AQ$22,2,0)</f>
        <v>Accessories</v>
      </c>
      <c r="Q4471">
        <v>274.89</v>
      </c>
      <c r="R4471">
        <v>11</v>
      </c>
      <c r="S4471">
        <v>46.731299999999962</v>
      </c>
    </row>
    <row r="4472" spans="1:19" x14ac:dyDescent="0.35">
      <c r="A4472">
        <v>5351</v>
      </c>
      <c r="B4472" t="s">
        <v>4399</v>
      </c>
      <c r="C4472" t="s">
        <v>1773</v>
      </c>
      <c r="D4472" t="str">
        <f>MID(Table1[[#This Row],[Product ID]],5,2)</f>
        <v>LA</v>
      </c>
      <c r="E4472" t="str">
        <f>LEFT(Table1[[#This Row],[Product ID]],3)</f>
        <v>OFF</v>
      </c>
      <c r="F4472" s="10">
        <f>VLOOKUP(Table1[[#This Row],[Order ID]],Mapping!H4472:J12263,3,0)</f>
        <v>41747</v>
      </c>
      <c r="G4472" s="10">
        <f>VLOOKUP(Table1[[#This Row],[Order ID]],Mapping!H4472:K12263,4,0)</f>
        <v>41752</v>
      </c>
      <c r="H4472" t="str">
        <f>INDEX(Mapping!$B$2:$T$7793,MATCH(Data!$A4472,Mapping!$B$3:$B$7793,0),MATCH(Data!$H$1,Mapping!$B$2:$T$2,0))</f>
        <v>Standard Class</v>
      </c>
      <c r="I4472" t="str">
        <f>INDEX(Mapping!$B$2:$T$7793,MATCH(Data!$A4472,Mapping!$B$3:$B$7793,0),MATCH(Data!$I$1,Mapping!$B$2:$T$2,0))</f>
        <v>Consumer</v>
      </c>
      <c r="J4472">
        <f>VLOOKUP($A4472,Mapping!$X$3:$Y$7793,2,0)</f>
        <v>90008</v>
      </c>
      <c r="K4472" t="str">
        <f>VLOOKUP($J4472,Mapping!$AB$3:$AC$475,2,0)</f>
        <v>Rochester Hills</v>
      </c>
      <c r="L4472" t="str">
        <f>VLOOKUP($K4472,Mapping!$AF$3:$AG$475,2,0)</f>
        <v>Michigan</v>
      </c>
      <c r="M4472" t="str">
        <f>VLOOKUP($L4472,Mapping!$AI$3:$AJ$48,2,0)</f>
        <v>United States</v>
      </c>
      <c r="N4472" t="str">
        <f>VLOOKUP($L4472,Mapping!$AI$3:$AK$48,3,0)</f>
        <v>Central</v>
      </c>
      <c r="O4472" t="str">
        <f>VLOOKUP(Table1[[#This Row],[Column1]],Mapping!$AM$8:$AN$11,2,0)</f>
        <v>Office Supplies</v>
      </c>
      <c r="P4472" t="str">
        <f>VLOOKUP(Table1[[#This Row],[Column3]],Mapping!$AP$5:$AQ$22,2,0)</f>
        <v>Labels</v>
      </c>
      <c r="Q4472">
        <v>23.04</v>
      </c>
      <c r="R4472">
        <v>8</v>
      </c>
      <c r="S4472">
        <v>11.2896</v>
      </c>
    </row>
    <row r="4473" spans="1:19" x14ac:dyDescent="0.35">
      <c r="A4473">
        <v>5352</v>
      </c>
      <c r="B4473" t="s">
        <v>4399</v>
      </c>
      <c r="C4473" t="s">
        <v>1810</v>
      </c>
      <c r="D4473" t="str">
        <f>MID(Table1[[#This Row],[Product ID]],5,2)</f>
        <v>CH</v>
      </c>
      <c r="E4473" t="str">
        <f>LEFT(Table1[[#This Row],[Product ID]],3)</f>
        <v>FUR</v>
      </c>
      <c r="F4473" s="10">
        <f>VLOOKUP(Table1[[#This Row],[Order ID]],Mapping!H4473:J12264,3,0)</f>
        <v>41747</v>
      </c>
      <c r="G4473" s="10">
        <f>VLOOKUP(Table1[[#This Row],[Order ID]],Mapping!H4473:K12264,4,0)</f>
        <v>41752</v>
      </c>
      <c r="H4473" t="str">
        <f>INDEX(Mapping!$B$2:$T$7793,MATCH(Data!$A4473,Mapping!$B$3:$B$7793,0),MATCH(Data!$H$1,Mapping!$B$2:$T$2,0))</f>
        <v>Standard Class</v>
      </c>
      <c r="I4473" t="str">
        <f>INDEX(Mapping!$B$2:$T$7793,MATCH(Data!$A4473,Mapping!$B$3:$B$7793,0),MATCH(Data!$I$1,Mapping!$B$2:$T$2,0))</f>
        <v>Consumer</v>
      </c>
      <c r="J4473">
        <f>VLOOKUP($A4473,Mapping!$X$3:$Y$7793,2,0)</f>
        <v>90008</v>
      </c>
      <c r="K4473" t="str">
        <f>VLOOKUP($J4473,Mapping!$AB$3:$AC$475,2,0)</f>
        <v>Rochester Hills</v>
      </c>
      <c r="L4473" t="str">
        <f>VLOOKUP($K4473,Mapping!$AF$3:$AG$475,2,0)</f>
        <v>Michigan</v>
      </c>
      <c r="M4473" t="str">
        <f>VLOOKUP($L4473,Mapping!$AI$3:$AJ$48,2,0)</f>
        <v>United States</v>
      </c>
      <c r="N4473" t="str">
        <f>VLOOKUP($L4473,Mapping!$AI$3:$AK$48,3,0)</f>
        <v>Central</v>
      </c>
      <c r="O4473" t="str">
        <f>VLOOKUP(Table1[[#This Row],[Column1]],Mapping!$AM$8:$AN$11,2,0)</f>
        <v>Furniture</v>
      </c>
      <c r="P4473" t="str">
        <f>VLOOKUP(Table1[[#This Row],[Column3]],Mapping!$AP$5:$AQ$22,2,0)</f>
        <v>Chairs</v>
      </c>
      <c r="Q4473">
        <v>218.35200000000003</v>
      </c>
      <c r="R4473">
        <v>3</v>
      </c>
      <c r="S4473">
        <v>-19.105800000000016</v>
      </c>
    </row>
    <row r="4474" spans="1:19" x14ac:dyDescent="0.35">
      <c r="A4474">
        <v>2977</v>
      </c>
      <c r="B4474" t="s">
        <v>2921</v>
      </c>
      <c r="C4474" t="s">
        <v>970</v>
      </c>
      <c r="D4474" t="str">
        <f>MID(Table1[[#This Row],[Product ID]],5,2)</f>
        <v>ST</v>
      </c>
      <c r="E4474" t="str">
        <f>LEFT(Table1[[#This Row],[Product ID]],3)</f>
        <v>OFF</v>
      </c>
      <c r="F4474" s="10" t="e">
        <f>VLOOKUP(Table1[[#This Row],[Order ID]],Mapping!H4474:J12265,3,0)</f>
        <v>#N/A</v>
      </c>
      <c r="G4474" s="10" t="e">
        <f>VLOOKUP(Table1[[#This Row],[Order ID]],Mapping!H4474:K12265,4,0)</f>
        <v>#N/A</v>
      </c>
      <c r="H4474" t="str">
        <f>INDEX(Mapping!$B$2:$T$7793,MATCH(Data!$A4474,Mapping!$B$3:$B$7793,0),MATCH(Data!$H$1,Mapping!$B$2:$T$2,0))</f>
        <v>First Class</v>
      </c>
      <c r="I4474" t="str">
        <f>INDEX(Mapping!$B$2:$T$7793,MATCH(Data!$A4474,Mapping!$B$3:$B$7793,0),MATCH(Data!$I$1,Mapping!$B$2:$T$2,0))</f>
        <v>Corporate</v>
      </c>
      <c r="J4474">
        <f>VLOOKUP($A4474,Mapping!$X$3:$Y$7793,2,0)</f>
        <v>48187</v>
      </c>
      <c r="K4474" t="str">
        <f>VLOOKUP($J4474,Mapping!$AB$3:$AC$475,2,0)</f>
        <v>Marysville</v>
      </c>
      <c r="L4474" t="str">
        <f>VLOOKUP($K4474,Mapping!$AF$3:$AG$475,2,0)</f>
        <v>Washington</v>
      </c>
      <c r="M4474" t="str">
        <f>VLOOKUP($L4474,Mapping!$AI$3:$AJ$48,2,0)</f>
        <v>United States</v>
      </c>
      <c r="N4474" t="str">
        <f>VLOOKUP($L4474,Mapping!$AI$3:$AK$48,3,0)</f>
        <v>West</v>
      </c>
      <c r="O4474" t="str">
        <f>VLOOKUP(Table1[[#This Row],[Column1]],Mapping!$AM$8:$AN$11,2,0)</f>
        <v>Office Supplies</v>
      </c>
      <c r="P4474" t="str">
        <f>VLOOKUP(Table1[[#This Row],[Column3]],Mapping!$AP$5:$AQ$22,2,0)</f>
        <v>Storage</v>
      </c>
      <c r="Q4474">
        <v>501.81000000000006</v>
      </c>
      <c r="R4474">
        <v>3</v>
      </c>
      <c r="S4474">
        <v>0</v>
      </c>
    </row>
    <row r="4475" spans="1:19" x14ac:dyDescent="0.35">
      <c r="A4475">
        <v>3357</v>
      </c>
      <c r="B4475" t="s">
        <v>3184</v>
      </c>
      <c r="C4475" t="s">
        <v>2453</v>
      </c>
      <c r="D4475" t="str">
        <f>MID(Table1[[#This Row],[Product ID]],5,2)</f>
        <v>PH</v>
      </c>
      <c r="E4475" t="str">
        <f>LEFT(Table1[[#This Row],[Product ID]],3)</f>
        <v>TEC</v>
      </c>
      <c r="F4475" s="10" t="e">
        <f>VLOOKUP(Table1[[#This Row],[Order ID]],Mapping!H4475:J12266,3,0)</f>
        <v>#N/A</v>
      </c>
      <c r="G4475" s="10" t="e">
        <f>VLOOKUP(Table1[[#This Row],[Order ID]],Mapping!H4475:K12266,4,0)</f>
        <v>#N/A</v>
      </c>
      <c r="H4475" t="str">
        <f>INDEX(Mapping!$B$2:$T$7793,MATCH(Data!$A4475,Mapping!$B$3:$B$7793,0),MATCH(Data!$H$1,Mapping!$B$2:$T$2,0))</f>
        <v>Standard Class</v>
      </c>
      <c r="I4475" t="str">
        <f>INDEX(Mapping!$B$2:$T$7793,MATCH(Data!$A4475,Mapping!$B$3:$B$7793,0),MATCH(Data!$I$1,Mapping!$B$2:$T$2,0))</f>
        <v>Corporate</v>
      </c>
      <c r="J4475">
        <f>VLOOKUP($A4475,Mapping!$X$3:$Y$7793,2,0)</f>
        <v>32303</v>
      </c>
      <c r="K4475" t="str">
        <f>VLOOKUP($J4475,Mapping!$AB$3:$AC$475,2,0)</f>
        <v>Meridian</v>
      </c>
      <c r="L4475" t="str">
        <f>VLOOKUP($K4475,Mapping!$AF$3:$AG$475,2,0)</f>
        <v>Idaho</v>
      </c>
      <c r="M4475" t="str">
        <f>VLOOKUP($L4475,Mapping!$AI$3:$AJ$48,2,0)</f>
        <v>United States</v>
      </c>
      <c r="N4475" t="str">
        <f>VLOOKUP($L4475,Mapping!$AI$3:$AK$48,3,0)</f>
        <v>West</v>
      </c>
      <c r="O4475" t="str">
        <f>VLOOKUP(Table1[[#This Row],[Column1]],Mapping!$AM$8:$AN$11,2,0)</f>
        <v>Technology</v>
      </c>
      <c r="P4475" t="str">
        <f>VLOOKUP(Table1[[#This Row],[Column3]],Mapping!$AP$5:$AQ$22,2,0)</f>
        <v>Phones</v>
      </c>
      <c r="Q4475">
        <v>4367.8960000000006</v>
      </c>
      <c r="R4475">
        <v>13</v>
      </c>
      <c r="S4475">
        <v>327.59220000000005</v>
      </c>
    </row>
    <row r="4476" spans="1:19" x14ac:dyDescent="0.35">
      <c r="A4476">
        <v>3358</v>
      </c>
      <c r="B4476" t="s">
        <v>3184</v>
      </c>
      <c r="C4476" t="s">
        <v>1751</v>
      </c>
      <c r="D4476" t="str">
        <f>MID(Table1[[#This Row],[Product ID]],5,2)</f>
        <v>PA</v>
      </c>
      <c r="E4476" t="str">
        <f>LEFT(Table1[[#This Row],[Product ID]],3)</f>
        <v>OFF</v>
      </c>
      <c r="F4476" s="10" t="e">
        <f>VLOOKUP(Table1[[#This Row],[Order ID]],Mapping!H4476:J12267,3,0)</f>
        <v>#N/A</v>
      </c>
      <c r="G4476" s="10" t="e">
        <f>VLOOKUP(Table1[[#This Row],[Order ID]],Mapping!H4476:K12267,4,0)</f>
        <v>#N/A</v>
      </c>
      <c r="H4476" t="str">
        <f>INDEX(Mapping!$B$2:$T$7793,MATCH(Data!$A4476,Mapping!$B$3:$B$7793,0),MATCH(Data!$H$1,Mapping!$B$2:$T$2,0))</f>
        <v>Second Class</v>
      </c>
      <c r="I4476" t="str">
        <f>INDEX(Mapping!$B$2:$T$7793,MATCH(Data!$A4476,Mapping!$B$3:$B$7793,0),MATCH(Data!$I$1,Mapping!$B$2:$T$2,0))</f>
        <v>Consumer</v>
      </c>
      <c r="J4476">
        <f>VLOOKUP($A4476,Mapping!$X$3:$Y$7793,2,0)</f>
        <v>32303</v>
      </c>
      <c r="K4476" t="str">
        <f>VLOOKUP($J4476,Mapping!$AB$3:$AC$475,2,0)</f>
        <v>Meridian</v>
      </c>
      <c r="L4476" t="str">
        <f>VLOOKUP($K4476,Mapping!$AF$3:$AG$475,2,0)</f>
        <v>Idaho</v>
      </c>
      <c r="M4476" t="str">
        <f>VLOOKUP($L4476,Mapping!$AI$3:$AJ$48,2,0)</f>
        <v>United States</v>
      </c>
      <c r="N4476" t="str">
        <f>VLOOKUP($L4476,Mapping!$AI$3:$AK$48,3,0)</f>
        <v>West</v>
      </c>
      <c r="O4476" t="str">
        <f>VLOOKUP(Table1[[#This Row],[Column1]],Mapping!$AM$8:$AN$11,2,0)</f>
        <v>Office Supplies</v>
      </c>
      <c r="P4476" t="str">
        <f>VLOOKUP(Table1[[#This Row],[Column3]],Mapping!$AP$5:$AQ$22,2,0)</f>
        <v>Paper</v>
      </c>
      <c r="Q4476">
        <v>49.568000000000005</v>
      </c>
      <c r="R4476">
        <v>2</v>
      </c>
      <c r="S4476">
        <v>15.489999999999997</v>
      </c>
    </row>
    <row r="4477" spans="1:19" x14ac:dyDescent="0.35">
      <c r="A4477">
        <v>3359</v>
      </c>
      <c r="B4477" t="s">
        <v>3184</v>
      </c>
      <c r="C4477" t="s">
        <v>938</v>
      </c>
      <c r="D4477" t="str">
        <f>MID(Table1[[#This Row],[Product ID]],5,2)</f>
        <v>AP</v>
      </c>
      <c r="E4477" t="str">
        <f>LEFT(Table1[[#This Row],[Product ID]],3)</f>
        <v>OFF</v>
      </c>
      <c r="F4477" s="10" t="e">
        <f>VLOOKUP(Table1[[#This Row],[Order ID]],Mapping!H4477:J12268,3,0)</f>
        <v>#N/A</v>
      </c>
      <c r="G4477" s="10" t="e">
        <f>VLOOKUP(Table1[[#This Row],[Order ID]],Mapping!H4477:K12268,4,0)</f>
        <v>#N/A</v>
      </c>
      <c r="H4477" t="str">
        <f>INDEX(Mapping!$B$2:$T$7793,MATCH(Data!$A4477,Mapping!$B$3:$B$7793,0),MATCH(Data!$H$1,Mapping!$B$2:$T$2,0))</f>
        <v>Second Class</v>
      </c>
      <c r="I4477" t="str">
        <f>INDEX(Mapping!$B$2:$T$7793,MATCH(Data!$A4477,Mapping!$B$3:$B$7793,0),MATCH(Data!$I$1,Mapping!$B$2:$T$2,0))</f>
        <v>Consumer</v>
      </c>
      <c r="J4477">
        <f>VLOOKUP($A4477,Mapping!$X$3:$Y$7793,2,0)</f>
        <v>32303</v>
      </c>
      <c r="K4477" t="str">
        <f>VLOOKUP($J4477,Mapping!$AB$3:$AC$475,2,0)</f>
        <v>Meridian</v>
      </c>
      <c r="L4477" t="str">
        <f>VLOOKUP($K4477,Mapping!$AF$3:$AG$475,2,0)</f>
        <v>Idaho</v>
      </c>
      <c r="M4477" t="str">
        <f>VLOOKUP($L4477,Mapping!$AI$3:$AJ$48,2,0)</f>
        <v>United States</v>
      </c>
      <c r="N4477" t="str">
        <f>VLOOKUP($L4477,Mapping!$AI$3:$AK$48,3,0)</f>
        <v>West</v>
      </c>
      <c r="O4477" t="str">
        <f>VLOOKUP(Table1[[#This Row],[Column1]],Mapping!$AM$8:$AN$11,2,0)</f>
        <v>Office Supplies</v>
      </c>
      <c r="P4477" t="str">
        <f>VLOOKUP(Table1[[#This Row],[Column3]],Mapping!$AP$5:$AQ$22,2,0)</f>
        <v>Appliances</v>
      </c>
      <c r="Q4477">
        <v>161.376</v>
      </c>
      <c r="R4477">
        <v>6</v>
      </c>
      <c r="S4477">
        <v>12.103199999999994</v>
      </c>
    </row>
    <row r="4478" spans="1:19" x14ac:dyDescent="0.35">
      <c r="A4478">
        <v>3360</v>
      </c>
      <c r="B4478" t="s">
        <v>3184</v>
      </c>
      <c r="C4478" t="s">
        <v>1129</v>
      </c>
      <c r="D4478" t="str">
        <f>MID(Table1[[#This Row],[Product ID]],5,2)</f>
        <v>FU</v>
      </c>
      <c r="E4478" t="str">
        <f>LEFT(Table1[[#This Row],[Product ID]],3)</f>
        <v>FUR</v>
      </c>
      <c r="F4478" s="10" t="e">
        <f>VLOOKUP(Table1[[#This Row],[Order ID]],Mapping!H4478:J12269,3,0)</f>
        <v>#N/A</v>
      </c>
      <c r="G4478" s="10" t="e">
        <f>VLOOKUP(Table1[[#This Row],[Order ID]],Mapping!H4478:K12269,4,0)</f>
        <v>#N/A</v>
      </c>
      <c r="H4478" t="str">
        <f>INDEX(Mapping!$B$2:$T$7793,MATCH(Data!$A4478,Mapping!$B$3:$B$7793,0),MATCH(Data!$H$1,Mapping!$B$2:$T$2,0))</f>
        <v>Second Class</v>
      </c>
      <c r="I4478" t="str">
        <f>INDEX(Mapping!$B$2:$T$7793,MATCH(Data!$A4478,Mapping!$B$3:$B$7793,0),MATCH(Data!$I$1,Mapping!$B$2:$T$2,0))</f>
        <v>Consumer</v>
      </c>
      <c r="J4478">
        <f>VLOOKUP($A4478,Mapping!$X$3:$Y$7793,2,0)</f>
        <v>32303</v>
      </c>
      <c r="K4478" t="str">
        <f>VLOOKUP($J4478,Mapping!$AB$3:$AC$475,2,0)</f>
        <v>Meridian</v>
      </c>
      <c r="L4478" t="str">
        <f>VLOOKUP($K4478,Mapping!$AF$3:$AG$475,2,0)</f>
        <v>Idaho</v>
      </c>
      <c r="M4478" t="str">
        <f>VLOOKUP($L4478,Mapping!$AI$3:$AJ$48,2,0)</f>
        <v>United States</v>
      </c>
      <c r="N4478" t="str">
        <f>VLOOKUP($L4478,Mapping!$AI$3:$AK$48,3,0)</f>
        <v>West</v>
      </c>
      <c r="O4478" t="str">
        <f>VLOOKUP(Table1[[#This Row],[Column1]],Mapping!$AM$8:$AN$11,2,0)</f>
        <v>Furniture</v>
      </c>
      <c r="P4478" t="str">
        <f>VLOOKUP(Table1[[#This Row],[Column3]],Mapping!$AP$5:$AQ$22,2,0)</f>
        <v>Furnishings</v>
      </c>
      <c r="Q4478">
        <v>2.7840000000000003</v>
      </c>
      <c r="R4478">
        <v>2</v>
      </c>
      <c r="S4478">
        <v>0.41759999999999986</v>
      </c>
    </row>
    <row r="4479" spans="1:19" x14ac:dyDescent="0.35">
      <c r="A4479">
        <v>3361</v>
      </c>
      <c r="B4479" t="s">
        <v>3184</v>
      </c>
      <c r="C4479" t="s">
        <v>1107</v>
      </c>
      <c r="D4479" t="str">
        <f>MID(Table1[[#This Row],[Product ID]],5,2)</f>
        <v>PA</v>
      </c>
      <c r="E4479" t="str">
        <f>LEFT(Table1[[#This Row],[Product ID]],3)</f>
        <v>OFF</v>
      </c>
      <c r="F4479" s="10" t="e">
        <f>VLOOKUP(Table1[[#This Row],[Order ID]],Mapping!H4479:J12270,3,0)</f>
        <v>#N/A</v>
      </c>
      <c r="G4479" s="10" t="e">
        <f>VLOOKUP(Table1[[#This Row],[Order ID]],Mapping!H4479:K12270,4,0)</f>
        <v>#N/A</v>
      </c>
      <c r="H4479" t="str">
        <f>INDEX(Mapping!$B$2:$T$7793,MATCH(Data!$A4479,Mapping!$B$3:$B$7793,0),MATCH(Data!$H$1,Mapping!$B$2:$T$2,0))</f>
        <v>Second Class</v>
      </c>
      <c r="I4479" t="str">
        <f>INDEX(Mapping!$B$2:$T$7793,MATCH(Data!$A4479,Mapping!$B$3:$B$7793,0),MATCH(Data!$I$1,Mapping!$B$2:$T$2,0))</f>
        <v>Consumer</v>
      </c>
      <c r="J4479">
        <f>VLOOKUP($A4479,Mapping!$X$3:$Y$7793,2,0)</f>
        <v>32303</v>
      </c>
      <c r="K4479" t="str">
        <f>VLOOKUP($J4479,Mapping!$AB$3:$AC$475,2,0)</f>
        <v>Meridian</v>
      </c>
      <c r="L4479" t="str">
        <f>VLOOKUP($K4479,Mapping!$AF$3:$AG$475,2,0)</f>
        <v>Idaho</v>
      </c>
      <c r="M4479" t="str">
        <f>VLOOKUP($L4479,Mapping!$AI$3:$AJ$48,2,0)</f>
        <v>United States</v>
      </c>
      <c r="N4479" t="str">
        <f>VLOOKUP($L4479,Mapping!$AI$3:$AK$48,3,0)</f>
        <v>West</v>
      </c>
      <c r="O4479" t="str">
        <f>VLOOKUP(Table1[[#This Row],[Column1]],Mapping!$AM$8:$AN$11,2,0)</f>
        <v>Office Supplies</v>
      </c>
      <c r="P4479" t="str">
        <f>VLOOKUP(Table1[[#This Row],[Column3]],Mapping!$AP$5:$AQ$22,2,0)</f>
        <v>Paper</v>
      </c>
      <c r="Q4479">
        <v>8.7200000000000006</v>
      </c>
      <c r="R4479">
        <v>5</v>
      </c>
      <c r="S4479">
        <v>2.9429999999999992</v>
      </c>
    </row>
    <row r="4480" spans="1:19" x14ac:dyDescent="0.35">
      <c r="A4480">
        <v>7597</v>
      </c>
      <c r="B4480" t="s">
        <v>5669</v>
      </c>
      <c r="C4480" t="s">
        <v>1764</v>
      </c>
      <c r="D4480" t="str">
        <f>MID(Table1[[#This Row],[Product ID]],5,2)</f>
        <v>BI</v>
      </c>
      <c r="E4480" t="str">
        <f>LEFT(Table1[[#This Row],[Product ID]],3)</f>
        <v>OFF</v>
      </c>
      <c r="F4480" s="10">
        <f>VLOOKUP(Table1[[#This Row],[Order ID]],Mapping!H4480:J12271,3,0)</f>
        <v>41715</v>
      </c>
      <c r="G4480" s="10">
        <f>VLOOKUP(Table1[[#This Row],[Order ID]],Mapping!H4480:K12271,4,0)</f>
        <v>41720</v>
      </c>
      <c r="H4480" t="str">
        <f>INDEX(Mapping!$B$2:$T$7793,MATCH(Data!$A4480,Mapping!$B$3:$B$7793,0),MATCH(Data!$H$1,Mapping!$B$2:$T$2,0))</f>
        <v>Standard Class</v>
      </c>
      <c r="I4480" t="str">
        <f>INDEX(Mapping!$B$2:$T$7793,MATCH(Data!$A4480,Mapping!$B$3:$B$7793,0),MATCH(Data!$I$1,Mapping!$B$2:$T$2,0))</f>
        <v>Corporate</v>
      </c>
      <c r="J4480">
        <f>VLOOKUP($A4480,Mapping!$X$3:$Y$7793,2,0)</f>
        <v>90032</v>
      </c>
      <c r="K4480" t="str">
        <f>VLOOKUP($J4480,Mapping!$AB$3:$AC$475,2,0)</f>
        <v>Seattle</v>
      </c>
      <c r="L4480" t="str">
        <f>VLOOKUP($K4480,Mapping!$AF$3:$AG$475,2,0)</f>
        <v>Washington</v>
      </c>
      <c r="M4480" t="str">
        <f>VLOOKUP($L4480,Mapping!$AI$3:$AJ$48,2,0)</f>
        <v>United States</v>
      </c>
      <c r="N4480" t="str">
        <f>VLOOKUP($L4480,Mapping!$AI$3:$AK$48,3,0)</f>
        <v>West</v>
      </c>
      <c r="O4480" t="str">
        <f>VLOOKUP(Table1[[#This Row],[Column1]],Mapping!$AM$8:$AN$11,2,0)</f>
        <v>Office Supplies</v>
      </c>
      <c r="P4480" t="str">
        <f>VLOOKUP(Table1[[#This Row],[Column3]],Mapping!$AP$5:$AQ$22,2,0)</f>
        <v>Binders</v>
      </c>
      <c r="Q4480">
        <v>19.68</v>
      </c>
      <c r="R4480">
        <v>5</v>
      </c>
      <c r="S4480">
        <v>6.8879999999999981</v>
      </c>
    </row>
    <row r="4481" spans="1:19" x14ac:dyDescent="0.35">
      <c r="A4481">
        <v>7598</v>
      </c>
      <c r="B4481" t="s">
        <v>5669</v>
      </c>
      <c r="C4481" t="s">
        <v>737</v>
      </c>
      <c r="D4481" t="str">
        <f>MID(Table1[[#This Row],[Product ID]],5,2)</f>
        <v>AP</v>
      </c>
      <c r="E4481" t="str">
        <f>LEFT(Table1[[#This Row],[Product ID]],3)</f>
        <v>OFF</v>
      </c>
      <c r="F4481" s="10">
        <f>VLOOKUP(Table1[[#This Row],[Order ID]],Mapping!H4481:J12272,3,0)</f>
        <v>41715</v>
      </c>
      <c r="G4481" s="10">
        <f>VLOOKUP(Table1[[#This Row],[Order ID]],Mapping!H4481:K12272,4,0)</f>
        <v>41720</v>
      </c>
      <c r="H4481" t="str">
        <f>INDEX(Mapping!$B$2:$T$7793,MATCH(Data!$A4481,Mapping!$B$3:$B$7793,0),MATCH(Data!$H$1,Mapping!$B$2:$T$2,0))</f>
        <v>Standard Class</v>
      </c>
      <c r="I4481" t="str">
        <f>INDEX(Mapping!$B$2:$T$7793,MATCH(Data!$A4481,Mapping!$B$3:$B$7793,0),MATCH(Data!$I$1,Mapping!$B$2:$T$2,0))</f>
        <v>Corporate</v>
      </c>
      <c r="J4481">
        <f>VLOOKUP($A4481,Mapping!$X$3:$Y$7793,2,0)</f>
        <v>90032</v>
      </c>
      <c r="K4481" t="str">
        <f>VLOOKUP($J4481,Mapping!$AB$3:$AC$475,2,0)</f>
        <v>Seattle</v>
      </c>
      <c r="L4481" t="str">
        <f>VLOOKUP($K4481,Mapping!$AF$3:$AG$475,2,0)</f>
        <v>Washington</v>
      </c>
      <c r="M4481" t="str">
        <f>VLOOKUP($L4481,Mapping!$AI$3:$AJ$48,2,0)</f>
        <v>United States</v>
      </c>
      <c r="N4481" t="str">
        <f>VLOOKUP($L4481,Mapping!$AI$3:$AK$48,3,0)</f>
        <v>West</v>
      </c>
      <c r="O4481" t="str">
        <f>VLOOKUP(Table1[[#This Row],[Column1]],Mapping!$AM$8:$AN$11,2,0)</f>
        <v>Office Supplies</v>
      </c>
      <c r="P4481" t="str">
        <f>VLOOKUP(Table1[[#This Row],[Column3]],Mapping!$AP$5:$AQ$22,2,0)</f>
        <v>Appliances</v>
      </c>
      <c r="Q4481">
        <v>140.67000000000002</v>
      </c>
      <c r="R4481">
        <v>3</v>
      </c>
      <c r="S4481">
        <v>54.861300000000007</v>
      </c>
    </row>
    <row r="4482" spans="1:19" x14ac:dyDescent="0.35">
      <c r="A4482">
        <v>3617</v>
      </c>
      <c r="B4482" t="s">
        <v>3358</v>
      </c>
      <c r="C4482" t="s">
        <v>3359</v>
      </c>
      <c r="D4482" t="str">
        <f>MID(Table1[[#This Row],[Product ID]],5,2)</f>
        <v>PA</v>
      </c>
      <c r="E4482" t="str">
        <f>LEFT(Table1[[#This Row],[Product ID]],3)</f>
        <v>OFF</v>
      </c>
      <c r="F4482" s="10" t="e">
        <f>VLOOKUP(Table1[[#This Row],[Order ID]],Mapping!H4482:J12273,3,0)</f>
        <v>#N/A</v>
      </c>
      <c r="G4482" s="10" t="e">
        <f>VLOOKUP(Table1[[#This Row],[Order ID]],Mapping!H4482:K12273,4,0)</f>
        <v>#N/A</v>
      </c>
      <c r="H4482" t="str">
        <f>INDEX(Mapping!$B$2:$T$7793,MATCH(Data!$A4482,Mapping!$B$3:$B$7793,0),MATCH(Data!$H$1,Mapping!$B$2:$T$2,0))</f>
        <v>Standard Class</v>
      </c>
      <c r="I4482" t="str">
        <f>INDEX(Mapping!$B$2:$T$7793,MATCH(Data!$A4482,Mapping!$B$3:$B$7793,0),MATCH(Data!$I$1,Mapping!$B$2:$T$2,0))</f>
        <v>Home Office</v>
      </c>
      <c r="J4482">
        <f>VLOOKUP($A4482,Mapping!$X$3:$Y$7793,2,0)</f>
        <v>98103</v>
      </c>
      <c r="K4482" t="str">
        <f>VLOOKUP($J4482,Mapping!$AB$3:$AC$475,2,0)</f>
        <v>Fort Worth</v>
      </c>
      <c r="L4482" t="str">
        <f>VLOOKUP($K4482,Mapping!$AF$3:$AG$475,2,0)</f>
        <v>Texas</v>
      </c>
      <c r="M4482" t="str">
        <f>VLOOKUP($L4482,Mapping!$AI$3:$AJ$48,2,0)</f>
        <v>United States</v>
      </c>
      <c r="N4482" t="str">
        <f>VLOOKUP($L4482,Mapping!$AI$3:$AK$48,3,0)</f>
        <v>Central</v>
      </c>
      <c r="O4482" t="str">
        <f>VLOOKUP(Table1[[#This Row],[Column1]],Mapping!$AM$8:$AN$11,2,0)</f>
        <v>Office Supplies</v>
      </c>
      <c r="P4482" t="str">
        <f>VLOOKUP(Table1[[#This Row],[Column3]],Mapping!$AP$5:$AQ$22,2,0)</f>
        <v>Paper</v>
      </c>
      <c r="Q4482">
        <v>440.18999999999994</v>
      </c>
      <c r="R4482">
        <v>9</v>
      </c>
      <c r="S4482">
        <v>206.88929999999996</v>
      </c>
    </row>
    <row r="4483" spans="1:19" x14ac:dyDescent="0.35">
      <c r="A4483">
        <v>1748</v>
      </c>
      <c r="B4483" t="s">
        <v>1961</v>
      </c>
      <c r="C4483" t="s">
        <v>975</v>
      </c>
      <c r="D4483" t="str">
        <f>MID(Table1[[#This Row],[Product ID]],5,2)</f>
        <v>BI</v>
      </c>
      <c r="E4483" t="str">
        <f>LEFT(Table1[[#This Row],[Product ID]],3)</f>
        <v>OFF</v>
      </c>
      <c r="F4483" s="10" t="e">
        <f>VLOOKUP(Table1[[#This Row],[Order ID]],Mapping!H4483:J12274,3,0)</f>
        <v>#N/A</v>
      </c>
      <c r="G4483" s="10" t="e">
        <f>VLOOKUP(Table1[[#This Row],[Order ID]],Mapping!H4483:K12274,4,0)</f>
        <v>#N/A</v>
      </c>
      <c r="H4483" t="str">
        <f>INDEX(Mapping!$B$2:$T$7793,MATCH(Data!$A4483,Mapping!$B$3:$B$7793,0),MATCH(Data!$H$1,Mapping!$B$2:$T$2,0))</f>
        <v>Standard Class</v>
      </c>
      <c r="I4483" t="str">
        <f>INDEX(Mapping!$B$2:$T$7793,MATCH(Data!$A4483,Mapping!$B$3:$B$7793,0),MATCH(Data!$I$1,Mapping!$B$2:$T$2,0))</f>
        <v>Consumer</v>
      </c>
      <c r="J4483">
        <f>VLOOKUP($A4483,Mapping!$X$3:$Y$7793,2,0)</f>
        <v>95123</v>
      </c>
      <c r="K4483" t="str">
        <f>VLOOKUP($J4483,Mapping!$AB$3:$AC$475,2,0)</f>
        <v>Denver</v>
      </c>
      <c r="L4483" t="str">
        <f>VLOOKUP($K4483,Mapping!$AF$3:$AG$475,2,0)</f>
        <v>Colorado</v>
      </c>
      <c r="M4483" t="str">
        <f>VLOOKUP($L4483,Mapping!$AI$3:$AJ$48,2,0)</f>
        <v>United States</v>
      </c>
      <c r="N4483" t="str">
        <f>VLOOKUP($L4483,Mapping!$AI$3:$AK$48,3,0)</f>
        <v>West</v>
      </c>
      <c r="O4483" t="str">
        <f>VLOOKUP(Table1[[#This Row],[Column1]],Mapping!$AM$8:$AN$11,2,0)</f>
        <v>Office Supplies</v>
      </c>
      <c r="P4483" t="str">
        <f>VLOOKUP(Table1[[#This Row],[Column3]],Mapping!$AP$5:$AQ$22,2,0)</f>
        <v>Binders</v>
      </c>
      <c r="Q4483">
        <v>1.4400000000000002</v>
      </c>
      <c r="R4483">
        <v>1</v>
      </c>
      <c r="S4483">
        <v>0.504</v>
      </c>
    </row>
    <row r="4484" spans="1:19" x14ac:dyDescent="0.35">
      <c r="A4484">
        <v>1749</v>
      </c>
      <c r="B4484" t="s">
        <v>1961</v>
      </c>
      <c r="C4484" t="s">
        <v>359</v>
      </c>
      <c r="D4484" t="str">
        <f>MID(Table1[[#This Row],[Product ID]],5,2)</f>
        <v>BI</v>
      </c>
      <c r="E4484" t="str">
        <f>LEFT(Table1[[#This Row],[Product ID]],3)</f>
        <v>OFF</v>
      </c>
      <c r="F4484" s="10" t="e">
        <f>VLOOKUP(Table1[[#This Row],[Order ID]],Mapping!H4484:J12275,3,0)</f>
        <v>#N/A</v>
      </c>
      <c r="G4484" s="10" t="e">
        <f>VLOOKUP(Table1[[#This Row],[Order ID]],Mapping!H4484:K12275,4,0)</f>
        <v>#N/A</v>
      </c>
      <c r="H4484" t="str">
        <f>INDEX(Mapping!$B$2:$T$7793,MATCH(Data!$A4484,Mapping!$B$3:$B$7793,0),MATCH(Data!$H$1,Mapping!$B$2:$T$2,0))</f>
        <v>First Class</v>
      </c>
      <c r="I4484" t="str">
        <f>INDEX(Mapping!$B$2:$T$7793,MATCH(Data!$A4484,Mapping!$B$3:$B$7793,0),MATCH(Data!$I$1,Mapping!$B$2:$T$2,0))</f>
        <v>Consumer</v>
      </c>
      <c r="J4484">
        <f>VLOOKUP($A4484,Mapping!$X$3:$Y$7793,2,0)</f>
        <v>95123</v>
      </c>
      <c r="K4484" t="str">
        <f>VLOOKUP($J4484,Mapping!$AB$3:$AC$475,2,0)</f>
        <v>Denver</v>
      </c>
      <c r="L4484" t="str">
        <f>VLOOKUP($K4484,Mapping!$AF$3:$AG$475,2,0)</f>
        <v>Colorado</v>
      </c>
      <c r="M4484" t="str">
        <f>VLOOKUP($L4484,Mapping!$AI$3:$AJ$48,2,0)</f>
        <v>United States</v>
      </c>
      <c r="N4484" t="str">
        <f>VLOOKUP($L4484,Mapping!$AI$3:$AK$48,3,0)</f>
        <v>West</v>
      </c>
      <c r="O4484" t="str">
        <f>VLOOKUP(Table1[[#This Row],[Column1]],Mapping!$AM$8:$AN$11,2,0)</f>
        <v>Office Supplies</v>
      </c>
      <c r="P4484" t="str">
        <f>VLOOKUP(Table1[[#This Row],[Column3]],Mapping!$AP$5:$AQ$22,2,0)</f>
        <v>Binders</v>
      </c>
      <c r="Q4484">
        <v>61.77600000000001</v>
      </c>
      <c r="R4484">
        <v>13</v>
      </c>
      <c r="S4484">
        <v>20.849399999999996</v>
      </c>
    </row>
    <row r="4485" spans="1:19" x14ac:dyDescent="0.35">
      <c r="A4485">
        <v>1750</v>
      </c>
      <c r="B4485" t="s">
        <v>1961</v>
      </c>
      <c r="C4485" t="s">
        <v>807</v>
      </c>
      <c r="D4485" t="str">
        <f>MID(Table1[[#This Row],[Product ID]],5,2)</f>
        <v>AP</v>
      </c>
      <c r="E4485" t="str">
        <f>LEFT(Table1[[#This Row],[Product ID]],3)</f>
        <v>OFF</v>
      </c>
      <c r="F4485" s="10" t="e">
        <f>VLOOKUP(Table1[[#This Row],[Order ID]],Mapping!H4485:J12276,3,0)</f>
        <v>#N/A</v>
      </c>
      <c r="G4485" s="10" t="e">
        <f>VLOOKUP(Table1[[#This Row],[Order ID]],Mapping!H4485:K12276,4,0)</f>
        <v>#N/A</v>
      </c>
      <c r="H4485" t="str">
        <f>INDEX(Mapping!$B$2:$T$7793,MATCH(Data!$A4485,Mapping!$B$3:$B$7793,0),MATCH(Data!$H$1,Mapping!$B$2:$T$2,0))</f>
        <v>First Class</v>
      </c>
      <c r="I4485" t="str">
        <f>INDEX(Mapping!$B$2:$T$7793,MATCH(Data!$A4485,Mapping!$B$3:$B$7793,0),MATCH(Data!$I$1,Mapping!$B$2:$T$2,0))</f>
        <v>Consumer</v>
      </c>
      <c r="J4485">
        <f>VLOOKUP($A4485,Mapping!$X$3:$Y$7793,2,0)</f>
        <v>95123</v>
      </c>
      <c r="K4485" t="str">
        <f>VLOOKUP($J4485,Mapping!$AB$3:$AC$475,2,0)</f>
        <v>Denver</v>
      </c>
      <c r="L4485" t="str">
        <f>VLOOKUP($K4485,Mapping!$AF$3:$AG$475,2,0)</f>
        <v>Colorado</v>
      </c>
      <c r="M4485" t="str">
        <f>VLOOKUP($L4485,Mapping!$AI$3:$AJ$48,2,0)</f>
        <v>United States</v>
      </c>
      <c r="N4485" t="str">
        <f>VLOOKUP($L4485,Mapping!$AI$3:$AK$48,3,0)</f>
        <v>West</v>
      </c>
      <c r="O4485" t="str">
        <f>VLOOKUP(Table1[[#This Row],[Column1]],Mapping!$AM$8:$AN$11,2,0)</f>
        <v>Office Supplies</v>
      </c>
      <c r="P4485" t="str">
        <f>VLOOKUP(Table1[[#This Row],[Column3]],Mapping!$AP$5:$AQ$22,2,0)</f>
        <v>Appliances</v>
      </c>
      <c r="Q4485">
        <v>241.96</v>
      </c>
      <c r="R4485">
        <v>2</v>
      </c>
      <c r="S4485">
        <v>60.490000000000009</v>
      </c>
    </row>
    <row r="4486" spans="1:19" x14ac:dyDescent="0.35">
      <c r="A4486">
        <v>1751</v>
      </c>
      <c r="B4486" t="s">
        <v>1961</v>
      </c>
      <c r="C4486" t="s">
        <v>1962</v>
      </c>
      <c r="D4486" t="str">
        <f>MID(Table1[[#This Row],[Product ID]],5,2)</f>
        <v>CH</v>
      </c>
      <c r="E4486" t="str">
        <f>LEFT(Table1[[#This Row],[Product ID]],3)</f>
        <v>FUR</v>
      </c>
      <c r="F4486" s="10" t="e">
        <f>VLOOKUP(Table1[[#This Row],[Order ID]],Mapping!H4486:J12277,3,0)</f>
        <v>#N/A</v>
      </c>
      <c r="G4486" s="10" t="e">
        <f>VLOOKUP(Table1[[#This Row],[Order ID]],Mapping!H4486:K12277,4,0)</f>
        <v>#N/A</v>
      </c>
      <c r="H4486" t="str">
        <f>INDEX(Mapping!$B$2:$T$7793,MATCH(Data!$A4486,Mapping!$B$3:$B$7793,0),MATCH(Data!$H$1,Mapping!$B$2:$T$2,0))</f>
        <v>First Class</v>
      </c>
      <c r="I4486" t="str">
        <f>INDEX(Mapping!$B$2:$T$7793,MATCH(Data!$A4486,Mapping!$B$3:$B$7793,0),MATCH(Data!$I$1,Mapping!$B$2:$T$2,0))</f>
        <v>Consumer</v>
      </c>
      <c r="J4486">
        <f>VLOOKUP($A4486,Mapping!$X$3:$Y$7793,2,0)</f>
        <v>95123</v>
      </c>
      <c r="K4486" t="str">
        <f>VLOOKUP($J4486,Mapping!$AB$3:$AC$475,2,0)</f>
        <v>Denver</v>
      </c>
      <c r="L4486" t="str">
        <f>VLOOKUP($K4486,Mapping!$AF$3:$AG$475,2,0)</f>
        <v>Colorado</v>
      </c>
      <c r="M4486" t="str">
        <f>VLOOKUP($L4486,Mapping!$AI$3:$AJ$48,2,0)</f>
        <v>United States</v>
      </c>
      <c r="N4486" t="str">
        <f>VLOOKUP($L4486,Mapping!$AI$3:$AK$48,3,0)</f>
        <v>West</v>
      </c>
      <c r="O4486" t="str">
        <f>VLOOKUP(Table1[[#This Row],[Column1]],Mapping!$AM$8:$AN$11,2,0)</f>
        <v>Furniture</v>
      </c>
      <c r="P4486" t="str">
        <f>VLOOKUP(Table1[[#This Row],[Column3]],Mapping!$AP$5:$AQ$22,2,0)</f>
        <v>Chairs</v>
      </c>
      <c r="Q4486">
        <v>108.608</v>
      </c>
      <c r="R4486">
        <v>4</v>
      </c>
      <c r="S4486">
        <v>9.5031999999999925</v>
      </c>
    </row>
    <row r="4487" spans="1:19" x14ac:dyDescent="0.35">
      <c r="A4487">
        <v>3566</v>
      </c>
      <c r="B4487" t="s">
        <v>3318</v>
      </c>
      <c r="C4487" t="s">
        <v>2904</v>
      </c>
      <c r="D4487" t="str">
        <f>MID(Table1[[#This Row],[Product ID]],5,2)</f>
        <v>CH</v>
      </c>
      <c r="E4487" t="str">
        <f>LEFT(Table1[[#This Row],[Product ID]],3)</f>
        <v>FUR</v>
      </c>
      <c r="F4487" s="10" t="e">
        <f>VLOOKUP(Table1[[#This Row],[Order ID]],Mapping!H4487:J12278,3,0)</f>
        <v>#N/A</v>
      </c>
      <c r="G4487" s="10" t="e">
        <f>VLOOKUP(Table1[[#This Row],[Order ID]],Mapping!H4487:K12278,4,0)</f>
        <v>#N/A</v>
      </c>
      <c r="H4487" t="str">
        <f>INDEX(Mapping!$B$2:$T$7793,MATCH(Data!$A4487,Mapping!$B$3:$B$7793,0),MATCH(Data!$H$1,Mapping!$B$2:$T$2,0))</f>
        <v>Second Class</v>
      </c>
      <c r="I4487" t="str">
        <f>INDEX(Mapping!$B$2:$T$7793,MATCH(Data!$A4487,Mapping!$B$3:$B$7793,0),MATCH(Data!$I$1,Mapping!$B$2:$T$2,0))</f>
        <v>Corporate</v>
      </c>
      <c r="J4487">
        <f>VLOOKUP($A4487,Mapping!$X$3:$Y$7793,2,0)</f>
        <v>33023</v>
      </c>
      <c r="K4487" t="str">
        <f>VLOOKUP($J4487,Mapping!$AB$3:$AC$475,2,0)</f>
        <v>Avondale</v>
      </c>
      <c r="L4487" t="str">
        <f>VLOOKUP($K4487,Mapping!$AF$3:$AG$475,2,0)</f>
        <v>Arizona</v>
      </c>
      <c r="M4487" t="str">
        <f>VLOOKUP($L4487,Mapping!$AI$3:$AJ$48,2,0)</f>
        <v>United States</v>
      </c>
      <c r="N4487" t="str">
        <f>VLOOKUP($L4487,Mapping!$AI$3:$AK$48,3,0)</f>
        <v>West</v>
      </c>
      <c r="O4487" t="str">
        <f>VLOOKUP(Table1[[#This Row],[Column1]],Mapping!$AM$8:$AN$11,2,0)</f>
        <v>Furniture</v>
      </c>
      <c r="P4487" t="str">
        <f>VLOOKUP(Table1[[#This Row],[Column3]],Mapping!$AP$5:$AQ$22,2,0)</f>
        <v>Chairs</v>
      </c>
      <c r="Q4487">
        <v>419.13599999999997</v>
      </c>
      <c r="R4487">
        <v>4</v>
      </c>
      <c r="S4487">
        <v>-57.631200000000035</v>
      </c>
    </row>
    <row r="4488" spans="1:19" x14ac:dyDescent="0.35">
      <c r="A4488">
        <v>4225</v>
      </c>
      <c r="B4488" t="s">
        <v>3740</v>
      </c>
      <c r="C4488" t="s">
        <v>30</v>
      </c>
      <c r="D4488" t="str">
        <f>MID(Table1[[#This Row],[Product ID]],5,2)</f>
        <v>AR</v>
      </c>
      <c r="E4488" t="str">
        <f>LEFT(Table1[[#This Row],[Product ID]],3)</f>
        <v>OFF</v>
      </c>
      <c r="F4488" s="10" t="e">
        <f>VLOOKUP(Table1[[#This Row],[Order ID]],Mapping!H4488:J12279,3,0)</f>
        <v>#N/A</v>
      </c>
      <c r="G4488" s="10" t="e">
        <f>VLOOKUP(Table1[[#This Row],[Order ID]],Mapping!H4488:K12279,4,0)</f>
        <v>#N/A</v>
      </c>
      <c r="H4488" t="str">
        <f>INDEX(Mapping!$B$2:$T$7793,MATCH(Data!$A4488,Mapping!$B$3:$B$7793,0),MATCH(Data!$H$1,Mapping!$B$2:$T$2,0))</f>
        <v>First Class</v>
      </c>
      <c r="I4488" t="str">
        <f>INDEX(Mapping!$B$2:$T$7793,MATCH(Data!$A4488,Mapping!$B$3:$B$7793,0),MATCH(Data!$I$1,Mapping!$B$2:$T$2,0))</f>
        <v>Consumer</v>
      </c>
      <c r="J4488">
        <f>VLOOKUP($A4488,Mapping!$X$3:$Y$7793,2,0)</f>
        <v>85224</v>
      </c>
      <c r="K4488" t="str">
        <f>VLOOKUP($J4488,Mapping!$AB$3:$AC$475,2,0)</f>
        <v>Caldwell</v>
      </c>
      <c r="L4488" t="str">
        <f>VLOOKUP($K4488,Mapping!$AF$3:$AG$475,2,0)</f>
        <v>Idaho</v>
      </c>
      <c r="M4488" t="str">
        <f>VLOOKUP($L4488,Mapping!$AI$3:$AJ$48,2,0)</f>
        <v>United States</v>
      </c>
      <c r="N4488" t="str">
        <f>VLOOKUP($L4488,Mapping!$AI$3:$AK$48,3,0)</f>
        <v>West</v>
      </c>
      <c r="O4488" t="str">
        <f>VLOOKUP(Table1[[#This Row],[Column1]],Mapping!$AM$8:$AN$11,2,0)</f>
        <v>Office Supplies</v>
      </c>
      <c r="P4488" t="str">
        <f>VLOOKUP(Table1[[#This Row],[Column3]],Mapping!$AP$5:$AQ$22,2,0)</f>
        <v>Art</v>
      </c>
      <c r="Q4488">
        <v>8.895999999999999</v>
      </c>
      <c r="R4488">
        <v>4</v>
      </c>
      <c r="S4488">
        <v>0.66719999999999979</v>
      </c>
    </row>
    <row r="4489" spans="1:19" x14ac:dyDescent="0.35">
      <c r="A4489">
        <v>1907</v>
      </c>
      <c r="B4489" t="s">
        <v>2106</v>
      </c>
      <c r="C4489" t="s">
        <v>416</v>
      </c>
      <c r="D4489" t="str">
        <f>MID(Table1[[#This Row],[Product ID]],5,2)</f>
        <v>FU</v>
      </c>
      <c r="E4489" t="str">
        <f>LEFT(Table1[[#This Row],[Product ID]],3)</f>
        <v>FUR</v>
      </c>
      <c r="F4489" s="10" t="e">
        <f>VLOOKUP(Table1[[#This Row],[Order ID]],Mapping!H4489:J12280,3,0)</f>
        <v>#N/A</v>
      </c>
      <c r="G4489" s="10" t="e">
        <f>VLOOKUP(Table1[[#This Row],[Order ID]],Mapping!H4489:K12280,4,0)</f>
        <v>#N/A</v>
      </c>
      <c r="H4489" t="str">
        <f>INDEX(Mapping!$B$2:$T$7793,MATCH(Data!$A4489,Mapping!$B$3:$B$7793,0),MATCH(Data!$H$1,Mapping!$B$2:$T$2,0))</f>
        <v>Standard Class</v>
      </c>
      <c r="I4489" t="str">
        <f>INDEX(Mapping!$B$2:$T$7793,MATCH(Data!$A4489,Mapping!$B$3:$B$7793,0),MATCH(Data!$I$1,Mapping!$B$2:$T$2,0))</f>
        <v>Home Office</v>
      </c>
      <c r="J4489">
        <f>VLOOKUP($A4489,Mapping!$X$3:$Y$7793,2,0)</f>
        <v>98103</v>
      </c>
      <c r="K4489" t="str">
        <f>VLOOKUP($J4489,Mapping!$AB$3:$AC$475,2,0)</f>
        <v>Fort Worth</v>
      </c>
      <c r="L4489" t="str">
        <f>VLOOKUP($K4489,Mapping!$AF$3:$AG$475,2,0)</f>
        <v>Texas</v>
      </c>
      <c r="M4489" t="str">
        <f>VLOOKUP($L4489,Mapping!$AI$3:$AJ$48,2,0)</f>
        <v>United States</v>
      </c>
      <c r="N4489" t="str">
        <f>VLOOKUP($L4489,Mapping!$AI$3:$AK$48,3,0)</f>
        <v>Central</v>
      </c>
      <c r="O4489" t="str">
        <f>VLOOKUP(Table1[[#This Row],[Column1]],Mapping!$AM$8:$AN$11,2,0)</f>
        <v>Furniture</v>
      </c>
      <c r="P4489" t="str">
        <f>VLOOKUP(Table1[[#This Row],[Column3]],Mapping!$AP$5:$AQ$22,2,0)</f>
        <v>Furnishings</v>
      </c>
      <c r="Q4489">
        <v>7.4</v>
      </c>
      <c r="R4489">
        <v>2</v>
      </c>
      <c r="S4489">
        <v>3.0340000000000007</v>
      </c>
    </row>
    <row r="4490" spans="1:19" x14ac:dyDescent="0.35">
      <c r="A4490">
        <v>1336</v>
      </c>
      <c r="B4490" t="s">
        <v>1583</v>
      </c>
      <c r="C4490" t="s">
        <v>1522</v>
      </c>
      <c r="D4490" t="str">
        <f>MID(Table1[[#This Row],[Product ID]],5,2)</f>
        <v>PA</v>
      </c>
      <c r="E4490" t="str">
        <f>LEFT(Table1[[#This Row],[Product ID]],3)</f>
        <v>OFF</v>
      </c>
      <c r="F4490" s="10" t="e">
        <f>VLOOKUP(Table1[[#This Row],[Order ID]],Mapping!H4490:J12281,3,0)</f>
        <v>#N/A</v>
      </c>
      <c r="G4490" s="10" t="e">
        <f>VLOOKUP(Table1[[#This Row],[Order ID]],Mapping!H4490:K12281,4,0)</f>
        <v>#N/A</v>
      </c>
      <c r="H4490" t="str">
        <f>INDEX(Mapping!$B$2:$T$7793,MATCH(Data!$A4490,Mapping!$B$3:$B$7793,0),MATCH(Data!$H$1,Mapping!$B$2:$T$2,0))</f>
        <v>Standard Class</v>
      </c>
      <c r="I4490" t="str">
        <f>INDEX(Mapping!$B$2:$T$7793,MATCH(Data!$A4490,Mapping!$B$3:$B$7793,0),MATCH(Data!$I$1,Mapping!$B$2:$T$2,0))</f>
        <v>Consumer</v>
      </c>
      <c r="J4490">
        <f>VLOOKUP($A4490,Mapping!$X$3:$Y$7793,2,0)</f>
        <v>46203</v>
      </c>
      <c r="K4490" t="str">
        <f>VLOOKUP($J4490,Mapping!$AB$3:$AC$475,2,0)</f>
        <v>Bozeman</v>
      </c>
      <c r="L4490" t="str">
        <f>VLOOKUP($K4490,Mapping!$AF$3:$AG$475,2,0)</f>
        <v>Montana</v>
      </c>
      <c r="M4490" t="str">
        <f>VLOOKUP($L4490,Mapping!$AI$3:$AJ$48,2,0)</f>
        <v>United States</v>
      </c>
      <c r="N4490" t="str">
        <f>VLOOKUP($L4490,Mapping!$AI$3:$AK$48,3,0)</f>
        <v>West</v>
      </c>
      <c r="O4490" t="str">
        <f>VLOOKUP(Table1[[#This Row],[Column1]],Mapping!$AM$8:$AN$11,2,0)</f>
        <v>Office Supplies</v>
      </c>
      <c r="P4490" t="str">
        <f>VLOOKUP(Table1[[#This Row],[Column3]],Mapping!$AP$5:$AQ$22,2,0)</f>
        <v>Paper</v>
      </c>
      <c r="Q4490">
        <v>33.450000000000003</v>
      </c>
      <c r="R4490">
        <v>5</v>
      </c>
      <c r="S4490">
        <v>15.387</v>
      </c>
    </row>
    <row r="4491" spans="1:19" x14ac:dyDescent="0.35">
      <c r="A4491">
        <v>1337</v>
      </c>
      <c r="B4491" t="s">
        <v>1583</v>
      </c>
      <c r="C4491" t="s">
        <v>92</v>
      </c>
      <c r="D4491" t="str">
        <f>MID(Table1[[#This Row],[Product ID]],5,2)</f>
        <v>BI</v>
      </c>
      <c r="E4491" t="str">
        <f>LEFT(Table1[[#This Row],[Product ID]],3)</f>
        <v>OFF</v>
      </c>
      <c r="F4491" s="10" t="e">
        <f>VLOOKUP(Table1[[#This Row],[Order ID]],Mapping!H4491:J12282,3,0)</f>
        <v>#N/A</v>
      </c>
      <c r="G4491" s="10" t="e">
        <f>VLOOKUP(Table1[[#This Row],[Order ID]],Mapping!H4491:K12282,4,0)</f>
        <v>#N/A</v>
      </c>
      <c r="H4491" t="str">
        <f>INDEX(Mapping!$B$2:$T$7793,MATCH(Data!$A4491,Mapping!$B$3:$B$7793,0),MATCH(Data!$H$1,Mapping!$B$2:$T$2,0))</f>
        <v>Standard Class</v>
      </c>
      <c r="I4491" t="str">
        <f>INDEX(Mapping!$B$2:$T$7793,MATCH(Data!$A4491,Mapping!$B$3:$B$7793,0),MATCH(Data!$I$1,Mapping!$B$2:$T$2,0))</f>
        <v>Consumer</v>
      </c>
      <c r="J4491">
        <f>VLOOKUP($A4491,Mapping!$X$3:$Y$7793,2,0)</f>
        <v>46203</v>
      </c>
      <c r="K4491" t="str">
        <f>VLOOKUP($J4491,Mapping!$AB$3:$AC$475,2,0)</f>
        <v>Bozeman</v>
      </c>
      <c r="L4491" t="str">
        <f>VLOOKUP($K4491,Mapping!$AF$3:$AG$475,2,0)</f>
        <v>Montana</v>
      </c>
      <c r="M4491" t="str">
        <f>VLOOKUP($L4491,Mapping!$AI$3:$AJ$48,2,0)</f>
        <v>United States</v>
      </c>
      <c r="N4491" t="str">
        <f>VLOOKUP($L4491,Mapping!$AI$3:$AK$48,3,0)</f>
        <v>West</v>
      </c>
      <c r="O4491" t="str">
        <f>VLOOKUP(Table1[[#This Row],[Column1]],Mapping!$AM$8:$AN$11,2,0)</f>
        <v>Office Supplies</v>
      </c>
      <c r="P4491" t="str">
        <f>VLOOKUP(Table1[[#This Row],[Column3]],Mapping!$AP$5:$AQ$22,2,0)</f>
        <v>Binders</v>
      </c>
      <c r="Q4491">
        <v>10.4</v>
      </c>
      <c r="R4491">
        <v>5</v>
      </c>
      <c r="S4491">
        <v>5.0960000000000001</v>
      </c>
    </row>
    <row r="4492" spans="1:19" x14ac:dyDescent="0.35">
      <c r="A4492">
        <v>6964</v>
      </c>
      <c r="B4492" t="s">
        <v>5303</v>
      </c>
      <c r="C4492" t="s">
        <v>345</v>
      </c>
      <c r="D4492" t="str">
        <f>MID(Table1[[#This Row],[Product ID]],5,2)</f>
        <v>AC</v>
      </c>
      <c r="E4492" t="str">
        <f>LEFT(Table1[[#This Row],[Product ID]],3)</f>
        <v>TEC</v>
      </c>
      <c r="F4492" s="10">
        <f>VLOOKUP(Table1[[#This Row],[Order ID]],Mapping!H4492:J12283,3,0)</f>
        <v>41879</v>
      </c>
      <c r="G4492" s="10">
        <f>VLOOKUP(Table1[[#This Row],[Order ID]],Mapping!H4492:K12283,4,0)</f>
        <v>41879</v>
      </c>
      <c r="H4492" t="str">
        <f>INDEX(Mapping!$B$2:$T$7793,MATCH(Data!$A4492,Mapping!$B$3:$B$7793,0),MATCH(Data!$H$1,Mapping!$B$2:$T$2,0))</f>
        <v>Same Day</v>
      </c>
      <c r="I4492" t="str">
        <f>INDEX(Mapping!$B$2:$T$7793,MATCH(Data!$A4492,Mapping!$B$3:$B$7793,0),MATCH(Data!$I$1,Mapping!$B$2:$T$2,0))</f>
        <v>Corporate</v>
      </c>
      <c r="J4492">
        <f>VLOOKUP($A4492,Mapping!$X$3:$Y$7793,2,0)</f>
        <v>19120</v>
      </c>
      <c r="K4492" t="str">
        <f>VLOOKUP($J4492,Mapping!$AB$3:$AC$475,2,0)</f>
        <v>Cincinnati</v>
      </c>
      <c r="L4492" t="str">
        <f>VLOOKUP($K4492,Mapping!$AF$3:$AG$475,2,0)</f>
        <v>Ohio</v>
      </c>
      <c r="M4492" t="str">
        <f>VLOOKUP($L4492,Mapping!$AI$3:$AJ$48,2,0)</f>
        <v>United States</v>
      </c>
      <c r="N4492" t="str">
        <f>VLOOKUP($L4492,Mapping!$AI$3:$AK$48,3,0)</f>
        <v>East</v>
      </c>
      <c r="O4492" t="str">
        <f>VLOOKUP(Table1[[#This Row],[Column1]],Mapping!$AM$8:$AN$11,2,0)</f>
        <v>Technology</v>
      </c>
      <c r="P4492" t="str">
        <f>VLOOKUP(Table1[[#This Row],[Column3]],Mapping!$AP$5:$AQ$22,2,0)</f>
        <v>Accessories</v>
      </c>
      <c r="Q4492">
        <v>1119.8880000000001</v>
      </c>
      <c r="R4492">
        <v>14</v>
      </c>
      <c r="S4492">
        <v>209.97899999999993</v>
      </c>
    </row>
    <row r="4493" spans="1:19" x14ac:dyDescent="0.35">
      <c r="A4493">
        <v>343</v>
      </c>
      <c r="B4493" t="s">
        <v>467</v>
      </c>
      <c r="C4493" t="s">
        <v>468</v>
      </c>
      <c r="D4493" t="str">
        <f>MID(Table1[[#This Row],[Product ID]],5,2)</f>
        <v>PA</v>
      </c>
      <c r="E4493" t="str">
        <f>LEFT(Table1[[#This Row],[Product ID]],3)</f>
        <v>OFF</v>
      </c>
      <c r="F4493" s="10" t="e">
        <f>VLOOKUP(Table1[[#This Row],[Order ID]],Mapping!H4493:J12284,3,0)</f>
        <v>#N/A</v>
      </c>
      <c r="G4493" s="10" t="e">
        <f>VLOOKUP(Table1[[#This Row],[Order ID]],Mapping!H4493:K12284,4,0)</f>
        <v>#N/A</v>
      </c>
      <c r="H4493" t="str">
        <f>INDEX(Mapping!$B$2:$T$7793,MATCH(Data!$A4493,Mapping!$B$3:$B$7793,0),MATCH(Data!$H$1,Mapping!$B$2:$T$2,0))</f>
        <v>Second Class</v>
      </c>
      <c r="I4493" t="str">
        <f>INDEX(Mapping!$B$2:$T$7793,MATCH(Data!$A4493,Mapping!$B$3:$B$7793,0),MATCH(Data!$I$1,Mapping!$B$2:$T$2,0))</f>
        <v>Home Office</v>
      </c>
      <c r="J4493">
        <f>VLOOKUP($A4493,Mapping!$X$3:$Y$7793,2,0)</f>
        <v>77070</v>
      </c>
      <c r="K4493" t="str">
        <f>VLOOKUP($J4493,Mapping!$AB$3:$AC$475,2,0)</f>
        <v>Orland Park</v>
      </c>
      <c r="L4493" t="str">
        <f>VLOOKUP($K4493,Mapping!$AF$3:$AG$475,2,0)</f>
        <v>Illinois</v>
      </c>
      <c r="M4493" t="str">
        <f>VLOOKUP($L4493,Mapping!$AI$3:$AJ$48,2,0)</f>
        <v>United States</v>
      </c>
      <c r="N4493" t="str">
        <f>VLOOKUP($L4493,Mapping!$AI$3:$AK$48,3,0)</f>
        <v>Central</v>
      </c>
      <c r="O4493" t="str">
        <f>VLOOKUP(Table1[[#This Row],[Column1]],Mapping!$AM$8:$AN$11,2,0)</f>
        <v>Office Supplies</v>
      </c>
      <c r="P4493" t="str">
        <f>VLOOKUP(Table1[[#This Row],[Column3]],Mapping!$AP$5:$AQ$22,2,0)</f>
        <v>Paper</v>
      </c>
      <c r="Q4493">
        <v>31.872000000000003</v>
      </c>
      <c r="R4493">
        <v>8</v>
      </c>
      <c r="S4493">
        <v>11.553600000000003</v>
      </c>
    </row>
    <row r="4494" spans="1:19" x14ac:dyDescent="0.35">
      <c r="A4494">
        <v>7215</v>
      </c>
      <c r="B4494" t="s">
        <v>5444</v>
      </c>
      <c r="C4494" t="s">
        <v>327</v>
      </c>
      <c r="D4494" t="str">
        <f>MID(Table1[[#This Row],[Product ID]],5,2)</f>
        <v>AR</v>
      </c>
      <c r="E4494" t="str">
        <f>LEFT(Table1[[#This Row],[Product ID]],3)</f>
        <v>OFF</v>
      </c>
      <c r="F4494" s="10">
        <f>VLOOKUP(Table1[[#This Row],[Order ID]],Mapping!H4494:J12285,3,0)</f>
        <v>41782</v>
      </c>
      <c r="G4494" s="10">
        <f>VLOOKUP(Table1[[#This Row],[Order ID]],Mapping!H4494:K12285,4,0)</f>
        <v>41786</v>
      </c>
      <c r="H4494" t="str">
        <f>INDEX(Mapping!$B$2:$T$7793,MATCH(Data!$A4494,Mapping!$B$3:$B$7793,0),MATCH(Data!$H$1,Mapping!$B$2:$T$2,0))</f>
        <v>Standard Class</v>
      </c>
      <c r="I4494" t="str">
        <f>INDEX(Mapping!$B$2:$T$7793,MATCH(Data!$A4494,Mapping!$B$3:$B$7793,0),MATCH(Data!$I$1,Mapping!$B$2:$T$2,0))</f>
        <v>Home Office</v>
      </c>
      <c r="J4494">
        <f>VLOOKUP($A4494,Mapping!$X$3:$Y$7793,2,0)</f>
        <v>94109</v>
      </c>
      <c r="K4494" t="str">
        <f>VLOOKUP($J4494,Mapping!$AB$3:$AC$475,2,0)</f>
        <v>Fremont</v>
      </c>
      <c r="L4494" t="str">
        <f>VLOOKUP($K4494,Mapping!$AF$3:$AG$475,2,0)</f>
        <v>Nebraska</v>
      </c>
      <c r="M4494" t="str">
        <f>VLOOKUP($L4494,Mapping!$AI$3:$AJ$48,2,0)</f>
        <v>United States</v>
      </c>
      <c r="N4494" t="str">
        <f>VLOOKUP($L4494,Mapping!$AI$3:$AK$48,3,0)</f>
        <v>Central</v>
      </c>
      <c r="O4494" t="str">
        <f>VLOOKUP(Table1[[#This Row],[Column1]],Mapping!$AM$8:$AN$11,2,0)</f>
        <v>Office Supplies</v>
      </c>
      <c r="P4494" t="str">
        <f>VLOOKUP(Table1[[#This Row],[Column3]],Mapping!$AP$5:$AQ$22,2,0)</f>
        <v>Art</v>
      </c>
      <c r="Q4494">
        <v>9.84</v>
      </c>
      <c r="R4494">
        <v>3</v>
      </c>
      <c r="S4494">
        <v>2.8535999999999988</v>
      </c>
    </row>
    <row r="4495" spans="1:19" x14ac:dyDescent="0.35">
      <c r="A4495">
        <v>7216</v>
      </c>
      <c r="B4495" t="s">
        <v>5444</v>
      </c>
      <c r="C4495" t="s">
        <v>388</v>
      </c>
      <c r="D4495" t="str">
        <f>MID(Table1[[#This Row],[Product ID]],5,2)</f>
        <v>AR</v>
      </c>
      <c r="E4495" t="str">
        <f>LEFT(Table1[[#This Row],[Product ID]],3)</f>
        <v>OFF</v>
      </c>
      <c r="F4495" s="10">
        <f>VLOOKUP(Table1[[#This Row],[Order ID]],Mapping!H4495:J12286,3,0)</f>
        <v>41782</v>
      </c>
      <c r="G4495" s="10">
        <f>VLOOKUP(Table1[[#This Row],[Order ID]],Mapping!H4495:K12286,4,0)</f>
        <v>41786</v>
      </c>
      <c r="H4495" t="str">
        <f>INDEX(Mapping!$B$2:$T$7793,MATCH(Data!$A4495,Mapping!$B$3:$B$7793,0),MATCH(Data!$H$1,Mapping!$B$2:$T$2,0))</f>
        <v>Standard Class</v>
      </c>
      <c r="I4495" t="str">
        <f>INDEX(Mapping!$B$2:$T$7793,MATCH(Data!$A4495,Mapping!$B$3:$B$7793,0),MATCH(Data!$I$1,Mapping!$B$2:$T$2,0))</f>
        <v>Home Office</v>
      </c>
      <c r="J4495">
        <f>VLOOKUP($A4495,Mapping!$X$3:$Y$7793,2,0)</f>
        <v>94109</v>
      </c>
      <c r="K4495" t="str">
        <f>VLOOKUP($J4495,Mapping!$AB$3:$AC$475,2,0)</f>
        <v>Fremont</v>
      </c>
      <c r="L4495" t="str">
        <f>VLOOKUP($K4495,Mapping!$AF$3:$AG$475,2,0)</f>
        <v>Nebraska</v>
      </c>
      <c r="M4495" t="str">
        <f>VLOOKUP($L4495,Mapping!$AI$3:$AJ$48,2,0)</f>
        <v>United States</v>
      </c>
      <c r="N4495" t="str">
        <f>VLOOKUP($L4495,Mapping!$AI$3:$AK$48,3,0)</f>
        <v>Central</v>
      </c>
      <c r="O4495" t="str">
        <f>VLOOKUP(Table1[[#This Row],[Column1]],Mapping!$AM$8:$AN$11,2,0)</f>
        <v>Office Supplies</v>
      </c>
      <c r="P4495" t="str">
        <f>VLOOKUP(Table1[[#This Row],[Column3]],Mapping!$AP$5:$AQ$22,2,0)</f>
        <v>Art</v>
      </c>
      <c r="Q4495">
        <v>2.78</v>
      </c>
      <c r="R4495">
        <v>1</v>
      </c>
      <c r="S4495">
        <v>0.72279999999999989</v>
      </c>
    </row>
    <row r="4496" spans="1:19" x14ac:dyDescent="0.35">
      <c r="A4496">
        <v>3611</v>
      </c>
      <c r="B4496" t="s">
        <v>3352</v>
      </c>
      <c r="C4496" t="s">
        <v>532</v>
      </c>
      <c r="D4496" t="str">
        <f>MID(Table1[[#This Row],[Product ID]],5,2)</f>
        <v>BI</v>
      </c>
      <c r="E4496" t="str">
        <f>LEFT(Table1[[#This Row],[Product ID]],3)</f>
        <v>OFF</v>
      </c>
      <c r="F4496" s="10" t="e">
        <f>VLOOKUP(Table1[[#This Row],[Order ID]],Mapping!H4496:J12287,3,0)</f>
        <v>#N/A</v>
      </c>
      <c r="G4496" s="10" t="e">
        <f>VLOOKUP(Table1[[#This Row],[Order ID]],Mapping!H4496:K12287,4,0)</f>
        <v>#N/A</v>
      </c>
      <c r="H4496" t="str">
        <f>INDEX(Mapping!$B$2:$T$7793,MATCH(Data!$A4496,Mapping!$B$3:$B$7793,0),MATCH(Data!$H$1,Mapping!$B$2:$T$2,0))</f>
        <v>Standard Class</v>
      </c>
      <c r="I4496" t="str">
        <f>INDEX(Mapping!$B$2:$T$7793,MATCH(Data!$A4496,Mapping!$B$3:$B$7793,0),MATCH(Data!$I$1,Mapping!$B$2:$T$2,0))</f>
        <v>Consumer</v>
      </c>
      <c r="J4496">
        <f>VLOOKUP($A4496,Mapping!$X$3:$Y$7793,2,0)</f>
        <v>80525</v>
      </c>
      <c r="K4496" t="str">
        <f>VLOOKUP($J4496,Mapping!$AB$3:$AC$475,2,0)</f>
        <v>Bakersfield</v>
      </c>
      <c r="L4496" t="str">
        <f>VLOOKUP($K4496,Mapping!$AF$3:$AG$475,2,0)</f>
        <v>California</v>
      </c>
      <c r="M4496" t="str">
        <f>VLOOKUP($L4496,Mapping!$AI$3:$AJ$48,2,0)</f>
        <v>United States</v>
      </c>
      <c r="N4496" t="str">
        <f>VLOOKUP($L4496,Mapping!$AI$3:$AK$48,3,0)</f>
        <v>West</v>
      </c>
      <c r="O4496" t="str">
        <f>VLOOKUP(Table1[[#This Row],[Column1]],Mapping!$AM$8:$AN$11,2,0)</f>
        <v>Office Supplies</v>
      </c>
      <c r="P4496" t="str">
        <f>VLOOKUP(Table1[[#This Row],[Column3]],Mapping!$AP$5:$AQ$22,2,0)</f>
        <v>Binders</v>
      </c>
      <c r="Q4496">
        <v>3.1680000000000006</v>
      </c>
      <c r="R4496">
        <v>4</v>
      </c>
      <c r="S4496">
        <v>-2.5343999999999998</v>
      </c>
    </row>
    <row r="4497" spans="1:19" x14ac:dyDescent="0.35">
      <c r="A4497">
        <v>3612</v>
      </c>
      <c r="B4497" t="s">
        <v>3352</v>
      </c>
      <c r="C4497" t="s">
        <v>3353</v>
      </c>
      <c r="D4497" t="str">
        <f>MID(Table1[[#This Row],[Product ID]],5,2)</f>
        <v>CH</v>
      </c>
      <c r="E4497" t="str">
        <f>LEFT(Table1[[#This Row],[Product ID]],3)</f>
        <v>FUR</v>
      </c>
      <c r="F4497" s="10" t="e">
        <f>VLOOKUP(Table1[[#This Row],[Order ID]],Mapping!H4497:J12288,3,0)</f>
        <v>#N/A</v>
      </c>
      <c r="G4497" s="10" t="e">
        <f>VLOOKUP(Table1[[#This Row],[Order ID]],Mapping!H4497:K12288,4,0)</f>
        <v>#N/A</v>
      </c>
      <c r="H4497" t="str">
        <f>INDEX(Mapping!$B$2:$T$7793,MATCH(Data!$A4497,Mapping!$B$3:$B$7793,0),MATCH(Data!$H$1,Mapping!$B$2:$T$2,0))</f>
        <v>Second Class</v>
      </c>
      <c r="I4497" t="str">
        <f>INDEX(Mapping!$B$2:$T$7793,MATCH(Data!$A4497,Mapping!$B$3:$B$7793,0),MATCH(Data!$I$1,Mapping!$B$2:$T$2,0))</f>
        <v>Consumer</v>
      </c>
      <c r="J4497">
        <f>VLOOKUP($A4497,Mapping!$X$3:$Y$7793,2,0)</f>
        <v>80525</v>
      </c>
      <c r="K4497" t="str">
        <f>VLOOKUP($J4497,Mapping!$AB$3:$AC$475,2,0)</f>
        <v>Bakersfield</v>
      </c>
      <c r="L4497" t="str">
        <f>VLOOKUP($K4497,Mapping!$AF$3:$AG$475,2,0)</f>
        <v>California</v>
      </c>
      <c r="M4497" t="str">
        <f>VLOOKUP($L4497,Mapping!$AI$3:$AJ$48,2,0)</f>
        <v>United States</v>
      </c>
      <c r="N4497" t="str">
        <f>VLOOKUP($L4497,Mapping!$AI$3:$AK$48,3,0)</f>
        <v>West</v>
      </c>
      <c r="O4497" t="str">
        <f>VLOOKUP(Table1[[#This Row],[Column1]],Mapping!$AM$8:$AN$11,2,0)</f>
        <v>Furniture</v>
      </c>
      <c r="P4497" t="str">
        <f>VLOOKUP(Table1[[#This Row],[Column3]],Mapping!$AP$5:$AQ$22,2,0)</f>
        <v>Chairs</v>
      </c>
      <c r="Q4497">
        <v>579.13599999999997</v>
      </c>
      <c r="R4497">
        <v>4</v>
      </c>
      <c r="S4497">
        <v>-28.95679999999993</v>
      </c>
    </row>
    <row r="4498" spans="1:19" x14ac:dyDescent="0.35">
      <c r="A4498">
        <v>7558</v>
      </c>
      <c r="B4498" t="s">
        <v>5647</v>
      </c>
      <c r="C4498" t="s">
        <v>634</v>
      </c>
      <c r="D4498" t="str">
        <f>MID(Table1[[#This Row],[Product ID]],5,2)</f>
        <v>SU</v>
      </c>
      <c r="E4498" t="str">
        <f>LEFT(Table1[[#This Row],[Product ID]],3)</f>
        <v>OFF</v>
      </c>
      <c r="F4498" s="10">
        <f>VLOOKUP(Table1[[#This Row],[Order ID]],Mapping!H4498:J12289,3,0)</f>
        <v>41907</v>
      </c>
      <c r="G4498" s="10">
        <f>VLOOKUP(Table1[[#This Row],[Order ID]],Mapping!H4498:K12289,4,0)</f>
        <v>41911</v>
      </c>
      <c r="H4498" t="str">
        <f>INDEX(Mapping!$B$2:$T$7793,MATCH(Data!$A4498,Mapping!$B$3:$B$7793,0),MATCH(Data!$H$1,Mapping!$B$2:$T$2,0))</f>
        <v>Second Class</v>
      </c>
      <c r="I4498" t="str">
        <f>INDEX(Mapping!$B$2:$T$7793,MATCH(Data!$A4498,Mapping!$B$3:$B$7793,0),MATCH(Data!$I$1,Mapping!$B$2:$T$2,0))</f>
        <v>Home Office</v>
      </c>
      <c r="J4498">
        <f>VLOOKUP($A4498,Mapping!$X$3:$Y$7793,2,0)</f>
        <v>94110</v>
      </c>
      <c r="K4498" t="str">
        <f>VLOOKUP($J4498,Mapping!$AB$3:$AC$475,2,0)</f>
        <v>Tucson</v>
      </c>
      <c r="L4498" t="str">
        <f>VLOOKUP($K4498,Mapping!$AF$3:$AG$475,2,0)</f>
        <v>Arizona</v>
      </c>
      <c r="M4498" t="str">
        <f>VLOOKUP($L4498,Mapping!$AI$3:$AJ$48,2,0)</f>
        <v>United States</v>
      </c>
      <c r="N4498" t="str">
        <f>VLOOKUP($L4498,Mapping!$AI$3:$AK$48,3,0)</f>
        <v>West</v>
      </c>
      <c r="O4498" t="str">
        <f>VLOOKUP(Table1[[#This Row],[Column1]],Mapping!$AM$8:$AN$11,2,0)</f>
        <v>Office Supplies</v>
      </c>
      <c r="P4498" t="str">
        <f>VLOOKUP(Table1[[#This Row],[Column3]],Mapping!$AP$5:$AQ$22,2,0)</f>
        <v>Supplies</v>
      </c>
      <c r="Q4498">
        <v>7.3</v>
      </c>
      <c r="R4498">
        <v>2</v>
      </c>
      <c r="S4498">
        <v>2.1899999999999995</v>
      </c>
    </row>
    <row r="4499" spans="1:19" x14ac:dyDescent="0.35">
      <c r="A4499">
        <v>3493</v>
      </c>
      <c r="B4499" t="s">
        <v>3268</v>
      </c>
      <c r="C4499" t="s">
        <v>3269</v>
      </c>
      <c r="D4499" t="str">
        <f>MID(Table1[[#This Row],[Product ID]],5,2)</f>
        <v>ST</v>
      </c>
      <c r="E4499" t="str">
        <f>LEFT(Table1[[#This Row],[Product ID]],3)</f>
        <v>OFF</v>
      </c>
      <c r="F4499" s="10" t="e">
        <f>VLOOKUP(Table1[[#This Row],[Order ID]],Mapping!H4499:J12290,3,0)</f>
        <v>#N/A</v>
      </c>
      <c r="G4499" s="10" t="e">
        <f>VLOOKUP(Table1[[#This Row],[Order ID]],Mapping!H4499:K12290,4,0)</f>
        <v>#N/A</v>
      </c>
      <c r="H4499" t="str">
        <f>INDEX(Mapping!$B$2:$T$7793,MATCH(Data!$A4499,Mapping!$B$3:$B$7793,0),MATCH(Data!$H$1,Mapping!$B$2:$T$2,0))</f>
        <v>Same Day</v>
      </c>
      <c r="I4499" t="str">
        <f>INDEX(Mapping!$B$2:$T$7793,MATCH(Data!$A4499,Mapping!$B$3:$B$7793,0),MATCH(Data!$I$1,Mapping!$B$2:$T$2,0))</f>
        <v>Home Office</v>
      </c>
      <c r="J4499">
        <f>VLOOKUP($A4499,Mapping!$X$3:$Y$7793,2,0)</f>
        <v>73505</v>
      </c>
      <c r="K4499" t="str">
        <f>VLOOKUP($J4499,Mapping!$AB$3:$AC$475,2,0)</f>
        <v>Woodbury</v>
      </c>
      <c r="L4499" t="str">
        <f>VLOOKUP($K4499,Mapping!$AF$3:$AG$475,2,0)</f>
        <v>Minnesota</v>
      </c>
      <c r="M4499" t="str">
        <f>VLOOKUP($L4499,Mapping!$AI$3:$AJ$48,2,0)</f>
        <v>United States</v>
      </c>
      <c r="N4499" t="str">
        <f>VLOOKUP($L4499,Mapping!$AI$3:$AK$48,3,0)</f>
        <v>Central</v>
      </c>
      <c r="O4499" t="str">
        <f>VLOOKUP(Table1[[#This Row],[Column1]],Mapping!$AM$8:$AN$11,2,0)</f>
        <v>Office Supplies</v>
      </c>
      <c r="P4499" t="str">
        <f>VLOOKUP(Table1[[#This Row],[Column3]],Mapping!$AP$5:$AQ$22,2,0)</f>
        <v>Storage</v>
      </c>
      <c r="Q4499">
        <v>333.09000000000003</v>
      </c>
      <c r="R4499">
        <v>3</v>
      </c>
      <c r="S4499">
        <v>23.316299999999984</v>
      </c>
    </row>
    <row r="4500" spans="1:19" x14ac:dyDescent="0.35">
      <c r="A4500">
        <v>3494</v>
      </c>
      <c r="B4500" t="s">
        <v>3268</v>
      </c>
      <c r="C4500" t="s">
        <v>235</v>
      </c>
      <c r="D4500" t="str">
        <f>MID(Table1[[#This Row],[Product ID]],5,2)</f>
        <v>TA</v>
      </c>
      <c r="E4500" t="str">
        <f>LEFT(Table1[[#This Row],[Product ID]],3)</f>
        <v>FUR</v>
      </c>
      <c r="F4500" s="10" t="e">
        <f>VLOOKUP(Table1[[#This Row],[Order ID]],Mapping!H4500:J12291,3,0)</f>
        <v>#N/A</v>
      </c>
      <c r="G4500" s="10" t="e">
        <f>VLOOKUP(Table1[[#This Row],[Order ID]],Mapping!H4500:K12291,4,0)</f>
        <v>#N/A</v>
      </c>
      <c r="H4500" t="str">
        <f>INDEX(Mapping!$B$2:$T$7793,MATCH(Data!$A4500,Mapping!$B$3:$B$7793,0),MATCH(Data!$H$1,Mapping!$B$2:$T$2,0))</f>
        <v>Same Day</v>
      </c>
      <c r="I4500" t="str">
        <f>INDEX(Mapping!$B$2:$T$7793,MATCH(Data!$A4500,Mapping!$B$3:$B$7793,0),MATCH(Data!$I$1,Mapping!$B$2:$T$2,0))</f>
        <v>Consumer</v>
      </c>
      <c r="J4500">
        <f>VLOOKUP($A4500,Mapping!$X$3:$Y$7793,2,0)</f>
        <v>73505</v>
      </c>
      <c r="K4500" t="str">
        <f>VLOOKUP($J4500,Mapping!$AB$3:$AC$475,2,0)</f>
        <v>Woodbury</v>
      </c>
      <c r="L4500" t="str">
        <f>VLOOKUP($K4500,Mapping!$AF$3:$AG$475,2,0)</f>
        <v>Minnesota</v>
      </c>
      <c r="M4500" t="str">
        <f>VLOOKUP($L4500,Mapping!$AI$3:$AJ$48,2,0)</f>
        <v>United States</v>
      </c>
      <c r="N4500" t="str">
        <f>VLOOKUP($L4500,Mapping!$AI$3:$AK$48,3,0)</f>
        <v>Central</v>
      </c>
      <c r="O4500" t="str">
        <f>VLOOKUP(Table1[[#This Row],[Column1]],Mapping!$AM$8:$AN$11,2,0)</f>
        <v>Furniture</v>
      </c>
      <c r="P4500" t="str">
        <f>VLOOKUP(Table1[[#This Row],[Column3]],Mapping!$AP$5:$AQ$22,2,0)</f>
        <v>Tables</v>
      </c>
      <c r="Q4500">
        <v>248.98</v>
      </c>
      <c r="R4500">
        <v>2</v>
      </c>
      <c r="S4500">
        <v>54.775599999999997</v>
      </c>
    </row>
    <row r="4501" spans="1:19" x14ac:dyDescent="0.35">
      <c r="A4501">
        <v>1169</v>
      </c>
      <c r="B4501" t="s">
        <v>1413</v>
      </c>
      <c r="C4501" t="s">
        <v>209</v>
      </c>
      <c r="D4501" t="str">
        <f>MID(Table1[[#This Row],[Product ID]],5,2)</f>
        <v>PA</v>
      </c>
      <c r="E4501" t="str">
        <f>LEFT(Table1[[#This Row],[Product ID]],3)</f>
        <v>OFF</v>
      </c>
      <c r="F4501" s="10" t="e">
        <f>VLOOKUP(Table1[[#This Row],[Order ID]],Mapping!H4501:J12292,3,0)</f>
        <v>#N/A</v>
      </c>
      <c r="G4501" s="10" t="e">
        <f>VLOOKUP(Table1[[#This Row],[Order ID]],Mapping!H4501:K12292,4,0)</f>
        <v>#N/A</v>
      </c>
      <c r="H4501" t="str">
        <f>INDEX(Mapping!$B$2:$T$7793,MATCH(Data!$A4501,Mapping!$B$3:$B$7793,0),MATCH(Data!$H$1,Mapping!$B$2:$T$2,0))</f>
        <v>First Class</v>
      </c>
      <c r="I4501" t="str">
        <f>INDEX(Mapping!$B$2:$T$7793,MATCH(Data!$A4501,Mapping!$B$3:$B$7793,0),MATCH(Data!$I$1,Mapping!$B$2:$T$2,0))</f>
        <v>Home Office</v>
      </c>
      <c r="J4501">
        <f>VLOOKUP($A4501,Mapping!$X$3:$Y$7793,2,0)</f>
        <v>78745</v>
      </c>
      <c r="K4501" t="str">
        <f>VLOOKUP($J4501,Mapping!$AB$3:$AC$475,2,0)</f>
        <v>Costa Mesa</v>
      </c>
      <c r="L4501" t="str">
        <f>VLOOKUP($K4501,Mapping!$AF$3:$AG$475,2,0)</f>
        <v>California</v>
      </c>
      <c r="M4501" t="str">
        <f>VLOOKUP($L4501,Mapping!$AI$3:$AJ$48,2,0)</f>
        <v>United States</v>
      </c>
      <c r="N4501" t="str">
        <f>VLOOKUP($L4501,Mapping!$AI$3:$AK$48,3,0)</f>
        <v>West</v>
      </c>
      <c r="O4501" t="str">
        <f>VLOOKUP(Table1[[#This Row],[Column1]],Mapping!$AM$8:$AN$11,2,0)</f>
        <v>Office Supplies</v>
      </c>
      <c r="P4501" t="str">
        <f>VLOOKUP(Table1[[#This Row],[Column3]],Mapping!$AP$5:$AQ$22,2,0)</f>
        <v>Paper</v>
      </c>
      <c r="Q4501">
        <v>16.056000000000001</v>
      </c>
      <c r="R4501">
        <v>3</v>
      </c>
      <c r="S4501">
        <v>5.8203000000000005</v>
      </c>
    </row>
    <row r="4502" spans="1:19" x14ac:dyDescent="0.35">
      <c r="A4502">
        <v>1170</v>
      </c>
      <c r="B4502" t="s">
        <v>1413</v>
      </c>
      <c r="C4502" t="s">
        <v>1414</v>
      </c>
      <c r="D4502" t="str">
        <f>MID(Table1[[#This Row],[Product ID]],5,2)</f>
        <v>PA</v>
      </c>
      <c r="E4502" t="str">
        <f>LEFT(Table1[[#This Row],[Product ID]],3)</f>
        <v>OFF</v>
      </c>
      <c r="F4502" s="10" t="e">
        <f>VLOOKUP(Table1[[#This Row],[Order ID]],Mapping!H4502:J12293,3,0)</f>
        <v>#N/A</v>
      </c>
      <c r="G4502" s="10" t="e">
        <f>VLOOKUP(Table1[[#This Row],[Order ID]],Mapping!H4502:K12293,4,0)</f>
        <v>#N/A</v>
      </c>
      <c r="H4502" t="str">
        <f>INDEX(Mapping!$B$2:$T$7793,MATCH(Data!$A4502,Mapping!$B$3:$B$7793,0),MATCH(Data!$H$1,Mapping!$B$2:$T$2,0))</f>
        <v>Standard Class</v>
      </c>
      <c r="I4502" t="str">
        <f>INDEX(Mapping!$B$2:$T$7793,MATCH(Data!$A4502,Mapping!$B$3:$B$7793,0),MATCH(Data!$I$1,Mapping!$B$2:$T$2,0))</f>
        <v>Consumer</v>
      </c>
      <c r="J4502">
        <f>VLOOKUP($A4502,Mapping!$X$3:$Y$7793,2,0)</f>
        <v>78745</v>
      </c>
      <c r="K4502" t="str">
        <f>VLOOKUP($J4502,Mapping!$AB$3:$AC$475,2,0)</f>
        <v>Costa Mesa</v>
      </c>
      <c r="L4502" t="str">
        <f>VLOOKUP($K4502,Mapping!$AF$3:$AG$475,2,0)</f>
        <v>California</v>
      </c>
      <c r="M4502" t="str">
        <f>VLOOKUP($L4502,Mapping!$AI$3:$AJ$48,2,0)</f>
        <v>United States</v>
      </c>
      <c r="N4502" t="str">
        <f>VLOOKUP($L4502,Mapping!$AI$3:$AK$48,3,0)</f>
        <v>West</v>
      </c>
      <c r="O4502" t="str">
        <f>VLOOKUP(Table1[[#This Row],[Column1]],Mapping!$AM$8:$AN$11,2,0)</f>
        <v>Office Supplies</v>
      </c>
      <c r="P4502" t="str">
        <f>VLOOKUP(Table1[[#This Row],[Column3]],Mapping!$AP$5:$AQ$22,2,0)</f>
        <v>Paper</v>
      </c>
      <c r="Q4502">
        <v>223.05600000000001</v>
      </c>
      <c r="R4502">
        <v>9</v>
      </c>
      <c r="S4502">
        <v>69.704999999999984</v>
      </c>
    </row>
    <row r="4503" spans="1:19" x14ac:dyDescent="0.35">
      <c r="A4503">
        <v>1171</v>
      </c>
      <c r="B4503" t="s">
        <v>1413</v>
      </c>
      <c r="C4503" t="s">
        <v>1225</v>
      </c>
      <c r="D4503" t="str">
        <f>MID(Table1[[#This Row],[Product ID]],5,2)</f>
        <v>ST</v>
      </c>
      <c r="E4503" t="str">
        <f>LEFT(Table1[[#This Row],[Product ID]],3)</f>
        <v>OFF</v>
      </c>
      <c r="F4503" s="10" t="e">
        <f>VLOOKUP(Table1[[#This Row],[Order ID]],Mapping!H4503:J12294,3,0)</f>
        <v>#N/A</v>
      </c>
      <c r="G4503" s="10" t="e">
        <f>VLOOKUP(Table1[[#This Row],[Order ID]],Mapping!H4503:K12294,4,0)</f>
        <v>#N/A</v>
      </c>
      <c r="H4503" t="str">
        <f>INDEX(Mapping!$B$2:$T$7793,MATCH(Data!$A4503,Mapping!$B$3:$B$7793,0),MATCH(Data!$H$1,Mapping!$B$2:$T$2,0))</f>
        <v>Standard Class</v>
      </c>
      <c r="I4503" t="str">
        <f>INDEX(Mapping!$B$2:$T$7793,MATCH(Data!$A4503,Mapping!$B$3:$B$7793,0),MATCH(Data!$I$1,Mapping!$B$2:$T$2,0))</f>
        <v>Consumer</v>
      </c>
      <c r="J4503">
        <f>VLOOKUP($A4503,Mapping!$X$3:$Y$7793,2,0)</f>
        <v>78745</v>
      </c>
      <c r="K4503" t="str">
        <f>VLOOKUP($J4503,Mapping!$AB$3:$AC$475,2,0)</f>
        <v>Costa Mesa</v>
      </c>
      <c r="L4503" t="str">
        <f>VLOOKUP($K4503,Mapping!$AF$3:$AG$475,2,0)</f>
        <v>California</v>
      </c>
      <c r="M4503" t="str">
        <f>VLOOKUP($L4503,Mapping!$AI$3:$AJ$48,2,0)</f>
        <v>United States</v>
      </c>
      <c r="N4503" t="str">
        <f>VLOOKUP($L4503,Mapping!$AI$3:$AK$48,3,0)</f>
        <v>West</v>
      </c>
      <c r="O4503" t="str">
        <f>VLOOKUP(Table1[[#This Row],[Column1]],Mapping!$AM$8:$AN$11,2,0)</f>
        <v>Office Supplies</v>
      </c>
      <c r="P4503" t="str">
        <f>VLOOKUP(Table1[[#This Row],[Column3]],Mapping!$AP$5:$AQ$22,2,0)</f>
        <v>Storage</v>
      </c>
      <c r="Q4503">
        <v>540.048</v>
      </c>
      <c r="R4503">
        <v>3</v>
      </c>
      <c r="S4503">
        <v>-47.254199999999997</v>
      </c>
    </row>
    <row r="4504" spans="1:19" x14ac:dyDescent="0.35">
      <c r="A4504">
        <v>2978</v>
      </c>
      <c r="B4504" t="s">
        <v>2922</v>
      </c>
      <c r="C4504" t="s">
        <v>353</v>
      </c>
      <c r="D4504" t="str">
        <f>MID(Table1[[#This Row],[Product ID]],5,2)</f>
        <v>BI</v>
      </c>
      <c r="E4504" t="str">
        <f>LEFT(Table1[[#This Row],[Product ID]],3)</f>
        <v>OFF</v>
      </c>
      <c r="F4504" s="10" t="e">
        <f>VLOOKUP(Table1[[#This Row],[Order ID]],Mapping!H4504:J12295,3,0)</f>
        <v>#N/A</v>
      </c>
      <c r="G4504" s="10" t="e">
        <f>VLOOKUP(Table1[[#This Row],[Order ID]],Mapping!H4504:K12295,4,0)</f>
        <v>#N/A</v>
      </c>
      <c r="H4504" t="str">
        <f>INDEX(Mapping!$B$2:$T$7793,MATCH(Data!$A4504,Mapping!$B$3:$B$7793,0),MATCH(Data!$H$1,Mapping!$B$2:$T$2,0))</f>
        <v>Second Class</v>
      </c>
      <c r="I4504" t="str">
        <f>INDEX(Mapping!$B$2:$T$7793,MATCH(Data!$A4504,Mapping!$B$3:$B$7793,0),MATCH(Data!$I$1,Mapping!$B$2:$T$2,0))</f>
        <v>Home Office</v>
      </c>
      <c r="J4504">
        <f>VLOOKUP($A4504,Mapping!$X$3:$Y$7793,2,0)</f>
        <v>61107</v>
      </c>
      <c r="K4504" t="str">
        <f>VLOOKUP($J4504,Mapping!$AB$3:$AC$475,2,0)</f>
        <v>Deltona</v>
      </c>
      <c r="L4504" t="str">
        <f>VLOOKUP($K4504,Mapping!$AF$3:$AG$475,2,0)</f>
        <v>Florida</v>
      </c>
      <c r="M4504" t="str">
        <f>VLOOKUP($L4504,Mapping!$AI$3:$AJ$48,2,0)</f>
        <v>United States</v>
      </c>
      <c r="N4504" t="str">
        <f>VLOOKUP($L4504,Mapping!$AI$3:$AK$48,3,0)</f>
        <v>South</v>
      </c>
      <c r="O4504" t="str">
        <f>VLOOKUP(Table1[[#This Row],[Column1]],Mapping!$AM$8:$AN$11,2,0)</f>
        <v>Office Supplies</v>
      </c>
      <c r="P4504" t="str">
        <f>VLOOKUP(Table1[[#This Row],[Column3]],Mapping!$AP$5:$AQ$22,2,0)</f>
        <v>Binders</v>
      </c>
      <c r="Q4504">
        <v>33.567999999999991</v>
      </c>
      <c r="R4504">
        <v>8</v>
      </c>
      <c r="S4504">
        <v>-53.708800000000025</v>
      </c>
    </row>
    <row r="4505" spans="1:19" x14ac:dyDescent="0.35">
      <c r="A4505">
        <v>4248</v>
      </c>
      <c r="B4505" t="s">
        <v>3757</v>
      </c>
      <c r="C4505" t="s">
        <v>3758</v>
      </c>
      <c r="D4505" t="str">
        <f>MID(Table1[[#This Row],[Product ID]],5,2)</f>
        <v>FA</v>
      </c>
      <c r="E4505" t="str">
        <f>LEFT(Table1[[#This Row],[Product ID]],3)</f>
        <v>OFF</v>
      </c>
      <c r="F4505" s="10" t="e">
        <f>VLOOKUP(Table1[[#This Row],[Order ID]],Mapping!H4505:J12296,3,0)</f>
        <v>#N/A</v>
      </c>
      <c r="G4505" s="10" t="e">
        <f>VLOOKUP(Table1[[#This Row],[Order ID]],Mapping!H4505:K12296,4,0)</f>
        <v>#N/A</v>
      </c>
      <c r="H4505" t="str">
        <f>INDEX(Mapping!$B$2:$T$7793,MATCH(Data!$A4505,Mapping!$B$3:$B$7793,0),MATCH(Data!$H$1,Mapping!$B$2:$T$2,0))</f>
        <v>Standard Class</v>
      </c>
      <c r="I4505" t="str">
        <f>INDEX(Mapping!$B$2:$T$7793,MATCH(Data!$A4505,Mapping!$B$3:$B$7793,0),MATCH(Data!$I$1,Mapping!$B$2:$T$2,0))</f>
        <v>Corporate</v>
      </c>
      <c r="J4505">
        <f>VLOOKUP($A4505,Mapping!$X$3:$Y$7793,2,0)</f>
        <v>98026</v>
      </c>
      <c r="K4505" t="str">
        <f>VLOOKUP($J4505,Mapping!$AB$3:$AC$475,2,0)</f>
        <v>Clinton</v>
      </c>
      <c r="L4505" t="str">
        <f>VLOOKUP($K4505,Mapping!$AF$3:$AG$475,2,0)</f>
        <v>Maryland</v>
      </c>
      <c r="M4505" t="str">
        <f>VLOOKUP($L4505,Mapping!$AI$3:$AJ$48,2,0)</f>
        <v>United States</v>
      </c>
      <c r="N4505" t="str">
        <f>VLOOKUP($L4505,Mapping!$AI$3:$AK$48,3,0)</f>
        <v>East</v>
      </c>
      <c r="O4505" t="str">
        <f>VLOOKUP(Table1[[#This Row],[Column1]],Mapping!$AM$8:$AN$11,2,0)</f>
        <v>Office Supplies</v>
      </c>
      <c r="P4505" t="str">
        <f>VLOOKUP(Table1[[#This Row],[Column3]],Mapping!$AP$5:$AQ$22,2,0)</f>
        <v>Fasteners</v>
      </c>
      <c r="Q4505">
        <v>19.600000000000001</v>
      </c>
      <c r="R4505">
        <v>5</v>
      </c>
      <c r="S4505">
        <v>9.6039999999999992</v>
      </c>
    </row>
    <row r="4506" spans="1:19" x14ac:dyDescent="0.35">
      <c r="A4506">
        <v>4249</v>
      </c>
      <c r="B4506" t="s">
        <v>3757</v>
      </c>
      <c r="C4506" t="s">
        <v>1766</v>
      </c>
      <c r="D4506" t="str">
        <f>MID(Table1[[#This Row],[Product ID]],5,2)</f>
        <v>FU</v>
      </c>
      <c r="E4506" t="str">
        <f>LEFT(Table1[[#This Row],[Product ID]],3)</f>
        <v>FUR</v>
      </c>
      <c r="F4506" s="10" t="e">
        <f>VLOOKUP(Table1[[#This Row],[Order ID]],Mapping!H4506:J12297,3,0)</f>
        <v>#N/A</v>
      </c>
      <c r="G4506" s="10" t="e">
        <f>VLOOKUP(Table1[[#This Row],[Order ID]],Mapping!H4506:K12297,4,0)</f>
        <v>#N/A</v>
      </c>
      <c r="H4506" t="str">
        <f>INDEX(Mapping!$B$2:$T$7793,MATCH(Data!$A4506,Mapping!$B$3:$B$7793,0),MATCH(Data!$H$1,Mapping!$B$2:$T$2,0))</f>
        <v>Standard Class</v>
      </c>
      <c r="I4506" t="str">
        <f>INDEX(Mapping!$B$2:$T$7793,MATCH(Data!$A4506,Mapping!$B$3:$B$7793,0),MATCH(Data!$I$1,Mapping!$B$2:$T$2,0))</f>
        <v>Consumer</v>
      </c>
      <c r="J4506">
        <f>VLOOKUP($A4506,Mapping!$X$3:$Y$7793,2,0)</f>
        <v>98026</v>
      </c>
      <c r="K4506" t="str">
        <f>VLOOKUP($J4506,Mapping!$AB$3:$AC$475,2,0)</f>
        <v>Clinton</v>
      </c>
      <c r="L4506" t="str">
        <f>VLOOKUP($K4506,Mapping!$AF$3:$AG$475,2,0)</f>
        <v>Maryland</v>
      </c>
      <c r="M4506" t="str">
        <f>VLOOKUP($L4506,Mapping!$AI$3:$AJ$48,2,0)</f>
        <v>United States</v>
      </c>
      <c r="N4506" t="str">
        <f>VLOOKUP($L4506,Mapping!$AI$3:$AK$48,3,0)</f>
        <v>East</v>
      </c>
      <c r="O4506" t="str">
        <f>VLOOKUP(Table1[[#This Row],[Column1]],Mapping!$AM$8:$AN$11,2,0)</f>
        <v>Furniture</v>
      </c>
      <c r="P4506" t="str">
        <f>VLOOKUP(Table1[[#This Row],[Column3]],Mapping!$AP$5:$AQ$22,2,0)</f>
        <v>Furnishings</v>
      </c>
      <c r="Q4506">
        <v>68.459999999999994</v>
      </c>
      <c r="R4506">
        <v>2</v>
      </c>
      <c r="S4506">
        <v>20.537999999999997</v>
      </c>
    </row>
    <row r="4507" spans="1:19" x14ac:dyDescent="0.35">
      <c r="A4507">
        <v>7289</v>
      </c>
      <c r="B4507" t="s">
        <v>5487</v>
      </c>
      <c r="C4507" t="s">
        <v>3873</v>
      </c>
      <c r="D4507" t="str">
        <f>MID(Table1[[#This Row],[Product ID]],5,2)</f>
        <v>FA</v>
      </c>
      <c r="E4507" t="str">
        <f>LEFT(Table1[[#This Row],[Product ID]],3)</f>
        <v>OFF</v>
      </c>
      <c r="F4507" s="10">
        <f>VLOOKUP(Table1[[#This Row],[Order ID]],Mapping!H4507:J12298,3,0)</f>
        <v>41899</v>
      </c>
      <c r="G4507" s="10">
        <f>VLOOKUP(Table1[[#This Row],[Order ID]],Mapping!H4507:K12298,4,0)</f>
        <v>41903</v>
      </c>
      <c r="H4507" t="str">
        <f>INDEX(Mapping!$B$2:$T$7793,MATCH(Data!$A4507,Mapping!$B$3:$B$7793,0),MATCH(Data!$H$1,Mapping!$B$2:$T$2,0))</f>
        <v>First Class</v>
      </c>
      <c r="I4507" t="str">
        <f>INDEX(Mapping!$B$2:$T$7793,MATCH(Data!$A4507,Mapping!$B$3:$B$7793,0),MATCH(Data!$I$1,Mapping!$B$2:$T$2,0))</f>
        <v>Consumer</v>
      </c>
      <c r="J4507">
        <f>VLOOKUP($A4507,Mapping!$X$3:$Y$7793,2,0)</f>
        <v>94110</v>
      </c>
      <c r="K4507" t="str">
        <f>VLOOKUP($J4507,Mapping!$AB$3:$AC$475,2,0)</f>
        <v>Tucson</v>
      </c>
      <c r="L4507" t="str">
        <f>VLOOKUP($K4507,Mapping!$AF$3:$AG$475,2,0)</f>
        <v>Arizona</v>
      </c>
      <c r="M4507" t="str">
        <f>VLOOKUP($L4507,Mapping!$AI$3:$AJ$48,2,0)</f>
        <v>United States</v>
      </c>
      <c r="N4507" t="str">
        <f>VLOOKUP($L4507,Mapping!$AI$3:$AK$48,3,0)</f>
        <v>West</v>
      </c>
      <c r="O4507" t="str">
        <f>VLOOKUP(Table1[[#This Row],[Column1]],Mapping!$AM$8:$AN$11,2,0)</f>
        <v>Office Supplies</v>
      </c>
      <c r="P4507" t="str">
        <f>VLOOKUP(Table1[[#This Row],[Column3]],Mapping!$AP$5:$AQ$22,2,0)</f>
        <v>Fasteners</v>
      </c>
      <c r="Q4507">
        <v>17.899999999999999</v>
      </c>
      <c r="R4507">
        <v>5</v>
      </c>
      <c r="S4507">
        <v>8.7710000000000008</v>
      </c>
    </row>
    <row r="4508" spans="1:19" x14ac:dyDescent="0.35">
      <c r="A4508">
        <v>3134</v>
      </c>
      <c r="B4508" t="s">
        <v>3034</v>
      </c>
      <c r="C4508" t="s">
        <v>1821</v>
      </c>
      <c r="D4508" t="str">
        <f>MID(Table1[[#This Row],[Product ID]],5,2)</f>
        <v>BO</v>
      </c>
      <c r="E4508" t="str">
        <f>LEFT(Table1[[#This Row],[Product ID]],3)</f>
        <v>FUR</v>
      </c>
      <c r="F4508" s="10" t="e">
        <f>VLOOKUP(Table1[[#This Row],[Order ID]],Mapping!H4508:J12299,3,0)</f>
        <v>#N/A</v>
      </c>
      <c r="G4508" s="10" t="e">
        <f>VLOOKUP(Table1[[#This Row],[Order ID]],Mapping!H4508:K12299,4,0)</f>
        <v>#N/A</v>
      </c>
      <c r="H4508" t="str">
        <f>INDEX(Mapping!$B$2:$T$7793,MATCH(Data!$A4508,Mapping!$B$3:$B$7793,0),MATCH(Data!$H$1,Mapping!$B$2:$T$2,0))</f>
        <v>Standard Class</v>
      </c>
      <c r="I4508" t="str">
        <f>INDEX(Mapping!$B$2:$T$7793,MATCH(Data!$A4508,Mapping!$B$3:$B$7793,0),MATCH(Data!$I$1,Mapping!$B$2:$T$2,0))</f>
        <v>Consumer</v>
      </c>
      <c r="J4508">
        <f>VLOOKUP($A4508,Mapping!$X$3:$Y$7793,2,0)</f>
        <v>94110</v>
      </c>
      <c r="K4508" t="str">
        <f>VLOOKUP($J4508,Mapping!$AB$3:$AC$475,2,0)</f>
        <v>Tucson</v>
      </c>
      <c r="L4508" t="str">
        <f>VLOOKUP($K4508,Mapping!$AF$3:$AG$475,2,0)</f>
        <v>Arizona</v>
      </c>
      <c r="M4508" t="str">
        <f>VLOOKUP($L4508,Mapping!$AI$3:$AJ$48,2,0)</f>
        <v>United States</v>
      </c>
      <c r="N4508" t="str">
        <f>VLOOKUP($L4508,Mapping!$AI$3:$AK$48,3,0)</f>
        <v>West</v>
      </c>
      <c r="O4508" t="str">
        <f>VLOOKUP(Table1[[#This Row],[Column1]],Mapping!$AM$8:$AN$11,2,0)</f>
        <v>Furniture</v>
      </c>
      <c r="P4508" t="str">
        <f>VLOOKUP(Table1[[#This Row],[Column3]],Mapping!$AP$5:$AQ$22,2,0)</f>
        <v>Bookcases</v>
      </c>
      <c r="Q4508">
        <v>556.66499999999996</v>
      </c>
      <c r="R4508">
        <v>5</v>
      </c>
      <c r="S4508">
        <v>6.5490000000000208</v>
      </c>
    </row>
    <row r="4509" spans="1:19" x14ac:dyDescent="0.35">
      <c r="A4509">
        <v>3135</v>
      </c>
      <c r="B4509" t="s">
        <v>3034</v>
      </c>
      <c r="C4509" t="s">
        <v>3035</v>
      </c>
      <c r="D4509" t="str">
        <f>MID(Table1[[#This Row],[Product ID]],5,2)</f>
        <v>PH</v>
      </c>
      <c r="E4509" t="str">
        <f>LEFT(Table1[[#This Row],[Product ID]],3)</f>
        <v>TEC</v>
      </c>
      <c r="F4509" s="10" t="e">
        <f>VLOOKUP(Table1[[#This Row],[Order ID]],Mapping!H4509:J12300,3,0)</f>
        <v>#N/A</v>
      </c>
      <c r="G4509" s="10" t="e">
        <f>VLOOKUP(Table1[[#This Row],[Order ID]],Mapping!H4509:K12300,4,0)</f>
        <v>#N/A</v>
      </c>
      <c r="H4509" t="str">
        <f>INDEX(Mapping!$B$2:$T$7793,MATCH(Data!$A4509,Mapping!$B$3:$B$7793,0),MATCH(Data!$H$1,Mapping!$B$2:$T$2,0))</f>
        <v>First Class</v>
      </c>
      <c r="I4509" t="str">
        <f>INDEX(Mapping!$B$2:$T$7793,MATCH(Data!$A4509,Mapping!$B$3:$B$7793,0),MATCH(Data!$I$1,Mapping!$B$2:$T$2,0))</f>
        <v>Corporate</v>
      </c>
      <c r="J4509">
        <f>VLOOKUP($A4509,Mapping!$X$3:$Y$7793,2,0)</f>
        <v>94110</v>
      </c>
      <c r="K4509" t="str">
        <f>VLOOKUP($J4509,Mapping!$AB$3:$AC$475,2,0)</f>
        <v>Tucson</v>
      </c>
      <c r="L4509" t="str">
        <f>VLOOKUP($K4509,Mapping!$AF$3:$AG$475,2,0)</f>
        <v>Arizona</v>
      </c>
      <c r="M4509" t="str">
        <f>VLOOKUP($L4509,Mapping!$AI$3:$AJ$48,2,0)</f>
        <v>United States</v>
      </c>
      <c r="N4509" t="str">
        <f>VLOOKUP($L4509,Mapping!$AI$3:$AK$48,3,0)</f>
        <v>West</v>
      </c>
      <c r="O4509" t="str">
        <f>VLOOKUP(Table1[[#This Row],[Column1]],Mapping!$AM$8:$AN$11,2,0)</f>
        <v>Technology</v>
      </c>
      <c r="P4509" t="str">
        <f>VLOOKUP(Table1[[#This Row],[Column3]],Mapping!$AP$5:$AQ$22,2,0)</f>
        <v>Phones</v>
      </c>
      <c r="Q4509">
        <v>95.84</v>
      </c>
      <c r="R4509">
        <v>4</v>
      </c>
      <c r="S4509">
        <v>34.741999999999997</v>
      </c>
    </row>
    <row r="4510" spans="1:19" x14ac:dyDescent="0.35">
      <c r="A4510">
        <v>1758</v>
      </c>
      <c r="B4510" t="s">
        <v>1968</v>
      </c>
      <c r="C4510" t="s">
        <v>606</v>
      </c>
      <c r="D4510" t="str">
        <f>MID(Table1[[#This Row],[Product ID]],5,2)</f>
        <v>PH</v>
      </c>
      <c r="E4510" t="str">
        <f>LEFT(Table1[[#This Row],[Product ID]],3)</f>
        <v>TEC</v>
      </c>
      <c r="F4510" s="10" t="e">
        <f>VLOOKUP(Table1[[#This Row],[Order ID]],Mapping!H4510:J12301,3,0)</f>
        <v>#N/A</v>
      </c>
      <c r="G4510" s="10" t="e">
        <f>VLOOKUP(Table1[[#This Row],[Order ID]],Mapping!H4510:K12301,4,0)</f>
        <v>#N/A</v>
      </c>
      <c r="H4510" t="str">
        <f>INDEX(Mapping!$B$2:$T$7793,MATCH(Data!$A4510,Mapping!$B$3:$B$7793,0),MATCH(Data!$H$1,Mapping!$B$2:$T$2,0))</f>
        <v>Standard Class</v>
      </c>
      <c r="I4510" t="str">
        <f>INDEX(Mapping!$B$2:$T$7793,MATCH(Data!$A4510,Mapping!$B$3:$B$7793,0),MATCH(Data!$I$1,Mapping!$B$2:$T$2,0))</f>
        <v>Corporate</v>
      </c>
      <c r="J4510">
        <f>VLOOKUP($A4510,Mapping!$X$3:$Y$7793,2,0)</f>
        <v>78745</v>
      </c>
      <c r="K4510" t="str">
        <f>VLOOKUP($J4510,Mapping!$AB$3:$AC$475,2,0)</f>
        <v>Costa Mesa</v>
      </c>
      <c r="L4510" t="str">
        <f>VLOOKUP($K4510,Mapping!$AF$3:$AG$475,2,0)</f>
        <v>California</v>
      </c>
      <c r="M4510" t="str">
        <f>VLOOKUP($L4510,Mapping!$AI$3:$AJ$48,2,0)</f>
        <v>United States</v>
      </c>
      <c r="N4510" t="str">
        <f>VLOOKUP($L4510,Mapping!$AI$3:$AK$48,3,0)</f>
        <v>West</v>
      </c>
      <c r="O4510" t="str">
        <f>VLOOKUP(Table1[[#This Row],[Column1]],Mapping!$AM$8:$AN$11,2,0)</f>
        <v>Technology</v>
      </c>
      <c r="P4510" t="str">
        <f>VLOOKUP(Table1[[#This Row],[Column3]],Mapping!$AP$5:$AQ$22,2,0)</f>
        <v>Phones</v>
      </c>
      <c r="Q4510">
        <v>124.79200000000002</v>
      </c>
      <c r="R4510">
        <v>1</v>
      </c>
      <c r="S4510">
        <v>15.598999999999993</v>
      </c>
    </row>
    <row r="4511" spans="1:19" x14ac:dyDescent="0.35">
      <c r="A4511">
        <v>1752</v>
      </c>
      <c r="B4511" t="s">
        <v>1963</v>
      </c>
      <c r="C4511" t="s">
        <v>1894</v>
      </c>
      <c r="D4511" t="str">
        <f>MID(Table1[[#This Row],[Product ID]],5,2)</f>
        <v>BI</v>
      </c>
      <c r="E4511" t="str">
        <f>LEFT(Table1[[#This Row],[Product ID]],3)</f>
        <v>OFF</v>
      </c>
      <c r="F4511" s="10" t="e">
        <f>VLOOKUP(Table1[[#This Row],[Order ID]],Mapping!H4511:J12302,3,0)</f>
        <v>#N/A</v>
      </c>
      <c r="G4511" s="10" t="e">
        <f>VLOOKUP(Table1[[#This Row],[Order ID]],Mapping!H4511:K12302,4,0)</f>
        <v>#N/A</v>
      </c>
      <c r="H4511" t="str">
        <f>INDEX(Mapping!$B$2:$T$7793,MATCH(Data!$A4511,Mapping!$B$3:$B$7793,0),MATCH(Data!$H$1,Mapping!$B$2:$T$2,0))</f>
        <v>First Class</v>
      </c>
      <c r="I4511" t="str">
        <f>INDEX(Mapping!$B$2:$T$7793,MATCH(Data!$A4511,Mapping!$B$3:$B$7793,0),MATCH(Data!$I$1,Mapping!$B$2:$T$2,0))</f>
        <v>Consumer</v>
      </c>
      <c r="J4511">
        <f>VLOOKUP($A4511,Mapping!$X$3:$Y$7793,2,0)</f>
        <v>94110</v>
      </c>
      <c r="K4511" t="str">
        <f>VLOOKUP($J4511,Mapping!$AB$3:$AC$475,2,0)</f>
        <v>Tucson</v>
      </c>
      <c r="L4511" t="str">
        <f>VLOOKUP($K4511,Mapping!$AF$3:$AG$475,2,0)</f>
        <v>Arizona</v>
      </c>
      <c r="M4511" t="str">
        <f>VLOOKUP($L4511,Mapping!$AI$3:$AJ$48,2,0)</f>
        <v>United States</v>
      </c>
      <c r="N4511" t="str">
        <f>VLOOKUP($L4511,Mapping!$AI$3:$AK$48,3,0)</f>
        <v>West</v>
      </c>
      <c r="O4511" t="str">
        <f>VLOOKUP(Table1[[#This Row],[Column1]],Mapping!$AM$8:$AN$11,2,0)</f>
        <v>Office Supplies</v>
      </c>
      <c r="P4511" t="str">
        <f>VLOOKUP(Table1[[#This Row],[Column3]],Mapping!$AP$5:$AQ$22,2,0)</f>
        <v>Binders</v>
      </c>
      <c r="Q4511">
        <v>9.9840000000000018</v>
      </c>
      <c r="R4511">
        <v>4</v>
      </c>
      <c r="S4511">
        <v>3.6191999999999993</v>
      </c>
    </row>
    <row r="4512" spans="1:19" x14ac:dyDescent="0.35">
      <c r="A4512">
        <v>1753</v>
      </c>
      <c r="B4512" t="s">
        <v>1963</v>
      </c>
      <c r="C4512" t="s">
        <v>428</v>
      </c>
      <c r="D4512" t="str">
        <f>MID(Table1[[#This Row],[Product ID]],5,2)</f>
        <v>ST</v>
      </c>
      <c r="E4512" t="str">
        <f>LEFT(Table1[[#This Row],[Product ID]],3)</f>
        <v>OFF</v>
      </c>
      <c r="F4512" s="10" t="e">
        <f>VLOOKUP(Table1[[#This Row],[Order ID]],Mapping!H4512:J12303,3,0)</f>
        <v>#N/A</v>
      </c>
      <c r="G4512" s="10" t="e">
        <f>VLOOKUP(Table1[[#This Row],[Order ID]],Mapping!H4512:K12303,4,0)</f>
        <v>#N/A</v>
      </c>
      <c r="H4512" t="str">
        <f>INDEX(Mapping!$B$2:$T$7793,MATCH(Data!$A4512,Mapping!$B$3:$B$7793,0),MATCH(Data!$H$1,Mapping!$B$2:$T$2,0))</f>
        <v>Standard Class</v>
      </c>
      <c r="I4512" t="str">
        <f>INDEX(Mapping!$B$2:$T$7793,MATCH(Data!$A4512,Mapping!$B$3:$B$7793,0),MATCH(Data!$I$1,Mapping!$B$2:$T$2,0))</f>
        <v>Corporate</v>
      </c>
      <c r="J4512">
        <f>VLOOKUP($A4512,Mapping!$X$3:$Y$7793,2,0)</f>
        <v>94110</v>
      </c>
      <c r="K4512" t="str">
        <f>VLOOKUP($J4512,Mapping!$AB$3:$AC$475,2,0)</f>
        <v>Tucson</v>
      </c>
      <c r="L4512" t="str">
        <f>VLOOKUP($K4512,Mapping!$AF$3:$AG$475,2,0)</f>
        <v>Arizona</v>
      </c>
      <c r="M4512" t="str">
        <f>VLOOKUP($L4512,Mapping!$AI$3:$AJ$48,2,0)</f>
        <v>United States</v>
      </c>
      <c r="N4512" t="str">
        <f>VLOOKUP($L4512,Mapping!$AI$3:$AK$48,3,0)</f>
        <v>West</v>
      </c>
      <c r="O4512" t="str">
        <f>VLOOKUP(Table1[[#This Row],[Column1]],Mapping!$AM$8:$AN$11,2,0)</f>
        <v>Office Supplies</v>
      </c>
      <c r="P4512" t="str">
        <f>VLOOKUP(Table1[[#This Row],[Column3]],Mapping!$AP$5:$AQ$22,2,0)</f>
        <v>Storage</v>
      </c>
      <c r="Q4512">
        <v>14.98</v>
      </c>
      <c r="R4512">
        <v>1</v>
      </c>
      <c r="S4512">
        <v>4.1943999999999999</v>
      </c>
    </row>
    <row r="4513" spans="1:19" x14ac:dyDescent="0.35">
      <c r="A4513">
        <v>1754</v>
      </c>
      <c r="B4513" t="s">
        <v>1963</v>
      </c>
      <c r="C4513" t="s">
        <v>1630</v>
      </c>
      <c r="D4513" t="str">
        <f>MID(Table1[[#This Row],[Product ID]],5,2)</f>
        <v>PH</v>
      </c>
      <c r="E4513" t="str">
        <f>LEFT(Table1[[#This Row],[Product ID]],3)</f>
        <v>TEC</v>
      </c>
      <c r="F4513" s="10" t="e">
        <f>VLOOKUP(Table1[[#This Row],[Order ID]],Mapping!H4513:J12304,3,0)</f>
        <v>#N/A</v>
      </c>
      <c r="G4513" s="10" t="e">
        <f>VLOOKUP(Table1[[#This Row],[Order ID]],Mapping!H4513:K12304,4,0)</f>
        <v>#N/A</v>
      </c>
      <c r="H4513" t="str">
        <f>INDEX(Mapping!$B$2:$T$7793,MATCH(Data!$A4513,Mapping!$B$3:$B$7793,0),MATCH(Data!$H$1,Mapping!$B$2:$T$2,0))</f>
        <v>Standard Class</v>
      </c>
      <c r="I4513" t="str">
        <f>INDEX(Mapping!$B$2:$T$7793,MATCH(Data!$A4513,Mapping!$B$3:$B$7793,0),MATCH(Data!$I$1,Mapping!$B$2:$T$2,0))</f>
        <v>Corporate</v>
      </c>
      <c r="J4513">
        <f>VLOOKUP($A4513,Mapping!$X$3:$Y$7793,2,0)</f>
        <v>94110</v>
      </c>
      <c r="K4513" t="str">
        <f>VLOOKUP($J4513,Mapping!$AB$3:$AC$475,2,0)</f>
        <v>Tucson</v>
      </c>
      <c r="L4513" t="str">
        <f>VLOOKUP($K4513,Mapping!$AF$3:$AG$475,2,0)</f>
        <v>Arizona</v>
      </c>
      <c r="M4513" t="str">
        <f>VLOOKUP($L4513,Mapping!$AI$3:$AJ$48,2,0)</f>
        <v>United States</v>
      </c>
      <c r="N4513" t="str">
        <f>VLOOKUP($L4513,Mapping!$AI$3:$AK$48,3,0)</f>
        <v>West</v>
      </c>
      <c r="O4513" t="str">
        <f>VLOOKUP(Table1[[#This Row],[Column1]],Mapping!$AM$8:$AN$11,2,0)</f>
        <v>Technology</v>
      </c>
      <c r="P4513" t="str">
        <f>VLOOKUP(Table1[[#This Row],[Column3]],Mapping!$AP$5:$AQ$22,2,0)</f>
        <v>Phones</v>
      </c>
      <c r="Q4513">
        <v>1145.6000000000001</v>
      </c>
      <c r="R4513">
        <v>4</v>
      </c>
      <c r="S4513">
        <v>100.24000000000007</v>
      </c>
    </row>
    <row r="4514" spans="1:19" x14ac:dyDescent="0.35">
      <c r="A4514">
        <v>3354</v>
      </c>
      <c r="B4514" t="s">
        <v>3181</v>
      </c>
      <c r="C4514" t="s">
        <v>1078</v>
      </c>
      <c r="D4514" t="str">
        <f>MID(Table1[[#This Row],[Product ID]],5,2)</f>
        <v>PH</v>
      </c>
      <c r="E4514" t="str">
        <f>LEFT(Table1[[#This Row],[Product ID]],3)</f>
        <v>TEC</v>
      </c>
      <c r="F4514" s="10" t="e">
        <f>VLOOKUP(Table1[[#This Row],[Order ID]],Mapping!H4514:J12305,3,0)</f>
        <v>#N/A</v>
      </c>
      <c r="G4514" s="10" t="e">
        <f>VLOOKUP(Table1[[#This Row],[Order ID]],Mapping!H4514:K12305,4,0)</f>
        <v>#N/A</v>
      </c>
      <c r="H4514" t="str">
        <f>INDEX(Mapping!$B$2:$T$7793,MATCH(Data!$A4514,Mapping!$B$3:$B$7793,0),MATCH(Data!$H$1,Mapping!$B$2:$T$2,0))</f>
        <v>Second Class</v>
      </c>
      <c r="I4514" t="str">
        <f>INDEX(Mapping!$B$2:$T$7793,MATCH(Data!$A4514,Mapping!$B$3:$B$7793,0),MATCH(Data!$I$1,Mapping!$B$2:$T$2,0))</f>
        <v>Home Office</v>
      </c>
      <c r="J4514">
        <f>VLOOKUP($A4514,Mapping!$X$3:$Y$7793,2,0)</f>
        <v>19140</v>
      </c>
      <c r="K4514" t="str">
        <f>VLOOKUP($J4514,Mapping!$AB$3:$AC$475,2,0)</f>
        <v>Orem</v>
      </c>
      <c r="L4514" t="str">
        <f>VLOOKUP($K4514,Mapping!$AF$3:$AG$475,2,0)</f>
        <v>Utah</v>
      </c>
      <c r="M4514" t="str">
        <f>VLOOKUP($L4514,Mapping!$AI$3:$AJ$48,2,0)</f>
        <v>United States</v>
      </c>
      <c r="N4514" t="str">
        <f>VLOOKUP($L4514,Mapping!$AI$3:$AK$48,3,0)</f>
        <v>West</v>
      </c>
      <c r="O4514" t="str">
        <f>VLOOKUP(Table1[[#This Row],[Column1]],Mapping!$AM$8:$AN$11,2,0)</f>
        <v>Technology</v>
      </c>
      <c r="P4514" t="str">
        <f>VLOOKUP(Table1[[#This Row],[Column3]],Mapping!$AP$5:$AQ$22,2,0)</f>
        <v>Phones</v>
      </c>
      <c r="Q4514">
        <v>53.981999999999999</v>
      </c>
      <c r="R4514">
        <v>3</v>
      </c>
      <c r="S4514">
        <v>-10.796399999999995</v>
      </c>
    </row>
    <row r="4515" spans="1:19" x14ac:dyDescent="0.35">
      <c r="A4515">
        <v>4074</v>
      </c>
      <c r="B4515" t="s">
        <v>3634</v>
      </c>
      <c r="C4515" t="s">
        <v>137</v>
      </c>
      <c r="D4515" t="str">
        <f>MID(Table1[[#This Row],[Product ID]],5,2)</f>
        <v>TA</v>
      </c>
      <c r="E4515" t="str">
        <f>LEFT(Table1[[#This Row],[Product ID]],3)</f>
        <v>FUR</v>
      </c>
      <c r="F4515" s="10" t="e">
        <f>VLOOKUP(Table1[[#This Row],[Order ID]],Mapping!H4515:J12306,3,0)</f>
        <v>#N/A</v>
      </c>
      <c r="G4515" s="10" t="e">
        <f>VLOOKUP(Table1[[#This Row],[Order ID]],Mapping!H4515:K12306,4,0)</f>
        <v>#N/A</v>
      </c>
      <c r="H4515" t="str">
        <f>INDEX(Mapping!$B$2:$T$7793,MATCH(Data!$A4515,Mapping!$B$3:$B$7793,0),MATCH(Data!$H$1,Mapping!$B$2:$T$2,0))</f>
        <v>Standard Class</v>
      </c>
      <c r="I4515" t="str">
        <f>INDEX(Mapping!$B$2:$T$7793,MATCH(Data!$A4515,Mapping!$B$3:$B$7793,0),MATCH(Data!$I$1,Mapping!$B$2:$T$2,0))</f>
        <v>Corporate</v>
      </c>
      <c r="J4515">
        <f>VLOOKUP($A4515,Mapping!$X$3:$Y$7793,2,0)</f>
        <v>94110</v>
      </c>
      <c r="K4515" t="str">
        <f>VLOOKUP($J4515,Mapping!$AB$3:$AC$475,2,0)</f>
        <v>Tucson</v>
      </c>
      <c r="L4515" t="str">
        <f>VLOOKUP($K4515,Mapping!$AF$3:$AG$475,2,0)</f>
        <v>Arizona</v>
      </c>
      <c r="M4515" t="str">
        <f>VLOOKUP($L4515,Mapping!$AI$3:$AJ$48,2,0)</f>
        <v>United States</v>
      </c>
      <c r="N4515" t="str">
        <f>VLOOKUP($L4515,Mapping!$AI$3:$AK$48,3,0)</f>
        <v>West</v>
      </c>
      <c r="O4515" t="str">
        <f>VLOOKUP(Table1[[#This Row],[Column1]],Mapping!$AM$8:$AN$11,2,0)</f>
        <v>Furniture</v>
      </c>
      <c r="P4515" t="str">
        <f>VLOOKUP(Table1[[#This Row],[Column3]],Mapping!$AP$5:$AQ$22,2,0)</f>
        <v>Tables</v>
      </c>
      <c r="Q4515">
        <v>210.00800000000001</v>
      </c>
      <c r="R4515">
        <v>1</v>
      </c>
      <c r="S4515">
        <v>2.625099999999982</v>
      </c>
    </row>
    <row r="4516" spans="1:19" x14ac:dyDescent="0.35">
      <c r="A4516">
        <v>738</v>
      </c>
      <c r="B4516" t="s">
        <v>953</v>
      </c>
      <c r="C4516" t="s">
        <v>954</v>
      </c>
      <c r="D4516" t="str">
        <f>MID(Table1[[#This Row],[Product ID]],5,2)</f>
        <v>FU</v>
      </c>
      <c r="E4516" t="str">
        <f>LEFT(Table1[[#This Row],[Product ID]],3)</f>
        <v>FUR</v>
      </c>
      <c r="F4516" s="10" t="e">
        <f>VLOOKUP(Table1[[#This Row],[Order ID]],Mapping!H4516:J12307,3,0)</f>
        <v>#N/A</v>
      </c>
      <c r="G4516" s="10" t="e">
        <f>VLOOKUP(Table1[[#This Row],[Order ID]],Mapping!H4516:K12307,4,0)</f>
        <v>#N/A</v>
      </c>
      <c r="H4516" t="str">
        <f>INDEX(Mapping!$B$2:$T$7793,MATCH(Data!$A4516,Mapping!$B$3:$B$7793,0),MATCH(Data!$H$1,Mapping!$B$2:$T$2,0))</f>
        <v>Standard Class</v>
      </c>
      <c r="I4516" t="str">
        <f>INDEX(Mapping!$B$2:$T$7793,MATCH(Data!$A4516,Mapping!$B$3:$B$7793,0),MATCH(Data!$I$1,Mapping!$B$2:$T$2,0))</f>
        <v>Home Office</v>
      </c>
      <c r="J4516">
        <f>VLOOKUP($A4516,Mapping!$X$3:$Y$7793,2,0)</f>
        <v>19143</v>
      </c>
      <c r="K4516" t="str">
        <f>VLOOKUP($J4516,Mapping!$AB$3:$AC$475,2,0)</f>
        <v>Norman</v>
      </c>
      <c r="L4516" t="str">
        <f>VLOOKUP($K4516,Mapping!$AF$3:$AG$475,2,0)</f>
        <v>Oklahoma</v>
      </c>
      <c r="M4516" t="str">
        <f>VLOOKUP($L4516,Mapping!$AI$3:$AJ$48,2,0)</f>
        <v>United States</v>
      </c>
      <c r="N4516" t="str">
        <f>VLOOKUP($L4516,Mapping!$AI$3:$AK$48,3,0)</f>
        <v>Central</v>
      </c>
      <c r="O4516" t="str">
        <f>VLOOKUP(Table1[[#This Row],[Column1]],Mapping!$AM$8:$AN$11,2,0)</f>
        <v>Furniture</v>
      </c>
      <c r="P4516" t="str">
        <f>VLOOKUP(Table1[[#This Row],[Column3]],Mapping!$AP$5:$AQ$22,2,0)</f>
        <v>Furnishings</v>
      </c>
      <c r="Q4516">
        <v>25.472000000000001</v>
      </c>
      <c r="R4516">
        <v>4</v>
      </c>
      <c r="S4516">
        <v>7.6416000000000022</v>
      </c>
    </row>
    <row r="4517" spans="1:19" x14ac:dyDescent="0.35">
      <c r="A4517">
        <v>2686</v>
      </c>
      <c r="B4517" t="s">
        <v>2715</v>
      </c>
      <c r="C4517" t="s">
        <v>2716</v>
      </c>
      <c r="D4517" t="str">
        <f>MID(Table1[[#This Row],[Product ID]],5,2)</f>
        <v>BI</v>
      </c>
      <c r="E4517" t="str">
        <f>LEFT(Table1[[#This Row],[Product ID]],3)</f>
        <v>OFF</v>
      </c>
      <c r="F4517" s="10" t="e">
        <f>VLOOKUP(Table1[[#This Row],[Order ID]],Mapping!H4517:J12308,3,0)</f>
        <v>#N/A</v>
      </c>
      <c r="G4517" s="10" t="e">
        <f>VLOOKUP(Table1[[#This Row],[Order ID]],Mapping!H4517:K12308,4,0)</f>
        <v>#N/A</v>
      </c>
      <c r="H4517" t="str">
        <f>INDEX(Mapping!$B$2:$T$7793,MATCH(Data!$A4517,Mapping!$B$3:$B$7793,0),MATCH(Data!$H$1,Mapping!$B$2:$T$2,0))</f>
        <v>First Class</v>
      </c>
      <c r="I4517" t="str">
        <f>INDEX(Mapping!$B$2:$T$7793,MATCH(Data!$A4517,Mapping!$B$3:$B$7793,0),MATCH(Data!$I$1,Mapping!$B$2:$T$2,0))</f>
        <v>Consumer</v>
      </c>
      <c r="J4517">
        <f>VLOOKUP($A4517,Mapping!$X$3:$Y$7793,2,0)</f>
        <v>98006</v>
      </c>
      <c r="K4517" t="str">
        <f>VLOOKUP($J4517,Mapping!$AB$3:$AC$475,2,0)</f>
        <v>Reading</v>
      </c>
      <c r="L4517" t="str">
        <f>VLOOKUP($K4517,Mapping!$AF$3:$AG$475,2,0)</f>
        <v>Pennsylvania</v>
      </c>
      <c r="M4517" t="str">
        <f>VLOOKUP($L4517,Mapping!$AI$3:$AJ$48,2,0)</f>
        <v>United States</v>
      </c>
      <c r="N4517" t="str">
        <f>VLOOKUP($L4517,Mapping!$AI$3:$AK$48,3,0)</f>
        <v>East</v>
      </c>
      <c r="O4517" t="str">
        <f>VLOOKUP(Table1[[#This Row],[Column1]],Mapping!$AM$8:$AN$11,2,0)</f>
        <v>Office Supplies</v>
      </c>
      <c r="P4517" t="str">
        <f>VLOOKUP(Table1[[#This Row],[Column3]],Mapping!$AP$5:$AQ$22,2,0)</f>
        <v>Binders</v>
      </c>
      <c r="Q4517">
        <v>24.816000000000003</v>
      </c>
      <c r="R4517">
        <v>3</v>
      </c>
      <c r="S4517">
        <v>8.3753999999999991</v>
      </c>
    </row>
    <row r="4518" spans="1:19" x14ac:dyDescent="0.35">
      <c r="A4518">
        <v>2687</v>
      </c>
      <c r="B4518" t="s">
        <v>2715</v>
      </c>
      <c r="C4518" t="s">
        <v>1894</v>
      </c>
      <c r="D4518" t="str">
        <f>MID(Table1[[#This Row],[Product ID]],5,2)</f>
        <v>BI</v>
      </c>
      <c r="E4518" t="str">
        <f>LEFT(Table1[[#This Row],[Product ID]],3)</f>
        <v>OFF</v>
      </c>
      <c r="F4518" s="10" t="e">
        <f>VLOOKUP(Table1[[#This Row],[Order ID]],Mapping!H4518:J12309,3,0)</f>
        <v>#N/A</v>
      </c>
      <c r="G4518" s="10" t="e">
        <f>VLOOKUP(Table1[[#This Row],[Order ID]],Mapping!H4518:K12309,4,0)</f>
        <v>#N/A</v>
      </c>
      <c r="H4518" t="str">
        <f>INDEX(Mapping!$B$2:$T$7793,MATCH(Data!$A4518,Mapping!$B$3:$B$7793,0),MATCH(Data!$H$1,Mapping!$B$2:$T$2,0))</f>
        <v>Standard Class</v>
      </c>
      <c r="I4518" t="str">
        <f>INDEX(Mapping!$B$2:$T$7793,MATCH(Data!$A4518,Mapping!$B$3:$B$7793,0),MATCH(Data!$I$1,Mapping!$B$2:$T$2,0))</f>
        <v>Consumer</v>
      </c>
      <c r="J4518">
        <f>VLOOKUP($A4518,Mapping!$X$3:$Y$7793,2,0)</f>
        <v>98006</v>
      </c>
      <c r="K4518" t="str">
        <f>VLOOKUP($J4518,Mapping!$AB$3:$AC$475,2,0)</f>
        <v>Reading</v>
      </c>
      <c r="L4518" t="str">
        <f>VLOOKUP($K4518,Mapping!$AF$3:$AG$475,2,0)</f>
        <v>Pennsylvania</v>
      </c>
      <c r="M4518" t="str">
        <f>VLOOKUP($L4518,Mapping!$AI$3:$AJ$48,2,0)</f>
        <v>United States</v>
      </c>
      <c r="N4518" t="str">
        <f>VLOOKUP($L4518,Mapping!$AI$3:$AK$48,3,0)</f>
        <v>East</v>
      </c>
      <c r="O4518" t="str">
        <f>VLOOKUP(Table1[[#This Row],[Column1]],Mapping!$AM$8:$AN$11,2,0)</f>
        <v>Office Supplies</v>
      </c>
      <c r="P4518" t="str">
        <f>VLOOKUP(Table1[[#This Row],[Column3]],Mapping!$AP$5:$AQ$22,2,0)</f>
        <v>Binders</v>
      </c>
      <c r="Q4518">
        <v>14.976000000000003</v>
      </c>
      <c r="R4518">
        <v>6</v>
      </c>
      <c r="S4518">
        <v>5.4287999999999981</v>
      </c>
    </row>
    <row r="4519" spans="1:19" x14ac:dyDescent="0.35">
      <c r="A4519">
        <v>2417</v>
      </c>
      <c r="B4519" t="s">
        <v>2525</v>
      </c>
      <c r="C4519" t="s">
        <v>2181</v>
      </c>
      <c r="D4519" t="str">
        <f>MID(Table1[[#This Row],[Product ID]],5,2)</f>
        <v>BI</v>
      </c>
      <c r="E4519" t="str">
        <f>LEFT(Table1[[#This Row],[Product ID]],3)</f>
        <v>OFF</v>
      </c>
      <c r="F4519" s="10" t="e">
        <f>VLOOKUP(Table1[[#This Row],[Order ID]],Mapping!H4519:J12310,3,0)</f>
        <v>#N/A</v>
      </c>
      <c r="G4519" s="10" t="e">
        <f>VLOOKUP(Table1[[#This Row],[Order ID]],Mapping!H4519:K12310,4,0)</f>
        <v>#N/A</v>
      </c>
      <c r="H4519" t="str">
        <f>INDEX(Mapping!$B$2:$T$7793,MATCH(Data!$A4519,Mapping!$B$3:$B$7793,0),MATCH(Data!$H$1,Mapping!$B$2:$T$2,0))</f>
        <v>Standard Class</v>
      </c>
      <c r="I4519" t="str">
        <f>INDEX(Mapping!$B$2:$T$7793,MATCH(Data!$A4519,Mapping!$B$3:$B$7793,0),MATCH(Data!$I$1,Mapping!$B$2:$T$2,0))</f>
        <v>Corporate</v>
      </c>
      <c r="J4519">
        <f>VLOOKUP($A4519,Mapping!$X$3:$Y$7793,2,0)</f>
        <v>10024</v>
      </c>
      <c r="K4519" t="str">
        <f>VLOOKUP($J4519,Mapping!$AB$3:$AC$475,2,0)</f>
        <v>Memphis</v>
      </c>
      <c r="L4519" t="str">
        <f>VLOOKUP($K4519,Mapping!$AF$3:$AG$475,2,0)</f>
        <v>Tennessee</v>
      </c>
      <c r="M4519" t="str">
        <f>VLOOKUP($L4519,Mapping!$AI$3:$AJ$48,2,0)</f>
        <v>United States</v>
      </c>
      <c r="N4519" t="str">
        <f>VLOOKUP($L4519,Mapping!$AI$3:$AK$48,3,0)</f>
        <v>South</v>
      </c>
      <c r="O4519" t="str">
        <f>VLOOKUP(Table1[[#This Row],[Column1]],Mapping!$AM$8:$AN$11,2,0)</f>
        <v>Office Supplies</v>
      </c>
      <c r="P4519" t="str">
        <f>VLOOKUP(Table1[[#This Row],[Column3]],Mapping!$AP$5:$AQ$22,2,0)</f>
        <v>Binders</v>
      </c>
      <c r="Q4519">
        <v>10.776000000000002</v>
      </c>
      <c r="R4519">
        <v>3</v>
      </c>
      <c r="S4519">
        <v>3.5021999999999989</v>
      </c>
    </row>
    <row r="4520" spans="1:19" x14ac:dyDescent="0.35">
      <c r="A4520">
        <v>2418</v>
      </c>
      <c r="B4520" t="s">
        <v>2525</v>
      </c>
      <c r="C4520" t="s">
        <v>907</v>
      </c>
      <c r="D4520" t="str">
        <f>MID(Table1[[#This Row],[Product ID]],5,2)</f>
        <v>BO</v>
      </c>
      <c r="E4520" t="str">
        <f>LEFT(Table1[[#This Row],[Product ID]],3)</f>
        <v>FUR</v>
      </c>
      <c r="F4520" s="10" t="e">
        <f>VLOOKUP(Table1[[#This Row],[Order ID]],Mapping!H4520:J12311,3,0)</f>
        <v>#N/A</v>
      </c>
      <c r="G4520" s="10" t="e">
        <f>VLOOKUP(Table1[[#This Row],[Order ID]],Mapping!H4520:K12311,4,0)</f>
        <v>#N/A</v>
      </c>
      <c r="H4520" t="str">
        <f>INDEX(Mapping!$B$2:$T$7793,MATCH(Data!$A4520,Mapping!$B$3:$B$7793,0),MATCH(Data!$H$1,Mapping!$B$2:$T$2,0))</f>
        <v>Standard Class</v>
      </c>
      <c r="I4520" t="str">
        <f>INDEX(Mapping!$B$2:$T$7793,MATCH(Data!$A4520,Mapping!$B$3:$B$7793,0),MATCH(Data!$I$1,Mapping!$B$2:$T$2,0))</f>
        <v>Consumer</v>
      </c>
      <c r="J4520">
        <f>VLOOKUP($A4520,Mapping!$X$3:$Y$7793,2,0)</f>
        <v>10024</v>
      </c>
      <c r="K4520" t="str">
        <f>VLOOKUP($J4520,Mapping!$AB$3:$AC$475,2,0)</f>
        <v>Memphis</v>
      </c>
      <c r="L4520" t="str">
        <f>VLOOKUP($K4520,Mapping!$AF$3:$AG$475,2,0)</f>
        <v>Tennessee</v>
      </c>
      <c r="M4520" t="str">
        <f>VLOOKUP($L4520,Mapping!$AI$3:$AJ$48,2,0)</f>
        <v>United States</v>
      </c>
      <c r="N4520" t="str">
        <f>VLOOKUP($L4520,Mapping!$AI$3:$AK$48,3,0)</f>
        <v>South</v>
      </c>
      <c r="O4520" t="str">
        <f>VLOOKUP(Table1[[#This Row],[Column1]],Mapping!$AM$8:$AN$11,2,0)</f>
        <v>Furniture</v>
      </c>
      <c r="P4520" t="str">
        <f>VLOOKUP(Table1[[#This Row],[Column3]],Mapping!$AP$5:$AQ$22,2,0)</f>
        <v>Bookcases</v>
      </c>
      <c r="Q4520">
        <v>242.35200000000003</v>
      </c>
      <c r="R4520">
        <v>3</v>
      </c>
      <c r="S4520">
        <v>9.0881999999999721</v>
      </c>
    </row>
    <row r="4521" spans="1:19" x14ac:dyDescent="0.35">
      <c r="A4521">
        <v>4125</v>
      </c>
      <c r="B4521" t="s">
        <v>3673</v>
      </c>
      <c r="C4521" t="s">
        <v>1810</v>
      </c>
      <c r="D4521" t="str">
        <f>MID(Table1[[#This Row],[Product ID]],5,2)</f>
        <v>CH</v>
      </c>
      <c r="E4521" t="str">
        <f>LEFT(Table1[[#This Row],[Product ID]],3)</f>
        <v>FUR</v>
      </c>
      <c r="F4521" s="10" t="e">
        <f>VLOOKUP(Table1[[#This Row],[Order ID]],Mapping!H4521:J12312,3,0)</f>
        <v>#N/A</v>
      </c>
      <c r="G4521" s="10" t="e">
        <f>VLOOKUP(Table1[[#This Row],[Order ID]],Mapping!H4521:K12312,4,0)</f>
        <v>#N/A</v>
      </c>
      <c r="H4521" t="str">
        <f>INDEX(Mapping!$B$2:$T$7793,MATCH(Data!$A4521,Mapping!$B$3:$B$7793,0),MATCH(Data!$H$1,Mapping!$B$2:$T$2,0))</f>
        <v>First Class</v>
      </c>
      <c r="I4521" t="str">
        <f>INDEX(Mapping!$B$2:$T$7793,MATCH(Data!$A4521,Mapping!$B$3:$B$7793,0),MATCH(Data!$I$1,Mapping!$B$2:$T$2,0))</f>
        <v>Home Office</v>
      </c>
      <c r="J4521">
        <f>VLOOKUP($A4521,Mapping!$X$3:$Y$7793,2,0)</f>
        <v>77095</v>
      </c>
      <c r="K4521" t="str">
        <f>VLOOKUP($J4521,Mapping!$AB$3:$AC$475,2,0)</f>
        <v>Naperville</v>
      </c>
      <c r="L4521" t="str">
        <f>VLOOKUP($K4521,Mapping!$AF$3:$AG$475,2,0)</f>
        <v>Illinois</v>
      </c>
      <c r="M4521" t="str">
        <f>VLOOKUP($L4521,Mapping!$AI$3:$AJ$48,2,0)</f>
        <v>United States</v>
      </c>
      <c r="N4521" t="str">
        <f>VLOOKUP($L4521,Mapping!$AI$3:$AK$48,3,0)</f>
        <v>Central</v>
      </c>
      <c r="O4521" t="str">
        <f>VLOOKUP(Table1[[#This Row],[Column1]],Mapping!$AM$8:$AN$11,2,0)</f>
        <v>Furniture</v>
      </c>
      <c r="P4521" t="str">
        <f>VLOOKUP(Table1[[#This Row],[Column3]],Mapping!$AP$5:$AQ$22,2,0)</f>
        <v>Chairs</v>
      </c>
      <c r="Q4521">
        <v>191.05799999999999</v>
      </c>
      <c r="R4521">
        <v>3</v>
      </c>
      <c r="S4521">
        <v>-46.399800000000013</v>
      </c>
    </row>
    <row r="4522" spans="1:19" x14ac:dyDescent="0.35">
      <c r="A4522">
        <v>4126</v>
      </c>
      <c r="B4522" t="s">
        <v>3673</v>
      </c>
      <c r="C4522" t="s">
        <v>3674</v>
      </c>
      <c r="D4522" t="str">
        <f>MID(Table1[[#This Row],[Product ID]],5,2)</f>
        <v>AR</v>
      </c>
      <c r="E4522" t="str">
        <f>LEFT(Table1[[#This Row],[Product ID]],3)</f>
        <v>OFF</v>
      </c>
      <c r="F4522" s="10" t="e">
        <f>VLOOKUP(Table1[[#This Row],[Order ID]],Mapping!H4522:J12313,3,0)</f>
        <v>#N/A</v>
      </c>
      <c r="G4522" s="10" t="e">
        <f>VLOOKUP(Table1[[#This Row],[Order ID]],Mapping!H4522:K12313,4,0)</f>
        <v>#N/A</v>
      </c>
      <c r="H4522" t="str">
        <f>INDEX(Mapping!$B$2:$T$7793,MATCH(Data!$A4522,Mapping!$B$3:$B$7793,0),MATCH(Data!$H$1,Mapping!$B$2:$T$2,0))</f>
        <v>First Class</v>
      </c>
      <c r="I4522" t="str">
        <f>INDEX(Mapping!$B$2:$T$7793,MATCH(Data!$A4522,Mapping!$B$3:$B$7793,0),MATCH(Data!$I$1,Mapping!$B$2:$T$2,0))</f>
        <v>Consumer</v>
      </c>
      <c r="J4522">
        <f>VLOOKUP($A4522,Mapping!$X$3:$Y$7793,2,0)</f>
        <v>77095</v>
      </c>
      <c r="K4522" t="str">
        <f>VLOOKUP($J4522,Mapping!$AB$3:$AC$475,2,0)</f>
        <v>Naperville</v>
      </c>
      <c r="L4522" t="str">
        <f>VLOOKUP($K4522,Mapping!$AF$3:$AG$475,2,0)</f>
        <v>Illinois</v>
      </c>
      <c r="M4522" t="str">
        <f>VLOOKUP($L4522,Mapping!$AI$3:$AJ$48,2,0)</f>
        <v>United States</v>
      </c>
      <c r="N4522" t="str">
        <f>VLOOKUP($L4522,Mapping!$AI$3:$AK$48,3,0)</f>
        <v>Central</v>
      </c>
      <c r="O4522" t="str">
        <f>VLOOKUP(Table1[[#This Row],[Column1]],Mapping!$AM$8:$AN$11,2,0)</f>
        <v>Office Supplies</v>
      </c>
      <c r="P4522" t="str">
        <f>VLOOKUP(Table1[[#This Row],[Column3]],Mapping!$AP$5:$AQ$22,2,0)</f>
        <v>Art</v>
      </c>
      <c r="Q4522">
        <v>13.040000000000001</v>
      </c>
      <c r="R4522">
        <v>5</v>
      </c>
      <c r="S4522">
        <v>3.9120000000000004</v>
      </c>
    </row>
    <row r="4523" spans="1:19" x14ac:dyDescent="0.35">
      <c r="A4523">
        <v>4127</v>
      </c>
      <c r="B4523" t="s">
        <v>3673</v>
      </c>
      <c r="C4523" t="s">
        <v>538</v>
      </c>
      <c r="D4523" t="str">
        <f>MID(Table1[[#This Row],[Product ID]],5,2)</f>
        <v>BI</v>
      </c>
      <c r="E4523" t="str">
        <f>LEFT(Table1[[#This Row],[Product ID]],3)</f>
        <v>OFF</v>
      </c>
      <c r="F4523" s="10" t="e">
        <f>VLOOKUP(Table1[[#This Row],[Order ID]],Mapping!H4523:J12314,3,0)</f>
        <v>#N/A</v>
      </c>
      <c r="G4523" s="10" t="e">
        <f>VLOOKUP(Table1[[#This Row],[Order ID]],Mapping!H4523:K12314,4,0)</f>
        <v>#N/A</v>
      </c>
      <c r="H4523" t="str">
        <f>INDEX(Mapping!$B$2:$T$7793,MATCH(Data!$A4523,Mapping!$B$3:$B$7793,0),MATCH(Data!$H$1,Mapping!$B$2:$T$2,0))</f>
        <v>First Class</v>
      </c>
      <c r="I4523" t="str">
        <f>INDEX(Mapping!$B$2:$T$7793,MATCH(Data!$A4523,Mapping!$B$3:$B$7793,0),MATCH(Data!$I$1,Mapping!$B$2:$T$2,0))</f>
        <v>Consumer</v>
      </c>
      <c r="J4523">
        <f>VLOOKUP($A4523,Mapping!$X$3:$Y$7793,2,0)</f>
        <v>77095</v>
      </c>
      <c r="K4523" t="str">
        <f>VLOOKUP($J4523,Mapping!$AB$3:$AC$475,2,0)</f>
        <v>Naperville</v>
      </c>
      <c r="L4523" t="str">
        <f>VLOOKUP($K4523,Mapping!$AF$3:$AG$475,2,0)</f>
        <v>Illinois</v>
      </c>
      <c r="M4523" t="str">
        <f>VLOOKUP($L4523,Mapping!$AI$3:$AJ$48,2,0)</f>
        <v>United States</v>
      </c>
      <c r="N4523" t="str">
        <f>VLOOKUP($L4523,Mapping!$AI$3:$AK$48,3,0)</f>
        <v>Central</v>
      </c>
      <c r="O4523" t="str">
        <f>VLOOKUP(Table1[[#This Row],[Column1]],Mapping!$AM$8:$AN$11,2,0)</f>
        <v>Office Supplies</v>
      </c>
      <c r="P4523" t="str">
        <f>VLOOKUP(Table1[[#This Row],[Column3]],Mapping!$AP$5:$AQ$22,2,0)</f>
        <v>Binders</v>
      </c>
      <c r="Q4523">
        <v>1525.1879999999996</v>
      </c>
      <c r="R4523">
        <v>6</v>
      </c>
      <c r="S4523">
        <v>-2287.7820000000002</v>
      </c>
    </row>
    <row r="4524" spans="1:19" x14ac:dyDescent="0.35">
      <c r="A4524">
        <v>5139</v>
      </c>
      <c r="B4524" t="s">
        <v>4271</v>
      </c>
      <c r="C4524" t="s">
        <v>707</v>
      </c>
      <c r="D4524" t="str">
        <f>MID(Table1[[#This Row],[Product ID]],5,2)</f>
        <v>BI</v>
      </c>
      <c r="E4524" t="str">
        <f>LEFT(Table1[[#This Row],[Product ID]],3)</f>
        <v>OFF</v>
      </c>
      <c r="F4524" s="10">
        <f>VLOOKUP(Table1[[#This Row],[Order ID]],Mapping!H4524:J12315,3,0)</f>
        <v>41676</v>
      </c>
      <c r="G4524" s="10">
        <f>VLOOKUP(Table1[[#This Row],[Order ID]],Mapping!H4524:K12315,4,0)</f>
        <v>41679</v>
      </c>
      <c r="H4524" t="str">
        <f>INDEX(Mapping!$B$2:$T$7793,MATCH(Data!$A4524,Mapping!$B$3:$B$7793,0),MATCH(Data!$H$1,Mapping!$B$2:$T$2,0))</f>
        <v>Standard Class</v>
      </c>
      <c r="I4524" t="str">
        <f>INDEX(Mapping!$B$2:$T$7793,MATCH(Data!$A4524,Mapping!$B$3:$B$7793,0),MATCH(Data!$I$1,Mapping!$B$2:$T$2,0))</f>
        <v>Corporate</v>
      </c>
      <c r="J4524">
        <f>VLOOKUP($A4524,Mapping!$X$3:$Y$7793,2,0)</f>
        <v>76706</v>
      </c>
      <c r="K4524" t="str">
        <f>VLOOKUP($J4524,Mapping!$AB$3:$AC$475,2,0)</f>
        <v>Bartlett</v>
      </c>
      <c r="L4524" t="str">
        <f>VLOOKUP($K4524,Mapping!$AF$3:$AG$475,2,0)</f>
        <v>Tennessee</v>
      </c>
      <c r="M4524" t="str">
        <f>VLOOKUP($L4524,Mapping!$AI$3:$AJ$48,2,0)</f>
        <v>United States</v>
      </c>
      <c r="N4524" t="str">
        <f>VLOOKUP($L4524,Mapping!$AI$3:$AK$48,3,0)</f>
        <v>South</v>
      </c>
      <c r="O4524" t="str">
        <f>VLOOKUP(Table1[[#This Row],[Column1]],Mapping!$AM$8:$AN$11,2,0)</f>
        <v>Office Supplies</v>
      </c>
      <c r="P4524" t="str">
        <f>VLOOKUP(Table1[[#This Row],[Column3]],Mapping!$AP$5:$AQ$22,2,0)</f>
        <v>Binders</v>
      </c>
      <c r="Q4524">
        <v>243.99199999999996</v>
      </c>
      <c r="R4524">
        <v>4</v>
      </c>
      <c r="S4524">
        <v>-426.9860000000001</v>
      </c>
    </row>
    <row r="4525" spans="1:19" x14ac:dyDescent="0.35">
      <c r="A4525">
        <v>5140</v>
      </c>
      <c r="B4525" t="s">
        <v>4271</v>
      </c>
      <c r="C4525" t="s">
        <v>2072</v>
      </c>
      <c r="D4525" t="str">
        <f>MID(Table1[[#This Row],[Product ID]],5,2)</f>
        <v>AR</v>
      </c>
      <c r="E4525" t="str">
        <f>LEFT(Table1[[#This Row],[Product ID]],3)</f>
        <v>OFF</v>
      </c>
      <c r="F4525" s="10">
        <f>VLOOKUP(Table1[[#This Row],[Order ID]],Mapping!H4525:J12316,3,0)</f>
        <v>41676</v>
      </c>
      <c r="G4525" s="10">
        <f>VLOOKUP(Table1[[#This Row],[Order ID]],Mapping!H4525:K12316,4,0)</f>
        <v>41679</v>
      </c>
      <c r="H4525" t="str">
        <f>INDEX(Mapping!$B$2:$T$7793,MATCH(Data!$A4525,Mapping!$B$3:$B$7793,0),MATCH(Data!$H$1,Mapping!$B$2:$T$2,0))</f>
        <v>Second Class</v>
      </c>
      <c r="I4525" t="str">
        <f>INDEX(Mapping!$B$2:$T$7793,MATCH(Data!$A4525,Mapping!$B$3:$B$7793,0),MATCH(Data!$I$1,Mapping!$B$2:$T$2,0))</f>
        <v>Consumer</v>
      </c>
      <c r="J4525">
        <f>VLOOKUP($A4525,Mapping!$X$3:$Y$7793,2,0)</f>
        <v>76706</v>
      </c>
      <c r="K4525" t="str">
        <f>VLOOKUP($J4525,Mapping!$AB$3:$AC$475,2,0)</f>
        <v>Bartlett</v>
      </c>
      <c r="L4525" t="str">
        <f>VLOOKUP($K4525,Mapping!$AF$3:$AG$475,2,0)</f>
        <v>Tennessee</v>
      </c>
      <c r="M4525" t="str">
        <f>VLOOKUP($L4525,Mapping!$AI$3:$AJ$48,2,0)</f>
        <v>United States</v>
      </c>
      <c r="N4525" t="str">
        <f>VLOOKUP($L4525,Mapping!$AI$3:$AK$48,3,0)</f>
        <v>South</v>
      </c>
      <c r="O4525" t="str">
        <f>VLOOKUP(Table1[[#This Row],[Column1]],Mapping!$AM$8:$AN$11,2,0)</f>
        <v>Office Supplies</v>
      </c>
      <c r="P4525" t="str">
        <f>VLOOKUP(Table1[[#This Row],[Column3]],Mapping!$AP$5:$AQ$22,2,0)</f>
        <v>Art</v>
      </c>
      <c r="Q4525">
        <v>7.120000000000001</v>
      </c>
      <c r="R4525">
        <v>5</v>
      </c>
      <c r="S4525">
        <v>0.71199999999999974</v>
      </c>
    </row>
    <row r="4526" spans="1:19" x14ac:dyDescent="0.35">
      <c r="A4526">
        <v>7599</v>
      </c>
      <c r="B4526" t="s">
        <v>5670</v>
      </c>
      <c r="C4526" t="s">
        <v>352</v>
      </c>
      <c r="D4526" t="str">
        <f>MID(Table1[[#This Row],[Product ID]],5,2)</f>
        <v>LA</v>
      </c>
      <c r="E4526" t="str">
        <f>LEFT(Table1[[#This Row],[Product ID]],3)</f>
        <v>OFF</v>
      </c>
      <c r="F4526" s="10">
        <f>VLOOKUP(Table1[[#This Row],[Order ID]],Mapping!H4526:J12317,3,0)</f>
        <v>41972</v>
      </c>
      <c r="G4526" s="10">
        <f>VLOOKUP(Table1[[#This Row],[Order ID]],Mapping!H4526:K12317,4,0)</f>
        <v>41976</v>
      </c>
      <c r="H4526" t="str">
        <f>INDEX(Mapping!$B$2:$T$7793,MATCH(Data!$A4526,Mapping!$B$3:$B$7793,0),MATCH(Data!$H$1,Mapping!$B$2:$T$2,0))</f>
        <v>Standard Class</v>
      </c>
      <c r="I4526" t="str">
        <f>INDEX(Mapping!$B$2:$T$7793,MATCH(Data!$A4526,Mapping!$B$3:$B$7793,0),MATCH(Data!$I$1,Mapping!$B$2:$T$2,0))</f>
        <v>Corporate</v>
      </c>
      <c r="J4526">
        <f>VLOOKUP($A4526,Mapping!$X$3:$Y$7793,2,0)</f>
        <v>92037</v>
      </c>
      <c r="K4526" t="str">
        <f>VLOOKUP($J4526,Mapping!$AB$3:$AC$475,2,0)</f>
        <v>Layton</v>
      </c>
      <c r="L4526" t="str">
        <f>VLOOKUP($K4526,Mapping!$AF$3:$AG$475,2,0)</f>
        <v>Utah</v>
      </c>
      <c r="M4526" t="str">
        <f>VLOOKUP($L4526,Mapping!$AI$3:$AJ$48,2,0)</f>
        <v>United States</v>
      </c>
      <c r="N4526" t="str">
        <f>VLOOKUP($L4526,Mapping!$AI$3:$AK$48,3,0)</f>
        <v>West</v>
      </c>
      <c r="O4526" t="str">
        <f>VLOOKUP(Table1[[#This Row],[Column1]],Mapping!$AM$8:$AN$11,2,0)</f>
        <v>Office Supplies</v>
      </c>
      <c r="P4526" t="str">
        <f>VLOOKUP(Table1[[#This Row],[Column3]],Mapping!$AP$5:$AQ$22,2,0)</f>
        <v>Labels</v>
      </c>
      <c r="Q4526">
        <v>62.65</v>
      </c>
      <c r="R4526">
        <v>5</v>
      </c>
      <c r="S4526">
        <v>29.445499999999996</v>
      </c>
    </row>
    <row r="4527" spans="1:19" x14ac:dyDescent="0.35">
      <c r="A4527">
        <v>2389</v>
      </c>
      <c r="B4527" t="s">
        <v>2510</v>
      </c>
      <c r="C4527" t="s">
        <v>2113</v>
      </c>
      <c r="D4527" t="str">
        <f>MID(Table1[[#This Row],[Product ID]],5,2)</f>
        <v>EN</v>
      </c>
      <c r="E4527" t="str">
        <f>LEFT(Table1[[#This Row],[Product ID]],3)</f>
        <v>OFF</v>
      </c>
      <c r="F4527" s="10" t="e">
        <f>VLOOKUP(Table1[[#This Row],[Order ID]],Mapping!H4527:J12318,3,0)</f>
        <v>#N/A</v>
      </c>
      <c r="G4527" s="10" t="e">
        <f>VLOOKUP(Table1[[#This Row],[Order ID]],Mapping!H4527:K12318,4,0)</f>
        <v>#N/A</v>
      </c>
      <c r="H4527" t="str">
        <f>INDEX(Mapping!$B$2:$T$7793,MATCH(Data!$A4527,Mapping!$B$3:$B$7793,0),MATCH(Data!$H$1,Mapping!$B$2:$T$2,0))</f>
        <v>Standard Class</v>
      </c>
      <c r="I4527" t="str">
        <f>INDEX(Mapping!$B$2:$T$7793,MATCH(Data!$A4527,Mapping!$B$3:$B$7793,0),MATCH(Data!$I$1,Mapping!$B$2:$T$2,0))</f>
        <v>Corporate</v>
      </c>
      <c r="J4527">
        <f>VLOOKUP($A4527,Mapping!$X$3:$Y$7793,2,0)</f>
        <v>94110</v>
      </c>
      <c r="K4527" t="str">
        <f>VLOOKUP($J4527,Mapping!$AB$3:$AC$475,2,0)</f>
        <v>Tucson</v>
      </c>
      <c r="L4527" t="str">
        <f>VLOOKUP($K4527,Mapping!$AF$3:$AG$475,2,0)</f>
        <v>Arizona</v>
      </c>
      <c r="M4527" t="str">
        <f>VLOOKUP($L4527,Mapping!$AI$3:$AJ$48,2,0)</f>
        <v>United States</v>
      </c>
      <c r="N4527" t="str">
        <f>VLOOKUP($L4527,Mapping!$AI$3:$AK$48,3,0)</f>
        <v>West</v>
      </c>
      <c r="O4527" t="str">
        <f>VLOOKUP(Table1[[#This Row],[Column1]],Mapping!$AM$8:$AN$11,2,0)</f>
        <v>Office Supplies</v>
      </c>
      <c r="P4527" t="str">
        <f>VLOOKUP(Table1[[#This Row],[Column3]],Mapping!$AP$5:$AQ$22,2,0)</f>
        <v>Envelopes</v>
      </c>
      <c r="Q4527">
        <v>8.9600000000000009</v>
      </c>
      <c r="R4527">
        <v>2</v>
      </c>
      <c r="S4527">
        <v>4.3008000000000006</v>
      </c>
    </row>
    <row r="4528" spans="1:19" x14ac:dyDescent="0.35">
      <c r="A4528">
        <v>2390</v>
      </c>
      <c r="B4528" t="s">
        <v>2510</v>
      </c>
      <c r="C4528" t="s">
        <v>1470</v>
      </c>
      <c r="D4528" t="str">
        <f>MID(Table1[[#This Row],[Product ID]],5,2)</f>
        <v>LA</v>
      </c>
      <c r="E4528" t="str">
        <f>LEFT(Table1[[#This Row],[Product ID]],3)</f>
        <v>OFF</v>
      </c>
      <c r="F4528" s="10" t="e">
        <f>VLOOKUP(Table1[[#This Row],[Order ID]],Mapping!H4528:J12319,3,0)</f>
        <v>#N/A</v>
      </c>
      <c r="G4528" s="10" t="e">
        <f>VLOOKUP(Table1[[#This Row],[Order ID]],Mapping!H4528:K12319,4,0)</f>
        <v>#N/A</v>
      </c>
      <c r="H4528" t="str">
        <f>INDEX(Mapping!$B$2:$T$7793,MATCH(Data!$A4528,Mapping!$B$3:$B$7793,0),MATCH(Data!$H$1,Mapping!$B$2:$T$2,0))</f>
        <v>Second Class</v>
      </c>
      <c r="I4528" t="str">
        <f>INDEX(Mapping!$B$2:$T$7793,MATCH(Data!$A4528,Mapping!$B$3:$B$7793,0),MATCH(Data!$I$1,Mapping!$B$2:$T$2,0))</f>
        <v>Corporate</v>
      </c>
      <c r="J4528">
        <f>VLOOKUP($A4528,Mapping!$X$3:$Y$7793,2,0)</f>
        <v>94110</v>
      </c>
      <c r="K4528" t="str">
        <f>VLOOKUP($J4528,Mapping!$AB$3:$AC$475,2,0)</f>
        <v>Tucson</v>
      </c>
      <c r="L4528" t="str">
        <f>VLOOKUP($K4528,Mapping!$AF$3:$AG$475,2,0)</f>
        <v>Arizona</v>
      </c>
      <c r="M4528" t="str">
        <f>VLOOKUP($L4528,Mapping!$AI$3:$AJ$48,2,0)</f>
        <v>United States</v>
      </c>
      <c r="N4528" t="str">
        <f>VLOOKUP($L4528,Mapping!$AI$3:$AK$48,3,0)</f>
        <v>West</v>
      </c>
      <c r="O4528" t="str">
        <f>VLOOKUP(Table1[[#This Row],[Column1]],Mapping!$AM$8:$AN$11,2,0)</f>
        <v>Office Supplies</v>
      </c>
      <c r="P4528" t="str">
        <f>VLOOKUP(Table1[[#This Row],[Column3]],Mapping!$AP$5:$AQ$22,2,0)</f>
        <v>Labels</v>
      </c>
      <c r="Q4528">
        <v>31.5</v>
      </c>
      <c r="R4528">
        <v>10</v>
      </c>
      <c r="S4528">
        <v>15.120000000000001</v>
      </c>
    </row>
    <row r="4529" spans="1:19" x14ac:dyDescent="0.35">
      <c r="A4529">
        <v>2392</v>
      </c>
      <c r="B4529" t="s">
        <v>2510</v>
      </c>
      <c r="C4529" t="s">
        <v>2511</v>
      </c>
      <c r="D4529" t="str">
        <f>MID(Table1[[#This Row],[Product ID]],5,2)</f>
        <v>TA</v>
      </c>
      <c r="E4529" t="str">
        <f>LEFT(Table1[[#This Row],[Product ID]],3)</f>
        <v>FUR</v>
      </c>
      <c r="F4529" s="10" t="e">
        <f>VLOOKUP(Table1[[#This Row],[Order ID]],Mapping!H4529:J12320,3,0)</f>
        <v>#N/A</v>
      </c>
      <c r="G4529" s="10" t="e">
        <f>VLOOKUP(Table1[[#This Row],[Order ID]],Mapping!H4529:K12320,4,0)</f>
        <v>#N/A</v>
      </c>
      <c r="H4529" t="str">
        <f>INDEX(Mapping!$B$2:$T$7793,MATCH(Data!$A4529,Mapping!$B$3:$B$7793,0),MATCH(Data!$H$1,Mapping!$B$2:$T$2,0))</f>
        <v>Second Class</v>
      </c>
      <c r="I4529" t="str">
        <f>INDEX(Mapping!$B$2:$T$7793,MATCH(Data!$A4529,Mapping!$B$3:$B$7793,0),MATCH(Data!$I$1,Mapping!$B$2:$T$2,0))</f>
        <v>Corporate</v>
      </c>
      <c r="J4529">
        <f>VLOOKUP($A4529,Mapping!$X$3:$Y$7793,2,0)</f>
        <v>94110</v>
      </c>
      <c r="K4529" t="str">
        <f>VLOOKUP($J4529,Mapping!$AB$3:$AC$475,2,0)</f>
        <v>Tucson</v>
      </c>
      <c r="L4529" t="str">
        <f>VLOOKUP($K4529,Mapping!$AF$3:$AG$475,2,0)</f>
        <v>Arizona</v>
      </c>
      <c r="M4529" t="str">
        <f>VLOOKUP($L4529,Mapping!$AI$3:$AJ$48,2,0)</f>
        <v>United States</v>
      </c>
      <c r="N4529" t="str">
        <f>VLOOKUP($L4529,Mapping!$AI$3:$AK$48,3,0)</f>
        <v>West</v>
      </c>
      <c r="O4529" t="str">
        <f>VLOOKUP(Table1[[#This Row],[Column1]],Mapping!$AM$8:$AN$11,2,0)</f>
        <v>Furniture</v>
      </c>
      <c r="P4529" t="str">
        <f>VLOOKUP(Table1[[#This Row],[Column3]],Mapping!$AP$5:$AQ$22,2,0)</f>
        <v>Tables</v>
      </c>
      <c r="Q4529">
        <v>24.368000000000002</v>
      </c>
      <c r="R4529">
        <v>2</v>
      </c>
      <c r="S4529">
        <v>-3.3506000000000018</v>
      </c>
    </row>
    <row r="4530" spans="1:19" x14ac:dyDescent="0.35">
      <c r="A4530">
        <v>1966</v>
      </c>
      <c r="B4530" t="s">
        <v>2157</v>
      </c>
      <c r="C4530" t="s">
        <v>1097</v>
      </c>
      <c r="D4530" t="str">
        <f>MID(Table1[[#This Row],[Product ID]],5,2)</f>
        <v>PA</v>
      </c>
      <c r="E4530" t="str">
        <f>LEFT(Table1[[#This Row],[Product ID]],3)</f>
        <v>OFF</v>
      </c>
      <c r="F4530" s="10" t="e">
        <f>VLOOKUP(Table1[[#This Row],[Order ID]],Mapping!H4530:J12321,3,0)</f>
        <v>#N/A</v>
      </c>
      <c r="G4530" s="10" t="e">
        <f>VLOOKUP(Table1[[#This Row],[Order ID]],Mapping!H4530:K12321,4,0)</f>
        <v>#N/A</v>
      </c>
      <c r="H4530" t="str">
        <f>INDEX(Mapping!$B$2:$T$7793,MATCH(Data!$A4530,Mapping!$B$3:$B$7793,0),MATCH(Data!$H$1,Mapping!$B$2:$T$2,0))</f>
        <v>First Class</v>
      </c>
      <c r="I4530" t="str">
        <f>INDEX(Mapping!$B$2:$T$7793,MATCH(Data!$A4530,Mapping!$B$3:$B$7793,0),MATCH(Data!$I$1,Mapping!$B$2:$T$2,0))</f>
        <v>Consumer</v>
      </c>
      <c r="J4530">
        <f>VLOOKUP($A4530,Mapping!$X$3:$Y$7793,2,0)</f>
        <v>60076</v>
      </c>
      <c r="K4530" t="str">
        <f>VLOOKUP($J4530,Mapping!$AB$3:$AC$475,2,0)</f>
        <v>Johnson City</v>
      </c>
      <c r="L4530" t="str">
        <f>VLOOKUP($K4530,Mapping!$AF$3:$AG$475,2,0)</f>
        <v>Tennessee</v>
      </c>
      <c r="M4530" t="str">
        <f>VLOOKUP($L4530,Mapping!$AI$3:$AJ$48,2,0)</f>
        <v>United States</v>
      </c>
      <c r="N4530" t="str">
        <f>VLOOKUP($L4530,Mapping!$AI$3:$AK$48,3,0)</f>
        <v>South</v>
      </c>
      <c r="O4530" t="str">
        <f>VLOOKUP(Table1[[#This Row],[Column1]],Mapping!$AM$8:$AN$11,2,0)</f>
        <v>Office Supplies</v>
      </c>
      <c r="P4530" t="str">
        <f>VLOOKUP(Table1[[#This Row],[Column3]],Mapping!$AP$5:$AQ$22,2,0)</f>
        <v>Paper</v>
      </c>
      <c r="Q4530">
        <v>12.224</v>
      </c>
      <c r="R4530">
        <v>2</v>
      </c>
      <c r="S4530">
        <v>4.4311999999999996</v>
      </c>
    </row>
    <row r="4531" spans="1:19" x14ac:dyDescent="0.35">
      <c r="A4531">
        <v>1967</v>
      </c>
      <c r="B4531" t="s">
        <v>2157</v>
      </c>
      <c r="C4531" t="s">
        <v>775</v>
      </c>
      <c r="D4531" t="str">
        <f>MID(Table1[[#This Row],[Product ID]],5,2)</f>
        <v>BI</v>
      </c>
      <c r="E4531" t="str">
        <f>LEFT(Table1[[#This Row],[Product ID]],3)</f>
        <v>OFF</v>
      </c>
      <c r="F4531" s="10" t="e">
        <f>VLOOKUP(Table1[[#This Row],[Order ID]],Mapping!H4531:J12322,3,0)</f>
        <v>#N/A</v>
      </c>
      <c r="G4531" s="10" t="e">
        <f>VLOOKUP(Table1[[#This Row],[Order ID]],Mapping!H4531:K12322,4,0)</f>
        <v>#N/A</v>
      </c>
      <c r="H4531" t="str">
        <f>INDEX(Mapping!$B$2:$T$7793,MATCH(Data!$A4531,Mapping!$B$3:$B$7793,0),MATCH(Data!$H$1,Mapping!$B$2:$T$2,0))</f>
        <v>First Class</v>
      </c>
      <c r="I4531" t="str">
        <f>INDEX(Mapping!$B$2:$T$7793,MATCH(Data!$A4531,Mapping!$B$3:$B$7793,0),MATCH(Data!$I$1,Mapping!$B$2:$T$2,0))</f>
        <v>Corporate</v>
      </c>
      <c r="J4531">
        <f>VLOOKUP($A4531,Mapping!$X$3:$Y$7793,2,0)</f>
        <v>60076</v>
      </c>
      <c r="K4531" t="str">
        <f>VLOOKUP($J4531,Mapping!$AB$3:$AC$475,2,0)</f>
        <v>Johnson City</v>
      </c>
      <c r="L4531" t="str">
        <f>VLOOKUP($K4531,Mapping!$AF$3:$AG$475,2,0)</f>
        <v>Tennessee</v>
      </c>
      <c r="M4531" t="str">
        <f>VLOOKUP($L4531,Mapping!$AI$3:$AJ$48,2,0)</f>
        <v>United States</v>
      </c>
      <c r="N4531" t="str">
        <f>VLOOKUP($L4531,Mapping!$AI$3:$AK$48,3,0)</f>
        <v>South</v>
      </c>
      <c r="O4531" t="str">
        <f>VLOOKUP(Table1[[#This Row],[Column1]],Mapping!$AM$8:$AN$11,2,0)</f>
        <v>Office Supplies</v>
      </c>
      <c r="P4531" t="str">
        <f>VLOOKUP(Table1[[#This Row],[Column3]],Mapping!$AP$5:$AQ$22,2,0)</f>
        <v>Binders</v>
      </c>
      <c r="Q4531">
        <v>2.3039999999999994</v>
      </c>
      <c r="R4531">
        <v>4</v>
      </c>
      <c r="S4531">
        <v>-3.5711999999999993</v>
      </c>
    </row>
    <row r="4532" spans="1:19" x14ac:dyDescent="0.35">
      <c r="A4532">
        <v>1968</v>
      </c>
      <c r="B4532" t="s">
        <v>2157</v>
      </c>
      <c r="C4532" t="s">
        <v>849</v>
      </c>
      <c r="D4532" t="str">
        <f>MID(Table1[[#This Row],[Product ID]],5,2)</f>
        <v>BI</v>
      </c>
      <c r="E4532" t="str">
        <f>LEFT(Table1[[#This Row],[Product ID]],3)</f>
        <v>OFF</v>
      </c>
      <c r="F4532" s="10" t="e">
        <f>VLOOKUP(Table1[[#This Row],[Order ID]],Mapping!H4532:J12323,3,0)</f>
        <v>#N/A</v>
      </c>
      <c r="G4532" s="10" t="e">
        <f>VLOOKUP(Table1[[#This Row],[Order ID]],Mapping!H4532:K12323,4,0)</f>
        <v>#N/A</v>
      </c>
      <c r="H4532" t="str">
        <f>INDEX(Mapping!$B$2:$T$7793,MATCH(Data!$A4532,Mapping!$B$3:$B$7793,0),MATCH(Data!$H$1,Mapping!$B$2:$T$2,0))</f>
        <v>First Class</v>
      </c>
      <c r="I4532" t="str">
        <f>INDEX(Mapping!$B$2:$T$7793,MATCH(Data!$A4532,Mapping!$B$3:$B$7793,0),MATCH(Data!$I$1,Mapping!$B$2:$T$2,0))</f>
        <v>Corporate</v>
      </c>
      <c r="J4532">
        <f>VLOOKUP($A4532,Mapping!$X$3:$Y$7793,2,0)</f>
        <v>60076</v>
      </c>
      <c r="K4532" t="str">
        <f>VLOOKUP($J4532,Mapping!$AB$3:$AC$475,2,0)</f>
        <v>Johnson City</v>
      </c>
      <c r="L4532" t="str">
        <f>VLOOKUP($K4532,Mapping!$AF$3:$AG$475,2,0)</f>
        <v>Tennessee</v>
      </c>
      <c r="M4532" t="str">
        <f>VLOOKUP($L4532,Mapping!$AI$3:$AJ$48,2,0)</f>
        <v>United States</v>
      </c>
      <c r="N4532" t="str">
        <f>VLOOKUP($L4532,Mapping!$AI$3:$AK$48,3,0)</f>
        <v>South</v>
      </c>
      <c r="O4532" t="str">
        <f>VLOOKUP(Table1[[#This Row],[Column1]],Mapping!$AM$8:$AN$11,2,0)</f>
        <v>Office Supplies</v>
      </c>
      <c r="P4532" t="str">
        <f>VLOOKUP(Table1[[#This Row],[Column3]],Mapping!$AP$5:$AQ$22,2,0)</f>
        <v>Binders</v>
      </c>
      <c r="Q4532">
        <v>9.3599999999999977</v>
      </c>
      <c r="R4532">
        <v>4</v>
      </c>
      <c r="S4532">
        <v>-16.380000000000003</v>
      </c>
    </row>
    <row r="4533" spans="1:19" x14ac:dyDescent="0.35">
      <c r="A4533">
        <v>2522</v>
      </c>
      <c r="B4533" t="s">
        <v>2603</v>
      </c>
      <c r="C4533" t="s">
        <v>1265</v>
      </c>
      <c r="D4533" t="str">
        <f>MID(Table1[[#This Row],[Product ID]],5,2)</f>
        <v>FU</v>
      </c>
      <c r="E4533" t="str">
        <f>LEFT(Table1[[#This Row],[Product ID]],3)</f>
        <v>FUR</v>
      </c>
      <c r="F4533" s="10" t="e">
        <f>VLOOKUP(Table1[[#This Row],[Order ID]],Mapping!H4533:J12324,3,0)</f>
        <v>#N/A</v>
      </c>
      <c r="G4533" s="10" t="e">
        <f>VLOOKUP(Table1[[#This Row],[Order ID]],Mapping!H4533:K12324,4,0)</f>
        <v>#N/A</v>
      </c>
      <c r="H4533" t="str">
        <f>INDEX(Mapping!$B$2:$T$7793,MATCH(Data!$A4533,Mapping!$B$3:$B$7793,0),MATCH(Data!$H$1,Mapping!$B$2:$T$2,0))</f>
        <v>Standard Class</v>
      </c>
      <c r="I4533" t="str">
        <f>INDEX(Mapping!$B$2:$T$7793,MATCH(Data!$A4533,Mapping!$B$3:$B$7793,0),MATCH(Data!$I$1,Mapping!$B$2:$T$2,0))</f>
        <v>Consumer</v>
      </c>
      <c r="J4533">
        <f>VLOOKUP($A4533,Mapping!$X$3:$Y$7793,2,0)</f>
        <v>10009</v>
      </c>
      <c r="K4533" t="str">
        <f>VLOOKUP($J4533,Mapping!$AB$3:$AC$475,2,0)</f>
        <v>Saint Paul</v>
      </c>
      <c r="L4533" t="str">
        <f>VLOOKUP($K4533,Mapping!$AF$3:$AG$475,2,0)</f>
        <v>Minnesota</v>
      </c>
      <c r="M4533" t="str">
        <f>VLOOKUP($L4533,Mapping!$AI$3:$AJ$48,2,0)</f>
        <v>United States</v>
      </c>
      <c r="N4533" t="str">
        <f>VLOOKUP($L4533,Mapping!$AI$3:$AK$48,3,0)</f>
        <v>Central</v>
      </c>
      <c r="O4533" t="str">
        <f>VLOOKUP(Table1[[#This Row],[Column1]],Mapping!$AM$8:$AN$11,2,0)</f>
        <v>Furniture</v>
      </c>
      <c r="P4533" t="str">
        <f>VLOOKUP(Table1[[#This Row],[Column3]],Mapping!$AP$5:$AQ$22,2,0)</f>
        <v>Furnishings</v>
      </c>
      <c r="Q4533">
        <v>114.9</v>
      </c>
      <c r="R4533">
        <v>5</v>
      </c>
      <c r="S4533">
        <v>39.066000000000003</v>
      </c>
    </row>
    <row r="4534" spans="1:19" x14ac:dyDescent="0.35">
      <c r="A4534">
        <v>5007</v>
      </c>
      <c r="B4534" t="s">
        <v>4205</v>
      </c>
      <c r="C4534" t="s">
        <v>327</v>
      </c>
      <c r="D4534" t="str">
        <f>MID(Table1[[#This Row],[Product ID]],5,2)</f>
        <v>AR</v>
      </c>
      <c r="E4534" t="str">
        <f>LEFT(Table1[[#This Row],[Product ID]],3)</f>
        <v>OFF</v>
      </c>
      <c r="F4534" s="10">
        <f>VLOOKUP(Table1[[#This Row],[Order ID]],Mapping!H4534:J12325,3,0)</f>
        <v>41944</v>
      </c>
      <c r="G4534" s="10">
        <f>VLOOKUP(Table1[[#This Row],[Order ID]],Mapping!H4534:K12325,4,0)</f>
        <v>41948</v>
      </c>
      <c r="H4534" t="str">
        <f>INDEX(Mapping!$B$2:$T$7793,MATCH(Data!$A4534,Mapping!$B$3:$B$7793,0),MATCH(Data!$H$1,Mapping!$B$2:$T$2,0))</f>
        <v>Standard Class</v>
      </c>
      <c r="I4534" t="str">
        <f>INDEX(Mapping!$B$2:$T$7793,MATCH(Data!$A4534,Mapping!$B$3:$B$7793,0),MATCH(Data!$I$1,Mapping!$B$2:$T$2,0))</f>
        <v>Consumer</v>
      </c>
      <c r="J4534">
        <f>VLOOKUP($A4534,Mapping!$X$3:$Y$7793,2,0)</f>
        <v>75217</v>
      </c>
      <c r="K4534" t="str">
        <f>VLOOKUP($J4534,Mapping!$AB$3:$AC$475,2,0)</f>
        <v>Asheville</v>
      </c>
      <c r="L4534" t="str">
        <f>VLOOKUP($K4534,Mapping!$AF$3:$AG$475,2,0)</f>
        <v>North Carolina</v>
      </c>
      <c r="M4534" t="str">
        <f>VLOOKUP($L4534,Mapping!$AI$3:$AJ$48,2,0)</f>
        <v>United States</v>
      </c>
      <c r="N4534" t="str">
        <f>VLOOKUP($L4534,Mapping!$AI$3:$AK$48,3,0)</f>
        <v>South</v>
      </c>
      <c r="O4534" t="str">
        <f>VLOOKUP(Table1[[#This Row],[Column1]],Mapping!$AM$8:$AN$11,2,0)</f>
        <v>Office Supplies</v>
      </c>
      <c r="P4534" t="str">
        <f>VLOOKUP(Table1[[#This Row],[Column3]],Mapping!$AP$5:$AQ$22,2,0)</f>
        <v>Art</v>
      </c>
      <c r="Q4534">
        <v>5.2480000000000002</v>
      </c>
      <c r="R4534">
        <v>2</v>
      </c>
      <c r="S4534">
        <v>0.59039999999999915</v>
      </c>
    </row>
    <row r="4535" spans="1:19" x14ac:dyDescent="0.35">
      <c r="A4535">
        <v>5482</v>
      </c>
      <c r="B4535" t="s">
        <v>4482</v>
      </c>
      <c r="C4535" t="s">
        <v>900</v>
      </c>
      <c r="D4535" t="str">
        <f>MID(Table1[[#This Row],[Product ID]],5,2)</f>
        <v>LA</v>
      </c>
      <c r="E4535" t="str">
        <f>LEFT(Table1[[#This Row],[Product ID]],3)</f>
        <v>OFF</v>
      </c>
      <c r="F4535" s="10">
        <f>VLOOKUP(Table1[[#This Row],[Order ID]],Mapping!H4535:J12326,3,0)</f>
        <v>41669</v>
      </c>
      <c r="G4535" s="10">
        <f>VLOOKUP(Table1[[#This Row],[Order ID]],Mapping!H4535:K12326,4,0)</f>
        <v>41676</v>
      </c>
      <c r="H4535" t="str">
        <f>INDEX(Mapping!$B$2:$T$7793,MATCH(Data!$A4535,Mapping!$B$3:$B$7793,0),MATCH(Data!$H$1,Mapping!$B$2:$T$2,0))</f>
        <v>Standard Class</v>
      </c>
      <c r="I4535" t="str">
        <f>INDEX(Mapping!$B$2:$T$7793,MATCH(Data!$A4535,Mapping!$B$3:$B$7793,0),MATCH(Data!$I$1,Mapping!$B$2:$T$2,0))</f>
        <v>Corporate</v>
      </c>
      <c r="J4535">
        <f>VLOOKUP($A4535,Mapping!$X$3:$Y$7793,2,0)</f>
        <v>10011</v>
      </c>
      <c r="K4535" t="str">
        <f>VLOOKUP($J4535,Mapping!$AB$3:$AC$475,2,0)</f>
        <v>Omaha</v>
      </c>
      <c r="L4535" t="str">
        <f>VLOOKUP($K4535,Mapping!$AF$3:$AG$475,2,0)</f>
        <v>Nebraska</v>
      </c>
      <c r="M4535" t="str">
        <f>VLOOKUP($L4535,Mapping!$AI$3:$AJ$48,2,0)</f>
        <v>United States</v>
      </c>
      <c r="N4535" t="str">
        <f>VLOOKUP($L4535,Mapping!$AI$3:$AK$48,3,0)</f>
        <v>Central</v>
      </c>
      <c r="O4535" t="str">
        <f>VLOOKUP(Table1[[#This Row],[Column1]],Mapping!$AM$8:$AN$11,2,0)</f>
        <v>Office Supplies</v>
      </c>
      <c r="P4535" t="str">
        <f>VLOOKUP(Table1[[#This Row],[Column3]],Mapping!$AP$5:$AQ$22,2,0)</f>
        <v>Labels</v>
      </c>
      <c r="Q4535">
        <v>5.22</v>
      </c>
      <c r="R4535">
        <v>2</v>
      </c>
      <c r="S4535">
        <v>2.4011999999999998</v>
      </c>
    </row>
    <row r="4536" spans="1:19" x14ac:dyDescent="0.35">
      <c r="A4536">
        <v>2038</v>
      </c>
      <c r="B4536" t="s">
        <v>2215</v>
      </c>
      <c r="C4536" t="s">
        <v>1117</v>
      </c>
      <c r="D4536" t="str">
        <f>MID(Table1[[#This Row],[Product ID]],5,2)</f>
        <v>ST</v>
      </c>
      <c r="E4536" t="str">
        <f>LEFT(Table1[[#This Row],[Product ID]],3)</f>
        <v>OFF</v>
      </c>
      <c r="F4536" s="10" t="e">
        <f>VLOOKUP(Table1[[#This Row],[Order ID]],Mapping!H4536:J12327,3,0)</f>
        <v>#N/A</v>
      </c>
      <c r="G4536" s="10" t="e">
        <f>VLOOKUP(Table1[[#This Row],[Order ID]],Mapping!H4536:K12327,4,0)</f>
        <v>#N/A</v>
      </c>
      <c r="H4536" t="str">
        <f>INDEX(Mapping!$B$2:$T$7793,MATCH(Data!$A4536,Mapping!$B$3:$B$7793,0),MATCH(Data!$H$1,Mapping!$B$2:$T$2,0))</f>
        <v>Standard Class</v>
      </c>
      <c r="I4536" t="str">
        <f>INDEX(Mapping!$B$2:$T$7793,MATCH(Data!$A4536,Mapping!$B$3:$B$7793,0),MATCH(Data!$I$1,Mapping!$B$2:$T$2,0))</f>
        <v>Corporate</v>
      </c>
      <c r="J4536">
        <f>VLOOKUP($A4536,Mapping!$X$3:$Y$7793,2,0)</f>
        <v>10024</v>
      </c>
      <c r="K4536" t="str">
        <f>VLOOKUP($J4536,Mapping!$AB$3:$AC$475,2,0)</f>
        <v>Memphis</v>
      </c>
      <c r="L4536" t="str">
        <f>VLOOKUP($K4536,Mapping!$AF$3:$AG$475,2,0)</f>
        <v>Tennessee</v>
      </c>
      <c r="M4536" t="str">
        <f>VLOOKUP($L4536,Mapping!$AI$3:$AJ$48,2,0)</f>
        <v>United States</v>
      </c>
      <c r="N4536" t="str">
        <f>VLOOKUP($L4536,Mapping!$AI$3:$AK$48,3,0)</f>
        <v>South</v>
      </c>
      <c r="O4536" t="str">
        <f>VLOOKUP(Table1[[#This Row],[Column1]],Mapping!$AM$8:$AN$11,2,0)</f>
        <v>Office Supplies</v>
      </c>
      <c r="P4536" t="str">
        <f>VLOOKUP(Table1[[#This Row],[Column3]],Mapping!$AP$5:$AQ$22,2,0)</f>
        <v>Storage</v>
      </c>
      <c r="Q4536">
        <v>248.57</v>
      </c>
      <c r="R4536">
        <v>7</v>
      </c>
      <c r="S4536">
        <v>67.113900000000015</v>
      </c>
    </row>
    <row r="4537" spans="1:19" x14ac:dyDescent="0.35">
      <c r="A4537">
        <v>2039</v>
      </c>
      <c r="B4537" t="s">
        <v>2215</v>
      </c>
      <c r="C4537" t="s">
        <v>2216</v>
      </c>
      <c r="D4537" t="str">
        <f>MID(Table1[[#This Row],[Product ID]],5,2)</f>
        <v>FU</v>
      </c>
      <c r="E4537" t="str">
        <f>LEFT(Table1[[#This Row],[Product ID]],3)</f>
        <v>FUR</v>
      </c>
      <c r="F4537" s="10" t="e">
        <f>VLOOKUP(Table1[[#This Row],[Order ID]],Mapping!H4537:J12328,3,0)</f>
        <v>#N/A</v>
      </c>
      <c r="G4537" s="10" t="e">
        <f>VLOOKUP(Table1[[#This Row],[Order ID]],Mapping!H4537:K12328,4,0)</f>
        <v>#N/A</v>
      </c>
      <c r="H4537" t="str">
        <f>INDEX(Mapping!$B$2:$T$7793,MATCH(Data!$A4537,Mapping!$B$3:$B$7793,0),MATCH(Data!$H$1,Mapping!$B$2:$T$2,0))</f>
        <v>Standard Class</v>
      </c>
      <c r="I4537" t="str">
        <f>INDEX(Mapping!$B$2:$T$7793,MATCH(Data!$A4537,Mapping!$B$3:$B$7793,0),MATCH(Data!$I$1,Mapping!$B$2:$T$2,0))</f>
        <v>Consumer</v>
      </c>
      <c r="J4537">
        <f>VLOOKUP($A4537,Mapping!$X$3:$Y$7793,2,0)</f>
        <v>10024</v>
      </c>
      <c r="K4537" t="str">
        <f>VLOOKUP($J4537,Mapping!$AB$3:$AC$475,2,0)</f>
        <v>Memphis</v>
      </c>
      <c r="L4537" t="str">
        <f>VLOOKUP($K4537,Mapping!$AF$3:$AG$475,2,0)</f>
        <v>Tennessee</v>
      </c>
      <c r="M4537" t="str">
        <f>VLOOKUP($L4537,Mapping!$AI$3:$AJ$48,2,0)</f>
        <v>United States</v>
      </c>
      <c r="N4537" t="str">
        <f>VLOOKUP($L4537,Mapping!$AI$3:$AK$48,3,0)</f>
        <v>South</v>
      </c>
      <c r="O4537" t="str">
        <f>VLOOKUP(Table1[[#This Row],[Column1]],Mapping!$AM$8:$AN$11,2,0)</f>
        <v>Furniture</v>
      </c>
      <c r="P4537" t="str">
        <f>VLOOKUP(Table1[[#This Row],[Column3]],Mapping!$AP$5:$AQ$22,2,0)</f>
        <v>Furnishings</v>
      </c>
      <c r="Q4537">
        <v>22.23</v>
      </c>
      <c r="R4537">
        <v>1</v>
      </c>
      <c r="S4537">
        <v>9.7812000000000019</v>
      </c>
    </row>
    <row r="4538" spans="1:19" x14ac:dyDescent="0.35">
      <c r="A4538">
        <v>6201</v>
      </c>
      <c r="B4538" t="s">
        <v>4875</v>
      </c>
      <c r="C4538" t="s">
        <v>2133</v>
      </c>
      <c r="D4538" t="str">
        <f>MID(Table1[[#This Row],[Product ID]],5,2)</f>
        <v>CH</v>
      </c>
      <c r="E4538" t="str">
        <f>LEFT(Table1[[#This Row],[Product ID]],3)</f>
        <v>FUR</v>
      </c>
      <c r="F4538" s="10">
        <f>VLOOKUP(Table1[[#This Row],[Order ID]],Mapping!H4538:J12329,3,0)</f>
        <v>41918</v>
      </c>
      <c r="G4538" s="10">
        <f>VLOOKUP(Table1[[#This Row],[Order ID]],Mapping!H4538:K12329,4,0)</f>
        <v>41923</v>
      </c>
      <c r="H4538" t="str">
        <f>INDEX(Mapping!$B$2:$T$7793,MATCH(Data!$A4538,Mapping!$B$3:$B$7793,0),MATCH(Data!$H$1,Mapping!$B$2:$T$2,0))</f>
        <v>Standard Class</v>
      </c>
      <c r="I4538" t="str">
        <f>INDEX(Mapping!$B$2:$T$7793,MATCH(Data!$A4538,Mapping!$B$3:$B$7793,0),MATCH(Data!$I$1,Mapping!$B$2:$T$2,0))</f>
        <v>Corporate</v>
      </c>
      <c r="J4538">
        <f>VLOOKUP($A4538,Mapping!$X$3:$Y$7793,2,0)</f>
        <v>95928</v>
      </c>
      <c r="K4538" t="str">
        <f>VLOOKUP($J4538,Mapping!$AB$3:$AC$475,2,0)</f>
        <v>Goldsboro</v>
      </c>
      <c r="L4538" t="str">
        <f>VLOOKUP($K4538,Mapping!$AF$3:$AG$475,2,0)</f>
        <v>North Carolina</v>
      </c>
      <c r="M4538" t="str">
        <f>VLOOKUP($L4538,Mapping!$AI$3:$AJ$48,2,0)</f>
        <v>United States</v>
      </c>
      <c r="N4538" t="str">
        <f>VLOOKUP($L4538,Mapping!$AI$3:$AK$48,3,0)</f>
        <v>South</v>
      </c>
      <c r="O4538" t="str">
        <f>VLOOKUP(Table1[[#This Row],[Column1]],Mapping!$AM$8:$AN$11,2,0)</f>
        <v>Furniture</v>
      </c>
      <c r="P4538" t="str">
        <f>VLOOKUP(Table1[[#This Row],[Column3]],Mapping!$AP$5:$AQ$22,2,0)</f>
        <v>Chairs</v>
      </c>
      <c r="Q4538">
        <v>435.16800000000006</v>
      </c>
      <c r="R4538">
        <v>4</v>
      </c>
      <c r="S4538">
        <v>-59.835600000000042</v>
      </c>
    </row>
    <row r="4539" spans="1:19" x14ac:dyDescent="0.35">
      <c r="A4539">
        <v>6203</v>
      </c>
      <c r="B4539" t="s">
        <v>4875</v>
      </c>
      <c r="C4539" t="s">
        <v>3333</v>
      </c>
      <c r="D4539" t="str">
        <f>MID(Table1[[#This Row],[Product ID]],5,2)</f>
        <v>AP</v>
      </c>
      <c r="E4539" t="str">
        <f>LEFT(Table1[[#This Row],[Product ID]],3)</f>
        <v>OFF</v>
      </c>
      <c r="F4539" s="10">
        <f>VLOOKUP(Table1[[#This Row],[Order ID]],Mapping!H4539:J12330,3,0)</f>
        <v>41918</v>
      </c>
      <c r="G4539" s="10">
        <f>VLOOKUP(Table1[[#This Row],[Order ID]],Mapping!H4539:K12330,4,0)</f>
        <v>41923</v>
      </c>
      <c r="H4539" t="str">
        <f>INDEX(Mapping!$B$2:$T$7793,MATCH(Data!$A4539,Mapping!$B$3:$B$7793,0),MATCH(Data!$H$1,Mapping!$B$2:$T$2,0))</f>
        <v>Standard Class</v>
      </c>
      <c r="I4539" t="str">
        <f>INDEX(Mapping!$B$2:$T$7793,MATCH(Data!$A4539,Mapping!$B$3:$B$7793,0),MATCH(Data!$I$1,Mapping!$B$2:$T$2,0))</f>
        <v>Corporate</v>
      </c>
      <c r="J4539">
        <f>VLOOKUP($A4539,Mapping!$X$3:$Y$7793,2,0)</f>
        <v>95928</v>
      </c>
      <c r="K4539" t="str">
        <f>VLOOKUP($J4539,Mapping!$AB$3:$AC$475,2,0)</f>
        <v>Goldsboro</v>
      </c>
      <c r="L4539" t="str">
        <f>VLOOKUP($K4539,Mapping!$AF$3:$AG$475,2,0)</f>
        <v>North Carolina</v>
      </c>
      <c r="M4539" t="str">
        <f>VLOOKUP($L4539,Mapping!$AI$3:$AJ$48,2,0)</f>
        <v>United States</v>
      </c>
      <c r="N4539" t="str">
        <f>VLOOKUP($L4539,Mapping!$AI$3:$AK$48,3,0)</f>
        <v>South</v>
      </c>
      <c r="O4539" t="str">
        <f>VLOOKUP(Table1[[#This Row],[Column1]],Mapping!$AM$8:$AN$11,2,0)</f>
        <v>Office Supplies</v>
      </c>
      <c r="P4539" t="str">
        <f>VLOOKUP(Table1[[#This Row],[Column3]],Mapping!$AP$5:$AQ$22,2,0)</f>
        <v>Appliances</v>
      </c>
      <c r="Q4539">
        <v>15.8</v>
      </c>
      <c r="R4539">
        <v>4</v>
      </c>
      <c r="S4539">
        <v>4.1080000000000005</v>
      </c>
    </row>
    <row r="4540" spans="1:19" x14ac:dyDescent="0.35">
      <c r="A4540">
        <v>6204</v>
      </c>
      <c r="B4540" t="s">
        <v>4875</v>
      </c>
      <c r="C4540" t="s">
        <v>4876</v>
      </c>
      <c r="D4540" t="str">
        <f>MID(Table1[[#This Row],[Product ID]],5,2)</f>
        <v>FU</v>
      </c>
      <c r="E4540" t="str">
        <f>LEFT(Table1[[#This Row],[Product ID]],3)</f>
        <v>FUR</v>
      </c>
      <c r="F4540" s="10">
        <f>VLOOKUP(Table1[[#This Row],[Order ID]],Mapping!H4540:J12331,3,0)</f>
        <v>41918</v>
      </c>
      <c r="G4540" s="10">
        <f>VLOOKUP(Table1[[#This Row],[Order ID]],Mapping!H4540:K12331,4,0)</f>
        <v>41923</v>
      </c>
      <c r="H4540" t="str">
        <f>INDEX(Mapping!$B$2:$T$7793,MATCH(Data!$A4540,Mapping!$B$3:$B$7793,0),MATCH(Data!$H$1,Mapping!$B$2:$T$2,0))</f>
        <v>Standard Class</v>
      </c>
      <c r="I4540" t="str">
        <f>INDEX(Mapping!$B$2:$T$7793,MATCH(Data!$A4540,Mapping!$B$3:$B$7793,0),MATCH(Data!$I$1,Mapping!$B$2:$T$2,0))</f>
        <v>Corporate</v>
      </c>
      <c r="J4540">
        <f>VLOOKUP($A4540,Mapping!$X$3:$Y$7793,2,0)</f>
        <v>95928</v>
      </c>
      <c r="K4540" t="str">
        <f>VLOOKUP($J4540,Mapping!$AB$3:$AC$475,2,0)</f>
        <v>Goldsboro</v>
      </c>
      <c r="L4540" t="str">
        <f>VLOOKUP($K4540,Mapping!$AF$3:$AG$475,2,0)</f>
        <v>North Carolina</v>
      </c>
      <c r="M4540" t="str">
        <f>VLOOKUP($L4540,Mapping!$AI$3:$AJ$48,2,0)</f>
        <v>United States</v>
      </c>
      <c r="N4540" t="str">
        <f>VLOOKUP($L4540,Mapping!$AI$3:$AK$48,3,0)</f>
        <v>South</v>
      </c>
      <c r="O4540" t="str">
        <f>VLOOKUP(Table1[[#This Row],[Column1]],Mapping!$AM$8:$AN$11,2,0)</f>
        <v>Furniture</v>
      </c>
      <c r="P4540" t="str">
        <f>VLOOKUP(Table1[[#This Row],[Column3]],Mapping!$AP$5:$AQ$22,2,0)</f>
        <v>Furnishings</v>
      </c>
      <c r="Q4540">
        <v>72.900000000000006</v>
      </c>
      <c r="R4540">
        <v>5</v>
      </c>
      <c r="S4540">
        <v>26.973000000000003</v>
      </c>
    </row>
    <row r="4541" spans="1:19" x14ac:dyDescent="0.35">
      <c r="A4541">
        <v>6205</v>
      </c>
      <c r="B4541" t="s">
        <v>4875</v>
      </c>
      <c r="C4541" t="s">
        <v>1591</v>
      </c>
      <c r="D4541" t="str">
        <f>MID(Table1[[#This Row],[Product ID]],5,2)</f>
        <v>TA</v>
      </c>
      <c r="E4541" t="str">
        <f>LEFT(Table1[[#This Row],[Product ID]],3)</f>
        <v>FUR</v>
      </c>
      <c r="F4541" s="10">
        <f>VLOOKUP(Table1[[#This Row],[Order ID]],Mapping!H4541:J12332,3,0)</f>
        <v>41918</v>
      </c>
      <c r="G4541" s="10">
        <f>VLOOKUP(Table1[[#This Row],[Order ID]],Mapping!H4541:K12332,4,0)</f>
        <v>41923</v>
      </c>
      <c r="H4541" t="str">
        <f>INDEX(Mapping!$B$2:$T$7793,MATCH(Data!$A4541,Mapping!$B$3:$B$7793,0),MATCH(Data!$H$1,Mapping!$B$2:$T$2,0))</f>
        <v>Standard Class</v>
      </c>
      <c r="I4541" t="str">
        <f>INDEX(Mapping!$B$2:$T$7793,MATCH(Data!$A4541,Mapping!$B$3:$B$7793,0),MATCH(Data!$I$1,Mapping!$B$2:$T$2,0))</f>
        <v>Corporate</v>
      </c>
      <c r="J4541">
        <f>VLOOKUP($A4541,Mapping!$X$3:$Y$7793,2,0)</f>
        <v>95928</v>
      </c>
      <c r="K4541" t="str">
        <f>VLOOKUP($J4541,Mapping!$AB$3:$AC$475,2,0)</f>
        <v>Goldsboro</v>
      </c>
      <c r="L4541" t="str">
        <f>VLOOKUP($K4541,Mapping!$AF$3:$AG$475,2,0)</f>
        <v>North Carolina</v>
      </c>
      <c r="M4541" t="str">
        <f>VLOOKUP($L4541,Mapping!$AI$3:$AJ$48,2,0)</f>
        <v>United States</v>
      </c>
      <c r="N4541" t="str">
        <f>VLOOKUP($L4541,Mapping!$AI$3:$AK$48,3,0)</f>
        <v>South</v>
      </c>
      <c r="O4541" t="str">
        <f>VLOOKUP(Table1[[#This Row],[Column1]],Mapping!$AM$8:$AN$11,2,0)</f>
        <v>Furniture</v>
      </c>
      <c r="P4541" t="str">
        <f>VLOOKUP(Table1[[#This Row],[Column3]],Mapping!$AP$5:$AQ$22,2,0)</f>
        <v>Tables</v>
      </c>
      <c r="Q4541">
        <v>206.35200000000003</v>
      </c>
      <c r="R4541">
        <v>3</v>
      </c>
      <c r="S4541">
        <v>5.1587999999999852</v>
      </c>
    </row>
    <row r="4542" spans="1:19" x14ac:dyDescent="0.35">
      <c r="A4542">
        <v>2454</v>
      </c>
      <c r="B4542" t="s">
        <v>2548</v>
      </c>
      <c r="C4542" t="s">
        <v>2549</v>
      </c>
      <c r="D4542" t="str">
        <f>MID(Table1[[#This Row],[Product ID]],5,2)</f>
        <v>CH</v>
      </c>
      <c r="E4542" t="str">
        <f>LEFT(Table1[[#This Row],[Product ID]],3)</f>
        <v>FUR</v>
      </c>
      <c r="F4542" s="10" t="e">
        <f>VLOOKUP(Table1[[#This Row],[Order ID]],Mapping!H4542:J12333,3,0)</f>
        <v>#N/A</v>
      </c>
      <c r="G4542" s="10" t="e">
        <f>VLOOKUP(Table1[[#This Row],[Order ID]],Mapping!H4542:K12333,4,0)</f>
        <v>#N/A</v>
      </c>
      <c r="H4542" t="str">
        <f>INDEX(Mapping!$B$2:$T$7793,MATCH(Data!$A4542,Mapping!$B$3:$B$7793,0),MATCH(Data!$H$1,Mapping!$B$2:$T$2,0))</f>
        <v>Standard Class</v>
      </c>
      <c r="I4542" t="str">
        <f>INDEX(Mapping!$B$2:$T$7793,MATCH(Data!$A4542,Mapping!$B$3:$B$7793,0),MATCH(Data!$I$1,Mapping!$B$2:$T$2,0))</f>
        <v>Corporate</v>
      </c>
      <c r="J4542">
        <f>VLOOKUP($A4542,Mapping!$X$3:$Y$7793,2,0)</f>
        <v>98105</v>
      </c>
      <c r="K4542" t="str">
        <f>VLOOKUP($J4542,Mapping!$AB$3:$AC$475,2,0)</f>
        <v>Dallas</v>
      </c>
      <c r="L4542" t="str">
        <f>VLOOKUP($K4542,Mapping!$AF$3:$AG$475,2,0)</f>
        <v>Texas</v>
      </c>
      <c r="M4542" t="str">
        <f>VLOOKUP($L4542,Mapping!$AI$3:$AJ$48,2,0)</f>
        <v>United States</v>
      </c>
      <c r="N4542" t="str">
        <f>VLOOKUP($L4542,Mapping!$AI$3:$AK$48,3,0)</f>
        <v>Central</v>
      </c>
      <c r="O4542" t="str">
        <f>VLOOKUP(Table1[[#This Row],[Column1]],Mapping!$AM$8:$AN$11,2,0)</f>
        <v>Furniture</v>
      </c>
      <c r="P4542" t="str">
        <f>VLOOKUP(Table1[[#This Row],[Column3]],Mapping!$AP$5:$AQ$22,2,0)</f>
        <v>Chairs</v>
      </c>
      <c r="Q4542">
        <v>963.13600000000008</v>
      </c>
      <c r="R4542">
        <v>4</v>
      </c>
      <c r="S4542">
        <v>108.35279999999986</v>
      </c>
    </row>
    <row r="4543" spans="1:19" x14ac:dyDescent="0.35">
      <c r="A4543">
        <v>571</v>
      </c>
      <c r="B4543" t="s">
        <v>754</v>
      </c>
      <c r="C4543" t="s">
        <v>551</v>
      </c>
      <c r="D4543" t="str">
        <f>MID(Table1[[#This Row],[Product ID]],5,2)</f>
        <v>ST</v>
      </c>
      <c r="E4543" t="str">
        <f>LEFT(Table1[[#This Row],[Product ID]],3)</f>
        <v>OFF</v>
      </c>
      <c r="F4543" s="10" t="e">
        <f>VLOOKUP(Table1[[#This Row],[Order ID]],Mapping!H4543:J12334,3,0)</f>
        <v>#N/A</v>
      </c>
      <c r="G4543" s="10" t="e">
        <f>VLOOKUP(Table1[[#This Row],[Order ID]],Mapping!H4543:K12334,4,0)</f>
        <v>#N/A</v>
      </c>
      <c r="H4543" t="str">
        <f>INDEX(Mapping!$B$2:$T$7793,MATCH(Data!$A4543,Mapping!$B$3:$B$7793,0),MATCH(Data!$H$1,Mapping!$B$2:$T$2,0))</f>
        <v>Standard Class</v>
      </c>
      <c r="I4543" t="str">
        <f>INDEX(Mapping!$B$2:$T$7793,MATCH(Data!$A4543,Mapping!$B$3:$B$7793,0),MATCH(Data!$I$1,Mapping!$B$2:$T$2,0))</f>
        <v>Consumer</v>
      </c>
      <c r="J4543">
        <f>VLOOKUP($A4543,Mapping!$X$3:$Y$7793,2,0)</f>
        <v>98115</v>
      </c>
      <c r="K4543" t="str">
        <f>VLOOKUP($J4543,Mapping!$AB$3:$AC$475,2,0)</f>
        <v>Whittier</v>
      </c>
      <c r="L4543" t="str">
        <f>VLOOKUP($K4543,Mapping!$AF$3:$AG$475,2,0)</f>
        <v>California</v>
      </c>
      <c r="M4543" t="str">
        <f>VLOOKUP($L4543,Mapping!$AI$3:$AJ$48,2,0)</f>
        <v>United States</v>
      </c>
      <c r="N4543" t="str">
        <f>VLOOKUP($L4543,Mapping!$AI$3:$AK$48,3,0)</f>
        <v>West</v>
      </c>
      <c r="O4543" t="str">
        <f>VLOOKUP(Table1[[#This Row],[Column1]],Mapping!$AM$8:$AN$11,2,0)</f>
        <v>Office Supplies</v>
      </c>
      <c r="P4543" t="str">
        <f>VLOOKUP(Table1[[#This Row],[Column3]],Mapping!$AP$5:$AQ$22,2,0)</f>
        <v>Storage</v>
      </c>
      <c r="Q4543">
        <v>242.94</v>
      </c>
      <c r="R4543">
        <v>3</v>
      </c>
      <c r="S4543">
        <v>9.7175999999999902</v>
      </c>
    </row>
    <row r="4544" spans="1:19" x14ac:dyDescent="0.35">
      <c r="A4544">
        <v>573</v>
      </c>
      <c r="B4544" t="s">
        <v>754</v>
      </c>
      <c r="C4544" t="s">
        <v>756</v>
      </c>
      <c r="D4544" t="str">
        <f>MID(Table1[[#This Row],[Product ID]],5,2)</f>
        <v>BI</v>
      </c>
      <c r="E4544" t="str">
        <f>LEFT(Table1[[#This Row],[Product ID]],3)</f>
        <v>OFF</v>
      </c>
      <c r="F4544" s="10" t="e">
        <f>VLOOKUP(Table1[[#This Row],[Order ID]],Mapping!H4544:J12335,3,0)</f>
        <v>#N/A</v>
      </c>
      <c r="G4544" s="10" t="e">
        <f>VLOOKUP(Table1[[#This Row],[Order ID]],Mapping!H4544:K12335,4,0)</f>
        <v>#N/A</v>
      </c>
      <c r="H4544" t="str">
        <f>INDEX(Mapping!$B$2:$T$7793,MATCH(Data!$A4544,Mapping!$B$3:$B$7793,0),MATCH(Data!$H$1,Mapping!$B$2:$T$2,0))</f>
        <v>Standard Class</v>
      </c>
      <c r="I4544" t="str">
        <f>INDEX(Mapping!$B$2:$T$7793,MATCH(Data!$A4544,Mapping!$B$3:$B$7793,0),MATCH(Data!$I$1,Mapping!$B$2:$T$2,0))</f>
        <v>Home Office</v>
      </c>
      <c r="J4544">
        <f>VLOOKUP($A4544,Mapping!$X$3:$Y$7793,2,0)</f>
        <v>98115</v>
      </c>
      <c r="K4544" t="str">
        <f>VLOOKUP($J4544,Mapping!$AB$3:$AC$475,2,0)</f>
        <v>Whittier</v>
      </c>
      <c r="L4544" t="str">
        <f>VLOOKUP($K4544,Mapping!$AF$3:$AG$475,2,0)</f>
        <v>California</v>
      </c>
      <c r="M4544" t="str">
        <f>VLOOKUP($L4544,Mapping!$AI$3:$AJ$48,2,0)</f>
        <v>United States</v>
      </c>
      <c r="N4544" t="str">
        <f>VLOOKUP($L4544,Mapping!$AI$3:$AK$48,3,0)</f>
        <v>West</v>
      </c>
      <c r="O4544" t="str">
        <f>VLOOKUP(Table1[[#This Row],[Column1]],Mapping!$AM$8:$AN$11,2,0)</f>
        <v>Office Supplies</v>
      </c>
      <c r="P4544" t="str">
        <f>VLOOKUP(Table1[[#This Row],[Column3]],Mapping!$AP$5:$AQ$22,2,0)</f>
        <v>Binders</v>
      </c>
      <c r="Q4544">
        <v>99.695999999999998</v>
      </c>
      <c r="R4544">
        <v>6</v>
      </c>
      <c r="S4544">
        <v>33.647399999999998</v>
      </c>
    </row>
    <row r="4545" spans="1:19" x14ac:dyDescent="0.35">
      <c r="A4545">
        <v>576</v>
      </c>
      <c r="B4545" t="s">
        <v>754</v>
      </c>
      <c r="C4545" t="s">
        <v>758</v>
      </c>
      <c r="D4545" t="str">
        <f>MID(Table1[[#This Row],[Product ID]],5,2)</f>
        <v>BI</v>
      </c>
      <c r="E4545" t="str">
        <f>LEFT(Table1[[#This Row],[Product ID]],3)</f>
        <v>OFF</v>
      </c>
      <c r="F4545" s="10" t="e">
        <f>VLOOKUP(Table1[[#This Row],[Order ID]],Mapping!H4545:J12336,3,0)</f>
        <v>#N/A</v>
      </c>
      <c r="G4545" s="10" t="e">
        <f>VLOOKUP(Table1[[#This Row],[Order ID]],Mapping!H4545:K12336,4,0)</f>
        <v>#N/A</v>
      </c>
      <c r="H4545" t="str">
        <f>INDEX(Mapping!$B$2:$T$7793,MATCH(Data!$A4545,Mapping!$B$3:$B$7793,0),MATCH(Data!$H$1,Mapping!$B$2:$T$2,0))</f>
        <v>Standard Class</v>
      </c>
      <c r="I4545" t="str">
        <f>INDEX(Mapping!$B$2:$T$7793,MATCH(Data!$A4545,Mapping!$B$3:$B$7793,0),MATCH(Data!$I$1,Mapping!$B$2:$T$2,0))</f>
        <v>Home Office</v>
      </c>
      <c r="J4545">
        <f>VLOOKUP($A4545,Mapping!$X$3:$Y$7793,2,0)</f>
        <v>98115</v>
      </c>
      <c r="K4545" t="str">
        <f>VLOOKUP($J4545,Mapping!$AB$3:$AC$475,2,0)</f>
        <v>Whittier</v>
      </c>
      <c r="L4545" t="str">
        <f>VLOOKUP($K4545,Mapping!$AF$3:$AG$475,2,0)</f>
        <v>California</v>
      </c>
      <c r="M4545" t="str">
        <f>VLOOKUP($L4545,Mapping!$AI$3:$AJ$48,2,0)</f>
        <v>United States</v>
      </c>
      <c r="N4545" t="str">
        <f>VLOOKUP($L4545,Mapping!$AI$3:$AK$48,3,0)</f>
        <v>West</v>
      </c>
      <c r="O4545" t="str">
        <f>VLOOKUP(Table1[[#This Row],[Column1]],Mapping!$AM$8:$AN$11,2,0)</f>
        <v>Office Supplies</v>
      </c>
      <c r="P4545" t="str">
        <f>VLOOKUP(Table1[[#This Row],[Column3]],Mapping!$AP$5:$AQ$22,2,0)</f>
        <v>Binders</v>
      </c>
      <c r="Q4545">
        <v>18.72</v>
      </c>
      <c r="R4545">
        <v>5</v>
      </c>
      <c r="S4545">
        <v>6.5519999999999996</v>
      </c>
    </row>
    <row r="4546" spans="1:19" x14ac:dyDescent="0.35">
      <c r="A4546">
        <v>1762</v>
      </c>
      <c r="B4546" t="s">
        <v>1973</v>
      </c>
      <c r="C4546" t="s">
        <v>1974</v>
      </c>
      <c r="D4546" t="str">
        <f>MID(Table1[[#This Row],[Product ID]],5,2)</f>
        <v>ST</v>
      </c>
      <c r="E4546" t="str">
        <f>LEFT(Table1[[#This Row],[Product ID]],3)</f>
        <v>OFF</v>
      </c>
      <c r="F4546" s="10" t="e">
        <f>VLOOKUP(Table1[[#This Row],[Order ID]],Mapping!H4546:J12337,3,0)</f>
        <v>#N/A</v>
      </c>
      <c r="G4546" s="10" t="e">
        <f>VLOOKUP(Table1[[#This Row],[Order ID]],Mapping!H4546:K12337,4,0)</f>
        <v>#N/A</v>
      </c>
      <c r="H4546" t="str">
        <f>INDEX(Mapping!$B$2:$T$7793,MATCH(Data!$A4546,Mapping!$B$3:$B$7793,0),MATCH(Data!$H$1,Mapping!$B$2:$T$2,0))</f>
        <v>Standard Class</v>
      </c>
      <c r="I4546" t="str">
        <f>INDEX(Mapping!$B$2:$T$7793,MATCH(Data!$A4546,Mapping!$B$3:$B$7793,0),MATCH(Data!$I$1,Mapping!$B$2:$T$2,0))</f>
        <v>Consumer</v>
      </c>
      <c r="J4546">
        <f>VLOOKUP($A4546,Mapping!$X$3:$Y$7793,2,0)</f>
        <v>60610</v>
      </c>
      <c r="K4546" t="str">
        <f>VLOOKUP($J4546,Mapping!$AB$3:$AC$475,2,0)</f>
        <v>Minneapolis</v>
      </c>
      <c r="L4546" t="str">
        <f>VLOOKUP($K4546,Mapping!$AF$3:$AG$475,2,0)</f>
        <v>Minnesota</v>
      </c>
      <c r="M4546" t="str">
        <f>VLOOKUP($L4546,Mapping!$AI$3:$AJ$48,2,0)</f>
        <v>United States</v>
      </c>
      <c r="N4546" t="str">
        <f>VLOOKUP($L4546,Mapping!$AI$3:$AK$48,3,0)</f>
        <v>Central</v>
      </c>
      <c r="O4546" t="str">
        <f>VLOOKUP(Table1[[#This Row],[Column1]],Mapping!$AM$8:$AN$11,2,0)</f>
        <v>Office Supplies</v>
      </c>
      <c r="P4546" t="str">
        <f>VLOOKUP(Table1[[#This Row],[Column3]],Mapping!$AP$5:$AQ$22,2,0)</f>
        <v>Storage</v>
      </c>
      <c r="Q4546">
        <v>228.92</v>
      </c>
      <c r="R4546">
        <v>5</v>
      </c>
      <c r="S4546">
        <v>14.307499999999997</v>
      </c>
    </row>
    <row r="4547" spans="1:19" x14ac:dyDescent="0.35">
      <c r="A4547">
        <v>2827</v>
      </c>
      <c r="B4547" t="s">
        <v>2818</v>
      </c>
      <c r="C4547" t="s">
        <v>1716</v>
      </c>
      <c r="D4547" t="str">
        <f>MID(Table1[[#This Row],[Product ID]],5,2)</f>
        <v>ST</v>
      </c>
      <c r="E4547" t="str">
        <f>LEFT(Table1[[#This Row],[Product ID]],3)</f>
        <v>OFF</v>
      </c>
      <c r="F4547" s="10" t="e">
        <f>VLOOKUP(Table1[[#This Row],[Order ID]],Mapping!H4547:J12338,3,0)</f>
        <v>#N/A</v>
      </c>
      <c r="G4547" s="10" t="e">
        <f>VLOOKUP(Table1[[#This Row],[Order ID]],Mapping!H4547:K12338,4,0)</f>
        <v>#N/A</v>
      </c>
      <c r="H4547" t="str">
        <f>INDEX(Mapping!$B$2:$T$7793,MATCH(Data!$A4547,Mapping!$B$3:$B$7793,0),MATCH(Data!$H$1,Mapping!$B$2:$T$2,0))</f>
        <v>Standard Class</v>
      </c>
      <c r="I4547" t="str">
        <f>INDEX(Mapping!$B$2:$T$7793,MATCH(Data!$A4547,Mapping!$B$3:$B$7793,0),MATCH(Data!$I$1,Mapping!$B$2:$T$2,0))</f>
        <v>Consumer</v>
      </c>
      <c r="J4547">
        <f>VLOOKUP($A4547,Mapping!$X$3:$Y$7793,2,0)</f>
        <v>90004</v>
      </c>
      <c r="K4547" t="str">
        <f>VLOOKUP($J4547,Mapping!$AB$3:$AC$475,2,0)</f>
        <v>Durham</v>
      </c>
      <c r="L4547" t="str">
        <f>VLOOKUP($K4547,Mapping!$AF$3:$AG$475,2,0)</f>
        <v>North Carolina</v>
      </c>
      <c r="M4547" t="str">
        <f>VLOOKUP($L4547,Mapping!$AI$3:$AJ$48,2,0)</f>
        <v>United States</v>
      </c>
      <c r="N4547" t="str">
        <f>VLOOKUP($L4547,Mapping!$AI$3:$AK$48,3,0)</f>
        <v>South</v>
      </c>
      <c r="O4547" t="str">
        <f>VLOOKUP(Table1[[#This Row],[Column1]],Mapping!$AM$8:$AN$11,2,0)</f>
        <v>Office Supplies</v>
      </c>
      <c r="P4547" t="str">
        <f>VLOOKUP(Table1[[#This Row],[Column3]],Mapping!$AP$5:$AQ$22,2,0)</f>
        <v>Storage</v>
      </c>
      <c r="Q4547">
        <v>69.52</v>
      </c>
      <c r="R4547">
        <v>2</v>
      </c>
      <c r="S4547">
        <v>19.465600000000002</v>
      </c>
    </row>
    <row r="4548" spans="1:19" x14ac:dyDescent="0.35">
      <c r="A4548">
        <v>2106</v>
      </c>
      <c r="B4548" t="s">
        <v>2267</v>
      </c>
      <c r="C4548" t="s">
        <v>1229</v>
      </c>
      <c r="D4548" t="str">
        <f>MID(Table1[[#This Row],[Product ID]],5,2)</f>
        <v>AR</v>
      </c>
      <c r="E4548" t="str">
        <f>LEFT(Table1[[#This Row],[Product ID]],3)</f>
        <v>OFF</v>
      </c>
      <c r="F4548" s="10" t="e">
        <f>VLOOKUP(Table1[[#This Row],[Order ID]],Mapping!H4548:J12339,3,0)</f>
        <v>#N/A</v>
      </c>
      <c r="G4548" s="10" t="e">
        <f>VLOOKUP(Table1[[#This Row],[Order ID]],Mapping!H4548:K12339,4,0)</f>
        <v>#N/A</v>
      </c>
      <c r="H4548" t="str">
        <f>INDEX(Mapping!$B$2:$T$7793,MATCH(Data!$A4548,Mapping!$B$3:$B$7793,0),MATCH(Data!$H$1,Mapping!$B$2:$T$2,0))</f>
        <v>Same Day</v>
      </c>
      <c r="I4548" t="str">
        <f>INDEX(Mapping!$B$2:$T$7793,MATCH(Data!$A4548,Mapping!$B$3:$B$7793,0),MATCH(Data!$I$1,Mapping!$B$2:$T$2,0))</f>
        <v>Consumer</v>
      </c>
      <c r="J4548">
        <f>VLOOKUP($A4548,Mapping!$X$3:$Y$7793,2,0)</f>
        <v>28806</v>
      </c>
      <c r="K4548" t="str">
        <f>VLOOKUP($J4548,Mapping!$AB$3:$AC$475,2,0)</f>
        <v>Brownsville</v>
      </c>
      <c r="L4548" t="str">
        <f>VLOOKUP($K4548,Mapping!$AF$3:$AG$475,2,0)</f>
        <v>Texas</v>
      </c>
      <c r="M4548" t="str">
        <f>VLOOKUP($L4548,Mapping!$AI$3:$AJ$48,2,0)</f>
        <v>United States</v>
      </c>
      <c r="N4548" t="str">
        <f>VLOOKUP($L4548,Mapping!$AI$3:$AK$48,3,0)</f>
        <v>Central</v>
      </c>
      <c r="O4548" t="str">
        <f>VLOOKUP(Table1[[#This Row],[Column1]],Mapping!$AM$8:$AN$11,2,0)</f>
        <v>Office Supplies</v>
      </c>
      <c r="P4548" t="str">
        <f>VLOOKUP(Table1[[#This Row],[Column3]],Mapping!$AP$5:$AQ$22,2,0)</f>
        <v>Art</v>
      </c>
      <c r="Q4548">
        <v>8.76</v>
      </c>
      <c r="R4548">
        <v>5</v>
      </c>
      <c r="S4548">
        <v>0.76649999999999974</v>
      </c>
    </row>
    <row r="4549" spans="1:19" x14ac:dyDescent="0.35">
      <c r="A4549">
        <v>6500</v>
      </c>
      <c r="B4549" t="s">
        <v>5034</v>
      </c>
      <c r="C4549" t="s">
        <v>3851</v>
      </c>
      <c r="D4549" t="str">
        <f>MID(Table1[[#This Row],[Product ID]],5,2)</f>
        <v>FU</v>
      </c>
      <c r="E4549" t="str">
        <f>LEFT(Table1[[#This Row],[Product ID]],3)</f>
        <v>FUR</v>
      </c>
      <c r="F4549" s="10">
        <f>VLOOKUP(Table1[[#This Row],[Order ID]],Mapping!H4549:J12340,3,0)</f>
        <v>41763</v>
      </c>
      <c r="G4549" s="10">
        <f>VLOOKUP(Table1[[#This Row],[Order ID]],Mapping!H4549:K12340,4,0)</f>
        <v>41768</v>
      </c>
      <c r="H4549" t="str">
        <f>INDEX(Mapping!$B$2:$T$7793,MATCH(Data!$A4549,Mapping!$B$3:$B$7793,0),MATCH(Data!$H$1,Mapping!$B$2:$T$2,0))</f>
        <v>Standard Class</v>
      </c>
      <c r="I4549" t="str">
        <f>INDEX(Mapping!$B$2:$T$7793,MATCH(Data!$A4549,Mapping!$B$3:$B$7793,0),MATCH(Data!$I$1,Mapping!$B$2:$T$2,0))</f>
        <v>Consumer</v>
      </c>
      <c r="J4549">
        <f>VLOOKUP($A4549,Mapping!$X$3:$Y$7793,2,0)</f>
        <v>19134</v>
      </c>
      <c r="K4549" t="str">
        <f>VLOOKUP($J4549,Mapping!$AB$3:$AC$475,2,0)</f>
        <v>Detroit</v>
      </c>
      <c r="L4549" t="str">
        <f>VLOOKUP($K4549,Mapping!$AF$3:$AG$475,2,0)</f>
        <v>Michigan</v>
      </c>
      <c r="M4549" t="str">
        <f>VLOOKUP($L4549,Mapping!$AI$3:$AJ$48,2,0)</f>
        <v>United States</v>
      </c>
      <c r="N4549" t="str">
        <f>VLOOKUP($L4549,Mapping!$AI$3:$AK$48,3,0)</f>
        <v>Central</v>
      </c>
      <c r="O4549" t="str">
        <f>VLOOKUP(Table1[[#This Row],[Column1]],Mapping!$AM$8:$AN$11,2,0)</f>
        <v>Furniture</v>
      </c>
      <c r="P4549" t="str">
        <f>VLOOKUP(Table1[[#This Row],[Column3]],Mapping!$AP$5:$AQ$22,2,0)</f>
        <v>Furnishings</v>
      </c>
      <c r="Q4549">
        <v>32.448</v>
      </c>
      <c r="R4549">
        <v>2</v>
      </c>
      <c r="S4549">
        <v>7.3008000000000006</v>
      </c>
    </row>
    <row r="4550" spans="1:19" x14ac:dyDescent="0.35">
      <c r="A4550">
        <v>6503</v>
      </c>
      <c r="B4550" t="s">
        <v>5034</v>
      </c>
      <c r="C4550" t="s">
        <v>1722</v>
      </c>
      <c r="D4550" t="str">
        <f>MID(Table1[[#This Row],[Product ID]],5,2)</f>
        <v>BI</v>
      </c>
      <c r="E4550" t="str">
        <f>LEFT(Table1[[#This Row],[Product ID]],3)</f>
        <v>OFF</v>
      </c>
      <c r="F4550" s="10">
        <f>VLOOKUP(Table1[[#This Row],[Order ID]],Mapping!H4550:J12341,3,0)</f>
        <v>41763</v>
      </c>
      <c r="G4550" s="10">
        <f>VLOOKUP(Table1[[#This Row],[Order ID]],Mapping!H4550:K12341,4,0)</f>
        <v>41768</v>
      </c>
      <c r="H4550" t="str">
        <f>INDEX(Mapping!$B$2:$T$7793,MATCH(Data!$A4550,Mapping!$B$3:$B$7793,0),MATCH(Data!$H$1,Mapping!$B$2:$T$2,0))</f>
        <v>Standard Class</v>
      </c>
      <c r="I4550" t="str">
        <f>INDEX(Mapping!$B$2:$T$7793,MATCH(Data!$A4550,Mapping!$B$3:$B$7793,0),MATCH(Data!$I$1,Mapping!$B$2:$T$2,0))</f>
        <v>Corporate</v>
      </c>
      <c r="J4550">
        <f>VLOOKUP($A4550,Mapping!$X$3:$Y$7793,2,0)</f>
        <v>19134</v>
      </c>
      <c r="K4550" t="str">
        <f>VLOOKUP($J4550,Mapping!$AB$3:$AC$475,2,0)</f>
        <v>Detroit</v>
      </c>
      <c r="L4550" t="str">
        <f>VLOOKUP($K4550,Mapping!$AF$3:$AG$475,2,0)</f>
        <v>Michigan</v>
      </c>
      <c r="M4550" t="str">
        <f>VLOOKUP($L4550,Mapping!$AI$3:$AJ$48,2,0)</f>
        <v>United States</v>
      </c>
      <c r="N4550" t="str">
        <f>VLOOKUP($L4550,Mapping!$AI$3:$AK$48,3,0)</f>
        <v>Central</v>
      </c>
      <c r="O4550" t="str">
        <f>VLOOKUP(Table1[[#This Row],[Column1]],Mapping!$AM$8:$AN$11,2,0)</f>
        <v>Office Supplies</v>
      </c>
      <c r="P4550" t="str">
        <f>VLOOKUP(Table1[[#This Row],[Column3]],Mapping!$AP$5:$AQ$22,2,0)</f>
        <v>Binders</v>
      </c>
      <c r="Q4550">
        <v>64.2</v>
      </c>
      <c r="R4550">
        <v>5</v>
      </c>
      <c r="S4550">
        <v>-44.94</v>
      </c>
    </row>
    <row r="4551" spans="1:19" x14ac:dyDescent="0.35">
      <c r="A4551">
        <v>3982</v>
      </c>
      <c r="B4551" t="s">
        <v>3579</v>
      </c>
      <c r="C4551" t="s">
        <v>625</v>
      </c>
      <c r="D4551" t="str">
        <f>MID(Table1[[#This Row],[Product ID]],5,2)</f>
        <v>AR</v>
      </c>
      <c r="E4551" t="str">
        <f>LEFT(Table1[[#This Row],[Product ID]],3)</f>
        <v>OFF</v>
      </c>
      <c r="F4551" s="10" t="e">
        <f>VLOOKUP(Table1[[#This Row],[Order ID]],Mapping!H4551:J12342,3,0)</f>
        <v>#N/A</v>
      </c>
      <c r="G4551" s="10" t="e">
        <f>VLOOKUP(Table1[[#This Row],[Order ID]],Mapping!H4551:K12342,4,0)</f>
        <v>#N/A</v>
      </c>
      <c r="H4551" t="str">
        <f>INDEX(Mapping!$B$2:$T$7793,MATCH(Data!$A4551,Mapping!$B$3:$B$7793,0),MATCH(Data!$H$1,Mapping!$B$2:$T$2,0))</f>
        <v>Standard Class</v>
      </c>
      <c r="I4551" t="str">
        <f>INDEX(Mapping!$B$2:$T$7793,MATCH(Data!$A4551,Mapping!$B$3:$B$7793,0),MATCH(Data!$I$1,Mapping!$B$2:$T$2,0))</f>
        <v>Consumer</v>
      </c>
      <c r="J4551">
        <f>VLOOKUP($A4551,Mapping!$X$3:$Y$7793,2,0)</f>
        <v>37211</v>
      </c>
      <c r="K4551" t="str">
        <f>VLOOKUP($J4551,Mapping!$AB$3:$AC$475,2,0)</f>
        <v>Bolingbrook</v>
      </c>
      <c r="L4551" t="str">
        <f>VLOOKUP($K4551,Mapping!$AF$3:$AG$475,2,0)</f>
        <v>Illinois</v>
      </c>
      <c r="M4551" t="str">
        <f>VLOOKUP($L4551,Mapping!$AI$3:$AJ$48,2,0)</f>
        <v>United States</v>
      </c>
      <c r="N4551" t="str">
        <f>VLOOKUP($L4551,Mapping!$AI$3:$AK$48,3,0)</f>
        <v>Central</v>
      </c>
      <c r="O4551" t="str">
        <f>VLOOKUP(Table1[[#This Row],[Column1]],Mapping!$AM$8:$AN$11,2,0)</f>
        <v>Office Supplies</v>
      </c>
      <c r="P4551" t="str">
        <f>VLOOKUP(Table1[[#This Row],[Column3]],Mapping!$AP$5:$AQ$22,2,0)</f>
        <v>Art</v>
      </c>
      <c r="Q4551">
        <v>42.047999999999995</v>
      </c>
      <c r="R4551">
        <v>9</v>
      </c>
      <c r="S4551">
        <v>5.2559999999999985</v>
      </c>
    </row>
    <row r="4552" spans="1:19" x14ac:dyDescent="0.35">
      <c r="A4552">
        <v>3983</v>
      </c>
      <c r="B4552" t="s">
        <v>3579</v>
      </c>
      <c r="C4552" t="s">
        <v>956</v>
      </c>
      <c r="D4552" t="str">
        <f>MID(Table1[[#This Row],[Product ID]],5,2)</f>
        <v>AR</v>
      </c>
      <c r="E4552" t="str">
        <f>LEFT(Table1[[#This Row],[Product ID]],3)</f>
        <v>OFF</v>
      </c>
      <c r="F4552" s="10" t="e">
        <f>VLOOKUP(Table1[[#This Row],[Order ID]],Mapping!H4552:J12343,3,0)</f>
        <v>#N/A</v>
      </c>
      <c r="G4552" s="10" t="e">
        <f>VLOOKUP(Table1[[#This Row],[Order ID]],Mapping!H4552:K12343,4,0)</f>
        <v>#N/A</v>
      </c>
      <c r="H4552" t="str">
        <f>INDEX(Mapping!$B$2:$T$7793,MATCH(Data!$A4552,Mapping!$B$3:$B$7793,0),MATCH(Data!$H$1,Mapping!$B$2:$T$2,0))</f>
        <v>First Class</v>
      </c>
      <c r="I4552" t="str">
        <f>INDEX(Mapping!$B$2:$T$7793,MATCH(Data!$A4552,Mapping!$B$3:$B$7793,0),MATCH(Data!$I$1,Mapping!$B$2:$T$2,0))</f>
        <v>Home Office</v>
      </c>
      <c r="J4552">
        <f>VLOOKUP($A4552,Mapping!$X$3:$Y$7793,2,0)</f>
        <v>37211</v>
      </c>
      <c r="K4552" t="str">
        <f>VLOOKUP($J4552,Mapping!$AB$3:$AC$475,2,0)</f>
        <v>Bolingbrook</v>
      </c>
      <c r="L4552" t="str">
        <f>VLOOKUP($K4552,Mapping!$AF$3:$AG$475,2,0)</f>
        <v>Illinois</v>
      </c>
      <c r="M4552" t="str">
        <f>VLOOKUP($L4552,Mapping!$AI$3:$AJ$48,2,0)</f>
        <v>United States</v>
      </c>
      <c r="N4552" t="str">
        <f>VLOOKUP($L4552,Mapping!$AI$3:$AK$48,3,0)</f>
        <v>Central</v>
      </c>
      <c r="O4552" t="str">
        <f>VLOOKUP(Table1[[#This Row],[Column1]],Mapping!$AM$8:$AN$11,2,0)</f>
        <v>Office Supplies</v>
      </c>
      <c r="P4552" t="str">
        <f>VLOOKUP(Table1[[#This Row],[Column3]],Mapping!$AP$5:$AQ$22,2,0)</f>
        <v>Art</v>
      </c>
      <c r="Q4552">
        <v>67.92</v>
      </c>
      <c r="R4552">
        <v>5</v>
      </c>
      <c r="S4552">
        <v>6.7920000000000016</v>
      </c>
    </row>
    <row r="4553" spans="1:19" x14ac:dyDescent="0.35">
      <c r="A4553">
        <v>1250</v>
      </c>
      <c r="B4553" t="s">
        <v>1504</v>
      </c>
      <c r="C4553" t="s">
        <v>540</v>
      </c>
      <c r="D4553" t="str">
        <f>MID(Table1[[#This Row],[Product ID]],5,2)</f>
        <v>FU</v>
      </c>
      <c r="E4553" t="str">
        <f>LEFT(Table1[[#This Row],[Product ID]],3)</f>
        <v>FUR</v>
      </c>
      <c r="F4553" s="10" t="e">
        <f>VLOOKUP(Table1[[#This Row],[Order ID]],Mapping!H4553:J12344,3,0)</f>
        <v>#N/A</v>
      </c>
      <c r="G4553" s="10" t="e">
        <f>VLOOKUP(Table1[[#This Row],[Order ID]],Mapping!H4553:K12344,4,0)</f>
        <v>#N/A</v>
      </c>
      <c r="H4553" t="str">
        <f>INDEX(Mapping!$B$2:$T$7793,MATCH(Data!$A4553,Mapping!$B$3:$B$7793,0),MATCH(Data!$H$1,Mapping!$B$2:$T$2,0))</f>
        <v>Same Day</v>
      </c>
      <c r="I4553" t="str">
        <f>INDEX(Mapping!$B$2:$T$7793,MATCH(Data!$A4553,Mapping!$B$3:$B$7793,0),MATCH(Data!$I$1,Mapping!$B$2:$T$2,0))</f>
        <v>Consumer</v>
      </c>
      <c r="J4553">
        <f>VLOOKUP($A4553,Mapping!$X$3:$Y$7793,2,0)</f>
        <v>10011</v>
      </c>
      <c r="K4553" t="str">
        <f>VLOOKUP($J4553,Mapping!$AB$3:$AC$475,2,0)</f>
        <v>Omaha</v>
      </c>
      <c r="L4553" t="str">
        <f>VLOOKUP($K4553,Mapping!$AF$3:$AG$475,2,0)</f>
        <v>Nebraska</v>
      </c>
      <c r="M4553" t="str">
        <f>VLOOKUP($L4553,Mapping!$AI$3:$AJ$48,2,0)</f>
        <v>United States</v>
      </c>
      <c r="N4553" t="str">
        <f>VLOOKUP($L4553,Mapping!$AI$3:$AK$48,3,0)</f>
        <v>Central</v>
      </c>
      <c r="O4553" t="str">
        <f>VLOOKUP(Table1[[#This Row],[Column1]],Mapping!$AM$8:$AN$11,2,0)</f>
        <v>Furniture</v>
      </c>
      <c r="P4553" t="str">
        <f>VLOOKUP(Table1[[#This Row],[Column3]],Mapping!$AP$5:$AQ$22,2,0)</f>
        <v>Furnishings</v>
      </c>
      <c r="Q4553">
        <v>547.30000000000007</v>
      </c>
      <c r="R4553">
        <v>13</v>
      </c>
      <c r="S4553">
        <v>175.13599999999997</v>
      </c>
    </row>
    <row r="4554" spans="1:19" x14ac:dyDescent="0.35">
      <c r="A4554">
        <v>4196</v>
      </c>
      <c r="B4554" t="s">
        <v>3718</v>
      </c>
      <c r="C4554" t="s">
        <v>430</v>
      </c>
      <c r="D4554" t="str">
        <f>MID(Table1[[#This Row],[Product ID]],5,2)</f>
        <v>AC</v>
      </c>
      <c r="E4554" t="str">
        <f>LEFT(Table1[[#This Row],[Product ID]],3)</f>
        <v>TEC</v>
      </c>
      <c r="F4554" s="10" t="e">
        <f>VLOOKUP(Table1[[#This Row],[Order ID]],Mapping!H4554:J12345,3,0)</f>
        <v>#N/A</v>
      </c>
      <c r="G4554" s="10" t="e">
        <f>VLOOKUP(Table1[[#This Row],[Order ID]],Mapping!H4554:K12345,4,0)</f>
        <v>#N/A</v>
      </c>
      <c r="H4554" t="str">
        <f>INDEX(Mapping!$B$2:$T$7793,MATCH(Data!$A4554,Mapping!$B$3:$B$7793,0),MATCH(Data!$H$1,Mapping!$B$2:$T$2,0))</f>
        <v>Standard Class</v>
      </c>
      <c r="I4554" t="str">
        <f>INDEX(Mapping!$B$2:$T$7793,MATCH(Data!$A4554,Mapping!$B$3:$B$7793,0),MATCH(Data!$I$1,Mapping!$B$2:$T$2,0))</f>
        <v>Consumer</v>
      </c>
      <c r="J4554">
        <f>VLOOKUP($A4554,Mapping!$X$3:$Y$7793,2,0)</f>
        <v>98103</v>
      </c>
      <c r="K4554" t="str">
        <f>VLOOKUP($J4554,Mapping!$AB$3:$AC$475,2,0)</f>
        <v>Fort Worth</v>
      </c>
      <c r="L4554" t="str">
        <f>VLOOKUP($K4554,Mapping!$AF$3:$AG$475,2,0)</f>
        <v>Texas</v>
      </c>
      <c r="M4554" t="str">
        <f>VLOOKUP($L4554,Mapping!$AI$3:$AJ$48,2,0)</f>
        <v>United States</v>
      </c>
      <c r="N4554" t="str">
        <f>VLOOKUP($L4554,Mapping!$AI$3:$AK$48,3,0)</f>
        <v>Central</v>
      </c>
      <c r="O4554" t="str">
        <f>VLOOKUP(Table1[[#This Row],[Column1]],Mapping!$AM$8:$AN$11,2,0)</f>
        <v>Technology</v>
      </c>
      <c r="P4554" t="str">
        <f>VLOOKUP(Table1[[#This Row],[Column3]],Mapping!$AP$5:$AQ$22,2,0)</f>
        <v>Accessories</v>
      </c>
      <c r="Q4554">
        <v>71.98</v>
      </c>
      <c r="R4554">
        <v>2</v>
      </c>
      <c r="S4554">
        <v>15.1158</v>
      </c>
    </row>
    <row r="4555" spans="1:19" x14ac:dyDescent="0.35">
      <c r="A4555">
        <v>4197</v>
      </c>
      <c r="B4555" t="s">
        <v>3718</v>
      </c>
      <c r="C4555" t="s">
        <v>3719</v>
      </c>
      <c r="D4555" t="str">
        <f>MID(Table1[[#This Row],[Product ID]],5,2)</f>
        <v>AC</v>
      </c>
      <c r="E4555" t="str">
        <f>LEFT(Table1[[#This Row],[Product ID]],3)</f>
        <v>TEC</v>
      </c>
      <c r="F4555" s="10" t="e">
        <f>VLOOKUP(Table1[[#This Row],[Order ID]],Mapping!H4555:J12346,3,0)</f>
        <v>#N/A</v>
      </c>
      <c r="G4555" s="10" t="e">
        <f>VLOOKUP(Table1[[#This Row],[Order ID]],Mapping!H4555:K12346,4,0)</f>
        <v>#N/A</v>
      </c>
      <c r="H4555" t="str">
        <f>INDEX(Mapping!$B$2:$T$7793,MATCH(Data!$A4555,Mapping!$B$3:$B$7793,0),MATCH(Data!$H$1,Mapping!$B$2:$T$2,0))</f>
        <v>First Class</v>
      </c>
      <c r="I4555" t="str">
        <f>INDEX(Mapping!$B$2:$T$7793,MATCH(Data!$A4555,Mapping!$B$3:$B$7793,0),MATCH(Data!$I$1,Mapping!$B$2:$T$2,0))</f>
        <v>Consumer</v>
      </c>
      <c r="J4555">
        <f>VLOOKUP($A4555,Mapping!$X$3:$Y$7793,2,0)</f>
        <v>98103</v>
      </c>
      <c r="K4555" t="str">
        <f>VLOOKUP($J4555,Mapping!$AB$3:$AC$475,2,0)</f>
        <v>Fort Worth</v>
      </c>
      <c r="L4555" t="str">
        <f>VLOOKUP($K4555,Mapping!$AF$3:$AG$475,2,0)</f>
        <v>Texas</v>
      </c>
      <c r="M4555" t="str">
        <f>VLOOKUP($L4555,Mapping!$AI$3:$AJ$48,2,0)</f>
        <v>United States</v>
      </c>
      <c r="N4555" t="str">
        <f>VLOOKUP($L4555,Mapping!$AI$3:$AK$48,3,0)</f>
        <v>Central</v>
      </c>
      <c r="O4555" t="str">
        <f>VLOOKUP(Table1[[#This Row],[Column1]],Mapping!$AM$8:$AN$11,2,0)</f>
        <v>Technology</v>
      </c>
      <c r="P4555" t="str">
        <f>VLOOKUP(Table1[[#This Row],[Column3]],Mapping!$AP$5:$AQ$22,2,0)</f>
        <v>Accessories</v>
      </c>
      <c r="Q4555">
        <v>79.98</v>
      </c>
      <c r="R4555">
        <v>2</v>
      </c>
      <c r="S4555">
        <v>26.3934</v>
      </c>
    </row>
    <row r="4556" spans="1:19" x14ac:dyDescent="0.35">
      <c r="A4556">
        <v>693</v>
      </c>
      <c r="B4556" t="s">
        <v>902</v>
      </c>
      <c r="C4556" t="s">
        <v>164</v>
      </c>
      <c r="D4556" t="str">
        <f>MID(Table1[[#This Row],[Product ID]],5,2)</f>
        <v>PH</v>
      </c>
      <c r="E4556" t="str">
        <f>LEFT(Table1[[#This Row],[Product ID]],3)</f>
        <v>TEC</v>
      </c>
      <c r="F4556" s="10" t="e">
        <f>VLOOKUP(Table1[[#This Row],[Order ID]],Mapping!H4556:J12347,3,0)</f>
        <v>#N/A</v>
      </c>
      <c r="G4556" s="10" t="e">
        <f>VLOOKUP(Table1[[#This Row],[Order ID]],Mapping!H4556:K12347,4,0)</f>
        <v>#N/A</v>
      </c>
      <c r="H4556" t="str">
        <f>INDEX(Mapping!$B$2:$T$7793,MATCH(Data!$A4556,Mapping!$B$3:$B$7793,0),MATCH(Data!$H$1,Mapping!$B$2:$T$2,0))</f>
        <v>First Class</v>
      </c>
      <c r="I4556" t="str">
        <f>INDEX(Mapping!$B$2:$T$7793,MATCH(Data!$A4556,Mapping!$B$3:$B$7793,0),MATCH(Data!$I$1,Mapping!$B$2:$T$2,0))</f>
        <v>Consumer</v>
      </c>
      <c r="J4556">
        <f>VLOOKUP($A4556,Mapping!$X$3:$Y$7793,2,0)</f>
        <v>60653</v>
      </c>
      <c r="K4556" t="str">
        <f>VLOOKUP($J4556,Mapping!$AB$3:$AC$475,2,0)</f>
        <v>Hialeah</v>
      </c>
      <c r="L4556" t="str">
        <f>VLOOKUP($K4556,Mapping!$AF$3:$AG$475,2,0)</f>
        <v>Florida</v>
      </c>
      <c r="M4556" t="str">
        <f>VLOOKUP($L4556,Mapping!$AI$3:$AJ$48,2,0)</f>
        <v>United States</v>
      </c>
      <c r="N4556" t="str">
        <f>VLOOKUP($L4556,Mapping!$AI$3:$AK$48,3,0)</f>
        <v>South</v>
      </c>
      <c r="O4556" t="str">
        <f>VLOOKUP(Table1[[#This Row],[Column1]],Mapping!$AM$8:$AN$11,2,0)</f>
        <v>Technology</v>
      </c>
      <c r="P4556" t="str">
        <f>VLOOKUP(Table1[[#This Row],[Column3]],Mapping!$AP$5:$AQ$22,2,0)</f>
        <v>Phones</v>
      </c>
      <c r="Q4556">
        <v>323.97600000000006</v>
      </c>
      <c r="R4556">
        <v>3</v>
      </c>
      <c r="S4556">
        <v>20.248499999999993</v>
      </c>
    </row>
    <row r="4557" spans="1:19" x14ac:dyDescent="0.35">
      <c r="A4557">
        <v>6715</v>
      </c>
      <c r="B4557" t="s">
        <v>5164</v>
      </c>
      <c r="C4557" t="s">
        <v>5165</v>
      </c>
      <c r="D4557" t="str">
        <f>MID(Table1[[#This Row],[Product ID]],5,2)</f>
        <v>ST</v>
      </c>
      <c r="E4557" t="str">
        <f>LEFT(Table1[[#This Row],[Product ID]],3)</f>
        <v>OFF</v>
      </c>
      <c r="F4557" s="10">
        <f>VLOOKUP(Table1[[#This Row],[Order ID]],Mapping!H4557:J12348,3,0)</f>
        <v>41891</v>
      </c>
      <c r="G4557" s="10">
        <f>VLOOKUP(Table1[[#This Row],[Order ID]],Mapping!H4557:K12348,4,0)</f>
        <v>41896</v>
      </c>
      <c r="H4557" t="str">
        <f>INDEX(Mapping!$B$2:$T$7793,MATCH(Data!$A4557,Mapping!$B$3:$B$7793,0),MATCH(Data!$H$1,Mapping!$B$2:$T$2,0))</f>
        <v>Standard Class</v>
      </c>
      <c r="I4557" t="str">
        <f>INDEX(Mapping!$B$2:$T$7793,MATCH(Data!$A4557,Mapping!$B$3:$B$7793,0),MATCH(Data!$I$1,Mapping!$B$2:$T$2,0))</f>
        <v>Corporate</v>
      </c>
      <c r="J4557">
        <f>VLOOKUP($A4557,Mapping!$X$3:$Y$7793,2,0)</f>
        <v>10024</v>
      </c>
      <c r="K4557" t="str">
        <f>VLOOKUP($J4557,Mapping!$AB$3:$AC$475,2,0)</f>
        <v>Memphis</v>
      </c>
      <c r="L4557" t="str">
        <f>VLOOKUP($K4557,Mapping!$AF$3:$AG$475,2,0)</f>
        <v>Tennessee</v>
      </c>
      <c r="M4557" t="str">
        <f>VLOOKUP($L4557,Mapping!$AI$3:$AJ$48,2,0)</f>
        <v>United States</v>
      </c>
      <c r="N4557" t="str">
        <f>VLOOKUP($L4557,Mapping!$AI$3:$AK$48,3,0)</f>
        <v>South</v>
      </c>
      <c r="O4557" t="str">
        <f>VLOOKUP(Table1[[#This Row],[Column1]],Mapping!$AM$8:$AN$11,2,0)</f>
        <v>Office Supplies</v>
      </c>
      <c r="P4557" t="str">
        <f>VLOOKUP(Table1[[#This Row],[Column3]],Mapping!$AP$5:$AQ$22,2,0)</f>
        <v>Storage</v>
      </c>
      <c r="Q4557">
        <v>65.12</v>
      </c>
      <c r="R4557">
        <v>4</v>
      </c>
      <c r="S4557">
        <v>16.931200000000004</v>
      </c>
    </row>
    <row r="4558" spans="1:19" x14ac:dyDescent="0.35">
      <c r="A4558">
        <v>837</v>
      </c>
      <c r="B4558" t="s">
        <v>1069</v>
      </c>
      <c r="C4558" t="s">
        <v>1070</v>
      </c>
      <c r="D4558" t="str">
        <f>MID(Table1[[#This Row],[Product ID]],5,2)</f>
        <v>AP</v>
      </c>
      <c r="E4558" t="str">
        <f>LEFT(Table1[[#This Row],[Product ID]],3)</f>
        <v>OFF</v>
      </c>
      <c r="F4558" s="10" t="e">
        <f>VLOOKUP(Table1[[#This Row],[Order ID]],Mapping!H4558:J12349,3,0)</f>
        <v>#N/A</v>
      </c>
      <c r="G4558" s="10" t="e">
        <f>VLOOKUP(Table1[[#This Row],[Order ID]],Mapping!H4558:K12349,4,0)</f>
        <v>#N/A</v>
      </c>
      <c r="H4558" t="str">
        <f>INDEX(Mapping!$B$2:$T$7793,MATCH(Data!$A4558,Mapping!$B$3:$B$7793,0),MATCH(Data!$H$1,Mapping!$B$2:$T$2,0))</f>
        <v>Standard Class</v>
      </c>
      <c r="I4558" t="str">
        <f>INDEX(Mapping!$B$2:$T$7793,MATCH(Data!$A4558,Mapping!$B$3:$B$7793,0),MATCH(Data!$I$1,Mapping!$B$2:$T$2,0))</f>
        <v>Consumer</v>
      </c>
      <c r="J4558">
        <f>VLOOKUP($A4558,Mapping!$X$3:$Y$7793,2,0)</f>
        <v>98105</v>
      </c>
      <c r="K4558" t="str">
        <f>VLOOKUP($J4558,Mapping!$AB$3:$AC$475,2,0)</f>
        <v>Dallas</v>
      </c>
      <c r="L4558" t="str">
        <f>VLOOKUP($K4558,Mapping!$AF$3:$AG$475,2,0)</f>
        <v>Texas</v>
      </c>
      <c r="M4558" t="str">
        <f>VLOOKUP($L4558,Mapping!$AI$3:$AJ$48,2,0)</f>
        <v>United States</v>
      </c>
      <c r="N4558" t="str">
        <f>VLOOKUP($L4558,Mapping!$AI$3:$AK$48,3,0)</f>
        <v>Central</v>
      </c>
      <c r="O4558" t="str">
        <f>VLOOKUP(Table1[[#This Row],[Column1]],Mapping!$AM$8:$AN$11,2,0)</f>
        <v>Office Supplies</v>
      </c>
      <c r="P4558" t="str">
        <f>VLOOKUP(Table1[[#This Row],[Column3]],Mapping!$AP$5:$AQ$22,2,0)</f>
        <v>Appliances</v>
      </c>
      <c r="Q4558">
        <v>119.96</v>
      </c>
      <c r="R4558">
        <v>2</v>
      </c>
      <c r="S4558">
        <v>33.588800000000006</v>
      </c>
    </row>
    <row r="4559" spans="1:19" x14ac:dyDescent="0.35">
      <c r="A4559">
        <v>838</v>
      </c>
      <c r="B4559" t="s">
        <v>1069</v>
      </c>
      <c r="C4559" t="s">
        <v>569</v>
      </c>
      <c r="D4559" t="str">
        <f>MID(Table1[[#This Row],[Product ID]],5,2)</f>
        <v>ST</v>
      </c>
      <c r="E4559" t="str">
        <f>LEFT(Table1[[#This Row],[Product ID]],3)</f>
        <v>OFF</v>
      </c>
      <c r="F4559" s="10" t="e">
        <f>VLOOKUP(Table1[[#This Row],[Order ID]],Mapping!H4559:J12350,3,0)</f>
        <v>#N/A</v>
      </c>
      <c r="G4559" s="10" t="e">
        <f>VLOOKUP(Table1[[#This Row],[Order ID]],Mapping!H4559:K12350,4,0)</f>
        <v>#N/A</v>
      </c>
      <c r="H4559" t="str">
        <f>INDEX(Mapping!$B$2:$T$7793,MATCH(Data!$A4559,Mapping!$B$3:$B$7793,0),MATCH(Data!$H$1,Mapping!$B$2:$T$2,0))</f>
        <v>Second Class</v>
      </c>
      <c r="I4559" t="str">
        <f>INDEX(Mapping!$B$2:$T$7793,MATCH(Data!$A4559,Mapping!$B$3:$B$7793,0),MATCH(Data!$I$1,Mapping!$B$2:$T$2,0))</f>
        <v>Consumer</v>
      </c>
      <c r="J4559">
        <f>VLOOKUP($A4559,Mapping!$X$3:$Y$7793,2,0)</f>
        <v>98105</v>
      </c>
      <c r="K4559" t="str">
        <f>VLOOKUP($J4559,Mapping!$AB$3:$AC$475,2,0)</f>
        <v>Dallas</v>
      </c>
      <c r="L4559" t="str">
        <f>VLOOKUP($K4559,Mapping!$AF$3:$AG$475,2,0)</f>
        <v>Texas</v>
      </c>
      <c r="M4559" t="str">
        <f>VLOOKUP($L4559,Mapping!$AI$3:$AJ$48,2,0)</f>
        <v>United States</v>
      </c>
      <c r="N4559" t="str">
        <f>VLOOKUP($L4559,Mapping!$AI$3:$AK$48,3,0)</f>
        <v>Central</v>
      </c>
      <c r="O4559" t="str">
        <f>VLOOKUP(Table1[[#This Row],[Column1]],Mapping!$AM$8:$AN$11,2,0)</f>
        <v>Office Supplies</v>
      </c>
      <c r="P4559" t="str">
        <f>VLOOKUP(Table1[[#This Row],[Column3]],Mapping!$AP$5:$AQ$22,2,0)</f>
        <v>Storage</v>
      </c>
      <c r="Q4559">
        <v>31.44</v>
      </c>
      <c r="R4559">
        <v>3</v>
      </c>
      <c r="S4559">
        <v>8.4888000000000012</v>
      </c>
    </row>
    <row r="4560" spans="1:19" x14ac:dyDescent="0.35">
      <c r="A4560">
        <v>839</v>
      </c>
      <c r="B4560" t="s">
        <v>1069</v>
      </c>
      <c r="C4560" t="s">
        <v>583</v>
      </c>
      <c r="D4560" t="str">
        <f>MID(Table1[[#This Row],[Product ID]],5,2)</f>
        <v>BI</v>
      </c>
      <c r="E4560" t="str">
        <f>LEFT(Table1[[#This Row],[Product ID]],3)</f>
        <v>OFF</v>
      </c>
      <c r="F4560" s="10" t="e">
        <f>VLOOKUP(Table1[[#This Row],[Order ID]],Mapping!H4560:J12351,3,0)</f>
        <v>#N/A</v>
      </c>
      <c r="G4560" s="10" t="e">
        <f>VLOOKUP(Table1[[#This Row],[Order ID]],Mapping!H4560:K12351,4,0)</f>
        <v>#N/A</v>
      </c>
      <c r="H4560" t="str">
        <f>INDEX(Mapping!$B$2:$T$7793,MATCH(Data!$A4560,Mapping!$B$3:$B$7793,0),MATCH(Data!$H$1,Mapping!$B$2:$T$2,0))</f>
        <v>Second Class</v>
      </c>
      <c r="I4560" t="str">
        <f>INDEX(Mapping!$B$2:$T$7793,MATCH(Data!$A4560,Mapping!$B$3:$B$7793,0),MATCH(Data!$I$1,Mapping!$B$2:$T$2,0))</f>
        <v>Consumer</v>
      </c>
      <c r="J4560">
        <f>VLOOKUP($A4560,Mapping!$X$3:$Y$7793,2,0)</f>
        <v>98105</v>
      </c>
      <c r="K4560" t="str">
        <f>VLOOKUP($J4560,Mapping!$AB$3:$AC$475,2,0)</f>
        <v>Dallas</v>
      </c>
      <c r="L4560" t="str">
        <f>VLOOKUP($K4560,Mapping!$AF$3:$AG$475,2,0)</f>
        <v>Texas</v>
      </c>
      <c r="M4560" t="str">
        <f>VLOOKUP($L4560,Mapping!$AI$3:$AJ$48,2,0)</f>
        <v>United States</v>
      </c>
      <c r="N4560" t="str">
        <f>VLOOKUP($L4560,Mapping!$AI$3:$AK$48,3,0)</f>
        <v>Central</v>
      </c>
      <c r="O4560" t="str">
        <f>VLOOKUP(Table1[[#This Row],[Column1]],Mapping!$AM$8:$AN$11,2,0)</f>
        <v>Office Supplies</v>
      </c>
      <c r="P4560" t="str">
        <f>VLOOKUP(Table1[[#This Row],[Column3]],Mapping!$AP$5:$AQ$22,2,0)</f>
        <v>Binders</v>
      </c>
      <c r="Q4560">
        <v>6.88</v>
      </c>
      <c r="R4560">
        <v>1</v>
      </c>
      <c r="S4560">
        <v>2.3220000000000001</v>
      </c>
    </row>
    <row r="4561" spans="1:19" x14ac:dyDescent="0.35">
      <c r="A4561">
        <v>7476</v>
      </c>
      <c r="B4561" t="s">
        <v>5598</v>
      </c>
      <c r="C4561" t="s">
        <v>1444</v>
      </c>
      <c r="D4561" t="str">
        <f>MID(Table1[[#This Row],[Product ID]],5,2)</f>
        <v>ST</v>
      </c>
      <c r="E4561" t="str">
        <f>LEFT(Table1[[#This Row],[Product ID]],3)</f>
        <v>OFF</v>
      </c>
      <c r="F4561" s="10">
        <f>VLOOKUP(Table1[[#This Row],[Order ID]],Mapping!H4561:J12352,3,0)</f>
        <v>41878</v>
      </c>
      <c r="G4561" s="10">
        <f>VLOOKUP(Table1[[#This Row],[Order ID]],Mapping!H4561:K12352,4,0)</f>
        <v>41879</v>
      </c>
      <c r="H4561" t="str">
        <f>INDEX(Mapping!$B$2:$T$7793,MATCH(Data!$A4561,Mapping!$B$3:$B$7793,0),MATCH(Data!$H$1,Mapping!$B$2:$T$2,0))</f>
        <v>Second Class</v>
      </c>
      <c r="I4561" t="str">
        <f>INDEX(Mapping!$B$2:$T$7793,MATCH(Data!$A4561,Mapping!$B$3:$B$7793,0),MATCH(Data!$I$1,Mapping!$B$2:$T$2,0))</f>
        <v>Consumer</v>
      </c>
      <c r="J4561">
        <f>VLOOKUP($A4561,Mapping!$X$3:$Y$7793,2,0)</f>
        <v>48234</v>
      </c>
      <c r="K4561" t="str">
        <f>VLOOKUP($J4561,Mapping!$AB$3:$AC$475,2,0)</f>
        <v>Chester</v>
      </c>
      <c r="L4561" t="str">
        <f>VLOOKUP($K4561,Mapping!$AF$3:$AG$475,2,0)</f>
        <v>Pennsylvania</v>
      </c>
      <c r="M4561" t="str">
        <f>VLOOKUP($L4561,Mapping!$AI$3:$AJ$48,2,0)</f>
        <v>United States</v>
      </c>
      <c r="N4561" t="str">
        <f>VLOOKUP($L4561,Mapping!$AI$3:$AK$48,3,0)</f>
        <v>East</v>
      </c>
      <c r="O4561" t="str">
        <f>VLOOKUP(Table1[[#This Row],[Column1]],Mapping!$AM$8:$AN$11,2,0)</f>
        <v>Office Supplies</v>
      </c>
      <c r="P4561" t="str">
        <f>VLOOKUP(Table1[[#This Row],[Column3]],Mapping!$AP$5:$AQ$22,2,0)</f>
        <v>Storage</v>
      </c>
      <c r="Q4561">
        <v>53.72</v>
      </c>
      <c r="R4561">
        <v>4</v>
      </c>
      <c r="S4561">
        <v>13.967199999999998</v>
      </c>
    </row>
    <row r="4562" spans="1:19" x14ac:dyDescent="0.35">
      <c r="A4562">
        <v>7534</v>
      </c>
      <c r="B4562" t="s">
        <v>5630</v>
      </c>
      <c r="C4562" t="s">
        <v>2433</v>
      </c>
      <c r="D4562" t="str">
        <f>MID(Table1[[#This Row],[Product ID]],5,2)</f>
        <v>ST</v>
      </c>
      <c r="E4562" t="str">
        <f>LEFT(Table1[[#This Row],[Product ID]],3)</f>
        <v>OFF</v>
      </c>
      <c r="F4562" s="10">
        <f>VLOOKUP(Table1[[#This Row],[Order ID]],Mapping!H4562:J12353,3,0)</f>
        <v>41883</v>
      </c>
      <c r="G4562" s="10">
        <f>VLOOKUP(Table1[[#This Row],[Order ID]],Mapping!H4562:K12353,4,0)</f>
        <v>41888</v>
      </c>
      <c r="H4562" t="str">
        <f>INDEX(Mapping!$B$2:$T$7793,MATCH(Data!$A4562,Mapping!$B$3:$B$7793,0),MATCH(Data!$H$1,Mapping!$B$2:$T$2,0))</f>
        <v>Standard Class</v>
      </c>
      <c r="I4562" t="str">
        <f>INDEX(Mapping!$B$2:$T$7793,MATCH(Data!$A4562,Mapping!$B$3:$B$7793,0),MATCH(Data!$I$1,Mapping!$B$2:$T$2,0))</f>
        <v>Home Office</v>
      </c>
      <c r="J4562">
        <f>VLOOKUP($A4562,Mapping!$X$3:$Y$7793,2,0)</f>
        <v>94109</v>
      </c>
      <c r="K4562" t="str">
        <f>VLOOKUP($J4562,Mapping!$AB$3:$AC$475,2,0)</f>
        <v>Fremont</v>
      </c>
      <c r="L4562" t="str">
        <f>VLOOKUP($K4562,Mapping!$AF$3:$AG$475,2,0)</f>
        <v>Nebraska</v>
      </c>
      <c r="M4562" t="str">
        <f>VLOOKUP($L4562,Mapping!$AI$3:$AJ$48,2,0)</f>
        <v>United States</v>
      </c>
      <c r="N4562" t="str">
        <f>VLOOKUP($L4562,Mapping!$AI$3:$AK$48,3,0)</f>
        <v>Central</v>
      </c>
      <c r="O4562" t="str">
        <f>VLOOKUP(Table1[[#This Row],[Column1]],Mapping!$AM$8:$AN$11,2,0)</f>
        <v>Office Supplies</v>
      </c>
      <c r="P4562" t="str">
        <f>VLOOKUP(Table1[[#This Row],[Column3]],Mapping!$AP$5:$AQ$22,2,0)</f>
        <v>Storage</v>
      </c>
      <c r="Q4562">
        <v>193.95000000000002</v>
      </c>
      <c r="R4562">
        <v>3</v>
      </c>
      <c r="S4562">
        <v>9.6974999999999838</v>
      </c>
    </row>
    <row r="4563" spans="1:19" x14ac:dyDescent="0.35">
      <c r="A4563">
        <v>3621</v>
      </c>
      <c r="B4563" t="s">
        <v>3361</v>
      </c>
      <c r="C4563" t="s">
        <v>1407</v>
      </c>
      <c r="D4563" t="str">
        <f>MID(Table1[[#This Row],[Product ID]],5,2)</f>
        <v>PA</v>
      </c>
      <c r="E4563" t="str">
        <f>LEFT(Table1[[#This Row],[Product ID]],3)</f>
        <v>OFF</v>
      </c>
      <c r="F4563" s="10" t="e">
        <f>VLOOKUP(Table1[[#This Row],[Order ID]],Mapping!H4563:J12354,3,0)</f>
        <v>#N/A</v>
      </c>
      <c r="G4563" s="10" t="e">
        <f>VLOOKUP(Table1[[#This Row],[Order ID]],Mapping!H4563:K12354,4,0)</f>
        <v>#N/A</v>
      </c>
      <c r="H4563" t="str">
        <f>INDEX(Mapping!$B$2:$T$7793,MATCH(Data!$A4563,Mapping!$B$3:$B$7793,0),MATCH(Data!$H$1,Mapping!$B$2:$T$2,0))</f>
        <v>Standard Class</v>
      </c>
      <c r="I4563" t="str">
        <f>INDEX(Mapping!$B$2:$T$7793,MATCH(Data!$A4563,Mapping!$B$3:$B$7793,0),MATCH(Data!$I$1,Mapping!$B$2:$T$2,0))</f>
        <v>Home Office</v>
      </c>
      <c r="J4563">
        <f>VLOOKUP($A4563,Mapping!$X$3:$Y$7793,2,0)</f>
        <v>8861</v>
      </c>
      <c r="K4563" t="str">
        <f>VLOOKUP($J4563,Mapping!$AB$3:$AC$475,2,0)</f>
        <v>Holyoke</v>
      </c>
      <c r="L4563" t="str">
        <f>VLOOKUP($K4563,Mapping!$AF$3:$AG$475,2,0)</f>
        <v>Massachusetts</v>
      </c>
      <c r="M4563" t="str">
        <f>VLOOKUP($L4563,Mapping!$AI$3:$AJ$48,2,0)</f>
        <v>United States</v>
      </c>
      <c r="N4563" t="str">
        <f>VLOOKUP($L4563,Mapping!$AI$3:$AK$48,3,0)</f>
        <v>East</v>
      </c>
      <c r="O4563" t="str">
        <f>VLOOKUP(Table1[[#This Row],[Column1]],Mapping!$AM$8:$AN$11,2,0)</f>
        <v>Office Supplies</v>
      </c>
      <c r="P4563" t="str">
        <f>VLOOKUP(Table1[[#This Row],[Column3]],Mapping!$AP$5:$AQ$22,2,0)</f>
        <v>Paper</v>
      </c>
      <c r="Q4563">
        <v>11.76</v>
      </c>
      <c r="R4563">
        <v>2</v>
      </c>
      <c r="S4563">
        <v>5.7623999999999995</v>
      </c>
    </row>
    <row r="4564" spans="1:19" x14ac:dyDescent="0.35">
      <c r="A4564">
        <v>3622</v>
      </c>
      <c r="B4564" t="s">
        <v>3361</v>
      </c>
      <c r="C4564" t="s">
        <v>2004</v>
      </c>
      <c r="D4564" t="str">
        <f>MID(Table1[[#This Row],[Product ID]],5,2)</f>
        <v>ST</v>
      </c>
      <c r="E4564" t="str">
        <f>LEFT(Table1[[#This Row],[Product ID]],3)</f>
        <v>OFF</v>
      </c>
      <c r="F4564" s="10" t="e">
        <f>VLOOKUP(Table1[[#This Row],[Order ID]],Mapping!H4564:J12355,3,0)</f>
        <v>#N/A</v>
      </c>
      <c r="G4564" s="10" t="e">
        <f>VLOOKUP(Table1[[#This Row],[Order ID]],Mapping!H4564:K12355,4,0)</f>
        <v>#N/A</v>
      </c>
      <c r="H4564" t="str">
        <f>INDEX(Mapping!$B$2:$T$7793,MATCH(Data!$A4564,Mapping!$B$3:$B$7793,0),MATCH(Data!$H$1,Mapping!$B$2:$T$2,0))</f>
        <v>Standard Class</v>
      </c>
      <c r="I4564" t="str">
        <f>INDEX(Mapping!$B$2:$T$7793,MATCH(Data!$A4564,Mapping!$B$3:$B$7793,0),MATCH(Data!$I$1,Mapping!$B$2:$T$2,0))</f>
        <v>Home Office</v>
      </c>
      <c r="J4564">
        <f>VLOOKUP($A4564,Mapping!$X$3:$Y$7793,2,0)</f>
        <v>8861</v>
      </c>
      <c r="K4564" t="str">
        <f>VLOOKUP($J4564,Mapping!$AB$3:$AC$475,2,0)</f>
        <v>Holyoke</v>
      </c>
      <c r="L4564" t="str">
        <f>VLOOKUP($K4564,Mapping!$AF$3:$AG$475,2,0)</f>
        <v>Massachusetts</v>
      </c>
      <c r="M4564" t="str">
        <f>VLOOKUP($L4564,Mapping!$AI$3:$AJ$48,2,0)</f>
        <v>United States</v>
      </c>
      <c r="N4564" t="str">
        <f>VLOOKUP($L4564,Mapping!$AI$3:$AK$48,3,0)</f>
        <v>East</v>
      </c>
      <c r="O4564" t="str">
        <f>VLOOKUP(Table1[[#This Row],[Column1]],Mapping!$AM$8:$AN$11,2,0)</f>
        <v>Office Supplies</v>
      </c>
      <c r="P4564" t="str">
        <f>VLOOKUP(Table1[[#This Row],[Column3]],Mapping!$AP$5:$AQ$22,2,0)</f>
        <v>Storage</v>
      </c>
      <c r="Q4564">
        <v>166.45</v>
      </c>
      <c r="R4564">
        <v>5</v>
      </c>
      <c r="S4564">
        <v>39.947999999999993</v>
      </c>
    </row>
    <row r="4565" spans="1:19" x14ac:dyDescent="0.35">
      <c r="A4565">
        <v>521</v>
      </c>
      <c r="B4565" t="s">
        <v>694</v>
      </c>
      <c r="C4565" t="s">
        <v>695</v>
      </c>
      <c r="D4565" t="str">
        <f>MID(Table1[[#This Row],[Product ID]],5,2)</f>
        <v>SU</v>
      </c>
      <c r="E4565" t="str">
        <f>LEFT(Table1[[#This Row],[Product ID]],3)</f>
        <v>OFF</v>
      </c>
      <c r="F4565" s="10" t="e">
        <f>VLOOKUP(Table1[[#This Row],[Order ID]],Mapping!H4565:J12356,3,0)</f>
        <v>#N/A</v>
      </c>
      <c r="G4565" s="10" t="e">
        <f>VLOOKUP(Table1[[#This Row],[Order ID]],Mapping!H4565:K12356,4,0)</f>
        <v>#N/A</v>
      </c>
      <c r="H4565" t="str">
        <f>INDEX(Mapping!$B$2:$T$7793,MATCH(Data!$A4565,Mapping!$B$3:$B$7793,0),MATCH(Data!$H$1,Mapping!$B$2:$T$2,0))</f>
        <v>Standard Class</v>
      </c>
      <c r="I4565" t="str">
        <f>INDEX(Mapping!$B$2:$T$7793,MATCH(Data!$A4565,Mapping!$B$3:$B$7793,0),MATCH(Data!$I$1,Mapping!$B$2:$T$2,0))</f>
        <v>Corporate</v>
      </c>
      <c r="J4565">
        <f>VLOOKUP($A4565,Mapping!$X$3:$Y$7793,2,0)</f>
        <v>75081</v>
      </c>
      <c r="K4565" t="str">
        <f>VLOOKUP($J4565,Mapping!$AB$3:$AC$475,2,0)</f>
        <v>Norwich</v>
      </c>
      <c r="L4565" t="str">
        <f>VLOOKUP($K4565,Mapping!$AF$3:$AG$475,2,0)</f>
        <v>Connecticut</v>
      </c>
      <c r="M4565" t="str">
        <f>VLOOKUP($L4565,Mapping!$AI$3:$AJ$48,2,0)</f>
        <v>United States</v>
      </c>
      <c r="N4565" t="str">
        <f>VLOOKUP($L4565,Mapping!$AI$3:$AK$48,3,0)</f>
        <v>East</v>
      </c>
      <c r="O4565" t="str">
        <f>VLOOKUP(Table1[[#This Row],[Column1]],Mapping!$AM$8:$AN$11,2,0)</f>
        <v>Office Supplies</v>
      </c>
      <c r="P4565" t="str">
        <f>VLOOKUP(Table1[[#This Row],[Column3]],Mapping!$AP$5:$AQ$22,2,0)</f>
        <v>Supplies</v>
      </c>
      <c r="Q4565">
        <v>23.76</v>
      </c>
      <c r="R4565">
        <v>3</v>
      </c>
      <c r="S4565">
        <v>2.0789999999999997</v>
      </c>
    </row>
    <row r="4566" spans="1:19" x14ac:dyDescent="0.35">
      <c r="A4566">
        <v>522</v>
      </c>
      <c r="B4566" t="s">
        <v>694</v>
      </c>
      <c r="C4566" t="s">
        <v>304</v>
      </c>
      <c r="D4566" t="str">
        <f>MID(Table1[[#This Row],[Product ID]],5,2)</f>
        <v>PA</v>
      </c>
      <c r="E4566" t="str">
        <f>LEFT(Table1[[#This Row],[Product ID]],3)</f>
        <v>OFF</v>
      </c>
      <c r="F4566" s="10" t="e">
        <f>VLOOKUP(Table1[[#This Row],[Order ID]],Mapping!H4566:J12357,3,0)</f>
        <v>#N/A</v>
      </c>
      <c r="G4566" s="10" t="e">
        <f>VLOOKUP(Table1[[#This Row],[Order ID]],Mapping!H4566:K12357,4,0)</f>
        <v>#N/A</v>
      </c>
      <c r="H4566" t="str">
        <f>INDEX(Mapping!$B$2:$T$7793,MATCH(Data!$A4566,Mapping!$B$3:$B$7793,0),MATCH(Data!$H$1,Mapping!$B$2:$T$2,0))</f>
        <v>Second Class</v>
      </c>
      <c r="I4566" t="str">
        <f>INDEX(Mapping!$B$2:$T$7793,MATCH(Data!$A4566,Mapping!$B$3:$B$7793,0),MATCH(Data!$I$1,Mapping!$B$2:$T$2,0))</f>
        <v>Corporate</v>
      </c>
      <c r="J4566">
        <f>VLOOKUP($A4566,Mapping!$X$3:$Y$7793,2,0)</f>
        <v>75081</v>
      </c>
      <c r="K4566" t="str">
        <f>VLOOKUP($J4566,Mapping!$AB$3:$AC$475,2,0)</f>
        <v>Norwich</v>
      </c>
      <c r="L4566" t="str">
        <f>VLOOKUP($K4566,Mapping!$AF$3:$AG$475,2,0)</f>
        <v>Connecticut</v>
      </c>
      <c r="M4566" t="str">
        <f>VLOOKUP($L4566,Mapping!$AI$3:$AJ$48,2,0)</f>
        <v>United States</v>
      </c>
      <c r="N4566" t="str">
        <f>VLOOKUP($L4566,Mapping!$AI$3:$AK$48,3,0)</f>
        <v>East</v>
      </c>
      <c r="O4566" t="str">
        <f>VLOOKUP(Table1[[#This Row],[Column1]],Mapping!$AM$8:$AN$11,2,0)</f>
        <v>Office Supplies</v>
      </c>
      <c r="P4566" t="str">
        <f>VLOOKUP(Table1[[#This Row],[Column3]],Mapping!$AP$5:$AQ$22,2,0)</f>
        <v>Paper</v>
      </c>
      <c r="Q4566">
        <v>85.055999999999997</v>
      </c>
      <c r="R4566">
        <v>3</v>
      </c>
      <c r="S4566">
        <v>28.706399999999991</v>
      </c>
    </row>
    <row r="4567" spans="1:19" x14ac:dyDescent="0.35">
      <c r="A4567">
        <v>523</v>
      </c>
      <c r="B4567" t="s">
        <v>694</v>
      </c>
      <c r="C4567" t="s">
        <v>696</v>
      </c>
      <c r="D4567" t="str">
        <f>MID(Table1[[#This Row],[Product ID]],5,2)</f>
        <v>PH</v>
      </c>
      <c r="E4567" t="str">
        <f>LEFT(Table1[[#This Row],[Product ID]],3)</f>
        <v>TEC</v>
      </c>
      <c r="F4567" s="10" t="e">
        <f>VLOOKUP(Table1[[#This Row],[Order ID]],Mapping!H4567:J12358,3,0)</f>
        <v>#N/A</v>
      </c>
      <c r="G4567" s="10" t="e">
        <f>VLOOKUP(Table1[[#This Row],[Order ID]],Mapping!H4567:K12358,4,0)</f>
        <v>#N/A</v>
      </c>
      <c r="H4567" t="str">
        <f>INDEX(Mapping!$B$2:$T$7793,MATCH(Data!$A4567,Mapping!$B$3:$B$7793,0),MATCH(Data!$H$1,Mapping!$B$2:$T$2,0))</f>
        <v>Second Class</v>
      </c>
      <c r="I4567" t="str">
        <f>INDEX(Mapping!$B$2:$T$7793,MATCH(Data!$A4567,Mapping!$B$3:$B$7793,0),MATCH(Data!$I$1,Mapping!$B$2:$T$2,0))</f>
        <v>Corporate</v>
      </c>
      <c r="J4567">
        <f>VLOOKUP($A4567,Mapping!$X$3:$Y$7793,2,0)</f>
        <v>75081</v>
      </c>
      <c r="K4567" t="str">
        <f>VLOOKUP($J4567,Mapping!$AB$3:$AC$475,2,0)</f>
        <v>Norwich</v>
      </c>
      <c r="L4567" t="str">
        <f>VLOOKUP($K4567,Mapping!$AF$3:$AG$475,2,0)</f>
        <v>Connecticut</v>
      </c>
      <c r="M4567" t="str">
        <f>VLOOKUP($L4567,Mapping!$AI$3:$AJ$48,2,0)</f>
        <v>United States</v>
      </c>
      <c r="N4567" t="str">
        <f>VLOOKUP($L4567,Mapping!$AI$3:$AK$48,3,0)</f>
        <v>East</v>
      </c>
      <c r="O4567" t="str">
        <f>VLOOKUP(Table1[[#This Row],[Column1]],Mapping!$AM$8:$AN$11,2,0)</f>
        <v>Technology</v>
      </c>
      <c r="P4567" t="str">
        <f>VLOOKUP(Table1[[#This Row],[Column3]],Mapping!$AP$5:$AQ$22,2,0)</f>
        <v>Phones</v>
      </c>
      <c r="Q4567">
        <v>381.57600000000002</v>
      </c>
      <c r="R4567">
        <v>3</v>
      </c>
      <c r="S4567">
        <v>28.618200000000002</v>
      </c>
    </row>
    <row r="4568" spans="1:19" x14ac:dyDescent="0.35">
      <c r="A4568">
        <v>3965</v>
      </c>
      <c r="B4568" t="s">
        <v>3570</v>
      </c>
      <c r="C4568" t="s">
        <v>3571</v>
      </c>
      <c r="D4568" t="str">
        <f>MID(Table1[[#This Row],[Product ID]],5,2)</f>
        <v>PA</v>
      </c>
      <c r="E4568" t="str">
        <f>LEFT(Table1[[#This Row],[Product ID]],3)</f>
        <v>OFF</v>
      </c>
      <c r="F4568" s="10" t="e">
        <f>VLOOKUP(Table1[[#This Row],[Order ID]],Mapping!H4568:J12359,3,0)</f>
        <v>#N/A</v>
      </c>
      <c r="G4568" s="10" t="e">
        <f>VLOOKUP(Table1[[#This Row],[Order ID]],Mapping!H4568:K12359,4,0)</f>
        <v>#N/A</v>
      </c>
      <c r="H4568" t="str">
        <f>INDEX(Mapping!$B$2:$T$7793,MATCH(Data!$A4568,Mapping!$B$3:$B$7793,0),MATCH(Data!$H$1,Mapping!$B$2:$T$2,0))</f>
        <v>Standard Class</v>
      </c>
      <c r="I4568" t="str">
        <f>INDEX(Mapping!$B$2:$T$7793,MATCH(Data!$A4568,Mapping!$B$3:$B$7793,0),MATCH(Data!$I$1,Mapping!$B$2:$T$2,0))</f>
        <v>Corporate</v>
      </c>
      <c r="J4568">
        <f>VLOOKUP($A4568,Mapping!$X$3:$Y$7793,2,0)</f>
        <v>80538</v>
      </c>
      <c r="K4568" t="str">
        <f>VLOOKUP($J4568,Mapping!$AB$3:$AC$475,2,0)</f>
        <v>Owensboro</v>
      </c>
      <c r="L4568" t="str">
        <f>VLOOKUP($K4568,Mapping!$AF$3:$AG$475,2,0)</f>
        <v>Kentucky</v>
      </c>
      <c r="M4568" t="str">
        <f>VLOOKUP($L4568,Mapping!$AI$3:$AJ$48,2,0)</f>
        <v>United States</v>
      </c>
      <c r="N4568" t="str">
        <f>VLOOKUP($L4568,Mapping!$AI$3:$AK$48,3,0)</f>
        <v>South</v>
      </c>
      <c r="O4568" t="str">
        <f>VLOOKUP(Table1[[#This Row],[Column1]],Mapping!$AM$8:$AN$11,2,0)</f>
        <v>Office Supplies</v>
      </c>
      <c r="P4568" t="str">
        <f>VLOOKUP(Table1[[#This Row],[Column3]],Mapping!$AP$5:$AQ$22,2,0)</f>
        <v>Paper</v>
      </c>
      <c r="Q4568">
        <v>7.9680000000000009</v>
      </c>
      <c r="R4568">
        <v>2</v>
      </c>
      <c r="S4568">
        <v>2.8884000000000007</v>
      </c>
    </row>
    <row r="4569" spans="1:19" x14ac:dyDescent="0.35">
      <c r="A4569">
        <v>3966</v>
      </c>
      <c r="B4569" t="s">
        <v>3570</v>
      </c>
      <c r="C4569" t="s">
        <v>752</v>
      </c>
      <c r="D4569" t="str">
        <f>MID(Table1[[#This Row],[Product ID]],5,2)</f>
        <v>EN</v>
      </c>
      <c r="E4569" t="str">
        <f>LEFT(Table1[[#This Row],[Product ID]],3)</f>
        <v>OFF</v>
      </c>
      <c r="F4569" s="10" t="e">
        <f>VLOOKUP(Table1[[#This Row],[Order ID]],Mapping!H4569:J12360,3,0)</f>
        <v>#N/A</v>
      </c>
      <c r="G4569" s="10" t="e">
        <f>VLOOKUP(Table1[[#This Row],[Order ID]],Mapping!H4569:K12360,4,0)</f>
        <v>#N/A</v>
      </c>
      <c r="H4569" t="str">
        <f>INDEX(Mapping!$B$2:$T$7793,MATCH(Data!$A4569,Mapping!$B$3:$B$7793,0),MATCH(Data!$H$1,Mapping!$B$2:$T$2,0))</f>
        <v>First Class</v>
      </c>
      <c r="I4569" t="str">
        <f>INDEX(Mapping!$B$2:$T$7793,MATCH(Data!$A4569,Mapping!$B$3:$B$7793,0),MATCH(Data!$I$1,Mapping!$B$2:$T$2,0))</f>
        <v>Corporate</v>
      </c>
      <c r="J4569">
        <f>VLOOKUP($A4569,Mapping!$X$3:$Y$7793,2,0)</f>
        <v>80538</v>
      </c>
      <c r="K4569" t="str">
        <f>VLOOKUP($J4569,Mapping!$AB$3:$AC$475,2,0)</f>
        <v>Owensboro</v>
      </c>
      <c r="L4569" t="str">
        <f>VLOOKUP($K4569,Mapping!$AF$3:$AG$475,2,0)</f>
        <v>Kentucky</v>
      </c>
      <c r="M4569" t="str">
        <f>VLOOKUP($L4569,Mapping!$AI$3:$AJ$48,2,0)</f>
        <v>United States</v>
      </c>
      <c r="N4569" t="str">
        <f>VLOOKUP($L4569,Mapping!$AI$3:$AK$48,3,0)</f>
        <v>South</v>
      </c>
      <c r="O4569" t="str">
        <f>VLOOKUP(Table1[[#This Row],[Column1]],Mapping!$AM$8:$AN$11,2,0)</f>
        <v>Office Supplies</v>
      </c>
      <c r="P4569" t="str">
        <f>VLOOKUP(Table1[[#This Row],[Column3]],Mapping!$AP$5:$AQ$22,2,0)</f>
        <v>Envelopes</v>
      </c>
      <c r="Q4569">
        <v>8.7840000000000007</v>
      </c>
      <c r="R4569">
        <v>1</v>
      </c>
      <c r="S4569">
        <v>3.1842000000000001</v>
      </c>
    </row>
    <row r="4570" spans="1:19" x14ac:dyDescent="0.35">
      <c r="A4570">
        <v>682</v>
      </c>
      <c r="B4570" t="s">
        <v>888</v>
      </c>
      <c r="C4570" t="s">
        <v>889</v>
      </c>
      <c r="D4570" t="str">
        <f>MID(Table1[[#This Row],[Product ID]],5,2)</f>
        <v>AC</v>
      </c>
      <c r="E4570" t="str">
        <f>LEFT(Table1[[#This Row],[Product ID]],3)</f>
        <v>TEC</v>
      </c>
      <c r="F4570" s="10" t="e">
        <f>VLOOKUP(Table1[[#This Row],[Order ID]],Mapping!H4570:J12361,3,0)</f>
        <v>#N/A</v>
      </c>
      <c r="G4570" s="10" t="e">
        <f>VLOOKUP(Table1[[#This Row],[Order ID]],Mapping!H4570:K12361,4,0)</f>
        <v>#N/A</v>
      </c>
      <c r="H4570" t="str">
        <f>INDEX(Mapping!$B$2:$T$7793,MATCH(Data!$A4570,Mapping!$B$3:$B$7793,0),MATCH(Data!$H$1,Mapping!$B$2:$T$2,0))</f>
        <v>Standard Class</v>
      </c>
      <c r="I4570" t="str">
        <f>INDEX(Mapping!$B$2:$T$7793,MATCH(Data!$A4570,Mapping!$B$3:$B$7793,0),MATCH(Data!$I$1,Mapping!$B$2:$T$2,0))</f>
        <v>Corporate</v>
      </c>
      <c r="J4570">
        <f>VLOOKUP($A4570,Mapping!$X$3:$Y$7793,2,0)</f>
        <v>10801</v>
      </c>
      <c r="K4570" t="str">
        <f>VLOOKUP($J4570,Mapping!$AB$3:$AC$475,2,0)</f>
        <v>Laredo</v>
      </c>
      <c r="L4570" t="str">
        <f>VLOOKUP($K4570,Mapping!$AF$3:$AG$475,2,0)</f>
        <v>Texas</v>
      </c>
      <c r="M4570" t="str">
        <f>VLOOKUP($L4570,Mapping!$AI$3:$AJ$48,2,0)</f>
        <v>United States</v>
      </c>
      <c r="N4570" t="str">
        <f>VLOOKUP($L4570,Mapping!$AI$3:$AK$48,3,0)</f>
        <v>Central</v>
      </c>
      <c r="O4570" t="str">
        <f>VLOOKUP(Table1[[#This Row],[Column1]],Mapping!$AM$8:$AN$11,2,0)</f>
        <v>Technology</v>
      </c>
      <c r="P4570" t="str">
        <f>VLOOKUP(Table1[[#This Row],[Column3]],Mapping!$AP$5:$AQ$22,2,0)</f>
        <v>Accessories</v>
      </c>
      <c r="Q4570">
        <v>149.94999999999999</v>
      </c>
      <c r="R4570">
        <v>5</v>
      </c>
      <c r="S4570">
        <v>14.994999999999994</v>
      </c>
    </row>
    <row r="4571" spans="1:19" x14ac:dyDescent="0.35">
      <c r="A4571">
        <v>683</v>
      </c>
      <c r="B4571" t="s">
        <v>888</v>
      </c>
      <c r="C4571" t="s">
        <v>485</v>
      </c>
      <c r="D4571" t="str">
        <f>MID(Table1[[#This Row],[Product ID]],5,2)</f>
        <v>BI</v>
      </c>
      <c r="E4571" t="str">
        <f>LEFT(Table1[[#This Row],[Product ID]],3)</f>
        <v>OFF</v>
      </c>
      <c r="F4571" s="10" t="e">
        <f>VLOOKUP(Table1[[#This Row],[Order ID]],Mapping!H4571:J12362,3,0)</f>
        <v>#N/A</v>
      </c>
      <c r="G4571" s="10" t="e">
        <f>VLOOKUP(Table1[[#This Row],[Order ID]],Mapping!H4571:K12362,4,0)</f>
        <v>#N/A</v>
      </c>
      <c r="H4571" t="str">
        <f>INDEX(Mapping!$B$2:$T$7793,MATCH(Data!$A4571,Mapping!$B$3:$B$7793,0),MATCH(Data!$H$1,Mapping!$B$2:$T$2,0))</f>
        <v>Standard Class</v>
      </c>
      <c r="I4571" t="str">
        <f>INDEX(Mapping!$B$2:$T$7793,MATCH(Data!$A4571,Mapping!$B$3:$B$7793,0),MATCH(Data!$I$1,Mapping!$B$2:$T$2,0))</f>
        <v>Consumer</v>
      </c>
      <c r="J4571">
        <f>VLOOKUP($A4571,Mapping!$X$3:$Y$7793,2,0)</f>
        <v>10801</v>
      </c>
      <c r="K4571" t="str">
        <f>VLOOKUP($J4571,Mapping!$AB$3:$AC$475,2,0)</f>
        <v>Laredo</v>
      </c>
      <c r="L4571" t="str">
        <f>VLOOKUP($K4571,Mapping!$AF$3:$AG$475,2,0)</f>
        <v>Texas</v>
      </c>
      <c r="M4571" t="str">
        <f>VLOOKUP($L4571,Mapping!$AI$3:$AJ$48,2,0)</f>
        <v>United States</v>
      </c>
      <c r="N4571" t="str">
        <f>VLOOKUP($L4571,Mapping!$AI$3:$AK$48,3,0)</f>
        <v>Central</v>
      </c>
      <c r="O4571" t="str">
        <f>VLOOKUP(Table1[[#This Row],[Column1]],Mapping!$AM$8:$AN$11,2,0)</f>
        <v>Office Supplies</v>
      </c>
      <c r="P4571" t="str">
        <f>VLOOKUP(Table1[[#This Row],[Column3]],Mapping!$AP$5:$AQ$22,2,0)</f>
        <v>Binders</v>
      </c>
      <c r="Q4571">
        <v>51.311999999999998</v>
      </c>
      <c r="R4571">
        <v>3</v>
      </c>
      <c r="S4571">
        <v>18.600599999999996</v>
      </c>
    </row>
    <row r="4572" spans="1:19" x14ac:dyDescent="0.35">
      <c r="A4572">
        <v>209</v>
      </c>
      <c r="B4572" t="s">
        <v>293</v>
      </c>
      <c r="C4572" t="s">
        <v>294</v>
      </c>
      <c r="D4572" t="str">
        <f>MID(Table1[[#This Row],[Product ID]],5,2)</f>
        <v>PA</v>
      </c>
      <c r="E4572" t="str">
        <f>LEFT(Table1[[#This Row],[Product ID]],3)</f>
        <v>OFF</v>
      </c>
      <c r="F4572" s="10" t="e">
        <f>VLOOKUP(Table1[[#This Row],[Order ID]],Mapping!H4572:J12363,3,0)</f>
        <v>#N/A</v>
      </c>
      <c r="G4572" s="10" t="e">
        <f>VLOOKUP(Table1[[#This Row],[Order ID]],Mapping!H4572:K12363,4,0)</f>
        <v>#N/A</v>
      </c>
      <c r="H4572" t="str">
        <f>INDEX(Mapping!$B$2:$T$7793,MATCH(Data!$A4572,Mapping!$B$3:$B$7793,0),MATCH(Data!$H$1,Mapping!$B$2:$T$2,0))</f>
        <v>First Class</v>
      </c>
      <c r="I4572" t="str">
        <f>INDEX(Mapping!$B$2:$T$7793,MATCH(Data!$A4572,Mapping!$B$3:$B$7793,0),MATCH(Data!$I$1,Mapping!$B$2:$T$2,0))</f>
        <v>Corporate</v>
      </c>
      <c r="J4572">
        <f>VLOOKUP($A4572,Mapping!$X$3:$Y$7793,2,0)</f>
        <v>19140</v>
      </c>
      <c r="K4572" t="str">
        <f>VLOOKUP($J4572,Mapping!$AB$3:$AC$475,2,0)</f>
        <v>Orem</v>
      </c>
      <c r="L4572" t="str">
        <f>VLOOKUP($K4572,Mapping!$AF$3:$AG$475,2,0)</f>
        <v>Utah</v>
      </c>
      <c r="M4572" t="str">
        <f>VLOOKUP($L4572,Mapping!$AI$3:$AJ$48,2,0)</f>
        <v>United States</v>
      </c>
      <c r="N4572" t="str">
        <f>VLOOKUP($L4572,Mapping!$AI$3:$AK$48,3,0)</f>
        <v>West</v>
      </c>
      <c r="O4572" t="str">
        <f>VLOOKUP(Table1[[#This Row],[Column1]],Mapping!$AM$8:$AN$11,2,0)</f>
        <v>Office Supplies</v>
      </c>
      <c r="P4572" t="str">
        <f>VLOOKUP(Table1[[#This Row],[Column3]],Mapping!$AP$5:$AQ$22,2,0)</f>
        <v>Paper</v>
      </c>
      <c r="Q4572">
        <v>11.648000000000001</v>
      </c>
      <c r="R4572">
        <v>2</v>
      </c>
      <c r="S4572">
        <v>4.0768000000000004</v>
      </c>
    </row>
    <row r="4573" spans="1:19" x14ac:dyDescent="0.35">
      <c r="A4573">
        <v>210</v>
      </c>
      <c r="B4573" t="s">
        <v>293</v>
      </c>
      <c r="C4573" t="s">
        <v>295</v>
      </c>
      <c r="D4573" t="str">
        <f>MID(Table1[[#This Row],[Product ID]],5,2)</f>
        <v>PA</v>
      </c>
      <c r="E4573" t="str">
        <f>LEFT(Table1[[#This Row],[Product ID]],3)</f>
        <v>OFF</v>
      </c>
      <c r="F4573" s="10" t="e">
        <f>VLOOKUP(Table1[[#This Row],[Order ID]],Mapping!H4573:J12364,3,0)</f>
        <v>#N/A</v>
      </c>
      <c r="G4573" s="10" t="e">
        <f>VLOOKUP(Table1[[#This Row],[Order ID]],Mapping!H4573:K12364,4,0)</f>
        <v>#N/A</v>
      </c>
      <c r="H4573" t="str">
        <f>INDEX(Mapping!$B$2:$T$7793,MATCH(Data!$A4573,Mapping!$B$3:$B$7793,0),MATCH(Data!$H$1,Mapping!$B$2:$T$2,0))</f>
        <v>Standard Class</v>
      </c>
      <c r="I4573" t="str">
        <f>INDEX(Mapping!$B$2:$T$7793,MATCH(Data!$A4573,Mapping!$B$3:$B$7793,0),MATCH(Data!$I$1,Mapping!$B$2:$T$2,0))</f>
        <v>Corporate</v>
      </c>
      <c r="J4573">
        <f>VLOOKUP($A4573,Mapping!$X$3:$Y$7793,2,0)</f>
        <v>19140</v>
      </c>
      <c r="K4573" t="str">
        <f>VLOOKUP($J4573,Mapping!$AB$3:$AC$475,2,0)</f>
        <v>Orem</v>
      </c>
      <c r="L4573" t="str">
        <f>VLOOKUP($K4573,Mapping!$AF$3:$AG$475,2,0)</f>
        <v>Utah</v>
      </c>
      <c r="M4573" t="str">
        <f>VLOOKUP($L4573,Mapping!$AI$3:$AJ$48,2,0)</f>
        <v>United States</v>
      </c>
      <c r="N4573" t="str">
        <f>VLOOKUP($L4573,Mapping!$AI$3:$AK$48,3,0)</f>
        <v>West</v>
      </c>
      <c r="O4573" t="str">
        <f>VLOOKUP(Table1[[#This Row],[Column1]],Mapping!$AM$8:$AN$11,2,0)</f>
        <v>Office Supplies</v>
      </c>
      <c r="P4573" t="str">
        <f>VLOOKUP(Table1[[#This Row],[Column3]],Mapping!$AP$5:$AQ$22,2,0)</f>
        <v>Paper</v>
      </c>
      <c r="Q4573">
        <v>18.175999999999998</v>
      </c>
      <c r="R4573">
        <v>4</v>
      </c>
      <c r="S4573">
        <v>5.9071999999999987</v>
      </c>
    </row>
    <row r="4574" spans="1:19" x14ac:dyDescent="0.35">
      <c r="A4574">
        <v>211</v>
      </c>
      <c r="B4574" t="s">
        <v>293</v>
      </c>
      <c r="C4574" t="s">
        <v>296</v>
      </c>
      <c r="D4574" t="str">
        <f>MID(Table1[[#This Row],[Product ID]],5,2)</f>
        <v>ST</v>
      </c>
      <c r="E4574" t="str">
        <f>LEFT(Table1[[#This Row],[Product ID]],3)</f>
        <v>OFF</v>
      </c>
      <c r="F4574" s="10" t="e">
        <f>VLOOKUP(Table1[[#This Row],[Order ID]],Mapping!H4574:J12365,3,0)</f>
        <v>#N/A</v>
      </c>
      <c r="G4574" s="10" t="e">
        <f>VLOOKUP(Table1[[#This Row],[Order ID]],Mapping!H4574:K12365,4,0)</f>
        <v>#N/A</v>
      </c>
      <c r="H4574" t="str">
        <f>INDEX(Mapping!$B$2:$T$7793,MATCH(Data!$A4574,Mapping!$B$3:$B$7793,0),MATCH(Data!$H$1,Mapping!$B$2:$T$2,0))</f>
        <v>Standard Class</v>
      </c>
      <c r="I4574" t="str">
        <f>INDEX(Mapping!$B$2:$T$7793,MATCH(Data!$A4574,Mapping!$B$3:$B$7793,0),MATCH(Data!$I$1,Mapping!$B$2:$T$2,0))</f>
        <v>Corporate</v>
      </c>
      <c r="J4574">
        <f>VLOOKUP($A4574,Mapping!$X$3:$Y$7793,2,0)</f>
        <v>19140</v>
      </c>
      <c r="K4574" t="str">
        <f>VLOOKUP($J4574,Mapping!$AB$3:$AC$475,2,0)</f>
        <v>Orem</v>
      </c>
      <c r="L4574" t="str">
        <f>VLOOKUP($K4574,Mapping!$AF$3:$AG$475,2,0)</f>
        <v>Utah</v>
      </c>
      <c r="M4574" t="str">
        <f>VLOOKUP($L4574,Mapping!$AI$3:$AJ$48,2,0)</f>
        <v>United States</v>
      </c>
      <c r="N4574" t="str">
        <f>VLOOKUP($L4574,Mapping!$AI$3:$AK$48,3,0)</f>
        <v>West</v>
      </c>
      <c r="O4574" t="str">
        <f>VLOOKUP(Table1[[#This Row],[Column1]],Mapping!$AM$8:$AN$11,2,0)</f>
        <v>Office Supplies</v>
      </c>
      <c r="P4574" t="str">
        <f>VLOOKUP(Table1[[#This Row],[Column3]],Mapping!$AP$5:$AQ$22,2,0)</f>
        <v>Storage</v>
      </c>
      <c r="Q4574">
        <v>59.712000000000003</v>
      </c>
      <c r="R4574">
        <v>6</v>
      </c>
      <c r="S4574">
        <v>5.9711999999999996</v>
      </c>
    </row>
    <row r="4575" spans="1:19" x14ac:dyDescent="0.35">
      <c r="A4575">
        <v>212</v>
      </c>
      <c r="B4575" t="s">
        <v>293</v>
      </c>
      <c r="C4575" t="s">
        <v>297</v>
      </c>
      <c r="D4575" t="str">
        <f>MID(Table1[[#This Row],[Product ID]],5,2)</f>
        <v>LA</v>
      </c>
      <c r="E4575" t="str">
        <f>LEFT(Table1[[#This Row],[Product ID]],3)</f>
        <v>OFF</v>
      </c>
      <c r="F4575" s="10" t="e">
        <f>VLOOKUP(Table1[[#This Row],[Order ID]],Mapping!H4575:J12366,3,0)</f>
        <v>#N/A</v>
      </c>
      <c r="G4575" s="10" t="e">
        <f>VLOOKUP(Table1[[#This Row],[Order ID]],Mapping!H4575:K12366,4,0)</f>
        <v>#N/A</v>
      </c>
      <c r="H4575" t="str">
        <f>INDEX(Mapping!$B$2:$T$7793,MATCH(Data!$A4575,Mapping!$B$3:$B$7793,0),MATCH(Data!$H$1,Mapping!$B$2:$T$2,0))</f>
        <v>Standard Class</v>
      </c>
      <c r="I4575" t="str">
        <f>INDEX(Mapping!$B$2:$T$7793,MATCH(Data!$A4575,Mapping!$B$3:$B$7793,0),MATCH(Data!$I$1,Mapping!$B$2:$T$2,0))</f>
        <v>Corporate</v>
      </c>
      <c r="J4575">
        <f>VLOOKUP($A4575,Mapping!$X$3:$Y$7793,2,0)</f>
        <v>19140</v>
      </c>
      <c r="K4575" t="str">
        <f>VLOOKUP($J4575,Mapping!$AB$3:$AC$475,2,0)</f>
        <v>Orem</v>
      </c>
      <c r="L4575" t="str">
        <f>VLOOKUP($K4575,Mapping!$AF$3:$AG$475,2,0)</f>
        <v>Utah</v>
      </c>
      <c r="M4575" t="str">
        <f>VLOOKUP($L4575,Mapping!$AI$3:$AJ$48,2,0)</f>
        <v>United States</v>
      </c>
      <c r="N4575" t="str">
        <f>VLOOKUP($L4575,Mapping!$AI$3:$AK$48,3,0)</f>
        <v>West</v>
      </c>
      <c r="O4575" t="str">
        <f>VLOOKUP(Table1[[#This Row],[Column1]],Mapping!$AM$8:$AN$11,2,0)</f>
        <v>Office Supplies</v>
      </c>
      <c r="P4575" t="str">
        <f>VLOOKUP(Table1[[#This Row],[Column3]],Mapping!$AP$5:$AQ$22,2,0)</f>
        <v>Labels</v>
      </c>
      <c r="Q4575">
        <v>24.839999999999996</v>
      </c>
      <c r="R4575">
        <v>3</v>
      </c>
      <c r="S4575">
        <v>8.6940000000000008</v>
      </c>
    </row>
    <row r="4576" spans="1:19" x14ac:dyDescent="0.35">
      <c r="A4576">
        <v>6306</v>
      </c>
      <c r="B4576" t="s">
        <v>4929</v>
      </c>
      <c r="C4576" t="s">
        <v>954</v>
      </c>
      <c r="D4576" t="str">
        <f>MID(Table1[[#This Row],[Product ID]],5,2)</f>
        <v>FU</v>
      </c>
      <c r="E4576" t="str">
        <f>LEFT(Table1[[#This Row],[Product ID]],3)</f>
        <v>FUR</v>
      </c>
      <c r="F4576" s="10">
        <f>VLOOKUP(Table1[[#This Row],[Order ID]],Mapping!H4576:J12367,3,0)</f>
        <v>41848</v>
      </c>
      <c r="G4576" s="10">
        <f>VLOOKUP(Table1[[#This Row],[Order ID]],Mapping!H4576:K12367,4,0)</f>
        <v>41853</v>
      </c>
      <c r="H4576" t="str">
        <f>INDEX(Mapping!$B$2:$T$7793,MATCH(Data!$A4576,Mapping!$B$3:$B$7793,0),MATCH(Data!$H$1,Mapping!$B$2:$T$2,0))</f>
        <v>Second Class</v>
      </c>
      <c r="I4576" t="str">
        <f>INDEX(Mapping!$B$2:$T$7793,MATCH(Data!$A4576,Mapping!$B$3:$B$7793,0),MATCH(Data!$I$1,Mapping!$B$2:$T$2,0))</f>
        <v>Home Office</v>
      </c>
      <c r="J4576">
        <f>VLOOKUP($A4576,Mapping!$X$3:$Y$7793,2,0)</f>
        <v>98115</v>
      </c>
      <c r="K4576" t="str">
        <f>VLOOKUP($J4576,Mapping!$AB$3:$AC$475,2,0)</f>
        <v>Whittier</v>
      </c>
      <c r="L4576" t="str">
        <f>VLOOKUP($K4576,Mapping!$AF$3:$AG$475,2,0)</f>
        <v>California</v>
      </c>
      <c r="M4576" t="str">
        <f>VLOOKUP($L4576,Mapping!$AI$3:$AJ$48,2,0)</f>
        <v>United States</v>
      </c>
      <c r="N4576" t="str">
        <f>VLOOKUP($L4576,Mapping!$AI$3:$AK$48,3,0)</f>
        <v>West</v>
      </c>
      <c r="O4576" t="str">
        <f>VLOOKUP(Table1[[#This Row],[Column1]],Mapping!$AM$8:$AN$11,2,0)</f>
        <v>Furniture</v>
      </c>
      <c r="P4576" t="str">
        <f>VLOOKUP(Table1[[#This Row],[Column3]],Mapping!$AP$5:$AQ$22,2,0)</f>
        <v>Furnishings</v>
      </c>
      <c r="Q4576">
        <v>23.88</v>
      </c>
      <c r="R4576">
        <v>3</v>
      </c>
      <c r="S4576">
        <v>10.507200000000001</v>
      </c>
    </row>
    <row r="4577" spans="1:19" x14ac:dyDescent="0.35">
      <c r="A4577">
        <v>6307</v>
      </c>
      <c r="B4577" t="s">
        <v>4929</v>
      </c>
      <c r="C4577" t="s">
        <v>1904</v>
      </c>
      <c r="D4577" t="str">
        <f>MID(Table1[[#This Row],[Product ID]],5,2)</f>
        <v>PA</v>
      </c>
      <c r="E4577" t="str">
        <f>LEFT(Table1[[#This Row],[Product ID]],3)</f>
        <v>OFF</v>
      </c>
      <c r="F4577" s="10">
        <f>VLOOKUP(Table1[[#This Row],[Order ID]],Mapping!H4577:J12368,3,0)</f>
        <v>41848</v>
      </c>
      <c r="G4577" s="10">
        <f>VLOOKUP(Table1[[#This Row],[Order ID]],Mapping!H4577:K12368,4,0)</f>
        <v>41853</v>
      </c>
      <c r="H4577" t="str">
        <f>INDEX(Mapping!$B$2:$T$7793,MATCH(Data!$A4577,Mapping!$B$3:$B$7793,0),MATCH(Data!$H$1,Mapping!$B$2:$T$2,0))</f>
        <v>Second Class</v>
      </c>
      <c r="I4577" t="str">
        <f>INDEX(Mapping!$B$2:$T$7793,MATCH(Data!$A4577,Mapping!$B$3:$B$7793,0),MATCH(Data!$I$1,Mapping!$B$2:$T$2,0))</f>
        <v>Consumer</v>
      </c>
      <c r="J4577">
        <f>VLOOKUP($A4577,Mapping!$X$3:$Y$7793,2,0)</f>
        <v>98115</v>
      </c>
      <c r="K4577" t="str">
        <f>VLOOKUP($J4577,Mapping!$AB$3:$AC$475,2,0)</f>
        <v>Whittier</v>
      </c>
      <c r="L4577" t="str">
        <f>VLOOKUP($K4577,Mapping!$AF$3:$AG$475,2,0)</f>
        <v>California</v>
      </c>
      <c r="M4577" t="str">
        <f>VLOOKUP($L4577,Mapping!$AI$3:$AJ$48,2,0)</f>
        <v>United States</v>
      </c>
      <c r="N4577" t="str">
        <f>VLOOKUP($L4577,Mapping!$AI$3:$AK$48,3,0)</f>
        <v>West</v>
      </c>
      <c r="O4577" t="str">
        <f>VLOOKUP(Table1[[#This Row],[Column1]],Mapping!$AM$8:$AN$11,2,0)</f>
        <v>Office Supplies</v>
      </c>
      <c r="P4577" t="str">
        <f>VLOOKUP(Table1[[#This Row],[Column3]],Mapping!$AP$5:$AQ$22,2,0)</f>
        <v>Paper</v>
      </c>
      <c r="Q4577">
        <v>26.2</v>
      </c>
      <c r="R4577">
        <v>4</v>
      </c>
      <c r="S4577">
        <v>12.052</v>
      </c>
    </row>
    <row r="4578" spans="1:19" x14ac:dyDescent="0.35">
      <c r="A4578">
        <v>6308</v>
      </c>
      <c r="B4578" t="s">
        <v>4929</v>
      </c>
      <c r="C4578" t="s">
        <v>2203</v>
      </c>
      <c r="D4578" t="str">
        <f>MID(Table1[[#This Row],[Product ID]],5,2)</f>
        <v>PA</v>
      </c>
      <c r="E4578" t="str">
        <f>LEFT(Table1[[#This Row],[Product ID]],3)</f>
        <v>OFF</v>
      </c>
      <c r="F4578" s="10">
        <f>VLOOKUP(Table1[[#This Row],[Order ID]],Mapping!H4578:J12369,3,0)</f>
        <v>41848</v>
      </c>
      <c r="G4578" s="10">
        <f>VLOOKUP(Table1[[#This Row],[Order ID]],Mapping!H4578:K12369,4,0)</f>
        <v>41853</v>
      </c>
      <c r="H4578" t="str">
        <f>INDEX(Mapping!$B$2:$T$7793,MATCH(Data!$A4578,Mapping!$B$3:$B$7793,0),MATCH(Data!$H$1,Mapping!$B$2:$T$2,0))</f>
        <v>Second Class</v>
      </c>
      <c r="I4578" t="str">
        <f>INDEX(Mapping!$B$2:$T$7793,MATCH(Data!$A4578,Mapping!$B$3:$B$7793,0),MATCH(Data!$I$1,Mapping!$B$2:$T$2,0))</f>
        <v>Consumer</v>
      </c>
      <c r="J4578">
        <f>VLOOKUP($A4578,Mapping!$X$3:$Y$7793,2,0)</f>
        <v>98115</v>
      </c>
      <c r="K4578" t="str">
        <f>VLOOKUP($J4578,Mapping!$AB$3:$AC$475,2,0)</f>
        <v>Whittier</v>
      </c>
      <c r="L4578" t="str">
        <f>VLOOKUP($K4578,Mapping!$AF$3:$AG$475,2,0)</f>
        <v>California</v>
      </c>
      <c r="M4578" t="str">
        <f>VLOOKUP($L4578,Mapping!$AI$3:$AJ$48,2,0)</f>
        <v>United States</v>
      </c>
      <c r="N4578" t="str">
        <f>VLOOKUP($L4578,Mapping!$AI$3:$AK$48,3,0)</f>
        <v>West</v>
      </c>
      <c r="O4578" t="str">
        <f>VLOOKUP(Table1[[#This Row],[Column1]],Mapping!$AM$8:$AN$11,2,0)</f>
        <v>Office Supplies</v>
      </c>
      <c r="P4578" t="str">
        <f>VLOOKUP(Table1[[#This Row],[Column3]],Mapping!$AP$5:$AQ$22,2,0)</f>
        <v>Paper</v>
      </c>
      <c r="Q4578">
        <v>12.96</v>
      </c>
      <c r="R4578">
        <v>2</v>
      </c>
      <c r="S4578">
        <v>6.2208000000000006</v>
      </c>
    </row>
    <row r="4579" spans="1:19" x14ac:dyDescent="0.35">
      <c r="A4579">
        <v>6309</v>
      </c>
      <c r="B4579" t="s">
        <v>4929</v>
      </c>
      <c r="C4579" t="s">
        <v>521</v>
      </c>
      <c r="D4579" t="str">
        <f>MID(Table1[[#This Row],[Product ID]],5,2)</f>
        <v>AC</v>
      </c>
      <c r="E4579" t="str">
        <f>LEFT(Table1[[#This Row],[Product ID]],3)</f>
        <v>TEC</v>
      </c>
      <c r="F4579" s="10">
        <f>VLOOKUP(Table1[[#This Row],[Order ID]],Mapping!H4579:J12370,3,0)</f>
        <v>41848</v>
      </c>
      <c r="G4579" s="10">
        <f>VLOOKUP(Table1[[#This Row],[Order ID]],Mapping!H4579:K12370,4,0)</f>
        <v>41853</v>
      </c>
      <c r="H4579" t="str">
        <f>INDEX(Mapping!$B$2:$T$7793,MATCH(Data!$A4579,Mapping!$B$3:$B$7793,0),MATCH(Data!$H$1,Mapping!$B$2:$T$2,0))</f>
        <v>Second Class</v>
      </c>
      <c r="I4579" t="str">
        <f>INDEX(Mapping!$B$2:$T$7793,MATCH(Data!$A4579,Mapping!$B$3:$B$7793,0),MATCH(Data!$I$1,Mapping!$B$2:$T$2,0))</f>
        <v>Consumer</v>
      </c>
      <c r="J4579">
        <f>VLOOKUP($A4579,Mapping!$X$3:$Y$7793,2,0)</f>
        <v>98115</v>
      </c>
      <c r="K4579" t="str">
        <f>VLOOKUP($J4579,Mapping!$AB$3:$AC$475,2,0)</f>
        <v>Whittier</v>
      </c>
      <c r="L4579" t="str">
        <f>VLOOKUP($K4579,Mapping!$AF$3:$AG$475,2,0)</f>
        <v>California</v>
      </c>
      <c r="M4579" t="str">
        <f>VLOOKUP($L4579,Mapping!$AI$3:$AJ$48,2,0)</f>
        <v>United States</v>
      </c>
      <c r="N4579" t="str">
        <f>VLOOKUP($L4579,Mapping!$AI$3:$AK$48,3,0)</f>
        <v>West</v>
      </c>
      <c r="O4579" t="str">
        <f>VLOOKUP(Table1[[#This Row],[Column1]],Mapping!$AM$8:$AN$11,2,0)</f>
        <v>Technology</v>
      </c>
      <c r="P4579" t="str">
        <f>VLOOKUP(Table1[[#This Row],[Column3]],Mapping!$AP$5:$AQ$22,2,0)</f>
        <v>Accessories</v>
      </c>
      <c r="Q4579">
        <v>234.95000000000002</v>
      </c>
      <c r="R4579">
        <v>5</v>
      </c>
      <c r="S4579">
        <v>32.893000000000008</v>
      </c>
    </row>
    <row r="4580" spans="1:19" x14ac:dyDescent="0.35">
      <c r="A4580">
        <v>5594</v>
      </c>
      <c r="B4580" t="s">
        <v>4541</v>
      </c>
      <c r="C4580" t="s">
        <v>1153</v>
      </c>
      <c r="D4580" t="str">
        <f>MID(Table1[[#This Row],[Product ID]],5,2)</f>
        <v>BI</v>
      </c>
      <c r="E4580" t="str">
        <f>LEFT(Table1[[#This Row],[Product ID]],3)</f>
        <v>OFF</v>
      </c>
      <c r="F4580" s="10">
        <f>VLOOKUP(Table1[[#This Row],[Order ID]],Mapping!H4580:J12371,3,0)</f>
        <v>41764</v>
      </c>
      <c r="G4580" s="10">
        <f>VLOOKUP(Table1[[#This Row],[Order ID]],Mapping!H4580:K12371,4,0)</f>
        <v>41770</v>
      </c>
      <c r="H4580" t="str">
        <f>INDEX(Mapping!$B$2:$T$7793,MATCH(Data!$A4580,Mapping!$B$3:$B$7793,0),MATCH(Data!$H$1,Mapping!$B$2:$T$2,0))</f>
        <v>Standard Class</v>
      </c>
      <c r="I4580" t="str">
        <f>INDEX(Mapping!$B$2:$T$7793,MATCH(Data!$A4580,Mapping!$B$3:$B$7793,0),MATCH(Data!$I$1,Mapping!$B$2:$T$2,0))</f>
        <v>Corporate</v>
      </c>
      <c r="J4580">
        <f>VLOOKUP($A4580,Mapping!$X$3:$Y$7793,2,0)</f>
        <v>19140</v>
      </c>
      <c r="K4580" t="str">
        <f>VLOOKUP($J4580,Mapping!$AB$3:$AC$475,2,0)</f>
        <v>Orem</v>
      </c>
      <c r="L4580" t="str">
        <f>VLOOKUP($K4580,Mapping!$AF$3:$AG$475,2,0)</f>
        <v>Utah</v>
      </c>
      <c r="M4580" t="str">
        <f>VLOOKUP($L4580,Mapping!$AI$3:$AJ$48,2,0)</f>
        <v>United States</v>
      </c>
      <c r="N4580" t="str">
        <f>VLOOKUP($L4580,Mapping!$AI$3:$AK$48,3,0)</f>
        <v>West</v>
      </c>
      <c r="O4580" t="str">
        <f>VLOOKUP(Table1[[#This Row],[Column1]],Mapping!$AM$8:$AN$11,2,0)</f>
        <v>Office Supplies</v>
      </c>
      <c r="P4580" t="str">
        <f>VLOOKUP(Table1[[#This Row],[Column3]],Mapping!$AP$5:$AQ$22,2,0)</f>
        <v>Binders</v>
      </c>
      <c r="Q4580">
        <v>9.3960000000000008</v>
      </c>
      <c r="R4580">
        <v>3</v>
      </c>
      <c r="S4580">
        <v>-7.5167999999999964</v>
      </c>
    </row>
    <row r="4581" spans="1:19" x14ac:dyDescent="0.35">
      <c r="A4581">
        <v>6640</v>
      </c>
      <c r="B4581" t="s">
        <v>5123</v>
      </c>
      <c r="C4581" t="s">
        <v>255</v>
      </c>
      <c r="D4581" t="str">
        <f>MID(Table1[[#This Row],[Product ID]],5,2)</f>
        <v>PA</v>
      </c>
      <c r="E4581" t="str">
        <f>LEFT(Table1[[#This Row],[Product ID]],3)</f>
        <v>OFF</v>
      </c>
      <c r="F4581" s="10">
        <f>VLOOKUP(Table1[[#This Row],[Order ID]],Mapping!H4581:J12372,3,0)</f>
        <v>41904</v>
      </c>
      <c r="G4581" s="10">
        <f>VLOOKUP(Table1[[#This Row],[Order ID]],Mapping!H4581:K12372,4,0)</f>
        <v>41908</v>
      </c>
      <c r="H4581" t="str">
        <f>INDEX(Mapping!$B$2:$T$7793,MATCH(Data!$A4581,Mapping!$B$3:$B$7793,0),MATCH(Data!$H$1,Mapping!$B$2:$T$2,0))</f>
        <v>Standard Class</v>
      </c>
      <c r="I4581" t="str">
        <f>INDEX(Mapping!$B$2:$T$7793,MATCH(Data!$A4581,Mapping!$B$3:$B$7793,0),MATCH(Data!$I$1,Mapping!$B$2:$T$2,0))</f>
        <v>Corporate</v>
      </c>
      <c r="J4581">
        <f>VLOOKUP($A4581,Mapping!$X$3:$Y$7793,2,0)</f>
        <v>94109</v>
      </c>
      <c r="K4581" t="str">
        <f>VLOOKUP($J4581,Mapping!$AB$3:$AC$475,2,0)</f>
        <v>Fremont</v>
      </c>
      <c r="L4581" t="str">
        <f>VLOOKUP($K4581,Mapping!$AF$3:$AG$475,2,0)</f>
        <v>Nebraska</v>
      </c>
      <c r="M4581" t="str">
        <f>VLOOKUP($L4581,Mapping!$AI$3:$AJ$48,2,0)</f>
        <v>United States</v>
      </c>
      <c r="N4581" t="str">
        <f>VLOOKUP($L4581,Mapping!$AI$3:$AK$48,3,0)</f>
        <v>Central</v>
      </c>
      <c r="O4581" t="str">
        <f>VLOOKUP(Table1[[#This Row],[Column1]],Mapping!$AM$8:$AN$11,2,0)</f>
        <v>Office Supplies</v>
      </c>
      <c r="P4581" t="str">
        <f>VLOOKUP(Table1[[#This Row],[Column3]],Mapping!$AP$5:$AQ$22,2,0)</f>
        <v>Paper</v>
      </c>
      <c r="Q4581">
        <v>55.86</v>
      </c>
      <c r="R4581">
        <v>7</v>
      </c>
      <c r="S4581">
        <v>27.93</v>
      </c>
    </row>
    <row r="4582" spans="1:19" x14ac:dyDescent="0.35">
      <c r="A4582">
        <v>4571</v>
      </c>
      <c r="B4582" t="s">
        <v>3955</v>
      </c>
      <c r="C4582" t="s">
        <v>1558</v>
      </c>
      <c r="D4582" t="str">
        <f>MID(Table1[[#This Row],[Product ID]],5,2)</f>
        <v>BI</v>
      </c>
      <c r="E4582" t="str">
        <f>LEFT(Table1[[#This Row],[Product ID]],3)</f>
        <v>OFF</v>
      </c>
      <c r="F4582" s="10" t="e">
        <f>VLOOKUP(Table1[[#This Row],[Order ID]],Mapping!H4582:J12373,3,0)</f>
        <v>#N/A</v>
      </c>
      <c r="G4582" s="10" t="e">
        <f>VLOOKUP(Table1[[#This Row],[Order ID]],Mapping!H4582:K12373,4,0)</f>
        <v>#N/A</v>
      </c>
      <c r="H4582" t="str">
        <f>INDEX(Mapping!$B$2:$T$7793,MATCH(Data!$A4582,Mapping!$B$3:$B$7793,0),MATCH(Data!$H$1,Mapping!$B$2:$T$2,0))</f>
        <v>Same Day</v>
      </c>
      <c r="I4582" t="str">
        <f>INDEX(Mapping!$B$2:$T$7793,MATCH(Data!$A4582,Mapping!$B$3:$B$7793,0),MATCH(Data!$I$1,Mapping!$B$2:$T$2,0))</f>
        <v>Corporate</v>
      </c>
      <c r="J4582">
        <f>VLOOKUP($A4582,Mapping!$X$3:$Y$7793,2,0)</f>
        <v>72401</v>
      </c>
      <c r="K4582" t="str">
        <f>VLOOKUP($J4582,Mapping!$AB$3:$AC$475,2,0)</f>
        <v>New Bedford</v>
      </c>
      <c r="L4582" t="str">
        <f>VLOOKUP($K4582,Mapping!$AF$3:$AG$475,2,0)</f>
        <v>Massachusetts</v>
      </c>
      <c r="M4582" t="str">
        <f>VLOOKUP($L4582,Mapping!$AI$3:$AJ$48,2,0)</f>
        <v>United States</v>
      </c>
      <c r="N4582" t="str">
        <f>VLOOKUP($L4582,Mapping!$AI$3:$AK$48,3,0)</f>
        <v>East</v>
      </c>
      <c r="O4582" t="str">
        <f>VLOOKUP(Table1[[#This Row],[Column1]],Mapping!$AM$8:$AN$11,2,0)</f>
        <v>Office Supplies</v>
      </c>
      <c r="P4582" t="str">
        <f>VLOOKUP(Table1[[#This Row],[Column3]],Mapping!$AP$5:$AQ$22,2,0)</f>
        <v>Binders</v>
      </c>
      <c r="Q4582">
        <v>108.08</v>
      </c>
      <c r="R4582">
        <v>7</v>
      </c>
      <c r="S4582">
        <v>54.04</v>
      </c>
    </row>
    <row r="4583" spans="1:19" x14ac:dyDescent="0.35">
      <c r="A4583">
        <v>4572</v>
      </c>
      <c r="B4583" t="s">
        <v>3955</v>
      </c>
      <c r="C4583" t="s">
        <v>2052</v>
      </c>
      <c r="D4583" t="str">
        <f>MID(Table1[[#This Row],[Product ID]],5,2)</f>
        <v>BI</v>
      </c>
      <c r="E4583" t="str">
        <f>LEFT(Table1[[#This Row],[Product ID]],3)</f>
        <v>OFF</v>
      </c>
      <c r="F4583" s="10" t="e">
        <f>VLOOKUP(Table1[[#This Row],[Order ID]],Mapping!H4583:J12374,3,0)</f>
        <v>#N/A</v>
      </c>
      <c r="G4583" s="10" t="e">
        <f>VLOOKUP(Table1[[#This Row],[Order ID]],Mapping!H4583:K12374,4,0)</f>
        <v>#N/A</v>
      </c>
      <c r="H4583" t="str">
        <f>INDEX(Mapping!$B$2:$T$7793,MATCH(Data!$A4583,Mapping!$B$3:$B$7793,0),MATCH(Data!$H$1,Mapping!$B$2:$T$2,0))</f>
        <v>Same Day</v>
      </c>
      <c r="I4583" t="str">
        <f>INDEX(Mapping!$B$2:$T$7793,MATCH(Data!$A4583,Mapping!$B$3:$B$7793,0),MATCH(Data!$I$1,Mapping!$B$2:$T$2,0))</f>
        <v>Home Office</v>
      </c>
      <c r="J4583">
        <f>VLOOKUP($A4583,Mapping!$X$3:$Y$7793,2,0)</f>
        <v>72401</v>
      </c>
      <c r="K4583" t="str">
        <f>VLOOKUP($J4583,Mapping!$AB$3:$AC$475,2,0)</f>
        <v>New Bedford</v>
      </c>
      <c r="L4583" t="str">
        <f>VLOOKUP($K4583,Mapping!$AF$3:$AG$475,2,0)</f>
        <v>Massachusetts</v>
      </c>
      <c r="M4583" t="str">
        <f>VLOOKUP($L4583,Mapping!$AI$3:$AJ$48,2,0)</f>
        <v>United States</v>
      </c>
      <c r="N4583" t="str">
        <f>VLOOKUP($L4583,Mapping!$AI$3:$AK$48,3,0)</f>
        <v>East</v>
      </c>
      <c r="O4583" t="str">
        <f>VLOOKUP(Table1[[#This Row],[Column1]],Mapping!$AM$8:$AN$11,2,0)</f>
        <v>Office Supplies</v>
      </c>
      <c r="P4583" t="str">
        <f>VLOOKUP(Table1[[#This Row],[Column3]],Mapping!$AP$5:$AQ$22,2,0)</f>
        <v>Binders</v>
      </c>
      <c r="Q4583">
        <v>9.5400000000000009</v>
      </c>
      <c r="R4583">
        <v>3</v>
      </c>
      <c r="S4583">
        <v>4.3883999999999999</v>
      </c>
    </row>
    <row r="4584" spans="1:19" x14ac:dyDescent="0.35">
      <c r="A4584">
        <v>5599</v>
      </c>
      <c r="B4584" t="s">
        <v>4547</v>
      </c>
      <c r="C4584" t="s">
        <v>3804</v>
      </c>
      <c r="D4584" t="str">
        <f>MID(Table1[[#This Row],[Product ID]],5,2)</f>
        <v>SU</v>
      </c>
      <c r="E4584" t="str">
        <f>LEFT(Table1[[#This Row],[Product ID]],3)</f>
        <v>OFF</v>
      </c>
      <c r="F4584" s="10">
        <f>VLOOKUP(Table1[[#This Row],[Order ID]],Mapping!H4584:J12375,3,0)</f>
        <v>41869</v>
      </c>
      <c r="G4584" s="10">
        <f>VLOOKUP(Table1[[#This Row],[Order ID]],Mapping!H4584:K12375,4,0)</f>
        <v>41876</v>
      </c>
      <c r="H4584" t="str">
        <f>INDEX(Mapping!$B$2:$T$7793,MATCH(Data!$A4584,Mapping!$B$3:$B$7793,0),MATCH(Data!$H$1,Mapping!$B$2:$T$2,0))</f>
        <v>First Class</v>
      </c>
      <c r="I4584" t="str">
        <f>INDEX(Mapping!$B$2:$T$7793,MATCH(Data!$A4584,Mapping!$B$3:$B$7793,0),MATCH(Data!$I$1,Mapping!$B$2:$T$2,0))</f>
        <v>Consumer</v>
      </c>
      <c r="J4584">
        <f>VLOOKUP($A4584,Mapping!$X$3:$Y$7793,2,0)</f>
        <v>77095</v>
      </c>
      <c r="K4584" t="str">
        <f>VLOOKUP($J4584,Mapping!$AB$3:$AC$475,2,0)</f>
        <v>Naperville</v>
      </c>
      <c r="L4584" t="str">
        <f>VLOOKUP($K4584,Mapping!$AF$3:$AG$475,2,0)</f>
        <v>Illinois</v>
      </c>
      <c r="M4584" t="str">
        <f>VLOOKUP($L4584,Mapping!$AI$3:$AJ$48,2,0)</f>
        <v>United States</v>
      </c>
      <c r="N4584" t="str">
        <f>VLOOKUP($L4584,Mapping!$AI$3:$AK$48,3,0)</f>
        <v>Central</v>
      </c>
      <c r="O4584" t="str">
        <f>VLOOKUP(Table1[[#This Row],[Column1]],Mapping!$AM$8:$AN$11,2,0)</f>
        <v>Office Supplies</v>
      </c>
      <c r="P4584" t="str">
        <f>VLOOKUP(Table1[[#This Row],[Column3]],Mapping!$AP$5:$AQ$22,2,0)</f>
        <v>Supplies</v>
      </c>
      <c r="Q4584">
        <v>5.5520000000000005</v>
      </c>
      <c r="R4584">
        <v>2</v>
      </c>
      <c r="S4584">
        <v>-1.0410000000000006</v>
      </c>
    </row>
    <row r="4585" spans="1:19" x14ac:dyDescent="0.35">
      <c r="A4585">
        <v>5600</v>
      </c>
      <c r="B4585" t="s">
        <v>4547</v>
      </c>
      <c r="C4585" t="s">
        <v>2586</v>
      </c>
      <c r="D4585" t="str">
        <f>MID(Table1[[#This Row],[Product ID]],5,2)</f>
        <v>AR</v>
      </c>
      <c r="E4585" t="str">
        <f>LEFT(Table1[[#This Row],[Product ID]],3)</f>
        <v>OFF</v>
      </c>
      <c r="F4585" s="10">
        <f>VLOOKUP(Table1[[#This Row],[Order ID]],Mapping!H4585:J12376,3,0)</f>
        <v>41869</v>
      </c>
      <c r="G4585" s="10">
        <f>VLOOKUP(Table1[[#This Row],[Order ID]],Mapping!H4585:K12376,4,0)</f>
        <v>41876</v>
      </c>
      <c r="H4585" t="str">
        <f>INDEX(Mapping!$B$2:$T$7793,MATCH(Data!$A4585,Mapping!$B$3:$B$7793,0),MATCH(Data!$H$1,Mapping!$B$2:$T$2,0))</f>
        <v>Standard Class</v>
      </c>
      <c r="I4585" t="str">
        <f>INDEX(Mapping!$B$2:$T$7793,MATCH(Data!$A4585,Mapping!$B$3:$B$7793,0),MATCH(Data!$I$1,Mapping!$B$2:$T$2,0))</f>
        <v>Home Office</v>
      </c>
      <c r="J4585">
        <f>VLOOKUP($A4585,Mapping!$X$3:$Y$7793,2,0)</f>
        <v>77095</v>
      </c>
      <c r="K4585" t="str">
        <f>VLOOKUP($J4585,Mapping!$AB$3:$AC$475,2,0)</f>
        <v>Naperville</v>
      </c>
      <c r="L4585" t="str">
        <f>VLOOKUP($K4585,Mapping!$AF$3:$AG$475,2,0)</f>
        <v>Illinois</v>
      </c>
      <c r="M4585" t="str">
        <f>VLOOKUP($L4585,Mapping!$AI$3:$AJ$48,2,0)</f>
        <v>United States</v>
      </c>
      <c r="N4585" t="str">
        <f>VLOOKUP($L4585,Mapping!$AI$3:$AK$48,3,0)</f>
        <v>Central</v>
      </c>
      <c r="O4585" t="str">
        <f>VLOOKUP(Table1[[#This Row],[Column1]],Mapping!$AM$8:$AN$11,2,0)</f>
        <v>Office Supplies</v>
      </c>
      <c r="P4585" t="str">
        <f>VLOOKUP(Table1[[#This Row],[Column3]],Mapping!$AP$5:$AQ$22,2,0)</f>
        <v>Art</v>
      </c>
      <c r="Q4585">
        <v>8.016</v>
      </c>
      <c r="R4585">
        <v>3</v>
      </c>
      <c r="S4585">
        <v>1.0019999999999993</v>
      </c>
    </row>
    <row r="4586" spans="1:19" x14ac:dyDescent="0.35">
      <c r="A4586">
        <v>5601</v>
      </c>
      <c r="B4586" t="s">
        <v>4547</v>
      </c>
      <c r="C4586" t="s">
        <v>2239</v>
      </c>
      <c r="D4586" t="str">
        <f>MID(Table1[[#This Row],[Product ID]],5,2)</f>
        <v>CH</v>
      </c>
      <c r="E4586" t="str">
        <f>LEFT(Table1[[#This Row],[Product ID]],3)</f>
        <v>FUR</v>
      </c>
      <c r="F4586" s="10">
        <f>VLOOKUP(Table1[[#This Row],[Order ID]],Mapping!H4586:J12377,3,0)</f>
        <v>41869</v>
      </c>
      <c r="G4586" s="10">
        <f>VLOOKUP(Table1[[#This Row],[Order ID]],Mapping!H4586:K12377,4,0)</f>
        <v>41876</v>
      </c>
      <c r="H4586" t="str">
        <f>INDEX(Mapping!$B$2:$T$7793,MATCH(Data!$A4586,Mapping!$B$3:$B$7793,0),MATCH(Data!$H$1,Mapping!$B$2:$T$2,0))</f>
        <v>Standard Class</v>
      </c>
      <c r="I4586" t="str">
        <f>INDEX(Mapping!$B$2:$T$7793,MATCH(Data!$A4586,Mapping!$B$3:$B$7793,0),MATCH(Data!$I$1,Mapping!$B$2:$T$2,0))</f>
        <v>Home Office</v>
      </c>
      <c r="J4586">
        <f>VLOOKUP($A4586,Mapping!$X$3:$Y$7793,2,0)</f>
        <v>77095</v>
      </c>
      <c r="K4586" t="str">
        <f>VLOOKUP($J4586,Mapping!$AB$3:$AC$475,2,0)</f>
        <v>Naperville</v>
      </c>
      <c r="L4586" t="str">
        <f>VLOOKUP($K4586,Mapping!$AF$3:$AG$475,2,0)</f>
        <v>Illinois</v>
      </c>
      <c r="M4586" t="str">
        <f>VLOOKUP($L4586,Mapping!$AI$3:$AJ$48,2,0)</f>
        <v>United States</v>
      </c>
      <c r="N4586" t="str">
        <f>VLOOKUP($L4586,Mapping!$AI$3:$AK$48,3,0)</f>
        <v>Central</v>
      </c>
      <c r="O4586" t="str">
        <f>VLOOKUP(Table1[[#This Row],[Column1]],Mapping!$AM$8:$AN$11,2,0)</f>
        <v>Furniture</v>
      </c>
      <c r="P4586" t="str">
        <f>VLOOKUP(Table1[[#This Row],[Column3]],Mapping!$AP$5:$AQ$22,2,0)</f>
        <v>Chairs</v>
      </c>
      <c r="Q4586">
        <v>74.591999999999999</v>
      </c>
      <c r="R4586">
        <v>4</v>
      </c>
      <c r="S4586">
        <v>-2.1312000000000033</v>
      </c>
    </row>
    <row r="4587" spans="1:19" x14ac:dyDescent="0.35">
      <c r="A4587">
        <v>5603</v>
      </c>
      <c r="B4587" t="s">
        <v>4547</v>
      </c>
      <c r="C4587" t="s">
        <v>665</v>
      </c>
      <c r="D4587" t="str">
        <f>MID(Table1[[#This Row],[Product ID]],5,2)</f>
        <v>AP</v>
      </c>
      <c r="E4587" t="str">
        <f>LEFT(Table1[[#This Row],[Product ID]],3)</f>
        <v>OFF</v>
      </c>
      <c r="F4587" s="10">
        <f>VLOOKUP(Table1[[#This Row],[Order ID]],Mapping!H4587:J12378,3,0)</f>
        <v>41869</v>
      </c>
      <c r="G4587" s="10">
        <f>VLOOKUP(Table1[[#This Row],[Order ID]],Mapping!H4587:K12378,4,0)</f>
        <v>41876</v>
      </c>
      <c r="H4587" t="str">
        <f>INDEX(Mapping!$B$2:$T$7793,MATCH(Data!$A4587,Mapping!$B$3:$B$7793,0),MATCH(Data!$H$1,Mapping!$B$2:$T$2,0))</f>
        <v>Standard Class</v>
      </c>
      <c r="I4587" t="str">
        <f>INDEX(Mapping!$B$2:$T$7793,MATCH(Data!$A4587,Mapping!$B$3:$B$7793,0),MATCH(Data!$I$1,Mapping!$B$2:$T$2,0))</f>
        <v>Home Office</v>
      </c>
      <c r="J4587">
        <f>VLOOKUP($A4587,Mapping!$X$3:$Y$7793,2,0)</f>
        <v>77095</v>
      </c>
      <c r="K4587" t="str">
        <f>VLOOKUP($J4587,Mapping!$AB$3:$AC$475,2,0)</f>
        <v>Naperville</v>
      </c>
      <c r="L4587" t="str">
        <f>VLOOKUP($K4587,Mapping!$AF$3:$AG$475,2,0)</f>
        <v>Illinois</v>
      </c>
      <c r="M4587" t="str">
        <f>VLOOKUP($L4587,Mapping!$AI$3:$AJ$48,2,0)</f>
        <v>United States</v>
      </c>
      <c r="N4587" t="str">
        <f>VLOOKUP($L4587,Mapping!$AI$3:$AK$48,3,0)</f>
        <v>Central</v>
      </c>
      <c r="O4587" t="str">
        <f>VLOOKUP(Table1[[#This Row],[Column1]],Mapping!$AM$8:$AN$11,2,0)</f>
        <v>Office Supplies</v>
      </c>
      <c r="P4587" t="str">
        <f>VLOOKUP(Table1[[#This Row],[Column3]],Mapping!$AP$5:$AQ$22,2,0)</f>
        <v>Appliances</v>
      </c>
      <c r="Q4587">
        <v>38.86399999999999</v>
      </c>
      <c r="R4587">
        <v>4</v>
      </c>
      <c r="S4587">
        <v>-99.103200000000044</v>
      </c>
    </row>
    <row r="4588" spans="1:19" x14ac:dyDescent="0.35">
      <c r="A4588">
        <v>942</v>
      </c>
      <c r="B4588" t="s">
        <v>1174</v>
      </c>
      <c r="C4588" t="s">
        <v>893</v>
      </c>
      <c r="D4588" t="str">
        <f>MID(Table1[[#This Row],[Product ID]],5,2)</f>
        <v>PH</v>
      </c>
      <c r="E4588" t="str">
        <f>LEFT(Table1[[#This Row],[Product ID]],3)</f>
        <v>TEC</v>
      </c>
      <c r="F4588" s="10" t="e">
        <f>VLOOKUP(Table1[[#This Row],[Order ID]],Mapping!H4588:J12379,3,0)</f>
        <v>#N/A</v>
      </c>
      <c r="G4588" s="10" t="e">
        <f>VLOOKUP(Table1[[#This Row],[Order ID]],Mapping!H4588:K12379,4,0)</f>
        <v>#N/A</v>
      </c>
      <c r="H4588" t="str">
        <f>INDEX(Mapping!$B$2:$T$7793,MATCH(Data!$A4588,Mapping!$B$3:$B$7793,0),MATCH(Data!$H$1,Mapping!$B$2:$T$2,0))</f>
        <v>Standard Class</v>
      </c>
      <c r="I4588" t="str">
        <f>INDEX(Mapping!$B$2:$T$7793,MATCH(Data!$A4588,Mapping!$B$3:$B$7793,0),MATCH(Data!$I$1,Mapping!$B$2:$T$2,0))</f>
        <v>Corporate</v>
      </c>
      <c r="J4588">
        <f>VLOOKUP($A4588,Mapping!$X$3:$Y$7793,2,0)</f>
        <v>28205</v>
      </c>
      <c r="K4588" t="str">
        <f>VLOOKUP($J4588,Mapping!$AB$3:$AC$475,2,0)</f>
        <v>Carlsbad</v>
      </c>
      <c r="L4588" t="str">
        <f>VLOOKUP($K4588,Mapping!$AF$3:$AG$475,2,0)</f>
        <v>New Mexico</v>
      </c>
      <c r="M4588" t="str">
        <f>VLOOKUP($L4588,Mapping!$AI$3:$AJ$48,2,0)</f>
        <v>United States</v>
      </c>
      <c r="N4588" t="str">
        <f>VLOOKUP($L4588,Mapping!$AI$3:$AK$48,3,0)</f>
        <v>West</v>
      </c>
      <c r="O4588" t="str">
        <f>VLOOKUP(Table1[[#This Row],[Column1]],Mapping!$AM$8:$AN$11,2,0)</f>
        <v>Technology</v>
      </c>
      <c r="P4588" t="str">
        <f>VLOOKUP(Table1[[#This Row],[Column3]],Mapping!$AP$5:$AQ$22,2,0)</f>
        <v>Phones</v>
      </c>
      <c r="Q4588">
        <v>271.95999999999998</v>
      </c>
      <c r="R4588">
        <v>5</v>
      </c>
      <c r="S4588">
        <v>16.997500000000016</v>
      </c>
    </row>
    <row r="4589" spans="1:19" x14ac:dyDescent="0.35">
      <c r="A4589">
        <v>1071</v>
      </c>
      <c r="B4589" t="s">
        <v>1308</v>
      </c>
      <c r="C4589" t="s">
        <v>334</v>
      </c>
      <c r="D4589" t="str">
        <f>MID(Table1[[#This Row],[Product ID]],5,2)</f>
        <v>FU</v>
      </c>
      <c r="E4589" t="str">
        <f>LEFT(Table1[[#This Row],[Product ID]],3)</f>
        <v>FUR</v>
      </c>
      <c r="F4589" s="10" t="e">
        <f>VLOOKUP(Table1[[#This Row],[Order ID]],Mapping!H4589:J12380,3,0)</f>
        <v>#N/A</v>
      </c>
      <c r="G4589" s="10" t="e">
        <f>VLOOKUP(Table1[[#This Row],[Order ID]],Mapping!H4589:K12380,4,0)</f>
        <v>#N/A</v>
      </c>
      <c r="H4589" t="str">
        <f>INDEX(Mapping!$B$2:$T$7793,MATCH(Data!$A4589,Mapping!$B$3:$B$7793,0),MATCH(Data!$H$1,Mapping!$B$2:$T$2,0))</f>
        <v>First Class</v>
      </c>
      <c r="I4589" t="str">
        <f>INDEX(Mapping!$B$2:$T$7793,MATCH(Data!$A4589,Mapping!$B$3:$B$7793,0),MATCH(Data!$I$1,Mapping!$B$2:$T$2,0))</f>
        <v>Corporate</v>
      </c>
      <c r="J4589">
        <f>VLOOKUP($A4589,Mapping!$X$3:$Y$7793,2,0)</f>
        <v>90660</v>
      </c>
      <c r="K4589" t="str">
        <f>VLOOKUP($J4589,Mapping!$AB$3:$AC$475,2,0)</f>
        <v>Skokie</v>
      </c>
      <c r="L4589" t="str">
        <f>VLOOKUP($K4589,Mapping!$AF$3:$AG$475,2,0)</f>
        <v>Illinois</v>
      </c>
      <c r="M4589" t="str">
        <f>VLOOKUP($L4589,Mapping!$AI$3:$AJ$48,2,0)</f>
        <v>United States</v>
      </c>
      <c r="N4589" t="str">
        <f>VLOOKUP($L4589,Mapping!$AI$3:$AK$48,3,0)</f>
        <v>Central</v>
      </c>
      <c r="O4589" t="str">
        <f>VLOOKUP(Table1[[#This Row],[Column1]],Mapping!$AM$8:$AN$11,2,0)</f>
        <v>Furniture</v>
      </c>
      <c r="P4589" t="str">
        <f>VLOOKUP(Table1[[#This Row],[Column3]],Mapping!$AP$5:$AQ$22,2,0)</f>
        <v>Furnishings</v>
      </c>
      <c r="Q4589">
        <v>145.9</v>
      </c>
      <c r="R4589">
        <v>5</v>
      </c>
      <c r="S4589">
        <v>62.736999999999995</v>
      </c>
    </row>
    <row r="4590" spans="1:19" x14ac:dyDescent="0.35">
      <c r="A4590">
        <v>684</v>
      </c>
      <c r="B4590" t="s">
        <v>890</v>
      </c>
      <c r="C4590" t="s">
        <v>891</v>
      </c>
      <c r="D4590" t="str">
        <f>MID(Table1[[#This Row],[Product ID]],5,2)</f>
        <v>PA</v>
      </c>
      <c r="E4590" t="str">
        <f>LEFT(Table1[[#This Row],[Product ID]],3)</f>
        <v>OFF</v>
      </c>
      <c r="F4590" s="10" t="e">
        <f>VLOOKUP(Table1[[#This Row],[Order ID]],Mapping!H4590:J12381,3,0)</f>
        <v>#N/A</v>
      </c>
      <c r="G4590" s="10" t="e">
        <f>VLOOKUP(Table1[[#This Row],[Order ID]],Mapping!H4590:K12381,4,0)</f>
        <v>#N/A</v>
      </c>
      <c r="H4590" t="str">
        <f>INDEX(Mapping!$B$2:$T$7793,MATCH(Data!$A4590,Mapping!$B$3:$B$7793,0),MATCH(Data!$H$1,Mapping!$B$2:$T$2,0))</f>
        <v>Standard Class</v>
      </c>
      <c r="I4590" t="str">
        <f>INDEX(Mapping!$B$2:$T$7793,MATCH(Data!$A4590,Mapping!$B$3:$B$7793,0),MATCH(Data!$I$1,Mapping!$B$2:$T$2,0))</f>
        <v>Consumer</v>
      </c>
      <c r="J4590">
        <f>VLOOKUP($A4590,Mapping!$X$3:$Y$7793,2,0)</f>
        <v>48227</v>
      </c>
      <c r="K4590" t="str">
        <f>VLOOKUP($J4590,Mapping!$AB$3:$AC$475,2,0)</f>
        <v>Hackensack</v>
      </c>
      <c r="L4590" t="str">
        <f>VLOOKUP($K4590,Mapping!$AF$3:$AG$475,2,0)</f>
        <v>New Jersey</v>
      </c>
      <c r="M4590" t="str">
        <f>VLOOKUP($L4590,Mapping!$AI$3:$AJ$48,2,0)</f>
        <v>United States</v>
      </c>
      <c r="N4590" t="str">
        <f>VLOOKUP($L4590,Mapping!$AI$3:$AK$48,3,0)</f>
        <v>East</v>
      </c>
      <c r="O4590" t="str">
        <f>VLOOKUP(Table1[[#This Row],[Column1]],Mapping!$AM$8:$AN$11,2,0)</f>
        <v>Office Supplies</v>
      </c>
      <c r="P4590" t="str">
        <f>VLOOKUP(Table1[[#This Row],[Column3]],Mapping!$AP$5:$AQ$22,2,0)</f>
        <v>Paper</v>
      </c>
      <c r="Q4590">
        <v>4.54</v>
      </c>
      <c r="R4590">
        <v>1</v>
      </c>
      <c r="S4590">
        <v>2.0429999999999997</v>
      </c>
    </row>
    <row r="4591" spans="1:19" x14ac:dyDescent="0.35">
      <c r="A4591">
        <v>685</v>
      </c>
      <c r="B4591" t="s">
        <v>890</v>
      </c>
      <c r="C4591" t="s">
        <v>892</v>
      </c>
      <c r="D4591" t="str">
        <f>MID(Table1[[#This Row],[Product ID]],5,2)</f>
        <v>AR</v>
      </c>
      <c r="E4591" t="str">
        <f>LEFT(Table1[[#This Row],[Product ID]],3)</f>
        <v>OFF</v>
      </c>
      <c r="F4591" s="10" t="e">
        <f>VLOOKUP(Table1[[#This Row],[Order ID]],Mapping!H4591:J12382,3,0)</f>
        <v>#N/A</v>
      </c>
      <c r="G4591" s="10" t="e">
        <f>VLOOKUP(Table1[[#This Row],[Order ID]],Mapping!H4591:K12382,4,0)</f>
        <v>#N/A</v>
      </c>
      <c r="H4591" t="str">
        <f>INDEX(Mapping!$B$2:$T$7793,MATCH(Data!$A4591,Mapping!$B$3:$B$7793,0),MATCH(Data!$H$1,Mapping!$B$2:$T$2,0))</f>
        <v>First Class</v>
      </c>
      <c r="I4591" t="str">
        <f>INDEX(Mapping!$B$2:$T$7793,MATCH(Data!$A4591,Mapping!$B$3:$B$7793,0),MATCH(Data!$I$1,Mapping!$B$2:$T$2,0))</f>
        <v>Home Office</v>
      </c>
      <c r="J4591">
        <f>VLOOKUP($A4591,Mapping!$X$3:$Y$7793,2,0)</f>
        <v>48227</v>
      </c>
      <c r="K4591" t="str">
        <f>VLOOKUP($J4591,Mapping!$AB$3:$AC$475,2,0)</f>
        <v>Hackensack</v>
      </c>
      <c r="L4591" t="str">
        <f>VLOOKUP($K4591,Mapping!$AF$3:$AG$475,2,0)</f>
        <v>New Jersey</v>
      </c>
      <c r="M4591" t="str">
        <f>VLOOKUP($L4591,Mapping!$AI$3:$AJ$48,2,0)</f>
        <v>United States</v>
      </c>
      <c r="N4591" t="str">
        <f>VLOOKUP($L4591,Mapping!$AI$3:$AK$48,3,0)</f>
        <v>East</v>
      </c>
      <c r="O4591" t="str">
        <f>VLOOKUP(Table1[[#This Row],[Column1]],Mapping!$AM$8:$AN$11,2,0)</f>
        <v>Office Supplies</v>
      </c>
      <c r="P4591" t="str">
        <f>VLOOKUP(Table1[[#This Row],[Column3]],Mapping!$AP$5:$AQ$22,2,0)</f>
        <v>Art</v>
      </c>
      <c r="Q4591">
        <v>15.92</v>
      </c>
      <c r="R4591">
        <v>4</v>
      </c>
      <c r="S4591">
        <v>5.4127999999999989</v>
      </c>
    </row>
    <row r="4592" spans="1:19" x14ac:dyDescent="0.35">
      <c r="A4592">
        <v>686</v>
      </c>
      <c r="B4592" t="s">
        <v>890</v>
      </c>
      <c r="C4592" t="s">
        <v>893</v>
      </c>
      <c r="D4592" t="str">
        <f>MID(Table1[[#This Row],[Product ID]],5,2)</f>
        <v>PH</v>
      </c>
      <c r="E4592" t="str">
        <f>LEFT(Table1[[#This Row],[Product ID]],3)</f>
        <v>TEC</v>
      </c>
      <c r="F4592" s="10" t="e">
        <f>VLOOKUP(Table1[[#This Row],[Order ID]],Mapping!H4592:J12383,3,0)</f>
        <v>#N/A</v>
      </c>
      <c r="G4592" s="10" t="e">
        <f>VLOOKUP(Table1[[#This Row],[Order ID]],Mapping!H4592:K12383,4,0)</f>
        <v>#N/A</v>
      </c>
      <c r="H4592" t="str">
        <f>INDEX(Mapping!$B$2:$T$7793,MATCH(Data!$A4592,Mapping!$B$3:$B$7793,0),MATCH(Data!$H$1,Mapping!$B$2:$T$2,0))</f>
        <v>First Class</v>
      </c>
      <c r="I4592" t="str">
        <f>INDEX(Mapping!$B$2:$T$7793,MATCH(Data!$A4592,Mapping!$B$3:$B$7793,0),MATCH(Data!$I$1,Mapping!$B$2:$T$2,0))</f>
        <v>Home Office</v>
      </c>
      <c r="J4592">
        <f>VLOOKUP($A4592,Mapping!$X$3:$Y$7793,2,0)</f>
        <v>48227</v>
      </c>
      <c r="K4592" t="str">
        <f>VLOOKUP($J4592,Mapping!$AB$3:$AC$475,2,0)</f>
        <v>Hackensack</v>
      </c>
      <c r="L4592" t="str">
        <f>VLOOKUP($K4592,Mapping!$AF$3:$AG$475,2,0)</f>
        <v>New Jersey</v>
      </c>
      <c r="M4592" t="str">
        <f>VLOOKUP($L4592,Mapping!$AI$3:$AJ$48,2,0)</f>
        <v>United States</v>
      </c>
      <c r="N4592" t="str">
        <f>VLOOKUP($L4592,Mapping!$AI$3:$AK$48,3,0)</f>
        <v>East</v>
      </c>
      <c r="O4592" t="str">
        <f>VLOOKUP(Table1[[#This Row],[Column1]],Mapping!$AM$8:$AN$11,2,0)</f>
        <v>Technology</v>
      </c>
      <c r="P4592" t="str">
        <f>VLOOKUP(Table1[[#This Row],[Column3]],Mapping!$AP$5:$AQ$22,2,0)</f>
        <v>Phones</v>
      </c>
      <c r="Q4592">
        <v>543.91999999999996</v>
      </c>
      <c r="R4592">
        <v>8</v>
      </c>
      <c r="S4592">
        <v>135.98000000000002</v>
      </c>
    </row>
    <row r="4593" spans="1:19" x14ac:dyDescent="0.35">
      <c r="A4593">
        <v>4340</v>
      </c>
      <c r="B4593" t="s">
        <v>3808</v>
      </c>
      <c r="C4593" t="s">
        <v>356</v>
      </c>
      <c r="D4593" t="str">
        <f>MID(Table1[[#This Row],[Product ID]],5,2)</f>
        <v>BI</v>
      </c>
      <c r="E4593" t="str">
        <f>LEFT(Table1[[#This Row],[Product ID]],3)</f>
        <v>OFF</v>
      </c>
      <c r="F4593" s="10" t="e">
        <f>VLOOKUP(Table1[[#This Row],[Order ID]],Mapping!H4593:J12384,3,0)</f>
        <v>#N/A</v>
      </c>
      <c r="G4593" s="10" t="e">
        <f>VLOOKUP(Table1[[#This Row],[Order ID]],Mapping!H4593:K12384,4,0)</f>
        <v>#N/A</v>
      </c>
      <c r="H4593" t="str">
        <f>INDEX(Mapping!$B$2:$T$7793,MATCH(Data!$A4593,Mapping!$B$3:$B$7793,0),MATCH(Data!$H$1,Mapping!$B$2:$T$2,0))</f>
        <v>Standard Class</v>
      </c>
      <c r="I4593" t="str">
        <f>INDEX(Mapping!$B$2:$T$7793,MATCH(Data!$A4593,Mapping!$B$3:$B$7793,0),MATCH(Data!$I$1,Mapping!$B$2:$T$2,0))</f>
        <v>Consumer</v>
      </c>
      <c r="J4593">
        <f>VLOOKUP($A4593,Mapping!$X$3:$Y$7793,2,0)</f>
        <v>30318</v>
      </c>
      <c r="K4593" t="str">
        <f>VLOOKUP($J4593,Mapping!$AB$3:$AC$475,2,0)</f>
        <v>Cleveland</v>
      </c>
      <c r="L4593" t="str">
        <f>VLOOKUP($K4593,Mapping!$AF$3:$AG$475,2,0)</f>
        <v>Ohio</v>
      </c>
      <c r="M4593" t="str">
        <f>VLOOKUP($L4593,Mapping!$AI$3:$AJ$48,2,0)</f>
        <v>United States</v>
      </c>
      <c r="N4593" t="str">
        <f>VLOOKUP($L4593,Mapping!$AI$3:$AK$48,3,0)</f>
        <v>East</v>
      </c>
      <c r="O4593" t="str">
        <f>VLOOKUP(Table1[[#This Row],[Column1]],Mapping!$AM$8:$AN$11,2,0)</f>
        <v>Office Supplies</v>
      </c>
      <c r="P4593" t="str">
        <f>VLOOKUP(Table1[[#This Row],[Column3]],Mapping!$AP$5:$AQ$22,2,0)</f>
        <v>Binders</v>
      </c>
      <c r="Q4593">
        <v>34.54</v>
      </c>
      <c r="R4593">
        <v>1</v>
      </c>
      <c r="S4593">
        <v>17.27</v>
      </c>
    </row>
    <row r="4594" spans="1:19" x14ac:dyDescent="0.35">
      <c r="A4594">
        <v>4341</v>
      </c>
      <c r="B4594" t="s">
        <v>3808</v>
      </c>
      <c r="C4594" t="s">
        <v>360</v>
      </c>
      <c r="D4594" t="str">
        <f>MID(Table1[[#This Row],[Product ID]],5,2)</f>
        <v>CO</v>
      </c>
      <c r="E4594" t="str">
        <f>LEFT(Table1[[#This Row],[Product ID]],3)</f>
        <v>TEC</v>
      </c>
      <c r="F4594" s="10" t="e">
        <f>VLOOKUP(Table1[[#This Row],[Order ID]],Mapping!H4594:J12385,3,0)</f>
        <v>#N/A</v>
      </c>
      <c r="G4594" s="10" t="e">
        <f>VLOOKUP(Table1[[#This Row],[Order ID]],Mapping!H4594:K12385,4,0)</f>
        <v>#N/A</v>
      </c>
      <c r="H4594" t="str">
        <f>INDEX(Mapping!$B$2:$T$7793,MATCH(Data!$A4594,Mapping!$B$3:$B$7793,0),MATCH(Data!$H$1,Mapping!$B$2:$T$2,0))</f>
        <v>Second Class</v>
      </c>
      <c r="I4594" t="str">
        <f>INDEX(Mapping!$B$2:$T$7793,MATCH(Data!$A4594,Mapping!$B$3:$B$7793,0),MATCH(Data!$I$1,Mapping!$B$2:$T$2,0))</f>
        <v>Corporate</v>
      </c>
      <c r="J4594">
        <f>VLOOKUP($A4594,Mapping!$X$3:$Y$7793,2,0)</f>
        <v>30318</v>
      </c>
      <c r="K4594" t="str">
        <f>VLOOKUP($J4594,Mapping!$AB$3:$AC$475,2,0)</f>
        <v>Cleveland</v>
      </c>
      <c r="L4594" t="str">
        <f>VLOOKUP($K4594,Mapping!$AF$3:$AG$475,2,0)</f>
        <v>Ohio</v>
      </c>
      <c r="M4594" t="str">
        <f>VLOOKUP($L4594,Mapping!$AI$3:$AJ$48,2,0)</f>
        <v>United States</v>
      </c>
      <c r="N4594" t="str">
        <f>VLOOKUP($L4594,Mapping!$AI$3:$AK$48,3,0)</f>
        <v>East</v>
      </c>
      <c r="O4594" t="str">
        <f>VLOOKUP(Table1[[#This Row],[Column1]],Mapping!$AM$8:$AN$11,2,0)</f>
        <v>Technology</v>
      </c>
      <c r="P4594" t="str">
        <f>VLOOKUP(Table1[[#This Row],[Column3]],Mapping!$AP$5:$AQ$22,2,0)</f>
        <v>Copiers</v>
      </c>
      <c r="Q4594">
        <v>2999.95</v>
      </c>
      <c r="R4594">
        <v>5</v>
      </c>
      <c r="S4594">
        <v>1439.9760000000001</v>
      </c>
    </row>
    <row r="4595" spans="1:19" x14ac:dyDescent="0.35">
      <c r="A4595">
        <v>4342</v>
      </c>
      <c r="B4595" t="s">
        <v>3808</v>
      </c>
      <c r="C4595" t="s">
        <v>40</v>
      </c>
      <c r="D4595" t="str">
        <f>MID(Table1[[#This Row],[Product ID]],5,2)</f>
        <v>BI</v>
      </c>
      <c r="E4595" t="str">
        <f>LEFT(Table1[[#This Row],[Product ID]],3)</f>
        <v>OFF</v>
      </c>
      <c r="F4595" s="10" t="e">
        <f>VLOOKUP(Table1[[#This Row],[Order ID]],Mapping!H4595:J12386,3,0)</f>
        <v>#N/A</v>
      </c>
      <c r="G4595" s="10" t="e">
        <f>VLOOKUP(Table1[[#This Row],[Order ID]],Mapping!H4595:K12386,4,0)</f>
        <v>#N/A</v>
      </c>
      <c r="H4595" t="str">
        <f>INDEX(Mapping!$B$2:$T$7793,MATCH(Data!$A4595,Mapping!$B$3:$B$7793,0),MATCH(Data!$H$1,Mapping!$B$2:$T$2,0))</f>
        <v>Second Class</v>
      </c>
      <c r="I4595" t="str">
        <f>INDEX(Mapping!$B$2:$T$7793,MATCH(Data!$A4595,Mapping!$B$3:$B$7793,0),MATCH(Data!$I$1,Mapping!$B$2:$T$2,0))</f>
        <v>Corporate</v>
      </c>
      <c r="J4595">
        <f>VLOOKUP($A4595,Mapping!$X$3:$Y$7793,2,0)</f>
        <v>30318</v>
      </c>
      <c r="K4595" t="str">
        <f>VLOOKUP($J4595,Mapping!$AB$3:$AC$475,2,0)</f>
        <v>Cleveland</v>
      </c>
      <c r="L4595" t="str">
        <f>VLOOKUP($K4595,Mapping!$AF$3:$AG$475,2,0)</f>
        <v>Ohio</v>
      </c>
      <c r="M4595" t="str">
        <f>VLOOKUP($L4595,Mapping!$AI$3:$AJ$48,2,0)</f>
        <v>United States</v>
      </c>
      <c r="N4595" t="str">
        <f>VLOOKUP($L4595,Mapping!$AI$3:$AK$48,3,0)</f>
        <v>East</v>
      </c>
      <c r="O4595" t="str">
        <f>VLOOKUP(Table1[[#This Row],[Column1]],Mapping!$AM$8:$AN$11,2,0)</f>
        <v>Office Supplies</v>
      </c>
      <c r="P4595" t="str">
        <f>VLOOKUP(Table1[[#This Row],[Column3]],Mapping!$AP$5:$AQ$22,2,0)</f>
        <v>Binders</v>
      </c>
      <c r="Q4595">
        <v>64.12</v>
      </c>
      <c r="R4595">
        <v>4</v>
      </c>
      <c r="S4595">
        <v>30.7776</v>
      </c>
    </row>
    <row r="4596" spans="1:19" x14ac:dyDescent="0.35">
      <c r="A4596">
        <v>500</v>
      </c>
      <c r="B4596" t="s">
        <v>666</v>
      </c>
      <c r="C4596" t="s">
        <v>667</v>
      </c>
      <c r="D4596" t="str">
        <f>MID(Table1[[#This Row],[Product ID]],5,2)</f>
        <v>BI</v>
      </c>
      <c r="E4596" t="str">
        <f>LEFT(Table1[[#This Row],[Product ID]],3)</f>
        <v>OFF</v>
      </c>
      <c r="F4596" s="10" t="e">
        <f>VLOOKUP(Table1[[#This Row],[Order ID]],Mapping!H4596:J12387,3,0)</f>
        <v>#N/A</v>
      </c>
      <c r="G4596" s="10" t="e">
        <f>VLOOKUP(Table1[[#This Row],[Order ID]],Mapping!H4596:K12387,4,0)</f>
        <v>#N/A</v>
      </c>
      <c r="H4596" t="str">
        <f>INDEX(Mapping!$B$2:$T$7793,MATCH(Data!$A4596,Mapping!$B$3:$B$7793,0),MATCH(Data!$H$1,Mapping!$B$2:$T$2,0))</f>
        <v>Standard Class</v>
      </c>
      <c r="I4596" t="str">
        <f>INDEX(Mapping!$B$2:$T$7793,MATCH(Data!$A4596,Mapping!$B$3:$B$7793,0),MATCH(Data!$I$1,Mapping!$B$2:$T$2,0))</f>
        <v>Consumer</v>
      </c>
      <c r="J4596">
        <f>VLOOKUP($A4596,Mapping!$X$3:$Y$7793,2,0)</f>
        <v>94122</v>
      </c>
      <c r="K4596" t="str">
        <f>VLOOKUP($J4596,Mapping!$AB$3:$AC$475,2,0)</f>
        <v>Urbandale</v>
      </c>
      <c r="L4596" t="str">
        <f>VLOOKUP($K4596,Mapping!$AF$3:$AG$475,2,0)</f>
        <v>Iowa</v>
      </c>
      <c r="M4596" t="str">
        <f>VLOOKUP($L4596,Mapping!$AI$3:$AJ$48,2,0)</f>
        <v>United States</v>
      </c>
      <c r="N4596" t="str">
        <f>VLOOKUP($L4596,Mapping!$AI$3:$AK$48,3,0)</f>
        <v>Central</v>
      </c>
      <c r="O4596" t="str">
        <f>VLOOKUP(Table1[[#This Row],[Column1]],Mapping!$AM$8:$AN$11,2,0)</f>
        <v>Office Supplies</v>
      </c>
      <c r="P4596" t="str">
        <f>VLOOKUP(Table1[[#This Row],[Column3]],Mapping!$AP$5:$AQ$22,2,0)</f>
        <v>Binders</v>
      </c>
      <c r="Q4596">
        <v>15.24</v>
      </c>
      <c r="R4596">
        <v>5</v>
      </c>
      <c r="S4596">
        <v>5.1434999999999977</v>
      </c>
    </row>
    <row r="4597" spans="1:19" x14ac:dyDescent="0.35">
      <c r="A4597">
        <v>501</v>
      </c>
      <c r="B4597" t="s">
        <v>666</v>
      </c>
      <c r="C4597" t="s">
        <v>291</v>
      </c>
      <c r="D4597" t="str">
        <f>MID(Table1[[#This Row],[Product ID]],5,2)</f>
        <v>PA</v>
      </c>
      <c r="E4597" t="str">
        <f>LEFT(Table1[[#This Row],[Product ID]],3)</f>
        <v>OFF</v>
      </c>
      <c r="F4597" s="10" t="e">
        <f>VLOOKUP(Table1[[#This Row],[Order ID]],Mapping!H4597:J12388,3,0)</f>
        <v>#N/A</v>
      </c>
      <c r="G4597" s="10" t="e">
        <f>VLOOKUP(Table1[[#This Row],[Order ID]],Mapping!H4597:K12388,4,0)</f>
        <v>#N/A</v>
      </c>
      <c r="H4597" t="str">
        <f>INDEX(Mapping!$B$2:$T$7793,MATCH(Data!$A4597,Mapping!$B$3:$B$7793,0),MATCH(Data!$H$1,Mapping!$B$2:$T$2,0))</f>
        <v>Standard Class</v>
      </c>
      <c r="I4597" t="str">
        <f>INDEX(Mapping!$B$2:$T$7793,MATCH(Data!$A4597,Mapping!$B$3:$B$7793,0),MATCH(Data!$I$1,Mapping!$B$2:$T$2,0))</f>
        <v>Consumer</v>
      </c>
      <c r="J4597">
        <f>VLOOKUP($A4597,Mapping!$X$3:$Y$7793,2,0)</f>
        <v>94122</v>
      </c>
      <c r="K4597" t="str">
        <f>VLOOKUP($J4597,Mapping!$AB$3:$AC$475,2,0)</f>
        <v>Urbandale</v>
      </c>
      <c r="L4597" t="str">
        <f>VLOOKUP($K4597,Mapping!$AF$3:$AG$475,2,0)</f>
        <v>Iowa</v>
      </c>
      <c r="M4597" t="str">
        <f>VLOOKUP($L4597,Mapping!$AI$3:$AJ$48,2,0)</f>
        <v>United States</v>
      </c>
      <c r="N4597" t="str">
        <f>VLOOKUP($L4597,Mapping!$AI$3:$AK$48,3,0)</f>
        <v>Central</v>
      </c>
      <c r="O4597" t="str">
        <f>VLOOKUP(Table1[[#This Row],[Column1]],Mapping!$AM$8:$AN$11,2,0)</f>
        <v>Office Supplies</v>
      </c>
      <c r="P4597" t="str">
        <f>VLOOKUP(Table1[[#This Row],[Column3]],Mapping!$AP$5:$AQ$22,2,0)</f>
        <v>Paper</v>
      </c>
      <c r="Q4597">
        <v>13.23</v>
      </c>
      <c r="R4597">
        <v>3</v>
      </c>
      <c r="S4597">
        <v>6.0857999999999999</v>
      </c>
    </row>
    <row r="4598" spans="1:19" x14ac:dyDescent="0.35">
      <c r="A4598">
        <v>6482</v>
      </c>
      <c r="B4598" t="s">
        <v>5022</v>
      </c>
      <c r="C4598" t="s">
        <v>1176</v>
      </c>
      <c r="D4598" t="str">
        <f>MID(Table1[[#This Row],[Product ID]],5,2)</f>
        <v>ST</v>
      </c>
      <c r="E4598" t="str">
        <f>LEFT(Table1[[#This Row],[Product ID]],3)</f>
        <v>OFF</v>
      </c>
      <c r="F4598" s="10">
        <f>VLOOKUP(Table1[[#This Row],[Order ID]],Mapping!H4598:J12389,3,0)</f>
        <v>41957</v>
      </c>
      <c r="G4598" s="10">
        <f>VLOOKUP(Table1[[#This Row],[Order ID]],Mapping!H4598:K12389,4,0)</f>
        <v>41962</v>
      </c>
      <c r="H4598" t="str">
        <f>INDEX(Mapping!$B$2:$T$7793,MATCH(Data!$A4598,Mapping!$B$3:$B$7793,0),MATCH(Data!$H$1,Mapping!$B$2:$T$2,0))</f>
        <v>Standard Class</v>
      </c>
      <c r="I4598" t="str">
        <f>INDEX(Mapping!$B$2:$T$7793,MATCH(Data!$A4598,Mapping!$B$3:$B$7793,0),MATCH(Data!$I$1,Mapping!$B$2:$T$2,0))</f>
        <v>Home Office</v>
      </c>
      <c r="J4598">
        <f>VLOOKUP($A4598,Mapping!$X$3:$Y$7793,2,0)</f>
        <v>10009</v>
      </c>
      <c r="K4598" t="str">
        <f>VLOOKUP($J4598,Mapping!$AB$3:$AC$475,2,0)</f>
        <v>Saint Paul</v>
      </c>
      <c r="L4598" t="str">
        <f>VLOOKUP($K4598,Mapping!$AF$3:$AG$475,2,0)</f>
        <v>Minnesota</v>
      </c>
      <c r="M4598" t="str">
        <f>VLOOKUP($L4598,Mapping!$AI$3:$AJ$48,2,0)</f>
        <v>United States</v>
      </c>
      <c r="N4598" t="str">
        <f>VLOOKUP($L4598,Mapping!$AI$3:$AK$48,3,0)</f>
        <v>Central</v>
      </c>
      <c r="O4598" t="str">
        <f>VLOOKUP(Table1[[#This Row],[Column1]],Mapping!$AM$8:$AN$11,2,0)</f>
        <v>Office Supplies</v>
      </c>
      <c r="P4598" t="str">
        <f>VLOOKUP(Table1[[#This Row],[Column3]],Mapping!$AP$5:$AQ$22,2,0)</f>
        <v>Storage</v>
      </c>
      <c r="Q4598">
        <v>11.21</v>
      </c>
      <c r="R4598">
        <v>1</v>
      </c>
      <c r="S4598">
        <v>3.3629999999999995</v>
      </c>
    </row>
    <row r="4599" spans="1:19" x14ac:dyDescent="0.35">
      <c r="A4599">
        <v>981</v>
      </c>
      <c r="B4599" t="s">
        <v>1209</v>
      </c>
      <c r="C4599" t="s">
        <v>1210</v>
      </c>
      <c r="D4599" t="str">
        <f>MID(Table1[[#This Row],[Product ID]],5,2)</f>
        <v>EN</v>
      </c>
      <c r="E4599" t="str">
        <f>LEFT(Table1[[#This Row],[Product ID]],3)</f>
        <v>OFF</v>
      </c>
      <c r="F4599" s="10" t="e">
        <f>VLOOKUP(Table1[[#This Row],[Order ID]],Mapping!H4599:J12390,3,0)</f>
        <v>#N/A</v>
      </c>
      <c r="G4599" s="10" t="e">
        <f>VLOOKUP(Table1[[#This Row],[Order ID]],Mapping!H4599:K12390,4,0)</f>
        <v>#N/A</v>
      </c>
      <c r="H4599" t="str">
        <f>INDEX(Mapping!$B$2:$T$7793,MATCH(Data!$A4599,Mapping!$B$3:$B$7793,0),MATCH(Data!$H$1,Mapping!$B$2:$T$2,0))</f>
        <v>Standard Class</v>
      </c>
      <c r="I4599" t="str">
        <f>INDEX(Mapping!$B$2:$T$7793,MATCH(Data!$A4599,Mapping!$B$3:$B$7793,0),MATCH(Data!$I$1,Mapping!$B$2:$T$2,0))</f>
        <v>Consumer</v>
      </c>
      <c r="J4599">
        <f>VLOOKUP($A4599,Mapping!$X$3:$Y$7793,2,0)</f>
        <v>39503</v>
      </c>
      <c r="K4599" t="str">
        <f>VLOOKUP($J4599,Mapping!$AB$3:$AC$475,2,0)</f>
        <v>Bridgeton</v>
      </c>
      <c r="L4599" t="str">
        <f>VLOOKUP($K4599,Mapping!$AF$3:$AG$475,2,0)</f>
        <v>New Jersey</v>
      </c>
      <c r="M4599" t="str">
        <f>VLOOKUP($L4599,Mapping!$AI$3:$AJ$48,2,0)</f>
        <v>United States</v>
      </c>
      <c r="N4599" t="str">
        <f>VLOOKUP($L4599,Mapping!$AI$3:$AK$48,3,0)</f>
        <v>East</v>
      </c>
      <c r="O4599" t="str">
        <f>VLOOKUP(Table1[[#This Row],[Column1]],Mapping!$AM$8:$AN$11,2,0)</f>
        <v>Office Supplies</v>
      </c>
      <c r="P4599" t="str">
        <f>VLOOKUP(Table1[[#This Row],[Column3]],Mapping!$AP$5:$AQ$22,2,0)</f>
        <v>Envelopes</v>
      </c>
      <c r="Q4599">
        <v>48.69</v>
      </c>
      <c r="R4599">
        <v>9</v>
      </c>
      <c r="S4599">
        <v>23.8581</v>
      </c>
    </row>
    <row r="4600" spans="1:19" x14ac:dyDescent="0.35">
      <c r="A4600">
        <v>7199</v>
      </c>
      <c r="B4600" t="s">
        <v>5439</v>
      </c>
      <c r="C4600" t="s">
        <v>1141</v>
      </c>
      <c r="D4600" t="str">
        <f>MID(Table1[[#This Row],[Product ID]],5,2)</f>
        <v>BI</v>
      </c>
      <c r="E4600" t="str">
        <f>LEFT(Table1[[#This Row],[Product ID]],3)</f>
        <v>OFF</v>
      </c>
      <c r="F4600" s="10">
        <f>VLOOKUP(Table1[[#This Row],[Order ID]],Mapping!H4600:J12391,3,0)</f>
        <v>41844</v>
      </c>
      <c r="G4600" s="10">
        <f>VLOOKUP(Table1[[#This Row],[Order ID]],Mapping!H4600:K12391,4,0)</f>
        <v>41847</v>
      </c>
      <c r="H4600" t="str">
        <f>INDEX(Mapping!$B$2:$T$7793,MATCH(Data!$A4600,Mapping!$B$3:$B$7793,0),MATCH(Data!$H$1,Mapping!$B$2:$T$2,0))</f>
        <v>Same Day</v>
      </c>
      <c r="I4600" t="str">
        <f>INDEX(Mapping!$B$2:$T$7793,MATCH(Data!$A4600,Mapping!$B$3:$B$7793,0),MATCH(Data!$I$1,Mapping!$B$2:$T$2,0))</f>
        <v>Home Office</v>
      </c>
      <c r="J4600">
        <f>VLOOKUP($A4600,Mapping!$X$3:$Y$7793,2,0)</f>
        <v>90045</v>
      </c>
      <c r="K4600" t="str">
        <f>VLOOKUP($J4600,Mapping!$AB$3:$AC$475,2,0)</f>
        <v>Medina</v>
      </c>
      <c r="L4600" t="str">
        <f>VLOOKUP($K4600,Mapping!$AF$3:$AG$475,2,0)</f>
        <v>Ohio</v>
      </c>
      <c r="M4600" t="str">
        <f>VLOOKUP($L4600,Mapping!$AI$3:$AJ$48,2,0)</f>
        <v>United States</v>
      </c>
      <c r="N4600" t="str">
        <f>VLOOKUP($L4600,Mapping!$AI$3:$AK$48,3,0)</f>
        <v>East</v>
      </c>
      <c r="O4600" t="str">
        <f>VLOOKUP(Table1[[#This Row],[Column1]],Mapping!$AM$8:$AN$11,2,0)</f>
        <v>Office Supplies</v>
      </c>
      <c r="P4600" t="str">
        <f>VLOOKUP(Table1[[#This Row],[Column3]],Mapping!$AP$5:$AQ$22,2,0)</f>
        <v>Binders</v>
      </c>
      <c r="Q4600">
        <v>15.192</v>
      </c>
      <c r="R4600">
        <v>3</v>
      </c>
      <c r="S4600">
        <v>5.5070999999999994</v>
      </c>
    </row>
    <row r="4601" spans="1:19" x14ac:dyDescent="0.35">
      <c r="A4601">
        <v>3222</v>
      </c>
      <c r="B4601" t="s">
        <v>3085</v>
      </c>
      <c r="C4601" t="s">
        <v>1869</v>
      </c>
      <c r="D4601" t="str">
        <f>MID(Table1[[#This Row],[Product ID]],5,2)</f>
        <v>PA</v>
      </c>
      <c r="E4601" t="str">
        <f>LEFT(Table1[[#This Row],[Product ID]],3)</f>
        <v>OFF</v>
      </c>
      <c r="F4601" s="10" t="e">
        <f>VLOOKUP(Table1[[#This Row],[Order ID]],Mapping!H4601:J12392,3,0)</f>
        <v>#N/A</v>
      </c>
      <c r="G4601" s="10" t="e">
        <f>VLOOKUP(Table1[[#This Row],[Order ID]],Mapping!H4601:K12392,4,0)</f>
        <v>#N/A</v>
      </c>
      <c r="H4601" t="str">
        <f>INDEX(Mapping!$B$2:$T$7793,MATCH(Data!$A4601,Mapping!$B$3:$B$7793,0),MATCH(Data!$H$1,Mapping!$B$2:$T$2,0))</f>
        <v>Standard Class</v>
      </c>
      <c r="I4601" t="str">
        <f>INDEX(Mapping!$B$2:$T$7793,MATCH(Data!$A4601,Mapping!$B$3:$B$7793,0),MATCH(Data!$I$1,Mapping!$B$2:$T$2,0))</f>
        <v>Consumer</v>
      </c>
      <c r="J4601">
        <f>VLOOKUP($A4601,Mapping!$X$3:$Y$7793,2,0)</f>
        <v>98103</v>
      </c>
      <c r="K4601" t="str">
        <f>VLOOKUP($J4601,Mapping!$AB$3:$AC$475,2,0)</f>
        <v>Fort Worth</v>
      </c>
      <c r="L4601" t="str">
        <f>VLOOKUP($K4601,Mapping!$AF$3:$AG$475,2,0)</f>
        <v>Texas</v>
      </c>
      <c r="M4601" t="str">
        <f>VLOOKUP($L4601,Mapping!$AI$3:$AJ$48,2,0)</f>
        <v>United States</v>
      </c>
      <c r="N4601" t="str">
        <f>VLOOKUP($L4601,Mapping!$AI$3:$AK$48,3,0)</f>
        <v>Central</v>
      </c>
      <c r="O4601" t="str">
        <f>VLOOKUP(Table1[[#This Row],[Column1]],Mapping!$AM$8:$AN$11,2,0)</f>
        <v>Office Supplies</v>
      </c>
      <c r="P4601" t="str">
        <f>VLOOKUP(Table1[[#This Row],[Column3]],Mapping!$AP$5:$AQ$22,2,0)</f>
        <v>Paper</v>
      </c>
      <c r="Q4601">
        <v>37.44</v>
      </c>
      <c r="R4601">
        <v>6</v>
      </c>
      <c r="S4601">
        <v>16.847999999999999</v>
      </c>
    </row>
    <row r="4602" spans="1:19" x14ac:dyDescent="0.35">
      <c r="A4602">
        <v>3223</v>
      </c>
      <c r="B4602" t="s">
        <v>3085</v>
      </c>
      <c r="C4602" t="s">
        <v>2135</v>
      </c>
      <c r="D4602" t="str">
        <f>MID(Table1[[#This Row],[Product ID]],5,2)</f>
        <v>LA</v>
      </c>
      <c r="E4602" t="str">
        <f>LEFT(Table1[[#This Row],[Product ID]],3)</f>
        <v>OFF</v>
      </c>
      <c r="F4602" s="10" t="e">
        <f>VLOOKUP(Table1[[#This Row],[Order ID]],Mapping!H4602:J12393,3,0)</f>
        <v>#N/A</v>
      </c>
      <c r="G4602" s="10" t="e">
        <f>VLOOKUP(Table1[[#This Row],[Order ID]],Mapping!H4602:K12393,4,0)</f>
        <v>#N/A</v>
      </c>
      <c r="H4602" t="str">
        <f>INDEX(Mapping!$B$2:$T$7793,MATCH(Data!$A4602,Mapping!$B$3:$B$7793,0),MATCH(Data!$H$1,Mapping!$B$2:$T$2,0))</f>
        <v>Same Day</v>
      </c>
      <c r="I4602" t="str">
        <f>INDEX(Mapping!$B$2:$T$7793,MATCH(Data!$A4602,Mapping!$B$3:$B$7793,0),MATCH(Data!$I$1,Mapping!$B$2:$T$2,0))</f>
        <v>Consumer</v>
      </c>
      <c r="J4602">
        <f>VLOOKUP($A4602,Mapping!$X$3:$Y$7793,2,0)</f>
        <v>98103</v>
      </c>
      <c r="K4602" t="str">
        <f>VLOOKUP($J4602,Mapping!$AB$3:$AC$475,2,0)</f>
        <v>Fort Worth</v>
      </c>
      <c r="L4602" t="str">
        <f>VLOOKUP($K4602,Mapping!$AF$3:$AG$475,2,0)</f>
        <v>Texas</v>
      </c>
      <c r="M4602" t="str">
        <f>VLOOKUP($L4602,Mapping!$AI$3:$AJ$48,2,0)</f>
        <v>United States</v>
      </c>
      <c r="N4602" t="str">
        <f>VLOOKUP($L4602,Mapping!$AI$3:$AK$48,3,0)</f>
        <v>Central</v>
      </c>
      <c r="O4602" t="str">
        <f>VLOOKUP(Table1[[#This Row],[Column1]],Mapping!$AM$8:$AN$11,2,0)</f>
        <v>Office Supplies</v>
      </c>
      <c r="P4602" t="str">
        <f>VLOOKUP(Table1[[#This Row],[Column3]],Mapping!$AP$5:$AQ$22,2,0)</f>
        <v>Labels</v>
      </c>
      <c r="Q4602">
        <v>37.589999999999996</v>
      </c>
      <c r="R4602">
        <v>3</v>
      </c>
      <c r="S4602">
        <v>17.667299999999997</v>
      </c>
    </row>
    <row r="4603" spans="1:19" x14ac:dyDescent="0.35">
      <c r="A4603">
        <v>3224</v>
      </c>
      <c r="B4603" t="s">
        <v>3085</v>
      </c>
      <c r="C4603" t="s">
        <v>2667</v>
      </c>
      <c r="D4603" t="str">
        <f>MID(Table1[[#This Row],[Product ID]],5,2)</f>
        <v>BI</v>
      </c>
      <c r="E4603" t="str">
        <f>LEFT(Table1[[#This Row],[Product ID]],3)</f>
        <v>OFF</v>
      </c>
      <c r="F4603" s="10" t="e">
        <f>VLOOKUP(Table1[[#This Row],[Order ID]],Mapping!H4603:J12394,3,0)</f>
        <v>#N/A</v>
      </c>
      <c r="G4603" s="10" t="e">
        <f>VLOOKUP(Table1[[#This Row],[Order ID]],Mapping!H4603:K12394,4,0)</f>
        <v>#N/A</v>
      </c>
      <c r="H4603" t="str">
        <f>INDEX(Mapping!$B$2:$T$7793,MATCH(Data!$A4603,Mapping!$B$3:$B$7793,0),MATCH(Data!$H$1,Mapping!$B$2:$T$2,0))</f>
        <v>Same Day</v>
      </c>
      <c r="I4603" t="str">
        <f>INDEX(Mapping!$B$2:$T$7793,MATCH(Data!$A4603,Mapping!$B$3:$B$7793,0),MATCH(Data!$I$1,Mapping!$B$2:$T$2,0))</f>
        <v>Consumer</v>
      </c>
      <c r="J4603">
        <f>VLOOKUP($A4603,Mapping!$X$3:$Y$7793,2,0)</f>
        <v>98103</v>
      </c>
      <c r="K4603" t="str">
        <f>VLOOKUP($J4603,Mapping!$AB$3:$AC$475,2,0)</f>
        <v>Fort Worth</v>
      </c>
      <c r="L4603" t="str">
        <f>VLOOKUP($K4603,Mapping!$AF$3:$AG$475,2,0)</f>
        <v>Texas</v>
      </c>
      <c r="M4603" t="str">
        <f>VLOOKUP($L4603,Mapping!$AI$3:$AJ$48,2,0)</f>
        <v>United States</v>
      </c>
      <c r="N4603" t="str">
        <f>VLOOKUP($L4603,Mapping!$AI$3:$AK$48,3,0)</f>
        <v>Central</v>
      </c>
      <c r="O4603" t="str">
        <f>VLOOKUP(Table1[[#This Row],[Column1]],Mapping!$AM$8:$AN$11,2,0)</f>
        <v>Office Supplies</v>
      </c>
      <c r="P4603" t="str">
        <f>VLOOKUP(Table1[[#This Row],[Column3]],Mapping!$AP$5:$AQ$22,2,0)</f>
        <v>Binders</v>
      </c>
      <c r="Q4603">
        <v>26.032</v>
      </c>
      <c r="R4603">
        <v>2</v>
      </c>
      <c r="S4603">
        <v>9.4365999999999985</v>
      </c>
    </row>
    <row r="4604" spans="1:19" x14ac:dyDescent="0.35">
      <c r="A4604">
        <v>2557</v>
      </c>
      <c r="B4604" t="s">
        <v>2629</v>
      </c>
      <c r="C4604" t="s">
        <v>1197</v>
      </c>
      <c r="D4604" t="str">
        <f>MID(Table1[[#This Row],[Product ID]],5,2)</f>
        <v>CO</v>
      </c>
      <c r="E4604" t="str">
        <f>LEFT(Table1[[#This Row],[Product ID]],3)</f>
        <v>TEC</v>
      </c>
      <c r="F4604" s="10" t="e">
        <f>VLOOKUP(Table1[[#This Row],[Order ID]],Mapping!H4604:J12395,3,0)</f>
        <v>#N/A</v>
      </c>
      <c r="G4604" s="10" t="e">
        <f>VLOOKUP(Table1[[#This Row],[Order ID]],Mapping!H4604:K12395,4,0)</f>
        <v>#N/A</v>
      </c>
      <c r="H4604" t="str">
        <f>INDEX(Mapping!$B$2:$T$7793,MATCH(Data!$A4604,Mapping!$B$3:$B$7793,0),MATCH(Data!$H$1,Mapping!$B$2:$T$2,0))</f>
        <v>Standard Class</v>
      </c>
      <c r="I4604" t="str">
        <f>INDEX(Mapping!$B$2:$T$7793,MATCH(Data!$A4604,Mapping!$B$3:$B$7793,0),MATCH(Data!$I$1,Mapping!$B$2:$T$2,0))</f>
        <v>Consumer</v>
      </c>
      <c r="J4604">
        <f>VLOOKUP($A4604,Mapping!$X$3:$Y$7793,2,0)</f>
        <v>90032</v>
      </c>
      <c r="K4604" t="str">
        <f>VLOOKUP($J4604,Mapping!$AB$3:$AC$475,2,0)</f>
        <v>Seattle</v>
      </c>
      <c r="L4604" t="str">
        <f>VLOOKUP($K4604,Mapping!$AF$3:$AG$475,2,0)</f>
        <v>Washington</v>
      </c>
      <c r="M4604" t="str">
        <f>VLOOKUP($L4604,Mapping!$AI$3:$AJ$48,2,0)</f>
        <v>United States</v>
      </c>
      <c r="N4604" t="str">
        <f>VLOOKUP($L4604,Mapping!$AI$3:$AK$48,3,0)</f>
        <v>West</v>
      </c>
      <c r="O4604" t="str">
        <f>VLOOKUP(Table1[[#This Row],[Column1]],Mapping!$AM$8:$AN$11,2,0)</f>
        <v>Technology</v>
      </c>
      <c r="P4604" t="str">
        <f>VLOOKUP(Table1[[#This Row],[Column3]],Mapping!$AP$5:$AQ$22,2,0)</f>
        <v>Copiers</v>
      </c>
      <c r="Q4604">
        <v>3359.9520000000002</v>
      </c>
      <c r="R4604">
        <v>6</v>
      </c>
      <c r="S4604">
        <v>1049.9849999999999</v>
      </c>
    </row>
    <row r="4605" spans="1:19" x14ac:dyDescent="0.35">
      <c r="A4605">
        <v>6170</v>
      </c>
      <c r="B4605" t="s">
        <v>4864</v>
      </c>
      <c r="C4605" t="s">
        <v>3188</v>
      </c>
      <c r="D4605" t="str">
        <f>MID(Table1[[#This Row],[Product ID]],5,2)</f>
        <v>PH</v>
      </c>
      <c r="E4605" t="str">
        <f>LEFT(Table1[[#This Row],[Product ID]],3)</f>
        <v>TEC</v>
      </c>
      <c r="F4605" s="10">
        <f>VLOOKUP(Table1[[#This Row],[Order ID]],Mapping!H4605:J12396,3,0)</f>
        <v>41907</v>
      </c>
      <c r="G4605" s="10">
        <f>VLOOKUP(Table1[[#This Row],[Order ID]],Mapping!H4605:K12396,4,0)</f>
        <v>41912</v>
      </c>
      <c r="H4605" t="str">
        <f>INDEX(Mapping!$B$2:$T$7793,MATCH(Data!$A4605,Mapping!$B$3:$B$7793,0),MATCH(Data!$H$1,Mapping!$B$2:$T$2,0))</f>
        <v>Standard Class</v>
      </c>
      <c r="I4605" t="str">
        <f>INDEX(Mapping!$B$2:$T$7793,MATCH(Data!$A4605,Mapping!$B$3:$B$7793,0),MATCH(Data!$I$1,Mapping!$B$2:$T$2,0))</f>
        <v>Home Office</v>
      </c>
      <c r="J4605">
        <f>VLOOKUP($A4605,Mapping!$X$3:$Y$7793,2,0)</f>
        <v>33021</v>
      </c>
      <c r="K4605" t="str">
        <f>VLOOKUP($J4605,Mapping!$AB$3:$AC$475,2,0)</f>
        <v>Marietta</v>
      </c>
      <c r="L4605" t="str">
        <f>VLOOKUP($K4605,Mapping!$AF$3:$AG$475,2,0)</f>
        <v>Georgia</v>
      </c>
      <c r="M4605" t="str">
        <f>VLOOKUP($L4605,Mapping!$AI$3:$AJ$48,2,0)</f>
        <v>United States</v>
      </c>
      <c r="N4605" t="str">
        <f>VLOOKUP($L4605,Mapping!$AI$3:$AK$48,3,0)</f>
        <v>South</v>
      </c>
      <c r="O4605" t="str">
        <f>VLOOKUP(Table1[[#This Row],[Column1]],Mapping!$AM$8:$AN$11,2,0)</f>
        <v>Technology</v>
      </c>
      <c r="P4605" t="str">
        <f>VLOOKUP(Table1[[#This Row],[Column3]],Mapping!$AP$5:$AQ$22,2,0)</f>
        <v>Phones</v>
      </c>
      <c r="Q4605">
        <v>383.96000000000004</v>
      </c>
      <c r="R4605">
        <v>5</v>
      </c>
      <c r="S4605">
        <v>38.396000000000015</v>
      </c>
    </row>
    <row r="4606" spans="1:19" x14ac:dyDescent="0.35">
      <c r="A4606">
        <v>6171</v>
      </c>
      <c r="B4606" t="s">
        <v>4864</v>
      </c>
      <c r="C4606" t="s">
        <v>172</v>
      </c>
      <c r="D4606" t="str">
        <f>MID(Table1[[#This Row],[Product ID]],5,2)</f>
        <v>BI</v>
      </c>
      <c r="E4606" t="str">
        <f>LEFT(Table1[[#This Row],[Product ID]],3)</f>
        <v>OFF</v>
      </c>
      <c r="F4606" s="10">
        <f>VLOOKUP(Table1[[#This Row],[Order ID]],Mapping!H4606:J12397,3,0)</f>
        <v>41907</v>
      </c>
      <c r="G4606" s="10">
        <f>VLOOKUP(Table1[[#This Row],[Order ID]],Mapping!H4606:K12397,4,0)</f>
        <v>41912</v>
      </c>
      <c r="H4606" t="str">
        <f>INDEX(Mapping!$B$2:$T$7793,MATCH(Data!$A4606,Mapping!$B$3:$B$7793,0),MATCH(Data!$H$1,Mapping!$B$2:$T$2,0))</f>
        <v>Standard Class</v>
      </c>
      <c r="I4606" t="str">
        <f>INDEX(Mapping!$B$2:$T$7793,MATCH(Data!$A4606,Mapping!$B$3:$B$7793,0),MATCH(Data!$I$1,Mapping!$B$2:$T$2,0))</f>
        <v>Home Office</v>
      </c>
      <c r="J4606">
        <f>VLOOKUP($A4606,Mapping!$X$3:$Y$7793,2,0)</f>
        <v>33021</v>
      </c>
      <c r="K4606" t="str">
        <f>VLOOKUP($J4606,Mapping!$AB$3:$AC$475,2,0)</f>
        <v>Marietta</v>
      </c>
      <c r="L4606" t="str">
        <f>VLOOKUP($K4606,Mapping!$AF$3:$AG$475,2,0)</f>
        <v>Georgia</v>
      </c>
      <c r="M4606" t="str">
        <f>VLOOKUP($L4606,Mapping!$AI$3:$AJ$48,2,0)</f>
        <v>United States</v>
      </c>
      <c r="N4606" t="str">
        <f>VLOOKUP($L4606,Mapping!$AI$3:$AK$48,3,0)</f>
        <v>South</v>
      </c>
      <c r="O4606" t="str">
        <f>VLOOKUP(Table1[[#This Row],[Column1]],Mapping!$AM$8:$AN$11,2,0)</f>
        <v>Office Supplies</v>
      </c>
      <c r="P4606" t="str">
        <f>VLOOKUP(Table1[[#This Row],[Column3]],Mapping!$AP$5:$AQ$22,2,0)</f>
        <v>Binders</v>
      </c>
      <c r="Q4606">
        <v>15.570000000000004</v>
      </c>
      <c r="R4606">
        <v>3</v>
      </c>
      <c r="S4606">
        <v>-11.417999999999999</v>
      </c>
    </row>
    <row r="4607" spans="1:19" x14ac:dyDescent="0.35">
      <c r="A4607">
        <v>4176</v>
      </c>
      <c r="B4607" t="s">
        <v>3704</v>
      </c>
      <c r="C4607" t="s">
        <v>1311</v>
      </c>
      <c r="D4607" t="str">
        <f>MID(Table1[[#This Row],[Product ID]],5,2)</f>
        <v>AC</v>
      </c>
      <c r="E4607" t="str">
        <f>LEFT(Table1[[#This Row],[Product ID]],3)</f>
        <v>TEC</v>
      </c>
      <c r="F4607" s="10" t="e">
        <f>VLOOKUP(Table1[[#This Row],[Order ID]],Mapping!H4607:J12398,3,0)</f>
        <v>#N/A</v>
      </c>
      <c r="G4607" s="10" t="e">
        <f>VLOOKUP(Table1[[#This Row],[Order ID]],Mapping!H4607:K12398,4,0)</f>
        <v>#N/A</v>
      </c>
      <c r="H4607" t="str">
        <f>INDEX(Mapping!$B$2:$T$7793,MATCH(Data!$A4607,Mapping!$B$3:$B$7793,0),MATCH(Data!$H$1,Mapping!$B$2:$T$2,0))</f>
        <v>Standard Class</v>
      </c>
      <c r="I4607" t="str">
        <f>INDEX(Mapping!$B$2:$T$7793,MATCH(Data!$A4607,Mapping!$B$3:$B$7793,0),MATCH(Data!$I$1,Mapping!$B$2:$T$2,0))</f>
        <v>Corporate</v>
      </c>
      <c r="J4607">
        <f>VLOOKUP($A4607,Mapping!$X$3:$Y$7793,2,0)</f>
        <v>98103</v>
      </c>
      <c r="K4607" t="str">
        <f>VLOOKUP($J4607,Mapping!$AB$3:$AC$475,2,0)</f>
        <v>Fort Worth</v>
      </c>
      <c r="L4607" t="str">
        <f>VLOOKUP($K4607,Mapping!$AF$3:$AG$475,2,0)</f>
        <v>Texas</v>
      </c>
      <c r="M4607" t="str">
        <f>VLOOKUP($L4607,Mapping!$AI$3:$AJ$48,2,0)</f>
        <v>United States</v>
      </c>
      <c r="N4607" t="str">
        <f>VLOOKUP($L4607,Mapping!$AI$3:$AK$48,3,0)</f>
        <v>Central</v>
      </c>
      <c r="O4607" t="str">
        <f>VLOOKUP(Table1[[#This Row],[Column1]],Mapping!$AM$8:$AN$11,2,0)</f>
        <v>Technology</v>
      </c>
      <c r="P4607" t="str">
        <f>VLOOKUP(Table1[[#This Row],[Column3]],Mapping!$AP$5:$AQ$22,2,0)</f>
        <v>Accessories</v>
      </c>
      <c r="Q4607">
        <v>98.16</v>
      </c>
      <c r="R4607">
        <v>6</v>
      </c>
      <c r="S4607">
        <v>9.8159999999999954</v>
      </c>
    </row>
    <row r="4608" spans="1:19" x14ac:dyDescent="0.35">
      <c r="A4608">
        <v>4177</v>
      </c>
      <c r="B4608" t="s">
        <v>3704</v>
      </c>
      <c r="C4608" t="s">
        <v>3194</v>
      </c>
      <c r="D4608" t="str">
        <f>MID(Table1[[#This Row],[Product ID]],5,2)</f>
        <v>AR</v>
      </c>
      <c r="E4608" t="str">
        <f>LEFT(Table1[[#This Row],[Product ID]],3)</f>
        <v>OFF</v>
      </c>
      <c r="F4608" s="10" t="e">
        <f>VLOOKUP(Table1[[#This Row],[Order ID]],Mapping!H4608:J12399,3,0)</f>
        <v>#N/A</v>
      </c>
      <c r="G4608" s="10" t="e">
        <f>VLOOKUP(Table1[[#This Row],[Order ID]],Mapping!H4608:K12399,4,0)</f>
        <v>#N/A</v>
      </c>
      <c r="H4608" t="str">
        <f>INDEX(Mapping!$B$2:$T$7793,MATCH(Data!$A4608,Mapping!$B$3:$B$7793,0),MATCH(Data!$H$1,Mapping!$B$2:$T$2,0))</f>
        <v>Standard Class</v>
      </c>
      <c r="I4608" t="str">
        <f>INDEX(Mapping!$B$2:$T$7793,MATCH(Data!$A4608,Mapping!$B$3:$B$7793,0),MATCH(Data!$I$1,Mapping!$B$2:$T$2,0))</f>
        <v>Corporate</v>
      </c>
      <c r="J4608">
        <f>VLOOKUP($A4608,Mapping!$X$3:$Y$7793,2,0)</f>
        <v>98103</v>
      </c>
      <c r="K4608" t="str">
        <f>VLOOKUP($J4608,Mapping!$AB$3:$AC$475,2,0)</f>
        <v>Fort Worth</v>
      </c>
      <c r="L4608" t="str">
        <f>VLOOKUP($K4608,Mapping!$AF$3:$AG$475,2,0)</f>
        <v>Texas</v>
      </c>
      <c r="M4608" t="str">
        <f>VLOOKUP($L4608,Mapping!$AI$3:$AJ$48,2,0)</f>
        <v>United States</v>
      </c>
      <c r="N4608" t="str">
        <f>VLOOKUP($L4608,Mapping!$AI$3:$AK$48,3,0)</f>
        <v>Central</v>
      </c>
      <c r="O4608" t="str">
        <f>VLOOKUP(Table1[[#This Row],[Column1]],Mapping!$AM$8:$AN$11,2,0)</f>
        <v>Office Supplies</v>
      </c>
      <c r="P4608" t="str">
        <f>VLOOKUP(Table1[[#This Row],[Column3]],Mapping!$AP$5:$AQ$22,2,0)</f>
        <v>Art</v>
      </c>
      <c r="Q4608">
        <v>31.44</v>
      </c>
      <c r="R4608">
        <v>3</v>
      </c>
      <c r="S4608">
        <v>7.86</v>
      </c>
    </row>
    <row r="4609" spans="1:19" x14ac:dyDescent="0.35">
      <c r="A4609">
        <v>2378</v>
      </c>
      <c r="B4609" t="s">
        <v>2501</v>
      </c>
      <c r="C4609" t="s">
        <v>1621</v>
      </c>
      <c r="D4609" t="str">
        <f>MID(Table1[[#This Row],[Product ID]],5,2)</f>
        <v>PA</v>
      </c>
      <c r="E4609" t="str">
        <f>LEFT(Table1[[#This Row],[Product ID]],3)</f>
        <v>OFF</v>
      </c>
      <c r="F4609" s="10" t="e">
        <f>VLOOKUP(Table1[[#This Row],[Order ID]],Mapping!H4609:J12400,3,0)</f>
        <v>#N/A</v>
      </c>
      <c r="G4609" s="10" t="e">
        <f>VLOOKUP(Table1[[#This Row],[Order ID]],Mapping!H4609:K12400,4,0)</f>
        <v>#N/A</v>
      </c>
      <c r="H4609" t="str">
        <f>INDEX(Mapping!$B$2:$T$7793,MATCH(Data!$A4609,Mapping!$B$3:$B$7793,0),MATCH(Data!$H$1,Mapping!$B$2:$T$2,0))</f>
        <v>Standard Class</v>
      </c>
      <c r="I4609" t="str">
        <f>INDEX(Mapping!$B$2:$T$7793,MATCH(Data!$A4609,Mapping!$B$3:$B$7793,0),MATCH(Data!$I$1,Mapping!$B$2:$T$2,0))</f>
        <v>Consumer</v>
      </c>
      <c r="J4609">
        <f>VLOOKUP($A4609,Mapping!$X$3:$Y$7793,2,0)</f>
        <v>19143</v>
      </c>
      <c r="K4609" t="str">
        <f>VLOOKUP($J4609,Mapping!$AB$3:$AC$475,2,0)</f>
        <v>Norman</v>
      </c>
      <c r="L4609" t="str">
        <f>VLOOKUP($K4609,Mapping!$AF$3:$AG$475,2,0)</f>
        <v>Oklahoma</v>
      </c>
      <c r="M4609" t="str">
        <f>VLOOKUP($L4609,Mapping!$AI$3:$AJ$48,2,0)</f>
        <v>United States</v>
      </c>
      <c r="N4609" t="str">
        <f>VLOOKUP($L4609,Mapping!$AI$3:$AK$48,3,0)</f>
        <v>Central</v>
      </c>
      <c r="O4609" t="str">
        <f>VLOOKUP(Table1[[#This Row],[Column1]],Mapping!$AM$8:$AN$11,2,0)</f>
        <v>Office Supplies</v>
      </c>
      <c r="P4609" t="str">
        <f>VLOOKUP(Table1[[#This Row],[Column3]],Mapping!$AP$5:$AQ$22,2,0)</f>
        <v>Paper</v>
      </c>
      <c r="Q4609">
        <v>20.736000000000004</v>
      </c>
      <c r="R4609">
        <v>4</v>
      </c>
      <c r="S4609">
        <v>7.2576000000000001</v>
      </c>
    </row>
    <row r="4610" spans="1:19" x14ac:dyDescent="0.35">
      <c r="A4610">
        <v>6188</v>
      </c>
      <c r="B4610" t="s">
        <v>4871</v>
      </c>
      <c r="C4610" t="s">
        <v>909</v>
      </c>
      <c r="D4610" t="str">
        <f>MID(Table1[[#This Row],[Product ID]],5,2)</f>
        <v>BI</v>
      </c>
      <c r="E4610" t="str">
        <f>LEFT(Table1[[#This Row],[Product ID]],3)</f>
        <v>OFF</v>
      </c>
      <c r="F4610" s="10">
        <f>VLOOKUP(Table1[[#This Row],[Order ID]],Mapping!H4610:J12401,3,0)</f>
        <v>41999</v>
      </c>
      <c r="G4610" s="10">
        <f>VLOOKUP(Table1[[#This Row],[Order ID]],Mapping!H4610:K12401,4,0)</f>
        <v>42006</v>
      </c>
      <c r="H4610" t="str">
        <f>INDEX(Mapping!$B$2:$T$7793,MATCH(Data!$A4610,Mapping!$B$3:$B$7793,0),MATCH(Data!$H$1,Mapping!$B$2:$T$2,0))</f>
        <v>First Class</v>
      </c>
      <c r="I4610" t="str">
        <f>INDEX(Mapping!$B$2:$T$7793,MATCH(Data!$A4610,Mapping!$B$3:$B$7793,0),MATCH(Data!$I$1,Mapping!$B$2:$T$2,0))</f>
        <v>Corporate</v>
      </c>
      <c r="J4610">
        <f>VLOOKUP($A4610,Mapping!$X$3:$Y$7793,2,0)</f>
        <v>75081</v>
      </c>
      <c r="K4610" t="str">
        <f>VLOOKUP($J4610,Mapping!$AB$3:$AC$475,2,0)</f>
        <v>Norwich</v>
      </c>
      <c r="L4610" t="str">
        <f>VLOOKUP($K4610,Mapping!$AF$3:$AG$475,2,0)</f>
        <v>Connecticut</v>
      </c>
      <c r="M4610" t="str">
        <f>VLOOKUP($L4610,Mapping!$AI$3:$AJ$48,2,0)</f>
        <v>United States</v>
      </c>
      <c r="N4610" t="str">
        <f>VLOOKUP($L4610,Mapping!$AI$3:$AK$48,3,0)</f>
        <v>East</v>
      </c>
      <c r="O4610" t="str">
        <f>VLOOKUP(Table1[[#This Row],[Column1]],Mapping!$AM$8:$AN$11,2,0)</f>
        <v>Office Supplies</v>
      </c>
      <c r="P4610" t="str">
        <f>VLOOKUP(Table1[[#This Row],[Column3]],Mapping!$AP$5:$AQ$22,2,0)</f>
        <v>Binders</v>
      </c>
      <c r="Q4610">
        <v>39.581999999999987</v>
      </c>
      <c r="R4610">
        <v>9</v>
      </c>
      <c r="S4610">
        <v>-59.372999999999976</v>
      </c>
    </row>
    <row r="4611" spans="1:19" x14ac:dyDescent="0.35">
      <c r="A4611">
        <v>6189</v>
      </c>
      <c r="B4611" t="s">
        <v>4871</v>
      </c>
      <c r="C4611" t="s">
        <v>2393</v>
      </c>
      <c r="D4611" t="str">
        <f>MID(Table1[[#This Row],[Product ID]],5,2)</f>
        <v>SU</v>
      </c>
      <c r="E4611" t="str">
        <f>LEFT(Table1[[#This Row],[Product ID]],3)</f>
        <v>OFF</v>
      </c>
      <c r="F4611" s="10">
        <f>VLOOKUP(Table1[[#This Row],[Order ID]],Mapping!H4611:J12402,3,0)</f>
        <v>41999</v>
      </c>
      <c r="G4611" s="10">
        <f>VLOOKUP(Table1[[#This Row],[Order ID]],Mapping!H4611:K12402,4,0)</f>
        <v>42006</v>
      </c>
      <c r="H4611" t="str">
        <f>INDEX(Mapping!$B$2:$T$7793,MATCH(Data!$A4611,Mapping!$B$3:$B$7793,0),MATCH(Data!$H$1,Mapping!$B$2:$T$2,0))</f>
        <v>Standard Class</v>
      </c>
      <c r="I4611" t="str">
        <f>INDEX(Mapping!$B$2:$T$7793,MATCH(Data!$A4611,Mapping!$B$3:$B$7793,0),MATCH(Data!$I$1,Mapping!$B$2:$T$2,0))</f>
        <v>Consumer</v>
      </c>
      <c r="J4611">
        <f>VLOOKUP($A4611,Mapping!$X$3:$Y$7793,2,0)</f>
        <v>75081</v>
      </c>
      <c r="K4611" t="str">
        <f>VLOOKUP($J4611,Mapping!$AB$3:$AC$475,2,0)</f>
        <v>Norwich</v>
      </c>
      <c r="L4611" t="str">
        <f>VLOOKUP($K4611,Mapping!$AF$3:$AG$475,2,0)</f>
        <v>Connecticut</v>
      </c>
      <c r="M4611" t="str">
        <f>VLOOKUP($L4611,Mapping!$AI$3:$AJ$48,2,0)</f>
        <v>United States</v>
      </c>
      <c r="N4611" t="str">
        <f>VLOOKUP($L4611,Mapping!$AI$3:$AK$48,3,0)</f>
        <v>East</v>
      </c>
      <c r="O4611" t="str">
        <f>VLOOKUP(Table1[[#This Row],[Column1]],Mapping!$AM$8:$AN$11,2,0)</f>
        <v>Office Supplies</v>
      </c>
      <c r="P4611" t="str">
        <f>VLOOKUP(Table1[[#This Row],[Column3]],Mapping!$AP$5:$AQ$22,2,0)</f>
        <v>Supplies</v>
      </c>
      <c r="Q4611">
        <v>44.688000000000002</v>
      </c>
      <c r="R4611">
        <v>7</v>
      </c>
      <c r="S4611">
        <v>5.0273999999999965</v>
      </c>
    </row>
    <row r="4612" spans="1:19" x14ac:dyDescent="0.35">
      <c r="A4612">
        <v>6190</v>
      </c>
      <c r="B4612" t="s">
        <v>4871</v>
      </c>
      <c r="C4612" t="s">
        <v>2560</v>
      </c>
      <c r="D4612" t="str">
        <f>MID(Table1[[#This Row],[Product ID]],5,2)</f>
        <v>AR</v>
      </c>
      <c r="E4612" t="str">
        <f>LEFT(Table1[[#This Row],[Product ID]],3)</f>
        <v>OFF</v>
      </c>
      <c r="F4612" s="10">
        <f>VLOOKUP(Table1[[#This Row],[Order ID]],Mapping!H4612:J12403,3,0)</f>
        <v>41999</v>
      </c>
      <c r="G4612" s="10">
        <f>VLOOKUP(Table1[[#This Row],[Order ID]],Mapping!H4612:K12403,4,0)</f>
        <v>42006</v>
      </c>
      <c r="H4612" t="str">
        <f>INDEX(Mapping!$B$2:$T$7793,MATCH(Data!$A4612,Mapping!$B$3:$B$7793,0),MATCH(Data!$H$1,Mapping!$B$2:$T$2,0))</f>
        <v>Standard Class</v>
      </c>
      <c r="I4612" t="str">
        <f>INDEX(Mapping!$B$2:$T$7793,MATCH(Data!$A4612,Mapping!$B$3:$B$7793,0),MATCH(Data!$I$1,Mapping!$B$2:$T$2,0))</f>
        <v>Consumer</v>
      </c>
      <c r="J4612">
        <f>VLOOKUP($A4612,Mapping!$X$3:$Y$7793,2,0)</f>
        <v>75081</v>
      </c>
      <c r="K4612" t="str">
        <f>VLOOKUP($J4612,Mapping!$AB$3:$AC$475,2,0)</f>
        <v>Norwich</v>
      </c>
      <c r="L4612" t="str">
        <f>VLOOKUP($K4612,Mapping!$AF$3:$AG$475,2,0)</f>
        <v>Connecticut</v>
      </c>
      <c r="M4612" t="str">
        <f>VLOOKUP($L4612,Mapping!$AI$3:$AJ$48,2,0)</f>
        <v>United States</v>
      </c>
      <c r="N4612" t="str">
        <f>VLOOKUP($L4612,Mapping!$AI$3:$AK$48,3,0)</f>
        <v>East</v>
      </c>
      <c r="O4612" t="str">
        <f>VLOOKUP(Table1[[#This Row],[Column1]],Mapping!$AM$8:$AN$11,2,0)</f>
        <v>Office Supplies</v>
      </c>
      <c r="P4612" t="str">
        <f>VLOOKUP(Table1[[#This Row],[Column3]],Mapping!$AP$5:$AQ$22,2,0)</f>
        <v>Art</v>
      </c>
      <c r="Q4612">
        <v>31.744</v>
      </c>
      <c r="R4612">
        <v>2</v>
      </c>
      <c r="S4612">
        <v>2.3808000000000007</v>
      </c>
    </row>
    <row r="4613" spans="1:19" x14ac:dyDescent="0.35">
      <c r="A4613">
        <v>6191</v>
      </c>
      <c r="B4613" t="s">
        <v>4871</v>
      </c>
      <c r="C4613" t="s">
        <v>1050</v>
      </c>
      <c r="D4613" t="str">
        <f>MID(Table1[[#This Row],[Product ID]],5,2)</f>
        <v>BI</v>
      </c>
      <c r="E4613" t="str">
        <f>LEFT(Table1[[#This Row],[Product ID]],3)</f>
        <v>OFF</v>
      </c>
      <c r="F4613" s="10">
        <f>VLOOKUP(Table1[[#This Row],[Order ID]],Mapping!H4613:J12404,3,0)</f>
        <v>41999</v>
      </c>
      <c r="G4613" s="10">
        <f>VLOOKUP(Table1[[#This Row],[Order ID]],Mapping!H4613:K12404,4,0)</f>
        <v>42006</v>
      </c>
      <c r="H4613" t="str">
        <f>INDEX(Mapping!$B$2:$T$7793,MATCH(Data!$A4613,Mapping!$B$3:$B$7793,0),MATCH(Data!$H$1,Mapping!$B$2:$T$2,0))</f>
        <v>Standard Class</v>
      </c>
      <c r="I4613" t="str">
        <f>INDEX(Mapping!$B$2:$T$7793,MATCH(Data!$A4613,Mapping!$B$3:$B$7793,0),MATCH(Data!$I$1,Mapping!$B$2:$T$2,0))</f>
        <v>Consumer</v>
      </c>
      <c r="J4613">
        <f>VLOOKUP($A4613,Mapping!$X$3:$Y$7793,2,0)</f>
        <v>75081</v>
      </c>
      <c r="K4613" t="str">
        <f>VLOOKUP($J4613,Mapping!$AB$3:$AC$475,2,0)</f>
        <v>Norwich</v>
      </c>
      <c r="L4613" t="str">
        <f>VLOOKUP($K4613,Mapping!$AF$3:$AG$475,2,0)</f>
        <v>Connecticut</v>
      </c>
      <c r="M4613" t="str">
        <f>VLOOKUP($L4613,Mapping!$AI$3:$AJ$48,2,0)</f>
        <v>United States</v>
      </c>
      <c r="N4613" t="str">
        <f>VLOOKUP($L4613,Mapping!$AI$3:$AK$48,3,0)</f>
        <v>East</v>
      </c>
      <c r="O4613" t="str">
        <f>VLOOKUP(Table1[[#This Row],[Column1]],Mapping!$AM$8:$AN$11,2,0)</f>
        <v>Office Supplies</v>
      </c>
      <c r="P4613" t="str">
        <f>VLOOKUP(Table1[[#This Row],[Column3]],Mapping!$AP$5:$AQ$22,2,0)</f>
        <v>Binders</v>
      </c>
      <c r="Q4613">
        <v>40.97999999999999</v>
      </c>
      <c r="R4613">
        <v>5</v>
      </c>
      <c r="S4613">
        <v>-65.567999999999998</v>
      </c>
    </row>
    <row r="4614" spans="1:19" x14ac:dyDescent="0.35">
      <c r="A4614">
        <v>6192</v>
      </c>
      <c r="B4614" t="s">
        <v>4871</v>
      </c>
      <c r="C4614" t="s">
        <v>1551</v>
      </c>
      <c r="D4614" t="str">
        <f>MID(Table1[[#This Row],[Product ID]],5,2)</f>
        <v>BI</v>
      </c>
      <c r="E4614" t="str">
        <f>LEFT(Table1[[#This Row],[Product ID]],3)</f>
        <v>OFF</v>
      </c>
      <c r="F4614" s="10">
        <f>VLOOKUP(Table1[[#This Row],[Order ID]],Mapping!H4614:J12405,3,0)</f>
        <v>41999</v>
      </c>
      <c r="G4614" s="10">
        <f>VLOOKUP(Table1[[#This Row],[Order ID]],Mapping!H4614:K12405,4,0)</f>
        <v>42006</v>
      </c>
      <c r="H4614" t="str">
        <f>INDEX(Mapping!$B$2:$T$7793,MATCH(Data!$A4614,Mapping!$B$3:$B$7793,0),MATCH(Data!$H$1,Mapping!$B$2:$T$2,0))</f>
        <v>Standard Class</v>
      </c>
      <c r="I4614" t="str">
        <f>INDEX(Mapping!$B$2:$T$7793,MATCH(Data!$A4614,Mapping!$B$3:$B$7793,0),MATCH(Data!$I$1,Mapping!$B$2:$T$2,0))</f>
        <v>Consumer</v>
      </c>
      <c r="J4614">
        <f>VLOOKUP($A4614,Mapping!$X$3:$Y$7793,2,0)</f>
        <v>75081</v>
      </c>
      <c r="K4614" t="str">
        <f>VLOOKUP($J4614,Mapping!$AB$3:$AC$475,2,0)</f>
        <v>Norwich</v>
      </c>
      <c r="L4614" t="str">
        <f>VLOOKUP($K4614,Mapping!$AF$3:$AG$475,2,0)</f>
        <v>Connecticut</v>
      </c>
      <c r="M4614" t="str">
        <f>VLOOKUP($L4614,Mapping!$AI$3:$AJ$48,2,0)</f>
        <v>United States</v>
      </c>
      <c r="N4614" t="str">
        <f>VLOOKUP($L4614,Mapping!$AI$3:$AK$48,3,0)</f>
        <v>East</v>
      </c>
      <c r="O4614" t="str">
        <f>VLOOKUP(Table1[[#This Row],[Column1]],Mapping!$AM$8:$AN$11,2,0)</f>
        <v>Office Supplies</v>
      </c>
      <c r="P4614" t="str">
        <f>VLOOKUP(Table1[[#This Row],[Column3]],Mapping!$AP$5:$AQ$22,2,0)</f>
        <v>Binders</v>
      </c>
      <c r="Q4614">
        <v>3.1679999999999993</v>
      </c>
      <c r="R4614">
        <v>3</v>
      </c>
      <c r="S4614">
        <v>-5.0687999999999995</v>
      </c>
    </row>
    <row r="4615" spans="1:19" x14ac:dyDescent="0.35">
      <c r="A4615">
        <v>3018</v>
      </c>
      <c r="B4615" t="s">
        <v>2953</v>
      </c>
      <c r="C4615" t="s">
        <v>1550</v>
      </c>
      <c r="D4615" t="str">
        <f>MID(Table1[[#This Row],[Product ID]],5,2)</f>
        <v>FA</v>
      </c>
      <c r="E4615" t="str">
        <f>LEFT(Table1[[#This Row],[Product ID]],3)</f>
        <v>OFF</v>
      </c>
      <c r="F4615" s="10" t="e">
        <f>VLOOKUP(Table1[[#This Row],[Order ID]],Mapping!H4615:J12406,3,0)</f>
        <v>#N/A</v>
      </c>
      <c r="G4615" s="10" t="e">
        <f>VLOOKUP(Table1[[#This Row],[Order ID]],Mapping!H4615:K12406,4,0)</f>
        <v>#N/A</v>
      </c>
      <c r="H4615" t="str">
        <f>INDEX(Mapping!$B$2:$T$7793,MATCH(Data!$A4615,Mapping!$B$3:$B$7793,0),MATCH(Data!$H$1,Mapping!$B$2:$T$2,0))</f>
        <v>Standard Class</v>
      </c>
      <c r="I4615" t="str">
        <f>INDEX(Mapping!$B$2:$T$7793,MATCH(Data!$A4615,Mapping!$B$3:$B$7793,0),MATCH(Data!$I$1,Mapping!$B$2:$T$2,0))</f>
        <v>Home Office</v>
      </c>
      <c r="J4615">
        <f>VLOOKUP($A4615,Mapping!$X$3:$Y$7793,2,0)</f>
        <v>78207</v>
      </c>
      <c r="K4615" t="str">
        <f>VLOOKUP($J4615,Mapping!$AB$3:$AC$475,2,0)</f>
        <v>Santa Clara</v>
      </c>
      <c r="L4615" t="str">
        <f>VLOOKUP($K4615,Mapping!$AF$3:$AG$475,2,0)</f>
        <v>California</v>
      </c>
      <c r="M4615" t="str">
        <f>VLOOKUP($L4615,Mapping!$AI$3:$AJ$48,2,0)</f>
        <v>United States</v>
      </c>
      <c r="N4615" t="str">
        <f>VLOOKUP($L4615,Mapping!$AI$3:$AK$48,3,0)</f>
        <v>West</v>
      </c>
      <c r="O4615" t="str">
        <f>VLOOKUP(Table1[[#This Row],[Column1]],Mapping!$AM$8:$AN$11,2,0)</f>
        <v>Office Supplies</v>
      </c>
      <c r="P4615" t="str">
        <f>VLOOKUP(Table1[[#This Row],[Column3]],Mapping!$AP$5:$AQ$22,2,0)</f>
        <v>Fasteners</v>
      </c>
      <c r="Q4615">
        <v>3.5519999999999996</v>
      </c>
      <c r="R4615">
        <v>3</v>
      </c>
      <c r="S4615">
        <v>1.2431999999999999</v>
      </c>
    </row>
    <row r="4616" spans="1:19" x14ac:dyDescent="0.35">
      <c r="A4616">
        <v>271</v>
      </c>
      <c r="B4616" t="s">
        <v>374</v>
      </c>
      <c r="C4616" t="s">
        <v>204</v>
      </c>
      <c r="D4616" t="str">
        <f>MID(Table1[[#This Row],[Product ID]],5,2)</f>
        <v>AR</v>
      </c>
      <c r="E4616" t="str">
        <f>LEFT(Table1[[#This Row],[Product ID]],3)</f>
        <v>OFF</v>
      </c>
      <c r="F4616" s="10" t="e">
        <f>VLOOKUP(Table1[[#This Row],[Order ID]],Mapping!H4616:J12407,3,0)</f>
        <v>#N/A</v>
      </c>
      <c r="G4616" s="10" t="e">
        <f>VLOOKUP(Table1[[#This Row],[Order ID]],Mapping!H4616:K12407,4,0)</f>
        <v>#N/A</v>
      </c>
      <c r="H4616" t="str">
        <f>INDEX(Mapping!$B$2:$T$7793,MATCH(Data!$A4616,Mapping!$B$3:$B$7793,0),MATCH(Data!$H$1,Mapping!$B$2:$T$2,0))</f>
        <v>Standard Class</v>
      </c>
      <c r="I4616" t="str">
        <f>INDEX(Mapping!$B$2:$T$7793,MATCH(Data!$A4616,Mapping!$B$3:$B$7793,0),MATCH(Data!$I$1,Mapping!$B$2:$T$2,0))</f>
        <v>Consumer</v>
      </c>
      <c r="J4616">
        <f>VLOOKUP($A4616,Mapping!$X$3:$Y$7793,2,0)</f>
        <v>1852</v>
      </c>
      <c r="K4616" t="str">
        <f>VLOOKUP($J4616,Mapping!$AB$3:$AC$475,2,0)</f>
        <v>Parker</v>
      </c>
      <c r="L4616" t="str">
        <f>VLOOKUP($K4616,Mapping!$AF$3:$AG$475,2,0)</f>
        <v>Colorado</v>
      </c>
      <c r="M4616" t="str">
        <f>VLOOKUP($L4616,Mapping!$AI$3:$AJ$48,2,0)</f>
        <v>United States</v>
      </c>
      <c r="N4616" t="str">
        <f>VLOOKUP($L4616,Mapping!$AI$3:$AK$48,3,0)</f>
        <v>West</v>
      </c>
      <c r="O4616" t="str">
        <f>VLOOKUP(Table1[[#This Row],[Column1]],Mapping!$AM$8:$AN$11,2,0)</f>
        <v>Office Supplies</v>
      </c>
      <c r="P4616" t="str">
        <f>VLOOKUP(Table1[[#This Row],[Column3]],Mapping!$AP$5:$AQ$22,2,0)</f>
        <v>Art</v>
      </c>
      <c r="Q4616">
        <v>7.5600000000000005</v>
      </c>
      <c r="R4616">
        <v>3</v>
      </c>
      <c r="S4616">
        <v>3.0996000000000006</v>
      </c>
    </row>
    <row r="4617" spans="1:19" x14ac:dyDescent="0.35">
      <c r="A4617">
        <v>272</v>
      </c>
      <c r="B4617" t="s">
        <v>374</v>
      </c>
      <c r="C4617" t="s">
        <v>47</v>
      </c>
      <c r="D4617" t="str">
        <f>MID(Table1[[#This Row],[Product ID]],5,2)</f>
        <v>PA</v>
      </c>
      <c r="E4617" t="str">
        <f>LEFT(Table1[[#This Row],[Product ID]],3)</f>
        <v>OFF</v>
      </c>
      <c r="F4617" s="10" t="e">
        <f>VLOOKUP(Table1[[#This Row],[Order ID]],Mapping!H4617:J12408,3,0)</f>
        <v>#N/A</v>
      </c>
      <c r="G4617" s="10" t="e">
        <f>VLOOKUP(Table1[[#This Row],[Order ID]],Mapping!H4617:K12408,4,0)</f>
        <v>#N/A</v>
      </c>
      <c r="H4617" t="str">
        <f>INDEX(Mapping!$B$2:$T$7793,MATCH(Data!$A4617,Mapping!$B$3:$B$7793,0),MATCH(Data!$H$1,Mapping!$B$2:$T$2,0))</f>
        <v>Standard Class</v>
      </c>
      <c r="I4617" t="str">
        <f>INDEX(Mapping!$B$2:$T$7793,MATCH(Data!$A4617,Mapping!$B$3:$B$7793,0),MATCH(Data!$I$1,Mapping!$B$2:$T$2,0))</f>
        <v>Consumer</v>
      </c>
      <c r="J4617">
        <f>VLOOKUP($A4617,Mapping!$X$3:$Y$7793,2,0)</f>
        <v>1852</v>
      </c>
      <c r="K4617" t="str">
        <f>VLOOKUP($J4617,Mapping!$AB$3:$AC$475,2,0)</f>
        <v>Parker</v>
      </c>
      <c r="L4617" t="str">
        <f>VLOOKUP($K4617,Mapping!$AF$3:$AG$475,2,0)</f>
        <v>Colorado</v>
      </c>
      <c r="M4617" t="str">
        <f>VLOOKUP($L4617,Mapping!$AI$3:$AJ$48,2,0)</f>
        <v>United States</v>
      </c>
      <c r="N4617" t="str">
        <f>VLOOKUP($L4617,Mapping!$AI$3:$AK$48,3,0)</f>
        <v>West</v>
      </c>
      <c r="O4617" t="str">
        <f>VLOOKUP(Table1[[#This Row],[Column1]],Mapping!$AM$8:$AN$11,2,0)</f>
        <v>Office Supplies</v>
      </c>
      <c r="P4617" t="str">
        <f>VLOOKUP(Table1[[#This Row],[Column3]],Mapping!$AP$5:$AQ$22,2,0)</f>
        <v>Paper</v>
      </c>
      <c r="Q4617">
        <v>24.56</v>
      </c>
      <c r="R4617">
        <v>2</v>
      </c>
      <c r="S4617">
        <v>11.543199999999999</v>
      </c>
    </row>
    <row r="4618" spans="1:19" x14ac:dyDescent="0.35">
      <c r="A4618">
        <v>273</v>
      </c>
      <c r="B4618" t="s">
        <v>374</v>
      </c>
      <c r="C4618" t="s">
        <v>375</v>
      </c>
      <c r="D4618" t="str">
        <f>MID(Table1[[#This Row],[Product ID]],5,2)</f>
        <v>AR</v>
      </c>
      <c r="E4618" t="str">
        <f>LEFT(Table1[[#This Row],[Product ID]],3)</f>
        <v>OFF</v>
      </c>
      <c r="F4618" s="10" t="e">
        <f>VLOOKUP(Table1[[#This Row],[Order ID]],Mapping!H4618:J12409,3,0)</f>
        <v>#N/A</v>
      </c>
      <c r="G4618" s="10" t="e">
        <f>VLOOKUP(Table1[[#This Row],[Order ID]],Mapping!H4618:K12409,4,0)</f>
        <v>#N/A</v>
      </c>
      <c r="H4618" t="str">
        <f>INDEX(Mapping!$B$2:$T$7793,MATCH(Data!$A4618,Mapping!$B$3:$B$7793,0),MATCH(Data!$H$1,Mapping!$B$2:$T$2,0))</f>
        <v>Standard Class</v>
      </c>
      <c r="I4618" t="str">
        <f>INDEX(Mapping!$B$2:$T$7793,MATCH(Data!$A4618,Mapping!$B$3:$B$7793,0),MATCH(Data!$I$1,Mapping!$B$2:$T$2,0))</f>
        <v>Consumer</v>
      </c>
      <c r="J4618">
        <f>VLOOKUP($A4618,Mapping!$X$3:$Y$7793,2,0)</f>
        <v>1852</v>
      </c>
      <c r="K4618" t="str">
        <f>VLOOKUP($J4618,Mapping!$AB$3:$AC$475,2,0)</f>
        <v>Parker</v>
      </c>
      <c r="L4618" t="str">
        <f>VLOOKUP($K4618,Mapping!$AF$3:$AG$475,2,0)</f>
        <v>Colorado</v>
      </c>
      <c r="M4618" t="str">
        <f>VLOOKUP($L4618,Mapping!$AI$3:$AJ$48,2,0)</f>
        <v>United States</v>
      </c>
      <c r="N4618" t="str">
        <f>VLOOKUP($L4618,Mapping!$AI$3:$AK$48,3,0)</f>
        <v>West</v>
      </c>
      <c r="O4618" t="str">
        <f>VLOOKUP(Table1[[#This Row],[Column1]],Mapping!$AM$8:$AN$11,2,0)</f>
        <v>Office Supplies</v>
      </c>
      <c r="P4618" t="str">
        <f>VLOOKUP(Table1[[#This Row],[Column3]],Mapping!$AP$5:$AQ$22,2,0)</f>
        <v>Art</v>
      </c>
      <c r="Q4618">
        <v>12.96</v>
      </c>
      <c r="R4618">
        <v>2</v>
      </c>
      <c r="S4618">
        <v>4.1471999999999998</v>
      </c>
    </row>
    <row r="4619" spans="1:19" x14ac:dyDescent="0.35">
      <c r="A4619">
        <v>6026</v>
      </c>
      <c r="B4619" t="s">
        <v>4779</v>
      </c>
      <c r="C4619" t="s">
        <v>174</v>
      </c>
      <c r="D4619" t="str">
        <f>MID(Table1[[#This Row],[Product ID]],5,2)</f>
        <v>AR</v>
      </c>
      <c r="E4619" t="str">
        <f>LEFT(Table1[[#This Row],[Product ID]],3)</f>
        <v>OFF</v>
      </c>
      <c r="F4619" s="10">
        <f>VLOOKUP(Table1[[#This Row],[Order ID]],Mapping!H4619:J12410,3,0)</f>
        <v>41898</v>
      </c>
      <c r="G4619" s="10">
        <f>VLOOKUP(Table1[[#This Row],[Order ID]],Mapping!H4619:K12410,4,0)</f>
        <v>41903</v>
      </c>
      <c r="H4619" t="str">
        <f>INDEX(Mapping!$B$2:$T$7793,MATCH(Data!$A4619,Mapping!$B$3:$B$7793,0),MATCH(Data!$H$1,Mapping!$B$2:$T$2,0))</f>
        <v>Standard Class</v>
      </c>
      <c r="I4619" t="str">
        <f>INDEX(Mapping!$B$2:$T$7793,MATCH(Data!$A4619,Mapping!$B$3:$B$7793,0),MATCH(Data!$I$1,Mapping!$B$2:$T$2,0))</f>
        <v>Consumer</v>
      </c>
      <c r="J4619">
        <f>VLOOKUP($A4619,Mapping!$X$3:$Y$7793,2,0)</f>
        <v>98103</v>
      </c>
      <c r="K4619" t="str">
        <f>VLOOKUP($J4619,Mapping!$AB$3:$AC$475,2,0)</f>
        <v>Fort Worth</v>
      </c>
      <c r="L4619" t="str">
        <f>VLOOKUP($K4619,Mapping!$AF$3:$AG$475,2,0)</f>
        <v>Texas</v>
      </c>
      <c r="M4619" t="str">
        <f>VLOOKUP($L4619,Mapping!$AI$3:$AJ$48,2,0)</f>
        <v>United States</v>
      </c>
      <c r="N4619" t="str">
        <f>VLOOKUP($L4619,Mapping!$AI$3:$AK$48,3,0)</f>
        <v>Central</v>
      </c>
      <c r="O4619" t="str">
        <f>VLOOKUP(Table1[[#This Row],[Column1]],Mapping!$AM$8:$AN$11,2,0)</f>
        <v>Office Supplies</v>
      </c>
      <c r="P4619" t="str">
        <f>VLOOKUP(Table1[[#This Row],[Column3]],Mapping!$AP$5:$AQ$22,2,0)</f>
        <v>Art</v>
      </c>
      <c r="Q4619">
        <v>12.419999999999998</v>
      </c>
      <c r="R4619">
        <v>3</v>
      </c>
      <c r="S4619">
        <v>5.2164000000000001</v>
      </c>
    </row>
    <row r="4620" spans="1:19" x14ac:dyDescent="0.35">
      <c r="A4620">
        <v>4140</v>
      </c>
      <c r="B4620" t="s">
        <v>3679</v>
      </c>
      <c r="C4620" t="s">
        <v>255</v>
      </c>
      <c r="D4620" t="str">
        <f>MID(Table1[[#This Row],[Product ID]],5,2)</f>
        <v>PA</v>
      </c>
      <c r="E4620" t="str">
        <f>LEFT(Table1[[#This Row],[Product ID]],3)</f>
        <v>OFF</v>
      </c>
      <c r="F4620" s="10" t="e">
        <f>VLOOKUP(Table1[[#This Row],[Order ID]],Mapping!H4620:J12411,3,0)</f>
        <v>#N/A</v>
      </c>
      <c r="G4620" s="10" t="e">
        <f>VLOOKUP(Table1[[#This Row],[Order ID]],Mapping!H4620:K12411,4,0)</f>
        <v>#N/A</v>
      </c>
      <c r="H4620" t="str">
        <f>INDEX(Mapping!$B$2:$T$7793,MATCH(Data!$A4620,Mapping!$B$3:$B$7793,0),MATCH(Data!$H$1,Mapping!$B$2:$T$2,0))</f>
        <v>First Class</v>
      </c>
      <c r="I4620" t="str">
        <f>INDEX(Mapping!$B$2:$T$7793,MATCH(Data!$A4620,Mapping!$B$3:$B$7793,0),MATCH(Data!$I$1,Mapping!$B$2:$T$2,0))</f>
        <v>Home Office</v>
      </c>
      <c r="J4620">
        <f>VLOOKUP($A4620,Mapping!$X$3:$Y$7793,2,0)</f>
        <v>68801</v>
      </c>
      <c r="K4620" t="str">
        <f>VLOOKUP($J4620,Mapping!$AB$3:$AC$475,2,0)</f>
        <v>Santa Maria</v>
      </c>
      <c r="L4620" t="str">
        <f>VLOOKUP($K4620,Mapping!$AF$3:$AG$475,2,0)</f>
        <v>California</v>
      </c>
      <c r="M4620" t="str">
        <f>VLOOKUP($L4620,Mapping!$AI$3:$AJ$48,2,0)</f>
        <v>United States</v>
      </c>
      <c r="N4620" t="str">
        <f>VLOOKUP($L4620,Mapping!$AI$3:$AK$48,3,0)</f>
        <v>West</v>
      </c>
      <c r="O4620" t="str">
        <f>VLOOKUP(Table1[[#This Row],[Column1]],Mapping!$AM$8:$AN$11,2,0)</f>
        <v>Office Supplies</v>
      </c>
      <c r="P4620" t="str">
        <f>VLOOKUP(Table1[[#This Row],[Column3]],Mapping!$AP$5:$AQ$22,2,0)</f>
        <v>Paper</v>
      </c>
      <c r="Q4620">
        <v>15.96</v>
      </c>
      <c r="R4620">
        <v>2</v>
      </c>
      <c r="S4620">
        <v>7.98</v>
      </c>
    </row>
    <row r="4621" spans="1:19" x14ac:dyDescent="0.35">
      <c r="A4621">
        <v>3297</v>
      </c>
      <c r="B4621" t="s">
        <v>3139</v>
      </c>
      <c r="C4621" t="s">
        <v>319</v>
      </c>
      <c r="D4621" t="str">
        <f>MID(Table1[[#This Row],[Product ID]],5,2)</f>
        <v>PA</v>
      </c>
      <c r="E4621" t="str">
        <f>LEFT(Table1[[#This Row],[Product ID]],3)</f>
        <v>OFF</v>
      </c>
      <c r="F4621" s="10" t="e">
        <f>VLOOKUP(Table1[[#This Row],[Order ID]],Mapping!H4621:J12412,3,0)</f>
        <v>#N/A</v>
      </c>
      <c r="G4621" s="10" t="e">
        <f>VLOOKUP(Table1[[#This Row],[Order ID]],Mapping!H4621:K12412,4,0)</f>
        <v>#N/A</v>
      </c>
      <c r="H4621" t="str">
        <f>INDEX(Mapping!$B$2:$T$7793,MATCH(Data!$A4621,Mapping!$B$3:$B$7793,0),MATCH(Data!$H$1,Mapping!$B$2:$T$2,0))</f>
        <v>First Class</v>
      </c>
      <c r="I4621" t="str">
        <f>INDEX(Mapping!$B$2:$T$7793,MATCH(Data!$A4621,Mapping!$B$3:$B$7793,0),MATCH(Data!$I$1,Mapping!$B$2:$T$2,0))</f>
        <v>Corporate</v>
      </c>
      <c r="J4621">
        <f>VLOOKUP($A4621,Mapping!$X$3:$Y$7793,2,0)</f>
        <v>98103</v>
      </c>
      <c r="K4621" t="str">
        <f>VLOOKUP($J4621,Mapping!$AB$3:$AC$475,2,0)</f>
        <v>Fort Worth</v>
      </c>
      <c r="L4621" t="str">
        <f>VLOOKUP($K4621,Mapping!$AF$3:$AG$475,2,0)</f>
        <v>Texas</v>
      </c>
      <c r="M4621" t="str">
        <f>VLOOKUP($L4621,Mapping!$AI$3:$AJ$48,2,0)</f>
        <v>United States</v>
      </c>
      <c r="N4621" t="str">
        <f>VLOOKUP($L4621,Mapping!$AI$3:$AK$48,3,0)</f>
        <v>Central</v>
      </c>
      <c r="O4621" t="str">
        <f>VLOOKUP(Table1[[#This Row],[Column1]],Mapping!$AM$8:$AN$11,2,0)</f>
        <v>Office Supplies</v>
      </c>
      <c r="P4621" t="str">
        <f>VLOOKUP(Table1[[#This Row],[Column3]],Mapping!$AP$5:$AQ$22,2,0)</f>
        <v>Paper</v>
      </c>
      <c r="Q4621">
        <v>37.94</v>
      </c>
      <c r="R4621">
        <v>2</v>
      </c>
      <c r="S4621">
        <v>18.211199999999998</v>
      </c>
    </row>
    <row r="4622" spans="1:19" x14ac:dyDescent="0.35">
      <c r="A4622">
        <v>3298</v>
      </c>
      <c r="B4622" t="s">
        <v>3139</v>
      </c>
      <c r="C4622" t="s">
        <v>942</v>
      </c>
      <c r="D4622" t="str">
        <f>MID(Table1[[#This Row],[Product ID]],5,2)</f>
        <v>BI</v>
      </c>
      <c r="E4622" t="str">
        <f>LEFT(Table1[[#This Row],[Product ID]],3)</f>
        <v>OFF</v>
      </c>
      <c r="F4622" s="10" t="e">
        <f>VLOOKUP(Table1[[#This Row],[Order ID]],Mapping!H4622:J12413,3,0)</f>
        <v>#N/A</v>
      </c>
      <c r="G4622" s="10" t="e">
        <f>VLOOKUP(Table1[[#This Row],[Order ID]],Mapping!H4622:K12413,4,0)</f>
        <v>#N/A</v>
      </c>
      <c r="H4622" t="str">
        <f>INDEX(Mapping!$B$2:$T$7793,MATCH(Data!$A4622,Mapping!$B$3:$B$7793,0),MATCH(Data!$H$1,Mapping!$B$2:$T$2,0))</f>
        <v>Second Class</v>
      </c>
      <c r="I4622" t="str">
        <f>INDEX(Mapping!$B$2:$T$7793,MATCH(Data!$A4622,Mapping!$B$3:$B$7793,0),MATCH(Data!$I$1,Mapping!$B$2:$T$2,0))</f>
        <v>Consumer</v>
      </c>
      <c r="J4622">
        <f>VLOOKUP($A4622,Mapping!$X$3:$Y$7793,2,0)</f>
        <v>98103</v>
      </c>
      <c r="K4622" t="str">
        <f>VLOOKUP($J4622,Mapping!$AB$3:$AC$475,2,0)</f>
        <v>Fort Worth</v>
      </c>
      <c r="L4622" t="str">
        <f>VLOOKUP($K4622,Mapping!$AF$3:$AG$475,2,0)</f>
        <v>Texas</v>
      </c>
      <c r="M4622" t="str">
        <f>VLOOKUP($L4622,Mapping!$AI$3:$AJ$48,2,0)</f>
        <v>United States</v>
      </c>
      <c r="N4622" t="str">
        <f>VLOOKUP($L4622,Mapping!$AI$3:$AK$48,3,0)</f>
        <v>Central</v>
      </c>
      <c r="O4622" t="str">
        <f>VLOOKUP(Table1[[#This Row],[Column1]],Mapping!$AM$8:$AN$11,2,0)</f>
        <v>Office Supplies</v>
      </c>
      <c r="P4622" t="str">
        <f>VLOOKUP(Table1[[#This Row],[Column3]],Mapping!$AP$5:$AQ$22,2,0)</f>
        <v>Binders</v>
      </c>
      <c r="Q4622">
        <v>18.288</v>
      </c>
      <c r="R4622">
        <v>6</v>
      </c>
      <c r="S4622">
        <v>6.6293999999999995</v>
      </c>
    </row>
    <row r="4623" spans="1:19" x14ac:dyDescent="0.35">
      <c r="A4623">
        <v>3299</v>
      </c>
      <c r="B4623" t="s">
        <v>3139</v>
      </c>
      <c r="C4623" t="s">
        <v>3140</v>
      </c>
      <c r="D4623" t="str">
        <f>MID(Table1[[#This Row],[Product ID]],5,2)</f>
        <v>MA</v>
      </c>
      <c r="E4623" t="str">
        <f>LEFT(Table1[[#This Row],[Product ID]],3)</f>
        <v>TEC</v>
      </c>
      <c r="F4623" s="10" t="e">
        <f>VLOOKUP(Table1[[#This Row],[Order ID]],Mapping!H4623:J12414,3,0)</f>
        <v>#N/A</v>
      </c>
      <c r="G4623" s="10" t="e">
        <f>VLOOKUP(Table1[[#This Row],[Order ID]],Mapping!H4623:K12414,4,0)</f>
        <v>#N/A</v>
      </c>
      <c r="H4623" t="str">
        <f>INDEX(Mapping!$B$2:$T$7793,MATCH(Data!$A4623,Mapping!$B$3:$B$7793,0),MATCH(Data!$H$1,Mapping!$B$2:$T$2,0))</f>
        <v>Second Class</v>
      </c>
      <c r="I4623" t="str">
        <f>INDEX(Mapping!$B$2:$T$7793,MATCH(Data!$A4623,Mapping!$B$3:$B$7793,0),MATCH(Data!$I$1,Mapping!$B$2:$T$2,0))</f>
        <v>Consumer</v>
      </c>
      <c r="J4623">
        <f>VLOOKUP($A4623,Mapping!$X$3:$Y$7793,2,0)</f>
        <v>98103</v>
      </c>
      <c r="K4623" t="str">
        <f>VLOOKUP($J4623,Mapping!$AB$3:$AC$475,2,0)</f>
        <v>Fort Worth</v>
      </c>
      <c r="L4623" t="str">
        <f>VLOOKUP($K4623,Mapping!$AF$3:$AG$475,2,0)</f>
        <v>Texas</v>
      </c>
      <c r="M4623" t="str">
        <f>VLOOKUP($L4623,Mapping!$AI$3:$AJ$48,2,0)</f>
        <v>United States</v>
      </c>
      <c r="N4623" t="str">
        <f>VLOOKUP($L4623,Mapping!$AI$3:$AK$48,3,0)</f>
        <v>Central</v>
      </c>
      <c r="O4623" t="str">
        <f>VLOOKUP(Table1[[#This Row],[Column1]],Mapping!$AM$8:$AN$11,2,0)</f>
        <v>Technology</v>
      </c>
      <c r="P4623" t="str">
        <f>VLOOKUP(Table1[[#This Row],[Column3]],Mapping!$AP$5:$AQ$22,2,0)</f>
        <v>Machines</v>
      </c>
      <c r="Q4623">
        <v>385.80000000000007</v>
      </c>
      <c r="R4623">
        <v>5</v>
      </c>
      <c r="S4623">
        <v>130.20749999999998</v>
      </c>
    </row>
    <row r="4624" spans="1:19" x14ac:dyDescent="0.35">
      <c r="A4624">
        <v>3300</v>
      </c>
      <c r="B4624" t="s">
        <v>3139</v>
      </c>
      <c r="C4624" t="s">
        <v>265</v>
      </c>
      <c r="D4624" t="str">
        <f>MID(Table1[[#This Row],[Product ID]],5,2)</f>
        <v>ST</v>
      </c>
      <c r="E4624" t="str">
        <f>LEFT(Table1[[#This Row],[Product ID]],3)</f>
        <v>OFF</v>
      </c>
      <c r="F4624" s="10" t="e">
        <f>VLOOKUP(Table1[[#This Row],[Order ID]],Mapping!H4624:J12415,3,0)</f>
        <v>#N/A</v>
      </c>
      <c r="G4624" s="10" t="e">
        <f>VLOOKUP(Table1[[#This Row],[Order ID]],Mapping!H4624:K12415,4,0)</f>
        <v>#N/A</v>
      </c>
      <c r="H4624" t="str">
        <f>INDEX(Mapping!$B$2:$T$7793,MATCH(Data!$A4624,Mapping!$B$3:$B$7793,0),MATCH(Data!$H$1,Mapping!$B$2:$T$2,0))</f>
        <v>Second Class</v>
      </c>
      <c r="I4624" t="str">
        <f>INDEX(Mapping!$B$2:$T$7793,MATCH(Data!$A4624,Mapping!$B$3:$B$7793,0),MATCH(Data!$I$1,Mapping!$B$2:$T$2,0))</f>
        <v>Consumer</v>
      </c>
      <c r="J4624">
        <f>VLOOKUP($A4624,Mapping!$X$3:$Y$7793,2,0)</f>
        <v>98103</v>
      </c>
      <c r="K4624" t="str">
        <f>VLOOKUP($J4624,Mapping!$AB$3:$AC$475,2,0)</f>
        <v>Fort Worth</v>
      </c>
      <c r="L4624" t="str">
        <f>VLOOKUP($K4624,Mapping!$AF$3:$AG$475,2,0)</f>
        <v>Texas</v>
      </c>
      <c r="M4624" t="str">
        <f>VLOOKUP($L4624,Mapping!$AI$3:$AJ$48,2,0)</f>
        <v>United States</v>
      </c>
      <c r="N4624" t="str">
        <f>VLOOKUP($L4624,Mapping!$AI$3:$AK$48,3,0)</f>
        <v>Central</v>
      </c>
      <c r="O4624" t="str">
        <f>VLOOKUP(Table1[[#This Row],[Column1]],Mapping!$AM$8:$AN$11,2,0)</f>
        <v>Office Supplies</v>
      </c>
      <c r="P4624" t="str">
        <f>VLOOKUP(Table1[[#This Row],[Column3]],Mapping!$AP$5:$AQ$22,2,0)</f>
        <v>Storage</v>
      </c>
      <c r="Q4624">
        <v>102.96</v>
      </c>
      <c r="R4624">
        <v>2</v>
      </c>
      <c r="S4624">
        <v>1.0296000000000021</v>
      </c>
    </row>
    <row r="4625" spans="1:19" x14ac:dyDescent="0.35">
      <c r="A4625">
        <v>3301</v>
      </c>
      <c r="B4625" t="s">
        <v>3139</v>
      </c>
      <c r="C4625" t="s">
        <v>847</v>
      </c>
      <c r="D4625" t="str">
        <f>MID(Table1[[#This Row],[Product ID]],5,2)</f>
        <v>BO</v>
      </c>
      <c r="E4625" t="str">
        <f>LEFT(Table1[[#This Row],[Product ID]],3)</f>
        <v>FUR</v>
      </c>
      <c r="F4625" s="10" t="e">
        <f>VLOOKUP(Table1[[#This Row],[Order ID]],Mapping!H4625:J12416,3,0)</f>
        <v>#N/A</v>
      </c>
      <c r="G4625" s="10" t="e">
        <f>VLOOKUP(Table1[[#This Row],[Order ID]],Mapping!H4625:K12416,4,0)</f>
        <v>#N/A</v>
      </c>
      <c r="H4625" t="str">
        <f>INDEX(Mapping!$B$2:$T$7793,MATCH(Data!$A4625,Mapping!$B$3:$B$7793,0),MATCH(Data!$H$1,Mapping!$B$2:$T$2,0))</f>
        <v>Second Class</v>
      </c>
      <c r="I4625" t="str">
        <f>INDEX(Mapping!$B$2:$T$7793,MATCH(Data!$A4625,Mapping!$B$3:$B$7793,0),MATCH(Data!$I$1,Mapping!$B$2:$T$2,0))</f>
        <v>Consumer</v>
      </c>
      <c r="J4625">
        <f>VLOOKUP($A4625,Mapping!$X$3:$Y$7793,2,0)</f>
        <v>98103</v>
      </c>
      <c r="K4625" t="str">
        <f>VLOOKUP($J4625,Mapping!$AB$3:$AC$475,2,0)</f>
        <v>Fort Worth</v>
      </c>
      <c r="L4625" t="str">
        <f>VLOOKUP($K4625,Mapping!$AF$3:$AG$475,2,0)</f>
        <v>Texas</v>
      </c>
      <c r="M4625" t="str">
        <f>VLOOKUP($L4625,Mapping!$AI$3:$AJ$48,2,0)</f>
        <v>United States</v>
      </c>
      <c r="N4625" t="str">
        <f>VLOOKUP($L4625,Mapping!$AI$3:$AK$48,3,0)</f>
        <v>Central</v>
      </c>
      <c r="O4625" t="str">
        <f>VLOOKUP(Table1[[#This Row],[Column1]],Mapping!$AM$8:$AN$11,2,0)</f>
        <v>Furniture</v>
      </c>
      <c r="P4625" t="str">
        <f>VLOOKUP(Table1[[#This Row],[Column3]],Mapping!$AP$5:$AQ$22,2,0)</f>
        <v>Bookcases</v>
      </c>
      <c r="Q4625">
        <v>174.42000000000002</v>
      </c>
      <c r="R4625">
        <v>3</v>
      </c>
      <c r="S4625">
        <v>41.860800000000005</v>
      </c>
    </row>
    <row r="4626" spans="1:19" x14ac:dyDescent="0.35">
      <c r="A4626">
        <v>4060</v>
      </c>
      <c r="B4626" t="s">
        <v>3625</v>
      </c>
      <c r="C4626" t="s">
        <v>157</v>
      </c>
      <c r="D4626" t="str">
        <f>MID(Table1[[#This Row],[Product ID]],5,2)</f>
        <v>PA</v>
      </c>
      <c r="E4626" t="str">
        <f>LEFT(Table1[[#This Row],[Product ID]],3)</f>
        <v>OFF</v>
      </c>
      <c r="F4626" s="10" t="e">
        <f>VLOOKUP(Table1[[#This Row],[Order ID]],Mapping!H4626:J12417,3,0)</f>
        <v>#N/A</v>
      </c>
      <c r="G4626" s="10" t="e">
        <f>VLOOKUP(Table1[[#This Row],[Order ID]],Mapping!H4626:K12417,4,0)</f>
        <v>#N/A</v>
      </c>
      <c r="H4626" t="str">
        <f>INDEX(Mapping!$B$2:$T$7793,MATCH(Data!$A4626,Mapping!$B$3:$B$7793,0),MATCH(Data!$H$1,Mapping!$B$2:$T$2,0))</f>
        <v>Same Day</v>
      </c>
      <c r="I4626" t="str">
        <f>INDEX(Mapping!$B$2:$T$7793,MATCH(Data!$A4626,Mapping!$B$3:$B$7793,0),MATCH(Data!$I$1,Mapping!$B$2:$T$2,0))</f>
        <v>Consumer</v>
      </c>
      <c r="J4626">
        <f>VLOOKUP($A4626,Mapping!$X$3:$Y$7793,2,0)</f>
        <v>90049</v>
      </c>
      <c r="K4626" t="str">
        <f>VLOOKUP($J4626,Mapping!$AB$3:$AC$475,2,0)</f>
        <v>Richardson</v>
      </c>
      <c r="L4626" t="str">
        <f>VLOOKUP($K4626,Mapping!$AF$3:$AG$475,2,0)</f>
        <v>Texas</v>
      </c>
      <c r="M4626" t="str">
        <f>VLOOKUP($L4626,Mapping!$AI$3:$AJ$48,2,0)</f>
        <v>United States</v>
      </c>
      <c r="N4626" t="str">
        <f>VLOOKUP($L4626,Mapping!$AI$3:$AK$48,3,0)</f>
        <v>Central</v>
      </c>
      <c r="O4626" t="str">
        <f>VLOOKUP(Table1[[#This Row],[Column1]],Mapping!$AM$8:$AN$11,2,0)</f>
        <v>Office Supplies</v>
      </c>
      <c r="P4626" t="str">
        <f>VLOOKUP(Table1[[#This Row],[Column3]],Mapping!$AP$5:$AQ$22,2,0)</f>
        <v>Paper</v>
      </c>
      <c r="Q4626">
        <v>79.14</v>
      </c>
      <c r="R4626">
        <v>3</v>
      </c>
      <c r="S4626">
        <v>36.404399999999995</v>
      </c>
    </row>
    <row r="4627" spans="1:19" x14ac:dyDescent="0.35">
      <c r="A4627">
        <v>2221</v>
      </c>
      <c r="B4627" t="s">
        <v>2373</v>
      </c>
      <c r="C4627" t="s">
        <v>160</v>
      </c>
      <c r="D4627" t="str">
        <f>MID(Table1[[#This Row],[Product ID]],5,2)</f>
        <v>AR</v>
      </c>
      <c r="E4627" t="str">
        <f>LEFT(Table1[[#This Row],[Product ID]],3)</f>
        <v>OFF</v>
      </c>
      <c r="F4627" s="10" t="e">
        <f>VLOOKUP(Table1[[#This Row],[Order ID]],Mapping!H4627:J12418,3,0)</f>
        <v>#N/A</v>
      </c>
      <c r="G4627" s="10" t="e">
        <f>VLOOKUP(Table1[[#This Row],[Order ID]],Mapping!H4627:K12418,4,0)</f>
        <v>#N/A</v>
      </c>
      <c r="H4627" t="str">
        <f>INDEX(Mapping!$B$2:$T$7793,MATCH(Data!$A4627,Mapping!$B$3:$B$7793,0),MATCH(Data!$H$1,Mapping!$B$2:$T$2,0))</f>
        <v>Standard Class</v>
      </c>
      <c r="I4627" t="str">
        <f>INDEX(Mapping!$B$2:$T$7793,MATCH(Data!$A4627,Mapping!$B$3:$B$7793,0),MATCH(Data!$I$1,Mapping!$B$2:$T$2,0))</f>
        <v>Consumer</v>
      </c>
      <c r="J4627">
        <f>VLOOKUP($A4627,Mapping!$X$3:$Y$7793,2,0)</f>
        <v>35244</v>
      </c>
      <c r="K4627" t="str">
        <f>VLOOKUP($J4627,Mapping!$AB$3:$AC$475,2,0)</f>
        <v>Visalia</v>
      </c>
      <c r="L4627" t="str">
        <f>VLOOKUP($K4627,Mapping!$AF$3:$AG$475,2,0)</f>
        <v>California</v>
      </c>
      <c r="M4627" t="str">
        <f>VLOOKUP($L4627,Mapping!$AI$3:$AJ$48,2,0)</f>
        <v>United States</v>
      </c>
      <c r="N4627" t="str">
        <f>VLOOKUP($L4627,Mapping!$AI$3:$AK$48,3,0)</f>
        <v>West</v>
      </c>
      <c r="O4627" t="str">
        <f>VLOOKUP(Table1[[#This Row],[Column1]],Mapping!$AM$8:$AN$11,2,0)</f>
        <v>Office Supplies</v>
      </c>
      <c r="P4627" t="str">
        <f>VLOOKUP(Table1[[#This Row],[Column3]],Mapping!$AP$5:$AQ$22,2,0)</f>
        <v>Art</v>
      </c>
      <c r="Q4627">
        <v>15.469999999999999</v>
      </c>
      <c r="R4627">
        <v>7</v>
      </c>
      <c r="S4627">
        <v>4.1768999999999998</v>
      </c>
    </row>
    <row r="4628" spans="1:19" x14ac:dyDescent="0.35">
      <c r="A4628">
        <v>3079</v>
      </c>
      <c r="B4628" t="s">
        <v>2994</v>
      </c>
      <c r="C4628" t="s">
        <v>1287</v>
      </c>
      <c r="D4628" t="str">
        <f>MID(Table1[[#This Row],[Product ID]],5,2)</f>
        <v>FU</v>
      </c>
      <c r="E4628" t="str">
        <f>LEFT(Table1[[#This Row],[Product ID]],3)</f>
        <v>FUR</v>
      </c>
      <c r="F4628" s="10" t="e">
        <f>VLOOKUP(Table1[[#This Row],[Order ID]],Mapping!H4628:J12419,3,0)</f>
        <v>#N/A</v>
      </c>
      <c r="G4628" s="10" t="e">
        <f>VLOOKUP(Table1[[#This Row],[Order ID]],Mapping!H4628:K12419,4,0)</f>
        <v>#N/A</v>
      </c>
      <c r="H4628" t="str">
        <f>INDEX(Mapping!$B$2:$T$7793,MATCH(Data!$A4628,Mapping!$B$3:$B$7793,0),MATCH(Data!$H$1,Mapping!$B$2:$T$2,0))</f>
        <v>First Class</v>
      </c>
      <c r="I4628" t="str">
        <f>INDEX(Mapping!$B$2:$T$7793,MATCH(Data!$A4628,Mapping!$B$3:$B$7793,0),MATCH(Data!$I$1,Mapping!$B$2:$T$2,0))</f>
        <v>Home Office</v>
      </c>
      <c r="J4628">
        <f>VLOOKUP($A4628,Mapping!$X$3:$Y$7793,2,0)</f>
        <v>90045</v>
      </c>
      <c r="K4628" t="str">
        <f>VLOOKUP($J4628,Mapping!$AB$3:$AC$475,2,0)</f>
        <v>Medina</v>
      </c>
      <c r="L4628" t="str">
        <f>VLOOKUP($K4628,Mapping!$AF$3:$AG$475,2,0)</f>
        <v>Ohio</v>
      </c>
      <c r="M4628" t="str">
        <f>VLOOKUP($L4628,Mapping!$AI$3:$AJ$48,2,0)</f>
        <v>United States</v>
      </c>
      <c r="N4628" t="str">
        <f>VLOOKUP($L4628,Mapping!$AI$3:$AK$48,3,0)</f>
        <v>East</v>
      </c>
      <c r="O4628" t="str">
        <f>VLOOKUP(Table1[[#This Row],[Column1]],Mapping!$AM$8:$AN$11,2,0)</f>
        <v>Furniture</v>
      </c>
      <c r="P4628" t="str">
        <f>VLOOKUP(Table1[[#This Row],[Column3]],Mapping!$AP$5:$AQ$22,2,0)</f>
        <v>Furnishings</v>
      </c>
      <c r="Q4628">
        <v>44.67</v>
      </c>
      <c r="R4628">
        <v>3</v>
      </c>
      <c r="S4628">
        <v>12.060900000000002</v>
      </c>
    </row>
    <row r="4629" spans="1:19" x14ac:dyDescent="0.35">
      <c r="A4629">
        <v>6599</v>
      </c>
      <c r="B4629" t="s">
        <v>5095</v>
      </c>
      <c r="C4629" t="s">
        <v>3653</v>
      </c>
      <c r="D4629" t="str">
        <f>MID(Table1[[#This Row],[Product ID]],5,2)</f>
        <v>PA</v>
      </c>
      <c r="E4629" t="str">
        <f>LEFT(Table1[[#This Row],[Product ID]],3)</f>
        <v>OFF</v>
      </c>
      <c r="F4629" s="10">
        <f>VLOOKUP(Table1[[#This Row],[Order ID]],Mapping!H4629:J12420,3,0)</f>
        <v>41940</v>
      </c>
      <c r="G4629" s="10">
        <f>VLOOKUP(Table1[[#This Row],[Order ID]],Mapping!H4629:K12420,4,0)</f>
        <v>41945</v>
      </c>
      <c r="H4629" t="str">
        <f>INDEX(Mapping!$B$2:$T$7793,MATCH(Data!$A4629,Mapping!$B$3:$B$7793,0),MATCH(Data!$H$1,Mapping!$B$2:$T$2,0))</f>
        <v>Standard Class</v>
      </c>
      <c r="I4629" t="str">
        <f>INDEX(Mapping!$B$2:$T$7793,MATCH(Data!$A4629,Mapping!$B$3:$B$7793,0),MATCH(Data!$I$1,Mapping!$B$2:$T$2,0))</f>
        <v>Corporate</v>
      </c>
      <c r="J4629">
        <f>VLOOKUP($A4629,Mapping!$X$3:$Y$7793,2,0)</f>
        <v>85204</v>
      </c>
      <c r="K4629" t="str">
        <f>VLOOKUP($J4629,Mapping!$AB$3:$AC$475,2,0)</f>
        <v>Mount Vernon</v>
      </c>
      <c r="L4629" t="str">
        <f>VLOOKUP($K4629,Mapping!$AF$3:$AG$475,2,0)</f>
        <v>New York</v>
      </c>
      <c r="M4629" t="str">
        <f>VLOOKUP($L4629,Mapping!$AI$3:$AJ$48,2,0)</f>
        <v>United States</v>
      </c>
      <c r="N4629" t="str">
        <f>VLOOKUP($L4629,Mapping!$AI$3:$AK$48,3,0)</f>
        <v>East</v>
      </c>
      <c r="O4629" t="str">
        <f>VLOOKUP(Table1[[#This Row],[Column1]],Mapping!$AM$8:$AN$11,2,0)</f>
        <v>Office Supplies</v>
      </c>
      <c r="P4629" t="str">
        <f>VLOOKUP(Table1[[#This Row],[Column3]],Mapping!$AP$5:$AQ$22,2,0)</f>
        <v>Paper</v>
      </c>
      <c r="Q4629">
        <v>44.783999999999999</v>
      </c>
      <c r="R4629">
        <v>1</v>
      </c>
      <c r="S4629">
        <v>16.234200000000001</v>
      </c>
    </row>
    <row r="4630" spans="1:19" x14ac:dyDescent="0.35">
      <c r="A4630">
        <v>2318</v>
      </c>
      <c r="B4630" t="s">
        <v>2450</v>
      </c>
      <c r="C4630" t="s">
        <v>225</v>
      </c>
      <c r="D4630" t="str">
        <f>MID(Table1[[#This Row],[Product ID]],5,2)</f>
        <v>AC</v>
      </c>
      <c r="E4630" t="str">
        <f>LEFT(Table1[[#This Row],[Product ID]],3)</f>
        <v>TEC</v>
      </c>
      <c r="F4630" s="10" t="e">
        <f>VLOOKUP(Table1[[#This Row],[Order ID]],Mapping!H4630:J12421,3,0)</f>
        <v>#N/A</v>
      </c>
      <c r="G4630" s="10" t="e">
        <f>VLOOKUP(Table1[[#This Row],[Order ID]],Mapping!H4630:K12421,4,0)</f>
        <v>#N/A</v>
      </c>
      <c r="H4630" t="str">
        <f>INDEX(Mapping!$B$2:$T$7793,MATCH(Data!$A4630,Mapping!$B$3:$B$7793,0),MATCH(Data!$H$1,Mapping!$B$2:$T$2,0))</f>
        <v>Standard Class</v>
      </c>
      <c r="I4630" t="str">
        <f>INDEX(Mapping!$B$2:$T$7793,MATCH(Data!$A4630,Mapping!$B$3:$B$7793,0),MATCH(Data!$I$1,Mapping!$B$2:$T$2,0))</f>
        <v>Home Office</v>
      </c>
      <c r="J4630">
        <f>VLOOKUP($A4630,Mapping!$X$3:$Y$7793,2,0)</f>
        <v>85301</v>
      </c>
      <c r="K4630" t="str">
        <f>VLOOKUP($J4630,Mapping!$AB$3:$AC$475,2,0)</f>
        <v>Olathe</v>
      </c>
      <c r="L4630" t="str">
        <f>VLOOKUP($K4630,Mapping!$AF$3:$AG$475,2,0)</f>
        <v>Kansas</v>
      </c>
      <c r="M4630" t="str">
        <f>VLOOKUP($L4630,Mapping!$AI$3:$AJ$48,2,0)</f>
        <v>United States</v>
      </c>
      <c r="N4630" t="str">
        <f>VLOOKUP($L4630,Mapping!$AI$3:$AK$48,3,0)</f>
        <v>Central</v>
      </c>
      <c r="O4630" t="str">
        <f>VLOOKUP(Table1[[#This Row],[Column1]],Mapping!$AM$8:$AN$11,2,0)</f>
        <v>Technology</v>
      </c>
      <c r="P4630" t="str">
        <f>VLOOKUP(Table1[[#This Row],[Column3]],Mapping!$AP$5:$AQ$22,2,0)</f>
        <v>Accessories</v>
      </c>
      <c r="Q4630">
        <v>41.6</v>
      </c>
      <c r="R4630">
        <v>4</v>
      </c>
      <c r="S4630">
        <v>12.999999999999998</v>
      </c>
    </row>
    <row r="4631" spans="1:19" x14ac:dyDescent="0.35">
      <c r="A4631">
        <v>2320</v>
      </c>
      <c r="B4631" t="s">
        <v>2450</v>
      </c>
      <c r="C4631" t="s">
        <v>2451</v>
      </c>
      <c r="D4631" t="str">
        <f>MID(Table1[[#This Row],[Product ID]],5,2)</f>
        <v>CH</v>
      </c>
      <c r="E4631" t="str">
        <f>LEFT(Table1[[#This Row],[Product ID]],3)</f>
        <v>FUR</v>
      </c>
      <c r="F4631" s="10" t="e">
        <f>VLOOKUP(Table1[[#This Row],[Order ID]],Mapping!H4631:J12422,3,0)</f>
        <v>#N/A</v>
      </c>
      <c r="G4631" s="10" t="e">
        <f>VLOOKUP(Table1[[#This Row],[Order ID]],Mapping!H4631:K12422,4,0)</f>
        <v>#N/A</v>
      </c>
      <c r="H4631" t="str">
        <f>INDEX(Mapping!$B$2:$T$7793,MATCH(Data!$A4631,Mapping!$B$3:$B$7793,0),MATCH(Data!$H$1,Mapping!$B$2:$T$2,0))</f>
        <v>Same Day</v>
      </c>
      <c r="I4631" t="str">
        <f>INDEX(Mapping!$B$2:$T$7793,MATCH(Data!$A4631,Mapping!$B$3:$B$7793,0),MATCH(Data!$I$1,Mapping!$B$2:$T$2,0))</f>
        <v>Home Office</v>
      </c>
      <c r="J4631">
        <f>VLOOKUP($A4631,Mapping!$X$3:$Y$7793,2,0)</f>
        <v>85301</v>
      </c>
      <c r="K4631" t="str">
        <f>VLOOKUP($J4631,Mapping!$AB$3:$AC$475,2,0)</f>
        <v>Olathe</v>
      </c>
      <c r="L4631" t="str">
        <f>VLOOKUP($K4631,Mapping!$AF$3:$AG$475,2,0)</f>
        <v>Kansas</v>
      </c>
      <c r="M4631" t="str">
        <f>VLOOKUP($L4631,Mapping!$AI$3:$AJ$48,2,0)</f>
        <v>United States</v>
      </c>
      <c r="N4631" t="str">
        <f>VLOOKUP($L4631,Mapping!$AI$3:$AK$48,3,0)</f>
        <v>Central</v>
      </c>
      <c r="O4631" t="str">
        <f>VLOOKUP(Table1[[#This Row],[Column1]],Mapping!$AM$8:$AN$11,2,0)</f>
        <v>Furniture</v>
      </c>
      <c r="P4631" t="str">
        <f>VLOOKUP(Table1[[#This Row],[Column3]],Mapping!$AP$5:$AQ$22,2,0)</f>
        <v>Chairs</v>
      </c>
      <c r="Q4631">
        <v>113.88800000000002</v>
      </c>
      <c r="R4631">
        <v>2</v>
      </c>
      <c r="S4631">
        <v>9.9651999999999994</v>
      </c>
    </row>
    <row r="4632" spans="1:19" x14ac:dyDescent="0.35">
      <c r="A4632">
        <v>2321</v>
      </c>
      <c r="B4632" t="s">
        <v>2450</v>
      </c>
      <c r="C4632" t="s">
        <v>2452</v>
      </c>
      <c r="D4632" t="str">
        <f>MID(Table1[[#This Row],[Product ID]],5,2)</f>
        <v>FU</v>
      </c>
      <c r="E4632" t="str">
        <f>LEFT(Table1[[#This Row],[Product ID]],3)</f>
        <v>FUR</v>
      </c>
      <c r="F4632" s="10" t="e">
        <f>VLOOKUP(Table1[[#This Row],[Order ID]],Mapping!H4632:J12423,3,0)</f>
        <v>#N/A</v>
      </c>
      <c r="G4632" s="10" t="e">
        <f>VLOOKUP(Table1[[#This Row],[Order ID]],Mapping!H4632:K12423,4,0)</f>
        <v>#N/A</v>
      </c>
      <c r="H4632" t="str">
        <f>INDEX(Mapping!$B$2:$T$7793,MATCH(Data!$A4632,Mapping!$B$3:$B$7793,0),MATCH(Data!$H$1,Mapping!$B$2:$T$2,0))</f>
        <v>Same Day</v>
      </c>
      <c r="I4632" t="str">
        <f>INDEX(Mapping!$B$2:$T$7793,MATCH(Data!$A4632,Mapping!$B$3:$B$7793,0),MATCH(Data!$I$1,Mapping!$B$2:$T$2,0))</f>
        <v>Home Office</v>
      </c>
      <c r="J4632">
        <f>VLOOKUP($A4632,Mapping!$X$3:$Y$7793,2,0)</f>
        <v>85301</v>
      </c>
      <c r="K4632" t="str">
        <f>VLOOKUP($J4632,Mapping!$AB$3:$AC$475,2,0)</f>
        <v>Olathe</v>
      </c>
      <c r="L4632" t="str">
        <f>VLOOKUP($K4632,Mapping!$AF$3:$AG$475,2,0)</f>
        <v>Kansas</v>
      </c>
      <c r="M4632" t="str">
        <f>VLOOKUP($L4632,Mapping!$AI$3:$AJ$48,2,0)</f>
        <v>United States</v>
      </c>
      <c r="N4632" t="str">
        <f>VLOOKUP($L4632,Mapping!$AI$3:$AK$48,3,0)</f>
        <v>Central</v>
      </c>
      <c r="O4632" t="str">
        <f>VLOOKUP(Table1[[#This Row],[Column1]],Mapping!$AM$8:$AN$11,2,0)</f>
        <v>Furniture</v>
      </c>
      <c r="P4632" t="str">
        <f>VLOOKUP(Table1[[#This Row],[Column3]],Mapping!$AP$5:$AQ$22,2,0)</f>
        <v>Furnishings</v>
      </c>
      <c r="Q4632">
        <v>113.56800000000001</v>
      </c>
      <c r="R4632">
        <v>2</v>
      </c>
      <c r="S4632">
        <v>-5.6784000000000034</v>
      </c>
    </row>
    <row r="4633" spans="1:19" x14ac:dyDescent="0.35">
      <c r="A4633">
        <v>2319</v>
      </c>
      <c r="B4633" t="s">
        <v>2450</v>
      </c>
      <c r="C4633" t="s">
        <v>2416</v>
      </c>
      <c r="D4633" t="str">
        <f>MID(Table1[[#This Row],[Product ID]],5,2)</f>
        <v>PA</v>
      </c>
      <c r="E4633" t="str">
        <f>LEFT(Table1[[#This Row],[Product ID]],3)</f>
        <v>OFF</v>
      </c>
      <c r="F4633" s="10" t="e">
        <f>VLOOKUP(Table1[[#This Row],[Order ID]],Mapping!H4633:J12424,3,0)</f>
        <v>#N/A</v>
      </c>
      <c r="G4633" s="10" t="e">
        <f>VLOOKUP(Table1[[#This Row],[Order ID]],Mapping!H4633:K12424,4,0)</f>
        <v>#N/A</v>
      </c>
      <c r="H4633" t="str">
        <f>INDEX(Mapping!$B$2:$T$7793,MATCH(Data!$A4633,Mapping!$B$3:$B$7793,0),MATCH(Data!$H$1,Mapping!$B$2:$T$2,0))</f>
        <v>Same Day</v>
      </c>
      <c r="I4633" t="str">
        <f>INDEX(Mapping!$B$2:$T$7793,MATCH(Data!$A4633,Mapping!$B$3:$B$7793,0),MATCH(Data!$I$1,Mapping!$B$2:$T$2,0))</f>
        <v>Home Office</v>
      </c>
      <c r="J4633">
        <f>VLOOKUP($A4633,Mapping!$X$3:$Y$7793,2,0)</f>
        <v>85301</v>
      </c>
      <c r="K4633" t="str">
        <f>VLOOKUP($J4633,Mapping!$AB$3:$AC$475,2,0)</f>
        <v>Olathe</v>
      </c>
      <c r="L4633" t="str">
        <f>VLOOKUP($K4633,Mapping!$AF$3:$AG$475,2,0)</f>
        <v>Kansas</v>
      </c>
      <c r="M4633" t="str">
        <f>VLOOKUP($L4633,Mapping!$AI$3:$AJ$48,2,0)</f>
        <v>United States</v>
      </c>
      <c r="N4633" t="str">
        <f>VLOOKUP($L4633,Mapping!$AI$3:$AK$48,3,0)</f>
        <v>Central</v>
      </c>
      <c r="O4633" t="str">
        <f>VLOOKUP(Table1[[#This Row],[Column1]],Mapping!$AM$8:$AN$11,2,0)</f>
        <v>Office Supplies</v>
      </c>
      <c r="P4633" t="str">
        <f>VLOOKUP(Table1[[#This Row],[Column3]],Mapping!$AP$5:$AQ$22,2,0)</f>
        <v>Paper</v>
      </c>
      <c r="Q4633">
        <v>23.120000000000005</v>
      </c>
      <c r="R4633">
        <v>5</v>
      </c>
      <c r="S4633">
        <v>8.3810000000000002</v>
      </c>
    </row>
    <row r="4634" spans="1:19" x14ac:dyDescent="0.35">
      <c r="A4634">
        <v>2323</v>
      </c>
      <c r="B4634" t="s">
        <v>2450</v>
      </c>
      <c r="C4634" t="s">
        <v>2453</v>
      </c>
      <c r="D4634" t="str">
        <f>MID(Table1[[#This Row],[Product ID]],5,2)</f>
        <v>PH</v>
      </c>
      <c r="E4634" t="str">
        <f>LEFT(Table1[[#This Row],[Product ID]],3)</f>
        <v>TEC</v>
      </c>
      <c r="F4634" s="10" t="e">
        <f>VLOOKUP(Table1[[#This Row],[Order ID]],Mapping!H4634:J12425,3,0)</f>
        <v>#N/A</v>
      </c>
      <c r="G4634" s="10" t="e">
        <f>VLOOKUP(Table1[[#This Row],[Order ID]],Mapping!H4634:K12425,4,0)</f>
        <v>#N/A</v>
      </c>
      <c r="H4634" t="str">
        <f>INDEX(Mapping!$B$2:$T$7793,MATCH(Data!$A4634,Mapping!$B$3:$B$7793,0),MATCH(Data!$H$1,Mapping!$B$2:$T$2,0))</f>
        <v>Same Day</v>
      </c>
      <c r="I4634" t="str">
        <f>INDEX(Mapping!$B$2:$T$7793,MATCH(Data!$A4634,Mapping!$B$3:$B$7793,0),MATCH(Data!$I$1,Mapping!$B$2:$T$2,0))</f>
        <v>Home Office</v>
      </c>
      <c r="J4634">
        <f>VLOOKUP($A4634,Mapping!$X$3:$Y$7793,2,0)</f>
        <v>85301</v>
      </c>
      <c r="K4634" t="str">
        <f>VLOOKUP($J4634,Mapping!$AB$3:$AC$475,2,0)</f>
        <v>Olathe</v>
      </c>
      <c r="L4634" t="str">
        <f>VLOOKUP($K4634,Mapping!$AF$3:$AG$475,2,0)</f>
        <v>Kansas</v>
      </c>
      <c r="M4634" t="str">
        <f>VLOOKUP($L4634,Mapping!$AI$3:$AJ$48,2,0)</f>
        <v>United States</v>
      </c>
      <c r="N4634" t="str">
        <f>VLOOKUP($L4634,Mapping!$AI$3:$AK$48,3,0)</f>
        <v>Central</v>
      </c>
      <c r="O4634" t="str">
        <f>VLOOKUP(Table1[[#This Row],[Column1]],Mapping!$AM$8:$AN$11,2,0)</f>
        <v>Technology</v>
      </c>
      <c r="P4634" t="str">
        <f>VLOOKUP(Table1[[#This Row],[Column3]],Mapping!$AP$5:$AQ$22,2,0)</f>
        <v>Phones</v>
      </c>
      <c r="Q4634">
        <v>671.98400000000004</v>
      </c>
      <c r="R4634">
        <v>2</v>
      </c>
      <c r="S4634">
        <v>50.398800000000023</v>
      </c>
    </row>
    <row r="4635" spans="1:19" x14ac:dyDescent="0.35">
      <c r="A4635">
        <v>393</v>
      </c>
      <c r="B4635" t="s">
        <v>534</v>
      </c>
      <c r="C4635" t="s">
        <v>141</v>
      </c>
      <c r="D4635" t="str">
        <f>MID(Table1[[#This Row],[Product ID]],5,2)</f>
        <v>BI</v>
      </c>
      <c r="E4635" t="str">
        <f>LEFT(Table1[[#This Row],[Product ID]],3)</f>
        <v>OFF</v>
      </c>
      <c r="F4635" s="10" t="e">
        <f>VLOOKUP(Table1[[#This Row],[Order ID]],Mapping!H4635:J12426,3,0)</f>
        <v>#N/A</v>
      </c>
      <c r="G4635" s="10" t="e">
        <f>VLOOKUP(Table1[[#This Row],[Order ID]],Mapping!H4635:K12426,4,0)</f>
        <v>#N/A</v>
      </c>
      <c r="H4635" t="str">
        <f>INDEX(Mapping!$B$2:$T$7793,MATCH(Data!$A4635,Mapping!$B$3:$B$7793,0),MATCH(Data!$H$1,Mapping!$B$2:$T$2,0))</f>
        <v>Standard Class</v>
      </c>
      <c r="I4635" t="str">
        <f>INDEX(Mapping!$B$2:$T$7793,MATCH(Data!$A4635,Mapping!$B$3:$B$7793,0),MATCH(Data!$I$1,Mapping!$B$2:$T$2,0))</f>
        <v>Corporate</v>
      </c>
      <c r="J4635">
        <f>VLOOKUP($A4635,Mapping!$X$3:$Y$7793,2,0)</f>
        <v>10024</v>
      </c>
      <c r="K4635" t="str">
        <f>VLOOKUP($J4635,Mapping!$AB$3:$AC$475,2,0)</f>
        <v>Memphis</v>
      </c>
      <c r="L4635" t="str">
        <f>VLOOKUP($K4635,Mapping!$AF$3:$AG$475,2,0)</f>
        <v>Tennessee</v>
      </c>
      <c r="M4635" t="str">
        <f>VLOOKUP($L4635,Mapping!$AI$3:$AJ$48,2,0)</f>
        <v>United States</v>
      </c>
      <c r="N4635" t="str">
        <f>VLOOKUP($L4635,Mapping!$AI$3:$AK$48,3,0)</f>
        <v>South</v>
      </c>
      <c r="O4635" t="str">
        <f>VLOOKUP(Table1[[#This Row],[Column1]],Mapping!$AM$8:$AN$11,2,0)</f>
        <v>Office Supplies</v>
      </c>
      <c r="P4635" t="str">
        <f>VLOOKUP(Table1[[#This Row],[Column3]],Mapping!$AP$5:$AQ$22,2,0)</f>
        <v>Binders</v>
      </c>
      <c r="Q4635">
        <v>15.920000000000002</v>
      </c>
      <c r="R4635">
        <v>5</v>
      </c>
      <c r="S4635">
        <v>5.3729999999999993</v>
      </c>
    </row>
    <row r="4636" spans="1:19" x14ac:dyDescent="0.35">
      <c r="A4636">
        <v>775</v>
      </c>
      <c r="B4636" t="s">
        <v>996</v>
      </c>
      <c r="C4636" t="s">
        <v>180</v>
      </c>
      <c r="D4636" t="str">
        <f>MID(Table1[[#This Row],[Product ID]],5,2)</f>
        <v>PH</v>
      </c>
      <c r="E4636" t="str">
        <f>LEFT(Table1[[#This Row],[Product ID]],3)</f>
        <v>TEC</v>
      </c>
      <c r="F4636" s="10" t="e">
        <f>VLOOKUP(Table1[[#This Row],[Order ID]],Mapping!H4636:J12427,3,0)</f>
        <v>#N/A</v>
      </c>
      <c r="G4636" s="10" t="e">
        <f>VLOOKUP(Table1[[#This Row],[Order ID]],Mapping!H4636:K12427,4,0)</f>
        <v>#N/A</v>
      </c>
      <c r="H4636" t="str">
        <f>INDEX(Mapping!$B$2:$T$7793,MATCH(Data!$A4636,Mapping!$B$3:$B$7793,0),MATCH(Data!$H$1,Mapping!$B$2:$T$2,0))</f>
        <v>First Class</v>
      </c>
      <c r="I4636" t="str">
        <f>INDEX(Mapping!$B$2:$T$7793,MATCH(Data!$A4636,Mapping!$B$3:$B$7793,0),MATCH(Data!$I$1,Mapping!$B$2:$T$2,0))</f>
        <v>Consumer</v>
      </c>
      <c r="J4636">
        <f>VLOOKUP($A4636,Mapping!$X$3:$Y$7793,2,0)</f>
        <v>60653</v>
      </c>
      <c r="K4636" t="str">
        <f>VLOOKUP($J4636,Mapping!$AB$3:$AC$475,2,0)</f>
        <v>Hialeah</v>
      </c>
      <c r="L4636" t="str">
        <f>VLOOKUP($K4636,Mapping!$AF$3:$AG$475,2,0)</f>
        <v>Florida</v>
      </c>
      <c r="M4636" t="str">
        <f>VLOOKUP($L4636,Mapping!$AI$3:$AJ$48,2,0)</f>
        <v>United States</v>
      </c>
      <c r="N4636" t="str">
        <f>VLOOKUP($L4636,Mapping!$AI$3:$AK$48,3,0)</f>
        <v>South</v>
      </c>
      <c r="O4636" t="str">
        <f>VLOOKUP(Table1[[#This Row],[Column1]],Mapping!$AM$8:$AN$11,2,0)</f>
        <v>Technology</v>
      </c>
      <c r="P4636" t="str">
        <f>VLOOKUP(Table1[[#This Row],[Column3]],Mapping!$AP$5:$AQ$22,2,0)</f>
        <v>Phones</v>
      </c>
      <c r="Q4636">
        <v>95.984000000000009</v>
      </c>
      <c r="R4636">
        <v>2</v>
      </c>
      <c r="S4636">
        <v>5.9990000000000023</v>
      </c>
    </row>
    <row r="4637" spans="1:19" x14ac:dyDescent="0.35">
      <c r="A4637">
        <v>5806</v>
      </c>
      <c r="B4637" t="s">
        <v>4659</v>
      </c>
      <c r="C4637" t="s">
        <v>854</v>
      </c>
      <c r="D4637" t="str">
        <f>MID(Table1[[#This Row],[Product ID]],5,2)</f>
        <v>FU</v>
      </c>
      <c r="E4637" t="str">
        <f>LEFT(Table1[[#This Row],[Product ID]],3)</f>
        <v>FUR</v>
      </c>
      <c r="F4637" s="10">
        <f>VLOOKUP(Table1[[#This Row],[Order ID]],Mapping!H4637:J12428,3,0)</f>
        <v>41740</v>
      </c>
      <c r="G4637" s="10">
        <f>VLOOKUP(Table1[[#This Row],[Order ID]],Mapping!H4637:K12428,4,0)</f>
        <v>41744</v>
      </c>
      <c r="H4637" t="str">
        <f>INDEX(Mapping!$B$2:$T$7793,MATCH(Data!$A4637,Mapping!$B$3:$B$7793,0),MATCH(Data!$H$1,Mapping!$B$2:$T$2,0))</f>
        <v>Standard Class</v>
      </c>
      <c r="I4637" t="str">
        <f>INDEX(Mapping!$B$2:$T$7793,MATCH(Data!$A4637,Mapping!$B$3:$B$7793,0),MATCH(Data!$I$1,Mapping!$B$2:$T$2,0))</f>
        <v>Consumer</v>
      </c>
      <c r="J4637">
        <f>VLOOKUP($A4637,Mapping!$X$3:$Y$7793,2,0)</f>
        <v>19143</v>
      </c>
      <c r="K4637" t="str">
        <f>VLOOKUP($J4637,Mapping!$AB$3:$AC$475,2,0)</f>
        <v>Norman</v>
      </c>
      <c r="L4637" t="str">
        <f>VLOOKUP($K4637,Mapping!$AF$3:$AG$475,2,0)</f>
        <v>Oklahoma</v>
      </c>
      <c r="M4637" t="str">
        <f>VLOOKUP($L4637,Mapping!$AI$3:$AJ$48,2,0)</f>
        <v>United States</v>
      </c>
      <c r="N4637" t="str">
        <f>VLOOKUP($L4637,Mapping!$AI$3:$AK$48,3,0)</f>
        <v>Central</v>
      </c>
      <c r="O4637" t="str">
        <f>VLOOKUP(Table1[[#This Row],[Column1]],Mapping!$AM$8:$AN$11,2,0)</f>
        <v>Furniture</v>
      </c>
      <c r="P4637" t="str">
        <f>VLOOKUP(Table1[[#This Row],[Column3]],Mapping!$AP$5:$AQ$22,2,0)</f>
        <v>Furnishings</v>
      </c>
      <c r="Q4637">
        <v>36.671999999999997</v>
      </c>
      <c r="R4637">
        <v>3</v>
      </c>
      <c r="S4637">
        <v>6.4176000000000002</v>
      </c>
    </row>
    <row r="4638" spans="1:19" x14ac:dyDescent="0.35">
      <c r="A4638">
        <v>6494</v>
      </c>
      <c r="B4638" t="s">
        <v>5030</v>
      </c>
      <c r="C4638" t="s">
        <v>1810</v>
      </c>
      <c r="D4638" t="str">
        <f>MID(Table1[[#This Row],[Product ID]],5,2)</f>
        <v>CH</v>
      </c>
      <c r="E4638" t="str">
        <f>LEFT(Table1[[#This Row],[Product ID]],3)</f>
        <v>FUR</v>
      </c>
      <c r="F4638" s="10">
        <f>VLOOKUP(Table1[[#This Row],[Order ID]],Mapping!H4638:J12429,3,0)</f>
        <v>41743</v>
      </c>
      <c r="G4638" s="10">
        <f>VLOOKUP(Table1[[#This Row],[Order ID]],Mapping!H4638:K12429,4,0)</f>
        <v>41747</v>
      </c>
      <c r="H4638" t="str">
        <f>INDEX(Mapping!$B$2:$T$7793,MATCH(Data!$A4638,Mapping!$B$3:$B$7793,0),MATCH(Data!$H$1,Mapping!$B$2:$T$2,0))</f>
        <v>First Class</v>
      </c>
      <c r="I4638" t="str">
        <f>INDEX(Mapping!$B$2:$T$7793,MATCH(Data!$A4638,Mapping!$B$3:$B$7793,0),MATCH(Data!$I$1,Mapping!$B$2:$T$2,0))</f>
        <v>Consumer</v>
      </c>
      <c r="J4638">
        <f>VLOOKUP($A4638,Mapping!$X$3:$Y$7793,2,0)</f>
        <v>92345</v>
      </c>
      <c r="K4638" t="str">
        <f>VLOOKUP($J4638,Mapping!$AB$3:$AC$475,2,0)</f>
        <v>Park Ridge</v>
      </c>
      <c r="L4638" t="str">
        <f>VLOOKUP($K4638,Mapping!$AF$3:$AG$475,2,0)</f>
        <v>Illinois</v>
      </c>
      <c r="M4638" t="str">
        <f>VLOOKUP($L4638,Mapping!$AI$3:$AJ$48,2,0)</f>
        <v>United States</v>
      </c>
      <c r="N4638" t="str">
        <f>VLOOKUP($L4638,Mapping!$AI$3:$AK$48,3,0)</f>
        <v>Central</v>
      </c>
      <c r="O4638" t="str">
        <f>VLOOKUP(Table1[[#This Row],[Column1]],Mapping!$AM$8:$AN$11,2,0)</f>
        <v>Furniture</v>
      </c>
      <c r="P4638" t="str">
        <f>VLOOKUP(Table1[[#This Row],[Column3]],Mapping!$AP$5:$AQ$22,2,0)</f>
        <v>Chairs</v>
      </c>
      <c r="Q4638">
        <v>436.70400000000006</v>
      </c>
      <c r="R4638">
        <v>6</v>
      </c>
      <c r="S4638">
        <v>-38.211600000000033</v>
      </c>
    </row>
    <row r="4639" spans="1:19" x14ac:dyDescent="0.35">
      <c r="A4639">
        <v>5854</v>
      </c>
      <c r="B4639" t="s">
        <v>4686</v>
      </c>
      <c r="C4639" t="s">
        <v>4687</v>
      </c>
      <c r="D4639" t="str">
        <f>MID(Table1[[#This Row],[Product ID]],5,2)</f>
        <v>AR</v>
      </c>
      <c r="E4639" t="str">
        <f>LEFT(Table1[[#This Row],[Product ID]],3)</f>
        <v>OFF</v>
      </c>
      <c r="F4639" s="10">
        <f>VLOOKUP(Table1[[#This Row],[Order ID]],Mapping!H4639:J12430,3,0)</f>
        <v>42002</v>
      </c>
      <c r="G4639" s="10">
        <f>VLOOKUP(Table1[[#This Row],[Order ID]],Mapping!H4639:K12430,4,0)</f>
        <v>42007</v>
      </c>
      <c r="H4639" t="str">
        <f>INDEX(Mapping!$B$2:$T$7793,MATCH(Data!$A4639,Mapping!$B$3:$B$7793,0),MATCH(Data!$H$1,Mapping!$B$2:$T$2,0))</f>
        <v>Second Class</v>
      </c>
      <c r="I4639" t="str">
        <f>INDEX(Mapping!$B$2:$T$7793,MATCH(Data!$A4639,Mapping!$B$3:$B$7793,0),MATCH(Data!$I$1,Mapping!$B$2:$T$2,0))</f>
        <v>Corporate</v>
      </c>
      <c r="J4639">
        <f>VLOOKUP($A4639,Mapping!$X$3:$Y$7793,2,0)</f>
        <v>58103</v>
      </c>
      <c r="K4639" t="str">
        <f>VLOOKUP($J4639,Mapping!$AB$3:$AC$475,2,0)</f>
        <v>Helena</v>
      </c>
      <c r="L4639" t="str">
        <f>VLOOKUP($K4639,Mapping!$AF$3:$AG$475,2,0)</f>
        <v>Montana</v>
      </c>
      <c r="M4639" t="str">
        <f>VLOOKUP($L4639,Mapping!$AI$3:$AJ$48,2,0)</f>
        <v>United States</v>
      </c>
      <c r="N4639" t="str">
        <f>VLOOKUP($L4639,Mapping!$AI$3:$AK$48,3,0)</f>
        <v>West</v>
      </c>
      <c r="O4639" t="str">
        <f>VLOOKUP(Table1[[#This Row],[Column1]],Mapping!$AM$8:$AN$11,2,0)</f>
        <v>Office Supplies</v>
      </c>
      <c r="P4639" t="str">
        <f>VLOOKUP(Table1[[#This Row],[Column3]],Mapping!$AP$5:$AQ$22,2,0)</f>
        <v>Art</v>
      </c>
      <c r="Q4639">
        <v>2.48</v>
      </c>
      <c r="R4639">
        <v>1</v>
      </c>
      <c r="S4639">
        <v>0.86799999999999988</v>
      </c>
    </row>
    <row r="4640" spans="1:19" x14ac:dyDescent="0.35">
      <c r="A4640">
        <v>5855</v>
      </c>
      <c r="B4640" t="s">
        <v>4686</v>
      </c>
      <c r="C4640" t="s">
        <v>2558</v>
      </c>
      <c r="D4640" t="str">
        <f>MID(Table1[[#This Row],[Product ID]],5,2)</f>
        <v>BI</v>
      </c>
      <c r="E4640" t="str">
        <f>LEFT(Table1[[#This Row],[Product ID]],3)</f>
        <v>OFF</v>
      </c>
      <c r="F4640" s="10">
        <f>VLOOKUP(Table1[[#This Row],[Order ID]],Mapping!H4640:J12431,3,0)</f>
        <v>42002</v>
      </c>
      <c r="G4640" s="10">
        <f>VLOOKUP(Table1[[#This Row],[Order ID]],Mapping!H4640:K12431,4,0)</f>
        <v>42007</v>
      </c>
      <c r="H4640" t="str">
        <f>INDEX(Mapping!$B$2:$T$7793,MATCH(Data!$A4640,Mapping!$B$3:$B$7793,0),MATCH(Data!$H$1,Mapping!$B$2:$T$2,0))</f>
        <v>Standard Class</v>
      </c>
      <c r="I4640" t="str">
        <f>INDEX(Mapping!$B$2:$T$7793,MATCH(Data!$A4640,Mapping!$B$3:$B$7793,0),MATCH(Data!$I$1,Mapping!$B$2:$T$2,0))</f>
        <v>Home Office</v>
      </c>
      <c r="J4640">
        <f>VLOOKUP($A4640,Mapping!$X$3:$Y$7793,2,0)</f>
        <v>58103</v>
      </c>
      <c r="K4640" t="str">
        <f>VLOOKUP($J4640,Mapping!$AB$3:$AC$475,2,0)</f>
        <v>Helena</v>
      </c>
      <c r="L4640" t="str">
        <f>VLOOKUP($K4640,Mapping!$AF$3:$AG$475,2,0)</f>
        <v>Montana</v>
      </c>
      <c r="M4640" t="str">
        <f>VLOOKUP($L4640,Mapping!$AI$3:$AJ$48,2,0)</f>
        <v>United States</v>
      </c>
      <c r="N4640" t="str">
        <f>VLOOKUP($L4640,Mapping!$AI$3:$AK$48,3,0)</f>
        <v>West</v>
      </c>
      <c r="O4640" t="str">
        <f>VLOOKUP(Table1[[#This Row],[Column1]],Mapping!$AM$8:$AN$11,2,0)</f>
        <v>Office Supplies</v>
      </c>
      <c r="P4640" t="str">
        <f>VLOOKUP(Table1[[#This Row],[Column3]],Mapping!$AP$5:$AQ$22,2,0)</f>
        <v>Binders</v>
      </c>
      <c r="Q4640">
        <v>25.9</v>
      </c>
      <c r="R4640">
        <v>5</v>
      </c>
      <c r="S4640">
        <v>12.690999999999999</v>
      </c>
    </row>
    <row r="4641" spans="1:19" x14ac:dyDescent="0.35">
      <c r="A4641">
        <v>2251</v>
      </c>
      <c r="B4641" t="s">
        <v>2398</v>
      </c>
      <c r="C4641" t="s">
        <v>382</v>
      </c>
      <c r="D4641" t="str">
        <f>MID(Table1[[#This Row],[Product ID]],5,2)</f>
        <v>AR</v>
      </c>
      <c r="E4641" t="str">
        <f>LEFT(Table1[[#This Row],[Product ID]],3)</f>
        <v>OFF</v>
      </c>
      <c r="F4641" s="10" t="e">
        <f>VLOOKUP(Table1[[#This Row],[Order ID]],Mapping!H4641:J12432,3,0)</f>
        <v>#N/A</v>
      </c>
      <c r="G4641" s="10" t="e">
        <f>VLOOKUP(Table1[[#This Row],[Order ID]],Mapping!H4641:K12432,4,0)</f>
        <v>#N/A</v>
      </c>
      <c r="H4641" t="str">
        <f>INDEX(Mapping!$B$2:$T$7793,MATCH(Data!$A4641,Mapping!$B$3:$B$7793,0),MATCH(Data!$H$1,Mapping!$B$2:$T$2,0))</f>
        <v>Standard Class</v>
      </c>
      <c r="I4641" t="str">
        <f>INDEX(Mapping!$B$2:$T$7793,MATCH(Data!$A4641,Mapping!$B$3:$B$7793,0),MATCH(Data!$I$1,Mapping!$B$2:$T$2,0))</f>
        <v>Corporate</v>
      </c>
      <c r="J4641">
        <f>VLOOKUP($A4641,Mapping!$X$3:$Y$7793,2,0)</f>
        <v>90036</v>
      </c>
      <c r="K4641" t="str">
        <f>VLOOKUP($J4641,Mapping!$AB$3:$AC$475,2,0)</f>
        <v>Los Angeles</v>
      </c>
      <c r="L4641" t="str">
        <f>VLOOKUP($K4641,Mapping!$AF$3:$AG$475,2,0)</f>
        <v>California</v>
      </c>
      <c r="M4641" t="str">
        <f>VLOOKUP($L4641,Mapping!$AI$3:$AJ$48,2,0)</f>
        <v>United States</v>
      </c>
      <c r="N4641" t="str">
        <f>VLOOKUP($L4641,Mapping!$AI$3:$AK$48,3,0)</f>
        <v>West</v>
      </c>
      <c r="O4641" t="str">
        <f>VLOOKUP(Table1[[#This Row],[Column1]],Mapping!$AM$8:$AN$11,2,0)</f>
        <v>Office Supplies</v>
      </c>
      <c r="P4641" t="str">
        <f>VLOOKUP(Table1[[#This Row],[Column3]],Mapping!$AP$5:$AQ$22,2,0)</f>
        <v>Art</v>
      </c>
      <c r="Q4641">
        <v>4.26</v>
      </c>
      <c r="R4641">
        <v>1</v>
      </c>
      <c r="S4641">
        <v>1.7465999999999999</v>
      </c>
    </row>
    <row r="4642" spans="1:19" x14ac:dyDescent="0.35">
      <c r="A4642">
        <v>747</v>
      </c>
      <c r="B4642" t="s">
        <v>966</v>
      </c>
      <c r="C4642" t="s">
        <v>967</v>
      </c>
      <c r="D4642" t="str">
        <f>MID(Table1[[#This Row],[Product ID]],5,2)</f>
        <v>LA</v>
      </c>
      <c r="E4642" t="str">
        <f>LEFT(Table1[[#This Row],[Product ID]],3)</f>
        <v>OFF</v>
      </c>
      <c r="F4642" s="10" t="e">
        <f>VLOOKUP(Table1[[#This Row],[Order ID]],Mapping!H4642:J12433,3,0)</f>
        <v>#N/A</v>
      </c>
      <c r="G4642" s="10" t="e">
        <f>VLOOKUP(Table1[[#This Row],[Order ID]],Mapping!H4642:K12433,4,0)</f>
        <v>#N/A</v>
      </c>
      <c r="H4642" t="str">
        <f>INDEX(Mapping!$B$2:$T$7793,MATCH(Data!$A4642,Mapping!$B$3:$B$7793,0),MATCH(Data!$H$1,Mapping!$B$2:$T$2,0))</f>
        <v>Second Class</v>
      </c>
      <c r="I4642" t="str">
        <f>INDEX(Mapping!$B$2:$T$7793,MATCH(Data!$A4642,Mapping!$B$3:$B$7793,0),MATCH(Data!$I$1,Mapping!$B$2:$T$2,0))</f>
        <v>Consumer</v>
      </c>
      <c r="J4642">
        <f>VLOOKUP($A4642,Mapping!$X$3:$Y$7793,2,0)</f>
        <v>10011</v>
      </c>
      <c r="K4642" t="str">
        <f>VLOOKUP($J4642,Mapping!$AB$3:$AC$475,2,0)</f>
        <v>Omaha</v>
      </c>
      <c r="L4642" t="str">
        <f>VLOOKUP($K4642,Mapping!$AF$3:$AG$475,2,0)</f>
        <v>Nebraska</v>
      </c>
      <c r="M4642" t="str">
        <f>VLOOKUP($L4642,Mapping!$AI$3:$AJ$48,2,0)</f>
        <v>United States</v>
      </c>
      <c r="N4642" t="str">
        <f>VLOOKUP($L4642,Mapping!$AI$3:$AK$48,3,0)</f>
        <v>Central</v>
      </c>
      <c r="O4642" t="str">
        <f>VLOOKUP(Table1[[#This Row],[Column1]],Mapping!$AM$8:$AN$11,2,0)</f>
        <v>Office Supplies</v>
      </c>
      <c r="P4642" t="str">
        <f>VLOOKUP(Table1[[#This Row],[Column3]],Mapping!$AP$5:$AQ$22,2,0)</f>
        <v>Labels</v>
      </c>
      <c r="Q4642">
        <v>9.82</v>
      </c>
      <c r="R4642">
        <v>2</v>
      </c>
      <c r="S4642">
        <v>4.8117999999999999</v>
      </c>
    </row>
    <row r="4643" spans="1:19" x14ac:dyDescent="0.35">
      <c r="A4643">
        <v>748</v>
      </c>
      <c r="B4643" t="s">
        <v>966</v>
      </c>
      <c r="C4643" t="s">
        <v>447</v>
      </c>
      <c r="D4643" t="str">
        <f>MID(Table1[[#This Row],[Product ID]],5,2)</f>
        <v>AR</v>
      </c>
      <c r="E4643" t="str">
        <f>LEFT(Table1[[#This Row],[Product ID]],3)</f>
        <v>OFF</v>
      </c>
      <c r="F4643" s="10" t="e">
        <f>VLOOKUP(Table1[[#This Row],[Order ID]],Mapping!H4643:J12434,3,0)</f>
        <v>#N/A</v>
      </c>
      <c r="G4643" s="10" t="e">
        <f>VLOOKUP(Table1[[#This Row],[Order ID]],Mapping!H4643:K12434,4,0)</f>
        <v>#N/A</v>
      </c>
      <c r="H4643" t="str">
        <f>INDEX(Mapping!$B$2:$T$7793,MATCH(Data!$A4643,Mapping!$B$3:$B$7793,0),MATCH(Data!$H$1,Mapping!$B$2:$T$2,0))</f>
        <v>First Class</v>
      </c>
      <c r="I4643" t="str">
        <f>INDEX(Mapping!$B$2:$T$7793,MATCH(Data!$A4643,Mapping!$B$3:$B$7793,0),MATCH(Data!$I$1,Mapping!$B$2:$T$2,0))</f>
        <v>Home Office</v>
      </c>
      <c r="J4643">
        <f>VLOOKUP($A4643,Mapping!$X$3:$Y$7793,2,0)</f>
        <v>10011</v>
      </c>
      <c r="K4643" t="str">
        <f>VLOOKUP($J4643,Mapping!$AB$3:$AC$475,2,0)</f>
        <v>Omaha</v>
      </c>
      <c r="L4643" t="str">
        <f>VLOOKUP($K4643,Mapping!$AF$3:$AG$475,2,0)</f>
        <v>Nebraska</v>
      </c>
      <c r="M4643" t="str">
        <f>VLOOKUP($L4643,Mapping!$AI$3:$AJ$48,2,0)</f>
        <v>United States</v>
      </c>
      <c r="N4643" t="str">
        <f>VLOOKUP($L4643,Mapping!$AI$3:$AK$48,3,0)</f>
        <v>Central</v>
      </c>
      <c r="O4643" t="str">
        <f>VLOOKUP(Table1[[#This Row],[Column1]],Mapping!$AM$8:$AN$11,2,0)</f>
        <v>Office Supplies</v>
      </c>
      <c r="P4643" t="str">
        <f>VLOOKUP(Table1[[#This Row],[Column3]],Mapping!$AP$5:$AQ$22,2,0)</f>
        <v>Art</v>
      </c>
      <c r="Q4643">
        <v>35.97</v>
      </c>
      <c r="R4643">
        <v>3</v>
      </c>
      <c r="S4643">
        <v>9.7118999999999982</v>
      </c>
    </row>
    <row r="4644" spans="1:19" x14ac:dyDescent="0.35">
      <c r="A4644">
        <v>749</v>
      </c>
      <c r="B4644" t="s">
        <v>966</v>
      </c>
      <c r="C4644" t="s">
        <v>968</v>
      </c>
      <c r="D4644" t="str">
        <f>MID(Table1[[#This Row],[Product ID]],5,2)</f>
        <v>PA</v>
      </c>
      <c r="E4644" t="str">
        <f>LEFT(Table1[[#This Row],[Product ID]],3)</f>
        <v>OFF</v>
      </c>
      <c r="F4644" s="10" t="e">
        <f>VLOOKUP(Table1[[#This Row],[Order ID]],Mapping!H4644:J12435,3,0)</f>
        <v>#N/A</v>
      </c>
      <c r="G4644" s="10" t="e">
        <f>VLOOKUP(Table1[[#This Row],[Order ID]],Mapping!H4644:K12435,4,0)</f>
        <v>#N/A</v>
      </c>
      <c r="H4644" t="str">
        <f>INDEX(Mapping!$B$2:$T$7793,MATCH(Data!$A4644,Mapping!$B$3:$B$7793,0),MATCH(Data!$H$1,Mapping!$B$2:$T$2,0))</f>
        <v>First Class</v>
      </c>
      <c r="I4644" t="str">
        <f>INDEX(Mapping!$B$2:$T$7793,MATCH(Data!$A4644,Mapping!$B$3:$B$7793,0),MATCH(Data!$I$1,Mapping!$B$2:$T$2,0))</f>
        <v>Home Office</v>
      </c>
      <c r="J4644">
        <f>VLOOKUP($A4644,Mapping!$X$3:$Y$7793,2,0)</f>
        <v>10011</v>
      </c>
      <c r="K4644" t="str">
        <f>VLOOKUP($J4644,Mapping!$AB$3:$AC$475,2,0)</f>
        <v>Omaha</v>
      </c>
      <c r="L4644" t="str">
        <f>VLOOKUP($K4644,Mapping!$AF$3:$AG$475,2,0)</f>
        <v>Nebraska</v>
      </c>
      <c r="M4644" t="str">
        <f>VLOOKUP($L4644,Mapping!$AI$3:$AJ$48,2,0)</f>
        <v>United States</v>
      </c>
      <c r="N4644" t="str">
        <f>VLOOKUP($L4644,Mapping!$AI$3:$AK$48,3,0)</f>
        <v>Central</v>
      </c>
      <c r="O4644" t="str">
        <f>VLOOKUP(Table1[[#This Row],[Column1]],Mapping!$AM$8:$AN$11,2,0)</f>
        <v>Office Supplies</v>
      </c>
      <c r="P4644" t="str">
        <f>VLOOKUP(Table1[[#This Row],[Column3]],Mapping!$AP$5:$AQ$22,2,0)</f>
        <v>Paper</v>
      </c>
      <c r="Q4644">
        <v>12.96</v>
      </c>
      <c r="R4644">
        <v>2</v>
      </c>
      <c r="S4644">
        <v>6.2208000000000006</v>
      </c>
    </row>
    <row r="4645" spans="1:19" x14ac:dyDescent="0.35">
      <c r="A4645">
        <v>750</v>
      </c>
      <c r="B4645" t="s">
        <v>966</v>
      </c>
      <c r="C4645" t="s">
        <v>969</v>
      </c>
      <c r="D4645" t="str">
        <f>MID(Table1[[#This Row],[Product ID]],5,2)</f>
        <v>PA</v>
      </c>
      <c r="E4645" t="str">
        <f>LEFT(Table1[[#This Row],[Product ID]],3)</f>
        <v>OFF</v>
      </c>
      <c r="F4645" s="10" t="e">
        <f>VLOOKUP(Table1[[#This Row],[Order ID]],Mapping!H4645:J12436,3,0)</f>
        <v>#N/A</v>
      </c>
      <c r="G4645" s="10" t="e">
        <f>VLOOKUP(Table1[[#This Row],[Order ID]],Mapping!H4645:K12436,4,0)</f>
        <v>#N/A</v>
      </c>
      <c r="H4645" t="str">
        <f>INDEX(Mapping!$B$2:$T$7793,MATCH(Data!$A4645,Mapping!$B$3:$B$7793,0),MATCH(Data!$H$1,Mapping!$B$2:$T$2,0))</f>
        <v>First Class</v>
      </c>
      <c r="I4645" t="str">
        <f>INDEX(Mapping!$B$2:$T$7793,MATCH(Data!$A4645,Mapping!$B$3:$B$7793,0),MATCH(Data!$I$1,Mapping!$B$2:$T$2,0))</f>
        <v>Home Office</v>
      </c>
      <c r="J4645">
        <f>VLOOKUP($A4645,Mapping!$X$3:$Y$7793,2,0)</f>
        <v>10011</v>
      </c>
      <c r="K4645" t="str">
        <f>VLOOKUP($J4645,Mapping!$AB$3:$AC$475,2,0)</f>
        <v>Omaha</v>
      </c>
      <c r="L4645" t="str">
        <f>VLOOKUP($K4645,Mapping!$AF$3:$AG$475,2,0)</f>
        <v>Nebraska</v>
      </c>
      <c r="M4645" t="str">
        <f>VLOOKUP($L4645,Mapping!$AI$3:$AJ$48,2,0)</f>
        <v>United States</v>
      </c>
      <c r="N4645" t="str">
        <f>VLOOKUP($L4645,Mapping!$AI$3:$AK$48,3,0)</f>
        <v>Central</v>
      </c>
      <c r="O4645" t="str">
        <f>VLOOKUP(Table1[[#This Row],[Column1]],Mapping!$AM$8:$AN$11,2,0)</f>
        <v>Office Supplies</v>
      </c>
      <c r="P4645" t="str">
        <f>VLOOKUP(Table1[[#This Row],[Column3]],Mapping!$AP$5:$AQ$22,2,0)</f>
        <v>Paper</v>
      </c>
      <c r="Q4645">
        <v>191.6</v>
      </c>
      <c r="R4645">
        <v>4</v>
      </c>
      <c r="S4645">
        <v>91.967999999999989</v>
      </c>
    </row>
    <row r="4646" spans="1:19" x14ac:dyDescent="0.35">
      <c r="A4646">
        <v>751</v>
      </c>
      <c r="B4646" t="s">
        <v>966</v>
      </c>
      <c r="C4646" t="s">
        <v>965</v>
      </c>
      <c r="D4646" t="str">
        <f>MID(Table1[[#This Row],[Product ID]],5,2)</f>
        <v>LA</v>
      </c>
      <c r="E4646" t="str">
        <f>LEFT(Table1[[#This Row],[Product ID]],3)</f>
        <v>OFF</v>
      </c>
      <c r="F4646" s="10" t="e">
        <f>VLOOKUP(Table1[[#This Row],[Order ID]],Mapping!H4646:J12437,3,0)</f>
        <v>#N/A</v>
      </c>
      <c r="G4646" s="10" t="e">
        <f>VLOOKUP(Table1[[#This Row],[Order ID]],Mapping!H4646:K12437,4,0)</f>
        <v>#N/A</v>
      </c>
      <c r="H4646" t="str">
        <f>INDEX(Mapping!$B$2:$T$7793,MATCH(Data!$A4646,Mapping!$B$3:$B$7793,0),MATCH(Data!$H$1,Mapping!$B$2:$T$2,0))</f>
        <v>First Class</v>
      </c>
      <c r="I4646" t="str">
        <f>INDEX(Mapping!$B$2:$T$7793,MATCH(Data!$A4646,Mapping!$B$3:$B$7793,0),MATCH(Data!$I$1,Mapping!$B$2:$T$2,0))</f>
        <v>Home Office</v>
      </c>
      <c r="J4646">
        <f>VLOOKUP($A4646,Mapping!$X$3:$Y$7793,2,0)</f>
        <v>10011</v>
      </c>
      <c r="K4646" t="str">
        <f>VLOOKUP($J4646,Mapping!$AB$3:$AC$475,2,0)</f>
        <v>Omaha</v>
      </c>
      <c r="L4646" t="str">
        <f>VLOOKUP($K4646,Mapping!$AF$3:$AG$475,2,0)</f>
        <v>Nebraska</v>
      </c>
      <c r="M4646" t="str">
        <f>VLOOKUP($L4646,Mapping!$AI$3:$AJ$48,2,0)</f>
        <v>United States</v>
      </c>
      <c r="N4646" t="str">
        <f>VLOOKUP($L4646,Mapping!$AI$3:$AK$48,3,0)</f>
        <v>Central</v>
      </c>
      <c r="O4646" t="str">
        <f>VLOOKUP(Table1[[#This Row],[Column1]],Mapping!$AM$8:$AN$11,2,0)</f>
        <v>Office Supplies</v>
      </c>
      <c r="P4646" t="str">
        <f>VLOOKUP(Table1[[#This Row],[Column3]],Mapping!$AP$5:$AQ$22,2,0)</f>
        <v>Labels</v>
      </c>
      <c r="Q4646">
        <v>8.64</v>
      </c>
      <c r="R4646">
        <v>3</v>
      </c>
      <c r="S4646">
        <v>4.2336</v>
      </c>
    </row>
    <row r="4647" spans="1:19" x14ac:dyDescent="0.35">
      <c r="A4647">
        <v>752</v>
      </c>
      <c r="B4647" t="s">
        <v>966</v>
      </c>
      <c r="C4647" t="s">
        <v>970</v>
      </c>
      <c r="D4647" t="str">
        <f>MID(Table1[[#This Row],[Product ID]],5,2)</f>
        <v>ST</v>
      </c>
      <c r="E4647" t="str">
        <f>LEFT(Table1[[#This Row],[Product ID]],3)</f>
        <v>OFF</v>
      </c>
      <c r="F4647" s="10" t="e">
        <f>VLOOKUP(Table1[[#This Row],[Order ID]],Mapping!H4647:J12438,3,0)</f>
        <v>#N/A</v>
      </c>
      <c r="G4647" s="10" t="e">
        <f>VLOOKUP(Table1[[#This Row],[Order ID]],Mapping!H4647:K12438,4,0)</f>
        <v>#N/A</v>
      </c>
      <c r="H4647" t="str">
        <f>INDEX(Mapping!$B$2:$T$7793,MATCH(Data!$A4647,Mapping!$B$3:$B$7793,0),MATCH(Data!$H$1,Mapping!$B$2:$T$2,0))</f>
        <v>First Class</v>
      </c>
      <c r="I4647" t="str">
        <f>INDEX(Mapping!$B$2:$T$7793,MATCH(Data!$A4647,Mapping!$B$3:$B$7793,0),MATCH(Data!$I$1,Mapping!$B$2:$T$2,0))</f>
        <v>Home Office</v>
      </c>
      <c r="J4647">
        <f>VLOOKUP($A4647,Mapping!$X$3:$Y$7793,2,0)</f>
        <v>10011</v>
      </c>
      <c r="K4647" t="str">
        <f>VLOOKUP($J4647,Mapping!$AB$3:$AC$475,2,0)</f>
        <v>Omaha</v>
      </c>
      <c r="L4647" t="str">
        <f>VLOOKUP($K4647,Mapping!$AF$3:$AG$475,2,0)</f>
        <v>Nebraska</v>
      </c>
      <c r="M4647" t="str">
        <f>VLOOKUP($L4647,Mapping!$AI$3:$AJ$48,2,0)</f>
        <v>United States</v>
      </c>
      <c r="N4647" t="str">
        <f>VLOOKUP($L4647,Mapping!$AI$3:$AK$48,3,0)</f>
        <v>Central</v>
      </c>
      <c r="O4647" t="str">
        <f>VLOOKUP(Table1[[#This Row],[Column1]],Mapping!$AM$8:$AN$11,2,0)</f>
        <v>Office Supplies</v>
      </c>
      <c r="P4647" t="str">
        <f>VLOOKUP(Table1[[#This Row],[Column3]],Mapping!$AP$5:$AQ$22,2,0)</f>
        <v>Storage</v>
      </c>
      <c r="Q4647">
        <v>501.81000000000006</v>
      </c>
      <c r="R4647">
        <v>3</v>
      </c>
      <c r="S4647">
        <v>0</v>
      </c>
    </row>
    <row r="4648" spans="1:19" x14ac:dyDescent="0.35">
      <c r="A4648">
        <v>398</v>
      </c>
      <c r="B4648" t="s">
        <v>539</v>
      </c>
      <c r="C4648" t="s">
        <v>540</v>
      </c>
      <c r="D4648" t="str">
        <f>MID(Table1[[#This Row],[Product ID]],5,2)</f>
        <v>FU</v>
      </c>
      <c r="E4648" t="str">
        <f>LEFT(Table1[[#This Row],[Product ID]],3)</f>
        <v>FUR</v>
      </c>
      <c r="F4648" s="10" t="e">
        <f>VLOOKUP(Table1[[#This Row],[Order ID]],Mapping!H4648:J12439,3,0)</f>
        <v>#N/A</v>
      </c>
      <c r="G4648" s="10" t="e">
        <f>VLOOKUP(Table1[[#This Row],[Order ID]],Mapping!H4648:K12439,4,0)</f>
        <v>#N/A</v>
      </c>
      <c r="H4648" t="str">
        <f>INDEX(Mapping!$B$2:$T$7793,MATCH(Data!$A4648,Mapping!$B$3:$B$7793,0),MATCH(Data!$H$1,Mapping!$B$2:$T$2,0))</f>
        <v>Standard Class</v>
      </c>
      <c r="I4648" t="str">
        <f>INDEX(Mapping!$B$2:$T$7793,MATCH(Data!$A4648,Mapping!$B$3:$B$7793,0),MATCH(Data!$I$1,Mapping!$B$2:$T$2,0))</f>
        <v>Consumer</v>
      </c>
      <c r="J4648">
        <f>VLOOKUP($A4648,Mapping!$X$3:$Y$7793,2,0)</f>
        <v>64118</v>
      </c>
      <c r="K4648" t="str">
        <f>VLOOKUP($J4648,Mapping!$AB$3:$AC$475,2,0)</f>
        <v>Tyler</v>
      </c>
      <c r="L4648" t="str">
        <f>VLOOKUP($K4648,Mapping!$AF$3:$AG$475,2,0)</f>
        <v>Texas</v>
      </c>
      <c r="M4648" t="str">
        <f>VLOOKUP($L4648,Mapping!$AI$3:$AJ$48,2,0)</f>
        <v>United States</v>
      </c>
      <c r="N4648" t="str">
        <f>VLOOKUP($L4648,Mapping!$AI$3:$AK$48,3,0)</f>
        <v>Central</v>
      </c>
      <c r="O4648" t="str">
        <f>VLOOKUP(Table1[[#This Row],[Column1]],Mapping!$AM$8:$AN$11,2,0)</f>
        <v>Furniture</v>
      </c>
      <c r="P4648" t="str">
        <f>VLOOKUP(Table1[[#This Row],[Column3]],Mapping!$AP$5:$AQ$22,2,0)</f>
        <v>Furnishings</v>
      </c>
      <c r="Q4648">
        <v>126.30000000000001</v>
      </c>
      <c r="R4648">
        <v>3</v>
      </c>
      <c r="S4648">
        <v>40.415999999999997</v>
      </c>
    </row>
    <row r="4649" spans="1:19" x14ac:dyDescent="0.35">
      <c r="A4649">
        <v>399</v>
      </c>
      <c r="B4649" t="s">
        <v>539</v>
      </c>
      <c r="C4649" t="s">
        <v>541</v>
      </c>
      <c r="D4649" t="str">
        <f>MID(Table1[[#This Row],[Product ID]],5,2)</f>
        <v>AC</v>
      </c>
      <c r="E4649" t="str">
        <f>LEFT(Table1[[#This Row],[Product ID]],3)</f>
        <v>TEC</v>
      </c>
      <c r="F4649" s="10" t="e">
        <f>VLOOKUP(Table1[[#This Row],[Order ID]],Mapping!H4649:J12440,3,0)</f>
        <v>#N/A</v>
      </c>
      <c r="G4649" s="10" t="e">
        <f>VLOOKUP(Table1[[#This Row],[Order ID]],Mapping!H4649:K12440,4,0)</f>
        <v>#N/A</v>
      </c>
      <c r="H4649" t="str">
        <f>INDEX(Mapping!$B$2:$T$7793,MATCH(Data!$A4649,Mapping!$B$3:$B$7793,0),MATCH(Data!$H$1,Mapping!$B$2:$T$2,0))</f>
        <v>First Class</v>
      </c>
      <c r="I4649" t="str">
        <f>INDEX(Mapping!$B$2:$T$7793,MATCH(Data!$A4649,Mapping!$B$3:$B$7793,0),MATCH(Data!$I$1,Mapping!$B$2:$T$2,0))</f>
        <v>Consumer</v>
      </c>
      <c r="J4649">
        <f>VLOOKUP($A4649,Mapping!$X$3:$Y$7793,2,0)</f>
        <v>64118</v>
      </c>
      <c r="K4649" t="str">
        <f>VLOOKUP($J4649,Mapping!$AB$3:$AC$475,2,0)</f>
        <v>Tyler</v>
      </c>
      <c r="L4649" t="str">
        <f>VLOOKUP($K4649,Mapping!$AF$3:$AG$475,2,0)</f>
        <v>Texas</v>
      </c>
      <c r="M4649" t="str">
        <f>VLOOKUP($L4649,Mapping!$AI$3:$AJ$48,2,0)</f>
        <v>United States</v>
      </c>
      <c r="N4649" t="str">
        <f>VLOOKUP($L4649,Mapping!$AI$3:$AK$48,3,0)</f>
        <v>Central</v>
      </c>
      <c r="O4649" t="str">
        <f>VLOOKUP(Table1[[#This Row],[Column1]],Mapping!$AM$8:$AN$11,2,0)</f>
        <v>Technology</v>
      </c>
      <c r="P4649" t="str">
        <f>VLOOKUP(Table1[[#This Row],[Column3]],Mapping!$AP$5:$AQ$22,2,0)</f>
        <v>Accessories</v>
      </c>
      <c r="Q4649">
        <v>38.04</v>
      </c>
      <c r="R4649">
        <v>2</v>
      </c>
      <c r="S4649">
        <v>12.172799999999999</v>
      </c>
    </row>
    <row r="4650" spans="1:19" x14ac:dyDescent="0.35">
      <c r="A4650">
        <v>6845</v>
      </c>
      <c r="B4650" t="s">
        <v>5236</v>
      </c>
      <c r="C4650" t="s">
        <v>712</v>
      </c>
      <c r="D4650" t="str">
        <f>MID(Table1[[#This Row],[Product ID]],5,2)</f>
        <v>BO</v>
      </c>
      <c r="E4650" t="str">
        <f>LEFT(Table1[[#This Row],[Product ID]],3)</f>
        <v>FUR</v>
      </c>
      <c r="F4650" s="10">
        <f>VLOOKUP(Table1[[#This Row],[Order ID]],Mapping!H4650:J12441,3,0)</f>
        <v>41987</v>
      </c>
      <c r="G4650" s="10">
        <f>VLOOKUP(Table1[[#This Row],[Order ID]],Mapping!H4650:K12441,4,0)</f>
        <v>41992</v>
      </c>
      <c r="H4650" t="str">
        <f>INDEX(Mapping!$B$2:$T$7793,MATCH(Data!$A4650,Mapping!$B$3:$B$7793,0),MATCH(Data!$H$1,Mapping!$B$2:$T$2,0))</f>
        <v>Second Class</v>
      </c>
      <c r="I4650" t="str">
        <f>INDEX(Mapping!$B$2:$T$7793,MATCH(Data!$A4650,Mapping!$B$3:$B$7793,0),MATCH(Data!$I$1,Mapping!$B$2:$T$2,0))</f>
        <v>Home Office</v>
      </c>
      <c r="J4650">
        <f>VLOOKUP($A4650,Mapping!$X$3:$Y$7793,2,0)</f>
        <v>10024</v>
      </c>
      <c r="K4650" t="str">
        <f>VLOOKUP($J4650,Mapping!$AB$3:$AC$475,2,0)</f>
        <v>Memphis</v>
      </c>
      <c r="L4650" t="str">
        <f>VLOOKUP($K4650,Mapping!$AF$3:$AG$475,2,0)</f>
        <v>Tennessee</v>
      </c>
      <c r="M4650" t="str">
        <f>VLOOKUP($L4650,Mapping!$AI$3:$AJ$48,2,0)</f>
        <v>United States</v>
      </c>
      <c r="N4650" t="str">
        <f>VLOOKUP($L4650,Mapping!$AI$3:$AK$48,3,0)</f>
        <v>South</v>
      </c>
      <c r="O4650" t="str">
        <f>VLOOKUP(Table1[[#This Row],[Column1]],Mapping!$AM$8:$AN$11,2,0)</f>
        <v>Furniture</v>
      </c>
      <c r="P4650" t="str">
        <f>VLOOKUP(Table1[[#This Row],[Column3]],Mapping!$AP$5:$AQ$22,2,0)</f>
        <v>Bookcases</v>
      </c>
      <c r="Q4650">
        <v>287.976</v>
      </c>
      <c r="R4650">
        <v>3</v>
      </c>
      <c r="S4650">
        <v>7.1993999999999687</v>
      </c>
    </row>
    <row r="4651" spans="1:19" x14ac:dyDescent="0.35">
      <c r="A4651">
        <v>6471</v>
      </c>
      <c r="B4651" t="s">
        <v>5017</v>
      </c>
      <c r="C4651" t="s">
        <v>3800</v>
      </c>
      <c r="D4651" t="str">
        <f>MID(Table1[[#This Row],[Product ID]],5,2)</f>
        <v>TA</v>
      </c>
      <c r="E4651" t="str">
        <f>LEFT(Table1[[#This Row],[Product ID]],3)</f>
        <v>FUR</v>
      </c>
      <c r="F4651" s="10">
        <f>VLOOKUP(Table1[[#This Row],[Order ID]],Mapping!H4651:J12442,3,0)</f>
        <v>41947</v>
      </c>
      <c r="G4651" s="10">
        <f>VLOOKUP(Table1[[#This Row],[Order ID]],Mapping!H4651:K12442,4,0)</f>
        <v>41953</v>
      </c>
      <c r="H4651" t="str">
        <f>INDEX(Mapping!$B$2:$T$7793,MATCH(Data!$A4651,Mapping!$B$3:$B$7793,0),MATCH(Data!$H$1,Mapping!$B$2:$T$2,0))</f>
        <v>Second Class</v>
      </c>
      <c r="I4651" t="str">
        <f>INDEX(Mapping!$B$2:$T$7793,MATCH(Data!$A4651,Mapping!$B$3:$B$7793,0),MATCH(Data!$I$1,Mapping!$B$2:$T$2,0))</f>
        <v>Home Office</v>
      </c>
      <c r="J4651">
        <f>VLOOKUP($A4651,Mapping!$X$3:$Y$7793,2,0)</f>
        <v>93309</v>
      </c>
      <c r="K4651" t="str">
        <f>VLOOKUP($J4651,Mapping!$AB$3:$AC$475,2,0)</f>
        <v>Revere</v>
      </c>
      <c r="L4651" t="str">
        <f>VLOOKUP($K4651,Mapping!$AF$3:$AG$475,2,0)</f>
        <v>Massachusetts</v>
      </c>
      <c r="M4651" t="str">
        <f>VLOOKUP($L4651,Mapping!$AI$3:$AJ$48,2,0)</f>
        <v>United States</v>
      </c>
      <c r="N4651" t="str">
        <f>VLOOKUP($L4651,Mapping!$AI$3:$AK$48,3,0)</f>
        <v>East</v>
      </c>
      <c r="O4651" t="str">
        <f>VLOOKUP(Table1[[#This Row],[Column1]],Mapping!$AM$8:$AN$11,2,0)</f>
        <v>Furniture</v>
      </c>
      <c r="P4651" t="str">
        <f>VLOOKUP(Table1[[#This Row],[Column3]],Mapping!$AP$5:$AQ$22,2,0)</f>
        <v>Tables</v>
      </c>
      <c r="Q4651">
        <v>486.36800000000005</v>
      </c>
      <c r="R4651">
        <v>4</v>
      </c>
      <c r="S4651">
        <v>36.477600000000024</v>
      </c>
    </row>
    <row r="4652" spans="1:19" x14ac:dyDescent="0.35">
      <c r="A4652">
        <v>6116</v>
      </c>
      <c r="B4652" t="s">
        <v>4836</v>
      </c>
      <c r="C4652" t="s">
        <v>2062</v>
      </c>
      <c r="D4652" t="str">
        <f>MID(Table1[[#This Row],[Product ID]],5,2)</f>
        <v>AP</v>
      </c>
      <c r="E4652" t="str">
        <f>LEFT(Table1[[#This Row],[Product ID]],3)</f>
        <v>OFF</v>
      </c>
      <c r="F4652" s="10">
        <f>VLOOKUP(Table1[[#This Row],[Order ID]],Mapping!H4652:J12443,3,0)</f>
        <v>41981</v>
      </c>
      <c r="G4652" s="10">
        <f>VLOOKUP(Table1[[#This Row],[Order ID]],Mapping!H4652:K12443,4,0)</f>
        <v>41986</v>
      </c>
      <c r="H4652" t="str">
        <f>INDEX(Mapping!$B$2:$T$7793,MATCH(Data!$A4652,Mapping!$B$3:$B$7793,0),MATCH(Data!$H$1,Mapping!$B$2:$T$2,0))</f>
        <v>Standard Class</v>
      </c>
      <c r="I4652" t="str">
        <f>INDEX(Mapping!$B$2:$T$7793,MATCH(Data!$A4652,Mapping!$B$3:$B$7793,0),MATCH(Data!$I$1,Mapping!$B$2:$T$2,0))</f>
        <v>Home Office</v>
      </c>
      <c r="J4652">
        <f>VLOOKUP($A4652,Mapping!$X$3:$Y$7793,2,0)</f>
        <v>39401</v>
      </c>
      <c r="K4652" t="str">
        <f>VLOOKUP($J4652,Mapping!$AB$3:$AC$475,2,0)</f>
        <v>Santa Barbara</v>
      </c>
      <c r="L4652" t="str">
        <f>VLOOKUP($K4652,Mapping!$AF$3:$AG$475,2,0)</f>
        <v>California</v>
      </c>
      <c r="M4652" t="str">
        <f>VLOOKUP($L4652,Mapping!$AI$3:$AJ$48,2,0)</f>
        <v>United States</v>
      </c>
      <c r="N4652" t="str">
        <f>VLOOKUP($L4652,Mapping!$AI$3:$AK$48,3,0)</f>
        <v>West</v>
      </c>
      <c r="O4652" t="str">
        <f>VLOOKUP(Table1[[#This Row],[Column1]],Mapping!$AM$8:$AN$11,2,0)</f>
        <v>Office Supplies</v>
      </c>
      <c r="P4652" t="str">
        <f>VLOOKUP(Table1[[#This Row],[Column3]],Mapping!$AP$5:$AQ$22,2,0)</f>
        <v>Appliances</v>
      </c>
      <c r="Q4652">
        <v>320.64</v>
      </c>
      <c r="R4652">
        <v>4</v>
      </c>
      <c r="S4652">
        <v>89.779200000000003</v>
      </c>
    </row>
    <row r="4653" spans="1:19" x14ac:dyDescent="0.35">
      <c r="A4653">
        <v>6117</v>
      </c>
      <c r="B4653" t="s">
        <v>4836</v>
      </c>
      <c r="C4653" t="s">
        <v>225</v>
      </c>
      <c r="D4653" t="str">
        <f>MID(Table1[[#This Row],[Product ID]],5,2)</f>
        <v>AC</v>
      </c>
      <c r="E4653" t="str">
        <f>LEFT(Table1[[#This Row],[Product ID]],3)</f>
        <v>TEC</v>
      </c>
      <c r="F4653" s="10">
        <f>VLOOKUP(Table1[[#This Row],[Order ID]],Mapping!H4653:J12444,3,0)</f>
        <v>41981</v>
      </c>
      <c r="G4653" s="10">
        <f>VLOOKUP(Table1[[#This Row],[Order ID]],Mapping!H4653:K12444,4,0)</f>
        <v>41986</v>
      </c>
      <c r="H4653" t="str">
        <f>INDEX(Mapping!$B$2:$T$7793,MATCH(Data!$A4653,Mapping!$B$3:$B$7793,0),MATCH(Data!$H$1,Mapping!$B$2:$T$2,0))</f>
        <v>Standard Class</v>
      </c>
      <c r="I4653" t="str">
        <f>INDEX(Mapping!$B$2:$T$7793,MATCH(Data!$A4653,Mapping!$B$3:$B$7793,0),MATCH(Data!$I$1,Mapping!$B$2:$T$2,0))</f>
        <v>Consumer</v>
      </c>
      <c r="J4653">
        <f>VLOOKUP($A4653,Mapping!$X$3:$Y$7793,2,0)</f>
        <v>39401</v>
      </c>
      <c r="K4653" t="str">
        <f>VLOOKUP($J4653,Mapping!$AB$3:$AC$475,2,0)</f>
        <v>Santa Barbara</v>
      </c>
      <c r="L4653" t="str">
        <f>VLOOKUP($K4653,Mapping!$AF$3:$AG$475,2,0)</f>
        <v>California</v>
      </c>
      <c r="M4653" t="str">
        <f>VLOOKUP($L4653,Mapping!$AI$3:$AJ$48,2,0)</f>
        <v>United States</v>
      </c>
      <c r="N4653" t="str">
        <f>VLOOKUP($L4653,Mapping!$AI$3:$AK$48,3,0)</f>
        <v>West</v>
      </c>
      <c r="O4653" t="str">
        <f>VLOOKUP(Table1[[#This Row],[Column1]],Mapping!$AM$8:$AN$11,2,0)</f>
        <v>Technology</v>
      </c>
      <c r="P4653" t="str">
        <f>VLOOKUP(Table1[[#This Row],[Column3]],Mapping!$AP$5:$AQ$22,2,0)</f>
        <v>Accessories</v>
      </c>
      <c r="Q4653">
        <v>52</v>
      </c>
      <c r="R4653">
        <v>4</v>
      </c>
      <c r="S4653">
        <v>23.4</v>
      </c>
    </row>
    <row r="4654" spans="1:19" x14ac:dyDescent="0.35">
      <c r="A4654">
        <v>2415</v>
      </c>
      <c r="B4654" t="s">
        <v>2524</v>
      </c>
      <c r="C4654" t="s">
        <v>386</v>
      </c>
      <c r="D4654" t="str">
        <f>MID(Table1[[#This Row],[Product ID]],5,2)</f>
        <v>LA</v>
      </c>
      <c r="E4654" t="str">
        <f>LEFT(Table1[[#This Row],[Product ID]],3)</f>
        <v>OFF</v>
      </c>
      <c r="F4654" s="10" t="e">
        <f>VLOOKUP(Table1[[#This Row],[Order ID]],Mapping!H4654:J12445,3,0)</f>
        <v>#N/A</v>
      </c>
      <c r="G4654" s="10" t="e">
        <f>VLOOKUP(Table1[[#This Row],[Order ID]],Mapping!H4654:K12445,4,0)</f>
        <v>#N/A</v>
      </c>
      <c r="H4654" t="str">
        <f>INDEX(Mapping!$B$2:$T$7793,MATCH(Data!$A4654,Mapping!$B$3:$B$7793,0),MATCH(Data!$H$1,Mapping!$B$2:$T$2,0))</f>
        <v>Same Day</v>
      </c>
      <c r="I4654" t="str">
        <f>INDEX(Mapping!$B$2:$T$7793,MATCH(Data!$A4654,Mapping!$B$3:$B$7793,0),MATCH(Data!$I$1,Mapping!$B$2:$T$2,0))</f>
        <v>Consumer</v>
      </c>
      <c r="J4654">
        <f>VLOOKUP($A4654,Mapping!$X$3:$Y$7793,2,0)</f>
        <v>76106</v>
      </c>
      <c r="K4654" t="str">
        <f>VLOOKUP($J4654,Mapping!$AB$3:$AC$475,2,0)</f>
        <v>Madison</v>
      </c>
      <c r="L4654" t="str">
        <f>VLOOKUP($K4654,Mapping!$AF$3:$AG$475,2,0)</f>
        <v>Wisconsin</v>
      </c>
      <c r="M4654" t="str">
        <f>VLOOKUP($L4654,Mapping!$AI$3:$AJ$48,2,0)</f>
        <v>United States</v>
      </c>
      <c r="N4654" t="str">
        <f>VLOOKUP($L4654,Mapping!$AI$3:$AK$48,3,0)</f>
        <v>Central</v>
      </c>
      <c r="O4654" t="str">
        <f>VLOOKUP(Table1[[#This Row],[Column1]],Mapping!$AM$8:$AN$11,2,0)</f>
        <v>Office Supplies</v>
      </c>
      <c r="P4654" t="str">
        <f>VLOOKUP(Table1[[#This Row],[Column3]],Mapping!$AP$5:$AQ$22,2,0)</f>
        <v>Labels</v>
      </c>
      <c r="Q4654">
        <v>33.119999999999997</v>
      </c>
      <c r="R4654">
        <v>4</v>
      </c>
      <c r="S4654">
        <v>11.592000000000001</v>
      </c>
    </row>
    <row r="4655" spans="1:19" x14ac:dyDescent="0.35">
      <c r="A4655">
        <v>2416</v>
      </c>
      <c r="B4655" t="s">
        <v>2524</v>
      </c>
      <c r="C4655" t="s">
        <v>380</v>
      </c>
      <c r="D4655" t="str">
        <f>MID(Table1[[#This Row],[Product ID]],5,2)</f>
        <v>BO</v>
      </c>
      <c r="E4655" t="str">
        <f>LEFT(Table1[[#This Row],[Product ID]],3)</f>
        <v>FUR</v>
      </c>
      <c r="F4655" s="10" t="e">
        <f>VLOOKUP(Table1[[#This Row],[Order ID]],Mapping!H4655:J12446,3,0)</f>
        <v>#N/A</v>
      </c>
      <c r="G4655" s="10" t="e">
        <f>VLOOKUP(Table1[[#This Row],[Order ID]],Mapping!H4655:K12446,4,0)</f>
        <v>#N/A</v>
      </c>
      <c r="H4655" t="str">
        <f>INDEX(Mapping!$B$2:$T$7793,MATCH(Data!$A4655,Mapping!$B$3:$B$7793,0),MATCH(Data!$H$1,Mapping!$B$2:$T$2,0))</f>
        <v>Standard Class</v>
      </c>
      <c r="I4655" t="str">
        <f>INDEX(Mapping!$B$2:$T$7793,MATCH(Data!$A4655,Mapping!$B$3:$B$7793,0),MATCH(Data!$I$1,Mapping!$B$2:$T$2,0))</f>
        <v>Corporate</v>
      </c>
      <c r="J4655">
        <f>VLOOKUP($A4655,Mapping!$X$3:$Y$7793,2,0)</f>
        <v>76106</v>
      </c>
      <c r="K4655" t="str">
        <f>VLOOKUP($J4655,Mapping!$AB$3:$AC$475,2,0)</f>
        <v>Madison</v>
      </c>
      <c r="L4655" t="str">
        <f>VLOOKUP($K4655,Mapping!$AF$3:$AG$475,2,0)</f>
        <v>Wisconsin</v>
      </c>
      <c r="M4655" t="str">
        <f>VLOOKUP($L4655,Mapping!$AI$3:$AJ$48,2,0)</f>
        <v>United States</v>
      </c>
      <c r="N4655" t="str">
        <f>VLOOKUP($L4655,Mapping!$AI$3:$AK$48,3,0)</f>
        <v>Central</v>
      </c>
      <c r="O4655" t="str">
        <f>VLOOKUP(Table1[[#This Row],[Column1]],Mapping!$AM$8:$AN$11,2,0)</f>
        <v>Furniture</v>
      </c>
      <c r="P4655" t="str">
        <f>VLOOKUP(Table1[[#This Row],[Column3]],Mapping!$AP$5:$AQ$22,2,0)</f>
        <v>Bookcases</v>
      </c>
      <c r="Q4655">
        <v>220.26559999999998</v>
      </c>
      <c r="R4655">
        <v>4</v>
      </c>
      <c r="S4655">
        <v>-42.1096</v>
      </c>
    </row>
    <row r="4656" spans="1:19" x14ac:dyDescent="0.35">
      <c r="A4656">
        <v>618</v>
      </c>
      <c r="B4656" t="s">
        <v>808</v>
      </c>
      <c r="C4656" t="s">
        <v>809</v>
      </c>
      <c r="D4656" t="str">
        <f>MID(Table1[[#This Row],[Product ID]],5,2)</f>
        <v>FU</v>
      </c>
      <c r="E4656" t="str">
        <f>LEFT(Table1[[#This Row],[Product ID]],3)</f>
        <v>FUR</v>
      </c>
      <c r="F4656" s="10" t="e">
        <f>VLOOKUP(Table1[[#This Row],[Order ID]],Mapping!H4656:J12447,3,0)</f>
        <v>#N/A</v>
      </c>
      <c r="G4656" s="10" t="e">
        <f>VLOOKUP(Table1[[#This Row],[Order ID]],Mapping!H4656:K12447,4,0)</f>
        <v>#N/A</v>
      </c>
      <c r="H4656" t="str">
        <f>INDEX(Mapping!$B$2:$T$7793,MATCH(Data!$A4656,Mapping!$B$3:$B$7793,0),MATCH(Data!$H$1,Mapping!$B$2:$T$2,0))</f>
        <v>Second Class</v>
      </c>
      <c r="I4656" t="str">
        <f>INDEX(Mapping!$B$2:$T$7793,MATCH(Data!$A4656,Mapping!$B$3:$B$7793,0),MATCH(Data!$I$1,Mapping!$B$2:$T$2,0))</f>
        <v>Corporate</v>
      </c>
      <c r="J4656">
        <f>VLOOKUP($A4656,Mapping!$X$3:$Y$7793,2,0)</f>
        <v>94122</v>
      </c>
      <c r="K4656" t="str">
        <f>VLOOKUP($J4656,Mapping!$AB$3:$AC$475,2,0)</f>
        <v>Urbandale</v>
      </c>
      <c r="L4656" t="str">
        <f>VLOOKUP($K4656,Mapping!$AF$3:$AG$475,2,0)</f>
        <v>Iowa</v>
      </c>
      <c r="M4656" t="str">
        <f>VLOOKUP($L4656,Mapping!$AI$3:$AJ$48,2,0)</f>
        <v>United States</v>
      </c>
      <c r="N4656" t="str">
        <f>VLOOKUP($L4656,Mapping!$AI$3:$AK$48,3,0)</f>
        <v>Central</v>
      </c>
      <c r="O4656" t="str">
        <f>VLOOKUP(Table1[[#This Row],[Column1]],Mapping!$AM$8:$AN$11,2,0)</f>
        <v>Furniture</v>
      </c>
      <c r="P4656" t="str">
        <f>VLOOKUP(Table1[[#This Row],[Column3]],Mapping!$AP$5:$AQ$22,2,0)</f>
        <v>Furnishings</v>
      </c>
      <c r="Q4656">
        <v>18.28</v>
      </c>
      <c r="R4656">
        <v>2</v>
      </c>
      <c r="S4656">
        <v>6.2151999999999994</v>
      </c>
    </row>
    <row r="4657" spans="1:19" x14ac:dyDescent="0.35">
      <c r="A4657">
        <v>148</v>
      </c>
      <c r="B4657" t="s">
        <v>219</v>
      </c>
      <c r="C4657" t="s">
        <v>220</v>
      </c>
      <c r="D4657" t="str">
        <f>MID(Table1[[#This Row],[Product ID]],5,2)</f>
        <v>ST</v>
      </c>
      <c r="E4657" t="str">
        <f>LEFT(Table1[[#This Row],[Product ID]],3)</f>
        <v>OFF</v>
      </c>
      <c r="F4657" s="10" t="e">
        <f>VLOOKUP(Table1[[#This Row],[Order ID]],Mapping!H4657:J12448,3,0)</f>
        <v>#N/A</v>
      </c>
      <c r="G4657" s="10" t="e">
        <f>VLOOKUP(Table1[[#This Row],[Order ID]],Mapping!H4657:K12448,4,0)</f>
        <v>#N/A</v>
      </c>
      <c r="H4657" t="str">
        <f>INDEX(Mapping!$B$2:$T$7793,MATCH(Data!$A4657,Mapping!$B$3:$B$7793,0),MATCH(Data!$H$1,Mapping!$B$2:$T$2,0))</f>
        <v>Standard Class</v>
      </c>
      <c r="I4657" t="str">
        <f>INDEX(Mapping!$B$2:$T$7793,MATCH(Data!$A4657,Mapping!$B$3:$B$7793,0),MATCH(Data!$I$1,Mapping!$B$2:$T$2,0))</f>
        <v>Consumer</v>
      </c>
      <c r="J4657">
        <f>VLOOKUP($A4657,Mapping!$X$3:$Y$7793,2,0)</f>
        <v>48601</v>
      </c>
      <c r="K4657" t="str">
        <f>VLOOKUP($J4657,Mapping!$AB$3:$AC$475,2,0)</f>
        <v>Taylor</v>
      </c>
      <c r="L4657" t="str">
        <f>VLOOKUP($K4657,Mapping!$AF$3:$AG$475,2,0)</f>
        <v>Michigan</v>
      </c>
      <c r="M4657" t="str">
        <f>VLOOKUP($L4657,Mapping!$AI$3:$AJ$48,2,0)</f>
        <v>United States</v>
      </c>
      <c r="N4657" t="str">
        <f>VLOOKUP($L4657,Mapping!$AI$3:$AK$48,3,0)</f>
        <v>Central</v>
      </c>
      <c r="O4657" t="str">
        <f>VLOOKUP(Table1[[#This Row],[Column1]],Mapping!$AM$8:$AN$11,2,0)</f>
        <v>Office Supplies</v>
      </c>
      <c r="P4657" t="str">
        <f>VLOOKUP(Table1[[#This Row],[Column3]],Mapping!$AP$5:$AQ$22,2,0)</f>
        <v>Storage</v>
      </c>
      <c r="Q4657">
        <v>83.92</v>
      </c>
      <c r="R4657">
        <v>4</v>
      </c>
      <c r="S4657">
        <v>5.8743999999999943</v>
      </c>
    </row>
    <row r="4658" spans="1:19" x14ac:dyDescent="0.35">
      <c r="A4658">
        <v>149</v>
      </c>
      <c r="B4658" t="s">
        <v>219</v>
      </c>
      <c r="C4658" t="s">
        <v>221</v>
      </c>
      <c r="D4658" t="str">
        <f>MID(Table1[[#This Row],[Product ID]],5,2)</f>
        <v>PH</v>
      </c>
      <c r="E4658" t="str">
        <f>LEFT(Table1[[#This Row],[Product ID]],3)</f>
        <v>TEC</v>
      </c>
      <c r="F4658" s="10" t="e">
        <f>VLOOKUP(Table1[[#This Row],[Order ID]],Mapping!H4658:J12449,3,0)</f>
        <v>#N/A</v>
      </c>
      <c r="G4658" s="10" t="e">
        <f>VLOOKUP(Table1[[#This Row],[Order ID]],Mapping!H4658:K12449,4,0)</f>
        <v>#N/A</v>
      </c>
      <c r="H4658" t="str">
        <f>INDEX(Mapping!$B$2:$T$7793,MATCH(Data!$A4658,Mapping!$B$3:$B$7793,0),MATCH(Data!$H$1,Mapping!$B$2:$T$2,0))</f>
        <v>Standard Class</v>
      </c>
      <c r="I4658" t="str">
        <f>INDEX(Mapping!$B$2:$T$7793,MATCH(Data!$A4658,Mapping!$B$3:$B$7793,0),MATCH(Data!$I$1,Mapping!$B$2:$T$2,0))</f>
        <v>Consumer</v>
      </c>
      <c r="J4658">
        <f>VLOOKUP($A4658,Mapping!$X$3:$Y$7793,2,0)</f>
        <v>48601</v>
      </c>
      <c r="K4658" t="str">
        <f>VLOOKUP($J4658,Mapping!$AB$3:$AC$475,2,0)</f>
        <v>Taylor</v>
      </c>
      <c r="L4658" t="str">
        <f>VLOOKUP($K4658,Mapping!$AF$3:$AG$475,2,0)</f>
        <v>Michigan</v>
      </c>
      <c r="M4658" t="str">
        <f>VLOOKUP($L4658,Mapping!$AI$3:$AJ$48,2,0)</f>
        <v>United States</v>
      </c>
      <c r="N4658" t="str">
        <f>VLOOKUP($L4658,Mapping!$AI$3:$AK$48,3,0)</f>
        <v>Central</v>
      </c>
      <c r="O4658" t="str">
        <f>VLOOKUP(Table1[[#This Row],[Column1]],Mapping!$AM$8:$AN$11,2,0)</f>
        <v>Technology</v>
      </c>
      <c r="P4658" t="str">
        <f>VLOOKUP(Table1[[#This Row],[Column3]],Mapping!$AP$5:$AQ$22,2,0)</f>
        <v>Phones</v>
      </c>
      <c r="Q4658">
        <v>131.97999999999999</v>
      </c>
      <c r="R4658">
        <v>2</v>
      </c>
      <c r="S4658">
        <v>35.634600000000006</v>
      </c>
    </row>
    <row r="4659" spans="1:19" x14ac:dyDescent="0.35">
      <c r="A4659">
        <v>150</v>
      </c>
      <c r="B4659" t="s">
        <v>219</v>
      </c>
      <c r="C4659" t="s">
        <v>141</v>
      </c>
      <c r="D4659" t="str">
        <f>MID(Table1[[#This Row],[Product ID]],5,2)</f>
        <v>BI</v>
      </c>
      <c r="E4659" t="str">
        <f>LEFT(Table1[[#This Row],[Product ID]],3)</f>
        <v>OFF</v>
      </c>
      <c r="F4659" s="10" t="e">
        <f>VLOOKUP(Table1[[#This Row],[Order ID]],Mapping!H4659:J12450,3,0)</f>
        <v>#N/A</v>
      </c>
      <c r="G4659" s="10" t="e">
        <f>VLOOKUP(Table1[[#This Row],[Order ID]],Mapping!H4659:K12450,4,0)</f>
        <v>#N/A</v>
      </c>
      <c r="H4659" t="str">
        <f>INDEX(Mapping!$B$2:$T$7793,MATCH(Data!$A4659,Mapping!$B$3:$B$7793,0),MATCH(Data!$H$1,Mapping!$B$2:$T$2,0))</f>
        <v>Standard Class</v>
      </c>
      <c r="I4659" t="str">
        <f>INDEX(Mapping!$B$2:$T$7793,MATCH(Data!$A4659,Mapping!$B$3:$B$7793,0),MATCH(Data!$I$1,Mapping!$B$2:$T$2,0))</f>
        <v>Consumer</v>
      </c>
      <c r="J4659">
        <f>VLOOKUP($A4659,Mapping!$X$3:$Y$7793,2,0)</f>
        <v>48601</v>
      </c>
      <c r="K4659" t="str">
        <f>VLOOKUP($J4659,Mapping!$AB$3:$AC$475,2,0)</f>
        <v>Taylor</v>
      </c>
      <c r="L4659" t="str">
        <f>VLOOKUP($K4659,Mapping!$AF$3:$AG$475,2,0)</f>
        <v>Michigan</v>
      </c>
      <c r="M4659" t="str">
        <f>VLOOKUP($L4659,Mapping!$AI$3:$AJ$48,2,0)</f>
        <v>United States</v>
      </c>
      <c r="N4659" t="str">
        <f>VLOOKUP($L4659,Mapping!$AI$3:$AK$48,3,0)</f>
        <v>Central</v>
      </c>
      <c r="O4659" t="str">
        <f>VLOOKUP(Table1[[#This Row],[Column1]],Mapping!$AM$8:$AN$11,2,0)</f>
        <v>Office Supplies</v>
      </c>
      <c r="P4659" t="str">
        <f>VLOOKUP(Table1[[#This Row],[Column3]],Mapping!$AP$5:$AQ$22,2,0)</f>
        <v>Binders</v>
      </c>
      <c r="Q4659">
        <v>15.92</v>
      </c>
      <c r="R4659">
        <v>4</v>
      </c>
      <c r="S4659">
        <v>7.4824000000000002</v>
      </c>
    </row>
    <row r="4660" spans="1:19" x14ac:dyDescent="0.35">
      <c r="A4660">
        <v>151</v>
      </c>
      <c r="B4660" t="s">
        <v>219</v>
      </c>
      <c r="C4660" t="s">
        <v>222</v>
      </c>
      <c r="D4660" t="str">
        <f>MID(Table1[[#This Row],[Product ID]],5,2)</f>
        <v>FA</v>
      </c>
      <c r="E4660" t="str">
        <f>LEFT(Table1[[#This Row],[Product ID]],3)</f>
        <v>OFF</v>
      </c>
      <c r="F4660" s="10" t="e">
        <f>VLOOKUP(Table1[[#This Row],[Order ID]],Mapping!H4660:J12451,3,0)</f>
        <v>#N/A</v>
      </c>
      <c r="G4660" s="10" t="e">
        <f>VLOOKUP(Table1[[#This Row],[Order ID]],Mapping!H4660:K12451,4,0)</f>
        <v>#N/A</v>
      </c>
      <c r="H4660" t="str">
        <f>INDEX(Mapping!$B$2:$T$7793,MATCH(Data!$A4660,Mapping!$B$3:$B$7793,0),MATCH(Data!$H$1,Mapping!$B$2:$T$2,0))</f>
        <v>Standard Class</v>
      </c>
      <c r="I4660" t="str">
        <f>INDEX(Mapping!$B$2:$T$7793,MATCH(Data!$A4660,Mapping!$B$3:$B$7793,0),MATCH(Data!$I$1,Mapping!$B$2:$T$2,0))</f>
        <v>Consumer</v>
      </c>
      <c r="J4660">
        <f>VLOOKUP($A4660,Mapping!$X$3:$Y$7793,2,0)</f>
        <v>48601</v>
      </c>
      <c r="K4660" t="str">
        <f>VLOOKUP($J4660,Mapping!$AB$3:$AC$475,2,0)</f>
        <v>Taylor</v>
      </c>
      <c r="L4660" t="str">
        <f>VLOOKUP($K4660,Mapping!$AF$3:$AG$475,2,0)</f>
        <v>Michigan</v>
      </c>
      <c r="M4660" t="str">
        <f>VLOOKUP($L4660,Mapping!$AI$3:$AJ$48,2,0)</f>
        <v>United States</v>
      </c>
      <c r="N4660" t="str">
        <f>VLOOKUP($L4660,Mapping!$AI$3:$AK$48,3,0)</f>
        <v>Central</v>
      </c>
      <c r="O4660" t="str">
        <f>VLOOKUP(Table1[[#This Row],[Column1]],Mapping!$AM$8:$AN$11,2,0)</f>
        <v>Office Supplies</v>
      </c>
      <c r="P4660" t="str">
        <f>VLOOKUP(Table1[[#This Row],[Column3]],Mapping!$AP$5:$AQ$22,2,0)</f>
        <v>Fasteners</v>
      </c>
      <c r="Q4660">
        <v>52.29</v>
      </c>
      <c r="R4660">
        <v>9</v>
      </c>
      <c r="S4660">
        <v>16.209899999999998</v>
      </c>
    </row>
    <row r="4661" spans="1:19" x14ac:dyDescent="0.35">
      <c r="A4661">
        <v>152</v>
      </c>
      <c r="B4661" t="s">
        <v>219</v>
      </c>
      <c r="C4661" t="s">
        <v>223</v>
      </c>
      <c r="D4661" t="str">
        <f>MID(Table1[[#This Row],[Product ID]],5,2)</f>
        <v>ST</v>
      </c>
      <c r="E4661" t="str">
        <f>LEFT(Table1[[#This Row],[Product ID]],3)</f>
        <v>OFF</v>
      </c>
      <c r="F4661" s="10" t="e">
        <f>VLOOKUP(Table1[[#This Row],[Order ID]],Mapping!H4661:J12452,3,0)</f>
        <v>#N/A</v>
      </c>
      <c r="G4661" s="10" t="e">
        <f>VLOOKUP(Table1[[#This Row],[Order ID]],Mapping!H4661:K12452,4,0)</f>
        <v>#N/A</v>
      </c>
      <c r="H4661" t="str">
        <f>INDEX(Mapping!$B$2:$T$7793,MATCH(Data!$A4661,Mapping!$B$3:$B$7793,0),MATCH(Data!$H$1,Mapping!$B$2:$T$2,0))</f>
        <v>Standard Class</v>
      </c>
      <c r="I4661" t="str">
        <f>INDEX(Mapping!$B$2:$T$7793,MATCH(Data!$A4661,Mapping!$B$3:$B$7793,0),MATCH(Data!$I$1,Mapping!$B$2:$T$2,0))</f>
        <v>Consumer</v>
      </c>
      <c r="J4661">
        <f>VLOOKUP($A4661,Mapping!$X$3:$Y$7793,2,0)</f>
        <v>48601</v>
      </c>
      <c r="K4661" t="str">
        <f>VLOOKUP($J4661,Mapping!$AB$3:$AC$475,2,0)</f>
        <v>Taylor</v>
      </c>
      <c r="L4661" t="str">
        <f>VLOOKUP($K4661,Mapping!$AF$3:$AG$475,2,0)</f>
        <v>Michigan</v>
      </c>
      <c r="M4661" t="str">
        <f>VLOOKUP($L4661,Mapping!$AI$3:$AJ$48,2,0)</f>
        <v>United States</v>
      </c>
      <c r="N4661" t="str">
        <f>VLOOKUP($L4661,Mapping!$AI$3:$AK$48,3,0)</f>
        <v>Central</v>
      </c>
      <c r="O4661" t="str">
        <f>VLOOKUP(Table1[[#This Row],[Column1]],Mapping!$AM$8:$AN$11,2,0)</f>
        <v>Office Supplies</v>
      </c>
      <c r="P4661" t="str">
        <f>VLOOKUP(Table1[[#This Row],[Column3]],Mapping!$AP$5:$AQ$22,2,0)</f>
        <v>Storage</v>
      </c>
      <c r="Q4661">
        <v>91.99</v>
      </c>
      <c r="R4661">
        <v>1</v>
      </c>
      <c r="S4661">
        <v>3.6795999999999935</v>
      </c>
    </row>
    <row r="4662" spans="1:19" x14ac:dyDescent="0.35">
      <c r="A4662">
        <v>6905</v>
      </c>
      <c r="B4662" t="s">
        <v>5270</v>
      </c>
      <c r="C4662" t="s">
        <v>413</v>
      </c>
      <c r="D4662" t="str">
        <f>MID(Table1[[#This Row],[Product ID]],5,2)</f>
        <v>AC</v>
      </c>
      <c r="E4662" t="str">
        <f>LEFT(Table1[[#This Row],[Product ID]],3)</f>
        <v>TEC</v>
      </c>
      <c r="F4662" s="10">
        <f>VLOOKUP(Table1[[#This Row],[Order ID]],Mapping!H4662:J12453,3,0)</f>
        <v>41926</v>
      </c>
      <c r="G4662" s="10">
        <f>VLOOKUP(Table1[[#This Row],[Order ID]],Mapping!H4662:K12453,4,0)</f>
        <v>41933</v>
      </c>
      <c r="H4662" t="str">
        <f>INDEX(Mapping!$B$2:$T$7793,MATCH(Data!$A4662,Mapping!$B$3:$B$7793,0),MATCH(Data!$H$1,Mapping!$B$2:$T$2,0))</f>
        <v>Standard Class</v>
      </c>
      <c r="I4662" t="str">
        <f>INDEX(Mapping!$B$2:$T$7793,MATCH(Data!$A4662,Mapping!$B$3:$B$7793,0),MATCH(Data!$I$1,Mapping!$B$2:$T$2,0))</f>
        <v>Corporate</v>
      </c>
      <c r="J4662">
        <f>VLOOKUP($A4662,Mapping!$X$3:$Y$7793,2,0)</f>
        <v>95823</v>
      </c>
      <c r="K4662" t="str">
        <f>VLOOKUP($J4662,Mapping!$AB$3:$AC$475,2,0)</f>
        <v>Corpus Christi</v>
      </c>
      <c r="L4662" t="str">
        <f>VLOOKUP($K4662,Mapping!$AF$3:$AG$475,2,0)</f>
        <v>Texas</v>
      </c>
      <c r="M4662" t="str">
        <f>VLOOKUP($L4662,Mapping!$AI$3:$AJ$48,2,0)</f>
        <v>United States</v>
      </c>
      <c r="N4662" t="str">
        <f>VLOOKUP($L4662,Mapping!$AI$3:$AK$48,3,0)</f>
        <v>Central</v>
      </c>
      <c r="O4662" t="str">
        <f>VLOOKUP(Table1[[#This Row],[Column1]],Mapping!$AM$8:$AN$11,2,0)</f>
        <v>Technology</v>
      </c>
      <c r="P4662" t="str">
        <f>VLOOKUP(Table1[[#This Row],[Column3]],Mapping!$AP$5:$AQ$22,2,0)</f>
        <v>Accessories</v>
      </c>
      <c r="Q4662">
        <v>209.94</v>
      </c>
      <c r="R4662">
        <v>6</v>
      </c>
      <c r="S4662">
        <v>39.888599999999997</v>
      </c>
    </row>
    <row r="4663" spans="1:19" x14ac:dyDescent="0.35">
      <c r="A4663">
        <v>6907</v>
      </c>
      <c r="B4663" t="s">
        <v>5270</v>
      </c>
      <c r="C4663" t="s">
        <v>538</v>
      </c>
      <c r="D4663" t="str">
        <f>MID(Table1[[#This Row],[Product ID]],5,2)</f>
        <v>BI</v>
      </c>
      <c r="E4663" t="str">
        <f>LEFT(Table1[[#This Row],[Product ID]],3)</f>
        <v>OFF</v>
      </c>
      <c r="F4663" s="10">
        <f>VLOOKUP(Table1[[#This Row],[Order ID]],Mapping!H4663:J12454,3,0)</f>
        <v>41926</v>
      </c>
      <c r="G4663" s="10">
        <f>VLOOKUP(Table1[[#This Row],[Order ID]],Mapping!H4663:K12454,4,0)</f>
        <v>41933</v>
      </c>
      <c r="H4663" t="str">
        <f>INDEX(Mapping!$B$2:$T$7793,MATCH(Data!$A4663,Mapping!$B$3:$B$7793,0),MATCH(Data!$H$1,Mapping!$B$2:$T$2,0))</f>
        <v>Standard Class</v>
      </c>
      <c r="I4663" t="str">
        <f>INDEX(Mapping!$B$2:$T$7793,MATCH(Data!$A4663,Mapping!$B$3:$B$7793,0),MATCH(Data!$I$1,Mapping!$B$2:$T$2,0))</f>
        <v>Corporate</v>
      </c>
      <c r="J4663">
        <f>VLOOKUP($A4663,Mapping!$X$3:$Y$7793,2,0)</f>
        <v>95823</v>
      </c>
      <c r="K4663" t="str">
        <f>VLOOKUP($J4663,Mapping!$AB$3:$AC$475,2,0)</f>
        <v>Corpus Christi</v>
      </c>
      <c r="L4663" t="str">
        <f>VLOOKUP($K4663,Mapping!$AF$3:$AG$475,2,0)</f>
        <v>Texas</v>
      </c>
      <c r="M4663" t="str">
        <f>VLOOKUP($L4663,Mapping!$AI$3:$AJ$48,2,0)</f>
        <v>United States</v>
      </c>
      <c r="N4663" t="str">
        <f>VLOOKUP($L4663,Mapping!$AI$3:$AK$48,3,0)</f>
        <v>Central</v>
      </c>
      <c r="O4663" t="str">
        <f>VLOOKUP(Table1[[#This Row],[Column1]],Mapping!$AM$8:$AN$11,2,0)</f>
        <v>Office Supplies</v>
      </c>
      <c r="P4663" t="str">
        <f>VLOOKUP(Table1[[#This Row],[Column3]],Mapping!$AP$5:$AQ$22,2,0)</f>
        <v>Binders</v>
      </c>
      <c r="Q4663">
        <v>5083.96</v>
      </c>
      <c r="R4663">
        <v>5</v>
      </c>
      <c r="S4663">
        <v>1906.4849999999999</v>
      </c>
    </row>
    <row r="4664" spans="1:19" x14ac:dyDescent="0.35">
      <c r="A4664">
        <v>5195</v>
      </c>
      <c r="B4664" t="s">
        <v>4306</v>
      </c>
      <c r="C4664" t="s">
        <v>1164</v>
      </c>
      <c r="D4664" t="str">
        <f>MID(Table1[[#This Row],[Product ID]],5,2)</f>
        <v>PH</v>
      </c>
      <c r="E4664" t="str">
        <f>LEFT(Table1[[#This Row],[Product ID]],3)</f>
        <v>TEC</v>
      </c>
      <c r="F4664" s="10">
        <f>VLOOKUP(Table1[[#This Row],[Order ID]],Mapping!H4664:J12455,3,0)</f>
        <v>41691</v>
      </c>
      <c r="G4664" s="10">
        <f>VLOOKUP(Table1[[#This Row],[Order ID]],Mapping!H4664:K12455,4,0)</f>
        <v>41698</v>
      </c>
      <c r="H4664" t="str">
        <f>INDEX(Mapping!$B$2:$T$7793,MATCH(Data!$A4664,Mapping!$B$3:$B$7793,0),MATCH(Data!$H$1,Mapping!$B$2:$T$2,0))</f>
        <v>Standard Class</v>
      </c>
      <c r="I4664" t="str">
        <f>INDEX(Mapping!$B$2:$T$7793,MATCH(Data!$A4664,Mapping!$B$3:$B$7793,0),MATCH(Data!$I$1,Mapping!$B$2:$T$2,0))</f>
        <v>Consumer</v>
      </c>
      <c r="J4664">
        <f>VLOOKUP($A4664,Mapping!$X$3:$Y$7793,2,0)</f>
        <v>85234</v>
      </c>
      <c r="K4664" t="str">
        <f>VLOOKUP($J4664,Mapping!$AB$3:$AC$475,2,0)</f>
        <v>Portland</v>
      </c>
      <c r="L4664" t="str">
        <f>VLOOKUP($K4664,Mapping!$AF$3:$AG$475,2,0)</f>
        <v>Oregon</v>
      </c>
      <c r="M4664" t="str">
        <f>VLOOKUP($L4664,Mapping!$AI$3:$AJ$48,2,0)</f>
        <v>United States</v>
      </c>
      <c r="N4664" t="str">
        <f>VLOOKUP($L4664,Mapping!$AI$3:$AK$48,3,0)</f>
        <v>West</v>
      </c>
      <c r="O4664" t="str">
        <f>VLOOKUP(Table1[[#This Row],[Column1]],Mapping!$AM$8:$AN$11,2,0)</f>
        <v>Technology</v>
      </c>
      <c r="P4664" t="str">
        <f>VLOOKUP(Table1[[#This Row],[Column3]],Mapping!$AP$5:$AQ$22,2,0)</f>
        <v>Phones</v>
      </c>
      <c r="Q4664">
        <v>333.57600000000002</v>
      </c>
      <c r="R4664">
        <v>3</v>
      </c>
      <c r="S4664">
        <v>25.018199999999993</v>
      </c>
    </row>
    <row r="4665" spans="1:19" x14ac:dyDescent="0.35">
      <c r="A4665">
        <v>5196</v>
      </c>
      <c r="B4665" t="s">
        <v>4306</v>
      </c>
      <c r="C4665" t="s">
        <v>1845</v>
      </c>
      <c r="D4665" t="str">
        <f>MID(Table1[[#This Row],[Product ID]],5,2)</f>
        <v>AC</v>
      </c>
      <c r="E4665" t="str">
        <f>LEFT(Table1[[#This Row],[Product ID]],3)</f>
        <v>TEC</v>
      </c>
      <c r="F4665" s="10">
        <f>VLOOKUP(Table1[[#This Row],[Order ID]],Mapping!H4665:J12456,3,0)</f>
        <v>41691</v>
      </c>
      <c r="G4665" s="10">
        <f>VLOOKUP(Table1[[#This Row],[Order ID]],Mapping!H4665:K12456,4,0)</f>
        <v>41698</v>
      </c>
      <c r="H4665" t="str">
        <f>INDEX(Mapping!$B$2:$T$7793,MATCH(Data!$A4665,Mapping!$B$3:$B$7793,0),MATCH(Data!$H$1,Mapping!$B$2:$T$2,0))</f>
        <v>Standard Class</v>
      </c>
      <c r="I4665" t="str">
        <f>INDEX(Mapping!$B$2:$T$7793,MATCH(Data!$A4665,Mapping!$B$3:$B$7793,0),MATCH(Data!$I$1,Mapping!$B$2:$T$2,0))</f>
        <v>Home Office</v>
      </c>
      <c r="J4665">
        <f>VLOOKUP($A4665,Mapping!$X$3:$Y$7793,2,0)</f>
        <v>85234</v>
      </c>
      <c r="K4665" t="str">
        <f>VLOOKUP($J4665,Mapping!$AB$3:$AC$475,2,0)</f>
        <v>Portland</v>
      </c>
      <c r="L4665" t="str">
        <f>VLOOKUP($K4665,Mapping!$AF$3:$AG$475,2,0)</f>
        <v>Oregon</v>
      </c>
      <c r="M4665" t="str">
        <f>VLOOKUP($L4665,Mapping!$AI$3:$AJ$48,2,0)</f>
        <v>United States</v>
      </c>
      <c r="N4665" t="str">
        <f>VLOOKUP($L4665,Mapping!$AI$3:$AK$48,3,0)</f>
        <v>West</v>
      </c>
      <c r="O4665" t="str">
        <f>VLOOKUP(Table1[[#This Row],[Column1]],Mapping!$AM$8:$AN$11,2,0)</f>
        <v>Technology</v>
      </c>
      <c r="P4665" t="str">
        <f>VLOOKUP(Table1[[#This Row],[Column3]],Mapping!$AP$5:$AQ$22,2,0)</f>
        <v>Accessories</v>
      </c>
      <c r="Q4665">
        <v>31.992000000000004</v>
      </c>
      <c r="R4665">
        <v>1</v>
      </c>
      <c r="S4665">
        <v>4.7987999999999964</v>
      </c>
    </row>
    <row r="4666" spans="1:19" x14ac:dyDescent="0.35">
      <c r="A4666">
        <v>5197</v>
      </c>
      <c r="B4666" t="s">
        <v>4306</v>
      </c>
      <c r="C4666" t="s">
        <v>1232</v>
      </c>
      <c r="D4666" t="str">
        <f>MID(Table1[[#This Row],[Product ID]],5,2)</f>
        <v>ST</v>
      </c>
      <c r="E4666" t="str">
        <f>LEFT(Table1[[#This Row],[Product ID]],3)</f>
        <v>OFF</v>
      </c>
      <c r="F4666" s="10">
        <f>VLOOKUP(Table1[[#This Row],[Order ID]],Mapping!H4666:J12457,3,0)</f>
        <v>41691</v>
      </c>
      <c r="G4666" s="10">
        <f>VLOOKUP(Table1[[#This Row],[Order ID]],Mapping!H4666:K12457,4,0)</f>
        <v>41698</v>
      </c>
      <c r="H4666" t="str">
        <f>INDEX(Mapping!$B$2:$T$7793,MATCH(Data!$A4666,Mapping!$B$3:$B$7793,0),MATCH(Data!$H$1,Mapping!$B$2:$T$2,0))</f>
        <v>Standard Class</v>
      </c>
      <c r="I4666" t="str">
        <f>INDEX(Mapping!$B$2:$T$7793,MATCH(Data!$A4666,Mapping!$B$3:$B$7793,0),MATCH(Data!$I$1,Mapping!$B$2:$T$2,0))</f>
        <v>Home Office</v>
      </c>
      <c r="J4666">
        <f>VLOOKUP($A4666,Mapping!$X$3:$Y$7793,2,0)</f>
        <v>85234</v>
      </c>
      <c r="K4666" t="str">
        <f>VLOOKUP($J4666,Mapping!$AB$3:$AC$475,2,0)</f>
        <v>Portland</v>
      </c>
      <c r="L4666" t="str">
        <f>VLOOKUP($K4666,Mapping!$AF$3:$AG$475,2,0)</f>
        <v>Oregon</v>
      </c>
      <c r="M4666" t="str">
        <f>VLOOKUP($L4666,Mapping!$AI$3:$AJ$48,2,0)</f>
        <v>United States</v>
      </c>
      <c r="N4666" t="str">
        <f>VLOOKUP($L4666,Mapping!$AI$3:$AK$48,3,0)</f>
        <v>West</v>
      </c>
      <c r="O4666" t="str">
        <f>VLOOKUP(Table1[[#This Row],[Column1]],Mapping!$AM$8:$AN$11,2,0)</f>
        <v>Office Supplies</v>
      </c>
      <c r="P4666" t="str">
        <f>VLOOKUP(Table1[[#This Row],[Column3]],Mapping!$AP$5:$AQ$22,2,0)</f>
        <v>Storage</v>
      </c>
      <c r="Q4666">
        <v>51.168000000000006</v>
      </c>
      <c r="R4666">
        <v>2</v>
      </c>
      <c r="S4666">
        <v>-6.3960000000000008</v>
      </c>
    </row>
    <row r="4667" spans="1:19" x14ac:dyDescent="0.35">
      <c r="A4667">
        <v>5198</v>
      </c>
      <c r="B4667" t="s">
        <v>4306</v>
      </c>
      <c r="C4667" t="s">
        <v>2600</v>
      </c>
      <c r="D4667" t="str">
        <f>MID(Table1[[#This Row],[Product ID]],5,2)</f>
        <v>EN</v>
      </c>
      <c r="E4667" t="str">
        <f>LEFT(Table1[[#This Row],[Product ID]],3)</f>
        <v>OFF</v>
      </c>
      <c r="F4667" s="10">
        <f>VLOOKUP(Table1[[#This Row],[Order ID]],Mapping!H4667:J12458,3,0)</f>
        <v>41691</v>
      </c>
      <c r="G4667" s="10">
        <f>VLOOKUP(Table1[[#This Row],[Order ID]],Mapping!H4667:K12458,4,0)</f>
        <v>41698</v>
      </c>
      <c r="H4667" t="str">
        <f>INDEX(Mapping!$B$2:$T$7793,MATCH(Data!$A4667,Mapping!$B$3:$B$7793,0),MATCH(Data!$H$1,Mapping!$B$2:$T$2,0))</f>
        <v>Standard Class</v>
      </c>
      <c r="I4667" t="str">
        <f>INDEX(Mapping!$B$2:$T$7793,MATCH(Data!$A4667,Mapping!$B$3:$B$7793,0),MATCH(Data!$I$1,Mapping!$B$2:$T$2,0))</f>
        <v>Home Office</v>
      </c>
      <c r="J4667">
        <f>VLOOKUP($A4667,Mapping!$X$3:$Y$7793,2,0)</f>
        <v>85234</v>
      </c>
      <c r="K4667" t="str">
        <f>VLOOKUP($J4667,Mapping!$AB$3:$AC$475,2,0)</f>
        <v>Portland</v>
      </c>
      <c r="L4667" t="str">
        <f>VLOOKUP($K4667,Mapping!$AF$3:$AG$475,2,0)</f>
        <v>Oregon</v>
      </c>
      <c r="M4667" t="str">
        <f>VLOOKUP($L4667,Mapping!$AI$3:$AJ$48,2,0)</f>
        <v>United States</v>
      </c>
      <c r="N4667" t="str">
        <f>VLOOKUP($L4667,Mapping!$AI$3:$AK$48,3,0)</f>
        <v>West</v>
      </c>
      <c r="O4667" t="str">
        <f>VLOOKUP(Table1[[#This Row],[Column1]],Mapping!$AM$8:$AN$11,2,0)</f>
        <v>Office Supplies</v>
      </c>
      <c r="P4667" t="str">
        <f>VLOOKUP(Table1[[#This Row],[Column3]],Mapping!$AP$5:$AQ$22,2,0)</f>
        <v>Envelopes</v>
      </c>
      <c r="Q4667">
        <v>10.64</v>
      </c>
      <c r="R4667">
        <v>5</v>
      </c>
      <c r="S4667">
        <v>3.8570000000000002</v>
      </c>
    </row>
    <row r="4668" spans="1:19" x14ac:dyDescent="0.35">
      <c r="A4668">
        <v>5199</v>
      </c>
      <c r="B4668" t="s">
        <v>4306</v>
      </c>
      <c r="C4668" t="s">
        <v>1435</v>
      </c>
      <c r="D4668" t="str">
        <f>MID(Table1[[#This Row],[Product ID]],5,2)</f>
        <v>FU</v>
      </c>
      <c r="E4668" t="str">
        <f>LEFT(Table1[[#This Row],[Product ID]],3)</f>
        <v>FUR</v>
      </c>
      <c r="F4668" s="10">
        <f>VLOOKUP(Table1[[#This Row],[Order ID]],Mapping!H4668:J12459,3,0)</f>
        <v>41691</v>
      </c>
      <c r="G4668" s="10">
        <f>VLOOKUP(Table1[[#This Row],[Order ID]],Mapping!H4668:K12459,4,0)</f>
        <v>41698</v>
      </c>
      <c r="H4668" t="str">
        <f>INDEX(Mapping!$B$2:$T$7793,MATCH(Data!$A4668,Mapping!$B$3:$B$7793,0),MATCH(Data!$H$1,Mapping!$B$2:$T$2,0))</f>
        <v>Standard Class</v>
      </c>
      <c r="I4668" t="str">
        <f>INDEX(Mapping!$B$2:$T$7793,MATCH(Data!$A4668,Mapping!$B$3:$B$7793,0),MATCH(Data!$I$1,Mapping!$B$2:$T$2,0))</f>
        <v>Home Office</v>
      </c>
      <c r="J4668">
        <f>VLOOKUP($A4668,Mapping!$X$3:$Y$7793,2,0)</f>
        <v>85234</v>
      </c>
      <c r="K4668" t="str">
        <f>VLOOKUP($J4668,Mapping!$AB$3:$AC$475,2,0)</f>
        <v>Portland</v>
      </c>
      <c r="L4668" t="str">
        <f>VLOOKUP($K4668,Mapping!$AF$3:$AG$475,2,0)</f>
        <v>Oregon</v>
      </c>
      <c r="M4668" t="str">
        <f>VLOOKUP($L4668,Mapping!$AI$3:$AJ$48,2,0)</f>
        <v>United States</v>
      </c>
      <c r="N4668" t="str">
        <f>VLOOKUP($L4668,Mapping!$AI$3:$AK$48,3,0)</f>
        <v>West</v>
      </c>
      <c r="O4668" t="str">
        <f>VLOOKUP(Table1[[#This Row],[Column1]],Mapping!$AM$8:$AN$11,2,0)</f>
        <v>Furniture</v>
      </c>
      <c r="P4668" t="str">
        <f>VLOOKUP(Table1[[#This Row],[Column3]],Mapping!$AP$5:$AQ$22,2,0)</f>
        <v>Furnishings</v>
      </c>
      <c r="Q4668">
        <v>68.703999999999994</v>
      </c>
      <c r="R4668">
        <v>2</v>
      </c>
      <c r="S4668">
        <v>16.317200000000003</v>
      </c>
    </row>
    <row r="4669" spans="1:19" x14ac:dyDescent="0.35">
      <c r="A4669">
        <v>5200</v>
      </c>
      <c r="B4669" t="s">
        <v>4306</v>
      </c>
      <c r="C4669" t="s">
        <v>1326</v>
      </c>
      <c r="D4669" t="str">
        <f>MID(Table1[[#This Row],[Product ID]],5,2)</f>
        <v>TA</v>
      </c>
      <c r="E4669" t="str">
        <f>LEFT(Table1[[#This Row],[Product ID]],3)</f>
        <v>FUR</v>
      </c>
      <c r="F4669" s="10">
        <f>VLOOKUP(Table1[[#This Row],[Order ID]],Mapping!H4669:J12460,3,0)</f>
        <v>41691</v>
      </c>
      <c r="G4669" s="10">
        <f>VLOOKUP(Table1[[#This Row],[Order ID]],Mapping!H4669:K12460,4,0)</f>
        <v>41698</v>
      </c>
      <c r="H4669" t="str">
        <f>INDEX(Mapping!$B$2:$T$7793,MATCH(Data!$A4669,Mapping!$B$3:$B$7793,0),MATCH(Data!$H$1,Mapping!$B$2:$T$2,0))</f>
        <v>Standard Class</v>
      </c>
      <c r="I4669" t="str">
        <f>INDEX(Mapping!$B$2:$T$7793,MATCH(Data!$A4669,Mapping!$B$3:$B$7793,0),MATCH(Data!$I$1,Mapping!$B$2:$T$2,0))</f>
        <v>Home Office</v>
      </c>
      <c r="J4669">
        <f>VLOOKUP($A4669,Mapping!$X$3:$Y$7793,2,0)</f>
        <v>85234</v>
      </c>
      <c r="K4669" t="str">
        <f>VLOOKUP($J4669,Mapping!$AB$3:$AC$475,2,0)</f>
        <v>Portland</v>
      </c>
      <c r="L4669" t="str">
        <f>VLOOKUP($K4669,Mapping!$AF$3:$AG$475,2,0)</f>
        <v>Oregon</v>
      </c>
      <c r="M4669" t="str">
        <f>VLOOKUP($L4669,Mapping!$AI$3:$AJ$48,2,0)</f>
        <v>United States</v>
      </c>
      <c r="N4669" t="str">
        <f>VLOOKUP($L4669,Mapping!$AI$3:$AK$48,3,0)</f>
        <v>West</v>
      </c>
      <c r="O4669" t="str">
        <f>VLOOKUP(Table1[[#This Row],[Column1]],Mapping!$AM$8:$AN$11,2,0)</f>
        <v>Furniture</v>
      </c>
      <c r="P4669" t="str">
        <f>VLOOKUP(Table1[[#This Row],[Column3]],Mapping!$AP$5:$AQ$22,2,0)</f>
        <v>Tables</v>
      </c>
      <c r="Q4669">
        <v>386.91</v>
      </c>
      <c r="R4669">
        <v>9</v>
      </c>
      <c r="S4669">
        <v>-185.71679999999998</v>
      </c>
    </row>
    <row r="4670" spans="1:19" x14ac:dyDescent="0.35">
      <c r="A4670">
        <v>4444</v>
      </c>
      <c r="B4670" t="s">
        <v>3882</v>
      </c>
      <c r="C4670" t="s">
        <v>2932</v>
      </c>
      <c r="D4670" t="str">
        <f>MID(Table1[[#This Row],[Product ID]],5,2)</f>
        <v>BI</v>
      </c>
      <c r="E4670" t="str">
        <f>LEFT(Table1[[#This Row],[Product ID]],3)</f>
        <v>OFF</v>
      </c>
      <c r="F4670" s="10" t="e">
        <f>VLOOKUP(Table1[[#This Row],[Order ID]],Mapping!H4670:J12461,3,0)</f>
        <v>#N/A</v>
      </c>
      <c r="G4670" s="10" t="e">
        <f>VLOOKUP(Table1[[#This Row],[Order ID]],Mapping!H4670:K12461,4,0)</f>
        <v>#N/A</v>
      </c>
      <c r="H4670" t="str">
        <f>INDEX(Mapping!$B$2:$T$7793,MATCH(Data!$A4670,Mapping!$B$3:$B$7793,0),MATCH(Data!$H$1,Mapping!$B$2:$T$2,0))</f>
        <v>First Class</v>
      </c>
      <c r="I4670" t="str">
        <f>INDEX(Mapping!$B$2:$T$7793,MATCH(Data!$A4670,Mapping!$B$3:$B$7793,0),MATCH(Data!$I$1,Mapping!$B$2:$T$2,0))</f>
        <v>Home Office</v>
      </c>
      <c r="J4670">
        <f>VLOOKUP($A4670,Mapping!$X$3:$Y$7793,2,0)</f>
        <v>10009</v>
      </c>
      <c r="K4670" t="str">
        <f>VLOOKUP($J4670,Mapping!$AB$3:$AC$475,2,0)</f>
        <v>Saint Paul</v>
      </c>
      <c r="L4670" t="str">
        <f>VLOOKUP($K4670,Mapping!$AF$3:$AG$475,2,0)</f>
        <v>Minnesota</v>
      </c>
      <c r="M4670" t="str">
        <f>VLOOKUP($L4670,Mapping!$AI$3:$AJ$48,2,0)</f>
        <v>United States</v>
      </c>
      <c r="N4670" t="str">
        <f>VLOOKUP($L4670,Mapping!$AI$3:$AK$48,3,0)</f>
        <v>Central</v>
      </c>
      <c r="O4670" t="str">
        <f>VLOOKUP(Table1[[#This Row],[Column1]],Mapping!$AM$8:$AN$11,2,0)</f>
        <v>Office Supplies</v>
      </c>
      <c r="P4670" t="str">
        <f>VLOOKUP(Table1[[#This Row],[Column3]],Mapping!$AP$5:$AQ$22,2,0)</f>
        <v>Binders</v>
      </c>
      <c r="Q4670">
        <v>40.176000000000002</v>
      </c>
      <c r="R4670">
        <v>3</v>
      </c>
      <c r="S4670">
        <v>14.563799999999997</v>
      </c>
    </row>
    <row r="4671" spans="1:19" x14ac:dyDescent="0.35">
      <c r="A4671">
        <v>4704</v>
      </c>
      <c r="B4671" t="s">
        <v>4024</v>
      </c>
      <c r="C4671" t="s">
        <v>2487</v>
      </c>
      <c r="D4671" t="str">
        <f>MID(Table1[[#This Row],[Product ID]],5,2)</f>
        <v>FA</v>
      </c>
      <c r="E4671" t="str">
        <f>LEFT(Table1[[#This Row],[Product ID]],3)</f>
        <v>OFF</v>
      </c>
      <c r="F4671" s="10">
        <f>VLOOKUP(Table1[[#This Row],[Order ID]],Mapping!H4671:J12462,3,0)</f>
        <v>41694</v>
      </c>
      <c r="G4671" s="10">
        <f>VLOOKUP(Table1[[#This Row],[Order ID]],Mapping!H4671:K12462,4,0)</f>
        <v>41701</v>
      </c>
      <c r="H4671" t="str">
        <f>INDEX(Mapping!$B$2:$T$7793,MATCH(Data!$A4671,Mapping!$B$3:$B$7793,0),MATCH(Data!$H$1,Mapping!$B$2:$T$2,0))</f>
        <v>First Class</v>
      </c>
      <c r="I4671" t="str">
        <f>INDEX(Mapping!$B$2:$T$7793,MATCH(Data!$A4671,Mapping!$B$3:$B$7793,0),MATCH(Data!$I$1,Mapping!$B$2:$T$2,0))</f>
        <v>Corporate</v>
      </c>
      <c r="J4671">
        <f>VLOOKUP($A4671,Mapping!$X$3:$Y$7793,2,0)</f>
        <v>98115</v>
      </c>
      <c r="K4671" t="str">
        <f>VLOOKUP($J4671,Mapping!$AB$3:$AC$475,2,0)</f>
        <v>Whittier</v>
      </c>
      <c r="L4671" t="str">
        <f>VLOOKUP($K4671,Mapping!$AF$3:$AG$475,2,0)</f>
        <v>California</v>
      </c>
      <c r="M4671" t="str">
        <f>VLOOKUP($L4671,Mapping!$AI$3:$AJ$48,2,0)</f>
        <v>United States</v>
      </c>
      <c r="N4671" t="str">
        <f>VLOOKUP($L4671,Mapping!$AI$3:$AK$48,3,0)</f>
        <v>West</v>
      </c>
      <c r="O4671" t="str">
        <f>VLOOKUP(Table1[[#This Row],[Column1]],Mapping!$AM$8:$AN$11,2,0)</f>
        <v>Office Supplies</v>
      </c>
      <c r="P4671" t="str">
        <f>VLOOKUP(Table1[[#This Row],[Column3]],Mapping!$AP$5:$AQ$22,2,0)</f>
        <v>Fasteners</v>
      </c>
      <c r="Q4671">
        <v>8.4</v>
      </c>
      <c r="R4671">
        <v>5</v>
      </c>
      <c r="S4671">
        <v>0.33599999999999963</v>
      </c>
    </row>
    <row r="4672" spans="1:19" x14ac:dyDescent="0.35">
      <c r="A4672">
        <v>4705</v>
      </c>
      <c r="B4672" t="s">
        <v>4024</v>
      </c>
      <c r="C4672" t="s">
        <v>1102</v>
      </c>
      <c r="D4672" t="str">
        <f>MID(Table1[[#This Row],[Product ID]],5,2)</f>
        <v>PH</v>
      </c>
      <c r="E4672" t="str">
        <f>LEFT(Table1[[#This Row],[Product ID]],3)</f>
        <v>TEC</v>
      </c>
      <c r="F4672" s="10">
        <f>VLOOKUP(Table1[[#This Row],[Order ID]],Mapping!H4672:J12463,3,0)</f>
        <v>41694</v>
      </c>
      <c r="G4672" s="10">
        <f>VLOOKUP(Table1[[#This Row],[Order ID]],Mapping!H4672:K12463,4,0)</f>
        <v>41701</v>
      </c>
      <c r="H4672" t="str">
        <f>INDEX(Mapping!$B$2:$T$7793,MATCH(Data!$A4672,Mapping!$B$3:$B$7793,0),MATCH(Data!$H$1,Mapping!$B$2:$T$2,0))</f>
        <v>Standard Class</v>
      </c>
      <c r="I4672" t="str">
        <f>INDEX(Mapping!$B$2:$T$7793,MATCH(Data!$A4672,Mapping!$B$3:$B$7793,0),MATCH(Data!$I$1,Mapping!$B$2:$T$2,0))</f>
        <v>Corporate</v>
      </c>
      <c r="J4672">
        <f>VLOOKUP($A4672,Mapping!$X$3:$Y$7793,2,0)</f>
        <v>98115</v>
      </c>
      <c r="K4672" t="str">
        <f>VLOOKUP($J4672,Mapping!$AB$3:$AC$475,2,0)</f>
        <v>Whittier</v>
      </c>
      <c r="L4672" t="str">
        <f>VLOOKUP($K4672,Mapping!$AF$3:$AG$475,2,0)</f>
        <v>California</v>
      </c>
      <c r="M4672" t="str">
        <f>VLOOKUP($L4672,Mapping!$AI$3:$AJ$48,2,0)</f>
        <v>United States</v>
      </c>
      <c r="N4672" t="str">
        <f>VLOOKUP($L4672,Mapping!$AI$3:$AK$48,3,0)</f>
        <v>West</v>
      </c>
      <c r="O4672" t="str">
        <f>VLOOKUP(Table1[[#This Row],[Column1]],Mapping!$AM$8:$AN$11,2,0)</f>
        <v>Technology</v>
      </c>
      <c r="P4672" t="str">
        <f>VLOOKUP(Table1[[#This Row],[Column3]],Mapping!$AP$5:$AQ$22,2,0)</f>
        <v>Phones</v>
      </c>
      <c r="Q4672">
        <v>71.959999999999994</v>
      </c>
      <c r="R4672">
        <v>5</v>
      </c>
      <c r="S4672">
        <v>25.185999999999996</v>
      </c>
    </row>
    <row r="4673" spans="1:19" x14ac:dyDescent="0.35">
      <c r="A4673">
        <v>6369</v>
      </c>
      <c r="B4673" t="s">
        <v>4963</v>
      </c>
      <c r="C4673" t="s">
        <v>1987</v>
      </c>
      <c r="D4673" t="str">
        <f>MID(Table1[[#This Row],[Product ID]],5,2)</f>
        <v>PA</v>
      </c>
      <c r="E4673" t="str">
        <f>LEFT(Table1[[#This Row],[Product ID]],3)</f>
        <v>OFF</v>
      </c>
      <c r="F4673" s="10">
        <f>VLOOKUP(Table1[[#This Row],[Order ID]],Mapping!H4673:J12464,3,0)</f>
        <v>42000</v>
      </c>
      <c r="G4673" s="10">
        <f>VLOOKUP(Table1[[#This Row],[Order ID]],Mapping!H4673:K12464,4,0)</f>
        <v>42006</v>
      </c>
      <c r="H4673" t="str">
        <f>INDEX(Mapping!$B$2:$T$7793,MATCH(Data!$A4673,Mapping!$B$3:$B$7793,0),MATCH(Data!$H$1,Mapping!$B$2:$T$2,0))</f>
        <v>Standard Class</v>
      </c>
      <c r="I4673" t="str">
        <f>INDEX(Mapping!$B$2:$T$7793,MATCH(Data!$A4673,Mapping!$B$3:$B$7793,0),MATCH(Data!$I$1,Mapping!$B$2:$T$2,0))</f>
        <v>Consumer</v>
      </c>
      <c r="J4673">
        <f>VLOOKUP($A4673,Mapping!$X$3:$Y$7793,2,0)</f>
        <v>79762</v>
      </c>
      <c r="K4673" t="str">
        <f>VLOOKUP($J4673,Mapping!$AB$3:$AC$475,2,0)</f>
        <v>Bullhead City</v>
      </c>
      <c r="L4673" t="str">
        <f>VLOOKUP($K4673,Mapping!$AF$3:$AG$475,2,0)</f>
        <v>Arizona</v>
      </c>
      <c r="M4673" t="str">
        <f>VLOOKUP($L4673,Mapping!$AI$3:$AJ$48,2,0)</f>
        <v>United States</v>
      </c>
      <c r="N4673" t="str">
        <f>VLOOKUP($L4673,Mapping!$AI$3:$AK$48,3,0)</f>
        <v>West</v>
      </c>
      <c r="O4673" t="str">
        <f>VLOOKUP(Table1[[#This Row],[Column1]],Mapping!$AM$8:$AN$11,2,0)</f>
        <v>Office Supplies</v>
      </c>
      <c r="P4673" t="str">
        <f>VLOOKUP(Table1[[#This Row],[Column3]],Mapping!$AP$5:$AQ$22,2,0)</f>
        <v>Paper</v>
      </c>
      <c r="Q4673">
        <v>16.032</v>
      </c>
      <c r="R4673">
        <v>3</v>
      </c>
      <c r="S4673">
        <v>5.6111999999999993</v>
      </c>
    </row>
    <row r="4674" spans="1:19" x14ac:dyDescent="0.35">
      <c r="A4674">
        <v>3158</v>
      </c>
      <c r="B4674" t="s">
        <v>3047</v>
      </c>
      <c r="C4674" t="s">
        <v>950</v>
      </c>
      <c r="D4674" t="str">
        <f>MID(Table1[[#This Row],[Product ID]],5,2)</f>
        <v>FU</v>
      </c>
      <c r="E4674" t="str">
        <f>LEFT(Table1[[#This Row],[Product ID]],3)</f>
        <v>FUR</v>
      </c>
      <c r="F4674" s="10" t="e">
        <f>VLOOKUP(Table1[[#This Row],[Order ID]],Mapping!H4674:J12465,3,0)</f>
        <v>#N/A</v>
      </c>
      <c r="G4674" s="10" t="e">
        <f>VLOOKUP(Table1[[#This Row],[Order ID]],Mapping!H4674:K12465,4,0)</f>
        <v>#N/A</v>
      </c>
      <c r="H4674" t="str">
        <f>INDEX(Mapping!$B$2:$T$7793,MATCH(Data!$A4674,Mapping!$B$3:$B$7793,0),MATCH(Data!$H$1,Mapping!$B$2:$T$2,0))</f>
        <v>First Class</v>
      </c>
      <c r="I4674" t="str">
        <f>INDEX(Mapping!$B$2:$T$7793,MATCH(Data!$A4674,Mapping!$B$3:$B$7793,0),MATCH(Data!$I$1,Mapping!$B$2:$T$2,0))</f>
        <v>Corporate</v>
      </c>
      <c r="J4674">
        <f>VLOOKUP($A4674,Mapping!$X$3:$Y$7793,2,0)</f>
        <v>10011</v>
      </c>
      <c r="K4674" t="str">
        <f>VLOOKUP($J4674,Mapping!$AB$3:$AC$475,2,0)</f>
        <v>Omaha</v>
      </c>
      <c r="L4674" t="str">
        <f>VLOOKUP($K4674,Mapping!$AF$3:$AG$475,2,0)</f>
        <v>Nebraska</v>
      </c>
      <c r="M4674" t="str">
        <f>VLOOKUP($L4674,Mapping!$AI$3:$AJ$48,2,0)</f>
        <v>United States</v>
      </c>
      <c r="N4674" t="str">
        <f>VLOOKUP($L4674,Mapping!$AI$3:$AK$48,3,0)</f>
        <v>Central</v>
      </c>
      <c r="O4674" t="str">
        <f>VLOOKUP(Table1[[#This Row],[Column1]],Mapping!$AM$8:$AN$11,2,0)</f>
        <v>Furniture</v>
      </c>
      <c r="P4674" t="str">
        <f>VLOOKUP(Table1[[#This Row],[Column3]],Mapping!$AP$5:$AQ$22,2,0)</f>
        <v>Furnishings</v>
      </c>
      <c r="Q4674">
        <v>276.69</v>
      </c>
      <c r="R4674">
        <v>3</v>
      </c>
      <c r="S4674">
        <v>49.804199999999994</v>
      </c>
    </row>
    <row r="4675" spans="1:19" x14ac:dyDescent="0.35">
      <c r="A4675">
        <v>3159</v>
      </c>
      <c r="B4675" t="s">
        <v>3047</v>
      </c>
      <c r="C4675" t="s">
        <v>312</v>
      </c>
      <c r="D4675" t="str">
        <f>MID(Table1[[#This Row],[Product ID]],5,2)</f>
        <v>CH</v>
      </c>
      <c r="E4675" t="str">
        <f>LEFT(Table1[[#This Row],[Product ID]],3)</f>
        <v>FUR</v>
      </c>
      <c r="F4675" s="10" t="e">
        <f>VLOOKUP(Table1[[#This Row],[Order ID]],Mapping!H4675:J12466,3,0)</f>
        <v>#N/A</v>
      </c>
      <c r="G4675" s="10" t="e">
        <f>VLOOKUP(Table1[[#This Row],[Order ID]],Mapping!H4675:K12466,4,0)</f>
        <v>#N/A</v>
      </c>
      <c r="H4675" t="str">
        <f>INDEX(Mapping!$B$2:$T$7793,MATCH(Data!$A4675,Mapping!$B$3:$B$7793,0),MATCH(Data!$H$1,Mapping!$B$2:$T$2,0))</f>
        <v>Second Class</v>
      </c>
      <c r="I4675" t="str">
        <f>INDEX(Mapping!$B$2:$T$7793,MATCH(Data!$A4675,Mapping!$B$3:$B$7793,0),MATCH(Data!$I$1,Mapping!$B$2:$T$2,0))</f>
        <v>Consumer</v>
      </c>
      <c r="J4675">
        <f>VLOOKUP($A4675,Mapping!$X$3:$Y$7793,2,0)</f>
        <v>10011</v>
      </c>
      <c r="K4675" t="str">
        <f>VLOOKUP($J4675,Mapping!$AB$3:$AC$475,2,0)</f>
        <v>Omaha</v>
      </c>
      <c r="L4675" t="str">
        <f>VLOOKUP($K4675,Mapping!$AF$3:$AG$475,2,0)</f>
        <v>Nebraska</v>
      </c>
      <c r="M4675" t="str">
        <f>VLOOKUP($L4675,Mapping!$AI$3:$AJ$48,2,0)</f>
        <v>United States</v>
      </c>
      <c r="N4675" t="str">
        <f>VLOOKUP($L4675,Mapping!$AI$3:$AK$48,3,0)</f>
        <v>Central</v>
      </c>
      <c r="O4675" t="str">
        <f>VLOOKUP(Table1[[#This Row],[Column1]],Mapping!$AM$8:$AN$11,2,0)</f>
        <v>Furniture</v>
      </c>
      <c r="P4675" t="str">
        <f>VLOOKUP(Table1[[#This Row],[Column3]],Mapping!$AP$5:$AQ$22,2,0)</f>
        <v>Chairs</v>
      </c>
      <c r="Q4675">
        <v>172.76400000000001</v>
      </c>
      <c r="R4675">
        <v>2</v>
      </c>
      <c r="S4675">
        <v>32.633200000000016</v>
      </c>
    </row>
    <row r="4676" spans="1:19" x14ac:dyDescent="0.35">
      <c r="A4676">
        <v>3738</v>
      </c>
      <c r="B4676" t="s">
        <v>3430</v>
      </c>
      <c r="C4676" t="s">
        <v>1018</v>
      </c>
      <c r="D4676" t="str">
        <f>MID(Table1[[#This Row],[Product ID]],5,2)</f>
        <v>PH</v>
      </c>
      <c r="E4676" t="str">
        <f>LEFT(Table1[[#This Row],[Product ID]],3)</f>
        <v>TEC</v>
      </c>
      <c r="F4676" s="10" t="e">
        <f>VLOOKUP(Table1[[#This Row],[Order ID]],Mapping!H4676:J12467,3,0)</f>
        <v>#N/A</v>
      </c>
      <c r="G4676" s="10" t="e">
        <f>VLOOKUP(Table1[[#This Row],[Order ID]],Mapping!H4676:K12467,4,0)</f>
        <v>#N/A</v>
      </c>
      <c r="H4676" t="str">
        <f>INDEX(Mapping!$B$2:$T$7793,MATCH(Data!$A4676,Mapping!$B$3:$B$7793,0),MATCH(Data!$H$1,Mapping!$B$2:$T$2,0))</f>
        <v>Standard Class</v>
      </c>
      <c r="I4676" t="str">
        <f>INDEX(Mapping!$B$2:$T$7793,MATCH(Data!$A4676,Mapping!$B$3:$B$7793,0),MATCH(Data!$I$1,Mapping!$B$2:$T$2,0))</f>
        <v>Consumer</v>
      </c>
      <c r="J4676">
        <f>VLOOKUP($A4676,Mapping!$X$3:$Y$7793,2,0)</f>
        <v>19140</v>
      </c>
      <c r="K4676" t="str">
        <f>VLOOKUP($J4676,Mapping!$AB$3:$AC$475,2,0)</f>
        <v>Orem</v>
      </c>
      <c r="L4676" t="str">
        <f>VLOOKUP($K4676,Mapping!$AF$3:$AG$475,2,0)</f>
        <v>Utah</v>
      </c>
      <c r="M4676" t="str">
        <f>VLOOKUP($L4676,Mapping!$AI$3:$AJ$48,2,0)</f>
        <v>United States</v>
      </c>
      <c r="N4676" t="str">
        <f>VLOOKUP($L4676,Mapping!$AI$3:$AK$48,3,0)</f>
        <v>West</v>
      </c>
      <c r="O4676" t="str">
        <f>VLOOKUP(Table1[[#This Row],[Column1]],Mapping!$AM$8:$AN$11,2,0)</f>
        <v>Technology</v>
      </c>
      <c r="P4676" t="str">
        <f>VLOOKUP(Table1[[#This Row],[Column3]],Mapping!$AP$5:$AQ$22,2,0)</f>
        <v>Phones</v>
      </c>
      <c r="Q4676">
        <v>39.593999999999994</v>
      </c>
      <c r="R4676">
        <v>1</v>
      </c>
      <c r="S4676">
        <v>-7.2589000000000041</v>
      </c>
    </row>
    <row r="4677" spans="1:19" x14ac:dyDescent="0.35">
      <c r="A4677">
        <v>3739</v>
      </c>
      <c r="B4677" t="s">
        <v>3430</v>
      </c>
      <c r="C4677" t="s">
        <v>3431</v>
      </c>
      <c r="D4677" t="str">
        <f>MID(Table1[[#This Row],[Product ID]],5,2)</f>
        <v>FU</v>
      </c>
      <c r="E4677" t="str">
        <f>LEFT(Table1[[#This Row],[Product ID]],3)</f>
        <v>FUR</v>
      </c>
      <c r="F4677" s="10" t="e">
        <f>VLOOKUP(Table1[[#This Row],[Order ID]],Mapping!H4677:J12468,3,0)</f>
        <v>#N/A</v>
      </c>
      <c r="G4677" s="10" t="e">
        <f>VLOOKUP(Table1[[#This Row],[Order ID]],Mapping!H4677:K12468,4,0)</f>
        <v>#N/A</v>
      </c>
      <c r="H4677" t="str">
        <f>INDEX(Mapping!$B$2:$T$7793,MATCH(Data!$A4677,Mapping!$B$3:$B$7793,0),MATCH(Data!$H$1,Mapping!$B$2:$T$2,0))</f>
        <v>Second Class</v>
      </c>
      <c r="I4677" t="str">
        <f>INDEX(Mapping!$B$2:$T$7793,MATCH(Data!$A4677,Mapping!$B$3:$B$7793,0),MATCH(Data!$I$1,Mapping!$B$2:$T$2,0))</f>
        <v>Consumer</v>
      </c>
      <c r="J4677">
        <f>VLOOKUP($A4677,Mapping!$X$3:$Y$7793,2,0)</f>
        <v>19140</v>
      </c>
      <c r="K4677" t="str">
        <f>VLOOKUP($J4677,Mapping!$AB$3:$AC$475,2,0)</f>
        <v>Orem</v>
      </c>
      <c r="L4677" t="str">
        <f>VLOOKUP($K4677,Mapping!$AF$3:$AG$475,2,0)</f>
        <v>Utah</v>
      </c>
      <c r="M4677" t="str">
        <f>VLOOKUP($L4677,Mapping!$AI$3:$AJ$48,2,0)</f>
        <v>United States</v>
      </c>
      <c r="N4677" t="str">
        <f>VLOOKUP($L4677,Mapping!$AI$3:$AK$48,3,0)</f>
        <v>West</v>
      </c>
      <c r="O4677" t="str">
        <f>VLOOKUP(Table1[[#This Row],[Column1]],Mapping!$AM$8:$AN$11,2,0)</f>
        <v>Furniture</v>
      </c>
      <c r="P4677" t="str">
        <f>VLOOKUP(Table1[[#This Row],[Column3]],Mapping!$AP$5:$AQ$22,2,0)</f>
        <v>Furnishings</v>
      </c>
      <c r="Q4677">
        <v>91.00800000000001</v>
      </c>
      <c r="R4677">
        <v>9</v>
      </c>
      <c r="S4677">
        <v>19.339199999999998</v>
      </c>
    </row>
    <row r="4678" spans="1:19" x14ac:dyDescent="0.35">
      <c r="A4678">
        <v>2707</v>
      </c>
      <c r="B4678" t="s">
        <v>2734</v>
      </c>
      <c r="C4678" t="s">
        <v>1403</v>
      </c>
      <c r="D4678" t="str">
        <f>MID(Table1[[#This Row],[Product ID]],5,2)</f>
        <v>AC</v>
      </c>
      <c r="E4678" t="str">
        <f>LEFT(Table1[[#This Row],[Product ID]],3)</f>
        <v>TEC</v>
      </c>
      <c r="F4678" s="10" t="e">
        <f>VLOOKUP(Table1[[#This Row],[Order ID]],Mapping!H4678:J12469,3,0)</f>
        <v>#N/A</v>
      </c>
      <c r="G4678" s="10" t="e">
        <f>VLOOKUP(Table1[[#This Row],[Order ID]],Mapping!H4678:K12469,4,0)</f>
        <v>#N/A</v>
      </c>
      <c r="H4678" t="str">
        <f>INDEX(Mapping!$B$2:$T$7793,MATCH(Data!$A4678,Mapping!$B$3:$B$7793,0),MATCH(Data!$H$1,Mapping!$B$2:$T$2,0))</f>
        <v>Standard Class</v>
      </c>
      <c r="I4678" t="str">
        <f>INDEX(Mapping!$B$2:$T$7793,MATCH(Data!$A4678,Mapping!$B$3:$B$7793,0),MATCH(Data!$I$1,Mapping!$B$2:$T$2,0))</f>
        <v>Consumer</v>
      </c>
      <c r="J4678">
        <f>VLOOKUP($A4678,Mapping!$X$3:$Y$7793,2,0)</f>
        <v>19143</v>
      </c>
      <c r="K4678" t="str">
        <f>VLOOKUP($J4678,Mapping!$AB$3:$AC$475,2,0)</f>
        <v>Norman</v>
      </c>
      <c r="L4678" t="str">
        <f>VLOOKUP($K4678,Mapping!$AF$3:$AG$475,2,0)</f>
        <v>Oklahoma</v>
      </c>
      <c r="M4678" t="str">
        <f>VLOOKUP($L4678,Mapping!$AI$3:$AJ$48,2,0)</f>
        <v>United States</v>
      </c>
      <c r="N4678" t="str">
        <f>VLOOKUP($L4678,Mapping!$AI$3:$AK$48,3,0)</f>
        <v>Central</v>
      </c>
      <c r="O4678" t="str">
        <f>VLOOKUP(Table1[[#This Row],[Column1]],Mapping!$AM$8:$AN$11,2,0)</f>
        <v>Technology</v>
      </c>
      <c r="P4678" t="str">
        <f>VLOOKUP(Table1[[#This Row],[Column3]],Mapping!$AP$5:$AQ$22,2,0)</f>
        <v>Accessories</v>
      </c>
      <c r="Q4678">
        <v>71.975999999999999</v>
      </c>
      <c r="R4678">
        <v>3</v>
      </c>
      <c r="S4678">
        <v>19.793400000000005</v>
      </c>
    </row>
    <row r="4679" spans="1:19" x14ac:dyDescent="0.35">
      <c r="A4679">
        <v>4311</v>
      </c>
      <c r="B4679" t="s">
        <v>3794</v>
      </c>
      <c r="C4679" t="s">
        <v>3407</v>
      </c>
      <c r="D4679" t="str">
        <f>MID(Table1[[#This Row],[Product ID]],5,2)</f>
        <v>PA</v>
      </c>
      <c r="E4679" t="str">
        <f>LEFT(Table1[[#This Row],[Product ID]],3)</f>
        <v>OFF</v>
      </c>
      <c r="F4679" s="10" t="e">
        <f>VLOOKUP(Table1[[#This Row],[Order ID]],Mapping!H4679:J12470,3,0)</f>
        <v>#N/A</v>
      </c>
      <c r="G4679" s="10" t="e">
        <f>VLOOKUP(Table1[[#This Row],[Order ID]],Mapping!H4679:K12470,4,0)</f>
        <v>#N/A</v>
      </c>
      <c r="H4679" t="str">
        <f>INDEX(Mapping!$B$2:$T$7793,MATCH(Data!$A4679,Mapping!$B$3:$B$7793,0),MATCH(Data!$H$1,Mapping!$B$2:$T$2,0))</f>
        <v>First Class</v>
      </c>
      <c r="I4679" t="str">
        <f>INDEX(Mapping!$B$2:$T$7793,MATCH(Data!$A4679,Mapping!$B$3:$B$7793,0),MATCH(Data!$I$1,Mapping!$B$2:$T$2,0))</f>
        <v>Home Office</v>
      </c>
      <c r="J4679">
        <f>VLOOKUP($A4679,Mapping!$X$3:$Y$7793,2,0)</f>
        <v>75104</v>
      </c>
      <c r="K4679" t="str">
        <f>VLOOKUP($J4679,Mapping!$AB$3:$AC$475,2,0)</f>
        <v>Palatine</v>
      </c>
      <c r="L4679" t="str">
        <f>VLOOKUP($K4679,Mapping!$AF$3:$AG$475,2,0)</f>
        <v>Illinois</v>
      </c>
      <c r="M4679" t="str">
        <f>VLOOKUP($L4679,Mapping!$AI$3:$AJ$48,2,0)</f>
        <v>United States</v>
      </c>
      <c r="N4679" t="str">
        <f>VLOOKUP($L4679,Mapping!$AI$3:$AK$48,3,0)</f>
        <v>Central</v>
      </c>
      <c r="O4679" t="str">
        <f>VLOOKUP(Table1[[#This Row],[Column1]],Mapping!$AM$8:$AN$11,2,0)</f>
        <v>Office Supplies</v>
      </c>
      <c r="P4679" t="str">
        <f>VLOOKUP(Table1[[#This Row],[Column3]],Mapping!$AP$5:$AQ$22,2,0)</f>
        <v>Paper</v>
      </c>
      <c r="Q4679">
        <v>115.29600000000001</v>
      </c>
      <c r="R4679">
        <v>3</v>
      </c>
      <c r="S4679">
        <v>40.353599999999986</v>
      </c>
    </row>
    <row r="4680" spans="1:19" x14ac:dyDescent="0.35">
      <c r="A4680">
        <v>6792</v>
      </c>
      <c r="B4680" t="s">
        <v>5211</v>
      </c>
      <c r="C4680" t="s">
        <v>1344</v>
      </c>
      <c r="D4680" t="str">
        <f>MID(Table1[[#This Row],[Product ID]],5,2)</f>
        <v>BI</v>
      </c>
      <c r="E4680" t="str">
        <f>LEFT(Table1[[#This Row],[Product ID]],3)</f>
        <v>OFF</v>
      </c>
      <c r="F4680" s="10">
        <f>VLOOKUP(Table1[[#This Row],[Order ID]],Mapping!H4680:J12471,3,0)</f>
        <v>41832</v>
      </c>
      <c r="G4680" s="10">
        <f>VLOOKUP(Table1[[#This Row],[Order ID]],Mapping!H4680:K12471,4,0)</f>
        <v>41837</v>
      </c>
      <c r="H4680" t="str">
        <f>INDEX(Mapping!$B$2:$T$7793,MATCH(Data!$A4680,Mapping!$B$3:$B$7793,0),MATCH(Data!$H$1,Mapping!$B$2:$T$2,0))</f>
        <v>Standard Class</v>
      </c>
      <c r="I4680" t="str">
        <f>INDEX(Mapping!$B$2:$T$7793,MATCH(Data!$A4680,Mapping!$B$3:$B$7793,0),MATCH(Data!$I$1,Mapping!$B$2:$T$2,0))</f>
        <v>Corporate</v>
      </c>
      <c r="J4680">
        <f>VLOOKUP($A4680,Mapping!$X$3:$Y$7793,2,0)</f>
        <v>92105</v>
      </c>
      <c r="K4680" t="str">
        <f>VLOOKUP($J4680,Mapping!$AB$3:$AC$475,2,0)</f>
        <v>Olympia</v>
      </c>
      <c r="L4680" t="str">
        <f>VLOOKUP($K4680,Mapping!$AF$3:$AG$475,2,0)</f>
        <v>Washington</v>
      </c>
      <c r="M4680" t="str">
        <f>VLOOKUP($L4680,Mapping!$AI$3:$AJ$48,2,0)</f>
        <v>United States</v>
      </c>
      <c r="N4680" t="str">
        <f>VLOOKUP($L4680,Mapping!$AI$3:$AK$48,3,0)</f>
        <v>West</v>
      </c>
      <c r="O4680" t="str">
        <f>VLOOKUP(Table1[[#This Row],[Column1]],Mapping!$AM$8:$AN$11,2,0)</f>
        <v>Office Supplies</v>
      </c>
      <c r="P4680" t="str">
        <f>VLOOKUP(Table1[[#This Row],[Column3]],Mapping!$AP$5:$AQ$22,2,0)</f>
        <v>Binders</v>
      </c>
      <c r="Q4680">
        <v>29.800000000000004</v>
      </c>
      <c r="R4680">
        <v>5</v>
      </c>
      <c r="S4680">
        <v>9.3124999999999982</v>
      </c>
    </row>
    <row r="4681" spans="1:19" x14ac:dyDescent="0.35">
      <c r="A4681">
        <v>2105</v>
      </c>
      <c r="B4681" t="s">
        <v>2266</v>
      </c>
      <c r="C4681" t="s">
        <v>533</v>
      </c>
      <c r="D4681" t="str">
        <f>MID(Table1[[#This Row],[Product ID]],5,2)</f>
        <v>PA</v>
      </c>
      <c r="E4681" t="str">
        <f>LEFT(Table1[[#This Row],[Product ID]],3)</f>
        <v>OFF</v>
      </c>
      <c r="F4681" s="10" t="e">
        <f>VLOOKUP(Table1[[#This Row],[Order ID]],Mapping!H4681:J12472,3,0)</f>
        <v>#N/A</v>
      </c>
      <c r="G4681" s="10" t="e">
        <f>VLOOKUP(Table1[[#This Row],[Order ID]],Mapping!H4681:K12472,4,0)</f>
        <v>#N/A</v>
      </c>
      <c r="H4681" t="str">
        <f>INDEX(Mapping!$B$2:$T$7793,MATCH(Data!$A4681,Mapping!$B$3:$B$7793,0),MATCH(Data!$H$1,Mapping!$B$2:$T$2,0))</f>
        <v>Second Class</v>
      </c>
      <c r="I4681" t="str">
        <f>INDEX(Mapping!$B$2:$T$7793,MATCH(Data!$A4681,Mapping!$B$3:$B$7793,0),MATCH(Data!$I$1,Mapping!$B$2:$T$2,0))</f>
        <v>Corporate</v>
      </c>
      <c r="J4681">
        <f>VLOOKUP($A4681,Mapping!$X$3:$Y$7793,2,0)</f>
        <v>92024</v>
      </c>
      <c r="K4681" t="str">
        <f>VLOOKUP($J4681,Mapping!$AB$3:$AC$475,2,0)</f>
        <v>Plainfield</v>
      </c>
      <c r="L4681" t="str">
        <f>VLOOKUP($K4681,Mapping!$AF$3:$AG$475,2,0)</f>
        <v>New Jersey</v>
      </c>
      <c r="M4681" t="str">
        <f>VLOOKUP($L4681,Mapping!$AI$3:$AJ$48,2,0)</f>
        <v>United States</v>
      </c>
      <c r="N4681" t="str">
        <f>VLOOKUP($L4681,Mapping!$AI$3:$AK$48,3,0)</f>
        <v>East</v>
      </c>
      <c r="O4681" t="str">
        <f>VLOOKUP(Table1[[#This Row],[Column1]],Mapping!$AM$8:$AN$11,2,0)</f>
        <v>Office Supplies</v>
      </c>
      <c r="P4681" t="str">
        <f>VLOOKUP(Table1[[#This Row],[Column3]],Mapping!$AP$5:$AQ$22,2,0)</f>
        <v>Paper</v>
      </c>
      <c r="Q4681">
        <v>166.44</v>
      </c>
      <c r="R4681">
        <v>3</v>
      </c>
      <c r="S4681">
        <v>79.891199999999998</v>
      </c>
    </row>
    <row r="4682" spans="1:19" x14ac:dyDescent="0.35">
      <c r="A4682">
        <v>5664</v>
      </c>
      <c r="B4682" t="s">
        <v>4581</v>
      </c>
      <c r="C4682" t="s">
        <v>3468</v>
      </c>
      <c r="D4682" t="str">
        <f>MID(Table1[[#This Row],[Product ID]],5,2)</f>
        <v>AR</v>
      </c>
      <c r="E4682" t="str">
        <f>LEFT(Table1[[#This Row],[Product ID]],3)</f>
        <v>OFF</v>
      </c>
      <c r="F4682" s="10">
        <f>VLOOKUP(Table1[[#This Row],[Order ID]],Mapping!H4682:J12473,3,0)</f>
        <v>41801</v>
      </c>
      <c r="G4682" s="10">
        <f>VLOOKUP(Table1[[#This Row],[Order ID]],Mapping!H4682:K12473,4,0)</f>
        <v>41804</v>
      </c>
      <c r="H4682" t="str">
        <f>INDEX(Mapping!$B$2:$T$7793,MATCH(Data!$A4682,Mapping!$B$3:$B$7793,0),MATCH(Data!$H$1,Mapping!$B$2:$T$2,0))</f>
        <v>Standard Class</v>
      </c>
      <c r="I4682" t="str">
        <f>INDEX(Mapping!$B$2:$T$7793,MATCH(Data!$A4682,Mapping!$B$3:$B$7793,0),MATCH(Data!$I$1,Mapping!$B$2:$T$2,0))</f>
        <v>Home Office</v>
      </c>
      <c r="J4682">
        <f>VLOOKUP($A4682,Mapping!$X$3:$Y$7793,2,0)</f>
        <v>91360</v>
      </c>
      <c r="K4682" t="str">
        <f>VLOOKUP($J4682,Mapping!$AB$3:$AC$475,2,0)</f>
        <v>Redondo Beach</v>
      </c>
      <c r="L4682" t="str">
        <f>VLOOKUP($K4682,Mapping!$AF$3:$AG$475,2,0)</f>
        <v>California</v>
      </c>
      <c r="M4682" t="str">
        <f>VLOOKUP($L4682,Mapping!$AI$3:$AJ$48,2,0)</f>
        <v>United States</v>
      </c>
      <c r="N4682" t="str">
        <f>VLOOKUP($L4682,Mapping!$AI$3:$AK$48,3,0)</f>
        <v>West</v>
      </c>
      <c r="O4682" t="str">
        <f>VLOOKUP(Table1[[#This Row],[Column1]],Mapping!$AM$8:$AN$11,2,0)</f>
        <v>Office Supplies</v>
      </c>
      <c r="P4682" t="str">
        <f>VLOOKUP(Table1[[#This Row],[Column3]],Mapping!$AP$5:$AQ$22,2,0)</f>
        <v>Art</v>
      </c>
      <c r="Q4682">
        <v>14.700000000000001</v>
      </c>
      <c r="R4682">
        <v>7</v>
      </c>
      <c r="S4682">
        <v>4.1160000000000005</v>
      </c>
    </row>
    <row r="4683" spans="1:19" x14ac:dyDescent="0.35">
      <c r="A4683">
        <v>2252</v>
      </c>
      <c r="B4683" t="s">
        <v>2399</v>
      </c>
      <c r="C4683" t="s">
        <v>1852</v>
      </c>
      <c r="D4683" t="str">
        <f>MID(Table1[[#This Row],[Product ID]],5,2)</f>
        <v>ST</v>
      </c>
      <c r="E4683" t="str">
        <f>LEFT(Table1[[#This Row],[Product ID]],3)</f>
        <v>OFF</v>
      </c>
      <c r="F4683" s="10" t="e">
        <f>VLOOKUP(Table1[[#This Row],[Order ID]],Mapping!H4683:J12474,3,0)</f>
        <v>#N/A</v>
      </c>
      <c r="G4683" s="10" t="e">
        <f>VLOOKUP(Table1[[#This Row],[Order ID]],Mapping!H4683:K12474,4,0)</f>
        <v>#N/A</v>
      </c>
      <c r="H4683" t="str">
        <f>INDEX(Mapping!$B$2:$T$7793,MATCH(Data!$A4683,Mapping!$B$3:$B$7793,0),MATCH(Data!$H$1,Mapping!$B$2:$T$2,0))</f>
        <v>Standard Class</v>
      </c>
      <c r="I4683" t="str">
        <f>INDEX(Mapping!$B$2:$T$7793,MATCH(Data!$A4683,Mapping!$B$3:$B$7793,0),MATCH(Data!$I$1,Mapping!$B$2:$T$2,0))</f>
        <v>Consumer</v>
      </c>
      <c r="J4683">
        <f>VLOOKUP($A4683,Mapping!$X$3:$Y$7793,2,0)</f>
        <v>92105</v>
      </c>
      <c r="K4683" t="str">
        <f>VLOOKUP($J4683,Mapping!$AB$3:$AC$475,2,0)</f>
        <v>Olympia</v>
      </c>
      <c r="L4683" t="str">
        <f>VLOOKUP($K4683,Mapping!$AF$3:$AG$475,2,0)</f>
        <v>Washington</v>
      </c>
      <c r="M4683" t="str">
        <f>VLOOKUP($L4683,Mapping!$AI$3:$AJ$48,2,0)</f>
        <v>United States</v>
      </c>
      <c r="N4683" t="str">
        <f>VLOOKUP($L4683,Mapping!$AI$3:$AK$48,3,0)</f>
        <v>West</v>
      </c>
      <c r="O4683" t="str">
        <f>VLOOKUP(Table1[[#This Row],[Column1]],Mapping!$AM$8:$AN$11,2,0)</f>
        <v>Office Supplies</v>
      </c>
      <c r="P4683" t="str">
        <f>VLOOKUP(Table1[[#This Row],[Column3]],Mapping!$AP$5:$AQ$22,2,0)</f>
        <v>Storage</v>
      </c>
      <c r="Q4683">
        <v>811.28</v>
      </c>
      <c r="R4683">
        <v>8</v>
      </c>
      <c r="S4683">
        <v>24.338399999999979</v>
      </c>
    </row>
    <row r="4684" spans="1:19" x14ac:dyDescent="0.35">
      <c r="A4684">
        <v>446</v>
      </c>
      <c r="B4684" t="s">
        <v>605</v>
      </c>
      <c r="C4684" t="s">
        <v>606</v>
      </c>
      <c r="D4684" t="str">
        <f>MID(Table1[[#This Row],[Product ID]],5,2)</f>
        <v>PH</v>
      </c>
      <c r="E4684" t="str">
        <f>LEFT(Table1[[#This Row],[Product ID]],3)</f>
        <v>TEC</v>
      </c>
      <c r="F4684" s="10" t="e">
        <f>VLOOKUP(Table1[[#This Row],[Order ID]],Mapping!H4684:J12475,3,0)</f>
        <v>#N/A</v>
      </c>
      <c r="G4684" s="10" t="e">
        <f>VLOOKUP(Table1[[#This Row],[Order ID]],Mapping!H4684:K12475,4,0)</f>
        <v>#N/A</v>
      </c>
      <c r="H4684" t="str">
        <f>INDEX(Mapping!$B$2:$T$7793,MATCH(Data!$A4684,Mapping!$B$3:$B$7793,0),MATCH(Data!$H$1,Mapping!$B$2:$T$2,0))</f>
        <v>First Class</v>
      </c>
      <c r="I4684" t="str">
        <f>INDEX(Mapping!$B$2:$T$7793,MATCH(Data!$A4684,Mapping!$B$3:$B$7793,0),MATCH(Data!$I$1,Mapping!$B$2:$T$2,0))</f>
        <v>Consumer</v>
      </c>
      <c r="J4684">
        <f>VLOOKUP($A4684,Mapping!$X$3:$Y$7793,2,0)</f>
        <v>90008</v>
      </c>
      <c r="K4684" t="str">
        <f>VLOOKUP($J4684,Mapping!$AB$3:$AC$475,2,0)</f>
        <v>Rochester Hills</v>
      </c>
      <c r="L4684" t="str">
        <f>VLOOKUP($K4684,Mapping!$AF$3:$AG$475,2,0)</f>
        <v>Michigan</v>
      </c>
      <c r="M4684" t="str">
        <f>VLOOKUP($L4684,Mapping!$AI$3:$AJ$48,2,0)</f>
        <v>United States</v>
      </c>
      <c r="N4684" t="str">
        <f>VLOOKUP($L4684,Mapping!$AI$3:$AK$48,3,0)</f>
        <v>Central</v>
      </c>
      <c r="O4684" t="str">
        <f>VLOOKUP(Table1[[#This Row],[Column1]],Mapping!$AM$8:$AN$11,2,0)</f>
        <v>Technology</v>
      </c>
      <c r="P4684" t="str">
        <f>VLOOKUP(Table1[[#This Row],[Column3]],Mapping!$AP$5:$AQ$22,2,0)</f>
        <v>Phones</v>
      </c>
      <c r="Q4684">
        <v>374.37600000000003</v>
      </c>
      <c r="R4684">
        <v>3</v>
      </c>
      <c r="S4684">
        <v>46.796999999999983</v>
      </c>
    </row>
    <row r="4685" spans="1:19" x14ac:dyDescent="0.35">
      <c r="A4685">
        <v>5411</v>
      </c>
      <c r="B4685" t="s">
        <v>4436</v>
      </c>
      <c r="C4685" t="s">
        <v>123</v>
      </c>
      <c r="D4685" t="str">
        <f>MID(Table1[[#This Row],[Product ID]],5,2)</f>
        <v>AC</v>
      </c>
      <c r="E4685" t="str">
        <f>LEFT(Table1[[#This Row],[Product ID]],3)</f>
        <v>TEC</v>
      </c>
      <c r="F4685" s="10">
        <f>VLOOKUP(Table1[[#This Row],[Order ID]],Mapping!H4685:J12476,3,0)</f>
        <v>41974</v>
      </c>
      <c r="G4685" s="10">
        <f>VLOOKUP(Table1[[#This Row],[Order ID]],Mapping!H4685:K12476,4,0)</f>
        <v>41977</v>
      </c>
      <c r="H4685" t="str">
        <f>INDEX(Mapping!$B$2:$T$7793,MATCH(Data!$A4685,Mapping!$B$3:$B$7793,0),MATCH(Data!$H$1,Mapping!$B$2:$T$2,0))</f>
        <v>Standard Class</v>
      </c>
      <c r="I4685" t="str">
        <f>INDEX(Mapping!$B$2:$T$7793,MATCH(Data!$A4685,Mapping!$B$3:$B$7793,0),MATCH(Data!$I$1,Mapping!$B$2:$T$2,0))</f>
        <v>Consumer</v>
      </c>
      <c r="J4685">
        <f>VLOOKUP($A4685,Mapping!$X$3:$Y$7793,2,0)</f>
        <v>79907</v>
      </c>
      <c r="K4685" t="str">
        <f>VLOOKUP($J4685,Mapping!$AB$3:$AC$475,2,0)</f>
        <v>Paterson</v>
      </c>
      <c r="L4685" t="str">
        <f>VLOOKUP($K4685,Mapping!$AF$3:$AG$475,2,0)</f>
        <v>New Jersey</v>
      </c>
      <c r="M4685" t="str">
        <f>VLOOKUP($L4685,Mapping!$AI$3:$AJ$48,2,0)</f>
        <v>United States</v>
      </c>
      <c r="N4685" t="str">
        <f>VLOOKUP($L4685,Mapping!$AI$3:$AK$48,3,0)</f>
        <v>East</v>
      </c>
      <c r="O4685" t="str">
        <f>VLOOKUP(Table1[[#This Row],[Column1]],Mapping!$AM$8:$AN$11,2,0)</f>
        <v>Technology</v>
      </c>
      <c r="P4685" t="str">
        <f>VLOOKUP(Table1[[#This Row],[Column3]],Mapping!$AP$5:$AQ$22,2,0)</f>
        <v>Accessories</v>
      </c>
      <c r="Q4685">
        <v>95.976000000000013</v>
      </c>
      <c r="R4685">
        <v>3</v>
      </c>
      <c r="S4685">
        <v>-10.797300000000011</v>
      </c>
    </row>
    <row r="4686" spans="1:19" x14ac:dyDescent="0.35">
      <c r="A4686">
        <v>5618</v>
      </c>
      <c r="B4686" t="s">
        <v>4557</v>
      </c>
      <c r="C4686" t="s">
        <v>1192</v>
      </c>
      <c r="D4686" t="str">
        <f>MID(Table1[[#This Row],[Product ID]],5,2)</f>
        <v>FU</v>
      </c>
      <c r="E4686" t="str">
        <f>LEFT(Table1[[#This Row],[Product ID]],3)</f>
        <v>FUR</v>
      </c>
      <c r="F4686" s="10">
        <f>VLOOKUP(Table1[[#This Row],[Order ID]],Mapping!H4686:J12477,3,0)</f>
        <v>41915</v>
      </c>
      <c r="G4686" s="10">
        <f>VLOOKUP(Table1[[#This Row],[Order ID]],Mapping!H4686:K12477,4,0)</f>
        <v>41919</v>
      </c>
      <c r="H4686" t="str">
        <f>INDEX(Mapping!$B$2:$T$7793,MATCH(Data!$A4686,Mapping!$B$3:$B$7793,0),MATCH(Data!$H$1,Mapping!$B$2:$T$2,0))</f>
        <v>Standard Class</v>
      </c>
      <c r="I4686" t="str">
        <f>INDEX(Mapping!$B$2:$T$7793,MATCH(Data!$A4686,Mapping!$B$3:$B$7793,0),MATCH(Data!$I$1,Mapping!$B$2:$T$2,0))</f>
        <v>Consumer</v>
      </c>
      <c r="J4686">
        <f>VLOOKUP($A4686,Mapping!$X$3:$Y$7793,2,0)</f>
        <v>94109</v>
      </c>
      <c r="K4686" t="str">
        <f>VLOOKUP($J4686,Mapping!$AB$3:$AC$475,2,0)</f>
        <v>Fremont</v>
      </c>
      <c r="L4686" t="str">
        <f>VLOOKUP($K4686,Mapping!$AF$3:$AG$475,2,0)</f>
        <v>Nebraska</v>
      </c>
      <c r="M4686" t="str">
        <f>VLOOKUP($L4686,Mapping!$AI$3:$AJ$48,2,0)</f>
        <v>United States</v>
      </c>
      <c r="N4686" t="str">
        <f>VLOOKUP($L4686,Mapping!$AI$3:$AK$48,3,0)</f>
        <v>Central</v>
      </c>
      <c r="O4686" t="str">
        <f>VLOOKUP(Table1[[#This Row],[Column1]],Mapping!$AM$8:$AN$11,2,0)</f>
        <v>Furniture</v>
      </c>
      <c r="P4686" t="str">
        <f>VLOOKUP(Table1[[#This Row],[Column3]],Mapping!$AP$5:$AQ$22,2,0)</f>
        <v>Furnishings</v>
      </c>
      <c r="Q4686">
        <v>17.46</v>
      </c>
      <c r="R4686">
        <v>2</v>
      </c>
      <c r="S4686">
        <v>5.936399999999999</v>
      </c>
    </row>
    <row r="4687" spans="1:19" x14ac:dyDescent="0.35">
      <c r="A4687">
        <v>5619</v>
      </c>
      <c r="B4687" t="s">
        <v>4557</v>
      </c>
      <c r="C4687" t="s">
        <v>4378</v>
      </c>
      <c r="D4687" t="str">
        <f>MID(Table1[[#This Row],[Product ID]],5,2)</f>
        <v>MA</v>
      </c>
      <c r="E4687" t="str">
        <f>LEFT(Table1[[#This Row],[Product ID]],3)</f>
        <v>TEC</v>
      </c>
      <c r="F4687" s="10">
        <f>VLOOKUP(Table1[[#This Row],[Order ID]],Mapping!H4687:J12478,3,0)</f>
        <v>41915</v>
      </c>
      <c r="G4687" s="10">
        <f>VLOOKUP(Table1[[#This Row],[Order ID]],Mapping!H4687:K12478,4,0)</f>
        <v>41919</v>
      </c>
      <c r="H4687" t="str">
        <f>INDEX(Mapping!$B$2:$T$7793,MATCH(Data!$A4687,Mapping!$B$3:$B$7793,0),MATCH(Data!$H$1,Mapping!$B$2:$T$2,0))</f>
        <v>Standard Class</v>
      </c>
      <c r="I4687" t="str">
        <f>INDEX(Mapping!$B$2:$T$7793,MATCH(Data!$A4687,Mapping!$B$3:$B$7793,0),MATCH(Data!$I$1,Mapping!$B$2:$T$2,0))</f>
        <v>Consumer</v>
      </c>
      <c r="J4687">
        <f>VLOOKUP($A4687,Mapping!$X$3:$Y$7793,2,0)</f>
        <v>94109</v>
      </c>
      <c r="K4687" t="str">
        <f>VLOOKUP($J4687,Mapping!$AB$3:$AC$475,2,0)</f>
        <v>Fremont</v>
      </c>
      <c r="L4687" t="str">
        <f>VLOOKUP($K4687,Mapping!$AF$3:$AG$475,2,0)</f>
        <v>Nebraska</v>
      </c>
      <c r="M4687" t="str">
        <f>VLOOKUP($L4687,Mapping!$AI$3:$AJ$48,2,0)</f>
        <v>United States</v>
      </c>
      <c r="N4687" t="str">
        <f>VLOOKUP($L4687,Mapping!$AI$3:$AK$48,3,0)</f>
        <v>Central</v>
      </c>
      <c r="O4687" t="str">
        <f>VLOOKUP(Table1[[#This Row],[Column1]],Mapping!$AM$8:$AN$11,2,0)</f>
        <v>Technology</v>
      </c>
      <c r="P4687" t="str">
        <f>VLOOKUP(Table1[[#This Row],[Column3]],Mapping!$AP$5:$AQ$22,2,0)</f>
        <v>Machines</v>
      </c>
      <c r="Q4687">
        <v>369.16</v>
      </c>
      <c r="R4687">
        <v>11</v>
      </c>
      <c r="S4687">
        <v>32.301500000000019</v>
      </c>
    </row>
    <row r="4688" spans="1:19" x14ac:dyDescent="0.35">
      <c r="A4688">
        <v>7767</v>
      </c>
      <c r="B4688" t="s">
        <v>5750</v>
      </c>
      <c r="C4688" t="s">
        <v>3255</v>
      </c>
      <c r="D4688" t="str">
        <f>MID(Table1[[#This Row],[Product ID]],5,2)</f>
        <v>AR</v>
      </c>
      <c r="E4688" t="str">
        <f>LEFT(Table1[[#This Row],[Product ID]],3)</f>
        <v>OFF</v>
      </c>
      <c r="F4688" s="10">
        <f>VLOOKUP(Table1[[#This Row],[Order ID]],Mapping!H4688:J12479,3,0)</f>
        <v>41919</v>
      </c>
      <c r="G4688" s="10">
        <f>VLOOKUP(Table1[[#This Row],[Order ID]],Mapping!H4688:K12479,4,0)</f>
        <v>41924</v>
      </c>
      <c r="H4688" t="str">
        <f>INDEX(Mapping!$B$2:$T$7793,MATCH(Data!$A4688,Mapping!$B$3:$B$7793,0),MATCH(Data!$H$1,Mapping!$B$2:$T$2,0))</f>
        <v>Standard Class</v>
      </c>
      <c r="I4688" t="str">
        <f>INDEX(Mapping!$B$2:$T$7793,MATCH(Data!$A4688,Mapping!$B$3:$B$7793,0),MATCH(Data!$I$1,Mapping!$B$2:$T$2,0))</f>
        <v>Home Office</v>
      </c>
      <c r="J4688">
        <f>VLOOKUP($A4688,Mapping!$X$3:$Y$7793,2,0)</f>
        <v>85224</v>
      </c>
      <c r="K4688" t="str">
        <f>VLOOKUP($J4688,Mapping!$AB$3:$AC$475,2,0)</f>
        <v>Caldwell</v>
      </c>
      <c r="L4688" t="str">
        <f>VLOOKUP($K4688,Mapping!$AF$3:$AG$475,2,0)</f>
        <v>Idaho</v>
      </c>
      <c r="M4688" t="str">
        <f>VLOOKUP($L4688,Mapping!$AI$3:$AJ$48,2,0)</f>
        <v>United States</v>
      </c>
      <c r="N4688" t="str">
        <f>VLOOKUP($L4688,Mapping!$AI$3:$AK$48,3,0)</f>
        <v>West</v>
      </c>
      <c r="O4688" t="str">
        <f>VLOOKUP(Table1[[#This Row],[Column1]],Mapping!$AM$8:$AN$11,2,0)</f>
        <v>Office Supplies</v>
      </c>
      <c r="P4688" t="str">
        <f>VLOOKUP(Table1[[#This Row],[Column3]],Mapping!$AP$5:$AQ$22,2,0)</f>
        <v>Art</v>
      </c>
      <c r="Q4688">
        <v>9.3439999999999994</v>
      </c>
      <c r="R4688">
        <v>2</v>
      </c>
      <c r="S4688">
        <v>1.8687999999999998</v>
      </c>
    </row>
    <row r="4689" spans="1:19" x14ac:dyDescent="0.35">
      <c r="A4689">
        <v>7500</v>
      </c>
      <c r="B4689" t="s">
        <v>5615</v>
      </c>
      <c r="C4689" t="s">
        <v>817</v>
      </c>
      <c r="D4689" t="str">
        <f>MID(Table1[[#This Row],[Product ID]],5,2)</f>
        <v>AP</v>
      </c>
      <c r="E4689" t="str">
        <f>LEFT(Table1[[#This Row],[Product ID]],3)</f>
        <v>OFF</v>
      </c>
      <c r="F4689" s="10">
        <f>VLOOKUP(Table1[[#This Row],[Order ID]],Mapping!H4689:J12480,3,0)</f>
        <v>41820</v>
      </c>
      <c r="G4689" s="10">
        <f>VLOOKUP(Table1[[#This Row],[Order ID]],Mapping!H4689:K12480,4,0)</f>
        <v>41821</v>
      </c>
      <c r="H4689" t="str">
        <f>INDEX(Mapping!$B$2:$T$7793,MATCH(Data!$A4689,Mapping!$B$3:$B$7793,0),MATCH(Data!$H$1,Mapping!$B$2:$T$2,0))</f>
        <v>Standard Class</v>
      </c>
      <c r="I4689" t="str">
        <f>INDEX(Mapping!$B$2:$T$7793,MATCH(Data!$A4689,Mapping!$B$3:$B$7793,0),MATCH(Data!$I$1,Mapping!$B$2:$T$2,0))</f>
        <v>Corporate</v>
      </c>
      <c r="J4689">
        <f>VLOOKUP($A4689,Mapping!$X$3:$Y$7793,2,0)</f>
        <v>75220</v>
      </c>
      <c r="K4689" t="str">
        <f>VLOOKUP($J4689,Mapping!$AB$3:$AC$475,2,0)</f>
        <v>Colorado Springs</v>
      </c>
      <c r="L4689" t="str">
        <f>VLOOKUP($K4689,Mapping!$AF$3:$AG$475,2,0)</f>
        <v>Colorado</v>
      </c>
      <c r="M4689" t="str">
        <f>VLOOKUP($L4689,Mapping!$AI$3:$AJ$48,2,0)</f>
        <v>United States</v>
      </c>
      <c r="N4689" t="str">
        <f>VLOOKUP($L4689,Mapping!$AI$3:$AK$48,3,0)</f>
        <v>West</v>
      </c>
      <c r="O4689" t="str">
        <f>VLOOKUP(Table1[[#This Row],[Column1]],Mapping!$AM$8:$AN$11,2,0)</f>
        <v>Office Supplies</v>
      </c>
      <c r="P4689" t="str">
        <f>VLOOKUP(Table1[[#This Row],[Column3]],Mapping!$AP$5:$AQ$22,2,0)</f>
        <v>Appliances</v>
      </c>
      <c r="Q4689">
        <v>21.391999999999992</v>
      </c>
      <c r="R4689">
        <v>2</v>
      </c>
      <c r="S4689">
        <v>-54.549600000000012</v>
      </c>
    </row>
    <row r="4690" spans="1:19" x14ac:dyDescent="0.35">
      <c r="A4690">
        <v>7502</v>
      </c>
      <c r="B4690" t="s">
        <v>5615</v>
      </c>
      <c r="C4690" t="s">
        <v>3168</v>
      </c>
      <c r="D4690" t="str">
        <f>MID(Table1[[#This Row],[Product ID]],5,2)</f>
        <v>BO</v>
      </c>
      <c r="E4690" t="str">
        <f>LEFT(Table1[[#This Row],[Product ID]],3)</f>
        <v>FUR</v>
      </c>
      <c r="F4690" s="10">
        <f>VLOOKUP(Table1[[#This Row],[Order ID]],Mapping!H4690:J12481,3,0)</f>
        <v>41820</v>
      </c>
      <c r="G4690" s="10">
        <f>VLOOKUP(Table1[[#This Row],[Order ID]],Mapping!H4690:K12481,4,0)</f>
        <v>41821</v>
      </c>
      <c r="H4690" t="str">
        <f>INDEX(Mapping!$B$2:$T$7793,MATCH(Data!$A4690,Mapping!$B$3:$B$7793,0),MATCH(Data!$H$1,Mapping!$B$2:$T$2,0))</f>
        <v>First Class</v>
      </c>
      <c r="I4690" t="str">
        <f>INDEX(Mapping!$B$2:$T$7793,MATCH(Data!$A4690,Mapping!$B$3:$B$7793,0),MATCH(Data!$I$1,Mapping!$B$2:$T$2,0))</f>
        <v>Consumer</v>
      </c>
      <c r="J4690">
        <f>VLOOKUP($A4690,Mapping!$X$3:$Y$7793,2,0)</f>
        <v>75220</v>
      </c>
      <c r="K4690" t="str">
        <f>VLOOKUP($J4690,Mapping!$AB$3:$AC$475,2,0)</f>
        <v>Colorado Springs</v>
      </c>
      <c r="L4690" t="str">
        <f>VLOOKUP($K4690,Mapping!$AF$3:$AG$475,2,0)</f>
        <v>Colorado</v>
      </c>
      <c r="M4690" t="str">
        <f>VLOOKUP($L4690,Mapping!$AI$3:$AJ$48,2,0)</f>
        <v>United States</v>
      </c>
      <c r="N4690" t="str">
        <f>VLOOKUP($L4690,Mapping!$AI$3:$AK$48,3,0)</f>
        <v>West</v>
      </c>
      <c r="O4690" t="str">
        <f>VLOOKUP(Table1[[#This Row],[Column1]],Mapping!$AM$8:$AN$11,2,0)</f>
        <v>Furniture</v>
      </c>
      <c r="P4690" t="str">
        <f>VLOOKUP(Table1[[#This Row],[Column3]],Mapping!$AP$5:$AQ$22,2,0)</f>
        <v>Bookcases</v>
      </c>
      <c r="Q4690">
        <v>409.99919999999997</v>
      </c>
      <c r="R4690">
        <v>3</v>
      </c>
      <c r="S4690">
        <v>-96.470399999999955</v>
      </c>
    </row>
    <row r="4691" spans="1:19" x14ac:dyDescent="0.35">
      <c r="A4691">
        <v>3204</v>
      </c>
      <c r="B4691" t="s">
        <v>3074</v>
      </c>
      <c r="C4691" t="s">
        <v>954</v>
      </c>
      <c r="D4691" t="str">
        <f>MID(Table1[[#This Row],[Product ID]],5,2)</f>
        <v>FU</v>
      </c>
      <c r="E4691" t="str">
        <f>LEFT(Table1[[#This Row],[Product ID]],3)</f>
        <v>FUR</v>
      </c>
      <c r="F4691" s="10" t="e">
        <f>VLOOKUP(Table1[[#This Row],[Order ID]],Mapping!H4691:J12482,3,0)</f>
        <v>#N/A</v>
      </c>
      <c r="G4691" s="10" t="e">
        <f>VLOOKUP(Table1[[#This Row],[Order ID]],Mapping!H4691:K12482,4,0)</f>
        <v>#N/A</v>
      </c>
      <c r="H4691" t="str">
        <f>INDEX(Mapping!$B$2:$T$7793,MATCH(Data!$A4691,Mapping!$B$3:$B$7793,0),MATCH(Data!$H$1,Mapping!$B$2:$T$2,0))</f>
        <v>Standard Class</v>
      </c>
      <c r="I4691" t="str">
        <f>INDEX(Mapping!$B$2:$T$7793,MATCH(Data!$A4691,Mapping!$B$3:$B$7793,0),MATCH(Data!$I$1,Mapping!$B$2:$T$2,0))</f>
        <v>Consumer</v>
      </c>
      <c r="J4691">
        <f>VLOOKUP($A4691,Mapping!$X$3:$Y$7793,2,0)</f>
        <v>68025</v>
      </c>
      <c r="K4691" t="str">
        <f>VLOOKUP($J4691,Mapping!$AB$3:$AC$475,2,0)</f>
        <v>Philadelphia</v>
      </c>
      <c r="L4691" t="str">
        <f>VLOOKUP($K4691,Mapping!$AF$3:$AG$475,2,0)</f>
        <v>Pennsylvania</v>
      </c>
      <c r="M4691" t="str">
        <f>VLOOKUP($L4691,Mapping!$AI$3:$AJ$48,2,0)</f>
        <v>United States</v>
      </c>
      <c r="N4691" t="str">
        <f>VLOOKUP($L4691,Mapping!$AI$3:$AK$48,3,0)</f>
        <v>East</v>
      </c>
      <c r="O4691" t="str">
        <f>VLOOKUP(Table1[[#This Row],[Column1]],Mapping!$AM$8:$AN$11,2,0)</f>
        <v>Furniture</v>
      </c>
      <c r="P4691" t="str">
        <f>VLOOKUP(Table1[[#This Row],[Column3]],Mapping!$AP$5:$AQ$22,2,0)</f>
        <v>Furnishings</v>
      </c>
      <c r="Q4691">
        <v>15.92</v>
      </c>
      <c r="R4691">
        <v>2</v>
      </c>
      <c r="S4691">
        <v>7.0048000000000012</v>
      </c>
    </row>
    <row r="4692" spans="1:19" x14ac:dyDescent="0.35">
      <c r="A4692">
        <v>7050</v>
      </c>
      <c r="B4692" t="s">
        <v>5359</v>
      </c>
      <c r="C4692" t="s">
        <v>2035</v>
      </c>
      <c r="D4692" t="str">
        <f>MID(Table1[[#This Row],[Product ID]],5,2)</f>
        <v>AC</v>
      </c>
      <c r="E4692" t="str">
        <f>LEFT(Table1[[#This Row],[Product ID]],3)</f>
        <v>TEC</v>
      </c>
      <c r="F4692" s="10">
        <f>VLOOKUP(Table1[[#This Row],[Order ID]],Mapping!H4692:J12483,3,0)</f>
        <v>41990</v>
      </c>
      <c r="G4692" s="10">
        <f>VLOOKUP(Table1[[#This Row],[Order ID]],Mapping!H4692:K12483,4,0)</f>
        <v>41994</v>
      </c>
      <c r="H4692" t="str">
        <f>INDEX(Mapping!$B$2:$T$7793,MATCH(Data!$A4692,Mapping!$B$3:$B$7793,0),MATCH(Data!$H$1,Mapping!$B$2:$T$2,0))</f>
        <v>Second Class</v>
      </c>
      <c r="I4692" t="str">
        <f>INDEX(Mapping!$B$2:$T$7793,MATCH(Data!$A4692,Mapping!$B$3:$B$7793,0),MATCH(Data!$I$1,Mapping!$B$2:$T$2,0))</f>
        <v>Corporate</v>
      </c>
      <c r="J4692">
        <f>VLOOKUP($A4692,Mapping!$X$3:$Y$7793,2,0)</f>
        <v>94086</v>
      </c>
      <c r="K4692" t="str">
        <f>VLOOKUP($J4692,Mapping!$AB$3:$AC$475,2,0)</f>
        <v>Newport News</v>
      </c>
      <c r="L4692" t="str">
        <f>VLOOKUP($K4692,Mapping!$AF$3:$AG$475,2,0)</f>
        <v>Virginia</v>
      </c>
      <c r="M4692" t="str">
        <f>VLOOKUP($L4692,Mapping!$AI$3:$AJ$48,2,0)</f>
        <v>United States</v>
      </c>
      <c r="N4692" t="str">
        <f>VLOOKUP($L4692,Mapping!$AI$3:$AK$48,3,0)</f>
        <v>South</v>
      </c>
      <c r="O4692" t="str">
        <f>VLOOKUP(Table1[[#This Row],[Column1]],Mapping!$AM$8:$AN$11,2,0)</f>
        <v>Technology</v>
      </c>
      <c r="P4692" t="str">
        <f>VLOOKUP(Table1[[#This Row],[Column3]],Mapping!$AP$5:$AQ$22,2,0)</f>
        <v>Accessories</v>
      </c>
      <c r="Q4692">
        <v>189.95000000000002</v>
      </c>
      <c r="R4692">
        <v>5</v>
      </c>
      <c r="S4692">
        <v>45.587999999999994</v>
      </c>
    </row>
    <row r="4693" spans="1:19" x14ac:dyDescent="0.35">
      <c r="A4693">
        <v>7052</v>
      </c>
      <c r="B4693" t="s">
        <v>5359</v>
      </c>
      <c r="C4693" t="s">
        <v>5360</v>
      </c>
      <c r="D4693" t="str">
        <f>MID(Table1[[#This Row],[Product ID]],5,2)</f>
        <v>AR</v>
      </c>
      <c r="E4693" t="str">
        <f>LEFT(Table1[[#This Row],[Product ID]],3)</f>
        <v>OFF</v>
      </c>
      <c r="F4693" s="10">
        <f>VLOOKUP(Table1[[#This Row],[Order ID]],Mapping!H4693:J12484,3,0)</f>
        <v>41990</v>
      </c>
      <c r="G4693" s="10">
        <f>VLOOKUP(Table1[[#This Row],[Order ID]],Mapping!H4693:K12484,4,0)</f>
        <v>41994</v>
      </c>
      <c r="H4693" t="str">
        <f>INDEX(Mapping!$B$2:$T$7793,MATCH(Data!$A4693,Mapping!$B$3:$B$7793,0),MATCH(Data!$H$1,Mapping!$B$2:$T$2,0))</f>
        <v>Second Class</v>
      </c>
      <c r="I4693" t="str">
        <f>INDEX(Mapping!$B$2:$T$7793,MATCH(Data!$A4693,Mapping!$B$3:$B$7793,0),MATCH(Data!$I$1,Mapping!$B$2:$T$2,0))</f>
        <v>Corporate</v>
      </c>
      <c r="J4693">
        <f>VLOOKUP($A4693,Mapping!$X$3:$Y$7793,2,0)</f>
        <v>94086</v>
      </c>
      <c r="K4693" t="str">
        <f>VLOOKUP($J4693,Mapping!$AB$3:$AC$475,2,0)</f>
        <v>Newport News</v>
      </c>
      <c r="L4693" t="str">
        <f>VLOOKUP($K4693,Mapping!$AF$3:$AG$475,2,0)</f>
        <v>Virginia</v>
      </c>
      <c r="M4693" t="str">
        <f>VLOOKUP($L4693,Mapping!$AI$3:$AJ$48,2,0)</f>
        <v>United States</v>
      </c>
      <c r="N4693" t="str">
        <f>VLOOKUP($L4693,Mapping!$AI$3:$AK$48,3,0)</f>
        <v>South</v>
      </c>
      <c r="O4693" t="str">
        <f>VLOOKUP(Table1[[#This Row],[Column1]],Mapping!$AM$8:$AN$11,2,0)</f>
        <v>Office Supplies</v>
      </c>
      <c r="P4693" t="str">
        <f>VLOOKUP(Table1[[#This Row],[Column3]],Mapping!$AP$5:$AQ$22,2,0)</f>
        <v>Art</v>
      </c>
      <c r="Q4693">
        <v>29.950000000000003</v>
      </c>
      <c r="R4693">
        <v>5</v>
      </c>
      <c r="S4693">
        <v>8.6854999999999993</v>
      </c>
    </row>
    <row r="4694" spans="1:19" x14ac:dyDescent="0.35">
      <c r="A4694">
        <v>7053</v>
      </c>
      <c r="B4694" t="s">
        <v>5359</v>
      </c>
      <c r="C4694" t="s">
        <v>3901</v>
      </c>
      <c r="D4694" t="str">
        <f>MID(Table1[[#This Row],[Product ID]],5,2)</f>
        <v>LA</v>
      </c>
      <c r="E4694" t="str">
        <f>LEFT(Table1[[#This Row],[Product ID]],3)</f>
        <v>OFF</v>
      </c>
      <c r="F4694" s="10">
        <f>VLOOKUP(Table1[[#This Row],[Order ID]],Mapping!H4694:J12485,3,0)</f>
        <v>41990</v>
      </c>
      <c r="G4694" s="10">
        <f>VLOOKUP(Table1[[#This Row],[Order ID]],Mapping!H4694:K12485,4,0)</f>
        <v>41994</v>
      </c>
      <c r="H4694" t="str">
        <f>INDEX(Mapping!$B$2:$T$7793,MATCH(Data!$A4694,Mapping!$B$3:$B$7793,0),MATCH(Data!$H$1,Mapping!$B$2:$T$2,0))</f>
        <v>Second Class</v>
      </c>
      <c r="I4694" t="str">
        <f>INDEX(Mapping!$B$2:$T$7793,MATCH(Data!$A4694,Mapping!$B$3:$B$7793,0),MATCH(Data!$I$1,Mapping!$B$2:$T$2,0))</f>
        <v>Corporate</v>
      </c>
      <c r="J4694">
        <f>VLOOKUP($A4694,Mapping!$X$3:$Y$7793,2,0)</f>
        <v>94086</v>
      </c>
      <c r="K4694" t="str">
        <f>VLOOKUP($J4694,Mapping!$AB$3:$AC$475,2,0)</f>
        <v>Newport News</v>
      </c>
      <c r="L4694" t="str">
        <f>VLOOKUP($K4694,Mapping!$AF$3:$AG$475,2,0)</f>
        <v>Virginia</v>
      </c>
      <c r="M4694" t="str">
        <f>VLOOKUP($L4694,Mapping!$AI$3:$AJ$48,2,0)</f>
        <v>United States</v>
      </c>
      <c r="N4694" t="str">
        <f>VLOOKUP($L4694,Mapping!$AI$3:$AK$48,3,0)</f>
        <v>South</v>
      </c>
      <c r="O4694" t="str">
        <f>VLOOKUP(Table1[[#This Row],[Column1]],Mapping!$AM$8:$AN$11,2,0)</f>
        <v>Office Supplies</v>
      </c>
      <c r="P4694" t="str">
        <f>VLOOKUP(Table1[[#This Row],[Column3]],Mapping!$AP$5:$AQ$22,2,0)</f>
        <v>Labels</v>
      </c>
      <c r="Q4694">
        <v>44.400000000000006</v>
      </c>
      <c r="R4694">
        <v>3</v>
      </c>
      <c r="S4694">
        <v>22.200000000000003</v>
      </c>
    </row>
    <row r="4695" spans="1:19" x14ac:dyDescent="0.35">
      <c r="A4695">
        <v>1789</v>
      </c>
      <c r="B4695" t="s">
        <v>2000</v>
      </c>
      <c r="C4695" t="s">
        <v>2001</v>
      </c>
      <c r="D4695" t="str">
        <f>MID(Table1[[#This Row],[Product ID]],5,2)</f>
        <v>PA</v>
      </c>
      <c r="E4695" t="str">
        <f>LEFT(Table1[[#This Row],[Product ID]],3)</f>
        <v>OFF</v>
      </c>
      <c r="F4695" s="10" t="e">
        <f>VLOOKUP(Table1[[#This Row],[Order ID]],Mapping!H4695:J12486,3,0)</f>
        <v>#N/A</v>
      </c>
      <c r="G4695" s="10" t="e">
        <f>VLOOKUP(Table1[[#This Row],[Order ID]],Mapping!H4695:K12486,4,0)</f>
        <v>#N/A</v>
      </c>
      <c r="H4695" t="str">
        <f>INDEX(Mapping!$B$2:$T$7793,MATCH(Data!$A4695,Mapping!$B$3:$B$7793,0),MATCH(Data!$H$1,Mapping!$B$2:$T$2,0))</f>
        <v>Second Class</v>
      </c>
      <c r="I4695" t="str">
        <f>INDEX(Mapping!$B$2:$T$7793,MATCH(Data!$A4695,Mapping!$B$3:$B$7793,0),MATCH(Data!$I$1,Mapping!$B$2:$T$2,0))</f>
        <v>Consumer</v>
      </c>
      <c r="J4695">
        <f>VLOOKUP($A4695,Mapping!$X$3:$Y$7793,2,0)</f>
        <v>98115</v>
      </c>
      <c r="K4695" t="str">
        <f>VLOOKUP($J4695,Mapping!$AB$3:$AC$475,2,0)</f>
        <v>Whittier</v>
      </c>
      <c r="L4695" t="str">
        <f>VLOOKUP($K4695,Mapping!$AF$3:$AG$475,2,0)</f>
        <v>California</v>
      </c>
      <c r="M4695" t="str">
        <f>VLOOKUP($L4695,Mapping!$AI$3:$AJ$48,2,0)</f>
        <v>United States</v>
      </c>
      <c r="N4695" t="str">
        <f>VLOOKUP($L4695,Mapping!$AI$3:$AK$48,3,0)</f>
        <v>West</v>
      </c>
      <c r="O4695" t="str">
        <f>VLOOKUP(Table1[[#This Row],[Column1]],Mapping!$AM$8:$AN$11,2,0)</f>
        <v>Office Supplies</v>
      </c>
      <c r="P4695" t="str">
        <f>VLOOKUP(Table1[[#This Row],[Column3]],Mapping!$AP$5:$AQ$22,2,0)</f>
        <v>Paper</v>
      </c>
      <c r="Q4695">
        <v>12.96</v>
      </c>
      <c r="R4695">
        <v>2</v>
      </c>
      <c r="S4695">
        <v>6.3504000000000005</v>
      </c>
    </row>
    <row r="4696" spans="1:19" x14ac:dyDescent="0.35">
      <c r="A4696">
        <v>4350</v>
      </c>
      <c r="B4696" t="s">
        <v>3812</v>
      </c>
      <c r="C4696" t="s">
        <v>1292</v>
      </c>
      <c r="D4696" t="str">
        <f>MID(Table1[[#This Row],[Product ID]],5,2)</f>
        <v>AR</v>
      </c>
      <c r="E4696" t="str">
        <f>LEFT(Table1[[#This Row],[Product ID]],3)</f>
        <v>OFF</v>
      </c>
      <c r="F4696" s="10" t="e">
        <f>VLOOKUP(Table1[[#This Row],[Order ID]],Mapping!H4696:J12487,3,0)</f>
        <v>#N/A</v>
      </c>
      <c r="G4696" s="10" t="e">
        <f>VLOOKUP(Table1[[#This Row],[Order ID]],Mapping!H4696:K12487,4,0)</f>
        <v>#N/A</v>
      </c>
      <c r="H4696" t="str">
        <f>INDEX(Mapping!$B$2:$T$7793,MATCH(Data!$A4696,Mapping!$B$3:$B$7793,0),MATCH(Data!$H$1,Mapping!$B$2:$T$2,0))</f>
        <v>Same Day</v>
      </c>
      <c r="I4696" t="str">
        <f>INDEX(Mapping!$B$2:$T$7793,MATCH(Data!$A4696,Mapping!$B$3:$B$7793,0),MATCH(Data!$I$1,Mapping!$B$2:$T$2,0))</f>
        <v>Home Office</v>
      </c>
      <c r="J4696">
        <f>VLOOKUP($A4696,Mapping!$X$3:$Y$7793,2,0)</f>
        <v>90004</v>
      </c>
      <c r="K4696" t="str">
        <f>VLOOKUP($J4696,Mapping!$AB$3:$AC$475,2,0)</f>
        <v>Durham</v>
      </c>
      <c r="L4696" t="str">
        <f>VLOOKUP($K4696,Mapping!$AF$3:$AG$475,2,0)</f>
        <v>North Carolina</v>
      </c>
      <c r="M4696" t="str">
        <f>VLOOKUP($L4696,Mapping!$AI$3:$AJ$48,2,0)</f>
        <v>United States</v>
      </c>
      <c r="N4696" t="str">
        <f>VLOOKUP($L4696,Mapping!$AI$3:$AK$48,3,0)</f>
        <v>South</v>
      </c>
      <c r="O4696" t="str">
        <f>VLOOKUP(Table1[[#This Row],[Column1]],Mapping!$AM$8:$AN$11,2,0)</f>
        <v>Office Supplies</v>
      </c>
      <c r="P4696" t="str">
        <f>VLOOKUP(Table1[[#This Row],[Column3]],Mapping!$AP$5:$AQ$22,2,0)</f>
        <v>Art</v>
      </c>
      <c r="Q4696">
        <v>6.56</v>
      </c>
      <c r="R4696">
        <v>2</v>
      </c>
      <c r="S4696">
        <v>1.9023999999999992</v>
      </c>
    </row>
    <row r="4697" spans="1:19" x14ac:dyDescent="0.35">
      <c r="A4697">
        <v>4351</v>
      </c>
      <c r="B4697" t="s">
        <v>3812</v>
      </c>
      <c r="C4697" t="s">
        <v>1842</v>
      </c>
      <c r="D4697" t="str">
        <f>MID(Table1[[#This Row],[Product ID]],5,2)</f>
        <v>CH</v>
      </c>
      <c r="E4697" t="str">
        <f>LEFT(Table1[[#This Row],[Product ID]],3)</f>
        <v>FUR</v>
      </c>
      <c r="F4697" s="10" t="e">
        <f>VLOOKUP(Table1[[#This Row],[Order ID]],Mapping!H4697:J12488,3,0)</f>
        <v>#N/A</v>
      </c>
      <c r="G4697" s="10" t="e">
        <f>VLOOKUP(Table1[[#This Row],[Order ID]],Mapping!H4697:K12488,4,0)</f>
        <v>#N/A</v>
      </c>
      <c r="H4697" t="str">
        <f>INDEX(Mapping!$B$2:$T$7793,MATCH(Data!$A4697,Mapping!$B$3:$B$7793,0),MATCH(Data!$H$1,Mapping!$B$2:$T$2,0))</f>
        <v>Second Class</v>
      </c>
      <c r="I4697" t="str">
        <f>INDEX(Mapping!$B$2:$T$7793,MATCH(Data!$A4697,Mapping!$B$3:$B$7793,0),MATCH(Data!$I$1,Mapping!$B$2:$T$2,0))</f>
        <v>Consumer</v>
      </c>
      <c r="J4697">
        <f>VLOOKUP($A4697,Mapping!$X$3:$Y$7793,2,0)</f>
        <v>90004</v>
      </c>
      <c r="K4697" t="str">
        <f>VLOOKUP($J4697,Mapping!$AB$3:$AC$475,2,0)</f>
        <v>Durham</v>
      </c>
      <c r="L4697" t="str">
        <f>VLOOKUP($K4697,Mapping!$AF$3:$AG$475,2,0)</f>
        <v>North Carolina</v>
      </c>
      <c r="M4697" t="str">
        <f>VLOOKUP($L4697,Mapping!$AI$3:$AJ$48,2,0)</f>
        <v>United States</v>
      </c>
      <c r="N4697" t="str">
        <f>VLOOKUP($L4697,Mapping!$AI$3:$AK$48,3,0)</f>
        <v>South</v>
      </c>
      <c r="O4697" t="str">
        <f>VLOOKUP(Table1[[#This Row],[Column1]],Mapping!$AM$8:$AN$11,2,0)</f>
        <v>Furniture</v>
      </c>
      <c r="P4697" t="str">
        <f>VLOOKUP(Table1[[#This Row],[Column3]],Mapping!$AP$5:$AQ$22,2,0)</f>
        <v>Chairs</v>
      </c>
      <c r="Q4697">
        <v>243.92</v>
      </c>
      <c r="R4697">
        <v>5</v>
      </c>
      <c r="S4697">
        <v>-15.245000000000005</v>
      </c>
    </row>
    <row r="4698" spans="1:19" x14ac:dyDescent="0.35">
      <c r="A4698">
        <v>4352</v>
      </c>
      <c r="B4698" t="s">
        <v>3812</v>
      </c>
      <c r="C4698" t="s">
        <v>3523</v>
      </c>
      <c r="D4698" t="str">
        <f>MID(Table1[[#This Row],[Product ID]],5,2)</f>
        <v>PA</v>
      </c>
      <c r="E4698" t="str">
        <f>LEFT(Table1[[#This Row],[Product ID]],3)</f>
        <v>OFF</v>
      </c>
      <c r="F4698" s="10" t="e">
        <f>VLOOKUP(Table1[[#This Row],[Order ID]],Mapping!H4698:J12489,3,0)</f>
        <v>#N/A</v>
      </c>
      <c r="G4698" s="10" t="e">
        <f>VLOOKUP(Table1[[#This Row],[Order ID]],Mapping!H4698:K12489,4,0)</f>
        <v>#N/A</v>
      </c>
      <c r="H4698" t="str">
        <f>INDEX(Mapping!$B$2:$T$7793,MATCH(Data!$A4698,Mapping!$B$3:$B$7793,0),MATCH(Data!$H$1,Mapping!$B$2:$T$2,0))</f>
        <v>Second Class</v>
      </c>
      <c r="I4698" t="str">
        <f>INDEX(Mapping!$B$2:$T$7793,MATCH(Data!$A4698,Mapping!$B$3:$B$7793,0),MATCH(Data!$I$1,Mapping!$B$2:$T$2,0))</f>
        <v>Consumer</v>
      </c>
      <c r="J4698">
        <f>VLOOKUP($A4698,Mapping!$X$3:$Y$7793,2,0)</f>
        <v>90004</v>
      </c>
      <c r="K4698" t="str">
        <f>VLOOKUP($J4698,Mapping!$AB$3:$AC$475,2,0)</f>
        <v>Durham</v>
      </c>
      <c r="L4698" t="str">
        <f>VLOOKUP($K4698,Mapping!$AF$3:$AG$475,2,0)</f>
        <v>North Carolina</v>
      </c>
      <c r="M4698" t="str">
        <f>VLOOKUP($L4698,Mapping!$AI$3:$AJ$48,2,0)</f>
        <v>United States</v>
      </c>
      <c r="N4698" t="str">
        <f>VLOOKUP($L4698,Mapping!$AI$3:$AK$48,3,0)</f>
        <v>South</v>
      </c>
      <c r="O4698" t="str">
        <f>VLOOKUP(Table1[[#This Row],[Column1]],Mapping!$AM$8:$AN$11,2,0)</f>
        <v>Office Supplies</v>
      </c>
      <c r="P4698" t="str">
        <f>VLOOKUP(Table1[[#This Row],[Column3]],Mapping!$AP$5:$AQ$22,2,0)</f>
        <v>Paper</v>
      </c>
      <c r="Q4698">
        <v>47.52</v>
      </c>
      <c r="R4698">
        <v>9</v>
      </c>
      <c r="S4698">
        <v>22.809600000000003</v>
      </c>
    </row>
    <row r="4699" spans="1:19" x14ac:dyDescent="0.35">
      <c r="A4699">
        <v>7600</v>
      </c>
      <c r="B4699" t="s">
        <v>5671</v>
      </c>
      <c r="C4699" t="s">
        <v>412</v>
      </c>
      <c r="D4699" t="str">
        <f>MID(Table1[[#This Row],[Product ID]],5,2)</f>
        <v>TA</v>
      </c>
      <c r="E4699" t="str">
        <f>LEFT(Table1[[#This Row],[Product ID]],3)</f>
        <v>FUR</v>
      </c>
      <c r="F4699" s="10">
        <f>VLOOKUP(Table1[[#This Row],[Order ID]],Mapping!H4699:J12490,3,0)</f>
        <v>41968</v>
      </c>
      <c r="G4699" s="10">
        <f>VLOOKUP(Table1[[#This Row],[Order ID]],Mapping!H4699:K12490,4,0)</f>
        <v>41968</v>
      </c>
      <c r="H4699" t="str">
        <f>INDEX(Mapping!$B$2:$T$7793,MATCH(Data!$A4699,Mapping!$B$3:$B$7793,0),MATCH(Data!$H$1,Mapping!$B$2:$T$2,0))</f>
        <v>Standard Class</v>
      </c>
      <c r="I4699" t="str">
        <f>INDEX(Mapping!$B$2:$T$7793,MATCH(Data!$A4699,Mapping!$B$3:$B$7793,0),MATCH(Data!$I$1,Mapping!$B$2:$T$2,0))</f>
        <v>Consumer</v>
      </c>
      <c r="J4699">
        <f>VLOOKUP($A4699,Mapping!$X$3:$Y$7793,2,0)</f>
        <v>90008</v>
      </c>
      <c r="K4699" t="str">
        <f>VLOOKUP($J4699,Mapping!$AB$3:$AC$475,2,0)</f>
        <v>Rochester Hills</v>
      </c>
      <c r="L4699" t="str">
        <f>VLOOKUP($K4699,Mapping!$AF$3:$AG$475,2,0)</f>
        <v>Michigan</v>
      </c>
      <c r="M4699" t="str">
        <f>VLOOKUP($L4699,Mapping!$AI$3:$AJ$48,2,0)</f>
        <v>United States</v>
      </c>
      <c r="N4699" t="str">
        <f>VLOOKUP($L4699,Mapping!$AI$3:$AK$48,3,0)</f>
        <v>Central</v>
      </c>
      <c r="O4699" t="str">
        <f>VLOOKUP(Table1[[#This Row],[Column1]],Mapping!$AM$8:$AN$11,2,0)</f>
        <v>Furniture</v>
      </c>
      <c r="P4699" t="str">
        <f>VLOOKUP(Table1[[#This Row],[Column3]],Mapping!$AP$5:$AQ$22,2,0)</f>
        <v>Tables</v>
      </c>
      <c r="Q4699">
        <v>364.08000000000004</v>
      </c>
      <c r="R4699">
        <v>2</v>
      </c>
      <c r="S4699">
        <v>9.1020000000000039</v>
      </c>
    </row>
    <row r="4700" spans="1:19" x14ac:dyDescent="0.35">
      <c r="A4700">
        <v>7601</v>
      </c>
      <c r="B4700" t="s">
        <v>5671</v>
      </c>
      <c r="C4700" t="s">
        <v>3007</v>
      </c>
      <c r="D4700" t="str">
        <f>MID(Table1[[#This Row],[Product ID]],5,2)</f>
        <v>TA</v>
      </c>
      <c r="E4700" t="str">
        <f>LEFT(Table1[[#This Row],[Product ID]],3)</f>
        <v>FUR</v>
      </c>
      <c r="F4700" s="10">
        <f>VLOOKUP(Table1[[#This Row],[Order ID]],Mapping!H4700:J12491,3,0)</f>
        <v>41968</v>
      </c>
      <c r="G4700" s="10">
        <f>VLOOKUP(Table1[[#This Row],[Order ID]],Mapping!H4700:K12491,4,0)</f>
        <v>41968</v>
      </c>
      <c r="H4700" t="str">
        <f>INDEX(Mapping!$B$2:$T$7793,MATCH(Data!$A4700,Mapping!$B$3:$B$7793,0),MATCH(Data!$H$1,Mapping!$B$2:$T$2,0))</f>
        <v>Same Day</v>
      </c>
      <c r="I4700" t="str">
        <f>INDEX(Mapping!$B$2:$T$7793,MATCH(Data!$A4700,Mapping!$B$3:$B$7793,0),MATCH(Data!$I$1,Mapping!$B$2:$T$2,0))</f>
        <v>Consumer</v>
      </c>
      <c r="J4700">
        <f>VLOOKUP($A4700,Mapping!$X$3:$Y$7793,2,0)</f>
        <v>90008</v>
      </c>
      <c r="K4700" t="str">
        <f>VLOOKUP($J4700,Mapping!$AB$3:$AC$475,2,0)</f>
        <v>Rochester Hills</v>
      </c>
      <c r="L4700" t="str">
        <f>VLOOKUP($K4700,Mapping!$AF$3:$AG$475,2,0)</f>
        <v>Michigan</v>
      </c>
      <c r="M4700" t="str">
        <f>VLOOKUP($L4700,Mapping!$AI$3:$AJ$48,2,0)</f>
        <v>United States</v>
      </c>
      <c r="N4700" t="str">
        <f>VLOOKUP($L4700,Mapping!$AI$3:$AK$48,3,0)</f>
        <v>Central</v>
      </c>
      <c r="O4700" t="str">
        <f>VLOOKUP(Table1[[#This Row],[Column1]],Mapping!$AM$8:$AN$11,2,0)</f>
        <v>Furniture</v>
      </c>
      <c r="P4700" t="str">
        <f>VLOOKUP(Table1[[#This Row],[Column3]],Mapping!$AP$5:$AQ$22,2,0)</f>
        <v>Tables</v>
      </c>
      <c r="Q4700">
        <v>71.088000000000008</v>
      </c>
      <c r="R4700">
        <v>2</v>
      </c>
      <c r="S4700">
        <v>-1.7772000000000041</v>
      </c>
    </row>
    <row r="4701" spans="1:19" x14ac:dyDescent="0.35">
      <c r="A4701">
        <v>6534</v>
      </c>
      <c r="B4701" t="s">
        <v>5054</v>
      </c>
      <c r="C4701" t="s">
        <v>1764</v>
      </c>
      <c r="D4701" t="str">
        <f>MID(Table1[[#This Row],[Product ID]],5,2)</f>
        <v>BI</v>
      </c>
      <c r="E4701" t="str">
        <f>LEFT(Table1[[#This Row],[Product ID]],3)</f>
        <v>OFF</v>
      </c>
      <c r="F4701" s="10">
        <f>VLOOKUP(Table1[[#This Row],[Order ID]],Mapping!H4701:J12492,3,0)</f>
        <v>41887</v>
      </c>
      <c r="G4701" s="10">
        <f>VLOOKUP(Table1[[#This Row],[Order ID]],Mapping!H4701:K12492,4,0)</f>
        <v>41891</v>
      </c>
      <c r="H4701" t="str">
        <f>INDEX(Mapping!$B$2:$T$7793,MATCH(Data!$A4701,Mapping!$B$3:$B$7793,0),MATCH(Data!$H$1,Mapping!$B$2:$T$2,0))</f>
        <v>First Class</v>
      </c>
      <c r="I4701" t="str">
        <f>INDEX(Mapping!$B$2:$T$7793,MATCH(Data!$A4701,Mapping!$B$3:$B$7793,0),MATCH(Data!$I$1,Mapping!$B$2:$T$2,0))</f>
        <v>Home Office</v>
      </c>
      <c r="J4701">
        <f>VLOOKUP($A4701,Mapping!$X$3:$Y$7793,2,0)</f>
        <v>94601</v>
      </c>
      <c r="K4701" t="str">
        <f>VLOOKUP($J4701,Mapping!$AB$3:$AC$475,2,0)</f>
        <v>Pleasant Grove</v>
      </c>
      <c r="L4701" t="str">
        <f>VLOOKUP($K4701,Mapping!$AF$3:$AG$475,2,0)</f>
        <v>Utah</v>
      </c>
      <c r="M4701" t="str">
        <f>VLOOKUP($L4701,Mapping!$AI$3:$AJ$48,2,0)</f>
        <v>United States</v>
      </c>
      <c r="N4701" t="str">
        <f>VLOOKUP($L4701,Mapping!$AI$3:$AK$48,3,0)</f>
        <v>West</v>
      </c>
      <c r="O4701" t="str">
        <f>VLOOKUP(Table1[[#This Row],[Column1]],Mapping!$AM$8:$AN$11,2,0)</f>
        <v>Office Supplies</v>
      </c>
      <c r="P4701" t="str">
        <f>VLOOKUP(Table1[[#This Row],[Column3]],Mapping!$AP$5:$AQ$22,2,0)</f>
        <v>Binders</v>
      </c>
      <c r="Q4701">
        <v>11.808</v>
      </c>
      <c r="R4701">
        <v>3</v>
      </c>
      <c r="S4701">
        <v>4.1327999999999996</v>
      </c>
    </row>
    <row r="4702" spans="1:19" x14ac:dyDescent="0.35">
      <c r="A4702">
        <v>6641</v>
      </c>
      <c r="B4702" t="s">
        <v>5124</v>
      </c>
      <c r="C4702" t="s">
        <v>2064</v>
      </c>
      <c r="D4702" t="str">
        <f>MID(Table1[[#This Row],[Product ID]],5,2)</f>
        <v>CH</v>
      </c>
      <c r="E4702" t="str">
        <f>LEFT(Table1[[#This Row],[Product ID]],3)</f>
        <v>FUR</v>
      </c>
      <c r="F4702" s="10">
        <f>VLOOKUP(Table1[[#This Row],[Order ID]],Mapping!H4702:J12493,3,0)</f>
        <v>41954</v>
      </c>
      <c r="G4702" s="10">
        <f>VLOOKUP(Table1[[#This Row],[Order ID]],Mapping!H4702:K12493,4,0)</f>
        <v>41961</v>
      </c>
      <c r="H4702" t="str">
        <f>INDEX(Mapping!$B$2:$T$7793,MATCH(Data!$A4702,Mapping!$B$3:$B$7793,0),MATCH(Data!$H$1,Mapping!$B$2:$T$2,0))</f>
        <v>Standard Class</v>
      </c>
      <c r="I4702" t="str">
        <f>INDEX(Mapping!$B$2:$T$7793,MATCH(Data!$A4702,Mapping!$B$3:$B$7793,0),MATCH(Data!$I$1,Mapping!$B$2:$T$2,0))</f>
        <v>Consumer</v>
      </c>
      <c r="J4702">
        <f>VLOOKUP($A4702,Mapping!$X$3:$Y$7793,2,0)</f>
        <v>90008</v>
      </c>
      <c r="K4702" t="str">
        <f>VLOOKUP($J4702,Mapping!$AB$3:$AC$475,2,0)</f>
        <v>Rochester Hills</v>
      </c>
      <c r="L4702" t="str">
        <f>VLOOKUP($K4702,Mapping!$AF$3:$AG$475,2,0)</f>
        <v>Michigan</v>
      </c>
      <c r="M4702" t="str">
        <f>VLOOKUP($L4702,Mapping!$AI$3:$AJ$48,2,0)</f>
        <v>United States</v>
      </c>
      <c r="N4702" t="str">
        <f>VLOOKUP($L4702,Mapping!$AI$3:$AK$48,3,0)</f>
        <v>Central</v>
      </c>
      <c r="O4702" t="str">
        <f>VLOOKUP(Table1[[#This Row],[Column1]],Mapping!$AM$8:$AN$11,2,0)</f>
        <v>Furniture</v>
      </c>
      <c r="P4702" t="str">
        <f>VLOOKUP(Table1[[#This Row],[Column3]],Mapping!$AP$5:$AQ$22,2,0)</f>
        <v>Chairs</v>
      </c>
      <c r="Q4702">
        <v>241.42399999999998</v>
      </c>
      <c r="R4702">
        <v>2</v>
      </c>
      <c r="S4702">
        <v>-36.213599999999985</v>
      </c>
    </row>
    <row r="4703" spans="1:19" x14ac:dyDescent="0.35">
      <c r="A4703">
        <v>6513</v>
      </c>
      <c r="B4703" t="s">
        <v>5038</v>
      </c>
      <c r="C4703" t="s">
        <v>1695</v>
      </c>
      <c r="D4703" t="str">
        <f>MID(Table1[[#This Row],[Product ID]],5,2)</f>
        <v>PH</v>
      </c>
      <c r="E4703" t="str">
        <f>LEFT(Table1[[#This Row],[Product ID]],3)</f>
        <v>TEC</v>
      </c>
      <c r="F4703" s="10">
        <f>VLOOKUP(Table1[[#This Row],[Order ID]],Mapping!H4703:J12494,3,0)</f>
        <v>41758</v>
      </c>
      <c r="G4703" s="10">
        <f>VLOOKUP(Table1[[#This Row],[Order ID]],Mapping!H4703:K12494,4,0)</f>
        <v>41762</v>
      </c>
      <c r="H4703" t="str">
        <f>INDEX(Mapping!$B$2:$T$7793,MATCH(Data!$A4703,Mapping!$B$3:$B$7793,0),MATCH(Data!$H$1,Mapping!$B$2:$T$2,0))</f>
        <v>Second Class</v>
      </c>
      <c r="I4703" t="str">
        <f>INDEX(Mapping!$B$2:$T$7793,MATCH(Data!$A4703,Mapping!$B$3:$B$7793,0),MATCH(Data!$I$1,Mapping!$B$2:$T$2,0))</f>
        <v>Consumer</v>
      </c>
      <c r="J4703">
        <f>VLOOKUP($A4703,Mapping!$X$3:$Y$7793,2,0)</f>
        <v>34741</v>
      </c>
      <c r="K4703" t="e">
        <f>VLOOKUP($J4703,Mapping!$AB$3:$AC$475,2,0)</f>
        <v>#N/A</v>
      </c>
      <c r="L4703" t="e">
        <f>VLOOKUP($K4703,Mapping!$AF$3:$AG$475,2,0)</f>
        <v>#N/A</v>
      </c>
      <c r="M4703" t="e">
        <f>VLOOKUP($L4703,Mapping!$AI$3:$AJ$48,2,0)</f>
        <v>#N/A</v>
      </c>
      <c r="N4703" t="e">
        <f>VLOOKUP($L4703,Mapping!$AI$3:$AK$48,3,0)</f>
        <v>#N/A</v>
      </c>
      <c r="O4703" t="str">
        <f>VLOOKUP(Table1[[#This Row],[Column1]],Mapping!$AM$8:$AN$11,2,0)</f>
        <v>Technology</v>
      </c>
      <c r="P4703" t="str">
        <f>VLOOKUP(Table1[[#This Row],[Column3]],Mapping!$AP$5:$AQ$22,2,0)</f>
        <v>Phones</v>
      </c>
      <c r="Q4703">
        <v>751.98400000000004</v>
      </c>
      <c r="R4703">
        <v>2</v>
      </c>
      <c r="S4703">
        <v>84.598199999999878</v>
      </c>
    </row>
    <row r="4704" spans="1:19" x14ac:dyDescent="0.35">
      <c r="A4704">
        <v>7011</v>
      </c>
      <c r="B4704" t="s">
        <v>5333</v>
      </c>
      <c r="C4704" t="s">
        <v>672</v>
      </c>
      <c r="D4704" t="str">
        <f>MID(Table1[[#This Row],[Product ID]],5,2)</f>
        <v>CH</v>
      </c>
      <c r="E4704" t="str">
        <f>LEFT(Table1[[#This Row],[Product ID]],3)</f>
        <v>FUR</v>
      </c>
      <c r="F4704" s="10">
        <f>VLOOKUP(Table1[[#This Row],[Order ID]],Mapping!H4704:J12495,3,0)</f>
        <v>41773</v>
      </c>
      <c r="G4704" s="10">
        <f>VLOOKUP(Table1[[#This Row],[Order ID]],Mapping!H4704:K12495,4,0)</f>
        <v>41777</v>
      </c>
      <c r="H4704" t="str">
        <f>INDEX(Mapping!$B$2:$T$7793,MATCH(Data!$A4704,Mapping!$B$3:$B$7793,0),MATCH(Data!$H$1,Mapping!$B$2:$T$2,0))</f>
        <v>Same Day</v>
      </c>
      <c r="I4704" t="str">
        <f>INDEX(Mapping!$B$2:$T$7793,MATCH(Data!$A4704,Mapping!$B$3:$B$7793,0),MATCH(Data!$I$1,Mapping!$B$2:$T$2,0))</f>
        <v>Consumer</v>
      </c>
      <c r="J4704">
        <f>VLOOKUP($A4704,Mapping!$X$3:$Y$7793,2,0)</f>
        <v>19140</v>
      </c>
      <c r="K4704" t="str">
        <f>VLOOKUP($J4704,Mapping!$AB$3:$AC$475,2,0)</f>
        <v>Orem</v>
      </c>
      <c r="L4704" t="str">
        <f>VLOOKUP($K4704,Mapping!$AF$3:$AG$475,2,0)</f>
        <v>Utah</v>
      </c>
      <c r="M4704" t="str">
        <f>VLOOKUP($L4704,Mapping!$AI$3:$AJ$48,2,0)</f>
        <v>United States</v>
      </c>
      <c r="N4704" t="str">
        <f>VLOOKUP($L4704,Mapping!$AI$3:$AK$48,3,0)</f>
        <v>West</v>
      </c>
      <c r="O4704" t="str">
        <f>VLOOKUP(Table1[[#This Row],[Column1]],Mapping!$AM$8:$AN$11,2,0)</f>
        <v>Furniture</v>
      </c>
      <c r="P4704" t="str">
        <f>VLOOKUP(Table1[[#This Row],[Column3]],Mapping!$AP$5:$AQ$22,2,0)</f>
        <v>Chairs</v>
      </c>
      <c r="Q4704">
        <v>458.42999999999995</v>
      </c>
      <c r="R4704">
        <v>5</v>
      </c>
      <c r="S4704">
        <v>-124.431</v>
      </c>
    </row>
    <row r="4705" spans="1:19" x14ac:dyDescent="0.35">
      <c r="A4705">
        <v>4131</v>
      </c>
      <c r="B4705" t="s">
        <v>3676</v>
      </c>
      <c r="C4705" t="s">
        <v>735</v>
      </c>
      <c r="D4705" t="str">
        <f>MID(Table1[[#This Row],[Product ID]],5,2)</f>
        <v>EN</v>
      </c>
      <c r="E4705" t="str">
        <f>LEFT(Table1[[#This Row],[Product ID]],3)</f>
        <v>OFF</v>
      </c>
      <c r="F4705" s="10" t="e">
        <f>VLOOKUP(Table1[[#This Row],[Order ID]],Mapping!H4705:J12496,3,0)</f>
        <v>#N/A</v>
      </c>
      <c r="G4705" s="10" t="e">
        <f>VLOOKUP(Table1[[#This Row],[Order ID]],Mapping!H4705:K12496,4,0)</f>
        <v>#N/A</v>
      </c>
      <c r="H4705" t="str">
        <f>INDEX(Mapping!$B$2:$T$7793,MATCH(Data!$A4705,Mapping!$B$3:$B$7793,0),MATCH(Data!$H$1,Mapping!$B$2:$T$2,0))</f>
        <v>Standard Class</v>
      </c>
      <c r="I4705" t="str">
        <f>INDEX(Mapping!$B$2:$T$7793,MATCH(Data!$A4705,Mapping!$B$3:$B$7793,0),MATCH(Data!$I$1,Mapping!$B$2:$T$2,0))</f>
        <v>Corporate</v>
      </c>
      <c r="J4705">
        <f>VLOOKUP($A4705,Mapping!$X$3:$Y$7793,2,0)</f>
        <v>94110</v>
      </c>
      <c r="K4705" t="str">
        <f>VLOOKUP($J4705,Mapping!$AB$3:$AC$475,2,0)</f>
        <v>Tucson</v>
      </c>
      <c r="L4705" t="str">
        <f>VLOOKUP($K4705,Mapping!$AF$3:$AG$475,2,0)</f>
        <v>Arizona</v>
      </c>
      <c r="M4705" t="str">
        <f>VLOOKUP($L4705,Mapping!$AI$3:$AJ$48,2,0)</f>
        <v>United States</v>
      </c>
      <c r="N4705" t="str">
        <f>VLOOKUP($L4705,Mapping!$AI$3:$AK$48,3,0)</f>
        <v>West</v>
      </c>
      <c r="O4705" t="str">
        <f>VLOOKUP(Table1[[#This Row],[Column1]],Mapping!$AM$8:$AN$11,2,0)</f>
        <v>Office Supplies</v>
      </c>
      <c r="P4705" t="str">
        <f>VLOOKUP(Table1[[#This Row],[Column3]],Mapping!$AP$5:$AQ$22,2,0)</f>
        <v>Envelopes</v>
      </c>
      <c r="Q4705">
        <v>30.56</v>
      </c>
      <c r="R4705">
        <v>4</v>
      </c>
      <c r="S4705">
        <v>14.974399999999999</v>
      </c>
    </row>
    <row r="4706" spans="1:19" x14ac:dyDescent="0.35">
      <c r="A4706">
        <v>3671</v>
      </c>
      <c r="B4706" t="s">
        <v>3380</v>
      </c>
      <c r="C4706" t="s">
        <v>1777</v>
      </c>
      <c r="D4706" t="str">
        <f>MID(Table1[[#This Row],[Product ID]],5,2)</f>
        <v>BI</v>
      </c>
      <c r="E4706" t="str">
        <f>LEFT(Table1[[#This Row],[Product ID]],3)</f>
        <v>OFF</v>
      </c>
      <c r="F4706" s="10" t="e">
        <f>VLOOKUP(Table1[[#This Row],[Order ID]],Mapping!H4706:J12497,3,0)</f>
        <v>#N/A</v>
      </c>
      <c r="G4706" s="10" t="e">
        <f>VLOOKUP(Table1[[#This Row],[Order ID]],Mapping!H4706:K12497,4,0)</f>
        <v>#N/A</v>
      </c>
      <c r="H4706" t="str">
        <f>INDEX(Mapping!$B$2:$T$7793,MATCH(Data!$A4706,Mapping!$B$3:$B$7793,0),MATCH(Data!$H$1,Mapping!$B$2:$T$2,0))</f>
        <v>First Class</v>
      </c>
      <c r="I4706" t="str">
        <f>INDEX(Mapping!$B$2:$T$7793,MATCH(Data!$A4706,Mapping!$B$3:$B$7793,0),MATCH(Data!$I$1,Mapping!$B$2:$T$2,0))</f>
        <v>Consumer</v>
      </c>
      <c r="J4706">
        <f>VLOOKUP($A4706,Mapping!$X$3:$Y$7793,2,0)</f>
        <v>90049</v>
      </c>
      <c r="K4706" t="str">
        <f>VLOOKUP($J4706,Mapping!$AB$3:$AC$475,2,0)</f>
        <v>Richardson</v>
      </c>
      <c r="L4706" t="str">
        <f>VLOOKUP($K4706,Mapping!$AF$3:$AG$475,2,0)</f>
        <v>Texas</v>
      </c>
      <c r="M4706" t="str">
        <f>VLOOKUP($L4706,Mapping!$AI$3:$AJ$48,2,0)</f>
        <v>United States</v>
      </c>
      <c r="N4706" t="str">
        <f>VLOOKUP($L4706,Mapping!$AI$3:$AK$48,3,0)</f>
        <v>Central</v>
      </c>
      <c r="O4706" t="str">
        <f>VLOOKUP(Table1[[#This Row],[Column1]],Mapping!$AM$8:$AN$11,2,0)</f>
        <v>Office Supplies</v>
      </c>
      <c r="P4706" t="str">
        <f>VLOOKUP(Table1[[#This Row],[Column3]],Mapping!$AP$5:$AQ$22,2,0)</f>
        <v>Binders</v>
      </c>
      <c r="Q4706">
        <v>895.92</v>
      </c>
      <c r="R4706">
        <v>5</v>
      </c>
      <c r="S4706">
        <v>302.37299999999993</v>
      </c>
    </row>
    <row r="4707" spans="1:19" x14ac:dyDescent="0.35">
      <c r="A4707">
        <v>3672</v>
      </c>
      <c r="B4707" t="s">
        <v>3380</v>
      </c>
      <c r="C4707" t="s">
        <v>142</v>
      </c>
      <c r="D4707" t="str">
        <f>MID(Table1[[#This Row],[Product ID]],5,2)</f>
        <v>ST</v>
      </c>
      <c r="E4707" t="str">
        <f>LEFT(Table1[[#This Row],[Product ID]],3)</f>
        <v>OFF</v>
      </c>
      <c r="F4707" s="10" t="e">
        <f>VLOOKUP(Table1[[#This Row],[Order ID]],Mapping!H4707:J12498,3,0)</f>
        <v>#N/A</v>
      </c>
      <c r="G4707" s="10" t="e">
        <f>VLOOKUP(Table1[[#This Row],[Order ID]],Mapping!H4707:K12498,4,0)</f>
        <v>#N/A</v>
      </c>
      <c r="H4707" t="str">
        <f>INDEX(Mapping!$B$2:$T$7793,MATCH(Data!$A4707,Mapping!$B$3:$B$7793,0),MATCH(Data!$H$1,Mapping!$B$2:$T$2,0))</f>
        <v>First Class</v>
      </c>
      <c r="I4707" t="str">
        <f>INDEX(Mapping!$B$2:$T$7793,MATCH(Data!$A4707,Mapping!$B$3:$B$7793,0),MATCH(Data!$I$1,Mapping!$B$2:$T$2,0))</f>
        <v>Consumer</v>
      </c>
      <c r="J4707">
        <f>VLOOKUP($A4707,Mapping!$X$3:$Y$7793,2,0)</f>
        <v>90049</v>
      </c>
      <c r="K4707" t="str">
        <f>VLOOKUP($J4707,Mapping!$AB$3:$AC$475,2,0)</f>
        <v>Richardson</v>
      </c>
      <c r="L4707" t="str">
        <f>VLOOKUP($K4707,Mapping!$AF$3:$AG$475,2,0)</f>
        <v>Texas</v>
      </c>
      <c r="M4707" t="str">
        <f>VLOOKUP($L4707,Mapping!$AI$3:$AJ$48,2,0)</f>
        <v>United States</v>
      </c>
      <c r="N4707" t="str">
        <f>VLOOKUP($L4707,Mapping!$AI$3:$AK$48,3,0)</f>
        <v>Central</v>
      </c>
      <c r="O4707" t="str">
        <f>VLOOKUP(Table1[[#This Row],[Column1]],Mapping!$AM$8:$AN$11,2,0)</f>
        <v>Office Supplies</v>
      </c>
      <c r="P4707" t="str">
        <f>VLOOKUP(Table1[[#This Row],[Column3]],Mapping!$AP$5:$AQ$22,2,0)</f>
        <v>Storage</v>
      </c>
      <c r="Q4707">
        <v>130.71</v>
      </c>
      <c r="R4707">
        <v>3</v>
      </c>
      <c r="S4707">
        <v>39.212999999999994</v>
      </c>
    </row>
    <row r="4708" spans="1:19" x14ac:dyDescent="0.35">
      <c r="A4708">
        <v>3674</v>
      </c>
      <c r="B4708" t="s">
        <v>3380</v>
      </c>
      <c r="C4708" t="s">
        <v>1791</v>
      </c>
      <c r="D4708" t="str">
        <f>MID(Table1[[#This Row],[Product ID]],5,2)</f>
        <v>AC</v>
      </c>
      <c r="E4708" t="str">
        <f>LEFT(Table1[[#This Row],[Product ID]],3)</f>
        <v>TEC</v>
      </c>
      <c r="F4708" s="10" t="e">
        <f>VLOOKUP(Table1[[#This Row],[Order ID]],Mapping!H4708:J12499,3,0)</f>
        <v>#N/A</v>
      </c>
      <c r="G4708" s="10" t="e">
        <f>VLOOKUP(Table1[[#This Row],[Order ID]],Mapping!H4708:K12499,4,0)</f>
        <v>#N/A</v>
      </c>
      <c r="H4708" t="str">
        <f>INDEX(Mapping!$B$2:$T$7793,MATCH(Data!$A4708,Mapping!$B$3:$B$7793,0),MATCH(Data!$H$1,Mapping!$B$2:$T$2,0))</f>
        <v>First Class</v>
      </c>
      <c r="I4708" t="str">
        <f>INDEX(Mapping!$B$2:$T$7793,MATCH(Data!$A4708,Mapping!$B$3:$B$7793,0),MATCH(Data!$I$1,Mapping!$B$2:$T$2,0))</f>
        <v>Consumer</v>
      </c>
      <c r="J4708">
        <f>VLOOKUP($A4708,Mapping!$X$3:$Y$7793,2,0)</f>
        <v>90049</v>
      </c>
      <c r="K4708" t="str">
        <f>VLOOKUP($J4708,Mapping!$AB$3:$AC$475,2,0)</f>
        <v>Richardson</v>
      </c>
      <c r="L4708" t="str">
        <f>VLOOKUP($K4708,Mapping!$AF$3:$AG$475,2,0)</f>
        <v>Texas</v>
      </c>
      <c r="M4708" t="str">
        <f>VLOOKUP($L4708,Mapping!$AI$3:$AJ$48,2,0)</f>
        <v>United States</v>
      </c>
      <c r="N4708" t="str">
        <f>VLOOKUP($L4708,Mapping!$AI$3:$AK$48,3,0)</f>
        <v>Central</v>
      </c>
      <c r="O4708" t="str">
        <f>VLOOKUP(Table1[[#This Row],[Column1]],Mapping!$AM$8:$AN$11,2,0)</f>
        <v>Technology</v>
      </c>
      <c r="P4708" t="str">
        <f>VLOOKUP(Table1[[#This Row],[Column3]],Mapping!$AP$5:$AQ$22,2,0)</f>
        <v>Accessories</v>
      </c>
      <c r="Q4708">
        <v>62.31</v>
      </c>
      <c r="R4708">
        <v>3</v>
      </c>
      <c r="S4708">
        <v>22.4316</v>
      </c>
    </row>
    <row r="4709" spans="1:19" x14ac:dyDescent="0.35">
      <c r="A4709">
        <v>2806</v>
      </c>
      <c r="B4709" t="s">
        <v>2804</v>
      </c>
      <c r="C4709" t="s">
        <v>1170</v>
      </c>
      <c r="D4709" t="str">
        <f>MID(Table1[[#This Row],[Product ID]],5,2)</f>
        <v>AC</v>
      </c>
      <c r="E4709" t="str">
        <f>LEFT(Table1[[#This Row],[Product ID]],3)</f>
        <v>TEC</v>
      </c>
      <c r="F4709" s="10" t="e">
        <f>VLOOKUP(Table1[[#This Row],[Order ID]],Mapping!H4709:J12500,3,0)</f>
        <v>#N/A</v>
      </c>
      <c r="G4709" s="10" t="e">
        <f>VLOOKUP(Table1[[#This Row],[Order ID]],Mapping!H4709:K12500,4,0)</f>
        <v>#N/A</v>
      </c>
      <c r="H4709" t="str">
        <f>INDEX(Mapping!$B$2:$T$7793,MATCH(Data!$A4709,Mapping!$B$3:$B$7793,0),MATCH(Data!$H$1,Mapping!$B$2:$T$2,0))</f>
        <v>Second Class</v>
      </c>
      <c r="I4709" t="str">
        <f>INDEX(Mapping!$B$2:$T$7793,MATCH(Data!$A4709,Mapping!$B$3:$B$7793,0),MATCH(Data!$I$1,Mapping!$B$2:$T$2,0))</f>
        <v>Consumer</v>
      </c>
      <c r="J4709">
        <f>VLOOKUP($A4709,Mapping!$X$3:$Y$7793,2,0)</f>
        <v>80219</v>
      </c>
      <c r="K4709" t="str">
        <f>VLOOKUP($J4709,Mapping!$AB$3:$AC$475,2,0)</f>
        <v>Tamarac</v>
      </c>
      <c r="L4709" t="str">
        <f>VLOOKUP($K4709,Mapping!$AF$3:$AG$475,2,0)</f>
        <v>Florida</v>
      </c>
      <c r="M4709" t="str">
        <f>VLOOKUP($L4709,Mapping!$AI$3:$AJ$48,2,0)</f>
        <v>United States</v>
      </c>
      <c r="N4709" t="str">
        <f>VLOOKUP($L4709,Mapping!$AI$3:$AK$48,3,0)</f>
        <v>South</v>
      </c>
      <c r="O4709" t="str">
        <f>VLOOKUP(Table1[[#This Row],[Column1]],Mapping!$AM$8:$AN$11,2,0)</f>
        <v>Technology</v>
      </c>
      <c r="P4709" t="str">
        <f>VLOOKUP(Table1[[#This Row],[Column3]],Mapping!$AP$5:$AQ$22,2,0)</f>
        <v>Accessories</v>
      </c>
      <c r="Q4709">
        <v>431.92800000000005</v>
      </c>
      <c r="R4709">
        <v>9</v>
      </c>
      <c r="S4709">
        <v>64.789199999999951</v>
      </c>
    </row>
    <row r="4710" spans="1:19" x14ac:dyDescent="0.35">
      <c r="A4710">
        <v>1264</v>
      </c>
      <c r="B4710" t="s">
        <v>1515</v>
      </c>
      <c r="C4710" t="s">
        <v>464</v>
      </c>
      <c r="D4710" t="str">
        <f>MID(Table1[[#This Row],[Product ID]],5,2)</f>
        <v>ST</v>
      </c>
      <c r="E4710" t="str">
        <f>LEFT(Table1[[#This Row],[Product ID]],3)</f>
        <v>OFF</v>
      </c>
      <c r="F4710" s="10" t="e">
        <f>VLOOKUP(Table1[[#This Row],[Order ID]],Mapping!H4710:J12501,3,0)</f>
        <v>#N/A</v>
      </c>
      <c r="G4710" s="10" t="e">
        <f>VLOOKUP(Table1[[#This Row],[Order ID]],Mapping!H4710:K12501,4,0)</f>
        <v>#N/A</v>
      </c>
      <c r="H4710" t="str">
        <f>INDEX(Mapping!$B$2:$T$7793,MATCH(Data!$A4710,Mapping!$B$3:$B$7793,0),MATCH(Data!$H$1,Mapping!$B$2:$T$2,0))</f>
        <v>Standard Class</v>
      </c>
      <c r="I4710" t="str">
        <f>INDEX(Mapping!$B$2:$T$7793,MATCH(Data!$A4710,Mapping!$B$3:$B$7793,0),MATCH(Data!$I$1,Mapping!$B$2:$T$2,0))</f>
        <v>Corporate</v>
      </c>
      <c r="J4710">
        <f>VLOOKUP($A4710,Mapping!$X$3:$Y$7793,2,0)</f>
        <v>94601</v>
      </c>
      <c r="K4710" t="str">
        <f>VLOOKUP($J4710,Mapping!$AB$3:$AC$475,2,0)</f>
        <v>Pleasant Grove</v>
      </c>
      <c r="L4710" t="str">
        <f>VLOOKUP($K4710,Mapping!$AF$3:$AG$475,2,0)</f>
        <v>Utah</v>
      </c>
      <c r="M4710" t="str">
        <f>VLOOKUP($L4710,Mapping!$AI$3:$AJ$48,2,0)</f>
        <v>United States</v>
      </c>
      <c r="N4710" t="str">
        <f>VLOOKUP($L4710,Mapping!$AI$3:$AK$48,3,0)</f>
        <v>West</v>
      </c>
      <c r="O4710" t="str">
        <f>VLOOKUP(Table1[[#This Row],[Column1]],Mapping!$AM$8:$AN$11,2,0)</f>
        <v>Office Supplies</v>
      </c>
      <c r="P4710" t="str">
        <f>VLOOKUP(Table1[[#This Row],[Column3]],Mapping!$AP$5:$AQ$22,2,0)</f>
        <v>Storage</v>
      </c>
      <c r="Q4710">
        <v>1000.0200000000001</v>
      </c>
      <c r="R4710">
        <v>7</v>
      </c>
      <c r="S4710">
        <v>290.00579999999991</v>
      </c>
    </row>
    <row r="4711" spans="1:19" x14ac:dyDescent="0.35">
      <c r="A4711">
        <v>1833</v>
      </c>
      <c r="B4711" t="s">
        <v>2038</v>
      </c>
      <c r="C4711" t="s">
        <v>2039</v>
      </c>
      <c r="D4711" t="str">
        <f>MID(Table1[[#This Row],[Product ID]],5,2)</f>
        <v>EN</v>
      </c>
      <c r="E4711" t="str">
        <f>LEFT(Table1[[#This Row],[Product ID]],3)</f>
        <v>OFF</v>
      </c>
      <c r="F4711" s="10" t="e">
        <f>VLOOKUP(Table1[[#This Row],[Order ID]],Mapping!H4711:J12502,3,0)</f>
        <v>#N/A</v>
      </c>
      <c r="G4711" s="10" t="e">
        <f>VLOOKUP(Table1[[#This Row],[Order ID]],Mapping!H4711:K12502,4,0)</f>
        <v>#N/A</v>
      </c>
      <c r="H4711" t="str">
        <f>INDEX(Mapping!$B$2:$T$7793,MATCH(Data!$A4711,Mapping!$B$3:$B$7793,0),MATCH(Data!$H$1,Mapping!$B$2:$T$2,0))</f>
        <v>Second Class</v>
      </c>
      <c r="I4711" t="str">
        <f>INDEX(Mapping!$B$2:$T$7793,MATCH(Data!$A4711,Mapping!$B$3:$B$7793,0),MATCH(Data!$I$1,Mapping!$B$2:$T$2,0))</f>
        <v>Corporate</v>
      </c>
      <c r="J4711">
        <f>VLOOKUP($A4711,Mapping!$X$3:$Y$7793,2,0)</f>
        <v>80525</v>
      </c>
      <c r="K4711" t="str">
        <f>VLOOKUP($J4711,Mapping!$AB$3:$AC$475,2,0)</f>
        <v>Bakersfield</v>
      </c>
      <c r="L4711" t="str">
        <f>VLOOKUP($K4711,Mapping!$AF$3:$AG$475,2,0)</f>
        <v>California</v>
      </c>
      <c r="M4711" t="str">
        <f>VLOOKUP($L4711,Mapping!$AI$3:$AJ$48,2,0)</f>
        <v>United States</v>
      </c>
      <c r="N4711" t="str">
        <f>VLOOKUP($L4711,Mapping!$AI$3:$AK$48,3,0)</f>
        <v>West</v>
      </c>
      <c r="O4711" t="str">
        <f>VLOOKUP(Table1[[#This Row],[Column1]],Mapping!$AM$8:$AN$11,2,0)</f>
        <v>Office Supplies</v>
      </c>
      <c r="P4711" t="str">
        <f>VLOOKUP(Table1[[#This Row],[Column3]],Mapping!$AP$5:$AQ$22,2,0)</f>
        <v>Envelopes</v>
      </c>
      <c r="Q4711">
        <v>14.352000000000002</v>
      </c>
      <c r="R4711">
        <v>3</v>
      </c>
      <c r="S4711">
        <v>5.2026000000000003</v>
      </c>
    </row>
    <row r="4712" spans="1:19" x14ac:dyDescent="0.35">
      <c r="A4712">
        <v>3540</v>
      </c>
      <c r="B4712" t="s">
        <v>3299</v>
      </c>
      <c r="C4712" t="s">
        <v>1843</v>
      </c>
      <c r="D4712" t="str">
        <f>MID(Table1[[#This Row],[Product ID]],5,2)</f>
        <v>FU</v>
      </c>
      <c r="E4712" t="str">
        <f>LEFT(Table1[[#This Row],[Product ID]],3)</f>
        <v>FUR</v>
      </c>
      <c r="F4712" s="10" t="e">
        <f>VLOOKUP(Table1[[#This Row],[Order ID]],Mapping!H4712:J12503,3,0)</f>
        <v>#N/A</v>
      </c>
      <c r="G4712" s="10" t="e">
        <f>VLOOKUP(Table1[[#This Row],[Order ID]],Mapping!H4712:K12503,4,0)</f>
        <v>#N/A</v>
      </c>
      <c r="H4712" t="str">
        <f>INDEX(Mapping!$B$2:$T$7793,MATCH(Data!$A4712,Mapping!$B$3:$B$7793,0),MATCH(Data!$H$1,Mapping!$B$2:$T$2,0))</f>
        <v>Standard Class</v>
      </c>
      <c r="I4712" t="str">
        <f>INDEX(Mapping!$B$2:$T$7793,MATCH(Data!$A4712,Mapping!$B$3:$B$7793,0),MATCH(Data!$I$1,Mapping!$B$2:$T$2,0))</f>
        <v>Corporate</v>
      </c>
      <c r="J4712">
        <f>VLOOKUP($A4712,Mapping!$X$3:$Y$7793,2,0)</f>
        <v>98115</v>
      </c>
      <c r="K4712" t="str">
        <f>VLOOKUP($J4712,Mapping!$AB$3:$AC$475,2,0)</f>
        <v>Whittier</v>
      </c>
      <c r="L4712" t="str">
        <f>VLOOKUP($K4712,Mapping!$AF$3:$AG$475,2,0)</f>
        <v>California</v>
      </c>
      <c r="M4712" t="str">
        <f>VLOOKUP($L4712,Mapping!$AI$3:$AJ$48,2,0)</f>
        <v>United States</v>
      </c>
      <c r="N4712" t="str">
        <f>VLOOKUP($L4712,Mapping!$AI$3:$AK$48,3,0)</f>
        <v>West</v>
      </c>
      <c r="O4712" t="str">
        <f>VLOOKUP(Table1[[#This Row],[Column1]],Mapping!$AM$8:$AN$11,2,0)</f>
        <v>Furniture</v>
      </c>
      <c r="P4712" t="str">
        <f>VLOOKUP(Table1[[#This Row],[Column3]],Mapping!$AP$5:$AQ$22,2,0)</f>
        <v>Furnishings</v>
      </c>
      <c r="Q4712">
        <v>15.84</v>
      </c>
      <c r="R4712">
        <v>3</v>
      </c>
      <c r="S4712">
        <v>4.9103999999999992</v>
      </c>
    </row>
    <row r="4713" spans="1:19" x14ac:dyDescent="0.35">
      <c r="A4713">
        <v>3542</v>
      </c>
      <c r="B4713" t="s">
        <v>3299</v>
      </c>
      <c r="C4713" t="s">
        <v>928</v>
      </c>
      <c r="D4713" t="str">
        <f>MID(Table1[[#This Row],[Product ID]],5,2)</f>
        <v>AR</v>
      </c>
      <c r="E4713" t="str">
        <f>LEFT(Table1[[#This Row],[Product ID]],3)</f>
        <v>OFF</v>
      </c>
      <c r="F4713" s="10" t="e">
        <f>VLOOKUP(Table1[[#This Row],[Order ID]],Mapping!H4713:J12504,3,0)</f>
        <v>#N/A</v>
      </c>
      <c r="G4713" s="10" t="e">
        <f>VLOOKUP(Table1[[#This Row],[Order ID]],Mapping!H4713:K12504,4,0)</f>
        <v>#N/A</v>
      </c>
      <c r="H4713" t="str">
        <f>INDEX(Mapping!$B$2:$T$7793,MATCH(Data!$A4713,Mapping!$B$3:$B$7793,0),MATCH(Data!$H$1,Mapping!$B$2:$T$2,0))</f>
        <v>Standard Class</v>
      </c>
      <c r="I4713" t="str">
        <f>INDEX(Mapping!$B$2:$T$7793,MATCH(Data!$A4713,Mapping!$B$3:$B$7793,0),MATCH(Data!$I$1,Mapping!$B$2:$T$2,0))</f>
        <v>Home Office</v>
      </c>
      <c r="J4713">
        <f>VLOOKUP($A4713,Mapping!$X$3:$Y$7793,2,0)</f>
        <v>98115</v>
      </c>
      <c r="K4713" t="str">
        <f>VLOOKUP($J4713,Mapping!$AB$3:$AC$475,2,0)</f>
        <v>Whittier</v>
      </c>
      <c r="L4713" t="str">
        <f>VLOOKUP($K4713,Mapping!$AF$3:$AG$475,2,0)</f>
        <v>California</v>
      </c>
      <c r="M4713" t="str">
        <f>VLOOKUP($L4713,Mapping!$AI$3:$AJ$48,2,0)</f>
        <v>United States</v>
      </c>
      <c r="N4713" t="str">
        <f>VLOOKUP($L4713,Mapping!$AI$3:$AK$48,3,0)</f>
        <v>West</v>
      </c>
      <c r="O4713" t="str">
        <f>VLOOKUP(Table1[[#This Row],[Column1]],Mapping!$AM$8:$AN$11,2,0)</f>
        <v>Office Supplies</v>
      </c>
      <c r="P4713" t="str">
        <f>VLOOKUP(Table1[[#This Row],[Column3]],Mapping!$AP$5:$AQ$22,2,0)</f>
        <v>Art</v>
      </c>
      <c r="Q4713">
        <v>18.240000000000002</v>
      </c>
      <c r="R4713">
        <v>3</v>
      </c>
      <c r="S4713">
        <v>6.2015999999999991</v>
      </c>
    </row>
    <row r="4714" spans="1:19" x14ac:dyDescent="0.35">
      <c r="A4714">
        <v>3543</v>
      </c>
      <c r="B4714" t="s">
        <v>3299</v>
      </c>
      <c r="C4714" t="s">
        <v>418</v>
      </c>
      <c r="D4714" t="str">
        <f>MID(Table1[[#This Row],[Product ID]],5,2)</f>
        <v>AR</v>
      </c>
      <c r="E4714" t="str">
        <f>LEFT(Table1[[#This Row],[Product ID]],3)</f>
        <v>OFF</v>
      </c>
      <c r="F4714" s="10" t="e">
        <f>VLOOKUP(Table1[[#This Row],[Order ID]],Mapping!H4714:J12505,3,0)</f>
        <v>#N/A</v>
      </c>
      <c r="G4714" s="10" t="e">
        <f>VLOOKUP(Table1[[#This Row],[Order ID]],Mapping!H4714:K12505,4,0)</f>
        <v>#N/A</v>
      </c>
      <c r="H4714" t="str">
        <f>INDEX(Mapping!$B$2:$T$7793,MATCH(Data!$A4714,Mapping!$B$3:$B$7793,0),MATCH(Data!$H$1,Mapping!$B$2:$T$2,0))</f>
        <v>Standard Class</v>
      </c>
      <c r="I4714" t="str">
        <f>INDEX(Mapping!$B$2:$T$7793,MATCH(Data!$A4714,Mapping!$B$3:$B$7793,0),MATCH(Data!$I$1,Mapping!$B$2:$T$2,0))</f>
        <v>Home Office</v>
      </c>
      <c r="J4714">
        <f>VLOOKUP($A4714,Mapping!$X$3:$Y$7793,2,0)</f>
        <v>98115</v>
      </c>
      <c r="K4714" t="str">
        <f>VLOOKUP($J4714,Mapping!$AB$3:$AC$475,2,0)</f>
        <v>Whittier</v>
      </c>
      <c r="L4714" t="str">
        <f>VLOOKUP($K4714,Mapping!$AF$3:$AG$475,2,0)</f>
        <v>California</v>
      </c>
      <c r="M4714" t="str">
        <f>VLOOKUP($L4714,Mapping!$AI$3:$AJ$48,2,0)</f>
        <v>United States</v>
      </c>
      <c r="N4714" t="str">
        <f>VLOOKUP($L4714,Mapping!$AI$3:$AK$48,3,0)</f>
        <v>West</v>
      </c>
      <c r="O4714" t="str">
        <f>VLOOKUP(Table1[[#This Row],[Column1]],Mapping!$AM$8:$AN$11,2,0)</f>
        <v>Office Supplies</v>
      </c>
      <c r="P4714" t="str">
        <f>VLOOKUP(Table1[[#This Row],[Column3]],Mapping!$AP$5:$AQ$22,2,0)</f>
        <v>Art</v>
      </c>
      <c r="Q4714">
        <v>13.12</v>
      </c>
      <c r="R4714">
        <v>4</v>
      </c>
      <c r="S4714">
        <v>4.3295999999999992</v>
      </c>
    </row>
    <row r="4715" spans="1:19" x14ac:dyDescent="0.35">
      <c r="A4715">
        <v>1931</v>
      </c>
      <c r="B4715" t="s">
        <v>2124</v>
      </c>
      <c r="C4715" t="s">
        <v>490</v>
      </c>
      <c r="D4715" t="str">
        <f>MID(Table1[[#This Row],[Product ID]],5,2)</f>
        <v>AP</v>
      </c>
      <c r="E4715" t="str">
        <f>LEFT(Table1[[#This Row],[Product ID]],3)</f>
        <v>OFF</v>
      </c>
      <c r="F4715" s="10" t="e">
        <f>VLOOKUP(Table1[[#This Row],[Order ID]],Mapping!H4715:J12506,3,0)</f>
        <v>#N/A</v>
      </c>
      <c r="G4715" s="10" t="e">
        <f>VLOOKUP(Table1[[#This Row],[Order ID]],Mapping!H4715:K12506,4,0)</f>
        <v>#N/A</v>
      </c>
      <c r="H4715" t="str">
        <f>INDEX(Mapping!$B$2:$T$7793,MATCH(Data!$A4715,Mapping!$B$3:$B$7793,0),MATCH(Data!$H$1,Mapping!$B$2:$T$2,0))</f>
        <v>Second Class</v>
      </c>
      <c r="I4715" t="str">
        <f>INDEX(Mapping!$B$2:$T$7793,MATCH(Data!$A4715,Mapping!$B$3:$B$7793,0),MATCH(Data!$I$1,Mapping!$B$2:$T$2,0))</f>
        <v>Consumer</v>
      </c>
      <c r="J4715">
        <f>VLOOKUP($A4715,Mapping!$X$3:$Y$7793,2,0)</f>
        <v>7060</v>
      </c>
      <c r="K4715" t="str">
        <f>VLOOKUP($J4715,Mapping!$AB$3:$AC$475,2,0)</f>
        <v>Salinas</v>
      </c>
      <c r="L4715" t="str">
        <f>VLOOKUP($K4715,Mapping!$AF$3:$AG$475,2,0)</f>
        <v>California</v>
      </c>
      <c r="M4715" t="str">
        <f>VLOOKUP($L4715,Mapping!$AI$3:$AJ$48,2,0)</f>
        <v>United States</v>
      </c>
      <c r="N4715" t="str">
        <f>VLOOKUP($L4715,Mapping!$AI$3:$AK$48,3,0)</f>
        <v>West</v>
      </c>
      <c r="O4715" t="str">
        <f>VLOOKUP(Table1[[#This Row],[Column1]],Mapping!$AM$8:$AN$11,2,0)</f>
        <v>Office Supplies</v>
      </c>
      <c r="P4715" t="str">
        <f>VLOOKUP(Table1[[#This Row],[Column3]],Mapping!$AP$5:$AQ$22,2,0)</f>
        <v>Appliances</v>
      </c>
      <c r="Q4715">
        <v>97.84</v>
      </c>
      <c r="R4715">
        <v>2</v>
      </c>
      <c r="S4715">
        <v>25.438400000000001</v>
      </c>
    </row>
    <row r="4716" spans="1:19" x14ac:dyDescent="0.35">
      <c r="A4716">
        <v>486</v>
      </c>
      <c r="B4716" t="s">
        <v>648</v>
      </c>
      <c r="C4716" t="s">
        <v>250</v>
      </c>
      <c r="D4716" t="str">
        <f>MID(Table1[[#This Row],[Product ID]],5,2)</f>
        <v>PH</v>
      </c>
      <c r="E4716" t="str">
        <f>LEFT(Table1[[#This Row],[Product ID]],3)</f>
        <v>TEC</v>
      </c>
      <c r="F4716" s="10" t="e">
        <f>VLOOKUP(Table1[[#This Row],[Order ID]],Mapping!H4716:J12507,3,0)</f>
        <v>#N/A</v>
      </c>
      <c r="G4716" s="10" t="e">
        <f>VLOOKUP(Table1[[#This Row],[Order ID]],Mapping!H4716:K12507,4,0)</f>
        <v>#N/A</v>
      </c>
      <c r="H4716" t="str">
        <f>INDEX(Mapping!$B$2:$T$7793,MATCH(Data!$A4716,Mapping!$B$3:$B$7793,0),MATCH(Data!$H$1,Mapping!$B$2:$T$2,0))</f>
        <v>Second Class</v>
      </c>
      <c r="I4716" t="str">
        <f>INDEX(Mapping!$B$2:$T$7793,MATCH(Data!$A4716,Mapping!$B$3:$B$7793,0),MATCH(Data!$I$1,Mapping!$B$2:$T$2,0))</f>
        <v>Corporate</v>
      </c>
      <c r="J4716">
        <f>VLOOKUP($A4716,Mapping!$X$3:$Y$7793,2,0)</f>
        <v>43123</v>
      </c>
      <c r="K4716" t="str">
        <f>VLOOKUP($J4716,Mapping!$AB$3:$AC$475,2,0)</f>
        <v>Lake Elsinore</v>
      </c>
      <c r="L4716" t="str">
        <f>VLOOKUP($K4716,Mapping!$AF$3:$AG$475,2,0)</f>
        <v>California</v>
      </c>
      <c r="M4716" t="str">
        <f>VLOOKUP($L4716,Mapping!$AI$3:$AJ$48,2,0)</f>
        <v>United States</v>
      </c>
      <c r="N4716" t="str">
        <f>VLOOKUP($L4716,Mapping!$AI$3:$AK$48,3,0)</f>
        <v>West</v>
      </c>
      <c r="O4716" t="str">
        <f>VLOOKUP(Table1[[#This Row],[Column1]],Mapping!$AM$8:$AN$11,2,0)</f>
        <v>Technology</v>
      </c>
      <c r="P4716" t="str">
        <f>VLOOKUP(Table1[[#This Row],[Column3]],Mapping!$AP$5:$AQ$22,2,0)</f>
        <v>Phones</v>
      </c>
      <c r="Q4716">
        <v>119.93999999999998</v>
      </c>
      <c r="R4716">
        <v>10</v>
      </c>
      <c r="S4716">
        <v>15.99199999999999</v>
      </c>
    </row>
    <row r="4717" spans="1:19" x14ac:dyDescent="0.35">
      <c r="A4717">
        <v>487</v>
      </c>
      <c r="B4717" t="s">
        <v>648</v>
      </c>
      <c r="C4717" t="s">
        <v>649</v>
      </c>
      <c r="D4717" t="str">
        <f>MID(Table1[[#This Row],[Product ID]],5,2)</f>
        <v>BI</v>
      </c>
      <c r="E4717" t="str">
        <f>LEFT(Table1[[#This Row],[Product ID]],3)</f>
        <v>OFF</v>
      </c>
      <c r="F4717" s="10" t="e">
        <f>VLOOKUP(Table1[[#This Row],[Order ID]],Mapping!H4717:J12508,3,0)</f>
        <v>#N/A</v>
      </c>
      <c r="G4717" s="10" t="e">
        <f>VLOOKUP(Table1[[#This Row],[Order ID]],Mapping!H4717:K12508,4,0)</f>
        <v>#N/A</v>
      </c>
      <c r="H4717" t="str">
        <f>INDEX(Mapping!$B$2:$T$7793,MATCH(Data!$A4717,Mapping!$B$3:$B$7793,0),MATCH(Data!$H$1,Mapping!$B$2:$T$2,0))</f>
        <v>Second Class</v>
      </c>
      <c r="I4717" t="str">
        <f>INDEX(Mapping!$B$2:$T$7793,MATCH(Data!$A4717,Mapping!$B$3:$B$7793,0),MATCH(Data!$I$1,Mapping!$B$2:$T$2,0))</f>
        <v>Consumer</v>
      </c>
      <c r="J4717">
        <f>VLOOKUP($A4717,Mapping!$X$3:$Y$7793,2,0)</f>
        <v>43123</v>
      </c>
      <c r="K4717" t="str">
        <f>VLOOKUP($J4717,Mapping!$AB$3:$AC$475,2,0)</f>
        <v>Lake Elsinore</v>
      </c>
      <c r="L4717" t="str">
        <f>VLOOKUP($K4717,Mapping!$AF$3:$AG$475,2,0)</f>
        <v>California</v>
      </c>
      <c r="M4717" t="str">
        <f>VLOOKUP($L4717,Mapping!$AI$3:$AJ$48,2,0)</f>
        <v>United States</v>
      </c>
      <c r="N4717" t="str">
        <f>VLOOKUP($L4717,Mapping!$AI$3:$AK$48,3,0)</f>
        <v>West</v>
      </c>
      <c r="O4717" t="str">
        <f>VLOOKUP(Table1[[#This Row],[Column1]],Mapping!$AM$8:$AN$11,2,0)</f>
        <v>Office Supplies</v>
      </c>
      <c r="P4717" t="str">
        <f>VLOOKUP(Table1[[#This Row],[Column3]],Mapping!$AP$5:$AQ$22,2,0)</f>
        <v>Binders</v>
      </c>
      <c r="Q4717">
        <v>3.6480000000000006</v>
      </c>
      <c r="R4717">
        <v>2</v>
      </c>
      <c r="S4717">
        <v>-2.7967999999999993</v>
      </c>
    </row>
    <row r="4718" spans="1:19" x14ac:dyDescent="0.35">
      <c r="A4718">
        <v>5353</v>
      </c>
      <c r="B4718" t="s">
        <v>4400</v>
      </c>
      <c r="C4718" t="s">
        <v>2376</v>
      </c>
      <c r="D4718" t="str">
        <f>MID(Table1[[#This Row],[Product ID]],5,2)</f>
        <v>PA</v>
      </c>
      <c r="E4718" t="str">
        <f>LEFT(Table1[[#This Row],[Product ID]],3)</f>
        <v>OFF</v>
      </c>
      <c r="F4718" s="10">
        <f>VLOOKUP(Table1[[#This Row],[Order ID]],Mapping!H4718:J12509,3,0)</f>
        <v>41975</v>
      </c>
      <c r="G4718" s="10">
        <f>VLOOKUP(Table1[[#This Row],[Order ID]],Mapping!H4718:K12509,4,0)</f>
        <v>41982</v>
      </c>
      <c r="H4718" t="str">
        <f>INDEX(Mapping!$B$2:$T$7793,MATCH(Data!$A4718,Mapping!$B$3:$B$7793,0),MATCH(Data!$H$1,Mapping!$B$2:$T$2,0))</f>
        <v>Standard Class</v>
      </c>
      <c r="I4718" t="str">
        <f>INDEX(Mapping!$B$2:$T$7793,MATCH(Data!$A4718,Mapping!$B$3:$B$7793,0),MATCH(Data!$I$1,Mapping!$B$2:$T$2,0))</f>
        <v>Consumer</v>
      </c>
      <c r="J4718">
        <f>VLOOKUP($A4718,Mapping!$X$3:$Y$7793,2,0)</f>
        <v>78207</v>
      </c>
      <c r="K4718" t="str">
        <f>VLOOKUP($J4718,Mapping!$AB$3:$AC$475,2,0)</f>
        <v>Santa Clara</v>
      </c>
      <c r="L4718" t="str">
        <f>VLOOKUP($K4718,Mapping!$AF$3:$AG$475,2,0)</f>
        <v>California</v>
      </c>
      <c r="M4718" t="str">
        <f>VLOOKUP($L4718,Mapping!$AI$3:$AJ$48,2,0)</f>
        <v>United States</v>
      </c>
      <c r="N4718" t="str">
        <f>VLOOKUP($L4718,Mapping!$AI$3:$AK$48,3,0)</f>
        <v>West</v>
      </c>
      <c r="O4718" t="str">
        <f>VLOOKUP(Table1[[#This Row],[Column1]],Mapping!$AM$8:$AN$11,2,0)</f>
        <v>Office Supplies</v>
      </c>
      <c r="P4718" t="str">
        <f>VLOOKUP(Table1[[#This Row],[Column3]],Mapping!$AP$5:$AQ$22,2,0)</f>
        <v>Paper</v>
      </c>
      <c r="Q4718">
        <v>10.368000000000002</v>
      </c>
      <c r="R4718">
        <v>2</v>
      </c>
      <c r="S4718">
        <v>3.6288</v>
      </c>
    </row>
    <row r="4719" spans="1:19" x14ac:dyDescent="0.35">
      <c r="A4719">
        <v>7686</v>
      </c>
      <c r="B4719" t="s">
        <v>5708</v>
      </c>
      <c r="C4719" t="s">
        <v>2942</v>
      </c>
      <c r="D4719" t="str">
        <f>MID(Table1[[#This Row],[Product ID]],5,2)</f>
        <v>FU</v>
      </c>
      <c r="E4719" t="str">
        <f>LEFT(Table1[[#This Row],[Product ID]],3)</f>
        <v>FUR</v>
      </c>
      <c r="F4719" s="10">
        <f>VLOOKUP(Table1[[#This Row],[Order ID]],Mapping!H4719:J12510,3,0)</f>
        <v>41810</v>
      </c>
      <c r="G4719" s="10">
        <f>VLOOKUP(Table1[[#This Row],[Order ID]],Mapping!H4719:K12510,4,0)</f>
        <v>41814</v>
      </c>
      <c r="H4719" t="str">
        <f>INDEX(Mapping!$B$2:$T$7793,MATCH(Data!$A4719,Mapping!$B$3:$B$7793,0),MATCH(Data!$H$1,Mapping!$B$2:$T$2,0))</f>
        <v>Standard Class</v>
      </c>
      <c r="I4719" t="str">
        <f>INDEX(Mapping!$B$2:$T$7793,MATCH(Data!$A4719,Mapping!$B$3:$B$7793,0),MATCH(Data!$I$1,Mapping!$B$2:$T$2,0))</f>
        <v>Corporate</v>
      </c>
      <c r="J4719">
        <f>VLOOKUP($A4719,Mapping!$X$3:$Y$7793,2,0)</f>
        <v>94109</v>
      </c>
      <c r="K4719" t="str">
        <f>VLOOKUP($J4719,Mapping!$AB$3:$AC$475,2,0)</f>
        <v>Fremont</v>
      </c>
      <c r="L4719" t="str">
        <f>VLOOKUP($K4719,Mapping!$AF$3:$AG$475,2,0)</f>
        <v>Nebraska</v>
      </c>
      <c r="M4719" t="str">
        <f>VLOOKUP($L4719,Mapping!$AI$3:$AJ$48,2,0)</f>
        <v>United States</v>
      </c>
      <c r="N4719" t="str">
        <f>VLOOKUP($L4719,Mapping!$AI$3:$AK$48,3,0)</f>
        <v>Central</v>
      </c>
      <c r="O4719" t="str">
        <f>VLOOKUP(Table1[[#This Row],[Column1]],Mapping!$AM$8:$AN$11,2,0)</f>
        <v>Furniture</v>
      </c>
      <c r="P4719" t="str">
        <f>VLOOKUP(Table1[[#This Row],[Column3]],Mapping!$AP$5:$AQ$22,2,0)</f>
        <v>Furnishings</v>
      </c>
      <c r="Q4719">
        <v>50.32</v>
      </c>
      <c r="R4719">
        <v>4</v>
      </c>
      <c r="S4719">
        <v>21.134400000000003</v>
      </c>
    </row>
    <row r="4720" spans="1:19" x14ac:dyDescent="0.35">
      <c r="A4720">
        <v>7687</v>
      </c>
      <c r="B4720" t="s">
        <v>5708</v>
      </c>
      <c r="C4720" t="s">
        <v>2540</v>
      </c>
      <c r="D4720" t="str">
        <f>MID(Table1[[#This Row],[Product ID]],5,2)</f>
        <v>PA</v>
      </c>
      <c r="E4720" t="str">
        <f>LEFT(Table1[[#This Row],[Product ID]],3)</f>
        <v>OFF</v>
      </c>
      <c r="F4720" s="10">
        <f>VLOOKUP(Table1[[#This Row],[Order ID]],Mapping!H4720:J12511,3,0)</f>
        <v>41810</v>
      </c>
      <c r="G4720" s="10">
        <f>VLOOKUP(Table1[[#This Row],[Order ID]],Mapping!H4720:K12511,4,0)</f>
        <v>41814</v>
      </c>
      <c r="H4720" t="str">
        <f>INDEX(Mapping!$B$2:$T$7793,MATCH(Data!$A4720,Mapping!$B$3:$B$7793,0),MATCH(Data!$H$1,Mapping!$B$2:$T$2,0))</f>
        <v>Standard Class</v>
      </c>
      <c r="I4720" t="str">
        <f>INDEX(Mapping!$B$2:$T$7793,MATCH(Data!$A4720,Mapping!$B$3:$B$7793,0),MATCH(Data!$I$1,Mapping!$B$2:$T$2,0))</f>
        <v>Consumer</v>
      </c>
      <c r="J4720">
        <f>VLOOKUP($A4720,Mapping!$X$3:$Y$7793,2,0)</f>
        <v>94109</v>
      </c>
      <c r="K4720" t="str">
        <f>VLOOKUP($J4720,Mapping!$AB$3:$AC$475,2,0)</f>
        <v>Fremont</v>
      </c>
      <c r="L4720" t="str">
        <f>VLOOKUP($K4720,Mapping!$AF$3:$AG$475,2,0)</f>
        <v>Nebraska</v>
      </c>
      <c r="M4720" t="str">
        <f>VLOOKUP($L4720,Mapping!$AI$3:$AJ$48,2,0)</f>
        <v>United States</v>
      </c>
      <c r="N4720" t="str">
        <f>VLOOKUP($L4720,Mapping!$AI$3:$AK$48,3,0)</f>
        <v>Central</v>
      </c>
      <c r="O4720" t="str">
        <f>VLOOKUP(Table1[[#This Row],[Column1]],Mapping!$AM$8:$AN$11,2,0)</f>
        <v>Office Supplies</v>
      </c>
      <c r="P4720" t="str">
        <f>VLOOKUP(Table1[[#This Row],[Column3]],Mapping!$AP$5:$AQ$22,2,0)</f>
        <v>Paper</v>
      </c>
      <c r="Q4720">
        <v>24.56</v>
      </c>
      <c r="R4720">
        <v>2</v>
      </c>
      <c r="S4720">
        <v>11.543199999999999</v>
      </c>
    </row>
    <row r="4721" spans="1:19" x14ac:dyDescent="0.35">
      <c r="A4721">
        <v>2237</v>
      </c>
      <c r="B4721" t="s">
        <v>2389</v>
      </c>
      <c r="C4721" t="s">
        <v>831</v>
      </c>
      <c r="D4721" t="str">
        <f>MID(Table1[[#This Row],[Product ID]],5,2)</f>
        <v>AC</v>
      </c>
      <c r="E4721" t="str">
        <f>LEFT(Table1[[#This Row],[Product ID]],3)</f>
        <v>TEC</v>
      </c>
      <c r="F4721" s="10" t="e">
        <f>VLOOKUP(Table1[[#This Row],[Order ID]],Mapping!H4721:J12512,3,0)</f>
        <v>#N/A</v>
      </c>
      <c r="G4721" s="10" t="e">
        <f>VLOOKUP(Table1[[#This Row],[Order ID]],Mapping!H4721:K12512,4,0)</f>
        <v>#N/A</v>
      </c>
      <c r="H4721" t="str">
        <f>INDEX(Mapping!$B$2:$T$7793,MATCH(Data!$A4721,Mapping!$B$3:$B$7793,0),MATCH(Data!$H$1,Mapping!$B$2:$T$2,0))</f>
        <v>First Class</v>
      </c>
      <c r="I4721" t="str">
        <f>INDEX(Mapping!$B$2:$T$7793,MATCH(Data!$A4721,Mapping!$B$3:$B$7793,0),MATCH(Data!$I$1,Mapping!$B$2:$T$2,0))</f>
        <v>Corporate</v>
      </c>
      <c r="J4721">
        <f>VLOOKUP($A4721,Mapping!$X$3:$Y$7793,2,0)</f>
        <v>30318</v>
      </c>
      <c r="K4721" t="str">
        <f>VLOOKUP($J4721,Mapping!$AB$3:$AC$475,2,0)</f>
        <v>Cleveland</v>
      </c>
      <c r="L4721" t="str">
        <f>VLOOKUP($K4721,Mapping!$AF$3:$AG$475,2,0)</f>
        <v>Ohio</v>
      </c>
      <c r="M4721" t="str">
        <f>VLOOKUP($L4721,Mapping!$AI$3:$AJ$48,2,0)</f>
        <v>United States</v>
      </c>
      <c r="N4721" t="str">
        <f>VLOOKUP($L4721,Mapping!$AI$3:$AK$48,3,0)</f>
        <v>East</v>
      </c>
      <c r="O4721" t="str">
        <f>VLOOKUP(Table1[[#This Row],[Column1]],Mapping!$AM$8:$AN$11,2,0)</f>
        <v>Technology</v>
      </c>
      <c r="P4721" t="str">
        <f>VLOOKUP(Table1[[#This Row],[Column3]],Mapping!$AP$5:$AQ$22,2,0)</f>
        <v>Accessories</v>
      </c>
      <c r="Q4721">
        <v>67.8</v>
      </c>
      <c r="R4721">
        <v>4</v>
      </c>
      <c r="S4721">
        <v>4.0679999999999978</v>
      </c>
    </row>
    <row r="4722" spans="1:19" x14ac:dyDescent="0.35">
      <c r="A4722">
        <v>2238</v>
      </c>
      <c r="B4722" t="s">
        <v>2389</v>
      </c>
      <c r="C4722" t="s">
        <v>2390</v>
      </c>
      <c r="D4722" t="str">
        <f>MID(Table1[[#This Row],[Product ID]],5,2)</f>
        <v>PH</v>
      </c>
      <c r="E4722" t="str">
        <f>LEFT(Table1[[#This Row],[Product ID]],3)</f>
        <v>TEC</v>
      </c>
      <c r="F4722" s="10" t="e">
        <f>VLOOKUP(Table1[[#This Row],[Order ID]],Mapping!H4722:J12513,3,0)</f>
        <v>#N/A</v>
      </c>
      <c r="G4722" s="10" t="e">
        <f>VLOOKUP(Table1[[#This Row],[Order ID]],Mapping!H4722:K12513,4,0)</f>
        <v>#N/A</v>
      </c>
      <c r="H4722" t="str">
        <f>INDEX(Mapping!$B$2:$T$7793,MATCH(Data!$A4722,Mapping!$B$3:$B$7793,0),MATCH(Data!$H$1,Mapping!$B$2:$T$2,0))</f>
        <v>Standard Class</v>
      </c>
      <c r="I4722" t="str">
        <f>INDEX(Mapping!$B$2:$T$7793,MATCH(Data!$A4722,Mapping!$B$3:$B$7793,0),MATCH(Data!$I$1,Mapping!$B$2:$T$2,0))</f>
        <v>Consumer</v>
      </c>
      <c r="J4722">
        <f>VLOOKUP($A4722,Mapping!$X$3:$Y$7793,2,0)</f>
        <v>30318</v>
      </c>
      <c r="K4722" t="str">
        <f>VLOOKUP($J4722,Mapping!$AB$3:$AC$475,2,0)</f>
        <v>Cleveland</v>
      </c>
      <c r="L4722" t="str">
        <f>VLOOKUP($K4722,Mapping!$AF$3:$AG$475,2,0)</f>
        <v>Ohio</v>
      </c>
      <c r="M4722" t="str">
        <f>VLOOKUP($L4722,Mapping!$AI$3:$AJ$48,2,0)</f>
        <v>United States</v>
      </c>
      <c r="N4722" t="str">
        <f>VLOOKUP($L4722,Mapping!$AI$3:$AK$48,3,0)</f>
        <v>East</v>
      </c>
      <c r="O4722" t="str">
        <f>VLOOKUP(Table1[[#This Row],[Column1]],Mapping!$AM$8:$AN$11,2,0)</f>
        <v>Technology</v>
      </c>
      <c r="P4722" t="str">
        <f>VLOOKUP(Table1[[#This Row],[Column3]],Mapping!$AP$5:$AQ$22,2,0)</f>
        <v>Phones</v>
      </c>
      <c r="Q4722">
        <v>377.96999999999997</v>
      </c>
      <c r="R4722">
        <v>3</v>
      </c>
      <c r="S4722">
        <v>98.272200000000012</v>
      </c>
    </row>
    <row r="4723" spans="1:19" x14ac:dyDescent="0.35">
      <c r="A4723">
        <v>2239</v>
      </c>
      <c r="B4723" t="s">
        <v>2389</v>
      </c>
      <c r="C4723" t="s">
        <v>228</v>
      </c>
      <c r="D4723" t="str">
        <f>MID(Table1[[#This Row],[Product ID]],5,2)</f>
        <v>BO</v>
      </c>
      <c r="E4723" t="str">
        <f>LEFT(Table1[[#This Row],[Product ID]],3)</f>
        <v>FUR</v>
      </c>
      <c r="F4723" s="10" t="e">
        <f>VLOOKUP(Table1[[#This Row],[Order ID]],Mapping!H4723:J12514,3,0)</f>
        <v>#N/A</v>
      </c>
      <c r="G4723" s="10" t="e">
        <f>VLOOKUP(Table1[[#This Row],[Order ID]],Mapping!H4723:K12514,4,0)</f>
        <v>#N/A</v>
      </c>
      <c r="H4723" t="str">
        <f>INDEX(Mapping!$B$2:$T$7793,MATCH(Data!$A4723,Mapping!$B$3:$B$7793,0),MATCH(Data!$H$1,Mapping!$B$2:$T$2,0))</f>
        <v>Standard Class</v>
      </c>
      <c r="I4723" t="str">
        <f>INDEX(Mapping!$B$2:$T$7793,MATCH(Data!$A4723,Mapping!$B$3:$B$7793,0),MATCH(Data!$I$1,Mapping!$B$2:$T$2,0))</f>
        <v>Consumer</v>
      </c>
      <c r="J4723">
        <f>VLOOKUP($A4723,Mapping!$X$3:$Y$7793,2,0)</f>
        <v>30318</v>
      </c>
      <c r="K4723" t="str">
        <f>VLOOKUP($J4723,Mapping!$AB$3:$AC$475,2,0)</f>
        <v>Cleveland</v>
      </c>
      <c r="L4723" t="str">
        <f>VLOOKUP($K4723,Mapping!$AF$3:$AG$475,2,0)</f>
        <v>Ohio</v>
      </c>
      <c r="M4723" t="str">
        <f>VLOOKUP($L4723,Mapping!$AI$3:$AJ$48,2,0)</f>
        <v>United States</v>
      </c>
      <c r="N4723" t="str">
        <f>VLOOKUP($L4723,Mapping!$AI$3:$AK$48,3,0)</f>
        <v>East</v>
      </c>
      <c r="O4723" t="str">
        <f>VLOOKUP(Table1[[#This Row],[Column1]],Mapping!$AM$8:$AN$11,2,0)</f>
        <v>Furniture</v>
      </c>
      <c r="P4723" t="str">
        <f>VLOOKUP(Table1[[#This Row],[Column3]],Mapping!$AP$5:$AQ$22,2,0)</f>
        <v>Bookcases</v>
      </c>
      <c r="Q4723">
        <v>1628.82</v>
      </c>
      <c r="R4723">
        <v>9</v>
      </c>
      <c r="S4723">
        <v>374.62859999999989</v>
      </c>
    </row>
    <row r="4724" spans="1:19" x14ac:dyDescent="0.35">
      <c r="A4724">
        <v>2240</v>
      </c>
      <c r="B4724" t="s">
        <v>2389</v>
      </c>
      <c r="C4724" t="s">
        <v>1629</v>
      </c>
      <c r="D4724" t="str">
        <f>MID(Table1[[#This Row],[Product ID]],5,2)</f>
        <v>PA</v>
      </c>
      <c r="E4724" t="str">
        <f>LEFT(Table1[[#This Row],[Product ID]],3)</f>
        <v>OFF</v>
      </c>
      <c r="F4724" s="10" t="e">
        <f>VLOOKUP(Table1[[#This Row],[Order ID]],Mapping!H4724:J12515,3,0)</f>
        <v>#N/A</v>
      </c>
      <c r="G4724" s="10" t="e">
        <f>VLOOKUP(Table1[[#This Row],[Order ID]],Mapping!H4724:K12515,4,0)</f>
        <v>#N/A</v>
      </c>
      <c r="H4724" t="str">
        <f>INDEX(Mapping!$B$2:$T$7793,MATCH(Data!$A4724,Mapping!$B$3:$B$7793,0),MATCH(Data!$H$1,Mapping!$B$2:$T$2,0))</f>
        <v>Standard Class</v>
      </c>
      <c r="I4724" t="str">
        <f>INDEX(Mapping!$B$2:$T$7793,MATCH(Data!$A4724,Mapping!$B$3:$B$7793,0),MATCH(Data!$I$1,Mapping!$B$2:$T$2,0))</f>
        <v>Consumer</v>
      </c>
      <c r="J4724">
        <f>VLOOKUP($A4724,Mapping!$X$3:$Y$7793,2,0)</f>
        <v>30318</v>
      </c>
      <c r="K4724" t="str">
        <f>VLOOKUP($J4724,Mapping!$AB$3:$AC$475,2,0)</f>
        <v>Cleveland</v>
      </c>
      <c r="L4724" t="str">
        <f>VLOOKUP($K4724,Mapping!$AF$3:$AG$475,2,0)</f>
        <v>Ohio</v>
      </c>
      <c r="M4724" t="str">
        <f>VLOOKUP($L4724,Mapping!$AI$3:$AJ$48,2,0)</f>
        <v>United States</v>
      </c>
      <c r="N4724" t="str">
        <f>VLOOKUP($L4724,Mapping!$AI$3:$AK$48,3,0)</f>
        <v>East</v>
      </c>
      <c r="O4724" t="str">
        <f>VLOOKUP(Table1[[#This Row],[Column1]],Mapping!$AM$8:$AN$11,2,0)</f>
        <v>Office Supplies</v>
      </c>
      <c r="P4724" t="str">
        <f>VLOOKUP(Table1[[#This Row],[Column3]],Mapping!$AP$5:$AQ$22,2,0)</f>
        <v>Paper</v>
      </c>
      <c r="Q4724">
        <v>286.93</v>
      </c>
      <c r="R4724">
        <v>7</v>
      </c>
      <c r="S4724">
        <v>140.59569999999999</v>
      </c>
    </row>
    <row r="4725" spans="1:19" x14ac:dyDescent="0.35">
      <c r="A4725">
        <v>4971</v>
      </c>
      <c r="B4725" t="s">
        <v>4185</v>
      </c>
      <c r="C4725" t="s">
        <v>1764</v>
      </c>
      <c r="D4725" t="str">
        <f>MID(Table1[[#This Row],[Product ID]],5,2)</f>
        <v>BI</v>
      </c>
      <c r="E4725" t="str">
        <f>LEFT(Table1[[#This Row],[Product ID]],3)</f>
        <v>OFF</v>
      </c>
      <c r="F4725" s="10">
        <f>VLOOKUP(Table1[[#This Row],[Order ID]],Mapping!H4725:J12516,3,0)</f>
        <v>41663</v>
      </c>
      <c r="G4725" s="10">
        <f>VLOOKUP(Table1[[#This Row],[Order ID]],Mapping!H4725:K12516,4,0)</f>
        <v>41668</v>
      </c>
      <c r="H4725" t="str">
        <f>INDEX(Mapping!$B$2:$T$7793,MATCH(Data!$A4725,Mapping!$B$3:$B$7793,0),MATCH(Data!$H$1,Mapping!$B$2:$T$2,0))</f>
        <v>Standard Class</v>
      </c>
      <c r="I4725" t="str">
        <f>INDEX(Mapping!$B$2:$T$7793,MATCH(Data!$A4725,Mapping!$B$3:$B$7793,0),MATCH(Data!$I$1,Mapping!$B$2:$T$2,0))</f>
        <v>Consumer</v>
      </c>
      <c r="J4725">
        <f>VLOOKUP($A4725,Mapping!$X$3:$Y$7793,2,0)</f>
        <v>98103</v>
      </c>
      <c r="K4725" t="str">
        <f>VLOOKUP($J4725,Mapping!$AB$3:$AC$475,2,0)</f>
        <v>Fort Worth</v>
      </c>
      <c r="L4725" t="str">
        <f>VLOOKUP($K4725,Mapping!$AF$3:$AG$475,2,0)</f>
        <v>Texas</v>
      </c>
      <c r="M4725" t="str">
        <f>VLOOKUP($L4725,Mapping!$AI$3:$AJ$48,2,0)</f>
        <v>United States</v>
      </c>
      <c r="N4725" t="str">
        <f>VLOOKUP($L4725,Mapping!$AI$3:$AK$48,3,0)</f>
        <v>Central</v>
      </c>
      <c r="O4725" t="str">
        <f>VLOOKUP(Table1[[#This Row],[Column1]],Mapping!$AM$8:$AN$11,2,0)</f>
        <v>Office Supplies</v>
      </c>
      <c r="P4725" t="str">
        <f>VLOOKUP(Table1[[#This Row],[Column3]],Mapping!$AP$5:$AQ$22,2,0)</f>
        <v>Binders</v>
      </c>
      <c r="Q4725">
        <v>19.68</v>
      </c>
      <c r="R4725">
        <v>5</v>
      </c>
      <c r="S4725">
        <v>6.8879999999999981</v>
      </c>
    </row>
    <row r="4726" spans="1:19" x14ac:dyDescent="0.35">
      <c r="A4726">
        <v>4972</v>
      </c>
      <c r="B4726" t="s">
        <v>4185</v>
      </c>
      <c r="C4726" t="s">
        <v>968</v>
      </c>
      <c r="D4726" t="str">
        <f>MID(Table1[[#This Row],[Product ID]],5,2)</f>
        <v>PA</v>
      </c>
      <c r="E4726" t="str">
        <f>LEFT(Table1[[#This Row],[Product ID]],3)</f>
        <v>OFF</v>
      </c>
      <c r="F4726" s="10">
        <f>VLOOKUP(Table1[[#This Row],[Order ID]],Mapping!H4726:J12517,3,0)</f>
        <v>41663</v>
      </c>
      <c r="G4726" s="10">
        <f>VLOOKUP(Table1[[#This Row],[Order ID]],Mapping!H4726:K12517,4,0)</f>
        <v>41668</v>
      </c>
      <c r="H4726" t="str">
        <f>INDEX(Mapping!$B$2:$T$7793,MATCH(Data!$A4726,Mapping!$B$3:$B$7793,0),MATCH(Data!$H$1,Mapping!$B$2:$T$2,0))</f>
        <v>Standard Class</v>
      </c>
      <c r="I4726" t="str">
        <f>INDEX(Mapping!$B$2:$T$7793,MATCH(Data!$A4726,Mapping!$B$3:$B$7793,0),MATCH(Data!$I$1,Mapping!$B$2:$T$2,0))</f>
        <v>Corporate</v>
      </c>
      <c r="J4726">
        <f>VLOOKUP($A4726,Mapping!$X$3:$Y$7793,2,0)</f>
        <v>98103</v>
      </c>
      <c r="K4726" t="str">
        <f>VLOOKUP($J4726,Mapping!$AB$3:$AC$475,2,0)</f>
        <v>Fort Worth</v>
      </c>
      <c r="L4726" t="str">
        <f>VLOOKUP($K4726,Mapping!$AF$3:$AG$475,2,0)</f>
        <v>Texas</v>
      </c>
      <c r="M4726" t="str">
        <f>VLOOKUP($L4726,Mapping!$AI$3:$AJ$48,2,0)</f>
        <v>United States</v>
      </c>
      <c r="N4726" t="str">
        <f>VLOOKUP($L4726,Mapping!$AI$3:$AK$48,3,0)</f>
        <v>Central</v>
      </c>
      <c r="O4726" t="str">
        <f>VLOOKUP(Table1[[#This Row],[Column1]],Mapping!$AM$8:$AN$11,2,0)</f>
        <v>Office Supplies</v>
      </c>
      <c r="P4726" t="str">
        <f>VLOOKUP(Table1[[#This Row],[Column3]],Mapping!$AP$5:$AQ$22,2,0)</f>
        <v>Paper</v>
      </c>
      <c r="Q4726">
        <v>25.92</v>
      </c>
      <c r="R4726">
        <v>4</v>
      </c>
      <c r="S4726">
        <v>12.441600000000001</v>
      </c>
    </row>
    <row r="4727" spans="1:19" x14ac:dyDescent="0.35">
      <c r="A4727">
        <v>4973</v>
      </c>
      <c r="B4727" t="s">
        <v>4185</v>
      </c>
      <c r="C4727" t="s">
        <v>1394</v>
      </c>
      <c r="D4727" t="str">
        <f>MID(Table1[[#This Row],[Product ID]],5,2)</f>
        <v>PA</v>
      </c>
      <c r="E4727" t="str">
        <f>LEFT(Table1[[#This Row],[Product ID]],3)</f>
        <v>OFF</v>
      </c>
      <c r="F4727" s="10">
        <f>VLOOKUP(Table1[[#This Row],[Order ID]],Mapping!H4727:J12518,3,0)</f>
        <v>41663</v>
      </c>
      <c r="G4727" s="10">
        <f>VLOOKUP(Table1[[#This Row],[Order ID]],Mapping!H4727:K12518,4,0)</f>
        <v>41668</v>
      </c>
      <c r="H4727" t="str">
        <f>INDEX(Mapping!$B$2:$T$7793,MATCH(Data!$A4727,Mapping!$B$3:$B$7793,0),MATCH(Data!$H$1,Mapping!$B$2:$T$2,0))</f>
        <v>Standard Class</v>
      </c>
      <c r="I4727" t="str">
        <f>INDEX(Mapping!$B$2:$T$7793,MATCH(Data!$A4727,Mapping!$B$3:$B$7793,0),MATCH(Data!$I$1,Mapping!$B$2:$T$2,0))</f>
        <v>Corporate</v>
      </c>
      <c r="J4727">
        <f>VLOOKUP($A4727,Mapping!$X$3:$Y$7793,2,0)</f>
        <v>98103</v>
      </c>
      <c r="K4727" t="str">
        <f>VLOOKUP($J4727,Mapping!$AB$3:$AC$475,2,0)</f>
        <v>Fort Worth</v>
      </c>
      <c r="L4727" t="str">
        <f>VLOOKUP($K4727,Mapping!$AF$3:$AG$475,2,0)</f>
        <v>Texas</v>
      </c>
      <c r="M4727" t="str">
        <f>VLOOKUP($L4727,Mapping!$AI$3:$AJ$48,2,0)</f>
        <v>United States</v>
      </c>
      <c r="N4727" t="str">
        <f>VLOOKUP($L4727,Mapping!$AI$3:$AK$48,3,0)</f>
        <v>Central</v>
      </c>
      <c r="O4727" t="str">
        <f>VLOOKUP(Table1[[#This Row],[Column1]],Mapping!$AM$8:$AN$11,2,0)</f>
        <v>Office Supplies</v>
      </c>
      <c r="P4727" t="str">
        <f>VLOOKUP(Table1[[#This Row],[Column3]],Mapping!$AP$5:$AQ$22,2,0)</f>
        <v>Paper</v>
      </c>
      <c r="Q4727">
        <v>6.48</v>
      </c>
      <c r="R4727">
        <v>1</v>
      </c>
      <c r="S4727">
        <v>3.1104000000000003</v>
      </c>
    </row>
    <row r="4728" spans="1:19" x14ac:dyDescent="0.35">
      <c r="A4728">
        <v>4974</v>
      </c>
      <c r="B4728" t="s">
        <v>4185</v>
      </c>
      <c r="C4728" t="s">
        <v>3940</v>
      </c>
      <c r="D4728" t="str">
        <f>MID(Table1[[#This Row],[Product ID]],5,2)</f>
        <v>PH</v>
      </c>
      <c r="E4728" t="str">
        <f>LEFT(Table1[[#This Row],[Product ID]],3)</f>
        <v>TEC</v>
      </c>
      <c r="F4728" s="10">
        <f>VLOOKUP(Table1[[#This Row],[Order ID]],Mapping!H4728:J12519,3,0)</f>
        <v>41663</v>
      </c>
      <c r="G4728" s="10">
        <f>VLOOKUP(Table1[[#This Row],[Order ID]],Mapping!H4728:K12519,4,0)</f>
        <v>41668</v>
      </c>
      <c r="H4728" t="str">
        <f>INDEX(Mapping!$B$2:$T$7793,MATCH(Data!$A4728,Mapping!$B$3:$B$7793,0),MATCH(Data!$H$1,Mapping!$B$2:$T$2,0))</f>
        <v>Standard Class</v>
      </c>
      <c r="I4728" t="str">
        <f>INDEX(Mapping!$B$2:$T$7793,MATCH(Data!$A4728,Mapping!$B$3:$B$7793,0),MATCH(Data!$I$1,Mapping!$B$2:$T$2,0))</f>
        <v>Corporate</v>
      </c>
      <c r="J4728">
        <f>VLOOKUP($A4728,Mapping!$X$3:$Y$7793,2,0)</f>
        <v>98103</v>
      </c>
      <c r="K4728" t="str">
        <f>VLOOKUP($J4728,Mapping!$AB$3:$AC$475,2,0)</f>
        <v>Fort Worth</v>
      </c>
      <c r="L4728" t="str">
        <f>VLOOKUP($K4728,Mapping!$AF$3:$AG$475,2,0)</f>
        <v>Texas</v>
      </c>
      <c r="M4728" t="str">
        <f>VLOOKUP($L4728,Mapping!$AI$3:$AJ$48,2,0)</f>
        <v>United States</v>
      </c>
      <c r="N4728" t="str">
        <f>VLOOKUP($L4728,Mapping!$AI$3:$AK$48,3,0)</f>
        <v>Central</v>
      </c>
      <c r="O4728" t="str">
        <f>VLOOKUP(Table1[[#This Row],[Column1]],Mapping!$AM$8:$AN$11,2,0)</f>
        <v>Technology</v>
      </c>
      <c r="P4728" t="str">
        <f>VLOOKUP(Table1[[#This Row],[Column3]],Mapping!$AP$5:$AQ$22,2,0)</f>
        <v>Phones</v>
      </c>
      <c r="Q4728">
        <v>86.352000000000004</v>
      </c>
      <c r="R4728">
        <v>6</v>
      </c>
      <c r="S4728">
        <v>8.6352000000000011</v>
      </c>
    </row>
    <row r="4729" spans="1:19" x14ac:dyDescent="0.35">
      <c r="A4729">
        <v>1141</v>
      </c>
      <c r="B4729" t="s">
        <v>1377</v>
      </c>
      <c r="C4729" t="s">
        <v>1378</v>
      </c>
      <c r="D4729" t="str">
        <f>MID(Table1[[#This Row],[Product ID]],5,2)</f>
        <v>CH</v>
      </c>
      <c r="E4729" t="str">
        <f>LEFT(Table1[[#This Row],[Product ID]],3)</f>
        <v>FUR</v>
      </c>
      <c r="F4729" s="10" t="e">
        <f>VLOOKUP(Table1[[#This Row],[Order ID]],Mapping!H4729:J12520,3,0)</f>
        <v>#N/A</v>
      </c>
      <c r="G4729" s="10" t="e">
        <f>VLOOKUP(Table1[[#This Row],[Order ID]],Mapping!H4729:K12520,4,0)</f>
        <v>#N/A</v>
      </c>
      <c r="H4729" t="str">
        <f>INDEX(Mapping!$B$2:$T$7793,MATCH(Data!$A4729,Mapping!$B$3:$B$7793,0),MATCH(Data!$H$1,Mapping!$B$2:$T$2,0))</f>
        <v>Standard Class</v>
      </c>
      <c r="I4729" t="str">
        <f>INDEX(Mapping!$B$2:$T$7793,MATCH(Data!$A4729,Mapping!$B$3:$B$7793,0),MATCH(Data!$I$1,Mapping!$B$2:$T$2,0))</f>
        <v>Consumer</v>
      </c>
      <c r="J4729">
        <f>VLOOKUP($A4729,Mapping!$X$3:$Y$7793,2,0)</f>
        <v>48234</v>
      </c>
      <c r="K4729" t="str">
        <f>VLOOKUP($J4729,Mapping!$AB$3:$AC$475,2,0)</f>
        <v>Chester</v>
      </c>
      <c r="L4729" t="str">
        <f>VLOOKUP($K4729,Mapping!$AF$3:$AG$475,2,0)</f>
        <v>Pennsylvania</v>
      </c>
      <c r="M4729" t="str">
        <f>VLOOKUP($L4729,Mapping!$AI$3:$AJ$48,2,0)</f>
        <v>United States</v>
      </c>
      <c r="N4729" t="str">
        <f>VLOOKUP($L4729,Mapping!$AI$3:$AK$48,3,0)</f>
        <v>East</v>
      </c>
      <c r="O4729" t="str">
        <f>VLOOKUP(Table1[[#This Row],[Column1]],Mapping!$AM$8:$AN$11,2,0)</f>
        <v>Furniture</v>
      </c>
      <c r="P4729" t="str">
        <f>VLOOKUP(Table1[[#This Row],[Column3]],Mapping!$AP$5:$AQ$22,2,0)</f>
        <v>Chairs</v>
      </c>
      <c r="Q4729">
        <v>872.94</v>
      </c>
      <c r="R4729">
        <v>3</v>
      </c>
      <c r="S4729">
        <v>226.96439999999998</v>
      </c>
    </row>
    <row r="4730" spans="1:19" x14ac:dyDescent="0.35">
      <c r="A4730">
        <v>1142</v>
      </c>
      <c r="B4730" t="s">
        <v>1377</v>
      </c>
      <c r="C4730" t="s">
        <v>756</v>
      </c>
      <c r="D4730" t="str">
        <f>MID(Table1[[#This Row],[Product ID]],5,2)</f>
        <v>BI</v>
      </c>
      <c r="E4730" t="str">
        <f>LEFT(Table1[[#This Row],[Product ID]],3)</f>
        <v>OFF</v>
      </c>
      <c r="F4730" s="10" t="e">
        <f>VLOOKUP(Table1[[#This Row],[Order ID]],Mapping!H4730:J12521,3,0)</f>
        <v>#N/A</v>
      </c>
      <c r="G4730" s="10" t="e">
        <f>VLOOKUP(Table1[[#This Row],[Order ID]],Mapping!H4730:K12521,4,0)</f>
        <v>#N/A</v>
      </c>
      <c r="H4730" t="str">
        <f>INDEX(Mapping!$B$2:$T$7793,MATCH(Data!$A4730,Mapping!$B$3:$B$7793,0),MATCH(Data!$H$1,Mapping!$B$2:$T$2,0))</f>
        <v>Standard Class</v>
      </c>
      <c r="I4730" t="str">
        <f>INDEX(Mapping!$B$2:$T$7793,MATCH(Data!$A4730,Mapping!$B$3:$B$7793,0),MATCH(Data!$I$1,Mapping!$B$2:$T$2,0))</f>
        <v>Corporate</v>
      </c>
      <c r="J4730">
        <f>VLOOKUP($A4730,Mapping!$X$3:$Y$7793,2,0)</f>
        <v>48234</v>
      </c>
      <c r="K4730" t="str">
        <f>VLOOKUP($J4730,Mapping!$AB$3:$AC$475,2,0)</f>
        <v>Chester</v>
      </c>
      <c r="L4730" t="str">
        <f>VLOOKUP($K4730,Mapping!$AF$3:$AG$475,2,0)</f>
        <v>Pennsylvania</v>
      </c>
      <c r="M4730" t="str">
        <f>VLOOKUP($L4730,Mapping!$AI$3:$AJ$48,2,0)</f>
        <v>United States</v>
      </c>
      <c r="N4730" t="str">
        <f>VLOOKUP($L4730,Mapping!$AI$3:$AK$48,3,0)</f>
        <v>East</v>
      </c>
      <c r="O4730" t="str">
        <f>VLOOKUP(Table1[[#This Row],[Column1]],Mapping!$AM$8:$AN$11,2,0)</f>
        <v>Office Supplies</v>
      </c>
      <c r="P4730" t="str">
        <f>VLOOKUP(Table1[[#This Row],[Column3]],Mapping!$AP$5:$AQ$22,2,0)</f>
        <v>Binders</v>
      </c>
      <c r="Q4730">
        <v>41.54</v>
      </c>
      <c r="R4730">
        <v>2</v>
      </c>
      <c r="S4730">
        <v>19.523799999999998</v>
      </c>
    </row>
    <row r="4731" spans="1:19" x14ac:dyDescent="0.35">
      <c r="A4731">
        <v>1143</v>
      </c>
      <c r="B4731" t="s">
        <v>1377</v>
      </c>
      <c r="C4731" t="s">
        <v>1379</v>
      </c>
      <c r="D4731" t="str">
        <f>MID(Table1[[#This Row],[Product ID]],5,2)</f>
        <v>PA</v>
      </c>
      <c r="E4731" t="str">
        <f>LEFT(Table1[[#This Row],[Product ID]],3)</f>
        <v>OFF</v>
      </c>
      <c r="F4731" s="10" t="e">
        <f>VLOOKUP(Table1[[#This Row],[Order ID]],Mapping!H4731:J12522,3,0)</f>
        <v>#N/A</v>
      </c>
      <c r="G4731" s="10" t="e">
        <f>VLOOKUP(Table1[[#This Row],[Order ID]],Mapping!H4731:K12522,4,0)</f>
        <v>#N/A</v>
      </c>
      <c r="H4731" t="str">
        <f>INDEX(Mapping!$B$2:$T$7793,MATCH(Data!$A4731,Mapping!$B$3:$B$7793,0),MATCH(Data!$H$1,Mapping!$B$2:$T$2,0))</f>
        <v>Standard Class</v>
      </c>
      <c r="I4731" t="str">
        <f>INDEX(Mapping!$B$2:$T$7793,MATCH(Data!$A4731,Mapping!$B$3:$B$7793,0),MATCH(Data!$I$1,Mapping!$B$2:$T$2,0))</f>
        <v>Corporate</v>
      </c>
      <c r="J4731">
        <f>VLOOKUP($A4731,Mapping!$X$3:$Y$7793,2,0)</f>
        <v>48234</v>
      </c>
      <c r="K4731" t="str">
        <f>VLOOKUP($J4731,Mapping!$AB$3:$AC$475,2,0)</f>
        <v>Chester</v>
      </c>
      <c r="L4731" t="str">
        <f>VLOOKUP($K4731,Mapping!$AF$3:$AG$475,2,0)</f>
        <v>Pennsylvania</v>
      </c>
      <c r="M4731" t="str">
        <f>VLOOKUP($L4731,Mapping!$AI$3:$AJ$48,2,0)</f>
        <v>United States</v>
      </c>
      <c r="N4731" t="str">
        <f>VLOOKUP($L4731,Mapping!$AI$3:$AK$48,3,0)</f>
        <v>East</v>
      </c>
      <c r="O4731" t="str">
        <f>VLOOKUP(Table1[[#This Row],[Column1]],Mapping!$AM$8:$AN$11,2,0)</f>
        <v>Office Supplies</v>
      </c>
      <c r="P4731" t="str">
        <f>VLOOKUP(Table1[[#This Row],[Column3]],Mapping!$AP$5:$AQ$22,2,0)</f>
        <v>Paper</v>
      </c>
      <c r="Q4731">
        <v>12.96</v>
      </c>
      <c r="R4731">
        <v>2</v>
      </c>
      <c r="S4731">
        <v>6.2208000000000006</v>
      </c>
    </row>
    <row r="4732" spans="1:19" x14ac:dyDescent="0.35">
      <c r="A4732">
        <v>3914</v>
      </c>
      <c r="B4732" t="s">
        <v>3540</v>
      </c>
      <c r="C4732" t="s">
        <v>2504</v>
      </c>
      <c r="D4732" t="str">
        <f>MID(Table1[[#This Row],[Product ID]],5,2)</f>
        <v>AR</v>
      </c>
      <c r="E4732" t="str">
        <f>LEFT(Table1[[#This Row],[Product ID]],3)</f>
        <v>OFF</v>
      </c>
      <c r="F4732" s="10" t="e">
        <f>VLOOKUP(Table1[[#This Row],[Order ID]],Mapping!H4732:J12523,3,0)</f>
        <v>#N/A</v>
      </c>
      <c r="G4732" s="10" t="e">
        <f>VLOOKUP(Table1[[#This Row],[Order ID]],Mapping!H4732:K12523,4,0)</f>
        <v>#N/A</v>
      </c>
      <c r="H4732" t="str">
        <f>INDEX(Mapping!$B$2:$T$7793,MATCH(Data!$A4732,Mapping!$B$3:$B$7793,0),MATCH(Data!$H$1,Mapping!$B$2:$T$2,0))</f>
        <v>Second Class</v>
      </c>
      <c r="I4732" t="str">
        <f>INDEX(Mapping!$B$2:$T$7793,MATCH(Data!$A4732,Mapping!$B$3:$B$7793,0),MATCH(Data!$I$1,Mapping!$B$2:$T$2,0))</f>
        <v>Consumer</v>
      </c>
      <c r="J4732">
        <f>VLOOKUP($A4732,Mapping!$X$3:$Y$7793,2,0)</f>
        <v>94109</v>
      </c>
      <c r="K4732" t="str">
        <f>VLOOKUP($J4732,Mapping!$AB$3:$AC$475,2,0)</f>
        <v>Fremont</v>
      </c>
      <c r="L4732" t="str">
        <f>VLOOKUP($K4732,Mapping!$AF$3:$AG$475,2,0)</f>
        <v>Nebraska</v>
      </c>
      <c r="M4732" t="str">
        <f>VLOOKUP($L4732,Mapping!$AI$3:$AJ$48,2,0)</f>
        <v>United States</v>
      </c>
      <c r="N4732" t="str">
        <f>VLOOKUP($L4732,Mapping!$AI$3:$AK$48,3,0)</f>
        <v>Central</v>
      </c>
      <c r="O4732" t="str">
        <f>VLOOKUP(Table1[[#This Row],[Column1]],Mapping!$AM$8:$AN$11,2,0)</f>
        <v>Office Supplies</v>
      </c>
      <c r="P4732" t="str">
        <f>VLOOKUP(Table1[[#This Row],[Column3]],Mapping!$AP$5:$AQ$22,2,0)</f>
        <v>Art</v>
      </c>
      <c r="Q4732">
        <v>8.34</v>
      </c>
      <c r="R4732">
        <v>3</v>
      </c>
      <c r="S4732">
        <v>2.1683999999999997</v>
      </c>
    </row>
    <row r="4733" spans="1:19" x14ac:dyDescent="0.35">
      <c r="A4733">
        <v>3915</v>
      </c>
      <c r="B4733" t="s">
        <v>3540</v>
      </c>
      <c r="C4733" t="s">
        <v>3506</v>
      </c>
      <c r="D4733" t="str">
        <f>MID(Table1[[#This Row],[Product ID]],5,2)</f>
        <v>SU</v>
      </c>
      <c r="E4733" t="str">
        <f>LEFT(Table1[[#This Row],[Product ID]],3)</f>
        <v>OFF</v>
      </c>
      <c r="F4733" s="10" t="e">
        <f>VLOOKUP(Table1[[#This Row],[Order ID]],Mapping!H4733:J12524,3,0)</f>
        <v>#N/A</v>
      </c>
      <c r="G4733" s="10" t="e">
        <f>VLOOKUP(Table1[[#This Row],[Order ID]],Mapping!H4733:K12524,4,0)</f>
        <v>#N/A</v>
      </c>
      <c r="H4733" t="str">
        <f>INDEX(Mapping!$B$2:$T$7793,MATCH(Data!$A4733,Mapping!$B$3:$B$7793,0),MATCH(Data!$H$1,Mapping!$B$2:$T$2,0))</f>
        <v>Standard Class</v>
      </c>
      <c r="I4733" t="str">
        <f>INDEX(Mapping!$B$2:$T$7793,MATCH(Data!$A4733,Mapping!$B$3:$B$7793,0),MATCH(Data!$I$1,Mapping!$B$2:$T$2,0))</f>
        <v>Consumer</v>
      </c>
      <c r="J4733">
        <f>VLOOKUP($A4733,Mapping!$X$3:$Y$7793,2,0)</f>
        <v>94109</v>
      </c>
      <c r="K4733" t="str">
        <f>VLOOKUP($J4733,Mapping!$AB$3:$AC$475,2,0)</f>
        <v>Fremont</v>
      </c>
      <c r="L4733" t="str">
        <f>VLOOKUP($K4733,Mapping!$AF$3:$AG$475,2,0)</f>
        <v>Nebraska</v>
      </c>
      <c r="M4733" t="str">
        <f>VLOOKUP($L4733,Mapping!$AI$3:$AJ$48,2,0)</f>
        <v>United States</v>
      </c>
      <c r="N4733" t="str">
        <f>VLOOKUP($L4733,Mapping!$AI$3:$AK$48,3,0)</f>
        <v>Central</v>
      </c>
      <c r="O4733" t="str">
        <f>VLOOKUP(Table1[[#This Row],[Column1]],Mapping!$AM$8:$AN$11,2,0)</f>
        <v>Office Supplies</v>
      </c>
      <c r="P4733" t="str">
        <f>VLOOKUP(Table1[[#This Row],[Column3]],Mapping!$AP$5:$AQ$22,2,0)</f>
        <v>Supplies</v>
      </c>
      <c r="Q4733">
        <v>8.57</v>
      </c>
      <c r="R4733">
        <v>1</v>
      </c>
      <c r="S4733">
        <v>2.2282000000000002</v>
      </c>
    </row>
    <row r="4734" spans="1:19" x14ac:dyDescent="0.35">
      <c r="A4734">
        <v>3136</v>
      </c>
      <c r="B4734" t="s">
        <v>3036</v>
      </c>
      <c r="C4734" t="s">
        <v>1995</v>
      </c>
      <c r="D4734" t="str">
        <f>MID(Table1[[#This Row],[Product ID]],5,2)</f>
        <v>PA</v>
      </c>
      <c r="E4734" t="str">
        <f>LEFT(Table1[[#This Row],[Product ID]],3)</f>
        <v>OFF</v>
      </c>
      <c r="F4734" s="10" t="e">
        <f>VLOOKUP(Table1[[#This Row],[Order ID]],Mapping!H4734:J12525,3,0)</f>
        <v>#N/A</v>
      </c>
      <c r="G4734" s="10" t="e">
        <f>VLOOKUP(Table1[[#This Row],[Order ID]],Mapping!H4734:K12525,4,0)</f>
        <v>#N/A</v>
      </c>
      <c r="H4734" t="str">
        <f>INDEX(Mapping!$B$2:$T$7793,MATCH(Data!$A4734,Mapping!$B$3:$B$7793,0),MATCH(Data!$H$1,Mapping!$B$2:$T$2,0))</f>
        <v>First Class</v>
      </c>
      <c r="I4734" t="str">
        <f>INDEX(Mapping!$B$2:$T$7793,MATCH(Data!$A4734,Mapping!$B$3:$B$7793,0),MATCH(Data!$I$1,Mapping!$B$2:$T$2,0))</f>
        <v>Corporate</v>
      </c>
      <c r="J4734">
        <f>VLOOKUP($A4734,Mapping!$X$3:$Y$7793,2,0)</f>
        <v>76021</v>
      </c>
      <c r="K4734" t="str">
        <f>VLOOKUP($J4734,Mapping!$AB$3:$AC$475,2,0)</f>
        <v>Logan</v>
      </c>
      <c r="L4734" t="str">
        <f>VLOOKUP($K4734,Mapping!$AF$3:$AG$475,2,0)</f>
        <v>Utah</v>
      </c>
      <c r="M4734" t="str">
        <f>VLOOKUP($L4734,Mapping!$AI$3:$AJ$48,2,0)</f>
        <v>United States</v>
      </c>
      <c r="N4734" t="str">
        <f>VLOOKUP($L4734,Mapping!$AI$3:$AK$48,3,0)</f>
        <v>West</v>
      </c>
      <c r="O4734" t="str">
        <f>VLOOKUP(Table1[[#This Row],[Column1]],Mapping!$AM$8:$AN$11,2,0)</f>
        <v>Office Supplies</v>
      </c>
      <c r="P4734" t="str">
        <f>VLOOKUP(Table1[[#This Row],[Column3]],Mapping!$AP$5:$AQ$22,2,0)</f>
        <v>Paper</v>
      </c>
      <c r="Q4734">
        <v>29.664000000000001</v>
      </c>
      <c r="R4734">
        <v>4</v>
      </c>
      <c r="S4734">
        <v>10.011599999999998</v>
      </c>
    </row>
    <row r="4735" spans="1:19" x14ac:dyDescent="0.35">
      <c r="A4735">
        <v>3138</v>
      </c>
      <c r="B4735" t="s">
        <v>3036</v>
      </c>
      <c r="C4735" t="s">
        <v>2355</v>
      </c>
      <c r="D4735" t="str">
        <f>MID(Table1[[#This Row],[Product ID]],5,2)</f>
        <v>PH</v>
      </c>
      <c r="E4735" t="str">
        <f>LEFT(Table1[[#This Row],[Product ID]],3)</f>
        <v>TEC</v>
      </c>
      <c r="F4735" s="10" t="e">
        <f>VLOOKUP(Table1[[#This Row],[Order ID]],Mapping!H4735:J12526,3,0)</f>
        <v>#N/A</v>
      </c>
      <c r="G4735" s="10" t="e">
        <f>VLOOKUP(Table1[[#This Row],[Order ID]],Mapping!H4735:K12526,4,0)</f>
        <v>#N/A</v>
      </c>
      <c r="H4735" t="str">
        <f>INDEX(Mapping!$B$2:$T$7793,MATCH(Data!$A4735,Mapping!$B$3:$B$7793,0),MATCH(Data!$H$1,Mapping!$B$2:$T$2,0))</f>
        <v>First Class</v>
      </c>
      <c r="I4735" t="str">
        <f>INDEX(Mapping!$B$2:$T$7793,MATCH(Data!$A4735,Mapping!$B$3:$B$7793,0),MATCH(Data!$I$1,Mapping!$B$2:$T$2,0))</f>
        <v>Corporate</v>
      </c>
      <c r="J4735">
        <f>VLOOKUP($A4735,Mapping!$X$3:$Y$7793,2,0)</f>
        <v>76021</v>
      </c>
      <c r="K4735" t="str">
        <f>VLOOKUP($J4735,Mapping!$AB$3:$AC$475,2,0)</f>
        <v>Logan</v>
      </c>
      <c r="L4735" t="str">
        <f>VLOOKUP($K4735,Mapping!$AF$3:$AG$475,2,0)</f>
        <v>Utah</v>
      </c>
      <c r="M4735" t="str">
        <f>VLOOKUP($L4735,Mapping!$AI$3:$AJ$48,2,0)</f>
        <v>United States</v>
      </c>
      <c r="N4735" t="str">
        <f>VLOOKUP($L4735,Mapping!$AI$3:$AK$48,3,0)</f>
        <v>West</v>
      </c>
      <c r="O4735" t="str">
        <f>VLOOKUP(Table1[[#This Row],[Column1]],Mapping!$AM$8:$AN$11,2,0)</f>
        <v>Technology</v>
      </c>
      <c r="P4735" t="str">
        <f>VLOOKUP(Table1[[#This Row],[Column3]],Mapping!$AP$5:$AQ$22,2,0)</f>
        <v>Phones</v>
      </c>
      <c r="Q4735">
        <v>153.584</v>
      </c>
      <c r="R4735">
        <v>2</v>
      </c>
      <c r="S4735">
        <v>13.438599999999994</v>
      </c>
    </row>
    <row r="4736" spans="1:19" x14ac:dyDescent="0.35">
      <c r="A4736">
        <v>5279</v>
      </c>
      <c r="B4736" t="s">
        <v>4357</v>
      </c>
      <c r="C4736" t="s">
        <v>1540</v>
      </c>
      <c r="D4736" t="str">
        <f>MID(Table1[[#This Row],[Product ID]],5,2)</f>
        <v>PA</v>
      </c>
      <c r="E4736" t="str">
        <f>LEFT(Table1[[#This Row],[Product ID]],3)</f>
        <v>OFF</v>
      </c>
      <c r="F4736" s="10">
        <f>VLOOKUP(Table1[[#This Row],[Order ID]],Mapping!H4736:J12527,3,0)</f>
        <v>41983</v>
      </c>
      <c r="G4736" s="10">
        <f>VLOOKUP(Table1[[#This Row],[Order ID]],Mapping!H4736:K12527,4,0)</f>
        <v>41987</v>
      </c>
      <c r="H4736" t="str">
        <f>INDEX(Mapping!$B$2:$T$7793,MATCH(Data!$A4736,Mapping!$B$3:$B$7793,0),MATCH(Data!$H$1,Mapping!$B$2:$T$2,0))</f>
        <v>Standard Class</v>
      </c>
      <c r="I4736" t="str">
        <f>INDEX(Mapping!$B$2:$T$7793,MATCH(Data!$A4736,Mapping!$B$3:$B$7793,0),MATCH(Data!$I$1,Mapping!$B$2:$T$2,0))</f>
        <v>Consumer</v>
      </c>
      <c r="J4736">
        <f>VLOOKUP($A4736,Mapping!$X$3:$Y$7793,2,0)</f>
        <v>85023</v>
      </c>
      <c r="K4736" t="str">
        <f>VLOOKUP($J4736,Mapping!$AB$3:$AC$475,2,0)</f>
        <v>Hamilton</v>
      </c>
      <c r="L4736" t="str">
        <f>VLOOKUP($K4736,Mapping!$AF$3:$AG$475,2,0)</f>
        <v>Ohio</v>
      </c>
      <c r="M4736" t="str">
        <f>VLOOKUP($L4736,Mapping!$AI$3:$AJ$48,2,0)</f>
        <v>United States</v>
      </c>
      <c r="N4736" t="str">
        <f>VLOOKUP($L4736,Mapping!$AI$3:$AK$48,3,0)</f>
        <v>East</v>
      </c>
      <c r="O4736" t="str">
        <f>VLOOKUP(Table1[[#This Row],[Column1]],Mapping!$AM$8:$AN$11,2,0)</f>
        <v>Office Supplies</v>
      </c>
      <c r="P4736" t="str">
        <f>VLOOKUP(Table1[[#This Row],[Column3]],Mapping!$AP$5:$AQ$22,2,0)</f>
        <v>Paper</v>
      </c>
      <c r="Q4736">
        <v>419.4</v>
      </c>
      <c r="R4736">
        <v>5</v>
      </c>
      <c r="S4736">
        <v>146.79</v>
      </c>
    </row>
    <row r="4737" spans="1:19" x14ac:dyDescent="0.35">
      <c r="A4737">
        <v>5280</v>
      </c>
      <c r="B4737" t="s">
        <v>4357</v>
      </c>
      <c r="C4737" t="s">
        <v>4204</v>
      </c>
      <c r="D4737" t="str">
        <f>MID(Table1[[#This Row],[Product ID]],5,2)</f>
        <v>BI</v>
      </c>
      <c r="E4737" t="str">
        <f>LEFT(Table1[[#This Row],[Product ID]],3)</f>
        <v>OFF</v>
      </c>
      <c r="F4737" s="10">
        <f>VLOOKUP(Table1[[#This Row],[Order ID]],Mapping!H4737:J12528,3,0)</f>
        <v>41983</v>
      </c>
      <c r="G4737" s="10">
        <f>VLOOKUP(Table1[[#This Row],[Order ID]],Mapping!H4737:K12528,4,0)</f>
        <v>41987</v>
      </c>
      <c r="H4737" t="str">
        <f>INDEX(Mapping!$B$2:$T$7793,MATCH(Data!$A4737,Mapping!$B$3:$B$7793,0),MATCH(Data!$H$1,Mapping!$B$2:$T$2,0))</f>
        <v>Standard Class</v>
      </c>
      <c r="I4737" t="str">
        <f>INDEX(Mapping!$B$2:$T$7793,MATCH(Data!$A4737,Mapping!$B$3:$B$7793,0),MATCH(Data!$I$1,Mapping!$B$2:$T$2,0))</f>
        <v>Corporate</v>
      </c>
      <c r="J4737">
        <f>VLOOKUP($A4737,Mapping!$X$3:$Y$7793,2,0)</f>
        <v>85023</v>
      </c>
      <c r="K4737" t="str">
        <f>VLOOKUP($J4737,Mapping!$AB$3:$AC$475,2,0)</f>
        <v>Hamilton</v>
      </c>
      <c r="L4737" t="str">
        <f>VLOOKUP($K4737,Mapping!$AF$3:$AG$475,2,0)</f>
        <v>Ohio</v>
      </c>
      <c r="M4737" t="str">
        <f>VLOOKUP($L4737,Mapping!$AI$3:$AJ$48,2,0)</f>
        <v>United States</v>
      </c>
      <c r="N4737" t="str">
        <f>VLOOKUP($L4737,Mapping!$AI$3:$AK$48,3,0)</f>
        <v>East</v>
      </c>
      <c r="O4737" t="str">
        <f>VLOOKUP(Table1[[#This Row],[Column1]],Mapping!$AM$8:$AN$11,2,0)</f>
        <v>Office Supplies</v>
      </c>
      <c r="P4737" t="str">
        <f>VLOOKUP(Table1[[#This Row],[Column3]],Mapping!$AP$5:$AQ$22,2,0)</f>
        <v>Binders</v>
      </c>
      <c r="Q4737">
        <v>13.005000000000003</v>
      </c>
      <c r="R4737">
        <v>3</v>
      </c>
      <c r="S4737">
        <v>-9.9704999999999977</v>
      </c>
    </row>
    <row r="4738" spans="1:19" x14ac:dyDescent="0.35">
      <c r="A4738">
        <v>3642</v>
      </c>
      <c r="B4738" t="s">
        <v>3369</v>
      </c>
      <c r="C4738" t="s">
        <v>2384</v>
      </c>
      <c r="D4738" t="str">
        <f>MID(Table1[[#This Row],[Product ID]],5,2)</f>
        <v>FU</v>
      </c>
      <c r="E4738" t="str">
        <f>LEFT(Table1[[#This Row],[Product ID]],3)</f>
        <v>FUR</v>
      </c>
      <c r="F4738" s="10" t="e">
        <f>VLOOKUP(Table1[[#This Row],[Order ID]],Mapping!H4738:J12529,3,0)</f>
        <v>#N/A</v>
      </c>
      <c r="G4738" s="10" t="e">
        <f>VLOOKUP(Table1[[#This Row],[Order ID]],Mapping!H4738:K12529,4,0)</f>
        <v>#N/A</v>
      </c>
      <c r="H4738" t="str">
        <f>INDEX(Mapping!$B$2:$T$7793,MATCH(Data!$A4738,Mapping!$B$3:$B$7793,0),MATCH(Data!$H$1,Mapping!$B$2:$T$2,0))</f>
        <v>Standard Class</v>
      </c>
      <c r="I4738" t="str">
        <f>INDEX(Mapping!$B$2:$T$7793,MATCH(Data!$A4738,Mapping!$B$3:$B$7793,0),MATCH(Data!$I$1,Mapping!$B$2:$T$2,0))</f>
        <v>Consumer</v>
      </c>
      <c r="J4738">
        <f>VLOOKUP($A4738,Mapping!$X$3:$Y$7793,2,0)</f>
        <v>19120</v>
      </c>
      <c r="K4738" t="str">
        <f>VLOOKUP($J4738,Mapping!$AB$3:$AC$475,2,0)</f>
        <v>Cincinnati</v>
      </c>
      <c r="L4738" t="str">
        <f>VLOOKUP($K4738,Mapping!$AF$3:$AG$475,2,0)</f>
        <v>Ohio</v>
      </c>
      <c r="M4738" t="str">
        <f>VLOOKUP($L4738,Mapping!$AI$3:$AJ$48,2,0)</f>
        <v>United States</v>
      </c>
      <c r="N4738" t="str">
        <f>VLOOKUP($L4738,Mapping!$AI$3:$AK$48,3,0)</f>
        <v>East</v>
      </c>
      <c r="O4738" t="str">
        <f>VLOOKUP(Table1[[#This Row],[Column1]],Mapping!$AM$8:$AN$11,2,0)</f>
        <v>Furniture</v>
      </c>
      <c r="P4738" t="str">
        <f>VLOOKUP(Table1[[#This Row],[Column3]],Mapping!$AP$5:$AQ$22,2,0)</f>
        <v>Furnishings</v>
      </c>
      <c r="Q4738">
        <v>15.008000000000003</v>
      </c>
      <c r="R4738">
        <v>2</v>
      </c>
      <c r="S4738">
        <v>1.5007999999999999</v>
      </c>
    </row>
    <row r="4739" spans="1:19" x14ac:dyDescent="0.35">
      <c r="A4739">
        <v>4815</v>
      </c>
      <c r="B4739" t="s">
        <v>4090</v>
      </c>
      <c r="C4739" t="s">
        <v>236</v>
      </c>
      <c r="D4739" t="str">
        <f>MID(Table1[[#This Row],[Product ID]],5,2)</f>
        <v>ST</v>
      </c>
      <c r="E4739" t="str">
        <f>LEFT(Table1[[#This Row],[Product ID]],3)</f>
        <v>OFF</v>
      </c>
      <c r="F4739" s="10">
        <f>VLOOKUP(Table1[[#This Row],[Order ID]],Mapping!H4739:J12530,3,0)</f>
        <v>41824</v>
      </c>
      <c r="G4739" s="10">
        <f>VLOOKUP(Table1[[#This Row],[Order ID]],Mapping!H4739:K12530,4,0)</f>
        <v>41829</v>
      </c>
      <c r="H4739" t="str">
        <f>INDEX(Mapping!$B$2:$T$7793,MATCH(Data!$A4739,Mapping!$B$3:$B$7793,0),MATCH(Data!$H$1,Mapping!$B$2:$T$2,0))</f>
        <v>Second Class</v>
      </c>
      <c r="I4739" t="str">
        <f>INDEX(Mapping!$B$2:$T$7793,MATCH(Data!$A4739,Mapping!$B$3:$B$7793,0),MATCH(Data!$I$1,Mapping!$B$2:$T$2,0))</f>
        <v>Home Office</v>
      </c>
      <c r="J4739">
        <f>VLOOKUP($A4739,Mapping!$X$3:$Y$7793,2,0)</f>
        <v>90004</v>
      </c>
      <c r="K4739" t="str">
        <f>VLOOKUP($J4739,Mapping!$AB$3:$AC$475,2,0)</f>
        <v>Durham</v>
      </c>
      <c r="L4739" t="str">
        <f>VLOOKUP($K4739,Mapping!$AF$3:$AG$475,2,0)</f>
        <v>North Carolina</v>
      </c>
      <c r="M4739" t="str">
        <f>VLOOKUP($L4739,Mapping!$AI$3:$AJ$48,2,0)</f>
        <v>United States</v>
      </c>
      <c r="N4739" t="str">
        <f>VLOOKUP($L4739,Mapping!$AI$3:$AK$48,3,0)</f>
        <v>South</v>
      </c>
      <c r="O4739" t="str">
        <f>VLOOKUP(Table1[[#This Row],[Column1]],Mapping!$AM$8:$AN$11,2,0)</f>
        <v>Office Supplies</v>
      </c>
      <c r="P4739" t="str">
        <f>VLOOKUP(Table1[[#This Row],[Column3]],Mapping!$AP$5:$AQ$22,2,0)</f>
        <v>Storage</v>
      </c>
      <c r="Q4739">
        <v>87.92</v>
      </c>
      <c r="R4739">
        <v>4</v>
      </c>
      <c r="S4739">
        <v>0.87919999999999732</v>
      </c>
    </row>
    <row r="4740" spans="1:19" x14ac:dyDescent="0.35">
      <c r="A4740">
        <v>4891</v>
      </c>
      <c r="B4740" t="s">
        <v>4135</v>
      </c>
      <c r="C4740" t="s">
        <v>1257</v>
      </c>
      <c r="D4740" t="str">
        <f>MID(Table1[[#This Row],[Product ID]],5,2)</f>
        <v>LA</v>
      </c>
      <c r="E4740" t="str">
        <f>LEFT(Table1[[#This Row],[Product ID]],3)</f>
        <v>OFF</v>
      </c>
      <c r="F4740" s="10">
        <f>VLOOKUP(Table1[[#This Row],[Order ID]],Mapping!H4740:J12531,3,0)</f>
        <v>41892</v>
      </c>
      <c r="G4740" s="10">
        <f>VLOOKUP(Table1[[#This Row],[Order ID]],Mapping!H4740:K12531,4,0)</f>
        <v>41898</v>
      </c>
      <c r="H4740" t="str">
        <f>INDEX(Mapping!$B$2:$T$7793,MATCH(Data!$A4740,Mapping!$B$3:$B$7793,0),MATCH(Data!$H$1,Mapping!$B$2:$T$2,0))</f>
        <v>Standard Class</v>
      </c>
      <c r="I4740" t="str">
        <f>INDEX(Mapping!$B$2:$T$7793,MATCH(Data!$A4740,Mapping!$B$3:$B$7793,0),MATCH(Data!$I$1,Mapping!$B$2:$T$2,0))</f>
        <v>Corporate</v>
      </c>
      <c r="J4740">
        <f>VLOOKUP($A4740,Mapping!$X$3:$Y$7793,2,0)</f>
        <v>75023</v>
      </c>
      <c r="K4740" t="str">
        <f>VLOOKUP($J4740,Mapping!$AB$3:$AC$475,2,0)</f>
        <v>San Bernardino</v>
      </c>
      <c r="L4740" t="str">
        <f>VLOOKUP($K4740,Mapping!$AF$3:$AG$475,2,0)</f>
        <v>California</v>
      </c>
      <c r="M4740" t="str">
        <f>VLOOKUP($L4740,Mapping!$AI$3:$AJ$48,2,0)</f>
        <v>United States</v>
      </c>
      <c r="N4740" t="str">
        <f>VLOOKUP($L4740,Mapping!$AI$3:$AK$48,3,0)</f>
        <v>West</v>
      </c>
      <c r="O4740" t="str">
        <f>VLOOKUP(Table1[[#This Row],[Column1]],Mapping!$AM$8:$AN$11,2,0)</f>
        <v>Office Supplies</v>
      </c>
      <c r="P4740" t="str">
        <f>VLOOKUP(Table1[[#This Row],[Column3]],Mapping!$AP$5:$AQ$22,2,0)</f>
        <v>Labels</v>
      </c>
      <c r="Q4740">
        <v>9.8560000000000016</v>
      </c>
      <c r="R4740">
        <v>4</v>
      </c>
      <c r="S4740">
        <v>3.4495999999999993</v>
      </c>
    </row>
    <row r="4741" spans="1:19" x14ac:dyDescent="0.35">
      <c r="A4741">
        <v>5976</v>
      </c>
      <c r="B4741" t="s">
        <v>4749</v>
      </c>
      <c r="C4741" t="s">
        <v>892</v>
      </c>
      <c r="D4741" t="str">
        <f>MID(Table1[[#This Row],[Product ID]],5,2)</f>
        <v>AR</v>
      </c>
      <c r="E4741" t="str">
        <f>LEFT(Table1[[#This Row],[Product ID]],3)</f>
        <v>OFF</v>
      </c>
      <c r="F4741" s="10">
        <f>VLOOKUP(Table1[[#This Row],[Order ID]],Mapping!H4741:J12532,3,0)</f>
        <v>41896</v>
      </c>
      <c r="G4741" s="10">
        <f>VLOOKUP(Table1[[#This Row],[Order ID]],Mapping!H4741:K12532,4,0)</f>
        <v>41902</v>
      </c>
      <c r="H4741" t="str">
        <f>INDEX(Mapping!$B$2:$T$7793,MATCH(Data!$A4741,Mapping!$B$3:$B$7793,0),MATCH(Data!$H$1,Mapping!$B$2:$T$2,0))</f>
        <v>First Class</v>
      </c>
      <c r="I4741" t="str">
        <f>INDEX(Mapping!$B$2:$T$7793,MATCH(Data!$A4741,Mapping!$B$3:$B$7793,0),MATCH(Data!$I$1,Mapping!$B$2:$T$2,0))</f>
        <v>Consumer</v>
      </c>
      <c r="J4741">
        <f>VLOOKUP($A4741,Mapping!$X$3:$Y$7793,2,0)</f>
        <v>28806</v>
      </c>
      <c r="K4741" t="str">
        <f>VLOOKUP($J4741,Mapping!$AB$3:$AC$475,2,0)</f>
        <v>Brownsville</v>
      </c>
      <c r="L4741" t="str">
        <f>VLOOKUP($K4741,Mapping!$AF$3:$AG$475,2,0)</f>
        <v>Texas</v>
      </c>
      <c r="M4741" t="str">
        <f>VLOOKUP($L4741,Mapping!$AI$3:$AJ$48,2,0)</f>
        <v>United States</v>
      </c>
      <c r="N4741" t="str">
        <f>VLOOKUP($L4741,Mapping!$AI$3:$AK$48,3,0)</f>
        <v>Central</v>
      </c>
      <c r="O4741" t="str">
        <f>VLOOKUP(Table1[[#This Row],[Column1]],Mapping!$AM$8:$AN$11,2,0)</f>
        <v>Office Supplies</v>
      </c>
      <c r="P4741" t="str">
        <f>VLOOKUP(Table1[[#This Row],[Column3]],Mapping!$AP$5:$AQ$22,2,0)</f>
        <v>Art</v>
      </c>
      <c r="Q4741">
        <v>15.920000000000002</v>
      </c>
      <c r="R4741">
        <v>5</v>
      </c>
      <c r="S4741">
        <v>2.7859999999999978</v>
      </c>
    </row>
    <row r="4742" spans="1:19" x14ac:dyDescent="0.35">
      <c r="A4742">
        <v>41</v>
      </c>
      <c r="B4742" t="s">
        <v>60</v>
      </c>
      <c r="C4742" t="s">
        <v>61</v>
      </c>
      <c r="D4742" t="str">
        <f>MID(Table1[[#This Row],[Product ID]],5,2)</f>
        <v>ST</v>
      </c>
      <c r="E4742" t="str">
        <f>LEFT(Table1[[#This Row],[Product ID]],3)</f>
        <v>OFF</v>
      </c>
      <c r="F4742" s="10" t="e">
        <f>VLOOKUP(Table1[[#This Row],[Order ID]],Mapping!H4742:J12533,3,0)</f>
        <v>#N/A</v>
      </c>
      <c r="G4742" s="10" t="e">
        <f>VLOOKUP(Table1[[#This Row],[Order ID]],Mapping!H4742:K12533,4,0)</f>
        <v>#N/A</v>
      </c>
      <c r="H4742" t="str">
        <f>INDEX(Mapping!$B$2:$T$7793,MATCH(Data!$A4742,Mapping!$B$3:$B$7793,0),MATCH(Data!$H$1,Mapping!$B$2:$T$2,0))</f>
        <v>Standard Class</v>
      </c>
      <c r="I4742" t="str">
        <f>INDEX(Mapping!$B$2:$T$7793,MATCH(Data!$A4742,Mapping!$B$3:$B$7793,0),MATCH(Data!$I$1,Mapping!$B$2:$T$2,0))</f>
        <v>Corporate</v>
      </c>
      <c r="J4742">
        <f>VLOOKUP($A4742,Mapping!$X$3:$Y$7793,2,0)</f>
        <v>32935</v>
      </c>
      <c r="K4742" t="str">
        <f>VLOOKUP($J4742,Mapping!$AB$3:$AC$475,2,0)</f>
        <v>New Albany</v>
      </c>
      <c r="L4742" t="str">
        <f>VLOOKUP($K4742,Mapping!$AF$3:$AG$475,2,0)</f>
        <v>Indiana</v>
      </c>
      <c r="M4742" t="str">
        <f>VLOOKUP($L4742,Mapping!$AI$3:$AJ$48,2,0)</f>
        <v>United States</v>
      </c>
      <c r="N4742" t="str">
        <f>VLOOKUP($L4742,Mapping!$AI$3:$AK$48,3,0)</f>
        <v>Central</v>
      </c>
      <c r="O4742" t="str">
        <f>VLOOKUP(Table1[[#This Row],[Column1]],Mapping!$AM$8:$AN$11,2,0)</f>
        <v>Office Supplies</v>
      </c>
      <c r="P4742" t="str">
        <f>VLOOKUP(Table1[[#This Row],[Column3]],Mapping!$AP$5:$AQ$22,2,0)</f>
        <v>Storage</v>
      </c>
      <c r="Q4742">
        <v>95.616</v>
      </c>
      <c r="R4742">
        <v>2</v>
      </c>
      <c r="S4742">
        <v>9.5616000000000092</v>
      </c>
    </row>
    <row r="4743" spans="1:19" x14ac:dyDescent="0.35">
      <c r="A4743">
        <v>1164</v>
      </c>
      <c r="B4743" t="s">
        <v>1408</v>
      </c>
      <c r="C4743" t="s">
        <v>1409</v>
      </c>
      <c r="D4743" t="str">
        <f>MID(Table1[[#This Row],[Product ID]],5,2)</f>
        <v>FU</v>
      </c>
      <c r="E4743" t="str">
        <f>LEFT(Table1[[#This Row],[Product ID]],3)</f>
        <v>FUR</v>
      </c>
      <c r="F4743" s="10" t="e">
        <f>VLOOKUP(Table1[[#This Row],[Order ID]],Mapping!H4743:J12534,3,0)</f>
        <v>#N/A</v>
      </c>
      <c r="G4743" s="10" t="e">
        <f>VLOOKUP(Table1[[#This Row],[Order ID]],Mapping!H4743:K12534,4,0)</f>
        <v>#N/A</v>
      </c>
      <c r="H4743" t="str">
        <f>INDEX(Mapping!$B$2:$T$7793,MATCH(Data!$A4743,Mapping!$B$3:$B$7793,0),MATCH(Data!$H$1,Mapping!$B$2:$T$2,0))</f>
        <v>Standard Class</v>
      </c>
      <c r="I4743" t="str">
        <f>INDEX(Mapping!$B$2:$T$7793,MATCH(Data!$A4743,Mapping!$B$3:$B$7793,0),MATCH(Data!$I$1,Mapping!$B$2:$T$2,0))</f>
        <v>Corporate</v>
      </c>
      <c r="J4743">
        <f>VLOOKUP($A4743,Mapping!$X$3:$Y$7793,2,0)</f>
        <v>98661</v>
      </c>
      <c r="K4743" t="str">
        <f>VLOOKUP($J4743,Mapping!$AB$3:$AC$475,2,0)</f>
        <v>Garland</v>
      </c>
      <c r="L4743" t="str">
        <f>VLOOKUP($K4743,Mapping!$AF$3:$AG$475,2,0)</f>
        <v>Texas</v>
      </c>
      <c r="M4743" t="str">
        <f>VLOOKUP($L4743,Mapping!$AI$3:$AJ$48,2,0)</f>
        <v>United States</v>
      </c>
      <c r="N4743" t="str">
        <f>VLOOKUP($L4743,Mapping!$AI$3:$AK$48,3,0)</f>
        <v>Central</v>
      </c>
      <c r="O4743" t="str">
        <f>VLOOKUP(Table1[[#This Row],[Column1]],Mapping!$AM$8:$AN$11,2,0)</f>
        <v>Furniture</v>
      </c>
      <c r="P4743" t="str">
        <f>VLOOKUP(Table1[[#This Row],[Column3]],Mapping!$AP$5:$AQ$22,2,0)</f>
        <v>Furnishings</v>
      </c>
      <c r="Q4743">
        <v>9.64</v>
      </c>
      <c r="R4743">
        <v>2</v>
      </c>
      <c r="S4743">
        <v>3.6632000000000007</v>
      </c>
    </row>
    <row r="4744" spans="1:19" x14ac:dyDescent="0.35">
      <c r="A4744">
        <v>2335</v>
      </c>
      <c r="B4744" t="s">
        <v>2462</v>
      </c>
      <c r="C4744" t="s">
        <v>2463</v>
      </c>
      <c r="D4744" t="str">
        <f>MID(Table1[[#This Row],[Product ID]],5,2)</f>
        <v>CH</v>
      </c>
      <c r="E4744" t="str">
        <f>LEFT(Table1[[#This Row],[Product ID]],3)</f>
        <v>FUR</v>
      </c>
      <c r="F4744" s="10" t="e">
        <f>VLOOKUP(Table1[[#This Row],[Order ID]],Mapping!H4744:J12535,3,0)</f>
        <v>#N/A</v>
      </c>
      <c r="G4744" s="10" t="e">
        <f>VLOOKUP(Table1[[#This Row],[Order ID]],Mapping!H4744:K12535,4,0)</f>
        <v>#N/A</v>
      </c>
      <c r="H4744" t="str">
        <f>INDEX(Mapping!$B$2:$T$7793,MATCH(Data!$A4744,Mapping!$B$3:$B$7793,0),MATCH(Data!$H$1,Mapping!$B$2:$T$2,0))</f>
        <v>Standard Class</v>
      </c>
      <c r="I4744" t="str">
        <f>INDEX(Mapping!$B$2:$T$7793,MATCH(Data!$A4744,Mapping!$B$3:$B$7793,0),MATCH(Data!$I$1,Mapping!$B$2:$T$2,0))</f>
        <v>Consumer</v>
      </c>
      <c r="J4744">
        <f>VLOOKUP($A4744,Mapping!$X$3:$Y$7793,2,0)</f>
        <v>19143</v>
      </c>
      <c r="K4744" t="str">
        <f>VLOOKUP($J4744,Mapping!$AB$3:$AC$475,2,0)</f>
        <v>Norman</v>
      </c>
      <c r="L4744" t="str">
        <f>VLOOKUP($K4744,Mapping!$AF$3:$AG$475,2,0)</f>
        <v>Oklahoma</v>
      </c>
      <c r="M4744" t="str">
        <f>VLOOKUP($L4744,Mapping!$AI$3:$AJ$48,2,0)</f>
        <v>United States</v>
      </c>
      <c r="N4744" t="str">
        <f>VLOOKUP($L4744,Mapping!$AI$3:$AK$48,3,0)</f>
        <v>Central</v>
      </c>
      <c r="O4744" t="str">
        <f>VLOOKUP(Table1[[#This Row],[Column1]],Mapping!$AM$8:$AN$11,2,0)</f>
        <v>Furniture</v>
      </c>
      <c r="P4744" t="str">
        <f>VLOOKUP(Table1[[#This Row],[Column3]],Mapping!$AP$5:$AQ$22,2,0)</f>
        <v>Chairs</v>
      </c>
      <c r="Q4744">
        <v>188.55199999999996</v>
      </c>
      <c r="R4744">
        <v>7</v>
      </c>
      <c r="S4744">
        <v>-2.693600000000032</v>
      </c>
    </row>
    <row r="4745" spans="1:19" x14ac:dyDescent="0.35">
      <c r="A4745">
        <v>6168</v>
      </c>
      <c r="B4745" t="s">
        <v>4863</v>
      </c>
      <c r="C4745" t="s">
        <v>1826</v>
      </c>
      <c r="D4745" t="str">
        <f>MID(Table1[[#This Row],[Product ID]],5,2)</f>
        <v>ST</v>
      </c>
      <c r="E4745" t="str">
        <f>LEFT(Table1[[#This Row],[Product ID]],3)</f>
        <v>OFF</v>
      </c>
      <c r="F4745" s="10">
        <f>VLOOKUP(Table1[[#This Row],[Order ID]],Mapping!H4745:J12536,3,0)</f>
        <v>41898</v>
      </c>
      <c r="G4745" s="10">
        <f>VLOOKUP(Table1[[#This Row],[Order ID]],Mapping!H4745:K12536,4,0)</f>
        <v>41904</v>
      </c>
      <c r="H4745" t="str">
        <f>INDEX(Mapping!$B$2:$T$7793,MATCH(Data!$A4745,Mapping!$B$3:$B$7793,0),MATCH(Data!$H$1,Mapping!$B$2:$T$2,0))</f>
        <v>Second Class</v>
      </c>
      <c r="I4745" t="str">
        <f>INDEX(Mapping!$B$2:$T$7793,MATCH(Data!$A4745,Mapping!$B$3:$B$7793,0),MATCH(Data!$I$1,Mapping!$B$2:$T$2,0))</f>
        <v>Home Office</v>
      </c>
      <c r="J4745">
        <f>VLOOKUP($A4745,Mapping!$X$3:$Y$7793,2,0)</f>
        <v>6708</v>
      </c>
      <c r="K4745" t="str">
        <f>VLOOKUP($J4745,Mapping!$AB$3:$AC$475,2,0)</f>
        <v>Norfolk</v>
      </c>
      <c r="L4745" t="str">
        <f>VLOOKUP($K4745,Mapping!$AF$3:$AG$475,2,0)</f>
        <v>Nebraska</v>
      </c>
      <c r="M4745" t="str">
        <f>VLOOKUP($L4745,Mapping!$AI$3:$AJ$48,2,0)</f>
        <v>United States</v>
      </c>
      <c r="N4745" t="str">
        <f>VLOOKUP($L4745,Mapping!$AI$3:$AK$48,3,0)</f>
        <v>Central</v>
      </c>
      <c r="O4745" t="str">
        <f>VLOOKUP(Table1[[#This Row],[Column1]],Mapping!$AM$8:$AN$11,2,0)</f>
        <v>Office Supplies</v>
      </c>
      <c r="P4745" t="str">
        <f>VLOOKUP(Table1[[#This Row],[Column3]],Mapping!$AP$5:$AQ$22,2,0)</f>
        <v>Storage</v>
      </c>
      <c r="Q4745">
        <v>38.619999999999997</v>
      </c>
      <c r="R4745">
        <v>2</v>
      </c>
      <c r="S4745">
        <v>10.813600000000001</v>
      </c>
    </row>
    <row r="4746" spans="1:19" x14ac:dyDescent="0.35">
      <c r="A4746">
        <v>6169</v>
      </c>
      <c r="B4746" t="s">
        <v>4863</v>
      </c>
      <c r="C4746" t="s">
        <v>2958</v>
      </c>
      <c r="D4746" t="str">
        <f>MID(Table1[[#This Row],[Product ID]],5,2)</f>
        <v>AC</v>
      </c>
      <c r="E4746" t="str">
        <f>LEFT(Table1[[#This Row],[Product ID]],3)</f>
        <v>TEC</v>
      </c>
      <c r="F4746" s="10">
        <f>VLOOKUP(Table1[[#This Row],[Order ID]],Mapping!H4746:J12537,3,0)</f>
        <v>41898</v>
      </c>
      <c r="G4746" s="10">
        <f>VLOOKUP(Table1[[#This Row],[Order ID]],Mapping!H4746:K12537,4,0)</f>
        <v>41904</v>
      </c>
      <c r="H4746" t="str">
        <f>INDEX(Mapping!$B$2:$T$7793,MATCH(Data!$A4746,Mapping!$B$3:$B$7793,0),MATCH(Data!$H$1,Mapping!$B$2:$T$2,0))</f>
        <v>Standard Class</v>
      </c>
      <c r="I4746" t="str">
        <f>INDEX(Mapping!$B$2:$T$7793,MATCH(Data!$A4746,Mapping!$B$3:$B$7793,0),MATCH(Data!$I$1,Mapping!$B$2:$T$2,0))</f>
        <v>Home Office</v>
      </c>
      <c r="J4746">
        <f>VLOOKUP($A4746,Mapping!$X$3:$Y$7793,2,0)</f>
        <v>6708</v>
      </c>
      <c r="K4746" t="str">
        <f>VLOOKUP($J4746,Mapping!$AB$3:$AC$475,2,0)</f>
        <v>Norfolk</v>
      </c>
      <c r="L4746" t="str">
        <f>VLOOKUP($K4746,Mapping!$AF$3:$AG$475,2,0)</f>
        <v>Nebraska</v>
      </c>
      <c r="M4746" t="str">
        <f>VLOOKUP($L4746,Mapping!$AI$3:$AJ$48,2,0)</f>
        <v>United States</v>
      </c>
      <c r="N4746" t="str">
        <f>VLOOKUP($L4746,Mapping!$AI$3:$AK$48,3,0)</f>
        <v>Central</v>
      </c>
      <c r="O4746" t="str">
        <f>VLOOKUP(Table1[[#This Row],[Column1]],Mapping!$AM$8:$AN$11,2,0)</f>
        <v>Technology</v>
      </c>
      <c r="P4746" t="str">
        <f>VLOOKUP(Table1[[#This Row],[Column3]],Mapping!$AP$5:$AQ$22,2,0)</f>
        <v>Accessories</v>
      </c>
      <c r="Q4746">
        <v>59.98</v>
      </c>
      <c r="R4746">
        <v>2</v>
      </c>
      <c r="S4746">
        <v>10.796399999999998</v>
      </c>
    </row>
    <row r="4747" spans="1:19" x14ac:dyDescent="0.35">
      <c r="A4747">
        <v>1911</v>
      </c>
      <c r="B4747" t="s">
        <v>2111</v>
      </c>
      <c r="C4747" t="s">
        <v>1577</v>
      </c>
      <c r="D4747" t="str">
        <f>MID(Table1[[#This Row],[Product ID]],5,2)</f>
        <v>FU</v>
      </c>
      <c r="E4747" t="str">
        <f>LEFT(Table1[[#This Row],[Product ID]],3)</f>
        <v>FUR</v>
      </c>
      <c r="F4747" s="10" t="e">
        <f>VLOOKUP(Table1[[#This Row],[Order ID]],Mapping!H4747:J12538,3,0)</f>
        <v>#N/A</v>
      </c>
      <c r="G4747" s="10" t="e">
        <f>VLOOKUP(Table1[[#This Row],[Order ID]],Mapping!H4747:K12538,4,0)</f>
        <v>#N/A</v>
      </c>
      <c r="H4747" t="str">
        <f>INDEX(Mapping!$B$2:$T$7793,MATCH(Data!$A4747,Mapping!$B$3:$B$7793,0),MATCH(Data!$H$1,Mapping!$B$2:$T$2,0))</f>
        <v>Standard Class</v>
      </c>
      <c r="I4747" t="str">
        <f>INDEX(Mapping!$B$2:$T$7793,MATCH(Data!$A4747,Mapping!$B$3:$B$7793,0),MATCH(Data!$I$1,Mapping!$B$2:$T$2,0))</f>
        <v>Consumer</v>
      </c>
      <c r="J4747">
        <f>VLOOKUP($A4747,Mapping!$X$3:$Y$7793,2,0)</f>
        <v>33614</v>
      </c>
      <c r="K4747" t="str">
        <f>VLOOKUP($J4747,Mapping!$AB$3:$AC$475,2,0)</f>
        <v>Saint Petersburg</v>
      </c>
      <c r="L4747" t="str">
        <f>VLOOKUP($K4747,Mapping!$AF$3:$AG$475,2,0)</f>
        <v>Florida</v>
      </c>
      <c r="M4747" t="str">
        <f>VLOOKUP($L4747,Mapping!$AI$3:$AJ$48,2,0)</f>
        <v>United States</v>
      </c>
      <c r="N4747" t="str">
        <f>VLOOKUP($L4747,Mapping!$AI$3:$AK$48,3,0)</f>
        <v>South</v>
      </c>
      <c r="O4747" t="str">
        <f>VLOOKUP(Table1[[#This Row],[Column1]],Mapping!$AM$8:$AN$11,2,0)</f>
        <v>Furniture</v>
      </c>
      <c r="P4747" t="str">
        <f>VLOOKUP(Table1[[#This Row],[Column3]],Mapping!$AP$5:$AQ$22,2,0)</f>
        <v>Furnishings</v>
      </c>
      <c r="Q4747">
        <v>7.9040000000000008</v>
      </c>
      <c r="R4747">
        <v>2</v>
      </c>
      <c r="S4747">
        <v>2.1736000000000004</v>
      </c>
    </row>
    <row r="4748" spans="1:19" x14ac:dyDescent="0.35">
      <c r="A4748">
        <v>1910</v>
      </c>
      <c r="B4748" t="s">
        <v>2110</v>
      </c>
      <c r="C4748" t="s">
        <v>89</v>
      </c>
      <c r="D4748" t="str">
        <f>MID(Table1[[#This Row],[Product ID]],5,2)</f>
        <v>FU</v>
      </c>
      <c r="E4748" t="str">
        <f>LEFT(Table1[[#This Row],[Product ID]],3)</f>
        <v>FUR</v>
      </c>
      <c r="F4748" s="10" t="e">
        <f>VLOOKUP(Table1[[#This Row],[Order ID]],Mapping!H4748:J12539,3,0)</f>
        <v>#N/A</v>
      </c>
      <c r="G4748" s="10" t="e">
        <f>VLOOKUP(Table1[[#This Row],[Order ID]],Mapping!H4748:K12539,4,0)</f>
        <v>#N/A</v>
      </c>
      <c r="H4748" t="str">
        <f>INDEX(Mapping!$B$2:$T$7793,MATCH(Data!$A4748,Mapping!$B$3:$B$7793,0),MATCH(Data!$H$1,Mapping!$B$2:$T$2,0))</f>
        <v>Standard Class</v>
      </c>
      <c r="I4748" t="str">
        <f>INDEX(Mapping!$B$2:$T$7793,MATCH(Data!$A4748,Mapping!$B$3:$B$7793,0),MATCH(Data!$I$1,Mapping!$B$2:$T$2,0))</f>
        <v>Consumer</v>
      </c>
      <c r="J4748">
        <f>VLOOKUP($A4748,Mapping!$X$3:$Y$7793,2,0)</f>
        <v>87401</v>
      </c>
      <c r="K4748" t="str">
        <f>VLOOKUP($J4748,Mapping!$AB$3:$AC$475,2,0)</f>
        <v>Rockville</v>
      </c>
      <c r="L4748" t="str">
        <f>VLOOKUP($K4748,Mapping!$AF$3:$AG$475,2,0)</f>
        <v>Maryland</v>
      </c>
      <c r="M4748" t="str">
        <f>VLOOKUP($L4748,Mapping!$AI$3:$AJ$48,2,0)</f>
        <v>United States</v>
      </c>
      <c r="N4748" t="str">
        <f>VLOOKUP($L4748,Mapping!$AI$3:$AK$48,3,0)</f>
        <v>East</v>
      </c>
      <c r="O4748" t="str">
        <f>VLOOKUP(Table1[[#This Row],[Column1]],Mapping!$AM$8:$AN$11,2,0)</f>
        <v>Furniture</v>
      </c>
      <c r="P4748" t="str">
        <f>VLOOKUP(Table1[[#This Row],[Column3]],Mapping!$AP$5:$AQ$22,2,0)</f>
        <v>Furnishings</v>
      </c>
      <c r="Q4748">
        <v>545.85</v>
      </c>
      <c r="R4748">
        <v>9</v>
      </c>
      <c r="S4748">
        <v>114.6285</v>
      </c>
    </row>
    <row r="4749" spans="1:19" x14ac:dyDescent="0.35">
      <c r="A4749">
        <v>6362</v>
      </c>
      <c r="B4749" t="s">
        <v>4959</v>
      </c>
      <c r="C4749" t="s">
        <v>916</v>
      </c>
      <c r="D4749" t="str">
        <f>MID(Table1[[#This Row],[Product ID]],5,2)</f>
        <v>ST</v>
      </c>
      <c r="E4749" t="str">
        <f>LEFT(Table1[[#This Row],[Product ID]],3)</f>
        <v>OFF</v>
      </c>
      <c r="F4749" s="10">
        <f>VLOOKUP(Table1[[#This Row],[Order ID]],Mapping!H4749:J12540,3,0)</f>
        <v>41722</v>
      </c>
      <c r="G4749" s="10">
        <f>VLOOKUP(Table1[[#This Row],[Order ID]],Mapping!H4749:K12540,4,0)</f>
        <v>41724</v>
      </c>
      <c r="H4749" t="str">
        <f>INDEX(Mapping!$B$2:$T$7793,MATCH(Data!$A4749,Mapping!$B$3:$B$7793,0),MATCH(Data!$H$1,Mapping!$B$2:$T$2,0))</f>
        <v>First Class</v>
      </c>
      <c r="I4749" t="str">
        <f>INDEX(Mapping!$B$2:$T$7793,MATCH(Data!$A4749,Mapping!$B$3:$B$7793,0),MATCH(Data!$I$1,Mapping!$B$2:$T$2,0))</f>
        <v>Corporate</v>
      </c>
      <c r="J4749">
        <f>VLOOKUP($A4749,Mapping!$X$3:$Y$7793,2,0)</f>
        <v>98115</v>
      </c>
      <c r="K4749" t="str">
        <f>VLOOKUP($J4749,Mapping!$AB$3:$AC$475,2,0)</f>
        <v>Whittier</v>
      </c>
      <c r="L4749" t="str">
        <f>VLOOKUP($K4749,Mapping!$AF$3:$AG$475,2,0)</f>
        <v>California</v>
      </c>
      <c r="M4749" t="str">
        <f>VLOOKUP($L4749,Mapping!$AI$3:$AJ$48,2,0)</f>
        <v>United States</v>
      </c>
      <c r="N4749" t="str">
        <f>VLOOKUP($L4749,Mapping!$AI$3:$AK$48,3,0)</f>
        <v>West</v>
      </c>
      <c r="O4749" t="str">
        <f>VLOOKUP(Table1[[#This Row],[Column1]],Mapping!$AM$8:$AN$11,2,0)</f>
        <v>Office Supplies</v>
      </c>
      <c r="P4749" t="str">
        <f>VLOOKUP(Table1[[#This Row],[Column3]],Mapping!$AP$5:$AQ$22,2,0)</f>
        <v>Storage</v>
      </c>
      <c r="Q4749">
        <v>32.479999999999997</v>
      </c>
      <c r="R4749">
        <v>2</v>
      </c>
      <c r="S4749">
        <v>4.8719999999999999</v>
      </c>
    </row>
    <row r="4750" spans="1:19" x14ac:dyDescent="0.35">
      <c r="A4750">
        <v>6363</v>
      </c>
      <c r="B4750" t="s">
        <v>4959</v>
      </c>
      <c r="C4750" t="s">
        <v>584</v>
      </c>
      <c r="D4750" t="str">
        <f>MID(Table1[[#This Row],[Product ID]],5,2)</f>
        <v>PA</v>
      </c>
      <c r="E4750" t="str">
        <f>LEFT(Table1[[#This Row],[Product ID]],3)</f>
        <v>OFF</v>
      </c>
      <c r="F4750" s="10">
        <f>VLOOKUP(Table1[[#This Row],[Order ID]],Mapping!H4750:J12541,3,0)</f>
        <v>41722</v>
      </c>
      <c r="G4750" s="10">
        <f>VLOOKUP(Table1[[#This Row],[Order ID]],Mapping!H4750:K12541,4,0)</f>
        <v>41724</v>
      </c>
      <c r="H4750" t="str">
        <f>INDEX(Mapping!$B$2:$T$7793,MATCH(Data!$A4750,Mapping!$B$3:$B$7793,0),MATCH(Data!$H$1,Mapping!$B$2:$T$2,0))</f>
        <v>First Class</v>
      </c>
      <c r="I4750" t="str">
        <f>INDEX(Mapping!$B$2:$T$7793,MATCH(Data!$A4750,Mapping!$B$3:$B$7793,0),MATCH(Data!$I$1,Mapping!$B$2:$T$2,0))</f>
        <v>Consumer</v>
      </c>
      <c r="J4750">
        <f>VLOOKUP($A4750,Mapping!$X$3:$Y$7793,2,0)</f>
        <v>98115</v>
      </c>
      <c r="K4750" t="str">
        <f>VLOOKUP($J4750,Mapping!$AB$3:$AC$475,2,0)</f>
        <v>Whittier</v>
      </c>
      <c r="L4750" t="str">
        <f>VLOOKUP($K4750,Mapping!$AF$3:$AG$475,2,0)</f>
        <v>California</v>
      </c>
      <c r="M4750" t="str">
        <f>VLOOKUP($L4750,Mapping!$AI$3:$AJ$48,2,0)</f>
        <v>United States</v>
      </c>
      <c r="N4750" t="str">
        <f>VLOOKUP($L4750,Mapping!$AI$3:$AK$48,3,0)</f>
        <v>West</v>
      </c>
      <c r="O4750" t="str">
        <f>VLOOKUP(Table1[[#This Row],[Column1]],Mapping!$AM$8:$AN$11,2,0)</f>
        <v>Office Supplies</v>
      </c>
      <c r="P4750" t="str">
        <f>VLOOKUP(Table1[[#This Row],[Column3]],Mapping!$AP$5:$AQ$22,2,0)</f>
        <v>Paper</v>
      </c>
      <c r="Q4750">
        <v>20.04</v>
      </c>
      <c r="R4750">
        <v>3</v>
      </c>
      <c r="S4750">
        <v>9.6191999999999993</v>
      </c>
    </row>
    <row r="4751" spans="1:19" x14ac:dyDescent="0.35">
      <c r="A4751">
        <v>6364</v>
      </c>
      <c r="B4751" t="s">
        <v>4959</v>
      </c>
      <c r="C4751" t="s">
        <v>2233</v>
      </c>
      <c r="D4751" t="str">
        <f>MID(Table1[[#This Row],[Product ID]],5,2)</f>
        <v>CO</v>
      </c>
      <c r="E4751" t="str">
        <f>LEFT(Table1[[#This Row],[Product ID]],3)</f>
        <v>TEC</v>
      </c>
      <c r="F4751" s="10">
        <f>VLOOKUP(Table1[[#This Row],[Order ID]],Mapping!H4751:J12542,3,0)</f>
        <v>41722</v>
      </c>
      <c r="G4751" s="10">
        <f>VLOOKUP(Table1[[#This Row],[Order ID]],Mapping!H4751:K12542,4,0)</f>
        <v>41724</v>
      </c>
      <c r="H4751" t="str">
        <f>INDEX(Mapping!$B$2:$T$7793,MATCH(Data!$A4751,Mapping!$B$3:$B$7793,0),MATCH(Data!$H$1,Mapping!$B$2:$T$2,0))</f>
        <v>First Class</v>
      </c>
      <c r="I4751" t="str">
        <f>INDEX(Mapping!$B$2:$T$7793,MATCH(Data!$A4751,Mapping!$B$3:$B$7793,0),MATCH(Data!$I$1,Mapping!$B$2:$T$2,0))</f>
        <v>Consumer</v>
      </c>
      <c r="J4751">
        <f>VLOOKUP($A4751,Mapping!$X$3:$Y$7793,2,0)</f>
        <v>98115</v>
      </c>
      <c r="K4751" t="str">
        <f>VLOOKUP($J4751,Mapping!$AB$3:$AC$475,2,0)</f>
        <v>Whittier</v>
      </c>
      <c r="L4751" t="str">
        <f>VLOOKUP($K4751,Mapping!$AF$3:$AG$475,2,0)</f>
        <v>California</v>
      </c>
      <c r="M4751" t="str">
        <f>VLOOKUP($L4751,Mapping!$AI$3:$AJ$48,2,0)</f>
        <v>United States</v>
      </c>
      <c r="N4751" t="str">
        <f>VLOOKUP($L4751,Mapping!$AI$3:$AK$48,3,0)</f>
        <v>West</v>
      </c>
      <c r="O4751" t="str">
        <f>VLOOKUP(Table1[[#This Row],[Column1]],Mapping!$AM$8:$AN$11,2,0)</f>
        <v>Technology</v>
      </c>
      <c r="P4751" t="str">
        <f>VLOOKUP(Table1[[#This Row],[Column3]],Mapping!$AP$5:$AQ$22,2,0)</f>
        <v>Copiers</v>
      </c>
      <c r="Q4751">
        <v>13999.96</v>
      </c>
      <c r="R4751">
        <v>4</v>
      </c>
      <c r="S4751">
        <v>6719.9807999999994</v>
      </c>
    </row>
    <row r="4752" spans="1:19" x14ac:dyDescent="0.35">
      <c r="A4752">
        <v>4504</v>
      </c>
      <c r="B4752" t="s">
        <v>3920</v>
      </c>
      <c r="C4752" t="s">
        <v>833</v>
      </c>
      <c r="D4752" t="str">
        <f>MID(Table1[[#This Row],[Product ID]],5,2)</f>
        <v>FA</v>
      </c>
      <c r="E4752" t="str">
        <f>LEFT(Table1[[#This Row],[Product ID]],3)</f>
        <v>OFF</v>
      </c>
      <c r="F4752" s="10" t="e">
        <f>VLOOKUP(Table1[[#This Row],[Order ID]],Mapping!H4752:J12543,3,0)</f>
        <v>#N/A</v>
      </c>
      <c r="G4752" s="10" t="e">
        <f>VLOOKUP(Table1[[#This Row],[Order ID]],Mapping!H4752:K12543,4,0)</f>
        <v>#N/A</v>
      </c>
      <c r="H4752" t="str">
        <f>INDEX(Mapping!$B$2:$T$7793,MATCH(Data!$A4752,Mapping!$B$3:$B$7793,0),MATCH(Data!$H$1,Mapping!$B$2:$T$2,0))</f>
        <v>Second Class</v>
      </c>
      <c r="I4752" t="str">
        <f>INDEX(Mapping!$B$2:$T$7793,MATCH(Data!$A4752,Mapping!$B$3:$B$7793,0),MATCH(Data!$I$1,Mapping!$B$2:$T$2,0))</f>
        <v>Consumer</v>
      </c>
      <c r="J4752">
        <f>VLOOKUP($A4752,Mapping!$X$3:$Y$7793,2,0)</f>
        <v>93309</v>
      </c>
      <c r="K4752" t="str">
        <f>VLOOKUP($J4752,Mapping!$AB$3:$AC$475,2,0)</f>
        <v>Revere</v>
      </c>
      <c r="L4752" t="str">
        <f>VLOOKUP($K4752,Mapping!$AF$3:$AG$475,2,0)</f>
        <v>Massachusetts</v>
      </c>
      <c r="M4752" t="str">
        <f>VLOOKUP($L4752,Mapping!$AI$3:$AJ$48,2,0)</f>
        <v>United States</v>
      </c>
      <c r="N4752" t="str">
        <f>VLOOKUP($L4752,Mapping!$AI$3:$AK$48,3,0)</f>
        <v>East</v>
      </c>
      <c r="O4752" t="str">
        <f>VLOOKUP(Table1[[#This Row],[Column1]],Mapping!$AM$8:$AN$11,2,0)</f>
        <v>Office Supplies</v>
      </c>
      <c r="P4752" t="str">
        <f>VLOOKUP(Table1[[#This Row],[Column3]],Mapping!$AP$5:$AQ$22,2,0)</f>
        <v>Fasteners</v>
      </c>
      <c r="Q4752">
        <v>35</v>
      </c>
      <c r="R4752">
        <v>7</v>
      </c>
      <c r="S4752">
        <v>16.8</v>
      </c>
    </row>
    <row r="4753" spans="1:19" x14ac:dyDescent="0.35">
      <c r="A4753">
        <v>4505</v>
      </c>
      <c r="B4753" t="s">
        <v>3920</v>
      </c>
      <c r="C4753" t="s">
        <v>1301</v>
      </c>
      <c r="D4753" t="str">
        <f>MID(Table1[[#This Row],[Product ID]],5,2)</f>
        <v>CH</v>
      </c>
      <c r="E4753" t="str">
        <f>LEFT(Table1[[#This Row],[Product ID]],3)</f>
        <v>FUR</v>
      </c>
      <c r="F4753" s="10" t="e">
        <f>VLOOKUP(Table1[[#This Row],[Order ID]],Mapping!H4753:J12544,3,0)</f>
        <v>#N/A</v>
      </c>
      <c r="G4753" s="10" t="e">
        <f>VLOOKUP(Table1[[#This Row],[Order ID]],Mapping!H4753:K12544,4,0)</f>
        <v>#N/A</v>
      </c>
      <c r="H4753" t="str">
        <f>INDEX(Mapping!$B$2:$T$7793,MATCH(Data!$A4753,Mapping!$B$3:$B$7793,0),MATCH(Data!$H$1,Mapping!$B$2:$T$2,0))</f>
        <v>First Class</v>
      </c>
      <c r="I4753" t="str">
        <f>INDEX(Mapping!$B$2:$T$7793,MATCH(Data!$A4753,Mapping!$B$3:$B$7793,0),MATCH(Data!$I$1,Mapping!$B$2:$T$2,0))</f>
        <v>Consumer</v>
      </c>
      <c r="J4753">
        <f>VLOOKUP($A4753,Mapping!$X$3:$Y$7793,2,0)</f>
        <v>93309</v>
      </c>
      <c r="K4753" t="str">
        <f>VLOOKUP($J4753,Mapping!$AB$3:$AC$475,2,0)</f>
        <v>Revere</v>
      </c>
      <c r="L4753" t="str">
        <f>VLOOKUP($K4753,Mapping!$AF$3:$AG$475,2,0)</f>
        <v>Massachusetts</v>
      </c>
      <c r="M4753" t="str">
        <f>VLOOKUP($L4753,Mapping!$AI$3:$AJ$48,2,0)</f>
        <v>United States</v>
      </c>
      <c r="N4753" t="str">
        <f>VLOOKUP($L4753,Mapping!$AI$3:$AK$48,3,0)</f>
        <v>East</v>
      </c>
      <c r="O4753" t="str">
        <f>VLOOKUP(Table1[[#This Row],[Column1]],Mapping!$AM$8:$AN$11,2,0)</f>
        <v>Furniture</v>
      </c>
      <c r="P4753" t="str">
        <f>VLOOKUP(Table1[[#This Row],[Column3]],Mapping!$AP$5:$AQ$22,2,0)</f>
        <v>Chairs</v>
      </c>
      <c r="Q4753">
        <v>72.784000000000006</v>
      </c>
      <c r="R4753">
        <v>1</v>
      </c>
      <c r="S4753">
        <v>0</v>
      </c>
    </row>
    <row r="4754" spans="1:19" x14ac:dyDescent="0.35">
      <c r="A4754">
        <v>4506</v>
      </c>
      <c r="B4754" t="s">
        <v>3920</v>
      </c>
      <c r="C4754" t="s">
        <v>490</v>
      </c>
      <c r="D4754" t="str">
        <f>MID(Table1[[#This Row],[Product ID]],5,2)</f>
        <v>AP</v>
      </c>
      <c r="E4754" t="str">
        <f>LEFT(Table1[[#This Row],[Product ID]],3)</f>
        <v>OFF</v>
      </c>
      <c r="F4754" s="10" t="e">
        <f>VLOOKUP(Table1[[#This Row],[Order ID]],Mapping!H4754:J12545,3,0)</f>
        <v>#N/A</v>
      </c>
      <c r="G4754" s="10" t="e">
        <f>VLOOKUP(Table1[[#This Row],[Order ID]],Mapping!H4754:K12545,4,0)</f>
        <v>#N/A</v>
      </c>
      <c r="H4754" t="str">
        <f>INDEX(Mapping!$B$2:$T$7793,MATCH(Data!$A4754,Mapping!$B$3:$B$7793,0),MATCH(Data!$H$1,Mapping!$B$2:$T$2,0))</f>
        <v>First Class</v>
      </c>
      <c r="I4754" t="str">
        <f>INDEX(Mapping!$B$2:$T$7793,MATCH(Data!$A4754,Mapping!$B$3:$B$7793,0),MATCH(Data!$I$1,Mapping!$B$2:$T$2,0))</f>
        <v>Consumer</v>
      </c>
      <c r="J4754">
        <f>VLOOKUP($A4754,Mapping!$X$3:$Y$7793,2,0)</f>
        <v>93309</v>
      </c>
      <c r="K4754" t="str">
        <f>VLOOKUP($J4754,Mapping!$AB$3:$AC$475,2,0)</f>
        <v>Revere</v>
      </c>
      <c r="L4754" t="str">
        <f>VLOOKUP($K4754,Mapping!$AF$3:$AG$475,2,0)</f>
        <v>Massachusetts</v>
      </c>
      <c r="M4754" t="str">
        <f>VLOOKUP($L4754,Mapping!$AI$3:$AJ$48,2,0)</f>
        <v>United States</v>
      </c>
      <c r="N4754" t="str">
        <f>VLOOKUP($L4754,Mapping!$AI$3:$AK$48,3,0)</f>
        <v>East</v>
      </c>
      <c r="O4754" t="str">
        <f>VLOOKUP(Table1[[#This Row],[Column1]],Mapping!$AM$8:$AN$11,2,0)</f>
        <v>Office Supplies</v>
      </c>
      <c r="P4754" t="str">
        <f>VLOOKUP(Table1[[#This Row],[Column3]],Mapping!$AP$5:$AQ$22,2,0)</f>
        <v>Appliances</v>
      </c>
      <c r="Q4754">
        <v>97.84</v>
      </c>
      <c r="R4754">
        <v>2</v>
      </c>
      <c r="S4754">
        <v>25.438400000000001</v>
      </c>
    </row>
    <row r="4755" spans="1:19" x14ac:dyDescent="0.35">
      <c r="A4755">
        <v>4507</v>
      </c>
      <c r="B4755" t="s">
        <v>3920</v>
      </c>
      <c r="C4755" t="s">
        <v>41</v>
      </c>
      <c r="D4755" t="str">
        <f>MID(Table1[[#This Row],[Product ID]],5,2)</f>
        <v>FU</v>
      </c>
      <c r="E4755" t="str">
        <f>LEFT(Table1[[#This Row],[Product ID]],3)</f>
        <v>FUR</v>
      </c>
      <c r="F4755" s="10" t="e">
        <f>VLOOKUP(Table1[[#This Row],[Order ID]],Mapping!H4755:J12546,3,0)</f>
        <v>#N/A</v>
      </c>
      <c r="G4755" s="10" t="e">
        <f>VLOOKUP(Table1[[#This Row],[Order ID]],Mapping!H4755:K12546,4,0)</f>
        <v>#N/A</v>
      </c>
      <c r="H4755" t="str">
        <f>INDEX(Mapping!$B$2:$T$7793,MATCH(Data!$A4755,Mapping!$B$3:$B$7793,0),MATCH(Data!$H$1,Mapping!$B$2:$T$2,0))</f>
        <v>First Class</v>
      </c>
      <c r="I4755" t="str">
        <f>INDEX(Mapping!$B$2:$T$7793,MATCH(Data!$A4755,Mapping!$B$3:$B$7793,0),MATCH(Data!$I$1,Mapping!$B$2:$T$2,0))</f>
        <v>Consumer</v>
      </c>
      <c r="J4755">
        <f>VLOOKUP($A4755,Mapping!$X$3:$Y$7793,2,0)</f>
        <v>93309</v>
      </c>
      <c r="K4755" t="str">
        <f>VLOOKUP($J4755,Mapping!$AB$3:$AC$475,2,0)</f>
        <v>Revere</v>
      </c>
      <c r="L4755" t="str">
        <f>VLOOKUP($K4755,Mapping!$AF$3:$AG$475,2,0)</f>
        <v>Massachusetts</v>
      </c>
      <c r="M4755" t="str">
        <f>VLOOKUP($L4755,Mapping!$AI$3:$AJ$48,2,0)</f>
        <v>United States</v>
      </c>
      <c r="N4755" t="str">
        <f>VLOOKUP($L4755,Mapping!$AI$3:$AK$48,3,0)</f>
        <v>East</v>
      </c>
      <c r="O4755" t="str">
        <f>VLOOKUP(Table1[[#This Row],[Column1]],Mapping!$AM$8:$AN$11,2,0)</f>
        <v>Furniture</v>
      </c>
      <c r="P4755" t="str">
        <f>VLOOKUP(Table1[[#This Row],[Column3]],Mapping!$AP$5:$AQ$22,2,0)</f>
        <v>Furnishings</v>
      </c>
      <c r="Q4755">
        <v>51.75</v>
      </c>
      <c r="R4755">
        <v>1</v>
      </c>
      <c r="S4755">
        <v>15.524999999999999</v>
      </c>
    </row>
    <row r="4756" spans="1:19" x14ac:dyDescent="0.35">
      <c r="A4756">
        <v>4508</v>
      </c>
      <c r="B4756" t="s">
        <v>3920</v>
      </c>
      <c r="C4756" t="s">
        <v>895</v>
      </c>
      <c r="D4756" t="str">
        <f>MID(Table1[[#This Row],[Product ID]],5,2)</f>
        <v>BI</v>
      </c>
      <c r="E4756" t="str">
        <f>LEFT(Table1[[#This Row],[Product ID]],3)</f>
        <v>OFF</v>
      </c>
      <c r="F4756" s="10" t="e">
        <f>VLOOKUP(Table1[[#This Row],[Order ID]],Mapping!H4756:J12547,3,0)</f>
        <v>#N/A</v>
      </c>
      <c r="G4756" s="10" t="e">
        <f>VLOOKUP(Table1[[#This Row],[Order ID]],Mapping!H4756:K12547,4,0)</f>
        <v>#N/A</v>
      </c>
      <c r="H4756" t="str">
        <f>INDEX(Mapping!$B$2:$T$7793,MATCH(Data!$A4756,Mapping!$B$3:$B$7793,0),MATCH(Data!$H$1,Mapping!$B$2:$T$2,0))</f>
        <v>First Class</v>
      </c>
      <c r="I4756" t="str">
        <f>INDEX(Mapping!$B$2:$T$7793,MATCH(Data!$A4756,Mapping!$B$3:$B$7793,0),MATCH(Data!$I$1,Mapping!$B$2:$T$2,0))</f>
        <v>Consumer</v>
      </c>
      <c r="J4756">
        <f>VLOOKUP($A4756,Mapping!$X$3:$Y$7793,2,0)</f>
        <v>93309</v>
      </c>
      <c r="K4756" t="str">
        <f>VLOOKUP($J4756,Mapping!$AB$3:$AC$475,2,0)</f>
        <v>Revere</v>
      </c>
      <c r="L4756" t="str">
        <f>VLOOKUP($K4756,Mapping!$AF$3:$AG$475,2,0)</f>
        <v>Massachusetts</v>
      </c>
      <c r="M4756" t="str">
        <f>VLOOKUP($L4756,Mapping!$AI$3:$AJ$48,2,0)</f>
        <v>United States</v>
      </c>
      <c r="N4756" t="str">
        <f>VLOOKUP($L4756,Mapping!$AI$3:$AK$48,3,0)</f>
        <v>East</v>
      </c>
      <c r="O4756" t="str">
        <f>VLOOKUP(Table1[[#This Row],[Column1]],Mapping!$AM$8:$AN$11,2,0)</f>
        <v>Office Supplies</v>
      </c>
      <c r="P4756" t="str">
        <f>VLOOKUP(Table1[[#This Row],[Column3]],Mapping!$AP$5:$AQ$22,2,0)</f>
        <v>Binders</v>
      </c>
      <c r="Q4756">
        <v>46.672000000000004</v>
      </c>
      <c r="R4756">
        <v>2</v>
      </c>
      <c r="S4756">
        <v>16.3352</v>
      </c>
    </row>
    <row r="4757" spans="1:19" x14ac:dyDescent="0.35">
      <c r="A4757">
        <v>1562</v>
      </c>
      <c r="B4757" t="s">
        <v>1804</v>
      </c>
      <c r="C4757" t="s">
        <v>1648</v>
      </c>
      <c r="D4757" t="str">
        <f>MID(Table1[[#This Row],[Product ID]],5,2)</f>
        <v>AR</v>
      </c>
      <c r="E4757" t="str">
        <f>LEFT(Table1[[#This Row],[Product ID]],3)</f>
        <v>OFF</v>
      </c>
      <c r="F4757" s="10" t="e">
        <f>VLOOKUP(Table1[[#This Row],[Order ID]],Mapping!H4757:J12548,3,0)</f>
        <v>#N/A</v>
      </c>
      <c r="G4757" s="10" t="e">
        <f>VLOOKUP(Table1[[#This Row],[Order ID]],Mapping!H4757:K12548,4,0)</f>
        <v>#N/A</v>
      </c>
      <c r="H4757" t="str">
        <f>INDEX(Mapping!$B$2:$T$7793,MATCH(Data!$A4757,Mapping!$B$3:$B$7793,0),MATCH(Data!$H$1,Mapping!$B$2:$T$2,0))</f>
        <v>Standard Class</v>
      </c>
      <c r="I4757" t="str">
        <f>INDEX(Mapping!$B$2:$T$7793,MATCH(Data!$A4757,Mapping!$B$3:$B$7793,0),MATCH(Data!$I$1,Mapping!$B$2:$T$2,0))</f>
        <v>Consumer</v>
      </c>
      <c r="J4757">
        <f>VLOOKUP($A4757,Mapping!$X$3:$Y$7793,2,0)</f>
        <v>60623</v>
      </c>
      <c r="K4757" t="str">
        <f>VLOOKUP($J4757,Mapping!$AB$3:$AC$475,2,0)</f>
        <v>Independence</v>
      </c>
      <c r="L4757" t="str">
        <f>VLOOKUP($K4757,Mapping!$AF$3:$AG$475,2,0)</f>
        <v>Missouri</v>
      </c>
      <c r="M4757" t="str">
        <f>VLOOKUP($L4757,Mapping!$AI$3:$AJ$48,2,0)</f>
        <v>United States</v>
      </c>
      <c r="N4757" t="str">
        <f>VLOOKUP($L4757,Mapping!$AI$3:$AK$48,3,0)</f>
        <v>Central</v>
      </c>
      <c r="O4757" t="str">
        <f>VLOOKUP(Table1[[#This Row],[Column1]],Mapping!$AM$8:$AN$11,2,0)</f>
        <v>Office Supplies</v>
      </c>
      <c r="P4757" t="str">
        <f>VLOOKUP(Table1[[#This Row],[Column3]],Mapping!$AP$5:$AQ$22,2,0)</f>
        <v>Art</v>
      </c>
      <c r="Q4757">
        <v>6.4080000000000004</v>
      </c>
      <c r="R4757">
        <v>3</v>
      </c>
      <c r="S4757">
        <v>0.64079999999999981</v>
      </c>
    </row>
    <row r="4758" spans="1:19" x14ac:dyDescent="0.35">
      <c r="A4758">
        <v>1563</v>
      </c>
      <c r="B4758" t="s">
        <v>1804</v>
      </c>
      <c r="C4758" t="s">
        <v>1327</v>
      </c>
      <c r="D4758" t="str">
        <f>MID(Table1[[#This Row],[Product ID]],5,2)</f>
        <v>AC</v>
      </c>
      <c r="E4758" t="str">
        <f>LEFT(Table1[[#This Row],[Product ID]],3)</f>
        <v>TEC</v>
      </c>
      <c r="F4758" s="10" t="e">
        <f>VLOOKUP(Table1[[#This Row],[Order ID]],Mapping!H4758:J12549,3,0)</f>
        <v>#N/A</v>
      </c>
      <c r="G4758" s="10" t="e">
        <f>VLOOKUP(Table1[[#This Row],[Order ID]],Mapping!H4758:K12549,4,0)</f>
        <v>#N/A</v>
      </c>
      <c r="H4758" t="str">
        <f>INDEX(Mapping!$B$2:$T$7793,MATCH(Data!$A4758,Mapping!$B$3:$B$7793,0),MATCH(Data!$H$1,Mapping!$B$2:$T$2,0))</f>
        <v>Standard Class</v>
      </c>
      <c r="I4758" t="str">
        <f>INDEX(Mapping!$B$2:$T$7793,MATCH(Data!$A4758,Mapping!$B$3:$B$7793,0),MATCH(Data!$I$1,Mapping!$B$2:$T$2,0))</f>
        <v>Home Office</v>
      </c>
      <c r="J4758">
        <f>VLOOKUP($A4758,Mapping!$X$3:$Y$7793,2,0)</f>
        <v>60623</v>
      </c>
      <c r="K4758" t="str">
        <f>VLOOKUP($J4758,Mapping!$AB$3:$AC$475,2,0)</f>
        <v>Independence</v>
      </c>
      <c r="L4758" t="str">
        <f>VLOOKUP($K4758,Mapping!$AF$3:$AG$475,2,0)</f>
        <v>Missouri</v>
      </c>
      <c r="M4758" t="str">
        <f>VLOOKUP($L4758,Mapping!$AI$3:$AJ$48,2,0)</f>
        <v>United States</v>
      </c>
      <c r="N4758" t="str">
        <f>VLOOKUP($L4758,Mapping!$AI$3:$AK$48,3,0)</f>
        <v>Central</v>
      </c>
      <c r="O4758" t="str">
        <f>VLOOKUP(Table1[[#This Row],[Column1]],Mapping!$AM$8:$AN$11,2,0)</f>
        <v>Technology</v>
      </c>
      <c r="P4758" t="str">
        <f>VLOOKUP(Table1[[#This Row],[Column3]],Mapping!$AP$5:$AQ$22,2,0)</f>
        <v>Accessories</v>
      </c>
      <c r="Q4758">
        <v>408.74399999999997</v>
      </c>
      <c r="R4758">
        <v>7</v>
      </c>
      <c r="S4758">
        <v>76.639499999999984</v>
      </c>
    </row>
    <row r="4759" spans="1:19" x14ac:dyDescent="0.35">
      <c r="A4759">
        <v>3663</v>
      </c>
      <c r="B4759" t="s">
        <v>3377</v>
      </c>
      <c r="C4759" t="s">
        <v>2996</v>
      </c>
      <c r="D4759" t="str">
        <f>MID(Table1[[#This Row],[Product ID]],5,2)</f>
        <v>AR</v>
      </c>
      <c r="E4759" t="str">
        <f>LEFT(Table1[[#This Row],[Product ID]],3)</f>
        <v>OFF</v>
      </c>
      <c r="F4759" s="10" t="e">
        <f>VLOOKUP(Table1[[#This Row],[Order ID]],Mapping!H4759:J12550,3,0)</f>
        <v>#N/A</v>
      </c>
      <c r="G4759" s="10" t="e">
        <f>VLOOKUP(Table1[[#This Row],[Order ID]],Mapping!H4759:K12550,4,0)</f>
        <v>#N/A</v>
      </c>
      <c r="H4759" t="str">
        <f>INDEX(Mapping!$B$2:$T$7793,MATCH(Data!$A4759,Mapping!$B$3:$B$7793,0),MATCH(Data!$H$1,Mapping!$B$2:$T$2,0))</f>
        <v>Same Day</v>
      </c>
      <c r="I4759" t="str">
        <f>INDEX(Mapping!$B$2:$T$7793,MATCH(Data!$A4759,Mapping!$B$3:$B$7793,0),MATCH(Data!$I$1,Mapping!$B$2:$T$2,0))</f>
        <v>Consumer</v>
      </c>
      <c r="J4759">
        <f>VLOOKUP($A4759,Mapping!$X$3:$Y$7793,2,0)</f>
        <v>78745</v>
      </c>
      <c r="K4759" t="str">
        <f>VLOOKUP($J4759,Mapping!$AB$3:$AC$475,2,0)</f>
        <v>Costa Mesa</v>
      </c>
      <c r="L4759" t="str">
        <f>VLOOKUP($K4759,Mapping!$AF$3:$AG$475,2,0)</f>
        <v>California</v>
      </c>
      <c r="M4759" t="str">
        <f>VLOOKUP($L4759,Mapping!$AI$3:$AJ$48,2,0)</f>
        <v>United States</v>
      </c>
      <c r="N4759" t="str">
        <f>VLOOKUP($L4759,Mapping!$AI$3:$AK$48,3,0)</f>
        <v>West</v>
      </c>
      <c r="O4759" t="str">
        <f>VLOOKUP(Table1[[#This Row],[Column1]],Mapping!$AM$8:$AN$11,2,0)</f>
        <v>Office Supplies</v>
      </c>
      <c r="P4759" t="str">
        <f>VLOOKUP(Table1[[#This Row],[Column3]],Mapping!$AP$5:$AQ$22,2,0)</f>
        <v>Art</v>
      </c>
      <c r="Q4759">
        <v>5.2480000000000002</v>
      </c>
      <c r="R4759">
        <v>2</v>
      </c>
      <c r="S4759">
        <v>0.59039999999999915</v>
      </c>
    </row>
    <row r="4760" spans="1:19" x14ac:dyDescent="0.35">
      <c r="A4760">
        <v>3665</v>
      </c>
      <c r="B4760" t="s">
        <v>3377</v>
      </c>
      <c r="C4760" t="s">
        <v>797</v>
      </c>
      <c r="D4760" t="str">
        <f>MID(Table1[[#This Row],[Product ID]],5,2)</f>
        <v>PA</v>
      </c>
      <c r="E4760" t="str">
        <f>LEFT(Table1[[#This Row],[Product ID]],3)</f>
        <v>OFF</v>
      </c>
      <c r="F4760" s="10" t="e">
        <f>VLOOKUP(Table1[[#This Row],[Order ID]],Mapping!H4760:J12551,3,0)</f>
        <v>#N/A</v>
      </c>
      <c r="G4760" s="10" t="e">
        <f>VLOOKUP(Table1[[#This Row],[Order ID]],Mapping!H4760:K12551,4,0)</f>
        <v>#N/A</v>
      </c>
      <c r="H4760" t="str">
        <f>INDEX(Mapping!$B$2:$T$7793,MATCH(Data!$A4760,Mapping!$B$3:$B$7793,0),MATCH(Data!$H$1,Mapping!$B$2:$T$2,0))</f>
        <v>Standard Class</v>
      </c>
      <c r="I4760" t="str">
        <f>INDEX(Mapping!$B$2:$T$7793,MATCH(Data!$A4760,Mapping!$B$3:$B$7793,0),MATCH(Data!$I$1,Mapping!$B$2:$T$2,0))</f>
        <v>Home Office</v>
      </c>
      <c r="J4760">
        <f>VLOOKUP($A4760,Mapping!$X$3:$Y$7793,2,0)</f>
        <v>78745</v>
      </c>
      <c r="K4760" t="str">
        <f>VLOOKUP($J4760,Mapping!$AB$3:$AC$475,2,0)</f>
        <v>Costa Mesa</v>
      </c>
      <c r="L4760" t="str">
        <f>VLOOKUP($K4760,Mapping!$AF$3:$AG$475,2,0)</f>
        <v>California</v>
      </c>
      <c r="M4760" t="str">
        <f>VLOOKUP($L4760,Mapping!$AI$3:$AJ$48,2,0)</f>
        <v>United States</v>
      </c>
      <c r="N4760" t="str">
        <f>VLOOKUP($L4760,Mapping!$AI$3:$AK$48,3,0)</f>
        <v>West</v>
      </c>
      <c r="O4760" t="str">
        <f>VLOOKUP(Table1[[#This Row],[Column1]],Mapping!$AM$8:$AN$11,2,0)</f>
        <v>Office Supplies</v>
      </c>
      <c r="P4760" t="str">
        <f>VLOOKUP(Table1[[#This Row],[Column3]],Mapping!$AP$5:$AQ$22,2,0)</f>
        <v>Paper</v>
      </c>
      <c r="Q4760">
        <v>6.8480000000000008</v>
      </c>
      <c r="R4760">
        <v>2</v>
      </c>
      <c r="S4760">
        <v>2.1399999999999992</v>
      </c>
    </row>
    <row r="4761" spans="1:19" x14ac:dyDescent="0.35">
      <c r="A4761">
        <v>3666</v>
      </c>
      <c r="B4761" t="s">
        <v>3377</v>
      </c>
      <c r="C4761" t="s">
        <v>347</v>
      </c>
      <c r="D4761" t="str">
        <f>MID(Table1[[#This Row],[Product ID]],5,2)</f>
        <v>FU</v>
      </c>
      <c r="E4761" t="str">
        <f>LEFT(Table1[[#This Row],[Product ID]],3)</f>
        <v>FUR</v>
      </c>
      <c r="F4761" s="10" t="e">
        <f>VLOOKUP(Table1[[#This Row],[Order ID]],Mapping!H4761:J12552,3,0)</f>
        <v>#N/A</v>
      </c>
      <c r="G4761" s="10" t="e">
        <f>VLOOKUP(Table1[[#This Row],[Order ID]],Mapping!H4761:K12552,4,0)</f>
        <v>#N/A</v>
      </c>
      <c r="H4761" t="str">
        <f>INDEX(Mapping!$B$2:$T$7793,MATCH(Data!$A4761,Mapping!$B$3:$B$7793,0),MATCH(Data!$H$1,Mapping!$B$2:$T$2,0))</f>
        <v>Standard Class</v>
      </c>
      <c r="I4761" t="str">
        <f>INDEX(Mapping!$B$2:$T$7793,MATCH(Data!$A4761,Mapping!$B$3:$B$7793,0),MATCH(Data!$I$1,Mapping!$B$2:$T$2,0))</f>
        <v>Home Office</v>
      </c>
      <c r="J4761">
        <f>VLOOKUP($A4761,Mapping!$X$3:$Y$7793,2,0)</f>
        <v>78745</v>
      </c>
      <c r="K4761" t="str">
        <f>VLOOKUP($J4761,Mapping!$AB$3:$AC$475,2,0)</f>
        <v>Costa Mesa</v>
      </c>
      <c r="L4761" t="str">
        <f>VLOOKUP($K4761,Mapping!$AF$3:$AG$475,2,0)</f>
        <v>California</v>
      </c>
      <c r="M4761" t="str">
        <f>VLOOKUP($L4761,Mapping!$AI$3:$AJ$48,2,0)</f>
        <v>United States</v>
      </c>
      <c r="N4761" t="str">
        <f>VLOOKUP($L4761,Mapping!$AI$3:$AK$48,3,0)</f>
        <v>West</v>
      </c>
      <c r="O4761" t="str">
        <f>VLOOKUP(Table1[[#This Row],[Column1]],Mapping!$AM$8:$AN$11,2,0)</f>
        <v>Furniture</v>
      </c>
      <c r="P4761" t="str">
        <f>VLOOKUP(Table1[[#This Row],[Column3]],Mapping!$AP$5:$AQ$22,2,0)</f>
        <v>Furnishings</v>
      </c>
      <c r="Q4761">
        <v>7.9959999999999996</v>
      </c>
      <c r="R4761">
        <v>1</v>
      </c>
      <c r="S4761">
        <v>-6.9964999999999993</v>
      </c>
    </row>
    <row r="4762" spans="1:19" x14ac:dyDescent="0.35">
      <c r="A4762">
        <v>2753</v>
      </c>
      <c r="B4762" t="s">
        <v>2763</v>
      </c>
      <c r="C4762" t="s">
        <v>2764</v>
      </c>
      <c r="D4762" t="str">
        <f>MID(Table1[[#This Row],[Product ID]],5,2)</f>
        <v>BO</v>
      </c>
      <c r="E4762" t="str">
        <f>LEFT(Table1[[#This Row],[Product ID]],3)</f>
        <v>FUR</v>
      </c>
      <c r="F4762" s="10" t="e">
        <f>VLOOKUP(Table1[[#This Row],[Order ID]],Mapping!H4762:J12553,3,0)</f>
        <v>#N/A</v>
      </c>
      <c r="G4762" s="10" t="e">
        <f>VLOOKUP(Table1[[#This Row],[Order ID]],Mapping!H4762:K12553,4,0)</f>
        <v>#N/A</v>
      </c>
      <c r="H4762" t="str">
        <f>INDEX(Mapping!$B$2:$T$7793,MATCH(Data!$A4762,Mapping!$B$3:$B$7793,0),MATCH(Data!$H$1,Mapping!$B$2:$T$2,0))</f>
        <v>Standard Class</v>
      </c>
      <c r="I4762" t="str">
        <f>INDEX(Mapping!$B$2:$T$7793,MATCH(Data!$A4762,Mapping!$B$3:$B$7793,0),MATCH(Data!$I$1,Mapping!$B$2:$T$2,0))</f>
        <v>Consumer</v>
      </c>
      <c r="J4762">
        <f>VLOOKUP($A4762,Mapping!$X$3:$Y$7793,2,0)</f>
        <v>60653</v>
      </c>
      <c r="K4762" t="str">
        <f>VLOOKUP($J4762,Mapping!$AB$3:$AC$475,2,0)</f>
        <v>Hialeah</v>
      </c>
      <c r="L4762" t="str">
        <f>VLOOKUP($K4762,Mapping!$AF$3:$AG$475,2,0)</f>
        <v>Florida</v>
      </c>
      <c r="M4762" t="str">
        <f>VLOOKUP($L4762,Mapping!$AI$3:$AJ$48,2,0)</f>
        <v>United States</v>
      </c>
      <c r="N4762" t="str">
        <f>VLOOKUP($L4762,Mapping!$AI$3:$AK$48,3,0)</f>
        <v>South</v>
      </c>
      <c r="O4762" t="str">
        <f>VLOOKUP(Table1[[#This Row],[Column1]],Mapping!$AM$8:$AN$11,2,0)</f>
        <v>Furniture</v>
      </c>
      <c r="P4762" t="str">
        <f>VLOOKUP(Table1[[#This Row],[Column3]],Mapping!$AP$5:$AQ$22,2,0)</f>
        <v>Bookcases</v>
      </c>
      <c r="Q4762">
        <v>825.17399999999998</v>
      </c>
      <c r="R4762">
        <v>9</v>
      </c>
      <c r="S4762">
        <v>-117.88199999999998</v>
      </c>
    </row>
    <row r="4763" spans="1:19" x14ac:dyDescent="0.35">
      <c r="A4763">
        <v>2754</v>
      </c>
      <c r="B4763" t="s">
        <v>2763</v>
      </c>
      <c r="C4763" t="s">
        <v>1303</v>
      </c>
      <c r="D4763" t="str">
        <f>MID(Table1[[#This Row],[Product ID]],5,2)</f>
        <v>PA</v>
      </c>
      <c r="E4763" t="str">
        <f>LEFT(Table1[[#This Row],[Product ID]],3)</f>
        <v>OFF</v>
      </c>
      <c r="F4763" s="10" t="e">
        <f>VLOOKUP(Table1[[#This Row],[Order ID]],Mapping!H4763:J12554,3,0)</f>
        <v>#N/A</v>
      </c>
      <c r="G4763" s="10" t="e">
        <f>VLOOKUP(Table1[[#This Row],[Order ID]],Mapping!H4763:K12554,4,0)</f>
        <v>#N/A</v>
      </c>
      <c r="H4763" t="str">
        <f>INDEX(Mapping!$B$2:$T$7793,MATCH(Data!$A4763,Mapping!$B$3:$B$7793,0),MATCH(Data!$H$1,Mapping!$B$2:$T$2,0))</f>
        <v>First Class</v>
      </c>
      <c r="I4763" t="str">
        <f>INDEX(Mapping!$B$2:$T$7793,MATCH(Data!$A4763,Mapping!$B$3:$B$7793,0),MATCH(Data!$I$1,Mapping!$B$2:$T$2,0))</f>
        <v>Corporate</v>
      </c>
      <c r="J4763">
        <f>VLOOKUP($A4763,Mapping!$X$3:$Y$7793,2,0)</f>
        <v>60653</v>
      </c>
      <c r="K4763" t="str">
        <f>VLOOKUP($J4763,Mapping!$AB$3:$AC$475,2,0)</f>
        <v>Hialeah</v>
      </c>
      <c r="L4763" t="str">
        <f>VLOOKUP($K4763,Mapping!$AF$3:$AG$475,2,0)</f>
        <v>Florida</v>
      </c>
      <c r="M4763" t="str">
        <f>VLOOKUP($L4763,Mapping!$AI$3:$AJ$48,2,0)</f>
        <v>United States</v>
      </c>
      <c r="N4763" t="str">
        <f>VLOOKUP($L4763,Mapping!$AI$3:$AK$48,3,0)</f>
        <v>South</v>
      </c>
      <c r="O4763" t="str">
        <f>VLOOKUP(Table1[[#This Row],[Column1]],Mapping!$AM$8:$AN$11,2,0)</f>
        <v>Office Supplies</v>
      </c>
      <c r="P4763" t="str">
        <f>VLOOKUP(Table1[[#This Row],[Column3]],Mapping!$AP$5:$AQ$22,2,0)</f>
        <v>Paper</v>
      </c>
      <c r="Q4763">
        <v>17.760000000000002</v>
      </c>
      <c r="R4763">
        <v>3</v>
      </c>
      <c r="S4763">
        <v>5.55</v>
      </c>
    </row>
    <row r="4764" spans="1:19" x14ac:dyDescent="0.35">
      <c r="A4764">
        <v>5217</v>
      </c>
      <c r="B4764" t="s">
        <v>4320</v>
      </c>
      <c r="C4764" t="s">
        <v>1657</v>
      </c>
      <c r="D4764" t="str">
        <f>MID(Table1[[#This Row],[Product ID]],5,2)</f>
        <v>AC</v>
      </c>
      <c r="E4764" t="str">
        <f>LEFT(Table1[[#This Row],[Product ID]],3)</f>
        <v>TEC</v>
      </c>
      <c r="F4764" s="10">
        <f>VLOOKUP(Table1[[#This Row],[Order ID]],Mapping!H4764:J12555,3,0)</f>
        <v>41709</v>
      </c>
      <c r="G4764" s="10">
        <f>VLOOKUP(Table1[[#This Row],[Order ID]],Mapping!H4764:K12555,4,0)</f>
        <v>41714</v>
      </c>
      <c r="H4764" t="str">
        <f>INDEX(Mapping!$B$2:$T$7793,MATCH(Data!$A4764,Mapping!$B$3:$B$7793,0),MATCH(Data!$H$1,Mapping!$B$2:$T$2,0))</f>
        <v>Standard Class</v>
      </c>
      <c r="I4764" t="str">
        <f>INDEX(Mapping!$B$2:$T$7793,MATCH(Data!$A4764,Mapping!$B$3:$B$7793,0),MATCH(Data!$I$1,Mapping!$B$2:$T$2,0))</f>
        <v>Consumer</v>
      </c>
      <c r="J4764">
        <f>VLOOKUP($A4764,Mapping!$X$3:$Y$7793,2,0)</f>
        <v>94109</v>
      </c>
      <c r="K4764" t="str">
        <f>VLOOKUP($J4764,Mapping!$AB$3:$AC$475,2,0)</f>
        <v>Fremont</v>
      </c>
      <c r="L4764" t="str">
        <f>VLOOKUP($K4764,Mapping!$AF$3:$AG$475,2,0)</f>
        <v>Nebraska</v>
      </c>
      <c r="M4764" t="str">
        <f>VLOOKUP($L4764,Mapping!$AI$3:$AJ$48,2,0)</f>
        <v>United States</v>
      </c>
      <c r="N4764" t="str">
        <f>VLOOKUP($L4764,Mapping!$AI$3:$AK$48,3,0)</f>
        <v>Central</v>
      </c>
      <c r="O4764" t="str">
        <f>VLOOKUP(Table1[[#This Row],[Column1]],Mapping!$AM$8:$AN$11,2,0)</f>
        <v>Technology</v>
      </c>
      <c r="P4764" t="str">
        <f>VLOOKUP(Table1[[#This Row],[Column3]],Mapping!$AP$5:$AQ$22,2,0)</f>
        <v>Accessories</v>
      </c>
      <c r="Q4764">
        <v>111.96</v>
      </c>
      <c r="R4764">
        <v>4</v>
      </c>
      <c r="S4764">
        <v>21.27239999999999</v>
      </c>
    </row>
    <row r="4765" spans="1:19" x14ac:dyDescent="0.35">
      <c r="A4765">
        <v>6024</v>
      </c>
      <c r="B4765" t="s">
        <v>4777</v>
      </c>
      <c r="C4765" t="s">
        <v>101</v>
      </c>
      <c r="D4765" t="str">
        <f>MID(Table1[[#This Row],[Product ID]],5,2)</f>
        <v>EN</v>
      </c>
      <c r="E4765" t="str">
        <f>LEFT(Table1[[#This Row],[Product ID]],3)</f>
        <v>OFF</v>
      </c>
      <c r="F4765" s="10">
        <f>VLOOKUP(Table1[[#This Row],[Order ID]],Mapping!H4765:J12556,3,0)</f>
        <v>41901</v>
      </c>
      <c r="G4765" s="10">
        <f>VLOOKUP(Table1[[#This Row],[Order ID]],Mapping!H4765:K12556,4,0)</f>
        <v>41904</v>
      </c>
      <c r="H4765" t="str">
        <f>INDEX(Mapping!$B$2:$T$7793,MATCH(Data!$A4765,Mapping!$B$3:$B$7793,0),MATCH(Data!$H$1,Mapping!$B$2:$T$2,0))</f>
        <v>Standard Class</v>
      </c>
      <c r="I4765" t="str">
        <f>INDEX(Mapping!$B$2:$T$7793,MATCH(Data!$A4765,Mapping!$B$3:$B$7793,0),MATCH(Data!$I$1,Mapping!$B$2:$T$2,0))</f>
        <v>Home Office</v>
      </c>
      <c r="J4765">
        <f>VLOOKUP($A4765,Mapping!$X$3:$Y$7793,2,0)</f>
        <v>75220</v>
      </c>
      <c r="K4765" t="str">
        <f>VLOOKUP($J4765,Mapping!$AB$3:$AC$475,2,0)</f>
        <v>Colorado Springs</v>
      </c>
      <c r="L4765" t="str">
        <f>VLOOKUP($K4765,Mapping!$AF$3:$AG$475,2,0)</f>
        <v>Colorado</v>
      </c>
      <c r="M4765" t="str">
        <f>VLOOKUP($L4765,Mapping!$AI$3:$AJ$48,2,0)</f>
        <v>United States</v>
      </c>
      <c r="N4765" t="str">
        <f>VLOOKUP($L4765,Mapping!$AI$3:$AK$48,3,0)</f>
        <v>West</v>
      </c>
      <c r="O4765" t="str">
        <f>VLOOKUP(Table1[[#This Row],[Column1]],Mapping!$AM$8:$AN$11,2,0)</f>
        <v>Office Supplies</v>
      </c>
      <c r="P4765" t="str">
        <f>VLOOKUP(Table1[[#This Row],[Column3]],Mapping!$AP$5:$AQ$22,2,0)</f>
        <v>Envelopes</v>
      </c>
      <c r="Q4765">
        <v>114.84800000000001</v>
      </c>
      <c r="R4765">
        <v>4</v>
      </c>
      <c r="S4765">
        <v>35.889999999999986</v>
      </c>
    </row>
    <row r="4766" spans="1:19" x14ac:dyDescent="0.35">
      <c r="A4766">
        <v>7197</v>
      </c>
      <c r="B4766" t="s">
        <v>5437</v>
      </c>
      <c r="C4766" t="s">
        <v>2050</v>
      </c>
      <c r="D4766" t="str">
        <f>MID(Table1[[#This Row],[Product ID]],5,2)</f>
        <v>AP</v>
      </c>
      <c r="E4766" t="str">
        <f>LEFT(Table1[[#This Row],[Product ID]],3)</f>
        <v>OFF</v>
      </c>
      <c r="F4766" s="10">
        <f>VLOOKUP(Table1[[#This Row],[Order ID]],Mapping!H4766:J12557,3,0)</f>
        <v>41718</v>
      </c>
      <c r="G4766" s="10">
        <f>VLOOKUP(Table1[[#This Row],[Order ID]],Mapping!H4766:K12557,4,0)</f>
        <v>41723</v>
      </c>
      <c r="H4766" t="str">
        <f>INDEX(Mapping!$B$2:$T$7793,MATCH(Data!$A4766,Mapping!$B$3:$B$7793,0),MATCH(Data!$H$1,Mapping!$B$2:$T$2,0))</f>
        <v>Same Day</v>
      </c>
      <c r="I4766" t="str">
        <f>INDEX(Mapping!$B$2:$T$7793,MATCH(Data!$A4766,Mapping!$B$3:$B$7793,0),MATCH(Data!$I$1,Mapping!$B$2:$T$2,0))</f>
        <v>Home Office</v>
      </c>
      <c r="J4766">
        <f>VLOOKUP($A4766,Mapping!$X$3:$Y$7793,2,0)</f>
        <v>90008</v>
      </c>
      <c r="K4766" t="str">
        <f>VLOOKUP($J4766,Mapping!$AB$3:$AC$475,2,0)</f>
        <v>Rochester Hills</v>
      </c>
      <c r="L4766" t="str">
        <f>VLOOKUP($K4766,Mapping!$AF$3:$AG$475,2,0)</f>
        <v>Michigan</v>
      </c>
      <c r="M4766" t="str">
        <f>VLOOKUP($L4766,Mapping!$AI$3:$AJ$48,2,0)</f>
        <v>United States</v>
      </c>
      <c r="N4766" t="str">
        <f>VLOOKUP($L4766,Mapping!$AI$3:$AK$48,3,0)</f>
        <v>Central</v>
      </c>
      <c r="O4766" t="str">
        <f>VLOOKUP(Table1[[#This Row],[Column1]],Mapping!$AM$8:$AN$11,2,0)</f>
        <v>Office Supplies</v>
      </c>
      <c r="P4766" t="str">
        <f>VLOOKUP(Table1[[#This Row],[Column3]],Mapping!$AP$5:$AQ$22,2,0)</f>
        <v>Appliances</v>
      </c>
      <c r="Q4766">
        <v>381.35999999999996</v>
      </c>
      <c r="R4766">
        <v>7</v>
      </c>
      <c r="S4766">
        <v>106.78080000000003</v>
      </c>
    </row>
    <row r="4767" spans="1:19" x14ac:dyDescent="0.35">
      <c r="A4767">
        <v>7555</v>
      </c>
      <c r="B4767" t="s">
        <v>5645</v>
      </c>
      <c r="C4767" t="s">
        <v>1091</v>
      </c>
      <c r="D4767" t="str">
        <f>MID(Table1[[#This Row],[Product ID]],5,2)</f>
        <v>AR</v>
      </c>
      <c r="E4767" t="str">
        <f>LEFT(Table1[[#This Row],[Product ID]],3)</f>
        <v>OFF</v>
      </c>
      <c r="F4767" s="10">
        <f>VLOOKUP(Table1[[#This Row],[Order ID]],Mapping!H4767:J12558,3,0)</f>
        <v>41734</v>
      </c>
      <c r="G4767" s="10">
        <f>VLOOKUP(Table1[[#This Row],[Order ID]],Mapping!H4767:K12558,4,0)</f>
        <v>41735</v>
      </c>
      <c r="H4767" t="str">
        <f>INDEX(Mapping!$B$2:$T$7793,MATCH(Data!$A4767,Mapping!$B$3:$B$7793,0),MATCH(Data!$H$1,Mapping!$B$2:$T$2,0))</f>
        <v>Standard Class</v>
      </c>
      <c r="I4767" t="str">
        <f>INDEX(Mapping!$B$2:$T$7793,MATCH(Data!$A4767,Mapping!$B$3:$B$7793,0),MATCH(Data!$I$1,Mapping!$B$2:$T$2,0))</f>
        <v>Consumer</v>
      </c>
      <c r="J4767">
        <f>VLOOKUP($A4767,Mapping!$X$3:$Y$7793,2,0)</f>
        <v>10035</v>
      </c>
      <c r="K4767" t="str">
        <f>VLOOKUP($J4767,Mapping!$AB$3:$AC$475,2,0)</f>
        <v>Grand Prairie</v>
      </c>
      <c r="L4767" t="str">
        <f>VLOOKUP($K4767,Mapping!$AF$3:$AG$475,2,0)</f>
        <v>Texas</v>
      </c>
      <c r="M4767" t="str">
        <f>VLOOKUP($L4767,Mapping!$AI$3:$AJ$48,2,0)</f>
        <v>United States</v>
      </c>
      <c r="N4767" t="str">
        <f>VLOOKUP($L4767,Mapping!$AI$3:$AK$48,3,0)</f>
        <v>Central</v>
      </c>
      <c r="O4767" t="str">
        <f>VLOOKUP(Table1[[#This Row],[Column1]],Mapping!$AM$8:$AN$11,2,0)</f>
        <v>Office Supplies</v>
      </c>
      <c r="P4767" t="str">
        <f>VLOOKUP(Table1[[#This Row],[Column3]],Mapping!$AP$5:$AQ$22,2,0)</f>
        <v>Art</v>
      </c>
      <c r="Q4767">
        <v>7.04</v>
      </c>
      <c r="R4767">
        <v>4</v>
      </c>
      <c r="S4767">
        <v>2.0415999999999999</v>
      </c>
    </row>
    <row r="4768" spans="1:19" x14ac:dyDescent="0.35">
      <c r="A4768">
        <v>4864</v>
      </c>
      <c r="B4768" t="s">
        <v>4119</v>
      </c>
      <c r="C4768" t="s">
        <v>4116</v>
      </c>
      <c r="D4768" t="str">
        <f>MID(Table1[[#This Row],[Product ID]],5,2)</f>
        <v>FU</v>
      </c>
      <c r="E4768" t="str">
        <f>LEFT(Table1[[#This Row],[Product ID]],3)</f>
        <v>FUR</v>
      </c>
      <c r="F4768" s="10">
        <f>VLOOKUP(Table1[[#This Row],[Order ID]],Mapping!H4768:J12559,3,0)</f>
        <v>41997</v>
      </c>
      <c r="G4768" s="10">
        <f>VLOOKUP(Table1[[#This Row],[Order ID]],Mapping!H4768:K12559,4,0)</f>
        <v>42001</v>
      </c>
      <c r="H4768" t="str">
        <f>INDEX(Mapping!$B$2:$T$7793,MATCH(Data!$A4768,Mapping!$B$3:$B$7793,0),MATCH(Data!$H$1,Mapping!$B$2:$T$2,0))</f>
        <v>Second Class</v>
      </c>
      <c r="I4768" t="str">
        <f>INDEX(Mapping!$B$2:$T$7793,MATCH(Data!$A4768,Mapping!$B$3:$B$7793,0),MATCH(Data!$I$1,Mapping!$B$2:$T$2,0))</f>
        <v>Consumer</v>
      </c>
      <c r="J4768">
        <f>VLOOKUP($A4768,Mapping!$X$3:$Y$7793,2,0)</f>
        <v>37075</v>
      </c>
      <c r="K4768" t="str">
        <f>VLOOKUP($J4768,Mapping!$AB$3:$AC$475,2,0)</f>
        <v>Davis</v>
      </c>
      <c r="L4768" t="str">
        <f>VLOOKUP($K4768,Mapping!$AF$3:$AG$475,2,0)</f>
        <v>California</v>
      </c>
      <c r="M4768" t="str">
        <f>VLOOKUP($L4768,Mapping!$AI$3:$AJ$48,2,0)</f>
        <v>United States</v>
      </c>
      <c r="N4768" t="str">
        <f>VLOOKUP($L4768,Mapping!$AI$3:$AK$48,3,0)</f>
        <v>West</v>
      </c>
      <c r="O4768" t="str">
        <f>VLOOKUP(Table1[[#This Row],[Column1]],Mapping!$AM$8:$AN$11,2,0)</f>
        <v>Furniture</v>
      </c>
      <c r="P4768" t="str">
        <f>VLOOKUP(Table1[[#This Row],[Column3]],Mapping!$AP$5:$AQ$22,2,0)</f>
        <v>Furnishings</v>
      </c>
      <c r="Q4768">
        <v>72.703999999999994</v>
      </c>
      <c r="R4768">
        <v>4</v>
      </c>
      <c r="S4768">
        <v>19.084800000000005</v>
      </c>
    </row>
    <row r="4769" spans="1:19" x14ac:dyDescent="0.35">
      <c r="A4769">
        <v>4865</v>
      </c>
      <c r="B4769" t="s">
        <v>4119</v>
      </c>
      <c r="C4769" t="s">
        <v>1229</v>
      </c>
      <c r="D4769" t="str">
        <f>MID(Table1[[#This Row],[Product ID]],5,2)</f>
        <v>AR</v>
      </c>
      <c r="E4769" t="str">
        <f>LEFT(Table1[[#This Row],[Product ID]],3)</f>
        <v>OFF</v>
      </c>
      <c r="F4769" s="10">
        <f>VLOOKUP(Table1[[#This Row],[Order ID]],Mapping!H4769:J12560,3,0)</f>
        <v>41997</v>
      </c>
      <c r="G4769" s="10">
        <f>VLOOKUP(Table1[[#This Row],[Order ID]],Mapping!H4769:K12560,4,0)</f>
        <v>42001</v>
      </c>
      <c r="H4769" t="str">
        <f>INDEX(Mapping!$B$2:$T$7793,MATCH(Data!$A4769,Mapping!$B$3:$B$7793,0),MATCH(Data!$H$1,Mapping!$B$2:$T$2,0))</f>
        <v>Standard Class</v>
      </c>
      <c r="I4769" t="str">
        <f>INDEX(Mapping!$B$2:$T$7793,MATCH(Data!$A4769,Mapping!$B$3:$B$7793,0),MATCH(Data!$I$1,Mapping!$B$2:$T$2,0))</f>
        <v>Consumer</v>
      </c>
      <c r="J4769">
        <f>VLOOKUP($A4769,Mapping!$X$3:$Y$7793,2,0)</f>
        <v>37075</v>
      </c>
      <c r="K4769" t="str">
        <f>VLOOKUP($J4769,Mapping!$AB$3:$AC$475,2,0)</f>
        <v>Davis</v>
      </c>
      <c r="L4769" t="str">
        <f>VLOOKUP($K4769,Mapping!$AF$3:$AG$475,2,0)</f>
        <v>California</v>
      </c>
      <c r="M4769" t="str">
        <f>VLOOKUP($L4769,Mapping!$AI$3:$AJ$48,2,0)</f>
        <v>United States</v>
      </c>
      <c r="N4769" t="str">
        <f>VLOOKUP($L4769,Mapping!$AI$3:$AK$48,3,0)</f>
        <v>West</v>
      </c>
      <c r="O4769" t="str">
        <f>VLOOKUP(Table1[[#This Row],[Column1]],Mapping!$AM$8:$AN$11,2,0)</f>
        <v>Office Supplies</v>
      </c>
      <c r="P4769" t="str">
        <f>VLOOKUP(Table1[[#This Row],[Column3]],Mapping!$AP$5:$AQ$22,2,0)</f>
        <v>Art</v>
      </c>
      <c r="Q4769">
        <v>12.263999999999999</v>
      </c>
      <c r="R4769">
        <v>7</v>
      </c>
      <c r="S4769">
        <v>1.0730999999999993</v>
      </c>
    </row>
    <row r="4770" spans="1:19" x14ac:dyDescent="0.35">
      <c r="A4770">
        <v>4866</v>
      </c>
      <c r="B4770" t="s">
        <v>4119</v>
      </c>
      <c r="C4770" t="s">
        <v>90</v>
      </c>
      <c r="D4770" t="str">
        <f>MID(Table1[[#This Row],[Product ID]],5,2)</f>
        <v>ST</v>
      </c>
      <c r="E4770" t="str">
        <f>LEFT(Table1[[#This Row],[Product ID]],3)</f>
        <v>OFF</v>
      </c>
      <c r="F4770" s="10">
        <f>VLOOKUP(Table1[[#This Row],[Order ID]],Mapping!H4770:J12561,3,0)</f>
        <v>41997</v>
      </c>
      <c r="G4770" s="10">
        <f>VLOOKUP(Table1[[#This Row],[Order ID]],Mapping!H4770:K12561,4,0)</f>
        <v>42001</v>
      </c>
      <c r="H4770" t="str">
        <f>INDEX(Mapping!$B$2:$T$7793,MATCH(Data!$A4770,Mapping!$B$3:$B$7793,0),MATCH(Data!$H$1,Mapping!$B$2:$T$2,0))</f>
        <v>Standard Class</v>
      </c>
      <c r="I4770" t="str">
        <f>INDEX(Mapping!$B$2:$T$7793,MATCH(Data!$A4770,Mapping!$B$3:$B$7793,0),MATCH(Data!$I$1,Mapping!$B$2:$T$2,0))</f>
        <v>Consumer</v>
      </c>
      <c r="J4770">
        <f>VLOOKUP($A4770,Mapping!$X$3:$Y$7793,2,0)</f>
        <v>37075</v>
      </c>
      <c r="K4770" t="str">
        <f>VLOOKUP($J4770,Mapping!$AB$3:$AC$475,2,0)</f>
        <v>Davis</v>
      </c>
      <c r="L4770" t="str">
        <f>VLOOKUP($K4770,Mapping!$AF$3:$AG$475,2,0)</f>
        <v>California</v>
      </c>
      <c r="M4770" t="str">
        <f>VLOOKUP($L4770,Mapping!$AI$3:$AJ$48,2,0)</f>
        <v>United States</v>
      </c>
      <c r="N4770" t="str">
        <f>VLOOKUP($L4770,Mapping!$AI$3:$AK$48,3,0)</f>
        <v>West</v>
      </c>
      <c r="O4770" t="str">
        <f>VLOOKUP(Table1[[#This Row],[Column1]],Mapping!$AM$8:$AN$11,2,0)</f>
        <v>Office Supplies</v>
      </c>
      <c r="P4770" t="str">
        <f>VLOOKUP(Table1[[#This Row],[Column3]],Mapping!$AP$5:$AQ$22,2,0)</f>
        <v>Storage</v>
      </c>
      <c r="Q4770">
        <v>218.35200000000003</v>
      </c>
      <c r="R4770">
        <v>3</v>
      </c>
      <c r="S4770">
        <v>-54.588000000000008</v>
      </c>
    </row>
    <row r="4771" spans="1:19" x14ac:dyDescent="0.35">
      <c r="A4771">
        <v>1639</v>
      </c>
      <c r="B4771" t="s">
        <v>1865</v>
      </c>
      <c r="C4771" t="s">
        <v>255</v>
      </c>
      <c r="D4771" t="str">
        <f>MID(Table1[[#This Row],[Product ID]],5,2)</f>
        <v>PA</v>
      </c>
      <c r="E4771" t="str">
        <f>LEFT(Table1[[#This Row],[Product ID]],3)</f>
        <v>OFF</v>
      </c>
      <c r="F4771" s="10" t="e">
        <f>VLOOKUP(Table1[[#This Row],[Order ID]],Mapping!H4771:J12562,3,0)</f>
        <v>#N/A</v>
      </c>
      <c r="G4771" s="10" t="e">
        <f>VLOOKUP(Table1[[#This Row],[Order ID]],Mapping!H4771:K12562,4,0)</f>
        <v>#N/A</v>
      </c>
      <c r="H4771" t="str">
        <f>INDEX(Mapping!$B$2:$T$7793,MATCH(Data!$A4771,Mapping!$B$3:$B$7793,0),MATCH(Data!$H$1,Mapping!$B$2:$T$2,0))</f>
        <v>Standard Class</v>
      </c>
      <c r="I4771" t="str">
        <f>INDEX(Mapping!$B$2:$T$7793,MATCH(Data!$A4771,Mapping!$B$3:$B$7793,0),MATCH(Data!$I$1,Mapping!$B$2:$T$2,0))</f>
        <v>Consumer</v>
      </c>
      <c r="J4771">
        <f>VLOOKUP($A4771,Mapping!$X$3:$Y$7793,2,0)</f>
        <v>21215</v>
      </c>
      <c r="K4771" t="str">
        <f>VLOOKUP($J4771,Mapping!$AB$3:$AC$475,2,0)</f>
        <v>Rancho Cucamonga</v>
      </c>
      <c r="L4771" t="str">
        <f>VLOOKUP($K4771,Mapping!$AF$3:$AG$475,2,0)</f>
        <v>California</v>
      </c>
      <c r="M4771" t="str">
        <f>VLOOKUP($L4771,Mapping!$AI$3:$AJ$48,2,0)</f>
        <v>United States</v>
      </c>
      <c r="N4771" t="str">
        <f>VLOOKUP($L4771,Mapping!$AI$3:$AK$48,3,0)</f>
        <v>West</v>
      </c>
      <c r="O4771" t="str">
        <f>VLOOKUP(Table1[[#This Row],[Column1]],Mapping!$AM$8:$AN$11,2,0)</f>
        <v>Office Supplies</v>
      </c>
      <c r="P4771" t="str">
        <f>VLOOKUP(Table1[[#This Row],[Column3]],Mapping!$AP$5:$AQ$22,2,0)</f>
        <v>Paper</v>
      </c>
      <c r="Q4771">
        <v>39.900000000000006</v>
      </c>
      <c r="R4771">
        <v>5</v>
      </c>
      <c r="S4771">
        <v>19.950000000000003</v>
      </c>
    </row>
    <row r="4772" spans="1:19" x14ac:dyDescent="0.35">
      <c r="A4772">
        <v>1640</v>
      </c>
      <c r="B4772" t="s">
        <v>1865</v>
      </c>
      <c r="C4772" t="s">
        <v>120</v>
      </c>
      <c r="D4772" t="str">
        <f>MID(Table1[[#This Row],[Product ID]],5,2)</f>
        <v>AP</v>
      </c>
      <c r="E4772" t="str">
        <f>LEFT(Table1[[#This Row],[Product ID]],3)</f>
        <v>OFF</v>
      </c>
      <c r="F4772" s="10" t="e">
        <f>VLOOKUP(Table1[[#This Row],[Order ID]],Mapping!H4772:J12563,3,0)</f>
        <v>#N/A</v>
      </c>
      <c r="G4772" s="10" t="e">
        <f>VLOOKUP(Table1[[#This Row],[Order ID]],Mapping!H4772:K12563,4,0)</f>
        <v>#N/A</v>
      </c>
      <c r="H4772" t="str">
        <f>INDEX(Mapping!$B$2:$T$7793,MATCH(Data!$A4772,Mapping!$B$3:$B$7793,0),MATCH(Data!$H$1,Mapping!$B$2:$T$2,0))</f>
        <v>First Class</v>
      </c>
      <c r="I4772" t="str">
        <f>INDEX(Mapping!$B$2:$T$7793,MATCH(Data!$A4772,Mapping!$B$3:$B$7793,0),MATCH(Data!$I$1,Mapping!$B$2:$T$2,0))</f>
        <v>Consumer</v>
      </c>
      <c r="J4772">
        <f>VLOOKUP($A4772,Mapping!$X$3:$Y$7793,2,0)</f>
        <v>21215</v>
      </c>
      <c r="K4772" t="str">
        <f>VLOOKUP($J4772,Mapping!$AB$3:$AC$475,2,0)</f>
        <v>Rancho Cucamonga</v>
      </c>
      <c r="L4772" t="str">
        <f>VLOOKUP($K4772,Mapping!$AF$3:$AG$475,2,0)</f>
        <v>California</v>
      </c>
      <c r="M4772" t="str">
        <f>VLOOKUP($L4772,Mapping!$AI$3:$AJ$48,2,0)</f>
        <v>United States</v>
      </c>
      <c r="N4772" t="str">
        <f>VLOOKUP($L4772,Mapping!$AI$3:$AK$48,3,0)</f>
        <v>West</v>
      </c>
      <c r="O4772" t="str">
        <f>VLOOKUP(Table1[[#This Row],[Column1]],Mapping!$AM$8:$AN$11,2,0)</f>
        <v>Office Supplies</v>
      </c>
      <c r="P4772" t="str">
        <f>VLOOKUP(Table1[[#This Row],[Column3]],Mapping!$AP$5:$AQ$22,2,0)</f>
        <v>Appliances</v>
      </c>
      <c r="Q4772">
        <v>90.86</v>
      </c>
      <c r="R4772">
        <v>7</v>
      </c>
      <c r="S4772">
        <v>26.349399999999992</v>
      </c>
    </row>
    <row r="4773" spans="1:19" x14ac:dyDescent="0.35">
      <c r="A4773">
        <v>1641</v>
      </c>
      <c r="B4773" t="s">
        <v>1865</v>
      </c>
      <c r="C4773" t="s">
        <v>319</v>
      </c>
      <c r="D4773" t="str">
        <f>MID(Table1[[#This Row],[Product ID]],5,2)</f>
        <v>PA</v>
      </c>
      <c r="E4773" t="str">
        <f>LEFT(Table1[[#This Row],[Product ID]],3)</f>
        <v>OFF</v>
      </c>
      <c r="F4773" s="10" t="e">
        <f>VLOOKUP(Table1[[#This Row],[Order ID]],Mapping!H4773:J12564,3,0)</f>
        <v>#N/A</v>
      </c>
      <c r="G4773" s="10" t="e">
        <f>VLOOKUP(Table1[[#This Row],[Order ID]],Mapping!H4773:K12564,4,0)</f>
        <v>#N/A</v>
      </c>
      <c r="H4773" t="str">
        <f>INDEX(Mapping!$B$2:$T$7793,MATCH(Data!$A4773,Mapping!$B$3:$B$7793,0),MATCH(Data!$H$1,Mapping!$B$2:$T$2,0))</f>
        <v>First Class</v>
      </c>
      <c r="I4773" t="str">
        <f>INDEX(Mapping!$B$2:$T$7793,MATCH(Data!$A4773,Mapping!$B$3:$B$7793,0),MATCH(Data!$I$1,Mapping!$B$2:$T$2,0))</f>
        <v>Consumer</v>
      </c>
      <c r="J4773">
        <f>VLOOKUP($A4773,Mapping!$X$3:$Y$7793,2,0)</f>
        <v>21215</v>
      </c>
      <c r="K4773" t="str">
        <f>VLOOKUP($J4773,Mapping!$AB$3:$AC$475,2,0)</f>
        <v>Rancho Cucamonga</v>
      </c>
      <c r="L4773" t="str">
        <f>VLOOKUP($K4773,Mapping!$AF$3:$AG$475,2,0)</f>
        <v>California</v>
      </c>
      <c r="M4773" t="str">
        <f>VLOOKUP($L4773,Mapping!$AI$3:$AJ$48,2,0)</f>
        <v>United States</v>
      </c>
      <c r="N4773" t="str">
        <f>VLOOKUP($L4773,Mapping!$AI$3:$AK$48,3,0)</f>
        <v>West</v>
      </c>
      <c r="O4773" t="str">
        <f>VLOOKUP(Table1[[#This Row],[Column1]],Mapping!$AM$8:$AN$11,2,0)</f>
        <v>Office Supplies</v>
      </c>
      <c r="P4773" t="str">
        <f>VLOOKUP(Table1[[#This Row],[Column3]],Mapping!$AP$5:$AQ$22,2,0)</f>
        <v>Paper</v>
      </c>
      <c r="Q4773">
        <v>94.85</v>
      </c>
      <c r="R4773">
        <v>5</v>
      </c>
      <c r="S4773">
        <v>45.527999999999992</v>
      </c>
    </row>
    <row r="4774" spans="1:19" x14ac:dyDescent="0.35">
      <c r="A4774">
        <v>2859</v>
      </c>
      <c r="B4774" t="s">
        <v>2839</v>
      </c>
      <c r="C4774" t="s">
        <v>245</v>
      </c>
      <c r="D4774" t="str">
        <f>MID(Table1[[#This Row],[Product ID]],5,2)</f>
        <v>PA</v>
      </c>
      <c r="E4774" t="str">
        <f>LEFT(Table1[[#This Row],[Product ID]],3)</f>
        <v>OFF</v>
      </c>
      <c r="F4774" s="10" t="e">
        <f>VLOOKUP(Table1[[#This Row],[Order ID]],Mapping!H4774:J12565,3,0)</f>
        <v>#N/A</v>
      </c>
      <c r="G4774" s="10" t="e">
        <f>VLOOKUP(Table1[[#This Row],[Order ID]],Mapping!H4774:K12565,4,0)</f>
        <v>#N/A</v>
      </c>
      <c r="H4774" t="str">
        <f>INDEX(Mapping!$B$2:$T$7793,MATCH(Data!$A4774,Mapping!$B$3:$B$7793,0),MATCH(Data!$H$1,Mapping!$B$2:$T$2,0))</f>
        <v>Standard Class</v>
      </c>
      <c r="I4774" t="str">
        <f>INDEX(Mapping!$B$2:$T$7793,MATCH(Data!$A4774,Mapping!$B$3:$B$7793,0),MATCH(Data!$I$1,Mapping!$B$2:$T$2,0))</f>
        <v>Consumer</v>
      </c>
      <c r="J4774">
        <f>VLOOKUP($A4774,Mapping!$X$3:$Y$7793,2,0)</f>
        <v>85204</v>
      </c>
      <c r="K4774" t="str">
        <f>VLOOKUP($J4774,Mapping!$AB$3:$AC$475,2,0)</f>
        <v>Mount Vernon</v>
      </c>
      <c r="L4774" t="str">
        <f>VLOOKUP($K4774,Mapping!$AF$3:$AG$475,2,0)</f>
        <v>New York</v>
      </c>
      <c r="M4774" t="str">
        <f>VLOOKUP($L4774,Mapping!$AI$3:$AJ$48,2,0)</f>
        <v>United States</v>
      </c>
      <c r="N4774" t="str">
        <f>VLOOKUP($L4774,Mapping!$AI$3:$AK$48,3,0)</f>
        <v>East</v>
      </c>
      <c r="O4774" t="str">
        <f>VLOOKUP(Table1[[#This Row],[Column1]],Mapping!$AM$8:$AN$11,2,0)</f>
        <v>Office Supplies</v>
      </c>
      <c r="P4774" t="str">
        <f>VLOOKUP(Table1[[#This Row],[Column3]],Mapping!$AP$5:$AQ$22,2,0)</f>
        <v>Paper</v>
      </c>
      <c r="Q4774">
        <v>25.344000000000001</v>
      </c>
      <c r="R4774">
        <v>6</v>
      </c>
      <c r="S4774">
        <v>7.92</v>
      </c>
    </row>
    <row r="4775" spans="1:19" x14ac:dyDescent="0.35">
      <c r="A4775">
        <v>2860</v>
      </c>
      <c r="B4775" t="s">
        <v>2839</v>
      </c>
      <c r="C4775" t="s">
        <v>752</v>
      </c>
      <c r="D4775" t="str">
        <f>MID(Table1[[#This Row],[Product ID]],5,2)</f>
        <v>EN</v>
      </c>
      <c r="E4775" t="str">
        <f>LEFT(Table1[[#This Row],[Product ID]],3)</f>
        <v>OFF</v>
      </c>
      <c r="F4775" s="10" t="e">
        <f>VLOOKUP(Table1[[#This Row],[Order ID]],Mapping!H4775:J12566,3,0)</f>
        <v>#N/A</v>
      </c>
      <c r="G4775" s="10" t="e">
        <f>VLOOKUP(Table1[[#This Row],[Order ID]],Mapping!H4775:K12566,4,0)</f>
        <v>#N/A</v>
      </c>
      <c r="H4775" t="str">
        <f>INDEX(Mapping!$B$2:$T$7793,MATCH(Data!$A4775,Mapping!$B$3:$B$7793,0),MATCH(Data!$H$1,Mapping!$B$2:$T$2,0))</f>
        <v>Second Class</v>
      </c>
      <c r="I4775" t="str">
        <f>INDEX(Mapping!$B$2:$T$7793,MATCH(Data!$A4775,Mapping!$B$3:$B$7793,0),MATCH(Data!$I$1,Mapping!$B$2:$T$2,0))</f>
        <v>Consumer</v>
      </c>
      <c r="J4775">
        <f>VLOOKUP($A4775,Mapping!$X$3:$Y$7793,2,0)</f>
        <v>85204</v>
      </c>
      <c r="K4775" t="str">
        <f>VLOOKUP($J4775,Mapping!$AB$3:$AC$475,2,0)</f>
        <v>Mount Vernon</v>
      </c>
      <c r="L4775" t="str">
        <f>VLOOKUP($K4775,Mapping!$AF$3:$AG$475,2,0)</f>
        <v>New York</v>
      </c>
      <c r="M4775" t="str">
        <f>VLOOKUP($L4775,Mapping!$AI$3:$AJ$48,2,0)</f>
        <v>United States</v>
      </c>
      <c r="N4775" t="str">
        <f>VLOOKUP($L4775,Mapping!$AI$3:$AK$48,3,0)</f>
        <v>East</v>
      </c>
      <c r="O4775" t="str">
        <f>VLOOKUP(Table1[[#This Row],[Column1]],Mapping!$AM$8:$AN$11,2,0)</f>
        <v>Office Supplies</v>
      </c>
      <c r="P4775" t="str">
        <f>VLOOKUP(Table1[[#This Row],[Column3]],Mapping!$AP$5:$AQ$22,2,0)</f>
        <v>Envelopes</v>
      </c>
      <c r="Q4775">
        <v>43.92</v>
      </c>
      <c r="R4775">
        <v>5</v>
      </c>
      <c r="S4775">
        <v>15.921000000000003</v>
      </c>
    </row>
    <row r="4776" spans="1:19" x14ac:dyDescent="0.35">
      <c r="A4776">
        <v>5908</v>
      </c>
      <c r="B4776" t="s">
        <v>4712</v>
      </c>
      <c r="C4776" t="s">
        <v>2515</v>
      </c>
      <c r="D4776" t="str">
        <f>MID(Table1[[#This Row],[Product ID]],5,2)</f>
        <v>PA</v>
      </c>
      <c r="E4776" t="str">
        <f>LEFT(Table1[[#This Row],[Product ID]],3)</f>
        <v>OFF</v>
      </c>
      <c r="F4776" s="10">
        <f>VLOOKUP(Table1[[#This Row],[Order ID]],Mapping!H4776:J12567,3,0)</f>
        <v>41751</v>
      </c>
      <c r="G4776" s="10">
        <f>VLOOKUP(Table1[[#This Row],[Order ID]],Mapping!H4776:K12567,4,0)</f>
        <v>41753</v>
      </c>
      <c r="H4776" t="str">
        <f>INDEX(Mapping!$B$2:$T$7793,MATCH(Data!$A4776,Mapping!$B$3:$B$7793,0),MATCH(Data!$H$1,Mapping!$B$2:$T$2,0))</f>
        <v>First Class</v>
      </c>
      <c r="I4776" t="str">
        <f>INDEX(Mapping!$B$2:$T$7793,MATCH(Data!$A4776,Mapping!$B$3:$B$7793,0),MATCH(Data!$I$1,Mapping!$B$2:$T$2,0))</f>
        <v>Corporate</v>
      </c>
      <c r="J4776">
        <f>VLOOKUP($A4776,Mapping!$X$3:$Y$7793,2,0)</f>
        <v>77070</v>
      </c>
      <c r="K4776" t="str">
        <f>VLOOKUP($J4776,Mapping!$AB$3:$AC$475,2,0)</f>
        <v>Orland Park</v>
      </c>
      <c r="L4776" t="str">
        <f>VLOOKUP($K4776,Mapping!$AF$3:$AG$475,2,0)</f>
        <v>Illinois</v>
      </c>
      <c r="M4776" t="str">
        <f>VLOOKUP($L4776,Mapping!$AI$3:$AJ$48,2,0)</f>
        <v>United States</v>
      </c>
      <c r="N4776" t="str">
        <f>VLOOKUP($L4776,Mapping!$AI$3:$AK$48,3,0)</f>
        <v>Central</v>
      </c>
      <c r="O4776" t="str">
        <f>VLOOKUP(Table1[[#This Row],[Column1]],Mapping!$AM$8:$AN$11,2,0)</f>
        <v>Office Supplies</v>
      </c>
      <c r="P4776" t="str">
        <f>VLOOKUP(Table1[[#This Row],[Column3]],Mapping!$AP$5:$AQ$22,2,0)</f>
        <v>Paper</v>
      </c>
      <c r="Q4776">
        <v>20.736000000000004</v>
      </c>
      <c r="R4776">
        <v>4</v>
      </c>
      <c r="S4776">
        <v>7.2576000000000001</v>
      </c>
    </row>
    <row r="4777" spans="1:19" x14ac:dyDescent="0.35">
      <c r="A4777">
        <v>519</v>
      </c>
      <c r="B4777" t="s">
        <v>691</v>
      </c>
      <c r="C4777" t="s">
        <v>692</v>
      </c>
      <c r="D4777" t="str">
        <f>MID(Table1[[#This Row],[Product ID]],5,2)</f>
        <v>AC</v>
      </c>
      <c r="E4777" t="str">
        <f>LEFT(Table1[[#This Row],[Product ID]],3)</f>
        <v>TEC</v>
      </c>
      <c r="F4777" s="10" t="e">
        <f>VLOOKUP(Table1[[#This Row],[Order ID]],Mapping!H4777:J12568,3,0)</f>
        <v>#N/A</v>
      </c>
      <c r="G4777" s="10" t="e">
        <f>VLOOKUP(Table1[[#This Row],[Order ID]],Mapping!H4777:K12568,4,0)</f>
        <v>#N/A</v>
      </c>
      <c r="H4777" t="str">
        <f>INDEX(Mapping!$B$2:$T$7793,MATCH(Data!$A4777,Mapping!$B$3:$B$7793,0),MATCH(Data!$H$1,Mapping!$B$2:$T$2,0))</f>
        <v>Standard Class</v>
      </c>
      <c r="I4777" t="str">
        <f>INDEX(Mapping!$B$2:$T$7793,MATCH(Data!$A4777,Mapping!$B$3:$B$7793,0),MATCH(Data!$I$1,Mapping!$B$2:$T$2,0))</f>
        <v>Corporate</v>
      </c>
      <c r="J4777">
        <f>VLOOKUP($A4777,Mapping!$X$3:$Y$7793,2,0)</f>
        <v>10035</v>
      </c>
      <c r="K4777" t="str">
        <f>VLOOKUP($J4777,Mapping!$AB$3:$AC$475,2,0)</f>
        <v>Grand Prairie</v>
      </c>
      <c r="L4777" t="str">
        <f>VLOOKUP($K4777,Mapping!$AF$3:$AG$475,2,0)</f>
        <v>Texas</v>
      </c>
      <c r="M4777" t="str">
        <f>VLOOKUP($L4777,Mapping!$AI$3:$AJ$48,2,0)</f>
        <v>United States</v>
      </c>
      <c r="N4777" t="str">
        <f>VLOOKUP($L4777,Mapping!$AI$3:$AK$48,3,0)</f>
        <v>Central</v>
      </c>
      <c r="O4777" t="str">
        <f>VLOOKUP(Table1[[#This Row],[Column1]],Mapping!$AM$8:$AN$11,2,0)</f>
        <v>Technology</v>
      </c>
      <c r="P4777" t="str">
        <f>VLOOKUP(Table1[[#This Row],[Column3]],Mapping!$AP$5:$AQ$22,2,0)</f>
        <v>Accessories</v>
      </c>
      <c r="Q4777">
        <v>103.12</v>
      </c>
      <c r="R4777">
        <v>8</v>
      </c>
      <c r="S4777">
        <v>10.311999999999998</v>
      </c>
    </row>
    <row r="4778" spans="1:19" x14ac:dyDescent="0.35">
      <c r="A4778">
        <v>5070</v>
      </c>
      <c r="B4778" t="s">
        <v>4240</v>
      </c>
      <c r="C4778" t="s">
        <v>1182</v>
      </c>
      <c r="D4778" t="str">
        <f>MID(Table1[[#This Row],[Product ID]],5,2)</f>
        <v>BI</v>
      </c>
      <c r="E4778" t="str">
        <f>LEFT(Table1[[#This Row],[Product ID]],3)</f>
        <v>OFF</v>
      </c>
      <c r="F4778" s="10">
        <f>VLOOKUP(Table1[[#This Row],[Order ID]],Mapping!H4778:J12569,3,0)</f>
        <v>41794</v>
      </c>
      <c r="G4778" s="10">
        <f>VLOOKUP(Table1[[#This Row],[Order ID]],Mapping!H4778:K12569,4,0)</f>
        <v>41801</v>
      </c>
      <c r="H4778" t="str">
        <f>INDEX(Mapping!$B$2:$T$7793,MATCH(Data!$A4778,Mapping!$B$3:$B$7793,0),MATCH(Data!$H$1,Mapping!$B$2:$T$2,0))</f>
        <v>First Class</v>
      </c>
      <c r="I4778" t="str">
        <f>INDEX(Mapping!$B$2:$T$7793,MATCH(Data!$A4778,Mapping!$B$3:$B$7793,0),MATCH(Data!$I$1,Mapping!$B$2:$T$2,0))</f>
        <v>Corporate</v>
      </c>
      <c r="J4778">
        <f>VLOOKUP($A4778,Mapping!$X$3:$Y$7793,2,0)</f>
        <v>33024</v>
      </c>
      <c r="K4778" t="str">
        <f>VLOOKUP($J4778,Mapping!$AB$3:$AC$475,2,0)</f>
        <v>Lakeland</v>
      </c>
      <c r="L4778" t="str">
        <f>VLOOKUP($K4778,Mapping!$AF$3:$AG$475,2,0)</f>
        <v>Florida</v>
      </c>
      <c r="M4778" t="str">
        <f>VLOOKUP($L4778,Mapping!$AI$3:$AJ$48,2,0)</f>
        <v>United States</v>
      </c>
      <c r="N4778" t="str">
        <f>VLOOKUP($L4778,Mapping!$AI$3:$AK$48,3,0)</f>
        <v>South</v>
      </c>
      <c r="O4778" t="str">
        <f>VLOOKUP(Table1[[#This Row],[Column1]],Mapping!$AM$8:$AN$11,2,0)</f>
        <v>Office Supplies</v>
      </c>
      <c r="P4778" t="str">
        <f>VLOOKUP(Table1[[#This Row],[Column3]],Mapping!$AP$5:$AQ$22,2,0)</f>
        <v>Binders</v>
      </c>
      <c r="Q4778">
        <v>4.5540000000000003</v>
      </c>
      <c r="R4778">
        <v>3</v>
      </c>
      <c r="S4778">
        <v>-3.4913999999999987</v>
      </c>
    </row>
    <row r="4779" spans="1:19" x14ac:dyDescent="0.35">
      <c r="A4779">
        <v>5071</v>
      </c>
      <c r="B4779" t="s">
        <v>4240</v>
      </c>
      <c r="C4779" t="s">
        <v>214</v>
      </c>
      <c r="D4779" t="str">
        <f>MID(Table1[[#This Row],[Product ID]],5,2)</f>
        <v>AP</v>
      </c>
      <c r="E4779" t="str">
        <f>LEFT(Table1[[#This Row],[Product ID]],3)</f>
        <v>OFF</v>
      </c>
      <c r="F4779" s="10">
        <f>VLOOKUP(Table1[[#This Row],[Order ID]],Mapping!H4779:J12570,3,0)</f>
        <v>41794</v>
      </c>
      <c r="G4779" s="10">
        <f>VLOOKUP(Table1[[#This Row],[Order ID]],Mapping!H4779:K12570,4,0)</f>
        <v>41801</v>
      </c>
      <c r="H4779" t="str">
        <f>INDEX(Mapping!$B$2:$T$7793,MATCH(Data!$A4779,Mapping!$B$3:$B$7793,0),MATCH(Data!$H$1,Mapping!$B$2:$T$2,0))</f>
        <v>Standard Class</v>
      </c>
      <c r="I4779" t="str">
        <f>INDEX(Mapping!$B$2:$T$7793,MATCH(Data!$A4779,Mapping!$B$3:$B$7793,0),MATCH(Data!$I$1,Mapping!$B$2:$T$2,0))</f>
        <v>Consumer</v>
      </c>
      <c r="J4779">
        <f>VLOOKUP($A4779,Mapping!$X$3:$Y$7793,2,0)</f>
        <v>33024</v>
      </c>
      <c r="K4779" t="str">
        <f>VLOOKUP($J4779,Mapping!$AB$3:$AC$475,2,0)</f>
        <v>Lakeland</v>
      </c>
      <c r="L4779" t="str">
        <f>VLOOKUP($K4779,Mapping!$AF$3:$AG$475,2,0)</f>
        <v>Florida</v>
      </c>
      <c r="M4779" t="str">
        <f>VLOOKUP($L4779,Mapping!$AI$3:$AJ$48,2,0)</f>
        <v>United States</v>
      </c>
      <c r="N4779" t="str">
        <f>VLOOKUP($L4779,Mapping!$AI$3:$AK$48,3,0)</f>
        <v>South</v>
      </c>
      <c r="O4779" t="str">
        <f>VLOOKUP(Table1[[#This Row],[Column1]],Mapping!$AM$8:$AN$11,2,0)</f>
        <v>Office Supplies</v>
      </c>
      <c r="P4779" t="str">
        <f>VLOOKUP(Table1[[#This Row],[Column3]],Mapping!$AP$5:$AQ$22,2,0)</f>
        <v>Appliances</v>
      </c>
      <c r="Q4779">
        <v>5.2</v>
      </c>
      <c r="R4779">
        <v>2</v>
      </c>
      <c r="S4779">
        <v>0.58499999999999974</v>
      </c>
    </row>
    <row r="4780" spans="1:19" x14ac:dyDescent="0.35">
      <c r="A4780">
        <v>5074</v>
      </c>
      <c r="B4780" t="s">
        <v>4240</v>
      </c>
      <c r="C4780" t="s">
        <v>1514</v>
      </c>
      <c r="D4780" t="str">
        <f>MID(Table1[[#This Row],[Product ID]],5,2)</f>
        <v>PH</v>
      </c>
      <c r="E4780" t="str">
        <f>LEFT(Table1[[#This Row],[Product ID]],3)</f>
        <v>TEC</v>
      </c>
      <c r="F4780" s="10">
        <f>VLOOKUP(Table1[[#This Row],[Order ID]],Mapping!H4780:J12571,3,0)</f>
        <v>41794</v>
      </c>
      <c r="G4780" s="10">
        <f>VLOOKUP(Table1[[#This Row],[Order ID]],Mapping!H4780:K12571,4,0)</f>
        <v>41801</v>
      </c>
      <c r="H4780" t="str">
        <f>INDEX(Mapping!$B$2:$T$7793,MATCH(Data!$A4780,Mapping!$B$3:$B$7793,0),MATCH(Data!$H$1,Mapping!$B$2:$T$2,0))</f>
        <v>Standard Class</v>
      </c>
      <c r="I4780" t="str">
        <f>INDEX(Mapping!$B$2:$T$7793,MATCH(Data!$A4780,Mapping!$B$3:$B$7793,0),MATCH(Data!$I$1,Mapping!$B$2:$T$2,0))</f>
        <v>Consumer</v>
      </c>
      <c r="J4780">
        <f>VLOOKUP($A4780,Mapping!$X$3:$Y$7793,2,0)</f>
        <v>33024</v>
      </c>
      <c r="K4780" t="str">
        <f>VLOOKUP($J4780,Mapping!$AB$3:$AC$475,2,0)</f>
        <v>Lakeland</v>
      </c>
      <c r="L4780" t="str">
        <f>VLOOKUP($K4780,Mapping!$AF$3:$AG$475,2,0)</f>
        <v>Florida</v>
      </c>
      <c r="M4780" t="str">
        <f>VLOOKUP($L4780,Mapping!$AI$3:$AJ$48,2,0)</f>
        <v>United States</v>
      </c>
      <c r="N4780" t="str">
        <f>VLOOKUP($L4780,Mapping!$AI$3:$AK$48,3,0)</f>
        <v>South</v>
      </c>
      <c r="O4780" t="str">
        <f>VLOOKUP(Table1[[#This Row],[Column1]],Mapping!$AM$8:$AN$11,2,0)</f>
        <v>Technology</v>
      </c>
      <c r="P4780" t="str">
        <f>VLOOKUP(Table1[[#This Row],[Column3]],Mapping!$AP$5:$AQ$22,2,0)</f>
        <v>Phones</v>
      </c>
      <c r="Q4780">
        <v>503.96000000000004</v>
      </c>
      <c r="R4780">
        <v>5</v>
      </c>
      <c r="S4780">
        <v>50.396000000000015</v>
      </c>
    </row>
    <row r="4781" spans="1:19" x14ac:dyDescent="0.35">
      <c r="A4781">
        <v>5075</v>
      </c>
      <c r="B4781" t="s">
        <v>4240</v>
      </c>
      <c r="C4781" t="s">
        <v>2018</v>
      </c>
      <c r="D4781" t="str">
        <f>MID(Table1[[#This Row],[Product ID]],5,2)</f>
        <v>AP</v>
      </c>
      <c r="E4781" t="str">
        <f>LEFT(Table1[[#This Row],[Product ID]],3)</f>
        <v>OFF</v>
      </c>
      <c r="F4781" s="10">
        <f>VLOOKUP(Table1[[#This Row],[Order ID]],Mapping!H4781:J12572,3,0)</f>
        <v>41794</v>
      </c>
      <c r="G4781" s="10">
        <f>VLOOKUP(Table1[[#This Row],[Order ID]],Mapping!H4781:K12572,4,0)</f>
        <v>41801</v>
      </c>
      <c r="H4781" t="str">
        <f>INDEX(Mapping!$B$2:$T$7793,MATCH(Data!$A4781,Mapping!$B$3:$B$7793,0),MATCH(Data!$H$1,Mapping!$B$2:$T$2,0))</f>
        <v>Standard Class</v>
      </c>
      <c r="I4781" t="str">
        <f>INDEX(Mapping!$B$2:$T$7793,MATCH(Data!$A4781,Mapping!$B$3:$B$7793,0),MATCH(Data!$I$1,Mapping!$B$2:$T$2,0))</f>
        <v>Consumer</v>
      </c>
      <c r="J4781">
        <f>VLOOKUP($A4781,Mapping!$X$3:$Y$7793,2,0)</f>
        <v>33024</v>
      </c>
      <c r="K4781" t="str">
        <f>VLOOKUP($J4781,Mapping!$AB$3:$AC$475,2,0)</f>
        <v>Lakeland</v>
      </c>
      <c r="L4781" t="str">
        <f>VLOOKUP($K4781,Mapping!$AF$3:$AG$475,2,0)</f>
        <v>Florida</v>
      </c>
      <c r="M4781" t="str">
        <f>VLOOKUP($L4781,Mapping!$AI$3:$AJ$48,2,0)</f>
        <v>United States</v>
      </c>
      <c r="N4781" t="str">
        <f>VLOOKUP($L4781,Mapping!$AI$3:$AK$48,3,0)</f>
        <v>South</v>
      </c>
      <c r="O4781" t="str">
        <f>VLOOKUP(Table1[[#This Row],[Column1]],Mapping!$AM$8:$AN$11,2,0)</f>
        <v>Office Supplies</v>
      </c>
      <c r="P4781" t="str">
        <f>VLOOKUP(Table1[[#This Row],[Column3]],Mapping!$AP$5:$AQ$22,2,0)</f>
        <v>Appliances</v>
      </c>
      <c r="Q4781">
        <v>24.472000000000001</v>
      </c>
      <c r="R4781">
        <v>7</v>
      </c>
      <c r="S4781">
        <v>1.8353999999999999</v>
      </c>
    </row>
    <row r="4782" spans="1:19" x14ac:dyDescent="0.35">
      <c r="A4782">
        <v>5076</v>
      </c>
      <c r="B4782" t="s">
        <v>4240</v>
      </c>
      <c r="C4782" t="s">
        <v>493</v>
      </c>
      <c r="D4782" t="str">
        <f>MID(Table1[[#This Row],[Product ID]],5,2)</f>
        <v>BO</v>
      </c>
      <c r="E4782" t="str">
        <f>LEFT(Table1[[#This Row],[Product ID]],3)</f>
        <v>FUR</v>
      </c>
      <c r="F4782" s="10">
        <f>VLOOKUP(Table1[[#This Row],[Order ID]],Mapping!H4782:J12573,3,0)</f>
        <v>41794</v>
      </c>
      <c r="G4782" s="10">
        <f>VLOOKUP(Table1[[#This Row],[Order ID]],Mapping!H4782:K12573,4,0)</f>
        <v>41801</v>
      </c>
      <c r="H4782" t="str">
        <f>INDEX(Mapping!$B$2:$T$7793,MATCH(Data!$A4782,Mapping!$B$3:$B$7793,0),MATCH(Data!$H$1,Mapping!$B$2:$T$2,0))</f>
        <v>Standard Class</v>
      </c>
      <c r="I4782" t="str">
        <f>INDEX(Mapping!$B$2:$T$7793,MATCH(Data!$A4782,Mapping!$B$3:$B$7793,0),MATCH(Data!$I$1,Mapping!$B$2:$T$2,0))</f>
        <v>Consumer</v>
      </c>
      <c r="J4782">
        <f>VLOOKUP($A4782,Mapping!$X$3:$Y$7793,2,0)</f>
        <v>33024</v>
      </c>
      <c r="K4782" t="str">
        <f>VLOOKUP($J4782,Mapping!$AB$3:$AC$475,2,0)</f>
        <v>Lakeland</v>
      </c>
      <c r="L4782" t="str">
        <f>VLOOKUP($K4782,Mapping!$AF$3:$AG$475,2,0)</f>
        <v>Florida</v>
      </c>
      <c r="M4782" t="str">
        <f>VLOOKUP($L4782,Mapping!$AI$3:$AJ$48,2,0)</f>
        <v>United States</v>
      </c>
      <c r="N4782" t="str">
        <f>VLOOKUP($L4782,Mapping!$AI$3:$AK$48,3,0)</f>
        <v>South</v>
      </c>
      <c r="O4782" t="str">
        <f>VLOOKUP(Table1[[#This Row],[Column1]],Mapping!$AM$8:$AN$11,2,0)</f>
        <v>Furniture</v>
      </c>
      <c r="P4782" t="str">
        <f>VLOOKUP(Table1[[#This Row],[Column3]],Mapping!$AP$5:$AQ$22,2,0)</f>
        <v>Bookcases</v>
      </c>
      <c r="Q4782">
        <v>241.56799999999998</v>
      </c>
      <c r="R4782">
        <v>2</v>
      </c>
      <c r="S4782">
        <v>0</v>
      </c>
    </row>
    <row r="4783" spans="1:19" x14ac:dyDescent="0.35">
      <c r="A4783">
        <v>5077</v>
      </c>
      <c r="B4783" t="s">
        <v>4240</v>
      </c>
      <c r="C4783" t="s">
        <v>3019</v>
      </c>
      <c r="D4783" t="str">
        <f>MID(Table1[[#This Row],[Product ID]],5,2)</f>
        <v>AC</v>
      </c>
      <c r="E4783" t="str">
        <f>LEFT(Table1[[#This Row],[Product ID]],3)</f>
        <v>TEC</v>
      </c>
      <c r="F4783" s="10">
        <f>VLOOKUP(Table1[[#This Row],[Order ID]],Mapping!H4783:J12574,3,0)</f>
        <v>41794</v>
      </c>
      <c r="G4783" s="10">
        <f>VLOOKUP(Table1[[#This Row],[Order ID]],Mapping!H4783:K12574,4,0)</f>
        <v>41801</v>
      </c>
      <c r="H4783" t="str">
        <f>INDEX(Mapping!$B$2:$T$7793,MATCH(Data!$A4783,Mapping!$B$3:$B$7793,0),MATCH(Data!$H$1,Mapping!$B$2:$T$2,0))</f>
        <v>Standard Class</v>
      </c>
      <c r="I4783" t="str">
        <f>INDEX(Mapping!$B$2:$T$7793,MATCH(Data!$A4783,Mapping!$B$3:$B$7793,0),MATCH(Data!$I$1,Mapping!$B$2:$T$2,0))</f>
        <v>Consumer</v>
      </c>
      <c r="J4783">
        <f>VLOOKUP($A4783,Mapping!$X$3:$Y$7793,2,0)</f>
        <v>33024</v>
      </c>
      <c r="K4783" t="str">
        <f>VLOOKUP($J4783,Mapping!$AB$3:$AC$475,2,0)</f>
        <v>Lakeland</v>
      </c>
      <c r="L4783" t="str">
        <f>VLOOKUP($K4783,Mapping!$AF$3:$AG$475,2,0)</f>
        <v>Florida</v>
      </c>
      <c r="M4783" t="str">
        <f>VLOOKUP($L4783,Mapping!$AI$3:$AJ$48,2,0)</f>
        <v>United States</v>
      </c>
      <c r="N4783" t="str">
        <f>VLOOKUP($L4783,Mapping!$AI$3:$AK$48,3,0)</f>
        <v>South</v>
      </c>
      <c r="O4783" t="str">
        <f>VLOOKUP(Table1[[#This Row],[Column1]],Mapping!$AM$8:$AN$11,2,0)</f>
        <v>Technology</v>
      </c>
      <c r="P4783" t="str">
        <f>VLOOKUP(Table1[[#This Row],[Column3]],Mapping!$AP$5:$AQ$22,2,0)</f>
        <v>Accessories</v>
      </c>
      <c r="Q4783">
        <v>110.4</v>
      </c>
      <c r="R4783">
        <v>2</v>
      </c>
      <c r="S4783">
        <v>-4.1400000000000077</v>
      </c>
    </row>
    <row r="4784" spans="1:19" x14ac:dyDescent="0.35">
      <c r="A4784">
        <v>1922</v>
      </c>
      <c r="B4784" t="s">
        <v>2121</v>
      </c>
      <c r="C4784" t="s">
        <v>2122</v>
      </c>
      <c r="D4784" t="str">
        <f>MID(Table1[[#This Row],[Product ID]],5,2)</f>
        <v>LA</v>
      </c>
      <c r="E4784" t="str">
        <f>LEFT(Table1[[#This Row],[Product ID]],3)</f>
        <v>OFF</v>
      </c>
      <c r="F4784" s="10" t="e">
        <f>VLOOKUP(Table1[[#This Row],[Order ID]],Mapping!H4784:J12575,3,0)</f>
        <v>#N/A</v>
      </c>
      <c r="G4784" s="10" t="e">
        <f>VLOOKUP(Table1[[#This Row],[Order ID]],Mapping!H4784:K12575,4,0)</f>
        <v>#N/A</v>
      </c>
      <c r="H4784" t="str">
        <f>INDEX(Mapping!$B$2:$T$7793,MATCH(Data!$A4784,Mapping!$B$3:$B$7793,0),MATCH(Data!$H$1,Mapping!$B$2:$T$2,0))</f>
        <v>Standard Class</v>
      </c>
      <c r="I4784" t="str">
        <f>INDEX(Mapping!$B$2:$T$7793,MATCH(Data!$A4784,Mapping!$B$3:$B$7793,0),MATCH(Data!$I$1,Mapping!$B$2:$T$2,0))</f>
        <v>Home Office</v>
      </c>
      <c r="J4784">
        <f>VLOOKUP($A4784,Mapping!$X$3:$Y$7793,2,0)</f>
        <v>10011</v>
      </c>
      <c r="K4784" t="str">
        <f>VLOOKUP($J4784,Mapping!$AB$3:$AC$475,2,0)</f>
        <v>Omaha</v>
      </c>
      <c r="L4784" t="str">
        <f>VLOOKUP($K4784,Mapping!$AF$3:$AG$475,2,0)</f>
        <v>Nebraska</v>
      </c>
      <c r="M4784" t="str">
        <f>VLOOKUP($L4784,Mapping!$AI$3:$AJ$48,2,0)</f>
        <v>United States</v>
      </c>
      <c r="N4784" t="str">
        <f>VLOOKUP($L4784,Mapping!$AI$3:$AK$48,3,0)</f>
        <v>Central</v>
      </c>
      <c r="O4784" t="str">
        <f>VLOOKUP(Table1[[#This Row],[Column1]],Mapping!$AM$8:$AN$11,2,0)</f>
        <v>Office Supplies</v>
      </c>
      <c r="P4784" t="str">
        <f>VLOOKUP(Table1[[#This Row],[Column3]],Mapping!$AP$5:$AQ$22,2,0)</f>
        <v>Labels</v>
      </c>
      <c r="Q4784">
        <v>18.75</v>
      </c>
      <c r="R4784">
        <v>5</v>
      </c>
      <c r="S4784">
        <v>9</v>
      </c>
    </row>
    <row r="4785" spans="1:19" x14ac:dyDescent="0.35">
      <c r="A4785">
        <v>1923</v>
      </c>
      <c r="B4785" t="s">
        <v>2121</v>
      </c>
      <c r="C4785" t="s">
        <v>506</v>
      </c>
      <c r="D4785" t="str">
        <f>MID(Table1[[#This Row],[Product ID]],5,2)</f>
        <v>PH</v>
      </c>
      <c r="E4785" t="str">
        <f>LEFT(Table1[[#This Row],[Product ID]],3)</f>
        <v>TEC</v>
      </c>
      <c r="F4785" s="10" t="e">
        <f>VLOOKUP(Table1[[#This Row],[Order ID]],Mapping!H4785:J12576,3,0)</f>
        <v>#N/A</v>
      </c>
      <c r="G4785" s="10" t="e">
        <f>VLOOKUP(Table1[[#This Row],[Order ID]],Mapping!H4785:K12576,4,0)</f>
        <v>#N/A</v>
      </c>
      <c r="H4785" t="str">
        <f>INDEX(Mapping!$B$2:$T$7793,MATCH(Data!$A4785,Mapping!$B$3:$B$7793,0),MATCH(Data!$H$1,Mapping!$B$2:$T$2,0))</f>
        <v>Second Class</v>
      </c>
      <c r="I4785" t="str">
        <f>INDEX(Mapping!$B$2:$T$7793,MATCH(Data!$A4785,Mapping!$B$3:$B$7793,0),MATCH(Data!$I$1,Mapping!$B$2:$T$2,0))</f>
        <v>Consumer</v>
      </c>
      <c r="J4785">
        <f>VLOOKUP($A4785,Mapping!$X$3:$Y$7793,2,0)</f>
        <v>10011</v>
      </c>
      <c r="K4785" t="str">
        <f>VLOOKUP($J4785,Mapping!$AB$3:$AC$475,2,0)</f>
        <v>Omaha</v>
      </c>
      <c r="L4785" t="str">
        <f>VLOOKUP($K4785,Mapping!$AF$3:$AG$475,2,0)</f>
        <v>Nebraska</v>
      </c>
      <c r="M4785" t="str">
        <f>VLOOKUP($L4785,Mapping!$AI$3:$AJ$48,2,0)</f>
        <v>United States</v>
      </c>
      <c r="N4785" t="str">
        <f>VLOOKUP($L4785,Mapping!$AI$3:$AK$48,3,0)</f>
        <v>Central</v>
      </c>
      <c r="O4785" t="str">
        <f>VLOOKUP(Table1[[#This Row],[Column1]],Mapping!$AM$8:$AN$11,2,0)</f>
        <v>Technology</v>
      </c>
      <c r="P4785" t="str">
        <f>VLOOKUP(Table1[[#This Row],[Column3]],Mapping!$AP$5:$AQ$22,2,0)</f>
        <v>Phones</v>
      </c>
      <c r="Q4785">
        <v>119.69999999999999</v>
      </c>
      <c r="R4785">
        <v>6</v>
      </c>
      <c r="S4785">
        <v>31.121999999999996</v>
      </c>
    </row>
    <row r="4786" spans="1:19" x14ac:dyDescent="0.35">
      <c r="A4786">
        <v>1925</v>
      </c>
      <c r="B4786" t="s">
        <v>2121</v>
      </c>
      <c r="C4786" t="s">
        <v>541</v>
      </c>
      <c r="D4786" t="str">
        <f>MID(Table1[[#This Row],[Product ID]],5,2)</f>
        <v>AC</v>
      </c>
      <c r="E4786" t="str">
        <f>LEFT(Table1[[#This Row],[Product ID]],3)</f>
        <v>TEC</v>
      </c>
      <c r="F4786" s="10" t="e">
        <f>VLOOKUP(Table1[[#This Row],[Order ID]],Mapping!H4786:J12577,3,0)</f>
        <v>#N/A</v>
      </c>
      <c r="G4786" s="10" t="e">
        <f>VLOOKUP(Table1[[#This Row],[Order ID]],Mapping!H4786:K12577,4,0)</f>
        <v>#N/A</v>
      </c>
      <c r="H4786" t="str">
        <f>INDEX(Mapping!$B$2:$T$7793,MATCH(Data!$A4786,Mapping!$B$3:$B$7793,0),MATCH(Data!$H$1,Mapping!$B$2:$T$2,0))</f>
        <v>Second Class</v>
      </c>
      <c r="I4786" t="str">
        <f>INDEX(Mapping!$B$2:$T$7793,MATCH(Data!$A4786,Mapping!$B$3:$B$7793,0),MATCH(Data!$I$1,Mapping!$B$2:$T$2,0))</f>
        <v>Consumer</v>
      </c>
      <c r="J4786">
        <f>VLOOKUP($A4786,Mapping!$X$3:$Y$7793,2,0)</f>
        <v>10011</v>
      </c>
      <c r="K4786" t="str">
        <f>VLOOKUP($J4786,Mapping!$AB$3:$AC$475,2,0)</f>
        <v>Omaha</v>
      </c>
      <c r="L4786" t="str">
        <f>VLOOKUP($K4786,Mapping!$AF$3:$AG$475,2,0)</f>
        <v>Nebraska</v>
      </c>
      <c r="M4786" t="str">
        <f>VLOOKUP($L4786,Mapping!$AI$3:$AJ$48,2,0)</f>
        <v>United States</v>
      </c>
      <c r="N4786" t="str">
        <f>VLOOKUP($L4786,Mapping!$AI$3:$AK$48,3,0)</f>
        <v>Central</v>
      </c>
      <c r="O4786" t="str">
        <f>VLOOKUP(Table1[[#This Row],[Column1]],Mapping!$AM$8:$AN$11,2,0)</f>
        <v>Technology</v>
      </c>
      <c r="P4786" t="str">
        <f>VLOOKUP(Table1[[#This Row],[Column3]],Mapping!$AP$5:$AQ$22,2,0)</f>
        <v>Accessories</v>
      </c>
      <c r="Q4786">
        <v>57.06</v>
      </c>
      <c r="R4786">
        <v>3</v>
      </c>
      <c r="S4786">
        <v>18.2592</v>
      </c>
    </row>
    <row r="4787" spans="1:19" x14ac:dyDescent="0.35">
      <c r="A4787">
        <v>1927</v>
      </c>
      <c r="B4787" t="s">
        <v>2121</v>
      </c>
      <c r="C4787" t="s">
        <v>1444</v>
      </c>
      <c r="D4787" t="str">
        <f>MID(Table1[[#This Row],[Product ID]],5,2)</f>
        <v>ST</v>
      </c>
      <c r="E4787" t="str">
        <f>LEFT(Table1[[#This Row],[Product ID]],3)</f>
        <v>OFF</v>
      </c>
      <c r="F4787" s="10" t="e">
        <f>VLOOKUP(Table1[[#This Row],[Order ID]],Mapping!H4787:J12578,3,0)</f>
        <v>#N/A</v>
      </c>
      <c r="G4787" s="10" t="e">
        <f>VLOOKUP(Table1[[#This Row],[Order ID]],Mapping!H4787:K12578,4,0)</f>
        <v>#N/A</v>
      </c>
      <c r="H4787" t="str">
        <f>INDEX(Mapping!$B$2:$T$7793,MATCH(Data!$A4787,Mapping!$B$3:$B$7793,0),MATCH(Data!$H$1,Mapping!$B$2:$T$2,0))</f>
        <v>Second Class</v>
      </c>
      <c r="I4787" t="str">
        <f>INDEX(Mapping!$B$2:$T$7793,MATCH(Data!$A4787,Mapping!$B$3:$B$7793,0),MATCH(Data!$I$1,Mapping!$B$2:$T$2,0))</f>
        <v>Consumer</v>
      </c>
      <c r="J4787">
        <f>VLOOKUP($A4787,Mapping!$X$3:$Y$7793,2,0)</f>
        <v>10011</v>
      </c>
      <c r="K4787" t="str">
        <f>VLOOKUP($J4787,Mapping!$AB$3:$AC$475,2,0)</f>
        <v>Omaha</v>
      </c>
      <c r="L4787" t="str">
        <f>VLOOKUP($K4787,Mapping!$AF$3:$AG$475,2,0)</f>
        <v>Nebraska</v>
      </c>
      <c r="M4787" t="str">
        <f>VLOOKUP($L4787,Mapping!$AI$3:$AJ$48,2,0)</f>
        <v>United States</v>
      </c>
      <c r="N4787" t="str">
        <f>VLOOKUP($L4787,Mapping!$AI$3:$AK$48,3,0)</f>
        <v>Central</v>
      </c>
      <c r="O4787" t="str">
        <f>VLOOKUP(Table1[[#This Row],[Column1]],Mapping!$AM$8:$AN$11,2,0)</f>
        <v>Office Supplies</v>
      </c>
      <c r="P4787" t="str">
        <f>VLOOKUP(Table1[[#This Row],[Column3]],Mapping!$AP$5:$AQ$22,2,0)</f>
        <v>Storage</v>
      </c>
      <c r="Q4787">
        <v>107.44</v>
      </c>
      <c r="R4787">
        <v>8</v>
      </c>
      <c r="S4787">
        <v>27.934399999999997</v>
      </c>
    </row>
    <row r="4788" spans="1:19" x14ac:dyDescent="0.35">
      <c r="A4788">
        <v>1928</v>
      </c>
      <c r="B4788" t="s">
        <v>2121</v>
      </c>
      <c r="C4788" t="s">
        <v>852</v>
      </c>
      <c r="D4788" t="str">
        <f>MID(Table1[[#This Row],[Product ID]],5,2)</f>
        <v>LA</v>
      </c>
      <c r="E4788" t="str">
        <f>LEFT(Table1[[#This Row],[Product ID]],3)</f>
        <v>OFF</v>
      </c>
      <c r="F4788" s="10" t="e">
        <f>VLOOKUP(Table1[[#This Row],[Order ID]],Mapping!H4788:J12579,3,0)</f>
        <v>#N/A</v>
      </c>
      <c r="G4788" s="10" t="e">
        <f>VLOOKUP(Table1[[#This Row],[Order ID]],Mapping!H4788:K12579,4,0)</f>
        <v>#N/A</v>
      </c>
      <c r="H4788" t="str">
        <f>INDEX(Mapping!$B$2:$T$7793,MATCH(Data!$A4788,Mapping!$B$3:$B$7793,0),MATCH(Data!$H$1,Mapping!$B$2:$T$2,0))</f>
        <v>Second Class</v>
      </c>
      <c r="I4788" t="str">
        <f>INDEX(Mapping!$B$2:$T$7793,MATCH(Data!$A4788,Mapping!$B$3:$B$7793,0),MATCH(Data!$I$1,Mapping!$B$2:$T$2,0))</f>
        <v>Consumer</v>
      </c>
      <c r="J4788">
        <f>VLOOKUP($A4788,Mapping!$X$3:$Y$7793,2,0)</f>
        <v>10011</v>
      </c>
      <c r="K4788" t="str">
        <f>VLOOKUP($J4788,Mapping!$AB$3:$AC$475,2,0)</f>
        <v>Omaha</v>
      </c>
      <c r="L4788" t="str">
        <f>VLOOKUP($K4788,Mapping!$AF$3:$AG$475,2,0)</f>
        <v>Nebraska</v>
      </c>
      <c r="M4788" t="str">
        <f>VLOOKUP($L4788,Mapping!$AI$3:$AJ$48,2,0)</f>
        <v>United States</v>
      </c>
      <c r="N4788" t="str">
        <f>VLOOKUP($L4788,Mapping!$AI$3:$AK$48,3,0)</f>
        <v>Central</v>
      </c>
      <c r="O4788" t="str">
        <f>VLOOKUP(Table1[[#This Row],[Column1]],Mapping!$AM$8:$AN$11,2,0)</f>
        <v>Office Supplies</v>
      </c>
      <c r="P4788" t="str">
        <f>VLOOKUP(Table1[[#This Row],[Column3]],Mapping!$AP$5:$AQ$22,2,0)</f>
        <v>Labels</v>
      </c>
      <c r="Q4788">
        <v>7.31</v>
      </c>
      <c r="R4788">
        <v>1</v>
      </c>
      <c r="S4788">
        <v>3.4356999999999998</v>
      </c>
    </row>
    <row r="4789" spans="1:19" x14ac:dyDescent="0.35">
      <c r="A4789">
        <v>1929</v>
      </c>
      <c r="B4789" t="s">
        <v>2121</v>
      </c>
      <c r="C4789" t="s">
        <v>45</v>
      </c>
      <c r="D4789" t="str">
        <f>MID(Table1[[#This Row],[Product ID]],5,2)</f>
        <v>AR</v>
      </c>
      <c r="E4789" t="str">
        <f>LEFT(Table1[[#This Row],[Product ID]],3)</f>
        <v>OFF</v>
      </c>
      <c r="F4789" s="10" t="e">
        <f>VLOOKUP(Table1[[#This Row],[Order ID]],Mapping!H4789:J12580,3,0)</f>
        <v>#N/A</v>
      </c>
      <c r="G4789" s="10" t="e">
        <f>VLOOKUP(Table1[[#This Row],[Order ID]],Mapping!H4789:K12580,4,0)</f>
        <v>#N/A</v>
      </c>
      <c r="H4789" t="str">
        <f>INDEX(Mapping!$B$2:$T$7793,MATCH(Data!$A4789,Mapping!$B$3:$B$7793,0),MATCH(Data!$H$1,Mapping!$B$2:$T$2,0))</f>
        <v>Second Class</v>
      </c>
      <c r="I4789" t="str">
        <f>INDEX(Mapping!$B$2:$T$7793,MATCH(Data!$A4789,Mapping!$B$3:$B$7793,0),MATCH(Data!$I$1,Mapping!$B$2:$T$2,0))</f>
        <v>Consumer</v>
      </c>
      <c r="J4789">
        <f>VLOOKUP($A4789,Mapping!$X$3:$Y$7793,2,0)</f>
        <v>10011</v>
      </c>
      <c r="K4789" t="str">
        <f>VLOOKUP($J4789,Mapping!$AB$3:$AC$475,2,0)</f>
        <v>Omaha</v>
      </c>
      <c r="L4789" t="str">
        <f>VLOOKUP($K4789,Mapping!$AF$3:$AG$475,2,0)</f>
        <v>Nebraska</v>
      </c>
      <c r="M4789" t="str">
        <f>VLOOKUP($L4789,Mapping!$AI$3:$AJ$48,2,0)</f>
        <v>United States</v>
      </c>
      <c r="N4789" t="str">
        <f>VLOOKUP($L4789,Mapping!$AI$3:$AK$48,3,0)</f>
        <v>Central</v>
      </c>
      <c r="O4789" t="str">
        <f>VLOOKUP(Table1[[#This Row],[Column1]],Mapping!$AM$8:$AN$11,2,0)</f>
        <v>Office Supplies</v>
      </c>
      <c r="P4789" t="str">
        <f>VLOOKUP(Table1[[#This Row],[Column3]],Mapping!$AP$5:$AQ$22,2,0)</f>
        <v>Art</v>
      </c>
      <c r="Q4789">
        <v>59.099999999999994</v>
      </c>
      <c r="R4789">
        <v>6</v>
      </c>
      <c r="S4789">
        <v>22.458000000000002</v>
      </c>
    </row>
    <row r="4790" spans="1:19" x14ac:dyDescent="0.35">
      <c r="A4790">
        <v>1930</v>
      </c>
      <c r="B4790" t="s">
        <v>2121</v>
      </c>
      <c r="C4790" t="s">
        <v>2123</v>
      </c>
      <c r="D4790" t="str">
        <f>MID(Table1[[#This Row],[Product ID]],5,2)</f>
        <v>ST</v>
      </c>
      <c r="E4790" t="str">
        <f>LEFT(Table1[[#This Row],[Product ID]],3)</f>
        <v>OFF</v>
      </c>
      <c r="F4790" s="10" t="e">
        <f>VLOOKUP(Table1[[#This Row],[Order ID]],Mapping!H4790:J12581,3,0)</f>
        <v>#N/A</v>
      </c>
      <c r="G4790" s="10" t="e">
        <f>VLOOKUP(Table1[[#This Row],[Order ID]],Mapping!H4790:K12581,4,0)</f>
        <v>#N/A</v>
      </c>
      <c r="H4790" t="str">
        <f>INDEX(Mapping!$B$2:$T$7793,MATCH(Data!$A4790,Mapping!$B$3:$B$7793,0),MATCH(Data!$H$1,Mapping!$B$2:$T$2,0))</f>
        <v>Second Class</v>
      </c>
      <c r="I4790" t="str">
        <f>INDEX(Mapping!$B$2:$T$7793,MATCH(Data!$A4790,Mapping!$B$3:$B$7793,0),MATCH(Data!$I$1,Mapping!$B$2:$T$2,0))</f>
        <v>Consumer</v>
      </c>
      <c r="J4790">
        <f>VLOOKUP($A4790,Mapping!$X$3:$Y$7793,2,0)</f>
        <v>10011</v>
      </c>
      <c r="K4790" t="str">
        <f>VLOOKUP($J4790,Mapping!$AB$3:$AC$475,2,0)</f>
        <v>Omaha</v>
      </c>
      <c r="L4790" t="str">
        <f>VLOOKUP($K4790,Mapping!$AF$3:$AG$475,2,0)</f>
        <v>Nebraska</v>
      </c>
      <c r="M4790" t="str">
        <f>VLOOKUP($L4790,Mapping!$AI$3:$AJ$48,2,0)</f>
        <v>United States</v>
      </c>
      <c r="N4790" t="str">
        <f>VLOOKUP($L4790,Mapping!$AI$3:$AK$48,3,0)</f>
        <v>Central</v>
      </c>
      <c r="O4790" t="str">
        <f>VLOOKUP(Table1[[#This Row],[Column1]],Mapping!$AM$8:$AN$11,2,0)</f>
        <v>Office Supplies</v>
      </c>
      <c r="P4790" t="str">
        <f>VLOOKUP(Table1[[#This Row],[Column3]],Mapping!$AP$5:$AQ$22,2,0)</f>
        <v>Storage</v>
      </c>
      <c r="Q4790">
        <v>46.53</v>
      </c>
      <c r="R4790">
        <v>3</v>
      </c>
      <c r="S4790">
        <v>12.097800000000001</v>
      </c>
    </row>
    <row r="4791" spans="1:19" x14ac:dyDescent="0.35">
      <c r="A4791">
        <v>378</v>
      </c>
      <c r="B4791" t="s">
        <v>514</v>
      </c>
      <c r="C4791" t="s">
        <v>515</v>
      </c>
      <c r="D4791" t="str">
        <f>MID(Table1[[#This Row],[Product ID]],5,2)</f>
        <v>LA</v>
      </c>
      <c r="E4791" t="str">
        <f>LEFT(Table1[[#This Row],[Product ID]],3)</f>
        <v>OFF</v>
      </c>
      <c r="F4791" s="10" t="e">
        <f>VLOOKUP(Table1[[#This Row],[Order ID]],Mapping!H4791:J12582,3,0)</f>
        <v>#N/A</v>
      </c>
      <c r="G4791" s="10" t="e">
        <f>VLOOKUP(Table1[[#This Row],[Order ID]],Mapping!H4791:K12582,4,0)</f>
        <v>#N/A</v>
      </c>
      <c r="H4791" t="str">
        <f>INDEX(Mapping!$B$2:$T$7793,MATCH(Data!$A4791,Mapping!$B$3:$B$7793,0),MATCH(Data!$H$1,Mapping!$B$2:$T$2,0))</f>
        <v>Standard Class</v>
      </c>
      <c r="I4791" t="str">
        <f>INDEX(Mapping!$B$2:$T$7793,MATCH(Data!$A4791,Mapping!$B$3:$B$7793,0),MATCH(Data!$I$1,Mapping!$B$2:$T$2,0))</f>
        <v>Consumer</v>
      </c>
      <c r="J4791">
        <f>VLOOKUP($A4791,Mapping!$X$3:$Y$7793,2,0)</f>
        <v>90045</v>
      </c>
      <c r="K4791" t="str">
        <f>VLOOKUP($J4791,Mapping!$AB$3:$AC$475,2,0)</f>
        <v>Medina</v>
      </c>
      <c r="L4791" t="str">
        <f>VLOOKUP($K4791,Mapping!$AF$3:$AG$475,2,0)</f>
        <v>Ohio</v>
      </c>
      <c r="M4791" t="str">
        <f>VLOOKUP($L4791,Mapping!$AI$3:$AJ$48,2,0)</f>
        <v>United States</v>
      </c>
      <c r="N4791" t="str">
        <f>VLOOKUP($L4791,Mapping!$AI$3:$AK$48,3,0)</f>
        <v>East</v>
      </c>
      <c r="O4791" t="str">
        <f>VLOOKUP(Table1[[#This Row],[Column1]],Mapping!$AM$8:$AN$11,2,0)</f>
        <v>Office Supplies</v>
      </c>
      <c r="P4791" t="str">
        <f>VLOOKUP(Table1[[#This Row],[Column3]],Mapping!$AP$5:$AQ$22,2,0)</f>
        <v>Labels</v>
      </c>
      <c r="Q4791">
        <v>29.6</v>
      </c>
      <c r="R4791">
        <v>2</v>
      </c>
      <c r="S4791">
        <v>14.8</v>
      </c>
    </row>
    <row r="4792" spans="1:19" x14ac:dyDescent="0.35">
      <c r="A4792">
        <v>379</v>
      </c>
      <c r="B4792" t="s">
        <v>514</v>
      </c>
      <c r="C4792" t="s">
        <v>516</v>
      </c>
      <c r="D4792" t="str">
        <f>MID(Table1[[#This Row],[Product ID]],5,2)</f>
        <v>BO</v>
      </c>
      <c r="E4792" t="str">
        <f>LEFT(Table1[[#This Row],[Product ID]],3)</f>
        <v>FUR</v>
      </c>
      <c r="F4792" s="10" t="e">
        <f>VLOOKUP(Table1[[#This Row],[Order ID]],Mapping!H4792:J12583,3,0)</f>
        <v>#N/A</v>
      </c>
      <c r="G4792" s="10" t="e">
        <f>VLOOKUP(Table1[[#This Row],[Order ID]],Mapping!H4792:K12583,4,0)</f>
        <v>#N/A</v>
      </c>
      <c r="H4792" t="str">
        <f>INDEX(Mapping!$B$2:$T$7793,MATCH(Data!$A4792,Mapping!$B$3:$B$7793,0),MATCH(Data!$H$1,Mapping!$B$2:$T$2,0))</f>
        <v>First Class</v>
      </c>
      <c r="I4792" t="str">
        <f>INDEX(Mapping!$B$2:$T$7793,MATCH(Data!$A4792,Mapping!$B$3:$B$7793,0),MATCH(Data!$I$1,Mapping!$B$2:$T$2,0))</f>
        <v>Home Office</v>
      </c>
      <c r="J4792">
        <f>VLOOKUP($A4792,Mapping!$X$3:$Y$7793,2,0)</f>
        <v>90045</v>
      </c>
      <c r="K4792" t="str">
        <f>VLOOKUP($J4792,Mapping!$AB$3:$AC$475,2,0)</f>
        <v>Medina</v>
      </c>
      <c r="L4792" t="str">
        <f>VLOOKUP($K4792,Mapping!$AF$3:$AG$475,2,0)</f>
        <v>Ohio</v>
      </c>
      <c r="M4792" t="str">
        <f>VLOOKUP($L4792,Mapping!$AI$3:$AJ$48,2,0)</f>
        <v>United States</v>
      </c>
      <c r="N4792" t="str">
        <f>VLOOKUP($L4792,Mapping!$AI$3:$AK$48,3,0)</f>
        <v>East</v>
      </c>
      <c r="O4792" t="str">
        <f>VLOOKUP(Table1[[#This Row],[Column1]],Mapping!$AM$8:$AN$11,2,0)</f>
        <v>Furniture</v>
      </c>
      <c r="P4792" t="str">
        <f>VLOOKUP(Table1[[#This Row],[Column3]],Mapping!$AP$5:$AQ$22,2,0)</f>
        <v>Bookcases</v>
      </c>
      <c r="Q4792">
        <v>514.16499999999996</v>
      </c>
      <c r="R4792">
        <v>5</v>
      </c>
      <c r="S4792">
        <v>-30.24499999999999</v>
      </c>
    </row>
    <row r="4793" spans="1:19" x14ac:dyDescent="0.35">
      <c r="A4793">
        <v>380</v>
      </c>
      <c r="B4793" t="s">
        <v>514</v>
      </c>
      <c r="C4793" t="s">
        <v>517</v>
      </c>
      <c r="D4793" t="str">
        <f>MID(Table1[[#This Row],[Product ID]],5,2)</f>
        <v>PH</v>
      </c>
      <c r="E4793" t="str">
        <f>LEFT(Table1[[#This Row],[Product ID]],3)</f>
        <v>TEC</v>
      </c>
      <c r="F4793" s="10" t="e">
        <f>VLOOKUP(Table1[[#This Row],[Order ID]],Mapping!H4793:J12584,3,0)</f>
        <v>#N/A</v>
      </c>
      <c r="G4793" s="10" t="e">
        <f>VLOOKUP(Table1[[#This Row],[Order ID]],Mapping!H4793:K12584,4,0)</f>
        <v>#N/A</v>
      </c>
      <c r="H4793" t="str">
        <f>INDEX(Mapping!$B$2:$T$7793,MATCH(Data!$A4793,Mapping!$B$3:$B$7793,0),MATCH(Data!$H$1,Mapping!$B$2:$T$2,0))</f>
        <v>First Class</v>
      </c>
      <c r="I4793" t="str">
        <f>INDEX(Mapping!$B$2:$T$7793,MATCH(Data!$A4793,Mapping!$B$3:$B$7793,0),MATCH(Data!$I$1,Mapping!$B$2:$T$2,0))</f>
        <v>Home Office</v>
      </c>
      <c r="J4793">
        <f>VLOOKUP($A4793,Mapping!$X$3:$Y$7793,2,0)</f>
        <v>90045</v>
      </c>
      <c r="K4793" t="str">
        <f>VLOOKUP($J4793,Mapping!$AB$3:$AC$475,2,0)</f>
        <v>Medina</v>
      </c>
      <c r="L4793" t="str">
        <f>VLOOKUP($K4793,Mapping!$AF$3:$AG$475,2,0)</f>
        <v>Ohio</v>
      </c>
      <c r="M4793" t="str">
        <f>VLOOKUP($L4793,Mapping!$AI$3:$AJ$48,2,0)</f>
        <v>United States</v>
      </c>
      <c r="N4793" t="str">
        <f>VLOOKUP($L4793,Mapping!$AI$3:$AK$48,3,0)</f>
        <v>East</v>
      </c>
      <c r="O4793" t="str">
        <f>VLOOKUP(Table1[[#This Row],[Column1]],Mapping!$AM$8:$AN$11,2,0)</f>
        <v>Technology</v>
      </c>
      <c r="P4793" t="str">
        <f>VLOOKUP(Table1[[#This Row],[Column3]],Mapping!$AP$5:$AQ$22,2,0)</f>
        <v>Phones</v>
      </c>
      <c r="Q4793">
        <v>279.95999999999998</v>
      </c>
      <c r="R4793">
        <v>5</v>
      </c>
      <c r="S4793">
        <v>17.497500000000016</v>
      </c>
    </row>
    <row r="4794" spans="1:19" x14ac:dyDescent="0.35">
      <c r="A4794">
        <v>6030</v>
      </c>
      <c r="B4794" t="s">
        <v>4783</v>
      </c>
      <c r="C4794" t="s">
        <v>1102</v>
      </c>
      <c r="D4794" t="str">
        <f>MID(Table1[[#This Row],[Product ID]],5,2)</f>
        <v>PH</v>
      </c>
      <c r="E4794" t="str">
        <f>LEFT(Table1[[#This Row],[Product ID]],3)</f>
        <v>TEC</v>
      </c>
      <c r="F4794" s="10">
        <f>VLOOKUP(Table1[[#This Row],[Order ID]],Mapping!H4794:J12585,3,0)</f>
        <v>41851</v>
      </c>
      <c r="G4794" s="10">
        <f>VLOOKUP(Table1[[#This Row],[Order ID]],Mapping!H4794:K12585,4,0)</f>
        <v>41858</v>
      </c>
      <c r="H4794" t="str">
        <f>INDEX(Mapping!$B$2:$T$7793,MATCH(Data!$A4794,Mapping!$B$3:$B$7793,0),MATCH(Data!$H$1,Mapping!$B$2:$T$2,0))</f>
        <v>First Class</v>
      </c>
      <c r="I4794" t="str">
        <f>INDEX(Mapping!$B$2:$T$7793,MATCH(Data!$A4794,Mapping!$B$3:$B$7793,0),MATCH(Data!$I$1,Mapping!$B$2:$T$2,0))</f>
        <v>Consumer</v>
      </c>
      <c r="J4794">
        <f>VLOOKUP($A4794,Mapping!$X$3:$Y$7793,2,0)</f>
        <v>21215</v>
      </c>
      <c r="K4794" t="str">
        <f>VLOOKUP($J4794,Mapping!$AB$3:$AC$475,2,0)</f>
        <v>Rancho Cucamonga</v>
      </c>
      <c r="L4794" t="str">
        <f>VLOOKUP($K4794,Mapping!$AF$3:$AG$475,2,0)</f>
        <v>California</v>
      </c>
      <c r="M4794" t="str">
        <f>VLOOKUP($L4794,Mapping!$AI$3:$AJ$48,2,0)</f>
        <v>United States</v>
      </c>
      <c r="N4794" t="str">
        <f>VLOOKUP($L4794,Mapping!$AI$3:$AK$48,3,0)</f>
        <v>West</v>
      </c>
      <c r="O4794" t="str">
        <f>VLOOKUP(Table1[[#This Row],[Column1]],Mapping!$AM$8:$AN$11,2,0)</f>
        <v>Technology</v>
      </c>
      <c r="P4794" t="str">
        <f>VLOOKUP(Table1[[#This Row],[Column3]],Mapping!$AP$5:$AQ$22,2,0)</f>
        <v>Phones</v>
      </c>
      <c r="Q4794">
        <v>89.949999999999989</v>
      </c>
      <c r="R4794">
        <v>5</v>
      </c>
      <c r="S4794">
        <v>43.175999999999995</v>
      </c>
    </row>
    <row r="4795" spans="1:19" x14ac:dyDescent="0.35">
      <c r="A4795">
        <v>5742</v>
      </c>
      <c r="B4795" t="s">
        <v>4631</v>
      </c>
      <c r="C4795" t="s">
        <v>481</v>
      </c>
      <c r="D4795" t="str">
        <f>MID(Table1[[#This Row],[Product ID]],5,2)</f>
        <v>AC</v>
      </c>
      <c r="E4795" t="str">
        <f>LEFT(Table1[[#This Row],[Product ID]],3)</f>
        <v>TEC</v>
      </c>
      <c r="F4795" s="10">
        <f>VLOOKUP(Table1[[#This Row],[Order ID]],Mapping!H4795:J12586,3,0)</f>
        <v>41954</v>
      </c>
      <c r="G4795" s="10">
        <f>VLOOKUP(Table1[[#This Row],[Order ID]],Mapping!H4795:K12586,4,0)</f>
        <v>41960</v>
      </c>
      <c r="H4795" t="str">
        <f>INDEX(Mapping!$B$2:$T$7793,MATCH(Data!$A4795,Mapping!$B$3:$B$7793,0),MATCH(Data!$H$1,Mapping!$B$2:$T$2,0))</f>
        <v>Standard Class</v>
      </c>
      <c r="I4795" t="str">
        <f>INDEX(Mapping!$B$2:$T$7793,MATCH(Data!$A4795,Mapping!$B$3:$B$7793,0),MATCH(Data!$I$1,Mapping!$B$2:$T$2,0))</f>
        <v>Corporate</v>
      </c>
      <c r="J4795">
        <f>VLOOKUP($A4795,Mapping!$X$3:$Y$7793,2,0)</f>
        <v>95351</v>
      </c>
      <c r="K4795" t="str">
        <f>VLOOKUP($J4795,Mapping!$AB$3:$AC$475,2,0)</f>
        <v>East Orange</v>
      </c>
      <c r="L4795" t="str">
        <f>VLOOKUP($K4795,Mapping!$AF$3:$AG$475,2,0)</f>
        <v>New Jersey</v>
      </c>
      <c r="M4795" t="str">
        <f>VLOOKUP($L4795,Mapping!$AI$3:$AJ$48,2,0)</f>
        <v>United States</v>
      </c>
      <c r="N4795" t="str">
        <f>VLOOKUP($L4795,Mapping!$AI$3:$AK$48,3,0)</f>
        <v>East</v>
      </c>
      <c r="O4795" t="str">
        <f>VLOOKUP(Table1[[#This Row],[Column1]],Mapping!$AM$8:$AN$11,2,0)</f>
        <v>Technology</v>
      </c>
      <c r="P4795" t="str">
        <f>VLOOKUP(Table1[[#This Row],[Column3]],Mapping!$AP$5:$AQ$22,2,0)</f>
        <v>Accessories</v>
      </c>
      <c r="Q4795">
        <v>111.79</v>
      </c>
      <c r="R4795">
        <v>7</v>
      </c>
      <c r="S4795">
        <v>43.598100000000002</v>
      </c>
    </row>
    <row r="4796" spans="1:19" x14ac:dyDescent="0.35">
      <c r="A4796">
        <v>5472</v>
      </c>
      <c r="B4796" t="s">
        <v>4477</v>
      </c>
      <c r="C4796" t="s">
        <v>847</v>
      </c>
      <c r="D4796" t="str">
        <f>MID(Table1[[#This Row],[Product ID]],5,2)</f>
        <v>BO</v>
      </c>
      <c r="E4796" t="str">
        <f>LEFT(Table1[[#This Row],[Product ID]],3)</f>
        <v>FUR</v>
      </c>
      <c r="F4796" s="10">
        <f>VLOOKUP(Table1[[#This Row],[Order ID]],Mapping!H4796:J12587,3,0)</f>
        <v>41983</v>
      </c>
      <c r="G4796" s="10">
        <f>VLOOKUP(Table1[[#This Row],[Order ID]],Mapping!H4796:K12587,4,0)</f>
        <v>41985</v>
      </c>
      <c r="H4796" t="str">
        <f>INDEX(Mapping!$B$2:$T$7793,MATCH(Data!$A4796,Mapping!$B$3:$B$7793,0),MATCH(Data!$H$1,Mapping!$B$2:$T$2,0))</f>
        <v>Standard Class</v>
      </c>
      <c r="I4796" t="str">
        <f>INDEX(Mapping!$B$2:$T$7793,MATCH(Data!$A4796,Mapping!$B$3:$B$7793,0),MATCH(Data!$I$1,Mapping!$B$2:$T$2,0))</f>
        <v>Consumer</v>
      </c>
      <c r="J4796">
        <f>VLOOKUP($A4796,Mapping!$X$3:$Y$7793,2,0)</f>
        <v>93905</v>
      </c>
      <c r="K4796" t="str">
        <f>VLOOKUP($J4796,Mapping!$AB$3:$AC$475,2,0)</f>
        <v>Lansing</v>
      </c>
      <c r="L4796" t="str">
        <f>VLOOKUP($K4796,Mapping!$AF$3:$AG$475,2,0)</f>
        <v>Michigan</v>
      </c>
      <c r="M4796" t="str">
        <f>VLOOKUP($L4796,Mapping!$AI$3:$AJ$48,2,0)</f>
        <v>United States</v>
      </c>
      <c r="N4796" t="str">
        <f>VLOOKUP($L4796,Mapping!$AI$3:$AK$48,3,0)</f>
        <v>Central</v>
      </c>
      <c r="O4796" t="str">
        <f>VLOOKUP(Table1[[#This Row],[Column1]],Mapping!$AM$8:$AN$11,2,0)</f>
        <v>Furniture</v>
      </c>
      <c r="P4796" t="str">
        <f>VLOOKUP(Table1[[#This Row],[Column3]],Mapping!$AP$5:$AQ$22,2,0)</f>
        <v>Bookcases</v>
      </c>
      <c r="Q4796">
        <v>148.25700000000001</v>
      </c>
      <c r="R4796">
        <v>3</v>
      </c>
      <c r="S4796">
        <v>15.697800000000004</v>
      </c>
    </row>
    <row r="4797" spans="1:19" x14ac:dyDescent="0.35">
      <c r="A4797">
        <v>6496</v>
      </c>
      <c r="B4797" t="s">
        <v>5032</v>
      </c>
      <c r="C4797" t="s">
        <v>1163</v>
      </c>
      <c r="D4797" t="str">
        <f>MID(Table1[[#This Row],[Product ID]],5,2)</f>
        <v>AP</v>
      </c>
      <c r="E4797" t="str">
        <f>LEFT(Table1[[#This Row],[Product ID]],3)</f>
        <v>OFF</v>
      </c>
      <c r="F4797" s="10">
        <f>VLOOKUP(Table1[[#This Row],[Order ID]],Mapping!H4797:J12588,3,0)</f>
        <v>41802</v>
      </c>
      <c r="G4797" s="10">
        <f>VLOOKUP(Table1[[#This Row],[Order ID]],Mapping!H4797:K12588,4,0)</f>
        <v>41805</v>
      </c>
      <c r="H4797" t="str">
        <f>INDEX(Mapping!$B$2:$T$7793,MATCH(Data!$A4797,Mapping!$B$3:$B$7793,0),MATCH(Data!$H$1,Mapping!$B$2:$T$2,0))</f>
        <v>Standard Class</v>
      </c>
      <c r="I4797" t="str">
        <f>INDEX(Mapping!$B$2:$T$7793,MATCH(Data!$A4797,Mapping!$B$3:$B$7793,0),MATCH(Data!$I$1,Mapping!$B$2:$T$2,0))</f>
        <v>Consumer</v>
      </c>
      <c r="J4797">
        <f>VLOOKUP($A4797,Mapping!$X$3:$Y$7793,2,0)</f>
        <v>90036</v>
      </c>
      <c r="K4797" t="str">
        <f>VLOOKUP($J4797,Mapping!$AB$3:$AC$475,2,0)</f>
        <v>Los Angeles</v>
      </c>
      <c r="L4797" t="str">
        <f>VLOOKUP($K4797,Mapping!$AF$3:$AG$475,2,0)</f>
        <v>California</v>
      </c>
      <c r="M4797" t="str">
        <f>VLOOKUP($L4797,Mapping!$AI$3:$AJ$48,2,0)</f>
        <v>United States</v>
      </c>
      <c r="N4797" t="str">
        <f>VLOOKUP($L4797,Mapping!$AI$3:$AK$48,3,0)</f>
        <v>West</v>
      </c>
      <c r="O4797" t="str">
        <f>VLOOKUP(Table1[[#This Row],[Column1]],Mapping!$AM$8:$AN$11,2,0)</f>
        <v>Office Supplies</v>
      </c>
      <c r="P4797" t="str">
        <f>VLOOKUP(Table1[[#This Row],[Column3]],Mapping!$AP$5:$AQ$22,2,0)</f>
        <v>Appliances</v>
      </c>
      <c r="Q4797">
        <v>61.44</v>
      </c>
      <c r="R4797">
        <v>3</v>
      </c>
      <c r="S4797">
        <v>16.588799999999999</v>
      </c>
    </row>
    <row r="4798" spans="1:19" x14ac:dyDescent="0.35">
      <c r="A4798">
        <v>6633</v>
      </c>
      <c r="B4798" t="s">
        <v>5117</v>
      </c>
      <c r="C4798" t="s">
        <v>2203</v>
      </c>
      <c r="D4798" t="str">
        <f>MID(Table1[[#This Row],[Product ID]],5,2)</f>
        <v>PA</v>
      </c>
      <c r="E4798" t="str">
        <f>LEFT(Table1[[#This Row],[Product ID]],3)</f>
        <v>OFF</v>
      </c>
      <c r="F4798" s="10">
        <f>VLOOKUP(Table1[[#This Row],[Order ID]],Mapping!H4798:J12589,3,0)</f>
        <v>41796</v>
      </c>
      <c r="G4798" s="10">
        <f>VLOOKUP(Table1[[#This Row],[Order ID]],Mapping!H4798:K12589,4,0)</f>
        <v>41800</v>
      </c>
      <c r="H4798" t="str">
        <f>INDEX(Mapping!$B$2:$T$7793,MATCH(Data!$A4798,Mapping!$B$3:$B$7793,0),MATCH(Data!$H$1,Mapping!$B$2:$T$2,0))</f>
        <v>Standard Class</v>
      </c>
      <c r="I4798" t="str">
        <f>INDEX(Mapping!$B$2:$T$7793,MATCH(Data!$A4798,Mapping!$B$3:$B$7793,0),MATCH(Data!$I$1,Mapping!$B$2:$T$2,0))</f>
        <v>Corporate</v>
      </c>
      <c r="J4798">
        <f>VLOOKUP($A4798,Mapping!$X$3:$Y$7793,2,0)</f>
        <v>32839</v>
      </c>
      <c r="K4798" t="str">
        <f>VLOOKUP($J4798,Mapping!$AB$3:$AC$475,2,0)</f>
        <v>Dearborn Heights</v>
      </c>
      <c r="L4798" t="str">
        <f>VLOOKUP($K4798,Mapping!$AF$3:$AG$475,2,0)</f>
        <v>Michigan</v>
      </c>
      <c r="M4798" t="str">
        <f>VLOOKUP($L4798,Mapping!$AI$3:$AJ$48,2,0)</f>
        <v>United States</v>
      </c>
      <c r="N4798" t="str">
        <f>VLOOKUP($L4798,Mapping!$AI$3:$AK$48,3,0)</f>
        <v>Central</v>
      </c>
      <c r="O4798" t="str">
        <f>VLOOKUP(Table1[[#This Row],[Column1]],Mapping!$AM$8:$AN$11,2,0)</f>
        <v>Office Supplies</v>
      </c>
      <c r="P4798" t="str">
        <f>VLOOKUP(Table1[[#This Row],[Column3]],Mapping!$AP$5:$AQ$22,2,0)</f>
        <v>Paper</v>
      </c>
      <c r="Q4798">
        <v>20.736000000000004</v>
      </c>
      <c r="R4798">
        <v>4</v>
      </c>
      <c r="S4798">
        <v>7.2576000000000001</v>
      </c>
    </row>
    <row r="4799" spans="1:19" x14ac:dyDescent="0.35">
      <c r="A4799">
        <v>7336</v>
      </c>
      <c r="B4799" t="s">
        <v>5512</v>
      </c>
      <c r="C4799" t="s">
        <v>1873</v>
      </c>
      <c r="D4799" t="str">
        <f>MID(Table1[[#This Row],[Product ID]],5,2)</f>
        <v>FA</v>
      </c>
      <c r="E4799" t="str">
        <f>LEFT(Table1[[#This Row],[Product ID]],3)</f>
        <v>OFF</v>
      </c>
      <c r="F4799" s="10">
        <f>VLOOKUP(Table1[[#This Row],[Order ID]],Mapping!H4799:J12590,3,0)</f>
        <v>41743</v>
      </c>
      <c r="G4799" s="10">
        <f>VLOOKUP(Table1[[#This Row],[Order ID]],Mapping!H4799:K12590,4,0)</f>
        <v>41747</v>
      </c>
      <c r="H4799" t="str">
        <f>INDEX(Mapping!$B$2:$T$7793,MATCH(Data!$A4799,Mapping!$B$3:$B$7793,0),MATCH(Data!$H$1,Mapping!$B$2:$T$2,0))</f>
        <v>Second Class</v>
      </c>
      <c r="I4799" t="str">
        <f>INDEX(Mapping!$B$2:$T$7793,MATCH(Data!$A4799,Mapping!$B$3:$B$7793,0),MATCH(Data!$I$1,Mapping!$B$2:$T$2,0))</f>
        <v>Consumer</v>
      </c>
      <c r="J4799">
        <f>VLOOKUP($A4799,Mapping!$X$3:$Y$7793,2,0)</f>
        <v>19134</v>
      </c>
      <c r="K4799" t="str">
        <f>VLOOKUP($J4799,Mapping!$AB$3:$AC$475,2,0)</f>
        <v>Detroit</v>
      </c>
      <c r="L4799" t="str">
        <f>VLOOKUP($K4799,Mapping!$AF$3:$AG$475,2,0)</f>
        <v>Michigan</v>
      </c>
      <c r="M4799" t="str">
        <f>VLOOKUP($L4799,Mapping!$AI$3:$AJ$48,2,0)</f>
        <v>United States</v>
      </c>
      <c r="N4799" t="str">
        <f>VLOOKUP($L4799,Mapping!$AI$3:$AK$48,3,0)</f>
        <v>Central</v>
      </c>
      <c r="O4799" t="str">
        <f>VLOOKUP(Table1[[#This Row],[Column1]],Mapping!$AM$8:$AN$11,2,0)</f>
        <v>Office Supplies</v>
      </c>
      <c r="P4799" t="str">
        <f>VLOOKUP(Table1[[#This Row],[Column3]],Mapping!$AP$5:$AQ$22,2,0)</f>
        <v>Fasteners</v>
      </c>
      <c r="Q4799">
        <v>7.92</v>
      </c>
      <c r="R4799">
        <v>5</v>
      </c>
      <c r="S4799">
        <v>1.6829999999999994</v>
      </c>
    </row>
    <row r="4800" spans="1:19" x14ac:dyDescent="0.35">
      <c r="A4800">
        <v>6758</v>
      </c>
      <c r="B4800" t="s">
        <v>5191</v>
      </c>
      <c r="C4800" t="s">
        <v>1624</v>
      </c>
      <c r="D4800" t="str">
        <f>MID(Table1[[#This Row],[Product ID]],5,2)</f>
        <v>TA</v>
      </c>
      <c r="E4800" t="str">
        <f>LEFT(Table1[[#This Row],[Product ID]],3)</f>
        <v>FUR</v>
      </c>
      <c r="F4800" s="10">
        <f>VLOOKUP(Table1[[#This Row],[Order ID]],Mapping!H4800:J12591,3,0)</f>
        <v>41937</v>
      </c>
      <c r="G4800" s="10">
        <f>VLOOKUP(Table1[[#This Row],[Order ID]],Mapping!H4800:K12591,4,0)</f>
        <v>41939</v>
      </c>
      <c r="H4800" t="str">
        <f>INDEX(Mapping!$B$2:$T$7793,MATCH(Data!$A4800,Mapping!$B$3:$B$7793,0),MATCH(Data!$H$1,Mapping!$B$2:$T$2,0))</f>
        <v>Second Class</v>
      </c>
      <c r="I4800" t="str">
        <f>INDEX(Mapping!$B$2:$T$7793,MATCH(Data!$A4800,Mapping!$B$3:$B$7793,0),MATCH(Data!$I$1,Mapping!$B$2:$T$2,0))</f>
        <v>Consumer</v>
      </c>
      <c r="J4800">
        <f>VLOOKUP($A4800,Mapping!$X$3:$Y$7793,2,0)</f>
        <v>76063</v>
      </c>
      <c r="K4800" t="e">
        <f>VLOOKUP($J4800,Mapping!$AB$3:$AC$475,2,0)</f>
        <v>#N/A</v>
      </c>
      <c r="L4800" t="e">
        <f>VLOOKUP($K4800,Mapping!$AF$3:$AG$475,2,0)</f>
        <v>#N/A</v>
      </c>
      <c r="M4800" t="e">
        <f>VLOOKUP($L4800,Mapping!$AI$3:$AJ$48,2,0)</f>
        <v>#N/A</v>
      </c>
      <c r="N4800" t="e">
        <f>VLOOKUP($L4800,Mapping!$AI$3:$AK$48,3,0)</f>
        <v>#N/A</v>
      </c>
      <c r="O4800" t="str">
        <f>VLOOKUP(Table1[[#This Row],[Column1]],Mapping!$AM$8:$AN$11,2,0)</f>
        <v>Furniture</v>
      </c>
      <c r="P4800" t="str">
        <f>VLOOKUP(Table1[[#This Row],[Column3]],Mapping!$AP$5:$AQ$22,2,0)</f>
        <v>Tables</v>
      </c>
      <c r="Q4800">
        <v>517.40500000000009</v>
      </c>
      <c r="R4800">
        <v>5</v>
      </c>
      <c r="S4800">
        <v>-81.306500000000028</v>
      </c>
    </row>
    <row r="4801" spans="1:19" x14ac:dyDescent="0.35">
      <c r="A4801">
        <v>3922</v>
      </c>
      <c r="B4801" t="s">
        <v>3545</v>
      </c>
      <c r="C4801" t="s">
        <v>755</v>
      </c>
      <c r="D4801" t="str">
        <f>MID(Table1[[#This Row],[Product ID]],5,2)</f>
        <v>AC</v>
      </c>
      <c r="E4801" t="str">
        <f>LEFT(Table1[[#This Row],[Product ID]],3)</f>
        <v>TEC</v>
      </c>
      <c r="F4801" s="10" t="e">
        <f>VLOOKUP(Table1[[#This Row],[Order ID]],Mapping!H4801:J12592,3,0)</f>
        <v>#N/A</v>
      </c>
      <c r="G4801" s="10" t="e">
        <f>VLOOKUP(Table1[[#This Row],[Order ID]],Mapping!H4801:K12592,4,0)</f>
        <v>#N/A</v>
      </c>
      <c r="H4801" t="str">
        <f>INDEX(Mapping!$B$2:$T$7793,MATCH(Data!$A4801,Mapping!$B$3:$B$7793,0),MATCH(Data!$H$1,Mapping!$B$2:$T$2,0))</f>
        <v>Standard Class</v>
      </c>
      <c r="I4801" t="str">
        <f>INDEX(Mapping!$B$2:$T$7793,MATCH(Data!$A4801,Mapping!$B$3:$B$7793,0),MATCH(Data!$I$1,Mapping!$B$2:$T$2,0))</f>
        <v>Corporate</v>
      </c>
      <c r="J4801">
        <f>VLOOKUP($A4801,Mapping!$X$3:$Y$7793,2,0)</f>
        <v>60540</v>
      </c>
      <c r="K4801" t="str">
        <f>VLOOKUP($J4801,Mapping!$AB$3:$AC$475,2,0)</f>
        <v>Westland</v>
      </c>
      <c r="L4801" t="str">
        <f>VLOOKUP($K4801,Mapping!$AF$3:$AG$475,2,0)</f>
        <v>Michigan</v>
      </c>
      <c r="M4801" t="str">
        <f>VLOOKUP($L4801,Mapping!$AI$3:$AJ$48,2,0)</f>
        <v>United States</v>
      </c>
      <c r="N4801" t="str">
        <f>VLOOKUP($L4801,Mapping!$AI$3:$AK$48,3,0)</f>
        <v>Central</v>
      </c>
      <c r="O4801" t="str">
        <f>VLOOKUP(Table1[[#This Row],[Column1]],Mapping!$AM$8:$AN$11,2,0)</f>
        <v>Technology</v>
      </c>
      <c r="P4801" t="str">
        <f>VLOOKUP(Table1[[#This Row],[Column3]],Mapping!$AP$5:$AQ$22,2,0)</f>
        <v>Accessories</v>
      </c>
      <c r="Q4801">
        <v>239.96000000000004</v>
      </c>
      <c r="R4801">
        <v>5</v>
      </c>
      <c r="S4801">
        <v>83.98599999999999</v>
      </c>
    </row>
    <row r="4802" spans="1:19" x14ac:dyDescent="0.35">
      <c r="A4802">
        <v>2964</v>
      </c>
      <c r="B4802" t="s">
        <v>2914</v>
      </c>
      <c r="C4802" t="s">
        <v>563</v>
      </c>
      <c r="D4802" t="str">
        <f>MID(Table1[[#This Row],[Product ID]],5,2)</f>
        <v>CH</v>
      </c>
      <c r="E4802" t="str">
        <f>LEFT(Table1[[#This Row],[Product ID]],3)</f>
        <v>FUR</v>
      </c>
      <c r="F4802" s="10" t="e">
        <f>VLOOKUP(Table1[[#This Row],[Order ID]],Mapping!H4802:J12593,3,0)</f>
        <v>#N/A</v>
      </c>
      <c r="G4802" s="10" t="e">
        <f>VLOOKUP(Table1[[#This Row],[Order ID]],Mapping!H4802:K12593,4,0)</f>
        <v>#N/A</v>
      </c>
      <c r="H4802" t="str">
        <f>INDEX(Mapping!$B$2:$T$7793,MATCH(Data!$A4802,Mapping!$B$3:$B$7793,0),MATCH(Data!$H$1,Mapping!$B$2:$T$2,0))</f>
        <v>Standard Class</v>
      </c>
      <c r="I4802" t="str">
        <f>INDEX(Mapping!$B$2:$T$7793,MATCH(Data!$A4802,Mapping!$B$3:$B$7793,0),MATCH(Data!$I$1,Mapping!$B$2:$T$2,0))</f>
        <v>Corporate</v>
      </c>
      <c r="J4802">
        <f>VLOOKUP($A4802,Mapping!$X$3:$Y$7793,2,0)</f>
        <v>48234</v>
      </c>
      <c r="K4802" t="str">
        <f>VLOOKUP($J4802,Mapping!$AB$3:$AC$475,2,0)</f>
        <v>Chester</v>
      </c>
      <c r="L4802" t="str">
        <f>VLOOKUP($K4802,Mapping!$AF$3:$AG$475,2,0)</f>
        <v>Pennsylvania</v>
      </c>
      <c r="M4802" t="str">
        <f>VLOOKUP($L4802,Mapping!$AI$3:$AJ$48,2,0)</f>
        <v>United States</v>
      </c>
      <c r="N4802" t="str">
        <f>VLOOKUP($L4802,Mapping!$AI$3:$AK$48,3,0)</f>
        <v>East</v>
      </c>
      <c r="O4802" t="str">
        <f>VLOOKUP(Table1[[#This Row],[Column1]],Mapping!$AM$8:$AN$11,2,0)</f>
        <v>Furniture</v>
      </c>
      <c r="P4802" t="str">
        <f>VLOOKUP(Table1[[#This Row],[Column3]],Mapping!$AP$5:$AQ$22,2,0)</f>
        <v>Chairs</v>
      </c>
      <c r="Q4802">
        <v>476.8</v>
      </c>
      <c r="R4802">
        <v>2</v>
      </c>
      <c r="S4802">
        <v>119.19999999999999</v>
      </c>
    </row>
    <row r="4803" spans="1:19" x14ac:dyDescent="0.35">
      <c r="A4803">
        <v>2965</v>
      </c>
      <c r="B4803" t="s">
        <v>2914</v>
      </c>
      <c r="C4803" t="s">
        <v>665</v>
      </c>
      <c r="D4803" t="str">
        <f>MID(Table1[[#This Row],[Product ID]],5,2)</f>
        <v>AP</v>
      </c>
      <c r="E4803" t="str">
        <f>LEFT(Table1[[#This Row],[Product ID]],3)</f>
        <v>OFF</v>
      </c>
      <c r="F4803" s="10" t="e">
        <f>VLOOKUP(Table1[[#This Row],[Order ID]],Mapping!H4803:J12594,3,0)</f>
        <v>#N/A</v>
      </c>
      <c r="G4803" s="10" t="e">
        <f>VLOOKUP(Table1[[#This Row],[Order ID]],Mapping!H4803:K12594,4,0)</f>
        <v>#N/A</v>
      </c>
      <c r="H4803" t="str">
        <f>INDEX(Mapping!$B$2:$T$7793,MATCH(Data!$A4803,Mapping!$B$3:$B$7793,0),MATCH(Data!$H$1,Mapping!$B$2:$T$2,0))</f>
        <v>Standard Class</v>
      </c>
      <c r="I4803" t="str">
        <f>INDEX(Mapping!$B$2:$T$7793,MATCH(Data!$A4803,Mapping!$B$3:$B$7793,0),MATCH(Data!$I$1,Mapping!$B$2:$T$2,0))</f>
        <v>Corporate</v>
      </c>
      <c r="J4803">
        <f>VLOOKUP($A4803,Mapping!$X$3:$Y$7793,2,0)</f>
        <v>48234</v>
      </c>
      <c r="K4803" t="str">
        <f>VLOOKUP($J4803,Mapping!$AB$3:$AC$475,2,0)</f>
        <v>Chester</v>
      </c>
      <c r="L4803" t="str">
        <f>VLOOKUP($K4803,Mapping!$AF$3:$AG$475,2,0)</f>
        <v>Pennsylvania</v>
      </c>
      <c r="M4803" t="str">
        <f>VLOOKUP($L4803,Mapping!$AI$3:$AJ$48,2,0)</f>
        <v>United States</v>
      </c>
      <c r="N4803" t="str">
        <f>VLOOKUP($L4803,Mapping!$AI$3:$AK$48,3,0)</f>
        <v>East</v>
      </c>
      <c r="O4803" t="str">
        <f>VLOOKUP(Table1[[#This Row],[Column1]],Mapping!$AM$8:$AN$11,2,0)</f>
        <v>Office Supplies</v>
      </c>
      <c r="P4803" t="str">
        <f>VLOOKUP(Table1[[#This Row],[Column3]],Mapping!$AP$5:$AQ$22,2,0)</f>
        <v>Appliances</v>
      </c>
      <c r="Q4803">
        <v>87.444000000000003</v>
      </c>
      <c r="R4803">
        <v>2</v>
      </c>
      <c r="S4803">
        <v>18.460399999999986</v>
      </c>
    </row>
    <row r="4804" spans="1:19" x14ac:dyDescent="0.35">
      <c r="A4804">
        <v>7184</v>
      </c>
      <c r="B4804" t="s">
        <v>5428</v>
      </c>
      <c r="C4804" t="s">
        <v>1848</v>
      </c>
      <c r="D4804" t="str">
        <f>MID(Table1[[#This Row],[Product ID]],5,2)</f>
        <v>ST</v>
      </c>
      <c r="E4804" t="str">
        <f>LEFT(Table1[[#This Row],[Product ID]],3)</f>
        <v>OFF</v>
      </c>
      <c r="F4804" s="10">
        <f>VLOOKUP(Table1[[#This Row],[Order ID]],Mapping!H4804:J12595,3,0)</f>
        <v>41855</v>
      </c>
      <c r="G4804" s="10">
        <f>VLOOKUP(Table1[[#This Row],[Order ID]],Mapping!H4804:K12595,4,0)</f>
        <v>41860</v>
      </c>
      <c r="H4804" t="str">
        <f>INDEX(Mapping!$B$2:$T$7793,MATCH(Data!$A4804,Mapping!$B$3:$B$7793,0),MATCH(Data!$H$1,Mapping!$B$2:$T$2,0))</f>
        <v>Same Day</v>
      </c>
      <c r="I4804" t="str">
        <f>INDEX(Mapping!$B$2:$T$7793,MATCH(Data!$A4804,Mapping!$B$3:$B$7793,0),MATCH(Data!$I$1,Mapping!$B$2:$T$2,0))</f>
        <v>Consumer</v>
      </c>
      <c r="J4804">
        <f>VLOOKUP($A4804,Mapping!$X$3:$Y$7793,2,0)</f>
        <v>98105</v>
      </c>
      <c r="K4804" t="str">
        <f>VLOOKUP($J4804,Mapping!$AB$3:$AC$475,2,0)</f>
        <v>Dallas</v>
      </c>
      <c r="L4804" t="str">
        <f>VLOOKUP($K4804,Mapping!$AF$3:$AG$475,2,0)</f>
        <v>Texas</v>
      </c>
      <c r="M4804" t="str">
        <f>VLOOKUP($L4804,Mapping!$AI$3:$AJ$48,2,0)</f>
        <v>United States</v>
      </c>
      <c r="N4804" t="str">
        <f>VLOOKUP($L4804,Mapping!$AI$3:$AK$48,3,0)</f>
        <v>Central</v>
      </c>
      <c r="O4804" t="str">
        <f>VLOOKUP(Table1[[#This Row],[Column1]],Mapping!$AM$8:$AN$11,2,0)</f>
        <v>Office Supplies</v>
      </c>
      <c r="P4804" t="str">
        <f>VLOOKUP(Table1[[#This Row],[Column3]],Mapping!$AP$5:$AQ$22,2,0)</f>
        <v>Storage</v>
      </c>
      <c r="Q4804">
        <v>16.059999999999999</v>
      </c>
      <c r="R4804">
        <v>1</v>
      </c>
      <c r="S4804">
        <v>4.1755999999999993</v>
      </c>
    </row>
    <row r="4805" spans="1:19" x14ac:dyDescent="0.35">
      <c r="A4805">
        <v>1509</v>
      </c>
      <c r="B4805" t="s">
        <v>1755</v>
      </c>
      <c r="C4805" t="s">
        <v>1756</v>
      </c>
      <c r="D4805" t="str">
        <f>MID(Table1[[#This Row],[Product ID]],5,2)</f>
        <v>BI</v>
      </c>
      <c r="E4805" t="str">
        <f>LEFT(Table1[[#This Row],[Product ID]],3)</f>
        <v>OFF</v>
      </c>
      <c r="F4805" s="10" t="e">
        <f>VLOOKUP(Table1[[#This Row],[Order ID]],Mapping!H4805:J12596,3,0)</f>
        <v>#N/A</v>
      </c>
      <c r="G4805" s="10" t="e">
        <f>VLOOKUP(Table1[[#This Row],[Order ID]],Mapping!H4805:K12596,4,0)</f>
        <v>#N/A</v>
      </c>
      <c r="H4805" t="str">
        <f>INDEX(Mapping!$B$2:$T$7793,MATCH(Data!$A4805,Mapping!$B$3:$B$7793,0),MATCH(Data!$H$1,Mapping!$B$2:$T$2,0))</f>
        <v>Standard Class</v>
      </c>
      <c r="I4805" t="str">
        <f>INDEX(Mapping!$B$2:$T$7793,MATCH(Data!$A4805,Mapping!$B$3:$B$7793,0),MATCH(Data!$I$1,Mapping!$B$2:$T$2,0))</f>
        <v>Consumer</v>
      </c>
      <c r="J4805">
        <f>VLOOKUP($A4805,Mapping!$X$3:$Y$7793,2,0)</f>
        <v>55407</v>
      </c>
      <c r="K4805" t="str">
        <f>VLOOKUP($J4805,Mapping!$AB$3:$AC$475,2,0)</f>
        <v>Scottsdale</v>
      </c>
      <c r="L4805" t="str">
        <f>VLOOKUP($K4805,Mapping!$AF$3:$AG$475,2,0)</f>
        <v>Arizona</v>
      </c>
      <c r="M4805" t="str">
        <f>VLOOKUP($L4805,Mapping!$AI$3:$AJ$48,2,0)</f>
        <v>United States</v>
      </c>
      <c r="N4805" t="str">
        <f>VLOOKUP($L4805,Mapping!$AI$3:$AK$48,3,0)</f>
        <v>West</v>
      </c>
      <c r="O4805" t="str">
        <f>VLOOKUP(Table1[[#This Row],[Column1]],Mapping!$AM$8:$AN$11,2,0)</f>
        <v>Office Supplies</v>
      </c>
      <c r="P4805" t="str">
        <f>VLOOKUP(Table1[[#This Row],[Column3]],Mapping!$AP$5:$AQ$22,2,0)</f>
        <v>Binders</v>
      </c>
      <c r="Q4805">
        <v>1793.98</v>
      </c>
      <c r="R4805">
        <v>2</v>
      </c>
      <c r="S4805">
        <v>843.17059999999992</v>
      </c>
    </row>
    <row r="4806" spans="1:19" x14ac:dyDescent="0.35">
      <c r="A4806">
        <v>2954</v>
      </c>
      <c r="B4806" t="s">
        <v>2910</v>
      </c>
      <c r="C4806" t="s">
        <v>1179</v>
      </c>
      <c r="D4806" t="str">
        <f>MID(Table1[[#This Row],[Product ID]],5,2)</f>
        <v>BI</v>
      </c>
      <c r="E4806" t="str">
        <f>LEFT(Table1[[#This Row],[Product ID]],3)</f>
        <v>OFF</v>
      </c>
      <c r="F4806" s="10" t="e">
        <f>VLOOKUP(Table1[[#This Row],[Order ID]],Mapping!H4806:J12597,3,0)</f>
        <v>#N/A</v>
      </c>
      <c r="G4806" s="10" t="e">
        <f>VLOOKUP(Table1[[#This Row],[Order ID]],Mapping!H4806:K12597,4,0)</f>
        <v>#N/A</v>
      </c>
      <c r="H4806" t="str">
        <f>INDEX(Mapping!$B$2:$T$7793,MATCH(Data!$A4806,Mapping!$B$3:$B$7793,0),MATCH(Data!$H$1,Mapping!$B$2:$T$2,0))</f>
        <v>Standard Class</v>
      </c>
      <c r="I4806" t="str">
        <f>INDEX(Mapping!$B$2:$T$7793,MATCH(Data!$A4806,Mapping!$B$3:$B$7793,0),MATCH(Data!$I$1,Mapping!$B$2:$T$2,0))</f>
        <v>Consumer</v>
      </c>
      <c r="J4806">
        <f>VLOOKUP($A4806,Mapping!$X$3:$Y$7793,2,0)</f>
        <v>10024</v>
      </c>
      <c r="K4806" t="str">
        <f>VLOOKUP($J4806,Mapping!$AB$3:$AC$475,2,0)</f>
        <v>Memphis</v>
      </c>
      <c r="L4806" t="str">
        <f>VLOOKUP($K4806,Mapping!$AF$3:$AG$475,2,0)</f>
        <v>Tennessee</v>
      </c>
      <c r="M4806" t="str">
        <f>VLOOKUP($L4806,Mapping!$AI$3:$AJ$48,2,0)</f>
        <v>United States</v>
      </c>
      <c r="N4806" t="str">
        <f>VLOOKUP($L4806,Mapping!$AI$3:$AK$48,3,0)</f>
        <v>South</v>
      </c>
      <c r="O4806" t="str">
        <f>VLOOKUP(Table1[[#This Row],[Column1]],Mapping!$AM$8:$AN$11,2,0)</f>
        <v>Office Supplies</v>
      </c>
      <c r="P4806" t="str">
        <f>VLOOKUP(Table1[[#This Row],[Column3]],Mapping!$AP$5:$AQ$22,2,0)</f>
        <v>Binders</v>
      </c>
      <c r="Q4806">
        <v>12.816000000000001</v>
      </c>
      <c r="R4806">
        <v>3</v>
      </c>
      <c r="S4806">
        <v>4.3253999999999984</v>
      </c>
    </row>
    <row r="4807" spans="1:19" x14ac:dyDescent="0.35">
      <c r="A4807">
        <v>2956</v>
      </c>
      <c r="B4807" t="s">
        <v>2910</v>
      </c>
      <c r="C4807" t="s">
        <v>2911</v>
      </c>
      <c r="D4807" t="str">
        <f>MID(Table1[[#This Row],[Product ID]],5,2)</f>
        <v>PA</v>
      </c>
      <c r="E4807" t="str">
        <f>LEFT(Table1[[#This Row],[Product ID]],3)</f>
        <v>OFF</v>
      </c>
      <c r="F4807" s="10" t="e">
        <f>VLOOKUP(Table1[[#This Row],[Order ID]],Mapping!H4807:J12598,3,0)</f>
        <v>#N/A</v>
      </c>
      <c r="G4807" s="10" t="e">
        <f>VLOOKUP(Table1[[#This Row],[Order ID]],Mapping!H4807:K12598,4,0)</f>
        <v>#N/A</v>
      </c>
      <c r="H4807" t="str">
        <f>INDEX(Mapping!$B$2:$T$7793,MATCH(Data!$A4807,Mapping!$B$3:$B$7793,0),MATCH(Data!$H$1,Mapping!$B$2:$T$2,0))</f>
        <v>Standard Class</v>
      </c>
      <c r="I4807" t="str">
        <f>INDEX(Mapping!$B$2:$T$7793,MATCH(Data!$A4807,Mapping!$B$3:$B$7793,0),MATCH(Data!$I$1,Mapping!$B$2:$T$2,0))</f>
        <v>Consumer</v>
      </c>
      <c r="J4807">
        <f>VLOOKUP($A4807,Mapping!$X$3:$Y$7793,2,0)</f>
        <v>10024</v>
      </c>
      <c r="K4807" t="str">
        <f>VLOOKUP($J4807,Mapping!$AB$3:$AC$475,2,0)</f>
        <v>Memphis</v>
      </c>
      <c r="L4807" t="str">
        <f>VLOOKUP($K4807,Mapping!$AF$3:$AG$475,2,0)</f>
        <v>Tennessee</v>
      </c>
      <c r="M4807" t="str">
        <f>VLOOKUP($L4807,Mapping!$AI$3:$AJ$48,2,0)</f>
        <v>United States</v>
      </c>
      <c r="N4807" t="str">
        <f>VLOOKUP($L4807,Mapping!$AI$3:$AK$48,3,0)</f>
        <v>South</v>
      </c>
      <c r="O4807" t="str">
        <f>VLOOKUP(Table1[[#This Row],[Column1]],Mapping!$AM$8:$AN$11,2,0)</f>
        <v>Office Supplies</v>
      </c>
      <c r="P4807" t="str">
        <f>VLOOKUP(Table1[[#This Row],[Column3]],Mapping!$AP$5:$AQ$22,2,0)</f>
        <v>Paper</v>
      </c>
      <c r="Q4807">
        <v>18.98</v>
      </c>
      <c r="R4807">
        <v>2</v>
      </c>
      <c r="S4807">
        <v>8.9206000000000003</v>
      </c>
    </row>
    <row r="4808" spans="1:19" x14ac:dyDescent="0.35">
      <c r="A4808">
        <v>2957</v>
      </c>
      <c r="B4808" t="s">
        <v>2910</v>
      </c>
      <c r="C4808" t="s">
        <v>2477</v>
      </c>
      <c r="D4808" t="str">
        <f>MID(Table1[[#This Row],[Product ID]],5,2)</f>
        <v>BI</v>
      </c>
      <c r="E4808" t="str">
        <f>LEFT(Table1[[#This Row],[Product ID]],3)</f>
        <v>OFF</v>
      </c>
      <c r="F4808" s="10" t="e">
        <f>VLOOKUP(Table1[[#This Row],[Order ID]],Mapping!H4808:J12599,3,0)</f>
        <v>#N/A</v>
      </c>
      <c r="G4808" s="10" t="e">
        <f>VLOOKUP(Table1[[#This Row],[Order ID]],Mapping!H4808:K12599,4,0)</f>
        <v>#N/A</v>
      </c>
      <c r="H4808" t="str">
        <f>INDEX(Mapping!$B$2:$T$7793,MATCH(Data!$A4808,Mapping!$B$3:$B$7793,0),MATCH(Data!$H$1,Mapping!$B$2:$T$2,0))</f>
        <v>Standard Class</v>
      </c>
      <c r="I4808" t="str">
        <f>INDEX(Mapping!$B$2:$T$7793,MATCH(Data!$A4808,Mapping!$B$3:$B$7793,0),MATCH(Data!$I$1,Mapping!$B$2:$T$2,0))</f>
        <v>Consumer</v>
      </c>
      <c r="J4808">
        <f>VLOOKUP($A4808,Mapping!$X$3:$Y$7793,2,0)</f>
        <v>10024</v>
      </c>
      <c r="K4808" t="str">
        <f>VLOOKUP($J4808,Mapping!$AB$3:$AC$475,2,0)</f>
        <v>Memphis</v>
      </c>
      <c r="L4808" t="str">
        <f>VLOOKUP($K4808,Mapping!$AF$3:$AG$475,2,0)</f>
        <v>Tennessee</v>
      </c>
      <c r="M4808" t="str">
        <f>VLOOKUP($L4808,Mapping!$AI$3:$AJ$48,2,0)</f>
        <v>United States</v>
      </c>
      <c r="N4808" t="str">
        <f>VLOOKUP($L4808,Mapping!$AI$3:$AK$48,3,0)</f>
        <v>South</v>
      </c>
      <c r="O4808" t="str">
        <f>VLOOKUP(Table1[[#This Row],[Column1]],Mapping!$AM$8:$AN$11,2,0)</f>
        <v>Office Supplies</v>
      </c>
      <c r="P4808" t="str">
        <f>VLOOKUP(Table1[[#This Row],[Column3]],Mapping!$AP$5:$AQ$22,2,0)</f>
        <v>Binders</v>
      </c>
      <c r="Q4808">
        <v>18.240000000000002</v>
      </c>
      <c r="R4808">
        <v>6</v>
      </c>
      <c r="S4808">
        <v>6.1560000000000006</v>
      </c>
    </row>
    <row r="4809" spans="1:19" x14ac:dyDescent="0.35">
      <c r="A4809">
        <v>2817</v>
      </c>
      <c r="B4809" t="s">
        <v>2814</v>
      </c>
      <c r="C4809" t="s">
        <v>707</v>
      </c>
      <c r="D4809" t="str">
        <f>MID(Table1[[#This Row],[Product ID]],5,2)</f>
        <v>BI</v>
      </c>
      <c r="E4809" t="str">
        <f>LEFT(Table1[[#This Row],[Product ID]],3)</f>
        <v>OFF</v>
      </c>
      <c r="F4809" s="10" t="e">
        <f>VLOOKUP(Table1[[#This Row],[Order ID]],Mapping!H4809:J12600,3,0)</f>
        <v>#N/A</v>
      </c>
      <c r="G4809" s="10" t="e">
        <f>VLOOKUP(Table1[[#This Row],[Order ID]],Mapping!H4809:K12600,4,0)</f>
        <v>#N/A</v>
      </c>
      <c r="H4809" t="str">
        <f>INDEX(Mapping!$B$2:$T$7793,MATCH(Data!$A4809,Mapping!$B$3:$B$7793,0),MATCH(Data!$H$1,Mapping!$B$2:$T$2,0))</f>
        <v>Standard Class</v>
      </c>
      <c r="I4809" t="str">
        <f>INDEX(Mapping!$B$2:$T$7793,MATCH(Data!$A4809,Mapping!$B$3:$B$7793,0),MATCH(Data!$I$1,Mapping!$B$2:$T$2,0))</f>
        <v>Consumer</v>
      </c>
      <c r="J4809">
        <f>VLOOKUP($A4809,Mapping!$X$3:$Y$7793,2,0)</f>
        <v>90004</v>
      </c>
      <c r="K4809" t="str">
        <f>VLOOKUP($J4809,Mapping!$AB$3:$AC$475,2,0)</f>
        <v>Durham</v>
      </c>
      <c r="L4809" t="str">
        <f>VLOOKUP($K4809,Mapping!$AF$3:$AG$475,2,0)</f>
        <v>North Carolina</v>
      </c>
      <c r="M4809" t="str">
        <f>VLOOKUP($L4809,Mapping!$AI$3:$AJ$48,2,0)</f>
        <v>United States</v>
      </c>
      <c r="N4809" t="str">
        <f>VLOOKUP($L4809,Mapping!$AI$3:$AK$48,3,0)</f>
        <v>South</v>
      </c>
      <c r="O4809" t="str">
        <f>VLOOKUP(Table1[[#This Row],[Column1]],Mapping!$AM$8:$AN$11,2,0)</f>
        <v>Office Supplies</v>
      </c>
      <c r="P4809" t="str">
        <f>VLOOKUP(Table1[[#This Row],[Column3]],Mapping!$AP$5:$AQ$22,2,0)</f>
        <v>Binders</v>
      </c>
      <c r="Q4809">
        <v>487.98400000000004</v>
      </c>
      <c r="R4809">
        <v>2</v>
      </c>
      <c r="S4809">
        <v>152.49499999999998</v>
      </c>
    </row>
    <row r="4810" spans="1:19" x14ac:dyDescent="0.35">
      <c r="A4810">
        <v>2818</v>
      </c>
      <c r="B4810" t="s">
        <v>2814</v>
      </c>
      <c r="C4810" t="s">
        <v>1565</v>
      </c>
      <c r="D4810" t="str">
        <f>MID(Table1[[#This Row],[Product ID]],5,2)</f>
        <v>PH</v>
      </c>
      <c r="E4810" t="str">
        <f>LEFT(Table1[[#This Row],[Product ID]],3)</f>
        <v>TEC</v>
      </c>
      <c r="F4810" s="10" t="e">
        <f>VLOOKUP(Table1[[#This Row],[Order ID]],Mapping!H4810:J12601,3,0)</f>
        <v>#N/A</v>
      </c>
      <c r="G4810" s="10" t="e">
        <f>VLOOKUP(Table1[[#This Row],[Order ID]],Mapping!H4810:K12601,4,0)</f>
        <v>#N/A</v>
      </c>
      <c r="H4810" t="str">
        <f>INDEX(Mapping!$B$2:$T$7793,MATCH(Data!$A4810,Mapping!$B$3:$B$7793,0),MATCH(Data!$H$1,Mapping!$B$2:$T$2,0))</f>
        <v>Standard Class</v>
      </c>
      <c r="I4810" t="str">
        <f>INDEX(Mapping!$B$2:$T$7793,MATCH(Data!$A4810,Mapping!$B$3:$B$7793,0),MATCH(Data!$I$1,Mapping!$B$2:$T$2,0))</f>
        <v>Consumer</v>
      </c>
      <c r="J4810">
        <f>VLOOKUP($A4810,Mapping!$X$3:$Y$7793,2,0)</f>
        <v>90004</v>
      </c>
      <c r="K4810" t="str">
        <f>VLOOKUP($J4810,Mapping!$AB$3:$AC$475,2,0)</f>
        <v>Durham</v>
      </c>
      <c r="L4810" t="str">
        <f>VLOOKUP($K4810,Mapping!$AF$3:$AG$475,2,0)</f>
        <v>North Carolina</v>
      </c>
      <c r="M4810" t="str">
        <f>VLOOKUP($L4810,Mapping!$AI$3:$AJ$48,2,0)</f>
        <v>United States</v>
      </c>
      <c r="N4810" t="str">
        <f>VLOOKUP($L4810,Mapping!$AI$3:$AK$48,3,0)</f>
        <v>South</v>
      </c>
      <c r="O4810" t="str">
        <f>VLOOKUP(Table1[[#This Row],[Column1]],Mapping!$AM$8:$AN$11,2,0)</f>
        <v>Technology</v>
      </c>
      <c r="P4810" t="str">
        <f>VLOOKUP(Table1[[#This Row],[Column3]],Mapping!$AP$5:$AQ$22,2,0)</f>
        <v>Phones</v>
      </c>
      <c r="Q4810">
        <v>5.5600000000000005</v>
      </c>
      <c r="R4810">
        <v>1</v>
      </c>
      <c r="S4810">
        <v>1.7374999999999998</v>
      </c>
    </row>
    <row r="4811" spans="1:19" x14ac:dyDescent="0.35">
      <c r="A4811">
        <v>2819</v>
      </c>
      <c r="B4811" t="s">
        <v>2814</v>
      </c>
      <c r="C4811" t="s">
        <v>142</v>
      </c>
      <c r="D4811" t="str">
        <f>MID(Table1[[#This Row],[Product ID]],5,2)</f>
        <v>ST</v>
      </c>
      <c r="E4811" t="str">
        <f>LEFT(Table1[[#This Row],[Product ID]],3)</f>
        <v>OFF</v>
      </c>
      <c r="F4811" s="10" t="e">
        <f>VLOOKUP(Table1[[#This Row],[Order ID]],Mapping!H4811:J12602,3,0)</f>
        <v>#N/A</v>
      </c>
      <c r="G4811" s="10" t="e">
        <f>VLOOKUP(Table1[[#This Row],[Order ID]],Mapping!H4811:K12602,4,0)</f>
        <v>#N/A</v>
      </c>
      <c r="H4811" t="str">
        <f>INDEX(Mapping!$B$2:$T$7793,MATCH(Data!$A4811,Mapping!$B$3:$B$7793,0),MATCH(Data!$H$1,Mapping!$B$2:$T$2,0))</f>
        <v>Standard Class</v>
      </c>
      <c r="I4811" t="str">
        <f>INDEX(Mapping!$B$2:$T$7793,MATCH(Data!$A4811,Mapping!$B$3:$B$7793,0),MATCH(Data!$I$1,Mapping!$B$2:$T$2,0))</f>
        <v>Consumer</v>
      </c>
      <c r="J4811">
        <f>VLOOKUP($A4811,Mapping!$X$3:$Y$7793,2,0)</f>
        <v>90004</v>
      </c>
      <c r="K4811" t="str">
        <f>VLOOKUP($J4811,Mapping!$AB$3:$AC$475,2,0)</f>
        <v>Durham</v>
      </c>
      <c r="L4811" t="str">
        <f>VLOOKUP($K4811,Mapping!$AF$3:$AG$475,2,0)</f>
        <v>North Carolina</v>
      </c>
      <c r="M4811" t="str">
        <f>VLOOKUP($L4811,Mapping!$AI$3:$AJ$48,2,0)</f>
        <v>United States</v>
      </c>
      <c r="N4811" t="str">
        <f>VLOOKUP($L4811,Mapping!$AI$3:$AK$48,3,0)</f>
        <v>South</v>
      </c>
      <c r="O4811" t="str">
        <f>VLOOKUP(Table1[[#This Row],[Column1]],Mapping!$AM$8:$AN$11,2,0)</f>
        <v>Office Supplies</v>
      </c>
      <c r="P4811" t="str">
        <f>VLOOKUP(Table1[[#This Row],[Column3]],Mapping!$AP$5:$AQ$22,2,0)</f>
        <v>Storage</v>
      </c>
      <c r="Q4811">
        <v>217.85</v>
      </c>
      <c r="R4811">
        <v>5</v>
      </c>
      <c r="S4811">
        <v>65.35499999999999</v>
      </c>
    </row>
    <row r="4812" spans="1:19" x14ac:dyDescent="0.35">
      <c r="A4812">
        <v>1948</v>
      </c>
      <c r="B4812" t="s">
        <v>2139</v>
      </c>
      <c r="C4812" t="s">
        <v>2140</v>
      </c>
      <c r="D4812" t="str">
        <f>MID(Table1[[#This Row],[Product ID]],5,2)</f>
        <v>SU</v>
      </c>
      <c r="E4812" t="str">
        <f>LEFT(Table1[[#This Row],[Product ID]],3)</f>
        <v>OFF</v>
      </c>
      <c r="F4812" s="10" t="e">
        <f>VLOOKUP(Table1[[#This Row],[Order ID]],Mapping!H4812:J12603,3,0)</f>
        <v>#N/A</v>
      </c>
      <c r="G4812" s="10" t="e">
        <f>VLOOKUP(Table1[[#This Row],[Order ID]],Mapping!H4812:K12603,4,0)</f>
        <v>#N/A</v>
      </c>
      <c r="H4812" t="str">
        <f>INDEX(Mapping!$B$2:$T$7793,MATCH(Data!$A4812,Mapping!$B$3:$B$7793,0),MATCH(Data!$H$1,Mapping!$B$2:$T$2,0))</f>
        <v>Standard Class</v>
      </c>
      <c r="I4812" t="str">
        <f>INDEX(Mapping!$B$2:$T$7793,MATCH(Data!$A4812,Mapping!$B$3:$B$7793,0),MATCH(Data!$I$1,Mapping!$B$2:$T$2,0))</f>
        <v>Consumer</v>
      </c>
      <c r="J4812">
        <f>VLOOKUP($A4812,Mapping!$X$3:$Y$7793,2,0)</f>
        <v>75220</v>
      </c>
      <c r="K4812" t="str">
        <f>VLOOKUP($J4812,Mapping!$AB$3:$AC$475,2,0)</f>
        <v>Colorado Springs</v>
      </c>
      <c r="L4812" t="str">
        <f>VLOOKUP($K4812,Mapping!$AF$3:$AG$475,2,0)</f>
        <v>Colorado</v>
      </c>
      <c r="M4812" t="str">
        <f>VLOOKUP($L4812,Mapping!$AI$3:$AJ$48,2,0)</f>
        <v>United States</v>
      </c>
      <c r="N4812" t="str">
        <f>VLOOKUP($L4812,Mapping!$AI$3:$AK$48,3,0)</f>
        <v>West</v>
      </c>
      <c r="O4812" t="str">
        <f>VLOOKUP(Table1[[#This Row],[Column1]],Mapping!$AM$8:$AN$11,2,0)</f>
        <v>Office Supplies</v>
      </c>
      <c r="P4812" t="str">
        <f>VLOOKUP(Table1[[#This Row],[Column3]],Mapping!$AP$5:$AQ$22,2,0)</f>
        <v>Supplies</v>
      </c>
      <c r="Q4812">
        <v>11.184000000000001</v>
      </c>
      <c r="R4812">
        <v>1</v>
      </c>
      <c r="S4812">
        <v>0.83879999999999999</v>
      </c>
    </row>
    <row r="4813" spans="1:19" x14ac:dyDescent="0.35">
      <c r="A4813">
        <v>1949</v>
      </c>
      <c r="B4813" t="s">
        <v>2139</v>
      </c>
      <c r="C4813" t="s">
        <v>103</v>
      </c>
      <c r="D4813" t="str">
        <f>MID(Table1[[#This Row],[Product ID]],5,2)</f>
        <v>ST</v>
      </c>
      <c r="E4813" t="str">
        <f>LEFT(Table1[[#This Row],[Product ID]],3)</f>
        <v>OFF</v>
      </c>
      <c r="F4813" s="10" t="e">
        <f>VLOOKUP(Table1[[#This Row],[Order ID]],Mapping!H4813:J12604,3,0)</f>
        <v>#N/A</v>
      </c>
      <c r="G4813" s="10" t="e">
        <f>VLOOKUP(Table1[[#This Row],[Order ID]],Mapping!H4813:K12604,4,0)</f>
        <v>#N/A</v>
      </c>
      <c r="H4813" t="str">
        <f>INDEX(Mapping!$B$2:$T$7793,MATCH(Data!$A4813,Mapping!$B$3:$B$7793,0),MATCH(Data!$H$1,Mapping!$B$2:$T$2,0))</f>
        <v>Standard Class</v>
      </c>
      <c r="I4813" t="str">
        <f>INDEX(Mapping!$B$2:$T$7793,MATCH(Data!$A4813,Mapping!$B$3:$B$7793,0),MATCH(Data!$I$1,Mapping!$B$2:$T$2,0))</f>
        <v>Consumer</v>
      </c>
      <c r="J4813">
        <f>VLOOKUP($A4813,Mapping!$X$3:$Y$7793,2,0)</f>
        <v>75220</v>
      </c>
      <c r="K4813" t="str">
        <f>VLOOKUP($J4813,Mapping!$AB$3:$AC$475,2,0)</f>
        <v>Colorado Springs</v>
      </c>
      <c r="L4813" t="str">
        <f>VLOOKUP($K4813,Mapping!$AF$3:$AG$475,2,0)</f>
        <v>Colorado</v>
      </c>
      <c r="M4813" t="str">
        <f>VLOOKUP($L4813,Mapping!$AI$3:$AJ$48,2,0)</f>
        <v>United States</v>
      </c>
      <c r="N4813" t="str">
        <f>VLOOKUP($L4813,Mapping!$AI$3:$AK$48,3,0)</f>
        <v>West</v>
      </c>
      <c r="O4813" t="str">
        <f>VLOOKUP(Table1[[#This Row],[Column1]],Mapping!$AM$8:$AN$11,2,0)</f>
        <v>Office Supplies</v>
      </c>
      <c r="P4813" t="str">
        <f>VLOOKUP(Table1[[#This Row],[Column3]],Mapping!$AP$5:$AQ$22,2,0)</f>
        <v>Storage</v>
      </c>
      <c r="Q4813">
        <v>153.584</v>
      </c>
      <c r="R4813">
        <v>2</v>
      </c>
      <c r="S4813">
        <v>-32.636600000000001</v>
      </c>
    </row>
    <row r="4814" spans="1:19" x14ac:dyDescent="0.35">
      <c r="A4814">
        <v>2734</v>
      </c>
      <c r="B4814" t="s">
        <v>2750</v>
      </c>
      <c r="C4814" t="s">
        <v>2751</v>
      </c>
      <c r="D4814" t="str">
        <f>MID(Table1[[#This Row],[Product ID]],5,2)</f>
        <v>AC</v>
      </c>
      <c r="E4814" t="str">
        <f>LEFT(Table1[[#This Row],[Product ID]],3)</f>
        <v>TEC</v>
      </c>
      <c r="F4814" s="10" t="e">
        <f>VLOOKUP(Table1[[#This Row],[Order ID]],Mapping!H4814:J12605,3,0)</f>
        <v>#N/A</v>
      </c>
      <c r="G4814" s="10" t="e">
        <f>VLOOKUP(Table1[[#This Row],[Order ID]],Mapping!H4814:K12605,4,0)</f>
        <v>#N/A</v>
      </c>
      <c r="H4814" t="str">
        <f>INDEX(Mapping!$B$2:$T$7793,MATCH(Data!$A4814,Mapping!$B$3:$B$7793,0),MATCH(Data!$H$1,Mapping!$B$2:$T$2,0))</f>
        <v>Standard Class</v>
      </c>
      <c r="I4814" t="str">
        <f>INDEX(Mapping!$B$2:$T$7793,MATCH(Data!$A4814,Mapping!$B$3:$B$7793,0),MATCH(Data!$I$1,Mapping!$B$2:$T$2,0))</f>
        <v>Consumer</v>
      </c>
      <c r="J4814">
        <f>VLOOKUP($A4814,Mapping!$X$3:$Y$7793,2,0)</f>
        <v>56301</v>
      </c>
      <c r="K4814" t="str">
        <f>VLOOKUP($J4814,Mapping!$AB$3:$AC$475,2,0)</f>
        <v>Cranston</v>
      </c>
      <c r="L4814" t="str">
        <f>VLOOKUP($K4814,Mapping!$AF$3:$AG$475,2,0)</f>
        <v>Rhode Island</v>
      </c>
      <c r="M4814" t="str">
        <f>VLOOKUP($L4814,Mapping!$AI$3:$AJ$48,2,0)</f>
        <v>United States</v>
      </c>
      <c r="N4814" t="str">
        <f>VLOOKUP($L4814,Mapping!$AI$3:$AK$48,3,0)</f>
        <v>East</v>
      </c>
      <c r="O4814" t="str">
        <f>VLOOKUP(Table1[[#This Row],[Column1]],Mapping!$AM$8:$AN$11,2,0)</f>
        <v>Technology</v>
      </c>
      <c r="P4814" t="str">
        <f>VLOOKUP(Table1[[#This Row],[Column3]],Mapping!$AP$5:$AQ$22,2,0)</f>
        <v>Accessories</v>
      </c>
      <c r="Q4814">
        <v>72</v>
      </c>
      <c r="R4814">
        <v>4</v>
      </c>
      <c r="S4814">
        <v>12.959999999999994</v>
      </c>
    </row>
    <row r="4815" spans="1:19" x14ac:dyDescent="0.35">
      <c r="A4815">
        <v>2735</v>
      </c>
      <c r="B4815" t="s">
        <v>2750</v>
      </c>
      <c r="C4815" t="s">
        <v>2752</v>
      </c>
      <c r="D4815" t="str">
        <f>MID(Table1[[#This Row],[Product ID]],5,2)</f>
        <v>AC</v>
      </c>
      <c r="E4815" t="str">
        <f>LEFT(Table1[[#This Row],[Product ID]],3)</f>
        <v>TEC</v>
      </c>
      <c r="F4815" s="10" t="e">
        <f>VLOOKUP(Table1[[#This Row],[Order ID]],Mapping!H4815:J12606,3,0)</f>
        <v>#N/A</v>
      </c>
      <c r="G4815" s="10" t="e">
        <f>VLOOKUP(Table1[[#This Row],[Order ID]],Mapping!H4815:K12606,4,0)</f>
        <v>#N/A</v>
      </c>
      <c r="H4815" t="str">
        <f>INDEX(Mapping!$B$2:$T$7793,MATCH(Data!$A4815,Mapping!$B$3:$B$7793,0),MATCH(Data!$H$1,Mapping!$B$2:$T$2,0))</f>
        <v>Standard Class</v>
      </c>
      <c r="I4815" t="str">
        <f>INDEX(Mapping!$B$2:$T$7793,MATCH(Data!$A4815,Mapping!$B$3:$B$7793,0),MATCH(Data!$I$1,Mapping!$B$2:$T$2,0))</f>
        <v>Corporate</v>
      </c>
      <c r="J4815">
        <f>VLOOKUP($A4815,Mapping!$X$3:$Y$7793,2,0)</f>
        <v>56301</v>
      </c>
      <c r="K4815" t="str">
        <f>VLOOKUP($J4815,Mapping!$AB$3:$AC$475,2,0)</f>
        <v>Cranston</v>
      </c>
      <c r="L4815" t="str">
        <f>VLOOKUP($K4815,Mapping!$AF$3:$AG$475,2,0)</f>
        <v>Rhode Island</v>
      </c>
      <c r="M4815" t="str">
        <f>VLOOKUP($L4815,Mapping!$AI$3:$AJ$48,2,0)</f>
        <v>United States</v>
      </c>
      <c r="N4815" t="str">
        <f>VLOOKUP($L4815,Mapping!$AI$3:$AK$48,3,0)</f>
        <v>East</v>
      </c>
      <c r="O4815" t="str">
        <f>VLOOKUP(Table1[[#This Row],[Column1]],Mapping!$AM$8:$AN$11,2,0)</f>
        <v>Technology</v>
      </c>
      <c r="P4815" t="str">
        <f>VLOOKUP(Table1[[#This Row],[Column3]],Mapping!$AP$5:$AQ$22,2,0)</f>
        <v>Accessories</v>
      </c>
      <c r="Q4815">
        <v>655.90000000000009</v>
      </c>
      <c r="R4815">
        <v>5</v>
      </c>
      <c r="S4815">
        <v>275.47800000000001</v>
      </c>
    </row>
    <row r="4816" spans="1:19" x14ac:dyDescent="0.35">
      <c r="A4816">
        <v>2736</v>
      </c>
      <c r="B4816" t="s">
        <v>2750</v>
      </c>
      <c r="C4816" t="s">
        <v>2565</v>
      </c>
      <c r="D4816" t="str">
        <f>MID(Table1[[#This Row],[Product ID]],5,2)</f>
        <v>CH</v>
      </c>
      <c r="E4816" t="str">
        <f>LEFT(Table1[[#This Row],[Product ID]],3)</f>
        <v>FUR</v>
      </c>
      <c r="F4816" s="10" t="e">
        <f>VLOOKUP(Table1[[#This Row],[Order ID]],Mapping!H4816:J12607,3,0)</f>
        <v>#N/A</v>
      </c>
      <c r="G4816" s="10" t="e">
        <f>VLOOKUP(Table1[[#This Row],[Order ID]],Mapping!H4816:K12607,4,0)</f>
        <v>#N/A</v>
      </c>
      <c r="H4816" t="str">
        <f>INDEX(Mapping!$B$2:$T$7793,MATCH(Data!$A4816,Mapping!$B$3:$B$7793,0),MATCH(Data!$H$1,Mapping!$B$2:$T$2,0))</f>
        <v>Standard Class</v>
      </c>
      <c r="I4816" t="str">
        <f>INDEX(Mapping!$B$2:$T$7793,MATCH(Data!$A4816,Mapping!$B$3:$B$7793,0),MATCH(Data!$I$1,Mapping!$B$2:$T$2,0))</f>
        <v>Corporate</v>
      </c>
      <c r="J4816">
        <f>VLOOKUP($A4816,Mapping!$X$3:$Y$7793,2,0)</f>
        <v>56301</v>
      </c>
      <c r="K4816" t="str">
        <f>VLOOKUP($J4816,Mapping!$AB$3:$AC$475,2,0)</f>
        <v>Cranston</v>
      </c>
      <c r="L4816" t="str">
        <f>VLOOKUP($K4816,Mapping!$AF$3:$AG$475,2,0)</f>
        <v>Rhode Island</v>
      </c>
      <c r="M4816" t="str">
        <f>VLOOKUP($L4816,Mapping!$AI$3:$AJ$48,2,0)</f>
        <v>United States</v>
      </c>
      <c r="N4816" t="str">
        <f>VLOOKUP($L4816,Mapping!$AI$3:$AK$48,3,0)</f>
        <v>East</v>
      </c>
      <c r="O4816" t="str">
        <f>VLOOKUP(Table1[[#This Row],[Column1]],Mapping!$AM$8:$AN$11,2,0)</f>
        <v>Furniture</v>
      </c>
      <c r="P4816" t="str">
        <f>VLOOKUP(Table1[[#This Row],[Column3]],Mapping!$AP$5:$AQ$22,2,0)</f>
        <v>Chairs</v>
      </c>
      <c r="Q4816">
        <v>603.91999999999996</v>
      </c>
      <c r="R4816">
        <v>4</v>
      </c>
      <c r="S4816">
        <v>181.17599999999993</v>
      </c>
    </row>
    <row r="4817" spans="1:19" x14ac:dyDescent="0.35">
      <c r="A4817">
        <v>5741</v>
      </c>
      <c r="B4817" t="s">
        <v>4630</v>
      </c>
      <c r="C4817" t="s">
        <v>270</v>
      </c>
      <c r="D4817" t="str">
        <f>MID(Table1[[#This Row],[Product ID]],5,2)</f>
        <v>BI</v>
      </c>
      <c r="E4817" t="str">
        <f>LEFT(Table1[[#This Row],[Product ID]],3)</f>
        <v>OFF</v>
      </c>
      <c r="F4817" s="10">
        <f>VLOOKUP(Table1[[#This Row],[Order ID]],Mapping!H4817:J12608,3,0)</f>
        <v>41934</v>
      </c>
      <c r="G4817" s="10">
        <f>VLOOKUP(Table1[[#This Row],[Order ID]],Mapping!H4817:K12608,4,0)</f>
        <v>41940</v>
      </c>
      <c r="H4817" t="str">
        <f>INDEX(Mapping!$B$2:$T$7793,MATCH(Data!$A4817,Mapping!$B$3:$B$7793,0),MATCH(Data!$H$1,Mapping!$B$2:$T$2,0))</f>
        <v>Standard Class</v>
      </c>
      <c r="I4817" t="str">
        <f>INDEX(Mapping!$B$2:$T$7793,MATCH(Data!$A4817,Mapping!$B$3:$B$7793,0),MATCH(Data!$I$1,Mapping!$B$2:$T$2,0))</f>
        <v>Corporate</v>
      </c>
      <c r="J4817">
        <f>VLOOKUP($A4817,Mapping!$X$3:$Y$7793,2,0)</f>
        <v>53209</v>
      </c>
      <c r="K4817" t="str">
        <f>VLOOKUP($J4817,Mapping!$AB$3:$AC$475,2,0)</f>
        <v>Jonesboro</v>
      </c>
      <c r="L4817" t="str">
        <f>VLOOKUP($K4817,Mapping!$AF$3:$AG$475,2,0)</f>
        <v>Arkansas</v>
      </c>
      <c r="M4817" t="str">
        <f>VLOOKUP($L4817,Mapping!$AI$3:$AJ$48,2,0)</f>
        <v>United States</v>
      </c>
      <c r="N4817" t="str">
        <f>VLOOKUP($L4817,Mapping!$AI$3:$AK$48,3,0)</f>
        <v>South</v>
      </c>
      <c r="O4817" t="str">
        <f>VLOOKUP(Table1[[#This Row],[Column1]],Mapping!$AM$8:$AN$11,2,0)</f>
        <v>Office Supplies</v>
      </c>
      <c r="P4817" t="str">
        <f>VLOOKUP(Table1[[#This Row],[Column3]],Mapping!$AP$5:$AQ$22,2,0)</f>
        <v>Binders</v>
      </c>
      <c r="Q4817">
        <v>21.9</v>
      </c>
      <c r="R4817">
        <v>5</v>
      </c>
      <c r="S4817">
        <v>10.511999999999999</v>
      </c>
    </row>
    <row r="4818" spans="1:19" x14ac:dyDescent="0.35">
      <c r="A4818">
        <v>7616</v>
      </c>
      <c r="B4818" t="s">
        <v>5681</v>
      </c>
      <c r="C4818" t="s">
        <v>2043</v>
      </c>
      <c r="D4818" t="str">
        <f>MID(Table1[[#This Row],[Product ID]],5,2)</f>
        <v>PA</v>
      </c>
      <c r="E4818" t="str">
        <f>LEFT(Table1[[#This Row],[Product ID]],3)</f>
        <v>OFF</v>
      </c>
      <c r="F4818" s="10">
        <f>VLOOKUP(Table1[[#This Row],[Order ID]],Mapping!H4818:J12609,3,0)</f>
        <v>41981</v>
      </c>
      <c r="G4818" s="10">
        <f>VLOOKUP(Table1[[#This Row],[Order ID]],Mapping!H4818:K12609,4,0)</f>
        <v>41988</v>
      </c>
      <c r="H4818" t="str">
        <f>INDEX(Mapping!$B$2:$T$7793,MATCH(Data!$A4818,Mapping!$B$3:$B$7793,0),MATCH(Data!$H$1,Mapping!$B$2:$T$2,0))</f>
        <v>Standard Class</v>
      </c>
      <c r="I4818" t="str">
        <f>INDEX(Mapping!$B$2:$T$7793,MATCH(Data!$A4818,Mapping!$B$3:$B$7793,0),MATCH(Data!$I$1,Mapping!$B$2:$T$2,0))</f>
        <v>Consumer</v>
      </c>
      <c r="J4818">
        <f>VLOOKUP($A4818,Mapping!$X$3:$Y$7793,2,0)</f>
        <v>94122</v>
      </c>
      <c r="K4818" t="str">
        <f>VLOOKUP($J4818,Mapping!$AB$3:$AC$475,2,0)</f>
        <v>Urbandale</v>
      </c>
      <c r="L4818" t="str">
        <f>VLOOKUP($K4818,Mapping!$AF$3:$AG$475,2,0)</f>
        <v>Iowa</v>
      </c>
      <c r="M4818" t="str">
        <f>VLOOKUP($L4818,Mapping!$AI$3:$AJ$48,2,0)</f>
        <v>United States</v>
      </c>
      <c r="N4818" t="str">
        <f>VLOOKUP($L4818,Mapping!$AI$3:$AK$48,3,0)</f>
        <v>Central</v>
      </c>
      <c r="O4818" t="str">
        <f>VLOOKUP(Table1[[#This Row],[Column1]],Mapping!$AM$8:$AN$11,2,0)</f>
        <v>Office Supplies</v>
      </c>
      <c r="P4818" t="str">
        <f>VLOOKUP(Table1[[#This Row],[Column3]],Mapping!$AP$5:$AQ$22,2,0)</f>
        <v>Paper</v>
      </c>
      <c r="Q4818">
        <v>50.04</v>
      </c>
      <c r="R4818">
        <v>6</v>
      </c>
      <c r="S4818">
        <v>25.02</v>
      </c>
    </row>
    <row r="4819" spans="1:19" x14ac:dyDescent="0.35">
      <c r="A4819">
        <v>6607</v>
      </c>
      <c r="B4819" t="s">
        <v>5104</v>
      </c>
      <c r="C4819" t="s">
        <v>700</v>
      </c>
      <c r="D4819" t="str">
        <f>MID(Table1[[#This Row],[Product ID]],5,2)</f>
        <v>FU</v>
      </c>
      <c r="E4819" t="str">
        <f>LEFT(Table1[[#This Row],[Product ID]],3)</f>
        <v>FUR</v>
      </c>
      <c r="F4819" s="10">
        <f>VLOOKUP(Table1[[#This Row],[Order ID]],Mapping!H4819:J12610,3,0)</f>
        <v>41907</v>
      </c>
      <c r="G4819" s="10">
        <f>VLOOKUP(Table1[[#This Row],[Order ID]],Mapping!H4819:K12610,4,0)</f>
        <v>41907</v>
      </c>
      <c r="H4819" t="str">
        <f>INDEX(Mapping!$B$2:$T$7793,MATCH(Data!$A4819,Mapping!$B$3:$B$7793,0),MATCH(Data!$H$1,Mapping!$B$2:$T$2,0))</f>
        <v>Standard Class</v>
      </c>
      <c r="I4819" t="str">
        <f>INDEX(Mapping!$B$2:$T$7793,MATCH(Data!$A4819,Mapping!$B$3:$B$7793,0),MATCH(Data!$I$1,Mapping!$B$2:$T$2,0))</f>
        <v>Consumer</v>
      </c>
      <c r="J4819">
        <f>VLOOKUP($A4819,Mapping!$X$3:$Y$7793,2,0)</f>
        <v>98115</v>
      </c>
      <c r="K4819" t="str">
        <f>VLOOKUP($J4819,Mapping!$AB$3:$AC$475,2,0)</f>
        <v>Whittier</v>
      </c>
      <c r="L4819" t="str">
        <f>VLOOKUP($K4819,Mapping!$AF$3:$AG$475,2,0)</f>
        <v>California</v>
      </c>
      <c r="M4819" t="str">
        <f>VLOOKUP($L4819,Mapping!$AI$3:$AJ$48,2,0)</f>
        <v>United States</v>
      </c>
      <c r="N4819" t="str">
        <f>VLOOKUP($L4819,Mapping!$AI$3:$AK$48,3,0)</f>
        <v>West</v>
      </c>
      <c r="O4819" t="str">
        <f>VLOOKUP(Table1[[#This Row],[Column1]],Mapping!$AM$8:$AN$11,2,0)</f>
        <v>Furniture</v>
      </c>
      <c r="P4819" t="str">
        <f>VLOOKUP(Table1[[#This Row],[Column3]],Mapping!$AP$5:$AQ$22,2,0)</f>
        <v>Furnishings</v>
      </c>
      <c r="Q4819">
        <v>199.8</v>
      </c>
      <c r="R4819">
        <v>10</v>
      </c>
      <c r="S4819">
        <v>71.927999999999997</v>
      </c>
    </row>
    <row r="4820" spans="1:19" x14ac:dyDescent="0.35">
      <c r="A4820">
        <v>7425</v>
      </c>
      <c r="B4820" t="s">
        <v>5568</v>
      </c>
      <c r="C4820" t="s">
        <v>1030</v>
      </c>
      <c r="D4820" t="str">
        <f>MID(Table1[[#This Row],[Product ID]],5,2)</f>
        <v>BO</v>
      </c>
      <c r="E4820" t="str">
        <f>LEFT(Table1[[#This Row],[Product ID]],3)</f>
        <v>FUR</v>
      </c>
      <c r="F4820" s="10">
        <f>VLOOKUP(Table1[[#This Row],[Order ID]],Mapping!H4820:J12611,3,0)</f>
        <v>41790</v>
      </c>
      <c r="G4820" s="10">
        <f>VLOOKUP(Table1[[#This Row],[Order ID]],Mapping!H4820:K12611,4,0)</f>
        <v>41794</v>
      </c>
      <c r="H4820" t="str">
        <f>INDEX(Mapping!$B$2:$T$7793,MATCH(Data!$A4820,Mapping!$B$3:$B$7793,0),MATCH(Data!$H$1,Mapping!$B$2:$T$2,0))</f>
        <v>First Class</v>
      </c>
      <c r="I4820" t="str">
        <f>INDEX(Mapping!$B$2:$T$7793,MATCH(Data!$A4820,Mapping!$B$3:$B$7793,0),MATCH(Data!$I$1,Mapping!$B$2:$T$2,0))</f>
        <v>Corporate</v>
      </c>
      <c r="J4820">
        <f>VLOOKUP($A4820,Mapping!$X$3:$Y$7793,2,0)</f>
        <v>75217</v>
      </c>
      <c r="K4820" t="str">
        <f>VLOOKUP($J4820,Mapping!$AB$3:$AC$475,2,0)</f>
        <v>Asheville</v>
      </c>
      <c r="L4820" t="str">
        <f>VLOOKUP($K4820,Mapping!$AF$3:$AG$475,2,0)</f>
        <v>North Carolina</v>
      </c>
      <c r="M4820" t="str">
        <f>VLOOKUP($L4820,Mapping!$AI$3:$AJ$48,2,0)</f>
        <v>United States</v>
      </c>
      <c r="N4820" t="str">
        <f>VLOOKUP($L4820,Mapping!$AI$3:$AK$48,3,0)</f>
        <v>South</v>
      </c>
      <c r="O4820" t="str">
        <f>VLOOKUP(Table1[[#This Row],[Column1]],Mapping!$AM$8:$AN$11,2,0)</f>
        <v>Furniture</v>
      </c>
      <c r="P4820" t="str">
        <f>VLOOKUP(Table1[[#This Row],[Column3]],Mapping!$AP$5:$AQ$22,2,0)</f>
        <v>Bookcases</v>
      </c>
      <c r="Q4820">
        <v>204.66639999999998</v>
      </c>
      <c r="R4820">
        <v>1</v>
      </c>
      <c r="S4820">
        <v>-6.0196000000000254</v>
      </c>
    </row>
    <row r="4821" spans="1:19" x14ac:dyDescent="0.35">
      <c r="A4821">
        <v>1799</v>
      </c>
      <c r="B4821" t="s">
        <v>2011</v>
      </c>
      <c r="C4821" t="s">
        <v>1842</v>
      </c>
      <c r="D4821" t="str">
        <f>MID(Table1[[#This Row],[Product ID]],5,2)</f>
        <v>CH</v>
      </c>
      <c r="E4821" t="str">
        <f>LEFT(Table1[[#This Row],[Product ID]],3)</f>
        <v>FUR</v>
      </c>
      <c r="F4821" s="10" t="e">
        <f>VLOOKUP(Table1[[#This Row],[Order ID]],Mapping!H4821:J12612,3,0)</f>
        <v>#N/A</v>
      </c>
      <c r="G4821" s="10" t="e">
        <f>VLOOKUP(Table1[[#This Row],[Order ID]],Mapping!H4821:K12612,4,0)</f>
        <v>#N/A</v>
      </c>
      <c r="H4821" t="str">
        <f>INDEX(Mapping!$B$2:$T$7793,MATCH(Data!$A4821,Mapping!$B$3:$B$7793,0),MATCH(Data!$H$1,Mapping!$B$2:$T$2,0))</f>
        <v>Standard Class</v>
      </c>
      <c r="I4821" t="str">
        <f>INDEX(Mapping!$B$2:$T$7793,MATCH(Data!$A4821,Mapping!$B$3:$B$7793,0),MATCH(Data!$I$1,Mapping!$B$2:$T$2,0))</f>
        <v>Consumer</v>
      </c>
      <c r="J4821">
        <f>VLOOKUP($A4821,Mapping!$X$3:$Y$7793,2,0)</f>
        <v>98115</v>
      </c>
      <c r="K4821" t="str">
        <f>VLOOKUP($J4821,Mapping!$AB$3:$AC$475,2,0)</f>
        <v>Whittier</v>
      </c>
      <c r="L4821" t="str">
        <f>VLOOKUP($K4821,Mapping!$AF$3:$AG$475,2,0)</f>
        <v>California</v>
      </c>
      <c r="M4821" t="str">
        <f>VLOOKUP($L4821,Mapping!$AI$3:$AJ$48,2,0)</f>
        <v>United States</v>
      </c>
      <c r="N4821" t="str">
        <f>VLOOKUP($L4821,Mapping!$AI$3:$AK$48,3,0)</f>
        <v>West</v>
      </c>
      <c r="O4821" t="str">
        <f>VLOOKUP(Table1[[#This Row],[Column1]],Mapping!$AM$8:$AN$11,2,0)</f>
        <v>Furniture</v>
      </c>
      <c r="P4821" t="str">
        <f>VLOOKUP(Table1[[#This Row],[Column3]],Mapping!$AP$5:$AQ$22,2,0)</f>
        <v>Chairs</v>
      </c>
      <c r="Q4821">
        <v>97.567999999999998</v>
      </c>
      <c r="R4821">
        <v>2</v>
      </c>
      <c r="S4821">
        <v>-6.0980000000000025</v>
      </c>
    </row>
    <row r="4822" spans="1:19" x14ac:dyDescent="0.35">
      <c r="A4822">
        <v>1801</v>
      </c>
      <c r="B4822" t="s">
        <v>2011</v>
      </c>
      <c r="C4822" t="s">
        <v>1213</v>
      </c>
      <c r="D4822" t="str">
        <f>MID(Table1[[#This Row],[Product ID]],5,2)</f>
        <v>BO</v>
      </c>
      <c r="E4822" t="str">
        <f>LEFT(Table1[[#This Row],[Product ID]],3)</f>
        <v>FUR</v>
      </c>
      <c r="F4822" s="10" t="e">
        <f>VLOOKUP(Table1[[#This Row],[Order ID]],Mapping!H4822:J12613,3,0)</f>
        <v>#N/A</v>
      </c>
      <c r="G4822" s="10" t="e">
        <f>VLOOKUP(Table1[[#This Row],[Order ID]],Mapping!H4822:K12613,4,0)</f>
        <v>#N/A</v>
      </c>
      <c r="H4822" t="str">
        <f>INDEX(Mapping!$B$2:$T$7793,MATCH(Data!$A4822,Mapping!$B$3:$B$7793,0),MATCH(Data!$H$1,Mapping!$B$2:$T$2,0))</f>
        <v>First Class</v>
      </c>
      <c r="I4822" t="str">
        <f>INDEX(Mapping!$B$2:$T$7793,MATCH(Data!$A4822,Mapping!$B$3:$B$7793,0),MATCH(Data!$I$1,Mapping!$B$2:$T$2,0))</f>
        <v>Consumer</v>
      </c>
      <c r="J4822">
        <f>VLOOKUP($A4822,Mapping!$X$3:$Y$7793,2,0)</f>
        <v>98115</v>
      </c>
      <c r="K4822" t="str">
        <f>VLOOKUP($J4822,Mapping!$AB$3:$AC$475,2,0)</f>
        <v>Whittier</v>
      </c>
      <c r="L4822" t="str">
        <f>VLOOKUP($K4822,Mapping!$AF$3:$AG$475,2,0)</f>
        <v>California</v>
      </c>
      <c r="M4822" t="str">
        <f>VLOOKUP($L4822,Mapping!$AI$3:$AJ$48,2,0)</f>
        <v>United States</v>
      </c>
      <c r="N4822" t="str">
        <f>VLOOKUP($L4822,Mapping!$AI$3:$AK$48,3,0)</f>
        <v>West</v>
      </c>
      <c r="O4822" t="str">
        <f>VLOOKUP(Table1[[#This Row],[Column1]],Mapping!$AM$8:$AN$11,2,0)</f>
        <v>Furniture</v>
      </c>
      <c r="P4822" t="str">
        <f>VLOOKUP(Table1[[#This Row],[Column3]],Mapping!$AP$5:$AQ$22,2,0)</f>
        <v>Bookcases</v>
      </c>
      <c r="Q4822">
        <v>199.98</v>
      </c>
      <c r="R4822">
        <v>2</v>
      </c>
      <c r="S4822">
        <v>37.996199999999988</v>
      </c>
    </row>
    <row r="4823" spans="1:19" x14ac:dyDescent="0.35">
      <c r="A4823">
        <v>328</v>
      </c>
      <c r="B4823" t="s">
        <v>444</v>
      </c>
      <c r="C4823" t="s">
        <v>445</v>
      </c>
      <c r="D4823" t="str">
        <f>MID(Table1[[#This Row],[Product ID]],5,2)</f>
        <v>PA</v>
      </c>
      <c r="E4823" t="str">
        <f>LEFT(Table1[[#This Row],[Product ID]],3)</f>
        <v>OFF</v>
      </c>
      <c r="F4823" s="10" t="e">
        <f>VLOOKUP(Table1[[#This Row],[Order ID]],Mapping!H4823:J12614,3,0)</f>
        <v>#N/A</v>
      </c>
      <c r="G4823" s="10" t="e">
        <f>VLOOKUP(Table1[[#This Row],[Order ID]],Mapping!H4823:K12614,4,0)</f>
        <v>#N/A</v>
      </c>
      <c r="H4823" t="str">
        <f>INDEX(Mapping!$B$2:$T$7793,MATCH(Data!$A4823,Mapping!$B$3:$B$7793,0),MATCH(Data!$H$1,Mapping!$B$2:$T$2,0))</f>
        <v>Standard Class</v>
      </c>
      <c r="I4823" t="str">
        <f>INDEX(Mapping!$B$2:$T$7793,MATCH(Data!$A4823,Mapping!$B$3:$B$7793,0),MATCH(Data!$I$1,Mapping!$B$2:$T$2,0))</f>
        <v>Consumer</v>
      </c>
      <c r="J4823">
        <f>VLOOKUP($A4823,Mapping!$X$3:$Y$7793,2,0)</f>
        <v>98105</v>
      </c>
      <c r="K4823" t="str">
        <f>VLOOKUP($J4823,Mapping!$AB$3:$AC$475,2,0)</f>
        <v>Dallas</v>
      </c>
      <c r="L4823" t="str">
        <f>VLOOKUP($K4823,Mapping!$AF$3:$AG$475,2,0)</f>
        <v>Texas</v>
      </c>
      <c r="M4823" t="str">
        <f>VLOOKUP($L4823,Mapping!$AI$3:$AJ$48,2,0)</f>
        <v>United States</v>
      </c>
      <c r="N4823" t="str">
        <f>VLOOKUP($L4823,Mapping!$AI$3:$AK$48,3,0)</f>
        <v>Central</v>
      </c>
      <c r="O4823" t="str">
        <f>VLOOKUP(Table1[[#This Row],[Column1]],Mapping!$AM$8:$AN$11,2,0)</f>
        <v>Office Supplies</v>
      </c>
      <c r="P4823" t="str">
        <f>VLOOKUP(Table1[[#This Row],[Column3]],Mapping!$AP$5:$AQ$22,2,0)</f>
        <v>Paper</v>
      </c>
      <c r="Q4823">
        <v>139.86000000000001</v>
      </c>
      <c r="R4823">
        <v>7</v>
      </c>
      <c r="S4823">
        <v>65.734199999999987</v>
      </c>
    </row>
    <row r="4824" spans="1:19" x14ac:dyDescent="0.35">
      <c r="A4824">
        <v>329</v>
      </c>
      <c r="B4824" t="s">
        <v>444</v>
      </c>
      <c r="C4824" t="s">
        <v>312</v>
      </c>
      <c r="D4824" t="str">
        <f>MID(Table1[[#This Row],[Product ID]],5,2)</f>
        <v>CH</v>
      </c>
      <c r="E4824" t="str">
        <f>LEFT(Table1[[#This Row],[Product ID]],3)</f>
        <v>FUR</v>
      </c>
      <c r="F4824" s="10" t="e">
        <f>VLOOKUP(Table1[[#This Row],[Order ID]],Mapping!H4824:J12615,3,0)</f>
        <v>#N/A</v>
      </c>
      <c r="G4824" s="10" t="e">
        <f>VLOOKUP(Table1[[#This Row],[Order ID]],Mapping!H4824:K12615,4,0)</f>
        <v>#N/A</v>
      </c>
      <c r="H4824" t="str">
        <f>INDEX(Mapping!$B$2:$T$7793,MATCH(Data!$A4824,Mapping!$B$3:$B$7793,0),MATCH(Data!$H$1,Mapping!$B$2:$T$2,0))</f>
        <v>Standard Class</v>
      </c>
      <c r="I4824" t="str">
        <f>INDEX(Mapping!$B$2:$T$7793,MATCH(Data!$A4824,Mapping!$B$3:$B$7793,0),MATCH(Data!$I$1,Mapping!$B$2:$T$2,0))</f>
        <v>Corporate</v>
      </c>
      <c r="J4824">
        <f>VLOOKUP($A4824,Mapping!$X$3:$Y$7793,2,0)</f>
        <v>98105</v>
      </c>
      <c r="K4824" t="str">
        <f>VLOOKUP($J4824,Mapping!$AB$3:$AC$475,2,0)</f>
        <v>Dallas</v>
      </c>
      <c r="L4824" t="str">
        <f>VLOOKUP($K4824,Mapping!$AF$3:$AG$475,2,0)</f>
        <v>Texas</v>
      </c>
      <c r="M4824" t="str">
        <f>VLOOKUP($L4824,Mapping!$AI$3:$AJ$48,2,0)</f>
        <v>United States</v>
      </c>
      <c r="N4824" t="str">
        <f>VLOOKUP($L4824,Mapping!$AI$3:$AK$48,3,0)</f>
        <v>Central</v>
      </c>
      <c r="O4824" t="str">
        <f>VLOOKUP(Table1[[#This Row],[Column1]],Mapping!$AM$8:$AN$11,2,0)</f>
        <v>Furniture</v>
      </c>
      <c r="P4824" t="str">
        <f>VLOOKUP(Table1[[#This Row],[Column3]],Mapping!$AP$5:$AQ$22,2,0)</f>
        <v>Chairs</v>
      </c>
      <c r="Q4824">
        <v>307.13600000000002</v>
      </c>
      <c r="R4824">
        <v>4</v>
      </c>
      <c r="S4824">
        <v>26.874400000000023</v>
      </c>
    </row>
    <row r="4825" spans="1:19" x14ac:dyDescent="0.35">
      <c r="A4825">
        <v>5333</v>
      </c>
      <c r="B4825" t="s">
        <v>4388</v>
      </c>
      <c r="C4825" t="s">
        <v>4116</v>
      </c>
      <c r="D4825" t="str">
        <f>MID(Table1[[#This Row],[Product ID]],5,2)</f>
        <v>FU</v>
      </c>
      <c r="E4825" t="str">
        <f>LEFT(Table1[[#This Row],[Product ID]],3)</f>
        <v>FUR</v>
      </c>
      <c r="F4825" s="10">
        <f>VLOOKUP(Table1[[#This Row],[Order ID]],Mapping!H4825:J12616,3,0)</f>
        <v>41928</v>
      </c>
      <c r="G4825" s="10">
        <f>VLOOKUP(Table1[[#This Row],[Order ID]],Mapping!H4825:K12616,4,0)</f>
        <v>41933</v>
      </c>
      <c r="H4825" t="str">
        <f>INDEX(Mapping!$B$2:$T$7793,MATCH(Data!$A4825,Mapping!$B$3:$B$7793,0),MATCH(Data!$H$1,Mapping!$B$2:$T$2,0))</f>
        <v>Standard Class</v>
      </c>
      <c r="I4825" t="str">
        <f>INDEX(Mapping!$B$2:$T$7793,MATCH(Data!$A4825,Mapping!$B$3:$B$7793,0),MATCH(Data!$I$1,Mapping!$B$2:$T$2,0))</f>
        <v>Corporate</v>
      </c>
      <c r="J4825">
        <f>VLOOKUP($A4825,Mapping!$X$3:$Y$7793,2,0)</f>
        <v>91360</v>
      </c>
      <c r="K4825" t="str">
        <f>VLOOKUP($J4825,Mapping!$AB$3:$AC$475,2,0)</f>
        <v>Redondo Beach</v>
      </c>
      <c r="L4825" t="str">
        <f>VLOOKUP($K4825,Mapping!$AF$3:$AG$475,2,0)</f>
        <v>California</v>
      </c>
      <c r="M4825" t="str">
        <f>VLOOKUP($L4825,Mapping!$AI$3:$AJ$48,2,0)</f>
        <v>United States</v>
      </c>
      <c r="N4825" t="str">
        <f>VLOOKUP($L4825,Mapping!$AI$3:$AK$48,3,0)</f>
        <v>West</v>
      </c>
      <c r="O4825" t="str">
        <f>VLOOKUP(Table1[[#This Row],[Column1]],Mapping!$AM$8:$AN$11,2,0)</f>
        <v>Furniture</v>
      </c>
      <c r="P4825" t="str">
        <f>VLOOKUP(Table1[[#This Row],[Column3]],Mapping!$AP$5:$AQ$22,2,0)</f>
        <v>Furnishings</v>
      </c>
      <c r="Q4825">
        <v>22.72</v>
      </c>
      <c r="R4825">
        <v>1</v>
      </c>
      <c r="S4825">
        <v>9.3152000000000008</v>
      </c>
    </row>
    <row r="4826" spans="1:19" x14ac:dyDescent="0.35">
      <c r="A4826">
        <v>5016</v>
      </c>
      <c r="B4826" t="s">
        <v>4211</v>
      </c>
      <c r="C4826" t="s">
        <v>3730</v>
      </c>
      <c r="D4826" t="str">
        <f>MID(Table1[[#This Row],[Product ID]],5,2)</f>
        <v>BI</v>
      </c>
      <c r="E4826" t="str">
        <f>LEFT(Table1[[#This Row],[Product ID]],3)</f>
        <v>OFF</v>
      </c>
      <c r="F4826" s="10">
        <f>VLOOKUP(Table1[[#This Row],[Order ID]],Mapping!H4826:J12617,3,0)</f>
        <v>41954</v>
      </c>
      <c r="G4826" s="10">
        <f>VLOOKUP(Table1[[#This Row],[Order ID]],Mapping!H4826:K12617,4,0)</f>
        <v>41958</v>
      </c>
      <c r="H4826" t="str">
        <f>INDEX(Mapping!$B$2:$T$7793,MATCH(Data!$A4826,Mapping!$B$3:$B$7793,0),MATCH(Data!$H$1,Mapping!$B$2:$T$2,0))</f>
        <v>First Class</v>
      </c>
      <c r="I4826" t="str">
        <f>INDEX(Mapping!$B$2:$T$7793,MATCH(Data!$A4826,Mapping!$B$3:$B$7793,0),MATCH(Data!$I$1,Mapping!$B$2:$T$2,0))</f>
        <v>Consumer</v>
      </c>
      <c r="J4826">
        <f>VLOOKUP($A4826,Mapping!$X$3:$Y$7793,2,0)</f>
        <v>33021</v>
      </c>
      <c r="K4826" t="str">
        <f>VLOOKUP($J4826,Mapping!$AB$3:$AC$475,2,0)</f>
        <v>Marietta</v>
      </c>
      <c r="L4826" t="str">
        <f>VLOOKUP($K4826,Mapping!$AF$3:$AG$475,2,0)</f>
        <v>Georgia</v>
      </c>
      <c r="M4826" t="str">
        <f>VLOOKUP($L4826,Mapping!$AI$3:$AJ$48,2,0)</f>
        <v>United States</v>
      </c>
      <c r="N4826" t="str">
        <f>VLOOKUP($L4826,Mapping!$AI$3:$AK$48,3,0)</f>
        <v>South</v>
      </c>
      <c r="O4826" t="str">
        <f>VLOOKUP(Table1[[#This Row],[Column1]],Mapping!$AM$8:$AN$11,2,0)</f>
        <v>Office Supplies</v>
      </c>
      <c r="P4826" t="str">
        <f>VLOOKUP(Table1[[#This Row],[Column3]],Mapping!$AP$5:$AQ$22,2,0)</f>
        <v>Binders</v>
      </c>
      <c r="Q4826">
        <v>11.520000000000001</v>
      </c>
      <c r="R4826">
        <v>5</v>
      </c>
      <c r="S4826">
        <v>-7.6799999999999962</v>
      </c>
    </row>
    <row r="4827" spans="1:19" x14ac:dyDescent="0.35">
      <c r="A4827">
        <v>2646</v>
      </c>
      <c r="B4827" t="s">
        <v>2691</v>
      </c>
      <c r="C4827" t="s">
        <v>2327</v>
      </c>
      <c r="D4827" t="str">
        <f>MID(Table1[[#This Row],[Product ID]],5,2)</f>
        <v>BI</v>
      </c>
      <c r="E4827" t="str">
        <f>LEFT(Table1[[#This Row],[Product ID]],3)</f>
        <v>OFF</v>
      </c>
      <c r="F4827" s="10" t="e">
        <f>VLOOKUP(Table1[[#This Row],[Order ID]],Mapping!H4827:J12618,3,0)</f>
        <v>#N/A</v>
      </c>
      <c r="G4827" s="10" t="e">
        <f>VLOOKUP(Table1[[#This Row],[Order ID]],Mapping!H4827:K12618,4,0)</f>
        <v>#N/A</v>
      </c>
      <c r="H4827" t="str">
        <f>INDEX(Mapping!$B$2:$T$7793,MATCH(Data!$A4827,Mapping!$B$3:$B$7793,0),MATCH(Data!$H$1,Mapping!$B$2:$T$2,0))</f>
        <v>First Class</v>
      </c>
      <c r="I4827" t="str">
        <f>INDEX(Mapping!$B$2:$T$7793,MATCH(Data!$A4827,Mapping!$B$3:$B$7793,0),MATCH(Data!$I$1,Mapping!$B$2:$T$2,0))</f>
        <v>Corporate</v>
      </c>
      <c r="J4827">
        <f>VLOOKUP($A4827,Mapping!$X$3:$Y$7793,2,0)</f>
        <v>77095</v>
      </c>
      <c r="K4827" t="str">
        <f>VLOOKUP($J4827,Mapping!$AB$3:$AC$475,2,0)</f>
        <v>Naperville</v>
      </c>
      <c r="L4827" t="str">
        <f>VLOOKUP($K4827,Mapping!$AF$3:$AG$475,2,0)</f>
        <v>Illinois</v>
      </c>
      <c r="M4827" t="str">
        <f>VLOOKUP($L4827,Mapping!$AI$3:$AJ$48,2,0)</f>
        <v>United States</v>
      </c>
      <c r="N4827" t="str">
        <f>VLOOKUP($L4827,Mapping!$AI$3:$AK$48,3,0)</f>
        <v>Central</v>
      </c>
      <c r="O4827" t="str">
        <f>VLOOKUP(Table1[[#This Row],[Column1]],Mapping!$AM$8:$AN$11,2,0)</f>
        <v>Office Supplies</v>
      </c>
      <c r="P4827" t="str">
        <f>VLOOKUP(Table1[[#This Row],[Column3]],Mapping!$AP$5:$AQ$22,2,0)</f>
        <v>Binders</v>
      </c>
      <c r="Q4827">
        <v>13.775999999999996</v>
      </c>
      <c r="R4827">
        <v>6</v>
      </c>
      <c r="S4827">
        <v>-22.04160000000001</v>
      </c>
    </row>
    <row r="4828" spans="1:19" x14ac:dyDescent="0.35">
      <c r="A4828">
        <v>2647</v>
      </c>
      <c r="B4828" t="s">
        <v>2691</v>
      </c>
      <c r="C4828" t="s">
        <v>2692</v>
      </c>
      <c r="D4828" t="str">
        <f>MID(Table1[[#This Row],[Product ID]],5,2)</f>
        <v>PA</v>
      </c>
      <c r="E4828" t="str">
        <f>LEFT(Table1[[#This Row],[Product ID]],3)</f>
        <v>OFF</v>
      </c>
      <c r="F4828" s="10" t="e">
        <f>VLOOKUP(Table1[[#This Row],[Order ID]],Mapping!H4828:J12619,3,0)</f>
        <v>#N/A</v>
      </c>
      <c r="G4828" s="10" t="e">
        <f>VLOOKUP(Table1[[#This Row],[Order ID]],Mapping!H4828:K12619,4,0)</f>
        <v>#N/A</v>
      </c>
      <c r="H4828" t="str">
        <f>INDEX(Mapping!$B$2:$T$7793,MATCH(Data!$A4828,Mapping!$B$3:$B$7793,0),MATCH(Data!$H$1,Mapping!$B$2:$T$2,0))</f>
        <v>Standard Class</v>
      </c>
      <c r="I4828" t="str">
        <f>INDEX(Mapping!$B$2:$T$7793,MATCH(Data!$A4828,Mapping!$B$3:$B$7793,0),MATCH(Data!$I$1,Mapping!$B$2:$T$2,0))</f>
        <v>Home Office</v>
      </c>
      <c r="J4828">
        <f>VLOOKUP($A4828,Mapping!$X$3:$Y$7793,2,0)</f>
        <v>77095</v>
      </c>
      <c r="K4828" t="str">
        <f>VLOOKUP($J4828,Mapping!$AB$3:$AC$475,2,0)</f>
        <v>Naperville</v>
      </c>
      <c r="L4828" t="str">
        <f>VLOOKUP($K4828,Mapping!$AF$3:$AG$475,2,0)</f>
        <v>Illinois</v>
      </c>
      <c r="M4828" t="str">
        <f>VLOOKUP($L4828,Mapping!$AI$3:$AJ$48,2,0)</f>
        <v>United States</v>
      </c>
      <c r="N4828" t="str">
        <f>VLOOKUP($L4828,Mapping!$AI$3:$AK$48,3,0)</f>
        <v>Central</v>
      </c>
      <c r="O4828" t="str">
        <f>VLOOKUP(Table1[[#This Row],[Column1]],Mapping!$AM$8:$AN$11,2,0)</f>
        <v>Office Supplies</v>
      </c>
      <c r="P4828" t="str">
        <f>VLOOKUP(Table1[[#This Row],[Column3]],Mapping!$AP$5:$AQ$22,2,0)</f>
        <v>Paper</v>
      </c>
      <c r="Q4828">
        <v>10.272000000000002</v>
      </c>
      <c r="R4828">
        <v>3</v>
      </c>
      <c r="S4828">
        <v>3.2099999999999982</v>
      </c>
    </row>
    <row r="4829" spans="1:19" x14ac:dyDescent="0.35">
      <c r="A4829">
        <v>1491</v>
      </c>
      <c r="B4829" t="s">
        <v>1733</v>
      </c>
      <c r="C4829" t="s">
        <v>1734</v>
      </c>
      <c r="D4829" t="str">
        <f>MID(Table1[[#This Row],[Product ID]],5,2)</f>
        <v>TA</v>
      </c>
      <c r="E4829" t="str">
        <f>LEFT(Table1[[#This Row],[Product ID]],3)</f>
        <v>FUR</v>
      </c>
      <c r="F4829" s="10" t="e">
        <f>VLOOKUP(Table1[[#This Row],[Order ID]],Mapping!H4829:J12620,3,0)</f>
        <v>#N/A</v>
      </c>
      <c r="G4829" s="10" t="e">
        <f>VLOOKUP(Table1[[#This Row],[Order ID]],Mapping!H4829:K12620,4,0)</f>
        <v>#N/A</v>
      </c>
      <c r="H4829" t="str">
        <f>INDEX(Mapping!$B$2:$T$7793,MATCH(Data!$A4829,Mapping!$B$3:$B$7793,0),MATCH(Data!$H$1,Mapping!$B$2:$T$2,0))</f>
        <v>Standard Class</v>
      </c>
      <c r="I4829" t="str">
        <f>INDEX(Mapping!$B$2:$T$7793,MATCH(Data!$A4829,Mapping!$B$3:$B$7793,0),MATCH(Data!$I$1,Mapping!$B$2:$T$2,0))</f>
        <v>Corporate</v>
      </c>
      <c r="J4829">
        <f>VLOOKUP($A4829,Mapping!$X$3:$Y$7793,2,0)</f>
        <v>99207</v>
      </c>
      <c r="K4829" t="str">
        <f>VLOOKUP($J4829,Mapping!$AB$3:$AC$475,2,0)</f>
        <v>Saint Louis</v>
      </c>
      <c r="L4829" t="str">
        <f>VLOOKUP($K4829,Mapping!$AF$3:$AG$475,2,0)</f>
        <v>Missouri</v>
      </c>
      <c r="M4829" t="str">
        <f>VLOOKUP($L4829,Mapping!$AI$3:$AJ$48,2,0)</f>
        <v>United States</v>
      </c>
      <c r="N4829" t="str">
        <f>VLOOKUP($L4829,Mapping!$AI$3:$AK$48,3,0)</f>
        <v>Central</v>
      </c>
      <c r="O4829" t="str">
        <f>VLOOKUP(Table1[[#This Row],[Column1]],Mapping!$AM$8:$AN$11,2,0)</f>
        <v>Furniture</v>
      </c>
      <c r="P4829" t="str">
        <f>VLOOKUP(Table1[[#This Row],[Column3]],Mapping!$AP$5:$AQ$22,2,0)</f>
        <v>Tables</v>
      </c>
      <c r="Q4829">
        <v>70.98</v>
      </c>
      <c r="R4829">
        <v>1</v>
      </c>
      <c r="S4829">
        <v>20.584199999999996</v>
      </c>
    </row>
    <row r="4830" spans="1:19" x14ac:dyDescent="0.35">
      <c r="A4830">
        <v>5574</v>
      </c>
      <c r="B4830" t="s">
        <v>4529</v>
      </c>
      <c r="C4830" t="s">
        <v>1315</v>
      </c>
      <c r="D4830" t="str">
        <f>MID(Table1[[#This Row],[Product ID]],5,2)</f>
        <v>TA</v>
      </c>
      <c r="E4830" t="str">
        <f>LEFT(Table1[[#This Row],[Product ID]],3)</f>
        <v>FUR</v>
      </c>
      <c r="F4830" s="10">
        <f>VLOOKUP(Table1[[#This Row],[Order ID]],Mapping!H4830:J12621,3,0)</f>
        <v>41996</v>
      </c>
      <c r="G4830" s="10">
        <f>VLOOKUP(Table1[[#This Row],[Order ID]],Mapping!H4830:K12621,4,0)</f>
        <v>41999</v>
      </c>
      <c r="H4830" t="str">
        <f>INDEX(Mapping!$B$2:$T$7793,MATCH(Data!$A4830,Mapping!$B$3:$B$7793,0),MATCH(Data!$H$1,Mapping!$B$2:$T$2,0))</f>
        <v>Standard Class</v>
      </c>
      <c r="I4830" t="str">
        <f>INDEX(Mapping!$B$2:$T$7793,MATCH(Data!$A4830,Mapping!$B$3:$B$7793,0),MATCH(Data!$I$1,Mapping!$B$2:$T$2,0))</f>
        <v>Home Office</v>
      </c>
      <c r="J4830">
        <f>VLOOKUP($A4830,Mapping!$X$3:$Y$7793,2,0)</f>
        <v>85204</v>
      </c>
      <c r="K4830" t="str">
        <f>VLOOKUP($J4830,Mapping!$AB$3:$AC$475,2,0)</f>
        <v>Mount Vernon</v>
      </c>
      <c r="L4830" t="str">
        <f>VLOOKUP($K4830,Mapping!$AF$3:$AG$475,2,0)</f>
        <v>New York</v>
      </c>
      <c r="M4830" t="str">
        <f>VLOOKUP($L4830,Mapping!$AI$3:$AJ$48,2,0)</f>
        <v>United States</v>
      </c>
      <c r="N4830" t="str">
        <f>VLOOKUP($L4830,Mapping!$AI$3:$AK$48,3,0)</f>
        <v>East</v>
      </c>
      <c r="O4830" t="str">
        <f>VLOOKUP(Table1[[#This Row],[Column1]],Mapping!$AM$8:$AN$11,2,0)</f>
        <v>Furniture</v>
      </c>
      <c r="P4830" t="str">
        <f>VLOOKUP(Table1[[#This Row],[Column3]],Mapping!$AP$5:$AQ$22,2,0)</f>
        <v>Tables</v>
      </c>
      <c r="Q4830">
        <v>182.55</v>
      </c>
      <c r="R4830">
        <v>2</v>
      </c>
      <c r="S4830">
        <v>-135.08699999999999</v>
      </c>
    </row>
    <row r="4831" spans="1:19" x14ac:dyDescent="0.35">
      <c r="A4831">
        <v>5421</v>
      </c>
      <c r="B4831" t="s">
        <v>4446</v>
      </c>
      <c r="C4831" t="s">
        <v>1646</v>
      </c>
      <c r="D4831" t="str">
        <f>MID(Table1[[#This Row],[Product ID]],5,2)</f>
        <v>BI</v>
      </c>
      <c r="E4831" t="str">
        <f>LEFT(Table1[[#This Row],[Product ID]],3)</f>
        <v>OFF</v>
      </c>
      <c r="F4831" s="10">
        <f>VLOOKUP(Table1[[#This Row],[Order ID]],Mapping!H4831:J12622,3,0)</f>
        <v>41963</v>
      </c>
      <c r="G4831" s="10">
        <f>VLOOKUP(Table1[[#This Row],[Order ID]],Mapping!H4831:K12622,4,0)</f>
        <v>41963</v>
      </c>
      <c r="H4831" t="str">
        <f>INDEX(Mapping!$B$2:$T$7793,MATCH(Data!$A4831,Mapping!$B$3:$B$7793,0),MATCH(Data!$H$1,Mapping!$B$2:$T$2,0))</f>
        <v>Standard Class</v>
      </c>
      <c r="I4831" t="str">
        <f>INDEX(Mapping!$B$2:$T$7793,MATCH(Data!$A4831,Mapping!$B$3:$B$7793,0),MATCH(Data!$I$1,Mapping!$B$2:$T$2,0))</f>
        <v>Consumer</v>
      </c>
      <c r="J4831">
        <f>VLOOKUP($A4831,Mapping!$X$3:$Y$7793,2,0)</f>
        <v>10011</v>
      </c>
      <c r="K4831" t="str">
        <f>VLOOKUP($J4831,Mapping!$AB$3:$AC$475,2,0)</f>
        <v>Omaha</v>
      </c>
      <c r="L4831" t="str">
        <f>VLOOKUP($K4831,Mapping!$AF$3:$AG$475,2,0)</f>
        <v>Nebraska</v>
      </c>
      <c r="M4831" t="str">
        <f>VLOOKUP($L4831,Mapping!$AI$3:$AJ$48,2,0)</f>
        <v>United States</v>
      </c>
      <c r="N4831" t="str">
        <f>VLOOKUP($L4831,Mapping!$AI$3:$AK$48,3,0)</f>
        <v>Central</v>
      </c>
      <c r="O4831" t="str">
        <f>VLOOKUP(Table1[[#This Row],[Column1]],Mapping!$AM$8:$AN$11,2,0)</f>
        <v>Office Supplies</v>
      </c>
      <c r="P4831" t="str">
        <f>VLOOKUP(Table1[[#This Row],[Column3]],Mapping!$AP$5:$AQ$22,2,0)</f>
        <v>Binders</v>
      </c>
      <c r="Q4831">
        <v>58.407999999999994</v>
      </c>
      <c r="R4831">
        <v>7</v>
      </c>
      <c r="S4831">
        <v>18.252499999999998</v>
      </c>
    </row>
    <row r="4832" spans="1:19" x14ac:dyDescent="0.35">
      <c r="A4832">
        <v>5422</v>
      </c>
      <c r="B4832" t="s">
        <v>4446</v>
      </c>
      <c r="C4832" t="s">
        <v>3007</v>
      </c>
      <c r="D4832" t="str">
        <f>MID(Table1[[#This Row],[Product ID]],5,2)</f>
        <v>TA</v>
      </c>
      <c r="E4832" t="str">
        <f>LEFT(Table1[[#This Row],[Product ID]],3)</f>
        <v>FUR</v>
      </c>
      <c r="F4832" s="10">
        <f>VLOOKUP(Table1[[#This Row],[Order ID]],Mapping!H4832:J12623,3,0)</f>
        <v>41963</v>
      </c>
      <c r="G4832" s="10">
        <f>VLOOKUP(Table1[[#This Row],[Order ID]],Mapping!H4832:K12623,4,0)</f>
        <v>41963</v>
      </c>
      <c r="H4832" t="str">
        <f>INDEX(Mapping!$B$2:$T$7793,MATCH(Data!$A4832,Mapping!$B$3:$B$7793,0),MATCH(Data!$H$1,Mapping!$B$2:$T$2,0))</f>
        <v>Same Day</v>
      </c>
      <c r="I4832" t="str">
        <f>INDEX(Mapping!$B$2:$T$7793,MATCH(Data!$A4832,Mapping!$B$3:$B$7793,0),MATCH(Data!$I$1,Mapping!$B$2:$T$2,0))</f>
        <v>Home Office</v>
      </c>
      <c r="J4832">
        <f>VLOOKUP($A4832,Mapping!$X$3:$Y$7793,2,0)</f>
        <v>10011</v>
      </c>
      <c r="K4832" t="str">
        <f>VLOOKUP($J4832,Mapping!$AB$3:$AC$475,2,0)</f>
        <v>Omaha</v>
      </c>
      <c r="L4832" t="str">
        <f>VLOOKUP($K4832,Mapping!$AF$3:$AG$475,2,0)</f>
        <v>Nebraska</v>
      </c>
      <c r="M4832" t="str">
        <f>VLOOKUP($L4832,Mapping!$AI$3:$AJ$48,2,0)</f>
        <v>United States</v>
      </c>
      <c r="N4832" t="str">
        <f>VLOOKUP($L4832,Mapping!$AI$3:$AK$48,3,0)</f>
        <v>Central</v>
      </c>
      <c r="O4832" t="str">
        <f>VLOOKUP(Table1[[#This Row],[Column1]],Mapping!$AM$8:$AN$11,2,0)</f>
        <v>Furniture</v>
      </c>
      <c r="P4832" t="str">
        <f>VLOOKUP(Table1[[#This Row],[Column3]],Mapping!$AP$5:$AQ$22,2,0)</f>
        <v>Tables</v>
      </c>
      <c r="Q4832">
        <v>79.97399999999999</v>
      </c>
      <c r="R4832">
        <v>3</v>
      </c>
      <c r="S4832">
        <v>-29.323800000000006</v>
      </c>
    </row>
    <row r="4833" spans="1:19" x14ac:dyDescent="0.35">
      <c r="A4833">
        <v>4986</v>
      </c>
      <c r="B4833" t="s">
        <v>4194</v>
      </c>
      <c r="C4833" t="s">
        <v>1032</v>
      </c>
      <c r="D4833" t="str">
        <f>MID(Table1[[#This Row],[Product ID]],5,2)</f>
        <v>AR</v>
      </c>
      <c r="E4833" t="str">
        <f>LEFT(Table1[[#This Row],[Product ID]],3)</f>
        <v>OFF</v>
      </c>
      <c r="F4833" s="10">
        <f>VLOOKUP(Table1[[#This Row],[Order ID]],Mapping!H4833:J12624,3,0)</f>
        <v>41916</v>
      </c>
      <c r="G4833" s="10">
        <f>VLOOKUP(Table1[[#This Row],[Order ID]],Mapping!H4833:K12624,4,0)</f>
        <v>41918</v>
      </c>
      <c r="H4833" t="str">
        <f>INDEX(Mapping!$B$2:$T$7793,MATCH(Data!$A4833,Mapping!$B$3:$B$7793,0),MATCH(Data!$H$1,Mapping!$B$2:$T$2,0))</f>
        <v>Second Class</v>
      </c>
      <c r="I4833" t="str">
        <f>INDEX(Mapping!$B$2:$T$7793,MATCH(Data!$A4833,Mapping!$B$3:$B$7793,0),MATCH(Data!$I$1,Mapping!$B$2:$T$2,0))</f>
        <v>Home Office</v>
      </c>
      <c r="J4833">
        <f>VLOOKUP($A4833,Mapping!$X$3:$Y$7793,2,0)</f>
        <v>10009</v>
      </c>
      <c r="K4833" t="str">
        <f>VLOOKUP($J4833,Mapping!$AB$3:$AC$475,2,0)</f>
        <v>Saint Paul</v>
      </c>
      <c r="L4833" t="str">
        <f>VLOOKUP($K4833,Mapping!$AF$3:$AG$475,2,0)</f>
        <v>Minnesota</v>
      </c>
      <c r="M4833" t="str">
        <f>VLOOKUP($L4833,Mapping!$AI$3:$AJ$48,2,0)</f>
        <v>United States</v>
      </c>
      <c r="N4833" t="str">
        <f>VLOOKUP($L4833,Mapping!$AI$3:$AK$48,3,0)</f>
        <v>Central</v>
      </c>
      <c r="O4833" t="str">
        <f>VLOOKUP(Table1[[#This Row],[Column1]],Mapping!$AM$8:$AN$11,2,0)</f>
        <v>Office Supplies</v>
      </c>
      <c r="P4833" t="str">
        <f>VLOOKUP(Table1[[#This Row],[Column3]],Mapping!$AP$5:$AQ$22,2,0)</f>
        <v>Art</v>
      </c>
      <c r="Q4833">
        <v>6.63</v>
      </c>
      <c r="R4833">
        <v>3</v>
      </c>
      <c r="S4833">
        <v>3.1160999999999999</v>
      </c>
    </row>
    <row r="4834" spans="1:19" x14ac:dyDescent="0.35">
      <c r="A4834">
        <v>4987</v>
      </c>
      <c r="B4834" t="s">
        <v>4194</v>
      </c>
      <c r="C4834" t="s">
        <v>1106</v>
      </c>
      <c r="D4834" t="str">
        <f>MID(Table1[[#This Row],[Product ID]],5,2)</f>
        <v>AC</v>
      </c>
      <c r="E4834" t="str">
        <f>LEFT(Table1[[#This Row],[Product ID]],3)</f>
        <v>TEC</v>
      </c>
      <c r="F4834" s="10">
        <f>VLOOKUP(Table1[[#This Row],[Order ID]],Mapping!H4834:J12625,3,0)</f>
        <v>41916</v>
      </c>
      <c r="G4834" s="10">
        <f>VLOOKUP(Table1[[#This Row],[Order ID]],Mapping!H4834:K12625,4,0)</f>
        <v>41918</v>
      </c>
      <c r="H4834" t="str">
        <f>INDEX(Mapping!$B$2:$T$7793,MATCH(Data!$A4834,Mapping!$B$3:$B$7793,0),MATCH(Data!$H$1,Mapping!$B$2:$T$2,0))</f>
        <v>Second Class</v>
      </c>
      <c r="I4834" t="str">
        <f>INDEX(Mapping!$B$2:$T$7793,MATCH(Data!$A4834,Mapping!$B$3:$B$7793,0),MATCH(Data!$I$1,Mapping!$B$2:$T$2,0))</f>
        <v>Home Office</v>
      </c>
      <c r="J4834">
        <f>VLOOKUP($A4834,Mapping!$X$3:$Y$7793,2,0)</f>
        <v>10009</v>
      </c>
      <c r="K4834" t="str">
        <f>VLOOKUP($J4834,Mapping!$AB$3:$AC$475,2,0)</f>
        <v>Saint Paul</v>
      </c>
      <c r="L4834" t="str">
        <f>VLOOKUP($K4834,Mapping!$AF$3:$AG$475,2,0)</f>
        <v>Minnesota</v>
      </c>
      <c r="M4834" t="str">
        <f>VLOOKUP($L4834,Mapping!$AI$3:$AJ$48,2,0)</f>
        <v>United States</v>
      </c>
      <c r="N4834" t="str">
        <f>VLOOKUP($L4834,Mapping!$AI$3:$AK$48,3,0)</f>
        <v>Central</v>
      </c>
      <c r="O4834" t="str">
        <f>VLOOKUP(Table1[[#This Row],[Column1]],Mapping!$AM$8:$AN$11,2,0)</f>
        <v>Technology</v>
      </c>
      <c r="P4834" t="str">
        <f>VLOOKUP(Table1[[#This Row],[Column3]],Mapping!$AP$5:$AQ$22,2,0)</f>
        <v>Accessories</v>
      </c>
      <c r="Q4834">
        <v>371.96999999999997</v>
      </c>
      <c r="R4834">
        <v>3</v>
      </c>
      <c r="S4834">
        <v>66.954599999999971</v>
      </c>
    </row>
    <row r="4835" spans="1:19" x14ac:dyDescent="0.35">
      <c r="A4835">
        <v>7023</v>
      </c>
      <c r="B4835" t="s">
        <v>5341</v>
      </c>
      <c r="C4835" t="s">
        <v>4279</v>
      </c>
      <c r="D4835" t="str">
        <f>MID(Table1[[#This Row],[Product ID]],5,2)</f>
        <v>AR</v>
      </c>
      <c r="E4835" t="str">
        <f>LEFT(Table1[[#This Row],[Product ID]],3)</f>
        <v>OFF</v>
      </c>
      <c r="F4835" s="10">
        <f>VLOOKUP(Table1[[#This Row],[Order ID]],Mapping!H4835:J12626,3,0)</f>
        <v>41717</v>
      </c>
      <c r="G4835" s="10">
        <f>VLOOKUP(Table1[[#This Row],[Order ID]],Mapping!H4835:K12626,4,0)</f>
        <v>41721</v>
      </c>
      <c r="H4835" t="str">
        <f>INDEX(Mapping!$B$2:$T$7793,MATCH(Data!$A4835,Mapping!$B$3:$B$7793,0),MATCH(Data!$H$1,Mapping!$B$2:$T$2,0))</f>
        <v>First Class</v>
      </c>
      <c r="I4835" t="str">
        <f>INDEX(Mapping!$B$2:$T$7793,MATCH(Data!$A4835,Mapping!$B$3:$B$7793,0),MATCH(Data!$I$1,Mapping!$B$2:$T$2,0))</f>
        <v>Corporate</v>
      </c>
      <c r="J4835">
        <f>VLOOKUP($A4835,Mapping!$X$3:$Y$7793,2,0)</f>
        <v>90008</v>
      </c>
      <c r="K4835" t="str">
        <f>VLOOKUP($J4835,Mapping!$AB$3:$AC$475,2,0)</f>
        <v>Rochester Hills</v>
      </c>
      <c r="L4835" t="str">
        <f>VLOOKUP($K4835,Mapping!$AF$3:$AG$475,2,0)</f>
        <v>Michigan</v>
      </c>
      <c r="M4835" t="str">
        <f>VLOOKUP($L4835,Mapping!$AI$3:$AJ$48,2,0)</f>
        <v>United States</v>
      </c>
      <c r="N4835" t="str">
        <f>VLOOKUP($L4835,Mapping!$AI$3:$AK$48,3,0)</f>
        <v>Central</v>
      </c>
      <c r="O4835" t="str">
        <f>VLOOKUP(Table1[[#This Row],[Column1]],Mapping!$AM$8:$AN$11,2,0)</f>
        <v>Office Supplies</v>
      </c>
      <c r="P4835" t="str">
        <f>VLOOKUP(Table1[[#This Row],[Column3]],Mapping!$AP$5:$AQ$22,2,0)</f>
        <v>Art</v>
      </c>
      <c r="Q4835">
        <v>13.899999999999999</v>
      </c>
      <c r="R4835">
        <v>5</v>
      </c>
      <c r="S4835">
        <v>3.7529999999999997</v>
      </c>
    </row>
    <row r="4836" spans="1:19" x14ac:dyDescent="0.35">
      <c r="A4836">
        <v>4960</v>
      </c>
      <c r="B4836" t="s">
        <v>4176</v>
      </c>
      <c r="C4836" t="s">
        <v>4177</v>
      </c>
      <c r="D4836" t="str">
        <f>MID(Table1[[#This Row],[Product ID]],5,2)</f>
        <v>MA</v>
      </c>
      <c r="E4836" t="str">
        <f>LEFT(Table1[[#This Row],[Product ID]],3)</f>
        <v>TEC</v>
      </c>
      <c r="F4836" s="10">
        <f>VLOOKUP(Table1[[#This Row],[Order ID]],Mapping!H4836:J12627,3,0)</f>
        <v>41918</v>
      </c>
      <c r="G4836" s="10">
        <f>VLOOKUP(Table1[[#This Row],[Order ID]],Mapping!H4836:K12627,4,0)</f>
        <v>41922</v>
      </c>
      <c r="H4836" t="str">
        <f>INDEX(Mapping!$B$2:$T$7793,MATCH(Data!$A4836,Mapping!$B$3:$B$7793,0),MATCH(Data!$H$1,Mapping!$B$2:$T$2,0))</f>
        <v>Standard Class</v>
      </c>
      <c r="I4836" t="str">
        <f>INDEX(Mapping!$B$2:$T$7793,MATCH(Data!$A4836,Mapping!$B$3:$B$7793,0),MATCH(Data!$I$1,Mapping!$B$2:$T$2,0))</f>
        <v>Corporate</v>
      </c>
      <c r="J4836">
        <f>VLOOKUP($A4836,Mapping!$X$3:$Y$7793,2,0)</f>
        <v>10035</v>
      </c>
      <c r="K4836" t="str">
        <f>VLOOKUP($J4836,Mapping!$AB$3:$AC$475,2,0)</f>
        <v>Grand Prairie</v>
      </c>
      <c r="L4836" t="str">
        <f>VLOOKUP($K4836,Mapping!$AF$3:$AG$475,2,0)</f>
        <v>Texas</v>
      </c>
      <c r="M4836" t="str">
        <f>VLOOKUP($L4836,Mapping!$AI$3:$AJ$48,2,0)</f>
        <v>United States</v>
      </c>
      <c r="N4836" t="str">
        <f>VLOOKUP($L4836,Mapping!$AI$3:$AK$48,3,0)</f>
        <v>Central</v>
      </c>
      <c r="O4836" t="str">
        <f>VLOOKUP(Table1[[#This Row],[Column1]],Mapping!$AM$8:$AN$11,2,0)</f>
        <v>Technology</v>
      </c>
      <c r="P4836" t="str">
        <f>VLOOKUP(Table1[[#This Row],[Column3]],Mapping!$AP$5:$AQ$22,2,0)</f>
        <v>Machines</v>
      </c>
      <c r="Q4836">
        <v>5199.96</v>
      </c>
      <c r="R4836">
        <v>4</v>
      </c>
      <c r="S4836">
        <v>1351.9895999999999</v>
      </c>
    </row>
    <row r="4837" spans="1:19" x14ac:dyDescent="0.35">
      <c r="A4837">
        <v>3956</v>
      </c>
      <c r="B4837" t="s">
        <v>3562</v>
      </c>
      <c r="C4837" t="s">
        <v>649</v>
      </c>
      <c r="D4837" t="str">
        <f>MID(Table1[[#This Row],[Product ID]],5,2)</f>
        <v>BI</v>
      </c>
      <c r="E4837" t="str">
        <f>LEFT(Table1[[#This Row],[Product ID]],3)</f>
        <v>OFF</v>
      </c>
      <c r="F4837" s="10" t="e">
        <f>VLOOKUP(Table1[[#This Row],[Order ID]],Mapping!H4837:J12628,3,0)</f>
        <v>#N/A</v>
      </c>
      <c r="G4837" s="10" t="e">
        <f>VLOOKUP(Table1[[#This Row],[Order ID]],Mapping!H4837:K12628,4,0)</f>
        <v>#N/A</v>
      </c>
      <c r="H4837" t="str">
        <f>INDEX(Mapping!$B$2:$T$7793,MATCH(Data!$A4837,Mapping!$B$3:$B$7793,0),MATCH(Data!$H$1,Mapping!$B$2:$T$2,0))</f>
        <v>Second Class</v>
      </c>
      <c r="I4837" t="str">
        <f>INDEX(Mapping!$B$2:$T$7793,MATCH(Data!$A4837,Mapping!$B$3:$B$7793,0),MATCH(Data!$I$1,Mapping!$B$2:$T$2,0))</f>
        <v>Consumer</v>
      </c>
      <c r="J4837">
        <f>VLOOKUP($A4837,Mapping!$X$3:$Y$7793,2,0)</f>
        <v>53209</v>
      </c>
      <c r="K4837" t="str">
        <f>VLOOKUP($J4837,Mapping!$AB$3:$AC$475,2,0)</f>
        <v>Jonesboro</v>
      </c>
      <c r="L4837" t="str">
        <f>VLOOKUP($K4837,Mapping!$AF$3:$AG$475,2,0)</f>
        <v>Arkansas</v>
      </c>
      <c r="M4837" t="str">
        <f>VLOOKUP($L4837,Mapping!$AI$3:$AJ$48,2,0)</f>
        <v>United States</v>
      </c>
      <c r="N4837" t="str">
        <f>VLOOKUP($L4837,Mapping!$AI$3:$AK$48,3,0)</f>
        <v>South</v>
      </c>
      <c r="O4837" t="str">
        <f>VLOOKUP(Table1[[#This Row],[Column1]],Mapping!$AM$8:$AN$11,2,0)</f>
        <v>Office Supplies</v>
      </c>
      <c r="P4837" t="str">
        <f>VLOOKUP(Table1[[#This Row],[Column3]],Mapping!$AP$5:$AQ$22,2,0)</f>
        <v>Binders</v>
      </c>
      <c r="Q4837">
        <v>18.240000000000002</v>
      </c>
      <c r="R4837">
        <v>3</v>
      </c>
      <c r="S4837">
        <v>8.5727999999999991</v>
      </c>
    </row>
    <row r="4838" spans="1:19" x14ac:dyDescent="0.35">
      <c r="A4838">
        <v>6960</v>
      </c>
      <c r="B4838" t="s">
        <v>5301</v>
      </c>
      <c r="C4838" t="s">
        <v>4379</v>
      </c>
      <c r="D4838" t="str">
        <f>MID(Table1[[#This Row],[Product ID]],5,2)</f>
        <v>FU</v>
      </c>
      <c r="E4838" t="str">
        <f>LEFT(Table1[[#This Row],[Product ID]],3)</f>
        <v>FUR</v>
      </c>
      <c r="F4838" s="10">
        <f>VLOOKUP(Table1[[#This Row],[Order ID]],Mapping!H4838:J12629,3,0)</f>
        <v>41992</v>
      </c>
      <c r="G4838" s="10">
        <f>VLOOKUP(Table1[[#This Row],[Order ID]],Mapping!H4838:K12629,4,0)</f>
        <v>41998</v>
      </c>
      <c r="H4838" t="str">
        <f>INDEX(Mapping!$B$2:$T$7793,MATCH(Data!$A4838,Mapping!$B$3:$B$7793,0),MATCH(Data!$H$1,Mapping!$B$2:$T$2,0))</f>
        <v>Second Class</v>
      </c>
      <c r="I4838" t="str">
        <f>INDEX(Mapping!$B$2:$T$7793,MATCH(Data!$A4838,Mapping!$B$3:$B$7793,0),MATCH(Data!$I$1,Mapping!$B$2:$T$2,0))</f>
        <v>Corporate</v>
      </c>
      <c r="J4838">
        <f>VLOOKUP($A4838,Mapping!$X$3:$Y$7793,2,0)</f>
        <v>53209</v>
      </c>
      <c r="K4838" t="str">
        <f>VLOOKUP($J4838,Mapping!$AB$3:$AC$475,2,0)</f>
        <v>Jonesboro</v>
      </c>
      <c r="L4838" t="str">
        <f>VLOOKUP($K4838,Mapping!$AF$3:$AG$475,2,0)</f>
        <v>Arkansas</v>
      </c>
      <c r="M4838" t="str">
        <f>VLOOKUP($L4838,Mapping!$AI$3:$AJ$48,2,0)</f>
        <v>United States</v>
      </c>
      <c r="N4838" t="str">
        <f>VLOOKUP($L4838,Mapping!$AI$3:$AK$48,3,0)</f>
        <v>South</v>
      </c>
      <c r="O4838" t="str">
        <f>VLOOKUP(Table1[[#This Row],[Column1]],Mapping!$AM$8:$AN$11,2,0)</f>
        <v>Furniture</v>
      </c>
      <c r="P4838" t="str">
        <f>VLOOKUP(Table1[[#This Row],[Column3]],Mapping!$AP$5:$AQ$22,2,0)</f>
        <v>Furnishings</v>
      </c>
      <c r="Q4838">
        <v>99.949999999999989</v>
      </c>
      <c r="R4838">
        <v>5</v>
      </c>
      <c r="S4838">
        <v>22.988499999999998</v>
      </c>
    </row>
    <row r="4839" spans="1:19" x14ac:dyDescent="0.35">
      <c r="A4839">
        <v>6961</v>
      </c>
      <c r="B4839" t="s">
        <v>5301</v>
      </c>
      <c r="C4839" t="s">
        <v>2952</v>
      </c>
      <c r="D4839" t="str">
        <f>MID(Table1[[#This Row],[Product ID]],5,2)</f>
        <v>AC</v>
      </c>
      <c r="E4839" t="str">
        <f>LEFT(Table1[[#This Row],[Product ID]],3)</f>
        <v>TEC</v>
      </c>
      <c r="F4839" s="10">
        <f>VLOOKUP(Table1[[#This Row],[Order ID]],Mapping!H4839:J12630,3,0)</f>
        <v>41992</v>
      </c>
      <c r="G4839" s="10">
        <f>VLOOKUP(Table1[[#This Row],[Order ID]],Mapping!H4839:K12630,4,0)</f>
        <v>41998</v>
      </c>
      <c r="H4839" t="str">
        <f>INDEX(Mapping!$B$2:$T$7793,MATCH(Data!$A4839,Mapping!$B$3:$B$7793,0),MATCH(Data!$H$1,Mapping!$B$2:$T$2,0))</f>
        <v>Standard Class</v>
      </c>
      <c r="I4839" t="str">
        <f>INDEX(Mapping!$B$2:$T$7793,MATCH(Data!$A4839,Mapping!$B$3:$B$7793,0),MATCH(Data!$I$1,Mapping!$B$2:$T$2,0))</f>
        <v>Corporate</v>
      </c>
      <c r="J4839">
        <f>VLOOKUP($A4839,Mapping!$X$3:$Y$7793,2,0)</f>
        <v>53209</v>
      </c>
      <c r="K4839" t="str">
        <f>VLOOKUP($J4839,Mapping!$AB$3:$AC$475,2,0)</f>
        <v>Jonesboro</v>
      </c>
      <c r="L4839" t="str">
        <f>VLOOKUP($K4839,Mapping!$AF$3:$AG$475,2,0)</f>
        <v>Arkansas</v>
      </c>
      <c r="M4839" t="str">
        <f>VLOOKUP($L4839,Mapping!$AI$3:$AJ$48,2,0)</f>
        <v>United States</v>
      </c>
      <c r="N4839" t="str">
        <f>VLOOKUP($L4839,Mapping!$AI$3:$AK$48,3,0)</f>
        <v>South</v>
      </c>
      <c r="O4839" t="str">
        <f>VLOOKUP(Table1[[#This Row],[Column1]],Mapping!$AM$8:$AN$11,2,0)</f>
        <v>Technology</v>
      </c>
      <c r="P4839" t="str">
        <f>VLOOKUP(Table1[[#This Row],[Column3]],Mapping!$AP$5:$AQ$22,2,0)</f>
        <v>Accessories</v>
      </c>
      <c r="Q4839">
        <v>29.339999999999996</v>
      </c>
      <c r="R4839">
        <v>3</v>
      </c>
      <c r="S4839">
        <v>10.855799999999999</v>
      </c>
    </row>
    <row r="4840" spans="1:19" x14ac:dyDescent="0.35">
      <c r="A4840">
        <v>697</v>
      </c>
      <c r="B4840" t="s">
        <v>906</v>
      </c>
      <c r="C4840" t="s">
        <v>907</v>
      </c>
      <c r="D4840" t="str">
        <f>MID(Table1[[#This Row],[Product ID]],5,2)</f>
        <v>BO</v>
      </c>
      <c r="E4840" t="str">
        <f>LEFT(Table1[[#This Row],[Product ID]],3)</f>
        <v>FUR</v>
      </c>
      <c r="F4840" s="10" t="e">
        <f>VLOOKUP(Table1[[#This Row],[Order ID]],Mapping!H4840:J12631,3,0)</f>
        <v>#N/A</v>
      </c>
      <c r="G4840" s="10" t="e">
        <f>VLOOKUP(Table1[[#This Row],[Order ID]],Mapping!H4840:K12631,4,0)</f>
        <v>#N/A</v>
      </c>
      <c r="H4840" t="str">
        <f>INDEX(Mapping!$B$2:$T$7793,MATCH(Data!$A4840,Mapping!$B$3:$B$7793,0),MATCH(Data!$H$1,Mapping!$B$2:$T$2,0))</f>
        <v>Standard Class</v>
      </c>
      <c r="I4840" t="str">
        <f>INDEX(Mapping!$B$2:$T$7793,MATCH(Data!$A4840,Mapping!$B$3:$B$7793,0),MATCH(Data!$I$1,Mapping!$B$2:$T$2,0))</f>
        <v>Consumer</v>
      </c>
      <c r="J4840">
        <f>VLOOKUP($A4840,Mapping!$X$3:$Y$7793,2,0)</f>
        <v>10009</v>
      </c>
      <c r="K4840" t="str">
        <f>VLOOKUP($J4840,Mapping!$AB$3:$AC$475,2,0)</f>
        <v>Saint Paul</v>
      </c>
      <c r="L4840" t="str">
        <f>VLOOKUP($K4840,Mapping!$AF$3:$AG$475,2,0)</f>
        <v>Minnesota</v>
      </c>
      <c r="M4840" t="str">
        <f>VLOOKUP($L4840,Mapping!$AI$3:$AJ$48,2,0)</f>
        <v>United States</v>
      </c>
      <c r="N4840" t="str">
        <f>VLOOKUP($L4840,Mapping!$AI$3:$AK$48,3,0)</f>
        <v>Central</v>
      </c>
      <c r="O4840" t="str">
        <f>VLOOKUP(Table1[[#This Row],[Column1]],Mapping!$AM$8:$AN$11,2,0)</f>
        <v>Furniture</v>
      </c>
      <c r="P4840" t="str">
        <f>VLOOKUP(Table1[[#This Row],[Column3]],Mapping!$AP$5:$AQ$22,2,0)</f>
        <v>Bookcases</v>
      </c>
      <c r="Q4840">
        <v>323.13600000000002</v>
      </c>
      <c r="R4840">
        <v>4</v>
      </c>
      <c r="S4840">
        <v>12.117599999999968</v>
      </c>
    </row>
    <row r="4841" spans="1:19" x14ac:dyDescent="0.35">
      <c r="A4841">
        <v>699</v>
      </c>
      <c r="B4841" t="s">
        <v>906</v>
      </c>
      <c r="C4841" t="s">
        <v>909</v>
      </c>
      <c r="D4841" t="str">
        <f>MID(Table1[[#This Row],[Product ID]],5,2)</f>
        <v>BI</v>
      </c>
      <c r="E4841" t="str">
        <f>LEFT(Table1[[#This Row],[Product ID]],3)</f>
        <v>OFF</v>
      </c>
      <c r="F4841" s="10" t="e">
        <f>VLOOKUP(Table1[[#This Row],[Order ID]],Mapping!H4841:J12632,3,0)</f>
        <v>#N/A</v>
      </c>
      <c r="G4841" s="10" t="e">
        <f>VLOOKUP(Table1[[#This Row],[Order ID]],Mapping!H4841:K12632,4,0)</f>
        <v>#N/A</v>
      </c>
      <c r="H4841" t="str">
        <f>INDEX(Mapping!$B$2:$T$7793,MATCH(Data!$A4841,Mapping!$B$3:$B$7793,0),MATCH(Data!$H$1,Mapping!$B$2:$T$2,0))</f>
        <v>Standard Class</v>
      </c>
      <c r="I4841" t="str">
        <f>INDEX(Mapping!$B$2:$T$7793,MATCH(Data!$A4841,Mapping!$B$3:$B$7793,0),MATCH(Data!$I$1,Mapping!$B$2:$T$2,0))</f>
        <v>Consumer</v>
      </c>
      <c r="J4841">
        <f>VLOOKUP($A4841,Mapping!$X$3:$Y$7793,2,0)</f>
        <v>10009</v>
      </c>
      <c r="K4841" t="str">
        <f>VLOOKUP($J4841,Mapping!$AB$3:$AC$475,2,0)</f>
        <v>Saint Paul</v>
      </c>
      <c r="L4841" t="str">
        <f>VLOOKUP($K4841,Mapping!$AF$3:$AG$475,2,0)</f>
        <v>Minnesota</v>
      </c>
      <c r="M4841" t="str">
        <f>VLOOKUP($L4841,Mapping!$AI$3:$AJ$48,2,0)</f>
        <v>United States</v>
      </c>
      <c r="N4841" t="str">
        <f>VLOOKUP($L4841,Mapping!$AI$3:$AK$48,3,0)</f>
        <v>Central</v>
      </c>
      <c r="O4841" t="str">
        <f>VLOOKUP(Table1[[#This Row],[Column1]],Mapping!$AM$8:$AN$11,2,0)</f>
        <v>Office Supplies</v>
      </c>
      <c r="P4841" t="str">
        <f>VLOOKUP(Table1[[#This Row],[Column3]],Mapping!$AP$5:$AQ$22,2,0)</f>
        <v>Binders</v>
      </c>
      <c r="Q4841">
        <v>52.775999999999996</v>
      </c>
      <c r="R4841">
        <v>3</v>
      </c>
      <c r="S4841">
        <v>19.791</v>
      </c>
    </row>
    <row r="4842" spans="1:19" x14ac:dyDescent="0.35">
      <c r="A4842">
        <v>6025</v>
      </c>
      <c r="B4842" t="s">
        <v>4778</v>
      </c>
      <c r="C4842" t="s">
        <v>718</v>
      </c>
      <c r="D4842" t="str">
        <f>MID(Table1[[#This Row],[Product ID]],5,2)</f>
        <v>PA</v>
      </c>
      <c r="E4842" t="str">
        <f>LEFT(Table1[[#This Row],[Product ID]],3)</f>
        <v>OFF</v>
      </c>
      <c r="F4842" s="10">
        <f>VLOOKUP(Table1[[#This Row],[Order ID]],Mapping!H4842:J12633,3,0)</f>
        <v>41793</v>
      </c>
      <c r="G4842" s="10">
        <f>VLOOKUP(Table1[[#This Row],[Order ID]],Mapping!H4842:K12633,4,0)</f>
        <v>41799</v>
      </c>
      <c r="H4842" t="str">
        <f>INDEX(Mapping!$B$2:$T$7793,MATCH(Data!$A4842,Mapping!$B$3:$B$7793,0),MATCH(Data!$H$1,Mapping!$B$2:$T$2,0))</f>
        <v>First Class</v>
      </c>
      <c r="I4842" t="str">
        <f>INDEX(Mapping!$B$2:$T$7793,MATCH(Data!$A4842,Mapping!$B$3:$B$7793,0),MATCH(Data!$I$1,Mapping!$B$2:$T$2,0))</f>
        <v>Home Office</v>
      </c>
      <c r="J4842">
        <f>VLOOKUP($A4842,Mapping!$X$3:$Y$7793,2,0)</f>
        <v>77070</v>
      </c>
      <c r="K4842" t="str">
        <f>VLOOKUP($J4842,Mapping!$AB$3:$AC$475,2,0)</f>
        <v>Orland Park</v>
      </c>
      <c r="L4842" t="str">
        <f>VLOOKUP($K4842,Mapping!$AF$3:$AG$475,2,0)</f>
        <v>Illinois</v>
      </c>
      <c r="M4842" t="str">
        <f>VLOOKUP($L4842,Mapping!$AI$3:$AJ$48,2,0)</f>
        <v>United States</v>
      </c>
      <c r="N4842" t="str">
        <f>VLOOKUP($L4842,Mapping!$AI$3:$AK$48,3,0)</f>
        <v>Central</v>
      </c>
      <c r="O4842" t="str">
        <f>VLOOKUP(Table1[[#This Row],[Column1]],Mapping!$AM$8:$AN$11,2,0)</f>
        <v>Office Supplies</v>
      </c>
      <c r="P4842" t="str">
        <f>VLOOKUP(Table1[[#This Row],[Column3]],Mapping!$AP$5:$AQ$22,2,0)</f>
        <v>Paper</v>
      </c>
      <c r="Q4842">
        <v>10.688000000000001</v>
      </c>
      <c r="R4842">
        <v>2</v>
      </c>
      <c r="S4842">
        <v>3.7407999999999997</v>
      </c>
    </row>
    <row r="4843" spans="1:19" x14ac:dyDescent="0.35">
      <c r="A4843">
        <v>2201</v>
      </c>
      <c r="B4843" t="s">
        <v>2359</v>
      </c>
      <c r="C4843" t="s">
        <v>116</v>
      </c>
      <c r="D4843" t="str">
        <f>MID(Table1[[#This Row],[Product ID]],5,2)</f>
        <v>FU</v>
      </c>
      <c r="E4843" t="str">
        <f>LEFT(Table1[[#This Row],[Product ID]],3)</f>
        <v>FUR</v>
      </c>
      <c r="F4843" s="10" t="e">
        <f>VLOOKUP(Table1[[#This Row],[Order ID]],Mapping!H4843:J12634,3,0)</f>
        <v>#N/A</v>
      </c>
      <c r="G4843" s="10" t="e">
        <f>VLOOKUP(Table1[[#This Row],[Order ID]],Mapping!H4843:K12634,4,0)</f>
        <v>#N/A</v>
      </c>
      <c r="H4843" t="str">
        <f>INDEX(Mapping!$B$2:$T$7793,MATCH(Data!$A4843,Mapping!$B$3:$B$7793,0),MATCH(Data!$H$1,Mapping!$B$2:$T$2,0))</f>
        <v>First Class</v>
      </c>
      <c r="I4843" t="str">
        <f>INDEX(Mapping!$B$2:$T$7793,MATCH(Data!$A4843,Mapping!$B$3:$B$7793,0),MATCH(Data!$I$1,Mapping!$B$2:$T$2,0))</f>
        <v>Corporate</v>
      </c>
      <c r="J4843">
        <f>VLOOKUP($A4843,Mapping!$X$3:$Y$7793,2,0)</f>
        <v>88001</v>
      </c>
      <c r="K4843" t="str">
        <f>VLOOKUP($J4843,Mapping!$AB$3:$AC$475,2,0)</f>
        <v>Grand Rapids</v>
      </c>
      <c r="L4843" t="str">
        <f>VLOOKUP($K4843,Mapping!$AF$3:$AG$475,2,0)</f>
        <v>Michigan</v>
      </c>
      <c r="M4843" t="str">
        <f>VLOOKUP($L4843,Mapping!$AI$3:$AJ$48,2,0)</f>
        <v>United States</v>
      </c>
      <c r="N4843" t="str">
        <f>VLOOKUP($L4843,Mapping!$AI$3:$AK$48,3,0)</f>
        <v>Central</v>
      </c>
      <c r="O4843" t="str">
        <f>VLOOKUP(Table1[[#This Row],[Column1]],Mapping!$AM$8:$AN$11,2,0)</f>
        <v>Furniture</v>
      </c>
      <c r="P4843" t="str">
        <f>VLOOKUP(Table1[[#This Row],[Column3]],Mapping!$AP$5:$AQ$22,2,0)</f>
        <v>Furnishings</v>
      </c>
      <c r="Q4843">
        <v>41.37</v>
      </c>
      <c r="R4843">
        <v>3</v>
      </c>
      <c r="S4843">
        <v>17.375399999999999</v>
      </c>
    </row>
    <row r="4844" spans="1:19" x14ac:dyDescent="0.35">
      <c r="A4844">
        <v>1807</v>
      </c>
      <c r="B4844" t="s">
        <v>2019</v>
      </c>
      <c r="C4844" t="s">
        <v>1110</v>
      </c>
      <c r="D4844" t="str">
        <f>MID(Table1[[#This Row],[Product ID]],5,2)</f>
        <v>AR</v>
      </c>
      <c r="E4844" t="str">
        <f>LEFT(Table1[[#This Row],[Product ID]],3)</f>
        <v>OFF</v>
      </c>
      <c r="F4844" s="10" t="e">
        <f>VLOOKUP(Table1[[#This Row],[Order ID]],Mapping!H4844:J12635,3,0)</f>
        <v>#N/A</v>
      </c>
      <c r="G4844" s="10" t="e">
        <f>VLOOKUP(Table1[[#This Row],[Order ID]],Mapping!H4844:K12635,4,0)</f>
        <v>#N/A</v>
      </c>
      <c r="H4844" t="str">
        <f>INDEX(Mapping!$B$2:$T$7793,MATCH(Data!$A4844,Mapping!$B$3:$B$7793,0),MATCH(Data!$H$1,Mapping!$B$2:$T$2,0))</f>
        <v>Second Class</v>
      </c>
      <c r="I4844" t="str">
        <f>INDEX(Mapping!$B$2:$T$7793,MATCH(Data!$A4844,Mapping!$B$3:$B$7793,0),MATCH(Data!$I$1,Mapping!$B$2:$T$2,0))</f>
        <v>Corporate</v>
      </c>
      <c r="J4844">
        <f>VLOOKUP($A4844,Mapping!$X$3:$Y$7793,2,0)</f>
        <v>90032</v>
      </c>
      <c r="K4844" t="str">
        <f>VLOOKUP($J4844,Mapping!$AB$3:$AC$475,2,0)</f>
        <v>Seattle</v>
      </c>
      <c r="L4844" t="str">
        <f>VLOOKUP($K4844,Mapping!$AF$3:$AG$475,2,0)</f>
        <v>Washington</v>
      </c>
      <c r="M4844" t="str">
        <f>VLOOKUP($L4844,Mapping!$AI$3:$AJ$48,2,0)</f>
        <v>United States</v>
      </c>
      <c r="N4844" t="str">
        <f>VLOOKUP($L4844,Mapping!$AI$3:$AK$48,3,0)</f>
        <v>West</v>
      </c>
      <c r="O4844" t="str">
        <f>VLOOKUP(Table1[[#This Row],[Column1]],Mapping!$AM$8:$AN$11,2,0)</f>
        <v>Office Supplies</v>
      </c>
      <c r="P4844" t="str">
        <f>VLOOKUP(Table1[[#This Row],[Column3]],Mapping!$AP$5:$AQ$22,2,0)</f>
        <v>Art</v>
      </c>
      <c r="Q4844">
        <v>16.399999999999999</v>
      </c>
      <c r="R4844">
        <v>5</v>
      </c>
      <c r="S4844">
        <v>4.7559999999999985</v>
      </c>
    </row>
    <row r="4845" spans="1:19" x14ac:dyDescent="0.35">
      <c r="A4845">
        <v>2298</v>
      </c>
      <c r="B4845" t="s">
        <v>2438</v>
      </c>
      <c r="C4845" t="s">
        <v>1577</v>
      </c>
      <c r="D4845" t="str">
        <f>MID(Table1[[#This Row],[Product ID]],5,2)</f>
        <v>FU</v>
      </c>
      <c r="E4845" t="str">
        <f>LEFT(Table1[[#This Row],[Product ID]],3)</f>
        <v>FUR</v>
      </c>
      <c r="F4845" s="10" t="e">
        <f>VLOOKUP(Table1[[#This Row],[Order ID]],Mapping!H4845:J12636,3,0)</f>
        <v>#N/A</v>
      </c>
      <c r="G4845" s="10" t="e">
        <f>VLOOKUP(Table1[[#This Row],[Order ID]],Mapping!H4845:K12636,4,0)</f>
        <v>#N/A</v>
      </c>
      <c r="H4845" t="str">
        <f>INDEX(Mapping!$B$2:$T$7793,MATCH(Data!$A4845,Mapping!$B$3:$B$7793,0),MATCH(Data!$H$1,Mapping!$B$2:$T$2,0))</f>
        <v>First Class</v>
      </c>
      <c r="I4845" t="str">
        <f>INDEX(Mapping!$B$2:$T$7793,MATCH(Data!$A4845,Mapping!$B$3:$B$7793,0),MATCH(Data!$I$1,Mapping!$B$2:$T$2,0))</f>
        <v>Consumer</v>
      </c>
      <c r="J4845">
        <f>VLOOKUP($A4845,Mapping!$X$3:$Y$7793,2,0)</f>
        <v>48601</v>
      </c>
      <c r="K4845" t="str">
        <f>VLOOKUP($J4845,Mapping!$AB$3:$AC$475,2,0)</f>
        <v>Taylor</v>
      </c>
      <c r="L4845" t="str">
        <f>VLOOKUP($K4845,Mapping!$AF$3:$AG$475,2,0)</f>
        <v>Michigan</v>
      </c>
      <c r="M4845" t="str">
        <f>VLOOKUP($L4845,Mapping!$AI$3:$AJ$48,2,0)</f>
        <v>United States</v>
      </c>
      <c r="N4845" t="str">
        <f>VLOOKUP($L4845,Mapping!$AI$3:$AK$48,3,0)</f>
        <v>Central</v>
      </c>
      <c r="O4845" t="str">
        <f>VLOOKUP(Table1[[#This Row],[Column1]],Mapping!$AM$8:$AN$11,2,0)</f>
        <v>Furniture</v>
      </c>
      <c r="P4845" t="str">
        <f>VLOOKUP(Table1[[#This Row],[Column3]],Mapping!$AP$5:$AQ$22,2,0)</f>
        <v>Furnishings</v>
      </c>
      <c r="Q4845">
        <v>19.760000000000002</v>
      </c>
      <c r="R4845">
        <v>4</v>
      </c>
      <c r="S4845">
        <v>8.2992000000000008</v>
      </c>
    </row>
    <row r="4846" spans="1:19" x14ac:dyDescent="0.35">
      <c r="A4846">
        <v>4465</v>
      </c>
      <c r="B4846" t="s">
        <v>3894</v>
      </c>
      <c r="C4846" t="s">
        <v>2685</v>
      </c>
      <c r="D4846" t="str">
        <f>MID(Table1[[#This Row],[Product ID]],5,2)</f>
        <v>BO</v>
      </c>
      <c r="E4846" t="str">
        <f>LEFT(Table1[[#This Row],[Product ID]],3)</f>
        <v>FUR</v>
      </c>
      <c r="F4846" s="10" t="e">
        <f>VLOOKUP(Table1[[#This Row],[Order ID]],Mapping!H4846:J12637,3,0)</f>
        <v>#N/A</v>
      </c>
      <c r="G4846" s="10" t="e">
        <f>VLOOKUP(Table1[[#This Row],[Order ID]],Mapping!H4846:K12637,4,0)</f>
        <v>#N/A</v>
      </c>
      <c r="H4846" t="str">
        <f>INDEX(Mapping!$B$2:$T$7793,MATCH(Data!$A4846,Mapping!$B$3:$B$7793,0),MATCH(Data!$H$1,Mapping!$B$2:$T$2,0))</f>
        <v>Standard Class</v>
      </c>
      <c r="I4846" t="str">
        <f>INDEX(Mapping!$B$2:$T$7793,MATCH(Data!$A4846,Mapping!$B$3:$B$7793,0),MATCH(Data!$I$1,Mapping!$B$2:$T$2,0))</f>
        <v>Consumer</v>
      </c>
      <c r="J4846">
        <f>VLOOKUP($A4846,Mapping!$X$3:$Y$7793,2,0)</f>
        <v>6460</v>
      </c>
      <c r="K4846" t="str">
        <f>VLOOKUP($J4846,Mapping!$AB$3:$AC$475,2,0)</f>
        <v>Commerce City</v>
      </c>
      <c r="L4846" t="str">
        <f>VLOOKUP($K4846,Mapping!$AF$3:$AG$475,2,0)</f>
        <v>Colorado</v>
      </c>
      <c r="M4846" t="str">
        <f>VLOOKUP($L4846,Mapping!$AI$3:$AJ$48,2,0)</f>
        <v>United States</v>
      </c>
      <c r="N4846" t="str">
        <f>VLOOKUP($L4846,Mapping!$AI$3:$AK$48,3,0)</f>
        <v>West</v>
      </c>
      <c r="O4846" t="str">
        <f>VLOOKUP(Table1[[#This Row],[Column1]],Mapping!$AM$8:$AN$11,2,0)</f>
        <v>Furniture</v>
      </c>
      <c r="P4846" t="str">
        <f>VLOOKUP(Table1[[#This Row],[Column3]],Mapping!$AP$5:$AQ$22,2,0)</f>
        <v>Bookcases</v>
      </c>
      <c r="Q4846">
        <v>638.82000000000005</v>
      </c>
      <c r="R4846">
        <v>9</v>
      </c>
      <c r="S4846">
        <v>185.25779999999997</v>
      </c>
    </row>
    <row r="4847" spans="1:19" x14ac:dyDescent="0.35">
      <c r="A4847">
        <v>4466</v>
      </c>
      <c r="B4847" t="s">
        <v>3894</v>
      </c>
      <c r="C4847" t="s">
        <v>863</v>
      </c>
      <c r="D4847" t="str">
        <f>MID(Table1[[#This Row],[Product ID]],5,2)</f>
        <v>SU</v>
      </c>
      <c r="E4847" t="str">
        <f>LEFT(Table1[[#This Row],[Product ID]],3)</f>
        <v>OFF</v>
      </c>
      <c r="F4847" s="10" t="e">
        <f>VLOOKUP(Table1[[#This Row],[Order ID]],Mapping!H4847:J12638,3,0)</f>
        <v>#N/A</v>
      </c>
      <c r="G4847" s="10" t="e">
        <f>VLOOKUP(Table1[[#This Row],[Order ID]],Mapping!H4847:K12638,4,0)</f>
        <v>#N/A</v>
      </c>
      <c r="H4847" t="str">
        <f>INDEX(Mapping!$B$2:$T$7793,MATCH(Data!$A4847,Mapping!$B$3:$B$7793,0),MATCH(Data!$H$1,Mapping!$B$2:$T$2,0))</f>
        <v>First Class</v>
      </c>
      <c r="I4847" t="str">
        <f>INDEX(Mapping!$B$2:$T$7793,MATCH(Data!$A4847,Mapping!$B$3:$B$7793,0),MATCH(Data!$I$1,Mapping!$B$2:$T$2,0))</f>
        <v>Corporate</v>
      </c>
      <c r="J4847">
        <f>VLOOKUP($A4847,Mapping!$X$3:$Y$7793,2,0)</f>
        <v>6460</v>
      </c>
      <c r="K4847" t="str">
        <f>VLOOKUP($J4847,Mapping!$AB$3:$AC$475,2,0)</f>
        <v>Commerce City</v>
      </c>
      <c r="L4847" t="str">
        <f>VLOOKUP($K4847,Mapping!$AF$3:$AG$475,2,0)</f>
        <v>Colorado</v>
      </c>
      <c r="M4847" t="str">
        <f>VLOOKUP($L4847,Mapping!$AI$3:$AJ$48,2,0)</f>
        <v>United States</v>
      </c>
      <c r="N4847" t="str">
        <f>VLOOKUP($L4847,Mapping!$AI$3:$AK$48,3,0)</f>
        <v>West</v>
      </c>
      <c r="O4847" t="str">
        <f>VLOOKUP(Table1[[#This Row],[Column1]],Mapping!$AM$8:$AN$11,2,0)</f>
        <v>Office Supplies</v>
      </c>
      <c r="P4847" t="str">
        <f>VLOOKUP(Table1[[#This Row],[Column3]],Mapping!$AP$5:$AQ$22,2,0)</f>
        <v>Supplies</v>
      </c>
      <c r="Q4847">
        <v>30.69</v>
      </c>
      <c r="R4847">
        <v>3</v>
      </c>
      <c r="S4847">
        <v>7.9794000000000018</v>
      </c>
    </row>
    <row r="4848" spans="1:19" x14ac:dyDescent="0.35">
      <c r="A4848">
        <v>4467</v>
      </c>
      <c r="B4848" t="s">
        <v>3894</v>
      </c>
      <c r="C4848" t="s">
        <v>1336</v>
      </c>
      <c r="D4848" t="str">
        <f>MID(Table1[[#This Row],[Product ID]],5,2)</f>
        <v>FU</v>
      </c>
      <c r="E4848" t="str">
        <f>LEFT(Table1[[#This Row],[Product ID]],3)</f>
        <v>FUR</v>
      </c>
      <c r="F4848" s="10" t="e">
        <f>VLOOKUP(Table1[[#This Row],[Order ID]],Mapping!H4848:J12639,3,0)</f>
        <v>#N/A</v>
      </c>
      <c r="G4848" s="10" t="e">
        <f>VLOOKUP(Table1[[#This Row],[Order ID]],Mapping!H4848:K12639,4,0)</f>
        <v>#N/A</v>
      </c>
      <c r="H4848" t="str">
        <f>INDEX(Mapping!$B$2:$T$7793,MATCH(Data!$A4848,Mapping!$B$3:$B$7793,0),MATCH(Data!$H$1,Mapping!$B$2:$T$2,0))</f>
        <v>First Class</v>
      </c>
      <c r="I4848" t="str">
        <f>INDEX(Mapping!$B$2:$T$7793,MATCH(Data!$A4848,Mapping!$B$3:$B$7793,0),MATCH(Data!$I$1,Mapping!$B$2:$T$2,0))</f>
        <v>Corporate</v>
      </c>
      <c r="J4848">
        <f>VLOOKUP($A4848,Mapping!$X$3:$Y$7793,2,0)</f>
        <v>6460</v>
      </c>
      <c r="K4848" t="str">
        <f>VLOOKUP($J4848,Mapping!$AB$3:$AC$475,2,0)</f>
        <v>Commerce City</v>
      </c>
      <c r="L4848" t="str">
        <f>VLOOKUP($K4848,Mapping!$AF$3:$AG$475,2,0)</f>
        <v>Colorado</v>
      </c>
      <c r="M4848" t="str">
        <f>VLOOKUP($L4848,Mapping!$AI$3:$AJ$48,2,0)</f>
        <v>United States</v>
      </c>
      <c r="N4848" t="str">
        <f>VLOOKUP($L4848,Mapping!$AI$3:$AK$48,3,0)</f>
        <v>West</v>
      </c>
      <c r="O4848" t="str">
        <f>VLOOKUP(Table1[[#This Row],[Column1]],Mapping!$AM$8:$AN$11,2,0)</f>
        <v>Furniture</v>
      </c>
      <c r="P4848" t="str">
        <f>VLOOKUP(Table1[[#This Row],[Column3]],Mapping!$AP$5:$AQ$22,2,0)</f>
        <v>Furnishings</v>
      </c>
      <c r="Q4848">
        <v>25.16</v>
      </c>
      <c r="R4848">
        <v>2</v>
      </c>
      <c r="S4848">
        <v>8.5543999999999976</v>
      </c>
    </row>
    <row r="4849" spans="1:19" x14ac:dyDescent="0.35">
      <c r="A4849">
        <v>3832</v>
      </c>
      <c r="B4849" t="s">
        <v>3483</v>
      </c>
      <c r="C4849" t="s">
        <v>1753</v>
      </c>
      <c r="D4849" t="str">
        <f>MID(Table1[[#This Row],[Product ID]],5,2)</f>
        <v>AR</v>
      </c>
      <c r="E4849" t="str">
        <f>LEFT(Table1[[#This Row],[Product ID]],3)</f>
        <v>OFF</v>
      </c>
      <c r="F4849" s="10" t="e">
        <f>VLOOKUP(Table1[[#This Row],[Order ID]],Mapping!H4849:J12640,3,0)</f>
        <v>#N/A</v>
      </c>
      <c r="G4849" s="10" t="e">
        <f>VLOOKUP(Table1[[#This Row],[Order ID]],Mapping!H4849:K12640,4,0)</f>
        <v>#N/A</v>
      </c>
      <c r="H4849" t="str">
        <f>INDEX(Mapping!$B$2:$T$7793,MATCH(Data!$A4849,Mapping!$B$3:$B$7793,0),MATCH(Data!$H$1,Mapping!$B$2:$T$2,0))</f>
        <v>First Class</v>
      </c>
      <c r="I4849" t="str">
        <f>INDEX(Mapping!$B$2:$T$7793,MATCH(Data!$A4849,Mapping!$B$3:$B$7793,0),MATCH(Data!$I$1,Mapping!$B$2:$T$2,0))</f>
        <v>Consumer</v>
      </c>
      <c r="J4849">
        <f>VLOOKUP($A4849,Mapping!$X$3:$Y$7793,2,0)</f>
        <v>98103</v>
      </c>
      <c r="K4849" t="str">
        <f>VLOOKUP($J4849,Mapping!$AB$3:$AC$475,2,0)</f>
        <v>Fort Worth</v>
      </c>
      <c r="L4849" t="str">
        <f>VLOOKUP($K4849,Mapping!$AF$3:$AG$475,2,0)</f>
        <v>Texas</v>
      </c>
      <c r="M4849" t="str">
        <f>VLOOKUP($L4849,Mapping!$AI$3:$AJ$48,2,0)</f>
        <v>United States</v>
      </c>
      <c r="N4849" t="str">
        <f>VLOOKUP($L4849,Mapping!$AI$3:$AK$48,3,0)</f>
        <v>Central</v>
      </c>
      <c r="O4849" t="str">
        <f>VLOOKUP(Table1[[#This Row],[Column1]],Mapping!$AM$8:$AN$11,2,0)</f>
        <v>Office Supplies</v>
      </c>
      <c r="P4849" t="str">
        <f>VLOOKUP(Table1[[#This Row],[Column3]],Mapping!$AP$5:$AQ$22,2,0)</f>
        <v>Art</v>
      </c>
      <c r="Q4849">
        <v>23.1</v>
      </c>
      <c r="R4849">
        <v>2</v>
      </c>
      <c r="S4849">
        <v>6.93</v>
      </c>
    </row>
    <row r="4850" spans="1:19" x14ac:dyDescent="0.35">
      <c r="A4850">
        <v>6305</v>
      </c>
      <c r="B4850" t="s">
        <v>4928</v>
      </c>
      <c r="C4850" t="s">
        <v>1277</v>
      </c>
      <c r="D4850" t="str">
        <f>MID(Table1[[#This Row],[Product ID]],5,2)</f>
        <v>AR</v>
      </c>
      <c r="E4850" t="str">
        <f>LEFT(Table1[[#This Row],[Product ID]],3)</f>
        <v>OFF</v>
      </c>
      <c r="F4850" s="10">
        <f>VLOOKUP(Table1[[#This Row],[Order ID]],Mapping!H4850:J12641,3,0)</f>
        <v>41952</v>
      </c>
      <c r="G4850" s="10">
        <f>VLOOKUP(Table1[[#This Row],[Order ID]],Mapping!H4850:K12641,4,0)</f>
        <v>41957</v>
      </c>
      <c r="H4850" t="str">
        <f>INDEX(Mapping!$B$2:$T$7793,MATCH(Data!$A4850,Mapping!$B$3:$B$7793,0),MATCH(Data!$H$1,Mapping!$B$2:$T$2,0))</f>
        <v>Standard Class</v>
      </c>
      <c r="I4850" t="str">
        <f>INDEX(Mapping!$B$2:$T$7793,MATCH(Data!$A4850,Mapping!$B$3:$B$7793,0),MATCH(Data!$I$1,Mapping!$B$2:$T$2,0))</f>
        <v>Consumer</v>
      </c>
      <c r="J4850">
        <f>VLOOKUP($A4850,Mapping!$X$3:$Y$7793,2,0)</f>
        <v>10035</v>
      </c>
      <c r="K4850" t="str">
        <f>VLOOKUP($J4850,Mapping!$AB$3:$AC$475,2,0)</f>
        <v>Grand Prairie</v>
      </c>
      <c r="L4850" t="str">
        <f>VLOOKUP($K4850,Mapping!$AF$3:$AG$475,2,0)</f>
        <v>Texas</v>
      </c>
      <c r="M4850" t="str">
        <f>VLOOKUP($L4850,Mapping!$AI$3:$AJ$48,2,0)</f>
        <v>United States</v>
      </c>
      <c r="N4850" t="str">
        <f>VLOOKUP($L4850,Mapping!$AI$3:$AK$48,3,0)</f>
        <v>Central</v>
      </c>
      <c r="O4850" t="str">
        <f>VLOOKUP(Table1[[#This Row],[Column1]],Mapping!$AM$8:$AN$11,2,0)</f>
        <v>Office Supplies</v>
      </c>
      <c r="P4850" t="str">
        <f>VLOOKUP(Table1[[#This Row],[Column3]],Mapping!$AP$5:$AQ$22,2,0)</f>
        <v>Art</v>
      </c>
      <c r="Q4850">
        <v>109.9</v>
      </c>
      <c r="R4850">
        <v>5</v>
      </c>
      <c r="S4850">
        <v>32.97</v>
      </c>
    </row>
    <row r="4851" spans="1:19" x14ac:dyDescent="0.35">
      <c r="A4851">
        <v>2328</v>
      </c>
      <c r="B4851" t="s">
        <v>2457</v>
      </c>
      <c r="C4851" t="s">
        <v>1346</v>
      </c>
      <c r="D4851" t="str">
        <f>MID(Table1[[#This Row],[Product ID]],5,2)</f>
        <v>PA</v>
      </c>
      <c r="E4851" t="str">
        <f>LEFT(Table1[[#This Row],[Product ID]],3)</f>
        <v>OFF</v>
      </c>
      <c r="F4851" s="10" t="e">
        <f>VLOOKUP(Table1[[#This Row],[Order ID]],Mapping!H4851:J12642,3,0)</f>
        <v>#N/A</v>
      </c>
      <c r="G4851" s="10" t="e">
        <f>VLOOKUP(Table1[[#This Row],[Order ID]],Mapping!H4851:K12642,4,0)</f>
        <v>#N/A</v>
      </c>
      <c r="H4851" t="str">
        <f>INDEX(Mapping!$B$2:$T$7793,MATCH(Data!$A4851,Mapping!$B$3:$B$7793,0),MATCH(Data!$H$1,Mapping!$B$2:$T$2,0))</f>
        <v>Standard Class</v>
      </c>
      <c r="I4851" t="str">
        <f>INDEX(Mapping!$B$2:$T$7793,MATCH(Data!$A4851,Mapping!$B$3:$B$7793,0),MATCH(Data!$I$1,Mapping!$B$2:$T$2,0))</f>
        <v>Consumer</v>
      </c>
      <c r="J4851">
        <f>VLOOKUP($A4851,Mapping!$X$3:$Y$7793,2,0)</f>
        <v>98115</v>
      </c>
      <c r="K4851" t="str">
        <f>VLOOKUP($J4851,Mapping!$AB$3:$AC$475,2,0)</f>
        <v>Whittier</v>
      </c>
      <c r="L4851" t="str">
        <f>VLOOKUP($K4851,Mapping!$AF$3:$AG$475,2,0)</f>
        <v>California</v>
      </c>
      <c r="M4851" t="str">
        <f>VLOOKUP($L4851,Mapping!$AI$3:$AJ$48,2,0)</f>
        <v>United States</v>
      </c>
      <c r="N4851" t="str">
        <f>VLOOKUP($L4851,Mapping!$AI$3:$AK$48,3,0)</f>
        <v>West</v>
      </c>
      <c r="O4851" t="str">
        <f>VLOOKUP(Table1[[#This Row],[Column1]],Mapping!$AM$8:$AN$11,2,0)</f>
        <v>Office Supplies</v>
      </c>
      <c r="P4851" t="str">
        <f>VLOOKUP(Table1[[#This Row],[Column3]],Mapping!$AP$5:$AQ$22,2,0)</f>
        <v>Paper</v>
      </c>
      <c r="Q4851">
        <v>20.34</v>
      </c>
      <c r="R4851">
        <v>3</v>
      </c>
      <c r="S4851">
        <v>9.3563999999999989</v>
      </c>
    </row>
    <row r="4852" spans="1:19" x14ac:dyDescent="0.35">
      <c r="A4852">
        <v>628</v>
      </c>
      <c r="B4852" t="s">
        <v>818</v>
      </c>
      <c r="C4852" t="s">
        <v>819</v>
      </c>
      <c r="D4852" t="str">
        <f>MID(Table1[[#This Row],[Product ID]],5,2)</f>
        <v>AC</v>
      </c>
      <c r="E4852" t="str">
        <f>LEFT(Table1[[#This Row],[Product ID]],3)</f>
        <v>TEC</v>
      </c>
      <c r="F4852" s="10" t="e">
        <f>VLOOKUP(Table1[[#This Row],[Order ID]],Mapping!H4852:J12643,3,0)</f>
        <v>#N/A</v>
      </c>
      <c r="G4852" s="10" t="e">
        <f>VLOOKUP(Table1[[#This Row],[Order ID]],Mapping!H4852:K12643,4,0)</f>
        <v>#N/A</v>
      </c>
      <c r="H4852" t="str">
        <f>INDEX(Mapping!$B$2:$T$7793,MATCH(Data!$A4852,Mapping!$B$3:$B$7793,0),MATCH(Data!$H$1,Mapping!$B$2:$T$2,0))</f>
        <v>Same Day</v>
      </c>
      <c r="I4852" t="str">
        <f>INDEX(Mapping!$B$2:$T$7793,MATCH(Data!$A4852,Mapping!$B$3:$B$7793,0),MATCH(Data!$I$1,Mapping!$B$2:$T$2,0))</f>
        <v>Consumer</v>
      </c>
      <c r="J4852">
        <f>VLOOKUP($A4852,Mapping!$X$3:$Y$7793,2,0)</f>
        <v>92704</v>
      </c>
      <c r="K4852" t="str">
        <f>VLOOKUP($J4852,Mapping!$AB$3:$AC$475,2,0)</f>
        <v>Roswell</v>
      </c>
      <c r="L4852" t="str">
        <f>VLOOKUP($K4852,Mapping!$AF$3:$AG$475,2,0)</f>
        <v>Georgia</v>
      </c>
      <c r="M4852" t="str">
        <f>VLOOKUP($L4852,Mapping!$AI$3:$AJ$48,2,0)</f>
        <v>United States</v>
      </c>
      <c r="N4852" t="str">
        <f>VLOOKUP($L4852,Mapping!$AI$3:$AK$48,3,0)</f>
        <v>South</v>
      </c>
      <c r="O4852" t="str">
        <f>VLOOKUP(Table1[[#This Row],[Column1]],Mapping!$AM$8:$AN$11,2,0)</f>
        <v>Technology</v>
      </c>
      <c r="P4852" t="str">
        <f>VLOOKUP(Table1[[#This Row],[Column3]],Mapping!$AP$5:$AQ$22,2,0)</f>
        <v>Accessories</v>
      </c>
      <c r="Q4852">
        <v>1399.93</v>
      </c>
      <c r="R4852">
        <v>7</v>
      </c>
      <c r="S4852">
        <v>601.96990000000005</v>
      </c>
    </row>
    <row r="4853" spans="1:19" x14ac:dyDescent="0.35">
      <c r="A4853">
        <v>1333</v>
      </c>
      <c r="B4853" t="s">
        <v>1581</v>
      </c>
      <c r="C4853" t="s">
        <v>952</v>
      </c>
      <c r="D4853" t="str">
        <f>MID(Table1[[#This Row],[Product ID]],5,2)</f>
        <v>PA</v>
      </c>
      <c r="E4853" t="str">
        <f>LEFT(Table1[[#This Row],[Product ID]],3)</f>
        <v>OFF</v>
      </c>
      <c r="F4853" s="10" t="e">
        <f>VLOOKUP(Table1[[#This Row],[Order ID]],Mapping!H4853:J12644,3,0)</f>
        <v>#N/A</v>
      </c>
      <c r="G4853" s="10" t="e">
        <f>VLOOKUP(Table1[[#This Row],[Order ID]],Mapping!H4853:K12644,4,0)</f>
        <v>#N/A</v>
      </c>
      <c r="H4853" t="str">
        <f>INDEX(Mapping!$B$2:$T$7793,MATCH(Data!$A4853,Mapping!$B$3:$B$7793,0),MATCH(Data!$H$1,Mapping!$B$2:$T$2,0))</f>
        <v>First Class</v>
      </c>
      <c r="I4853" t="str">
        <f>INDEX(Mapping!$B$2:$T$7793,MATCH(Data!$A4853,Mapping!$B$3:$B$7793,0),MATCH(Data!$I$1,Mapping!$B$2:$T$2,0))</f>
        <v>Corporate</v>
      </c>
      <c r="J4853">
        <f>VLOOKUP($A4853,Mapping!$X$3:$Y$7793,2,0)</f>
        <v>19140</v>
      </c>
      <c r="K4853" t="str">
        <f>VLOOKUP($J4853,Mapping!$AB$3:$AC$475,2,0)</f>
        <v>Orem</v>
      </c>
      <c r="L4853" t="str">
        <f>VLOOKUP($K4853,Mapping!$AF$3:$AG$475,2,0)</f>
        <v>Utah</v>
      </c>
      <c r="M4853" t="str">
        <f>VLOOKUP($L4853,Mapping!$AI$3:$AJ$48,2,0)</f>
        <v>United States</v>
      </c>
      <c r="N4853" t="str">
        <f>VLOOKUP($L4853,Mapping!$AI$3:$AK$48,3,0)</f>
        <v>West</v>
      </c>
      <c r="O4853" t="str">
        <f>VLOOKUP(Table1[[#This Row],[Column1]],Mapping!$AM$8:$AN$11,2,0)</f>
        <v>Office Supplies</v>
      </c>
      <c r="P4853" t="str">
        <f>VLOOKUP(Table1[[#This Row],[Column3]],Mapping!$AP$5:$AQ$22,2,0)</f>
        <v>Paper</v>
      </c>
      <c r="Q4853">
        <v>10.368000000000002</v>
      </c>
      <c r="R4853">
        <v>2</v>
      </c>
      <c r="S4853">
        <v>3.6288</v>
      </c>
    </row>
    <row r="4854" spans="1:19" x14ac:dyDescent="0.35">
      <c r="A4854">
        <v>2248</v>
      </c>
      <c r="B4854" t="s">
        <v>2395</v>
      </c>
      <c r="C4854" t="s">
        <v>2396</v>
      </c>
      <c r="D4854" t="str">
        <f>MID(Table1[[#This Row],[Product ID]],5,2)</f>
        <v>FU</v>
      </c>
      <c r="E4854" t="str">
        <f>LEFT(Table1[[#This Row],[Product ID]],3)</f>
        <v>FUR</v>
      </c>
      <c r="F4854" s="10" t="e">
        <f>VLOOKUP(Table1[[#This Row],[Order ID]],Mapping!H4854:J12645,3,0)</f>
        <v>#N/A</v>
      </c>
      <c r="G4854" s="10" t="e">
        <f>VLOOKUP(Table1[[#This Row],[Order ID]],Mapping!H4854:K12645,4,0)</f>
        <v>#N/A</v>
      </c>
      <c r="H4854" t="str">
        <f>INDEX(Mapping!$B$2:$T$7793,MATCH(Data!$A4854,Mapping!$B$3:$B$7793,0),MATCH(Data!$H$1,Mapping!$B$2:$T$2,0))</f>
        <v>Second Class</v>
      </c>
      <c r="I4854" t="str">
        <f>INDEX(Mapping!$B$2:$T$7793,MATCH(Data!$A4854,Mapping!$B$3:$B$7793,0),MATCH(Data!$I$1,Mapping!$B$2:$T$2,0))</f>
        <v>Consumer</v>
      </c>
      <c r="J4854">
        <f>VLOOKUP($A4854,Mapping!$X$3:$Y$7793,2,0)</f>
        <v>33710</v>
      </c>
      <c r="K4854" t="str">
        <f>VLOOKUP($J4854,Mapping!$AB$3:$AC$475,2,0)</f>
        <v>Gastonia</v>
      </c>
      <c r="L4854" t="str">
        <f>VLOOKUP($K4854,Mapping!$AF$3:$AG$475,2,0)</f>
        <v>North Carolina</v>
      </c>
      <c r="M4854" t="str">
        <f>VLOOKUP($L4854,Mapping!$AI$3:$AJ$48,2,0)</f>
        <v>United States</v>
      </c>
      <c r="N4854" t="str">
        <f>VLOOKUP($L4854,Mapping!$AI$3:$AK$48,3,0)</f>
        <v>South</v>
      </c>
      <c r="O4854" t="str">
        <f>VLOOKUP(Table1[[#This Row],[Column1]],Mapping!$AM$8:$AN$11,2,0)</f>
        <v>Furniture</v>
      </c>
      <c r="P4854" t="str">
        <f>VLOOKUP(Table1[[#This Row],[Column3]],Mapping!$AP$5:$AQ$22,2,0)</f>
        <v>Furnishings</v>
      </c>
      <c r="Q4854">
        <v>17.088000000000001</v>
      </c>
      <c r="R4854">
        <v>2</v>
      </c>
      <c r="S4854">
        <v>1.0679999999999996</v>
      </c>
    </row>
    <row r="4855" spans="1:19" x14ac:dyDescent="0.35">
      <c r="A4855">
        <v>2880</v>
      </c>
      <c r="B4855" t="s">
        <v>2857</v>
      </c>
      <c r="C4855" t="s">
        <v>368</v>
      </c>
      <c r="D4855" t="str">
        <f>MID(Table1[[#This Row],[Product ID]],5,2)</f>
        <v>AR</v>
      </c>
      <c r="E4855" t="str">
        <f>LEFT(Table1[[#This Row],[Product ID]],3)</f>
        <v>OFF</v>
      </c>
      <c r="F4855" s="10" t="e">
        <f>VLOOKUP(Table1[[#This Row],[Order ID]],Mapping!H4855:J12646,3,0)</f>
        <v>#N/A</v>
      </c>
      <c r="G4855" s="10" t="e">
        <f>VLOOKUP(Table1[[#This Row],[Order ID]],Mapping!H4855:K12646,4,0)</f>
        <v>#N/A</v>
      </c>
      <c r="H4855" t="str">
        <f>INDEX(Mapping!$B$2:$T$7793,MATCH(Data!$A4855,Mapping!$B$3:$B$7793,0),MATCH(Data!$H$1,Mapping!$B$2:$T$2,0))</f>
        <v>Standard Class</v>
      </c>
      <c r="I4855" t="str">
        <f>INDEX(Mapping!$B$2:$T$7793,MATCH(Data!$A4855,Mapping!$B$3:$B$7793,0),MATCH(Data!$I$1,Mapping!$B$2:$T$2,0))</f>
        <v>Home Office</v>
      </c>
      <c r="J4855">
        <f>VLOOKUP($A4855,Mapping!$X$3:$Y$7793,2,0)</f>
        <v>77070</v>
      </c>
      <c r="K4855" t="str">
        <f>VLOOKUP($J4855,Mapping!$AB$3:$AC$475,2,0)</f>
        <v>Orland Park</v>
      </c>
      <c r="L4855" t="str">
        <f>VLOOKUP($K4855,Mapping!$AF$3:$AG$475,2,0)</f>
        <v>Illinois</v>
      </c>
      <c r="M4855" t="str">
        <f>VLOOKUP($L4855,Mapping!$AI$3:$AJ$48,2,0)</f>
        <v>United States</v>
      </c>
      <c r="N4855" t="str">
        <f>VLOOKUP($L4855,Mapping!$AI$3:$AK$48,3,0)</f>
        <v>Central</v>
      </c>
      <c r="O4855" t="str">
        <f>VLOOKUP(Table1[[#This Row],[Column1]],Mapping!$AM$8:$AN$11,2,0)</f>
        <v>Office Supplies</v>
      </c>
      <c r="P4855" t="str">
        <f>VLOOKUP(Table1[[#This Row],[Column3]],Mapping!$AP$5:$AQ$22,2,0)</f>
        <v>Art</v>
      </c>
      <c r="Q4855">
        <v>35.712000000000003</v>
      </c>
      <c r="R4855">
        <v>8</v>
      </c>
      <c r="S4855">
        <v>2.2319999999999958</v>
      </c>
    </row>
    <row r="4856" spans="1:19" x14ac:dyDescent="0.35">
      <c r="A4856">
        <v>569</v>
      </c>
      <c r="B4856" t="s">
        <v>751</v>
      </c>
      <c r="C4856" t="s">
        <v>752</v>
      </c>
      <c r="D4856" t="str">
        <f>MID(Table1[[#This Row],[Product ID]],5,2)</f>
        <v>EN</v>
      </c>
      <c r="E4856" t="str">
        <f>LEFT(Table1[[#This Row],[Product ID]],3)</f>
        <v>OFF</v>
      </c>
      <c r="F4856" s="10" t="e">
        <f>VLOOKUP(Table1[[#This Row],[Order ID]],Mapping!H4856:J12647,3,0)</f>
        <v>#N/A</v>
      </c>
      <c r="G4856" s="10" t="e">
        <f>VLOOKUP(Table1[[#This Row],[Order ID]],Mapping!H4856:K12647,4,0)</f>
        <v>#N/A</v>
      </c>
      <c r="H4856" t="str">
        <f>INDEX(Mapping!$B$2:$T$7793,MATCH(Data!$A4856,Mapping!$B$3:$B$7793,0),MATCH(Data!$H$1,Mapping!$B$2:$T$2,0))</f>
        <v>Standard Class</v>
      </c>
      <c r="I4856" t="str">
        <f>INDEX(Mapping!$B$2:$T$7793,MATCH(Data!$A4856,Mapping!$B$3:$B$7793,0),MATCH(Data!$I$1,Mapping!$B$2:$T$2,0))</f>
        <v>Corporate</v>
      </c>
      <c r="J4856">
        <f>VLOOKUP($A4856,Mapping!$X$3:$Y$7793,2,0)</f>
        <v>78745</v>
      </c>
      <c r="K4856" t="str">
        <f>VLOOKUP($J4856,Mapping!$AB$3:$AC$475,2,0)</f>
        <v>Costa Mesa</v>
      </c>
      <c r="L4856" t="str">
        <f>VLOOKUP($K4856,Mapping!$AF$3:$AG$475,2,0)</f>
        <v>California</v>
      </c>
      <c r="M4856" t="str">
        <f>VLOOKUP($L4856,Mapping!$AI$3:$AJ$48,2,0)</f>
        <v>United States</v>
      </c>
      <c r="N4856" t="str">
        <f>VLOOKUP($L4856,Mapping!$AI$3:$AK$48,3,0)</f>
        <v>West</v>
      </c>
      <c r="O4856" t="str">
        <f>VLOOKUP(Table1[[#This Row],[Column1]],Mapping!$AM$8:$AN$11,2,0)</f>
        <v>Office Supplies</v>
      </c>
      <c r="P4856" t="str">
        <f>VLOOKUP(Table1[[#This Row],[Column3]],Mapping!$AP$5:$AQ$22,2,0)</f>
        <v>Envelopes</v>
      </c>
      <c r="Q4856">
        <v>17.568000000000001</v>
      </c>
      <c r="R4856">
        <v>2</v>
      </c>
      <c r="S4856">
        <v>6.3684000000000003</v>
      </c>
    </row>
    <row r="4857" spans="1:19" x14ac:dyDescent="0.35">
      <c r="A4857">
        <v>5222</v>
      </c>
      <c r="B4857" t="s">
        <v>4324</v>
      </c>
      <c r="C4857" t="s">
        <v>2253</v>
      </c>
      <c r="D4857" t="str">
        <f>MID(Table1[[#This Row],[Product ID]],5,2)</f>
        <v>PA</v>
      </c>
      <c r="E4857" t="str">
        <f>LEFT(Table1[[#This Row],[Product ID]],3)</f>
        <v>OFF</v>
      </c>
      <c r="F4857" s="10">
        <f>VLOOKUP(Table1[[#This Row],[Order ID]],Mapping!H4857:J12648,3,0)</f>
        <v>41913</v>
      </c>
      <c r="G4857" s="10">
        <f>VLOOKUP(Table1[[#This Row],[Order ID]],Mapping!H4857:K12648,4,0)</f>
        <v>41915</v>
      </c>
      <c r="H4857" t="str">
        <f>INDEX(Mapping!$B$2:$T$7793,MATCH(Data!$A4857,Mapping!$B$3:$B$7793,0),MATCH(Data!$H$1,Mapping!$B$2:$T$2,0))</f>
        <v>Second Class</v>
      </c>
      <c r="I4857" t="str">
        <f>INDEX(Mapping!$B$2:$T$7793,MATCH(Data!$A4857,Mapping!$B$3:$B$7793,0),MATCH(Data!$I$1,Mapping!$B$2:$T$2,0))</f>
        <v>Home Office</v>
      </c>
      <c r="J4857">
        <f>VLOOKUP($A4857,Mapping!$X$3:$Y$7793,2,0)</f>
        <v>21215</v>
      </c>
      <c r="K4857" t="str">
        <f>VLOOKUP($J4857,Mapping!$AB$3:$AC$475,2,0)</f>
        <v>Rancho Cucamonga</v>
      </c>
      <c r="L4857" t="str">
        <f>VLOOKUP($K4857,Mapping!$AF$3:$AG$475,2,0)</f>
        <v>California</v>
      </c>
      <c r="M4857" t="str">
        <f>VLOOKUP($L4857,Mapping!$AI$3:$AJ$48,2,0)</f>
        <v>United States</v>
      </c>
      <c r="N4857" t="str">
        <f>VLOOKUP($L4857,Mapping!$AI$3:$AK$48,3,0)</f>
        <v>West</v>
      </c>
      <c r="O4857" t="str">
        <f>VLOOKUP(Table1[[#This Row],[Column1]],Mapping!$AM$8:$AN$11,2,0)</f>
        <v>Office Supplies</v>
      </c>
      <c r="P4857" t="str">
        <f>VLOOKUP(Table1[[#This Row],[Column3]],Mapping!$AP$5:$AQ$22,2,0)</f>
        <v>Paper</v>
      </c>
      <c r="Q4857">
        <v>164.88</v>
      </c>
      <c r="R4857">
        <v>3</v>
      </c>
      <c r="S4857">
        <v>80.791200000000003</v>
      </c>
    </row>
    <row r="4858" spans="1:19" x14ac:dyDescent="0.35">
      <c r="A4858">
        <v>6485</v>
      </c>
      <c r="B4858" t="s">
        <v>5025</v>
      </c>
      <c r="C4858" t="s">
        <v>502</v>
      </c>
      <c r="D4858" t="str">
        <f>MID(Table1[[#This Row],[Product ID]],5,2)</f>
        <v>ST</v>
      </c>
      <c r="E4858" t="str">
        <f>LEFT(Table1[[#This Row],[Product ID]],3)</f>
        <v>OFF</v>
      </c>
      <c r="F4858" s="10">
        <f>VLOOKUP(Table1[[#This Row],[Order ID]],Mapping!H4858:J12649,3,0)</f>
        <v>41891</v>
      </c>
      <c r="G4858" s="10">
        <f>VLOOKUP(Table1[[#This Row],[Order ID]],Mapping!H4858:K12649,4,0)</f>
        <v>41892</v>
      </c>
      <c r="H4858" t="str">
        <f>INDEX(Mapping!$B$2:$T$7793,MATCH(Data!$A4858,Mapping!$B$3:$B$7793,0),MATCH(Data!$H$1,Mapping!$B$2:$T$2,0))</f>
        <v>Standard Class</v>
      </c>
      <c r="I4858" t="str">
        <f>INDEX(Mapping!$B$2:$T$7793,MATCH(Data!$A4858,Mapping!$B$3:$B$7793,0),MATCH(Data!$I$1,Mapping!$B$2:$T$2,0))</f>
        <v>Consumer</v>
      </c>
      <c r="J4858">
        <f>VLOOKUP($A4858,Mapping!$X$3:$Y$7793,2,0)</f>
        <v>33012</v>
      </c>
      <c r="K4858" t="str">
        <f>VLOOKUP($J4858,Mapping!$AB$3:$AC$475,2,0)</f>
        <v>Murrieta</v>
      </c>
      <c r="L4858" t="str">
        <f>VLOOKUP($K4858,Mapping!$AF$3:$AG$475,2,0)</f>
        <v>California</v>
      </c>
      <c r="M4858" t="str">
        <f>VLOOKUP($L4858,Mapping!$AI$3:$AJ$48,2,0)</f>
        <v>United States</v>
      </c>
      <c r="N4858" t="str">
        <f>VLOOKUP($L4858,Mapping!$AI$3:$AK$48,3,0)</f>
        <v>West</v>
      </c>
      <c r="O4858" t="str">
        <f>VLOOKUP(Table1[[#This Row],[Column1]],Mapping!$AM$8:$AN$11,2,0)</f>
        <v>Office Supplies</v>
      </c>
      <c r="P4858" t="str">
        <f>VLOOKUP(Table1[[#This Row],[Column3]],Mapping!$AP$5:$AQ$22,2,0)</f>
        <v>Storage</v>
      </c>
      <c r="Q4858">
        <v>61.68</v>
      </c>
      <c r="R4858">
        <v>5</v>
      </c>
      <c r="S4858">
        <v>5.3970000000000073</v>
      </c>
    </row>
    <row r="4859" spans="1:19" x14ac:dyDescent="0.35">
      <c r="A4859">
        <v>6486</v>
      </c>
      <c r="B4859" t="s">
        <v>5025</v>
      </c>
      <c r="C4859" t="s">
        <v>1342</v>
      </c>
      <c r="D4859" t="str">
        <f>MID(Table1[[#This Row],[Product ID]],5,2)</f>
        <v>PH</v>
      </c>
      <c r="E4859" t="str">
        <f>LEFT(Table1[[#This Row],[Product ID]],3)</f>
        <v>TEC</v>
      </c>
      <c r="F4859" s="10">
        <f>VLOOKUP(Table1[[#This Row],[Order ID]],Mapping!H4859:J12650,3,0)</f>
        <v>41891</v>
      </c>
      <c r="G4859" s="10">
        <f>VLOOKUP(Table1[[#This Row],[Order ID]],Mapping!H4859:K12650,4,0)</f>
        <v>41892</v>
      </c>
      <c r="H4859" t="str">
        <f>INDEX(Mapping!$B$2:$T$7793,MATCH(Data!$A4859,Mapping!$B$3:$B$7793,0),MATCH(Data!$H$1,Mapping!$B$2:$T$2,0))</f>
        <v>First Class</v>
      </c>
      <c r="I4859" t="str">
        <f>INDEX(Mapping!$B$2:$T$7793,MATCH(Data!$A4859,Mapping!$B$3:$B$7793,0),MATCH(Data!$I$1,Mapping!$B$2:$T$2,0))</f>
        <v>Home Office</v>
      </c>
      <c r="J4859">
        <f>VLOOKUP($A4859,Mapping!$X$3:$Y$7793,2,0)</f>
        <v>33012</v>
      </c>
      <c r="K4859" t="str">
        <f>VLOOKUP($J4859,Mapping!$AB$3:$AC$475,2,0)</f>
        <v>Murrieta</v>
      </c>
      <c r="L4859" t="str">
        <f>VLOOKUP($K4859,Mapping!$AF$3:$AG$475,2,0)</f>
        <v>California</v>
      </c>
      <c r="M4859" t="str">
        <f>VLOOKUP($L4859,Mapping!$AI$3:$AJ$48,2,0)</f>
        <v>United States</v>
      </c>
      <c r="N4859" t="str">
        <f>VLOOKUP($L4859,Mapping!$AI$3:$AK$48,3,0)</f>
        <v>West</v>
      </c>
      <c r="O4859" t="str">
        <f>VLOOKUP(Table1[[#This Row],[Column1]],Mapping!$AM$8:$AN$11,2,0)</f>
        <v>Technology</v>
      </c>
      <c r="P4859" t="str">
        <f>VLOOKUP(Table1[[#This Row],[Column3]],Mapping!$AP$5:$AQ$22,2,0)</f>
        <v>Phones</v>
      </c>
      <c r="Q4859">
        <v>158.376</v>
      </c>
      <c r="R4859">
        <v>3</v>
      </c>
      <c r="S4859">
        <v>13.857900000000008</v>
      </c>
    </row>
    <row r="4860" spans="1:19" x14ac:dyDescent="0.35">
      <c r="A4860">
        <v>4103</v>
      </c>
      <c r="B4860" t="s">
        <v>3656</v>
      </c>
      <c r="C4860" t="s">
        <v>921</v>
      </c>
      <c r="D4860" t="str">
        <f>MID(Table1[[#This Row],[Product ID]],5,2)</f>
        <v>AP</v>
      </c>
      <c r="E4860" t="str">
        <f>LEFT(Table1[[#This Row],[Product ID]],3)</f>
        <v>OFF</v>
      </c>
      <c r="F4860" s="10" t="e">
        <f>VLOOKUP(Table1[[#This Row],[Order ID]],Mapping!H4860:J12651,3,0)</f>
        <v>#N/A</v>
      </c>
      <c r="G4860" s="10" t="e">
        <f>VLOOKUP(Table1[[#This Row],[Order ID]],Mapping!H4860:K12651,4,0)</f>
        <v>#N/A</v>
      </c>
      <c r="H4860" t="str">
        <f>INDEX(Mapping!$B$2:$T$7793,MATCH(Data!$A4860,Mapping!$B$3:$B$7793,0),MATCH(Data!$H$1,Mapping!$B$2:$T$2,0))</f>
        <v>Same Day</v>
      </c>
      <c r="I4860" t="str">
        <f>INDEX(Mapping!$B$2:$T$7793,MATCH(Data!$A4860,Mapping!$B$3:$B$7793,0),MATCH(Data!$I$1,Mapping!$B$2:$T$2,0))</f>
        <v>Consumer</v>
      </c>
      <c r="J4860">
        <f>VLOOKUP($A4860,Mapping!$X$3:$Y$7793,2,0)</f>
        <v>94110</v>
      </c>
      <c r="K4860" t="str">
        <f>VLOOKUP($J4860,Mapping!$AB$3:$AC$475,2,0)</f>
        <v>Tucson</v>
      </c>
      <c r="L4860" t="str">
        <f>VLOOKUP($K4860,Mapping!$AF$3:$AG$475,2,0)</f>
        <v>Arizona</v>
      </c>
      <c r="M4860" t="str">
        <f>VLOOKUP($L4860,Mapping!$AI$3:$AJ$48,2,0)</f>
        <v>United States</v>
      </c>
      <c r="N4860" t="str">
        <f>VLOOKUP($L4860,Mapping!$AI$3:$AK$48,3,0)</f>
        <v>West</v>
      </c>
      <c r="O4860" t="str">
        <f>VLOOKUP(Table1[[#This Row],[Column1]],Mapping!$AM$8:$AN$11,2,0)</f>
        <v>Office Supplies</v>
      </c>
      <c r="P4860" t="str">
        <f>VLOOKUP(Table1[[#This Row],[Column3]],Mapping!$AP$5:$AQ$22,2,0)</f>
        <v>Appliances</v>
      </c>
      <c r="Q4860">
        <v>406.59999999999997</v>
      </c>
      <c r="R4860">
        <v>5</v>
      </c>
      <c r="S4860">
        <v>113.84799999999998</v>
      </c>
    </row>
    <row r="4861" spans="1:19" x14ac:dyDescent="0.35">
      <c r="A4861">
        <v>4102</v>
      </c>
      <c r="B4861" t="s">
        <v>3656</v>
      </c>
      <c r="C4861" t="s">
        <v>93</v>
      </c>
      <c r="D4861" t="str">
        <f>MID(Table1[[#This Row],[Product ID]],5,2)</f>
        <v>FU</v>
      </c>
      <c r="E4861" t="str">
        <f>LEFT(Table1[[#This Row],[Product ID]],3)</f>
        <v>FUR</v>
      </c>
      <c r="F4861" s="10" t="e">
        <f>VLOOKUP(Table1[[#This Row],[Order ID]],Mapping!H4861:J12652,3,0)</f>
        <v>#N/A</v>
      </c>
      <c r="G4861" s="10" t="e">
        <f>VLOOKUP(Table1[[#This Row],[Order ID]],Mapping!H4861:K12652,4,0)</f>
        <v>#N/A</v>
      </c>
      <c r="H4861" t="str">
        <f>INDEX(Mapping!$B$2:$T$7793,MATCH(Data!$A4861,Mapping!$B$3:$B$7793,0),MATCH(Data!$H$1,Mapping!$B$2:$T$2,0))</f>
        <v>Standard Class</v>
      </c>
      <c r="I4861" t="str">
        <f>INDEX(Mapping!$B$2:$T$7793,MATCH(Data!$A4861,Mapping!$B$3:$B$7793,0),MATCH(Data!$I$1,Mapping!$B$2:$T$2,0))</f>
        <v>Home Office</v>
      </c>
      <c r="J4861">
        <f>VLOOKUP($A4861,Mapping!$X$3:$Y$7793,2,0)</f>
        <v>94110</v>
      </c>
      <c r="K4861" t="str">
        <f>VLOOKUP($J4861,Mapping!$AB$3:$AC$475,2,0)</f>
        <v>Tucson</v>
      </c>
      <c r="L4861" t="str">
        <f>VLOOKUP($K4861,Mapping!$AF$3:$AG$475,2,0)</f>
        <v>Arizona</v>
      </c>
      <c r="M4861" t="str">
        <f>VLOOKUP($L4861,Mapping!$AI$3:$AJ$48,2,0)</f>
        <v>United States</v>
      </c>
      <c r="N4861" t="str">
        <f>VLOOKUP($L4861,Mapping!$AI$3:$AK$48,3,0)</f>
        <v>West</v>
      </c>
      <c r="O4861" t="str">
        <f>VLOOKUP(Table1[[#This Row],[Column1]],Mapping!$AM$8:$AN$11,2,0)</f>
        <v>Furniture</v>
      </c>
      <c r="P4861" t="str">
        <f>VLOOKUP(Table1[[#This Row],[Column3]],Mapping!$AP$5:$AQ$22,2,0)</f>
        <v>Furnishings</v>
      </c>
      <c r="Q4861">
        <v>32.36</v>
      </c>
      <c r="R4861">
        <v>4</v>
      </c>
      <c r="S4861">
        <v>11.6496</v>
      </c>
    </row>
    <row r="4862" spans="1:19" x14ac:dyDescent="0.35">
      <c r="A4862">
        <v>7633</v>
      </c>
      <c r="B4862" t="s">
        <v>5688</v>
      </c>
      <c r="C4862" t="s">
        <v>139</v>
      </c>
      <c r="D4862" t="str">
        <f>MID(Table1[[#This Row],[Product ID]],5,2)</f>
        <v>CH</v>
      </c>
      <c r="E4862" t="str">
        <f>LEFT(Table1[[#This Row],[Product ID]],3)</f>
        <v>FUR</v>
      </c>
      <c r="F4862" s="10">
        <f>VLOOKUP(Table1[[#This Row],[Order ID]],Mapping!H4862:J12653,3,0)</f>
        <v>41726</v>
      </c>
      <c r="G4862" s="10">
        <f>VLOOKUP(Table1[[#This Row],[Order ID]],Mapping!H4862:K12653,4,0)</f>
        <v>41731</v>
      </c>
      <c r="H4862" t="str">
        <f>INDEX(Mapping!$B$2:$T$7793,MATCH(Data!$A4862,Mapping!$B$3:$B$7793,0),MATCH(Data!$H$1,Mapping!$B$2:$T$2,0))</f>
        <v>Standard Class</v>
      </c>
      <c r="I4862" t="str">
        <f>INDEX(Mapping!$B$2:$T$7793,MATCH(Data!$A4862,Mapping!$B$3:$B$7793,0),MATCH(Data!$I$1,Mapping!$B$2:$T$2,0))</f>
        <v>Consumer</v>
      </c>
      <c r="J4862">
        <f>VLOOKUP($A4862,Mapping!$X$3:$Y$7793,2,0)</f>
        <v>77070</v>
      </c>
      <c r="K4862" t="str">
        <f>VLOOKUP($J4862,Mapping!$AB$3:$AC$475,2,0)</f>
        <v>Orland Park</v>
      </c>
      <c r="L4862" t="str">
        <f>VLOOKUP($K4862,Mapping!$AF$3:$AG$475,2,0)</f>
        <v>Illinois</v>
      </c>
      <c r="M4862" t="str">
        <f>VLOOKUP($L4862,Mapping!$AI$3:$AJ$48,2,0)</f>
        <v>United States</v>
      </c>
      <c r="N4862" t="str">
        <f>VLOOKUP($L4862,Mapping!$AI$3:$AK$48,3,0)</f>
        <v>Central</v>
      </c>
      <c r="O4862" t="str">
        <f>VLOOKUP(Table1[[#This Row],[Column1]],Mapping!$AM$8:$AN$11,2,0)</f>
        <v>Furniture</v>
      </c>
      <c r="P4862" t="str">
        <f>VLOOKUP(Table1[[#This Row],[Column3]],Mapping!$AP$5:$AQ$22,2,0)</f>
        <v>Chairs</v>
      </c>
      <c r="Q4862">
        <v>600.55799999999999</v>
      </c>
      <c r="R4862">
        <v>3</v>
      </c>
      <c r="S4862">
        <v>-8.5794000000000779</v>
      </c>
    </row>
    <row r="4863" spans="1:19" x14ac:dyDescent="0.35">
      <c r="A4863">
        <v>7634</v>
      </c>
      <c r="B4863" t="s">
        <v>5688</v>
      </c>
      <c r="C4863" t="s">
        <v>814</v>
      </c>
      <c r="D4863" t="str">
        <f>MID(Table1[[#This Row],[Product ID]],5,2)</f>
        <v>AC</v>
      </c>
      <c r="E4863" t="str">
        <f>LEFT(Table1[[#This Row],[Product ID]],3)</f>
        <v>TEC</v>
      </c>
      <c r="F4863" s="10">
        <f>VLOOKUP(Table1[[#This Row],[Order ID]],Mapping!H4863:J12654,3,0)</f>
        <v>41726</v>
      </c>
      <c r="G4863" s="10">
        <f>VLOOKUP(Table1[[#This Row],[Order ID]],Mapping!H4863:K12654,4,0)</f>
        <v>41731</v>
      </c>
      <c r="H4863" t="str">
        <f>INDEX(Mapping!$B$2:$T$7793,MATCH(Data!$A4863,Mapping!$B$3:$B$7793,0),MATCH(Data!$H$1,Mapping!$B$2:$T$2,0))</f>
        <v>Standard Class</v>
      </c>
      <c r="I4863" t="str">
        <f>INDEX(Mapping!$B$2:$T$7793,MATCH(Data!$A4863,Mapping!$B$3:$B$7793,0),MATCH(Data!$I$1,Mapping!$B$2:$T$2,0))</f>
        <v>Consumer</v>
      </c>
      <c r="J4863">
        <f>VLOOKUP($A4863,Mapping!$X$3:$Y$7793,2,0)</f>
        <v>77070</v>
      </c>
      <c r="K4863" t="str">
        <f>VLOOKUP($J4863,Mapping!$AB$3:$AC$475,2,0)</f>
        <v>Orland Park</v>
      </c>
      <c r="L4863" t="str">
        <f>VLOOKUP($K4863,Mapping!$AF$3:$AG$475,2,0)</f>
        <v>Illinois</v>
      </c>
      <c r="M4863" t="str">
        <f>VLOOKUP($L4863,Mapping!$AI$3:$AJ$48,2,0)</f>
        <v>United States</v>
      </c>
      <c r="N4863" t="str">
        <f>VLOOKUP($L4863,Mapping!$AI$3:$AK$48,3,0)</f>
        <v>Central</v>
      </c>
      <c r="O4863" t="str">
        <f>VLOOKUP(Table1[[#This Row],[Column1]],Mapping!$AM$8:$AN$11,2,0)</f>
        <v>Technology</v>
      </c>
      <c r="P4863" t="str">
        <f>VLOOKUP(Table1[[#This Row],[Column3]],Mapping!$AP$5:$AQ$22,2,0)</f>
        <v>Accessories</v>
      </c>
      <c r="Q4863">
        <v>39.992000000000004</v>
      </c>
      <c r="R4863">
        <v>1</v>
      </c>
      <c r="S4863">
        <v>6.9985999999999997</v>
      </c>
    </row>
    <row r="4864" spans="1:19" x14ac:dyDescent="0.35">
      <c r="A4864">
        <v>7635</v>
      </c>
      <c r="B4864" t="s">
        <v>5688</v>
      </c>
      <c r="C4864" t="s">
        <v>2064</v>
      </c>
      <c r="D4864" t="str">
        <f>MID(Table1[[#This Row],[Product ID]],5,2)</f>
        <v>CH</v>
      </c>
      <c r="E4864" t="str">
        <f>LEFT(Table1[[#This Row],[Product ID]],3)</f>
        <v>FUR</v>
      </c>
      <c r="F4864" s="10">
        <f>VLOOKUP(Table1[[#This Row],[Order ID]],Mapping!H4864:J12655,3,0)</f>
        <v>41726</v>
      </c>
      <c r="G4864" s="10">
        <f>VLOOKUP(Table1[[#This Row],[Order ID]],Mapping!H4864:K12655,4,0)</f>
        <v>41731</v>
      </c>
      <c r="H4864" t="str">
        <f>INDEX(Mapping!$B$2:$T$7793,MATCH(Data!$A4864,Mapping!$B$3:$B$7793,0),MATCH(Data!$H$1,Mapping!$B$2:$T$2,0))</f>
        <v>Standard Class</v>
      </c>
      <c r="I4864" t="str">
        <f>INDEX(Mapping!$B$2:$T$7793,MATCH(Data!$A4864,Mapping!$B$3:$B$7793,0),MATCH(Data!$I$1,Mapping!$B$2:$T$2,0))</f>
        <v>Consumer</v>
      </c>
      <c r="J4864">
        <f>VLOOKUP($A4864,Mapping!$X$3:$Y$7793,2,0)</f>
        <v>77070</v>
      </c>
      <c r="K4864" t="str">
        <f>VLOOKUP($J4864,Mapping!$AB$3:$AC$475,2,0)</f>
        <v>Orland Park</v>
      </c>
      <c r="L4864" t="str">
        <f>VLOOKUP($K4864,Mapping!$AF$3:$AG$475,2,0)</f>
        <v>Illinois</v>
      </c>
      <c r="M4864" t="str">
        <f>VLOOKUP($L4864,Mapping!$AI$3:$AJ$48,2,0)</f>
        <v>United States</v>
      </c>
      <c r="N4864" t="str">
        <f>VLOOKUP($L4864,Mapping!$AI$3:$AK$48,3,0)</f>
        <v>Central</v>
      </c>
      <c r="O4864" t="str">
        <f>VLOOKUP(Table1[[#This Row],[Column1]],Mapping!$AM$8:$AN$11,2,0)</f>
        <v>Furniture</v>
      </c>
      <c r="P4864" t="str">
        <f>VLOOKUP(Table1[[#This Row],[Column3]],Mapping!$AP$5:$AQ$22,2,0)</f>
        <v>Chairs</v>
      </c>
      <c r="Q4864">
        <v>211.24599999999998</v>
      </c>
      <c r="R4864">
        <v>2</v>
      </c>
      <c r="S4864">
        <v>-66.391599999999983</v>
      </c>
    </row>
    <row r="4865" spans="1:19" x14ac:dyDescent="0.35">
      <c r="A4865">
        <v>5186</v>
      </c>
      <c r="B4865" t="s">
        <v>4302</v>
      </c>
      <c r="C4865" t="s">
        <v>756</v>
      </c>
      <c r="D4865" t="str">
        <f>MID(Table1[[#This Row],[Product ID]],5,2)</f>
        <v>BI</v>
      </c>
      <c r="E4865" t="str">
        <f>LEFT(Table1[[#This Row],[Product ID]],3)</f>
        <v>OFF</v>
      </c>
      <c r="F4865" s="10">
        <f>VLOOKUP(Table1[[#This Row],[Order ID]],Mapping!H4865:J12656,3,0)</f>
        <v>41766</v>
      </c>
      <c r="G4865" s="10">
        <f>VLOOKUP(Table1[[#This Row],[Order ID]],Mapping!H4865:K12656,4,0)</f>
        <v>41766</v>
      </c>
      <c r="H4865" t="str">
        <f>INDEX(Mapping!$B$2:$T$7793,MATCH(Data!$A4865,Mapping!$B$3:$B$7793,0),MATCH(Data!$H$1,Mapping!$B$2:$T$2,0))</f>
        <v>Same Day</v>
      </c>
      <c r="I4865" t="str">
        <f>INDEX(Mapping!$B$2:$T$7793,MATCH(Data!$A4865,Mapping!$B$3:$B$7793,0),MATCH(Data!$I$1,Mapping!$B$2:$T$2,0))</f>
        <v>Consumer</v>
      </c>
      <c r="J4865">
        <f>VLOOKUP($A4865,Mapping!$X$3:$Y$7793,2,0)</f>
        <v>28205</v>
      </c>
      <c r="K4865" t="str">
        <f>VLOOKUP($J4865,Mapping!$AB$3:$AC$475,2,0)</f>
        <v>Carlsbad</v>
      </c>
      <c r="L4865" t="str">
        <f>VLOOKUP($K4865,Mapping!$AF$3:$AG$475,2,0)</f>
        <v>New Mexico</v>
      </c>
      <c r="M4865" t="str">
        <f>VLOOKUP($L4865,Mapping!$AI$3:$AJ$48,2,0)</f>
        <v>United States</v>
      </c>
      <c r="N4865" t="str">
        <f>VLOOKUP($L4865,Mapping!$AI$3:$AK$48,3,0)</f>
        <v>West</v>
      </c>
      <c r="O4865" t="str">
        <f>VLOOKUP(Table1[[#This Row],[Column1]],Mapping!$AM$8:$AN$11,2,0)</f>
        <v>Office Supplies</v>
      </c>
      <c r="P4865" t="str">
        <f>VLOOKUP(Table1[[#This Row],[Column3]],Mapping!$AP$5:$AQ$22,2,0)</f>
        <v>Binders</v>
      </c>
      <c r="Q4865">
        <v>68.541000000000011</v>
      </c>
      <c r="R4865">
        <v>11</v>
      </c>
      <c r="S4865">
        <v>-52.548099999999991</v>
      </c>
    </row>
    <row r="4866" spans="1:19" x14ac:dyDescent="0.35">
      <c r="A4866">
        <v>5188</v>
      </c>
      <c r="B4866" t="s">
        <v>4302</v>
      </c>
      <c r="C4866" t="s">
        <v>721</v>
      </c>
      <c r="D4866" t="str">
        <f>MID(Table1[[#This Row],[Product ID]],5,2)</f>
        <v>LA</v>
      </c>
      <c r="E4866" t="str">
        <f>LEFT(Table1[[#This Row],[Product ID]],3)</f>
        <v>OFF</v>
      </c>
      <c r="F4866" s="10">
        <f>VLOOKUP(Table1[[#This Row],[Order ID]],Mapping!H4866:J12657,3,0)</f>
        <v>41766</v>
      </c>
      <c r="G4866" s="10">
        <f>VLOOKUP(Table1[[#This Row],[Order ID]],Mapping!H4866:K12657,4,0)</f>
        <v>41766</v>
      </c>
      <c r="H4866" t="str">
        <f>INDEX(Mapping!$B$2:$T$7793,MATCH(Data!$A4866,Mapping!$B$3:$B$7793,0),MATCH(Data!$H$1,Mapping!$B$2:$T$2,0))</f>
        <v>Same Day</v>
      </c>
      <c r="I4866" t="str">
        <f>INDEX(Mapping!$B$2:$T$7793,MATCH(Data!$A4866,Mapping!$B$3:$B$7793,0),MATCH(Data!$I$1,Mapping!$B$2:$T$2,0))</f>
        <v>Consumer</v>
      </c>
      <c r="J4866">
        <f>VLOOKUP($A4866,Mapping!$X$3:$Y$7793,2,0)</f>
        <v>28205</v>
      </c>
      <c r="K4866" t="str">
        <f>VLOOKUP($J4866,Mapping!$AB$3:$AC$475,2,0)</f>
        <v>Carlsbad</v>
      </c>
      <c r="L4866" t="str">
        <f>VLOOKUP($K4866,Mapping!$AF$3:$AG$475,2,0)</f>
        <v>New Mexico</v>
      </c>
      <c r="M4866" t="str">
        <f>VLOOKUP($L4866,Mapping!$AI$3:$AJ$48,2,0)</f>
        <v>United States</v>
      </c>
      <c r="N4866" t="str">
        <f>VLOOKUP($L4866,Mapping!$AI$3:$AK$48,3,0)</f>
        <v>West</v>
      </c>
      <c r="O4866" t="str">
        <f>VLOOKUP(Table1[[#This Row],[Column1]],Mapping!$AM$8:$AN$11,2,0)</f>
        <v>Office Supplies</v>
      </c>
      <c r="P4866" t="str">
        <f>VLOOKUP(Table1[[#This Row],[Column3]],Mapping!$AP$5:$AQ$22,2,0)</f>
        <v>Labels</v>
      </c>
      <c r="Q4866">
        <v>122.12000000000002</v>
      </c>
      <c r="R4866">
        <v>5</v>
      </c>
      <c r="S4866">
        <v>39.689000000000007</v>
      </c>
    </row>
    <row r="4867" spans="1:19" x14ac:dyDescent="0.35">
      <c r="A4867">
        <v>5187</v>
      </c>
      <c r="B4867" t="s">
        <v>4302</v>
      </c>
      <c r="C4867" t="s">
        <v>49</v>
      </c>
      <c r="D4867" t="str">
        <f>MID(Table1[[#This Row],[Product ID]],5,2)</f>
        <v>PH</v>
      </c>
      <c r="E4867" t="str">
        <f>LEFT(Table1[[#This Row],[Product ID]],3)</f>
        <v>TEC</v>
      </c>
      <c r="F4867" s="10">
        <f>VLOOKUP(Table1[[#This Row],[Order ID]],Mapping!H4867:J12658,3,0)</f>
        <v>41766</v>
      </c>
      <c r="G4867" s="10">
        <f>VLOOKUP(Table1[[#This Row],[Order ID]],Mapping!H4867:K12658,4,0)</f>
        <v>41766</v>
      </c>
      <c r="H4867" t="str">
        <f>INDEX(Mapping!$B$2:$T$7793,MATCH(Data!$A4867,Mapping!$B$3:$B$7793,0),MATCH(Data!$H$1,Mapping!$B$2:$T$2,0))</f>
        <v>Same Day</v>
      </c>
      <c r="I4867" t="str">
        <f>INDEX(Mapping!$B$2:$T$7793,MATCH(Data!$A4867,Mapping!$B$3:$B$7793,0),MATCH(Data!$I$1,Mapping!$B$2:$T$2,0))</f>
        <v>Consumer</v>
      </c>
      <c r="J4867">
        <f>VLOOKUP($A4867,Mapping!$X$3:$Y$7793,2,0)</f>
        <v>28205</v>
      </c>
      <c r="K4867" t="str">
        <f>VLOOKUP($J4867,Mapping!$AB$3:$AC$475,2,0)</f>
        <v>Carlsbad</v>
      </c>
      <c r="L4867" t="str">
        <f>VLOOKUP($K4867,Mapping!$AF$3:$AG$475,2,0)</f>
        <v>New Mexico</v>
      </c>
      <c r="M4867" t="str">
        <f>VLOOKUP($L4867,Mapping!$AI$3:$AJ$48,2,0)</f>
        <v>United States</v>
      </c>
      <c r="N4867" t="str">
        <f>VLOOKUP($L4867,Mapping!$AI$3:$AK$48,3,0)</f>
        <v>West</v>
      </c>
      <c r="O4867" t="str">
        <f>VLOOKUP(Table1[[#This Row],[Column1]],Mapping!$AM$8:$AN$11,2,0)</f>
        <v>Technology</v>
      </c>
      <c r="P4867" t="str">
        <f>VLOOKUP(Table1[[#This Row],[Column3]],Mapping!$AP$5:$AQ$22,2,0)</f>
        <v>Phones</v>
      </c>
      <c r="Q4867">
        <v>627.16800000000012</v>
      </c>
      <c r="R4867">
        <v>4</v>
      </c>
      <c r="S4867">
        <v>70.55639999999994</v>
      </c>
    </row>
    <row r="4868" spans="1:19" x14ac:dyDescent="0.35">
      <c r="A4868">
        <v>1307</v>
      </c>
      <c r="B4868" t="s">
        <v>1557</v>
      </c>
      <c r="C4868" t="s">
        <v>1288</v>
      </c>
      <c r="D4868" t="str">
        <f>MID(Table1[[#This Row],[Product ID]],5,2)</f>
        <v>PH</v>
      </c>
      <c r="E4868" t="str">
        <f>LEFT(Table1[[#This Row],[Product ID]],3)</f>
        <v>TEC</v>
      </c>
      <c r="F4868" s="10" t="e">
        <f>VLOOKUP(Table1[[#This Row],[Order ID]],Mapping!H4868:J12659,3,0)</f>
        <v>#N/A</v>
      </c>
      <c r="G4868" s="10" t="e">
        <f>VLOOKUP(Table1[[#This Row],[Order ID]],Mapping!H4868:K12659,4,0)</f>
        <v>#N/A</v>
      </c>
      <c r="H4868" t="str">
        <f>INDEX(Mapping!$B$2:$T$7793,MATCH(Data!$A4868,Mapping!$B$3:$B$7793,0),MATCH(Data!$H$1,Mapping!$B$2:$T$2,0))</f>
        <v>Standard Class</v>
      </c>
      <c r="I4868" t="str">
        <f>INDEX(Mapping!$B$2:$T$7793,MATCH(Data!$A4868,Mapping!$B$3:$B$7793,0),MATCH(Data!$I$1,Mapping!$B$2:$T$2,0))</f>
        <v>Consumer</v>
      </c>
      <c r="J4868">
        <f>VLOOKUP($A4868,Mapping!$X$3:$Y$7793,2,0)</f>
        <v>19143</v>
      </c>
      <c r="K4868" t="str">
        <f>VLOOKUP($J4868,Mapping!$AB$3:$AC$475,2,0)</f>
        <v>Norman</v>
      </c>
      <c r="L4868" t="str">
        <f>VLOOKUP($K4868,Mapping!$AF$3:$AG$475,2,0)</f>
        <v>Oklahoma</v>
      </c>
      <c r="M4868" t="str">
        <f>VLOOKUP($L4868,Mapping!$AI$3:$AJ$48,2,0)</f>
        <v>United States</v>
      </c>
      <c r="N4868" t="str">
        <f>VLOOKUP($L4868,Mapping!$AI$3:$AK$48,3,0)</f>
        <v>Central</v>
      </c>
      <c r="O4868" t="str">
        <f>VLOOKUP(Table1[[#This Row],[Column1]],Mapping!$AM$8:$AN$11,2,0)</f>
        <v>Technology</v>
      </c>
      <c r="P4868" t="str">
        <f>VLOOKUP(Table1[[#This Row],[Column3]],Mapping!$AP$5:$AQ$22,2,0)</f>
        <v>Phones</v>
      </c>
      <c r="Q4868">
        <v>677.57999999999993</v>
      </c>
      <c r="R4868">
        <v>5</v>
      </c>
      <c r="S4868">
        <v>-158.10199999999998</v>
      </c>
    </row>
    <row r="4869" spans="1:19" x14ac:dyDescent="0.35">
      <c r="A4869">
        <v>1308</v>
      </c>
      <c r="B4869" t="s">
        <v>1557</v>
      </c>
      <c r="C4869" t="s">
        <v>1558</v>
      </c>
      <c r="D4869" t="str">
        <f>MID(Table1[[#This Row],[Product ID]],5,2)</f>
        <v>BI</v>
      </c>
      <c r="E4869" t="str">
        <f>LEFT(Table1[[#This Row],[Product ID]],3)</f>
        <v>OFF</v>
      </c>
      <c r="F4869" s="10" t="e">
        <f>VLOOKUP(Table1[[#This Row],[Order ID]],Mapping!H4869:J12660,3,0)</f>
        <v>#N/A</v>
      </c>
      <c r="G4869" s="10" t="e">
        <f>VLOOKUP(Table1[[#This Row],[Order ID]],Mapping!H4869:K12660,4,0)</f>
        <v>#N/A</v>
      </c>
      <c r="H4869" t="str">
        <f>INDEX(Mapping!$B$2:$T$7793,MATCH(Data!$A4869,Mapping!$B$3:$B$7793,0),MATCH(Data!$H$1,Mapping!$B$2:$T$2,0))</f>
        <v>Standard Class</v>
      </c>
      <c r="I4869" t="str">
        <f>INDEX(Mapping!$B$2:$T$7793,MATCH(Data!$A4869,Mapping!$B$3:$B$7793,0),MATCH(Data!$I$1,Mapping!$B$2:$T$2,0))</f>
        <v>Corporate</v>
      </c>
      <c r="J4869">
        <f>VLOOKUP($A4869,Mapping!$X$3:$Y$7793,2,0)</f>
        <v>19143</v>
      </c>
      <c r="K4869" t="str">
        <f>VLOOKUP($J4869,Mapping!$AB$3:$AC$475,2,0)</f>
        <v>Norman</v>
      </c>
      <c r="L4869" t="str">
        <f>VLOOKUP($K4869,Mapping!$AF$3:$AG$475,2,0)</f>
        <v>Oklahoma</v>
      </c>
      <c r="M4869" t="str">
        <f>VLOOKUP($L4869,Mapping!$AI$3:$AJ$48,2,0)</f>
        <v>United States</v>
      </c>
      <c r="N4869" t="str">
        <f>VLOOKUP($L4869,Mapping!$AI$3:$AK$48,3,0)</f>
        <v>Central</v>
      </c>
      <c r="O4869" t="str">
        <f>VLOOKUP(Table1[[#This Row],[Column1]],Mapping!$AM$8:$AN$11,2,0)</f>
        <v>Office Supplies</v>
      </c>
      <c r="P4869" t="str">
        <f>VLOOKUP(Table1[[#This Row],[Column3]],Mapping!$AP$5:$AQ$22,2,0)</f>
        <v>Binders</v>
      </c>
      <c r="Q4869">
        <v>13.896000000000001</v>
      </c>
      <c r="R4869">
        <v>3</v>
      </c>
      <c r="S4869">
        <v>-9.2639999999999993</v>
      </c>
    </row>
    <row r="4870" spans="1:19" x14ac:dyDescent="0.35">
      <c r="A4870">
        <v>1890</v>
      </c>
      <c r="B4870" t="s">
        <v>2090</v>
      </c>
      <c r="C4870" t="s">
        <v>1720</v>
      </c>
      <c r="D4870" t="str">
        <f>MID(Table1[[#This Row],[Product ID]],5,2)</f>
        <v>AR</v>
      </c>
      <c r="E4870" t="str">
        <f>LEFT(Table1[[#This Row],[Product ID]],3)</f>
        <v>OFF</v>
      </c>
      <c r="F4870" s="10" t="e">
        <f>VLOOKUP(Table1[[#This Row],[Order ID]],Mapping!H4870:J12661,3,0)</f>
        <v>#N/A</v>
      </c>
      <c r="G4870" s="10" t="e">
        <f>VLOOKUP(Table1[[#This Row],[Order ID]],Mapping!H4870:K12661,4,0)</f>
        <v>#N/A</v>
      </c>
      <c r="H4870" t="str">
        <f>INDEX(Mapping!$B$2:$T$7793,MATCH(Data!$A4870,Mapping!$B$3:$B$7793,0),MATCH(Data!$H$1,Mapping!$B$2:$T$2,0))</f>
        <v>Standard Class</v>
      </c>
      <c r="I4870" t="str">
        <f>INDEX(Mapping!$B$2:$T$7793,MATCH(Data!$A4870,Mapping!$B$3:$B$7793,0),MATCH(Data!$I$1,Mapping!$B$2:$T$2,0))</f>
        <v>Consumer</v>
      </c>
      <c r="J4870">
        <f>VLOOKUP($A4870,Mapping!$X$3:$Y$7793,2,0)</f>
        <v>94122</v>
      </c>
      <c r="K4870" t="str">
        <f>VLOOKUP($J4870,Mapping!$AB$3:$AC$475,2,0)</f>
        <v>Urbandale</v>
      </c>
      <c r="L4870" t="str">
        <f>VLOOKUP($K4870,Mapping!$AF$3:$AG$475,2,0)</f>
        <v>Iowa</v>
      </c>
      <c r="M4870" t="str">
        <f>VLOOKUP($L4870,Mapping!$AI$3:$AJ$48,2,0)</f>
        <v>United States</v>
      </c>
      <c r="N4870" t="str">
        <f>VLOOKUP($L4870,Mapping!$AI$3:$AK$48,3,0)</f>
        <v>Central</v>
      </c>
      <c r="O4870" t="str">
        <f>VLOOKUP(Table1[[#This Row],[Column1]],Mapping!$AM$8:$AN$11,2,0)</f>
        <v>Office Supplies</v>
      </c>
      <c r="P4870" t="str">
        <f>VLOOKUP(Table1[[#This Row],[Column3]],Mapping!$AP$5:$AQ$22,2,0)</f>
        <v>Art</v>
      </c>
      <c r="Q4870">
        <v>24.2</v>
      </c>
      <c r="R4870">
        <v>5</v>
      </c>
      <c r="S4870">
        <v>7.9859999999999998</v>
      </c>
    </row>
    <row r="4871" spans="1:19" x14ac:dyDescent="0.35">
      <c r="A4871">
        <v>1891</v>
      </c>
      <c r="B4871" t="s">
        <v>2090</v>
      </c>
      <c r="C4871" t="s">
        <v>2091</v>
      </c>
      <c r="D4871" t="str">
        <f>MID(Table1[[#This Row],[Product ID]],5,2)</f>
        <v>PH</v>
      </c>
      <c r="E4871" t="str">
        <f>LEFT(Table1[[#This Row],[Product ID]],3)</f>
        <v>TEC</v>
      </c>
      <c r="F4871" s="10" t="e">
        <f>VLOOKUP(Table1[[#This Row],[Order ID]],Mapping!H4871:J12662,3,0)</f>
        <v>#N/A</v>
      </c>
      <c r="G4871" s="10" t="e">
        <f>VLOOKUP(Table1[[#This Row],[Order ID]],Mapping!H4871:K12662,4,0)</f>
        <v>#N/A</v>
      </c>
      <c r="H4871" t="str">
        <f>INDEX(Mapping!$B$2:$T$7793,MATCH(Data!$A4871,Mapping!$B$3:$B$7793,0),MATCH(Data!$H$1,Mapping!$B$2:$T$2,0))</f>
        <v>Standard Class</v>
      </c>
      <c r="I4871" t="str">
        <f>INDEX(Mapping!$B$2:$T$7793,MATCH(Data!$A4871,Mapping!$B$3:$B$7793,0),MATCH(Data!$I$1,Mapping!$B$2:$T$2,0))</f>
        <v>Consumer</v>
      </c>
      <c r="J4871">
        <f>VLOOKUP($A4871,Mapping!$X$3:$Y$7793,2,0)</f>
        <v>94122</v>
      </c>
      <c r="K4871" t="str">
        <f>VLOOKUP($J4871,Mapping!$AB$3:$AC$475,2,0)</f>
        <v>Urbandale</v>
      </c>
      <c r="L4871" t="str">
        <f>VLOOKUP($K4871,Mapping!$AF$3:$AG$475,2,0)</f>
        <v>Iowa</v>
      </c>
      <c r="M4871" t="str">
        <f>VLOOKUP($L4871,Mapping!$AI$3:$AJ$48,2,0)</f>
        <v>United States</v>
      </c>
      <c r="N4871" t="str">
        <f>VLOOKUP($L4871,Mapping!$AI$3:$AK$48,3,0)</f>
        <v>Central</v>
      </c>
      <c r="O4871" t="str">
        <f>VLOOKUP(Table1[[#This Row],[Column1]],Mapping!$AM$8:$AN$11,2,0)</f>
        <v>Technology</v>
      </c>
      <c r="P4871" t="str">
        <f>VLOOKUP(Table1[[#This Row],[Column3]],Mapping!$AP$5:$AQ$22,2,0)</f>
        <v>Phones</v>
      </c>
      <c r="Q4871">
        <v>359.97600000000006</v>
      </c>
      <c r="R4871">
        <v>3</v>
      </c>
      <c r="S4871">
        <v>130.49130000000002</v>
      </c>
    </row>
    <row r="4872" spans="1:19" x14ac:dyDescent="0.35">
      <c r="A4872">
        <v>5538</v>
      </c>
      <c r="B4872" t="s">
        <v>4509</v>
      </c>
      <c r="C4872" t="s">
        <v>3702</v>
      </c>
      <c r="D4872" t="str">
        <f>MID(Table1[[#This Row],[Product ID]],5,2)</f>
        <v>PA</v>
      </c>
      <c r="E4872" t="str">
        <f>LEFT(Table1[[#This Row],[Product ID]],3)</f>
        <v>OFF</v>
      </c>
      <c r="F4872" s="10">
        <f>VLOOKUP(Table1[[#This Row],[Order ID]],Mapping!H4872:J12663,3,0)</f>
        <v>41950</v>
      </c>
      <c r="G4872" s="10">
        <f>VLOOKUP(Table1[[#This Row],[Order ID]],Mapping!H4872:K12663,4,0)</f>
        <v>41954</v>
      </c>
      <c r="H4872" t="str">
        <f>INDEX(Mapping!$B$2:$T$7793,MATCH(Data!$A4872,Mapping!$B$3:$B$7793,0),MATCH(Data!$H$1,Mapping!$B$2:$T$2,0))</f>
        <v>First Class</v>
      </c>
      <c r="I4872" t="str">
        <f>INDEX(Mapping!$B$2:$T$7793,MATCH(Data!$A4872,Mapping!$B$3:$B$7793,0),MATCH(Data!$I$1,Mapping!$B$2:$T$2,0))</f>
        <v>Consumer</v>
      </c>
      <c r="J4872">
        <f>VLOOKUP($A4872,Mapping!$X$3:$Y$7793,2,0)</f>
        <v>10011</v>
      </c>
      <c r="K4872" t="str">
        <f>VLOOKUP($J4872,Mapping!$AB$3:$AC$475,2,0)</f>
        <v>Omaha</v>
      </c>
      <c r="L4872" t="str">
        <f>VLOOKUP($K4872,Mapping!$AF$3:$AG$475,2,0)</f>
        <v>Nebraska</v>
      </c>
      <c r="M4872" t="str">
        <f>VLOOKUP($L4872,Mapping!$AI$3:$AJ$48,2,0)</f>
        <v>United States</v>
      </c>
      <c r="N4872" t="str">
        <f>VLOOKUP($L4872,Mapping!$AI$3:$AK$48,3,0)</f>
        <v>Central</v>
      </c>
      <c r="O4872" t="str">
        <f>VLOOKUP(Table1[[#This Row],[Column1]],Mapping!$AM$8:$AN$11,2,0)</f>
        <v>Office Supplies</v>
      </c>
      <c r="P4872" t="str">
        <f>VLOOKUP(Table1[[#This Row],[Column3]],Mapping!$AP$5:$AQ$22,2,0)</f>
        <v>Paper</v>
      </c>
      <c r="Q4872">
        <v>318.95999999999998</v>
      </c>
      <c r="R4872">
        <v>9</v>
      </c>
      <c r="S4872">
        <v>149.91119999999998</v>
      </c>
    </row>
    <row r="4873" spans="1:19" x14ac:dyDescent="0.35">
      <c r="A4873">
        <v>990</v>
      </c>
      <c r="B4873" t="s">
        <v>1220</v>
      </c>
      <c r="C4873" t="s">
        <v>1221</v>
      </c>
      <c r="D4873" t="str">
        <f>MID(Table1[[#This Row],[Product ID]],5,2)</f>
        <v>AR</v>
      </c>
      <c r="E4873" t="str">
        <f>LEFT(Table1[[#This Row],[Product ID]],3)</f>
        <v>OFF</v>
      </c>
      <c r="F4873" s="10" t="e">
        <f>VLOOKUP(Table1[[#This Row],[Order ID]],Mapping!H4873:J12664,3,0)</f>
        <v>#N/A</v>
      </c>
      <c r="G4873" s="10" t="e">
        <f>VLOOKUP(Table1[[#This Row],[Order ID]],Mapping!H4873:K12664,4,0)</f>
        <v>#N/A</v>
      </c>
      <c r="H4873" t="str">
        <f>INDEX(Mapping!$B$2:$T$7793,MATCH(Data!$A4873,Mapping!$B$3:$B$7793,0),MATCH(Data!$H$1,Mapping!$B$2:$T$2,0))</f>
        <v>Standard Class</v>
      </c>
      <c r="I4873" t="str">
        <f>INDEX(Mapping!$B$2:$T$7793,MATCH(Data!$A4873,Mapping!$B$3:$B$7793,0),MATCH(Data!$I$1,Mapping!$B$2:$T$2,0))</f>
        <v>Consumer</v>
      </c>
      <c r="J4873">
        <f>VLOOKUP($A4873,Mapping!$X$3:$Y$7793,2,0)</f>
        <v>19013</v>
      </c>
      <c r="K4873" t="str">
        <f>VLOOKUP($J4873,Mapping!$AB$3:$AC$475,2,0)</f>
        <v>Riverside</v>
      </c>
      <c r="L4873" t="str">
        <f>VLOOKUP($K4873,Mapping!$AF$3:$AG$475,2,0)</f>
        <v>California</v>
      </c>
      <c r="M4873" t="str">
        <f>VLOOKUP($L4873,Mapping!$AI$3:$AJ$48,2,0)</f>
        <v>United States</v>
      </c>
      <c r="N4873" t="str">
        <f>VLOOKUP($L4873,Mapping!$AI$3:$AK$48,3,0)</f>
        <v>West</v>
      </c>
      <c r="O4873" t="str">
        <f>VLOOKUP(Table1[[#This Row],[Column1]],Mapping!$AM$8:$AN$11,2,0)</f>
        <v>Office Supplies</v>
      </c>
      <c r="P4873" t="str">
        <f>VLOOKUP(Table1[[#This Row],[Column3]],Mapping!$AP$5:$AQ$22,2,0)</f>
        <v>Art</v>
      </c>
      <c r="Q4873">
        <v>5.2480000000000002</v>
      </c>
      <c r="R4873">
        <v>2</v>
      </c>
      <c r="S4873">
        <v>0.59039999999999915</v>
      </c>
    </row>
    <row r="4874" spans="1:19" x14ac:dyDescent="0.35">
      <c r="A4874">
        <v>991</v>
      </c>
      <c r="B4874" t="s">
        <v>1220</v>
      </c>
      <c r="C4874" t="s">
        <v>506</v>
      </c>
      <c r="D4874" t="str">
        <f>MID(Table1[[#This Row],[Product ID]],5,2)</f>
        <v>PH</v>
      </c>
      <c r="E4874" t="str">
        <f>LEFT(Table1[[#This Row],[Product ID]],3)</f>
        <v>TEC</v>
      </c>
      <c r="F4874" s="10" t="e">
        <f>VLOOKUP(Table1[[#This Row],[Order ID]],Mapping!H4874:J12665,3,0)</f>
        <v>#N/A</v>
      </c>
      <c r="G4874" s="10" t="e">
        <f>VLOOKUP(Table1[[#This Row],[Order ID]],Mapping!H4874:K12665,4,0)</f>
        <v>#N/A</v>
      </c>
      <c r="H4874" t="str">
        <f>INDEX(Mapping!$B$2:$T$7793,MATCH(Data!$A4874,Mapping!$B$3:$B$7793,0),MATCH(Data!$H$1,Mapping!$B$2:$T$2,0))</f>
        <v>Standard Class</v>
      </c>
      <c r="I4874" t="str">
        <f>INDEX(Mapping!$B$2:$T$7793,MATCH(Data!$A4874,Mapping!$B$3:$B$7793,0),MATCH(Data!$I$1,Mapping!$B$2:$T$2,0))</f>
        <v>Home Office</v>
      </c>
      <c r="J4874">
        <f>VLOOKUP($A4874,Mapping!$X$3:$Y$7793,2,0)</f>
        <v>19013</v>
      </c>
      <c r="K4874" t="str">
        <f>VLOOKUP($J4874,Mapping!$AB$3:$AC$475,2,0)</f>
        <v>Riverside</v>
      </c>
      <c r="L4874" t="str">
        <f>VLOOKUP($K4874,Mapping!$AF$3:$AG$475,2,0)</f>
        <v>California</v>
      </c>
      <c r="M4874" t="str">
        <f>VLOOKUP($L4874,Mapping!$AI$3:$AJ$48,2,0)</f>
        <v>United States</v>
      </c>
      <c r="N4874" t="str">
        <f>VLOOKUP($L4874,Mapping!$AI$3:$AK$48,3,0)</f>
        <v>West</v>
      </c>
      <c r="O4874" t="str">
        <f>VLOOKUP(Table1[[#This Row],[Column1]],Mapping!$AM$8:$AN$11,2,0)</f>
        <v>Technology</v>
      </c>
      <c r="P4874" t="str">
        <f>VLOOKUP(Table1[[#This Row],[Column3]],Mapping!$AP$5:$AQ$22,2,0)</f>
        <v>Phones</v>
      </c>
      <c r="Q4874">
        <v>35.909999999999997</v>
      </c>
      <c r="R4874">
        <v>3</v>
      </c>
      <c r="S4874">
        <v>-8.3790000000000031</v>
      </c>
    </row>
    <row r="4875" spans="1:19" x14ac:dyDescent="0.35">
      <c r="A4875">
        <v>992</v>
      </c>
      <c r="B4875" t="s">
        <v>1220</v>
      </c>
      <c r="C4875" t="s">
        <v>1222</v>
      </c>
      <c r="D4875" t="str">
        <f>MID(Table1[[#This Row],[Product ID]],5,2)</f>
        <v>FU</v>
      </c>
      <c r="E4875" t="str">
        <f>LEFT(Table1[[#This Row],[Product ID]],3)</f>
        <v>FUR</v>
      </c>
      <c r="F4875" s="10" t="e">
        <f>VLOOKUP(Table1[[#This Row],[Order ID]],Mapping!H4875:J12666,3,0)</f>
        <v>#N/A</v>
      </c>
      <c r="G4875" s="10" t="e">
        <f>VLOOKUP(Table1[[#This Row],[Order ID]],Mapping!H4875:K12666,4,0)</f>
        <v>#N/A</v>
      </c>
      <c r="H4875" t="str">
        <f>INDEX(Mapping!$B$2:$T$7793,MATCH(Data!$A4875,Mapping!$B$3:$B$7793,0),MATCH(Data!$H$1,Mapping!$B$2:$T$2,0))</f>
        <v>Standard Class</v>
      </c>
      <c r="I4875" t="str">
        <f>INDEX(Mapping!$B$2:$T$7793,MATCH(Data!$A4875,Mapping!$B$3:$B$7793,0),MATCH(Data!$I$1,Mapping!$B$2:$T$2,0))</f>
        <v>Home Office</v>
      </c>
      <c r="J4875">
        <f>VLOOKUP($A4875,Mapping!$X$3:$Y$7793,2,0)</f>
        <v>19013</v>
      </c>
      <c r="K4875" t="str">
        <f>VLOOKUP($J4875,Mapping!$AB$3:$AC$475,2,0)</f>
        <v>Riverside</v>
      </c>
      <c r="L4875" t="str">
        <f>VLOOKUP($K4875,Mapping!$AF$3:$AG$475,2,0)</f>
        <v>California</v>
      </c>
      <c r="M4875" t="str">
        <f>VLOOKUP($L4875,Mapping!$AI$3:$AJ$48,2,0)</f>
        <v>United States</v>
      </c>
      <c r="N4875" t="str">
        <f>VLOOKUP($L4875,Mapping!$AI$3:$AK$48,3,0)</f>
        <v>West</v>
      </c>
      <c r="O4875" t="str">
        <f>VLOOKUP(Table1[[#This Row],[Column1]],Mapping!$AM$8:$AN$11,2,0)</f>
        <v>Furniture</v>
      </c>
      <c r="P4875" t="str">
        <f>VLOOKUP(Table1[[#This Row],[Column3]],Mapping!$AP$5:$AQ$22,2,0)</f>
        <v>Furnishings</v>
      </c>
      <c r="Q4875">
        <v>6.6959999999999997</v>
      </c>
      <c r="R4875">
        <v>1</v>
      </c>
      <c r="S4875">
        <v>0.50219999999999976</v>
      </c>
    </row>
    <row r="4876" spans="1:19" x14ac:dyDescent="0.35">
      <c r="A4876">
        <v>5017</v>
      </c>
      <c r="B4876" t="s">
        <v>4212</v>
      </c>
      <c r="C4876" t="s">
        <v>827</v>
      </c>
      <c r="D4876" t="str">
        <f>MID(Table1[[#This Row],[Product ID]],5,2)</f>
        <v>PA</v>
      </c>
      <c r="E4876" t="str">
        <f>LEFT(Table1[[#This Row],[Product ID]],3)</f>
        <v>OFF</v>
      </c>
      <c r="F4876" s="10">
        <f>VLOOKUP(Table1[[#This Row],[Order ID]],Mapping!H4876:J12667,3,0)</f>
        <v>41873</v>
      </c>
      <c r="G4876" s="10">
        <f>VLOOKUP(Table1[[#This Row],[Order ID]],Mapping!H4876:K12667,4,0)</f>
        <v>41873</v>
      </c>
      <c r="H4876" t="str">
        <f>INDEX(Mapping!$B$2:$T$7793,MATCH(Data!$A4876,Mapping!$B$3:$B$7793,0),MATCH(Data!$H$1,Mapping!$B$2:$T$2,0))</f>
        <v>Second Class</v>
      </c>
      <c r="I4876" t="str">
        <f>INDEX(Mapping!$B$2:$T$7793,MATCH(Data!$A4876,Mapping!$B$3:$B$7793,0),MATCH(Data!$I$1,Mapping!$B$2:$T$2,0))</f>
        <v>Home Office</v>
      </c>
      <c r="J4876">
        <f>VLOOKUP($A4876,Mapping!$X$3:$Y$7793,2,0)</f>
        <v>85224</v>
      </c>
      <c r="K4876" t="str">
        <f>VLOOKUP($J4876,Mapping!$AB$3:$AC$475,2,0)</f>
        <v>Caldwell</v>
      </c>
      <c r="L4876" t="str">
        <f>VLOOKUP($K4876,Mapping!$AF$3:$AG$475,2,0)</f>
        <v>Idaho</v>
      </c>
      <c r="M4876" t="str">
        <f>VLOOKUP($L4876,Mapping!$AI$3:$AJ$48,2,0)</f>
        <v>United States</v>
      </c>
      <c r="N4876" t="str">
        <f>VLOOKUP($L4876,Mapping!$AI$3:$AK$48,3,0)</f>
        <v>West</v>
      </c>
      <c r="O4876" t="str">
        <f>VLOOKUP(Table1[[#This Row],[Column1]],Mapping!$AM$8:$AN$11,2,0)</f>
        <v>Office Supplies</v>
      </c>
      <c r="P4876" t="str">
        <f>VLOOKUP(Table1[[#This Row],[Column3]],Mapping!$AP$5:$AQ$22,2,0)</f>
        <v>Paper</v>
      </c>
      <c r="Q4876">
        <v>83.88</v>
      </c>
      <c r="R4876">
        <v>1</v>
      </c>
      <c r="S4876">
        <v>29.357999999999997</v>
      </c>
    </row>
    <row r="4877" spans="1:19" x14ac:dyDescent="0.35">
      <c r="A4877">
        <v>2130</v>
      </c>
      <c r="B4877" t="s">
        <v>2294</v>
      </c>
      <c r="C4877" t="s">
        <v>1086</v>
      </c>
      <c r="D4877" t="str">
        <f>MID(Table1[[#This Row],[Product ID]],5,2)</f>
        <v>ST</v>
      </c>
      <c r="E4877" t="str">
        <f>LEFT(Table1[[#This Row],[Product ID]],3)</f>
        <v>OFF</v>
      </c>
      <c r="F4877" s="10" t="e">
        <f>VLOOKUP(Table1[[#This Row],[Order ID]],Mapping!H4877:J12668,3,0)</f>
        <v>#N/A</v>
      </c>
      <c r="G4877" s="10" t="e">
        <f>VLOOKUP(Table1[[#This Row],[Order ID]],Mapping!H4877:K12668,4,0)</f>
        <v>#N/A</v>
      </c>
      <c r="H4877" t="str">
        <f>INDEX(Mapping!$B$2:$T$7793,MATCH(Data!$A4877,Mapping!$B$3:$B$7793,0),MATCH(Data!$H$1,Mapping!$B$2:$T$2,0))</f>
        <v>Standard Class</v>
      </c>
      <c r="I4877" t="str">
        <f>INDEX(Mapping!$B$2:$T$7793,MATCH(Data!$A4877,Mapping!$B$3:$B$7793,0),MATCH(Data!$I$1,Mapping!$B$2:$T$2,0))</f>
        <v>Consumer</v>
      </c>
      <c r="J4877">
        <f>VLOOKUP($A4877,Mapping!$X$3:$Y$7793,2,0)</f>
        <v>92627</v>
      </c>
      <c r="K4877" t="str">
        <f>VLOOKUP($J4877,Mapping!$AB$3:$AC$475,2,0)</f>
        <v>Sierra Vista</v>
      </c>
      <c r="L4877" t="str">
        <f>VLOOKUP($K4877,Mapping!$AF$3:$AG$475,2,0)</f>
        <v>Arizona</v>
      </c>
      <c r="M4877" t="str">
        <f>VLOOKUP($L4877,Mapping!$AI$3:$AJ$48,2,0)</f>
        <v>United States</v>
      </c>
      <c r="N4877" t="str">
        <f>VLOOKUP($L4877,Mapping!$AI$3:$AK$48,3,0)</f>
        <v>West</v>
      </c>
      <c r="O4877" t="str">
        <f>VLOOKUP(Table1[[#This Row],[Column1]],Mapping!$AM$8:$AN$11,2,0)</f>
        <v>Office Supplies</v>
      </c>
      <c r="P4877" t="str">
        <f>VLOOKUP(Table1[[#This Row],[Column3]],Mapping!$AP$5:$AQ$22,2,0)</f>
        <v>Storage</v>
      </c>
      <c r="Q4877">
        <v>124.36</v>
      </c>
      <c r="R4877">
        <v>2</v>
      </c>
      <c r="S4877">
        <v>33.577200000000005</v>
      </c>
    </row>
    <row r="4878" spans="1:19" x14ac:dyDescent="0.35">
      <c r="A4878">
        <v>4979</v>
      </c>
      <c r="B4878" t="s">
        <v>4189</v>
      </c>
      <c r="C4878" t="s">
        <v>4190</v>
      </c>
      <c r="D4878" t="str">
        <f>MID(Table1[[#This Row],[Product ID]],5,2)</f>
        <v>PH</v>
      </c>
      <c r="E4878" t="str">
        <f>LEFT(Table1[[#This Row],[Product ID]],3)</f>
        <v>TEC</v>
      </c>
      <c r="F4878" s="10">
        <f>VLOOKUP(Table1[[#This Row],[Order ID]],Mapping!H4878:J12669,3,0)</f>
        <v>41734</v>
      </c>
      <c r="G4878" s="10">
        <f>VLOOKUP(Table1[[#This Row],[Order ID]],Mapping!H4878:K12669,4,0)</f>
        <v>41735</v>
      </c>
      <c r="H4878" t="str">
        <f>INDEX(Mapping!$B$2:$T$7793,MATCH(Data!$A4878,Mapping!$B$3:$B$7793,0),MATCH(Data!$H$1,Mapping!$B$2:$T$2,0))</f>
        <v>Standard Class</v>
      </c>
      <c r="I4878" t="str">
        <f>INDEX(Mapping!$B$2:$T$7793,MATCH(Data!$A4878,Mapping!$B$3:$B$7793,0),MATCH(Data!$I$1,Mapping!$B$2:$T$2,0))</f>
        <v>Consumer</v>
      </c>
      <c r="J4878">
        <f>VLOOKUP($A4878,Mapping!$X$3:$Y$7793,2,0)</f>
        <v>10009</v>
      </c>
      <c r="K4878" t="str">
        <f>VLOOKUP($J4878,Mapping!$AB$3:$AC$475,2,0)</f>
        <v>Saint Paul</v>
      </c>
      <c r="L4878" t="str">
        <f>VLOOKUP($K4878,Mapping!$AF$3:$AG$475,2,0)</f>
        <v>Minnesota</v>
      </c>
      <c r="M4878" t="str">
        <f>VLOOKUP($L4878,Mapping!$AI$3:$AJ$48,2,0)</f>
        <v>United States</v>
      </c>
      <c r="N4878" t="str">
        <f>VLOOKUP($L4878,Mapping!$AI$3:$AK$48,3,0)</f>
        <v>Central</v>
      </c>
      <c r="O4878" t="str">
        <f>VLOOKUP(Table1[[#This Row],[Column1]],Mapping!$AM$8:$AN$11,2,0)</f>
        <v>Technology</v>
      </c>
      <c r="P4878" t="str">
        <f>VLOOKUP(Table1[[#This Row],[Column3]],Mapping!$AP$5:$AQ$22,2,0)</f>
        <v>Phones</v>
      </c>
      <c r="Q4878">
        <v>41.22</v>
      </c>
      <c r="R4878">
        <v>1</v>
      </c>
      <c r="S4878">
        <v>11.1294</v>
      </c>
    </row>
    <row r="4879" spans="1:19" x14ac:dyDescent="0.35">
      <c r="A4879">
        <v>4980</v>
      </c>
      <c r="B4879" t="s">
        <v>4189</v>
      </c>
      <c r="C4879" t="s">
        <v>309</v>
      </c>
      <c r="D4879" t="str">
        <f>MID(Table1[[#This Row],[Product ID]],5,2)</f>
        <v>SU</v>
      </c>
      <c r="E4879" t="str">
        <f>LEFT(Table1[[#This Row],[Product ID]],3)</f>
        <v>OFF</v>
      </c>
      <c r="F4879" s="10">
        <f>VLOOKUP(Table1[[#This Row],[Order ID]],Mapping!H4879:J12670,3,0)</f>
        <v>41734</v>
      </c>
      <c r="G4879" s="10">
        <f>VLOOKUP(Table1[[#This Row],[Order ID]],Mapping!H4879:K12670,4,0)</f>
        <v>41735</v>
      </c>
      <c r="H4879" t="str">
        <f>INDEX(Mapping!$B$2:$T$7793,MATCH(Data!$A4879,Mapping!$B$3:$B$7793,0),MATCH(Data!$H$1,Mapping!$B$2:$T$2,0))</f>
        <v>First Class</v>
      </c>
      <c r="I4879" t="str">
        <f>INDEX(Mapping!$B$2:$T$7793,MATCH(Data!$A4879,Mapping!$B$3:$B$7793,0),MATCH(Data!$I$1,Mapping!$B$2:$T$2,0))</f>
        <v>Home Office</v>
      </c>
      <c r="J4879">
        <f>VLOOKUP($A4879,Mapping!$X$3:$Y$7793,2,0)</f>
        <v>10009</v>
      </c>
      <c r="K4879" t="str">
        <f>VLOOKUP($J4879,Mapping!$AB$3:$AC$475,2,0)</f>
        <v>Saint Paul</v>
      </c>
      <c r="L4879" t="str">
        <f>VLOOKUP($K4879,Mapping!$AF$3:$AG$475,2,0)</f>
        <v>Minnesota</v>
      </c>
      <c r="M4879" t="str">
        <f>VLOOKUP($L4879,Mapping!$AI$3:$AJ$48,2,0)</f>
        <v>United States</v>
      </c>
      <c r="N4879" t="str">
        <f>VLOOKUP($L4879,Mapping!$AI$3:$AK$48,3,0)</f>
        <v>Central</v>
      </c>
      <c r="O4879" t="str">
        <f>VLOOKUP(Table1[[#This Row],[Column1]],Mapping!$AM$8:$AN$11,2,0)</f>
        <v>Office Supplies</v>
      </c>
      <c r="P4879" t="str">
        <f>VLOOKUP(Table1[[#This Row],[Column3]],Mapping!$AP$5:$AQ$22,2,0)</f>
        <v>Supplies</v>
      </c>
      <c r="Q4879">
        <v>240.37</v>
      </c>
      <c r="R4879">
        <v>1</v>
      </c>
      <c r="S4879">
        <v>7.2111000000000161</v>
      </c>
    </row>
    <row r="4880" spans="1:19" x14ac:dyDescent="0.35">
      <c r="A4880">
        <v>4981</v>
      </c>
      <c r="B4880" t="s">
        <v>4189</v>
      </c>
      <c r="C4880" t="s">
        <v>577</v>
      </c>
      <c r="D4880" t="str">
        <f>MID(Table1[[#This Row],[Product ID]],5,2)</f>
        <v>PH</v>
      </c>
      <c r="E4880" t="str">
        <f>LEFT(Table1[[#This Row],[Product ID]],3)</f>
        <v>TEC</v>
      </c>
      <c r="F4880" s="10">
        <f>VLOOKUP(Table1[[#This Row],[Order ID]],Mapping!H4880:J12671,3,0)</f>
        <v>41734</v>
      </c>
      <c r="G4880" s="10">
        <f>VLOOKUP(Table1[[#This Row],[Order ID]],Mapping!H4880:K12671,4,0)</f>
        <v>41735</v>
      </c>
      <c r="H4880" t="str">
        <f>INDEX(Mapping!$B$2:$T$7793,MATCH(Data!$A4880,Mapping!$B$3:$B$7793,0),MATCH(Data!$H$1,Mapping!$B$2:$T$2,0))</f>
        <v>First Class</v>
      </c>
      <c r="I4880" t="str">
        <f>INDEX(Mapping!$B$2:$T$7793,MATCH(Data!$A4880,Mapping!$B$3:$B$7793,0),MATCH(Data!$I$1,Mapping!$B$2:$T$2,0))</f>
        <v>Home Office</v>
      </c>
      <c r="J4880">
        <f>VLOOKUP($A4880,Mapping!$X$3:$Y$7793,2,0)</f>
        <v>10009</v>
      </c>
      <c r="K4880" t="str">
        <f>VLOOKUP($J4880,Mapping!$AB$3:$AC$475,2,0)</f>
        <v>Saint Paul</v>
      </c>
      <c r="L4880" t="str">
        <f>VLOOKUP($K4880,Mapping!$AF$3:$AG$475,2,0)</f>
        <v>Minnesota</v>
      </c>
      <c r="M4880" t="str">
        <f>VLOOKUP($L4880,Mapping!$AI$3:$AJ$48,2,0)</f>
        <v>United States</v>
      </c>
      <c r="N4880" t="str">
        <f>VLOOKUP($L4880,Mapping!$AI$3:$AK$48,3,0)</f>
        <v>Central</v>
      </c>
      <c r="O4880" t="str">
        <f>VLOOKUP(Table1[[#This Row],[Column1]],Mapping!$AM$8:$AN$11,2,0)</f>
        <v>Technology</v>
      </c>
      <c r="P4880" t="str">
        <f>VLOOKUP(Table1[[#This Row],[Column3]],Mapping!$AP$5:$AQ$22,2,0)</f>
        <v>Phones</v>
      </c>
      <c r="Q4880">
        <v>119.02</v>
      </c>
      <c r="R4880">
        <v>2</v>
      </c>
      <c r="S4880">
        <v>33.325600000000009</v>
      </c>
    </row>
    <row r="4881" spans="1:19" x14ac:dyDescent="0.35">
      <c r="A4881">
        <v>1681</v>
      </c>
      <c r="B4881" t="s">
        <v>1897</v>
      </c>
      <c r="C4881" t="s">
        <v>1899</v>
      </c>
      <c r="D4881" t="str">
        <f>MID(Table1[[#This Row],[Product ID]],5,2)</f>
        <v>PH</v>
      </c>
      <c r="E4881" t="str">
        <f>LEFT(Table1[[#This Row],[Product ID]],3)</f>
        <v>TEC</v>
      </c>
      <c r="F4881" s="10" t="e">
        <f>VLOOKUP(Table1[[#This Row],[Order ID]],Mapping!H4881:J12672,3,0)</f>
        <v>#N/A</v>
      </c>
      <c r="G4881" s="10" t="e">
        <f>VLOOKUP(Table1[[#This Row],[Order ID]],Mapping!H4881:K12672,4,0)</f>
        <v>#N/A</v>
      </c>
      <c r="H4881" t="str">
        <f>INDEX(Mapping!$B$2:$T$7793,MATCH(Data!$A4881,Mapping!$B$3:$B$7793,0),MATCH(Data!$H$1,Mapping!$B$2:$T$2,0))</f>
        <v>Standard Class</v>
      </c>
      <c r="I4881" t="str">
        <f>INDEX(Mapping!$B$2:$T$7793,MATCH(Data!$A4881,Mapping!$B$3:$B$7793,0),MATCH(Data!$I$1,Mapping!$B$2:$T$2,0))</f>
        <v>Home Office</v>
      </c>
      <c r="J4881">
        <f>VLOOKUP($A4881,Mapping!$X$3:$Y$7793,2,0)</f>
        <v>19143</v>
      </c>
      <c r="K4881" t="str">
        <f>VLOOKUP($J4881,Mapping!$AB$3:$AC$475,2,0)</f>
        <v>Norman</v>
      </c>
      <c r="L4881" t="str">
        <f>VLOOKUP($K4881,Mapping!$AF$3:$AG$475,2,0)</f>
        <v>Oklahoma</v>
      </c>
      <c r="M4881" t="str">
        <f>VLOOKUP($L4881,Mapping!$AI$3:$AJ$48,2,0)</f>
        <v>United States</v>
      </c>
      <c r="N4881" t="str">
        <f>VLOOKUP($L4881,Mapping!$AI$3:$AK$48,3,0)</f>
        <v>Central</v>
      </c>
      <c r="O4881" t="str">
        <f>VLOOKUP(Table1[[#This Row],[Column1]],Mapping!$AM$8:$AN$11,2,0)</f>
        <v>Technology</v>
      </c>
      <c r="P4881" t="str">
        <f>VLOOKUP(Table1[[#This Row],[Column3]],Mapping!$AP$5:$AQ$22,2,0)</f>
        <v>Phones</v>
      </c>
      <c r="Q4881">
        <v>62.957999999999998</v>
      </c>
      <c r="R4881">
        <v>7</v>
      </c>
      <c r="S4881">
        <v>9.4436999999999998</v>
      </c>
    </row>
    <row r="4882" spans="1:19" x14ac:dyDescent="0.35">
      <c r="A4882">
        <v>282</v>
      </c>
      <c r="B4882" t="s">
        <v>385</v>
      </c>
      <c r="C4882" t="s">
        <v>386</v>
      </c>
      <c r="D4882" t="str">
        <f>MID(Table1[[#This Row],[Product ID]],5,2)</f>
        <v>LA</v>
      </c>
      <c r="E4882" t="str">
        <f>LEFT(Table1[[#This Row],[Product ID]],3)</f>
        <v>OFF</v>
      </c>
      <c r="F4882" s="10" t="e">
        <f>VLOOKUP(Table1[[#This Row],[Order ID]],Mapping!H4882:J12673,3,0)</f>
        <v>#N/A</v>
      </c>
      <c r="G4882" s="10" t="e">
        <f>VLOOKUP(Table1[[#This Row],[Order ID]],Mapping!H4882:K12673,4,0)</f>
        <v>#N/A</v>
      </c>
      <c r="H4882" t="str">
        <f>INDEX(Mapping!$B$2:$T$7793,MATCH(Data!$A4882,Mapping!$B$3:$B$7793,0),MATCH(Data!$H$1,Mapping!$B$2:$T$2,0))</f>
        <v>Standard Class</v>
      </c>
      <c r="I4882" t="str">
        <f>INDEX(Mapping!$B$2:$T$7793,MATCH(Data!$A4882,Mapping!$B$3:$B$7793,0),MATCH(Data!$I$1,Mapping!$B$2:$T$2,0))</f>
        <v>Corporate</v>
      </c>
      <c r="J4882">
        <f>VLOOKUP($A4882,Mapping!$X$3:$Y$7793,2,0)</f>
        <v>10009</v>
      </c>
      <c r="K4882" t="str">
        <f>VLOOKUP($J4882,Mapping!$AB$3:$AC$475,2,0)</f>
        <v>Saint Paul</v>
      </c>
      <c r="L4882" t="str">
        <f>VLOOKUP($K4882,Mapping!$AF$3:$AG$475,2,0)</f>
        <v>Minnesota</v>
      </c>
      <c r="M4882" t="str">
        <f>VLOOKUP($L4882,Mapping!$AI$3:$AJ$48,2,0)</f>
        <v>United States</v>
      </c>
      <c r="N4882" t="str">
        <f>VLOOKUP($L4882,Mapping!$AI$3:$AK$48,3,0)</f>
        <v>Central</v>
      </c>
      <c r="O4882" t="str">
        <f>VLOOKUP(Table1[[#This Row],[Column1]],Mapping!$AM$8:$AN$11,2,0)</f>
        <v>Office Supplies</v>
      </c>
      <c r="P4882" t="str">
        <f>VLOOKUP(Table1[[#This Row],[Column3]],Mapping!$AP$5:$AQ$22,2,0)</f>
        <v>Labels</v>
      </c>
      <c r="Q4882">
        <v>20.7</v>
      </c>
      <c r="R4882">
        <v>2</v>
      </c>
      <c r="S4882">
        <v>9.9359999999999999</v>
      </c>
    </row>
    <row r="4883" spans="1:19" x14ac:dyDescent="0.35">
      <c r="A4883">
        <v>283</v>
      </c>
      <c r="B4883" t="s">
        <v>385</v>
      </c>
      <c r="C4883" t="s">
        <v>387</v>
      </c>
      <c r="D4883" t="str">
        <f>MID(Table1[[#This Row],[Product ID]],5,2)</f>
        <v>CH</v>
      </c>
      <c r="E4883" t="str">
        <f>LEFT(Table1[[#This Row],[Product ID]],3)</f>
        <v>FUR</v>
      </c>
      <c r="F4883" s="10" t="e">
        <f>VLOOKUP(Table1[[#This Row],[Order ID]],Mapping!H4883:J12674,3,0)</f>
        <v>#N/A</v>
      </c>
      <c r="G4883" s="10" t="e">
        <f>VLOOKUP(Table1[[#This Row],[Order ID]],Mapping!H4883:K12674,4,0)</f>
        <v>#N/A</v>
      </c>
      <c r="H4883" t="str">
        <f>INDEX(Mapping!$B$2:$T$7793,MATCH(Data!$A4883,Mapping!$B$3:$B$7793,0),MATCH(Data!$H$1,Mapping!$B$2:$T$2,0))</f>
        <v>Standard Class</v>
      </c>
      <c r="I4883" t="str">
        <f>INDEX(Mapping!$B$2:$T$7793,MATCH(Data!$A4883,Mapping!$B$3:$B$7793,0),MATCH(Data!$I$1,Mapping!$B$2:$T$2,0))</f>
        <v>Consumer</v>
      </c>
      <c r="J4883">
        <f>VLOOKUP($A4883,Mapping!$X$3:$Y$7793,2,0)</f>
        <v>10009</v>
      </c>
      <c r="K4883" t="str">
        <f>VLOOKUP($J4883,Mapping!$AB$3:$AC$475,2,0)</f>
        <v>Saint Paul</v>
      </c>
      <c r="L4883" t="str">
        <f>VLOOKUP($K4883,Mapping!$AF$3:$AG$475,2,0)</f>
        <v>Minnesota</v>
      </c>
      <c r="M4883" t="str">
        <f>VLOOKUP($L4883,Mapping!$AI$3:$AJ$48,2,0)</f>
        <v>United States</v>
      </c>
      <c r="N4883" t="str">
        <f>VLOOKUP($L4883,Mapping!$AI$3:$AK$48,3,0)</f>
        <v>Central</v>
      </c>
      <c r="O4883" t="str">
        <f>VLOOKUP(Table1[[#This Row],[Column1]],Mapping!$AM$8:$AN$11,2,0)</f>
        <v>Furniture</v>
      </c>
      <c r="P4883" t="str">
        <f>VLOOKUP(Table1[[#This Row],[Column3]],Mapping!$AP$5:$AQ$22,2,0)</f>
        <v>Chairs</v>
      </c>
      <c r="Q4883">
        <v>488.64600000000002</v>
      </c>
      <c r="R4883">
        <v>3</v>
      </c>
      <c r="S4883">
        <v>86.870400000000004</v>
      </c>
    </row>
    <row r="4884" spans="1:19" x14ac:dyDescent="0.35">
      <c r="A4884">
        <v>284</v>
      </c>
      <c r="B4884" t="s">
        <v>385</v>
      </c>
      <c r="C4884" t="s">
        <v>388</v>
      </c>
      <c r="D4884" t="str">
        <f>MID(Table1[[#This Row],[Product ID]],5,2)</f>
        <v>AR</v>
      </c>
      <c r="E4884" t="str">
        <f>LEFT(Table1[[#This Row],[Product ID]],3)</f>
        <v>OFF</v>
      </c>
      <c r="F4884" s="10" t="e">
        <f>VLOOKUP(Table1[[#This Row],[Order ID]],Mapping!H4884:J12675,3,0)</f>
        <v>#N/A</v>
      </c>
      <c r="G4884" s="10" t="e">
        <f>VLOOKUP(Table1[[#This Row],[Order ID]],Mapping!H4884:K12675,4,0)</f>
        <v>#N/A</v>
      </c>
      <c r="H4884" t="str">
        <f>INDEX(Mapping!$B$2:$T$7793,MATCH(Data!$A4884,Mapping!$B$3:$B$7793,0),MATCH(Data!$H$1,Mapping!$B$2:$T$2,0))</f>
        <v>Standard Class</v>
      </c>
      <c r="I4884" t="str">
        <f>INDEX(Mapping!$B$2:$T$7793,MATCH(Data!$A4884,Mapping!$B$3:$B$7793,0),MATCH(Data!$I$1,Mapping!$B$2:$T$2,0))</f>
        <v>Consumer</v>
      </c>
      <c r="J4884">
        <f>VLOOKUP($A4884,Mapping!$X$3:$Y$7793,2,0)</f>
        <v>10009</v>
      </c>
      <c r="K4884" t="str">
        <f>VLOOKUP($J4884,Mapping!$AB$3:$AC$475,2,0)</f>
        <v>Saint Paul</v>
      </c>
      <c r="L4884" t="str">
        <f>VLOOKUP($K4884,Mapping!$AF$3:$AG$475,2,0)</f>
        <v>Minnesota</v>
      </c>
      <c r="M4884" t="str">
        <f>VLOOKUP($L4884,Mapping!$AI$3:$AJ$48,2,0)</f>
        <v>United States</v>
      </c>
      <c r="N4884" t="str">
        <f>VLOOKUP($L4884,Mapping!$AI$3:$AK$48,3,0)</f>
        <v>Central</v>
      </c>
      <c r="O4884" t="str">
        <f>VLOOKUP(Table1[[#This Row],[Column1]],Mapping!$AM$8:$AN$11,2,0)</f>
        <v>Office Supplies</v>
      </c>
      <c r="P4884" t="str">
        <f>VLOOKUP(Table1[[#This Row],[Column3]],Mapping!$AP$5:$AQ$22,2,0)</f>
        <v>Art</v>
      </c>
      <c r="Q4884">
        <v>5.56</v>
      </c>
      <c r="R4884">
        <v>2</v>
      </c>
      <c r="S4884">
        <v>1.4455999999999998</v>
      </c>
    </row>
    <row r="4885" spans="1:19" x14ac:dyDescent="0.35">
      <c r="A4885">
        <v>285</v>
      </c>
      <c r="B4885" t="s">
        <v>385</v>
      </c>
      <c r="C4885" t="s">
        <v>389</v>
      </c>
      <c r="D4885" t="str">
        <f>MID(Table1[[#This Row],[Product ID]],5,2)</f>
        <v>FU</v>
      </c>
      <c r="E4885" t="str">
        <f>LEFT(Table1[[#This Row],[Product ID]],3)</f>
        <v>FUR</v>
      </c>
      <c r="F4885" s="10" t="e">
        <f>VLOOKUP(Table1[[#This Row],[Order ID]],Mapping!H4885:J12676,3,0)</f>
        <v>#N/A</v>
      </c>
      <c r="G4885" s="10" t="e">
        <f>VLOOKUP(Table1[[#This Row],[Order ID]],Mapping!H4885:K12676,4,0)</f>
        <v>#N/A</v>
      </c>
      <c r="H4885" t="str">
        <f>INDEX(Mapping!$B$2:$T$7793,MATCH(Data!$A4885,Mapping!$B$3:$B$7793,0),MATCH(Data!$H$1,Mapping!$B$2:$T$2,0))</f>
        <v>Standard Class</v>
      </c>
      <c r="I4885" t="str">
        <f>INDEX(Mapping!$B$2:$T$7793,MATCH(Data!$A4885,Mapping!$B$3:$B$7793,0),MATCH(Data!$I$1,Mapping!$B$2:$T$2,0))</f>
        <v>Consumer</v>
      </c>
      <c r="J4885">
        <f>VLOOKUP($A4885,Mapping!$X$3:$Y$7793,2,0)</f>
        <v>10009</v>
      </c>
      <c r="K4885" t="str">
        <f>VLOOKUP($J4885,Mapping!$AB$3:$AC$475,2,0)</f>
        <v>Saint Paul</v>
      </c>
      <c r="L4885" t="str">
        <f>VLOOKUP($K4885,Mapping!$AF$3:$AG$475,2,0)</f>
        <v>Minnesota</v>
      </c>
      <c r="M4885" t="str">
        <f>VLOOKUP($L4885,Mapping!$AI$3:$AJ$48,2,0)</f>
        <v>United States</v>
      </c>
      <c r="N4885" t="str">
        <f>VLOOKUP($L4885,Mapping!$AI$3:$AK$48,3,0)</f>
        <v>Central</v>
      </c>
      <c r="O4885" t="str">
        <f>VLOOKUP(Table1[[#This Row],[Column1]],Mapping!$AM$8:$AN$11,2,0)</f>
        <v>Furniture</v>
      </c>
      <c r="P4885" t="str">
        <f>VLOOKUP(Table1[[#This Row],[Column3]],Mapping!$AP$5:$AQ$22,2,0)</f>
        <v>Furnishings</v>
      </c>
      <c r="Q4885">
        <v>47.12</v>
      </c>
      <c r="R4885">
        <v>8</v>
      </c>
      <c r="S4885">
        <v>20.732800000000001</v>
      </c>
    </row>
    <row r="4886" spans="1:19" x14ac:dyDescent="0.35">
      <c r="A4886">
        <v>715</v>
      </c>
      <c r="B4886" t="s">
        <v>927</v>
      </c>
      <c r="C4886" t="s">
        <v>928</v>
      </c>
      <c r="D4886" t="str">
        <f>MID(Table1[[#This Row],[Product ID]],5,2)</f>
        <v>AR</v>
      </c>
      <c r="E4886" t="str">
        <f>LEFT(Table1[[#This Row],[Product ID]],3)</f>
        <v>OFF</v>
      </c>
      <c r="F4886" s="10" t="e">
        <f>VLOOKUP(Table1[[#This Row],[Order ID]],Mapping!H4886:J12677,3,0)</f>
        <v>#N/A</v>
      </c>
      <c r="G4886" s="10" t="e">
        <f>VLOOKUP(Table1[[#This Row],[Order ID]],Mapping!H4886:K12677,4,0)</f>
        <v>#N/A</v>
      </c>
      <c r="H4886" t="str">
        <f>INDEX(Mapping!$B$2:$T$7793,MATCH(Data!$A4886,Mapping!$B$3:$B$7793,0),MATCH(Data!$H$1,Mapping!$B$2:$T$2,0))</f>
        <v>First Class</v>
      </c>
      <c r="I4886" t="str">
        <f>INDEX(Mapping!$B$2:$T$7793,MATCH(Data!$A4886,Mapping!$B$3:$B$7793,0),MATCH(Data!$I$1,Mapping!$B$2:$T$2,0))</f>
        <v>Consumer</v>
      </c>
      <c r="J4886">
        <f>VLOOKUP($A4886,Mapping!$X$3:$Y$7793,2,0)</f>
        <v>43615</v>
      </c>
      <c r="K4886" t="str">
        <f>VLOOKUP($J4886,Mapping!$AB$3:$AC$475,2,0)</f>
        <v>Royal Oak</v>
      </c>
      <c r="L4886" t="str">
        <f>VLOOKUP($K4886,Mapping!$AF$3:$AG$475,2,0)</f>
        <v>Michigan</v>
      </c>
      <c r="M4886" t="str">
        <f>VLOOKUP($L4886,Mapping!$AI$3:$AJ$48,2,0)</f>
        <v>United States</v>
      </c>
      <c r="N4886" t="str">
        <f>VLOOKUP($L4886,Mapping!$AI$3:$AK$48,3,0)</f>
        <v>Central</v>
      </c>
      <c r="O4886" t="str">
        <f>VLOOKUP(Table1[[#This Row],[Column1]],Mapping!$AM$8:$AN$11,2,0)</f>
        <v>Office Supplies</v>
      </c>
      <c r="P4886" t="str">
        <f>VLOOKUP(Table1[[#This Row],[Column3]],Mapping!$AP$5:$AQ$22,2,0)</f>
        <v>Art</v>
      </c>
      <c r="Q4886">
        <v>14.592000000000002</v>
      </c>
      <c r="R4886">
        <v>3</v>
      </c>
      <c r="S4886">
        <v>2.5535999999999985</v>
      </c>
    </row>
    <row r="4887" spans="1:19" x14ac:dyDescent="0.35">
      <c r="A4887">
        <v>716</v>
      </c>
      <c r="B4887" t="s">
        <v>927</v>
      </c>
      <c r="C4887" t="s">
        <v>929</v>
      </c>
      <c r="D4887" t="str">
        <f>MID(Table1[[#This Row],[Product ID]],5,2)</f>
        <v>AR</v>
      </c>
      <c r="E4887" t="str">
        <f>LEFT(Table1[[#This Row],[Product ID]],3)</f>
        <v>OFF</v>
      </c>
      <c r="F4887" s="10" t="e">
        <f>VLOOKUP(Table1[[#This Row],[Order ID]],Mapping!H4887:J12678,3,0)</f>
        <v>#N/A</v>
      </c>
      <c r="G4887" s="10" t="e">
        <f>VLOOKUP(Table1[[#This Row],[Order ID]],Mapping!H4887:K12678,4,0)</f>
        <v>#N/A</v>
      </c>
      <c r="H4887" t="str">
        <f>INDEX(Mapping!$B$2:$T$7793,MATCH(Data!$A4887,Mapping!$B$3:$B$7793,0),MATCH(Data!$H$1,Mapping!$B$2:$T$2,0))</f>
        <v>First Class</v>
      </c>
      <c r="I4887" t="str">
        <f>INDEX(Mapping!$B$2:$T$7793,MATCH(Data!$A4887,Mapping!$B$3:$B$7793,0),MATCH(Data!$I$1,Mapping!$B$2:$T$2,0))</f>
        <v>Consumer</v>
      </c>
      <c r="J4887">
        <f>VLOOKUP($A4887,Mapping!$X$3:$Y$7793,2,0)</f>
        <v>43615</v>
      </c>
      <c r="K4887" t="str">
        <f>VLOOKUP($J4887,Mapping!$AB$3:$AC$475,2,0)</f>
        <v>Royal Oak</v>
      </c>
      <c r="L4887" t="str">
        <f>VLOOKUP($K4887,Mapping!$AF$3:$AG$475,2,0)</f>
        <v>Michigan</v>
      </c>
      <c r="M4887" t="str">
        <f>VLOOKUP($L4887,Mapping!$AI$3:$AJ$48,2,0)</f>
        <v>United States</v>
      </c>
      <c r="N4887" t="str">
        <f>VLOOKUP($L4887,Mapping!$AI$3:$AK$48,3,0)</f>
        <v>Central</v>
      </c>
      <c r="O4887" t="str">
        <f>VLOOKUP(Table1[[#This Row],[Column1]],Mapping!$AM$8:$AN$11,2,0)</f>
        <v>Office Supplies</v>
      </c>
      <c r="P4887" t="str">
        <f>VLOOKUP(Table1[[#This Row],[Column3]],Mapping!$AP$5:$AQ$22,2,0)</f>
        <v>Art</v>
      </c>
      <c r="Q4887">
        <v>89.855999999999995</v>
      </c>
      <c r="R4887">
        <v>3</v>
      </c>
      <c r="S4887">
        <v>21.340800000000002</v>
      </c>
    </row>
    <row r="4888" spans="1:19" x14ac:dyDescent="0.35">
      <c r="A4888">
        <v>717</v>
      </c>
      <c r="B4888" t="s">
        <v>927</v>
      </c>
      <c r="C4888" t="s">
        <v>765</v>
      </c>
      <c r="D4888" t="str">
        <f>MID(Table1[[#This Row],[Product ID]],5,2)</f>
        <v>PA</v>
      </c>
      <c r="E4888" t="str">
        <f>LEFT(Table1[[#This Row],[Product ID]],3)</f>
        <v>OFF</v>
      </c>
      <c r="F4888" s="10" t="e">
        <f>VLOOKUP(Table1[[#This Row],[Order ID]],Mapping!H4888:J12679,3,0)</f>
        <v>#N/A</v>
      </c>
      <c r="G4888" s="10" t="e">
        <f>VLOOKUP(Table1[[#This Row],[Order ID]],Mapping!H4888:K12679,4,0)</f>
        <v>#N/A</v>
      </c>
      <c r="H4888" t="str">
        <f>INDEX(Mapping!$B$2:$T$7793,MATCH(Data!$A4888,Mapping!$B$3:$B$7793,0),MATCH(Data!$H$1,Mapping!$B$2:$T$2,0))</f>
        <v>First Class</v>
      </c>
      <c r="I4888" t="str">
        <f>INDEX(Mapping!$B$2:$T$7793,MATCH(Data!$A4888,Mapping!$B$3:$B$7793,0),MATCH(Data!$I$1,Mapping!$B$2:$T$2,0))</f>
        <v>Consumer</v>
      </c>
      <c r="J4888">
        <f>VLOOKUP($A4888,Mapping!$X$3:$Y$7793,2,0)</f>
        <v>43615</v>
      </c>
      <c r="K4888" t="str">
        <f>VLOOKUP($J4888,Mapping!$AB$3:$AC$475,2,0)</f>
        <v>Royal Oak</v>
      </c>
      <c r="L4888" t="str">
        <f>VLOOKUP($K4888,Mapping!$AF$3:$AG$475,2,0)</f>
        <v>Michigan</v>
      </c>
      <c r="M4888" t="str">
        <f>VLOOKUP($L4888,Mapping!$AI$3:$AJ$48,2,0)</f>
        <v>United States</v>
      </c>
      <c r="N4888" t="str">
        <f>VLOOKUP($L4888,Mapping!$AI$3:$AK$48,3,0)</f>
        <v>Central</v>
      </c>
      <c r="O4888" t="str">
        <f>VLOOKUP(Table1[[#This Row],[Column1]],Mapping!$AM$8:$AN$11,2,0)</f>
        <v>Office Supplies</v>
      </c>
      <c r="P4888" t="str">
        <f>VLOOKUP(Table1[[#This Row],[Column3]],Mapping!$AP$5:$AQ$22,2,0)</f>
        <v>Paper</v>
      </c>
      <c r="Q4888">
        <v>13.872000000000002</v>
      </c>
      <c r="R4888">
        <v>3</v>
      </c>
      <c r="S4888">
        <v>5.0286000000000008</v>
      </c>
    </row>
    <row r="4889" spans="1:19" x14ac:dyDescent="0.35">
      <c r="A4889">
        <v>5212</v>
      </c>
      <c r="B4889" t="s">
        <v>4317</v>
      </c>
      <c r="C4889" t="s">
        <v>2334</v>
      </c>
      <c r="D4889" t="str">
        <f>MID(Table1[[#This Row],[Product ID]],5,2)</f>
        <v>ST</v>
      </c>
      <c r="E4889" t="str">
        <f>LEFT(Table1[[#This Row],[Product ID]],3)</f>
        <v>OFF</v>
      </c>
      <c r="F4889" s="10">
        <f>VLOOKUP(Table1[[#This Row],[Order ID]],Mapping!H4889:J12680,3,0)</f>
        <v>41885</v>
      </c>
      <c r="G4889" s="10">
        <f>VLOOKUP(Table1[[#This Row],[Order ID]],Mapping!H4889:K12680,4,0)</f>
        <v>41890</v>
      </c>
      <c r="H4889" t="str">
        <f>INDEX(Mapping!$B$2:$T$7793,MATCH(Data!$A4889,Mapping!$B$3:$B$7793,0),MATCH(Data!$H$1,Mapping!$B$2:$T$2,0))</f>
        <v>Standard Class</v>
      </c>
      <c r="I4889" t="str">
        <f>INDEX(Mapping!$B$2:$T$7793,MATCH(Data!$A4889,Mapping!$B$3:$B$7793,0),MATCH(Data!$I$1,Mapping!$B$2:$T$2,0))</f>
        <v>Home Office</v>
      </c>
      <c r="J4889">
        <f>VLOOKUP($A4889,Mapping!$X$3:$Y$7793,2,0)</f>
        <v>6450</v>
      </c>
      <c r="K4889" t="str">
        <f>VLOOKUP($J4889,Mapping!$AB$3:$AC$475,2,0)</f>
        <v>York</v>
      </c>
      <c r="L4889" t="str">
        <f>VLOOKUP($K4889,Mapping!$AF$3:$AG$475,2,0)</f>
        <v>Pennsylvania</v>
      </c>
      <c r="M4889" t="str">
        <f>VLOOKUP($L4889,Mapping!$AI$3:$AJ$48,2,0)</f>
        <v>United States</v>
      </c>
      <c r="N4889" t="str">
        <f>VLOOKUP($L4889,Mapping!$AI$3:$AK$48,3,0)</f>
        <v>East</v>
      </c>
      <c r="O4889" t="str">
        <f>VLOOKUP(Table1[[#This Row],[Column1]],Mapping!$AM$8:$AN$11,2,0)</f>
        <v>Office Supplies</v>
      </c>
      <c r="P4889" t="str">
        <f>VLOOKUP(Table1[[#This Row],[Column3]],Mapping!$AP$5:$AQ$22,2,0)</f>
        <v>Storage</v>
      </c>
      <c r="Q4889">
        <v>10.9</v>
      </c>
      <c r="R4889">
        <v>1</v>
      </c>
      <c r="S4889">
        <v>2.8339999999999996</v>
      </c>
    </row>
    <row r="4890" spans="1:19" x14ac:dyDescent="0.35">
      <c r="A4890">
        <v>5213</v>
      </c>
      <c r="B4890" t="s">
        <v>4317</v>
      </c>
      <c r="C4890" t="s">
        <v>445</v>
      </c>
      <c r="D4890" t="str">
        <f>MID(Table1[[#This Row],[Product ID]],5,2)</f>
        <v>PA</v>
      </c>
      <c r="E4890" t="str">
        <f>LEFT(Table1[[#This Row],[Product ID]],3)</f>
        <v>OFF</v>
      </c>
      <c r="F4890" s="10">
        <f>VLOOKUP(Table1[[#This Row],[Order ID]],Mapping!H4890:J12681,3,0)</f>
        <v>41885</v>
      </c>
      <c r="G4890" s="10">
        <f>VLOOKUP(Table1[[#This Row],[Order ID]],Mapping!H4890:K12681,4,0)</f>
        <v>41890</v>
      </c>
      <c r="H4890" t="str">
        <f>INDEX(Mapping!$B$2:$T$7793,MATCH(Data!$A4890,Mapping!$B$3:$B$7793,0),MATCH(Data!$H$1,Mapping!$B$2:$T$2,0))</f>
        <v>Second Class</v>
      </c>
      <c r="I4890" t="str">
        <f>INDEX(Mapping!$B$2:$T$7793,MATCH(Data!$A4890,Mapping!$B$3:$B$7793,0),MATCH(Data!$I$1,Mapping!$B$2:$T$2,0))</f>
        <v>Consumer</v>
      </c>
      <c r="J4890">
        <f>VLOOKUP($A4890,Mapping!$X$3:$Y$7793,2,0)</f>
        <v>6450</v>
      </c>
      <c r="K4890" t="str">
        <f>VLOOKUP($J4890,Mapping!$AB$3:$AC$475,2,0)</f>
        <v>York</v>
      </c>
      <c r="L4890" t="str">
        <f>VLOOKUP($K4890,Mapping!$AF$3:$AG$475,2,0)</f>
        <v>Pennsylvania</v>
      </c>
      <c r="M4890" t="str">
        <f>VLOOKUP($L4890,Mapping!$AI$3:$AJ$48,2,0)</f>
        <v>United States</v>
      </c>
      <c r="N4890" t="str">
        <f>VLOOKUP($L4890,Mapping!$AI$3:$AK$48,3,0)</f>
        <v>East</v>
      </c>
      <c r="O4890" t="str">
        <f>VLOOKUP(Table1[[#This Row],[Column1]],Mapping!$AM$8:$AN$11,2,0)</f>
        <v>Office Supplies</v>
      </c>
      <c r="P4890" t="str">
        <f>VLOOKUP(Table1[[#This Row],[Column3]],Mapping!$AP$5:$AQ$22,2,0)</f>
        <v>Paper</v>
      </c>
      <c r="Q4890">
        <v>79.92</v>
      </c>
      <c r="R4890">
        <v>4</v>
      </c>
      <c r="S4890">
        <v>37.562399999999997</v>
      </c>
    </row>
    <row r="4891" spans="1:19" x14ac:dyDescent="0.35">
      <c r="A4891">
        <v>5214</v>
      </c>
      <c r="B4891" t="s">
        <v>4317</v>
      </c>
      <c r="C4891" t="s">
        <v>3030</v>
      </c>
      <c r="D4891" t="str">
        <f>MID(Table1[[#This Row],[Product ID]],5,2)</f>
        <v>PA</v>
      </c>
      <c r="E4891" t="str">
        <f>LEFT(Table1[[#This Row],[Product ID]],3)</f>
        <v>OFF</v>
      </c>
      <c r="F4891" s="10">
        <f>VLOOKUP(Table1[[#This Row],[Order ID]],Mapping!H4891:J12682,3,0)</f>
        <v>41885</v>
      </c>
      <c r="G4891" s="10">
        <f>VLOOKUP(Table1[[#This Row],[Order ID]],Mapping!H4891:K12682,4,0)</f>
        <v>41890</v>
      </c>
      <c r="H4891" t="str">
        <f>INDEX(Mapping!$B$2:$T$7793,MATCH(Data!$A4891,Mapping!$B$3:$B$7793,0),MATCH(Data!$H$1,Mapping!$B$2:$T$2,0))</f>
        <v>Second Class</v>
      </c>
      <c r="I4891" t="str">
        <f>INDEX(Mapping!$B$2:$T$7793,MATCH(Data!$A4891,Mapping!$B$3:$B$7793,0),MATCH(Data!$I$1,Mapping!$B$2:$T$2,0))</f>
        <v>Consumer</v>
      </c>
      <c r="J4891">
        <f>VLOOKUP($A4891,Mapping!$X$3:$Y$7793,2,0)</f>
        <v>6450</v>
      </c>
      <c r="K4891" t="str">
        <f>VLOOKUP($J4891,Mapping!$AB$3:$AC$475,2,0)</f>
        <v>York</v>
      </c>
      <c r="L4891" t="str">
        <f>VLOOKUP($K4891,Mapping!$AF$3:$AG$475,2,0)</f>
        <v>Pennsylvania</v>
      </c>
      <c r="M4891" t="str">
        <f>VLOOKUP($L4891,Mapping!$AI$3:$AJ$48,2,0)</f>
        <v>United States</v>
      </c>
      <c r="N4891" t="str">
        <f>VLOOKUP($L4891,Mapping!$AI$3:$AK$48,3,0)</f>
        <v>East</v>
      </c>
      <c r="O4891" t="str">
        <f>VLOOKUP(Table1[[#This Row],[Column1]],Mapping!$AM$8:$AN$11,2,0)</f>
        <v>Office Supplies</v>
      </c>
      <c r="P4891" t="str">
        <f>VLOOKUP(Table1[[#This Row],[Column3]],Mapping!$AP$5:$AQ$22,2,0)</f>
        <v>Paper</v>
      </c>
      <c r="Q4891">
        <v>146.82</v>
      </c>
      <c r="R4891">
        <v>3</v>
      </c>
      <c r="S4891">
        <v>73.41</v>
      </c>
    </row>
    <row r="4892" spans="1:19" x14ac:dyDescent="0.35">
      <c r="A4892">
        <v>7653</v>
      </c>
      <c r="B4892" t="s">
        <v>5696</v>
      </c>
      <c r="C4892" t="s">
        <v>1551</v>
      </c>
      <c r="D4892" t="str">
        <f>MID(Table1[[#This Row],[Product ID]],5,2)</f>
        <v>BI</v>
      </c>
      <c r="E4892" t="str">
        <f>LEFT(Table1[[#This Row],[Product ID]],3)</f>
        <v>OFF</v>
      </c>
      <c r="F4892" s="10">
        <f>VLOOKUP(Table1[[#This Row],[Order ID]],Mapping!H4892:J12683,3,0)</f>
        <v>41842</v>
      </c>
      <c r="G4892" s="10">
        <f>VLOOKUP(Table1[[#This Row],[Order ID]],Mapping!H4892:K12683,4,0)</f>
        <v>41847</v>
      </c>
      <c r="H4892" t="str">
        <f>INDEX(Mapping!$B$2:$T$7793,MATCH(Data!$A4892,Mapping!$B$3:$B$7793,0),MATCH(Data!$H$1,Mapping!$B$2:$T$2,0))</f>
        <v>Second Class</v>
      </c>
      <c r="I4892" t="str">
        <f>INDEX(Mapping!$B$2:$T$7793,MATCH(Data!$A4892,Mapping!$B$3:$B$7793,0),MATCH(Data!$I$1,Mapping!$B$2:$T$2,0))</f>
        <v>Consumer</v>
      </c>
      <c r="J4892">
        <f>VLOOKUP($A4892,Mapping!$X$3:$Y$7793,2,0)</f>
        <v>60623</v>
      </c>
      <c r="K4892" t="str">
        <f>VLOOKUP($J4892,Mapping!$AB$3:$AC$475,2,0)</f>
        <v>Independence</v>
      </c>
      <c r="L4892" t="str">
        <f>VLOOKUP($K4892,Mapping!$AF$3:$AG$475,2,0)</f>
        <v>Missouri</v>
      </c>
      <c r="M4892" t="str">
        <f>VLOOKUP($L4892,Mapping!$AI$3:$AJ$48,2,0)</f>
        <v>United States</v>
      </c>
      <c r="N4892" t="str">
        <f>VLOOKUP($L4892,Mapping!$AI$3:$AK$48,3,0)</f>
        <v>Central</v>
      </c>
      <c r="O4892" t="str">
        <f>VLOOKUP(Table1[[#This Row],[Column1]],Mapping!$AM$8:$AN$11,2,0)</f>
        <v>Office Supplies</v>
      </c>
      <c r="P4892" t="str">
        <f>VLOOKUP(Table1[[#This Row],[Column3]],Mapping!$AP$5:$AQ$22,2,0)</f>
        <v>Binders</v>
      </c>
      <c r="Q4892">
        <v>2.1119999999999997</v>
      </c>
      <c r="R4892">
        <v>2</v>
      </c>
      <c r="S4892">
        <v>-3.3792</v>
      </c>
    </row>
    <row r="4893" spans="1:19" x14ac:dyDescent="0.35">
      <c r="A4893">
        <v>409</v>
      </c>
      <c r="B4893" t="s">
        <v>553</v>
      </c>
      <c r="C4893" t="s">
        <v>523</v>
      </c>
      <c r="D4893" t="str">
        <f>MID(Table1[[#This Row],[Product ID]],5,2)</f>
        <v>TA</v>
      </c>
      <c r="E4893" t="str">
        <f>LEFT(Table1[[#This Row],[Product ID]],3)</f>
        <v>FUR</v>
      </c>
      <c r="F4893" s="10" t="e">
        <f>VLOOKUP(Table1[[#This Row],[Order ID]],Mapping!H4893:J12684,3,0)</f>
        <v>#N/A</v>
      </c>
      <c r="G4893" s="10" t="e">
        <f>VLOOKUP(Table1[[#This Row],[Order ID]],Mapping!H4893:K12684,4,0)</f>
        <v>#N/A</v>
      </c>
      <c r="H4893" t="str">
        <f>INDEX(Mapping!$B$2:$T$7793,MATCH(Data!$A4893,Mapping!$B$3:$B$7793,0),MATCH(Data!$H$1,Mapping!$B$2:$T$2,0))</f>
        <v>Standard Class</v>
      </c>
      <c r="I4893" t="str">
        <f>INDEX(Mapping!$B$2:$T$7793,MATCH(Data!$A4893,Mapping!$B$3:$B$7793,0),MATCH(Data!$I$1,Mapping!$B$2:$T$2,0))</f>
        <v>Consumer</v>
      </c>
      <c r="J4893">
        <f>VLOOKUP($A4893,Mapping!$X$3:$Y$7793,2,0)</f>
        <v>48234</v>
      </c>
      <c r="K4893" t="str">
        <f>VLOOKUP($J4893,Mapping!$AB$3:$AC$475,2,0)</f>
        <v>Chester</v>
      </c>
      <c r="L4893" t="str">
        <f>VLOOKUP($K4893,Mapping!$AF$3:$AG$475,2,0)</f>
        <v>Pennsylvania</v>
      </c>
      <c r="M4893" t="str">
        <f>VLOOKUP($L4893,Mapping!$AI$3:$AJ$48,2,0)</f>
        <v>United States</v>
      </c>
      <c r="N4893" t="str">
        <f>VLOOKUP($L4893,Mapping!$AI$3:$AK$48,3,0)</f>
        <v>East</v>
      </c>
      <c r="O4893" t="str">
        <f>VLOOKUP(Table1[[#This Row],[Column1]],Mapping!$AM$8:$AN$11,2,0)</f>
        <v>Furniture</v>
      </c>
      <c r="P4893" t="str">
        <f>VLOOKUP(Table1[[#This Row],[Column3]],Mapping!$AP$5:$AQ$22,2,0)</f>
        <v>Tables</v>
      </c>
      <c r="Q4893">
        <v>210.98</v>
      </c>
      <c r="R4893">
        <v>2</v>
      </c>
      <c r="S4893">
        <v>21.097999999999985</v>
      </c>
    </row>
    <row r="4894" spans="1:19" x14ac:dyDescent="0.35">
      <c r="A4894">
        <v>3595</v>
      </c>
      <c r="B4894" t="s">
        <v>3341</v>
      </c>
      <c r="C4894" t="s">
        <v>360</v>
      </c>
      <c r="D4894" t="str">
        <f>MID(Table1[[#This Row],[Product ID]],5,2)</f>
        <v>CO</v>
      </c>
      <c r="E4894" t="str">
        <f>LEFT(Table1[[#This Row],[Product ID]],3)</f>
        <v>TEC</v>
      </c>
      <c r="F4894" s="10" t="e">
        <f>VLOOKUP(Table1[[#This Row],[Order ID]],Mapping!H4894:J12685,3,0)</f>
        <v>#N/A</v>
      </c>
      <c r="G4894" s="10" t="e">
        <f>VLOOKUP(Table1[[#This Row],[Order ID]],Mapping!H4894:K12685,4,0)</f>
        <v>#N/A</v>
      </c>
      <c r="H4894" t="str">
        <f>INDEX(Mapping!$B$2:$T$7793,MATCH(Data!$A4894,Mapping!$B$3:$B$7793,0),MATCH(Data!$H$1,Mapping!$B$2:$T$2,0))</f>
        <v>Second Class</v>
      </c>
      <c r="I4894" t="str">
        <f>INDEX(Mapping!$B$2:$T$7793,MATCH(Data!$A4894,Mapping!$B$3:$B$7793,0),MATCH(Data!$I$1,Mapping!$B$2:$T$2,0))</f>
        <v>Corporate</v>
      </c>
      <c r="J4894">
        <f>VLOOKUP($A4894,Mapping!$X$3:$Y$7793,2,0)</f>
        <v>90049</v>
      </c>
      <c r="K4894" t="str">
        <f>VLOOKUP($J4894,Mapping!$AB$3:$AC$475,2,0)</f>
        <v>Richardson</v>
      </c>
      <c r="L4894" t="str">
        <f>VLOOKUP($K4894,Mapping!$AF$3:$AG$475,2,0)</f>
        <v>Texas</v>
      </c>
      <c r="M4894" t="str">
        <f>VLOOKUP($L4894,Mapping!$AI$3:$AJ$48,2,0)</f>
        <v>United States</v>
      </c>
      <c r="N4894" t="str">
        <f>VLOOKUP($L4894,Mapping!$AI$3:$AK$48,3,0)</f>
        <v>Central</v>
      </c>
      <c r="O4894" t="str">
        <f>VLOOKUP(Table1[[#This Row],[Column1]],Mapping!$AM$8:$AN$11,2,0)</f>
        <v>Technology</v>
      </c>
      <c r="P4894" t="str">
        <f>VLOOKUP(Table1[[#This Row],[Column3]],Mapping!$AP$5:$AQ$22,2,0)</f>
        <v>Copiers</v>
      </c>
      <c r="Q4894">
        <v>2879.9520000000002</v>
      </c>
      <c r="R4894">
        <v>6</v>
      </c>
      <c r="S4894">
        <v>1007.9831999999999</v>
      </c>
    </row>
    <row r="4895" spans="1:19" x14ac:dyDescent="0.35">
      <c r="A4895">
        <v>3596</v>
      </c>
      <c r="B4895" t="s">
        <v>3341</v>
      </c>
      <c r="C4895" t="s">
        <v>529</v>
      </c>
      <c r="D4895" t="str">
        <f>MID(Table1[[#This Row],[Product ID]],5,2)</f>
        <v>BI</v>
      </c>
      <c r="E4895" t="str">
        <f>LEFT(Table1[[#This Row],[Product ID]],3)</f>
        <v>OFF</v>
      </c>
      <c r="F4895" s="10" t="e">
        <f>VLOOKUP(Table1[[#This Row],[Order ID]],Mapping!H4895:J12686,3,0)</f>
        <v>#N/A</v>
      </c>
      <c r="G4895" s="10" t="e">
        <f>VLOOKUP(Table1[[#This Row],[Order ID]],Mapping!H4895:K12686,4,0)</f>
        <v>#N/A</v>
      </c>
      <c r="H4895" t="str">
        <f>INDEX(Mapping!$B$2:$T$7793,MATCH(Data!$A4895,Mapping!$B$3:$B$7793,0),MATCH(Data!$H$1,Mapping!$B$2:$T$2,0))</f>
        <v>First Class</v>
      </c>
      <c r="I4895" t="str">
        <f>INDEX(Mapping!$B$2:$T$7793,MATCH(Data!$A4895,Mapping!$B$3:$B$7793,0),MATCH(Data!$I$1,Mapping!$B$2:$T$2,0))</f>
        <v>Home Office</v>
      </c>
      <c r="J4895">
        <f>VLOOKUP($A4895,Mapping!$X$3:$Y$7793,2,0)</f>
        <v>90049</v>
      </c>
      <c r="K4895" t="str">
        <f>VLOOKUP($J4895,Mapping!$AB$3:$AC$475,2,0)</f>
        <v>Richardson</v>
      </c>
      <c r="L4895" t="str">
        <f>VLOOKUP($K4895,Mapping!$AF$3:$AG$475,2,0)</f>
        <v>Texas</v>
      </c>
      <c r="M4895" t="str">
        <f>VLOOKUP($L4895,Mapping!$AI$3:$AJ$48,2,0)</f>
        <v>United States</v>
      </c>
      <c r="N4895" t="str">
        <f>VLOOKUP($L4895,Mapping!$AI$3:$AK$48,3,0)</f>
        <v>Central</v>
      </c>
      <c r="O4895" t="str">
        <f>VLOOKUP(Table1[[#This Row],[Column1]],Mapping!$AM$8:$AN$11,2,0)</f>
        <v>Office Supplies</v>
      </c>
      <c r="P4895" t="str">
        <f>VLOOKUP(Table1[[#This Row],[Column3]],Mapping!$AP$5:$AQ$22,2,0)</f>
        <v>Binders</v>
      </c>
      <c r="Q4895">
        <v>90.480000000000018</v>
      </c>
      <c r="R4895">
        <v>3</v>
      </c>
      <c r="S4895">
        <v>33.93</v>
      </c>
    </row>
    <row r="4896" spans="1:19" x14ac:dyDescent="0.35">
      <c r="A4896">
        <v>910</v>
      </c>
      <c r="B4896" t="s">
        <v>1144</v>
      </c>
      <c r="C4896" t="s">
        <v>1145</v>
      </c>
      <c r="D4896" t="str">
        <f>MID(Table1[[#This Row],[Product ID]],5,2)</f>
        <v>FU</v>
      </c>
      <c r="E4896" t="str">
        <f>LEFT(Table1[[#This Row],[Product ID]],3)</f>
        <v>FUR</v>
      </c>
      <c r="F4896" s="10" t="e">
        <f>VLOOKUP(Table1[[#This Row],[Order ID]],Mapping!H4896:J12687,3,0)</f>
        <v>#N/A</v>
      </c>
      <c r="G4896" s="10" t="e">
        <f>VLOOKUP(Table1[[#This Row],[Order ID]],Mapping!H4896:K12687,4,0)</f>
        <v>#N/A</v>
      </c>
      <c r="H4896" t="str">
        <f>INDEX(Mapping!$B$2:$T$7793,MATCH(Data!$A4896,Mapping!$B$3:$B$7793,0),MATCH(Data!$H$1,Mapping!$B$2:$T$2,0))</f>
        <v>Same Day</v>
      </c>
      <c r="I4896" t="str">
        <f>INDEX(Mapping!$B$2:$T$7793,MATCH(Data!$A4896,Mapping!$B$3:$B$7793,0),MATCH(Data!$I$1,Mapping!$B$2:$T$2,0))</f>
        <v>Consumer</v>
      </c>
      <c r="J4896">
        <f>VLOOKUP($A4896,Mapping!$X$3:$Y$7793,2,0)</f>
        <v>10035</v>
      </c>
      <c r="K4896" t="str">
        <f>VLOOKUP($J4896,Mapping!$AB$3:$AC$475,2,0)</f>
        <v>Grand Prairie</v>
      </c>
      <c r="L4896" t="str">
        <f>VLOOKUP($K4896,Mapping!$AF$3:$AG$475,2,0)</f>
        <v>Texas</v>
      </c>
      <c r="M4896" t="str">
        <f>VLOOKUP($L4896,Mapping!$AI$3:$AJ$48,2,0)</f>
        <v>United States</v>
      </c>
      <c r="N4896" t="str">
        <f>VLOOKUP($L4896,Mapping!$AI$3:$AK$48,3,0)</f>
        <v>Central</v>
      </c>
      <c r="O4896" t="str">
        <f>VLOOKUP(Table1[[#This Row],[Column1]],Mapping!$AM$8:$AN$11,2,0)</f>
        <v>Furniture</v>
      </c>
      <c r="P4896" t="str">
        <f>VLOOKUP(Table1[[#This Row],[Column3]],Mapping!$AP$5:$AQ$22,2,0)</f>
        <v>Furnishings</v>
      </c>
      <c r="Q4896">
        <v>109.48</v>
      </c>
      <c r="R4896">
        <v>2</v>
      </c>
      <c r="S4896">
        <v>33.938800000000001</v>
      </c>
    </row>
    <row r="4897" spans="1:19" x14ac:dyDescent="0.35">
      <c r="A4897">
        <v>911</v>
      </c>
      <c r="B4897" t="s">
        <v>1144</v>
      </c>
      <c r="C4897" t="s">
        <v>90</v>
      </c>
      <c r="D4897" t="str">
        <f>MID(Table1[[#This Row],[Product ID]],5,2)</f>
        <v>ST</v>
      </c>
      <c r="E4897" t="str">
        <f>LEFT(Table1[[#This Row],[Product ID]],3)</f>
        <v>OFF</v>
      </c>
      <c r="F4897" s="10" t="e">
        <f>VLOOKUP(Table1[[#This Row],[Order ID]],Mapping!H4897:J12688,3,0)</f>
        <v>#N/A</v>
      </c>
      <c r="G4897" s="10" t="e">
        <f>VLOOKUP(Table1[[#This Row],[Order ID]],Mapping!H4897:K12688,4,0)</f>
        <v>#N/A</v>
      </c>
      <c r="H4897" t="str">
        <f>INDEX(Mapping!$B$2:$T$7793,MATCH(Data!$A4897,Mapping!$B$3:$B$7793,0),MATCH(Data!$H$1,Mapping!$B$2:$T$2,0))</f>
        <v>Second Class</v>
      </c>
      <c r="I4897" t="str">
        <f>INDEX(Mapping!$B$2:$T$7793,MATCH(Data!$A4897,Mapping!$B$3:$B$7793,0),MATCH(Data!$I$1,Mapping!$B$2:$T$2,0))</f>
        <v>Consumer</v>
      </c>
      <c r="J4897">
        <f>VLOOKUP($A4897,Mapping!$X$3:$Y$7793,2,0)</f>
        <v>10035</v>
      </c>
      <c r="K4897" t="str">
        <f>VLOOKUP($J4897,Mapping!$AB$3:$AC$475,2,0)</f>
        <v>Grand Prairie</v>
      </c>
      <c r="L4897" t="str">
        <f>VLOOKUP($K4897,Mapping!$AF$3:$AG$475,2,0)</f>
        <v>Texas</v>
      </c>
      <c r="M4897" t="str">
        <f>VLOOKUP($L4897,Mapping!$AI$3:$AJ$48,2,0)</f>
        <v>United States</v>
      </c>
      <c r="N4897" t="str">
        <f>VLOOKUP($L4897,Mapping!$AI$3:$AK$48,3,0)</f>
        <v>Central</v>
      </c>
      <c r="O4897" t="str">
        <f>VLOOKUP(Table1[[#This Row],[Column1]],Mapping!$AM$8:$AN$11,2,0)</f>
        <v>Office Supplies</v>
      </c>
      <c r="P4897" t="str">
        <f>VLOOKUP(Table1[[#This Row],[Column3]],Mapping!$AP$5:$AQ$22,2,0)</f>
        <v>Storage</v>
      </c>
      <c r="Q4897">
        <v>272.94</v>
      </c>
      <c r="R4897">
        <v>3</v>
      </c>
      <c r="S4897">
        <v>0</v>
      </c>
    </row>
    <row r="4898" spans="1:19" x14ac:dyDescent="0.35">
      <c r="A4898">
        <v>912</v>
      </c>
      <c r="B4898" t="s">
        <v>1144</v>
      </c>
      <c r="C4898" t="s">
        <v>1146</v>
      </c>
      <c r="D4898" t="str">
        <f>MID(Table1[[#This Row],[Product ID]],5,2)</f>
        <v>PA</v>
      </c>
      <c r="E4898" t="str">
        <f>LEFT(Table1[[#This Row],[Product ID]],3)</f>
        <v>OFF</v>
      </c>
      <c r="F4898" s="10" t="e">
        <f>VLOOKUP(Table1[[#This Row],[Order ID]],Mapping!H4898:J12689,3,0)</f>
        <v>#N/A</v>
      </c>
      <c r="G4898" s="10" t="e">
        <f>VLOOKUP(Table1[[#This Row],[Order ID]],Mapping!H4898:K12689,4,0)</f>
        <v>#N/A</v>
      </c>
      <c r="H4898" t="str">
        <f>INDEX(Mapping!$B$2:$T$7793,MATCH(Data!$A4898,Mapping!$B$3:$B$7793,0),MATCH(Data!$H$1,Mapping!$B$2:$T$2,0))</f>
        <v>Second Class</v>
      </c>
      <c r="I4898" t="str">
        <f>INDEX(Mapping!$B$2:$T$7793,MATCH(Data!$A4898,Mapping!$B$3:$B$7793,0),MATCH(Data!$I$1,Mapping!$B$2:$T$2,0))</f>
        <v>Consumer</v>
      </c>
      <c r="J4898">
        <f>VLOOKUP($A4898,Mapping!$X$3:$Y$7793,2,0)</f>
        <v>10035</v>
      </c>
      <c r="K4898" t="str">
        <f>VLOOKUP($J4898,Mapping!$AB$3:$AC$475,2,0)</f>
        <v>Grand Prairie</v>
      </c>
      <c r="L4898" t="str">
        <f>VLOOKUP($K4898,Mapping!$AF$3:$AG$475,2,0)</f>
        <v>Texas</v>
      </c>
      <c r="M4898" t="str">
        <f>VLOOKUP($L4898,Mapping!$AI$3:$AJ$48,2,0)</f>
        <v>United States</v>
      </c>
      <c r="N4898" t="str">
        <f>VLOOKUP($L4898,Mapping!$AI$3:$AK$48,3,0)</f>
        <v>Central</v>
      </c>
      <c r="O4898" t="str">
        <f>VLOOKUP(Table1[[#This Row],[Column1]],Mapping!$AM$8:$AN$11,2,0)</f>
        <v>Office Supplies</v>
      </c>
      <c r="P4898" t="str">
        <f>VLOOKUP(Table1[[#This Row],[Column3]],Mapping!$AP$5:$AQ$22,2,0)</f>
        <v>Paper</v>
      </c>
      <c r="Q4898">
        <v>19.440000000000001</v>
      </c>
      <c r="R4898">
        <v>3</v>
      </c>
      <c r="S4898">
        <v>9.3312000000000008</v>
      </c>
    </row>
    <row r="4899" spans="1:19" x14ac:dyDescent="0.35">
      <c r="A4899">
        <v>913</v>
      </c>
      <c r="B4899" t="s">
        <v>1144</v>
      </c>
      <c r="C4899" t="s">
        <v>1147</v>
      </c>
      <c r="D4899" t="str">
        <f>MID(Table1[[#This Row],[Product ID]],5,2)</f>
        <v>ST</v>
      </c>
      <c r="E4899" t="str">
        <f>LEFT(Table1[[#This Row],[Product ID]],3)</f>
        <v>OFF</v>
      </c>
      <c r="F4899" s="10" t="e">
        <f>VLOOKUP(Table1[[#This Row],[Order ID]],Mapping!H4899:J12690,3,0)</f>
        <v>#N/A</v>
      </c>
      <c r="G4899" s="10" t="e">
        <f>VLOOKUP(Table1[[#This Row],[Order ID]],Mapping!H4899:K12690,4,0)</f>
        <v>#N/A</v>
      </c>
      <c r="H4899" t="str">
        <f>INDEX(Mapping!$B$2:$T$7793,MATCH(Data!$A4899,Mapping!$B$3:$B$7793,0),MATCH(Data!$H$1,Mapping!$B$2:$T$2,0))</f>
        <v>Second Class</v>
      </c>
      <c r="I4899" t="str">
        <f>INDEX(Mapping!$B$2:$T$7793,MATCH(Data!$A4899,Mapping!$B$3:$B$7793,0),MATCH(Data!$I$1,Mapping!$B$2:$T$2,0))</f>
        <v>Consumer</v>
      </c>
      <c r="J4899">
        <f>VLOOKUP($A4899,Mapping!$X$3:$Y$7793,2,0)</f>
        <v>10035</v>
      </c>
      <c r="K4899" t="str">
        <f>VLOOKUP($J4899,Mapping!$AB$3:$AC$475,2,0)</f>
        <v>Grand Prairie</v>
      </c>
      <c r="L4899" t="str">
        <f>VLOOKUP($K4899,Mapping!$AF$3:$AG$475,2,0)</f>
        <v>Texas</v>
      </c>
      <c r="M4899" t="str">
        <f>VLOOKUP($L4899,Mapping!$AI$3:$AJ$48,2,0)</f>
        <v>United States</v>
      </c>
      <c r="N4899" t="str">
        <f>VLOOKUP($L4899,Mapping!$AI$3:$AK$48,3,0)</f>
        <v>Central</v>
      </c>
      <c r="O4899" t="str">
        <f>VLOOKUP(Table1[[#This Row],[Column1]],Mapping!$AM$8:$AN$11,2,0)</f>
        <v>Office Supplies</v>
      </c>
      <c r="P4899" t="str">
        <f>VLOOKUP(Table1[[#This Row],[Column3]],Mapping!$AP$5:$AQ$22,2,0)</f>
        <v>Storage</v>
      </c>
      <c r="Q4899">
        <v>31.92</v>
      </c>
      <c r="R4899">
        <v>4</v>
      </c>
      <c r="S4899">
        <v>8.299199999999999</v>
      </c>
    </row>
    <row r="4900" spans="1:19" x14ac:dyDescent="0.35">
      <c r="A4900">
        <v>459</v>
      </c>
      <c r="B4900" t="s">
        <v>621</v>
      </c>
      <c r="C4900" t="s">
        <v>49</v>
      </c>
      <c r="D4900" t="str">
        <f>MID(Table1[[#This Row],[Product ID]],5,2)</f>
        <v>PH</v>
      </c>
      <c r="E4900" t="str">
        <f>LEFT(Table1[[#This Row],[Product ID]],3)</f>
        <v>TEC</v>
      </c>
      <c r="F4900" s="10" t="e">
        <f>VLOOKUP(Table1[[#This Row],[Order ID]],Mapping!H4900:J12691,3,0)</f>
        <v>#N/A</v>
      </c>
      <c r="G4900" s="10" t="e">
        <f>VLOOKUP(Table1[[#This Row],[Order ID]],Mapping!H4900:K12691,4,0)</f>
        <v>#N/A</v>
      </c>
      <c r="H4900" t="str">
        <f>INDEX(Mapping!$B$2:$T$7793,MATCH(Data!$A4900,Mapping!$B$3:$B$7793,0),MATCH(Data!$H$1,Mapping!$B$2:$T$2,0))</f>
        <v>Standard Class</v>
      </c>
      <c r="I4900" t="str">
        <f>INDEX(Mapping!$B$2:$T$7793,MATCH(Data!$A4900,Mapping!$B$3:$B$7793,0),MATCH(Data!$I$1,Mapping!$B$2:$T$2,0))</f>
        <v>Consumer</v>
      </c>
      <c r="J4900">
        <f>VLOOKUP($A4900,Mapping!$X$3:$Y$7793,2,0)</f>
        <v>80219</v>
      </c>
      <c r="K4900" t="str">
        <f>VLOOKUP($J4900,Mapping!$AB$3:$AC$475,2,0)</f>
        <v>Tamarac</v>
      </c>
      <c r="L4900" t="str">
        <f>VLOOKUP($K4900,Mapping!$AF$3:$AG$475,2,0)</f>
        <v>Florida</v>
      </c>
      <c r="M4900" t="str">
        <f>VLOOKUP($L4900,Mapping!$AI$3:$AJ$48,2,0)</f>
        <v>United States</v>
      </c>
      <c r="N4900" t="str">
        <f>VLOOKUP($L4900,Mapping!$AI$3:$AK$48,3,0)</f>
        <v>South</v>
      </c>
      <c r="O4900" t="str">
        <f>VLOOKUP(Table1[[#This Row],[Column1]],Mapping!$AM$8:$AN$11,2,0)</f>
        <v>Technology</v>
      </c>
      <c r="P4900" t="str">
        <f>VLOOKUP(Table1[[#This Row],[Column3]],Mapping!$AP$5:$AQ$22,2,0)</f>
        <v>Phones</v>
      </c>
      <c r="Q4900">
        <v>470.37600000000009</v>
      </c>
      <c r="R4900">
        <v>3</v>
      </c>
      <c r="S4900">
        <v>52.917299999999955</v>
      </c>
    </row>
    <row r="4901" spans="1:19" x14ac:dyDescent="0.35">
      <c r="A4901">
        <v>460</v>
      </c>
      <c r="B4901" t="s">
        <v>621</v>
      </c>
      <c r="C4901" t="s">
        <v>622</v>
      </c>
      <c r="D4901" t="str">
        <f>MID(Table1[[#This Row],[Product ID]],5,2)</f>
        <v>PH</v>
      </c>
      <c r="E4901" t="str">
        <f>LEFT(Table1[[#This Row],[Product ID]],3)</f>
        <v>TEC</v>
      </c>
      <c r="F4901" s="10" t="e">
        <f>VLOOKUP(Table1[[#This Row],[Order ID]],Mapping!H4901:J12692,3,0)</f>
        <v>#N/A</v>
      </c>
      <c r="G4901" s="10" t="e">
        <f>VLOOKUP(Table1[[#This Row],[Order ID]],Mapping!H4901:K12692,4,0)</f>
        <v>#N/A</v>
      </c>
      <c r="H4901" t="str">
        <f>INDEX(Mapping!$B$2:$T$7793,MATCH(Data!$A4901,Mapping!$B$3:$B$7793,0),MATCH(Data!$H$1,Mapping!$B$2:$T$2,0))</f>
        <v>Standard Class</v>
      </c>
      <c r="I4901" t="str">
        <f>INDEX(Mapping!$B$2:$T$7793,MATCH(Data!$A4901,Mapping!$B$3:$B$7793,0),MATCH(Data!$I$1,Mapping!$B$2:$T$2,0))</f>
        <v>Consumer</v>
      </c>
      <c r="J4901">
        <f>VLOOKUP($A4901,Mapping!$X$3:$Y$7793,2,0)</f>
        <v>80219</v>
      </c>
      <c r="K4901" t="str">
        <f>VLOOKUP($J4901,Mapping!$AB$3:$AC$475,2,0)</f>
        <v>Tamarac</v>
      </c>
      <c r="L4901" t="str">
        <f>VLOOKUP($K4901,Mapping!$AF$3:$AG$475,2,0)</f>
        <v>Florida</v>
      </c>
      <c r="M4901" t="str">
        <f>VLOOKUP($L4901,Mapping!$AI$3:$AJ$48,2,0)</f>
        <v>United States</v>
      </c>
      <c r="N4901" t="str">
        <f>VLOOKUP($L4901,Mapping!$AI$3:$AK$48,3,0)</f>
        <v>South</v>
      </c>
      <c r="O4901" t="str">
        <f>VLOOKUP(Table1[[#This Row],[Column1]],Mapping!$AM$8:$AN$11,2,0)</f>
        <v>Technology</v>
      </c>
      <c r="P4901" t="str">
        <f>VLOOKUP(Table1[[#This Row],[Column3]],Mapping!$AP$5:$AQ$22,2,0)</f>
        <v>Phones</v>
      </c>
      <c r="Q4901">
        <v>105.584</v>
      </c>
      <c r="R4901">
        <v>2</v>
      </c>
      <c r="S4901">
        <v>9.2386000000000053</v>
      </c>
    </row>
    <row r="4902" spans="1:19" x14ac:dyDescent="0.35">
      <c r="A4902">
        <v>462</v>
      </c>
      <c r="B4902" t="s">
        <v>621</v>
      </c>
      <c r="C4902" t="s">
        <v>623</v>
      </c>
      <c r="D4902" t="str">
        <f>MID(Table1[[#This Row],[Product ID]],5,2)</f>
        <v>BI</v>
      </c>
      <c r="E4902" t="str">
        <f>LEFT(Table1[[#This Row],[Product ID]],3)</f>
        <v>OFF</v>
      </c>
      <c r="F4902" s="10" t="e">
        <f>VLOOKUP(Table1[[#This Row],[Order ID]],Mapping!H4902:J12693,3,0)</f>
        <v>#N/A</v>
      </c>
      <c r="G4902" s="10" t="e">
        <f>VLOOKUP(Table1[[#This Row],[Order ID]],Mapping!H4902:K12693,4,0)</f>
        <v>#N/A</v>
      </c>
      <c r="H4902" t="str">
        <f>INDEX(Mapping!$B$2:$T$7793,MATCH(Data!$A4902,Mapping!$B$3:$B$7793,0),MATCH(Data!$H$1,Mapping!$B$2:$T$2,0))</f>
        <v>Standard Class</v>
      </c>
      <c r="I4902" t="str">
        <f>INDEX(Mapping!$B$2:$T$7793,MATCH(Data!$A4902,Mapping!$B$3:$B$7793,0),MATCH(Data!$I$1,Mapping!$B$2:$T$2,0))</f>
        <v>Consumer</v>
      </c>
      <c r="J4902">
        <f>VLOOKUP($A4902,Mapping!$X$3:$Y$7793,2,0)</f>
        <v>80219</v>
      </c>
      <c r="K4902" t="str">
        <f>VLOOKUP($J4902,Mapping!$AB$3:$AC$475,2,0)</f>
        <v>Tamarac</v>
      </c>
      <c r="L4902" t="str">
        <f>VLOOKUP($K4902,Mapping!$AF$3:$AG$475,2,0)</f>
        <v>Florida</v>
      </c>
      <c r="M4902" t="str">
        <f>VLOOKUP($L4902,Mapping!$AI$3:$AJ$48,2,0)</f>
        <v>United States</v>
      </c>
      <c r="N4902" t="str">
        <f>VLOOKUP($L4902,Mapping!$AI$3:$AK$48,3,0)</f>
        <v>South</v>
      </c>
      <c r="O4902" t="str">
        <f>VLOOKUP(Table1[[#This Row],[Column1]],Mapping!$AM$8:$AN$11,2,0)</f>
        <v>Office Supplies</v>
      </c>
      <c r="P4902" t="str">
        <f>VLOOKUP(Table1[[#This Row],[Column3]],Mapping!$AP$5:$AQ$22,2,0)</f>
        <v>Binders</v>
      </c>
      <c r="Q4902">
        <v>6.7830000000000004</v>
      </c>
      <c r="R4902">
        <v>7</v>
      </c>
      <c r="S4902">
        <v>-4.7480999999999973</v>
      </c>
    </row>
    <row r="4903" spans="1:19" x14ac:dyDescent="0.35">
      <c r="A4903">
        <v>463</v>
      </c>
      <c r="B4903" t="s">
        <v>621</v>
      </c>
      <c r="C4903" t="s">
        <v>154</v>
      </c>
      <c r="D4903" t="str">
        <f>MID(Table1[[#This Row],[Product ID]],5,2)</f>
        <v>PH</v>
      </c>
      <c r="E4903" t="str">
        <f>LEFT(Table1[[#This Row],[Product ID]],3)</f>
        <v>TEC</v>
      </c>
      <c r="F4903" s="10" t="e">
        <f>VLOOKUP(Table1[[#This Row],[Order ID]],Mapping!H4903:J12694,3,0)</f>
        <v>#N/A</v>
      </c>
      <c r="G4903" s="10" t="e">
        <f>VLOOKUP(Table1[[#This Row],[Order ID]],Mapping!H4903:K12694,4,0)</f>
        <v>#N/A</v>
      </c>
      <c r="H4903" t="str">
        <f>INDEX(Mapping!$B$2:$T$7793,MATCH(Data!$A4903,Mapping!$B$3:$B$7793,0),MATCH(Data!$H$1,Mapping!$B$2:$T$2,0))</f>
        <v>Standard Class</v>
      </c>
      <c r="I4903" t="str">
        <f>INDEX(Mapping!$B$2:$T$7793,MATCH(Data!$A4903,Mapping!$B$3:$B$7793,0),MATCH(Data!$I$1,Mapping!$B$2:$T$2,0))</f>
        <v>Consumer</v>
      </c>
      <c r="J4903">
        <f>VLOOKUP($A4903,Mapping!$X$3:$Y$7793,2,0)</f>
        <v>80219</v>
      </c>
      <c r="K4903" t="str">
        <f>VLOOKUP($J4903,Mapping!$AB$3:$AC$475,2,0)</f>
        <v>Tamarac</v>
      </c>
      <c r="L4903" t="str">
        <f>VLOOKUP($K4903,Mapping!$AF$3:$AG$475,2,0)</f>
        <v>Florida</v>
      </c>
      <c r="M4903" t="str">
        <f>VLOOKUP($L4903,Mapping!$AI$3:$AJ$48,2,0)</f>
        <v>United States</v>
      </c>
      <c r="N4903" t="str">
        <f>VLOOKUP($L4903,Mapping!$AI$3:$AK$48,3,0)</f>
        <v>South</v>
      </c>
      <c r="O4903" t="str">
        <f>VLOOKUP(Table1[[#This Row],[Column1]],Mapping!$AM$8:$AN$11,2,0)</f>
        <v>Technology</v>
      </c>
      <c r="P4903" t="str">
        <f>VLOOKUP(Table1[[#This Row],[Column3]],Mapping!$AP$5:$AQ$22,2,0)</f>
        <v>Phones</v>
      </c>
      <c r="Q4903">
        <v>406.36799999999999</v>
      </c>
      <c r="R4903">
        <v>4</v>
      </c>
      <c r="S4903">
        <v>30.477599999999981</v>
      </c>
    </row>
    <row r="4904" spans="1:19" x14ac:dyDescent="0.35">
      <c r="A4904">
        <v>1505</v>
      </c>
      <c r="B4904" t="s">
        <v>1749</v>
      </c>
      <c r="C4904" t="s">
        <v>1738</v>
      </c>
      <c r="D4904" t="str">
        <f>MID(Table1[[#This Row],[Product ID]],5,2)</f>
        <v>EN</v>
      </c>
      <c r="E4904" t="str">
        <f>LEFT(Table1[[#This Row],[Product ID]],3)</f>
        <v>OFF</v>
      </c>
      <c r="F4904" s="10" t="e">
        <f>VLOOKUP(Table1[[#This Row],[Order ID]],Mapping!H4904:J12695,3,0)</f>
        <v>#N/A</v>
      </c>
      <c r="G4904" s="10" t="e">
        <f>VLOOKUP(Table1[[#This Row],[Order ID]],Mapping!H4904:K12695,4,0)</f>
        <v>#N/A</v>
      </c>
      <c r="H4904" t="str">
        <f>INDEX(Mapping!$B$2:$T$7793,MATCH(Data!$A4904,Mapping!$B$3:$B$7793,0),MATCH(Data!$H$1,Mapping!$B$2:$T$2,0))</f>
        <v>Standard Class</v>
      </c>
      <c r="I4904" t="str">
        <f>INDEX(Mapping!$B$2:$T$7793,MATCH(Data!$A4904,Mapping!$B$3:$B$7793,0),MATCH(Data!$I$1,Mapping!$B$2:$T$2,0))</f>
        <v>Corporate</v>
      </c>
      <c r="J4904">
        <f>VLOOKUP($A4904,Mapping!$X$3:$Y$7793,2,0)</f>
        <v>32127</v>
      </c>
      <c r="K4904" t="str">
        <f>VLOOKUP($J4904,Mapping!$AB$3:$AC$475,2,0)</f>
        <v>San Angelo</v>
      </c>
      <c r="L4904" t="str">
        <f>VLOOKUP($K4904,Mapping!$AF$3:$AG$475,2,0)</f>
        <v>Texas</v>
      </c>
      <c r="M4904" t="str">
        <f>VLOOKUP($L4904,Mapping!$AI$3:$AJ$48,2,0)</f>
        <v>United States</v>
      </c>
      <c r="N4904" t="str">
        <f>VLOOKUP($L4904,Mapping!$AI$3:$AK$48,3,0)</f>
        <v>Central</v>
      </c>
      <c r="O4904" t="str">
        <f>VLOOKUP(Table1[[#This Row],[Column1]],Mapping!$AM$8:$AN$11,2,0)</f>
        <v>Office Supplies</v>
      </c>
      <c r="P4904" t="str">
        <f>VLOOKUP(Table1[[#This Row],[Column3]],Mapping!$AP$5:$AQ$22,2,0)</f>
        <v>Envelopes</v>
      </c>
      <c r="Q4904">
        <v>7.8239999999999998</v>
      </c>
      <c r="R4904">
        <v>1</v>
      </c>
      <c r="S4904">
        <v>2.9339999999999997</v>
      </c>
    </row>
    <row r="4905" spans="1:19" x14ac:dyDescent="0.35">
      <c r="A4905">
        <v>6689</v>
      </c>
      <c r="B4905" t="s">
        <v>5150</v>
      </c>
      <c r="C4905" t="s">
        <v>98</v>
      </c>
      <c r="D4905" t="str">
        <f>MID(Table1[[#This Row],[Product ID]],5,2)</f>
        <v>AR</v>
      </c>
      <c r="E4905" t="str">
        <f>LEFT(Table1[[#This Row],[Product ID]],3)</f>
        <v>OFF</v>
      </c>
      <c r="F4905" s="10">
        <f>VLOOKUP(Table1[[#This Row],[Order ID]],Mapping!H4905:J12696,3,0)</f>
        <v>41669</v>
      </c>
      <c r="G4905" s="10">
        <f>VLOOKUP(Table1[[#This Row],[Order ID]],Mapping!H4905:K12696,4,0)</f>
        <v>41672</v>
      </c>
      <c r="H4905" t="str">
        <f>INDEX(Mapping!$B$2:$T$7793,MATCH(Data!$A4905,Mapping!$B$3:$B$7793,0),MATCH(Data!$H$1,Mapping!$B$2:$T$2,0))</f>
        <v>Standard Class</v>
      </c>
      <c r="I4905" t="str">
        <f>INDEX(Mapping!$B$2:$T$7793,MATCH(Data!$A4905,Mapping!$B$3:$B$7793,0),MATCH(Data!$I$1,Mapping!$B$2:$T$2,0))</f>
        <v>Corporate</v>
      </c>
      <c r="J4905">
        <f>VLOOKUP($A4905,Mapping!$X$3:$Y$7793,2,0)</f>
        <v>19120</v>
      </c>
      <c r="K4905" t="str">
        <f>VLOOKUP($J4905,Mapping!$AB$3:$AC$475,2,0)</f>
        <v>Cincinnati</v>
      </c>
      <c r="L4905" t="str">
        <f>VLOOKUP($K4905,Mapping!$AF$3:$AG$475,2,0)</f>
        <v>Ohio</v>
      </c>
      <c r="M4905" t="str">
        <f>VLOOKUP($L4905,Mapping!$AI$3:$AJ$48,2,0)</f>
        <v>United States</v>
      </c>
      <c r="N4905" t="str">
        <f>VLOOKUP($L4905,Mapping!$AI$3:$AK$48,3,0)</f>
        <v>East</v>
      </c>
      <c r="O4905" t="str">
        <f>VLOOKUP(Table1[[#This Row],[Column1]],Mapping!$AM$8:$AN$11,2,0)</f>
        <v>Office Supplies</v>
      </c>
      <c r="P4905" t="str">
        <f>VLOOKUP(Table1[[#This Row],[Column3]],Mapping!$AP$5:$AQ$22,2,0)</f>
        <v>Art</v>
      </c>
      <c r="Q4905">
        <v>4.7679999999999998</v>
      </c>
      <c r="R4905">
        <v>2</v>
      </c>
      <c r="S4905">
        <v>0.47680000000000011</v>
      </c>
    </row>
    <row r="4906" spans="1:19" x14ac:dyDescent="0.35">
      <c r="A4906">
        <v>5226</v>
      </c>
      <c r="B4906" t="s">
        <v>4327</v>
      </c>
      <c r="C4906" t="s">
        <v>4328</v>
      </c>
      <c r="D4906" t="str">
        <f>MID(Table1[[#This Row],[Product ID]],5,2)</f>
        <v>PA</v>
      </c>
      <c r="E4906" t="str">
        <f>LEFT(Table1[[#This Row],[Product ID]],3)</f>
        <v>OFF</v>
      </c>
      <c r="F4906" s="10">
        <f>VLOOKUP(Table1[[#This Row],[Order ID]],Mapping!H4906:J12697,3,0)</f>
        <v>41842</v>
      </c>
      <c r="G4906" s="10">
        <f>VLOOKUP(Table1[[#This Row],[Order ID]],Mapping!H4906:K12697,4,0)</f>
        <v>41846</v>
      </c>
      <c r="H4906" t="str">
        <f>INDEX(Mapping!$B$2:$T$7793,MATCH(Data!$A4906,Mapping!$B$3:$B$7793,0),MATCH(Data!$H$1,Mapping!$B$2:$T$2,0))</f>
        <v>Standard Class</v>
      </c>
      <c r="I4906" t="str">
        <f>INDEX(Mapping!$B$2:$T$7793,MATCH(Data!$A4906,Mapping!$B$3:$B$7793,0),MATCH(Data!$I$1,Mapping!$B$2:$T$2,0))</f>
        <v>Consumer</v>
      </c>
      <c r="J4906">
        <f>VLOOKUP($A4906,Mapping!$X$3:$Y$7793,2,0)</f>
        <v>92024</v>
      </c>
      <c r="K4906" t="str">
        <f>VLOOKUP($J4906,Mapping!$AB$3:$AC$475,2,0)</f>
        <v>Plainfield</v>
      </c>
      <c r="L4906" t="str">
        <f>VLOOKUP($K4906,Mapping!$AF$3:$AG$475,2,0)</f>
        <v>New Jersey</v>
      </c>
      <c r="M4906" t="str">
        <f>VLOOKUP($L4906,Mapping!$AI$3:$AJ$48,2,0)</f>
        <v>United States</v>
      </c>
      <c r="N4906" t="str">
        <f>VLOOKUP($L4906,Mapping!$AI$3:$AK$48,3,0)</f>
        <v>East</v>
      </c>
      <c r="O4906" t="str">
        <f>VLOOKUP(Table1[[#This Row],[Column1]],Mapping!$AM$8:$AN$11,2,0)</f>
        <v>Office Supplies</v>
      </c>
      <c r="P4906" t="str">
        <f>VLOOKUP(Table1[[#This Row],[Column3]],Mapping!$AP$5:$AQ$22,2,0)</f>
        <v>Paper</v>
      </c>
      <c r="Q4906">
        <v>16.34</v>
      </c>
      <c r="R4906">
        <v>2</v>
      </c>
      <c r="S4906">
        <v>7.6798000000000002</v>
      </c>
    </row>
    <row r="4907" spans="1:19" x14ac:dyDescent="0.35">
      <c r="A4907">
        <v>5227</v>
      </c>
      <c r="B4907" t="s">
        <v>4327</v>
      </c>
      <c r="C4907" t="s">
        <v>2117</v>
      </c>
      <c r="D4907" t="str">
        <f>MID(Table1[[#This Row],[Product ID]],5,2)</f>
        <v>CH</v>
      </c>
      <c r="E4907" t="str">
        <f>LEFT(Table1[[#This Row],[Product ID]],3)</f>
        <v>FUR</v>
      </c>
      <c r="F4907" s="10">
        <f>VLOOKUP(Table1[[#This Row],[Order ID]],Mapping!H4907:J12698,3,0)</f>
        <v>41842</v>
      </c>
      <c r="G4907" s="10">
        <f>VLOOKUP(Table1[[#This Row],[Order ID]],Mapping!H4907:K12698,4,0)</f>
        <v>41846</v>
      </c>
      <c r="H4907" t="str">
        <f>INDEX(Mapping!$B$2:$T$7793,MATCH(Data!$A4907,Mapping!$B$3:$B$7793,0),MATCH(Data!$H$1,Mapping!$B$2:$T$2,0))</f>
        <v>Standard Class</v>
      </c>
      <c r="I4907" t="str">
        <f>INDEX(Mapping!$B$2:$T$7793,MATCH(Data!$A4907,Mapping!$B$3:$B$7793,0),MATCH(Data!$I$1,Mapping!$B$2:$T$2,0))</f>
        <v>Consumer</v>
      </c>
      <c r="J4907">
        <f>VLOOKUP($A4907,Mapping!$X$3:$Y$7793,2,0)</f>
        <v>92024</v>
      </c>
      <c r="K4907" t="str">
        <f>VLOOKUP($J4907,Mapping!$AB$3:$AC$475,2,0)</f>
        <v>Plainfield</v>
      </c>
      <c r="L4907" t="str">
        <f>VLOOKUP($K4907,Mapping!$AF$3:$AG$475,2,0)</f>
        <v>New Jersey</v>
      </c>
      <c r="M4907" t="str">
        <f>VLOOKUP($L4907,Mapping!$AI$3:$AJ$48,2,0)</f>
        <v>United States</v>
      </c>
      <c r="N4907" t="str">
        <f>VLOOKUP($L4907,Mapping!$AI$3:$AK$48,3,0)</f>
        <v>East</v>
      </c>
      <c r="O4907" t="str">
        <f>VLOOKUP(Table1[[#This Row],[Column1]],Mapping!$AM$8:$AN$11,2,0)</f>
        <v>Furniture</v>
      </c>
      <c r="P4907" t="str">
        <f>VLOOKUP(Table1[[#This Row],[Column3]],Mapping!$AP$5:$AQ$22,2,0)</f>
        <v>Chairs</v>
      </c>
      <c r="Q4907">
        <v>225.29600000000002</v>
      </c>
      <c r="R4907">
        <v>2</v>
      </c>
      <c r="S4907">
        <v>22.529599999999995</v>
      </c>
    </row>
    <row r="4908" spans="1:19" x14ac:dyDescent="0.35">
      <c r="A4908">
        <v>5228</v>
      </c>
      <c r="B4908" t="s">
        <v>4327</v>
      </c>
      <c r="C4908" t="s">
        <v>353</v>
      </c>
      <c r="D4908" t="str">
        <f>MID(Table1[[#This Row],[Product ID]],5,2)</f>
        <v>BI</v>
      </c>
      <c r="E4908" t="str">
        <f>LEFT(Table1[[#This Row],[Product ID]],3)</f>
        <v>OFF</v>
      </c>
      <c r="F4908" s="10">
        <f>VLOOKUP(Table1[[#This Row],[Order ID]],Mapping!H4908:J12699,3,0)</f>
        <v>41842</v>
      </c>
      <c r="G4908" s="10">
        <f>VLOOKUP(Table1[[#This Row],[Order ID]],Mapping!H4908:K12699,4,0)</f>
        <v>41846</v>
      </c>
      <c r="H4908" t="str">
        <f>INDEX(Mapping!$B$2:$T$7793,MATCH(Data!$A4908,Mapping!$B$3:$B$7793,0),MATCH(Data!$H$1,Mapping!$B$2:$T$2,0))</f>
        <v>Standard Class</v>
      </c>
      <c r="I4908" t="str">
        <f>INDEX(Mapping!$B$2:$T$7793,MATCH(Data!$A4908,Mapping!$B$3:$B$7793,0),MATCH(Data!$I$1,Mapping!$B$2:$T$2,0))</f>
        <v>Consumer</v>
      </c>
      <c r="J4908">
        <f>VLOOKUP($A4908,Mapping!$X$3:$Y$7793,2,0)</f>
        <v>92024</v>
      </c>
      <c r="K4908" t="str">
        <f>VLOOKUP($J4908,Mapping!$AB$3:$AC$475,2,0)</f>
        <v>Plainfield</v>
      </c>
      <c r="L4908" t="str">
        <f>VLOOKUP($K4908,Mapping!$AF$3:$AG$475,2,0)</f>
        <v>New Jersey</v>
      </c>
      <c r="M4908" t="str">
        <f>VLOOKUP($L4908,Mapping!$AI$3:$AJ$48,2,0)</f>
        <v>United States</v>
      </c>
      <c r="N4908" t="str">
        <f>VLOOKUP($L4908,Mapping!$AI$3:$AK$48,3,0)</f>
        <v>East</v>
      </c>
      <c r="O4908" t="str">
        <f>VLOOKUP(Table1[[#This Row],[Column1]],Mapping!$AM$8:$AN$11,2,0)</f>
        <v>Office Supplies</v>
      </c>
      <c r="P4908" t="str">
        <f>VLOOKUP(Table1[[#This Row],[Column3]],Mapping!$AP$5:$AQ$22,2,0)</f>
        <v>Binders</v>
      </c>
      <c r="Q4908">
        <v>50.352000000000004</v>
      </c>
      <c r="R4908">
        <v>3</v>
      </c>
      <c r="S4908">
        <v>17.623199999999997</v>
      </c>
    </row>
    <row r="4909" spans="1:19" x14ac:dyDescent="0.35">
      <c r="A4909">
        <v>7369</v>
      </c>
      <c r="B4909" t="s">
        <v>5537</v>
      </c>
      <c r="C4909" t="s">
        <v>559</v>
      </c>
      <c r="D4909" t="str">
        <f>MID(Table1[[#This Row],[Product ID]],5,2)</f>
        <v>ST</v>
      </c>
      <c r="E4909" t="str">
        <f>LEFT(Table1[[#This Row],[Product ID]],3)</f>
        <v>OFF</v>
      </c>
      <c r="F4909" s="10">
        <f>VLOOKUP(Table1[[#This Row],[Order ID]],Mapping!H4909:J12700,3,0)</f>
        <v>41794</v>
      </c>
      <c r="G4909" s="10">
        <f>VLOOKUP(Table1[[#This Row],[Order ID]],Mapping!H4909:K12700,4,0)</f>
        <v>41798</v>
      </c>
      <c r="H4909" t="str">
        <f>INDEX(Mapping!$B$2:$T$7793,MATCH(Data!$A4909,Mapping!$B$3:$B$7793,0),MATCH(Data!$H$1,Mapping!$B$2:$T$2,0))</f>
        <v>Standard Class</v>
      </c>
      <c r="I4909" t="str">
        <f>INDEX(Mapping!$B$2:$T$7793,MATCH(Data!$A4909,Mapping!$B$3:$B$7793,0),MATCH(Data!$I$1,Mapping!$B$2:$T$2,0))</f>
        <v>Consumer</v>
      </c>
      <c r="J4909">
        <f>VLOOKUP($A4909,Mapping!$X$3:$Y$7793,2,0)</f>
        <v>99207</v>
      </c>
      <c r="K4909" t="str">
        <f>VLOOKUP($J4909,Mapping!$AB$3:$AC$475,2,0)</f>
        <v>Saint Louis</v>
      </c>
      <c r="L4909" t="str">
        <f>VLOOKUP($K4909,Mapping!$AF$3:$AG$475,2,0)</f>
        <v>Missouri</v>
      </c>
      <c r="M4909" t="str">
        <f>VLOOKUP($L4909,Mapping!$AI$3:$AJ$48,2,0)</f>
        <v>United States</v>
      </c>
      <c r="N4909" t="str">
        <f>VLOOKUP($L4909,Mapping!$AI$3:$AK$48,3,0)</f>
        <v>Central</v>
      </c>
      <c r="O4909" t="str">
        <f>VLOOKUP(Table1[[#This Row],[Column1]],Mapping!$AM$8:$AN$11,2,0)</f>
        <v>Office Supplies</v>
      </c>
      <c r="P4909" t="str">
        <f>VLOOKUP(Table1[[#This Row],[Column3]],Mapping!$AP$5:$AQ$22,2,0)</f>
        <v>Storage</v>
      </c>
      <c r="Q4909">
        <v>136.26</v>
      </c>
      <c r="R4909">
        <v>9</v>
      </c>
      <c r="S4909">
        <v>5.4503999999999913</v>
      </c>
    </row>
    <row r="4910" spans="1:19" x14ac:dyDescent="0.35">
      <c r="A4910">
        <v>4720</v>
      </c>
      <c r="B4910" t="s">
        <v>4036</v>
      </c>
      <c r="C4910" t="s">
        <v>672</v>
      </c>
      <c r="D4910" t="str">
        <f>MID(Table1[[#This Row],[Product ID]],5,2)</f>
        <v>CH</v>
      </c>
      <c r="E4910" t="str">
        <f>LEFT(Table1[[#This Row],[Product ID]],3)</f>
        <v>FUR</v>
      </c>
      <c r="F4910" s="10" t="e">
        <f>VLOOKUP(Table1[[#This Row],[Order ID]],Mapping!H4910:J12701,3,0)</f>
        <v>#N/A</v>
      </c>
      <c r="G4910" s="10" t="e">
        <f>VLOOKUP(Table1[[#This Row],[Order ID]],Mapping!H4910:K12701,4,0)</f>
        <v>#N/A</v>
      </c>
      <c r="H4910" t="str">
        <f>INDEX(Mapping!$B$2:$T$7793,MATCH(Data!$A4910,Mapping!$B$3:$B$7793,0),MATCH(Data!$H$1,Mapping!$B$2:$T$2,0))</f>
        <v>Standard Class</v>
      </c>
      <c r="I4910" t="str">
        <f>INDEX(Mapping!$B$2:$T$7793,MATCH(Data!$A4910,Mapping!$B$3:$B$7793,0),MATCH(Data!$I$1,Mapping!$B$2:$T$2,0))</f>
        <v>Consumer</v>
      </c>
      <c r="J4910">
        <f>VLOOKUP($A4910,Mapping!$X$3:$Y$7793,2,0)</f>
        <v>37918</v>
      </c>
      <c r="K4910" t="str">
        <f>VLOOKUP($J4910,Mapping!$AB$3:$AC$475,2,0)</f>
        <v>Haltom City</v>
      </c>
      <c r="L4910" t="str">
        <f>VLOOKUP($K4910,Mapping!$AF$3:$AG$475,2,0)</f>
        <v>Texas</v>
      </c>
      <c r="M4910" t="str">
        <f>VLOOKUP($L4910,Mapping!$AI$3:$AJ$48,2,0)</f>
        <v>United States</v>
      </c>
      <c r="N4910" t="str">
        <f>VLOOKUP($L4910,Mapping!$AI$3:$AK$48,3,0)</f>
        <v>Central</v>
      </c>
      <c r="O4910" t="str">
        <f>VLOOKUP(Table1[[#This Row],[Column1]],Mapping!$AM$8:$AN$11,2,0)</f>
        <v>Furniture</v>
      </c>
      <c r="P4910" t="str">
        <f>VLOOKUP(Table1[[#This Row],[Column3]],Mapping!$AP$5:$AQ$22,2,0)</f>
        <v>Chairs</v>
      </c>
      <c r="Q4910">
        <v>314.35199999999998</v>
      </c>
      <c r="R4910">
        <v>3</v>
      </c>
      <c r="S4910">
        <v>-35.36460000000001</v>
      </c>
    </row>
    <row r="4911" spans="1:19" x14ac:dyDescent="0.35">
      <c r="A4911">
        <v>6851</v>
      </c>
      <c r="B4911" t="s">
        <v>5240</v>
      </c>
      <c r="C4911" t="s">
        <v>4162</v>
      </c>
      <c r="D4911" t="str">
        <f>MID(Table1[[#This Row],[Product ID]],5,2)</f>
        <v>PH</v>
      </c>
      <c r="E4911" t="str">
        <f>LEFT(Table1[[#This Row],[Product ID]],3)</f>
        <v>TEC</v>
      </c>
      <c r="F4911" s="10">
        <f>VLOOKUP(Table1[[#This Row],[Order ID]],Mapping!H4911:J12702,3,0)</f>
        <v>41788</v>
      </c>
      <c r="G4911" s="10">
        <f>VLOOKUP(Table1[[#This Row],[Order ID]],Mapping!H4911:K12702,4,0)</f>
        <v>41793</v>
      </c>
      <c r="H4911" t="str">
        <f>INDEX(Mapping!$B$2:$T$7793,MATCH(Data!$A4911,Mapping!$B$3:$B$7793,0),MATCH(Data!$H$1,Mapping!$B$2:$T$2,0))</f>
        <v>Standard Class</v>
      </c>
      <c r="I4911" t="str">
        <f>INDEX(Mapping!$B$2:$T$7793,MATCH(Data!$A4911,Mapping!$B$3:$B$7793,0),MATCH(Data!$I$1,Mapping!$B$2:$T$2,0))</f>
        <v>Home Office</v>
      </c>
      <c r="J4911">
        <f>VLOOKUP($A4911,Mapping!$X$3:$Y$7793,2,0)</f>
        <v>85023</v>
      </c>
      <c r="K4911" t="str">
        <f>VLOOKUP($J4911,Mapping!$AB$3:$AC$475,2,0)</f>
        <v>Hamilton</v>
      </c>
      <c r="L4911" t="str">
        <f>VLOOKUP($K4911,Mapping!$AF$3:$AG$475,2,0)</f>
        <v>Ohio</v>
      </c>
      <c r="M4911" t="str">
        <f>VLOOKUP($L4911,Mapping!$AI$3:$AJ$48,2,0)</f>
        <v>United States</v>
      </c>
      <c r="N4911" t="str">
        <f>VLOOKUP($L4911,Mapping!$AI$3:$AK$48,3,0)</f>
        <v>East</v>
      </c>
      <c r="O4911" t="str">
        <f>VLOOKUP(Table1[[#This Row],[Column1]],Mapping!$AM$8:$AN$11,2,0)</f>
        <v>Technology</v>
      </c>
      <c r="P4911" t="str">
        <f>VLOOKUP(Table1[[#This Row],[Column3]],Mapping!$AP$5:$AQ$22,2,0)</f>
        <v>Phones</v>
      </c>
      <c r="Q4911">
        <v>195.96000000000004</v>
      </c>
      <c r="R4911">
        <v>5</v>
      </c>
      <c r="S4911">
        <v>19.596000000000018</v>
      </c>
    </row>
    <row r="4912" spans="1:19" x14ac:dyDescent="0.35">
      <c r="A4912">
        <v>6852</v>
      </c>
      <c r="B4912" t="s">
        <v>5240</v>
      </c>
      <c r="C4912" t="s">
        <v>2515</v>
      </c>
      <c r="D4912" t="str">
        <f>MID(Table1[[#This Row],[Product ID]],5,2)</f>
        <v>PA</v>
      </c>
      <c r="E4912" t="str">
        <f>LEFT(Table1[[#This Row],[Product ID]],3)</f>
        <v>OFF</v>
      </c>
      <c r="F4912" s="10">
        <f>VLOOKUP(Table1[[#This Row],[Order ID]],Mapping!H4912:J12703,3,0)</f>
        <v>41788</v>
      </c>
      <c r="G4912" s="10">
        <f>VLOOKUP(Table1[[#This Row],[Order ID]],Mapping!H4912:K12703,4,0)</f>
        <v>41793</v>
      </c>
      <c r="H4912" t="str">
        <f>INDEX(Mapping!$B$2:$T$7793,MATCH(Data!$A4912,Mapping!$B$3:$B$7793,0),MATCH(Data!$H$1,Mapping!$B$2:$T$2,0))</f>
        <v>Standard Class</v>
      </c>
      <c r="I4912" t="str">
        <f>INDEX(Mapping!$B$2:$T$7793,MATCH(Data!$A4912,Mapping!$B$3:$B$7793,0),MATCH(Data!$I$1,Mapping!$B$2:$T$2,0))</f>
        <v>Corporate</v>
      </c>
      <c r="J4912">
        <f>VLOOKUP($A4912,Mapping!$X$3:$Y$7793,2,0)</f>
        <v>85023</v>
      </c>
      <c r="K4912" t="str">
        <f>VLOOKUP($J4912,Mapping!$AB$3:$AC$475,2,0)</f>
        <v>Hamilton</v>
      </c>
      <c r="L4912" t="str">
        <f>VLOOKUP($K4912,Mapping!$AF$3:$AG$475,2,0)</f>
        <v>Ohio</v>
      </c>
      <c r="M4912" t="str">
        <f>VLOOKUP($L4912,Mapping!$AI$3:$AJ$48,2,0)</f>
        <v>United States</v>
      </c>
      <c r="N4912" t="str">
        <f>VLOOKUP($L4912,Mapping!$AI$3:$AK$48,3,0)</f>
        <v>East</v>
      </c>
      <c r="O4912" t="str">
        <f>VLOOKUP(Table1[[#This Row],[Column1]],Mapping!$AM$8:$AN$11,2,0)</f>
        <v>Office Supplies</v>
      </c>
      <c r="P4912" t="str">
        <f>VLOOKUP(Table1[[#This Row],[Column3]],Mapping!$AP$5:$AQ$22,2,0)</f>
        <v>Paper</v>
      </c>
      <c r="Q4912">
        <v>15.552000000000003</v>
      </c>
      <c r="R4912">
        <v>3</v>
      </c>
      <c r="S4912">
        <v>5.4432</v>
      </c>
    </row>
    <row r="4913" spans="1:19" x14ac:dyDescent="0.35">
      <c r="A4913">
        <v>6853</v>
      </c>
      <c r="B4913" t="s">
        <v>5240</v>
      </c>
      <c r="C4913" t="s">
        <v>130</v>
      </c>
      <c r="D4913" t="str">
        <f>MID(Table1[[#This Row],[Product ID]],5,2)</f>
        <v>AC</v>
      </c>
      <c r="E4913" t="str">
        <f>LEFT(Table1[[#This Row],[Product ID]],3)</f>
        <v>TEC</v>
      </c>
      <c r="F4913" s="10">
        <f>VLOOKUP(Table1[[#This Row],[Order ID]],Mapping!H4913:J12704,3,0)</f>
        <v>41788</v>
      </c>
      <c r="G4913" s="10">
        <f>VLOOKUP(Table1[[#This Row],[Order ID]],Mapping!H4913:K12704,4,0)</f>
        <v>41793</v>
      </c>
      <c r="H4913" t="str">
        <f>INDEX(Mapping!$B$2:$T$7793,MATCH(Data!$A4913,Mapping!$B$3:$B$7793,0),MATCH(Data!$H$1,Mapping!$B$2:$T$2,0))</f>
        <v>Standard Class</v>
      </c>
      <c r="I4913" t="str">
        <f>INDEX(Mapping!$B$2:$T$7793,MATCH(Data!$A4913,Mapping!$B$3:$B$7793,0),MATCH(Data!$I$1,Mapping!$B$2:$T$2,0))</f>
        <v>Corporate</v>
      </c>
      <c r="J4913">
        <f>VLOOKUP($A4913,Mapping!$X$3:$Y$7793,2,0)</f>
        <v>85023</v>
      </c>
      <c r="K4913" t="str">
        <f>VLOOKUP($J4913,Mapping!$AB$3:$AC$475,2,0)</f>
        <v>Hamilton</v>
      </c>
      <c r="L4913" t="str">
        <f>VLOOKUP($K4913,Mapping!$AF$3:$AG$475,2,0)</f>
        <v>Ohio</v>
      </c>
      <c r="M4913" t="str">
        <f>VLOOKUP($L4913,Mapping!$AI$3:$AJ$48,2,0)</f>
        <v>United States</v>
      </c>
      <c r="N4913" t="str">
        <f>VLOOKUP($L4913,Mapping!$AI$3:$AK$48,3,0)</f>
        <v>East</v>
      </c>
      <c r="O4913" t="str">
        <f>VLOOKUP(Table1[[#This Row],[Column1]],Mapping!$AM$8:$AN$11,2,0)</f>
        <v>Technology</v>
      </c>
      <c r="P4913" t="str">
        <f>VLOOKUP(Table1[[#This Row],[Column3]],Mapping!$AP$5:$AQ$22,2,0)</f>
        <v>Accessories</v>
      </c>
      <c r="Q4913">
        <v>271.96800000000002</v>
      </c>
      <c r="R4913">
        <v>4</v>
      </c>
      <c r="S4913">
        <v>54.393599999999978</v>
      </c>
    </row>
    <row r="4914" spans="1:19" x14ac:dyDescent="0.35">
      <c r="A4914">
        <v>4790</v>
      </c>
      <c r="B4914" t="s">
        <v>4071</v>
      </c>
      <c r="C4914" t="s">
        <v>4072</v>
      </c>
      <c r="D4914" t="str">
        <f>MID(Table1[[#This Row],[Product ID]],5,2)</f>
        <v>PA</v>
      </c>
      <c r="E4914" t="str">
        <f>LEFT(Table1[[#This Row],[Product ID]],3)</f>
        <v>OFF</v>
      </c>
      <c r="F4914" s="10" t="e">
        <f>VLOOKUP(Table1[[#This Row],[Order ID]],Mapping!H4914:J12705,3,0)</f>
        <v>#N/A</v>
      </c>
      <c r="G4914" s="10" t="e">
        <f>VLOOKUP(Table1[[#This Row],[Order ID]],Mapping!H4914:K12705,4,0)</f>
        <v>#N/A</v>
      </c>
      <c r="H4914" t="str">
        <f>INDEX(Mapping!$B$2:$T$7793,MATCH(Data!$A4914,Mapping!$B$3:$B$7793,0),MATCH(Data!$H$1,Mapping!$B$2:$T$2,0))</f>
        <v>Standard Class</v>
      </c>
      <c r="I4914" t="str">
        <f>INDEX(Mapping!$B$2:$T$7793,MATCH(Data!$A4914,Mapping!$B$3:$B$7793,0),MATCH(Data!$I$1,Mapping!$B$2:$T$2,0))</f>
        <v>Corporate</v>
      </c>
      <c r="J4914">
        <f>VLOOKUP($A4914,Mapping!$X$3:$Y$7793,2,0)</f>
        <v>90036</v>
      </c>
      <c r="K4914" t="str">
        <f>VLOOKUP($J4914,Mapping!$AB$3:$AC$475,2,0)</f>
        <v>Los Angeles</v>
      </c>
      <c r="L4914" t="str">
        <f>VLOOKUP($K4914,Mapping!$AF$3:$AG$475,2,0)</f>
        <v>California</v>
      </c>
      <c r="M4914" t="str">
        <f>VLOOKUP($L4914,Mapping!$AI$3:$AJ$48,2,0)</f>
        <v>United States</v>
      </c>
      <c r="N4914" t="str">
        <f>VLOOKUP($L4914,Mapping!$AI$3:$AK$48,3,0)</f>
        <v>West</v>
      </c>
      <c r="O4914" t="str">
        <f>VLOOKUP(Table1[[#This Row],[Column1]],Mapping!$AM$8:$AN$11,2,0)</f>
        <v>Office Supplies</v>
      </c>
      <c r="P4914" t="str">
        <f>VLOOKUP(Table1[[#This Row],[Column3]],Mapping!$AP$5:$AQ$22,2,0)</f>
        <v>Paper</v>
      </c>
      <c r="Q4914">
        <v>11.96</v>
      </c>
      <c r="R4914">
        <v>2</v>
      </c>
      <c r="S4914">
        <v>5.3819999999999997</v>
      </c>
    </row>
    <row r="4915" spans="1:19" x14ac:dyDescent="0.35">
      <c r="A4915">
        <v>6567</v>
      </c>
      <c r="B4915" t="s">
        <v>5078</v>
      </c>
      <c r="C4915" t="s">
        <v>157</v>
      </c>
      <c r="D4915" t="str">
        <f>MID(Table1[[#This Row],[Product ID]],5,2)</f>
        <v>PA</v>
      </c>
      <c r="E4915" t="str">
        <f>LEFT(Table1[[#This Row],[Product ID]],3)</f>
        <v>OFF</v>
      </c>
      <c r="F4915" s="10">
        <f>VLOOKUP(Table1[[#This Row],[Order ID]],Mapping!H4915:J12706,3,0)</f>
        <v>41766</v>
      </c>
      <c r="G4915" s="10">
        <f>VLOOKUP(Table1[[#This Row],[Order ID]],Mapping!H4915:K12706,4,0)</f>
        <v>41770</v>
      </c>
      <c r="H4915" t="str">
        <f>INDEX(Mapping!$B$2:$T$7793,MATCH(Data!$A4915,Mapping!$B$3:$B$7793,0),MATCH(Data!$H$1,Mapping!$B$2:$T$2,0))</f>
        <v>Second Class</v>
      </c>
      <c r="I4915" t="str">
        <f>INDEX(Mapping!$B$2:$T$7793,MATCH(Data!$A4915,Mapping!$B$3:$B$7793,0),MATCH(Data!$I$1,Mapping!$B$2:$T$2,0))</f>
        <v>Corporate</v>
      </c>
      <c r="J4915">
        <f>VLOOKUP($A4915,Mapping!$X$3:$Y$7793,2,0)</f>
        <v>85705</v>
      </c>
      <c r="K4915" t="str">
        <f>VLOOKUP($J4915,Mapping!$AB$3:$AC$475,2,0)</f>
        <v>Great Falls</v>
      </c>
      <c r="L4915" t="str">
        <f>VLOOKUP($K4915,Mapping!$AF$3:$AG$475,2,0)</f>
        <v>Montana</v>
      </c>
      <c r="M4915" t="str">
        <f>VLOOKUP($L4915,Mapping!$AI$3:$AJ$48,2,0)</f>
        <v>United States</v>
      </c>
      <c r="N4915" t="str">
        <f>VLOOKUP($L4915,Mapping!$AI$3:$AK$48,3,0)</f>
        <v>West</v>
      </c>
      <c r="O4915" t="str">
        <f>VLOOKUP(Table1[[#This Row],[Column1]],Mapping!$AM$8:$AN$11,2,0)</f>
        <v>Office Supplies</v>
      </c>
      <c r="P4915" t="str">
        <f>VLOOKUP(Table1[[#This Row],[Column3]],Mapping!$AP$5:$AQ$22,2,0)</f>
        <v>Paper</v>
      </c>
      <c r="Q4915">
        <v>84.415999999999997</v>
      </c>
      <c r="R4915">
        <v>4</v>
      </c>
      <c r="S4915">
        <v>27.435199999999995</v>
      </c>
    </row>
    <row r="4916" spans="1:19" x14ac:dyDescent="0.35">
      <c r="A4916">
        <v>5652</v>
      </c>
      <c r="B4916" t="s">
        <v>4576</v>
      </c>
      <c r="C4916" t="s">
        <v>2868</v>
      </c>
      <c r="D4916" t="str">
        <f>MID(Table1[[#This Row],[Product ID]],5,2)</f>
        <v>ST</v>
      </c>
      <c r="E4916" t="str">
        <f>LEFT(Table1[[#This Row],[Product ID]],3)</f>
        <v>OFF</v>
      </c>
      <c r="F4916" s="10">
        <f>VLOOKUP(Table1[[#This Row],[Order ID]],Mapping!H4916:J12707,3,0)</f>
        <v>41680</v>
      </c>
      <c r="G4916" s="10">
        <f>VLOOKUP(Table1[[#This Row],[Order ID]],Mapping!H4916:K12707,4,0)</f>
        <v>41684</v>
      </c>
      <c r="H4916" t="str">
        <f>INDEX(Mapping!$B$2:$T$7793,MATCH(Data!$A4916,Mapping!$B$3:$B$7793,0),MATCH(Data!$H$1,Mapping!$B$2:$T$2,0))</f>
        <v>First Class</v>
      </c>
      <c r="I4916" t="str">
        <f>INDEX(Mapping!$B$2:$T$7793,MATCH(Data!$A4916,Mapping!$B$3:$B$7793,0),MATCH(Data!$I$1,Mapping!$B$2:$T$2,0))</f>
        <v>Consumer</v>
      </c>
      <c r="J4916">
        <f>VLOOKUP($A4916,Mapping!$X$3:$Y$7793,2,0)</f>
        <v>90032</v>
      </c>
      <c r="K4916" t="str">
        <f>VLOOKUP($J4916,Mapping!$AB$3:$AC$475,2,0)</f>
        <v>Seattle</v>
      </c>
      <c r="L4916" t="str">
        <f>VLOOKUP($K4916,Mapping!$AF$3:$AG$475,2,0)</f>
        <v>Washington</v>
      </c>
      <c r="M4916" t="str">
        <f>VLOOKUP($L4916,Mapping!$AI$3:$AJ$48,2,0)</f>
        <v>United States</v>
      </c>
      <c r="N4916" t="str">
        <f>VLOOKUP($L4916,Mapping!$AI$3:$AK$48,3,0)</f>
        <v>West</v>
      </c>
      <c r="O4916" t="str">
        <f>VLOOKUP(Table1[[#This Row],[Column1]],Mapping!$AM$8:$AN$11,2,0)</f>
        <v>Office Supplies</v>
      </c>
      <c r="P4916" t="str">
        <f>VLOOKUP(Table1[[#This Row],[Column3]],Mapping!$AP$5:$AQ$22,2,0)</f>
        <v>Storage</v>
      </c>
      <c r="Q4916">
        <v>354.90000000000003</v>
      </c>
      <c r="R4916">
        <v>5</v>
      </c>
      <c r="S4916">
        <v>17.744999999999962</v>
      </c>
    </row>
    <row r="4917" spans="1:19" x14ac:dyDescent="0.35">
      <c r="A4917">
        <v>1456</v>
      </c>
      <c r="B4917" t="s">
        <v>1699</v>
      </c>
      <c r="C4917" t="s">
        <v>1700</v>
      </c>
      <c r="D4917" t="str">
        <f>MID(Table1[[#This Row],[Product ID]],5,2)</f>
        <v>PH</v>
      </c>
      <c r="E4917" t="str">
        <f>LEFT(Table1[[#This Row],[Product ID]],3)</f>
        <v>TEC</v>
      </c>
      <c r="F4917" s="10" t="e">
        <f>VLOOKUP(Table1[[#This Row],[Order ID]],Mapping!H4917:J12708,3,0)</f>
        <v>#N/A</v>
      </c>
      <c r="G4917" s="10" t="e">
        <f>VLOOKUP(Table1[[#This Row],[Order ID]],Mapping!H4917:K12708,4,0)</f>
        <v>#N/A</v>
      </c>
      <c r="H4917" t="str">
        <f>INDEX(Mapping!$B$2:$T$7793,MATCH(Data!$A4917,Mapping!$B$3:$B$7793,0),MATCH(Data!$H$1,Mapping!$B$2:$T$2,0))</f>
        <v>Standard Class</v>
      </c>
      <c r="I4917" t="str">
        <f>INDEX(Mapping!$B$2:$T$7793,MATCH(Data!$A4917,Mapping!$B$3:$B$7793,0),MATCH(Data!$I$1,Mapping!$B$2:$T$2,0))</f>
        <v>Consumer</v>
      </c>
      <c r="J4917">
        <f>VLOOKUP($A4917,Mapping!$X$3:$Y$7793,2,0)</f>
        <v>74403</v>
      </c>
      <c r="K4917" t="str">
        <f>VLOOKUP($J4917,Mapping!$AB$3:$AC$475,2,0)</f>
        <v>Sunnyvale</v>
      </c>
      <c r="L4917" t="str">
        <f>VLOOKUP($K4917,Mapping!$AF$3:$AG$475,2,0)</f>
        <v>California</v>
      </c>
      <c r="M4917" t="str">
        <f>VLOOKUP($L4917,Mapping!$AI$3:$AJ$48,2,0)</f>
        <v>United States</v>
      </c>
      <c r="N4917" t="str">
        <f>VLOOKUP($L4917,Mapping!$AI$3:$AK$48,3,0)</f>
        <v>West</v>
      </c>
      <c r="O4917" t="str">
        <f>VLOOKUP(Table1[[#This Row],[Column1]],Mapping!$AM$8:$AN$11,2,0)</f>
        <v>Technology</v>
      </c>
      <c r="P4917" t="str">
        <f>VLOOKUP(Table1[[#This Row],[Column3]],Mapping!$AP$5:$AQ$22,2,0)</f>
        <v>Phones</v>
      </c>
      <c r="Q4917">
        <v>1439.92</v>
      </c>
      <c r="R4917">
        <v>8</v>
      </c>
      <c r="S4917">
        <v>374.37920000000008</v>
      </c>
    </row>
    <row r="4918" spans="1:19" x14ac:dyDescent="0.35">
      <c r="A4918">
        <v>1457</v>
      </c>
      <c r="B4918" t="s">
        <v>1699</v>
      </c>
      <c r="C4918" t="s">
        <v>948</v>
      </c>
      <c r="D4918" t="str">
        <f>MID(Table1[[#This Row],[Product ID]],5,2)</f>
        <v>TA</v>
      </c>
      <c r="E4918" t="str">
        <f>LEFT(Table1[[#This Row],[Product ID]],3)</f>
        <v>FUR</v>
      </c>
      <c r="F4918" s="10" t="e">
        <f>VLOOKUP(Table1[[#This Row],[Order ID]],Mapping!H4918:J12709,3,0)</f>
        <v>#N/A</v>
      </c>
      <c r="G4918" s="10" t="e">
        <f>VLOOKUP(Table1[[#This Row],[Order ID]],Mapping!H4918:K12709,4,0)</f>
        <v>#N/A</v>
      </c>
      <c r="H4918" t="str">
        <f>INDEX(Mapping!$B$2:$T$7793,MATCH(Data!$A4918,Mapping!$B$3:$B$7793,0),MATCH(Data!$H$1,Mapping!$B$2:$T$2,0))</f>
        <v>Same Day</v>
      </c>
      <c r="I4918" t="str">
        <f>INDEX(Mapping!$B$2:$T$7793,MATCH(Data!$A4918,Mapping!$B$3:$B$7793,0),MATCH(Data!$I$1,Mapping!$B$2:$T$2,0))</f>
        <v>Home Office</v>
      </c>
      <c r="J4918">
        <f>VLOOKUP($A4918,Mapping!$X$3:$Y$7793,2,0)</f>
        <v>74403</v>
      </c>
      <c r="K4918" t="str">
        <f>VLOOKUP($J4918,Mapping!$AB$3:$AC$475,2,0)</f>
        <v>Sunnyvale</v>
      </c>
      <c r="L4918" t="str">
        <f>VLOOKUP($K4918,Mapping!$AF$3:$AG$475,2,0)</f>
        <v>California</v>
      </c>
      <c r="M4918" t="str">
        <f>VLOOKUP($L4918,Mapping!$AI$3:$AJ$48,2,0)</f>
        <v>United States</v>
      </c>
      <c r="N4918" t="str">
        <f>VLOOKUP($L4918,Mapping!$AI$3:$AK$48,3,0)</f>
        <v>West</v>
      </c>
      <c r="O4918" t="str">
        <f>VLOOKUP(Table1[[#This Row],[Column1]],Mapping!$AM$8:$AN$11,2,0)</f>
        <v>Furniture</v>
      </c>
      <c r="P4918" t="str">
        <f>VLOOKUP(Table1[[#This Row],[Column3]],Mapping!$AP$5:$AQ$22,2,0)</f>
        <v>Tables</v>
      </c>
      <c r="Q4918">
        <v>262.11</v>
      </c>
      <c r="R4918">
        <v>1</v>
      </c>
      <c r="S4918">
        <v>62.906399999999991</v>
      </c>
    </row>
    <row r="4919" spans="1:19" x14ac:dyDescent="0.35">
      <c r="A4919">
        <v>1403</v>
      </c>
      <c r="B4919" t="s">
        <v>1643</v>
      </c>
      <c r="C4919" t="s">
        <v>587</v>
      </c>
      <c r="D4919" t="str">
        <f>MID(Table1[[#This Row],[Product ID]],5,2)</f>
        <v>SU</v>
      </c>
      <c r="E4919" t="str">
        <f>LEFT(Table1[[#This Row],[Product ID]],3)</f>
        <v>OFF</v>
      </c>
      <c r="F4919" s="10" t="e">
        <f>VLOOKUP(Table1[[#This Row],[Order ID]],Mapping!H4919:J12710,3,0)</f>
        <v>#N/A</v>
      </c>
      <c r="G4919" s="10" t="e">
        <f>VLOOKUP(Table1[[#This Row],[Order ID]],Mapping!H4919:K12710,4,0)</f>
        <v>#N/A</v>
      </c>
      <c r="H4919" t="str">
        <f>INDEX(Mapping!$B$2:$T$7793,MATCH(Data!$A4919,Mapping!$B$3:$B$7793,0),MATCH(Data!$H$1,Mapping!$B$2:$T$2,0))</f>
        <v>Standard Class</v>
      </c>
      <c r="I4919" t="str">
        <f>INDEX(Mapping!$B$2:$T$7793,MATCH(Data!$A4919,Mapping!$B$3:$B$7793,0),MATCH(Data!$I$1,Mapping!$B$2:$T$2,0))</f>
        <v>Consumer</v>
      </c>
      <c r="J4919">
        <f>VLOOKUP($A4919,Mapping!$X$3:$Y$7793,2,0)</f>
        <v>75081</v>
      </c>
      <c r="K4919" t="str">
        <f>VLOOKUP($J4919,Mapping!$AB$3:$AC$475,2,0)</f>
        <v>Norwich</v>
      </c>
      <c r="L4919" t="str">
        <f>VLOOKUP($K4919,Mapping!$AF$3:$AG$475,2,0)</f>
        <v>Connecticut</v>
      </c>
      <c r="M4919" t="str">
        <f>VLOOKUP($L4919,Mapping!$AI$3:$AJ$48,2,0)</f>
        <v>United States</v>
      </c>
      <c r="N4919" t="str">
        <f>VLOOKUP($L4919,Mapping!$AI$3:$AK$48,3,0)</f>
        <v>East</v>
      </c>
      <c r="O4919" t="str">
        <f>VLOOKUP(Table1[[#This Row],[Column1]],Mapping!$AM$8:$AN$11,2,0)</f>
        <v>Office Supplies</v>
      </c>
      <c r="P4919" t="str">
        <f>VLOOKUP(Table1[[#This Row],[Column3]],Mapping!$AP$5:$AQ$22,2,0)</f>
        <v>Supplies</v>
      </c>
      <c r="Q4919">
        <v>6.9760000000000009</v>
      </c>
      <c r="R4919">
        <v>4</v>
      </c>
      <c r="S4919">
        <v>-1.3952000000000013</v>
      </c>
    </row>
    <row r="4920" spans="1:19" x14ac:dyDescent="0.35">
      <c r="A4920">
        <v>1404</v>
      </c>
      <c r="B4920" t="s">
        <v>1643</v>
      </c>
      <c r="C4920" t="s">
        <v>64</v>
      </c>
      <c r="D4920" t="str">
        <f>MID(Table1[[#This Row],[Product ID]],5,2)</f>
        <v>BI</v>
      </c>
      <c r="E4920" t="str">
        <f>LEFT(Table1[[#This Row],[Product ID]],3)</f>
        <v>OFF</v>
      </c>
      <c r="F4920" s="10" t="e">
        <f>VLOOKUP(Table1[[#This Row],[Order ID]],Mapping!H4920:J12711,3,0)</f>
        <v>#N/A</v>
      </c>
      <c r="G4920" s="10" t="e">
        <f>VLOOKUP(Table1[[#This Row],[Order ID]],Mapping!H4920:K12711,4,0)</f>
        <v>#N/A</v>
      </c>
      <c r="H4920" t="str">
        <f>INDEX(Mapping!$B$2:$T$7793,MATCH(Data!$A4920,Mapping!$B$3:$B$7793,0),MATCH(Data!$H$1,Mapping!$B$2:$T$2,0))</f>
        <v>Standard Class</v>
      </c>
      <c r="I4920" t="str">
        <f>INDEX(Mapping!$B$2:$T$7793,MATCH(Data!$A4920,Mapping!$B$3:$B$7793,0),MATCH(Data!$I$1,Mapping!$B$2:$T$2,0))</f>
        <v>Corporate</v>
      </c>
      <c r="J4920">
        <f>VLOOKUP($A4920,Mapping!$X$3:$Y$7793,2,0)</f>
        <v>75081</v>
      </c>
      <c r="K4920" t="str">
        <f>VLOOKUP($J4920,Mapping!$AB$3:$AC$475,2,0)</f>
        <v>Norwich</v>
      </c>
      <c r="L4920" t="str">
        <f>VLOOKUP($K4920,Mapping!$AF$3:$AG$475,2,0)</f>
        <v>Connecticut</v>
      </c>
      <c r="M4920" t="str">
        <f>VLOOKUP($L4920,Mapping!$AI$3:$AJ$48,2,0)</f>
        <v>United States</v>
      </c>
      <c r="N4920" t="str">
        <f>VLOOKUP($L4920,Mapping!$AI$3:$AK$48,3,0)</f>
        <v>East</v>
      </c>
      <c r="O4920" t="str">
        <f>VLOOKUP(Table1[[#This Row],[Column1]],Mapping!$AM$8:$AN$11,2,0)</f>
        <v>Office Supplies</v>
      </c>
      <c r="P4920" t="str">
        <f>VLOOKUP(Table1[[#This Row],[Column3]],Mapping!$AP$5:$AQ$22,2,0)</f>
        <v>Binders</v>
      </c>
      <c r="Q4920">
        <v>12.221999999999998</v>
      </c>
      <c r="R4920">
        <v>7</v>
      </c>
      <c r="S4920">
        <v>-20.166300000000007</v>
      </c>
    </row>
    <row r="4921" spans="1:19" x14ac:dyDescent="0.35">
      <c r="A4921">
        <v>557</v>
      </c>
      <c r="B4921" t="s">
        <v>734</v>
      </c>
      <c r="C4921" t="s">
        <v>735</v>
      </c>
      <c r="D4921" t="str">
        <f>MID(Table1[[#This Row],[Product ID]],5,2)</f>
        <v>EN</v>
      </c>
      <c r="E4921" t="str">
        <f>LEFT(Table1[[#This Row],[Product ID]],3)</f>
        <v>OFF</v>
      </c>
      <c r="F4921" s="10" t="e">
        <f>VLOOKUP(Table1[[#This Row],[Order ID]],Mapping!H4921:J12712,3,0)</f>
        <v>#N/A</v>
      </c>
      <c r="G4921" s="10" t="e">
        <f>VLOOKUP(Table1[[#This Row],[Order ID]],Mapping!H4921:K12712,4,0)</f>
        <v>#N/A</v>
      </c>
      <c r="H4921" t="str">
        <f>INDEX(Mapping!$B$2:$T$7793,MATCH(Data!$A4921,Mapping!$B$3:$B$7793,0),MATCH(Data!$H$1,Mapping!$B$2:$T$2,0))</f>
        <v>First Class</v>
      </c>
      <c r="I4921" t="str">
        <f>INDEX(Mapping!$B$2:$T$7793,MATCH(Data!$A4921,Mapping!$B$3:$B$7793,0),MATCH(Data!$I$1,Mapping!$B$2:$T$2,0))</f>
        <v>Home Office</v>
      </c>
      <c r="J4921">
        <f>VLOOKUP($A4921,Mapping!$X$3:$Y$7793,2,0)</f>
        <v>32137</v>
      </c>
      <c r="K4921" t="str">
        <f>VLOOKUP($J4921,Mapping!$AB$3:$AC$475,2,0)</f>
        <v>Round Rock</v>
      </c>
      <c r="L4921" t="str">
        <f>VLOOKUP($K4921,Mapping!$AF$3:$AG$475,2,0)</f>
        <v>Texas</v>
      </c>
      <c r="M4921" t="str">
        <f>VLOOKUP($L4921,Mapping!$AI$3:$AJ$48,2,0)</f>
        <v>United States</v>
      </c>
      <c r="N4921" t="str">
        <f>VLOOKUP($L4921,Mapping!$AI$3:$AK$48,3,0)</f>
        <v>Central</v>
      </c>
      <c r="O4921" t="str">
        <f>VLOOKUP(Table1[[#This Row],[Column1]],Mapping!$AM$8:$AN$11,2,0)</f>
        <v>Office Supplies</v>
      </c>
      <c r="P4921" t="str">
        <f>VLOOKUP(Table1[[#This Row],[Column3]],Mapping!$AP$5:$AQ$22,2,0)</f>
        <v>Envelopes</v>
      </c>
      <c r="Q4921">
        <v>24.448</v>
      </c>
      <c r="R4921">
        <v>4</v>
      </c>
      <c r="S4921">
        <v>8.8623999999999992</v>
      </c>
    </row>
    <row r="4922" spans="1:19" x14ac:dyDescent="0.35">
      <c r="A4922">
        <v>5438</v>
      </c>
      <c r="B4922" t="s">
        <v>4456</v>
      </c>
      <c r="C4922" t="s">
        <v>2836</v>
      </c>
      <c r="D4922" t="str">
        <f>MID(Table1[[#This Row],[Product ID]],5,2)</f>
        <v>AR</v>
      </c>
      <c r="E4922" t="str">
        <f>LEFT(Table1[[#This Row],[Product ID]],3)</f>
        <v>OFF</v>
      </c>
      <c r="F4922" s="10">
        <f>VLOOKUP(Table1[[#This Row],[Order ID]],Mapping!H4922:J12713,3,0)</f>
        <v>41898</v>
      </c>
      <c r="G4922" s="10">
        <f>VLOOKUP(Table1[[#This Row],[Order ID]],Mapping!H4922:K12713,4,0)</f>
        <v>41902</v>
      </c>
      <c r="H4922" t="str">
        <f>INDEX(Mapping!$B$2:$T$7793,MATCH(Data!$A4922,Mapping!$B$3:$B$7793,0),MATCH(Data!$H$1,Mapping!$B$2:$T$2,0))</f>
        <v>Standard Class</v>
      </c>
      <c r="I4922" t="str">
        <f>INDEX(Mapping!$B$2:$T$7793,MATCH(Data!$A4922,Mapping!$B$3:$B$7793,0),MATCH(Data!$I$1,Mapping!$B$2:$T$2,0))</f>
        <v>Consumer</v>
      </c>
      <c r="J4922">
        <f>VLOOKUP($A4922,Mapping!$X$3:$Y$7793,2,0)</f>
        <v>77095</v>
      </c>
      <c r="K4922" t="str">
        <f>VLOOKUP($J4922,Mapping!$AB$3:$AC$475,2,0)</f>
        <v>Naperville</v>
      </c>
      <c r="L4922" t="str">
        <f>VLOOKUP($K4922,Mapping!$AF$3:$AG$475,2,0)</f>
        <v>Illinois</v>
      </c>
      <c r="M4922" t="str">
        <f>VLOOKUP($L4922,Mapping!$AI$3:$AJ$48,2,0)</f>
        <v>United States</v>
      </c>
      <c r="N4922" t="str">
        <f>VLOOKUP($L4922,Mapping!$AI$3:$AK$48,3,0)</f>
        <v>Central</v>
      </c>
      <c r="O4922" t="str">
        <f>VLOOKUP(Table1[[#This Row],[Column1]],Mapping!$AM$8:$AN$11,2,0)</f>
        <v>Office Supplies</v>
      </c>
      <c r="P4922" t="str">
        <f>VLOOKUP(Table1[[#This Row],[Column3]],Mapping!$AP$5:$AQ$22,2,0)</f>
        <v>Art</v>
      </c>
      <c r="Q4922">
        <v>31.744</v>
      </c>
      <c r="R4922">
        <v>2</v>
      </c>
      <c r="S4922">
        <v>8.3328000000000024</v>
      </c>
    </row>
    <row r="4923" spans="1:19" x14ac:dyDescent="0.35">
      <c r="A4923">
        <v>7695</v>
      </c>
      <c r="B4923" t="s">
        <v>5712</v>
      </c>
      <c r="C4923" t="s">
        <v>5713</v>
      </c>
      <c r="D4923" t="str">
        <f>MID(Table1[[#This Row],[Product ID]],5,2)</f>
        <v>AR</v>
      </c>
      <c r="E4923" t="str">
        <f>LEFT(Table1[[#This Row],[Product ID]],3)</f>
        <v>OFF</v>
      </c>
      <c r="F4923" s="10">
        <f>VLOOKUP(Table1[[#This Row],[Order ID]],Mapping!H4923:J12714,3,0)</f>
        <v>41919</v>
      </c>
      <c r="G4923" s="10">
        <f>VLOOKUP(Table1[[#This Row],[Order ID]],Mapping!H4923:K12714,4,0)</f>
        <v>41919</v>
      </c>
      <c r="H4923" t="str">
        <f>INDEX(Mapping!$B$2:$T$7793,MATCH(Data!$A4923,Mapping!$B$3:$B$7793,0),MATCH(Data!$H$1,Mapping!$B$2:$T$2,0))</f>
        <v>Same Day</v>
      </c>
      <c r="I4923" t="str">
        <f>INDEX(Mapping!$B$2:$T$7793,MATCH(Data!$A4923,Mapping!$B$3:$B$7793,0),MATCH(Data!$I$1,Mapping!$B$2:$T$2,0))</f>
        <v>Consumer</v>
      </c>
      <c r="J4923">
        <f>VLOOKUP($A4923,Mapping!$X$3:$Y$7793,2,0)</f>
        <v>60623</v>
      </c>
      <c r="K4923" t="str">
        <f>VLOOKUP($J4923,Mapping!$AB$3:$AC$475,2,0)</f>
        <v>Independence</v>
      </c>
      <c r="L4923" t="str">
        <f>VLOOKUP($K4923,Mapping!$AF$3:$AG$475,2,0)</f>
        <v>Missouri</v>
      </c>
      <c r="M4923" t="str">
        <f>VLOOKUP($L4923,Mapping!$AI$3:$AJ$48,2,0)</f>
        <v>United States</v>
      </c>
      <c r="N4923" t="str">
        <f>VLOOKUP($L4923,Mapping!$AI$3:$AK$48,3,0)</f>
        <v>Central</v>
      </c>
      <c r="O4923" t="str">
        <f>VLOOKUP(Table1[[#This Row],[Column1]],Mapping!$AM$8:$AN$11,2,0)</f>
        <v>Office Supplies</v>
      </c>
      <c r="P4923" t="str">
        <f>VLOOKUP(Table1[[#This Row],[Column3]],Mapping!$AP$5:$AQ$22,2,0)</f>
        <v>Art</v>
      </c>
      <c r="Q4923">
        <v>19.152000000000001</v>
      </c>
      <c r="R4923">
        <v>2</v>
      </c>
      <c r="S4923">
        <v>1.1969999999999992</v>
      </c>
    </row>
    <row r="4924" spans="1:19" x14ac:dyDescent="0.35">
      <c r="A4924">
        <v>7694</v>
      </c>
      <c r="B4924" t="s">
        <v>5712</v>
      </c>
      <c r="C4924" t="s">
        <v>285</v>
      </c>
      <c r="D4924" t="str">
        <f>MID(Table1[[#This Row],[Product ID]],5,2)</f>
        <v>ST</v>
      </c>
      <c r="E4924" t="str">
        <f>LEFT(Table1[[#This Row],[Product ID]],3)</f>
        <v>OFF</v>
      </c>
      <c r="F4924" s="10">
        <f>VLOOKUP(Table1[[#This Row],[Order ID]],Mapping!H4924:J12715,3,0)</f>
        <v>41919</v>
      </c>
      <c r="G4924" s="10">
        <f>VLOOKUP(Table1[[#This Row],[Order ID]],Mapping!H4924:K12715,4,0)</f>
        <v>41919</v>
      </c>
      <c r="H4924" t="str">
        <f>INDEX(Mapping!$B$2:$T$7793,MATCH(Data!$A4924,Mapping!$B$3:$B$7793,0),MATCH(Data!$H$1,Mapping!$B$2:$T$2,0))</f>
        <v>First Class</v>
      </c>
      <c r="I4924" t="str">
        <f>INDEX(Mapping!$B$2:$T$7793,MATCH(Data!$A4924,Mapping!$B$3:$B$7793,0),MATCH(Data!$I$1,Mapping!$B$2:$T$2,0))</f>
        <v>Corporate</v>
      </c>
      <c r="J4924">
        <f>VLOOKUP($A4924,Mapping!$X$3:$Y$7793,2,0)</f>
        <v>60623</v>
      </c>
      <c r="K4924" t="str">
        <f>VLOOKUP($J4924,Mapping!$AB$3:$AC$475,2,0)</f>
        <v>Independence</v>
      </c>
      <c r="L4924" t="str">
        <f>VLOOKUP($K4924,Mapping!$AF$3:$AG$475,2,0)</f>
        <v>Missouri</v>
      </c>
      <c r="M4924" t="str">
        <f>VLOOKUP($L4924,Mapping!$AI$3:$AJ$48,2,0)</f>
        <v>United States</v>
      </c>
      <c r="N4924" t="str">
        <f>VLOOKUP($L4924,Mapping!$AI$3:$AK$48,3,0)</f>
        <v>Central</v>
      </c>
      <c r="O4924" t="str">
        <f>VLOOKUP(Table1[[#This Row],[Column1]],Mapping!$AM$8:$AN$11,2,0)</f>
        <v>Office Supplies</v>
      </c>
      <c r="P4924" t="str">
        <f>VLOOKUP(Table1[[#This Row],[Column3]],Mapping!$AP$5:$AQ$22,2,0)</f>
        <v>Storage</v>
      </c>
      <c r="Q4924">
        <v>290.33600000000001</v>
      </c>
      <c r="R4924">
        <v>2</v>
      </c>
      <c r="S4924">
        <v>32.662799999999947</v>
      </c>
    </row>
    <row r="4925" spans="1:19" x14ac:dyDescent="0.35">
      <c r="A4925">
        <v>5164</v>
      </c>
      <c r="B4925" t="s">
        <v>4287</v>
      </c>
      <c r="C4925" t="s">
        <v>1189</v>
      </c>
      <c r="D4925" t="str">
        <f>MID(Table1[[#This Row],[Product ID]],5,2)</f>
        <v>ST</v>
      </c>
      <c r="E4925" t="str">
        <f>LEFT(Table1[[#This Row],[Product ID]],3)</f>
        <v>OFF</v>
      </c>
      <c r="F4925" s="10">
        <f>VLOOKUP(Table1[[#This Row],[Order ID]],Mapping!H4925:J12716,3,0)</f>
        <v>41808</v>
      </c>
      <c r="G4925" s="10">
        <f>VLOOKUP(Table1[[#This Row],[Order ID]],Mapping!H4925:K12716,4,0)</f>
        <v>41811</v>
      </c>
      <c r="H4925" t="str">
        <f>INDEX(Mapping!$B$2:$T$7793,MATCH(Data!$A4925,Mapping!$B$3:$B$7793,0),MATCH(Data!$H$1,Mapping!$B$2:$T$2,0))</f>
        <v>Standard Class</v>
      </c>
      <c r="I4925" t="str">
        <f>INDEX(Mapping!$B$2:$T$7793,MATCH(Data!$A4925,Mapping!$B$3:$B$7793,0),MATCH(Data!$I$1,Mapping!$B$2:$T$2,0))</f>
        <v>Corporate</v>
      </c>
      <c r="J4925">
        <f>VLOOKUP($A4925,Mapping!$X$3:$Y$7793,2,0)</f>
        <v>80022</v>
      </c>
      <c r="K4925" t="str">
        <f>VLOOKUP($J4925,Mapping!$AB$3:$AC$475,2,0)</f>
        <v>Sanford</v>
      </c>
      <c r="L4925" t="str">
        <f>VLOOKUP($K4925,Mapping!$AF$3:$AG$475,2,0)</f>
        <v>Florida</v>
      </c>
      <c r="M4925" t="str">
        <f>VLOOKUP($L4925,Mapping!$AI$3:$AJ$48,2,0)</f>
        <v>United States</v>
      </c>
      <c r="N4925" t="str">
        <f>VLOOKUP($L4925,Mapping!$AI$3:$AK$48,3,0)</f>
        <v>South</v>
      </c>
      <c r="O4925" t="str">
        <f>VLOOKUP(Table1[[#This Row],[Column1]],Mapping!$AM$8:$AN$11,2,0)</f>
        <v>Office Supplies</v>
      </c>
      <c r="P4925" t="str">
        <f>VLOOKUP(Table1[[#This Row],[Column3]],Mapping!$AP$5:$AQ$22,2,0)</f>
        <v>Storage</v>
      </c>
      <c r="Q4925">
        <v>146.352</v>
      </c>
      <c r="R4925">
        <v>3</v>
      </c>
      <c r="S4925">
        <v>-32.929200000000002</v>
      </c>
    </row>
    <row r="4926" spans="1:19" x14ac:dyDescent="0.35">
      <c r="A4926">
        <v>4079</v>
      </c>
      <c r="B4926" t="s">
        <v>3639</v>
      </c>
      <c r="C4926" t="s">
        <v>1430</v>
      </c>
      <c r="D4926" t="str">
        <f>MID(Table1[[#This Row],[Product ID]],5,2)</f>
        <v>BI</v>
      </c>
      <c r="E4926" t="str">
        <f>LEFT(Table1[[#This Row],[Product ID]],3)</f>
        <v>OFF</v>
      </c>
      <c r="F4926" s="10" t="e">
        <f>VLOOKUP(Table1[[#This Row],[Order ID]],Mapping!H4926:J12717,3,0)</f>
        <v>#N/A</v>
      </c>
      <c r="G4926" s="10" t="e">
        <f>VLOOKUP(Table1[[#This Row],[Order ID]],Mapping!H4926:K12717,4,0)</f>
        <v>#N/A</v>
      </c>
      <c r="H4926" t="str">
        <f>INDEX(Mapping!$B$2:$T$7793,MATCH(Data!$A4926,Mapping!$B$3:$B$7793,0),MATCH(Data!$H$1,Mapping!$B$2:$T$2,0))</f>
        <v>Second Class</v>
      </c>
      <c r="I4926" t="str">
        <f>INDEX(Mapping!$B$2:$T$7793,MATCH(Data!$A4926,Mapping!$B$3:$B$7793,0),MATCH(Data!$I$1,Mapping!$B$2:$T$2,0))</f>
        <v>Corporate</v>
      </c>
      <c r="J4926">
        <f>VLOOKUP($A4926,Mapping!$X$3:$Y$7793,2,0)</f>
        <v>75007</v>
      </c>
      <c r="K4926" t="str">
        <f>VLOOKUP($J4926,Mapping!$AB$3:$AC$475,2,0)</f>
        <v>Chesapeake</v>
      </c>
      <c r="L4926" t="str">
        <f>VLOOKUP($K4926,Mapping!$AF$3:$AG$475,2,0)</f>
        <v>Virginia</v>
      </c>
      <c r="M4926" t="str">
        <f>VLOOKUP($L4926,Mapping!$AI$3:$AJ$48,2,0)</f>
        <v>United States</v>
      </c>
      <c r="N4926" t="str">
        <f>VLOOKUP($L4926,Mapping!$AI$3:$AK$48,3,0)</f>
        <v>South</v>
      </c>
      <c r="O4926" t="str">
        <f>VLOOKUP(Table1[[#This Row],[Column1]],Mapping!$AM$8:$AN$11,2,0)</f>
        <v>Office Supplies</v>
      </c>
      <c r="P4926" t="str">
        <f>VLOOKUP(Table1[[#This Row],[Column3]],Mapping!$AP$5:$AQ$22,2,0)</f>
        <v>Binders</v>
      </c>
      <c r="Q4926">
        <v>3.3179999999999996</v>
      </c>
      <c r="R4926">
        <v>3</v>
      </c>
      <c r="S4926">
        <v>-5.6406000000000018</v>
      </c>
    </row>
    <row r="4927" spans="1:19" x14ac:dyDescent="0.35">
      <c r="A4927">
        <v>5974</v>
      </c>
      <c r="B4927" t="s">
        <v>4747</v>
      </c>
      <c r="C4927" t="s">
        <v>1099</v>
      </c>
      <c r="D4927" t="str">
        <f>MID(Table1[[#This Row],[Product ID]],5,2)</f>
        <v>BI</v>
      </c>
      <c r="E4927" t="str">
        <f>LEFT(Table1[[#This Row],[Product ID]],3)</f>
        <v>OFF</v>
      </c>
      <c r="F4927" s="10">
        <f>VLOOKUP(Table1[[#This Row],[Order ID]],Mapping!H4927:J12718,3,0)</f>
        <v>41792</v>
      </c>
      <c r="G4927" s="10">
        <f>VLOOKUP(Table1[[#This Row],[Order ID]],Mapping!H4927:K12718,4,0)</f>
        <v>41796</v>
      </c>
      <c r="H4927" t="str">
        <f>INDEX(Mapping!$B$2:$T$7793,MATCH(Data!$A4927,Mapping!$B$3:$B$7793,0),MATCH(Data!$H$1,Mapping!$B$2:$T$2,0))</f>
        <v>Same Day</v>
      </c>
      <c r="I4927" t="str">
        <f>INDEX(Mapping!$B$2:$T$7793,MATCH(Data!$A4927,Mapping!$B$3:$B$7793,0),MATCH(Data!$I$1,Mapping!$B$2:$T$2,0))</f>
        <v>Home Office</v>
      </c>
      <c r="J4927">
        <f>VLOOKUP($A4927,Mapping!$X$3:$Y$7793,2,0)</f>
        <v>68025</v>
      </c>
      <c r="K4927" t="str">
        <f>VLOOKUP($J4927,Mapping!$AB$3:$AC$475,2,0)</f>
        <v>Philadelphia</v>
      </c>
      <c r="L4927" t="str">
        <f>VLOOKUP($K4927,Mapping!$AF$3:$AG$475,2,0)</f>
        <v>Pennsylvania</v>
      </c>
      <c r="M4927" t="str">
        <f>VLOOKUP($L4927,Mapping!$AI$3:$AJ$48,2,0)</f>
        <v>United States</v>
      </c>
      <c r="N4927" t="str">
        <f>VLOOKUP($L4927,Mapping!$AI$3:$AK$48,3,0)</f>
        <v>East</v>
      </c>
      <c r="O4927" t="str">
        <f>VLOOKUP(Table1[[#This Row],[Column1]],Mapping!$AM$8:$AN$11,2,0)</f>
        <v>Office Supplies</v>
      </c>
      <c r="P4927" t="str">
        <f>VLOOKUP(Table1[[#This Row],[Column3]],Mapping!$AP$5:$AQ$22,2,0)</f>
        <v>Binders</v>
      </c>
      <c r="Q4927">
        <v>53.9</v>
      </c>
      <c r="R4927">
        <v>5</v>
      </c>
      <c r="S4927">
        <v>25.871999999999996</v>
      </c>
    </row>
    <row r="4928" spans="1:19" x14ac:dyDescent="0.35">
      <c r="A4928">
        <v>3999</v>
      </c>
      <c r="B4928" t="s">
        <v>3589</v>
      </c>
      <c r="C4928" t="s">
        <v>3431</v>
      </c>
      <c r="D4928" t="str">
        <f>MID(Table1[[#This Row],[Product ID]],5,2)</f>
        <v>FU</v>
      </c>
      <c r="E4928" t="str">
        <f>LEFT(Table1[[#This Row],[Product ID]],3)</f>
        <v>FUR</v>
      </c>
      <c r="F4928" s="10" t="e">
        <f>VLOOKUP(Table1[[#This Row],[Order ID]],Mapping!H4928:J12719,3,0)</f>
        <v>#N/A</v>
      </c>
      <c r="G4928" s="10" t="e">
        <f>VLOOKUP(Table1[[#This Row],[Order ID]],Mapping!H4928:K12719,4,0)</f>
        <v>#N/A</v>
      </c>
      <c r="H4928" t="str">
        <f>INDEX(Mapping!$B$2:$T$7793,MATCH(Data!$A4928,Mapping!$B$3:$B$7793,0),MATCH(Data!$H$1,Mapping!$B$2:$T$2,0))</f>
        <v>Same Day</v>
      </c>
      <c r="I4928" t="str">
        <f>INDEX(Mapping!$B$2:$T$7793,MATCH(Data!$A4928,Mapping!$B$3:$B$7793,0),MATCH(Data!$I$1,Mapping!$B$2:$T$2,0))</f>
        <v>Consumer</v>
      </c>
      <c r="J4928">
        <f>VLOOKUP($A4928,Mapping!$X$3:$Y$7793,2,0)</f>
        <v>92804</v>
      </c>
      <c r="K4928" t="str">
        <f>VLOOKUP($J4928,Mapping!$AB$3:$AC$475,2,0)</f>
        <v>Trenton</v>
      </c>
      <c r="L4928" t="str">
        <f>VLOOKUP($K4928,Mapping!$AF$3:$AG$475,2,0)</f>
        <v>Michigan</v>
      </c>
      <c r="M4928" t="str">
        <f>VLOOKUP($L4928,Mapping!$AI$3:$AJ$48,2,0)</f>
        <v>United States</v>
      </c>
      <c r="N4928" t="str">
        <f>VLOOKUP($L4928,Mapping!$AI$3:$AK$48,3,0)</f>
        <v>Central</v>
      </c>
      <c r="O4928" t="str">
        <f>VLOOKUP(Table1[[#This Row],[Column1]],Mapping!$AM$8:$AN$11,2,0)</f>
        <v>Furniture</v>
      </c>
      <c r="P4928" t="str">
        <f>VLOOKUP(Table1[[#This Row],[Column3]],Mapping!$AP$5:$AQ$22,2,0)</f>
        <v>Furnishings</v>
      </c>
      <c r="Q4928">
        <v>101.12</v>
      </c>
      <c r="R4928">
        <v>8</v>
      </c>
      <c r="S4928">
        <v>37.414400000000001</v>
      </c>
    </row>
    <row r="4929" spans="1:19" x14ac:dyDescent="0.35">
      <c r="A4929">
        <v>88</v>
      </c>
      <c r="B4929" t="s">
        <v>131</v>
      </c>
      <c r="C4929" t="s">
        <v>132</v>
      </c>
      <c r="D4929" t="str">
        <f>MID(Table1[[#This Row],[Product ID]],5,2)</f>
        <v>FU</v>
      </c>
      <c r="E4929" t="str">
        <f>LEFT(Table1[[#This Row],[Product ID]],3)</f>
        <v>FUR</v>
      </c>
      <c r="F4929" s="10" t="e">
        <f>VLOOKUP(Table1[[#This Row],[Order ID]],Mapping!H4929:J12720,3,0)</f>
        <v>#N/A</v>
      </c>
      <c r="G4929" s="10" t="e">
        <f>VLOOKUP(Table1[[#This Row],[Order ID]],Mapping!H4929:K12720,4,0)</f>
        <v>#N/A</v>
      </c>
      <c r="H4929" t="str">
        <f>INDEX(Mapping!$B$2:$T$7793,MATCH(Data!$A4929,Mapping!$B$3:$B$7793,0),MATCH(Data!$H$1,Mapping!$B$2:$T$2,0))</f>
        <v>Standard Class</v>
      </c>
      <c r="I4929" t="str">
        <f>INDEX(Mapping!$B$2:$T$7793,MATCH(Data!$A4929,Mapping!$B$3:$B$7793,0),MATCH(Data!$I$1,Mapping!$B$2:$T$2,0))</f>
        <v>Home Office</v>
      </c>
      <c r="J4929">
        <f>VLOOKUP($A4929,Mapping!$X$3:$Y$7793,2,0)</f>
        <v>10035</v>
      </c>
      <c r="K4929" t="str">
        <f>VLOOKUP($J4929,Mapping!$AB$3:$AC$475,2,0)</f>
        <v>Grand Prairie</v>
      </c>
      <c r="L4929" t="str">
        <f>VLOOKUP($K4929,Mapping!$AF$3:$AG$475,2,0)</f>
        <v>Texas</v>
      </c>
      <c r="M4929" t="str">
        <f>VLOOKUP($L4929,Mapping!$AI$3:$AJ$48,2,0)</f>
        <v>United States</v>
      </c>
      <c r="N4929" t="str">
        <f>VLOOKUP($L4929,Mapping!$AI$3:$AK$48,3,0)</f>
        <v>Central</v>
      </c>
      <c r="O4929" t="str">
        <f>VLOOKUP(Table1[[#This Row],[Column1]],Mapping!$AM$8:$AN$11,2,0)</f>
        <v>Furniture</v>
      </c>
      <c r="P4929" t="str">
        <f>VLOOKUP(Table1[[#This Row],[Column3]],Mapping!$AP$5:$AQ$22,2,0)</f>
        <v>Furnishings</v>
      </c>
      <c r="Q4929">
        <v>41.96</v>
      </c>
      <c r="R4929">
        <v>2</v>
      </c>
      <c r="S4929">
        <v>10.909600000000001</v>
      </c>
    </row>
    <row r="4930" spans="1:19" x14ac:dyDescent="0.35">
      <c r="A4930">
        <v>3044</v>
      </c>
      <c r="B4930" t="s">
        <v>2971</v>
      </c>
      <c r="C4930" t="s">
        <v>245</v>
      </c>
      <c r="D4930" t="str">
        <f>MID(Table1[[#This Row],[Product ID]],5,2)</f>
        <v>PA</v>
      </c>
      <c r="E4930" t="str">
        <f>LEFT(Table1[[#This Row],[Product ID]],3)</f>
        <v>OFF</v>
      </c>
      <c r="F4930" s="10" t="e">
        <f>VLOOKUP(Table1[[#This Row],[Order ID]],Mapping!H4930:J12721,3,0)</f>
        <v>#N/A</v>
      </c>
      <c r="G4930" s="10" t="e">
        <f>VLOOKUP(Table1[[#This Row],[Order ID]],Mapping!H4930:K12721,4,0)</f>
        <v>#N/A</v>
      </c>
      <c r="H4930" t="str">
        <f>INDEX(Mapping!$B$2:$T$7793,MATCH(Data!$A4930,Mapping!$B$3:$B$7793,0),MATCH(Data!$H$1,Mapping!$B$2:$T$2,0))</f>
        <v>Second Class</v>
      </c>
      <c r="I4930" t="str">
        <f>INDEX(Mapping!$B$2:$T$7793,MATCH(Data!$A4930,Mapping!$B$3:$B$7793,0),MATCH(Data!$I$1,Mapping!$B$2:$T$2,0))</f>
        <v>Consumer</v>
      </c>
      <c r="J4930">
        <f>VLOOKUP($A4930,Mapping!$X$3:$Y$7793,2,0)</f>
        <v>60623</v>
      </c>
      <c r="K4930" t="str">
        <f>VLOOKUP($J4930,Mapping!$AB$3:$AC$475,2,0)</f>
        <v>Independence</v>
      </c>
      <c r="L4930" t="str">
        <f>VLOOKUP($K4930,Mapping!$AF$3:$AG$475,2,0)</f>
        <v>Missouri</v>
      </c>
      <c r="M4930" t="str">
        <f>VLOOKUP($L4930,Mapping!$AI$3:$AJ$48,2,0)</f>
        <v>United States</v>
      </c>
      <c r="N4930" t="str">
        <f>VLOOKUP($L4930,Mapping!$AI$3:$AK$48,3,0)</f>
        <v>Central</v>
      </c>
      <c r="O4930" t="str">
        <f>VLOOKUP(Table1[[#This Row],[Column1]],Mapping!$AM$8:$AN$11,2,0)</f>
        <v>Office Supplies</v>
      </c>
      <c r="P4930" t="str">
        <f>VLOOKUP(Table1[[#This Row],[Column3]],Mapping!$AP$5:$AQ$22,2,0)</f>
        <v>Paper</v>
      </c>
      <c r="Q4930">
        <v>25.344000000000001</v>
      </c>
      <c r="R4930">
        <v>6</v>
      </c>
      <c r="S4930">
        <v>7.92</v>
      </c>
    </row>
    <row r="4931" spans="1:19" x14ac:dyDescent="0.35">
      <c r="A4931">
        <v>3045</v>
      </c>
      <c r="B4931" t="s">
        <v>2971</v>
      </c>
      <c r="C4931" t="s">
        <v>2972</v>
      </c>
      <c r="D4931" t="str">
        <f>MID(Table1[[#This Row],[Product ID]],5,2)</f>
        <v>PA</v>
      </c>
      <c r="E4931" t="str">
        <f>LEFT(Table1[[#This Row],[Product ID]],3)</f>
        <v>OFF</v>
      </c>
      <c r="F4931" s="10" t="e">
        <f>VLOOKUP(Table1[[#This Row],[Order ID]],Mapping!H4931:J12722,3,0)</f>
        <v>#N/A</v>
      </c>
      <c r="G4931" s="10" t="e">
        <f>VLOOKUP(Table1[[#This Row],[Order ID]],Mapping!H4931:K12722,4,0)</f>
        <v>#N/A</v>
      </c>
      <c r="H4931" t="str">
        <f>INDEX(Mapping!$B$2:$T$7793,MATCH(Data!$A4931,Mapping!$B$3:$B$7793,0),MATCH(Data!$H$1,Mapping!$B$2:$T$2,0))</f>
        <v>Standard Class</v>
      </c>
      <c r="I4931" t="str">
        <f>INDEX(Mapping!$B$2:$T$7793,MATCH(Data!$A4931,Mapping!$B$3:$B$7793,0),MATCH(Data!$I$1,Mapping!$B$2:$T$2,0))</f>
        <v>Consumer</v>
      </c>
      <c r="J4931">
        <f>VLOOKUP($A4931,Mapping!$X$3:$Y$7793,2,0)</f>
        <v>60623</v>
      </c>
      <c r="K4931" t="str">
        <f>VLOOKUP($J4931,Mapping!$AB$3:$AC$475,2,0)</f>
        <v>Independence</v>
      </c>
      <c r="L4931" t="str">
        <f>VLOOKUP($K4931,Mapping!$AF$3:$AG$475,2,0)</f>
        <v>Missouri</v>
      </c>
      <c r="M4931" t="str">
        <f>VLOOKUP($L4931,Mapping!$AI$3:$AJ$48,2,0)</f>
        <v>United States</v>
      </c>
      <c r="N4931" t="str">
        <f>VLOOKUP($L4931,Mapping!$AI$3:$AK$48,3,0)</f>
        <v>Central</v>
      </c>
      <c r="O4931" t="str">
        <f>VLOOKUP(Table1[[#This Row],[Column1]],Mapping!$AM$8:$AN$11,2,0)</f>
        <v>Office Supplies</v>
      </c>
      <c r="P4931" t="str">
        <f>VLOOKUP(Table1[[#This Row],[Column3]],Mapping!$AP$5:$AQ$22,2,0)</f>
        <v>Paper</v>
      </c>
      <c r="Q4931">
        <v>26.720000000000002</v>
      </c>
      <c r="R4931">
        <v>5</v>
      </c>
      <c r="S4931">
        <v>9.3520000000000003</v>
      </c>
    </row>
    <row r="4932" spans="1:19" x14ac:dyDescent="0.35">
      <c r="A4932">
        <v>903</v>
      </c>
      <c r="B4932" t="s">
        <v>1137</v>
      </c>
      <c r="C4932" t="s">
        <v>807</v>
      </c>
      <c r="D4932" t="str">
        <f>MID(Table1[[#This Row],[Product ID]],5,2)</f>
        <v>AP</v>
      </c>
      <c r="E4932" t="str">
        <f>LEFT(Table1[[#This Row],[Product ID]],3)</f>
        <v>OFF</v>
      </c>
      <c r="F4932" s="10" t="e">
        <f>VLOOKUP(Table1[[#This Row],[Order ID]],Mapping!H4932:J12723,3,0)</f>
        <v>#N/A</v>
      </c>
      <c r="G4932" s="10" t="e">
        <f>VLOOKUP(Table1[[#This Row],[Order ID]],Mapping!H4932:K12723,4,0)</f>
        <v>#N/A</v>
      </c>
      <c r="H4932" t="str">
        <f>INDEX(Mapping!$B$2:$T$7793,MATCH(Data!$A4932,Mapping!$B$3:$B$7793,0),MATCH(Data!$H$1,Mapping!$B$2:$T$2,0))</f>
        <v>Second Class</v>
      </c>
      <c r="I4932" t="str">
        <f>INDEX(Mapping!$B$2:$T$7793,MATCH(Data!$A4932,Mapping!$B$3:$B$7793,0),MATCH(Data!$I$1,Mapping!$B$2:$T$2,0))</f>
        <v>Corporate</v>
      </c>
      <c r="J4932">
        <f>VLOOKUP($A4932,Mapping!$X$3:$Y$7793,2,0)</f>
        <v>55407</v>
      </c>
      <c r="K4932" t="str">
        <f>VLOOKUP($J4932,Mapping!$AB$3:$AC$475,2,0)</f>
        <v>Scottsdale</v>
      </c>
      <c r="L4932" t="str">
        <f>VLOOKUP($K4932,Mapping!$AF$3:$AG$475,2,0)</f>
        <v>Arizona</v>
      </c>
      <c r="M4932" t="str">
        <f>VLOOKUP($L4932,Mapping!$AI$3:$AJ$48,2,0)</f>
        <v>United States</v>
      </c>
      <c r="N4932" t="str">
        <f>VLOOKUP($L4932,Mapping!$AI$3:$AK$48,3,0)</f>
        <v>West</v>
      </c>
      <c r="O4932" t="str">
        <f>VLOOKUP(Table1[[#This Row],[Column1]],Mapping!$AM$8:$AN$11,2,0)</f>
        <v>Office Supplies</v>
      </c>
      <c r="P4932" t="str">
        <f>VLOOKUP(Table1[[#This Row],[Column3]],Mapping!$AP$5:$AQ$22,2,0)</f>
        <v>Appliances</v>
      </c>
      <c r="Q4932">
        <v>362.94</v>
      </c>
      <c r="R4932">
        <v>3</v>
      </c>
      <c r="S4932">
        <v>90.735000000000014</v>
      </c>
    </row>
    <row r="4933" spans="1:19" x14ac:dyDescent="0.35">
      <c r="A4933">
        <v>904</v>
      </c>
      <c r="B4933" t="s">
        <v>1137</v>
      </c>
      <c r="C4933" t="s">
        <v>86</v>
      </c>
      <c r="D4933" t="str">
        <f>MID(Table1[[#This Row],[Product ID]],5,2)</f>
        <v>BI</v>
      </c>
      <c r="E4933" t="str">
        <f>LEFT(Table1[[#This Row],[Product ID]],3)</f>
        <v>OFF</v>
      </c>
      <c r="F4933" s="10" t="e">
        <f>VLOOKUP(Table1[[#This Row],[Order ID]],Mapping!H4933:J12724,3,0)</f>
        <v>#N/A</v>
      </c>
      <c r="G4933" s="10" t="e">
        <f>VLOOKUP(Table1[[#This Row],[Order ID]],Mapping!H4933:K12724,4,0)</f>
        <v>#N/A</v>
      </c>
      <c r="H4933" t="str">
        <f>INDEX(Mapping!$B$2:$T$7793,MATCH(Data!$A4933,Mapping!$B$3:$B$7793,0),MATCH(Data!$H$1,Mapping!$B$2:$T$2,0))</f>
        <v>Standard Class</v>
      </c>
      <c r="I4933" t="str">
        <f>INDEX(Mapping!$B$2:$T$7793,MATCH(Data!$A4933,Mapping!$B$3:$B$7793,0),MATCH(Data!$I$1,Mapping!$B$2:$T$2,0))</f>
        <v>Consumer</v>
      </c>
      <c r="J4933">
        <f>VLOOKUP($A4933,Mapping!$X$3:$Y$7793,2,0)</f>
        <v>55407</v>
      </c>
      <c r="K4933" t="str">
        <f>VLOOKUP($J4933,Mapping!$AB$3:$AC$475,2,0)</f>
        <v>Scottsdale</v>
      </c>
      <c r="L4933" t="str">
        <f>VLOOKUP($K4933,Mapping!$AF$3:$AG$475,2,0)</f>
        <v>Arizona</v>
      </c>
      <c r="M4933" t="str">
        <f>VLOOKUP($L4933,Mapping!$AI$3:$AJ$48,2,0)</f>
        <v>United States</v>
      </c>
      <c r="N4933" t="str">
        <f>VLOOKUP($L4933,Mapping!$AI$3:$AK$48,3,0)</f>
        <v>West</v>
      </c>
      <c r="O4933" t="str">
        <f>VLOOKUP(Table1[[#This Row],[Column1]],Mapping!$AM$8:$AN$11,2,0)</f>
        <v>Office Supplies</v>
      </c>
      <c r="P4933" t="str">
        <f>VLOOKUP(Table1[[#This Row],[Column3]],Mapping!$AP$5:$AQ$22,2,0)</f>
        <v>Binders</v>
      </c>
      <c r="Q4933">
        <v>11.54</v>
      </c>
      <c r="R4933">
        <v>2</v>
      </c>
      <c r="S4933">
        <v>5.77</v>
      </c>
    </row>
    <row r="4934" spans="1:19" x14ac:dyDescent="0.35">
      <c r="A4934">
        <v>3314</v>
      </c>
      <c r="B4934" t="s">
        <v>3151</v>
      </c>
      <c r="C4934" t="s">
        <v>3152</v>
      </c>
      <c r="D4934" t="str">
        <f>MID(Table1[[#This Row],[Product ID]],5,2)</f>
        <v>AR</v>
      </c>
      <c r="E4934" t="str">
        <f>LEFT(Table1[[#This Row],[Product ID]],3)</f>
        <v>OFF</v>
      </c>
      <c r="F4934" s="10" t="e">
        <f>VLOOKUP(Table1[[#This Row],[Order ID]],Mapping!H4934:J12725,3,0)</f>
        <v>#N/A</v>
      </c>
      <c r="G4934" s="10" t="e">
        <f>VLOOKUP(Table1[[#This Row],[Order ID]],Mapping!H4934:K12725,4,0)</f>
        <v>#N/A</v>
      </c>
      <c r="H4934" t="str">
        <f>INDEX(Mapping!$B$2:$T$7793,MATCH(Data!$A4934,Mapping!$B$3:$B$7793,0),MATCH(Data!$H$1,Mapping!$B$2:$T$2,0))</f>
        <v>Second Class</v>
      </c>
      <c r="I4934" t="str">
        <f>INDEX(Mapping!$B$2:$T$7793,MATCH(Data!$A4934,Mapping!$B$3:$B$7793,0),MATCH(Data!$I$1,Mapping!$B$2:$T$2,0))</f>
        <v>Corporate</v>
      </c>
      <c r="J4934">
        <f>VLOOKUP($A4934,Mapping!$X$3:$Y$7793,2,0)</f>
        <v>98105</v>
      </c>
      <c r="K4934" t="str">
        <f>VLOOKUP($J4934,Mapping!$AB$3:$AC$475,2,0)</f>
        <v>Dallas</v>
      </c>
      <c r="L4934" t="str">
        <f>VLOOKUP($K4934,Mapping!$AF$3:$AG$475,2,0)</f>
        <v>Texas</v>
      </c>
      <c r="M4934" t="str">
        <f>VLOOKUP($L4934,Mapping!$AI$3:$AJ$48,2,0)</f>
        <v>United States</v>
      </c>
      <c r="N4934" t="str">
        <f>VLOOKUP($L4934,Mapping!$AI$3:$AK$48,3,0)</f>
        <v>Central</v>
      </c>
      <c r="O4934" t="str">
        <f>VLOOKUP(Table1[[#This Row],[Column1]],Mapping!$AM$8:$AN$11,2,0)</f>
        <v>Office Supplies</v>
      </c>
      <c r="P4934" t="str">
        <f>VLOOKUP(Table1[[#This Row],[Column3]],Mapping!$AP$5:$AQ$22,2,0)</f>
        <v>Art</v>
      </c>
      <c r="Q4934">
        <v>19.829999999999998</v>
      </c>
      <c r="R4934">
        <v>1</v>
      </c>
      <c r="S4934">
        <v>5.9489999999999981</v>
      </c>
    </row>
    <row r="4935" spans="1:19" x14ac:dyDescent="0.35">
      <c r="A4935">
        <v>6510</v>
      </c>
      <c r="B4935" t="s">
        <v>5037</v>
      </c>
      <c r="C4935" t="s">
        <v>4770</v>
      </c>
      <c r="D4935" t="str">
        <f>MID(Table1[[#This Row],[Product ID]],5,2)</f>
        <v>AP</v>
      </c>
      <c r="E4935" t="str">
        <f>LEFT(Table1[[#This Row],[Product ID]],3)</f>
        <v>OFF</v>
      </c>
      <c r="F4935" s="10">
        <f>VLOOKUP(Table1[[#This Row],[Order ID]],Mapping!H4935:J12726,3,0)</f>
        <v>41642</v>
      </c>
      <c r="G4935" s="10">
        <f>VLOOKUP(Table1[[#This Row],[Order ID]],Mapping!H4935:K12726,4,0)</f>
        <v>41644</v>
      </c>
      <c r="H4935" t="str">
        <f>INDEX(Mapping!$B$2:$T$7793,MATCH(Data!$A4935,Mapping!$B$3:$B$7793,0),MATCH(Data!$H$1,Mapping!$B$2:$T$2,0))</f>
        <v>Second Class</v>
      </c>
      <c r="I4935" t="str">
        <f>INDEX(Mapping!$B$2:$T$7793,MATCH(Data!$A4935,Mapping!$B$3:$B$7793,0),MATCH(Data!$I$1,Mapping!$B$2:$T$2,0))</f>
        <v>Consumer</v>
      </c>
      <c r="J4935">
        <f>VLOOKUP($A4935,Mapping!$X$3:$Y$7793,2,0)</f>
        <v>79907</v>
      </c>
      <c r="K4935" t="str">
        <f>VLOOKUP($J4935,Mapping!$AB$3:$AC$475,2,0)</f>
        <v>Paterson</v>
      </c>
      <c r="L4935" t="str">
        <f>VLOOKUP($K4935,Mapping!$AF$3:$AG$475,2,0)</f>
        <v>New Jersey</v>
      </c>
      <c r="M4935" t="str">
        <f>VLOOKUP($L4935,Mapping!$AI$3:$AJ$48,2,0)</f>
        <v>United States</v>
      </c>
      <c r="N4935" t="str">
        <f>VLOOKUP($L4935,Mapping!$AI$3:$AK$48,3,0)</f>
        <v>East</v>
      </c>
      <c r="O4935" t="str">
        <f>VLOOKUP(Table1[[#This Row],[Column1]],Mapping!$AM$8:$AN$11,2,0)</f>
        <v>Office Supplies</v>
      </c>
      <c r="P4935" t="str">
        <f>VLOOKUP(Table1[[#This Row],[Column3]],Mapping!$AP$5:$AQ$22,2,0)</f>
        <v>Appliances</v>
      </c>
      <c r="Q4935">
        <v>5.4319999999999986</v>
      </c>
      <c r="R4935">
        <v>2</v>
      </c>
      <c r="S4935">
        <v>-13.580000000000002</v>
      </c>
    </row>
    <row r="4936" spans="1:19" x14ac:dyDescent="0.35">
      <c r="A4936">
        <v>6511</v>
      </c>
      <c r="B4936" t="s">
        <v>5037</v>
      </c>
      <c r="C4936" t="s">
        <v>3385</v>
      </c>
      <c r="D4936" t="str">
        <f>MID(Table1[[#This Row],[Product ID]],5,2)</f>
        <v>TA</v>
      </c>
      <c r="E4936" t="str">
        <f>LEFT(Table1[[#This Row],[Product ID]],3)</f>
        <v>FUR</v>
      </c>
      <c r="F4936" s="10">
        <f>VLOOKUP(Table1[[#This Row],[Order ID]],Mapping!H4936:J12727,3,0)</f>
        <v>41642</v>
      </c>
      <c r="G4936" s="10">
        <f>VLOOKUP(Table1[[#This Row],[Order ID]],Mapping!H4936:K12727,4,0)</f>
        <v>41644</v>
      </c>
      <c r="H4936" t="str">
        <f>INDEX(Mapping!$B$2:$T$7793,MATCH(Data!$A4936,Mapping!$B$3:$B$7793,0),MATCH(Data!$H$1,Mapping!$B$2:$T$2,0))</f>
        <v>Second Class</v>
      </c>
      <c r="I4936" t="str">
        <f>INDEX(Mapping!$B$2:$T$7793,MATCH(Data!$A4936,Mapping!$B$3:$B$7793,0),MATCH(Data!$I$1,Mapping!$B$2:$T$2,0))</f>
        <v>Consumer</v>
      </c>
      <c r="J4936">
        <f>VLOOKUP($A4936,Mapping!$X$3:$Y$7793,2,0)</f>
        <v>79907</v>
      </c>
      <c r="K4936" t="str">
        <f>VLOOKUP($J4936,Mapping!$AB$3:$AC$475,2,0)</f>
        <v>Paterson</v>
      </c>
      <c r="L4936" t="str">
        <f>VLOOKUP($K4936,Mapping!$AF$3:$AG$475,2,0)</f>
        <v>New Jersey</v>
      </c>
      <c r="M4936" t="str">
        <f>VLOOKUP($L4936,Mapping!$AI$3:$AJ$48,2,0)</f>
        <v>United States</v>
      </c>
      <c r="N4936" t="str">
        <f>VLOOKUP($L4936,Mapping!$AI$3:$AK$48,3,0)</f>
        <v>East</v>
      </c>
      <c r="O4936" t="str">
        <f>VLOOKUP(Table1[[#This Row],[Column1]],Mapping!$AM$8:$AN$11,2,0)</f>
        <v>Furniture</v>
      </c>
      <c r="P4936" t="str">
        <f>VLOOKUP(Table1[[#This Row],[Column3]],Mapping!$AP$5:$AQ$22,2,0)</f>
        <v>Tables</v>
      </c>
      <c r="Q4936">
        <v>913.43000000000006</v>
      </c>
      <c r="R4936">
        <v>5</v>
      </c>
      <c r="S4936">
        <v>-169.63700000000009</v>
      </c>
    </row>
    <row r="4937" spans="1:19" x14ac:dyDescent="0.35">
      <c r="A4937">
        <v>6512</v>
      </c>
      <c r="B4937" t="s">
        <v>5037</v>
      </c>
      <c r="C4937" t="s">
        <v>2419</v>
      </c>
      <c r="D4937" t="str">
        <f>MID(Table1[[#This Row],[Product ID]],5,2)</f>
        <v>ST</v>
      </c>
      <c r="E4937" t="str">
        <f>LEFT(Table1[[#This Row],[Product ID]],3)</f>
        <v>OFF</v>
      </c>
      <c r="F4937" s="10">
        <f>VLOOKUP(Table1[[#This Row],[Order ID]],Mapping!H4937:J12728,3,0)</f>
        <v>41642</v>
      </c>
      <c r="G4937" s="10">
        <f>VLOOKUP(Table1[[#This Row],[Order ID]],Mapping!H4937:K12728,4,0)</f>
        <v>41644</v>
      </c>
      <c r="H4937" t="str">
        <f>INDEX(Mapping!$B$2:$T$7793,MATCH(Data!$A4937,Mapping!$B$3:$B$7793,0),MATCH(Data!$H$1,Mapping!$B$2:$T$2,0))</f>
        <v>Second Class</v>
      </c>
      <c r="I4937" t="str">
        <f>INDEX(Mapping!$B$2:$T$7793,MATCH(Data!$A4937,Mapping!$B$3:$B$7793,0),MATCH(Data!$I$1,Mapping!$B$2:$T$2,0))</f>
        <v>Consumer</v>
      </c>
      <c r="J4937">
        <f>VLOOKUP($A4937,Mapping!$X$3:$Y$7793,2,0)</f>
        <v>79907</v>
      </c>
      <c r="K4937" t="str">
        <f>VLOOKUP($J4937,Mapping!$AB$3:$AC$475,2,0)</f>
        <v>Paterson</v>
      </c>
      <c r="L4937" t="str">
        <f>VLOOKUP($K4937,Mapping!$AF$3:$AG$475,2,0)</f>
        <v>New Jersey</v>
      </c>
      <c r="M4937" t="str">
        <f>VLOOKUP($L4937,Mapping!$AI$3:$AJ$48,2,0)</f>
        <v>United States</v>
      </c>
      <c r="N4937" t="str">
        <f>VLOOKUP($L4937,Mapping!$AI$3:$AK$48,3,0)</f>
        <v>East</v>
      </c>
      <c r="O4937" t="str">
        <f>VLOOKUP(Table1[[#This Row],[Column1]],Mapping!$AM$8:$AN$11,2,0)</f>
        <v>Office Supplies</v>
      </c>
      <c r="P4937" t="str">
        <f>VLOOKUP(Table1[[#This Row],[Column3]],Mapping!$AP$5:$AQ$22,2,0)</f>
        <v>Storage</v>
      </c>
      <c r="Q4937">
        <v>372.14400000000001</v>
      </c>
      <c r="R4937">
        <v>3</v>
      </c>
      <c r="S4937">
        <v>27.910800000000009</v>
      </c>
    </row>
    <row r="4938" spans="1:19" x14ac:dyDescent="0.35">
      <c r="A4938">
        <v>351</v>
      </c>
      <c r="B4938" t="s">
        <v>478</v>
      </c>
      <c r="C4938" t="s">
        <v>14</v>
      </c>
      <c r="D4938" t="str">
        <f>MID(Table1[[#This Row],[Product ID]],5,2)</f>
        <v>TA</v>
      </c>
      <c r="E4938" t="str">
        <f>LEFT(Table1[[#This Row],[Product ID]],3)</f>
        <v>FUR</v>
      </c>
      <c r="F4938" s="10" t="e">
        <f>VLOOKUP(Table1[[#This Row],[Order ID]],Mapping!H4938:J12729,3,0)</f>
        <v>#N/A</v>
      </c>
      <c r="G4938" s="10" t="e">
        <f>VLOOKUP(Table1[[#This Row],[Order ID]],Mapping!H4938:K12729,4,0)</f>
        <v>#N/A</v>
      </c>
      <c r="H4938" t="str">
        <f>INDEX(Mapping!$B$2:$T$7793,MATCH(Data!$A4938,Mapping!$B$3:$B$7793,0),MATCH(Data!$H$1,Mapping!$B$2:$T$2,0))</f>
        <v>Second Class</v>
      </c>
      <c r="I4938" t="str">
        <f>INDEX(Mapping!$B$2:$T$7793,MATCH(Data!$A4938,Mapping!$B$3:$B$7793,0),MATCH(Data!$I$1,Mapping!$B$2:$T$2,0))</f>
        <v>Consumer</v>
      </c>
      <c r="J4938">
        <f>VLOOKUP($A4938,Mapping!$X$3:$Y$7793,2,0)</f>
        <v>44312</v>
      </c>
      <c r="K4938" t="str">
        <f>VLOOKUP($J4938,Mapping!$AB$3:$AC$475,2,0)</f>
        <v>Inglewood</v>
      </c>
      <c r="L4938" t="str">
        <f>VLOOKUP($K4938,Mapping!$AF$3:$AG$475,2,0)</f>
        <v>California</v>
      </c>
      <c r="M4938" t="str">
        <f>VLOOKUP($L4938,Mapping!$AI$3:$AJ$48,2,0)</f>
        <v>United States</v>
      </c>
      <c r="N4938" t="str">
        <f>VLOOKUP($L4938,Mapping!$AI$3:$AK$48,3,0)</f>
        <v>West</v>
      </c>
      <c r="O4938" t="str">
        <f>VLOOKUP(Table1[[#This Row],[Column1]],Mapping!$AM$8:$AN$11,2,0)</f>
        <v>Furniture</v>
      </c>
      <c r="P4938" t="str">
        <f>VLOOKUP(Table1[[#This Row],[Column3]],Mapping!$AP$5:$AQ$22,2,0)</f>
        <v>Tables</v>
      </c>
      <c r="Q4938">
        <v>284.36399999999998</v>
      </c>
      <c r="R4938">
        <v>2</v>
      </c>
      <c r="S4938">
        <v>-75.830400000000054</v>
      </c>
    </row>
    <row r="4939" spans="1:19" x14ac:dyDescent="0.35">
      <c r="A4939">
        <v>352</v>
      </c>
      <c r="B4939" t="s">
        <v>478</v>
      </c>
      <c r="C4939" t="s">
        <v>479</v>
      </c>
      <c r="D4939" t="str">
        <f>MID(Table1[[#This Row],[Product ID]],5,2)</f>
        <v>ST</v>
      </c>
      <c r="E4939" t="str">
        <f>LEFT(Table1[[#This Row],[Product ID]],3)</f>
        <v>OFF</v>
      </c>
      <c r="F4939" s="10" t="e">
        <f>VLOOKUP(Table1[[#This Row],[Order ID]],Mapping!H4939:J12730,3,0)</f>
        <v>#N/A</v>
      </c>
      <c r="G4939" s="10" t="e">
        <f>VLOOKUP(Table1[[#This Row],[Order ID]],Mapping!H4939:K12730,4,0)</f>
        <v>#N/A</v>
      </c>
      <c r="H4939" t="str">
        <f>INDEX(Mapping!$B$2:$T$7793,MATCH(Data!$A4939,Mapping!$B$3:$B$7793,0),MATCH(Data!$H$1,Mapping!$B$2:$T$2,0))</f>
        <v>Standard Class</v>
      </c>
      <c r="I4939" t="str">
        <f>INDEX(Mapping!$B$2:$T$7793,MATCH(Data!$A4939,Mapping!$B$3:$B$7793,0),MATCH(Data!$I$1,Mapping!$B$2:$T$2,0))</f>
        <v>Corporate</v>
      </c>
      <c r="J4939">
        <f>VLOOKUP($A4939,Mapping!$X$3:$Y$7793,2,0)</f>
        <v>44312</v>
      </c>
      <c r="K4939" t="str">
        <f>VLOOKUP($J4939,Mapping!$AB$3:$AC$475,2,0)</f>
        <v>Inglewood</v>
      </c>
      <c r="L4939" t="str">
        <f>VLOOKUP($K4939,Mapping!$AF$3:$AG$475,2,0)</f>
        <v>California</v>
      </c>
      <c r="M4939" t="str">
        <f>VLOOKUP($L4939,Mapping!$AI$3:$AJ$48,2,0)</f>
        <v>United States</v>
      </c>
      <c r="N4939" t="str">
        <f>VLOOKUP($L4939,Mapping!$AI$3:$AK$48,3,0)</f>
        <v>West</v>
      </c>
      <c r="O4939" t="str">
        <f>VLOOKUP(Table1[[#This Row],[Column1]],Mapping!$AM$8:$AN$11,2,0)</f>
        <v>Office Supplies</v>
      </c>
      <c r="P4939" t="str">
        <f>VLOOKUP(Table1[[#This Row],[Column3]],Mapping!$AP$5:$AQ$22,2,0)</f>
        <v>Storage</v>
      </c>
      <c r="Q4939">
        <v>665.40800000000002</v>
      </c>
      <c r="R4939">
        <v>2</v>
      </c>
      <c r="S4939">
        <v>66.540799999999962</v>
      </c>
    </row>
    <row r="4940" spans="1:19" x14ac:dyDescent="0.35">
      <c r="A4940">
        <v>2345</v>
      </c>
      <c r="B4940" t="s">
        <v>2470</v>
      </c>
      <c r="C4940" t="s">
        <v>1777</v>
      </c>
      <c r="D4940" t="str">
        <f>MID(Table1[[#This Row],[Product ID]],5,2)</f>
        <v>BI</v>
      </c>
      <c r="E4940" t="str">
        <f>LEFT(Table1[[#This Row],[Product ID]],3)</f>
        <v>OFF</v>
      </c>
      <c r="F4940" s="10" t="e">
        <f>VLOOKUP(Table1[[#This Row],[Order ID]],Mapping!H4940:J12731,3,0)</f>
        <v>#N/A</v>
      </c>
      <c r="G4940" s="10" t="e">
        <f>VLOOKUP(Table1[[#This Row],[Order ID]],Mapping!H4940:K12731,4,0)</f>
        <v>#N/A</v>
      </c>
      <c r="H4940" t="str">
        <f>INDEX(Mapping!$B$2:$T$7793,MATCH(Data!$A4940,Mapping!$B$3:$B$7793,0),MATCH(Data!$H$1,Mapping!$B$2:$T$2,0))</f>
        <v>Standard Class</v>
      </c>
      <c r="I4940" t="str">
        <f>INDEX(Mapping!$B$2:$T$7793,MATCH(Data!$A4940,Mapping!$B$3:$B$7793,0),MATCH(Data!$I$1,Mapping!$B$2:$T$2,0))</f>
        <v>Corporate</v>
      </c>
      <c r="J4940">
        <f>VLOOKUP($A4940,Mapping!$X$3:$Y$7793,2,0)</f>
        <v>48227</v>
      </c>
      <c r="K4940" t="str">
        <f>VLOOKUP($J4940,Mapping!$AB$3:$AC$475,2,0)</f>
        <v>Hackensack</v>
      </c>
      <c r="L4940" t="str">
        <f>VLOOKUP($K4940,Mapping!$AF$3:$AG$475,2,0)</f>
        <v>New Jersey</v>
      </c>
      <c r="M4940" t="str">
        <f>VLOOKUP($L4940,Mapping!$AI$3:$AJ$48,2,0)</f>
        <v>United States</v>
      </c>
      <c r="N4940" t="str">
        <f>VLOOKUP($L4940,Mapping!$AI$3:$AK$48,3,0)</f>
        <v>East</v>
      </c>
      <c r="O4940" t="str">
        <f>VLOOKUP(Table1[[#This Row],[Column1]],Mapping!$AM$8:$AN$11,2,0)</f>
        <v>Office Supplies</v>
      </c>
      <c r="P4940" t="str">
        <f>VLOOKUP(Table1[[#This Row],[Column3]],Mapping!$AP$5:$AQ$22,2,0)</f>
        <v>Binders</v>
      </c>
      <c r="Q4940">
        <v>895.92</v>
      </c>
      <c r="R4940">
        <v>4</v>
      </c>
      <c r="S4940">
        <v>421.08239999999995</v>
      </c>
    </row>
    <row r="4941" spans="1:19" x14ac:dyDescent="0.35">
      <c r="A4941">
        <v>6650</v>
      </c>
      <c r="B4941" t="s">
        <v>5128</v>
      </c>
      <c r="C4941" t="s">
        <v>2075</v>
      </c>
      <c r="D4941" t="str">
        <f>MID(Table1[[#This Row],[Product ID]],5,2)</f>
        <v>CO</v>
      </c>
      <c r="E4941" t="str">
        <f>LEFT(Table1[[#This Row],[Product ID]],3)</f>
        <v>TEC</v>
      </c>
      <c r="F4941" s="10">
        <f>VLOOKUP(Table1[[#This Row],[Order ID]],Mapping!H4941:J12732,3,0)</f>
        <v>41708</v>
      </c>
      <c r="G4941" s="10">
        <f>VLOOKUP(Table1[[#This Row],[Order ID]],Mapping!H4941:K12732,4,0)</f>
        <v>41712</v>
      </c>
      <c r="H4941" t="str">
        <f>INDEX(Mapping!$B$2:$T$7793,MATCH(Data!$A4941,Mapping!$B$3:$B$7793,0),MATCH(Data!$H$1,Mapping!$B$2:$T$2,0))</f>
        <v>Standard Class</v>
      </c>
      <c r="I4941" t="str">
        <f>INDEX(Mapping!$B$2:$T$7793,MATCH(Data!$A4941,Mapping!$B$3:$B$7793,0),MATCH(Data!$I$1,Mapping!$B$2:$T$2,0))</f>
        <v>Home Office</v>
      </c>
      <c r="J4941">
        <f>VLOOKUP($A4941,Mapping!$X$3:$Y$7793,2,0)</f>
        <v>90008</v>
      </c>
      <c r="K4941" t="str">
        <f>VLOOKUP($J4941,Mapping!$AB$3:$AC$475,2,0)</f>
        <v>Rochester Hills</v>
      </c>
      <c r="L4941" t="str">
        <f>VLOOKUP($K4941,Mapping!$AF$3:$AG$475,2,0)</f>
        <v>Michigan</v>
      </c>
      <c r="M4941" t="str">
        <f>VLOOKUP($L4941,Mapping!$AI$3:$AJ$48,2,0)</f>
        <v>United States</v>
      </c>
      <c r="N4941" t="str">
        <f>VLOOKUP($L4941,Mapping!$AI$3:$AK$48,3,0)</f>
        <v>Central</v>
      </c>
      <c r="O4941" t="str">
        <f>VLOOKUP(Table1[[#This Row],[Column1]],Mapping!$AM$8:$AN$11,2,0)</f>
        <v>Technology</v>
      </c>
      <c r="P4941" t="str">
        <f>VLOOKUP(Table1[[#This Row],[Column3]],Mapping!$AP$5:$AQ$22,2,0)</f>
        <v>Copiers</v>
      </c>
      <c r="Q4941">
        <v>479.98400000000004</v>
      </c>
      <c r="R4941">
        <v>2</v>
      </c>
      <c r="S4941">
        <v>59.997999999999962</v>
      </c>
    </row>
    <row r="4942" spans="1:19" x14ac:dyDescent="0.35">
      <c r="A4942">
        <v>6651</v>
      </c>
      <c r="B4942" t="s">
        <v>5128</v>
      </c>
      <c r="C4942" t="s">
        <v>12</v>
      </c>
      <c r="D4942" t="str">
        <f>MID(Table1[[#This Row],[Product ID]],5,2)</f>
        <v>BI</v>
      </c>
      <c r="E4942" t="str">
        <f>LEFT(Table1[[#This Row],[Product ID]],3)</f>
        <v>OFF</v>
      </c>
      <c r="F4942" s="10">
        <f>VLOOKUP(Table1[[#This Row],[Order ID]],Mapping!H4942:J12733,3,0)</f>
        <v>41708</v>
      </c>
      <c r="G4942" s="10">
        <f>VLOOKUP(Table1[[#This Row],[Order ID]],Mapping!H4942:K12733,4,0)</f>
        <v>41712</v>
      </c>
      <c r="H4942" t="str">
        <f>INDEX(Mapping!$B$2:$T$7793,MATCH(Data!$A4942,Mapping!$B$3:$B$7793,0),MATCH(Data!$H$1,Mapping!$B$2:$T$2,0))</f>
        <v>Standard Class</v>
      </c>
      <c r="I4942" t="str">
        <f>INDEX(Mapping!$B$2:$T$7793,MATCH(Data!$A4942,Mapping!$B$3:$B$7793,0),MATCH(Data!$I$1,Mapping!$B$2:$T$2,0))</f>
        <v>Consumer</v>
      </c>
      <c r="J4942">
        <f>VLOOKUP($A4942,Mapping!$X$3:$Y$7793,2,0)</f>
        <v>90008</v>
      </c>
      <c r="K4942" t="str">
        <f>VLOOKUP($J4942,Mapping!$AB$3:$AC$475,2,0)</f>
        <v>Rochester Hills</v>
      </c>
      <c r="L4942" t="str">
        <f>VLOOKUP($K4942,Mapping!$AF$3:$AG$475,2,0)</f>
        <v>Michigan</v>
      </c>
      <c r="M4942" t="str">
        <f>VLOOKUP($L4942,Mapping!$AI$3:$AJ$48,2,0)</f>
        <v>United States</v>
      </c>
      <c r="N4942" t="str">
        <f>VLOOKUP($L4942,Mapping!$AI$3:$AK$48,3,0)</f>
        <v>Central</v>
      </c>
      <c r="O4942" t="str">
        <f>VLOOKUP(Table1[[#This Row],[Column1]],Mapping!$AM$8:$AN$11,2,0)</f>
        <v>Office Supplies</v>
      </c>
      <c r="P4942" t="str">
        <f>VLOOKUP(Table1[[#This Row],[Column3]],Mapping!$AP$5:$AQ$22,2,0)</f>
        <v>Binders</v>
      </c>
      <c r="Q4942">
        <v>30.84</v>
      </c>
      <c r="R4942">
        <v>5</v>
      </c>
      <c r="S4942">
        <v>9.6374999999999993</v>
      </c>
    </row>
    <row r="4943" spans="1:19" x14ac:dyDescent="0.35">
      <c r="A4943">
        <v>5543</v>
      </c>
      <c r="B4943" t="s">
        <v>4514</v>
      </c>
      <c r="C4943" t="s">
        <v>3466</v>
      </c>
      <c r="D4943" t="str">
        <f>MID(Table1[[#This Row],[Product ID]],5,2)</f>
        <v>ST</v>
      </c>
      <c r="E4943" t="str">
        <f>LEFT(Table1[[#This Row],[Product ID]],3)</f>
        <v>OFF</v>
      </c>
      <c r="F4943" s="10">
        <f>VLOOKUP(Table1[[#This Row],[Order ID]],Mapping!H4943:J12734,3,0)</f>
        <v>41887</v>
      </c>
      <c r="G4943" s="10">
        <f>VLOOKUP(Table1[[#This Row],[Order ID]],Mapping!H4943:K12734,4,0)</f>
        <v>41891</v>
      </c>
      <c r="H4943" t="str">
        <f>INDEX(Mapping!$B$2:$T$7793,MATCH(Data!$A4943,Mapping!$B$3:$B$7793,0),MATCH(Data!$H$1,Mapping!$B$2:$T$2,0))</f>
        <v>First Class</v>
      </c>
      <c r="I4943" t="str">
        <f>INDEX(Mapping!$B$2:$T$7793,MATCH(Data!$A4943,Mapping!$B$3:$B$7793,0),MATCH(Data!$I$1,Mapping!$B$2:$T$2,0))</f>
        <v>Consumer</v>
      </c>
      <c r="J4943">
        <f>VLOOKUP($A4943,Mapping!$X$3:$Y$7793,2,0)</f>
        <v>92704</v>
      </c>
      <c r="K4943" t="str">
        <f>VLOOKUP($J4943,Mapping!$AB$3:$AC$475,2,0)</f>
        <v>Roswell</v>
      </c>
      <c r="L4943" t="str">
        <f>VLOOKUP($K4943,Mapping!$AF$3:$AG$475,2,0)</f>
        <v>Georgia</v>
      </c>
      <c r="M4943" t="str">
        <f>VLOOKUP($L4943,Mapping!$AI$3:$AJ$48,2,0)</f>
        <v>United States</v>
      </c>
      <c r="N4943" t="str">
        <f>VLOOKUP($L4943,Mapping!$AI$3:$AK$48,3,0)</f>
        <v>South</v>
      </c>
      <c r="O4943" t="str">
        <f>VLOOKUP(Table1[[#This Row],[Column1]],Mapping!$AM$8:$AN$11,2,0)</f>
        <v>Office Supplies</v>
      </c>
      <c r="P4943" t="str">
        <f>VLOOKUP(Table1[[#This Row],[Column3]],Mapping!$AP$5:$AQ$22,2,0)</f>
        <v>Storage</v>
      </c>
      <c r="Q4943">
        <v>421.1</v>
      </c>
      <c r="R4943">
        <v>2</v>
      </c>
      <c r="S4943">
        <v>105.27499999999998</v>
      </c>
    </row>
    <row r="4944" spans="1:19" x14ac:dyDescent="0.35">
      <c r="A4944">
        <v>4098</v>
      </c>
      <c r="B4944" t="s">
        <v>3652</v>
      </c>
      <c r="C4944" t="s">
        <v>1407</v>
      </c>
      <c r="D4944" t="str">
        <f>MID(Table1[[#This Row],[Product ID]],5,2)</f>
        <v>PA</v>
      </c>
      <c r="E4944" t="str">
        <f>LEFT(Table1[[#This Row],[Product ID]],3)</f>
        <v>OFF</v>
      </c>
      <c r="F4944" s="10" t="e">
        <f>VLOOKUP(Table1[[#This Row],[Order ID]],Mapping!H4944:J12735,3,0)</f>
        <v>#N/A</v>
      </c>
      <c r="G4944" s="10" t="e">
        <f>VLOOKUP(Table1[[#This Row],[Order ID]],Mapping!H4944:K12735,4,0)</f>
        <v>#N/A</v>
      </c>
      <c r="H4944" t="str">
        <f>INDEX(Mapping!$B$2:$T$7793,MATCH(Data!$A4944,Mapping!$B$3:$B$7793,0),MATCH(Data!$H$1,Mapping!$B$2:$T$2,0))</f>
        <v>First Class</v>
      </c>
      <c r="I4944" t="str">
        <f>INDEX(Mapping!$B$2:$T$7793,MATCH(Data!$A4944,Mapping!$B$3:$B$7793,0),MATCH(Data!$I$1,Mapping!$B$2:$T$2,0))</f>
        <v>Home Office</v>
      </c>
      <c r="J4944">
        <f>VLOOKUP($A4944,Mapping!$X$3:$Y$7793,2,0)</f>
        <v>98103</v>
      </c>
      <c r="K4944" t="str">
        <f>VLOOKUP($J4944,Mapping!$AB$3:$AC$475,2,0)</f>
        <v>Fort Worth</v>
      </c>
      <c r="L4944" t="str">
        <f>VLOOKUP($K4944,Mapping!$AF$3:$AG$475,2,0)</f>
        <v>Texas</v>
      </c>
      <c r="M4944" t="str">
        <f>VLOOKUP($L4944,Mapping!$AI$3:$AJ$48,2,0)</f>
        <v>United States</v>
      </c>
      <c r="N4944" t="str">
        <f>VLOOKUP($L4944,Mapping!$AI$3:$AK$48,3,0)</f>
        <v>Central</v>
      </c>
      <c r="O4944" t="str">
        <f>VLOOKUP(Table1[[#This Row],[Column1]],Mapping!$AM$8:$AN$11,2,0)</f>
        <v>Office Supplies</v>
      </c>
      <c r="P4944" t="str">
        <f>VLOOKUP(Table1[[#This Row],[Column3]],Mapping!$AP$5:$AQ$22,2,0)</f>
        <v>Paper</v>
      </c>
      <c r="Q4944">
        <v>11.76</v>
      </c>
      <c r="R4944">
        <v>2</v>
      </c>
      <c r="S4944">
        <v>5.7623999999999995</v>
      </c>
    </row>
    <row r="4945" spans="1:19" x14ac:dyDescent="0.35">
      <c r="A4945">
        <v>4099</v>
      </c>
      <c r="B4945" t="s">
        <v>3652</v>
      </c>
      <c r="C4945" t="s">
        <v>3653</v>
      </c>
      <c r="D4945" t="str">
        <f>MID(Table1[[#This Row],[Product ID]],5,2)</f>
        <v>PA</v>
      </c>
      <c r="E4945" t="str">
        <f>LEFT(Table1[[#This Row],[Product ID]],3)</f>
        <v>OFF</v>
      </c>
      <c r="F4945" s="10" t="e">
        <f>VLOOKUP(Table1[[#This Row],[Order ID]],Mapping!H4945:J12736,3,0)</f>
        <v>#N/A</v>
      </c>
      <c r="G4945" s="10" t="e">
        <f>VLOOKUP(Table1[[#This Row],[Order ID]],Mapping!H4945:K12736,4,0)</f>
        <v>#N/A</v>
      </c>
      <c r="H4945" t="str">
        <f>INDEX(Mapping!$B$2:$T$7793,MATCH(Data!$A4945,Mapping!$B$3:$B$7793,0),MATCH(Data!$H$1,Mapping!$B$2:$T$2,0))</f>
        <v>First Class</v>
      </c>
      <c r="I4945" t="str">
        <f>INDEX(Mapping!$B$2:$T$7793,MATCH(Data!$A4945,Mapping!$B$3:$B$7793,0),MATCH(Data!$I$1,Mapping!$B$2:$T$2,0))</f>
        <v>Corporate</v>
      </c>
      <c r="J4945">
        <f>VLOOKUP($A4945,Mapping!$X$3:$Y$7793,2,0)</f>
        <v>98103</v>
      </c>
      <c r="K4945" t="str">
        <f>VLOOKUP($J4945,Mapping!$AB$3:$AC$475,2,0)</f>
        <v>Fort Worth</v>
      </c>
      <c r="L4945" t="str">
        <f>VLOOKUP($K4945,Mapping!$AF$3:$AG$475,2,0)</f>
        <v>Texas</v>
      </c>
      <c r="M4945" t="str">
        <f>VLOOKUP($L4945,Mapping!$AI$3:$AJ$48,2,0)</f>
        <v>United States</v>
      </c>
      <c r="N4945" t="str">
        <f>VLOOKUP($L4945,Mapping!$AI$3:$AK$48,3,0)</f>
        <v>Central</v>
      </c>
      <c r="O4945" t="str">
        <f>VLOOKUP(Table1[[#This Row],[Column1]],Mapping!$AM$8:$AN$11,2,0)</f>
        <v>Office Supplies</v>
      </c>
      <c r="P4945" t="str">
        <f>VLOOKUP(Table1[[#This Row],[Column3]],Mapping!$AP$5:$AQ$22,2,0)</f>
        <v>Paper</v>
      </c>
      <c r="Q4945">
        <v>167.94</v>
      </c>
      <c r="R4945">
        <v>3</v>
      </c>
      <c r="S4945">
        <v>82.290599999999998</v>
      </c>
    </row>
    <row r="4946" spans="1:19" x14ac:dyDescent="0.35">
      <c r="A4946">
        <v>4100</v>
      </c>
      <c r="B4946" t="s">
        <v>3652</v>
      </c>
      <c r="C4946" t="s">
        <v>1450</v>
      </c>
      <c r="D4946" t="str">
        <f>MID(Table1[[#This Row],[Product ID]],5,2)</f>
        <v>AP</v>
      </c>
      <c r="E4946" t="str">
        <f>LEFT(Table1[[#This Row],[Product ID]],3)</f>
        <v>OFF</v>
      </c>
      <c r="F4946" s="10" t="e">
        <f>VLOOKUP(Table1[[#This Row],[Order ID]],Mapping!H4946:J12737,3,0)</f>
        <v>#N/A</v>
      </c>
      <c r="G4946" s="10" t="e">
        <f>VLOOKUP(Table1[[#This Row],[Order ID]],Mapping!H4946:K12737,4,0)</f>
        <v>#N/A</v>
      </c>
      <c r="H4946" t="str">
        <f>INDEX(Mapping!$B$2:$T$7793,MATCH(Data!$A4946,Mapping!$B$3:$B$7793,0),MATCH(Data!$H$1,Mapping!$B$2:$T$2,0))</f>
        <v>First Class</v>
      </c>
      <c r="I4946" t="str">
        <f>INDEX(Mapping!$B$2:$T$7793,MATCH(Data!$A4946,Mapping!$B$3:$B$7793,0),MATCH(Data!$I$1,Mapping!$B$2:$T$2,0))</f>
        <v>Corporate</v>
      </c>
      <c r="J4946">
        <f>VLOOKUP($A4946,Mapping!$X$3:$Y$7793,2,0)</f>
        <v>98103</v>
      </c>
      <c r="K4946" t="str">
        <f>VLOOKUP($J4946,Mapping!$AB$3:$AC$475,2,0)</f>
        <v>Fort Worth</v>
      </c>
      <c r="L4946" t="str">
        <f>VLOOKUP($K4946,Mapping!$AF$3:$AG$475,2,0)</f>
        <v>Texas</v>
      </c>
      <c r="M4946" t="str">
        <f>VLOOKUP($L4946,Mapping!$AI$3:$AJ$48,2,0)</f>
        <v>United States</v>
      </c>
      <c r="N4946" t="str">
        <f>VLOOKUP($L4946,Mapping!$AI$3:$AK$48,3,0)</f>
        <v>Central</v>
      </c>
      <c r="O4946" t="str">
        <f>VLOOKUP(Table1[[#This Row],[Column1]],Mapping!$AM$8:$AN$11,2,0)</f>
        <v>Office Supplies</v>
      </c>
      <c r="P4946" t="str">
        <f>VLOOKUP(Table1[[#This Row],[Column3]],Mapping!$AP$5:$AQ$22,2,0)</f>
        <v>Appliances</v>
      </c>
      <c r="Q4946">
        <v>3.89</v>
      </c>
      <c r="R4946">
        <v>1</v>
      </c>
      <c r="S4946">
        <v>1.0114000000000001</v>
      </c>
    </row>
    <row r="4947" spans="1:19" x14ac:dyDescent="0.35">
      <c r="A4947">
        <v>7073</v>
      </c>
      <c r="B4947" t="s">
        <v>5374</v>
      </c>
      <c r="C4947" t="s">
        <v>329</v>
      </c>
      <c r="D4947" t="str">
        <f>MID(Table1[[#This Row],[Product ID]],5,2)</f>
        <v>FU</v>
      </c>
      <c r="E4947" t="str">
        <f>LEFT(Table1[[#This Row],[Product ID]],3)</f>
        <v>FUR</v>
      </c>
      <c r="F4947" s="10">
        <f>VLOOKUP(Table1[[#This Row],[Order ID]],Mapping!H4947:J12738,3,0)</f>
        <v>41978</v>
      </c>
      <c r="G4947" s="10">
        <f>VLOOKUP(Table1[[#This Row],[Order ID]],Mapping!H4947:K12738,4,0)</f>
        <v>41979</v>
      </c>
      <c r="H4947" t="str">
        <f>INDEX(Mapping!$B$2:$T$7793,MATCH(Data!$A4947,Mapping!$B$3:$B$7793,0),MATCH(Data!$H$1,Mapping!$B$2:$T$2,0))</f>
        <v>Standard Class</v>
      </c>
      <c r="I4947" t="str">
        <f>INDEX(Mapping!$B$2:$T$7793,MATCH(Data!$A4947,Mapping!$B$3:$B$7793,0),MATCH(Data!$I$1,Mapping!$B$2:$T$2,0))</f>
        <v>Consumer</v>
      </c>
      <c r="J4947">
        <f>VLOOKUP($A4947,Mapping!$X$3:$Y$7793,2,0)</f>
        <v>19134</v>
      </c>
      <c r="K4947" t="str">
        <f>VLOOKUP($J4947,Mapping!$AB$3:$AC$475,2,0)</f>
        <v>Detroit</v>
      </c>
      <c r="L4947" t="str">
        <f>VLOOKUP($K4947,Mapping!$AF$3:$AG$475,2,0)</f>
        <v>Michigan</v>
      </c>
      <c r="M4947" t="str">
        <f>VLOOKUP($L4947,Mapping!$AI$3:$AJ$48,2,0)</f>
        <v>United States</v>
      </c>
      <c r="N4947" t="str">
        <f>VLOOKUP($L4947,Mapping!$AI$3:$AK$48,3,0)</f>
        <v>Central</v>
      </c>
      <c r="O4947" t="str">
        <f>VLOOKUP(Table1[[#This Row],[Column1]],Mapping!$AM$8:$AN$11,2,0)</f>
        <v>Furniture</v>
      </c>
      <c r="P4947" t="str">
        <f>VLOOKUP(Table1[[#This Row],[Column3]],Mapping!$AP$5:$AQ$22,2,0)</f>
        <v>Furnishings</v>
      </c>
      <c r="Q4947">
        <v>11.352000000000002</v>
      </c>
      <c r="R4947">
        <v>3</v>
      </c>
      <c r="S4947">
        <v>2.6961000000000008</v>
      </c>
    </row>
    <row r="4948" spans="1:19" x14ac:dyDescent="0.35">
      <c r="A4948">
        <v>2438</v>
      </c>
      <c r="B4948" t="s">
        <v>2539</v>
      </c>
      <c r="C4948" t="s">
        <v>2540</v>
      </c>
      <c r="D4948" t="str">
        <f>MID(Table1[[#This Row],[Product ID]],5,2)</f>
        <v>PA</v>
      </c>
      <c r="E4948" t="str">
        <f>LEFT(Table1[[#This Row],[Product ID]],3)</f>
        <v>OFF</v>
      </c>
      <c r="F4948" s="10" t="e">
        <f>VLOOKUP(Table1[[#This Row],[Order ID]],Mapping!H4948:J12739,3,0)</f>
        <v>#N/A</v>
      </c>
      <c r="G4948" s="10" t="e">
        <f>VLOOKUP(Table1[[#This Row],[Order ID]],Mapping!H4948:K12739,4,0)</f>
        <v>#N/A</v>
      </c>
      <c r="H4948" t="str">
        <f>INDEX(Mapping!$B$2:$T$7793,MATCH(Data!$A4948,Mapping!$B$3:$B$7793,0),MATCH(Data!$H$1,Mapping!$B$2:$T$2,0))</f>
        <v>Standard Class</v>
      </c>
      <c r="I4948" t="str">
        <f>INDEX(Mapping!$B$2:$T$7793,MATCH(Data!$A4948,Mapping!$B$3:$B$7793,0),MATCH(Data!$I$1,Mapping!$B$2:$T$2,0))</f>
        <v>Consumer</v>
      </c>
      <c r="J4948">
        <f>VLOOKUP($A4948,Mapping!$X$3:$Y$7793,2,0)</f>
        <v>10011</v>
      </c>
      <c r="K4948" t="str">
        <f>VLOOKUP($J4948,Mapping!$AB$3:$AC$475,2,0)</f>
        <v>Omaha</v>
      </c>
      <c r="L4948" t="str">
        <f>VLOOKUP($K4948,Mapping!$AF$3:$AG$475,2,0)</f>
        <v>Nebraska</v>
      </c>
      <c r="M4948" t="str">
        <f>VLOOKUP($L4948,Mapping!$AI$3:$AJ$48,2,0)</f>
        <v>United States</v>
      </c>
      <c r="N4948" t="str">
        <f>VLOOKUP($L4948,Mapping!$AI$3:$AK$48,3,0)</f>
        <v>Central</v>
      </c>
      <c r="O4948" t="str">
        <f>VLOOKUP(Table1[[#This Row],[Column1]],Mapping!$AM$8:$AN$11,2,0)</f>
        <v>Office Supplies</v>
      </c>
      <c r="P4948" t="str">
        <f>VLOOKUP(Table1[[#This Row],[Column3]],Mapping!$AP$5:$AQ$22,2,0)</f>
        <v>Paper</v>
      </c>
      <c r="Q4948">
        <v>49.12</v>
      </c>
      <c r="R4948">
        <v>4</v>
      </c>
      <c r="S4948">
        <v>23.086399999999998</v>
      </c>
    </row>
    <row r="4949" spans="1:19" x14ac:dyDescent="0.35">
      <c r="A4949">
        <v>2942</v>
      </c>
      <c r="B4949" t="s">
        <v>2902</v>
      </c>
      <c r="C4949" t="s">
        <v>364</v>
      </c>
      <c r="D4949" t="str">
        <f>MID(Table1[[#This Row],[Product ID]],5,2)</f>
        <v>TA</v>
      </c>
      <c r="E4949" t="str">
        <f>LEFT(Table1[[#This Row],[Product ID]],3)</f>
        <v>FUR</v>
      </c>
      <c r="F4949" s="10" t="e">
        <f>VLOOKUP(Table1[[#This Row],[Order ID]],Mapping!H4949:J12740,3,0)</f>
        <v>#N/A</v>
      </c>
      <c r="G4949" s="10" t="e">
        <f>VLOOKUP(Table1[[#This Row],[Order ID]],Mapping!H4949:K12740,4,0)</f>
        <v>#N/A</v>
      </c>
      <c r="H4949" t="str">
        <f>INDEX(Mapping!$B$2:$T$7793,MATCH(Data!$A4949,Mapping!$B$3:$B$7793,0),MATCH(Data!$H$1,Mapping!$B$2:$T$2,0))</f>
        <v>First Class</v>
      </c>
      <c r="I4949" t="str">
        <f>INDEX(Mapping!$B$2:$T$7793,MATCH(Data!$A4949,Mapping!$B$3:$B$7793,0),MATCH(Data!$I$1,Mapping!$B$2:$T$2,0))</f>
        <v>Consumer</v>
      </c>
      <c r="J4949">
        <f>VLOOKUP($A4949,Mapping!$X$3:$Y$7793,2,0)</f>
        <v>27405</v>
      </c>
      <c r="K4949" t="str">
        <f>VLOOKUP($J4949,Mapping!$AB$3:$AC$475,2,0)</f>
        <v>Ontario</v>
      </c>
      <c r="L4949" t="str">
        <f>VLOOKUP($K4949,Mapping!$AF$3:$AG$475,2,0)</f>
        <v>California</v>
      </c>
      <c r="M4949" t="str">
        <f>VLOOKUP($L4949,Mapping!$AI$3:$AJ$48,2,0)</f>
        <v>United States</v>
      </c>
      <c r="N4949" t="str">
        <f>VLOOKUP($L4949,Mapping!$AI$3:$AK$48,3,0)</f>
        <v>West</v>
      </c>
      <c r="O4949" t="str">
        <f>VLOOKUP(Table1[[#This Row],[Column1]],Mapping!$AM$8:$AN$11,2,0)</f>
        <v>Furniture</v>
      </c>
      <c r="P4949" t="str">
        <f>VLOOKUP(Table1[[#This Row],[Column3]],Mapping!$AP$5:$AQ$22,2,0)</f>
        <v>Tables</v>
      </c>
      <c r="Q4949">
        <v>523.76400000000001</v>
      </c>
      <c r="R4949">
        <v>3</v>
      </c>
      <c r="S4949">
        <v>-192.04680000000008</v>
      </c>
    </row>
    <row r="4950" spans="1:19" x14ac:dyDescent="0.35">
      <c r="A4950">
        <v>2943</v>
      </c>
      <c r="B4950" t="s">
        <v>2902</v>
      </c>
      <c r="C4950" t="s">
        <v>1789</v>
      </c>
      <c r="D4950" t="str">
        <f>MID(Table1[[#This Row],[Product ID]],5,2)</f>
        <v>PH</v>
      </c>
      <c r="E4950" t="str">
        <f>LEFT(Table1[[#This Row],[Product ID]],3)</f>
        <v>TEC</v>
      </c>
      <c r="F4950" s="10" t="e">
        <f>VLOOKUP(Table1[[#This Row],[Order ID]],Mapping!H4950:J12741,3,0)</f>
        <v>#N/A</v>
      </c>
      <c r="G4950" s="10" t="e">
        <f>VLOOKUP(Table1[[#This Row],[Order ID]],Mapping!H4950:K12741,4,0)</f>
        <v>#N/A</v>
      </c>
      <c r="H4950" t="str">
        <f>INDEX(Mapping!$B$2:$T$7793,MATCH(Data!$A4950,Mapping!$B$3:$B$7793,0),MATCH(Data!$H$1,Mapping!$B$2:$T$2,0))</f>
        <v>First Class</v>
      </c>
      <c r="I4950" t="str">
        <f>INDEX(Mapping!$B$2:$T$7793,MATCH(Data!$A4950,Mapping!$B$3:$B$7793,0),MATCH(Data!$I$1,Mapping!$B$2:$T$2,0))</f>
        <v>Corporate</v>
      </c>
      <c r="J4950">
        <f>VLOOKUP($A4950,Mapping!$X$3:$Y$7793,2,0)</f>
        <v>27405</v>
      </c>
      <c r="K4950" t="str">
        <f>VLOOKUP($J4950,Mapping!$AB$3:$AC$475,2,0)</f>
        <v>Ontario</v>
      </c>
      <c r="L4950" t="str">
        <f>VLOOKUP($K4950,Mapping!$AF$3:$AG$475,2,0)</f>
        <v>California</v>
      </c>
      <c r="M4950" t="str">
        <f>VLOOKUP($L4950,Mapping!$AI$3:$AJ$48,2,0)</f>
        <v>United States</v>
      </c>
      <c r="N4950" t="str">
        <f>VLOOKUP($L4950,Mapping!$AI$3:$AK$48,3,0)</f>
        <v>West</v>
      </c>
      <c r="O4950" t="str">
        <f>VLOOKUP(Table1[[#This Row],[Column1]],Mapping!$AM$8:$AN$11,2,0)</f>
        <v>Technology</v>
      </c>
      <c r="P4950" t="str">
        <f>VLOOKUP(Table1[[#This Row],[Column3]],Mapping!$AP$5:$AQ$22,2,0)</f>
        <v>Phones</v>
      </c>
      <c r="Q4950">
        <v>1359.96</v>
      </c>
      <c r="R4950">
        <v>5</v>
      </c>
      <c r="S4950">
        <v>118.99650000000003</v>
      </c>
    </row>
    <row r="4951" spans="1:19" x14ac:dyDescent="0.35">
      <c r="A4951">
        <v>2054</v>
      </c>
      <c r="B4951" t="s">
        <v>2227</v>
      </c>
      <c r="C4951" t="s">
        <v>2228</v>
      </c>
      <c r="D4951" t="str">
        <f>MID(Table1[[#This Row],[Product ID]],5,2)</f>
        <v>LA</v>
      </c>
      <c r="E4951" t="str">
        <f>LEFT(Table1[[#This Row],[Product ID]],3)</f>
        <v>OFF</v>
      </c>
      <c r="F4951" s="10" t="e">
        <f>VLOOKUP(Table1[[#This Row],[Order ID]],Mapping!H4951:J12742,3,0)</f>
        <v>#N/A</v>
      </c>
      <c r="G4951" s="10" t="e">
        <f>VLOOKUP(Table1[[#This Row],[Order ID]],Mapping!H4951:K12742,4,0)</f>
        <v>#N/A</v>
      </c>
      <c r="H4951" t="str">
        <f>INDEX(Mapping!$B$2:$T$7793,MATCH(Data!$A4951,Mapping!$B$3:$B$7793,0),MATCH(Data!$H$1,Mapping!$B$2:$T$2,0))</f>
        <v>Standard Class</v>
      </c>
      <c r="I4951" t="str">
        <f>INDEX(Mapping!$B$2:$T$7793,MATCH(Data!$A4951,Mapping!$B$3:$B$7793,0),MATCH(Data!$I$1,Mapping!$B$2:$T$2,0))</f>
        <v>Corporate</v>
      </c>
      <c r="J4951">
        <f>VLOOKUP($A4951,Mapping!$X$3:$Y$7793,2,0)</f>
        <v>94110</v>
      </c>
      <c r="K4951" t="str">
        <f>VLOOKUP($J4951,Mapping!$AB$3:$AC$475,2,0)</f>
        <v>Tucson</v>
      </c>
      <c r="L4951" t="str">
        <f>VLOOKUP($K4951,Mapping!$AF$3:$AG$475,2,0)</f>
        <v>Arizona</v>
      </c>
      <c r="M4951" t="str">
        <f>VLOOKUP($L4951,Mapping!$AI$3:$AJ$48,2,0)</f>
        <v>United States</v>
      </c>
      <c r="N4951" t="str">
        <f>VLOOKUP($L4951,Mapping!$AI$3:$AK$48,3,0)</f>
        <v>West</v>
      </c>
      <c r="O4951" t="str">
        <f>VLOOKUP(Table1[[#This Row],[Column1]],Mapping!$AM$8:$AN$11,2,0)</f>
        <v>Office Supplies</v>
      </c>
      <c r="P4951" t="str">
        <f>VLOOKUP(Table1[[#This Row],[Column3]],Mapping!$AP$5:$AQ$22,2,0)</f>
        <v>Labels</v>
      </c>
      <c r="Q4951">
        <v>5.78</v>
      </c>
      <c r="R4951">
        <v>2</v>
      </c>
      <c r="S4951">
        <v>2.7166000000000001</v>
      </c>
    </row>
    <row r="4952" spans="1:19" x14ac:dyDescent="0.35">
      <c r="A4952">
        <v>2055</v>
      </c>
      <c r="B4952" t="s">
        <v>2227</v>
      </c>
      <c r="C4952" t="s">
        <v>849</v>
      </c>
      <c r="D4952" t="str">
        <f>MID(Table1[[#This Row],[Product ID]],5,2)</f>
        <v>BI</v>
      </c>
      <c r="E4952" t="str">
        <f>LEFT(Table1[[#This Row],[Product ID]],3)</f>
        <v>OFF</v>
      </c>
      <c r="F4952" s="10" t="e">
        <f>VLOOKUP(Table1[[#This Row],[Order ID]],Mapping!H4952:J12743,3,0)</f>
        <v>#N/A</v>
      </c>
      <c r="G4952" s="10" t="e">
        <f>VLOOKUP(Table1[[#This Row],[Order ID]],Mapping!H4952:K12743,4,0)</f>
        <v>#N/A</v>
      </c>
      <c r="H4952" t="str">
        <f>INDEX(Mapping!$B$2:$T$7793,MATCH(Data!$A4952,Mapping!$B$3:$B$7793,0),MATCH(Data!$H$1,Mapping!$B$2:$T$2,0))</f>
        <v>Standard Class</v>
      </c>
      <c r="I4952" t="str">
        <f>INDEX(Mapping!$B$2:$T$7793,MATCH(Data!$A4952,Mapping!$B$3:$B$7793,0),MATCH(Data!$I$1,Mapping!$B$2:$T$2,0))</f>
        <v>Consumer</v>
      </c>
      <c r="J4952">
        <f>VLOOKUP($A4952,Mapping!$X$3:$Y$7793,2,0)</f>
        <v>94110</v>
      </c>
      <c r="K4952" t="str">
        <f>VLOOKUP($J4952,Mapping!$AB$3:$AC$475,2,0)</f>
        <v>Tucson</v>
      </c>
      <c r="L4952" t="str">
        <f>VLOOKUP($K4952,Mapping!$AF$3:$AG$475,2,0)</f>
        <v>Arizona</v>
      </c>
      <c r="M4952" t="str">
        <f>VLOOKUP($L4952,Mapping!$AI$3:$AJ$48,2,0)</f>
        <v>United States</v>
      </c>
      <c r="N4952" t="str">
        <f>VLOOKUP($L4952,Mapping!$AI$3:$AK$48,3,0)</f>
        <v>West</v>
      </c>
      <c r="O4952" t="str">
        <f>VLOOKUP(Table1[[#This Row],[Column1]],Mapping!$AM$8:$AN$11,2,0)</f>
        <v>Office Supplies</v>
      </c>
      <c r="P4952" t="str">
        <f>VLOOKUP(Table1[[#This Row],[Column3]],Mapping!$AP$5:$AQ$22,2,0)</f>
        <v>Binders</v>
      </c>
      <c r="Q4952">
        <v>121.67999999999999</v>
      </c>
      <c r="R4952">
        <v>13</v>
      </c>
      <c r="S4952">
        <v>38.024999999999977</v>
      </c>
    </row>
    <row r="4953" spans="1:19" x14ac:dyDescent="0.35">
      <c r="A4953">
        <v>1950</v>
      </c>
      <c r="B4953" t="s">
        <v>2141</v>
      </c>
      <c r="C4953" t="s">
        <v>970</v>
      </c>
      <c r="D4953" t="str">
        <f>MID(Table1[[#This Row],[Product ID]],5,2)</f>
        <v>ST</v>
      </c>
      <c r="E4953" t="str">
        <f>LEFT(Table1[[#This Row],[Product ID]],3)</f>
        <v>OFF</v>
      </c>
      <c r="F4953" s="10" t="e">
        <f>VLOOKUP(Table1[[#This Row],[Order ID]],Mapping!H4953:J12744,3,0)</f>
        <v>#N/A</v>
      </c>
      <c r="G4953" s="10" t="e">
        <f>VLOOKUP(Table1[[#This Row],[Order ID]],Mapping!H4953:K12744,4,0)</f>
        <v>#N/A</v>
      </c>
      <c r="H4953" t="str">
        <f>INDEX(Mapping!$B$2:$T$7793,MATCH(Data!$A4953,Mapping!$B$3:$B$7793,0),MATCH(Data!$H$1,Mapping!$B$2:$T$2,0))</f>
        <v>Standard Class</v>
      </c>
      <c r="I4953" t="str">
        <f>INDEX(Mapping!$B$2:$T$7793,MATCH(Data!$A4953,Mapping!$B$3:$B$7793,0),MATCH(Data!$I$1,Mapping!$B$2:$T$2,0))</f>
        <v>Consumer</v>
      </c>
      <c r="J4953">
        <f>VLOOKUP($A4953,Mapping!$X$3:$Y$7793,2,0)</f>
        <v>98105</v>
      </c>
      <c r="K4953" t="str">
        <f>VLOOKUP($J4953,Mapping!$AB$3:$AC$475,2,0)</f>
        <v>Dallas</v>
      </c>
      <c r="L4953" t="str">
        <f>VLOOKUP($K4953,Mapping!$AF$3:$AG$475,2,0)</f>
        <v>Texas</v>
      </c>
      <c r="M4953" t="str">
        <f>VLOOKUP($L4953,Mapping!$AI$3:$AJ$48,2,0)</f>
        <v>United States</v>
      </c>
      <c r="N4953" t="str">
        <f>VLOOKUP($L4953,Mapping!$AI$3:$AK$48,3,0)</f>
        <v>Central</v>
      </c>
      <c r="O4953" t="str">
        <f>VLOOKUP(Table1[[#This Row],[Column1]],Mapping!$AM$8:$AN$11,2,0)</f>
        <v>Office Supplies</v>
      </c>
      <c r="P4953" t="str">
        <f>VLOOKUP(Table1[[#This Row],[Column3]],Mapping!$AP$5:$AQ$22,2,0)</f>
        <v>Storage</v>
      </c>
      <c r="Q4953">
        <v>1003.6200000000001</v>
      </c>
      <c r="R4953">
        <v>6</v>
      </c>
      <c r="S4953">
        <v>0</v>
      </c>
    </row>
    <row r="4954" spans="1:19" x14ac:dyDescent="0.35">
      <c r="A4954">
        <v>2801</v>
      </c>
      <c r="B4954" t="s">
        <v>2801</v>
      </c>
      <c r="C4954" t="s">
        <v>418</v>
      </c>
      <c r="D4954" t="str">
        <f>MID(Table1[[#This Row],[Product ID]],5,2)</f>
        <v>AR</v>
      </c>
      <c r="E4954" t="str">
        <f>LEFT(Table1[[#This Row],[Product ID]],3)</f>
        <v>OFF</v>
      </c>
      <c r="F4954" s="10" t="e">
        <f>VLOOKUP(Table1[[#This Row],[Order ID]],Mapping!H4954:J12745,3,0)</f>
        <v>#N/A</v>
      </c>
      <c r="G4954" s="10" t="e">
        <f>VLOOKUP(Table1[[#This Row],[Order ID]],Mapping!H4954:K12745,4,0)</f>
        <v>#N/A</v>
      </c>
      <c r="H4954" t="str">
        <f>INDEX(Mapping!$B$2:$T$7793,MATCH(Data!$A4954,Mapping!$B$3:$B$7793,0),MATCH(Data!$H$1,Mapping!$B$2:$T$2,0))</f>
        <v>Standard Class</v>
      </c>
      <c r="I4954" t="str">
        <f>INDEX(Mapping!$B$2:$T$7793,MATCH(Data!$A4954,Mapping!$B$3:$B$7793,0),MATCH(Data!$I$1,Mapping!$B$2:$T$2,0))</f>
        <v>Home Office</v>
      </c>
      <c r="J4954">
        <f>VLOOKUP($A4954,Mapping!$X$3:$Y$7793,2,0)</f>
        <v>19143</v>
      </c>
      <c r="K4954" t="str">
        <f>VLOOKUP($J4954,Mapping!$AB$3:$AC$475,2,0)</f>
        <v>Norman</v>
      </c>
      <c r="L4954" t="str">
        <f>VLOOKUP($K4954,Mapping!$AF$3:$AG$475,2,0)</f>
        <v>Oklahoma</v>
      </c>
      <c r="M4954" t="str">
        <f>VLOOKUP($L4954,Mapping!$AI$3:$AJ$48,2,0)</f>
        <v>United States</v>
      </c>
      <c r="N4954" t="str">
        <f>VLOOKUP($L4954,Mapping!$AI$3:$AK$48,3,0)</f>
        <v>Central</v>
      </c>
      <c r="O4954" t="str">
        <f>VLOOKUP(Table1[[#This Row],[Column1]],Mapping!$AM$8:$AN$11,2,0)</f>
        <v>Office Supplies</v>
      </c>
      <c r="P4954" t="str">
        <f>VLOOKUP(Table1[[#This Row],[Column3]],Mapping!$AP$5:$AQ$22,2,0)</f>
        <v>Art</v>
      </c>
      <c r="Q4954">
        <v>2.6240000000000001</v>
      </c>
      <c r="R4954">
        <v>1</v>
      </c>
      <c r="S4954">
        <v>0.42639999999999978</v>
      </c>
    </row>
    <row r="4955" spans="1:19" x14ac:dyDescent="0.35">
      <c r="A4955">
        <v>3034</v>
      </c>
      <c r="B4955" t="s">
        <v>2966</v>
      </c>
      <c r="C4955" t="s">
        <v>1348</v>
      </c>
      <c r="D4955" t="str">
        <f>MID(Table1[[#This Row],[Product ID]],5,2)</f>
        <v>PA</v>
      </c>
      <c r="E4955" t="str">
        <f>LEFT(Table1[[#This Row],[Product ID]],3)</f>
        <v>OFF</v>
      </c>
      <c r="F4955" s="10" t="e">
        <f>VLOOKUP(Table1[[#This Row],[Order ID]],Mapping!H4955:J12746,3,0)</f>
        <v>#N/A</v>
      </c>
      <c r="G4955" s="10" t="e">
        <f>VLOOKUP(Table1[[#This Row],[Order ID]],Mapping!H4955:K12746,4,0)</f>
        <v>#N/A</v>
      </c>
      <c r="H4955" t="str">
        <f>INDEX(Mapping!$B$2:$T$7793,MATCH(Data!$A4955,Mapping!$B$3:$B$7793,0),MATCH(Data!$H$1,Mapping!$B$2:$T$2,0))</f>
        <v>First Class</v>
      </c>
      <c r="I4955" t="str">
        <f>INDEX(Mapping!$B$2:$T$7793,MATCH(Data!$A4955,Mapping!$B$3:$B$7793,0),MATCH(Data!$I$1,Mapping!$B$2:$T$2,0))</f>
        <v>Consumer</v>
      </c>
      <c r="J4955">
        <f>VLOOKUP($A4955,Mapping!$X$3:$Y$7793,2,0)</f>
        <v>10035</v>
      </c>
      <c r="K4955" t="str">
        <f>VLOOKUP($J4955,Mapping!$AB$3:$AC$475,2,0)</f>
        <v>Grand Prairie</v>
      </c>
      <c r="L4955" t="str">
        <f>VLOOKUP($K4955,Mapping!$AF$3:$AG$475,2,0)</f>
        <v>Texas</v>
      </c>
      <c r="M4955" t="str">
        <f>VLOOKUP($L4955,Mapping!$AI$3:$AJ$48,2,0)</f>
        <v>United States</v>
      </c>
      <c r="N4955" t="str">
        <f>VLOOKUP($L4955,Mapping!$AI$3:$AK$48,3,0)</f>
        <v>Central</v>
      </c>
      <c r="O4955" t="str">
        <f>VLOOKUP(Table1[[#This Row],[Column1]],Mapping!$AM$8:$AN$11,2,0)</f>
        <v>Office Supplies</v>
      </c>
      <c r="P4955" t="str">
        <f>VLOOKUP(Table1[[#This Row],[Column3]],Mapping!$AP$5:$AQ$22,2,0)</f>
        <v>Paper</v>
      </c>
      <c r="Q4955">
        <v>19.440000000000001</v>
      </c>
      <c r="R4955">
        <v>3</v>
      </c>
      <c r="S4955">
        <v>9.3312000000000008</v>
      </c>
    </row>
    <row r="4956" spans="1:19" x14ac:dyDescent="0.35">
      <c r="A4956">
        <v>3035</v>
      </c>
      <c r="B4956" t="s">
        <v>2966</v>
      </c>
      <c r="C4956" t="s">
        <v>1168</v>
      </c>
      <c r="D4956" t="str">
        <f>MID(Table1[[#This Row],[Product ID]],5,2)</f>
        <v>FU</v>
      </c>
      <c r="E4956" t="str">
        <f>LEFT(Table1[[#This Row],[Product ID]],3)</f>
        <v>FUR</v>
      </c>
      <c r="F4956" s="10" t="e">
        <f>VLOOKUP(Table1[[#This Row],[Order ID]],Mapping!H4956:J12747,3,0)</f>
        <v>#N/A</v>
      </c>
      <c r="G4956" s="10" t="e">
        <f>VLOOKUP(Table1[[#This Row],[Order ID]],Mapping!H4956:K12747,4,0)</f>
        <v>#N/A</v>
      </c>
      <c r="H4956" t="str">
        <f>INDEX(Mapping!$B$2:$T$7793,MATCH(Data!$A4956,Mapping!$B$3:$B$7793,0),MATCH(Data!$H$1,Mapping!$B$2:$T$2,0))</f>
        <v>Standard Class</v>
      </c>
      <c r="I4956" t="str">
        <f>INDEX(Mapping!$B$2:$T$7793,MATCH(Data!$A4956,Mapping!$B$3:$B$7793,0),MATCH(Data!$I$1,Mapping!$B$2:$T$2,0))</f>
        <v>Corporate</v>
      </c>
      <c r="J4956">
        <f>VLOOKUP($A4956,Mapping!$X$3:$Y$7793,2,0)</f>
        <v>10035</v>
      </c>
      <c r="K4956" t="str">
        <f>VLOOKUP($J4956,Mapping!$AB$3:$AC$475,2,0)</f>
        <v>Grand Prairie</v>
      </c>
      <c r="L4956" t="str">
        <f>VLOOKUP($K4956,Mapping!$AF$3:$AG$475,2,0)</f>
        <v>Texas</v>
      </c>
      <c r="M4956" t="str">
        <f>VLOOKUP($L4956,Mapping!$AI$3:$AJ$48,2,0)</f>
        <v>United States</v>
      </c>
      <c r="N4956" t="str">
        <f>VLOOKUP($L4956,Mapping!$AI$3:$AK$48,3,0)</f>
        <v>Central</v>
      </c>
      <c r="O4956" t="str">
        <f>VLOOKUP(Table1[[#This Row],[Column1]],Mapping!$AM$8:$AN$11,2,0)</f>
        <v>Furniture</v>
      </c>
      <c r="P4956" t="str">
        <f>VLOOKUP(Table1[[#This Row],[Column3]],Mapping!$AP$5:$AQ$22,2,0)</f>
        <v>Furnishings</v>
      </c>
      <c r="Q4956">
        <v>9.82</v>
      </c>
      <c r="R4956">
        <v>2</v>
      </c>
      <c r="S4956">
        <v>3.2405999999999997</v>
      </c>
    </row>
    <row r="4957" spans="1:19" x14ac:dyDescent="0.35">
      <c r="A4957">
        <v>1706</v>
      </c>
      <c r="B4957" t="s">
        <v>1923</v>
      </c>
      <c r="C4957" t="s">
        <v>1924</v>
      </c>
      <c r="D4957" t="str">
        <f>MID(Table1[[#This Row],[Product ID]],5,2)</f>
        <v>AR</v>
      </c>
      <c r="E4957" t="str">
        <f>LEFT(Table1[[#This Row],[Product ID]],3)</f>
        <v>OFF</v>
      </c>
      <c r="F4957" s="10" t="e">
        <f>VLOOKUP(Table1[[#This Row],[Order ID]],Mapping!H4957:J12748,3,0)</f>
        <v>#N/A</v>
      </c>
      <c r="G4957" s="10" t="e">
        <f>VLOOKUP(Table1[[#This Row],[Order ID]],Mapping!H4957:K12748,4,0)</f>
        <v>#N/A</v>
      </c>
      <c r="H4957" t="str">
        <f>INDEX(Mapping!$B$2:$T$7793,MATCH(Data!$A4957,Mapping!$B$3:$B$7793,0),MATCH(Data!$H$1,Mapping!$B$2:$T$2,0))</f>
        <v>First Class</v>
      </c>
      <c r="I4957" t="str">
        <f>INDEX(Mapping!$B$2:$T$7793,MATCH(Data!$A4957,Mapping!$B$3:$B$7793,0),MATCH(Data!$I$1,Mapping!$B$2:$T$2,0))</f>
        <v>Consumer</v>
      </c>
      <c r="J4957">
        <f>VLOOKUP($A4957,Mapping!$X$3:$Y$7793,2,0)</f>
        <v>32725</v>
      </c>
      <c r="K4957" t="str">
        <f>VLOOKUP($J4957,Mapping!$AB$3:$AC$475,2,0)</f>
        <v>Carrollton</v>
      </c>
      <c r="L4957" t="str">
        <f>VLOOKUP($K4957,Mapping!$AF$3:$AG$475,2,0)</f>
        <v>Texas</v>
      </c>
      <c r="M4957" t="str">
        <f>VLOOKUP($L4957,Mapping!$AI$3:$AJ$48,2,0)</f>
        <v>United States</v>
      </c>
      <c r="N4957" t="str">
        <f>VLOOKUP($L4957,Mapping!$AI$3:$AK$48,3,0)</f>
        <v>Central</v>
      </c>
      <c r="O4957" t="str">
        <f>VLOOKUP(Table1[[#This Row],[Column1]],Mapping!$AM$8:$AN$11,2,0)</f>
        <v>Office Supplies</v>
      </c>
      <c r="P4957" t="str">
        <f>VLOOKUP(Table1[[#This Row],[Column3]],Mapping!$AP$5:$AQ$22,2,0)</f>
        <v>Art</v>
      </c>
      <c r="Q4957">
        <v>17.856000000000002</v>
      </c>
      <c r="R4957">
        <v>4</v>
      </c>
      <c r="S4957">
        <v>2.0087999999999973</v>
      </c>
    </row>
    <row r="4958" spans="1:19" x14ac:dyDescent="0.35">
      <c r="A4958">
        <v>2683</v>
      </c>
      <c r="B4958" t="s">
        <v>2713</v>
      </c>
      <c r="C4958" t="s">
        <v>404</v>
      </c>
      <c r="D4958" t="str">
        <f>MID(Table1[[#This Row],[Product ID]],5,2)</f>
        <v>ST</v>
      </c>
      <c r="E4958" t="str">
        <f>LEFT(Table1[[#This Row],[Product ID]],3)</f>
        <v>OFF</v>
      </c>
      <c r="F4958" s="10" t="e">
        <f>VLOOKUP(Table1[[#This Row],[Order ID]],Mapping!H4958:J12749,3,0)</f>
        <v>#N/A</v>
      </c>
      <c r="G4958" s="10" t="e">
        <f>VLOOKUP(Table1[[#This Row],[Order ID]],Mapping!H4958:K12749,4,0)</f>
        <v>#N/A</v>
      </c>
      <c r="H4958" t="str">
        <f>INDEX(Mapping!$B$2:$T$7793,MATCH(Data!$A4958,Mapping!$B$3:$B$7793,0),MATCH(Data!$H$1,Mapping!$B$2:$T$2,0))</f>
        <v>Standard Class</v>
      </c>
      <c r="I4958" t="str">
        <f>INDEX(Mapping!$B$2:$T$7793,MATCH(Data!$A4958,Mapping!$B$3:$B$7793,0),MATCH(Data!$I$1,Mapping!$B$2:$T$2,0))</f>
        <v>Home Office</v>
      </c>
      <c r="J4958">
        <f>VLOOKUP($A4958,Mapping!$X$3:$Y$7793,2,0)</f>
        <v>90301</v>
      </c>
      <c r="K4958" t="str">
        <f>VLOOKUP($J4958,Mapping!$AB$3:$AC$475,2,0)</f>
        <v>Pembroke Pines</v>
      </c>
      <c r="L4958" t="str">
        <f>VLOOKUP($K4958,Mapping!$AF$3:$AG$475,2,0)</f>
        <v>Florida</v>
      </c>
      <c r="M4958" t="str">
        <f>VLOOKUP($L4958,Mapping!$AI$3:$AJ$48,2,0)</f>
        <v>United States</v>
      </c>
      <c r="N4958" t="str">
        <f>VLOOKUP($L4958,Mapping!$AI$3:$AK$48,3,0)</f>
        <v>South</v>
      </c>
      <c r="O4958" t="str">
        <f>VLOOKUP(Table1[[#This Row],[Column1]],Mapping!$AM$8:$AN$11,2,0)</f>
        <v>Office Supplies</v>
      </c>
      <c r="P4958" t="str">
        <f>VLOOKUP(Table1[[#This Row],[Column3]],Mapping!$AP$5:$AQ$22,2,0)</f>
        <v>Storage</v>
      </c>
      <c r="Q4958">
        <v>29.79</v>
      </c>
      <c r="R4958">
        <v>3</v>
      </c>
      <c r="S4958">
        <v>8.6390999999999956</v>
      </c>
    </row>
    <row r="4959" spans="1:19" x14ac:dyDescent="0.35">
      <c r="A4959">
        <v>2684</v>
      </c>
      <c r="B4959" t="s">
        <v>2713</v>
      </c>
      <c r="C4959" t="s">
        <v>2714</v>
      </c>
      <c r="D4959" t="str">
        <f>MID(Table1[[#This Row],[Product ID]],5,2)</f>
        <v>FU</v>
      </c>
      <c r="E4959" t="str">
        <f>LEFT(Table1[[#This Row],[Product ID]],3)</f>
        <v>FUR</v>
      </c>
      <c r="F4959" s="10" t="e">
        <f>VLOOKUP(Table1[[#This Row],[Order ID]],Mapping!H4959:J12750,3,0)</f>
        <v>#N/A</v>
      </c>
      <c r="G4959" s="10" t="e">
        <f>VLOOKUP(Table1[[#This Row],[Order ID]],Mapping!H4959:K12750,4,0)</f>
        <v>#N/A</v>
      </c>
      <c r="H4959" t="str">
        <f>INDEX(Mapping!$B$2:$T$7793,MATCH(Data!$A4959,Mapping!$B$3:$B$7793,0),MATCH(Data!$H$1,Mapping!$B$2:$T$2,0))</f>
        <v>First Class</v>
      </c>
      <c r="I4959" t="str">
        <f>INDEX(Mapping!$B$2:$T$7793,MATCH(Data!$A4959,Mapping!$B$3:$B$7793,0),MATCH(Data!$I$1,Mapping!$B$2:$T$2,0))</f>
        <v>Consumer</v>
      </c>
      <c r="J4959">
        <f>VLOOKUP($A4959,Mapping!$X$3:$Y$7793,2,0)</f>
        <v>90301</v>
      </c>
      <c r="K4959" t="str">
        <f>VLOOKUP($J4959,Mapping!$AB$3:$AC$475,2,0)</f>
        <v>Pembroke Pines</v>
      </c>
      <c r="L4959" t="str">
        <f>VLOOKUP($K4959,Mapping!$AF$3:$AG$475,2,0)</f>
        <v>Florida</v>
      </c>
      <c r="M4959" t="str">
        <f>VLOOKUP($L4959,Mapping!$AI$3:$AJ$48,2,0)</f>
        <v>United States</v>
      </c>
      <c r="N4959" t="str">
        <f>VLOOKUP($L4959,Mapping!$AI$3:$AK$48,3,0)</f>
        <v>South</v>
      </c>
      <c r="O4959" t="str">
        <f>VLOOKUP(Table1[[#This Row],[Column1]],Mapping!$AM$8:$AN$11,2,0)</f>
        <v>Furniture</v>
      </c>
      <c r="P4959" t="str">
        <f>VLOOKUP(Table1[[#This Row],[Column3]],Mapping!$AP$5:$AQ$22,2,0)</f>
        <v>Furnishings</v>
      </c>
      <c r="Q4959">
        <v>128.9</v>
      </c>
      <c r="R4959">
        <v>2</v>
      </c>
      <c r="S4959">
        <v>15.468000000000004</v>
      </c>
    </row>
    <row r="4960" spans="1:19" x14ac:dyDescent="0.35">
      <c r="A4960">
        <v>2685</v>
      </c>
      <c r="B4960" t="s">
        <v>2713</v>
      </c>
      <c r="C4960" t="s">
        <v>822</v>
      </c>
      <c r="D4960" t="str">
        <f>MID(Table1[[#This Row],[Product ID]],5,2)</f>
        <v>PA</v>
      </c>
      <c r="E4960" t="str">
        <f>LEFT(Table1[[#This Row],[Product ID]],3)</f>
        <v>OFF</v>
      </c>
      <c r="F4960" s="10" t="e">
        <f>VLOOKUP(Table1[[#This Row],[Order ID]],Mapping!H4960:J12751,3,0)</f>
        <v>#N/A</v>
      </c>
      <c r="G4960" s="10" t="e">
        <f>VLOOKUP(Table1[[#This Row],[Order ID]],Mapping!H4960:K12751,4,0)</f>
        <v>#N/A</v>
      </c>
      <c r="H4960" t="str">
        <f>INDEX(Mapping!$B$2:$T$7793,MATCH(Data!$A4960,Mapping!$B$3:$B$7793,0),MATCH(Data!$H$1,Mapping!$B$2:$T$2,0))</f>
        <v>First Class</v>
      </c>
      <c r="I4960" t="str">
        <f>INDEX(Mapping!$B$2:$T$7793,MATCH(Data!$A4960,Mapping!$B$3:$B$7793,0),MATCH(Data!$I$1,Mapping!$B$2:$T$2,0))</f>
        <v>Consumer</v>
      </c>
      <c r="J4960">
        <f>VLOOKUP($A4960,Mapping!$X$3:$Y$7793,2,0)</f>
        <v>90301</v>
      </c>
      <c r="K4960" t="str">
        <f>VLOOKUP($J4960,Mapping!$AB$3:$AC$475,2,0)</f>
        <v>Pembroke Pines</v>
      </c>
      <c r="L4960" t="str">
        <f>VLOOKUP($K4960,Mapping!$AF$3:$AG$475,2,0)</f>
        <v>Florida</v>
      </c>
      <c r="M4960" t="str">
        <f>VLOOKUP($L4960,Mapping!$AI$3:$AJ$48,2,0)</f>
        <v>United States</v>
      </c>
      <c r="N4960" t="str">
        <f>VLOOKUP($L4960,Mapping!$AI$3:$AK$48,3,0)</f>
        <v>South</v>
      </c>
      <c r="O4960" t="str">
        <f>VLOOKUP(Table1[[#This Row],[Column1]],Mapping!$AM$8:$AN$11,2,0)</f>
        <v>Office Supplies</v>
      </c>
      <c r="P4960" t="str">
        <f>VLOOKUP(Table1[[#This Row],[Column3]],Mapping!$AP$5:$AQ$22,2,0)</f>
        <v>Paper</v>
      </c>
      <c r="Q4960">
        <v>60.12</v>
      </c>
      <c r="R4960">
        <v>9</v>
      </c>
      <c r="S4960">
        <v>28.857599999999998</v>
      </c>
    </row>
    <row r="4961" spans="1:19" x14ac:dyDescent="0.35">
      <c r="A4961">
        <v>6974</v>
      </c>
      <c r="B4961" t="s">
        <v>5311</v>
      </c>
      <c r="C4961" t="s">
        <v>1787</v>
      </c>
      <c r="D4961" t="str">
        <f>MID(Table1[[#This Row],[Product ID]],5,2)</f>
        <v>PA</v>
      </c>
      <c r="E4961" t="str">
        <f>LEFT(Table1[[#This Row],[Product ID]],3)</f>
        <v>OFF</v>
      </c>
      <c r="F4961" s="10">
        <f>VLOOKUP(Table1[[#This Row],[Order ID]],Mapping!H4961:J12752,3,0)</f>
        <v>41998</v>
      </c>
      <c r="G4961" s="10">
        <f>VLOOKUP(Table1[[#This Row],[Order ID]],Mapping!H4961:K12752,4,0)</f>
        <v>42002</v>
      </c>
      <c r="H4961" t="str">
        <f>INDEX(Mapping!$B$2:$T$7793,MATCH(Data!$A4961,Mapping!$B$3:$B$7793,0),MATCH(Data!$H$1,Mapping!$B$2:$T$2,0))</f>
        <v>Second Class</v>
      </c>
      <c r="I4961" t="str">
        <f>INDEX(Mapping!$B$2:$T$7793,MATCH(Data!$A4961,Mapping!$B$3:$B$7793,0),MATCH(Data!$I$1,Mapping!$B$2:$T$2,0))</f>
        <v>Corporate</v>
      </c>
      <c r="J4961">
        <f>VLOOKUP($A4961,Mapping!$X$3:$Y$7793,2,0)</f>
        <v>2740</v>
      </c>
      <c r="K4961" t="str">
        <f>VLOOKUP($J4961,Mapping!$AB$3:$AC$475,2,0)</f>
        <v>Greensboro</v>
      </c>
      <c r="L4961" t="str">
        <f>VLOOKUP($K4961,Mapping!$AF$3:$AG$475,2,0)</f>
        <v>North Carolina</v>
      </c>
      <c r="M4961" t="str">
        <f>VLOOKUP($L4961,Mapping!$AI$3:$AJ$48,2,0)</f>
        <v>United States</v>
      </c>
      <c r="N4961" t="str">
        <f>VLOOKUP($L4961,Mapping!$AI$3:$AK$48,3,0)</f>
        <v>South</v>
      </c>
      <c r="O4961" t="str">
        <f>VLOOKUP(Table1[[#This Row],[Column1]],Mapping!$AM$8:$AN$11,2,0)</f>
        <v>Office Supplies</v>
      </c>
      <c r="P4961" t="str">
        <f>VLOOKUP(Table1[[#This Row],[Column3]],Mapping!$AP$5:$AQ$22,2,0)</f>
        <v>Paper</v>
      </c>
      <c r="Q4961">
        <v>19.440000000000001</v>
      </c>
      <c r="R4961">
        <v>3</v>
      </c>
      <c r="S4961">
        <v>9.3312000000000008</v>
      </c>
    </row>
    <row r="4962" spans="1:19" x14ac:dyDescent="0.35">
      <c r="A4962">
        <v>6975</v>
      </c>
      <c r="B4962" t="s">
        <v>5311</v>
      </c>
      <c r="C4962" t="s">
        <v>3422</v>
      </c>
      <c r="D4962" t="str">
        <f>MID(Table1[[#This Row],[Product ID]],5,2)</f>
        <v>BI</v>
      </c>
      <c r="E4962" t="str">
        <f>LEFT(Table1[[#This Row],[Product ID]],3)</f>
        <v>OFF</v>
      </c>
      <c r="F4962" s="10">
        <f>VLOOKUP(Table1[[#This Row],[Order ID]],Mapping!H4962:J12753,3,0)</f>
        <v>41998</v>
      </c>
      <c r="G4962" s="10">
        <f>VLOOKUP(Table1[[#This Row],[Order ID]],Mapping!H4962:K12753,4,0)</f>
        <v>42002</v>
      </c>
      <c r="H4962" t="str">
        <f>INDEX(Mapping!$B$2:$T$7793,MATCH(Data!$A4962,Mapping!$B$3:$B$7793,0),MATCH(Data!$H$1,Mapping!$B$2:$T$2,0))</f>
        <v>Standard Class</v>
      </c>
      <c r="I4962" t="str">
        <f>INDEX(Mapping!$B$2:$T$7793,MATCH(Data!$A4962,Mapping!$B$3:$B$7793,0),MATCH(Data!$I$1,Mapping!$B$2:$T$2,0))</f>
        <v>Corporate</v>
      </c>
      <c r="J4962">
        <f>VLOOKUP($A4962,Mapping!$X$3:$Y$7793,2,0)</f>
        <v>2740</v>
      </c>
      <c r="K4962" t="str">
        <f>VLOOKUP($J4962,Mapping!$AB$3:$AC$475,2,0)</f>
        <v>Greensboro</v>
      </c>
      <c r="L4962" t="str">
        <f>VLOOKUP($K4962,Mapping!$AF$3:$AG$475,2,0)</f>
        <v>North Carolina</v>
      </c>
      <c r="M4962" t="str">
        <f>VLOOKUP($L4962,Mapping!$AI$3:$AJ$48,2,0)</f>
        <v>United States</v>
      </c>
      <c r="N4962" t="str">
        <f>VLOOKUP($L4962,Mapping!$AI$3:$AK$48,3,0)</f>
        <v>South</v>
      </c>
      <c r="O4962" t="str">
        <f>VLOOKUP(Table1[[#This Row],[Column1]],Mapping!$AM$8:$AN$11,2,0)</f>
        <v>Office Supplies</v>
      </c>
      <c r="P4962" t="str">
        <f>VLOOKUP(Table1[[#This Row],[Column3]],Mapping!$AP$5:$AQ$22,2,0)</f>
        <v>Binders</v>
      </c>
      <c r="Q4962">
        <v>12.3</v>
      </c>
      <c r="R4962">
        <v>5</v>
      </c>
      <c r="S4962">
        <v>6.15</v>
      </c>
    </row>
    <row r="4963" spans="1:19" x14ac:dyDescent="0.35">
      <c r="A4963">
        <v>2653</v>
      </c>
      <c r="B4963" t="s">
        <v>2698</v>
      </c>
      <c r="C4963" t="s">
        <v>285</v>
      </c>
      <c r="D4963" t="str">
        <f>MID(Table1[[#This Row],[Product ID]],5,2)</f>
        <v>ST</v>
      </c>
      <c r="E4963" t="str">
        <f>LEFT(Table1[[#This Row],[Product ID]],3)</f>
        <v>OFF</v>
      </c>
      <c r="F4963" s="10" t="e">
        <f>VLOOKUP(Table1[[#This Row],[Order ID]],Mapping!H4963:J12754,3,0)</f>
        <v>#N/A</v>
      </c>
      <c r="G4963" s="10" t="e">
        <f>VLOOKUP(Table1[[#This Row],[Order ID]],Mapping!H4963:K12754,4,0)</f>
        <v>#N/A</v>
      </c>
      <c r="H4963" t="str">
        <f>INDEX(Mapping!$B$2:$T$7793,MATCH(Data!$A4963,Mapping!$B$3:$B$7793,0),MATCH(Data!$H$1,Mapping!$B$2:$T$2,0))</f>
        <v>Second Class</v>
      </c>
      <c r="I4963" t="str">
        <f>INDEX(Mapping!$B$2:$T$7793,MATCH(Data!$A4963,Mapping!$B$3:$B$7793,0),MATCH(Data!$I$1,Mapping!$B$2:$T$2,0))</f>
        <v>Consumer</v>
      </c>
      <c r="J4963">
        <f>VLOOKUP($A4963,Mapping!$X$3:$Y$7793,2,0)</f>
        <v>28205</v>
      </c>
      <c r="K4963" t="str">
        <f>VLOOKUP($J4963,Mapping!$AB$3:$AC$475,2,0)</f>
        <v>Carlsbad</v>
      </c>
      <c r="L4963" t="str">
        <f>VLOOKUP($K4963,Mapping!$AF$3:$AG$475,2,0)</f>
        <v>New Mexico</v>
      </c>
      <c r="M4963" t="str">
        <f>VLOOKUP($L4963,Mapping!$AI$3:$AJ$48,2,0)</f>
        <v>United States</v>
      </c>
      <c r="N4963" t="str">
        <f>VLOOKUP($L4963,Mapping!$AI$3:$AK$48,3,0)</f>
        <v>West</v>
      </c>
      <c r="O4963" t="str">
        <f>VLOOKUP(Table1[[#This Row],[Column1]],Mapping!$AM$8:$AN$11,2,0)</f>
        <v>Office Supplies</v>
      </c>
      <c r="P4963" t="str">
        <f>VLOOKUP(Table1[[#This Row],[Column3]],Mapping!$AP$5:$AQ$22,2,0)</f>
        <v>Storage</v>
      </c>
      <c r="Q4963">
        <v>580.67200000000003</v>
      </c>
      <c r="R4963">
        <v>4</v>
      </c>
      <c r="S4963">
        <v>65.325599999999895</v>
      </c>
    </row>
    <row r="4964" spans="1:19" x14ac:dyDescent="0.35">
      <c r="A4964">
        <v>2654</v>
      </c>
      <c r="B4964" t="s">
        <v>2698</v>
      </c>
      <c r="C4964" t="s">
        <v>684</v>
      </c>
      <c r="D4964" t="str">
        <f>MID(Table1[[#This Row],[Product ID]],5,2)</f>
        <v>FA</v>
      </c>
      <c r="E4964" t="str">
        <f>LEFT(Table1[[#This Row],[Product ID]],3)</f>
        <v>OFF</v>
      </c>
      <c r="F4964" s="10" t="e">
        <f>VLOOKUP(Table1[[#This Row],[Order ID]],Mapping!H4964:J12755,3,0)</f>
        <v>#N/A</v>
      </c>
      <c r="G4964" s="10" t="e">
        <f>VLOOKUP(Table1[[#This Row],[Order ID]],Mapping!H4964:K12755,4,0)</f>
        <v>#N/A</v>
      </c>
      <c r="H4964" t="str">
        <f>INDEX(Mapping!$B$2:$T$7793,MATCH(Data!$A4964,Mapping!$B$3:$B$7793,0),MATCH(Data!$H$1,Mapping!$B$2:$T$2,0))</f>
        <v>Standard Class</v>
      </c>
      <c r="I4964" t="str">
        <f>INDEX(Mapping!$B$2:$T$7793,MATCH(Data!$A4964,Mapping!$B$3:$B$7793,0),MATCH(Data!$I$1,Mapping!$B$2:$T$2,0))</f>
        <v>Home Office</v>
      </c>
      <c r="J4964">
        <f>VLOOKUP($A4964,Mapping!$X$3:$Y$7793,2,0)</f>
        <v>28205</v>
      </c>
      <c r="K4964" t="str">
        <f>VLOOKUP($J4964,Mapping!$AB$3:$AC$475,2,0)</f>
        <v>Carlsbad</v>
      </c>
      <c r="L4964" t="str">
        <f>VLOOKUP($K4964,Mapping!$AF$3:$AG$475,2,0)</f>
        <v>New Mexico</v>
      </c>
      <c r="M4964" t="str">
        <f>VLOOKUP($L4964,Mapping!$AI$3:$AJ$48,2,0)</f>
        <v>United States</v>
      </c>
      <c r="N4964" t="str">
        <f>VLOOKUP($L4964,Mapping!$AI$3:$AK$48,3,0)</f>
        <v>West</v>
      </c>
      <c r="O4964" t="str">
        <f>VLOOKUP(Table1[[#This Row],[Column1]],Mapping!$AM$8:$AN$11,2,0)</f>
        <v>Office Supplies</v>
      </c>
      <c r="P4964" t="str">
        <f>VLOOKUP(Table1[[#This Row],[Column3]],Mapping!$AP$5:$AQ$22,2,0)</f>
        <v>Fasteners</v>
      </c>
      <c r="Q4964">
        <v>18.936</v>
      </c>
      <c r="R4964">
        <v>3</v>
      </c>
      <c r="S4964">
        <v>5.9174999999999986</v>
      </c>
    </row>
    <row r="4965" spans="1:19" x14ac:dyDescent="0.35">
      <c r="A4965">
        <v>2655</v>
      </c>
      <c r="B4965" t="s">
        <v>2698</v>
      </c>
      <c r="C4965" t="s">
        <v>1164</v>
      </c>
      <c r="D4965" t="str">
        <f>MID(Table1[[#This Row],[Product ID]],5,2)</f>
        <v>PH</v>
      </c>
      <c r="E4965" t="str">
        <f>LEFT(Table1[[#This Row],[Product ID]],3)</f>
        <v>TEC</v>
      </c>
      <c r="F4965" s="10" t="e">
        <f>VLOOKUP(Table1[[#This Row],[Order ID]],Mapping!H4965:J12756,3,0)</f>
        <v>#N/A</v>
      </c>
      <c r="G4965" s="10" t="e">
        <f>VLOOKUP(Table1[[#This Row],[Order ID]],Mapping!H4965:K12756,4,0)</f>
        <v>#N/A</v>
      </c>
      <c r="H4965" t="str">
        <f>INDEX(Mapping!$B$2:$T$7793,MATCH(Data!$A4965,Mapping!$B$3:$B$7793,0),MATCH(Data!$H$1,Mapping!$B$2:$T$2,0))</f>
        <v>Standard Class</v>
      </c>
      <c r="I4965" t="str">
        <f>INDEX(Mapping!$B$2:$T$7793,MATCH(Data!$A4965,Mapping!$B$3:$B$7793,0),MATCH(Data!$I$1,Mapping!$B$2:$T$2,0))</f>
        <v>Home Office</v>
      </c>
      <c r="J4965">
        <f>VLOOKUP($A4965,Mapping!$X$3:$Y$7793,2,0)</f>
        <v>28205</v>
      </c>
      <c r="K4965" t="str">
        <f>VLOOKUP($J4965,Mapping!$AB$3:$AC$475,2,0)</f>
        <v>Carlsbad</v>
      </c>
      <c r="L4965" t="str">
        <f>VLOOKUP($K4965,Mapping!$AF$3:$AG$475,2,0)</f>
        <v>New Mexico</v>
      </c>
      <c r="M4965" t="str">
        <f>VLOOKUP($L4965,Mapping!$AI$3:$AJ$48,2,0)</f>
        <v>United States</v>
      </c>
      <c r="N4965" t="str">
        <f>VLOOKUP($L4965,Mapping!$AI$3:$AK$48,3,0)</f>
        <v>West</v>
      </c>
      <c r="O4965" t="str">
        <f>VLOOKUP(Table1[[#This Row],[Column1]],Mapping!$AM$8:$AN$11,2,0)</f>
        <v>Technology</v>
      </c>
      <c r="P4965" t="str">
        <f>VLOOKUP(Table1[[#This Row],[Column3]],Mapping!$AP$5:$AQ$22,2,0)</f>
        <v>Phones</v>
      </c>
      <c r="Q4965">
        <v>222.38400000000001</v>
      </c>
      <c r="R4965">
        <v>2</v>
      </c>
      <c r="S4965">
        <v>16.678799999999995</v>
      </c>
    </row>
    <row r="4966" spans="1:19" x14ac:dyDescent="0.35">
      <c r="A4966">
        <v>2656</v>
      </c>
      <c r="B4966" t="s">
        <v>2698</v>
      </c>
      <c r="C4966" t="s">
        <v>1233</v>
      </c>
      <c r="D4966" t="str">
        <f>MID(Table1[[#This Row],[Product ID]],5,2)</f>
        <v>BI</v>
      </c>
      <c r="E4966" t="str">
        <f>LEFT(Table1[[#This Row],[Product ID]],3)</f>
        <v>OFF</v>
      </c>
      <c r="F4966" s="10" t="e">
        <f>VLOOKUP(Table1[[#This Row],[Order ID]],Mapping!H4966:J12757,3,0)</f>
        <v>#N/A</v>
      </c>
      <c r="G4966" s="10" t="e">
        <f>VLOOKUP(Table1[[#This Row],[Order ID]],Mapping!H4966:K12757,4,0)</f>
        <v>#N/A</v>
      </c>
      <c r="H4966" t="str">
        <f>INDEX(Mapping!$B$2:$T$7793,MATCH(Data!$A4966,Mapping!$B$3:$B$7793,0),MATCH(Data!$H$1,Mapping!$B$2:$T$2,0))</f>
        <v>Standard Class</v>
      </c>
      <c r="I4966" t="str">
        <f>INDEX(Mapping!$B$2:$T$7793,MATCH(Data!$A4966,Mapping!$B$3:$B$7793,0),MATCH(Data!$I$1,Mapping!$B$2:$T$2,0))</f>
        <v>Home Office</v>
      </c>
      <c r="J4966">
        <f>VLOOKUP($A4966,Mapping!$X$3:$Y$7793,2,0)</f>
        <v>28205</v>
      </c>
      <c r="K4966" t="str">
        <f>VLOOKUP($J4966,Mapping!$AB$3:$AC$475,2,0)</f>
        <v>Carlsbad</v>
      </c>
      <c r="L4966" t="str">
        <f>VLOOKUP($K4966,Mapping!$AF$3:$AG$475,2,0)</f>
        <v>New Mexico</v>
      </c>
      <c r="M4966" t="str">
        <f>VLOOKUP($L4966,Mapping!$AI$3:$AJ$48,2,0)</f>
        <v>United States</v>
      </c>
      <c r="N4966" t="str">
        <f>VLOOKUP($L4966,Mapping!$AI$3:$AK$48,3,0)</f>
        <v>West</v>
      </c>
      <c r="O4966" t="str">
        <f>VLOOKUP(Table1[[#This Row],[Column1]],Mapping!$AM$8:$AN$11,2,0)</f>
        <v>Office Supplies</v>
      </c>
      <c r="P4966" t="str">
        <f>VLOOKUP(Table1[[#This Row],[Column3]],Mapping!$AP$5:$AQ$22,2,0)</f>
        <v>Binders</v>
      </c>
      <c r="Q4966">
        <v>50.454000000000015</v>
      </c>
      <c r="R4966">
        <v>6</v>
      </c>
      <c r="S4966">
        <v>-33.635999999999996</v>
      </c>
    </row>
    <row r="4967" spans="1:19" x14ac:dyDescent="0.35">
      <c r="A4967">
        <v>2657</v>
      </c>
      <c r="B4967" t="s">
        <v>2698</v>
      </c>
      <c r="C4967" t="s">
        <v>1326</v>
      </c>
      <c r="D4967" t="str">
        <f>MID(Table1[[#This Row],[Product ID]],5,2)</f>
        <v>TA</v>
      </c>
      <c r="E4967" t="str">
        <f>LEFT(Table1[[#This Row],[Product ID]],3)</f>
        <v>FUR</v>
      </c>
      <c r="F4967" s="10" t="e">
        <f>VLOOKUP(Table1[[#This Row],[Order ID]],Mapping!H4967:J12758,3,0)</f>
        <v>#N/A</v>
      </c>
      <c r="G4967" s="10" t="e">
        <f>VLOOKUP(Table1[[#This Row],[Order ID]],Mapping!H4967:K12758,4,0)</f>
        <v>#N/A</v>
      </c>
      <c r="H4967" t="str">
        <f>INDEX(Mapping!$B$2:$T$7793,MATCH(Data!$A4967,Mapping!$B$3:$B$7793,0),MATCH(Data!$H$1,Mapping!$B$2:$T$2,0))</f>
        <v>Standard Class</v>
      </c>
      <c r="I4967" t="str">
        <f>INDEX(Mapping!$B$2:$T$7793,MATCH(Data!$A4967,Mapping!$B$3:$B$7793,0),MATCH(Data!$I$1,Mapping!$B$2:$T$2,0))</f>
        <v>Home Office</v>
      </c>
      <c r="J4967">
        <f>VLOOKUP($A4967,Mapping!$X$3:$Y$7793,2,0)</f>
        <v>28205</v>
      </c>
      <c r="K4967" t="str">
        <f>VLOOKUP($J4967,Mapping!$AB$3:$AC$475,2,0)</f>
        <v>Carlsbad</v>
      </c>
      <c r="L4967" t="str">
        <f>VLOOKUP($K4967,Mapping!$AF$3:$AG$475,2,0)</f>
        <v>New Mexico</v>
      </c>
      <c r="M4967" t="str">
        <f>VLOOKUP($L4967,Mapping!$AI$3:$AJ$48,2,0)</f>
        <v>United States</v>
      </c>
      <c r="N4967" t="str">
        <f>VLOOKUP($L4967,Mapping!$AI$3:$AK$48,3,0)</f>
        <v>West</v>
      </c>
      <c r="O4967" t="str">
        <f>VLOOKUP(Table1[[#This Row],[Column1]],Mapping!$AM$8:$AN$11,2,0)</f>
        <v>Furniture</v>
      </c>
      <c r="P4967" t="str">
        <f>VLOOKUP(Table1[[#This Row],[Column3]],Mapping!$AP$5:$AQ$22,2,0)</f>
        <v>Tables</v>
      </c>
      <c r="Q4967">
        <v>154.76400000000001</v>
      </c>
      <c r="R4967">
        <v>3</v>
      </c>
      <c r="S4967">
        <v>-36.11160000000001</v>
      </c>
    </row>
    <row r="4968" spans="1:19" x14ac:dyDescent="0.35">
      <c r="A4968">
        <v>7300</v>
      </c>
      <c r="B4968" t="s">
        <v>5492</v>
      </c>
      <c r="C4968" t="s">
        <v>1165</v>
      </c>
      <c r="D4968" t="str">
        <f>MID(Table1[[#This Row],[Product ID]],5,2)</f>
        <v>CH</v>
      </c>
      <c r="E4968" t="str">
        <f>LEFT(Table1[[#This Row],[Product ID]],3)</f>
        <v>FUR</v>
      </c>
      <c r="F4968" s="10">
        <f>VLOOKUP(Table1[[#This Row],[Order ID]],Mapping!H4968:J12759,3,0)</f>
        <v>41907</v>
      </c>
      <c r="G4968" s="10">
        <f>VLOOKUP(Table1[[#This Row],[Order ID]],Mapping!H4968:K12759,4,0)</f>
        <v>41909</v>
      </c>
      <c r="H4968" t="str">
        <f>INDEX(Mapping!$B$2:$T$7793,MATCH(Data!$A4968,Mapping!$B$3:$B$7793,0),MATCH(Data!$H$1,Mapping!$B$2:$T$2,0))</f>
        <v>Standard Class</v>
      </c>
      <c r="I4968" t="str">
        <f>INDEX(Mapping!$B$2:$T$7793,MATCH(Data!$A4968,Mapping!$B$3:$B$7793,0),MATCH(Data!$I$1,Mapping!$B$2:$T$2,0))</f>
        <v>Corporate</v>
      </c>
      <c r="J4968">
        <f>VLOOKUP($A4968,Mapping!$X$3:$Y$7793,2,0)</f>
        <v>60623</v>
      </c>
      <c r="K4968" t="str">
        <f>VLOOKUP($J4968,Mapping!$AB$3:$AC$475,2,0)</f>
        <v>Independence</v>
      </c>
      <c r="L4968" t="str">
        <f>VLOOKUP($K4968,Mapping!$AF$3:$AG$475,2,0)</f>
        <v>Missouri</v>
      </c>
      <c r="M4968" t="str">
        <f>VLOOKUP($L4968,Mapping!$AI$3:$AJ$48,2,0)</f>
        <v>United States</v>
      </c>
      <c r="N4968" t="str">
        <f>VLOOKUP($L4968,Mapping!$AI$3:$AK$48,3,0)</f>
        <v>Central</v>
      </c>
      <c r="O4968" t="str">
        <f>VLOOKUP(Table1[[#This Row],[Column1]],Mapping!$AM$8:$AN$11,2,0)</f>
        <v>Furniture</v>
      </c>
      <c r="P4968" t="str">
        <f>VLOOKUP(Table1[[#This Row],[Column3]],Mapping!$AP$5:$AQ$22,2,0)</f>
        <v>Chairs</v>
      </c>
      <c r="Q4968">
        <v>520.46399999999994</v>
      </c>
      <c r="R4968">
        <v>2</v>
      </c>
      <c r="S4968">
        <v>-14.870399999999961</v>
      </c>
    </row>
    <row r="4969" spans="1:19" x14ac:dyDescent="0.35">
      <c r="A4969">
        <v>7301</v>
      </c>
      <c r="B4969" t="s">
        <v>5492</v>
      </c>
      <c r="C4969" t="s">
        <v>4269</v>
      </c>
      <c r="D4969" t="str">
        <f>MID(Table1[[#This Row],[Product ID]],5,2)</f>
        <v>PA</v>
      </c>
      <c r="E4969" t="str">
        <f>LEFT(Table1[[#This Row],[Product ID]],3)</f>
        <v>OFF</v>
      </c>
      <c r="F4969" s="10">
        <f>VLOOKUP(Table1[[#This Row],[Order ID]],Mapping!H4969:J12760,3,0)</f>
        <v>41907</v>
      </c>
      <c r="G4969" s="10">
        <f>VLOOKUP(Table1[[#This Row],[Order ID]],Mapping!H4969:K12760,4,0)</f>
        <v>41909</v>
      </c>
      <c r="H4969" t="str">
        <f>INDEX(Mapping!$B$2:$T$7793,MATCH(Data!$A4969,Mapping!$B$3:$B$7793,0),MATCH(Data!$H$1,Mapping!$B$2:$T$2,0))</f>
        <v>First Class</v>
      </c>
      <c r="I4969" t="str">
        <f>INDEX(Mapping!$B$2:$T$7793,MATCH(Data!$A4969,Mapping!$B$3:$B$7793,0),MATCH(Data!$I$1,Mapping!$B$2:$T$2,0))</f>
        <v>Consumer</v>
      </c>
      <c r="J4969">
        <f>VLOOKUP($A4969,Mapping!$X$3:$Y$7793,2,0)</f>
        <v>60623</v>
      </c>
      <c r="K4969" t="str">
        <f>VLOOKUP($J4969,Mapping!$AB$3:$AC$475,2,0)</f>
        <v>Independence</v>
      </c>
      <c r="L4969" t="str">
        <f>VLOOKUP($K4969,Mapping!$AF$3:$AG$475,2,0)</f>
        <v>Missouri</v>
      </c>
      <c r="M4969" t="str">
        <f>VLOOKUP($L4969,Mapping!$AI$3:$AJ$48,2,0)</f>
        <v>United States</v>
      </c>
      <c r="N4969" t="str">
        <f>VLOOKUP($L4969,Mapping!$AI$3:$AK$48,3,0)</f>
        <v>Central</v>
      </c>
      <c r="O4969" t="str">
        <f>VLOOKUP(Table1[[#This Row],[Column1]],Mapping!$AM$8:$AN$11,2,0)</f>
        <v>Office Supplies</v>
      </c>
      <c r="P4969" t="str">
        <f>VLOOKUP(Table1[[#This Row],[Column3]],Mapping!$AP$5:$AQ$22,2,0)</f>
        <v>Paper</v>
      </c>
      <c r="Q4969">
        <v>11.423999999999999</v>
      </c>
      <c r="R4969">
        <v>3</v>
      </c>
      <c r="S4969">
        <v>3.7127999999999988</v>
      </c>
    </row>
    <row r="4970" spans="1:19" x14ac:dyDescent="0.35">
      <c r="A4970">
        <v>1185</v>
      </c>
      <c r="B4970" t="s">
        <v>1428</v>
      </c>
      <c r="C4970" t="s">
        <v>596</v>
      </c>
      <c r="D4970" t="str">
        <f>MID(Table1[[#This Row],[Product ID]],5,2)</f>
        <v>TA</v>
      </c>
      <c r="E4970" t="str">
        <f>LEFT(Table1[[#This Row],[Product ID]],3)</f>
        <v>FUR</v>
      </c>
      <c r="F4970" s="10" t="e">
        <f>VLOOKUP(Table1[[#This Row],[Order ID]],Mapping!H4970:J12761,3,0)</f>
        <v>#N/A</v>
      </c>
      <c r="G4970" s="10" t="e">
        <f>VLOOKUP(Table1[[#This Row],[Order ID]],Mapping!H4970:K12761,4,0)</f>
        <v>#N/A</v>
      </c>
      <c r="H4970" t="str">
        <f>INDEX(Mapping!$B$2:$T$7793,MATCH(Data!$A4970,Mapping!$B$3:$B$7793,0),MATCH(Data!$H$1,Mapping!$B$2:$T$2,0))</f>
        <v>Standard Class</v>
      </c>
      <c r="I4970" t="str">
        <f>INDEX(Mapping!$B$2:$T$7793,MATCH(Data!$A4970,Mapping!$B$3:$B$7793,0),MATCH(Data!$I$1,Mapping!$B$2:$T$2,0))</f>
        <v>Consumer</v>
      </c>
      <c r="J4970">
        <f>VLOOKUP($A4970,Mapping!$X$3:$Y$7793,2,0)</f>
        <v>89031</v>
      </c>
      <c r="K4970" t="str">
        <f>VLOOKUP($J4970,Mapping!$AB$3:$AC$475,2,0)</f>
        <v>Spokane</v>
      </c>
      <c r="L4970" t="str">
        <f>VLOOKUP($K4970,Mapping!$AF$3:$AG$475,2,0)</f>
        <v>Washington</v>
      </c>
      <c r="M4970" t="str">
        <f>VLOOKUP($L4970,Mapping!$AI$3:$AJ$48,2,0)</f>
        <v>United States</v>
      </c>
      <c r="N4970" t="str">
        <f>VLOOKUP($L4970,Mapping!$AI$3:$AK$48,3,0)</f>
        <v>West</v>
      </c>
      <c r="O4970" t="str">
        <f>VLOOKUP(Table1[[#This Row],[Column1]],Mapping!$AM$8:$AN$11,2,0)</f>
        <v>Furniture</v>
      </c>
      <c r="P4970" t="str">
        <f>VLOOKUP(Table1[[#This Row],[Column3]],Mapping!$AP$5:$AQ$22,2,0)</f>
        <v>Tables</v>
      </c>
      <c r="Q4970">
        <v>1669.6</v>
      </c>
      <c r="R4970">
        <v>4</v>
      </c>
      <c r="S4970">
        <v>116.87199999999984</v>
      </c>
    </row>
    <row r="4971" spans="1:19" x14ac:dyDescent="0.35">
      <c r="A4971">
        <v>7266</v>
      </c>
      <c r="B4971" t="s">
        <v>5473</v>
      </c>
      <c r="C4971" t="s">
        <v>2085</v>
      </c>
      <c r="D4971" t="str">
        <f>MID(Table1[[#This Row],[Product ID]],5,2)</f>
        <v>AR</v>
      </c>
      <c r="E4971" t="str">
        <f>LEFT(Table1[[#This Row],[Product ID]],3)</f>
        <v>OFF</v>
      </c>
      <c r="F4971" s="10">
        <f>VLOOKUP(Table1[[#This Row],[Order ID]],Mapping!H4971:J12762,3,0)</f>
        <v>41705</v>
      </c>
      <c r="G4971" s="10">
        <f>VLOOKUP(Table1[[#This Row],[Order ID]],Mapping!H4971:K12762,4,0)</f>
        <v>41711</v>
      </c>
      <c r="H4971" t="str">
        <f>INDEX(Mapping!$B$2:$T$7793,MATCH(Data!$A4971,Mapping!$B$3:$B$7793,0),MATCH(Data!$H$1,Mapping!$B$2:$T$2,0))</f>
        <v>Standard Class</v>
      </c>
      <c r="I4971" t="str">
        <f>INDEX(Mapping!$B$2:$T$7793,MATCH(Data!$A4971,Mapping!$B$3:$B$7793,0),MATCH(Data!$I$1,Mapping!$B$2:$T$2,0))</f>
        <v>Consumer</v>
      </c>
      <c r="J4971">
        <f>VLOOKUP($A4971,Mapping!$X$3:$Y$7793,2,0)</f>
        <v>75220</v>
      </c>
      <c r="K4971" t="str">
        <f>VLOOKUP($J4971,Mapping!$AB$3:$AC$475,2,0)</f>
        <v>Colorado Springs</v>
      </c>
      <c r="L4971" t="str">
        <f>VLOOKUP($K4971,Mapping!$AF$3:$AG$475,2,0)</f>
        <v>Colorado</v>
      </c>
      <c r="M4971" t="str">
        <f>VLOOKUP($L4971,Mapping!$AI$3:$AJ$48,2,0)</f>
        <v>United States</v>
      </c>
      <c r="N4971" t="str">
        <f>VLOOKUP($L4971,Mapping!$AI$3:$AK$48,3,0)</f>
        <v>West</v>
      </c>
      <c r="O4971" t="str">
        <f>VLOOKUP(Table1[[#This Row],[Column1]],Mapping!$AM$8:$AN$11,2,0)</f>
        <v>Office Supplies</v>
      </c>
      <c r="P4971" t="str">
        <f>VLOOKUP(Table1[[#This Row],[Column3]],Mapping!$AP$5:$AQ$22,2,0)</f>
        <v>Art</v>
      </c>
      <c r="Q4971">
        <v>63.488</v>
      </c>
      <c r="R4971">
        <v>4</v>
      </c>
      <c r="S4971">
        <v>4.7616000000000014</v>
      </c>
    </row>
    <row r="4972" spans="1:19" x14ac:dyDescent="0.35">
      <c r="A4972">
        <v>1934</v>
      </c>
      <c r="B4972" t="s">
        <v>2127</v>
      </c>
      <c r="C4972" t="s">
        <v>353</v>
      </c>
      <c r="D4972" t="str">
        <f>MID(Table1[[#This Row],[Product ID]],5,2)</f>
        <v>BI</v>
      </c>
      <c r="E4972" t="str">
        <f>LEFT(Table1[[#This Row],[Product ID]],3)</f>
        <v>OFF</v>
      </c>
      <c r="F4972" s="10" t="e">
        <f>VLOOKUP(Table1[[#This Row],[Order ID]],Mapping!H4972:J12763,3,0)</f>
        <v>#N/A</v>
      </c>
      <c r="G4972" s="10" t="e">
        <f>VLOOKUP(Table1[[#This Row],[Order ID]],Mapping!H4972:K12763,4,0)</f>
        <v>#N/A</v>
      </c>
      <c r="H4972" t="str">
        <f>INDEX(Mapping!$B$2:$T$7793,MATCH(Data!$A4972,Mapping!$B$3:$B$7793,0),MATCH(Data!$H$1,Mapping!$B$2:$T$2,0))</f>
        <v>Second Class</v>
      </c>
      <c r="I4972" t="str">
        <f>INDEX(Mapping!$B$2:$T$7793,MATCH(Data!$A4972,Mapping!$B$3:$B$7793,0),MATCH(Data!$I$1,Mapping!$B$2:$T$2,0))</f>
        <v>Consumer</v>
      </c>
      <c r="J4972">
        <f>VLOOKUP($A4972,Mapping!$X$3:$Y$7793,2,0)</f>
        <v>10009</v>
      </c>
      <c r="K4972" t="str">
        <f>VLOOKUP($J4972,Mapping!$AB$3:$AC$475,2,0)</f>
        <v>Saint Paul</v>
      </c>
      <c r="L4972" t="str">
        <f>VLOOKUP($K4972,Mapping!$AF$3:$AG$475,2,0)</f>
        <v>Minnesota</v>
      </c>
      <c r="M4972" t="str">
        <f>VLOOKUP($L4972,Mapping!$AI$3:$AJ$48,2,0)</f>
        <v>United States</v>
      </c>
      <c r="N4972" t="str">
        <f>VLOOKUP($L4972,Mapping!$AI$3:$AK$48,3,0)</f>
        <v>Central</v>
      </c>
      <c r="O4972" t="str">
        <f>VLOOKUP(Table1[[#This Row],[Column1]],Mapping!$AM$8:$AN$11,2,0)</f>
        <v>Office Supplies</v>
      </c>
      <c r="P4972" t="str">
        <f>VLOOKUP(Table1[[#This Row],[Column3]],Mapping!$AP$5:$AQ$22,2,0)</f>
        <v>Binders</v>
      </c>
      <c r="Q4972">
        <v>83.920000000000016</v>
      </c>
      <c r="R4972">
        <v>5</v>
      </c>
      <c r="S4972">
        <v>29.371999999999993</v>
      </c>
    </row>
    <row r="4973" spans="1:19" x14ac:dyDescent="0.35">
      <c r="A4973">
        <v>1935</v>
      </c>
      <c r="B4973" t="s">
        <v>2127</v>
      </c>
      <c r="C4973" t="s">
        <v>2128</v>
      </c>
      <c r="D4973" t="str">
        <f>MID(Table1[[#This Row],[Product ID]],5,2)</f>
        <v>BI</v>
      </c>
      <c r="E4973" t="str">
        <f>LEFT(Table1[[#This Row],[Product ID]],3)</f>
        <v>OFF</v>
      </c>
      <c r="F4973" s="10" t="e">
        <f>VLOOKUP(Table1[[#This Row],[Order ID]],Mapping!H4973:J12764,3,0)</f>
        <v>#N/A</v>
      </c>
      <c r="G4973" s="10" t="e">
        <f>VLOOKUP(Table1[[#This Row],[Order ID]],Mapping!H4973:K12764,4,0)</f>
        <v>#N/A</v>
      </c>
      <c r="H4973" t="str">
        <f>INDEX(Mapping!$B$2:$T$7793,MATCH(Data!$A4973,Mapping!$B$3:$B$7793,0),MATCH(Data!$H$1,Mapping!$B$2:$T$2,0))</f>
        <v>Standard Class</v>
      </c>
      <c r="I4973" t="str">
        <f>INDEX(Mapping!$B$2:$T$7793,MATCH(Data!$A4973,Mapping!$B$3:$B$7793,0),MATCH(Data!$I$1,Mapping!$B$2:$T$2,0))</f>
        <v>Consumer</v>
      </c>
      <c r="J4973">
        <f>VLOOKUP($A4973,Mapping!$X$3:$Y$7793,2,0)</f>
        <v>10009</v>
      </c>
      <c r="K4973" t="str">
        <f>VLOOKUP($J4973,Mapping!$AB$3:$AC$475,2,0)</f>
        <v>Saint Paul</v>
      </c>
      <c r="L4973" t="str">
        <f>VLOOKUP($K4973,Mapping!$AF$3:$AG$475,2,0)</f>
        <v>Minnesota</v>
      </c>
      <c r="M4973" t="str">
        <f>VLOOKUP($L4973,Mapping!$AI$3:$AJ$48,2,0)</f>
        <v>United States</v>
      </c>
      <c r="N4973" t="str">
        <f>VLOOKUP($L4973,Mapping!$AI$3:$AK$48,3,0)</f>
        <v>Central</v>
      </c>
      <c r="O4973" t="str">
        <f>VLOOKUP(Table1[[#This Row],[Column1]],Mapping!$AM$8:$AN$11,2,0)</f>
        <v>Office Supplies</v>
      </c>
      <c r="P4973" t="str">
        <f>VLOOKUP(Table1[[#This Row],[Column3]],Mapping!$AP$5:$AQ$22,2,0)</f>
        <v>Binders</v>
      </c>
      <c r="Q4973">
        <v>14.624000000000002</v>
      </c>
      <c r="R4973">
        <v>2</v>
      </c>
      <c r="S4973">
        <v>5.1183999999999994</v>
      </c>
    </row>
    <row r="4974" spans="1:19" x14ac:dyDescent="0.35">
      <c r="A4974">
        <v>1936</v>
      </c>
      <c r="B4974" t="s">
        <v>2127</v>
      </c>
      <c r="C4974" t="s">
        <v>1082</v>
      </c>
      <c r="D4974" t="str">
        <f>MID(Table1[[#This Row],[Product ID]],5,2)</f>
        <v>PH</v>
      </c>
      <c r="E4974" t="str">
        <f>LEFT(Table1[[#This Row],[Product ID]],3)</f>
        <v>TEC</v>
      </c>
      <c r="F4974" s="10" t="e">
        <f>VLOOKUP(Table1[[#This Row],[Order ID]],Mapping!H4974:J12765,3,0)</f>
        <v>#N/A</v>
      </c>
      <c r="G4974" s="10" t="e">
        <f>VLOOKUP(Table1[[#This Row],[Order ID]],Mapping!H4974:K12765,4,0)</f>
        <v>#N/A</v>
      </c>
      <c r="H4974" t="str">
        <f>INDEX(Mapping!$B$2:$T$7793,MATCH(Data!$A4974,Mapping!$B$3:$B$7793,0),MATCH(Data!$H$1,Mapping!$B$2:$T$2,0))</f>
        <v>Standard Class</v>
      </c>
      <c r="I4974" t="str">
        <f>INDEX(Mapping!$B$2:$T$7793,MATCH(Data!$A4974,Mapping!$B$3:$B$7793,0),MATCH(Data!$I$1,Mapping!$B$2:$T$2,0))</f>
        <v>Consumer</v>
      </c>
      <c r="J4974">
        <f>VLOOKUP($A4974,Mapping!$X$3:$Y$7793,2,0)</f>
        <v>10009</v>
      </c>
      <c r="K4974" t="str">
        <f>VLOOKUP($J4974,Mapping!$AB$3:$AC$475,2,0)</f>
        <v>Saint Paul</v>
      </c>
      <c r="L4974" t="str">
        <f>VLOOKUP($K4974,Mapping!$AF$3:$AG$475,2,0)</f>
        <v>Minnesota</v>
      </c>
      <c r="M4974" t="str">
        <f>VLOOKUP($L4974,Mapping!$AI$3:$AJ$48,2,0)</f>
        <v>United States</v>
      </c>
      <c r="N4974" t="str">
        <f>VLOOKUP($L4974,Mapping!$AI$3:$AK$48,3,0)</f>
        <v>Central</v>
      </c>
      <c r="O4974" t="str">
        <f>VLOOKUP(Table1[[#This Row],[Column1]],Mapping!$AM$8:$AN$11,2,0)</f>
        <v>Technology</v>
      </c>
      <c r="P4974" t="str">
        <f>VLOOKUP(Table1[[#This Row],[Column3]],Mapping!$AP$5:$AQ$22,2,0)</f>
        <v>Phones</v>
      </c>
      <c r="Q4974">
        <v>136.99</v>
      </c>
      <c r="R4974">
        <v>1</v>
      </c>
      <c r="S4974">
        <v>36.987300000000005</v>
      </c>
    </row>
    <row r="4975" spans="1:19" x14ac:dyDescent="0.35">
      <c r="A4975">
        <v>1937</v>
      </c>
      <c r="B4975" t="s">
        <v>2127</v>
      </c>
      <c r="C4975" t="s">
        <v>477</v>
      </c>
      <c r="D4975" t="str">
        <f>MID(Table1[[#This Row],[Product ID]],5,2)</f>
        <v>LA</v>
      </c>
      <c r="E4975" t="str">
        <f>LEFT(Table1[[#This Row],[Product ID]],3)</f>
        <v>OFF</v>
      </c>
      <c r="F4975" s="10" t="e">
        <f>VLOOKUP(Table1[[#This Row],[Order ID]],Mapping!H4975:J12766,3,0)</f>
        <v>#N/A</v>
      </c>
      <c r="G4975" s="10" t="e">
        <f>VLOOKUP(Table1[[#This Row],[Order ID]],Mapping!H4975:K12766,4,0)</f>
        <v>#N/A</v>
      </c>
      <c r="H4975" t="str">
        <f>INDEX(Mapping!$B$2:$T$7793,MATCH(Data!$A4975,Mapping!$B$3:$B$7793,0),MATCH(Data!$H$1,Mapping!$B$2:$T$2,0))</f>
        <v>Standard Class</v>
      </c>
      <c r="I4975" t="str">
        <f>INDEX(Mapping!$B$2:$T$7793,MATCH(Data!$A4975,Mapping!$B$3:$B$7793,0),MATCH(Data!$I$1,Mapping!$B$2:$T$2,0))</f>
        <v>Consumer</v>
      </c>
      <c r="J4975">
        <f>VLOOKUP($A4975,Mapping!$X$3:$Y$7793,2,0)</f>
        <v>10009</v>
      </c>
      <c r="K4975" t="str">
        <f>VLOOKUP($J4975,Mapping!$AB$3:$AC$475,2,0)</f>
        <v>Saint Paul</v>
      </c>
      <c r="L4975" t="str">
        <f>VLOOKUP($K4975,Mapping!$AF$3:$AG$475,2,0)</f>
        <v>Minnesota</v>
      </c>
      <c r="M4975" t="str">
        <f>VLOOKUP($L4975,Mapping!$AI$3:$AJ$48,2,0)</f>
        <v>United States</v>
      </c>
      <c r="N4975" t="str">
        <f>VLOOKUP($L4975,Mapping!$AI$3:$AK$48,3,0)</f>
        <v>Central</v>
      </c>
      <c r="O4975" t="str">
        <f>VLOOKUP(Table1[[#This Row],[Column1]],Mapping!$AM$8:$AN$11,2,0)</f>
        <v>Office Supplies</v>
      </c>
      <c r="P4975" t="str">
        <f>VLOOKUP(Table1[[#This Row],[Column3]],Mapping!$AP$5:$AQ$22,2,0)</f>
        <v>Labels</v>
      </c>
      <c r="Q4975">
        <v>3.15</v>
      </c>
      <c r="R4975">
        <v>1</v>
      </c>
      <c r="S4975">
        <v>1.512</v>
      </c>
    </row>
    <row r="4976" spans="1:19" x14ac:dyDescent="0.35">
      <c r="A4976">
        <v>4389</v>
      </c>
      <c r="B4976" t="s">
        <v>3842</v>
      </c>
      <c r="C4976" t="s">
        <v>2300</v>
      </c>
      <c r="D4976" t="str">
        <f>MID(Table1[[#This Row],[Product ID]],5,2)</f>
        <v>LA</v>
      </c>
      <c r="E4976" t="str">
        <f>LEFT(Table1[[#This Row],[Product ID]],3)</f>
        <v>OFF</v>
      </c>
      <c r="F4976" s="10" t="e">
        <f>VLOOKUP(Table1[[#This Row],[Order ID]],Mapping!H4976:J12767,3,0)</f>
        <v>#N/A</v>
      </c>
      <c r="G4976" s="10" t="e">
        <f>VLOOKUP(Table1[[#This Row],[Order ID]],Mapping!H4976:K12767,4,0)</f>
        <v>#N/A</v>
      </c>
      <c r="H4976" t="str">
        <f>INDEX(Mapping!$B$2:$T$7793,MATCH(Data!$A4976,Mapping!$B$3:$B$7793,0),MATCH(Data!$H$1,Mapping!$B$2:$T$2,0))</f>
        <v>Second Class</v>
      </c>
      <c r="I4976" t="str">
        <f>INDEX(Mapping!$B$2:$T$7793,MATCH(Data!$A4976,Mapping!$B$3:$B$7793,0),MATCH(Data!$I$1,Mapping!$B$2:$T$2,0))</f>
        <v>Home Office</v>
      </c>
      <c r="J4976">
        <f>VLOOKUP($A4976,Mapping!$X$3:$Y$7793,2,0)</f>
        <v>33180</v>
      </c>
      <c r="K4976" t="str">
        <f>VLOOKUP($J4976,Mapping!$AB$3:$AC$475,2,0)</f>
        <v>Green Bay</v>
      </c>
      <c r="L4976" t="str">
        <f>VLOOKUP($K4976,Mapping!$AF$3:$AG$475,2,0)</f>
        <v>Wisconsin</v>
      </c>
      <c r="M4976" t="str">
        <f>VLOOKUP($L4976,Mapping!$AI$3:$AJ$48,2,0)</f>
        <v>United States</v>
      </c>
      <c r="N4976" t="str">
        <f>VLOOKUP($L4976,Mapping!$AI$3:$AK$48,3,0)</f>
        <v>Central</v>
      </c>
      <c r="O4976" t="str">
        <f>VLOOKUP(Table1[[#This Row],[Column1]],Mapping!$AM$8:$AN$11,2,0)</f>
        <v>Office Supplies</v>
      </c>
      <c r="P4976" t="str">
        <f>VLOOKUP(Table1[[#This Row],[Column3]],Mapping!$AP$5:$AQ$22,2,0)</f>
        <v>Labels</v>
      </c>
      <c r="Q4976">
        <v>13.872000000000002</v>
      </c>
      <c r="R4976">
        <v>6</v>
      </c>
      <c r="S4976">
        <v>4.6818000000000008</v>
      </c>
    </row>
    <row r="4977" spans="1:19" x14ac:dyDescent="0.35">
      <c r="A4977">
        <v>4390</v>
      </c>
      <c r="B4977" t="s">
        <v>3842</v>
      </c>
      <c r="C4977" t="s">
        <v>3843</v>
      </c>
      <c r="D4977" t="str">
        <f>MID(Table1[[#This Row],[Product ID]],5,2)</f>
        <v>CH</v>
      </c>
      <c r="E4977" t="str">
        <f>LEFT(Table1[[#This Row],[Product ID]],3)</f>
        <v>FUR</v>
      </c>
      <c r="F4977" s="10" t="e">
        <f>VLOOKUP(Table1[[#This Row],[Order ID]],Mapping!H4977:J12768,3,0)</f>
        <v>#N/A</v>
      </c>
      <c r="G4977" s="10" t="e">
        <f>VLOOKUP(Table1[[#This Row],[Order ID]],Mapping!H4977:K12768,4,0)</f>
        <v>#N/A</v>
      </c>
      <c r="H4977" t="str">
        <f>INDEX(Mapping!$B$2:$T$7793,MATCH(Data!$A4977,Mapping!$B$3:$B$7793,0),MATCH(Data!$H$1,Mapping!$B$2:$T$2,0))</f>
        <v>Standard Class</v>
      </c>
      <c r="I4977" t="str">
        <f>INDEX(Mapping!$B$2:$T$7793,MATCH(Data!$A4977,Mapping!$B$3:$B$7793,0),MATCH(Data!$I$1,Mapping!$B$2:$T$2,0))</f>
        <v>Corporate</v>
      </c>
      <c r="J4977">
        <f>VLOOKUP($A4977,Mapping!$X$3:$Y$7793,2,0)</f>
        <v>33180</v>
      </c>
      <c r="K4977" t="str">
        <f>VLOOKUP($J4977,Mapping!$AB$3:$AC$475,2,0)</f>
        <v>Green Bay</v>
      </c>
      <c r="L4977" t="str">
        <f>VLOOKUP($K4977,Mapping!$AF$3:$AG$475,2,0)</f>
        <v>Wisconsin</v>
      </c>
      <c r="M4977" t="str">
        <f>VLOOKUP($L4977,Mapping!$AI$3:$AJ$48,2,0)</f>
        <v>United States</v>
      </c>
      <c r="N4977" t="str">
        <f>VLOOKUP($L4977,Mapping!$AI$3:$AK$48,3,0)</f>
        <v>Central</v>
      </c>
      <c r="O4977" t="str">
        <f>VLOOKUP(Table1[[#This Row],[Column1]],Mapping!$AM$8:$AN$11,2,0)</f>
        <v>Furniture</v>
      </c>
      <c r="P4977" t="str">
        <f>VLOOKUP(Table1[[#This Row],[Column3]],Mapping!$AP$5:$AQ$22,2,0)</f>
        <v>Chairs</v>
      </c>
      <c r="Q4977">
        <v>273.55200000000002</v>
      </c>
      <c r="R4977">
        <v>3</v>
      </c>
      <c r="S4977">
        <v>-13.677599999999998</v>
      </c>
    </row>
    <row r="4978" spans="1:19" x14ac:dyDescent="0.35">
      <c r="A4978">
        <v>5844</v>
      </c>
      <c r="B4978" t="s">
        <v>4678</v>
      </c>
      <c r="C4978" t="s">
        <v>1192</v>
      </c>
      <c r="D4978" t="str">
        <f>MID(Table1[[#This Row],[Product ID]],5,2)</f>
        <v>FU</v>
      </c>
      <c r="E4978" t="str">
        <f>LEFT(Table1[[#This Row],[Product ID]],3)</f>
        <v>FUR</v>
      </c>
      <c r="F4978" s="10">
        <f>VLOOKUP(Table1[[#This Row],[Order ID]],Mapping!H4978:J12769,3,0)</f>
        <v>41955</v>
      </c>
      <c r="G4978" s="10">
        <f>VLOOKUP(Table1[[#This Row],[Order ID]],Mapping!H4978:K12769,4,0)</f>
        <v>41959</v>
      </c>
      <c r="H4978" t="str">
        <f>INDEX(Mapping!$B$2:$T$7793,MATCH(Data!$A4978,Mapping!$B$3:$B$7793,0),MATCH(Data!$H$1,Mapping!$B$2:$T$2,0))</f>
        <v>Standard Class</v>
      </c>
      <c r="I4978" t="str">
        <f>INDEX(Mapping!$B$2:$T$7793,MATCH(Data!$A4978,Mapping!$B$3:$B$7793,0),MATCH(Data!$I$1,Mapping!$B$2:$T$2,0))</f>
        <v>Corporate</v>
      </c>
      <c r="J4978">
        <f>VLOOKUP($A4978,Mapping!$X$3:$Y$7793,2,0)</f>
        <v>90045</v>
      </c>
      <c r="K4978" t="str">
        <f>VLOOKUP($J4978,Mapping!$AB$3:$AC$475,2,0)</f>
        <v>Medina</v>
      </c>
      <c r="L4978" t="str">
        <f>VLOOKUP($K4978,Mapping!$AF$3:$AG$475,2,0)</f>
        <v>Ohio</v>
      </c>
      <c r="M4978" t="str">
        <f>VLOOKUP($L4978,Mapping!$AI$3:$AJ$48,2,0)</f>
        <v>United States</v>
      </c>
      <c r="N4978" t="str">
        <f>VLOOKUP($L4978,Mapping!$AI$3:$AK$48,3,0)</f>
        <v>East</v>
      </c>
      <c r="O4978" t="str">
        <f>VLOOKUP(Table1[[#This Row],[Column1]],Mapping!$AM$8:$AN$11,2,0)</f>
        <v>Furniture</v>
      </c>
      <c r="P4978" t="str">
        <f>VLOOKUP(Table1[[#This Row],[Column3]],Mapping!$AP$5:$AQ$22,2,0)</f>
        <v>Furnishings</v>
      </c>
      <c r="Q4978">
        <v>34.92</v>
      </c>
      <c r="R4978">
        <v>4</v>
      </c>
      <c r="S4978">
        <v>11.872799999999998</v>
      </c>
    </row>
    <row r="4979" spans="1:19" x14ac:dyDescent="0.35">
      <c r="A4979">
        <v>6862</v>
      </c>
      <c r="B4979" t="s">
        <v>5245</v>
      </c>
      <c r="C4979" t="s">
        <v>1987</v>
      </c>
      <c r="D4979" t="str">
        <f>MID(Table1[[#This Row],[Product ID]],5,2)</f>
        <v>PA</v>
      </c>
      <c r="E4979" t="str">
        <f>LEFT(Table1[[#This Row],[Product ID]],3)</f>
        <v>OFF</v>
      </c>
      <c r="F4979" s="10">
        <f>VLOOKUP(Table1[[#This Row],[Order ID]],Mapping!H4979:J12770,3,0)</f>
        <v>41967</v>
      </c>
      <c r="G4979" s="10">
        <f>VLOOKUP(Table1[[#This Row],[Order ID]],Mapping!H4979:K12770,4,0)</f>
        <v>41971</v>
      </c>
      <c r="H4979" t="str">
        <f>INDEX(Mapping!$B$2:$T$7793,MATCH(Data!$A4979,Mapping!$B$3:$B$7793,0),MATCH(Data!$H$1,Mapping!$B$2:$T$2,0))</f>
        <v>First Class</v>
      </c>
      <c r="I4979" t="str">
        <f>INDEX(Mapping!$B$2:$T$7793,MATCH(Data!$A4979,Mapping!$B$3:$B$7793,0),MATCH(Data!$I$1,Mapping!$B$2:$T$2,0))</f>
        <v>Consumer</v>
      </c>
      <c r="J4979">
        <f>VLOOKUP($A4979,Mapping!$X$3:$Y$7793,2,0)</f>
        <v>60623</v>
      </c>
      <c r="K4979" t="str">
        <f>VLOOKUP($J4979,Mapping!$AB$3:$AC$475,2,0)</f>
        <v>Independence</v>
      </c>
      <c r="L4979" t="str">
        <f>VLOOKUP($K4979,Mapping!$AF$3:$AG$475,2,0)</f>
        <v>Missouri</v>
      </c>
      <c r="M4979" t="str">
        <f>VLOOKUP($L4979,Mapping!$AI$3:$AJ$48,2,0)</f>
        <v>United States</v>
      </c>
      <c r="N4979" t="str">
        <f>VLOOKUP($L4979,Mapping!$AI$3:$AK$48,3,0)</f>
        <v>Central</v>
      </c>
      <c r="O4979" t="str">
        <f>VLOOKUP(Table1[[#This Row],[Column1]],Mapping!$AM$8:$AN$11,2,0)</f>
        <v>Office Supplies</v>
      </c>
      <c r="P4979" t="str">
        <f>VLOOKUP(Table1[[#This Row],[Column3]],Mapping!$AP$5:$AQ$22,2,0)</f>
        <v>Paper</v>
      </c>
      <c r="Q4979">
        <v>10.688000000000001</v>
      </c>
      <c r="R4979">
        <v>2</v>
      </c>
      <c r="S4979">
        <v>3.7407999999999997</v>
      </c>
    </row>
    <row r="4980" spans="1:19" x14ac:dyDescent="0.35">
      <c r="A4980">
        <v>4275</v>
      </c>
      <c r="B4980" t="s">
        <v>3773</v>
      </c>
      <c r="C4980" t="s">
        <v>3774</v>
      </c>
      <c r="D4980" t="str">
        <f>MID(Table1[[#This Row],[Product ID]],5,2)</f>
        <v>CH</v>
      </c>
      <c r="E4980" t="str">
        <f>LEFT(Table1[[#This Row],[Product ID]],3)</f>
        <v>FUR</v>
      </c>
      <c r="F4980" s="10" t="e">
        <f>VLOOKUP(Table1[[#This Row],[Order ID]],Mapping!H4980:J12771,3,0)</f>
        <v>#N/A</v>
      </c>
      <c r="G4980" s="10" t="e">
        <f>VLOOKUP(Table1[[#This Row],[Order ID]],Mapping!H4980:K12771,4,0)</f>
        <v>#N/A</v>
      </c>
      <c r="H4980" t="str">
        <f>INDEX(Mapping!$B$2:$T$7793,MATCH(Data!$A4980,Mapping!$B$3:$B$7793,0),MATCH(Data!$H$1,Mapping!$B$2:$T$2,0))</f>
        <v>Standard Class</v>
      </c>
      <c r="I4980" t="str">
        <f>INDEX(Mapping!$B$2:$T$7793,MATCH(Data!$A4980,Mapping!$B$3:$B$7793,0),MATCH(Data!$I$1,Mapping!$B$2:$T$2,0))</f>
        <v>Corporate</v>
      </c>
      <c r="J4980">
        <f>VLOOKUP($A4980,Mapping!$X$3:$Y$7793,2,0)</f>
        <v>33142</v>
      </c>
      <c r="K4980" t="str">
        <f>VLOOKUP($J4980,Mapping!$AB$3:$AC$475,2,0)</f>
        <v>Middletown</v>
      </c>
      <c r="L4980" t="str">
        <f>VLOOKUP($K4980,Mapping!$AF$3:$AG$475,2,0)</f>
        <v>Connecticut</v>
      </c>
      <c r="M4980" t="str">
        <f>VLOOKUP($L4980,Mapping!$AI$3:$AJ$48,2,0)</f>
        <v>United States</v>
      </c>
      <c r="N4980" t="str">
        <f>VLOOKUP($L4980,Mapping!$AI$3:$AK$48,3,0)</f>
        <v>East</v>
      </c>
      <c r="O4980" t="str">
        <f>VLOOKUP(Table1[[#This Row],[Column1]],Mapping!$AM$8:$AN$11,2,0)</f>
        <v>Furniture</v>
      </c>
      <c r="P4980" t="str">
        <f>VLOOKUP(Table1[[#This Row],[Column3]],Mapping!$AP$5:$AQ$22,2,0)</f>
        <v>Chairs</v>
      </c>
      <c r="Q4980">
        <v>419.13599999999997</v>
      </c>
      <c r="R4980">
        <v>4</v>
      </c>
      <c r="S4980">
        <v>-68.1096</v>
      </c>
    </row>
    <row r="4981" spans="1:19" x14ac:dyDescent="0.35">
      <c r="A4981">
        <v>5443</v>
      </c>
      <c r="B4981" t="s">
        <v>4460</v>
      </c>
      <c r="C4981" t="s">
        <v>3389</v>
      </c>
      <c r="D4981" t="str">
        <f>MID(Table1[[#This Row],[Product ID]],5,2)</f>
        <v>PA</v>
      </c>
      <c r="E4981" t="str">
        <f>LEFT(Table1[[#This Row],[Product ID]],3)</f>
        <v>OFF</v>
      </c>
      <c r="F4981" s="10">
        <f>VLOOKUP(Table1[[#This Row],[Order ID]],Mapping!H4981:J12772,3,0)</f>
        <v>41654</v>
      </c>
      <c r="G4981" s="10">
        <f>VLOOKUP(Table1[[#This Row],[Order ID]],Mapping!H4981:K12772,4,0)</f>
        <v>41659</v>
      </c>
      <c r="H4981" t="str">
        <f>INDEX(Mapping!$B$2:$T$7793,MATCH(Data!$A4981,Mapping!$B$3:$B$7793,0),MATCH(Data!$H$1,Mapping!$B$2:$T$2,0))</f>
        <v>Second Class</v>
      </c>
      <c r="I4981" t="str">
        <f>INDEX(Mapping!$B$2:$T$7793,MATCH(Data!$A4981,Mapping!$B$3:$B$7793,0),MATCH(Data!$I$1,Mapping!$B$2:$T$2,0))</f>
        <v>Consumer</v>
      </c>
      <c r="J4981">
        <f>VLOOKUP($A4981,Mapping!$X$3:$Y$7793,2,0)</f>
        <v>90036</v>
      </c>
      <c r="K4981" t="str">
        <f>VLOOKUP($J4981,Mapping!$AB$3:$AC$475,2,0)</f>
        <v>Los Angeles</v>
      </c>
      <c r="L4981" t="str">
        <f>VLOOKUP($K4981,Mapping!$AF$3:$AG$475,2,0)</f>
        <v>California</v>
      </c>
      <c r="M4981" t="str">
        <f>VLOOKUP($L4981,Mapping!$AI$3:$AJ$48,2,0)</f>
        <v>United States</v>
      </c>
      <c r="N4981" t="str">
        <f>VLOOKUP($L4981,Mapping!$AI$3:$AK$48,3,0)</f>
        <v>West</v>
      </c>
      <c r="O4981" t="str">
        <f>VLOOKUP(Table1[[#This Row],[Column1]],Mapping!$AM$8:$AN$11,2,0)</f>
        <v>Office Supplies</v>
      </c>
      <c r="P4981" t="str">
        <f>VLOOKUP(Table1[[#This Row],[Column3]],Mapping!$AP$5:$AQ$22,2,0)</f>
        <v>Paper</v>
      </c>
      <c r="Q4981">
        <v>154.9</v>
      </c>
      <c r="R4981">
        <v>5</v>
      </c>
      <c r="S4981">
        <v>69.704999999999998</v>
      </c>
    </row>
    <row r="4982" spans="1:19" x14ac:dyDescent="0.35">
      <c r="A4982">
        <v>334</v>
      </c>
      <c r="B4982" t="s">
        <v>453</v>
      </c>
      <c r="C4982" t="s">
        <v>454</v>
      </c>
      <c r="D4982" t="str">
        <f>MID(Table1[[#This Row],[Product ID]],5,2)</f>
        <v>FU</v>
      </c>
      <c r="E4982" t="str">
        <f>LEFT(Table1[[#This Row],[Product ID]],3)</f>
        <v>FUR</v>
      </c>
      <c r="F4982" s="10" t="e">
        <f>VLOOKUP(Table1[[#This Row],[Order ID]],Mapping!H4982:J12773,3,0)</f>
        <v>#N/A</v>
      </c>
      <c r="G4982" s="10" t="e">
        <f>VLOOKUP(Table1[[#This Row],[Order ID]],Mapping!H4982:K12773,4,0)</f>
        <v>#N/A</v>
      </c>
      <c r="H4982" t="str">
        <f>INDEX(Mapping!$B$2:$T$7793,MATCH(Data!$A4982,Mapping!$B$3:$B$7793,0),MATCH(Data!$H$1,Mapping!$B$2:$T$2,0))</f>
        <v>Standard Class</v>
      </c>
      <c r="I4982" t="str">
        <f>INDEX(Mapping!$B$2:$T$7793,MATCH(Data!$A4982,Mapping!$B$3:$B$7793,0),MATCH(Data!$I$1,Mapping!$B$2:$T$2,0))</f>
        <v>Corporate</v>
      </c>
      <c r="J4982">
        <f>VLOOKUP($A4982,Mapping!$X$3:$Y$7793,2,0)</f>
        <v>48187</v>
      </c>
      <c r="K4982" t="str">
        <f>VLOOKUP($J4982,Mapping!$AB$3:$AC$475,2,0)</f>
        <v>Marysville</v>
      </c>
      <c r="L4982" t="str">
        <f>VLOOKUP($K4982,Mapping!$AF$3:$AG$475,2,0)</f>
        <v>Washington</v>
      </c>
      <c r="M4982" t="str">
        <f>VLOOKUP($L4982,Mapping!$AI$3:$AJ$48,2,0)</f>
        <v>United States</v>
      </c>
      <c r="N4982" t="str">
        <f>VLOOKUP($L4982,Mapping!$AI$3:$AK$48,3,0)</f>
        <v>West</v>
      </c>
      <c r="O4982" t="str">
        <f>VLOOKUP(Table1[[#This Row],[Column1]],Mapping!$AM$8:$AN$11,2,0)</f>
        <v>Furniture</v>
      </c>
      <c r="P4982" t="str">
        <f>VLOOKUP(Table1[[#This Row],[Column3]],Mapping!$AP$5:$AQ$22,2,0)</f>
        <v>Furnishings</v>
      </c>
      <c r="Q4982">
        <v>28.4</v>
      </c>
      <c r="R4982">
        <v>2</v>
      </c>
      <c r="S4982">
        <v>11.076000000000001</v>
      </c>
    </row>
    <row r="4983" spans="1:19" x14ac:dyDescent="0.35">
      <c r="A4983">
        <v>335</v>
      </c>
      <c r="B4983" t="s">
        <v>453</v>
      </c>
      <c r="C4983" t="s">
        <v>455</v>
      </c>
      <c r="D4983" t="str">
        <f>MID(Table1[[#This Row],[Product ID]],5,2)</f>
        <v>BI</v>
      </c>
      <c r="E4983" t="str">
        <f>LEFT(Table1[[#This Row],[Product ID]],3)</f>
        <v>OFF</v>
      </c>
      <c r="F4983" s="10" t="e">
        <f>VLOOKUP(Table1[[#This Row],[Order ID]],Mapping!H4983:J12774,3,0)</f>
        <v>#N/A</v>
      </c>
      <c r="G4983" s="10" t="e">
        <f>VLOOKUP(Table1[[#This Row],[Order ID]],Mapping!H4983:K12774,4,0)</f>
        <v>#N/A</v>
      </c>
      <c r="H4983" t="str">
        <f>INDEX(Mapping!$B$2:$T$7793,MATCH(Data!$A4983,Mapping!$B$3:$B$7793,0),MATCH(Data!$H$1,Mapping!$B$2:$T$2,0))</f>
        <v>Second Class</v>
      </c>
      <c r="I4983" t="str">
        <f>INDEX(Mapping!$B$2:$T$7793,MATCH(Data!$A4983,Mapping!$B$3:$B$7793,0),MATCH(Data!$I$1,Mapping!$B$2:$T$2,0))</f>
        <v>Corporate</v>
      </c>
      <c r="J4983">
        <f>VLOOKUP($A4983,Mapping!$X$3:$Y$7793,2,0)</f>
        <v>48187</v>
      </c>
      <c r="K4983" t="str">
        <f>VLOOKUP($J4983,Mapping!$AB$3:$AC$475,2,0)</f>
        <v>Marysville</v>
      </c>
      <c r="L4983" t="str">
        <f>VLOOKUP($K4983,Mapping!$AF$3:$AG$475,2,0)</f>
        <v>Washington</v>
      </c>
      <c r="M4983" t="str">
        <f>VLOOKUP($L4983,Mapping!$AI$3:$AJ$48,2,0)</f>
        <v>United States</v>
      </c>
      <c r="N4983" t="str">
        <f>VLOOKUP($L4983,Mapping!$AI$3:$AK$48,3,0)</f>
        <v>West</v>
      </c>
      <c r="O4983" t="str">
        <f>VLOOKUP(Table1[[#This Row],[Column1]],Mapping!$AM$8:$AN$11,2,0)</f>
        <v>Office Supplies</v>
      </c>
      <c r="P4983" t="str">
        <f>VLOOKUP(Table1[[#This Row],[Column3]],Mapping!$AP$5:$AQ$22,2,0)</f>
        <v>Binders</v>
      </c>
      <c r="Q4983">
        <v>287.92</v>
      </c>
      <c r="R4983">
        <v>8</v>
      </c>
      <c r="S4983">
        <v>138.20160000000001</v>
      </c>
    </row>
    <row r="4984" spans="1:19" x14ac:dyDescent="0.35">
      <c r="A4984">
        <v>5385</v>
      </c>
      <c r="B4984" t="s">
        <v>4416</v>
      </c>
      <c r="C4984" t="s">
        <v>408</v>
      </c>
      <c r="D4984" t="str">
        <f>MID(Table1[[#This Row],[Product ID]],5,2)</f>
        <v>BI</v>
      </c>
      <c r="E4984" t="str">
        <f>LEFT(Table1[[#This Row],[Product ID]],3)</f>
        <v>OFF</v>
      </c>
      <c r="F4984" s="10">
        <f>VLOOKUP(Table1[[#This Row],[Order ID]],Mapping!H4984:J12775,3,0)</f>
        <v>41780</v>
      </c>
      <c r="G4984" s="10">
        <f>VLOOKUP(Table1[[#This Row],[Order ID]],Mapping!H4984:K12775,4,0)</f>
        <v>41780</v>
      </c>
      <c r="H4984" t="str">
        <f>INDEX(Mapping!$B$2:$T$7793,MATCH(Data!$A4984,Mapping!$B$3:$B$7793,0),MATCH(Data!$H$1,Mapping!$B$2:$T$2,0))</f>
        <v>Second Class</v>
      </c>
      <c r="I4984" t="str">
        <f>INDEX(Mapping!$B$2:$T$7793,MATCH(Data!$A4984,Mapping!$B$3:$B$7793,0),MATCH(Data!$I$1,Mapping!$B$2:$T$2,0))</f>
        <v>Corporate</v>
      </c>
      <c r="J4984">
        <f>VLOOKUP($A4984,Mapping!$X$3:$Y$7793,2,0)</f>
        <v>48183</v>
      </c>
      <c r="K4984" t="str">
        <f>VLOOKUP($J4984,Mapping!$AB$3:$AC$475,2,0)</f>
        <v>Jefferson City</v>
      </c>
      <c r="L4984" t="str">
        <f>VLOOKUP($K4984,Mapping!$AF$3:$AG$475,2,0)</f>
        <v>Missouri</v>
      </c>
      <c r="M4984" t="str">
        <f>VLOOKUP($L4984,Mapping!$AI$3:$AJ$48,2,0)</f>
        <v>United States</v>
      </c>
      <c r="N4984" t="str">
        <f>VLOOKUP($L4984,Mapping!$AI$3:$AK$48,3,0)</f>
        <v>Central</v>
      </c>
      <c r="O4984" t="str">
        <f>VLOOKUP(Table1[[#This Row],[Column1]],Mapping!$AM$8:$AN$11,2,0)</f>
        <v>Office Supplies</v>
      </c>
      <c r="P4984" t="str">
        <f>VLOOKUP(Table1[[#This Row],[Column3]],Mapping!$AP$5:$AQ$22,2,0)</f>
        <v>Binders</v>
      </c>
      <c r="Q4984">
        <v>41.28</v>
      </c>
      <c r="R4984">
        <v>2</v>
      </c>
      <c r="S4984">
        <v>19.814399999999999</v>
      </c>
    </row>
    <row r="4985" spans="1:19" x14ac:dyDescent="0.35">
      <c r="A4985">
        <v>1330</v>
      </c>
      <c r="B4985" t="s">
        <v>1578</v>
      </c>
      <c r="C4985" t="s">
        <v>1579</v>
      </c>
      <c r="D4985" t="str">
        <f>MID(Table1[[#This Row],[Product ID]],5,2)</f>
        <v>AP</v>
      </c>
      <c r="E4985" t="str">
        <f>LEFT(Table1[[#This Row],[Product ID]],3)</f>
        <v>OFF</v>
      </c>
      <c r="F4985" s="10" t="e">
        <f>VLOOKUP(Table1[[#This Row],[Order ID]],Mapping!H4985:J12776,3,0)</f>
        <v>#N/A</v>
      </c>
      <c r="G4985" s="10" t="e">
        <f>VLOOKUP(Table1[[#This Row],[Order ID]],Mapping!H4985:K12776,4,0)</f>
        <v>#N/A</v>
      </c>
      <c r="H4985" t="str">
        <f>INDEX(Mapping!$B$2:$T$7793,MATCH(Data!$A4985,Mapping!$B$3:$B$7793,0),MATCH(Data!$H$1,Mapping!$B$2:$T$2,0))</f>
        <v>Standard Class</v>
      </c>
      <c r="I4985" t="str">
        <f>INDEX(Mapping!$B$2:$T$7793,MATCH(Data!$A4985,Mapping!$B$3:$B$7793,0),MATCH(Data!$I$1,Mapping!$B$2:$T$2,0))</f>
        <v>Corporate</v>
      </c>
      <c r="J4985">
        <f>VLOOKUP($A4985,Mapping!$X$3:$Y$7793,2,0)</f>
        <v>19143</v>
      </c>
      <c r="K4985" t="str">
        <f>VLOOKUP($J4985,Mapping!$AB$3:$AC$475,2,0)</f>
        <v>Norman</v>
      </c>
      <c r="L4985" t="str">
        <f>VLOOKUP($K4985,Mapping!$AF$3:$AG$475,2,0)</f>
        <v>Oklahoma</v>
      </c>
      <c r="M4985" t="str">
        <f>VLOOKUP($L4985,Mapping!$AI$3:$AJ$48,2,0)</f>
        <v>United States</v>
      </c>
      <c r="N4985" t="str">
        <f>VLOOKUP($L4985,Mapping!$AI$3:$AK$48,3,0)</f>
        <v>Central</v>
      </c>
      <c r="O4985" t="str">
        <f>VLOOKUP(Table1[[#This Row],[Column1]],Mapping!$AM$8:$AN$11,2,0)</f>
        <v>Office Supplies</v>
      </c>
      <c r="P4985" t="str">
        <f>VLOOKUP(Table1[[#This Row],[Column3]],Mapping!$AP$5:$AQ$22,2,0)</f>
        <v>Appliances</v>
      </c>
      <c r="Q4985">
        <v>99.28</v>
      </c>
      <c r="R4985">
        <v>2</v>
      </c>
      <c r="S4985">
        <v>12.409999999999989</v>
      </c>
    </row>
    <row r="4986" spans="1:19" x14ac:dyDescent="0.35">
      <c r="A4986">
        <v>1331</v>
      </c>
      <c r="B4986" t="s">
        <v>1578</v>
      </c>
      <c r="C4986" t="s">
        <v>1246</v>
      </c>
      <c r="D4986" t="str">
        <f>MID(Table1[[#This Row],[Product ID]],5,2)</f>
        <v>BI</v>
      </c>
      <c r="E4986" t="str">
        <f>LEFT(Table1[[#This Row],[Product ID]],3)</f>
        <v>OFF</v>
      </c>
      <c r="F4986" s="10" t="e">
        <f>VLOOKUP(Table1[[#This Row],[Order ID]],Mapping!H4986:J12777,3,0)</f>
        <v>#N/A</v>
      </c>
      <c r="G4986" s="10" t="e">
        <f>VLOOKUP(Table1[[#This Row],[Order ID]],Mapping!H4986:K12777,4,0)</f>
        <v>#N/A</v>
      </c>
      <c r="H4986" t="str">
        <f>INDEX(Mapping!$B$2:$T$7793,MATCH(Data!$A4986,Mapping!$B$3:$B$7793,0),MATCH(Data!$H$1,Mapping!$B$2:$T$2,0))</f>
        <v>First Class</v>
      </c>
      <c r="I4986" t="str">
        <f>INDEX(Mapping!$B$2:$T$7793,MATCH(Data!$A4986,Mapping!$B$3:$B$7793,0),MATCH(Data!$I$1,Mapping!$B$2:$T$2,0))</f>
        <v>Corporate</v>
      </c>
      <c r="J4986">
        <f>VLOOKUP($A4986,Mapping!$X$3:$Y$7793,2,0)</f>
        <v>19143</v>
      </c>
      <c r="K4986" t="str">
        <f>VLOOKUP($J4986,Mapping!$AB$3:$AC$475,2,0)</f>
        <v>Norman</v>
      </c>
      <c r="L4986" t="str">
        <f>VLOOKUP($K4986,Mapping!$AF$3:$AG$475,2,0)</f>
        <v>Oklahoma</v>
      </c>
      <c r="M4986" t="str">
        <f>VLOOKUP($L4986,Mapping!$AI$3:$AJ$48,2,0)</f>
        <v>United States</v>
      </c>
      <c r="N4986" t="str">
        <f>VLOOKUP($L4986,Mapping!$AI$3:$AK$48,3,0)</f>
        <v>Central</v>
      </c>
      <c r="O4986" t="str">
        <f>VLOOKUP(Table1[[#This Row],[Column1]],Mapping!$AM$8:$AN$11,2,0)</f>
        <v>Office Supplies</v>
      </c>
      <c r="P4986" t="str">
        <f>VLOOKUP(Table1[[#This Row],[Column3]],Mapping!$AP$5:$AQ$22,2,0)</f>
        <v>Binders</v>
      </c>
      <c r="Q4986">
        <v>1.1880000000000002</v>
      </c>
      <c r="R4986">
        <v>2</v>
      </c>
      <c r="S4986">
        <v>-0.98999999999999977</v>
      </c>
    </row>
    <row r="4987" spans="1:19" x14ac:dyDescent="0.35">
      <c r="A4987">
        <v>1332</v>
      </c>
      <c r="B4987" t="s">
        <v>1578</v>
      </c>
      <c r="C4987" t="s">
        <v>1580</v>
      </c>
      <c r="D4987" t="str">
        <f>MID(Table1[[#This Row],[Product ID]],5,2)</f>
        <v>BI</v>
      </c>
      <c r="E4987" t="str">
        <f>LEFT(Table1[[#This Row],[Product ID]],3)</f>
        <v>OFF</v>
      </c>
      <c r="F4987" s="10" t="e">
        <f>VLOOKUP(Table1[[#This Row],[Order ID]],Mapping!H4987:J12778,3,0)</f>
        <v>#N/A</v>
      </c>
      <c r="G4987" s="10" t="e">
        <f>VLOOKUP(Table1[[#This Row],[Order ID]],Mapping!H4987:K12778,4,0)</f>
        <v>#N/A</v>
      </c>
      <c r="H4987" t="str">
        <f>INDEX(Mapping!$B$2:$T$7793,MATCH(Data!$A4987,Mapping!$B$3:$B$7793,0),MATCH(Data!$H$1,Mapping!$B$2:$T$2,0))</f>
        <v>First Class</v>
      </c>
      <c r="I4987" t="str">
        <f>INDEX(Mapping!$B$2:$T$7793,MATCH(Data!$A4987,Mapping!$B$3:$B$7793,0),MATCH(Data!$I$1,Mapping!$B$2:$T$2,0))</f>
        <v>Corporate</v>
      </c>
      <c r="J4987">
        <f>VLOOKUP($A4987,Mapping!$X$3:$Y$7793,2,0)</f>
        <v>19143</v>
      </c>
      <c r="K4987" t="str">
        <f>VLOOKUP($J4987,Mapping!$AB$3:$AC$475,2,0)</f>
        <v>Norman</v>
      </c>
      <c r="L4987" t="str">
        <f>VLOOKUP($K4987,Mapping!$AF$3:$AG$475,2,0)</f>
        <v>Oklahoma</v>
      </c>
      <c r="M4987" t="str">
        <f>VLOOKUP($L4987,Mapping!$AI$3:$AJ$48,2,0)</f>
        <v>United States</v>
      </c>
      <c r="N4987" t="str">
        <f>VLOOKUP($L4987,Mapping!$AI$3:$AK$48,3,0)</f>
        <v>Central</v>
      </c>
      <c r="O4987" t="str">
        <f>VLOOKUP(Table1[[#This Row],[Column1]],Mapping!$AM$8:$AN$11,2,0)</f>
        <v>Office Supplies</v>
      </c>
      <c r="P4987" t="str">
        <f>VLOOKUP(Table1[[#This Row],[Column3]],Mapping!$AP$5:$AQ$22,2,0)</f>
        <v>Binders</v>
      </c>
      <c r="Q4987">
        <v>7.5180000000000007</v>
      </c>
      <c r="R4987">
        <v>2</v>
      </c>
      <c r="S4987">
        <v>-5.7637999999999998</v>
      </c>
    </row>
    <row r="4988" spans="1:19" x14ac:dyDescent="0.35">
      <c r="A4988">
        <v>6387</v>
      </c>
      <c r="B4988" t="s">
        <v>4973</v>
      </c>
      <c r="C4988" t="s">
        <v>2662</v>
      </c>
      <c r="D4988" t="str">
        <f>MID(Table1[[#This Row],[Product ID]],5,2)</f>
        <v>AC</v>
      </c>
      <c r="E4988" t="str">
        <f>LEFT(Table1[[#This Row],[Product ID]],3)</f>
        <v>TEC</v>
      </c>
      <c r="F4988" s="10">
        <f>VLOOKUP(Table1[[#This Row],[Order ID]],Mapping!H4988:J12779,3,0)</f>
        <v>41996</v>
      </c>
      <c r="G4988" s="10">
        <f>VLOOKUP(Table1[[#This Row],[Order ID]],Mapping!H4988:K12779,4,0)</f>
        <v>41998</v>
      </c>
      <c r="H4988" t="str">
        <f>INDEX(Mapping!$B$2:$T$7793,MATCH(Data!$A4988,Mapping!$B$3:$B$7793,0),MATCH(Data!$H$1,Mapping!$B$2:$T$2,0))</f>
        <v>First Class</v>
      </c>
      <c r="I4988" t="str">
        <f>INDEX(Mapping!$B$2:$T$7793,MATCH(Data!$A4988,Mapping!$B$3:$B$7793,0),MATCH(Data!$I$1,Mapping!$B$2:$T$2,0))</f>
        <v>Home Office</v>
      </c>
      <c r="J4988">
        <f>VLOOKUP($A4988,Mapping!$X$3:$Y$7793,2,0)</f>
        <v>90008</v>
      </c>
      <c r="K4988" t="str">
        <f>VLOOKUP($J4988,Mapping!$AB$3:$AC$475,2,0)</f>
        <v>Rochester Hills</v>
      </c>
      <c r="L4988" t="str">
        <f>VLOOKUP($K4988,Mapping!$AF$3:$AG$475,2,0)</f>
        <v>Michigan</v>
      </c>
      <c r="M4988" t="str">
        <f>VLOOKUP($L4988,Mapping!$AI$3:$AJ$48,2,0)</f>
        <v>United States</v>
      </c>
      <c r="N4988" t="str">
        <f>VLOOKUP($L4988,Mapping!$AI$3:$AK$48,3,0)</f>
        <v>Central</v>
      </c>
      <c r="O4988" t="str">
        <f>VLOOKUP(Table1[[#This Row],[Column1]],Mapping!$AM$8:$AN$11,2,0)</f>
        <v>Technology</v>
      </c>
      <c r="P4988" t="str">
        <f>VLOOKUP(Table1[[#This Row],[Column3]],Mapping!$AP$5:$AQ$22,2,0)</f>
        <v>Accessories</v>
      </c>
      <c r="Q4988">
        <v>474.95</v>
      </c>
      <c r="R4988">
        <v>5</v>
      </c>
      <c r="S4988">
        <v>142.48499999999993</v>
      </c>
    </row>
    <row r="4989" spans="1:19" x14ac:dyDescent="0.35">
      <c r="A4989">
        <v>6635</v>
      </c>
      <c r="B4989" t="s">
        <v>5119</v>
      </c>
      <c r="C4989" t="s">
        <v>3431</v>
      </c>
      <c r="D4989" t="str">
        <f>MID(Table1[[#This Row],[Product ID]],5,2)</f>
        <v>FU</v>
      </c>
      <c r="E4989" t="str">
        <f>LEFT(Table1[[#This Row],[Product ID]],3)</f>
        <v>FUR</v>
      </c>
      <c r="F4989" s="10">
        <f>VLOOKUP(Table1[[#This Row],[Order ID]],Mapping!H4989:J12780,3,0)</f>
        <v>41795</v>
      </c>
      <c r="G4989" s="10">
        <f>VLOOKUP(Table1[[#This Row],[Order ID]],Mapping!H4989:K12780,4,0)</f>
        <v>41798</v>
      </c>
      <c r="H4989" t="str">
        <f>INDEX(Mapping!$B$2:$T$7793,MATCH(Data!$A4989,Mapping!$B$3:$B$7793,0),MATCH(Data!$H$1,Mapping!$B$2:$T$2,0))</f>
        <v>Standard Class</v>
      </c>
      <c r="I4989" t="str">
        <f>INDEX(Mapping!$B$2:$T$7793,MATCH(Data!$A4989,Mapping!$B$3:$B$7793,0),MATCH(Data!$I$1,Mapping!$B$2:$T$2,0))</f>
        <v>Consumer</v>
      </c>
      <c r="J4989">
        <f>VLOOKUP($A4989,Mapping!$X$3:$Y$7793,2,0)</f>
        <v>75034</v>
      </c>
      <c r="K4989" t="str">
        <f>VLOOKUP($J4989,Mapping!$AB$3:$AC$475,2,0)</f>
        <v>Overland Park</v>
      </c>
      <c r="L4989" t="str">
        <f>VLOOKUP($K4989,Mapping!$AF$3:$AG$475,2,0)</f>
        <v>Kansas</v>
      </c>
      <c r="M4989" t="str">
        <f>VLOOKUP($L4989,Mapping!$AI$3:$AJ$48,2,0)</f>
        <v>United States</v>
      </c>
      <c r="N4989" t="str">
        <f>VLOOKUP($L4989,Mapping!$AI$3:$AK$48,3,0)</f>
        <v>Central</v>
      </c>
      <c r="O4989" t="str">
        <f>VLOOKUP(Table1[[#This Row],[Column1]],Mapping!$AM$8:$AN$11,2,0)</f>
        <v>Furniture</v>
      </c>
      <c r="P4989" t="str">
        <f>VLOOKUP(Table1[[#This Row],[Column3]],Mapping!$AP$5:$AQ$22,2,0)</f>
        <v>Furnishings</v>
      </c>
      <c r="Q4989">
        <v>30.336000000000006</v>
      </c>
      <c r="R4989">
        <v>6</v>
      </c>
      <c r="S4989">
        <v>-17.443199999999997</v>
      </c>
    </row>
    <row r="4990" spans="1:19" x14ac:dyDescent="0.35">
      <c r="A4990">
        <v>3386</v>
      </c>
      <c r="B4990" t="s">
        <v>3201</v>
      </c>
      <c r="C4990" t="s">
        <v>3202</v>
      </c>
      <c r="D4990" t="str">
        <f>MID(Table1[[#This Row],[Product ID]],5,2)</f>
        <v>PA</v>
      </c>
      <c r="E4990" t="str">
        <f>LEFT(Table1[[#This Row],[Product ID]],3)</f>
        <v>OFF</v>
      </c>
      <c r="F4990" s="10" t="e">
        <f>VLOOKUP(Table1[[#This Row],[Order ID]],Mapping!H4990:J12781,3,0)</f>
        <v>#N/A</v>
      </c>
      <c r="G4990" s="10" t="e">
        <f>VLOOKUP(Table1[[#This Row],[Order ID]],Mapping!H4990:K12781,4,0)</f>
        <v>#N/A</v>
      </c>
      <c r="H4990" t="str">
        <f>INDEX(Mapping!$B$2:$T$7793,MATCH(Data!$A4990,Mapping!$B$3:$B$7793,0),MATCH(Data!$H$1,Mapping!$B$2:$T$2,0))</f>
        <v>Standard Class</v>
      </c>
      <c r="I4990" t="str">
        <f>INDEX(Mapping!$B$2:$T$7793,MATCH(Data!$A4990,Mapping!$B$3:$B$7793,0),MATCH(Data!$I$1,Mapping!$B$2:$T$2,0))</f>
        <v>Consumer</v>
      </c>
      <c r="J4990">
        <f>VLOOKUP($A4990,Mapping!$X$3:$Y$7793,2,0)</f>
        <v>33012</v>
      </c>
      <c r="K4990" t="str">
        <f>VLOOKUP($J4990,Mapping!$AB$3:$AC$475,2,0)</f>
        <v>Murrieta</v>
      </c>
      <c r="L4990" t="str">
        <f>VLOOKUP($K4990,Mapping!$AF$3:$AG$475,2,0)</f>
        <v>California</v>
      </c>
      <c r="M4990" t="str">
        <f>VLOOKUP($L4990,Mapping!$AI$3:$AJ$48,2,0)</f>
        <v>United States</v>
      </c>
      <c r="N4990" t="str">
        <f>VLOOKUP($L4990,Mapping!$AI$3:$AK$48,3,0)</f>
        <v>West</v>
      </c>
      <c r="O4990" t="str">
        <f>VLOOKUP(Table1[[#This Row],[Column1]],Mapping!$AM$8:$AN$11,2,0)</f>
        <v>Office Supplies</v>
      </c>
      <c r="P4990" t="str">
        <f>VLOOKUP(Table1[[#This Row],[Column3]],Mapping!$AP$5:$AQ$22,2,0)</f>
        <v>Paper</v>
      </c>
      <c r="Q4990">
        <v>15.552000000000003</v>
      </c>
      <c r="R4990">
        <v>3</v>
      </c>
      <c r="S4990">
        <v>5.4432</v>
      </c>
    </row>
    <row r="4991" spans="1:19" x14ac:dyDescent="0.35">
      <c r="A4991">
        <v>3387</v>
      </c>
      <c r="B4991" t="s">
        <v>3201</v>
      </c>
      <c r="C4991" t="s">
        <v>704</v>
      </c>
      <c r="D4991" t="str">
        <f>MID(Table1[[#This Row],[Product ID]],5,2)</f>
        <v>AP</v>
      </c>
      <c r="E4991" t="str">
        <f>LEFT(Table1[[#This Row],[Product ID]],3)</f>
        <v>OFF</v>
      </c>
      <c r="F4991" s="10" t="e">
        <f>VLOOKUP(Table1[[#This Row],[Order ID]],Mapping!H4991:J12782,3,0)</f>
        <v>#N/A</v>
      </c>
      <c r="G4991" s="10" t="e">
        <f>VLOOKUP(Table1[[#This Row],[Order ID]],Mapping!H4991:K12782,4,0)</f>
        <v>#N/A</v>
      </c>
      <c r="H4991" t="str">
        <f>INDEX(Mapping!$B$2:$T$7793,MATCH(Data!$A4991,Mapping!$B$3:$B$7793,0),MATCH(Data!$H$1,Mapping!$B$2:$T$2,0))</f>
        <v>Standard Class</v>
      </c>
      <c r="I4991" t="str">
        <f>INDEX(Mapping!$B$2:$T$7793,MATCH(Data!$A4991,Mapping!$B$3:$B$7793,0),MATCH(Data!$I$1,Mapping!$B$2:$T$2,0))</f>
        <v>Consumer</v>
      </c>
      <c r="J4991">
        <f>VLOOKUP($A4991,Mapping!$X$3:$Y$7793,2,0)</f>
        <v>33012</v>
      </c>
      <c r="K4991" t="str">
        <f>VLOOKUP($J4991,Mapping!$AB$3:$AC$475,2,0)</f>
        <v>Murrieta</v>
      </c>
      <c r="L4991" t="str">
        <f>VLOOKUP($K4991,Mapping!$AF$3:$AG$475,2,0)</f>
        <v>California</v>
      </c>
      <c r="M4991" t="str">
        <f>VLOOKUP($L4991,Mapping!$AI$3:$AJ$48,2,0)</f>
        <v>United States</v>
      </c>
      <c r="N4991" t="str">
        <f>VLOOKUP($L4991,Mapping!$AI$3:$AK$48,3,0)</f>
        <v>West</v>
      </c>
      <c r="O4991" t="str">
        <f>VLOOKUP(Table1[[#This Row],[Column1]],Mapping!$AM$8:$AN$11,2,0)</f>
        <v>Office Supplies</v>
      </c>
      <c r="P4991" t="str">
        <f>VLOOKUP(Table1[[#This Row],[Column3]],Mapping!$AP$5:$AQ$22,2,0)</f>
        <v>Appliances</v>
      </c>
      <c r="Q4991">
        <v>17.920000000000002</v>
      </c>
      <c r="R4991">
        <v>5</v>
      </c>
      <c r="S4991">
        <v>1.1200000000000001</v>
      </c>
    </row>
    <row r="4992" spans="1:19" x14ac:dyDescent="0.35">
      <c r="A4992">
        <v>3295</v>
      </c>
      <c r="B4992" t="s">
        <v>3136</v>
      </c>
      <c r="C4992" t="s">
        <v>3137</v>
      </c>
      <c r="D4992" t="str">
        <f>MID(Table1[[#This Row],[Product ID]],5,2)</f>
        <v>BO</v>
      </c>
      <c r="E4992" t="str">
        <f>LEFT(Table1[[#This Row],[Product ID]],3)</f>
        <v>FUR</v>
      </c>
      <c r="F4992" s="10" t="e">
        <f>VLOOKUP(Table1[[#This Row],[Order ID]],Mapping!H4992:J12783,3,0)</f>
        <v>#N/A</v>
      </c>
      <c r="G4992" s="10" t="e">
        <f>VLOOKUP(Table1[[#This Row],[Order ID]],Mapping!H4992:K12783,4,0)</f>
        <v>#N/A</v>
      </c>
      <c r="H4992" t="str">
        <f>INDEX(Mapping!$B$2:$T$7793,MATCH(Data!$A4992,Mapping!$B$3:$B$7793,0),MATCH(Data!$H$1,Mapping!$B$2:$T$2,0))</f>
        <v>Standard Class</v>
      </c>
      <c r="I4992" t="str">
        <f>INDEX(Mapping!$B$2:$T$7793,MATCH(Data!$A4992,Mapping!$B$3:$B$7793,0),MATCH(Data!$I$1,Mapping!$B$2:$T$2,0))</f>
        <v>Corporate</v>
      </c>
      <c r="J4992">
        <f>VLOOKUP($A4992,Mapping!$X$3:$Y$7793,2,0)</f>
        <v>94110</v>
      </c>
      <c r="K4992" t="str">
        <f>VLOOKUP($J4992,Mapping!$AB$3:$AC$475,2,0)</f>
        <v>Tucson</v>
      </c>
      <c r="L4992" t="str">
        <f>VLOOKUP($K4992,Mapping!$AF$3:$AG$475,2,0)</f>
        <v>Arizona</v>
      </c>
      <c r="M4992" t="str">
        <f>VLOOKUP($L4992,Mapping!$AI$3:$AJ$48,2,0)</f>
        <v>United States</v>
      </c>
      <c r="N4992" t="str">
        <f>VLOOKUP($L4992,Mapping!$AI$3:$AK$48,3,0)</f>
        <v>West</v>
      </c>
      <c r="O4992" t="str">
        <f>VLOOKUP(Table1[[#This Row],[Column1]],Mapping!$AM$8:$AN$11,2,0)</f>
        <v>Furniture</v>
      </c>
      <c r="P4992" t="str">
        <f>VLOOKUP(Table1[[#This Row],[Column3]],Mapping!$AP$5:$AQ$22,2,0)</f>
        <v>Bookcases</v>
      </c>
      <c r="Q4992">
        <v>482.66399999999999</v>
      </c>
      <c r="R4992">
        <v>8</v>
      </c>
      <c r="S4992">
        <v>85.175999999999974</v>
      </c>
    </row>
    <row r="4993" spans="1:19" x14ac:dyDescent="0.35">
      <c r="A4993">
        <v>3296</v>
      </c>
      <c r="B4993" t="s">
        <v>3136</v>
      </c>
      <c r="C4993" t="s">
        <v>3138</v>
      </c>
      <c r="D4993" t="str">
        <f>MID(Table1[[#This Row],[Product ID]],5,2)</f>
        <v>MA</v>
      </c>
      <c r="E4993" t="str">
        <f>LEFT(Table1[[#This Row],[Product ID]],3)</f>
        <v>TEC</v>
      </c>
      <c r="F4993" s="10" t="e">
        <f>VLOOKUP(Table1[[#This Row],[Order ID]],Mapping!H4993:J12784,3,0)</f>
        <v>#N/A</v>
      </c>
      <c r="G4993" s="10" t="e">
        <f>VLOOKUP(Table1[[#This Row],[Order ID]],Mapping!H4993:K12784,4,0)</f>
        <v>#N/A</v>
      </c>
      <c r="H4993" t="str">
        <f>INDEX(Mapping!$B$2:$T$7793,MATCH(Data!$A4993,Mapping!$B$3:$B$7793,0),MATCH(Data!$H$1,Mapping!$B$2:$T$2,0))</f>
        <v>First Class</v>
      </c>
      <c r="I4993" t="str">
        <f>INDEX(Mapping!$B$2:$T$7793,MATCH(Data!$A4993,Mapping!$B$3:$B$7793,0),MATCH(Data!$I$1,Mapping!$B$2:$T$2,0))</f>
        <v>Corporate</v>
      </c>
      <c r="J4993">
        <f>VLOOKUP($A4993,Mapping!$X$3:$Y$7793,2,0)</f>
        <v>94110</v>
      </c>
      <c r="K4993" t="str">
        <f>VLOOKUP($J4993,Mapping!$AB$3:$AC$475,2,0)</f>
        <v>Tucson</v>
      </c>
      <c r="L4993" t="str">
        <f>VLOOKUP($K4993,Mapping!$AF$3:$AG$475,2,0)</f>
        <v>Arizona</v>
      </c>
      <c r="M4993" t="str">
        <f>VLOOKUP($L4993,Mapping!$AI$3:$AJ$48,2,0)</f>
        <v>United States</v>
      </c>
      <c r="N4993" t="str">
        <f>VLOOKUP($L4993,Mapping!$AI$3:$AK$48,3,0)</f>
        <v>West</v>
      </c>
      <c r="O4993" t="str">
        <f>VLOOKUP(Table1[[#This Row],[Column1]],Mapping!$AM$8:$AN$11,2,0)</f>
        <v>Technology</v>
      </c>
      <c r="P4993" t="str">
        <f>VLOOKUP(Table1[[#This Row],[Column3]],Mapping!$AP$5:$AQ$22,2,0)</f>
        <v>Machines</v>
      </c>
      <c r="Q4993">
        <v>4799.9839999999995</v>
      </c>
      <c r="R4993">
        <v>2</v>
      </c>
      <c r="S4993">
        <v>359.99879999999962</v>
      </c>
    </row>
    <row r="4994" spans="1:19" x14ac:dyDescent="0.35">
      <c r="A4994">
        <v>2137</v>
      </c>
      <c r="B4994" t="s">
        <v>2301</v>
      </c>
      <c r="C4994" t="s">
        <v>1813</v>
      </c>
      <c r="D4994" t="str">
        <f>MID(Table1[[#This Row],[Product ID]],5,2)</f>
        <v>PH</v>
      </c>
      <c r="E4994" t="str">
        <f>LEFT(Table1[[#This Row],[Product ID]],3)</f>
        <v>TEC</v>
      </c>
      <c r="F4994" s="10" t="e">
        <f>VLOOKUP(Table1[[#This Row],[Order ID]],Mapping!H4994:J12785,3,0)</f>
        <v>#N/A</v>
      </c>
      <c r="G4994" s="10" t="e">
        <f>VLOOKUP(Table1[[#This Row],[Order ID]],Mapping!H4994:K12785,4,0)</f>
        <v>#N/A</v>
      </c>
      <c r="H4994" t="str">
        <f>INDEX(Mapping!$B$2:$T$7793,MATCH(Data!$A4994,Mapping!$B$3:$B$7793,0),MATCH(Data!$H$1,Mapping!$B$2:$T$2,0))</f>
        <v>Standard Class</v>
      </c>
      <c r="I4994" t="str">
        <f>INDEX(Mapping!$B$2:$T$7793,MATCH(Data!$A4994,Mapping!$B$3:$B$7793,0),MATCH(Data!$I$1,Mapping!$B$2:$T$2,0))</f>
        <v>Consumer</v>
      </c>
      <c r="J4994">
        <f>VLOOKUP($A4994,Mapping!$X$3:$Y$7793,2,0)</f>
        <v>19120</v>
      </c>
      <c r="K4994" t="str">
        <f>VLOOKUP($J4994,Mapping!$AB$3:$AC$475,2,0)</f>
        <v>Cincinnati</v>
      </c>
      <c r="L4994" t="str">
        <f>VLOOKUP($K4994,Mapping!$AF$3:$AG$475,2,0)</f>
        <v>Ohio</v>
      </c>
      <c r="M4994" t="str">
        <f>VLOOKUP($L4994,Mapping!$AI$3:$AJ$48,2,0)</f>
        <v>United States</v>
      </c>
      <c r="N4994" t="str">
        <f>VLOOKUP($L4994,Mapping!$AI$3:$AK$48,3,0)</f>
        <v>East</v>
      </c>
      <c r="O4994" t="str">
        <f>VLOOKUP(Table1[[#This Row],[Column1]],Mapping!$AM$8:$AN$11,2,0)</f>
        <v>Technology</v>
      </c>
      <c r="P4994" t="str">
        <f>VLOOKUP(Table1[[#This Row],[Column3]],Mapping!$AP$5:$AQ$22,2,0)</f>
        <v>Phones</v>
      </c>
      <c r="Q4994">
        <v>359.97</v>
      </c>
      <c r="R4994">
        <v>5</v>
      </c>
      <c r="S4994">
        <v>-71.994000000000028</v>
      </c>
    </row>
    <row r="4995" spans="1:19" x14ac:dyDescent="0.35">
      <c r="A4995">
        <v>2138</v>
      </c>
      <c r="B4995" t="s">
        <v>2301</v>
      </c>
      <c r="C4995" t="s">
        <v>2302</v>
      </c>
      <c r="D4995" t="str">
        <f>MID(Table1[[#This Row],[Product ID]],5,2)</f>
        <v>TA</v>
      </c>
      <c r="E4995" t="str">
        <f>LEFT(Table1[[#This Row],[Product ID]],3)</f>
        <v>FUR</v>
      </c>
      <c r="F4995" s="10" t="e">
        <f>VLOOKUP(Table1[[#This Row],[Order ID]],Mapping!H4995:J12786,3,0)</f>
        <v>#N/A</v>
      </c>
      <c r="G4995" s="10" t="e">
        <f>VLOOKUP(Table1[[#This Row],[Order ID]],Mapping!H4995:K12786,4,0)</f>
        <v>#N/A</v>
      </c>
      <c r="H4995" t="str">
        <f>INDEX(Mapping!$B$2:$T$7793,MATCH(Data!$A4995,Mapping!$B$3:$B$7793,0),MATCH(Data!$H$1,Mapping!$B$2:$T$2,0))</f>
        <v>Standard Class</v>
      </c>
      <c r="I4995" t="str">
        <f>INDEX(Mapping!$B$2:$T$7793,MATCH(Data!$A4995,Mapping!$B$3:$B$7793,0),MATCH(Data!$I$1,Mapping!$B$2:$T$2,0))</f>
        <v>Consumer</v>
      </c>
      <c r="J4995">
        <f>VLOOKUP($A4995,Mapping!$X$3:$Y$7793,2,0)</f>
        <v>19120</v>
      </c>
      <c r="K4995" t="str">
        <f>VLOOKUP($J4995,Mapping!$AB$3:$AC$475,2,0)</f>
        <v>Cincinnati</v>
      </c>
      <c r="L4995" t="str">
        <f>VLOOKUP($K4995,Mapping!$AF$3:$AG$475,2,0)</f>
        <v>Ohio</v>
      </c>
      <c r="M4995" t="str">
        <f>VLOOKUP($L4995,Mapping!$AI$3:$AJ$48,2,0)</f>
        <v>United States</v>
      </c>
      <c r="N4995" t="str">
        <f>VLOOKUP($L4995,Mapping!$AI$3:$AK$48,3,0)</f>
        <v>East</v>
      </c>
      <c r="O4995" t="str">
        <f>VLOOKUP(Table1[[#This Row],[Column1]],Mapping!$AM$8:$AN$11,2,0)</f>
        <v>Furniture</v>
      </c>
      <c r="P4995" t="str">
        <f>VLOOKUP(Table1[[#This Row],[Column3]],Mapping!$AP$5:$AQ$22,2,0)</f>
        <v>Tables</v>
      </c>
      <c r="Q4995">
        <v>350.35199999999998</v>
      </c>
      <c r="R4995">
        <v>4</v>
      </c>
      <c r="S4995">
        <v>-140.14079999999996</v>
      </c>
    </row>
    <row r="4996" spans="1:19" x14ac:dyDescent="0.35">
      <c r="A4996">
        <v>2437</v>
      </c>
      <c r="B4996" t="s">
        <v>2538</v>
      </c>
      <c r="C4996" t="s">
        <v>1184</v>
      </c>
      <c r="D4996" t="str">
        <f>MID(Table1[[#This Row],[Product ID]],5,2)</f>
        <v>PH</v>
      </c>
      <c r="E4996" t="str">
        <f>LEFT(Table1[[#This Row],[Product ID]],3)</f>
        <v>TEC</v>
      </c>
      <c r="F4996" s="10" t="e">
        <f>VLOOKUP(Table1[[#This Row],[Order ID]],Mapping!H4996:J12787,3,0)</f>
        <v>#N/A</v>
      </c>
      <c r="G4996" s="10" t="e">
        <f>VLOOKUP(Table1[[#This Row],[Order ID]],Mapping!H4996:K12787,4,0)</f>
        <v>#N/A</v>
      </c>
      <c r="H4996" t="str">
        <f>INDEX(Mapping!$B$2:$T$7793,MATCH(Data!$A4996,Mapping!$B$3:$B$7793,0),MATCH(Data!$H$1,Mapping!$B$2:$T$2,0))</f>
        <v>First Class</v>
      </c>
      <c r="I4996" t="str">
        <f>INDEX(Mapping!$B$2:$T$7793,MATCH(Data!$A4996,Mapping!$B$3:$B$7793,0),MATCH(Data!$I$1,Mapping!$B$2:$T$2,0))</f>
        <v>Corporate</v>
      </c>
      <c r="J4996">
        <f>VLOOKUP($A4996,Mapping!$X$3:$Y$7793,2,0)</f>
        <v>19134</v>
      </c>
      <c r="K4996" t="str">
        <f>VLOOKUP($J4996,Mapping!$AB$3:$AC$475,2,0)</f>
        <v>Detroit</v>
      </c>
      <c r="L4996" t="str">
        <f>VLOOKUP($K4996,Mapping!$AF$3:$AG$475,2,0)</f>
        <v>Michigan</v>
      </c>
      <c r="M4996" t="str">
        <f>VLOOKUP($L4996,Mapping!$AI$3:$AJ$48,2,0)</f>
        <v>United States</v>
      </c>
      <c r="N4996" t="str">
        <f>VLOOKUP($L4996,Mapping!$AI$3:$AK$48,3,0)</f>
        <v>Central</v>
      </c>
      <c r="O4996" t="str">
        <f>VLOOKUP(Table1[[#This Row],[Column1]],Mapping!$AM$8:$AN$11,2,0)</f>
        <v>Technology</v>
      </c>
      <c r="P4996" t="str">
        <f>VLOOKUP(Table1[[#This Row],[Column3]],Mapping!$AP$5:$AQ$22,2,0)</f>
        <v>Phones</v>
      </c>
      <c r="Q4996">
        <v>258.52799999999996</v>
      </c>
      <c r="R4996">
        <v>2</v>
      </c>
      <c r="S4996">
        <v>-47.396800000000013</v>
      </c>
    </row>
    <row r="4997" spans="1:19" x14ac:dyDescent="0.35">
      <c r="A4997">
        <v>4855</v>
      </c>
      <c r="B4997" t="s">
        <v>4113</v>
      </c>
      <c r="C4997" t="s">
        <v>1100</v>
      </c>
      <c r="D4997" t="str">
        <f>MID(Table1[[#This Row],[Product ID]],5,2)</f>
        <v>FA</v>
      </c>
      <c r="E4997" t="str">
        <f>LEFT(Table1[[#This Row],[Product ID]],3)</f>
        <v>OFF</v>
      </c>
      <c r="F4997" s="10" t="e">
        <f>VLOOKUP(Table1[[#This Row],[Order ID]],Mapping!H4997:J12788,3,0)</f>
        <v>#N/A</v>
      </c>
      <c r="G4997" s="10" t="e">
        <f>VLOOKUP(Table1[[#This Row],[Order ID]],Mapping!H4997:K12788,4,0)</f>
        <v>#N/A</v>
      </c>
      <c r="H4997" t="str">
        <f>INDEX(Mapping!$B$2:$T$7793,MATCH(Data!$A4997,Mapping!$B$3:$B$7793,0),MATCH(Data!$H$1,Mapping!$B$2:$T$2,0))</f>
        <v>Standard Class</v>
      </c>
      <c r="I4997" t="str">
        <f>INDEX(Mapping!$B$2:$T$7793,MATCH(Data!$A4997,Mapping!$B$3:$B$7793,0),MATCH(Data!$I$1,Mapping!$B$2:$T$2,0))</f>
        <v>Corporate</v>
      </c>
      <c r="J4997">
        <f>VLOOKUP($A4997,Mapping!$X$3:$Y$7793,2,0)</f>
        <v>98632</v>
      </c>
      <c r="K4997" t="str">
        <f>VLOOKUP($J4997,Mapping!$AB$3:$AC$475,2,0)</f>
        <v>Longmont</v>
      </c>
      <c r="L4997" t="str">
        <f>VLOOKUP($K4997,Mapping!$AF$3:$AG$475,2,0)</f>
        <v>Colorado</v>
      </c>
      <c r="M4997" t="str">
        <f>VLOOKUP($L4997,Mapping!$AI$3:$AJ$48,2,0)</f>
        <v>United States</v>
      </c>
      <c r="N4997" t="str">
        <f>VLOOKUP($L4997,Mapping!$AI$3:$AK$48,3,0)</f>
        <v>West</v>
      </c>
      <c r="O4997" t="str">
        <f>VLOOKUP(Table1[[#This Row],[Column1]],Mapping!$AM$8:$AN$11,2,0)</f>
        <v>Office Supplies</v>
      </c>
      <c r="P4997" t="str">
        <f>VLOOKUP(Table1[[#This Row],[Column3]],Mapping!$AP$5:$AQ$22,2,0)</f>
        <v>Fasteners</v>
      </c>
      <c r="Q4997">
        <v>18.240000000000002</v>
      </c>
      <c r="R4997">
        <v>3</v>
      </c>
      <c r="S4997">
        <v>9.120000000000001</v>
      </c>
    </row>
    <row r="4998" spans="1:19" x14ac:dyDescent="0.35">
      <c r="A4998">
        <v>4856</v>
      </c>
      <c r="B4998" t="s">
        <v>4113</v>
      </c>
      <c r="C4998" t="s">
        <v>627</v>
      </c>
      <c r="D4998" t="str">
        <f>MID(Table1[[#This Row],[Product ID]],5,2)</f>
        <v>AP</v>
      </c>
      <c r="E4998" t="str">
        <f>LEFT(Table1[[#This Row],[Product ID]],3)</f>
        <v>OFF</v>
      </c>
      <c r="F4998" s="10" t="e">
        <f>VLOOKUP(Table1[[#This Row],[Order ID]],Mapping!H4998:J12789,3,0)</f>
        <v>#N/A</v>
      </c>
      <c r="G4998" s="10" t="e">
        <f>VLOOKUP(Table1[[#This Row],[Order ID]],Mapping!H4998:K12789,4,0)</f>
        <v>#N/A</v>
      </c>
      <c r="H4998" t="str">
        <f>INDEX(Mapping!$B$2:$T$7793,MATCH(Data!$A4998,Mapping!$B$3:$B$7793,0),MATCH(Data!$H$1,Mapping!$B$2:$T$2,0))</f>
        <v>Second Class</v>
      </c>
      <c r="I4998" t="str">
        <f>INDEX(Mapping!$B$2:$T$7793,MATCH(Data!$A4998,Mapping!$B$3:$B$7793,0),MATCH(Data!$I$1,Mapping!$B$2:$T$2,0))</f>
        <v>Consumer</v>
      </c>
      <c r="J4998">
        <f>VLOOKUP($A4998,Mapping!$X$3:$Y$7793,2,0)</f>
        <v>98632</v>
      </c>
      <c r="K4998" t="str">
        <f>VLOOKUP($J4998,Mapping!$AB$3:$AC$475,2,0)</f>
        <v>Longmont</v>
      </c>
      <c r="L4998" t="str">
        <f>VLOOKUP($K4998,Mapping!$AF$3:$AG$475,2,0)</f>
        <v>Colorado</v>
      </c>
      <c r="M4998" t="str">
        <f>VLOOKUP($L4998,Mapping!$AI$3:$AJ$48,2,0)</f>
        <v>United States</v>
      </c>
      <c r="N4998" t="str">
        <f>VLOOKUP($L4998,Mapping!$AI$3:$AK$48,3,0)</f>
        <v>West</v>
      </c>
      <c r="O4998" t="str">
        <f>VLOOKUP(Table1[[#This Row],[Column1]],Mapping!$AM$8:$AN$11,2,0)</f>
        <v>Office Supplies</v>
      </c>
      <c r="P4998" t="str">
        <f>VLOOKUP(Table1[[#This Row],[Column3]],Mapping!$AP$5:$AQ$22,2,0)</f>
        <v>Appliances</v>
      </c>
      <c r="Q4998">
        <v>76.12</v>
      </c>
      <c r="R4998">
        <v>2</v>
      </c>
      <c r="S4998">
        <v>22.074799999999996</v>
      </c>
    </row>
    <row r="4999" spans="1:19" x14ac:dyDescent="0.35">
      <c r="A4999">
        <v>2510</v>
      </c>
      <c r="B4999" t="s">
        <v>2596</v>
      </c>
      <c r="C4999" t="s">
        <v>69</v>
      </c>
      <c r="D4999" t="str">
        <f>MID(Table1[[#This Row],[Product ID]],5,2)</f>
        <v>LA</v>
      </c>
      <c r="E4999" t="str">
        <f>LEFT(Table1[[#This Row],[Product ID]],3)</f>
        <v>OFF</v>
      </c>
      <c r="F4999" s="10" t="e">
        <f>VLOOKUP(Table1[[#This Row],[Order ID]],Mapping!H4999:J12790,3,0)</f>
        <v>#N/A</v>
      </c>
      <c r="G4999" s="10" t="e">
        <f>VLOOKUP(Table1[[#This Row],[Order ID]],Mapping!H4999:K12790,4,0)</f>
        <v>#N/A</v>
      </c>
      <c r="H4999" t="str">
        <f>INDEX(Mapping!$B$2:$T$7793,MATCH(Data!$A4999,Mapping!$B$3:$B$7793,0),MATCH(Data!$H$1,Mapping!$B$2:$T$2,0))</f>
        <v>Standard Class</v>
      </c>
      <c r="I4999" t="str">
        <f>INDEX(Mapping!$B$2:$T$7793,MATCH(Data!$A4999,Mapping!$B$3:$B$7793,0),MATCH(Data!$I$1,Mapping!$B$2:$T$2,0))</f>
        <v>Corporate</v>
      </c>
      <c r="J4999">
        <f>VLOOKUP($A4999,Mapping!$X$3:$Y$7793,2,0)</f>
        <v>94403</v>
      </c>
      <c r="K4999" t="str">
        <f>VLOOKUP($J4999,Mapping!$AB$3:$AC$475,2,0)</f>
        <v>Baytown</v>
      </c>
      <c r="L4999" t="str">
        <f>VLOOKUP($K4999,Mapping!$AF$3:$AG$475,2,0)</f>
        <v>Texas</v>
      </c>
      <c r="M4999" t="str">
        <f>VLOOKUP($L4999,Mapping!$AI$3:$AJ$48,2,0)</f>
        <v>United States</v>
      </c>
      <c r="N4999" t="str">
        <f>VLOOKUP($L4999,Mapping!$AI$3:$AK$48,3,0)</f>
        <v>Central</v>
      </c>
      <c r="O4999" t="str">
        <f>VLOOKUP(Table1[[#This Row],[Column1]],Mapping!$AM$8:$AN$11,2,0)</f>
        <v>Office Supplies</v>
      </c>
      <c r="P4999" t="str">
        <f>VLOOKUP(Table1[[#This Row],[Column3]],Mapping!$AP$5:$AQ$22,2,0)</f>
        <v>Labels</v>
      </c>
      <c r="Q4999">
        <v>75.179999999999993</v>
      </c>
      <c r="R4999">
        <v>6</v>
      </c>
      <c r="S4999">
        <v>35.334599999999995</v>
      </c>
    </row>
    <row r="5000" spans="1:19" x14ac:dyDescent="0.35">
      <c r="A5000">
        <v>6981</v>
      </c>
      <c r="B5000" t="s">
        <v>5315</v>
      </c>
      <c r="C5000" t="s">
        <v>2668</v>
      </c>
      <c r="D5000" t="str">
        <f>MID(Table1[[#This Row],[Product ID]],5,2)</f>
        <v>AP</v>
      </c>
      <c r="E5000" t="str">
        <f>LEFT(Table1[[#This Row],[Product ID]],3)</f>
        <v>OFF</v>
      </c>
      <c r="F5000" s="10">
        <f>VLOOKUP(Table1[[#This Row],[Order ID]],Mapping!H5000:J12791,3,0)</f>
        <v>41969</v>
      </c>
      <c r="G5000" s="10">
        <f>VLOOKUP(Table1[[#This Row],[Order ID]],Mapping!H5000:K12791,4,0)</f>
        <v>41974</v>
      </c>
      <c r="H5000" t="str">
        <f>INDEX(Mapping!$B$2:$T$7793,MATCH(Data!$A5000,Mapping!$B$3:$B$7793,0),MATCH(Data!$H$1,Mapping!$B$2:$T$2,0))</f>
        <v>Standard Class</v>
      </c>
      <c r="I5000" t="str">
        <f>INDEX(Mapping!$B$2:$T$7793,MATCH(Data!$A5000,Mapping!$B$3:$B$7793,0),MATCH(Data!$I$1,Mapping!$B$2:$T$2,0))</f>
        <v>Consumer</v>
      </c>
      <c r="J5000">
        <f>VLOOKUP($A5000,Mapping!$X$3:$Y$7793,2,0)</f>
        <v>77070</v>
      </c>
      <c r="K5000" t="str">
        <f>VLOOKUP($J5000,Mapping!$AB$3:$AC$475,2,0)</f>
        <v>Orland Park</v>
      </c>
      <c r="L5000" t="str">
        <f>VLOOKUP($K5000,Mapping!$AF$3:$AG$475,2,0)</f>
        <v>Illinois</v>
      </c>
      <c r="M5000" t="str">
        <f>VLOOKUP($L5000,Mapping!$AI$3:$AJ$48,2,0)</f>
        <v>United States</v>
      </c>
      <c r="N5000" t="str">
        <f>VLOOKUP($L5000,Mapping!$AI$3:$AK$48,3,0)</f>
        <v>Central</v>
      </c>
      <c r="O5000" t="str">
        <f>VLOOKUP(Table1[[#This Row],[Column1]],Mapping!$AM$8:$AN$11,2,0)</f>
        <v>Office Supplies</v>
      </c>
      <c r="P5000" t="str">
        <f>VLOOKUP(Table1[[#This Row],[Column3]],Mapping!$AP$5:$AQ$22,2,0)</f>
        <v>Appliances</v>
      </c>
      <c r="Q5000">
        <v>67.839999999999989</v>
      </c>
      <c r="R5000">
        <v>5</v>
      </c>
      <c r="S5000">
        <v>-179.77600000000001</v>
      </c>
    </row>
    <row r="5001" spans="1:19" x14ac:dyDescent="0.35">
      <c r="A5001">
        <v>6982</v>
      </c>
      <c r="B5001" t="s">
        <v>5315</v>
      </c>
      <c r="C5001" t="s">
        <v>1136</v>
      </c>
      <c r="D5001" t="str">
        <f>MID(Table1[[#This Row],[Product ID]],5,2)</f>
        <v>CH</v>
      </c>
      <c r="E5001" t="str">
        <f>LEFT(Table1[[#This Row],[Product ID]],3)</f>
        <v>FUR</v>
      </c>
      <c r="F5001" s="10">
        <f>VLOOKUP(Table1[[#This Row],[Order ID]],Mapping!H5001:J12792,3,0)</f>
        <v>41969</v>
      </c>
      <c r="G5001" s="10">
        <f>VLOOKUP(Table1[[#This Row],[Order ID]],Mapping!H5001:K12792,4,0)</f>
        <v>41974</v>
      </c>
      <c r="H5001" t="str">
        <f>INDEX(Mapping!$B$2:$T$7793,MATCH(Data!$A5001,Mapping!$B$3:$B$7793,0),MATCH(Data!$H$1,Mapping!$B$2:$T$2,0))</f>
        <v>Standard Class</v>
      </c>
      <c r="I5001" t="str">
        <f>INDEX(Mapping!$B$2:$T$7793,MATCH(Data!$A5001,Mapping!$B$3:$B$7793,0),MATCH(Data!$I$1,Mapping!$B$2:$T$2,0))</f>
        <v>Consumer</v>
      </c>
      <c r="J5001">
        <f>VLOOKUP($A5001,Mapping!$X$3:$Y$7793,2,0)</f>
        <v>77070</v>
      </c>
      <c r="K5001" t="str">
        <f>VLOOKUP($J5001,Mapping!$AB$3:$AC$475,2,0)</f>
        <v>Orland Park</v>
      </c>
      <c r="L5001" t="str">
        <f>VLOOKUP($K5001,Mapping!$AF$3:$AG$475,2,0)</f>
        <v>Illinois</v>
      </c>
      <c r="M5001" t="str">
        <f>VLOOKUP($L5001,Mapping!$AI$3:$AJ$48,2,0)</f>
        <v>United States</v>
      </c>
      <c r="N5001" t="str">
        <f>VLOOKUP($L5001,Mapping!$AI$3:$AK$48,3,0)</f>
        <v>Central</v>
      </c>
      <c r="O5001" t="str">
        <f>VLOOKUP(Table1[[#This Row],[Column1]],Mapping!$AM$8:$AN$11,2,0)</f>
        <v>Furniture</v>
      </c>
      <c r="P5001" t="str">
        <f>VLOOKUP(Table1[[#This Row],[Column3]],Mapping!$AP$5:$AQ$22,2,0)</f>
        <v>Chairs</v>
      </c>
      <c r="Q5001">
        <v>853.92999999999984</v>
      </c>
      <c r="R5001">
        <v>5</v>
      </c>
      <c r="S5001">
        <v>-24.397999999999911</v>
      </c>
    </row>
    <row r="5002" spans="1:19" x14ac:dyDescent="0.35">
      <c r="A5002">
        <v>4617</v>
      </c>
      <c r="B5002" t="s">
        <v>3982</v>
      </c>
      <c r="C5002" t="s">
        <v>1350</v>
      </c>
      <c r="D5002" t="str">
        <f>MID(Table1[[#This Row],[Product ID]],5,2)</f>
        <v>AC</v>
      </c>
      <c r="E5002" t="str">
        <f>LEFT(Table1[[#This Row],[Product ID]],3)</f>
        <v>TEC</v>
      </c>
      <c r="F5002" s="10" t="e">
        <f>VLOOKUP(Table1[[#This Row],[Order ID]],Mapping!H5002:J12793,3,0)</f>
        <v>#N/A</v>
      </c>
      <c r="G5002" s="10" t="e">
        <f>VLOOKUP(Table1[[#This Row],[Order ID]],Mapping!H5002:K12793,4,0)</f>
        <v>#N/A</v>
      </c>
      <c r="H5002" t="str">
        <f>INDEX(Mapping!$B$2:$T$7793,MATCH(Data!$A5002,Mapping!$B$3:$B$7793,0),MATCH(Data!$H$1,Mapping!$B$2:$T$2,0))</f>
        <v>Second Class</v>
      </c>
      <c r="I5002" t="str">
        <f>INDEX(Mapping!$B$2:$T$7793,MATCH(Data!$A5002,Mapping!$B$3:$B$7793,0),MATCH(Data!$I$1,Mapping!$B$2:$T$2,0))</f>
        <v>Corporate</v>
      </c>
      <c r="J5002">
        <f>VLOOKUP($A5002,Mapping!$X$3:$Y$7793,2,0)</f>
        <v>98226</v>
      </c>
      <c r="K5002" t="str">
        <f>VLOOKUP($J5002,Mapping!$AB$3:$AC$475,2,0)</f>
        <v>Maple Grove</v>
      </c>
      <c r="L5002" t="str">
        <f>VLOOKUP($K5002,Mapping!$AF$3:$AG$475,2,0)</f>
        <v>Minnesota</v>
      </c>
      <c r="M5002" t="str">
        <f>VLOOKUP($L5002,Mapping!$AI$3:$AJ$48,2,0)</f>
        <v>United States</v>
      </c>
      <c r="N5002" t="str">
        <f>VLOOKUP($L5002,Mapping!$AI$3:$AK$48,3,0)</f>
        <v>Central</v>
      </c>
      <c r="O5002" t="str">
        <f>VLOOKUP(Table1[[#This Row],[Column1]],Mapping!$AM$8:$AN$11,2,0)</f>
        <v>Technology</v>
      </c>
      <c r="P5002" t="str">
        <f>VLOOKUP(Table1[[#This Row],[Column3]],Mapping!$AP$5:$AQ$22,2,0)</f>
        <v>Accessories</v>
      </c>
      <c r="Q5002">
        <v>1099.5</v>
      </c>
      <c r="R5002">
        <v>10</v>
      </c>
      <c r="S5002">
        <v>362.83500000000004</v>
      </c>
    </row>
    <row r="5003" spans="1:19" x14ac:dyDescent="0.35">
      <c r="A5003">
        <v>6090</v>
      </c>
      <c r="B5003" t="s">
        <v>4820</v>
      </c>
      <c r="C5003" t="s">
        <v>1550</v>
      </c>
      <c r="D5003" t="str">
        <f>MID(Table1[[#This Row],[Product ID]],5,2)</f>
        <v>FA</v>
      </c>
      <c r="E5003" t="str">
        <f>LEFT(Table1[[#This Row],[Product ID]],3)</f>
        <v>OFF</v>
      </c>
      <c r="F5003" s="10">
        <f>VLOOKUP(Table1[[#This Row],[Order ID]],Mapping!H5003:J12794,3,0)</f>
        <v>41666</v>
      </c>
      <c r="G5003" s="10">
        <f>VLOOKUP(Table1[[#This Row],[Order ID]],Mapping!H5003:K12794,4,0)</f>
        <v>41670</v>
      </c>
      <c r="H5003" t="str">
        <f>INDEX(Mapping!$B$2:$T$7793,MATCH(Data!$A5003,Mapping!$B$3:$B$7793,0),MATCH(Data!$H$1,Mapping!$B$2:$T$2,0))</f>
        <v>Second Class</v>
      </c>
      <c r="I5003" t="str">
        <f>INDEX(Mapping!$B$2:$T$7793,MATCH(Data!$A5003,Mapping!$B$3:$B$7793,0),MATCH(Data!$I$1,Mapping!$B$2:$T$2,0))</f>
        <v>Home Office</v>
      </c>
      <c r="J5003">
        <f>VLOOKUP($A5003,Mapping!$X$3:$Y$7793,2,0)</f>
        <v>94109</v>
      </c>
      <c r="K5003" t="str">
        <f>VLOOKUP($J5003,Mapping!$AB$3:$AC$475,2,0)</f>
        <v>Fremont</v>
      </c>
      <c r="L5003" t="str">
        <f>VLOOKUP($K5003,Mapping!$AF$3:$AG$475,2,0)</f>
        <v>Nebraska</v>
      </c>
      <c r="M5003" t="str">
        <f>VLOOKUP($L5003,Mapping!$AI$3:$AJ$48,2,0)</f>
        <v>United States</v>
      </c>
      <c r="N5003" t="str">
        <f>VLOOKUP($L5003,Mapping!$AI$3:$AK$48,3,0)</f>
        <v>Central</v>
      </c>
      <c r="O5003" t="str">
        <f>VLOOKUP(Table1[[#This Row],[Column1]],Mapping!$AM$8:$AN$11,2,0)</f>
        <v>Office Supplies</v>
      </c>
      <c r="P5003" t="str">
        <f>VLOOKUP(Table1[[#This Row],[Column3]],Mapping!$AP$5:$AQ$22,2,0)</f>
        <v>Fasteners</v>
      </c>
      <c r="Q5003">
        <v>11.84</v>
      </c>
      <c r="R5003">
        <v>8</v>
      </c>
      <c r="S5003">
        <v>5.6831999999999994</v>
      </c>
    </row>
    <row r="5004" spans="1:19" x14ac:dyDescent="0.35">
      <c r="A5004">
        <v>2459</v>
      </c>
      <c r="B5004" t="s">
        <v>2553</v>
      </c>
      <c r="C5004" t="s">
        <v>2554</v>
      </c>
      <c r="D5004" t="str">
        <f>MID(Table1[[#This Row],[Product ID]],5,2)</f>
        <v>BI</v>
      </c>
      <c r="E5004" t="str">
        <f>LEFT(Table1[[#This Row],[Product ID]],3)</f>
        <v>OFF</v>
      </c>
      <c r="F5004" s="10" t="e">
        <f>VLOOKUP(Table1[[#This Row],[Order ID]],Mapping!H5004:J12795,3,0)</f>
        <v>#N/A</v>
      </c>
      <c r="G5004" s="10" t="e">
        <f>VLOOKUP(Table1[[#This Row],[Order ID]],Mapping!H5004:K12795,4,0)</f>
        <v>#N/A</v>
      </c>
      <c r="H5004" t="str">
        <f>INDEX(Mapping!$B$2:$T$7793,MATCH(Data!$A5004,Mapping!$B$3:$B$7793,0),MATCH(Data!$H$1,Mapping!$B$2:$T$2,0))</f>
        <v>Standard Class</v>
      </c>
      <c r="I5004" t="str">
        <f>INDEX(Mapping!$B$2:$T$7793,MATCH(Data!$A5004,Mapping!$B$3:$B$7793,0),MATCH(Data!$I$1,Mapping!$B$2:$T$2,0))</f>
        <v>Consumer</v>
      </c>
      <c r="J5004">
        <f>VLOOKUP($A5004,Mapping!$X$3:$Y$7793,2,0)</f>
        <v>55369</v>
      </c>
      <c r="K5004" t="str">
        <f>VLOOKUP($J5004,Mapping!$AB$3:$AC$475,2,0)</f>
        <v>Thornton</v>
      </c>
      <c r="L5004" t="str">
        <f>VLOOKUP($K5004,Mapping!$AF$3:$AG$475,2,0)</f>
        <v>Colorado</v>
      </c>
      <c r="M5004" t="str">
        <f>VLOOKUP($L5004,Mapping!$AI$3:$AJ$48,2,0)</f>
        <v>United States</v>
      </c>
      <c r="N5004" t="str">
        <f>VLOOKUP($L5004,Mapping!$AI$3:$AK$48,3,0)</f>
        <v>West</v>
      </c>
      <c r="O5004" t="str">
        <f>VLOOKUP(Table1[[#This Row],[Column1]],Mapping!$AM$8:$AN$11,2,0)</f>
        <v>Office Supplies</v>
      </c>
      <c r="P5004" t="str">
        <f>VLOOKUP(Table1[[#This Row],[Column3]],Mapping!$AP$5:$AQ$22,2,0)</f>
        <v>Binders</v>
      </c>
      <c r="Q5004">
        <v>735.98</v>
      </c>
      <c r="R5004">
        <v>2</v>
      </c>
      <c r="S5004">
        <v>331.19099999999997</v>
      </c>
    </row>
    <row r="5005" spans="1:19" x14ac:dyDescent="0.35">
      <c r="A5005">
        <v>2568</v>
      </c>
      <c r="B5005" t="s">
        <v>2635</v>
      </c>
      <c r="C5005" t="s">
        <v>1110</v>
      </c>
      <c r="D5005" t="str">
        <f>MID(Table1[[#This Row],[Product ID]],5,2)</f>
        <v>AR</v>
      </c>
      <c r="E5005" t="str">
        <f>LEFT(Table1[[#This Row],[Product ID]],3)</f>
        <v>OFF</v>
      </c>
      <c r="F5005" s="10" t="e">
        <f>VLOOKUP(Table1[[#This Row],[Order ID]],Mapping!H5005:J12796,3,0)</f>
        <v>#N/A</v>
      </c>
      <c r="G5005" s="10" t="e">
        <f>VLOOKUP(Table1[[#This Row],[Order ID]],Mapping!H5005:K12796,4,0)</f>
        <v>#N/A</v>
      </c>
      <c r="H5005" t="str">
        <f>INDEX(Mapping!$B$2:$T$7793,MATCH(Data!$A5005,Mapping!$B$3:$B$7793,0),MATCH(Data!$H$1,Mapping!$B$2:$T$2,0))</f>
        <v>Standard Class</v>
      </c>
      <c r="I5005" t="str">
        <f>INDEX(Mapping!$B$2:$T$7793,MATCH(Data!$A5005,Mapping!$B$3:$B$7793,0),MATCH(Data!$I$1,Mapping!$B$2:$T$2,0))</f>
        <v>Corporate</v>
      </c>
      <c r="J5005">
        <f>VLOOKUP($A5005,Mapping!$X$3:$Y$7793,2,0)</f>
        <v>74403</v>
      </c>
      <c r="K5005" t="str">
        <f>VLOOKUP($J5005,Mapping!$AB$3:$AC$475,2,0)</f>
        <v>Sunnyvale</v>
      </c>
      <c r="L5005" t="str">
        <f>VLOOKUP($K5005,Mapping!$AF$3:$AG$475,2,0)</f>
        <v>California</v>
      </c>
      <c r="M5005" t="str">
        <f>VLOOKUP($L5005,Mapping!$AI$3:$AJ$48,2,0)</f>
        <v>United States</v>
      </c>
      <c r="N5005" t="str">
        <f>VLOOKUP($L5005,Mapping!$AI$3:$AK$48,3,0)</f>
        <v>West</v>
      </c>
      <c r="O5005" t="str">
        <f>VLOOKUP(Table1[[#This Row],[Column1]],Mapping!$AM$8:$AN$11,2,0)</f>
        <v>Office Supplies</v>
      </c>
      <c r="P5005" t="str">
        <f>VLOOKUP(Table1[[#This Row],[Column3]],Mapping!$AP$5:$AQ$22,2,0)</f>
        <v>Art</v>
      </c>
      <c r="Q5005">
        <v>6.56</v>
      </c>
      <c r="R5005">
        <v>2</v>
      </c>
      <c r="S5005">
        <v>1.9023999999999992</v>
      </c>
    </row>
    <row r="5006" spans="1:19" x14ac:dyDescent="0.35">
      <c r="A5006">
        <v>2569</v>
      </c>
      <c r="B5006" t="s">
        <v>2635</v>
      </c>
      <c r="C5006" t="s">
        <v>2636</v>
      </c>
      <c r="D5006" t="str">
        <f>MID(Table1[[#This Row],[Product ID]],5,2)</f>
        <v>AP</v>
      </c>
      <c r="E5006" t="str">
        <f>LEFT(Table1[[#This Row],[Product ID]],3)</f>
        <v>OFF</v>
      </c>
      <c r="F5006" s="10" t="e">
        <f>VLOOKUP(Table1[[#This Row],[Order ID]],Mapping!H5006:J12797,3,0)</f>
        <v>#N/A</v>
      </c>
      <c r="G5006" s="10" t="e">
        <f>VLOOKUP(Table1[[#This Row],[Order ID]],Mapping!H5006:K12797,4,0)</f>
        <v>#N/A</v>
      </c>
      <c r="H5006" t="str">
        <f>INDEX(Mapping!$B$2:$T$7793,MATCH(Data!$A5006,Mapping!$B$3:$B$7793,0),MATCH(Data!$H$1,Mapping!$B$2:$T$2,0))</f>
        <v>Standard Class</v>
      </c>
      <c r="I5006" t="str">
        <f>INDEX(Mapping!$B$2:$T$7793,MATCH(Data!$A5006,Mapping!$B$3:$B$7793,0),MATCH(Data!$I$1,Mapping!$B$2:$T$2,0))</f>
        <v>Home Office</v>
      </c>
      <c r="J5006">
        <f>VLOOKUP($A5006,Mapping!$X$3:$Y$7793,2,0)</f>
        <v>74403</v>
      </c>
      <c r="K5006" t="str">
        <f>VLOOKUP($J5006,Mapping!$AB$3:$AC$475,2,0)</f>
        <v>Sunnyvale</v>
      </c>
      <c r="L5006" t="str">
        <f>VLOOKUP($K5006,Mapping!$AF$3:$AG$475,2,0)</f>
        <v>California</v>
      </c>
      <c r="M5006" t="str">
        <f>VLOOKUP($L5006,Mapping!$AI$3:$AJ$48,2,0)</f>
        <v>United States</v>
      </c>
      <c r="N5006" t="str">
        <f>VLOOKUP($L5006,Mapping!$AI$3:$AK$48,3,0)</f>
        <v>West</v>
      </c>
      <c r="O5006" t="str">
        <f>VLOOKUP(Table1[[#This Row],[Column1]],Mapping!$AM$8:$AN$11,2,0)</f>
        <v>Office Supplies</v>
      </c>
      <c r="P5006" t="str">
        <f>VLOOKUP(Table1[[#This Row],[Column3]],Mapping!$AP$5:$AQ$22,2,0)</f>
        <v>Appliances</v>
      </c>
      <c r="Q5006">
        <v>13.11</v>
      </c>
      <c r="R5006">
        <v>3</v>
      </c>
      <c r="S5006">
        <v>3.4086000000000003</v>
      </c>
    </row>
    <row r="5007" spans="1:19" x14ac:dyDescent="0.35">
      <c r="A5007">
        <v>4648</v>
      </c>
      <c r="B5007" t="s">
        <v>3997</v>
      </c>
      <c r="C5007" t="s">
        <v>1843</v>
      </c>
      <c r="D5007" t="str">
        <f>MID(Table1[[#This Row],[Product ID]],5,2)</f>
        <v>FU</v>
      </c>
      <c r="E5007" t="str">
        <f>LEFT(Table1[[#This Row],[Product ID]],3)</f>
        <v>FUR</v>
      </c>
      <c r="F5007" s="10" t="e">
        <f>VLOOKUP(Table1[[#This Row],[Order ID]],Mapping!H5007:J12798,3,0)</f>
        <v>#N/A</v>
      </c>
      <c r="G5007" s="10" t="e">
        <f>VLOOKUP(Table1[[#This Row],[Order ID]],Mapping!H5007:K12798,4,0)</f>
        <v>#N/A</v>
      </c>
      <c r="H5007" t="str">
        <f>INDEX(Mapping!$B$2:$T$7793,MATCH(Data!$A5007,Mapping!$B$3:$B$7793,0),MATCH(Data!$H$1,Mapping!$B$2:$T$2,0))</f>
        <v>Second Class</v>
      </c>
      <c r="I5007" t="str">
        <f>INDEX(Mapping!$B$2:$T$7793,MATCH(Data!$A5007,Mapping!$B$3:$B$7793,0),MATCH(Data!$I$1,Mapping!$B$2:$T$2,0))</f>
        <v>Corporate</v>
      </c>
      <c r="J5007">
        <f>VLOOKUP($A5007,Mapping!$X$3:$Y$7793,2,0)</f>
        <v>90045</v>
      </c>
      <c r="K5007" t="str">
        <f>VLOOKUP($J5007,Mapping!$AB$3:$AC$475,2,0)</f>
        <v>Medina</v>
      </c>
      <c r="L5007" t="str">
        <f>VLOOKUP($K5007,Mapping!$AF$3:$AG$475,2,0)</f>
        <v>Ohio</v>
      </c>
      <c r="M5007" t="str">
        <f>VLOOKUP($L5007,Mapping!$AI$3:$AJ$48,2,0)</f>
        <v>United States</v>
      </c>
      <c r="N5007" t="str">
        <f>VLOOKUP($L5007,Mapping!$AI$3:$AK$48,3,0)</f>
        <v>East</v>
      </c>
      <c r="O5007" t="str">
        <f>VLOOKUP(Table1[[#This Row],[Column1]],Mapping!$AM$8:$AN$11,2,0)</f>
        <v>Furniture</v>
      </c>
      <c r="P5007" t="str">
        <f>VLOOKUP(Table1[[#This Row],[Column3]],Mapping!$AP$5:$AQ$22,2,0)</f>
        <v>Furnishings</v>
      </c>
      <c r="Q5007">
        <v>21.12</v>
      </c>
      <c r="R5007">
        <v>4</v>
      </c>
      <c r="S5007">
        <v>6.5471999999999984</v>
      </c>
    </row>
    <row r="5008" spans="1:19" x14ac:dyDescent="0.35">
      <c r="A5008">
        <v>5597</v>
      </c>
      <c r="B5008" t="s">
        <v>4545</v>
      </c>
      <c r="C5008" t="s">
        <v>883</v>
      </c>
      <c r="D5008" t="str">
        <f>MID(Table1[[#This Row],[Product ID]],5,2)</f>
        <v>BI</v>
      </c>
      <c r="E5008" t="str">
        <f>LEFT(Table1[[#This Row],[Product ID]],3)</f>
        <v>OFF</v>
      </c>
      <c r="F5008" s="10">
        <f>VLOOKUP(Table1[[#This Row],[Order ID]],Mapping!H5008:J12799,3,0)</f>
        <v>41760</v>
      </c>
      <c r="G5008" s="10">
        <f>VLOOKUP(Table1[[#This Row],[Order ID]],Mapping!H5008:K12799,4,0)</f>
        <v>41764</v>
      </c>
      <c r="H5008" t="str">
        <f>INDEX(Mapping!$B$2:$T$7793,MATCH(Data!$A5008,Mapping!$B$3:$B$7793,0),MATCH(Data!$H$1,Mapping!$B$2:$T$2,0))</f>
        <v>First Class</v>
      </c>
      <c r="I5008" t="str">
        <f>INDEX(Mapping!$B$2:$T$7793,MATCH(Data!$A5008,Mapping!$B$3:$B$7793,0),MATCH(Data!$I$1,Mapping!$B$2:$T$2,0))</f>
        <v>Corporate</v>
      </c>
      <c r="J5008">
        <f>VLOOKUP($A5008,Mapping!$X$3:$Y$7793,2,0)</f>
        <v>90032</v>
      </c>
      <c r="K5008" t="str">
        <f>VLOOKUP($J5008,Mapping!$AB$3:$AC$475,2,0)</f>
        <v>Seattle</v>
      </c>
      <c r="L5008" t="str">
        <f>VLOOKUP($K5008,Mapping!$AF$3:$AG$475,2,0)</f>
        <v>Washington</v>
      </c>
      <c r="M5008" t="str">
        <f>VLOOKUP($L5008,Mapping!$AI$3:$AJ$48,2,0)</f>
        <v>United States</v>
      </c>
      <c r="N5008" t="str">
        <f>VLOOKUP($L5008,Mapping!$AI$3:$AK$48,3,0)</f>
        <v>West</v>
      </c>
      <c r="O5008" t="str">
        <f>VLOOKUP(Table1[[#This Row],[Column1]],Mapping!$AM$8:$AN$11,2,0)</f>
        <v>Office Supplies</v>
      </c>
      <c r="P5008" t="str">
        <f>VLOOKUP(Table1[[#This Row],[Column3]],Mapping!$AP$5:$AQ$22,2,0)</f>
        <v>Binders</v>
      </c>
      <c r="Q5008">
        <v>23.24</v>
      </c>
      <c r="R5008">
        <v>5</v>
      </c>
      <c r="S5008">
        <v>7.5529999999999982</v>
      </c>
    </row>
    <row r="5009" spans="1:19" x14ac:dyDescent="0.35">
      <c r="A5009">
        <v>4992</v>
      </c>
      <c r="B5009" t="s">
        <v>4198</v>
      </c>
      <c r="C5009" t="s">
        <v>484</v>
      </c>
      <c r="D5009" t="str">
        <f>MID(Table1[[#This Row],[Product ID]],5,2)</f>
        <v>AC</v>
      </c>
      <c r="E5009" t="str">
        <f>LEFT(Table1[[#This Row],[Product ID]],3)</f>
        <v>TEC</v>
      </c>
      <c r="F5009" s="10" t="e">
        <f>VLOOKUP(Table1[[#This Row],[Order ID]],Mapping!H5009:J12800,3,0)</f>
        <v>#N/A</v>
      </c>
      <c r="G5009" s="10" t="e">
        <f>VLOOKUP(Table1[[#This Row],[Order ID]],Mapping!H5009:K12800,4,0)</f>
        <v>#N/A</v>
      </c>
      <c r="H5009" t="str">
        <f>INDEX(Mapping!$B$2:$T$7793,MATCH(Data!$A5009,Mapping!$B$3:$B$7793,0),MATCH(Data!$H$1,Mapping!$B$2:$T$2,0))</f>
        <v>Standard Class</v>
      </c>
      <c r="I5009" t="str">
        <f>INDEX(Mapping!$B$2:$T$7793,MATCH(Data!$A5009,Mapping!$B$3:$B$7793,0),MATCH(Data!$I$1,Mapping!$B$2:$T$2,0))</f>
        <v>Consumer</v>
      </c>
      <c r="J5009">
        <f>VLOOKUP($A5009,Mapping!$X$3:$Y$7793,2,0)</f>
        <v>6708</v>
      </c>
      <c r="K5009" t="str">
        <f>VLOOKUP($J5009,Mapping!$AB$3:$AC$475,2,0)</f>
        <v>Norfolk</v>
      </c>
      <c r="L5009" t="str">
        <f>VLOOKUP($K5009,Mapping!$AF$3:$AG$475,2,0)</f>
        <v>Nebraska</v>
      </c>
      <c r="M5009" t="str">
        <f>VLOOKUP($L5009,Mapping!$AI$3:$AJ$48,2,0)</f>
        <v>United States</v>
      </c>
      <c r="N5009" t="str">
        <f>VLOOKUP($L5009,Mapping!$AI$3:$AK$48,3,0)</f>
        <v>Central</v>
      </c>
      <c r="O5009" t="str">
        <f>VLOOKUP(Table1[[#This Row],[Column1]],Mapping!$AM$8:$AN$11,2,0)</f>
        <v>Technology</v>
      </c>
      <c r="P5009" t="str">
        <f>VLOOKUP(Table1[[#This Row],[Column3]],Mapping!$AP$5:$AQ$22,2,0)</f>
        <v>Accessories</v>
      </c>
      <c r="Q5009">
        <v>99.99</v>
      </c>
      <c r="R5009">
        <v>1</v>
      </c>
      <c r="S5009">
        <v>41.995800000000003</v>
      </c>
    </row>
    <row r="5010" spans="1:19" x14ac:dyDescent="0.35">
      <c r="A5010">
        <v>4993</v>
      </c>
      <c r="B5010" t="s">
        <v>4198</v>
      </c>
      <c r="C5010" t="s">
        <v>1974</v>
      </c>
      <c r="D5010" t="str">
        <f>MID(Table1[[#This Row],[Product ID]],5,2)</f>
        <v>ST</v>
      </c>
      <c r="E5010" t="str">
        <f>LEFT(Table1[[#This Row],[Product ID]],3)</f>
        <v>OFF</v>
      </c>
      <c r="F5010" s="10" t="e">
        <f>VLOOKUP(Table1[[#This Row],[Order ID]],Mapping!H5010:J12801,3,0)</f>
        <v>#N/A</v>
      </c>
      <c r="G5010" s="10" t="e">
        <f>VLOOKUP(Table1[[#This Row],[Order ID]],Mapping!H5010:K12801,4,0)</f>
        <v>#N/A</v>
      </c>
      <c r="H5010" t="str">
        <f>INDEX(Mapping!$B$2:$T$7793,MATCH(Data!$A5010,Mapping!$B$3:$B$7793,0),MATCH(Data!$H$1,Mapping!$B$2:$T$2,0))</f>
        <v>Standard Class</v>
      </c>
      <c r="I5010" t="str">
        <f>INDEX(Mapping!$B$2:$T$7793,MATCH(Data!$A5010,Mapping!$B$3:$B$7793,0),MATCH(Data!$I$1,Mapping!$B$2:$T$2,0))</f>
        <v>Home Office</v>
      </c>
      <c r="J5010">
        <f>VLOOKUP($A5010,Mapping!$X$3:$Y$7793,2,0)</f>
        <v>6708</v>
      </c>
      <c r="K5010" t="str">
        <f>VLOOKUP($J5010,Mapping!$AB$3:$AC$475,2,0)</f>
        <v>Norfolk</v>
      </c>
      <c r="L5010" t="str">
        <f>VLOOKUP($K5010,Mapping!$AF$3:$AG$475,2,0)</f>
        <v>Nebraska</v>
      </c>
      <c r="M5010" t="str">
        <f>VLOOKUP($L5010,Mapping!$AI$3:$AJ$48,2,0)</f>
        <v>United States</v>
      </c>
      <c r="N5010" t="str">
        <f>VLOOKUP($L5010,Mapping!$AI$3:$AK$48,3,0)</f>
        <v>Central</v>
      </c>
      <c r="O5010" t="str">
        <f>VLOOKUP(Table1[[#This Row],[Column1]],Mapping!$AM$8:$AN$11,2,0)</f>
        <v>Office Supplies</v>
      </c>
      <c r="P5010" t="str">
        <f>VLOOKUP(Table1[[#This Row],[Column3]],Mapping!$AP$5:$AQ$22,2,0)</f>
        <v>Storage</v>
      </c>
      <c r="Q5010">
        <v>286.14999999999998</v>
      </c>
      <c r="R5010">
        <v>5</v>
      </c>
      <c r="S5010">
        <v>71.537499999999994</v>
      </c>
    </row>
    <row r="5011" spans="1:19" x14ac:dyDescent="0.35">
      <c r="A5011">
        <v>3834</v>
      </c>
      <c r="B5011" t="s">
        <v>3486</v>
      </c>
      <c r="C5011" t="s">
        <v>674</v>
      </c>
      <c r="D5011" t="str">
        <f>MID(Table1[[#This Row],[Product ID]],5,2)</f>
        <v>BI</v>
      </c>
      <c r="E5011" t="str">
        <f>LEFT(Table1[[#This Row],[Product ID]],3)</f>
        <v>OFF</v>
      </c>
      <c r="F5011" s="10" t="e">
        <f>VLOOKUP(Table1[[#This Row],[Order ID]],Mapping!H5011:J12802,3,0)</f>
        <v>#N/A</v>
      </c>
      <c r="G5011" s="10" t="e">
        <f>VLOOKUP(Table1[[#This Row],[Order ID]],Mapping!H5011:K12802,4,0)</f>
        <v>#N/A</v>
      </c>
      <c r="H5011" t="str">
        <f>INDEX(Mapping!$B$2:$T$7793,MATCH(Data!$A5011,Mapping!$B$3:$B$7793,0),MATCH(Data!$H$1,Mapping!$B$2:$T$2,0))</f>
        <v>Standard Class</v>
      </c>
      <c r="I5011" t="str">
        <f>INDEX(Mapping!$B$2:$T$7793,MATCH(Data!$A5011,Mapping!$B$3:$B$7793,0),MATCH(Data!$I$1,Mapping!$B$2:$T$2,0))</f>
        <v>Corporate</v>
      </c>
      <c r="J5011">
        <f>VLOOKUP($A5011,Mapping!$X$3:$Y$7793,2,0)</f>
        <v>35401</v>
      </c>
      <c r="K5011" t="str">
        <f>VLOOKUP($J5011,Mapping!$AB$3:$AC$475,2,0)</f>
        <v>Utica</v>
      </c>
      <c r="L5011" t="str">
        <f>VLOOKUP($K5011,Mapping!$AF$3:$AG$475,2,0)</f>
        <v>New York</v>
      </c>
      <c r="M5011" t="str">
        <f>VLOOKUP($L5011,Mapping!$AI$3:$AJ$48,2,0)</f>
        <v>United States</v>
      </c>
      <c r="N5011" t="str">
        <f>VLOOKUP($L5011,Mapping!$AI$3:$AK$48,3,0)</f>
        <v>East</v>
      </c>
      <c r="O5011" t="str">
        <f>VLOOKUP(Table1[[#This Row],[Column1]],Mapping!$AM$8:$AN$11,2,0)</f>
        <v>Office Supplies</v>
      </c>
      <c r="P5011" t="str">
        <f>VLOOKUP(Table1[[#This Row],[Column3]],Mapping!$AP$5:$AQ$22,2,0)</f>
        <v>Binders</v>
      </c>
      <c r="Q5011">
        <v>33.74</v>
      </c>
      <c r="R5011">
        <v>7</v>
      </c>
      <c r="S5011">
        <v>15.5204</v>
      </c>
    </row>
    <row r="5012" spans="1:19" x14ac:dyDescent="0.35">
      <c r="A5012">
        <v>691</v>
      </c>
      <c r="B5012" t="s">
        <v>899</v>
      </c>
      <c r="C5012" t="s">
        <v>900</v>
      </c>
      <c r="D5012" t="str">
        <f>MID(Table1[[#This Row],[Product ID]],5,2)</f>
        <v>LA</v>
      </c>
      <c r="E5012" t="str">
        <f>LEFT(Table1[[#This Row],[Product ID]],3)</f>
        <v>OFF</v>
      </c>
      <c r="F5012" s="10" t="e">
        <f>VLOOKUP(Table1[[#This Row],[Order ID]],Mapping!H5012:J12803,3,0)</f>
        <v>#N/A</v>
      </c>
      <c r="G5012" s="10" t="e">
        <f>VLOOKUP(Table1[[#This Row],[Order ID]],Mapping!H5012:K12803,4,0)</f>
        <v>#N/A</v>
      </c>
      <c r="H5012" t="str">
        <f>INDEX(Mapping!$B$2:$T$7793,MATCH(Data!$A5012,Mapping!$B$3:$B$7793,0),MATCH(Data!$H$1,Mapping!$B$2:$T$2,0))</f>
        <v>Standard Class</v>
      </c>
      <c r="I5012" t="str">
        <f>INDEX(Mapping!$B$2:$T$7793,MATCH(Data!$A5012,Mapping!$B$3:$B$7793,0),MATCH(Data!$I$1,Mapping!$B$2:$T$2,0))</f>
        <v>Consumer</v>
      </c>
      <c r="J5012">
        <f>VLOOKUP($A5012,Mapping!$X$3:$Y$7793,2,0)</f>
        <v>75043</v>
      </c>
      <c r="K5012" t="str">
        <f>VLOOKUP($J5012,Mapping!$AB$3:$AC$475,2,0)</f>
        <v>Reno</v>
      </c>
      <c r="L5012" t="str">
        <f>VLOOKUP($K5012,Mapping!$AF$3:$AG$475,2,0)</f>
        <v>Nevada</v>
      </c>
      <c r="M5012" t="str">
        <f>VLOOKUP($L5012,Mapping!$AI$3:$AJ$48,2,0)</f>
        <v>United States</v>
      </c>
      <c r="N5012" t="str">
        <f>VLOOKUP($L5012,Mapping!$AI$3:$AK$48,3,0)</f>
        <v>West</v>
      </c>
      <c r="O5012" t="str">
        <f>VLOOKUP(Table1[[#This Row],[Column1]],Mapping!$AM$8:$AN$11,2,0)</f>
        <v>Office Supplies</v>
      </c>
      <c r="P5012" t="str">
        <f>VLOOKUP(Table1[[#This Row],[Column3]],Mapping!$AP$5:$AQ$22,2,0)</f>
        <v>Labels</v>
      </c>
      <c r="Q5012">
        <v>10.440000000000001</v>
      </c>
      <c r="R5012">
        <v>5</v>
      </c>
      <c r="S5012">
        <v>3.3929999999999989</v>
      </c>
    </row>
    <row r="5013" spans="1:19" x14ac:dyDescent="0.35">
      <c r="A5013">
        <v>692</v>
      </c>
      <c r="B5013" t="s">
        <v>899</v>
      </c>
      <c r="C5013" t="s">
        <v>901</v>
      </c>
      <c r="D5013" t="str">
        <f>MID(Table1[[#This Row],[Product ID]],5,2)</f>
        <v>BI</v>
      </c>
      <c r="E5013" t="str">
        <f>LEFT(Table1[[#This Row],[Product ID]],3)</f>
        <v>OFF</v>
      </c>
      <c r="F5013" s="10" t="e">
        <f>VLOOKUP(Table1[[#This Row],[Order ID]],Mapping!H5013:J12804,3,0)</f>
        <v>#N/A</v>
      </c>
      <c r="G5013" s="10" t="e">
        <f>VLOOKUP(Table1[[#This Row],[Order ID]],Mapping!H5013:K12804,4,0)</f>
        <v>#N/A</v>
      </c>
      <c r="H5013" t="str">
        <f>INDEX(Mapping!$B$2:$T$7793,MATCH(Data!$A5013,Mapping!$B$3:$B$7793,0),MATCH(Data!$H$1,Mapping!$B$2:$T$2,0))</f>
        <v>First Class</v>
      </c>
      <c r="I5013" t="str">
        <f>INDEX(Mapping!$B$2:$T$7793,MATCH(Data!$A5013,Mapping!$B$3:$B$7793,0),MATCH(Data!$I$1,Mapping!$B$2:$T$2,0))</f>
        <v>Consumer</v>
      </c>
      <c r="J5013">
        <f>VLOOKUP($A5013,Mapping!$X$3:$Y$7793,2,0)</f>
        <v>75043</v>
      </c>
      <c r="K5013" t="str">
        <f>VLOOKUP($J5013,Mapping!$AB$3:$AC$475,2,0)</f>
        <v>Reno</v>
      </c>
      <c r="L5013" t="str">
        <f>VLOOKUP($K5013,Mapping!$AF$3:$AG$475,2,0)</f>
        <v>Nevada</v>
      </c>
      <c r="M5013" t="str">
        <f>VLOOKUP($L5013,Mapping!$AI$3:$AJ$48,2,0)</f>
        <v>United States</v>
      </c>
      <c r="N5013" t="str">
        <f>VLOOKUP($L5013,Mapping!$AI$3:$AK$48,3,0)</f>
        <v>West</v>
      </c>
      <c r="O5013" t="str">
        <f>VLOOKUP(Table1[[#This Row],[Column1]],Mapping!$AM$8:$AN$11,2,0)</f>
        <v>Office Supplies</v>
      </c>
      <c r="P5013" t="str">
        <f>VLOOKUP(Table1[[#This Row],[Column3]],Mapping!$AP$5:$AQ$22,2,0)</f>
        <v>Binders</v>
      </c>
      <c r="Q5013">
        <v>18.335999999999999</v>
      </c>
      <c r="R5013">
        <v>4</v>
      </c>
      <c r="S5013">
        <v>-32.088000000000008</v>
      </c>
    </row>
    <row r="5014" spans="1:19" x14ac:dyDescent="0.35">
      <c r="A5014">
        <v>3619</v>
      </c>
      <c r="B5014" t="s">
        <v>3360</v>
      </c>
      <c r="C5014" t="s">
        <v>1769</v>
      </c>
      <c r="D5014" t="str">
        <f>MID(Table1[[#This Row],[Product ID]],5,2)</f>
        <v>PA</v>
      </c>
      <c r="E5014" t="str">
        <f>LEFT(Table1[[#This Row],[Product ID]],3)</f>
        <v>OFF</v>
      </c>
      <c r="F5014" s="10" t="e">
        <f>VLOOKUP(Table1[[#This Row],[Order ID]],Mapping!H5014:J12805,3,0)</f>
        <v>#N/A</v>
      </c>
      <c r="G5014" s="10" t="e">
        <f>VLOOKUP(Table1[[#This Row],[Order ID]],Mapping!H5014:K12805,4,0)</f>
        <v>#N/A</v>
      </c>
      <c r="H5014" t="str">
        <f>INDEX(Mapping!$B$2:$T$7793,MATCH(Data!$A5014,Mapping!$B$3:$B$7793,0),MATCH(Data!$H$1,Mapping!$B$2:$T$2,0))</f>
        <v>Standard Class</v>
      </c>
      <c r="I5014" t="str">
        <f>INDEX(Mapping!$B$2:$T$7793,MATCH(Data!$A5014,Mapping!$B$3:$B$7793,0),MATCH(Data!$I$1,Mapping!$B$2:$T$2,0))</f>
        <v>Corporate</v>
      </c>
      <c r="J5014">
        <f>VLOOKUP($A5014,Mapping!$X$3:$Y$7793,2,0)</f>
        <v>94110</v>
      </c>
      <c r="K5014" t="str">
        <f>VLOOKUP($J5014,Mapping!$AB$3:$AC$475,2,0)</f>
        <v>Tucson</v>
      </c>
      <c r="L5014" t="str">
        <f>VLOOKUP($K5014,Mapping!$AF$3:$AG$475,2,0)</f>
        <v>Arizona</v>
      </c>
      <c r="M5014" t="str">
        <f>VLOOKUP($L5014,Mapping!$AI$3:$AJ$48,2,0)</f>
        <v>United States</v>
      </c>
      <c r="N5014" t="str">
        <f>VLOOKUP($L5014,Mapping!$AI$3:$AK$48,3,0)</f>
        <v>West</v>
      </c>
      <c r="O5014" t="str">
        <f>VLOOKUP(Table1[[#This Row],[Column1]],Mapping!$AM$8:$AN$11,2,0)</f>
        <v>Office Supplies</v>
      </c>
      <c r="P5014" t="str">
        <f>VLOOKUP(Table1[[#This Row],[Column3]],Mapping!$AP$5:$AQ$22,2,0)</f>
        <v>Paper</v>
      </c>
      <c r="Q5014">
        <v>244.54999999999998</v>
      </c>
      <c r="R5014">
        <v>5</v>
      </c>
      <c r="S5014">
        <v>114.93849999999998</v>
      </c>
    </row>
    <row r="5015" spans="1:19" x14ac:dyDescent="0.35">
      <c r="A5015">
        <v>3620</v>
      </c>
      <c r="B5015" t="s">
        <v>3360</v>
      </c>
      <c r="C5015" t="s">
        <v>3010</v>
      </c>
      <c r="D5015" t="str">
        <f>MID(Table1[[#This Row],[Product ID]],5,2)</f>
        <v>PA</v>
      </c>
      <c r="E5015" t="str">
        <f>LEFT(Table1[[#This Row],[Product ID]],3)</f>
        <v>OFF</v>
      </c>
      <c r="F5015" s="10" t="e">
        <f>VLOOKUP(Table1[[#This Row],[Order ID]],Mapping!H5015:J12806,3,0)</f>
        <v>#N/A</v>
      </c>
      <c r="G5015" s="10" t="e">
        <f>VLOOKUP(Table1[[#This Row],[Order ID]],Mapping!H5015:K12806,4,0)</f>
        <v>#N/A</v>
      </c>
      <c r="H5015" t="str">
        <f>INDEX(Mapping!$B$2:$T$7793,MATCH(Data!$A5015,Mapping!$B$3:$B$7793,0),MATCH(Data!$H$1,Mapping!$B$2:$T$2,0))</f>
        <v>Standard Class</v>
      </c>
      <c r="I5015" t="str">
        <f>INDEX(Mapping!$B$2:$T$7793,MATCH(Data!$A5015,Mapping!$B$3:$B$7793,0),MATCH(Data!$I$1,Mapping!$B$2:$T$2,0))</f>
        <v>Home Office</v>
      </c>
      <c r="J5015">
        <f>VLOOKUP($A5015,Mapping!$X$3:$Y$7793,2,0)</f>
        <v>94110</v>
      </c>
      <c r="K5015" t="str">
        <f>VLOOKUP($J5015,Mapping!$AB$3:$AC$475,2,0)</f>
        <v>Tucson</v>
      </c>
      <c r="L5015" t="str">
        <f>VLOOKUP($K5015,Mapping!$AF$3:$AG$475,2,0)</f>
        <v>Arizona</v>
      </c>
      <c r="M5015" t="str">
        <f>VLOOKUP($L5015,Mapping!$AI$3:$AJ$48,2,0)</f>
        <v>United States</v>
      </c>
      <c r="N5015" t="str">
        <f>VLOOKUP($L5015,Mapping!$AI$3:$AK$48,3,0)</f>
        <v>West</v>
      </c>
      <c r="O5015" t="str">
        <f>VLOOKUP(Table1[[#This Row],[Column1]],Mapping!$AM$8:$AN$11,2,0)</f>
        <v>Office Supplies</v>
      </c>
      <c r="P5015" t="str">
        <f>VLOOKUP(Table1[[#This Row],[Column3]],Mapping!$AP$5:$AQ$22,2,0)</f>
        <v>Paper</v>
      </c>
      <c r="Q5015">
        <v>195.76</v>
      </c>
      <c r="R5015">
        <v>4</v>
      </c>
      <c r="S5015">
        <v>97.88</v>
      </c>
    </row>
    <row r="5016" spans="1:19" x14ac:dyDescent="0.35">
      <c r="A5016">
        <v>4327</v>
      </c>
      <c r="B5016" t="s">
        <v>3801</v>
      </c>
      <c r="C5016" t="s">
        <v>2942</v>
      </c>
      <c r="D5016" t="str">
        <f>MID(Table1[[#This Row],[Product ID]],5,2)</f>
        <v>FU</v>
      </c>
      <c r="E5016" t="str">
        <f>LEFT(Table1[[#This Row],[Product ID]],3)</f>
        <v>FUR</v>
      </c>
      <c r="F5016" s="10" t="e">
        <f>VLOOKUP(Table1[[#This Row],[Order ID]],Mapping!H5016:J12807,3,0)</f>
        <v>#N/A</v>
      </c>
      <c r="G5016" s="10" t="e">
        <f>VLOOKUP(Table1[[#This Row],[Order ID]],Mapping!H5016:K12807,4,0)</f>
        <v>#N/A</v>
      </c>
      <c r="H5016" t="str">
        <f>INDEX(Mapping!$B$2:$T$7793,MATCH(Data!$A5016,Mapping!$B$3:$B$7793,0),MATCH(Data!$H$1,Mapping!$B$2:$T$2,0))</f>
        <v>Standard Class</v>
      </c>
      <c r="I5016" t="str">
        <f>INDEX(Mapping!$B$2:$T$7793,MATCH(Data!$A5016,Mapping!$B$3:$B$7793,0),MATCH(Data!$I$1,Mapping!$B$2:$T$2,0))</f>
        <v>Corporate</v>
      </c>
      <c r="J5016">
        <f>VLOOKUP($A5016,Mapping!$X$3:$Y$7793,2,0)</f>
        <v>84020</v>
      </c>
      <c r="K5016" t="str">
        <f>VLOOKUP($J5016,Mapping!$AB$3:$AC$475,2,0)</f>
        <v>Eugene</v>
      </c>
      <c r="L5016" t="str">
        <f>VLOOKUP($K5016,Mapping!$AF$3:$AG$475,2,0)</f>
        <v>Oregon</v>
      </c>
      <c r="M5016" t="str">
        <f>VLOOKUP($L5016,Mapping!$AI$3:$AJ$48,2,0)</f>
        <v>United States</v>
      </c>
      <c r="N5016" t="str">
        <f>VLOOKUP($L5016,Mapping!$AI$3:$AK$48,3,0)</f>
        <v>West</v>
      </c>
      <c r="O5016" t="str">
        <f>VLOOKUP(Table1[[#This Row],[Column1]],Mapping!$AM$8:$AN$11,2,0)</f>
        <v>Furniture</v>
      </c>
      <c r="P5016" t="str">
        <f>VLOOKUP(Table1[[#This Row],[Column3]],Mapping!$AP$5:$AQ$22,2,0)</f>
        <v>Furnishings</v>
      </c>
      <c r="Q5016">
        <v>25.16</v>
      </c>
      <c r="R5016">
        <v>2</v>
      </c>
      <c r="S5016">
        <v>10.567200000000001</v>
      </c>
    </row>
    <row r="5017" spans="1:19" x14ac:dyDescent="0.35">
      <c r="A5017">
        <v>4328</v>
      </c>
      <c r="B5017" t="s">
        <v>3801</v>
      </c>
      <c r="C5017" t="s">
        <v>1907</v>
      </c>
      <c r="D5017" t="str">
        <f>MID(Table1[[#This Row],[Product ID]],5,2)</f>
        <v>PH</v>
      </c>
      <c r="E5017" t="str">
        <f>LEFT(Table1[[#This Row],[Product ID]],3)</f>
        <v>TEC</v>
      </c>
      <c r="F5017" s="10" t="e">
        <f>VLOOKUP(Table1[[#This Row],[Order ID]],Mapping!H5017:J12808,3,0)</f>
        <v>#N/A</v>
      </c>
      <c r="G5017" s="10" t="e">
        <f>VLOOKUP(Table1[[#This Row],[Order ID]],Mapping!H5017:K12808,4,0)</f>
        <v>#N/A</v>
      </c>
      <c r="H5017" t="str">
        <f>INDEX(Mapping!$B$2:$T$7793,MATCH(Data!$A5017,Mapping!$B$3:$B$7793,0),MATCH(Data!$H$1,Mapping!$B$2:$T$2,0))</f>
        <v>First Class</v>
      </c>
      <c r="I5017" t="str">
        <f>INDEX(Mapping!$B$2:$T$7793,MATCH(Data!$A5017,Mapping!$B$3:$B$7793,0),MATCH(Data!$I$1,Mapping!$B$2:$T$2,0))</f>
        <v>Consumer</v>
      </c>
      <c r="J5017">
        <f>VLOOKUP($A5017,Mapping!$X$3:$Y$7793,2,0)</f>
        <v>84020</v>
      </c>
      <c r="K5017" t="str">
        <f>VLOOKUP($J5017,Mapping!$AB$3:$AC$475,2,0)</f>
        <v>Eugene</v>
      </c>
      <c r="L5017" t="str">
        <f>VLOOKUP($K5017,Mapping!$AF$3:$AG$475,2,0)</f>
        <v>Oregon</v>
      </c>
      <c r="M5017" t="str">
        <f>VLOOKUP($L5017,Mapping!$AI$3:$AJ$48,2,0)</f>
        <v>United States</v>
      </c>
      <c r="N5017" t="str">
        <f>VLOOKUP($L5017,Mapping!$AI$3:$AK$48,3,0)</f>
        <v>West</v>
      </c>
      <c r="O5017" t="str">
        <f>VLOOKUP(Table1[[#This Row],[Column1]],Mapping!$AM$8:$AN$11,2,0)</f>
        <v>Technology</v>
      </c>
      <c r="P5017" t="str">
        <f>VLOOKUP(Table1[[#This Row],[Column3]],Mapping!$AP$5:$AQ$22,2,0)</f>
        <v>Phones</v>
      </c>
      <c r="Q5017">
        <v>126.56</v>
      </c>
      <c r="R5017">
        <v>4</v>
      </c>
      <c r="S5017">
        <v>47.459999999999994</v>
      </c>
    </row>
    <row r="5018" spans="1:19" x14ac:dyDescent="0.35">
      <c r="A5018">
        <v>3952</v>
      </c>
      <c r="B5018" t="s">
        <v>3560</v>
      </c>
      <c r="C5018" t="s">
        <v>657</v>
      </c>
      <c r="D5018" t="str">
        <f>MID(Table1[[#This Row],[Product ID]],5,2)</f>
        <v>BI</v>
      </c>
      <c r="E5018" t="str">
        <f>LEFT(Table1[[#This Row],[Product ID]],3)</f>
        <v>OFF</v>
      </c>
      <c r="F5018" s="10" t="e">
        <f>VLOOKUP(Table1[[#This Row],[Order ID]],Mapping!H5018:J12809,3,0)</f>
        <v>#N/A</v>
      </c>
      <c r="G5018" s="10" t="e">
        <f>VLOOKUP(Table1[[#This Row],[Order ID]],Mapping!H5018:K12809,4,0)</f>
        <v>#N/A</v>
      </c>
      <c r="H5018" t="str">
        <f>INDEX(Mapping!$B$2:$T$7793,MATCH(Data!$A5018,Mapping!$B$3:$B$7793,0),MATCH(Data!$H$1,Mapping!$B$2:$T$2,0))</f>
        <v>Same Day</v>
      </c>
      <c r="I5018" t="str">
        <f>INDEX(Mapping!$B$2:$T$7793,MATCH(Data!$A5018,Mapping!$B$3:$B$7793,0),MATCH(Data!$I$1,Mapping!$B$2:$T$2,0))</f>
        <v>Consumer</v>
      </c>
      <c r="J5018">
        <f>VLOOKUP($A5018,Mapping!$X$3:$Y$7793,2,0)</f>
        <v>90049</v>
      </c>
      <c r="K5018" t="str">
        <f>VLOOKUP($J5018,Mapping!$AB$3:$AC$475,2,0)</f>
        <v>Richardson</v>
      </c>
      <c r="L5018" t="str">
        <f>VLOOKUP($K5018,Mapping!$AF$3:$AG$475,2,0)</f>
        <v>Texas</v>
      </c>
      <c r="M5018" t="str">
        <f>VLOOKUP($L5018,Mapping!$AI$3:$AJ$48,2,0)</f>
        <v>United States</v>
      </c>
      <c r="N5018" t="str">
        <f>VLOOKUP($L5018,Mapping!$AI$3:$AK$48,3,0)</f>
        <v>Central</v>
      </c>
      <c r="O5018" t="str">
        <f>VLOOKUP(Table1[[#This Row],[Column1]],Mapping!$AM$8:$AN$11,2,0)</f>
        <v>Office Supplies</v>
      </c>
      <c r="P5018" t="str">
        <f>VLOOKUP(Table1[[#This Row],[Column3]],Mapping!$AP$5:$AQ$22,2,0)</f>
        <v>Binders</v>
      </c>
      <c r="Q5018">
        <v>13.904</v>
      </c>
      <c r="R5018">
        <v>2</v>
      </c>
      <c r="S5018">
        <v>4.5187999999999997</v>
      </c>
    </row>
    <row r="5019" spans="1:19" x14ac:dyDescent="0.35">
      <c r="A5019">
        <v>4363</v>
      </c>
      <c r="B5019" t="s">
        <v>3823</v>
      </c>
      <c r="C5019" t="s">
        <v>1507</v>
      </c>
      <c r="D5019" t="str">
        <f>MID(Table1[[#This Row],[Product ID]],5,2)</f>
        <v>SU</v>
      </c>
      <c r="E5019" t="str">
        <f>LEFT(Table1[[#This Row],[Product ID]],3)</f>
        <v>OFF</v>
      </c>
      <c r="F5019" s="10" t="e">
        <f>VLOOKUP(Table1[[#This Row],[Order ID]],Mapping!H5019:J12810,3,0)</f>
        <v>#N/A</v>
      </c>
      <c r="G5019" s="10" t="e">
        <f>VLOOKUP(Table1[[#This Row],[Order ID]],Mapping!H5019:K12810,4,0)</f>
        <v>#N/A</v>
      </c>
      <c r="H5019" t="str">
        <f>INDEX(Mapping!$B$2:$T$7793,MATCH(Data!$A5019,Mapping!$B$3:$B$7793,0),MATCH(Data!$H$1,Mapping!$B$2:$T$2,0))</f>
        <v>Standard Class</v>
      </c>
      <c r="I5019" t="str">
        <f>INDEX(Mapping!$B$2:$T$7793,MATCH(Data!$A5019,Mapping!$B$3:$B$7793,0),MATCH(Data!$I$1,Mapping!$B$2:$T$2,0))</f>
        <v>Consumer</v>
      </c>
      <c r="J5019">
        <f>VLOOKUP($A5019,Mapping!$X$3:$Y$7793,2,0)</f>
        <v>21215</v>
      </c>
      <c r="K5019" t="str">
        <f>VLOOKUP($J5019,Mapping!$AB$3:$AC$475,2,0)</f>
        <v>Rancho Cucamonga</v>
      </c>
      <c r="L5019" t="str">
        <f>VLOOKUP($K5019,Mapping!$AF$3:$AG$475,2,0)</f>
        <v>California</v>
      </c>
      <c r="M5019" t="str">
        <f>VLOOKUP($L5019,Mapping!$AI$3:$AJ$48,2,0)</f>
        <v>United States</v>
      </c>
      <c r="N5019" t="str">
        <f>VLOOKUP($L5019,Mapping!$AI$3:$AK$48,3,0)</f>
        <v>West</v>
      </c>
      <c r="O5019" t="str">
        <f>VLOOKUP(Table1[[#This Row],[Column1]],Mapping!$AM$8:$AN$11,2,0)</f>
        <v>Office Supplies</v>
      </c>
      <c r="P5019" t="str">
        <f>VLOOKUP(Table1[[#This Row],[Column3]],Mapping!$AP$5:$AQ$22,2,0)</f>
        <v>Supplies</v>
      </c>
      <c r="Q5019">
        <v>25.02</v>
      </c>
      <c r="R5019">
        <v>3</v>
      </c>
      <c r="S5019">
        <v>6.5052000000000003</v>
      </c>
    </row>
    <row r="5020" spans="1:19" x14ac:dyDescent="0.35">
      <c r="A5020">
        <v>4364</v>
      </c>
      <c r="B5020" t="s">
        <v>3823</v>
      </c>
      <c r="C5020" t="s">
        <v>3750</v>
      </c>
      <c r="D5020" t="str">
        <f>MID(Table1[[#This Row],[Product ID]],5,2)</f>
        <v>AR</v>
      </c>
      <c r="E5020" t="str">
        <f>LEFT(Table1[[#This Row],[Product ID]],3)</f>
        <v>OFF</v>
      </c>
      <c r="F5020" s="10" t="e">
        <f>VLOOKUP(Table1[[#This Row],[Order ID]],Mapping!H5020:J12811,3,0)</f>
        <v>#N/A</v>
      </c>
      <c r="G5020" s="10" t="e">
        <f>VLOOKUP(Table1[[#This Row],[Order ID]],Mapping!H5020:K12811,4,0)</f>
        <v>#N/A</v>
      </c>
      <c r="H5020" t="str">
        <f>INDEX(Mapping!$B$2:$T$7793,MATCH(Data!$A5020,Mapping!$B$3:$B$7793,0),MATCH(Data!$H$1,Mapping!$B$2:$T$2,0))</f>
        <v>Standard Class</v>
      </c>
      <c r="I5020" t="str">
        <f>INDEX(Mapping!$B$2:$T$7793,MATCH(Data!$A5020,Mapping!$B$3:$B$7793,0),MATCH(Data!$I$1,Mapping!$B$2:$T$2,0))</f>
        <v>Consumer</v>
      </c>
      <c r="J5020">
        <f>VLOOKUP($A5020,Mapping!$X$3:$Y$7793,2,0)</f>
        <v>21215</v>
      </c>
      <c r="K5020" t="str">
        <f>VLOOKUP($J5020,Mapping!$AB$3:$AC$475,2,0)</f>
        <v>Rancho Cucamonga</v>
      </c>
      <c r="L5020" t="str">
        <f>VLOOKUP($K5020,Mapping!$AF$3:$AG$475,2,0)</f>
        <v>California</v>
      </c>
      <c r="M5020" t="str">
        <f>VLOOKUP($L5020,Mapping!$AI$3:$AJ$48,2,0)</f>
        <v>United States</v>
      </c>
      <c r="N5020" t="str">
        <f>VLOOKUP($L5020,Mapping!$AI$3:$AK$48,3,0)</f>
        <v>West</v>
      </c>
      <c r="O5020" t="str">
        <f>VLOOKUP(Table1[[#This Row],[Column1]],Mapping!$AM$8:$AN$11,2,0)</f>
        <v>Office Supplies</v>
      </c>
      <c r="P5020" t="str">
        <f>VLOOKUP(Table1[[#This Row],[Column3]],Mapping!$AP$5:$AQ$22,2,0)</f>
        <v>Art</v>
      </c>
      <c r="Q5020">
        <v>10.709999999999999</v>
      </c>
      <c r="R5020">
        <v>3</v>
      </c>
      <c r="S5020">
        <v>2.7845999999999997</v>
      </c>
    </row>
    <row r="5021" spans="1:19" x14ac:dyDescent="0.35">
      <c r="A5021">
        <v>5682</v>
      </c>
      <c r="B5021" t="s">
        <v>4594</v>
      </c>
      <c r="C5021" t="s">
        <v>705</v>
      </c>
      <c r="D5021" t="str">
        <f>MID(Table1[[#This Row],[Product ID]],5,2)</f>
        <v>AC</v>
      </c>
      <c r="E5021" t="str">
        <f>LEFT(Table1[[#This Row],[Product ID]],3)</f>
        <v>TEC</v>
      </c>
      <c r="F5021" s="10">
        <f>VLOOKUP(Table1[[#This Row],[Order ID]],Mapping!H5021:J12812,3,0)</f>
        <v>41927</v>
      </c>
      <c r="G5021" s="10">
        <f>VLOOKUP(Table1[[#This Row],[Order ID]],Mapping!H5021:K12812,4,0)</f>
        <v>41932</v>
      </c>
      <c r="H5021" t="str">
        <f>INDEX(Mapping!$B$2:$T$7793,MATCH(Data!$A5021,Mapping!$B$3:$B$7793,0),MATCH(Data!$H$1,Mapping!$B$2:$T$2,0))</f>
        <v>Standard Class</v>
      </c>
      <c r="I5021" t="str">
        <f>INDEX(Mapping!$B$2:$T$7793,MATCH(Data!$A5021,Mapping!$B$3:$B$7793,0),MATCH(Data!$I$1,Mapping!$B$2:$T$2,0))</f>
        <v>Consumer</v>
      </c>
      <c r="J5021">
        <f>VLOOKUP($A5021,Mapping!$X$3:$Y$7793,2,0)</f>
        <v>94110</v>
      </c>
      <c r="K5021" t="str">
        <f>VLOOKUP($J5021,Mapping!$AB$3:$AC$475,2,0)</f>
        <v>Tucson</v>
      </c>
      <c r="L5021" t="str">
        <f>VLOOKUP($K5021,Mapping!$AF$3:$AG$475,2,0)</f>
        <v>Arizona</v>
      </c>
      <c r="M5021" t="str">
        <f>VLOOKUP($L5021,Mapping!$AI$3:$AJ$48,2,0)</f>
        <v>United States</v>
      </c>
      <c r="N5021" t="str">
        <f>VLOOKUP($L5021,Mapping!$AI$3:$AK$48,3,0)</f>
        <v>West</v>
      </c>
      <c r="O5021" t="str">
        <f>VLOOKUP(Table1[[#This Row],[Column1]],Mapping!$AM$8:$AN$11,2,0)</f>
        <v>Technology</v>
      </c>
      <c r="P5021" t="str">
        <f>VLOOKUP(Table1[[#This Row],[Column3]],Mapping!$AP$5:$AQ$22,2,0)</f>
        <v>Accessories</v>
      </c>
      <c r="Q5021">
        <v>46.36</v>
      </c>
      <c r="R5021">
        <v>4</v>
      </c>
      <c r="S5021">
        <v>15.298799999999996</v>
      </c>
    </row>
    <row r="5022" spans="1:19" x14ac:dyDescent="0.35">
      <c r="A5022">
        <v>4809</v>
      </c>
      <c r="B5022" t="s">
        <v>4085</v>
      </c>
      <c r="C5022" t="s">
        <v>1522</v>
      </c>
      <c r="D5022" t="str">
        <f>MID(Table1[[#This Row],[Product ID]],5,2)</f>
        <v>PA</v>
      </c>
      <c r="E5022" t="str">
        <f>LEFT(Table1[[#This Row],[Product ID]],3)</f>
        <v>OFF</v>
      </c>
      <c r="F5022" s="10" t="e">
        <f>VLOOKUP(Table1[[#This Row],[Order ID]],Mapping!H5022:J12813,3,0)</f>
        <v>#N/A</v>
      </c>
      <c r="G5022" s="10" t="e">
        <f>VLOOKUP(Table1[[#This Row],[Order ID]],Mapping!H5022:K12813,4,0)</f>
        <v>#N/A</v>
      </c>
      <c r="H5022" t="str">
        <f>INDEX(Mapping!$B$2:$T$7793,MATCH(Data!$A5022,Mapping!$B$3:$B$7793,0),MATCH(Data!$H$1,Mapping!$B$2:$T$2,0))</f>
        <v>Standard Class</v>
      </c>
      <c r="I5022" t="str">
        <f>INDEX(Mapping!$B$2:$T$7793,MATCH(Data!$A5022,Mapping!$B$3:$B$7793,0),MATCH(Data!$I$1,Mapping!$B$2:$T$2,0))</f>
        <v>Consumer</v>
      </c>
      <c r="J5022">
        <f>VLOOKUP($A5022,Mapping!$X$3:$Y$7793,2,0)</f>
        <v>68104</v>
      </c>
      <c r="K5022" t="str">
        <f>VLOOKUP($J5022,Mapping!$AB$3:$AC$475,2,0)</f>
        <v>Oakland</v>
      </c>
      <c r="L5022" t="str">
        <f>VLOOKUP($K5022,Mapping!$AF$3:$AG$475,2,0)</f>
        <v>California</v>
      </c>
      <c r="M5022" t="str">
        <f>VLOOKUP($L5022,Mapping!$AI$3:$AJ$48,2,0)</f>
        <v>United States</v>
      </c>
      <c r="N5022" t="str">
        <f>VLOOKUP($L5022,Mapping!$AI$3:$AK$48,3,0)</f>
        <v>West</v>
      </c>
      <c r="O5022" t="str">
        <f>VLOOKUP(Table1[[#This Row],[Column1]],Mapping!$AM$8:$AN$11,2,0)</f>
        <v>Office Supplies</v>
      </c>
      <c r="P5022" t="str">
        <f>VLOOKUP(Table1[[#This Row],[Column3]],Mapping!$AP$5:$AQ$22,2,0)</f>
        <v>Paper</v>
      </c>
      <c r="Q5022">
        <v>20.07</v>
      </c>
      <c r="R5022">
        <v>3</v>
      </c>
      <c r="S5022">
        <v>9.2321999999999989</v>
      </c>
    </row>
    <row r="5023" spans="1:19" x14ac:dyDescent="0.35">
      <c r="A5023">
        <v>4117</v>
      </c>
      <c r="B5023" t="s">
        <v>3667</v>
      </c>
      <c r="C5023" t="s">
        <v>2328</v>
      </c>
      <c r="D5023" t="str">
        <f>MID(Table1[[#This Row],[Product ID]],5,2)</f>
        <v>ST</v>
      </c>
      <c r="E5023" t="str">
        <f>LEFT(Table1[[#This Row],[Product ID]],3)</f>
        <v>OFF</v>
      </c>
      <c r="F5023" s="10" t="e">
        <f>VLOOKUP(Table1[[#This Row],[Order ID]],Mapping!H5023:J12814,3,0)</f>
        <v>#N/A</v>
      </c>
      <c r="G5023" s="10" t="e">
        <f>VLOOKUP(Table1[[#This Row],[Order ID]],Mapping!H5023:K12814,4,0)</f>
        <v>#N/A</v>
      </c>
      <c r="H5023" t="str">
        <f>INDEX(Mapping!$B$2:$T$7793,MATCH(Data!$A5023,Mapping!$B$3:$B$7793,0),MATCH(Data!$H$1,Mapping!$B$2:$T$2,0))</f>
        <v>Standard Class</v>
      </c>
      <c r="I5023" t="str">
        <f>INDEX(Mapping!$B$2:$T$7793,MATCH(Data!$A5023,Mapping!$B$3:$B$7793,0),MATCH(Data!$I$1,Mapping!$B$2:$T$2,0))</f>
        <v>Consumer</v>
      </c>
      <c r="J5023">
        <f>VLOOKUP($A5023,Mapping!$X$3:$Y$7793,2,0)</f>
        <v>33180</v>
      </c>
      <c r="K5023" t="str">
        <f>VLOOKUP($J5023,Mapping!$AB$3:$AC$475,2,0)</f>
        <v>Green Bay</v>
      </c>
      <c r="L5023" t="str">
        <f>VLOOKUP($K5023,Mapping!$AF$3:$AG$475,2,0)</f>
        <v>Wisconsin</v>
      </c>
      <c r="M5023" t="str">
        <f>VLOOKUP($L5023,Mapping!$AI$3:$AJ$48,2,0)</f>
        <v>United States</v>
      </c>
      <c r="N5023" t="str">
        <f>VLOOKUP($L5023,Mapping!$AI$3:$AK$48,3,0)</f>
        <v>Central</v>
      </c>
      <c r="O5023" t="str">
        <f>VLOOKUP(Table1[[#This Row],[Column1]],Mapping!$AM$8:$AN$11,2,0)</f>
        <v>Office Supplies</v>
      </c>
      <c r="P5023" t="str">
        <f>VLOOKUP(Table1[[#This Row],[Column3]],Mapping!$AP$5:$AQ$22,2,0)</f>
        <v>Storage</v>
      </c>
      <c r="Q5023">
        <v>4.4640000000000004</v>
      </c>
      <c r="R5023">
        <v>1</v>
      </c>
      <c r="S5023">
        <v>0.33479999999999999</v>
      </c>
    </row>
    <row r="5024" spans="1:19" x14ac:dyDescent="0.35">
      <c r="A5024">
        <v>5947</v>
      </c>
      <c r="B5024" t="s">
        <v>4734</v>
      </c>
      <c r="C5024" t="s">
        <v>14</v>
      </c>
      <c r="D5024" t="str">
        <f>MID(Table1[[#This Row],[Product ID]],5,2)</f>
        <v>TA</v>
      </c>
      <c r="E5024" t="str">
        <f>LEFT(Table1[[#This Row],[Product ID]],3)</f>
        <v>FUR</v>
      </c>
      <c r="F5024" s="10">
        <f>VLOOKUP(Table1[[#This Row],[Order ID]],Mapping!H5024:J12815,3,0)</f>
        <v>41940</v>
      </c>
      <c r="G5024" s="10">
        <f>VLOOKUP(Table1[[#This Row],[Order ID]],Mapping!H5024:K12815,4,0)</f>
        <v>41942</v>
      </c>
      <c r="H5024" t="str">
        <f>INDEX(Mapping!$B$2:$T$7793,MATCH(Data!$A5024,Mapping!$B$3:$B$7793,0),MATCH(Data!$H$1,Mapping!$B$2:$T$2,0))</f>
        <v>Standard Class</v>
      </c>
      <c r="I5024" t="str">
        <f>INDEX(Mapping!$B$2:$T$7793,MATCH(Data!$A5024,Mapping!$B$3:$B$7793,0),MATCH(Data!$I$1,Mapping!$B$2:$T$2,0))</f>
        <v>Consumer</v>
      </c>
      <c r="J5024">
        <f>VLOOKUP($A5024,Mapping!$X$3:$Y$7793,2,0)</f>
        <v>90032</v>
      </c>
      <c r="K5024" t="str">
        <f>VLOOKUP($J5024,Mapping!$AB$3:$AC$475,2,0)</f>
        <v>Seattle</v>
      </c>
      <c r="L5024" t="str">
        <f>VLOOKUP($K5024,Mapping!$AF$3:$AG$475,2,0)</f>
        <v>Washington</v>
      </c>
      <c r="M5024" t="str">
        <f>VLOOKUP($L5024,Mapping!$AI$3:$AJ$48,2,0)</f>
        <v>United States</v>
      </c>
      <c r="N5024" t="str">
        <f>VLOOKUP($L5024,Mapping!$AI$3:$AK$48,3,0)</f>
        <v>West</v>
      </c>
      <c r="O5024" t="str">
        <f>VLOOKUP(Table1[[#This Row],[Column1]],Mapping!$AM$8:$AN$11,2,0)</f>
        <v>Furniture</v>
      </c>
      <c r="P5024" t="str">
        <f>VLOOKUP(Table1[[#This Row],[Column3]],Mapping!$AP$5:$AQ$22,2,0)</f>
        <v>Tables</v>
      </c>
      <c r="Q5024">
        <v>189.57600000000002</v>
      </c>
      <c r="R5024">
        <v>1</v>
      </c>
      <c r="S5024">
        <v>9.4787999999999784</v>
      </c>
    </row>
    <row r="5025" spans="1:19" x14ac:dyDescent="0.35">
      <c r="A5025">
        <v>5948</v>
      </c>
      <c r="B5025" t="s">
        <v>4734</v>
      </c>
      <c r="C5025" t="s">
        <v>3940</v>
      </c>
      <c r="D5025" t="str">
        <f>MID(Table1[[#This Row],[Product ID]],5,2)</f>
        <v>PH</v>
      </c>
      <c r="E5025" t="str">
        <f>LEFT(Table1[[#This Row],[Product ID]],3)</f>
        <v>TEC</v>
      </c>
      <c r="F5025" s="10">
        <f>VLOOKUP(Table1[[#This Row],[Order ID]],Mapping!H5025:J12816,3,0)</f>
        <v>41940</v>
      </c>
      <c r="G5025" s="10">
        <f>VLOOKUP(Table1[[#This Row],[Order ID]],Mapping!H5025:K12816,4,0)</f>
        <v>41942</v>
      </c>
      <c r="H5025" t="str">
        <f>INDEX(Mapping!$B$2:$T$7793,MATCH(Data!$A5025,Mapping!$B$3:$B$7793,0),MATCH(Data!$H$1,Mapping!$B$2:$T$2,0))</f>
        <v>First Class</v>
      </c>
      <c r="I5025" t="str">
        <f>INDEX(Mapping!$B$2:$T$7793,MATCH(Data!$A5025,Mapping!$B$3:$B$7793,0),MATCH(Data!$I$1,Mapping!$B$2:$T$2,0))</f>
        <v>Corporate</v>
      </c>
      <c r="J5025">
        <f>VLOOKUP($A5025,Mapping!$X$3:$Y$7793,2,0)</f>
        <v>90032</v>
      </c>
      <c r="K5025" t="str">
        <f>VLOOKUP($J5025,Mapping!$AB$3:$AC$475,2,0)</f>
        <v>Seattle</v>
      </c>
      <c r="L5025" t="str">
        <f>VLOOKUP($K5025,Mapping!$AF$3:$AG$475,2,0)</f>
        <v>Washington</v>
      </c>
      <c r="M5025" t="str">
        <f>VLOOKUP($L5025,Mapping!$AI$3:$AJ$48,2,0)</f>
        <v>United States</v>
      </c>
      <c r="N5025" t="str">
        <f>VLOOKUP($L5025,Mapping!$AI$3:$AK$48,3,0)</f>
        <v>West</v>
      </c>
      <c r="O5025" t="str">
        <f>VLOOKUP(Table1[[#This Row],[Column1]],Mapping!$AM$8:$AN$11,2,0)</f>
        <v>Technology</v>
      </c>
      <c r="P5025" t="str">
        <f>VLOOKUP(Table1[[#This Row],[Column3]],Mapping!$AP$5:$AQ$22,2,0)</f>
        <v>Phones</v>
      </c>
      <c r="Q5025">
        <v>71.959999999999994</v>
      </c>
      <c r="R5025">
        <v>5</v>
      </c>
      <c r="S5025">
        <v>7.1960000000000015</v>
      </c>
    </row>
    <row r="5026" spans="1:19" x14ac:dyDescent="0.35">
      <c r="A5026">
        <v>4816</v>
      </c>
      <c r="B5026" t="s">
        <v>4091</v>
      </c>
      <c r="C5026" t="s">
        <v>2287</v>
      </c>
      <c r="D5026" t="str">
        <f>MID(Table1[[#This Row],[Product ID]],5,2)</f>
        <v>FU</v>
      </c>
      <c r="E5026" t="str">
        <f>LEFT(Table1[[#This Row],[Product ID]],3)</f>
        <v>FUR</v>
      </c>
      <c r="F5026" s="10" t="e">
        <f>VLOOKUP(Table1[[#This Row],[Order ID]],Mapping!H5026:J12817,3,0)</f>
        <v>#N/A</v>
      </c>
      <c r="G5026" s="10" t="e">
        <f>VLOOKUP(Table1[[#This Row],[Order ID]],Mapping!H5026:K12817,4,0)</f>
        <v>#N/A</v>
      </c>
      <c r="H5026" t="str">
        <f>INDEX(Mapping!$B$2:$T$7793,MATCH(Data!$A5026,Mapping!$B$3:$B$7793,0),MATCH(Data!$H$1,Mapping!$B$2:$T$2,0))</f>
        <v>Standard Class</v>
      </c>
      <c r="I5026" t="str">
        <f>INDEX(Mapping!$B$2:$T$7793,MATCH(Data!$A5026,Mapping!$B$3:$B$7793,0),MATCH(Data!$I$1,Mapping!$B$2:$T$2,0))</f>
        <v>Consumer</v>
      </c>
      <c r="J5026">
        <f>VLOOKUP($A5026,Mapping!$X$3:$Y$7793,2,0)</f>
        <v>19120</v>
      </c>
      <c r="K5026" t="str">
        <f>VLOOKUP($J5026,Mapping!$AB$3:$AC$475,2,0)</f>
        <v>Cincinnati</v>
      </c>
      <c r="L5026" t="str">
        <f>VLOOKUP($K5026,Mapping!$AF$3:$AG$475,2,0)</f>
        <v>Ohio</v>
      </c>
      <c r="M5026" t="str">
        <f>VLOOKUP($L5026,Mapping!$AI$3:$AJ$48,2,0)</f>
        <v>United States</v>
      </c>
      <c r="N5026" t="str">
        <f>VLOOKUP($L5026,Mapping!$AI$3:$AK$48,3,0)</f>
        <v>East</v>
      </c>
      <c r="O5026" t="str">
        <f>VLOOKUP(Table1[[#This Row],[Column1]],Mapping!$AM$8:$AN$11,2,0)</f>
        <v>Furniture</v>
      </c>
      <c r="P5026" t="str">
        <f>VLOOKUP(Table1[[#This Row],[Column3]],Mapping!$AP$5:$AQ$22,2,0)</f>
        <v>Furnishings</v>
      </c>
      <c r="Q5026">
        <v>51.967999999999996</v>
      </c>
      <c r="R5026">
        <v>2</v>
      </c>
      <c r="S5026">
        <v>10.393599999999998</v>
      </c>
    </row>
    <row r="5027" spans="1:19" x14ac:dyDescent="0.35">
      <c r="A5027">
        <v>4817</v>
      </c>
      <c r="B5027" t="s">
        <v>4091</v>
      </c>
      <c r="C5027" t="s">
        <v>99</v>
      </c>
      <c r="D5027" t="str">
        <f>MID(Table1[[#This Row],[Product ID]],5,2)</f>
        <v>ST</v>
      </c>
      <c r="E5027" t="str">
        <f>LEFT(Table1[[#This Row],[Product ID]],3)</f>
        <v>OFF</v>
      </c>
      <c r="F5027" s="10" t="e">
        <f>VLOOKUP(Table1[[#This Row],[Order ID]],Mapping!H5027:J12818,3,0)</f>
        <v>#N/A</v>
      </c>
      <c r="G5027" s="10" t="e">
        <f>VLOOKUP(Table1[[#This Row],[Order ID]],Mapping!H5027:K12818,4,0)</f>
        <v>#N/A</v>
      </c>
      <c r="H5027" t="str">
        <f>INDEX(Mapping!$B$2:$T$7793,MATCH(Data!$A5027,Mapping!$B$3:$B$7793,0),MATCH(Data!$H$1,Mapping!$B$2:$T$2,0))</f>
        <v>First Class</v>
      </c>
      <c r="I5027" t="str">
        <f>INDEX(Mapping!$B$2:$T$7793,MATCH(Data!$A5027,Mapping!$B$3:$B$7793,0),MATCH(Data!$I$1,Mapping!$B$2:$T$2,0))</f>
        <v>Corporate</v>
      </c>
      <c r="J5027">
        <f>VLOOKUP($A5027,Mapping!$X$3:$Y$7793,2,0)</f>
        <v>19120</v>
      </c>
      <c r="K5027" t="str">
        <f>VLOOKUP($J5027,Mapping!$AB$3:$AC$475,2,0)</f>
        <v>Cincinnati</v>
      </c>
      <c r="L5027" t="str">
        <f>VLOOKUP($K5027,Mapping!$AF$3:$AG$475,2,0)</f>
        <v>Ohio</v>
      </c>
      <c r="M5027" t="str">
        <f>VLOOKUP($L5027,Mapping!$AI$3:$AJ$48,2,0)</f>
        <v>United States</v>
      </c>
      <c r="N5027" t="str">
        <f>VLOOKUP($L5027,Mapping!$AI$3:$AK$48,3,0)</f>
        <v>East</v>
      </c>
      <c r="O5027" t="str">
        <f>VLOOKUP(Table1[[#This Row],[Column1]],Mapping!$AM$8:$AN$11,2,0)</f>
        <v>Office Supplies</v>
      </c>
      <c r="P5027" t="str">
        <f>VLOOKUP(Table1[[#This Row],[Column3]],Mapping!$AP$5:$AQ$22,2,0)</f>
        <v>Storage</v>
      </c>
      <c r="Q5027">
        <v>51.336000000000006</v>
      </c>
      <c r="R5027">
        <v>3</v>
      </c>
      <c r="S5027">
        <v>5.7752999999999961</v>
      </c>
    </row>
    <row r="5028" spans="1:19" x14ac:dyDescent="0.35">
      <c r="A5028">
        <v>4818</v>
      </c>
      <c r="B5028" t="s">
        <v>4091</v>
      </c>
      <c r="C5028" t="s">
        <v>479</v>
      </c>
      <c r="D5028" t="str">
        <f>MID(Table1[[#This Row],[Product ID]],5,2)</f>
        <v>ST</v>
      </c>
      <c r="E5028" t="str">
        <f>LEFT(Table1[[#This Row],[Product ID]],3)</f>
        <v>OFF</v>
      </c>
      <c r="F5028" s="10" t="e">
        <f>VLOOKUP(Table1[[#This Row],[Order ID]],Mapping!H5028:J12819,3,0)</f>
        <v>#N/A</v>
      </c>
      <c r="G5028" s="10" t="e">
        <f>VLOOKUP(Table1[[#This Row],[Order ID]],Mapping!H5028:K12819,4,0)</f>
        <v>#N/A</v>
      </c>
      <c r="H5028" t="str">
        <f>INDEX(Mapping!$B$2:$T$7793,MATCH(Data!$A5028,Mapping!$B$3:$B$7793,0),MATCH(Data!$H$1,Mapping!$B$2:$T$2,0))</f>
        <v>First Class</v>
      </c>
      <c r="I5028" t="str">
        <f>INDEX(Mapping!$B$2:$T$7793,MATCH(Data!$A5028,Mapping!$B$3:$B$7793,0),MATCH(Data!$I$1,Mapping!$B$2:$T$2,0))</f>
        <v>Corporate</v>
      </c>
      <c r="J5028">
        <f>VLOOKUP($A5028,Mapping!$X$3:$Y$7793,2,0)</f>
        <v>19120</v>
      </c>
      <c r="K5028" t="str">
        <f>VLOOKUP($J5028,Mapping!$AB$3:$AC$475,2,0)</f>
        <v>Cincinnati</v>
      </c>
      <c r="L5028" t="str">
        <f>VLOOKUP($K5028,Mapping!$AF$3:$AG$475,2,0)</f>
        <v>Ohio</v>
      </c>
      <c r="M5028" t="str">
        <f>VLOOKUP($L5028,Mapping!$AI$3:$AJ$48,2,0)</f>
        <v>United States</v>
      </c>
      <c r="N5028" t="str">
        <f>VLOOKUP($L5028,Mapping!$AI$3:$AK$48,3,0)</f>
        <v>East</v>
      </c>
      <c r="O5028" t="str">
        <f>VLOOKUP(Table1[[#This Row],[Column1]],Mapping!$AM$8:$AN$11,2,0)</f>
        <v>Office Supplies</v>
      </c>
      <c r="P5028" t="str">
        <f>VLOOKUP(Table1[[#This Row],[Column3]],Mapping!$AP$5:$AQ$22,2,0)</f>
        <v>Storage</v>
      </c>
      <c r="Q5028">
        <v>332.70400000000001</v>
      </c>
      <c r="R5028">
        <v>1</v>
      </c>
      <c r="S5028">
        <v>33.270399999999981</v>
      </c>
    </row>
    <row r="5029" spans="1:19" x14ac:dyDescent="0.35">
      <c r="A5029">
        <v>4819</v>
      </c>
      <c r="B5029" t="s">
        <v>4091</v>
      </c>
      <c r="C5029" t="s">
        <v>2311</v>
      </c>
      <c r="D5029" t="str">
        <f>MID(Table1[[#This Row],[Product ID]],5,2)</f>
        <v>FU</v>
      </c>
      <c r="E5029" t="str">
        <f>LEFT(Table1[[#This Row],[Product ID]],3)</f>
        <v>FUR</v>
      </c>
      <c r="F5029" s="10" t="e">
        <f>VLOOKUP(Table1[[#This Row],[Order ID]],Mapping!H5029:J12820,3,0)</f>
        <v>#N/A</v>
      </c>
      <c r="G5029" s="10" t="e">
        <f>VLOOKUP(Table1[[#This Row],[Order ID]],Mapping!H5029:K12820,4,0)</f>
        <v>#N/A</v>
      </c>
      <c r="H5029" t="str">
        <f>INDEX(Mapping!$B$2:$T$7793,MATCH(Data!$A5029,Mapping!$B$3:$B$7793,0),MATCH(Data!$H$1,Mapping!$B$2:$T$2,0))</f>
        <v>First Class</v>
      </c>
      <c r="I5029" t="str">
        <f>INDEX(Mapping!$B$2:$T$7793,MATCH(Data!$A5029,Mapping!$B$3:$B$7793,0),MATCH(Data!$I$1,Mapping!$B$2:$T$2,0))</f>
        <v>Corporate</v>
      </c>
      <c r="J5029">
        <f>VLOOKUP($A5029,Mapping!$X$3:$Y$7793,2,0)</f>
        <v>19120</v>
      </c>
      <c r="K5029" t="str">
        <f>VLOOKUP($J5029,Mapping!$AB$3:$AC$475,2,0)</f>
        <v>Cincinnati</v>
      </c>
      <c r="L5029" t="str">
        <f>VLOOKUP($K5029,Mapping!$AF$3:$AG$475,2,0)</f>
        <v>Ohio</v>
      </c>
      <c r="M5029" t="str">
        <f>VLOOKUP($L5029,Mapping!$AI$3:$AJ$48,2,0)</f>
        <v>United States</v>
      </c>
      <c r="N5029" t="str">
        <f>VLOOKUP($L5029,Mapping!$AI$3:$AK$48,3,0)</f>
        <v>East</v>
      </c>
      <c r="O5029" t="str">
        <f>VLOOKUP(Table1[[#This Row],[Column1]],Mapping!$AM$8:$AN$11,2,0)</f>
        <v>Furniture</v>
      </c>
      <c r="P5029" t="str">
        <f>VLOOKUP(Table1[[#This Row],[Column3]],Mapping!$AP$5:$AQ$22,2,0)</f>
        <v>Furnishings</v>
      </c>
      <c r="Q5029">
        <v>42.408000000000008</v>
      </c>
      <c r="R5029">
        <v>3</v>
      </c>
      <c r="S5029">
        <v>9.5418000000000003</v>
      </c>
    </row>
    <row r="5030" spans="1:19" x14ac:dyDescent="0.35">
      <c r="A5030">
        <v>4582</v>
      </c>
      <c r="B5030" t="s">
        <v>3962</v>
      </c>
      <c r="C5030" t="s">
        <v>3663</v>
      </c>
      <c r="D5030" t="str">
        <f>MID(Table1[[#This Row],[Product ID]],5,2)</f>
        <v>ST</v>
      </c>
      <c r="E5030" t="str">
        <f>LEFT(Table1[[#This Row],[Product ID]],3)</f>
        <v>OFF</v>
      </c>
      <c r="F5030" s="10" t="e">
        <f>VLOOKUP(Table1[[#This Row],[Order ID]],Mapping!H5030:J12821,3,0)</f>
        <v>#N/A</v>
      </c>
      <c r="G5030" s="10" t="e">
        <f>VLOOKUP(Table1[[#This Row],[Order ID]],Mapping!H5030:K12821,4,0)</f>
        <v>#N/A</v>
      </c>
      <c r="H5030" t="str">
        <f>INDEX(Mapping!$B$2:$T$7793,MATCH(Data!$A5030,Mapping!$B$3:$B$7793,0),MATCH(Data!$H$1,Mapping!$B$2:$T$2,0))</f>
        <v>Same Day</v>
      </c>
      <c r="I5030" t="str">
        <f>INDEX(Mapping!$B$2:$T$7793,MATCH(Data!$A5030,Mapping!$B$3:$B$7793,0),MATCH(Data!$I$1,Mapping!$B$2:$T$2,0))</f>
        <v>Consumer</v>
      </c>
      <c r="J5030">
        <f>VLOOKUP($A5030,Mapping!$X$3:$Y$7793,2,0)</f>
        <v>2920</v>
      </c>
      <c r="K5030" t="str">
        <f>VLOOKUP($J5030,Mapping!$AB$3:$AC$475,2,0)</f>
        <v>Gaithersburg</v>
      </c>
      <c r="L5030" t="str">
        <f>VLOOKUP($K5030,Mapping!$AF$3:$AG$475,2,0)</f>
        <v>Maryland</v>
      </c>
      <c r="M5030" t="str">
        <f>VLOOKUP($L5030,Mapping!$AI$3:$AJ$48,2,0)</f>
        <v>United States</v>
      </c>
      <c r="N5030" t="str">
        <f>VLOOKUP($L5030,Mapping!$AI$3:$AK$48,3,0)</f>
        <v>East</v>
      </c>
      <c r="O5030" t="str">
        <f>VLOOKUP(Table1[[#This Row],[Column1]],Mapping!$AM$8:$AN$11,2,0)</f>
        <v>Office Supplies</v>
      </c>
      <c r="P5030" t="str">
        <f>VLOOKUP(Table1[[#This Row],[Column3]],Mapping!$AP$5:$AQ$22,2,0)</f>
        <v>Storage</v>
      </c>
      <c r="Q5030">
        <v>42.76</v>
      </c>
      <c r="R5030">
        <v>1</v>
      </c>
      <c r="S5030">
        <v>11.117599999999999</v>
      </c>
    </row>
    <row r="5031" spans="1:19" x14ac:dyDescent="0.35">
      <c r="A5031">
        <v>7375</v>
      </c>
      <c r="B5031" t="s">
        <v>5541</v>
      </c>
      <c r="C5031" t="s">
        <v>5542</v>
      </c>
      <c r="D5031" t="str">
        <f>MID(Table1[[#This Row],[Product ID]],5,2)</f>
        <v>AC</v>
      </c>
      <c r="E5031" t="str">
        <f>LEFT(Table1[[#This Row],[Product ID]],3)</f>
        <v>TEC</v>
      </c>
      <c r="F5031" s="10">
        <f>VLOOKUP(Table1[[#This Row],[Order ID]],Mapping!H5031:J12822,3,0)</f>
        <v>41787</v>
      </c>
      <c r="G5031" s="10">
        <f>VLOOKUP(Table1[[#This Row],[Order ID]],Mapping!H5031:K12822,4,0)</f>
        <v>41794</v>
      </c>
      <c r="H5031" t="str">
        <f>INDEX(Mapping!$B$2:$T$7793,MATCH(Data!$A5031,Mapping!$B$3:$B$7793,0),MATCH(Data!$H$1,Mapping!$B$2:$T$2,0))</f>
        <v>Second Class</v>
      </c>
      <c r="I5031" t="str">
        <f>INDEX(Mapping!$B$2:$T$7793,MATCH(Data!$A5031,Mapping!$B$3:$B$7793,0),MATCH(Data!$I$1,Mapping!$B$2:$T$2,0))</f>
        <v>Home Office</v>
      </c>
      <c r="J5031">
        <f>VLOOKUP($A5031,Mapping!$X$3:$Y$7793,2,0)</f>
        <v>27405</v>
      </c>
      <c r="K5031" t="str">
        <f>VLOOKUP($J5031,Mapping!$AB$3:$AC$475,2,0)</f>
        <v>Ontario</v>
      </c>
      <c r="L5031" t="str">
        <f>VLOOKUP($K5031,Mapping!$AF$3:$AG$475,2,0)</f>
        <v>California</v>
      </c>
      <c r="M5031" t="str">
        <f>VLOOKUP($L5031,Mapping!$AI$3:$AJ$48,2,0)</f>
        <v>United States</v>
      </c>
      <c r="N5031" t="str">
        <f>VLOOKUP($L5031,Mapping!$AI$3:$AK$48,3,0)</f>
        <v>West</v>
      </c>
      <c r="O5031" t="str">
        <f>VLOOKUP(Table1[[#This Row],[Column1]],Mapping!$AM$8:$AN$11,2,0)</f>
        <v>Technology</v>
      </c>
      <c r="P5031" t="str">
        <f>VLOOKUP(Table1[[#This Row],[Column3]],Mapping!$AP$5:$AQ$22,2,0)</f>
        <v>Accessories</v>
      </c>
      <c r="Q5031">
        <v>27.192</v>
      </c>
      <c r="R5031">
        <v>3</v>
      </c>
      <c r="S5031">
        <v>0.33989999999999654</v>
      </c>
    </row>
    <row r="5032" spans="1:19" x14ac:dyDescent="0.35">
      <c r="A5032">
        <v>7376</v>
      </c>
      <c r="B5032" t="s">
        <v>5541</v>
      </c>
      <c r="C5032" t="s">
        <v>1851</v>
      </c>
      <c r="D5032" t="str">
        <f>MID(Table1[[#This Row],[Product ID]],5,2)</f>
        <v>BI</v>
      </c>
      <c r="E5032" t="str">
        <f>LEFT(Table1[[#This Row],[Product ID]],3)</f>
        <v>OFF</v>
      </c>
      <c r="F5032" s="10">
        <f>VLOOKUP(Table1[[#This Row],[Order ID]],Mapping!H5032:J12823,3,0)</f>
        <v>41787</v>
      </c>
      <c r="G5032" s="10">
        <f>VLOOKUP(Table1[[#This Row],[Order ID]],Mapping!H5032:K12823,4,0)</f>
        <v>41794</v>
      </c>
      <c r="H5032" t="str">
        <f>INDEX(Mapping!$B$2:$T$7793,MATCH(Data!$A5032,Mapping!$B$3:$B$7793,0),MATCH(Data!$H$1,Mapping!$B$2:$T$2,0))</f>
        <v>Standard Class</v>
      </c>
      <c r="I5032" t="str">
        <f>INDEX(Mapping!$B$2:$T$7793,MATCH(Data!$A5032,Mapping!$B$3:$B$7793,0),MATCH(Data!$I$1,Mapping!$B$2:$T$2,0))</f>
        <v>Corporate</v>
      </c>
      <c r="J5032">
        <f>VLOOKUP($A5032,Mapping!$X$3:$Y$7793,2,0)</f>
        <v>27405</v>
      </c>
      <c r="K5032" t="str">
        <f>VLOOKUP($J5032,Mapping!$AB$3:$AC$475,2,0)</f>
        <v>Ontario</v>
      </c>
      <c r="L5032" t="str">
        <f>VLOOKUP($K5032,Mapping!$AF$3:$AG$475,2,0)</f>
        <v>California</v>
      </c>
      <c r="M5032" t="str">
        <f>VLOOKUP($L5032,Mapping!$AI$3:$AJ$48,2,0)</f>
        <v>United States</v>
      </c>
      <c r="N5032" t="str">
        <f>VLOOKUP($L5032,Mapping!$AI$3:$AK$48,3,0)</f>
        <v>West</v>
      </c>
      <c r="O5032" t="str">
        <f>VLOOKUP(Table1[[#This Row],[Column1]],Mapping!$AM$8:$AN$11,2,0)</f>
        <v>Office Supplies</v>
      </c>
      <c r="P5032" t="str">
        <f>VLOOKUP(Table1[[#This Row],[Column3]],Mapping!$AP$5:$AQ$22,2,0)</f>
        <v>Binders</v>
      </c>
      <c r="Q5032">
        <v>12.059999999999999</v>
      </c>
      <c r="R5032">
        <v>5</v>
      </c>
      <c r="S5032">
        <v>-10.050000000000001</v>
      </c>
    </row>
    <row r="5033" spans="1:19" x14ac:dyDescent="0.35">
      <c r="A5033">
        <v>1161</v>
      </c>
      <c r="B5033" t="s">
        <v>1405</v>
      </c>
      <c r="C5033" t="s">
        <v>52</v>
      </c>
      <c r="D5033" t="str">
        <f>MID(Table1[[#This Row],[Product ID]],5,2)</f>
        <v>EN</v>
      </c>
      <c r="E5033" t="str">
        <f>LEFT(Table1[[#This Row],[Product ID]],3)</f>
        <v>OFF</v>
      </c>
      <c r="F5033" s="10" t="e">
        <f>VLOOKUP(Table1[[#This Row],[Order ID]],Mapping!H5033:J12824,3,0)</f>
        <v>#N/A</v>
      </c>
      <c r="G5033" s="10" t="e">
        <f>VLOOKUP(Table1[[#This Row],[Order ID]],Mapping!H5033:K12824,4,0)</f>
        <v>#N/A</v>
      </c>
      <c r="H5033" t="str">
        <f>INDEX(Mapping!$B$2:$T$7793,MATCH(Data!$A5033,Mapping!$B$3:$B$7793,0),MATCH(Data!$H$1,Mapping!$B$2:$T$2,0))</f>
        <v>Standard Class</v>
      </c>
      <c r="I5033" t="str">
        <f>INDEX(Mapping!$B$2:$T$7793,MATCH(Data!$A5033,Mapping!$B$3:$B$7793,0),MATCH(Data!$I$1,Mapping!$B$2:$T$2,0))</f>
        <v>Consumer</v>
      </c>
      <c r="J5033">
        <f>VLOOKUP($A5033,Mapping!$X$3:$Y$7793,2,0)</f>
        <v>10024</v>
      </c>
      <c r="K5033" t="str">
        <f>VLOOKUP($J5033,Mapping!$AB$3:$AC$475,2,0)</f>
        <v>Memphis</v>
      </c>
      <c r="L5033" t="str">
        <f>VLOOKUP($K5033,Mapping!$AF$3:$AG$475,2,0)</f>
        <v>Tennessee</v>
      </c>
      <c r="M5033" t="str">
        <f>VLOOKUP($L5033,Mapping!$AI$3:$AJ$48,2,0)</f>
        <v>United States</v>
      </c>
      <c r="N5033" t="str">
        <f>VLOOKUP($L5033,Mapping!$AI$3:$AK$48,3,0)</f>
        <v>South</v>
      </c>
      <c r="O5033" t="str">
        <f>VLOOKUP(Table1[[#This Row],[Column1]],Mapping!$AM$8:$AN$11,2,0)</f>
        <v>Office Supplies</v>
      </c>
      <c r="P5033" t="str">
        <f>VLOOKUP(Table1[[#This Row],[Column3]],Mapping!$AP$5:$AQ$22,2,0)</f>
        <v>Envelopes</v>
      </c>
      <c r="Q5033">
        <v>62.96</v>
      </c>
      <c r="R5033">
        <v>4</v>
      </c>
      <c r="S5033">
        <v>28.332000000000001</v>
      </c>
    </row>
    <row r="5034" spans="1:19" x14ac:dyDescent="0.35">
      <c r="A5034">
        <v>5789</v>
      </c>
      <c r="B5034" t="s">
        <v>4652</v>
      </c>
      <c r="C5034" t="s">
        <v>965</v>
      </c>
      <c r="D5034" t="str">
        <f>MID(Table1[[#This Row],[Product ID]],5,2)</f>
        <v>LA</v>
      </c>
      <c r="E5034" t="str">
        <f>LEFT(Table1[[#This Row],[Product ID]],3)</f>
        <v>OFF</v>
      </c>
      <c r="F5034" s="10">
        <f>VLOOKUP(Table1[[#This Row],[Order ID]],Mapping!H5034:J12825,3,0)</f>
        <v>41660</v>
      </c>
      <c r="G5034" s="10">
        <f>VLOOKUP(Table1[[#This Row],[Order ID]],Mapping!H5034:K12825,4,0)</f>
        <v>41661</v>
      </c>
      <c r="H5034" t="str">
        <f>INDEX(Mapping!$B$2:$T$7793,MATCH(Data!$A5034,Mapping!$B$3:$B$7793,0),MATCH(Data!$H$1,Mapping!$B$2:$T$2,0))</f>
        <v>Standard Class</v>
      </c>
      <c r="I5034" t="str">
        <f>INDEX(Mapping!$B$2:$T$7793,MATCH(Data!$A5034,Mapping!$B$3:$B$7793,0),MATCH(Data!$I$1,Mapping!$B$2:$T$2,0))</f>
        <v>Corporate</v>
      </c>
      <c r="J5034">
        <f>VLOOKUP($A5034,Mapping!$X$3:$Y$7793,2,0)</f>
        <v>60653</v>
      </c>
      <c r="K5034" t="str">
        <f>VLOOKUP($J5034,Mapping!$AB$3:$AC$475,2,0)</f>
        <v>Hialeah</v>
      </c>
      <c r="L5034" t="str">
        <f>VLOOKUP($K5034,Mapping!$AF$3:$AG$475,2,0)</f>
        <v>Florida</v>
      </c>
      <c r="M5034" t="str">
        <f>VLOOKUP($L5034,Mapping!$AI$3:$AJ$48,2,0)</f>
        <v>United States</v>
      </c>
      <c r="N5034" t="str">
        <f>VLOOKUP($L5034,Mapping!$AI$3:$AK$48,3,0)</f>
        <v>South</v>
      </c>
      <c r="O5034" t="str">
        <f>VLOOKUP(Table1[[#This Row],[Column1]],Mapping!$AM$8:$AN$11,2,0)</f>
        <v>Office Supplies</v>
      </c>
      <c r="P5034" t="str">
        <f>VLOOKUP(Table1[[#This Row],[Column3]],Mapping!$AP$5:$AQ$22,2,0)</f>
        <v>Labels</v>
      </c>
      <c r="Q5034">
        <v>11.52</v>
      </c>
      <c r="R5034">
        <v>5</v>
      </c>
      <c r="S5034">
        <v>4.1760000000000002</v>
      </c>
    </row>
    <row r="5035" spans="1:19" x14ac:dyDescent="0.35">
      <c r="A5035">
        <v>6829</v>
      </c>
      <c r="B5035" t="s">
        <v>5229</v>
      </c>
      <c r="C5035" t="s">
        <v>1684</v>
      </c>
      <c r="D5035" t="str">
        <f>MID(Table1[[#This Row],[Product ID]],5,2)</f>
        <v>LA</v>
      </c>
      <c r="E5035" t="str">
        <f>LEFT(Table1[[#This Row],[Product ID]],3)</f>
        <v>OFF</v>
      </c>
      <c r="F5035" s="10">
        <f>VLOOKUP(Table1[[#This Row],[Order ID]],Mapping!H5035:J12826,3,0)</f>
        <v>41892</v>
      </c>
      <c r="G5035" s="10">
        <f>VLOOKUP(Table1[[#This Row],[Order ID]],Mapping!H5035:K12826,4,0)</f>
        <v>41893</v>
      </c>
      <c r="H5035" t="str">
        <f>INDEX(Mapping!$B$2:$T$7793,MATCH(Data!$A5035,Mapping!$B$3:$B$7793,0),MATCH(Data!$H$1,Mapping!$B$2:$T$2,0))</f>
        <v>Standard Class</v>
      </c>
      <c r="I5035" t="str">
        <f>INDEX(Mapping!$B$2:$T$7793,MATCH(Data!$A5035,Mapping!$B$3:$B$7793,0),MATCH(Data!$I$1,Mapping!$B$2:$T$2,0))</f>
        <v>Home Office</v>
      </c>
      <c r="J5035">
        <f>VLOOKUP($A5035,Mapping!$X$3:$Y$7793,2,0)</f>
        <v>43615</v>
      </c>
      <c r="K5035" t="str">
        <f>VLOOKUP($J5035,Mapping!$AB$3:$AC$475,2,0)</f>
        <v>Royal Oak</v>
      </c>
      <c r="L5035" t="str">
        <f>VLOOKUP($K5035,Mapping!$AF$3:$AG$475,2,0)</f>
        <v>Michigan</v>
      </c>
      <c r="M5035" t="str">
        <f>VLOOKUP($L5035,Mapping!$AI$3:$AJ$48,2,0)</f>
        <v>United States</v>
      </c>
      <c r="N5035" t="str">
        <f>VLOOKUP($L5035,Mapping!$AI$3:$AK$48,3,0)</f>
        <v>Central</v>
      </c>
      <c r="O5035" t="str">
        <f>VLOOKUP(Table1[[#This Row],[Column1]],Mapping!$AM$8:$AN$11,2,0)</f>
        <v>Office Supplies</v>
      </c>
      <c r="P5035" t="str">
        <f>VLOOKUP(Table1[[#This Row],[Column3]],Mapping!$AP$5:$AQ$22,2,0)</f>
        <v>Labels</v>
      </c>
      <c r="Q5035">
        <v>17.712</v>
      </c>
      <c r="R5035">
        <v>6</v>
      </c>
      <c r="S5035">
        <v>5.9777999999999993</v>
      </c>
    </row>
    <row r="5036" spans="1:19" x14ac:dyDescent="0.35">
      <c r="A5036">
        <v>6831</v>
      </c>
      <c r="B5036" t="s">
        <v>5229</v>
      </c>
      <c r="C5036" t="s">
        <v>1646</v>
      </c>
      <c r="D5036" t="str">
        <f>MID(Table1[[#This Row],[Product ID]],5,2)</f>
        <v>BI</v>
      </c>
      <c r="E5036" t="str">
        <f>LEFT(Table1[[#This Row],[Product ID]],3)</f>
        <v>OFF</v>
      </c>
      <c r="F5036" s="10">
        <f>VLOOKUP(Table1[[#This Row],[Order ID]],Mapping!H5036:J12827,3,0)</f>
        <v>41892</v>
      </c>
      <c r="G5036" s="10">
        <f>VLOOKUP(Table1[[#This Row],[Order ID]],Mapping!H5036:K12827,4,0)</f>
        <v>41893</v>
      </c>
      <c r="H5036" t="str">
        <f>INDEX(Mapping!$B$2:$T$7793,MATCH(Data!$A5036,Mapping!$B$3:$B$7793,0),MATCH(Data!$H$1,Mapping!$B$2:$T$2,0))</f>
        <v>First Class</v>
      </c>
      <c r="I5036" t="str">
        <f>INDEX(Mapping!$B$2:$T$7793,MATCH(Data!$A5036,Mapping!$B$3:$B$7793,0),MATCH(Data!$I$1,Mapping!$B$2:$T$2,0))</f>
        <v>Consumer</v>
      </c>
      <c r="J5036">
        <f>VLOOKUP($A5036,Mapping!$X$3:$Y$7793,2,0)</f>
        <v>43615</v>
      </c>
      <c r="K5036" t="str">
        <f>VLOOKUP($J5036,Mapping!$AB$3:$AC$475,2,0)</f>
        <v>Royal Oak</v>
      </c>
      <c r="L5036" t="str">
        <f>VLOOKUP($K5036,Mapping!$AF$3:$AG$475,2,0)</f>
        <v>Michigan</v>
      </c>
      <c r="M5036" t="str">
        <f>VLOOKUP($L5036,Mapping!$AI$3:$AJ$48,2,0)</f>
        <v>United States</v>
      </c>
      <c r="N5036" t="str">
        <f>VLOOKUP($L5036,Mapping!$AI$3:$AK$48,3,0)</f>
        <v>Central</v>
      </c>
      <c r="O5036" t="str">
        <f>VLOOKUP(Table1[[#This Row],[Column1]],Mapping!$AM$8:$AN$11,2,0)</f>
        <v>Office Supplies</v>
      </c>
      <c r="P5036" t="str">
        <f>VLOOKUP(Table1[[#This Row],[Column3]],Mapping!$AP$5:$AQ$22,2,0)</f>
        <v>Binders</v>
      </c>
      <c r="Q5036">
        <v>6.2580000000000009</v>
      </c>
      <c r="R5036">
        <v>2</v>
      </c>
      <c r="S5036">
        <v>-5.2149999999999999</v>
      </c>
    </row>
    <row r="5037" spans="1:19" x14ac:dyDescent="0.35">
      <c r="A5037">
        <v>6287</v>
      </c>
      <c r="B5037" t="s">
        <v>4918</v>
      </c>
      <c r="C5037" t="s">
        <v>763</v>
      </c>
      <c r="D5037" t="str">
        <f>MID(Table1[[#This Row],[Product ID]],5,2)</f>
        <v>BI</v>
      </c>
      <c r="E5037" t="str">
        <f>LEFT(Table1[[#This Row],[Product ID]],3)</f>
        <v>OFF</v>
      </c>
      <c r="F5037" s="10">
        <f>VLOOKUP(Table1[[#This Row],[Order ID]],Mapping!H5037:J12828,3,0)</f>
        <v>41911</v>
      </c>
      <c r="G5037" s="10">
        <f>VLOOKUP(Table1[[#This Row],[Order ID]],Mapping!H5037:K12828,4,0)</f>
        <v>41918</v>
      </c>
      <c r="H5037" t="str">
        <f>INDEX(Mapping!$B$2:$T$7793,MATCH(Data!$A5037,Mapping!$B$3:$B$7793,0),MATCH(Data!$H$1,Mapping!$B$2:$T$2,0))</f>
        <v>Second Class</v>
      </c>
      <c r="I5037" t="str">
        <f>INDEX(Mapping!$B$2:$T$7793,MATCH(Data!$A5037,Mapping!$B$3:$B$7793,0),MATCH(Data!$I$1,Mapping!$B$2:$T$2,0))</f>
        <v>Corporate</v>
      </c>
      <c r="J5037">
        <f>VLOOKUP($A5037,Mapping!$X$3:$Y$7793,2,0)</f>
        <v>19134</v>
      </c>
      <c r="K5037" t="str">
        <f>VLOOKUP($J5037,Mapping!$AB$3:$AC$475,2,0)</f>
        <v>Detroit</v>
      </c>
      <c r="L5037" t="str">
        <f>VLOOKUP($K5037,Mapping!$AF$3:$AG$475,2,0)</f>
        <v>Michigan</v>
      </c>
      <c r="M5037" t="str">
        <f>VLOOKUP($L5037,Mapping!$AI$3:$AJ$48,2,0)</f>
        <v>United States</v>
      </c>
      <c r="N5037" t="str">
        <f>VLOOKUP($L5037,Mapping!$AI$3:$AK$48,3,0)</f>
        <v>Central</v>
      </c>
      <c r="O5037" t="str">
        <f>VLOOKUP(Table1[[#This Row],[Column1]],Mapping!$AM$8:$AN$11,2,0)</f>
        <v>Office Supplies</v>
      </c>
      <c r="P5037" t="str">
        <f>VLOOKUP(Table1[[#This Row],[Column3]],Mapping!$AP$5:$AQ$22,2,0)</f>
        <v>Binders</v>
      </c>
      <c r="Q5037">
        <v>2.6550000000000002</v>
      </c>
      <c r="R5037">
        <v>1</v>
      </c>
      <c r="S5037">
        <v>-1.8584999999999994</v>
      </c>
    </row>
    <row r="5038" spans="1:19" x14ac:dyDescent="0.35">
      <c r="A5038">
        <v>4912</v>
      </c>
      <c r="B5038" t="s">
        <v>4149</v>
      </c>
      <c r="C5038" t="s">
        <v>1684</v>
      </c>
      <c r="D5038" t="str">
        <f>MID(Table1[[#This Row],[Product ID]],5,2)</f>
        <v>LA</v>
      </c>
      <c r="E5038" t="str">
        <f>LEFT(Table1[[#This Row],[Product ID]],3)</f>
        <v>OFF</v>
      </c>
      <c r="F5038" s="10" t="e">
        <f>VLOOKUP(Table1[[#This Row],[Order ID]],Mapping!H5038:J12829,3,0)</f>
        <v>#N/A</v>
      </c>
      <c r="G5038" s="10" t="e">
        <f>VLOOKUP(Table1[[#This Row],[Order ID]],Mapping!H5038:K12829,4,0)</f>
        <v>#N/A</v>
      </c>
      <c r="H5038" t="str">
        <f>INDEX(Mapping!$B$2:$T$7793,MATCH(Data!$A5038,Mapping!$B$3:$B$7793,0),MATCH(Data!$H$1,Mapping!$B$2:$T$2,0))</f>
        <v>Second Class</v>
      </c>
      <c r="I5038" t="str">
        <f>INDEX(Mapping!$B$2:$T$7793,MATCH(Data!$A5038,Mapping!$B$3:$B$7793,0),MATCH(Data!$I$1,Mapping!$B$2:$T$2,0))</f>
        <v>Consumer</v>
      </c>
      <c r="J5038">
        <f>VLOOKUP($A5038,Mapping!$X$3:$Y$7793,2,0)</f>
        <v>45231</v>
      </c>
      <c r="K5038" t="str">
        <f>VLOOKUP($J5038,Mapping!$AB$3:$AC$475,2,0)</f>
        <v>Harlingen</v>
      </c>
      <c r="L5038" t="str">
        <f>VLOOKUP($K5038,Mapping!$AF$3:$AG$475,2,0)</f>
        <v>Texas</v>
      </c>
      <c r="M5038" t="str">
        <f>VLOOKUP($L5038,Mapping!$AI$3:$AJ$48,2,0)</f>
        <v>United States</v>
      </c>
      <c r="N5038" t="str">
        <f>VLOOKUP($L5038,Mapping!$AI$3:$AK$48,3,0)</f>
        <v>Central</v>
      </c>
      <c r="O5038" t="str">
        <f>VLOOKUP(Table1[[#This Row],[Column1]],Mapping!$AM$8:$AN$11,2,0)</f>
        <v>Office Supplies</v>
      </c>
      <c r="P5038" t="str">
        <f>VLOOKUP(Table1[[#This Row],[Column3]],Mapping!$AP$5:$AQ$22,2,0)</f>
        <v>Labels</v>
      </c>
      <c r="Q5038">
        <v>5.9039999999999999</v>
      </c>
      <c r="R5038">
        <v>2</v>
      </c>
      <c r="S5038">
        <v>1.9925999999999999</v>
      </c>
    </row>
    <row r="5039" spans="1:19" x14ac:dyDescent="0.35">
      <c r="A5039">
        <v>6122</v>
      </c>
      <c r="B5039" t="s">
        <v>4838</v>
      </c>
      <c r="C5039" t="s">
        <v>1558</v>
      </c>
      <c r="D5039" t="str">
        <f>MID(Table1[[#This Row],[Product ID]],5,2)</f>
        <v>BI</v>
      </c>
      <c r="E5039" t="str">
        <f>LEFT(Table1[[#This Row],[Product ID]],3)</f>
        <v>OFF</v>
      </c>
      <c r="F5039" s="10">
        <f>VLOOKUP(Table1[[#This Row],[Order ID]],Mapping!H5039:J12830,3,0)</f>
        <v>41701</v>
      </c>
      <c r="G5039" s="10">
        <f>VLOOKUP(Table1[[#This Row],[Order ID]],Mapping!H5039:K12830,4,0)</f>
        <v>41705</v>
      </c>
      <c r="H5039" t="str">
        <f>INDEX(Mapping!$B$2:$T$7793,MATCH(Data!$A5039,Mapping!$B$3:$B$7793,0),MATCH(Data!$H$1,Mapping!$B$2:$T$2,0))</f>
        <v>First Class</v>
      </c>
      <c r="I5039" t="str">
        <f>INDEX(Mapping!$B$2:$T$7793,MATCH(Data!$A5039,Mapping!$B$3:$B$7793,0),MATCH(Data!$I$1,Mapping!$B$2:$T$2,0))</f>
        <v>Corporate</v>
      </c>
      <c r="J5039">
        <f>VLOOKUP($A5039,Mapping!$X$3:$Y$7793,2,0)</f>
        <v>44221</v>
      </c>
      <c r="K5039" t="str">
        <f>VLOOKUP($J5039,Mapping!$AB$3:$AC$475,2,0)</f>
        <v>Niagara Falls</v>
      </c>
      <c r="L5039" t="str">
        <f>VLOOKUP($K5039,Mapping!$AF$3:$AG$475,2,0)</f>
        <v>New York</v>
      </c>
      <c r="M5039" t="str">
        <f>VLOOKUP($L5039,Mapping!$AI$3:$AJ$48,2,0)</f>
        <v>United States</v>
      </c>
      <c r="N5039" t="str">
        <f>VLOOKUP($L5039,Mapping!$AI$3:$AK$48,3,0)</f>
        <v>East</v>
      </c>
      <c r="O5039" t="str">
        <f>VLOOKUP(Table1[[#This Row],[Column1]],Mapping!$AM$8:$AN$11,2,0)</f>
        <v>Office Supplies</v>
      </c>
      <c r="P5039" t="str">
        <f>VLOOKUP(Table1[[#This Row],[Column3]],Mapping!$AP$5:$AQ$22,2,0)</f>
        <v>Binders</v>
      </c>
      <c r="Q5039">
        <v>18.528000000000002</v>
      </c>
      <c r="R5039">
        <v>4</v>
      </c>
      <c r="S5039">
        <v>-12.352</v>
      </c>
    </row>
    <row r="5040" spans="1:19" x14ac:dyDescent="0.35">
      <c r="A5040">
        <v>337</v>
      </c>
      <c r="B5040" t="s">
        <v>458</v>
      </c>
      <c r="C5040" t="s">
        <v>459</v>
      </c>
      <c r="D5040" t="str">
        <f>MID(Table1[[#This Row],[Product ID]],5,2)</f>
        <v>AR</v>
      </c>
      <c r="E5040" t="str">
        <f>LEFT(Table1[[#This Row],[Product ID]],3)</f>
        <v>OFF</v>
      </c>
      <c r="F5040" s="10" t="e">
        <f>VLOOKUP(Table1[[#This Row],[Order ID]],Mapping!H5040:J12831,3,0)</f>
        <v>#N/A</v>
      </c>
      <c r="G5040" s="10" t="e">
        <f>VLOOKUP(Table1[[#This Row],[Order ID]],Mapping!H5040:K12831,4,0)</f>
        <v>#N/A</v>
      </c>
      <c r="H5040" t="str">
        <f>INDEX(Mapping!$B$2:$T$7793,MATCH(Data!$A5040,Mapping!$B$3:$B$7793,0),MATCH(Data!$H$1,Mapping!$B$2:$T$2,0))</f>
        <v>First Class</v>
      </c>
      <c r="I5040" t="str">
        <f>INDEX(Mapping!$B$2:$T$7793,MATCH(Data!$A5040,Mapping!$B$3:$B$7793,0),MATCH(Data!$I$1,Mapping!$B$2:$T$2,0))</f>
        <v>Home Office</v>
      </c>
      <c r="J5040">
        <f>VLOOKUP($A5040,Mapping!$X$3:$Y$7793,2,0)</f>
        <v>78207</v>
      </c>
      <c r="K5040" t="str">
        <f>VLOOKUP($J5040,Mapping!$AB$3:$AC$475,2,0)</f>
        <v>Santa Clara</v>
      </c>
      <c r="L5040" t="str">
        <f>VLOOKUP($K5040,Mapping!$AF$3:$AG$475,2,0)</f>
        <v>California</v>
      </c>
      <c r="M5040" t="str">
        <f>VLOOKUP($L5040,Mapping!$AI$3:$AJ$48,2,0)</f>
        <v>United States</v>
      </c>
      <c r="N5040" t="str">
        <f>VLOOKUP($L5040,Mapping!$AI$3:$AK$48,3,0)</f>
        <v>West</v>
      </c>
      <c r="O5040" t="str">
        <f>VLOOKUP(Table1[[#This Row],[Column1]],Mapping!$AM$8:$AN$11,2,0)</f>
        <v>Office Supplies</v>
      </c>
      <c r="P5040" t="str">
        <f>VLOOKUP(Table1[[#This Row],[Column3]],Mapping!$AP$5:$AQ$22,2,0)</f>
        <v>Art</v>
      </c>
      <c r="Q5040">
        <v>6.6719999999999988</v>
      </c>
      <c r="R5040">
        <v>6</v>
      </c>
      <c r="S5040">
        <v>0.50039999999999996</v>
      </c>
    </row>
    <row r="5041" spans="1:19" x14ac:dyDescent="0.35">
      <c r="A5041">
        <v>6443</v>
      </c>
      <c r="B5041" t="s">
        <v>5002</v>
      </c>
      <c r="C5041" t="s">
        <v>2075</v>
      </c>
      <c r="D5041" t="str">
        <f>MID(Table1[[#This Row],[Product ID]],5,2)</f>
        <v>CO</v>
      </c>
      <c r="E5041" t="str">
        <f>LEFT(Table1[[#This Row],[Product ID]],3)</f>
        <v>TEC</v>
      </c>
      <c r="F5041" s="10">
        <f>VLOOKUP(Table1[[#This Row],[Order ID]],Mapping!H5041:J12832,3,0)</f>
        <v>41864</v>
      </c>
      <c r="G5041" s="10">
        <f>VLOOKUP(Table1[[#This Row],[Order ID]],Mapping!H5041:K12832,4,0)</f>
        <v>41871</v>
      </c>
      <c r="H5041" t="str">
        <f>INDEX(Mapping!$B$2:$T$7793,MATCH(Data!$A5041,Mapping!$B$3:$B$7793,0),MATCH(Data!$H$1,Mapping!$B$2:$T$2,0))</f>
        <v>Second Class</v>
      </c>
      <c r="I5041" t="str">
        <f>INDEX(Mapping!$B$2:$T$7793,MATCH(Data!$A5041,Mapping!$B$3:$B$7793,0),MATCH(Data!$I$1,Mapping!$B$2:$T$2,0))</f>
        <v>Consumer</v>
      </c>
      <c r="J5041">
        <f>VLOOKUP($A5041,Mapping!$X$3:$Y$7793,2,0)</f>
        <v>98103</v>
      </c>
      <c r="K5041" t="str">
        <f>VLOOKUP($J5041,Mapping!$AB$3:$AC$475,2,0)</f>
        <v>Fort Worth</v>
      </c>
      <c r="L5041" t="str">
        <f>VLOOKUP($K5041,Mapping!$AF$3:$AG$475,2,0)</f>
        <v>Texas</v>
      </c>
      <c r="M5041" t="str">
        <f>VLOOKUP($L5041,Mapping!$AI$3:$AJ$48,2,0)</f>
        <v>United States</v>
      </c>
      <c r="N5041" t="str">
        <f>VLOOKUP($L5041,Mapping!$AI$3:$AK$48,3,0)</f>
        <v>Central</v>
      </c>
      <c r="O5041" t="str">
        <f>VLOOKUP(Table1[[#This Row],[Column1]],Mapping!$AM$8:$AN$11,2,0)</f>
        <v>Technology</v>
      </c>
      <c r="P5041" t="str">
        <f>VLOOKUP(Table1[[#This Row],[Column3]],Mapping!$AP$5:$AQ$22,2,0)</f>
        <v>Copiers</v>
      </c>
      <c r="Q5041">
        <v>299.99</v>
      </c>
      <c r="R5041">
        <v>1</v>
      </c>
      <c r="S5041">
        <v>89.996999999999986</v>
      </c>
    </row>
    <row r="5042" spans="1:19" x14ac:dyDescent="0.35">
      <c r="A5042">
        <v>6445</v>
      </c>
      <c r="B5042" t="s">
        <v>5002</v>
      </c>
      <c r="C5042" t="s">
        <v>654</v>
      </c>
      <c r="D5042" t="str">
        <f>MID(Table1[[#This Row],[Product ID]],5,2)</f>
        <v>PH</v>
      </c>
      <c r="E5042" t="str">
        <f>LEFT(Table1[[#This Row],[Product ID]],3)</f>
        <v>TEC</v>
      </c>
      <c r="F5042" s="10">
        <f>VLOOKUP(Table1[[#This Row],[Order ID]],Mapping!H5042:J12833,3,0)</f>
        <v>41864</v>
      </c>
      <c r="G5042" s="10">
        <f>VLOOKUP(Table1[[#This Row],[Order ID]],Mapping!H5042:K12833,4,0)</f>
        <v>41871</v>
      </c>
      <c r="H5042" t="str">
        <f>INDEX(Mapping!$B$2:$T$7793,MATCH(Data!$A5042,Mapping!$B$3:$B$7793,0),MATCH(Data!$H$1,Mapping!$B$2:$T$2,0))</f>
        <v>Standard Class</v>
      </c>
      <c r="I5042" t="str">
        <f>INDEX(Mapping!$B$2:$T$7793,MATCH(Data!$A5042,Mapping!$B$3:$B$7793,0),MATCH(Data!$I$1,Mapping!$B$2:$T$2,0))</f>
        <v>Consumer</v>
      </c>
      <c r="J5042">
        <f>VLOOKUP($A5042,Mapping!$X$3:$Y$7793,2,0)</f>
        <v>98103</v>
      </c>
      <c r="K5042" t="str">
        <f>VLOOKUP($J5042,Mapping!$AB$3:$AC$475,2,0)</f>
        <v>Fort Worth</v>
      </c>
      <c r="L5042" t="str">
        <f>VLOOKUP($K5042,Mapping!$AF$3:$AG$475,2,0)</f>
        <v>Texas</v>
      </c>
      <c r="M5042" t="str">
        <f>VLOOKUP($L5042,Mapping!$AI$3:$AJ$48,2,0)</f>
        <v>United States</v>
      </c>
      <c r="N5042" t="str">
        <f>VLOOKUP($L5042,Mapping!$AI$3:$AK$48,3,0)</f>
        <v>Central</v>
      </c>
      <c r="O5042" t="str">
        <f>VLOOKUP(Table1[[#This Row],[Column1]],Mapping!$AM$8:$AN$11,2,0)</f>
        <v>Technology</v>
      </c>
      <c r="P5042" t="str">
        <f>VLOOKUP(Table1[[#This Row],[Column3]],Mapping!$AP$5:$AQ$22,2,0)</f>
        <v>Phones</v>
      </c>
      <c r="Q5042">
        <v>242.624</v>
      </c>
      <c r="R5042">
        <v>8</v>
      </c>
      <c r="S5042">
        <v>27.295199999999973</v>
      </c>
    </row>
    <row r="5043" spans="1:19" x14ac:dyDescent="0.35">
      <c r="A5043">
        <v>6447</v>
      </c>
      <c r="B5043" t="s">
        <v>5002</v>
      </c>
      <c r="C5043" t="s">
        <v>5003</v>
      </c>
      <c r="D5043" t="str">
        <f>MID(Table1[[#This Row],[Product ID]],5,2)</f>
        <v>AC</v>
      </c>
      <c r="E5043" t="str">
        <f>LEFT(Table1[[#This Row],[Product ID]],3)</f>
        <v>TEC</v>
      </c>
      <c r="F5043" s="10">
        <f>VLOOKUP(Table1[[#This Row],[Order ID]],Mapping!H5043:J12834,3,0)</f>
        <v>41864</v>
      </c>
      <c r="G5043" s="10">
        <f>VLOOKUP(Table1[[#This Row],[Order ID]],Mapping!H5043:K12834,4,0)</f>
        <v>41871</v>
      </c>
      <c r="H5043" t="str">
        <f>INDEX(Mapping!$B$2:$T$7793,MATCH(Data!$A5043,Mapping!$B$3:$B$7793,0),MATCH(Data!$H$1,Mapping!$B$2:$T$2,0))</f>
        <v>Standard Class</v>
      </c>
      <c r="I5043" t="str">
        <f>INDEX(Mapping!$B$2:$T$7793,MATCH(Data!$A5043,Mapping!$B$3:$B$7793,0),MATCH(Data!$I$1,Mapping!$B$2:$T$2,0))</f>
        <v>Consumer</v>
      </c>
      <c r="J5043">
        <f>VLOOKUP($A5043,Mapping!$X$3:$Y$7793,2,0)</f>
        <v>98103</v>
      </c>
      <c r="K5043" t="str">
        <f>VLOOKUP($J5043,Mapping!$AB$3:$AC$475,2,0)</f>
        <v>Fort Worth</v>
      </c>
      <c r="L5043" t="str">
        <f>VLOOKUP($K5043,Mapping!$AF$3:$AG$475,2,0)</f>
        <v>Texas</v>
      </c>
      <c r="M5043" t="str">
        <f>VLOOKUP($L5043,Mapping!$AI$3:$AJ$48,2,0)</f>
        <v>United States</v>
      </c>
      <c r="N5043" t="str">
        <f>VLOOKUP($L5043,Mapping!$AI$3:$AK$48,3,0)</f>
        <v>Central</v>
      </c>
      <c r="O5043" t="str">
        <f>VLOOKUP(Table1[[#This Row],[Column1]],Mapping!$AM$8:$AN$11,2,0)</f>
        <v>Technology</v>
      </c>
      <c r="P5043" t="str">
        <f>VLOOKUP(Table1[[#This Row],[Column3]],Mapping!$AP$5:$AQ$22,2,0)</f>
        <v>Accessories</v>
      </c>
      <c r="Q5043">
        <v>174.95000000000002</v>
      </c>
      <c r="R5043">
        <v>5</v>
      </c>
      <c r="S5043">
        <v>12.246500000000005</v>
      </c>
    </row>
    <row r="5044" spans="1:19" x14ac:dyDescent="0.35">
      <c r="A5044">
        <v>6448</v>
      </c>
      <c r="B5044" t="s">
        <v>5002</v>
      </c>
      <c r="C5044" t="s">
        <v>4218</v>
      </c>
      <c r="D5044" t="str">
        <f>MID(Table1[[#This Row],[Product ID]],5,2)</f>
        <v>BI</v>
      </c>
      <c r="E5044" t="str">
        <f>LEFT(Table1[[#This Row],[Product ID]],3)</f>
        <v>OFF</v>
      </c>
      <c r="F5044" s="10">
        <f>VLOOKUP(Table1[[#This Row],[Order ID]],Mapping!H5044:J12835,3,0)</f>
        <v>41864</v>
      </c>
      <c r="G5044" s="10">
        <f>VLOOKUP(Table1[[#This Row],[Order ID]],Mapping!H5044:K12835,4,0)</f>
        <v>41871</v>
      </c>
      <c r="H5044" t="str">
        <f>INDEX(Mapping!$B$2:$T$7793,MATCH(Data!$A5044,Mapping!$B$3:$B$7793,0),MATCH(Data!$H$1,Mapping!$B$2:$T$2,0))</f>
        <v>Standard Class</v>
      </c>
      <c r="I5044" t="str">
        <f>INDEX(Mapping!$B$2:$T$7793,MATCH(Data!$A5044,Mapping!$B$3:$B$7793,0),MATCH(Data!$I$1,Mapping!$B$2:$T$2,0))</f>
        <v>Consumer</v>
      </c>
      <c r="J5044">
        <f>VLOOKUP($A5044,Mapping!$X$3:$Y$7793,2,0)</f>
        <v>98103</v>
      </c>
      <c r="K5044" t="str">
        <f>VLOOKUP($J5044,Mapping!$AB$3:$AC$475,2,0)</f>
        <v>Fort Worth</v>
      </c>
      <c r="L5044" t="str">
        <f>VLOOKUP($K5044,Mapping!$AF$3:$AG$475,2,0)</f>
        <v>Texas</v>
      </c>
      <c r="M5044" t="str">
        <f>VLOOKUP($L5044,Mapping!$AI$3:$AJ$48,2,0)</f>
        <v>United States</v>
      </c>
      <c r="N5044" t="str">
        <f>VLOOKUP($L5044,Mapping!$AI$3:$AK$48,3,0)</f>
        <v>Central</v>
      </c>
      <c r="O5044" t="str">
        <f>VLOOKUP(Table1[[#This Row],[Column1]],Mapping!$AM$8:$AN$11,2,0)</f>
        <v>Office Supplies</v>
      </c>
      <c r="P5044" t="str">
        <f>VLOOKUP(Table1[[#This Row],[Column3]],Mapping!$AP$5:$AQ$22,2,0)</f>
        <v>Binders</v>
      </c>
      <c r="Q5044">
        <v>100.70400000000001</v>
      </c>
      <c r="R5044">
        <v>6</v>
      </c>
      <c r="S5044">
        <v>37.763999999999996</v>
      </c>
    </row>
    <row r="5045" spans="1:19" x14ac:dyDescent="0.35">
      <c r="A5045">
        <v>6091</v>
      </c>
      <c r="B5045" t="s">
        <v>4821</v>
      </c>
      <c r="C5045" t="s">
        <v>746</v>
      </c>
      <c r="D5045" t="str">
        <f>MID(Table1[[#This Row],[Product ID]],5,2)</f>
        <v>ST</v>
      </c>
      <c r="E5045" t="str">
        <f>LEFT(Table1[[#This Row],[Product ID]],3)</f>
        <v>OFF</v>
      </c>
      <c r="F5045" s="10">
        <f>VLOOKUP(Table1[[#This Row],[Order ID]],Mapping!H5045:J12836,3,0)</f>
        <v>41982</v>
      </c>
      <c r="G5045" s="10">
        <f>VLOOKUP(Table1[[#This Row],[Order ID]],Mapping!H5045:K12836,4,0)</f>
        <v>41984</v>
      </c>
      <c r="H5045" t="str">
        <f>INDEX(Mapping!$B$2:$T$7793,MATCH(Data!$A5045,Mapping!$B$3:$B$7793,0),MATCH(Data!$H$1,Mapping!$B$2:$T$2,0))</f>
        <v>Standard Class</v>
      </c>
      <c r="I5045" t="str">
        <f>INDEX(Mapping!$B$2:$T$7793,MATCH(Data!$A5045,Mapping!$B$3:$B$7793,0),MATCH(Data!$I$1,Mapping!$B$2:$T$2,0))</f>
        <v>Consumer</v>
      </c>
      <c r="J5045">
        <f>VLOOKUP($A5045,Mapping!$X$3:$Y$7793,2,0)</f>
        <v>2920</v>
      </c>
      <c r="K5045" t="str">
        <f>VLOOKUP($J5045,Mapping!$AB$3:$AC$475,2,0)</f>
        <v>Gaithersburg</v>
      </c>
      <c r="L5045" t="str">
        <f>VLOOKUP($K5045,Mapping!$AF$3:$AG$475,2,0)</f>
        <v>Maryland</v>
      </c>
      <c r="M5045" t="str">
        <f>VLOOKUP($L5045,Mapping!$AI$3:$AJ$48,2,0)</f>
        <v>United States</v>
      </c>
      <c r="N5045" t="str">
        <f>VLOOKUP($L5045,Mapping!$AI$3:$AK$48,3,0)</f>
        <v>East</v>
      </c>
      <c r="O5045" t="str">
        <f>VLOOKUP(Table1[[#This Row],[Column1]],Mapping!$AM$8:$AN$11,2,0)</f>
        <v>Office Supplies</v>
      </c>
      <c r="P5045" t="str">
        <f>VLOOKUP(Table1[[#This Row],[Column3]],Mapping!$AP$5:$AQ$22,2,0)</f>
        <v>Storage</v>
      </c>
      <c r="Q5045">
        <v>592.74</v>
      </c>
      <c r="R5045">
        <v>6</v>
      </c>
      <c r="S5045">
        <v>160.03979999999999</v>
      </c>
    </row>
    <row r="5046" spans="1:19" x14ac:dyDescent="0.35">
      <c r="A5046">
        <v>1165</v>
      </c>
      <c r="B5046" t="s">
        <v>1410</v>
      </c>
      <c r="C5046" t="s">
        <v>1131</v>
      </c>
      <c r="D5046" t="str">
        <f>MID(Table1[[#This Row],[Product ID]],5,2)</f>
        <v>AR</v>
      </c>
      <c r="E5046" t="str">
        <f>LEFT(Table1[[#This Row],[Product ID]],3)</f>
        <v>OFF</v>
      </c>
      <c r="F5046" s="10" t="e">
        <f>VLOOKUP(Table1[[#This Row],[Order ID]],Mapping!H5046:J12837,3,0)</f>
        <v>#N/A</v>
      </c>
      <c r="G5046" s="10" t="e">
        <f>VLOOKUP(Table1[[#This Row],[Order ID]],Mapping!H5046:K12837,4,0)</f>
        <v>#N/A</v>
      </c>
      <c r="H5046" t="str">
        <f>INDEX(Mapping!$B$2:$T$7793,MATCH(Data!$A5046,Mapping!$B$3:$B$7793,0),MATCH(Data!$H$1,Mapping!$B$2:$T$2,0))</f>
        <v>Standard Class</v>
      </c>
      <c r="I5046" t="str">
        <f>INDEX(Mapping!$B$2:$T$7793,MATCH(Data!$A5046,Mapping!$B$3:$B$7793,0),MATCH(Data!$I$1,Mapping!$B$2:$T$2,0))</f>
        <v>Corporate</v>
      </c>
      <c r="J5046">
        <f>VLOOKUP($A5046,Mapping!$X$3:$Y$7793,2,0)</f>
        <v>75019</v>
      </c>
      <c r="K5046" t="str">
        <f>VLOOKUP($J5046,Mapping!$AB$3:$AC$475,2,0)</f>
        <v>Meriden</v>
      </c>
      <c r="L5046" t="str">
        <f>VLOOKUP($K5046,Mapping!$AF$3:$AG$475,2,0)</f>
        <v>Connecticut</v>
      </c>
      <c r="M5046" t="str">
        <f>VLOOKUP($L5046,Mapping!$AI$3:$AJ$48,2,0)</f>
        <v>United States</v>
      </c>
      <c r="N5046" t="str">
        <f>VLOOKUP($L5046,Mapping!$AI$3:$AK$48,3,0)</f>
        <v>East</v>
      </c>
      <c r="O5046" t="str">
        <f>VLOOKUP(Table1[[#This Row],[Column1]],Mapping!$AM$8:$AN$11,2,0)</f>
        <v>Office Supplies</v>
      </c>
      <c r="P5046" t="str">
        <f>VLOOKUP(Table1[[#This Row],[Column3]],Mapping!$AP$5:$AQ$22,2,0)</f>
        <v>Art</v>
      </c>
      <c r="Q5046">
        <v>10.192000000000002</v>
      </c>
      <c r="R5046">
        <v>7</v>
      </c>
      <c r="S5046">
        <v>3.1849999999999992</v>
      </c>
    </row>
    <row r="5047" spans="1:19" x14ac:dyDescent="0.35">
      <c r="A5047">
        <v>1166</v>
      </c>
      <c r="B5047" t="s">
        <v>1410</v>
      </c>
      <c r="C5047" t="s">
        <v>1411</v>
      </c>
      <c r="D5047" t="str">
        <f>MID(Table1[[#This Row],[Product ID]],5,2)</f>
        <v>ST</v>
      </c>
      <c r="E5047" t="str">
        <f>LEFT(Table1[[#This Row],[Product ID]],3)</f>
        <v>OFF</v>
      </c>
      <c r="F5047" s="10" t="e">
        <f>VLOOKUP(Table1[[#This Row],[Order ID]],Mapping!H5047:J12838,3,0)</f>
        <v>#N/A</v>
      </c>
      <c r="G5047" s="10" t="e">
        <f>VLOOKUP(Table1[[#This Row],[Order ID]],Mapping!H5047:K12838,4,0)</f>
        <v>#N/A</v>
      </c>
      <c r="H5047" t="str">
        <f>INDEX(Mapping!$B$2:$T$7793,MATCH(Data!$A5047,Mapping!$B$3:$B$7793,0),MATCH(Data!$H$1,Mapping!$B$2:$T$2,0))</f>
        <v>Standard Class</v>
      </c>
      <c r="I5047" t="str">
        <f>INDEX(Mapping!$B$2:$T$7793,MATCH(Data!$A5047,Mapping!$B$3:$B$7793,0),MATCH(Data!$I$1,Mapping!$B$2:$T$2,0))</f>
        <v>Consumer</v>
      </c>
      <c r="J5047">
        <f>VLOOKUP($A5047,Mapping!$X$3:$Y$7793,2,0)</f>
        <v>75019</v>
      </c>
      <c r="K5047" t="str">
        <f>VLOOKUP($J5047,Mapping!$AB$3:$AC$475,2,0)</f>
        <v>Meriden</v>
      </c>
      <c r="L5047" t="str">
        <f>VLOOKUP($K5047,Mapping!$AF$3:$AG$475,2,0)</f>
        <v>Connecticut</v>
      </c>
      <c r="M5047" t="str">
        <f>VLOOKUP($L5047,Mapping!$AI$3:$AJ$48,2,0)</f>
        <v>United States</v>
      </c>
      <c r="N5047" t="str">
        <f>VLOOKUP($L5047,Mapping!$AI$3:$AK$48,3,0)</f>
        <v>East</v>
      </c>
      <c r="O5047" t="str">
        <f>VLOOKUP(Table1[[#This Row],[Column1]],Mapping!$AM$8:$AN$11,2,0)</f>
        <v>Office Supplies</v>
      </c>
      <c r="P5047" t="str">
        <f>VLOOKUP(Table1[[#This Row],[Column3]],Mapping!$AP$5:$AQ$22,2,0)</f>
        <v>Storage</v>
      </c>
      <c r="Q5047">
        <v>16.784000000000002</v>
      </c>
      <c r="R5047">
        <v>1</v>
      </c>
      <c r="S5047">
        <v>-0.20980000000000043</v>
      </c>
    </row>
    <row r="5048" spans="1:19" x14ac:dyDescent="0.35">
      <c r="A5048">
        <v>1167</v>
      </c>
      <c r="B5048" t="s">
        <v>1410</v>
      </c>
      <c r="C5048" t="s">
        <v>191</v>
      </c>
      <c r="D5048" t="str">
        <f>MID(Table1[[#This Row],[Product ID]],5,2)</f>
        <v>AR</v>
      </c>
      <c r="E5048" t="str">
        <f>LEFT(Table1[[#This Row],[Product ID]],3)</f>
        <v>OFF</v>
      </c>
      <c r="F5048" s="10" t="e">
        <f>VLOOKUP(Table1[[#This Row],[Order ID]],Mapping!H5048:J12839,3,0)</f>
        <v>#N/A</v>
      </c>
      <c r="G5048" s="10" t="e">
        <f>VLOOKUP(Table1[[#This Row],[Order ID]],Mapping!H5048:K12839,4,0)</f>
        <v>#N/A</v>
      </c>
      <c r="H5048" t="str">
        <f>INDEX(Mapping!$B$2:$T$7793,MATCH(Data!$A5048,Mapping!$B$3:$B$7793,0),MATCH(Data!$H$1,Mapping!$B$2:$T$2,0))</f>
        <v>Standard Class</v>
      </c>
      <c r="I5048" t="str">
        <f>INDEX(Mapping!$B$2:$T$7793,MATCH(Data!$A5048,Mapping!$B$3:$B$7793,0),MATCH(Data!$I$1,Mapping!$B$2:$T$2,0))</f>
        <v>Consumer</v>
      </c>
      <c r="J5048">
        <f>VLOOKUP($A5048,Mapping!$X$3:$Y$7793,2,0)</f>
        <v>75019</v>
      </c>
      <c r="K5048" t="str">
        <f>VLOOKUP($J5048,Mapping!$AB$3:$AC$475,2,0)</f>
        <v>Meriden</v>
      </c>
      <c r="L5048" t="str">
        <f>VLOOKUP($K5048,Mapping!$AF$3:$AG$475,2,0)</f>
        <v>Connecticut</v>
      </c>
      <c r="M5048" t="str">
        <f>VLOOKUP($L5048,Mapping!$AI$3:$AJ$48,2,0)</f>
        <v>United States</v>
      </c>
      <c r="N5048" t="str">
        <f>VLOOKUP($L5048,Mapping!$AI$3:$AK$48,3,0)</f>
        <v>East</v>
      </c>
      <c r="O5048" t="str">
        <f>VLOOKUP(Table1[[#This Row],[Column1]],Mapping!$AM$8:$AN$11,2,0)</f>
        <v>Office Supplies</v>
      </c>
      <c r="P5048" t="str">
        <f>VLOOKUP(Table1[[#This Row],[Column3]],Mapping!$AP$5:$AQ$22,2,0)</f>
        <v>Art</v>
      </c>
      <c r="Q5048">
        <v>13.120000000000001</v>
      </c>
      <c r="R5048">
        <v>5</v>
      </c>
      <c r="S5048">
        <v>3.7720000000000002</v>
      </c>
    </row>
    <row r="5049" spans="1:19" x14ac:dyDescent="0.35">
      <c r="A5049">
        <v>6228</v>
      </c>
      <c r="B5049" t="s">
        <v>4886</v>
      </c>
      <c r="C5049" t="s">
        <v>2996</v>
      </c>
      <c r="D5049" t="str">
        <f>MID(Table1[[#This Row],[Product ID]],5,2)</f>
        <v>AR</v>
      </c>
      <c r="E5049" t="str">
        <f>LEFT(Table1[[#This Row],[Product ID]],3)</f>
        <v>OFF</v>
      </c>
      <c r="F5049" s="10">
        <f>VLOOKUP(Table1[[#This Row],[Order ID]],Mapping!H5049:J12840,3,0)</f>
        <v>41662</v>
      </c>
      <c r="G5049" s="10">
        <f>VLOOKUP(Table1[[#This Row],[Order ID]],Mapping!H5049:K12840,4,0)</f>
        <v>41665</v>
      </c>
      <c r="H5049" t="str">
        <f>INDEX(Mapping!$B$2:$T$7793,MATCH(Data!$A5049,Mapping!$B$3:$B$7793,0),MATCH(Data!$H$1,Mapping!$B$2:$T$2,0))</f>
        <v>Second Class</v>
      </c>
      <c r="I5049" t="str">
        <f>INDEX(Mapping!$B$2:$T$7793,MATCH(Data!$A5049,Mapping!$B$3:$B$7793,0),MATCH(Data!$I$1,Mapping!$B$2:$T$2,0))</f>
        <v>Corporate</v>
      </c>
      <c r="J5049">
        <f>VLOOKUP($A5049,Mapping!$X$3:$Y$7793,2,0)</f>
        <v>60623</v>
      </c>
      <c r="K5049" t="str">
        <f>VLOOKUP($J5049,Mapping!$AB$3:$AC$475,2,0)</f>
        <v>Independence</v>
      </c>
      <c r="L5049" t="str">
        <f>VLOOKUP($K5049,Mapping!$AF$3:$AG$475,2,0)</f>
        <v>Missouri</v>
      </c>
      <c r="M5049" t="str">
        <f>VLOOKUP($L5049,Mapping!$AI$3:$AJ$48,2,0)</f>
        <v>United States</v>
      </c>
      <c r="N5049" t="str">
        <f>VLOOKUP($L5049,Mapping!$AI$3:$AK$48,3,0)</f>
        <v>Central</v>
      </c>
      <c r="O5049" t="str">
        <f>VLOOKUP(Table1[[#This Row],[Column1]],Mapping!$AM$8:$AN$11,2,0)</f>
        <v>Office Supplies</v>
      </c>
      <c r="P5049" t="str">
        <f>VLOOKUP(Table1[[#This Row],[Column3]],Mapping!$AP$5:$AQ$22,2,0)</f>
        <v>Art</v>
      </c>
      <c r="Q5049">
        <v>7.8719999999999999</v>
      </c>
      <c r="R5049">
        <v>3</v>
      </c>
      <c r="S5049">
        <v>0.88559999999999883</v>
      </c>
    </row>
    <row r="5050" spans="1:19" x14ac:dyDescent="0.35">
      <c r="A5050">
        <v>2690</v>
      </c>
      <c r="B5050" t="s">
        <v>2718</v>
      </c>
      <c r="C5050" t="s">
        <v>651</v>
      </c>
      <c r="D5050" t="str">
        <f>MID(Table1[[#This Row],[Product ID]],5,2)</f>
        <v>FU</v>
      </c>
      <c r="E5050" t="str">
        <f>LEFT(Table1[[#This Row],[Product ID]],3)</f>
        <v>FUR</v>
      </c>
      <c r="F5050" s="10" t="e">
        <f>VLOOKUP(Table1[[#This Row],[Order ID]],Mapping!H5050:J12841,3,0)</f>
        <v>#N/A</v>
      </c>
      <c r="G5050" s="10" t="e">
        <f>VLOOKUP(Table1[[#This Row],[Order ID]],Mapping!H5050:K12841,4,0)</f>
        <v>#N/A</v>
      </c>
      <c r="H5050" t="str">
        <f>INDEX(Mapping!$B$2:$T$7793,MATCH(Data!$A5050,Mapping!$B$3:$B$7793,0),MATCH(Data!$H$1,Mapping!$B$2:$T$2,0))</f>
        <v>First Class</v>
      </c>
      <c r="I5050" t="str">
        <f>INDEX(Mapping!$B$2:$T$7793,MATCH(Data!$A5050,Mapping!$B$3:$B$7793,0),MATCH(Data!$I$1,Mapping!$B$2:$T$2,0))</f>
        <v>Consumer</v>
      </c>
      <c r="J5050">
        <f>VLOOKUP($A5050,Mapping!$X$3:$Y$7793,2,0)</f>
        <v>75217</v>
      </c>
      <c r="K5050" t="str">
        <f>VLOOKUP($J5050,Mapping!$AB$3:$AC$475,2,0)</f>
        <v>Asheville</v>
      </c>
      <c r="L5050" t="str">
        <f>VLOOKUP($K5050,Mapping!$AF$3:$AG$475,2,0)</f>
        <v>North Carolina</v>
      </c>
      <c r="M5050" t="str">
        <f>VLOOKUP($L5050,Mapping!$AI$3:$AJ$48,2,0)</f>
        <v>United States</v>
      </c>
      <c r="N5050" t="str">
        <f>VLOOKUP($L5050,Mapping!$AI$3:$AK$48,3,0)</f>
        <v>South</v>
      </c>
      <c r="O5050" t="str">
        <f>VLOOKUP(Table1[[#This Row],[Column1]],Mapping!$AM$8:$AN$11,2,0)</f>
        <v>Furniture</v>
      </c>
      <c r="P5050" t="str">
        <f>VLOOKUP(Table1[[#This Row],[Column3]],Mapping!$AP$5:$AQ$22,2,0)</f>
        <v>Furnishings</v>
      </c>
      <c r="Q5050">
        <v>16.192</v>
      </c>
      <c r="R5050">
        <v>2</v>
      </c>
      <c r="S5050">
        <v>-8.5007999999999981</v>
      </c>
    </row>
    <row r="5051" spans="1:19" x14ac:dyDescent="0.35">
      <c r="A5051">
        <v>2692</v>
      </c>
      <c r="B5051" t="s">
        <v>2718</v>
      </c>
      <c r="C5051" t="s">
        <v>1396</v>
      </c>
      <c r="D5051" t="str">
        <f>MID(Table1[[#This Row],[Product ID]],5,2)</f>
        <v>ST</v>
      </c>
      <c r="E5051" t="str">
        <f>LEFT(Table1[[#This Row],[Product ID]],3)</f>
        <v>OFF</v>
      </c>
      <c r="F5051" s="10" t="e">
        <f>VLOOKUP(Table1[[#This Row],[Order ID]],Mapping!H5051:J12842,3,0)</f>
        <v>#N/A</v>
      </c>
      <c r="G5051" s="10" t="e">
        <f>VLOOKUP(Table1[[#This Row],[Order ID]],Mapping!H5051:K12842,4,0)</f>
        <v>#N/A</v>
      </c>
      <c r="H5051" t="str">
        <f>INDEX(Mapping!$B$2:$T$7793,MATCH(Data!$A5051,Mapping!$B$3:$B$7793,0),MATCH(Data!$H$1,Mapping!$B$2:$T$2,0))</f>
        <v>Same Day</v>
      </c>
      <c r="I5051" t="str">
        <f>INDEX(Mapping!$B$2:$T$7793,MATCH(Data!$A5051,Mapping!$B$3:$B$7793,0),MATCH(Data!$I$1,Mapping!$B$2:$T$2,0))</f>
        <v>Consumer</v>
      </c>
      <c r="J5051">
        <f>VLOOKUP($A5051,Mapping!$X$3:$Y$7793,2,0)</f>
        <v>75217</v>
      </c>
      <c r="K5051" t="str">
        <f>VLOOKUP($J5051,Mapping!$AB$3:$AC$475,2,0)</f>
        <v>Asheville</v>
      </c>
      <c r="L5051" t="str">
        <f>VLOOKUP($K5051,Mapping!$AF$3:$AG$475,2,0)</f>
        <v>North Carolina</v>
      </c>
      <c r="M5051" t="str">
        <f>VLOOKUP($L5051,Mapping!$AI$3:$AJ$48,2,0)</f>
        <v>United States</v>
      </c>
      <c r="N5051" t="str">
        <f>VLOOKUP($L5051,Mapping!$AI$3:$AK$48,3,0)</f>
        <v>South</v>
      </c>
      <c r="O5051" t="str">
        <f>VLOOKUP(Table1[[#This Row],[Column1]],Mapping!$AM$8:$AN$11,2,0)</f>
        <v>Office Supplies</v>
      </c>
      <c r="P5051" t="str">
        <f>VLOOKUP(Table1[[#This Row],[Column3]],Mapping!$AP$5:$AQ$22,2,0)</f>
        <v>Storage</v>
      </c>
      <c r="Q5051">
        <v>54.192</v>
      </c>
      <c r="R5051">
        <v>6</v>
      </c>
      <c r="S5051">
        <v>4.0643999999999973</v>
      </c>
    </row>
    <row r="5052" spans="1:19" x14ac:dyDescent="0.35">
      <c r="A5052">
        <v>2691</v>
      </c>
      <c r="B5052" t="s">
        <v>2718</v>
      </c>
      <c r="C5052" t="s">
        <v>438</v>
      </c>
      <c r="D5052" t="str">
        <f>MID(Table1[[#This Row],[Product ID]],5,2)</f>
        <v>TA</v>
      </c>
      <c r="E5052" t="str">
        <f>LEFT(Table1[[#This Row],[Product ID]],3)</f>
        <v>FUR</v>
      </c>
      <c r="F5052" s="10" t="e">
        <f>VLOOKUP(Table1[[#This Row],[Order ID]],Mapping!H5052:J12843,3,0)</f>
        <v>#N/A</v>
      </c>
      <c r="G5052" s="10" t="e">
        <f>VLOOKUP(Table1[[#This Row],[Order ID]],Mapping!H5052:K12843,4,0)</f>
        <v>#N/A</v>
      </c>
      <c r="H5052" t="str">
        <f>INDEX(Mapping!$B$2:$T$7793,MATCH(Data!$A5052,Mapping!$B$3:$B$7793,0),MATCH(Data!$H$1,Mapping!$B$2:$T$2,0))</f>
        <v>Same Day</v>
      </c>
      <c r="I5052" t="str">
        <f>INDEX(Mapping!$B$2:$T$7793,MATCH(Data!$A5052,Mapping!$B$3:$B$7793,0),MATCH(Data!$I$1,Mapping!$B$2:$T$2,0))</f>
        <v>Consumer</v>
      </c>
      <c r="J5052">
        <f>VLOOKUP($A5052,Mapping!$X$3:$Y$7793,2,0)</f>
        <v>75217</v>
      </c>
      <c r="K5052" t="str">
        <f>VLOOKUP($J5052,Mapping!$AB$3:$AC$475,2,0)</f>
        <v>Asheville</v>
      </c>
      <c r="L5052" t="str">
        <f>VLOOKUP($K5052,Mapping!$AF$3:$AG$475,2,0)</f>
        <v>North Carolina</v>
      </c>
      <c r="M5052" t="str">
        <f>VLOOKUP($L5052,Mapping!$AI$3:$AJ$48,2,0)</f>
        <v>United States</v>
      </c>
      <c r="N5052" t="str">
        <f>VLOOKUP($L5052,Mapping!$AI$3:$AK$48,3,0)</f>
        <v>South</v>
      </c>
      <c r="O5052" t="str">
        <f>VLOOKUP(Table1[[#This Row],[Column1]],Mapping!$AM$8:$AN$11,2,0)</f>
        <v>Furniture</v>
      </c>
      <c r="P5052" t="str">
        <f>VLOOKUP(Table1[[#This Row],[Column3]],Mapping!$AP$5:$AQ$22,2,0)</f>
        <v>Tables</v>
      </c>
      <c r="Q5052">
        <v>251.00599999999997</v>
      </c>
      <c r="R5052">
        <v>2</v>
      </c>
      <c r="S5052">
        <v>-68.130199999999988</v>
      </c>
    </row>
    <row r="5053" spans="1:19" x14ac:dyDescent="0.35">
      <c r="A5053">
        <v>4787</v>
      </c>
      <c r="B5053" t="s">
        <v>4069</v>
      </c>
      <c r="C5053" t="s">
        <v>2319</v>
      </c>
      <c r="D5053" t="str">
        <f>MID(Table1[[#This Row],[Product ID]],5,2)</f>
        <v>ST</v>
      </c>
      <c r="E5053" t="str">
        <f>LEFT(Table1[[#This Row],[Product ID]],3)</f>
        <v>OFF</v>
      </c>
      <c r="F5053" s="10" t="e">
        <f>VLOOKUP(Table1[[#This Row],[Order ID]],Mapping!H5053:J12844,3,0)</f>
        <v>#N/A</v>
      </c>
      <c r="G5053" s="10" t="e">
        <f>VLOOKUP(Table1[[#This Row],[Order ID]],Mapping!H5053:K12844,4,0)</f>
        <v>#N/A</v>
      </c>
      <c r="H5053" t="str">
        <f>INDEX(Mapping!$B$2:$T$7793,MATCH(Data!$A5053,Mapping!$B$3:$B$7793,0),MATCH(Data!$H$1,Mapping!$B$2:$T$2,0))</f>
        <v>Standard Class</v>
      </c>
      <c r="I5053" t="str">
        <f>INDEX(Mapping!$B$2:$T$7793,MATCH(Data!$A5053,Mapping!$B$3:$B$7793,0),MATCH(Data!$I$1,Mapping!$B$2:$T$2,0))</f>
        <v>Home Office</v>
      </c>
      <c r="J5053">
        <f>VLOOKUP($A5053,Mapping!$X$3:$Y$7793,2,0)</f>
        <v>60610</v>
      </c>
      <c r="K5053" t="str">
        <f>VLOOKUP($J5053,Mapping!$AB$3:$AC$475,2,0)</f>
        <v>Minneapolis</v>
      </c>
      <c r="L5053" t="str">
        <f>VLOOKUP($K5053,Mapping!$AF$3:$AG$475,2,0)</f>
        <v>Minnesota</v>
      </c>
      <c r="M5053" t="str">
        <f>VLOOKUP($L5053,Mapping!$AI$3:$AJ$48,2,0)</f>
        <v>United States</v>
      </c>
      <c r="N5053" t="str">
        <f>VLOOKUP($L5053,Mapping!$AI$3:$AK$48,3,0)</f>
        <v>Central</v>
      </c>
      <c r="O5053" t="str">
        <f>VLOOKUP(Table1[[#This Row],[Column1]],Mapping!$AM$8:$AN$11,2,0)</f>
        <v>Office Supplies</v>
      </c>
      <c r="P5053" t="str">
        <f>VLOOKUP(Table1[[#This Row],[Column3]],Mapping!$AP$5:$AQ$22,2,0)</f>
        <v>Storage</v>
      </c>
      <c r="Q5053">
        <v>61.567999999999998</v>
      </c>
      <c r="R5053">
        <v>2</v>
      </c>
      <c r="S5053">
        <v>4.6175999999999995</v>
      </c>
    </row>
    <row r="5054" spans="1:19" x14ac:dyDescent="0.35">
      <c r="A5054">
        <v>806</v>
      </c>
      <c r="B5054" t="s">
        <v>1034</v>
      </c>
      <c r="C5054" t="s">
        <v>1035</v>
      </c>
      <c r="D5054" t="str">
        <f>MID(Table1[[#This Row],[Product ID]],5,2)</f>
        <v>CH</v>
      </c>
      <c r="E5054" t="str">
        <f>LEFT(Table1[[#This Row],[Product ID]],3)</f>
        <v>FUR</v>
      </c>
      <c r="F5054" s="10" t="e">
        <f>VLOOKUP(Table1[[#This Row],[Order ID]],Mapping!H5054:J12845,3,0)</f>
        <v>#N/A</v>
      </c>
      <c r="G5054" s="10" t="e">
        <f>VLOOKUP(Table1[[#This Row],[Order ID]],Mapping!H5054:K12845,4,0)</f>
        <v>#N/A</v>
      </c>
      <c r="H5054" t="str">
        <f>INDEX(Mapping!$B$2:$T$7793,MATCH(Data!$A5054,Mapping!$B$3:$B$7793,0),MATCH(Data!$H$1,Mapping!$B$2:$T$2,0))</f>
        <v>First Class</v>
      </c>
      <c r="I5054" t="str">
        <f>INDEX(Mapping!$B$2:$T$7793,MATCH(Data!$A5054,Mapping!$B$3:$B$7793,0),MATCH(Data!$I$1,Mapping!$B$2:$T$2,0))</f>
        <v>Corporate</v>
      </c>
      <c r="J5054">
        <f>VLOOKUP($A5054,Mapping!$X$3:$Y$7793,2,0)</f>
        <v>61107</v>
      </c>
      <c r="K5054" t="str">
        <f>VLOOKUP($J5054,Mapping!$AB$3:$AC$475,2,0)</f>
        <v>Deltona</v>
      </c>
      <c r="L5054" t="str">
        <f>VLOOKUP($K5054,Mapping!$AF$3:$AG$475,2,0)</f>
        <v>Florida</v>
      </c>
      <c r="M5054" t="str">
        <f>VLOOKUP($L5054,Mapping!$AI$3:$AJ$48,2,0)</f>
        <v>United States</v>
      </c>
      <c r="N5054" t="str">
        <f>VLOOKUP($L5054,Mapping!$AI$3:$AK$48,3,0)</f>
        <v>South</v>
      </c>
      <c r="O5054" t="str">
        <f>VLOOKUP(Table1[[#This Row],[Column1]],Mapping!$AM$8:$AN$11,2,0)</f>
        <v>Furniture</v>
      </c>
      <c r="P5054" t="str">
        <f>VLOOKUP(Table1[[#This Row],[Column3]],Mapping!$AP$5:$AQ$22,2,0)</f>
        <v>Chairs</v>
      </c>
      <c r="Q5054">
        <v>254.60399999999998</v>
      </c>
      <c r="R5054">
        <v>14</v>
      </c>
      <c r="S5054">
        <v>-18.185999999999993</v>
      </c>
    </row>
    <row r="5055" spans="1:19" x14ac:dyDescent="0.35">
      <c r="A5055">
        <v>4110</v>
      </c>
      <c r="B5055" t="s">
        <v>3662</v>
      </c>
      <c r="C5055" t="s">
        <v>3663</v>
      </c>
      <c r="D5055" t="str">
        <f>MID(Table1[[#This Row],[Product ID]],5,2)</f>
        <v>ST</v>
      </c>
      <c r="E5055" t="str">
        <f>LEFT(Table1[[#This Row],[Product ID]],3)</f>
        <v>OFF</v>
      </c>
      <c r="F5055" s="10" t="e">
        <f>VLOOKUP(Table1[[#This Row],[Order ID]],Mapping!H5055:J12846,3,0)</f>
        <v>#N/A</v>
      </c>
      <c r="G5055" s="10" t="e">
        <f>VLOOKUP(Table1[[#This Row],[Order ID]],Mapping!H5055:K12846,4,0)</f>
        <v>#N/A</v>
      </c>
      <c r="H5055" t="str">
        <f>INDEX(Mapping!$B$2:$T$7793,MATCH(Data!$A5055,Mapping!$B$3:$B$7793,0),MATCH(Data!$H$1,Mapping!$B$2:$T$2,0))</f>
        <v>Standard Class</v>
      </c>
      <c r="I5055" t="str">
        <f>INDEX(Mapping!$B$2:$T$7793,MATCH(Data!$A5055,Mapping!$B$3:$B$7793,0),MATCH(Data!$I$1,Mapping!$B$2:$T$2,0))</f>
        <v>Consumer</v>
      </c>
      <c r="J5055">
        <f>VLOOKUP($A5055,Mapping!$X$3:$Y$7793,2,0)</f>
        <v>48234</v>
      </c>
      <c r="K5055" t="str">
        <f>VLOOKUP($J5055,Mapping!$AB$3:$AC$475,2,0)</f>
        <v>Chester</v>
      </c>
      <c r="L5055" t="str">
        <f>VLOOKUP($K5055,Mapping!$AF$3:$AG$475,2,0)</f>
        <v>Pennsylvania</v>
      </c>
      <c r="M5055" t="str">
        <f>VLOOKUP($L5055,Mapping!$AI$3:$AJ$48,2,0)</f>
        <v>United States</v>
      </c>
      <c r="N5055" t="str">
        <f>VLOOKUP($L5055,Mapping!$AI$3:$AK$48,3,0)</f>
        <v>East</v>
      </c>
      <c r="O5055" t="str">
        <f>VLOOKUP(Table1[[#This Row],[Column1]],Mapping!$AM$8:$AN$11,2,0)</f>
        <v>Office Supplies</v>
      </c>
      <c r="P5055" t="str">
        <f>VLOOKUP(Table1[[#This Row],[Column3]],Mapping!$AP$5:$AQ$22,2,0)</f>
        <v>Storage</v>
      </c>
      <c r="Q5055">
        <v>85.52</v>
      </c>
      <c r="R5055">
        <v>2</v>
      </c>
      <c r="S5055">
        <v>22.235199999999999</v>
      </c>
    </row>
    <row r="5056" spans="1:19" x14ac:dyDescent="0.35">
      <c r="A5056">
        <v>2777</v>
      </c>
      <c r="B5056" t="s">
        <v>2783</v>
      </c>
      <c r="C5056" t="s">
        <v>1984</v>
      </c>
      <c r="D5056" t="str">
        <f>MID(Table1[[#This Row],[Product ID]],5,2)</f>
        <v>BI</v>
      </c>
      <c r="E5056" t="str">
        <f>LEFT(Table1[[#This Row],[Product ID]],3)</f>
        <v>OFF</v>
      </c>
      <c r="F5056" s="10" t="e">
        <f>VLOOKUP(Table1[[#This Row],[Order ID]],Mapping!H5056:J12847,3,0)</f>
        <v>#N/A</v>
      </c>
      <c r="G5056" s="10" t="e">
        <f>VLOOKUP(Table1[[#This Row],[Order ID]],Mapping!H5056:K12847,4,0)</f>
        <v>#N/A</v>
      </c>
      <c r="H5056" t="str">
        <f>INDEX(Mapping!$B$2:$T$7793,MATCH(Data!$A5056,Mapping!$B$3:$B$7793,0),MATCH(Data!$H$1,Mapping!$B$2:$T$2,0))</f>
        <v>Standard Class</v>
      </c>
      <c r="I5056" t="str">
        <f>INDEX(Mapping!$B$2:$T$7793,MATCH(Data!$A5056,Mapping!$B$3:$B$7793,0),MATCH(Data!$I$1,Mapping!$B$2:$T$2,0))</f>
        <v>Consumer</v>
      </c>
      <c r="J5056">
        <f>VLOOKUP($A5056,Mapping!$X$3:$Y$7793,2,0)</f>
        <v>94122</v>
      </c>
      <c r="K5056" t="str">
        <f>VLOOKUP($J5056,Mapping!$AB$3:$AC$475,2,0)</f>
        <v>Urbandale</v>
      </c>
      <c r="L5056" t="str">
        <f>VLOOKUP($K5056,Mapping!$AF$3:$AG$475,2,0)</f>
        <v>Iowa</v>
      </c>
      <c r="M5056" t="str">
        <f>VLOOKUP($L5056,Mapping!$AI$3:$AJ$48,2,0)</f>
        <v>United States</v>
      </c>
      <c r="N5056" t="str">
        <f>VLOOKUP($L5056,Mapping!$AI$3:$AK$48,3,0)</f>
        <v>Central</v>
      </c>
      <c r="O5056" t="str">
        <f>VLOOKUP(Table1[[#This Row],[Column1]],Mapping!$AM$8:$AN$11,2,0)</f>
        <v>Office Supplies</v>
      </c>
      <c r="P5056" t="str">
        <f>VLOOKUP(Table1[[#This Row],[Column3]],Mapping!$AP$5:$AQ$22,2,0)</f>
        <v>Binders</v>
      </c>
      <c r="Q5056">
        <v>21.792000000000002</v>
      </c>
      <c r="R5056">
        <v>4</v>
      </c>
      <c r="S5056">
        <v>7.6271999999999984</v>
      </c>
    </row>
    <row r="5057" spans="1:19" x14ac:dyDescent="0.35">
      <c r="A5057">
        <v>2778</v>
      </c>
      <c r="B5057" t="s">
        <v>2783</v>
      </c>
      <c r="C5057" t="s">
        <v>1350</v>
      </c>
      <c r="D5057" t="str">
        <f>MID(Table1[[#This Row],[Product ID]],5,2)</f>
        <v>AC</v>
      </c>
      <c r="E5057" t="str">
        <f>LEFT(Table1[[#This Row],[Product ID]],3)</f>
        <v>TEC</v>
      </c>
      <c r="F5057" s="10" t="e">
        <f>VLOOKUP(Table1[[#This Row],[Order ID]],Mapping!H5057:J12848,3,0)</f>
        <v>#N/A</v>
      </c>
      <c r="G5057" s="10" t="e">
        <f>VLOOKUP(Table1[[#This Row],[Order ID]],Mapping!H5057:K12848,4,0)</f>
        <v>#N/A</v>
      </c>
      <c r="H5057" t="str">
        <f>INDEX(Mapping!$B$2:$T$7793,MATCH(Data!$A5057,Mapping!$B$3:$B$7793,0),MATCH(Data!$H$1,Mapping!$B$2:$T$2,0))</f>
        <v>Standard Class</v>
      </c>
      <c r="I5057" t="str">
        <f>INDEX(Mapping!$B$2:$T$7793,MATCH(Data!$A5057,Mapping!$B$3:$B$7793,0),MATCH(Data!$I$1,Mapping!$B$2:$T$2,0))</f>
        <v>Consumer</v>
      </c>
      <c r="J5057">
        <f>VLOOKUP($A5057,Mapping!$X$3:$Y$7793,2,0)</f>
        <v>94122</v>
      </c>
      <c r="K5057" t="str">
        <f>VLOOKUP($J5057,Mapping!$AB$3:$AC$475,2,0)</f>
        <v>Urbandale</v>
      </c>
      <c r="L5057" t="str">
        <f>VLOOKUP($K5057,Mapping!$AF$3:$AG$475,2,0)</f>
        <v>Iowa</v>
      </c>
      <c r="M5057" t="str">
        <f>VLOOKUP($L5057,Mapping!$AI$3:$AJ$48,2,0)</f>
        <v>United States</v>
      </c>
      <c r="N5057" t="str">
        <f>VLOOKUP($L5057,Mapping!$AI$3:$AK$48,3,0)</f>
        <v>Central</v>
      </c>
      <c r="O5057" t="str">
        <f>VLOOKUP(Table1[[#This Row],[Column1]],Mapping!$AM$8:$AN$11,2,0)</f>
        <v>Technology</v>
      </c>
      <c r="P5057" t="str">
        <f>VLOOKUP(Table1[[#This Row],[Column3]],Mapping!$AP$5:$AQ$22,2,0)</f>
        <v>Accessories</v>
      </c>
      <c r="Q5057">
        <v>439.8</v>
      </c>
      <c r="R5057">
        <v>4</v>
      </c>
      <c r="S5057">
        <v>145.13400000000001</v>
      </c>
    </row>
    <row r="5058" spans="1:19" x14ac:dyDescent="0.35">
      <c r="A5058">
        <v>1378</v>
      </c>
      <c r="B5058" t="s">
        <v>1620</v>
      </c>
      <c r="C5058" t="s">
        <v>1621</v>
      </c>
      <c r="D5058" t="str">
        <f>MID(Table1[[#This Row],[Product ID]],5,2)</f>
        <v>PA</v>
      </c>
      <c r="E5058" t="str">
        <f>LEFT(Table1[[#This Row],[Product ID]],3)</f>
        <v>OFF</v>
      </c>
      <c r="F5058" s="10" t="e">
        <f>VLOOKUP(Table1[[#This Row],[Order ID]],Mapping!H5058:J12849,3,0)</f>
        <v>#N/A</v>
      </c>
      <c r="G5058" s="10" t="e">
        <f>VLOOKUP(Table1[[#This Row],[Order ID]],Mapping!H5058:K12849,4,0)</f>
        <v>#N/A</v>
      </c>
      <c r="H5058" t="str">
        <f>INDEX(Mapping!$B$2:$T$7793,MATCH(Data!$A5058,Mapping!$B$3:$B$7793,0),MATCH(Data!$H$1,Mapping!$B$2:$T$2,0))</f>
        <v>Standard Class</v>
      </c>
      <c r="I5058" t="str">
        <f>INDEX(Mapping!$B$2:$T$7793,MATCH(Data!$A5058,Mapping!$B$3:$B$7793,0),MATCH(Data!$I$1,Mapping!$B$2:$T$2,0))</f>
        <v>Home Office</v>
      </c>
      <c r="J5058">
        <f>VLOOKUP($A5058,Mapping!$X$3:$Y$7793,2,0)</f>
        <v>19140</v>
      </c>
      <c r="K5058" t="str">
        <f>VLOOKUP($J5058,Mapping!$AB$3:$AC$475,2,0)</f>
        <v>Orem</v>
      </c>
      <c r="L5058" t="str">
        <f>VLOOKUP($K5058,Mapping!$AF$3:$AG$475,2,0)</f>
        <v>Utah</v>
      </c>
      <c r="M5058" t="str">
        <f>VLOOKUP($L5058,Mapping!$AI$3:$AJ$48,2,0)</f>
        <v>United States</v>
      </c>
      <c r="N5058" t="str">
        <f>VLOOKUP($L5058,Mapping!$AI$3:$AK$48,3,0)</f>
        <v>West</v>
      </c>
      <c r="O5058" t="str">
        <f>VLOOKUP(Table1[[#This Row],[Column1]],Mapping!$AM$8:$AN$11,2,0)</f>
        <v>Office Supplies</v>
      </c>
      <c r="P5058" t="str">
        <f>VLOOKUP(Table1[[#This Row],[Column3]],Mapping!$AP$5:$AQ$22,2,0)</f>
        <v>Paper</v>
      </c>
      <c r="Q5058">
        <v>20.736000000000004</v>
      </c>
      <c r="R5058">
        <v>4</v>
      </c>
      <c r="S5058">
        <v>7.2576000000000001</v>
      </c>
    </row>
    <row r="5059" spans="1:19" x14ac:dyDescent="0.35">
      <c r="A5059">
        <v>1379</v>
      </c>
      <c r="B5059" t="s">
        <v>1620</v>
      </c>
      <c r="C5059" t="s">
        <v>1527</v>
      </c>
      <c r="D5059" t="str">
        <f>MID(Table1[[#This Row],[Product ID]],5,2)</f>
        <v>FU</v>
      </c>
      <c r="E5059" t="str">
        <f>LEFT(Table1[[#This Row],[Product ID]],3)</f>
        <v>FUR</v>
      </c>
      <c r="F5059" s="10" t="e">
        <f>VLOOKUP(Table1[[#This Row],[Order ID]],Mapping!H5059:J12850,3,0)</f>
        <v>#N/A</v>
      </c>
      <c r="G5059" s="10" t="e">
        <f>VLOOKUP(Table1[[#This Row],[Order ID]],Mapping!H5059:K12850,4,0)</f>
        <v>#N/A</v>
      </c>
      <c r="H5059" t="str">
        <f>INDEX(Mapping!$B$2:$T$7793,MATCH(Data!$A5059,Mapping!$B$3:$B$7793,0),MATCH(Data!$H$1,Mapping!$B$2:$T$2,0))</f>
        <v>Standard Class</v>
      </c>
      <c r="I5059" t="str">
        <f>INDEX(Mapping!$B$2:$T$7793,MATCH(Data!$A5059,Mapping!$B$3:$B$7793,0),MATCH(Data!$I$1,Mapping!$B$2:$T$2,0))</f>
        <v>Consumer</v>
      </c>
      <c r="J5059">
        <f>VLOOKUP($A5059,Mapping!$X$3:$Y$7793,2,0)</f>
        <v>19140</v>
      </c>
      <c r="K5059" t="str">
        <f>VLOOKUP($J5059,Mapping!$AB$3:$AC$475,2,0)</f>
        <v>Orem</v>
      </c>
      <c r="L5059" t="str">
        <f>VLOOKUP($K5059,Mapping!$AF$3:$AG$475,2,0)</f>
        <v>Utah</v>
      </c>
      <c r="M5059" t="str">
        <f>VLOOKUP($L5059,Mapping!$AI$3:$AJ$48,2,0)</f>
        <v>United States</v>
      </c>
      <c r="N5059" t="str">
        <f>VLOOKUP($L5059,Mapping!$AI$3:$AK$48,3,0)</f>
        <v>West</v>
      </c>
      <c r="O5059" t="str">
        <f>VLOOKUP(Table1[[#This Row],[Column1]],Mapping!$AM$8:$AN$11,2,0)</f>
        <v>Furniture</v>
      </c>
      <c r="P5059" t="str">
        <f>VLOOKUP(Table1[[#This Row],[Column3]],Mapping!$AP$5:$AQ$22,2,0)</f>
        <v>Furnishings</v>
      </c>
      <c r="Q5059">
        <v>7.168000000000001</v>
      </c>
      <c r="R5059">
        <v>2</v>
      </c>
      <c r="S5059">
        <v>0.98559999999999937</v>
      </c>
    </row>
    <row r="5060" spans="1:19" x14ac:dyDescent="0.35">
      <c r="A5060">
        <v>1380</v>
      </c>
      <c r="B5060" t="s">
        <v>1620</v>
      </c>
      <c r="C5060" t="s">
        <v>885</v>
      </c>
      <c r="D5060" t="str">
        <f>MID(Table1[[#This Row],[Product ID]],5,2)</f>
        <v>ST</v>
      </c>
      <c r="E5060" t="str">
        <f>LEFT(Table1[[#This Row],[Product ID]],3)</f>
        <v>OFF</v>
      </c>
      <c r="F5060" s="10" t="e">
        <f>VLOOKUP(Table1[[#This Row],[Order ID]],Mapping!H5060:J12851,3,0)</f>
        <v>#N/A</v>
      </c>
      <c r="G5060" s="10" t="e">
        <f>VLOOKUP(Table1[[#This Row],[Order ID]],Mapping!H5060:K12851,4,0)</f>
        <v>#N/A</v>
      </c>
      <c r="H5060" t="str">
        <f>INDEX(Mapping!$B$2:$T$7793,MATCH(Data!$A5060,Mapping!$B$3:$B$7793,0),MATCH(Data!$H$1,Mapping!$B$2:$T$2,0))</f>
        <v>Standard Class</v>
      </c>
      <c r="I5060" t="str">
        <f>INDEX(Mapping!$B$2:$T$7793,MATCH(Data!$A5060,Mapping!$B$3:$B$7793,0),MATCH(Data!$I$1,Mapping!$B$2:$T$2,0))</f>
        <v>Consumer</v>
      </c>
      <c r="J5060">
        <f>VLOOKUP($A5060,Mapping!$X$3:$Y$7793,2,0)</f>
        <v>19140</v>
      </c>
      <c r="K5060" t="str">
        <f>VLOOKUP($J5060,Mapping!$AB$3:$AC$475,2,0)</f>
        <v>Orem</v>
      </c>
      <c r="L5060" t="str">
        <f>VLOOKUP($K5060,Mapping!$AF$3:$AG$475,2,0)</f>
        <v>Utah</v>
      </c>
      <c r="M5060" t="str">
        <f>VLOOKUP($L5060,Mapping!$AI$3:$AJ$48,2,0)</f>
        <v>United States</v>
      </c>
      <c r="N5060" t="str">
        <f>VLOOKUP($L5060,Mapping!$AI$3:$AK$48,3,0)</f>
        <v>West</v>
      </c>
      <c r="O5060" t="str">
        <f>VLOOKUP(Table1[[#This Row],[Column1]],Mapping!$AM$8:$AN$11,2,0)</f>
        <v>Office Supplies</v>
      </c>
      <c r="P5060" t="str">
        <f>VLOOKUP(Table1[[#This Row],[Column3]],Mapping!$AP$5:$AQ$22,2,0)</f>
        <v>Storage</v>
      </c>
      <c r="Q5060">
        <v>11.168000000000001</v>
      </c>
      <c r="R5060">
        <v>2</v>
      </c>
      <c r="S5060">
        <v>-2.5128000000000008</v>
      </c>
    </row>
    <row r="5061" spans="1:19" x14ac:dyDescent="0.35">
      <c r="A5061">
        <v>1381</v>
      </c>
      <c r="B5061" t="s">
        <v>1620</v>
      </c>
      <c r="C5061" t="s">
        <v>688</v>
      </c>
      <c r="D5061" t="str">
        <f>MID(Table1[[#This Row],[Product ID]],5,2)</f>
        <v>AC</v>
      </c>
      <c r="E5061" t="str">
        <f>LEFT(Table1[[#This Row],[Product ID]],3)</f>
        <v>TEC</v>
      </c>
      <c r="F5061" s="10" t="e">
        <f>VLOOKUP(Table1[[#This Row],[Order ID]],Mapping!H5061:J12852,3,0)</f>
        <v>#N/A</v>
      </c>
      <c r="G5061" s="10" t="e">
        <f>VLOOKUP(Table1[[#This Row],[Order ID]],Mapping!H5061:K12852,4,0)</f>
        <v>#N/A</v>
      </c>
      <c r="H5061" t="str">
        <f>INDEX(Mapping!$B$2:$T$7793,MATCH(Data!$A5061,Mapping!$B$3:$B$7793,0),MATCH(Data!$H$1,Mapping!$B$2:$T$2,0))</f>
        <v>Standard Class</v>
      </c>
      <c r="I5061" t="str">
        <f>INDEX(Mapping!$B$2:$T$7793,MATCH(Data!$A5061,Mapping!$B$3:$B$7793,0),MATCH(Data!$I$1,Mapping!$B$2:$T$2,0))</f>
        <v>Consumer</v>
      </c>
      <c r="J5061">
        <f>VLOOKUP($A5061,Mapping!$X$3:$Y$7793,2,0)</f>
        <v>19140</v>
      </c>
      <c r="K5061" t="str">
        <f>VLOOKUP($J5061,Mapping!$AB$3:$AC$475,2,0)</f>
        <v>Orem</v>
      </c>
      <c r="L5061" t="str">
        <f>VLOOKUP($K5061,Mapping!$AF$3:$AG$475,2,0)</f>
        <v>Utah</v>
      </c>
      <c r="M5061" t="str">
        <f>VLOOKUP($L5061,Mapping!$AI$3:$AJ$48,2,0)</f>
        <v>United States</v>
      </c>
      <c r="N5061" t="str">
        <f>VLOOKUP($L5061,Mapping!$AI$3:$AK$48,3,0)</f>
        <v>West</v>
      </c>
      <c r="O5061" t="str">
        <f>VLOOKUP(Table1[[#This Row],[Column1]],Mapping!$AM$8:$AN$11,2,0)</f>
        <v>Technology</v>
      </c>
      <c r="P5061" t="str">
        <f>VLOOKUP(Table1[[#This Row],[Column3]],Mapping!$AP$5:$AQ$22,2,0)</f>
        <v>Accessories</v>
      </c>
      <c r="Q5061">
        <v>442.40000000000003</v>
      </c>
      <c r="R5061">
        <v>7</v>
      </c>
      <c r="S5061">
        <v>-55.300000000000068</v>
      </c>
    </row>
    <row r="5062" spans="1:19" x14ac:dyDescent="0.35">
      <c r="A5062">
        <v>7349</v>
      </c>
      <c r="B5062" t="s">
        <v>5522</v>
      </c>
      <c r="C5062" t="s">
        <v>627</v>
      </c>
      <c r="D5062" t="str">
        <f>MID(Table1[[#This Row],[Product ID]],5,2)</f>
        <v>AP</v>
      </c>
      <c r="E5062" t="str">
        <f>LEFT(Table1[[#This Row],[Product ID]],3)</f>
        <v>OFF</v>
      </c>
      <c r="F5062" s="10">
        <f>VLOOKUP(Table1[[#This Row],[Order ID]],Mapping!H5062:J12853,3,0)</f>
        <v>41915</v>
      </c>
      <c r="G5062" s="10">
        <f>VLOOKUP(Table1[[#This Row],[Order ID]],Mapping!H5062:K12853,4,0)</f>
        <v>41917</v>
      </c>
      <c r="H5062" t="str">
        <f>INDEX(Mapping!$B$2:$T$7793,MATCH(Data!$A5062,Mapping!$B$3:$B$7793,0),MATCH(Data!$H$1,Mapping!$B$2:$T$2,0))</f>
        <v>Standard Class</v>
      </c>
      <c r="I5062" t="str">
        <f>INDEX(Mapping!$B$2:$T$7793,MATCH(Data!$A5062,Mapping!$B$3:$B$7793,0),MATCH(Data!$I$1,Mapping!$B$2:$T$2,0))</f>
        <v>Consumer</v>
      </c>
      <c r="J5062">
        <f>VLOOKUP($A5062,Mapping!$X$3:$Y$7793,2,0)</f>
        <v>77041</v>
      </c>
      <c r="K5062" t="str">
        <f>VLOOKUP($J5062,Mapping!$AB$3:$AC$475,2,0)</f>
        <v>Eagan</v>
      </c>
      <c r="L5062" t="str">
        <f>VLOOKUP($K5062,Mapping!$AF$3:$AG$475,2,0)</f>
        <v>Minnesota</v>
      </c>
      <c r="M5062" t="str">
        <f>VLOOKUP($L5062,Mapping!$AI$3:$AJ$48,2,0)</f>
        <v>United States</v>
      </c>
      <c r="N5062" t="str">
        <f>VLOOKUP($L5062,Mapping!$AI$3:$AK$48,3,0)</f>
        <v>Central</v>
      </c>
      <c r="O5062" t="str">
        <f>VLOOKUP(Table1[[#This Row],[Column1]],Mapping!$AM$8:$AN$11,2,0)</f>
        <v>Office Supplies</v>
      </c>
      <c r="P5062" t="str">
        <f>VLOOKUP(Table1[[#This Row],[Column3]],Mapping!$AP$5:$AQ$22,2,0)</f>
        <v>Appliances</v>
      </c>
      <c r="Q5062">
        <v>15.223999999999997</v>
      </c>
      <c r="R5062">
        <v>2</v>
      </c>
      <c r="S5062">
        <v>-38.821200000000012</v>
      </c>
    </row>
    <row r="5063" spans="1:19" x14ac:dyDescent="0.35">
      <c r="A5063">
        <v>7350</v>
      </c>
      <c r="B5063" t="s">
        <v>5522</v>
      </c>
      <c r="C5063" t="s">
        <v>2777</v>
      </c>
      <c r="D5063" t="str">
        <f>MID(Table1[[#This Row],[Product ID]],5,2)</f>
        <v>AP</v>
      </c>
      <c r="E5063" t="str">
        <f>LEFT(Table1[[#This Row],[Product ID]],3)</f>
        <v>OFF</v>
      </c>
      <c r="F5063" s="10">
        <f>VLOOKUP(Table1[[#This Row],[Order ID]],Mapping!H5063:J12854,3,0)</f>
        <v>41915</v>
      </c>
      <c r="G5063" s="10">
        <f>VLOOKUP(Table1[[#This Row],[Order ID]],Mapping!H5063:K12854,4,0)</f>
        <v>41917</v>
      </c>
      <c r="H5063" t="str">
        <f>INDEX(Mapping!$B$2:$T$7793,MATCH(Data!$A5063,Mapping!$B$3:$B$7793,0),MATCH(Data!$H$1,Mapping!$B$2:$T$2,0))</f>
        <v>Second Class</v>
      </c>
      <c r="I5063" t="str">
        <f>INDEX(Mapping!$B$2:$T$7793,MATCH(Data!$A5063,Mapping!$B$3:$B$7793,0),MATCH(Data!$I$1,Mapping!$B$2:$T$2,0))</f>
        <v>Corporate</v>
      </c>
      <c r="J5063">
        <f>VLOOKUP($A5063,Mapping!$X$3:$Y$7793,2,0)</f>
        <v>77041</v>
      </c>
      <c r="K5063" t="str">
        <f>VLOOKUP($J5063,Mapping!$AB$3:$AC$475,2,0)</f>
        <v>Eagan</v>
      </c>
      <c r="L5063" t="str">
        <f>VLOOKUP($K5063,Mapping!$AF$3:$AG$475,2,0)</f>
        <v>Minnesota</v>
      </c>
      <c r="M5063" t="str">
        <f>VLOOKUP($L5063,Mapping!$AI$3:$AJ$48,2,0)</f>
        <v>United States</v>
      </c>
      <c r="N5063" t="str">
        <f>VLOOKUP($L5063,Mapping!$AI$3:$AK$48,3,0)</f>
        <v>Central</v>
      </c>
      <c r="O5063" t="str">
        <f>VLOOKUP(Table1[[#This Row],[Column1]],Mapping!$AM$8:$AN$11,2,0)</f>
        <v>Office Supplies</v>
      </c>
      <c r="P5063" t="str">
        <f>VLOOKUP(Table1[[#This Row],[Column3]],Mapping!$AP$5:$AQ$22,2,0)</f>
        <v>Appliances</v>
      </c>
      <c r="Q5063">
        <v>21.983999999999995</v>
      </c>
      <c r="R5063">
        <v>6</v>
      </c>
      <c r="S5063">
        <v>-56.059200000000011</v>
      </c>
    </row>
    <row r="5064" spans="1:19" x14ac:dyDescent="0.35">
      <c r="A5064">
        <v>7087</v>
      </c>
      <c r="B5064" t="s">
        <v>5383</v>
      </c>
      <c r="C5064" t="s">
        <v>2616</v>
      </c>
      <c r="D5064" t="str">
        <f>MID(Table1[[#This Row],[Product ID]],5,2)</f>
        <v>PH</v>
      </c>
      <c r="E5064" t="str">
        <f>LEFT(Table1[[#This Row],[Product ID]],3)</f>
        <v>TEC</v>
      </c>
      <c r="F5064" s="10">
        <f>VLOOKUP(Table1[[#This Row],[Order ID]],Mapping!H5064:J12855,3,0)</f>
        <v>41925</v>
      </c>
      <c r="G5064" s="10">
        <f>VLOOKUP(Table1[[#This Row],[Order ID]],Mapping!H5064:K12855,4,0)</f>
        <v>41929</v>
      </c>
      <c r="H5064" t="str">
        <f>INDEX(Mapping!$B$2:$T$7793,MATCH(Data!$A5064,Mapping!$B$3:$B$7793,0),MATCH(Data!$H$1,Mapping!$B$2:$T$2,0))</f>
        <v>Standard Class</v>
      </c>
      <c r="I5064" t="str">
        <f>INDEX(Mapping!$B$2:$T$7793,MATCH(Data!$A5064,Mapping!$B$3:$B$7793,0),MATCH(Data!$I$1,Mapping!$B$2:$T$2,0))</f>
        <v>Consumer</v>
      </c>
      <c r="J5064">
        <f>VLOOKUP($A5064,Mapping!$X$3:$Y$7793,2,0)</f>
        <v>75081</v>
      </c>
      <c r="K5064" t="str">
        <f>VLOOKUP($J5064,Mapping!$AB$3:$AC$475,2,0)</f>
        <v>Norwich</v>
      </c>
      <c r="L5064" t="str">
        <f>VLOOKUP($K5064,Mapping!$AF$3:$AG$475,2,0)</f>
        <v>Connecticut</v>
      </c>
      <c r="M5064" t="str">
        <f>VLOOKUP($L5064,Mapping!$AI$3:$AJ$48,2,0)</f>
        <v>United States</v>
      </c>
      <c r="N5064" t="str">
        <f>VLOOKUP($L5064,Mapping!$AI$3:$AK$48,3,0)</f>
        <v>East</v>
      </c>
      <c r="O5064" t="str">
        <f>VLOOKUP(Table1[[#This Row],[Column1]],Mapping!$AM$8:$AN$11,2,0)</f>
        <v>Technology</v>
      </c>
      <c r="P5064" t="str">
        <f>VLOOKUP(Table1[[#This Row],[Column3]],Mapping!$AP$5:$AQ$22,2,0)</f>
        <v>Phones</v>
      </c>
      <c r="Q5064">
        <v>369.54399999999998</v>
      </c>
      <c r="R5064">
        <v>7</v>
      </c>
      <c r="S5064">
        <v>27.71580000000003</v>
      </c>
    </row>
    <row r="5065" spans="1:19" x14ac:dyDescent="0.35">
      <c r="A5065">
        <v>7088</v>
      </c>
      <c r="B5065" t="s">
        <v>5383</v>
      </c>
      <c r="C5065" t="s">
        <v>682</v>
      </c>
      <c r="D5065" t="str">
        <f>MID(Table1[[#This Row],[Product ID]],5,2)</f>
        <v>PA</v>
      </c>
      <c r="E5065" t="str">
        <f>LEFT(Table1[[#This Row],[Product ID]],3)</f>
        <v>OFF</v>
      </c>
      <c r="F5065" s="10">
        <f>VLOOKUP(Table1[[#This Row],[Order ID]],Mapping!H5065:J12856,3,0)</f>
        <v>41925</v>
      </c>
      <c r="G5065" s="10">
        <f>VLOOKUP(Table1[[#This Row],[Order ID]],Mapping!H5065:K12856,4,0)</f>
        <v>41929</v>
      </c>
      <c r="H5065" t="str">
        <f>INDEX(Mapping!$B$2:$T$7793,MATCH(Data!$A5065,Mapping!$B$3:$B$7793,0),MATCH(Data!$H$1,Mapping!$B$2:$T$2,0))</f>
        <v>Standard Class</v>
      </c>
      <c r="I5065" t="str">
        <f>INDEX(Mapping!$B$2:$T$7793,MATCH(Data!$A5065,Mapping!$B$3:$B$7793,0),MATCH(Data!$I$1,Mapping!$B$2:$T$2,0))</f>
        <v>Home Office</v>
      </c>
      <c r="J5065">
        <f>VLOOKUP($A5065,Mapping!$X$3:$Y$7793,2,0)</f>
        <v>75081</v>
      </c>
      <c r="K5065" t="str">
        <f>VLOOKUP($J5065,Mapping!$AB$3:$AC$475,2,0)</f>
        <v>Norwich</v>
      </c>
      <c r="L5065" t="str">
        <f>VLOOKUP($K5065,Mapping!$AF$3:$AG$475,2,0)</f>
        <v>Connecticut</v>
      </c>
      <c r="M5065" t="str">
        <f>VLOOKUP($L5065,Mapping!$AI$3:$AJ$48,2,0)</f>
        <v>United States</v>
      </c>
      <c r="N5065" t="str">
        <f>VLOOKUP($L5065,Mapping!$AI$3:$AK$48,3,0)</f>
        <v>East</v>
      </c>
      <c r="O5065" t="str">
        <f>VLOOKUP(Table1[[#This Row],[Column1]],Mapping!$AM$8:$AN$11,2,0)</f>
        <v>Office Supplies</v>
      </c>
      <c r="P5065" t="str">
        <f>VLOOKUP(Table1[[#This Row],[Column3]],Mapping!$AP$5:$AQ$22,2,0)</f>
        <v>Paper</v>
      </c>
      <c r="Q5065">
        <v>10.368000000000002</v>
      </c>
      <c r="R5065">
        <v>2</v>
      </c>
      <c r="S5065">
        <v>3.7584</v>
      </c>
    </row>
    <row r="5066" spans="1:19" x14ac:dyDescent="0.35">
      <c r="A5066">
        <v>7089</v>
      </c>
      <c r="B5066" t="s">
        <v>5383</v>
      </c>
      <c r="C5066" t="s">
        <v>990</v>
      </c>
      <c r="D5066" t="str">
        <f>MID(Table1[[#This Row],[Product ID]],5,2)</f>
        <v>AC</v>
      </c>
      <c r="E5066" t="str">
        <f>LEFT(Table1[[#This Row],[Product ID]],3)</f>
        <v>TEC</v>
      </c>
      <c r="F5066" s="10">
        <f>VLOOKUP(Table1[[#This Row],[Order ID]],Mapping!H5066:J12857,3,0)</f>
        <v>41925</v>
      </c>
      <c r="G5066" s="10">
        <f>VLOOKUP(Table1[[#This Row],[Order ID]],Mapping!H5066:K12857,4,0)</f>
        <v>41929</v>
      </c>
      <c r="H5066" t="str">
        <f>INDEX(Mapping!$B$2:$T$7793,MATCH(Data!$A5066,Mapping!$B$3:$B$7793,0),MATCH(Data!$H$1,Mapping!$B$2:$T$2,0))</f>
        <v>Standard Class</v>
      </c>
      <c r="I5066" t="str">
        <f>INDEX(Mapping!$B$2:$T$7793,MATCH(Data!$A5066,Mapping!$B$3:$B$7793,0),MATCH(Data!$I$1,Mapping!$B$2:$T$2,0))</f>
        <v>Home Office</v>
      </c>
      <c r="J5066">
        <f>VLOOKUP($A5066,Mapping!$X$3:$Y$7793,2,0)</f>
        <v>75081</v>
      </c>
      <c r="K5066" t="str">
        <f>VLOOKUP($J5066,Mapping!$AB$3:$AC$475,2,0)</f>
        <v>Norwich</v>
      </c>
      <c r="L5066" t="str">
        <f>VLOOKUP($K5066,Mapping!$AF$3:$AG$475,2,0)</f>
        <v>Connecticut</v>
      </c>
      <c r="M5066" t="str">
        <f>VLOOKUP($L5066,Mapping!$AI$3:$AJ$48,2,0)</f>
        <v>United States</v>
      </c>
      <c r="N5066" t="str">
        <f>VLOOKUP($L5066,Mapping!$AI$3:$AK$48,3,0)</f>
        <v>East</v>
      </c>
      <c r="O5066" t="str">
        <f>VLOOKUP(Table1[[#This Row],[Column1]],Mapping!$AM$8:$AN$11,2,0)</f>
        <v>Technology</v>
      </c>
      <c r="P5066" t="str">
        <f>VLOOKUP(Table1[[#This Row],[Column3]],Mapping!$AP$5:$AQ$22,2,0)</f>
        <v>Accessories</v>
      </c>
      <c r="Q5066">
        <v>791.87999999999988</v>
      </c>
      <c r="R5066">
        <v>3</v>
      </c>
      <c r="S5066">
        <v>128.68049999999994</v>
      </c>
    </row>
    <row r="5067" spans="1:19" x14ac:dyDescent="0.35">
      <c r="A5067">
        <v>7071</v>
      </c>
      <c r="B5067" t="s">
        <v>5372</v>
      </c>
      <c r="C5067" t="s">
        <v>2853</v>
      </c>
      <c r="D5067" t="str">
        <f>MID(Table1[[#This Row],[Product ID]],5,2)</f>
        <v>AC</v>
      </c>
      <c r="E5067" t="str">
        <f>LEFT(Table1[[#This Row],[Product ID]],3)</f>
        <v>TEC</v>
      </c>
      <c r="F5067" s="10">
        <f>VLOOKUP(Table1[[#This Row],[Order ID]],Mapping!H5067:J12858,3,0)</f>
        <v>41786</v>
      </c>
      <c r="G5067" s="10">
        <f>VLOOKUP(Table1[[#This Row],[Order ID]],Mapping!H5067:K12858,4,0)</f>
        <v>41790</v>
      </c>
      <c r="H5067" t="str">
        <f>INDEX(Mapping!$B$2:$T$7793,MATCH(Data!$A5067,Mapping!$B$3:$B$7793,0),MATCH(Data!$H$1,Mapping!$B$2:$T$2,0))</f>
        <v>Standard Class</v>
      </c>
      <c r="I5067" t="str">
        <f>INDEX(Mapping!$B$2:$T$7793,MATCH(Data!$A5067,Mapping!$B$3:$B$7793,0),MATCH(Data!$I$1,Mapping!$B$2:$T$2,0))</f>
        <v>Consumer</v>
      </c>
      <c r="J5067">
        <f>VLOOKUP($A5067,Mapping!$X$3:$Y$7793,2,0)</f>
        <v>22801</v>
      </c>
      <c r="K5067" t="str">
        <f>VLOOKUP($J5067,Mapping!$AB$3:$AC$475,2,0)</f>
        <v>Westminster</v>
      </c>
      <c r="L5067" t="str">
        <f>VLOOKUP($K5067,Mapping!$AF$3:$AG$475,2,0)</f>
        <v>California</v>
      </c>
      <c r="M5067" t="str">
        <f>VLOOKUP($L5067,Mapping!$AI$3:$AJ$48,2,0)</f>
        <v>United States</v>
      </c>
      <c r="N5067" t="str">
        <f>VLOOKUP($L5067,Mapping!$AI$3:$AK$48,3,0)</f>
        <v>West</v>
      </c>
      <c r="O5067" t="str">
        <f>VLOOKUP(Table1[[#This Row],[Column1]],Mapping!$AM$8:$AN$11,2,0)</f>
        <v>Technology</v>
      </c>
      <c r="P5067" t="str">
        <f>VLOOKUP(Table1[[#This Row],[Column3]],Mapping!$AP$5:$AQ$22,2,0)</f>
        <v>Accessories</v>
      </c>
      <c r="Q5067">
        <v>23.08</v>
      </c>
      <c r="R5067">
        <v>2</v>
      </c>
      <c r="S5067">
        <v>6.9239999999999995</v>
      </c>
    </row>
    <row r="5068" spans="1:19" x14ac:dyDescent="0.35">
      <c r="A5068">
        <v>7470</v>
      </c>
      <c r="B5068" t="s">
        <v>5595</v>
      </c>
      <c r="C5068" t="s">
        <v>1269</v>
      </c>
      <c r="D5068" t="str">
        <f>MID(Table1[[#This Row],[Product ID]],5,2)</f>
        <v>PH</v>
      </c>
      <c r="E5068" t="str">
        <f>LEFT(Table1[[#This Row],[Product ID]],3)</f>
        <v>TEC</v>
      </c>
      <c r="F5068" s="10">
        <f>VLOOKUP(Table1[[#This Row],[Order ID]],Mapping!H5068:J12859,3,0)</f>
        <v>41897</v>
      </c>
      <c r="G5068" s="10">
        <f>VLOOKUP(Table1[[#This Row],[Order ID]],Mapping!H5068:K12859,4,0)</f>
        <v>41899</v>
      </c>
      <c r="H5068" t="str">
        <f>INDEX(Mapping!$B$2:$T$7793,MATCH(Data!$A5068,Mapping!$B$3:$B$7793,0),MATCH(Data!$H$1,Mapping!$B$2:$T$2,0))</f>
        <v>Second Class</v>
      </c>
      <c r="I5068" t="str">
        <f>INDEX(Mapping!$B$2:$T$7793,MATCH(Data!$A5068,Mapping!$B$3:$B$7793,0),MATCH(Data!$I$1,Mapping!$B$2:$T$2,0))</f>
        <v>Consumer</v>
      </c>
      <c r="J5068">
        <f>VLOOKUP($A5068,Mapping!$X$3:$Y$7793,2,0)</f>
        <v>10035</v>
      </c>
      <c r="K5068" t="str">
        <f>VLOOKUP($J5068,Mapping!$AB$3:$AC$475,2,0)</f>
        <v>Grand Prairie</v>
      </c>
      <c r="L5068" t="str">
        <f>VLOOKUP($K5068,Mapping!$AF$3:$AG$475,2,0)</f>
        <v>Texas</v>
      </c>
      <c r="M5068" t="str">
        <f>VLOOKUP($L5068,Mapping!$AI$3:$AJ$48,2,0)</f>
        <v>United States</v>
      </c>
      <c r="N5068" t="str">
        <f>VLOOKUP($L5068,Mapping!$AI$3:$AK$48,3,0)</f>
        <v>Central</v>
      </c>
      <c r="O5068" t="str">
        <f>VLOOKUP(Table1[[#This Row],[Column1]],Mapping!$AM$8:$AN$11,2,0)</f>
        <v>Technology</v>
      </c>
      <c r="P5068" t="str">
        <f>VLOOKUP(Table1[[#This Row],[Column3]],Mapping!$AP$5:$AQ$22,2,0)</f>
        <v>Phones</v>
      </c>
      <c r="Q5068">
        <v>1079.8499999999999</v>
      </c>
      <c r="R5068">
        <v>3</v>
      </c>
      <c r="S5068">
        <v>323.95499999999993</v>
      </c>
    </row>
    <row r="5069" spans="1:19" x14ac:dyDescent="0.35">
      <c r="A5069">
        <v>7471</v>
      </c>
      <c r="B5069" t="s">
        <v>5595</v>
      </c>
      <c r="C5069" t="s">
        <v>2868</v>
      </c>
      <c r="D5069" t="str">
        <f>MID(Table1[[#This Row],[Product ID]],5,2)</f>
        <v>ST</v>
      </c>
      <c r="E5069" t="str">
        <f>LEFT(Table1[[#This Row],[Product ID]],3)</f>
        <v>OFF</v>
      </c>
      <c r="F5069" s="10">
        <f>VLOOKUP(Table1[[#This Row],[Order ID]],Mapping!H5069:J12860,3,0)</f>
        <v>41897</v>
      </c>
      <c r="G5069" s="10">
        <f>VLOOKUP(Table1[[#This Row],[Order ID]],Mapping!H5069:K12860,4,0)</f>
        <v>41899</v>
      </c>
      <c r="H5069" t="str">
        <f>INDEX(Mapping!$B$2:$T$7793,MATCH(Data!$A5069,Mapping!$B$3:$B$7793,0),MATCH(Data!$H$1,Mapping!$B$2:$T$2,0))</f>
        <v>First Class</v>
      </c>
      <c r="I5069" t="str">
        <f>INDEX(Mapping!$B$2:$T$7793,MATCH(Data!$A5069,Mapping!$B$3:$B$7793,0),MATCH(Data!$I$1,Mapping!$B$2:$T$2,0))</f>
        <v>Home Office</v>
      </c>
      <c r="J5069">
        <f>VLOOKUP($A5069,Mapping!$X$3:$Y$7793,2,0)</f>
        <v>10035</v>
      </c>
      <c r="K5069" t="str">
        <f>VLOOKUP($J5069,Mapping!$AB$3:$AC$475,2,0)</f>
        <v>Grand Prairie</v>
      </c>
      <c r="L5069" t="str">
        <f>VLOOKUP($K5069,Mapping!$AF$3:$AG$475,2,0)</f>
        <v>Texas</v>
      </c>
      <c r="M5069" t="str">
        <f>VLOOKUP($L5069,Mapping!$AI$3:$AJ$48,2,0)</f>
        <v>United States</v>
      </c>
      <c r="N5069" t="str">
        <f>VLOOKUP($L5069,Mapping!$AI$3:$AK$48,3,0)</f>
        <v>Central</v>
      </c>
      <c r="O5069" t="str">
        <f>VLOOKUP(Table1[[#This Row],[Column1]],Mapping!$AM$8:$AN$11,2,0)</f>
        <v>Office Supplies</v>
      </c>
      <c r="P5069" t="str">
        <f>VLOOKUP(Table1[[#This Row],[Column3]],Mapping!$AP$5:$AQ$22,2,0)</f>
        <v>Storage</v>
      </c>
      <c r="Q5069">
        <v>70.98</v>
      </c>
      <c r="R5069">
        <v>1</v>
      </c>
      <c r="S5069">
        <v>3.5489999999999924</v>
      </c>
    </row>
    <row r="5070" spans="1:19" x14ac:dyDescent="0.35">
      <c r="A5070">
        <v>7472</v>
      </c>
      <c r="B5070" t="s">
        <v>5595</v>
      </c>
      <c r="C5070" t="s">
        <v>5360</v>
      </c>
      <c r="D5070" t="str">
        <f>MID(Table1[[#This Row],[Product ID]],5,2)</f>
        <v>AR</v>
      </c>
      <c r="E5070" t="str">
        <f>LEFT(Table1[[#This Row],[Product ID]],3)</f>
        <v>OFF</v>
      </c>
      <c r="F5070" s="10">
        <f>VLOOKUP(Table1[[#This Row],[Order ID]],Mapping!H5070:J12861,3,0)</f>
        <v>41897</v>
      </c>
      <c r="G5070" s="10">
        <f>VLOOKUP(Table1[[#This Row],[Order ID]],Mapping!H5070:K12861,4,0)</f>
        <v>41899</v>
      </c>
      <c r="H5070" t="str">
        <f>INDEX(Mapping!$B$2:$T$7793,MATCH(Data!$A5070,Mapping!$B$3:$B$7793,0),MATCH(Data!$H$1,Mapping!$B$2:$T$2,0))</f>
        <v>First Class</v>
      </c>
      <c r="I5070" t="str">
        <f>INDEX(Mapping!$B$2:$T$7793,MATCH(Data!$A5070,Mapping!$B$3:$B$7793,0),MATCH(Data!$I$1,Mapping!$B$2:$T$2,0))</f>
        <v>Home Office</v>
      </c>
      <c r="J5070">
        <f>VLOOKUP($A5070,Mapping!$X$3:$Y$7793,2,0)</f>
        <v>10035</v>
      </c>
      <c r="K5070" t="str">
        <f>VLOOKUP($J5070,Mapping!$AB$3:$AC$475,2,0)</f>
        <v>Grand Prairie</v>
      </c>
      <c r="L5070" t="str">
        <f>VLOOKUP($K5070,Mapping!$AF$3:$AG$475,2,0)</f>
        <v>Texas</v>
      </c>
      <c r="M5070" t="str">
        <f>VLOOKUP($L5070,Mapping!$AI$3:$AJ$48,2,0)</f>
        <v>United States</v>
      </c>
      <c r="N5070" t="str">
        <f>VLOOKUP($L5070,Mapping!$AI$3:$AK$48,3,0)</f>
        <v>Central</v>
      </c>
      <c r="O5070" t="str">
        <f>VLOOKUP(Table1[[#This Row],[Column1]],Mapping!$AM$8:$AN$11,2,0)</f>
        <v>Office Supplies</v>
      </c>
      <c r="P5070" t="str">
        <f>VLOOKUP(Table1[[#This Row],[Column3]],Mapping!$AP$5:$AQ$22,2,0)</f>
        <v>Art</v>
      </c>
      <c r="Q5070">
        <v>29.950000000000003</v>
      </c>
      <c r="R5070">
        <v>5</v>
      </c>
      <c r="S5070">
        <v>8.6854999999999993</v>
      </c>
    </row>
    <row r="5071" spans="1:19" x14ac:dyDescent="0.35">
      <c r="A5071">
        <v>7473</v>
      </c>
      <c r="B5071" t="s">
        <v>5595</v>
      </c>
      <c r="C5071" t="s">
        <v>2904</v>
      </c>
      <c r="D5071" t="str">
        <f>MID(Table1[[#This Row],[Product ID]],5,2)</f>
        <v>CH</v>
      </c>
      <c r="E5071" t="str">
        <f>LEFT(Table1[[#This Row],[Product ID]],3)</f>
        <v>FUR</v>
      </c>
      <c r="F5071" s="10">
        <f>VLOOKUP(Table1[[#This Row],[Order ID]],Mapping!H5071:J12862,3,0)</f>
        <v>41897</v>
      </c>
      <c r="G5071" s="10">
        <f>VLOOKUP(Table1[[#This Row],[Order ID]],Mapping!H5071:K12862,4,0)</f>
        <v>41899</v>
      </c>
      <c r="H5071" t="str">
        <f>INDEX(Mapping!$B$2:$T$7793,MATCH(Data!$A5071,Mapping!$B$3:$B$7793,0),MATCH(Data!$H$1,Mapping!$B$2:$T$2,0))</f>
        <v>First Class</v>
      </c>
      <c r="I5071" t="str">
        <f>INDEX(Mapping!$B$2:$T$7793,MATCH(Data!$A5071,Mapping!$B$3:$B$7793,0),MATCH(Data!$I$1,Mapping!$B$2:$T$2,0))</f>
        <v>Home Office</v>
      </c>
      <c r="J5071">
        <f>VLOOKUP($A5071,Mapping!$X$3:$Y$7793,2,0)</f>
        <v>10035</v>
      </c>
      <c r="K5071" t="str">
        <f>VLOOKUP($J5071,Mapping!$AB$3:$AC$475,2,0)</f>
        <v>Grand Prairie</v>
      </c>
      <c r="L5071" t="str">
        <f>VLOOKUP($K5071,Mapping!$AF$3:$AG$475,2,0)</f>
        <v>Texas</v>
      </c>
      <c r="M5071" t="str">
        <f>VLOOKUP($L5071,Mapping!$AI$3:$AJ$48,2,0)</f>
        <v>United States</v>
      </c>
      <c r="N5071" t="str">
        <f>VLOOKUP($L5071,Mapping!$AI$3:$AK$48,3,0)</f>
        <v>Central</v>
      </c>
      <c r="O5071" t="str">
        <f>VLOOKUP(Table1[[#This Row],[Column1]],Mapping!$AM$8:$AN$11,2,0)</f>
        <v>Furniture</v>
      </c>
      <c r="P5071" t="str">
        <f>VLOOKUP(Table1[[#This Row],[Column3]],Mapping!$AP$5:$AQ$22,2,0)</f>
        <v>Chairs</v>
      </c>
      <c r="Q5071">
        <v>589.41</v>
      </c>
      <c r="R5071">
        <v>5</v>
      </c>
      <c r="S5071">
        <v>-6.5490000000000492</v>
      </c>
    </row>
    <row r="5072" spans="1:19" x14ac:dyDescent="0.35">
      <c r="A5072">
        <v>7100</v>
      </c>
      <c r="B5072" t="s">
        <v>5387</v>
      </c>
      <c r="C5072" t="s">
        <v>1630</v>
      </c>
      <c r="D5072" t="str">
        <f>MID(Table1[[#This Row],[Product ID]],5,2)</f>
        <v>PH</v>
      </c>
      <c r="E5072" t="str">
        <f>LEFT(Table1[[#This Row],[Product ID]],3)</f>
        <v>TEC</v>
      </c>
      <c r="F5072" s="10">
        <f>VLOOKUP(Table1[[#This Row],[Order ID]],Mapping!H5072:J12863,3,0)</f>
        <v>41659</v>
      </c>
      <c r="G5072" s="10">
        <f>VLOOKUP(Table1[[#This Row],[Order ID]],Mapping!H5072:K12863,4,0)</f>
        <v>41664</v>
      </c>
      <c r="H5072" t="str">
        <f>INDEX(Mapping!$B$2:$T$7793,MATCH(Data!$A5072,Mapping!$B$3:$B$7793,0),MATCH(Data!$H$1,Mapping!$B$2:$T$2,0))</f>
        <v>Second Class</v>
      </c>
      <c r="I5072" t="str">
        <f>INDEX(Mapping!$B$2:$T$7793,MATCH(Data!$A5072,Mapping!$B$3:$B$7793,0),MATCH(Data!$I$1,Mapping!$B$2:$T$2,0))</f>
        <v>Corporate</v>
      </c>
      <c r="J5072">
        <f>VLOOKUP($A5072,Mapping!$X$3:$Y$7793,2,0)</f>
        <v>19140</v>
      </c>
      <c r="K5072" t="str">
        <f>VLOOKUP($J5072,Mapping!$AB$3:$AC$475,2,0)</f>
        <v>Orem</v>
      </c>
      <c r="L5072" t="str">
        <f>VLOOKUP($K5072,Mapping!$AF$3:$AG$475,2,0)</f>
        <v>Utah</v>
      </c>
      <c r="M5072" t="str">
        <f>VLOOKUP($L5072,Mapping!$AI$3:$AJ$48,2,0)</f>
        <v>United States</v>
      </c>
      <c r="N5072" t="str">
        <f>VLOOKUP($L5072,Mapping!$AI$3:$AK$48,3,0)</f>
        <v>West</v>
      </c>
      <c r="O5072" t="str">
        <f>VLOOKUP(Table1[[#This Row],[Column1]],Mapping!$AM$8:$AN$11,2,0)</f>
        <v>Technology</v>
      </c>
      <c r="P5072" t="str">
        <f>VLOOKUP(Table1[[#This Row],[Column3]],Mapping!$AP$5:$AQ$22,2,0)</f>
        <v>Phones</v>
      </c>
      <c r="Q5072">
        <v>429.59999999999997</v>
      </c>
      <c r="R5072">
        <v>2</v>
      </c>
      <c r="S5072">
        <v>-93.079999999999984</v>
      </c>
    </row>
    <row r="5073" spans="1:19" x14ac:dyDescent="0.35">
      <c r="A5073">
        <v>7101</v>
      </c>
      <c r="B5073" t="s">
        <v>5387</v>
      </c>
      <c r="C5073" t="s">
        <v>700</v>
      </c>
      <c r="D5073" t="str">
        <f>MID(Table1[[#This Row],[Product ID]],5,2)</f>
        <v>FU</v>
      </c>
      <c r="E5073" t="str">
        <f>LEFT(Table1[[#This Row],[Product ID]],3)</f>
        <v>FUR</v>
      </c>
      <c r="F5073" s="10">
        <f>VLOOKUP(Table1[[#This Row],[Order ID]],Mapping!H5073:J12864,3,0)</f>
        <v>41659</v>
      </c>
      <c r="G5073" s="10">
        <f>VLOOKUP(Table1[[#This Row],[Order ID]],Mapping!H5073:K12864,4,0)</f>
        <v>41664</v>
      </c>
      <c r="H5073" t="str">
        <f>INDEX(Mapping!$B$2:$T$7793,MATCH(Data!$A5073,Mapping!$B$3:$B$7793,0),MATCH(Data!$H$1,Mapping!$B$2:$T$2,0))</f>
        <v>Second Class</v>
      </c>
      <c r="I5073" t="str">
        <f>INDEX(Mapping!$B$2:$T$7793,MATCH(Data!$A5073,Mapping!$B$3:$B$7793,0),MATCH(Data!$I$1,Mapping!$B$2:$T$2,0))</f>
        <v>Consumer</v>
      </c>
      <c r="J5073">
        <f>VLOOKUP($A5073,Mapping!$X$3:$Y$7793,2,0)</f>
        <v>19140</v>
      </c>
      <c r="K5073" t="str">
        <f>VLOOKUP($J5073,Mapping!$AB$3:$AC$475,2,0)</f>
        <v>Orem</v>
      </c>
      <c r="L5073" t="str">
        <f>VLOOKUP($K5073,Mapping!$AF$3:$AG$475,2,0)</f>
        <v>Utah</v>
      </c>
      <c r="M5073" t="str">
        <f>VLOOKUP($L5073,Mapping!$AI$3:$AJ$48,2,0)</f>
        <v>United States</v>
      </c>
      <c r="N5073" t="str">
        <f>VLOOKUP($L5073,Mapping!$AI$3:$AK$48,3,0)</f>
        <v>West</v>
      </c>
      <c r="O5073" t="str">
        <f>VLOOKUP(Table1[[#This Row],[Column1]],Mapping!$AM$8:$AN$11,2,0)</f>
        <v>Furniture</v>
      </c>
      <c r="P5073" t="str">
        <f>VLOOKUP(Table1[[#This Row],[Column3]],Mapping!$AP$5:$AQ$22,2,0)</f>
        <v>Furnishings</v>
      </c>
      <c r="Q5073">
        <v>31.968000000000004</v>
      </c>
      <c r="R5073">
        <v>2</v>
      </c>
      <c r="S5073">
        <v>6.3935999999999993</v>
      </c>
    </row>
    <row r="5074" spans="1:19" x14ac:dyDescent="0.35">
      <c r="A5074">
        <v>7102</v>
      </c>
      <c r="B5074" t="s">
        <v>5387</v>
      </c>
      <c r="C5074" t="s">
        <v>1011</v>
      </c>
      <c r="D5074" t="str">
        <f>MID(Table1[[#This Row],[Product ID]],5,2)</f>
        <v>CH</v>
      </c>
      <c r="E5074" t="str">
        <f>LEFT(Table1[[#This Row],[Product ID]],3)</f>
        <v>FUR</v>
      </c>
      <c r="F5074" s="10">
        <f>VLOOKUP(Table1[[#This Row],[Order ID]],Mapping!H5074:J12865,3,0)</f>
        <v>41659</v>
      </c>
      <c r="G5074" s="10">
        <f>VLOOKUP(Table1[[#This Row],[Order ID]],Mapping!H5074:K12865,4,0)</f>
        <v>41664</v>
      </c>
      <c r="H5074" t="str">
        <f>INDEX(Mapping!$B$2:$T$7793,MATCH(Data!$A5074,Mapping!$B$3:$B$7793,0),MATCH(Data!$H$1,Mapping!$B$2:$T$2,0))</f>
        <v>Second Class</v>
      </c>
      <c r="I5074" t="str">
        <f>INDEX(Mapping!$B$2:$T$7793,MATCH(Data!$A5074,Mapping!$B$3:$B$7793,0),MATCH(Data!$I$1,Mapping!$B$2:$T$2,0))</f>
        <v>Consumer</v>
      </c>
      <c r="J5074">
        <f>VLOOKUP($A5074,Mapping!$X$3:$Y$7793,2,0)</f>
        <v>19140</v>
      </c>
      <c r="K5074" t="str">
        <f>VLOOKUP($J5074,Mapping!$AB$3:$AC$475,2,0)</f>
        <v>Orem</v>
      </c>
      <c r="L5074" t="str">
        <f>VLOOKUP($K5074,Mapping!$AF$3:$AG$475,2,0)</f>
        <v>Utah</v>
      </c>
      <c r="M5074" t="str">
        <f>VLOOKUP($L5074,Mapping!$AI$3:$AJ$48,2,0)</f>
        <v>United States</v>
      </c>
      <c r="N5074" t="str">
        <f>VLOOKUP($L5074,Mapping!$AI$3:$AK$48,3,0)</f>
        <v>West</v>
      </c>
      <c r="O5074" t="str">
        <f>VLOOKUP(Table1[[#This Row],[Column1]],Mapping!$AM$8:$AN$11,2,0)</f>
        <v>Furniture</v>
      </c>
      <c r="P5074" t="str">
        <f>VLOOKUP(Table1[[#This Row],[Column3]],Mapping!$AP$5:$AQ$22,2,0)</f>
        <v>Chairs</v>
      </c>
      <c r="Q5074">
        <v>887.27099999999984</v>
      </c>
      <c r="R5074">
        <v>3</v>
      </c>
      <c r="S5074">
        <v>-63.376499999999965</v>
      </c>
    </row>
    <row r="5075" spans="1:19" x14ac:dyDescent="0.35">
      <c r="A5075">
        <v>7103</v>
      </c>
      <c r="B5075" t="s">
        <v>5387</v>
      </c>
      <c r="C5075" t="s">
        <v>1346</v>
      </c>
      <c r="D5075" t="str">
        <f>MID(Table1[[#This Row],[Product ID]],5,2)</f>
        <v>PA</v>
      </c>
      <c r="E5075" t="str">
        <f>LEFT(Table1[[#This Row],[Product ID]],3)</f>
        <v>OFF</v>
      </c>
      <c r="F5075" s="10">
        <f>VLOOKUP(Table1[[#This Row],[Order ID]],Mapping!H5075:J12866,3,0)</f>
        <v>41659</v>
      </c>
      <c r="G5075" s="10">
        <f>VLOOKUP(Table1[[#This Row],[Order ID]],Mapping!H5075:K12866,4,0)</f>
        <v>41664</v>
      </c>
      <c r="H5075" t="str">
        <f>INDEX(Mapping!$B$2:$T$7793,MATCH(Data!$A5075,Mapping!$B$3:$B$7793,0),MATCH(Data!$H$1,Mapping!$B$2:$T$2,0))</f>
        <v>Second Class</v>
      </c>
      <c r="I5075" t="str">
        <f>INDEX(Mapping!$B$2:$T$7793,MATCH(Data!$A5075,Mapping!$B$3:$B$7793,0),MATCH(Data!$I$1,Mapping!$B$2:$T$2,0))</f>
        <v>Consumer</v>
      </c>
      <c r="J5075">
        <f>VLOOKUP($A5075,Mapping!$X$3:$Y$7793,2,0)</f>
        <v>19140</v>
      </c>
      <c r="K5075" t="str">
        <f>VLOOKUP($J5075,Mapping!$AB$3:$AC$475,2,0)</f>
        <v>Orem</v>
      </c>
      <c r="L5075" t="str">
        <f>VLOOKUP($K5075,Mapping!$AF$3:$AG$475,2,0)</f>
        <v>Utah</v>
      </c>
      <c r="M5075" t="str">
        <f>VLOOKUP($L5075,Mapping!$AI$3:$AJ$48,2,0)</f>
        <v>United States</v>
      </c>
      <c r="N5075" t="str">
        <f>VLOOKUP($L5075,Mapping!$AI$3:$AK$48,3,0)</f>
        <v>West</v>
      </c>
      <c r="O5075" t="str">
        <f>VLOOKUP(Table1[[#This Row],[Column1]],Mapping!$AM$8:$AN$11,2,0)</f>
        <v>Office Supplies</v>
      </c>
      <c r="P5075" t="str">
        <f>VLOOKUP(Table1[[#This Row],[Column3]],Mapping!$AP$5:$AQ$22,2,0)</f>
        <v>Paper</v>
      </c>
      <c r="Q5075">
        <v>21.696000000000002</v>
      </c>
      <c r="R5075">
        <v>4</v>
      </c>
      <c r="S5075">
        <v>7.0511999999999988</v>
      </c>
    </row>
    <row r="5076" spans="1:19" x14ac:dyDescent="0.35">
      <c r="A5076">
        <v>5062</v>
      </c>
      <c r="B5076" t="s">
        <v>4234</v>
      </c>
      <c r="C5076" t="s">
        <v>2952</v>
      </c>
      <c r="D5076" t="str">
        <f>MID(Table1[[#This Row],[Product ID]],5,2)</f>
        <v>AC</v>
      </c>
      <c r="E5076" t="str">
        <f>LEFT(Table1[[#This Row],[Product ID]],3)</f>
        <v>TEC</v>
      </c>
      <c r="F5076" s="10" t="e">
        <f>VLOOKUP(Table1[[#This Row],[Order ID]],Mapping!H5076:J12867,3,0)</f>
        <v>#N/A</v>
      </c>
      <c r="G5076" s="10" t="e">
        <f>VLOOKUP(Table1[[#This Row],[Order ID]],Mapping!H5076:K12867,4,0)</f>
        <v>#N/A</v>
      </c>
      <c r="H5076" t="str">
        <f>INDEX(Mapping!$B$2:$T$7793,MATCH(Data!$A5076,Mapping!$B$3:$B$7793,0),MATCH(Data!$H$1,Mapping!$B$2:$T$2,0))</f>
        <v>Standard Class</v>
      </c>
      <c r="I5076" t="str">
        <f>INDEX(Mapping!$B$2:$T$7793,MATCH(Data!$A5076,Mapping!$B$3:$B$7793,0),MATCH(Data!$I$1,Mapping!$B$2:$T$2,0))</f>
        <v>Consumer</v>
      </c>
      <c r="J5076">
        <f>VLOOKUP($A5076,Mapping!$X$3:$Y$7793,2,0)</f>
        <v>90008</v>
      </c>
      <c r="K5076" t="str">
        <f>VLOOKUP($J5076,Mapping!$AB$3:$AC$475,2,0)</f>
        <v>Rochester Hills</v>
      </c>
      <c r="L5076" t="str">
        <f>VLOOKUP($K5076,Mapping!$AF$3:$AG$475,2,0)</f>
        <v>Michigan</v>
      </c>
      <c r="M5076" t="str">
        <f>VLOOKUP($L5076,Mapping!$AI$3:$AJ$48,2,0)</f>
        <v>United States</v>
      </c>
      <c r="N5076" t="str">
        <f>VLOOKUP($L5076,Mapping!$AI$3:$AK$48,3,0)</f>
        <v>Central</v>
      </c>
      <c r="O5076" t="str">
        <f>VLOOKUP(Table1[[#This Row],[Column1]],Mapping!$AM$8:$AN$11,2,0)</f>
        <v>Technology</v>
      </c>
      <c r="P5076" t="str">
        <f>VLOOKUP(Table1[[#This Row],[Column3]],Mapping!$AP$5:$AQ$22,2,0)</f>
        <v>Accessories</v>
      </c>
      <c r="Q5076">
        <v>68.459999999999994</v>
      </c>
      <c r="R5076">
        <v>7</v>
      </c>
      <c r="S5076">
        <v>25.330199999999998</v>
      </c>
    </row>
    <row r="5077" spans="1:19" x14ac:dyDescent="0.35">
      <c r="A5077">
        <v>6539</v>
      </c>
      <c r="B5077" t="s">
        <v>5058</v>
      </c>
      <c r="C5077" t="s">
        <v>1407</v>
      </c>
      <c r="D5077" t="str">
        <f>MID(Table1[[#This Row],[Product ID]],5,2)</f>
        <v>PA</v>
      </c>
      <c r="E5077" t="str">
        <f>LEFT(Table1[[#This Row],[Product ID]],3)</f>
        <v>OFF</v>
      </c>
      <c r="F5077" s="10">
        <f>VLOOKUP(Table1[[#This Row],[Order ID]],Mapping!H5077:J12868,3,0)</f>
        <v>41978</v>
      </c>
      <c r="G5077" s="10">
        <f>VLOOKUP(Table1[[#This Row],[Order ID]],Mapping!H5077:K12868,4,0)</f>
        <v>41980</v>
      </c>
      <c r="H5077" t="str">
        <f>INDEX(Mapping!$B$2:$T$7793,MATCH(Data!$A5077,Mapping!$B$3:$B$7793,0),MATCH(Data!$H$1,Mapping!$B$2:$T$2,0))</f>
        <v>First Class</v>
      </c>
      <c r="I5077" t="str">
        <f>INDEX(Mapping!$B$2:$T$7793,MATCH(Data!$A5077,Mapping!$B$3:$B$7793,0),MATCH(Data!$I$1,Mapping!$B$2:$T$2,0))</f>
        <v>Home Office</v>
      </c>
      <c r="J5077">
        <f>VLOOKUP($A5077,Mapping!$X$3:$Y$7793,2,0)</f>
        <v>90032</v>
      </c>
      <c r="K5077" t="str">
        <f>VLOOKUP($J5077,Mapping!$AB$3:$AC$475,2,0)</f>
        <v>Seattle</v>
      </c>
      <c r="L5077" t="str">
        <f>VLOOKUP($K5077,Mapping!$AF$3:$AG$475,2,0)</f>
        <v>Washington</v>
      </c>
      <c r="M5077" t="str">
        <f>VLOOKUP($L5077,Mapping!$AI$3:$AJ$48,2,0)</f>
        <v>United States</v>
      </c>
      <c r="N5077" t="str">
        <f>VLOOKUP($L5077,Mapping!$AI$3:$AK$48,3,0)</f>
        <v>West</v>
      </c>
      <c r="O5077" t="str">
        <f>VLOOKUP(Table1[[#This Row],[Column1]],Mapping!$AM$8:$AN$11,2,0)</f>
        <v>Office Supplies</v>
      </c>
      <c r="P5077" t="str">
        <f>VLOOKUP(Table1[[#This Row],[Column3]],Mapping!$AP$5:$AQ$22,2,0)</f>
        <v>Paper</v>
      </c>
      <c r="Q5077">
        <v>11.76</v>
      </c>
      <c r="R5077">
        <v>2</v>
      </c>
      <c r="S5077">
        <v>5.7623999999999995</v>
      </c>
    </row>
    <row r="5078" spans="1:19" x14ac:dyDescent="0.35">
      <c r="A5078">
        <v>250</v>
      </c>
      <c r="B5078" t="s">
        <v>346</v>
      </c>
      <c r="C5078" t="s">
        <v>347</v>
      </c>
      <c r="D5078" t="str">
        <f>MID(Table1[[#This Row],[Product ID]],5,2)</f>
        <v>FU</v>
      </c>
      <c r="E5078" t="str">
        <f>LEFT(Table1[[#This Row],[Product ID]],3)</f>
        <v>FUR</v>
      </c>
      <c r="F5078" s="10" t="e">
        <f>VLOOKUP(Table1[[#This Row],[Order ID]],Mapping!H5078:J12869,3,0)</f>
        <v>#N/A</v>
      </c>
      <c r="G5078" s="10" t="e">
        <f>VLOOKUP(Table1[[#This Row],[Order ID]],Mapping!H5078:K12869,4,0)</f>
        <v>#N/A</v>
      </c>
      <c r="H5078" t="str">
        <f>INDEX(Mapping!$B$2:$T$7793,MATCH(Data!$A5078,Mapping!$B$3:$B$7793,0),MATCH(Data!$H$1,Mapping!$B$2:$T$2,0))</f>
        <v>Standard Class</v>
      </c>
      <c r="I5078" t="str">
        <f>INDEX(Mapping!$B$2:$T$7793,MATCH(Data!$A5078,Mapping!$B$3:$B$7793,0),MATCH(Data!$I$1,Mapping!$B$2:$T$2,0))</f>
        <v>Corporate</v>
      </c>
      <c r="J5078">
        <f>VLOOKUP($A5078,Mapping!$X$3:$Y$7793,2,0)</f>
        <v>37130</v>
      </c>
      <c r="K5078" t="str">
        <f>VLOOKUP($J5078,Mapping!$AB$3:$AC$475,2,0)</f>
        <v>Amarillo</v>
      </c>
      <c r="L5078" t="str">
        <f>VLOOKUP($K5078,Mapping!$AF$3:$AG$475,2,0)</f>
        <v>Texas</v>
      </c>
      <c r="M5078" t="str">
        <f>VLOOKUP($L5078,Mapping!$AI$3:$AJ$48,2,0)</f>
        <v>United States</v>
      </c>
      <c r="N5078" t="str">
        <f>VLOOKUP($L5078,Mapping!$AI$3:$AK$48,3,0)</f>
        <v>Central</v>
      </c>
      <c r="O5078" t="str">
        <f>VLOOKUP(Table1[[#This Row],[Column1]],Mapping!$AM$8:$AN$11,2,0)</f>
        <v>Furniture</v>
      </c>
      <c r="P5078" t="str">
        <f>VLOOKUP(Table1[[#This Row],[Column3]],Mapping!$AP$5:$AQ$22,2,0)</f>
        <v>Furnishings</v>
      </c>
      <c r="Q5078">
        <v>15.991999999999999</v>
      </c>
      <c r="R5078">
        <v>1</v>
      </c>
      <c r="S5078">
        <v>0.99949999999999894</v>
      </c>
    </row>
    <row r="5079" spans="1:19" x14ac:dyDescent="0.35">
      <c r="A5079">
        <v>3405</v>
      </c>
      <c r="B5079" t="s">
        <v>3214</v>
      </c>
      <c r="C5079" t="s">
        <v>960</v>
      </c>
      <c r="D5079" t="str">
        <f>MID(Table1[[#This Row],[Product ID]],5,2)</f>
        <v>BI</v>
      </c>
      <c r="E5079" t="str">
        <f>LEFT(Table1[[#This Row],[Product ID]],3)</f>
        <v>OFF</v>
      </c>
      <c r="F5079" s="10" t="e">
        <f>VLOOKUP(Table1[[#This Row],[Order ID]],Mapping!H5079:J12870,3,0)</f>
        <v>#N/A</v>
      </c>
      <c r="G5079" s="10" t="e">
        <f>VLOOKUP(Table1[[#This Row],[Order ID]],Mapping!H5079:K12870,4,0)</f>
        <v>#N/A</v>
      </c>
      <c r="H5079" t="str">
        <f>INDEX(Mapping!$B$2:$T$7793,MATCH(Data!$A5079,Mapping!$B$3:$B$7793,0),MATCH(Data!$H$1,Mapping!$B$2:$T$2,0))</f>
        <v>Second Class</v>
      </c>
      <c r="I5079" t="str">
        <f>INDEX(Mapping!$B$2:$T$7793,MATCH(Data!$A5079,Mapping!$B$3:$B$7793,0),MATCH(Data!$I$1,Mapping!$B$2:$T$2,0))</f>
        <v>Consumer</v>
      </c>
      <c r="J5079">
        <f>VLOOKUP($A5079,Mapping!$X$3:$Y$7793,2,0)</f>
        <v>28806</v>
      </c>
      <c r="K5079" t="str">
        <f>VLOOKUP($J5079,Mapping!$AB$3:$AC$475,2,0)</f>
        <v>Brownsville</v>
      </c>
      <c r="L5079" t="str">
        <f>VLOOKUP($K5079,Mapping!$AF$3:$AG$475,2,0)</f>
        <v>Texas</v>
      </c>
      <c r="M5079" t="str">
        <f>VLOOKUP($L5079,Mapping!$AI$3:$AJ$48,2,0)</f>
        <v>United States</v>
      </c>
      <c r="N5079" t="str">
        <f>VLOOKUP($L5079,Mapping!$AI$3:$AK$48,3,0)</f>
        <v>Central</v>
      </c>
      <c r="O5079" t="str">
        <f>VLOOKUP(Table1[[#This Row],[Column1]],Mapping!$AM$8:$AN$11,2,0)</f>
        <v>Office Supplies</v>
      </c>
      <c r="P5079" t="str">
        <f>VLOOKUP(Table1[[#This Row],[Column3]],Mapping!$AP$5:$AQ$22,2,0)</f>
        <v>Binders</v>
      </c>
      <c r="Q5079">
        <v>19.008000000000003</v>
      </c>
      <c r="R5079">
        <v>8</v>
      </c>
      <c r="S5079">
        <v>-12.671999999999997</v>
      </c>
    </row>
    <row r="5080" spans="1:19" x14ac:dyDescent="0.35">
      <c r="A5080">
        <v>499</v>
      </c>
      <c r="B5080" t="s">
        <v>664</v>
      </c>
      <c r="C5080" t="s">
        <v>665</v>
      </c>
      <c r="D5080" t="str">
        <f>MID(Table1[[#This Row],[Product ID]],5,2)</f>
        <v>AP</v>
      </c>
      <c r="E5080" t="str">
        <f>LEFT(Table1[[#This Row],[Product ID]],3)</f>
        <v>OFF</v>
      </c>
      <c r="F5080" s="10" t="e">
        <f>VLOOKUP(Table1[[#This Row],[Order ID]],Mapping!H5080:J12871,3,0)</f>
        <v>#N/A</v>
      </c>
      <c r="G5080" s="10" t="e">
        <f>VLOOKUP(Table1[[#This Row],[Order ID]],Mapping!H5080:K12871,4,0)</f>
        <v>#N/A</v>
      </c>
      <c r="H5080" t="str">
        <f>INDEX(Mapping!$B$2:$T$7793,MATCH(Data!$A5080,Mapping!$B$3:$B$7793,0),MATCH(Data!$H$1,Mapping!$B$2:$T$2,0))</f>
        <v>Standard Class</v>
      </c>
      <c r="I5080" t="str">
        <f>INDEX(Mapping!$B$2:$T$7793,MATCH(Data!$A5080,Mapping!$B$3:$B$7793,0),MATCH(Data!$I$1,Mapping!$B$2:$T$2,0))</f>
        <v>Home Office</v>
      </c>
      <c r="J5080">
        <f>VLOOKUP($A5080,Mapping!$X$3:$Y$7793,2,0)</f>
        <v>98115</v>
      </c>
      <c r="K5080" t="str">
        <f>VLOOKUP($J5080,Mapping!$AB$3:$AC$475,2,0)</f>
        <v>Whittier</v>
      </c>
      <c r="L5080" t="str">
        <f>VLOOKUP($K5080,Mapping!$AF$3:$AG$475,2,0)</f>
        <v>California</v>
      </c>
      <c r="M5080" t="str">
        <f>VLOOKUP($L5080,Mapping!$AI$3:$AJ$48,2,0)</f>
        <v>United States</v>
      </c>
      <c r="N5080" t="str">
        <f>VLOOKUP($L5080,Mapping!$AI$3:$AK$48,3,0)</f>
        <v>West</v>
      </c>
      <c r="O5080" t="str">
        <f>VLOOKUP(Table1[[#This Row],[Column1]],Mapping!$AM$8:$AN$11,2,0)</f>
        <v>Office Supplies</v>
      </c>
      <c r="P5080" t="str">
        <f>VLOOKUP(Table1[[#This Row],[Column3]],Mapping!$AP$5:$AQ$22,2,0)</f>
        <v>Appliances</v>
      </c>
      <c r="Q5080">
        <v>97.16</v>
      </c>
      <c r="R5080">
        <v>2</v>
      </c>
      <c r="S5080">
        <v>28.176399999999987</v>
      </c>
    </row>
    <row r="5081" spans="1:19" x14ac:dyDescent="0.35">
      <c r="A5081">
        <v>5434</v>
      </c>
      <c r="B5081" t="s">
        <v>4455</v>
      </c>
      <c r="C5081" t="s">
        <v>3696</v>
      </c>
      <c r="D5081" t="str">
        <f>MID(Table1[[#This Row],[Product ID]],5,2)</f>
        <v>ST</v>
      </c>
      <c r="E5081" t="str">
        <f>LEFT(Table1[[#This Row],[Product ID]],3)</f>
        <v>OFF</v>
      </c>
      <c r="F5081" s="10">
        <f>VLOOKUP(Table1[[#This Row],[Order ID]],Mapping!H5081:J12872,3,0)</f>
        <v>41902</v>
      </c>
      <c r="G5081" s="10">
        <f>VLOOKUP(Table1[[#This Row],[Order ID]],Mapping!H5081:K12872,4,0)</f>
        <v>41908</v>
      </c>
      <c r="H5081" t="str">
        <f>INDEX(Mapping!$B$2:$T$7793,MATCH(Data!$A5081,Mapping!$B$3:$B$7793,0),MATCH(Data!$H$1,Mapping!$B$2:$T$2,0))</f>
        <v>Second Class</v>
      </c>
      <c r="I5081" t="str">
        <f>INDEX(Mapping!$B$2:$T$7793,MATCH(Data!$A5081,Mapping!$B$3:$B$7793,0),MATCH(Data!$I$1,Mapping!$B$2:$T$2,0))</f>
        <v>Consumer</v>
      </c>
      <c r="J5081">
        <f>VLOOKUP($A5081,Mapping!$X$3:$Y$7793,2,0)</f>
        <v>85023</v>
      </c>
      <c r="K5081" t="str">
        <f>VLOOKUP($J5081,Mapping!$AB$3:$AC$475,2,0)</f>
        <v>Hamilton</v>
      </c>
      <c r="L5081" t="str">
        <f>VLOOKUP($K5081,Mapping!$AF$3:$AG$475,2,0)</f>
        <v>Ohio</v>
      </c>
      <c r="M5081" t="str">
        <f>VLOOKUP($L5081,Mapping!$AI$3:$AJ$48,2,0)</f>
        <v>United States</v>
      </c>
      <c r="N5081" t="str">
        <f>VLOOKUP($L5081,Mapping!$AI$3:$AK$48,3,0)</f>
        <v>East</v>
      </c>
      <c r="O5081" t="str">
        <f>VLOOKUP(Table1[[#This Row],[Column1]],Mapping!$AM$8:$AN$11,2,0)</f>
        <v>Office Supplies</v>
      </c>
      <c r="P5081" t="str">
        <f>VLOOKUP(Table1[[#This Row],[Column3]],Mapping!$AP$5:$AQ$22,2,0)</f>
        <v>Storage</v>
      </c>
      <c r="Q5081">
        <v>12.624000000000001</v>
      </c>
      <c r="R5081">
        <v>2</v>
      </c>
      <c r="S5081">
        <v>-2.5248000000000022</v>
      </c>
    </row>
    <row r="5082" spans="1:19" x14ac:dyDescent="0.35">
      <c r="A5082">
        <v>5435</v>
      </c>
      <c r="B5082" t="s">
        <v>4455</v>
      </c>
      <c r="C5082" t="s">
        <v>230</v>
      </c>
      <c r="D5082" t="str">
        <f>MID(Table1[[#This Row],[Product ID]],5,2)</f>
        <v>AC</v>
      </c>
      <c r="E5082" t="str">
        <f>LEFT(Table1[[#This Row],[Product ID]],3)</f>
        <v>TEC</v>
      </c>
      <c r="F5082" s="10">
        <f>VLOOKUP(Table1[[#This Row],[Order ID]],Mapping!H5082:J12873,3,0)</f>
        <v>41902</v>
      </c>
      <c r="G5082" s="10">
        <f>VLOOKUP(Table1[[#This Row],[Order ID]],Mapping!H5082:K12873,4,0)</f>
        <v>41908</v>
      </c>
      <c r="H5082" t="str">
        <f>INDEX(Mapping!$B$2:$T$7793,MATCH(Data!$A5082,Mapping!$B$3:$B$7793,0),MATCH(Data!$H$1,Mapping!$B$2:$T$2,0))</f>
        <v>Standard Class</v>
      </c>
      <c r="I5082" t="str">
        <f>INDEX(Mapping!$B$2:$T$7793,MATCH(Data!$A5082,Mapping!$B$3:$B$7793,0),MATCH(Data!$I$1,Mapping!$B$2:$T$2,0))</f>
        <v>Consumer</v>
      </c>
      <c r="J5082">
        <f>VLOOKUP($A5082,Mapping!$X$3:$Y$7793,2,0)</f>
        <v>85023</v>
      </c>
      <c r="K5082" t="str">
        <f>VLOOKUP($J5082,Mapping!$AB$3:$AC$475,2,0)</f>
        <v>Hamilton</v>
      </c>
      <c r="L5082" t="str">
        <f>VLOOKUP($K5082,Mapping!$AF$3:$AG$475,2,0)</f>
        <v>Ohio</v>
      </c>
      <c r="M5082" t="str">
        <f>VLOOKUP($L5082,Mapping!$AI$3:$AJ$48,2,0)</f>
        <v>United States</v>
      </c>
      <c r="N5082" t="str">
        <f>VLOOKUP($L5082,Mapping!$AI$3:$AK$48,3,0)</f>
        <v>East</v>
      </c>
      <c r="O5082" t="str">
        <f>VLOOKUP(Table1[[#This Row],[Column1]],Mapping!$AM$8:$AN$11,2,0)</f>
        <v>Technology</v>
      </c>
      <c r="P5082" t="str">
        <f>VLOOKUP(Table1[[#This Row],[Column3]],Mapping!$AP$5:$AQ$22,2,0)</f>
        <v>Accessories</v>
      </c>
      <c r="Q5082">
        <v>89.584000000000003</v>
      </c>
      <c r="R5082">
        <v>2</v>
      </c>
      <c r="S5082">
        <v>4.4792000000000058</v>
      </c>
    </row>
    <row r="5083" spans="1:19" x14ac:dyDescent="0.35">
      <c r="A5083">
        <v>5436</v>
      </c>
      <c r="B5083" t="s">
        <v>4455</v>
      </c>
      <c r="C5083" t="s">
        <v>2728</v>
      </c>
      <c r="D5083" t="str">
        <f>MID(Table1[[#This Row],[Product ID]],5,2)</f>
        <v>PH</v>
      </c>
      <c r="E5083" t="str">
        <f>LEFT(Table1[[#This Row],[Product ID]],3)</f>
        <v>TEC</v>
      </c>
      <c r="F5083" s="10">
        <f>VLOOKUP(Table1[[#This Row],[Order ID]],Mapping!H5083:J12874,3,0)</f>
        <v>41902</v>
      </c>
      <c r="G5083" s="10">
        <f>VLOOKUP(Table1[[#This Row],[Order ID]],Mapping!H5083:K12874,4,0)</f>
        <v>41908</v>
      </c>
      <c r="H5083" t="str">
        <f>INDEX(Mapping!$B$2:$T$7793,MATCH(Data!$A5083,Mapping!$B$3:$B$7793,0),MATCH(Data!$H$1,Mapping!$B$2:$T$2,0))</f>
        <v>Standard Class</v>
      </c>
      <c r="I5083" t="str">
        <f>INDEX(Mapping!$B$2:$T$7793,MATCH(Data!$A5083,Mapping!$B$3:$B$7793,0),MATCH(Data!$I$1,Mapping!$B$2:$T$2,0))</f>
        <v>Consumer</v>
      </c>
      <c r="J5083">
        <f>VLOOKUP($A5083,Mapping!$X$3:$Y$7793,2,0)</f>
        <v>85023</v>
      </c>
      <c r="K5083" t="str">
        <f>VLOOKUP($J5083,Mapping!$AB$3:$AC$475,2,0)</f>
        <v>Hamilton</v>
      </c>
      <c r="L5083" t="str">
        <f>VLOOKUP($K5083,Mapping!$AF$3:$AG$475,2,0)</f>
        <v>Ohio</v>
      </c>
      <c r="M5083" t="str">
        <f>VLOOKUP($L5083,Mapping!$AI$3:$AJ$48,2,0)</f>
        <v>United States</v>
      </c>
      <c r="N5083" t="str">
        <f>VLOOKUP($L5083,Mapping!$AI$3:$AK$48,3,0)</f>
        <v>East</v>
      </c>
      <c r="O5083" t="str">
        <f>VLOOKUP(Table1[[#This Row],[Column1]],Mapping!$AM$8:$AN$11,2,0)</f>
        <v>Technology</v>
      </c>
      <c r="P5083" t="str">
        <f>VLOOKUP(Table1[[#This Row],[Column3]],Mapping!$AP$5:$AQ$22,2,0)</f>
        <v>Phones</v>
      </c>
      <c r="Q5083">
        <v>471.92</v>
      </c>
      <c r="R5083">
        <v>2</v>
      </c>
      <c r="S5083">
        <v>29.495000000000019</v>
      </c>
    </row>
    <row r="5084" spans="1:19" x14ac:dyDescent="0.35">
      <c r="A5084">
        <v>5437</v>
      </c>
      <c r="B5084" t="s">
        <v>4455</v>
      </c>
      <c r="C5084" t="s">
        <v>3684</v>
      </c>
      <c r="D5084" t="str">
        <f>MID(Table1[[#This Row],[Product ID]],5,2)</f>
        <v>BI</v>
      </c>
      <c r="E5084" t="str">
        <f>LEFT(Table1[[#This Row],[Product ID]],3)</f>
        <v>OFF</v>
      </c>
      <c r="F5084" s="10">
        <f>VLOOKUP(Table1[[#This Row],[Order ID]],Mapping!H5084:J12875,3,0)</f>
        <v>41902</v>
      </c>
      <c r="G5084" s="10">
        <f>VLOOKUP(Table1[[#This Row],[Order ID]],Mapping!H5084:K12875,4,0)</f>
        <v>41908</v>
      </c>
      <c r="H5084" t="str">
        <f>INDEX(Mapping!$B$2:$T$7793,MATCH(Data!$A5084,Mapping!$B$3:$B$7793,0),MATCH(Data!$H$1,Mapping!$B$2:$T$2,0))</f>
        <v>Standard Class</v>
      </c>
      <c r="I5084" t="str">
        <f>INDEX(Mapping!$B$2:$T$7793,MATCH(Data!$A5084,Mapping!$B$3:$B$7793,0),MATCH(Data!$I$1,Mapping!$B$2:$T$2,0))</f>
        <v>Consumer</v>
      </c>
      <c r="J5084">
        <f>VLOOKUP($A5084,Mapping!$X$3:$Y$7793,2,0)</f>
        <v>85023</v>
      </c>
      <c r="K5084" t="str">
        <f>VLOOKUP($J5084,Mapping!$AB$3:$AC$475,2,0)</f>
        <v>Hamilton</v>
      </c>
      <c r="L5084" t="str">
        <f>VLOOKUP($K5084,Mapping!$AF$3:$AG$475,2,0)</f>
        <v>Ohio</v>
      </c>
      <c r="M5084" t="str">
        <f>VLOOKUP($L5084,Mapping!$AI$3:$AJ$48,2,0)</f>
        <v>United States</v>
      </c>
      <c r="N5084" t="str">
        <f>VLOOKUP($L5084,Mapping!$AI$3:$AK$48,3,0)</f>
        <v>East</v>
      </c>
      <c r="O5084" t="str">
        <f>VLOOKUP(Table1[[#This Row],[Column1]],Mapping!$AM$8:$AN$11,2,0)</f>
        <v>Office Supplies</v>
      </c>
      <c r="P5084" t="str">
        <f>VLOOKUP(Table1[[#This Row],[Column3]],Mapping!$AP$5:$AQ$22,2,0)</f>
        <v>Binders</v>
      </c>
      <c r="Q5084">
        <v>18.180000000000003</v>
      </c>
      <c r="R5084">
        <v>4</v>
      </c>
      <c r="S5084">
        <v>-13.938000000000002</v>
      </c>
    </row>
    <row r="5085" spans="1:19" x14ac:dyDescent="0.35">
      <c r="A5085">
        <v>7771</v>
      </c>
      <c r="B5085" t="s">
        <v>5753</v>
      </c>
      <c r="C5085" t="s">
        <v>1851</v>
      </c>
      <c r="D5085" t="str">
        <f>MID(Table1[[#This Row],[Product ID]],5,2)</f>
        <v>BI</v>
      </c>
      <c r="E5085" t="str">
        <f>LEFT(Table1[[#This Row],[Product ID]],3)</f>
        <v>OFF</v>
      </c>
      <c r="F5085" s="10">
        <f>VLOOKUP(Table1[[#This Row],[Order ID]],Mapping!H5085:J12876,3,0)</f>
        <v>41985</v>
      </c>
      <c r="G5085" s="10">
        <f>VLOOKUP(Table1[[#This Row],[Order ID]],Mapping!H5085:K12876,4,0)</f>
        <v>41991</v>
      </c>
      <c r="H5085" t="str">
        <f>INDEX(Mapping!$B$2:$T$7793,MATCH(Data!$A5085,Mapping!$B$3:$B$7793,0),MATCH(Data!$H$1,Mapping!$B$2:$T$2,0))</f>
        <v>Same Day</v>
      </c>
      <c r="I5085" t="str">
        <f>INDEX(Mapping!$B$2:$T$7793,MATCH(Data!$A5085,Mapping!$B$3:$B$7793,0),MATCH(Data!$I$1,Mapping!$B$2:$T$2,0))</f>
        <v>Consumer</v>
      </c>
      <c r="J5085">
        <f>VLOOKUP($A5085,Mapping!$X$3:$Y$7793,2,0)</f>
        <v>7060</v>
      </c>
      <c r="K5085" t="str">
        <f>VLOOKUP($J5085,Mapping!$AB$3:$AC$475,2,0)</f>
        <v>Salinas</v>
      </c>
      <c r="L5085" t="str">
        <f>VLOOKUP($K5085,Mapping!$AF$3:$AG$475,2,0)</f>
        <v>California</v>
      </c>
      <c r="M5085" t="str">
        <f>VLOOKUP($L5085,Mapping!$AI$3:$AJ$48,2,0)</f>
        <v>United States</v>
      </c>
      <c r="N5085" t="str">
        <f>VLOOKUP($L5085,Mapping!$AI$3:$AK$48,3,0)</f>
        <v>West</v>
      </c>
      <c r="O5085" t="str">
        <f>VLOOKUP(Table1[[#This Row],[Column1]],Mapping!$AM$8:$AN$11,2,0)</f>
        <v>Office Supplies</v>
      </c>
      <c r="P5085" t="str">
        <f>VLOOKUP(Table1[[#This Row],[Column3]],Mapping!$AP$5:$AQ$22,2,0)</f>
        <v>Binders</v>
      </c>
      <c r="Q5085">
        <v>40.199999999999996</v>
      </c>
      <c r="R5085">
        <v>5</v>
      </c>
      <c r="S5085">
        <v>18.089999999999996</v>
      </c>
    </row>
    <row r="5086" spans="1:19" x14ac:dyDescent="0.35">
      <c r="A5086">
        <v>7772</v>
      </c>
      <c r="B5086" t="s">
        <v>5753</v>
      </c>
      <c r="C5086" t="s">
        <v>2554</v>
      </c>
      <c r="D5086" t="str">
        <f>MID(Table1[[#This Row],[Product ID]],5,2)</f>
        <v>BI</v>
      </c>
      <c r="E5086" t="str">
        <f>LEFT(Table1[[#This Row],[Product ID]],3)</f>
        <v>OFF</v>
      </c>
      <c r="F5086" s="10">
        <f>VLOOKUP(Table1[[#This Row],[Order ID]],Mapping!H5086:J12877,3,0)</f>
        <v>41985</v>
      </c>
      <c r="G5086" s="10">
        <f>VLOOKUP(Table1[[#This Row],[Order ID]],Mapping!H5086:K12877,4,0)</f>
        <v>41991</v>
      </c>
      <c r="H5086" t="str">
        <f>INDEX(Mapping!$B$2:$T$7793,MATCH(Data!$A5086,Mapping!$B$3:$B$7793,0),MATCH(Data!$H$1,Mapping!$B$2:$T$2,0))</f>
        <v>Standard Class</v>
      </c>
      <c r="I5086" t="str">
        <f>INDEX(Mapping!$B$2:$T$7793,MATCH(Data!$A5086,Mapping!$B$3:$B$7793,0),MATCH(Data!$I$1,Mapping!$B$2:$T$2,0))</f>
        <v>Consumer</v>
      </c>
      <c r="J5086">
        <f>VLOOKUP($A5086,Mapping!$X$3:$Y$7793,2,0)</f>
        <v>7060</v>
      </c>
      <c r="K5086" t="str">
        <f>VLOOKUP($J5086,Mapping!$AB$3:$AC$475,2,0)</f>
        <v>Salinas</v>
      </c>
      <c r="L5086" t="str">
        <f>VLOOKUP($K5086,Mapping!$AF$3:$AG$475,2,0)</f>
        <v>California</v>
      </c>
      <c r="M5086" t="str">
        <f>VLOOKUP($L5086,Mapping!$AI$3:$AJ$48,2,0)</f>
        <v>United States</v>
      </c>
      <c r="N5086" t="str">
        <f>VLOOKUP($L5086,Mapping!$AI$3:$AK$48,3,0)</f>
        <v>West</v>
      </c>
      <c r="O5086" t="str">
        <f>VLOOKUP(Table1[[#This Row],[Column1]],Mapping!$AM$8:$AN$11,2,0)</f>
        <v>Office Supplies</v>
      </c>
      <c r="P5086" t="str">
        <f>VLOOKUP(Table1[[#This Row],[Column3]],Mapping!$AP$5:$AQ$22,2,0)</f>
        <v>Binders</v>
      </c>
      <c r="Q5086">
        <v>735.98</v>
      </c>
      <c r="R5086">
        <v>2</v>
      </c>
      <c r="S5086">
        <v>331.19099999999997</v>
      </c>
    </row>
    <row r="5087" spans="1:19" x14ac:dyDescent="0.35">
      <c r="A5087">
        <v>7773</v>
      </c>
      <c r="B5087" t="s">
        <v>5753</v>
      </c>
      <c r="C5087" t="s">
        <v>214</v>
      </c>
      <c r="D5087" t="str">
        <f>MID(Table1[[#This Row],[Product ID]],5,2)</f>
        <v>AP</v>
      </c>
      <c r="E5087" t="str">
        <f>LEFT(Table1[[#This Row],[Product ID]],3)</f>
        <v>OFF</v>
      </c>
      <c r="F5087" s="10">
        <f>VLOOKUP(Table1[[#This Row],[Order ID]],Mapping!H5087:J12878,3,0)</f>
        <v>41985</v>
      </c>
      <c r="G5087" s="10">
        <f>VLOOKUP(Table1[[#This Row],[Order ID]],Mapping!H5087:K12878,4,0)</f>
        <v>41991</v>
      </c>
      <c r="H5087" t="str">
        <f>INDEX(Mapping!$B$2:$T$7793,MATCH(Data!$A5087,Mapping!$B$3:$B$7793,0),MATCH(Data!$H$1,Mapping!$B$2:$T$2,0))</f>
        <v>Standard Class</v>
      </c>
      <c r="I5087" t="str">
        <f>INDEX(Mapping!$B$2:$T$7793,MATCH(Data!$A5087,Mapping!$B$3:$B$7793,0),MATCH(Data!$I$1,Mapping!$B$2:$T$2,0))</f>
        <v>Consumer</v>
      </c>
      <c r="J5087">
        <f>VLOOKUP($A5087,Mapping!$X$3:$Y$7793,2,0)</f>
        <v>7060</v>
      </c>
      <c r="K5087" t="str">
        <f>VLOOKUP($J5087,Mapping!$AB$3:$AC$475,2,0)</f>
        <v>Salinas</v>
      </c>
      <c r="L5087" t="str">
        <f>VLOOKUP($K5087,Mapping!$AF$3:$AG$475,2,0)</f>
        <v>California</v>
      </c>
      <c r="M5087" t="str">
        <f>VLOOKUP($L5087,Mapping!$AI$3:$AJ$48,2,0)</f>
        <v>United States</v>
      </c>
      <c r="N5087" t="str">
        <f>VLOOKUP($L5087,Mapping!$AI$3:$AK$48,3,0)</f>
        <v>West</v>
      </c>
      <c r="O5087" t="str">
        <f>VLOOKUP(Table1[[#This Row],[Column1]],Mapping!$AM$8:$AN$11,2,0)</f>
        <v>Office Supplies</v>
      </c>
      <c r="P5087" t="str">
        <f>VLOOKUP(Table1[[#This Row],[Column3]],Mapping!$AP$5:$AQ$22,2,0)</f>
        <v>Appliances</v>
      </c>
      <c r="Q5087">
        <v>22.75</v>
      </c>
      <c r="R5087">
        <v>7</v>
      </c>
      <c r="S5087">
        <v>6.5974999999999993</v>
      </c>
    </row>
    <row r="5088" spans="1:19" x14ac:dyDescent="0.35">
      <c r="A5088">
        <v>7242</v>
      </c>
      <c r="B5088" t="s">
        <v>5461</v>
      </c>
      <c r="C5088" t="s">
        <v>2327</v>
      </c>
      <c r="D5088" t="str">
        <f>MID(Table1[[#This Row],[Product ID]],5,2)</f>
        <v>BI</v>
      </c>
      <c r="E5088" t="str">
        <f>LEFT(Table1[[#This Row],[Product ID]],3)</f>
        <v>OFF</v>
      </c>
      <c r="F5088" s="10">
        <f>VLOOKUP(Table1[[#This Row],[Order ID]],Mapping!H5088:J12879,3,0)</f>
        <v>41810</v>
      </c>
      <c r="G5088" s="10">
        <f>VLOOKUP(Table1[[#This Row],[Order ID]],Mapping!H5088:K12879,4,0)</f>
        <v>41817</v>
      </c>
      <c r="H5088" t="str">
        <f>INDEX(Mapping!$B$2:$T$7793,MATCH(Data!$A5088,Mapping!$B$3:$B$7793,0),MATCH(Data!$H$1,Mapping!$B$2:$T$2,0))</f>
        <v>Second Class</v>
      </c>
      <c r="I5088" t="str">
        <f>INDEX(Mapping!$B$2:$T$7793,MATCH(Data!$A5088,Mapping!$B$3:$B$7793,0),MATCH(Data!$I$1,Mapping!$B$2:$T$2,0))</f>
        <v>Consumer</v>
      </c>
      <c r="J5088">
        <f>VLOOKUP($A5088,Mapping!$X$3:$Y$7793,2,0)</f>
        <v>75081</v>
      </c>
      <c r="K5088" t="str">
        <f>VLOOKUP($J5088,Mapping!$AB$3:$AC$475,2,0)</f>
        <v>Norwich</v>
      </c>
      <c r="L5088" t="str">
        <f>VLOOKUP($K5088,Mapping!$AF$3:$AG$475,2,0)</f>
        <v>Connecticut</v>
      </c>
      <c r="M5088" t="str">
        <f>VLOOKUP($L5088,Mapping!$AI$3:$AJ$48,2,0)</f>
        <v>United States</v>
      </c>
      <c r="N5088" t="str">
        <f>VLOOKUP($L5088,Mapping!$AI$3:$AK$48,3,0)</f>
        <v>East</v>
      </c>
      <c r="O5088" t="str">
        <f>VLOOKUP(Table1[[#This Row],[Column1]],Mapping!$AM$8:$AN$11,2,0)</f>
        <v>Office Supplies</v>
      </c>
      <c r="P5088" t="str">
        <f>VLOOKUP(Table1[[#This Row],[Column3]],Mapping!$AP$5:$AQ$22,2,0)</f>
        <v>Binders</v>
      </c>
      <c r="Q5088">
        <v>6.8879999999999981</v>
      </c>
      <c r="R5088">
        <v>3</v>
      </c>
      <c r="S5088">
        <v>-11.020800000000005</v>
      </c>
    </row>
    <row r="5089" spans="1:19" x14ac:dyDescent="0.35">
      <c r="A5089">
        <v>7243</v>
      </c>
      <c r="B5089" t="s">
        <v>5461</v>
      </c>
      <c r="C5089" t="s">
        <v>701</v>
      </c>
      <c r="D5089" t="str">
        <f>MID(Table1[[#This Row],[Product ID]],5,2)</f>
        <v>TA</v>
      </c>
      <c r="E5089" t="str">
        <f>LEFT(Table1[[#This Row],[Product ID]],3)</f>
        <v>FUR</v>
      </c>
      <c r="F5089" s="10">
        <f>VLOOKUP(Table1[[#This Row],[Order ID]],Mapping!H5089:J12880,3,0)</f>
        <v>41810</v>
      </c>
      <c r="G5089" s="10">
        <f>VLOOKUP(Table1[[#This Row],[Order ID]],Mapping!H5089:K12880,4,0)</f>
        <v>41817</v>
      </c>
      <c r="H5089" t="str">
        <f>INDEX(Mapping!$B$2:$T$7793,MATCH(Data!$A5089,Mapping!$B$3:$B$7793,0),MATCH(Data!$H$1,Mapping!$B$2:$T$2,0))</f>
        <v>Standard Class</v>
      </c>
      <c r="I5089" t="str">
        <f>INDEX(Mapping!$B$2:$T$7793,MATCH(Data!$A5089,Mapping!$B$3:$B$7793,0),MATCH(Data!$I$1,Mapping!$B$2:$T$2,0))</f>
        <v>Home Office</v>
      </c>
      <c r="J5089">
        <f>VLOOKUP($A5089,Mapping!$X$3:$Y$7793,2,0)</f>
        <v>75081</v>
      </c>
      <c r="K5089" t="str">
        <f>VLOOKUP($J5089,Mapping!$AB$3:$AC$475,2,0)</f>
        <v>Norwich</v>
      </c>
      <c r="L5089" t="str">
        <f>VLOOKUP($K5089,Mapping!$AF$3:$AG$475,2,0)</f>
        <v>Connecticut</v>
      </c>
      <c r="M5089" t="str">
        <f>VLOOKUP($L5089,Mapping!$AI$3:$AJ$48,2,0)</f>
        <v>United States</v>
      </c>
      <c r="N5089" t="str">
        <f>VLOOKUP($L5089,Mapping!$AI$3:$AK$48,3,0)</f>
        <v>East</v>
      </c>
      <c r="O5089" t="str">
        <f>VLOOKUP(Table1[[#This Row],[Column1]],Mapping!$AM$8:$AN$11,2,0)</f>
        <v>Furniture</v>
      </c>
      <c r="P5089" t="str">
        <f>VLOOKUP(Table1[[#This Row],[Column3]],Mapping!$AP$5:$AQ$22,2,0)</f>
        <v>Tables</v>
      </c>
      <c r="Q5089">
        <v>457.4849999999999</v>
      </c>
      <c r="R5089">
        <v>3</v>
      </c>
      <c r="S5089">
        <v>-84.961500000000029</v>
      </c>
    </row>
    <row r="5090" spans="1:19" x14ac:dyDescent="0.35">
      <c r="A5090">
        <v>2985</v>
      </c>
      <c r="B5090" t="s">
        <v>2929</v>
      </c>
      <c r="C5090" t="s">
        <v>1134</v>
      </c>
      <c r="D5090" t="str">
        <f>MID(Table1[[#This Row],[Product ID]],5,2)</f>
        <v>TA</v>
      </c>
      <c r="E5090" t="str">
        <f>LEFT(Table1[[#This Row],[Product ID]],3)</f>
        <v>FUR</v>
      </c>
      <c r="F5090" s="10" t="e">
        <f>VLOOKUP(Table1[[#This Row],[Order ID]],Mapping!H5090:J12881,3,0)</f>
        <v>#N/A</v>
      </c>
      <c r="G5090" s="10" t="e">
        <f>VLOOKUP(Table1[[#This Row],[Order ID]],Mapping!H5090:K12881,4,0)</f>
        <v>#N/A</v>
      </c>
      <c r="H5090" t="str">
        <f>INDEX(Mapping!$B$2:$T$7793,MATCH(Data!$A5090,Mapping!$B$3:$B$7793,0),MATCH(Data!$H$1,Mapping!$B$2:$T$2,0))</f>
        <v>Same Day</v>
      </c>
      <c r="I5090" t="str">
        <f>INDEX(Mapping!$B$2:$T$7793,MATCH(Data!$A5090,Mapping!$B$3:$B$7793,0),MATCH(Data!$I$1,Mapping!$B$2:$T$2,0))</f>
        <v>Consumer</v>
      </c>
      <c r="J5090">
        <f>VLOOKUP($A5090,Mapping!$X$3:$Y$7793,2,0)</f>
        <v>60653</v>
      </c>
      <c r="K5090" t="str">
        <f>VLOOKUP($J5090,Mapping!$AB$3:$AC$475,2,0)</f>
        <v>Hialeah</v>
      </c>
      <c r="L5090" t="str">
        <f>VLOOKUP($K5090,Mapping!$AF$3:$AG$475,2,0)</f>
        <v>Florida</v>
      </c>
      <c r="M5090" t="str">
        <f>VLOOKUP($L5090,Mapping!$AI$3:$AJ$48,2,0)</f>
        <v>United States</v>
      </c>
      <c r="N5090" t="str">
        <f>VLOOKUP($L5090,Mapping!$AI$3:$AK$48,3,0)</f>
        <v>South</v>
      </c>
      <c r="O5090" t="str">
        <f>VLOOKUP(Table1[[#This Row],[Column1]],Mapping!$AM$8:$AN$11,2,0)</f>
        <v>Furniture</v>
      </c>
      <c r="P5090" t="str">
        <f>VLOOKUP(Table1[[#This Row],[Column3]],Mapping!$AP$5:$AQ$22,2,0)</f>
        <v>Tables</v>
      </c>
      <c r="Q5090">
        <v>480.96</v>
      </c>
      <c r="R5090">
        <v>3</v>
      </c>
      <c r="S5090">
        <v>-269.33760000000001</v>
      </c>
    </row>
    <row r="5091" spans="1:19" x14ac:dyDescent="0.35">
      <c r="A5091">
        <v>2986</v>
      </c>
      <c r="B5091" t="s">
        <v>2929</v>
      </c>
      <c r="C5091" t="s">
        <v>2930</v>
      </c>
      <c r="D5091" t="str">
        <f>MID(Table1[[#This Row],[Product ID]],5,2)</f>
        <v>PH</v>
      </c>
      <c r="E5091" t="str">
        <f>LEFT(Table1[[#This Row],[Product ID]],3)</f>
        <v>TEC</v>
      </c>
      <c r="F5091" s="10" t="e">
        <f>VLOOKUP(Table1[[#This Row],[Order ID]],Mapping!H5091:J12882,3,0)</f>
        <v>#N/A</v>
      </c>
      <c r="G5091" s="10" t="e">
        <f>VLOOKUP(Table1[[#This Row],[Order ID]],Mapping!H5091:K12882,4,0)</f>
        <v>#N/A</v>
      </c>
      <c r="H5091" t="str">
        <f>INDEX(Mapping!$B$2:$T$7793,MATCH(Data!$A5091,Mapping!$B$3:$B$7793,0),MATCH(Data!$H$1,Mapping!$B$2:$T$2,0))</f>
        <v>Standard Class</v>
      </c>
      <c r="I5091" t="str">
        <f>INDEX(Mapping!$B$2:$T$7793,MATCH(Data!$A5091,Mapping!$B$3:$B$7793,0),MATCH(Data!$I$1,Mapping!$B$2:$T$2,0))</f>
        <v>Home Office</v>
      </c>
      <c r="J5091">
        <f>VLOOKUP($A5091,Mapping!$X$3:$Y$7793,2,0)</f>
        <v>60653</v>
      </c>
      <c r="K5091" t="str">
        <f>VLOOKUP($J5091,Mapping!$AB$3:$AC$475,2,0)</f>
        <v>Hialeah</v>
      </c>
      <c r="L5091" t="str">
        <f>VLOOKUP($K5091,Mapping!$AF$3:$AG$475,2,0)</f>
        <v>Florida</v>
      </c>
      <c r="M5091" t="str">
        <f>VLOOKUP($L5091,Mapping!$AI$3:$AJ$48,2,0)</f>
        <v>United States</v>
      </c>
      <c r="N5091" t="str">
        <f>VLOOKUP($L5091,Mapping!$AI$3:$AK$48,3,0)</f>
        <v>South</v>
      </c>
      <c r="O5091" t="str">
        <f>VLOOKUP(Table1[[#This Row],[Column1]],Mapping!$AM$8:$AN$11,2,0)</f>
        <v>Technology</v>
      </c>
      <c r="P5091" t="str">
        <f>VLOOKUP(Table1[[#This Row],[Column3]],Mapping!$AP$5:$AQ$22,2,0)</f>
        <v>Phones</v>
      </c>
      <c r="Q5091">
        <v>124.79200000000002</v>
      </c>
      <c r="R5091">
        <v>1</v>
      </c>
      <c r="S5091">
        <v>10.919299999999996</v>
      </c>
    </row>
    <row r="5092" spans="1:19" x14ac:dyDescent="0.35">
      <c r="A5092">
        <v>5010</v>
      </c>
      <c r="B5092" t="s">
        <v>4207</v>
      </c>
      <c r="C5092" t="s">
        <v>99</v>
      </c>
      <c r="D5092" t="str">
        <f>MID(Table1[[#This Row],[Product ID]],5,2)</f>
        <v>ST</v>
      </c>
      <c r="E5092" t="str">
        <f>LEFT(Table1[[#This Row],[Product ID]],3)</f>
        <v>OFF</v>
      </c>
      <c r="F5092" s="10" t="e">
        <f>VLOOKUP(Table1[[#This Row],[Order ID]],Mapping!H5092:J12883,3,0)</f>
        <v>#N/A</v>
      </c>
      <c r="G5092" s="10" t="e">
        <f>VLOOKUP(Table1[[#This Row],[Order ID]],Mapping!H5092:K12883,4,0)</f>
        <v>#N/A</v>
      </c>
      <c r="H5092" t="str">
        <f>INDEX(Mapping!$B$2:$T$7793,MATCH(Data!$A5092,Mapping!$B$3:$B$7793,0),MATCH(Data!$H$1,Mapping!$B$2:$T$2,0))</f>
        <v>Second Class</v>
      </c>
      <c r="I5092" t="str">
        <f>INDEX(Mapping!$B$2:$T$7793,MATCH(Data!$A5092,Mapping!$B$3:$B$7793,0),MATCH(Data!$I$1,Mapping!$B$2:$T$2,0))</f>
        <v>Corporate</v>
      </c>
      <c r="J5092">
        <f>VLOOKUP($A5092,Mapping!$X$3:$Y$7793,2,0)</f>
        <v>99207</v>
      </c>
      <c r="K5092" t="str">
        <f>VLOOKUP($J5092,Mapping!$AB$3:$AC$475,2,0)</f>
        <v>Saint Louis</v>
      </c>
      <c r="L5092" t="str">
        <f>VLOOKUP($K5092,Mapping!$AF$3:$AG$475,2,0)</f>
        <v>Missouri</v>
      </c>
      <c r="M5092" t="str">
        <f>VLOOKUP($L5092,Mapping!$AI$3:$AJ$48,2,0)</f>
        <v>United States</v>
      </c>
      <c r="N5092" t="str">
        <f>VLOOKUP($L5092,Mapping!$AI$3:$AK$48,3,0)</f>
        <v>Central</v>
      </c>
      <c r="O5092" t="str">
        <f>VLOOKUP(Table1[[#This Row],[Column1]],Mapping!$AM$8:$AN$11,2,0)</f>
        <v>Office Supplies</v>
      </c>
      <c r="P5092" t="str">
        <f>VLOOKUP(Table1[[#This Row],[Column3]],Mapping!$AP$5:$AQ$22,2,0)</f>
        <v>Storage</v>
      </c>
      <c r="Q5092">
        <v>149.73000000000002</v>
      </c>
      <c r="R5092">
        <v>7</v>
      </c>
      <c r="S5092">
        <v>43.421699999999994</v>
      </c>
    </row>
    <row r="5093" spans="1:19" x14ac:dyDescent="0.35">
      <c r="A5093">
        <v>6047</v>
      </c>
      <c r="B5093" t="s">
        <v>4796</v>
      </c>
      <c r="C5093" t="s">
        <v>822</v>
      </c>
      <c r="D5093" t="str">
        <f>MID(Table1[[#This Row],[Product ID]],5,2)</f>
        <v>PA</v>
      </c>
      <c r="E5093" t="str">
        <f>LEFT(Table1[[#This Row],[Product ID]],3)</f>
        <v>OFF</v>
      </c>
      <c r="F5093" s="10">
        <f>VLOOKUP(Table1[[#This Row],[Order ID]],Mapping!H5093:J12884,3,0)</f>
        <v>41956</v>
      </c>
      <c r="G5093" s="10">
        <f>VLOOKUP(Table1[[#This Row],[Order ID]],Mapping!H5093:K12884,4,0)</f>
        <v>41961</v>
      </c>
      <c r="H5093" t="str">
        <f>INDEX(Mapping!$B$2:$T$7793,MATCH(Data!$A5093,Mapping!$B$3:$B$7793,0),MATCH(Data!$H$1,Mapping!$B$2:$T$2,0))</f>
        <v>First Class</v>
      </c>
      <c r="I5093" t="str">
        <f>INDEX(Mapping!$B$2:$T$7793,MATCH(Data!$A5093,Mapping!$B$3:$B$7793,0),MATCH(Data!$I$1,Mapping!$B$2:$T$2,0))</f>
        <v>Consumer</v>
      </c>
      <c r="J5093">
        <f>VLOOKUP($A5093,Mapping!$X$3:$Y$7793,2,0)</f>
        <v>32303</v>
      </c>
      <c r="K5093" t="str">
        <f>VLOOKUP($J5093,Mapping!$AB$3:$AC$475,2,0)</f>
        <v>Meridian</v>
      </c>
      <c r="L5093" t="str">
        <f>VLOOKUP($K5093,Mapping!$AF$3:$AG$475,2,0)</f>
        <v>Idaho</v>
      </c>
      <c r="M5093" t="str">
        <f>VLOOKUP($L5093,Mapping!$AI$3:$AJ$48,2,0)</f>
        <v>United States</v>
      </c>
      <c r="N5093" t="str">
        <f>VLOOKUP($L5093,Mapping!$AI$3:$AK$48,3,0)</f>
        <v>West</v>
      </c>
      <c r="O5093" t="str">
        <f>VLOOKUP(Table1[[#This Row],[Column1]],Mapping!$AM$8:$AN$11,2,0)</f>
        <v>Office Supplies</v>
      </c>
      <c r="P5093" t="str">
        <f>VLOOKUP(Table1[[#This Row],[Column3]],Mapping!$AP$5:$AQ$22,2,0)</f>
        <v>Paper</v>
      </c>
      <c r="Q5093">
        <v>26.720000000000002</v>
      </c>
      <c r="R5093">
        <v>5</v>
      </c>
      <c r="S5093">
        <v>9.3520000000000003</v>
      </c>
    </row>
    <row r="5094" spans="1:19" x14ac:dyDescent="0.35">
      <c r="A5094">
        <v>5744</v>
      </c>
      <c r="B5094" t="s">
        <v>4633</v>
      </c>
      <c r="C5094" t="s">
        <v>4072</v>
      </c>
      <c r="D5094" t="str">
        <f>MID(Table1[[#This Row],[Product ID]],5,2)</f>
        <v>PA</v>
      </c>
      <c r="E5094" t="str">
        <f>LEFT(Table1[[#This Row],[Product ID]],3)</f>
        <v>OFF</v>
      </c>
      <c r="F5094" s="10">
        <f>VLOOKUP(Table1[[#This Row],[Order ID]],Mapping!H5094:J12885,3,0)</f>
        <v>41677</v>
      </c>
      <c r="G5094" s="10">
        <f>VLOOKUP(Table1[[#This Row],[Order ID]],Mapping!H5094:K12885,4,0)</f>
        <v>41684</v>
      </c>
      <c r="H5094" t="str">
        <f>INDEX(Mapping!$B$2:$T$7793,MATCH(Data!$A5094,Mapping!$B$3:$B$7793,0),MATCH(Data!$H$1,Mapping!$B$2:$T$2,0))</f>
        <v>Standard Class</v>
      </c>
      <c r="I5094" t="str">
        <f>INDEX(Mapping!$B$2:$T$7793,MATCH(Data!$A5094,Mapping!$B$3:$B$7793,0),MATCH(Data!$I$1,Mapping!$B$2:$T$2,0))</f>
        <v>Home Office</v>
      </c>
      <c r="J5094">
        <f>VLOOKUP($A5094,Mapping!$X$3:$Y$7793,2,0)</f>
        <v>94109</v>
      </c>
      <c r="K5094" t="str">
        <f>VLOOKUP($J5094,Mapping!$AB$3:$AC$475,2,0)</f>
        <v>Fremont</v>
      </c>
      <c r="L5094" t="str">
        <f>VLOOKUP($K5094,Mapping!$AF$3:$AG$475,2,0)</f>
        <v>Nebraska</v>
      </c>
      <c r="M5094" t="str">
        <f>VLOOKUP($L5094,Mapping!$AI$3:$AJ$48,2,0)</f>
        <v>United States</v>
      </c>
      <c r="N5094" t="str">
        <f>VLOOKUP($L5094,Mapping!$AI$3:$AK$48,3,0)</f>
        <v>Central</v>
      </c>
      <c r="O5094" t="str">
        <f>VLOOKUP(Table1[[#This Row],[Column1]],Mapping!$AM$8:$AN$11,2,0)</f>
        <v>Office Supplies</v>
      </c>
      <c r="P5094" t="str">
        <f>VLOOKUP(Table1[[#This Row],[Column3]],Mapping!$AP$5:$AQ$22,2,0)</f>
        <v>Paper</v>
      </c>
      <c r="Q5094">
        <v>29.900000000000002</v>
      </c>
      <c r="R5094">
        <v>5</v>
      </c>
      <c r="S5094">
        <v>13.454999999999998</v>
      </c>
    </row>
    <row r="5095" spans="1:19" x14ac:dyDescent="0.35">
      <c r="A5095">
        <v>2845</v>
      </c>
      <c r="B5095" t="s">
        <v>2832</v>
      </c>
      <c r="C5095" t="s">
        <v>1810</v>
      </c>
      <c r="D5095" t="str">
        <f>MID(Table1[[#This Row],[Product ID]],5,2)</f>
        <v>CH</v>
      </c>
      <c r="E5095" t="str">
        <f>LEFT(Table1[[#This Row],[Product ID]],3)</f>
        <v>FUR</v>
      </c>
      <c r="F5095" s="10" t="e">
        <f>VLOOKUP(Table1[[#This Row],[Order ID]],Mapping!H5095:J12886,3,0)</f>
        <v>#N/A</v>
      </c>
      <c r="G5095" s="10" t="e">
        <f>VLOOKUP(Table1[[#This Row],[Order ID]],Mapping!H5095:K12886,4,0)</f>
        <v>#N/A</v>
      </c>
      <c r="H5095" t="str">
        <f>INDEX(Mapping!$B$2:$T$7793,MATCH(Data!$A5095,Mapping!$B$3:$B$7793,0),MATCH(Data!$H$1,Mapping!$B$2:$T$2,0))</f>
        <v>Standard Class</v>
      </c>
      <c r="I5095" t="str">
        <f>INDEX(Mapping!$B$2:$T$7793,MATCH(Data!$A5095,Mapping!$B$3:$B$7793,0),MATCH(Data!$I$1,Mapping!$B$2:$T$2,0))</f>
        <v>Corporate</v>
      </c>
      <c r="J5095">
        <f>VLOOKUP($A5095,Mapping!$X$3:$Y$7793,2,0)</f>
        <v>19143</v>
      </c>
      <c r="K5095" t="str">
        <f>VLOOKUP($J5095,Mapping!$AB$3:$AC$475,2,0)</f>
        <v>Norman</v>
      </c>
      <c r="L5095" t="str">
        <f>VLOOKUP($K5095,Mapping!$AF$3:$AG$475,2,0)</f>
        <v>Oklahoma</v>
      </c>
      <c r="M5095" t="str">
        <f>VLOOKUP($L5095,Mapping!$AI$3:$AJ$48,2,0)</f>
        <v>United States</v>
      </c>
      <c r="N5095" t="str">
        <f>VLOOKUP($L5095,Mapping!$AI$3:$AK$48,3,0)</f>
        <v>Central</v>
      </c>
      <c r="O5095" t="str">
        <f>VLOOKUP(Table1[[#This Row],[Column1]],Mapping!$AM$8:$AN$11,2,0)</f>
        <v>Furniture</v>
      </c>
      <c r="P5095" t="str">
        <f>VLOOKUP(Table1[[#This Row],[Column3]],Mapping!$AP$5:$AQ$22,2,0)</f>
        <v>Chairs</v>
      </c>
      <c r="Q5095">
        <v>127.372</v>
      </c>
      <c r="R5095">
        <v>2</v>
      </c>
      <c r="S5095">
        <v>-30.933200000000006</v>
      </c>
    </row>
    <row r="5096" spans="1:19" x14ac:dyDescent="0.35">
      <c r="A5096">
        <v>2846</v>
      </c>
      <c r="B5096" t="s">
        <v>2832</v>
      </c>
      <c r="C5096" t="s">
        <v>445</v>
      </c>
      <c r="D5096" t="str">
        <f>MID(Table1[[#This Row],[Product ID]],5,2)</f>
        <v>PA</v>
      </c>
      <c r="E5096" t="str">
        <f>LEFT(Table1[[#This Row],[Product ID]],3)</f>
        <v>OFF</v>
      </c>
      <c r="F5096" s="10" t="e">
        <f>VLOOKUP(Table1[[#This Row],[Order ID]],Mapping!H5096:J12887,3,0)</f>
        <v>#N/A</v>
      </c>
      <c r="G5096" s="10" t="e">
        <f>VLOOKUP(Table1[[#This Row],[Order ID]],Mapping!H5096:K12887,4,0)</f>
        <v>#N/A</v>
      </c>
      <c r="H5096" t="str">
        <f>INDEX(Mapping!$B$2:$T$7793,MATCH(Data!$A5096,Mapping!$B$3:$B$7793,0),MATCH(Data!$H$1,Mapping!$B$2:$T$2,0))</f>
        <v>Standard Class</v>
      </c>
      <c r="I5096" t="str">
        <f>INDEX(Mapping!$B$2:$T$7793,MATCH(Data!$A5096,Mapping!$B$3:$B$7793,0),MATCH(Data!$I$1,Mapping!$B$2:$T$2,0))</f>
        <v>Consumer</v>
      </c>
      <c r="J5096">
        <f>VLOOKUP($A5096,Mapping!$X$3:$Y$7793,2,0)</f>
        <v>19143</v>
      </c>
      <c r="K5096" t="str">
        <f>VLOOKUP($J5096,Mapping!$AB$3:$AC$475,2,0)</f>
        <v>Norman</v>
      </c>
      <c r="L5096" t="str">
        <f>VLOOKUP($K5096,Mapping!$AF$3:$AG$475,2,0)</f>
        <v>Oklahoma</v>
      </c>
      <c r="M5096" t="str">
        <f>VLOOKUP($L5096,Mapping!$AI$3:$AJ$48,2,0)</f>
        <v>United States</v>
      </c>
      <c r="N5096" t="str">
        <f>VLOOKUP($L5096,Mapping!$AI$3:$AK$48,3,0)</f>
        <v>Central</v>
      </c>
      <c r="O5096" t="str">
        <f>VLOOKUP(Table1[[#This Row],[Column1]],Mapping!$AM$8:$AN$11,2,0)</f>
        <v>Office Supplies</v>
      </c>
      <c r="P5096" t="str">
        <f>VLOOKUP(Table1[[#This Row],[Column3]],Mapping!$AP$5:$AQ$22,2,0)</f>
        <v>Paper</v>
      </c>
      <c r="Q5096">
        <v>47.952000000000005</v>
      </c>
      <c r="R5096">
        <v>3</v>
      </c>
      <c r="S5096">
        <v>16.183799999999998</v>
      </c>
    </row>
    <row r="5097" spans="1:19" x14ac:dyDescent="0.35">
      <c r="A5097">
        <v>7561</v>
      </c>
      <c r="B5097" t="s">
        <v>5650</v>
      </c>
      <c r="C5097" t="s">
        <v>260</v>
      </c>
      <c r="D5097" t="str">
        <f>MID(Table1[[#This Row],[Product ID]],5,2)</f>
        <v>PA</v>
      </c>
      <c r="E5097" t="str">
        <f>LEFT(Table1[[#This Row],[Product ID]],3)</f>
        <v>OFF</v>
      </c>
      <c r="F5097" s="10">
        <f>VLOOKUP(Table1[[#This Row],[Order ID]],Mapping!H5097:J12888,3,0)</f>
        <v>41989</v>
      </c>
      <c r="G5097" s="10">
        <f>VLOOKUP(Table1[[#This Row],[Order ID]],Mapping!H5097:K12888,4,0)</f>
        <v>41993</v>
      </c>
      <c r="H5097" t="str">
        <f>INDEX(Mapping!$B$2:$T$7793,MATCH(Data!$A5097,Mapping!$B$3:$B$7793,0),MATCH(Data!$H$1,Mapping!$B$2:$T$2,0))</f>
        <v>Same Day</v>
      </c>
      <c r="I5097" t="str">
        <f>INDEX(Mapping!$B$2:$T$7793,MATCH(Data!$A5097,Mapping!$B$3:$B$7793,0),MATCH(Data!$I$1,Mapping!$B$2:$T$2,0))</f>
        <v>Home Office</v>
      </c>
      <c r="J5097">
        <f>VLOOKUP($A5097,Mapping!$X$3:$Y$7793,2,0)</f>
        <v>90301</v>
      </c>
      <c r="K5097" t="str">
        <f>VLOOKUP($J5097,Mapping!$AB$3:$AC$475,2,0)</f>
        <v>Pembroke Pines</v>
      </c>
      <c r="L5097" t="str">
        <f>VLOOKUP($K5097,Mapping!$AF$3:$AG$475,2,0)</f>
        <v>Florida</v>
      </c>
      <c r="M5097" t="str">
        <f>VLOOKUP($L5097,Mapping!$AI$3:$AJ$48,2,0)</f>
        <v>United States</v>
      </c>
      <c r="N5097" t="str">
        <f>VLOOKUP($L5097,Mapping!$AI$3:$AK$48,3,0)</f>
        <v>South</v>
      </c>
      <c r="O5097" t="str">
        <f>VLOOKUP(Table1[[#This Row],[Column1]],Mapping!$AM$8:$AN$11,2,0)</f>
        <v>Office Supplies</v>
      </c>
      <c r="P5097" t="str">
        <f>VLOOKUP(Table1[[#This Row],[Column3]],Mapping!$AP$5:$AQ$22,2,0)</f>
        <v>Paper</v>
      </c>
      <c r="Q5097">
        <v>22.830000000000002</v>
      </c>
      <c r="R5097">
        <v>3</v>
      </c>
      <c r="S5097">
        <v>10.7301</v>
      </c>
    </row>
    <row r="5098" spans="1:19" x14ac:dyDescent="0.35">
      <c r="A5098">
        <v>7562</v>
      </c>
      <c r="B5098" t="s">
        <v>5650</v>
      </c>
      <c r="C5098" t="s">
        <v>4770</v>
      </c>
      <c r="D5098" t="str">
        <f>MID(Table1[[#This Row],[Product ID]],5,2)</f>
        <v>AP</v>
      </c>
      <c r="E5098" t="str">
        <f>LEFT(Table1[[#This Row],[Product ID]],3)</f>
        <v>OFF</v>
      </c>
      <c r="F5098" s="10">
        <f>VLOOKUP(Table1[[#This Row],[Order ID]],Mapping!H5098:J12889,3,0)</f>
        <v>41989</v>
      </c>
      <c r="G5098" s="10">
        <f>VLOOKUP(Table1[[#This Row],[Order ID]],Mapping!H5098:K12889,4,0)</f>
        <v>41993</v>
      </c>
      <c r="H5098" t="str">
        <f>INDEX(Mapping!$B$2:$T$7793,MATCH(Data!$A5098,Mapping!$B$3:$B$7793,0),MATCH(Data!$H$1,Mapping!$B$2:$T$2,0))</f>
        <v>Standard Class</v>
      </c>
      <c r="I5098" t="str">
        <f>INDEX(Mapping!$B$2:$T$7793,MATCH(Data!$A5098,Mapping!$B$3:$B$7793,0),MATCH(Data!$I$1,Mapping!$B$2:$T$2,0))</f>
        <v>Consumer</v>
      </c>
      <c r="J5098">
        <f>VLOOKUP($A5098,Mapping!$X$3:$Y$7793,2,0)</f>
        <v>90301</v>
      </c>
      <c r="K5098" t="str">
        <f>VLOOKUP($J5098,Mapping!$AB$3:$AC$475,2,0)</f>
        <v>Pembroke Pines</v>
      </c>
      <c r="L5098" t="str">
        <f>VLOOKUP($K5098,Mapping!$AF$3:$AG$475,2,0)</f>
        <v>Florida</v>
      </c>
      <c r="M5098" t="str">
        <f>VLOOKUP($L5098,Mapping!$AI$3:$AJ$48,2,0)</f>
        <v>United States</v>
      </c>
      <c r="N5098" t="str">
        <f>VLOOKUP($L5098,Mapping!$AI$3:$AK$48,3,0)</f>
        <v>South</v>
      </c>
      <c r="O5098" t="str">
        <f>VLOOKUP(Table1[[#This Row],[Column1]],Mapping!$AM$8:$AN$11,2,0)</f>
        <v>Office Supplies</v>
      </c>
      <c r="P5098" t="str">
        <f>VLOOKUP(Table1[[#This Row],[Column3]],Mapping!$AP$5:$AQ$22,2,0)</f>
        <v>Appliances</v>
      </c>
      <c r="Q5098">
        <v>54.32</v>
      </c>
      <c r="R5098">
        <v>4</v>
      </c>
      <c r="S5098">
        <v>16.295999999999999</v>
      </c>
    </row>
    <row r="5099" spans="1:19" x14ac:dyDescent="0.35">
      <c r="A5099">
        <v>7563</v>
      </c>
      <c r="B5099" t="s">
        <v>5650</v>
      </c>
      <c r="C5099" t="s">
        <v>2164</v>
      </c>
      <c r="D5099" t="str">
        <f>MID(Table1[[#This Row],[Product ID]],5,2)</f>
        <v>PH</v>
      </c>
      <c r="E5099" t="str">
        <f>LEFT(Table1[[#This Row],[Product ID]],3)</f>
        <v>TEC</v>
      </c>
      <c r="F5099" s="10">
        <f>VLOOKUP(Table1[[#This Row],[Order ID]],Mapping!H5099:J12890,3,0)</f>
        <v>41989</v>
      </c>
      <c r="G5099" s="10">
        <f>VLOOKUP(Table1[[#This Row],[Order ID]],Mapping!H5099:K12890,4,0)</f>
        <v>41993</v>
      </c>
      <c r="H5099" t="str">
        <f>INDEX(Mapping!$B$2:$T$7793,MATCH(Data!$A5099,Mapping!$B$3:$B$7793,0),MATCH(Data!$H$1,Mapping!$B$2:$T$2,0))</f>
        <v>Standard Class</v>
      </c>
      <c r="I5099" t="str">
        <f>INDEX(Mapping!$B$2:$T$7793,MATCH(Data!$A5099,Mapping!$B$3:$B$7793,0),MATCH(Data!$I$1,Mapping!$B$2:$T$2,0))</f>
        <v>Consumer</v>
      </c>
      <c r="J5099">
        <f>VLOOKUP($A5099,Mapping!$X$3:$Y$7793,2,0)</f>
        <v>90301</v>
      </c>
      <c r="K5099" t="str">
        <f>VLOOKUP($J5099,Mapping!$AB$3:$AC$475,2,0)</f>
        <v>Pembroke Pines</v>
      </c>
      <c r="L5099" t="str">
        <f>VLOOKUP($K5099,Mapping!$AF$3:$AG$475,2,0)</f>
        <v>Florida</v>
      </c>
      <c r="M5099" t="str">
        <f>VLOOKUP($L5099,Mapping!$AI$3:$AJ$48,2,0)</f>
        <v>United States</v>
      </c>
      <c r="N5099" t="str">
        <f>VLOOKUP($L5099,Mapping!$AI$3:$AK$48,3,0)</f>
        <v>South</v>
      </c>
      <c r="O5099" t="str">
        <f>VLOOKUP(Table1[[#This Row],[Column1]],Mapping!$AM$8:$AN$11,2,0)</f>
        <v>Technology</v>
      </c>
      <c r="P5099" t="str">
        <f>VLOOKUP(Table1[[#This Row],[Column3]],Mapping!$AP$5:$AQ$22,2,0)</f>
        <v>Phones</v>
      </c>
      <c r="Q5099">
        <v>196.77600000000001</v>
      </c>
      <c r="R5099">
        <v>3</v>
      </c>
      <c r="S5099">
        <v>14.758199999999995</v>
      </c>
    </row>
    <row r="5100" spans="1:19" x14ac:dyDescent="0.35">
      <c r="A5100">
        <v>4749</v>
      </c>
      <c r="B5100" t="s">
        <v>4052</v>
      </c>
      <c r="C5100" t="s">
        <v>1833</v>
      </c>
      <c r="D5100" t="str">
        <f>MID(Table1[[#This Row],[Product ID]],5,2)</f>
        <v>ST</v>
      </c>
      <c r="E5100" t="str">
        <f>LEFT(Table1[[#This Row],[Product ID]],3)</f>
        <v>OFF</v>
      </c>
      <c r="F5100" s="10" t="e">
        <f>VLOOKUP(Table1[[#This Row],[Order ID]],Mapping!H5100:J12891,3,0)</f>
        <v>#N/A</v>
      </c>
      <c r="G5100" s="10" t="e">
        <f>VLOOKUP(Table1[[#This Row],[Order ID]],Mapping!H5100:K12891,4,0)</f>
        <v>#N/A</v>
      </c>
      <c r="H5100" t="str">
        <f>INDEX(Mapping!$B$2:$T$7793,MATCH(Data!$A5100,Mapping!$B$3:$B$7793,0),MATCH(Data!$H$1,Mapping!$B$2:$T$2,0))</f>
        <v>Standard Class</v>
      </c>
      <c r="I5100" t="str">
        <f>INDEX(Mapping!$B$2:$T$7793,MATCH(Data!$A5100,Mapping!$B$3:$B$7793,0),MATCH(Data!$I$1,Mapping!$B$2:$T$2,0))</f>
        <v>Consumer</v>
      </c>
      <c r="J5100">
        <f>VLOOKUP($A5100,Mapping!$X$3:$Y$7793,2,0)</f>
        <v>77070</v>
      </c>
      <c r="K5100" t="str">
        <f>VLOOKUP($J5100,Mapping!$AB$3:$AC$475,2,0)</f>
        <v>Orland Park</v>
      </c>
      <c r="L5100" t="str">
        <f>VLOOKUP($K5100,Mapping!$AF$3:$AG$475,2,0)</f>
        <v>Illinois</v>
      </c>
      <c r="M5100" t="str">
        <f>VLOOKUP($L5100,Mapping!$AI$3:$AJ$48,2,0)</f>
        <v>United States</v>
      </c>
      <c r="N5100" t="str">
        <f>VLOOKUP($L5100,Mapping!$AI$3:$AK$48,3,0)</f>
        <v>Central</v>
      </c>
      <c r="O5100" t="str">
        <f>VLOOKUP(Table1[[#This Row],[Column1]],Mapping!$AM$8:$AN$11,2,0)</f>
        <v>Office Supplies</v>
      </c>
      <c r="P5100" t="str">
        <f>VLOOKUP(Table1[[#This Row],[Column3]],Mapping!$AP$5:$AQ$22,2,0)</f>
        <v>Storage</v>
      </c>
      <c r="Q5100">
        <v>151.05600000000001</v>
      </c>
      <c r="R5100">
        <v>9</v>
      </c>
      <c r="S5100">
        <v>7.5527999999999977</v>
      </c>
    </row>
    <row r="5101" spans="1:19" x14ac:dyDescent="0.35">
      <c r="A5101">
        <v>5633</v>
      </c>
      <c r="B5101" t="s">
        <v>4563</v>
      </c>
      <c r="C5101" t="s">
        <v>707</v>
      </c>
      <c r="D5101" t="str">
        <f>MID(Table1[[#This Row],[Product ID]],5,2)</f>
        <v>BI</v>
      </c>
      <c r="E5101" t="str">
        <f>LEFT(Table1[[#This Row],[Product ID]],3)</f>
        <v>OFF</v>
      </c>
      <c r="F5101" s="10">
        <f>VLOOKUP(Table1[[#This Row],[Order ID]],Mapping!H5101:J12892,3,0)</f>
        <v>41649</v>
      </c>
      <c r="G5101" s="10">
        <f>VLOOKUP(Table1[[#This Row],[Order ID]],Mapping!H5101:K12892,4,0)</f>
        <v>41653</v>
      </c>
      <c r="H5101" t="str">
        <f>INDEX(Mapping!$B$2:$T$7793,MATCH(Data!$A5101,Mapping!$B$3:$B$7793,0),MATCH(Data!$H$1,Mapping!$B$2:$T$2,0))</f>
        <v>First Class</v>
      </c>
      <c r="I5101" t="str">
        <f>INDEX(Mapping!$B$2:$T$7793,MATCH(Data!$A5101,Mapping!$B$3:$B$7793,0),MATCH(Data!$I$1,Mapping!$B$2:$T$2,0))</f>
        <v>Consumer</v>
      </c>
      <c r="J5101">
        <f>VLOOKUP($A5101,Mapping!$X$3:$Y$7793,2,0)</f>
        <v>19140</v>
      </c>
      <c r="K5101" t="str">
        <f>VLOOKUP($J5101,Mapping!$AB$3:$AC$475,2,0)</f>
        <v>Orem</v>
      </c>
      <c r="L5101" t="str">
        <f>VLOOKUP($K5101,Mapping!$AF$3:$AG$475,2,0)</f>
        <v>Utah</v>
      </c>
      <c r="M5101" t="str">
        <f>VLOOKUP($L5101,Mapping!$AI$3:$AJ$48,2,0)</f>
        <v>United States</v>
      </c>
      <c r="N5101" t="str">
        <f>VLOOKUP($L5101,Mapping!$AI$3:$AK$48,3,0)</f>
        <v>West</v>
      </c>
      <c r="O5101" t="str">
        <f>VLOOKUP(Table1[[#This Row],[Column1]],Mapping!$AM$8:$AN$11,2,0)</f>
        <v>Office Supplies</v>
      </c>
      <c r="P5101" t="str">
        <f>VLOOKUP(Table1[[#This Row],[Column3]],Mapping!$AP$5:$AQ$22,2,0)</f>
        <v>Binders</v>
      </c>
      <c r="Q5101">
        <v>274.49100000000004</v>
      </c>
      <c r="R5101">
        <v>3</v>
      </c>
      <c r="S5101">
        <v>-228.74250000000006</v>
      </c>
    </row>
    <row r="5102" spans="1:19" x14ac:dyDescent="0.35">
      <c r="A5102">
        <v>363</v>
      </c>
      <c r="B5102" t="s">
        <v>492</v>
      </c>
      <c r="C5102" t="s">
        <v>493</v>
      </c>
      <c r="D5102" t="str">
        <f>MID(Table1[[#This Row],[Product ID]],5,2)</f>
        <v>BO</v>
      </c>
      <c r="E5102" t="str">
        <f>LEFT(Table1[[#This Row],[Product ID]],3)</f>
        <v>FUR</v>
      </c>
      <c r="F5102" s="10" t="e">
        <f>VLOOKUP(Table1[[#This Row],[Order ID]],Mapping!H5102:J12893,3,0)</f>
        <v>#N/A</v>
      </c>
      <c r="G5102" s="10" t="e">
        <f>VLOOKUP(Table1[[#This Row],[Order ID]],Mapping!H5102:K12893,4,0)</f>
        <v>#N/A</v>
      </c>
      <c r="H5102" t="str">
        <f>INDEX(Mapping!$B$2:$T$7793,MATCH(Data!$A5102,Mapping!$B$3:$B$7793,0),MATCH(Data!$H$1,Mapping!$B$2:$T$2,0))</f>
        <v>Standard Class</v>
      </c>
      <c r="I5102" t="str">
        <f>INDEX(Mapping!$B$2:$T$7793,MATCH(Data!$A5102,Mapping!$B$3:$B$7793,0),MATCH(Data!$I$1,Mapping!$B$2:$T$2,0))</f>
        <v>Home Office</v>
      </c>
      <c r="J5102">
        <f>VLOOKUP($A5102,Mapping!$X$3:$Y$7793,2,0)</f>
        <v>79109</v>
      </c>
      <c r="K5102" t="str">
        <f>VLOOKUP($J5102,Mapping!$AB$3:$AC$475,2,0)</f>
        <v>Vallejo</v>
      </c>
      <c r="L5102" t="str">
        <f>VLOOKUP($K5102,Mapping!$AF$3:$AG$475,2,0)</f>
        <v>California</v>
      </c>
      <c r="M5102" t="str">
        <f>VLOOKUP($L5102,Mapping!$AI$3:$AJ$48,2,0)</f>
        <v>United States</v>
      </c>
      <c r="N5102" t="str">
        <f>VLOOKUP($L5102,Mapping!$AI$3:$AK$48,3,0)</f>
        <v>West</v>
      </c>
      <c r="O5102" t="str">
        <f>VLOOKUP(Table1[[#This Row],[Column1]],Mapping!$AM$8:$AN$11,2,0)</f>
        <v>Furniture</v>
      </c>
      <c r="P5102" t="str">
        <f>VLOOKUP(Table1[[#This Row],[Column3]],Mapping!$AP$5:$AQ$22,2,0)</f>
        <v>Bookcases</v>
      </c>
      <c r="Q5102">
        <v>205.33279999999996</v>
      </c>
      <c r="R5102">
        <v>2</v>
      </c>
      <c r="S5102">
        <v>-36.235200000000006</v>
      </c>
    </row>
    <row r="5103" spans="1:19" x14ac:dyDescent="0.35">
      <c r="A5103">
        <v>1176</v>
      </c>
      <c r="B5103" t="s">
        <v>1420</v>
      </c>
      <c r="C5103" t="s">
        <v>1344</v>
      </c>
      <c r="D5103" t="str">
        <f>MID(Table1[[#This Row],[Product ID]],5,2)</f>
        <v>BI</v>
      </c>
      <c r="E5103" t="str">
        <f>LEFT(Table1[[#This Row],[Product ID]],3)</f>
        <v>OFF</v>
      </c>
      <c r="F5103" s="10" t="e">
        <f>VLOOKUP(Table1[[#This Row],[Order ID]],Mapping!H5103:J12894,3,0)</f>
        <v>#N/A</v>
      </c>
      <c r="G5103" s="10" t="e">
        <f>VLOOKUP(Table1[[#This Row],[Order ID]],Mapping!H5103:K12894,4,0)</f>
        <v>#N/A</v>
      </c>
      <c r="H5103" t="str">
        <f>INDEX(Mapping!$B$2:$T$7793,MATCH(Data!$A5103,Mapping!$B$3:$B$7793,0),MATCH(Data!$H$1,Mapping!$B$2:$T$2,0))</f>
        <v>Standard Class</v>
      </c>
      <c r="I5103" t="str">
        <f>INDEX(Mapping!$B$2:$T$7793,MATCH(Data!$A5103,Mapping!$B$3:$B$7793,0),MATCH(Data!$I$1,Mapping!$B$2:$T$2,0))</f>
        <v>Home Office</v>
      </c>
      <c r="J5103">
        <f>VLOOKUP($A5103,Mapping!$X$3:$Y$7793,2,0)</f>
        <v>10024</v>
      </c>
      <c r="K5103" t="str">
        <f>VLOOKUP($J5103,Mapping!$AB$3:$AC$475,2,0)</f>
        <v>Memphis</v>
      </c>
      <c r="L5103" t="str">
        <f>VLOOKUP($K5103,Mapping!$AF$3:$AG$475,2,0)</f>
        <v>Tennessee</v>
      </c>
      <c r="M5103" t="str">
        <f>VLOOKUP($L5103,Mapping!$AI$3:$AJ$48,2,0)</f>
        <v>United States</v>
      </c>
      <c r="N5103" t="str">
        <f>VLOOKUP($L5103,Mapping!$AI$3:$AK$48,3,0)</f>
        <v>South</v>
      </c>
      <c r="O5103" t="str">
        <f>VLOOKUP(Table1[[#This Row],[Column1]],Mapping!$AM$8:$AN$11,2,0)</f>
        <v>Office Supplies</v>
      </c>
      <c r="P5103" t="str">
        <f>VLOOKUP(Table1[[#This Row],[Column3]],Mapping!$AP$5:$AQ$22,2,0)</f>
        <v>Binders</v>
      </c>
      <c r="Q5103">
        <v>17.880000000000003</v>
      </c>
      <c r="R5103">
        <v>3</v>
      </c>
      <c r="S5103">
        <v>5.5875000000000004</v>
      </c>
    </row>
    <row r="5104" spans="1:19" x14ac:dyDescent="0.35">
      <c r="A5104">
        <v>2289</v>
      </c>
      <c r="B5104" t="s">
        <v>2429</v>
      </c>
      <c r="C5104" t="s">
        <v>2430</v>
      </c>
      <c r="D5104" t="str">
        <f>MID(Table1[[#This Row],[Product ID]],5,2)</f>
        <v>AR</v>
      </c>
      <c r="E5104" t="str">
        <f>LEFT(Table1[[#This Row],[Product ID]],3)</f>
        <v>OFF</v>
      </c>
      <c r="F5104" s="10" t="e">
        <f>VLOOKUP(Table1[[#This Row],[Order ID]],Mapping!H5104:J12895,3,0)</f>
        <v>#N/A</v>
      </c>
      <c r="G5104" s="10" t="e">
        <f>VLOOKUP(Table1[[#This Row],[Order ID]],Mapping!H5104:K12895,4,0)</f>
        <v>#N/A</v>
      </c>
      <c r="H5104" t="str">
        <f>INDEX(Mapping!$B$2:$T$7793,MATCH(Data!$A5104,Mapping!$B$3:$B$7793,0),MATCH(Data!$H$1,Mapping!$B$2:$T$2,0))</f>
        <v>Second Class</v>
      </c>
      <c r="I5104" t="str">
        <f>INDEX(Mapping!$B$2:$T$7793,MATCH(Data!$A5104,Mapping!$B$3:$B$7793,0),MATCH(Data!$I$1,Mapping!$B$2:$T$2,0))</f>
        <v>Consumer</v>
      </c>
      <c r="J5104">
        <f>VLOOKUP($A5104,Mapping!$X$3:$Y$7793,2,0)</f>
        <v>75220</v>
      </c>
      <c r="K5104" t="str">
        <f>VLOOKUP($J5104,Mapping!$AB$3:$AC$475,2,0)</f>
        <v>Colorado Springs</v>
      </c>
      <c r="L5104" t="str">
        <f>VLOOKUP($K5104,Mapping!$AF$3:$AG$475,2,0)</f>
        <v>Colorado</v>
      </c>
      <c r="M5104" t="str">
        <f>VLOOKUP($L5104,Mapping!$AI$3:$AJ$48,2,0)</f>
        <v>United States</v>
      </c>
      <c r="N5104" t="str">
        <f>VLOOKUP($L5104,Mapping!$AI$3:$AK$48,3,0)</f>
        <v>West</v>
      </c>
      <c r="O5104" t="str">
        <f>VLOOKUP(Table1[[#This Row],[Column1]],Mapping!$AM$8:$AN$11,2,0)</f>
        <v>Office Supplies</v>
      </c>
      <c r="P5104" t="str">
        <f>VLOOKUP(Table1[[#This Row],[Column3]],Mapping!$AP$5:$AQ$22,2,0)</f>
        <v>Art</v>
      </c>
      <c r="Q5104">
        <v>5.9520000000000008</v>
      </c>
      <c r="R5104">
        <v>1</v>
      </c>
      <c r="S5104">
        <v>0.37200000000000011</v>
      </c>
    </row>
    <row r="5105" spans="1:19" x14ac:dyDescent="0.35">
      <c r="A5105">
        <v>1977</v>
      </c>
      <c r="B5105" t="s">
        <v>2167</v>
      </c>
      <c r="C5105" t="s">
        <v>571</v>
      </c>
      <c r="D5105" t="str">
        <f>MID(Table1[[#This Row],[Product ID]],5,2)</f>
        <v>BI</v>
      </c>
      <c r="E5105" t="str">
        <f>LEFT(Table1[[#This Row],[Product ID]],3)</f>
        <v>OFF</v>
      </c>
      <c r="F5105" s="10" t="e">
        <f>VLOOKUP(Table1[[#This Row],[Order ID]],Mapping!H5105:J12896,3,0)</f>
        <v>#N/A</v>
      </c>
      <c r="G5105" s="10" t="e">
        <f>VLOOKUP(Table1[[#This Row],[Order ID]],Mapping!H5105:K12896,4,0)</f>
        <v>#N/A</v>
      </c>
      <c r="H5105" t="str">
        <f>INDEX(Mapping!$B$2:$T$7793,MATCH(Data!$A5105,Mapping!$B$3:$B$7793,0),MATCH(Data!$H$1,Mapping!$B$2:$T$2,0))</f>
        <v>Standard Class</v>
      </c>
      <c r="I5105" t="str">
        <f>INDEX(Mapping!$B$2:$T$7793,MATCH(Data!$A5105,Mapping!$B$3:$B$7793,0),MATCH(Data!$I$1,Mapping!$B$2:$T$2,0))</f>
        <v>Home Office</v>
      </c>
      <c r="J5105">
        <f>VLOOKUP($A5105,Mapping!$X$3:$Y$7793,2,0)</f>
        <v>33614</v>
      </c>
      <c r="K5105" t="str">
        <f>VLOOKUP($J5105,Mapping!$AB$3:$AC$475,2,0)</f>
        <v>Saint Petersburg</v>
      </c>
      <c r="L5105" t="str">
        <f>VLOOKUP($K5105,Mapping!$AF$3:$AG$475,2,0)</f>
        <v>Florida</v>
      </c>
      <c r="M5105" t="str">
        <f>VLOOKUP($L5105,Mapping!$AI$3:$AJ$48,2,0)</f>
        <v>United States</v>
      </c>
      <c r="N5105" t="str">
        <f>VLOOKUP($L5105,Mapping!$AI$3:$AK$48,3,0)</f>
        <v>South</v>
      </c>
      <c r="O5105" t="str">
        <f>VLOOKUP(Table1[[#This Row],[Column1]],Mapping!$AM$8:$AN$11,2,0)</f>
        <v>Office Supplies</v>
      </c>
      <c r="P5105" t="str">
        <f>VLOOKUP(Table1[[#This Row],[Column3]],Mapping!$AP$5:$AQ$22,2,0)</f>
        <v>Binders</v>
      </c>
      <c r="Q5105">
        <v>45.660000000000011</v>
      </c>
      <c r="R5105">
        <v>5</v>
      </c>
      <c r="S5105">
        <v>-33.483999999999995</v>
      </c>
    </row>
    <row r="5106" spans="1:19" x14ac:dyDescent="0.35">
      <c r="A5106">
        <v>5442</v>
      </c>
      <c r="B5106" t="s">
        <v>4459</v>
      </c>
      <c r="C5106" t="s">
        <v>437</v>
      </c>
      <c r="D5106" t="str">
        <f>MID(Table1[[#This Row],[Product ID]],5,2)</f>
        <v>PA</v>
      </c>
      <c r="E5106" t="str">
        <f>LEFT(Table1[[#This Row],[Product ID]],3)</f>
        <v>OFF</v>
      </c>
      <c r="F5106" s="10">
        <f>VLOOKUP(Table1[[#This Row],[Order ID]],Mapping!H5106:J12897,3,0)</f>
        <v>41969</v>
      </c>
      <c r="G5106" s="10">
        <f>VLOOKUP(Table1[[#This Row],[Order ID]],Mapping!H5106:K12897,4,0)</f>
        <v>41973</v>
      </c>
      <c r="H5106" t="str">
        <f>INDEX(Mapping!$B$2:$T$7793,MATCH(Data!$A5106,Mapping!$B$3:$B$7793,0),MATCH(Data!$H$1,Mapping!$B$2:$T$2,0))</f>
        <v>First Class</v>
      </c>
      <c r="I5106" t="str">
        <f>INDEX(Mapping!$B$2:$T$7793,MATCH(Data!$A5106,Mapping!$B$3:$B$7793,0),MATCH(Data!$I$1,Mapping!$B$2:$T$2,0))</f>
        <v>Consumer</v>
      </c>
      <c r="J5106">
        <f>VLOOKUP($A5106,Mapping!$X$3:$Y$7793,2,0)</f>
        <v>30318</v>
      </c>
      <c r="K5106" t="str">
        <f>VLOOKUP($J5106,Mapping!$AB$3:$AC$475,2,0)</f>
        <v>Cleveland</v>
      </c>
      <c r="L5106" t="str">
        <f>VLOOKUP($K5106,Mapping!$AF$3:$AG$475,2,0)</f>
        <v>Ohio</v>
      </c>
      <c r="M5106" t="str">
        <f>VLOOKUP($L5106,Mapping!$AI$3:$AJ$48,2,0)</f>
        <v>United States</v>
      </c>
      <c r="N5106" t="str">
        <f>VLOOKUP($L5106,Mapping!$AI$3:$AK$48,3,0)</f>
        <v>East</v>
      </c>
      <c r="O5106" t="str">
        <f>VLOOKUP(Table1[[#This Row],[Column1]],Mapping!$AM$8:$AN$11,2,0)</f>
        <v>Office Supplies</v>
      </c>
      <c r="P5106" t="str">
        <f>VLOOKUP(Table1[[#This Row],[Column3]],Mapping!$AP$5:$AQ$22,2,0)</f>
        <v>Paper</v>
      </c>
      <c r="Q5106">
        <v>48.87</v>
      </c>
      <c r="R5106">
        <v>9</v>
      </c>
      <c r="S5106">
        <v>23.946299999999997</v>
      </c>
    </row>
    <row r="5107" spans="1:19" x14ac:dyDescent="0.35">
      <c r="A5107">
        <v>7314</v>
      </c>
      <c r="B5107" t="s">
        <v>5499</v>
      </c>
      <c r="C5107" t="s">
        <v>5165</v>
      </c>
      <c r="D5107" t="str">
        <f>MID(Table1[[#This Row],[Product ID]],5,2)</f>
        <v>ST</v>
      </c>
      <c r="E5107" t="str">
        <f>LEFT(Table1[[#This Row],[Product ID]],3)</f>
        <v>OFF</v>
      </c>
      <c r="F5107" s="10">
        <f>VLOOKUP(Table1[[#This Row],[Order ID]],Mapping!H5107:J12898,3,0)</f>
        <v>41991</v>
      </c>
      <c r="G5107" s="10">
        <f>VLOOKUP(Table1[[#This Row],[Order ID]],Mapping!H5107:K12898,4,0)</f>
        <v>41995</v>
      </c>
      <c r="H5107" t="str">
        <f>INDEX(Mapping!$B$2:$T$7793,MATCH(Data!$A5107,Mapping!$B$3:$B$7793,0),MATCH(Data!$H$1,Mapping!$B$2:$T$2,0))</f>
        <v>Standard Class</v>
      </c>
      <c r="I5107" t="str">
        <f>INDEX(Mapping!$B$2:$T$7793,MATCH(Data!$A5107,Mapping!$B$3:$B$7793,0),MATCH(Data!$I$1,Mapping!$B$2:$T$2,0))</f>
        <v>Consumer</v>
      </c>
      <c r="J5107">
        <f>VLOOKUP($A5107,Mapping!$X$3:$Y$7793,2,0)</f>
        <v>54703</v>
      </c>
      <c r="K5107" t="str">
        <f>VLOOKUP($J5107,Mapping!$AB$3:$AC$475,2,0)</f>
        <v>Port Saint Lucie</v>
      </c>
      <c r="L5107" t="str">
        <f>VLOOKUP($K5107,Mapping!$AF$3:$AG$475,2,0)</f>
        <v>Florida</v>
      </c>
      <c r="M5107" t="str">
        <f>VLOOKUP($L5107,Mapping!$AI$3:$AJ$48,2,0)</f>
        <v>United States</v>
      </c>
      <c r="N5107" t="str">
        <f>VLOOKUP($L5107,Mapping!$AI$3:$AK$48,3,0)</f>
        <v>South</v>
      </c>
      <c r="O5107" t="str">
        <f>VLOOKUP(Table1[[#This Row],[Column1]],Mapping!$AM$8:$AN$11,2,0)</f>
        <v>Office Supplies</v>
      </c>
      <c r="P5107" t="str">
        <f>VLOOKUP(Table1[[#This Row],[Column3]],Mapping!$AP$5:$AQ$22,2,0)</f>
        <v>Storage</v>
      </c>
      <c r="Q5107">
        <v>32.56</v>
      </c>
      <c r="R5107">
        <v>2</v>
      </c>
      <c r="S5107">
        <v>8.465600000000002</v>
      </c>
    </row>
    <row r="5108" spans="1:19" x14ac:dyDescent="0.35">
      <c r="A5108">
        <v>101</v>
      </c>
      <c r="B5108" t="s">
        <v>150</v>
      </c>
      <c r="C5108" t="s">
        <v>151</v>
      </c>
      <c r="D5108" t="str">
        <f>MID(Table1[[#This Row],[Product ID]],5,2)</f>
        <v>AP</v>
      </c>
      <c r="E5108" t="str">
        <f>LEFT(Table1[[#This Row],[Product ID]],3)</f>
        <v>OFF</v>
      </c>
      <c r="F5108" s="10" t="e">
        <f>VLOOKUP(Table1[[#This Row],[Order ID]],Mapping!H5108:J12899,3,0)</f>
        <v>#N/A</v>
      </c>
      <c r="G5108" s="10" t="e">
        <f>VLOOKUP(Table1[[#This Row],[Order ID]],Mapping!H5108:K12899,4,0)</f>
        <v>#N/A</v>
      </c>
      <c r="H5108" t="str">
        <f>INDEX(Mapping!$B$2:$T$7793,MATCH(Data!$A5108,Mapping!$B$3:$B$7793,0),MATCH(Data!$H$1,Mapping!$B$2:$T$2,0))</f>
        <v>Standard Class</v>
      </c>
      <c r="I5108" t="str">
        <f>INDEX(Mapping!$B$2:$T$7793,MATCH(Data!$A5108,Mapping!$B$3:$B$7793,0),MATCH(Data!$I$1,Mapping!$B$2:$T$2,0))</f>
        <v>Corporate</v>
      </c>
      <c r="J5108">
        <f>VLOOKUP($A5108,Mapping!$X$3:$Y$7793,2,0)</f>
        <v>64055</v>
      </c>
      <c r="K5108" t="str">
        <f>VLOOKUP($J5108,Mapping!$AB$3:$AC$475,2,0)</f>
        <v>Westfield</v>
      </c>
      <c r="L5108" t="str">
        <f>VLOOKUP($K5108,Mapping!$AF$3:$AG$475,2,0)</f>
        <v>New Jersey</v>
      </c>
      <c r="M5108" t="str">
        <f>VLOOKUP($L5108,Mapping!$AI$3:$AJ$48,2,0)</f>
        <v>United States</v>
      </c>
      <c r="N5108" t="str">
        <f>VLOOKUP($L5108,Mapping!$AI$3:$AK$48,3,0)</f>
        <v>East</v>
      </c>
      <c r="O5108" t="str">
        <f>VLOOKUP(Table1[[#This Row],[Column1]],Mapping!$AM$8:$AN$11,2,0)</f>
        <v>Office Supplies</v>
      </c>
      <c r="P5108" t="str">
        <f>VLOOKUP(Table1[[#This Row],[Column3]],Mapping!$AP$5:$AQ$22,2,0)</f>
        <v>Appliances</v>
      </c>
      <c r="Q5108">
        <v>839.43000000000006</v>
      </c>
      <c r="R5108">
        <v>3</v>
      </c>
      <c r="S5108">
        <v>218.25179999999997</v>
      </c>
    </row>
    <row r="5109" spans="1:19" x14ac:dyDescent="0.35">
      <c r="A5109">
        <v>4002</v>
      </c>
      <c r="B5109" t="s">
        <v>3591</v>
      </c>
      <c r="C5109" t="s">
        <v>895</v>
      </c>
      <c r="D5109" t="str">
        <f>MID(Table1[[#This Row],[Product ID]],5,2)</f>
        <v>BI</v>
      </c>
      <c r="E5109" t="str">
        <f>LEFT(Table1[[#This Row],[Product ID]],3)</f>
        <v>OFF</v>
      </c>
      <c r="F5109" s="10" t="e">
        <f>VLOOKUP(Table1[[#This Row],[Order ID]],Mapping!H5109:J12900,3,0)</f>
        <v>#N/A</v>
      </c>
      <c r="G5109" s="10" t="e">
        <f>VLOOKUP(Table1[[#This Row],[Order ID]],Mapping!H5109:K12900,4,0)</f>
        <v>#N/A</v>
      </c>
      <c r="H5109" t="str">
        <f>INDEX(Mapping!$B$2:$T$7793,MATCH(Data!$A5109,Mapping!$B$3:$B$7793,0),MATCH(Data!$H$1,Mapping!$B$2:$T$2,0))</f>
        <v>Standard Class</v>
      </c>
      <c r="I5109" t="str">
        <f>INDEX(Mapping!$B$2:$T$7793,MATCH(Data!$A5109,Mapping!$B$3:$B$7793,0),MATCH(Data!$I$1,Mapping!$B$2:$T$2,0))</f>
        <v>Home Office</v>
      </c>
      <c r="J5109">
        <f>VLOOKUP($A5109,Mapping!$X$3:$Y$7793,2,0)</f>
        <v>10009</v>
      </c>
      <c r="K5109" t="str">
        <f>VLOOKUP($J5109,Mapping!$AB$3:$AC$475,2,0)</f>
        <v>Saint Paul</v>
      </c>
      <c r="L5109" t="str">
        <f>VLOOKUP($K5109,Mapping!$AF$3:$AG$475,2,0)</f>
        <v>Minnesota</v>
      </c>
      <c r="M5109" t="str">
        <f>VLOOKUP($L5109,Mapping!$AI$3:$AJ$48,2,0)</f>
        <v>United States</v>
      </c>
      <c r="N5109" t="str">
        <f>VLOOKUP($L5109,Mapping!$AI$3:$AK$48,3,0)</f>
        <v>Central</v>
      </c>
      <c r="O5109" t="str">
        <f>VLOOKUP(Table1[[#This Row],[Column1]],Mapping!$AM$8:$AN$11,2,0)</f>
        <v>Office Supplies</v>
      </c>
      <c r="P5109" t="str">
        <f>VLOOKUP(Table1[[#This Row],[Column3]],Mapping!$AP$5:$AQ$22,2,0)</f>
        <v>Binders</v>
      </c>
      <c r="Q5109">
        <v>93.344000000000008</v>
      </c>
      <c r="R5109">
        <v>4</v>
      </c>
      <c r="S5109">
        <v>32.670400000000001</v>
      </c>
    </row>
    <row r="5110" spans="1:19" x14ac:dyDescent="0.35">
      <c r="A5110">
        <v>6558</v>
      </c>
      <c r="B5110" t="s">
        <v>5072</v>
      </c>
      <c r="C5110" t="s">
        <v>1223</v>
      </c>
      <c r="D5110" t="str">
        <f>MID(Table1[[#This Row],[Product ID]],5,2)</f>
        <v>FU</v>
      </c>
      <c r="E5110" t="str">
        <f>LEFT(Table1[[#This Row],[Product ID]],3)</f>
        <v>FUR</v>
      </c>
      <c r="F5110" s="10">
        <f>VLOOKUP(Table1[[#This Row],[Order ID]],Mapping!H5110:J12901,3,0)</f>
        <v>41952</v>
      </c>
      <c r="G5110" s="10">
        <f>VLOOKUP(Table1[[#This Row],[Order ID]],Mapping!H5110:K12901,4,0)</f>
        <v>41957</v>
      </c>
      <c r="H5110" t="str">
        <f>INDEX(Mapping!$B$2:$T$7793,MATCH(Data!$A5110,Mapping!$B$3:$B$7793,0),MATCH(Data!$H$1,Mapping!$B$2:$T$2,0))</f>
        <v>Second Class</v>
      </c>
      <c r="I5110" t="str">
        <f>INDEX(Mapping!$B$2:$T$7793,MATCH(Data!$A5110,Mapping!$B$3:$B$7793,0),MATCH(Data!$I$1,Mapping!$B$2:$T$2,0))</f>
        <v>Consumer</v>
      </c>
      <c r="J5110">
        <f>VLOOKUP($A5110,Mapping!$X$3:$Y$7793,2,0)</f>
        <v>21215</v>
      </c>
      <c r="K5110" t="str">
        <f>VLOOKUP($J5110,Mapping!$AB$3:$AC$475,2,0)</f>
        <v>Rancho Cucamonga</v>
      </c>
      <c r="L5110" t="str">
        <f>VLOOKUP($K5110,Mapping!$AF$3:$AG$475,2,0)</f>
        <v>California</v>
      </c>
      <c r="M5110" t="str">
        <f>VLOOKUP($L5110,Mapping!$AI$3:$AJ$48,2,0)</f>
        <v>United States</v>
      </c>
      <c r="N5110" t="str">
        <f>VLOOKUP($L5110,Mapping!$AI$3:$AK$48,3,0)</f>
        <v>West</v>
      </c>
      <c r="O5110" t="str">
        <f>VLOOKUP(Table1[[#This Row],[Column1]],Mapping!$AM$8:$AN$11,2,0)</f>
        <v>Furniture</v>
      </c>
      <c r="P5110" t="str">
        <f>VLOOKUP(Table1[[#This Row],[Column3]],Mapping!$AP$5:$AQ$22,2,0)</f>
        <v>Furnishings</v>
      </c>
      <c r="Q5110">
        <v>274.20000000000005</v>
      </c>
      <c r="R5110">
        <v>10</v>
      </c>
      <c r="S5110">
        <v>112.422</v>
      </c>
    </row>
    <row r="5111" spans="1:19" x14ac:dyDescent="0.35">
      <c r="A5111">
        <v>6391</v>
      </c>
      <c r="B5111" t="s">
        <v>4975</v>
      </c>
      <c r="C5111" t="s">
        <v>329</v>
      </c>
      <c r="D5111" t="str">
        <f>MID(Table1[[#This Row],[Product ID]],5,2)</f>
        <v>FU</v>
      </c>
      <c r="E5111" t="str">
        <f>LEFT(Table1[[#This Row],[Product ID]],3)</f>
        <v>FUR</v>
      </c>
      <c r="F5111" s="10">
        <f>VLOOKUP(Table1[[#This Row],[Order ID]],Mapping!H5111:J12902,3,0)</f>
        <v>41778</v>
      </c>
      <c r="G5111" s="10">
        <f>VLOOKUP(Table1[[#This Row],[Order ID]],Mapping!H5111:K12902,4,0)</f>
        <v>41782</v>
      </c>
      <c r="H5111" t="str">
        <f>INDEX(Mapping!$B$2:$T$7793,MATCH(Data!$A5111,Mapping!$B$3:$B$7793,0),MATCH(Data!$H$1,Mapping!$B$2:$T$2,0))</f>
        <v>Standard Class</v>
      </c>
      <c r="I5111" t="str">
        <f>INDEX(Mapping!$B$2:$T$7793,MATCH(Data!$A5111,Mapping!$B$3:$B$7793,0),MATCH(Data!$I$1,Mapping!$B$2:$T$2,0))</f>
        <v>Corporate</v>
      </c>
      <c r="J5111">
        <f>VLOOKUP($A5111,Mapping!$X$3:$Y$7793,2,0)</f>
        <v>60653</v>
      </c>
      <c r="K5111" t="str">
        <f>VLOOKUP($J5111,Mapping!$AB$3:$AC$475,2,0)</f>
        <v>Hialeah</v>
      </c>
      <c r="L5111" t="str">
        <f>VLOOKUP($K5111,Mapping!$AF$3:$AG$475,2,0)</f>
        <v>Florida</v>
      </c>
      <c r="M5111" t="str">
        <f>VLOOKUP($L5111,Mapping!$AI$3:$AJ$48,2,0)</f>
        <v>United States</v>
      </c>
      <c r="N5111" t="str">
        <f>VLOOKUP($L5111,Mapping!$AI$3:$AK$48,3,0)</f>
        <v>South</v>
      </c>
      <c r="O5111" t="str">
        <f>VLOOKUP(Table1[[#This Row],[Column1]],Mapping!$AM$8:$AN$11,2,0)</f>
        <v>Furniture</v>
      </c>
      <c r="P5111" t="str">
        <f>VLOOKUP(Table1[[#This Row],[Column3]],Mapping!$AP$5:$AQ$22,2,0)</f>
        <v>Furnishings</v>
      </c>
      <c r="Q5111">
        <v>1.8920000000000003</v>
      </c>
      <c r="R5111">
        <v>1</v>
      </c>
      <c r="S5111">
        <v>-0.99329999999999963</v>
      </c>
    </row>
    <row r="5112" spans="1:19" x14ac:dyDescent="0.35">
      <c r="A5112">
        <v>3883</v>
      </c>
      <c r="B5112" t="s">
        <v>3516</v>
      </c>
      <c r="C5112" t="s">
        <v>3517</v>
      </c>
      <c r="D5112" t="str">
        <f>MID(Table1[[#This Row],[Product ID]],5,2)</f>
        <v>AP</v>
      </c>
      <c r="E5112" t="str">
        <f>LEFT(Table1[[#This Row],[Product ID]],3)</f>
        <v>OFF</v>
      </c>
      <c r="F5112" s="10" t="e">
        <f>VLOOKUP(Table1[[#This Row],[Order ID]],Mapping!H5112:J12903,3,0)</f>
        <v>#N/A</v>
      </c>
      <c r="G5112" s="10" t="e">
        <f>VLOOKUP(Table1[[#This Row],[Order ID]],Mapping!H5112:K12903,4,0)</f>
        <v>#N/A</v>
      </c>
      <c r="H5112" t="str">
        <f>INDEX(Mapping!$B$2:$T$7793,MATCH(Data!$A5112,Mapping!$B$3:$B$7793,0),MATCH(Data!$H$1,Mapping!$B$2:$T$2,0))</f>
        <v>Standard Class</v>
      </c>
      <c r="I5112" t="str">
        <f>INDEX(Mapping!$B$2:$T$7793,MATCH(Data!$A5112,Mapping!$B$3:$B$7793,0),MATCH(Data!$I$1,Mapping!$B$2:$T$2,0))</f>
        <v>Home Office</v>
      </c>
      <c r="J5112">
        <f>VLOOKUP($A5112,Mapping!$X$3:$Y$7793,2,0)</f>
        <v>27604</v>
      </c>
      <c r="K5112" t="str">
        <f>VLOOKUP($J5112,Mapping!$AB$3:$AC$475,2,0)</f>
        <v>Ormond Beach</v>
      </c>
      <c r="L5112" t="str">
        <f>VLOOKUP($K5112,Mapping!$AF$3:$AG$475,2,0)</f>
        <v>Florida</v>
      </c>
      <c r="M5112" t="str">
        <f>VLOOKUP($L5112,Mapping!$AI$3:$AJ$48,2,0)</f>
        <v>United States</v>
      </c>
      <c r="N5112" t="str">
        <f>VLOOKUP($L5112,Mapping!$AI$3:$AK$48,3,0)</f>
        <v>South</v>
      </c>
      <c r="O5112" t="str">
        <f>VLOOKUP(Table1[[#This Row],[Column1]],Mapping!$AM$8:$AN$11,2,0)</f>
        <v>Office Supplies</v>
      </c>
      <c r="P5112" t="str">
        <f>VLOOKUP(Table1[[#This Row],[Column3]],Mapping!$AP$5:$AQ$22,2,0)</f>
        <v>Appliances</v>
      </c>
      <c r="Q5112">
        <v>48.783999999999999</v>
      </c>
      <c r="R5112">
        <v>1</v>
      </c>
      <c r="S5112">
        <v>3.6587999999999976</v>
      </c>
    </row>
    <row r="5113" spans="1:19" x14ac:dyDescent="0.35">
      <c r="A5113">
        <v>2122</v>
      </c>
      <c r="B5113" t="s">
        <v>2283</v>
      </c>
      <c r="C5113" t="s">
        <v>1507</v>
      </c>
      <c r="D5113" t="str">
        <f>MID(Table1[[#This Row],[Product ID]],5,2)</f>
        <v>SU</v>
      </c>
      <c r="E5113" t="str">
        <f>LEFT(Table1[[#This Row],[Product ID]],3)</f>
        <v>OFF</v>
      </c>
      <c r="F5113" s="10" t="e">
        <f>VLOOKUP(Table1[[#This Row],[Order ID]],Mapping!H5113:J12904,3,0)</f>
        <v>#N/A</v>
      </c>
      <c r="G5113" s="10" t="e">
        <f>VLOOKUP(Table1[[#This Row],[Order ID]],Mapping!H5113:K12904,4,0)</f>
        <v>#N/A</v>
      </c>
      <c r="H5113" t="str">
        <f>INDEX(Mapping!$B$2:$T$7793,MATCH(Data!$A5113,Mapping!$B$3:$B$7793,0),MATCH(Data!$H$1,Mapping!$B$2:$T$2,0))</f>
        <v>Second Class</v>
      </c>
      <c r="I5113" t="str">
        <f>INDEX(Mapping!$B$2:$T$7793,MATCH(Data!$A5113,Mapping!$B$3:$B$7793,0),MATCH(Data!$I$1,Mapping!$B$2:$T$2,0))</f>
        <v>Consumer</v>
      </c>
      <c r="J5113">
        <f>VLOOKUP($A5113,Mapping!$X$3:$Y$7793,2,0)</f>
        <v>88220</v>
      </c>
      <c r="K5113" t="str">
        <f>VLOOKUP($J5113,Mapping!$AB$3:$AC$475,2,0)</f>
        <v>Tampa</v>
      </c>
      <c r="L5113" t="str">
        <f>VLOOKUP($K5113,Mapping!$AF$3:$AG$475,2,0)</f>
        <v>Florida</v>
      </c>
      <c r="M5113" t="str">
        <f>VLOOKUP($L5113,Mapping!$AI$3:$AJ$48,2,0)</f>
        <v>United States</v>
      </c>
      <c r="N5113" t="str">
        <f>VLOOKUP($L5113,Mapping!$AI$3:$AK$48,3,0)</f>
        <v>South</v>
      </c>
      <c r="O5113" t="str">
        <f>VLOOKUP(Table1[[#This Row],[Column1]],Mapping!$AM$8:$AN$11,2,0)</f>
        <v>Office Supplies</v>
      </c>
      <c r="P5113" t="str">
        <f>VLOOKUP(Table1[[#This Row],[Column3]],Mapping!$AP$5:$AQ$22,2,0)</f>
        <v>Supplies</v>
      </c>
      <c r="Q5113">
        <v>16.68</v>
      </c>
      <c r="R5113">
        <v>2</v>
      </c>
      <c r="S5113">
        <v>4.3368000000000002</v>
      </c>
    </row>
    <row r="5114" spans="1:19" x14ac:dyDescent="0.35">
      <c r="A5114">
        <v>2123</v>
      </c>
      <c r="B5114" t="s">
        <v>2283</v>
      </c>
      <c r="C5114" t="s">
        <v>2284</v>
      </c>
      <c r="D5114" t="str">
        <f>MID(Table1[[#This Row],[Product ID]],5,2)</f>
        <v>PA</v>
      </c>
      <c r="E5114" t="str">
        <f>LEFT(Table1[[#This Row],[Product ID]],3)</f>
        <v>OFF</v>
      </c>
      <c r="F5114" s="10" t="e">
        <f>VLOOKUP(Table1[[#This Row],[Order ID]],Mapping!H5114:J12905,3,0)</f>
        <v>#N/A</v>
      </c>
      <c r="G5114" s="10" t="e">
        <f>VLOOKUP(Table1[[#This Row],[Order ID]],Mapping!H5114:K12905,4,0)</f>
        <v>#N/A</v>
      </c>
      <c r="H5114" t="str">
        <f>INDEX(Mapping!$B$2:$T$7793,MATCH(Data!$A5114,Mapping!$B$3:$B$7793,0),MATCH(Data!$H$1,Mapping!$B$2:$T$2,0))</f>
        <v>Standard Class</v>
      </c>
      <c r="I5114" t="str">
        <f>INDEX(Mapping!$B$2:$T$7793,MATCH(Data!$A5114,Mapping!$B$3:$B$7793,0),MATCH(Data!$I$1,Mapping!$B$2:$T$2,0))</f>
        <v>Home Office</v>
      </c>
      <c r="J5114">
        <f>VLOOKUP($A5114,Mapping!$X$3:$Y$7793,2,0)</f>
        <v>88220</v>
      </c>
      <c r="K5114" t="str">
        <f>VLOOKUP($J5114,Mapping!$AB$3:$AC$475,2,0)</f>
        <v>Tampa</v>
      </c>
      <c r="L5114" t="str">
        <f>VLOOKUP($K5114,Mapping!$AF$3:$AG$475,2,0)</f>
        <v>Florida</v>
      </c>
      <c r="M5114" t="str">
        <f>VLOOKUP($L5114,Mapping!$AI$3:$AJ$48,2,0)</f>
        <v>United States</v>
      </c>
      <c r="N5114" t="str">
        <f>VLOOKUP($L5114,Mapping!$AI$3:$AK$48,3,0)</f>
        <v>South</v>
      </c>
      <c r="O5114" t="str">
        <f>VLOOKUP(Table1[[#This Row],[Column1]],Mapping!$AM$8:$AN$11,2,0)</f>
        <v>Office Supplies</v>
      </c>
      <c r="P5114" t="str">
        <f>VLOOKUP(Table1[[#This Row],[Column3]],Mapping!$AP$5:$AQ$22,2,0)</f>
        <v>Paper</v>
      </c>
      <c r="Q5114">
        <v>19.440000000000001</v>
      </c>
      <c r="R5114">
        <v>3</v>
      </c>
      <c r="S5114">
        <v>9.3312000000000008</v>
      </c>
    </row>
    <row r="5115" spans="1:19" x14ac:dyDescent="0.35">
      <c r="A5115">
        <v>2124</v>
      </c>
      <c r="B5115" t="s">
        <v>2283</v>
      </c>
      <c r="C5115" t="s">
        <v>2285</v>
      </c>
      <c r="D5115" t="str">
        <f>MID(Table1[[#This Row],[Product ID]],5,2)</f>
        <v>PA</v>
      </c>
      <c r="E5115" t="str">
        <f>LEFT(Table1[[#This Row],[Product ID]],3)</f>
        <v>OFF</v>
      </c>
      <c r="F5115" s="10" t="e">
        <f>VLOOKUP(Table1[[#This Row],[Order ID]],Mapping!H5115:J12906,3,0)</f>
        <v>#N/A</v>
      </c>
      <c r="G5115" s="10" t="e">
        <f>VLOOKUP(Table1[[#This Row],[Order ID]],Mapping!H5115:K12906,4,0)</f>
        <v>#N/A</v>
      </c>
      <c r="H5115" t="str">
        <f>INDEX(Mapping!$B$2:$T$7793,MATCH(Data!$A5115,Mapping!$B$3:$B$7793,0),MATCH(Data!$H$1,Mapping!$B$2:$T$2,0))</f>
        <v>Standard Class</v>
      </c>
      <c r="I5115" t="str">
        <f>INDEX(Mapping!$B$2:$T$7793,MATCH(Data!$A5115,Mapping!$B$3:$B$7793,0),MATCH(Data!$I$1,Mapping!$B$2:$T$2,0))</f>
        <v>Home Office</v>
      </c>
      <c r="J5115">
        <f>VLOOKUP($A5115,Mapping!$X$3:$Y$7793,2,0)</f>
        <v>88220</v>
      </c>
      <c r="K5115" t="str">
        <f>VLOOKUP($J5115,Mapping!$AB$3:$AC$475,2,0)</f>
        <v>Tampa</v>
      </c>
      <c r="L5115" t="str">
        <f>VLOOKUP($K5115,Mapping!$AF$3:$AG$475,2,0)</f>
        <v>Florida</v>
      </c>
      <c r="M5115" t="str">
        <f>VLOOKUP($L5115,Mapping!$AI$3:$AJ$48,2,0)</f>
        <v>United States</v>
      </c>
      <c r="N5115" t="str">
        <f>VLOOKUP($L5115,Mapping!$AI$3:$AK$48,3,0)</f>
        <v>South</v>
      </c>
      <c r="O5115" t="str">
        <f>VLOOKUP(Table1[[#This Row],[Column1]],Mapping!$AM$8:$AN$11,2,0)</f>
        <v>Office Supplies</v>
      </c>
      <c r="P5115" t="str">
        <f>VLOOKUP(Table1[[#This Row],[Column3]],Mapping!$AP$5:$AQ$22,2,0)</f>
        <v>Paper</v>
      </c>
      <c r="Q5115">
        <v>192.16</v>
      </c>
      <c r="R5115">
        <v>4</v>
      </c>
      <c r="S5115">
        <v>92.236799999999988</v>
      </c>
    </row>
    <row r="5116" spans="1:19" x14ac:dyDescent="0.35">
      <c r="A5116">
        <v>2310</v>
      </c>
      <c r="B5116" t="s">
        <v>2442</v>
      </c>
      <c r="C5116" t="s">
        <v>1489</v>
      </c>
      <c r="D5116" t="str">
        <f>MID(Table1[[#This Row],[Product ID]],5,2)</f>
        <v>CH</v>
      </c>
      <c r="E5116" t="str">
        <f>LEFT(Table1[[#This Row],[Product ID]],3)</f>
        <v>FUR</v>
      </c>
      <c r="F5116" s="10" t="e">
        <f>VLOOKUP(Table1[[#This Row],[Order ID]],Mapping!H5116:J12907,3,0)</f>
        <v>#N/A</v>
      </c>
      <c r="G5116" s="10" t="e">
        <f>VLOOKUP(Table1[[#This Row],[Order ID]],Mapping!H5116:K12907,4,0)</f>
        <v>#N/A</v>
      </c>
      <c r="H5116" t="str">
        <f>INDEX(Mapping!$B$2:$T$7793,MATCH(Data!$A5116,Mapping!$B$3:$B$7793,0),MATCH(Data!$H$1,Mapping!$B$2:$T$2,0))</f>
        <v>Standard Class</v>
      </c>
      <c r="I5116" t="str">
        <f>INDEX(Mapping!$B$2:$T$7793,MATCH(Data!$A5116,Mapping!$B$3:$B$7793,0),MATCH(Data!$I$1,Mapping!$B$2:$T$2,0))</f>
        <v>Corporate</v>
      </c>
      <c r="J5116">
        <f>VLOOKUP($A5116,Mapping!$X$3:$Y$7793,2,0)</f>
        <v>53209</v>
      </c>
      <c r="K5116" t="str">
        <f>VLOOKUP($J5116,Mapping!$AB$3:$AC$475,2,0)</f>
        <v>Jonesboro</v>
      </c>
      <c r="L5116" t="str">
        <f>VLOOKUP($K5116,Mapping!$AF$3:$AG$475,2,0)</f>
        <v>Arkansas</v>
      </c>
      <c r="M5116" t="str">
        <f>VLOOKUP($L5116,Mapping!$AI$3:$AJ$48,2,0)</f>
        <v>United States</v>
      </c>
      <c r="N5116" t="str">
        <f>VLOOKUP($L5116,Mapping!$AI$3:$AK$48,3,0)</f>
        <v>South</v>
      </c>
      <c r="O5116" t="str">
        <f>VLOOKUP(Table1[[#This Row],[Column1]],Mapping!$AM$8:$AN$11,2,0)</f>
        <v>Furniture</v>
      </c>
      <c r="P5116" t="str">
        <f>VLOOKUP(Table1[[#This Row],[Column3]],Mapping!$AP$5:$AQ$22,2,0)</f>
        <v>Chairs</v>
      </c>
      <c r="Q5116">
        <v>1526.5600000000002</v>
      </c>
      <c r="R5116">
        <v>7</v>
      </c>
      <c r="S5116">
        <v>427.43679999999995</v>
      </c>
    </row>
    <row r="5117" spans="1:19" x14ac:dyDescent="0.35">
      <c r="A5117">
        <v>4233</v>
      </c>
      <c r="B5117" t="s">
        <v>3747</v>
      </c>
      <c r="C5117" t="s">
        <v>3748</v>
      </c>
      <c r="D5117" t="str">
        <f>MID(Table1[[#This Row],[Product ID]],5,2)</f>
        <v>PA</v>
      </c>
      <c r="E5117" t="str">
        <f>LEFT(Table1[[#This Row],[Product ID]],3)</f>
        <v>OFF</v>
      </c>
      <c r="F5117" s="10" t="e">
        <f>VLOOKUP(Table1[[#This Row],[Order ID]],Mapping!H5117:J12908,3,0)</f>
        <v>#N/A</v>
      </c>
      <c r="G5117" s="10" t="e">
        <f>VLOOKUP(Table1[[#This Row],[Order ID]],Mapping!H5117:K12908,4,0)</f>
        <v>#N/A</v>
      </c>
      <c r="H5117" t="str">
        <f>INDEX(Mapping!$B$2:$T$7793,MATCH(Data!$A5117,Mapping!$B$3:$B$7793,0),MATCH(Data!$H$1,Mapping!$B$2:$T$2,0))</f>
        <v>Second Class</v>
      </c>
      <c r="I5117" t="str">
        <f>INDEX(Mapping!$B$2:$T$7793,MATCH(Data!$A5117,Mapping!$B$3:$B$7793,0),MATCH(Data!$I$1,Mapping!$B$2:$T$2,0))</f>
        <v>Consumer</v>
      </c>
      <c r="J5117">
        <f>VLOOKUP($A5117,Mapping!$X$3:$Y$7793,2,0)</f>
        <v>85301</v>
      </c>
      <c r="K5117" t="str">
        <f>VLOOKUP($J5117,Mapping!$AB$3:$AC$475,2,0)</f>
        <v>Olathe</v>
      </c>
      <c r="L5117" t="str">
        <f>VLOOKUP($K5117,Mapping!$AF$3:$AG$475,2,0)</f>
        <v>Kansas</v>
      </c>
      <c r="M5117" t="str">
        <f>VLOOKUP($L5117,Mapping!$AI$3:$AJ$48,2,0)</f>
        <v>United States</v>
      </c>
      <c r="N5117" t="str">
        <f>VLOOKUP($L5117,Mapping!$AI$3:$AK$48,3,0)</f>
        <v>Central</v>
      </c>
      <c r="O5117" t="str">
        <f>VLOOKUP(Table1[[#This Row],[Column1]],Mapping!$AM$8:$AN$11,2,0)</f>
        <v>Office Supplies</v>
      </c>
      <c r="P5117" t="str">
        <f>VLOOKUP(Table1[[#This Row],[Column3]],Mapping!$AP$5:$AQ$22,2,0)</f>
        <v>Paper</v>
      </c>
      <c r="Q5117">
        <v>6.3680000000000003</v>
      </c>
      <c r="R5117">
        <v>2</v>
      </c>
      <c r="S5117">
        <v>2.3879999999999999</v>
      </c>
    </row>
    <row r="5118" spans="1:19" x14ac:dyDescent="0.35">
      <c r="A5118">
        <v>5679</v>
      </c>
      <c r="B5118" t="s">
        <v>4592</v>
      </c>
      <c r="C5118" t="s">
        <v>1182</v>
      </c>
      <c r="D5118" t="str">
        <f>MID(Table1[[#This Row],[Product ID]],5,2)</f>
        <v>BI</v>
      </c>
      <c r="E5118" t="str">
        <f>LEFT(Table1[[#This Row],[Product ID]],3)</f>
        <v>OFF</v>
      </c>
      <c r="F5118" s="10">
        <f>VLOOKUP(Table1[[#This Row],[Order ID]],Mapping!H5118:J12909,3,0)</f>
        <v>41813</v>
      </c>
      <c r="G5118" s="10">
        <f>VLOOKUP(Table1[[#This Row],[Order ID]],Mapping!H5118:K12909,4,0)</f>
        <v>41820</v>
      </c>
      <c r="H5118" t="str">
        <f>INDEX(Mapping!$B$2:$T$7793,MATCH(Data!$A5118,Mapping!$B$3:$B$7793,0),MATCH(Data!$H$1,Mapping!$B$2:$T$2,0))</f>
        <v>Standard Class</v>
      </c>
      <c r="I5118" t="str">
        <f>INDEX(Mapping!$B$2:$T$7793,MATCH(Data!$A5118,Mapping!$B$3:$B$7793,0),MATCH(Data!$I$1,Mapping!$B$2:$T$2,0))</f>
        <v>Home Office</v>
      </c>
      <c r="J5118">
        <f>VLOOKUP($A5118,Mapping!$X$3:$Y$7793,2,0)</f>
        <v>60653</v>
      </c>
      <c r="K5118" t="str">
        <f>VLOOKUP($J5118,Mapping!$AB$3:$AC$475,2,0)</f>
        <v>Hialeah</v>
      </c>
      <c r="L5118" t="str">
        <f>VLOOKUP($K5118,Mapping!$AF$3:$AG$475,2,0)</f>
        <v>Florida</v>
      </c>
      <c r="M5118" t="str">
        <f>VLOOKUP($L5118,Mapping!$AI$3:$AJ$48,2,0)</f>
        <v>United States</v>
      </c>
      <c r="N5118" t="str">
        <f>VLOOKUP($L5118,Mapping!$AI$3:$AK$48,3,0)</f>
        <v>South</v>
      </c>
      <c r="O5118" t="str">
        <f>VLOOKUP(Table1[[#This Row],[Column1]],Mapping!$AM$8:$AN$11,2,0)</f>
        <v>Office Supplies</v>
      </c>
      <c r="P5118" t="str">
        <f>VLOOKUP(Table1[[#This Row],[Column3]],Mapping!$AP$5:$AQ$22,2,0)</f>
        <v>Binders</v>
      </c>
      <c r="Q5118">
        <v>3.0359999999999996</v>
      </c>
      <c r="R5118">
        <v>3</v>
      </c>
      <c r="S5118">
        <v>-5.0094000000000012</v>
      </c>
    </row>
    <row r="5119" spans="1:19" x14ac:dyDescent="0.35">
      <c r="A5119">
        <v>1892</v>
      </c>
      <c r="B5119" t="s">
        <v>2092</v>
      </c>
      <c r="C5119" t="s">
        <v>1572</v>
      </c>
      <c r="D5119" t="str">
        <f>MID(Table1[[#This Row],[Product ID]],5,2)</f>
        <v>FU</v>
      </c>
      <c r="E5119" t="str">
        <f>LEFT(Table1[[#This Row],[Product ID]],3)</f>
        <v>FUR</v>
      </c>
      <c r="F5119" s="10" t="e">
        <f>VLOOKUP(Table1[[#This Row],[Order ID]],Mapping!H5119:J12910,3,0)</f>
        <v>#N/A</v>
      </c>
      <c r="G5119" s="10" t="e">
        <f>VLOOKUP(Table1[[#This Row],[Order ID]],Mapping!H5119:K12910,4,0)</f>
        <v>#N/A</v>
      </c>
      <c r="H5119" t="str">
        <f>INDEX(Mapping!$B$2:$T$7793,MATCH(Data!$A5119,Mapping!$B$3:$B$7793,0),MATCH(Data!$H$1,Mapping!$B$2:$T$2,0))</f>
        <v>Standard Class</v>
      </c>
      <c r="I5119" t="str">
        <f>INDEX(Mapping!$B$2:$T$7793,MATCH(Data!$A5119,Mapping!$B$3:$B$7793,0),MATCH(Data!$I$1,Mapping!$B$2:$T$2,0))</f>
        <v>Consumer</v>
      </c>
      <c r="J5119">
        <f>VLOOKUP($A5119,Mapping!$X$3:$Y$7793,2,0)</f>
        <v>94122</v>
      </c>
      <c r="K5119" t="str">
        <f>VLOOKUP($J5119,Mapping!$AB$3:$AC$475,2,0)</f>
        <v>Urbandale</v>
      </c>
      <c r="L5119" t="str">
        <f>VLOOKUP($K5119,Mapping!$AF$3:$AG$475,2,0)</f>
        <v>Iowa</v>
      </c>
      <c r="M5119" t="str">
        <f>VLOOKUP($L5119,Mapping!$AI$3:$AJ$48,2,0)</f>
        <v>United States</v>
      </c>
      <c r="N5119" t="str">
        <f>VLOOKUP($L5119,Mapping!$AI$3:$AK$48,3,0)</f>
        <v>Central</v>
      </c>
      <c r="O5119" t="str">
        <f>VLOOKUP(Table1[[#This Row],[Column1]],Mapping!$AM$8:$AN$11,2,0)</f>
        <v>Furniture</v>
      </c>
      <c r="P5119" t="str">
        <f>VLOOKUP(Table1[[#This Row],[Column3]],Mapping!$AP$5:$AQ$22,2,0)</f>
        <v>Furnishings</v>
      </c>
      <c r="Q5119">
        <v>211.84</v>
      </c>
      <c r="R5119">
        <v>8</v>
      </c>
      <c r="S5119">
        <v>76.262399999999985</v>
      </c>
    </row>
    <row r="5120" spans="1:19" x14ac:dyDescent="0.35">
      <c r="A5120">
        <v>4471</v>
      </c>
      <c r="B5120" t="s">
        <v>3897</v>
      </c>
      <c r="C5120" t="s">
        <v>2255</v>
      </c>
      <c r="D5120" t="str">
        <f>MID(Table1[[#This Row],[Product ID]],5,2)</f>
        <v>BI</v>
      </c>
      <c r="E5120" t="str">
        <f>LEFT(Table1[[#This Row],[Product ID]],3)</f>
        <v>OFF</v>
      </c>
      <c r="F5120" s="10" t="e">
        <f>VLOOKUP(Table1[[#This Row],[Order ID]],Mapping!H5120:J12911,3,0)</f>
        <v>#N/A</v>
      </c>
      <c r="G5120" s="10" t="e">
        <f>VLOOKUP(Table1[[#This Row],[Order ID]],Mapping!H5120:K12911,4,0)</f>
        <v>#N/A</v>
      </c>
      <c r="H5120" t="str">
        <f>INDEX(Mapping!$B$2:$T$7793,MATCH(Data!$A5120,Mapping!$B$3:$B$7793,0),MATCH(Data!$H$1,Mapping!$B$2:$T$2,0))</f>
        <v>Standard Class</v>
      </c>
      <c r="I5120" t="str">
        <f>INDEX(Mapping!$B$2:$T$7793,MATCH(Data!$A5120,Mapping!$B$3:$B$7793,0),MATCH(Data!$I$1,Mapping!$B$2:$T$2,0))</f>
        <v>Consumer</v>
      </c>
      <c r="J5120">
        <f>VLOOKUP($A5120,Mapping!$X$3:$Y$7793,2,0)</f>
        <v>94109</v>
      </c>
      <c r="K5120" t="str">
        <f>VLOOKUP($J5120,Mapping!$AB$3:$AC$475,2,0)</f>
        <v>Fremont</v>
      </c>
      <c r="L5120" t="str">
        <f>VLOOKUP($K5120,Mapping!$AF$3:$AG$475,2,0)</f>
        <v>Nebraska</v>
      </c>
      <c r="M5120" t="str">
        <f>VLOOKUP($L5120,Mapping!$AI$3:$AJ$48,2,0)</f>
        <v>United States</v>
      </c>
      <c r="N5120" t="str">
        <f>VLOOKUP($L5120,Mapping!$AI$3:$AK$48,3,0)</f>
        <v>Central</v>
      </c>
      <c r="O5120" t="str">
        <f>VLOOKUP(Table1[[#This Row],[Column1]],Mapping!$AM$8:$AN$11,2,0)</f>
        <v>Office Supplies</v>
      </c>
      <c r="P5120" t="str">
        <f>VLOOKUP(Table1[[#This Row],[Column3]],Mapping!$AP$5:$AQ$22,2,0)</f>
        <v>Binders</v>
      </c>
      <c r="Q5120">
        <v>38.376000000000005</v>
      </c>
      <c r="R5120">
        <v>3</v>
      </c>
      <c r="S5120">
        <v>13.4316</v>
      </c>
    </row>
    <row r="5121" spans="1:19" x14ac:dyDescent="0.35">
      <c r="A5121">
        <v>5316</v>
      </c>
      <c r="B5121" t="s">
        <v>4377</v>
      </c>
      <c r="C5121" t="s">
        <v>4378</v>
      </c>
      <c r="D5121" t="str">
        <f>MID(Table1[[#This Row],[Product ID]],5,2)</f>
        <v>MA</v>
      </c>
      <c r="E5121" t="str">
        <f>LEFT(Table1[[#This Row],[Product ID]],3)</f>
        <v>TEC</v>
      </c>
      <c r="F5121" s="10">
        <f>VLOOKUP(Table1[[#This Row],[Order ID]],Mapping!H5121:J12912,3,0)</f>
        <v>41897</v>
      </c>
      <c r="G5121" s="10">
        <f>VLOOKUP(Table1[[#This Row],[Order ID]],Mapping!H5121:K12912,4,0)</f>
        <v>41898</v>
      </c>
      <c r="H5121" t="str">
        <f>INDEX(Mapping!$B$2:$T$7793,MATCH(Data!$A5121,Mapping!$B$3:$B$7793,0),MATCH(Data!$H$1,Mapping!$B$2:$T$2,0))</f>
        <v>First Class</v>
      </c>
      <c r="I5121" t="str">
        <f>INDEX(Mapping!$B$2:$T$7793,MATCH(Data!$A5121,Mapping!$B$3:$B$7793,0),MATCH(Data!$I$1,Mapping!$B$2:$T$2,0))</f>
        <v>Consumer</v>
      </c>
      <c r="J5121">
        <f>VLOOKUP($A5121,Mapping!$X$3:$Y$7793,2,0)</f>
        <v>19140</v>
      </c>
      <c r="K5121" t="str">
        <f>VLOOKUP($J5121,Mapping!$AB$3:$AC$475,2,0)</f>
        <v>Orem</v>
      </c>
      <c r="L5121" t="str">
        <f>VLOOKUP($K5121,Mapping!$AF$3:$AG$475,2,0)</f>
        <v>Utah</v>
      </c>
      <c r="M5121" t="str">
        <f>VLOOKUP($L5121,Mapping!$AI$3:$AJ$48,2,0)</f>
        <v>United States</v>
      </c>
      <c r="N5121" t="str">
        <f>VLOOKUP($L5121,Mapping!$AI$3:$AK$48,3,0)</f>
        <v>West</v>
      </c>
      <c r="O5121" t="str">
        <f>VLOOKUP(Table1[[#This Row],[Column1]],Mapping!$AM$8:$AN$11,2,0)</f>
        <v>Technology</v>
      </c>
      <c r="P5121" t="str">
        <f>VLOOKUP(Table1[[#This Row],[Column3]],Mapping!$AP$5:$AQ$22,2,0)</f>
        <v>Machines</v>
      </c>
      <c r="Q5121">
        <v>12.585000000000003</v>
      </c>
      <c r="R5121">
        <v>1</v>
      </c>
      <c r="S5121">
        <v>-18.038499999999996</v>
      </c>
    </row>
    <row r="5122" spans="1:19" x14ac:dyDescent="0.35">
      <c r="A5122">
        <v>5317</v>
      </c>
      <c r="B5122" t="s">
        <v>4377</v>
      </c>
      <c r="C5122" t="s">
        <v>476</v>
      </c>
      <c r="D5122" t="str">
        <f>MID(Table1[[#This Row],[Product ID]],5,2)</f>
        <v>CH</v>
      </c>
      <c r="E5122" t="str">
        <f>LEFT(Table1[[#This Row],[Product ID]],3)</f>
        <v>FUR</v>
      </c>
      <c r="F5122" s="10">
        <f>VLOOKUP(Table1[[#This Row],[Order ID]],Mapping!H5122:J12913,3,0)</f>
        <v>41897</v>
      </c>
      <c r="G5122" s="10">
        <f>VLOOKUP(Table1[[#This Row],[Order ID]],Mapping!H5122:K12913,4,0)</f>
        <v>41898</v>
      </c>
      <c r="H5122" t="str">
        <f>INDEX(Mapping!$B$2:$T$7793,MATCH(Data!$A5122,Mapping!$B$3:$B$7793,0),MATCH(Data!$H$1,Mapping!$B$2:$T$2,0))</f>
        <v>First Class</v>
      </c>
      <c r="I5122" t="str">
        <f>INDEX(Mapping!$B$2:$T$7793,MATCH(Data!$A5122,Mapping!$B$3:$B$7793,0),MATCH(Data!$I$1,Mapping!$B$2:$T$2,0))</f>
        <v>Consumer</v>
      </c>
      <c r="J5122">
        <f>VLOOKUP($A5122,Mapping!$X$3:$Y$7793,2,0)</f>
        <v>19140</v>
      </c>
      <c r="K5122" t="str">
        <f>VLOOKUP($J5122,Mapping!$AB$3:$AC$475,2,0)</f>
        <v>Orem</v>
      </c>
      <c r="L5122" t="str">
        <f>VLOOKUP($K5122,Mapping!$AF$3:$AG$475,2,0)</f>
        <v>Utah</v>
      </c>
      <c r="M5122" t="str">
        <f>VLOOKUP($L5122,Mapping!$AI$3:$AJ$48,2,0)</f>
        <v>United States</v>
      </c>
      <c r="N5122" t="str">
        <f>VLOOKUP($L5122,Mapping!$AI$3:$AK$48,3,0)</f>
        <v>West</v>
      </c>
      <c r="O5122" t="str">
        <f>VLOOKUP(Table1[[#This Row],[Column1]],Mapping!$AM$8:$AN$11,2,0)</f>
        <v>Furniture</v>
      </c>
      <c r="P5122" t="str">
        <f>VLOOKUP(Table1[[#This Row],[Column3]],Mapping!$AP$5:$AQ$22,2,0)</f>
        <v>Chairs</v>
      </c>
      <c r="Q5122">
        <v>113.372</v>
      </c>
      <c r="R5122">
        <v>2</v>
      </c>
      <c r="S5122">
        <v>-29.152799999999992</v>
      </c>
    </row>
    <row r="5123" spans="1:19" x14ac:dyDescent="0.35">
      <c r="A5123">
        <v>5319</v>
      </c>
      <c r="B5123" t="s">
        <v>4377</v>
      </c>
      <c r="C5123" t="s">
        <v>4379</v>
      </c>
      <c r="D5123" t="str">
        <f>MID(Table1[[#This Row],[Product ID]],5,2)</f>
        <v>FU</v>
      </c>
      <c r="E5123" t="str">
        <f>LEFT(Table1[[#This Row],[Product ID]],3)</f>
        <v>FUR</v>
      </c>
      <c r="F5123" s="10">
        <f>VLOOKUP(Table1[[#This Row],[Order ID]],Mapping!H5123:J12914,3,0)</f>
        <v>41897</v>
      </c>
      <c r="G5123" s="10">
        <f>VLOOKUP(Table1[[#This Row],[Order ID]],Mapping!H5123:K12914,4,0)</f>
        <v>41898</v>
      </c>
      <c r="H5123" t="str">
        <f>INDEX(Mapping!$B$2:$T$7793,MATCH(Data!$A5123,Mapping!$B$3:$B$7793,0),MATCH(Data!$H$1,Mapping!$B$2:$T$2,0))</f>
        <v>First Class</v>
      </c>
      <c r="I5123" t="str">
        <f>INDEX(Mapping!$B$2:$T$7793,MATCH(Data!$A5123,Mapping!$B$3:$B$7793,0),MATCH(Data!$I$1,Mapping!$B$2:$T$2,0))</f>
        <v>Consumer</v>
      </c>
      <c r="J5123">
        <f>VLOOKUP($A5123,Mapping!$X$3:$Y$7793,2,0)</f>
        <v>19140</v>
      </c>
      <c r="K5123" t="str">
        <f>VLOOKUP($J5123,Mapping!$AB$3:$AC$475,2,0)</f>
        <v>Orem</v>
      </c>
      <c r="L5123" t="str">
        <f>VLOOKUP($K5123,Mapping!$AF$3:$AG$475,2,0)</f>
        <v>Utah</v>
      </c>
      <c r="M5123" t="str">
        <f>VLOOKUP($L5123,Mapping!$AI$3:$AJ$48,2,0)</f>
        <v>United States</v>
      </c>
      <c r="N5123" t="str">
        <f>VLOOKUP($L5123,Mapping!$AI$3:$AK$48,3,0)</f>
        <v>West</v>
      </c>
      <c r="O5123" t="str">
        <f>VLOOKUP(Table1[[#This Row],[Column1]],Mapping!$AM$8:$AN$11,2,0)</f>
        <v>Furniture</v>
      </c>
      <c r="P5123" t="str">
        <f>VLOOKUP(Table1[[#This Row],[Column3]],Mapping!$AP$5:$AQ$22,2,0)</f>
        <v>Furnishings</v>
      </c>
      <c r="Q5123">
        <v>127.93599999999999</v>
      </c>
      <c r="R5123">
        <v>8</v>
      </c>
      <c r="S5123">
        <v>4.7975999999999992</v>
      </c>
    </row>
    <row r="5124" spans="1:19" x14ac:dyDescent="0.35">
      <c r="A5124">
        <v>5320</v>
      </c>
      <c r="B5124" t="s">
        <v>4377</v>
      </c>
      <c r="C5124" t="s">
        <v>415</v>
      </c>
      <c r="D5124" t="str">
        <f>MID(Table1[[#This Row],[Product ID]],5,2)</f>
        <v>MA</v>
      </c>
      <c r="E5124" t="str">
        <f>LEFT(Table1[[#This Row],[Product ID]],3)</f>
        <v>TEC</v>
      </c>
      <c r="F5124" s="10">
        <f>VLOOKUP(Table1[[#This Row],[Order ID]],Mapping!H5124:J12915,3,0)</f>
        <v>41897</v>
      </c>
      <c r="G5124" s="10">
        <f>VLOOKUP(Table1[[#This Row],[Order ID]],Mapping!H5124:K12915,4,0)</f>
        <v>41898</v>
      </c>
      <c r="H5124" t="str">
        <f>INDEX(Mapping!$B$2:$T$7793,MATCH(Data!$A5124,Mapping!$B$3:$B$7793,0),MATCH(Data!$H$1,Mapping!$B$2:$T$2,0))</f>
        <v>First Class</v>
      </c>
      <c r="I5124" t="str">
        <f>INDEX(Mapping!$B$2:$T$7793,MATCH(Data!$A5124,Mapping!$B$3:$B$7793,0),MATCH(Data!$I$1,Mapping!$B$2:$T$2,0))</f>
        <v>Consumer</v>
      </c>
      <c r="J5124">
        <f>VLOOKUP($A5124,Mapping!$X$3:$Y$7793,2,0)</f>
        <v>19140</v>
      </c>
      <c r="K5124" t="str">
        <f>VLOOKUP($J5124,Mapping!$AB$3:$AC$475,2,0)</f>
        <v>Orem</v>
      </c>
      <c r="L5124" t="str">
        <f>VLOOKUP($K5124,Mapping!$AF$3:$AG$475,2,0)</f>
        <v>Utah</v>
      </c>
      <c r="M5124" t="str">
        <f>VLOOKUP($L5124,Mapping!$AI$3:$AJ$48,2,0)</f>
        <v>United States</v>
      </c>
      <c r="N5124" t="str">
        <f>VLOOKUP($L5124,Mapping!$AI$3:$AK$48,3,0)</f>
        <v>West</v>
      </c>
      <c r="O5124" t="str">
        <f>VLOOKUP(Table1[[#This Row],[Column1]],Mapping!$AM$8:$AN$11,2,0)</f>
        <v>Technology</v>
      </c>
      <c r="P5124" t="str">
        <f>VLOOKUP(Table1[[#This Row],[Column3]],Mapping!$AP$5:$AQ$22,2,0)</f>
        <v>Machines</v>
      </c>
      <c r="Q5124">
        <v>241.17000000000002</v>
      </c>
      <c r="R5124">
        <v>2</v>
      </c>
      <c r="S5124">
        <v>-168.8189999999999</v>
      </c>
    </row>
    <row r="5125" spans="1:19" x14ac:dyDescent="0.35">
      <c r="A5125">
        <v>6525</v>
      </c>
      <c r="B5125" t="s">
        <v>5048</v>
      </c>
      <c r="C5125" t="s">
        <v>2332</v>
      </c>
      <c r="D5125" t="str">
        <f>MID(Table1[[#This Row],[Product ID]],5,2)</f>
        <v>AP</v>
      </c>
      <c r="E5125" t="str">
        <f>LEFT(Table1[[#This Row],[Product ID]],3)</f>
        <v>OFF</v>
      </c>
      <c r="F5125" s="10">
        <f>VLOOKUP(Table1[[#This Row],[Order ID]],Mapping!H5125:J12916,3,0)</f>
        <v>41720</v>
      </c>
      <c r="G5125" s="10">
        <f>VLOOKUP(Table1[[#This Row],[Order ID]],Mapping!H5125:K12916,4,0)</f>
        <v>41726</v>
      </c>
      <c r="H5125" t="str">
        <f>INDEX(Mapping!$B$2:$T$7793,MATCH(Data!$A5125,Mapping!$B$3:$B$7793,0),MATCH(Data!$H$1,Mapping!$B$2:$T$2,0))</f>
        <v>Standard Class</v>
      </c>
      <c r="I5125" t="str">
        <f>INDEX(Mapping!$B$2:$T$7793,MATCH(Data!$A5125,Mapping!$B$3:$B$7793,0),MATCH(Data!$I$1,Mapping!$B$2:$T$2,0))</f>
        <v>Home Office</v>
      </c>
      <c r="J5125">
        <f>VLOOKUP($A5125,Mapping!$X$3:$Y$7793,2,0)</f>
        <v>33068</v>
      </c>
      <c r="K5125" t="str">
        <f>VLOOKUP($J5125,Mapping!$AB$3:$AC$475,2,0)</f>
        <v>Conroe</v>
      </c>
      <c r="L5125" t="str">
        <f>VLOOKUP($K5125,Mapping!$AF$3:$AG$475,2,0)</f>
        <v>Texas</v>
      </c>
      <c r="M5125" t="str">
        <f>VLOOKUP($L5125,Mapping!$AI$3:$AJ$48,2,0)</f>
        <v>United States</v>
      </c>
      <c r="N5125" t="str">
        <f>VLOOKUP($L5125,Mapping!$AI$3:$AK$48,3,0)</f>
        <v>Central</v>
      </c>
      <c r="O5125" t="str">
        <f>VLOOKUP(Table1[[#This Row],[Column1]],Mapping!$AM$8:$AN$11,2,0)</f>
        <v>Office Supplies</v>
      </c>
      <c r="P5125" t="str">
        <f>VLOOKUP(Table1[[#This Row],[Column3]],Mapping!$AP$5:$AQ$22,2,0)</f>
        <v>Appliances</v>
      </c>
      <c r="Q5125">
        <v>64.384</v>
      </c>
      <c r="R5125">
        <v>1</v>
      </c>
      <c r="S5125">
        <v>8.0479999999999983</v>
      </c>
    </row>
    <row r="5126" spans="1:19" x14ac:dyDescent="0.35">
      <c r="A5126">
        <v>5665</v>
      </c>
      <c r="B5126" t="s">
        <v>4582</v>
      </c>
      <c r="C5126" t="s">
        <v>4583</v>
      </c>
      <c r="D5126" t="str">
        <f>MID(Table1[[#This Row],[Product ID]],5,2)</f>
        <v>PH</v>
      </c>
      <c r="E5126" t="str">
        <f>LEFT(Table1[[#This Row],[Product ID]],3)</f>
        <v>TEC</v>
      </c>
      <c r="F5126" s="10">
        <f>VLOOKUP(Table1[[#This Row],[Order ID]],Mapping!H5126:J12917,3,0)</f>
        <v>41935</v>
      </c>
      <c r="G5126" s="10">
        <f>VLOOKUP(Table1[[#This Row],[Order ID]],Mapping!H5126:K12917,4,0)</f>
        <v>41941</v>
      </c>
      <c r="H5126" t="str">
        <f>INDEX(Mapping!$B$2:$T$7793,MATCH(Data!$A5126,Mapping!$B$3:$B$7793,0),MATCH(Data!$H$1,Mapping!$B$2:$T$2,0))</f>
        <v>Second Class</v>
      </c>
      <c r="I5126" t="str">
        <f>INDEX(Mapping!$B$2:$T$7793,MATCH(Data!$A5126,Mapping!$B$3:$B$7793,0),MATCH(Data!$I$1,Mapping!$B$2:$T$2,0))</f>
        <v>Corporate</v>
      </c>
      <c r="J5126">
        <f>VLOOKUP($A5126,Mapping!$X$3:$Y$7793,2,0)</f>
        <v>19134</v>
      </c>
      <c r="K5126" t="str">
        <f>VLOOKUP($J5126,Mapping!$AB$3:$AC$475,2,0)</f>
        <v>Detroit</v>
      </c>
      <c r="L5126" t="str">
        <f>VLOOKUP($K5126,Mapping!$AF$3:$AG$475,2,0)</f>
        <v>Michigan</v>
      </c>
      <c r="M5126" t="str">
        <f>VLOOKUP($L5126,Mapping!$AI$3:$AJ$48,2,0)</f>
        <v>United States</v>
      </c>
      <c r="N5126" t="str">
        <f>VLOOKUP($L5126,Mapping!$AI$3:$AK$48,3,0)</f>
        <v>Central</v>
      </c>
      <c r="O5126" t="str">
        <f>VLOOKUP(Table1[[#This Row],[Column1]],Mapping!$AM$8:$AN$11,2,0)</f>
        <v>Technology</v>
      </c>
      <c r="P5126" t="str">
        <f>VLOOKUP(Table1[[#This Row],[Column3]],Mapping!$AP$5:$AQ$22,2,0)</f>
        <v>Phones</v>
      </c>
      <c r="Q5126">
        <v>32.700000000000003</v>
      </c>
      <c r="R5126">
        <v>5</v>
      </c>
      <c r="S5126">
        <v>-6.5399999999999991</v>
      </c>
    </row>
    <row r="5127" spans="1:19" x14ac:dyDescent="0.35">
      <c r="A5127">
        <v>5666</v>
      </c>
      <c r="B5127" t="s">
        <v>4582</v>
      </c>
      <c r="C5127" t="s">
        <v>3206</v>
      </c>
      <c r="D5127" t="str">
        <f>MID(Table1[[#This Row],[Product ID]],5,2)</f>
        <v>EN</v>
      </c>
      <c r="E5127" t="str">
        <f>LEFT(Table1[[#This Row],[Product ID]],3)</f>
        <v>OFF</v>
      </c>
      <c r="F5127" s="10">
        <f>VLOOKUP(Table1[[#This Row],[Order ID]],Mapping!H5127:J12918,3,0)</f>
        <v>41935</v>
      </c>
      <c r="G5127" s="10">
        <f>VLOOKUP(Table1[[#This Row],[Order ID]],Mapping!H5127:K12918,4,0)</f>
        <v>41941</v>
      </c>
      <c r="H5127" t="str">
        <f>INDEX(Mapping!$B$2:$T$7793,MATCH(Data!$A5127,Mapping!$B$3:$B$7793,0),MATCH(Data!$H$1,Mapping!$B$2:$T$2,0))</f>
        <v>Standard Class</v>
      </c>
      <c r="I5127" t="str">
        <f>INDEX(Mapping!$B$2:$T$7793,MATCH(Data!$A5127,Mapping!$B$3:$B$7793,0),MATCH(Data!$I$1,Mapping!$B$2:$T$2,0))</f>
        <v>Corporate</v>
      </c>
      <c r="J5127">
        <f>VLOOKUP($A5127,Mapping!$X$3:$Y$7793,2,0)</f>
        <v>19134</v>
      </c>
      <c r="K5127" t="str">
        <f>VLOOKUP($J5127,Mapping!$AB$3:$AC$475,2,0)</f>
        <v>Detroit</v>
      </c>
      <c r="L5127" t="str">
        <f>VLOOKUP($K5127,Mapping!$AF$3:$AG$475,2,0)</f>
        <v>Michigan</v>
      </c>
      <c r="M5127" t="str">
        <f>VLOOKUP($L5127,Mapping!$AI$3:$AJ$48,2,0)</f>
        <v>United States</v>
      </c>
      <c r="N5127" t="str">
        <f>VLOOKUP($L5127,Mapping!$AI$3:$AK$48,3,0)</f>
        <v>Central</v>
      </c>
      <c r="O5127" t="str">
        <f>VLOOKUP(Table1[[#This Row],[Column1]],Mapping!$AM$8:$AN$11,2,0)</f>
        <v>Office Supplies</v>
      </c>
      <c r="P5127" t="str">
        <f>VLOOKUP(Table1[[#This Row],[Column3]],Mapping!$AP$5:$AQ$22,2,0)</f>
        <v>Envelopes</v>
      </c>
      <c r="Q5127">
        <v>31.680000000000003</v>
      </c>
      <c r="R5127">
        <v>4</v>
      </c>
      <c r="S5127">
        <v>11.087999999999997</v>
      </c>
    </row>
    <row r="5128" spans="1:19" x14ac:dyDescent="0.35">
      <c r="A5128">
        <v>2115</v>
      </c>
      <c r="B5128" t="s">
        <v>2274</v>
      </c>
      <c r="C5128" t="s">
        <v>1352</v>
      </c>
      <c r="D5128" t="str">
        <f>MID(Table1[[#This Row],[Product ID]],5,2)</f>
        <v>BI</v>
      </c>
      <c r="E5128" t="str">
        <f>LEFT(Table1[[#This Row],[Product ID]],3)</f>
        <v>OFF</v>
      </c>
      <c r="F5128" s="10" t="e">
        <f>VLOOKUP(Table1[[#This Row],[Order ID]],Mapping!H5128:J12919,3,0)</f>
        <v>#N/A</v>
      </c>
      <c r="G5128" s="10" t="e">
        <f>VLOOKUP(Table1[[#This Row],[Order ID]],Mapping!H5128:K12919,4,0)</f>
        <v>#N/A</v>
      </c>
      <c r="H5128" t="str">
        <f>INDEX(Mapping!$B$2:$T$7793,MATCH(Data!$A5128,Mapping!$B$3:$B$7793,0),MATCH(Data!$H$1,Mapping!$B$2:$T$2,0))</f>
        <v>First Class</v>
      </c>
      <c r="I5128" t="str">
        <f>INDEX(Mapping!$B$2:$T$7793,MATCH(Data!$A5128,Mapping!$B$3:$B$7793,0),MATCH(Data!$I$1,Mapping!$B$2:$T$2,0))</f>
        <v>Consumer</v>
      </c>
      <c r="J5128">
        <f>VLOOKUP($A5128,Mapping!$X$3:$Y$7793,2,0)</f>
        <v>19134</v>
      </c>
      <c r="K5128" t="str">
        <f>VLOOKUP($J5128,Mapping!$AB$3:$AC$475,2,0)</f>
        <v>Detroit</v>
      </c>
      <c r="L5128" t="str">
        <f>VLOOKUP($K5128,Mapping!$AF$3:$AG$475,2,0)</f>
        <v>Michigan</v>
      </c>
      <c r="M5128" t="str">
        <f>VLOOKUP($L5128,Mapping!$AI$3:$AJ$48,2,0)</f>
        <v>United States</v>
      </c>
      <c r="N5128" t="str">
        <f>VLOOKUP($L5128,Mapping!$AI$3:$AK$48,3,0)</f>
        <v>Central</v>
      </c>
      <c r="O5128" t="str">
        <f>VLOOKUP(Table1[[#This Row],[Column1]],Mapping!$AM$8:$AN$11,2,0)</f>
        <v>Office Supplies</v>
      </c>
      <c r="P5128" t="str">
        <f>VLOOKUP(Table1[[#This Row],[Column3]],Mapping!$AP$5:$AQ$22,2,0)</f>
        <v>Binders</v>
      </c>
      <c r="Q5128">
        <v>5.3460000000000019</v>
      </c>
      <c r="R5128">
        <v>3</v>
      </c>
      <c r="S5128">
        <v>-4.4550000000000001</v>
      </c>
    </row>
    <row r="5129" spans="1:19" x14ac:dyDescent="0.35">
      <c r="A5129">
        <v>6994</v>
      </c>
      <c r="B5129" t="s">
        <v>5324</v>
      </c>
      <c r="C5129" t="s">
        <v>1850</v>
      </c>
      <c r="D5129" t="str">
        <f>MID(Table1[[#This Row],[Product ID]],5,2)</f>
        <v>PA</v>
      </c>
      <c r="E5129" t="str">
        <f>LEFT(Table1[[#This Row],[Product ID]],3)</f>
        <v>OFF</v>
      </c>
      <c r="F5129" s="10">
        <f>VLOOKUP(Table1[[#This Row],[Order ID]],Mapping!H5129:J12920,3,0)</f>
        <v>41967</v>
      </c>
      <c r="G5129" s="10">
        <f>VLOOKUP(Table1[[#This Row],[Order ID]],Mapping!H5129:K12920,4,0)</f>
        <v>41970</v>
      </c>
      <c r="H5129" t="str">
        <f>INDEX(Mapping!$B$2:$T$7793,MATCH(Data!$A5129,Mapping!$B$3:$B$7793,0),MATCH(Data!$H$1,Mapping!$B$2:$T$2,0))</f>
        <v>Second Class</v>
      </c>
      <c r="I5129" t="str">
        <f>INDEX(Mapping!$B$2:$T$7793,MATCH(Data!$A5129,Mapping!$B$3:$B$7793,0),MATCH(Data!$I$1,Mapping!$B$2:$T$2,0))</f>
        <v>Consumer</v>
      </c>
      <c r="J5129">
        <f>VLOOKUP($A5129,Mapping!$X$3:$Y$7793,2,0)</f>
        <v>75220</v>
      </c>
      <c r="K5129" t="str">
        <f>VLOOKUP($J5129,Mapping!$AB$3:$AC$475,2,0)</f>
        <v>Colorado Springs</v>
      </c>
      <c r="L5129" t="str">
        <f>VLOOKUP($K5129,Mapping!$AF$3:$AG$475,2,0)</f>
        <v>Colorado</v>
      </c>
      <c r="M5129" t="str">
        <f>VLOOKUP($L5129,Mapping!$AI$3:$AJ$48,2,0)</f>
        <v>United States</v>
      </c>
      <c r="N5129" t="str">
        <f>VLOOKUP($L5129,Mapping!$AI$3:$AK$48,3,0)</f>
        <v>West</v>
      </c>
      <c r="O5129" t="str">
        <f>VLOOKUP(Table1[[#This Row],[Column1]],Mapping!$AM$8:$AN$11,2,0)</f>
        <v>Office Supplies</v>
      </c>
      <c r="P5129" t="str">
        <f>VLOOKUP(Table1[[#This Row],[Column3]],Mapping!$AP$5:$AQ$22,2,0)</f>
        <v>Paper</v>
      </c>
      <c r="Q5129">
        <v>36.288000000000011</v>
      </c>
      <c r="R5129">
        <v>7</v>
      </c>
      <c r="S5129">
        <v>12.700800000000001</v>
      </c>
    </row>
    <row r="5130" spans="1:19" x14ac:dyDescent="0.35">
      <c r="A5130">
        <v>6995</v>
      </c>
      <c r="B5130" t="s">
        <v>5324</v>
      </c>
      <c r="C5130" t="s">
        <v>3010</v>
      </c>
      <c r="D5130" t="str">
        <f>MID(Table1[[#This Row],[Product ID]],5,2)</f>
        <v>PA</v>
      </c>
      <c r="E5130" t="str">
        <f>LEFT(Table1[[#This Row],[Product ID]],3)</f>
        <v>OFF</v>
      </c>
      <c r="F5130" s="10">
        <f>VLOOKUP(Table1[[#This Row],[Order ID]],Mapping!H5130:J12921,3,0)</f>
        <v>41967</v>
      </c>
      <c r="G5130" s="10">
        <f>VLOOKUP(Table1[[#This Row],[Order ID]],Mapping!H5130:K12921,4,0)</f>
        <v>41970</v>
      </c>
      <c r="H5130" t="str">
        <f>INDEX(Mapping!$B$2:$T$7793,MATCH(Data!$A5130,Mapping!$B$3:$B$7793,0),MATCH(Data!$H$1,Mapping!$B$2:$T$2,0))</f>
        <v>First Class</v>
      </c>
      <c r="I5130" t="str">
        <f>INDEX(Mapping!$B$2:$T$7793,MATCH(Data!$A5130,Mapping!$B$3:$B$7793,0),MATCH(Data!$I$1,Mapping!$B$2:$T$2,0))</f>
        <v>Corporate</v>
      </c>
      <c r="J5130">
        <f>VLOOKUP($A5130,Mapping!$X$3:$Y$7793,2,0)</f>
        <v>75220</v>
      </c>
      <c r="K5130" t="str">
        <f>VLOOKUP($J5130,Mapping!$AB$3:$AC$475,2,0)</f>
        <v>Colorado Springs</v>
      </c>
      <c r="L5130" t="str">
        <f>VLOOKUP($K5130,Mapping!$AF$3:$AG$475,2,0)</f>
        <v>Colorado</v>
      </c>
      <c r="M5130" t="str">
        <f>VLOOKUP($L5130,Mapping!$AI$3:$AJ$48,2,0)</f>
        <v>United States</v>
      </c>
      <c r="N5130" t="str">
        <f>VLOOKUP($L5130,Mapping!$AI$3:$AK$48,3,0)</f>
        <v>West</v>
      </c>
      <c r="O5130" t="str">
        <f>VLOOKUP(Table1[[#This Row],[Column1]],Mapping!$AM$8:$AN$11,2,0)</f>
        <v>Office Supplies</v>
      </c>
      <c r="P5130" t="str">
        <f>VLOOKUP(Table1[[#This Row],[Column3]],Mapping!$AP$5:$AQ$22,2,0)</f>
        <v>Paper</v>
      </c>
      <c r="Q5130">
        <v>78.304000000000002</v>
      </c>
      <c r="R5130">
        <v>2</v>
      </c>
      <c r="S5130">
        <v>29.363999999999997</v>
      </c>
    </row>
    <row r="5131" spans="1:19" x14ac:dyDescent="0.35">
      <c r="A5131">
        <v>6996</v>
      </c>
      <c r="B5131" t="s">
        <v>5324</v>
      </c>
      <c r="C5131" t="s">
        <v>1315</v>
      </c>
      <c r="D5131" t="str">
        <f>MID(Table1[[#This Row],[Product ID]],5,2)</f>
        <v>TA</v>
      </c>
      <c r="E5131" t="str">
        <f>LEFT(Table1[[#This Row],[Product ID]],3)</f>
        <v>FUR</v>
      </c>
      <c r="F5131" s="10">
        <f>VLOOKUP(Table1[[#This Row],[Order ID]],Mapping!H5131:J12922,3,0)</f>
        <v>41967</v>
      </c>
      <c r="G5131" s="10">
        <f>VLOOKUP(Table1[[#This Row],[Order ID]],Mapping!H5131:K12922,4,0)</f>
        <v>41970</v>
      </c>
      <c r="H5131" t="str">
        <f>INDEX(Mapping!$B$2:$T$7793,MATCH(Data!$A5131,Mapping!$B$3:$B$7793,0),MATCH(Data!$H$1,Mapping!$B$2:$T$2,0))</f>
        <v>First Class</v>
      </c>
      <c r="I5131" t="str">
        <f>INDEX(Mapping!$B$2:$T$7793,MATCH(Data!$A5131,Mapping!$B$3:$B$7793,0),MATCH(Data!$I$1,Mapping!$B$2:$T$2,0))</f>
        <v>Corporate</v>
      </c>
      <c r="J5131">
        <f>VLOOKUP($A5131,Mapping!$X$3:$Y$7793,2,0)</f>
        <v>75220</v>
      </c>
      <c r="K5131" t="str">
        <f>VLOOKUP($J5131,Mapping!$AB$3:$AC$475,2,0)</f>
        <v>Colorado Springs</v>
      </c>
      <c r="L5131" t="str">
        <f>VLOOKUP($K5131,Mapping!$AF$3:$AG$475,2,0)</f>
        <v>Colorado</v>
      </c>
      <c r="M5131" t="str">
        <f>VLOOKUP($L5131,Mapping!$AI$3:$AJ$48,2,0)</f>
        <v>United States</v>
      </c>
      <c r="N5131" t="str">
        <f>VLOOKUP($L5131,Mapping!$AI$3:$AK$48,3,0)</f>
        <v>West</v>
      </c>
      <c r="O5131" t="str">
        <f>VLOOKUP(Table1[[#This Row],[Column1]],Mapping!$AM$8:$AN$11,2,0)</f>
        <v>Furniture</v>
      </c>
      <c r="P5131" t="str">
        <f>VLOOKUP(Table1[[#This Row],[Column3]],Mapping!$AP$5:$AQ$22,2,0)</f>
        <v>Tables</v>
      </c>
      <c r="Q5131">
        <v>127.785</v>
      </c>
      <c r="R5131">
        <v>1</v>
      </c>
      <c r="S5131">
        <v>-31.033499999999989</v>
      </c>
    </row>
    <row r="5132" spans="1:19" x14ac:dyDescent="0.35">
      <c r="A5132">
        <v>6997</v>
      </c>
      <c r="B5132" t="s">
        <v>5324</v>
      </c>
      <c r="C5132" t="s">
        <v>1025</v>
      </c>
      <c r="D5132" t="str">
        <f>MID(Table1[[#This Row],[Product ID]],5,2)</f>
        <v>BI</v>
      </c>
      <c r="E5132" t="str">
        <f>LEFT(Table1[[#This Row],[Product ID]],3)</f>
        <v>OFF</v>
      </c>
      <c r="F5132" s="10">
        <f>VLOOKUP(Table1[[#This Row],[Order ID]],Mapping!H5132:J12923,3,0)</f>
        <v>41967</v>
      </c>
      <c r="G5132" s="10">
        <f>VLOOKUP(Table1[[#This Row],[Order ID]],Mapping!H5132:K12923,4,0)</f>
        <v>41970</v>
      </c>
      <c r="H5132" t="str">
        <f>INDEX(Mapping!$B$2:$T$7793,MATCH(Data!$A5132,Mapping!$B$3:$B$7793,0),MATCH(Data!$H$1,Mapping!$B$2:$T$2,0))</f>
        <v>First Class</v>
      </c>
      <c r="I5132" t="str">
        <f>INDEX(Mapping!$B$2:$T$7793,MATCH(Data!$A5132,Mapping!$B$3:$B$7793,0),MATCH(Data!$I$1,Mapping!$B$2:$T$2,0))</f>
        <v>Corporate</v>
      </c>
      <c r="J5132">
        <f>VLOOKUP($A5132,Mapping!$X$3:$Y$7793,2,0)</f>
        <v>75220</v>
      </c>
      <c r="K5132" t="str">
        <f>VLOOKUP($J5132,Mapping!$AB$3:$AC$475,2,0)</f>
        <v>Colorado Springs</v>
      </c>
      <c r="L5132" t="str">
        <f>VLOOKUP($K5132,Mapping!$AF$3:$AG$475,2,0)</f>
        <v>Colorado</v>
      </c>
      <c r="M5132" t="str">
        <f>VLOOKUP($L5132,Mapping!$AI$3:$AJ$48,2,0)</f>
        <v>United States</v>
      </c>
      <c r="N5132" t="str">
        <f>VLOOKUP($L5132,Mapping!$AI$3:$AK$48,3,0)</f>
        <v>West</v>
      </c>
      <c r="O5132" t="str">
        <f>VLOOKUP(Table1[[#This Row],[Column1]],Mapping!$AM$8:$AN$11,2,0)</f>
        <v>Office Supplies</v>
      </c>
      <c r="P5132" t="str">
        <f>VLOOKUP(Table1[[#This Row],[Column3]],Mapping!$AP$5:$AQ$22,2,0)</f>
        <v>Binders</v>
      </c>
      <c r="Q5132">
        <v>6.1039999999999983</v>
      </c>
      <c r="R5132">
        <v>2</v>
      </c>
      <c r="S5132">
        <v>-9.1560000000000006</v>
      </c>
    </row>
    <row r="5133" spans="1:19" x14ac:dyDescent="0.35">
      <c r="A5133">
        <v>3967</v>
      </c>
      <c r="B5133" t="s">
        <v>3572</v>
      </c>
      <c r="C5133" t="s">
        <v>280</v>
      </c>
      <c r="D5133" t="str">
        <f>MID(Table1[[#This Row],[Product ID]],5,2)</f>
        <v>FA</v>
      </c>
      <c r="E5133" t="str">
        <f>LEFT(Table1[[#This Row],[Product ID]],3)</f>
        <v>OFF</v>
      </c>
      <c r="F5133" s="10" t="e">
        <f>VLOOKUP(Table1[[#This Row],[Order ID]],Mapping!H5133:J12924,3,0)</f>
        <v>#N/A</v>
      </c>
      <c r="G5133" s="10" t="e">
        <f>VLOOKUP(Table1[[#This Row],[Order ID]],Mapping!H5133:K12924,4,0)</f>
        <v>#N/A</v>
      </c>
      <c r="H5133" t="str">
        <f>INDEX(Mapping!$B$2:$T$7793,MATCH(Data!$A5133,Mapping!$B$3:$B$7793,0),MATCH(Data!$H$1,Mapping!$B$2:$T$2,0))</f>
        <v>First Class</v>
      </c>
      <c r="I5133" t="str">
        <f>INDEX(Mapping!$B$2:$T$7793,MATCH(Data!$A5133,Mapping!$B$3:$B$7793,0),MATCH(Data!$I$1,Mapping!$B$2:$T$2,0))</f>
        <v>Corporate</v>
      </c>
      <c r="J5133">
        <f>VLOOKUP($A5133,Mapping!$X$3:$Y$7793,2,0)</f>
        <v>80538</v>
      </c>
      <c r="K5133" t="str">
        <f>VLOOKUP($J5133,Mapping!$AB$3:$AC$475,2,0)</f>
        <v>Owensboro</v>
      </c>
      <c r="L5133" t="str">
        <f>VLOOKUP($K5133,Mapping!$AF$3:$AG$475,2,0)</f>
        <v>Kentucky</v>
      </c>
      <c r="M5133" t="str">
        <f>VLOOKUP($L5133,Mapping!$AI$3:$AJ$48,2,0)</f>
        <v>United States</v>
      </c>
      <c r="N5133" t="str">
        <f>VLOOKUP($L5133,Mapping!$AI$3:$AK$48,3,0)</f>
        <v>South</v>
      </c>
      <c r="O5133" t="str">
        <f>VLOOKUP(Table1[[#This Row],[Column1]],Mapping!$AM$8:$AN$11,2,0)</f>
        <v>Office Supplies</v>
      </c>
      <c r="P5133" t="str">
        <f>VLOOKUP(Table1[[#This Row],[Column3]],Mapping!$AP$5:$AQ$22,2,0)</f>
        <v>Fasteners</v>
      </c>
      <c r="Q5133">
        <v>3.024</v>
      </c>
      <c r="R5133">
        <v>3</v>
      </c>
      <c r="S5133">
        <v>-0.6048</v>
      </c>
    </row>
    <row r="5134" spans="1:19" x14ac:dyDescent="0.35">
      <c r="A5134">
        <v>7156</v>
      </c>
      <c r="B5134" t="s">
        <v>5418</v>
      </c>
      <c r="C5134" t="s">
        <v>2728</v>
      </c>
      <c r="D5134" t="str">
        <f>MID(Table1[[#This Row],[Product ID]],5,2)</f>
        <v>PH</v>
      </c>
      <c r="E5134" t="str">
        <f>LEFT(Table1[[#This Row],[Product ID]],3)</f>
        <v>TEC</v>
      </c>
      <c r="F5134" s="10">
        <f>VLOOKUP(Table1[[#This Row],[Order ID]],Mapping!H5134:J12925,3,0)</f>
        <v>41859</v>
      </c>
      <c r="G5134" s="10">
        <f>VLOOKUP(Table1[[#This Row],[Order ID]],Mapping!H5134:K12925,4,0)</f>
        <v>41863</v>
      </c>
      <c r="H5134" t="str">
        <f>INDEX(Mapping!$B$2:$T$7793,MATCH(Data!$A5134,Mapping!$B$3:$B$7793,0),MATCH(Data!$H$1,Mapping!$B$2:$T$2,0))</f>
        <v>Standard Class</v>
      </c>
      <c r="I5134" t="str">
        <f>INDEX(Mapping!$B$2:$T$7793,MATCH(Data!$A5134,Mapping!$B$3:$B$7793,0),MATCH(Data!$I$1,Mapping!$B$2:$T$2,0))</f>
        <v>Consumer</v>
      </c>
      <c r="J5134">
        <f>VLOOKUP($A5134,Mapping!$X$3:$Y$7793,2,0)</f>
        <v>92683</v>
      </c>
      <c r="K5134" t="str">
        <f>VLOOKUP($J5134,Mapping!$AB$3:$AC$475,2,0)</f>
        <v>Muskogee</v>
      </c>
      <c r="L5134" t="str">
        <f>VLOOKUP($K5134,Mapping!$AF$3:$AG$475,2,0)</f>
        <v>Oklahoma</v>
      </c>
      <c r="M5134" t="str">
        <f>VLOOKUP($L5134,Mapping!$AI$3:$AJ$48,2,0)</f>
        <v>United States</v>
      </c>
      <c r="N5134" t="str">
        <f>VLOOKUP($L5134,Mapping!$AI$3:$AK$48,3,0)</f>
        <v>Central</v>
      </c>
      <c r="O5134" t="str">
        <f>VLOOKUP(Table1[[#This Row],[Column1]],Mapping!$AM$8:$AN$11,2,0)</f>
        <v>Technology</v>
      </c>
      <c r="P5134" t="str">
        <f>VLOOKUP(Table1[[#This Row],[Column3]],Mapping!$AP$5:$AQ$22,2,0)</f>
        <v>Phones</v>
      </c>
      <c r="Q5134">
        <v>707.88</v>
      </c>
      <c r="R5134">
        <v>3</v>
      </c>
      <c r="S5134">
        <v>44.242500000000035</v>
      </c>
    </row>
    <row r="5135" spans="1:19" x14ac:dyDescent="0.35">
      <c r="A5135">
        <v>7157</v>
      </c>
      <c r="B5135" t="s">
        <v>5418</v>
      </c>
      <c r="C5135" t="s">
        <v>740</v>
      </c>
      <c r="D5135" t="str">
        <f>MID(Table1[[#This Row],[Product ID]],5,2)</f>
        <v>BI</v>
      </c>
      <c r="E5135" t="str">
        <f>LEFT(Table1[[#This Row],[Product ID]],3)</f>
        <v>OFF</v>
      </c>
      <c r="F5135" s="10">
        <f>VLOOKUP(Table1[[#This Row],[Order ID]],Mapping!H5135:J12926,3,0)</f>
        <v>41859</v>
      </c>
      <c r="G5135" s="10">
        <f>VLOOKUP(Table1[[#This Row],[Order ID]],Mapping!H5135:K12926,4,0)</f>
        <v>41863</v>
      </c>
      <c r="H5135" t="str">
        <f>INDEX(Mapping!$B$2:$T$7793,MATCH(Data!$A5135,Mapping!$B$3:$B$7793,0),MATCH(Data!$H$1,Mapping!$B$2:$T$2,0))</f>
        <v>Standard Class</v>
      </c>
      <c r="I5135" t="str">
        <f>INDEX(Mapping!$B$2:$T$7793,MATCH(Data!$A5135,Mapping!$B$3:$B$7793,0),MATCH(Data!$I$1,Mapping!$B$2:$T$2,0))</f>
        <v>Consumer</v>
      </c>
      <c r="J5135">
        <f>VLOOKUP($A5135,Mapping!$X$3:$Y$7793,2,0)</f>
        <v>92683</v>
      </c>
      <c r="K5135" t="str">
        <f>VLOOKUP($J5135,Mapping!$AB$3:$AC$475,2,0)</f>
        <v>Muskogee</v>
      </c>
      <c r="L5135" t="str">
        <f>VLOOKUP($K5135,Mapping!$AF$3:$AG$475,2,0)</f>
        <v>Oklahoma</v>
      </c>
      <c r="M5135" t="str">
        <f>VLOOKUP($L5135,Mapping!$AI$3:$AJ$48,2,0)</f>
        <v>United States</v>
      </c>
      <c r="N5135" t="str">
        <f>VLOOKUP($L5135,Mapping!$AI$3:$AK$48,3,0)</f>
        <v>Central</v>
      </c>
      <c r="O5135" t="str">
        <f>VLOOKUP(Table1[[#This Row],[Column1]],Mapping!$AM$8:$AN$11,2,0)</f>
        <v>Office Supplies</v>
      </c>
      <c r="P5135" t="str">
        <f>VLOOKUP(Table1[[#This Row],[Column3]],Mapping!$AP$5:$AQ$22,2,0)</f>
        <v>Binders</v>
      </c>
      <c r="Q5135">
        <v>11.952000000000002</v>
      </c>
      <c r="R5135">
        <v>3</v>
      </c>
      <c r="S5135">
        <v>4.1832000000000003</v>
      </c>
    </row>
    <row r="5136" spans="1:19" x14ac:dyDescent="0.35">
      <c r="A5136">
        <v>7158</v>
      </c>
      <c r="B5136" t="s">
        <v>5418</v>
      </c>
      <c r="C5136" t="s">
        <v>3165</v>
      </c>
      <c r="D5136" t="str">
        <f>MID(Table1[[#This Row],[Product ID]],5,2)</f>
        <v>BI</v>
      </c>
      <c r="E5136" t="str">
        <f>LEFT(Table1[[#This Row],[Product ID]],3)</f>
        <v>OFF</v>
      </c>
      <c r="F5136" s="10">
        <f>VLOOKUP(Table1[[#This Row],[Order ID]],Mapping!H5136:J12927,3,0)</f>
        <v>41859</v>
      </c>
      <c r="G5136" s="10">
        <f>VLOOKUP(Table1[[#This Row],[Order ID]],Mapping!H5136:K12927,4,0)</f>
        <v>41863</v>
      </c>
      <c r="H5136" t="str">
        <f>INDEX(Mapping!$B$2:$T$7793,MATCH(Data!$A5136,Mapping!$B$3:$B$7793,0),MATCH(Data!$H$1,Mapping!$B$2:$T$2,0))</f>
        <v>Standard Class</v>
      </c>
      <c r="I5136" t="str">
        <f>INDEX(Mapping!$B$2:$T$7793,MATCH(Data!$A5136,Mapping!$B$3:$B$7793,0),MATCH(Data!$I$1,Mapping!$B$2:$T$2,0))</f>
        <v>Consumer</v>
      </c>
      <c r="J5136">
        <f>VLOOKUP($A5136,Mapping!$X$3:$Y$7793,2,0)</f>
        <v>92683</v>
      </c>
      <c r="K5136" t="str">
        <f>VLOOKUP($J5136,Mapping!$AB$3:$AC$475,2,0)</f>
        <v>Muskogee</v>
      </c>
      <c r="L5136" t="str">
        <f>VLOOKUP($K5136,Mapping!$AF$3:$AG$475,2,0)</f>
        <v>Oklahoma</v>
      </c>
      <c r="M5136" t="str">
        <f>VLOOKUP($L5136,Mapping!$AI$3:$AJ$48,2,0)</f>
        <v>United States</v>
      </c>
      <c r="N5136" t="str">
        <f>VLOOKUP($L5136,Mapping!$AI$3:$AK$48,3,0)</f>
        <v>Central</v>
      </c>
      <c r="O5136" t="str">
        <f>VLOOKUP(Table1[[#This Row],[Column1]],Mapping!$AM$8:$AN$11,2,0)</f>
        <v>Office Supplies</v>
      </c>
      <c r="P5136" t="str">
        <f>VLOOKUP(Table1[[#This Row],[Column3]],Mapping!$AP$5:$AQ$22,2,0)</f>
        <v>Binders</v>
      </c>
      <c r="Q5136">
        <v>31.128000000000004</v>
      </c>
      <c r="R5136">
        <v>3</v>
      </c>
      <c r="S5136">
        <v>11.673000000000002</v>
      </c>
    </row>
    <row r="5137" spans="1:19" x14ac:dyDescent="0.35">
      <c r="A5137">
        <v>7159</v>
      </c>
      <c r="B5137" t="s">
        <v>5418</v>
      </c>
      <c r="C5137" t="s">
        <v>4093</v>
      </c>
      <c r="D5137" t="str">
        <f>MID(Table1[[#This Row],[Product ID]],5,2)</f>
        <v>AC</v>
      </c>
      <c r="E5137" t="str">
        <f>LEFT(Table1[[#This Row],[Product ID]],3)</f>
        <v>TEC</v>
      </c>
      <c r="F5137" s="10">
        <f>VLOOKUP(Table1[[#This Row],[Order ID]],Mapping!H5137:J12928,3,0)</f>
        <v>41859</v>
      </c>
      <c r="G5137" s="10">
        <f>VLOOKUP(Table1[[#This Row],[Order ID]],Mapping!H5137:K12928,4,0)</f>
        <v>41863</v>
      </c>
      <c r="H5137" t="str">
        <f>INDEX(Mapping!$B$2:$T$7793,MATCH(Data!$A5137,Mapping!$B$3:$B$7793,0),MATCH(Data!$H$1,Mapping!$B$2:$T$2,0))</f>
        <v>Standard Class</v>
      </c>
      <c r="I5137" t="str">
        <f>INDEX(Mapping!$B$2:$T$7793,MATCH(Data!$A5137,Mapping!$B$3:$B$7793,0),MATCH(Data!$I$1,Mapping!$B$2:$T$2,0))</f>
        <v>Consumer</v>
      </c>
      <c r="J5137">
        <f>VLOOKUP($A5137,Mapping!$X$3:$Y$7793,2,0)</f>
        <v>92683</v>
      </c>
      <c r="K5137" t="str">
        <f>VLOOKUP($J5137,Mapping!$AB$3:$AC$475,2,0)</f>
        <v>Muskogee</v>
      </c>
      <c r="L5137" t="str">
        <f>VLOOKUP($K5137,Mapping!$AF$3:$AG$475,2,0)</f>
        <v>Oklahoma</v>
      </c>
      <c r="M5137" t="str">
        <f>VLOOKUP($L5137,Mapping!$AI$3:$AJ$48,2,0)</f>
        <v>United States</v>
      </c>
      <c r="N5137" t="str">
        <f>VLOOKUP($L5137,Mapping!$AI$3:$AK$48,3,0)</f>
        <v>Central</v>
      </c>
      <c r="O5137" t="str">
        <f>VLOOKUP(Table1[[#This Row],[Column1]],Mapping!$AM$8:$AN$11,2,0)</f>
        <v>Technology</v>
      </c>
      <c r="P5137" t="str">
        <f>VLOOKUP(Table1[[#This Row],[Column3]],Mapping!$AP$5:$AQ$22,2,0)</f>
        <v>Accessories</v>
      </c>
      <c r="Q5137">
        <v>55.76</v>
      </c>
      <c r="R5137">
        <v>4</v>
      </c>
      <c r="S5137">
        <v>7.8064000000000036</v>
      </c>
    </row>
    <row r="5138" spans="1:19" x14ac:dyDescent="0.35">
      <c r="A5138">
        <v>7160</v>
      </c>
      <c r="B5138" t="s">
        <v>5418</v>
      </c>
      <c r="C5138" t="s">
        <v>441</v>
      </c>
      <c r="D5138" t="str">
        <f>MID(Table1[[#This Row],[Product ID]],5,2)</f>
        <v>PA</v>
      </c>
      <c r="E5138" t="str">
        <f>LEFT(Table1[[#This Row],[Product ID]],3)</f>
        <v>OFF</v>
      </c>
      <c r="F5138" s="10">
        <f>VLOOKUP(Table1[[#This Row],[Order ID]],Mapping!H5138:J12929,3,0)</f>
        <v>41859</v>
      </c>
      <c r="G5138" s="10">
        <f>VLOOKUP(Table1[[#This Row],[Order ID]],Mapping!H5138:K12929,4,0)</f>
        <v>41863</v>
      </c>
      <c r="H5138" t="str">
        <f>INDEX(Mapping!$B$2:$T$7793,MATCH(Data!$A5138,Mapping!$B$3:$B$7793,0),MATCH(Data!$H$1,Mapping!$B$2:$T$2,0))</f>
        <v>Standard Class</v>
      </c>
      <c r="I5138" t="str">
        <f>INDEX(Mapping!$B$2:$T$7793,MATCH(Data!$A5138,Mapping!$B$3:$B$7793,0),MATCH(Data!$I$1,Mapping!$B$2:$T$2,0))</f>
        <v>Consumer</v>
      </c>
      <c r="J5138">
        <f>VLOOKUP($A5138,Mapping!$X$3:$Y$7793,2,0)</f>
        <v>92683</v>
      </c>
      <c r="K5138" t="str">
        <f>VLOOKUP($J5138,Mapping!$AB$3:$AC$475,2,0)</f>
        <v>Muskogee</v>
      </c>
      <c r="L5138" t="str">
        <f>VLOOKUP($K5138,Mapping!$AF$3:$AG$475,2,0)</f>
        <v>Oklahoma</v>
      </c>
      <c r="M5138" t="str">
        <f>VLOOKUP($L5138,Mapping!$AI$3:$AJ$48,2,0)</f>
        <v>United States</v>
      </c>
      <c r="N5138" t="str">
        <f>VLOOKUP($L5138,Mapping!$AI$3:$AK$48,3,0)</f>
        <v>Central</v>
      </c>
      <c r="O5138" t="str">
        <f>VLOOKUP(Table1[[#This Row],[Column1]],Mapping!$AM$8:$AN$11,2,0)</f>
        <v>Office Supplies</v>
      </c>
      <c r="P5138" t="str">
        <f>VLOOKUP(Table1[[#This Row],[Column3]],Mapping!$AP$5:$AQ$22,2,0)</f>
        <v>Paper</v>
      </c>
      <c r="Q5138">
        <v>24.56</v>
      </c>
      <c r="R5138">
        <v>2</v>
      </c>
      <c r="S5138">
        <v>11.543199999999999</v>
      </c>
    </row>
    <row r="5139" spans="1:19" x14ac:dyDescent="0.35">
      <c r="A5139">
        <v>7161</v>
      </c>
      <c r="B5139" t="s">
        <v>5418</v>
      </c>
      <c r="C5139" t="s">
        <v>41</v>
      </c>
      <c r="D5139" t="str">
        <f>MID(Table1[[#This Row],[Product ID]],5,2)</f>
        <v>FU</v>
      </c>
      <c r="E5139" t="str">
        <f>LEFT(Table1[[#This Row],[Product ID]],3)</f>
        <v>FUR</v>
      </c>
      <c r="F5139" s="10">
        <f>VLOOKUP(Table1[[#This Row],[Order ID]],Mapping!H5139:J12930,3,0)</f>
        <v>41859</v>
      </c>
      <c r="G5139" s="10">
        <f>VLOOKUP(Table1[[#This Row],[Order ID]],Mapping!H5139:K12930,4,0)</f>
        <v>41863</v>
      </c>
      <c r="H5139" t="str">
        <f>INDEX(Mapping!$B$2:$T$7793,MATCH(Data!$A5139,Mapping!$B$3:$B$7793,0),MATCH(Data!$H$1,Mapping!$B$2:$T$2,0))</f>
        <v>Standard Class</v>
      </c>
      <c r="I5139" t="str">
        <f>INDEX(Mapping!$B$2:$T$7793,MATCH(Data!$A5139,Mapping!$B$3:$B$7793,0),MATCH(Data!$I$1,Mapping!$B$2:$T$2,0))</f>
        <v>Consumer</v>
      </c>
      <c r="J5139">
        <f>VLOOKUP($A5139,Mapping!$X$3:$Y$7793,2,0)</f>
        <v>92683</v>
      </c>
      <c r="K5139" t="str">
        <f>VLOOKUP($J5139,Mapping!$AB$3:$AC$475,2,0)</f>
        <v>Muskogee</v>
      </c>
      <c r="L5139" t="str">
        <f>VLOOKUP($K5139,Mapping!$AF$3:$AG$475,2,0)</f>
        <v>Oklahoma</v>
      </c>
      <c r="M5139" t="str">
        <f>VLOOKUP($L5139,Mapping!$AI$3:$AJ$48,2,0)</f>
        <v>United States</v>
      </c>
      <c r="N5139" t="str">
        <f>VLOOKUP($L5139,Mapping!$AI$3:$AK$48,3,0)</f>
        <v>Central</v>
      </c>
      <c r="O5139" t="str">
        <f>VLOOKUP(Table1[[#This Row],[Column1]],Mapping!$AM$8:$AN$11,2,0)</f>
        <v>Furniture</v>
      </c>
      <c r="P5139" t="str">
        <f>VLOOKUP(Table1[[#This Row],[Column3]],Mapping!$AP$5:$AQ$22,2,0)</f>
        <v>Furnishings</v>
      </c>
      <c r="Q5139">
        <v>51.75</v>
      </c>
      <c r="R5139">
        <v>1</v>
      </c>
      <c r="S5139">
        <v>15.524999999999999</v>
      </c>
    </row>
    <row r="5140" spans="1:19" x14ac:dyDescent="0.35">
      <c r="A5140">
        <v>7162</v>
      </c>
      <c r="B5140" t="s">
        <v>5418</v>
      </c>
      <c r="C5140" t="s">
        <v>5419</v>
      </c>
      <c r="D5140" t="str">
        <f>MID(Table1[[#This Row],[Product ID]],5,2)</f>
        <v>CH</v>
      </c>
      <c r="E5140" t="str">
        <f>LEFT(Table1[[#This Row],[Product ID]],3)</f>
        <v>FUR</v>
      </c>
      <c r="F5140" s="10">
        <f>VLOOKUP(Table1[[#This Row],[Order ID]],Mapping!H5140:J12931,3,0)</f>
        <v>41859</v>
      </c>
      <c r="G5140" s="10">
        <f>VLOOKUP(Table1[[#This Row],[Order ID]],Mapping!H5140:K12931,4,0)</f>
        <v>41863</v>
      </c>
      <c r="H5140" t="str">
        <f>INDEX(Mapping!$B$2:$T$7793,MATCH(Data!$A5140,Mapping!$B$3:$B$7793,0),MATCH(Data!$H$1,Mapping!$B$2:$T$2,0))</f>
        <v>Standard Class</v>
      </c>
      <c r="I5140" t="str">
        <f>INDEX(Mapping!$B$2:$T$7793,MATCH(Data!$A5140,Mapping!$B$3:$B$7793,0),MATCH(Data!$I$1,Mapping!$B$2:$T$2,0))</f>
        <v>Consumer</v>
      </c>
      <c r="J5140">
        <f>VLOOKUP($A5140,Mapping!$X$3:$Y$7793,2,0)</f>
        <v>92683</v>
      </c>
      <c r="K5140" t="str">
        <f>VLOOKUP($J5140,Mapping!$AB$3:$AC$475,2,0)</f>
        <v>Muskogee</v>
      </c>
      <c r="L5140" t="str">
        <f>VLOOKUP($K5140,Mapping!$AF$3:$AG$475,2,0)</f>
        <v>Oklahoma</v>
      </c>
      <c r="M5140" t="str">
        <f>VLOOKUP($L5140,Mapping!$AI$3:$AJ$48,2,0)</f>
        <v>United States</v>
      </c>
      <c r="N5140" t="str">
        <f>VLOOKUP($L5140,Mapping!$AI$3:$AK$48,3,0)</f>
        <v>Central</v>
      </c>
      <c r="O5140" t="str">
        <f>VLOOKUP(Table1[[#This Row],[Column1]],Mapping!$AM$8:$AN$11,2,0)</f>
        <v>Furniture</v>
      </c>
      <c r="P5140" t="str">
        <f>VLOOKUP(Table1[[#This Row],[Column3]],Mapping!$AP$5:$AQ$22,2,0)</f>
        <v>Chairs</v>
      </c>
      <c r="Q5140">
        <v>207.18400000000003</v>
      </c>
      <c r="R5140">
        <v>1</v>
      </c>
      <c r="S5140">
        <v>25.897999999999982</v>
      </c>
    </row>
    <row r="5141" spans="1:19" x14ac:dyDescent="0.35">
      <c r="A5141">
        <v>7163</v>
      </c>
      <c r="B5141" t="s">
        <v>5418</v>
      </c>
      <c r="C5141" t="s">
        <v>1817</v>
      </c>
      <c r="D5141" t="str">
        <f>MID(Table1[[#This Row],[Product ID]],5,2)</f>
        <v>AP</v>
      </c>
      <c r="E5141" t="str">
        <f>LEFT(Table1[[#This Row],[Product ID]],3)</f>
        <v>OFF</v>
      </c>
      <c r="F5141" s="10">
        <f>VLOOKUP(Table1[[#This Row],[Order ID]],Mapping!H5141:J12932,3,0)</f>
        <v>41859</v>
      </c>
      <c r="G5141" s="10">
        <f>VLOOKUP(Table1[[#This Row],[Order ID]],Mapping!H5141:K12932,4,0)</f>
        <v>41863</v>
      </c>
      <c r="H5141" t="str">
        <f>INDEX(Mapping!$B$2:$T$7793,MATCH(Data!$A5141,Mapping!$B$3:$B$7793,0),MATCH(Data!$H$1,Mapping!$B$2:$T$2,0))</f>
        <v>Standard Class</v>
      </c>
      <c r="I5141" t="str">
        <f>INDEX(Mapping!$B$2:$T$7793,MATCH(Data!$A5141,Mapping!$B$3:$B$7793,0),MATCH(Data!$I$1,Mapping!$B$2:$T$2,0))</f>
        <v>Consumer</v>
      </c>
      <c r="J5141">
        <f>VLOOKUP($A5141,Mapping!$X$3:$Y$7793,2,0)</f>
        <v>92683</v>
      </c>
      <c r="K5141" t="str">
        <f>VLOOKUP($J5141,Mapping!$AB$3:$AC$475,2,0)</f>
        <v>Muskogee</v>
      </c>
      <c r="L5141" t="str">
        <f>VLOOKUP($K5141,Mapping!$AF$3:$AG$475,2,0)</f>
        <v>Oklahoma</v>
      </c>
      <c r="M5141" t="str">
        <f>VLOOKUP($L5141,Mapping!$AI$3:$AJ$48,2,0)</f>
        <v>United States</v>
      </c>
      <c r="N5141" t="str">
        <f>VLOOKUP($L5141,Mapping!$AI$3:$AK$48,3,0)</f>
        <v>Central</v>
      </c>
      <c r="O5141" t="str">
        <f>VLOOKUP(Table1[[#This Row],[Column1]],Mapping!$AM$8:$AN$11,2,0)</f>
        <v>Office Supplies</v>
      </c>
      <c r="P5141" t="str">
        <f>VLOOKUP(Table1[[#This Row],[Column3]],Mapping!$AP$5:$AQ$22,2,0)</f>
        <v>Appliances</v>
      </c>
      <c r="Q5141">
        <v>1473.1</v>
      </c>
      <c r="R5141">
        <v>5</v>
      </c>
      <c r="S5141">
        <v>412.46800000000007</v>
      </c>
    </row>
    <row r="5142" spans="1:19" x14ac:dyDescent="0.35">
      <c r="A5142">
        <v>2121</v>
      </c>
      <c r="B5142" t="s">
        <v>2282</v>
      </c>
      <c r="C5142" t="s">
        <v>193</v>
      </c>
      <c r="D5142" t="str">
        <f>MID(Table1[[#This Row],[Product ID]],5,2)</f>
        <v>AC</v>
      </c>
      <c r="E5142" t="str">
        <f>LEFT(Table1[[#This Row],[Product ID]],3)</f>
        <v>TEC</v>
      </c>
      <c r="F5142" s="10" t="e">
        <f>VLOOKUP(Table1[[#This Row],[Order ID]],Mapping!H5142:J12933,3,0)</f>
        <v>#N/A</v>
      </c>
      <c r="G5142" s="10" t="e">
        <f>VLOOKUP(Table1[[#This Row],[Order ID]],Mapping!H5142:K12933,4,0)</f>
        <v>#N/A</v>
      </c>
      <c r="H5142" t="str">
        <f>INDEX(Mapping!$B$2:$T$7793,MATCH(Data!$A5142,Mapping!$B$3:$B$7793,0),MATCH(Data!$H$1,Mapping!$B$2:$T$2,0))</f>
        <v>Standard Class</v>
      </c>
      <c r="I5142" t="str">
        <f>INDEX(Mapping!$B$2:$T$7793,MATCH(Data!$A5142,Mapping!$B$3:$B$7793,0),MATCH(Data!$I$1,Mapping!$B$2:$T$2,0))</f>
        <v>Consumer</v>
      </c>
      <c r="J5142">
        <f>VLOOKUP($A5142,Mapping!$X$3:$Y$7793,2,0)</f>
        <v>10009</v>
      </c>
      <c r="K5142" t="str">
        <f>VLOOKUP($J5142,Mapping!$AB$3:$AC$475,2,0)</f>
        <v>Saint Paul</v>
      </c>
      <c r="L5142" t="str">
        <f>VLOOKUP($K5142,Mapping!$AF$3:$AG$475,2,0)</f>
        <v>Minnesota</v>
      </c>
      <c r="M5142" t="str">
        <f>VLOOKUP($L5142,Mapping!$AI$3:$AJ$48,2,0)</f>
        <v>United States</v>
      </c>
      <c r="N5142" t="str">
        <f>VLOOKUP($L5142,Mapping!$AI$3:$AK$48,3,0)</f>
        <v>Central</v>
      </c>
      <c r="O5142" t="str">
        <f>VLOOKUP(Table1[[#This Row],[Column1]],Mapping!$AM$8:$AN$11,2,0)</f>
        <v>Technology</v>
      </c>
      <c r="P5142" t="str">
        <f>VLOOKUP(Table1[[#This Row],[Column3]],Mapping!$AP$5:$AQ$22,2,0)</f>
        <v>Accessories</v>
      </c>
      <c r="Q5142">
        <v>132.60000000000002</v>
      </c>
      <c r="R5142">
        <v>6</v>
      </c>
      <c r="S5142">
        <v>17.238000000000007</v>
      </c>
    </row>
    <row r="5143" spans="1:19" x14ac:dyDescent="0.35">
      <c r="A5143">
        <v>3486</v>
      </c>
      <c r="B5143" t="s">
        <v>3264</v>
      </c>
      <c r="C5143" t="s">
        <v>2697</v>
      </c>
      <c r="D5143" t="str">
        <f>MID(Table1[[#This Row],[Product ID]],5,2)</f>
        <v>CH</v>
      </c>
      <c r="E5143" t="str">
        <f>LEFT(Table1[[#This Row],[Product ID]],3)</f>
        <v>FUR</v>
      </c>
      <c r="F5143" s="10" t="e">
        <f>VLOOKUP(Table1[[#This Row],[Order ID]],Mapping!H5143:J12934,3,0)</f>
        <v>#N/A</v>
      </c>
      <c r="G5143" s="10" t="e">
        <f>VLOOKUP(Table1[[#This Row],[Order ID]],Mapping!H5143:K12934,4,0)</f>
        <v>#N/A</v>
      </c>
      <c r="H5143" t="str">
        <f>INDEX(Mapping!$B$2:$T$7793,MATCH(Data!$A5143,Mapping!$B$3:$B$7793,0),MATCH(Data!$H$1,Mapping!$B$2:$T$2,0))</f>
        <v>Standard Class</v>
      </c>
      <c r="I5143" t="str">
        <f>INDEX(Mapping!$B$2:$T$7793,MATCH(Data!$A5143,Mapping!$B$3:$B$7793,0),MATCH(Data!$I$1,Mapping!$B$2:$T$2,0))</f>
        <v>Consumer</v>
      </c>
      <c r="J5143">
        <f>VLOOKUP($A5143,Mapping!$X$3:$Y$7793,2,0)</f>
        <v>19140</v>
      </c>
      <c r="K5143" t="str">
        <f>VLOOKUP($J5143,Mapping!$AB$3:$AC$475,2,0)</f>
        <v>Orem</v>
      </c>
      <c r="L5143" t="str">
        <f>VLOOKUP($K5143,Mapping!$AF$3:$AG$475,2,0)</f>
        <v>Utah</v>
      </c>
      <c r="M5143" t="str">
        <f>VLOOKUP($L5143,Mapping!$AI$3:$AJ$48,2,0)</f>
        <v>United States</v>
      </c>
      <c r="N5143" t="str">
        <f>VLOOKUP($L5143,Mapping!$AI$3:$AK$48,3,0)</f>
        <v>West</v>
      </c>
      <c r="O5143" t="str">
        <f>VLOOKUP(Table1[[#This Row],[Column1]],Mapping!$AM$8:$AN$11,2,0)</f>
        <v>Furniture</v>
      </c>
      <c r="P5143" t="str">
        <f>VLOOKUP(Table1[[#This Row],[Column3]],Mapping!$AP$5:$AQ$22,2,0)</f>
        <v>Chairs</v>
      </c>
      <c r="Q5143">
        <v>128.05799999999999</v>
      </c>
      <c r="R5143">
        <v>3</v>
      </c>
      <c r="S5143">
        <v>-23.782199999999996</v>
      </c>
    </row>
    <row r="5144" spans="1:19" x14ac:dyDescent="0.35">
      <c r="A5144">
        <v>447</v>
      </c>
      <c r="B5144" t="s">
        <v>607</v>
      </c>
      <c r="C5144" t="s">
        <v>608</v>
      </c>
      <c r="D5144" t="str">
        <f>MID(Table1[[#This Row],[Product ID]],5,2)</f>
        <v>PA</v>
      </c>
      <c r="E5144" t="str">
        <f>LEFT(Table1[[#This Row],[Product ID]],3)</f>
        <v>OFF</v>
      </c>
      <c r="F5144" s="10" t="e">
        <f>VLOOKUP(Table1[[#This Row],[Order ID]],Mapping!H5144:J12935,3,0)</f>
        <v>#N/A</v>
      </c>
      <c r="G5144" s="10" t="e">
        <f>VLOOKUP(Table1[[#This Row],[Order ID]],Mapping!H5144:K12935,4,0)</f>
        <v>#N/A</v>
      </c>
      <c r="H5144" t="str">
        <f>INDEX(Mapping!$B$2:$T$7793,MATCH(Data!$A5144,Mapping!$B$3:$B$7793,0),MATCH(Data!$H$1,Mapping!$B$2:$T$2,0))</f>
        <v>First Class</v>
      </c>
      <c r="I5144" t="str">
        <f>INDEX(Mapping!$B$2:$T$7793,MATCH(Data!$A5144,Mapping!$B$3:$B$7793,0),MATCH(Data!$I$1,Mapping!$B$2:$T$2,0))</f>
        <v>Consumer</v>
      </c>
      <c r="J5144">
        <f>VLOOKUP($A5144,Mapping!$X$3:$Y$7793,2,0)</f>
        <v>98105</v>
      </c>
      <c r="K5144" t="str">
        <f>VLOOKUP($J5144,Mapping!$AB$3:$AC$475,2,0)</f>
        <v>Dallas</v>
      </c>
      <c r="L5144" t="str">
        <f>VLOOKUP($K5144,Mapping!$AF$3:$AG$475,2,0)</f>
        <v>Texas</v>
      </c>
      <c r="M5144" t="str">
        <f>VLOOKUP($L5144,Mapping!$AI$3:$AJ$48,2,0)</f>
        <v>United States</v>
      </c>
      <c r="N5144" t="str">
        <f>VLOOKUP($L5144,Mapping!$AI$3:$AK$48,3,0)</f>
        <v>Central</v>
      </c>
      <c r="O5144" t="str">
        <f>VLOOKUP(Table1[[#This Row],[Column1]],Mapping!$AM$8:$AN$11,2,0)</f>
        <v>Office Supplies</v>
      </c>
      <c r="P5144" t="str">
        <f>VLOOKUP(Table1[[#This Row],[Column3]],Mapping!$AP$5:$AQ$22,2,0)</f>
        <v>Paper</v>
      </c>
      <c r="Q5144">
        <v>91.84</v>
      </c>
      <c r="R5144">
        <v>8</v>
      </c>
      <c r="S5144">
        <v>45.001600000000003</v>
      </c>
    </row>
    <row r="5145" spans="1:19" x14ac:dyDescent="0.35">
      <c r="A5145">
        <v>448</v>
      </c>
      <c r="B5145" t="s">
        <v>607</v>
      </c>
      <c r="C5145" t="s">
        <v>609</v>
      </c>
      <c r="D5145" t="str">
        <f>MID(Table1[[#This Row],[Product ID]],5,2)</f>
        <v>BI</v>
      </c>
      <c r="E5145" t="str">
        <f>LEFT(Table1[[#This Row],[Product ID]],3)</f>
        <v>OFF</v>
      </c>
      <c r="F5145" s="10" t="e">
        <f>VLOOKUP(Table1[[#This Row],[Order ID]],Mapping!H5145:J12936,3,0)</f>
        <v>#N/A</v>
      </c>
      <c r="G5145" s="10" t="e">
        <f>VLOOKUP(Table1[[#This Row],[Order ID]],Mapping!H5145:K12936,4,0)</f>
        <v>#N/A</v>
      </c>
      <c r="H5145" t="str">
        <f>INDEX(Mapping!$B$2:$T$7793,MATCH(Data!$A5145,Mapping!$B$3:$B$7793,0),MATCH(Data!$H$1,Mapping!$B$2:$T$2,0))</f>
        <v>Standard Class</v>
      </c>
      <c r="I5145" t="str">
        <f>INDEX(Mapping!$B$2:$T$7793,MATCH(Data!$A5145,Mapping!$B$3:$B$7793,0),MATCH(Data!$I$1,Mapping!$B$2:$T$2,0))</f>
        <v>Corporate</v>
      </c>
      <c r="J5145">
        <f>VLOOKUP($A5145,Mapping!$X$3:$Y$7793,2,0)</f>
        <v>98105</v>
      </c>
      <c r="K5145" t="str">
        <f>VLOOKUP($J5145,Mapping!$AB$3:$AC$475,2,0)</f>
        <v>Dallas</v>
      </c>
      <c r="L5145" t="str">
        <f>VLOOKUP($K5145,Mapping!$AF$3:$AG$475,2,0)</f>
        <v>Texas</v>
      </c>
      <c r="M5145" t="str">
        <f>VLOOKUP($L5145,Mapping!$AI$3:$AJ$48,2,0)</f>
        <v>United States</v>
      </c>
      <c r="N5145" t="str">
        <f>VLOOKUP($L5145,Mapping!$AI$3:$AK$48,3,0)</f>
        <v>Central</v>
      </c>
      <c r="O5145" t="str">
        <f>VLOOKUP(Table1[[#This Row],[Column1]],Mapping!$AM$8:$AN$11,2,0)</f>
        <v>Office Supplies</v>
      </c>
      <c r="P5145" t="str">
        <f>VLOOKUP(Table1[[#This Row],[Column3]],Mapping!$AP$5:$AQ$22,2,0)</f>
        <v>Binders</v>
      </c>
      <c r="Q5145">
        <v>81.088000000000008</v>
      </c>
      <c r="R5145">
        <v>7</v>
      </c>
      <c r="S5145">
        <v>27.3672</v>
      </c>
    </row>
    <row r="5146" spans="1:19" x14ac:dyDescent="0.35">
      <c r="A5146">
        <v>449</v>
      </c>
      <c r="B5146" t="s">
        <v>607</v>
      </c>
      <c r="C5146" t="s">
        <v>610</v>
      </c>
      <c r="D5146" t="str">
        <f>MID(Table1[[#This Row],[Product ID]],5,2)</f>
        <v>PA</v>
      </c>
      <c r="E5146" t="str">
        <f>LEFT(Table1[[#This Row],[Product ID]],3)</f>
        <v>OFF</v>
      </c>
      <c r="F5146" s="10" t="e">
        <f>VLOOKUP(Table1[[#This Row],[Order ID]],Mapping!H5146:J12937,3,0)</f>
        <v>#N/A</v>
      </c>
      <c r="G5146" s="10" t="e">
        <f>VLOOKUP(Table1[[#This Row],[Order ID]],Mapping!H5146:K12937,4,0)</f>
        <v>#N/A</v>
      </c>
      <c r="H5146" t="str">
        <f>INDEX(Mapping!$B$2:$T$7793,MATCH(Data!$A5146,Mapping!$B$3:$B$7793,0),MATCH(Data!$H$1,Mapping!$B$2:$T$2,0))</f>
        <v>Standard Class</v>
      </c>
      <c r="I5146" t="str">
        <f>INDEX(Mapping!$B$2:$T$7793,MATCH(Data!$A5146,Mapping!$B$3:$B$7793,0),MATCH(Data!$I$1,Mapping!$B$2:$T$2,0))</f>
        <v>Corporate</v>
      </c>
      <c r="J5146">
        <f>VLOOKUP($A5146,Mapping!$X$3:$Y$7793,2,0)</f>
        <v>98105</v>
      </c>
      <c r="K5146" t="str">
        <f>VLOOKUP($J5146,Mapping!$AB$3:$AC$475,2,0)</f>
        <v>Dallas</v>
      </c>
      <c r="L5146" t="str">
        <f>VLOOKUP($K5146,Mapping!$AF$3:$AG$475,2,0)</f>
        <v>Texas</v>
      </c>
      <c r="M5146" t="str">
        <f>VLOOKUP($L5146,Mapping!$AI$3:$AJ$48,2,0)</f>
        <v>United States</v>
      </c>
      <c r="N5146" t="str">
        <f>VLOOKUP($L5146,Mapping!$AI$3:$AK$48,3,0)</f>
        <v>Central</v>
      </c>
      <c r="O5146" t="str">
        <f>VLOOKUP(Table1[[#This Row],[Column1]],Mapping!$AM$8:$AN$11,2,0)</f>
        <v>Office Supplies</v>
      </c>
      <c r="P5146" t="str">
        <f>VLOOKUP(Table1[[#This Row],[Column3]],Mapping!$AP$5:$AQ$22,2,0)</f>
        <v>Paper</v>
      </c>
      <c r="Q5146">
        <v>19.440000000000001</v>
      </c>
      <c r="R5146">
        <v>3</v>
      </c>
      <c r="S5146">
        <v>9.3312000000000008</v>
      </c>
    </row>
    <row r="5147" spans="1:19" x14ac:dyDescent="0.35">
      <c r="A5147">
        <v>450</v>
      </c>
      <c r="B5147" t="s">
        <v>607</v>
      </c>
      <c r="C5147" t="s">
        <v>611</v>
      </c>
      <c r="D5147" t="str">
        <f>MID(Table1[[#This Row],[Product ID]],5,2)</f>
        <v>CH</v>
      </c>
      <c r="E5147" t="str">
        <f>LEFT(Table1[[#This Row],[Product ID]],3)</f>
        <v>FUR</v>
      </c>
      <c r="F5147" s="10" t="e">
        <f>VLOOKUP(Table1[[#This Row],[Order ID]],Mapping!H5147:J12938,3,0)</f>
        <v>#N/A</v>
      </c>
      <c r="G5147" s="10" t="e">
        <f>VLOOKUP(Table1[[#This Row],[Order ID]],Mapping!H5147:K12938,4,0)</f>
        <v>#N/A</v>
      </c>
      <c r="H5147" t="str">
        <f>INDEX(Mapping!$B$2:$T$7793,MATCH(Data!$A5147,Mapping!$B$3:$B$7793,0),MATCH(Data!$H$1,Mapping!$B$2:$T$2,0))</f>
        <v>Standard Class</v>
      </c>
      <c r="I5147" t="str">
        <f>INDEX(Mapping!$B$2:$T$7793,MATCH(Data!$A5147,Mapping!$B$3:$B$7793,0),MATCH(Data!$I$1,Mapping!$B$2:$T$2,0))</f>
        <v>Corporate</v>
      </c>
      <c r="J5147">
        <f>VLOOKUP($A5147,Mapping!$X$3:$Y$7793,2,0)</f>
        <v>98105</v>
      </c>
      <c r="K5147" t="str">
        <f>VLOOKUP($J5147,Mapping!$AB$3:$AC$475,2,0)</f>
        <v>Dallas</v>
      </c>
      <c r="L5147" t="str">
        <f>VLOOKUP($K5147,Mapping!$AF$3:$AG$475,2,0)</f>
        <v>Texas</v>
      </c>
      <c r="M5147" t="str">
        <f>VLOOKUP($L5147,Mapping!$AI$3:$AJ$48,2,0)</f>
        <v>United States</v>
      </c>
      <c r="N5147" t="str">
        <f>VLOOKUP($L5147,Mapping!$AI$3:$AK$48,3,0)</f>
        <v>Central</v>
      </c>
      <c r="O5147" t="str">
        <f>VLOOKUP(Table1[[#This Row],[Column1]],Mapping!$AM$8:$AN$11,2,0)</f>
        <v>Furniture</v>
      </c>
      <c r="P5147" t="str">
        <f>VLOOKUP(Table1[[#This Row],[Column3]],Mapping!$AP$5:$AQ$22,2,0)</f>
        <v>Chairs</v>
      </c>
      <c r="Q5147">
        <v>451.15199999999993</v>
      </c>
      <c r="R5147">
        <v>3</v>
      </c>
      <c r="S5147">
        <v>0</v>
      </c>
    </row>
    <row r="5148" spans="1:19" x14ac:dyDescent="0.35">
      <c r="A5148">
        <v>7433</v>
      </c>
      <c r="B5148" t="s">
        <v>5575</v>
      </c>
      <c r="C5148" t="s">
        <v>353</v>
      </c>
      <c r="D5148" t="str">
        <f>MID(Table1[[#This Row],[Product ID]],5,2)</f>
        <v>BI</v>
      </c>
      <c r="E5148" t="str">
        <f>LEFT(Table1[[#This Row],[Product ID]],3)</f>
        <v>OFF</v>
      </c>
      <c r="F5148" s="10">
        <f>VLOOKUP(Table1[[#This Row],[Order ID]],Mapping!H5148:J12939,3,0)</f>
        <v>41979</v>
      </c>
      <c r="G5148" s="10">
        <f>VLOOKUP(Table1[[#This Row],[Order ID]],Mapping!H5148:K12939,4,0)</f>
        <v>41980</v>
      </c>
      <c r="H5148" t="str">
        <f>INDEX(Mapping!$B$2:$T$7793,MATCH(Data!$A5148,Mapping!$B$3:$B$7793,0),MATCH(Data!$H$1,Mapping!$B$2:$T$2,0))</f>
        <v>Standard Class</v>
      </c>
      <c r="I5148" t="str">
        <f>INDEX(Mapping!$B$2:$T$7793,MATCH(Data!$A5148,Mapping!$B$3:$B$7793,0),MATCH(Data!$I$1,Mapping!$B$2:$T$2,0))</f>
        <v>Consumer</v>
      </c>
      <c r="J5148">
        <f>VLOOKUP($A5148,Mapping!$X$3:$Y$7793,2,0)</f>
        <v>98115</v>
      </c>
      <c r="K5148" t="str">
        <f>VLOOKUP($J5148,Mapping!$AB$3:$AC$475,2,0)</f>
        <v>Whittier</v>
      </c>
      <c r="L5148" t="str">
        <f>VLOOKUP($K5148,Mapping!$AF$3:$AG$475,2,0)</f>
        <v>California</v>
      </c>
      <c r="M5148" t="str">
        <f>VLOOKUP($L5148,Mapping!$AI$3:$AJ$48,2,0)</f>
        <v>United States</v>
      </c>
      <c r="N5148" t="str">
        <f>VLOOKUP($L5148,Mapping!$AI$3:$AK$48,3,0)</f>
        <v>West</v>
      </c>
      <c r="O5148" t="str">
        <f>VLOOKUP(Table1[[#This Row],[Column1]],Mapping!$AM$8:$AN$11,2,0)</f>
        <v>Office Supplies</v>
      </c>
      <c r="P5148" t="str">
        <f>VLOOKUP(Table1[[#This Row],[Column3]],Mapping!$AP$5:$AQ$22,2,0)</f>
        <v>Binders</v>
      </c>
      <c r="Q5148">
        <v>83.920000000000016</v>
      </c>
      <c r="R5148">
        <v>5</v>
      </c>
      <c r="S5148">
        <v>29.371999999999993</v>
      </c>
    </row>
    <row r="5149" spans="1:19" x14ac:dyDescent="0.35">
      <c r="A5149">
        <v>7434</v>
      </c>
      <c r="B5149" t="s">
        <v>5575</v>
      </c>
      <c r="C5149" t="s">
        <v>1201</v>
      </c>
      <c r="D5149" t="str">
        <f>MID(Table1[[#This Row],[Product ID]],5,2)</f>
        <v>FU</v>
      </c>
      <c r="E5149" t="str">
        <f>LEFT(Table1[[#This Row],[Product ID]],3)</f>
        <v>FUR</v>
      </c>
      <c r="F5149" s="10">
        <f>VLOOKUP(Table1[[#This Row],[Order ID]],Mapping!H5149:J12940,3,0)</f>
        <v>41979</v>
      </c>
      <c r="G5149" s="10">
        <f>VLOOKUP(Table1[[#This Row],[Order ID]],Mapping!H5149:K12940,4,0)</f>
        <v>41980</v>
      </c>
      <c r="H5149" t="str">
        <f>INDEX(Mapping!$B$2:$T$7793,MATCH(Data!$A5149,Mapping!$B$3:$B$7793,0),MATCH(Data!$H$1,Mapping!$B$2:$T$2,0))</f>
        <v>First Class</v>
      </c>
      <c r="I5149" t="str">
        <f>INDEX(Mapping!$B$2:$T$7793,MATCH(Data!$A5149,Mapping!$B$3:$B$7793,0),MATCH(Data!$I$1,Mapping!$B$2:$T$2,0))</f>
        <v>Home Office</v>
      </c>
      <c r="J5149">
        <f>VLOOKUP($A5149,Mapping!$X$3:$Y$7793,2,0)</f>
        <v>98115</v>
      </c>
      <c r="K5149" t="str">
        <f>VLOOKUP($J5149,Mapping!$AB$3:$AC$475,2,0)</f>
        <v>Whittier</v>
      </c>
      <c r="L5149" t="str">
        <f>VLOOKUP($K5149,Mapping!$AF$3:$AG$475,2,0)</f>
        <v>California</v>
      </c>
      <c r="M5149" t="str">
        <f>VLOOKUP($L5149,Mapping!$AI$3:$AJ$48,2,0)</f>
        <v>United States</v>
      </c>
      <c r="N5149" t="str">
        <f>VLOOKUP($L5149,Mapping!$AI$3:$AK$48,3,0)</f>
        <v>West</v>
      </c>
      <c r="O5149" t="str">
        <f>VLOOKUP(Table1[[#This Row],[Column1]],Mapping!$AM$8:$AN$11,2,0)</f>
        <v>Furniture</v>
      </c>
      <c r="P5149" t="str">
        <f>VLOOKUP(Table1[[#This Row],[Column3]],Mapping!$AP$5:$AQ$22,2,0)</f>
        <v>Furnishings</v>
      </c>
      <c r="Q5149">
        <v>199.89999999999998</v>
      </c>
      <c r="R5149">
        <v>5</v>
      </c>
      <c r="S5149">
        <v>39.97999999999999</v>
      </c>
    </row>
    <row r="5150" spans="1:19" x14ac:dyDescent="0.35">
      <c r="A5150">
        <v>7435</v>
      </c>
      <c r="B5150" t="s">
        <v>5575</v>
      </c>
      <c r="C5150" t="s">
        <v>4148</v>
      </c>
      <c r="D5150" t="str">
        <f>MID(Table1[[#This Row],[Product ID]],5,2)</f>
        <v>PH</v>
      </c>
      <c r="E5150" t="str">
        <f>LEFT(Table1[[#This Row],[Product ID]],3)</f>
        <v>TEC</v>
      </c>
      <c r="F5150" s="10">
        <f>VLOOKUP(Table1[[#This Row],[Order ID]],Mapping!H5150:J12941,3,0)</f>
        <v>41979</v>
      </c>
      <c r="G5150" s="10">
        <f>VLOOKUP(Table1[[#This Row],[Order ID]],Mapping!H5150:K12941,4,0)</f>
        <v>41980</v>
      </c>
      <c r="H5150" t="str">
        <f>INDEX(Mapping!$B$2:$T$7793,MATCH(Data!$A5150,Mapping!$B$3:$B$7793,0),MATCH(Data!$H$1,Mapping!$B$2:$T$2,0))</f>
        <v>First Class</v>
      </c>
      <c r="I5150" t="str">
        <f>INDEX(Mapping!$B$2:$T$7793,MATCH(Data!$A5150,Mapping!$B$3:$B$7793,0),MATCH(Data!$I$1,Mapping!$B$2:$T$2,0))</f>
        <v>Home Office</v>
      </c>
      <c r="J5150">
        <f>VLOOKUP($A5150,Mapping!$X$3:$Y$7793,2,0)</f>
        <v>98115</v>
      </c>
      <c r="K5150" t="str">
        <f>VLOOKUP($J5150,Mapping!$AB$3:$AC$475,2,0)</f>
        <v>Whittier</v>
      </c>
      <c r="L5150" t="str">
        <f>VLOOKUP($K5150,Mapping!$AF$3:$AG$475,2,0)</f>
        <v>California</v>
      </c>
      <c r="M5150" t="str">
        <f>VLOOKUP($L5150,Mapping!$AI$3:$AJ$48,2,0)</f>
        <v>United States</v>
      </c>
      <c r="N5150" t="str">
        <f>VLOOKUP($L5150,Mapping!$AI$3:$AK$48,3,0)</f>
        <v>West</v>
      </c>
      <c r="O5150" t="str">
        <f>VLOOKUP(Table1[[#This Row],[Column1]],Mapping!$AM$8:$AN$11,2,0)</f>
        <v>Technology</v>
      </c>
      <c r="P5150" t="str">
        <f>VLOOKUP(Table1[[#This Row],[Column3]],Mapping!$AP$5:$AQ$22,2,0)</f>
        <v>Phones</v>
      </c>
      <c r="Q5150">
        <v>31.176000000000002</v>
      </c>
      <c r="R5150">
        <v>3</v>
      </c>
      <c r="S5150">
        <v>-7.0145999999999997</v>
      </c>
    </row>
    <row r="5151" spans="1:19" x14ac:dyDescent="0.35">
      <c r="A5151">
        <v>7436</v>
      </c>
      <c r="B5151" t="s">
        <v>5575</v>
      </c>
      <c r="C5151" t="s">
        <v>455</v>
      </c>
      <c r="D5151" t="str">
        <f>MID(Table1[[#This Row],[Product ID]],5,2)</f>
        <v>BI</v>
      </c>
      <c r="E5151" t="str">
        <f>LEFT(Table1[[#This Row],[Product ID]],3)</f>
        <v>OFF</v>
      </c>
      <c r="F5151" s="10">
        <f>VLOOKUP(Table1[[#This Row],[Order ID]],Mapping!H5151:J12942,3,0)</f>
        <v>41979</v>
      </c>
      <c r="G5151" s="10">
        <f>VLOOKUP(Table1[[#This Row],[Order ID]],Mapping!H5151:K12942,4,0)</f>
        <v>41980</v>
      </c>
      <c r="H5151" t="str">
        <f>INDEX(Mapping!$B$2:$T$7793,MATCH(Data!$A5151,Mapping!$B$3:$B$7793,0),MATCH(Data!$H$1,Mapping!$B$2:$T$2,0))</f>
        <v>First Class</v>
      </c>
      <c r="I5151" t="str">
        <f>INDEX(Mapping!$B$2:$T$7793,MATCH(Data!$A5151,Mapping!$B$3:$B$7793,0),MATCH(Data!$I$1,Mapping!$B$2:$T$2,0))</f>
        <v>Home Office</v>
      </c>
      <c r="J5151">
        <f>VLOOKUP($A5151,Mapping!$X$3:$Y$7793,2,0)</f>
        <v>98115</v>
      </c>
      <c r="K5151" t="str">
        <f>VLOOKUP($J5151,Mapping!$AB$3:$AC$475,2,0)</f>
        <v>Whittier</v>
      </c>
      <c r="L5151" t="str">
        <f>VLOOKUP($K5151,Mapping!$AF$3:$AG$475,2,0)</f>
        <v>California</v>
      </c>
      <c r="M5151" t="str">
        <f>VLOOKUP($L5151,Mapping!$AI$3:$AJ$48,2,0)</f>
        <v>United States</v>
      </c>
      <c r="N5151" t="str">
        <f>VLOOKUP($L5151,Mapping!$AI$3:$AK$48,3,0)</f>
        <v>West</v>
      </c>
      <c r="O5151" t="str">
        <f>VLOOKUP(Table1[[#This Row],[Column1]],Mapping!$AM$8:$AN$11,2,0)</f>
        <v>Office Supplies</v>
      </c>
      <c r="P5151" t="str">
        <f>VLOOKUP(Table1[[#This Row],[Column3]],Mapping!$AP$5:$AQ$22,2,0)</f>
        <v>Binders</v>
      </c>
      <c r="Q5151">
        <v>172.75200000000001</v>
      </c>
      <c r="R5151">
        <v>6</v>
      </c>
      <c r="S5151">
        <v>60.463200000000015</v>
      </c>
    </row>
    <row r="5152" spans="1:19" x14ac:dyDescent="0.35">
      <c r="A5152">
        <v>7437</v>
      </c>
      <c r="B5152" t="s">
        <v>5575</v>
      </c>
      <c r="C5152" t="s">
        <v>883</v>
      </c>
      <c r="D5152" t="str">
        <f>MID(Table1[[#This Row],[Product ID]],5,2)</f>
        <v>BI</v>
      </c>
      <c r="E5152" t="str">
        <f>LEFT(Table1[[#This Row],[Product ID]],3)</f>
        <v>OFF</v>
      </c>
      <c r="F5152" s="10">
        <f>VLOOKUP(Table1[[#This Row],[Order ID]],Mapping!H5152:J12943,3,0)</f>
        <v>41979</v>
      </c>
      <c r="G5152" s="10">
        <f>VLOOKUP(Table1[[#This Row],[Order ID]],Mapping!H5152:K12943,4,0)</f>
        <v>41980</v>
      </c>
      <c r="H5152" t="str">
        <f>INDEX(Mapping!$B$2:$T$7793,MATCH(Data!$A5152,Mapping!$B$3:$B$7793,0),MATCH(Data!$H$1,Mapping!$B$2:$T$2,0))</f>
        <v>First Class</v>
      </c>
      <c r="I5152" t="str">
        <f>INDEX(Mapping!$B$2:$T$7793,MATCH(Data!$A5152,Mapping!$B$3:$B$7793,0),MATCH(Data!$I$1,Mapping!$B$2:$T$2,0))</f>
        <v>Home Office</v>
      </c>
      <c r="J5152">
        <f>VLOOKUP($A5152,Mapping!$X$3:$Y$7793,2,0)</f>
        <v>98115</v>
      </c>
      <c r="K5152" t="str">
        <f>VLOOKUP($J5152,Mapping!$AB$3:$AC$475,2,0)</f>
        <v>Whittier</v>
      </c>
      <c r="L5152" t="str">
        <f>VLOOKUP($K5152,Mapping!$AF$3:$AG$475,2,0)</f>
        <v>California</v>
      </c>
      <c r="M5152" t="str">
        <f>VLOOKUP($L5152,Mapping!$AI$3:$AJ$48,2,0)</f>
        <v>United States</v>
      </c>
      <c r="N5152" t="str">
        <f>VLOOKUP($L5152,Mapping!$AI$3:$AK$48,3,0)</f>
        <v>West</v>
      </c>
      <c r="O5152" t="str">
        <f>VLOOKUP(Table1[[#This Row],[Column1]],Mapping!$AM$8:$AN$11,2,0)</f>
        <v>Office Supplies</v>
      </c>
      <c r="P5152" t="str">
        <f>VLOOKUP(Table1[[#This Row],[Column3]],Mapping!$AP$5:$AQ$22,2,0)</f>
        <v>Binders</v>
      </c>
      <c r="Q5152">
        <v>9.2959999999999994</v>
      </c>
      <c r="R5152">
        <v>2</v>
      </c>
      <c r="S5152">
        <v>3.0211999999999994</v>
      </c>
    </row>
    <row r="5153" spans="1:19" x14ac:dyDescent="0.35">
      <c r="A5153">
        <v>5856</v>
      </c>
      <c r="B5153" t="s">
        <v>4688</v>
      </c>
      <c r="C5153" t="s">
        <v>1146</v>
      </c>
      <c r="D5153" t="str">
        <f>MID(Table1[[#This Row],[Product ID]],5,2)</f>
        <v>PA</v>
      </c>
      <c r="E5153" t="str">
        <f>LEFT(Table1[[#This Row],[Product ID]],3)</f>
        <v>OFF</v>
      </c>
      <c r="F5153" s="10">
        <f>VLOOKUP(Table1[[#This Row],[Order ID]],Mapping!H5153:J12944,3,0)</f>
        <v>41949</v>
      </c>
      <c r="G5153" s="10">
        <f>VLOOKUP(Table1[[#This Row],[Order ID]],Mapping!H5153:K12944,4,0)</f>
        <v>41953</v>
      </c>
      <c r="H5153" t="str">
        <f>INDEX(Mapping!$B$2:$T$7793,MATCH(Data!$A5153,Mapping!$B$3:$B$7793,0),MATCH(Data!$H$1,Mapping!$B$2:$T$2,0))</f>
        <v>Standard Class</v>
      </c>
      <c r="I5153" t="str">
        <f>INDEX(Mapping!$B$2:$T$7793,MATCH(Data!$A5153,Mapping!$B$3:$B$7793,0),MATCH(Data!$I$1,Mapping!$B$2:$T$2,0))</f>
        <v>Home Office</v>
      </c>
      <c r="J5153">
        <f>VLOOKUP($A5153,Mapping!$X$3:$Y$7793,2,0)</f>
        <v>92105</v>
      </c>
      <c r="K5153" t="str">
        <f>VLOOKUP($J5153,Mapping!$AB$3:$AC$475,2,0)</f>
        <v>Olympia</v>
      </c>
      <c r="L5153" t="str">
        <f>VLOOKUP($K5153,Mapping!$AF$3:$AG$475,2,0)</f>
        <v>Washington</v>
      </c>
      <c r="M5153" t="str">
        <f>VLOOKUP($L5153,Mapping!$AI$3:$AJ$48,2,0)</f>
        <v>United States</v>
      </c>
      <c r="N5153" t="str">
        <f>VLOOKUP($L5153,Mapping!$AI$3:$AK$48,3,0)</f>
        <v>West</v>
      </c>
      <c r="O5153" t="str">
        <f>VLOOKUP(Table1[[#This Row],[Column1]],Mapping!$AM$8:$AN$11,2,0)</f>
        <v>Office Supplies</v>
      </c>
      <c r="P5153" t="str">
        <f>VLOOKUP(Table1[[#This Row],[Column3]],Mapping!$AP$5:$AQ$22,2,0)</f>
        <v>Paper</v>
      </c>
      <c r="Q5153">
        <v>12.96</v>
      </c>
      <c r="R5153">
        <v>2</v>
      </c>
      <c r="S5153">
        <v>6.2208000000000006</v>
      </c>
    </row>
    <row r="5154" spans="1:19" x14ac:dyDescent="0.35">
      <c r="A5154">
        <v>344</v>
      </c>
      <c r="B5154" t="s">
        <v>469</v>
      </c>
      <c r="C5154" t="s">
        <v>470</v>
      </c>
      <c r="D5154" t="str">
        <f>MID(Table1[[#This Row],[Product ID]],5,2)</f>
        <v>CH</v>
      </c>
      <c r="E5154" t="str">
        <f>LEFT(Table1[[#This Row],[Product ID]],3)</f>
        <v>FUR</v>
      </c>
      <c r="F5154" s="10" t="e">
        <f>VLOOKUP(Table1[[#This Row],[Order ID]],Mapping!H5154:J12945,3,0)</f>
        <v>#N/A</v>
      </c>
      <c r="G5154" s="10" t="e">
        <f>VLOOKUP(Table1[[#This Row],[Order ID]],Mapping!H5154:K12945,4,0)</f>
        <v>#N/A</v>
      </c>
      <c r="H5154" t="str">
        <f>INDEX(Mapping!$B$2:$T$7793,MATCH(Data!$A5154,Mapping!$B$3:$B$7793,0),MATCH(Data!$H$1,Mapping!$B$2:$T$2,0))</f>
        <v>Standard Class</v>
      </c>
      <c r="I5154" t="str">
        <f>INDEX(Mapping!$B$2:$T$7793,MATCH(Data!$A5154,Mapping!$B$3:$B$7793,0),MATCH(Data!$I$1,Mapping!$B$2:$T$2,0))</f>
        <v>Corporate</v>
      </c>
      <c r="J5154">
        <f>VLOOKUP($A5154,Mapping!$X$3:$Y$7793,2,0)</f>
        <v>10024</v>
      </c>
      <c r="K5154" t="str">
        <f>VLOOKUP($J5154,Mapping!$AB$3:$AC$475,2,0)</f>
        <v>Memphis</v>
      </c>
      <c r="L5154" t="str">
        <f>VLOOKUP($K5154,Mapping!$AF$3:$AG$475,2,0)</f>
        <v>Tennessee</v>
      </c>
      <c r="M5154" t="str">
        <f>VLOOKUP($L5154,Mapping!$AI$3:$AJ$48,2,0)</f>
        <v>United States</v>
      </c>
      <c r="N5154" t="str">
        <f>VLOOKUP($L5154,Mapping!$AI$3:$AK$48,3,0)</f>
        <v>South</v>
      </c>
      <c r="O5154" t="str">
        <f>VLOOKUP(Table1[[#This Row],[Column1]],Mapping!$AM$8:$AN$11,2,0)</f>
        <v>Furniture</v>
      </c>
      <c r="P5154" t="str">
        <f>VLOOKUP(Table1[[#This Row],[Column3]],Mapping!$AP$5:$AQ$22,2,0)</f>
        <v>Chairs</v>
      </c>
      <c r="Q5154">
        <v>207.84600000000003</v>
      </c>
      <c r="R5154">
        <v>3</v>
      </c>
      <c r="S5154">
        <v>2.3093999999999895</v>
      </c>
    </row>
    <row r="5155" spans="1:19" x14ac:dyDescent="0.35">
      <c r="A5155">
        <v>6514</v>
      </c>
      <c r="B5155" t="s">
        <v>5039</v>
      </c>
      <c r="C5155" t="s">
        <v>11</v>
      </c>
      <c r="D5155" t="str">
        <f>MID(Table1[[#This Row],[Product ID]],5,2)</f>
        <v>PH</v>
      </c>
      <c r="E5155" t="str">
        <f>LEFT(Table1[[#This Row],[Product ID]],3)</f>
        <v>TEC</v>
      </c>
      <c r="F5155" s="10">
        <f>VLOOKUP(Table1[[#This Row],[Order ID]],Mapping!H5155:J12946,3,0)</f>
        <v>41670</v>
      </c>
      <c r="G5155" s="10">
        <f>VLOOKUP(Table1[[#This Row],[Order ID]],Mapping!H5155:K12946,4,0)</f>
        <v>41673</v>
      </c>
      <c r="H5155" t="str">
        <f>INDEX(Mapping!$B$2:$T$7793,MATCH(Data!$A5155,Mapping!$B$3:$B$7793,0),MATCH(Data!$H$1,Mapping!$B$2:$T$2,0))</f>
        <v>Standard Class</v>
      </c>
      <c r="I5155" t="str">
        <f>INDEX(Mapping!$B$2:$T$7793,MATCH(Data!$A5155,Mapping!$B$3:$B$7793,0),MATCH(Data!$I$1,Mapping!$B$2:$T$2,0))</f>
        <v>Consumer</v>
      </c>
      <c r="J5155">
        <f>VLOOKUP($A5155,Mapping!$X$3:$Y$7793,2,0)</f>
        <v>98105</v>
      </c>
      <c r="K5155" t="str">
        <f>VLOOKUP($J5155,Mapping!$AB$3:$AC$475,2,0)</f>
        <v>Dallas</v>
      </c>
      <c r="L5155" t="str">
        <f>VLOOKUP($K5155,Mapping!$AF$3:$AG$475,2,0)</f>
        <v>Texas</v>
      </c>
      <c r="M5155" t="str">
        <f>VLOOKUP($L5155,Mapping!$AI$3:$AJ$48,2,0)</f>
        <v>United States</v>
      </c>
      <c r="N5155" t="str">
        <f>VLOOKUP($L5155,Mapping!$AI$3:$AK$48,3,0)</f>
        <v>Central</v>
      </c>
      <c r="O5155" t="str">
        <f>VLOOKUP(Table1[[#This Row],[Column1]],Mapping!$AM$8:$AN$11,2,0)</f>
        <v>Technology</v>
      </c>
      <c r="P5155" t="str">
        <f>VLOOKUP(Table1[[#This Row],[Column3]],Mapping!$AP$5:$AQ$22,2,0)</f>
        <v>Phones</v>
      </c>
      <c r="Q5155">
        <v>604.76800000000003</v>
      </c>
      <c r="R5155">
        <v>4</v>
      </c>
      <c r="S5155">
        <v>60.476800000000026</v>
      </c>
    </row>
    <row r="5156" spans="1:19" x14ac:dyDescent="0.35">
      <c r="A5156">
        <v>6340</v>
      </c>
      <c r="B5156" t="s">
        <v>4948</v>
      </c>
      <c r="C5156" t="s">
        <v>748</v>
      </c>
      <c r="D5156" t="str">
        <f>MID(Table1[[#This Row],[Product ID]],5,2)</f>
        <v>FU</v>
      </c>
      <c r="E5156" t="str">
        <f>LEFT(Table1[[#This Row],[Product ID]],3)</f>
        <v>FUR</v>
      </c>
      <c r="F5156" s="10">
        <f>VLOOKUP(Table1[[#This Row],[Order ID]],Mapping!H5156:J12947,3,0)</f>
        <v>41878</v>
      </c>
      <c r="G5156" s="10">
        <f>VLOOKUP(Table1[[#This Row],[Order ID]],Mapping!H5156:K12947,4,0)</f>
        <v>41884</v>
      </c>
      <c r="H5156" t="str">
        <f>INDEX(Mapping!$B$2:$T$7793,MATCH(Data!$A5156,Mapping!$B$3:$B$7793,0),MATCH(Data!$H$1,Mapping!$B$2:$T$2,0))</f>
        <v>Standard Class</v>
      </c>
      <c r="I5156" t="str">
        <f>INDEX(Mapping!$B$2:$T$7793,MATCH(Data!$A5156,Mapping!$B$3:$B$7793,0),MATCH(Data!$I$1,Mapping!$B$2:$T$2,0))</f>
        <v>Consumer</v>
      </c>
      <c r="J5156">
        <f>VLOOKUP($A5156,Mapping!$X$3:$Y$7793,2,0)</f>
        <v>60610</v>
      </c>
      <c r="K5156" t="str">
        <f>VLOOKUP($J5156,Mapping!$AB$3:$AC$475,2,0)</f>
        <v>Minneapolis</v>
      </c>
      <c r="L5156" t="str">
        <f>VLOOKUP($K5156,Mapping!$AF$3:$AG$475,2,0)</f>
        <v>Minnesota</v>
      </c>
      <c r="M5156" t="str">
        <f>VLOOKUP($L5156,Mapping!$AI$3:$AJ$48,2,0)</f>
        <v>United States</v>
      </c>
      <c r="N5156" t="str">
        <f>VLOOKUP($L5156,Mapping!$AI$3:$AK$48,3,0)</f>
        <v>Central</v>
      </c>
      <c r="O5156" t="str">
        <f>VLOOKUP(Table1[[#This Row],[Column1]],Mapping!$AM$8:$AN$11,2,0)</f>
        <v>Furniture</v>
      </c>
      <c r="P5156" t="str">
        <f>VLOOKUP(Table1[[#This Row],[Column3]],Mapping!$AP$5:$AQ$22,2,0)</f>
        <v>Furnishings</v>
      </c>
      <c r="Q5156">
        <v>64.959999999999994</v>
      </c>
      <c r="R5156">
        <v>5</v>
      </c>
      <c r="S5156">
        <v>-43.847999999999985</v>
      </c>
    </row>
    <row r="5157" spans="1:19" x14ac:dyDescent="0.35">
      <c r="A5157">
        <v>6076</v>
      </c>
      <c r="B5157" t="s">
        <v>4813</v>
      </c>
      <c r="C5157" t="s">
        <v>318</v>
      </c>
      <c r="D5157" t="str">
        <f>MID(Table1[[#This Row],[Product ID]],5,2)</f>
        <v>ST</v>
      </c>
      <c r="E5157" t="str">
        <f>LEFT(Table1[[#This Row],[Product ID]],3)</f>
        <v>OFF</v>
      </c>
      <c r="F5157" s="10">
        <f>VLOOKUP(Table1[[#This Row],[Order ID]],Mapping!H5157:J12948,3,0)</f>
        <v>41792</v>
      </c>
      <c r="G5157" s="10">
        <f>VLOOKUP(Table1[[#This Row],[Order ID]],Mapping!H5157:K12948,4,0)</f>
        <v>41797</v>
      </c>
      <c r="H5157" t="str">
        <f>INDEX(Mapping!$B$2:$T$7793,MATCH(Data!$A5157,Mapping!$B$3:$B$7793,0),MATCH(Data!$H$1,Mapping!$B$2:$T$2,0))</f>
        <v>First Class</v>
      </c>
      <c r="I5157" t="str">
        <f>INDEX(Mapping!$B$2:$T$7793,MATCH(Data!$A5157,Mapping!$B$3:$B$7793,0),MATCH(Data!$I$1,Mapping!$B$2:$T$2,0))</f>
        <v>Corporate</v>
      </c>
      <c r="J5157">
        <f>VLOOKUP($A5157,Mapping!$X$3:$Y$7793,2,0)</f>
        <v>19120</v>
      </c>
      <c r="K5157" t="str">
        <f>VLOOKUP($J5157,Mapping!$AB$3:$AC$475,2,0)</f>
        <v>Cincinnati</v>
      </c>
      <c r="L5157" t="str">
        <f>VLOOKUP($K5157,Mapping!$AF$3:$AG$475,2,0)</f>
        <v>Ohio</v>
      </c>
      <c r="M5157" t="str">
        <f>VLOOKUP($L5157,Mapping!$AI$3:$AJ$48,2,0)</f>
        <v>United States</v>
      </c>
      <c r="N5157" t="str">
        <f>VLOOKUP($L5157,Mapping!$AI$3:$AK$48,3,0)</f>
        <v>East</v>
      </c>
      <c r="O5157" t="str">
        <f>VLOOKUP(Table1[[#This Row],[Column1]],Mapping!$AM$8:$AN$11,2,0)</f>
        <v>Office Supplies</v>
      </c>
      <c r="P5157" t="str">
        <f>VLOOKUP(Table1[[#This Row],[Column3]],Mapping!$AP$5:$AQ$22,2,0)</f>
        <v>Storage</v>
      </c>
      <c r="Q5157">
        <v>324.74400000000003</v>
      </c>
      <c r="R5157">
        <v>3</v>
      </c>
      <c r="S5157">
        <v>-77.126699999999971</v>
      </c>
    </row>
    <row r="5158" spans="1:19" x14ac:dyDescent="0.35">
      <c r="A5158">
        <v>7043</v>
      </c>
      <c r="B5158" t="s">
        <v>5353</v>
      </c>
      <c r="C5158" t="s">
        <v>555</v>
      </c>
      <c r="D5158" t="str">
        <f>MID(Table1[[#This Row],[Product ID]],5,2)</f>
        <v>PH</v>
      </c>
      <c r="E5158" t="str">
        <f>LEFT(Table1[[#This Row],[Product ID]],3)</f>
        <v>TEC</v>
      </c>
      <c r="F5158" s="10">
        <f>VLOOKUP(Table1[[#This Row],[Order ID]],Mapping!H5158:J12949,3,0)</f>
        <v>41965</v>
      </c>
      <c r="G5158" s="10">
        <f>VLOOKUP(Table1[[#This Row],[Order ID]],Mapping!H5158:K12949,4,0)</f>
        <v>41965</v>
      </c>
      <c r="H5158" t="str">
        <f>INDEX(Mapping!$B$2:$T$7793,MATCH(Data!$A5158,Mapping!$B$3:$B$7793,0),MATCH(Data!$H$1,Mapping!$B$2:$T$2,0))</f>
        <v>First Class</v>
      </c>
      <c r="I5158" t="str">
        <f>INDEX(Mapping!$B$2:$T$7793,MATCH(Data!$A5158,Mapping!$B$3:$B$7793,0),MATCH(Data!$I$1,Mapping!$B$2:$T$2,0))</f>
        <v>Consumer</v>
      </c>
      <c r="J5158">
        <f>VLOOKUP($A5158,Mapping!$X$3:$Y$7793,2,0)</f>
        <v>77095</v>
      </c>
      <c r="K5158" t="str">
        <f>VLOOKUP($J5158,Mapping!$AB$3:$AC$475,2,0)</f>
        <v>Naperville</v>
      </c>
      <c r="L5158" t="str">
        <f>VLOOKUP($K5158,Mapping!$AF$3:$AG$475,2,0)</f>
        <v>Illinois</v>
      </c>
      <c r="M5158" t="str">
        <f>VLOOKUP($L5158,Mapping!$AI$3:$AJ$48,2,0)</f>
        <v>United States</v>
      </c>
      <c r="N5158" t="str">
        <f>VLOOKUP($L5158,Mapping!$AI$3:$AK$48,3,0)</f>
        <v>Central</v>
      </c>
      <c r="O5158" t="str">
        <f>VLOOKUP(Table1[[#This Row],[Column1]],Mapping!$AM$8:$AN$11,2,0)</f>
        <v>Technology</v>
      </c>
      <c r="P5158" t="str">
        <f>VLOOKUP(Table1[[#This Row],[Column3]],Mapping!$AP$5:$AQ$22,2,0)</f>
        <v>Phones</v>
      </c>
      <c r="Q5158">
        <v>55.176000000000002</v>
      </c>
      <c r="R5158">
        <v>3</v>
      </c>
      <c r="S5158">
        <v>-12.414599999999997</v>
      </c>
    </row>
    <row r="5159" spans="1:19" x14ac:dyDescent="0.35">
      <c r="A5159">
        <v>7536</v>
      </c>
      <c r="B5159" t="s">
        <v>5632</v>
      </c>
      <c r="C5159" t="s">
        <v>1201</v>
      </c>
      <c r="D5159" t="str">
        <f>MID(Table1[[#This Row],[Product ID]],5,2)</f>
        <v>FU</v>
      </c>
      <c r="E5159" t="str">
        <f>LEFT(Table1[[#This Row],[Product ID]],3)</f>
        <v>FUR</v>
      </c>
      <c r="F5159" s="10">
        <f>VLOOKUP(Table1[[#This Row],[Order ID]],Mapping!H5159:J12950,3,0)</f>
        <v>41960</v>
      </c>
      <c r="G5159" s="10">
        <f>VLOOKUP(Table1[[#This Row],[Order ID]],Mapping!H5159:K12950,4,0)</f>
        <v>41964</v>
      </c>
      <c r="H5159" t="str">
        <f>INDEX(Mapping!$B$2:$T$7793,MATCH(Data!$A5159,Mapping!$B$3:$B$7793,0),MATCH(Data!$H$1,Mapping!$B$2:$T$2,0))</f>
        <v>Same Day</v>
      </c>
      <c r="I5159" t="str">
        <f>INDEX(Mapping!$B$2:$T$7793,MATCH(Data!$A5159,Mapping!$B$3:$B$7793,0),MATCH(Data!$I$1,Mapping!$B$2:$T$2,0))</f>
        <v>Corporate</v>
      </c>
      <c r="J5159">
        <f>VLOOKUP($A5159,Mapping!$X$3:$Y$7793,2,0)</f>
        <v>90049</v>
      </c>
      <c r="K5159" t="str">
        <f>VLOOKUP($J5159,Mapping!$AB$3:$AC$475,2,0)</f>
        <v>Richardson</v>
      </c>
      <c r="L5159" t="str">
        <f>VLOOKUP($K5159,Mapping!$AF$3:$AG$475,2,0)</f>
        <v>Texas</v>
      </c>
      <c r="M5159" t="str">
        <f>VLOOKUP($L5159,Mapping!$AI$3:$AJ$48,2,0)</f>
        <v>United States</v>
      </c>
      <c r="N5159" t="str">
        <f>VLOOKUP($L5159,Mapping!$AI$3:$AK$48,3,0)</f>
        <v>Central</v>
      </c>
      <c r="O5159" t="str">
        <f>VLOOKUP(Table1[[#This Row],[Column1]],Mapping!$AM$8:$AN$11,2,0)</f>
        <v>Furniture</v>
      </c>
      <c r="P5159" t="str">
        <f>VLOOKUP(Table1[[#This Row],[Column3]],Mapping!$AP$5:$AQ$22,2,0)</f>
        <v>Furnishings</v>
      </c>
      <c r="Q5159">
        <v>119.94</v>
      </c>
      <c r="R5159">
        <v>3</v>
      </c>
      <c r="S5159">
        <v>23.987999999999996</v>
      </c>
    </row>
    <row r="5160" spans="1:19" x14ac:dyDescent="0.35">
      <c r="A5160">
        <v>7537</v>
      </c>
      <c r="B5160" t="s">
        <v>5632</v>
      </c>
      <c r="C5160" t="s">
        <v>2213</v>
      </c>
      <c r="D5160" t="str">
        <f>MID(Table1[[#This Row],[Product ID]],5,2)</f>
        <v>FU</v>
      </c>
      <c r="E5160" t="str">
        <f>LEFT(Table1[[#This Row],[Product ID]],3)</f>
        <v>FUR</v>
      </c>
      <c r="F5160" s="10">
        <f>VLOOKUP(Table1[[#This Row],[Order ID]],Mapping!H5160:J12951,3,0)</f>
        <v>41960</v>
      </c>
      <c r="G5160" s="10">
        <f>VLOOKUP(Table1[[#This Row],[Order ID]],Mapping!H5160:K12951,4,0)</f>
        <v>41964</v>
      </c>
      <c r="H5160" t="str">
        <f>INDEX(Mapping!$B$2:$T$7793,MATCH(Data!$A5160,Mapping!$B$3:$B$7793,0),MATCH(Data!$H$1,Mapping!$B$2:$T$2,0))</f>
        <v>Standard Class</v>
      </c>
      <c r="I5160" t="str">
        <f>INDEX(Mapping!$B$2:$T$7793,MATCH(Data!$A5160,Mapping!$B$3:$B$7793,0),MATCH(Data!$I$1,Mapping!$B$2:$T$2,0))</f>
        <v>Consumer</v>
      </c>
      <c r="J5160">
        <f>VLOOKUP($A5160,Mapping!$X$3:$Y$7793,2,0)</f>
        <v>90049</v>
      </c>
      <c r="K5160" t="str">
        <f>VLOOKUP($J5160,Mapping!$AB$3:$AC$475,2,0)</f>
        <v>Richardson</v>
      </c>
      <c r="L5160" t="str">
        <f>VLOOKUP($K5160,Mapping!$AF$3:$AG$475,2,0)</f>
        <v>Texas</v>
      </c>
      <c r="M5160" t="str">
        <f>VLOOKUP($L5160,Mapping!$AI$3:$AJ$48,2,0)</f>
        <v>United States</v>
      </c>
      <c r="N5160" t="str">
        <f>VLOOKUP($L5160,Mapping!$AI$3:$AK$48,3,0)</f>
        <v>Central</v>
      </c>
      <c r="O5160" t="str">
        <f>VLOOKUP(Table1[[#This Row],[Column1]],Mapping!$AM$8:$AN$11,2,0)</f>
        <v>Furniture</v>
      </c>
      <c r="P5160" t="str">
        <f>VLOOKUP(Table1[[#This Row],[Column3]],Mapping!$AP$5:$AQ$22,2,0)</f>
        <v>Furnishings</v>
      </c>
      <c r="Q5160">
        <v>12.419999999999998</v>
      </c>
      <c r="R5160">
        <v>3</v>
      </c>
      <c r="S5160">
        <v>4.4711999999999996</v>
      </c>
    </row>
    <row r="5161" spans="1:19" x14ac:dyDescent="0.35">
      <c r="A5161">
        <v>2476</v>
      </c>
      <c r="B5161" t="s">
        <v>2566</v>
      </c>
      <c r="C5161" t="s">
        <v>2567</v>
      </c>
      <c r="D5161" t="str">
        <f>MID(Table1[[#This Row],[Product ID]],5,2)</f>
        <v>AR</v>
      </c>
      <c r="E5161" t="str">
        <f>LEFT(Table1[[#This Row],[Product ID]],3)</f>
        <v>OFF</v>
      </c>
      <c r="F5161" s="10" t="e">
        <f>VLOOKUP(Table1[[#This Row],[Order ID]],Mapping!H5161:J12952,3,0)</f>
        <v>#N/A</v>
      </c>
      <c r="G5161" s="10" t="e">
        <f>VLOOKUP(Table1[[#This Row],[Order ID]],Mapping!H5161:K12952,4,0)</f>
        <v>#N/A</v>
      </c>
      <c r="H5161" t="str">
        <f>INDEX(Mapping!$B$2:$T$7793,MATCH(Data!$A5161,Mapping!$B$3:$B$7793,0),MATCH(Data!$H$1,Mapping!$B$2:$T$2,0))</f>
        <v>Standard Class</v>
      </c>
      <c r="I5161" t="str">
        <f>INDEX(Mapping!$B$2:$T$7793,MATCH(Data!$A5161,Mapping!$B$3:$B$7793,0),MATCH(Data!$I$1,Mapping!$B$2:$T$2,0))</f>
        <v>Consumer</v>
      </c>
      <c r="J5161">
        <f>VLOOKUP($A5161,Mapping!$X$3:$Y$7793,2,0)</f>
        <v>48227</v>
      </c>
      <c r="K5161" t="str">
        <f>VLOOKUP($J5161,Mapping!$AB$3:$AC$475,2,0)</f>
        <v>Hackensack</v>
      </c>
      <c r="L5161" t="str">
        <f>VLOOKUP($K5161,Mapping!$AF$3:$AG$475,2,0)</f>
        <v>New Jersey</v>
      </c>
      <c r="M5161" t="str">
        <f>VLOOKUP($L5161,Mapping!$AI$3:$AJ$48,2,0)</f>
        <v>United States</v>
      </c>
      <c r="N5161" t="str">
        <f>VLOOKUP($L5161,Mapping!$AI$3:$AK$48,3,0)</f>
        <v>East</v>
      </c>
      <c r="O5161" t="str">
        <f>VLOOKUP(Table1[[#This Row],[Column1]],Mapping!$AM$8:$AN$11,2,0)</f>
        <v>Office Supplies</v>
      </c>
      <c r="P5161" t="str">
        <f>VLOOKUP(Table1[[#This Row],[Column3]],Mapping!$AP$5:$AQ$22,2,0)</f>
        <v>Art</v>
      </c>
      <c r="Q5161">
        <v>181.86</v>
      </c>
      <c r="R5161">
        <v>7</v>
      </c>
      <c r="S5161">
        <v>50.9208</v>
      </c>
    </row>
    <row r="5162" spans="1:19" x14ac:dyDescent="0.35">
      <c r="A5162">
        <v>1030</v>
      </c>
      <c r="B5162" t="s">
        <v>1266</v>
      </c>
      <c r="C5162" t="s">
        <v>1267</v>
      </c>
      <c r="D5162" t="str">
        <f>MID(Table1[[#This Row],[Product ID]],5,2)</f>
        <v>AC</v>
      </c>
      <c r="E5162" t="str">
        <f>LEFT(Table1[[#This Row],[Product ID]],3)</f>
        <v>TEC</v>
      </c>
      <c r="F5162" s="10" t="e">
        <f>VLOOKUP(Table1[[#This Row],[Order ID]],Mapping!H5162:J12953,3,0)</f>
        <v>#N/A</v>
      </c>
      <c r="G5162" s="10" t="e">
        <f>VLOOKUP(Table1[[#This Row],[Order ID]],Mapping!H5162:K12953,4,0)</f>
        <v>#N/A</v>
      </c>
      <c r="H5162" t="str">
        <f>INDEX(Mapping!$B$2:$T$7793,MATCH(Data!$A5162,Mapping!$B$3:$B$7793,0),MATCH(Data!$H$1,Mapping!$B$2:$T$2,0))</f>
        <v>Standard Class</v>
      </c>
      <c r="I5162" t="str">
        <f>INDEX(Mapping!$B$2:$T$7793,MATCH(Data!$A5162,Mapping!$B$3:$B$7793,0),MATCH(Data!$I$1,Mapping!$B$2:$T$2,0))</f>
        <v>Corporate</v>
      </c>
      <c r="J5162">
        <f>VLOOKUP($A5162,Mapping!$X$3:$Y$7793,2,0)</f>
        <v>19120</v>
      </c>
      <c r="K5162" t="str">
        <f>VLOOKUP($J5162,Mapping!$AB$3:$AC$475,2,0)</f>
        <v>Cincinnati</v>
      </c>
      <c r="L5162" t="str">
        <f>VLOOKUP($K5162,Mapping!$AF$3:$AG$475,2,0)</f>
        <v>Ohio</v>
      </c>
      <c r="M5162" t="str">
        <f>VLOOKUP($L5162,Mapping!$AI$3:$AJ$48,2,0)</f>
        <v>United States</v>
      </c>
      <c r="N5162" t="str">
        <f>VLOOKUP($L5162,Mapping!$AI$3:$AK$48,3,0)</f>
        <v>East</v>
      </c>
      <c r="O5162" t="str">
        <f>VLOOKUP(Table1[[#This Row],[Column1]],Mapping!$AM$8:$AN$11,2,0)</f>
        <v>Technology</v>
      </c>
      <c r="P5162" t="str">
        <f>VLOOKUP(Table1[[#This Row],[Column3]],Mapping!$AP$5:$AQ$22,2,0)</f>
        <v>Accessories</v>
      </c>
      <c r="Q5162">
        <v>14.200000000000001</v>
      </c>
      <c r="R5162">
        <v>1</v>
      </c>
      <c r="S5162">
        <v>3.3724999999999992</v>
      </c>
    </row>
    <row r="5163" spans="1:19" x14ac:dyDescent="0.35">
      <c r="A5163">
        <v>5904</v>
      </c>
      <c r="B5163" t="s">
        <v>4710</v>
      </c>
      <c r="C5163" t="s">
        <v>2758</v>
      </c>
      <c r="D5163" t="str">
        <f>MID(Table1[[#This Row],[Product ID]],5,2)</f>
        <v>AC</v>
      </c>
      <c r="E5163" t="str">
        <f>LEFT(Table1[[#This Row],[Product ID]],3)</f>
        <v>TEC</v>
      </c>
      <c r="F5163" s="10">
        <f>VLOOKUP(Table1[[#This Row],[Order ID]],Mapping!H5163:J12954,3,0)</f>
        <v>41918</v>
      </c>
      <c r="G5163" s="10">
        <f>VLOOKUP(Table1[[#This Row],[Order ID]],Mapping!H5163:K12954,4,0)</f>
        <v>41920</v>
      </c>
      <c r="H5163" t="str">
        <f>INDEX(Mapping!$B$2:$T$7793,MATCH(Data!$A5163,Mapping!$B$3:$B$7793,0),MATCH(Data!$H$1,Mapping!$B$2:$T$2,0))</f>
        <v>Standard Class</v>
      </c>
      <c r="I5163" t="str">
        <f>INDEX(Mapping!$B$2:$T$7793,MATCH(Data!$A5163,Mapping!$B$3:$B$7793,0),MATCH(Data!$I$1,Mapping!$B$2:$T$2,0))</f>
        <v>Consumer</v>
      </c>
      <c r="J5163">
        <f>VLOOKUP($A5163,Mapping!$X$3:$Y$7793,2,0)</f>
        <v>80219</v>
      </c>
      <c r="K5163" t="str">
        <f>VLOOKUP($J5163,Mapping!$AB$3:$AC$475,2,0)</f>
        <v>Tamarac</v>
      </c>
      <c r="L5163" t="str">
        <f>VLOOKUP($K5163,Mapping!$AF$3:$AG$475,2,0)</f>
        <v>Florida</v>
      </c>
      <c r="M5163" t="str">
        <f>VLOOKUP($L5163,Mapping!$AI$3:$AJ$48,2,0)</f>
        <v>United States</v>
      </c>
      <c r="N5163" t="str">
        <f>VLOOKUP($L5163,Mapping!$AI$3:$AK$48,3,0)</f>
        <v>South</v>
      </c>
      <c r="O5163" t="str">
        <f>VLOOKUP(Table1[[#This Row],[Column1]],Mapping!$AM$8:$AN$11,2,0)</f>
        <v>Technology</v>
      </c>
      <c r="P5163" t="str">
        <f>VLOOKUP(Table1[[#This Row],[Column3]],Mapping!$AP$5:$AQ$22,2,0)</f>
        <v>Accessories</v>
      </c>
      <c r="Q5163">
        <v>63.824000000000005</v>
      </c>
      <c r="R5163">
        <v>2</v>
      </c>
      <c r="S5163">
        <v>13.562599999999998</v>
      </c>
    </row>
    <row r="5164" spans="1:19" x14ac:dyDescent="0.35">
      <c r="A5164">
        <v>79</v>
      </c>
      <c r="B5164" t="s">
        <v>117</v>
      </c>
      <c r="C5164" t="s">
        <v>118</v>
      </c>
      <c r="D5164" t="str">
        <f>MID(Table1[[#This Row],[Product ID]],5,2)</f>
        <v>BI</v>
      </c>
      <c r="E5164" t="str">
        <f>LEFT(Table1[[#This Row],[Product ID]],3)</f>
        <v>OFF</v>
      </c>
      <c r="F5164" s="10" t="e">
        <f>VLOOKUP(Table1[[#This Row],[Order ID]],Mapping!H5164:J12955,3,0)</f>
        <v>#N/A</v>
      </c>
      <c r="G5164" s="10" t="e">
        <f>VLOOKUP(Table1[[#This Row],[Order ID]],Mapping!H5164:K12955,4,0)</f>
        <v>#N/A</v>
      </c>
      <c r="H5164" t="str">
        <f>INDEX(Mapping!$B$2:$T$7793,MATCH(Data!$A5164,Mapping!$B$3:$B$7793,0),MATCH(Data!$H$1,Mapping!$B$2:$T$2,0))</f>
        <v>Second Class</v>
      </c>
      <c r="I5164" t="str">
        <f>INDEX(Mapping!$B$2:$T$7793,MATCH(Data!$A5164,Mapping!$B$3:$B$7793,0),MATCH(Data!$I$1,Mapping!$B$2:$T$2,0))</f>
        <v>Home Office</v>
      </c>
      <c r="J5164">
        <f>VLOOKUP($A5164,Mapping!$X$3:$Y$7793,2,0)</f>
        <v>94122</v>
      </c>
      <c r="K5164" t="str">
        <f>VLOOKUP($J5164,Mapping!$AB$3:$AC$475,2,0)</f>
        <v>Urbandale</v>
      </c>
      <c r="L5164" t="str">
        <f>VLOOKUP($K5164,Mapping!$AF$3:$AG$475,2,0)</f>
        <v>Iowa</v>
      </c>
      <c r="M5164" t="str">
        <f>VLOOKUP($L5164,Mapping!$AI$3:$AJ$48,2,0)</f>
        <v>United States</v>
      </c>
      <c r="N5164" t="str">
        <f>VLOOKUP($L5164,Mapping!$AI$3:$AK$48,3,0)</f>
        <v>Central</v>
      </c>
      <c r="O5164" t="str">
        <f>VLOOKUP(Table1[[#This Row],[Column1]],Mapping!$AM$8:$AN$11,2,0)</f>
        <v>Office Supplies</v>
      </c>
      <c r="P5164" t="str">
        <f>VLOOKUP(Table1[[#This Row],[Column3]],Mapping!$AP$5:$AQ$22,2,0)</f>
        <v>Binders</v>
      </c>
      <c r="Q5164">
        <v>51.311999999999998</v>
      </c>
      <c r="R5164">
        <v>3</v>
      </c>
      <c r="S5164">
        <v>17.959199999999999</v>
      </c>
    </row>
    <row r="5165" spans="1:19" x14ac:dyDescent="0.35">
      <c r="A5165">
        <v>2231</v>
      </c>
      <c r="B5165" t="s">
        <v>2383</v>
      </c>
      <c r="C5165" t="s">
        <v>2384</v>
      </c>
      <c r="D5165" t="str">
        <f>MID(Table1[[#This Row],[Product ID]],5,2)</f>
        <v>FU</v>
      </c>
      <c r="E5165" t="str">
        <f>LEFT(Table1[[#This Row],[Product ID]],3)</f>
        <v>FUR</v>
      </c>
      <c r="F5165" s="10" t="e">
        <f>VLOOKUP(Table1[[#This Row],[Order ID]],Mapping!H5165:J12956,3,0)</f>
        <v>#N/A</v>
      </c>
      <c r="G5165" s="10" t="e">
        <f>VLOOKUP(Table1[[#This Row],[Order ID]],Mapping!H5165:K12956,4,0)</f>
        <v>#N/A</v>
      </c>
      <c r="H5165" t="str">
        <f>INDEX(Mapping!$B$2:$T$7793,MATCH(Data!$A5165,Mapping!$B$3:$B$7793,0),MATCH(Data!$H$1,Mapping!$B$2:$T$2,0))</f>
        <v>Standard Class</v>
      </c>
      <c r="I5165" t="str">
        <f>INDEX(Mapping!$B$2:$T$7793,MATCH(Data!$A5165,Mapping!$B$3:$B$7793,0),MATCH(Data!$I$1,Mapping!$B$2:$T$2,0))</f>
        <v>Home Office</v>
      </c>
      <c r="J5165">
        <f>VLOOKUP($A5165,Mapping!$X$3:$Y$7793,2,0)</f>
        <v>30076</v>
      </c>
      <c r="K5165" t="str">
        <f>VLOOKUP($J5165,Mapping!$AB$3:$AC$475,2,0)</f>
        <v>Mobile</v>
      </c>
      <c r="L5165" t="str">
        <f>VLOOKUP($K5165,Mapping!$AF$3:$AG$475,2,0)</f>
        <v>Alabama</v>
      </c>
      <c r="M5165" t="str">
        <f>VLOOKUP($L5165,Mapping!$AI$3:$AJ$48,2,0)</f>
        <v>United States</v>
      </c>
      <c r="N5165" t="str">
        <f>VLOOKUP($L5165,Mapping!$AI$3:$AK$48,3,0)</f>
        <v>South</v>
      </c>
      <c r="O5165" t="str">
        <f>VLOOKUP(Table1[[#This Row],[Column1]],Mapping!$AM$8:$AN$11,2,0)</f>
        <v>Furniture</v>
      </c>
      <c r="P5165" t="str">
        <f>VLOOKUP(Table1[[#This Row],[Column3]],Mapping!$AP$5:$AQ$22,2,0)</f>
        <v>Furnishings</v>
      </c>
      <c r="Q5165">
        <v>56.28</v>
      </c>
      <c r="R5165">
        <v>6</v>
      </c>
      <c r="S5165">
        <v>15.758400000000002</v>
      </c>
    </row>
    <row r="5166" spans="1:19" x14ac:dyDescent="0.35">
      <c r="A5166">
        <v>2232</v>
      </c>
      <c r="B5166" t="s">
        <v>2383</v>
      </c>
      <c r="C5166" t="s">
        <v>1756</v>
      </c>
      <c r="D5166" t="str">
        <f>MID(Table1[[#This Row],[Product ID]],5,2)</f>
        <v>BI</v>
      </c>
      <c r="E5166" t="str">
        <f>LEFT(Table1[[#This Row],[Product ID]],3)</f>
        <v>OFF</v>
      </c>
      <c r="F5166" s="10" t="e">
        <f>VLOOKUP(Table1[[#This Row],[Order ID]],Mapping!H5166:J12957,3,0)</f>
        <v>#N/A</v>
      </c>
      <c r="G5166" s="10" t="e">
        <f>VLOOKUP(Table1[[#This Row],[Order ID]],Mapping!H5166:K12957,4,0)</f>
        <v>#N/A</v>
      </c>
      <c r="H5166" t="str">
        <f>INDEX(Mapping!$B$2:$T$7793,MATCH(Data!$A5166,Mapping!$B$3:$B$7793,0),MATCH(Data!$H$1,Mapping!$B$2:$T$2,0))</f>
        <v>Standard Class</v>
      </c>
      <c r="I5166" t="str">
        <f>INDEX(Mapping!$B$2:$T$7793,MATCH(Data!$A5166,Mapping!$B$3:$B$7793,0),MATCH(Data!$I$1,Mapping!$B$2:$T$2,0))</f>
        <v>Corporate</v>
      </c>
      <c r="J5166">
        <f>VLOOKUP($A5166,Mapping!$X$3:$Y$7793,2,0)</f>
        <v>30076</v>
      </c>
      <c r="K5166" t="str">
        <f>VLOOKUP($J5166,Mapping!$AB$3:$AC$475,2,0)</f>
        <v>Mobile</v>
      </c>
      <c r="L5166" t="str">
        <f>VLOOKUP($K5166,Mapping!$AF$3:$AG$475,2,0)</f>
        <v>Alabama</v>
      </c>
      <c r="M5166" t="str">
        <f>VLOOKUP($L5166,Mapping!$AI$3:$AJ$48,2,0)</f>
        <v>United States</v>
      </c>
      <c r="N5166" t="str">
        <f>VLOOKUP($L5166,Mapping!$AI$3:$AK$48,3,0)</f>
        <v>South</v>
      </c>
      <c r="O5166" t="str">
        <f>VLOOKUP(Table1[[#This Row],[Column1]],Mapping!$AM$8:$AN$11,2,0)</f>
        <v>Office Supplies</v>
      </c>
      <c r="P5166" t="str">
        <f>VLOOKUP(Table1[[#This Row],[Column3]],Mapping!$AP$5:$AQ$22,2,0)</f>
        <v>Binders</v>
      </c>
      <c r="Q5166">
        <v>2690.9700000000003</v>
      </c>
      <c r="R5166">
        <v>3</v>
      </c>
      <c r="S5166">
        <v>1264.7558999999999</v>
      </c>
    </row>
    <row r="5167" spans="1:19" x14ac:dyDescent="0.35">
      <c r="A5167">
        <v>4839</v>
      </c>
      <c r="B5167" t="s">
        <v>4105</v>
      </c>
      <c r="C5167" t="s">
        <v>3435</v>
      </c>
      <c r="D5167" t="str">
        <f>MID(Table1[[#This Row],[Product ID]],5,2)</f>
        <v>PH</v>
      </c>
      <c r="E5167" t="str">
        <f>LEFT(Table1[[#This Row],[Product ID]],3)</f>
        <v>TEC</v>
      </c>
      <c r="F5167" s="10" t="e">
        <f>VLOOKUP(Table1[[#This Row],[Order ID]],Mapping!H5167:J12958,3,0)</f>
        <v>#N/A</v>
      </c>
      <c r="G5167" s="10" t="e">
        <f>VLOOKUP(Table1[[#This Row],[Order ID]],Mapping!H5167:K12958,4,0)</f>
        <v>#N/A</v>
      </c>
      <c r="H5167" t="str">
        <f>INDEX(Mapping!$B$2:$T$7793,MATCH(Data!$A5167,Mapping!$B$3:$B$7793,0),MATCH(Data!$H$1,Mapping!$B$2:$T$2,0))</f>
        <v>First Class</v>
      </c>
      <c r="I5167" t="str">
        <f>INDEX(Mapping!$B$2:$T$7793,MATCH(Data!$A5167,Mapping!$B$3:$B$7793,0),MATCH(Data!$I$1,Mapping!$B$2:$T$2,0))</f>
        <v>Corporate</v>
      </c>
      <c r="J5167">
        <f>VLOOKUP($A5167,Mapping!$X$3:$Y$7793,2,0)</f>
        <v>60016</v>
      </c>
      <c r="K5167" t="str">
        <f>VLOOKUP($J5167,Mapping!$AB$3:$AC$475,2,0)</f>
        <v>Atlantic City</v>
      </c>
      <c r="L5167" t="str">
        <f>VLOOKUP($K5167,Mapping!$AF$3:$AG$475,2,0)</f>
        <v>New Jersey</v>
      </c>
      <c r="M5167" t="str">
        <f>VLOOKUP($L5167,Mapping!$AI$3:$AJ$48,2,0)</f>
        <v>United States</v>
      </c>
      <c r="N5167" t="str">
        <f>VLOOKUP($L5167,Mapping!$AI$3:$AK$48,3,0)</f>
        <v>East</v>
      </c>
      <c r="O5167" t="str">
        <f>VLOOKUP(Table1[[#This Row],[Column1]],Mapping!$AM$8:$AN$11,2,0)</f>
        <v>Technology</v>
      </c>
      <c r="P5167" t="str">
        <f>VLOOKUP(Table1[[#This Row],[Column3]],Mapping!$AP$5:$AQ$22,2,0)</f>
        <v>Phones</v>
      </c>
      <c r="Q5167">
        <v>383.84000000000003</v>
      </c>
      <c r="R5167">
        <v>4</v>
      </c>
      <c r="S5167">
        <v>47.97999999999999</v>
      </c>
    </row>
    <row r="5168" spans="1:19" x14ac:dyDescent="0.35">
      <c r="A5168">
        <v>1818</v>
      </c>
      <c r="B5168" t="s">
        <v>2028</v>
      </c>
      <c r="C5168" t="s">
        <v>387</v>
      </c>
      <c r="D5168" t="str">
        <f>MID(Table1[[#This Row],[Product ID]],5,2)</f>
        <v>CH</v>
      </c>
      <c r="E5168" t="str">
        <f>LEFT(Table1[[#This Row],[Product ID]],3)</f>
        <v>FUR</v>
      </c>
      <c r="F5168" s="10" t="e">
        <f>VLOOKUP(Table1[[#This Row],[Order ID]],Mapping!H5168:J12959,3,0)</f>
        <v>#N/A</v>
      </c>
      <c r="G5168" s="10" t="e">
        <f>VLOOKUP(Table1[[#This Row],[Order ID]],Mapping!H5168:K12959,4,0)</f>
        <v>#N/A</v>
      </c>
      <c r="H5168" t="str">
        <f>INDEX(Mapping!$B$2:$T$7793,MATCH(Data!$A5168,Mapping!$B$3:$B$7793,0),MATCH(Data!$H$1,Mapping!$B$2:$T$2,0))</f>
        <v>Standard Class</v>
      </c>
      <c r="I5168" t="str">
        <f>INDEX(Mapping!$B$2:$T$7793,MATCH(Data!$A5168,Mapping!$B$3:$B$7793,0),MATCH(Data!$I$1,Mapping!$B$2:$T$2,0))</f>
        <v>Consumer</v>
      </c>
      <c r="J5168">
        <f>VLOOKUP($A5168,Mapping!$X$3:$Y$7793,2,0)</f>
        <v>30076</v>
      </c>
      <c r="K5168" t="str">
        <f>VLOOKUP($J5168,Mapping!$AB$3:$AC$475,2,0)</f>
        <v>Mobile</v>
      </c>
      <c r="L5168" t="str">
        <f>VLOOKUP($K5168,Mapping!$AF$3:$AG$475,2,0)</f>
        <v>Alabama</v>
      </c>
      <c r="M5168" t="str">
        <f>VLOOKUP($L5168,Mapping!$AI$3:$AJ$48,2,0)</f>
        <v>United States</v>
      </c>
      <c r="N5168" t="str">
        <f>VLOOKUP($L5168,Mapping!$AI$3:$AK$48,3,0)</f>
        <v>South</v>
      </c>
      <c r="O5168" t="str">
        <f>VLOOKUP(Table1[[#This Row],[Column1]],Mapping!$AM$8:$AN$11,2,0)</f>
        <v>Furniture</v>
      </c>
      <c r="P5168" t="str">
        <f>VLOOKUP(Table1[[#This Row],[Column3]],Mapping!$AP$5:$AQ$22,2,0)</f>
        <v>Chairs</v>
      </c>
      <c r="Q5168">
        <v>723.92</v>
      </c>
      <c r="R5168">
        <v>4</v>
      </c>
      <c r="S5168">
        <v>188.2192</v>
      </c>
    </row>
    <row r="5169" spans="1:19" x14ac:dyDescent="0.35">
      <c r="A5169">
        <v>1819</v>
      </c>
      <c r="B5169" t="s">
        <v>2028</v>
      </c>
      <c r="C5169" t="s">
        <v>304</v>
      </c>
      <c r="D5169" t="str">
        <f>MID(Table1[[#This Row],[Product ID]],5,2)</f>
        <v>PA</v>
      </c>
      <c r="E5169" t="str">
        <f>LEFT(Table1[[#This Row],[Product ID]],3)</f>
        <v>OFF</v>
      </c>
      <c r="F5169" s="10" t="e">
        <f>VLOOKUP(Table1[[#This Row],[Order ID]],Mapping!H5169:J12960,3,0)</f>
        <v>#N/A</v>
      </c>
      <c r="G5169" s="10" t="e">
        <f>VLOOKUP(Table1[[#This Row],[Order ID]],Mapping!H5169:K12960,4,0)</f>
        <v>#N/A</v>
      </c>
      <c r="H5169" t="str">
        <f>INDEX(Mapping!$B$2:$T$7793,MATCH(Data!$A5169,Mapping!$B$3:$B$7793,0),MATCH(Data!$H$1,Mapping!$B$2:$T$2,0))</f>
        <v>Second Class</v>
      </c>
      <c r="I5169" t="str">
        <f>INDEX(Mapping!$B$2:$T$7793,MATCH(Data!$A5169,Mapping!$B$3:$B$7793,0),MATCH(Data!$I$1,Mapping!$B$2:$T$2,0))</f>
        <v>Home Office</v>
      </c>
      <c r="J5169">
        <f>VLOOKUP($A5169,Mapping!$X$3:$Y$7793,2,0)</f>
        <v>30076</v>
      </c>
      <c r="K5169" t="str">
        <f>VLOOKUP($J5169,Mapping!$AB$3:$AC$475,2,0)</f>
        <v>Mobile</v>
      </c>
      <c r="L5169" t="str">
        <f>VLOOKUP($K5169,Mapping!$AF$3:$AG$475,2,0)</f>
        <v>Alabama</v>
      </c>
      <c r="M5169" t="str">
        <f>VLOOKUP($L5169,Mapping!$AI$3:$AJ$48,2,0)</f>
        <v>United States</v>
      </c>
      <c r="N5169" t="str">
        <f>VLOOKUP($L5169,Mapping!$AI$3:$AK$48,3,0)</f>
        <v>South</v>
      </c>
      <c r="O5169" t="str">
        <f>VLOOKUP(Table1[[#This Row],[Column1]],Mapping!$AM$8:$AN$11,2,0)</f>
        <v>Office Supplies</v>
      </c>
      <c r="P5169" t="str">
        <f>VLOOKUP(Table1[[#This Row],[Column3]],Mapping!$AP$5:$AQ$22,2,0)</f>
        <v>Paper</v>
      </c>
      <c r="Q5169">
        <v>106.32</v>
      </c>
      <c r="R5169">
        <v>3</v>
      </c>
      <c r="S5169">
        <v>49.970399999999991</v>
      </c>
    </row>
    <row r="5170" spans="1:19" x14ac:dyDescent="0.35">
      <c r="A5170">
        <v>4343</v>
      </c>
      <c r="B5170" t="s">
        <v>3809</v>
      </c>
      <c r="C5170" t="s">
        <v>2614</v>
      </c>
      <c r="D5170" t="str">
        <f>MID(Table1[[#This Row],[Product ID]],5,2)</f>
        <v>AR</v>
      </c>
      <c r="E5170" t="str">
        <f>LEFT(Table1[[#This Row],[Product ID]],3)</f>
        <v>OFF</v>
      </c>
      <c r="F5170" s="10" t="e">
        <f>VLOOKUP(Table1[[#This Row],[Order ID]],Mapping!H5170:J12961,3,0)</f>
        <v>#N/A</v>
      </c>
      <c r="G5170" s="10" t="e">
        <f>VLOOKUP(Table1[[#This Row],[Order ID]],Mapping!H5170:K12961,4,0)</f>
        <v>#N/A</v>
      </c>
      <c r="H5170" t="str">
        <f>INDEX(Mapping!$B$2:$T$7793,MATCH(Data!$A5170,Mapping!$B$3:$B$7793,0),MATCH(Data!$H$1,Mapping!$B$2:$T$2,0))</f>
        <v>Second Class</v>
      </c>
      <c r="I5170" t="str">
        <f>INDEX(Mapping!$B$2:$T$7793,MATCH(Data!$A5170,Mapping!$B$3:$B$7793,0),MATCH(Data!$I$1,Mapping!$B$2:$T$2,0))</f>
        <v>Corporate</v>
      </c>
      <c r="J5170">
        <f>VLOOKUP($A5170,Mapping!$X$3:$Y$7793,2,0)</f>
        <v>60610</v>
      </c>
      <c r="K5170" t="str">
        <f>VLOOKUP($J5170,Mapping!$AB$3:$AC$475,2,0)</f>
        <v>Minneapolis</v>
      </c>
      <c r="L5170" t="str">
        <f>VLOOKUP($K5170,Mapping!$AF$3:$AG$475,2,0)</f>
        <v>Minnesota</v>
      </c>
      <c r="M5170" t="str">
        <f>VLOOKUP($L5170,Mapping!$AI$3:$AJ$48,2,0)</f>
        <v>United States</v>
      </c>
      <c r="N5170" t="str">
        <f>VLOOKUP($L5170,Mapping!$AI$3:$AK$48,3,0)</f>
        <v>Central</v>
      </c>
      <c r="O5170" t="str">
        <f>VLOOKUP(Table1[[#This Row],[Column1]],Mapping!$AM$8:$AN$11,2,0)</f>
        <v>Office Supplies</v>
      </c>
      <c r="P5170" t="str">
        <f>VLOOKUP(Table1[[#This Row],[Column3]],Mapping!$AP$5:$AQ$22,2,0)</f>
        <v>Art</v>
      </c>
      <c r="Q5170">
        <v>19.456000000000003</v>
      </c>
      <c r="R5170">
        <v>4</v>
      </c>
      <c r="S5170">
        <v>2.188799999999997</v>
      </c>
    </row>
    <row r="5171" spans="1:19" x14ac:dyDescent="0.35">
      <c r="A5171">
        <v>4345</v>
      </c>
      <c r="B5171" t="s">
        <v>3809</v>
      </c>
      <c r="C5171" t="s">
        <v>2430</v>
      </c>
      <c r="D5171" t="str">
        <f>MID(Table1[[#This Row],[Product ID]],5,2)</f>
        <v>AR</v>
      </c>
      <c r="E5171" t="str">
        <f>LEFT(Table1[[#This Row],[Product ID]],3)</f>
        <v>OFF</v>
      </c>
      <c r="F5171" s="10" t="e">
        <f>VLOOKUP(Table1[[#This Row],[Order ID]],Mapping!H5171:J12962,3,0)</f>
        <v>#N/A</v>
      </c>
      <c r="G5171" s="10" t="e">
        <f>VLOOKUP(Table1[[#This Row],[Order ID]],Mapping!H5171:K12962,4,0)</f>
        <v>#N/A</v>
      </c>
      <c r="H5171" t="str">
        <f>INDEX(Mapping!$B$2:$T$7793,MATCH(Data!$A5171,Mapping!$B$3:$B$7793,0),MATCH(Data!$H$1,Mapping!$B$2:$T$2,0))</f>
        <v>Same Day</v>
      </c>
      <c r="I5171" t="str">
        <f>INDEX(Mapping!$B$2:$T$7793,MATCH(Data!$A5171,Mapping!$B$3:$B$7793,0),MATCH(Data!$I$1,Mapping!$B$2:$T$2,0))</f>
        <v>Home Office</v>
      </c>
      <c r="J5171">
        <f>VLOOKUP($A5171,Mapping!$X$3:$Y$7793,2,0)</f>
        <v>60610</v>
      </c>
      <c r="K5171" t="str">
        <f>VLOOKUP($J5171,Mapping!$AB$3:$AC$475,2,0)</f>
        <v>Minneapolis</v>
      </c>
      <c r="L5171" t="str">
        <f>VLOOKUP($K5171,Mapping!$AF$3:$AG$475,2,0)</f>
        <v>Minnesota</v>
      </c>
      <c r="M5171" t="str">
        <f>VLOOKUP($L5171,Mapping!$AI$3:$AJ$48,2,0)</f>
        <v>United States</v>
      </c>
      <c r="N5171" t="str">
        <f>VLOOKUP($L5171,Mapping!$AI$3:$AK$48,3,0)</f>
        <v>Central</v>
      </c>
      <c r="O5171" t="str">
        <f>VLOOKUP(Table1[[#This Row],[Column1]],Mapping!$AM$8:$AN$11,2,0)</f>
        <v>Office Supplies</v>
      </c>
      <c r="P5171" t="str">
        <f>VLOOKUP(Table1[[#This Row],[Column3]],Mapping!$AP$5:$AQ$22,2,0)</f>
        <v>Art</v>
      </c>
      <c r="Q5171">
        <v>29.760000000000005</v>
      </c>
      <c r="R5171">
        <v>5</v>
      </c>
      <c r="S5171">
        <v>1.8599999999999994</v>
      </c>
    </row>
    <row r="5172" spans="1:19" x14ac:dyDescent="0.35">
      <c r="A5172">
        <v>4346</v>
      </c>
      <c r="B5172" t="s">
        <v>3809</v>
      </c>
      <c r="C5172" t="s">
        <v>3811</v>
      </c>
      <c r="D5172" t="str">
        <f>MID(Table1[[#This Row],[Product ID]],5,2)</f>
        <v>CH</v>
      </c>
      <c r="E5172" t="str">
        <f>LEFT(Table1[[#This Row],[Product ID]],3)</f>
        <v>FUR</v>
      </c>
      <c r="F5172" s="10" t="e">
        <f>VLOOKUP(Table1[[#This Row],[Order ID]],Mapping!H5172:J12963,3,0)</f>
        <v>#N/A</v>
      </c>
      <c r="G5172" s="10" t="e">
        <f>VLOOKUP(Table1[[#This Row],[Order ID]],Mapping!H5172:K12963,4,0)</f>
        <v>#N/A</v>
      </c>
      <c r="H5172" t="str">
        <f>INDEX(Mapping!$B$2:$T$7793,MATCH(Data!$A5172,Mapping!$B$3:$B$7793,0),MATCH(Data!$H$1,Mapping!$B$2:$T$2,0))</f>
        <v>Same Day</v>
      </c>
      <c r="I5172" t="str">
        <f>INDEX(Mapping!$B$2:$T$7793,MATCH(Data!$A5172,Mapping!$B$3:$B$7793,0),MATCH(Data!$I$1,Mapping!$B$2:$T$2,0))</f>
        <v>Home Office</v>
      </c>
      <c r="J5172">
        <f>VLOOKUP($A5172,Mapping!$X$3:$Y$7793,2,0)</f>
        <v>60610</v>
      </c>
      <c r="K5172" t="str">
        <f>VLOOKUP($J5172,Mapping!$AB$3:$AC$475,2,0)</f>
        <v>Minneapolis</v>
      </c>
      <c r="L5172" t="str">
        <f>VLOOKUP($K5172,Mapping!$AF$3:$AG$475,2,0)</f>
        <v>Minnesota</v>
      </c>
      <c r="M5172" t="str">
        <f>VLOOKUP($L5172,Mapping!$AI$3:$AJ$48,2,0)</f>
        <v>United States</v>
      </c>
      <c r="N5172" t="str">
        <f>VLOOKUP($L5172,Mapping!$AI$3:$AK$48,3,0)</f>
        <v>Central</v>
      </c>
      <c r="O5172" t="str">
        <f>VLOOKUP(Table1[[#This Row],[Column1]],Mapping!$AM$8:$AN$11,2,0)</f>
        <v>Furniture</v>
      </c>
      <c r="P5172" t="str">
        <f>VLOOKUP(Table1[[#This Row],[Column3]],Mapping!$AP$5:$AQ$22,2,0)</f>
        <v>Chairs</v>
      </c>
      <c r="Q5172">
        <v>89.768000000000001</v>
      </c>
      <c r="R5172">
        <v>1</v>
      </c>
      <c r="S5172">
        <v>-2.5647999999999982</v>
      </c>
    </row>
    <row r="5173" spans="1:19" x14ac:dyDescent="0.35">
      <c r="A5173">
        <v>4347</v>
      </c>
      <c r="B5173" t="s">
        <v>3809</v>
      </c>
      <c r="C5173" t="s">
        <v>360</v>
      </c>
      <c r="D5173" t="str">
        <f>MID(Table1[[#This Row],[Product ID]],5,2)</f>
        <v>CO</v>
      </c>
      <c r="E5173" t="str">
        <f>LEFT(Table1[[#This Row],[Product ID]],3)</f>
        <v>TEC</v>
      </c>
      <c r="F5173" s="10" t="e">
        <f>VLOOKUP(Table1[[#This Row],[Order ID]],Mapping!H5173:J12964,3,0)</f>
        <v>#N/A</v>
      </c>
      <c r="G5173" s="10" t="e">
        <f>VLOOKUP(Table1[[#This Row],[Order ID]],Mapping!H5173:K12964,4,0)</f>
        <v>#N/A</v>
      </c>
      <c r="H5173" t="str">
        <f>INDEX(Mapping!$B$2:$T$7793,MATCH(Data!$A5173,Mapping!$B$3:$B$7793,0),MATCH(Data!$H$1,Mapping!$B$2:$T$2,0))</f>
        <v>Same Day</v>
      </c>
      <c r="I5173" t="str">
        <f>INDEX(Mapping!$B$2:$T$7793,MATCH(Data!$A5173,Mapping!$B$3:$B$7793,0),MATCH(Data!$I$1,Mapping!$B$2:$T$2,0))</f>
        <v>Home Office</v>
      </c>
      <c r="J5173">
        <f>VLOOKUP($A5173,Mapping!$X$3:$Y$7793,2,0)</f>
        <v>60610</v>
      </c>
      <c r="K5173" t="str">
        <f>VLOOKUP($J5173,Mapping!$AB$3:$AC$475,2,0)</f>
        <v>Minneapolis</v>
      </c>
      <c r="L5173" t="str">
        <f>VLOOKUP($K5173,Mapping!$AF$3:$AG$475,2,0)</f>
        <v>Minnesota</v>
      </c>
      <c r="M5173" t="str">
        <f>VLOOKUP($L5173,Mapping!$AI$3:$AJ$48,2,0)</f>
        <v>United States</v>
      </c>
      <c r="N5173" t="str">
        <f>VLOOKUP($L5173,Mapping!$AI$3:$AK$48,3,0)</f>
        <v>Central</v>
      </c>
      <c r="O5173" t="str">
        <f>VLOOKUP(Table1[[#This Row],[Column1]],Mapping!$AM$8:$AN$11,2,0)</f>
        <v>Technology</v>
      </c>
      <c r="P5173" t="str">
        <f>VLOOKUP(Table1[[#This Row],[Column3]],Mapping!$AP$5:$AQ$22,2,0)</f>
        <v>Copiers</v>
      </c>
      <c r="Q5173">
        <v>959.98400000000004</v>
      </c>
      <c r="R5173">
        <v>2</v>
      </c>
      <c r="S5173">
        <v>335.99440000000004</v>
      </c>
    </row>
    <row r="5174" spans="1:19" x14ac:dyDescent="0.35">
      <c r="A5174">
        <v>4344</v>
      </c>
      <c r="B5174" t="s">
        <v>3809</v>
      </c>
      <c r="C5174" t="s">
        <v>3810</v>
      </c>
      <c r="D5174" t="str">
        <f>MID(Table1[[#This Row],[Product ID]],5,2)</f>
        <v>MA</v>
      </c>
      <c r="E5174" t="str">
        <f>LEFT(Table1[[#This Row],[Product ID]],3)</f>
        <v>TEC</v>
      </c>
      <c r="F5174" s="10" t="e">
        <f>VLOOKUP(Table1[[#This Row],[Order ID]],Mapping!H5174:J12965,3,0)</f>
        <v>#N/A</v>
      </c>
      <c r="G5174" s="10" t="e">
        <f>VLOOKUP(Table1[[#This Row],[Order ID]],Mapping!H5174:K12965,4,0)</f>
        <v>#N/A</v>
      </c>
      <c r="H5174" t="str">
        <f>INDEX(Mapping!$B$2:$T$7793,MATCH(Data!$A5174,Mapping!$B$3:$B$7793,0),MATCH(Data!$H$1,Mapping!$B$2:$T$2,0))</f>
        <v>Same Day</v>
      </c>
      <c r="I5174" t="str">
        <f>INDEX(Mapping!$B$2:$T$7793,MATCH(Data!$A5174,Mapping!$B$3:$B$7793,0),MATCH(Data!$I$1,Mapping!$B$2:$T$2,0))</f>
        <v>Home Office</v>
      </c>
      <c r="J5174">
        <f>VLOOKUP($A5174,Mapping!$X$3:$Y$7793,2,0)</f>
        <v>60610</v>
      </c>
      <c r="K5174" t="str">
        <f>VLOOKUP($J5174,Mapping!$AB$3:$AC$475,2,0)</f>
        <v>Minneapolis</v>
      </c>
      <c r="L5174" t="str">
        <f>VLOOKUP($K5174,Mapping!$AF$3:$AG$475,2,0)</f>
        <v>Minnesota</v>
      </c>
      <c r="M5174" t="str">
        <f>VLOOKUP($L5174,Mapping!$AI$3:$AJ$48,2,0)</f>
        <v>United States</v>
      </c>
      <c r="N5174" t="str">
        <f>VLOOKUP($L5174,Mapping!$AI$3:$AK$48,3,0)</f>
        <v>Central</v>
      </c>
      <c r="O5174" t="str">
        <f>VLOOKUP(Table1[[#This Row],[Column1]],Mapping!$AM$8:$AN$11,2,0)</f>
        <v>Technology</v>
      </c>
      <c r="P5174" t="str">
        <f>VLOOKUP(Table1[[#This Row],[Column3]],Mapping!$AP$5:$AQ$22,2,0)</f>
        <v>Machines</v>
      </c>
      <c r="Q5174">
        <v>209.98599999999999</v>
      </c>
      <c r="R5174">
        <v>2</v>
      </c>
      <c r="S5174">
        <v>8.9993999999999801</v>
      </c>
    </row>
    <row r="5175" spans="1:19" x14ac:dyDescent="0.35">
      <c r="A5175">
        <v>4348</v>
      </c>
      <c r="B5175" t="s">
        <v>3809</v>
      </c>
      <c r="C5175" t="s">
        <v>682</v>
      </c>
      <c r="D5175" t="str">
        <f>MID(Table1[[#This Row],[Product ID]],5,2)</f>
        <v>PA</v>
      </c>
      <c r="E5175" t="str">
        <f>LEFT(Table1[[#This Row],[Product ID]],3)</f>
        <v>OFF</v>
      </c>
      <c r="F5175" s="10" t="e">
        <f>VLOOKUP(Table1[[#This Row],[Order ID]],Mapping!H5175:J12966,3,0)</f>
        <v>#N/A</v>
      </c>
      <c r="G5175" s="10" t="e">
        <f>VLOOKUP(Table1[[#This Row],[Order ID]],Mapping!H5175:K12966,4,0)</f>
        <v>#N/A</v>
      </c>
      <c r="H5175" t="str">
        <f>INDEX(Mapping!$B$2:$T$7793,MATCH(Data!$A5175,Mapping!$B$3:$B$7793,0),MATCH(Data!$H$1,Mapping!$B$2:$T$2,0))</f>
        <v>Same Day</v>
      </c>
      <c r="I5175" t="str">
        <f>INDEX(Mapping!$B$2:$T$7793,MATCH(Data!$A5175,Mapping!$B$3:$B$7793,0),MATCH(Data!$I$1,Mapping!$B$2:$T$2,0))</f>
        <v>Home Office</v>
      </c>
      <c r="J5175">
        <f>VLOOKUP($A5175,Mapping!$X$3:$Y$7793,2,0)</f>
        <v>60610</v>
      </c>
      <c r="K5175" t="str">
        <f>VLOOKUP($J5175,Mapping!$AB$3:$AC$475,2,0)</f>
        <v>Minneapolis</v>
      </c>
      <c r="L5175" t="str">
        <f>VLOOKUP($K5175,Mapping!$AF$3:$AG$475,2,0)</f>
        <v>Minnesota</v>
      </c>
      <c r="M5175" t="str">
        <f>VLOOKUP($L5175,Mapping!$AI$3:$AJ$48,2,0)</f>
        <v>United States</v>
      </c>
      <c r="N5175" t="str">
        <f>VLOOKUP($L5175,Mapping!$AI$3:$AK$48,3,0)</f>
        <v>Central</v>
      </c>
      <c r="O5175" t="str">
        <f>VLOOKUP(Table1[[#This Row],[Column1]],Mapping!$AM$8:$AN$11,2,0)</f>
        <v>Office Supplies</v>
      </c>
      <c r="P5175" t="str">
        <f>VLOOKUP(Table1[[#This Row],[Column3]],Mapping!$AP$5:$AQ$22,2,0)</f>
        <v>Paper</v>
      </c>
      <c r="Q5175">
        <v>15.552000000000003</v>
      </c>
      <c r="R5175">
        <v>3</v>
      </c>
      <c r="S5175">
        <v>5.6375999999999999</v>
      </c>
    </row>
    <row r="5176" spans="1:19" x14ac:dyDescent="0.35">
      <c r="A5176">
        <v>4349</v>
      </c>
      <c r="B5176" t="s">
        <v>3809</v>
      </c>
      <c r="C5176" t="s">
        <v>2026</v>
      </c>
      <c r="D5176" t="str">
        <f>MID(Table1[[#This Row],[Product ID]],5,2)</f>
        <v>PH</v>
      </c>
      <c r="E5176" t="str">
        <f>LEFT(Table1[[#This Row],[Product ID]],3)</f>
        <v>TEC</v>
      </c>
      <c r="F5176" s="10" t="e">
        <f>VLOOKUP(Table1[[#This Row],[Order ID]],Mapping!H5176:J12967,3,0)</f>
        <v>#N/A</v>
      </c>
      <c r="G5176" s="10" t="e">
        <f>VLOOKUP(Table1[[#This Row],[Order ID]],Mapping!H5176:K12967,4,0)</f>
        <v>#N/A</v>
      </c>
      <c r="H5176" t="str">
        <f>INDEX(Mapping!$B$2:$T$7793,MATCH(Data!$A5176,Mapping!$B$3:$B$7793,0),MATCH(Data!$H$1,Mapping!$B$2:$T$2,0))</f>
        <v>Same Day</v>
      </c>
      <c r="I5176" t="str">
        <f>INDEX(Mapping!$B$2:$T$7793,MATCH(Data!$A5176,Mapping!$B$3:$B$7793,0),MATCH(Data!$I$1,Mapping!$B$2:$T$2,0))</f>
        <v>Home Office</v>
      </c>
      <c r="J5176">
        <f>VLOOKUP($A5176,Mapping!$X$3:$Y$7793,2,0)</f>
        <v>60610</v>
      </c>
      <c r="K5176" t="str">
        <f>VLOOKUP($J5176,Mapping!$AB$3:$AC$475,2,0)</f>
        <v>Minneapolis</v>
      </c>
      <c r="L5176" t="str">
        <f>VLOOKUP($K5176,Mapping!$AF$3:$AG$475,2,0)</f>
        <v>Minnesota</v>
      </c>
      <c r="M5176" t="str">
        <f>VLOOKUP($L5176,Mapping!$AI$3:$AJ$48,2,0)</f>
        <v>United States</v>
      </c>
      <c r="N5176" t="str">
        <f>VLOOKUP($L5176,Mapping!$AI$3:$AK$48,3,0)</f>
        <v>Central</v>
      </c>
      <c r="O5176" t="str">
        <f>VLOOKUP(Table1[[#This Row],[Column1]],Mapping!$AM$8:$AN$11,2,0)</f>
        <v>Technology</v>
      </c>
      <c r="P5176" t="str">
        <f>VLOOKUP(Table1[[#This Row],[Column3]],Mapping!$AP$5:$AQ$22,2,0)</f>
        <v>Phones</v>
      </c>
      <c r="Q5176">
        <v>34.360000000000007</v>
      </c>
      <c r="R5176">
        <v>1</v>
      </c>
      <c r="S5176">
        <v>-7.3015000000000025</v>
      </c>
    </row>
    <row r="5177" spans="1:19" x14ac:dyDescent="0.35">
      <c r="A5177">
        <v>1546</v>
      </c>
      <c r="B5177" t="s">
        <v>1797</v>
      </c>
      <c r="C5177" t="s">
        <v>400</v>
      </c>
      <c r="D5177" t="str">
        <f>MID(Table1[[#This Row],[Product ID]],5,2)</f>
        <v>AR</v>
      </c>
      <c r="E5177" t="str">
        <f>LEFT(Table1[[#This Row],[Product ID]],3)</f>
        <v>OFF</v>
      </c>
      <c r="F5177" s="10" t="e">
        <f>VLOOKUP(Table1[[#This Row],[Order ID]],Mapping!H5177:J12968,3,0)</f>
        <v>#N/A</v>
      </c>
      <c r="G5177" s="10" t="e">
        <f>VLOOKUP(Table1[[#This Row],[Order ID]],Mapping!H5177:K12968,4,0)</f>
        <v>#N/A</v>
      </c>
      <c r="H5177" t="str">
        <f>INDEX(Mapping!$B$2:$T$7793,MATCH(Data!$A5177,Mapping!$B$3:$B$7793,0),MATCH(Data!$H$1,Mapping!$B$2:$T$2,0))</f>
        <v>Standard Class</v>
      </c>
      <c r="I5177" t="str">
        <f>INDEX(Mapping!$B$2:$T$7793,MATCH(Data!$A5177,Mapping!$B$3:$B$7793,0),MATCH(Data!$I$1,Mapping!$B$2:$T$2,0))</f>
        <v>Corporate</v>
      </c>
      <c r="J5177">
        <f>VLOOKUP($A5177,Mapping!$X$3:$Y$7793,2,0)</f>
        <v>10009</v>
      </c>
      <c r="K5177" t="str">
        <f>VLOOKUP($J5177,Mapping!$AB$3:$AC$475,2,0)</f>
        <v>Saint Paul</v>
      </c>
      <c r="L5177" t="str">
        <f>VLOOKUP($K5177,Mapping!$AF$3:$AG$475,2,0)</f>
        <v>Minnesota</v>
      </c>
      <c r="M5177" t="str">
        <f>VLOOKUP($L5177,Mapping!$AI$3:$AJ$48,2,0)</f>
        <v>United States</v>
      </c>
      <c r="N5177" t="str">
        <f>VLOOKUP($L5177,Mapping!$AI$3:$AK$48,3,0)</f>
        <v>Central</v>
      </c>
      <c r="O5177" t="str">
        <f>VLOOKUP(Table1[[#This Row],[Column1]],Mapping!$AM$8:$AN$11,2,0)</f>
        <v>Office Supplies</v>
      </c>
      <c r="P5177" t="str">
        <f>VLOOKUP(Table1[[#This Row],[Column3]],Mapping!$AP$5:$AQ$22,2,0)</f>
        <v>Art</v>
      </c>
      <c r="Q5177">
        <v>23.1</v>
      </c>
      <c r="R5177">
        <v>2</v>
      </c>
      <c r="S5177">
        <v>6.468</v>
      </c>
    </row>
    <row r="5178" spans="1:19" x14ac:dyDescent="0.35">
      <c r="A5178">
        <v>1547</v>
      </c>
      <c r="B5178" t="s">
        <v>1797</v>
      </c>
      <c r="C5178" t="s">
        <v>1678</v>
      </c>
      <c r="D5178" t="str">
        <f>MID(Table1[[#This Row],[Product ID]],5,2)</f>
        <v>FU</v>
      </c>
      <c r="E5178" t="str">
        <f>LEFT(Table1[[#This Row],[Product ID]],3)</f>
        <v>FUR</v>
      </c>
      <c r="F5178" s="10" t="e">
        <f>VLOOKUP(Table1[[#This Row],[Order ID]],Mapping!H5178:J12969,3,0)</f>
        <v>#N/A</v>
      </c>
      <c r="G5178" s="10" t="e">
        <f>VLOOKUP(Table1[[#This Row],[Order ID]],Mapping!H5178:K12969,4,0)</f>
        <v>#N/A</v>
      </c>
      <c r="H5178" t="str">
        <f>INDEX(Mapping!$B$2:$T$7793,MATCH(Data!$A5178,Mapping!$B$3:$B$7793,0),MATCH(Data!$H$1,Mapping!$B$2:$T$2,0))</f>
        <v>Standard Class</v>
      </c>
      <c r="I5178" t="str">
        <f>INDEX(Mapping!$B$2:$T$7793,MATCH(Data!$A5178,Mapping!$B$3:$B$7793,0),MATCH(Data!$I$1,Mapping!$B$2:$T$2,0))</f>
        <v>Corporate</v>
      </c>
      <c r="J5178">
        <f>VLOOKUP($A5178,Mapping!$X$3:$Y$7793,2,0)</f>
        <v>10009</v>
      </c>
      <c r="K5178" t="str">
        <f>VLOOKUP($J5178,Mapping!$AB$3:$AC$475,2,0)</f>
        <v>Saint Paul</v>
      </c>
      <c r="L5178" t="str">
        <f>VLOOKUP($K5178,Mapping!$AF$3:$AG$475,2,0)</f>
        <v>Minnesota</v>
      </c>
      <c r="M5178" t="str">
        <f>VLOOKUP($L5178,Mapping!$AI$3:$AJ$48,2,0)</f>
        <v>United States</v>
      </c>
      <c r="N5178" t="str">
        <f>VLOOKUP($L5178,Mapping!$AI$3:$AK$48,3,0)</f>
        <v>Central</v>
      </c>
      <c r="O5178" t="str">
        <f>VLOOKUP(Table1[[#This Row],[Column1]],Mapping!$AM$8:$AN$11,2,0)</f>
        <v>Furniture</v>
      </c>
      <c r="P5178" t="str">
        <f>VLOOKUP(Table1[[#This Row],[Column3]],Mapping!$AP$5:$AQ$22,2,0)</f>
        <v>Furnishings</v>
      </c>
      <c r="Q5178">
        <v>11.54</v>
      </c>
      <c r="R5178">
        <v>2</v>
      </c>
      <c r="S5178">
        <v>3.4619999999999997</v>
      </c>
    </row>
    <row r="5179" spans="1:19" x14ac:dyDescent="0.35">
      <c r="A5179">
        <v>1548</v>
      </c>
      <c r="B5179" t="s">
        <v>1797</v>
      </c>
      <c r="C5179" t="s">
        <v>487</v>
      </c>
      <c r="D5179" t="str">
        <f>MID(Table1[[#This Row],[Product ID]],5,2)</f>
        <v>TA</v>
      </c>
      <c r="E5179" t="str">
        <f>LEFT(Table1[[#This Row],[Product ID]],3)</f>
        <v>FUR</v>
      </c>
      <c r="F5179" s="10" t="e">
        <f>VLOOKUP(Table1[[#This Row],[Order ID]],Mapping!H5179:J12970,3,0)</f>
        <v>#N/A</v>
      </c>
      <c r="G5179" s="10" t="e">
        <f>VLOOKUP(Table1[[#This Row],[Order ID]],Mapping!H5179:K12970,4,0)</f>
        <v>#N/A</v>
      </c>
      <c r="H5179" t="str">
        <f>INDEX(Mapping!$B$2:$T$7793,MATCH(Data!$A5179,Mapping!$B$3:$B$7793,0),MATCH(Data!$H$1,Mapping!$B$2:$T$2,0))</f>
        <v>Standard Class</v>
      </c>
      <c r="I5179" t="str">
        <f>INDEX(Mapping!$B$2:$T$7793,MATCH(Data!$A5179,Mapping!$B$3:$B$7793,0),MATCH(Data!$I$1,Mapping!$B$2:$T$2,0))</f>
        <v>Corporate</v>
      </c>
      <c r="J5179">
        <f>VLOOKUP($A5179,Mapping!$X$3:$Y$7793,2,0)</f>
        <v>10009</v>
      </c>
      <c r="K5179" t="str">
        <f>VLOOKUP($J5179,Mapping!$AB$3:$AC$475,2,0)</f>
        <v>Saint Paul</v>
      </c>
      <c r="L5179" t="str">
        <f>VLOOKUP($K5179,Mapping!$AF$3:$AG$475,2,0)</f>
        <v>Minnesota</v>
      </c>
      <c r="M5179" t="str">
        <f>VLOOKUP($L5179,Mapping!$AI$3:$AJ$48,2,0)</f>
        <v>United States</v>
      </c>
      <c r="N5179" t="str">
        <f>VLOOKUP($L5179,Mapping!$AI$3:$AK$48,3,0)</f>
        <v>Central</v>
      </c>
      <c r="O5179" t="str">
        <f>VLOOKUP(Table1[[#This Row],[Column1]],Mapping!$AM$8:$AN$11,2,0)</f>
        <v>Furniture</v>
      </c>
      <c r="P5179" t="str">
        <f>VLOOKUP(Table1[[#This Row],[Column3]],Mapping!$AP$5:$AQ$22,2,0)</f>
        <v>Tables</v>
      </c>
      <c r="Q5179">
        <v>254.52599999999998</v>
      </c>
      <c r="R5179">
        <v>1</v>
      </c>
      <c r="S5179">
        <v>-93.3262</v>
      </c>
    </row>
    <row r="5180" spans="1:19" x14ac:dyDescent="0.35">
      <c r="A5180">
        <v>1549</v>
      </c>
      <c r="B5180" t="s">
        <v>1797</v>
      </c>
      <c r="C5180" t="s">
        <v>120</v>
      </c>
      <c r="D5180" t="str">
        <f>MID(Table1[[#This Row],[Product ID]],5,2)</f>
        <v>AP</v>
      </c>
      <c r="E5180" t="str">
        <f>LEFT(Table1[[#This Row],[Product ID]],3)</f>
        <v>OFF</v>
      </c>
      <c r="F5180" s="10" t="e">
        <f>VLOOKUP(Table1[[#This Row],[Order ID]],Mapping!H5180:J12971,3,0)</f>
        <v>#N/A</v>
      </c>
      <c r="G5180" s="10" t="e">
        <f>VLOOKUP(Table1[[#This Row],[Order ID]],Mapping!H5180:K12971,4,0)</f>
        <v>#N/A</v>
      </c>
      <c r="H5180" t="str">
        <f>INDEX(Mapping!$B$2:$T$7793,MATCH(Data!$A5180,Mapping!$B$3:$B$7793,0),MATCH(Data!$H$1,Mapping!$B$2:$T$2,0))</f>
        <v>Standard Class</v>
      </c>
      <c r="I5180" t="str">
        <f>INDEX(Mapping!$B$2:$T$7793,MATCH(Data!$A5180,Mapping!$B$3:$B$7793,0),MATCH(Data!$I$1,Mapping!$B$2:$T$2,0))</f>
        <v>Corporate</v>
      </c>
      <c r="J5180">
        <f>VLOOKUP($A5180,Mapping!$X$3:$Y$7793,2,0)</f>
        <v>10009</v>
      </c>
      <c r="K5180" t="str">
        <f>VLOOKUP($J5180,Mapping!$AB$3:$AC$475,2,0)</f>
        <v>Saint Paul</v>
      </c>
      <c r="L5180" t="str">
        <f>VLOOKUP($K5180,Mapping!$AF$3:$AG$475,2,0)</f>
        <v>Minnesota</v>
      </c>
      <c r="M5180" t="str">
        <f>VLOOKUP($L5180,Mapping!$AI$3:$AJ$48,2,0)</f>
        <v>United States</v>
      </c>
      <c r="N5180" t="str">
        <f>VLOOKUP($L5180,Mapping!$AI$3:$AK$48,3,0)</f>
        <v>Central</v>
      </c>
      <c r="O5180" t="str">
        <f>VLOOKUP(Table1[[#This Row],[Column1]],Mapping!$AM$8:$AN$11,2,0)</f>
        <v>Office Supplies</v>
      </c>
      <c r="P5180" t="str">
        <f>VLOOKUP(Table1[[#This Row],[Column3]],Mapping!$AP$5:$AQ$22,2,0)</f>
        <v>Appliances</v>
      </c>
      <c r="Q5180">
        <v>12.98</v>
      </c>
      <c r="R5180">
        <v>1</v>
      </c>
      <c r="S5180">
        <v>3.7641999999999989</v>
      </c>
    </row>
    <row r="5181" spans="1:19" x14ac:dyDescent="0.35">
      <c r="A5181">
        <v>1550</v>
      </c>
      <c r="B5181" t="s">
        <v>1797</v>
      </c>
      <c r="C5181" t="s">
        <v>1253</v>
      </c>
      <c r="D5181" t="str">
        <f>MID(Table1[[#This Row],[Product ID]],5,2)</f>
        <v>BI</v>
      </c>
      <c r="E5181" t="str">
        <f>LEFT(Table1[[#This Row],[Product ID]],3)</f>
        <v>OFF</v>
      </c>
      <c r="F5181" s="10" t="e">
        <f>VLOOKUP(Table1[[#This Row],[Order ID]],Mapping!H5181:J12972,3,0)</f>
        <v>#N/A</v>
      </c>
      <c r="G5181" s="10" t="e">
        <f>VLOOKUP(Table1[[#This Row],[Order ID]],Mapping!H5181:K12972,4,0)</f>
        <v>#N/A</v>
      </c>
      <c r="H5181" t="str">
        <f>INDEX(Mapping!$B$2:$T$7793,MATCH(Data!$A5181,Mapping!$B$3:$B$7793,0),MATCH(Data!$H$1,Mapping!$B$2:$T$2,0))</f>
        <v>Standard Class</v>
      </c>
      <c r="I5181" t="str">
        <f>INDEX(Mapping!$B$2:$T$7793,MATCH(Data!$A5181,Mapping!$B$3:$B$7793,0),MATCH(Data!$I$1,Mapping!$B$2:$T$2,0))</f>
        <v>Corporate</v>
      </c>
      <c r="J5181">
        <f>VLOOKUP($A5181,Mapping!$X$3:$Y$7793,2,0)</f>
        <v>10009</v>
      </c>
      <c r="K5181" t="str">
        <f>VLOOKUP($J5181,Mapping!$AB$3:$AC$475,2,0)</f>
        <v>Saint Paul</v>
      </c>
      <c r="L5181" t="str">
        <f>VLOOKUP($K5181,Mapping!$AF$3:$AG$475,2,0)</f>
        <v>Minnesota</v>
      </c>
      <c r="M5181" t="str">
        <f>VLOOKUP($L5181,Mapping!$AI$3:$AJ$48,2,0)</f>
        <v>United States</v>
      </c>
      <c r="N5181" t="str">
        <f>VLOOKUP($L5181,Mapping!$AI$3:$AK$48,3,0)</f>
        <v>Central</v>
      </c>
      <c r="O5181" t="str">
        <f>VLOOKUP(Table1[[#This Row],[Column1]],Mapping!$AM$8:$AN$11,2,0)</f>
        <v>Office Supplies</v>
      </c>
      <c r="P5181" t="str">
        <f>VLOOKUP(Table1[[#This Row],[Column3]],Mapping!$AP$5:$AQ$22,2,0)</f>
        <v>Binders</v>
      </c>
      <c r="Q5181">
        <v>26.432000000000002</v>
      </c>
      <c r="R5181">
        <v>8</v>
      </c>
      <c r="S5181">
        <v>8.9207999999999998</v>
      </c>
    </row>
    <row r="5182" spans="1:19" x14ac:dyDescent="0.35">
      <c r="A5182">
        <v>1551</v>
      </c>
      <c r="B5182" t="s">
        <v>1797</v>
      </c>
      <c r="C5182" t="s">
        <v>1018</v>
      </c>
      <c r="D5182" t="str">
        <f>MID(Table1[[#This Row],[Product ID]],5,2)</f>
        <v>PH</v>
      </c>
      <c r="E5182" t="str">
        <f>LEFT(Table1[[#This Row],[Product ID]],3)</f>
        <v>TEC</v>
      </c>
      <c r="F5182" s="10" t="e">
        <f>VLOOKUP(Table1[[#This Row],[Order ID]],Mapping!H5182:J12973,3,0)</f>
        <v>#N/A</v>
      </c>
      <c r="G5182" s="10" t="e">
        <f>VLOOKUP(Table1[[#This Row],[Order ID]],Mapping!H5182:K12973,4,0)</f>
        <v>#N/A</v>
      </c>
      <c r="H5182" t="str">
        <f>INDEX(Mapping!$B$2:$T$7793,MATCH(Data!$A5182,Mapping!$B$3:$B$7793,0),MATCH(Data!$H$1,Mapping!$B$2:$T$2,0))</f>
        <v>Standard Class</v>
      </c>
      <c r="I5182" t="str">
        <f>INDEX(Mapping!$B$2:$T$7793,MATCH(Data!$A5182,Mapping!$B$3:$B$7793,0),MATCH(Data!$I$1,Mapping!$B$2:$T$2,0))</f>
        <v>Corporate</v>
      </c>
      <c r="J5182">
        <f>VLOOKUP($A5182,Mapping!$X$3:$Y$7793,2,0)</f>
        <v>10009</v>
      </c>
      <c r="K5182" t="str">
        <f>VLOOKUP($J5182,Mapping!$AB$3:$AC$475,2,0)</f>
        <v>Saint Paul</v>
      </c>
      <c r="L5182" t="str">
        <f>VLOOKUP($K5182,Mapping!$AF$3:$AG$475,2,0)</f>
        <v>Minnesota</v>
      </c>
      <c r="M5182" t="str">
        <f>VLOOKUP($L5182,Mapping!$AI$3:$AJ$48,2,0)</f>
        <v>United States</v>
      </c>
      <c r="N5182" t="str">
        <f>VLOOKUP($L5182,Mapping!$AI$3:$AK$48,3,0)</f>
        <v>Central</v>
      </c>
      <c r="O5182" t="str">
        <f>VLOOKUP(Table1[[#This Row],[Column1]],Mapping!$AM$8:$AN$11,2,0)</f>
        <v>Technology</v>
      </c>
      <c r="P5182" t="str">
        <f>VLOOKUP(Table1[[#This Row],[Column3]],Mapping!$AP$5:$AQ$22,2,0)</f>
        <v>Phones</v>
      </c>
      <c r="Q5182">
        <v>197.96999999999997</v>
      </c>
      <c r="R5182">
        <v>3</v>
      </c>
      <c r="S5182">
        <v>57.41129999999999</v>
      </c>
    </row>
    <row r="5183" spans="1:19" x14ac:dyDescent="0.35">
      <c r="A5183">
        <v>1552</v>
      </c>
      <c r="B5183" t="s">
        <v>1797</v>
      </c>
      <c r="C5183" t="s">
        <v>1470</v>
      </c>
      <c r="D5183" t="str">
        <f>MID(Table1[[#This Row],[Product ID]],5,2)</f>
        <v>LA</v>
      </c>
      <c r="E5183" t="str">
        <f>LEFT(Table1[[#This Row],[Product ID]],3)</f>
        <v>OFF</v>
      </c>
      <c r="F5183" s="10" t="e">
        <f>VLOOKUP(Table1[[#This Row],[Order ID]],Mapping!H5183:J12974,3,0)</f>
        <v>#N/A</v>
      </c>
      <c r="G5183" s="10" t="e">
        <f>VLOOKUP(Table1[[#This Row],[Order ID]],Mapping!H5183:K12974,4,0)</f>
        <v>#N/A</v>
      </c>
      <c r="H5183" t="str">
        <f>INDEX(Mapping!$B$2:$T$7793,MATCH(Data!$A5183,Mapping!$B$3:$B$7793,0),MATCH(Data!$H$1,Mapping!$B$2:$T$2,0))</f>
        <v>Standard Class</v>
      </c>
      <c r="I5183" t="str">
        <f>INDEX(Mapping!$B$2:$T$7793,MATCH(Data!$A5183,Mapping!$B$3:$B$7793,0),MATCH(Data!$I$1,Mapping!$B$2:$T$2,0))</f>
        <v>Corporate</v>
      </c>
      <c r="J5183">
        <f>VLOOKUP($A5183,Mapping!$X$3:$Y$7793,2,0)</f>
        <v>10009</v>
      </c>
      <c r="K5183" t="str">
        <f>VLOOKUP($J5183,Mapping!$AB$3:$AC$475,2,0)</f>
        <v>Saint Paul</v>
      </c>
      <c r="L5183" t="str">
        <f>VLOOKUP($K5183,Mapping!$AF$3:$AG$475,2,0)</f>
        <v>Minnesota</v>
      </c>
      <c r="M5183" t="str">
        <f>VLOOKUP($L5183,Mapping!$AI$3:$AJ$48,2,0)</f>
        <v>United States</v>
      </c>
      <c r="N5183" t="str">
        <f>VLOOKUP($L5183,Mapping!$AI$3:$AK$48,3,0)</f>
        <v>Central</v>
      </c>
      <c r="O5183" t="str">
        <f>VLOOKUP(Table1[[#This Row],[Column1]],Mapping!$AM$8:$AN$11,2,0)</f>
        <v>Office Supplies</v>
      </c>
      <c r="P5183" t="str">
        <f>VLOOKUP(Table1[[#This Row],[Column3]],Mapping!$AP$5:$AQ$22,2,0)</f>
        <v>Labels</v>
      </c>
      <c r="Q5183">
        <v>18.899999999999999</v>
      </c>
      <c r="R5183">
        <v>6</v>
      </c>
      <c r="S5183">
        <v>9.0719999999999992</v>
      </c>
    </row>
    <row r="5184" spans="1:19" x14ac:dyDescent="0.35">
      <c r="A5184">
        <v>1554</v>
      </c>
      <c r="B5184" t="s">
        <v>1797</v>
      </c>
      <c r="C5184" t="s">
        <v>1798</v>
      </c>
      <c r="D5184" t="str">
        <f>MID(Table1[[#This Row],[Product ID]],5,2)</f>
        <v>AR</v>
      </c>
      <c r="E5184" t="str">
        <f>LEFT(Table1[[#This Row],[Product ID]],3)</f>
        <v>OFF</v>
      </c>
      <c r="F5184" s="10" t="e">
        <f>VLOOKUP(Table1[[#This Row],[Order ID]],Mapping!H5184:J12975,3,0)</f>
        <v>#N/A</v>
      </c>
      <c r="G5184" s="10" t="e">
        <f>VLOOKUP(Table1[[#This Row],[Order ID]],Mapping!H5184:K12975,4,0)</f>
        <v>#N/A</v>
      </c>
      <c r="H5184" t="str">
        <f>INDEX(Mapping!$B$2:$T$7793,MATCH(Data!$A5184,Mapping!$B$3:$B$7793,0),MATCH(Data!$H$1,Mapping!$B$2:$T$2,0))</f>
        <v>Standard Class</v>
      </c>
      <c r="I5184" t="str">
        <f>INDEX(Mapping!$B$2:$T$7793,MATCH(Data!$A5184,Mapping!$B$3:$B$7793,0),MATCH(Data!$I$1,Mapping!$B$2:$T$2,0))</f>
        <v>Corporate</v>
      </c>
      <c r="J5184">
        <f>VLOOKUP($A5184,Mapping!$X$3:$Y$7793,2,0)</f>
        <v>10009</v>
      </c>
      <c r="K5184" t="str">
        <f>VLOOKUP($J5184,Mapping!$AB$3:$AC$475,2,0)</f>
        <v>Saint Paul</v>
      </c>
      <c r="L5184" t="str">
        <f>VLOOKUP($K5184,Mapping!$AF$3:$AG$475,2,0)</f>
        <v>Minnesota</v>
      </c>
      <c r="M5184" t="str">
        <f>VLOOKUP($L5184,Mapping!$AI$3:$AJ$48,2,0)</f>
        <v>United States</v>
      </c>
      <c r="N5184" t="str">
        <f>VLOOKUP($L5184,Mapping!$AI$3:$AK$48,3,0)</f>
        <v>Central</v>
      </c>
      <c r="O5184" t="str">
        <f>VLOOKUP(Table1[[#This Row],[Column1]],Mapping!$AM$8:$AN$11,2,0)</f>
        <v>Office Supplies</v>
      </c>
      <c r="P5184" t="str">
        <f>VLOOKUP(Table1[[#This Row],[Column3]],Mapping!$AP$5:$AQ$22,2,0)</f>
        <v>Art</v>
      </c>
      <c r="Q5184">
        <v>4.92</v>
      </c>
      <c r="R5184">
        <v>3</v>
      </c>
      <c r="S5184">
        <v>2.2139999999999995</v>
      </c>
    </row>
    <row r="5185" spans="1:19" x14ac:dyDescent="0.35">
      <c r="A5185">
        <v>1555</v>
      </c>
      <c r="B5185" t="s">
        <v>1797</v>
      </c>
      <c r="C5185" t="s">
        <v>1799</v>
      </c>
      <c r="D5185" t="str">
        <f>MID(Table1[[#This Row],[Product ID]],5,2)</f>
        <v>AC</v>
      </c>
      <c r="E5185" t="str">
        <f>LEFT(Table1[[#This Row],[Product ID]],3)</f>
        <v>TEC</v>
      </c>
      <c r="F5185" s="10" t="e">
        <f>VLOOKUP(Table1[[#This Row],[Order ID]],Mapping!H5185:J12976,3,0)</f>
        <v>#N/A</v>
      </c>
      <c r="G5185" s="10" t="e">
        <f>VLOOKUP(Table1[[#This Row],[Order ID]],Mapping!H5185:K12976,4,0)</f>
        <v>#N/A</v>
      </c>
      <c r="H5185" t="str">
        <f>INDEX(Mapping!$B$2:$T$7793,MATCH(Data!$A5185,Mapping!$B$3:$B$7793,0),MATCH(Data!$H$1,Mapping!$B$2:$T$2,0))</f>
        <v>Standard Class</v>
      </c>
      <c r="I5185" t="str">
        <f>INDEX(Mapping!$B$2:$T$7793,MATCH(Data!$A5185,Mapping!$B$3:$B$7793,0),MATCH(Data!$I$1,Mapping!$B$2:$T$2,0))</f>
        <v>Corporate</v>
      </c>
      <c r="J5185">
        <f>VLOOKUP($A5185,Mapping!$X$3:$Y$7793,2,0)</f>
        <v>10009</v>
      </c>
      <c r="K5185" t="str">
        <f>VLOOKUP($J5185,Mapping!$AB$3:$AC$475,2,0)</f>
        <v>Saint Paul</v>
      </c>
      <c r="L5185" t="str">
        <f>VLOOKUP($K5185,Mapping!$AF$3:$AG$475,2,0)</f>
        <v>Minnesota</v>
      </c>
      <c r="M5185" t="str">
        <f>VLOOKUP($L5185,Mapping!$AI$3:$AJ$48,2,0)</f>
        <v>United States</v>
      </c>
      <c r="N5185" t="str">
        <f>VLOOKUP($L5185,Mapping!$AI$3:$AK$48,3,0)</f>
        <v>Central</v>
      </c>
      <c r="O5185" t="str">
        <f>VLOOKUP(Table1[[#This Row],[Column1]],Mapping!$AM$8:$AN$11,2,0)</f>
        <v>Technology</v>
      </c>
      <c r="P5185" t="str">
        <f>VLOOKUP(Table1[[#This Row],[Column3]],Mapping!$AP$5:$AQ$22,2,0)</f>
        <v>Accessories</v>
      </c>
      <c r="Q5185">
        <v>238</v>
      </c>
      <c r="R5185">
        <v>2</v>
      </c>
      <c r="S5185">
        <v>38.080000000000013</v>
      </c>
    </row>
    <row r="5186" spans="1:19" x14ac:dyDescent="0.35">
      <c r="A5186">
        <v>1556</v>
      </c>
      <c r="B5186" t="s">
        <v>1797</v>
      </c>
      <c r="C5186" t="s">
        <v>230</v>
      </c>
      <c r="D5186" t="str">
        <f>MID(Table1[[#This Row],[Product ID]],5,2)</f>
        <v>AC</v>
      </c>
      <c r="E5186" t="str">
        <f>LEFT(Table1[[#This Row],[Product ID]],3)</f>
        <v>TEC</v>
      </c>
      <c r="F5186" s="10" t="e">
        <f>VLOOKUP(Table1[[#This Row],[Order ID]],Mapping!H5186:J12977,3,0)</f>
        <v>#N/A</v>
      </c>
      <c r="G5186" s="10" t="e">
        <f>VLOOKUP(Table1[[#This Row],[Order ID]],Mapping!H5186:K12977,4,0)</f>
        <v>#N/A</v>
      </c>
      <c r="H5186" t="str">
        <f>INDEX(Mapping!$B$2:$T$7793,MATCH(Data!$A5186,Mapping!$B$3:$B$7793,0),MATCH(Data!$H$1,Mapping!$B$2:$T$2,0))</f>
        <v>Standard Class</v>
      </c>
      <c r="I5186" t="str">
        <f>INDEX(Mapping!$B$2:$T$7793,MATCH(Data!$A5186,Mapping!$B$3:$B$7793,0),MATCH(Data!$I$1,Mapping!$B$2:$T$2,0))</f>
        <v>Corporate</v>
      </c>
      <c r="J5186">
        <f>VLOOKUP($A5186,Mapping!$X$3:$Y$7793,2,0)</f>
        <v>10009</v>
      </c>
      <c r="K5186" t="str">
        <f>VLOOKUP($J5186,Mapping!$AB$3:$AC$475,2,0)</f>
        <v>Saint Paul</v>
      </c>
      <c r="L5186" t="str">
        <f>VLOOKUP($K5186,Mapping!$AF$3:$AG$475,2,0)</f>
        <v>Minnesota</v>
      </c>
      <c r="M5186" t="str">
        <f>VLOOKUP($L5186,Mapping!$AI$3:$AJ$48,2,0)</f>
        <v>United States</v>
      </c>
      <c r="N5186" t="str">
        <f>VLOOKUP($L5186,Mapping!$AI$3:$AK$48,3,0)</f>
        <v>Central</v>
      </c>
      <c r="O5186" t="str">
        <f>VLOOKUP(Table1[[#This Row],[Column1]],Mapping!$AM$8:$AN$11,2,0)</f>
        <v>Technology</v>
      </c>
      <c r="P5186" t="str">
        <f>VLOOKUP(Table1[[#This Row],[Column3]],Mapping!$AP$5:$AQ$22,2,0)</f>
        <v>Accessories</v>
      </c>
      <c r="Q5186">
        <v>167.97</v>
      </c>
      <c r="R5186">
        <v>3</v>
      </c>
      <c r="S5186">
        <v>40.31280000000001</v>
      </c>
    </row>
    <row r="5187" spans="1:19" x14ac:dyDescent="0.35">
      <c r="A5187">
        <v>1557</v>
      </c>
      <c r="B5187" t="s">
        <v>1797</v>
      </c>
      <c r="C5187" t="s">
        <v>1627</v>
      </c>
      <c r="D5187" t="str">
        <f>MID(Table1[[#This Row],[Product ID]],5,2)</f>
        <v>PA</v>
      </c>
      <c r="E5187" t="str">
        <f>LEFT(Table1[[#This Row],[Product ID]],3)</f>
        <v>OFF</v>
      </c>
      <c r="F5187" s="10" t="e">
        <f>VLOOKUP(Table1[[#This Row],[Order ID]],Mapping!H5187:J12978,3,0)</f>
        <v>#N/A</v>
      </c>
      <c r="G5187" s="10" t="e">
        <f>VLOOKUP(Table1[[#This Row],[Order ID]],Mapping!H5187:K12978,4,0)</f>
        <v>#N/A</v>
      </c>
      <c r="H5187" t="str">
        <f>INDEX(Mapping!$B$2:$T$7793,MATCH(Data!$A5187,Mapping!$B$3:$B$7793,0),MATCH(Data!$H$1,Mapping!$B$2:$T$2,0))</f>
        <v>Standard Class</v>
      </c>
      <c r="I5187" t="str">
        <f>INDEX(Mapping!$B$2:$T$7793,MATCH(Data!$A5187,Mapping!$B$3:$B$7793,0),MATCH(Data!$I$1,Mapping!$B$2:$T$2,0))</f>
        <v>Corporate</v>
      </c>
      <c r="J5187">
        <f>VLOOKUP($A5187,Mapping!$X$3:$Y$7793,2,0)</f>
        <v>10009</v>
      </c>
      <c r="K5187" t="str">
        <f>VLOOKUP($J5187,Mapping!$AB$3:$AC$475,2,0)</f>
        <v>Saint Paul</v>
      </c>
      <c r="L5187" t="str">
        <f>VLOOKUP($K5187,Mapping!$AF$3:$AG$475,2,0)</f>
        <v>Minnesota</v>
      </c>
      <c r="M5187" t="str">
        <f>VLOOKUP($L5187,Mapping!$AI$3:$AJ$48,2,0)</f>
        <v>United States</v>
      </c>
      <c r="N5187" t="str">
        <f>VLOOKUP($L5187,Mapping!$AI$3:$AK$48,3,0)</f>
        <v>Central</v>
      </c>
      <c r="O5187" t="str">
        <f>VLOOKUP(Table1[[#This Row],[Column1]],Mapping!$AM$8:$AN$11,2,0)</f>
        <v>Office Supplies</v>
      </c>
      <c r="P5187" t="str">
        <f>VLOOKUP(Table1[[#This Row],[Column3]],Mapping!$AP$5:$AQ$22,2,0)</f>
        <v>Paper</v>
      </c>
      <c r="Q5187">
        <v>17.12</v>
      </c>
      <c r="R5187">
        <v>4</v>
      </c>
      <c r="S5187">
        <v>7.7039999999999988</v>
      </c>
    </row>
    <row r="5188" spans="1:19" x14ac:dyDescent="0.35">
      <c r="A5188">
        <v>4169</v>
      </c>
      <c r="B5188" t="s">
        <v>3700</v>
      </c>
      <c r="C5188" t="s">
        <v>959</v>
      </c>
      <c r="D5188" t="str">
        <f>MID(Table1[[#This Row],[Product ID]],5,2)</f>
        <v>PH</v>
      </c>
      <c r="E5188" t="str">
        <f>LEFT(Table1[[#This Row],[Product ID]],3)</f>
        <v>TEC</v>
      </c>
      <c r="F5188" s="10" t="e">
        <f>VLOOKUP(Table1[[#This Row],[Order ID]],Mapping!H5188:J12979,3,0)</f>
        <v>#N/A</v>
      </c>
      <c r="G5188" s="10" t="e">
        <f>VLOOKUP(Table1[[#This Row],[Order ID]],Mapping!H5188:K12979,4,0)</f>
        <v>#N/A</v>
      </c>
      <c r="H5188" t="str">
        <f>INDEX(Mapping!$B$2:$T$7793,MATCH(Data!$A5188,Mapping!$B$3:$B$7793,0),MATCH(Data!$H$1,Mapping!$B$2:$T$2,0))</f>
        <v>Standard Class</v>
      </c>
      <c r="I5188" t="str">
        <f>INDEX(Mapping!$B$2:$T$7793,MATCH(Data!$A5188,Mapping!$B$3:$B$7793,0),MATCH(Data!$I$1,Mapping!$B$2:$T$2,0))</f>
        <v>Consumer</v>
      </c>
      <c r="J5188">
        <f>VLOOKUP($A5188,Mapping!$X$3:$Y$7793,2,0)</f>
        <v>98103</v>
      </c>
      <c r="K5188" t="str">
        <f>VLOOKUP($J5188,Mapping!$AB$3:$AC$475,2,0)</f>
        <v>Fort Worth</v>
      </c>
      <c r="L5188" t="str">
        <f>VLOOKUP($K5188,Mapping!$AF$3:$AG$475,2,0)</f>
        <v>Texas</v>
      </c>
      <c r="M5188" t="str">
        <f>VLOOKUP($L5188,Mapping!$AI$3:$AJ$48,2,0)</f>
        <v>United States</v>
      </c>
      <c r="N5188" t="str">
        <f>VLOOKUP($L5188,Mapping!$AI$3:$AK$48,3,0)</f>
        <v>Central</v>
      </c>
      <c r="O5188" t="str">
        <f>VLOOKUP(Table1[[#This Row],[Column1]],Mapping!$AM$8:$AN$11,2,0)</f>
        <v>Technology</v>
      </c>
      <c r="P5188" t="str">
        <f>VLOOKUP(Table1[[#This Row],[Column3]],Mapping!$AP$5:$AQ$22,2,0)</f>
        <v>Phones</v>
      </c>
      <c r="Q5188">
        <v>88.77600000000001</v>
      </c>
      <c r="R5188">
        <v>3</v>
      </c>
      <c r="S5188">
        <v>7.7679000000000009</v>
      </c>
    </row>
    <row r="5189" spans="1:19" x14ac:dyDescent="0.35">
      <c r="A5189">
        <v>4170</v>
      </c>
      <c r="B5189" t="s">
        <v>3700</v>
      </c>
      <c r="C5189" t="s">
        <v>2300</v>
      </c>
      <c r="D5189" t="str">
        <f>MID(Table1[[#This Row],[Product ID]],5,2)</f>
        <v>LA</v>
      </c>
      <c r="E5189" t="str">
        <f>LEFT(Table1[[#This Row],[Product ID]],3)</f>
        <v>OFF</v>
      </c>
      <c r="F5189" s="10" t="e">
        <f>VLOOKUP(Table1[[#This Row],[Order ID]],Mapping!H5189:J12980,3,0)</f>
        <v>#N/A</v>
      </c>
      <c r="G5189" s="10" t="e">
        <f>VLOOKUP(Table1[[#This Row],[Order ID]],Mapping!H5189:K12980,4,0)</f>
        <v>#N/A</v>
      </c>
      <c r="H5189" t="str">
        <f>INDEX(Mapping!$B$2:$T$7793,MATCH(Data!$A5189,Mapping!$B$3:$B$7793,0),MATCH(Data!$H$1,Mapping!$B$2:$T$2,0))</f>
        <v>Standard Class</v>
      </c>
      <c r="I5189" t="str">
        <f>INDEX(Mapping!$B$2:$T$7793,MATCH(Data!$A5189,Mapping!$B$3:$B$7793,0),MATCH(Data!$I$1,Mapping!$B$2:$T$2,0))</f>
        <v>Consumer</v>
      </c>
      <c r="J5189">
        <f>VLOOKUP($A5189,Mapping!$X$3:$Y$7793,2,0)</f>
        <v>98103</v>
      </c>
      <c r="K5189" t="str">
        <f>VLOOKUP($J5189,Mapping!$AB$3:$AC$475,2,0)</f>
        <v>Fort Worth</v>
      </c>
      <c r="L5189" t="str">
        <f>VLOOKUP($K5189,Mapping!$AF$3:$AG$475,2,0)</f>
        <v>Texas</v>
      </c>
      <c r="M5189" t="str">
        <f>VLOOKUP($L5189,Mapping!$AI$3:$AJ$48,2,0)</f>
        <v>United States</v>
      </c>
      <c r="N5189" t="str">
        <f>VLOOKUP($L5189,Mapping!$AI$3:$AK$48,3,0)</f>
        <v>Central</v>
      </c>
      <c r="O5189" t="str">
        <f>VLOOKUP(Table1[[#This Row],[Column1]],Mapping!$AM$8:$AN$11,2,0)</f>
        <v>Office Supplies</v>
      </c>
      <c r="P5189" t="str">
        <f>VLOOKUP(Table1[[#This Row],[Column3]],Mapping!$AP$5:$AQ$22,2,0)</f>
        <v>Labels</v>
      </c>
      <c r="Q5189">
        <v>11.56</v>
      </c>
      <c r="R5189">
        <v>4</v>
      </c>
      <c r="S5189">
        <v>5.4332000000000003</v>
      </c>
    </row>
    <row r="5190" spans="1:19" x14ac:dyDescent="0.35">
      <c r="A5190">
        <v>4171</v>
      </c>
      <c r="B5190" t="s">
        <v>3700</v>
      </c>
      <c r="C5190" t="s">
        <v>262</v>
      </c>
      <c r="D5190" t="str">
        <f>MID(Table1[[#This Row],[Product ID]],5,2)</f>
        <v>ST</v>
      </c>
      <c r="E5190" t="str">
        <f>LEFT(Table1[[#This Row],[Product ID]],3)</f>
        <v>OFF</v>
      </c>
      <c r="F5190" s="10" t="e">
        <f>VLOOKUP(Table1[[#This Row],[Order ID]],Mapping!H5190:J12981,3,0)</f>
        <v>#N/A</v>
      </c>
      <c r="G5190" s="10" t="e">
        <f>VLOOKUP(Table1[[#This Row],[Order ID]],Mapping!H5190:K12981,4,0)</f>
        <v>#N/A</v>
      </c>
      <c r="H5190" t="str">
        <f>INDEX(Mapping!$B$2:$T$7793,MATCH(Data!$A5190,Mapping!$B$3:$B$7793,0),MATCH(Data!$H$1,Mapping!$B$2:$T$2,0))</f>
        <v>Standard Class</v>
      </c>
      <c r="I5190" t="str">
        <f>INDEX(Mapping!$B$2:$T$7793,MATCH(Data!$A5190,Mapping!$B$3:$B$7793,0),MATCH(Data!$I$1,Mapping!$B$2:$T$2,0))</f>
        <v>Consumer</v>
      </c>
      <c r="J5190">
        <f>VLOOKUP($A5190,Mapping!$X$3:$Y$7793,2,0)</f>
        <v>98103</v>
      </c>
      <c r="K5190" t="str">
        <f>VLOOKUP($J5190,Mapping!$AB$3:$AC$475,2,0)</f>
        <v>Fort Worth</v>
      </c>
      <c r="L5190" t="str">
        <f>VLOOKUP($K5190,Mapping!$AF$3:$AG$475,2,0)</f>
        <v>Texas</v>
      </c>
      <c r="M5190" t="str">
        <f>VLOOKUP($L5190,Mapping!$AI$3:$AJ$48,2,0)</f>
        <v>United States</v>
      </c>
      <c r="N5190" t="str">
        <f>VLOOKUP($L5190,Mapping!$AI$3:$AK$48,3,0)</f>
        <v>Central</v>
      </c>
      <c r="O5190" t="str">
        <f>VLOOKUP(Table1[[#This Row],[Column1]],Mapping!$AM$8:$AN$11,2,0)</f>
        <v>Office Supplies</v>
      </c>
      <c r="P5190" t="str">
        <f>VLOOKUP(Table1[[#This Row],[Column3]],Mapping!$AP$5:$AQ$22,2,0)</f>
        <v>Storage</v>
      </c>
      <c r="Q5190">
        <v>15.58</v>
      </c>
      <c r="R5190">
        <v>1</v>
      </c>
      <c r="S5190">
        <v>3.8949999999999996</v>
      </c>
    </row>
    <row r="5191" spans="1:19" x14ac:dyDescent="0.35">
      <c r="A5191">
        <v>5714</v>
      </c>
      <c r="B5191" t="s">
        <v>4615</v>
      </c>
      <c r="C5191" t="s">
        <v>4328</v>
      </c>
      <c r="D5191" t="str">
        <f>MID(Table1[[#This Row],[Product ID]],5,2)</f>
        <v>PA</v>
      </c>
      <c r="E5191" t="str">
        <f>LEFT(Table1[[#This Row],[Product ID]],3)</f>
        <v>OFF</v>
      </c>
      <c r="F5191" s="10">
        <f>VLOOKUP(Table1[[#This Row],[Order ID]],Mapping!H5191:J12982,3,0)</f>
        <v>41961</v>
      </c>
      <c r="G5191" s="10">
        <f>VLOOKUP(Table1[[#This Row],[Order ID]],Mapping!H5191:K12982,4,0)</f>
        <v>41965</v>
      </c>
      <c r="H5191" t="str">
        <f>INDEX(Mapping!$B$2:$T$7793,MATCH(Data!$A5191,Mapping!$B$3:$B$7793,0),MATCH(Data!$H$1,Mapping!$B$2:$T$2,0))</f>
        <v>Standard Class</v>
      </c>
      <c r="I5191" t="str">
        <f>INDEX(Mapping!$B$2:$T$7793,MATCH(Data!$A5191,Mapping!$B$3:$B$7793,0),MATCH(Data!$I$1,Mapping!$B$2:$T$2,0))</f>
        <v>Corporate</v>
      </c>
      <c r="J5191">
        <f>VLOOKUP($A5191,Mapping!$X$3:$Y$7793,2,0)</f>
        <v>97123</v>
      </c>
      <c r="K5191" t="str">
        <f>VLOOKUP($J5191,Mapping!$AB$3:$AC$475,2,0)</f>
        <v>Aberdeen</v>
      </c>
      <c r="L5191" t="str">
        <f>VLOOKUP($K5191,Mapping!$AF$3:$AG$475,2,0)</f>
        <v>South Dakota</v>
      </c>
      <c r="M5191" t="str">
        <f>VLOOKUP($L5191,Mapping!$AI$3:$AJ$48,2,0)</f>
        <v>United States</v>
      </c>
      <c r="N5191" t="str">
        <f>VLOOKUP($L5191,Mapping!$AI$3:$AK$48,3,0)</f>
        <v>Central</v>
      </c>
      <c r="O5191" t="str">
        <f>VLOOKUP(Table1[[#This Row],[Column1]],Mapping!$AM$8:$AN$11,2,0)</f>
        <v>Office Supplies</v>
      </c>
      <c r="P5191" t="str">
        <f>VLOOKUP(Table1[[#This Row],[Column3]],Mapping!$AP$5:$AQ$22,2,0)</f>
        <v>Paper</v>
      </c>
      <c r="Q5191">
        <v>19.608000000000001</v>
      </c>
      <c r="R5191">
        <v>3</v>
      </c>
      <c r="S5191">
        <v>6.6177000000000001</v>
      </c>
    </row>
    <row r="5192" spans="1:19" x14ac:dyDescent="0.35">
      <c r="A5192">
        <v>5715</v>
      </c>
      <c r="B5192" t="s">
        <v>4615</v>
      </c>
      <c r="C5192" t="s">
        <v>1246</v>
      </c>
      <c r="D5192" t="str">
        <f>MID(Table1[[#This Row],[Product ID]],5,2)</f>
        <v>BI</v>
      </c>
      <c r="E5192" t="str">
        <f>LEFT(Table1[[#This Row],[Product ID]],3)</f>
        <v>OFF</v>
      </c>
      <c r="F5192" s="10">
        <f>VLOOKUP(Table1[[#This Row],[Order ID]],Mapping!H5192:J12983,3,0)</f>
        <v>41961</v>
      </c>
      <c r="G5192" s="10">
        <f>VLOOKUP(Table1[[#This Row],[Order ID]],Mapping!H5192:K12983,4,0)</f>
        <v>41965</v>
      </c>
      <c r="H5192" t="str">
        <f>INDEX(Mapping!$B$2:$T$7793,MATCH(Data!$A5192,Mapping!$B$3:$B$7793,0),MATCH(Data!$H$1,Mapping!$B$2:$T$2,0))</f>
        <v>Standard Class</v>
      </c>
      <c r="I5192" t="str">
        <f>INDEX(Mapping!$B$2:$T$7793,MATCH(Data!$A5192,Mapping!$B$3:$B$7793,0),MATCH(Data!$I$1,Mapping!$B$2:$T$2,0))</f>
        <v>Corporate</v>
      </c>
      <c r="J5192">
        <f>VLOOKUP($A5192,Mapping!$X$3:$Y$7793,2,0)</f>
        <v>97123</v>
      </c>
      <c r="K5192" t="str">
        <f>VLOOKUP($J5192,Mapping!$AB$3:$AC$475,2,0)</f>
        <v>Aberdeen</v>
      </c>
      <c r="L5192" t="str">
        <f>VLOOKUP($K5192,Mapping!$AF$3:$AG$475,2,0)</f>
        <v>South Dakota</v>
      </c>
      <c r="M5192" t="str">
        <f>VLOOKUP($L5192,Mapping!$AI$3:$AJ$48,2,0)</f>
        <v>United States</v>
      </c>
      <c r="N5192" t="str">
        <f>VLOOKUP($L5192,Mapping!$AI$3:$AK$48,3,0)</f>
        <v>Central</v>
      </c>
      <c r="O5192" t="str">
        <f>VLOOKUP(Table1[[#This Row],[Column1]],Mapping!$AM$8:$AN$11,2,0)</f>
        <v>Office Supplies</v>
      </c>
      <c r="P5192" t="str">
        <f>VLOOKUP(Table1[[#This Row],[Column3]],Mapping!$AP$5:$AQ$22,2,0)</f>
        <v>Binders</v>
      </c>
      <c r="Q5192">
        <v>4.1580000000000004</v>
      </c>
      <c r="R5192">
        <v>7</v>
      </c>
      <c r="S5192">
        <v>-3.4649999999999999</v>
      </c>
    </row>
    <row r="5193" spans="1:19" x14ac:dyDescent="0.35">
      <c r="A5193">
        <v>4484</v>
      </c>
      <c r="B5193" t="s">
        <v>3906</v>
      </c>
      <c r="C5193" t="s">
        <v>1612</v>
      </c>
      <c r="D5193" t="str">
        <f>MID(Table1[[#This Row],[Product ID]],5,2)</f>
        <v>AP</v>
      </c>
      <c r="E5193" t="str">
        <f>LEFT(Table1[[#This Row],[Product ID]],3)</f>
        <v>OFF</v>
      </c>
      <c r="F5193" s="10" t="e">
        <f>VLOOKUP(Table1[[#This Row],[Order ID]],Mapping!H5193:J12984,3,0)</f>
        <v>#N/A</v>
      </c>
      <c r="G5193" s="10" t="e">
        <f>VLOOKUP(Table1[[#This Row],[Order ID]],Mapping!H5193:K12984,4,0)</f>
        <v>#N/A</v>
      </c>
      <c r="H5193" t="str">
        <f>INDEX(Mapping!$B$2:$T$7793,MATCH(Data!$A5193,Mapping!$B$3:$B$7793,0),MATCH(Data!$H$1,Mapping!$B$2:$T$2,0))</f>
        <v>Same Day</v>
      </c>
      <c r="I5193" t="str">
        <f>INDEX(Mapping!$B$2:$T$7793,MATCH(Data!$A5193,Mapping!$B$3:$B$7793,0),MATCH(Data!$I$1,Mapping!$B$2:$T$2,0))</f>
        <v>Home Office</v>
      </c>
      <c r="J5193">
        <f>VLOOKUP($A5193,Mapping!$X$3:$Y$7793,2,0)</f>
        <v>92630</v>
      </c>
      <c r="K5193" t="str">
        <f>VLOOKUP($J5193,Mapping!$AB$3:$AC$475,2,0)</f>
        <v>Wilson</v>
      </c>
      <c r="L5193" t="str">
        <f>VLOOKUP($K5193,Mapping!$AF$3:$AG$475,2,0)</f>
        <v>North Carolina</v>
      </c>
      <c r="M5193" t="str">
        <f>VLOOKUP($L5193,Mapping!$AI$3:$AJ$48,2,0)</f>
        <v>United States</v>
      </c>
      <c r="N5193" t="str">
        <f>VLOOKUP($L5193,Mapping!$AI$3:$AK$48,3,0)</f>
        <v>South</v>
      </c>
      <c r="O5193" t="str">
        <f>VLOOKUP(Table1[[#This Row],[Column1]],Mapping!$AM$8:$AN$11,2,0)</f>
        <v>Office Supplies</v>
      </c>
      <c r="P5193" t="str">
        <f>VLOOKUP(Table1[[#This Row],[Column3]],Mapping!$AP$5:$AQ$22,2,0)</f>
        <v>Appliances</v>
      </c>
      <c r="Q5193">
        <v>542.93999999999994</v>
      </c>
      <c r="R5193">
        <v>3</v>
      </c>
      <c r="S5193">
        <v>152.02319999999997</v>
      </c>
    </row>
    <row r="5194" spans="1:19" x14ac:dyDescent="0.35">
      <c r="A5194">
        <v>4485</v>
      </c>
      <c r="B5194" t="s">
        <v>3906</v>
      </c>
      <c r="C5194" t="s">
        <v>1371</v>
      </c>
      <c r="D5194" t="str">
        <f>MID(Table1[[#This Row],[Product ID]],5,2)</f>
        <v>FU</v>
      </c>
      <c r="E5194" t="str">
        <f>LEFT(Table1[[#This Row],[Product ID]],3)</f>
        <v>FUR</v>
      </c>
      <c r="F5194" s="10" t="e">
        <f>VLOOKUP(Table1[[#This Row],[Order ID]],Mapping!H5194:J12985,3,0)</f>
        <v>#N/A</v>
      </c>
      <c r="G5194" s="10" t="e">
        <f>VLOOKUP(Table1[[#This Row],[Order ID]],Mapping!H5194:K12985,4,0)</f>
        <v>#N/A</v>
      </c>
      <c r="H5194" t="str">
        <f>INDEX(Mapping!$B$2:$T$7793,MATCH(Data!$A5194,Mapping!$B$3:$B$7793,0),MATCH(Data!$H$1,Mapping!$B$2:$T$2,0))</f>
        <v>First Class</v>
      </c>
      <c r="I5194" t="str">
        <f>INDEX(Mapping!$B$2:$T$7793,MATCH(Data!$A5194,Mapping!$B$3:$B$7793,0),MATCH(Data!$I$1,Mapping!$B$2:$T$2,0))</f>
        <v>Consumer</v>
      </c>
      <c r="J5194">
        <f>VLOOKUP($A5194,Mapping!$X$3:$Y$7793,2,0)</f>
        <v>92630</v>
      </c>
      <c r="K5194" t="str">
        <f>VLOOKUP($J5194,Mapping!$AB$3:$AC$475,2,0)</f>
        <v>Wilson</v>
      </c>
      <c r="L5194" t="str">
        <f>VLOOKUP($K5194,Mapping!$AF$3:$AG$475,2,0)</f>
        <v>North Carolina</v>
      </c>
      <c r="M5194" t="str">
        <f>VLOOKUP($L5194,Mapping!$AI$3:$AJ$48,2,0)</f>
        <v>United States</v>
      </c>
      <c r="N5194" t="str">
        <f>VLOOKUP($L5194,Mapping!$AI$3:$AK$48,3,0)</f>
        <v>South</v>
      </c>
      <c r="O5194" t="str">
        <f>VLOOKUP(Table1[[#This Row],[Column1]],Mapping!$AM$8:$AN$11,2,0)</f>
        <v>Furniture</v>
      </c>
      <c r="P5194" t="str">
        <f>VLOOKUP(Table1[[#This Row],[Column3]],Mapping!$AP$5:$AQ$22,2,0)</f>
        <v>Furnishings</v>
      </c>
      <c r="Q5194">
        <v>54.92</v>
      </c>
      <c r="R5194">
        <v>4</v>
      </c>
      <c r="S5194">
        <v>19.7712</v>
      </c>
    </row>
    <row r="5195" spans="1:19" x14ac:dyDescent="0.35">
      <c r="A5195">
        <v>3329</v>
      </c>
      <c r="B5195" t="s">
        <v>3163</v>
      </c>
      <c r="C5195" t="s">
        <v>1587</v>
      </c>
      <c r="D5195" t="str">
        <f>MID(Table1[[#This Row],[Product ID]],5,2)</f>
        <v>AC</v>
      </c>
      <c r="E5195" t="str">
        <f>LEFT(Table1[[#This Row],[Product ID]],3)</f>
        <v>TEC</v>
      </c>
      <c r="F5195" s="10" t="e">
        <f>VLOOKUP(Table1[[#This Row],[Order ID]],Mapping!H5195:J12986,3,0)</f>
        <v>#N/A</v>
      </c>
      <c r="G5195" s="10" t="e">
        <f>VLOOKUP(Table1[[#This Row],[Order ID]],Mapping!H5195:K12986,4,0)</f>
        <v>#N/A</v>
      </c>
      <c r="H5195" t="str">
        <f>INDEX(Mapping!$B$2:$T$7793,MATCH(Data!$A5195,Mapping!$B$3:$B$7793,0),MATCH(Data!$H$1,Mapping!$B$2:$T$2,0))</f>
        <v>Second Class</v>
      </c>
      <c r="I5195" t="str">
        <f>INDEX(Mapping!$B$2:$T$7793,MATCH(Data!$A5195,Mapping!$B$3:$B$7793,0),MATCH(Data!$I$1,Mapping!$B$2:$T$2,0))</f>
        <v>Corporate</v>
      </c>
      <c r="J5195">
        <f>VLOOKUP($A5195,Mapping!$X$3:$Y$7793,2,0)</f>
        <v>56560</v>
      </c>
      <c r="K5195" t="str">
        <f>VLOOKUP($J5195,Mapping!$AB$3:$AC$475,2,0)</f>
        <v>Coachella</v>
      </c>
      <c r="L5195" t="str">
        <f>VLOOKUP($K5195,Mapping!$AF$3:$AG$475,2,0)</f>
        <v>California</v>
      </c>
      <c r="M5195" t="str">
        <f>VLOOKUP($L5195,Mapping!$AI$3:$AJ$48,2,0)</f>
        <v>United States</v>
      </c>
      <c r="N5195" t="str">
        <f>VLOOKUP($L5195,Mapping!$AI$3:$AK$48,3,0)</f>
        <v>West</v>
      </c>
      <c r="O5195" t="str">
        <f>VLOOKUP(Table1[[#This Row],[Column1]],Mapping!$AM$8:$AN$11,2,0)</f>
        <v>Technology</v>
      </c>
      <c r="P5195" t="str">
        <f>VLOOKUP(Table1[[#This Row],[Column3]],Mapping!$AP$5:$AQ$22,2,0)</f>
        <v>Accessories</v>
      </c>
      <c r="Q5195">
        <v>63.96</v>
      </c>
      <c r="R5195">
        <v>4</v>
      </c>
      <c r="S5195">
        <v>19.827599999999997</v>
      </c>
    </row>
    <row r="5196" spans="1:19" x14ac:dyDescent="0.35">
      <c r="A5196">
        <v>1433</v>
      </c>
      <c r="B5196" t="s">
        <v>1671</v>
      </c>
      <c r="C5196" t="s">
        <v>525</v>
      </c>
      <c r="D5196" t="str">
        <f>MID(Table1[[#This Row],[Product ID]],5,2)</f>
        <v>BI</v>
      </c>
      <c r="E5196" t="str">
        <f>LEFT(Table1[[#This Row],[Product ID]],3)</f>
        <v>OFF</v>
      </c>
      <c r="F5196" s="10" t="e">
        <f>VLOOKUP(Table1[[#This Row],[Order ID]],Mapping!H5196:J12987,3,0)</f>
        <v>#N/A</v>
      </c>
      <c r="G5196" s="10" t="e">
        <f>VLOOKUP(Table1[[#This Row],[Order ID]],Mapping!H5196:K12987,4,0)</f>
        <v>#N/A</v>
      </c>
      <c r="H5196" t="str">
        <f>INDEX(Mapping!$B$2:$T$7793,MATCH(Data!$A5196,Mapping!$B$3:$B$7793,0),MATCH(Data!$H$1,Mapping!$B$2:$T$2,0))</f>
        <v>Second Class</v>
      </c>
      <c r="I5196" t="str">
        <f>INDEX(Mapping!$B$2:$T$7793,MATCH(Data!$A5196,Mapping!$B$3:$B$7793,0),MATCH(Data!$I$1,Mapping!$B$2:$T$2,0))</f>
        <v>Consumer</v>
      </c>
      <c r="J5196">
        <f>VLOOKUP($A5196,Mapping!$X$3:$Y$7793,2,0)</f>
        <v>19134</v>
      </c>
      <c r="K5196" t="str">
        <f>VLOOKUP($J5196,Mapping!$AB$3:$AC$475,2,0)</f>
        <v>Detroit</v>
      </c>
      <c r="L5196" t="str">
        <f>VLOOKUP($K5196,Mapping!$AF$3:$AG$475,2,0)</f>
        <v>Michigan</v>
      </c>
      <c r="M5196" t="str">
        <f>VLOOKUP($L5196,Mapping!$AI$3:$AJ$48,2,0)</f>
        <v>United States</v>
      </c>
      <c r="N5196" t="str">
        <f>VLOOKUP($L5196,Mapping!$AI$3:$AK$48,3,0)</f>
        <v>Central</v>
      </c>
      <c r="O5196" t="str">
        <f>VLOOKUP(Table1[[#This Row],[Column1]],Mapping!$AM$8:$AN$11,2,0)</f>
        <v>Office Supplies</v>
      </c>
      <c r="P5196" t="str">
        <f>VLOOKUP(Table1[[#This Row],[Column3]],Mapping!$AP$5:$AQ$22,2,0)</f>
        <v>Binders</v>
      </c>
      <c r="Q5196">
        <v>5.6070000000000011</v>
      </c>
      <c r="R5196">
        <v>1</v>
      </c>
      <c r="S5196">
        <v>-4.2987000000000002</v>
      </c>
    </row>
    <row r="5197" spans="1:19" x14ac:dyDescent="0.35">
      <c r="A5197">
        <v>1434</v>
      </c>
      <c r="B5197" t="s">
        <v>1671</v>
      </c>
      <c r="C5197" t="s">
        <v>560</v>
      </c>
      <c r="D5197" t="str">
        <f>MID(Table1[[#This Row],[Product ID]],5,2)</f>
        <v>SU</v>
      </c>
      <c r="E5197" t="str">
        <f>LEFT(Table1[[#This Row],[Product ID]],3)</f>
        <v>OFF</v>
      </c>
      <c r="F5197" s="10" t="e">
        <f>VLOOKUP(Table1[[#This Row],[Order ID]],Mapping!H5197:J12988,3,0)</f>
        <v>#N/A</v>
      </c>
      <c r="G5197" s="10" t="e">
        <f>VLOOKUP(Table1[[#This Row],[Order ID]],Mapping!H5197:K12988,4,0)</f>
        <v>#N/A</v>
      </c>
      <c r="H5197" t="str">
        <f>INDEX(Mapping!$B$2:$T$7793,MATCH(Data!$A5197,Mapping!$B$3:$B$7793,0),MATCH(Data!$H$1,Mapping!$B$2:$T$2,0))</f>
        <v>Second Class</v>
      </c>
      <c r="I5197" t="str">
        <f>INDEX(Mapping!$B$2:$T$7793,MATCH(Data!$A5197,Mapping!$B$3:$B$7793,0),MATCH(Data!$I$1,Mapping!$B$2:$T$2,0))</f>
        <v>Consumer</v>
      </c>
      <c r="J5197">
        <f>VLOOKUP($A5197,Mapping!$X$3:$Y$7793,2,0)</f>
        <v>19134</v>
      </c>
      <c r="K5197" t="str">
        <f>VLOOKUP($J5197,Mapping!$AB$3:$AC$475,2,0)</f>
        <v>Detroit</v>
      </c>
      <c r="L5197" t="str">
        <f>VLOOKUP($K5197,Mapping!$AF$3:$AG$475,2,0)</f>
        <v>Michigan</v>
      </c>
      <c r="M5197" t="str">
        <f>VLOOKUP($L5197,Mapping!$AI$3:$AJ$48,2,0)</f>
        <v>United States</v>
      </c>
      <c r="N5197" t="str">
        <f>VLOOKUP($L5197,Mapping!$AI$3:$AK$48,3,0)</f>
        <v>Central</v>
      </c>
      <c r="O5197" t="str">
        <f>VLOOKUP(Table1[[#This Row],[Column1]],Mapping!$AM$8:$AN$11,2,0)</f>
        <v>Office Supplies</v>
      </c>
      <c r="P5197" t="str">
        <f>VLOOKUP(Table1[[#This Row],[Column3]],Mapping!$AP$5:$AQ$22,2,0)</f>
        <v>Supplies</v>
      </c>
      <c r="Q5197">
        <v>4663.7360000000008</v>
      </c>
      <c r="R5197">
        <v>7</v>
      </c>
      <c r="S5197">
        <v>-1049.3406</v>
      </c>
    </row>
    <row r="5198" spans="1:19" x14ac:dyDescent="0.35">
      <c r="A5198">
        <v>5452</v>
      </c>
      <c r="B5198" t="s">
        <v>4463</v>
      </c>
      <c r="C5198" t="s">
        <v>2174</v>
      </c>
      <c r="D5198" t="str">
        <f>MID(Table1[[#This Row],[Product ID]],5,2)</f>
        <v>AP</v>
      </c>
      <c r="E5198" t="str">
        <f>LEFT(Table1[[#This Row],[Product ID]],3)</f>
        <v>OFF</v>
      </c>
      <c r="F5198" s="10">
        <f>VLOOKUP(Table1[[#This Row],[Order ID]],Mapping!H5198:J12989,3,0)</f>
        <v>41955</v>
      </c>
      <c r="G5198" s="10">
        <f>VLOOKUP(Table1[[#This Row],[Order ID]],Mapping!H5198:K12989,4,0)</f>
        <v>41960</v>
      </c>
      <c r="H5198" t="str">
        <f>INDEX(Mapping!$B$2:$T$7793,MATCH(Data!$A5198,Mapping!$B$3:$B$7793,0),MATCH(Data!$H$1,Mapping!$B$2:$T$2,0))</f>
        <v>Standard Class</v>
      </c>
      <c r="I5198" t="str">
        <f>INDEX(Mapping!$B$2:$T$7793,MATCH(Data!$A5198,Mapping!$B$3:$B$7793,0),MATCH(Data!$I$1,Mapping!$B$2:$T$2,0))</f>
        <v>Consumer</v>
      </c>
      <c r="J5198">
        <f>VLOOKUP($A5198,Mapping!$X$3:$Y$7793,2,0)</f>
        <v>33311</v>
      </c>
      <c r="K5198" t="str">
        <f>VLOOKUP($J5198,Mapping!$AB$3:$AC$475,2,0)</f>
        <v>Fort Lauderdale</v>
      </c>
      <c r="L5198" t="str">
        <f>VLOOKUP($K5198,Mapping!$AF$3:$AG$475,2,0)</f>
        <v>Florida</v>
      </c>
      <c r="M5198" t="str">
        <f>VLOOKUP($L5198,Mapping!$AI$3:$AJ$48,2,0)</f>
        <v>United States</v>
      </c>
      <c r="N5198" t="str">
        <f>VLOOKUP($L5198,Mapping!$AI$3:$AK$48,3,0)</f>
        <v>South</v>
      </c>
      <c r="O5198" t="str">
        <f>VLOOKUP(Table1[[#This Row],[Column1]],Mapping!$AM$8:$AN$11,2,0)</f>
        <v>Office Supplies</v>
      </c>
      <c r="P5198" t="str">
        <f>VLOOKUP(Table1[[#This Row],[Column3]],Mapping!$AP$5:$AQ$22,2,0)</f>
        <v>Appliances</v>
      </c>
      <c r="Q5198">
        <v>1158.1199999999999</v>
      </c>
      <c r="R5198">
        <v>5</v>
      </c>
      <c r="S5198">
        <v>130.28849999999983</v>
      </c>
    </row>
    <row r="5199" spans="1:19" x14ac:dyDescent="0.35">
      <c r="A5199">
        <v>4092</v>
      </c>
      <c r="B5199" t="s">
        <v>3650</v>
      </c>
      <c r="C5199" t="s">
        <v>1575</v>
      </c>
      <c r="D5199" t="str">
        <f>MID(Table1[[#This Row],[Product ID]],5,2)</f>
        <v>PA</v>
      </c>
      <c r="E5199" t="str">
        <f>LEFT(Table1[[#This Row],[Product ID]],3)</f>
        <v>OFF</v>
      </c>
      <c r="F5199" s="10" t="e">
        <f>VLOOKUP(Table1[[#This Row],[Order ID]],Mapping!H5199:J12990,3,0)</f>
        <v>#N/A</v>
      </c>
      <c r="G5199" s="10" t="e">
        <f>VLOOKUP(Table1[[#This Row],[Order ID]],Mapping!H5199:K12990,4,0)</f>
        <v>#N/A</v>
      </c>
      <c r="H5199" t="str">
        <f>INDEX(Mapping!$B$2:$T$7793,MATCH(Data!$A5199,Mapping!$B$3:$B$7793,0),MATCH(Data!$H$1,Mapping!$B$2:$T$2,0))</f>
        <v>First Class</v>
      </c>
      <c r="I5199" t="str">
        <f>INDEX(Mapping!$B$2:$T$7793,MATCH(Data!$A5199,Mapping!$B$3:$B$7793,0),MATCH(Data!$I$1,Mapping!$B$2:$T$2,0))</f>
        <v>Consumer</v>
      </c>
      <c r="J5199">
        <f>VLOOKUP($A5199,Mapping!$X$3:$Y$7793,2,0)</f>
        <v>19120</v>
      </c>
      <c r="K5199" t="str">
        <f>VLOOKUP($J5199,Mapping!$AB$3:$AC$475,2,0)</f>
        <v>Cincinnati</v>
      </c>
      <c r="L5199" t="str">
        <f>VLOOKUP($K5199,Mapping!$AF$3:$AG$475,2,0)</f>
        <v>Ohio</v>
      </c>
      <c r="M5199" t="str">
        <f>VLOOKUP($L5199,Mapping!$AI$3:$AJ$48,2,0)</f>
        <v>United States</v>
      </c>
      <c r="N5199" t="str">
        <f>VLOOKUP($L5199,Mapping!$AI$3:$AK$48,3,0)</f>
        <v>East</v>
      </c>
      <c r="O5199" t="str">
        <f>VLOOKUP(Table1[[#This Row],[Column1]],Mapping!$AM$8:$AN$11,2,0)</f>
        <v>Office Supplies</v>
      </c>
      <c r="P5199" t="str">
        <f>VLOOKUP(Table1[[#This Row],[Column3]],Mapping!$AP$5:$AQ$22,2,0)</f>
        <v>Paper</v>
      </c>
      <c r="Q5199">
        <v>45.527999999999999</v>
      </c>
      <c r="R5199">
        <v>3</v>
      </c>
      <c r="S5199">
        <v>15.934799999999997</v>
      </c>
    </row>
    <row r="5200" spans="1:19" x14ac:dyDescent="0.35">
      <c r="A5200">
        <v>6601</v>
      </c>
      <c r="B5200" t="s">
        <v>5098</v>
      </c>
      <c r="C5200" t="s">
        <v>846</v>
      </c>
      <c r="D5200" t="str">
        <f>MID(Table1[[#This Row],[Product ID]],5,2)</f>
        <v>AR</v>
      </c>
      <c r="E5200" t="str">
        <f>LEFT(Table1[[#This Row],[Product ID]],3)</f>
        <v>OFF</v>
      </c>
      <c r="F5200" s="10">
        <f>VLOOKUP(Table1[[#This Row],[Order ID]],Mapping!H5200:J12991,3,0)</f>
        <v>41992</v>
      </c>
      <c r="G5200" s="10">
        <f>VLOOKUP(Table1[[#This Row],[Order ID]],Mapping!H5200:K12991,4,0)</f>
        <v>41998</v>
      </c>
      <c r="H5200" t="str">
        <f>INDEX(Mapping!$B$2:$T$7793,MATCH(Data!$A5200,Mapping!$B$3:$B$7793,0),MATCH(Data!$H$1,Mapping!$B$2:$T$2,0))</f>
        <v>Same Day</v>
      </c>
      <c r="I5200" t="str">
        <f>INDEX(Mapping!$B$2:$T$7793,MATCH(Data!$A5200,Mapping!$B$3:$B$7793,0),MATCH(Data!$I$1,Mapping!$B$2:$T$2,0))</f>
        <v>Corporate</v>
      </c>
      <c r="J5200">
        <f>VLOOKUP($A5200,Mapping!$X$3:$Y$7793,2,0)</f>
        <v>94110</v>
      </c>
      <c r="K5200" t="str">
        <f>VLOOKUP($J5200,Mapping!$AB$3:$AC$475,2,0)</f>
        <v>Tucson</v>
      </c>
      <c r="L5200" t="str">
        <f>VLOOKUP($K5200,Mapping!$AF$3:$AG$475,2,0)</f>
        <v>Arizona</v>
      </c>
      <c r="M5200" t="str">
        <f>VLOOKUP($L5200,Mapping!$AI$3:$AJ$48,2,0)</f>
        <v>United States</v>
      </c>
      <c r="N5200" t="str">
        <f>VLOOKUP($L5200,Mapping!$AI$3:$AK$48,3,0)</f>
        <v>West</v>
      </c>
      <c r="O5200" t="str">
        <f>VLOOKUP(Table1[[#This Row],[Column1]],Mapping!$AM$8:$AN$11,2,0)</f>
        <v>Office Supplies</v>
      </c>
      <c r="P5200" t="str">
        <f>VLOOKUP(Table1[[#This Row],[Column3]],Mapping!$AP$5:$AQ$22,2,0)</f>
        <v>Art</v>
      </c>
      <c r="Q5200">
        <v>5.76</v>
      </c>
      <c r="R5200">
        <v>2</v>
      </c>
      <c r="S5200">
        <v>1.6703999999999999</v>
      </c>
    </row>
    <row r="5201" spans="1:19" x14ac:dyDescent="0.35">
      <c r="A5201">
        <v>2197</v>
      </c>
      <c r="B5201" t="s">
        <v>2356</v>
      </c>
      <c r="C5201" t="s">
        <v>2357</v>
      </c>
      <c r="D5201" t="str">
        <f>MID(Table1[[#This Row],[Product ID]],5,2)</f>
        <v>AR</v>
      </c>
      <c r="E5201" t="str">
        <f>LEFT(Table1[[#This Row],[Product ID]],3)</f>
        <v>OFF</v>
      </c>
      <c r="F5201" s="10" t="e">
        <f>VLOOKUP(Table1[[#This Row],[Order ID]],Mapping!H5201:J12992,3,0)</f>
        <v>#N/A</v>
      </c>
      <c r="G5201" s="10" t="e">
        <f>VLOOKUP(Table1[[#This Row],[Order ID]],Mapping!H5201:K12992,4,0)</f>
        <v>#N/A</v>
      </c>
      <c r="H5201" t="str">
        <f>INDEX(Mapping!$B$2:$T$7793,MATCH(Data!$A5201,Mapping!$B$3:$B$7793,0),MATCH(Data!$H$1,Mapping!$B$2:$T$2,0))</f>
        <v>Standard Class</v>
      </c>
      <c r="I5201" t="str">
        <f>INDEX(Mapping!$B$2:$T$7793,MATCH(Data!$A5201,Mapping!$B$3:$B$7793,0),MATCH(Data!$I$1,Mapping!$B$2:$T$2,0))</f>
        <v>Corporate</v>
      </c>
      <c r="J5201">
        <f>VLOOKUP($A5201,Mapping!$X$3:$Y$7793,2,0)</f>
        <v>72209</v>
      </c>
      <c r="K5201" t="str">
        <f>VLOOKUP($J5201,Mapping!$AB$3:$AC$475,2,0)</f>
        <v>Summerville</v>
      </c>
      <c r="L5201" t="str">
        <f>VLOOKUP($K5201,Mapping!$AF$3:$AG$475,2,0)</f>
        <v>South Carolina</v>
      </c>
      <c r="M5201" t="str">
        <f>VLOOKUP($L5201,Mapping!$AI$3:$AJ$48,2,0)</f>
        <v>United States</v>
      </c>
      <c r="N5201" t="str">
        <f>VLOOKUP($L5201,Mapping!$AI$3:$AK$48,3,0)</f>
        <v>South</v>
      </c>
      <c r="O5201" t="str">
        <f>VLOOKUP(Table1[[#This Row],[Column1]],Mapping!$AM$8:$AN$11,2,0)</f>
        <v>Office Supplies</v>
      </c>
      <c r="P5201" t="str">
        <f>VLOOKUP(Table1[[#This Row],[Column3]],Mapping!$AP$5:$AQ$22,2,0)</f>
        <v>Art</v>
      </c>
      <c r="Q5201">
        <v>13.36</v>
      </c>
      <c r="R5201">
        <v>4</v>
      </c>
      <c r="S5201">
        <v>4.1415999999999986</v>
      </c>
    </row>
    <row r="5202" spans="1:19" x14ac:dyDescent="0.35">
      <c r="A5202">
        <v>2198</v>
      </c>
      <c r="B5202" t="s">
        <v>2356</v>
      </c>
      <c r="C5202" t="s">
        <v>862</v>
      </c>
      <c r="D5202" t="str">
        <f>MID(Table1[[#This Row],[Product ID]],5,2)</f>
        <v>PA</v>
      </c>
      <c r="E5202" t="str">
        <f>LEFT(Table1[[#This Row],[Product ID]],3)</f>
        <v>OFF</v>
      </c>
      <c r="F5202" s="10" t="e">
        <f>VLOOKUP(Table1[[#This Row],[Order ID]],Mapping!H5202:J12993,3,0)</f>
        <v>#N/A</v>
      </c>
      <c r="G5202" s="10" t="e">
        <f>VLOOKUP(Table1[[#This Row],[Order ID]],Mapping!H5202:K12993,4,0)</f>
        <v>#N/A</v>
      </c>
      <c r="H5202" t="str">
        <f>INDEX(Mapping!$B$2:$T$7793,MATCH(Data!$A5202,Mapping!$B$3:$B$7793,0),MATCH(Data!$H$1,Mapping!$B$2:$T$2,0))</f>
        <v>Standard Class</v>
      </c>
      <c r="I5202" t="str">
        <f>INDEX(Mapping!$B$2:$T$7793,MATCH(Data!$A5202,Mapping!$B$3:$B$7793,0),MATCH(Data!$I$1,Mapping!$B$2:$T$2,0))</f>
        <v>Consumer</v>
      </c>
      <c r="J5202">
        <f>VLOOKUP($A5202,Mapping!$X$3:$Y$7793,2,0)</f>
        <v>72209</v>
      </c>
      <c r="K5202" t="str">
        <f>VLOOKUP($J5202,Mapping!$AB$3:$AC$475,2,0)</f>
        <v>Summerville</v>
      </c>
      <c r="L5202" t="str">
        <f>VLOOKUP($K5202,Mapping!$AF$3:$AG$475,2,0)</f>
        <v>South Carolina</v>
      </c>
      <c r="M5202" t="str">
        <f>VLOOKUP($L5202,Mapping!$AI$3:$AJ$48,2,0)</f>
        <v>United States</v>
      </c>
      <c r="N5202" t="str">
        <f>VLOOKUP($L5202,Mapping!$AI$3:$AK$48,3,0)</f>
        <v>South</v>
      </c>
      <c r="O5202" t="str">
        <f>VLOOKUP(Table1[[#This Row],[Column1]],Mapping!$AM$8:$AN$11,2,0)</f>
        <v>Office Supplies</v>
      </c>
      <c r="P5202" t="str">
        <f>VLOOKUP(Table1[[#This Row],[Column3]],Mapping!$AP$5:$AQ$22,2,0)</f>
        <v>Paper</v>
      </c>
      <c r="Q5202">
        <v>39.96</v>
      </c>
      <c r="R5202">
        <v>2</v>
      </c>
      <c r="S5202">
        <v>18.781199999999998</v>
      </c>
    </row>
    <row r="5203" spans="1:19" x14ac:dyDescent="0.35">
      <c r="A5203">
        <v>2199</v>
      </c>
      <c r="B5203" t="s">
        <v>2356</v>
      </c>
      <c r="C5203" t="s">
        <v>895</v>
      </c>
      <c r="D5203" t="str">
        <f>MID(Table1[[#This Row],[Product ID]],5,2)</f>
        <v>BI</v>
      </c>
      <c r="E5203" t="str">
        <f>LEFT(Table1[[#This Row],[Product ID]],3)</f>
        <v>OFF</v>
      </c>
      <c r="F5203" s="10" t="e">
        <f>VLOOKUP(Table1[[#This Row],[Order ID]],Mapping!H5203:J12994,3,0)</f>
        <v>#N/A</v>
      </c>
      <c r="G5203" s="10" t="e">
        <f>VLOOKUP(Table1[[#This Row],[Order ID]],Mapping!H5203:K12994,4,0)</f>
        <v>#N/A</v>
      </c>
      <c r="H5203" t="str">
        <f>INDEX(Mapping!$B$2:$T$7793,MATCH(Data!$A5203,Mapping!$B$3:$B$7793,0),MATCH(Data!$H$1,Mapping!$B$2:$T$2,0))</f>
        <v>Standard Class</v>
      </c>
      <c r="I5203" t="str">
        <f>INDEX(Mapping!$B$2:$T$7793,MATCH(Data!$A5203,Mapping!$B$3:$B$7793,0),MATCH(Data!$I$1,Mapping!$B$2:$T$2,0))</f>
        <v>Consumer</v>
      </c>
      <c r="J5203">
        <f>VLOOKUP($A5203,Mapping!$X$3:$Y$7793,2,0)</f>
        <v>72209</v>
      </c>
      <c r="K5203" t="str">
        <f>VLOOKUP($J5203,Mapping!$AB$3:$AC$475,2,0)</f>
        <v>Summerville</v>
      </c>
      <c r="L5203" t="str">
        <f>VLOOKUP($K5203,Mapping!$AF$3:$AG$475,2,0)</f>
        <v>South Carolina</v>
      </c>
      <c r="M5203" t="str">
        <f>VLOOKUP($L5203,Mapping!$AI$3:$AJ$48,2,0)</f>
        <v>United States</v>
      </c>
      <c r="N5203" t="str">
        <f>VLOOKUP($L5203,Mapping!$AI$3:$AK$48,3,0)</f>
        <v>South</v>
      </c>
      <c r="O5203" t="str">
        <f>VLOOKUP(Table1[[#This Row],[Column1]],Mapping!$AM$8:$AN$11,2,0)</f>
        <v>Office Supplies</v>
      </c>
      <c r="P5203" t="str">
        <f>VLOOKUP(Table1[[#This Row],[Column3]],Mapping!$AP$5:$AQ$22,2,0)</f>
        <v>Binders</v>
      </c>
      <c r="Q5203">
        <v>145.85000000000002</v>
      </c>
      <c r="R5203">
        <v>5</v>
      </c>
      <c r="S5203">
        <v>70.007999999999996</v>
      </c>
    </row>
    <row r="5204" spans="1:19" x14ac:dyDescent="0.35">
      <c r="A5204">
        <v>1251</v>
      </c>
      <c r="B5204" t="s">
        <v>1505</v>
      </c>
      <c r="C5204" t="s">
        <v>1506</v>
      </c>
      <c r="D5204" t="str">
        <f>MID(Table1[[#This Row],[Product ID]],5,2)</f>
        <v>PA</v>
      </c>
      <c r="E5204" t="str">
        <f>LEFT(Table1[[#This Row],[Product ID]],3)</f>
        <v>OFF</v>
      </c>
      <c r="F5204" s="10" t="e">
        <f>VLOOKUP(Table1[[#This Row],[Order ID]],Mapping!H5204:J12995,3,0)</f>
        <v>#N/A</v>
      </c>
      <c r="G5204" s="10" t="e">
        <f>VLOOKUP(Table1[[#This Row],[Order ID]],Mapping!H5204:K12995,4,0)</f>
        <v>#N/A</v>
      </c>
      <c r="H5204" t="str">
        <f>INDEX(Mapping!$B$2:$T$7793,MATCH(Data!$A5204,Mapping!$B$3:$B$7793,0),MATCH(Data!$H$1,Mapping!$B$2:$T$2,0))</f>
        <v>First Class</v>
      </c>
      <c r="I5204" t="str">
        <f>INDEX(Mapping!$B$2:$T$7793,MATCH(Data!$A5204,Mapping!$B$3:$B$7793,0),MATCH(Data!$I$1,Mapping!$B$2:$T$2,0))</f>
        <v>Corporate</v>
      </c>
      <c r="J5204">
        <f>VLOOKUP($A5204,Mapping!$X$3:$Y$7793,2,0)</f>
        <v>75007</v>
      </c>
      <c r="K5204" t="str">
        <f>VLOOKUP($J5204,Mapping!$AB$3:$AC$475,2,0)</f>
        <v>Chesapeake</v>
      </c>
      <c r="L5204" t="str">
        <f>VLOOKUP($K5204,Mapping!$AF$3:$AG$475,2,0)</f>
        <v>Virginia</v>
      </c>
      <c r="M5204" t="str">
        <f>VLOOKUP($L5204,Mapping!$AI$3:$AJ$48,2,0)</f>
        <v>United States</v>
      </c>
      <c r="N5204" t="str">
        <f>VLOOKUP($L5204,Mapping!$AI$3:$AK$48,3,0)</f>
        <v>South</v>
      </c>
      <c r="O5204" t="str">
        <f>VLOOKUP(Table1[[#This Row],[Column1]],Mapping!$AM$8:$AN$11,2,0)</f>
        <v>Office Supplies</v>
      </c>
      <c r="P5204" t="str">
        <f>VLOOKUP(Table1[[#This Row],[Column3]],Mapping!$AP$5:$AQ$22,2,0)</f>
        <v>Paper</v>
      </c>
      <c r="Q5204">
        <v>16.896000000000001</v>
      </c>
      <c r="R5204">
        <v>4</v>
      </c>
      <c r="S5204">
        <v>5.2799999999999994</v>
      </c>
    </row>
    <row r="5205" spans="1:19" x14ac:dyDescent="0.35">
      <c r="A5205">
        <v>1252</v>
      </c>
      <c r="B5205" t="s">
        <v>1505</v>
      </c>
      <c r="C5205" t="s">
        <v>1507</v>
      </c>
      <c r="D5205" t="str">
        <f>MID(Table1[[#This Row],[Product ID]],5,2)</f>
        <v>SU</v>
      </c>
      <c r="E5205" t="str">
        <f>LEFT(Table1[[#This Row],[Product ID]],3)</f>
        <v>OFF</v>
      </c>
      <c r="F5205" s="10" t="e">
        <f>VLOOKUP(Table1[[#This Row],[Order ID]],Mapping!H5205:J12996,3,0)</f>
        <v>#N/A</v>
      </c>
      <c r="G5205" s="10" t="e">
        <f>VLOOKUP(Table1[[#This Row],[Order ID]],Mapping!H5205:K12996,4,0)</f>
        <v>#N/A</v>
      </c>
      <c r="H5205" t="str">
        <f>INDEX(Mapping!$B$2:$T$7793,MATCH(Data!$A5205,Mapping!$B$3:$B$7793,0),MATCH(Data!$H$1,Mapping!$B$2:$T$2,0))</f>
        <v>Second Class</v>
      </c>
      <c r="I5205" t="str">
        <f>INDEX(Mapping!$B$2:$T$7793,MATCH(Data!$A5205,Mapping!$B$3:$B$7793,0),MATCH(Data!$I$1,Mapping!$B$2:$T$2,0))</f>
        <v>Consumer</v>
      </c>
      <c r="J5205">
        <f>VLOOKUP($A5205,Mapping!$X$3:$Y$7793,2,0)</f>
        <v>75007</v>
      </c>
      <c r="K5205" t="str">
        <f>VLOOKUP($J5205,Mapping!$AB$3:$AC$475,2,0)</f>
        <v>Chesapeake</v>
      </c>
      <c r="L5205" t="str">
        <f>VLOOKUP($K5205,Mapping!$AF$3:$AG$475,2,0)</f>
        <v>Virginia</v>
      </c>
      <c r="M5205" t="str">
        <f>VLOOKUP($L5205,Mapping!$AI$3:$AJ$48,2,0)</f>
        <v>United States</v>
      </c>
      <c r="N5205" t="str">
        <f>VLOOKUP($L5205,Mapping!$AI$3:$AK$48,3,0)</f>
        <v>South</v>
      </c>
      <c r="O5205" t="str">
        <f>VLOOKUP(Table1[[#This Row],[Column1]],Mapping!$AM$8:$AN$11,2,0)</f>
        <v>Office Supplies</v>
      </c>
      <c r="P5205" t="str">
        <f>VLOOKUP(Table1[[#This Row],[Column3]],Mapping!$AP$5:$AQ$22,2,0)</f>
        <v>Supplies</v>
      </c>
      <c r="Q5205">
        <v>6.6720000000000006</v>
      </c>
      <c r="R5205">
        <v>1</v>
      </c>
      <c r="S5205">
        <v>0.50039999999999996</v>
      </c>
    </row>
    <row r="5206" spans="1:19" x14ac:dyDescent="0.35">
      <c r="A5206">
        <v>1253</v>
      </c>
      <c r="B5206" t="s">
        <v>1505</v>
      </c>
      <c r="C5206" t="s">
        <v>339</v>
      </c>
      <c r="D5206" t="str">
        <f>MID(Table1[[#This Row],[Product ID]],5,2)</f>
        <v>AR</v>
      </c>
      <c r="E5206" t="str">
        <f>LEFT(Table1[[#This Row],[Product ID]],3)</f>
        <v>OFF</v>
      </c>
      <c r="F5206" s="10" t="e">
        <f>VLOOKUP(Table1[[#This Row],[Order ID]],Mapping!H5206:J12997,3,0)</f>
        <v>#N/A</v>
      </c>
      <c r="G5206" s="10" t="e">
        <f>VLOOKUP(Table1[[#This Row],[Order ID]],Mapping!H5206:K12997,4,0)</f>
        <v>#N/A</v>
      </c>
      <c r="H5206" t="str">
        <f>INDEX(Mapping!$B$2:$T$7793,MATCH(Data!$A5206,Mapping!$B$3:$B$7793,0),MATCH(Data!$H$1,Mapping!$B$2:$T$2,0))</f>
        <v>Second Class</v>
      </c>
      <c r="I5206" t="str">
        <f>INDEX(Mapping!$B$2:$T$7793,MATCH(Data!$A5206,Mapping!$B$3:$B$7793,0),MATCH(Data!$I$1,Mapping!$B$2:$T$2,0))</f>
        <v>Consumer</v>
      </c>
      <c r="J5206">
        <f>VLOOKUP($A5206,Mapping!$X$3:$Y$7793,2,0)</f>
        <v>75007</v>
      </c>
      <c r="K5206" t="str">
        <f>VLOOKUP($J5206,Mapping!$AB$3:$AC$475,2,0)</f>
        <v>Chesapeake</v>
      </c>
      <c r="L5206" t="str">
        <f>VLOOKUP($K5206,Mapping!$AF$3:$AG$475,2,0)</f>
        <v>Virginia</v>
      </c>
      <c r="M5206" t="str">
        <f>VLOOKUP($L5206,Mapping!$AI$3:$AJ$48,2,0)</f>
        <v>United States</v>
      </c>
      <c r="N5206" t="str">
        <f>VLOOKUP($L5206,Mapping!$AI$3:$AK$48,3,0)</f>
        <v>South</v>
      </c>
      <c r="O5206" t="str">
        <f>VLOOKUP(Table1[[#This Row],[Column1]],Mapping!$AM$8:$AN$11,2,0)</f>
        <v>Office Supplies</v>
      </c>
      <c r="P5206" t="str">
        <f>VLOOKUP(Table1[[#This Row],[Column3]],Mapping!$AP$5:$AQ$22,2,0)</f>
        <v>Art</v>
      </c>
      <c r="Q5206">
        <v>99.13600000000001</v>
      </c>
      <c r="R5206">
        <v>4</v>
      </c>
      <c r="S5206">
        <v>8.674399999999995</v>
      </c>
    </row>
    <row r="5207" spans="1:19" x14ac:dyDescent="0.35">
      <c r="A5207">
        <v>1254</v>
      </c>
      <c r="B5207" t="s">
        <v>1505</v>
      </c>
      <c r="C5207" t="s">
        <v>347</v>
      </c>
      <c r="D5207" t="str">
        <f>MID(Table1[[#This Row],[Product ID]],5,2)</f>
        <v>FU</v>
      </c>
      <c r="E5207" t="str">
        <f>LEFT(Table1[[#This Row],[Product ID]],3)</f>
        <v>FUR</v>
      </c>
      <c r="F5207" s="10" t="e">
        <f>VLOOKUP(Table1[[#This Row],[Order ID]],Mapping!H5207:J12998,3,0)</f>
        <v>#N/A</v>
      </c>
      <c r="G5207" s="10" t="e">
        <f>VLOOKUP(Table1[[#This Row],[Order ID]],Mapping!H5207:K12998,4,0)</f>
        <v>#N/A</v>
      </c>
      <c r="H5207" t="str">
        <f>INDEX(Mapping!$B$2:$T$7793,MATCH(Data!$A5207,Mapping!$B$3:$B$7793,0),MATCH(Data!$H$1,Mapping!$B$2:$T$2,0))</f>
        <v>Second Class</v>
      </c>
      <c r="I5207" t="str">
        <f>INDEX(Mapping!$B$2:$T$7793,MATCH(Data!$A5207,Mapping!$B$3:$B$7793,0),MATCH(Data!$I$1,Mapping!$B$2:$T$2,0))</f>
        <v>Consumer</v>
      </c>
      <c r="J5207">
        <f>VLOOKUP($A5207,Mapping!$X$3:$Y$7793,2,0)</f>
        <v>75007</v>
      </c>
      <c r="K5207" t="str">
        <f>VLOOKUP($J5207,Mapping!$AB$3:$AC$475,2,0)</f>
        <v>Chesapeake</v>
      </c>
      <c r="L5207" t="str">
        <f>VLOOKUP($K5207,Mapping!$AF$3:$AG$475,2,0)</f>
        <v>Virginia</v>
      </c>
      <c r="M5207" t="str">
        <f>VLOOKUP($L5207,Mapping!$AI$3:$AJ$48,2,0)</f>
        <v>United States</v>
      </c>
      <c r="N5207" t="str">
        <f>VLOOKUP($L5207,Mapping!$AI$3:$AK$48,3,0)</f>
        <v>South</v>
      </c>
      <c r="O5207" t="str">
        <f>VLOOKUP(Table1[[#This Row],[Column1]],Mapping!$AM$8:$AN$11,2,0)</f>
        <v>Furniture</v>
      </c>
      <c r="P5207" t="str">
        <f>VLOOKUP(Table1[[#This Row],[Column3]],Mapping!$AP$5:$AQ$22,2,0)</f>
        <v>Furnishings</v>
      </c>
      <c r="Q5207">
        <v>15.991999999999999</v>
      </c>
      <c r="R5207">
        <v>2</v>
      </c>
      <c r="S5207">
        <v>-13.992999999999999</v>
      </c>
    </row>
    <row r="5208" spans="1:19" x14ac:dyDescent="0.35">
      <c r="A5208">
        <v>3623</v>
      </c>
      <c r="B5208" t="s">
        <v>3362</v>
      </c>
      <c r="C5208" t="s">
        <v>2880</v>
      </c>
      <c r="D5208" t="str">
        <f>MID(Table1[[#This Row],[Product ID]],5,2)</f>
        <v>FA</v>
      </c>
      <c r="E5208" t="str">
        <f>LEFT(Table1[[#This Row],[Product ID]],3)</f>
        <v>OFF</v>
      </c>
      <c r="F5208" s="10" t="e">
        <f>VLOOKUP(Table1[[#This Row],[Order ID]],Mapping!H5208:J12999,3,0)</f>
        <v>#N/A</v>
      </c>
      <c r="G5208" s="10" t="e">
        <f>VLOOKUP(Table1[[#This Row],[Order ID]],Mapping!H5208:K12999,4,0)</f>
        <v>#N/A</v>
      </c>
      <c r="H5208" t="str">
        <f>INDEX(Mapping!$B$2:$T$7793,MATCH(Data!$A5208,Mapping!$B$3:$B$7793,0),MATCH(Data!$H$1,Mapping!$B$2:$T$2,0))</f>
        <v>Standard Class</v>
      </c>
      <c r="I5208" t="str">
        <f>INDEX(Mapping!$B$2:$T$7793,MATCH(Data!$A5208,Mapping!$B$3:$B$7793,0),MATCH(Data!$I$1,Mapping!$B$2:$T$2,0))</f>
        <v>Home Office</v>
      </c>
      <c r="J5208">
        <f>VLOOKUP($A5208,Mapping!$X$3:$Y$7793,2,0)</f>
        <v>94110</v>
      </c>
      <c r="K5208" t="str">
        <f>VLOOKUP($J5208,Mapping!$AB$3:$AC$475,2,0)</f>
        <v>Tucson</v>
      </c>
      <c r="L5208" t="str">
        <f>VLOOKUP($K5208,Mapping!$AF$3:$AG$475,2,0)</f>
        <v>Arizona</v>
      </c>
      <c r="M5208" t="str">
        <f>VLOOKUP($L5208,Mapping!$AI$3:$AJ$48,2,0)</f>
        <v>United States</v>
      </c>
      <c r="N5208" t="str">
        <f>VLOOKUP($L5208,Mapping!$AI$3:$AK$48,3,0)</f>
        <v>West</v>
      </c>
      <c r="O5208" t="str">
        <f>VLOOKUP(Table1[[#This Row],[Column1]],Mapping!$AM$8:$AN$11,2,0)</f>
        <v>Office Supplies</v>
      </c>
      <c r="P5208" t="str">
        <f>VLOOKUP(Table1[[#This Row],[Column3]],Mapping!$AP$5:$AQ$22,2,0)</f>
        <v>Fasteners</v>
      </c>
      <c r="Q5208">
        <v>2.88</v>
      </c>
      <c r="R5208">
        <v>1</v>
      </c>
      <c r="S5208">
        <v>1.3535999999999999</v>
      </c>
    </row>
    <row r="5209" spans="1:19" x14ac:dyDescent="0.35">
      <c r="A5209">
        <v>7608</v>
      </c>
      <c r="B5209" t="s">
        <v>5676</v>
      </c>
      <c r="C5209" t="s">
        <v>2731</v>
      </c>
      <c r="D5209" t="str">
        <f>MID(Table1[[#This Row],[Product ID]],5,2)</f>
        <v>AR</v>
      </c>
      <c r="E5209" t="str">
        <f>LEFT(Table1[[#This Row],[Product ID]],3)</f>
        <v>OFF</v>
      </c>
      <c r="F5209" s="10">
        <f>VLOOKUP(Table1[[#This Row],[Order ID]],Mapping!H5209:J13000,3,0)</f>
        <v>41948</v>
      </c>
      <c r="G5209" s="10">
        <f>VLOOKUP(Table1[[#This Row],[Order ID]],Mapping!H5209:K13000,4,0)</f>
        <v>41952</v>
      </c>
      <c r="H5209" t="str">
        <f>INDEX(Mapping!$B$2:$T$7793,MATCH(Data!$A5209,Mapping!$B$3:$B$7793,0),MATCH(Data!$H$1,Mapping!$B$2:$T$2,0))</f>
        <v>Standard Class</v>
      </c>
      <c r="I5209" t="str">
        <f>INDEX(Mapping!$B$2:$T$7793,MATCH(Data!$A5209,Mapping!$B$3:$B$7793,0),MATCH(Data!$I$1,Mapping!$B$2:$T$2,0))</f>
        <v>Corporate</v>
      </c>
      <c r="J5209">
        <f>VLOOKUP($A5209,Mapping!$X$3:$Y$7793,2,0)</f>
        <v>72762</v>
      </c>
      <c r="K5209" t="e">
        <f>VLOOKUP($J5209,Mapping!$AB$3:$AC$475,2,0)</f>
        <v>#N/A</v>
      </c>
      <c r="L5209" t="e">
        <f>VLOOKUP($K5209,Mapping!$AF$3:$AG$475,2,0)</f>
        <v>#N/A</v>
      </c>
      <c r="M5209" t="e">
        <f>VLOOKUP($L5209,Mapping!$AI$3:$AJ$48,2,0)</f>
        <v>#N/A</v>
      </c>
      <c r="N5209" t="e">
        <f>VLOOKUP($L5209,Mapping!$AI$3:$AK$48,3,0)</f>
        <v>#N/A</v>
      </c>
      <c r="O5209" t="str">
        <f>VLOOKUP(Table1[[#This Row],[Column1]],Mapping!$AM$8:$AN$11,2,0)</f>
        <v>Office Supplies</v>
      </c>
      <c r="P5209" t="str">
        <f>VLOOKUP(Table1[[#This Row],[Column3]],Mapping!$AP$5:$AQ$22,2,0)</f>
        <v>Art</v>
      </c>
      <c r="Q5209">
        <v>4.3</v>
      </c>
      <c r="R5209">
        <v>2</v>
      </c>
      <c r="S5209">
        <v>1.4189999999999996</v>
      </c>
    </row>
    <row r="5210" spans="1:19" x14ac:dyDescent="0.35">
      <c r="A5210">
        <v>6318</v>
      </c>
      <c r="B5210" t="s">
        <v>4934</v>
      </c>
      <c r="C5210" t="s">
        <v>500</v>
      </c>
      <c r="D5210" t="str">
        <f>MID(Table1[[#This Row],[Product ID]],5,2)</f>
        <v>BO</v>
      </c>
      <c r="E5210" t="str">
        <f>LEFT(Table1[[#This Row],[Product ID]],3)</f>
        <v>FUR</v>
      </c>
      <c r="F5210" s="10">
        <f>VLOOKUP(Table1[[#This Row],[Order ID]],Mapping!H5210:J13001,3,0)</f>
        <v>41688</v>
      </c>
      <c r="G5210" s="10">
        <f>VLOOKUP(Table1[[#This Row],[Order ID]],Mapping!H5210:K13001,4,0)</f>
        <v>41690</v>
      </c>
      <c r="H5210" t="str">
        <f>INDEX(Mapping!$B$2:$T$7793,MATCH(Data!$A5210,Mapping!$B$3:$B$7793,0),MATCH(Data!$H$1,Mapping!$B$2:$T$2,0))</f>
        <v>Standard Class</v>
      </c>
      <c r="I5210" t="str">
        <f>INDEX(Mapping!$B$2:$T$7793,MATCH(Data!$A5210,Mapping!$B$3:$B$7793,0),MATCH(Data!$I$1,Mapping!$B$2:$T$2,0))</f>
        <v>Consumer</v>
      </c>
      <c r="J5210">
        <f>VLOOKUP($A5210,Mapping!$X$3:$Y$7793,2,0)</f>
        <v>77041</v>
      </c>
      <c r="K5210" t="str">
        <f>VLOOKUP($J5210,Mapping!$AB$3:$AC$475,2,0)</f>
        <v>Eagan</v>
      </c>
      <c r="L5210" t="str">
        <f>VLOOKUP($K5210,Mapping!$AF$3:$AG$475,2,0)</f>
        <v>Minnesota</v>
      </c>
      <c r="M5210" t="str">
        <f>VLOOKUP($L5210,Mapping!$AI$3:$AJ$48,2,0)</f>
        <v>United States</v>
      </c>
      <c r="N5210" t="str">
        <f>VLOOKUP($L5210,Mapping!$AI$3:$AK$48,3,0)</f>
        <v>Central</v>
      </c>
      <c r="O5210" t="str">
        <f>VLOOKUP(Table1[[#This Row],[Column1]],Mapping!$AM$8:$AN$11,2,0)</f>
        <v>Furniture</v>
      </c>
      <c r="P5210" t="str">
        <f>VLOOKUP(Table1[[#This Row],[Column3]],Mapping!$AP$5:$AQ$22,2,0)</f>
        <v>Bookcases</v>
      </c>
      <c r="Q5210">
        <v>89.066399999999987</v>
      </c>
      <c r="R5210">
        <v>1</v>
      </c>
      <c r="S5210">
        <v>-17.027400000000007</v>
      </c>
    </row>
    <row r="5211" spans="1:19" x14ac:dyDescent="0.35">
      <c r="A5211">
        <v>6319</v>
      </c>
      <c r="B5211" t="s">
        <v>4934</v>
      </c>
      <c r="C5211" t="s">
        <v>4935</v>
      </c>
      <c r="D5211" t="str">
        <f>MID(Table1[[#This Row],[Product ID]],5,2)</f>
        <v>AR</v>
      </c>
      <c r="E5211" t="str">
        <f>LEFT(Table1[[#This Row],[Product ID]],3)</f>
        <v>OFF</v>
      </c>
      <c r="F5211" s="10">
        <f>VLOOKUP(Table1[[#This Row],[Order ID]],Mapping!H5211:J13002,3,0)</f>
        <v>41688</v>
      </c>
      <c r="G5211" s="10">
        <f>VLOOKUP(Table1[[#This Row],[Order ID]],Mapping!H5211:K13002,4,0)</f>
        <v>41690</v>
      </c>
      <c r="H5211" t="str">
        <f>INDEX(Mapping!$B$2:$T$7793,MATCH(Data!$A5211,Mapping!$B$3:$B$7793,0),MATCH(Data!$H$1,Mapping!$B$2:$T$2,0))</f>
        <v>First Class</v>
      </c>
      <c r="I5211" t="str">
        <f>INDEX(Mapping!$B$2:$T$7793,MATCH(Data!$A5211,Mapping!$B$3:$B$7793,0),MATCH(Data!$I$1,Mapping!$B$2:$T$2,0))</f>
        <v>Home Office</v>
      </c>
      <c r="J5211">
        <f>VLOOKUP($A5211,Mapping!$X$3:$Y$7793,2,0)</f>
        <v>77041</v>
      </c>
      <c r="K5211" t="str">
        <f>VLOOKUP($J5211,Mapping!$AB$3:$AC$475,2,0)</f>
        <v>Eagan</v>
      </c>
      <c r="L5211" t="str">
        <f>VLOOKUP($K5211,Mapping!$AF$3:$AG$475,2,0)</f>
        <v>Minnesota</v>
      </c>
      <c r="M5211" t="str">
        <f>VLOOKUP($L5211,Mapping!$AI$3:$AJ$48,2,0)</f>
        <v>United States</v>
      </c>
      <c r="N5211" t="str">
        <f>VLOOKUP($L5211,Mapping!$AI$3:$AK$48,3,0)</f>
        <v>Central</v>
      </c>
      <c r="O5211" t="str">
        <f>VLOOKUP(Table1[[#This Row],[Column1]],Mapping!$AM$8:$AN$11,2,0)</f>
        <v>Office Supplies</v>
      </c>
      <c r="P5211" t="str">
        <f>VLOOKUP(Table1[[#This Row],[Column3]],Mapping!$AP$5:$AQ$22,2,0)</f>
        <v>Art</v>
      </c>
      <c r="Q5211">
        <v>175.44</v>
      </c>
      <c r="R5211">
        <v>6</v>
      </c>
      <c r="S5211">
        <v>52.632000000000005</v>
      </c>
    </row>
    <row r="5212" spans="1:19" x14ac:dyDescent="0.35">
      <c r="A5212">
        <v>6320</v>
      </c>
      <c r="B5212" t="s">
        <v>4934</v>
      </c>
      <c r="C5212" t="s">
        <v>1533</v>
      </c>
      <c r="D5212" t="str">
        <f>MID(Table1[[#This Row],[Product ID]],5,2)</f>
        <v>PH</v>
      </c>
      <c r="E5212" t="str">
        <f>LEFT(Table1[[#This Row],[Product ID]],3)</f>
        <v>TEC</v>
      </c>
      <c r="F5212" s="10">
        <f>VLOOKUP(Table1[[#This Row],[Order ID]],Mapping!H5212:J13003,3,0)</f>
        <v>41688</v>
      </c>
      <c r="G5212" s="10">
        <f>VLOOKUP(Table1[[#This Row],[Order ID]],Mapping!H5212:K13003,4,0)</f>
        <v>41690</v>
      </c>
      <c r="H5212" t="str">
        <f>INDEX(Mapping!$B$2:$T$7793,MATCH(Data!$A5212,Mapping!$B$3:$B$7793,0),MATCH(Data!$H$1,Mapping!$B$2:$T$2,0))</f>
        <v>First Class</v>
      </c>
      <c r="I5212" t="str">
        <f>INDEX(Mapping!$B$2:$T$7793,MATCH(Data!$A5212,Mapping!$B$3:$B$7793,0),MATCH(Data!$I$1,Mapping!$B$2:$T$2,0))</f>
        <v>Home Office</v>
      </c>
      <c r="J5212">
        <f>VLOOKUP($A5212,Mapping!$X$3:$Y$7793,2,0)</f>
        <v>77041</v>
      </c>
      <c r="K5212" t="str">
        <f>VLOOKUP($J5212,Mapping!$AB$3:$AC$475,2,0)</f>
        <v>Eagan</v>
      </c>
      <c r="L5212" t="str">
        <f>VLOOKUP($K5212,Mapping!$AF$3:$AG$475,2,0)</f>
        <v>Minnesota</v>
      </c>
      <c r="M5212" t="str">
        <f>VLOOKUP($L5212,Mapping!$AI$3:$AJ$48,2,0)</f>
        <v>United States</v>
      </c>
      <c r="N5212" t="str">
        <f>VLOOKUP($L5212,Mapping!$AI$3:$AK$48,3,0)</f>
        <v>Central</v>
      </c>
      <c r="O5212" t="str">
        <f>VLOOKUP(Table1[[#This Row],[Column1]],Mapping!$AM$8:$AN$11,2,0)</f>
        <v>Technology</v>
      </c>
      <c r="P5212" t="str">
        <f>VLOOKUP(Table1[[#This Row],[Column3]],Mapping!$AP$5:$AQ$22,2,0)</f>
        <v>Phones</v>
      </c>
      <c r="Q5212">
        <v>438.33600000000001</v>
      </c>
      <c r="R5212">
        <v>4</v>
      </c>
      <c r="S5212">
        <v>-87.667200000000037</v>
      </c>
    </row>
    <row r="5213" spans="1:19" x14ac:dyDescent="0.35">
      <c r="A5213">
        <v>5261</v>
      </c>
      <c r="B5213" t="s">
        <v>4348</v>
      </c>
      <c r="C5213" t="s">
        <v>2390</v>
      </c>
      <c r="D5213" t="str">
        <f>MID(Table1[[#This Row],[Product ID]],5,2)</f>
        <v>PH</v>
      </c>
      <c r="E5213" t="str">
        <f>LEFT(Table1[[#This Row],[Product ID]],3)</f>
        <v>TEC</v>
      </c>
      <c r="F5213" s="10">
        <f>VLOOKUP(Table1[[#This Row],[Order ID]],Mapping!H5213:J13004,3,0)</f>
        <v>41957</v>
      </c>
      <c r="G5213" s="10">
        <f>VLOOKUP(Table1[[#This Row],[Order ID]],Mapping!H5213:K13004,4,0)</f>
        <v>41960</v>
      </c>
      <c r="H5213" t="str">
        <f>INDEX(Mapping!$B$2:$T$7793,MATCH(Data!$A5213,Mapping!$B$3:$B$7793,0),MATCH(Data!$H$1,Mapping!$B$2:$T$2,0))</f>
        <v>Standard Class</v>
      </c>
      <c r="I5213" t="str">
        <f>INDEX(Mapping!$B$2:$T$7793,MATCH(Data!$A5213,Mapping!$B$3:$B$7793,0),MATCH(Data!$I$1,Mapping!$B$2:$T$2,0))</f>
        <v>Consumer</v>
      </c>
      <c r="J5213">
        <f>VLOOKUP($A5213,Mapping!$X$3:$Y$7793,2,0)</f>
        <v>10009</v>
      </c>
      <c r="K5213" t="str">
        <f>VLOOKUP($J5213,Mapping!$AB$3:$AC$475,2,0)</f>
        <v>Saint Paul</v>
      </c>
      <c r="L5213" t="str">
        <f>VLOOKUP($K5213,Mapping!$AF$3:$AG$475,2,0)</f>
        <v>Minnesota</v>
      </c>
      <c r="M5213" t="str">
        <f>VLOOKUP($L5213,Mapping!$AI$3:$AJ$48,2,0)</f>
        <v>United States</v>
      </c>
      <c r="N5213" t="str">
        <f>VLOOKUP($L5213,Mapping!$AI$3:$AK$48,3,0)</f>
        <v>Central</v>
      </c>
      <c r="O5213" t="str">
        <f>VLOOKUP(Table1[[#This Row],[Column1]],Mapping!$AM$8:$AN$11,2,0)</f>
        <v>Technology</v>
      </c>
      <c r="P5213" t="str">
        <f>VLOOKUP(Table1[[#This Row],[Column3]],Mapping!$AP$5:$AQ$22,2,0)</f>
        <v>Phones</v>
      </c>
      <c r="Q5213">
        <v>629.94999999999993</v>
      </c>
      <c r="R5213">
        <v>5</v>
      </c>
      <c r="S5213">
        <v>163.78700000000003</v>
      </c>
    </row>
    <row r="5214" spans="1:19" x14ac:dyDescent="0.35">
      <c r="A5214">
        <v>6993</v>
      </c>
      <c r="B5214" t="s">
        <v>5323</v>
      </c>
      <c r="C5214" t="s">
        <v>957</v>
      </c>
      <c r="D5214" t="str">
        <f>MID(Table1[[#This Row],[Product ID]],5,2)</f>
        <v>BO</v>
      </c>
      <c r="E5214" t="str">
        <f>LEFT(Table1[[#This Row],[Product ID]],3)</f>
        <v>FUR</v>
      </c>
      <c r="F5214" s="10">
        <f>VLOOKUP(Table1[[#This Row],[Order ID]],Mapping!H5214:J13005,3,0)</f>
        <v>41755</v>
      </c>
      <c r="G5214" s="10">
        <f>VLOOKUP(Table1[[#This Row],[Order ID]],Mapping!H5214:K13005,4,0)</f>
        <v>41757</v>
      </c>
      <c r="H5214" t="str">
        <f>INDEX(Mapping!$B$2:$T$7793,MATCH(Data!$A5214,Mapping!$B$3:$B$7793,0),MATCH(Data!$H$1,Mapping!$B$2:$T$2,0))</f>
        <v>First Class</v>
      </c>
      <c r="I5214" t="str">
        <f>INDEX(Mapping!$B$2:$T$7793,MATCH(Data!$A5214,Mapping!$B$3:$B$7793,0),MATCH(Data!$I$1,Mapping!$B$2:$T$2,0))</f>
        <v>Consumer</v>
      </c>
      <c r="J5214">
        <f>VLOOKUP($A5214,Mapping!$X$3:$Y$7793,2,0)</f>
        <v>90008</v>
      </c>
      <c r="K5214" t="str">
        <f>VLOOKUP($J5214,Mapping!$AB$3:$AC$475,2,0)</f>
        <v>Rochester Hills</v>
      </c>
      <c r="L5214" t="str">
        <f>VLOOKUP($K5214,Mapping!$AF$3:$AG$475,2,0)</f>
        <v>Michigan</v>
      </c>
      <c r="M5214" t="str">
        <f>VLOOKUP($L5214,Mapping!$AI$3:$AJ$48,2,0)</f>
        <v>United States</v>
      </c>
      <c r="N5214" t="str">
        <f>VLOOKUP($L5214,Mapping!$AI$3:$AK$48,3,0)</f>
        <v>Central</v>
      </c>
      <c r="O5214" t="str">
        <f>VLOOKUP(Table1[[#This Row],[Column1]],Mapping!$AM$8:$AN$11,2,0)</f>
        <v>Furniture</v>
      </c>
      <c r="P5214" t="str">
        <f>VLOOKUP(Table1[[#This Row],[Column3]],Mapping!$AP$5:$AQ$22,2,0)</f>
        <v>Bookcases</v>
      </c>
      <c r="Q5214">
        <v>344.98099999999994</v>
      </c>
      <c r="R5214">
        <v>7</v>
      </c>
      <c r="S5214">
        <v>28.410200000000017</v>
      </c>
    </row>
    <row r="5215" spans="1:19" x14ac:dyDescent="0.35">
      <c r="A5215">
        <v>2485</v>
      </c>
      <c r="B5215" t="s">
        <v>2574</v>
      </c>
      <c r="C5215" t="s">
        <v>1140</v>
      </c>
      <c r="D5215" t="str">
        <f>MID(Table1[[#This Row],[Product ID]],5,2)</f>
        <v>PH</v>
      </c>
      <c r="E5215" t="str">
        <f>LEFT(Table1[[#This Row],[Product ID]],3)</f>
        <v>TEC</v>
      </c>
      <c r="F5215" s="10" t="e">
        <f>VLOOKUP(Table1[[#This Row],[Order ID]],Mapping!H5215:J13006,3,0)</f>
        <v>#N/A</v>
      </c>
      <c r="G5215" s="10" t="e">
        <f>VLOOKUP(Table1[[#This Row],[Order ID]],Mapping!H5215:K13006,4,0)</f>
        <v>#N/A</v>
      </c>
      <c r="H5215" t="str">
        <f>INDEX(Mapping!$B$2:$T$7793,MATCH(Data!$A5215,Mapping!$B$3:$B$7793,0),MATCH(Data!$H$1,Mapping!$B$2:$T$2,0))</f>
        <v>First Class</v>
      </c>
      <c r="I5215" t="str">
        <f>INDEX(Mapping!$B$2:$T$7793,MATCH(Data!$A5215,Mapping!$B$3:$B$7793,0),MATCH(Data!$I$1,Mapping!$B$2:$T$2,0))</f>
        <v>Corporate</v>
      </c>
      <c r="J5215">
        <f>VLOOKUP($A5215,Mapping!$X$3:$Y$7793,2,0)</f>
        <v>1852</v>
      </c>
      <c r="K5215" t="str">
        <f>VLOOKUP($J5215,Mapping!$AB$3:$AC$475,2,0)</f>
        <v>Parker</v>
      </c>
      <c r="L5215" t="str">
        <f>VLOOKUP($K5215,Mapping!$AF$3:$AG$475,2,0)</f>
        <v>Colorado</v>
      </c>
      <c r="M5215" t="str">
        <f>VLOOKUP($L5215,Mapping!$AI$3:$AJ$48,2,0)</f>
        <v>United States</v>
      </c>
      <c r="N5215" t="str">
        <f>VLOOKUP($L5215,Mapping!$AI$3:$AK$48,3,0)</f>
        <v>West</v>
      </c>
      <c r="O5215" t="str">
        <f>VLOOKUP(Table1[[#This Row],[Column1]],Mapping!$AM$8:$AN$11,2,0)</f>
        <v>Technology</v>
      </c>
      <c r="P5215" t="str">
        <f>VLOOKUP(Table1[[#This Row],[Column3]],Mapping!$AP$5:$AQ$22,2,0)</f>
        <v>Phones</v>
      </c>
      <c r="Q5215">
        <v>69.930000000000007</v>
      </c>
      <c r="R5215">
        <v>7</v>
      </c>
      <c r="S5215">
        <v>32.1678</v>
      </c>
    </row>
    <row r="5216" spans="1:19" x14ac:dyDescent="0.35">
      <c r="A5216">
        <v>760</v>
      </c>
      <c r="B5216" t="s">
        <v>976</v>
      </c>
      <c r="C5216" t="s">
        <v>175</v>
      </c>
      <c r="D5216" t="str">
        <f>MID(Table1[[#This Row],[Product ID]],5,2)</f>
        <v>MA</v>
      </c>
      <c r="E5216" t="str">
        <f>LEFT(Table1[[#This Row],[Product ID]],3)</f>
        <v>TEC</v>
      </c>
      <c r="F5216" s="10" t="e">
        <f>VLOOKUP(Table1[[#This Row],[Order ID]],Mapping!H5216:J13007,3,0)</f>
        <v>#N/A</v>
      </c>
      <c r="G5216" s="10" t="e">
        <f>VLOOKUP(Table1[[#This Row],[Order ID]],Mapping!H5216:K13007,4,0)</f>
        <v>#N/A</v>
      </c>
      <c r="H5216" t="str">
        <f>INDEX(Mapping!$B$2:$T$7793,MATCH(Data!$A5216,Mapping!$B$3:$B$7793,0),MATCH(Data!$H$1,Mapping!$B$2:$T$2,0))</f>
        <v>Standard Class</v>
      </c>
      <c r="I5216" t="str">
        <f>INDEX(Mapping!$B$2:$T$7793,MATCH(Data!$A5216,Mapping!$B$3:$B$7793,0),MATCH(Data!$I$1,Mapping!$B$2:$T$2,0))</f>
        <v>Consumer</v>
      </c>
      <c r="J5216">
        <f>VLOOKUP($A5216,Mapping!$X$3:$Y$7793,2,0)</f>
        <v>48205</v>
      </c>
      <c r="K5216" t="str">
        <f>VLOOKUP($J5216,Mapping!$AB$3:$AC$475,2,0)</f>
        <v>Virginia Beach</v>
      </c>
      <c r="L5216" t="str">
        <f>VLOOKUP($K5216,Mapping!$AF$3:$AG$475,2,0)</f>
        <v>Virginia</v>
      </c>
      <c r="M5216" t="str">
        <f>VLOOKUP($L5216,Mapping!$AI$3:$AJ$48,2,0)</f>
        <v>United States</v>
      </c>
      <c r="N5216" t="str">
        <f>VLOOKUP($L5216,Mapping!$AI$3:$AK$48,3,0)</f>
        <v>South</v>
      </c>
      <c r="O5216" t="str">
        <f>VLOOKUP(Table1[[#This Row],[Column1]],Mapping!$AM$8:$AN$11,2,0)</f>
        <v>Technology</v>
      </c>
      <c r="P5216" t="str">
        <f>VLOOKUP(Table1[[#This Row],[Column3]],Mapping!$AP$5:$AQ$22,2,0)</f>
        <v>Machines</v>
      </c>
      <c r="Q5216">
        <v>3059.982</v>
      </c>
      <c r="R5216">
        <v>2</v>
      </c>
      <c r="S5216">
        <v>679.99599999999964</v>
      </c>
    </row>
    <row r="5217" spans="1:19" x14ac:dyDescent="0.35">
      <c r="A5217">
        <v>1316</v>
      </c>
      <c r="B5217" t="s">
        <v>1564</v>
      </c>
      <c r="C5217" t="s">
        <v>1565</v>
      </c>
      <c r="D5217" t="str">
        <f>MID(Table1[[#This Row],[Product ID]],5,2)</f>
        <v>PH</v>
      </c>
      <c r="E5217" t="str">
        <f>LEFT(Table1[[#This Row],[Product ID]],3)</f>
        <v>TEC</v>
      </c>
      <c r="F5217" s="10" t="e">
        <f>VLOOKUP(Table1[[#This Row],[Order ID]],Mapping!H5217:J13008,3,0)</f>
        <v>#N/A</v>
      </c>
      <c r="G5217" s="10" t="e">
        <f>VLOOKUP(Table1[[#This Row],[Order ID]],Mapping!H5217:K13008,4,0)</f>
        <v>#N/A</v>
      </c>
      <c r="H5217" t="str">
        <f>INDEX(Mapping!$B$2:$T$7793,MATCH(Data!$A5217,Mapping!$B$3:$B$7793,0),MATCH(Data!$H$1,Mapping!$B$2:$T$2,0))</f>
        <v>Standard Class</v>
      </c>
      <c r="I5217" t="str">
        <f>INDEX(Mapping!$B$2:$T$7793,MATCH(Data!$A5217,Mapping!$B$3:$B$7793,0),MATCH(Data!$I$1,Mapping!$B$2:$T$2,0))</f>
        <v>Consumer</v>
      </c>
      <c r="J5217">
        <f>VLOOKUP($A5217,Mapping!$X$3:$Y$7793,2,0)</f>
        <v>77095</v>
      </c>
      <c r="K5217" t="str">
        <f>VLOOKUP($J5217,Mapping!$AB$3:$AC$475,2,0)</f>
        <v>Naperville</v>
      </c>
      <c r="L5217" t="str">
        <f>VLOOKUP($K5217,Mapping!$AF$3:$AG$475,2,0)</f>
        <v>Illinois</v>
      </c>
      <c r="M5217" t="str">
        <f>VLOOKUP($L5217,Mapping!$AI$3:$AJ$48,2,0)</f>
        <v>United States</v>
      </c>
      <c r="N5217" t="str">
        <f>VLOOKUP($L5217,Mapping!$AI$3:$AK$48,3,0)</f>
        <v>Central</v>
      </c>
      <c r="O5217" t="str">
        <f>VLOOKUP(Table1[[#This Row],[Column1]],Mapping!$AM$8:$AN$11,2,0)</f>
        <v>Technology</v>
      </c>
      <c r="P5217" t="str">
        <f>VLOOKUP(Table1[[#This Row],[Column3]],Mapping!$AP$5:$AQ$22,2,0)</f>
        <v>Phones</v>
      </c>
      <c r="Q5217">
        <v>16.68</v>
      </c>
      <c r="R5217">
        <v>3</v>
      </c>
      <c r="S5217">
        <v>5.2125000000000004</v>
      </c>
    </row>
    <row r="5218" spans="1:19" x14ac:dyDescent="0.35">
      <c r="A5218">
        <v>3453</v>
      </c>
      <c r="B5218" t="s">
        <v>3244</v>
      </c>
      <c r="C5218" t="s">
        <v>31</v>
      </c>
      <c r="D5218" t="str">
        <f>MID(Table1[[#This Row],[Product ID]],5,2)</f>
        <v>AP</v>
      </c>
      <c r="E5218" t="str">
        <f>LEFT(Table1[[#This Row],[Product ID]],3)</f>
        <v>OFF</v>
      </c>
      <c r="F5218" s="10" t="e">
        <f>VLOOKUP(Table1[[#This Row],[Order ID]],Mapping!H5218:J13009,3,0)</f>
        <v>#N/A</v>
      </c>
      <c r="G5218" s="10" t="e">
        <f>VLOOKUP(Table1[[#This Row],[Order ID]],Mapping!H5218:K13009,4,0)</f>
        <v>#N/A</v>
      </c>
      <c r="H5218" t="str">
        <f>INDEX(Mapping!$B$2:$T$7793,MATCH(Data!$A5218,Mapping!$B$3:$B$7793,0),MATCH(Data!$H$1,Mapping!$B$2:$T$2,0))</f>
        <v>Standard Class</v>
      </c>
      <c r="I5218" t="str">
        <f>INDEX(Mapping!$B$2:$T$7793,MATCH(Data!$A5218,Mapping!$B$3:$B$7793,0),MATCH(Data!$I$1,Mapping!$B$2:$T$2,0))</f>
        <v>Consumer</v>
      </c>
      <c r="J5218">
        <f>VLOOKUP($A5218,Mapping!$X$3:$Y$7793,2,0)</f>
        <v>30328</v>
      </c>
      <c r="K5218" t="str">
        <f>VLOOKUP($J5218,Mapping!$AB$3:$AC$475,2,0)</f>
        <v>Bethlehem</v>
      </c>
      <c r="L5218" t="str">
        <f>VLOOKUP($K5218,Mapping!$AF$3:$AG$475,2,0)</f>
        <v>Pennsylvania</v>
      </c>
      <c r="M5218" t="str">
        <f>VLOOKUP($L5218,Mapping!$AI$3:$AJ$48,2,0)</f>
        <v>United States</v>
      </c>
      <c r="N5218" t="str">
        <f>VLOOKUP($L5218,Mapping!$AI$3:$AK$48,3,0)</f>
        <v>East</v>
      </c>
      <c r="O5218" t="str">
        <f>VLOOKUP(Table1[[#This Row],[Column1]],Mapping!$AM$8:$AN$11,2,0)</f>
        <v>Office Supplies</v>
      </c>
      <c r="P5218" t="str">
        <f>VLOOKUP(Table1[[#This Row],[Column3]],Mapping!$AP$5:$AQ$22,2,0)</f>
        <v>Appliances</v>
      </c>
      <c r="Q5218">
        <v>17.239999999999998</v>
      </c>
      <c r="R5218">
        <v>2</v>
      </c>
      <c r="S5218">
        <v>4.4824000000000002</v>
      </c>
    </row>
    <row r="5219" spans="1:19" x14ac:dyDescent="0.35">
      <c r="A5219">
        <v>3454</v>
      </c>
      <c r="B5219" t="s">
        <v>3244</v>
      </c>
      <c r="C5219" t="s">
        <v>3245</v>
      </c>
      <c r="D5219" t="str">
        <f>MID(Table1[[#This Row],[Product ID]],5,2)</f>
        <v>BO</v>
      </c>
      <c r="E5219" t="str">
        <f>LEFT(Table1[[#This Row],[Product ID]],3)</f>
        <v>FUR</v>
      </c>
      <c r="F5219" s="10" t="e">
        <f>VLOOKUP(Table1[[#This Row],[Order ID]],Mapping!H5219:J13010,3,0)</f>
        <v>#N/A</v>
      </c>
      <c r="G5219" s="10" t="e">
        <f>VLOOKUP(Table1[[#This Row],[Order ID]],Mapping!H5219:K13010,4,0)</f>
        <v>#N/A</v>
      </c>
      <c r="H5219" t="str">
        <f>INDEX(Mapping!$B$2:$T$7793,MATCH(Data!$A5219,Mapping!$B$3:$B$7793,0),MATCH(Data!$H$1,Mapping!$B$2:$T$2,0))</f>
        <v>First Class</v>
      </c>
      <c r="I5219" t="str">
        <f>INDEX(Mapping!$B$2:$T$7793,MATCH(Data!$A5219,Mapping!$B$3:$B$7793,0),MATCH(Data!$I$1,Mapping!$B$2:$T$2,0))</f>
        <v>Corporate</v>
      </c>
      <c r="J5219">
        <f>VLOOKUP($A5219,Mapping!$X$3:$Y$7793,2,0)</f>
        <v>30328</v>
      </c>
      <c r="K5219" t="str">
        <f>VLOOKUP($J5219,Mapping!$AB$3:$AC$475,2,0)</f>
        <v>Bethlehem</v>
      </c>
      <c r="L5219" t="str">
        <f>VLOOKUP($K5219,Mapping!$AF$3:$AG$475,2,0)</f>
        <v>Pennsylvania</v>
      </c>
      <c r="M5219" t="str">
        <f>VLOOKUP($L5219,Mapping!$AI$3:$AJ$48,2,0)</f>
        <v>United States</v>
      </c>
      <c r="N5219" t="str">
        <f>VLOOKUP($L5219,Mapping!$AI$3:$AK$48,3,0)</f>
        <v>East</v>
      </c>
      <c r="O5219" t="str">
        <f>VLOOKUP(Table1[[#This Row],[Column1]],Mapping!$AM$8:$AN$11,2,0)</f>
        <v>Furniture</v>
      </c>
      <c r="P5219" t="str">
        <f>VLOOKUP(Table1[[#This Row],[Column3]],Mapping!$AP$5:$AQ$22,2,0)</f>
        <v>Bookcases</v>
      </c>
      <c r="Q5219">
        <v>302.94</v>
      </c>
      <c r="R5219">
        <v>3</v>
      </c>
      <c r="S5219">
        <v>75.735000000000014</v>
      </c>
    </row>
    <row r="5220" spans="1:19" x14ac:dyDescent="0.35">
      <c r="A5220">
        <v>3455</v>
      </c>
      <c r="B5220" t="s">
        <v>3244</v>
      </c>
      <c r="C5220" t="s">
        <v>1565</v>
      </c>
      <c r="D5220" t="str">
        <f>MID(Table1[[#This Row],[Product ID]],5,2)</f>
        <v>PH</v>
      </c>
      <c r="E5220" t="str">
        <f>LEFT(Table1[[#This Row],[Product ID]],3)</f>
        <v>TEC</v>
      </c>
      <c r="F5220" s="10" t="e">
        <f>VLOOKUP(Table1[[#This Row],[Order ID]],Mapping!H5220:J13011,3,0)</f>
        <v>#N/A</v>
      </c>
      <c r="G5220" s="10" t="e">
        <f>VLOOKUP(Table1[[#This Row],[Order ID]],Mapping!H5220:K13011,4,0)</f>
        <v>#N/A</v>
      </c>
      <c r="H5220" t="str">
        <f>INDEX(Mapping!$B$2:$T$7793,MATCH(Data!$A5220,Mapping!$B$3:$B$7793,0),MATCH(Data!$H$1,Mapping!$B$2:$T$2,0))</f>
        <v>First Class</v>
      </c>
      <c r="I5220" t="str">
        <f>INDEX(Mapping!$B$2:$T$7793,MATCH(Data!$A5220,Mapping!$B$3:$B$7793,0),MATCH(Data!$I$1,Mapping!$B$2:$T$2,0))</f>
        <v>Corporate</v>
      </c>
      <c r="J5220">
        <f>VLOOKUP($A5220,Mapping!$X$3:$Y$7793,2,0)</f>
        <v>30328</v>
      </c>
      <c r="K5220" t="str">
        <f>VLOOKUP($J5220,Mapping!$AB$3:$AC$475,2,0)</f>
        <v>Bethlehem</v>
      </c>
      <c r="L5220" t="str">
        <f>VLOOKUP($K5220,Mapping!$AF$3:$AG$475,2,0)</f>
        <v>Pennsylvania</v>
      </c>
      <c r="M5220" t="str">
        <f>VLOOKUP($L5220,Mapping!$AI$3:$AJ$48,2,0)</f>
        <v>United States</v>
      </c>
      <c r="N5220" t="str">
        <f>VLOOKUP($L5220,Mapping!$AI$3:$AK$48,3,0)</f>
        <v>East</v>
      </c>
      <c r="O5220" t="str">
        <f>VLOOKUP(Table1[[#This Row],[Column1]],Mapping!$AM$8:$AN$11,2,0)</f>
        <v>Technology</v>
      </c>
      <c r="P5220" t="str">
        <f>VLOOKUP(Table1[[#This Row],[Column3]],Mapping!$AP$5:$AQ$22,2,0)</f>
        <v>Phones</v>
      </c>
      <c r="Q5220">
        <v>34.75</v>
      </c>
      <c r="R5220">
        <v>5</v>
      </c>
      <c r="S5220">
        <v>15.637499999999999</v>
      </c>
    </row>
    <row r="5221" spans="1:19" x14ac:dyDescent="0.35">
      <c r="A5221">
        <v>3456</v>
      </c>
      <c r="B5221" t="s">
        <v>3244</v>
      </c>
      <c r="C5221" t="s">
        <v>488</v>
      </c>
      <c r="D5221" t="str">
        <f>MID(Table1[[#This Row],[Product ID]],5,2)</f>
        <v>BI</v>
      </c>
      <c r="E5221" t="str">
        <f>LEFT(Table1[[#This Row],[Product ID]],3)</f>
        <v>OFF</v>
      </c>
      <c r="F5221" s="10" t="e">
        <f>VLOOKUP(Table1[[#This Row],[Order ID]],Mapping!H5221:J13012,3,0)</f>
        <v>#N/A</v>
      </c>
      <c r="G5221" s="10" t="e">
        <f>VLOOKUP(Table1[[#This Row],[Order ID]],Mapping!H5221:K13012,4,0)</f>
        <v>#N/A</v>
      </c>
      <c r="H5221" t="str">
        <f>INDEX(Mapping!$B$2:$T$7793,MATCH(Data!$A5221,Mapping!$B$3:$B$7793,0),MATCH(Data!$H$1,Mapping!$B$2:$T$2,0))</f>
        <v>First Class</v>
      </c>
      <c r="I5221" t="str">
        <f>INDEX(Mapping!$B$2:$T$7793,MATCH(Data!$A5221,Mapping!$B$3:$B$7793,0),MATCH(Data!$I$1,Mapping!$B$2:$T$2,0))</f>
        <v>Corporate</v>
      </c>
      <c r="J5221">
        <f>VLOOKUP($A5221,Mapping!$X$3:$Y$7793,2,0)</f>
        <v>30328</v>
      </c>
      <c r="K5221" t="str">
        <f>VLOOKUP($J5221,Mapping!$AB$3:$AC$475,2,0)</f>
        <v>Bethlehem</v>
      </c>
      <c r="L5221" t="str">
        <f>VLOOKUP($K5221,Mapping!$AF$3:$AG$475,2,0)</f>
        <v>Pennsylvania</v>
      </c>
      <c r="M5221" t="str">
        <f>VLOOKUP($L5221,Mapping!$AI$3:$AJ$48,2,0)</f>
        <v>United States</v>
      </c>
      <c r="N5221" t="str">
        <f>VLOOKUP($L5221,Mapping!$AI$3:$AK$48,3,0)</f>
        <v>East</v>
      </c>
      <c r="O5221" t="str">
        <f>VLOOKUP(Table1[[#This Row],[Column1]],Mapping!$AM$8:$AN$11,2,0)</f>
        <v>Office Supplies</v>
      </c>
      <c r="P5221" t="str">
        <f>VLOOKUP(Table1[[#This Row],[Column3]],Mapping!$AP$5:$AQ$22,2,0)</f>
        <v>Binders</v>
      </c>
      <c r="Q5221">
        <v>113.94</v>
      </c>
      <c r="R5221">
        <v>6</v>
      </c>
      <c r="S5221">
        <v>54.691199999999995</v>
      </c>
    </row>
    <row r="5222" spans="1:19" x14ac:dyDescent="0.35">
      <c r="A5222">
        <v>3457</v>
      </c>
      <c r="B5222" t="s">
        <v>3244</v>
      </c>
      <c r="C5222" t="s">
        <v>3246</v>
      </c>
      <c r="D5222" t="str">
        <f>MID(Table1[[#This Row],[Product ID]],5,2)</f>
        <v>PH</v>
      </c>
      <c r="E5222" t="str">
        <f>LEFT(Table1[[#This Row],[Product ID]],3)</f>
        <v>TEC</v>
      </c>
      <c r="F5222" s="10" t="e">
        <f>VLOOKUP(Table1[[#This Row],[Order ID]],Mapping!H5222:J13013,3,0)</f>
        <v>#N/A</v>
      </c>
      <c r="G5222" s="10" t="e">
        <f>VLOOKUP(Table1[[#This Row],[Order ID]],Mapping!H5222:K13013,4,0)</f>
        <v>#N/A</v>
      </c>
      <c r="H5222" t="str">
        <f>INDEX(Mapping!$B$2:$T$7793,MATCH(Data!$A5222,Mapping!$B$3:$B$7793,0),MATCH(Data!$H$1,Mapping!$B$2:$T$2,0))</f>
        <v>First Class</v>
      </c>
      <c r="I5222" t="str">
        <f>INDEX(Mapping!$B$2:$T$7793,MATCH(Data!$A5222,Mapping!$B$3:$B$7793,0),MATCH(Data!$I$1,Mapping!$B$2:$T$2,0))</f>
        <v>Corporate</v>
      </c>
      <c r="J5222">
        <f>VLOOKUP($A5222,Mapping!$X$3:$Y$7793,2,0)</f>
        <v>30328</v>
      </c>
      <c r="K5222" t="str">
        <f>VLOOKUP($J5222,Mapping!$AB$3:$AC$475,2,0)</f>
        <v>Bethlehem</v>
      </c>
      <c r="L5222" t="str">
        <f>VLOOKUP($K5222,Mapping!$AF$3:$AG$475,2,0)</f>
        <v>Pennsylvania</v>
      </c>
      <c r="M5222" t="str">
        <f>VLOOKUP($L5222,Mapping!$AI$3:$AJ$48,2,0)</f>
        <v>United States</v>
      </c>
      <c r="N5222" t="str">
        <f>VLOOKUP($L5222,Mapping!$AI$3:$AK$48,3,0)</f>
        <v>East</v>
      </c>
      <c r="O5222" t="str">
        <f>VLOOKUP(Table1[[#This Row],[Column1]],Mapping!$AM$8:$AN$11,2,0)</f>
        <v>Technology</v>
      </c>
      <c r="P5222" t="str">
        <f>VLOOKUP(Table1[[#This Row],[Column3]],Mapping!$AP$5:$AQ$22,2,0)</f>
        <v>Phones</v>
      </c>
      <c r="Q5222">
        <v>55.98</v>
      </c>
      <c r="R5222">
        <v>2</v>
      </c>
      <c r="S5222">
        <v>15.674399999999999</v>
      </c>
    </row>
    <row r="5223" spans="1:19" x14ac:dyDescent="0.35">
      <c r="A5223">
        <v>3887</v>
      </c>
      <c r="B5223" t="s">
        <v>3520</v>
      </c>
      <c r="C5223" t="s">
        <v>1609</v>
      </c>
      <c r="D5223" t="str">
        <f>MID(Table1[[#This Row],[Product ID]],5,2)</f>
        <v>AC</v>
      </c>
      <c r="E5223" t="str">
        <f>LEFT(Table1[[#This Row],[Product ID]],3)</f>
        <v>TEC</v>
      </c>
      <c r="F5223" s="10" t="e">
        <f>VLOOKUP(Table1[[#This Row],[Order ID]],Mapping!H5223:J13014,3,0)</f>
        <v>#N/A</v>
      </c>
      <c r="G5223" s="10" t="e">
        <f>VLOOKUP(Table1[[#This Row],[Order ID]],Mapping!H5223:K13014,4,0)</f>
        <v>#N/A</v>
      </c>
      <c r="H5223" t="str">
        <f>INDEX(Mapping!$B$2:$T$7793,MATCH(Data!$A5223,Mapping!$B$3:$B$7793,0),MATCH(Data!$H$1,Mapping!$B$2:$T$2,0))</f>
        <v>Standard Class</v>
      </c>
      <c r="I5223" t="str">
        <f>INDEX(Mapping!$B$2:$T$7793,MATCH(Data!$A5223,Mapping!$B$3:$B$7793,0),MATCH(Data!$I$1,Mapping!$B$2:$T$2,0))</f>
        <v>Home Office</v>
      </c>
      <c r="J5223">
        <f>VLOOKUP($A5223,Mapping!$X$3:$Y$7793,2,0)</f>
        <v>90004</v>
      </c>
      <c r="K5223" t="str">
        <f>VLOOKUP($J5223,Mapping!$AB$3:$AC$475,2,0)</f>
        <v>Durham</v>
      </c>
      <c r="L5223" t="str">
        <f>VLOOKUP($K5223,Mapping!$AF$3:$AG$475,2,0)</f>
        <v>North Carolina</v>
      </c>
      <c r="M5223" t="str">
        <f>VLOOKUP($L5223,Mapping!$AI$3:$AJ$48,2,0)</f>
        <v>United States</v>
      </c>
      <c r="N5223" t="str">
        <f>VLOOKUP($L5223,Mapping!$AI$3:$AK$48,3,0)</f>
        <v>South</v>
      </c>
      <c r="O5223" t="str">
        <f>VLOOKUP(Table1[[#This Row],[Column1]],Mapping!$AM$8:$AN$11,2,0)</f>
        <v>Technology</v>
      </c>
      <c r="P5223" t="str">
        <f>VLOOKUP(Table1[[#This Row],[Column3]],Mapping!$AP$5:$AQ$22,2,0)</f>
        <v>Accessories</v>
      </c>
      <c r="Q5223">
        <v>79.989999999999995</v>
      </c>
      <c r="R5223">
        <v>1</v>
      </c>
      <c r="S5223">
        <v>28.796399999999998</v>
      </c>
    </row>
    <row r="5224" spans="1:19" x14ac:dyDescent="0.35">
      <c r="A5224">
        <v>6729</v>
      </c>
      <c r="B5224" t="s">
        <v>5172</v>
      </c>
      <c r="C5224" t="s">
        <v>3717</v>
      </c>
      <c r="D5224" t="str">
        <f>MID(Table1[[#This Row],[Product ID]],5,2)</f>
        <v>BO</v>
      </c>
      <c r="E5224" t="str">
        <f>LEFT(Table1[[#This Row],[Product ID]],3)</f>
        <v>FUR</v>
      </c>
      <c r="F5224" s="10">
        <f>VLOOKUP(Table1[[#This Row],[Order ID]],Mapping!H5224:J13015,3,0)</f>
        <v>41877</v>
      </c>
      <c r="G5224" s="10">
        <f>VLOOKUP(Table1[[#This Row],[Order ID]],Mapping!H5224:K13015,4,0)</f>
        <v>41881</v>
      </c>
      <c r="H5224" t="str">
        <f>INDEX(Mapping!$B$2:$T$7793,MATCH(Data!$A5224,Mapping!$B$3:$B$7793,0),MATCH(Data!$H$1,Mapping!$B$2:$T$2,0))</f>
        <v>First Class</v>
      </c>
      <c r="I5224" t="str">
        <f>INDEX(Mapping!$B$2:$T$7793,MATCH(Data!$A5224,Mapping!$B$3:$B$7793,0),MATCH(Data!$I$1,Mapping!$B$2:$T$2,0))</f>
        <v>Consumer</v>
      </c>
      <c r="J5224">
        <f>VLOOKUP($A5224,Mapping!$X$3:$Y$7793,2,0)</f>
        <v>19140</v>
      </c>
      <c r="K5224" t="str">
        <f>VLOOKUP($J5224,Mapping!$AB$3:$AC$475,2,0)</f>
        <v>Orem</v>
      </c>
      <c r="L5224" t="str">
        <f>VLOOKUP($K5224,Mapping!$AF$3:$AG$475,2,0)</f>
        <v>Utah</v>
      </c>
      <c r="M5224" t="str">
        <f>VLOOKUP($L5224,Mapping!$AI$3:$AJ$48,2,0)</f>
        <v>United States</v>
      </c>
      <c r="N5224" t="str">
        <f>VLOOKUP($L5224,Mapping!$AI$3:$AK$48,3,0)</f>
        <v>West</v>
      </c>
      <c r="O5224" t="str">
        <f>VLOOKUP(Table1[[#This Row],[Column1]],Mapping!$AM$8:$AN$11,2,0)</f>
        <v>Furniture</v>
      </c>
      <c r="P5224" t="str">
        <f>VLOOKUP(Table1[[#This Row],[Column3]],Mapping!$AP$5:$AQ$22,2,0)</f>
        <v>Bookcases</v>
      </c>
      <c r="Q5224">
        <v>130.97999999999999</v>
      </c>
      <c r="R5224">
        <v>2</v>
      </c>
      <c r="S5224">
        <v>-89.066399999999987</v>
      </c>
    </row>
    <row r="5225" spans="1:19" x14ac:dyDescent="0.35">
      <c r="A5225">
        <v>1198</v>
      </c>
      <c r="B5225" t="s">
        <v>1443</v>
      </c>
      <c r="C5225" t="s">
        <v>1444</v>
      </c>
      <c r="D5225" t="str">
        <f>MID(Table1[[#This Row],[Product ID]],5,2)</f>
        <v>ST</v>
      </c>
      <c r="E5225" t="str">
        <f>LEFT(Table1[[#This Row],[Product ID]],3)</f>
        <v>OFF</v>
      </c>
      <c r="F5225" s="10" t="e">
        <f>VLOOKUP(Table1[[#This Row],[Order ID]],Mapping!H5225:J13016,3,0)</f>
        <v>#N/A</v>
      </c>
      <c r="G5225" s="10" t="e">
        <f>VLOOKUP(Table1[[#This Row],[Order ID]],Mapping!H5225:K13016,4,0)</f>
        <v>#N/A</v>
      </c>
      <c r="H5225" t="str">
        <f>INDEX(Mapping!$B$2:$T$7793,MATCH(Data!$A5225,Mapping!$B$3:$B$7793,0),MATCH(Data!$H$1,Mapping!$B$2:$T$2,0))</f>
        <v>Standard Class</v>
      </c>
      <c r="I5225" t="str">
        <f>INDEX(Mapping!$B$2:$T$7793,MATCH(Data!$A5225,Mapping!$B$3:$B$7793,0),MATCH(Data!$I$1,Mapping!$B$2:$T$2,0))</f>
        <v>Corporate</v>
      </c>
      <c r="J5225">
        <f>VLOOKUP($A5225,Mapping!$X$3:$Y$7793,2,0)</f>
        <v>85281</v>
      </c>
      <c r="K5225" t="str">
        <f>VLOOKUP($J5225,Mapping!$AB$3:$AC$475,2,0)</f>
        <v>Port Orange</v>
      </c>
      <c r="L5225" t="str">
        <f>VLOOKUP($K5225,Mapping!$AF$3:$AG$475,2,0)</f>
        <v>Florida</v>
      </c>
      <c r="M5225" t="str">
        <f>VLOOKUP($L5225,Mapping!$AI$3:$AJ$48,2,0)</f>
        <v>United States</v>
      </c>
      <c r="N5225" t="str">
        <f>VLOOKUP($L5225,Mapping!$AI$3:$AK$48,3,0)</f>
        <v>South</v>
      </c>
      <c r="O5225" t="str">
        <f>VLOOKUP(Table1[[#This Row],[Column1]],Mapping!$AM$8:$AN$11,2,0)</f>
        <v>Office Supplies</v>
      </c>
      <c r="P5225" t="str">
        <f>VLOOKUP(Table1[[#This Row],[Column3]],Mapping!$AP$5:$AQ$22,2,0)</f>
        <v>Storage</v>
      </c>
      <c r="Q5225">
        <v>10.744</v>
      </c>
      <c r="R5225">
        <v>1</v>
      </c>
      <c r="S5225">
        <v>0.80579999999999963</v>
      </c>
    </row>
    <row r="5226" spans="1:19" x14ac:dyDescent="0.35">
      <c r="A5226">
        <v>1199</v>
      </c>
      <c r="B5226" t="s">
        <v>1443</v>
      </c>
      <c r="C5226" t="s">
        <v>613</v>
      </c>
      <c r="D5226" t="str">
        <f>MID(Table1[[#This Row],[Product ID]],5,2)</f>
        <v>FA</v>
      </c>
      <c r="E5226" t="str">
        <f>LEFT(Table1[[#This Row],[Product ID]],3)</f>
        <v>OFF</v>
      </c>
      <c r="F5226" s="10" t="e">
        <f>VLOOKUP(Table1[[#This Row],[Order ID]],Mapping!H5226:J13017,3,0)</f>
        <v>#N/A</v>
      </c>
      <c r="G5226" s="10" t="e">
        <f>VLOOKUP(Table1[[#This Row],[Order ID]],Mapping!H5226:K13017,4,0)</f>
        <v>#N/A</v>
      </c>
      <c r="H5226" t="str">
        <f>INDEX(Mapping!$B$2:$T$7793,MATCH(Data!$A5226,Mapping!$B$3:$B$7793,0),MATCH(Data!$H$1,Mapping!$B$2:$T$2,0))</f>
        <v>Standard Class</v>
      </c>
      <c r="I5226" t="str">
        <f>INDEX(Mapping!$B$2:$T$7793,MATCH(Data!$A5226,Mapping!$B$3:$B$7793,0),MATCH(Data!$I$1,Mapping!$B$2:$T$2,0))</f>
        <v>Consumer</v>
      </c>
      <c r="J5226">
        <f>VLOOKUP($A5226,Mapping!$X$3:$Y$7793,2,0)</f>
        <v>85281</v>
      </c>
      <c r="K5226" t="str">
        <f>VLOOKUP($J5226,Mapping!$AB$3:$AC$475,2,0)</f>
        <v>Port Orange</v>
      </c>
      <c r="L5226" t="str">
        <f>VLOOKUP($K5226,Mapping!$AF$3:$AG$475,2,0)</f>
        <v>Florida</v>
      </c>
      <c r="M5226" t="str">
        <f>VLOOKUP($L5226,Mapping!$AI$3:$AJ$48,2,0)</f>
        <v>United States</v>
      </c>
      <c r="N5226" t="str">
        <f>VLOOKUP($L5226,Mapping!$AI$3:$AK$48,3,0)</f>
        <v>South</v>
      </c>
      <c r="O5226" t="str">
        <f>VLOOKUP(Table1[[#This Row],[Column1]],Mapping!$AM$8:$AN$11,2,0)</f>
        <v>Office Supplies</v>
      </c>
      <c r="P5226" t="str">
        <f>VLOOKUP(Table1[[#This Row],[Column3]],Mapping!$AP$5:$AQ$22,2,0)</f>
        <v>Fasteners</v>
      </c>
      <c r="Q5226">
        <v>8.3760000000000012</v>
      </c>
      <c r="R5226">
        <v>3</v>
      </c>
      <c r="S5226">
        <v>2.7222</v>
      </c>
    </row>
    <row r="5227" spans="1:19" x14ac:dyDescent="0.35">
      <c r="A5227">
        <v>4588</v>
      </c>
      <c r="B5227" t="s">
        <v>3967</v>
      </c>
      <c r="C5227" t="s">
        <v>1360</v>
      </c>
      <c r="D5227" t="str">
        <f>MID(Table1[[#This Row],[Product ID]],5,2)</f>
        <v>BI</v>
      </c>
      <c r="E5227" t="str">
        <f>LEFT(Table1[[#This Row],[Product ID]],3)</f>
        <v>OFF</v>
      </c>
      <c r="F5227" s="10" t="e">
        <f>VLOOKUP(Table1[[#This Row],[Order ID]],Mapping!H5227:J13018,3,0)</f>
        <v>#N/A</v>
      </c>
      <c r="G5227" s="10" t="e">
        <f>VLOOKUP(Table1[[#This Row],[Order ID]],Mapping!H5227:K13018,4,0)</f>
        <v>#N/A</v>
      </c>
      <c r="H5227" t="str">
        <f>INDEX(Mapping!$B$2:$T$7793,MATCH(Data!$A5227,Mapping!$B$3:$B$7793,0),MATCH(Data!$H$1,Mapping!$B$2:$T$2,0))</f>
        <v>Standard Class</v>
      </c>
      <c r="I5227" t="str">
        <f>INDEX(Mapping!$B$2:$T$7793,MATCH(Data!$A5227,Mapping!$B$3:$B$7793,0),MATCH(Data!$I$1,Mapping!$B$2:$T$2,0))</f>
        <v>Consumer</v>
      </c>
      <c r="J5227">
        <f>VLOOKUP($A5227,Mapping!$X$3:$Y$7793,2,0)</f>
        <v>30318</v>
      </c>
      <c r="K5227" t="str">
        <f>VLOOKUP($J5227,Mapping!$AB$3:$AC$475,2,0)</f>
        <v>Cleveland</v>
      </c>
      <c r="L5227" t="str">
        <f>VLOOKUP($K5227,Mapping!$AF$3:$AG$475,2,0)</f>
        <v>Ohio</v>
      </c>
      <c r="M5227" t="str">
        <f>VLOOKUP($L5227,Mapping!$AI$3:$AJ$48,2,0)</f>
        <v>United States</v>
      </c>
      <c r="N5227" t="str">
        <f>VLOOKUP($L5227,Mapping!$AI$3:$AK$48,3,0)</f>
        <v>East</v>
      </c>
      <c r="O5227" t="str">
        <f>VLOOKUP(Table1[[#This Row],[Column1]],Mapping!$AM$8:$AN$11,2,0)</f>
        <v>Office Supplies</v>
      </c>
      <c r="P5227" t="str">
        <f>VLOOKUP(Table1[[#This Row],[Column3]],Mapping!$AP$5:$AQ$22,2,0)</f>
        <v>Binders</v>
      </c>
      <c r="Q5227">
        <v>2.78</v>
      </c>
      <c r="R5227">
        <v>1</v>
      </c>
      <c r="S5227">
        <v>1.3621999999999999</v>
      </c>
    </row>
    <row r="5228" spans="1:19" x14ac:dyDescent="0.35">
      <c r="A5228">
        <v>1061</v>
      </c>
      <c r="B5228" t="s">
        <v>1299</v>
      </c>
      <c r="C5228" t="s">
        <v>652</v>
      </c>
      <c r="D5228" t="str">
        <f>MID(Table1[[#This Row],[Product ID]],5,2)</f>
        <v>FU</v>
      </c>
      <c r="E5228" t="str">
        <f>LEFT(Table1[[#This Row],[Product ID]],3)</f>
        <v>FUR</v>
      </c>
      <c r="F5228" s="10" t="e">
        <f>VLOOKUP(Table1[[#This Row],[Order ID]],Mapping!H5228:J13019,3,0)</f>
        <v>#N/A</v>
      </c>
      <c r="G5228" s="10" t="e">
        <f>VLOOKUP(Table1[[#This Row],[Order ID]],Mapping!H5228:K13019,4,0)</f>
        <v>#N/A</v>
      </c>
      <c r="H5228" t="str">
        <f>INDEX(Mapping!$B$2:$T$7793,MATCH(Data!$A5228,Mapping!$B$3:$B$7793,0),MATCH(Data!$H$1,Mapping!$B$2:$T$2,0))</f>
        <v>Same Day</v>
      </c>
      <c r="I5228" t="str">
        <f>INDEX(Mapping!$B$2:$T$7793,MATCH(Data!$A5228,Mapping!$B$3:$B$7793,0),MATCH(Data!$I$1,Mapping!$B$2:$T$2,0))</f>
        <v>Consumer</v>
      </c>
      <c r="J5228">
        <f>VLOOKUP($A5228,Mapping!$X$3:$Y$7793,2,0)</f>
        <v>76106</v>
      </c>
      <c r="K5228" t="str">
        <f>VLOOKUP($J5228,Mapping!$AB$3:$AC$475,2,0)</f>
        <v>Madison</v>
      </c>
      <c r="L5228" t="str">
        <f>VLOOKUP($K5228,Mapping!$AF$3:$AG$475,2,0)</f>
        <v>Wisconsin</v>
      </c>
      <c r="M5228" t="str">
        <f>VLOOKUP($L5228,Mapping!$AI$3:$AJ$48,2,0)</f>
        <v>United States</v>
      </c>
      <c r="N5228" t="str">
        <f>VLOOKUP($L5228,Mapping!$AI$3:$AK$48,3,0)</f>
        <v>Central</v>
      </c>
      <c r="O5228" t="str">
        <f>VLOOKUP(Table1[[#This Row],[Column1]],Mapping!$AM$8:$AN$11,2,0)</f>
        <v>Furniture</v>
      </c>
      <c r="P5228" t="str">
        <f>VLOOKUP(Table1[[#This Row],[Column3]],Mapping!$AP$5:$AQ$22,2,0)</f>
        <v>Furnishings</v>
      </c>
      <c r="Q5228">
        <v>1.988</v>
      </c>
      <c r="R5228">
        <v>1</v>
      </c>
      <c r="S5228">
        <v>-1.4413</v>
      </c>
    </row>
    <row r="5229" spans="1:19" x14ac:dyDescent="0.35">
      <c r="A5229">
        <v>2869</v>
      </c>
      <c r="B5229" t="s">
        <v>2849</v>
      </c>
      <c r="C5229" t="s">
        <v>1519</v>
      </c>
      <c r="D5229" t="str">
        <f>MID(Table1[[#This Row],[Product ID]],5,2)</f>
        <v>AR</v>
      </c>
      <c r="E5229" t="str">
        <f>LEFT(Table1[[#This Row],[Product ID]],3)</f>
        <v>OFF</v>
      </c>
      <c r="F5229" s="10" t="e">
        <f>VLOOKUP(Table1[[#This Row],[Order ID]],Mapping!H5229:J13020,3,0)</f>
        <v>#N/A</v>
      </c>
      <c r="G5229" s="10" t="e">
        <f>VLOOKUP(Table1[[#This Row],[Order ID]],Mapping!H5229:K13020,4,0)</f>
        <v>#N/A</v>
      </c>
      <c r="H5229" t="str">
        <f>INDEX(Mapping!$B$2:$T$7793,MATCH(Data!$A5229,Mapping!$B$3:$B$7793,0),MATCH(Data!$H$1,Mapping!$B$2:$T$2,0))</f>
        <v>Second Class</v>
      </c>
      <c r="I5229" t="str">
        <f>INDEX(Mapping!$B$2:$T$7793,MATCH(Data!$A5229,Mapping!$B$3:$B$7793,0),MATCH(Data!$I$1,Mapping!$B$2:$T$2,0))</f>
        <v>Corporate</v>
      </c>
      <c r="J5229">
        <f>VLOOKUP($A5229,Mapping!$X$3:$Y$7793,2,0)</f>
        <v>75220</v>
      </c>
      <c r="K5229" t="str">
        <f>VLOOKUP($J5229,Mapping!$AB$3:$AC$475,2,0)</f>
        <v>Colorado Springs</v>
      </c>
      <c r="L5229" t="str">
        <f>VLOOKUP($K5229,Mapping!$AF$3:$AG$475,2,0)</f>
        <v>Colorado</v>
      </c>
      <c r="M5229" t="str">
        <f>VLOOKUP($L5229,Mapping!$AI$3:$AJ$48,2,0)</f>
        <v>United States</v>
      </c>
      <c r="N5229" t="str">
        <f>VLOOKUP($L5229,Mapping!$AI$3:$AK$48,3,0)</f>
        <v>West</v>
      </c>
      <c r="O5229" t="str">
        <f>VLOOKUP(Table1[[#This Row],[Column1]],Mapping!$AM$8:$AN$11,2,0)</f>
        <v>Office Supplies</v>
      </c>
      <c r="P5229" t="str">
        <f>VLOOKUP(Table1[[#This Row],[Column3]],Mapping!$AP$5:$AQ$22,2,0)</f>
        <v>Art</v>
      </c>
      <c r="Q5229">
        <v>23.832000000000001</v>
      </c>
      <c r="R5229">
        <v>3</v>
      </c>
      <c r="S5229">
        <v>6.5538000000000007</v>
      </c>
    </row>
    <row r="5230" spans="1:19" x14ac:dyDescent="0.35">
      <c r="A5230">
        <v>6322</v>
      </c>
      <c r="B5230" t="s">
        <v>4937</v>
      </c>
      <c r="C5230" t="s">
        <v>4707</v>
      </c>
      <c r="D5230" t="str">
        <f>MID(Table1[[#This Row],[Product ID]],5,2)</f>
        <v>EN</v>
      </c>
      <c r="E5230" t="str">
        <f>LEFT(Table1[[#This Row],[Product ID]],3)</f>
        <v>OFF</v>
      </c>
      <c r="F5230" s="10">
        <f>VLOOKUP(Table1[[#This Row],[Order ID]],Mapping!H5230:J13021,3,0)</f>
        <v>41962</v>
      </c>
      <c r="G5230" s="10">
        <f>VLOOKUP(Table1[[#This Row],[Order ID]],Mapping!H5230:K13021,4,0)</f>
        <v>41967</v>
      </c>
      <c r="H5230" t="str">
        <f>INDEX(Mapping!$B$2:$T$7793,MATCH(Data!$A5230,Mapping!$B$3:$B$7793,0),MATCH(Data!$H$1,Mapping!$B$2:$T$2,0))</f>
        <v>Standard Class</v>
      </c>
      <c r="I5230" t="str">
        <f>INDEX(Mapping!$B$2:$T$7793,MATCH(Data!$A5230,Mapping!$B$3:$B$7793,0),MATCH(Data!$I$1,Mapping!$B$2:$T$2,0))</f>
        <v>Consumer</v>
      </c>
      <c r="J5230">
        <f>VLOOKUP($A5230,Mapping!$X$3:$Y$7793,2,0)</f>
        <v>60623</v>
      </c>
      <c r="K5230" t="str">
        <f>VLOOKUP($J5230,Mapping!$AB$3:$AC$475,2,0)</f>
        <v>Independence</v>
      </c>
      <c r="L5230" t="str">
        <f>VLOOKUP($K5230,Mapping!$AF$3:$AG$475,2,0)</f>
        <v>Missouri</v>
      </c>
      <c r="M5230" t="str">
        <f>VLOOKUP($L5230,Mapping!$AI$3:$AJ$48,2,0)</f>
        <v>United States</v>
      </c>
      <c r="N5230" t="str">
        <f>VLOOKUP($L5230,Mapping!$AI$3:$AK$48,3,0)</f>
        <v>Central</v>
      </c>
      <c r="O5230" t="str">
        <f>VLOOKUP(Table1[[#This Row],[Column1]],Mapping!$AM$8:$AN$11,2,0)</f>
        <v>Office Supplies</v>
      </c>
      <c r="P5230" t="str">
        <f>VLOOKUP(Table1[[#This Row],[Column3]],Mapping!$AP$5:$AQ$22,2,0)</f>
        <v>Envelopes</v>
      </c>
      <c r="Q5230">
        <v>55.584000000000003</v>
      </c>
      <c r="R5230">
        <v>6</v>
      </c>
      <c r="S5230">
        <v>20.844000000000001</v>
      </c>
    </row>
    <row r="5231" spans="1:19" x14ac:dyDescent="0.35">
      <c r="A5231">
        <v>6323</v>
      </c>
      <c r="B5231" t="s">
        <v>4937</v>
      </c>
      <c r="C5231" t="s">
        <v>2443</v>
      </c>
      <c r="D5231" t="str">
        <f>MID(Table1[[#This Row],[Product ID]],5,2)</f>
        <v>CH</v>
      </c>
      <c r="E5231" t="str">
        <f>LEFT(Table1[[#This Row],[Product ID]],3)</f>
        <v>FUR</v>
      </c>
      <c r="F5231" s="10">
        <f>VLOOKUP(Table1[[#This Row],[Order ID]],Mapping!H5231:J13022,3,0)</f>
        <v>41962</v>
      </c>
      <c r="G5231" s="10">
        <f>VLOOKUP(Table1[[#This Row],[Order ID]],Mapping!H5231:K13022,4,0)</f>
        <v>41967</v>
      </c>
      <c r="H5231" t="str">
        <f>INDEX(Mapping!$B$2:$T$7793,MATCH(Data!$A5231,Mapping!$B$3:$B$7793,0),MATCH(Data!$H$1,Mapping!$B$2:$T$2,0))</f>
        <v>Standard Class</v>
      </c>
      <c r="I5231" t="str">
        <f>INDEX(Mapping!$B$2:$T$7793,MATCH(Data!$A5231,Mapping!$B$3:$B$7793,0),MATCH(Data!$I$1,Mapping!$B$2:$T$2,0))</f>
        <v>Consumer</v>
      </c>
      <c r="J5231">
        <f>VLOOKUP($A5231,Mapping!$X$3:$Y$7793,2,0)</f>
        <v>60623</v>
      </c>
      <c r="K5231" t="str">
        <f>VLOOKUP($J5231,Mapping!$AB$3:$AC$475,2,0)</f>
        <v>Independence</v>
      </c>
      <c r="L5231" t="str">
        <f>VLOOKUP($K5231,Mapping!$AF$3:$AG$475,2,0)</f>
        <v>Missouri</v>
      </c>
      <c r="M5231" t="str">
        <f>VLOOKUP($L5231,Mapping!$AI$3:$AJ$48,2,0)</f>
        <v>United States</v>
      </c>
      <c r="N5231" t="str">
        <f>VLOOKUP($L5231,Mapping!$AI$3:$AK$48,3,0)</f>
        <v>Central</v>
      </c>
      <c r="O5231" t="str">
        <f>VLOOKUP(Table1[[#This Row],[Column1]],Mapping!$AM$8:$AN$11,2,0)</f>
        <v>Furniture</v>
      </c>
      <c r="P5231" t="str">
        <f>VLOOKUP(Table1[[#This Row],[Column3]],Mapping!$AP$5:$AQ$22,2,0)</f>
        <v>Chairs</v>
      </c>
      <c r="Q5231">
        <v>127.38599999999998</v>
      </c>
      <c r="R5231">
        <v>2</v>
      </c>
      <c r="S5231">
        <v>-25.477199999999982</v>
      </c>
    </row>
    <row r="5232" spans="1:19" x14ac:dyDescent="0.35">
      <c r="A5232">
        <v>896</v>
      </c>
      <c r="B5232" t="s">
        <v>1130</v>
      </c>
      <c r="C5232" t="s">
        <v>1131</v>
      </c>
      <c r="D5232" t="str">
        <f>MID(Table1[[#This Row],[Product ID]],5,2)</f>
        <v>AR</v>
      </c>
      <c r="E5232" t="str">
        <f>LEFT(Table1[[#This Row],[Product ID]],3)</f>
        <v>OFF</v>
      </c>
      <c r="F5232" s="10" t="e">
        <f>VLOOKUP(Table1[[#This Row],[Order ID]],Mapping!H5232:J13023,3,0)</f>
        <v>#N/A</v>
      </c>
      <c r="G5232" s="10" t="e">
        <f>VLOOKUP(Table1[[#This Row],[Order ID]],Mapping!H5232:K13023,4,0)</f>
        <v>#N/A</v>
      </c>
      <c r="H5232" t="str">
        <f>INDEX(Mapping!$B$2:$T$7793,MATCH(Data!$A5232,Mapping!$B$3:$B$7793,0),MATCH(Data!$H$1,Mapping!$B$2:$T$2,0))</f>
        <v>Standard Class</v>
      </c>
      <c r="I5232" t="str">
        <f>INDEX(Mapping!$B$2:$T$7793,MATCH(Data!$A5232,Mapping!$B$3:$B$7793,0),MATCH(Data!$I$1,Mapping!$B$2:$T$2,0))</f>
        <v>Corporate</v>
      </c>
      <c r="J5232">
        <f>VLOOKUP($A5232,Mapping!$X$3:$Y$7793,2,0)</f>
        <v>89502</v>
      </c>
      <c r="K5232" t="str">
        <f>VLOOKUP($J5232,Mapping!$AB$3:$AC$475,2,0)</f>
        <v>Thomasville</v>
      </c>
      <c r="L5232" t="str">
        <f>VLOOKUP($K5232,Mapping!$AF$3:$AG$475,2,0)</f>
        <v>North Carolina</v>
      </c>
      <c r="M5232" t="str">
        <f>VLOOKUP($L5232,Mapping!$AI$3:$AJ$48,2,0)</f>
        <v>United States</v>
      </c>
      <c r="N5232" t="str">
        <f>VLOOKUP($L5232,Mapping!$AI$3:$AK$48,3,0)</f>
        <v>South</v>
      </c>
      <c r="O5232" t="str">
        <f>VLOOKUP(Table1[[#This Row],[Column1]],Mapping!$AM$8:$AN$11,2,0)</f>
        <v>Office Supplies</v>
      </c>
      <c r="P5232" t="str">
        <f>VLOOKUP(Table1[[#This Row],[Column3]],Mapping!$AP$5:$AQ$22,2,0)</f>
        <v>Art</v>
      </c>
      <c r="Q5232">
        <v>3.64</v>
      </c>
      <c r="R5232">
        <v>2</v>
      </c>
      <c r="S5232">
        <v>1.6379999999999999</v>
      </c>
    </row>
    <row r="5233" spans="1:19" x14ac:dyDescent="0.35">
      <c r="A5233">
        <v>897</v>
      </c>
      <c r="B5233" t="s">
        <v>1130</v>
      </c>
      <c r="C5233" t="s">
        <v>879</v>
      </c>
      <c r="D5233" t="str">
        <f>MID(Table1[[#This Row],[Product ID]],5,2)</f>
        <v>BI</v>
      </c>
      <c r="E5233" t="str">
        <f>LEFT(Table1[[#This Row],[Product ID]],3)</f>
        <v>OFF</v>
      </c>
      <c r="F5233" s="10" t="e">
        <f>VLOOKUP(Table1[[#This Row],[Order ID]],Mapping!H5233:J13024,3,0)</f>
        <v>#N/A</v>
      </c>
      <c r="G5233" s="10" t="e">
        <f>VLOOKUP(Table1[[#This Row],[Order ID]],Mapping!H5233:K13024,4,0)</f>
        <v>#N/A</v>
      </c>
      <c r="H5233" t="str">
        <f>INDEX(Mapping!$B$2:$T$7793,MATCH(Data!$A5233,Mapping!$B$3:$B$7793,0),MATCH(Data!$H$1,Mapping!$B$2:$T$2,0))</f>
        <v>Standard Class</v>
      </c>
      <c r="I5233" t="str">
        <f>INDEX(Mapping!$B$2:$T$7793,MATCH(Data!$A5233,Mapping!$B$3:$B$7793,0),MATCH(Data!$I$1,Mapping!$B$2:$T$2,0))</f>
        <v>Corporate</v>
      </c>
      <c r="J5233">
        <f>VLOOKUP($A5233,Mapping!$X$3:$Y$7793,2,0)</f>
        <v>89502</v>
      </c>
      <c r="K5233" t="str">
        <f>VLOOKUP($J5233,Mapping!$AB$3:$AC$475,2,0)</f>
        <v>Thomasville</v>
      </c>
      <c r="L5233" t="str">
        <f>VLOOKUP($K5233,Mapping!$AF$3:$AG$475,2,0)</f>
        <v>North Carolina</v>
      </c>
      <c r="M5233" t="str">
        <f>VLOOKUP($L5233,Mapping!$AI$3:$AJ$48,2,0)</f>
        <v>United States</v>
      </c>
      <c r="N5233" t="str">
        <f>VLOOKUP($L5233,Mapping!$AI$3:$AK$48,3,0)</f>
        <v>South</v>
      </c>
      <c r="O5233" t="str">
        <f>VLOOKUP(Table1[[#This Row],[Column1]],Mapping!$AM$8:$AN$11,2,0)</f>
        <v>Office Supplies</v>
      </c>
      <c r="P5233" t="str">
        <f>VLOOKUP(Table1[[#This Row],[Column3]],Mapping!$AP$5:$AQ$22,2,0)</f>
        <v>Binders</v>
      </c>
      <c r="Q5233">
        <v>159.768</v>
      </c>
      <c r="R5233">
        <v>7</v>
      </c>
      <c r="S5233">
        <v>53.921700000000008</v>
      </c>
    </row>
    <row r="5234" spans="1:19" x14ac:dyDescent="0.35">
      <c r="A5234">
        <v>2867</v>
      </c>
      <c r="B5234" t="s">
        <v>2846</v>
      </c>
      <c r="C5234" t="s">
        <v>2847</v>
      </c>
      <c r="D5234" t="str">
        <f>MID(Table1[[#This Row],[Product ID]],5,2)</f>
        <v>AC</v>
      </c>
      <c r="E5234" t="str">
        <f>LEFT(Table1[[#This Row],[Product ID]],3)</f>
        <v>TEC</v>
      </c>
      <c r="F5234" s="10" t="e">
        <f>VLOOKUP(Table1[[#This Row],[Order ID]],Mapping!H5234:J13025,3,0)</f>
        <v>#N/A</v>
      </c>
      <c r="G5234" s="10" t="e">
        <f>VLOOKUP(Table1[[#This Row],[Order ID]],Mapping!H5234:K13025,4,0)</f>
        <v>#N/A</v>
      </c>
      <c r="H5234" t="str">
        <f>INDEX(Mapping!$B$2:$T$7793,MATCH(Data!$A5234,Mapping!$B$3:$B$7793,0),MATCH(Data!$H$1,Mapping!$B$2:$T$2,0))</f>
        <v>Standard Class</v>
      </c>
      <c r="I5234" t="str">
        <f>INDEX(Mapping!$B$2:$T$7793,MATCH(Data!$A5234,Mapping!$B$3:$B$7793,0),MATCH(Data!$I$1,Mapping!$B$2:$T$2,0))</f>
        <v>Corporate</v>
      </c>
      <c r="J5234">
        <f>VLOOKUP($A5234,Mapping!$X$3:$Y$7793,2,0)</f>
        <v>10701</v>
      </c>
      <c r="K5234" t="str">
        <f>VLOOKUP($J5234,Mapping!$AB$3:$AC$475,2,0)</f>
        <v>Provo</v>
      </c>
      <c r="L5234" t="str">
        <f>VLOOKUP($K5234,Mapping!$AF$3:$AG$475,2,0)</f>
        <v>Utah</v>
      </c>
      <c r="M5234" t="str">
        <f>VLOOKUP($L5234,Mapping!$AI$3:$AJ$48,2,0)</f>
        <v>United States</v>
      </c>
      <c r="N5234" t="str">
        <f>VLOOKUP($L5234,Mapping!$AI$3:$AK$48,3,0)</f>
        <v>West</v>
      </c>
      <c r="O5234" t="str">
        <f>VLOOKUP(Table1[[#This Row],[Column1]],Mapping!$AM$8:$AN$11,2,0)</f>
        <v>Technology</v>
      </c>
      <c r="P5234" t="str">
        <f>VLOOKUP(Table1[[#This Row],[Column3]],Mapping!$AP$5:$AQ$22,2,0)</f>
        <v>Accessories</v>
      </c>
      <c r="Q5234">
        <v>163.96</v>
      </c>
      <c r="R5234">
        <v>4</v>
      </c>
      <c r="S5234">
        <v>70.502800000000008</v>
      </c>
    </row>
    <row r="5235" spans="1:19" x14ac:dyDescent="0.35">
      <c r="A5235">
        <v>852</v>
      </c>
      <c r="B5235" t="s">
        <v>1085</v>
      </c>
      <c r="C5235" t="s">
        <v>1086</v>
      </c>
      <c r="D5235" t="str">
        <f>MID(Table1[[#This Row],[Product ID]],5,2)</f>
        <v>ST</v>
      </c>
      <c r="E5235" t="str">
        <f>LEFT(Table1[[#This Row],[Product ID]],3)</f>
        <v>OFF</v>
      </c>
      <c r="F5235" s="10" t="e">
        <f>VLOOKUP(Table1[[#This Row],[Order ID]],Mapping!H5235:J13026,3,0)</f>
        <v>#N/A</v>
      </c>
      <c r="G5235" s="10" t="e">
        <f>VLOOKUP(Table1[[#This Row],[Order ID]],Mapping!H5235:K13026,4,0)</f>
        <v>#N/A</v>
      </c>
      <c r="H5235" t="str">
        <f>INDEX(Mapping!$B$2:$T$7793,MATCH(Data!$A5235,Mapping!$B$3:$B$7793,0),MATCH(Data!$H$1,Mapping!$B$2:$T$2,0))</f>
        <v>Standard Class</v>
      </c>
      <c r="I5235" t="str">
        <f>INDEX(Mapping!$B$2:$T$7793,MATCH(Data!$A5235,Mapping!$B$3:$B$7793,0),MATCH(Data!$I$1,Mapping!$B$2:$T$2,0))</f>
        <v>Home Office</v>
      </c>
      <c r="J5235">
        <f>VLOOKUP($A5235,Mapping!$X$3:$Y$7793,2,0)</f>
        <v>28205</v>
      </c>
      <c r="K5235" t="str">
        <f>VLOOKUP($J5235,Mapping!$AB$3:$AC$475,2,0)</f>
        <v>Carlsbad</v>
      </c>
      <c r="L5235" t="str">
        <f>VLOOKUP($K5235,Mapping!$AF$3:$AG$475,2,0)</f>
        <v>New Mexico</v>
      </c>
      <c r="M5235" t="str">
        <f>VLOOKUP($L5235,Mapping!$AI$3:$AJ$48,2,0)</f>
        <v>United States</v>
      </c>
      <c r="N5235" t="str">
        <f>VLOOKUP($L5235,Mapping!$AI$3:$AK$48,3,0)</f>
        <v>West</v>
      </c>
      <c r="O5235" t="str">
        <f>VLOOKUP(Table1[[#This Row],[Column1]],Mapping!$AM$8:$AN$11,2,0)</f>
        <v>Office Supplies</v>
      </c>
      <c r="P5235" t="str">
        <f>VLOOKUP(Table1[[#This Row],[Column3]],Mapping!$AP$5:$AQ$22,2,0)</f>
        <v>Storage</v>
      </c>
      <c r="Q5235">
        <v>348.20799999999997</v>
      </c>
      <c r="R5235">
        <v>7</v>
      </c>
      <c r="S5235">
        <v>30.468200000000024</v>
      </c>
    </row>
    <row r="5236" spans="1:19" x14ac:dyDescent="0.35">
      <c r="A5236">
        <v>170</v>
      </c>
      <c r="B5236" t="s">
        <v>244</v>
      </c>
      <c r="C5236" t="s">
        <v>245</v>
      </c>
      <c r="D5236" t="str">
        <f>MID(Table1[[#This Row],[Product ID]],5,2)</f>
        <v>PA</v>
      </c>
      <c r="E5236" t="str">
        <f>LEFT(Table1[[#This Row],[Product ID]],3)</f>
        <v>OFF</v>
      </c>
      <c r="F5236" s="10" t="e">
        <f>VLOOKUP(Table1[[#This Row],[Order ID]],Mapping!H5236:J13027,3,0)</f>
        <v>#N/A</v>
      </c>
      <c r="G5236" s="10" t="e">
        <f>VLOOKUP(Table1[[#This Row],[Order ID]],Mapping!H5236:K13027,4,0)</f>
        <v>#N/A</v>
      </c>
      <c r="H5236" t="str">
        <f>INDEX(Mapping!$B$2:$T$7793,MATCH(Data!$A5236,Mapping!$B$3:$B$7793,0),MATCH(Data!$H$1,Mapping!$B$2:$T$2,0))</f>
        <v>Standard Class</v>
      </c>
      <c r="I5236" t="str">
        <f>INDEX(Mapping!$B$2:$T$7793,MATCH(Data!$A5236,Mapping!$B$3:$B$7793,0),MATCH(Data!$I$1,Mapping!$B$2:$T$2,0))</f>
        <v>Home Office</v>
      </c>
      <c r="J5236">
        <f>VLOOKUP($A5236,Mapping!$X$3:$Y$7793,2,0)</f>
        <v>95051</v>
      </c>
      <c r="K5236" t="str">
        <f>VLOOKUP($J5236,Mapping!$AB$3:$AC$475,2,0)</f>
        <v>Hesperia</v>
      </c>
      <c r="L5236" t="str">
        <f>VLOOKUP($K5236,Mapping!$AF$3:$AG$475,2,0)</f>
        <v>California</v>
      </c>
      <c r="M5236" t="str">
        <f>VLOOKUP($L5236,Mapping!$AI$3:$AJ$48,2,0)</f>
        <v>United States</v>
      </c>
      <c r="N5236" t="str">
        <f>VLOOKUP($L5236,Mapping!$AI$3:$AK$48,3,0)</f>
        <v>West</v>
      </c>
      <c r="O5236" t="str">
        <f>VLOOKUP(Table1[[#This Row],[Column1]],Mapping!$AM$8:$AN$11,2,0)</f>
        <v>Office Supplies</v>
      </c>
      <c r="P5236" t="str">
        <f>VLOOKUP(Table1[[#This Row],[Column3]],Mapping!$AP$5:$AQ$22,2,0)</f>
        <v>Paper</v>
      </c>
      <c r="Q5236">
        <v>10.56</v>
      </c>
      <c r="R5236">
        <v>2</v>
      </c>
      <c r="S5236">
        <v>4.7519999999999998</v>
      </c>
    </row>
    <row r="5237" spans="1:19" x14ac:dyDescent="0.35">
      <c r="A5237">
        <v>6066</v>
      </c>
      <c r="B5237" t="s">
        <v>4805</v>
      </c>
      <c r="C5237" t="s">
        <v>4806</v>
      </c>
      <c r="D5237" t="str">
        <f>MID(Table1[[#This Row],[Product ID]],5,2)</f>
        <v>BI</v>
      </c>
      <c r="E5237" t="str">
        <f>LEFT(Table1[[#This Row],[Product ID]],3)</f>
        <v>OFF</v>
      </c>
      <c r="F5237" s="10">
        <f>VLOOKUP(Table1[[#This Row],[Order ID]],Mapping!H5237:J13028,3,0)</f>
        <v>41902</v>
      </c>
      <c r="G5237" s="10">
        <f>VLOOKUP(Table1[[#This Row],[Order ID]],Mapping!H5237:K13028,4,0)</f>
        <v>41902</v>
      </c>
      <c r="H5237" t="str">
        <f>INDEX(Mapping!$B$2:$T$7793,MATCH(Data!$A5237,Mapping!$B$3:$B$7793,0),MATCH(Data!$H$1,Mapping!$B$2:$T$2,0))</f>
        <v>First Class</v>
      </c>
      <c r="I5237" t="str">
        <f>INDEX(Mapping!$B$2:$T$7793,MATCH(Data!$A5237,Mapping!$B$3:$B$7793,0),MATCH(Data!$I$1,Mapping!$B$2:$T$2,0))</f>
        <v>Consumer</v>
      </c>
      <c r="J5237">
        <f>VLOOKUP($A5237,Mapping!$X$3:$Y$7793,2,0)</f>
        <v>19120</v>
      </c>
      <c r="K5237" t="str">
        <f>VLOOKUP($J5237,Mapping!$AB$3:$AC$475,2,0)</f>
        <v>Cincinnati</v>
      </c>
      <c r="L5237" t="str">
        <f>VLOOKUP($K5237,Mapping!$AF$3:$AG$475,2,0)</f>
        <v>Ohio</v>
      </c>
      <c r="M5237" t="str">
        <f>VLOOKUP($L5237,Mapping!$AI$3:$AJ$48,2,0)</f>
        <v>United States</v>
      </c>
      <c r="N5237" t="str">
        <f>VLOOKUP($L5237,Mapping!$AI$3:$AK$48,3,0)</f>
        <v>East</v>
      </c>
      <c r="O5237" t="str">
        <f>VLOOKUP(Table1[[#This Row],[Column1]],Mapping!$AM$8:$AN$11,2,0)</f>
        <v>Office Supplies</v>
      </c>
      <c r="P5237" t="str">
        <f>VLOOKUP(Table1[[#This Row],[Column3]],Mapping!$AP$5:$AQ$22,2,0)</f>
        <v>Binders</v>
      </c>
      <c r="Q5237">
        <v>4.8420000000000005</v>
      </c>
      <c r="R5237">
        <v>3</v>
      </c>
      <c r="S5237">
        <v>-3.3893999999999984</v>
      </c>
    </row>
    <row r="5238" spans="1:19" x14ac:dyDescent="0.35">
      <c r="A5238">
        <v>4312</v>
      </c>
      <c r="B5238" t="s">
        <v>3795</v>
      </c>
      <c r="C5238" t="s">
        <v>812</v>
      </c>
      <c r="D5238" t="str">
        <f>MID(Table1[[#This Row],[Product ID]],5,2)</f>
        <v>PH</v>
      </c>
      <c r="E5238" t="str">
        <f>LEFT(Table1[[#This Row],[Product ID]],3)</f>
        <v>TEC</v>
      </c>
      <c r="F5238" s="10" t="e">
        <f>VLOOKUP(Table1[[#This Row],[Order ID]],Mapping!H5238:J13029,3,0)</f>
        <v>#N/A</v>
      </c>
      <c r="G5238" s="10" t="e">
        <f>VLOOKUP(Table1[[#This Row],[Order ID]],Mapping!H5238:K13029,4,0)</f>
        <v>#N/A</v>
      </c>
      <c r="H5238" t="str">
        <f>INDEX(Mapping!$B$2:$T$7793,MATCH(Data!$A5238,Mapping!$B$3:$B$7793,0),MATCH(Data!$H$1,Mapping!$B$2:$T$2,0))</f>
        <v>Standard Class</v>
      </c>
      <c r="I5238" t="str">
        <f>INDEX(Mapping!$B$2:$T$7793,MATCH(Data!$A5238,Mapping!$B$3:$B$7793,0),MATCH(Data!$I$1,Mapping!$B$2:$T$2,0))</f>
        <v>Corporate</v>
      </c>
      <c r="J5238">
        <f>VLOOKUP($A5238,Mapping!$X$3:$Y$7793,2,0)</f>
        <v>68104</v>
      </c>
      <c r="K5238" t="str">
        <f>VLOOKUP($J5238,Mapping!$AB$3:$AC$475,2,0)</f>
        <v>Oakland</v>
      </c>
      <c r="L5238" t="str">
        <f>VLOOKUP($K5238,Mapping!$AF$3:$AG$475,2,0)</f>
        <v>California</v>
      </c>
      <c r="M5238" t="str">
        <f>VLOOKUP($L5238,Mapping!$AI$3:$AJ$48,2,0)</f>
        <v>United States</v>
      </c>
      <c r="N5238" t="str">
        <f>VLOOKUP($L5238,Mapping!$AI$3:$AK$48,3,0)</f>
        <v>West</v>
      </c>
      <c r="O5238" t="str">
        <f>VLOOKUP(Table1[[#This Row],[Column1]],Mapping!$AM$8:$AN$11,2,0)</f>
        <v>Technology</v>
      </c>
      <c r="P5238" t="str">
        <f>VLOOKUP(Table1[[#This Row],[Column3]],Mapping!$AP$5:$AQ$22,2,0)</f>
        <v>Phones</v>
      </c>
      <c r="Q5238">
        <v>2479.96</v>
      </c>
      <c r="R5238">
        <v>4</v>
      </c>
      <c r="S5238">
        <v>743.98799999999983</v>
      </c>
    </row>
    <row r="5239" spans="1:19" x14ac:dyDescent="0.35">
      <c r="A5239">
        <v>5221</v>
      </c>
      <c r="B5239" t="s">
        <v>4323</v>
      </c>
      <c r="C5239" t="s">
        <v>2054</v>
      </c>
      <c r="D5239" t="str">
        <f>MID(Table1[[#This Row],[Product ID]],5,2)</f>
        <v>BI</v>
      </c>
      <c r="E5239" t="str">
        <f>LEFT(Table1[[#This Row],[Product ID]],3)</f>
        <v>OFF</v>
      </c>
      <c r="F5239" s="10" t="e">
        <f>VLOOKUP(Table1[[#This Row],[Order ID]],Mapping!H5239:J13030,3,0)</f>
        <v>#N/A</v>
      </c>
      <c r="G5239" s="10" t="e">
        <f>VLOOKUP(Table1[[#This Row],[Order ID]],Mapping!H5239:K13030,4,0)</f>
        <v>#N/A</v>
      </c>
      <c r="H5239" t="str">
        <f>INDEX(Mapping!$B$2:$T$7793,MATCH(Data!$A5239,Mapping!$B$3:$B$7793,0),MATCH(Data!$H$1,Mapping!$B$2:$T$2,0))</f>
        <v>Standard Class</v>
      </c>
      <c r="I5239" t="str">
        <f>INDEX(Mapping!$B$2:$T$7793,MATCH(Data!$A5239,Mapping!$B$3:$B$7793,0),MATCH(Data!$I$1,Mapping!$B$2:$T$2,0))</f>
        <v>Corporate</v>
      </c>
      <c r="J5239">
        <f>VLOOKUP($A5239,Mapping!$X$3:$Y$7793,2,0)</f>
        <v>70601</v>
      </c>
      <c r="K5239" t="str">
        <f>VLOOKUP($J5239,Mapping!$AB$3:$AC$475,2,0)</f>
        <v>Hickory</v>
      </c>
      <c r="L5239" t="str">
        <f>VLOOKUP($K5239,Mapping!$AF$3:$AG$475,2,0)</f>
        <v>North Carolina</v>
      </c>
      <c r="M5239" t="str">
        <f>VLOOKUP($L5239,Mapping!$AI$3:$AJ$48,2,0)</f>
        <v>United States</v>
      </c>
      <c r="N5239" t="str">
        <f>VLOOKUP($L5239,Mapping!$AI$3:$AK$48,3,0)</f>
        <v>South</v>
      </c>
      <c r="O5239" t="str">
        <f>VLOOKUP(Table1[[#This Row],[Column1]],Mapping!$AM$8:$AN$11,2,0)</f>
        <v>Office Supplies</v>
      </c>
      <c r="P5239" t="str">
        <f>VLOOKUP(Table1[[#This Row],[Column3]],Mapping!$AP$5:$AQ$22,2,0)</f>
        <v>Binders</v>
      </c>
      <c r="Q5239">
        <v>477.51</v>
      </c>
      <c r="R5239">
        <v>11</v>
      </c>
      <c r="S5239">
        <v>219.65459999999999</v>
      </c>
    </row>
    <row r="5240" spans="1:19" x14ac:dyDescent="0.35">
      <c r="A5240">
        <v>3945</v>
      </c>
      <c r="B5240" t="s">
        <v>3557</v>
      </c>
      <c r="C5240" t="s">
        <v>1482</v>
      </c>
      <c r="D5240" t="str">
        <f>MID(Table1[[#This Row],[Product ID]],5,2)</f>
        <v>AR</v>
      </c>
      <c r="E5240" t="str">
        <f>LEFT(Table1[[#This Row],[Product ID]],3)</f>
        <v>OFF</v>
      </c>
      <c r="F5240" s="10" t="e">
        <f>VLOOKUP(Table1[[#This Row],[Order ID]],Mapping!H5240:J13031,3,0)</f>
        <v>#N/A</v>
      </c>
      <c r="G5240" s="10" t="e">
        <f>VLOOKUP(Table1[[#This Row],[Order ID]],Mapping!H5240:K13031,4,0)</f>
        <v>#N/A</v>
      </c>
      <c r="H5240" t="str">
        <f>INDEX(Mapping!$B$2:$T$7793,MATCH(Data!$A5240,Mapping!$B$3:$B$7793,0),MATCH(Data!$H$1,Mapping!$B$2:$T$2,0))</f>
        <v>Standard Class</v>
      </c>
      <c r="I5240" t="str">
        <f>INDEX(Mapping!$B$2:$T$7793,MATCH(Data!$A5240,Mapping!$B$3:$B$7793,0),MATCH(Data!$I$1,Mapping!$B$2:$T$2,0))</f>
        <v>Consumer</v>
      </c>
      <c r="J5240">
        <f>VLOOKUP($A5240,Mapping!$X$3:$Y$7793,2,0)</f>
        <v>90008</v>
      </c>
      <c r="K5240" t="str">
        <f>VLOOKUP($J5240,Mapping!$AB$3:$AC$475,2,0)</f>
        <v>Rochester Hills</v>
      </c>
      <c r="L5240" t="str">
        <f>VLOOKUP($K5240,Mapping!$AF$3:$AG$475,2,0)</f>
        <v>Michigan</v>
      </c>
      <c r="M5240" t="str">
        <f>VLOOKUP($L5240,Mapping!$AI$3:$AJ$48,2,0)</f>
        <v>United States</v>
      </c>
      <c r="N5240" t="str">
        <f>VLOOKUP($L5240,Mapping!$AI$3:$AK$48,3,0)</f>
        <v>Central</v>
      </c>
      <c r="O5240" t="str">
        <f>VLOOKUP(Table1[[#This Row],[Column1]],Mapping!$AM$8:$AN$11,2,0)</f>
        <v>Office Supplies</v>
      </c>
      <c r="P5240" t="str">
        <f>VLOOKUP(Table1[[#This Row],[Column3]],Mapping!$AP$5:$AQ$22,2,0)</f>
        <v>Art</v>
      </c>
      <c r="Q5240">
        <v>21.400000000000002</v>
      </c>
      <c r="R5240">
        <v>5</v>
      </c>
      <c r="S5240">
        <v>6.2059999999999977</v>
      </c>
    </row>
    <row r="5241" spans="1:19" x14ac:dyDescent="0.35">
      <c r="A5241">
        <v>78</v>
      </c>
      <c r="B5241" t="s">
        <v>115</v>
      </c>
      <c r="C5241" t="s">
        <v>116</v>
      </c>
      <c r="D5241" t="str">
        <f>MID(Table1[[#This Row],[Product ID]],5,2)</f>
        <v>FU</v>
      </c>
      <c r="E5241" t="str">
        <f>LEFT(Table1[[#This Row],[Product ID]],3)</f>
        <v>FUR</v>
      </c>
      <c r="F5241" s="10" t="e">
        <f>VLOOKUP(Table1[[#This Row],[Order ID]],Mapping!H5241:J13032,3,0)</f>
        <v>#N/A</v>
      </c>
      <c r="G5241" s="10" t="e">
        <f>VLOOKUP(Table1[[#This Row],[Order ID]],Mapping!H5241:K13032,4,0)</f>
        <v>#N/A</v>
      </c>
      <c r="H5241" t="str">
        <f>INDEX(Mapping!$B$2:$T$7793,MATCH(Data!$A5241,Mapping!$B$3:$B$7793,0),MATCH(Data!$H$1,Mapping!$B$2:$T$2,0))</f>
        <v>Standard Class</v>
      </c>
      <c r="I5241" t="str">
        <f>INDEX(Mapping!$B$2:$T$7793,MATCH(Data!$A5241,Mapping!$B$3:$B$7793,0),MATCH(Data!$I$1,Mapping!$B$2:$T$2,0))</f>
        <v>Home Office</v>
      </c>
      <c r="J5241">
        <f>VLOOKUP($A5241,Mapping!$X$3:$Y$7793,2,0)</f>
        <v>10009</v>
      </c>
      <c r="K5241" t="str">
        <f>VLOOKUP($J5241,Mapping!$AB$3:$AC$475,2,0)</f>
        <v>Saint Paul</v>
      </c>
      <c r="L5241" t="str">
        <f>VLOOKUP($K5241,Mapping!$AF$3:$AG$475,2,0)</f>
        <v>Minnesota</v>
      </c>
      <c r="M5241" t="str">
        <f>VLOOKUP($L5241,Mapping!$AI$3:$AJ$48,2,0)</f>
        <v>United States</v>
      </c>
      <c r="N5241" t="str">
        <f>VLOOKUP($L5241,Mapping!$AI$3:$AK$48,3,0)</f>
        <v>Central</v>
      </c>
      <c r="O5241" t="str">
        <f>VLOOKUP(Table1[[#This Row],[Column1]],Mapping!$AM$8:$AN$11,2,0)</f>
        <v>Furniture</v>
      </c>
      <c r="P5241" t="str">
        <f>VLOOKUP(Table1[[#This Row],[Column3]],Mapping!$AP$5:$AQ$22,2,0)</f>
        <v>Furnishings</v>
      </c>
      <c r="Q5241">
        <v>96.53</v>
      </c>
      <c r="R5241">
        <v>7</v>
      </c>
      <c r="S5241">
        <v>40.5426</v>
      </c>
    </row>
    <row r="5242" spans="1:19" x14ac:dyDescent="0.35">
      <c r="A5242">
        <v>4638</v>
      </c>
      <c r="B5242" t="s">
        <v>3990</v>
      </c>
      <c r="C5242" t="s">
        <v>186</v>
      </c>
      <c r="D5242" t="str">
        <f>MID(Table1[[#This Row],[Product ID]],5,2)</f>
        <v>AP</v>
      </c>
      <c r="E5242" t="str">
        <f>LEFT(Table1[[#This Row],[Product ID]],3)</f>
        <v>OFF</v>
      </c>
      <c r="F5242" s="10" t="e">
        <f>VLOOKUP(Table1[[#This Row],[Order ID]],Mapping!H5242:J13033,3,0)</f>
        <v>#N/A</v>
      </c>
      <c r="G5242" s="10" t="e">
        <f>VLOOKUP(Table1[[#This Row],[Order ID]],Mapping!H5242:K13033,4,0)</f>
        <v>#N/A</v>
      </c>
      <c r="H5242" t="str">
        <f>INDEX(Mapping!$B$2:$T$7793,MATCH(Data!$A5242,Mapping!$B$3:$B$7793,0),MATCH(Data!$H$1,Mapping!$B$2:$T$2,0))</f>
        <v>Same Day</v>
      </c>
      <c r="I5242" t="str">
        <f>INDEX(Mapping!$B$2:$T$7793,MATCH(Data!$A5242,Mapping!$B$3:$B$7793,0),MATCH(Data!$I$1,Mapping!$B$2:$T$2,0))</f>
        <v>Corporate</v>
      </c>
      <c r="J5242">
        <f>VLOOKUP($A5242,Mapping!$X$3:$Y$7793,2,0)</f>
        <v>38671</v>
      </c>
      <c r="K5242" t="str">
        <f>VLOOKUP($J5242,Mapping!$AB$3:$AC$475,2,0)</f>
        <v>Hoover</v>
      </c>
      <c r="L5242" t="str">
        <f>VLOOKUP($K5242,Mapping!$AF$3:$AG$475,2,0)</f>
        <v>Alabama</v>
      </c>
      <c r="M5242" t="str">
        <f>VLOOKUP($L5242,Mapping!$AI$3:$AJ$48,2,0)</f>
        <v>United States</v>
      </c>
      <c r="N5242" t="str">
        <f>VLOOKUP($L5242,Mapping!$AI$3:$AK$48,3,0)</f>
        <v>South</v>
      </c>
      <c r="O5242" t="str">
        <f>VLOOKUP(Table1[[#This Row],[Column1]],Mapping!$AM$8:$AN$11,2,0)</f>
        <v>Office Supplies</v>
      </c>
      <c r="P5242" t="str">
        <f>VLOOKUP(Table1[[#This Row],[Column3]],Mapping!$AP$5:$AQ$22,2,0)</f>
        <v>Appliances</v>
      </c>
      <c r="Q5242">
        <v>262.24</v>
      </c>
      <c r="R5242">
        <v>2</v>
      </c>
      <c r="S5242">
        <v>78.671999999999997</v>
      </c>
    </row>
    <row r="5243" spans="1:19" x14ac:dyDescent="0.35">
      <c r="A5243">
        <v>4639</v>
      </c>
      <c r="B5243" t="s">
        <v>3990</v>
      </c>
      <c r="C5243" t="s">
        <v>2073</v>
      </c>
      <c r="D5243" t="str">
        <f>MID(Table1[[#This Row],[Product ID]],5,2)</f>
        <v>BI</v>
      </c>
      <c r="E5243" t="str">
        <f>LEFT(Table1[[#This Row],[Product ID]],3)</f>
        <v>OFF</v>
      </c>
      <c r="F5243" s="10" t="e">
        <f>VLOOKUP(Table1[[#This Row],[Order ID]],Mapping!H5243:J13034,3,0)</f>
        <v>#N/A</v>
      </c>
      <c r="G5243" s="10" t="e">
        <f>VLOOKUP(Table1[[#This Row],[Order ID]],Mapping!H5243:K13034,4,0)</f>
        <v>#N/A</v>
      </c>
      <c r="H5243" t="str">
        <f>INDEX(Mapping!$B$2:$T$7793,MATCH(Data!$A5243,Mapping!$B$3:$B$7793,0),MATCH(Data!$H$1,Mapping!$B$2:$T$2,0))</f>
        <v>Same Day</v>
      </c>
      <c r="I5243" t="str">
        <f>INDEX(Mapping!$B$2:$T$7793,MATCH(Data!$A5243,Mapping!$B$3:$B$7793,0),MATCH(Data!$I$1,Mapping!$B$2:$T$2,0))</f>
        <v>Corporate</v>
      </c>
      <c r="J5243">
        <f>VLOOKUP($A5243,Mapping!$X$3:$Y$7793,2,0)</f>
        <v>38671</v>
      </c>
      <c r="K5243" t="str">
        <f>VLOOKUP($J5243,Mapping!$AB$3:$AC$475,2,0)</f>
        <v>Hoover</v>
      </c>
      <c r="L5243" t="str">
        <f>VLOOKUP($K5243,Mapping!$AF$3:$AG$475,2,0)</f>
        <v>Alabama</v>
      </c>
      <c r="M5243" t="str">
        <f>VLOOKUP($L5243,Mapping!$AI$3:$AJ$48,2,0)</f>
        <v>United States</v>
      </c>
      <c r="N5243" t="str">
        <f>VLOOKUP($L5243,Mapping!$AI$3:$AK$48,3,0)</f>
        <v>South</v>
      </c>
      <c r="O5243" t="str">
        <f>VLOOKUP(Table1[[#This Row],[Column1]],Mapping!$AM$8:$AN$11,2,0)</f>
        <v>Office Supplies</v>
      </c>
      <c r="P5243" t="str">
        <f>VLOOKUP(Table1[[#This Row],[Column3]],Mapping!$AP$5:$AQ$22,2,0)</f>
        <v>Binders</v>
      </c>
      <c r="Q5243">
        <v>234.36</v>
      </c>
      <c r="R5243">
        <v>6</v>
      </c>
      <c r="S5243">
        <v>112.49279999999999</v>
      </c>
    </row>
    <row r="5244" spans="1:19" x14ac:dyDescent="0.35">
      <c r="A5244">
        <v>4636</v>
      </c>
      <c r="B5244" t="s">
        <v>3990</v>
      </c>
      <c r="C5244" t="s">
        <v>3186</v>
      </c>
      <c r="D5244" t="str">
        <f>MID(Table1[[#This Row],[Product ID]],5,2)</f>
        <v>EN</v>
      </c>
      <c r="E5244" t="str">
        <f>LEFT(Table1[[#This Row],[Product ID]],3)</f>
        <v>OFF</v>
      </c>
      <c r="F5244" s="10" t="e">
        <f>VLOOKUP(Table1[[#This Row],[Order ID]],Mapping!H5244:J13035,3,0)</f>
        <v>#N/A</v>
      </c>
      <c r="G5244" s="10" t="e">
        <f>VLOOKUP(Table1[[#This Row],[Order ID]],Mapping!H5244:K13035,4,0)</f>
        <v>#N/A</v>
      </c>
      <c r="H5244" t="str">
        <f>INDEX(Mapping!$B$2:$T$7793,MATCH(Data!$A5244,Mapping!$B$3:$B$7793,0),MATCH(Data!$H$1,Mapping!$B$2:$T$2,0))</f>
        <v>Standard Class</v>
      </c>
      <c r="I5244" t="str">
        <f>INDEX(Mapping!$B$2:$T$7793,MATCH(Data!$A5244,Mapping!$B$3:$B$7793,0),MATCH(Data!$I$1,Mapping!$B$2:$T$2,0))</f>
        <v>Corporate</v>
      </c>
      <c r="J5244">
        <f>VLOOKUP($A5244,Mapping!$X$3:$Y$7793,2,0)</f>
        <v>38671</v>
      </c>
      <c r="K5244" t="str">
        <f>VLOOKUP($J5244,Mapping!$AB$3:$AC$475,2,0)</f>
        <v>Hoover</v>
      </c>
      <c r="L5244" t="str">
        <f>VLOOKUP($K5244,Mapping!$AF$3:$AG$475,2,0)</f>
        <v>Alabama</v>
      </c>
      <c r="M5244" t="str">
        <f>VLOOKUP($L5244,Mapping!$AI$3:$AJ$48,2,0)</f>
        <v>United States</v>
      </c>
      <c r="N5244" t="str">
        <f>VLOOKUP($L5244,Mapping!$AI$3:$AK$48,3,0)</f>
        <v>South</v>
      </c>
      <c r="O5244" t="str">
        <f>VLOOKUP(Table1[[#This Row],[Column1]],Mapping!$AM$8:$AN$11,2,0)</f>
        <v>Office Supplies</v>
      </c>
      <c r="P5244" t="str">
        <f>VLOOKUP(Table1[[#This Row],[Column3]],Mapping!$AP$5:$AQ$22,2,0)</f>
        <v>Envelopes</v>
      </c>
      <c r="Q5244">
        <v>42.68</v>
      </c>
      <c r="R5244">
        <v>4</v>
      </c>
      <c r="S5244">
        <v>19.6328</v>
      </c>
    </row>
    <row r="5245" spans="1:19" x14ac:dyDescent="0.35">
      <c r="A5245">
        <v>4537</v>
      </c>
      <c r="B5245" t="s">
        <v>3935</v>
      </c>
      <c r="C5245" t="s">
        <v>3936</v>
      </c>
      <c r="D5245" t="str">
        <f>MID(Table1[[#This Row],[Product ID]],5,2)</f>
        <v>PA</v>
      </c>
      <c r="E5245" t="str">
        <f>LEFT(Table1[[#This Row],[Product ID]],3)</f>
        <v>OFF</v>
      </c>
      <c r="F5245" s="10" t="e">
        <f>VLOOKUP(Table1[[#This Row],[Order ID]],Mapping!H5245:J13036,3,0)</f>
        <v>#N/A</v>
      </c>
      <c r="G5245" s="10" t="e">
        <f>VLOOKUP(Table1[[#This Row],[Order ID]],Mapping!H5245:K13036,4,0)</f>
        <v>#N/A</v>
      </c>
      <c r="H5245" t="str">
        <f>INDEX(Mapping!$B$2:$T$7793,MATCH(Data!$A5245,Mapping!$B$3:$B$7793,0),MATCH(Data!$H$1,Mapping!$B$2:$T$2,0))</f>
        <v>Standard Class</v>
      </c>
      <c r="I5245" t="str">
        <f>INDEX(Mapping!$B$2:$T$7793,MATCH(Data!$A5245,Mapping!$B$3:$B$7793,0),MATCH(Data!$I$1,Mapping!$B$2:$T$2,0))</f>
        <v>Corporate</v>
      </c>
      <c r="J5245">
        <f>VLOOKUP($A5245,Mapping!$X$3:$Y$7793,2,0)</f>
        <v>10035</v>
      </c>
      <c r="K5245" t="str">
        <f>VLOOKUP($J5245,Mapping!$AB$3:$AC$475,2,0)</f>
        <v>Grand Prairie</v>
      </c>
      <c r="L5245" t="str">
        <f>VLOOKUP($K5245,Mapping!$AF$3:$AG$475,2,0)</f>
        <v>Texas</v>
      </c>
      <c r="M5245" t="str">
        <f>VLOOKUP($L5245,Mapping!$AI$3:$AJ$48,2,0)</f>
        <v>United States</v>
      </c>
      <c r="N5245" t="str">
        <f>VLOOKUP($L5245,Mapping!$AI$3:$AK$48,3,0)</f>
        <v>Central</v>
      </c>
      <c r="O5245" t="str">
        <f>VLOOKUP(Table1[[#This Row],[Column1]],Mapping!$AM$8:$AN$11,2,0)</f>
        <v>Office Supplies</v>
      </c>
      <c r="P5245" t="str">
        <f>VLOOKUP(Table1[[#This Row],[Column3]],Mapping!$AP$5:$AQ$22,2,0)</f>
        <v>Paper</v>
      </c>
      <c r="Q5245">
        <v>419.4</v>
      </c>
      <c r="R5245">
        <v>4</v>
      </c>
      <c r="S5245">
        <v>201.31199999999998</v>
      </c>
    </row>
    <row r="5246" spans="1:19" x14ac:dyDescent="0.35">
      <c r="A5246">
        <v>4539</v>
      </c>
      <c r="B5246" t="s">
        <v>3935</v>
      </c>
      <c r="C5246" t="s">
        <v>1181</v>
      </c>
      <c r="D5246" t="str">
        <f>MID(Table1[[#This Row],[Product ID]],5,2)</f>
        <v>CH</v>
      </c>
      <c r="E5246" t="str">
        <f>LEFT(Table1[[#This Row],[Product ID]],3)</f>
        <v>FUR</v>
      </c>
      <c r="F5246" s="10" t="e">
        <f>VLOOKUP(Table1[[#This Row],[Order ID]],Mapping!H5246:J13037,3,0)</f>
        <v>#N/A</v>
      </c>
      <c r="G5246" s="10" t="e">
        <f>VLOOKUP(Table1[[#This Row],[Order ID]],Mapping!H5246:K13037,4,0)</f>
        <v>#N/A</v>
      </c>
      <c r="H5246" t="str">
        <f>INDEX(Mapping!$B$2:$T$7793,MATCH(Data!$A5246,Mapping!$B$3:$B$7793,0),MATCH(Data!$H$1,Mapping!$B$2:$T$2,0))</f>
        <v>Second Class</v>
      </c>
      <c r="I5246" t="str">
        <f>INDEX(Mapping!$B$2:$T$7793,MATCH(Data!$A5246,Mapping!$B$3:$B$7793,0),MATCH(Data!$I$1,Mapping!$B$2:$T$2,0))</f>
        <v>Home Office</v>
      </c>
      <c r="J5246">
        <f>VLOOKUP($A5246,Mapping!$X$3:$Y$7793,2,0)</f>
        <v>10035</v>
      </c>
      <c r="K5246" t="str">
        <f>VLOOKUP($J5246,Mapping!$AB$3:$AC$475,2,0)</f>
        <v>Grand Prairie</v>
      </c>
      <c r="L5246" t="str">
        <f>VLOOKUP($K5246,Mapping!$AF$3:$AG$475,2,0)</f>
        <v>Texas</v>
      </c>
      <c r="M5246" t="str">
        <f>VLOOKUP($L5246,Mapping!$AI$3:$AJ$48,2,0)</f>
        <v>United States</v>
      </c>
      <c r="N5246" t="str">
        <f>VLOOKUP($L5246,Mapping!$AI$3:$AK$48,3,0)</f>
        <v>Central</v>
      </c>
      <c r="O5246" t="str">
        <f>VLOOKUP(Table1[[#This Row],[Column1]],Mapping!$AM$8:$AN$11,2,0)</f>
        <v>Furniture</v>
      </c>
      <c r="P5246" t="str">
        <f>VLOOKUP(Table1[[#This Row],[Column3]],Mapping!$AP$5:$AQ$22,2,0)</f>
        <v>Chairs</v>
      </c>
      <c r="Q5246">
        <v>181.76400000000001</v>
      </c>
      <c r="R5246">
        <v>2</v>
      </c>
      <c r="S5246">
        <v>-8.0784000000000198</v>
      </c>
    </row>
    <row r="5247" spans="1:19" x14ac:dyDescent="0.35">
      <c r="A5247">
        <v>4540</v>
      </c>
      <c r="B5247" t="s">
        <v>3935</v>
      </c>
      <c r="C5247" t="s">
        <v>2289</v>
      </c>
      <c r="D5247" t="str">
        <f>MID(Table1[[#This Row],[Product ID]],5,2)</f>
        <v>AR</v>
      </c>
      <c r="E5247" t="str">
        <f>LEFT(Table1[[#This Row],[Product ID]],3)</f>
        <v>OFF</v>
      </c>
      <c r="F5247" s="10" t="e">
        <f>VLOOKUP(Table1[[#This Row],[Order ID]],Mapping!H5247:J13038,3,0)</f>
        <v>#N/A</v>
      </c>
      <c r="G5247" s="10" t="e">
        <f>VLOOKUP(Table1[[#This Row],[Order ID]],Mapping!H5247:K13038,4,0)</f>
        <v>#N/A</v>
      </c>
      <c r="H5247" t="str">
        <f>INDEX(Mapping!$B$2:$T$7793,MATCH(Data!$A5247,Mapping!$B$3:$B$7793,0),MATCH(Data!$H$1,Mapping!$B$2:$T$2,0))</f>
        <v>Second Class</v>
      </c>
      <c r="I5247" t="str">
        <f>INDEX(Mapping!$B$2:$T$7793,MATCH(Data!$A5247,Mapping!$B$3:$B$7793,0),MATCH(Data!$I$1,Mapping!$B$2:$T$2,0))</f>
        <v>Home Office</v>
      </c>
      <c r="J5247">
        <f>VLOOKUP($A5247,Mapping!$X$3:$Y$7793,2,0)</f>
        <v>10035</v>
      </c>
      <c r="K5247" t="str">
        <f>VLOOKUP($J5247,Mapping!$AB$3:$AC$475,2,0)</f>
        <v>Grand Prairie</v>
      </c>
      <c r="L5247" t="str">
        <f>VLOOKUP($K5247,Mapping!$AF$3:$AG$475,2,0)</f>
        <v>Texas</v>
      </c>
      <c r="M5247" t="str">
        <f>VLOOKUP($L5247,Mapping!$AI$3:$AJ$48,2,0)</f>
        <v>United States</v>
      </c>
      <c r="N5247" t="str">
        <f>VLOOKUP($L5247,Mapping!$AI$3:$AK$48,3,0)</f>
        <v>Central</v>
      </c>
      <c r="O5247" t="str">
        <f>VLOOKUP(Table1[[#This Row],[Column1]],Mapping!$AM$8:$AN$11,2,0)</f>
        <v>Office Supplies</v>
      </c>
      <c r="P5247" t="str">
        <f>VLOOKUP(Table1[[#This Row],[Column3]],Mapping!$AP$5:$AQ$22,2,0)</f>
        <v>Art</v>
      </c>
      <c r="Q5247">
        <v>5.56</v>
      </c>
      <c r="R5247">
        <v>2</v>
      </c>
      <c r="S5247">
        <v>2.2239999999999998</v>
      </c>
    </row>
    <row r="5248" spans="1:19" x14ac:dyDescent="0.35">
      <c r="A5248">
        <v>5051</v>
      </c>
      <c r="B5248" t="s">
        <v>4230</v>
      </c>
      <c r="C5248" t="s">
        <v>105</v>
      </c>
      <c r="D5248" t="str">
        <f>MID(Table1[[#This Row],[Product ID]],5,2)</f>
        <v>ST</v>
      </c>
      <c r="E5248" t="str">
        <f>LEFT(Table1[[#This Row],[Product ID]],3)</f>
        <v>OFF</v>
      </c>
      <c r="F5248" s="10" t="e">
        <f>VLOOKUP(Table1[[#This Row],[Order ID]],Mapping!H5248:J13039,3,0)</f>
        <v>#N/A</v>
      </c>
      <c r="G5248" s="10" t="e">
        <f>VLOOKUP(Table1[[#This Row],[Order ID]],Mapping!H5248:K13039,4,0)</f>
        <v>#N/A</v>
      </c>
      <c r="H5248" t="str">
        <f>INDEX(Mapping!$B$2:$T$7793,MATCH(Data!$A5248,Mapping!$B$3:$B$7793,0),MATCH(Data!$H$1,Mapping!$B$2:$T$2,0))</f>
        <v>Standard Class</v>
      </c>
      <c r="I5248" t="str">
        <f>INDEX(Mapping!$B$2:$T$7793,MATCH(Data!$A5248,Mapping!$B$3:$B$7793,0),MATCH(Data!$I$1,Mapping!$B$2:$T$2,0))</f>
        <v>Consumer</v>
      </c>
      <c r="J5248">
        <f>VLOOKUP($A5248,Mapping!$X$3:$Y$7793,2,0)</f>
        <v>94110</v>
      </c>
      <c r="K5248" t="str">
        <f>VLOOKUP($J5248,Mapping!$AB$3:$AC$475,2,0)</f>
        <v>Tucson</v>
      </c>
      <c r="L5248" t="str">
        <f>VLOOKUP($K5248,Mapping!$AF$3:$AG$475,2,0)</f>
        <v>Arizona</v>
      </c>
      <c r="M5248" t="str">
        <f>VLOOKUP($L5248,Mapping!$AI$3:$AJ$48,2,0)</f>
        <v>United States</v>
      </c>
      <c r="N5248" t="str">
        <f>VLOOKUP($L5248,Mapping!$AI$3:$AK$48,3,0)</f>
        <v>West</v>
      </c>
      <c r="O5248" t="str">
        <f>VLOOKUP(Table1[[#This Row],[Column1]],Mapping!$AM$8:$AN$11,2,0)</f>
        <v>Office Supplies</v>
      </c>
      <c r="P5248" t="str">
        <f>VLOOKUP(Table1[[#This Row],[Column3]],Mapping!$AP$5:$AQ$22,2,0)</f>
        <v>Storage</v>
      </c>
      <c r="Q5248">
        <v>56.56</v>
      </c>
      <c r="R5248">
        <v>2</v>
      </c>
      <c r="S5248">
        <v>15.2712</v>
      </c>
    </row>
    <row r="5249" spans="1:19" x14ac:dyDescent="0.35">
      <c r="A5249">
        <v>4966</v>
      </c>
      <c r="B5249" t="s">
        <v>4181</v>
      </c>
      <c r="C5249" t="s">
        <v>1288</v>
      </c>
      <c r="D5249" t="str">
        <f>MID(Table1[[#This Row],[Product ID]],5,2)</f>
        <v>PH</v>
      </c>
      <c r="E5249" t="str">
        <f>LEFT(Table1[[#This Row],[Product ID]],3)</f>
        <v>TEC</v>
      </c>
      <c r="F5249" s="10" t="e">
        <f>VLOOKUP(Table1[[#This Row],[Order ID]],Mapping!H5249:J13040,3,0)</f>
        <v>#N/A</v>
      </c>
      <c r="G5249" s="10" t="e">
        <f>VLOOKUP(Table1[[#This Row],[Order ID]],Mapping!H5249:K13040,4,0)</f>
        <v>#N/A</v>
      </c>
      <c r="H5249" t="str">
        <f>INDEX(Mapping!$B$2:$T$7793,MATCH(Data!$A5249,Mapping!$B$3:$B$7793,0),MATCH(Data!$H$1,Mapping!$B$2:$T$2,0))</f>
        <v>Standard Class</v>
      </c>
      <c r="I5249" t="str">
        <f>INDEX(Mapping!$B$2:$T$7793,MATCH(Data!$A5249,Mapping!$B$3:$B$7793,0),MATCH(Data!$I$1,Mapping!$B$2:$T$2,0))</f>
        <v>Consumer</v>
      </c>
      <c r="J5249">
        <f>VLOOKUP($A5249,Mapping!$X$3:$Y$7793,2,0)</f>
        <v>33178</v>
      </c>
      <c r="K5249" t="str">
        <f>VLOOKUP($J5249,Mapping!$AB$3:$AC$475,2,0)</f>
        <v>Lincoln Park</v>
      </c>
      <c r="L5249" t="str">
        <f>VLOOKUP($K5249,Mapping!$AF$3:$AG$475,2,0)</f>
        <v>Michigan</v>
      </c>
      <c r="M5249" t="str">
        <f>VLOOKUP($L5249,Mapping!$AI$3:$AJ$48,2,0)</f>
        <v>United States</v>
      </c>
      <c r="N5249" t="str">
        <f>VLOOKUP($L5249,Mapping!$AI$3:$AK$48,3,0)</f>
        <v>Central</v>
      </c>
      <c r="O5249" t="str">
        <f>VLOOKUP(Table1[[#This Row],[Column1]],Mapping!$AM$8:$AN$11,2,0)</f>
        <v>Technology</v>
      </c>
      <c r="P5249" t="str">
        <f>VLOOKUP(Table1[[#This Row],[Column3]],Mapping!$AP$5:$AQ$22,2,0)</f>
        <v>Phones</v>
      </c>
      <c r="Q5249">
        <v>361.37600000000003</v>
      </c>
      <c r="R5249">
        <v>2</v>
      </c>
      <c r="S5249">
        <v>27.103200000000001</v>
      </c>
    </row>
    <row r="5250" spans="1:19" x14ac:dyDescent="0.35">
      <c r="A5250">
        <v>4012</v>
      </c>
      <c r="B5250" t="s">
        <v>3598</v>
      </c>
      <c r="C5250" t="s">
        <v>1668</v>
      </c>
      <c r="D5250" t="str">
        <f>MID(Table1[[#This Row],[Product ID]],5,2)</f>
        <v>FU</v>
      </c>
      <c r="E5250" t="str">
        <f>LEFT(Table1[[#This Row],[Product ID]],3)</f>
        <v>FUR</v>
      </c>
      <c r="F5250" s="10" t="e">
        <f>VLOOKUP(Table1[[#This Row],[Order ID]],Mapping!H5250:J13041,3,0)</f>
        <v>#N/A</v>
      </c>
      <c r="G5250" s="10" t="e">
        <f>VLOOKUP(Table1[[#This Row],[Order ID]],Mapping!H5250:K13041,4,0)</f>
        <v>#N/A</v>
      </c>
      <c r="H5250" t="str">
        <f>INDEX(Mapping!$B$2:$T$7793,MATCH(Data!$A5250,Mapping!$B$3:$B$7793,0),MATCH(Data!$H$1,Mapping!$B$2:$T$2,0))</f>
        <v>Standard Class</v>
      </c>
      <c r="I5250" t="str">
        <f>INDEX(Mapping!$B$2:$T$7793,MATCH(Data!$A5250,Mapping!$B$3:$B$7793,0),MATCH(Data!$I$1,Mapping!$B$2:$T$2,0))</f>
        <v>Consumer</v>
      </c>
      <c r="J5250">
        <f>VLOOKUP($A5250,Mapping!$X$3:$Y$7793,2,0)</f>
        <v>90045</v>
      </c>
      <c r="K5250" t="str">
        <f>VLOOKUP($J5250,Mapping!$AB$3:$AC$475,2,0)</f>
        <v>Medina</v>
      </c>
      <c r="L5250" t="str">
        <f>VLOOKUP($K5250,Mapping!$AF$3:$AG$475,2,0)</f>
        <v>Ohio</v>
      </c>
      <c r="M5250" t="str">
        <f>VLOOKUP($L5250,Mapping!$AI$3:$AJ$48,2,0)</f>
        <v>United States</v>
      </c>
      <c r="N5250" t="str">
        <f>VLOOKUP($L5250,Mapping!$AI$3:$AK$48,3,0)</f>
        <v>East</v>
      </c>
      <c r="O5250" t="str">
        <f>VLOOKUP(Table1[[#This Row],[Column1]],Mapping!$AM$8:$AN$11,2,0)</f>
        <v>Furniture</v>
      </c>
      <c r="P5250" t="str">
        <f>VLOOKUP(Table1[[#This Row],[Column3]],Mapping!$AP$5:$AQ$22,2,0)</f>
        <v>Furnishings</v>
      </c>
      <c r="Q5250">
        <v>86.26</v>
      </c>
      <c r="R5250">
        <v>2</v>
      </c>
      <c r="S5250">
        <v>29.328400000000002</v>
      </c>
    </row>
    <row r="5251" spans="1:19" x14ac:dyDescent="0.35">
      <c r="A5251">
        <v>4013</v>
      </c>
      <c r="B5251" t="s">
        <v>3598</v>
      </c>
      <c r="C5251" t="s">
        <v>1716</v>
      </c>
      <c r="D5251" t="str">
        <f>MID(Table1[[#This Row],[Product ID]],5,2)</f>
        <v>ST</v>
      </c>
      <c r="E5251" t="str">
        <f>LEFT(Table1[[#This Row],[Product ID]],3)</f>
        <v>OFF</v>
      </c>
      <c r="F5251" s="10" t="e">
        <f>VLOOKUP(Table1[[#This Row],[Order ID]],Mapping!H5251:J13042,3,0)</f>
        <v>#N/A</v>
      </c>
      <c r="G5251" s="10" t="e">
        <f>VLOOKUP(Table1[[#This Row],[Order ID]],Mapping!H5251:K13042,4,0)</f>
        <v>#N/A</v>
      </c>
      <c r="H5251" t="str">
        <f>INDEX(Mapping!$B$2:$T$7793,MATCH(Data!$A5251,Mapping!$B$3:$B$7793,0),MATCH(Data!$H$1,Mapping!$B$2:$T$2,0))</f>
        <v>Standard Class</v>
      </c>
      <c r="I5251" t="str">
        <f>INDEX(Mapping!$B$2:$T$7793,MATCH(Data!$A5251,Mapping!$B$3:$B$7793,0),MATCH(Data!$I$1,Mapping!$B$2:$T$2,0))</f>
        <v>Consumer</v>
      </c>
      <c r="J5251">
        <f>VLOOKUP($A5251,Mapping!$X$3:$Y$7793,2,0)</f>
        <v>90045</v>
      </c>
      <c r="K5251" t="str">
        <f>VLOOKUP($J5251,Mapping!$AB$3:$AC$475,2,0)</f>
        <v>Medina</v>
      </c>
      <c r="L5251" t="str">
        <f>VLOOKUP($K5251,Mapping!$AF$3:$AG$475,2,0)</f>
        <v>Ohio</v>
      </c>
      <c r="M5251" t="str">
        <f>VLOOKUP($L5251,Mapping!$AI$3:$AJ$48,2,0)</f>
        <v>United States</v>
      </c>
      <c r="N5251" t="str">
        <f>VLOOKUP($L5251,Mapping!$AI$3:$AK$48,3,0)</f>
        <v>East</v>
      </c>
      <c r="O5251" t="str">
        <f>VLOOKUP(Table1[[#This Row],[Column1]],Mapping!$AM$8:$AN$11,2,0)</f>
        <v>Office Supplies</v>
      </c>
      <c r="P5251" t="str">
        <f>VLOOKUP(Table1[[#This Row],[Column3]],Mapping!$AP$5:$AQ$22,2,0)</f>
        <v>Storage</v>
      </c>
      <c r="Q5251">
        <v>139.04</v>
      </c>
      <c r="R5251">
        <v>4</v>
      </c>
      <c r="S5251">
        <v>38.931200000000004</v>
      </c>
    </row>
    <row r="5252" spans="1:19" x14ac:dyDescent="0.35">
      <c r="A5252">
        <v>7248</v>
      </c>
      <c r="B5252" t="s">
        <v>5466</v>
      </c>
      <c r="C5252" t="s">
        <v>1395</v>
      </c>
      <c r="D5252" t="str">
        <f>MID(Table1[[#This Row],[Product ID]],5,2)</f>
        <v>PA</v>
      </c>
      <c r="E5252" t="str">
        <f>LEFT(Table1[[#This Row],[Product ID]],3)</f>
        <v>OFF</v>
      </c>
      <c r="F5252" s="10">
        <f>VLOOKUP(Table1[[#This Row],[Order ID]],Mapping!H5252:J13043,3,0)</f>
        <v>41788</v>
      </c>
      <c r="G5252" s="10">
        <f>VLOOKUP(Table1[[#This Row],[Order ID]],Mapping!H5252:K13043,4,0)</f>
        <v>41792</v>
      </c>
      <c r="H5252" t="str">
        <f>INDEX(Mapping!$B$2:$T$7793,MATCH(Data!$A5252,Mapping!$B$3:$B$7793,0),MATCH(Data!$H$1,Mapping!$B$2:$T$2,0))</f>
        <v>Second Class</v>
      </c>
      <c r="I5252" t="str">
        <f>INDEX(Mapping!$B$2:$T$7793,MATCH(Data!$A5252,Mapping!$B$3:$B$7793,0),MATCH(Data!$I$1,Mapping!$B$2:$T$2,0))</f>
        <v>Consumer</v>
      </c>
      <c r="J5252">
        <f>VLOOKUP($A5252,Mapping!$X$3:$Y$7793,2,0)</f>
        <v>44105</v>
      </c>
      <c r="K5252" t="str">
        <f>VLOOKUP($J5252,Mapping!$AB$3:$AC$475,2,0)</f>
        <v>Alexandria</v>
      </c>
      <c r="L5252" t="str">
        <f>VLOOKUP($K5252,Mapping!$AF$3:$AG$475,2,0)</f>
        <v>Virginia</v>
      </c>
      <c r="M5252" t="str">
        <f>VLOOKUP($L5252,Mapping!$AI$3:$AJ$48,2,0)</f>
        <v>United States</v>
      </c>
      <c r="N5252" t="str">
        <f>VLOOKUP($L5252,Mapping!$AI$3:$AK$48,3,0)</f>
        <v>South</v>
      </c>
      <c r="O5252" t="str">
        <f>VLOOKUP(Table1[[#This Row],[Column1]],Mapping!$AM$8:$AN$11,2,0)</f>
        <v>Office Supplies</v>
      </c>
      <c r="P5252" t="str">
        <f>VLOOKUP(Table1[[#This Row],[Column3]],Mapping!$AP$5:$AQ$22,2,0)</f>
        <v>Paper</v>
      </c>
      <c r="Q5252">
        <v>13.872000000000002</v>
      </c>
      <c r="R5252">
        <v>3</v>
      </c>
      <c r="S5252">
        <v>5.0286000000000008</v>
      </c>
    </row>
    <row r="5253" spans="1:19" x14ac:dyDescent="0.35">
      <c r="A5253">
        <v>7249</v>
      </c>
      <c r="B5253" t="s">
        <v>5466</v>
      </c>
      <c r="C5253" t="s">
        <v>957</v>
      </c>
      <c r="D5253" t="str">
        <f>MID(Table1[[#This Row],[Product ID]],5,2)</f>
        <v>BO</v>
      </c>
      <c r="E5253" t="str">
        <f>LEFT(Table1[[#This Row],[Product ID]],3)</f>
        <v>FUR</v>
      </c>
      <c r="F5253" s="10">
        <f>VLOOKUP(Table1[[#This Row],[Order ID]],Mapping!H5253:J13044,3,0)</f>
        <v>41788</v>
      </c>
      <c r="G5253" s="10">
        <f>VLOOKUP(Table1[[#This Row],[Order ID]],Mapping!H5253:K13044,4,0)</f>
        <v>41792</v>
      </c>
      <c r="H5253" t="str">
        <f>INDEX(Mapping!$B$2:$T$7793,MATCH(Data!$A5253,Mapping!$B$3:$B$7793,0),MATCH(Data!$H$1,Mapping!$B$2:$T$2,0))</f>
        <v>Standard Class</v>
      </c>
      <c r="I5253" t="str">
        <f>INDEX(Mapping!$B$2:$T$7793,MATCH(Data!$A5253,Mapping!$B$3:$B$7793,0),MATCH(Data!$I$1,Mapping!$B$2:$T$2,0))</f>
        <v>Corporate</v>
      </c>
      <c r="J5253">
        <f>VLOOKUP($A5253,Mapping!$X$3:$Y$7793,2,0)</f>
        <v>44105</v>
      </c>
      <c r="K5253" t="str">
        <f>VLOOKUP($J5253,Mapping!$AB$3:$AC$475,2,0)</f>
        <v>Alexandria</v>
      </c>
      <c r="L5253" t="str">
        <f>VLOOKUP($K5253,Mapping!$AF$3:$AG$475,2,0)</f>
        <v>Virginia</v>
      </c>
      <c r="M5253" t="str">
        <f>VLOOKUP($L5253,Mapping!$AI$3:$AJ$48,2,0)</f>
        <v>United States</v>
      </c>
      <c r="N5253" t="str">
        <f>VLOOKUP($L5253,Mapping!$AI$3:$AK$48,3,0)</f>
        <v>South</v>
      </c>
      <c r="O5253" t="str">
        <f>VLOOKUP(Table1[[#This Row],[Column1]],Mapping!$AM$8:$AN$11,2,0)</f>
        <v>Furniture</v>
      </c>
      <c r="P5253" t="str">
        <f>VLOOKUP(Table1[[#This Row],[Column3]],Mapping!$AP$5:$AQ$22,2,0)</f>
        <v>Bookcases</v>
      </c>
      <c r="Q5253">
        <v>115.96</v>
      </c>
      <c r="R5253">
        <v>4</v>
      </c>
      <c r="S5253">
        <v>-64.937599999999989</v>
      </c>
    </row>
    <row r="5254" spans="1:19" x14ac:dyDescent="0.35">
      <c r="A5254">
        <v>4185</v>
      </c>
      <c r="B5254" t="s">
        <v>3709</v>
      </c>
      <c r="C5254" t="s">
        <v>300</v>
      </c>
      <c r="D5254" t="str">
        <f>MID(Table1[[#This Row],[Product ID]],5,2)</f>
        <v>PH</v>
      </c>
      <c r="E5254" t="str">
        <f>LEFT(Table1[[#This Row],[Product ID]],3)</f>
        <v>TEC</v>
      </c>
      <c r="F5254" s="10" t="e">
        <f>VLOOKUP(Table1[[#This Row],[Order ID]],Mapping!H5254:J13045,3,0)</f>
        <v>#N/A</v>
      </c>
      <c r="G5254" s="10" t="e">
        <f>VLOOKUP(Table1[[#This Row],[Order ID]],Mapping!H5254:K13045,4,0)</f>
        <v>#N/A</v>
      </c>
      <c r="H5254" t="str">
        <f>INDEX(Mapping!$B$2:$T$7793,MATCH(Data!$A5254,Mapping!$B$3:$B$7793,0),MATCH(Data!$H$1,Mapping!$B$2:$T$2,0))</f>
        <v>Second Class</v>
      </c>
      <c r="I5254" t="str">
        <f>INDEX(Mapping!$B$2:$T$7793,MATCH(Data!$A5254,Mapping!$B$3:$B$7793,0),MATCH(Data!$I$1,Mapping!$B$2:$T$2,0))</f>
        <v>Corporate</v>
      </c>
      <c r="J5254">
        <f>VLOOKUP($A5254,Mapping!$X$3:$Y$7793,2,0)</f>
        <v>19143</v>
      </c>
      <c r="K5254" t="str">
        <f>VLOOKUP($J5254,Mapping!$AB$3:$AC$475,2,0)</f>
        <v>Norman</v>
      </c>
      <c r="L5254" t="str">
        <f>VLOOKUP($K5254,Mapping!$AF$3:$AG$475,2,0)</f>
        <v>Oklahoma</v>
      </c>
      <c r="M5254" t="str">
        <f>VLOOKUP($L5254,Mapping!$AI$3:$AJ$48,2,0)</f>
        <v>United States</v>
      </c>
      <c r="N5254" t="str">
        <f>VLOOKUP($L5254,Mapping!$AI$3:$AK$48,3,0)</f>
        <v>Central</v>
      </c>
      <c r="O5254" t="str">
        <f>VLOOKUP(Table1[[#This Row],[Column1]],Mapping!$AM$8:$AN$11,2,0)</f>
        <v>Technology</v>
      </c>
      <c r="P5254" t="str">
        <f>VLOOKUP(Table1[[#This Row],[Column3]],Mapping!$AP$5:$AQ$22,2,0)</f>
        <v>Phones</v>
      </c>
      <c r="Q5254">
        <v>358.2</v>
      </c>
      <c r="R5254">
        <v>3</v>
      </c>
      <c r="S5254">
        <v>41.79000000000002</v>
      </c>
    </row>
    <row r="5255" spans="1:19" x14ac:dyDescent="0.35">
      <c r="A5255">
        <v>4186</v>
      </c>
      <c r="B5255" t="s">
        <v>3709</v>
      </c>
      <c r="C5255" t="s">
        <v>2291</v>
      </c>
      <c r="D5255" t="str">
        <f>MID(Table1[[#This Row],[Product ID]],5,2)</f>
        <v>PH</v>
      </c>
      <c r="E5255" t="str">
        <f>LEFT(Table1[[#This Row],[Product ID]],3)</f>
        <v>TEC</v>
      </c>
      <c r="F5255" s="10" t="e">
        <f>VLOOKUP(Table1[[#This Row],[Order ID]],Mapping!H5255:J13046,3,0)</f>
        <v>#N/A</v>
      </c>
      <c r="G5255" s="10" t="e">
        <f>VLOOKUP(Table1[[#This Row],[Order ID]],Mapping!H5255:K13046,4,0)</f>
        <v>#N/A</v>
      </c>
      <c r="H5255" t="str">
        <f>INDEX(Mapping!$B$2:$T$7793,MATCH(Data!$A5255,Mapping!$B$3:$B$7793,0),MATCH(Data!$H$1,Mapping!$B$2:$T$2,0))</f>
        <v>Standard Class</v>
      </c>
      <c r="I5255" t="str">
        <f>INDEX(Mapping!$B$2:$T$7793,MATCH(Data!$A5255,Mapping!$B$3:$B$7793,0),MATCH(Data!$I$1,Mapping!$B$2:$T$2,0))</f>
        <v>Consumer</v>
      </c>
      <c r="J5255">
        <f>VLOOKUP($A5255,Mapping!$X$3:$Y$7793,2,0)</f>
        <v>19143</v>
      </c>
      <c r="K5255" t="str">
        <f>VLOOKUP($J5255,Mapping!$AB$3:$AC$475,2,0)</f>
        <v>Norman</v>
      </c>
      <c r="L5255" t="str">
        <f>VLOOKUP($K5255,Mapping!$AF$3:$AG$475,2,0)</f>
        <v>Oklahoma</v>
      </c>
      <c r="M5255" t="str">
        <f>VLOOKUP($L5255,Mapping!$AI$3:$AJ$48,2,0)</f>
        <v>United States</v>
      </c>
      <c r="N5255" t="str">
        <f>VLOOKUP($L5255,Mapping!$AI$3:$AK$48,3,0)</f>
        <v>Central</v>
      </c>
      <c r="O5255" t="str">
        <f>VLOOKUP(Table1[[#This Row],[Column1]],Mapping!$AM$8:$AN$11,2,0)</f>
        <v>Technology</v>
      </c>
      <c r="P5255" t="str">
        <f>VLOOKUP(Table1[[#This Row],[Column3]],Mapping!$AP$5:$AQ$22,2,0)</f>
        <v>Phones</v>
      </c>
      <c r="Q5255">
        <v>545.91599999999994</v>
      </c>
      <c r="R5255">
        <v>14</v>
      </c>
      <c r="S5255">
        <v>72.788800000000037</v>
      </c>
    </row>
    <row r="5256" spans="1:19" x14ac:dyDescent="0.35">
      <c r="A5256">
        <v>4940</v>
      </c>
      <c r="B5256" t="s">
        <v>4167</v>
      </c>
      <c r="C5256" t="s">
        <v>4168</v>
      </c>
      <c r="D5256" t="str">
        <f>MID(Table1[[#This Row],[Product ID]],5,2)</f>
        <v>PH</v>
      </c>
      <c r="E5256" t="str">
        <f>LEFT(Table1[[#This Row],[Product ID]],3)</f>
        <v>TEC</v>
      </c>
      <c r="F5256" s="10" t="e">
        <f>VLOOKUP(Table1[[#This Row],[Order ID]],Mapping!H5256:J13047,3,0)</f>
        <v>#N/A</v>
      </c>
      <c r="G5256" s="10" t="e">
        <f>VLOOKUP(Table1[[#This Row],[Order ID]],Mapping!H5256:K13047,4,0)</f>
        <v>#N/A</v>
      </c>
      <c r="H5256" t="str">
        <f>INDEX(Mapping!$B$2:$T$7793,MATCH(Data!$A5256,Mapping!$B$3:$B$7793,0),MATCH(Data!$H$1,Mapping!$B$2:$T$2,0))</f>
        <v>Standard Class</v>
      </c>
      <c r="I5256" t="str">
        <f>INDEX(Mapping!$B$2:$T$7793,MATCH(Data!$A5256,Mapping!$B$3:$B$7793,0),MATCH(Data!$I$1,Mapping!$B$2:$T$2,0))</f>
        <v>Consumer</v>
      </c>
      <c r="J5256">
        <f>VLOOKUP($A5256,Mapping!$X$3:$Y$7793,2,0)</f>
        <v>92677</v>
      </c>
      <c r="K5256" t="str">
        <f>VLOOKUP($J5256,Mapping!$AB$3:$AC$475,2,0)</f>
        <v>Medford</v>
      </c>
      <c r="L5256" t="str">
        <f>VLOOKUP($K5256,Mapping!$AF$3:$AG$475,2,0)</f>
        <v>Oregon</v>
      </c>
      <c r="M5256" t="str">
        <f>VLOOKUP($L5256,Mapping!$AI$3:$AJ$48,2,0)</f>
        <v>United States</v>
      </c>
      <c r="N5256" t="str">
        <f>VLOOKUP($L5256,Mapping!$AI$3:$AK$48,3,0)</f>
        <v>West</v>
      </c>
      <c r="O5256" t="str">
        <f>VLOOKUP(Table1[[#This Row],[Column1]],Mapping!$AM$8:$AN$11,2,0)</f>
        <v>Technology</v>
      </c>
      <c r="P5256" t="str">
        <f>VLOOKUP(Table1[[#This Row],[Column3]],Mapping!$AP$5:$AQ$22,2,0)</f>
        <v>Phones</v>
      </c>
      <c r="Q5256">
        <v>39.960000000000008</v>
      </c>
      <c r="R5256">
        <v>5</v>
      </c>
      <c r="S5256">
        <v>3.4964999999999993</v>
      </c>
    </row>
    <row r="5257" spans="1:19" x14ac:dyDescent="0.35">
      <c r="A5257">
        <v>4941</v>
      </c>
      <c r="B5257" t="s">
        <v>4167</v>
      </c>
      <c r="C5257" t="s">
        <v>702</v>
      </c>
      <c r="D5257" t="str">
        <f>MID(Table1[[#This Row],[Product ID]],5,2)</f>
        <v>PA</v>
      </c>
      <c r="E5257" t="str">
        <f>LEFT(Table1[[#This Row],[Product ID]],3)</f>
        <v>OFF</v>
      </c>
      <c r="F5257" s="10" t="e">
        <f>VLOOKUP(Table1[[#This Row],[Order ID]],Mapping!H5257:J13048,3,0)</f>
        <v>#N/A</v>
      </c>
      <c r="G5257" s="10" t="e">
        <f>VLOOKUP(Table1[[#This Row],[Order ID]],Mapping!H5257:K13048,4,0)</f>
        <v>#N/A</v>
      </c>
      <c r="H5257" t="str">
        <f>INDEX(Mapping!$B$2:$T$7793,MATCH(Data!$A5257,Mapping!$B$3:$B$7793,0),MATCH(Data!$H$1,Mapping!$B$2:$T$2,0))</f>
        <v>Second Class</v>
      </c>
      <c r="I5257" t="str">
        <f>INDEX(Mapping!$B$2:$T$7793,MATCH(Data!$A5257,Mapping!$B$3:$B$7793,0),MATCH(Data!$I$1,Mapping!$B$2:$T$2,0))</f>
        <v>Corporate</v>
      </c>
      <c r="J5257">
        <f>VLOOKUP($A5257,Mapping!$X$3:$Y$7793,2,0)</f>
        <v>92677</v>
      </c>
      <c r="K5257" t="str">
        <f>VLOOKUP($J5257,Mapping!$AB$3:$AC$475,2,0)</f>
        <v>Medford</v>
      </c>
      <c r="L5257" t="str">
        <f>VLOOKUP($K5257,Mapping!$AF$3:$AG$475,2,0)</f>
        <v>Oregon</v>
      </c>
      <c r="M5257" t="str">
        <f>VLOOKUP($L5257,Mapping!$AI$3:$AJ$48,2,0)</f>
        <v>United States</v>
      </c>
      <c r="N5257" t="str">
        <f>VLOOKUP($L5257,Mapping!$AI$3:$AK$48,3,0)</f>
        <v>West</v>
      </c>
      <c r="O5257" t="str">
        <f>VLOOKUP(Table1[[#This Row],[Column1]],Mapping!$AM$8:$AN$11,2,0)</f>
        <v>Office Supplies</v>
      </c>
      <c r="P5257" t="str">
        <f>VLOOKUP(Table1[[#This Row],[Column3]],Mapping!$AP$5:$AQ$22,2,0)</f>
        <v>Paper</v>
      </c>
      <c r="Q5257">
        <v>34.08</v>
      </c>
      <c r="R5257">
        <v>6</v>
      </c>
      <c r="S5257">
        <v>15.335999999999999</v>
      </c>
    </row>
    <row r="5258" spans="1:19" x14ac:dyDescent="0.35">
      <c r="A5258">
        <v>4965</v>
      </c>
      <c r="B5258" t="s">
        <v>4180</v>
      </c>
      <c r="C5258" t="s">
        <v>1045</v>
      </c>
      <c r="D5258" t="str">
        <f>MID(Table1[[#This Row],[Product ID]],5,2)</f>
        <v>FU</v>
      </c>
      <c r="E5258" t="str">
        <f>LEFT(Table1[[#This Row],[Product ID]],3)</f>
        <v>FUR</v>
      </c>
      <c r="F5258" s="10" t="e">
        <f>VLOOKUP(Table1[[#This Row],[Order ID]],Mapping!H5258:J13049,3,0)</f>
        <v>#N/A</v>
      </c>
      <c r="G5258" s="10" t="e">
        <f>VLOOKUP(Table1[[#This Row],[Order ID]],Mapping!H5258:K13049,4,0)</f>
        <v>#N/A</v>
      </c>
      <c r="H5258" t="str">
        <f>INDEX(Mapping!$B$2:$T$7793,MATCH(Data!$A5258,Mapping!$B$3:$B$7793,0),MATCH(Data!$H$1,Mapping!$B$2:$T$2,0))</f>
        <v>Standard Class</v>
      </c>
      <c r="I5258" t="str">
        <f>INDEX(Mapping!$B$2:$T$7793,MATCH(Data!$A5258,Mapping!$B$3:$B$7793,0),MATCH(Data!$I$1,Mapping!$B$2:$T$2,0))</f>
        <v>Consumer</v>
      </c>
      <c r="J5258">
        <f>VLOOKUP($A5258,Mapping!$X$3:$Y$7793,2,0)</f>
        <v>75217</v>
      </c>
      <c r="K5258" t="str">
        <f>VLOOKUP($J5258,Mapping!$AB$3:$AC$475,2,0)</f>
        <v>Asheville</v>
      </c>
      <c r="L5258" t="str">
        <f>VLOOKUP($K5258,Mapping!$AF$3:$AG$475,2,0)</f>
        <v>North Carolina</v>
      </c>
      <c r="M5258" t="str">
        <f>VLOOKUP($L5258,Mapping!$AI$3:$AJ$48,2,0)</f>
        <v>United States</v>
      </c>
      <c r="N5258" t="str">
        <f>VLOOKUP($L5258,Mapping!$AI$3:$AK$48,3,0)</f>
        <v>South</v>
      </c>
      <c r="O5258" t="str">
        <f>VLOOKUP(Table1[[#This Row],[Column1]],Mapping!$AM$8:$AN$11,2,0)</f>
        <v>Furniture</v>
      </c>
      <c r="P5258" t="str">
        <f>VLOOKUP(Table1[[#This Row],[Column3]],Mapping!$AP$5:$AQ$22,2,0)</f>
        <v>Furnishings</v>
      </c>
      <c r="Q5258">
        <v>108.40000000000002</v>
      </c>
      <c r="R5258">
        <v>5</v>
      </c>
      <c r="S5258">
        <v>-105.69000000000003</v>
      </c>
    </row>
    <row r="5259" spans="1:19" x14ac:dyDescent="0.35">
      <c r="A5259">
        <v>5131</v>
      </c>
      <c r="B5259" t="s">
        <v>4267</v>
      </c>
      <c r="C5259" t="s">
        <v>584</v>
      </c>
      <c r="D5259" t="str">
        <f>MID(Table1[[#This Row],[Product ID]],5,2)</f>
        <v>PA</v>
      </c>
      <c r="E5259" t="str">
        <f>LEFT(Table1[[#This Row],[Product ID]],3)</f>
        <v>OFF</v>
      </c>
      <c r="F5259" s="10" t="e">
        <f>VLOOKUP(Table1[[#This Row],[Order ID]],Mapping!H5259:J13050,3,0)</f>
        <v>#N/A</v>
      </c>
      <c r="G5259" s="10" t="e">
        <f>VLOOKUP(Table1[[#This Row],[Order ID]],Mapping!H5259:K13050,4,0)</f>
        <v>#N/A</v>
      </c>
      <c r="H5259" t="str">
        <f>INDEX(Mapping!$B$2:$T$7793,MATCH(Data!$A5259,Mapping!$B$3:$B$7793,0),MATCH(Data!$H$1,Mapping!$B$2:$T$2,0))</f>
        <v>Second Class</v>
      </c>
      <c r="I5259" t="str">
        <f>INDEX(Mapping!$B$2:$T$7793,MATCH(Data!$A5259,Mapping!$B$3:$B$7793,0),MATCH(Data!$I$1,Mapping!$B$2:$T$2,0))</f>
        <v>Consumer</v>
      </c>
      <c r="J5259">
        <f>VLOOKUP($A5259,Mapping!$X$3:$Y$7793,2,0)</f>
        <v>90036</v>
      </c>
      <c r="K5259" t="str">
        <f>VLOOKUP($J5259,Mapping!$AB$3:$AC$475,2,0)</f>
        <v>Los Angeles</v>
      </c>
      <c r="L5259" t="str">
        <f>VLOOKUP($K5259,Mapping!$AF$3:$AG$475,2,0)</f>
        <v>California</v>
      </c>
      <c r="M5259" t="str">
        <f>VLOOKUP($L5259,Mapping!$AI$3:$AJ$48,2,0)</f>
        <v>United States</v>
      </c>
      <c r="N5259" t="str">
        <f>VLOOKUP($L5259,Mapping!$AI$3:$AK$48,3,0)</f>
        <v>West</v>
      </c>
      <c r="O5259" t="str">
        <f>VLOOKUP(Table1[[#This Row],[Column1]],Mapping!$AM$8:$AN$11,2,0)</f>
        <v>Office Supplies</v>
      </c>
      <c r="P5259" t="str">
        <f>VLOOKUP(Table1[[#This Row],[Column3]],Mapping!$AP$5:$AQ$22,2,0)</f>
        <v>Paper</v>
      </c>
      <c r="Q5259">
        <v>13.36</v>
      </c>
      <c r="R5259">
        <v>2</v>
      </c>
      <c r="S5259">
        <v>6.4127999999999998</v>
      </c>
    </row>
    <row r="5260" spans="1:19" x14ac:dyDescent="0.35">
      <c r="A5260">
        <v>5132</v>
      </c>
      <c r="B5260" t="s">
        <v>4267</v>
      </c>
      <c r="C5260" t="s">
        <v>1321</v>
      </c>
      <c r="D5260" t="str">
        <f>MID(Table1[[#This Row],[Product ID]],5,2)</f>
        <v>ST</v>
      </c>
      <c r="E5260" t="str">
        <f>LEFT(Table1[[#This Row],[Product ID]],3)</f>
        <v>OFF</v>
      </c>
      <c r="F5260" s="10" t="e">
        <f>VLOOKUP(Table1[[#This Row],[Order ID]],Mapping!H5260:J13051,3,0)</f>
        <v>#N/A</v>
      </c>
      <c r="G5260" s="10" t="e">
        <f>VLOOKUP(Table1[[#This Row],[Order ID]],Mapping!H5260:K13051,4,0)</f>
        <v>#N/A</v>
      </c>
      <c r="H5260" t="str">
        <f>INDEX(Mapping!$B$2:$T$7793,MATCH(Data!$A5260,Mapping!$B$3:$B$7793,0),MATCH(Data!$H$1,Mapping!$B$2:$T$2,0))</f>
        <v>Second Class</v>
      </c>
      <c r="I5260" t="str">
        <f>INDEX(Mapping!$B$2:$T$7793,MATCH(Data!$A5260,Mapping!$B$3:$B$7793,0),MATCH(Data!$I$1,Mapping!$B$2:$T$2,0))</f>
        <v>Home Office</v>
      </c>
      <c r="J5260">
        <f>VLOOKUP($A5260,Mapping!$X$3:$Y$7793,2,0)</f>
        <v>90036</v>
      </c>
      <c r="K5260" t="str">
        <f>VLOOKUP($J5260,Mapping!$AB$3:$AC$475,2,0)</f>
        <v>Los Angeles</v>
      </c>
      <c r="L5260" t="str">
        <f>VLOOKUP($K5260,Mapping!$AF$3:$AG$475,2,0)</f>
        <v>California</v>
      </c>
      <c r="M5260" t="str">
        <f>VLOOKUP($L5260,Mapping!$AI$3:$AJ$48,2,0)</f>
        <v>United States</v>
      </c>
      <c r="N5260" t="str">
        <f>VLOOKUP($L5260,Mapping!$AI$3:$AK$48,3,0)</f>
        <v>West</v>
      </c>
      <c r="O5260" t="str">
        <f>VLOOKUP(Table1[[#This Row],[Column1]],Mapping!$AM$8:$AN$11,2,0)</f>
        <v>Office Supplies</v>
      </c>
      <c r="P5260" t="str">
        <f>VLOOKUP(Table1[[#This Row],[Column3]],Mapping!$AP$5:$AQ$22,2,0)</f>
        <v>Storage</v>
      </c>
      <c r="Q5260">
        <v>158.9</v>
      </c>
      <c r="R5260">
        <v>5</v>
      </c>
      <c r="S5260">
        <v>7.9449999999999932</v>
      </c>
    </row>
    <row r="5261" spans="1:19" x14ac:dyDescent="0.35">
      <c r="A5261">
        <v>6815</v>
      </c>
      <c r="B5261" t="s">
        <v>5221</v>
      </c>
      <c r="C5261" t="s">
        <v>1065</v>
      </c>
      <c r="D5261" t="str">
        <f>MID(Table1[[#This Row],[Product ID]],5,2)</f>
        <v>BI</v>
      </c>
      <c r="E5261" t="str">
        <f>LEFT(Table1[[#This Row],[Product ID]],3)</f>
        <v>OFF</v>
      </c>
      <c r="F5261" s="10">
        <f>VLOOKUP(Table1[[#This Row],[Order ID]],Mapping!H5261:J13052,3,0)</f>
        <v>41736</v>
      </c>
      <c r="G5261" s="10">
        <f>VLOOKUP(Table1[[#This Row],[Order ID]],Mapping!H5261:K13052,4,0)</f>
        <v>41740</v>
      </c>
      <c r="H5261" t="str">
        <f>INDEX(Mapping!$B$2:$T$7793,MATCH(Data!$A5261,Mapping!$B$3:$B$7793,0),MATCH(Data!$H$1,Mapping!$B$2:$T$2,0))</f>
        <v>Standard Class</v>
      </c>
      <c r="I5261" t="str">
        <f>INDEX(Mapping!$B$2:$T$7793,MATCH(Data!$A5261,Mapping!$B$3:$B$7793,0),MATCH(Data!$I$1,Mapping!$B$2:$T$2,0))</f>
        <v>Corporate</v>
      </c>
      <c r="J5261">
        <f>VLOOKUP($A5261,Mapping!$X$3:$Y$7793,2,0)</f>
        <v>37421</v>
      </c>
      <c r="K5261" t="str">
        <f>VLOOKUP($J5261,Mapping!$AB$3:$AC$475,2,0)</f>
        <v>Chula Vista</v>
      </c>
      <c r="L5261" t="str">
        <f>VLOOKUP($K5261,Mapping!$AF$3:$AG$475,2,0)</f>
        <v>California</v>
      </c>
      <c r="M5261" t="str">
        <f>VLOOKUP($L5261,Mapping!$AI$3:$AJ$48,2,0)</f>
        <v>United States</v>
      </c>
      <c r="N5261" t="str">
        <f>VLOOKUP($L5261,Mapping!$AI$3:$AK$48,3,0)</f>
        <v>West</v>
      </c>
      <c r="O5261" t="str">
        <f>VLOOKUP(Table1[[#This Row],[Column1]],Mapping!$AM$8:$AN$11,2,0)</f>
        <v>Office Supplies</v>
      </c>
      <c r="P5261" t="str">
        <f>VLOOKUP(Table1[[#This Row],[Column3]],Mapping!$AP$5:$AQ$22,2,0)</f>
        <v>Binders</v>
      </c>
      <c r="Q5261">
        <v>8.1000000000000014</v>
      </c>
      <c r="R5261">
        <v>5</v>
      </c>
      <c r="S5261">
        <v>-5.9399999999999977</v>
      </c>
    </row>
    <row r="5262" spans="1:19" x14ac:dyDescent="0.35">
      <c r="A5262">
        <v>2597</v>
      </c>
      <c r="B5262" t="s">
        <v>2653</v>
      </c>
      <c r="C5262" t="s">
        <v>2041</v>
      </c>
      <c r="D5262" t="str">
        <f>MID(Table1[[#This Row],[Product ID]],5,2)</f>
        <v>FU</v>
      </c>
      <c r="E5262" t="str">
        <f>LEFT(Table1[[#This Row],[Product ID]],3)</f>
        <v>FUR</v>
      </c>
      <c r="F5262" s="10" t="e">
        <f>VLOOKUP(Table1[[#This Row],[Order ID]],Mapping!H5262:J13053,3,0)</f>
        <v>#N/A</v>
      </c>
      <c r="G5262" s="10" t="e">
        <f>VLOOKUP(Table1[[#This Row],[Order ID]],Mapping!H5262:K13053,4,0)</f>
        <v>#N/A</v>
      </c>
      <c r="H5262" t="str">
        <f>INDEX(Mapping!$B$2:$T$7793,MATCH(Data!$A5262,Mapping!$B$3:$B$7793,0),MATCH(Data!$H$1,Mapping!$B$2:$T$2,0))</f>
        <v>Standard Class</v>
      </c>
      <c r="I5262" t="str">
        <f>INDEX(Mapping!$B$2:$T$7793,MATCH(Data!$A5262,Mapping!$B$3:$B$7793,0),MATCH(Data!$I$1,Mapping!$B$2:$T$2,0))</f>
        <v>Consumer</v>
      </c>
      <c r="J5262">
        <f>VLOOKUP($A5262,Mapping!$X$3:$Y$7793,2,0)</f>
        <v>78664</v>
      </c>
      <c r="K5262" t="str">
        <f>VLOOKUP($J5262,Mapping!$AB$3:$AC$475,2,0)</f>
        <v>Boynton Beach</v>
      </c>
      <c r="L5262" t="str">
        <f>VLOOKUP($K5262,Mapping!$AF$3:$AG$475,2,0)</f>
        <v>Florida</v>
      </c>
      <c r="M5262" t="str">
        <f>VLOOKUP($L5262,Mapping!$AI$3:$AJ$48,2,0)</f>
        <v>United States</v>
      </c>
      <c r="N5262" t="str">
        <f>VLOOKUP($L5262,Mapping!$AI$3:$AK$48,3,0)</f>
        <v>South</v>
      </c>
      <c r="O5262" t="str">
        <f>VLOOKUP(Table1[[#This Row],[Column1]],Mapping!$AM$8:$AN$11,2,0)</f>
        <v>Furniture</v>
      </c>
      <c r="P5262" t="str">
        <f>VLOOKUP(Table1[[#This Row],[Column3]],Mapping!$AP$5:$AQ$22,2,0)</f>
        <v>Furnishings</v>
      </c>
      <c r="Q5262">
        <v>341.96</v>
      </c>
      <c r="R5262">
        <v>5</v>
      </c>
      <c r="S5262">
        <v>-427.45000000000005</v>
      </c>
    </row>
    <row r="5263" spans="1:19" x14ac:dyDescent="0.35">
      <c r="A5263">
        <v>5011</v>
      </c>
      <c r="B5263" t="s">
        <v>4208</v>
      </c>
      <c r="C5263" t="s">
        <v>1778</v>
      </c>
      <c r="D5263" t="str">
        <f>MID(Table1[[#This Row],[Product ID]],5,2)</f>
        <v>CH</v>
      </c>
      <c r="E5263" t="str">
        <f>LEFT(Table1[[#This Row],[Product ID]],3)</f>
        <v>FUR</v>
      </c>
      <c r="F5263" s="10" t="e">
        <f>VLOOKUP(Table1[[#This Row],[Order ID]],Mapping!H5263:J13054,3,0)</f>
        <v>#N/A</v>
      </c>
      <c r="G5263" s="10" t="e">
        <f>VLOOKUP(Table1[[#This Row],[Order ID]],Mapping!H5263:K13054,4,0)</f>
        <v>#N/A</v>
      </c>
      <c r="H5263" t="str">
        <f>INDEX(Mapping!$B$2:$T$7793,MATCH(Data!$A5263,Mapping!$B$3:$B$7793,0),MATCH(Data!$H$1,Mapping!$B$2:$T$2,0))</f>
        <v>Second Class</v>
      </c>
      <c r="I5263" t="str">
        <f>INDEX(Mapping!$B$2:$T$7793,MATCH(Data!$A5263,Mapping!$B$3:$B$7793,0),MATCH(Data!$I$1,Mapping!$B$2:$T$2,0))</f>
        <v>Corporate</v>
      </c>
      <c r="J5263">
        <f>VLOOKUP($A5263,Mapping!$X$3:$Y$7793,2,0)</f>
        <v>77041</v>
      </c>
      <c r="K5263" t="str">
        <f>VLOOKUP($J5263,Mapping!$AB$3:$AC$475,2,0)</f>
        <v>Eagan</v>
      </c>
      <c r="L5263" t="str">
        <f>VLOOKUP($K5263,Mapping!$AF$3:$AG$475,2,0)</f>
        <v>Minnesota</v>
      </c>
      <c r="M5263" t="str">
        <f>VLOOKUP($L5263,Mapping!$AI$3:$AJ$48,2,0)</f>
        <v>United States</v>
      </c>
      <c r="N5263" t="str">
        <f>VLOOKUP($L5263,Mapping!$AI$3:$AK$48,3,0)</f>
        <v>Central</v>
      </c>
      <c r="O5263" t="str">
        <f>VLOOKUP(Table1[[#This Row],[Column1]],Mapping!$AM$8:$AN$11,2,0)</f>
        <v>Furniture</v>
      </c>
      <c r="P5263" t="str">
        <f>VLOOKUP(Table1[[#This Row],[Column3]],Mapping!$AP$5:$AQ$22,2,0)</f>
        <v>Chairs</v>
      </c>
      <c r="Q5263">
        <v>899.43</v>
      </c>
      <c r="R5263">
        <v>5</v>
      </c>
      <c r="S5263">
        <v>-12.84900000000016</v>
      </c>
    </row>
    <row r="5264" spans="1:19" x14ac:dyDescent="0.35">
      <c r="A5264">
        <v>5013</v>
      </c>
      <c r="B5264" t="s">
        <v>4208</v>
      </c>
      <c r="C5264" t="s">
        <v>4209</v>
      </c>
      <c r="D5264" t="str">
        <f>MID(Table1[[#This Row],[Product ID]],5,2)</f>
        <v>PA</v>
      </c>
      <c r="E5264" t="str">
        <f>LEFT(Table1[[#This Row],[Product ID]],3)</f>
        <v>OFF</v>
      </c>
      <c r="F5264" s="10" t="e">
        <f>VLOOKUP(Table1[[#This Row],[Order ID]],Mapping!H5264:J13055,3,0)</f>
        <v>#N/A</v>
      </c>
      <c r="G5264" s="10" t="e">
        <f>VLOOKUP(Table1[[#This Row],[Order ID]],Mapping!H5264:K13055,4,0)</f>
        <v>#N/A</v>
      </c>
      <c r="H5264" t="str">
        <f>INDEX(Mapping!$B$2:$T$7793,MATCH(Data!$A5264,Mapping!$B$3:$B$7793,0),MATCH(Data!$H$1,Mapping!$B$2:$T$2,0))</f>
        <v>First Class</v>
      </c>
      <c r="I5264" t="str">
        <f>INDEX(Mapping!$B$2:$T$7793,MATCH(Data!$A5264,Mapping!$B$3:$B$7793,0),MATCH(Data!$I$1,Mapping!$B$2:$T$2,0))</f>
        <v>Consumer</v>
      </c>
      <c r="J5264">
        <f>VLOOKUP($A5264,Mapping!$X$3:$Y$7793,2,0)</f>
        <v>77041</v>
      </c>
      <c r="K5264" t="str">
        <f>VLOOKUP($J5264,Mapping!$AB$3:$AC$475,2,0)</f>
        <v>Eagan</v>
      </c>
      <c r="L5264" t="str">
        <f>VLOOKUP($K5264,Mapping!$AF$3:$AG$475,2,0)</f>
        <v>Minnesota</v>
      </c>
      <c r="M5264" t="str">
        <f>VLOOKUP($L5264,Mapping!$AI$3:$AJ$48,2,0)</f>
        <v>United States</v>
      </c>
      <c r="N5264" t="str">
        <f>VLOOKUP($L5264,Mapping!$AI$3:$AK$48,3,0)</f>
        <v>Central</v>
      </c>
      <c r="O5264" t="str">
        <f>VLOOKUP(Table1[[#This Row],[Column1]],Mapping!$AM$8:$AN$11,2,0)</f>
        <v>Office Supplies</v>
      </c>
      <c r="P5264" t="str">
        <f>VLOOKUP(Table1[[#This Row],[Column3]],Mapping!$AP$5:$AQ$22,2,0)</f>
        <v>Paper</v>
      </c>
      <c r="Q5264">
        <v>47.952000000000005</v>
      </c>
      <c r="R5264">
        <v>3</v>
      </c>
      <c r="S5264">
        <v>16.183799999999998</v>
      </c>
    </row>
    <row r="5265" spans="1:19" x14ac:dyDescent="0.35">
      <c r="A5265">
        <v>5014</v>
      </c>
      <c r="B5265" t="s">
        <v>4208</v>
      </c>
      <c r="C5265" t="s">
        <v>4168</v>
      </c>
      <c r="D5265" t="str">
        <f>MID(Table1[[#This Row],[Product ID]],5,2)</f>
        <v>PH</v>
      </c>
      <c r="E5265" t="str">
        <f>LEFT(Table1[[#This Row],[Product ID]],3)</f>
        <v>TEC</v>
      </c>
      <c r="F5265" s="10" t="e">
        <f>VLOOKUP(Table1[[#This Row],[Order ID]],Mapping!H5265:J13056,3,0)</f>
        <v>#N/A</v>
      </c>
      <c r="G5265" s="10" t="e">
        <f>VLOOKUP(Table1[[#This Row],[Order ID]],Mapping!H5265:K13056,4,0)</f>
        <v>#N/A</v>
      </c>
      <c r="H5265" t="str">
        <f>INDEX(Mapping!$B$2:$T$7793,MATCH(Data!$A5265,Mapping!$B$3:$B$7793,0),MATCH(Data!$H$1,Mapping!$B$2:$T$2,0))</f>
        <v>First Class</v>
      </c>
      <c r="I5265" t="str">
        <f>INDEX(Mapping!$B$2:$T$7793,MATCH(Data!$A5265,Mapping!$B$3:$B$7793,0),MATCH(Data!$I$1,Mapping!$B$2:$T$2,0))</f>
        <v>Consumer</v>
      </c>
      <c r="J5265">
        <f>VLOOKUP($A5265,Mapping!$X$3:$Y$7793,2,0)</f>
        <v>77041</v>
      </c>
      <c r="K5265" t="str">
        <f>VLOOKUP($J5265,Mapping!$AB$3:$AC$475,2,0)</f>
        <v>Eagan</v>
      </c>
      <c r="L5265" t="str">
        <f>VLOOKUP($K5265,Mapping!$AF$3:$AG$475,2,0)</f>
        <v>Minnesota</v>
      </c>
      <c r="M5265" t="str">
        <f>VLOOKUP($L5265,Mapping!$AI$3:$AJ$48,2,0)</f>
        <v>United States</v>
      </c>
      <c r="N5265" t="str">
        <f>VLOOKUP($L5265,Mapping!$AI$3:$AK$48,3,0)</f>
        <v>Central</v>
      </c>
      <c r="O5265" t="str">
        <f>VLOOKUP(Table1[[#This Row],[Column1]],Mapping!$AM$8:$AN$11,2,0)</f>
        <v>Technology</v>
      </c>
      <c r="P5265" t="str">
        <f>VLOOKUP(Table1[[#This Row],[Column3]],Mapping!$AP$5:$AQ$22,2,0)</f>
        <v>Phones</v>
      </c>
      <c r="Q5265">
        <v>7.9920000000000009</v>
      </c>
      <c r="R5265">
        <v>1</v>
      </c>
      <c r="S5265">
        <v>0.69930000000000003</v>
      </c>
    </row>
    <row r="5266" spans="1:19" x14ac:dyDescent="0.35">
      <c r="A5266">
        <v>5015</v>
      </c>
      <c r="B5266" t="s">
        <v>4208</v>
      </c>
      <c r="C5266" t="s">
        <v>4210</v>
      </c>
      <c r="D5266" t="str">
        <f>MID(Table1[[#This Row],[Product ID]],5,2)</f>
        <v>PA</v>
      </c>
      <c r="E5266" t="str">
        <f>LEFT(Table1[[#This Row],[Product ID]],3)</f>
        <v>OFF</v>
      </c>
      <c r="F5266" s="10" t="e">
        <f>VLOOKUP(Table1[[#This Row],[Order ID]],Mapping!H5266:J13057,3,0)</f>
        <v>#N/A</v>
      </c>
      <c r="G5266" s="10" t="e">
        <f>VLOOKUP(Table1[[#This Row],[Order ID]],Mapping!H5266:K13057,4,0)</f>
        <v>#N/A</v>
      </c>
      <c r="H5266" t="str">
        <f>INDEX(Mapping!$B$2:$T$7793,MATCH(Data!$A5266,Mapping!$B$3:$B$7793,0),MATCH(Data!$H$1,Mapping!$B$2:$T$2,0))</f>
        <v>First Class</v>
      </c>
      <c r="I5266" t="str">
        <f>INDEX(Mapping!$B$2:$T$7793,MATCH(Data!$A5266,Mapping!$B$3:$B$7793,0),MATCH(Data!$I$1,Mapping!$B$2:$T$2,0))</f>
        <v>Consumer</v>
      </c>
      <c r="J5266">
        <f>VLOOKUP($A5266,Mapping!$X$3:$Y$7793,2,0)</f>
        <v>77041</v>
      </c>
      <c r="K5266" t="str">
        <f>VLOOKUP($J5266,Mapping!$AB$3:$AC$475,2,0)</f>
        <v>Eagan</v>
      </c>
      <c r="L5266" t="str">
        <f>VLOOKUP($K5266,Mapping!$AF$3:$AG$475,2,0)</f>
        <v>Minnesota</v>
      </c>
      <c r="M5266" t="str">
        <f>VLOOKUP($L5266,Mapping!$AI$3:$AJ$48,2,0)</f>
        <v>United States</v>
      </c>
      <c r="N5266" t="str">
        <f>VLOOKUP($L5266,Mapping!$AI$3:$AK$48,3,0)</f>
        <v>Central</v>
      </c>
      <c r="O5266" t="str">
        <f>VLOOKUP(Table1[[#This Row],[Column1]],Mapping!$AM$8:$AN$11,2,0)</f>
        <v>Office Supplies</v>
      </c>
      <c r="P5266" t="str">
        <f>VLOOKUP(Table1[[#This Row],[Column3]],Mapping!$AP$5:$AQ$22,2,0)</f>
        <v>Paper</v>
      </c>
      <c r="Q5266">
        <v>76.864000000000004</v>
      </c>
      <c r="R5266">
        <v>2</v>
      </c>
      <c r="S5266">
        <v>26.902399999999993</v>
      </c>
    </row>
    <row r="5267" spans="1:19" x14ac:dyDescent="0.35">
      <c r="A5267">
        <v>1304</v>
      </c>
      <c r="B5267" t="s">
        <v>1553</v>
      </c>
      <c r="C5267" t="s">
        <v>1554</v>
      </c>
      <c r="D5267" t="str">
        <f>MID(Table1[[#This Row],[Product ID]],5,2)</f>
        <v>PH</v>
      </c>
      <c r="E5267" t="str">
        <f>LEFT(Table1[[#This Row],[Product ID]],3)</f>
        <v>TEC</v>
      </c>
      <c r="F5267" s="10" t="e">
        <f>VLOOKUP(Table1[[#This Row],[Order ID]],Mapping!H5267:J13058,3,0)</f>
        <v>#N/A</v>
      </c>
      <c r="G5267" s="10" t="e">
        <f>VLOOKUP(Table1[[#This Row],[Order ID]],Mapping!H5267:K13058,4,0)</f>
        <v>#N/A</v>
      </c>
      <c r="H5267" t="str">
        <f>INDEX(Mapping!$B$2:$T$7793,MATCH(Data!$A5267,Mapping!$B$3:$B$7793,0),MATCH(Data!$H$1,Mapping!$B$2:$T$2,0))</f>
        <v>First Class</v>
      </c>
      <c r="I5267" t="str">
        <f>INDEX(Mapping!$B$2:$T$7793,MATCH(Data!$A5267,Mapping!$B$3:$B$7793,0),MATCH(Data!$I$1,Mapping!$B$2:$T$2,0))</f>
        <v>Consumer</v>
      </c>
      <c r="J5267">
        <f>VLOOKUP($A5267,Mapping!$X$3:$Y$7793,2,0)</f>
        <v>90045</v>
      </c>
      <c r="K5267" t="str">
        <f>VLOOKUP($J5267,Mapping!$AB$3:$AC$475,2,0)</f>
        <v>Medina</v>
      </c>
      <c r="L5267" t="str">
        <f>VLOOKUP($K5267,Mapping!$AF$3:$AG$475,2,0)</f>
        <v>Ohio</v>
      </c>
      <c r="M5267" t="str">
        <f>VLOOKUP($L5267,Mapping!$AI$3:$AJ$48,2,0)</f>
        <v>United States</v>
      </c>
      <c r="N5267" t="str">
        <f>VLOOKUP($L5267,Mapping!$AI$3:$AK$48,3,0)</f>
        <v>East</v>
      </c>
      <c r="O5267" t="str">
        <f>VLOOKUP(Table1[[#This Row],[Column1]],Mapping!$AM$8:$AN$11,2,0)</f>
        <v>Technology</v>
      </c>
      <c r="P5267" t="str">
        <f>VLOOKUP(Table1[[#This Row],[Column3]],Mapping!$AP$5:$AQ$22,2,0)</f>
        <v>Phones</v>
      </c>
      <c r="Q5267">
        <v>160.77600000000001</v>
      </c>
      <c r="R5267">
        <v>3</v>
      </c>
      <c r="S5267">
        <v>10.048500000000004</v>
      </c>
    </row>
    <row r="5268" spans="1:19" x14ac:dyDescent="0.35">
      <c r="A5268">
        <v>2796</v>
      </c>
      <c r="B5268" t="s">
        <v>2797</v>
      </c>
      <c r="C5268" t="s">
        <v>98</v>
      </c>
      <c r="D5268" t="str">
        <f>MID(Table1[[#This Row],[Product ID]],5,2)</f>
        <v>AR</v>
      </c>
      <c r="E5268" t="str">
        <f>LEFT(Table1[[#This Row],[Product ID]],3)</f>
        <v>OFF</v>
      </c>
      <c r="F5268" s="10" t="e">
        <f>VLOOKUP(Table1[[#This Row],[Order ID]],Mapping!H5268:J13059,3,0)</f>
        <v>#N/A</v>
      </c>
      <c r="G5268" s="10" t="e">
        <f>VLOOKUP(Table1[[#This Row],[Order ID]],Mapping!H5268:K13059,4,0)</f>
        <v>#N/A</v>
      </c>
      <c r="H5268" t="str">
        <f>INDEX(Mapping!$B$2:$T$7793,MATCH(Data!$A5268,Mapping!$B$3:$B$7793,0),MATCH(Data!$H$1,Mapping!$B$2:$T$2,0))</f>
        <v>Standard Class</v>
      </c>
      <c r="I5268" t="str">
        <f>INDEX(Mapping!$B$2:$T$7793,MATCH(Data!$A5268,Mapping!$B$3:$B$7793,0),MATCH(Data!$I$1,Mapping!$B$2:$T$2,0))</f>
        <v>Consumer</v>
      </c>
      <c r="J5268">
        <f>VLOOKUP($A5268,Mapping!$X$3:$Y$7793,2,0)</f>
        <v>94122</v>
      </c>
      <c r="K5268" t="str">
        <f>VLOOKUP($J5268,Mapping!$AB$3:$AC$475,2,0)</f>
        <v>Urbandale</v>
      </c>
      <c r="L5268" t="str">
        <f>VLOOKUP($K5268,Mapping!$AF$3:$AG$475,2,0)</f>
        <v>Iowa</v>
      </c>
      <c r="M5268" t="str">
        <f>VLOOKUP($L5268,Mapping!$AI$3:$AJ$48,2,0)</f>
        <v>United States</v>
      </c>
      <c r="N5268" t="str">
        <f>VLOOKUP($L5268,Mapping!$AI$3:$AK$48,3,0)</f>
        <v>Central</v>
      </c>
      <c r="O5268" t="str">
        <f>VLOOKUP(Table1[[#This Row],[Column1]],Mapping!$AM$8:$AN$11,2,0)</f>
        <v>Office Supplies</v>
      </c>
      <c r="P5268" t="str">
        <f>VLOOKUP(Table1[[#This Row],[Column3]],Mapping!$AP$5:$AQ$22,2,0)</f>
        <v>Art</v>
      </c>
      <c r="Q5268">
        <v>5.96</v>
      </c>
      <c r="R5268">
        <v>2</v>
      </c>
      <c r="S5268">
        <v>1.6688000000000001</v>
      </c>
    </row>
    <row r="5269" spans="1:19" x14ac:dyDescent="0.35">
      <c r="A5269">
        <v>5758</v>
      </c>
      <c r="B5269" t="s">
        <v>4639</v>
      </c>
      <c r="C5269" t="s">
        <v>86</v>
      </c>
      <c r="D5269" t="str">
        <f>MID(Table1[[#This Row],[Product ID]],5,2)</f>
        <v>BI</v>
      </c>
      <c r="E5269" t="str">
        <f>LEFT(Table1[[#This Row],[Product ID]],3)</f>
        <v>OFF</v>
      </c>
      <c r="F5269" s="10">
        <f>VLOOKUP(Table1[[#This Row],[Order ID]],Mapping!H5269:J13060,3,0)</f>
        <v>41745</v>
      </c>
      <c r="G5269" s="10">
        <f>VLOOKUP(Table1[[#This Row],[Order ID]],Mapping!H5269:K13060,4,0)</f>
        <v>41747</v>
      </c>
      <c r="H5269" t="str">
        <f>INDEX(Mapping!$B$2:$T$7793,MATCH(Data!$A5269,Mapping!$B$3:$B$7793,0),MATCH(Data!$H$1,Mapping!$B$2:$T$2,0))</f>
        <v>Standard Class</v>
      </c>
      <c r="I5269" t="str">
        <f>INDEX(Mapping!$B$2:$T$7793,MATCH(Data!$A5269,Mapping!$B$3:$B$7793,0),MATCH(Data!$I$1,Mapping!$B$2:$T$2,0))</f>
        <v>Corporate</v>
      </c>
      <c r="J5269">
        <f>VLOOKUP($A5269,Mapping!$X$3:$Y$7793,2,0)</f>
        <v>33180</v>
      </c>
      <c r="K5269" t="str">
        <f>VLOOKUP($J5269,Mapping!$AB$3:$AC$475,2,0)</f>
        <v>Green Bay</v>
      </c>
      <c r="L5269" t="str">
        <f>VLOOKUP($K5269,Mapping!$AF$3:$AG$475,2,0)</f>
        <v>Wisconsin</v>
      </c>
      <c r="M5269" t="str">
        <f>VLOOKUP($L5269,Mapping!$AI$3:$AJ$48,2,0)</f>
        <v>United States</v>
      </c>
      <c r="N5269" t="str">
        <f>VLOOKUP($L5269,Mapping!$AI$3:$AK$48,3,0)</f>
        <v>Central</v>
      </c>
      <c r="O5269" t="str">
        <f>VLOOKUP(Table1[[#This Row],[Column1]],Mapping!$AM$8:$AN$11,2,0)</f>
        <v>Office Supplies</v>
      </c>
      <c r="P5269" t="str">
        <f>VLOOKUP(Table1[[#This Row],[Column3]],Mapping!$AP$5:$AQ$22,2,0)</f>
        <v>Binders</v>
      </c>
      <c r="Q5269">
        <v>15.570000000000004</v>
      </c>
      <c r="R5269">
        <v>3</v>
      </c>
      <c r="S5269">
        <v>-11.936999999999998</v>
      </c>
    </row>
    <row r="5270" spans="1:19" x14ac:dyDescent="0.35">
      <c r="A5270">
        <v>7524</v>
      </c>
      <c r="B5270" t="s">
        <v>5626</v>
      </c>
      <c r="C5270" t="s">
        <v>2882</v>
      </c>
      <c r="D5270" t="str">
        <f>MID(Table1[[#This Row],[Product ID]],5,2)</f>
        <v>AC</v>
      </c>
      <c r="E5270" t="str">
        <f>LEFT(Table1[[#This Row],[Product ID]],3)</f>
        <v>TEC</v>
      </c>
      <c r="F5270" s="10">
        <f>VLOOKUP(Table1[[#This Row],[Order ID]],Mapping!H5270:J13061,3,0)</f>
        <v>41663</v>
      </c>
      <c r="G5270" s="10">
        <f>VLOOKUP(Table1[[#This Row],[Order ID]],Mapping!H5270:K13061,4,0)</f>
        <v>41667</v>
      </c>
      <c r="H5270" t="str">
        <f>INDEX(Mapping!$B$2:$T$7793,MATCH(Data!$A5270,Mapping!$B$3:$B$7793,0),MATCH(Data!$H$1,Mapping!$B$2:$T$2,0))</f>
        <v>Standard Class</v>
      </c>
      <c r="I5270" t="str">
        <f>INDEX(Mapping!$B$2:$T$7793,MATCH(Data!$A5270,Mapping!$B$3:$B$7793,0),MATCH(Data!$I$1,Mapping!$B$2:$T$2,0))</f>
        <v>Consumer</v>
      </c>
      <c r="J5270">
        <f>VLOOKUP($A5270,Mapping!$X$3:$Y$7793,2,0)</f>
        <v>85705</v>
      </c>
      <c r="K5270" t="str">
        <f>VLOOKUP($J5270,Mapping!$AB$3:$AC$475,2,0)</f>
        <v>Great Falls</v>
      </c>
      <c r="L5270" t="str">
        <f>VLOOKUP($K5270,Mapping!$AF$3:$AG$475,2,0)</f>
        <v>Montana</v>
      </c>
      <c r="M5270" t="str">
        <f>VLOOKUP($L5270,Mapping!$AI$3:$AJ$48,2,0)</f>
        <v>United States</v>
      </c>
      <c r="N5270" t="str">
        <f>VLOOKUP($L5270,Mapping!$AI$3:$AK$48,3,0)</f>
        <v>West</v>
      </c>
      <c r="O5270" t="str">
        <f>VLOOKUP(Table1[[#This Row],[Column1]],Mapping!$AM$8:$AN$11,2,0)</f>
        <v>Technology</v>
      </c>
      <c r="P5270" t="str">
        <f>VLOOKUP(Table1[[#This Row],[Column3]],Mapping!$AP$5:$AQ$22,2,0)</f>
        <v>Accessories</v>
      </c>
      <c r="Q5270">
        <v>95.984000000000009</v>
      </c>
      <c r="R5270">
        <v>2</v>
      </c>
      <c r="S5270">
        <v>11.997999999999998</v>
      </c>
    </row>
    <row r="5271" spans="1:19" x14ac:dyDescent="0.35">
      <c r="A5271">
        <v>7525</v>
      </c>
      <c r="B5271" t="s">
        <v>5626</v>
      </c>
      <c r="C5271" t="s">
        <v>1935</v>
      </c>
      <c r="D5271" t="str">
        <f>MID(Table1[[#This Row],[Product ID]],5,2)</f>
        <v>BI</v>
      </c>
      <c r="E5271" t="str">
        <f>LEFT(Table1[[#This Row],[Product ID]],3)</f>
        <v>OFF</v>
      </c>
      <c r="F5271" s="10">
        <f>VLOOKUP(Table1[[#This Row],[Order ID]],Mapping!H5271:J13062,3,0)</f>
        <v>41663</v>
      </c>
      <c r="G5271" s="10">
        <f>VLOOKUP(Table1[[#This Row],[Order ID]],Mapping!H5271:K13062,4,0)</f>
        <v>41667</v>
      </c>
      <c r="H5271" t="str">
        <f>INDEX(Mapping!$B$2:$T$7793,MATCH(Data!$A5271,Mapping!$B$3:$B$7793,0),MATCH(Data!$H$1,Mapping!$B$2:$T$2,0))</f>
        <v>Standard Class</v>
      </c>
      <c r="I5271" t="str">
        <f>INDEX(Mapping!$B$2:$T$7793,MATCH(Data!$A5271,Mapping!$B$3:$B$7793,0),MATCH(Data!$I$1,Mapping!$B$2:$T$2,0))</f>
        <v>Home Office</v>
      </c>
      <c r="J5271">
        <f>VLOOKUP($A5271,Mapping!$X$3:$Y$7793,2,0)</f>
        <v>85705</v>
      </c>
      <c r="K5271" t="str">
        <f>VLOOKUP($J5271,Mapping!$AB$3:$AC$475,2,0)</f>
        <v>Great Falls</v>
      </c>
      <c r="L5271" t="str">
        <f>VLOOKUP($K5271,Mapping!$AF$3:$AG$475,2,0)</f>
        <v>Montana</v>
      </c>
      <c r="M5271" t="str">
        <f>VLOOKUP($L5271,Mapping!$AI$3:$AJ$48,2,0)</f>
        <v>United States</v>
      </c>
      <c r="N5271" t="str">
        <f>VLOOKUP($L5271,Mapping!$AI$3:$AK$48,3,0)</f>
        <v>West</v>
      </c>
      <c r="O5271" t="str">
        <f>VLOOKUP(Table1[[#This Row],[Column1]],Mapping!$AM$8:$AN$11,2,0)</f>
        <v>Office Supplies</v>
      </c>
      <c r="P5271" t="str">
        <f>VLOOKUP(Table1[[#This Row],[Column3]],Mapping!$AP$5:$AQ$22,2,0)</f>
        <v>Binders</v>
      </c>
      <c r="Q5271">
        <v>4.9380000000000006</v>
      </c>
      <c r="R5271">
        <v>2</v>
      </c>
      <c r="S5271">
        <v>-3.6212</v>
      </c>
    </row>
    <row r="5272" spans="1:19" x14ac:dyDescent="0.35">
      <c r="A5272">
        <v>2895</v>
      </c>
      <c r="B5272" t="s">
        <v>2867</v>
      </c>
      <c r="C5272" t="s">
        <v>1927</v>
      </c>
      <c r="D5272" t="str">
        <f>MID(Table1[[#This Row],[Product ID]],5,2)</f>
        <v>FU</v>
      </c>
      <c r="E5272" t="str">
        <f>LEFT(Table1[[#This Row],[Product ID]],3)</f>
        <v>FUR</v>
      </c>
      <c r="F5272" s="10" t="e">
        <f>VLOOKUP(Table1[[#This Row],[Order ID]],Mapping!H5272:J13063,3,0)</f>
        <v>#N/A</v>
      </c>
      <c r="G5272" s="10" t="e">
        <f>VLOOKUP(Table1[[#This Row],[Order ID]],Mapping!H5272:K13063,4,0)</f>
        <v>#N/A</v>
      </c>
      <c r="H5272" t="str">
        <f>INDEX(Mapping!$B$2:$T$7793,MATCH(Data!$A5272,Mapping!$B$3:$B$7793,0),MATCH(Data!$H$1,Mapping!$B$2:$T$2,0))</f>
        <v>Same Day</v>
      </c>
      <c r="I5272" t="str">
        <f>INDEX(Mapping!$B$2:$T$7793,MATCH(Data!$A5272,Mapping!$B$3:$B$7793,0),MATCH(Data!$I$1,Mapping!$B$2:$T$2,0))</f>
        <v>Consumer</v>
      </c>
      <c r="J5272">
        <f>VLOOKUP($A5272,Mapping!$X$3:$Y$7793,2,0)</f>
        <v>90301</v>
      </c>
      <c r="K5272" t="str">
        <f>VLOOKUP($J5272,Mapping!$AB$3:$AC$475,2,0)</f>
        <v>Pembroke Pines</v>
      </c>
      <c r="L5272" t="str">
        <f>VLOOKUP($K5272,Mapping!$AF$3:$AG$475,2,0)</f>
        <v>Florida</v>
      </c>
      <c r="M5272" t="str">
        <f>VLOOKUP($L5272,Mapping!$AI$3:$AJ$48,2,0)</f>
        <v>United States</v>
      </c>
      <c r="N5272" t="str">
        <f>VLOOKUP($L5272,Mapping!$AI$3:$AK$48,3,0)</f>
        <v>South</v>
      </c>
      <c r="O5272" t="str">
        <f>VLOOKUP(Table1[[#This Row],[Column1]],Mapping!$AM$8:$AN$11,2,0)</f>
        <v>Furniture</v>
      </c>
      <c r="P5272" t="str">
        <f>VLOOKUP(Table1[[#This Row],[Column3]],Mapping!$AP$5:$AQ$22,2,0)</f>
        <v>Furnishings</v>
      </c>
      <c r="Q5272">
        <v>198.46</v>
      </c>
      <c r="R5272">
        <v>2</v>
      </c>
      <c r="S5272">
        <v>99.23</v>
      </c>
    </row>
    <row r="5273" spans="1:19" x14ac:dyDescent="0.35">
      <c r="A5273">
        <v>2896</v>
      </c>
      <c r="B5273" t="s">
        <v>2867</v>
      </c>
      <c r="C5273" t="s">
        <v>2332</v>
      </c>
      <c r="D5273" t="str">
        <f>MID(Table1[[#This Row],[Product ID]],5,2)</f>
        <v>AP</v>
      </c>
      <c r="E5273" t="str">
        <f>LEFT(Table1[[#This Row],[Product ID]],3)</f>
        <v>OFF</v>
      </c>
      <c r="F5273" s="10" t="e">
        <f>VLOOKUP(Table1[[#This Row],[Order ID]],Mapping!H5273:J13064,3,0)</f>
        <v>#N/A</v>
      </c>
      <c r="G5273" s="10" t="e">
        <f>VLOOKUP(Table1[[#This Row],[Order ID]],Mapping!H5273:K13064,4,0)</f>
        <v>#N/A</v>
      </c>
      <c r="H5273" t="str">
        <f>INDEX(Mapping!$B$2:$T$7793,MATCH(Data!$A5273,Mapping!$B$3:$B$7793,0),MATCH(Data!$H$1,Mapping!$B$2:$T$2,0))</f>
        <v>Second Class</v>
      </c>
      <c r="I5273" t="str">
        <f>INDEX(Mapping!$B$2:$T$7793,MATCH(Data!$A5273,Mapping!$B$3:$B$7793,0),MATCH(Data!$I$1,Mapping!$B$2:$T$2,0))</f>
        <v>Corporate</v>
      </c>
      <c r="J5273">
        <f>VLOOKUP($A5273,Mapping!$X$3:$Y$7793,2,0)</f>
        <v>90301</v>
      </c>
      <c r="K5273" t="str">
        <f>VLOOKUP($J5273,Mapping!$AB$3:$AC$475,2,0)</f>
        <v>Pembroke Pines</v>
      </c>
      <c r="L5273" t="str">
        <f>VLOOKUP($K5273,Mapping!$AF$3:$AG$475,2,0)</f>
        <v>Florida</v>
      </c>
      <c r="M5273" t="str">
        <f>VLOOKUP($L5273,Mapping!$AI$3:$AJ$48,2,0)</f>
        <v>United States</v>
      </c>
      <c r="N5273" t="str">
        <f>VLOOKUP($L5273,Mapping!$AI$3:$AK$48,3,0)</f>
        <v>South</v>
      </c>
      <c r="O5273" t="str">
        <f>VLOOKUP(Table1[[#This Row],[Column1]],Mapping!$AM$8:$AN$11,2,0)</f>
        <v>Office Supplies</v>
      </c>
      <c r="P5273" t="str">
        <f>VLOOKUP(Table1[[#This Row],[Column3]],Mapping!$AP$5:$AQ$22,2,0)</f>
        <v>Appliances</v>
      </c>
      <c r="Q5273">
        <v>321.92</v>
      </c>
      <c r="R5273">
        <v>4</v>
      </c>
      <c r="S5273">
        <v>96.575999999999993</v>
      </c>
    </row>
    <row r="5274" spans="1:19" x14ac:dyDescent="0.35">
      <c r="A5274">
        <v>2897</v>
      </c>
      <c r="B5274" t="s">
        <v>2867</v>
      </c>
      <c r="C5274" t="s">
        <v>2841</v>
      </c>
      <c r="D5274" t="str">
        <f>MID(Table1[[#This Row],[Product ID]],5,2)</f>
        <v>CO</v>
      </c>
      <c r="E5274" t="str">
        <f>LEFT(Table1[[#This Row],[Product ID]],3)</f>
        <v>TEC</v>
      </c>
      <c r="F5274" s="10" t="e">
        <f>VLOOKUP(Table1[[#This Row],[Order ID]],Mapping!H5274:J13065,3,0)</f>
        <v>#N/A</v>
      </c>
      <c r="G5274" s="10" t="e">
        <f>VLOOKUP(Table1[[#This Row],[Order ID]],Mapping!H5274:K13065,4,0)</f>
        <v>#N/A</v>
      </c>
      <c r="H5274" t="str">
        <f>INDEX(Mapping!$B$2:$T$7793,MATCH(Data!$A5274,Mapping!$B$3:$B$7793,0),MATCH(Data!$H$1,Mapping!$B$2:$T$2,0))</f>
        <v>Second Class</v>
      </c>
      <c r="I5274" t="str">
        <f>INDEX(Mapping!$B$2:$T$7793,MATCH(Data!$A5274,Mapping!$B$3:$B$7793,0),MATCH(Data!$I$1,Mapping!$B$2:$T$2,0))</f>
        <v>Corporate</v>
      </c>
      <c r="J5274">
        <f>VLOOKUP($A5274,Mapping!$X$3:$Y$7793,2,0)</f>
        <v>90301</v>
      </c>
      <c r="K5274" t="str">
        <f>VLOOKUP($J5274,Mapping!$AB$3:$AC$475,2,0)</f>
        <v>Pembroke Pines</v>
      </c>
      <c r="L5274" t="str">
        <f>VLOOKUP($K5274,Mapping!$AF$3:$AG$475,2,0)</f>
        <v>Florida</v>
      </c>
      <c r="M5274" t="str">
        <f>VLOOKUP($L5274,Mapping!$AI$3:$AJ$48,2,0)</f>
        <v>United States</v>
      </c>
      <c r="N5274" t="str">
        <f>VLOOKUP($L5274,Mapping!$AI$3:$AK$48,3,0)</f>
        <v>South</v>
      </c>
      <c r="O5274" t="str">
        <f>VLOOKUP(Table1[[#This Row],[Column1]],Mapping!$AM$8:$AN$11,2,0)</f>
        <v>Technology</v>
      </c>
      <c r="P5274" t="str">
        <f>VLOOKUP(Table1[[#This Row],[Column3]],Mapping!$AP$5:$AQ$22,2,0)</f>
        <v>Copiers</v>
      </c>
      <c r="Q5274">
        <v>879.98400000000004</v>
      </c>
      <c r="R5274">
        <v>2</v>
      </c>
      <c r="S5274">
        <v>329.99400000000003</v>
      </c>
    </row>
    <row r="5275" spans="1:19" x14ac:dyDescent="0.35">
      <c r="A5275">
        <v>2899</v>
      </c>
      <c r="B5275" t="s">
        <v>2867</v>
      </c>
      <c r="C5275" t="s">
        <v>449</v>
      </c>
      <c r="D5275" t="str">
        <f>MID(Table1[[#This Row],[Product ID]],5,2)</f>
        <v>CH</v>
      </c>
      <c r="E5275" t="str">
        <f>LEFT(Table1[[#This Row],[Product ID]],3)</f>
        <v>FUR</v>
      </c>
      <c r="F5275" s="10" t="e">
        <f>VLOOKUP(Table1[[#This Row],[Order ID]],Mapping!H5275:J13066,3,0)</f>
        <v>#N/A</v>
      </c>
      <c r="G5275" s="10" t="e">
        <f>VLOOKUP(Table1[[#This Row],[Order ID]],Mapping!H5275:K13066,4,0)</f>
        <v>#N/A</v>
      </c>
      <c r="H5275" t="str">
        <f>INDEX(Mapping!$B$2:$T$7793,MATCH(Data!$A5275,Mapping!$B$3:$B$7793,0),MATCH(Data!$H$1,Mapping!$B$2:$T$2,0))</f>
        <v>Second Class</v>
      </c>
      <c r="I5275" t="str">
        <f>INDEX(Mapping!$B$2:$T$7793,MATCH(Data!$A5275,Mapping!$B$3:$B$7793,0),MATCH(Data!$I$1,Mapping!$B$2:$T$2,0))</f>
        <v>Corporate</v>
      </c>
      <c r="J5275">
        <f>VLOOKUP($A5275,Mapping!$X$3:$Y$7793,2,0)</f>
        <v>90301</v>
      </c>
      <c r="K5275" t="str">
        <f>VLOOKUP($J5275,Mapping!$AB$3:$AC$475,2,0)</f>
        <v>Pembroke Pines</v>
      </c>
      <c r="L5275" t="str">
        <f>VLOOKUP($K5275,Mapping!$AF$3:$AG$475,2,0)</f>
        <v>Florida</v>
      </c>
      <c r="M5275" t="str">
        <f>VLOOKUP($L5275,Mapping!$AI$3:$AJ$48,2,0)</f>
        <v>United States</v>
      </c>
      <c r="N5275" t="str">
        <f>VLOOKUP($L5275,Mapping!$AI$3:$AK$48,3,0)</f>
        <v>South</v>
      </c>
      <c r="O5275" t="str">
        <f>VLOOKUP(Table1[[#This Row],[Column1]],Mapping!$AM$8:$AN$11,2,0)</f>
        <v>Furniture</v>
      </c>
      <c r="P5275" t="str">
        <f>VLOOKUP(Table1[[#This Row],[Column3]],Mapping!$AP$5:$AQ$22,2,0)</f>
        <v>Chairs</v>
      </c>
      <c r="Q5275">
        <v>230.28000000000003</v>
      </c>
      <c r="R5275">
        <v>3</v>
      </c>
      <c r="S5275">
        <v>23.027999999999992</v>
      </c>
    </row>
    <row r="5276" spans="1:19" x14ac:dyDescent="0.35">
      <c r="A5276">
        <v>2900</v>
      </c>
      <c r="B5276" t="s">
        <v>2867</v>
      </c>
      <c r="C5276" t="s">
        <v>1740</v>
      </c>
      <c r="D5276" t="str">
        <f>MID(Table1[[#This Row],[Product ID]],5,2)</f>
        <v>PA</v>
      </c>
      <c r="E5276" t="str">
        <f>LEFT(Table1[[#This Row],[Product ID]],3)</f>
        <v>OFF</v>
      </c>
      <c r="F5276" s="10" t="e">
        <f>VLOOKUP(Table1[[#This Row],[Order ID]],Mapping!H5276:J13067,3,0)</f>
        <v>#N/A</v>
      </c>
      <c r="G5276" s="10" t="e">
        <f>VLOOKUP(Table1[[#This Row],[Order ID]],Mapping!H5276:K13067,4,0)</f>
        <v>#N/A</v>
      </c>
      <c r="H5276" t="str">
        <f>INDEX(Mapping!$B$2:$T$7793,MATCH(Data!$A5276,Mapping!$B$3:$B$7793,0),MATCH(Data!$H$1,Mapping!$B$2:$T$2,0))</f>
        <v>Second Class</v>
      </c>
      <c r="I5276" t="str">
        <f>INDEX(Mapping!$B$2:$T$7793,MATCH(Data!$A5276,Mapping!$B$3:$B$7793,0),MATCH(Data!$I$1,Mapping!$B$2:$T$2,0))</f>
        <v>Corporate</v>
      </c>
      <c r="J5276">
        <f>VLOOKUP($A5276,Mapping!$X$3:$Y$7793,2,0)</f>
        <v>90301</v>
      </c>
      <c r="K5276" t="str">
        <f>VLOOKUP($J5276,Mapping!$AB$3:$AC$475,2,0)</f>
        <v>Pembroke Pines</v>
      </c>
      <c r="L5276" t="str">
        <f>VLOOKUP($K5276,Mapping!$AF$3:$AG$475,2,0)</f>
        <v>Florida</v>
      </c>
      <c r="M5276" t="str">
        <f>VLOOKUP($L5276,Mapping!$AI$3:$AJ$48,2,0)</f>
        <v>United States</v>
      </c>
      <c r="N5276" t="str">
        <f>VLOOKUP($L5276,Mapping!$AI$3:$AK$48,3,0)</f>
        <v>South</v>
      </c>
      <c r="O5276" t="str">
        <f>VLOOKUP(Table1[[#This Row],[Column1]],Mapping!$AM$8:$AN$11,2,0)</f>
        <v>Office Supplies</v>
      </c>
      <c r="P5276" t="str">
        <f>VLOOKUP(Table1[[#This Row],[Column3]],Mapping!$AP$5:$AQ$22,2,0)</f>
        <v>Paper</v>
      </c>
      <c r="Q5276">
        <v>116.28</v>
      </c>
      <c r="R5276">
        <v>3</v>
      </c>
      <c r="S5276">
        <v>56.977199999999996</v>
      </c>
    </row>
    <row r="5277" spans="1:19" x14ac:dyDescent="0.35">
      <c r="A5277">
        <v>2901</v>
      </c>
      <c r="B5277" t="s">
        <v>2867</v>
      </c>
      <c r="C5277" t="s">
        <v>923</v>
      </c>
      <c r="D5277" t="str">
        <f>MID(Table1[[#This Row],[Product ID]],5,2)</f>
        <v>BI</v>
      </c>
      <c r="E5277" t="str">
        <f>LEFT(Table1[[#This Row],[Product ID]],3)</f>
        <v>OFF</v>
      </c>
      <c r="F5277" s="10" t="e">
        <f>VLOOKUP(Table1[[#This Row],[Order ID]],Mapping!H5277:J13068,3,0)</f>
        <v>#N/A</v>
      </c>
      <c r="G5277" s="10" t="e">
        <f>VLOOKUP(Table1[[#This Row],[Order ID]],Mapping!H5277:K13068,4,0)</f>
        <v>#N/A</v>
      </c>
      <c r="H5277" t="str">
        <f>INDEX(Mapping!$B$2:$T$7793,MATCH(Data!$A5277,Mapping!$B$3:$B$7793,0),MATCH(Data!$H$1,Mapping!$B$2:$T$2,0))</f>
        <v>Second Class</v>
      </c>
      <c r="I5277" t="str">
        <f>INDEX(Mapping!$B$2:$T$7793,MATCH(Data!$A5277,Mapping!$B$3:$B$7793,0),MATCH(Data!$I$1,Mapping!$B$2:$T$2,0))</f>
        <v>Corporate</v>
      </c>
      <c r="J5277">
        <f>VLOOKUP($A5277,Mapping!$X$3:$Y$7793,2,0)</f>
        <v>90301</v>
      </c>
      <c r="K5277" t="str">
        <f>VLOOKUP($J5277,Mapping!$AB$3:$AC$475,2,0)</f>
        <v>Pembroke Pines</v>
      </c>
      <c r="L5277" t="str">
        <f>VLOOKUP($K5277,Mapping!$AF$3:$AG$475,2,0)</f>
        <v>Florida</v>
      </c>
      <c r="M5277" t="str">
        <f>VLOOKUP($L5277,Mapping!$AI$3:$AJ$48,2,0)</f>
        <v>United States</v>
      </c>
      <c r="N5277" t="str">
        <f>VLOOKUP($L5277,Mapping!$AI$3:$AK$48,3,0)</f>
        <v>South</v>
      </c>
      <c r="O5277" t="str">
        <f>VLOOKUP(Table1[[#This Row],[Column1]],Mapping!$AM$8:$AN$11,2,0)</f>
        <v>Office Supplies</v>
      </c>
      <c r="P5277" t="str">
        <f>VLOOKUP(Table1[[#This Row],[Column3]],Mapping!$AP$5:$AQ$22,2,0)</f>
        <v>Binders</v>
      </c>
      <c r="Q5277">
        <v>841.5680000000001</v>
      </c>
      <c r="R5277">
        <v>2</v>
      </c>
      <c r="S5277">
        <v>294.54879999999991</v>
      </c>
    </row>
    <row r="5278" spans="1:19" x14ac:dyDescent="0.35">
      <c r="A5278">
        <v>2902</v>
      </c>
      <c r="B5278" t="s">
        <v>2867</v>
      </c>
      <c r="C5278" t="s">
        <v>2868</v>
      </c>
      <c r="D5278" t="str">
        <f>MID(Table1[[#This Row],[Product ID]],5,2)</f>
        <v>ST</v>
      </c>
      <c r="E5278" t="str">
        <f>LEFT(Table1[[#This Row],[Product ID]],3)</f>
        <v>OFF</v>
      </c>
      <c r="F5278" s="10" t="e">
        <f>VLOOKUP(Table1[[#This Row],[Order ID]],Mapping!H5278:J13069,3,0)</f>
        <v>#N/A</v>
      </c>
      <c r="G5278" s="10" t="e">
        <f>VLOOKUP(Table1[[#This Row],[Order ID]],Mapping!H5278:K13069,4,0)</f>
        <v>#N/A</v>
      </c>
      <c r="H5278" t="str">
        <f>INDEX(Mapping!$B$2:$T$7793,MATCH(Data!$A5278,Mapping!$B$3:$B$7793,0),MATCH(Data!$H$1,Mapping!$B$2:$T$2,0))</f>
        <v>Second Class</v>
      </c>
      <c r="I5278" t="str">
        <f>INDEX(Mapping!$B$2:$T$7793,MATCH(Data!$A5278,Mapping!$B$3:$B$7793,0),MATCH(Data!$I$1,Mapping!$B$2:$T$2,0))</f>
        <v>Corporate</v>
      </c>
      <c r="J5278">
        <f>VLOOKUP($A5278,Mapping!$X$3:$Y$7793,2,0)</f>
        <v>90301</v>
      </c>
      <c r="K5278" t="str">
        <f>VLOOKUP($J5278,Mapping!$AB$3:$AC$475,2,0)</f>
        <v>Pembroke Pines</v>
      </c>
      <c r="L5278" t="str">
        <f>VLOOKUP($K5278,Mapping!$AF$3:$AG$475,2,0)</f>
        <v>Florida</v>
      </c>
      <c r="M5278" t="str">
        <f>VLOOKUP($L5278,Mapping!$AI$3:$AJ$48,2,0)</f>
        <v>United States</v>
      </c>
      <c r="N5278" t="str">
        <f>VLOOKUP($L5278,Mapping!$AI$3:$AK$48,3,0)</f>
        <v>South</v>
      </c>
      <c r="O5278" t="str">
        <f>VLOOKUP(Table1[[#This Row],[Column1]],Mapping!$AM$8:$AN$11,2,0)</f>
        <v>Office Supplies</v>
      </c>
      <c r="P5278" t="str">
        <f>VLOOKUP(Table1[[#This Row],[Column3]],Mapping!$AP$5:$AQ$22,2,0)</f>
        <v>Storage</v>
      </c>
      <c r="Q5278">
        <v>354.90000000000003</v>
      </c>
      <c r="R5278">
        <v>5</v>
      </c>
      <c r="S5278">
        <v>17.744999999999962</v>
      </c>
    </row>
    <row r="5279" spans="1:19" x14ac:dyDescent="0.35">
      <c r="A5279">
        <v>664</v>
      </c>
      <c r="B5279" t="s">
        <v>865</v>
      </c>
      <c r="C5279" t="s">
        <v>260</v>
      </c>
      <c r="D5279" t="str">
        <f>MID(Table1[[#This Row],[Product ID]],5,2)</f>
        <v>PA</v>
      </c>
      <c r="E5279" t="str">
        <f>LEFT(Table1[[#This Row],[Product ID]],3)</f>
        <v>OFF</v>
      </c>
      <c r="F5279" s="10" t="e">
        <f>VLOOKUP(Table1[[#This Row],[Order ID]],Mapping!H5279:J13070,3,0)</f>
        <v>#N/A</v>
      </c>
      <c r="G5279" s="10" t="e">
        <f>VLOOKUP(Table1[[#This Row],[Order ID]],Mapping!H5279:K13070,4,0)</f>
        <v>#N/A</v>
      </c>
      <c r="H5279" t="str">
        <f>INDEX(Mapping!$B$2:$T$7793,MATCH(Data!$A5279,Mapping!$B$3:$B$7793,0),MATCH(Data!$H$1,Mapping!$B$2:$T$2,0))</f>
        <v>Standard Class</v>
      </c>
      <c r="I5279" t="str">
        <f>INDEX(Mapping!$B$2:$T$7793,MATCH(Data!$A5279,Mapping!$B$3:$B$7793,0),MATCH(Data!$I$1,Mapping!$B$2:$T$2,0))</f>
        <v>Consumer</v>
      </c>
      <c r="J5279">
        <f>VLOOKUP($A5279,Mapping!$X$3:$Y$7793,2,0)</f>
        <v>8901</v>
      </c>
      <c r="K5279" t="str">
        <f>VLOOKUP($J5279,Mapping!$AB$3:$AC$475,2,0)</f>
        <v>Cuyahoga Falls</v>
      </c>
      <c r="L5279" t="str">
        <f>VLOOKUP($K5279,Mapping!$AF$3:$AG$475,2,0)</f>
        <v>Ohio</v>
      </c>
      <c r="M5279" t="str">
        <f>VLOOKUP($L5279,Mapping!$AI$3:$AJ$48,2,0)</f>
        <v>United States</v>
      </c>
      <c r="N5279" t="str">
        <f>VLOOKUP($L5279,Mapping!$AI$3:$AK$48,3,0)</f>
        <v>East</v>
      </c>
      <c r="O5279" t="str">
        <f>VLOOKUP(Table1[[#This Row],[Column1]],Mapping!$AM$8:$AN$11,2,0)</f>
        <v>Office Supplies</v>
      </c>
      <c r="P5279" t="str">
        <f>VLOOKUP(Table1[[#This Row],[Column3]],Mapping!$AP$5:$AQ$22,2,0)</f>
        <v>Paper</v>
      </c>
      <c r="Q5279">
        <v>7.61</v>
      </c>
      <c r="R5279">
        <v>1</v>
      </c>
      <c r="S5279">
        <v>3.5766999999999998</v>
      </c>
    </row>
    <row r="5280" spans="1:19" x14ac:dyDescent="0.35">
      <c r="A5280">
        <v>665</v>
      </c>
      <c r="B5280" t="s">
        <v>865</v>
      </c>
      <c r="C5280" t="s">
        <v>866</v>
      </c>
      <c r="D5280" t="str">
        <f>MID(Table1[[#This Row],[Product ID]],5,2)</f>
        <v>FA</v>
      </c>
      <c r="E5280" t="str">
        <f>LEFT(Table1[[#This Row],[Product ID]],3)</f>
        <v>OFF</v>
      </c>
      <c r="F5280" s="10" t="e">
        <f>VLOOKUP(Table1[[#This Row],[Order ID]],Mapping!H5280:J13071,3,0)</f>
        <v>#N/A</v>
      </c>
      <c r="G5280" s="10" t="e">
        <f>VLOOKUP(Table1[[#This Row],[Order ID]],Mapping!H5280:K13071,4,0)</f>
        <v>#N/A</v>
      </c>
      <c r="H5280" t="str">
        <f>INDEX(Mapping!$B$2:$T$7793,MATCH(Data!$A5280,Mapping!$B$3:$B$7793,0),MATCH(Data!$H$1,Mapping!$B$2:$T$2,0))</f>
        <v>Standard Class</v>
      </c>
      <c r="I5280" t="str">
        <f>INDEX(Mapping!$B$2:$T$7793,MATCH(Data!$A5280,Mapping!$B$3:$B$7793,0),MATCH(Data!$I$1,Mapping!$B$2:$T$2,0))</f>
        <v>Home Office</v>
      </c>
      <c r="J5280">
        <f>VLOOKUP($A5280,Mapping!$X$3:$Y$7793,2,0)</f>
        <v>8901</v>
      </c>
      <c r="K5280" t="str">
        <f>VLOOKUP($J5280,Mapping!$AB$3:$AC$475,2,0)</f>
        <v>Cuyahoga Falls</v>
      </c>
      <c r="L5280" t="str">
        <f>VLOOKUP($K5280,Mapping!$AF$3:$AG$475,2,0)</f>
        <v>Ohio</v>
      </c>
      <c r="M5280" t="str">
        <f>VLOOKUP($L5280,Mapping!$AI$3:$AJ$48,2,0)</f>
        <v>United States</v>
      </c>
      <c r="N5280" t="str">
        <f>VLOOKUP($L5280,Mapping!$AI$3:$AK$48,3,0)</f>
        <v>East</v>
      </c>
      <c r="O5280" t="str">
        <f>VLOOKUP(Table1[[#This Row],[Column1]],Mapping!$AM$8:$AN$11,2,0)</f>
        <v>Office Supplies</v>
      </c>
      <c r="P5280" t="str">
        <f>VLOOKUP(Table1[[#This Row],[Column3]],Mapping!$AP$5:$AQ$22,2,0)</f>
        <v>Fasteners</v>
      </c>
      <c r="Q5280">
        <v>7.16</v>
      </c>
      <c r="R5280">
        <v>2</v>
      </c>
      <c r="S5280">
        <v>3.58</v>
      </c>
    </row>
    <row r="5281" spans="1:19" x14ac:dyDescent="0.35">
      <c r="A5281">
        <v>6686</v>
      </c>
      <c r="B5281" t="s">
        <v>5148</v>
      </c>
      <c r="C5281" t="s">
        <v>243</v>
      </c>
      <c r="D5281" t="str">
        <f>MID(Table1[[#This Row],[Product ID]],5,2)</f>
        <v>AC</v>
      </c>
      <c r="E5281" t="str">
        <f>LEFT(Table1[[#This Row],[Product ID]],3)</f>
        <v>TEC</v>
      </c>
      <c r="F5281" s="10">
        <f>VLOOKUP(Table1[[#This Row],[Order ID]],Mapping!H5281:J13072,3,0)</f>
        <v>41832</v>
      </c>
      <c r="G5281" s="10">
        <f>VLOOKUP(Table1[[#This Row],[Order ID]],Mapping!H5281:K13072,4,0)</f>
        <v>41839</v>
      </c>
      <c r="H5281" t="str">
        <f>INDEX(Mapping!$B$2:$T$7793,MATCH(Data!$A5281,Mapping!$B$3:$B$7793,0),MATCH(Data!$H$1,Mapping!$B$2:$T$2,0))</f>
        <v>Standard Class</v>
      </c>
      <c r="I5281" t="str">
        <f>INDEX(Mapping!$B$2:$T$7793,MATCH(Data!$A5281,Mapping!$B$3:$B$7793,0),MATCH(Data!$I$1,Mapping!$B$2:$T$2,0))</f>
        <v>Consumer</v>
      </c>
      <c r="J5281">
        <f>VLOOKUP($A5281,Mapping!$X$3:$Y$7793,2,0)</f>
        <v>90049</v>
      </c>
      <c r="K5281" t="str">
        <f>VLOOKUP($J5281,Mapping!$AB$3:$AC$475,2,0)</f>
        <v>Richardson</v>
      </c>
      <c r="L5281" t="str">
        <f>VLOOKUP($K5281,Mapping!$AF$3:$AG$475,2,0)</f>
        <v>Texas</v>
      </c>
      <c r="M5281" t="str">
        <f>VLOOKUP($L5281,Mapping!$AI$3:$AJ$48,2,0)</f>
        <v>United States</v>
      </c>
      <c r="N5281" t="str">
        <f>VLOOKUP($L5281,Mapping!$AI$3:$AK$48,3,0)</f>
        <v>Central</v>
      </c>
      <c r="O5281" t="str">
        <f>VLOOKUP(Table1[[#This Row],[Column1]],Mapping!$AM$8:$AN$11,2,0)</f>
        <v>Technology</v>
      </c>
      <c r="P5281" t="str">
        <f>VLOOKUP(Table1[[#This Row],[Column3]],Mapping!$AP$5:$AQ$22,2,0)</f>
        <v>Accessories</v>
      </c>
      <c r="Q5281">
        <v>1287.45</v>
      </c>
      <c r="R5281">
        <v>5</v>
      </c>
      <c r="S5281">
        <v>244.61549999999988</v>
      </c>
    </row>
    <row r="5282" spans="1:19" x14ac:dyDescent="0.35">
      <c r="A5282">
        <v>6687</v>
      </c>
      <c r="B5282" t="s">
        <v>5148</v>
      </c>
      <c r="C5282" t="s">
        <v>938</v>
      </c>
      <c r="D5282" t="str">
        <f>MID(Table1[[#This Row],[Product ID]],5,2)</f>
        <v>AP</v>
      </c>
      <c r="E5282" t="str">
        <f>LEFT(Table1[[#This Row],[Product ID]],3)</f>
        <v>OFF</v>
      </c>
      <c r="F5282" s="10">
        <f>VLOOKUP(Table1[[#This Row],[Order ID]],Mapping!H5282:J13073,3,0)</f>
        <v>41832</v>
      </c>
      <c r="G5282" s="10">
        <f>VLOOKUP(Table1[[#This Row],[Order ID]],Mapping!H5282:K13073,4,0)</f>
        <v>41839</v>
      </c>
      <c r="H5282" t="str">
        <f>INDEX(Mapping!$B$2:$T$7793,MATCH(Data!$A5282,Mapping!$B$3:$B$7793,0),MATCH(Data!$H$1,Mapping!$B$2:$T$2,0))</f>
        <v>Standard Class</v>
      </c>
      <c r="I5282" t="str">
        <f>INDEX(Mapping!$B$2:$T$7793,MATCH(Data!$A5282,Mapping!$B$3:$B$7793,0),MATCH(Data!$I$1,Mapping!$B$2:$T$2,0))</f>
        <v>Corporate</v>
      </c>
      <c r="J5282">
        <f>VLOOKUP($A5282,Mapping!$X$3:$Y$7793,2,0)</f>
        <v>90049</v>
      </c>
      <c r="K5282" t="str">
        <f>VLOOKUP($J5282,Mapping!$AB$3:$AC$475,2,0)</f>
        <v>Richardson</v>
      </c>
      <c r="L5282" t="str">
        <f>VLOOKUP($K5282,Mapping!$AF$3:$AG$475,2,0)</f>
        <v>Texas</v>
      </c>
      <c r="M5282" t="str">
        <f>VLOOKUP($L5282,Mapping!$AI$3:$AJ$48,2,0)</f>
        <v>United States</v>
      </c>
      <c r="N5282" t="str">
        <f>VLOOKUP($L5282,Mapping!$AI$3:$AK$48,3,0)</f>
        <v>Central</v>
      </c>
      <c r="O5282" t="str">
        <f>VLOOKUP(Table1[[#This Row],[Column1]],Mapping!$AM$8:$AN$11,2,0)</f>
        <v>Office Supplies</v>
      </c>
      <c r="P5282" t="str">
        <f>VLOOKUP(Table1[[#This Row],[Column3]],Mapping!$AP$5:$AQ$22,2,0)</f>
        <v>Appliances</v>
      </c>
      <c r="Q5282">
        <v>168.1</v>
      </c>
      <c r="R5282">
        <v>5</v>
      </c>
      <c r="S5282">
        <v>43.705999999999996</v>
      </c>
    </row>
    <row r="5283" spans="1:19" x14ac:dyDescent="0.35">
      <c r="A5283">
        <v>4794</v>
      </c>
      <c r="B5283" t="s">
        <v>4075</v>
      </c>
      <c r="C5283" t="s">
        <v>1267</v>
      </c>
      <c r="D5283" t="str">
        <f>MID(Table1[[#This Row],[Product ID]],5,2)</f>
        <v>AC</v>
      </c>
      <c r="E5283" t="str">
        <f>LEFT(Table1[[#This Row],[Product ID]],3)</f>
        <v>TEC</v>
      </c>
      <c r="F5283" s="10" t="e">
        <f>VLOOKUP(Table1[[#This Row],[Order ID]],Mapping!H5283:J13074,3,0)</f>
        <v>#N/A</v>
      </c>
      <c r="G5283" s="10" t="e">
        <f>VLOOKUP(Table1[[#This Row],[Order ID]],Mapping!H5283:K13074,4,0)</f>
        <v>#N/A</v>
      </c>
      <c r="H5283" t="str">
        <f>INDEX(Mapping!$B$2:$T$7793,MATCH(Data!$A5283,Mapping!$B$3:$B$7793,0),MATCH(Data!$H$1,Mapping!$B$2:$T$2,0))</f>
        <v>First Class</v>
      </c>
      <c r="I5283" t="str">
        <f>INDEX(Mapping!$B$2:$T$7793,MATCH(Data!$A5283,Mapping!$B$3:$B$7793,0),MATCH(Data!$I$1,Mapping!$B$2:$T$2,0))</f>
        <v>Corporate</v>
      </c>
      <c r="J5283">
        <f>VLOOKUP($A5283,Mapping!$X$3:$Y$7793,2,0)</f>
        <v>23464</v>
      </c>
      <c r="K5283" t="str">
        <f>VLOOKUP($J5283,Mapping!$AB$3:$AC$475,2,0)</f>
        <v>Fresno</v>
      </c>
      <c r="L5283" t="str">
        <f>VLOOKUP($K5283,Mapping!$AF$3:$AG$475,2,0)</f>
        <v>California</v>
      </c>
      <c r="M5283" t="str">
        <f>VLOOKUP($L5283,Mapping!$AI$3:$AJ$48,2,0)</f>
        <v>United States</v>
      </c>
      <c r="N5283" t="str">
        <f>VLOOKUP($L5283,Mapping!$AI$3:$AK$48,3,0)</f>
        <v>West</v>
      </c>
      <c r="O5283" t="str">
        <f>VLOOKUP(Table1[[#This Row],[Column1]],Mapping!$AM$8:$AN$11,2,0)</f>
        <v>Technology</v>
      </c>
      <c r="P5283" t="str">
        <f>VLOOKUP(Table1[[#This Row],[Column3]],Mapping!$AP$5:$AQ$22,2,0)</f>
        <v>Accessories</v>
      </c>
      <c r="Q5283">
        <v>53.25</v>
      </c>
      <c r="R5283">
        <v>3</v>
      </c>
      <c r="S5283">
        <v>20.767499999999998</v>
      </c>
    </row>
    <row r="5284" spans="1:19" x14ac:dyDescent="0.35">
      <c r="A5284">
        <v>4795</v>
      </c>
      <c r="B5284" t="s">
        <v>4075</v>
      </c>
      <c r="C5284" t="s">
        <v>1400</v>
      </c>
      <c r="D5284" t="str">
        <f>MID(Table1[[#This Row],[Product ID]],5,2)</f>
        <v>FA</v>
      </c>
      <c r="E5284" t="str">
        <f>LEFT(Table1[[#This Row],[Product ID]],3)</f>
        <v>OFF</v>
      </c>
      <c r="F5284" s="10" t="e">
        <f>VLOOKUP(Table1[[#This Row],[Order ID]],Mapping!H5284:J13075,3,0)</f>
        <v>#N/A</v>
      </c>
      <c r="G5284" s="10" t="e">
        <f>VLOOKUP(Table1[[#This Row],[Order ID]],Mapping!H5284:K13075,4,0)</f>
        <v>#N/A</v>
      </c>
      <c r="H5284" t="str">
        <f>INDEX(Mapping!$B$2:$T$7793,MATCH(Data!$A5284,Mapping!$B$3:$B$7793,0),MATCH(Data!$H$1,Mapping!$B$2:$T$2,0))</f>
        <v>Standard Class</v>
      </c>
      <c r="I5284" t="str">
        <f>INDEX(Mapping!$B$2:$T$7793,MATCH(Data!$A5284,Mapping!$B$3:$B$7793,0),MATCH(Data!$I$1,Mapping!$B$2:$T$2,0))</f>
        <v>Home Office</v>
      </c>
      <c r="J5284">
        <f>VLOOKUP($A5284,Mapping!$X$3:$Y$7793,2,0)</f>
        <v>23464</v>
      </c>
      <c r="K5284" t="str">
        <f>VLOOKUP($J5284,Mapping!$AB$3:$AC$475,2,0)</f>
        <v>Fresno</v>
      </c>
      <c r="L5284" t="str">
        <f>VLOOKUP($K5284,Mapping!$AF$3:$AG$475,2,0)</f>
        <v>California</v>
      </c>
      <c r="M5284" t="str">
        <f>VLOOKUP($L5284,Mapping!$AI$3:$AJ$48,2,0)</f>
        <v>United States</v>
      </c>
      <c r="N5284" t="str">
        <f>VLOOKUP($L5284,Mapping!$AI$3:$AK$48,3,0)</f>
        <v>West</v>
      </c>
      <c r="O5284" t="str">
        <f>VLOOKUP(Table1[[#This Row],[Column1]],Mapping!$AM$8:$AN$11,2,0)</f>
        <v>Office Supplies</v>
      </c>
      <c r="P5284" t="str">
        <f>VLOOKUP(Table1[[#This Row],[Column3]],Mapping!$AP$5:$AQ$22,2,0)</f>
        <v>Fasteners</v>
      </c>
      <c r="Q5284">
        <v>3.76</v>
      </c>
      <c r="R5284">
        <v>2</v>
      </c>
      <c r="S5284">
        <v>1.3159999999999998</v>
      </c>
    </row>
    <row r="5285" spans="1:19" x14ac:dyDescent="0.35">
      <c r="A5285">
        <v>6854</v>
      </c>
      <c r="B5285" t="s">
        <v>5241</v>
      </c>
      <c r="C5285" t="s">
        <v>2355</v>
      </c>
      <c r="D5285" t="str">
        <f>MID(Table1[[#This Row],[Product ID]],5,2)</f>
        <v>PH</v>
      </c>
      <c r="E5285" t="str">
        <f>LEFT(Table1[[#This Row],[Product ID]],3)</f>
        <v>TEC</v>
      </c>
      <c r="F5285" s="10">
        <f>VLOOKUP(Table1[[#This Row],[Order ID]],Mapping!H5285:J13076,3,0)</f>
        <v>41717</v>
      </c>
      <c r="G5285" s="10">
        <f>VLOOKUP(Table1[[#This Row],[Order ID]],Mapping!H5285:K13076,4,0)</f>
        <v>41723</v>
      </c>
      <c r="H5285" t="str">
        <f>INDEX(Mapping!$B$2:$T$7793,MATCH(Data!$A5285,Mapping!$B$3:$B$7793,0),MATCH(Data!$H$1,Mapping!$B$2:$T$2,0))</f>
        <v>Standard Class</v>
      </c>
      <c r="I5285" t="str">
        <f>INDEX(Mapping!$B$2:$T$7793,MATCH(Data!$A5285,Mapping!$B$3:$B$7793,0),MATCH(Data!$I$1,Mapping!$B$2:$T$2,0))</f>
        <v>Corporate</v>
      </c>
      <c r="J5285">
        <f>VLOOKUP($A5285,Mapping!$X$3:$Y$7793,2,0)</f>
        <v>77041</v>
      </c>
      <c r="K5285" t="str">
        <f>VLOOKUP($J5285,Mapping!$AB$3:$AC$475,2,0)</f>
        <v>Eagan</v>
      </c>
      <c r="L5285" t="str">
        <f>VLOOKUP($K5285,Mapping!$AF$3:$AG$475,2,0)</f>
        <v>Minnesota</v>
      </c>
      <c r="M5285" t="str">
        <f>VLOOKUP($L5285,Mapping!$AI$3:$AJ$48,2,0)</f>
        <v>United States</v>
      </c>
      <c r="N5285" t="str">
        <f>VLOOKUP($L5285,Mapping!$AI$3:$AK$48,3,0)</f>
        <v>Central</v>
      </c>
      <c r="O5285" t="str">
        <f>VLOOKUP(Table1[[#This Row],[Column1]],Mapping!$AM$8:$AN$11,2,0)</f>
        <v>Technology</v>
      </c>
      <c r="P5285" t="str">
        <f>VLOOKUP(Table1[[#This Row],[Column3]],Mapping!$AP$5:$AQ$22,2,0)</f>
        <v>Phones</v>
      </c>
      <c r="Q5285">
        <v>537.54399999999998</v>
      </c>
      <c r="R5285">
        <v>7</v>
      </c>
      <c r="S5285">
        <v>47.035099999999971</v>
      </c>
    </row>
    <row r="5286" spans="1:19" x14ac:dyDescent="0.35">
      <c r="A5286">
        <v>5431</v>
      </c>
      <c r="B5286" t="s">
        <v>4452</v>
      </c>
      <c r="C5286" t="s">
        <v>1439</v>
      </c>
      <c r="D5286" t="str">
        <f>MID(Table1[[#This Row],[Product ID]],5,2)</f>
        <v>AR</v>
      </c>
      <c r="E5286" t="str">
        <f>LEFT(Table1[[#This Row],[Product ID]],3)</f>
        <v>OFF</v>
      </c>
      <c r="F5286" s="10">
        <f>VLOOKUP(Table1[[#This Row],[Order ID]],Mapping!H5286:J13077,3,0)</f>
        <v>41954</v>
      </c>
      <c r="G5286" s="10">
        <f>VLOOKUP(Table1[[#This Row],[Order ID]],Mapping!H5286:K13077,4,0)</f>
        <v>41954</v>
      </c>
      <c r="H5286" t="str">
        <f>INDEX(Mapping!$B$2:$T$7793,MATCH(Data!$A5286,Mapping!$B$3:$B$7793,0),MATCH(Data!$H$1,Mapping!$B$2:$T$2,0))</f>
        <v>Second Class</v>
      </c>
      <c r="I5286" t="str">
        <f>INDEX(Mapping!$B$2:$T$7793,MATCH(Data!$A5286,Mapping!$B$3:$B$7793,0),MATCH(Data!$I$1,Mapping!$B$2:$T$2,0))</f>
        <v>Home Office</v>
      </c>
      <c r="J5286">
        <f>VLOOKUP($A5286,Mapping!$X$3:$Y$7793,2,0)</f>
        <v>92503</v>
      </c>
      <c r="K5286" t="str">
        <f>VLOOKUP($J5286,Mapping!$AB$3:$AC$475,2,0)</f>
        <v>Coral Springs</v>
      </c>
      <c r="L5286" t="str">
        <f>VLOOKUP($K5286,Mapping!$AF$3:$AG$475,2,0)</f>
        <v>Florida</v>
      </c>
      <c r="M5286" t="str">
        <f>VLOOKUP($L5286,Mapping!$AI$3:$AJ$48,2,0)</f>
        <v>United States</v>
      </c>
      <c r="N5286" t="str">
        <f>VLOOKUP($L5286,Mapping!$AI$3:$AK$48,3,0)</f>
        <v>South</v>
      </c>
      <c r="O5286" t="str">
        <f>VLOOKUP(Table1[[#This Row],[Column1]],Mapping!$AM$8:$AN$11,2,0)</f>
        <v>Office Supplies</v>
      </c>
      <c r="P5286" t="str">
        <f>VLOOKUP(Table1[[#This Row],[Column3]],Mapping!$AP$5:$AQ$22,2,0)</f>
        <v>Art</v>
      </c>
      <c r="Q5286">
        <v>7.8000000000000007</v>
      </c>
      <c r="R5286">
        <v>3</v>
      </c>
      <c r="S5286">
        <v>2.1060000000000008</v>
      </c>
    </row>
    <row r="5287" spans="1:19" x14ac:dyDescent="0.35">
      <c r="A5287">
        <v>5201</v>
      </c>
      <c r="B5287" t="s">
        <v>4307</v>
      </c>
      <c r="C5287" t="s">
        <v>913</v>
      </c>
      <c r="D5287" t="str">
        <f>MID(Table1[[#This Row],[Product ID]],5,2)</f>
        <v>TA</v>
      </c>
      <c r="E5287" t="str">
        <f>LEFT(Table1[[#This Row],[Product ID]],3)</f>
        <v>FUR</v>
      </c>
      <c r="F5287" s="10" t="e">
        <f>VLOOKUP(Table1[[#This Row],[Order ID]],Mapping!H5287:J13078,3,0)</f>
        <v>#N/A</v>
      </c>
      <c r="G5287" s="10" t="e">
        <f>VLOOKUP(Table1[[#This Row],[Order ID]],Mapping!H5287:K13078,4,0)</f>
        <v>#N/A</v>
      </c>
      <c r="H5287" t="str">
        <f>INDEX(Mapping!$B$2:$T$7793,MATCH(Data!$A5287,Mapping!$B$3:$B$7793,0),MATCH(Data!$H$1,Mapping!$B$2:$T$2,0))</f>
        <v>Standard Class</v>
      </c>
      <c r="I5287" t="str">
        <f>INDEX(Mapping!$B$2:$T$7793,MATCH(Data!$A5287,Mapping!$B$3:$B$7793,0),MATCH(Data!$I$1,Mapping!$B$2:$T$2,0))</f>
        <v>Home Office</v>
      </c>
      <c r="J5287">
        <f>VLOOKUP($A5287,Mapping!$X$3:$Y$7793,2,0)</f>
        <v>23464</v>
      </c>
      <c r="K5287" t="str">
        <f>VLOOKUP($J5287,Mapping!$AB$3:$AC$475,2,0)</f>
        <v>Fresno</v>
      </c>
      <c r="L5287" t="str">
        <f>VLOOKUP($K5287,Mapping!$AF$3:$AG$475,2,0)</f>
        <v>California</v>
      </c>
      <c r="M5287" t="str">
        <f>VLOOKUP($L5287,Mapping!$AI$3:$AJ$48,2,0)</f>
        <v>United States</v>
      </c>
      <c r="N5287" t="str">
        <f>VLOOKUP($L5287,Mapping!$AI$3:$AK$48,3,0)</f>
        <v>West</v>
      </c>
      <c r="O5287" t="str">
        <f>VLOOKUP(Table1[[#This Row],[Column1]],Mapping!$AM$8:$AN$11,2,0)</f>
        <v>Furniture</v>
      </c>
      <c r="P5287" t="str">
        <f>VLOOKUP(Table1[[#This Row],[Column3]],Mapping!$AP$5:$AQ$22,2,0)</f>
        <v>Tables</v>
      </c>
      <c r="Q5287">
        <v>356.85</v>
      </c>
      <c r="R5287">
        <v>5</v>
      </c>
      <c r="S5287">
        <v>60.664499999999961</v>
      </c>
    </row>
    <row r="5288" spans="1:19" x14ac:dyDescent="0.35">
      <c r="A5288">
        <v>5202</v>
      </c>
      <c r="B5288" t="s">
        <v>4307</v>
      </c>
      <c r="C5288" t="s">
        <v>4308</v>
      </c>
      <c r="D5288" t="str">
        <f>MID(Table1[[#This Row],[Product ID]],5,2)</f>
        <v>EN</v>
      </c>
      <c r="E5288" t="str">
        <f>LEFT(Table1[[#This Row],[Product ID]],3)</f>
        <v>OFF</v>
      </c>
      <c r="F5288" s="10" t="e">
        <f>VLOOKUP(Table1[[#This Row],[Order ID]],Mapping!H5288:J13079,3,0)</f>
        <v>#N/A</v>
      </c>
      <c r="G5288" s="10" t="e">
        <f>VLOOKUP(Table1[[#This Row],[Order ID]],Mapping!H5288:K13079,4,0)</f>
        <v>#N/A</v>
      </c>
      <c r="H5288" t="str">
        <f>INDEX(Mapping!$B$2:$T$7793,MATCH(Data!$A5288,Mapping!$B$3:$B$7793,0),MATCH(Data!$H$1,Mapping!$B$2:$T$2,0))</f>
        <v>Standard Class</v>
      </c>
      <c r="I5288" t="str">
        <f>INDEX(Mapping!$B$2:$T$7793,MATCH(Data!$A5288,Mapping!$B$3:$B$7793,0),MATCH(Data!$I$1,Mapping!$B$2:$T$2,0))</f>
        <v>Consumer</v>
      </c>
      <c r="J5288">
        <f>VLOOKUP($A5288,Mapping!$X$3:$Y$7793,2,0)</f>
        <v>23464</v>
      </c>
      <c r="K5288" t="str">
        <f>VLOOKUP($J5288,Mapping!$AB$3:$AC$475,2,0)</f>
        <v>Fresno</v>
      </c>
      <c r="L5288" t="str">
        <f>VLOOKUP($K5288,Mapping!$AF$3:$AG$475,2,0)</f>
        <v>California</v>
      </c>
      <c r="M5288" t="str">
        <f>VLOOKUP($L5288,Mapping!$AI$3:$AJ$48,2,0)</f>
        <v>United States</v>
      </c>
      <c r="N5288" t="str">
        <f>VLOOKUP($L5288,Mapping!$AI$3:$AK$48,3,0)</f>
        <v>West</v>
      </c>
      <c r="O5288" t="str">
        <f>VLOOKUP(Table1[[#This Row],[Column1]],Mapping!$AM$8:$AN$11,2,0)</f>
        <v>Office Supplies</v>
      </c>
      <c r="P5288" t="str">
        <f>VLOOKUP(Table1[[#This Row],[Column3]],Mapping!$AP$5:$AQ$22,2,0)</f>
        <v>Envelopes</v>
      </c>
      <c r="Q5288">
        <v>251.57999999999998</v>
      </c>
      <c r="R5288">
        <v>7</v>
      </c>
      <c r="S5288">
        <v>113.21099999999998</v>
      </c>
    </row>
    <row r="5289" spans="1:19" x14ac:dyDescent="0.35">
      <c r="A5289">
        <v>7107</v>
      </c>
      <c r="B5289" t="s">
        <v>5391</v>
      </c>
      <c r="C5289" t="s">
        <v>1824</v>
      </c>
      <c r="D5289" t="str">
        <f>MID(Table1[[#This Row],[Product ID]],5,2)</f>
        <v>PA</v>
      </c>
      <c r="E5289" t="str">
        <f>LEFT(Table1[[#This Row],[Product ID]],3)</f>
        <v>OFF</v>
      </c>
      <c r="F5289" s="10">
        <f>VLOOKUP(Table1[[#This Row],[Order ID]],Mapping!H5289:J13080,3,0)</f>
        <v>41968</v>
      </c>
      <c r="G5289" s="10">
        <f>VLOOKUP(Table1[[#This Row],[Order ID]],Mapping!H5289:K13080,4,0)</f>
        <v>41968</v>
      </c>
      <c r="H5289" t="str">
        <f>INDEX(Mapping!$B$2:$T$7793,MATCH(Data!$A5289,Mapping!$B$3:$B$7793,0),MATCH(Data!$H$1,Mapping!$B$2:$T$2,0))</f>
        <v>Second Class</v>
      </c>
      <c r="I5289" t="str">
        <f>INDEX(Mapping!$B$2:$T$7793,MATCH(Data!$A5289,Mapping!$B$3:$B$7793,0),MATCH(Data!$I$1,Mapping!$B$2:$T$2,0))</f>
        <v>Corporate</v>
      </c>
      <c r="J5289">
        <f>VLOOKUP($A5289,Mapping!$X$3:$Y$7793,2,0)</f>
        <v>94109</v>
      </c>
      <c r="K5289" t="str">
        <f>VLOOKUP($J5289,Mapping!$AB$3:$AC$475,2,0)</f>
        <v>Fremont</v>
      </c>
      <c r="L5289" t="str">
        <f>VLOOKUP($K5289,Mapping!$AF$3:$AG$475,2,0)</f>
        <v>Nebraska</v>
      </c>
      <c r="M5289" t="str">
        <f>VLOOKUP($L5289,Mapping!$AI$3:$AJ$48,2,0)</f>
        <v>United States</v>
      </c>
      <c r="N5289" t="str">
        <f>VLOOKUP($L5289,Mapping!$AI$3:$AK$48,3,0)</f>
        <v>Central</v>
      </c>
      <c r="O5289" t="str">
        <f>VLOOKUP(Table1[[#This Row],[Column1]],Mapping!$AM$8:$AN$11,2,0)</f>
        <v>Office Supplies</v>
      </c>
      <c r="P5289" t="str">
        <f>VLOOKUP(Table1[[#This Row],[Column3]],Mapping!$AP$5:$AQ$22,2,0)</f>
        <v>Paper</v>
      </c>
      <c r="Q5289">
        <v>7.78</v>
      </c>
      <c r="R5289">
        <v>1</v>
      </c>
      <c r="S5289">
        <v>3.5009999999999994</v>
      </c>
    </row>
    <row r="5290" spans="1:19" x14ac:dyDescent="0.35">
      <c r="A5290">
        <v>2452</v>
      </c>
      <c r="B5290" t="s">
        <v>2546</v>
      </c>
      <c r="C5290" t="s">
        <v>160</v>
      </c>
      <c r="D5290" t="str">
        <f>MID(Table1[[#This Row],[Product ID]],5,2)</f>
        <v>AR</v>
      </c>
      <c r="E5290" t="str">
        <f>LEFT(Table1[[#This Row],[Product ID]],3)</f>
        <v>OFF</v>
      </c>
      <c r="F5290" s="10" t="e">
        <f>VLOOKUP(Table1[[#This Row],[Order ID]],Mapping!H5290:J13081,3,0)</f>
        <v>#N/A</v>
      </c>
      <c r="G5290" s="10" t="e">
        <f>VLOOKUP(Table1[[#This Row],[Order ID]],Mapping!H5290:K13081,4,0)</f>
        <v>#N/A</v>
      </c>
      <c r="H5290" t="str">
        <f>INDEX(Mapping!$B$2:$T$7793,MATCH(Data!$A5290,Mapping!$B$3:$B$7793,0),MATCH(Data!$H$1,Mapping!$B$2:$T$2,0))</f>
        <v>Second Class</v>
      </c>
      <c r="I5290" t="str">
        <f>INDEX(Mapping!$B$2:$T$7793,MATCH(Data!$A5290,Mapping!$B$3:$B$7793,0),MATCH(Data!$I$1,Mapping!$B$2:$T$2,0))</f>
        <v>Consumer</v>
      </c>
      <c r="J5290">
        <f>VLOOKUP($A5290,Mapping!$X$3:$Y$7793,2,0)</f>
        <v>45231</v>
      </c>
      <c r="K5290" t="str">
        <f>VLOOKUP($J5290,Mapping!$AB$3:$AC$475,2,0)</f>
        <v>Harlingen</v>
      </c>
      <c r="L5290" t="str">
        <f>VLOOKUP($K5290,Mapping!$AF$3:$AG$475,2,0)</f>
        <v>Texas</v>
      </c>
      <c r="M5290" t="str">
        <f>VLOOKUP($L5290,Mapping!$AI$3:$AJ$48,2,0)</f>
        <v>United States</v>
      </c>
      <c r="N5290" t="str">
        <f>VLOOKUP($L5290,Mapping!$AI$3:$AK$48,3,0)</f>
        <v>Central</v>
      </c>
      <c r="O5290" t="str">
        <f>VLOOKUP(Table1[[#This Row],[Column1]],Mapping!$AM$8:$AN$11,2,0)</f>
        <v>Office Supplies</v>
      </c>
      <c r="P5290" t="str">
        <f>VLOOKUP(Table1[[#This Row],[Column3]],Mapping!$AP$5:$AQ$22,2,0)</f>
        <v>Art</v>
      </c>
      <c r="Q5290">
        <v>10.608000000000001</v>
      </c>
      <c r="R5290">
        <v>6</v>
      </c>
      <c r="S5290">
        <v>0.92819999999999991</v>
      </c>
    </row>
    <row r="5291" spans="1:19" x14ac:dyDescent="0.35">
      <c r="A5291">
        <v>1458</v>
      </c>
      <c r="B5291" t="s">
        <v>1701</v>
      </c>
      <c r="C5291" t="s">
        <v>1702</v>
      </c>
      <c r="D5291" t="str">
        <f>MID(Table1[[#This Row],[Product ID]],5,2)</f>
        <v>MA</v>
      </c>
      <c r="E5291" t="str">
        <f>LEFT(Table1[[#This Row],[Product ID]],3)</f>
        <v>TEC</v>
      </c>
      <c r="F5291" s="10" t="e">
        <f>VLOOKUP(Table1[[#This Row],[Order ID]],Mapping!H5291:J13082,3,0)</f>
        <v>#N/A</v>
      </c>
      <c r="G5291" s="10" t="e">
        <f>VLOOKUP(Table1[[#This Row],[Order ID]],Mapping!H5291:K13082,4,0)</f>
        <v>#N/A</v>
      </c>
      <c r="H5291" t="str">
        <f>INDEX(Mapping!$B$2:$T$7793,MATCH(Data!$A5291,Mapping!$B$3:$B$7793,0),MATCH(Data!$H$1,Mapping!$B$2:$T$2,0))</f>
        <v>Same Day</v>
      </c>
      <c r="I5291" t="str">
        <f>INDEX(Mapping!$B$2:$T$7793,MATCH(Data!$A5291,Mapping!$B$3:$B$7793,0),MATCH(Data!$I$1,Mapping!$B$2:$T$2,0))</f>
        <v>Home Office</v>
      </c>
      <c r="J5291">
        <f>VLOOKUP($A5291,Mapping!$X$3:$Y$7793,2,0)</f>
        <v>78745</v>
      </c>
      <c r="K5291" t="str">
        <f>VLOOKUP($J5291,Mapping!$AB$3:$AC$475,2,0)</f>
        <v>Costa Mesa</v>
      </c>
      <c r="L5291" t="str">
        <f>VLOOKUP($K5291,Mapping!$AF$3:$AG$475,2,0)</f>
        <v>California</v>
      </c>
      <c r="M5291" t="str">
        <f>VLOOKUP($L5291,Mapping!$AI$3:$AJ$48,2,0)</f>
        <v>United States</v>
      </c>
      <c r="N5291" t="str">
        <f>VLOOKUP($L5291,Mapping!$AI$3:$AK$48,3,0)</f>
        <v>West</v>
      </c>
      <c r="O5291" t="str">
        <f>VLOOKUP(Table1[[#This Row],[Column1]],Mapping!$AM$8:$AN$11,2,0)</f>
        <v>Technology</v>
      </c>
      <c r="P5291" t="str">
        <f>VLOOKUP(Table1[[#This Row],[Column3]],Mapping!$AP$5:$AQ$22,2,0)</f>
        <v>Machines</v>
      </c>
      <c r="Q5291">
        <v>1439.982</v>
      </c>
      <c r="R5291">
        <v>3</v>
      </c>
      <c r="S5291">
        <v>-263.99670000000026</v>
      </c>
    </row>
    <row r="5292" spans="1:19" x14ac:dyDescent="0.35">
      <c r="A5292">
        <v>4931</v>
      </c>
      <c r="B5292" t="s">
        <v>4163</v>
      </c>
      <c r="C5292" t="s">
        <v>1562</v>
      </c>
      <c r="D5292" t="str">
        <f>MID(Table1[[#This Row],[Product ID]],5,2)</f>
        <v>PA</v>
      </c>
      <c r="E5292" t="str">
        <f>LEFT(Table1[[#This Row],[Product ID]],3)</f>
        <v>OFF</v>
      </c>
      <c r="F5292" s="10" t="e">
        <f>VLOOKUP(Table1[[#This Row],[Order ID]],Mapping!H5292:J13083,3,0)</f>
        <v>#N/A</v>
      </c>
      <c r="G5292" s="10" t="e">
        <f>VLOOKUP(Table1[[#This Row],[Order ID]],Mapping!H5292:K13083,4,0)</f>
        <v>#N/A</v>
      </c>
      <c r="H5292" t="str">
        <f>INDEX(Mapping!$B$2:$T$7793,MATCH(Data!$A5292,Mapping!$B$3:$B$7793,0),MATCH(Data!$H$1,Mapping!$B$2:$T$2,0))</f>
        <v>Standard Class</v>
      </c>
      <c r="I5292" t="str">
        <f>INDEX(Mapping!$B$2:$T$7793,MATCH(Data!$A5292,Mapping!$B$3:$B$7793,0),MATCH(Data!$I$1,Mapping!$B$2:$T$2,0))</f>
        <v>Consumer</v>
      </c>
      <c r="J5292">
        <f>VLOOKUP($A5292,Mapping!$X$3:$Y$7793,2,0)</f>
        <v>78415</v>
      </c>
      <c r="K5292" t="str">
        <f>VLOOKUP($J5292,Mapping!$AB$3:$AC$475,2,0)</f>
        <v>Tinley Park</v>
      </c>
      <c r="L5292" t="str">
        <f>VLOOKUP($K5292,Mapping!$AF$3:$AG$475,2,0)</f>
        <v>Illinois</v>
      </c>
      <c r="M5292" t="str">
        <f>VLOOKUP($L5292,Mapping!$AI$3:$AJ$48,2,0)</f>
        <v>United States</v>
      </c>
      <c r="N5292" t="str">
        <f>VLOOKUP($L5292,Mapping!$AI$3:$AK$48,3,0)</f>
        <v>Central</v>
      </c>
      <c r="O5292" t="str">
        <f>VLOOKUP(Table1[[#This Row],[Column1]],Mapping!$AM$8:$AN$11,2,0)</f>
        <v>Office Supplies</v>
      </c>
      <c r="P5292" t="str">
        <f>VLOOKUP(Table1[[#This Row],[Column3]],Mapping!$AP$5:$AQ$22,2,0)</f>
        <v>Paper</v>
      </c>
      <c r="Q5292">
        <v>74.352000000000004</v>
      </c>
      <c r="R5292">
        <v>3</v>
      </c>
      <c r="S5292">
        <v>23.234999999999992</v>
      </c>
    </row>
    <row r="5293" spans="1:19" x14ac:dyDescent="0.35">
      <c r="A5293">
        <v>7339</v>
      </c>
      <c r="B5293" t="s">
        <v>5516</v>
      </c>
      <c r="C5293" t="s">
        <v>1799</v>
      </c>
      <c r="D5293" t="str">
        <f>MID(Table1[[#This Row],[Product ID]],5,2)</f>
        <v>AC</v>
      </c>
      <c r="E5293" t="str">
        <f>LEFT(Table1[[#This Row],[Product ID]],3)</f>
        <v>TEC</v>
      </c>
      <c r="F5293" s="10">
        <f>VLOOKUP(Table1[[#This Row],[Order ID]],Mapping!H5293:J13084,3,0)</f>
        <v>41905</v>
      </c>
      <c r="G5293" s="10">
        <f>VLOOKUP(Table1[[#This Row],[Order ID]],Mapping!H5293:K13084,4,0)</f>
        <v>41907</v>
      </c>
      <c r="H5293" t="str">
        <f>INDEX(Mapping!$B$2:$T$7793,MATCH(Data!$A5293,Mapping!$B$3:$B$7793,0),MATCH(Data!$H$1,Mapping!$B$2:$T$2,0))</f>
        <v>First Class</v>
      </c>
      <c r="I5293" t="str">
        <f>INDEX(Mapping!$B$2:$T$7793,MATCH(Data!$A5293,Mapping!$B$3:$B$7793,0),MATCH(Data!$I$1,Mapping!$B$2:$T$2,0))</f>
        <v>Home Office</v>
      </c>
      <c r="J5293">
        <f>VLOOKUP($A5293,Mapping!$X$3:$Y$7793,2,0)</f>
        <v>10035</v>
      </c>
      <c r="K5293" t="str">
        <f>VLOOKUP($J5293,Mapping!$AB$3:$AC$475,2,0)</f>
        <v>Grand Prairie</v>
      </c>
      <c r="L5293" t="str">
        <f>VLOOKUP($K5293,Mapping!$AF$3:$AG$475,2,0)</f>
        <v>Texas</v>
      </c>
      <c r="M5293" t="str">
        <f>VLOOKUP($L5293,Mapping!$AI$3:$AJ$48,2,0)</f>
        <v>United States</v>
      </c>
      <c r="N5293" t="str">
        <f>VLOOKUP($L5293,Mapping!$AI$3:$AK$48,3,0)</f>
        <v>Central</v>
      </c>
      <c r="O5293" t="str">
        <f>VLOOKUP(Table1[[#This Row],[Column1]],Mapping!$AM$8:$AN$11,2,0)</f>
        <v>Technology</v>
      </c>
      <c r="P5293" t="str">
        <f>VLOOKUP(Table1[[#This Row],[Column3]],Mapping!$AP$5:$AQ$22,2,0)</f>
        <v>Accessories</v>
      </c>
      <c r="Q5293">
        <v>1071</v>
      </c>
      <c r="R5293">
        <v>9</v>
      </c>
      <c r="S5293">
        <v>171.36000000000007</v>
      </c>
    </row>
    <row r="5294" spans="1:19" x14ac:dyDescent="0.35">
      <c r="A5294">
        <v>7340</v>
      </c>
      <c r="B5294" t="s">
        <v>5516</v>
      </c>
      <c r="C5294" t="s">
        <v>526</v>
      </c>
      <c r="D5294" t="str">
        <f>MID(Table1[[#This Row],[Product ID]],5,2)</f>
        <v>FU</v>
      </c>
      <c r="E5294" t="str">
        <f>LEFT(Table1[[#This Row],[Product ID]],3)</f>
        <v>FUR</v>
      </c>
      <c r="F5294" s="10">
        <f>VLOOKUP(Table1[[#This Row],[Order ID]],Mapping!H5294:J13085,3,0)</f>
        <v>41905</v>
      </c>
      <c r="G5294" s="10">
        <f>VLOOKUP(Table1[[#This Row],[Order ID]],Mapping!H5294:K13085,4,0)</f>
        <v>41907</v>
      </c>
      <c r="H5294" t="str">
        <f>INDEX(Mapping!$B$2:$T$7793,MATCH(Data!$A5294,Mapping!$B$3:$B$7793,0),MATCH(Data!$H$1,Mapping!$B$2:$T$2,0))</f>
        <v>Second Class</v>
      </c>
      <c r="I5294" t="str">
        <f>INDEX(Mapping!$B$2:$T$7793,MATCH(Data!$A5294,Mapping!$B$3:$B$7793,0),MATCH(Data!$I$1,Mapping!$B$2:$T$2,0))</f>
        <v>Consumer</v>
      </c>
      <c r="J5294">
        <f>VLOOKUP($A5294,Mapping!$X$3:$Y$7793,2,0)</f>
        <v>10035</v>
      </c>
      <c r="K5294" t="str">
        <f>VLOOKUP($J5294,Mapping!$AB$3:$AC$475,2,0)</f>
        <v>Grand Prairie</v>
      </c>
      <c r="L5294" t="str">
        <f>VLOOKUP($K5294,Mapping!$AF$3:$AG$475,2,0)</f>
        <v>Texas</v>
      </c>
      <c r="M5294" t="str">
        <f>VLOOKUP($L5294,Mapping!$AI$3:$AJ$48,2,0)</f>
        <v>United States</v>
      </c>
      <c r="N5294" t="str">
        <f>VLOOKUP($L5294,Mapping!$AI$3:$AK$48,3,0)</f>
        <v>Central</v>
      </c>
      <c r="O5294" t="str">
        <f>VLOOKUP(Table1[[#This Row],[Column1]],Mapping!$AM$8:$AN$11,2,0)</f>
        <v>Furniture</v>
      </c>
      <c r="P5294" t="str">
        <f>VLOOKUP(Table1[[#This Row],[Column3]],Mapping!$AP$5:$AQ$22,2,0)</f>
        <v>Furnishings</v>
      </c>
      <c r="Q5294">
        <v>12.07</v>
      </c>
      <c r="R5294">
        <v>1</v>
      </c>
      <c r="S5294">
        <v>3.9831000000000003</v>
      </c>
    </row>
    <row r="5295" spans="1:19" x14ac:dyDescent="0.35">
      <c r="A5295">
        <v>429</v>
      </c>
      <c r="B5295" t="s">
        <v>582</v>
      </c>
      <c r="C5295" t="s">
        <v>583</v>
      </c>
      <c r="D5295" t="str">
        <f>MID(Table1[[#This Row],[Product ID]],5,2)</f>
        <v>BI</v>
      </c>
      <c r="E5295" t="str">
        <f>LEFT(Table1[[#This Row],[Product ID]],3)</f>
        <v>OFF</v>
      </c>
      <c r="F5295" s="10" t="e">
        <f>VLOOKUP(Table1[[#This Row],[Order ID]],Mapping!H5295:J13086,3,0)</f>
        <v>#N/A</v>
      </c>
      <c r="G5295" s="10" t="e">
        <f>VLOOKUP(Table1[[#This Row],[Order ID]],Mapping!H5295:K13086,4,0)</f>
        <v>#N/A</v>
      </c>
      <c r="H5295" t="str">
        <f>INDEX(Mapping!$B$2:$T$7793,MATCH(Data!$A5295,Mapping!$B$3:$B$7793,0),MATCH(Data!$H$1,Mapping!$B$2:$T$2,0))</f>
        <v>Standard Class</v>
      </c>
      <c r="I5295" t="str">
        <f>INDEX(Mapping!$B$2:$T$7793,MATCH(Data!$A5295,Mapping!$B$3:$B$7793,0),MATCH(Data!$I$1,Mapping!$B$2:$T$2,0))</f>
        <v>Consumer</v>
      </c>
      <c r="J5295">
        <f>VLOOKUP($A5295,Mapping!$X$3:$Y$7793,2,0)</f>
        <v>10035</v>
      </c>
      <c r="K5295" t="str">
        <f>VLOOKUP($J5295,Mapping!$AB$3:$AC$475,2,0)</f>
        <v>Grand Prairie</v>
      </c>
      <c r="L5295" t="str">
        <f>VLOOKUP($K5295,Mapping!$AF$3:$AG$475,2,0)</f>
        <v>Texas</v>
      </c>
      <c r="M5295" t="str">
        <f>VLOOKUP($L5295,Mapping!$AI$3:$AJ$48,2,0)</f>
        <v>United States</v>
      </c>
      <c r="N5295" t="str">
        <f>VLOOKUP($L5295,Mapping!$AI$3:$AK$48,3,0)</f>
        <v>Central</v>
      </c>
      <c r="O5295" t="str">
        <f>VLOOKUP(Table1[[#This Row],[Column1]],Mapping!$AM$8:$AN$11,2,0)</f>
        <v>Office Supplies</v>
      </c>
      <c r="P5295" t="str">
        <f>VLOOKUP(Table1[[#This Row],[Column3]],Mapping!$AP$5:$AQ$22,2,0)</f>
        <v>Binders</v>
      </c>
      <c r="Q5295">
        <v>41.28</v>
      </c>
      <c r="R5295">
        <v>6</v>
      </c>
      <c r="S5295">
        <v>13.931999999999999</v>
      </c>
    </row>
    <row r="5296" spans="1:19" x14ac:dyDescent="0.35">
      <c r="A5296">
        <v>430</v>
      </c>
      <c r="B5296" t="s">
        <v>582</v>
      </c>
      <c r="C5296" t="s">
        <v>584</v>
      </c>
      <c r="D5296" t="str">
        <f>MID(Table1[[#This Row],[Product ID]],5,2)</f>
        <v>PA</v>
      </c>
      <c r="E5296" t="str">
        <f>LEFT(Table1[[#This Row],[Product ID]],3)</f>
        <v>OFF</v>
      </c>
      <c r="F5296" s="10" t="e">
        <f>VLOOKUP(Table1[[#This Row],[Order ID]],Mapping!H5296:J13087,3,0)</f>
        <v>#N/A</v>
      </c>
      <c r="G5296" s="10" t="e">
        <f>VLOOKUP(Table1[[#This Row],[Order ID]],Mapping!H5296:K13087,4,0)</f>
        <v>#N/A</v>
      </c>
      <c r="H5296" t="str">
        <f>INDEX(Mapping!$B$2:$T$7793,MATCH(Data!$A5296,Mapping!$B$3:$B$7793,0),MATCH(Data!$H$1,Mapping!$B$2:$T$2,0))</f>
        <v>First Class</v>
      </c>
      <c r="I5296" t="str">
        <f>INDEX(Mapping!$B$2:$T$7793,MATCH(Data!$A5296,Mapping!$B$3:$B$7793,0),MATCH(Data!$I$1,Mapping!$B$2:$T$2,0))</f>
        <v>Home Office</v>
      </c>
      <c r="J5296">
        <f>VLOOKUP($A5296,Mapping!$X$3:$Y$7793,2,0)</f>
        <v>10035</v>
      </c>
      <c r="K5296" t="str">
        <f>VLOOKUP($J5296,Mapping!$AB$3:$AC$475,2,0)</f>
        <v>Grand Prairie</v>
      </c>
      <c r="L5296" t="str">
        <f>VLOOKUP($K5296,Mapping!$AF$3:$AG$475,2,0)</f>
        <v>Texas</v>
      </c>
      <c r="M5296" t="str">
        <f>VLOOKUP($L5296,Mapping!$AI$3:$AJ$48,2,0)</f>
        <v>United States</v>
      </c>
      <c r="N5296" t="str">
        <f>VLOOKUP($L5296,Mapping!$AI$3:$AK$48,3,0)</f>
        <v>Central</v>
      </c>
      <c r="O5296" t="str">
        <f>VLOOKUP(Table1[[#This Row],[Column1]],Mapping!$AM$8:$AN$11,2,0)</f>
        <v>Office Supplies</v>
      </c>
      <c r="P5296" t="str">
        <f>VLOOKUP(Table1[[#This Row],[Column3]],Mapping!$AP$5:$AQ$22,2,0)</f>
        <v>Paper</v>
      </c>
      <c r="Q5296">
        <v>13.36</v>
      </c>
      <c r="R5296">
        <v>2</v>
      </c>
      <c r="S5296">
        <v>6.4127999999999998</v>
      </c>
    </row>
    <row r="5297" spans="1:19" x14ac:dyDescent="0.35">
      <c r="A5297">
        <v>6702</v>
      </c>
      <c r="B5297" t="s">
        <v>5157</v>
      </c>
      <c r="C5297" t="s">
        <v>705</v>
      </c>
      <c r="D5297" t="str">
        <f>MID(Table1[[#This Row],[Product ID]],5,2)</f>
        <v>AC</v>
      </c>
      <c r="E5297" t="str">
        <f>LEFT(Table1[[#This Row],[Product ID]],3)</f>
        <v>TEC</v>
      </c>
      <c r="F5297" s="10">
        <f>VLOOKUP(Table1[[#This Row],[Order ID]],Mapping!H5297:J13088,3,0)</f>
        <v>41870</v>
      </c>
      <c r="G5297" s="10">
        <f>VLOOKUP(Table1[[#This Row],[Order ID]],Mapping!H5297:K13088,4,0)</f>
        <v>41874</v>
      </c>
      <c r="H5297" t="str">
        <f>INDEX(Mapping!$B$2:$T$7793,MATCH(Data!$A5297,Mapping!$B$3:$B$7793,0),MATCH(Data!$H$1,Mapping!$B$2:$T$2,0))</f>
        <v>Standard Class</v>
      </c>
      <c r="I5297" t="str">
        <f>INDEX(Mapping!$B$2:$T$7793,MATCH(Data!$A5297,Mapping!$B$3:$B$7793,0),MATCH(Data!$I$1,Mapping!$B$2:$T$2,0))</f>
        <v>Corporate</v>
      </c>
      <c r="J5297">
        <f>VLOOKUP($A5297,Mapping!$X$3:$Y$7793,2,0)</f>
        <v>2740</v>
      </c>
      <c r="K5297" t="str">
        <f>VLOOKUP($J5297,Mapping!$AB$3:$AC$475,2,0)</f>
        <v>Greensboro</v>
      </c>
      <c r="L5297" t="str">
        <f>VLOOKUP($K5297,Mapping!$AF$3:$AG$475,2,0)</f>
        <v>North Carolina</v>
      </c>
      <c r="M5297" t="str">
        <f>VLOOKUP($L5297,Mapping!$AI$3:$AJ$48,2,0)</f>
        <v>United States</v>
      </c>
      <c r="N5297" t="str">
        <f>VLOOKUP($L5297,Mapping!$AI$3:$AK$48,3,0)</f>
        <v>South</v>
      </c>
      <c r="O5297" t="str">
        <f>VLOOKUP(Table1[[#This Row],[Column1]],Mapping!$AM$8:$AN$11,2,0)</f>
        <v>Technology</v>
      </c>
      <c r="P5297" t="str">
        <f>VLOOKUP(Table1[[#This Row],[Column3]],Mapping!$AP$5:$AQ$22,2,0)</f>
        <v>Accessories</v>
      </c>
      <c r="Q5297">
        <v>23.18</v>
      </c>
      <c r="R5297">
        <v>2</v>
      </c>
      <c r="S5297">
        <v>7.6493999999999982</v>
      </c>
    </row>
    <row r="5298" spans="1:19" x14ac:dyDescent="0.35">
      <c r="A5298">
        <v>1056</v>
      </c>
      <c r="B5298" t="s">
        <v>1296</v>
      </c>
      <c r="C5298" t="s">
        <v>641</v>
      </c>
      <c r="D5298" t="str">
        <f>MID(Table1[[#This Row],[Product ID]],5,2)</f>
        <v>PH</v>
      </c>
      <c r="E5298" t="str">
        <f>LEFT(Table1[[#This Row],[Product ID]],3)</f>
        <v>TEC</v>
      </c>
      <c r="F5298" s="10" t="e">
        <f>VLOOKUP(Table1[[#This Row],[Order ID]],Mapping!H5298:J13089,3,0)</f>
        <v>#N/A</v>
      </c>
      <c r="G5298" s="10" t="e">
        <f>VLOOKUP(Table1[[#This Row],[Order ID]],Mapping!H5298:K13089,4,0)</f>
        <v>#N/A</v>
      </c>
      <c r="H5298" t="str">
        <f>INDEX(Mapping!$B$2:$T$7793,MATCH(Data!$A5298,Mapping!$B$3:$B$7793,0),MATCH(Data!$H$1,Mapping!$B$2:$T$2,0))</f>
        <v>Second Class</v>
      </c>
      <c r="I5298" t="str">
        <f>INDEX(Mapping!$B$2:$T$7793,MATCH(Data!$A5298,Mapping!$B$3:$B$7793,0),MATCH(Data!$I$1,Mapping!$B$2:$T$2,0))</f>
        <v>Consumer</v>
      </c>
      <c r="J5298">
        <f>VLOOKUP($A5298,Mapping!$X$3:$Y$7793,2,0)</f>
        <v>94109</v>
      </c>
      <c r="K5298" t="str">
        <f>VLOOKUP($J5298,Mapping!$AB$3:$AC$475,2,0)</f>
        <v>Fremont</v>
      </c>
      <c r="L5298" t="str">
        <f>VLOOKUP($K5298,Mapping!$AF$3:$AG$475,2,0)</f>
        <v>Nebraska</v>
      </c>
      <c r="M5298" t="str">
        <f>VLOOKUP($L5298,Mapping!$AI$3:$AJ$48,2,0)</f>
        <v>United States</v>
      </c>
      <c r="N5298" t="str">
        <f>VLOOKUP($L5298,Mapping!$AI$3:$AK$48,3,0)</f>
        <v>Central</v>
      </c>
      <c r="O5298" t="str">
        <f>VLOOKUP(Table1[[#This Row],[Column1]],Mapping!$AM$8:$AN$11,2,0)</f>
        <v>Technology</v>
      </c>
      <c r="P5298" t="str">
        <f>VLOOKUP(Table1[[#This Row],[Column3]],Mapping!$AP$5:$AQ$22,2,0)</f>
        <v>Phones</v>
      </c>
      <c r="Q5298">
        <v>183.96</v>
      </c>
      <c r="R5298">
        <v>5</v>
      </c>
      <c r="S5298">
        <v>20.695499999999988</v>
      </c>
    </row>
    <row r="5299" spans="1:19" x14ac:dyDescent="0.35">
      <c r="A5299">
        <v>1057</v>
      </c>
      <c r="B5299" t="s">
        <v>1296</v>
      </c>
      <c r="C5299" t="s">
        <v>1297</v>
      </c>
      <c r="D5299" t="str">
        <f>MID(Table1[[#This Row],[Product ID]],5,2)</f>
        <v>PA</v>
      </c>
      <c r="E5299" t="str">
        <f>LEFT(Table1[[#This Row],[Product ID]],3)</f>
        <v>OFF</v>
      </c>
      <c r="F5299" s="10" t="e">
        <f>VLOOKUP(Table1[[#This Row],[Order ID]],Mapping!H5299:J13090,3,0)</f>
        <v>#N/A</v>
      </c>
      <c r="G5299" s="10" t="e">
        <f>VLOOKUP(Table1[[#This Row],[Order ID]],Mapping!H5299:K13090,4,0)</f>
        <v>#N/A</v>
      </c>
      <c r="H5299" t="str">
        <f>INDEX(Mapping!$B$2:$T$7793,MATCH(Data!$A5299,Mapping!$B$3:$B$7793,0),MATCH(Data!$H$1,Mapping!$B$2:$T$2,0))</f>
        <v>Standard Class</v>
      </c>
      <c r="I5299" t="str">
        <f>INDEX(Mapping!$B$2:$T$7793,MATCH(Data!$A5299,Mapping!$B$3:$B$7793,0),MATCH(Data!$I$1,Mapping!$B$2:$T$2,0))</f>
        <v>Corporate</v>
      </c>
      <c r="J5299">
        <f>VLOOKUP($A5299,Mapping!$X$3:$Y$7793,2,0)</f>
        <v>94109</v>
      </c>
      <c r="K5299" t="str">
        <f>VLOOKUP($J5299,Mapping!$AB$3:$AC$475,2,0)</f>
        <v>Fremont</v>
      </c>
      <c r="L5299" t="str">
        <f>VLOOKUP($K5299,Mapping!$AF$3:$AG$475,2,0)</f>
        <v>Nebraska</v>
      </c>
      <c r="M5299" t="str">
        <f>VLOOKUP($L5299,Mapping!$AI$3:$AJ$48,2,0)</f>
        <v>United States</v>
      </c>
      <c r="N5299" t="str">
        <f>VLOOKUP($L5299,Mapping!$AI$3:$AK$48,3,0)</f>
        <v>Central</v>
      </c>
      <c r="O5299" t="str">
        <f>VLOOKUP(Table1[[#This Row],[Column1]],Mapping!$AM$8:$AN$11,2,0)</f>
        <v>Office Supplies</v>
      </c>
      <c r="P5299" t="str">
        <f>VLOOKUP(Table1[[#This Row],[Column3]],Mapping!$AP$5:$AQ$22,2,0)</f>
        <v>Paper</v>
      </c>
      <c r="Q5299">
        <v>17.61</v>
      </c>
      <c r="R5299">
        <v>3</v>
      </c>
      <c r="S5299">
        <v>8.4527999999999999</v>
      </c>
    </row>
    <row r="5300" spans="1:19" x14ac:dyDescent="0.35">
      <c r="A5300">
        <v>1058</v>
      </c>
      <c r="B5300" t="s">
        <v>1296</v>
      </c>
      <c r="C5300" t="s">
        <v>241</v>
      </c>
      <c r="D5300" t="str">
        <f>MID(Table1[[#This Row],[Product ID]],5,2)</f>
        <v>TA</v>
      </c>
      <c r="E5300" t="str">
        <f>LEFT(Table1[[#This Row],[Product ID]],3)</f>
        <v>FUR</v>
      </c>
      <c r="F5300" s="10" t="e">
        <f>VLOOKUP(Table1[[#This Row],[Order ID]],Mapping!H5300:J13091,3,0)</f>
        <v>#N/A</v>
      </c>
      <c r="G5300" s="10" t="e">
        <f>VLOOKUP(Table1[[#This Row],[Order ID]],Mapping!H5300:K13091,4,0)</f>
        <v>#N/A</v>
      </c>
      <c r="H5300" t="str">
        <f>INDEX(Mapping!$B$2:$T$7793,MATCH(Data!$A5300,Mapping!$B$3:$B$7793,0),MATCH(Data!$H$1,Mapping!$B$2:$T$2,0))</f>
        <v>Standard Class</v>
      </c>
      <c r="I5300" t="str">
        <f>INDEX(Mapping!$B$2:$T$7793,MATCH(Data!$A5300,Mapping!$B$3:$B$7793,0),MATCH(Data!$I$1,Mapping!$B$2:$T$2,0))</f>
        <v>Corporate</v>
      </c>
      <c r="J5300">
        <f>VLOOKUP($A5300,Mapping!$X$3:$Y$7793,2,0)</f>
        <v>94109</v>
      </c>
      <c r="K5300" t="str">
        <f>VLOOKUP($J5300,Mapping!$AB$3:$AC$475,2,0)</f>
        <v>Fremont</v>
      </c>
      <c r="L5300" t="str">
        <f>VLOOKUP($K5300,Mapping!$AF$3:$AG$475,2,0)</f>
        <v>Nebraska</v>
      </c>
      <c r="M5300" t="str">
        <f>VLOOKUP($L5300,Mapping!$AI$3:$AJ$48,2,0)</f>
        <v>United States</v>
      </c>
      <c r="N5300" t="str">
        <f>VLOOKUP($L5300,Mapping!$AI$3:$AK$48,3,0)</f>
        <v>Central</v>
      </c>
      <c r="O5300" t="str">
        <f>VLOOKUP(Table1[[#This Row],[Column1]],Mapping!$AM$8:$AN$11,2,0)</f>
        <v>Furniture</v>
      </c>
      <c r="P5300" t="str">
        <f>VLOOKUP(Table1[[#This Row],[Column3]],Mapping!$AP$5:$AQ$22,2,0)</f>
        <v>Tables</v>
      </c>
      <c r="Q5300">
        <v>300.904</v>
      </c>
      <c r="R5300">
        <v>1</v>
      </c>
      <c r="S5300">
        <v>11.283900000000017</v>
      </c>
    </row>
    <row r="5301" spans="1:19" x14ac:dyDescent="0.35">
      <c r="A5301">
        <v>4023</v>
      </c>
      <c r="B5301" t="s">
        <v>3604</v>
      </c>
      <c r="C5301" t="s">
        <v>3532</v>
      </c>
      <c r="D5301" t="str">
        <f>MID(Table1[[#This Row],[Product ID]],5,2)</f>
        <v>PH</v>
      </c>
      <c r="E5301" t="str">
        <f>LEFT(Table1[[#This Row],[Product ID]],3)</f>
        <v>TEC</v>
      </c>
      <c r="F5301" s="10" t="e">
        <f>VLOOKUP(Table1[[#This Row],[Order ID]],Mapping!H5301:J13092,3,0)</f>
        <v>#N/A</v>
      </c>
      <c r="G5301" s="10" t="e">
        <f>VLOOKUP(Table1[[#This Row],[Order ID]],Mapping!H5301:K13092,4,0)</f>
        <v>#N/A</v>
      </c>
      <c r="H5301" t="str">
        <f>INDEX(Mapping!$B$2:$T$7793,MATCH(Data!$A5301,Mapping!$B$3:$B$7793,0),MATCH(Data!$H$1,Mapping!$B$2:$T$2,0))</f>
        <v>First Class</v>
      </c>
      <c r="I5301" t="str">
        <f>INDEX(Mapping!$B$2:$T$7793,MATCH(Data!$A5301,Mapping!$B$3:$B$7793,0),MATCH(Data!$I$1,Mapping!$B$2:$T$2,0))</f>
        <v>Consumer</v>
      </c>
      <c r="J5301">
        <f>VLOOKUP($A5301,Mapping!$X$3:$Y$7793,2,0)</f>
        <v>60653</v>
      </c>
      <c r="K5301" t="str">
        <f>VLOOKUP($J5301,Mapping!$AB$3:$AC$475,2,0)</f>
        <v>Hialeah</v>
      </c>
      <c r="L5301" t="str">
        <f>VLOOKUP($K5301,Mapping!$AF$3:$AG$475,2,0)</f>
        <v>Florida</v>
      </c>
      <c r="M5301" t="str">
        <f>VLOOKUP($L5301,Mapping!$AI$3:$AJ$48,2,0)</f>
        <v>United States</v>
      </c>
      <c r="N5301" t="str">
        <f>VLOOKUP($L5301,Mapping!$AI$3:$AK$48,3,0)</f>
        <v>South</v>
      </c>
      <c r="O5301" t="str">
        <f>VLOOKUP(Table1[[#This Row],[Column1]],Mapping!$AM$8:$AN$11,2,0)</f>
        <v>Technology</v>
      </c>
      <c r="P5301" t="str">
        <f>VLOOKUP(Table1[[#This Row],[Column3]],Mapping!$AP$5:$AQ$22,2,0)</f>
        <v>Phones</v>
      </c>
      <c r="Q5301">
        <v>1001.5840000000001</v>
      </c>
      <c r="R5301">
        <v>2</v>
      </c>
      <c r="S5301">
        <v>125.19799999999992</v>
      </c>
    </row>
    <row r="5302" spans="1:19" x14ac:dyDescent="0.35">
      <c r="A5302">
        <v>4024</v>
      </c>
      <c r="B5302" t="s">
        <v>3604</v>
      </c>
      <c r="C5302" t="s">
        <v>3605</v>
      </c>
      <c r="D5302" t="str">
        <f>MID(Table1[[#This Row],[Product ID]],5,2)</f>
        <v>CH</v>
      </c>
      <c r="E5302" t="str">
        <f>LEFT(Table1[[#This Row],[Product ID]],3)</f>
        <v>FUR</v>
      </c>
      <c r="F5302" s="10" t="e">
        <f>VLOOKUP(Table1[[#This Row],[Order ID]],Mapping!H5302:J13093,3,0)</f>
        <v>#N/A</v>
      </c>
      <c r="G5302" s="10" t="e">
        <f>VLOOKUP(Table1[[#This Row],[Order ID]],Mapping!H5302:K13093,4,0)</f>
        <v>#N/A</v>
      </c>
      <c r="H5302" t="str">
        <f>INDEX(Mapping!$B$2:$T$7793,MATCH(Data!$A5302,Mapping!$B$3:$B$7793,0),MATCH(Data!$H$1,Mapping!$B$2:$T$2,0))</f>
        <v>Second Class</v>
      </c>
      <c r="I5302" t="str">
        <f>INDEX(Mapping!$B$2:$T$7793,MATCH(Data!$A5302,Mapping!$B$3:$B$7793,0),MATCH(Data!$I$1,Mapping!$B$2:$T$2,0))</f>
        <v>Home Office</v>
      </c>
      <c r="J5302">
        <f>VLOOKUP($A5302,Mapping!$X$3:$Y$7793,2,0)</f>
        <v>60653</v>
      </c>
      <c r="K5302" t="str">
        <f>VLOOKUP($J5302,Mapping!$AB$3:$AC$475,2,0)</f>
        <v>Hialeah</v>
      </c>
      <c r="L5302" t="str">
        <f>VLOOKUP($K5302,Mapping!$AF$3:$AG$475,2,0)</f>
        <v>Florida</v>
      </c>
      <c r="M5302" t="str">
        <f>VLOOKUP($L5302,Mapping!$AI$3:$AJ$48,2,0)</f>
        <v>United States</v>
      </c>
      <c r="N5302" t="str">
        <f>VLOOKUP($L5302,Mapping!$AI$3:$AK$48,3,0)</f>
        <v>South</v>
      </c>
      <c r="O5302" t="str">
        <f>VLOOKUP(Table1[[#This Row],[Column1]],Mapping!$AM$8:$AN$11,2,0)</f>
        <v>Furniture</v>
      </c>
      <c r="P5302" t="str">
        <f>VLOOKUP(Table1[[#This Row],[Column3]],Mapping!$AP$5:$AQ$22,2,0)</f>
        <v>Chairs</v>
      </c>
      <c r="Q5302">
        <v>569.05799999999999</v>
      </c>
      <c r="R5302">
        <v>3</v>
      </c>
      <c r="S5302">
        <v>-178.84680000000006</v>
      </c>
    </row>
    <row r="5303" spans="1:19" x14ac:dyDescent="0.35">
      <c r="A5303">
        <v>4025</v>
      </c>
      <c r="B5303" t="s">
        <v>3604</v>
      </c>
      <c r="C5303" t="s">
        <v>111</v>
      </c>
      <c r="D5303" t="str">
        <f>MID(Table1[[#This Row],[Product ID]],5,2)</f>
        <v>FU</v>
      </c>
      <c r="E5303" t="str">
        <f>LEFT(Table1[[#This Row],[Product ID]],3)</f>
        <v>FUR</v>
      </c>
      <c r="F5303" s="10" t="e">
        <f>VLOOKUP(Table1[[#This Row],[Order ID]],Mapping!H5303:J13094,3,0)</f>
        <v>#N/A</v>
      </c>
      <c r="G5303" s="10" t="e">
        <f>VLOOKUP(Table1[[#This Row],[Order ID]],Mapping!H5303:K13094,4,0)</f>
        <v>#N/A</v>
      </c>
      <c r="H5303" t="str">
        <f>INDEX(Mapping!$B$2:$T$7793,MATCH(Data!$A5303,Mapping!$B$3:$B$7793,0),MATCH(Data!$H$1,Mapping!$B$2:$T$2,0))</f>
        <v>Second Class</v>
      </c>
      <c r="I5303" t="str">
        <f>INDEX(Mapping!$B$2:$T$7793,MATCH(Data!$A5303,Mapping!$B$3:$B$7793,0),MATCH(Data!$I$1,Mapping!$B$2:$T$2,0))</f>
        <v>Home Office</v>
      </c>
      <c r="J5303">
        <f>VLOOKUP($A5303,Mapping!$X$3:$Y$7793,2,0)</f>
        <v>60653</v>
      </c>
      <c r="K5303" t="str">
        <f>VLOOKUP($J5303,Mapping!$AB$3:$AC$475,2,0)</f>
        <v>Hialeah</v>
      </c>
      <c r="L5303" t="str">
        <f>VLOOKUP($K5303,Mapping!$AF$3:$AG$475,2,0)</f>
        <v>Florida</v>
      </c>
      <c r="M5303" t="str">
        <f>VLOOKUP($L5303,Mapping!$AI$3:$AJ$48,2,0)</f>
        <v>United States</v>
      </c>
      <c r="N5303" t="str">
        <f>VLOOKUP($L5303,Mapping!$AI$3:$AK$48,3,0)</f>
        <v>South</v>
      </c>
      <c r="O5303" t="str">
        <f>VLOOKUP(Table1[[#This Row],[Column1]],Mapping!$AM$8:$AN$11,2,0)</f>
        <v>Furniture</v>
      </c>
      <c r="P5303" t="str">
        <f>VLOOKUP(Table1[[#This Row],[Column3]],Mapping!$AP$5:$AQ$22,2,0)</f>
        <v>Furnishings</v>
      </c>
      <c r="Q5303">
        <v>14.224000000000002</v>
      </c>
      <c r="R5303">
        <v>2</v>
      </c>
      <c r="S5303">
        <v>-10.312400000000004</v>
      </c>
    </row>
    <row r="5304" spans="1:19" x14ac:dyDescent="0.35">
      <c r="A5304">
        <v>498</v>
      </c>
      <c r="B5304" t="s">
        <v>662</v>
      </c>
      <c r="C5304" t="s">
        <v>663</v>
      </c>
      <c r="D5304" t="str">
        <f>MID(Table1[[#This Row],[Product ID]],5,2)</f>
        <v>FU</v>
      </c>
      <c r="E5304" t="str">
        <f>LEFT(Table1[[#This Row],[Product ID]],3)</f>
        <v>FUR</v>
      </c>
      <c r="F5304" s="10" t="e">
        <f>VLOOKUP(Table1[[#This Row],[Order ID]],Mapping!H5304:J13095,3,0)</f>
        <v>#N/A</v>
      </c>
      <c r="G5304" s="10" t="e">
        <f>VLOOKUP(Table1[[#This Row],[Order ID]],Mapping!H5304:K13095,4,0)</f>
        <v>#N/A</v>
      </c>
      <c r="H5304" t="str">
        <f>INDEX(Mapping!$B$2:$T$7793,MATCH(Data!$A5304,Mapping!$B$3:$B$7793,0),MATCH(Data!$H$1,Mapping!$B$2:$T$2,0))</f>
        <v>Standard Class</v>
      </c>
      <c r="I5304" t="str">
        <f>INDEX(Mapping!$B$2:$T$7793,MATCH(Data!$A5304,Mapping!$B$3:$B$7793,0),MATCH(Data!$I$1,Mapping!$B$2:$T$2,0))</f>
        <v>Corporate</v>
      </c>
      <c r="J5304">
        <f>VLOOKUP($A5304,Mapping!$X$3:$Y$7793,2,0)</f>
        <v>10009</v>
      </c>
      <c r="K5304" t="str">
        <f>VLOOKUP($J5304,Mapping!$AB$3:$AC$475,2,0)</f>
        <v>Saint Paul</v>
      </c>
      <c r="L5304" t="str">
        <f>VLOOKUP($K5304,Mapping!$AF$3:$AG$475,2,0)</f>
        <v>Minnesota</v>
      </c>
      <c r="M5304" t="str">
        <f>VLOOKUP($L5304,Mapping!$AI$3:$AJ$48,2,0)</f>
        <v>United States</v>
      </c>
      <c r="N5304" t="str">
        <f>VLOOKUP($L5304,Mapping!$AI$3:$AK$48,3,0)</f>
        <v>Central</v>
      </c>
      <c r="O5304" t="str">
        <f>VLOOKUP(Table1[[#This Row],[Column1]],Mapping!$AM$8:$AN$11,2,0)</f>
        <v>Furniture</v>
      </c>
      <c r="P5304" t="str">
        <f>VLOOKUP(Table1[[#This Row],[Column3]],Mapping!$AP$5:$AQ$22,2,0)</f>
        <v>Furnishings</v>
      </c>
      <c r="Q5304">
        <v>35.56</v>
      </c>
      <c r="R5304">
        <v>7</v>
      </c>
      <c r="S5304">
        <v>12.090399999999999</v>
      </c>
    </row>
    <row r="5305" spans="1:19" x14ac:dyDescent="0.35">
      <c r="A5305">
        <v>7322</v>
      </c>
      <c r="B5305" t="s">
        <v>5504</v>
      </c>
      <c r="C5305" t="s">
        <v>1713</v>
      </c>
      <c r="D5305" t="str">
        <f>MID(Table1[[#This Row],[Product ID]],5,2)</f>
        <v>FU</v>
      </c>
      <c r="E5305" t="str">
        <f>LEFT(Table1[[#This Row],[Product ID]],3)</f>
        <v>FUR</v>
      </c>
      <c r="F5305" s="10">
        <f>VLOOKUP(Table1[[#This Row],[Order ID]],Mapping!H5305:J13096,3,0)</f>
        <v>41879</v>
      </c>
      <c r="G5305" s="10">
        <f>VLOOKUP(Table1[[#This Row],[Order ID]],Mapping!H5305:K13096,4,0)</f>
        <v>41883</v>
      </c>
      <c r="H5305" t="str">
        <f>INDEX(Mapping!$B$2:$T$7793,MATCH(Data!$A5305,Mapping!$B$3:$B$7793,0),MATCH(Data!$H$1,Mapping!$B$2:$T$2,0))</f>
        <v>Standard Class</v>
      </c>
      <c r="I5305" t="str">
        <f>INDEX(Mapping!$B$2:$T$7793,MATCH(Data!$A5305,Mapping!$B$3:$B$7793,0),MATCH(Data!$I$1,Mapping!$B$2:$T$2,0))</f>
        <v>Home Office</v>
      </c>
      <c r="J5305">
        <f>VLOOKUP($A5305,Mapping!$X$3:$Y$7793,2,0)</f>
        <v>85204</v>
      </c>
      <c r="K5305" t="str">
        <f>VLOOKUP($J5305,Mapping!$AB$3:$AC$475,2,0)</f>
        <v>Mount Vernon</v>
      </c>
      <c r="L5305" t="str">
        <f>VLOOKUP($K5305,Mapping!$AF$3:$AG$475,2,0)</f>
        <v>New York</v>
      </c>
      <c r="M5305" t="str">
        <f>VLOOKUP($L5305,Mapping!$AI$3:$AJ$48,2,0)</f>
        <v>United States</v>
      </c>
      <c r="N5305" t="str">
        <f>VLOOKUP($L5305,Mapping!$AI$3:$AK$48,3,0)</f>
        <v>East</v>
      </c>
      <c r="O5305" t="str">
        <f>VLOOKUP(Table1[[#This Row],[Column1]],Mapping!$AM$8:$AN$11,2,0)</f>
        <v>Furniture</v>
      </c>
      <c r="P5305" t="str">
        <f>VLOOKUP(Table1[[#This Row],[Column3]],Mapping!$AP$5:$AQ$22,2,0)</f>
        <v>Furnishings</v>
      </c>
      <c r="Q5305">
        <v>120.57600000000001</v>
      </c>
      <c r="R5305">
        <v>8</v>
      </c>
      <c r="S5305">
        <v>33.1584</v>
      </c>
    </row>
    <row r="5306" spans="1:19" x14ac:dyDescent="0.35">
      <c r="A5306">
        <v>3824</v>
      </c>
      <c r="B5306" t="s">
        <v>3477</v>
      </c>
      <c r="C5306" t="s">
        <v>447</v>
      </c>
      <c r="D5306" t="str">
        <f>MID(Table1[[#This Row],[Product ID]],5,2)</f>
        <v>AR</v>
      </c>
      <c r="E5306" t="str">
        <f>LEFT(Table1[[#This Row],[Product ID]],3)</f>
        <v>OFF</v>
      </c>
      <c r="F5306" s="10" t="e">
        <f>VLOOKUP(Table1[[#This Row],[Order ID]],Mapping!H5306:J13097,3,0)</f>
        <v>#N/A</v>
      </c>
      <c r="G5306" s="10" t="e">
        <f>VLOOKUP(Table1[[#This Row],[Order ID]],Mapping!H5306:K13097,4,0)</f>
        <v>#N/A</v>
      </c>
      <c r="H5306" t="str">
        <f>INDEX(Mapping!$B$2:$T$7793,MATCH(Data!$A5306,Mapping!$B$3:$B$7793,0),MATCH(Data!$H$1,Mapping!$B$2:$T$2,0))</f>
        <v>Second Class</v>
      </c>
      <c r="I5306" t="str">
        <f>INDEX(Mapping!$B$2:$T$7793,MATCH(Data!$A5306,Mapping!$B$3:$B$7793,0),MATCH(Data!$I$1,Mapping!$B$2:$T$2,0))</f>
        <v>Consumer</v>
      </c>
      <c r="J5306">
        <f>VLOOKUP($A5306,Mapping!$X$3:$Y$7793,2,0)</f>
        <v>77573</v>
      </c>
      <c r="K5306" t="str">
        <f>VLOOKUP($J5306,Mapping!$AB$3:$AC$475,2,0)</f>
        <v>Lake Forest</v>
      </c>
      <c r="L5306" t="str">
        <f>VLOOKUP($K5306,Mapping!$AF$3:$AG$475,2,0)</f>
        <v>California</v>
      </c>
      <c r="M5306" t="str">
        <f>VLOOKUP($L5306,Mapping!$AI$3:$AJ$48,2,0)</f>
        <v>United States</v>
      </c>
      <c r="N5306" t="str">
        <f>VLOOKUP($L5306,Mapping!$AI$3:$AK$48,3,0)</f>
        <v>West</v>
      </c>
      <c r="O5306" t="str">
        <f>VLOOKUP(Table1[[#This Row],[Column1]],Mapping!$AM$8:$AN$11,2,0)</f>
        <v>Office Supplies</v>
      </c>
      <c r="P5306" t="str">
        <f>VLOOKUP(Table1[[#This Row],[Column3]],Mapping!$AP$5:$AQ$22,2,0)</f>
        <v>Art</v>
      </c>
      <c r="Q5306">
        <v>67.144000000000005</v>
      </c>
      <c r="R5306">
        <v>7</v>
      </c>
      <c r="S5306">
        <v>5.8750999999999962</v>
      </c>
    </row>
    <row r="5307" spans="1:19" x14ac:dyDescent="0.35">
      <c r="A5307">
        <v>192</v>
      </c>
      <c r="B5307" t="s">
        <v>267</v>
      </c>
      <c r="C5307" t="s">
        <v>268</v>
      </c>
      <c r="D5307" t="str">
        <f>MID(Table1[[#This Row],[Product ID]],5,2)</f>
        <v>AC</v>
      </c>
      <c r="E5307" t="str">
        <f>LEFT(Table1[[#This Row],[Product ID]],3)</f>
        <v>TEC</v>
      </c>
      <c r="F5307" s="10" t="e">
        <f>VLOOKUP(Table1[[#This Row],[Order ID]],Mapping!H5307:J13098,3,0)</f>
        <v>#N/A</v>
      </c>
      <c r="G5307" s="10" t="e">
        <f>VLOOKUP(Table1[[#This Row],[Order ID]],Mapping!H5307:K13098,4,0)</f>
        <v>#N/A</v>
      </c>
      <c r="H5307" t="str">
        <f>INDEX(Mapping!$B$2:$T$7793,MATCH(Data!$A5307,Mapping!$B$3:$B$7793,0),MATCH(Data!$H$1,Mapping!$B$2:$T$2,0))</f>
        <v>Standard Class</v>
      </c>
      <c r="I5307" t="str">
        <f>INDEX(Mapping!$B$2:$T$7793,MATCH(Data!$A5307,Mapping!$B$3:$B$7793,0),MATCH(Data!$I$1,Mapping!$B$2:$T$2,0))</f>
        <v>Corporate</v>
      </c>
      <c r="J5307">
        <f>VLOOKUP($A5307,Mapping!$X$3:$Y$7793,2,0)</f>
        <v>10009</v>
      </c>
      <c r="K5307" t="str">
        <f>VLOOKUP($J5307,Mapping!$AB$3:$AC$475,2,0)</f>
        <v>Saint Paul</v>
      </c>
      <c r="L5307" t="str">
        <f>VLOOKUP($K5307,Mapping!$AF$3:$AG$475,2,0)</f>
        <v>Minnesota</v>
      </c>
      <c r="M5307" t="str">
        <f>VLOOKUP($L5307,Mapping!$AI$3:$AJ$48,2,0)</f>
        <v>United States</v>
      </c>
      <c r="N5307" t="str">
        <f>VLOOKUP($L5307,Mapping!$AI$3:$AK$48,3,0)</f>
        <v>Central</v>
      </c>
      <c r="O5307" t="str">
        <f>VLOOKUP(Table1[[#This Row],[Column1]],Mapping!$AM$8:$AN$11,2,0)</f>
        <v>Technology</v>
      </c>
      <c r="P5307" t="str">
        <f>VLOOKUP(Table1[[#This Row],[Column3]],Mapping!$AP$5:$AQ$22,2,0)</f>
        <v>Accessories</v>
      </c>
      <c r="Q5307">
        <v>20.37</v>
      </c>
      <c r="R5307">
        <v>3</v>
      </c>
      <c r="S5307">
        <v>6.9258000000000006</v>
      </c>
    </row>
    <row r="5308" spans="1:19" x14ac:dyDescent="0.35">
      <c r="A5308">
        <v>193</v>
      </c>
      <c r="B5308" t="s">
        <v>267</v>
      </c>
      <c r="C5308" t="s">
        <v>269</v>
      </c>
      <c r="D5308" t="str">
        <f>MID(Table1[[#This Row],[Product ID]],5,2)</f>
        <v>ST</v>
      </c>
      <c r="E5308" t="str">
        <f>LEFT(Table1[[#This Row],[Product ID]],3)</f>
        <v>OFF</v>
      </c>
      <c r="F5308" s="10" t="e">
        <f>VLOOKUP(Table1[[#This Row],[Order ID]],Mapping!H5308:J13099,3,0)</f>
        <v>#N/A</v>
      </c>
      <c r="G5308" s="10" t="e">
        <f>VLOOKUP(Table1[[#This Row],[Order ID]],Mapping!H5308:K13099,4,0)</f>
        <v>#N/A</v>
      </c>
      <c r="H5308" t="str">
        <f>INDEX(Mapping!$B$2:$T$7793,MATCH(Data!$A5308,Mapping!$B$3:$B$7793,0),MATCH(Data!$H$1,Mapping!$B$2:$T$2,0))</f>
        <v>Second Class</v>
      </c>
      <c r="I5308" t="str">
        <f>INDEX(Mapping!$B$2:$T$7793,MATCH(Data!$A5308,Mapping!$B$3:$B$7793,0),MATCH(Data!$I$1,Mapping!$B$2:$T$2,0))</f>
        <v>Consumer</v>
      </c>
      <c r="J5308">
        <f>VLOOKUP($A5308,Mapping!$X$3:$Y$7793,2,0)</f>
        <v>10009</v>
      </c>
      <c r="K5308" t="str">
        <f>VLOOKUP($J5308,Mapping!$AB$3:$AC$475,2,0)</f>
        <v>Saint Paul</v>
      </c>
      <c r="L5308" t="str">
        <f>VLOOKUP($K5308,Mapping!$AF$3:$AG$475,2,0)</f>
        <v>Minnesota</v>
      </c>
      <c r="M5308" t="str">
        <f>VLOOKUP($L5308,Mapping!$AI$3:$AJ$48,2,0)</f>
        <v>United States</v>
      </c>
      <c r="N5308" t="str">
        <f>VLOOKUP($L5308,Mapping!$AI$3:$AK$48,3,0)</f>
        <v>Central</v>
      </c>
      <c r="O5308" t="str">
        <f>VLOOKUP(Table1[[#This Row],[Column1]],Mapping!$AM$8:$AN$11,2,0)</f>
        <v>Office Supplies</v>
      </c>
      <c r="P5308" t="str">
        <f>VLOOKUP(Table1[[#This Row],[Column3]],Mapping!$AP$5:$AQ$22,2,0)</f>
        <v>Storage</v>
      </c>
      <c r="Q5308">
        <v>221.54999999999998</v>
      </c>
      <c r="R5308">
        <v>3</v>
      </c>
      <c r="S5308">
        <v>6.6465000000000174</v>
      </c>
    </row>
    <row r="5309" spans="1:19" x14ac:dyDescent="0.35">
      <c r="A5309">
        <v>194</v>
      </c>
      <c r="B5309" t="s">
        <v>267</v>
      </c>
      <c r="C5309" t="s">
        <v>270</v>
      </c>
      <c r="D5309" t="str">
        <f>MID(Table1[[#This Row],[Product ID]],5,2)</f>
        <v>BI</v>
      </c>
      <c r="E5309" t="str">
        <f>LEFT(Table1[[#This Row],[Product ID]],3)</f>
        <v>OFF</v>
      </c>
      <c r="F5309" s="10" t="e">
        <f>VLOOKUP(Table1[[#This Row],[Order ID]],Mapping!H5309:J13100,3,0)</f>
        <v>#N/A</v>
      </c>
      <c r="G5309" s="10" t="e">
        <f>VLOOKUP(Table1[[#This Row],[Order ID]],Mapping!H5309:K13100,4,0)</f>
        <v>#N/A</v>
      </c>
      <c r="H5309" t="str">
        <f>INDEX(Mapping!$B$2:$T$7793,MATCH(Data!$A5309,Mapping!$B$3:$B$7793,0),MATCH(Data!$H$1,Mapping!$B$2:$T$2,0))</f>
        <v>Second Class</v>
      </c>
      <c r="I5309" t="str">
        <f>INDEX(Mapping!$B$2:$T$7793,MATCH(Data!$A5309,Mapping!$B$3:$B$7793,0),MATCH(Data!$I$1,Mapping!$B$2:$T$2,0))</f>
        <v>Consumer</v>
      </c>
      <c r="J5309">
        <f>VLOOKUP($A5309,Mapping!$X$3:$Y$7793,2,0)</f>
        <v>10009</v>
      </c>
      <c r="K5309" t="str">
        <f>VLOOKUP($J5309,Mapping!$AB$3:$AC$475,2,0)</f>
        <v>Saint Paul</v>
      </c>
      <c r="L5309" t="str">
        <f>VLOOKUP($K5309,Mapping!$AF$3:$AG$475,2,0)</f>
        <v>Minnesota</v>
      </c>
      <c r="M5309" t="str">
        <f>VLOOKUP($L5309,Mapping!$AI$3:$AJ$48,2,0)</f>
        <v>United States</v>
      </c>
      <c r="N5309" t="str">
        <f>VLOOKUP($L5309,Mapping!$AI$3:$AK$48,3,0)</f>
        <v>Central</v>
      </c>
      <c r="O5309" t="str">
        <f>VLOOKUP(Table1[[#This Row],[Column1]],Mapping!$AM$8:$AN$11,2,0)</f>
        <v>Office Supplies</v>
      </c>
      <c r="P5309" t="str">
        <f>VLOOKUP(Table1[[#This Row],[Column3]],Mapping!$AP$5:$AQ$22,2,0)</f>
        <v>Binders</v>
      </c>
      <c r="Q5309">
        <v>17.52</v>
      </c>
      <c r="R5309">
        <v>5</v>
      </c>
      <c r="S5309">
        <v>6.1319999999999988</v>
      </c>
    </row>
    <row r="5310" spans="1:19" x14ac:dyDescent="0.35">
      <c r="A5310">
        <v>5937</v>
      </c>
      <c r="B5310" t="s">
        <v>4728</v>
      </c>
      <c r="C5310" t="s">
        <v>1532</v>
      </c>
      <c r="D5310" t="str">
        <f>MID(Table1[[#This Row],[Product ID]],5,2)</f>
        <v>PA</v>
      </c>
      <c r="E5310" t="str">
        <f>LEFT(Table1[[#This Row],[Product ID]],3)</f>
        <v>OFF</v>
      </c>
      <c r="F5310" s="10">
        <f>VLOOKUP(Table1[[#This Row],[Order ID]],Mapping!H5310:J13101,3,0)</f>
        <v>41763</v>
      </c>
      <c r="G5310" s="10">
        <f>VLOOKUP(Table1[[#This Row],[Order ID]],Mapping!H5310:K13101,4,0)</f>
        <v>41767</v>
      </c>
      <c r="H5310" t="str">
        <f>INDEX(Mapping!$B$2:$T$7793,MATCH(Data!$A5310,Mapping!$B$3:$B$7793,0),MATCH(Data!$H$1,Mapping!$B$2:$T$2,0))</f>
        <v>First Class</v>
      </c>
      <c r="I5310" t="str">
        <f>INDEX(Mapping!$B$2:$T$7793,MATCH(Data!$A5310,Mapping!$B$3:$B$7793,0),MATCH(Data!$I$1,Mapping!$B$2:$T$2,0))</f>
        <v>Consumer</v>
      </c>
      <c r="J5310">
        <f>VLOOKUP($A5310,Mapping!$X$3:$Y$7793,2,0)</f>
        <v>94122</v>
      </c>
      <c r="K5310" t="str">
        <f>VLOOKUP($J5310,Mapping!$AB$3:$AC$475,2,0)</f>
        <v>Urbandale</v>
      </c>
      <c r="L5310" t="str">
        <f>VLOOKUP($K5310,Mapping!$AF$3:$AG$475,2,0)</f>
        <v>Iowa</v>
      </c>
      <c r="M5310" t="str">
        <f>VLOOKUP($L5310,Mapping!$AI$3:$AJ$48,2,0)</f>
        <v>United States</v>
      </c>
      <c r="N5310" t="str">
        <f>VLOOKUP($L5310,Mapping!$AI$3:$AK$48,3,0)</f>
        <v>Central</v>
      </c>
      <c r="O5310" t="str">
        <f>VLOOKUP(Table1[[#This Row],[Column1]],Mapping!$AM$8:$AN$11,2,0)</f>
        <v>Office Supplies</v>
      </c>
      <c r="P5310" t="str">
        <f>VLOOKUP(Table1[[#This Row],[Column3]],Mapping!$AP$5:$AQ$22,2,0)</f>
        <v>Paper</v>
      </c>
      <c r="Q5310">
        <v>25.92</v>
      </c>
      <c r="R5310">
        <v>4</v>
      </c>
      <c r="S5310">
        <v>12.441600000000001</v>
      </c>
    </row>
    <row r="5311" spans="1:19" x14ac:dyDescent="0.35">
      <c r="A5311">
        <v>5938</v>
      </c>
      <c r="B5311" t="s">
        <v>4728</v>
      </c>
      <c r="C5311" t="s">
        <v>327</v>
      </c>
      <c r="D5311" t="str">
        <f>MID(Table1[[#This Row],[Product ID]],5,2)</f>
        <v>AR</v>
      </c>
      <c r="E5311" t="str">
        <f>LEFT(Table1[[#This Row],[Product ID]],3)</f>
        <v>OFF</v>
      </c>
      <c r="F5311" s="10">
        <f>VLOOKUP(Table1[[#This Row],[Order ID]],Mapping!H5311:J13102,3,0)</f>
        <v>41763</v>
      </c>
      <c r="G5311" s="10">
        <f>VLOOKUP(Table1[[#This Row],[Order ID]],Mapping!H5311:K13102,4,0)</f>
        <v>41767</v>
      </c>
      <c r="H5311" t="str">
        <f>INDEX(Mapping!$B$2:$T$7793,MATCH(Data!$A5311,Mapping!$B$3:$B$7793,0),MATCH(Data!$H$1,Mapping!$B$2:$T$2,0))</f>
        <v>Standard Class</v>
      </c>
      <c r="I5311" t="str">
        <f>INDEX(Mapping!$B$2:$T$7793,MATCH(Data!$A5311,Mapping!$B$3:$B$7793,0),MATCH(Data!$I$1,Mapping!$B$2:$T$2,0))</f>
        <v>Consumer</v>
      </c>
      <c r="J5311">
        <f>VLOOKUP($A5311,Mapping!$X$3:$Y$7793,2,0)</f>
        <v>94122</v>
      </c>
      <c r="K5311" t="str">
        <f>VLOOKUP($J5311,Mapping!$AB$3:$AC$475,2,0)</f>
        <v>Urbandale</v>
      </c>
      <c r="L5311" t="str">
        <f>VLOOKUP($K5311,Mapping!$AF$3:$AG$475,2,0)</f>
        <v>Iowa</v>
      </c>
      <c r="M5311" t="str">
        <f>VLOOKUP($L5311,Mapping!$AI$3:$AJ$48,2,0)</f>
        <v>United States</v>
      </c>
      <c r="N5311" t="str">
        <f>VLOOKUP($L5311,Mapping!$AI$3:$AK$48,3,0)</f>
        <v>Central</v>
      </c>
      <c r="O5311" t="str">
        <f>VLOOKUP(Table1[[#This Row],[Column1]],Mapping!$AM$8:$AN$11,2,0)</f>
        <v>Office Supplies</v>
      </c>
      <c r="P5311" t="str">
        <f>VLOOKUP(Table1[[#This Row],[Column3]],Mapping!$AP$5:$AQ$22,2,0)</f>
        <v>Art</v>
      </c>
      <c r="Q5311">
        <v>22.959999999999997</v>
      </c>
      <c r="R5311">
        <v>7</v>
      </c>
      <c r="S5311">
        <v>6.6583999999999968</v>
      </c>
    </row>
    <row r="5312" spans="1:19" x14ac:dyDescent="0.35">
      <c r="A5312">
        <v>400</v>
      </c>
      <c r="B5312" t="s">
        <v>542</v>
      </c>
      <c r="C5312" t="s">
        <v>543</v>
      </c>
      <c r="D5312" t="str">
        <f>MID(Table1[[#This Row],[Product ID]],5,2)</f>
        <v>AR</v>
      </c>
      <c r="E5312" t="str">
        <f>LEFT(Table1[[#This Row],[Product ID]],3)</f>
        <v>OFF</v>
      </c>
      <c r="F5312" s="10" t="e">
        <f>VLOOKUP(Table1[[#This Row],[Order ID]],Mapping!H5312:J13103,3,0)</f>
        <v>#N/A</v>
      </c>
      <c r="G5312" s="10" t="e">
        <f>VLOOKUP(Table1[[#This Row],[Order ID]],Mapping!H5312:K13103,4,0)</f>
        <v>#N/A</v>
      </c>
      <c r="H5312" t="str">
        <f>INDEX(Mapping!$B$2:$T$7793,MATCH(Data!$A5312,Mapping!$B$3:$B$7793,0),MATCH(Data!$H$1,Mapping!$B$2:$T$2,0))</f>
        <v>First Class</v>
      </c>
      <c r="I5312" t="str">
        <f>INDEX(Mapping!$B$2:$T$7793,MATCH(Data!$A5312,Mapping!$B$3:$B$7793,0),MATCH(Data!$I$1,Mapping!$B$2:$T$2,0))</f>
        <v>Consumer</v>
      </c>
      <c r="J5312">
        <f>VLOOKUP($A5312,Mapping!$X$3:$Y$7793,2,0)</f>
        <v>90049</v>
      </c>
      <c r="K5312" t="str">
        <f>VLOOKUP($J5312,Mapping!$AB$3:$AC$475,2,0)</f>
        <v>Richardson</v>
      </c>
      <c r="L5312" t="str">
        <f>VLOOKUP($K5312,Mapping!$AF$3:$AG$475,2,0)</f>
        <v>Texas</v>
      </c>
      <c r="M5312" t="str">
        <f>VLOOKUP($L5312,Mapping!$AI$3:$AJ$48,2,0)</f>
        <v>United States</v>
      </c>
      <c r="N5312" t="str">
        <f>VLOOKUP($L5312,Mapping!$AI$3:$AK$48,3,0)</f>
        <v>Central</v>
      </c>
      <c r="O5312" t="str">
        <f>VLOOKUP(Table1[[#This Row],[Column1]],Mapping!$AM$8:$AN$11,2,0)</f>
        <v>Office Supplies</v>
      </c>
      <c r="P5312" t="str">
        <f>VLOOKUP(Table1[[#This Row],[Column3]],Mapping!$AP$5:$AQ$22,2,0)</f>
        <v>Art</v>
      </c>
      <c r="Q5312">
        <v>6.63</v>
      </c>
      <c r="R5312">
        <v>3</v>
      </c>
      <c r="S5312">
        <v>1.7901</v>
      </c>
    </row>
    <row r="5313" spans="1:19" x14ac:dyDescent="0.35">
      <c r="A5313">
        <v>401</v>
      </c>
      <c r="B5313" t="s">
        <v>542</v>
      </c>
      <c r="C5313" t="s">
        <v>544</v>
      </c>
      <c r="D5313" t="str">
        <f>MID(Table1[[#This Row],[Product ID]],5,2)</f>
        <v>AR</v>
      </c>
      <c r="E5313" t="str">
        <f>LEFT(Table1[[#This Row],[Product ID]],3)</f>
        <v>OFF</v>
      </c>
      <c r="F5313" s="10" t="e">
        <f>VLOOKUP(Table1[[#This Row],[Order ID]],Mapping!H5313:J13104,3,0)</f>
        <v>#N/A</v>
      </c>
      <c r="G5313" s="10" t="e">
        <f>VLOOKUP(Table1[[#This Row],[Order ID]],Mapping!H5313:K13104,4,0)</f>
        <v>#N/A</v>
      </c>
      <c r="H5313" t="str">
        <f>INDEX(Mapping!$B$2:$T$7793,MATCH(Data!$A5313,Mapping!$B$3:$B$7793,0),MATCH(Data!$H$1,Mapping!$B$2:$T$2,0))</f>
        <v>Standard Class</v>
      </c>
      <c r="I5313" t="str">
        <f>INDEX(Mapping!$B$2:$T$7793,MATCH(Data!$A5313,Mapping!$B$3:$B$7793,0),MATCH(Data!$I$1,Mapping!$B$2:$T$2,0))</f>
        <v>Consumer</v>
      </c>
      <c r="J5313">
        <f>VLOOKUP($A5313,Mapping!$X$3:$Y$7793,2,0)</f>
        <v>90049</v>
      </c>
      <c r="K5313" t="str">
        <f>VLOOKUP($J5313,Mapping!$AB$3:$AC$475,2,0)</f>
        <v>Richardson</v>
      </c>
      <c r="L5313" t="str">
        <f>VLOOKUP($K5313,Mapping!$AF$3:$AG$475,2,0)</f>
        <v>Texas</v>
      </c>
      <c r="M5313" t="str">
        <f>VLOOKUP($L5313,Mapping!$AI$3:$AJ$48,2,0)</f>
        <v>United States</v>
      </c>
      <c r="N5313" t="str">
        <f>VLOOKUP($L5313,Mapping!$AI$3:$AK$48,3,0)</f>
        <v>Central</v>
      </c>
      <c r="O5313" t="str">
        <f>VLOOKUP(Table1[[#This Row],[Column1]],Mapping!$AM$8:$AN$11,2,0)</f>
        <v>Office Supplies</v>
      </c>
      <c r="P5313" t="str">
        <f>VLOOKUP(Table1[[#This Row],[Column3]],Mapping!$AP$5:$AQ$22,2,0)</f>
        <v>Art</v>
      </c>
      <c r="Q5313">
        <v>5.88</v>
      </c>
      <c r="R5313">
        <v>2</v>
      </c>
      <c r="S5313">
        <v>1.7051999999999996</v>
      </c>
    </row>
    <row r="5314" spans="1:19" x14ac:dyDescent="0.35">
      <c r="A5314">
        <v>7785</v>
      </c>
      <c r="B5314" t="s">
        <v>5758</v>
      </c>
      <c r="C5314" t="s">
        <v>2928</v>
      </c>
      <c r="D5314" t="str">
        <f>MID(Table1[[#This Row],[Product ID]],5,2)</f>
        <v>AC</v>
      </c>
      <c r="E5314" t="str">
        <f>LEFT(Table1[[#This Row],[Product ID]],3)</f>
        <v>TEC</v>
      </c>
      <c r="F5314" s="10">
        <f>VLOOKUP(Table1[[#This Row],[Order ID]],Mapping!H5314:J13105,3,0)</f>
        <v>41961</v>
      </c>
      <c r="G5314" s="10">
        <f>VLOOKUP(Table1[[#This Row],[Order ID]],Mapping!H5314:K13105,4,0)</f>
        <v>41965</v>
      </c>
      <c r="H5314" t="str">
        <f>INDEX(Mapping!$B$2:$T$7793,MATCH(Data!$A5314,Mapping!$B$3:$B$7793,0),MATCH(Data!$H$1,Mapping!$B$2:$T$2,0))</f>
        <v>Standard Class</v>
      </c>
      <c r="I5314" t="str">
        <f>INDEX(Mapping!$B$2:$T$7793,MATCH(Data!$A5314,Mapping!$B$3:$B$7793,0),MATCH(Data!$I$1,Mapping!$B$2:$T$2,0))</f>
        <v>Consumer</v>
      </c>
      <c r="J5314">
        <f>VLOOKUP($A5314,Mapping!$X$3:$Y$7793,2,0)</f>
        <v>30605</v>
      </c>
      <c r="K5314" t="str">
        <f>VLOOKUP($J5314,Mapping!$AB$3:$AC$475,2,0)</f>
        <v>Draper</v>
      </c>
      <c r="L5314" t="str">
        <f>VLOOKUP($K5314,Mapping!$AF$3:$AG$475,2,0)</f>
        <v>Utah</v>
      </c>
      <c r="M5314" t="str">
        <f>VLOOKUP($L5314,Mapping!$AI$3:$AJ$48,2,0)</f>
        <v>United States</v>
      </c>
      <c r="N5314" t="str">
        <f>VLOOKUP($L5314,Mapping!$AI$3:$AK$48,3,0)</f>
        <v>West</v>
      </c>
      <c r="O5314" t="str">
        <f>VLOOKUP(Table1[[#This Row],[Column1]],Mapping!$AM$8:$AN$11,2,0)</f>
        <v>Technology</v>
      </c>
      <c r="P5314" t="str">
        <f>VLOOKUP(Table1[[#This Row],[Column3]],Mapping!$AP$5:$AQ$22,2,0)</f>
        <v>Accessories</v>
      </c>
      <c r="Q5314">
        <v>79.989999999999995</v>
      </c>
      <c r="R5314">
        <v>1</v>
      </c>
      <c r="S5314">
        <v>28.796399999999998</v>
      </c>
    </row>
    <row r="5315" spans="1:19" x14ac:dyDescent="0.35">
      <c r="A5315">
        <v>7786</v>
      </c>
      <c r="B5315" t="s">
        <v>5758</v>
      </c>
      <c r="C5315" t="s">
        <v>4190</v>
      </c>
      <c r="D5315" t="str">
        <f>MID(Table1[[#This Row],[Product ID]],5,2)</f>
        <v>PH</v>
      </c>
      <c r="E5315" t="str">
        <f>LEFT(Table1[[#This Row],[Product ID]],3)</f>
        <v>TEC</v>
      </c>
      <c r="F5315" s="10">
        <f>VLOOKUP(Table1[[#This Row],[Order ID]],Mapping!H5315:J13106,3,0)</f>
        <v>41961</v>
      </c>
      <c r="G5315" s="10">
        <f>VLOOKUP(Table1[[#This Row],[Order ID]],Mapping!H5315:K13106,4,0)</f>
        <v>41965</v>
      </c>
      <c r="H5315" t="str">
        <f>INDEX(Mapping!$B$2:$T$7793,MATCH(Data!$A5315,Mapping!$B$3:$B$7793,0),MATCH(Data!$H$1,Mapping!$B$2:$T$2,0))</f>
        <v>Standard Class</v>
      </c>
      <c r="I5315" t="str">
        <f>INDEX(Mapping!$B$2:$T$7793,MATCH(Data!$A5315,Mapping!$B$3:$B$7793,0),MATCH(Data!$I$1,Mapping!$B$2:$T$2,0))</f>
        <v>Corporate</v>
      </c>
      <c r="J5315">
        <f>VLOOKUP($A5315,Mapping!$X$3:$Y$7793,2,0)</f>
        <v>30605</v>
      </c>
      <c r="K5315" t="str">
        <f>VLOOKUP($J5315,Mapping!$AB$3:$AC$475,2,0)</f>
        <v>Draper</v>
      </c>
      <c r="L5315" t="str">
        <f>VLOOKUP($K5315,Mapping!$AF$3:$AG$475,2,0)</f>
        <v>Utah</v>
      </c>
      <c r="M5315" t="str">
        <f>VLOOKUP($L5315,Mapping!$AI$3:$AJ$48,2,0)</f>
        <v>United States</v>
      </c>
      <c r="N5315" t="str">
        <f>VLOOKUP($L5315,Mapping!$AI$3:$AK$48,3,0)</f>
        <v>West</v>
      </c>
      <c r="O5315" t="str">
        <f>VLOOKUP(Table1[[#This Row],[Column1]],Mapping!$AM$8:$AN$11,2,0)</f>
        <v>Technology</v>
      </c>
      <c r="P5315" t="str">
        <f>VLOOKUP(Table1[[#This Row],[Column3]],Mapping!$AP$5:$AQ$22,2,0)</f>
        <v>Phones</v>
      </c>
      <c r="Q5315">
        <v>206.1</v>
      </c>
      <c r="R5315">
        <v>5</v>
      </c>
      <c r="S5315">
        <v>55.647000000000006</v>
      </c>
    </row>
    <row r="5316" spans="1:19" x14ac:dyDescent="0.35">
      <c r="A5316">
        <v>6904</v>
      </c>
      <c r="B5316" t="s">
        <v>5269</v>
      </c>
      <c r="C5316" t="s">
        <v>238</v>
      </c>
      <c r="D5316" t="str">
        <f>MID(Table1[[#This Row],[Product ID]],5,2)</f>
        <v>BI</v>
      </c>
      <c r="E5316" t="str">
        <f>LEFT(Table1[[#This Row],[Product ID]],3)</f>
        <v>OFF</v>
      </c>
      <c r="F5316" s="10">
        <f>VLOOKUP(Table1[[#This Row],[Order ID]],Mapping!H5316:J13107,3,0)</f>
        <v>41998</v>
      </c>
      <c r="G5316" s="10">
        <f>VLOOKUP(Table1[[#This Row],[Order ID]],Mapping!H5316:K13107,4,0)</f>
        <v>42004</v>
      </c>
      <c r="H5316" t="str">
        <f>INDEX(Mapping!$B$2:$T$7793,MATCH(Data!$A5316,Mapping!$B$3:$B$7793,0),MATCH(Data!$H$1,Mapping!$B$2:$T$2,0))</f>
        <v>First Class</v>
      </c>
      <c r="I5316" t="str">
        <f>INDEX(Mapping!$B$2:$T$7793,MATCH(Data!$A5316,Mapping!$B$3:$B$7793,0),MATCH(Data!$I$1,Mapping!$B$2:$T$2,0))</f>
        <v>Consumer</v>
      </c>
      <c r="J5316">
        <f>VLOOKUP($A5316,Mapping!$X$3:$Y$7793,2,0)</f>
        <v>83642</v>
      </c>
      <c r="K5316" t="str">
        <f>VLOOKUP($J5316,Mapping!$AB$3:$AC$475,2,0)</f>
        <v>Manhattan</v>
      </c>
      <c r="L5316" t="str">
        <f>VLOOKUP($K5316,Mapping!$AF$3:$AG$475,2,0)</f>
        <v>Kansas</v>
      </c>
      <c r="M5316" t="str">
        <f>VLOOKUP($L5316,Mapping!$AI$3:$AJ$48,2,0)</f>
        <v>United States</v>
      </c>
      <c r="N5316" t="str">
        <f>VLOOKUP($L5316,Mapping!$AI$3:$AK$48,3,0)</f>
        <v>Central</v>
      </c>
      <c r="O5316" t="str">
        <f>VLOOKUP(Table1[[#This Row],[Column1]],Mapping!$AM$8:$AN$11,2,0)</f>
        <v>Office Supplies</v>
      </c>
      <c r="P5316" t="str">
        <f>VLOOKUP(Table1[[#This Row],[Column3]],Mapping!$AP$5:$AQ$22,2,0)</f>
        <v>Binders</v>
      </c>
      <c r="Q5316">
        <v>21.312000000000005</v>
      </c>
      <c r="R5316">
        <v>3</v>
      </c>
      <c r="S5316">
        <v>7.9919999999999991</v>
      </c>
    </row>
    <row r="5317" spans="1:19" x14ac:dyDescent="0.35">
      <c r="A5317">
        <v>4353</v>
      </c>
      <c r="B5317" t="s">
        <v>3813</v>
      </c>
      <c r="C5317" t="s">
        <v>1199</v>
      </c>
      <c r="D5317" t="str">
        <f>MID(Table1[[#This Row],[Product ID]],5,2)</f>
        <v>FU</v>
      </c>
      <c r="E5317" t="str">
        <f>LEFT(Table1[[#This Row],[Product ID]],3)</f>
        <v>FUR</v>
      </c>
      <c r="F5317" s="10" t="e">
        <f>VLOOKUP(Table1[[#This Row],[Order ID]],Mapping!H5317:J13108,3,0)</f>
        <v>#N/A</v>
      </c>
      <c r="G5317" s="10" t="e">
        <f>VLOOKUP(Table1[[#This Row],[Order ID]],Mapping!H5317:K13108,4,0)</f>
        <v>#N/A</v>
      </c>
      <c r="H5317" t="str">
        <f>INDEX(Mapping!$B$2:$T$7793,MATCH(Data!$A5317,Mapping!$B$3:$B$7793,0),MATCH(Data!$H$1,Mapping!$B$2:$T$2,0))</f>
        <v>Second Class</v>
      </c>
      <c r="I5317" t="str">
        <f>INDEX(Mapping!$B$2:$T$7793,MATCH(Data!$A5317,Mapping!$B$3:$B$7793,0),MATCH(Data!$I$1,Mapping!$B$2:$T$2,0))</f>
        <v>Consumer</v>
      </c>
      <c r="J5317">
        <f>VLOOKUP($A5317,Mapping!$X$3:$Y$7793,2,0)</f>
        <v>20735</v>
      </c>
      <c r="K5317" t="str">
        <f>VLOOKUP($J5317,Mapping!$AB$3:$AC$475,2,0)</f>
        <v>Parma</v>
      </c>
      <c r="L5317" t="str">
        <f>VLOOKUP($K5317,Mapping!$AF$3:$AG$475,2,0)</f>
        <v>Ohio</v>
      </c>
      <c r="M5317" t="str">
        <f>VLOOKUP($L5317,Mapping!$AI$3:$AJ$48,2,0)</f>
        <v>United States</v>
      </c>
      <c r="N5317" t="str">
        <f>VLOOKUP($L5317,Mapping!$AI$3:$AK$48,3,0)</f>
        <v>East</v>
      </c>
      <c r="O5317" t="str">
        <f>VLOOKUP(Table1[[#This Row],[Column1]],Mapping!$AM$8:$AN$11,2,0)</f>
        <v>Furniture</v>
      </c>
      <c r="P5317" t="str">
        <f>VLOOKUP(Table1[[#This Row],[Column3]],Mapping!$AP$5:$AQ$22,2,0)</f>
        <v>Furnishings</v>
      </c>
      <c r="Q5317">
        <v>19.98</v>
      </c>
      <c r="R5317">
        <v>1</v>
      </c>
      <c r="S5317">
        <v>8.5914000000000019</v>
      </c>
    </row>
    <row r="5318" spans="1:19" x14ac:dyDescent="0.35">
      <c r="A5318">
        <v>4191</v>
      </c>
      <c r="B5318" t="s">
        <v>3712</v>
      </c>
      <c r="C5318" t="s">
        <v>1479</v>
      </c>
      <c r="D5318" t="str">
        <f>MID(Table1[[#This Row],[Product ID]],5,2)</f>
        <v>BI</v>
      </c>
      <c r="E5318" t="str">
        <f>LEFT(Table1[[#This Row],[Product ID]],3)</f>
        <v>OFF</v>
      </c>
      <c r="F5318" s="10" t="e">
        <f>VLOOKUP(Table1[[#This Row],[Order ID]],Mapping!H5318:J13109,3,0)</f>
        <v>#N/A</v>
      </c>
      <c r="G5318" s="10" t="e">
        <f>VLOOKUP(Table1[[#This Row],[Order ID]],Mapping!H5318:K13109,4,0)</f>
        <v>#N/A</v>
      </c>
      <c r="H5318" t="str">
        <f>INDEX(Mapping!$B$2:$T$7793,MATCH(Data!$A5318,Mapping!$B$3:$B$7793,0),MATCH(Data!$H$1,Mapping!$B$2:$T$2,0))</f>
        <v>Second Class</v>
      </c>
      <c r="I5318" t="str">
        <f>INDEX(Mapping!$B$2:$T$7793,MATCH(Data!$A5318,Mapping!$B$3:$B$7793,0),MATCH(Data!$I$1,Mapping!$B$2:$T$2,0))</f>
        <v>Corporate</v>
      </c>
      <c r="J5318">
        <f>VLOOKUP($A5318,Mapping!$X$3:$Y$7793,2,0)</f>
        <v>98105</v>
      </c>
      <c r="K5318" t="str">
        <f>VLOOKUP($J5318,Mapping!$AB$3:$AC$475,2,0)</f>
        <v>Dallas</v>
      </c>
      <c r="L5318" t="str">
        <f>VLOOKUP($K5318,Mapping!$AF$3:$AG$475,2,0)</f>
        <v>Texas</v>
      </c>
      <c r="M5318" t="str">
        <f>VLOOKUP($L5318,Mapping!$AI$3:$AJ$48,2,0)</f>
        <v>United States</v>
      </c>
      <c r="N5318" t="str">
        <f>VLOOKUP($L5318,Mapping!$AI$3:$AK$48,3,0)</f>
        <v>Central</v>
      </c>
      <c r="O5318" t="str">
        <f>VLOOKUP(Table1[[#This Row],[Column1]],Mapping!$AM$8:$AN$11,2,0)</f>
        <v>Office Supplies</v>
      </c>
      <c r="P5318" t="str">
        <f>VLOOKUP(Table1[[#This Row],[Column3]],Mapping!$AP$5:$AQ$22,2,0)</f>
        <v>Binders</v>
      </c>
      <c r="Q5318">
        <v>26.352000000000004</v>
      </c>
      <c r="R5318">
        <v>3</v>
      </c>
      <c r="S5318">
        <v>9.5525999999999982</v>
      </c>
    </row>
    <row r="5319" spans="1:19" x14ac:dyDescent="0.35">
      <c r="A5319">
        <v>1974</v>
      </c>
      <c r="B5319" t="s">
        <v>2163</v>
      </c>
      <c r="C5319" t="s">
        <v>2164</v>
      </c>
      <c r="D5319" t="str">
        <f>MID(Table1[[#This Row],[Product ID]],5,2)</f>
        <v>PH</v>
      </c>
      <c r="E5319" t="str">
        <f>LEFT(Table1[[#This Row],[Product ID]],3)</f>
        <v>TEC</v>
      </c>
      <c r="F5319" s="10" t="e">
        <f>VLOOKUP(Table1[[#This Row],[Order ID]],Mapping!H5319:J13110,3,0)</f>
        <v>#N/A</v>
      </c>
      <c r="G5319" s="10" t="e">
        <f>VLOOKUP(Table1[[#This Row],[Order ID]],Mapping!H5319:K13110,4,0)</f>
        <v>#N/A</v>
      </c>
      <c r="H5319" t="str">
        <f>INDEX(Mapping!$B$2:$T$7793,MATCH(Data!$A5319,Mapping!$B$3:$B$7793,0),MATCH(Data!$H$1,Mapping!$B$2:$T$2,0))</f>
        <v>Same Day</v>
      </c>
      <c r="I5319" t="str">
        <f>INDEX(Mapping!$B$2:$T$7793,MATCH(Data!$A5319,Mapping!$B$3:$B$7793,0),MATCH(Data!$I$1,Mapping!$B$2:$T$2,0))</f>
        <v>Consumer</v>
      </c>
      <c r="J5319">
        <f>VLOOKUP($A5319,Mapping!$X$3:$Y$7793,2,0)</f>
        <v>90045</v>
      </c>
      <c r="K5319" t="str">
        <f>VLOOKUP($J5319,Mapping!$AB$3:$AC$475,2,0)</f>
        <v>Medina</v>
      </c>
      <c r="L5319" t="str">
        <f>VLOOKUP($K5319,Mapping!$AF$3:$AG$475,2,0)</f>
        <v>Ohio</v>
      </c>
      <c r="M5319" t="str">
        <f>VLOOKUP($L5319,Mapping!$AI$3:$AJ$48,2,0)</f>
        <v>United States</v>
      </c>
      <c r="N5319" t="str">
        <f>VLOOKUP($L5319,Mapping!$AI$3:$AK$48,3,0)</f>
        <v>East</v>
      </c>
      <c r="O5319" t="str">
        <f>VLOOKUP(Table1[[#This Row],[Column1]],Mapping!$AM$8:$AN$11,2,0)</f>
        <v>Technology</v>
      </c>
      <c r="P5319" t="str">
        <f>VLOOKUP(Table1[[#This Row],[Column3]],Mapping!$AP$5:$AQ$22,2,0)</f>
        <v>Phones</v>
      </c>
      <c r="Q5319">
        <v>196.77600000000001</v>
      </c>
      <c r="R5319">
        <v>3</v>
      </c>
      <c r="S5319">
        <v>14.758199999999995</v>
      </c>
    </row>
    <row r="5320" spans="1:19" x14ac:dyDescent="0.35">
      <c r="A5320">
        <v>203</v>
      </c>
      <c r="B5320" t="s">
        <v>284</v>
      </c>
      <c r="C5320" t="s">
        <v>285</v>
      </c>
      <c r="D5320" t="str">
        <f>MID(Table1[[#This Row],[Product ID]],5,2)</f>
        <v>ST</v>
      </c>
      <c r="E5320" t="str">
        <f>LEFT(Table1[[#This Row],[Product ID]],3)</f>
        <v>OFF</v>
      </c>
      <c r="F5320" s="10" t="e">
        <f>VLOOKUP(Table1[[#This Row],[Order ID]],Mapping!H5320:J13111,3,0)</f>
        <v>#N/A</v>
      </c>
      <c r="G5320" s="10" t="e">
        <f>VLOOKUP(Table1[[#This Row],[Order ID]],Mapping!H5320:K13111,4,0)</f>
        <v>#N/A</v>
      </c>
      <c r="H5320" t="str">
        <f>INDEX(Mapping!$B$2:$T$7793,MATCH(Data!$A5320,Mapping!$B$3:$B$7793,0),MATCH(Data!$H$1,Mapping!$B$2:$T$2,0))</f>
        <v>Standard Class</v>
      </c>
      <c r="I5320" t="str">
        <f>INDEX(Mapping!$B$2:$T$7793,MATCH(Data!$A5320,Mapping!$B$3:$B$7793,0),MATCH(Data!$I$1,Mapping!$B$2:$T$2,0))</f>
        <v>Corporate</v>
      </c>
      <c r="J5320">
        <f>VLOOKUP($A5320,Mapping!$X$3:$Y$7793,2,0)</f>
        <v>94110</v>
      </c>
      <c r="K5320" t="str">
        <f>VLOOKUP($J5320,Mapping!$AB$3:$AC$475,2,0)</f>
        <v>Tucson</v>
      </c>
      <c r="L5320" t="str">
        <f>VLOOKUP($K5320,Mapping!$AF$3:$AG$475,2,0)</f>
        <v>Arizona</v>
      </c>
      <c r="M5320" t="str">
        <f>VLOOKUP($L5320,Mapping!$AI$3:$AJ$48,2,0)</f>
        <v>United States</v>
      </c>
      <c r="N5320" t="str">
        <f>VLOOKUP($L5320,Mapping!$AI$3:$AK$48,3,0)</f>
        <v>West</v>
      </c>
      <c r="O5320" t="str">
        <f>VLOOKUP(Table1[[#This Row],[Column1]],Mapping!$AM$8:$AN$11,2,0)</f>
        <v>Office Supplies</v>
      </c>
      <c r="P5320" t="str">
        <f>VLOOKUP(Table1[[#This Row],[Column3]],Mapping!$AP$5:$AQ$22,2,0)</f>
        <v>Storage</v>
      </c>
      <c r="Q5320">
        <v>725.84</v>
      </c>
      <c r="R5320">
        <v>4</v>
      </c>
      <c r="S5320">
        <v>210.4935999999999</v>
      </c>
    </row>
    <row r="5321" spans="1:19" x14ac:dyDescent="0.35">
      <c r="A5321">
        <v>2495</v>
      </c>
      <c r="B5321" t="s">
        <v>2585</v>
      </c>
      <c r="C5321" t="s">
        <v>2586</v>
      </c>
      <c r="D5321" t="str">
        <f>MID(Table1[[#This Row],[Product ID]],5,2)</f>
        <v>AR</v>
      </c>
      <c r="E5321" t="str">
        <f>LEFT(Table1[[#This Row],[Product ID]],3)</f>
        <v>OFF</v>
      </c>
      <c r="F5321" s="10" t="e">
        <f>VLOOKUP(Table1[[#This Row],[Order ID]],Mapping!H5321:J13112,3,0)</f>
        <v>#N/A</v>
      </c>
      <c r="G5321" s="10" t="e">
        <f>VLOOKUP(Table1[[#This Row],[Order ID]],Mapping!H5321:K13112,4,0)</f>
        <v>#N/A</v>
      </c>
      <c r="H5321" t="str">
        <f>INDEX(Mapping!$B$2:$T$7793,MATCH(Data!$A5321,Mapping!$B$3:$B$7793,0),MATCH(Data!$H$1,Mapping!$B$2:$T$2,0))</f>
        <v>Same Day</v>
      </c>
      <c r="I5321" t="str">
        <f>INDEX(Mapping!$B$2:$T$7793,MATCH(Data!$A5321,Mapping!$B$3:$B$7793,0),MATCH(Data!$I$1,Mapping!$B$2:$T$2,0))</f>
        <v>Consumer</v>
      </c>
      <c r="J5321">
        <f>VLOOKUP($A5321,Mapping!$X$3:$Y$7793,2,0)</f>
        <v>19134</v>
      </c>
      <c r="K5321" t="str">
        <f>VLOOKUP($J5321,Mapping!$AB$3:$AC$475,2,0)</f>
        <v>Detroit</v>
      </c>
      <c r="L5321" t="str">
        <f>VLOOKUP($K5321,Mapping!$AF$3:$AG$475,2,0)</f>
        <v>Michigan</v>
      </c>
      <c r="M5321" t="str">
        <f>VLOOKUP($L5321,Mapping!$AI$3:$AJ$48,2,0)</f>
        <v>United States</v>
      </c>
      <c r="N5321" t="str">
        <f>VLOOKUP($L5321,Mapping!$AI$3:$AK$48,3,0)</f>
        <v>Central</v>
      </c>
      <c r="O5321" t="str">
        <f>VLOOKUP(Table1[[#This Row],[Column1]],Mapping!$AM$8:$AN$11,2,0)</f>
        <v>Office Supplies</v>
      </c>
      <c r="P5321" t="str">
        <f>VLOOKUP(Table1[[#This Row],[Column3]],Mapping!$AP$5:$AQ$22,2,0)</f>
        <v>Art</v>
      </c>
      <c r="Q5321">
        <v>18.704000000000001</v>
      </c>
      <c r="R5321">
        <v>7</v>
      </c>
      <c r="S5321">
        <v>2.3379999999999983</v>
      </c>
    </row>
    <row r="5322" spans="1:19" x14ac:dyDescent="0.35">
      <c r="A5322">
        <v>3788</v>
      </c>
      <c r="B5322" t="s">
        <v>3459</v>
      </c>
      <c r="C5322" t="s">
        <v>3460</v>
      </c>
      <c r="D5322" t="str">
        <f>MID(Table1[[#This Row],[Product ID]],5,2)</f>
        <v>FA</v>
      </c>
      <c r="E5322" t="str">
        <f>LEFT(Table1[[#This Row],[Product ID]],3)</f>
        <v>OFF</v>
      </c>
      <c r="F5322" s="10" t="e">
        <f>VLOOKUP(Table1[[#This Row],[Order ID]],Mapping!H5322:J13113,3,0)</f>
        <v>#N/A</v>
      </c>
      <c r="G5322" s="10" t="e">
        <f>VLOOKUP(Table1[[#This Row],[Order ID]],Mapping!H5322:K13113,4,0)</f>
        <v>#N/A</v>
      </c>
      <c r="H5322" t="str">
        <f>INDEX(Mapping!$B$2:$T$7793,MATCH(Data!$A5322,Mapping!$B$3:$B$7793,0),MATCH(Data!$H$1,Mapping!$B$2:$T$2,0))</f>
        <v>Standard Class</v>
      </c>
      <c r="I5322" t="str">
        <f>INDEX(Mapping!$B$2:$T$7793,MATCH(Data!$A5322,Mapping!$B$3:$B$7793,0),MATCH(Data!$I$1,Mapping!$B$2:$T$2,0))</f>
        <v>Consumer</v>
      </c>
      <c r="J5322">
        <f>VLOOKUP($A5322,Mapping!$X$3:$Y$7793,2,0)</f>
        <v>77095</v>
      </c>
      <c r="K5322" t="str">
        <f>VLOOKUP($J5322,Mapping!$AB$3:$AC$475,2,0)</f>
        <v>Naperville</v>
      </c>
      <c r="L5322" t="str">
        <f>VLOOKUP($K5322,Mapping!$AF$3:$AG$475,2,0)</f>
        <v>Illinois</v>
      </c>
      <c r="M5322" t="str">
        <f>VLOOKUP($L5322,Mapping!$AI$3:$AJ$48,2,0)</f>
        <v>United States</v>
      </c>
      <c r="N5322" t="str">
        <f>VLOOKUP($L5322,Mapping!$AI$3:$AK$48,3,0)</f>
        <v>Central</v>
      </c>
      <c r="O5322" t="str">
        <f>VLOOKUP(Table1[[#This Row],[Column1]],Mapping!$AM$8:$AN$11,2,0)</f>
        <v>Office Supplies</v>
      </c>
      <c r="P5322" t="str">
        <f>VLOOKUP(Table1[[#This Row],[Column3]],Mapping!$AP$5:$AQ$22,2,0)</f>
        <v>Fasteners</v>
      </c>
      <c r="Q5322">
        <v>1.8239999999999998</v>
      </c>
      <c r="R5322">
        <v>2</v>
      </c>
      <c r="S5322">
        <v>0.61559999999999993</v>
      </c>
    </row>
    <row r="5323" spans="1:19" x14ac:dyDescent="0.35">
      <c r="A5323">
        <v>3789</v>
      </c>
      <c r="B5323" t="s">
        <v>3459</v>
      </c>
      <c r="C5323" t="s">
        <v>2777</v>
      </c>
      <c r="D5323" t="str">
        <f>MID(Table1[[#This Row],[Product ID]],5,2)</f>
        <v>AP</v>
      </c>
      <c r="E5323" t="str">
        <f>LEFT(Table1[[#This Row],[Product ID]],3)</f>
        <v>OFF</v>
      </c>
      <c r="F5323" s="10" t="e">
        <f>VLOOKUP(Table1[[#This Row],[Order ID]],Mapping!H5323:J13114,3,0)</f>
        <v>#N/A</v>
      </c>
      <c r="G5323" s="10" t="e">
        <f>VLOOKUP(Table1[[#This Row],[Order ID]],Mapping!H5323:K13114,4,0)</f>
        <v>#N/A</v>
      </c>
      <c r="H5323" t="str">
        <f>INDEX(Mapping!$B$2:$T$7793,MATCH(Data!$A5323,Mapping!$B$3:$B$7793,0),MATCH(Data!$H$1,Mapping!$B$2:$T$2,0))</f>
        <v>Standard Class</v>
      </c>
      <c r="I5323" t="str">
        <f>INDEX(Mapping!$B$2:$T$7793,MATCH(Data!$A5323,Mapping!$B$3:$B$7793,0),MATCH(Data!$I$1,Mapping!$B$2:$T$2,0))</f>
        <v>Consumer</v>
      </c>
      <c r="J5323">
        <f>VLOOKUP($A5323,Mapping!$X$3:$Y$7793,2,0)</f>
        <v>77095</v>
      </c>
      <c r="K5323" t="str">
        <f>VLOOKUP($J5323,Mapping!$AB$3:$AC$475,2,0)</f>
        <v>Naperville</v>
      </c>
      <c r="L5323" t="str">
        <f>VLOOKUP($K5323,Mapping!$AF$3:$AG$475,2,0)</f>
        <v>Illinois</v>
      </c>
      <c r="M5323" t="str">
        <f>VLOOKUP($L5323,Mapping!$AI$3:$AJ$48,2,0)</f>
        <v>United States</v>
      </c>
      <c r="N5323" t="str">
        <f>VLOOKUP($L5323,Mapping!$AI$3:$AK$48,3,0)</f>
        <v>Central</v>
      </c>
      <c r="O5323" t="str">
        <f>VLOOKUP(Table1[[#This Row],[Column1]],Mapping!$AM$8:$AN$11,2,0)</f>
        <v>Office Supplies</v>
      </c>
      <c r="P5323" t="str">
        <f>VLOOKUP(Table1[[#This Row],[Column3]],Mapping!$AP$5:$AQ$22,2,0)</f>
        <v>Appliances</v>
      </c>
      <c r="Q5323">
        <v>18.319999999999997</v>
      </c>
      <c r="R5323">
        <v>5</v>
      </c>
      <c r="S5323">
        <v>-46.716000000000008</v>
      </c>
    </row>
    <row r="5324" spans="1:19" x14ac:dyDescent="0.35">
      <c r="A5324">
        <v>3790</v>
      </c>
      <c r="B5324" t="s">
        <v>3459</v>
      </c>
      <c r="C5324" t="s">
        <v>2605</v>
      </c>
      <c r="D5324" t="str">
        <f>MID(Table1[[#This Row],[Product ID]],5,2)</f>
        <v>ST</v>
      </c>
      <c r="E5324" t="str">
        <f>LEFT(Table1[[#This Row],[Product ID]],3)</f>
        <v>OFF</v>
      </c>
      <c r="F5324" s="10" t="e">
        <f>VLOOKUP(Table1[[#This Row],[Order ID]],Mapping!H5324:J13115,3,0)</f>
        <v>#N/A</v>
      </c>
      <c r="G5324" s="10" t="e">
        <f>VLOOKUP(Table1[[#This Row],[Order ID]],Mapping!H5324:K13115,4,0)</f>
        <v>#N/A</v>
      </c>
      <c r="H5324" t="str">
        <f>INDEX(Mapping!$B$2:$T$7793,MATCH(Data!$A5324,Mapping!$B$3:$B$7793,0),MATCH(Data!$H$1,Mapping!$B$2:$T$2,0))</f>
        <v>Standard Class</v>
      </c>
      <c r="I5324" t="str">
        <f>INDEX(Mapping!$B$2:$T$7793,MATCH(Data!$A5324,Mapping!$B$3:$B$7793,0),MATCH(Data!$I$1,Mapping!$B$2:$T$2,0))</f>
        <v>Consumer</v>
      </c>
      <c r="J5324">
        <f>VLOOKUP($A5324,Mapping!$X$3:$Y$7793,2,0)</f>
        <v>77095</v>
      </c>
      <c r="K5324" t="str">
        <f>VLOOKUP($J5324,Mapping!$AB$3:$AC$475,2,0)</f>
        <v>Naperville</v>
      </c>
      <c r="L5324" t="str">
        <f>VLOOKUP($K5324,Mapping!$AF$3:$AG$475,2,0)</f>
        <v>Illinois</v>
      </c>
      <c r="M5324" t="str">
        <f>VLOOKUP($L5324,Mapping!$AI$3:$AJ$48,2,0)</f>
        <v>United States</v>
      </c>
      <c r="N5324" t="str">
        <f>VLOOKUP($L5324,Mapping!$AI$3:$AK$48,3,0)</f>
        <v>Central</v>
      </c>
      <c r="O5324" t="str">
        <f>VLOOKUP(Table1[[#This Row],[Column1]],Mapping!$AM$8:$AN$11,2,0)</f>
        <v>Office Supplies</v>
      </c>
      <c r="P5324" t="str">
        <f>VLOOKUP(Table1[[#This Row],[Column3]],Mapping!$AP$5:$AQ$22,2,0)</f>
        <v>Storage</v>
      </c>
      <c r="Q5324">
        <v>48.816000000000003</v>
      </c>
      <c r="R5324">
        <v>3</v>
      </c>
      <c r="S5324">
        <v>-11.593800000000005</v>
      </c>
    </row>
    <row r="5325" spans="1:19" x14ac:dyDescent="0.35">
      <c r="A5325">
        <v>3791</v>
      </c>
      <c r="B5325" t="s">
        <v>3459</v>
      </c>
      <c r="C5325" t="s">
        <v>359</v>
      </c>
      <c r="D5325" t="str">
        <f>MID(Table1[[#This Row],[Product ID]],5,2)</f>
        <v>BI</v>
      </c>
      <c r="E5325" t="str">
        <f>LEFT(Table1[[#This Row],[Product ID]],3)</f>
        <v>OFF</v>
      </c>
      <c r="F5325" s="10" t="e">
        <f>VLOOKUP(Table1[[#This Row],[Order ID]],Mapping!H5325:J13116,3,0)</f>
        <v>#N/A</v>
      </c>
      <c r="G5325" s="10" t="e">
        <f>VLOOKUP(Table1[[#This Row],[Order ID]],Mapping!H5325:K13116,4,0)</f>
        <v>#N/A</v>
      </c>
      <c r="H5325" t="str">
        <f>INDEX(Mapping!$B$2:$T$7793,MATCH(Data!$A5325,Mapping!$B$3:$B$7793,0),MATCH(Data!$H$1,Mapping!$B$2:$T$2,0))</f>
        <v>Standard Class</v>
      </c>
      <c r="I5325" t="str">
        <f>INDEX(Mapping!$B$2:$T$7793,MATCH(Data!$A5325,Mapping!$B$3:$B$7793,0),MATCH(Data!$I$1,Mapping!$B$2:$T$2,0))</f>
        <v>Consumer</v>
      </c>
      <c r="J5325">
        <f>VLOOKUP($A5325,Mapping!$X$3:$Y$7793,2,0)</f>
        <v>77095</v>
      </c>
      <c r="K5325" t="str">
        <f>VLOOKUP($J5325,Mapping!$AB$3:$AC$475,2,0)</f>
        <v>Naperville</v>
      </c>
      <c r="L5325" t="str">
        <f>VLOOKUP($K5325,Mapping!$AF$3:$AG$475,2,0)</f>
        <v>Illinois</v>
      </c>
      <c r="M5325" t="str">
        <f>VLOOKUP($L5325,Mapping!$AI$3:$AJ$48,2,0)</f>
        <v>United States</v>
      </c>
      <c r="N5325" t="str">
        <f>VLOOKUP($L5325,Mapping!$AI$3:$AK$48,3,0)</f>
        <v>Central</v>
      </c>
      <c r="O5325" t="str">
        <f>VLOOKUP(Table1[[#This Row],[Column1]],Mapping!$AM$8:$AN$11,2,0)</f>
        <v>Office Supplies</v>
      </c>
      <c r="P5325" t="str">
        <f>VLOOKUP(Table1[[#This Row],[Column3]],Mapping!$AP$5:$AQ$22,2,0)</f>
        <v>Binders</v>
      </c>
      <c r="Q5325">
        <v>1.1879999999999997</v>
      </c>
      <c r="R5325">
        <v>1</v>
      </c>
      <c r="S5325">
        <v>-1.9602000000000008</v>
      </c>
    </row>
    <row r="5326" spans="1:19" x14ac:dyDescent="0.35">
      <c r="A5326">
        <v>2267</v>
      </c>
      <c r="B5326" t="s">
        <v>2409</v>
      </c>
      <c r="C5326" t="s">
        <v>2410</v>
      </c>
      <c r="D5326" t="str">
        <f>MID(Table1[[#This Row],[Product ID]],5,2)</f>
        <v>PA</v>
      </c>
      <c r="E5326" t="str">
        <f>LEFT(Table1[[#This Row],[Product ID]],3)</f>
        <v>OFF</v>
      </c>
      <c r="F5326" s="10" t="e">
        <f>VLOOKUP(Table1[[#This Row],[Order ID]],Mapping!H5326:J13117,3,0)</f>
        <v>#N/A</v>
      </c>
      <c r="G5326" s="10" t="e">
        <f>VLOOKUP(Table1[[#This Row],[Order ID]],Mapping!H5326:K13117,4,0)</f>
        <v>#N/A</v>
      </c>
      <c r="H5326" t="str">
        <f>INDEX(Mapping!$B$2:$T$7793,MATCH(Data!$A5326,Mapping!$B$3:$B$7793,0),MATCH(Data!$H$1,Mapping!$B$2:$T$2,0))</f>
        <v>First Class</v>
      </c>
      <c r="I5326" t="str">
        <f>INDEX(Mapping!$B$2:$T$7793,MATCH(Data!$A5326,Mapping!$B$3:$B$7793,0),MATCH(Data!$I$1,Mapping!$B$2:$T$2,0))</f>
        <v>Consumer</v>
      </c>
      <c r="J5326">
        <f>VLOOKUP($A5326,Mapping!$X$3:$Y$7793,2,0)</f>
        <v>98105</v>
      </c>
      <c r="K5326" t="str">
        <f>VLOOKUP($J5326,Mapping!$AB$3:$AC$475,2,0)</f>
        <v>Dallas</v>
      </c>
      <c r="L5326" t="str">
        <f>VLOOKUP($K5326,Mapping!$AF$3:$AG$475,2,0)</f>
        <v>Texas</v>
      </c>
      <c r="M5326" t="str">
        <f>VLOOKUP($L5326,Mapping!$AI$3:$AJ$48,2,0)</f>
        <v>United States</v>
      </c>
      <c r="N5326" t="str">
        <f>VLOOKUP($L5326,Mapping!$AI$3:$AK$48,3,0)</f>
        <v>Central</v>
      </c>
      <c r="O5326" t="str">
        <f>VLOOKUP(Table1[[#This Row],[Column1]],Mapping!$AM$8:$AN$11,2,0)</f>
        <v>Office Supplies</v>
      </c>
      <c r="P5326" t="str">
        <f>VLOOKUP(Table1[[#This Row],[Column3]],Mapping!$AP$5:$AQ$22,2,0)</f>
        <v>Paper</v>
      </c>
      <c r="Q5326">
        <v>23.849999999999998</v>
      </c>
      <c r="R5326">
        <v>5</v>
      </c>
      <c r="S5326">
        <v>10.732499999999998</v>
      </c>
    </row>
    <row r="5327" spans="1:19" x14ac:dyDescent="0.35">
      <c r="A5327">
        <v>4278</v>
      </c>
      <c r="B5327" t="s">
        <v>3777</v>
      </c>
      <c r="C5327" t="s">
        <v>94</v>
      </c>
      <c r="D5327" t="str">
        <f>MID(Table1[[#This Row],[Product ID]],5,2)</f>
        <v>ST</v>
      </c>
      <c r="E5327" t="str">
        <f>LEFT(Table1[[#This Row],[Product ID]],3)</f>
        <v>OFF</v>
      </c>
      <c r="F5327" s="10" t="e">
        <f>VLOOKUP(Table1[[#This Row],[Order ID]],Mapping!H5327:J13118,3,0)</f>
        <v>#N/A</v>
      </c>
      <c r="G5327" s="10" t="e">
        <f>VLOOKUP(Table1[[#This Row],[Order ID]],Mapping!H5327:K13118,4,0)</f>
        <v>#N/A</v>
      </c>
      <c r="H5327" t="str">
        <f>INDEX(Mapping!$B$2:$T$7793,MATCH(Data!$A5327,Mapping!$B$3:$B$7793,0),MATCH(Data!$H$1,Mapping!$B$2:$T$2,0))</f>
        <v>Standard Class</v>
      </c>
      <c r="I5327" t="str">
        <f>INDEX(Mapping!$B$2:$T$7793,MATCH(Data!$A5327,Mapping!$B$3:$B$7793,0),MATCH(Data!$I$1,Mapping!$B$2:$T$2,0))</f>
        <v>Home Office</v>
      </c>
      <c r="J5327">
        <f>VLOOKUP($A5327,Mapping!$X$3:$Y$7793,2,0)</f>
        <v>77070</v>
      </c>
      <c r="K5327" t="str">
        <f>VLOOKUP($J5327,Mapping!$AB$3:$AC$475,2,0)</f>
        <v>Orland Park</v>
      </c>
      <c r="L5327" t="str">
        <f>VLOOKUP($K5327,Mapping!$AF$3:$AG$475,2,0)</f>
        <v>Illinois</v>
      </c>
      <c r="M5327" t="str">
        <f>VLOOKUP($L5327,Mapping!$AI$3:$AJ$48,2,0)</f>
        <v>United States</v>
      </c>
      <c r="N5327" t="str">
        <f>VLOOKUP($L5327,Mapping!$AI$3:$AK$48,3,0)</f>
        <v>Central</v>
      </c>
      <c r="O5327" t="str">
        <f>VLOOKUP(Table1[[#This Row],[Column1]],Mapping!$AM$8:$AN$11,2,0)</f>
        <v>Office Supplies</v>
      </c>
      <c r="P5327" t="str">
        <f>VLOOKUP(Table1[[#This Row],[Column3]],Mapping!$AP$5:$AQ$22,2,0)</f>
        <v>Storage</v>
      </c>
      <c r="Q5327">
        <v>18.16</v>
      </c>
      <c r="R5327">
        <v>2</v>
      </c>
      <c r="S5327">
        <v>1.8160000000000016</v>
      </c>
    </row>
    <row r="5328" spans="1:19" x14ac:dyDescent="0.35">
      <c r="A5328">
        <v>6453</v>
      </c>
      <c r="B5328" t="s">
        <v>5008</v>
      </c>
      <c r="C5328" t="s">
        <v>2419</v>
      </c>
      <c r="D5328" t="str">
        <f>MID(Table1[[#This Row],[Product ID]],5,2)</f>
        <v>ST</v>
      </c>
      <c r="E5328" t="str">
        <f>LEFT(Table1[[#This Row],[Product ID]],3)</f>
        <v>OFF</v>
      </c>
      <c r="F5328" s="10">
        <f>VLOOKUP(Table1[[#This Row],[Order ID]],Mapping!H5328:J13119,3,0)</f>
        <v>41821</v>
      </c>
      <c r="G5328" s="10">
        <f>VLOOKUP(Table1[[#This Row],[Order ID]],Mapping!H5328:K13119,4,0)</f>
        <v>41825</v>
      </c>
      <c r="H5328" t="str">
        <f>INDEX(Mapping!$B$2:$T$7793,MATCH(Data!$A5328,Mapping!$B$3:$B$7793,0),MATCH(Data!$H$1,Mapping!$B$2:$T$2,0))</f>
        <v>Standard Class</v>
      </c>
      <c r="I5328" t="str">
        <f>INDEX(Mapping!$B$2:$T$7793,MATCH(Data!$A5328,Mapping!$B$3:$B$7793,0),MATCH(Data!$I$1,Mapping!$B$2:$T$2,0))</f>
        <v>Corporate</v>
      </c>
      <c r="J5328">
        <f>VLOOKUP($A5328,Mapping!$X$3:$Y$7793,2,0)</f>
        <v>10550</v>
      </c>
      <c r="K5328" t="str">
        <f>VLOOKUP($J5328,Mapping!$AB$3:$AC$475,2,0)</f>
        <v>Boca Raton</v>
      </c>
      <c r="L5328" t="str">
        <f>VLOOKUP($K5328,Mapping!$AF$3:$AG$475,2,0)</f>
        <v>Florida</v>
      </c>
      <c r="M5328" t="str">
        <f>VLOOKUP($L5328,Mapping!$AI$3:$AJ$48,2,0)</f>
        <v>United States</v>
      </c>
      <c r="N5328" t="str">
        <f>VLOOKUP($L5328,Mapping!$AI$3:$AK$48,3,0)</f>
        <v>South</v>
      </c>
      <c r="O5328" t="str">
        <f>VLOOKUP(Table1[[#This Row],[Column1]],Mapping!$AM$8:$AN$11,2,0)</f>
        <v>Office Supplies</v>
      </c>
      <c r="P5328" t="str">
        <f>VLOOKUP(Table1[[#This Row],[Column3]],Mapping!$AP$5:$AQ$22,2,0)</f>
        <v>Storage</v>
      </c>
      <c r="Q5328">
        <v>1085.42</v>
      </c>
      <c r="R5328">
        <v>7</v>
      </c>
      <c r="S5328">
        <v>282.20920000000001</v>
      </c>
    </row>
    <row r="5329" spans="1:19" x14ac:dyDescent="0.35">
      <c r="A5329">
        <v>2445</v>
      </c>
      <c r="B5329" t="s">
        <v>2542</v>
      </c>
      <c r="C5329" t="s">
        <v>2543</v>
      </c>
      <c r="D5329" t="str">
        <f>MID(Table1[[#This Row],[Product ID]],5,2)</f>
        <v>PH</v>
      </c>
      <c r="E5329" t="str">
        <f>LEFT(Table1[[#This Row],[Product ID]],3)</f>
        <v>TEC</v>
      </c>
      <c r="F5329" s="10" t="e">
        <f>VLOOKUP(Table1[[#This Row],[Order ID]],Mapping!H5329:J13120,3,0)</f>
        <v>#N/A</v>
      </c>
      <c r="G5329" s="10" t="e">
        <f>VLOOKUP(Table1[[#This Row],[Order ID]],Mapping!H5329:K13120,4,0)</f>
        <v>#N/A</v>
      </c>
      <c r="H5329" t="str">
        <f>INDEX(Mapping!$B$2:$T$7793,MATCH(Data!$A5329,Mapping!$B$3:$B$7793,0),MATCH(Data!$H$1,Mapping!$B$2:$T$2,0))</f>
        <v>Standard Class</v>
      </c>
      <c r="I5329" t="str">
        <f>INDEX(Mapping!$B$2:$T$7793,MATCH(Data!$A5329,Mapping!$B$3:$B$7793,0),MATCH(Data!$I$1,Mapping!$B$2:$T$2,0))</f>
        <v>Home Office</v>
      </c>
      <c r="J5329">
        <f>VLOOKUP($A5329,Mapping!$X$3:$Y$7793,2,0)</f>
        <v>75081</v>
      </c>
      <c r="K5329" t="str">
        <f>VLOOKUP($J5329,Mapping!$AB$3:$AC$475,2,0)</f>
        <v>Norwich</v>
      </c>
      <c r="L5329" t="str">
        <f>VLOOKUP($K5329,Mapping!$AF$3:$AG$475,2,0)</f>
        <v>Connecticut</v>
      </c>
      <c r="M5329" t="str">
        <f>VLOOKUP($L5329,Mapping!$AI$3:$AJ$48,2,0)</f>
        <v>United States</v>
      </c>
      <c r="N5329" t="str">
        <f>VLOOKUP($L5329,Mapping!$AI$3:$AK$48,3,0)</f>
        <v>East</v>
      </c>
      <c r="O5329" t="str">
        <f>VLOOKUP(Table1[[#This Row],[Column1]],Mapping!$AM$8:$AN$11,2,0)</f>
        <v>Technology</v>
      </c>
      <c r="P5329" t="str">
        <f>VLOOKUP(Table1[[#This Row],[Column3]],Mapping!$AP$5:$AQ$22,2,0)</f>
        <v>Phones</v>
      </c>
      <c r="Q5329">
        <v>67.992000000000004</v>
      </c>
      <c r="R5329">
        <v>1</v>
      </c>
      <c r="S5329">
        <v>8.4989999999999917</v>
      </c>
    </row>
    <row r="5330" spans="1:19" x14ac:dyDescent="0.35">
      <c r="A5330">
        <v>2446</v>
      </c>
      <c r="B5330" t="s">
        <v>2542</v>
      </c>
      <c r="C5330" t="s">
        <v>735</v>
      </c>
      <c r="D5330" t="str">
        <f>MID(Table1[[#This Row],[Product ID]],5,2)</f>
        <v>EN</v>
      </c>
      <c r="E5330" t="str">
        <f>LEFT(Table1[[#This Row],[Product ID]],3)</f>
        <v>OFF</v>
      </c>
      <c r="F5330" s="10" t="e">
        <f>VLOOKUP(Table1[[#This Row],[Order ID]],Mapping!H5330:J13121,3,0)</f>
        <v>#N/A</v>
      </c>
      <c r="G5330" s="10" t="e">
        <f>VLOOKUP(Table1[[#This Row],[Order ID]],Mapping!H5330:K13121,4,0)</f>
        <v>#N/A</v>
      </c>
      <c r="H5330" t="str">
        <f>INDEX(Mapping!$B$2:$T$7793,MATCH(Data!$A5330,Mapping!$B$3:$B$7793,0),MATCH(Data!$H$1,Mapping!$B$2:$T$2,0))</f>
        <v>Standard Class</v>
      </c>
      <c r="I5330" t="str">
        <f>INDEX(Mapping!$B$2:$T$7793,MATCH(Data!$A5330,Mapping!$B$3:$B$7793,0),MATCH(Data!$I$1,Mapping!$B$2:$T$2,0))</f>
        <v>Home Office</v>
      </c>
      <c r="J5330">
        <f>VLOOKUP($A5330,Mapping!$X$3:$Y$7793,2,0)</f>
        <v>75081</v>
      </c>
      <c r="K5330" t="str">
        <f>VLOOKUP($J5330,Mapping!$AB$3:$AC$475,2,0)</f>
        <v>Norwich</v>
      </c>
      <c r="L5330" t="str">
        <f>VLOOKUP($K5330,Mapping!$AF$3:$AG$475,2,0)</f>
        <v>Connecticut</v>
      </c>
      <c r="M5330" t="str">
        <f>VLOOKUP($L5330,Mapping!$AI$3:$AJ$48,2,0)</f>
        <v>United States</v>
      </c>
      <c r="N5330" t="str">
        <f>VLOOKUP($L5330,Mapping!$AI$3:$AK$48,3,0)</f>
        <v>East</v>
      </c>
      <c r="O5330" t="str">
        <f>VLOOKUP(Table1[[#This Row],[Column1]],Mapping!$AM$8:$AN$11,2,0)</f>
        <v>Office Supplies</v>
      </c>
      <c r="P5330" t="str">
        <f>VLOOKUP(Table1[[#This Row],[Column3]],Mapping!$AP$5:$AQ$22,2,0)</f>
        <v>Envelopes</v>
      </c>
      <c r="Q5330">
        <v>12.224</v>
      </c>
      <c r="R5330">
        <v>2</v>
      </c>
      <c r="S5330">
        <v>4.4311999999999996</v>
      </c>
    </row>
    <row r="5331" spans="1:19" x14ac:dyDescent="0.35">
      <c r="A5331">
        <v>2447</v>
      </c>
      <c r="B5331" t="s">
        <v>2542</v>
      </c>
      <c r="C5331" t="s">
        <v>1657</v>
      </c>
      <c r="D5331" t="str">
        <f>MID(Table1[[#This Row],[Product ID]],5,2)</f>
        <v>AC</v>
      </c>
      <c r="E5331" t="str">
        <f>LEFT(Table1[[#This Row],[Product ID]],3)</f>
        <v>TEC</v>
      </c>
      <c r="F5331" s="10" t="e">
        <f>VLOOKUP(Table1[[#This Row],[Order ID]],Mapping!H5331:J13122,3,0)</f>
        <v>#N/A</v>
      </c>
      <c r="G5331" s="10" t="e">
        <f>VLOOKUP(Table1[[#This Row],[Order ID]],Mapping!H5331:K13122,4,0)</f>
        <v>#N/A</v>
      </c>
      <c r="H5331" t="str">
        <f>INDEX(Mapping!$B$2:$T$7793,MATCH(Data!$A5331,Mapping!$B$3:$B$7793,0),MATCH(Data!$H$1,Mapping!$B$2:$T$2,0))</f>
        <v>Standard Class</v>
      </c>
      <c r="I5331" t="str">
        <f>INDEX(Mapping!$B$2:$T$7793,MATCH(Data!$A5331,Mapping!$B$3:$B$7793,0),MATCH(Data!$I$1,Mapping!$B$2:$T$2,0))</f>
        <v>Home Office</v>
      </c>
      <c r="J5331">
        <f>VLOOKUP($A5331,Mapping!$X$3:$Y$7793,2,0)</f>
        <v>75081</v>
      </c>
      <c r="K5331" t="str">
        <f>VLOOKUP($J5331,Mapping!$AB$3:$AC$475,2,0)</f>
        <v>Norwich</v>
      </c>
      <c r="L5331" t="str">
        <f>VLOOKUP($K5331,Mapping!$AF$3:$AG$475,2,0)</f>
        <v>Connecticut</v>
      </c>
      <c r="M5331" t="str">
        <f>VLOOKUP($L5331,Mapping!$AI$3:$AJ$48,2,0)</f>
        <v>United States</v>
      </c>
      <c r="N5331" t="str">
        <f>VLOOKUP($L5331,Mapping!$AI$3:$AK$48,3,0)</f>
        <v>East</v>
      </c>
      <c r="O5331" t="str">
        <f>VLOOKUP(Table1[[#This Row],[Column1]],Mapping!$AM$8:$AN$11,2,0)</f>
        <v>Technology</v>
      </c>
      <c r="P5331" t="str">
        <f>VLOOKUP(Table1[[#This Row],[Column3]],Mapping!$AP$5:$AQ$22,2,0)</f>
        <v>Accessories</v>
      </c>
      <c r="Q5331">
        <v>44.783999999999999</v>
      </c>
      <c r="R5331">
        <v>2</v>
      </c>
      <c r="S5331">
        <v>-0.55980000000000452</v>
      </c>
    </row>
    <row r="5332" spans="1:19" x14ac:dyDescent="0.35">
      <c r="A5332">
        <v>2448</v>
      </c>
      <c r="B5332" t="s">
        <v>2542</v>
      </c>
      <c r="C5332" t="s">
        <v>331</v>
      </c>
      <c r="D5332" t="str">
        <f>MID(Table1[[#This Row],[Product ID]],5,2)</f>
        <v>FU</v>
      </c>
      <c r="E5332" t="str">
        <f>LEFT(Table1[[#This Row],[Product ID]],3)</f>
        <v>FUR</v>
      </c>
      <c r="F5332" s="10" t="e">
        <f>VLOOKUP(Table1[[#This Row],[Order ID]],Mapping!H5332:J13123,3,0)</f>
        <v>#N/A</v>
      </c>
      <c r="G5332" s="10" t="e">
        <f>VLOOKUP(Table1[[#This Row],[Order ID]],Mapping!H5332:K13123,4,0)</f>
        <v>#N/A</v>
      </c>
      <c r="H5332" t="str">
        <f>INDEX(Mapping!$B$2:$T$7793,MATCH(Data!$A5332,Mapping!$B$3:$B$7793,0),MATCH(Data!$H$1,Mapping!$B$2:$T$2,0))</f>
        <v>Standard Class</v>
      </c>
      <c r="I5332" t="str">
        <f>INDEX(Mapping!$B$2:$T$7793,MATCH(Data!$A5332,Mapping!$B$3:$B$7793,0),MATCH(Data!$I$1,Mapping!$B$2:$T$2,0))</f>
        <v>Home Office</v>
      </c>
      <c r="J5332">
        <f>VLOOKUP($A5332,Mapping!$X$3:$Y$7793,2,0)</f>
        <v>75081</v>
      </c>
      <c r="K5332" t="str">
        <f>VLOOKUP($J5332,Mapping!$AB$3:$AC$475,2,0)</f>
        <v>Norwich</v>
      </c>
      <c r="L5332" t="str">
        <f>VLOOKUP($K5332,Mapping!$AF$3:$AG$475,2,0)</f>
        <v>Connecticut</v>
      </c>
      <c r="M5332" t="str">
        <f>VLOOKUP($L5332,Mapping!$AI$3:$AJ$48,2,0)</f>
        <v>United States</v>
      </c>
      <c r="N5332" t="str">
        <f>VLOOKUP($L5332,Mapping!$AI$3:$AK$48,3,0)</f>
        <v>East</v>
      </c>
      <c r="O5332" t="str">
        <f>VLOOKUP(Table1[[#This Row],[Column1]],Mapping!$AM$8:$AN$11,2,0)</f>
        <v>Furniture</v>
      </c>
      <c r="P5332" t="str">
        <f>VLOOKUP(Table1[[#This Row],[Column3]],Mapping!$AP$5:$AQ$22,2,0)</f>
        <v>Furnishings</v>
      </c>
      <c r="Q5332">
        <v>22.847999999999999</v>
      </c>
      <c r="R5332">
        <v>3</v>
      </c>
      <c r="S5332">
        <v>-17.707200000000007</v>
      </c>
    </row>
    <row r="5333" spans="1:19" x14ac:dyDescent="0.35">
      <c r="A5333">
        <v>2293</v>
      </c>
      <c r="B5333" t="s">
        <v>2432</v>
      </c>
      <c r="C5333" t="s">
        <v>2433</v>
      </c>
      <c r="D5333" t="str">
        <f>MID(Table1[[#This Row],[Product ID]],5,2)</f>
        <v>ST</v>
      </c>
      <c r="E5333" t="str">
        <f>LEFT(Table1[[#This Row],[Product ID]],3)</f>
        <v>OFF</v>
      </c>
      <c r="F5333" s="10" t="e">
        <f>VLOOKUP(Table1[[#This Row],[Order ID]],Mapping!H5333:J13124,3,0)</f>
        <v>#N/A</v>
      </c>
      <c r="G5333" s="10" t="e">
        <f>VLOOKUP(Table1[[#This Row],[Order ID]],Mapping!H5333:K13124,4,0)</f>
        <v>#N/A</v>
      </c>
      <c r="H5333" t="str">
        <f>INDEX(Mapping!$B$2:$T$7793,MATCH(Data!$A5333,Mapping!$B$3:$B$7793,0),MATCH(Data!$H$1,Mapping!$B$2:$T$2,0))</f>
        <v>Same Day</v>
      </c>
      <c r="I5333" t="str">
        <f>INDEX(Mapping!$B$2:$T$7793,MATCH(Data!$A5333,Mapping!$B$3:$B$7793,0),MATCH(Data!$I$1,Mapping!$B$2:$T$2,0))</f>
        <v>Corporate</v>
      </c>
      <c r="J5333">
        <f>VLOOKUP($A5333,Mapping!$X$3:$Y$7793,2,0)</f>
        <v>94109</v>
      </c>
      <c r="K5333" t="str">
        <f>VLOOKUP($J5333,Mapping!$AB$3:$AC$475,2,0)</f>
        <v>Fremont</v>
      </c>
      <c r="L5333" t="str">
        <f>VLOOKUP($K5333,Mapping!$AF$3:$AG$475,2,0)</f>
        <v>Nebraska</v>
      </c>
      <c r="M5333" t="str">
        <f>VLOOKUP($L5333,Mapping!$AI$3:$AJ$48,2,0)</f>
        <v>United States</v>
      </c>
      <c r="N5333" t="str">
        <f>VLOOKUP($L5333,Mapping!$AI$3:$AK$48,3,0)</f>
        <v>Central</v>
      </c>
      <c r="O5333" t="str">
        <f>VLOOKUP(Table1[[#This Row],[Column1]],Mapping!$AM$8:$AN$11,2,0)</f>
        <v>Office Supplies</v>
      </c>
      <c r="P5333" t="str">
        <f>VLOOKUP(Table1[[#This Row],[Column3]],Mapping!$AP$5:$AQ$22,2,0)</f>
        <v>Storage</v>
      </c>
      <c r="Q5333">
        <v>129.30000000000001</v>
      </c>
      <c r="R5333">
        <v>2</v>
      </c>
      <c r="S5333">
        <v>6.4649999999999892</v>
      </c>
    </row>
    <row r="5334" spans="1:19" x14ac:dyDescent="0.35">
      <c r="A5334">
        <v>3696</v>
      </c>
      <c r="B5334" t="s">
        <v>3400</v>
      </c>
      <c r="C5334" t="s">
        <v>3199</v>
      </c>
      <c r="D5334" t="str">
        <f>MID(Table1[[#This Row],[Product ID]],5,2)</f>
        <v>AR</v>
      </c>
      <c r="E5334" t="str">
        <f>LEFT(Table1[[#This Row],[Product ID]],3)</f>
        <v>OFF</v>
      </c>
      <c r="F5334" s="10" t="e">
        <f>VLOOKUP(Table1[[#This Row],[Order ID]],Mapping!H5334:J13125,3,0)</f>
        <v>#N/A</v>
      </c>
      <c r="G5334" s="10" t="e">
        <f>VLOOKUP(Table1[[#This Row],[Order ID]],Mapping!H5334:K13125,4,0)</f>
        <v>#N/A</v>
      </c>
      <c r="H5334" t="str">
        <f>INDEX(Mapping!$B$2:$T$7793,MATCH(Data!$A5334,Mapping!$B$3:$B$7793,0),MATCH(Data!$H$1,Mapping!$B$2:$T$2,0))</f>
        <v>Standard Class</v>
      </c>
      <c r="I5334" t="str">
        <f>INDEX(Mapping!$B$2:$T$7793,MATCH(Data!$A5334,Mapping!$B$3:$B$7793,0),MATCH(Data!$I$1,Mapping!$B$2:$T$2,0))</f>
        <v>Consumer</v>
      </c>
      <c r="J5334">
        <f>VLOOKUP($A5334,Mapping!$X$3:$Y$7793,2,0)</f>
        <v>98115</v>
      </c>
      <c r="K5334" t="str">
        <f>VLOOKUP($J5334,Mapping!$AB$3:$AC$475,2,0)</f>
        <v>Whittier</v>
      </c>
      <c r="L5334" t="str">
        <f>VLOOKUP($K5334,Mapping!$AF$3:$AG$475,2,0)</f>
        <v>California</v>
      </c>
      <c r="M5334" t="str">
        <f>VLOOKUP($L5334,Mapping!$AI$3:$AJ$48,2,0)</f>
        <v>United States</v>
      </c>
      <c r="N5334" t="str">
        <f>VLOOKUP($L5334,Mapping!$AI$3:$AK$48,3,0)</f>
        <v>West</v>
      </c>
      <c r="O5334" t="str">
        <f>VLOOKUP(Table1[[#This Row],[Column1]],Mapping!$AM$8:$AN$11,2,0)</f>
        <v>Office Supplies</v>
      </c>
      <c r="P5334" t="str">
        <f>VLOOKUP(Table1[[#This Row],[Column3]],Mapping!$AP$5:$AQ$22,2,0)</f>
        <v>Art</v>
      </c>
      <c r="Q5334">
        <v>9.2099999999999991</v>
      </c>
      <c r="R5334">
        <v>3</v>
      </c>
      <c r="S5334">
        <v>2.3025000000000002</v>
      </c>
    </row>
    <row r="5335" spans="1:19" x14ac:dyDescent="0.35">
      <c r="A5335">
        <v>3697</v>
      </c>
      <c r="B5335" t="s">
        <v>3400</v>
      </c>
      <c r="C5335" t="s">
        <v>834</v>
      </c>
      <c r="D5335" t="str">
        <f>MID(Table1[[#This Row],[Product ID]],5,2)</f>
        <v>SU</v>
      </c>
      <c r="E5335" t="str">
        <f>LEFT(Table1[[#This Row],[Product ID]],3)</f>
        <v>OFF</v>
      </c>
      <c r="F5335" s="10" t="e">
        <f>VLOOKUP(Table1[[#This Row],[Order ID]],Mapping!H5335:J13126,3,0)</f>
        <v>#N/A</v>
      </c>
      <c r="G5335" s="10" t="e">
        <f>VLOOKUP(Table1[[#This Row],[Order ID]],Mapping!H5335:K13126,4,0)</f>
        <v>#N/A</v>
      </c>
      <c r="H5335" t="str">
        <f>INDEX(Mapping!$B$2:$T$7793,MATCH(Data!$A5335,Mapping!$B$3:$B$7793,0),MATCH(Data!$H$1,Mapping!$B$2:$T$2,0))</f>
        <v>Standard Class</v>
      </c>
      <c r="I5335" t="str">
        <f>INDEX(Mapping!$B$2:$T$7793,MATCH(Data!$A5335,Mapping!$B$3:$B$7793,0),MATCH(Data!$I$1,Mapping!$B$2:$T$2,0))</f>
        <v>Consumer</v>
      </c>
      <c r="J5335">
        <f>VLOOKUP($A5335,Mapping!$X$3:$Y$7793,2,0)</f>
        <v>98115</v>
      </c>
      <c r="K5335" t="str">
        <f>VLOOKUP($J5335,Mapping!$AB$3:$AC$475,2,0)</f>
        <v>Whittier</v>
      </c>
      <c r="L5335" t="str">
        <f>VLOOKUP($K5335,Mapping!$AF$3:$AG$475,2,0)</f>
        <v>California</v>
      </c>
      <c r="M5335" t="str">
        <f>VLOOKUP($L5335,Mapping!$AI$3:$AJ$48,2,0)</f>
        <v>United States</v>
      </c>
      <c r="N5335" t="str">
        <f>VLOOKUP($L5335,Mapping!$AI$3:$AK$48,3,0)</f>
        <v>West</v>
      </c>
      <c r="O5335" t="str">
        <f>VLOOKUP(Table1[[#This Row],[Column1]],Mapping!$AM$8:$AN$11,2,0)</f>
        <v>Office Supplies</v>
      </c>
      <c r="P5335" t="str">
        <f>VLOOKUP(Table1[[#This Row],[Column3]],Mapping!$AP$5:$AQ$22,2,0)</f>
        <v>Supplies</v>
      </c>
      <c r="Q5335">
        <v>27.93</v>
      </c>
      <c r="R5335">
        <v>3</v>
      </c>
      <c r="S5335">
        <v>8.0996999999999986</v>
      </c>
    </row>
    <row r="5336" spans="1:19" x14ac:dyDescent="0.35">
      <c r="A5336">
        <v>4283</v>
      </c>
      <c r="B5336" t="s">
        <v>3780</v>
      </c>
      <c r="C5336" t="s">
        <v>3781</v>
      </c>
      <c r="D5336" t="str">
        <f>MID(Table1[[#This Row],[Product ID]],5,2)</f>
        <v>AR</v>
      </c>
      <c r="E5336" t="str">
        <f>LEFT(Table1[[#This Row],[Product ID]],3)</f>
        <v>OFF</v>
      </c>
      <c r="F5336" s="10" t="e">
        <f>VLOOKUP(Table1[[#This Row],[Order ID]],Mapping!H5336:J13127,3,0)</f>
        <v>#N/A</v>
      </c>
      <c r="G5336" s="10" t="e">
        <f>VLOOKUP(Table1[[#This Row],[Order ID]],Mapping!H5336:K13127,4,0)</f>
        <v>#N/A</v>
      </c>
      <c r="H5336" t="str">
        <f>INDEX(Mapping!$B$2:$T$7793,MATCH(Data!$A5336,Mapping!$B$3:$B$7793,0),MATCH(Data!$H$1,Mapping!$B$2:$T$2,0))</f>
        <v>Standard Class</v>
      </c>
      <c r="I5336" t="str">
        <f>INDEX(Mapping!$B$2:$T$7793,MATCH(Data!$A5336,Mapping!$B$3:$B$7793,0),MATCH(Data!$I$1,Mapping!$B$2:$T$2,0))</f>
        <v>Corporate</v>
      </c>
      <c r="J5336">
        <f>VLOOKUP($A5336,Mapping!$X$3:$Y$7793,2,0)</f>
        <v>10024</v>
      </c>
      <c r="K5336" t="str">
        <f>VLOOKUP($J5336,Mapping!$AB$3:$AC$475,2,0)</f>
        <v>Memphis</v>
      </c>
      <c r="L5336" t="str">
        <f>VLOOKUP($K5336,Mapping!$AF$3:$AG$475,2,0)</f>
        <v>Tennessee</v>
      </c>
      <c r="M5336" t="str">
        <f>VLOOKUP($L5336,Mapping!$AI$3:$AJ$48,2,0)</f>
        <v>United States</v>
      </c>
      <c r="N5336" t="str">
        <f>VLOOKUP($L5336,Mapping!$AI$3:$AK$48,3,0)</f>
        <v>South</v>
      </c>
      <c r="O5336" t="str">
        <f>VLOOKUP(Table1[[#This Row],[Column1]],Mapping!$AM$8:$AN$11,2,0)</f>
        <v>Office Supplies</v>
      </c>
      <c r="P5336" t="str">
        <f>VLOOKUP(Table1[[#This Row],[Column3]],Mapping!$AP$5:$AQ$22,2,0)</f>
        <v>Art</v>
      </c>
      <c r="Q5336">
        <v>6.56</v>
      </c>
      <c r="R5336">
        <v>2</v>
      </c>
      <c r="S5336">
        <v>1.9023999999999992</v>
      </c>
    </row>
    <row r="5337" spans="1:19" x14ac:dyDescent="0.35">
      <c r="A5337">
        <v>4284</v>
      </c>
      <c r="B5337" t="s">
        <v>3780</v>
      </c>
      <c r="C5337" t="s">
        <v>332</v>
      </c>
      <c r="D5337" t="str">
        <f>MID(Table1[[#This Row],[Product ID]],5,2)</f>
        <v>LA</v>
      </c>
      <c r="E5337" t="str">
        <f>LEFT(Table1[[#This Row],[Product ID]],3)</f>
        <v>OFF</v>
      </c>
      <c r="F5337" s="10" t="e">
        <f>VLOOKUP(Table1[[#This Row],[Order ID]],Mapping!H5337:J13128,3,0)</f>
        <v>#N/A</v>
      </c>
      <c r="G5337" s="10" t="e">
        <f>VLOOKUP(Table1[[#This Row],[Order ID]],Mapping!H5337:K13128,4,0)</f>
        <v>#N/A</v>
      </c>
      <c r="H5337" t="str">
        <f>INDEX(Mapping!$B$2:$T$7793,MATCH(Data!$A5337,Mapping!$B$3:$B$7793,0),MATCH(Data!$H$1,Mapping!$B$2:$T$2,0))</f>
        <v>Second Class</v>
      </c>
      <c r="I5337" t="str">
        <f>INDEX(Mapping!$B$2:$T$7793,MATCH(Data!$A5337,Mapping!$B$3:$B$7793,0),MATCH(Data!$I$1,Mapping!$B$2:$T$2,0))</f>
        <v>Consumer</v>
      </c>
      <c r="J5337">
        <f>VLOOKUP($A5337,Mapping!$X$3:$Y$7793,2,0)</f>
        <v>10024</v>
      </c>
      <c r="K5337" t="str">
        <f>VLOOKUP($J5337,Mapping!$AB$3:$AC$475,2,0)</f>
        <v>Memphis</v>
      </c>
      <c r="L5337" t="str">
        <f>VLOOKUP($K5337,Mapping!$AF$3:$AG$475,2,0)</f>
        <v>Tennessee</v>
      </c>
      <c r="M5337" t="str">
        <f>VLOOKUP($L5337,Mapping!$AI$3:$AJ$48,2,0)</f>
        <v>United States</v>
      </c>
      <c r="N5337" t="str">
        <f>VLOOKUP($L5337,Mapping!$AI$3:$AK$48,3,0)</f>
        <v>South</v>
      </c>
      <c r="O5337" t="str">
        <f>VLOOKUP(Table1[[#This Row],[Column1]],Mapping!$AM$8:$AN$11,2,0)</f>
        <v>Office Supplies</v>
      </c>
      <c r="P5337" t="str">
        <f>VLOOKUP(Table1[[#This Row],[Column3]],Mapping!$AP$5:$AQ$22,2,0)</f>
        <v>Labels</v>
      </c>
      <c r="Q5337">
        <v>7.83</v>
      </c>
      <c r="R5337">
        <v>3</v>
      </c>
      <c r="S5337">
        <v>3.6017999999999999</v>
      </c>
    </row>
    <row r="5338" spans="1:19" x14ac:dyDescent="0.35">
      <c r="A5338">
        <v>4286</v>
      </c>
      <c r="B5338" t="s">
        <v>3780</v>
      </c>
      <c r="C5338" t="s">
        <v>1941</v>
      </c>
      <c r="D5338" t="str">
        <f>MID(Table1[[#This Row],[Product ID]],5,2)</f>
        <v>CH</v>
      </c>
      <c r="E5338" t="str">
        <f>LEFT(Table1[[#This Row],[Product ID]],3)</f>
        <v>FUR</v>
      </c>
      <c r="F5338" s="10" t="e">
        <f>VLOOKUP(Table1[[#This Row],[Order ID]],Mapping!H5338:J13129,3,0)</f>
        <v>#N/A</v>
      </c>
      <c r="G5338" s="10" t="e">
        <f>VLOOKUP(Table1[[#This Row],[Order ID]],Mapping!H5338:K13129,4,0)</f>
        <v>#N/A</v>
      </c>
      <c r="H5338" t="str">
        <f>INDEX(Mapping!$B$2:$T$7793,MATCH(Data!$A5338,Mapping!$B$3:$B$7793,0),MATCH(Data!$H$1,Mapping!$B$2:$T$2,0))</f>
        <v>Second Class</v>
      </c>
      <c r="I5338" t="str">
        <f>INDEX(Mapping!$B$2:$T$7793,MATCH(Data!$A5338,Mapping!$B$3:$B$7793,0),MATCH(Data!$I$1,Mapping!$B$2:$T$2,0))</f>
        <v>Consumer</v>
      </c>
      <c r="J5338">
        <f>VLOOKUP($A5338,Mapping!$X$3:$Y$7793,2,0)</f>
        <v>10024</v>
      </c>
      <c r="K5338" t="str">
        <f>VLOOKUP($J5338,Mapping!$AB$3:$AC$475,2,0)</f>
        <v>Memphis</v>
      </c>
      <c r="L5338" t="str">
        <f>VLOOKUP($K5338,Mapping!$AF$3:$AG$475,2,0)</f>
        <v>Tennessee</v>
      </c>
      <c r="M5338" t="str">
        <f>VLOOKUP($L5338,Mapping!$AI$3:$AJ$48,2,0)</f>
        <v>United States</v>
      </c>
      <c r="N5338" t="str">
        <f>VLOOKUP($L5338,Mapping!$AI$3:$AK$48,3,0)</f>
        <v>South</v>
      </c>
      <c r="O5338" t="str">
        <f>VLOOKUP(Table1[[#This Row],[Column1]],Mapping!$AM$8:$AN$11,2,0)</f>
        <v>Furniture</v>
      </c>
      <c r="P5338" t="str">
        <f>VLOOKUP(Table1[[#This Row],[Column3]],Mapping!$AP$5:$AQ$22,2,0)</f>
        <v>Chairs</v>
      </c>
      <c r="Q5338">
        <v>664.14599999999996</v>
      </c>
      <c r="R5338">
        <v>6</v>
      </c>
      <c r="S5338">
        <v>88.552800000000005</v>
      </c>
    </row>
    <row r="5339" spans="1:19" x14ac:dyDescent="0.35">
      <c r="A5339">
        <v>4188</v>
      </c>
      <c r="B5339" t="s">
        <v>3711</v>
      </c>
      <c r="C5339" t="s">
        <v>517</v>
      </c>
      <c r="D5339" t="str">
        <f>MID(Table1[[#This Row],[Product ID]],5,2)</f>
        <v>PH</v>
      </c>
      <c r="E5339" t="str">
        <f>LEFT(Table1[[#This Row],[Product ID]],3)</f>
        <v>TEC</v>
      </c>
      <c r="F5339" s="10" t="e">
        <f>VLOOKUP(Table1[[#This Row],[Order ID]],Mapping!H5339:J13130,3,0)</f>
        <v>#N/A</v>
      </c>
      <c r="G5339" s="10" t="e">
        <f>VLOOKUP(Table1[[#This Row],[Order ID]],Mapping!H5339:K13130,4,0)</f>
        <v>#N/A</v>
      </c>
      <c r="H5339" t="str">
        <f>INDEX(Mapping!$B$2:$T$7793,MATCH(Data!$A5339,Mapping!$B$3:$B$7793,0),MATCH(Data!$H$1,Mapping!$B$2:$T$2,0))</f>
        <v>Standard Class</v>
      </c>
      <c r="I5339" t="str">
        <f>INDEX(Mapping!$B$2:$T$7793,MATCH(Data!$A5339,Mapping!$B$3:$B$7793,0),MATCH(Data!$I$1,Mapping!$B$2:$T$2,0))</f>
        <v>Consumer</v>
      </c>
      <c r="J5339">
        <f>VLOOKUP($A5339,Mapping!$X$3:$Y$7793,2,0)</f>
        <v>90045</v>
      </c>
      <c r="K5339" t="str">
        <f>VLOOKUP($J5339,Mapping!$AB$3:$AC$475,2,0)</f>
        <v>Medina</v>
      </c>
      <c r="L5339" t="str">
        <f>VLOOKUP($K5339,Mapping!$AF$3:$AG$475,2,0)</f>
        <v>Ohio</v>
      </c>
      <c r="M5339" t="str">
        <f>VLOOKUP($L5339,Mapping!$AI$3:$AJ$48,2,0)</f>
        <v>United States</v>
      </c>
      <c r="N5339" t="str">
        <f>VLOOKUP($L5339,Mapping!$AI$3:$AK$48,3,0)</f>
        <v>East</v>
      </c>
      <c r="O5339" t="str">
        <f>VLOOKUP(Table1[[#This Row],[Column1]],Mapping!$AM$8:$AN$11,2,0)</f>
        <v>Technology</v>
      </c>
      <c r="P5339" t="str">
        <f>VLOOKUP(Table1[[#This Row],[Column3]],Mapping!$AP$5:$AQ$22,2,0)</f>
        <v>Phones</v>
      </c>
      <c r="Q5339">
        <v>167.976</v>
      </c>
      <c r="R5339">
        <v>3</v>
      </c>
      <c r="S5339">
        <v>10.498500000000007</v>
      </c>
    </row>
    <row r="5340" spans="1:19" x14ac:dyDescent="0.35">
      <c r="A5340">
        <v>4189</v>
      </c>
      <c r="B5340" t="s">
        <v>3711</v>
      </c>
      <c r="C5340" t="s">
        <v>2056</v>
      </c>
      <c r="D5340" t="str">
        <f>MID(Table1[[#This Row],[Product ID]],5,2)</f>
        <v>AC</v>
      </c>
      <c r="E5340" t="str">
        <f>LEFT(Table1[[#This Row],[Product ID]],3)</f>
        <v>TEC</v>
      </c>
      <c r="F5340" s="10" t="e">
        <f>VLOOKUP(Table1[[#This Row],[Order ID]],Mapping!H5340:J13131,3,0)</f>
        <v>#N/A</v>
      </c>
      <c r="G5340" s="10" t="e">
        <f>VLOOKUP(Table1[[#This Row],[Order ID]],Mapping!H5340:K13131,4,0)</f>
        <v>#N/A</v>
      </c>
      <c r="H5340" t="str">
        <f>INDEX(Mapping!$B$2:$T$7793,MATCH(Data!$A5340,Mapping!$B$3:$B$7793,0),MATCH(Data!$H$1,Mapping!$B$2:$T$2,0))</f>
        <v>Second Class</v>
      </c>
      <c r="I5340" t="str">
        <f>INDEX(Mapping!$B$2:$T$7793,MATCH(Data!$A5340,Mapping!$B$3:$B$7793,0),MATCH(Data!$I$1,Mapping!$B$2:$T$2,0))</f>
        <v>Corporate</v>
      </c>
      <c r="J5340">
        <f>VLOOKUP($A5340,Mapping!$X$3:$Y$7793,2,0)</f>
        <v>90045</v>
      </c>
      <c r="K5340" t="str">
        <f>VLOOKUP($J5340,Mapping!$AB$3:$AC$475,2,0)</f>
        <v>Medina</v>
      </c>
      <c r="L5340" t="str">
        <f>VLOOKUP($K5340,Mapping!$AF$3:$AG$475,2,0)</f>
        <v>Ohio</v>
      </c>
      <c r="M5340" t="str">
        <f>VLOOKUP($L5340,Mapping!$AI$3:$AJ$48,2,0)</f>
        <v>United States</v>
      </c>
      <c r="N5340" t="str">
        <f>VLOOKUP($L5340,Mapping!$AI$3:$AK$48,3,0)</f>
        <v>East</v>
      </c>
      <c r="O5340" t="str">
        <f>VLOOKUP(Table1[[#This Row],[Column1]],Mapping!$AM$8:$AN$11,2,0)</f>
        <v>Technology</v>
      </c>
      <c r="P5340" t="str">
        <f>VLOOKUP(Table1[[#This Row],[Column3]],Mapping!$AP$5:$AQ$22,2,0)</f>
        <v>Accessories</v>
      </c>
      <c r="Q5340">
        <v>109.53</v>
      </c>
      <c r="R5340">
        <v>3</v>
      </c>
      <c r="S5340">
        <v>47.097900000000003</v>
      </c>
    </row>
    <row r="5341" spans="1:19" x14ac:dyDescent="0.35">
      <c r="A5341">
        <v>4190</v>
      </c>
      <c r="B5341" t="s">
        <v>3711</v>
      </c>
      <c r="C5341" t="s">
        <v>644</v>
      </c>
      <c r="D5341" t="str">
        <f>MID(Table1[[#This Row],[Product ID]],5,2)</f>
        <v>LA</v>
      </c>
      <c r="E5341" t="str">
        <f>LEFT(Table1[[#This Row],[Product ID]],3)</f>
        <v>OFF</v>
      </c>
      <c r="F5341" s="10" t="e">
        <f>VLOOKUP(Table1[[#This Row],[Order ID]],Mapping!H5341:J13132,3,0)</f>
        <v>#N/A</v>
      </c>
      <c r="G5341" s="10" t="e">
        <f>VLOOKUP(Table1[[#This Row],[Order ID]],Mapping!H5341:K13132,4,0)</f>
        <v>#N/A</v>
      </c>
      <c r="H5341" t="str">
        <f>INDEX(Mapping!$B$2:$T$7793,MATCH(Data!$A5341,Mapping!$B$3:$B$7793,0),MATCH(Data!$H$1,Mapping!$B$2:$T$2,0))</f>
        <v>Second Class</v>
      </c>
      <c r="I5341" t="str">
        <f>INDEX(Mapping!$B$2:$T$7793,MATCH(Data!$A5341,Mapping!$B$3:$B$7793,0),MATCH(Data!$I$1,Mapping!$B$2:$T$2,0))</f>
        <v>Corporate</v>
      </c>
      <c r="J5341">
        <f>VLOOKUP($A5341,Mapping!$X$3:$Y$7793,2,0)</f>
        <v>90045</v>
      </c>
      <c r="K5341" t="str">
        <f>VLOOKUP($J5341,Mapping!$AB$3:$AC$475,2,0)</f>
        <v>Medina</v>
      </c>
      <c r="L5341" t="str">
        <f>VLOOKUP($K5341,Mapping!$AF$3:$AG$475,2,0)</f>
        <v>Ohio</v>
      </c>
      <c r="M5341" t="str">
        <f>VLOOKUP($L5341,Mapping!$AI$3:$AJ$48,2,0)</f>
        <v>United States</v>
      </c>
      <c r="N5341" t="str">
        <f>VLOOKUP($L5341,Mapping!$AI$3:$AK$48,3,0)</f>
        <v>East</v>
      </c>
      <c r="O5341" t="str">
        <f>VLOOKUP(Table1[[#This Row],[Column1]],Mapping!$AM$8:$AN$11,2,0)</f>
        <v>Office Supplies</v>
      </c>
      <c r="P5341" t="str">
        <f>VLOOKUP(Table1[[#This Row],[Column3]],Mapping!$AP$5:$AQ$22,2,0)</f>
        <v>Labels</v>
      </c>
      <c r="Q5341">
        <v>9.82</v>
      </c>
      <c r="R5341">
        <v>2</v>
      </c>
      <c r="S5341">
        <v>4.8117999999999999</v>
      </c>
    </row>
    <row r="5342" spans="1:19" x14ac:dyDescent="0.35">
      <c r="A5342">
        <v>451</v>
      </c>
      <c r="B5342" t="s">
        <v>612</v>
      </c>
      <c r="C5342" t="s">
        <v>595</v>
      </c>
      <c r="D5342" t="str">
        <f>MID(Table1[[#This Row],[Product ID]],5,2)</f>
        <v>LA</v>
      </c>
      <c r="E5342" t="str">
        <f>LEFT(Table1[[#This Row],[Product ID]],3)</f>
        <v>OFF</v>
      </c>
      <c r="F5342" s="10" t="e">
        <f>VLOOKUP(Table1[[#This Row],[Order ID]],Mapping!H5342:J13133,3,0)</f>
        <v>#N/A</v>
      </c>
      <c r="G5342" s="10" t="e">
        <f>VLOOKUP(Table1[[#This Row],[Order ID]],Mapping!H5342:K13133,4,0)</f>
        <v>#N/A</v>
      </c>
      <c r="H5342" t="str">
        <f>INDEX(Mapping!$B$2:$T$7793,MATCH(Data!$A5342,Mapping!$B$3:$B$7793,0),MATCH(Data!$H$1,Mapping!$B$2:$T$2,0))</f>
        <v>Standard Class</v>
      </c>
      <c r="I5342" t="str">
        <f>INDEX(Mapping!$B$2:$T$7793,MATCH(Data!$A5342,Mapping!$B$3:$B$7793,0),MATCH(Data!$I$1,Mapping!$B$2:$T$2,0))</f>
        <v>Corporate</v>
      </c>
      <c r="J5342">
        <f>VLOOKUP($A5342,Mapping!$X$3:$Y$7793,2,0)</f>
        <v>10024</v>
      </c>
      <c r="K5342" t="str">
        <f>VLOOKUP($J5342,Mapping!$AB$3:$AC$475,2,0)</f>
        <v>Memphis</v>
      </c>
      <c r="L5342" t="str">
        <f>VLOOKUP($K5342,Mapping!$AF$3:$AG$475,2,0)</f>
        <v>Tennessee</v>
      </c>
      <c r="M5342" t="str">
        <f>VLOOKUP($L5342,Mapping!$AI$3:$AJ$48,2,0)</f>
        <v>United States</v>
      </c>
      <c r="N5342" t="str">
        <f>VLOOKUP($L5342,Mapping!$AI$3:$AK$48,3,0)</f>
        <v>South</v>
      </c>
      <c r="O5342" t="str">
        <f>VLOOKUP(Table1[[#This Row],[Column1]],Mapping!$AM$8:$AN$11,2,0)</f>
        <v>Office Supplies</v>
      </c>
      <c r="P5342" t="str">
        <f>VLOOKUP(Table1[[#This Row],[Column3]],Mapping!$AP$5:$AQ$22,2,0)</f>
        <v>Labels</v>
      </c>
      <c r="Q5342">
        <v>72.45</v>
      </c>
      <c r="R5342">
        <v>7</v>
      </c>
      <c r="S5342">
        <v>34.775999999999996</v>
      </c>
    </row>
    <row r="5343" spans="1:19" x14ac:dyDescent="0.35">
      <c r="A5343">
        <v>452</v>
      </c>
      <c r="B5343" t="s">
        <v>612</v>
      </c>
      <c r="C5343" t="s">
        <v>613</v>
      </c>
      <c r="D5343" t="str">
        <f>MID(Table1[[#This Row],[Product ID]],5,2)</f>
        <v>FA</v>
      </c>
      <c r="E5343" t="str">
        <f>LEFT(Table1[[#This Row],[Product ID]],3)</f>
        <v>OFF</v>
      </c>
      <c r="F5343" s="10" t="e">
        <f>VLOOKUP(Table1[[#This Row],[Order ID]],Mapping!H5343:J13134,3,0)</f>
        <v>#N/A</v>
      </c>
      <c r="G5343" s="10" t="e">
        <f>VLOOKUP(Table1[[#This Row],[Order ID]],Mapping!H5343:K13134,4,0)</f>
        <v>#N/A</v>
      </c>
      <c r="H5343" t="str">
        <f>INDEX(Mapping!$B$2:$T$7793,MATCH(Data!$A5343,Mapping!$B$3:$B$7793,0),MATCH(Data!$H$1,Mapping!$B$2:$T$2,0))</f>
        <v>Standard Class</v>
      </c>
      <c r="I5343" t="str">
        <f>INDEX(Mapping!$B$2:$T$7793,MATCH(Data!$A5343,Mapping!$B$3:$B$7793,0),MATCH(Data!$I$1,Mapping!$B$2:$T$2,0))</f>
        <v>Consumer</v>
      </c>
      <c r="J5343">
        <f>VLOOKUP($A5343,Mapping!$X$3:$Y$7793,2,0)</f>
        <v>10024</v>
      </c>
      <c r="K5343" t="str">
        <f>VLOOKUP($J5343,Mapping!$AB$3:$AC$475,2,0)</f>
        <v>Memphis</v>
      </c>
      <c r="L5343" t="str">
        <f>VLOOKUP($K5343,Mapping!$AF$3:$AG$475,2,0)</f>
        <v>Tennessee</v>
      </c>
      <c r="M5343" t="str">
        <f>VLOOKUP($L5343,Mapping!$AI$3:$AJ$48,2,0)</f>
        <v>United States</v>
      </c>
      <c r="N5343" t="str">
        <f>VLOOKUP($L5343,Mapping!$AI$3:$AK$48,3,0)</f>
        <v>South</v>
      </c>
      <c r="O5343" t="str">
        <f>VLOOKUP(Table1[[#This Row],[Column1]],Mapping!$AM$8:$AN$11,2,0)</f>
        <v>Office Supplies</v>
      </c>
      <c r="P5343" t="str">
        <f>VLOOKUP(Table1[[#This Row],[Column3]],Mapping!$AP$5:$AQ$22,2,0)</f>
        <v>Fasteners</v>
      </c>
      <c r="Q5343">
        <v>13.96</v>
      </c>
      <c r="R5343">
        <v>4</v>
      </c>
      <c r="S5343">
        <v>6.4215999999999998</v>
      </c>
    </row>
    <row r="5344" spans="1:19" x14ac:dyDescent="0.35">
      <c r="A5344">
        <v>453</v>
      </c>
      <c r="B5344" t="s">
        <v>612</v>
      </c>
      <c r="C5344" t="s">
        <v>359</v>
      </c>
      <c r="D5344" t="str">
        <f>MID(Table1[[#This Row],[Product ID]],5,2)</f>
        <v>BI</v>
      </c>
      <c r="E5344" t="str">
        <f>LEFT(Table1[[#This Row],[Product ID]],3)</f>
        <v>OFF</v>
      </c>
      <c r="F5344" s="10" t="e">
        <f>VLOOKUP(Table1[[#This Row],[Order ID]],Mapping!H5344:J13135,3,0)</f>
        <v>#N/A</v>
      </c>
      <c r="G5344" s="10" t="e">
        <f>VLOOKUP(Table1[[#This Row],[Order ID]],Mapping!H5344:K13135,4,0)</f>
        <v>#N/A</v>
      </c>
      <c r="H5344" t="str">
        <f>INDEX(Mapping!$B$2:$T$7793,MATCH(Data!$A5344,Mapping!$B$3:$B$7793,0),MATCH(Data!$H$1,Mapping!$B$2:$T$2,0))</f>
        <v>Standard Class</v>
      </c>
      <c r="I5344" t="str">
        <f>INDEX(Mapping!$B$2:$T$7793,MATCH(Data!$A5344,Mapping!$B$3:$B$7793,0),MATCH(Data!$I$1,Mapping!$B$2:$T$2,0))</f>
        <v>Consumer</v>
      </c>
      <c r="J5344">
        <f>VLOOKUP($A5344,Mapping!$X$3:$Y$7793,2,0)</f>
        <v>10024</v>
      </c>
      <c r="K5344" t="str">
        <f>VLOOKUP($J5344,Mapping!$AB$3:$AC$475,2,0)</f>
        <v>Memphis</v>
      </c>
      <c r="L5344" t="str">
        <f>VLOOKUP($K5344,Mapping!$AF$3:$AG$475,2,0)</f>
        <v>Tennessee</v>
      </c>
      <c r="M5344" t="str">
        <f>VLOOKUP($L5344,Mapping!$AI$3:$AJ$48,2,0)</f>
        <v>United States</v>
      </c>
      <c r="N5344" t="str">
        <f>VLOOKUP($L5344,Mapping!$AI$3:$AK$48,3,0)</f>
        <v>South</v>
      </c>
      <c r="O5344" t="str">
        <f>VLOOKUP(Table1[[#This Row],[Column1]],Mapping!$AM$8:$AN$11,2,0)</f>
        <v>Office Supplies</v>
      </c>
      <c r="P5344" t="str">
        <f>VLOOKUP(Table1[[#This Row],[Column3]],Mapping!$AP$5:$AQ$22,2,0)</f>
        <v>Binders</v>
      </c>
      <c r="Q5344">
        <v>33.264000000000003</v>
      </c>
      <c r="R5344">
        <v>7</v>
      </c>
      <c r="S5344">
        <v>11.226599999999999</v>
      </c>
    </row>
    <row r="5345" spans="1:19" x14ac:dyDescent="0.35">
      <c r="A5345">
        <v>1790</v>
      </c>
      <c r="B5345" t="s">
        <v>2002</v>
      </c>
      <c r="C5345" t="s">
        <v>447</v>
      </c>
      <c r="D5345" t="str">
        <f>MID(Table1[[#This Row],[Product ID]],5,2)</f>
        <v>AR</v>
      </c>
      <c r="E5345" t="str">
        <f>LEFT(Table1[[#This Row],[Product ID]],3)</f>
        <v>OFF</v>
      </c>
      <c r="F5345" s="10" t="e">
        <f>VLOOKUP(Table1[[#This Row],[Order ID]],Mapping!H5345:J13136,3,0)</f>
        <v>#N/A</v>
      </c>
      <c r="G5345" s="10" t="e">
        <f>VLOOKUP(Table1[[#This Row],[Order ID]],Mapping!H5345:K13136,4,0)</f>
        <v>#N/A</v>
      </c>
      <c r="H5345" t="str">
        <f>INDEX(Mapping!$B$2:$T$7793,MATCH(Data!$A5345,Mapping!$B$3:$B$7793,0),MATCH(Data!$H$1,Mapping!$B$2:$T$2,0))</f>
        <v>Same Day</v>
      </c>
      <c r="I5345" t="str">
        <f>INDEX(Mapping!$B$2:$T$7793,MATCH(Data!$A5345,Mapping!$B$3:$B$7793,0),MATCH(Data!$I$1,Mapping!$B$2:$T$2,0))</f>
        <v>Consumer</v>
      </c>
      <c r="J5345">
        <f>VLOOKUP($A5345,Mapping!$X$3:$Y$7793,2,0)</f>
        <v>33180</v>
      </c>
      <c r="K5345" t="str">
        <f>VLOOKUP($J5345,Mapping!$AB$3:$AC$475,2,0)</f>
        <v>Green Bay</v>
      </c>
      <c r="L5345" t="str">
        <f>VLOOKUP($K5345,Mapping!$AF$3:$AG$475,2,0)</f>
        <v>Wisconsin</v>
      </c>
      <c r="M5345" t="str">
        <f>VLOOKUP($L5345,Mapping!$AI$3:$AJ$48,2,0)</f>
        <v>United States</v>
      </c>
      <c r="N5345" t="str">
        <f>VLOOKUP($L5345,Mapping!$AI$3:$AK$48,3,0)</f>
        <v>Central</v>
      </c>
      <c r="O5345" t="str">
        <f>VLOOKUP(Table1[[#This Row],[Column1]],Mapping!$AM$8:$AN$11,2,0)</f>
        <v>Office Supplies</v>
      </c>
      <c r="P5345" t="str">
        <f>VLOOKUP(Table1[[#This Row],[Column3]],Mapping!$AP$5:$AQ$22,2,0)</f>
        <v>Art</v>
      </c>
      <c r="Q5345">
        <v>47.96</v>
      </c>
      <c r="R5345">
        <v>5</v>
      </c>
      <c r="S5345">
        <v>4.196499999999995</v>
      </c>
    </row>
    <row r="5346" spans="1:19" x14ac:dyDescent="0.35">
      <c r="A5346">
        <v>1145</v>
      </c>
      <c r="B5346" t="s">
        <v>1382</v>
      </c>
      <c r="C5346" t="s">
        <v>1383</v>
      </c>
      <c r="D5346" t="str">
        <f>MID(Table1[[#This Row],[Product ID]],5,2)</f>
        <v>LA</v>
      </c>
      <c r="E5346" t="str">
        <f>LEFT(Table1[[#This Row],[Product ID]],3)</f>
        <v>OFF</v>
      </c>
      <c r="F5346" s="10" t="e">
        <f>VLOOKUP(Table1[[#This Row],[Order ID]],Mapping!H5346:J13137,3,0)</f>
        <v>#N/A</v>
      </c>
      <c r="G5346" s="10" t="e">
        <f>VLOOKUP(Table1[[#This Row],[Order ID]],Mapping!H5346:K13137,4,0)</f>
        <v>#N/A</v>
      </c>
      <c r="H5346" t="str">
        <f>INDEX(Mapping!$B$2:$T$7793,MATCH(Data!$A5346,Mapping!$B$3:$B$7793,0),MATCH(Data!$H$1,Mapping!$B$2:$T$2,0))</f>
        <v>Second Class</v>
      </c>
      <c r="I5346" t="str">
        <f>INDEX(Mapping!$B$2:$T$7793,MATCH(Data!$A5346,Mapping!$B$3:$B$7793,0),MATCH(Data!$I$1,Mapping!$B$2:$T$2,0))</f>
        <v>Corporate</v>
      </c>
      <c r="J5346">
        <f>VLOOKUP($A5346,Mapping!$X$3:$Y$7793,2,0)</f>
        <v>90004</v>
      </c>
      <c r="K5346" t="str">
        <f>VLOOKUP($J5346,Mapping!$AB$3:$AC$475,2,0)</f>
        <v>Durham</v>
      </c>
      <c r="L5346" t="str">
        <f>VLOOKUP($K5346,Mapping!$AF$3:$AG$475,2,0)</f>
        <v>North Carolina</v>
      </c>
      <c r="M5346" t="str">
        <f>VLOOKUP($L5346,Mapping!$AI$3:$AJ$48,2,0)</f>
        <v>United States</v>
      </c>
      <c r="N5346" t="str">
        <f>VLOOKUP($L5346,Mapping!$AI$3:$AK$48,3,0)</f>
        <v>South</v>
      </c>
      <c r="O5346" t="str">
        <f>VLOOKUP(Table1[[#This Row],[Column1]],Mapping!$AM$8:$AN$11,2,0)</f>
        <v>Office Supplies</v>
      </c>
      <c r="P5346" t="str">
        <f>VLOOKUP(Table1[[#This Row],[Column3]],Mapping!$AP$5:$AQ$22,2,0)</f>
        <v>Labels</v>
      </c>
      <c r="Q5346">
        <v>8.67</v>
      </c>
      <c r="R5346">
        <v>3</v>
      </c>
      <c r="S5346">
        <v>4.0749000000000004</v>
      </c>
    </row>
    <row r="5347" spans="1:19" x14ac:dyDescent="0.35">
      <c r="A5347">
        <v>6279</v>
      </c>
      <c r="B5347" t="s">
        <v>4911</v>
      </c>
      <c r="C5347" t="s">
        <v>3871</v>
      </c>
      <c r="D5347" t="str">
        <f>MID(Table1[[#This Row],[Product ID]],5,2)</f>
        <v>BI</v>
      </c>
      <c r="E5347" t="str">
        <f>LEFT(Table1[[#This Row],[Product ID]],3)</f>
        <v>OFF</v>
      </c>
      <c r="F5347" s="10">
        <f>VLOOKUP(Table1[[#This Row],[Order ID]],Mapping!H5347:J13138,3,0)</f>
        <v>41898</v>
      </c>
      <c r="G5347" s="10">
        <f>VLOOKUP(Table1[[#This Row],[Order ID]],Mapping!H5347:K13138,4,0)</f>
        <v>41900</v>
      </c>
      <c r="H5347" t="str">
        <f>INDEX(Mapping!$B$2:$T$7793,MATCH(Data!$A5347,Mapping!$B$3:$B$7793,0),MATCH(Data!$H$1,Mapping!$B$2:$T$2,0))</f>
        <v>Standard Class</v>
      </c>
      <c r="I5347" t="str">
        <f>INDEX(Mapping!$B$2:$T$7793,MATCH(Data!$A5347,Mapping!$B$3:$B$7793,0),MATCH(Data!$I$1,Mapping!$B$2:$T$2,0))</f>
        <v>Home Office</v>
      </c>
      <c r="J5347">
        <f>VLOOKUP($A5347,Mapping!$X$3:$Y$7793,2,0)</f>
        <v>84106</v>
      </c>
      <c r="K5347" t="str">
        <f>VLOOKUP($J5347,Mapping!$AB$3:$AC$475,2,0)</f>
        <v>Bellingham</v>
      </c>
      <c r="L5347" t="str">
        <f>VLOOKUP($K5347,Mapping!$AF$3:$AG$475,2,0)</f>
        <v>Washington</v>
      </c>
      <c r="M5347" t="str">
        <f>VLOOKUP($L5347,Mapping!$AI$3:$AJ$48,2,0)</f>
        <v>United States</v>
      </c>
      <c r="N5347" t="str">
        <f>VLOOKUP($L5347,Mapping!$AI$3:$AK$48,3,0)</f>
        <v>West</v>
      </c>
      <c r="O5347" t="str">
        <f>VLOOKUP(Table1[[#This Row],[Column1]],Mapping!$AM$8:$AN$11,2,0)</f>
        <v>Office Supplies</v>
      </c>
      <c r="P5347" t="str">
        <f>VLOOKUP(Table1[[#This Row],[Column3]],Mapping!$AP$5:$AQ$22,2,0)</f>
        <v>Binders</v>
      </c>
      <c r="Q5347">
        <v>295.05599999999998</v>
      </c>
      <c r="R5347">
        <v>9</v>
      </c>
      <c r="S5347">
        <v>106.95779999999998</v>
      </c>
    </row>
    <row r="5348" spans="1:19" x14ac:dyDescent="0.35">
      <c r="A5348">
        <v>1227</v>
      </c>
      <c r="B5348" t="s">
        <v>1481</v>
      </c>
      <c r="C5348" t="s">
        <v>1482</v>
      </c>
      <c r="D5348" t="str">
        <f>MID(Table1[[#This Row],[Product ID]],5,2)</f>
        <v>AR</v>
      </c>
      <c r="E5348" t="str">
        <f>LEFT(Table1[[#This Row],[Product ID]],3)</f>
        <v>OFF</v>
      </c>
      <c r="F5348" s="10" t="e">
        <f>VLOOKUP(Table1[[#This Row],[Order ID]],Mapping!H5348:J13139,3,0)</f>
        <v>#N/A</v>
      </c>
      <c r="G5348" s="10" t="e">
        <f>VLOOKUP(Table1[[#This Row],[Order ID]],Mapping!H5348:K13139,4,0)</f>
        <v>#N/A</v>
      </c>
      <c r="H5348" t="str">
        <f>INDEX(Mapping!$B$2:$T$7793,MATCH(Data!$A5348,Mapping!$B$3:$B$7793,0),MATCH(Data!$H$1,Mapping!$B$2:$T$2,0))</f>
        <v>Same Day</v>
      </c>
      <c r="I5348" t="str">
        <f>INDEX(Mapping!$B$2:$T$7793,MATCH(Data!$A5348,Mapping!$B$3:$B$7793,0),MATCH(Data!$I$1,Mapping!$B$2:$T$2,0))</f>
        <v>Consumer</v>
      </c>
      <c r="J5348">
        <f>VLOOKUP($A5348,Mapping!$X$3:$Y$7793,2,0)</f>
        <v>30318</v>
      </c>
      <c r="K5348" t="str">
        <f>VLOOKUP($J5348,Mapping!$AB$3:$AC$475,2,0)</f>
        <v>Cleveland</v>
      </c>
      <c r="L5348" t="str">
        <f>VLOOKUP($K5348,Mapping!$AF$3:$AG$475,2,0)</f>
        <v>Ohio</v>
      </c>
      <c r="M5348" t="str">
        <f>VLOOKUP($L5348,Mapping!$AI$3:$AJ$48,2,0)</f>
        <v>United States</v>
      </c>
      <c r="N5348" t="str">
        <f>VLOOKUP($L5348,Mapping!$AI$3:$AK$48,3,0)</f>
        <v>East</v>
      </c>
      <c r="O5348" t="str">
        <f>VLOOKUP(Table1[[#This Row],[Column1]],Mapping!$AM$8:$AN$11,2,0)</f>
        <v>Office Supplies</v>
      </c>
      <c r="P5348" t="str">
        <f>VLOOKUP(Table1[[#This Row],[Column3]],Mapping!$AP$5:$AQ$22,2,0)</f>
        <v>Art</v>
      </c>
      <c r="Q5348">
        <v>12.84</v>
      </c>
      <c r="R5348">
        <v>3</v>
      </c>
      <c r="S5348">
        <v>3.7235999999999989</v>
      </c>
    </row>
    <row r="5349" spans="1:19" x14ac:dyDescent="0.35">
      <c r="A5349">
        <v>5732</v>
      </c>
      <c r="B5349" t="s">
        <v>4624</v>
      </c>
      <c r="C5349" t="s">
        <v>1411</v>
      </c>
      <c r="D5349" t="str">
        <f>MID(Table1[[#This Row],[Product ID]],5,2)</f>
        <v>ST</v>
      </c>
      <c r="E5349" t="str">
        <f>LEFT(Table1[[#This Row],[Product ID]],3)</f>
        <v>OFF</v>
      </c>
      <c r="F5349" s="10">
        <f>VLOOKUP(Table1[[#This Row],[Order ID]],Mapping!H5349:J13140,3,0)</f>
        <v>41904</v>
      </c>
      <c r="G5349" s="10">
        <f>VLOOKUP(Table1[[#This Row],[Order ID]],Mapping!H5349:K13140,4,0)</f>
        <v>41906</v>
      </c>
      <c r="H5349" t="str">
        <f>INDEX(Mapping!$B$2:$T$7793,MATCH(Data!$A5349,Mapping!$B$3:$B$7793,0),MATCH(Data!$H$1,Mapping!$B$2:$T$2,0))</f>
        <v>Standard Class</v>
      </c>
      <c r="I5349" t="str">
        <f>INDEX(Mapping!$B$2:$T$7793,MATCH(Data!$A5349,Mapping!$B$3:$B$7793,0),MATCH(Data!$I$1,Mapping!$B$2:$T$2,0))</f>
        <v>Consumer</v>
      </c>
      <c r="J5349">
        <f>VLOOKUP($A5349,Mapping!$X$3:$Y$7793,2,0)</f>
        <v>90045</v>
      </c>
      <c r="K5349" t="str">
        <f>VLOOKUP($J5349,Mapping!$AB$3:$AC$475,2,0)</f>
        <v>Medina</v>
      </c>
      <c r="L5349" t="str">
        <f>VLOOKUP($K5349,Mapping!$AF$3:$AG$475,2,0)</f>
        <v>Ohio</v>
      </c>
      <c r="M5349" t="str">
        <f>VLOOKUP($L5349,Mapping!$AI$3:$AJ$48,2,0)</f>
        <v>United States</v>
      </c>
      <c r="N5349" t="str">
        <f>VLOOKUP($L5349,Mapping!$AI$3:$AK$48,3,0)</f>
        <v>East</v>
      </c>
      <c r="O5349" t="str">
        <f>VLOOKUP(Table1[[#This Row],[Column1]],Mapping!$AM$8:$AN$11,2,0)</f>
        <v>Office Supplies</v>
      </c>
      <c r="P5349" t="str">
        <f>VLOOKUP(Table1[[#This Row],[Column3]],Mapping!$AP$5:$AQ$22,2,0)</f>
        <v>Storage</v>
      </c>
      <c r="Q5349">
        <v>15.51</v>
      </c>
      <c r="R5349">
        <v>1</v>
      </c>
      <c r="S5349">
        <v>3.8774999999999995</v>
      </c>
    </row>
    <row r="5350" spans="1:19" x14ac:dyDescent="0.35">
      <c r="A5350">
        <v>2927</v>
      </c>
      <c r="B5350" t="s">
        <v>2889</v>
      </c>
      <c r="C5350" t="s">
        <v>1599</v>
      </c>
      <c r="D5350" t="str">
        <f>MID(Table1[[#This Row],[Product ID]],5,2)</f>
        <v>PA</v>
      </c>
      <c r="E5350" t="str">
        <f>LEFT(Table1[[#This Row],[Product ID]],3)</f>
        <v>OFF</v>
      </c>
      <c r="F5350" s="10" t="e">
        <f>VLOOKUP(Table1[[#This Row],[Order ID]],Mapping!H5350:J13141,3,0)</f>
        <v>#N/A</v>
      </c>
      <c r="G5350" s="10" t="e">
        <f>VLOOKUP(Table1[[#This Row],[Order ID]],Mapping!H5350:K13141,4,0)</f>
        <v>#N/A</v>
      </c>
      <c r="H5350" t="str">
        <f>INDEX(Mapping!$B$2:$T$7793,MATCH(Data!$A5350,Mapping!$B$3:$B$7793,0),MATCH(Data!$H$1,Mapping!$B$2:$T$2,0))</f>
        <v>Second Class</v>
      </c>
      <c r="I5350" t="str">
        <f>INDEX(Mapping!$B$2:$T$7793,MATCH(Data!$A5350,Mapping!$B$3:$B$7793,0),MATCH(Data!$I$1,Mapping!$B$2:$T$2,0))</f>
        <v>Consumer</v>
      </c>
      <c r="J5350">
        <f>VLOOKUP($A5350,Mapping!$X$3:$Y$7793,2,0)</f>
        <v>38109</v>
      </c>
      <c r="K5350" t="str">
        <f>VLOOKUP($J5350,Mapping!$AB$3:$AC$475,2,0)</f>
        <v>Charlotte</v>
      </c>
      <c r="L5350" t="str">
        <f>VLOOKUP($K5350,Mapping!$AF$3:$AG$475,2,0)</f>
        <v>North Carolina</v>
      </c>
      <c r="M5350" t="str">
        <f>VLOOKUP($L5350,Mapping!$AI$3:$AJ$48,2,0)</f>
        <v>United States</v>
      </c>
      <c r="N5350" t="str">
        <f>VLOOKUP($L5350,Mapping!$AI$3:$AK$48,3,0)</f>
        <v>South</v>
      </c>
      <c r="O5350" t="str">
        <f>VLOOKUP(Table1[[#This Row],[Column1]],Mapping!$AM$8:$AN$11,2,0)</f>
        <v>Office Supplies</v>
      </c>
      <c r="P5350" t="str">
        <f>VLOOKUP(Table1[[#This Row],[Column3]],Mapping!$AP$5:$AQ$22,2,0)</f>
        <v>Paper</v>
      </c>
      <c r="Q5350">
        <v>8.9039999999999999</v>
      </c>
      <c r="R5350">
        <v>3</v>
      </c>
      <c r="S5350">
        <v>3.3389999999999995</v>
      </c>
    </row>
    <row r="5351" spans="1:19" x14ac:dyDescent="0.35">
      <c r="A5351">
        <v>2928</v>
      </c>
      <c r="B5351" t="s">
        <v>2889</v>
      </c>
      <c r="C5351" t="s">
        <v>1225</v>
      </c>
      <c r="D5351" t="str">
        <f>MID(Table1[[#This Row],[Product ID]],5,2)</f>
        <v>ST</v>
      </c>
      <c r="E5351" t="str">
        <f>LEFT(Table1[[#This Row],[Product ID]],3)</f>
        <v>OFF</v>
      </c>
      <c r="F5351" s="10" t="e">
        <f>VLOOKUP(Table1[[#This Row],[Order ID]],Mapping!H5351:J13142,3,0)</f>
        <v>#N/A</v>
      </c>
      <c r="G5351" s="10" t="e">
        <f>VLOOKUP(Table1[[#This Row],[Order ID]],Mapping!H5351:K13142,4,0)</f>
        <v>#N/A</v>
      </c>
      <c r="H5351" t="str">
        <f>INDEX(Mapping!$B$2:$T$7793,MATCH(Data!$A5351,Mapping!$B$3:$B$7793,0),MATCH(Data!$H$1,Mapping!$B$2:$T$2,0))</f>
        <v>Second Class</v>
      </c>
      <c r="I5351" t="str">
        <f>INDEX(Mapping!$B$2:$T$7793,MATCH(Data!$A5351,Mapping!$B$3:$B$7793,0),MATCH(Data!$I$1,Mapping!$B$2:$T$2,0))</f>
        <v>Consumer</v>
      </c>
      <c r="J5351">
        <f>VLOOKUP($A5351,Mapping!$X$3:$Y$7793,2,0)</f>
        <v>38109</v>
      </c>
      <c r="K5351" t="str">
        <f>VLOOKUP($J5351,Mapping!$AB$3:$AC$475,2,0)</f>
        <v>Charlotte</v>
      </c>
      <c r="L5351" t="str">
        <f>VLOOKUP($K5351,Mapping!$AF$3:$AG$475,2,0)</f>
        <v>North Carolina</v>
      </c>
      <c r="M5351" t="str">
        <f>VLOOKUP($L5351,Mapping!$AI$3:$AJ$48,2,0)</f>
        <v>United States</v>
      </c>
      <c r="N5351" t="str">
        <f>VLOOKUP($L5351,Mapping!$AI$3:$AK$48,3,0)</f>
        <v>South</v>
      </c>
      <c r="O5351" t="str">
        <f>VLOOKUP(Table1[[#This Row],[Column1]],Mapping!$AM$8:$AN$11,2,0)</f>
        <v>Office Supplies</v>
      </c>
      <c r="P5351" t="str">
        <f>VLOOKUP(Table1[[#This Row],[Column3]],Mapping!$AP$5:$AQ$22,2,0)</f>
        <v>Storage</v>
      </c>
      <c r="Q5351">
        <v>720.06400000000008</v>
      </c>
      <c r="R5351">
        <v>4</v>
      </c>
      <c r="S5351">
        <v>-63.005600000000015</v>
      </c>
    </row>
    <row r="5352" spans="1:19" x14ac:dyDescent="0.35">
      <c r="A5352">
        <v>6163</v>
      </c>
      <c r="B5352" t="s">
        <v>4858</v>
      </c>
      <c r="C5352" t="s">
        <v>4859</v>
      </c>
      <c r="D5352" t="str">
        <f>MID(Table1[[#This Row],[Product ID]],5,2)</f>
        <v>MA</v>
      </c>
      <c r="E5352" t="str">
        <f>LEFT(Table1[[#This Row],[Product ID]],3)</f>
        <v>TEC</v>
      </c>
      <c r="F5352" s="10">
        <f>VLOOKUP(Table1[[#This Row],[Order ID]],Mapping!H5352:J13143,3,0)</f>
        <v>41808</v>
      </c>
      <c r="G5352" s="10">
        <f>VLOOKUP(Table1[[#This Row],[Order ID]],Mapping!H5352:K13143,4,0)</f>
        <v>41812</v>
      </c>
      <c r="H5352" t="str">
        <f>INDEX(Mapping!$B$2:$T$7793,MATCH(Data!$A5352,Mapping!$B$3:$B$7793,0),MATCH(Data!$H$1,Mapping!$B$2:$T$2,0))</f>
        <v>First Class</v>
      </c>
      <c r="I5352" t="str">
        <f>INDEX(Mapping!$B$2:$T$7793,MATCH(Data!$A5352,Mapping!$B$3:$B$7793,0),MATCH(Data!$I$1,Mapping!$B$2:$T$2,0))</f>
        <v>Consumer</v>
      </c>
      <c r="J5352">
        <f>VLOOKUP($A5352,Mapping!$X$3:$Y$7793,2,0)</f>
        <v>10024</v>
      </c>
      <c r="K5352" t="str">
        <f>VLOOKUP($J5352,Mapping!$AB$3:$AC$475,2,0)</f>
        <v>Memphis</v>
      </c>
      <c r="L5352" t="str">
        <f>VLOOKUP($K5352,Mapping!$AF$3:$AG$475,2,0)</f>
        <v>Tennessee</v>
      </c>
      <c r="M5352" t="str">
        <f>VLOOKUP($L5352,Mapping!$AI$3:$AJ$48,2,0)</f>
        <v>United States</v>
      </c>
      <c r="N5352" t="str">
        <f>VLOOKUP($L5352,Mapping!$AI$3:$AK$48,3,0)</f>
        <v>South</v>
      </c>
      <c r="O5352" t="str">
        <f>VLOOKUP(Table1[[#This Row],[Column1]],Mapping!$AM$8:$AN$11,2,0)</f>
        <v>Technology</v>
      </c>
      <c r="P5352" t="str">
        <f>VLOOKUP(Table1[[#This Row],[Column3]],Mapping!$AP$5:$AQ$22,2,0)</f>
        <v>Machines</v>
      </c>
      <c r="Q5352">
        <v>3404.5</v>
      </c>
      <c r="R5352">
        <v>5</v>
      </c>
      <c r="S5352">
        <v>1668.2049999999999</v>
      </c>
    </row>
    <row r="5353" spans="1:19" x14ac:dyDescent="0.35">
      <c r="A5353">
        <v>6164</v>
      </c>
      <c r="B5353" t="s">
        <v>4858</v>
      </c>
      <c r="C5353" t="s">
        <v>3725</v>
      </c>
      <c r="D5353" t="str">
        <f>MID(Table1[[#This Row],[Product ID]],5,2)</f>
        <v>AC</v>
      </c>
      <c r="E5353" t="str">
        <f>LEFT(Table1[[#This Row],[Product ID]],3)</f>
        <v>TEC</v>
      </c>
      <c r="F5353" s="10">
        <f>VLOOKUP(Table1[[#This Row],[Order ID]],Mapping!H5353:J13144,3,0)</f>
        <v>41808</v>
      </c>
      <c r="G5353" s="10">
        <f>VLOOKUP(Table1[[#This Row],[Order ID]],Mapping!H5353:K13144,4,0)</f>
        <v>41812</v>
      </c>
      <c r="H5353" t="str">
        <f>INDEX(Mapping!$B$2:$T$7793,MATCH(Data!$A5353,Mapping!$B$3:$B$7793,0),MATCH(Data!$H$1,Mapping!$B$2:$T$2,0))</f>
        <v>Standard Class</v>
      </c>
      <c r="I5353" t="str">
        <f>INDEX(Mapping!$B$2:$T$7793,MATCH(Data!$A5353,Mapping!$B$3:$B$7793,0),MATCH(Data!$I$1,Mapping!$B$2:$T$2,0))</f>
        <v>Home Office</v>
      </c>
      <c r="J5353">
        <f>VLOOKUP($A5353,Mapping!$X$3:$Y$7793,2,0)</f>
        <v>10024</v>
      </c>
      <c r="K5353" t="str">
        <f>VLOOKUP($J5353,Mapping!$AB$3:$AC$475,2,0)</f>
        <v>Memphis</v>
      </c>
      <c r="L5353" t="str">
        <f>VLOOKUP($K5353,Mapping!$AF$3:$AG$475,2,0)</f>
        <v>Tennessee</v>
      </c>
      <c r="M5353" t="str">
        <f>VLOOKUP($L5353,Mapping!$AI$3:$AJ$48,2,0)</f>
        <v>United States</v>
      </c>
      <c r="N5353" t="str">
        <f>VLOOKUP($L5353,Mapping!$AI$3:$AK$48,3,0)</f>
        <v>South</v>
      </c>
      <c r="O5353" t="str">
        <f>VLOOKUP(Table1[[#This Row],[Column1]],Mapping!$AM$8:$AN$11,2,0)</f>
        <v>Technology</v>
      </c>
      <c r="P5353" t="str">
        <f>VLOOKUP(Table1[[#This Row],[Column3]],Mapping!$AP$5:$AQ$22,2,0)</f>
        <v>Accessories</v>
      </c>
      <c r="Q5353">
        <v>101.34</v>
      </c>
      <c r="R5353">
        <v>3</v>
      </c>
      <c r="S5353">
        <v>8.1071999999999917</v>
      </c>
    </row>
    <row r="5354" spans="1:19" x14ac:dyDescent="0.35">
      <c r="A5354">
        <v>1583</v>
      </c>
      <c r="B5354" t="s">
        <v>1820</v>
      </c>
      <c r="C5354" t="s">
        <v>1821</v>
      </c>
      <c r="D5354" t="str">
        <f>MID(Table1[[#This Row],[Product ID]],5,2)</f>
        <v>BO</v>
      </c>
      <c r="E5354" t="str">
        <f>LEFT(Table1[[#This Row],[Product ID]],3)</f>
        <v>FUR</v>
      </c>
      <c r="F5354" s="10" t="e">
        <f>VLOOKUP(Table1[[#This Row],[Order ID]],Mapping!H5354:J13145,3,0)</f>
        <v>#N/A</v>
      </c>
      <c r="G5354" s="10" t="e">
        <f>VLOOKUP(Table1[[#This Row],[Order ID]],Mapping!H5354:K13145,4,0)</f>
        <v>#N/A</v>
      </c>
      <c r="H5354" t="str">
        <f>INDEX(Mapping!$B$2:$T$7793,MATCH(Data!$A5354,Mapping!$B$3:$B$7793,0),MATCH(Data!$H$1,Mapping!$B$2:$T$2,0))</f>
        <v>Standard Class</v>
      </c>
      <c r="I5354" t="str">
        <f>INDEX(Mapping!$B$2:$T$7793,MATCH(Data!$A5354,Mapping!$B$3:$B$7793,0),MATCH(Data!$I$1,Mapping!$B$2:$T$2,0))</f>
        <v>Home Office</v>
      </c>
      <c r="J5354">
        <f>VLOOKUP($A5354,Mapping!$X$3:$Y$7793,2,0)</f>
        <v>60623</v>
      </c>
      <c r="K5354" t="str">
        <f>VLOOKUP($J5354,Mapping!$AB$3:$AC$475,2,0)</f>
        <v>Independence</v>
      </c>
      <c r="L5354" t="str">
        <f>VLOOKUP($K5354,Mapping!$AF$3:$AG$475,2,0)</f>
        <v>Missouri</v>
      </c>
      <c r="M5354" t="str">
        <f>VLOOKUP($L5354,Mapping!$AI$3:$AJ$48,2,0)</f>
        <v>United States</v>
      </c>
      <c r="N5354" t="str">
        <f>VLOOKUP($L5354,Mapping!$AI$3:$AK$48,3,0)</f>
        <v>Central</v>
      </c>
      <c r="O5354" t="str">
        <f>VLOOKUP(Table1[[#This Row],[Column1]],Mapping!$AM$8:$AN$11,2,0)</f>
        <v>Furniture</v>
      </c>
      <c r="P5354" t="str">
        <f>VLOOKUP(Table1[[#This Row],[Column3]],Mapping!$AP$5:$AQ$22,2,0)</f>
        <v>Bookcases</v>
      </c>
      <c r="Q5354">
        <v>183.37199999999999</v>
      </c>
      <c r="R5354">
        <v>2</v>
      </c>
      <c r="S5354">
        <v>-36.674399999999991</v>
      </c>
    </row>
    <row r="5355" spans="1:19" x14ac:dyDescent="0.35">
      <c r="A5355">
        <v>311</v>
      </c>
      <c r="B5355" t="s">
        <v>424</v>
      </c>
      <c r="C5355" t="s">
        <v>425</v>
      </c>
      <c r="D5355" t="str">
        <f>MID(Table1[[#This Row],[Product ID]],5,2)</f>
        <v>ST</v>
      </c>
      <c r="E5355" t="str">
        <f>LEFT(Table1[[#This Row],[Product ID]],3)</f>
        <v>OFF</v>
      </c>
      <c r="F5355" s="10" t="e">
        <f>VLOOKUP(Table1[[#This Row],[Order ID]],Mapping!H5355:J13146,3,0)</f>
        <v>#N/A</v>
      </c>
      <c r="G5355" s="10" t="e">
        <f>VLOOKUP(Table1[[#This Row],[Order ID]],Mapping!H5355:K13146,4,0)</f>
        <v>#N/A</v>
      </c>
      <c r="H5355" t="str">
        <f>INDEX(Mapping!$B$2:$T$7793,MATCH(Data!$A5355,Mapping!$B$3:$B$7793,0),MATCH(Data!$H$1,Mapping!$B$2:$T$2,0))</f>
        <v>Standard Class</v>
      </c>
      <c r="I5355" t="str">
        <f>INDEX(Mapping!$B$2:$T$7793,MATCH(Data!$A5355,Mapping!$B$3:$B$7793,0),MATCH(Data!$I$1,Mapping!$B$2:$T$2,0))</f>
        <v>Home Office</v>
      </c>
      <c r="J5355">
        <f>VLOOKUP($A5355,Mapping!$X$3:$Y$7793,2,0)</f>
        <v>2886</v>
      </c>
      <c r="K5355" t="str">
        <f>VLOOKUP($J5355,Mapping!$AB$3:$AC$475,2,0)</f>
        <v>Mesa</v>
      </c>
      <c r="L5355" t="str">
        <f>VLOOKUP($K5355,Mapping!$AF$3:$AG$475,2,0)</f>
        <v>Arizona</v>
      </c>
      <c r="M5355" t="str">
        <f>VLOOKUP($L5355,Mapping!$AI$3:$AJ$48,2,0)</f>
        <v>United States</v>
      </c>
      <c r="N5355" t="str">
        <f>VLOOKUP($L5355,Mapping!$AI$3:$AK$48,3,0)</f>
        <v>West</v>
      </c>
      <c r="O5355" t="str">
        <f>VLOOKUP(Table1[[#This Row],[Column1]],Mapping!$AM$8:$AN$11,2,0)</f>
        <v>Office Supplies</v>
      </c>
      <c r="P5355" t="str">
        <f>VLOOKUP(Table1[[#This Row],[Column3]],Mapping!$AP$5:$AQ$22,2,0)</f>
        <v>Storage</v>
      </c>
      <c r="Q5355">
        <v>49.96</v>
      </c>
      <c r="R5355">
        <v>2</v>
      </c>
      <c r="S5355">
        <v>9.4923999999999964</v>
      </c>
    </row>
    <row r="5356" spans="1:19" x14ac:dyDescent="0.35">
      <c r="A5356">
        <v>312</v>
      </c>
      <c r="B5356" t="s">
        <v>424</v>
      </c>
      <c r="C5356" t="s">
        <v>426</v>
      </c>
      <c r="D5356" t="str">
        <f>MID(Table1[[#This Row],[Product ID]],5,2)</f>
        <v>PA</v>
      </c>
      <c r="E5356" t="str">
        <f>LEFT(Table1[[#This Row],[Product ID]],3)</f>
        <v>OFF</v>
      </c>
      <c r="F5356" s="10" t="e">
        <f>VLOOKUP(Table1[[#This Row],[Order ID]],Mapping!H5356:J13147,3,0)</f>
        <v>#N/A</v>
      </c>
      <c r="G5356" s="10" t="e">
        <f>VLOOKUP(Table1[[#This Row],[Order ID]],Mapping!H5356:K13147,4,0)</f>
        <v>#N/A</v>
      </c>
      <c r="H5356" t="str">
        <f>INDEX(Mapping!$B$2:$T$7793,MATCH(Data!$A5356,Mapping!$B$3:$B$7793,0),MATCH(Data!$H$1,Mapping!$B$2:$T$2,0))</f>
        <v>Second Class</v>
      </c>
      <c r="I5356" t="str">
        <f>INDEX(Mapping!$B$2:$T$7793,MATCH(Data!$A5356,Mapping!$B$3:$B$7793,0),MATCH(Data!$I$1,Mapping!$B$2:$T$2,0))</f>
        <v>Corporate</v>
      </c>
      <c r="J5356">
        <f>VLOOKUP($A5356,Mapping!$X$3:$Y$7793,2,0)</f>
        <v>2886</v>
      </c>
      <c r="K5356" t="str">
        <f>VLOOKUP($J5356,Mapping!$AB$3:$AC$475,2,0)</f>
        <v>Mesa</v>
      </c>
      <c r="L5356" t="str">
        <f>VLOOKUP($K5356,Mapping!$AF$3:$AG$475,2,0)</f>
        <v>Arizona</v>
      </c>
      <c r="M5356" t="str">
        <f>VLOOKUP($L5356,Mapping!$AI$3:$AJ$48,2,0)</f>
        <v>United States</v>
      </c>
      <c r="N5356" t="str">
        <f>VLOOKUP($L5356,Mapping!$AI$3:$AK$48,3,0)</f>
        <v>West</v>
      </c>
      <c r="O5356" t="str">
        <f>VLOOKUP(Table1[[#This Row],[Column1]],Mapping!$AM$8:$AN$11,2,0)</f>
        <v>Office Supplies</v>
      </c>
      <c r="P5356" t="str">
        <f>VLOOKUP(Table1[[#This Row],[Column3]],Mapping!$AP$5:$AQ$22,2,0)</f>
        <v>Paper</v>
      </c>
      <c r="Q5356">
        <v>12.96</v>
      </c>
      <c r="R5356">
        <v>2</v>
      </c>
      <c r="S5356">
        <v>6.2208000000000006</v>
      </c>
    </row>
    <row r="5357" spans="1:19" x14ac:dyDescent="0.35">
      <c r="A5357">
        <v>5270</v>
      </c>
      <c r="B5357" t="s">
        <v>4351</v>
      </c>
      <c r="C5357" t="s">
        <v>1204</v>
      </c>
      <c r="D5357" t="str">
        <f>MID(Table1[[#This Row],[Product ID]],5,2)</f>
        <v>AR</v>
      </c>
      <c r="E5357" t="str">
        <f>LEFT(Table1[[#This Row],[Product ID]],3)</f>
        <v>OFF</v>
      </c>
      <c r="F5357" s="10" t="e">
        <f>VLOOKUP(Table1[[#This Row],[Order ID]],Mapping!H5357:J13148,3,0)</f>
        <v>#N/A</v>
      </c>
      <c r="G5357" s="10" t="e">
        <f>VLOOKUP(Table1[[#This Row],[Order ID]],Mapping!H5357:K13148,4,0)</f>
        <v>#N/A</v>
      </c>
      <c r="H5357" t="str">
        <f>INDEX(Mapping!$B$2:$T$7793,MATCH(Data!$A5357,Mapping!$B$3:$B$7793,0),MATCH(Data!$H$1,Mapping!$B$2:$T$2,0))</f>
        <v>Second Class</v>
      </c>
      <c r="I5357" t="str">
        <f>INDEX(Mapping!$B$2:$T$7793,MATCH(Data!$A5357,Mapping!$B$3:$B$7793,0),MATCH(Data!$I$1,Mapping!$B$2:$T$2,0))</f>
        <v>Consumer</v>
      </c>
      <c r="J5357">
        <f>VLOOKUP($A5357,Mapping!$X$3:$Y$7793,2,0)</f>
        <v>27405</v>
      </c>
      <c r="K5357" t="str">
        <f>VLOOKUP($J5357,Mapping!$AB$3:$AC$475,2,0)</f>
        <v>Ontario</v>
      </c>
      <c r="L5357" t="str">
        <f>VLOOKUP($K5357,Mapping!$AF$3:$AG$475,2,0)</f>
        <v>California</v>
      </c>
      <c r="M5357" t="str">
        <f>VLOOKUP($L5357,Mapping!$AI$3:$AJ$48,2,0)</f>
        <v>United States</v>
      </c>
      <c r="N5357" t="str">
        <f>VLOOKUP($L5357,Mapping!$AI$3:$AK$48,3,0)</f>
        <v>West</v>
      </c>
      <c r="O5357" t="str">
        <f>VLOOKUP(Table1[[#This Row],[Column1]],Mapping!$AM$8:$AN$11,2,0)</f>
        <v>Office Supplies</v>
      </c>
      <c r="P5357" t="str">
        <f>VLOOKUP(Table1[[#This Row],[Column3]],Mapping!$AP$5:$AQ$22,2,0)</f>
        <v>Art</v>
      </c>
      <c r="Q5357">
        <v>32.776000000000003</v>
      </c>
      <c r="R5357">
        <v>1</v>
      </c>
      <c r="S5357">
        <v>2.4581999999999997</v>
      </c>
    </row>
    <row r="5358" spans="1:19" x14ac:dyDescent="0.35">
      <c r="A5358">
        <v>2166</v>
      </c>
      <c r="B5358" t="s">
        <v>2326</v>
      </c>
      <c r="C5358" t="s">
        <v>756</v>
      </c>
      <c r="D5358" t="str">
        <f>MID(Table1[[#This Row],[Product ID]],5,2)</f>
        <v>BI</v>
      </c>
      <c r="E5358" t="str">
        <f>LEFT(Table1[[#This Row],[Product ID]],3)</f>
        <v>OFF</v>
      </c>
      <c r="F5358" s="10" t="e">
        <f>VLOOKUP(Table1[[#This Row],[Order ID]],Mapping!H5358:J13149,3,0)</f>
        <v>#N/A</v>
      </c>
      <c r="G5358" s="10" t="e">
        <f>VLOOKUP(Table1[[#This Row],[Order ID]],Mapping!H5358:K13149,4,0)</f>
        <v>#N/A</v>
      </c>
      <c r="H5358" t="str">
        <f>INDEX(Mapping!$B$2:$T$7793,MATCH(Data!$A5358,Mapping!$B$3:$B$7793,0),MATCH(Data!$H$1,Mapping!$B$2:$T$2,0))</f>
        <v>Standard Class</v>
      </c>
      <c r="I5358" t="str">
        <f>INDEX(Mapping!$B$2:$T$7793,MATCH(Data!$A5358,Mapping!$B$3:$B$7793,0),MATCH(Data!$I$1,Mapping!$B$2:$T$2,0))</f>
        <v>Home Office</v>
      </c>
      <c r="J5358">
        <f>VLOOKUP($A5358,Mapping!$X$3:$Y$7793,2,0)</f>
        <v>19140</v>
      </c>
      <c r="K5358" t="str">
        <f>VLOOKUP($J5358,Mapping!$AB$3:$AC$475,2,0)</f>
        <v>Orem</v>
      </c>
      <c r="L5358" t="str">
        <f>VLOOKUP($K5358,Mapping!$AF$3:$AG$475,2,0)</f>
        <v>Utah</v>
      </c>
      <c r="M5358" t="str">
        <f>VLOOKUP($L5358,Mapping!$AI$3:$AJ$48,2,0)</f>
        <v>United States</v>
      </c>
      <c r="N5358" t="str">
        <f>VLOOKUP($L5358,Mapping!$AI$3:$AK$48,3,0)</f>
        <v>West</v>
      </c>
      <c r="O5358" t="str">
        <f>VLOOKUP(Table1[[#This Row],[Column1]],Mapping!$AM$8:$AN$11,2,0)</f>
        <v>Office Supplies</v>
      </c>
      <c r="P5358" t="str">
        <f>VLOOKUP(Table1[[#This Row],[Column3]],Mapping!$AP$5:$AQ$22,2,0)</f>
        <v>Binders</v>
      </c>
      <c r="Q5358">
        <v>31.155000000000005</v>
      </c>
      <c r="R5358">
        <v>5</v>
      </c>
      <c r="S5358">
        <v>-23.8855</v>
      </c>
    </row>
    <row r="5359" spans="1:19" x14ac:dyDescent="0.35">
      <c r="A5359">
        <v>2167</v>
      </c>
      <c r="B5359" t="s">
        <v>2326</v>
      </c>
      <c r="C5359" t="s">
        <v>2328</v>
      </c>
      <c r="D5359" t="str">
        <f>MID(Table1[[#This Row],[Product ID]],5,2)</f>
        <v>ST</v>
      </c>
      <c r="E5359" t="str">
        <f>LEFT(Table1[[#This Row],[Product ID]],3)</f>
        <v>OFF</v>
      </c>
      <c r="F5359" s="10" t="e">
        <f>VLOOKUP(Table1[[#This Row],[Order ID]],Mapping!H5359:J13150,3,0)</f>
        <v>#N/A</v>
      </c>
      <c r="G5359" s="10" t="e">
        <f>VLOOKUP(Table1[[#This Row],[Order ID]],Mapping!H5359:K13150,4,0)</f>
        <v>#N/A</v>
      </c>
      <c r="H5359" t="str">
        <f>INDEX(Mapping!$B$2:$T$7793,MATCH(Data!$A5359,Mapping!$B$3:$B$7793,0),MATCH(Data!$H$1,Mapping!$B$2:$T$2,0))</f>
        <v>Standard Class</v>
      </c>
      <c r="I5359" t="str">
        <f>INDEX(Mapping!$B$2:$T$7793,MATCH(Data!$A5359,Mapping!$B$3:$B$7793,0),MATCH(Data!$I$1,Mapping!$B$2:$T$2,0))</f>
        <v>Home Office</v>
      </c>
      <c r="J5359">
        <f>VLOOKUP($A5359,Mapping!$X$3:$Y$7793,2,0)</f>
        <v>19140</v>
      </c>
      <c r="K5359" t="str">
        <f>VLOOKUP($J5359,Mapping!$AB$3:$AC$475,2,0)</f>
        <v>Orem</v>
      </c>
      <c r="L5359" t="str">
        <f>VLOOKUP($K5359,Mapping!$AF$3:$AG$475,2,0)</f>
        <v>Utah</v>
      </c>
      <c r="M5359" t="str">
        <f>VLOOKUP($L5359,Mapping!$AI$3:$AJ$48,2,0)</f>
        <v>United States</v>
      </c>
      <c r="N5359" t="str">
        <f>VLOOKUP($L5359,Mapping!$AI$3:$AK$48,3,0)</f>
        <v>West</v>
      </c>
      <c r="O5359" t="str">
        <f>VLOOKUP(Table1[[#This Row],[Column1]],Mapping!$AM$8:$AN$11,2,0)</f>
        <v>Office Supplies</v>
      </c>
      <c r="P5359" t="str">
        <f>VLOOKUP(Table1[[#This Row],[Column3]],Mapping!$AP$5:$AQ$22,2,0)</f>
        <v>Storage</v>
      </c>
      <c r="Q5359">
        <v>8.9280000000000008</v>
      </c>
      <c r="R5359">
        <v>2</v>
      </c>
      <c r="S5359">
        <v>0.66959999999999997</v>
      </c>
    </row>
    <row r="5360" spans="1:19" x14ac:dyDescent="0.35">
      <c r="A5360">
        <v>1558</v>
      </c>
      <c r="B5360" t="s">
        <v>1800</v>
      </c>
      <c r="C5360" t="s">
        <v>1801</v>
      </c>
      <c r="D5360" t="str">
        <f>MID(Table1[[#This Row],[Product ID]],5,2)</f>
        <v>PH</v>
      </c>
      <c r="E5360" t="str">
        <f>LEFT(Table1[[#This Row],[Product ID]],3)</f>
        <v>TEC</v>
      </c>
      <c r="F5360" s="10" t="e">
        <f>VLOOKUP(Table1[[#This Row],[Order ID]],Mapping!H5360:J13151,3,0)</f>
        <v>#N/A</v>
      </c>
      <c r="G5360" s="10" t="e">
        <f>VLOOKUP(Table1[[#This Row],[Order ID]],Mapping!H5360:K13151,4,0)</f>
        <v>#N/A</v>
      </c>
      <c r="H5360" t="str">
        <f>INDEX(Mapping!$B$2:$T$7793,MATCH(Data!$A5360,Mapping!$B$3:$B$7793,0),MATCH(Data!$H$1,Mapping!$B$2:$T$2,0))</f>
        <v>Standard Class</v>
      </c>
      <c r="I5360" t="str">
        <f>INDEX(Mapping!$B$2:$T$7793,MATCH(Data!$A5360,Mapping!$B$3:$B$7793,0),MATCH(Data!$I$1,Mapping!$B$2:$T$2,0))</f>
        <v>Corporate</v>
      </c>
      <c r="J5360">
        <f>VLOOKUP($A5360,Mapping!$X$3:$Y$7793,2,0)</f>
        <v>7501</v>
      </c>
      <c r="K5360" t="str">
        <f>VLOOKUP($J5360,Mapping!$AB$3:$AC$475,2,0)</f>
        <v>New Castle</v>
      </c>
      <c r="L5360" t="str">
        <f>VLOOKUP($K5360,Mapping!$AF$3:$AG$475,2,0)</f>
        <v>Indiana</v>
      </c>
      <c r="M5360" t="str">
        <f>VLOOKUP($L5360,Mapping!$AI$3:$AJ$48,2,0)</f>
        <v>United States</v>
      </c>
      <c r="N5360" t="str">
        <f>VLOOKUP($L5360,Mapping!$AI$3:$AK$48,3,0)</f>
        <v>Central</v>
      </c>
      <c r="O5360" t="str">
        <f>VLOOKUP(Table1[[#This Row],[Column1]],Mapping!$AM$8:$AN$11,2,0)</f>
        <v>Technology</v>
      </c>
      <c r="P5360" t="str">
        <f>VLOOKUP(Table1[[#This Row],[Column3]],Mapping!$AP$5:$AQ$22,2,0)</f>
        <v>Phones</v>
      </c>
      <c r="Q5360">
        <v>281.96999999999997</v>
      </c>
      <c r="R5360">
        <v>3</v>
      </c>
      <c r="S5360">
        <v>78.951599999999999</v>
      </c>
    </row>
    <row r="5361" spans="1:19" x14ac:dyDescent="0.35">
      <c r="A5361">
        <v>1559</v>
      </c>
      <c r="B5361" t="s">
        <v>1800</v>
      </c>
      <c r="C5361" t="s">
        <v>1802</v>
      </c>
      <c r="D5361" t="str">
        <f>MID(Table1[[#This Row],[Product ID]],5,2)</f>
        <v>SU</v>
      </c>
      <c r="E5361" t="str">
        <f>LEFT(Table1[[#This Row],[Product ID]],3)</f>
        <v>OFF</v>
      </c>
      <c r="F5361" s="10" t="e">
        <f>VLOOKUP(Table1[[#This Row],[Order ID]],Mapping!H5361:J13152,3,0)</f>
        <v>#N/A</v>
      </c>
      <c r="G5361" s="10" t="e">
        <f>VLOOKUP(Table1[[#This Row],[Order ID]],Mapping!H5361:K13152,4,0)</f>
        <v>#N/A</v>
      </c>
      <c r="H5361" t="str">
        <f>INDEX(Mapping!$B$2:$T$7793,MATCH(Data!$A5361,Mapping!$B$3:$B$7793,0),MATCH(Data!$H$1,Mapping!$B$2:$T$2,0))</f>
        <v>Standard Class</v>
      </c>
      <c r="I5361" t="str">
        <f>INDEX(Mapping!$B$2:$T$7793,MATCH(Data!$A5361,Mapping!$B$3:$B$7793,0),MATCH(Data!$I$1,Mapping!$B$2:$T$2,0))</f>
        <v>Consumer</v>
      </c>
      <c r="J5361">
        <f>VLOOKUP($A5361,Mapping!$X$3:$Y$7793,2,0)</f>
        <v>7501</v>
      </c>
      <c r="K5361" t="str">
        <f>VLOOKUP($J5361,Mapping!$AB$3:$AC$475,2,0)</f>
        <v>New Castle</v>
      </c>
      <c r="L5361" t="str">
        <f>VLOOKUP($K5361,Mapping!$AF$3:$AG$475,2,0)</f>
        <v>Indiana</v>
      </c>
      <c r="M5361" t="str">
        <f>VLOOKUP($L5361,Mapping!$AI$3:$AJ$48,2,0)</f>
        <v>United States</v>
      </c>
      <c r="N5361" t="str">
        <f>VLOOKUP($L5361,Mapping!$AI$3:$AK$48,3,0)</f>
        <v>Central</v>
      </c>
      <c r="O5361" t="str">
        <f>VLOOKUP(Table1[[#This Row],[Column1]],Mapping!$AM$8:$AN$11,2,0)</f>
        <v>Office Supplies</v>
      </c>
      <c r="P5361" t="str">
        <f>VLOOKUP(Table1[[#This Row],[Column3]],Mapping!$AP$5:$AQ$22,2,0)</f>
        <v>Supplies</v>
      </c>
      <c r="Q5361">
        <v>69.5</v>
      </c>
      <c r="R5361">
        <v>5</v>
      </c>
      <c r="S5361">
        <v>20.154999999999994</v>
      </c>
    </row>
    <row r="5362" spans="1:19" x14ac:dyDescent="0.35">
      <c r="A5362">
        <v>1560</v>
      </c>
      <c r="B5362" t="s">
        <v>1800</v>
      </c>
      <c r="C5362" t="s">
        <v>183</v>
      </c>
      <c r="D5362" t="str">
        <f>MID(Table1[[#This Row],[Product ID]],5,2)</f>
        <v>PA</v>
      </c>
      <c r="E5362" t="str">
        <f>LEFT(Table1[[#This Row],[Product ID]],3)</f>
        <v>OFF</v>
      </c>
      <c r="F5362" s="10" t="e">
        <f>VLOOKUP(Table1[[#This Row],[Order ID]],Mapping!H5362:J13153,3,0)</f>
        <v>#N/A</v>
      </c>
      <c r="G5362" s="10" t="e">
        <f>VLOOKUP(Table1[[#This Row],[Order ID]],Mapping!H5362:K13153,4,0)</f>
        <v>#N/A</v>
      </c>
      <c r="H5362" t="str">
        <f>INDEX(Mapping!$B$2:$T$7793,MATCH(Data!$A5362,Mapping!$B$3:$B$7793,0),MATCH(Data!$H$1,Mapping!$B$2:$T$2,0))</f>
        <v>Standard Class</v>
      </c>
      <c r="I5362" t="str">
        <f>INDEX(Mapping!$B$2:$T$7793,MATCH(Data!$A5362,Mapping!$B$3:$B$7793,0),MATCH(Data!$I$1,Mapping!$B$2:$T$2,0))</f>
        <v>Consumer</v>
      </c>
      <c r="J5362">
        <f>VLOOKUP($A5362,Mapping!$X$3:$Y$7793,2,0)</f>
        <v>7501</v>
      </c>
      <c r="K5362" t="str">
        <f>VLOOKUP($J5362,Mapping!$AB$3:$AC$475,2,0)</f>
        <v>New Castle</v>
      </c>
      <c r="L5362" t="str">
        <f>VLOOKUP($K5362,Mapping!$AF$3:$AG$475,2,0)</f>
        <v>Indiana</v>
      </c>
      <c r="M5362" t="str">
        <f>VLOOKUP($L5362,Mapping!$AI$3:$AJ$48,2,0)</f>
        <v>United States</v>
      </c>
      <c r="N5362" t="str">
        <f>VLOOKUP($L5362,Mapping!$AI$3:$AK$48,3,0)</f>
        <v>Central</v>
      </c>
      <c r="O5362" t="str">
        <f>VLOOKUP(Table1[[#This Row],[Column1]],Mapping!$AM$8:$AN$11,2,0)</f>
        <v>Office Supplies</v>
      </c>
      <c r="P5362" t="str">
        <f>VLOOKUP(Table1[[#This Row],[Column3]],Mapping!$AP$5:$AQ$22,2,0)</f>
        <v>Paper</v>
      </c>
      <c r="Q5362">
        <v>166.44</v>
      </c>
      <c r="R5362">
        <v>3</v>
      </c>
      <c r="S5362">
        <v>79.891199999999998</v>
      </c>
    </row>
    <row r="5363" spans="1:19" x14ac:dyDescent="0.35">
      <c r="A5363">
        <v>6179</v>
      </c>
      <c r="B5363" t="s">
        <v>4869</v>
      </c>
      <c r="C5363" t="s">
        <v>1465</v>
      </c>
      <c r="D5363" t="str">
        <f>MID(Table1[[#This Row],[Product ID]],5,2)</f>
        <v>EN</v>
      </c>
      <c r="E5363" t="str">
        <f>LEFT(Table1[[#This Row],[Product ID]],3)</f>
        <v>OFF</v>
      </c>
      <c r="F5363" s="10">
        <f>VLOOKUP(Table1[[#This Row],[Order ID]],Mapping!H5363:J13154,3,0)</f>
        <v>41869</v>
      </c>
      <c r="G5363" s="10">
        <f>VLOOKUP(Table1[[#This Row],[Order ID]],Mapping!H5363:K13154,4,0)</f>
        <v>41876</v>
      </c>
      <c r="H5363" t="str">
        <f>INDEX(Mapping!$B$2:$T$7793,MATCH(Data!$A5363,Mapping!$B$3:$B$7793,0),MATCH(Data!$H$1,Mapping!$B$2:$T$2,0))</f>
        <v>Standard Class</v>
      </c>
      <c r="I5363" t="str">
        <f>INDEX(Mapping!$B$2:$T$7793,MATCH(Data!$A5363,Mapping!$B$3:$B$7793,0),MATCH(Data!$I$1,Mapping!$B$2:$T$2,0))</f>
        <v>Corporate</v>
      </c>
      <c r="J5363">
        <f>VLOOKUP($A5363,Mapping!$X$3:$Y$7793,2,0)</f>
        <v>94513</v>
      </c>
      <c r="K5363" t="str">
        <f>VLOOKUP($J5363,Mapping!$AB$3:$AC$475,2,0)</f>
        <v>Austin</v>
      </c>
      <c r="L5363" t="str">
        <f>VLOOKUP($K5363,Mapping!$AF$3:$AG$475,2,0)</f>
        <v>Texas</v>
      </c>
      <c r="M5363" t="str">
        <f>VLOOKUP($L5363,Mapping!$AI$3:$AJ$48,2,0)</f>
        <v>United States</v>
      </c>
      <c r="N5363" t="str">
        <f>VLOOKUP($L5363,Mapping!$AI$3:$AK$48,3,0)</f>
        <v>Central</v>
      </c>
      <c r="O5363" t="str">
        <f>VLOOKUP(Table1[[#This Row],[Column1]],Mapping!$AM$8:$AN$11,2,0)</f>
        <v>Office Supplies</v>
      </c>
      <c r="P5363" t="str">
        <f>VLOOKUP(Table1[[#This Row],[Column3]],Mapping!$AP$5:$AQ$22,2,0)</f>
        <v>Envelopes</v>
      </c>
      <c r="Q5363">
        <v>23.36</v>
      </c>
      <c r="R5363">
        <v>2</v>
      </c>
      <c r="S5363">
        <v>11.68</v>
      </c>
    </row>
    <row r="5364" spans="1:19" x14ac:dyDescent="0.35">
      <c r="A5364">
        <v>6180</v>
      </c>
      <c r="B5364" t="s">
        <v>4869</v>
      </c>
      <c r="C5364" t="s">
        <v>1358</v>
      </c>
      <c r="D5364" t="str">
        <f>MID(Table1[[#This Row],[Product ID]],5,2)</f>
        <v>PH</v>
      </c>
      <c r="E5364" t="str">
        <f>LEFT(Table1[[#This Row],[Product ID]],3)</f>
        <v>TEC</v>
      </c>
      <c r="F5364" s="10">
        <f>VLOOKUP(Table1[[#This Row],[Order ID]],Mapping!H5364:J13155,3,0)</f>
        <v>41869</v>
      </c>
      <c r="G5364" s="10">
        <f>VLOOKUP(Table1[[#This Row],[Order ID]],Mapping!H5364:K13155,4,0)</f>
        <v>41876</v>
      </c>
      <c r="H5364" t="str">
        <f>INDEX(Mapping!$B$2:$T$7793,MATCH(Data!$A5364,Mapping!$B$3:$B$7793,0),MATCH(Data!$H$1,Mapping!$B$2:$T$2,0))</f>
        <v>Standard Class</v>
      </c>
      <c r="I5364" t="str">
        <f>INDEX(Mapping!$B$2:$T$7793,MATCH(Data!$A5364,Mapping!$B$3:$B$7793,0),MATCH(Data!$I$1,Mapping!$B$2:$T$2,0))</f>
        <v>Corporate</v>
      </c>
      <c r="J5364">
        <f>VLOOKUP($A5364,Mapping!$X$3:$Y$7793,2,0)</f>
        <v>94513</v>
      </c>
      <c r="K5364" t="str">
        <f>VLOOKUP($J5364,Mapping!$AB$3:$AC$475,2,0)</f>
        <v>Austin</v>
      </c>
      <c r="L5364" t="str">
        <f>VLOOKUP($K5364,Mapping!$AF$3:$AG$475,2,0)</f>
        <v>Texas</v>
      </c>
      <c r="M5364" t="str">
        <f>VLOOKUP($L5364,Mapping!$AI$3:$AJ$48,2,0)</f>
        <v>United States</v>
      </c>
      <c r="N5364" t="str">
        <f>VLOOKUP($L5364,Mapping!$AI$3:$AK$48,3,0)</f>
        <v>Central</v>
      </c>
      <c r="O5364" t="str">
        <f>VLOOKUP(Table1[[#This Row],[Column1]],Mapping!$AM$8:$AN$11,2,0)</f>
        <v>Technology</v>
      </c>
      <c r="P5364" t="str">
        <f>VLOOKUP(Table1[[#This Row],[Column3]],Mapping!$AP$5:$AQ$22,2,0)</f>
        <v>Phones</v>
      </c>
      <c r="Q5364">
        <v>71.975999999999999</v>
      </c>
      <c r="R5364">
        <v>3</v>
      </c>
      <c r="S5364">
        <v>8.9969999999999892</v>
      </c>
    </row>
    <row r="5365" spans="1:19" x14ac:dyDescent="0.35">
      <c r="A5365">
        <v>6181</v>
      </c>
      <c r="B5365" t="s">
        <v>4869</v>
      </c>
      <c r="C5365" t="s">
        <v>1627</v>
      </c>
      <c r="D5365" t="str">
        <f>MID(Table1[[#This Row],[Product ID]],5,2)</f>
        <v>PA</v>
      </c>
      <c r="E5365" t="str">
        <f>LEFT(Table1[[#This Row],[Product ID]],3)</f>
        <v>OFF</v>
      </c>
      <c r="F5365" s="10">
        <f>VLOOKUP(Table1[[#This Row],[Order ID]],Mapping!H5365:J13156,3,0)</f>
        <v>41869</v>
      </c>
      <c r="G5365" s="10">
        <f>VLOOKUP(Table1[[#This Row],[Order ID]],Mapping!H5365:K13156,4,0)</f>
        <v>41876</v>
      </c>
      <c r="H5365" t="str">
        <f>INDEX(Mapping!$B$2:$T$7793,MATCH(Data!$A5365,Mapping!$B$3:$B$7793,0),MATCH(Data!$H$1,Mapping!$B$2:$T$2,0))</f>
        <v>Standard Class</v>
      </c>
      <c r="I5365" t="str">
        <f>INDEX(Mapping!$B$2:$T$7793,MATCH(Data!$A5365,Mapping!$B$3:$B$7793,0),MATCH(Data!$I$1,Mapping!$B$2:$T$2,0))</f>
        <v>Corporate</v>
      </c>
      <c r="J5365">
        <f>VLOOKUP($A5365,Mapping!$X$3:$Y$7793,2,0)</f>
        <v>94513</v>
      </c>
      <c r="K5365" t="str">
        <f>VLOOKUP($J5365,Mapping!$AB$3:$AC$475,2,0)</f>
        <v>Austin</v>
      </c>
      <c r="L5365" t="str">
        <f>VLOOKUP($K5365,Mapping!$AF$3:$AG$475,2,0)</f>
        <v>Texas</v>
      </c>
      <c r="M5365" t="str">
        <f>VLOOKUP($L5365,Mapping!$AI$3:$AJ$48,2,0)</f>
        <v>United States</v>
      </c>
      <c r="N5365" t="str">
        <f>VLOOKUP($L5365,Mapping!$AI$3:$AK$48,3,0)</f>
        <v>Central</v>
      </c>
      <c r="O5365" t="str">
        <f>VLOOKUP(Table1[[#This Row],[Column1]],Mapping!$AM$8:$AN$11,2,0)</f>
        <v>Office Supplies</v>
      </c>
      <c r="P5365" t="str">
        <f>VLOOKUP(Table1[[#This Row],[Column3]],Mapping!$AP$5:$AQ$22,2,0)</f>
        <v>Paper</v>
      </c>
      <c r="Q5365">
        <v>8.56</v>
      </c>
      <c r="R5365">
        <v>2</v>
      </c>
      <c r="S5365">
        <v>3.8519999999999994</v>
      </c>
    </row>
    <row r="5366" spans="1:19" x14ac:dyDescent="0.35">
      <c r="A5366">
        <v>6182</v>
      </c>
      <c r="B5366" t="s">
        <v>4869</v>
      </c>
      <c r="C5366" t="s">
        <v>2449</v>
      </c>
      <c r="D5366" t="str">
        <f>MID(Table1[[#This Row],[Product ID]],5,2)</f>
        <v>BI</v>
      </c>
      <c r="E5366" t="str">
        <f>LEFT(Table1[[#This Row],[Product ID]],3)</f>
        <v>OFF</v>
      </c>
      <c r="F5366" s="10">
        <f>VLOOKUP(Table1[[#This Row],[Order ID]],Mapping!H5366:J13157,3,0)</f>
        <v>41869</v>
      </c>
      <c r="G5366" s="10">
        <f>VLOOKUP(Table1[[#This Row],[Order ID]],Mapping!H5366:K13157,4,0)</f>
        <v>41876</v>
      </c>
      <c r="H5366" t="str">
        <f>INDEX(Mapping!$B$2:$T$7793,MATCH(Data!$A5366,Mapping!$B$3:$B$7793,0),MATCH(Data!$H$1,Mapping!$B$2:$T$2,0))</f>
        <v>Standard Class</v>
      </c>
      <c r="I5366" t="str">
        <f>INDEX(Mapping!$B$2:$T$7793,MATCH(Data!$A5366,Mapping!$B$3:$B$7793,0),MATCH(Data!$I$1,Mapping!$B$2:$T$2,0))</f>
        <v>Corporate</v>
      </c>
      <c r="J5366">
        <f>VLOOKUP($A5366,Mapping!$X$3:$Y$7793,2,0)</f>
        <v>94513</v>
      </c>
      <c r="K5366" t="str">
        <f>VLOOKUP($J5366,Mapping!$AB$3:$AC$475,2,0)</f>
        <v>Austin</v>
      </c>
      <c r="L5366" t="str">
        <f>VLOOKUP($K5366,Mapping!$AF$3:$AG$475,2,0)</f>
        <v>Texas</v>
      </c>
      <c r="M5366" t="str">
        <f>VLOOKUP($L5366,Mapping!$AI$3:$AJ$48,2,0)</f>
        <v>United States</v>
      </c>
      <c r="N5366" t="str">
        <f>VLOOKUP($L5366,Mapping!$AI$3:$AK$48,3,0)</f>
        <v>Central</v>
      </c>
      <c r="O5366" t="str">
        <f>VLOOKUP(Table1[[#This Row],[Column1]],Mapping!$AM$8:$AN$11,2,0)</f>
        <v>Office Supplies</v>
      </c>
      <c r="P5366" t="str">
        <f>VLOOKUP(Table1[[#This Row],[Column3]],Mapping!$AP$5:$AQ$22,2,0)</f>
        <v>Binders</v>
      </c>
      <c r="Q5366">
        <v>13.919999999999998</v>
      </c>
      <c r="R5366">
        <v>3</v>
      </c>
      <c r="S5366">
        <v>4.8720000000000008</v>
      </c>
    </row>
    <row r="5367" spans="1:19" x14ac:dyDescent="0.35">
      <c r="A5367">
        <v>6185</v>
      </c>
      <c r="B5367" t="s">
        <v>4869</v>
      </c>
      <c r="C5367" t="s">
        <v>826</v>
      </c>
      <c r="D5367" t="str">
        <f>MID(Table1[[#This Row],[Product ID]],5,2)</f>
        <v>BI</v>
      </c>
      <c r="E5367" t="str">
        <f>LEFT(Table1[[#This Row],[Product ID]],3)</f>
        <v>OFF</v>
      </c>
      <c r="F5367" s="10">
        <f>VLOOKUP(Table1[[#This Row],[Order ID]],Mapping!H5367:J13158,3,0)</f>
        <v>41869</v>
      </c>
      <c r="G5367" s="10">
        <f>VLOOKUP(Table1[[#This Row],[Order ID]],Mapping!H5367:K13158,4,0)</f>
        <v>41876</v>
      </c>
      <c r="H5367" t="str">
        <f>INDEX(Mapping!$B$2:$T$7793,MATCH(Data!$A5367,Mapping!$B$3:$B$7793,0),MATCH(Data!$H$1,Mapping!$B$2:$T$2,0))</f>
        <v>Standard Class</v>
      </c>
      <c r="I5367" t="str">
        <f>INDEX(Mapping!$B$2:$T$7793,MATCH(Data!$A5367,Mapping!$B$3:$B$7793,0),MATCH(Data!$I$1,Mapping!$B$2:$T$2,0))</f>
        <v>Corporate</v>
      </c>
      <c r="J5367">
        <f>VLOOKUP($A5367,Mapping!$X$3:$Y$7793,2,0)</f>
        <v>94513</v>
      </c>
      <c r="K5367" t="str">
        <f>VLOOKUP($J5367,Mapping!$AB$3:$AC$475,2,0)</f>
        <v>Austin</v>
      </c>
      <c r="L5367" t="str">
        <f>VLOOKUP($K5367,Mapping!$AF$3:$AG$475,2,0)</f>
        <v>Texas</v>
      </c>
      <c r="M5367" t="str">
        <f>VLOOKUP($L5367,Mapping!$AI$3:$AJ$48,2,0)</f>
        <v>United States</v>
      </c>
      <c r="N5367" t="str">
        <f>VLOOKUP($L5367,Mapping!$AI$3:$AK$48,3,0)</f>
        <v>Central</v>
      </c>
      <c r="O5367" t="str">
        <f>VLOOKUP(Table1[[#This Row],[Column1]],Mapping!$AM$8:$AN$11,2,0)</f>
        <v>Office Supplies</v>
      </c>
      <c r="P5367" t="str">
        <f>VLOOKUP(Table1[[#This Row],[Column3]],Mapping!$AP$5:$AQ$22,2,0)</f>
        <v>Binders</v>
      </c>
      <c r="Q5367">
        <v>221.05600000000001</v>
      </c>
      <c r="R5367">
        <v>8</v>
      </c>
      <c r="S5367">
        <v>77.369599999999991</v>
      </c>
    </row>
    <row r="5368" spans="1:19" x14ac:dyDescent="0.35">
      <c r="A5368">
        <v>6073</v>
      </c>
      <c r="B5368" t="s">
        <v>4812</v>
      </c>
      <c r="C5368" t="s">
        <v>2156</v>
      </c>
      <c r="D5368" t="str">
        <f>MID(Table1[[#This Row],[Product ID]],5,2)</f>
        <v>EN</v>
      </c>
      <c r="E5368" t="str">
        <f>LEFT(Table1[[#This Row],[Product ID]],3)</f>
        <v>OFF</v>
      </c>
      <c r="F5368" s="10">
        <f>VLOOKUP(Table1[[#This Row],[Order ID]],Mapping!H5368:J13159,3,0)</f>
        <v>41723</v>
      </c>
      <c r="G5368" s="10">
        <f>VLOOKUP(Table1[[#This Row],[Order ID]],Mapping!H5368:K13159,4,0)</f>
        <v>41726</v>
      </c>
      <c r="H5368" t="str">
        <f>INDEX(Mapping!$B$2:$T$7793,MATCH(Data!$A5368,Mapping!$B$3:$B$7793,0),MATCH(Data!$H$1,Mapping!$B$2:$T$2,0))</f>
        <v>Standard Class</v>
      </c>
      <c r="I5368" t="str">
        <f>INDEX(Mapping!$B$2:$T$7793,MATCH(Data!$A5368,Mapping!$B$3:$B$7793,0),MATCH(Data!$I$1,Mapping!$B$2:$T$2,0))</f>
        <v>Corporate</v>
      </c>
      <c r="J5368">
        <f>VLOOKUP($A5368,Mapping!$X$3:$Y$7793,2,0)</f>
        <v>10035</v>
      </c>
      <c r="K5368" t="str">
        <f>VLOOKUP($J5368,Mapping!$AB$3:$AC$475,2,0)</f>
        <v>Grand Prairie</v>
      </c>
      <c r="L5368" t="str">
        <f>VLOOKUP($K5368,Mapping!$AF$3:$AG$475,2,0)</f>
        <v>Texas</v>
      </c>
      <c r="M5368" t="str">
        <f>VLOOKUP($L5368,Mapping!$AI$3:$AJ$48,2,0)</f>
        <v>United States</v>
      </c>
      <c r="N5368" t="str">
        <f>VLOOKUP($L5368,Mapping!$AI$3:$AK$48,3,0)</f>
        <v>Central</v>
      </c>
      <c r="O5368" t="str">
        <f>VLOOKUP(Table1[[#This Row],[Column1]],Mapping!$AM$8:$AN$11,2,0)</f>
        <v>Office Supplies</v>
      </c>
      <c r="P5368" t="str">
        <f>VLOOKUP(Table1[[#This Row],[Column3]],Mapping!$AP$5:$AQ$22,2,0)</f>
        <v>Envelopes</v>
      </c>
      <c r="Q5368">
        <v>47.01</v>
      </c>
      <c r="R5368">
        <v>3</v>
      </c>
      <c r="S5368">
        <v>22.094699999999996</v>
      </c>
    </row>
    <row r="5369" spans="1:19" x14ac:dyDescent="0.35">
      <c r="A5369">
        <v>6074</v>
      </c>
      <c r="B5369" t="s">
        <v>4812</v>
      </c>
      <c r="C5369" t="s">
        <v>1695</v>
      </c>
      <c r="D5369" t="str">
        <f>MID(Table1[[#This Row],[Product ID]],5,2)</f>
        <v>PH</v>
      </c>
      <c r="E5369" t="str">
        <f>LEFT(Table1[[#This Row],[Product ID]],3)</f>
        <v>TEC</v>
      </c>
      <c r="F5369" s="10">
        <f>VLOOKUP(Table1[[#This Row],[Order ID]],Mapping!H5369:J13160,3,0)</f>
        <v>41723</v>
      </c>
      <c r="G5369" s="10">
        <f>VLOOKUP(Table1[[#This Row],[Order ID]],Mapping!H5369:K13160,4,0)</f>
        <v>41726</v>
      </c>
      <c r="H5369" t="str">
        <f>INDEX(Mapping!$B$2:$T$7793,MATCH(Data!$A5369,Mapping!$B$3:$B$7793,0),MATCH(Data!$H$1,Mapping!$B$2:$T$2,0))</f>
        <v>First Class</v>
      </c>
      <c r="I5369" t="str">
        <f>INDEX(Mapping!$B$2:$T$7793,MATCH(Data!$A5369,Mapping!$B$3:$B$7793,0),MATCH(Data!$I$1,Mapping!$B$2:$T$2,0))</f>
        <v>Corporate</v>
      </c>
      <c r="J5369">
        <f>VLOOKUP($A5369,Mapping!$X$3:$Y$7793,2,0)</f>
        <v>10035</v>
      </c>
      <c r="K5369" t="str">
        <f>VLOOKUP($J5369,Mapping!$AB$3:$AC$475,2,0)</f>
        <v>Grand Prairie</v>
      </c>
      <c r="L5369" t="str">
        <f>VLOOKUP($K5369,Mapping!$AF$3:$AG$475,2,0)</f>
        <v>Texas</v>
      </c>
      <c r="M5369" t="str">
        <f>VLOOKUP($L5369,Mapping!$AI$3:$AJ$48,2,0)</f>
        <v>United States</v>
      </c>
      <c r="N5369" t="str">
        <f>VLOOKUP($L5369,Mapping!$AI$3:$AK$48,3,0)</f>
        <v>Central</v>
      </c>
      <c r="O5369" t="str">
        <f>VLOOKUP(Table1[[#This Row],[Column1]],Mapping!$AM$8:$AN$11,2,0)</f>
        <v>Technology</v>
      </c>
      <c r="P5369" t="str">
        <f>VLOOKUP(Table1[[#This Row],[Column3]],Mapping!$AP$5:$AQ$22,2,0)</f>
        <v>Phones</v>
      </c>
      <c r="Q5369">
        <v>469.99</v>
      </c>
      <c r="R5369">
        <v>1</v>
      </c>
      <c r="S5369">
        <v>136.29709999999994</v>
      </c>
    </row>
    <row r="5370" spans="1:19" x14ac:dyDescent="0.35">
      <c r="A5370">
        <v>6075</v>
      </c>
      <c r="B5370" t="s">
        <v>4812</v>
      </c>
      <c r="C5370" t="s">
        <v>470</v>
      </c>
      <c r="D5370" t="str">
        <f>MID(Table1[[#This Row],[Product ID]],5,2)</f>
        <v>CH</v>
      </c>
      <c r="E5370" t="str">
        <f>LEFT(Table1[[#This Row],[Product ID]],3)</f>
        <v>FUR</v>
      </c>
      <c r="F5370" s="10">
        <f>VLOOKUP(Table1[[#This Row],[Order ID]],Mapping!H5370:J13161,3,0)</f>
        <v>41723</v>
      </c>
      <c r="G5370" s="10">
        <f>VLOOKUP(Table1[[#This Row],[Order ID]],Mapping!H5370:K13161,4,0)</f>
        <v>41726</v>
      </c>
      <c r="H5370" t="str">
        <f>INDEX(Mapping!$B$2:$T$7793,MATCH(Data!$A5370,Mapping!$B$3:$B$7793,0),MATCH(Data!$H$1,Mapping!$B$2:$T$2,0))</f>
        <v>First Class</v>
      </c>
      <c r="I5370" t="str">
        <f>INDEX(Mapping!$B$2:$T$7793,MATCH(Data!$A5370,Mapping!$B$3:$B$7793,0),MATCH(Data!$I$1,Mapping!$B$2:$T$2,0))</f>
        <v>Corporate</v>
      </c>
      <c r="J5370">
        <f>VLOOKUP($A5370,Mapping!$X$3:$Y$7793,2,0)</f>
        <v>10035</v>
      </c>
      <c r="K5370" t="str">
        <f>VLOOKUP($J5370,Mapping!$AB$3:$AC$475,2,0)</f>
        <v>Grand Prairie</v>
      </c>
      <c r="L5370" t="str">
        <f>VLOOKUP($K5370,Mapping!$AF$3:$AG$475,2,0)</f>
        <v>Texas</v>
      </c>
      <c r="M5370" t="str">
        <f>VLOOKUP($L5370,Mapping!$AI$3:$AJ$48,2,0)</f>
        <v>United States</v>
      </c>
      <c r="N5370" t="str">
        <f>VLOOKUP($L5370,Mapping!$AI$3:$AK$48,3,0)</f>
        <v>Central</v>
      </c>
      <c r="O5370" t="str">
        <f>VLOOKUP(Table1[[#This Row],[Column1]],Mapping!$AM$8:$AN$11,2,0)</f>
        <v>Furniture</v>
      </c>
      <c r="P5370" t="str">
        <f>VLOOKUP(Table1[[#This Row],[Column3]],Mapping!$AP$5:$AQ$22,2,0)</f>
        <v>Chairs</v>
      </c>
      <c r="Q5370">
        <v>207.84600000000003</v>
      </c>
      <c r="R5370">
        <v>3</v>
      </c>
      <c r="S5370">
        <v>2.3093999999999895</v>
      </c>
    </row>
    <row r="5371" spans="1:19" x14ac:dyDescent="0.35">
      <c r="A5371">
        <v>2875</v>
      </c>
      <c r="B5371" t="s">
        <v>2852</v>
      </c>
      <c r="C5371" t="s">
        <v>2853</v>
      </c>
      <c r="D5371" t="str">
        <f>MID(Table1[[#This Row],[Product ID]],5,2)</f>
        <v>AC</v>
      </c>
      <c r="E5371" t="str">
        <f>LEFT(Table1[[#This Row],[Product ID]],3)</f>
        <v>TEC</v>
      </c>
      <c r="F5371" s="10" t="e">
        <f>VLOOKUP(Table1[[#This Row],[Order ID]],Mapping!H5371:J13162,3,0)</f>
        <v>#N/A</v>
      </c>
      <c r="G5371" s="10" t="e">
        <f>VLOOKUP(Table1[[#This Row],[Order ID]],Mapping!H5371:K13162,4,0)</f>
        <v>#N/A</v>
      </c>
      <c r="H5371" t="str">
        <f>INDEX(Mapping!$B$2:$T$7793,MATCH(Data!$A5371,Mapping!$B$3:$B$7793,0),MATCH(Data!$H$1,Mapping!$B$2:$T$2,0))</f>
        <v>First Class</v>
      </c>
      <c r="I5371" t="str">
        <f>INDEX(Mapping!$B$2:$T$7793,MATCH(Data!$A5371,Mapping!$B$3:$B$7793,0),MATCH(Data!$I$1,Mapping!$B$2:$T$2,0))</f>
        <v>Corporate</v>
      </c>
      <c r="J5371">
        <f>VLOOKUP($A5371,Mapping!$X$3:$Y$7793,2,0)</f>
        <v>98103</v>
      </c>
      <c r="K5371" t="str">
        <f>VLOOKUP($J5371,Mapping!$AB$3:$AC$475,2,0)</f>
        <v>Fort Worth</v>
      </c>
      <c r="L5371" t="str">
        <f>VLOOKUP($K5371,Mapping!$AF$3:$AG$475,2,0)</f>
        <v>Texas</v>
      </c>
      <c r="M5371" t="str">
        <f>VLOOKUP($L5371,Mapping!$AI$3:$AJ$48,2,0)</f>
        <v>United States</v>
      </c>
      <c r="N5371" t="str">
        <f>VLOOKUP($L5371,Mapping!$AI$3:$AK$48,3,0)</f>
        <v>Central</v>
      </c>
      <c r="O5371" t="str">
        <f>VLOOKUP(Table1[[#This Row],[Column1]],Mapping!$AM$8:$AN$11,2,0)</f>
        <v>Technology</v>
      </c>
      <c r="P5371" t="str">
        <f>VLOOKUP(Table1[[#This Row],[Column3]],Mapping!$AP$5:$AQ$22,2,0)</f>
        <v>Accessories</v>
      </c>
      <c r="Q5371">
        <v>11.54</v>
      </c>
      <c r="R5371">
        <v>1</v>
      </c>
      <c r="S5371">
        <v>3.4619999999999997</v>
      </c>
    </row>
    <row r="5372" spans="1:19" x14ac:dyDescent="0.35">
      <c r="A5372">
        <v>2876</v>
      </c>
      <c r="B5372" t="s">
        <v>2852</v>
      </c>
      <c r="C5372" t="s">
        <v>1045</v>
      </c>
      <c r="D5372" t="str">
        <f>MID(Table1[[#This Row],[Product ID]],5,2)</f>
        <v>FU</v>
      </c>
      <c r="E5372" t="str">
        <f>LEFT(Table1[[#This Row],[Product ID]],3)</f>
        <v>FUR</v>
      </c>
      <c r="F5372" s="10" t="e">
        <f>VLOOKUP(Table1[[#This Row],[Order ID]],Mapping!H5372:J13163,3,0)</f>
        <v>#N/A</v>
      </c>
      <c r="G5372" s="10" t="e">
        <f>VLOOKUP(Table1[[#This Row],[Order ID]],Mapping!H5372:K13163,4,0)</f>
        <v>#N/A</v>
      </c>
      <c r="H5372" t="str">
        <f>INDEX(Mapping!$B$2:$T$7793,MATCH(Data!$A5372,Mapping!$B$3:$B$7793,0),MATCH(Data!$H$1,Mapping!$B$2:$T$2,0))</f>
        <v>First Class</v>
      </c>
      <c r="I5372" t="str">
        <f>INDEX(Mapping!$B$2:$T$7793,MATCH(Data!$A5372,Mapping!$B$3:$B$7793,0),MATCH(Data!$I$1,Mapping!$B$2:$T$2,0))</f>
        <v>Consumer</v>
      </c>
      <c r="J5372">
        <f>VLOOKUP($A5372,Mapping!$X$3:$Y$7793,2,0)</f>
        <v>98103</v>
      </c>
      <c r="K5372" t="str">
        <f>VLOOKUP($J5372,Mapping!$AB$3:$AC$475,2,0)</f>
        <v>Fort Worth</v>
      </c>
      <c r="L5372" t="str">
        <f>VLOOKUP($K5372,Mapping!$AF$3:$AG$475,2,0)</f>
        <v>Texas</v>
      </c>
      <c r="M5372" t="str">
        <f>VLOOKUP($L5372,Mapping!$AI$3:$AJ$48,2,0)</f>
        <v>United States</v>
      </c>
      <c r="N5372" t="str">
        <f>VLOOKUP($L5372,Mapping!$AI$3:$AK$48,3,0)</f>
        <v>Central</v>
      </c>
      <c r="O5372" t="str">
        <f>VLOOKUP(Table1[[#This Row],[Column1]],Mapping!$AM$8:$AN$11,2,0)</f>
        <v>Furniture</v>
      </c>
      <c r="P5372" t="str">
        <f>VLOOKUP(Table1[[#This Row],[Column3]],Mapping!$AP$5:$AQ$22,2,0)</f>
        <v>Furnishings</v>
      </c>
      <c r="Q5372">
        <v>162.60000000000002</v>
      </c>
      <c r="R5372">
        <v>3</v>
      </c>
      <c r="S5372">
        <v>34.145999999999994</v>
      </c>
    </row>
    <row r="5373" spans="1:19" x14ac:dyDescent="0.35">
      <c r="A5373">
        <v>1710</v>
      </c>
      <c r="B5373" t="s">
        <v>1930</v>
      </c>
      <c r="C5373" t="s">
        <v>1540</v>
      </c>
      <c r="D5373" t="str">
        <f>MID(Table1[[#This Row],[Product ID]],5,2)</f>
        <v>PA</v>
      </c>
      <c r="E5373" t="str">
        <f>LEFT(Table1[[#This Row],[Product ID]],3)</f>
        <v>OFF</v>
      </c>
      <c r="F5373" s="10" t="e">
        <f>VLOOKUP(Table1[[#This Row],[Order ID]],Mapping!H5373:J13164,3,0)</f>
        <v>#N/A</v>
      </c>
      <c r="G5373" s="10" t="e">
        <f>VLOOKUP(Table1[[#This Row],[Order ID]],Mapping!H5373:K13164,4,0)</f>
        <v>#N/A</v>
      </c>
      <c r="H5373" t="str">
        <f>INDEX(Mapping!$B$2:$T$7793,MATCH(Data!$A5373,Mapping!$B$3:$B$7793,0),MATCH(Data!$H$1,Mapping!$B$2:$T$2,0))</f>
        <v>Standard Class</v>
      </c>
      <c r="I5373" t="str">
        <f>INDEX(Mapping!$B$2:$T$7793,MATCH(Data!$A5373,Mapping!$B$3:$B$7793,0),MATCH(Data!$I$1,Mapping!$B$2:$T$2,0))</f>
        <v>Home Office</v>
      </c>
      <c r="J5373">
        <f>VLOOKUP($A5373,Mapping!$X$3:$Y$7793,2,0)</f>
        <v>95336</v>
      </c>
      <c r="K5373" t="str">
        <f>VLOOKUP($J5373,Mapping!$AB$3:$AC$475,2,0)</f>
        <v>Tallahassee</v>
      </c>
      <c r="L5373" t="str">
        <f>VLOOKUP($K5373,Mapping!$AF$3:$AG$475,2,0)</f>
        <v>Florida</v>
      </c>
      <c r="M5373" t="str">
        <f>VLOOKUP($L5373,Mapping!$AI$3:$AJ$48,2,0)</f>
        <v>United States</v>
      </c>
      <c r="N5373" t="str">
        <f>VLOOKUP($L5373,Mapping!$AI$3:$AK$48,3,0)</f>
        <v>South</v>
      </c>
      <c r="O5373" t="str">
        <f>VLOOKUP(Table1[[#This Row],[Column1]],Mapping!$AM$8:$AN$11,2,0)</f>
        <v>Office Supplies</v>
      </c>
      <c r="P5373" t="str">
        <f>VLOOKUP(Table1[[#This Row],[Column3]],Mapping!$AP$5:$AQ$22,2,0)</f>
        <v>Paper</v>
      </c>
      <c r="Q5373">
        <v>314.54999999999995</v>
      </c>
      <c r="R5373">
        <v>3</v>
      </c>
      <c r="S5373">
        <v>150.98399999999998</v>
      </c>
    </row>
    <row r="5374" spans="1:19" x14ac:dyDescent="0.35">
      <c r="A5374">
        <v>1415</v>
      </c>
      <c r="B5374" t="s">
        <v>1652</v>
      </c>
      <c r="C5374" t="s">
        <v>1547</v>
      </c>
      <c r="D5374" t="str">
        <f>MID(Table1[[#This Row],[Product ID]],5,2)</f>
        <v>PA</v>
      </c>
      <c r="E5374" t="str">
        <f>LEFT(Table1[[#This Row],[Product ID]],3)</f>
        <v>OFF</v>
      </c>
      <c r="F5374" s="10" t="e">
        <f>VLOOKUP(Table1[[#This Row],[Order ID]],Mapping!H5374:J13165,3,0)</f>
        <v>#N/A</v>
      </c>
      <c r="G5374" s="10" t="e">
        <f>VLOOKUP(Table1[[#This Row],[Order ID]],Mapping!H5374:K13165,4,0)</f>
        <v>#N/A</v>
      </c>
      <c r="H5374" t="str">
        <f>INDEX(Mapping!$B$2:$T$7793,MATCH(Data!$A5374,Mapping!$B$3:$B$7793,0),MATCH(Data!$H$1,Mapping!$B$2:$T$2,0))</f>
        <v>Standard Class</v>
      </c>
      <c r="I5374" t="str">
        <f>INDEX(Mapping!$B$2:$T$7793,MATCH(Data!$A5374,Mapping!$B$3:$B$7793,0),MATCH(Data!$I$1,Mapping!$B$2:$T$2,0))</f>
        <v>Consumer</v>
      </c>
      <c r="J5374">
        <f>VLOOKUP($A5374,Mapping!$X$3:$Y$7793,2,0)</f>
        <v>53209</v>
      </c>
      <c r="K5374" t="str">
        <f>VLOOKUP($J5374,Mapping!$AB$3:$AC$475,2,0)</f>
        <v>Jonesboro</v>
      </c>
      <c r="L5374" t="str">
        <f>VLOOKUP($K5374,Mapping!$AF$3:$AG$475,2,0)</f>
        <v>Arkansas</v>
      </c>
      <c r="M5374" t="str">
        <f>VLOOKUP($L5374,Mapping!$AI$3:$AJ$48,2,0)</f>
        <v>United States</v>
      </c>
      <c r="N5374" t="str">
        <f>VLOOKUP($L5374,Mapping!$AI$3:$AK$48,3,0)</f>
        <v>South</v>
      </c>
      <c r="O5374" t="str">
        <f>VLOOKUP(Table1[[#This Row],[Column1]],Mapping!$AM$8:$AN$11,2,0)</f>
        <v>Office Supplies</v>
      </c>
      <c r="P5374" t="str">
        <f>VLOOKUP(Table1[[#This Row],[Column3]],Mapping!$AP$5:$AQ$22,2,0)</f>
        <v>Paper</v>
      </c>
      <c r="Q5374">
        <v>219.84</v>
      </c>
      <c r="R5374">
        <v>4</v>
      </c>
      <c r="S5374">
        <v>107.7216</v>
      </c>
    </row>
    <row r="5375" spans="1:19" x14ac:dyDescent="0.35">
      <c r="A5375">
        <v>1416</v>
      </c>
      <c r="B5375" t="s">
        <v>1652</v>
      </c>
      <c r="C5375" t="s">
        <v>1311</v>
      </c>
      <c r="D5375" t="str">
        <f>MID(Table1[[#This Row],[Product ID]],5,2)</f>
        <v>AC</v>
      </c>
      <c r="E5375" t="str">
        <f>LEFT(Table1[[#This Row],[Product ID]],3)</f>
        <v>TEC</v>
      </c>
      <c r="F5375" s="10" t="e">
        <f>VLOOKUP(Table1[[#This Row],[Order ID]],Mapping!H5375:J13166,3,0)</f>
        <v>#N/A</v>
      </c>
      <c r="G5375" s="10" t="e">
        <f>VLOOKUP(Table1[[#This Row],[Order ID]],Mapping!H5375:K13166,4,0)</f>
        <v>#N/A</v>
      </c>
      <c r="H5375" t="str">
        <f>INDEX(Mapping!$B$2:$T$7793,MATCH(Data!$A5375,Mapping!$B$3:$B$7793,0),MATCH(Data!$H$1,Mapping!$B$2:$T$2,0))</f>
        <v>Standard Class</v>
      </c>
      <c r="I5375" t="str">
        <f>INDEX(Mapping!$B$2:$T$7793,MATCH(Data!$A5375,Mapping!$B$3:$B$7793,0),MATCH(Data!$I$1,Mapping!$B$2:$T$2,0))</f>
        <v>Corporate</v>
      </c>
      <c r="J5375">
        <f>VLOOKUP($A5375,Mapping!$X$3:$Y$7793,2,0)</f>
        <v>53209</v>
      </c>
      <c r="K5375" t="str">
        <f>VLOOKUP($J5375,Mapping!$AB$3:$AC$475,2,0)</f>
        <v>Jonesboro</v>
      </c>
      <c r="L5375" t="str">
        <f>VLOOKUP($K5375,Mapping!$AF$3:$AG$475,2,0)</f>
        <v>Arkansas</v>
      </c>
      <c r="M5375" t="str">
        <f>VLOOKUP($L5375,Mapping!$AI$3:$AJ$48,2,0)</f>
        <v>United States</v>
      </c>
      <c r="N5375" t="str">
        <f>VLOOKUP($L5375,Mapping!$AI$3:$AK$48,3,0)</f>
        <v>South</v>
      </c>
      <c r="O5375" t="str">
        <f>VLOOKUP(Table1[[#This Row],[Column1]],Mapping!$AM$8:$AN$11,2,0)</f>
        <v>Technology</v>
      </c>
      <c r="P5375" t="str">
        <f>VLOOKUP(Table1[[#This Row],[Column3]],Mapping!$AP$5:$AQ$22,2,0)</f>
        <v>Accessories</v>
      </c>
      <c r="Q5375">
        <v>98.16</v>
      </c>
      <c r="R5375">
        <v>6</v>
      </c>
      <c r="S5375">
        <v>9.8159999999999954</v>
      </c>
    </row>
    <row r="5376" spans="1:19" x14ac:dyDescent="0.35">
      <c r="A5376">
        <v>1417</v>
      </c>
      <c r="B5376" t="s">
        <v>1652</v>
      </c>
      <c r="C5376" t="s">
        <v>1151</v>
      </c>
      <c r="D5376" t="str">
        <f>MID(Table1[[#This Row],[Product ID]],5,2)</f>
        <v>BI</v>
      </c>
      <c r="E5376" t="str">
        <f>LEFT(Table1[[#This Row],[Product ID]],3)</f>
        <v>OFF</v>
      </c>
      <c r="F5376" s="10" t="e">
        <f>VLOOKUP(Table1[[#This Row],[Order ID]],Mapping!H5376:J13167,3,0)</f>
        <v>#N/A</v>
      </c>
      <c r="G5376" s="10" t="e">
        <f>VLOOKUP(Table1[[#This Row],[Order ID]],Mapping!H5376:K13167,4,0)</f>
        <v>#N/A</v>
      </c>
      <c r="H5376" t="str">
        <f>INDEX(Mapping!$B$2:$T$7793,MATCH(Data!$A5376,Mapping!$B$3:$B$7793,0),MATCH(Data!$H$1,Mapping!$B$2:$T$2,0))</f>
        <v>Standard Class</v>
      </c>
      <c r="I5376" t="str">
        <f>INDEX(Mapping!$B$2:$T$7793,MATCH(Data!$A5376,Mapping!$B$3:$B$7793,0),MATCH(Data!$I$1,Mapping!$B$2:$T$2,0))</f>
        <v>Corporate</v>
      </c>
      <c r="J5376">
        <f>VLOOKUP($A5376,Mapping!$X$3:$Y$7793,2,0)</f>
        <v>53209</v>
      </c>
      <c r="K5376" t="str">
        <f>VLOOKUP($J5376,Mapping!$AB$3:$AC$475,2,0)</f>
        <v>Jonesboro</v>
      </c>
      <c r="L5376" t="str">
        <f>VLOOKUP($K5376,Mapping!$AF$3:$AG$475,2,0)</f>
        <v>Arkansas</v>
      </c>
      <c r="M5376" t="str">
        <f>VLOOKUP($L5376,Mapping!$AI$3:$AJ$48,2,0)</f>
        <v>United States</v>
      </c>
      <c r="N5376" t="str">
        <f>VLOOKUP($L5376,Mapping!$AI$3:$AK$48,3,0)</f>
        <v>South</v>
      </c>
      <c r="O5376" t="str">
        <f>VLOOKUP(Table1[[#This Row],[Column1]],Mapping!$AM$8:$AN$11,2,0)</f>
        <v>Office Supplies</v>
      </c>
      <c r="P5376" t="str">
        <f>VLOOKUP(Table1[[#This Row],[Column3]],Mapping!$AP$5:$AQ$22,2,0)</f>
        <v>Binders</v>
      </c>
      <c r="Q5376">
        <v>33.04</v>
      </c>
      <c r="R5376">
        <v>8</v>
      </c>
      <c r="S5376">
        <v>15.5288</v>
      </c>
    </row>
    <row r="5377" spans="1:19" x14ac:dyDescent="0.35">
      <c r="A5377">
        <v>1418</v>
      </c>
      <c r="B5377" t="s">
        <v>1652</v>
      </c>
      <c r="C5377" t="s">
        <v>1653</v>
      </c>
      <c r="D5377" t="str">
        <f>MID(Table1[[#This Row],[Product ID]],5,2)</f>
        <v>PH</v>
      </c>
      <c r="E5377" t="str">
        <f>LEFT(Table1[[#This Row],[Product ID]],3)</f>
        <v>TEC</v>
      </c>
      <c r="F5377" s="10" t="e">
        <f>VLOOKUP(Table1[[#This Row],[Order ID]],Mapping!H5377:J13168,3,0)</f>
        <v>#N/A</v>
      </c>
      <c r="G5377" s="10" t="e">
        <f>VLOOKUP(Table1[[#This Row],[Order ID]],Mapping!H5377:K13168,4,0)</f>
        <v>#N/A</v>
      </c>
      <c r="H5377" t="str">
        <f>INDEX(Mapping!$B$2:$T$7793,MATCH(Data!$A5377,Mapping!$B$3:$B$7793,0),MATCH(Data!$H$1,Mapping!$B$2:$T$2,0))</f>
        <v>Standard Class</v>
      </c>
      <c r="I5377" t="str">
        <f>INDEX(Mapping!$B$2:$T$7793,MATCH(Data!$A5377,Mapping!$B$3:$B$7793,0),MATCH(Data!$I$1,Mapping!$B$2:$T$2,0))</f>
        <v>Corporate</v>
      </c>
      <c r="J5377">
        <f>VLOOKUP($A5377,Mapping!$X$3:$Y$7793,2,0)</f>
        <v>53209</v>
      </c>
      <c r="K5377" t="str">
        <f>VLOOKUP($J5377,Mapping!$AB$3:$AC$475,2,0)</f>
        <v>Jonesboro</v>
      </c>
      <c r="L5377" t="str">
        <f>VLOOKUP($K5377,Mapping!$AF$3:$AG$475,2,0)</f>
        <v>Arkansas</v>
      </c>
      <c r="M5377" t="str">
        <f>VLOOKUP($L5377,Mapping!$AI$3:$AJ$48,2,0)</f>
        <v>United States</v>
      </c>
      <c r="N5377" t="str">
        <f>VLOOKUP($L5377,Mapping!$AI$3:$AK$48,3,0)</f>
        <v>South</v>
      </c>
      <c r="O5377" t="str">
        <f>VLOOKUP(Table1[[#This Row],[Column1]],Mapping!$AM$8:$AN$11,2,0)</f>
        <v>Technology</v>
      </c>
      <c r="P5377" t="str">
        <f>VLOOKUP(Table1[[#This Row],[Column3]],Mapping!$AP$5:$AQ$22,2,0)</f>
        <v>Phones</v>
      </c>
      <c r="Q5377">
        <v>86.97</v>
      </c>
      <c r="R5377">
        <v>3</v>
      </c>
      <c r="S5377">
        <v>25.221299999999989</v>
      </c>
    </row>
    <row r="5378" spans="1:19" x14ac:dyDescent="0.35">
      <c r="A5378">
        <v>1162</v>
      </c>
      <c r="B5378" t="s">
        <v>1406</v>
      </c>
      <c r="C5378" t="s">
        <v>1407</v>
      </c>
      <c r="D5378" t="str">
        <f>MID(Table1[[#This Row],[Product ID]],5,2)</f>
        <v>PA</v>
      </c>
      <c r="E5378" t="str">
        <f>LEFT(Table1[[#This Row],[Product ID]],3)</f>
        <v>OFF</v>
      </c>
      <c r="F5378" s="10" t="e">
        <f>VLOOKUP(Table1[[#This Row],[Order ID]],Mapping!H5378:J13169,3,0)</f>
        <v>#N/A</v>
      </c>
      <c r="G5378" s="10" t="e">
        <f>VLOOKUP(Table1[[#This Row],[Order ID]],Mapping!H5378:K13169,4,0)</f>
        <v>#N/A</v>
      </c>
      <c r="H5378" t="str">
        <f>INDEX(Mapping!$B$2:$T$7793,MATCH(Data!$A5378,Mapping!$B$3:$B$7793,0),MATCH(Data!$H$1,Mapping!$B$2:$T$2,0))</f>
        <v>Second Class</v>
      </c>
      <c r="I5378" t="str">
        <f>INDEX(Mapping!$B$2:$T$7793,MATCH(Data!$A5378,Mapping!$B$3:$B$7793,0),MATCH(Data!$I$1,Mapping!$B$2:$T$2,0))</f>
        <v>Corporate</v>
      </c>
      <c r="J5378">
        <f>VLOOKUP($A5378,Mapping!$X$3:$Y$7793,2,0)</f>
        <v>10035</v>
      </c>
      <c r="K5378" t="str">
        <f>VLOOKUP($J5378,Mapping!$AB$3:$AC$475,2,0)</f>
        <v>Grand Prairie</v>
      </c>
      <c r="L5378" t="str">
        <f>VLOOKUP($K5378,Mapping!$AF$3:$AG$475,2,0)</f>
        <v>Texas</v>
      </c>
      <c r="M5378" t="str">
        <f>VLOOKUP($L5378,Mapping!$AI$3:$AJ$48,2,0)</f>
        <v>United States</v>
      </c>
      <c r="N5378" t="str">
        <f>VLOOKUP($L5378,Mapping!$AI$3:$AK$48,3,0)</f>
        <v>Central</v>
      </c>
      <c r="O5378" t="str">
        <f>VLOOKUP(Table1[[#This Row],[Column1]],Mapping!$AM$8:$AN$11,2,0)</f>
        <v>Office Supplies</v>
      </c>
      <c r="P5378" t="str">
        <f>VLOOKUP(Table1[[#This Row],[Column3]],Mapping!$AP$5:$AQ$22,2,0)</f>
        <v>Paper</v>
      </c>
      <c r="Q5378">
        <v>5.88</v>
      </c>
      <c r="R5378">
        <v>1</v>
      </c>
      <c r="S5378">
        <v>2.8811999999999998</v>
      </c>
    </row>
    <row r="5379" spans="1:19" x14ac:dyDescent="0.35">
      <c r="A5379">
        <v>3196</v>
      </c>
      <c r="B5379" t="s">
        <v>3069</v>
      </c>
      <c r="C5379" t="s">
        <v>1284</v>
      </c>
      <c r="D5379" t="str">
        <f>MID(Table1[[#This Row],[Product ID]],5,2)</f>
        <v>ST</v>
      </c>
      <c r="E5379" t="str">
        <f>LEFT(Table1[[#This Row],[Product ID]],3)</f>
        <v>OFF</v>
      </c>
      <c r="F5379" s="10" t="e">
        <f>VLOOKUP(Table1[[#This Row],[Order ID]],Mapping!H5379:J13170,3,0)</f>
        <v>#N/A</v>
      </c>
      <c r="G5379" s="10" t="e">
        <f>VLOOKUP(Table1[[#This Row],[Order ID]],Mapping!H5379:K13170,4,0)</f>
        <v>#N/A</v>
      </c>
      <c r="H5379" t="str">
        <f>INDEX(Mapping!$B$2:$T$7793,MATCH(Data!$A5379,Mapping!$B$3:$B$7793,0),MATCH(Data!$H$1,Mapping!$B$2:$T$2,0))</f>
        <v>Standard Class</v>
      </c>
      <c r="I5379" t="str">
        <f>INDEX(Mapping!$B$2:$T$7793,MATCH(Data!$A5379,Mapping!$B$3:$B$7793,0),MATCH(Data!$I$1,Mapping!$B$2:$T$2,0))</f>
        <v>Corporate</v>
      </c>
      <c r="J5379">
        <f>VLOOKUP($A5379,Mapping!$X$3:$Y$7793,2,0)</f>
        <v>44312</v>
      </c>
      <c r="K5379" t="str">
        <f>VLOOKUP($J5379,Mapping!$AB$3:$AC$475,2,0)</f>
        <v>Inglewood</v>
      </c>
      <c r="L5379" t="str">
        <f>VLOOKUP($K5379,Mapping!$AF$3:$AG$475,2,0)</f>
        <v>California</v>
      </c>
      <c r="M5379" t="str">
        <f>VLOOKUP($L5379,Mapping!$AI$3:$AJ$48,2,0)</f>
        <v>United States</v>
      </c>
      <c r="N5379" t="str">
        <f>VLOOKUP($L5379,Mapping!$AI$3:$AK$48,3,0)</f>
        <v>West</v>
      </c>
      <c r="O5379" t="str">
        <f>VLOOKUP(Table1[[#This Row],[Column1]],Mapping!$AM$8:$AN$11,2,0)</f>
        <v>Office Supplies</v>
      </c>
      <c r="P5379" t="str">
        <f>VLOOKUP(Table1[[#This Row],[Column3]],Mapping!$AP$5:$AQ$22,2,0)</f>
        <v>Storage</v>
      </c>
      <c r="Q5379">
        <v>221.024</v>
      </c>
      <c r="R5379">
        <v>2</v>
      </c>
      <c r="S5379">
        <v>-55.256</v>
      </c>
    </row>
    <row r="5380" spans="1:19" x14ac:dyDescent="0.35">
      <c r="A5380">
        <v>1767</v>
      </c>
      <c r="B5380" t="s">
        <v>1981</v>
      </c>
      <c r="C5380" t="s">
        <v>1982</v>
      </c>
      <c r="D5380" t="str">
        <f>MID(Table1[[#This Row],[Product ID]],5,2)</f>
        <v>FU</v>
      </c>
      <c r="E5380" t="str">
        <f>LEFT(Table1[[#This Row],[Product ID]],3)</f>
        <v>FUR</v>
      </c>
      <c r="F5380" s="10" t="e">
        <f>VLOOKUP(Table1[[#This Row],[Order ID]],Mapping!H5380:J13171,3,0)</f>
        <v>#N/A</v>
      </c>
      <c r="G5380" s="10" t="e">
        <f>VLOOKUP(Table1[[#This Row],[Order ID]],Mapping!H5380:K13171,4,0)</f>
        <v>#N/A</v>
      </c>
      <c r="H5380" t="str">
        <f>INDEX(Mapping!$B$2:$T$7793,MATCH(Data!$A5380,Mapping!$B$3:$B$7793,0),MATCH(Data!$H$1,Mapping!$B$2:$T$2,0))</f>
        <v>Standard Class</v>
      </c>
      <c r="I5380" t="str">
        <f>INDEX(Mapping!$B$2:$T$7793,MATCH(Data!$A5380,Mapping!$B$3:$B$7793,0),MATCH(Data!$I$1,Mapping!$B$2:$T$2,0))</f>
        <v>Home Office</v>
      </c>
      <c r="J5380">
        <f>VLOOKUP($A5380,Mapping!$X$3:$Y$7793,2,0)</f>
        <v>60610</v>
      </c>
      <c r="K5380" t="str">
        <f>VLOOKUP($J5380,Mapping!$AB$3:$AC$475,2,0)</f>
        <v>Minneapolis</v>
      </c>
      <c r="L5380" t="str">
        <f>VLOOKUP($K5380,Mapping!$AF$3:$AG$475,2,0)</f>
        <v>Minnesota</v>
      </c>
      <c r="M5380" t="str">
        <f>VLOOKUP($L5380,Mapping!$AI$3:$AJ$48,2,0)</f>
        <v>United States</v>
      </c>
      <c r="N5380" t="str">
        <f>VLOOKUP($L5380,Mapping!$AI$3:$AK$48,3,0)</f>
        <v>Central</v>
      </c>
      <c r="O5380" t="str">
        <f>VLOOKUP(Table1[[#This Row],[Column1]],Mapping!$AM$8:$AN$11,2,0)</f>
        <v>Furniture</v>
      </c>
      <c r="P5380" t="str">
        <f>VLOOKUP(Table1[[#This Row],[Column3]],Mapping!$AP$5:$AQ$22,2,0)</f>
        <v>Furnishings</v>
      </c>
      <c r="Q5380">
        <v>44.400000000000006</v>
      </c>
      <c r="R5380">
        <v>2</v>
      </c>
      <c r="S5380">
        <v>-52.169999999999987</v>
      </c>
    </row>
    <row r="5381" spans="1:19" x14ac:dyDescent="0.35">
      <c r="A5381">
        <v>4207</v>
      </c>
      <c r="B5381" t="s">
        <v>3724</v>
      </c>
      <c r="C5381" t="s">
        <v>975</v>
      </c>
      <c r="D5381" t="str">
        <f>MID(Table1[[#This Row],[Product ID]],5,2)</f>
        <v>BI</v>
      </c>
      <c r="E5381" t="str">
        <f>LEFT(Table1[[#This Row],[Product ID]],3)</f>
        <v>OFF</v>
      </c>
      <c r="F5381" s="10" t="e">
        <f>VLOOKUP(Table1[[#This Row],[Order ID]],Mapping!H5381:J13172,3,0)</f>
        <v>#N/A</v>
      </c>
      <c r="G5381" s="10" t="e">
        <f>VLOOKUP(Table1[[#This Row],[Order ID]],Mapping!H5381:K13172,4,0)</f>
        <v>#N/A</v>
      </c>
      <c r="H5381" t="str">
        <f>INDEX(Mapping!$B$2:$T$7793,MATCH(Data!$A5381,Mapping!$B$3:$B$7793,0),MATCH(Data!$H$1,Mapping!$B$2:$T$2,0))</f>
        <v>Standard Class</v>
      </c>
      <c r="I5381" t="str">
        <f>INDEX(Mapping!$B$2:$T$7793,MATCH(Data!$A5381,Mapping!$B$3:$B$7793,0),MATCH(Data!$I$1,Mapping!$B$2:$T$2,0))</f>
        <v>Corporate</v>
      </c>
      <c r="J5381">
        <f>VLOOKUP($A5381,Mapping!$X$3:$Y$7793,2,0)</f>
        <v>88101</v>
      </c>
      <c r="K5381" t="str">
        <f>VLOOKUP($J5381,Mapping!$AB$3:$AC$475,2,0)</f>
        <v>Hendersonville</v>
      </c>
      <c r="L5381" t="str">
        <f>VLOOKUP($K5381,Mapping!$AF$3:$AG$475,2,0)</f>
        <v>Tennessee</v>
      </c>
      <c r="M5381" t="str">
        <f>VLOOKUP($L5381,Mapping!$AI$3:$AJ$48,2,0)</f>
        <v>United States</v>
      </c>
      <c r="N5381" t="str">
        <f>VLOOKUP($L5381,Mapping!$AI$3:$AK$48,3,0)</f>
        <v>South</v>
      </c>
      <c r="O5381" t="str">
        <f>VLOOKUP(Table1[[#This Row],[Column1]],Mapping!$AM$8:$AN$11,2,0)</f>
        <v>Office Supplies</v>
      </c>
      <c r="P5381" t="str">
        <f>VLOOKUP(Table1[[#This Row],[Column3]],Mapping!$AP$5:$AQ$22,2,0)</f>
        <v>Binders</v>
      </c>
      <c r="Q5381">
        <v>10.080000000000002</v>
      </c>
      <c r="R5381">
        <v>7</v>
      </c>
      <c r="S5381">
        <v>3.5279999999999996</v>
      </c>
    </row>
    <row r="5382" spans="1:19" x14ac:dyDescent="0.35">
      <c r="A5382">
        <v>4208</v>
      </c>
      <c r="B5382" t="s">
        <v>3724</v>
      </c>
      <c r="C5382" t="s">
        <v>3725</v>
      </c>
      <c r="D5382" t="str">
        <f>MID(Table1[[#This Row],[Product ID]],5,2)</f>
        <v>AC</v>
      </c>
      <c r="E5382" t="str">
        <f>LEFT(Table1[[#This Row],[Product ID]],3)</f>
        <v>TEC</v>
      </c>
      <c r="F5382" s="10" t="e">
        <f>VLOOKUP(Table1[[#This Row],[Order ID]],Mapping!H5382:J13173,3,0)</f>
        <v>#N/A</v>
      </c>
      <c r="G5382" s="10" t="e">
        <f>VLOOKUP(Table1[[#This Row],[Order ID]],Mapping!H5382:K13173,4,0)</f>
        <v>#N/A</v>
      </c>
      <c r="H5382" t="str">
        <f>INDEX(Mapping!$B$2:$T$7793,MATCH(Data!$A5382,Mapping!$B$3:$B$7793,0),MATCH(Data!$H$1,Mapping!$B$2:$T$2,0))</f>
        <v>Standard Class</v>
      </c>
      <c r="I5382" t="str">
        <f>INDEX(Mapping!$B$2:$T$7793,MATCH(Data!$A5382,Mapping!$B$3:$B$7793,0),MATCH(Data!$I$1,Mapping!$B$2:$T$2,0))</f>
        <v>Consumer</v>
      </c>
      <c r="J5382">
        <f>VLOOKUP($A5382,Mapping!$X$3:$Y$7793,2,0)</f>
        <v>88101</v>
      </c>
      <c r="K5382" t="str">
        <f>VLOOKUP($J5382,Mapping!$AB$3:$AC$475,2,0)</f>
        <v>Hendersonville</v>
      </c>
      <c r="L5382" t="str">
        <f>VLOOKUP($K5382,Mapping!$AF$3:$AG$475,2,0)</f>
        <v>Tennessee</v>
      </c>
      <c r="M5382" t="str">
        <f>VLOOKUP($L5382,Mapping!$AI$3:$AJ$48,2,0)</f>
        <v>United States</v>
      </c>
      <c r="N5382" t="str">
        <f>VLOOKUP($L5382,Mapping!$AI$3:$AK$48,3,0)</f>
        <v>South</v>
      </c>
      <c r="O5382" t="str">
        <f>VLOOKUP(Table1[[#This Row],[Column1]],Mapping!$AM$8:$AN$11,2,0)</f>
        <v>Technology</v>
      </c>
      <c r="P5382" t="str">
        <f>VLOOKUP(Table1[[#This Row],[Column3]],Mapping!$AP$5:$AQ$22,2,0)</f>
        <v>Accessories</v>
      </c>
      <c r="Q5382">
        <v>101.34</v>
      </c>
      <c r="R5382">
        <v>3</v>
      </c>
      <c r="S5382">
        <v>8.1071999999999917</v>
      </c>
    </row>
    <row r="5383" spans="1:19" x14ac:dyDescent="0.35">
      <c r="A5383">
        <v>7075</v>
      </c>
      <c r="B5383" t="s">
        <v>5376</v>
      </c>
      <c r="C5383" t="s">
        <v>1358</v>
      </c>
      <c r="D5383" t="str">
        <f>MID(Table1[[#This Row],[Product ID]],5,2)</f>
        <v>PH</v>
      </c>
      <c r="E5383" t="str">
        <f>LEFT(Table1[[#This Row],[Product ID]],3)</f>
        <v>TEC</v>
      </c>
      <c r="F5383" s="10">
        <f>VLOOKUP(Table1[[#This Row],[Order ID]],Mapping!H5383:J13174,3,0)</f>
        <v>41894</v>
      </c>
      <c r="G5383" s="10">
        <f>VLOOKUP(Table1[[#This Row],[Order ID]],Mapping!H5383:K13174,4,0)</f>
        <v>41896</v>
      </c>
      <c r="H5383" t="str">
        <f>INDEX(Mapping!$B$2:$T$7793,MATCH(Data!$A5383,Mapping!$B$3:$B$7793,0),MATCH(Data!$H$1,Mapping!$B$2:$T$2,0))</f>
        <v>Standard Class</v>
      </c>
      <c r="I5383" t="str">
        <f>INDEX(Mapping!$B$2:$T$7793,MATCH(Data!$A5383,Mapping!$B$3:$B$7793,0),MATCH(Data!$I$1,Mapping!$B$2:$T$2,0))</f>
        <v>Corporate</v>
      </c>
      <c r="J5383">
        <f>VLOOKUP($A5383,Mapping!$X$3:$Y$7793,2,0)</f>
        <v>92704</v>
      </c>
      <c r="K5383" t="str">
        <f>VLOOKUP($J5383,Mapping!$AB$3:$AC$475,2,0)</f>
        <v>Roswell</v>
      </c>
      <c r="L5383" t="str">
        <f>VLOOKUP($K5383,Mapping!$AF$3:$AG$475,2,0)</f>
        <v>Georgia</v>
      </c>
      <c r="M5383" t="str">
        <f>VLOOKUP($L5383,Mapping!$AI$3:$AJ$48,2,0)</f>
        <v>United States</v>
      </c>
      <c r="N5383" t="str">
        <f>VLOOKUP($L5383,Mapping!$AI$3:$AK$48,3,0)</f>
        <v>South</v>
      </c>
      <c r="O5383" t="str">
        <f>VLOOKUP(Table1[[#This Row],[Column1]],Mapping!$AM$8:$AN$11,2,0)</f>
        <v>Technology</v>
      </c>
      <c r="P5383" t="str">
        <f>VLOOKUP(Table1[[#This Row],[Column3]],Mapping!$AP$5:$AQ$22,2,0)</f>
        <v>Phones</v>
      </c>
      <c r="Q5383">
        <v>143.952</v>
      </c>
      <c r="R5383">
        <v>6</v>
      </c>
      <c r="S5383">
        <v>17.993999999999978</v>
      </c>
    </row>
    <row r="5384" spans="1:19" x14ac:dyDescent="0.35">
      <c r="A5384">
        <v>7076</v>
      </c>
      <c r="B5384" t="s">
        <v>5376</v>
      </c>
      <c r="C5384" t="s">
        <v>1394</v>
      </c>
      <c r="D5384" t="str">
        <f>MID(Table1[[#This Row],[Product ID]],5,2)</f>
        <v>PA</v>
      </c>
      <c r="E5384" t="str">
        <f>LEFT(Table1[[#This Row],[Product ID]],3)</f>
        <v>OFF</v>
      </c>
      <c r="F5384" s="10">
        <f>VLOOKUP(Table1[[#This Row],[Order ID]],Mapping!H5384:J13175,3,0)</f>
        <v>41894</v>
      </c>
      <c r="G5384" s="10">
        <f>VLOOKUP(Table1[[#This Row],[Order ID]],Mapping!H5384:K13175,4,0)</f>
        <v>41896</v>
      </c>
      <c r="H5384" t="str">
        <f>INDEX(Mapping!$B$2:$T$7793,MATCH(Data!$A5384,Mapping!$B$3:$B$7793,0),MATCH(Data!$H$1,Mapping!$B$2:$T$2,0))</f>
        <v>Second Class</v>
      </c>
      <c r="I5384" t="str">
        <f>INDEX(Mapping!$B$2:$T$7793,MATCH(Data!$A5384,Mapping!$B$3:$B$7793,0),MATCH(Data!$I$1,Mapping!$B$2:$T$2,0))</f>
        <v>Corporate</v>
      </c>
      <c r="J5384">
        <f>VLOOKUP($A5384,Mapping!$X$3:$Y$7793,2,0)</f>
        <v>92704</v>
      </c>
      <c r="K5384" t="str">
        <f>VLOOKUP($J5384,Mapping!$AB$3:$AC$475,2,0)</f>
        <v>Roswell</v>
      </c>
      <c r="L5384" t="str">
        <f>VLOOKUP($K5384,Mapping!$AF$3:$AG$475,2,0)</f>
        <v>Georgia</v>
      </c>
      <c r="M5384" t="str">
        <f>VLOOKUP($L5384,Mapping!$AI$3:$AJ$48,2,0)</f>
        <v>United States</v>
      </c>
      <c r="N5384" t="str">
        <f>VLOOKUP($L5384,Mapping!$AI$3:$AK$48,3,0)</f>
        <v>South</v>
      </c>
      <c r="O5384" t="str">
        <f>VLOOKUP(Table1[[#This Row],[Column1]],Mapping!$AM$8:$AN$11,2,0)</f>
        <v>Office Supplies</v>
      </c>
      <c r="P5384" t="str">
        <f>VLOOKUP(Table1[[#This Row],[Column3]],Mapping!$AP$5:$AQ$22,2,0)</f>
        <v>Paper</v>
      </c>
      <c r="Q5384">
        <v>19.440000000000001</v>
      </c>
      <c r="R5384">
        <v>3</v>
      </c>
      <c r="S5384">
        <v>9.3312000000000008</v>
      </c>
    </row>
    <row r="5385" spans="1:19" x14ac:dyDescent="0.35">
      <c r="A5385">
        <v>4930</v>
      </c>
      <c r="B5385" t="s">
        <v>4161</v>
      </c>
      <c r="C5385" t="s">
        <v>4162</v>
      </c>
      <c r="D5385" t="str">
        <f>MID(Table1[[#This Row],[Product ID]],5,2)</f>
        <v>PH</v>
      </c>
      <c r="E5385" t="str">
        <f>LEFT(Table1[[#This Row],[Product ID]],3)</f>
        <v>TEC</v>
      </c>
      <c r="F5385" s="10" t="e">
        <f>VLOOKUP(Table1[[#This Row],[Order ID]],Mapping!H5385:J13176,3,0)</f>
        <v>#N/A</v>
      </c>
      <c r="G5385" s="10" t="e">
        <f>VLOOKUP(Table1[[#This Row],[Order ID]],Mapping!H5385:K13176,4,0)</f>
        <v>#N/A</v>
      </c>
      <c r="H5385" t="str">
        <f>INDEX(Mapping!$B$2:$T$7793,MATCH(Data!$A5385,Mapping!$B$3:$B$7793,0),MATCH(Data!$H$1,Mapping!$B$2:$T$2,0))</f>
        <v>Standard Class</v>
      </c>
      <c r="I5385" t="str">
        <f>INDEX(Mapping!$B$2:$T$7793,MATCH(Data!$A5385,Mapping!$B$3:$B$7793,0),MATCH(Data!$I$1,Mapping!$B$2:$T$2,0))</f>
        <v>Consumer</v>
      </c>
      <c r="J5385">
        <f>VLOOKUP($A5385,Mapping!$X$3:$Y$7793,2,0)</f>
        <v>75220</v>
      </c>
      <c r="K5385" t="str">
        <f>VLOOKUP($J5385,Mapping!$AB$3:$AC$475,2,0)</f>
        <v>Colorado Springs</v>
      </c>
      <c r="L5385" t="str">
        <f>VLOOKUP($K5385,Mapping!$AF$3:$AG$475,2,0)</f>
        <v>Colorado</v>
      </c>
      <c r="M5385" t="str">
        <f>VLOOKUP($L5385,Mapping!$AI$3:$AJ$48,2,0)</f>
        <v>United States</v>
      </c>
      <c r="N5385" t="str">
        <f>VLOOKUP($L5385,Mapping!$AI$3:$AK$48,3,0)</f>
        <v>West</v>
      </c>
      <c r="O5385" t="str">
        <f>VLOOKUP(Table1[[#This Row],[Column1]],Mapping!$AM$8:$AN$11,2,0)</f>
        <v>Technology</v>
      </c>
      <c r="P5385" t="str">
        <f>VLOOKUP(Table1[[#This Row],[Column3]],Mapping!$AP$5:$AQ$22,2,0)</f>
        <v>Phones</v>
      </c>
      <c r="Q5385">
        <v>195.96000000000004</v>
      </c>
      <c r="R5385">
        <v>5</v>
      </c>
      <c r="S5385">
        <v>19.596000000000018</v>
      </c>
    </row>
    <row r="5386" spans="1:19" x14ac:dyDescent="0.35">
      <c r="A5386">
        <v>5555</v>
      </c>
      <c r="B5386" t="s">
        <v>4520</v>
      </c>
      <c r="C5386" t="s">
        <v>4072</v>
      </c>
      <c r="D5386" t="str">
        <f>MID(Table1[[#This Row],[Product ID]],5,2)</f>
        <v>PA</v>
      </c>
      <c r="E5386" t="str">
        <f>LEFT(Table1[[#This Row],[Product ID]],3)</f>
        <v>OFF</v>
      </c>
      <c r="F5386" s="10">
        <f>VLOOKUP(Table1[[#This Row],[Order ID]],Mapping!H5386:J13177,3,0)</f>
        <v>41975</v>
      </c>
      <c r="G5386" s="10">
        <f>VLOOKUP(Table1[[#This Row],[Order ID]],Mapping!H5386:K13177,4,0)</f>
        <v>41982</v>
      </c>
      <c r="H5386" t="str">
        <f>INDEX(Mapping!$B$2:$T$7793,MATCH(Data!$A5386,Mapping!$B$3:$B$7793,0),MATCH(Data!$H$1,Mapping!$B$2:$T$2,0))</f>
        <v>Standard Class</v>
      </c>
      <c r="I5386" t="str">
        <f>INDEX(Mapping!$B$2:$T$7793,MATCH(Data!$A5386,Mapping!$B$3:$B$7793,0),MATCH(Data!$I$1,Mapping!$B$2:$T$2,0))</f>
        <v>Corporate</v>
      </c>
      <c r="J5386">
        <f>VLOOKUP($A5386,Mapping!$X$3:$Y$7793,2,0)</f>
        <v>98105</v>
      </c>
      <c r="K5386" t="str">
        <f>VLOOKUP($J5386,Mapping!$AB$3:$AC$475,2,0)</f>
        <v>Dallas</v>
      </c>
      <c r="L5386" t="str">
        <f>VLOOKUP($K5386,Mapping!$AF$3:$AG$475,2,0)</f>
        <v>Texas</v>
      </c>
      <c r="M5386" t="str">
        <f>VLOOKUP($L5386,Mapping!$AI$3:$AJ$48,2,0)</f>
        <v>United States</v>
      </c>
      <c r="N5386" t="str">
        <f>VLOOKUP($L5386,Mapping!$AI$3:$AK$48,3,0)</f>
        <v>Central</v>
      </c>
      <c r="O5386" t="str">
        <f>VLOOKUP(Table1[[#This Row],[Column1]],Mapping!$AM$8:$AN$11,2,0)</f>
        <v>Office Supplies</v>
      </c>
      <c r="P5386" t="str">
        <f>VLOOKUP(Table1[[#This Row],[Column3]],Mapping!$AP$5:$AQ$22,2,0)</f>
        <v>Paper</v>
      </c>
      <c r="Q5386">
        <v>41.86</v>
      </c>
      <c r="R5386">
        <v>7</v>
      </c>
      <c r="S5386">
        <v>18.837</v>
      </c>
    </row>
    <row r="5387" spans="1:19" x14ac:dyDescent="0.35">
      <c r="A5387">
        <v>5556</v>
      </c>
      <c r="B5387" t="s">
        <v>4520</v>
      </c>
      <c r="C5387" t="s">
        <v>2685</v>
      </c>
      <c r="D5387" t="str">
        <f>MID(Table1[[#This Row],[Product ID]],5,2)</f>
        <v>BO</v>
      </c>
      <c r="E5387" t="str">
        <f>LEFT(Table1[[#This Row],[Product ID]],3)</f>
        <v>FUR</v>
      </c>
      <c r="F5387" s="10">
        <f>VLOOKUP(Table1[[#This Row],[Order ID]],Mapping!H5387:J13178,3,0)</f>
        <v>41975</v>
      </c>
      <c r="G5387" s="10">
        <f>VLOOKUP(Table1[[#This Row],[Order ID]],Mapping!H5387:K13178,4,0)</f>
        <v>41982</v>
      </c>
      <c r="H5387" t="str">
        <f>INDEX(Mapping!$B$2:$T$7793,MATCH(Data!$A5387,Mapping!$B$3:$B$7793,0),MATCH(Data!$H$1,Mapping!$B$2:$T$2,0))</f>
        <v>Standard Class</v>
      </c>
      <c r="I5387" t="str">
        <f>INDEX(Mapping!$B$2:$T$7793,MATCH(Data!$A5387,Mapping!$B$3:$B$7793,0),MATCH(Data!$I$1,Mapping!$B$2:$T$2,0))</f>
        <v>Consumer</v>
      </c>
      <c r="J5387">
        <f>VLOOKUP($A5387,Mapping!$X$3:$Y$7793,2,0)</f>
        <v>98105</v>
      </c>
      <c r="K5387" t="str">
        <f>VLOOKUP($J5387,Mapping!$AB$3:$AC$475,2,0)</f>
        <v>Dallas</v>
      </c>
      <c r="L5387" t="str">
        <f>VLOOKUP($K5387,Mapping!$AF$3:$AG$475,2,0)</f>
        <v>Texas</v>
      </c>
      <c r="M5387" t="str">
        <f>VLOOKUP($L5387,Mapping!$AI$3:$AJ$48,2,0)</f>
        <v>United States</v>
      </c>
      <c r="N5387" t="str">
        <f>VLOOKUP($L5387,Mapping!$AI$3:$AK$48,3,0)</f>
        <v>Central</v>
      </c>
      <c r="O5387" t="str">
        <f>VLOOKUP(Table1[[#This Row],[Column1]],Mapping!$AM$8:$AN$11,2,0)</f>
        <v>Furniture</v>
      </c>
      <c r="P5387" t="str">
        <f>VLOOKUP(Table1[[#This Row],[Column3]],Mapping!$AP$5:$AQ$22,2,0)</f>
        <v>Bookcases</v>
      </c>
      <c r="Q5387">
        <v>141.96</v>
      </c>
      <c r="R5387">
        <v>2</v>
      </c>
      <c r="S5387">
        <v>41.168399999999991</v>
      </c>
    </row>
    <row r="5388" spans="1:19" x14ac:dyDescent="0.35">
      <c r="A5388">
        <v>4309</v>
      </c>
      <c r="B5388" t="s">
        <v>3792</v>
      </c>
      <c r="C5388" t="s">
        <v>1560</v>
      </c>
      <c r="D5388" t="str">
        <f>MID(Table1[[#This Row],[Product ID]],5,2)</f>
        <v>FA</v>
      </c>
      <c r="E5388" t="str">
        <f>LEFT(Table1[[#This Row],[Product ID]],3)</f>
        <v>OFF</v>
      </c>
      <c r="F5388" s="10" t="e">
        <f>VLOOKUP(Table1[[#This Row],[Order ID]],Mapping!H5388:J13179,3,0)</f>
        <v>#N/A</v>
      </c>
      <c r="G5388" s="10" t="e">
        <f>VLOOKUP(Table1[[#This Row],[Order ID]],Mapping!H5388:K13179,4,0)</f>
        <v>#N/A</v>
      </c>
      <c r="H5388" t="str">
        <f>INDEX(Mapping!$B$2:$T$7793,MATCH(Data!$A5388,Mapping!$B$3:$B$7793,0),MATCH(Data!$H$1,Mapping!$B$2:$T$2,0))</f>
        <v>Standard Class</v>
      </c>
      <c r="I5388" t="str">
        <f>INDEX(Mapping!$B$2:$T$7793,MATCH(Data!$A5388,Mapping!$B$3:$B$7793,0),MATCH(Data!$I$1,Mapping!$B$2:$T$2,0))</f>
        <v>Corporate</v>
      </c>
      <c r="J5388">
        <f>VLOOKUP($A5388,Mapping!$X$3:$Y$7793,2,0)</f>
        <v>93101</v>
      </c>
      <c r="K5388" t="str">
        <f>VLOOKUP($J5388,Mapping!$AB$3:$AC$475,2,0)</f>
        <v>Cambridge</v>
      </c>
      <c r="L5388" t="str">
        <f>VLOOKUP($K5388,Mapping!$AF$3:$AG$475,2,0)</f>
        <v>Massachusetts</v>
      </c>
      <c r="M5388" t="str">
        <f>VLOOKUP($L5388,Mapping!$AI$3:$AJ$48,2,0)</f>
        <v>United States</v>
      </c>
      <c r="N5388" t="str">
        <f>VLOOKUP($L5388,Mapping!$AI$3:$AK$48,3,0)</f>
        <v>East</v>
      </c>
      <c r="O5388" t="str">
        <f>VLOOKUP(Table1[[#This Row],[Column1]],Mapping!$AM$8:$AN$11,2,0)</f>
        <v>Office Supplies</v>
      </c>
      <c r="P5388" t="str">
        <f>VLOOKUP(Table1[[#This Row],[Column3]],Mapping!$AP$5:$AQ$22,2,0)</f>
        <v>Fasteners</v>
      </c>
      <c r="Q5388">
        <v>1.81</v>
      </c>
      <c r="R5388">
        <v>1</v>
      </c>
      <c r="S5388">
        <v>0.65159999999999996</v>
      </c>
    </row>
    <row r="5389" spans="1:19" x14ac:dyDescent="0.35">
      <c r="A5389">
        <v>3521</v>
      </c>
      <c r="B5389" t="s">
        <v>3284</v>
      </c>
      <c r="C5389" t="s">
        <v>913</v>
      </c>
      <c r="D5389" t="str">
        <f>MID(Table1[[#This Row],[Product ID]],5,2)</f>
        <v>TA</v>
      </c>
      <c r="E5389" t="str">
        <f>LEFT(Table1[[#This Row],[Product ID]],3)</f>
        <v>FUR</v>
      </c>
      <c r="F5389" s="10" t="e">
        <f>VLOOKUP(Table1[[#This Row],[Order ID]],Mapping!H5389:J13180,3,0)</f>
        <v>#N/A</v>
      </c>
      <c r="G5389" s="10" t="e">
        <f>VLOOKUP(Table1[[#This Row],[Order ID]],Mapping!H5389:K13180,4,0)</f>
        <v>#N/A</v>
      </c>
      <c r="H5389" t="str">
        <f>INDEX(Mapping!$B$2:$T$7793,MATCH(Data!$A5389,Mapping!$B$3:$B$7793,0),MATCH(Data!$H$1,Mapping!$B$2:$T$2,0))</f>
        <v>Standard Class</v>
      </c>
      <c r="I5389" t="str">
        <f>INDEX(Mapping!$B$2:$T$7793,MATCH(Data!$A5389,Mapping!$B$3:$B$7793,0),MATCH(Data!$I$1,Mapping!$B$2:$T$2,0))</f>
        <v>Home Office</v>
      </c>
      <c r="J5389">
        <f>VLOOKUP($A5389,Mapping!$X$3:$Y$7793,2,0)</f>
        <v>90036</v>
      </c>
      <c r="K5389" t="str">
        <f>VLOOKUP($J5389,Mapping!$AB$3:$AC$475,2,0)</f>
        <v>Los Angeles</v>
      </c>
      <c r="L5389" t="str">
        <f>VLOOKUP($K5389,Mapping!$AF$3:$AG$475,2,0)</f>
        <v>California</v>
      </c>
      <c r="M5389" t="str">
        <f>VLOOKUP($L5389,Mapping!$AI$3:$AJ$48,2,0)</f>
        <v>United States</v>
      </c>
      <c r="N5389" t="str">
        <f>VLOOKUP($L5389,Mapping!$AI$3:$AK$48,3,0)</f>
        <v>West</v>
      </c>
      <c r="O5389" t="str">
        <f>VLOOKUP(Table1[[#This Row],[Column1]],Mapping!$AM$8:$AN$11,2,0)</f>
        <v>Furniture</v>
      </c>
      <c r="P5389" t="str">
        <f>VLOOKUP(Table1[[#This Row],[Column3]],Mapping!$AP$5:$AQ$22,2,0)</f>
        <v>Tables</v>
      </c>
      <c r="Q5389">
        <v>171.28800000000001</v>
      </c>
      <c r="R5389">
        <v>3</v>
      </c>
      <c r="S5389">
        <v>-6.423300000000026</v>
      </c>
    </row>
    <row r="5390" spans="1:19" x14ac:dyDescent="0.35">
      <c r="A5390">
        <v>4061</v>
      </c>
      <c r="B5390" t="s">
        <v>3626</v>
      </c>
      <c r="C5390" t="s">
        <v>1418</v>
      </c>
      <c r="D5390" t="str">
        <f>MID(Table1[[#This Row],[Product ID]],5,2)</f>
        <v>AR</v>
      </c>
      <c r="E5390" t="str">
        <f>LEFT(Table1[[#This Row],[Product ID]],3)</f>
        <v>OFF</v>
      </c>
      <c r="F5390" s="10" t="e">
        <f>VLOOKUP(Table1[[#This Row],[Order ID]],Mapping!H5390:J13181,3,0)</f>
        <v>#N/A</v>
      </c>
      <c r="G5390" s="10" t="e">
        <f>VLOOKUP(Table1[[#This Row],[Order ID]],Mapping!H5390:K13181,4,0)</f>
        <v>#N/A</v>
      </c>
      <c r="H5390" t="str">
        <f>INDEX(Mapping!$B$2:$T$7793,MATCH(Data!$A5390,Mapping!$B$3:$B$7793,0),MATCH(Data!$H$1,Mapping!$B$2:$T$2,0))</f>
        <v>Second Class</v>
      </c>
      <c r="I5390" t="str">
        <f>INDEX(Mapping!$B$2:$T$7793,MATCH(Data!$A5390,Mapping!$B$3:$B$7793,0),MATCH(Data!$I$1,Mapping!$B$2:$T$2,0))</f>
        <v>Corporate</v>
      </c>
      <c r="J5390">
        <f>VLOOKUP($A5390,Mapping!$X$3:$Y$7793,2,0)</f>
        <v>10011</v>
      </c>
      <c r="K5390" t="str">
        <f>VLOOKUP($J5390,Mapping!$AB$3:$AC$475,2,0)</f>
        <v>Omaha</v>
      </c>
      <c r="L5390" t="str">
        <f>VLOOKUP($K5390,Mapping!$AF$3:$AG$475,2,0)</f>
        <v>Nebraska</v>
      </c>
      <c r="M5390" t="str">
        <f>VLOOKUP($L5390,Mapping!$AI$3:$AJ$48,2,0)</f>
        <v>United States</v>
      </c>
      <c r="N5390" t="str">
        <f>VLOOKUP($L5390,Mapping!$AI$3:$AK$48,3,0)</f>
        <v>Central</v>
      </c>
      <c r="O5390" t="str">
        <f>VLOOKUP(Table1[[#This Row],[Column1]],Mapping!$AM$8:$AN$11,2,0)</f>
        <v>Office Supplies</v>
      </c>
      <c r="P5390" t="str">
        <f>VLOOKUP(Table1[[#This Row],[Column3]],Mapping!$AP$5:$AQ$22,2,0)</f>
        <v>Art</v>
      </c>
      <c r="Q5390">
        <v>8.4</v>
      </c>
      <c r="R5390">
        <v>5</v>
      </c>
      <c r="S5390">
        <v>4.2</v>
      </c>
    </row>
    <row r="5391" spans="1:19" x14ac:dyDescent="0.35">
      <c r="A5391">
        <v>1660</v>
      </c>
      <c r="B5391" t="s">
        <v>1883</v>
      </c>
      <c r="C5391" t="s">
        <v>533</v>
      </c>
      <c r="D5391" t="str">
        <f>MID(Table1[[#This Row],[Product ID]],5,2)</f>
        <v>PA</v>
      </c>
      <c r="E5391" t="str">
        <f>LEFT(Table1[[#This Row],[Product ID]],3)</f>
        <v>OFF</v>
      </c>
      <c r="F5391" s="10" t="e">
        <f>VLOOKUP(Table1[[#This Row],[Order ID]],Mapping!H5391:J13182,3,0)</f>
        <v>#N/A</v>
      </c>
      <c r="G5391" s="10" t="e">
        <f>VLOOKUP(Table1[[#This Row],[Order ID]],Mapping!H5391:K13182,4,0)</f>
        <v>#N/A</v>
      </c>
      <c r="H5391" t="str">
        <f>INDEX(Mapping!$B$2:$T$7793,MATCH(Data!$A5391,Mapping!$B$3:$B$7793,0),MATCH(Data!$H$1,Mapping!$B$2:$T$2,0))</f>
        <v>Same Day</v>
      </c>
      <c r="I5391" t="str">
        <f>INDEX(Mapping!$B$2:$T$7793,MATCH(Data!$A5391,Mapping!$B$3:$B$7793,0),MATCH(Data!$I$1,Mapping!$B$2:$T$2,0))</f>
        <v>Home Office</v>
      </c>
      <c r="J5391">
        <f>VLOOKUP($A5391,Mapping!$X$3:$Y$7793,2,0)</f>
        <v>10009</v>
      </c>
      <c r="K5391" t="str">
        <f>VLOOKUP($J5391,Mapping!$AB$3:$AC$475,2,0)</f>
        <v>Saint Paul</v>
      </c>
      <c r="L5391" t="str">
        <f>VLOOKUP($K5391,Mapping!$AF$3:$AG$475,2,0)</f>
        <v>Minnesota</v>
      </c>
      <c r="M5391" t="str">
        <f>VLOOKUP($L5391,Mapping!$AI$3:$AJ$48,2,0)</f>
        <v>United States</v>
      </c>
      <c r="N5391" t="str">
        <f>VLOOKUP($L5391,Mapping!$AI$3:$AK$48,3,0)</f>
        <v>Central</v>
      </c>
      <c r="O5391" t="str">
        <f>VLOOKUP(Table1[[#This Row],[Column1]],Mapping!$AM$8:$AN$11,2,0)</f>
        <v>Office Supplies</v>
      </c>
      <c r="P5391" t="str">
        <f>VLOOKUP(Table1[[#This Row],[Column3]],Mapping!$AP$5:$AQ$22,2,0)</f>
        <v>Paper</v>
      </c>
      <c r="Q5391">
        <v>221.92</v>
      </c>
      <c r="R5391">
        <v>4</v>
      </c>
      <c r="S5391">
        <v>106.52159999999999</v>
      </c>
    </row>
    <row r="5392" spans="1:19" x14ac:dyDescent="0.35">
      <c r="A5392">
        <v>818</v>
      </c>
      <c r="B5392" t="s">
        <v>1048</v>
      </c>
      <c r="C5392" t="s">
        <v>1049</v>
      </c>
      <c r="D5392" t="str">
        <f>MID(Table1[[#This Row],[Product ID]],5,2)</f>
        <v>BI</v>
      </c>
      <c r="E5392" t="str">
        <f>LEFT(Table1[[#This Row],[Product ID]],3)</f>
        <v>OFF</v>
      </c>
      <c r="F5392" s="10" t="e">
        <f>VLOOKUP(Table1[[#This Row],[Order ID]],Mapping!H5392:J13183,3,0)</f>
        <v>#N/A</v>
      </c>
      <c r="G5392" s="10" t="e">
        <f>VLOOKUP(Table1[[#This Row],[Order ID]],Mapping!H5392:K13183,4,0)</f>
        <v>#N/A</v>
      </c>
      <c r="H5392" t="str">
        <f>INDEX(Mapping!$B$2:$T$7793,MATCH(Data!$A5392,Mapping!$B$3:$B$7793,0),MATCH(Data!$H$1,Mapping!$B$2:$T$2,0))</f>
        <v>Standard Class</v>
      </c>
      <c r="I5392" t="str">
        <f>INDEX(Mapping!$B$2:$T$7793,MATCH(Data!$A5392,Mapping!$B$3:$B$7793,0),MATCH(Data!$I$1,Mapping!$B$2:$T$2,0))</f>
        <v>Home Office</v>
      </c>
      <c r="J5392">
        <f>VLOOKUP($A5392,Mapping!$X$3:$Y$7793,2,0)</f>
        <v>92037</v>
      </c>
      <c r="K5392" t="str">
        <f>VLOOKUP($J5392,Mapping!$AB$3:$AC$475,2,0)</f>
        <v>Layton</v>
      </c>
      <c r="L5392" t="str">
        <f>VLOOKUP($K5392,Mapping!$AF$3:$AG$475,2,0)</f>
        <v>Utah</v>
      </c>
      <c r="M5392" t="str">
        <f>VLOOKUP($L5392,Mapping!$AI$3:$AJ$48,2,0)</f>
        <v>United States</v>
      </c>
      <c r="N5392" t="str">
        <f>VLOOKUP($L5392,Mapping!$AI$3:$AK$48,3,0)</f>
        <v>West</v>
      </c>
      <c r="O5392" t="str">
        <f>VLOOKUP(Table1[[#This Row],[Column1]],Mapping!$AM$8:$AN$11,2,0)</f>
        <v>Office Supplies</v>
      </c>
      <c r="P5392" t="str">
        <f>VLOOKUP(Table1[[#This Row],[Column3]],Mapping!$AP$5:$AQ$22,2,0)</f>
        <v>Binders</v>
      </c>
      <c r="Q5392">
        <v>19.936000000000003</v>
      </c>
      <c r="R5392">
        <v>4</v>
      </c>
      <c r="S5392">
        <v>7.2267999999999999</v>
      </c>
    </row>
    <row r="5393" spans="1:19" x14ac:dyDescent="0.35">
      <c r="A5393">
        <v>819</v>
      </c>
      <c r="B5393" t="s">
        <v>1048</v>
      </c>
      <c r="C5393" t="s">
        <v>1050</v>
      </c>
      <c r="D5393" t="str">
        <f>MID(Table1[[#This Row],[Product ID]],5,2)</f>
        <v>BI</v>
      </c>
      <c r="E5393" t="str">
        <f>LEFT(Table1[[#This Row],[Product ID]],3)</f>
        <v>OFF</v>
      </c>
      <c r="F5393" s="10" t="e">
        <f>VLOOKUP(Table1[[#This Row],[Order ID]],Mapping!H5393:J13184,3,0)</f>
        <v>#N/A</v>
      </c>
      <c r="G5393" s="10" t="e">
        <f>VLOOKUP(Table1[[#This Row],[Order ID]],Mapping!H5393:K13184,4,0)</f>
        <v>#N/A</v>
      </c>
      <c r="H5393" t="str">
        <f>INDEX(Mapping!$B$2:$T$7793,MATCH(Data!$A5393,Mapping!$B$3:$B$7793,0),MATCH(Data!$H$1,Mapping!$B$2:$T$2,0))</f>
        <v>Standard Class</v>
      </c>
      <c r="I5393" t="str">
        <f>INDEX(Mapping!$B$2:$T$7793,MATCH(Data!$A5393,Mapping!$B$3:$B$7793,0),MATCH(Data!$I$1,Mapping!$B$2:$T$2,0))</f>
        <v>Corporate</v>
      </c>
      <c r="J5393">
        <f>VLOOKUP($A5393,Mapping!$X$3:$Y$7793,2,0)</f>
        <v>92037</v>
      </c>
      <c r="K5393" t="str">
        <f>VLOOKUP($J5393,Mapping!$AB$3:$AC$475,2,0)</f>
        <v>Layton</v>
      </c>
      <c r="L5393" t="str">
        <f>VLOOKUP($K5393,Mapping!$AF$3:$AG$475,2,0)</f>
        <v>Utah</v>
      </c>
      <c r="M5393" t="str">
        <f>VLOOKUP($L5393,Mapping!$AI$3:$AJ$48,2,0)</f>
        <v>United States</v>
      </c>
      <c r="N5393" t="str">
        <f>VLOOKUP($L5393,Mapping!$AI$3:$AK$48,3,0)</f>
        <v>West</v>
      </c>
      <c r="O5393" t="str">
        <f>VLOOKUP(Table1[[#This Row],[Column1]],Mapping!$AM$8:$AN$11,2,0)</f>
        <v>Office Supplies</v>
      </c>
      <c r="P5393" t="str">
        <f>VLOOKUP(Table1[[#This Row],[Column3]],Mapping!$AP$5:$AQ$22,2,0)</f>
        <v>Binders</v>
      </c>
      <c r="Q5393">
        <v>65.567999999999998</v>
      </c>
      <c r="R5393">
        <v>2</v>
      </c>
      <c r="S5393">
        <v>22.948799999999995</v>
      </c>
    </row>
    <row r="5394" spans="1:19" x14ac:dyDescent="0.35">
      <c r="A5394">
        <v>6257</v>
      </c>
      <c r="B5394" t="s">
        <v>4900</v>
      </c>
      <c r="C5394" t="s">
        <v>1407</v>
      </c>
      <c r="D5394" t="str">
        <f>MID(Table1[[#This Row],[Product ID]],5,2)</f>
        <v>PA</v>
      </c>
      <c r="E5394" t="str">
        <f>LEFT(Table1[[#This Row],[Product ID]],3)</f>
        <v>OFF</v>
      </c>
      <c r="F5394" s="10">
        <f>VLOOKUP(Table1[[#This Row],[Order ID]],Mapping!H5394:J13185,3,0)</f>
        <v>41946</v>
      </c>
      <c r="G5394" s="10">
        <f>VLOOKUP(Table1[[#This Row],[Order ID]],Mapping!H5394:K13185,4,0)</f>
        <v>41949</v>
      </c>
      <c r="H5394" t="str">
        <f>INDEX(Mapping!$B$2:$T$7793,MATCH(Data!$A5394,Mapping!$B$3:$B$7793,0),MATCH(Data!$H$1,Mapping!$B$2:$T$2,0))</f>
        <v>First Class</v>
      </c>
      <c r="I5394" t="str">
        <f>INDEX(Mapping!$B$2:$T$7793,MATCH(Data!$A5394,Mapping!$B$3:$B$7793,0),MATCH(Data!$I$1,Mapping!$B$2:$T$2,0))</f>
        <v>Consumer</v>
      </c>
      <c r="J5394">
        <f>VLOOKUP($A5394,Mapping!$X$3:$Y$7793,2,0)</f>
        <v>63116</v>
      </c>
      <c r="K5394" t="str">
        <f>VLOOKUP($J5394,Mapping!$AB$3:$AC$475,2,0)</f>
        <v>La Quinta</v>
      </c>
      <c r="L5394" t="str">
        <f>VLOOKUP($K5394,Mapping!$AF$3:$AG$475,2,0)</f>
        <v>California</v>
      </c>
      <c r="M5394" t="str">
        <f>VLOOKUP($L5394,Mapping!$AI$3:$AJ$48,2,0)</f>
        <v>United States</v>
      </c>
      <c r="N5394" t="str">
        <f>VLOOKUP($L5394,Mapping!$AI$3:$AK$48,3,0)</f>
        <v>West</v>
      </c>
      <c r="O5394" t="str">
        <f>VLOOKUP(Table1[[#This Row],[Column1]],Mapping!$AM$8:$AN$11,2,0)</f>
        <v>Office Supplies</v>
      </c>
      <c r="P5394" t="str">
        <f>VLOOKUP(Table1[[#This Row],[Column3]],Mapping!$AP$5:$AQ$22,2,0)</f>
        <v>Paper</v>
      </c>
      <c r="Q5394">
        <v>11.76</v>
      </c>
      <c r="R5394">
        <v>2</v>
      </c>
      <c r="S5394">
        <v>5.7623999999999995</v>
      </c>
    </row>
    <row r="5395" spans="1:19" x14ac:dyDescent="0.35">
      <c r="A5395">
        <v>1678</v>
      </c>
      <c r="B5395" t="s">
        <v>1896</v>
      </c>
      <c r="C5395" t="s">
        <v>442</v>
      </c>
      <c r="D5395" t="str">
        <f>MID(Table1[[#This Row],[Product ID]],5,2)</f>
        <v>BO</v>
      </c>
      <c r="E5395" t="str">
        <f>LEFT(Table1[[#This Row],[Product ID]],3)</f>
        <v>FUR</v>
      </c>
      <c r="F5395" s="10" t="e">
        <f>VLOOKUP(Table1[[#This Row],[Order ID]],Mapping!H5395:J13186,3,0)</f>
        <v>#N/A</v>
      </c>
      <c r="G5395" s="10" t="e">
        <f>VLOOKUP(Table1[[#This Row],[Order ID]],Mapping!H5395:K13186,4,0)</f>
        <v>#N/A</v>
      </c>
      <c r="H5395" t="str">
        <f>INDEX(Mapping!$B$2:$T$7793,MATCH(Data!$A5395,Mapping!$B$3:$B$7793,0),MATCH(Data!$H$1,Mapping!$B$2:$T$2,0))</f>
        <v>First Class</v>
      </c>
      <c r="I5395" t="str">
        <f>INDEX(Mapping!$B$2:$T$7793,MATCH(Data!$A5395,Mapping!$B$3:$B$7793,0),MATCH(Data!$I$1,Mapping!$B$2:$T$2,0))</f>
        <v>Corporate</v>
      </c>
      <c r="J5395">
        <f>VLOOKUP($A5395,Mapping!$X$3:$Y$7793,2,0)</f>
        <v>48911</v>
      </c>
      <c r="K5395" t="str">
        <f>VLOOKUP($J5395,Mapping!$AB$3:$AC$475,2,0)</f>
        <v>Glendale</v>
      </c>
      <c r="L5395" t="str">
        <f>VLOOKUP($K5395,Mapping!$AF$3:$AG$475,2,0)</f>
        <v>Arizona</v>
      </c>
      <c r="M5395" t="str">
        <f>VLOOKUP($L5395,Mapping!$AI$3:$AJ$48,2,0)</f>
        <v>United States</v>
      </c>
      <c r="N5395" t="str">
        <f>VLOOKUP($L5395,Mapping!$AI$3:$AK$48,3,0)</f>
        <v>West</v>
      </c>
      <c r="O5395" t="str">
        <f>VLOOKUP(Table1[[#This Row],[Column1]],Mapping!$AM$8:$AN$11,2,0)</f>
        <v>Furniture</v>
      </c>
      <c r="P5395" t="str">
        <f>VLOOKUP(Table1[[#This Row],[Column3]],Mapping!$AP$5:$AQ$22,2,0)</f>
        <v>Bookcases</v>
      </c>
      <c r="Q5395">
        <v>241.96</v>
      </c>
      <c r="R5395">
        <v>2</v>
      </c>
      <c r="S5395">
        <v>41.133199999999988</v>
      </c>
    </row>
    <row r="5396" spans="1:19" x14ac:dyDescent="0.35">
      <c r="A5396">
        <v>1679</v>
      </c>
      <c r="B5396" t="s">
        <v>1896</v>
      </c>
      <c r="C5396" t="s">
        <v>1257</v>
      </c>
      <c r="D5396" t="str">
        <f>MID(Table1[[#This Row],[Product ID]],5,2)</f>
        <v>LA</v>
      </c>
      <c r="E5396" t="str">
        <f>LEFT(Table1[[#This Row],[Product ID]],3)</f>
        <v>OFF</v>
      </c>
      <c r="F5396" s="10" t="e">
        <f>VLOOKUP(Table1[[#This Row],[Order ID]],Mapping!H5396:J13187,3,0)</f>
        <v>#N/A</v>
      </c>
      <c r="G5396" s="10" t="e">
        <f>VLOOKUP(Table1[[#This Row],[Order ID]],Mapping!H5396:K13187,4,0)</f>
        <v>#N/A</v>
      </c>
      <c r="H5396" t="str">
        <f>INDEX(Mapping!$B$2:$T$7793,MATCH(Data!$A5396,Mapping!$B$3:$B$7793,0),MATCH(Data!$H$1,Mapping!$B$2:$T$2,0))</f>
        <v>Second Class</v>
      </c>
      <c r="I5396" t="str">
        <f>INDEX(Mapping!$B$2:$T$7793,MATCH(Data!$A5396,Mapping!$B$3:$B$7793,0),MATCH(Data!$I$1,Mapping!$B$2:$T$2,0))</f>
        <v>Home Office</v>
      </c>
      <c r="J5396">
        <f>VLOOKUP($A5396,Mapping!$X$3:$Y$7793,2,0)</f>
        <v>48911</v>
      </c>
      <c r="K5396" t="str">
        <f>VLOOKUP($J5396,Mapping!$AB$3:$AC$475,2,0)</f>
        <v>Glendale</v>
      </c>
      <c r="L5396" t="str">
        <f>VLOOKUP($K5396,Mapping!$AF$3:$AG$475,2,0)</f>
        <v>Arizona</v>
      </c>
      <c r="M5396" t="str">
        <f>VLOOKUP($L5396,Mapping!$AI$3:$AJ$48,2,0)</f>
        <v>United States</v>
      </c>
      <c r="N5396" t="str">
        <f>VLOOKUP($L5396,Mapping!$AI$3:$AK$48,3,0)</f>
        <v>West</v>
      </c>
      <c r="O5396" t="str">
        <f>VLOOKUP(Table1[[#This Row],[Column1]],Mapping!$AM$8:$AN$11,2,0)</f>
        <v>Office Supplies</v>
      </c>
      <c r="P5396" t="str">
        <f>VLOOKUP(Table1[[#This Row],[Column3]],Mapping!$AP$5:$AQ$22,2,0)</f>
        <v>Labels</v>
      </c>
      <c r="Q5396">
        <v>27.72</v>
      </c>
      <c r="R5396">
        <v>9</v>
      </c>
      <c r="S5396">
        <v>13.3056</v>
      </c>
    </row>
    <row r="5397" spans="1:19" x14ac:dyDescent="0.35">
      <c r="A5397">
        <v>7584</v>
      </c>
      <c r="B5397" t="s">
        <v>5662</v>
      </c>
      <c r="C5397" t="s">
        <v>2162</v>
      </c>
      <c r="D5397" t="str">
        <f>MID(Table1[[#This Row],[Product ID]],5,2)</f>
        <v>AP</v>
      </c>
      <c r="E5397" t="str">
        <f>LEFT(Table1[[#This Row],[Product ID]],3)</f>
        <v>OFF</v>
      </c>
      <c r="F5397" s="10">
        <f>VLOOKUP(Table1[[#This Row],[Order ID]],Mapping!H5397:J13188,3,0)</f>
        <v>41976</v>
      </c>
      <c r="G5397" s="10">
        <f>VLOOKUP(Table1[[#This Row],[Order ID]],Mapping!H5397:K13188,4,0)</f>
        <v>41978</v>
      </c>
      <c r="H5397" t="str">
        <f>INDEX(Mapping!$B$2:$T$7793,MATCH(Data!$A5397,Mapping!$B$3:$B$7793,0),MATCH(Data!$H$1,Mapping!$B$2:$T$2,0))</f>
        <v>First Class</v>
      </c>
      <c r="I5397" t="str">
        <f>INDEX(Mapping!$B$2:$T$7793,MATCH(Data!$A5397,Mapping!$B$3:$B$7793,0),MATCH(Data!$I$1,Mapping!$B$2:$T$2,0))</f>
        <v>Consumer</v>
      </c>
      <c r="J5397">
        <f>VLOOKUP($A5397,Mapping!$X$3:$Y$7793,2,0)</f>
        <v>1852</v>
      </c>
      <c r="K5397" t="str">
        <f>VLOOKUP($J5397,Mapping!$AB$3:$AC$475,2,0)</f>
        <v>Parker</v>
      </c>
      <c r="L5397" t="str">
        <f>VLOOKUP($K5397,Mapping!$AF$3:$AG$475,2,0)</f>
        <v>Colorado</v>
      </c>
      <c r="M5397" t="str">
        <f>VLOOKUP($L5397,Mapping!$AI$3:$AJ$48,2,0)</f>
        <v>United States</v>
      </c>
      <c r="N5397" t="str">
        <f>VLOOKUP($L5397,Mapping!$AI$3:$AK$48,3,0)</f>
        <v>West</v>
      </c>
      <c r="O5397" t="str">
        <f>VLOOKUP(Table1[[#This Row],[Column1]],Mapping!$AM$8:$AN$11,2,0)</f>
        <v>Office Supplies</v>
      </c>
      <c r="P5397" t="str">
        <f>VLOOKUP(Table1[[#This Row],[Column3]],Mapping!$AP$5:$AQ$22,2,0)</f>
        <v>Appliances</v>
      </c>
      <c r="Q5397">
        <v>286.85999999999996</v>
      </c>
      <c r="R5397">
        <v>7</v>
      </c>
      <c r="S5397">
        <v>80.320799999999991</v>
      </c>
    </row>
    <row r="5398" spans="1:19" x14ac:dyDescent="0.35">
      <c r="A5398">
        <v>7585</v>
      </c>
      <c r="B5398" t="s">
        <v>5662</v>
      </c>
      <c r="C5398" t="s">
        <v>49</v>
      </c>
      <c r="D5398" t="str">
        <f>MID(Table1[[#This Row],[Product ID]],5,2)</f>
        <v>PH</v>
      </c>
      <c r="E5398" t="str">
        <f>LEFT(Table1[[#This Row],[Product ID]],3)</f>
        <v>TEC</v>
      </c>
      <c r="F5398" s="10">
        <f>VLOOKUP(Table1[[#This Row],[Order ID]],Mapping!H5398:J13189,3,0)</f>
        <v>41976</v>
      </c>
      <c r="G5398" s="10">
        <f>VLOOKUP(Table1[[#This Row],[Order ID]],Mapping!H5398:K13189,4,0)</f>
        <v>41978</v>
      </c>
      <c r="H5398" t="str">
        <f>INDEX(Mapping!$B$2:$T$7793,MATCH(Data!$A5398,Mapping!$B$3:$B$7793,0),MATCH(Data!$H$1,Mapping!$B$2:$T$2,0))</f>
        <v>First Class</v>
      </c>
      <c r="I5398" t="str">
        <f>INDEX(Mapping!$B$2:$T$7793,MATCH(Data!$A5398,Mapping!$B$3:$B$7793,0),MATCH(Data!$I$1,Mapping!$B$2:$T$2,0))</f>
        <v>Consumer</v>
      </c>
      <c r="J5398">
        <f>VLOOKUP($A5398,Mapping!$X$3:$Y$7793,2,0)</f>
        <v>1852</v>
      </c>
      <c r="K5398" t="str">
        <f>VLOOKUP($J5398,Mapping!$AB$3:$AC$475,2,0)</f>
        <v>Parker</v>
      </c>
      <c r="L5398" t="str">
        <f>VLOOKUP($K5398,Mapping!$AF$3:$AG$475,2,0)</f>
        <v>Colorado</v>
      </c>
      <c r="M5398" t="str">
        <f>VLOOKUP($L5398,Mapping!$AI$3:$AJ$48,2,0)</f>
        <v>United States</v>
      </c>
      <c r="N5398" t="str">
        <f>VLOOKUP($L5398,Mapping!$AI$3:$AK$48,3,0)</f>
        <v>West</v>
      </c>
      <c r="O5398" t="str">
        <f>VLOOKUP(Table1[[#This Row],[Column1]],Mapping!$AM$8:$AN$11,2,0)</f>
        <v>Technology</v>
      </c>
      <c r="P5398" t="str">
        <f>VLOOKUP(Table1[[#This Row],[Column3]],Mapping!$AP$5:$AQ$22,2,0)</f>
        <v>Phones</v>
      </c>
      <c r="Q5398">
        <v>979.95</v>
      </c>
      <c r="R5398">
        <v>5</v>
      </c>
      <c r="S5398">
        <v>284.18549999999993</v>
      </c>
    </row>
    <row r="5399" spans="1:19" x14ac:dyDescent="0.35">
      <c r="A5399">
        <v>7586</v>
      </c>
      <c r="B5399" t="s">
        <v>5662</v>
      </c>
      <c r="C5399" t="s">
        <v>587</v>
      </c>
      <c r="D5399" t="str">
        <f>MID(Table1[[#This Row],[Product ID]],5,2)</f>
        <v>SU</v>
      </c>
      <c r="E5399" t="str">
        <f>LEFT(Table1[[#This Row],[Product ID]],3)</f>
        <v>OFF</v>
      </c>
      <c r="F5399" s="10">
        <f>VLOOKUP(Table1[[#This Row],[Order ID]],Mapping!H5399:J13190,3,0)</f>
        <v>41976</v>
      </c>
      <c r="G5399" s="10">
        <f>VLOOKUP(Table1[[#This Row],[Order ID]],Mapping!H5399:K13190,4,0)</f>
        <v>41978</v>
      </c>
      <c r="H5399" t="str">
        <f>INDEX(Mapping!$B$2:$T$7793,MATCH(Data!$A5399,Mapping!$B$3:$B$7793,0),MATCH(Data!$H$1,Mapping!$B$2:$T$2,0))</f>
        <v>First Class</v>
      </c>
      <c r="I5399" t="str">
        <f>INDEX(Mapping!$B$2:$T$7793,MATCH(Data!$A5399,Mapping!$B$3:$B$7793,0),MATCH(Data!$I$1,Mapping!$B$2:$T$2,0))</f>
        <v>Consumer</v>
      </c>
      <c r="J5399">
        <f>VLOOKUP($A5399,Mapping!$X$3:$Y$7793,2,0)</f>
        <v>1852</v>
      </c>
      <c r="K5399" t="str">
        <f>VLOOKUP($J5399,Mapping!$AB$3:$AC$475,2,0)</f>
        <v>Parker</v>
      </c>
      <c r="L5399" t="str">
        <f>VLOOKUP($K5399,Mapping!$AF$3:$AG$475,2,0)</f>
        <v>Colorado</v>
      </c>
      <c r="M5399" t="str">
        <f>VLOOKUP($L5399,Mapping!$AI$3:$AJ$48,2,0)</f>
        <v>United States</v>
      </c>
      <c r="N5399" t="str">
        <f>VLOOKUP($L5399,Mapping!$AI$3:$AK$48,3,0)</f>
        <v>West</v>
      </c>
      <c r="O5399" t="str">
        <f>VLOOKUP(Table1[[#This Row],[Column1]],Mapping!$AM$8:$AN$11,2,0)</f>
        <v>Office Supplies</v>
      </c>
      <c r="P5399" t="str">
        <f>VLOOKUP(Table1[[#This Row],[Column3]],Mapping!$AP$5:$AQ$22,2,0)</f>
        <v>Supplies</v>
      </c>
      <c r="Q5399">
        <v>4.3600000000000003</v>
      </c>
      <c r="R5399">
        <v>2</v>
      </c>
      <c r="S5399">
        <v>0.17439999999999944</v>
      </c>
    </row>
    <row r="5400" spans="1:19" x14ac:dyDescent="0.35">
      <c r="A5400">
        <v>4739</v>
      </c>
      <c r="B5400" t="s">
        <v>4048</v>
      </c>
      <c r="C5400" t="s">
        <v>852</v>
      </c>
      <c r="D5400" t="str">
        <f>MID(Table1[[#This Row],[Product ID]],5,2)</f>
        <v>LA</v>
      </c>
      <c r="E5400" t="str">
        <f>LEFT(Table1[[#This Row],[Product ID]],3)</f>
        <v>OFF</v>
      </c>
      <c r="F5400" s="10" t="e">
        <f>VLOOKUP(Table1[[#This Row],[Order ID]],Mapping!H5400:J13191,3,0)</f>
        <v>#N/A</v>
      </c>
      <c r="G5400" s="10" t="e">
        <f>VLOOKUP(Table1[[#This Row],[Order ID]],Mapping!H5400:K13191,4,0)</f>
        <v>#N/A</v>
      </c>
      <c r="H5400" t="str">
        <f>INDEX(Mapping!$B$2:$T$7793,MATCH(Data!$A5400,Mapping!$B$3:$B$7793,0),MATCH(Data!$H$1,Mapping!$B$2:$T$2,0))</f>
        <v>Standard Class</v>
      </c>
      <c r="I5400" t="str">
        <f>INDEX(Mapping!$B$2:$T$7793,MATCH(Data!$A5400,Mapping!$B$3:$B$7793,0),MATCH(Data!$I$1,Mapping!$B$2:$T$2,0))</f>
        <v>Consumer</v>
      </c>
      <c r="J5400">
        <f>VLOOKUP($A5400,Mapping!$X$3:$Y$7793,2,0)</f>
        <v>19120</v>
      </c>
      <c r="K5400" t="str">
        <f>VLOOKUP($J5400,Mapping!$AB$3:$AC$475,2,0)</f>
        <v>Cincinnati</v>
      </c>
      <c r="L5400" t="str">
        <f>VLOOKUP($K5400,Mapping!$AF$3:$AG$475,2,0)</f>
        <v>Ohio</v>
      </c>
      <c r="M5400" t="str">
        <f>VLOOKUP($L5400,Mapping!$AI$3:$AJ$48,2,0)</f>
        <v>United States</v>
      </c>
      <c r="N5400" t="str">
        <f>VLOOKUP($L5400,Mapping!$AI$3:$AK$48,3,0)</f>
        <v>East</v>
      </c>
      <c r="O5400" t="str">
        <f>VLOOKUP(Table1[[#This Row],[Column1]],Mapping!$AM$8:$AN$11,2,0)</f>
        <v>Office Supplies</v>
      </c>
      <c r="P5400" t="str">
        <f>VLOOKUP(Table1[[#This Row],[Column3]],Mapping!$AP$5:$AQ$22,2,0)</f>
        <v>Labels</v>
      </c>
      <c r="Q5400">
        <v>17.544</v>
      </c>
      <c r="R5400">
        <v>3</v>
      </c>
      <c r="S5400">
        <v>5.9210999999999983</v>
      </c>
    </row>
    <row r="5401" spans="1:19" x14ac:dyDescent="0.35">
      <c r="A5401">
        <v>5718</v>
      </c>
      <c r="B5401" t="s">
        <v>4617</v>
      </c>
      <c r="C5401" t="s">
        <v>1599</v>
      </c>
      <c r="D5401" t="str">
        <f>MID(Table1[[#This Row],[Product ID]],5,2)</f>
        <v>PA</v>
      </c>
      <c r="E5401" t="str">
        <f>LEFT(Table1[[#This Row],[Product ID]],3)</f>
        <v>OFF</v>
      </c>
      <c r="F5401" s="10">
        <f>VLOOKUP(Table1[[#This Row],[Order ID]],Mapping!H5401:J13192,3,0)</f>
        <v>41886</v>
      </c>
      <c r="G5401" s="10">
        <f>VLOOKUP(Table1[[#This Row],[Order ID]],Mapping!H5401:K13192,4,0)</f>
        <v>41890</v>
      </c>
      <c r="H5401" t="str">
        <f>INDEX(Mapping!$B$2:$T$7793,MATCH(Data!$A5401,Mapping!$B$3:$B$7793,0),MATCH(Data!$H$1,Mapping!$B$2:$T$2,0))</f>
        <v>Second Class</v>
      </c>
      <c r="I5401" t="str">
        <f>INDEX(Mapping!$B$2:$T$7793,MATCH(Data!$A5401,Mapping!$B$3:$B$7793,0),MATCH(Data!$I$1,Mapping!$B$2:$T$2,0))</f>
        <v>Consumer</v>
      </c>
      <c r="J5401">
        <f>VLOOKUP($A5401,Mapping!$X$3:$Y$7793,2,0)</f>
        <v>60623</v>
      </c>
      <c r="K5401" t="str">
        <f>VLOOKUP($J5401,Mapping!$AB$3:$AC$475,2,0)</f>
        <v>Independence</v>
      </c>
      <c r="L5401" t="str">
        <f>VLOOKUP($K5401,Mapping!$AF$3:$AG$475,2,0)</f>
        <v>Missouri</v>
      </c>
      <c r="M5401" t="str">
        <f>VLOOKUP($L5401,Mapping!$AI$3:$AJ$48,2,0)</f>
        <v>United States</v>
      </c>
      <c r="N5401" t="str">
        <f>VLOOKUP($L5401,Mapping!$AI$3:$AK$48,3,0)</f>
        <v>Central</v>
      </c>
      <c r="O5401" t="str">
        <f>VLOOKUP(Table1[[#This Row],[Column1]],Mapping!$AM$8:$AN$11,2,0)</f>
        <v>Office Supplies</v>
      </c>
      <c r="P5401" t="str">
        <f>VLOOKUP(Table1[[#This Row],[Column3]],Mapping!$AP$5:$AQ$22,2,0)</f>
        <v>Paper</v>
      </c>
      <c r="Q5401">
        <v>8.9039999999999999</v>
      </c>
      <c r="R5401">
        <v>3</v>
      </c>
      <c r="S5401">
        <v>3.3389999999999995</v>
      </c>
    </row>
    <row r="5402" spans="1:19" x14ac:dyDescent="0.35">
      <c r="A5402">
        <v>5719</v>
      </c>
      <c r="B5402" t="s">
        <v>4617</v>
      </c>
      <c r="C5402" t="s">
        <v>926</v>
      </c>
      <c r="D5402" t="str">
        <f>MID(Table1[[#This Row],[Product ID]],5,2)</f>
        <v>AC</v>
      </c>
      <c r="E5402" t="str">
        <f>LEFT(Table1[[#This Row],[Product ID]],3)</f>
        <v>TEC</v>
      </c>
      <c r="F5402" s="10">
        <f>VLOOKUP(Table1[[#This Row],[Order ID]],Mapping!H5402:J13193,3,0)</f>
        <v>41886</v>
      </c>
      <c r="G5402" s="10">
        <f>VLOOKUP(Table1[[#This Row],[Order ID]],Mapping!H5402:K13193,4,0)</f>
        <v>41890</v>
      </c>
      <c r="H5402" t="str">
        <f>INDEX(Mapping!$B$2:$T$7793,MATCH(Data!$A5402,Mapping!$B$3:$B$7793,0),MATCH(Data!$H$1,Mapping!$B$2:$T$2,0))</f>
        <v>Standard Class</v>
      </c>
      <c r="I5402" t="str">
        <f>INDEX(Mapping!$B$2:$T$7793,MATCH(Data!$A5402,Mapping!$B$3:$B$7793,0),MATCH(Data!$I$1,Mapping!$B$2:$T$2,0))</f>
        <v>Corporate</v>
      </c>
      <c r="J5402">
        <f>VLOOKUP($A5402,Mapping!$X$3:$Y$7793,2,0)</f>
        <v>60623</v>
      </c>
      <c r="K5402" t="str">
        <f>VLOOKUP($J5402,Mapping!$AB$3:$AC$475,2,0)</f>
        <v>Independence</v>
      </c>
      <c r="L5402" t="str">
        <f>VLOOKUP($K5402,Mapping!$AF$3:$AG$475,2,0)</f>
        <v>Missouri</v>
      </c>
      <c r="M5402" t="str">
        <f>VLOOKUP($L5402,Mapping!$AI$3:$AJ$48,2,0)</f>
        <v>United States</v>
      </c>
      <c r="N5402" t="str">
        <f>VLOOKUP($L5402,Mapping!$AI$3:$AK$48,3,0)</f>
        <v>Central</v>
      </c>
      <c r="O5402" t="str">
        <f>VLOOKUP(Table1[[#This Row],[Column1]],Mapping!$AM$8:$AN$11,2,0)</f>
        <v>Technology</v>
      </c>
      <c r="P5402" t="str">
        <f>VLOOKUP(Table1[[#This Row],[Column3]],Mapping!$AP$5:$AQ$22,2,0)</f>
        <v>Accessories</v>
      </c>
      <c r="Q5402">
        <v>100.80000000000001</v>
      </c>
      <c r="R5402">
        <v>2</v>
      </c>
      <c r="S5402">
        <v>21.42</v>
      </c>
    </row>
    <row r="5403" spans="1:19" x14ac:dyDescent="0.35">
      <c r="A5403">
        <v>5099</v>
      </c>
      <c r="B5403" t="s">
        <v>4252</v>
      </c>
      <c r="C5403" t="s">
        <v>892</v>
      </c>
      <c r="D5403" t="str">
        <f>MID(Table1[[#This Row],[Product ID]],5,2)</f>
        <v>AR</v>
      </c>
      <c r="E5403" t="str">
        <f>LEFT(Table1[[#This Row],[Product ID]],3)</f>
        <v>OFF</v>
      </c>
      <c r="F5403" s="10" t="e">
        <f>VLOOKUP(Table1[[#This Row],[Order ID]],Mapping!H5403:J13194,3,0)</f>
        <v>#N/A</v>
      </c>
      <c r="G5403" s="10" t="e">
        <f>VLOOKUP(Table1[[#This Row],[Order ID]],Mapping!H5403:K13194,4,0)</f>
        <v>#N/A</v>
      </c>
      <c r="H5403" t="str">
        <f>INDEX(Mapping!$B$2:$T$7793,MATCH(Data!$A5403,Mapping!$B$3:$B$7793,0),MATCH(Data!$H$1,Mapping!$B$2:$T$2,0))</f>
        <v>Standard Class</v>
      </c>
      <c r="I5403" t="str">
        <f>INDEX(Mapping!$B$2:$T$7793,MATCH(Data!$A5403,Mapping!$B$3:$B$7793,0),MATCH(Data!$I$1,Mapping!$B$2:$T$2,0))</f>
        <v>Corporate</v>
      </c>
      <c r="J5403">
        <f>VLOOKUP($A5403,Mapping!$X$3:$Y$7793,2,0)</f>
        <v>94109</v>
      </c>
      <c r="K5403" t="str">
        <f>VLOOKUP($J5403,Mapping!$AB$3:$AC$475,2,0)</f>
        <v>Fremont</v>
      </c>
      <c r="L5403" t="str">
        <f>VLOOKUP($K5403,Mapping!$AF$3:$AG$475,2,0)</f>
        <v>Nebraska</v>
      </c>
      <c r="M5403" t="str">
        <f>VLOOKUP($L5403,Mapping!$AI$3:$AJ$48,2,0)</f>
        <v>United States</v>
      </c>
      <c r="N5403" t="str">
        <f>VLOOKUP($L5403,Mapping!$AI$3:$AK$48,3,0)</f>
        <v>Central</v>
      </c>
      <c r="O5403" t="str">
        <f>VLOOKUP(Table1[[#This Row],[Column1]],Mapping!$AM$8:$AN$11,2,0)</f>
        <v>Office Supplies</v>
      </c>
      <c r="P5403" t="str">
        <f>VLOOKUP(Table1[[#This Row],[Column3]],Mapping!$AP$5:$AQ$22,2,0)</f>
        <v>Art</v>
      </c>
      <c r="Q5403">
        <v>23.88</v>
      </c>
      <c r="R5403">
        <v>6</v>
      </c>
      <c r="S5403">
        <v>8.1191999999999993</v>
      </c>
    </row>
    <row r="5404" spans="1:19" x14ac:dyDescent="0.35">
      <c r="A5404">
        <v>5100</v>
      </c>
      <c r="B5404" t="s">
        <v>4252</v>
      </c>
      <c r="C5404" t="s">
        <v>2173</v>
      </c>
      <c r="D5404" t="str">
        <f>MID(Table1[[#This Row],[Product ID]],5,2)</f>
        <v>LA</v>
      </c>
      <c r="E5404" t="str">
        <f>LEFT(Table1[[#This Row],[Product ID]],3)</f>
        <v>OFF</v>
      </c>
      <c r="F5404" s="10" t="e">
        <f>VLOOKUP(Table1[[#This Row],[Order ID]],Mapping!H5404:J13195,3,0)</f>
        <v>#N/A</v>
      </c>
      <c r="G5404" s="10" t="e">
        <f>VLOOKUP(Table1[[#This Row],[Order ID]],Mapping!H5404:K13195,4,0)</f>
        <v>#N/A</v>
      </c>
      <c r="H5404" t="str">
        <f>INDEX(Mapping!$B$2:$T$7793,MATCH(Data!$A5404,Mapping!$B$3:$B$7793,0),MATCH(Data!$H$1,Mapping!$B$2:$T$2,0))</f>
        <v>Standard Class</v>
      </c>
      <c r="I5404" t="str">
        <f>INDEX(Mapping!$B$2:$T$7793,MATCH(Data!$A5404,Mapping!$B$3:$B$7793,0),MATCH(Data!$I$1,Mapping!$B$2:$T$2,0))</f>
        <v>Home Office</v>
      </c>
      <c r="J5404">
        <f>VLOOKUP($A5404,Mapping!$X$3:$Y$7793,2,0)</f>
        <v>94109</v>
      </c>
      <c r="K5404" t="str">
        <f>VLOOKUP($J5404,Mapping!$AB$3:$AC$475,2,0)</f>
        <v>Fremont</v>
      </c>
      <c r="L5404" t="str">
        <f>VLOOKUP($K5404,Mapping!$AF$3:$AG$475,2,0)</f>
        <v>Nebraska</v>
      </c>
      <c r="M5404" t="str">
        <f>VLOOKUP($L5404,Mapping!$AI$3:$AJ$48,2,0)</f>
        <v>United States</v>
      </c>
      <c r="N5404" t="str">
        <f>VLOOKUP($L5404,Mapping!$AI$3:$AK$48,3,0)</f>
        <v>Central</v>
      </c>
      <c r="O5404" t="str">
        <f>VLOOKUP(Table1[[#This Row],[Column1]],Mapping!$AM$8:$AN$11,2,0)</f>
        <v>Office Supplies</v>
      </c>
      <c r="P5404" t="str">
        <f>VLOOKUP(Table1[[#This Row],[Column3]],Mapping!$AP$5:$AQ$22,2,0)</f>
        <v>Labels</v>
      </c>
      <c r="Q5404">
        <v>11.52</v>
      </c>
      <c r="R5404">
        <v>4</v>
      </c>
      <c r="S5404">
        <v>5.6448</v>
      </c>
    </row>
    <row r="5405" spans="1:19" x14ac:dyDescent="0.35">
      <c r="A5405">
        <v>5101</v>
      </c>
      <c r="B5405" t="s">
        <v>4252</v>
      </c>
      <c r="C5405" t="s">
        <v>2659</v>
      </c>
      <c r="D5405" t="str">
        <f>MID(Table1[[#This Row],[Product ID]],5,2)</f>
        <v>PA</v>
      </c>
      <c r="E5405" t="str">
        <f>LEFT(Table1[[#This Row],[Product ID]],3)</f>
        <v>OFF</v>
      </c>
      <c r="F5405" s="10" t="e">
        <f>VLOOKUP(Table1[[#This Row],[Order ID]],Mapping!H5405:J13196,3,0)</f>
        <v>#N/A</v>
      </c>
      <c r="G5405" s="10" t="e">
        <f>VLOOKUP(Table1[[#This Row],[Order ID]],Mapping!H5405:K13196,4,0)</f>
        <v>#N/A</v>
      </c>
      <c r="H5405" t="str">
        <f>INDEX(Mapping!$B$2:$T$7793,MATCH(Data!$A5405,Mapping!$B$3:$B$7793,0),MATCH(Data!$H$1,Mapping!$B$2:$T$2,0))</f>
        <v>Standard Class</v>
      </c>
      <c r="I5405" t="str">
        <f>INDEX(Mapping!$B$2:$T$7793,MATCH(Data!$A5405,Mapping!$B$3:$B$7793,0),MATCH(Data!$I$1,Mapping!$B$2:$T$2,0))</f>
        <v>Home Office</v>
      </c>
      <c r="J5405">
        <f>VLOOKUP($A5405,Mapping!$X$3:$Y$7793,2,0)</f>
        <v>94109</v>
      </c>
      <c r="K5405" t="str">
        <f>VLOOKUP($J5405,Mapping!$AB$3:$AC$475,2,0)</f>
        <v>Fremont</v>
      </c>
      <c r="L5405" t="str">
        <f>VLOOKUP($K5405,Mapping!$AF$3:$AG$475,2,0)</f>
        <v>Nebraska</v>
      </c>
      <c r="M5405" t="str">
        <f>VLOOKUP($L5405,Mapping!$AI$3:$AJ$48,2,0)</f>
        <v>United States</v>
      </c>
      <c r="N5405" t="str">
        <f>VLOOKUP($L5405,Mapping!$AI$3:$AK$48,3,0)</f>
        <v>Central</v>
      </c>
      <c r="O5405" t="str">
        <f>VLOOKUP(Table1[[#This Row],[Column1]],Mapping!$AM$8:$AN$11,2,0)</f>
        <v>Office Supplies</v>
      </c>
      <c r="P5405" t="str">
        <f>VLOOKUP(Table1[[#This Row],[Column3]],Mapping!$AP$5:$AQ$22,2,0)</f>
        <v>Paper</v>
      </c>
      <c r="Q5405">
        <v>286.93</v>
      </c>
      <c r="R5405">
        <v>7</v>
      </c>
      <c r="S5405">
        <v>140.59569999999999</v>
      </c>
    </row>
    <row r="5406" spans="1:19" x14ac:dyDescent="0.35">
      <c r="A5406">
        <v>5102</v>
      </c>
      <c r="B5406" t="s">
        <v>4252</v>
      </c>
      <c r="C5406" t="s">
        <v>1304</v>
      </c>
      <c r="D5406" t="str">
        <f>MID(Table1[[#This Row],[Product ID]],5,2)</f>
        <v>PH</v>
      </c>
      <c r="E5406" t="str">
        <f>LEFT(Table1[[#This Row],[Product ID]],3)</f>
        <v>TEC</v>
      </c>
      <c r="F5406" s="10" t="e">
        <f>VLOOKUP(Table1[[#This Row],[Order ID]],Mapping!H5406:J13197,3,0)</f>
        <v>#N/A</v>
      </c>
      <c r="G5406" s="10" t="e">
        <f>VLOOKUP(Table1[[#This Row],[Order ID]],Mapping!H5406:K13197,4,0)</f>
        <v>#N/A</v>
      </c>
      <c r="H5406" t="str">
        <f>INDEX(Mapping!$B$2:$T$7793,MATCH(Data!$A5406,Mapping!$B$3:$B$7793,0),MATCH(Data!$H$1,Mapping!$B$2:$T$2,0))</f>
        <v>Standard Class</v>
      </c>
      <c r="I5406" t="str">
        <f>INDEX(Mapping!$B$2:$T$7793,MATCH(Data!$A5406,Mapping!$B$3:$B$7793,0),MATCH(Data!$I$1,Mapping!$B$2:$T$2,0))</f>
        <v>Home Office</v>
      </c>
      <c r="J5406">
        <f>VLOOKUP($A5406,Mapping!$X$3:$Y$7793,2,0)</f>
        <v>94109</v>
      </c>
      <c r="K5406" t="str">
        <f>VLOOKUP($J5406,Mapping!$AB$3:$AC$475,2,0)</f>
        <v>Fremont</v>
      </c>
      <c r="L5406" t="str">
        <f>VLOOKUP($K5406,Mapping!$AF$3:$AG$475,2,0)</f>
        <v>Nebraska</v>
      </c>
      <c r="M5406" t="str">
        <f>VLOOKUP($L5406,Mapping!$AI$3:$AJ$48,2,0)</f>
        <v>United States</v>
      </c>
      <c r="N5406" t="str">
        <f>VLOOKUP($L5406,Mapping!$AI$3:$AK$48,3,0)</f>
        <v>Central</v>
      </c>
      <c r="O5406" t="str">
        <f>VLOOKUP(Table1[[#This Row],[Column1]],Mapping!$AM$8:$AN$11,2,0)</f>
        <v>Technology</v>
      </c>
      <c r="P5406" t="str">
        <f>VLOOKUP(Table1[[#This Row],[Column3]],Mapping!$AP$5:$AQ$22,2,0)</f>
        <v>Phones</v>
      </c>
      <c r="Q5406">
        <v>206.38400000000001</v>
      </c>
      <c r="R5406">
        <v>2</v>
      </c>
      <c r="S5406">
        <v>23.218199999999996</v>
      </c>
    </row>
    <row r="5407" spans="1:19" x14ac:dyDescent="0.35">
      <c r="A5407">
        <v>3764</v>
      </c>
      <c r="B5407" t="s">
        <v>3447</v>
      </c>
      <c r="C5407" t="s">
        <v>1849</v>
      </c>
      <c r="D5407" t="str">
        <f>MID(Table1[[#This Row],[Product ID]],5,2)</f>
        <v>BI</v>
      </c>
      <c r="E5407" t="str">
        <f>LEFT(Table1[[#This Row],[Product ID]],3)</f>
        <v>OFF</v>
      </c>
      <c r="F5407" s="10" t="e">
        <f>VLOOKUP(Table1[[#This Row],[Order ID]],Mapping!H5407:J13198,3,0)</f>
        <v>#N/A</v>
      </c>
      <c r="G5407" s="10" t="e">
        <f>VLOOKUP(Table1[[#This Row],[Order ID]],Mapping!H5407:K13198,4,0)</f>
        <v>#N/A</v>
      </c>
      <c r="H5407" t="str">
        <f>INDEX(Mapping!$B$2:$T$7793,MATCH(Data!$A5407,Mapping!$B$3:$B$7793,0),MATCH(Data!$H$1,Mapping!$B$2:$T$2,0))</f>
        <v>Standard Class</v>
      </c>
      <c r="I5407" t="str">
        <f>INDEX(Mapping!$B$2:$T$7793,MATCH(Data!$A5407,Mapping!$B$3:$B$7793,0),MATCH(Data!$I$1,Mapping!$B$2:$T$2,0))</f>
        <v>Consumer</v>
      </c>
      <c r="J5407">
        <f>VLOOKUP($A5407,Mapping!$X$3:$Y$7793,2,0)</f>
        <v>94110</v>
      </c>
      <c r="K5407" t="str">
        <f>VLOOKUP($J5407,Mapping!$AB$3:$AC$475,2,0)</f>
        <v>Tucson</v>
      </c>
      <c r="L5407" t="str">
        <f>VLOOKUP($K5407,Mapping!$AF$3:$AG$475,2,0)</f>
        <v>Arizona</v>
      </c>
      <c r="M5407" t="str">
        <f>VLOOKUP($L5407,Mapping!$AI$3:$AJ$48,2,0)</f>
        <v>United States</v>
      </c>
      <c r="N5407" t="str">
        <f>VLOOKUP($L5407,Mapping!$AI$3:$AK$48,3,0)</f>
        <v>West</v>
      </c>
      <c r="O5407" t="str">
        <f>VLOOKUP(Table1[[#This Row],[Column1]],Mapping!$AM$8:$AN$11,2,0)</f>
        <v>Office Supplies</v>
      </c>
      <c r="P5407" t="str">
        <f>VLOOKUP(Table1[[#This Row],[Column3]],Mapping!$AP$5:$AQ$22,2,0)</f>
        <v>Binders</v>
      </c>
      <c r="Q5407">
        <v>39.92</v>
      </c>
      <c r="R5407">
        <v>5</v>
      </c>
      <c r="S5407">
        <v>13.472999999999999</v>
      </c>
    </row>
    <row r="5408" spans="1:19" x14ac:dyDescent="0.35">
      <c r="A5408">
        <v>3765</v>
      </c>
      <c r="B5408" t="s">
        <v>3447</v>
      </c>
      <c r="C5408" t="s">
        <v>2069</v>
      </c>
      <c r="D5408" t="str">
        <f>MID(Table1[[#This Row],[Product ID]],5,2)</f>
        <v>PA</v>
      </c>
      <c r="E5408" t="str">
        <f>LEFT(Table1[[#This Row],[Product ID]],3)</f>
        <v>OFF</v>
      </c>
      <c r="F5408" s="10" t="e">
        <f>VLOOKUP(Table1[[#This Row],[Order ID]],Mapping!H5408:J13199,3,0)</f>
        <v>#N/A</v>
      </c>
      <c r="G5408" s="10" t="e">
        <f>VLOOKUP(Table1[[#This Row],[Order ID]],Mapping!H5408:K13199,4,0)</f>
        <v>#N/A</v>
      </c>
      <c r="H5408" t="str">
        <f>INDEX(Mapping!$B$2:$T$7793,MATCH(Data!$A5408,Mapping!$B$3:$B$7793,0),MATCH(Data!$H$1,Mapping!$B$2:$T$2,0))</f>
        <v>Standard Class</v>
      </c>
      <c r="I5408" t="str">
        <f>INDEX(Mapping!$B$2:$T$7793,MATCH(Data!$A5408,Mapping!$B$3:$B$7793,0),MATCH(Data!$I$1,Mapping!$B$2:$T$2,0))</f>
        <v>Home Office</v>
      </c>
      <c r="J5408">
        <f>VLOOKUP($A5408,Mapping!$X$3:$Y$7793,2,0)</f>
        <v>94110</v>
      </c>
      <c r="K5408" t="str">
        <f>VLOOKUP($J5408,Mapping!$AB$3:$AC$475,2,0)</f>
        <v>Tucson</v>
      </c>
      <c r="L5408" t="str">
        <f>VLOOKUP($K5408,Mapping!$AF$3:$AG$475,2,0)</f>
        <v>Arizona</v>
      </c>
      <c r="M5408" t="str">
        <f>VLOOKUP($L5408,Mapping!$AI$3:$AJ$48,2,0)</f>
        <v>United States</v>
      </c>
      <c r="N5408" t="str">
        <f>VLOOKUP($L5408,Mapping!$AI$3:$AK$48,3,0)</f>
        <v>West</v>
      </c>
      <c r="O5408" t="str">
        <f>VLOOKUP(Table1[[#This Row],[Column1]],Mapping!$AM$8:$AN$11,2,0)</f>
        <v>Office Supplies</v>
      </c>
      <c r="P5408" t="str">
        <f>VLOOKUP(Table1[[#This Row],[Column3]],Mapping!$AP$5:$AQ$22,2,0)</f>
        <v>Paper</v>
      </c>
      <c r="Q5408">
        <v>61.96</v>
      </c>
      <c r="R5408">
        <v>2</v>
      </c>
      <c r="S5408">
        <v>27.881999999999998</v>
      </c>
    </row>
    <row r="5409" spans="1:19" x14ac:dyDescent="0.35">
      <c r="A5409">
        <v>3766</v>
      </c>
      <c r="B5409" t="s">
        <v>3447</v>
      </c>
      <c r="C5409" t="s">
        <v>1049</v>
      </c>
      <c r="D5409" t="str">
        <f>MID(Table1[[#This Row],[Product ID]],5,2)</f>
        <v>BI</v>
      </c>
      <c r="E5409" t="str">
        <f>LEFT(Table1[[#This Row],[Product ID]],3)</f>
        <v>OFF</v>
      </c>
      <c r="F5409" s="10" t="e">
        <f>VLOOKUP(Table1[[#This Row],[Order ID]],Mapping!H5409:J13200,3,0)</f>
        <v>#N/A</v>
      </c>
      <c r="G5409" s="10" t="e">
        <f>VLOOKUP(Table1[[#This Row],[Order ID]],Mapping!H5409:K13200,4,0)</f>
        <v>#N/A</v>
      </c>
      <c r="H5409" t="str">
        <f>INDEX(Mapping!$B$2:$T$7793,MATCH(Data!$A5409,Mapping!$B$3:$B$7793,0),MATCH(Data!$H$1,Mapping!$B$2:$T$2,0))</f>
        <v>Standard Class</v>
      </c>
      <c r="I5409" t="str">
        <f>INDEX(Mapping!$B$2:$T$7793,MATCH(Data!$A5409,Mapping!$B$3:$B$7793,0),MATCH(Data!$I$1,Mapping!$B$2:$T$2,0))</f>
        <v>Home Office</v>
      </c>
      <c r="J5409">
        <f>VLOOKUP($A5409,Mapping!$X$3:$Y$7793,2,0)</f>
        <v>94110</v>
      </c>
      <c r="K5409" t="str">
        <f>VLOOKUP($J5409,Mapping!$AB$3:$AC$475,2,0)</f>
        <v>Tucson</v>
      </c>
      <c r="L5409" t="str">
        <f>VLOOKUP($K5409,Mapping!$AF$3:$AG$475,2,0)</f>
        <v>Arizona</v>
      </c>
      <c r="M5409" t="str">
        <f>VLOOKUP($L5409,Mapping!$AI$3:$AJ$48,2,0)</f>
        <v>United States</v>
      </c>
      <c r="N5409" t="str">
        <f>VLOOKUP($L5409,Mapping!$AI$3:$AK$48,3,0)</f>
        <v>West</v>
      </c>
      <c r="O5409" t="str">
        <f>VLOOKUP(Table1[[#This Row],[Column1]],Mapping!$AM$8:$AN$11,2,0)</f>
        <v>Office Supplies</v>
      </c>
      <c r="P5409" t="str">
        <f>VLOOKUP(Table1[[#This Row],[Column3]],Mapping!$AP$5:$AQ$22,2,0)</f>
        <v>Binders</v>
      </c>
      <c r="Q5409">
        <v>19.936000000000003</v>
      </c>
      <c r="R5409">
        <v>4</v>
      </c>
      <c r="S5409">
        <v>7.2267999999999999</v>
      </c>
    </row>
    <row r="5410" spans="1:19" x14ac:dyDescent="0.35">
      <c r="A5410">
        <v>2181</v>
      </c>
      <c r="B5410" t="s">
        <v>2343</v>
      </c>
      <c r="C5410" t="s">
        <v>227</v>
      </c>
      <c r="D5410" t="str">
        <f>MID(Table1[[#This Row],[Product ID]],5,2)</f>
        <v>LA</v>
      </c>
      <c r="E5410" t="str">
        <f>LEFT(Table1[[#This Row],[Product ID]],3)</f>
        <v>OFF</v>
      </c>
      <c r="F5410" s="10" t="e">
        <f>VLOOKUP(Table1[[#This Row],[Order ID]],Mapping!H5410:J13201,3,0)</f>
        <v>#N/A</v>
      </c>
      <c r="G5410" s="10" t="e">
        <f>VLOOKUP(Table1[[#This Row],[Order ID]],Mapping!H5410:K13201,4,0)</f>
        <v>#N/A</v>
      </c>
      <c r="H5410" t="str">
        <f>INDEX(Mapping!$B$2:$T$7793,MATCH(Data!$A5410,Mapping!$B$3:$B$7793,0),MATCH(Data!$H$1,Mapping!$B$2:$T$2,0))</f>
        <v>Standard Class</v>
      </c>
      <c r="I5410" t="str">
        <f>INDEX(Mapping!$B$2:$T$7793,MATCH(Data!$A5410,Mapping!$B$3:$B$7793,0),MATCH(Data!$I$1,Mapping!$B$2:$T$2,0))</f>
        <v>Corporate</v>
      </c>
      <c r="J5410">
        <f>VLOOKUP($A5410,Mapping!$X$3:$Y$7793,2,0)</f>
        <v>10035</v>
      </c>
      <c r="K5410" t="str">
        <f>VLOOKUP($J5410,Mapping!$AB$3:$AC$475,2,0)</f>
        <v>Grand Prairie</v>
      </c>
      <c r="L5410" t="str">
        <f>VLOOKUP($K5410,Mapping!$AF$3:$AG$475,2,0)</f>
        <v>Texas</v>
      </c>
      <c r="M5410" t="str">
        <f>VLOOKUP($L5410,Mapping!$AI$3:$AJ$48,2,0)</f>
        <v>United States</v>
      </c>
      <c r="N5410" t="str">
        <f>VLOOKUP($L5410,Mapping!$AI$3:$AK$48,3,0)</f>
        <v>Central</v>
      </c>
      <c r="O5410" t="str">
        <f>VLOOKUP(Table1[[#This Row],[Column1]],Mapping!$AM$8:$AN$11,2,0)</f>
        <v>Office Supplies</v>
      </c>
      <c r="P5410" t="str">
        <f>VLOOKUP(Table1[[#This Row],[Column3]],Mapping!$AP$5:$AQ$22,2,0)</f>
        <v>Labels</v>
      </c>
      <c r="Q5410">
        <v>59.2</v>
      </c>
      <c r="R5410">
        <v>4</v>
      </c>
      <c r="S5410">
        <v>29.6</v>
      </c>
    </row>
    <row r="5411" spans="1:19" x14ac:dyDescent="0.35">
      <c r="A5411">
        <v>1033</v>
      </c>
      <c r="B5411" t="s">
        <v>1270</v>
      </c>
      <c r="C5411" t="s">
        <v>883</v>
      </c>
      <c r="D5411" t="str">
        <f>MID(Table1[[#This Row],[Product ID]],5,2)</f>
        <v>BI</v>
      </c>
      <c r="E5411" t="str">
        <f>LEFT(Table1[[#This Row],[Product ID]],3)</f>
        <v>OFF</v>
      </c>
      <c r="F5411" s="10" t="e">
        <f>VLOOKUP(Table1[[#This Row],[Order ID]],Mapping!H5411:J13202,3,0)</f>
        <v>#N/A</v>
      </c>
      <c r="G5411" s="10" t="e">
        <f>VLOOKUP(Table1[[#This Row],[Order ID]],Mapping!H5411:K13202,4,0)</f>
        <v>#N/A</v>
      </c>
      <c r="H5411" t="str">
        <f>INDEX(Mapping!$B$2:$T$7793,MATCH(Data!$A5411,Mapping!$B$3:$B$7793,0),MATCH(Data!$H$1,Mapping!$B$2:$T$2,0))</f>
        <v>Standard Class</v>
      </c>
      <c r="I5411" t="str">
        <f>INDEX(Mapping!$B$2:$T$7793,MATCH(Data!$A5411,Mapping!$B$3:$B$7793,0),MATCH(Data!$I$1,Mapping!$B$2:$T$2,0))</f>
        <v>Corporate</v>
      </c>
      <c r="J5411">
        <f>VLOOKUP($A5411,Mapping!$X$3:$Y$7793,2,0)</f>
        <v>45231</v>
      </c>
      <c r="K5411" t="str">
        <f>VLOOKUP($J5411,Mapping!$AB$3:$AC$475,2,0)</f>
        <v>Harlingen</v>
      </c>
      <c r="L5411" t="str">
        <f>VLOOKUP($K5411,Mapping!$AF$3:$AG$475,2,0)</f>
        <v>Texas</v>
      </c>
      <c r="M5411" t="str">
        <f>VLOOKUP($L5411,Mapping!$AI$3:$AJ$48,2,0)</f>
        <v>United States</v>
      </c>
      <c r="N5411" t="str">
        <f>VLOOKUP($L5411,Mapping!$AI$3:$AK$48,3,0)</f>
        <v>Central</v>
      </c>
      <c r="O5411" t="str">
        <f>VLOOKUP(Table1[[#This Row],[Column1]],Mapping!$AM$8:$AN$11,2,0)</f>
        <v>Office Supplies</v>
      </c>
      <c r="P5411" t="str">
        <f>VLOOKUP(Table1[[#This Row],[Column3]],Mapping!$AP$5:$AQ$22,2,0)</f>
        <v>Binders</v>
      </c>
      <c r="Q5411">
        <v>5.2290000000000001</v>
      </c>
      <c r="R5411">
        <v>3</v>
      </c>
      <c r="S5411">
        <v>-4.1831999999999976</v>
      </c>
    </row>
    <row r="5412" spans="1:19" x14ac:dyDescent="0.35">
      <c r="A5412">
        <v>1034</v>
      </c>
      <c r="B5412" t="s">
        <v>1270</v>
      </c>
      <c r="C5412" t="s">
        <v>636</v>
      </c>
      <c r="D5412" t="str">
        <f>MID(Table1[[#This Row],[Product ID]],5,2)</f>
        <v>ST</v>
      </c>
      <c r="E5412" t="str">
        <f>LEFT(Table1[[#This Row],[Product ID]],3)</f>
        <v>OFF</v>
      </c>
      <c r="F5412" s="10" t="e">
        <f>VLOOKUP(Table1[[#This Row],[Order ID]],Mapping!H5412:J13203,3,0)</f>
        <v>#N/A</v>
      </c>
      <c r="G5412" s="10" t="e">
        <f>VLOOKUP(Table1[[#This Row],[Order ID]],Mapping!H5412:K13203,4,0)</f>
        <v>#N/A</v>
      </c>
      <c r="H5412" t="str">
        <f>INDEX(Mapping!$B$2:$T$7793,MATCH(Data!$A5412,Mapping!$B$3:$B$7793,0),MATCH(Data!$H$1,Mapping!$B$2:$T$2,0))</f>
        <v>Standard Class</v>
      </c>
      <c r="I5412" t="str">
        <f>INDEX(Mapping!$B$2:$T$7793,MATCH(Data!$A5412,Mapping!$B$3:$B$7793,0),MATCH(Data!$I$1,Mapping!$B$2:$T$2,0))</f>
        <v>Consumer</v>
      </c>
      <c r="J5412">
        <f>VLOOKUP($A5412,Mapping!$X$3:$Y$7793,2,0)</f>
        <v>45231</v>
      </c>
      <c r="K5412" t="str">
        <f>VLOOKUP($J5412,Mapping!$AB$3:$AC$475,2,0)</f>
        <v>Harlingen</v>
      </c>
      <c r="L5412" t="str">
        <f>VLOOKUP($K5412,Mapping!$AF$3:$AG$475,2,0)</f>
        <v>Texas</v>
      </c>
      <c r="M5412" t="str">
        <f>VLOOKUP($L5412,Mapping!$AI$3:$AJ$48,2,0)</f>
        <v>United States</v>
      </c>
      <c r="N5412" t="str">
        <f>VLOOKUP($L5412,Mapping!$AI$3:$AK$48,3,0)</f>
        <v>Central</v>
      </c>
      <c r="O5412" t="str">
        <f>VLOOKUP(Table1[[#This Row],[Column1]],Mapping!$AM$8:$AN$11,2,0)</f>
        <v>Office Supplies</v>
      </c>
      <c r="P5412" t="str">
        <f>VLOOKUP(Table1[[#This Row],[Column3]],Mapping!$AP$5:$AQ$22,2,0)</f>
        <v>Storage</v>
      </c>
      <c r="Q5412">
        <v>285.55200000000002</v>
      </c>
      <c r="R5412">
        <v>2</v>
      </c>
      <c r="S5412">
        <v>35.69399999999996</v>
      </c>
    </row>
    <row r="5413" spans="1:19" x14ac:dyDescent="0.35">
      <c r="A5413">
        <v>2168</v>
      </c>
      <c r="B5413" t="s">
        <v>2329</v>
      </c>
      <c r="C5413" t="s">
        <v>2330</v>
      </c>
      <c r="D5413" t="str">
        <f>MID(Table1[[#This Row],[Product ID]],5,2)</f>
        <v>AP</v>
      </c>
      <c r="E5413" t="str">
        <f>LEFT(Table1[[#This Row],[Product ID]],3)</f>
        <v>OFF</v>
      </c>
      <c r="F5413" s="10" t="e">
        <f>VLOOKUP(Table1[[#This Row],[Order ID]],Mapping!H5413:J13204,3,0)</f>
        <v>#N/A</v>
      </c>
      <c r="G5413" s="10" t="e">
        <f>VLOOKUP(Table1[[#This Row],[Order ID]],Mapping!H5413:K13204,4,0)</f>
        <v>#N/A</v>
      </c>
      <c r="H5413" t="str">
        <f>INDEX(Mapping!$B$2:$T$7793,MATCH(Data!$A5413,Mapping!$B$3:$B$7793,0),MATCH(Data!$H$1,Mapping!$B$2:$T$2,0))</f>
        <v>Standard Class</v>
      </c>
      <c r="I5413" t="str">
        <f>INDEX(Mapping!$B$2:$T$7793,MATCH(Data!$A5413,Mapping!$B$3:$B$7793,0),MATCH(Data!$I$1,Mapping!$B$2:$T$2,0))</f>
        <v>Home Office</v>
      </c>
      <c r="J5413">
        <f>VLOOKUP($A5413,Mapping!$X$3:$Y$7793,2,0)</f>
        <v>19134</v>
      </c>
      <c r="K5413" t="str">
        <f>VLOOKUP($J5413,Mapping!$AB$3:$AC$475,2,0)</f>
        <v>Detroit</v>
      </c>
      <c r="L5413" t="str">
        <f>VLOOKUP($K5413,Mapping!$AF$3:$AG$475,2,0)</f>
        <v>Michigan</v>
      </c>
      <c r="M5413" t="str">
        <f>VLOOKUP($L5413,Mapping!$AI$3:$AJ$48,2,0)</f>
        <v>United States</v>
      </c>
      <c r="N5413" t="str">
        <f>VLOOKUP($L5413,Mapping!$AI$3:$AK$48,3,0)</f>
        <v>Central</v>
      </c>
      <c r="O5413" t="str">
        <f>VLOOKUP(Table1[[#This Row],[Column1]],Mapping!$AM$8:$AN$11,2,0)</f>
        <v>Office Supplies</v>
      </c>
      <c r="P5413" t="str">
        <f>VLOOKUP(Table1[[#This Row],[Column3]],Mapping!$AP$5:$AQ$22,2,0)</f>
        <v>Appliances</v>
      </c>
      <c r="Q5413">
        <v>34.384</v>
      </c>
      <c r="R5413">
        <v>1</v>
      </c>
      <c r="S5413">
        <v>3.8681999999999945</v>
      </c>
    </row>
    <row r="5414" spans="1:19" x14ac:dyDescent="0.35">
      <c r="A5414">
        <v>2169</v>
      </c>
      <c r="B5414" t="s">
        <v>2329</v>
      </c>
      <c r="C5414" t="s">
        <v>256</v>
      </c>
      <c r="D5414" t="str">
        <f>MID(Table1[[#This Row],[Product ID]],5,2)</f>
        <v>AP</v>
      </c>
      <c r="E5414" t="str">
        <f>LEFT(Table1[[#This Row],[Product ID]],3)</f>
        <v>OFF</v>
      </c>
      <c r="F5414" s="10" t="e">
        <f>VLOOKUP(Table1[[#This Row],[Order ID]],Mapping!H5414:J13205,3,0)</f>
        <v>#N/A</v>
      </c>
      <c r="G5414" s="10" t="e">
        <f>VLOOKUP(Table1[[#This Row],[Order ID]],Mapping!H5414:K13205,4,0)</f>
        <v>#N/A</v>
      </c>
      <c r="H5414" t="str">
        <f>INDEX(Mapping!$B$2:$T$7793,MATCH(Data!$A5414,Mapping!$B$3:$B$7793,0),MATCH(Data!$H$1,Mapping!$B$2:$T$2,0))</f>
        <v>First Class</v>
      </c>
      <c r="I5414" t="str">
        <f>INDEX(Mapping!$B$2:$T$7793,MATCH(Data!$A5414,Mapping!$B$3:$B$7793,0),MATCH(Data!$I$1,Mapping!$B$2:$T$2,0))</f>
        <v>Consumer</v>
      </c>
      <c r="J5414">
        <f>VLOOKUP($A5414,Mapping!$X$3:$Y$7793,2,0)</f>
        <v>19134</v>
      </c>
      <c r="K5414" t="str">
        <f>VLOOKUP($J5414,Mapping!$AB$3:$AC$475,2,0)</f>
        <v>Detroit</v>
      </c>
      <c r="L5414" t="str">
        <f>VLOOKUP($K5414,Mapping!$AF$3:$AG$475,2,0)</f>
        <v>Michigan</v>
      </c>
      <c r="M5414" t="str">
        <f>VLOOKUP($L5414,Mapping!$AI$3:$AJ$48,2,0)</f>
        <v>United States</v>
      </c>
      <c r="N5414" t="str">
        <f>VLOOKUP($L5414,Mapping!$AI$3:$AK$48,3,0)</f>
        <v>Central</v>
      </c>
      <c r="O5414" t="str">
        <f>VLOOKUP(Table1[[#This Row],[Column1]],Mapping!$AM$8:$AN$11,2,0)</f>
        <v>Office Supplies</v>
      </c>
      <c r="P5414" t="str">
        <f>VLOOKUP(Table1[[#This Row],[Column3]],Mapping!$AP$5:$AQ$22,2,0)</f>
        <v>Appliances</v>
      </c>
      <c r="Q5414">
        <v>1924.1599999999999</v>
      </c>
      <c r="R5414">
        <v>8</v>
      </c>
      <c r="S5414">
        <v>312.67599999999993</v>
      </c>
    </row>
    <row r="5415" spans="1:19" x14ac:dyDescent="0.35">
      <c r="A5415">
        <v>3067</v>
      </c>
      <c r="B5415" t="s">
        <v>2985</v>
      </c>
      <c r="C5415" t="s">
        <v>2986</v>
      </c>
      <c r="D5415" t="str">
        <f>MID(Table1[[#This Row],[Product ID]],5,2)</f>
        <v>PA</v>
      </c>
      <c r="E5415" t="str">
        <f>LEFT(Table1[[#This Row],[Product ID]],3)</f>
        <v>OFF</v>
      </c>
      <c r="F5415" s="10" t="e">
        <f>VLOOKUP(Table1[[#This Row],[Order ID]],Mapping!H5415:J13206,3,0)</f>
        <v>#N/A</v>
      </c>
      <c r="G5415" s="10" t="e">
        <f>VLOOKUP(Table1[[#This Row],[Order ID]],Mapping!H5415:K13206,4,0)</f>
        <v>#N/A</v>
      </c>
      <c r="H5415" t="str">
        <f>INDEX(Mapping!$B$2:$T$7793,MATCH(Data!$A5415,Mapping!$B$3:$B$7793,0),MATCH(Data!$H$1,Mapping!$B$2:$T$2,0))</f>
        <v>Second Class</v>
      </c>
      <c r="I5415" t="str">
        <f>INDEX(Mapping!$B$2:$T$7793,MATCH(Data!$A5415,Mapping!$B$3:$B$7793,0),MATCH(Data!$I$1,Mapping!$B$2:$T$2,0))</f>
        <v>Consumer</v>
      </c>
      <c r="J5415">
        <f>VLOOKUP($A5415,Mapping!$X$3:$Y$7793,2,0)</f>
        <v>33030</v>
      </c>
      <c r="K5415" t="str">
        <f>VLOOKUP($J5415,Mapping!$AB$3:$AC$475,2,0)</f>
        <v>Vineland</v>
      </c>
      <c r="L5415" t="str">
        <f>VLOOKUP($K5415,Mapping!$AF$3:$AG$475,2,0)</f>
        <v>New Jersey</v>
      </c>
      <c r="M5415" t="str">
        <f>VLOOKUP($L5415,Mapping!$AI$3:$AJ$48,2,0)</f>
        <v>United States</v>
      </c>
      <c r="N5415" t="str">
        <f>VLOOKUP($L5415,Mapping!$AI$3:$AK$48,3,0)</f>
        <v>East</v>
      </c>
      <c r="O5415" t="str">
        <f>VLOOKUP(Table1[[#This Row],[Column1]],Mapping!$AM$8:$AN$11,2,0)</f>
        <v>Office Supplies</v>
      </c>
      <c r="P5415" t="str">
        <f>VLOOKUP(Table1[[#This Row],[Column3]],Mapping!$AP$5:$AQ$22,2,0)</f>
        <v>Paper</v>
      </c>
      <c r="Q5415">
        <v>44.384</v>
      </c>
      <c r="R5415">
        <v>1</v>
      </c>
      <c r="S5415">
        <v>15.534399999999998</v>
      </c>
    </row>
    <row r="5416" spans="1:19" x14ac:dyDescent="0.35">
      <c r="A5416">
        <v>3068</v>
      </c>
      <c r="B5416" t="s">
        <v>2985</v>
      </c>
      <c r="C5416" t="s">
        <v>393</v>
      </c>
      <c r="D5416" t="str">
        <f>MID(Table1[[#This Row],[Product ID]],5,2)</f>
        <v>SU</v>
      </c>
      <c r="E5416" t="str">
        <f>LEFT(Table1[[#This Row],[Product ID]],3)</f>
        <v>OFF</v>
      </c>
      <c r="F5416" s="10" t="e">
        <f>VLOOKUP(Table1[[#This Row],[Order ID]],Mapping!H5416:J13207,3,0)</f>
        <v>#N/A</v>
      </c>
      <c r="G5416" s="10" t="e">
        <f>VLOOKUP(Table1[[#This Row],[Order ID]],Mapping!H5416:K13207,4,0)</f>
        <v>#N/A</v>
      </c>
      <c r="H5416" t="str">
        <f>INDEX(Mapping!$B$2:$T$7793,MATCH(Data!$A5416,Mapping!$B$3:$B$7793,0),MATCH(Data!$H$1,Mapping!$B$2:$T$2,0))</f>
        <v>Standard Class</v>
      </c>
      <c r="I5416" t="str">
        <f>INDEX(Mapping!$B$2:$T$7793,MATCH(Data!$A5416,Mapping!$B$3:$B$7793,0),MATCH(Data!$I$1,Mapping!$B$2:$T$2,0))</f>
        <v>Consumer</v>
      </c>
      <c r="J5416">
        <f>VLOOKUP($A5416,Mapping!$X$3:$Y$7793,2,0)</f>
        <v>33030</v>
      </c>
      <c r="K5416" t="str">
        <f>VLOOKUP($J5416,Mapping!$AB$3:$AC$475,2,0)</f>
        <v>Vineland</v>
      </c>
      <c r="L5416" t="str">
        <f>VLOOKUP($K5416,Mapping!$AF$3:$AG$475,2,0)</f>
        <v>New Jersey</v>
      </c>
      <c r="M5416" t="str">
        <f>VLOOKUP($L5416,Mapping!$AI$3:$AJ$48,2,0)</f>
        <v>United States</v>
      </c>
      <c r="N5416" t="str">
        <f>VLOOKUP($L5416,Mapping!$AI$3:$AK$48,3,0)</f>
        <v>East</v>
      </c>
      <c r="O5416" t="str">
        <f>VLOOKUP(Table1[[#This Row],[Column1]],Mapping!$AM$8:$AN$11,2,0)</f>
        <v>Office Supplies</v>
      </c>
      <c r="P5416" t="str">
        <f>VLOOKUP(Table1[[#This Row],[Column3]],Mapping!$AP$5:$AQ$22,2,0)</f>
        <v>Supplies</v>
      </c>
      <c r="Q5416">
        <v>2.9440000000000004</v>
      </c>
      <c r="R5416">
        <v>1</v>
      </c>
      <c r="S5416">
        <v>-0.66240000000000021</v>
      </c>
    </row>
    <row r="5417" spans="1:19" x14ac:dyDescent="0.35">
      <c r="A5417">
        <v>508</v>
      </c>
      <c r="B5417" t="s">
        <v>677</v>
      </c>
      <c r="C5417" t="s">
        <v>678</v>
      </c>
      <c r="D5417" t="str">
        <f>MID(Table1[[#This Row],[Product ID]],5,2)</f>
        <v>ST</v>
      </c>
      <c r="E5417" t="str">
        <f>LEFT(Table1[[#This Row],[Product ID]],3)</f>
        <v>OFF</v>
      </c>
      <c r="F5417" s="10" t="e">
        <f>VLOOKUP(Table1[[#This Row],[Order ID]],Mapping!H5417:J13208,3,0)</f>
        <v>#N/A</v>
      </c>
      <c r="G5417" s="10" t="e">
        <f>VLOOKUP(Table1[[#This Row],[Order ID]],Mapping!H5417:K13208,4,0)</f>
        <v>#N/A</v>
      </c>
      <c r="H5417" t="str">
        <f>INDEX(Mapping!$B$2:$T$7793,MATCH(Data!$A5417,Mapping!$B$3:$B$7793,0),MATCH(Data!$H$1,Mapping!$B$2:$T$2,0))</f>
        <v>Standard Class</v>
      </c>
      <c r="I5417" t="str">
        <f>INDEX(Mapping!$B$2:$T$7793,MATCH(Data!$A5417,Mapping!$B$3:$B$7793,0),MATCH(Data!$I$1,Mapping!$B$2:$T$2,0))</f>
        <v>Corporate</v>
      </c>
      <c r="J5417">
        <f>VLOOKUP($A5417,Mapping!$X$3:$Y$7793,2,0)</f>
        <v>92691</v>
      </c>
      <c r="K5417" t="str">
        <f>VLOOKUP($J5417,Mapping!$AB$3:$AC$475,2,0)</f>
        <v>Lorain</v>
      </c>
      <c r="L5417" t="str">
        <f>VLOOKUP($K5417,Mapping!$AF$3:$AG$475,2,0)</f>
        <v>Ohio</v>
      </c>
      <c r="M5417" t="str">
        <f>VLOOKUP($L5417,Mapping!$AI$3:$AJ$48,2,0)</f>
        <v>United States</v>
      </c>
      <c r="N5417" t="str">
        <f>VLOOKUP($L5417,Mapping!$AI$3:$AK$48,3,0)</f>
        <v>East</v>
      </c>
      <c r="O5417" t="str">
        <f>VLOOKUP(Table1[[#This Row],[Column1]],Mapping!$AM$8:$AN$11,2,0)</f>
        <v>Office Supplies</v>
      </c>
      <c r="P5417" t="str">
        <f>VLOOKUP(Table1[[#This Row],[Column3]],Mapping!$AP$5:$AQ$22,2,0)</f>
        <v>Storage</v>
      </c>
      <c r="Q5417">
        <v>330.4</v>
      </c>
      <c r="R5417">
        <v>2</v>
      </c>
      <c r="S5417">
        <v>85.903999999999996</v>
      </c>
    </row>
    <row r="5418" spans="1:19" x14ac:dyDescent="0.35">
      <c r="A5418">
        <v>509</v>
      </c>
      <c r="B5418" t="s">
        <v>677</v>
      </c>
      <c r="C5418" t="s">
        <v>679</v>
      </c>
      <c r="D5418" t="str">
        <f>MID(Table1[[#This Row],[Product ID]],5,2)</f>
        <v>LA</v>
      </c>
      <c r="E5418" t="str">
        <f>LEFT(Table1[[#This Row],[Product ID]],3)</f>
        <v>OFF</v>
      </c>
      <c r="F5418" s="10" t="e">
        <f>VLOOKUP(Table1[[#This Row],[Order ID]],Mapping!H5418:J13209,3,0)</f>
        <v>#N/A</v>
      </c>
      <c r="G5418" s="10" t="e">
        <f>VLOOKUP(Table1[[#This Row],[Order ID]],Mapping!H5418:K13209,4,0)</f>
        <v>#N/A</v>
      </c>
      <c r="H5418" t="str">
        <f>INDEX(Mapping!$B$2:$T$7793,MATCH(Data!$A5418,Mapping!$B$3:$B$7793,0),MATCH(Data!$H$1,Mapping!$B$2:$T$2,0))</f>
        <v>Second Class</v>
      </c>
      <c r="I5418" t="str">
        <f>INDEX(Mapping!$B$2:$T$7793,MATCH(Data!$A5418,Mapping!$B$3:$B$7793,0),MATCH(Data!$I$1,Mapping!$B$2:$T$2,0))</f>
        <v>Consumer</v>
      </c>
      <c r="J5418">
        <f>VLOOKUP($A5418,Mapping!$X$3:$Y$7793,2,0)</f>
        <v>92691</v>
      </c>
      <c r="K5418" t="str">
        <f>VLOOKUP($J5418,Mapping!$AB$3:$AC$475,2,0)</f>
        <v>Lorain</v>
      </c>
      <c r="L5418" t="str">
        <f>VLOOKUP($K5418,Mapping!$AF$3:$AG$475,2,0)</f>
        <v>Ohio</v>
      </c>
      <c r="M5418" t="str">
        <f>VLOOKUP($L5418,Mapping!$AI$3:$AJ$48,2,0)</f>
        <v>United States</v>
      </c>
      <c r="N5418" t="str">
        <f>VLOOKUP($L5418,Mapping!$AI$3:$AK$48,3,0)</f>
        <v>East</v>
      </c>
      <c r="O5418" t="str">
        <f>VLOOKUP(Table1[[#This Row],[Column1]],Mapping!$AM$8:$AN$11,2,0)</f>
        <v>Office Supplies</v>
      </c>
      <c r="P5418" t="str">
        <f>VLOOKUP(Table1[[#This Row],[Column3]],Mapping!$AP$5:$AQ$22,2,0)</f>
        <v>Labels</v>
      </c>
      <c r="Q5418">
        <v>26.25</v>
      </c>
      <c r="R5418">
        <v>7</v>
      </c>
      <c r="S5418">
        <v>12.599999999999998</v>
      </c>
    </row>
    <row r="5419" spans="1:19" x14ac:dyDescent="0.35">
      <c r="A5419">
        <v>2787</v>
      </c>
      <c r="B5419" t="s">
        <v>2790</v>
      </c>
      <c r="C5419" t="s">
        <v>287</v>
      </c>
      <c r="D5419" t="str">
        <f>MID(Table1[[#This Row],[Product ID]],5,2)</f>
        <v>AC</v>
      </c>
      <c r="E5419" t="str">
        <f>LEFT(Table1[[#This Row],[Product ID]],3)</f>
        <v>TEC</v>
      </c>
      <c r="F5419" s="10" t="e">
        <f>VLOOKUP(Table1[[#This Row],[Order ID]],Mapping!H5419:J13210,3,0)</f>
        <v>#N/A</v>
      </c>
      <c r="G5419" s="10" t="e">
        <f>VLOOKUP(Table1[[#This Row],[Order ID]],Mapping!H5419:K13210,4,0)</f>
        <v>#N/A</v>
      </c>
      <c r="H5419" t="str">
        <f>INDEX(Mapping!$B$2:$T$7793,MATCH(Data!$A5419,Mapping!$B$3:$B$7793,0),MATCH(Data!$H$1,Mapping!$B$2:$T$2,0))</f>
        <v>Second Class</v>
      </c>
      <c r="I5419" t="str">
        <f>INDEX(Mapping!$B$2:$T$7793,MATCH(Data!$A5419,Mapping!$B$3:$B$7793,0),MATCH(Data!$I$1,Mapping!$B$2:$T$2,0))</f>
        <v>Home Office</v>
      </c>
      <c r="J5419">
        <f>VLOOKUP($A5419,Mapping!$X$3:$Y$7793,2,0)</f>
        <v>98105</v>
      </c>
      <c r="K5419" t="str">
        <f>VLOOKUP($J5419,Mapping!$AB$3:$AC$475,2,0)</f>
        <v>Dallas</v>
      </c>
      <c r="L5419" t="str">
        <f>VLOOKUP($K5419,Mapping!$AF$3:$AG$475,2,0)</f>
        <v>Texas</v>
      </c>
      <c r="M5419" t="str">
        <f>VLOOKUP($L5419,Mapping!$AI$3:$AJ$48,2,0)</f>
        <v>United States</v>
      </c>
      <c r="N5419" t="str">
        <f>VLOOKUP($L5419,Mapping!$AI$3:$AK$48,3,0)</f>
        <v>Central</v>
      </c>
      <c r="O5419" t="str">
        <f>VLOOKUP(Table1[[#This Row],[Column1]],Mapping!$AM$8:$AN$11,2,0)</f>
        <v>Technology</v>
      </c>
      <c r="P5419" t="str">
        <f>VLOOKUP(Table1[[#This Row],[Column3]],Mapping!$AP$5:$AQ$22,2,0)</f>
        <v>Accessories</v>
      </c>
      <c r="Q5419">
        <v>59.98</v>
      </c>
      <c r="R5419">
        <v>2</v>
      </c>
      <c r="S5419">
        <v>26.391200000000005</v>
      </c>
    </row>
    <row r="5420" spans="1:19" x14ac:dyDescent="0.35">
      <c r="A5420">
        <v>2789</v>
      </c>
      <c r="B5420" t="s">
        <v>2790</v>
      </c>
      <c r="C5420" t="s">
        <v>1106</v>
      </c>
      <c r="D5420" t="str">
        <f>MID(Table1[[#This Row],[Product ID]],5,2)</f>
        <v>AC</v>
      </c>
      <c r="E5420" t="str">
        <f>LEFT(Table1[[#This Row],[Product ID]],3)</f>
        <v>TEC</v>
      </c>
      <c r="F5420" s="10" t="e">
        <f>VLOOKUP(Table1[[#This Row],[Order ID]],Mapping!H5420:J13211,3,0)</f>
        <v>#N/A</v>
      </c>
      <c r="G5420" s="10" t="e">
        <f>VLOOKUP(Table1[[#This Row],[Order ID]],Mapping!H5420:K13211,4,0)</f>
        <v>#N/A</v>
      </c>
      <c r="H5420" t="str">
        <f>INDEX(Mapping!$B$2:$T$7793,MATCH(Data!$A5420,Mapping!$B$3:$B$7793,0),MATCH(Data!$H$1,Mapping!$B$2:$T$2,0))</f>
        <v>Same Day</v>
      </c>
      <c r="I5420" t="str">
        <f>INDEX(Mapping!$B$2:$T$7793,MATCH(Data!$A5420,Mapping!$B$3:$B$7793,0),MATCH(Data!$I$1,Mapping!$B$2:$T$2,0))</f>
        <v>Home Office</v>
      </c>
      <c r="J5420">
        <f>VLOOKUP($A5420,Mapping!$X$3:$Y$7793,2,0)</f>
        <v>98105</v>
      </c>
      <c r="K5420" t="str">
        <f>VLOOKUP($J5420,Mapping!$AB$3:$AC$475,2,0)</f>
        <v>Dallas</v>
      </c>
      <c r="L5420" t="str">
        <f>VLOOKUP($K5420,Mapping!$AF$3:$AG$475,2,0)</f>
        <v>Texas</v>
      </c>
      <c r="M5420" t="str">
        <f>VLOOKUP($L5420,Mapping!$AI$3:$AJ$48,2,0)</f>
        <v>United States</v>
      </c>
      <c r="N5420" t="str">
        <f>VLOOKUP($L5420,Mapping!$AI$3:$AK$48,3,0)</f>
        <v>Central</v>
      </c>
      <c r="O5420" t="str">
        <f>VLOOKUP(Table1[[#This Row],[Column1]],Mapping!$AM$8:$AN$11,2,0)</f>
        <v>Technology</v>
      </c>
      <c r="P5420" t="str">
        <f>VLOOKUP(Table1[[#This Row],[Column3]],Mapping!$AP$5:$AQ$22,2,0)</f>
        <v>Accessories</v>
      </c>
      <c r="Q5420">
        <v>1687.8</v>
      </c>
      <c r="R5420">
        <v>4</v>
      </c>
      <c r="S5420">
        <v>742.63200000000006</v>
      </c>
    </row>
    <row r="5421" spans="1:19" x14ac:dyDescent="0.35">
      <c r="A5421">
        <v>2788</v>
      </c>
      <c r="B5421" t="s">
        <v>2790</v>
      </c>
      <c r="C5421" t="s">
        <v>2791</v>
      </c>
      <c r="D5421" t="str">
        <f>MID(Table1[[#This Row],[Product ID]],5,2)</f>
        <v>MA</v>
      </c>
      <c r="E5421" t="str">
        <f>LEFT(Table1[[#This Row],[Product ID]],3)</f>
        <v>TEC</v>
      </c>
      <c r="F5421" s="10" t="e">
        <f>VLOOKUP(Table1[[#This Row],[Order ID]],Mapping!H5421:J13212,3,0)</f>
        <v>#N/A</v>
      </c>
      <c r="G5421" s="10" t="e">
        <f>VLOOKUP(Table1[[#This Row],[Order ID]],Mapping!H5421:K13212,4,0)</f>
        <v>#N/A</v>
      </c>
      <c r="H5421" t="str">
        <f>INDEX(Mapping!$B$2:$T$7793,MATCH(Data!$A5421,Mapping!$B$3:$B$7793,0),MATCH(Data!$H$1,Mapping!$B$2:$T$2,0))</f>
        <v>Same Day</v>
      </c>
      <c r="I5421" t="str">
        <f>INDEX(Mapping!$B$2:$T$7793,MATCH(Data!$A5421,Mapping!$B$3:$B$7793,0),MATCH(Data!$I$1,Mapping!$B$2:$T$2,0))</f>
        <v>Home Office</v>
      </c>
      <c r="J5421">
        <f>VLOOKUP($A5421,Mapping!$X$3:$Y$7793,2,0)</f>
        <v>98105</v>
      </c>
      <c r="K5421" t="str">
        <f>VLOOKUP($J5421,Mapping!$AB$3:$AC$475,2,0)</f>
        <v>Dallas</v>
      </c>
      <c r="L5421" t="str">
        <f>VLOOKUP($K5421,Mapping!$AF$3:$AG$475,2,0)</f>
        <v>Texas</v>
      </c>
      <c r="M5421" t="str">
        <f>VLOOKUP($L5421,Mapping!$AI$3:$AJ$48,2,0)</f>
        <v>United States</v>
      </c>
      <c r="N5421" t="str">
        <f>VLOOKUP($L5421,Mapping!$AI$3:$AK$48,3,0)</f>
        <v>Central</v>
      </c>
      <c r="O5421" t="str">
        <f>VLOOKUP(Table1[[#This Row],[Column1]],Mapping!$AM$8:$AN$11,2,0)</f>
        <v>Technology</v>
      </c>
      <c r="P5421" t="str">
        <f>VLOOKUP(Table1[[#This Row],[Column3]],Mapping!$AP$5:$AQ$22,2,0)</f>
        <v>Machines</v>
      </c>
      <c r="Q5421">
        <v>2395.2000000000003</v>
      </c>
      <c r="R5421">
        <v>6</v>
      </c>
      <c r="S5421">
        <v>209.58000000000004</v>
      </c>
    </row>
    <row r="5422" spans="1:19" x14ac:dyDescent="0.35">
      <c r="A5422">
        <v>2790</v>
      </c>
      <c r="B5422" t="s">
        <v>2790</v>
      </c>
      <c r="C5422" t="s">
        <v>370</v>
      </c>
      <c r="D5422" t="str">
        <f>MID(Table1[[#This Row],[Product ID]],5,2)</f>
        <v>PH</v>
      </c>
      <c r="E5422" t="str">
        <f>LEFT(Table1[[#This Row],[Product ID]],3)</f>
        <v>TEC</v>
      </c>
      <c r="F5422" s="10" t="e">
        <f>VLOOKUP(Table1[[#This Row],[Order ID]],Mapping!H5422:J13213,3,0)</f>
        <v>#N/A</v>
      </c>
      <c r="G5422" s="10" t="e">
        <f>VLOOKUP(Table1[[#This Row],[Order ID]],Mapping!H5422:K13213,4,0)</f>
        <v>#N/A</v>
      </c>
      <c r="H5422" t="str">
        <f>INDEX(Mapping!$B$2:$T$7793,MATCH(Data!$A5422,Mapping!$B$3:$B$7793,0),MATCH(Data!$H$1,Mapping!$B$2:$T$2,0))</f>
        <v>Same Day</v>
      </c>
      <c r="I5422" t="str">
        <f>INDEX(Mapping!$B$2:$T$7793,MATCH(Data!$A5422,Mapping!$B$3:$B$7793,0),MATCH(Data!$I$1,Mapping!$B$2:$T$2,0))</f>
        <v>Home Office</v>
      </c>
      <c r="J5422">
        <f>VLOOKUP($A5422,Mapping!$X$3:$Y$7793,2,0)</f>
        <v>98105</v>
      </c>
      <c r="K5422" t="str">
        <f>VLOOKUP($J5422,Mapping!$AB$3:$AC$475,2,0)</f>
        <v>Dallas</v>
      </c>
      <c r="L5422" t="str">
        <f>VLOOKUP($K5422,Mapping!$AF$3:$AG$475,2,0)</f>
        <v>Texas</v>
      </c>
      <c r="M5422" t="str">
        <f>VLOOKUP($L5422,Mapping!$AI$3:$AJ$48,2,0)</f>
        <v>United States</v>
      </c>
      <c r="N5422" t="str">
        <f>VLOOKUP($L5422,Mapping!$AI$3:$AK$48,3,0)</f>
        <v>Central</v>
      </c>
      <c r="O5422" t="str">
        <f>VLOOKUP(Table1[[#This Row],[Column1]],Mapping!$AM$8:$AN$11,2,0)</f>
        <v>Technology</v>
      </c>
      <c r="P5422" t="str">
        <f>VLOOKUP(Table1[[#This Row],[Column3]],Mapping!$AP$5:$AQ$22,2,0)</f>
        <v>Phones</v>
      </c>
      <c r="Q5422">
        <v>7.9920000000000009</v>
      </c>
      <c r="R5422">
        <v>1</v>
      </c>
      <c r="S5422">
        <v>2.6972999999999994</v>
      </c>
    </row>
    <row r="5423" spans="1:19" x14ac:dyDescent="0.35">
      <c r="A5423">
        <v>4407</v>
      </c>
      <c r="B5423" t="s">
        <v>3858</v>
      </c>
      <c r="C5423" t="s">
        <v>729</v>
      </c>
      <c r="D5423" t="str">
        <f>MID(Table1[[#This Row],[Product ID]],5,2)</f>
        <v>PA</v>
      </c>
      <c r="E5423" t="str">
        <f>LEFT(Table1[[#This Row],[Product ID]],3)</f>
        <v>OFF</v>
      </c>
      <c r="F5423" s="10" t="e">
        <f>VLOOKUP(Table1[[#This Row],[Order ID]],Mapping!H5423:J13214,3,0)</f>
        <v>#N/A</v>
      </c>
      <c r="G5423" s="10" t="e">
        <f>VLOOKUP(Table1[[#This Row],[Order ID]],Mapping!H5423:K13214,4,0)</f>
        <v>#N/A</v>
      </c>
      <c r="H5423" t="str">
        <f>INDEX(Mapping!$B$2:$T$7793,MATCH(Data!$A5423,Mapping!$B$3:$B$7793,0),MATCH(Data!$H$1,Mapping!$B$2:$T$2,0))</f>
        <v>Standard Class</v>
      </c>
      <c r="I5423" t="str">
        <f>INDEX(Mapping!$B$2:$T$7793,MATCH(Data!$A5423,Mapping!$B$3:$B$7793,0),MATCH(Data!$I$1,Mapping!$B$2:$T$2,0))</f>
        <v>Corporate</v>
      </c>
      <c r="J5423">
        <f>VLOOKUP($A5423,Mapping!$X$3:$Y$7793,2,0)</f>
        <v>84106</v>
      </c>
      <c r="K5423" t="str">
        <f>VLOOKUP($J5423,Mapping!$AB$3:$AC$475,2,0)</f>
        <v>Bellingham</v>
      </c>
      <c r="L5423" t="str">
        <f>VLOOKUP($K5423,Mapping!$AF$3:$AG$475,2,0)</f>
        <v>Washington</v>
      </c>
      <c r="M5423" t="str">
        <f>VLOOKUP($L5423,Mapping!$AI$3:$AJ$48,2,0)</f>
        <v>United States</v>
      </c>
      <c r="N5423" t="str">
        <f>VLOOKUP($L5423,Mapping!$AI$3:$AK$48,3,0)</f>
        <v>West</v>
      </c>
      <c r="O5423" t="str">
        <f>VLOOKUP(Table1[[#This Row],[Column1]],Mapping!$AM$8:$AN$11,2,0)</f>
        <v>Office Supplies</v>
      </c>
      <c r="P5423" t="str">
        <f>VLOOKUP(Table1[[#This Row],[Column3]],Mapping!$AP$5:$AQ$22,2,0)</f>
        <v>Paper</v>
      </c>
      <c r="Q5423">
        <v>19.440000000000001</v>
      </c>
      <c r="R5423">
        <v>3</v>
      </c>
      <c r="S5423">
        <v>9.3312000000000008</v>
      </c>
    </row>
    <row r="5424" spans="1:19" x14ac:dyDescent="0.35">
      <c r="A5424">
        <v>2889</v>
      </c>
      <c r="B5424" t="s">
        <v>2863</v>
      </c>
      <c r="C5424" t="s">
        <v>157</v>
      </c>
      <c r="D5424" t="str">
        <f>MID(Table1[[#This Row],[Product ID]],5,2)</f>
        <v>PA</v>
      </c>
      <c r="E5424" t="str">
        <f>LEFT(Table1[[#This Row],[Product ID]],3)</f>
        <v>OFF</v>
      </c>
      <c r="F5424" s="10" t="e">
        <f>VLOOKUP(Table1[[#This Row],[Order ID]],Mapping!H5424:J13215,3,0)</f>
        <v>#N/A</v>
      </c>
      <c r="G5424" s="10" t="e">
        <f>VLOOKUP(Table1[[#This Row],[Order ID]],Mapping!H5424:K13215,4,0)</f>
        <v>#N/A</v>
      </c>
      <c r="H5424" t="str">
        <f>INDEX(Mapping!$B$2:$T$7793,MATCH(Data!$A5424,Mapping!$B$3:$B$7793,0),MATCH(Data!$H$1,Mapping!$B$2:$T$2,0))</f>
        <v>Standard Class</v>
      </c>
      <c r="I5424" t="str">
        <f>INDEX(Mapping!$B$2:$T$7793,MATCH(Data!$A5424,Mapping!$B$3:$B$7793,0),MATCH(Data!$I$1,Mapping!$B$2:$T$2,0))</f>
        <v>Corporate</v>
      </c>
      <c r="J5424">
        <f>VLOOKUP($A5424,Mapping!$X$3:$Y$7793,2,0)</f>
        <v>10011</v>
      </c>
      <c r="K5424" t="str">
        <f>VLOOKUP($J5424,Mapping!$AB$3:$AC$475,2,0)</f>
        <v>Omaha</v>
      </c>
      <c r="L5424" t="str">
        <f>VLOOKUP($K5424,Mapping!$AF$3:$AG$475,2,0)</f>
        <v>Nebraska</v>
      </c>
      <c r="M5424" t="str">
        <f>VLOOKUP($L5424,Mapping!$AI$3:$AJ$48,2,0)</f>
        <v>United States</v>
      </c>
      <c r="N5424" t="str">
        <f>VLOOKUP($L5424,Mapping!$AI$3:$AK$48,3,0)</f>
        <v>Central</v>
      </c>
      <c r="O5424" t="str">
        <f>VLOOKUP(Table1[[#This Row],[Column1]],Mapping!$AM$8:$AN$11,2,0)</f>
        <v>Office Supplies</v>
      </c>
      <c r="P5424" t="str">
        <f>VLOOKUP(Table1[[#This Row],[Column3]],Mapping!$AP$5:$AQ$22,2,0)</f>
        <v>Paper</v>
      </c>
      <c r="Q5424">
        <v>26.38</v>
      </c>
      <c r="R5424">
        <v>1</v>
      </c>
      <c r="S5424">
        <v>12.134799999999998</v>
      </c>
    </row>
    <row r="5425" spans="1:19" x14ac:dyDescent="0.35">
      <c r="A5425">
        <v>2890</v>
      </c>
      <c r="B5425" t="s">
        <v>2863</v>
      </c>
      <c r="C5425" t="s">
        <v>2864</v>
      </c>
      <c r="D5425" t="str">
        <f>MID(Table1[[#This Row],[Product ID]],5,2)</f>
        <v>FU</v>
      </c>
      <c r="E5425" t="str">
        <f>LEFT(Table1[[#This Row],[Product ID]],3)</f>
        <v>FUR</v>
      </c>
      <c r="F5425" s="10" t="e">
        <f>VLOOKUP(Table1[[#This Row],[Order ID]],Mapping!H5425:J13216,3,0)</f>
        <v>#N/A</v>
      </c>
      <c r="G5425" s="10" t="e">
        <f>VLOOKUP(Table1[[#This Row],[Order ID]],Mapping!H5425:K13216,4,0)</f>
        <v>#N/A</v>
      </c>
      <c r="H5425" t="str">
        <f>INDEX(Mapping!$B$2:$T$7793,MATCH(Data!$A5425,Mapping!$B$3:$B$7793,0),MATCH(Data!$H$1,Mapping!$B$2:$T$2,0))</f>
        <v>Second Class</v>
      </c>
      <c r="I5425" t="str">
        <f>INDEX(Mapping!$B$2:$T$7793,MATCH(Data!$A5425,Mapping!$B$3:$B$7793,0),MATCH(Data!$I$1,Mapping!$B$2:$T$2,0))</f>
        <v>Consumer</v>
      </c>
      <c r="J5425">
        <f>VLOOKUP($A5425,Mapping!$X$3:$Y$7793,2,0)</f>
        <v>10011</v>
      </c>
      <c r="K5425" t="str">
        <f>VLOOKUP($J5425,Mapping!$AB$3:$AC$475,2,0)</f>
        <v>Omaha</v>
      </c>
      <c r="L5425" t="str">
        <f>VLOOKUP($K5425,Mapping!$AF$3:$AG$475,2,0)</f>
        <v>Nebraska</v>
      </c>
      <c r="M5425" t="str">
        <f>VLOOKUP($L5425,Mapping!$AI$3:$AJ$48,2,0)</f>
        <v>United States</v>
      </c>
      <c r="N5425" t="str">
        <f>VLOOKUP($L5425,Mapping!$AI$3:$AK$48,3,0)</f>
        <v>Central</v>
      </c>
      <c r="O5425" t="str">
        <f>VLOOKUP(Table1[[#This Row],[Column1]],Mapping!$AM$8:$AN$11,2,0)</f>
        <v>Furniture</v>
      </c>
      <c r="P5425" t="str">
        <f>VLOOKUP(Table1[[#This Row],[Column3]],Mapping!$AP$5:$AQ$22,2,0)</f>
        <v>Furnishings</v>
      </c>
      <c r="Q5425">
        <v>71.97</v>
      </c>
      <c r="R5425">
        <v>3</v>
      </c>
      <c r="S5425">
        <v>16.553099999999993</v>
      </c>
    </row>
    <row r="5426" spans="1:19" x14ac:dyDescent="0.35">
      <c r="A5426">
        <v>3606</v>
      </c>
      <c r="B5426" t="s">
        <v>3348</v>
      </c>
      <c r="C5426" t="s">
        <v>339</v>
      </c>
      <c r="D5426" t="str">
        <f>MID(Table1[[#This Row],[Product ID]],5,2)</f>
        <v>AR</v>
      </c>
      <c r="E5426" t="str">
        <f>LEFT(Table1[[#This Row],[Product ID]],3)</f>
        <v>OFF</v>
      </c>
      <c r="F5426" s="10" t="e">
        <f>VLOOKUP(Table1[[#This Row],[Order ID]],Mapping!H5426:J13217,3,0)</f>
        <v>#N/A</v>
      </c>
      <c r="G5426" s="10" t="e">
        <f>VLOOKUP(Table1[[#This Row],[Order ID]],Mapping!H5426:K13217,4,0)</f>
        <v>#N/A</v>
      </c>
      <c r="H5426" t="str">
        <f>INDEX(Mapping!$B$2:$T$7793,MATCH(Data!$A5426,Mapping!$B$3:$B$7793,0),MATCH(Data!$H$1,Mapping!$B$2:$T$2,0))</f>
        <v>Standard Class</v>
      </c>
      <c r="I5426" t="str">
        <f>INDEX(Mapping!$B$2:$T$7793,MATCH(Data!$A5426,Mapping!$B$3:$B$7793,0),MATCH(Data!$I$1,Mapping!$B$2:$T$2,0))</f>
        <v>Corporate</v>
      </c>
      <c r="J5426">
        <f>VLOOKUP($A5426,Mapping!$X$3:$Y$7793,2,0)</f>
        <v>90045</v>
      </c>
      <c r="K5426" t="str">
        <f>VLOOKUP($J5426,Mapping!$AB$3:$AC$475,2,0)</f>
        <v>Medina</v>
      </c>
      <c r="L5426" t="str">
        <f>VLOOKUP($K5426,Mapping!$AF$3:$AG$475,2,0)</f>
        <v>Ohio</v>
      </c>
      <c r="M5426" t="str">
        <f>VLOOKUP($L5426,Mapping!$AI$3:$AJ$48,2,0)</f>
        <v>United States</v>
      </c>
      <c r="N5426" t="str">
        <f>VLOOKUP($L5426,Mapping!$AI$3:$AK$48,3,0)</f>
        <v>East</v>
      </c>
      <c r="O5426" t="str">
        <f>VLOOKUP(Table1[[#This Row],[Column1]],Mapping!$AM$8:$AN$11,2,0)</f>
        <v>Office Supplies</v>
      </c>
      <c r="P5426" t="str">
        <f>VLOOKUP(Table1[[#This Row],[Column3]],Mapping!$AP$5:$AQ$22,2,0)</f>
        <v>Art</v>
      </c>
      <c r="Q5426">
        <v>123.92</v>
      </c>
      <c r="R5426">
        <v>4</v>
      </c>
      <c r="S5426">
        <v>33.458399999999997</v>
      </c>
    </row>
    <row r="5427" spans="1:19" x14ac:dyDescent="0.35">
      <c r="A5427">
        <v>3608</v>
      </c>
      <c r="B5427" t="s">
        <v>3348</v>
      </c>
      <c r="C5427" t="s">
        <v>2820</v>
      </c>
      <c r="D5427" t="str">
        <f>MID(Table1[[#This Row],[Product ID]],5,2)</f>
        <v>AR</v>
      </c>
      <c r="E5427" t="str">
        <f>LEFT(Table1[[#This Row],[Product ID]],3)</f>
        <v>OFF</v>
      </c>
      <c r="F5427" s="10" t="e">
        <f>VLOOKUP(Table1[[#This Row],[Order ID]],Mapping!H5427:J13218,3,0)</f>
        <v>#N/A</v>
      </c>
      <c r="G5427" s="10" t="e">
        <f>VLOOKUP(Table1[[#This Row],[Order ID]],Mapping!H5427:K13218,4,0)</f>
        <v>#N/A</v>
      </c>
      <c r="H5427" t="str">
        <f>INDEX(Mapping!$B$2:$T$7793,MATCH(Data!$A5427,Mapping!$B$3:$B$7793,0),MATCH(Data!$H$1,Mapping!$B$2:$T$2,0))</f>
        <v>First Class</v>
      </c>
      <c r="I5427" t="str">
        <f>INDEX(Mapping!$B$2:$T$7793,MATCH(Data!$A5427,Mapping!$B$3:$B$7793,0),MATCH(Data!$I$1,Mapping!$B$2:$T$2,0))</f>
        <v>Consumer</v>
      </c>
      <c r="J5427">
        <f>VLOOKUP($A5427,Mapping!$X$3:$Y$7793,2,0)</f>
        <v>90045</v>
      </c>
      <c r="K5427" t="str">
        <f>VLOOKUP($J5427,Mapping!$AB$3:$AC$475,2,0)</f>
        <v>Medina</v>
      </c>
      <c r="L5427" t="str">
        <f>VLOOKUP($K5427,Mapping!$AF$3:$AG$475,2,0)</f>
        <v>Ohio</v>
      </c>
      <c r="M5427" t="str">
        <f>VLOOKUP($L5427,Mapping!$AI$3:$AJ$48,2,0)</f>
        <v>United States</v>
      </c>
      <c r="N5427" t="str">
        <f>VLOOKUP($L5427,Mapping!$AI$3:$AK$48,3,0)</f>
        <v>East</v>
      </c>
      <c r="O5427" t="str">
        <f>VLOOKUP(Table1[[#This Row],[Column1]],Mapping!$AM$8:$AN$11,2,0)</f>
        <v>Office Supplies</v>
      </c>
      <c r="P5427" t="str">
        <f>VLOOKUP(Table1[[#This Row],[Column3]],Mapping!$AP$5:$AQ$22,2,0)</f>
        <v>Art</v>
      </c>
      <c r="Q5427">
        <v>47.3</v>
      </c>
      <c r="R5427">
        <v>2</v>
      </c>
      <c r="S5427">
        <v>12.298000000000002</v>
      </c>
    </row>
    <row r="5428" spans="1:19" x14ac:dyDescent="0.35">
      <c r="A5428">
        <v>3601</v>
      </c>
      <c r="B5428" t="s">
        <v>3344</v>
      </c>
      <c r="C5428" t="s">
        <v>595</v>
      </c>
      <c r="D5428" t="str">
        <f>MID(Table1[[#This Row],[Product ID]],5,2)</f>
        <v>LA</v>
      </c>
      <c r="E5428" t="str">
        <f>LEFT(Table1[[#This Row],[Product ID]],3)</f>
        <v>OFF</v>
      </c>
      <c r="F5428" s="10" t="e">
        <f>VLOOKUP(Table1[[#This Row],[Order ID]],Mapping!H5428:J13219,3,0)</f>
        <v>#N/A</v>
      </c>
      <c r="G5428" s="10" t="e">
        <f>VLOOKUP(Table1[[#This Row],[Order ID]],Mapping!H5428:K13219,4,0)</f>
        <v>#N/A</v>
      </c>
      <c r="H5428" t="str">
        <f>INDEX(Mapping!$B$2:$T$7793,MATCH(Data!$A5428,Mapping!$B$3:$B$7793,0),MATCH(Data!$H$1,Mapping!$B$2:$T$2,0))</f>
        <v>Standard Class</v>
      </c>
      <c r="I5428" t="str">
        <f>INDEX(Mapping!$B$2:$T$7793,MATCH(Data!$A5428,Mapping!$B$3:$B$7793,0),MATCH(Data!$I$1,Mapping!$B$2:$T$2,0))</f>
        <v>Corporate</v>
      </c>
      <c r="J5428">
        <f>VLOOKUP($A5428,Mapping!$X$3:$Y$7793,2,0)</f>
        <v>94122</v>
      </c>
      <c r="K5428" t="str">
        <f>VLOOKUP($J5428,Mapping!$AB$3:$AC$475,2,0)</f>
        <v>Urbandale</v>
      </c>
      <c r="L5428" t="str">
        <f>VLOOKUP($K5428,Mapping!$AF$3:$AG$475,2,0)</f>
        <v>Iowa</v>
      </c>
      <c r="M5428" t="str">
        <f>VLOOKUP($L5428,Mapping!$AI$3:$AJ$48,2,0)</f>
        <v>United States</v>
      </c>
      <c r="N5428" t="str">
        <f>VLOOKUP($L5428,Mapping!$AI$3:$AK$48,3,0)</f>
        <v>Central</v>
      </c>
      <c r="O5428" t="str">
        <f>VLOOKUP(Table1[[#This Row],[Column1]],Mapping!$AM$8:$AN$11,2,0)</f>
        <v>Office Supplies</v>
      </c>
      <c r="P5428" t="str">
        <f>VLOOKUP(Table1[[#This Row],[Column3]],Mapping!$AP$5:$AQ$22,2,0)</f>
        <v>Labels</v>
      </c>
      <c r="Q5428">
        <v>51.75</v>
      </c>
      <c r="R5428">
        <v>5</v>
      </c>
      <c r="S5428">
        <v>24.84</v>
      </c>
    </row>
    <row r="5429" spans="1:19" x14ac:dyDescent="0.35">
      <c r="A5429">
        <v>3602</v>
      </c>
      <c r="B5429" t="s">
        <v>3344</v>
      </c>
      <c r="C5429" t="s">
        <v>581</v>
      </c>
      <c r="D5429" t="str">
        <f>MID(Table1[[#This Row],[Product ID]],5,2)</f>
        <v>FU</v>
      </c>
      <c r="E5429" t="str">
        <f>LEFT(Table1[[#This Row],[Product ID]],3)</f>
        <v>FUR</v>
      </c>
      <c r="F5429" s="10" t="e">
        <f>VLOOKUP(Table1[[#This Row],[Order ID]],Mapping!H5429:J13220,3,0)</f>
        <v>#N/A</v>
      </c>
      <c r="G5429" s="10" t="e">
        <f>VLOOKUP(Table1[[#This Row],[Order ID]],Mapping!H5429:K13220,4,0)</f>
        <v>#N/A</v>
      </c>
      <c r="H5429" t="str">
        <f>INDEX(Mapping!$B$2:$T$7793,MATCH(Data!$A5429,Mapping!$B$3:$B$7793,0),MATCH(Data!$H$1,Mapping!$B$2:$T$2,0))</f>
        <v>Second Class</v>
      </c>
      <c r="I5429" t="str">
        <f>INDEX(Mapping!$B$2:$T$7793,MATCH(Data!$A5429,Mapping!$B$3:$B$7793,0),MATCH(Data!$I$1,Mapping!$B$2:$T$2,0))</f>
        <v>Consumer</v>
      </c>
      <c r="J5429">
        <f>VLOOKUP($A5429,Mapping!$X$3:$Y$7793,2,0)</f>
        <v>94122</v>
      </c>
      <c r="K5429" t="str">
        <f>VLOOKUP($J5429,Mapping!$AB$3:$AC$475,2,0)</f>
        <v>Urbandale</v>
      </c>
      <c r="L5429" t="str">
        <f>VLOOKUP($K5429,Mapping!$AF$3:$AG$475,2,0)</f>
        <v>Iowa</v>
      </c>
      <c r="M5429" t="str">
        <f>VLOOKUP($L5429,Mapping!$AI$3:$AJ$48,2,0)</f>
        <v>United States</v>
      </c>
      <c r="N5429" t="str">
        <f>VLOOKUP($L5429,Mapping!$AI$3:$AK$48,3,0)</f>
        <v>Central</v>
      </c>
      <c r="O5429" t="str">
        <f>VLOOKUP(Table1[[#This Row],[Column1]],Mapping!$AM$8:$AN$11,2,0)</f>
        <v>Furniture</v>
      </c>
      <c r="P5429" t="str">
        <f>VLOOKUP(Table1[[#This Row],[Column3]],Mapping!$AP$5:$AQ$22,2,0)</f>
        <v>Furnishings</v>
      </c>
      <c r="Q5429">
        <v>123.96000000000001</v>
      </c>
      <c r="R5429">
        <v>3</v>
      </c>
      <c r="S5429">
        <v>11.156400000000005</v>
      </c>
    </row>
    <row r="5430" spans="1:19" x14ac:dyDescent="0.35">
      <c r="A5430">
        <v>6135</v>
      </c>
      <c r="B5430" t="s">
        <v>4845</v>
      </c>
      <c r="C5430" t="s">
        <v>396</v>
      </c>
      <c r="D5430" t="str">
        <f>MID(Table1[[#This Row],[Product ID]],5,2)</f>
        <v>PA</v>
      </c>
      <c r="E5430" t="str">
        <f>LEFT(Table1[[#This Row],[Product ID]],3)</f>
        <v>OFF</v>
      </c>
      <c r="F5430" s="10">
        <f>VLOOKUP(Table1[[#This Row],[Order ID]],Mapping!H5430:J13221,3,0)</f>
        <v>41892</v>
      </c>
      <c r="G5430" s="10">
        <f>VLOOKUP(Table1[[#This Row],[Order ID]],Mapping!H5430:K13221,4,0)</f>
        <v>41898</v>
      </c>
      <c r="H5430" t="str">
        <f>INDEX(Mapping!$B$2:$T$7793,MATCH(Data!$A5430,Mapping!$B$3:$B$7793,0),MATCH(Data!$H$1,Mapping!$B$2:$T$2,0))</f>
        <v>Standard Class</v>
      </c>
      <c r="I5430" t="str">
        <f>INDEX(Mapping!$B$2:$T$7793,MATCH(Data!$A5430,Mapping!$B$3:$B$7793,0),MATCH(Data!$I$1,Mapping!$B$2:$T$2,0))</f>
        <v>Home Office</v>
      </c>
      <c r="J5430">
        <f>VLOOKUP($A5430,Mapping!$X$3:$Y$7793,2,0)</f>
        <v>97206</v>
      </c>
      <c r="K5430" t="str">
        <f>VLOOKUP($J5430,Mapping!$AB$3:$AC$475,2,0)</f>
        <v>San Jose</v>
      </c>
      <c r="L5430" t="str">
        <f>VLOOKUP($K5430,Mapping!$AF$3:$AG$475,2,0)</f>
        <v>California</v>
      </c>
      <c r="M5430" t="str">
        <f>VLOOKUP($L5430,Mapping!$AI$3:$AJ$48,2,0)</f>
        <v>United States</v>
      </c>
      <c r="N5430" t="str">
        <f>VLOOKUP($L5430,Mapping!$AI$3:$AK$48,3,0)</f>
        <v>West</v>
      </c>
      <c r="O5430" t="str">
        <f>VLOOKUP(Table1[[#This Row],[Column1]],Mapping!$AM$8:$AN$11,2,0)</f>
        <v>Office Supplies</v>
      </c>
      <c r="P5430" t="str">
        <f>VLOOKUP(Table1[[#This Row],[Column3]],Mapping!$AP$5:$AQ$22,2,0)</f>
        <v>Paper</v>
      </c>
      <c r="Q5430">
        <v>31.104000000000006</v>
      </c>
      <c r="R5430">
        <v>6</v>
      </c>
      <c r="S5430">
        <v>11.2752</v>
      </c>
    </row>
    <row r="5431" spans="1:19" x14ac:dyDescent="0.35">
      <c r="A5431">
        <v>6136</v>
      </c>
      <c r="B5431" t="s">
        <v>4845</v>
      </c>
      <c r="C5431" t="s">
        <v>4414</v>
      </c>
      <c r="D5431" t="str">
        <f>MID(Table1[[#This Row],[Product ID]],5,2)</f>
        <v>AP</v>
      </c>
      <c r="E5431" t="str">
        <f>LEFT(Table1[[#This Row],[Product ID]],3)</f>
        <v>OFF</v>
      </c>
      <c r="F5431" s="10">
        <f>VLOOKUP(Table1[[#This Row],[Order ID]],Mapping!H5431:J13222,3,0)</f>
        <v>41892</v>
      </c>
      <c r="G5431" s="10">
        <f>VLOOKUP(Table1[[#This Row],[Order ID]],Mapping!H5431:K13222,4,0)</f>
        <v>41898</v>
      </c>
      <c r="H5431" t="str">
        <f>INDEX(Mapping!$B$2:$T$7793,MATCH(Data!$A5431,Mapping!$B$3:$B$7793,0),MATCH(Data!$H$1,Mapping!$B$2:$T$2,0))</f>
        <v>Standard Class</v>
      </c>
      <c r="I5431" t="str">
        <f>INDEX(Mapping!$B$2:$T$7793,MATCH(Data!$A5431,Mapping!$B$3:$B$7793,0),MATCH(Data!$I$1,Mapping!$B$2:$T$2,0))</f>
        <v>Corporate</v>
      </c>
      <c r="J5431">
        <f>VLOOKUP($A5431,Mapping!$X$3:$Y$7793,2,0)</f>
        <v>97206</v>
      </c>
      <c r="K5431" t="str">
        <f>VLOOKUP($J5431,Mapping!$AB$3:$AC$475,2,0)</f>
        <v>San Jose</v>
      </c>
      <c r="L5431" t="str">
        <f>VLOOKUP($K5431,Mapping!$AF$3:$AG$475,2,0)</f>
        <v>California</v>
      </c>
      <c r="M5431" t="str">
        <f>VLOOKUP($L5431,Mapping!$AI$3:$AJ$48,2,0)</f>
        <v>United States</v>
      </c>
      <c r="N5431" t="str">
        <f>VLOOKUP($L5431,Mapping!$AI$3:$AK$48,3,0)</f>
        <v>West</v>
      </c>
      <c r="O5431" t="str">
        <f>VLOOKUP(Table1[[#This Row],[Column1]],Mapping!$AM$8:$AN$11,2,0)</f>
        <v>Office Supplies</v>
      </c>
      <c r="P5431" t="str">
        <f>VLOOKUP(Table1[[#This Row],[Column3]],Mapping!$AP$5:$AQ$22,2,0)</f>
        <v>Appliances</v>
      </c>
      <c r="Q5431">
        <v>11.176000000000002</v>
      </c>
      <c r="R5431">
        <v>1</v>
      </c>
      <c r="S5431">
        <v>0.8382000000000005</v>
      </c>
    </row>
    <row r="5432" spans="1:19" x14ac:dyDescent="0.35">
      <c r="A5432">
        <v>3482</v>
      </c>
      <c r="B5432" t="s">
        <v>3263</v>
      </c>
      <c r="C5432" t="s">
        <v>1131</v>
      </c>
      <c r="D5432" t="str">
        <f>MID(Table1[[#This Row],[Product ID]],5,2)</f>
        <v>AR</v>
      </c>
      <c r="E5432" t="str">
        <f>LEFT(Table1[[#This Row],[Product ID]],3)</f>
        <v>OFF</v>
      </c>
      <c r="F5432" s="10" t="e">
        <f>VLOOKUP(Table1[[#This Row],[Order ID]],Mapping!H5432:J13223,3,0)</f>
        <v>#N/A</v>
      </c>
      <c r="G5432" s="10" t="e">
        <f>VLOOKUP(Table1[[#This Row],[Order ID]],Mapping!H5432:K13223,4,0)</f>
        <v>#N/A</v>
      </c>
      <c r="H5432" t="str">
        <f>INDEX(Mapping!$B$2:$T$7793,MATCH(Data!$A5432,Mapping!$B$3:$B$7793,0),MATCH(Data!$H$1,Mapping!$B$2:$T$2,0))</f>
        <v>Standard Class</v>
      </c>
      <c r="I5432" t="str">
        <f>INDEX(Mapping!$B$2:$T$7793,MATCH(Data!$A5432,Mapping!$B$3:$B$7793,0),MATCH(Data!$I$1,Mapping!$B$2:$T$2,0))</f>
        <v>Corporate</v>
      </c>
      <c r="J5432">
        <f>VLOOKUP($A5432,Mapping!$X$3:$Y$7793,2,0)</f>
        <v>10035</v>
      </c>
      <c r="K5432" t="str">
        <f>VLOOKUP($J5432,Mapping!$AB$3:$AC$475,2,0)</f>
        <v>Grand Prairie</v>
      </c>
      <c r="L5432" t="str">
        <f>VLOOKUP($K5432,Mapping!$AF$3:$AG$475,2,0)</f>
        <v>Texas</v>
      </c>
      <c r="M5432" t="str">
        <f>VLOOKUP($L5432,Mapping!$AI$3:$AJ$48,2,0)</f>
        <v>United States</v>
      </c>
      <c r="N5432" t="str">
        <f>VLOOKUP($L5432,Mapping!$AI$3:$AK$48,3,0)</f>
        <v>Central</v>
      </c>
      <c r="O5432" t="str">
        <f>VLOOKUP(Table1[[#This Row],[Column1]],Mapping!$AM$8:$AN$11,2,0)</f>
        <v>Office Supplies</v>
      </c>
      <c r="P5432" t="str">
        <f>VLOOKUP(Table1[[#This Row],[Column3]],Mapping!$AP$5:$AQ$22,2,0)</f>
        <v>Art</v>
      </c>
      <c r="Q5432">
        <v>16.38</v>
      </c>
      <c r="R5432">
        <v>9</v>
      </c>
      <c r="S5432">
        <v>7.3709999999999996</v>
      </c>
    </row>
    <row r="5433" spans="1:19" x14ac:dyDescent="0.35">
      <c r="A5433">
        <v>3483</v>
      </c>
      <c r="B5433" t="s">
        <v>3263</v>
      </c>
      <c r="C5433" t="s">
        <v>2170</v>
      </c>
      <c r="D5433" t="str">
        <f>MID(Table1[[#This Row],[Product ID]],5,2)</f>
        <v>EN</v>
      </c>
      <c r="E5433" t="str">
        <f>LEFT(Table1[[#This Row],[Product ID]],3)</f>
        <v>OFF</v>
      </c>
      <c r="F5433" s="10" t="e">
        <f>VLOOKUP(Table1[[#This Row],[Order ID]],Mapping!H5433:J13224,3,0)</f>
        <v>#N/A</v>
      </c>
      <c r="G5433" s="10" t="e">
        <f>VLOOKUP(Table1[[#This Row],[Order ID]],Mapping!H5433:K13224,4,0)</f>
        <v>#N/A</v>
      </c>
      <c r="H5433" t="str">
        <f>INDEX(Mapping!$B$2:$T$7793,MATCH(Data!$A5433,Mapping!$B$3:$B$7793,0),MATCH(Data!$H$1,Mapping!$B$2:$T$2,0))</f>
        <v>Standard Class</v>
      </c>
      <c r="I5433" t="str">
        <f>INDEX(Mapping!$B$2:$T$7793,MATCH(Data!$A5433,Mapping!$B$3:$B$7793,0),MATCH(Data!$I$1,Mapping!$B$2:$T$2,0))</f>
        <v>Consumer</v>
      </c>
      <c r="J5433">
        <f>VLOOKUP($A5433,Mapping!$X$3:$Y$7793,2,0)</f>
        <v>10035</v>
      </c>
      <c r="K5433" t="str">
        <f>VLOOKUP($J5433,Mapping!$AB$3:$AC$475,2,0)</f>
        <v>Grand Prairie</v>
      </c>
      <c r="L5433" t="str">
        <f>VLOOKUP($K5433,Mapping!$AF$3:$AG$475,2,0)</f>
        <v>Texas</v>
      </c>
      <c r="M5433" t="str">
        <f>VLOOKUP($L5433,Mapping!$AI$3:$AJ$48,2,0)</f>
        <v>United States</v>
      </c>
      <c r="N5433" t="str">
        <f>VLOOKUP($L5433,Mapping!$AI$3:$AK$48,3,0)</f>
        <v>Central</v>
      </c>
      <c r="O5433" t="str">
        <f>VLOOKUP(Table1[[#This Row],[Column1]],Mapping!$AM$8:$AN$11,2,0)</f>
        <v>Office Supplies</v>
      </c>
      <c r="P5433" t="str">
        <f>VLOOKUP(Table1[[#This Row],[Column3]],Mapping!$AP$5:$AQ$22,2,0)</f>
        <v>Envelopes</v>
      </c>
      <c r="Q5433">
        <v>167.96</v>
      </c>
      <c r="R5433">
        <v>2</v>
      </c>
      <c r="S5433">
        <v>78.941199999999995</v>
      </c>
    </row>
    <row r="5434" spans="1:19" x14ac:dyDescent="0.35">
      <c r="A5434">
        <v>1899</v>
      </c>
      <c r="B5434" t="s">
        <v>2098</v>
      </c>
      <c r="C5434" t="s">
        <v>1799</v>
      </c>
      <c r="D5434" t="str">
        <f>MID(Table1[[#This Row],[Product ID]],5,2)</f>
        <v>AC</v>
      </c>
      <c r="E5434" t="str">
        <f>LEFT(Table1[[#This Row],[Product ID]],3)</f>
        <v>TEC</v>
      </c>
      <c r="F5434" s="10" t="e">
        <f>VLOOKUP(Table1[[#This Row],[Order ID]],Mapping!H5434:J13225,3,0)</f>
        <v>#N/A</v>
      </c>
      <c r="G5434" s="10" t="e">
        <f>VLOOKUP(Table1[[#This Row],[Order ID]],Mapping!H5434:K13225,4,0)</f>
        <v>#N/A</v>
      </c>
      <c r="H5434" t="str">
        <f>INDEX(Mapping!$B$2:$T$7793,MATCH(Data!$A5434,Mapping!$B$3:$B$7793,0),MATCH(Data!$H$1,Mapping!$B$2:$T$2,0))</f>
        <v>Standard Class</v>
      </c>
      <c r="I5434" t="str">
        <f>INDEX(Mapping!$B$2:$T$7793,MATCH(Data!$A5434,Mapping!$B$3:$B$7793,0),MATCH(Data!$I$1,Mapping!$B$2:$T$2,0))</f>
        <v>Home Office</v>
      </c>
      <c r="J5434">
        <f>VLOOKUP($A5434,Mapping!$X$3:$Y$7793,2,0)</f>
        <v>87105</v>
      </c>
      <c r="K5434" t="str">
        <f>VLOOKUP($J5434,Mapping!$AB$3:$AC$475,2,0)</f>
        <v>Lake Charles</v>
      </c>
      <c r="L5434" t="str">
        <f>VLOOKUP($K5434,Mapping!$AF$3:$AG$475,2,0)</f>
        <v>Louisiana</v>
      </c>
      <c r="M5434" t="str">
        <f>VLOOKUP($L5434,Mapping!$AI$3:$AJ$48,2,0)</f>
        <v>United States</v>
      </c>
      <c r="N5434" t="str">
        <f>VLOOKUP($L5434,Mapping!$AI$3:$AK$48,3,0)</f>
        <v>South</v>
      </c>
      <c r="O5434" t="str">
        <f>VLOOKUP(Table1[[#This Row],[Column1]],Mapping!$AM$8:$AN$11,2,0)</f>
        <v>Technology</v>
      </c>
      <c r="P5434" t="str">
        <f>VLOOKUP(Table1[[#This Row],[Column3]],Mapping!$AP$5:$AQ$22,2,0)</f>
        <v>Accessories</v>
      </c>
      <c r="Q5434">
        <v>595</v>
      </c>
      <c r="R5434">
        <v>5</v>
      </c>
      <c r="S5434">
        <v>95.200000000000031</v>
      </c>
    </row>
    <row r="5435" spans="1:19" x14ac:dyDescent="0.35">
      <c r="A5435">
        <v>1900</v>
      </c>
      <c r="B5435" t="s">
        <v>2098</v>
      </c>
      <c r="C5435" t="s">
        <v>1794</v>
      </c>
      <c r="D5435" t="str">
        <f>MID(Table1[[#This Row],[Product ID]],5,2)</f>
        <v>BI</v>
      </c>
      <c r="E5435" t="str">
        <f>LEFT(Table1[[#This Row],[Product ID]],3)</f>
        <v>OFF</v>
      </c>
      <c r="F5435" s="10" t="e">
        <f>VLOOKUP(Table1[[#This Row],[Order ID]],Mapping!H5435:J13226,3,0)</f>
        <v>#N/A</v>
      </c>
      <c r="G5435" s="10" t="e">
        <f>VLOOKUP(Table1[[#This Row],[Order ID]],Mapping!H5435:K13226,4,0)</f>
        <v>#N/A</v>
      </c>
      <c r="H5435" t="str">
        <f>INDEX(Mapping!$B$2:$T$7793,MATCH(Data!$A5435,Mapping!$B$3:$B$7793,0),MATCH(Data!$H$1,Mapping!$B$2:$T$2,0))</f>
        <v>Standard Class</v>
      </c>
      <c r="I5435" t="str">
        <f>INDEX(Mapping!$B$2:$T$7793,MATCH(Data!$A5435,Mapping!$B$3:$B$7793,0),MATCH(Data!$I$1,Mapping!$B$2:$T$2,0))</f>
        <v>Corporate</v>
      </c>
      <c r="J5435">
        <f>VLOOKUP($A5435,Mapping!$X$3:$Y$7793,2,0)</f>
        <v>87105</v>
      </c>
      <c r="K5435" t="str">
        <f>VLOOKUP($J5435,Mapping!$AB$3:$AC$475,2,0)</f>
        <v>Lake Charles</v>
      </c>
      <c r="L5435" t="str">
        <f>VLOOKUP($K5435,Mapping!$AF$3:$AG$475,2,0)</f>
        <v>Louisiana</v>
      </c>
      <c r="M5435" t="str">
        <f>VLOOKUP($L5435,Mapping!$AI$3:$AJ$48,2,0)</f>
        <v>United States</v>
      </c>
      <c r="N5435" t="str">
        <f>VLOOKUP($L5435,Mapping!$AI$3:$AK$48,3,0)</f>
        <v>South</v>
      </c>
      <c r="O5435" t="str">
        <f>VLOOKUP(Table1[[#This Row],[Column1]],Mapping!$AM$8:$AN$11,2,0)</f>
        <v>Office Supplies</v>
      </c>
      <c r="P5435" t="str">
        <f>VLOOKUP(Table1[[#This Row],[Column3]],Mapping!$AP$5:$AQ$22,2,0)</f>
        <v>Binders</v>
      </c>
      <c r="Q5435">
        <v>79.872000000000014</v>
      </c>
      <c r="R5435">
        <v>3</v>
      </c>
      <c r="S5435">
        <v>29.951999999999998</v>
      </c>
    </row>
    <row r="5436" spans="1:19" x14ac:dyDescent="0.35">
      <c r="A5436">
        <v>2666</v>
      </c>
      <c r="B5436" t="s">
        <v>2704</v>
      </c>
      <c r="C5436" t="s">
        <v>2705</v>
      </c>
      <c r="D5436" t="str">
        <f>MID(Table1[[#This Row],[Product ID]],5,2)</f>
        <v>FU</v>
      </c>
      <c r="E5436" t="str">
        <f>LEFT(Table1[[#This Row],[Product ID]],3)</f>
        <v>FUR</v>
      </c>
      <c r="F5436" s="10" t="e">
        <f>VLOOKUP(Table1[[#This Row],[Order ID]],Mapping!H5436:J13227,3,0)</f>
        <v>#N/A</v>
      </c>
      <c r="G5436" s="10" t="e">
        <f>VLOOKUP(Table1[[#This Row],[Order ID]],Mapping!H5436:K13227,4,0)</f>
        <v>#N/A</v>
      </c>
      <c r="H5436" t="str">
        <f>INDEX(Mapping!$B$2:$T$7793,MATCH(Data!$A5436,Mapping!$B$3:$B$7793,0),MATCH(Data!$H$1,Mapping!$B$2:$T$2,0))</f>
        <v>First Class</v>
      </c>
      <c r="I5436" t="str">
        <f>INDEX(Mapping!$B$2:$T$7793,MATCH(Data!$A5436,Mapping!$B$3:$B$7793,0),MATCH(Data!$I$1,Mapping!$B$2:$T$2,0))</f>
        <v>Corporate</v>
      </c>
      <c r="J5436">
        <f>VLOOKUP($A5436,Mapping!$X$3:$Y$7793,2,0)</f>
        <v>77095</v>
      </c>
      <c r="K5436" t="str">
        <f>VLOOKUP($J5436,Mapping!$AB$3:$AC$475,2,0)</f>
        <v>Naperville</v>
      </c>
      <c r="L5436" t="str">
        <f>VLOOKUP($K5436,Mapping!$AF$3:$AG$475,2,0)</f>
        <v>Illinois</v>
      </c>
      <c r="M5436" t="str">
        <f>VLOOKUP($L5436,Mapping!$AI$3:$AJ$48,2,0)</f>
        <v>United States</v>
      </c>
      <c r="N5436" t="str">
        <f>VLOOKUP($L5436,Mapping!$AI$3:$AK$48,3,0)</f>
        <v>Central</v>
      </c>
      <c r="O5436" t="str">
        <f>VLOOKUP(Table1[[#This Row],[Column1]],Mapping!$AM$8:$AN$11,2,0)</f>
        <v>Furniture</v>
      </c>
      <c r="P5436" t="str">
        <f>VLOOKUP(Table1[[#This Row],[Column3]],Mapping!$AP$5:$AQ$22,2,0)</f>
        <v>Furnishings</v>
      </c>
      <c r="Q5436">
        <v>65.424000000000007</v>
      </c>
      <c r="R5436">
        <v>4</v>
      </c>
      <c r="S5436">
        <v>-52.339199999999991</v>
      </c>
    </row>
    <row r="5437" spans="1:19" x14ac:dyDescent="0.35">
      <c r="A5437">
        <v>1385</v>
      </c>
      <c r="B5437" t="s">
        <v>1625</v>
      </c>
      <c r="C5437" t="s">
        <v>329</v>
      </c>
      <c r="D5437" t="str">
        <f>MID(Table1[[#This Row],[Product ID]],5,2)</f>
        <v>FU</v>
      </c>
      <c r="E5437" t="str">
        <f>LEFT(Table1[[#This Row],[Product ID]],3)</f>
        <v>FUR</v>
      </c>
      <c r="F5437" s="10" t="e">
        <f>VLOOKUP(Table1[[#This Row],[Order ID]],Mapping!H5437:J13228,3,0)</f>
        <v>#N/A</v>
      </c>
      <c r="G5437" s="10" t="e">
        <f>VLOOKUP(Table1[[#This Row],[Order ID]],Mapping!H5437:K13228,4,0)</f>
        <v>#N/A</v>
      </c>
      <c r="H5437" t="str">
        <f>INDEX(Mapping!$B$2:$T$7793,MATCH(Data!$A5437,Mapping!$B$3:$B$7793,0),MATCH(Data!$H$1,Mapping!$B$2:$T$2,0))</f>
        <v>Standard Class</v>
      </c>
      <c r="I5437" t="str">
        <f>INDEX(Mapping!$B$2:$T$7793,MATCH(Data!$A5437,Mapping!$B$3:$B$7793,0),MATCH(Data!$I$1,Mapping!$B$2:$T$2,0))</f>
        <v>Home Office</v>
      </c>
      <c r="J5437">
        <f>VLOOKUP($A5437,Mapping!$X$3:$Y$7793,2,0)</f>
        <v>94601</v>
      </c>
      <c r="K5437" t="str">
        <f>VLOOKUP($J5437,Mapping!$AB$3:$AC$475,2,0)</f>
        <v>Pleasant Grove</v>
      </c>
      <c r="L5437" t="str">
        <f>VLOOKUP($K5437,Mapping!$AF$3:$AG$475,2,0)</f>
        <v>Utah</v>
      </c>
      <c r="M5437" t="str">
        <f>VLOOKUP($L5437,Mapping!$AI$3:$AJ$48,2,0)</f>
        <v>United States</v>
      </c>
      <c r="N5437" t="str">
        <f>VLOOKUP($L5437,Mapping!$AI$3:$AK$48,3,0)</f>
        <v>West</v>
      </c>
      <c r="O5437" t="str">
        <f>VLOOKUP(Table1[[#This Row],[Column1]],Mapping!$AM$8:$AN$11,2,0)</f>
        <v>Furniture</v>
      </c>
      <c r="P5437" t="str">
        <f>VLOOKUP(Table1[[#This Row],[Column3]],Mapping!$AP$5:$AQ$22,2,0)</f>
        <v>Furnishings</v>
      </c>
      <c r="Q5437">
        <v>9.4600000000000009</v>
      </c>
      <c r="R5437">
        <v>2</v>
      </c>
      <c r="S5437">
        <v>3.6894000000000009</v>
      </c>
    </row>
    <row r="5438" spans="1:19" x14ac:dyDescent="0.35">
      <c r="A5438">
        <v>2695</v>
      </c>
      <c r="B5438" t="s">
        <v>2721</v>
      </c>
      <c r="C5438" t="s">
        <v>2593</v>
      </c>
      <c r="D5438" t="str">
        <f>MID(Table1[[#This Row],[Product ID]],5,2)</f>
        <v>EN</v>
      </c>
      <c r="E5438" t="str">
        <f>LEFT(Table1[[#This Row],[Product ID]],3)</f>
        <v>OFF</v>
      </c>
      <c r="F5438" s="10" t="e">
        <f>VLOOKUP(Table1[[#This Row],[Order ID]],Mapping!H5438:J13229,3,0)</f>
        <v>#N/A</v>
      </c>
      <c r="G5438" s="10" t="e">
        <f>VLOOKUP(Table1[[#This Row],[Order ID]],Mapping!H5438:K13229,4,0)</f>
        <v>#N/A</v>
      </c>
      <c r="H5438" t="str">
        <f>INDEX(Mapping!$B$2:$T$7793,MATCH(Data!$A5438,Mapping!$B$3:$B$7793,0),MATCH(Data!$H$1,Mapping!$B$2:$T$2,0))</f>
        <v>Second Class</v>
      </c>
      <c r="I5438" t="str">
        <f>INDEX(Mapping!$B$2:$T$7793,MATCH(Data!$A5438,Mapping!$B$3:$B$7793,0),MATCH(Data!$I$1,Mapping!$B$2:$T$2,0))</f>
        <v>Consumer</v>
      </c>
      <c r="J5438">
        <f>VLOOKUP($A5438,Mapping!$X$3:$Y$7793,2,0)</f>
        <v>10011</v>
      </c>
      <c r="K5438" t="str">
        <f>VLOOKUP($J5438,Mapping!$AB$3:$AC$475,2,0)</f>
        <v>Omaha</v>
      </c>
      <c r="L5438" t="str">
        <f>VLOOKUP($K5438,Mapping!$AF$3:$AG$475,2,0)</f>
        <v>Nebraska</v>
      </c>
      <c r="M5438" t="str">
        <f>VLOOKUP($L5438,Mapping!$AI$3:$AJ$48,2,0)</f>
        <v>United States</v>
      </c>
      <c r="N5438" t="str">
        <f>VLOOKUP($L5438,Mapping!$AI$3:$AK$48,3,0)</f>
        <v>Central</v>
      </c>
      <c r="O5438" t="str">
        <f>VLOOKUP(Table1[[#This Row],[Column1]],Mapping!$AM$8:$AN$11,2,0)</f>
        <v>Office Supplies</v>
      </c>
      <c r="P5438" t="str">
        <f>VLOOKUP(Table1[[#This Row],[Column3]],Mapping!$AP$5:$AQ$22,2,0)</f>
        <v>Envelopes</v>
      </c>
      <c r="Q5438">
        <v>16.740000000000002</v>
      </c>
      <c r="R5438">
        <v>3</v>
      </c>
      <c r="S5438">
        <v>8.370000000000001</v>
      </c>
    </row>
    <row r="5439" spans="1:19" x14ac:dyDescent="0.35">
      <c r="A5439">
        <v>2696</v>
      </c>
      <c r="B5439" t="s">
        <v>2721</v>
      </c>
      <c r="C5439" t="s">
        <v>1123</v>
      </c>
      <c r="D5439" t="str">
        <f>MID(Table1[[#This Row],[Product ID]],5,2)</f>
        <v>AP</v>
      </c>
      <c r="E5439" t="str">
        <f>LEFT(Table1[[#This Row],[Product ID]],3)</f>
        <v>OFF</v>
      </c>
      <c r="F5439" s="10" t="e">
        <f>VLOOKUP(Table1[[#This Row],[Order ID]],Mapping!H5439:J13230,3,0)</f>
        <v>#N/A</v>
      </c>
      <c r="G5439" s="10" t="e">
        <f>VLOOKUP(Table1[[#This Row],[Order ID]],Mapping!H5439:K13230,4,0)</f>
        <v>#N/A</v>
      </c>
      <c r="H5439" t="str">
        <f>INDEX(Mapping!$B$2:$T$7793,MATCH(Data!$A5439,Mapping!$B$3:$B$7793,0),MATCH(Data!$H$1,Mapping!$B$2:$T$2,0))</f>
        <v>Standard Class</v>
      </c>
      <c r="I5439" t="str">
        <f>INDEX(Mapping!$B$2:$T$7793,MATCH(Data!$A5439,Mapping!$B$3:$B$7793,0),MATCH(Data!$I$1,Mapping!$B$2:$T$2,0))</f>
        <v>Corporate</v>
      </c>
      <c r="J5439">
        <f>VLOOKUP($A5439,Mapping!$X$3:$Y$7793,2,0)</f>
        <v>10011</v>
      </c>
      <c r="K5439" t="str">
        <f>VLOOKUP($J5439,Mapping!$AB$3:$AC$475,2,0)</f>
        <v>Omaha</v>
      </c>
      <c r="L5439" t="str">
        <f>VLOOKUP($K5439,Mapping!$AF$3:$AG$475,2,0)</f>
        <v>Nebraska</v>
      </c>
      <c r="M5439" t="str">
        <f>VLOOKUP($L5439,Mapping!$AI$3:$AJ$48,2,0)</f>
        <v>United States</v>
      </c>
      <c r="N5439" t="str">
        <f>VLOOKUP($L5439,Mapping!$AI$3:$AK$48,3,0)</f>
        <v>Central</v>
      </c>
      <c r="O5439" t="str">
        <f>VLOOKUP(Table1[[#This Row],[Column1]],Mapping!$AM$8:$AN$11,2,0)</f>
        <v>Office Supplies</v>
      </c>
      <c r="P5439" t="str">
        <f>VLOOKUP(Table1[[#This Row],[Column3]],Mapping!$AP$5:$AQ$22,2,0)</f>
        <v>Appliances</v>
      </c>
      <c r="Q5439">
        <v>2504.7399999999998</v>
      </c>
      <c r="R5439">
        <v>7</v>
      </c>
      <c r="S5439">
        <v>626.18499999999995</v>
      </c>
    </row>
    <row r="5440" spans="1:19" x14ac:dyDescent="0.35">
      <c r="A5440">
        <v>2371</v>
      </c>
      <c r="B5440" t="s">
        <v>2490</v>
      </c>
      <c r="C5440" t="s">
        <v>2491</v>
      </c>
      <c r="D5440" t="str">
        <f>MID(Table1[[#This Row],[Product ID]],5,2)</f>
        <v>FU</v>
      </c>
      <c r="E5440" t="str">
        <f>LEFT(Table1[[#This Row],[Product ID]],3)</f>
        <v>FUR</v>
      </c>
      <c r="F5440" s="10" t="e">
        <f>VLOOKUP(Table1[[#This Row],[Order ID]],Mapping!H5440:J13231,3,0)</f>
        <v>#N/A</v>
      </c>
      <c r="G5440" s="10" t="e">
        <f>VLOOKUP(Table1[[#This Row],[Order ID]],Mapping!H5440:K13231,4,0)</f>
        <v>#N/A</v>
      </c>
      <c r="H5440" t="str">
        <f>INDEX(Mapping!$B$2:$T$7793,MATCH(Data!$A5440,Mapping!$B$3:$B$7793,0),MATCH(Data!$H$1,Mapping!$B$2:$T$2,0))</f>
        <v>Standard Class</v>
      </c>
      <c r="I5440" t="str">
        <f>INDEX(Mapping!$B$2:$T$7793,MATCH(Data!$A5440,Mapping!$B$3:$B$7793,0),MATCH(Data!$I$1,Mapping!$B$2:$T$2,0))</f>
        <v>Consumer</v>
      </c>
      <c r="J5440">
        <f>VLOOKUP($A5440,Mapping!$X$3:$Y$7793,2,0)</f>
        <v>19140</v>
      </c>
      <c r="K5440" t="str">
        <f>VLOOKUP($J5440,Mapping!$AB$3:$AC$475,2,0)</f>
        <v>Orem</v>
      </c>
      <c r="L5440" t="str">
        <f>VLOOKUP($K5440,Mapping!$AF$3:$AG$475,2,0)</f>
        <v>Utah</v>
      </c>
      <c r="M5440" t="str">
        <f>VLOOKUP($L5440,Mapping!$AI$3:$AJ$48,2,0)</f>
        <v>United States</v>
      </c>
      <c r="N5440" t="str">
        <f>VLOOKUP($L5440,Mapping!$AI$3:$AK$48,3,0)</f>
        <v>West</v>
      </c>
      <c r="O5440" t="str">
        <f>VLOOKUP(Table1[[#This Row],[Column1]],Mapping!$AM$8:$AN$11,2,0)</f>
        <v>Furniture</v>
      </c>
      <c r="P5440" t="str">
        <f>VLOOKUP(Table1[[#This Row],[Column3]],Mapping!$AP$5:$AQ$22,2,0)</f>
        <v>Furnishings</v>
      </c>
      <c r="Q5440">
        <v>254.35200000000003</v>
      </c>
      <c r="R5440">
        <v>3</v>
      </c>
      <c r="S5440">
        <v>0</v>
      </c>
    </row>
    <row r="5441" spans="1:19" x14ac:dyDescent="0.35">
      <c r="A5441">
        <v>3355</v>
      </c>
      <c r="B5441" t="s">
        <v>3182</v>
      </c>
      <c r="C5441" t="s">
        <v>3026</v>
      </c>
      <c r="D5441" t="str">
        <f>MID(Table1[[#This Row],[Product ID]],5,2)</f>
        <v>FU</v>
      </c>
      <c r="E5441" t="str">
        <f>LEFT(Table1[[#This Row],[Product ID]],3)</f>
        <v>FUR</v>
      </c>
      <c r="F5441" s="10" t="e">
        <f>VLOOKUP(Table1[[#This Row],[Order ID]],Mapping!H5441:J13232,3,0)</f>
        <v>#N/A</v>
      </c>
      <c r="G5441" s="10" t="e">
        <f>VLOOKUP(Table1[[#This Row],[Order ID]],Mapping!H5441:K13232,4,0)</f>
        <v>#N/A</v>
      </c>
      <c r="H5441" t="str">
        <f>INDEX(Mapping!$B$2:$T$7793,MATCH(Data!$A5441,Mapping!$B$3:$B$7793,0),MATCH(Data!$H$1,Mapping!$B$2:$T$2,0))</f>
        <v>Standard Class</v>
      </c>
      <c r="I5441" t="str">
        <f>INDEX(Mapping!$B$2:$T$7793,MATCH(Data!$A5441,Mapping!$B$3:$B$7793,0),MATCH(Data!$I$1,Mapping!$B$2:$T$2,0))</f>
        <v>Consumer</v>
      </c>
      <c r="J5441">
        <f>VLOOKUP($A5441,Mapping!$X$3:$Y$7793,2,0)</f>
        <v>95610</v>
      </c>
      <c r="K5441" t="str">
        <f>VLOOKUP($J5441,Mapping!$AB$3:$AC$475,2,0)</f>
        <v>Tuscaloosa</v>
      </c>
      <c r="L5441" t="str">
        <f>VLOOKUP($K5441,Mapping!$AF$3:$AG$475,2,0)</f>
        <v>Alabama</v>
      </c>
      <c r="M5441" t="str">
        <f>VLOOKUP($L5441,Mapping!$AI$3:$AJ$48,2,0)</f>
        <v>United States</v>
      </c>
      <c r="N5441" t="str">
        <f>VLOOKUP($L5441,Mapping!$AI$3:$AK$48,3,0)</f>
        <v>South</v>
      </c>
      <c r="O5441" t="str">
        <f>VLOOKUP(Table1[[#This Row],[Column1]],Mapping!$AM$8:$AN$11,2,0)</f>
        <v>Furniture</v>
      </c>
      <c r="P5441" t="str">
        <f>VLOOKUP(Table1[[#This Row],[Column3]],Mapping!$AP$5:$AQ$22,2,0)</f>
        <v>Furnishings</v>
      </c>
      <c r="Q5441">
        <v>129.39000000000001</v>
      </c>
      <c r="R5441">
        <v>3</v>
      </c>
      <c r="S5441">
        <v>54.343800000000009</v>
      </c>
    </row>
    <row r="5442" spans="1:19" x14ac:dyDescent="0.35">
      <c r="A5442">
        <v>1885</v>
      </c>
      <c r="B5442" t="s">
        <v>2088</v>
      </c>
      <c r="C5442" t="s">
        <v>965</v>
      </c>
      <c r="D5442" t="str">
        <f>MID(Table1[[#This Row],[Product ID]],5,2)</f>
        <v>LA</v>
      </c>
      <c r="E5442" t="str">
        <f>LEFT(Table1[[#This Row],[Product ID]],3)</f>
        <v>OFF</v>
      </c>
      <c r="F5442" s="10" t="e">
        <f>VLOOKUP(Table1[[#This Row],[Order ID]],Mapping!H5442:J13233,3,0)</f>
        <v>#N/A</v>
      </c>
      <c r="G5442" s="10" t="e">
        <f>VLOOKUP(Table1[[#This Row],[Order ID]],Mapping!H5442:K13233,4,0)</f>
        <v>#N/A</v>
      </c>
      <c r="H5442" t="str">
        <f>INDEX(Mapping!$B$2:$T$7793,MATCH(Data!$A5442,Mapping!$B$3:$B$7793,0),MATCH(Data!$H$1,Mapping!$B$2:$T$2,0))</f>
        <v>Standard Class</v>
      </c>
      <c r="I5442" t="str">
        <f>INDEX(Mapping!$B$2:$T$7793,MATCH(Data!$A5442,Mapping!$B$3:$B$7793,0),MATCH(Data!$I$1,Mapping!$B$2:$T$2,0))</f>
        <v>Corporate</v>
      </c>
      <c r="J5442">
        <f>VLOOKUP($A5442,Mapping!$X$3:$Y$7793,2,0)</f>
        <v>94109</v>
      </c>
      <c r="K5442" t="str">
        <f>VLOOKUP($J5442,Mapping!$AB$3:$AC$475,2,0)</f>
        <v>Fremont</v>
      </c>
      <c r="L5442" t="str">
        <f>VLOOKUP($K5442,Mapping!$AF$3:$AG$475,2,0)</f>
        <v>Nebraska</v>
      </c>
      <c r="M5442" t="str">
        <f>VLOOKUP($L5442,Mapping!$AI$3:$AJ$48,2,0)</f>
        <v>United States</v>
      </c>
      <c r="N5442" t="str">
        <f>VLOOKUP($L5442,Mapping!$AI$3:$AK$48,3,0)</f>
        <v>Central</v>
      </c>
      <c r="O5442" t="str">
        <f>VLOOKUP(Table1[[#This Row],[Column1]],Mapping!$AM$8:$AN$11,2,0)</f>
        <v>Office Supplies</v>
      </c>
      <c r="P5442" t="str">
        <f>VLOOKUP(Table1[[#This Row],[Column3]],Mapping!$AP$5:$AQ$22,2,0)</f>
        <v>Labels</v>
      </c>
      <c r="Q5442">
        <v>5.76</v>
      </c>
      <c r="R5442">
        <v>2</v>
      </c>
      <c r="S5442">
        <v>2.8224</v>
      </c>
    </row>
    <row r="5443" spans="1:19" x14ac:dyDescent="0.35">
      <c r="A5443">
        <v>1886</v>
      </c>
      <c r="B5443" t="s">
        <v>2088</v>
      </c>
      <c r="C5443" t="s">
        <v>30</v>
      </c>
      <c r="D5443" t="str">
        <f>MID(Table1[[#This Row],[Product ID]],5,2)</f>
        <v>AR</v>
      </c>
      <c r="E5443" t="str">
        <f>LEFT(Table1[[#This Row],[Product ID]],3)</f>
        <v>OFF</v>
      </c>
      <c r="F5443" s="10" t="e">
        <f>VLOOKUP(Table1[[#This Row],[Order ID]],Mapping!H5443:J13234,3,0)</f>
        <v>#N/A</v>
      </c>
      <c r="G5443" s="10" t="e">
        <f>VLOOKUP(Table1[[#This Row],[Order ID]],Mapping!H5443:K13234,4,0)</f>
        <v>#N/A</v>
      </c>
      <c r="H5443" t="str">
        <f>INDEX(Mapping!$B$2:$T$7793,MATCH(Data!$A5443,Mapping!$B$3:$B$7793,0),MATCH(Data!$H$1,Mapping!$B$2:$T$2,0))</f>
        <v>Second Class</v>
      </c>
      <c r="I5443" t="str">
        <f>INDEX(Mapping!$B$2:$T$7793,MATCH(Data!$A5443,Mapping!$B$3:$B$7793,0),MATCH(Data!$I$1,Mapping!$B$2:$T$2,0))</f>
        <v>Consumer</v>
      </c>
      <c r="J5443">
        <f>VLOOKUP($A5443,Mapping!$X$3:$Y$7793,2,0)</f>
        <v>94109</v>
      </c>
      <c r="K5443" t="str">
        <f>VLOOKUP($J5443,Mapping!$AB$3:$AC$475,2,0)</f>
        <v>Fremont</v>
      </c>
      <c r="L5443" t="str">
        <f>VLOOKUP($K5443,Mapping!$AF$3:$AG$475,2,0)</f>
        <v>Nebraska</v>
      </c>
      <c r="M5443" t="str">
        <f>VLOOKUP($L5443,Mapping!$AI$3:$AJ$48,2,0)</f>
        <v>United States</v>
      </c>
      <c r="N5443" t="str">
        <f>VLOOKUP($L5443,Mapping!$AI$3:$AK$48,3,0)</f>
        <v>Central</v>
      </c>
      <c r="O5443" t="str">
        <f>VLOOKUP(Table1[[#This Row],[Column1]],Mapping!$AM$8:$AN$11,2,0)</f>
        <v>Office Supplies</v>
      </c>
      <c r="P5443" t="str">
        <f>VLOOKUP(Table1[[#This Row],[Column3]],Mapping!$AP$5:$AQ$22,2,0)</f>
        <v>Art</v>
      </c>
      <c r="Q5443">
        <v>16.68</v>
      </c>
      <c r="R5443">
        <v>6</v>
      </c>
      <c r="S5443">
        <v>4.3367999999999993</v>
      </c>
    </row>
    <row r="5444" spans="1:19" x14ac:dyDescent="0.35">
      <c r="A5444">
        <v>7679</v>
      </c>
      <c r="B5444" t="s">
        <v>5705</v>
      </c>
      <c r="C5444" t="s">
        <v>1119</v>
      </c>
      <c r="D5444" t="str">
        <f>MID(Table1[[#This Row],[Product ID]],5,2)</f>
        <v>FU</v>
      </c>
      <c r="E5444" t="str">
        <f>LEFT(Table1[[#This Row],[Product ID]],3)</f>
        <v>FUR</v>
      </c>
      <c r="F5444" s="10">
        <f>VLOOKUP(Table1[[#This Row],[Order ID]],Mapping!H5444:J13235,3,0)</f>
        <v>41885</v>
      </c>
      <c r="G5444" s="10">
        <f>VLOOKUP(Table1[[#This Row],[Order ID]],Mapping!H5444:K13235,4,0)</f>
        <v>41887</v>
      </c>
      <c r="H5444" t="str">
        <f>INDEX(Mapping!$B$2:$T$7793,MATCH(Data!$A5444,Mapping!$B$3:$B$7793,0),MATCH(Data!$H$1,Mapping!$B$2:$T$2,0))</f>
        <v>Second Class</v>
      </c>
      <c r="I5444" t="str">
        <f>INDEX(Mapping!$B$2:$T$7793,MATCH(Data!$A5444,Mapping!$B$3:$B$7793,0),MATCH(Data!$I$1,Mapping!$B$2:$T$2,0))</f>
        <v>Home Office</v>
      </c>
      <c r="J5444">
        <f>VLOOKUP($A5444,Mapping!$X$3:$Y$7793,2,0)</f>
        <v>90008</v>
      </c>
      <c r="K5444" t="str">
        <f>VLOOKUP($J5444,Mapping!$AB$3:$AC$475,2,0)</f>
        <v>Rochester Hills</v>
      </c>
      <c r="L5444" t="str">
        <f>VLOOKUP($K5444,Mapping!$AF$3:$AG$475,2,0)</f>
        <v>Michigan</v>
      </c>
      <c r="M5444" t="str">
        <f>VLOOKUP($L5444,Mapping!$AI$3:$AJ$48,2,0)</f>
        <v>United States</v>
      </c>
      <c r="N5444" t="str">
        <f>VLOOKUP($L5444,Mapping!$AI$3:$AK$48,3,0)</f>
        <v>Central</v>
      </c>
      <c r="O5444" t="str">
        <f>VLOOKUP(Table1[[#This Row],[Column1]],Mapping!$AM$8:$AN$11,2,0)</f>
        <v>Furniture</v>
      </c>
      <c r="P5444" t="str">
        <f>VLOOKUP(Table1[[#This Row],[Column3]],Mapping!$AP$5:$AQ$22,2,0)</f>
        <v>Furnishings</v>
      </c>
      <c r="Q5444">
        <v>511.5</v>
      </c>
      <c r="R5444">
        <v>5</v>
      </c>
      <c r="S5444">
        <v>132.99</v>
      </c>
    </row>
    <row r="5445" spans="1:19" x14ac:dyDescent="0.35">
      <c r="A5445">
        <v>7680</v>
      </c>
      <c r="B5445" t="s">
        <v>5705</v>
      </c>
      <c r="C5445" t="s">
        <v>1058</v>
      </c>
      <c r="D5445" t="str">
        <f>MID(Table1[[#This Row],[Product ID]],5,2)</f>
        <v>BI</v>
      </c>
      <c r="E5445" t="str">
        <f>LEFT(Table1[[#This Row],[Product ID]],3)</f>
        <v>OFF</v>
      </c>
      <c r="F5445" s="10">
        <f>VLOOKUP(Table1[[#This Row],[Order ID]],Mapping!H5445:J13236,3,0)</f>
        <v>41885</v>
      </c>
      <c r="G5445" s="10">
        <f>VLOOKUP(Table1[[#This Row],[Order ID]],Mapping!H5445:K13236,4,0)</f>
        <v>41887</v>
      </c>
      <c r="H5445" t="str">
        <f>INDEX(Mapping!$B$2:$T$7793,MATCH(Data!$A5445,Mapping!$B$3:$B$7793,0),MATCH(Data!$H$1,Mapping!$B$2:$T$2,0))</f>
        <v>Second Class</v>
      </c>
      <c r="I5445" t="str">
        <f>INDEX(Mapping!$B$2:$T$7793,MATCH(Data!$A5445,Mapping!$B$3:$B$7793,0),MATCH(Data!$I$1,Mapping!$B$2:$T$2,0))</f>
        <v>Home Office</v>
      </c>
      <c r="J5445">
        <f>VLOOKUP($A5445,Mapping!$X$3:$Y$7793,2,0)</f>
        <v>90008</v>
      </c>
      <c r="K5445" t="str">
        <f>VLOOKUP($J5445,Mapping!$AB$3:$AC$475,2,0)</f>
        <v>Rochester Hills</v>
      </c>
      <c r="L5445" t="str">
        <f>VLOOKUP($K5445,Mapping!$AF$3:$AG$475,2,0)</f>
        <v>Michigan</v>
      </c>
      <c r="M5445" t="str">
        <f>VLOOKUP($L5445,Mapping!$AI$3:$AJ$48,2,0)</f>
        <v>United States</v>
      </c>
      <c r="N5445" t="str">
        <f>VLOOKUP($L5445,Mapping!$AI$3:$AK$48,3,0)</f>
        <v>Central</v>
      </c>
      <c r="O5445" t="str">
        <f>VLOOKUP(Table1[[#This Row],[Column1]],Mapping!$AM$8:$AN$11,2,0)</f>
        <v>Office Supplies</v>
      </c>
      <c r="P5445" t="str">
        <f>VLOOKUP(Table1[[#This Row],[Column3]],Mapping!$AP$5:$AQ$22,2,0)</f>
        <v>Binders</v>
      </c>
      <c r="Q5445">
        <v>147.91999999999999</v>
      </c>
      <c r="R5445">
        <v>5</v>
      </c>
      <c r="S5445">
        <v>46.224999999999987</v>
      </c>
    </row>
    <row r="5446" spans="1:19" x14ac:dyDescent="0.35">
      <c r="A5446">
        <v>6068</v>
      </c>
      <c r="B5446" t="s">
        <v>4808</v>
      </c>
      <c r="C5446" t="s">
        <v>760</v>
      </c>
      <c r="D5446" t="str">
        <f>MID(Table1[[#This Row],[Product ID]],5,2)</f>
        <v>AC</v>
      </c>
      <c r="E5446" t="str">
        <f>LEFT(Table1[[#This Row],[Product ID]],3)</f>
        <v>TEC</v>
      </c>
      <c r="F5446" s="10">
        <f>VLOOKUP(Table1[[#This Row],[Order ID]],Mapping!H5446:J13237,3,0)</f>
        <v>41925</v>
      </c>
      <c r="G5446" s="10">
        <f>VLOOKUP(Table1[[#This Row],[Order ID]],Mapping!H5446:K13237,4,0)</f>
        <v>41928</v>
      </c>
      <c r="H5446" t="str">
        <f>INDEX(Mapping!$B$2:$T$7793,MATCH(Data!$A5446,Mapping!$B$3:$B$7793,0),MATCH(Data!$H$1,Mapping!$B$2:$T$2,0))</f>
        <v>Standard Class</v>
      </c>
      <c r="I5446" t="str">
        <f>INDEX(Mapping!$B$2:$T$7793,MATCH(Data!$A5446,Mapping!$B$3:$B$7793,0),MATCH(Data!$I$1,Mapping!$B$2:$T$2,0))</f>
        <v>Corporate</v>
      </c>
      <c r="J5446">
        <f>VLOOKUP($A5446,Mapping!$X$3:$Y$7793,2,0)</f>
        <v>75217</v>
      </c>
      <c r="K5446" t="str">
        <f>VLOOKUP($J5446,Mapping!$AB$3:$AC$475,2,0)</f>
        <v>Asheville</v>
      </c>
      <c r="L5446" t="str">
        <f>VLOOKUP($K5446,Mapping!$AF$3:$AG$475,2,0)</f>
        <v>North Carolina</v>
      </c>
      <c r="M5446" t="str">
        <f>VLOOKUP($L5446,Mapping!$AI$3:$AJ$48,2,0)</f>
        <v>United States</v>
      </c>
      <c r="N5446" t="str">
        <f>VLOOKUP($L5446,Mapping!$AI$3:$AK$48,3,0)</f>
        <v>South</v>
      </c>
      <c r="O5446" t="str">
        <f>VLOOKUP(Table1[[#This Row],[Column1]],Mapping!$AM$8:$AN$11,2,0)</f>
        <v>Technology</v>
      </c>
      <c r="P5446" t="str">
        <f>VLOOKUP(Table1[[#This Row],[Column3]],Mapping!$AP$5:$AQ$22,2,0)</f>
        <v>Accessories</v>
      </c>
      <c r="Q5446">
        <v>39.984000000000002</v>
      </c>
      <c r="R5446">
        <v>2</v>
      </c>
      <c r="S5446">
        <v>-1.4994000000000067</v>
      </c>
    </row>
    <row r="5447" spans="1:19" x14ac:dyDescent="0.35">
      <c r="A5447">
        <v>6597</v>
      </c>
      <c r="B5447" t="s">
        <v>5094</v>
      </c>
      <c r="C5447" t="s">
        <v>423</v>
      </c>
      <c r="D5447" t="str">
        <f>MID(Table1[[#This Row],[Product ID]],5,2)</f>
        <v>BI</v>
      </c>
      <c r="E5447" t="str">
        <f>LEFT(Table1[[#This Row],[Product ID]],3)</f>
        <v>OFF</v>
      </c>
      <c r="F5447" s="10">
        <f>VLOOKUP(Table1[[#This Row],[Order ID]],Mapping!H5447:J13238,3,0)</f>
        <v>41739</v>
      </c>
      <c r="G5447" s="10">
        <f>VLOOKUP(Table1[[#This Row],[Order ID]],Mapping!H5447:K13238,4,0)</f>
        <v>41744</v>
      </c>
      <c r="H5447" t="str">
        <f>INDEX(Mapping!$B$2:$T$7793,MATCH(Data!$A5447,Mapping!$B$3:$B$7793,0),MATCH(Data!$H$1,Mapping!$B$2:$T$2,0))</f>
        <v>Second Class</v>
      </c>
      <c r="I5447" t="str">
        <f>INDEX(Mapping!$B$2:$T$7793,MATCH(Data!$A5447,Mapping!$B$3:$B$7793,0),MATCH(Data!$I$1,Mapping!$B$2:$T$2,0))</f>
        <v>Consumer</v>
      </c>
      <c r="J5447">
        <f>VLOOKUP($A5447,Mapping!$X$3:$Y$7793,2,0)</f>
        <v>17403</v>
      </c>
      <c r="K5447" t="str">
        <f>VLOOKUP($J5447,Mapping!$AB$3:$AC$475,2,0)</f>
        <v>Jamestown</v>
      </c>
      <c r="L5447" t="str">
        <f>VLOOKUP($K5447,Mapping!$AF$3:$AG$475,2,0)</f>
        <v>New York</v>
      </c>
      <c r="M5447" t="str">
        <f>VLOOKUP($L5447,Mapping!$AI$3:$AJ$48,2,0)</f>
        <v>United States</v>
      </c>
      <c r="N5447" t="str">
        <f>VLOOKUP($L5447,Mapping!$AI$3:$AK$48,3,0)</f>
        <v>East</v>
      </c>
      <c r="O5447" t="str">
        <f>VLOOKUP(Table1[[#This Row],[Column1]],Mapping!$AM$8:$AN$11,2,0)</f>
        <v>Office Supplies</v>
      </c>
      <c r="P5447" t="str">
        <f>VLOOKUP(Table1[[#This Row],[Column3]],Mapping!$AP$5:$AQ$22,2,0)</f>
        <v>Binders</v>
      </c>
      <c r="Q5447">
        <v>37.896000000000001</v>
      </c>
      <c r="R5447">
        <v>4</v>
      </c>
      <c r="S5447">
        <v>-29.053600000000003</v>
      </c>
    </row>
    <row r="5448" spans="1:19" x14ac:dyDescent="0.35">
      <c r="A5448">
        <v>5680</v>
      </c>
      <c r="B5448" t="s">
        <v>4593</v>
      </c>
      <c r="C5448" t="s">
        <v>375</v>
      </c>
      <c r="D5448" t="str">
        <f>MID(Table1[[#This Row],[Product ID]],5,2)</f>
        <v>AR</v>
      </c>
      <c r="E5448" t="str">
        <f>LEFT(Table1[[#This Row],[Product ID]],3)</f>
        <v>OFF</v>
      </c>
      <c r="F5448" s="10">
        <f>VLOOKUP(Table1[[#This Row],[Order ID]],Mapping!H5448:J13239,3,0)</f>
        <v>41892</v>
      </c>
      <c r="G5448" s="10">
        <f>VLOOKUP(Table1[[#This Row],[Order ID]],Mapping!H5448:K13239,4,0)</f>
        <v>41896</v>
      </c>
      <c r="H5448" t="str">
        <f>INDEX(Mapping!$B$2:$T$7793,MATCH(Data!$A5448,Mapping!$B$3:$B$7793,0),MATCH(Data!$H$1,Mapping!$B$2:$T$2,0))</f>
        <v>Standard Class</v>
      </c>
      <c r="I5448" t="str">
        <f>INDEX(Mapping!$B$2:$T$7793,MATCH(Data!$A5448,Mapping!$B$3:$B$7793,0),MATCH(Data!$I$1,Mapping!$B$2:$T$2,0))</f>
        <v>Consumer</v>
      </c>
      <c r="J5448">
        <f>VLOOKUP($A5448,Mapping!$X$3:$Y$7793,2,0)</f>
        <v>44105</v>
      </c>
      <c r="K5448" t="str">
        <f>VLOOKUP($J5448,Mapping!$AB$3:$AC$475,2,0)</f>
        <v>Alexandria</v>
      </c>
      <c r="L5448" t="str">
        <f>VLOOKUP($K5448,Mapping!$AF$3:$AG$475,2,0)</f>
        <v>Virginia</v>
      </c>
      <c r="M5448" t="str">
        <f>VLOOKUP($L5448,Mapping!$AI$3:$AJ$48,2,0)</f>
        <v>United States</v>
      </c>
      <c r="N5448" t="str">
        <f>VLOOKUP($L5448,Mapping!$AI$3:$AK$48,3,0)</f>
        <v>South</v>
      </c>
      <c r="O5448" t="str">
        <f>VLOOKUP(Table1[[#This Row],[Column1]],Mapping!$AM$8:$AN$11,2,0)</f>
        <v>Office Supplies</v>
      </c>
      <c r="P5448" t="str">
        <f>VLOOKUP(Table1[[#This Row],[Column3]],Mapping!$AP$5:$AQ$22,2,0)</f>
        <v>Art</v>
      </c>
      <c r="Q5448">
        <v>25.920000000000005</v>
      </c>
      <c r="R5448">
        <v>5</v>
      </c>
      <c r="S5448">
        <v>3.8879999999999972</v>
      </c>
    </row>
    <row r="5449" spans="1:19" x14ac:dyDescent="0.35">
      <c r="A5449">
        <v>5681</v>
      </c>
      <c r="B5449" t="s">
        <v>4593</v>
      </c>
      <c r="C5449" t="s">
        <v>581</v>
      </c>
      <c r="D5449" t="str">
        <f>MID(Table1[[#This Row],[Product ID]],5,2)</f>
        <v>FU</v>
      </c>
      <c r="E5449" t="str">
        <f>LEFT(Table1[[#This Row],[Product ID]],3)</f>
        <v>FUR</v>
      </c>
      <c r="F5449" s="10">
        <f>VLOOKUP(Table1[[#This Row],[Order ID]],Mapping!H5449:J13240,3,0)</f>
        <v>41892</v>
      </c>
      <c r="G5449" s="10">
        <f>VLOOKUP(Table1[[#This Row],[Order ID]],Mapping!H5449:K13240,4,0)</f>
        <v>41896</v>
      </c>
      <c r="H5449" t="str">
        <f>INDEX(Mapping!$B$2:$T$7793,MATCH(Data!$A5449,Mapping!$B$3:$B$7793,0),MATCH(Data!$H$1,Mapping!$B$2:$T$2,0))</f>
        <v>Standard Class</v>
      </c>
      <c r="I5449" t="str">
        <f>INDEX(Mapping!$B$2:$T$7793,MATCH(Data!$A5449,Mapping!$B$3:$B$7793,0),MATCH(Data!$I$1,Mapping!$B$2:$T$2,0))</f>
        <v>Consumer</v>
      </c>
      <c r="J5449">
        <f>VLOOKUP($A5449,Mapping!$X$3:$Y$7793,2,0)</f>
        <v>44105</v>
      </c>
      <c r="K5449" t="str">
        <f>VLOOKUP($J5449,Mapping!$AB$3:$AC$475,2,0)</f>
        <v>Alexandria</v>
      </c>
      <c r="L5449" t="str">
        <f>VLOOKUP($K5449,Mapping!$AF$3:$AG$475,2,0)</f>
        <v>Virginia</v>
      </c>
      <c r="M5449" t="str">
        <f>VLOOKUP($L5449,Mapping!$AI$3:$AJ$48,2,0)</f>
        <v>United States</v>
      </c>
      <c r="N5449" t="str">
        <f>VLOOKUP($L5449,Mapping!$AI$3:$AK$48,3,0)</f>
        <v>South</v>
      </c>
      <c r="O5449" t="str">
        <f>VLOOKUP(Table1[[#This Row],[Column1]],Mapping!$AM$8:$AN$11,2,0)</f>
        <v>Furniture</v>
      </c>
      <c r="P5449" t="str">
        <f>VLOOKUP(Table1[[#This Row],[Column3]],Mapping!$AP$5:$AQ$22,2,0)</f>
        <v>Furnishings</v>
      </c>
      <c r="Q5449">
        <v>66.112000000000009</v>
      </c>
      <c r="R5449">
        <v>2</v>
      </c>
      <c r="S5449">
        <v>-9.0903999999999989</v>
      </c>
    </row>
    <row r="5450" spans="1:19" x14ac:dyDescent="0.35">
      <c r="A5450">
        <v>7707</v>
      </c>
      <c r="B5450" t="s">
        <v>5721</v>
      </c>
      <c r="C5450" t="s">
        <v>1850</v>
      </c>
      <c r="D5450" t="str">
        <f>MID(Table1[[#This Row],[Product ID]],5,2)</f>
        <v>PA</v>
      </c>
      <c r="E5450" t="str">
        <f>LEFT(Table1[[#This Row],[Product ID]],3)</f>
        <v>OFF</v>
      </c>
      <c r="F5450" s="10">
        <f>VLOOKUP(Table1[[#This Row],[Order ID]],Mapping!H5450:J13241,3,0)</f>
        <v>41925</v>
      </c>
      <c r="G5450" s="10">
        <f>VLOOKUP(Table1[[#This Row],[Order ID]],Mapping!H5450:K13241,4,0)</f>
        <v>41928</v>
      </c>
      <c r="H5450" t="str">
        <f>INDEX(Mapping!$B$2:$T$7793,MATCH(Data!$A5450,Mapping!$B$3:$B$7793,0),MATCH(Data!$H$1,Mapping!$B$2:$T$2,0))</f>
        <v>Standard Class</v>
      </c>
      <c r="I5450" t="str">
        <f>INDEX(Mapping!$B$2:$T$7793,MATCH(Data!$A5450,Mapping!$B$3:$B$7793,0),MATCH(Data!$I$1,Mapping!$B$2:$T$2,0))</f>
        <v>Corporate</v>
      </c>
      <c r="J5450">
        <f>VLOOKUP($A5450,Mapping!$X$3:$Y$7793,2,0)</f>
        <v>10024</v>
      </c>
      <c r="K5450" t="str">
        <f>VLOOKUP($J5450,Mapping!$AB$3:$AC$475,2,0)</f>
        <v>Memphis</v>
      </c>
      <c r="L5450" t="str">
        <f>VLOOKUP($K5450,Mapping!$AF$3:$AG$475,2,0)</f>
        <v>Tennessee</v>
      </c>
      <c r="M5450" t="str">
        <f>VLOOKUP($L5450,Mapping!$AI$3:$AJ$48,2,0)</f>
        <v>United States</v>
      </c>
      <c r="N5450" t="str">
        <f>VLOOKUP($L5450,Mapping!$AI$3:$AK$48,3,0)</f>
        <v>South</v>
      </c>
      <c r="O5450" t="str">
        <f>VLOOKUP(Table1[[#This Row],[Column1]],Mapping!$AM$8:$AN$11,2,0)</f>
        <v>Office Supplies</v>
      </c>
      <c r="P5450" t="str">
        <f>VLOOKUP(Table1[[#This Row],[Column3]],Mapping!$AP$5:$AQ$22,2,0)</f>
        <v>Paper</v>
      </c>
      <c r="Q5450">
        <v>9.9600000000000009</v>
      </c>
      <c r="R5450">
        <v>2</v>
      </c>
      <c r="S5450">
        <v>4.6812000000000005</v>
      </c>
    </row>
    <row r="5451" spans="1:19" x14ac:dyDescent="0.35">
      <c r="A5451">
        <v>4268</v>
      </c>
      <c r="B5451" t="s">
        <v>3770</v>
      </c>
      <c r="C5451" t="s">
        <v>1455</v>
      </c>
      <c r="D5451" t="str">
        <f>MID(Table1[[#This Row],[Product ID]],5,2)</f>
        <v>ST</v>
      </c>
      <c r="E5451" t="str">
        <f>LEFT(Table1[[#This Row],[Product ID]],3)</f>
        <v>OFF</v>
      </c>
      <c r="F5451" s="10" t="e">
        <f>VLOOKUP(Table1[[#This Row],[Order ID]],Mapping!H5451:J13242,3,0)</f>
        <v>#N/A</v>
      </c>
      <c r="G5451" s="10" t="e">
        <f>VLOOKUP(Table1[[#This Row],[Order ID]],Mapping!H5451:K13242,4,0)</f>
        <v>#N/A</v>
      </c>
      <c r="H5451" t="str">
        <f>INDEX(Mapping!$B$2:$T$7793,MATCH(Data!$A5451,Mapping!$B$3:$B$7793,0),MATCH(Data!$H$1,Mapping!$B$2:$T$2,0))</f>
        <v>First Class</v>
      </c>
      <c r="I5451" t="str">
        <f>INDEX(Mapping!$B$2:$T$7793,MATCH(Data!$A5451,Mapping!$B$3:$B$7793,0),MATCH(Data!$I$1,Mapping!$B$2:$T$2,0))</f>
        <v>Home Office</v>
      </c>
      <c r="J5451">
        <f>VLOOKUP($A5451,Mapping!$X$3:$Y$7793,2,0)</f>
        <v>55369</v>
      </c>
      <c r="K5451" t="str">
        <f>VLOOKUP($J5451,Mapping!$AB$3:$AC$475,2,0)</f>
        <v>Thornton</v>
      </c>
      <c r="L5451" t="str">
        <f>VLOOKUP($K5451,Mapping!$AF$3:$AG$475,2,0)</f>
        <v>Colorado</v>
      </c>
      <c r="M5451" t="str">
        <f>VLOOKUP($L5451,Mapping!$AI$3:$AJ$48,2,0)</f>
        <v>United States</v>
      </c>
      <c r="N5451" t="str">
        <f>VLOOKUP($L5451,Mapping!$AI$3:$AK$48,3,0)</f>
        <v>West</v>
      </c>
      <c r="O5451" t="str">
        <f>VLOOKUP(Table1[[#This Row],[Column1]],Mapping!$AM$8:$AN$11,2,0)</f>
        <v>Office Supplies</v>
      </c>
      <c r="P5451" t="str">
        <f>VLOOKUP(Table1[[#This Row],[Column3]],Mapping!$AP$5:$AQ$22,2,0)</f>
        <v>Storage</v>
      </c>
      <c r="Q5451">
        <v>84.55</v>
      </c>
      <c r="R5451">
        <v>5</v>
      </c>
      <c r="S5451">
        <v>22.828499999999998</v>
      </c>
    </row>
    <row r="5452" spans="1:19" x14ac:dyDescent="0.35">
      <c r="A5452">
        <v>4269</v>
      </c>
      <c r="B5452" t="s">
        <v>3770</v>
      </c>
      <c r="C5452" t="s">
        <v>3723</v>
      </c>
      <c r="D5452" t="str">
        <f>MID(Table1[[#This Row],[Product ID]],5,2)</f>
        <v>PA</v>
      </c>
      <c r="E5452" t="str">
        <f>LEFT(Table1[[#This Row],[Product ID]],3)</f>
        <v>OFF</v>
      </c>
      <c r="F5452" s="10" t="e">
        <f>VLOOKUP(Table1[[#This Row],[Order ID]],Mapping!H5452:J13243,3,0)</f>
        <v>#N/A</v>
      </c>
      <c r="G5452" s="10" t="e">
        <f>VLOOKUP(Table1[[#This Row],[Order ID]],Mapping!H5452:K13243,4,0)</f>
        <v>#N/A</v>
      </c>
      <c r="H5452" t="str">
        <f>INDEX(Mapping!$B$2:$T$7793,MATCH(Data!$A5452,Mapping!$B$3:$B$7793,0),MATCH(Data!$H$1,Mapping!$B$2:$T$2,0))</f>
        <v>First Class</v>
      </c>
      <c r="I5452" t="str">
        <f>INDEX(Mapping!$B$2:$T$7793,MATCH(Data!$A5452,Mapping!$B$3:$B$7793,0),MATCH(Data!$I$1,Mapping!$B$2:$T$2,0))</f>
        <v>Home Office</v>
      </c>
      <c r="J5452">
        <f>VLOOKUP($A5452,Mapping!$X$3:$Y$7793,2,0)</f>
        <v>55369</v>
      </c>
      <c r="K5452" t="str">
        <f>VLOOKUP($J5452,Mapping!$AB$3:$AC$475,2,0)</f>
        <v>Thornton</v>
      </c>
      <c r="L5452" t="str">
        <f>VLOOKUP($K5452,Mapping!$AF$3:$AG$475,2,0)</f>
        <v>Colorado</v>
      </c>
      <c r="M5452" t="str">
        <f>VLOOKUP($L5452,Mapping!$AI$3:$AJ$48,2,0)</f>
        <v>United States</v>
      </c>
      <c r="N5452" t="str">
        <f>VLOOKUP($L5452,Mapping!$AI$3:$AK$48,3,0)</f>
        <v>West</v>
      </c>
      <c r="O5452" t="str">
        <f>VLOOKUP(Table1[[#This Row],[Column1]],Mapping!$AM$8:$AN$11,2,0)</f>
        <v>Office Supplies</v>
      </c>
      <c r="P5452" t="str">
        <f>VLOOKUP(Table1[[#This Row],[Column3]],Mapping!$AP$5:$AQ$22,2,0)</f>
        <v>Paper</v>
      </c>
      <c r="Q5452">
        <v>17.940000000000001</v>
      </c>
      <c r="R5452">
        <v>3</v>
      </c>
      <c r="S5452">
        <v>8.7906000000000013</v>
      </c>
    </row>
    <row r="5453" spans="1:19" x14ac:dyDescent="0.35">
      <c r="A5453">
        <v>2235</v>
      </c>
      <c r="B5453" t="s">
        <v>2387</v>
      </c>
      <c r="C5453" t="s">
        <v>2228</v>
      </c>
      <c r="D5453" t="str">
        <f>MID(Table1[[#This Row],[Product ID]],5,2)</f>
        <v>LA</v>
      </c>
      <c r="E5453" t="str">
        <f>LEFT(Table1[[#This Row],[Product ID]],3)</f>
        <v>OFF</v>
      </c>
      <c r="F5453" s="10" t="e">
        <f>VLOOKUP(Table1[[#This Row],[Order ID]],Mapping!H5453:J13244,3,0)</f>
        <v>#N/A</v>
      </c>
      <c r="G5453" s="10" t="e">
        <f>VLOOKUP(Table1[[#This Row],[Order ID]],Mapping!H5453:K13244,4,0)</f>
        <v>#N/A</v>
      </c>
      <c r="H5453" t="str">
        <f>INDEX(Mapping!$B$2:$T$7793,MATCH(Data!$A5453,Mapping!$B$3:$B$7793,0),MATCH(Data!$H$1,Mapping!$B$2:$T$2,0))</f>
        <v>First Class</v>
      </c>
      <c r="I5453" t="str">
        <f>INDEX(Mapping!$B$2:$T$7793,MATCH(Data!$A5453,Mapping!$B$3:$B$7793,0),MATCH(Data!$I$1,Mapping!$B$2:$T$2,0))</f>
        <v>Corporate</v>
      </c>
      <c r="J5453">
        <f>VLOOKUP($A5453,Mapping!$X$3:$Y$7793,2,0)</f>
        <v>57103</v>
      </c>
      <c r="K5453" t="str">
        <f>VLOOKUP($J5453,Mapping!$AB$3:$AC$475,2,0)</f>
        <v>Waukesha</v>
      </c>
      <c r="L5453" t="str">
        <f>VLOOKUP($K5453,Mapping!$AF$3:$AG$475,2,0)</f>
        <v>Wisconsin</v>
      </c>
      <c r="M5453" t="str">
        <f>VLOOKUP($L5453,Mapping!$AI$3:$AJ$48,2,0)</f>
        <v>United States</v>
      </c>
      <c r="N5453" t="str">
        <f>VLOOKUP($L5453,Mapping!$AI$3:$AK$48,3,0)</f>
        <v>Central</v>
      </c>
      <c r="O5453" t="str">
        <f>VLOOKUP(Table1[[#This Row],[Column1]],Mapping!$AM$8:$AN$11,2,0)</f>
        <v>Office Supplies</v>
      </c>
      <c r="P5453" t="str">
        <f>VLOOKUP(Table1[[#This Row],[Column3]],Mapping!$AP$5:$AQ$22,2,0)</f>
        <v>Labels</v>
      </c>
      <c r="Q5453">
        <v>20.23</v>
      </c>
      <c r="R5453">
        <v>7</v>
      </c>
      <c r="S5453">
        <v>9.5081000000000007</v>
      </c>
    </row>
    <row r="5454" spans="1:19" x14ac:dyDescent="0.35">
      <c r="A5454">
        <v>3705</v>
      </c>
      <c r="B5454" t="s">
        <v>3408</v>
      </c>
      <c r="C5454" t="s">
        <v>2052</v>
      </c>
      <c r="D5454" t="str">
        <f>MID(Table1[[#This Row],[Product ID]],5,2)</f>
        <v>BI</v>
      </c>
      <c r="E5454" t="str">
        <f>LEFT(Table1[[#This Row],[Product ID]],3)</f>
        <v>OFF</v>
      </c>
      <c r="F5454" s="10" t="e">
        <f>VLOOKUP(Table1[[#This Row],[Order ID]],Mapping!H5454:J13245,3,0)</f>
        <v>#N/A</v>
      </c>
      <c r="G5454" s="10" t="e">
        <f>VLOOKUP(Table1[[#This Row],[Order ID]],Mapping!H5454:K13245,4,0)</f>
        <v>#N/A</v>
      </c>
      <c r="H5454" t="str">
        <f>INDEX(Mapping!$B$2:$T$7793,MATCH(Data!$A5454,Mapping!$B$3:$B$7793,0),MATCH(Data!$H$1,Mapping!$B$2:$T$2,0))</f>
        <v>Standard Class</v>
      </c>
      <c r="I5454" t="str">
        <f>INDEX(Mapping!$B$2:$T$7793,MATCH(Data!$A5454,Mapping!$B$3:$B$7793,0),MATCH(Data!$I$1,Mapping!$B$2:$T$2,0))</f>
        <v>Consumer</v>
      </c>
      <c r="J5454">
        <f>VLOOKUP($A5454,Mapping!$X$3:$Y$7793,2,0)</f>
        <v>19143</v>
      </c>
      <c r="K5454" t="str">
        <f>VLOOKUP($J5454,Mapping!$AB$3:$AC$475,2,0)</f>
        <v>Norman</v>
      </c>
      <c r="L5454" t="str">
        <f>VLOOKUP($K5454,Mapping!$AF$3:$AG$475,2,0)</f>
        <v>Oklahoma</v>
      </c>
      <c r="M5454" t="str">
        <f>VLOOKUP($L5454,Mapping!$AI$3:$AJ$48,2,0)</f>
        <v>United States</v>
      </c>
      <c r="N5454" t="str">
        <f>VLOOKUP($L5454,Mapping!$AI$3:$AK$48,3,0)</f>
        <v>Central</v>
      </c>
      <c r="O5454" t="str">
        <f>VLOOKUP(Table1[[#This Row],[Column1]],Mapping!$AM$8:$AN$11,2,0)</f>
        <v>Office Supplies</v>
      </c>
      <c r="P5454" t="str">
        <f>VLOOKUP(Table1[[#This Row],[Column3]],Mapping!$AP$5:$AQ$22,2,0)</f>
        <v>Binders</v>
      </c>
      <c r="Q5454">
        <v>1.9080000000000004</v>
      </c>
      <c r="R5454">
        <v>2</v>
      </c>
      <c r="S5454">
        <v>-1.5264000000000002</v>
      </c>
    </row>
    <row r="5455" spans="1:19" x14ac:dyDescent="0.35">
      <c r="A5455">
        <v>2315</v>
      </c>
      <c r="B5455" t="s">
        <v>2447</v>
      </c>
      <c r="C5455" t="s">
        <v>2448</v>
      </c>
      <c r="D5455" t="str">
        <f>MID(Table1[[#This Row],[Product ID]],5,2)</f>
        <v>FU</v>
      </c>
      <c r="E5455" t="str">
        <f>LEFT(Table1[[#This Row],[Product ID]],3)</f>
        <v>FUR</v>
      </c>
      <c r="F5455" s="10" t="e">
        <f>VLOOKUP(Table1[[#This Row],[Order ID]],Mapping!H5455:J13246,3,0)</f>
        <v>#N/A</v>
      </c>
      <c r="G5455" s="10" t="e">
        <f>VLOOKUP(Table1[[#This Row],[Order ID]],Mapping!H5455:K13246,4,0)</f>
        <v>#N/A</v>
      </c>
      <c r="H5455" t="str">
        <f>INDEX(Mapping!$B$2:$T$7793,MATCH(Data!$A5455,Mapping!$B$3:$B$7793,0),MATCH(Data!$H$1,Mapping!$B$2:$T$2,0))</f>
        <v>First Class</v>
      </c>
      <c r="I5455" t="str">
        <f>INDEX(Mapping!$B$2:$T$7793,MATCH(Data!$A5455,Mapping!$B$3:$B$7793,0),MATCH(Data!$I$1,Mapping!$B$2:$T$2,0))</f>
        <v>Consumer</v>
      </c>
      <c r="J5455">
        <f>VLOOKUP($A5455,Mapping!$X$3:$Y$7793,2,0)</f>
        <v>92024</v>
      </c>
      <c r="K5455" t="str">
        <f>VLOOKUP($J5455,Mapping!$AB$3:$AC$475,2,0)</f>
        <v>Plainfield</v>
      </c>
      <c r="L5455" t="str">
        <f>VLOOKUP($K5455,Mapping!$AF$3:$AG$475,2,0)</f>
        <v>New Jersey</v>
      </c>
      <c r="M5455" t="str">
        <f>VLOOKUP($L5455,Mapping!$AI$3:$AJ$48,2,0)</f>
        <v>United States</v>
      </c>
      <c r="N5455" t="str">
        <f>VLOOKUP($L5455,Mapping!$AI$3:$AK$48,3,0)</f>
        <v>East</v>
      </c>
      <c r="O5455" t="str">
        <f>VLOOKUP(Table1[[#This Row],[Column1]],Mapping!$AM$8:$AN$11,2,0)</f>
        <v>Furniture</v>
      </c>
      <c r="P5455" t="str">
        <f>VLOOKUP(Table1[[#This Row],[Column3]],Mapping!$AP$5:$AQ$22,2,0)</f>
        <v>Furnishings</v>
      </c>
      <c r="Q5455">
        <v>26.25</v>
      </c>
      <c r="R5455">
        <v>3</v>
      </c>
      <c r="S5455">
        <v>11.025000000000002</v>
      </c>
    </row>
    <row r="5456" spans="1:19" x14ac:dyDescent="0.35">
      <c r="A5456">
        <v>2317</v>
      </c>
      <c r="B5456" t="s">
        <v>2447</v>
      </c>
      <c r="C5456" t="s">
        <v>2115</v>
      </c>
      <c r="D5456" t="str">
        <f>MID(Table1[[#This Row],[Product ID]],5,2)</f>
        <v>EN</v>
      </c>
      <c r="E5456" t="str">
        <f>LEFT(Table1[[#This Row],[Product ID]],3)</f>
        <v>OFF</v>
      </c>
      <c r="F5456" s="10" t="e">
        <f>VLOOKUP(Table1[[#This Row],[Order ID]],Mapping!H5456:J13247,3,0)</f>
        <v>#N/A</v>
      </c>
      <c r="G5456" s="10" t="e">
        <f>VLOOKUP(Table1[[#This Row],[Order ID]],Mapping!H5456:K13247,4,0)</f>
        <v>#N/A</v>
      </c>
      <c r="H5456" t="str">
        <f>INDEX(Mapping!$B$2:$T$7793,MATCH(Data!$A5456,Mapping!$B$3:$B$7793,0),MATCH(Data!$H$1,Mapping!$B$2:$T$2,0))</f>
        <v>Standard Class</v>
      </c>
      <c r="I5456" t="str">
        <f>INDEX(Mapping!$B$2:$T$7793,MATCH(Data!$A5456,Mapping!$B$3:$B$7793,0),MATCH(Data!$I$1,Mapping!$B$2:$T$2,0))</f>
        <v>Home Office</v>
      </c>
      <c r="J5456">
        <f>VLOOKUP($A5456,Mapping!$X$3:$Y$7793,2,0)</f>
        <v>92024</v>
      </c>
      <c r="K5456" t="str">
        <f>VLOOKUP($J5456,Mapping!$AB$3:$AC$475,2,0)</f>
        <v>Plainfield</v>
      </c>
      <c r="L5456" t="str">
        <f>VLOOKUP($K5456,Mapping!$AF$3:$AG$475,2,0)</f>
        <v>New Jersey</v>
      </c>
      <c r="M5456" t="str">
        <f>VLOOKUP($L5456,Mapping!$AI$3:$AJ$48,2,0)</f>
        <v>United States</v>
      </c>
      <c r="N5456" t="str">
        <f>VLOOKUP($L5456,Mapping!$AI$3:$AK$48,3,0)</f>
        <v>East</v>
      </c>
      <c r="O5456" t="str">
        <f>VLOOKUP(Table1[[#This Row],[Column1]],Mapping!$AM$8:$AN$11,2,0)</f>
        <v>Office Supplies</v>
      </c>
      <c r="P5456" t="str">
        <f>VLOOKUP(Table1[[#This Row],[Column3]],Mapping!$AP$5:$AQ$22,2,0)</f>
        <v>Envelopes</v>
      </c>
      <c r="Q5456">
        <v>43.7</v>
      </c>
      <c r="R5456">
        <v>5</v>
      </c>
      <c r="S5456">
        <v>20.539000000000001</v>
      </c>
    </row>
    <row r="5457" spans="1:19" x14ac:dyDescent="0.35">
      <c r="A5457">
        <v>3401</v>
      </c>
      <c r="B5457" t="s">
        <v>3212</v>
      </c>
      <c r="C5457" t="s">
        <v>826</v>
      </c>
      <c r="D5457" t="str">
        <f>MID(Table1[[#This Row],[Product ID]],5,2)</f>
        <v>BI</v>
      </c>
      <c r="E5457" t="str">
        <f>LEFT(Table1[[#This Row],[Product ID]],3)</f>
        <v>OFF</v>
      </c>
      <c r="F5457" s="10" t="e">
        <f>VLOOKUP(Table1[[#This Row],[Order ID]],Mapping!H5457:J13248,3,0)</f>
        <v>#N/A</v>
      </c>
      <c r="G5457" s="10" t="e">
        <f>VLOOKUP(Table1[[#This Row],[Order ID]],Mapping!H5457:K13248,4,0)</f>
        <v>#N/A</v>
      </c>
      <c r="H5457" t="str">
        <f>INDEX(Mapping!$B$2:$T$7793,MATCH(Data!$A5457,Mapping!$B$3:$B$7793,0),MATCH(Data!$H$1,Mapping!$B$2:$T$2,0))</f>
        <v>Standard Class</v>
      </c>
      <c r="I5457" t="str">
        <f>INDEX(Mapping!$B$2:$T$7793,MATCH(Data!$A5457,Mapping!$B$3:$B$7793,0),MATCH(Data!$I$1,Mapping!$B$2:$T$2,0))</f>
        <v>Consumer</v>
      </c>
      <c r="J5457">
        <f>VLOOKUP($A5457,Mapping!$X$3:$Y$7793,2,0)</f>
        <v>85204</v>
      </c>
      <c r="K5457" t="str">
        <f>VLOOKUP($J5457,Mapping!$AB$3:$AC$475,2,0)</f>
        <v>Mount Vernon</v>
      </c>
      <c r="L5457" t="str">
        <f>VLOOKUP($K5457,Mapping!$AF$3:$AG$475,2,0)</f>
        <v>New York</v>
      </c>
      <c r="M5457" t="str">
        <f>VLOOKUP($L5457,Mapping!$AI$3:$AJ$48,2,0)</f>
        <v>United States</v>
      </c>
      <c r="N5457" t="str">
        <f>VLOOKUP($L5457,Mapping!$AI$3:$AK$48,3,0)</f>
        <v>East</v>
      </c>
      <c r="O5457" t="str">
        <f>VLOOKUP(Table1[[#This Row],[Column1]],Mapping!$AM$8:$AN$11,2,0)</f>
        <v>Office Supplies</v>
      </c>
      <c r="P5457" t="str">
        <f>VLOOKUP(Table1[[#This Row],[Column3]],Mapping!$AP$5:$AQ$22,2,0)</f>
        <v>Binders</v>
      </c>
      <c r="Q5457">
        <v>20.724000000000004</v>
      </c>
      <c r="R5457">
        <v>2</v>
      </c>
      <c r="S5457">
        <v>-15.197599999999994</v>
      </c>
    </row>
    <row r="5458" spans="1:19" x14ac:dyDescent="0.35">
      <c r="A5458">
        <v>3402</v>
      </c>
      <c r="B5458" t="s">
        <v>3212</v>
      </c>
      <c r="C5458" t="s">
        <v>473</v>
      </c>
      <c r="D5458" t="str">
        <f>MID(Table1[[#This Row],[Product ID]],5,2)</f>
        <v>ST</v>
      </c>
      <c r="E5458" t="str">
        <f>LEFT(Table1[[#This Row],[Product ID]],3)</f>
        <v>OFF</v>
      </c>
      <c r="F5458" s="10" t="e">
        <f>VLOOKUP(Table1[[#This Row],[Order ID]],Mapping!H5458:J13249,3,0)</f>
        <v>#N/A</v>
      </c>
      <c r="G5458" s="10" t="e">
        <f>VLOOKUP(Table1[[#This Row],[Order ID]],Mapping!H5458:K13249,4,0)</f>
        <v>#N/A</v>
      </c>
      <c r="H5458" t="str">
        <f>INDEX(Mapping!$B$2:$T$7793,MATCH(Data!$A5458,Mapping!$B$3:$B$7793,0),MATCH(Data!$H$1,Mapping!$B$2:$T$2,0))</f>
        <v>Second Class</v>
      </c>
      <c r="I5458" t="str">
        <f>INDEX(Mapping!$B$2:$T$7793,MATCH(Data!$A5458,Mapping!$B$3:$B$7793,0),MATCH(Data!$I$1,Mapping!$B$2:$T$2,0))</f>
        <v>Consumer</v>
      </c>
      <c r="J5458">
        <f>VLOOKUP($A5458,Mapping!$X$3:$Y$7793,2,0)</f>
        <v>85204</v>
      </c>
      <c r="K5458" t="str">
        <f>VLOOKUP($J5458,Mapping!$AB$3:$AC$475,2,0)</f>
        <v>Mount Vernon</v>
      </c>
      <c r="L5458" t="str">
        <f>VLOOKUP($K5458,Mapping!$AF$3:$AG$475,2,0)</f>
        <v>New York</v>
      </c>
      <c r="M5458" t="str">
        <f>VLOOKUP($L5458,Mapping!$AI$3:$AJ$48,2,0)</f>
        <v>United States</v>
      </c>
      <c r="N5458" t="str">
        <f>VLOOKUP($L5458,Mapping!$AI$3:$AK$48,3,0)</f>
        <v>East</v>
      </c>
      <c r="O5458" t="str">
        <f>VLOOKUP(Table1[[#This Row],[Column1]],Mapping!$AM$8:$AN$11,2,0)</f>
        <v>Office Supplies</v>
      </c>
      <c r="P5458" t="str">
        <f>VLOOKUP(Table1[[#This Row],[Column3]],Mapping!$AP$5:$AQ$22,2,0)</f>
        <v>Storage</v>
      </c>
      <c r="Q5458">
        <v>415.87200000000007</v>
      </c>
      <c r="R5458">
        <v>8</v>
      </c>
      <c r="S5458">
        <v>-41.587199999999996</v>
      </c>
    </row>
    <row r="5459" spans="1:19" x14ac:dyDescent="0.35">
      <c r="A5459">
        <v>270</v>
      </c>
      <c r="B5459" t="s">
        <v>372</v>
      </c>
      <c r="C5459" t="s">
        <v>373</v>
      </c>
      <c r="D5459" t="str">
        <f>MID(Table1[[#This Row],[Product ID]],5,2)</f>
        <v>PH</v>
      </c>
      <c r="E5459" t="str">
        <f>LEFT(Table1[[#This Row],[Product ID]],3)</f>
        <v>TEC</v>
      </c>
      <c r="F5459" s="10" t="e">
        <f>VLOOKUP(Table1[[#This Row],[Order ID]],Mapping!H5459:J13250,3,0)</f>
        <v>#N/A</v>
      </c>
      <c r="G5459" s="10" t="e">
        <f>VLOOKUP(Table1[[#This Row],[Order ID]],Mapping!H5459:K13250,4,0)</f>
        <v>#N/A</v>
      </c>
      <c r="H5459" t="str">
        <f>INDEX(Mapping!$B$2:$T$7793,MATCH(Data!$A5459,Mapping!$B$3:$B$7793,0),MATCH(Data!$H$1,Mapping!$B$2:$T$2,0))</f>
        <v>Standard Class</v>
      </c>
      <c r="I5459" t="str">
        <f>INDEX(Mapping!$B$2:$T$7793,MATCH(Data!$A5459,Mapping!$B$3:$B$7793,0),MATCH(Data!$I$1,Mapping!$B$2:$T$2,0))</f>
        <v>Consumer</v>
      </c>
      <c r="J5459">
        <f>VLOOKUP($A5459,Mapping!$X$3:$Y$7793,2,0)</f>
        <v>94122</v>
      </c>
      <c r="K5459" t="str">
        <f>VLOOKUP($J5459,Mapping!$AB$3:$AC$475,2,0)</f>
        <v>Urbandale</v>
      </c>
      <c r="L5459" t="str">
        <f>VLOOKUP($K5459,Mapping!$AF$3:$AG$475,2,0)</f>
        <v>Iowa</v>
      </c>
      <c r="M5459" t="str">
        <f>VLOOKUP($L5459,Mapping!$AI$3:$AJ$48,2,0)</f>
        <v>United States</v>
      </c>
      <c r="N5459" t="str">
        <f>VLOOKUP($L5459,Mapping!$AI$3:$AK$48,3,0)</f>
        <v>Central</v>
      </c>
      <c r="O5459" t="str">
        <f>VLOOKUP(Table1[[#This Row],[Column1]],Mapping!$AM$8:$AN$11,2,0)</f>
        <v>Technology</v>
      </c>
      <c r="P5459" t="str">
        <f>VLOOKUP(Table1[[#This Row],[Column3]],Mapping!$AP$5:$AQ$22,2,0)</f>
        <v>Phones</v>
      </c>
      <c r="Q5459">
        <v>47.975999999999999</v>
      </c>
      <c r="R5459">
        <v>3</v>
      </c>
      <c r="S5459">
        <v>4.7976000000000028</v>
      </c>
    </row>
    <row r="5460" spans="1:19" x14ac:dyDescent="0.35">
      <c r="A5460">
        <v>4018</v>
      </c>
      <c r="B5460" t="s">
        <v>3601</v>
      </c>
      <c r="C5460" t="s">
        <v>1147</v>
      </c>
      <c r="D5460" t="str">
        <f>MID(Table1[[#This Row],[Product ID]],5,2)</f>
        <v>ST</v>
      </c>
      <c r="E5460" t="str">
        <f>LEFT(Table1[[#This Row],[Product ID]],3)</f>
        <v>OFF</v>
      </c>
      <c r="F5460" s="10" t="e">
        <f>VLOOKUP(Table1[[#This Row],[Order ID]],Mapping!H5460:J13251,3,0)</f>
        <v>#N/A</v>
      </c>
      <c r="G5460" s="10" t="e">
        <f>VLOOKUP(Table1[[#This Row],[Order ID]],Mapping!H5460:K13251,4,0)</f>
        <v>#N/A</v>
      </c>
      <c r="H5460" t="str">
        <f>INDEX(Mapping!$B$2:$T$7793,MATCH(Data!$A5460,Mapping!$B$3:$B$7793,0),MATCH(Data!$H$1,Mapping!$B$2:$T$2,0))</f>
        <v>Second Class</v>
      </c>
      <c r="I5460" t="str">
        <f>INDEX(Mapping!$B$2:$T$7793,MATCH(Data!$A5460,Mapping!$B$3:$B$7793,0),MATCH(Data!$I$1,Mapping!$B$2:$T$2,0))</f>
        <v>Corporate</v>
      </c>
      <c r="J5460">
        <f>VLOOKUP($A5460,Mapping!$X$3:$Y$7793,2,0)</f>
        <v>59601</v>
      </c>
      <c r="K5460" t="str">
        <f>VLOOKUP($J5460,Mapping!$AB$3:$AC$475,2,0)</f>
        <v>Kenner</v>
      </c>
      <c r="L5460" t="str">
        <f>VLOOKUP($K5460,Mapping!$AF$3:$AG$475,2,0)</f>
        <v>Louisiana</v>
      </c>
      <c r="M5460" t="str">
        <f>VLOOKUP($L5460,Mapping!$AI$3:$AJ$48,2,0)</f>
        <v>United States</v>
      </c>
      <c r="N5460" t="str">
        <f>VLOOKUP($L5460,Mapping!$AI$3:$AK$48,3,0)</f>
        <v>South</v>
      </c>
      <c r="O5460" t="str">
        <f>VLOOKUP(Table1[[#This Row],[Column1]],Mapping!$AM$8:$AN$11,2,0)</f>
        <v>Office Supplies</v>
      </c>
      <c r="P5460" t="str">
        <f>VLOOKUP(Table1[[#This Row],[Column3]],Mapping!$AP$5:$AQ$22,2,0)</f>
        <v>Storage</v>
      </c>
      <c r="Q5460">
        <v>39.900000000000006</v>
      </c>
      <c r="R5460">
        <v>5</v>
      </c>
      <c r="S5460">
        <v>10.373999999999999</v>
      </c>
    </row>
    <row r="5461" spans="1:19" x14ac:dyDescent="0.35">
      <c r="A5461">
        <v>7672</v>
      </c>
      <c r="B5461" t="s">
        <v>5701</v>
      </c>
      <c r="C5461" t="s">
        <v>2433</v>
      </c>
      <c r="D5461" t="str">
        <f>MID(Table1[[#This Row],[Product ID]],5,2)</f>
        <v>ST</v>
      </c>
      <c r="E5461" t="str">
        <f>LEFT(Table1[[#This Row],[Product ID]],3)</f>
        <v>OFF</v>
      </c>
      <c r="F5461" s="10">
        <f>VLOOKUP(Table1[[#This Row],[Order ID]],Mapping!H5461:J13252,3,0)</f>
        <v>41810</v>
      </c>
      <c r="G5461" s="10">
        <f>VLOOKUP(Table1[[#This Row],[Order ID]],Mapping!H5461:K13252,4,0)</f>
        <v>41817</v>
      </c>
      <c r="H5461" t="str">
        <f>INDEX(Mapping!$B$2:$T$7793,MATCH(Data!$A5461,Mapping!$B$3:$B$7793,0),MATCH(Data!$H$1,Mapping!$B$2:$T$2,0))</f>
        <v>Standard Class</v>
      </c>
      <c r="I5461" t="str">
        <f>INDEX(Mapping!$B$2:$T$7793,MATCH(Data!$A5461,Mapping!$B$3:$B$7793,0),MATCH(Data!$I$1,Mapping!$B$2:$T$2,0))</f>
        <v>Consumer</v>
      </c>
      <c r="J5461">
        <f>VLOOKUP($A5461,Mapping!$X$3:$Y$7793,2,0)</f>
        <v>10035</v>
      </c>
      <c r="K5461" t="str">
        <f>VLOOKUP($J5461,Mapping!$AB$3:$AC$475,2,0)</f>
        <v>Grand Prairie</v>
      </c>
      <c r="L5461" t="str">
        <f>VLOOKUP($K5461,Mapping!$AF$3:$AG$475,2,0)</f>
        <v>Texas</v>
      </c>
      <c r="M5461" t="str">
        <f>VLOOKUP($L5461,Mapping!$AI$3:$AJ$48,2,0)</f>
        <v>United States</v>
      </c>
      <c r="N5461" t="str">
        <f>VLOOKUP($L5461,Mapping!$AI$3:$AK$48,3,0)</f>
        <v>Central</v>
      </c>
      <c r="O5461" t="str">
        <f>VLOOKUP(Table1[[#This Row],[Column1]],Mapping!$AM$8:$AN$11,2,0)</f>
        <v>Office Supplies</v>
      </c>
      <c r="P5461" t="str">
        <f>VLOOKUP(Table1[[#This Row],[Column3]],Mapping!$AP$5:$AQ$22,2,0)</f>
        <v>Storage</v>
      </c>
      <c r="Q5461">
        <v>129.30000000000001</v>
      </c>
      <c r="R5461">
        <v>2</v>
      </c>
      <c r="S5461">
        <v>6.4649999999999892</v>
      </c>
    </row>
    <row r="5462" spans="1:19" x14ac:dyDescent="0.35">
      <c r="A5462">
        <v>7673</v>
      </c>
      <c r="B5462" t="s">
        <v>5701</v>
      </c>
      <c r="C5462" t="s">
        <v>674</v>
      </c>
      <c r="D5462" t="str">
        <f>MID(Table1[[#This Row],[Product ID]],5,2)</f>
        <v>BI</v>
      </c>
      <c r="E5462" t="str">
        <f>LEFT(Table1[[#This Row],[Product ID]],3)</f>
        <v>OFF</v>
      </c>
      <c r="F5462" s="10">
        <f>VLOOKUP(Table1[[#This Row],[Order ID]],Mapping!H5462:J13253,3,0)</f>
        <v>41810</v>
      </c>
      <c r="G5462" s="10">
        <f>VLOOKUP(Table1[[#This Row],[Order ID]],Mapping!H5462:K13253,4,0)</f>
        <v>41817</v>
      </c>
      <c r="H5462" t="str">
        <f>INDEX(Mapping!$B$2:$T$7793,MATCH(Data!$A5462,Mapping!$B$3:$B$7793,0),MATCH(Data!$H$1,Mapping!$B$2:$T$2,0))</f>
        <v>Standard Class</v>
      </c>
      <c r="I5462" t="str">
        <f>INDEX(Mapping!$B$2:$T$7793,MATCH(Data!$A5462,Mapping!$B$3:$B$7793,0),MATCH(Data!$I$1,Mapping!$B$2:$T$2,0))</f>
        <v>Corporate</v>
      </c>
      <c r="J5462">
        <f>VLOOKUP($A5462,Mapping!$X$3:$Y$7793,2,0)</f>
        <v>10035</v>
      </c>
      <c r="K5462" t="str">
        <f>VLOOKUP($J5462,Mapping!$AB$3:$AC$475,2,0)</f>
        <v>Grand Prairie</v>
      </c>
      <c r="L5462" t="str">
        <f>VLOOKUP($K5462,Mapping!$AF$3:$AG$475,2,0)</f>
        <v>Texas</v>
      </c>
      <c r="M5462" t="str">
        <f>VLOOKUP($L5462,Mapping!$AI$3:$AJ$48,2,0)</f>
        <v>United States</v>
      </c>
      <c r="N5462" t="str">
        <f>VLOOKUP($L5462,Mapping!$AI$3:$AK$48,3,0)</f>
        <v>Central</v>
      </c>
      <c r="O5462" t="str">
        <f>VLOOKUP(Table1[[#This Row],[Column1]],Mapping!$AM$8:$AN$11,2,0)</f>
        <v>Office Supplies</v>
      </c>
      <c r="P5462" t="str">
        <f>VLOOKUP(Table1[[#This Row],[Column3]],Mapping!$AP$5:$AQ$22,2,0)</f>
        <v>Binders</v>
      </c>
      <c r="Q5462">
        <v>11.568000000000001</v>
      </c>
      <c r="R5462">
        <v>3</v>
      </c>
      <c r="S5462">
        <v>3.7595999999999998</v>
      </c>
    </row>
    <row r="5463" spans="1:19" x14ac:dyDescent="0.35">
      <c r="A5463">
        <v>914</v>
      </c>
      <c r="B5463" t="s">
        <v>1148</v>
      </c>
      <c r="C5463" t="s">
        <v>1149</v>
      </c>
      <c r="D5463" t="str">
        <f>MID(Table1[[#This Row],[Product ID]],5,2)</f>
        <v>PA</v>
      </c>
      <c r="E5463" t="str">
        <f>LEFT(Table1[[#This Row],[Product ID]],3)</f>
        <v>OFF</v>
      </c>
      <c r="F5463" s="10" t="e">
        <f>VLOOKUP(Table1[[#This Row],[Order ID]],Mapping!H5463:J13254,3,0)</f>
        <v>#N/A</v>
      </c>
      <c r="G5463" s="10" t="e">
        <f>VLOOKUP(Table1[[#This Row],[Order ID]],Mapping!H5463:K13254,4,0)</f>
        <v>#N/A</v>
      </c>
      <c r="H5463" t="str">
        <f>INDEX(Mapping!$B$2:$T$7793,MATCH(Data!$A5463,Mapping!$B$3:$B$7793,0),MATCH(Data!$H$1,Mapping!$B$2:$T$2,0))</f>
        <v>Second Class</v>
      </c>
      <c r="I5463" t="str">
        <f>INDEX(Mapping!$B$2:$T$7793,MATCH(Data!$A5463,Mapping!$B$3:$B$7793,0),MATCH(Data!$I$1,Mapping!$B$2:$T$2,0))</f>
        <v>Consumer</v>
      </c>
      <c r="J5463">
        <f>VLOOKUP($A5463,Mapping!$X$3:$Y$7793,2,0)</f>
        <v>48073</v>
      </c>
      <c r="K5463" t="str">
        <f>VLOOKUP($J5463,Mapping!$AB$3:$AC$475,2,0)</f>
        <v>Pomona</v>
      </c>
      <c r="L5463" t="str">
        <f>VLOOKUP($K5463,Mapping!$AF$3:$AG$475,2,0)</f>
        <v>California</v>
      </c>
      <c r="M5463" t="str">
        <f>VLOOKUP($L5463,Mapping!$AI$3:$AJ$48,2,0)</f>
        <v>United States</v>
      </c>
      <c r="N5463" t="str">
        <f>VLOOKUP($L5463,Mapping!$AI$3:$AK$48,3,0)</f>
        <v>West</v>
      </c>
      <c r="O5463" t="str">
        <f>VLOOKUP(Table1[[#This Row],[Column1]],Mapping!$AM$8:$AN$11,2,0)</f>
        <v>Office Supplies</v>
      </c>
      <c r="P5463" t="str">
        <f>VLOOKUP(Table1[[#This Row],[Column3]],Mapping!$AP$5:$AQ$22,2,0)</f>
        <v>Paper</v>
      </c>
      <c r="Q5463">
        <v>22.38</v>
      </c>
      <c r="R5463">
        <v>2</v>
      </c>
      <c r="S5463">
        <v>10.7424</v>
      </c>
    </row>
    <row r="5464" spans="1:19" x14ac:dyDescent="0.35">
      <c r="A5464">
        <v>638</v>
      </c>
      <c r="B5464" t="s">
        <v>830</v>
      </c>
      <c r="C5464" t="s">
        <v>831</v>
      </c>
      <c r="D5464" t="str">
        <f>MID(Table1[[#This Row],[Product ID]],5,2)</f>
        <v>AC</v>
      </c>
      <c r="E5464" t="str">
        <f>LEFT(Table1[[#This Row],[Product ID]],3)</f>
        <v>TEC</v>
      </c>
      <c r="F5464" s="10" t="e">
        <f>VLOOKUP(Table1[[#This Row],[Order ID]],Mapping!H5464:J13255,3,0)</f>
        <v>#N/A</v>
      </c>
      <c r="G5464" s="10" t="e">
        <f>VLOOKUP(Table1[[#This Row],[Order ID]],Mapping!H5464:K13255,4,0)</f>
        <v>#N/A</v>
      </c>
      <c r="H5464" t="str">
        <f>INDEX(Mapping!$B$2:$T$7793,MATCH(Data!$A5464,Mapping!$B$3:$B$7793,0),MATCH(Data!$H$1,Mapping!$B$2:$T$2,0))</f>
        <v>Standard Class</v>
      </c>
      <c r="I5464" t="str">
        <f>INDEX(Mapping!$B$2:$T$7793,MATCH(Data!$A5464,Mapping!$B$3:$B$7793,0),MATCH(Data!$I$1,Mapping!$B$2:$T$2,0))</f>
        <v>Consumer</v>
      </c>
      <c r="J5464">
        <f>VLOOKUP($A5464,Mapping!$X$3:$Y$7793,2,0)</f>
        <v>94110</v>
      </c>
      <c r="K5464" t="str">
        <f>VLOOKUP($J5464,Mapping!$AB$3:$AC$475,2,0)</f>
        <v>Tucson</v>
      </c>
      <c r="L5464" t="str">
        <f>VLOOKUP($K5464,Mapping!$AF$3:$AG$475,2,0)</f>
        <v>Arizona</v>
      </c>
      <c r="M5464" t="str">
        <f>VLOOKUP($L5464,Mapping!$AI$3:$AJ$48,2,0)</f>
        <v>United States</v>
      </c>
      <c r="N5464" t="str">
        <f>VLOOKUP($L5464,Mapping!$AI$3:$AK$48,3,0)</f>
        <v>West</v>
      </c>
      <c r="O5464" t="str">
        <f>VLOOKUP(Table1[[#This Row],[Column1]],Mapping!$AM$8:$AN$11,2,0)</f>
        <v>Technology</v>
      </c>
      <c r="P5464" t="str">
        <f>VLOOKUP(Table1[[#This Row],[Column3]],Mapping!$AP$5:$AQ$22,2,0)</f>
        <v>Accessories</v>
      </c>
      <c r="Q5464">
        <v>67.8</v>
      </c>
      <c r="R5464">
        <v>4</v>
      </c>
      <c r="S5464">
        <v>4.0679999999999978</v>
      </c>
    </row>
    <row r="5465" spans="1:19" x14ac:dyDescent="0.35">
      <c r="A5465">
        <v>639</v>
      </c>
      <c r="B5465" t="s">
        <v>830</v>
      </c>
      <c r="C5465" t="s">
        <v>230</v>
      </c>
      <c r="D5465" t="str">
        <f>MID(Table1[[#This Row],[Product ID]],5,2)</f>
        <v>AC</v>
      </c>
      <c r="E5465" t="str">
        <f>LEFT(Table1[[#This Row],[Product ID]],3)</f>
        <v>TEC</v>
      </c>
      <c r="F5465" s="10" t="e">
        <f>VLOOKUP(Table1[[#This Row],[Order ID]],Mapping!H5465:J13256,3,0)</f>
        <v>#N/A</v>
      </c>
      <c r="G5465" s="10" t="e">
        <f>VLOOKUP(Table1[[#This Row],[Order ID]],Mapping!H5465:K13256,4,0)</f>
        <v>#N/A</v>
      </c>
      <c r="H5465" t="str">
        <f>INDEX(Mapping!$B$2:$T$7793,MATCH(Data!$A5465,Mapping!$B$3:$B$7793,0),MATCH(Data!$H$1,Mapping!$B$2:$T$2,0))</f>
        <v>Standard Class</v>
      </c>
      <c r="I5465" t="str">
        <f>INDEX(Mapping!$B$2:$T$7793,MATCH(Data!$A5465,Mapping!$B$3:$B$7793,0),MATCH(Data!$I$1,Mapping!$B$2:$T$2,0))</f>
        <v>Consumer</v>
      </c>
      <c r="J5465">
        <f>VLOOKUP($A5465,Mapping!$X$3:$Y$7793,2,0)</f>
        <v>94110</v>
      </c>
      <c r="K5465" t="str">
        <f>VLOOKUP($J5465,Mapping!$AB$3:$AC$475,2,0)</f>
        <v>Tucson</v>
      </c>
      <c r="L5465" t="str">
        <f>VLOOKUP($K5465,Mapping!$AF$3:$AG$475,2,0)</f>
        <v>Arizona</v>
      </c>
      <c r="M5465" t="str">
        <f>VLOOKUP($L5465,Mapping!$AI$3:$AJ$48,2,0)</f>
        <v>United States</v>
      </c>
      <c r="N5465" t="str">
        <f>VLOOKUP($L5465,Mapping!$AI$3:$AK$48,3,0)</f>
        <v>West</v>
      </c>
      <c r="O5465" t="str">
        <f>VLOOKUP(Table1[[#This Row],[Column1]],Mapping!$AM$8:$AN$11,2,0)</f>
        <v>Technology</v>
      </c>
      <c r="P5465" t="str">
        <f>VLOOKUP(Table1[[#This Row],[Column3]],Mapping!$AP$5:$AQ$22,2,0)</f>
        <v>Accessories</v>
      </c>
      <c r="Q5465">
        <v>167.97</v>
      </c>
      <c r="R5465">
        <v>3</v>
      </c>
      <c r="S5465">
        <v>40.31280000000001</v>
      </c>
    </row>
    <row r="5466" spans="1:19" x14ac:dyDescent="0.35">
      <c r="A5466">
        <v>3302</v>
      </c>
      <c r="B5466" t="s">
        <v>3141</v>
      </c>
      <c r="C5466" t="s">
        <v>3142</v>
      </c>
      <c r="D5466" t="str">
        <f>MID(Table1[[#This Row],[Product ID]],5,2)</f>
        <v>FU</v>
      </c>
      <c r="E5466" t="str">
        <f>LEFT(Table1[[#This Row],[Product ID]],3)</f>
        <v>FUR</v>
      </c>
      <c r="F5466" s="10" t="e">
        <f>VLOOKUP(Table1[[#This Row],[Order ID]],Mapping!H5466:J13257,3,0)</f>
        <v>#N/A</v>
      </c>
      <c r="G5466" s="10" t="e">
        <f>VLOOKUP(Table1[[#This Row],[Order ID]],Mapping!H5466:K13257,4,0)</f>
        <v>#N/A</v>
      </c>
      <c r="H5466" t="str">
        <f>INDEX(Mapping!$B$2:$T$7793,MATCH(Data!$A5466,Mapping!$B$3:$B$7793,0),MATCH(Data!$H$1,Mapping!$B$2:$T$2,0))</f>
        <v>Second Class</v>
      </c>
      <c r="I5466" t="str">
        <f>INDEX(Mapping!$B$2:$T$7793,MATCH(Data!$A5466,Mapping!$B$3:$B$7793,0),MATCH(Data!$I$1,Mapping!$B$2:$T$2,0))</f>
        <v>Consumer</v>
      </c>
      <c r="J5466">
        <f>VLOOKUP($A5466,Mapping!$X$3:$Y$7793,2,0)</f>
        <v>60623</v>
      </c>
      <c r="K5466" t="str">
        <f>VLOOKUP($J5466,Mapping!$AB$3:$AC$475,2,0)</f>
        <v>Independence</v>
      </c>
      <c r="L5466" t="str">
        <f>VLOOKUP($K5466,Mapping!$AF$3:$AG$475,2,0)</f>
        <v>Missouri</v>
      </c>
      <c r="M5466" t="str">
        <f>VLOOKUP($L5466,Mapping!$AI$3:$AJ$48,2,0)</f>
        <v>United States</v>
      </c>
      <c r="N5466" t="str">
        <f>VLOOKUP($L5466,Mapping!$AI$3:$AK$48,3,0)</f>
        <v>Central</v>
      </c>
      <c r="O5466" t="str">
        <f>VLOOKUP(Table1[[#This Row],[Column1]],Mapping!$AM$8:$AN$11,2,0)</f>
        <v>Furniture</v>
      </c>
      <c r="P5466" t="str">
        <f>VLOOKUP(Table1[[#This Row],[Column3]],Mapping!$AP$5:$AQ$22,2,0)</f>
        <v>Furnishings</v>
      </c>
      <c r="Q5466">
        <v>94.427999999999997</v>
      </c>
      <c r="R5466">
        <v>3</v>
      </c>
      <c r="S5466">
        <v>-42.492599999999982</v>
      </c>
    </row>
    <row r="5467" spans="1:19" x14ac:dyDescent="0.35">
      <c r="A5467">
        <v>2918</v>
      </c>
      <c r="B5467" t="s">
        <v>2879</v>
      </c>
      <c r="C5467" t="s">
        <v>2880</v>
      </c>
      <c r="D5467" t="str">
        <f>MID(Table1[[#This Row],[Product ID]],5,2)</f>
        <v>FA</v>
      </c>
      <c r="E5467" t="str">
        <f>LEFT(Table1[[#This Row],[Product ID]],3)</f>
        <v>OFF</v>
      </c>
      <c r="F5467" s="10" t="e">
        <f>VLOOKUP(Table1[[#This Row],[Order ID]],Mapping!H5467:J13258,3,0)</f>
        <v>#N/A</v>
      </c>
      <c r="G5467" s="10" t="e">
        <f>VLOOKUP(Table1[[#This Row],[Order ID]],Mapping!H5467:K13258,4,0)</f>
        <v>#N/A</v>
      </c>
      <c r="H5467" t="str">
        <f>INDEX(Mapping!$B$2:$T$7793,MATCH(Data!$A5467,Mapping!$B$3:$B$7793,0),MATCH(Data!$H$1,Mapping!$B$2:$T$2,0))</f>
        <v>Standard Class</v>
      </c>
      <c r="I5467" t="str">
        <f>INDEX(Mapping!$B$2:$T$7793,MATCH(Data!$A5467,Mapping!$B$3:$B$7793,0),MATCH(Data!$I$1,Mapping!$B$2:$T$2,0))</f>
        <v>Corporate</v>
      </c>
      <c r="J5467">
        <f>VLOOKUP($A5467,Mapping!$X$3:$Y$7793,2,0)</f>
        <v>33180</v>
      </c>
      <c r="K5467" t="str">
        <f>VLOOKUP($J5467,Mapping!$AB$3:$AC$475,2,0)</f>
        <v>Green Bay</v>
      </c>
      <c r="L5467" t="str">
        <f>VLOOKUP($K5467,Mapping!$AF$3:$AG$475,2,0)</f>
        <v>Wisconsin</v>
      </c>
      <c r="M5467" t="str">
        <f>VLOOKUP($L5467,Mapping!$AI$3:$AJ$48,2,0)</f>
        <v>United States</v>
      </c>
      <c r="N5467" t="str">
        <f>VLOOKUP($L5467,Mapping!$AI$3:$AK$48,3,0)</f>
        <v>Central</v>
      </c>
      <c r="O5467" t="str">
        <f>VLOOKUP(Table1[[#This Row],[Column1]],Mapping!$AM$8:$AN$11,2,0)</f>
        <v>Office Supplies</v>
      </c>
      <c r="P5467" t="str">
        <f>VLOOKUP(Table1[[#This Row],[Column3]],Mapping!$AP$5:$AQ$22,2,0)</f>
        <v>Fasteners</v>
      </c>
      <c r="Q5467">
        <v>6.911999999999999</v>
      </c>
      <c r="R5467">
        <v>3</v>
      </c>
      <c r="S5467">
        <v>2.3327999999999998</v>
      </c>
    </row>
    <row r="5468" spans="1:19" x14ac:dyDescent="0.35">
      <c r="A5468">
        <v>2919</v>
      </c>
      <c r="B5468" t="s">
        <v>2879</v>
      </c>
      <c r="C5468" t="s">
        <v>2881</v>
      </c>
      <c r="D5468" t="str">
        <f>MID(Table1[[#This Row],[Product ID]],5,2)</f>
        <v>AC</v>
      </c>
      <c r="E5468" t="str">
        <f>LEFT(Table1[[#This Row],[Product ID]],3)</f>
        <v>TEC</v>
      </c>
      <c r="F5468" s="10" t="e">
        <f>VLOOKUP(Table1[[#This Row],[Order ID]],Mapping!H5468:J13259,3,0)</f>
        <v>#N/A</v>
      </c>
      <c r="G5468" s="10" t="e">
        <f>VLOOKUP(Table1[[#This Row],[Order ID]],Mapping!H5468:K13259,4,0)</f>
        <v>#N/A</v>
      </c>
      <c r="H5468" t="str">
        <f>INDEX(Mapping!$B$2:$T$7793,MATCH(Data!$A5468,Mapping!$B$3:$B$7793,0),MATCH(Data!$H$1,Mapping!$B$2:$T$2,0))</f>
        <v>Second Class</v>
      </c>
      <c r="I5468" t="str">
        <f>INDEX(Mapping!$B$2:$T$7793,MATCH(Data!$A5468,Mapping!$B$3:$B$7793,0),MATCH(Data!$I$1,Mapping!$B$2:$T$2,0))</f>
        <v>Consumer</v>
      </c>
      <c r="J5468">
        <f>VLOOKUP($A5468,Mapping!$X$3:$Y$7793,2,0)</f>
        <v>33180</v>
      </c>
      <c r="K5468" t="str">
        <f>VLOOKUP($J5468,Mapping!$AB$3:$AC$475,2,0)</f>
        <v>Green Bay</v>
      </c>
      <c r="L5468" t="str">
        <f>VLOOKUP($K5468,Mapping!$AF$3:$AG$475,2,0)</f>
        <v>Wisconsin</v>
      </c>
      <c r="M5468" t="str">
        <f>VLOOKUP($L5468,Mapping!$AI$3:$AJ$48,2,0)</f>
        <v>United States</v>
      </c>
      <c r="N5468" t="str">
        <f>VLOOKUP($L5468,Mapping!$AI$3:$AK$48,3,0)</f>
        <v>Central</v>
      </c>
      <c r="O5468" t="str">
        <f>VLOOKUP(Table1[[#This Row],[Column1]],Mapping!$AM$8:$AN$11,2,0)</f>
        <v>Technology</v>
      </c>
      <c r="P5468" t="str">
        <f>VLOOKUP(Table1[[#This Row],[Column3]],Mapping!$AP$5:$AQ$22,2,0)</f>
        <v>Accessories</v>
      </c>
      <c r="Q5468">
        <v>383.97600000000006</v>
      </c>
      <c r="R5468">
        <v>3</v>
      </c>
      <c r="S5468">
        <v>81.59490000000001</v>
      </c>
    </row>
    <row r="5469" spans="1:19" x14ac:dyDescent="0.35">
      <c r="A5469">
        <v>2920</v>
      </c>
      <c r="B5469" t="s">
        <v>2879</v>
      </c>
      <c r="C5469" t="s">
        <v>2353</v>
      </c>
      <c r="D5469" t="str">
        <f>MID(Table1[[#This Row],[Product ID]],5,2)</f>
        <v>PA</v>
      </c>
      <c r="E5469" t="str">
        <f>LEFT(Table1[[#This Row],[Product ID]],3)</f>
        <v>OFF</v>
      </c>
      <c r="F5469" s="10" t="e">
        <f>VLOOKUP(Table1[[#This Row],[Order ID]],Mapping!H5469:J13260,3,0)</f>
        <v>#N/A</v>
      </c>
      <c r="G5469" s="10" t="e">
        <f>VLOOKUP(Table1[[#This Row],[Order ID]],Mapping!H5469:K13260,4,0)</f>
        <v>#N/A</v>
      </c>
      <c r="H5469" t="str">
        <f>INDEX(Mapping!$B$2:$T$7793,MATCH(Data!$A5469,Mapping!$B$3:$B$7793,0),MATCH(Data!$H$1,Mapping!$B$2:$T$2,0))</f>
        <v>Second Class</v>
      </c>
      <c r="I5469" t="str">
        <f>INDEX(Mapping!$B$2:$T$7793,MATCH(Data!$A5469,Mapping!$B$3:$B$7793,0),MATCH(Data!$I$1,Mapping!$B$2:$T$2,0))</f>
        <v>Consumer</v>
      </c>
      <c r="J5469">
        <f>VLOOKUP($A5469,Mapping!$X$3:$Y$7793,2,0)</f>
        <v>33180</v>
      </c>
      <c r="K5469" t="str">
        <f>VLOOKUP($J5469,Mapping!$AB$3:$AC$475,2,0)</f>
        <v>Green Bay</v>
      </c>
      <c r="L5469" t="str">
        <f>VLOOKUP($K5469,Mapping!$AF$3:$AG$475,2,0)</f>
        <v>Wisconsin</v>
      </c>
      <c r="M5469" t="str">
        <f>VLOOKUP($L5469,Mapping!$AI$3:$AJ$48,2,0)</f>
        <v>United States</v>
      </c>
      <c r="N5469" t="str">
        <f>VLOOKUP($L5469,Mapping!$AI$3:$AK$48,3,0)</f>
        <v>Central</v>
      </c>
      <c r="O5469" t="str">
        <f>VLOOKUP(Table1[[#This Row],[Column1]],Mapping!$AM$8:$AN$11,2,0)</f>
        <v>Office Supplies</v>
      </c>
      <c r="P5469" t="str">
        <f>VLOOKUP(Table1[[#This Row],[Column3]],Mapping!$AP$5:$AQ$22,2,0)</f>
        <v>Paper</v>
      </c>
      <c r="Q5469">
        <v>10.368000000000002</v>
      </c>
      <c r="R5469">
        <v>2</v>
      </c>
      <c r="S5469">
        <v>3.6288</v>
      </c>
    </row>
    <row r="5470" spans="1:19" x14ac:dyDescent="0.35">
      <c r="A5470">
        <v>2921</v>
      </c>
      <c r="B5470" t="s">
        <v>2879</v>
      </c>
      <c r="C5470" t="s">
        <v>2882</v>
      </c>
      <c r="D5470" t="str">
        <f>MID(Table1[[#This Row],[Product ID]],5,2)</f>
        <v>AC</v>
      </c>
      <c r="E5470" t="str">
        <f>LEFT(Table1[[#This Row],[Product ID]],3)</f>
        <v>TEC</v>
      </c>
      <c r="F5470" s="10" t="e">
        <f>VLOOKUP(Table1[[#This Row],[Order ID]],Mapping!H5470:J13261,3,0)</f>
        <v>#N/A</v>
      </c>
      <c r="G5470" s="10" t="e">
        <f>VLOOKUP(Table1[[#This Row],[Order ID]],Mapping!H5470:K13261,4,0)</f>
        <v>#N/A</v>
      </c>
      <c r="H5470" t="str">
        <f>INDEX(Mapping!$B$2:$T$7793,MATCH(Data!$A5470,Mapping!$B$3:$B$7793,0),MATCH(Data!$H$1,Mapping!$B$2:$T$2,0))</f>
        <v>Second Class</v>
      </c>
      <c r="I5470" t="str">
        <f>INDEX(Mapping!$B$2:$T$7793,MATCH(Data!$A5470,Mapping!$B$3:$B$7793,0),MATCH(Data!$I$1,Mapping!$B$2:$T$2,0))</f>
        <v>Consumer</v>
      </c>
      <c r="J5470">
        <f>VLOOKUP($A5470,Mapping!$X$3:$Y$7793,2,0)</f>
        <v>33180</v>
      </c>
      <c r="K5470" t="str">
        <f>VLOOKUP($J5470,Mapping!$AB$3:$AC$475,2,0)</f>
        <v>Green Bay</v>
      </c>
      <c r="L5470" t="str">
        <f>VLOOKUP($K5470,Mapping!$AF$3:$AG$475,2,0)</f>
        <v>Wisconsin</v>
      </c>
      <c r="M5470" t="str">
        <f>VLOOKUP($L5470,Mapping!$AI$3:$AJ$48,2,0)</f>
        <v>United States</v>
      </c>
      <c r="N5470" t="str">
        <f>VLOOKUP($L5470,Mapping!$AI$3:$AK$48,3,0)</f>
        <v>Central</v>
      </c>
      <c r="O5470" t="str">
        <f>VLOOKUP(Table1[[#This Row],[Column1]],Mapping!$AM$8:$AN$11,2,0)</f>
        <v>Technology</v>
      </c>
      <c r="P5470" t="str">
        <f>VLOOKUP(Table1[[#This Row],[Column3]],Mapping!$AP$5:$AQ$22,2,0)</f>
        <v>Accessories</v>
      </c>
      <c r="Q5470">
        <v>335.94400000000002</v>
      </c>
      <c r="R5470">
        <v>7</v>
      </c>
      <c r="S5470">
        <v>41.992999999999995</v>
      </c>
    </row>
    <row r="5471" spans="1:19" x14ac:dyDescent="0.35">
      <c r="A5471">
        <v>3930</v>
      </c>
      <c r="B5471" t="s">
        <v>3549</v>
      </c>
      <c r="C5471" t="s">
        <v>883</v>
      </c>
      <c r="D5471" t="str">
        <f>MID(Table1[[#This Row],[Product ID]],5,2)</f>
        <v>BI</v>
      </c>
      <c r="E5471" t="str">
        <f>LEFT(Table1[[#This Row],[Product ID]],3)</f>
        <v>OFF</v>
      </c>
      <c r="F5471" s="10" t="e">
        <f>VLOOKUP(Table1[[#This Row],[Order ID]],Mapping!H5471:J13262,3,0)</f>
        <v>#N/A</v>
      </c>
      <c r="G5471" s="10" t="e">
        <f>VLOOKUP(Table1[[#This Row],[Order ID]],Mapping!H5471:K13262,4,0)</f>
        <v>#N/A</v>
      </c>
      <c r="H5471" t="str">
        <f>INDEX(Mapping!$B$2:$T$7793,MATCH(Data!$A5471,Mapping!$B$3:$B$7793,0),MATCH(Data!$H$1,Mapping!$B$2:$T$2,0))</f>
        <v>Second Class</v>
      </c>
      <c r="I5471" t="str">
        <f>INDEX(Mapping!$B$2:$T$7793,MATCH(Data!$A5471,Mapping!$B$3:$B$7793,0),MATCH(Data!$I$1,Mapping!$B$2:$T$2,0))</f>
        <v>Consumer</v>
      </c>
      <c r="J5471">
        <f>VLOOKUP($A5471,Mapping!$X$3:$Y$7793,2,0)</f>
        <v>60610</v>
      </c>
      <c r="K5471" t="str">
        <f>VLOOKUP($J5471,Mapping!$AB$3:$AC$475,2,0)</f>
        <v>Minneapolis</v>
      </c>
      <c r="L5471" t="str">
        <f>VLOOKUP($K5471,Mapping!$AF$3:$AG$475,2,0)</f>
        <v>Minnesota</v>
      </c>
      <c r="M5471" t="str">
        <f>VLOOKUP($L5471,Mapping!$AI$3:$AJ$48,2,0)</f>
        <v>United States</v>
      </c>
      <c r="N5471" t="str">
        <f>VLOOKUP($L5471,Mapping!$AI$3:$AK$48,3,0)</f>
        <v>Central</v>
      </c>
      <c r="O5471" t="str">
        <f>VLOOKUP(Table1[[#This Row],[Column1]],Mapping!$AM$8:$AN$11,2,0)</f>
        <v>Office Supplies</v>
      </c>
      <c r="P5471" t="str">
        <f>VLOOKUP(Table1[[#This Row],[Column3]],Mapping!$AP$5:$AQ$22,2,0)</f>
        <v>Binders</v>
      </c>
      <c r="Q5471">
        <v>8.1339999999999986</v>
      </c>
      <c r="R5471">
        <v>7</v>
      </c>
      <c r="S5471">
        <v>-13.827800000000003</v>
      </c>
    </row>
    <row r="5472" spans="1:19" x14ac:dyDescent="0.35">
      <c r="A5472">
        <v>3931</v>
      </c>
      <c r="B5472" t="s">
        <v>3549</v>
      </c>
      <c r="C5472" t="s">
        <v>814</v>
      </c>
      <c r="D5472" t="str">
        <f>MID(Table1[[#This Row],[Product ID]],5,2)</f>
        <v>AC</v>
      </c>
      <c r="E5472" t="str">
        <f>LEFT(Table1[[#This Row],[Product ID]],3)</f>
        <v>TEC</v>
      </c>
      <c r="F5472" s="10" t="e">
        <f>VLOOKUP(Table1[[#This Row],[Order ID]],Mapping!H5472:J13263,3,0)</f>
        <v>#N/A</v>
      </c>
      <c r="G5472" s="10" t="e">
        <f>VLOOKUP(Table1[[#This Row],[Order ID]],Mapping!H5472:K13263,4,0)</f>
        <v>#N/A</v>
      </c>
      <c r="H5472" t="str">
        <f>INDEX(Mapping!$B$2:$T$7793,MATCH(Data!$A5472,Mapping!$B$3:$B$7793,0),MATCH(Data!$H$1,Mapping!$B$2:$T$2,0))</f>
        <v>Standard Class</v>
      </c>
      <c r="I5472" t="str">
        <f>INDEX(Mapping!$B$2:$T$7793,MATCH(Data!$A5472,Mapping!$B$3:$B$7793,0),MATCH(Data!$I$1,Mapping!$B$2:$T$2,0))</f>
        <v>Consumer</v>
      </c>
      <c r="J5472">
        <f>VLOOKUP($A5472,Mapping!$X$3:$Y$7793,2,0)</f>
        <v>60610</v>
      </c>
      <c r="K5472" t="str">
        <f>VLOOKUP($J5472,Mapping!$AB$3:$AC$475,2,0)</f>
        <v>Minneapolis</v>
      </c>
      <c r="L5472" t="str">
        <f>VLOOKUP($K5472,Mapping!$AF$3:$AG$475,2,0)</f>
        <v>Minnesota</v>
      </c>
      <c r="M5472" t="str">
        <f>VLOOKUP($L5472,Mapping!$AI$3:$AJ$48,2,0)</f>
        <v>United States</v>
      </c>
      <c r="N5472" t="str">
        <f>VLOOKUP($L5472,Mapping!$AI$3:$AK$48,3,0)</f>
        <v>Central</v>
      </c>
      <c r="O5472" t="str">
        <f>VLOOKUP(Table1[[#This Row],[Column1]],Mapping!$AM$8:$AN$11,2,0)</f>
        <v>Technology</v>
      </c>
      <c r="P5472" t="str">
        <f>VLOOKUP(Table1[[#This Row],[Column3]],Mapping!$AP$5:$AQ$22,2,0)</f>
        <v>Accessories</v>
      </c>
      <c r="Q5472">
        <v>79.984000000000009</v>
      </c>
      <c r="R5472">
        <v>2</v>
      </c>
      <c r="S5472">
        <v>13.997199999999999</v>
      </c>
    </row>
    <row r="5473" spans="1:19" x14ac:dyDescent="0.35">
      <c r="A5473">
        <v>479</v>
      </c>
      <c r="B5473" t="s">
        <v>639</v>
      </c>
      <c r="C5473" t="s">
        <v>640</v>
      </c>
      <c r="D5473" t="str">
        <f>MID(Table1[[#This Row],[Product ID]],5,2)</f>
        <v>BI</v>
      </c>
      <c r="E5473" t="str">
        <f>LEFT(Table1[[#This Row],[Product ID]],3)</f>
        <v>OFF</v>
      </c>
      <c r="F5473" s="10" t="e">
        <f>VLOOKUP(Table1[[#This Row],[Order ID]],Mapping!H5473:J13264,3,0)</f>
        <v>#N/A</v>
      </c>
      <c r="G5473" s="10" t="e">
        <f>VLOOKUP(Table1[[#This Row],[Order ID]],Mapping!H5473:K13264,4,0)</f>
        <v>#N/A</v>
      </c>
      <c r="H5473" t="str">
        <f>INDEX(Mapping!$B$2:$T$7793,MATCH(Data!$A5473,Mapping!$B$3:$B$7793,0),MATCH(Data!$H$1,Mapping!$B$2:$T$2,0))</f>
        <v>Standard Class</v>
      </c>
      <c r="I5473" t="str">
        <f>INDEX(Mapping!$B$2:$T$7793,MATCH(Data!$A5473,Mapping!$B$3:$B$7793,0),MATCH(Data!$I$1,Mapping!$B$2:$T$2,0))</f>
        <v>Consumer</v>
      </c>
      <c r="J5473">
        <f>VLOOKUP($A5473,Mapping!$X$3:$Y$7793,2,0)</f>
        <v>19134</v>
      </c>
      <c r="K5473" t="str">
        <f>VLOOKUP($J5473,Mapping!$AB$3:$AC$475,2,0)</f>
        <v>Detroit</v>
      </c>
      <c r="L5473" t="str">
        <f>VLOOKUP($K5473,Mapping!$AF$3:$AG$475,2,0)</f>
        <v>Michigan</v>
      </c>
      <c r="M5473" t="str">
        <f>VLOOKUP($L5473,Mapping!$AI$3:$AJ$48,2,0)</f>
        <v>United States</v>
      </c>
      <c r="N5473" t="str">
        <f>VLOOKUP($L5473,Mapping!$AI$3:$AK$48,3,0)</f>
        <v>Central</v>
      </c>
      <c r="O5473" t="str">
        <f>VLOOKUP(Table1[[#This Row],[Column1]],Mapping!$AM$8:$AN$11,2,0)</f>
        <v>Office Supplies</v>
      </c>
      <c r="P5473" t="str">
        <f>VLOOKUP(Table1[[#This Row],[Column3]],Mapping!$AP$5:$AQ$22,2,0)</f>
        <v>Binders</v>
      </c>
      <c r="Q5473">
        <v>3.2820000000000005</v>
      </c>
      <c r="R5473">
        <v>2</v>
      </c>
      <c r="S5473">
        <v>-2.6256000000000004</v>
      </c>
    </row>
    <row r="5474" spans="1:19" x14ac:dyDescent="0.35">
      <c r="A5474">
        <v>481</v>
      </c>
      <c r="B5474" t="s">
        <v>639</v>
      </c>
      <c r="C5474" t="s">
        <v>641</v>
      </c>
      <c r="D5474" t="str">
        <f>MID(Table1[[#This Row],[Product ID]],5,2)</f>
        <v>PH</v>
      </c>
      <c r="E5474" t="str">
        <f>LEFT(Table1[[#This Row],[Product ID]],3)</f>
        <v>TEC</v>
      </c>
      <c r="F5474" s="10" t="e">
        <f>VLOOKUP(Table1[[#This Row],[Order ID]],Mapping!H5474:J13265,3,0)</f>
        <v>#N/A</v>
      </c>
      <c r="G5474" s="10" t="e">
        <f>VLOOKUP(Table1[[#This Row],[Order ID]],Mapping!H5474:K13265,4,0)</f>
        <v>#N/A</v>
      </c>
      <c r="H5474" t="str">
        <f>INDEX(Mapping!$B$2:$T$7793,MATCH(Data!$A5474,Mapping!$B$3:$B$7793,0),MATCH(Data!$H$1,Mapping!$B$2:$T$2,0))</f>
        <v>Standard Class</v>
      </c>
      <c r="I5474" t="str">
        <f>INDEX(Mapping!$B$2:$T$7793,MATCH(Data!$A5474,Mapping!$B$3:$B$7793,0),MATCH(Data!$I$1,Mapping!$B$2:$T$2,0))</f>
        <v>Consumer</v>
      </c>
      <c r="J5474">
        <f>VLOOKUP($A5474,Mapping!$X$3:$Y$7793,2,0)</f>
        <v>19134</v>
      </c>
      <c r="K5474" t="str">
        <f>VLOOKUP($J5474,Mapping!$AB$3:$AC$475,2,0)</f>
        <v>Detroit</v>
      </c>
      <c r="L5474" t="str">
        <f>VLOOKUP($K5474,Mapping!$AF$3:$AG$475,2,0)</f>
        <v>Michigan</v>
      </c>
      <c r="M5474" t="str">
        <f>VLOOKUP($L5474,Mapping!$AI$3:$AJ$48,2,0)</f>
        <v>United States</v>
      </c>
      <c r="N5474" t="str">
        <f>VLOOKUP($L5474,Mapping!$AI$3:$AK$48,3,0)</f>
        <v>Central</v>
      </c>
      <c r="O5474" t="str">
        <f>VLOOKUP(Table1[[#This Row],[Column1]],Mapping!$AM$8:$AN$11,2,0)</f>
        <v>Technology</v>
      </c>
      <c r="P5474" t="str">
        <f>VLOOKUP(Table1[[#This Row],[Column3]],Mapping!$AP$5:$AQ$22,2,0)</f>
        <v>Phones</v>
      </c>
      <c r="Q5474">
        <v>55.188000000000002</v>
      </c>
      <c r="R5474">
        <v>2</v>
      </c>
      <c r="S5474">
        <v>-10.117800000000003</v>
      </c>
    </row>
    <row r="5475" spans="1:19" x14ac:dyDescent="0.35">
      <c r="A5475">
        <v>3557</v>
      </c>
      <c r="B5475" t="s">
        <v>3310</v>
      </c>
      <c r="C5475" t="s">
        <v>449</v>
      </c>
      <c r="D5475" t="str">
        <f>MID(Table1[[#This Row],[Product ID]],5,2)</f>
        <v>CH</v>
      </c>
      <c r="E5475" t="str">
        <f>LEFT(Table1[[#This Row],[Product ID]],3)</f>
        <v>FUR</v>
      </c>
      <c r="F5475" s="10" t="e">
        <f>VLOOKUP(Table1[[#This Row],[Order ID]],Mapping!H5475:J13266,3,0)</f>
        <v>#N/A</v>
      </c>
      <c r="G5475" s="10" t="e">
        <f>VLOOKUP(Table1[[#This Row],[Order ID]],Mapping!H5475:K13266,4,0)</f>
        <v>#N/A</v>
      </c>
      <c r="H5475" t="str">
        <f>INDEX(Mapping!$B$2:$T$7793,MATCH(Data!$A5475,Mapping!$B$3:$B$7793,0),MATCH(Data!$H$1,Mapping!$B$2:$T$2,0))</f>
        <v>Standard Class</v>
      </c>
      <c r="I5475" t="str">
        <f>INDEX(Mapping!$B$2:$T$7793,MATCH(Data!$A5475,Mapping!$B$3:$B$7793,0),MATCH(Data!$I$1,Mapping!$B$2:$T$2,0))</f>
        <v>Corporate</v>
      </c>
      <c r="J5475">
        <f>VLOOKUP($A5475,Mapping!$X$3:$Y$7793,2,0)</f>
        <v>94122</v>
      </c>
      <c r="K5475" t="str">
        <f>VLOOKUP($J5475,Mapping!$AB$3:$AC$475,2,0)</f>
        <v>Urbandale</v>
      </c>
      <c r="L5475" t="str">
        <f>VLOOKUP($K5475,Mapping!$AF$3:$AG$475,2,0)</f>
        <v>Iowa</v>
      </c>
      <c r="M5475" t="str">
        <f>VLOOKUP($L5475,Mapping!$AI$3:$AJ$48,2,0)</f>
        <v>United States</v>
      </c>
      <c r="N5475" t="str">
        <f>VLOOKUP($L5475,Mapping!$AI$3:$AK$48,3,0)</f>
        <v>Central</v>
      </c>
      <c r="O5475" t="str">
        <f>VLOOKUP(Table1[[#This Row],[Column1]],Mapping!$AM$8:$AN$11,2,0)</f>
        <v>Furniture</v>
      </c>
      <c r="P5475" t="str">
        <f>VLOOKUP(Table1[[#This Row],[Column3]],Mapping!$AP$5:$AQ$22,2,0)</f>
        <v>Chairs</v>
      </c>
      <c r="Q5475">
        <v>230.28000000000003</v>
      </c>
      <c r="R5475">
        <v>3</v>
      </c>
      <c r="S5475">
        <v>23.027999999999992</v>
      </c>
    </row>
    <row r="5476" spans="1:19" x14ac:dyDescent="0.35">
      <c r="A5476">
        <v>3558</v>
      </c>
      <c r="B5476" t="s">
        <v>3310</v>
      </c>
      <c r="C5476" t="s">
        <v>797</v>
      </c>
      <c r="D5476" t="str">
        <f>MID(Table1[[#This Row],[Product ID]],5,2)</f>
        <v>PA</v>
      </c>
      <c r="E5476" t="str">
        <f>LEFT(Table1[[#This Row],[Product ID]],3)</f>
        <v>OFF</v>
      </c>
      <c r="F5476" s="10" t="e">
        <f>VLOOKUP(Table1[[#This Row],[Order ID]],Mapping!H5476:J13267,3,0)</f>
        <v>#N/A</v>
      </c>
      <c r="G5476" s="10" t="e">
        <f>VLOOKUP(Table1[[#This Row],[Order ID]],Mapping!H5476:K13267,4,0)</f>
        <v>#N/A</v>
      </c>
      <c r="H5476" t="str">
        <f>INDEX(Mapping!$B$2:$T$7793,MATCH(Data!$A5476,Mapping!$B$3:$B$7793,0),MATCH(Data!$H$1,Mapping!$B$2:$T$2,0))</f>
        <v>Standard Class</v>
      </c>
      <c r="I5476" t="str">
        <f>INDEX(Mapping!$B$2:$T$7793,MATCH(Data!$A5476,Mapping!$B$3:$B$7793,0),MATCH(Data!$I$1,Mapping!$B$2:$T$2,0))</f>
        <v>Consumer</v>
      </c>
      <c r="J5476">
        <f>VLOOKUP($A5476,Mapping!$X$3:$Y$7793,2,0)</f>
        <v>94122</v>
      </c>
      <c r="K5476" t="str">
        <f>VLOOKUP($J5476,Mapping!$AB$3:$AC$475,2,0)</f>
        <v>Urbandale</v>
      </c>
      <c r="L5476" t="str">
        <f>VLOOKUP($K5476,Mapping!$AF$3:$AG$475,2,0)</f>
        <v>Iowa</v>
      </c>
      <c r="M5476" t="str">
        <f>VLOOKUP($L5476,Mapping!$AI$3:$AJ$48,2,0)</f>
        <v>United States</v>
      </c>
      <c r="N5476" t="str">
        <f>VLOOKUP($L5476,Mapping!$AI$3:$AK$48,3,0)</f>
        <v>Central</v>
      </c>
      <c r="O5476" t="str">
        <f>VLOOKUP(Table1[[#This Row],[Column1]],Mapping!$AM$8:$AN$11,2,0)</f>
        <v>Office Supplies</v>
      </c>
      <c r="P5476" t="str">
        <f>VLOOKUP(Table1[[#This Row],[Column3]],Mapping!$AP$5:$AQ$22,2,0)</f>
        <v>Paper</v>
      </c>
      <c r="Q5476">
        <v>12.84</v>
      </c>
      <c r="R5476">
        <v>3</v>
      </c>
      <c r="S5476">
        <v>5.7779999999999987</v>
      </c>
    </row>
    <row r="5477" spans="1:19" x14ac:dyDescent="0.35">
      <c r="A5477">
        <v>195</v>
      </c>
      <c r="B5477" t="s">
        <v>271</v>
      </c>
      <c r="C5477" t="s">
        <v>175</v>
      </c>
      <c r="D5477" t="str">
        <f>MID(Table1[[#This Row],[Product ID]],5,2)</f>
        <v>MA</v>
      </c>
      <c r="E5477" t="str">
        <f>LEFT(Table1[[#This Row],[Product ID]],3)</f>
        <v>TEC</v>
      </c>
      <c r="F5477" s="10" t="e">
        <f>VLOOKUP(Table1[[#This Row],[Order ID]],Mapping!H5477:J13268,3,0)</f>
        <v>#N/A</v>
      </c>
      <c r="G5477" s="10" t="e">
        <f>VLOOKUP(Table1[[#This Row],[Order ID]],Mapping!H5477:K13268,4,0)</f>
        <v>#N/A</v>
      </c>
      <c r="H5477" t="str">
        <f>INDEX(Mapping!$B$2:$T$7793,MATCH(Data!$A5477,Mapping!$B$3:$B$7793,0),MATCH(Data!$H$1,Mapping!$B$2:$T$2,0))</f>
        <v>Second Class</v>
      </c>
      <c r="I5477" t="str">
        <f>INDEX(Mapping!$B$2:$T$7793,MATCH(Data!$A5477,Mapping!$B$3:$B$7793,0),MATCH(Data!$I$1,Mapping!$B$2:$T$2,0))</f>
        <v>Consumer</v>
      </c>
      <c r="J5477">
        <f>VLOOKUP($A5477,Mapping!$X$3:$Y$7793,2,0)</f>
        <v>77036</v>
      </c>
      <c r="K5477" t="str">
        <f>VLOOKUP($J5477,Mapping!$AB$3:$AC$475,2,0)</f>
        <v>Lakeville</v>
      </c>
      <c r="L5477" t="str">
        <f>VLOOKUP($K5477,Mapping!$AF$3:$AG$475,2,0)</f>
        <v>Minnesota</v>
      </c>
      <c r="M5477" t="str">
        <f>VLOOKUP($L5477,Mapping!$AI$3:$AJ$48,2,0)</f>
        <v>United States</v>
      </c>
      <c r="N5477" t="str">
        <f>VLOOKUP($L5477,Mapping!$AI$3:$AK$48,3,0)</f>
        <v>Central</v>
      </c>
      <c r="O5477" t="str">
        <f>VLOOKUP(Table1[[#This Row],[Column1]],Mapping!$AM$8:$AN$11,2,0)</f>
        <v>Technology</v>
      </c>
      <c r="P5477" t="str">
        <f>VLOOKUP(Table1[[#This Row],[Column3]],Mapping!$AP$5:$AQ$22,2,0)</f>
        <v>Machines</v>
      </c>
      <c r="Q5477">
        <v>3059.982</v>
      </c>
      <c r="R5477">
        <v>3</v>
      </c>
      <c r="S5477">
        <v>-509.99700000000075</v>
      </c>
    </row>
    <row r="5478" spans="1:19" x14ac:dyDescent="0.35">
      <c r="A5478">
        <v>196</v>
      </c>
      <c r="B5478" t="s">
        <v>271</v>
      </c>
      <c r="C5478" t="s">
        <v>272</v>
      </c>
      <c r="D5478" t="str">
        <f>MID(Table1[[#This Row],[Product ID]],5,2)</f>
        <v>MA</v>
      </c>
      <c r="E5478" t="str">
        <f>LEFT(Table1[[#This Row],[Product ID]],3)</f>
        <v>TEC</v>
      </c>
      <c r="F5478" s="10" t="e">
        <f>VLOOKUP(Table1[[#This Row],[Order ID]],Mapping!H5478:J13269,3,0)</f>
        <v>#N/A</v>
      </c>
      <c r="G5478" s="10" t="e">
        <f>VLOOKUP(Table1[[#This Row],[Order ID]],Mapping!H5478:K13269,4,0)</f>
        <v>#N/A</v>
      </c>
      <c r="H5478" t="str">
        <f>INDEX(Mapping!$B$2:$T$7793,MATCH(Data!$A5478,Mapping!$B$3:$B$7793,0),MATCH(Data!$H$1,Mapping!$B$2:$T$2,0))</f>
        <v>Second Class</v>
      </c>
      <c r="I5478" t="str">
        <f>INDEX(Mapping!$B$2:$T$7793,MATCH(Data!$A5478,Mapping!$B$3:$B$7793,0),MATCH(Data!$I$1,Mapping!$B$2:$T$2,0))</f>
        <v>Corporate</v>
      </c>
      <c r="J5478">
        <f>VLOOKUP($A5478,Mapping!$X$3:$Y$7793,2,0)</f>
        <v>77036</v>
      </c>
      <c r="K5478" t="str">
        <f>VLOOKUP($J5478,Mapping!$AB$3:$AC$475,2,0)</f>
        <v>Lakeville</v>
      </c>
      <c r="L5478" t="str">
        <f>VLOOKUP($K5478,Mapping!$AF$3:$AG$475,2,0)</f>
        <v>Minnesota</v>
      </c>
      <c r="M5478" t="str">
        <f>VLOOKUP($L5478,Mapping!$AI$3:$AJ$48,2,0)</f>
        <v>United States</v>
      </c>
      <c r="N5478" t="str">
        <f>VLOOKUP($L5478,Mapping!$AI$3:$AK$48,3,0)</f>
        <v>Central</v>
      </c>
      <c r="O5478" t="str">
        <f>VLOOKUP(Table1[[#This Row],[Column1]],Mapping!$AM$8:$AN$11,2,0)</f>
        <v>Technology</v>
      </c>
      <c r="P5478" t="str">
        <f>VLOOKUP(Table1[[#This Row],[Column3]],Mapping!$AP$5:$AQ$22,2,0)</f>
        <v>Machines</v>
      </c>
      <c r="Q5478">
        <v>2519.9579999999996</v>
      </c>
      <c r="R5478">
        <v>7</v>
      </c>
      <c r="S5478">
        <v>-251.99579999999992</v>
      </c>
    </row>
    <row r="5479" spans="1:19" x14ac:dyDescent="0.35">
      <c r="A5479">
        <v>4252</v>
      </c>
      <c r="B5479" t="s">
        <v>3761</v>
      </c>
      <c r="C5479" t="s">
        <v>2605</v>
      </c>
      <c r="D5479" t="str">
        <f>MID(Table1[[#This Row],[Product ID]],5,2)</f>
        <v>ST</v>
      </c>
      <c r="E5479" t="str">
        <f>LEFT(Table1[[#This Row],[Product ID]],3)</f>
        <v>OFF</v>
      </c>
      <c r="F5479" s="10" t="e">
        <f>VLOOKUP(Table1[[#This Row],[Order ID]],Mapping!H5479:J13270,3,0)</f>
        <v>#N/A</v>
      </c>
      <c r="G5479" s="10" t="e">
        <f>VLOOKUP(Table1[[#This Row],[Order ID]],Mapping!H5479:K13270,4,0)</f>
        <v>#N/A</v>
      </c>
      <c r="H5479" t="str">
        <f>INDEX(Mapping!$B$2:$T$7793,MATCH(Data!$A5479,Mapping!$B$3:$B$7793,0),MATCH(Data!$H$1,Mapping!$B$2:$T$2,0))</f>
        <v>Second Class</v>
      </c>
      <c r="I5479" t="str">
        <f>INDEX(Mapping!$B$2:$T$7793,MATCH(Data!$A5479,Mapping!$B$3:$B$7793,0),MATCH(Data!$I$1,Mapping!$B$2:$T$2,0))</f>
        <v>Consumer</v>
      </c>
      <c r="J5479">
        <f>VLOOKUP($A5479,Mapping!$X$3:$Y$7793,2,0)</f>
        <v>28806</v>
      </c>
      <c r="K5479" t="str">
        <f>VLOOKUP($J5479,Mapping!$AB$3:$AC$475,2,0)</f>
        <v>Brownsville</v>
      </c>
      <c r="L5479" t="str">
        <f>VLOOKUP($K5479,Mapping!$AF$3:$AG$475,2,0)</f>
        <v>Texas</v>
      </c>
      <c r="M5479" t="str">
        <f>VLOOKUP($L5479,Mapping!$AI$3:$AJ$48,2,0)</f>
        <v>United States</v>
      </c>
      <c r="N5479" t="str">
        <f>VLOOKUP($L5479,Mapping!$AI$3:$AK$48,3,0)</f>
        <v>Central</v>
      </c>
      <c r="O5479" t="str">
        <f>VLOOKUP(Table1[[#This Row],[Column1]],Mapping!$AM$8:$AN$11,2,0)</f>
        <v>Office Supplies</v>
      </c>
      <c r="P5479" t="str">
        <f>VLOOKUP(Table1[[#This Row],[Column3]],Mapping!$AP$5:$AQ$22,2,0)</f>
        <v>Storage</v>
      </c>
      <c r="Q5479">
        <v>16.272000000000002</v>
      </c>
      <c r="R5479">
        <v>1</v>
      </c>
      <c r="S5479">
        <v>-3.864600000000002</v>
      </c>
    </row>
    <row r="5480" spans="1:19" x14ac:dyDescent="0.35">
      <c r="A5480">
        <v>3241</v>
      </c>
      <c r="B5480" t="s">
        <v>3099</v>
      </c>
      <c r="C5480" t="s">
        <v>1806</v>
      </c>
      <c r="D5480" t="str">
        <f>MID(Table1[[#This Row],[Product ID]],5,2)</f>
        <v>BI</v>
      </c>
      <c r="E5480" t="str">
        <f>LEFT(Table1[[#This Row],[Product ID]],3)</f>
        <v>OFF</v>
      </c>
      <c r="F5480" s="10" t="e">
        <f>VLOOKUP(Table1[[#This Row],[Order ID]],Mapping!H5480:J13271,3,0)</f>
        <v>#N/A</v>
      </c>
      <c r="G5480" s="10" t="e">
        <f>VLOOKUP(Table1[[#This Row],[Order ID]],Mapping!H5480:K13271,4,0)</f>
        <v>#N/A</v>
      </c>
      <c r="H5480" t="str">
        <f>INDEX(Mapping!$B$2:$T$7793,MATCH(Data!$A5480,Mapping!$B$3:$B$7793,0),MATCH(Data!$H$1,Mapping!$B$2:$T$2,0))</f>
        <v>Standard Class</v>
      </c>
      <c r="I5480" t="str">
        <f>INDEX(Mapping!$B$2:$T$7793,MATCH(Data!$A5480,Mapping!$B$3:$B$7793,0),MATCH(Data!$I$1,Mapping!$B$2:$T$2,0))</f>
        <v>Consumer</v>
      </c>
      <c r="J5480">
        <f>VLOOKUP($A5480,Mapping!$X$3:$Y$7793,2,0)</f>
        <v>48640</v>
      </c>
      <c r="K5480" t="str">
        <f>VLOOKUP($J5480,Mapping!$AB$3:$AC$475,2,0)</f>
        <v>Vacaville</v>
      </c>
      <c r="L5480" t="str">
        <f>VLOOKUP($K5480,Mapping!$AF$3:$AG$475,2,0)</f>
        <v>California</v>
      </c>
      <c r="M5480" t="str">
        <f>VLOOKUP($L5480,Mapping!$AI$3:$AJ$48,2,0)</f>
        <v>United States</v>
      </c>
      <c r="N5480" t="str">
        <f>VLOOKUP($L5480,Mapping!$AI$3:$AK$48,3,0)</f>
        <v>West</v>
      </c>
      <c r="O5480" t="str">
        <f>VLOOKUP(Table1[[#This Row],[Column1]],Mapping!$AM$8:$AN$11,2,0)</f>
        <v>Office Supplies</v>
      </c>
      <c r="P5480" t="str">
        <f>VLOOKUP(Table1[[#This Row],[Column3]],Mapping!$AP$5:$AQ$22,2,0)</f>
        <v>Binders</v>
      </c>
      <c r="Q5480">
        <v>57.42</v>
      </c>
      <c r="R5480">
        <v>9</v>
      </c>
      <c r="S5480">
        <v>26.413199999999996</v>
      </c>
    </row>
    <row r="5481" spans="1:19" x14ac:dyDescent="0.35">
      <c r="A5481">
        <v>2458</v>
      </c>
      <c r="B5481" t="s">
        <v>2552</v>
      </c>
      <c r="C5481" t="s">
        <v>297</v>
      </c>
      <c r="D5481" t="str">
        <f>MID(Table1[[#This Row],[Product ID]],5,2)</f>
        <v>LA</v>
      </c>
      <c r="E5481" t="str">
        <f>LEFT(Table1[[#This Row],[Product ID]],3)</f>
        <v>OFF</v>
      </c>
      <c r="F5481" s="10" t="e">
        <f>VLOOKUP(Table1[[#This Row],[Order ID]],Mapping!H5481:J13272,3,0)</f>
        <v>#N/A</v>
      </c>
      <c r="G5481" s="10" t="e">
        <f>VLOOKUP(Table1[[#This Row],[Order ID]],Mapping!H5481:K13272,4,0)</f>
        <v>#N/A</v>
      </c>
      <c r="H5481" t="str">
        <f>INDEX(Mapping!$B$2:$T$7793,MATCH(Data!$A5481,Mapping!$B$3:$B$7793,0),MATCH(Data!$H$1,Mapping!$B$2:$T$2,0))</f>
        <v>First Class</v>
      </c>
      <c r="I5481" t="str">
        <f>INDEX(Mapping!$B$2:$T$7793,MATCH(Data!$A5481,Mapping!$B$3:$B$7793,0),MATCH(Data!$I$1,Mapping!$B$2:$T$2,0))</f>
        <v>Home Office</v>
      </c>
      <c r="J5481">
        <f>VLOOKUP($A5481,Mapping!$X$3:$Y$7793,2,0)</f>
        <v>98103</v>
      </c>
      <c r="K5481" t="str">
        <f>VLOOKUP($J5481,Mapping!$AB$3:$AC$475,2,0)</f>
        <v>Fort Worth</v>
      </c>
      <c r="L5481" t="str">
        <f>VLOOKUP($K5481,Mapping!$AF$3:$AG$475,2,0)</f>
        <v>Texas</v>
      </c>
      <c r="M5481" t="str">
        <f>VLOOKUP($L5481,Mapping!$AI$3:$AJ$48,2,0)</f>
        <v>United States</v>
      </c>
      <c r="N5481" t="str">
        <f>VLOOKUP($L5481,Mapping!$AI$3:$AK$48,3,0)</f>
        <v>Central</v>
      </c>
      <c r="O5481" t="str">
        <f>VLOOKUP(Table1[[#This Row],[Column1]],Mapping!$AM$8:$AN$11,2,0)</f>
        <v>Office Supplies</v>
      </c>
      <c r="P5481" t="str">
        <f>VLOOKUP(Table1[[#This Row],[Column3]],Mapping!$AP$5:$AQ$22,2,0)</f>
        <v>Labels</v>
      </c>
      <c r="Q5481">
        <v>31.049999999999997</v>
      </c>
      <c r="R5481">
        <v>3</v>
      </c>
      <c r="S5481">
        <v>14.904</v>
      </c>
    </row>
    <row r="5482" spans="1:19" x14ac:dyDescent="0.35">
      <c r="A5482">
        <v>4580</v>
      </c>
      <c r="B5482" t="s">
        <v>3961</v>
      </c>
      <c r="C5482" t="s">
        <v>1294</v>
      </c>
      <c r="D5482" t="str">
        <f>MID(Table1[[#This Row],[Product ID]],5,2)</f>
        <v>BI</v>
      </c>
      <c r="E5482" t="str">
        <f>LEFT(Table1[[#This Row],[Product ID]],3)</f>
        <v>OFF</v>
      </c>
      <c r="F5482" s="10" t="e">
        <f>VLOOKUP(Table1[[#This Row],[Order ID]],Mapping!H5482:J13273,3,0)</f>
        <v>#N/A</v>
      </c>
      <c r="G5482" s="10" t="e">
        <f>VLOOKUP(Table1[[#This Row],[Order ID]],Mapping!H5482:K13273,4,0)</f>
        <v>#N/A</v>
      </c>
      <c r="H5482" t="str">
        <f>INDEX(Mapping!$B$2:$T$7793,MATCH(Data!$A5482,Mapping!$B$3:$B$7793,0),MATCH(Data!$H$1,Mapping!$B$2:$T$2,0))</f>
        <v>Second Class</v>
      </c>
      <c r="I5482" t="str">
        <f>INDEX(Mapping!$B$2:$T$7793,MATCH(Data!$A5482,Mapping!$B$3:$B$7793,0),MATCH(Data!$I$1,Mapping!$B$2:$T$2,0))</f>
        <v>Corporate</v>
      </c>
      <c r="J5482">
        <f>VLOOKUP($A5482,Mapping!$X$3:$Y$7793,2,0)</f>
        <v>94110</v>
      </c>
      <c r="K5482" t="str">
        <f>VLOOKUP($J5482,Mapping!$AB$3:$AC$475,2,0)</f>
        <v>Tucson</v>
      </c>
      <c r="L5482" t="str">
        <f>VLOOKUP($K5482,Mapping!$AF$3:$AG$475,2,0)</f>
        <v>Arizona</v>
      </c>
      <c r="M5482" t="str">
        <f>VLOOKUP($L5482,Mapping!$AI$3:$AJ$48,2,0)</f>
        <v>United States</v>
      </c>
      <c r="N5482" t="str">
        <f>VLOOKUP($L5482,Mapping!$AI$3:$AK$48,3,0)</f>
        <v>West</v>
      </c>
      <c r="O5482" t="str">
        <f>VLOOKUP(Table1[[#This Row],[Column1]],Mapping!$AM$8:$AN$11,2,0)</f>
        <v>Office Supplies</v>
      </c>
      <c r="P5482" t="str">
        <f>VLOOKUP(Table1[[#This Row],[Column3]],Mapping!$AP$5:$AQ$22,2,0)</f>
        <v>Binders</v>
      </c>
      <c r="Q5482">
        <v>14.352000000000002</v>
      </c>
      <c r="R5482">
        <v>3</v>
      </c>
      <c r="S5482">
        <v>5.0231999999999992</v>
      </c>
    </row>
    <row r="5483" spans="1:19" x14ac:dyDescent="0.35">
      <c r="A5483">
        <v>4581</v>
      </c>
      <c r="B5483" t="s">
        <v>3961</v>
      </c>
      <c r="C5483" t="s">
        <v>755</v>
      </c>
      <c r="D5483" t="str">
        <f>MID(Table1[[#This Row],[Product ID]],5,2)</f>
        <v>AC</v>
      </c>
      <c r="E5483" t="str">
        <f>LEFT(Table1[[#This Row],[Product ID]],3)</f>
        <v>TEC</v>
      </c>
      <c r="F5483" s="10" t="e">
        <f>VLOOKUP(Table1[[#This Row],[Order ID]],Mapping!H5483:J13274,3,0)</f>
        <v>#N/A</v>
      </c>
      <c r="G5483" s="10" t="e">
        <f>VLOOKUP(Table1[[#This Row],[Order ID]],Mapping!H5483:K13274,4,0)</f>
        <v>#N/A</v>
      </c>
      <c r="H5483" t="str">
        <f>INDEX(Mapping!$B$2:$T$7793,MATCH(Data!$A5483,Mapping!$B$3:$B$7793,0),MATCH(Data!$H$1,Mapping!$B$2:$T$2,0))</f>
        <v>Same Day</v>
      </c>
      <c r="I5483" t="str">
        <f>INDEX(Mapping!$B$2:$T$7793,MATCH(Data!$A5483,Mapping!$B$3:$B$7793,0),MATCH(Data!$I$1,Mapping!$B$2:$T$2,0))</f>
        <v>Consumer</v>
      </c>
      <c r="J5483">
        <f>VLOOKUP($A5483,Mapping!$X$3:$Y$7793,2,0)</f>
        <v>94110</v>
      </c>
      <c r="K5483" t="str">
        <f>VLOOKUP($J5483,Mapping!$AB$3:$AC$475,2,0)</f>
        <v>Tucson</v>
      </c>
      <c r="L5483" t="str">
        <f>VLOOKUP($K5483,Mapping!$AF$3:$AG$475,2,0)</f>
        <v>Arizona</v>
      </c>
      <c r="M5483" t="str">
        <f>VLOOKUP($L5483,Mapping!$AI$3:$AJ$48,2,0)</f>
        <v>United States</v>
      </c>
      <c r="N5483" t="str">
        <f>VLOOKUP($L5483,Mapping!$AI$3:$AK$48,3,0)</f>
        <v>West</v>
      </c>
      <c r="O5483" t="str">
        <f>VLOOKUP(Table1[[#This Row],[Column1]],Mapping!$AM$8:$AN$11,2,0)</f>
        <v>Technology</v>
      </c>
      <c r="P5483" t="str">
        <f>VLOOKUP(Table1[[#This Row],[Column3]],Mapping!$AP$5:$AQ$22,2,0)</f>
        <v>Accessories</v>
      </c>
      <c r="Q5483">
        <v>179.97</v>
      </c>
      <c r="R5483">
        <v>3</v>
      </c>
      <c r="S5483">
        <v>86.385600000000011</v>
      </c>
    </row>
    <row r="5484" spans="1:19" x14ac:dyDescent="0.35">
      <c r="A5484">
        <v>493</v>
      </c>
      <c r="B5484" t="s">
        <v>656</v>
      </c>
      <c r="C5484" t="s">
        <v>657</v>
      </c>
      <c r="D5484" t="str">
        <f>MID(Table1[[#This Row],[Product ID]],5,2)</f>
        <v>BI</v>
      </c>
      <c r="E5484" t="str">
        <f>LEFT(Table1[[#This Row],[Product ID]],3)</f>
        <v>OFF</v>
      </c>
      <c r="F5484" s="10" t="e">
        <f>VLOOKUP(Table1[[#This Row],[Order ID]],Mapping!H5484:J13275,3,0)</f>
        <v>#N/A</v>
      </c>
      <c r="G5484" s="10" t="e">
        <f>VLOOKUP(Table1[[#This Row],[Order ID]],Mapping!H5484:K13275,4,0)</f>
        <v>#N/A</v>
      </c>
      <c r="H5484" t="str">
        <f>INDEX(Mapping!$B$2:$T$7793,MATCH(Data!$A5484,Mapping!$B$3:$B$7793,0),MATCH(Data!$H$1,Mapping!$B$2:$T$2,0))</f>
        <v>Second Class</v>
      </c>
      <c r="I5484" t="str">
        <f>INDEX(Mapping!$B$2:$T$7793,MATCH(Data!$A5484,Mapping!$B$3:$B$7793,0),MATCH(Data!$I$1,Mapping!$B$2:$T$2,0))</f>
        <v>Corporate</v>
      </c>
      <c r="J5484">
        <f>VLOOKUP($A5484,Mapping!$X$3:$Y$7793,2,0)</f>
        <v>60610</v>
      </c>
      <c r="K5484" t="str">
        <f>VLOOKUP($J5484,Mapping!$AB$3:$AC$475,2,0)</f>
        <v>Minneapolis</v>
      </c>
      <c r="L5484" t="str">
        <f>VLOOKUP($K5484,Mapping!$AF$3:$AG$475,2,0)</f>
        <v>Minnesota</v>
      </c>
      <c r="M5484" t="str">
        <f>VLOOKUP($L5484,Mapping!$AI$3:$AJ$48,2,0)</f>
        <v>United States</v>
      </c>
      <c r="N5484" t="str">
        <f>VLOOKUP($L5484,Mapping!$AI$3:$AK$48,3,0)</f>
        <v>Central</v>
      </c>
      <c r="O5484" t="str">
        <f>VLOOKUP(Table1[[#This Row],[Column1]],Mapping!$AM$8:$AN$11,2,0)</f>
        <v>Office Supplies</v>
      </c>
      <c r="P5484" t="str">
        <f>VLOOKUP(Table1[[#This Row],[Column3]],Mapping!$AP$5:$AQ$22,2,0)</f>
        <v>Binders</v>
      </c>
      <c r="Q5484">
        <v>8.6899999999999977</v>
      </c>
      <c r="R5484">
        <v>5</v>
      </c>
      <c r="S5484">
        <v>-14.773</v>
      </c>
    </row>
    <row r="5485" spans="1:19" x14ac:dyDescent="0.35">
      <c r="A5485">
        <v>3016</v>
      </c>
      <c r="B5485" t="s">
        <v>2950</v>
      </c>
      <c r="C5485" t="s">
        <v>1849</v>
      </c>
      <c r="D5485" t="str">
        <f>MID(Table1[[#This Row],[Product ID]],5,2)</f>
        <v>BI</v>
      </c>
      <c r="E5485" t="str">
        <f>LEFT(Table1[[#This Row],[Product ID]],3)</f>
        <v>OFF</v>
      </c>
      <c r="F5485" s="10" t="e">
        <f>VLOOKUP(Table1[[#This Row],[Order ID]],Mapping!H5485:J13276,3,0)</f>
        <v>#N/A</v>
      </c>
      <c r="G5485" s="10" t="e">
        <f>VLOOKUP(Table1[[#This Row],[Order ID]],Mapping!H5485:K13276,4,0)</f>
        <v>#N/A</v>
      </c>
      <c r="H5485" t="str">
        <f>INDEX(Mapping!$B$2:$T$7793,MATCH(Data!$A5485,Mapping!$B$3:$B$7793,0),MATCH(Data!$H$1,Mapping!$B$2:$T$2,0))</f>
        <v>Standard Class</v>
      </c>
      <c r="I5485" t="str">
        <f>INDEX(Mapping!$B$2:$T$7793,MATCH(Data!$A5485,Mapping!$B$3:$B$7793,0),MATCH(Data!$I$1,Mapping!$B$2:$T$2,0))</f>
        <v>Consumer</v>
      </c>
      <c r="J5485">
        <f>VLOOKUP($A5485,Mapping!$X$3:$Y$7793,2,0)</f>
        <v>60440</v>
      </c>
      <c r="K5485" t="str">
        <f>VLOOKUP($J5485,Mapping!$AB$3:$AC$475,2,0)</f>
        <v>Altoona</v>
      </c>
      <c r="L5485" t="str">
        <f>VLOOKUP($K5485,Mapping!$AF$3:$AG$475,2,0)</f>
        <v>Pennsylvania</v>
      </c>
      <c r="M5485" t="str">
        <f>VLOOKUP($L5485,Mapping!$AI$3:$AJ$48,2,0)</f>
        <v>United States</v>
      </c>
      <c r="N5485" t="str">
        <f>VLOOKUP($L5485,Mapping!$AI$3:$AK$48,3,0)</f>
        <v>East</v>
      </c>
      <c r="O5485" t="str">
        <f>VLOOKUP(Table1[[#This Row],[Column1]],Mapping!$AM$8:$AN$11,2,0)</f>
        <v>Office Supplies</v>
      </c>
      <c r="P5485" t="str">
        <f>VLOOKUP(Table1[[#This Row],[Column3]],Mapping!$AP$5:$AQ$22,2,0)</f>
        <v>Binders</v>
      </c>
      <c r="Q5485">
        <v>9.9799999999999969</v>
      </c>
      <c r="R5485">
        <v>5</v>
      </c>
      <c r="S5485">
        <v>-16.467000000000002</v>
      </c>
    </row>
    <row r="5486" spans="1:19" x14ac:dyDescent="0.35">
      <c r="A5486">
        <v>6772</v>
      </c>
      <c r="B5486" t="s">
        <v>5200</v>
      </c>
      <c r="C5486" t="s">
        <v>682</v>
      </c>
      <c r="D5486" t="str">
        <f>MID(Table1[[#This Row],[Product ID]],5,2)</f>
        <v>PA</v>
      </c>
      <c r="E5486" t="str">
        <f>LEFT(Table1[[#This Row],[Product ID]],3)</f>
        <v>OFF</v>
      </c>
      <c r="F5486" s="10">
        <f>VLOOKUP(Table1[[#This Row],[Order ID]],Mapping!H5486:J13277,3,0)</f>
        <v>40778</v>
      </c>
      <c r="G5486" s="10">
        <f>VLOOKUP(Table1[[#This Row],[Order ID]],Mapping!H5486:K13277,4,0)</f>
        <v>40783</v>
      </c>
      <c r="H5486" t="str">
        <f>INDEX(Mapping!$B$2:$T$7793,MATCH(Data!$A5486,Mapping!$B$3:$B$7793,0),MATCH(Data!$H$1,Mapping!$B$2:$T$2,0))</f>
        <v>Standard Class</v>
      </c>
      <c r="I5486" t="str">
        <f>INDEX(Mapping!$B$2:$T$7793,MATCH(Data!$A5486,Mapping!$B$3:$B$7793,0),MATCH(Data!$I$1,Mapping!$B$2:$T$2,0))</f>
        <v>Home Office</v>
      </c>
      <c r="J5486">
        <f>VLOOKUP($A5486,Mapping!$X$3:$Y$7793,2,0)</f>
        <v>49505</v>
      </c>
      <c r="K5486" t="str">
        <f>VLOOKUP($J5486,Mapping!$AB$3:$AC$475,2,0)</f>
        <v>Greenwood</v>
      </c>
      <c r="L5486" t="str">
        <f>VLOOKUP($K5486,Mapping!$AF$3:$AG$475,2,0)</f>
        <v>Indiana</v>
      </c>
      <c r="M5486" t="str">
        <f>VLOOKUP($L5486,Mapping!$AI$3:$AJ$48,2,0)</f>
        <v>United States</v>
      </c>
      <c r="N5486" t="str">
        <f>VLOOKUP($L5486,Mapping!$AI$3:$AK$48,3,0)</f>
        <v>Central</v>
      </c>
      <c r="O5486" t="str">
        <f>VLOOKUP(Table1[[#This Row],[Column1]],Mapping!$AM$8:$AN$11,2,0)</f>
        <v>Office Supplies</v>
      </c>
      <c r="P5486" t="str">
        <f>VLOOKUP(Table1[[#This Row],[Column3]],Mapping!$AP$5:$AQ$22,2,0)</f>
        <v>Paper</v>
      </c>
      <c r="Q5486">
        <v>19.440000000000001</v>
      </c>
      <c r="R5486">
        <v>3</v>
      </c>
      <c r="S5486">
        <v>9.5256000000000007</v>
      </c>
    </row>
    <row r="5487" spans="1:19" x14ac:dyDescent="0.35">
      <c r="A5487">
        <v>2215</v>
      </c>
      <c r="B5487" t="s">
        <v>2369</v>
      </c>
      <c r="C5487" t="s">
        <v>2370</v>
      </c>
      <c r="D5487" t="str">
        <f>MID(Table1[[#This Row],[Product ID]],5,2)</f>
        <v>PA</v>
      </c>
      <c r="E5487" t="str">
        <f>LEFT(Table1[[#This Row],[Product ID]],3)</f>
        <v>OFF</v>
      </c>
      <c r="F5487" s="10" t="e">
        <f>VLOOKUP(Table1[[#This Row],[Order ID]],Mapping!H5487:J13278,3,0)</f>
        <v>#N/A</v>
      </c>
      <c r="G5487" s="10" t="e">
        <f>VLOOKUP(Table1[[#This Row],[Order ID]],Mapping!H5487:K13278,4,0)</f>
        <v>#N/A</v>
      </c>
      <c r="H5487" t="str">
        <f>INDEX(Mapping!$B$2:$T$7793,MATCH(Data!$A5487,Mapping!$B$3:$B$7793,0),MATCH(Data!$H$1,Mapping!$B$2:$T$2,0))</f>
        <v>Standard Class</v>
      </c>
      <c r="I5487" t="str">
        <f>INDEX(Mapping!$B$2:$T$7793,MATCH(Data!$A5487,Mapping!$B$3:$B$7793,0),MATCH(Data!$I$1,Mapping!$B$2:$T$2,0))</f>
        <v>Consumer</v>
      </c>
      <c r="J5487">
        <f>VLOOKUP($A5487,Mapping!$X$3:$Y$7793,2,0)</f>
        <v>77041</v>
      </c>
      <c r="K5487" t="str">
        <f>VLOOKUP($J5487,Mapping!$AB$3:$AC$475,2,0)</f>
        <v>Eagan</v>
      </c>
      <c r="L5487" t="str">
        <f>VLOOKUP($K5487,Mapping!$AF$3:$AG$475,2,0)</f>
        <v>Minnesota</v>
      </c>
      <c r="M5487" t="str">
        <f>VLOOKUP($L5487,Mapping!$AI$3:$AJ$48,2,0)</f>
        <v>United States</v>
      </c>
      <c r="N5487" t="str">
        <f>VLOOKUP($L5487,Mapping!$AI$3:$AK$48,3,0)</f>
        <v>Central</v>
      </c>
      <c r="O5487" t="str">
        <f>VLOOKUP(Table1[[#This Row],[Column1]],Mapping!$AM$8:$AN$11,2,0)</f>
        <v>Office Supplies</v>
      </c>
      <c r="P5487" t="str">
        <f>VLOOKUP(Table1[[#This Row],[Column3]],Mapping!$AP$5:$AQ$22,2,0)</f>
        <v>Paper</v>
      </c>
      <c r="Q5487">
        <v>33.792000000000002</v>
      </c>
      <c r="R5487">
        <v>8</v>
      </c>
      <c r="S5487">
        <v>10.559999999999999</v>
      </c>
    </row>
    <row r="5488" spans="1:19" x14ac:dyDescent="0.35">
      <c r="A5488">
        <v>2216</v>
      </c>
      <c r="B5488" t="s">
        <v>2369</v>
      </c>
      <c r="C5488" t="s">
        <v>732</v>
      </c>
      <c r="D5488" t="str">
        <f>MID(Table1[[#This Row],[Product ID]],5,2)</f>
        <v>BO</v>
      </c>
      <c r="E5488" t="str">
        <f>LEFT(Table1[[#This Row],[Product ID]],3)</f>
        <v>FUR</v>
      </c>
      <c r="F5488" s="10" t="e">
        <f>VLOOKUP(Table1[[#This Row],[Order ID]],Mapping!H5488:J13279,3,0)</f>
        <v>#N/A</v>
      </c>
      <c r="G5488" s="10" t="e">
        <f>VLOOKUP(Table1[[#This Row],[Order ID]],Mapping!H5488:K13279,4,0)</f>
        <v>#N/A</v>
      </c>
      <c r="H5488" t="str">
        <f>INDEX(Mapping!$B$2:$T$7793,MATCH(Data!$A5488,Mapping!$B$3:$B$7793,0),MATCH(Data!$H$1,Mapping!$B$2:$T$2,0))</f>
        <v>Standard Class</v>
      </c>
      <c r="I5488" t="str">
        <f>INDEX(Mapping!$B$2:$T$7793,MATCH(Data!$A5488,Mapping!$B$3:$B$7793,0),MATCH(Data!$I$1,Mapping!$B$2:$T$2,0))</f>
        <v>Home Office</v>
      </c>
      <c r="J5488">
        <f>VLOOKUP($A5488,Mapping!$X$3:$Y$7793,2,0)</f>
        <v>77041</v>
      </c>
      <c r="K5488" t="str">
        <f>VLOOKUP($J5488,Mapping!$AB$3:$AC$475,2,0)</f>
        <v>Eagan</v>
      </c>
      <c r="L5488" t="str">
        <f>VLOOKUP($K5488,Mapping!$AF$3:$AG$475,2,0)</f>
        <v>Minnesota</v>
      </c>
      <c r="M5488" t="str">
        <f>VLOOKUP($L5488,Mapping!$AI$3:$AJ$48,2,0)</f>
        <v>United States</v>
      </c>
      <c r="N5488" t="str">
        <f>VLOOKUP($L5488,Mapping!$AI$3:$AK$48,3,0)</f>
        <v>Central</v>
      </c>
      <c r="O5488" t="str">
        <f>VLOOKUP(Table1[[#This Row],[Column1]],Mapping!$AM$8:$AN$11,2,0)</f>
        <v>Furniture</v>
      </c>
      <c r="P5488" t="str">
        <f>VLOOKUP(Table1[[#This Row],[Column3]],Mapping!$AP$5:$AQ$22,2,0)</f>
        <v>Bookcases</v>
      </c>
      <c r="Q5488">
        <v>300.53279999999995</v>
      </c>
      <c r="R5488">
        <v>2</v>
      </c>
      <c r="S5488">
        <v>-97.23120000000003</v>
      </c>
    </row>
    <row r="5489" spans="1:19" x14ac:dyDescent="0.35">
      <c r="A5489">
        <v>2217</v>
      </c>
      <c r="B5489" t="s">
        <v>2369</v>
      </c>
      <c r="C5489" t="s">
        <v>1984</v>
      </c>
      <c r="D5489" t="str">
        <f>MID(Table1[[#This Row],[Product ID]],5,2)</f>
        <v>BI</v>
      </c>
      <c r="E5489" t="str">
        <f>LEFT(Table1[[#This Row],[Product ID]],3)</f>
        <v>OFF</v>
      </c>
      <c r="F5489" s="10" t="e">
        <f>VLOOKUP(Table1[[#This Row],[Order ID]],Mapping!H5489:J13280,3,0)</f>
        <v>#N/A</v>
      </c>
      <c r="G5489" s="10" t="e">
        <f>VLOOKUP(Table1[[#This Row],[Order ID]],Mapping!H5489:K13280,4,0)</f>
        <v>#N/A</v>
      </c>
      <c r="H5489" t="str">
        <f>INDEX(Mapping!$B$2:$T$7793,MATCH(Data!$A5489,Mapping!$B$3:$B$7793,0),MATCH(Data!$H$1,Mapping!$B$2:$T$2,0))</f>
        <v>Standard Class</v>
      </c>
      <c r="I5489" t="str">
        <f>INDEX(Mapping!$B$2:$T$7793,MATCH(Data!$A5489,Mapping!$B$3:$B$7793,0),MATCH(Data!$I$1,Mapping!$B$2:$T$2,0))</f>
        <v>Home Office</v>
      </c>
      <c r="J5489">
        <f>VLOOKUP($A5489,Mapping!$X$3:$Y$7793,2,0)</f>
        <v>77041</v>
      </c>
      <c r="K5489" t="str">
        <f>VLOOKUP($J5489,Mapping!$AB$3:$AC$475,2,0)</f>
        <v>Eagan</v>
      </c>
      <c r="L5489" t="str">
        <f>VLOOKUP($K5489,Mapping!$AF$3:$AG$475,2,0)</f>
        <v>Minnesota</v>
      </c>
      <c r="M5489" t="str">
        <f>VLOOKUP($L5489,Mapping!$AI$3:$AJ$48,2,0)</f>
        <v>United States</v>
      </c>
      <c r="N5489" t="str">
        <f>VLOOKUP($L5489,Mapping!$AI$3:$AK$48,3,0)</f>
        <v>Central</v>
      </c>
      <c r="O5489" t="str">
        <f>VLOOKUP(Table1[[#This Row],[Column1]],Mapping!$AM$8:$AN$11,2,0)</f>
        <v>Office Supplies</v>
      </c>
      <c r="P5489" t="str">
        <f>VLOOKUP(Table1[[#This Row],[Column3]],Mapping!$AP$5:$AQ$22,2,0)</f>
        <v>Binders</v>
      </c>
      <c r="Q5489">
        <v>2.7239999999999993</v>
      </c>
      <c r="R5489">
        <v>2</v>
      </c>
      <c r="S5489">
        <v>-4.3584000000000014</v>
      </c>
    </row>
    <row r="5490" spans="1:19" x14ac:dyDescent="0.35">
      <c r="A5490">
        <v>2218</v>
      </c>
      <c r="B5490" t="s">
        <v>2369</v>
      </c>
      <c r="C5490" t="s">
        <v>42</v>
      </c>
      <c r="D5490" t="str">
        <f>MID(Table1[[#This Row],[Product ID]],5,2)</f>
        <v>EN</v>
      </c>
      <c r="E5490" t="str">
        <f>LEFT(Table1[[#This Row],[Product ID]],3)</f>
        <v>OFF</v>
      </c>
      <c r="F5490" s="10" t="e">
        <f>VLOOKUP(Table1[[#This Row],[Order ID]],Mapping!H5490:J13281,3,0)</f>
        <v>#N/A</v>
      </c>
      <c r="G5490" s="10" t="e">
        <f>VLOOKUP(Table1[[#This Row],[Order ID]],Mapping!H5490:K13281,4,0)</f>
        <v>#N/A</v>
      </c>
      <c r="H5490" t="str">
        <f>INDEX(Mapping!$B$2:$T$7793,MATCH(Data!$A5490,Mapping!$B$3:$B$7793,0),MATCH(Data!$H$1,Mapping!$B$2:$T$2,0))</f>
        <v>Standard Class</v>
      </c>
      <c r="I5490" t="str">
        <f>INDEX(Mapping!$B$2:$T$7793,MATCH(Data!$A5490,Mapping!$B$3:$B$7793,0),MATCH(Data!$I$1,Mapping!$B$2:$T$2,0))</f>
        <v>Home Office</v>
      </c>
      <c r="J5490">
        <f>VLOOKUP($A5490,Mapping!$X$3:$Y$7793,2,0)</f>
        <v>77041</v>
      </c>
      <c r="K5490" t="str">
        <f>VLOOKUP($J5490,Mapping!$AB$3:$AC$475,2,0)</f>
        <v>Eagan</v>
      </c>
      <c r="L5490" t="str">
        <f>VLOOKUP($K5490,Mapping!$AF$3:$AG$475,2,0)</f>
        <v>Minnesota</v>
      </c>
      <c r="M5490" t="str">
        <f>VLOOKUP($L5490,Mapping!$AI$3:$AJ$48,2,0)</f>
        <v>United States</v>
      </c>
      <c r="N5490" t="str">
        <f>VLOOKUP($L5490,Mapping!$AI$3:$AK$48,3,0)</f>
        <v>Central</v>
      </c>
      <c r="O5490" t="str">
        <f>VLOOKUP(Table1[[#This Row],[Column1]],Mapping!$AM$8:$AN$11,2,0)</f>
        <v>Office Supplies</v>
      </c>
      <c r="P5490" t="str">
        <f>VLOOKUP(Table1[[#This Row],[Column3]],Mapping!$AP$5:$AQ$22,2,0)</f>
        <v>Envelopes</v>
      </c>
      <c r="Q5490">
        <v>3.2640000000000002</v>
      </c>
      <c r="R5490">
        <v>2</v>
      </c>
      <c r="S5490">
        <v>1.1015999999999997</v>
      </c>
    </row>
    <row r="5491" spans="1:19" x14ac:dyDescent="0.35">
      <c r="A5491">
        <v>6357</v>
      </c>
      <c r="B5491" t="s">
        <v>4956</v>
      </c>
      <c r="C5491" t="s">
        <v>1707</v>
      </c>
      <c r="D5491" t="str">
        <f>MID(Table1[[#This Row],[Product ID]],5,2)</f>
        <v>AP</v>
      </c>
      <c r="E5491" t="str">
        <f>LEFT(Table1[[#This Row],[Product ID]],3)</f>
        <v>OFF</v>
      </c>
      <c r="F5491" s="10">
        <f>VLOOKUP(Table1[[#This Row],[Order ID]],Mapping!H5491:J13282,3,0)</f>
        <v>40714</v>
      </c>
      <c r="G5491" s="10">
        <f>VLOOKUP(Table1[[#This Row],[Order ID]],Mapping!H5491:K13282,4,0)</f>
        <v>40721</v>
      </c>
      <c r="H5491" t="str">
        <f>INDEX(Mapping!$B$2:$T$7793,MATCH(Data!$A5491,Mapping!$B$3:$B$7793,0),MATCH(Data!$H$1,Mapping!$B$2:$T$2,0))</f>
        <v>Standard Class</v>
      </c>
      <c r="I5491" t="str">
        <f>INDEX(Mapping!$B$2:$T$7793,MATCH(Data!$A5491,Mapping!$B$3:$B$7793,0),MATCH(Data!$I$1,Mapping!$B$2:$T$2,0))</f>
        <v>Consumer</v>
      </c>
      <c r="J5491">
        <f>VLOOKUP($A5491,Mapping!$X$3:$Y$7793,2,0)</f>
        <v>73505</v>
      </c>
      <c r="K5491" t="str">
        <f>VLOOKUP($J5491,Mapping!$AB$3:$AC$475,2,0)</f>
        <v>Woodbury</v>
      </c>
      <c r="L5491" t="str">
        <f>VLOOKUP($K5491,Mapping!$AF$3:$AG$475,2,0)</f>
        <v>Minnesota</v>
      </c>
      <c r="M5491" t="str">
        <f>VLOOKUP($L5491,Mapping!$AI$3:$AJ$48,2,0)</f>
        <v>United States</v>
      </c>
      <c r="N5491" t="str">
        <f>VLOOKUP($L5491,Mapping!$AI$3:$AK$48,3,0)</f>
        <v>Central</v>
      </c>
      <c r="O5491" t="str">
        <f>VLOOKUP(Table1[[#This Row],[Column1]],Mapping!$AM$8:$AN$11,2,0)</f>
        <v>Office Supplies</v>
      </c>
      <c r="P5491" t="str">
        <f>VLOOKUP(Table1[[#This Row],[Column3]],Mapping!$AP$5:$AQ$22,2,0)</f>
        <v>Appliances</v>
      </c>
      <c r="Q5491">
        <v>471.90000000000003</v>
      </c>
      <c r="R5491">
        <v>6</v>
      </c>
      <c r="S5491">
        <v>155.72699999999998</v>
      </c>
    </row>
    <row r="5492" spans="1:19" x14ac:dyDescent="0.35">
      <c r="A5492">
        <v>6358</v>
      </c>
      <c r="B5492" t="s">
        <v>4956</v>
      </c>
      <c r="C5492" t="s">
        <v>3049</v>
      </c>
      <c r="D5492" t="str">
        <f>MID(Table1[[#This Row],[Product ID]],5,2)</f>
        <v>AR</v>
      </c>
      <c r="E5492" t="str">
        <f>LEFT(Table1[[#This Row],[Product ID]],3)</f>
        <v>OFF</v>
      </c>
      <c r="F5492" s="10">
        <f>VLOOKUP(Table1[[#This Row],[Order ID]],Mapping!H5492:J13283,3,0)</f>
        <v>40714</v>
      </c>
      <c r="G5492" s="10">
        <f>VLOOKUP(Table1[[#This Row],[Order ID]],Mapping!H5492:K13283,4,0)</f>
        <v>40721</v>
      </c>
      <c r="H5492" t="str">
        <f>INDEX(Mapping!$B$2:$T$7793,MATCH(Data!$A5492,Mapping!$B$3:$B$7793,0),MATCH(Data!$H$1,Mapping!$B$2:$T$2,0))</f>
        <v>Standard Class</v>
      </c>
      <c r="I5492" t="str">
        <f>INDEX(Mapping!$B$2:$T$7793,MATCH(Data!$A5492,Mapping!$B$3:$B$7793,0),MATCH(Data!$I$1,Mapping!$B$2:$T$2,0))</f>
        <v>Consumer</v>
      </c>
      <c r="J5492">
        <f>VLOOKUP($A5492,Mapping!$X$3:$Y$7793,2,0)</f>
        <v>73505</v>
      </c>
      <c r="K5492" t="str">
        <f>VLOOKUP($J5492,Mapping!$AB$3:$AC$475,2,0)</f>
        <v>Woodbury</v>
      </c>
      <c r="L5492" t="str">
        <f>VLOOKUP($K5492,Mapping!$AF$3:$AG$475,2,0)</f>
        <v>Minnesota</v>
      </c>
      <c r="M5492" t="str">
        <f>VLOOKUP($L5492,Mapping!$AI$3:$AJ$48,2,0)</f>
        <v>United States</v>
      </c>
      <c r="N5492" t="str">
        <f>VLOOKUP($L5492,Mapping!$AI$3:$AK$48,3,0)</f>
        <v>Central</v>
      </c>
      <c r="O5492" t="str">
        <f>VLOOKUP(Table1[[#This Row],[Column1]],Mapping!$AM$8:$AN$11,2,0)</f>
        <v>Office Supplies</v>
      </c>
      <c r="P5492" t="str">
        <f>VLOOKUP(Table1[[#This Row],[Column3]],Mapping!$AP$5:$AQ$22,2,0)</f>
        <v>Art</v>
      </c>
      <c r="Q5492">
        <v>3.52</v>
      </c>
      <c r="R5492">
        <v>2</v>
      </c>
      <c r="S5492">
        <v>1.6896</v>
      </c>
    </row>
    <row r="5493" spans="1:19" x14ac:dyDescent="0.35">
      <c r="A5493">
        <v>4681</v>
      </c>
      <c r="B5493" t="s">
        <v>4013</v>
      </c>
      <c r="C5493" t="s">
        <v>1216</v>
      </c>
      <c r="D5493" t="str">
        <f>MID(Table1[[#This Row],[Product ID]],5,2)</f>
        <v>CH</v>
      </c>
      <c r="E5493" t="str">
        <f>LEFT(Table1[[#This Row],[Product ID]],3)</f>
        <v>FUR</v>
      </c>
      <c r="F5493" s="10" t="e">
        <f>VLOOKUP(Table1[[#This Row],[Order ID]],Mapping!H5493:J13284,3,0)</f>
        <v>#N/A</v>
      </c>
      <c r="G5493" s="10" t="e">
        <f>VLOOKUP(Table1[[#This Row],[Order ID]],Mapping!H5493:K13284,4,0)</f>
        <v>#N/A</v>
      </c>
      <c r="H5493" t="str">
        <f>INDEX(Mapping!$B$2:$T$7793,MATCH(Data!$A5493,Mapping!$B$3:$B$7793,0),MATCH(Data!$H$1,Mapping!$B$2:$T$2,0))</f>
        <v>Standard Class</v>
      </c>
      <c r="I5493" t="str">
        <f>INDEX(Mapping!$B$2:$T$7793,MATCH(Data!$A5493,Mapping!$B$3:$B$7793,0),MATCH(Data!$I$1,Mapping!$B$2:$T$2,0))</f>
        <v>Consumer</v>
      </c>
      <c r="J5493">
        <f>VLOOKUP($A5493,Mapping!$X$3:$Y$7793,2,0)</f>
        <v>83605</v>
      </c>
      <c r="K5493" t="str">
        <f>VLOOKUP($J5493,Mapping!$AB$3:$AC$475,2,0)</f>
        <v>Abilene</v>
      </c>
      <c r="L5493" t="str">
        <f>VLOOKUP($K5493,Mapping!$AF$3:$AG$475,2,0)</f>
        <v>Texas</v>
      </c>
      <c r="M5493" t="str">
        <f>VLOOKUP($L5493,Mapping!$AI$3:$AJ$48,2,0)</f>
        <v>United States</v>
      </c>
      <c r="N5493" t="str">
        <f>VLOOKUP($L5493,Mapping!$AI$3:$AK$48,3,0)</f>
        <v>Central</v>
      </c>
      <c r="O5493" t="str">
        <f>VLOOKUP(Table1[[#This Row],[Column1]],Mapping!$AM$8:$AN$11,2,0)</f>
        <v>Furniture</v>
      </c>
      <c r="P5493" t="str">
        <f>VLOOKUP(Table1[[#This Row],[Column3]],Mapping!$AP$5:$AQ$22,2,0)</f>
        <v>Chairs</v>
      </c>
      <c r="Q5493">
        <v>338.35199999999998</v>
      </c>
      <c r="R5493">
        <v>3</v>
      </c>
      <c r="S5493">
        <v>4.2293999999999699</v>
      </c>
    </row>
    <row r="5494" spans="1:19" x14ac:dyDescent="0.35">
      <c r="A5494">
        <v>7631</v>
      </c>
      <c r="B5494" t="s">
        <v>5687</v>
      </c>
      <c r="C5494" t="s">
        <v>1692</v>
      </c>
      <c r="D5494" t="str">
        <f>MID(Table1[[#This Row],[Product ID]],5,2)</f>
        <v>CH</v>
      </c>
      <c r="E5494" t="str">
        <f>LEFT(Table1[[#This Row],[Product ID]],3)</f>
        <v>FUR</v>
      </c>
      <c r="F5494" s="10">
        <f>VLOOKUP(Table1[[#This Row],[Order ID]],Mapping!H5494:J13285,3,0)</f>
        <v>40852</v>
      </c>
      <c r="G5494" s="10">
        <f>VLOOKUP(Table1[[#This Row],[Order ID]],Mapping!H5494:K13285,4,0)</f>
        <v>40852</v>
      </c>
      <c r="H5494" t="str">
        <f>INDEX(Mapping!$B$2:$T$7793,MATCH(Data!$A5494,Mapping!$B$3:$B$7793,0),MATCH(Data!$H$1,Mapping!$B$2:$T$2,0))</f>
        <v>Second Class</v>
      </c>
      <c r="I5494" t="str">
        <f>INDEX(Mapping!$B$2:$T$7793,MATCH(Data!$A5494,Mapping!$B$3:$B$7793,0),MATCH(Data!$I$1,Mapping!$B$2:$T$2,0))</f>
        <v>Corporate</v>
      </c>
      <c r="J5494">
        <f>VLOOKUP($A5494,Mapping!$X$3:$Y$7793,2,0)</f>
        <v>23666</v>
      </c>
      <c r="K5494" t="str">
        <f>VLOOKUP($J5494,Mapping!$AB$3:$AC$475,2,0)</f>
        <v>Rogers</v>
      </c>
      <c r="L5494" t="str">
        <f>VLOOKUP($K5494,Mapping!$AF$3:$AG$475,2,0)</f>
        <v>Arkansas</v>
      </c>
      <c r="M5494" t="str">
        <f>VLOOKUP($L5494,Mapping!$AI$3:$AJ$48,2,0)</f>
        <v>United States</v>
      </c>
      <c r="N5494" t="str">
        <f>VLOOKUP($L5494,Mapping!$AI$3:$AK$48,3,0)</f>
        <v>South</v>
      </c>
      <c r="O5494" t="str">
        <f>VLOOKUP(Table1[[#This Row],[Column1]],Mapping!$AM$8:$AN$11,2,0)</f>
        <v>Furniture</v>
      </c>
      <c r="P5494" t="str">
        <f>VLOOKUP(Table1[[#This Row],[Column3]],Mapping!$AP$5:$AQ$22,2,0)</f>
        <v>Chairs</v>
      </c>
      <c r="Q5494">
        <v>149.9</v>
      </c>
      <c r="R5494">
        <v>5</v>
      </c>
      <c r="S5494">
        <v>40.472999999999999</v>
      </c>
    </row>
    <row r="5495" spans="1:19" x14ac:dyDescent="0.35">
      <c r="A5495">
        <v>5748</v>
      </c>
      <c r="B5495" t="s">
        <v>4636</v>
      </c>
      <c r="C5495" t="s">
        <v>753</v>
      </c>
      <c r="D5495" t="str">
        <f>MID(Table1[[#This Row],[Product ID]],5,2)</f>
        <v>PH</v>
      </c>
      <c r="E5495" t="str">
        <f>LEFT(Table1[[#This Row],[Product ID]],3)</f>
        <v>TEC</v>
      </c>
      <c r="F5495" s="10">
        <f>VLOOKUP(Table1[[#This Row],[Order ID]],Mapping!H5495:J13286,3,0)</f>
        <v>40907</v>
      </c>
      <c r="G5495" s="10">
        <f>VLOOKUP(Table1[[#This Row],[Order ID]],Mapping!H5495:K13286,4,0)</f>
        <v>40911</v>
      </c>
      <c r="H5495" t="str">
        <f>INDEX(Mapping!$B$2:$T$7793,MATCH(Data!$A5495,Mapping!$B$3:$B$7793,0),MATCH(Data!$H$1,Mapping!$B$2:$T$2,0))</f>
        <v>Standard Class</v>
      </c>
      <c r="I5495" t="str">
        <f>INDEX(Mapping!$B$2:$T$7793,MATCH(Data!$A5495,Mapping!$B$3:$B$7793,0),MATCH(Data!$I$1,Mapping!$B$2:$T$2,0))</f>
        <v>Home Office</v>
      </c>
      <c r="J5495">
        <f>VLOOKUP($A5495,Mapping!$X$3:$Y$7793,2,0)</f>
        <v>19143</v>
      </c>
      <c r="K5495" t="str">
        <f>VLOOKUP($J5495,Mapping!$AB$3:$AC$475,2,0)</f>
        <v>Norman</v>
      </c>
      <c r="L5495" t="str">
        <f>VLOOKUP($K5495,Mapping!$AF$3:$AG$475,2,0)</f>
        <v>Oklahoma</v>
      </c>
      <c r="M5495" t="str">
        <f>VLOOKUP($L5495,Mapping!$AI$3:$AJ$48,2,0)</f>
        <v>United States</v>
      </c>
      <c r="N5495" t="str">
        <f>VLOOKUP($L5495,Mapping!$AI$3:$AK$48,3,0)</f>
        <v>Central</v>
      </c>
      <c r="O5495" t="str">
        <f>VLOOKUP(Table1[[#This Row],[Column1]],Mapping!$AM$8:$AN$11,2,0)</f>
        <v>Technology</v>
      </c>
      <c r="P5495" t="str">
        <f>VLOOKUP(Table1[[#This Row],[Column3]],Mapping!$AP$5:$AQ$22,2,0)</f>
        <v>Phones</v>
      </c>
      <c r="Q5495">
        <v>251.96399999999994</v>
      </c>
      <c r="R5495">
        <v>6</v>
      </c>
      <c r="S5495">
        <v>-50.392799999999994</v>
      </c>
    </row>
    <row r="5496" spans="1:19" x14ac:dyDescent="0.35">
      <c r="A5496">
        <v>5965</v>
      </c>
      <c r="B5496" t="s">
        <v>4742</v>
      </c>
      <c r="C5496" t="s">
        <v>4188</v>
      </c>
      <c r="D5496" t="str">
        <f>MID(Table1[[#This Row],[Product ID]],5,2)</f>
        <v>MA</v>
      </c>
      <c r="E5496" t="str">
        <f>LEFT(Table1[[#This Row],[Product ID]],3)</f>
        <v>TEC</v>
      </c>
      <c r="F5496" s="10">
        <f>VLOOKUP(Table1[[#This Row],[Order ID]],Mapping!H5496:J13287,3,0)</f>
        <v>40795</v>
      </c>
      <c r="G5496" s="10">
        <f>VLOOKUP(Table1[[#This Row],[Order ID]],Mapping!H5496:K13287,4,0)</f>
        <v>40799</v>
      </c>
      <c r="H5496" t="str">
        <f>INDEX(Mapping!$B$2:$T$7793,MATCH(Data!$A5496,Mapping!$B$3:$B$7793,0),MATCH(Data!$H$1,Mapping!$B$2:$T$2,0))</f>
        <v>Standard Class</v>
      </c>
      <c r="I5496" t="str">
        <f>INDEX(Mapping!$B$2:$T$7793,MATCH(Data!$A5496,Mapping!$B$3:$B$7793,0),MATCH(Data!$I$1,Mapping!$B$2:$T$2,0))</f>
        <v>Corporate</v>
      </c>
      <c r="J5496">
        <f>VLOOKUP($A5496,Mapping!$X$3:$Y$7793,2,0)</f>
        <v>27834</v>
      </c>
      <c r="K5496" t="str">
        <f>VLOOKUP($J5496,Mapping!$AB$3:$AC$475,2,0)</f>
        <v>Appleton</v>
      </c>
      <c r="L5496" t="str">
        <f>VLOOKUP($K5496,Mapping!$AF$3:$AG$475,2,0)</f>
        <v>Wisconsin</v>
      </c>
      <c r="M5496" t="str">
        <f>VLOOKUP($L5496,Mapping!$AI$3:$AJ$48,2,0)</f>
        <v>United States</v>
      </c>
      <c r="N5496" t="str">
        <f>VLOOKUP($L5496,Mapping!$AI$3:$AK$48,3,0)</f>
        <v>Central</v>
      </c>
      <c r="O5496" t="str">
        <f>VLOOKUP(Table1[[#This Row],[Column1]],Mapping!$AM$8:$AN$11,2,0)</f>
        <v>Technology</v>
      </c>
      <c r="P5496" t="str">
        <f>VLOOKUP(Table1[[#This Row],[Column3]],Mapping!$AP$5:$AQ$22,2,0)</f>
        <v>Machines</v>
      </c>
      <c r="Q5496">
        <v>1299.99</v>
      </c>
      <c r="R5496">
        <v>2</v>
      </c>
      <c r="S5496">
        <v>-571.99559999999997</v>
      </c>
    </row>
    <row r="5497" spans="1:19" x14ac:dyDescent="0.35">
      <c r="A5497">
        <v>646</v>
      </c>
      <c r="B5497" t="s">
        <v>840</v>
      </c>
      <c r="C5497" t="s">
        <v>841</v>
      </c>
      <c r="D5497" t="str">
        <f>MID(Table1[[#This Row],[Product ID]],5,2)</f>
        <v>BI</v>
      </c>
      <c r="E5497" t="str">
        <f>LEFT(Table1[[#This Row],[Product ID]],3)</f>
        <v>OFF</v>
      </c>
      <c r="F5497" s="10" t="e">
        <f>VLOOKUP(Table1[[#This Row],[Order ID]],Mapping!H5497:J13288,3,0)</f>
        <v>#N/A</v>
      </c>
      <c r="G5497" s="10" t="e">
        <f>VLOOKUP(Table1[[#This Row],[Order ID]],Mapping!H5497:K13288,4,0)</f>
        <v>#N/A</v>
      </c>
      <c r="H5497" t="str">
        <f>INDEX(Mapping!$B$2:$T$7793,MATCH(Data!$A5497,Mapping!$B$3:$B$7793,0),MATCH(Data!$H$1,Mapping!$B$2:$T$2,0))</f>
        <v>Standard Class</v>
      </c>
      <c r="I5497" t="str">
        <f>INDEX(Mapping!$B$2:$T$7793,MATCH(Data!$A5497,Mapping!$B$3:$B$7793,0),MATCH(Data!$I$1,Mapping!$B$2:$T$2,0))</f>
        <v>Corporate</v>
      </c>
      <c r="J5497">
        <f>VLOOKUP($A5497,Mapping!$X$3:$Y$7793,2,0)</f>
        <v>75701</v>
      </c>
      <c r="K5497" t="str">
        <f>VLOOKUP($J5497,Mapping!$AB$3:$AC$475,2,0)</f>
        <v>Toledo</v>
      </c>
      <c r="L5497" t="str">
        <f>VLOOKUP($K5497,Mapping!$AF$3:$AG$475,2,0)</f>
        <v>Ohio</v>
      </c>
      <c r="M5497" t="str">
        <f>VLOOKUP($L5497,Mapping!$AI$3:$AJ$48,2,0)</f>
        <v>United States</v>
      </c>
      <c r="N5497" t="str">
        <f>VLOOKUP($L5497,Mapping!$AI$3:$AK$48,3,0)</f>
        <v>East</v>
      </c>
      <c r="O5497" t="str">
        <f>VLOOKUP(Table1[[#This Row],[Column1]],Mapping!$AM$8:$AN$11,2,0)</f>
        <v>Office Supplies</v>
      </c>
      <c r="P5497" t="str">
        <f>VLOOKUP(Table1[[#This Row],[Column3]],Mapping!$AP$5:$AQ$22,2,0)</f>
        <v>Binders</v>
      </c>
      <c r="Q5497">
        <v>51.183999999999983</v>
      </c>
      <c r="R5497">
        <v>4</v>
      </c>
      <c r="S5497">
        <v>-79.335199999999986</v>
      </c>
    </row>
    <row r="5498" spans="1:19" x14ac:dyDescent="0.35">
      <c r="A5498">
        <v>1035</v>
      </c>
      <c r="B5498" t="s">
        <v>1271</v>
      </c>
      <c r="C5498" t="s">
        <v>1272</v>
      </c>
      <c r="D5498" t="str">
        <f>MID(Table1[[#This Row],[Product ID]],5,2)</f>
        <v>BI</v>
      </c>
      <c r="E5498" t="str">
        <f>LEFT(Table1[[#This Row],[Product ID]],3)</f>
        <v>OFF</v>
      </c>
      <c r="F5498" s="10" t="e">
        <f>VLOOKUP(Table1[[#This Row],[Order ID]],Mapping!H5498:J13289,3,0)</f>
        <v>#N/A</v>
      </c>
      <c r="G5498" s="10" t="e">
        <f>VLOOKUP(Table1[[#This Row],[Order ID]],Mapping!H5498:K13289,4,0)</f>
        <v>#N/A</v>
      </c>
      <c r="H5498" t="str">
        <f>INDEX(Mapping!$B$2:$T$7793,MATCH(Data!$A5498,Mapping!$B$3:$B$7793,0),MATCH(Data!$H$1,Mapping!$B$2:$T$2,0))</f>
        <v>Standard Class</v>
      </c>
      <c r="I5498" t="str">
        <f>INDEX(Mapping!$B$2:$T$7793,MATCH(Data!$A5498,Mapping!$B$3:$B$7793,0),MATCH(Data!$I$1,Mapping!$B$2:$T$2,0))</f>
        <v>Consumer</v>
      </c>
      <c r="J5498">
        <f>VLOOKUP($A5498,Mapping!$X$3:$Y$7793,2,0)</f>
        <v>60653</v>
      </c>
      <c r="K5498" t="str">
        <f>VLOOKUP($J5498,Mapping!$AB$3:$AC$475,2,0)</f>
        <v>Hialeah</v>
      </c>
      <c r="L5498" t="str">
        <f>VLOOKUP($K5498,Mapping!$AF$3:$AG$475,2,0)</f>
        <v>Florida</v>
      </c>
      <c r="M5498" t="str">
        <f>VLOOKUP($L5498,Mapping!$AI$3:$AJ$48,2,0)</f>
        <v>United States</v>
      </c>
      <c r="N5498" t="str">
        <f>VLOOKUP($L5498,Mapping!$AI$3:$AK$48,3,0)</f>
        <v>South</v>
      </c>
      <c r="O5498" t="str">
        <f>VLOOKUP(Table1[[#This Row],[Column1]],Mapping!$AM$8:$AN$11,2,0)</f>
        <v>Office Supplies</v>
      </c>
      <c r="P5498" t="str">
        <f>VLOOKUP(Table1[[#This Row],[Column3]],Mapping!$AP$5:$AQ$22,2,0)</f>
        <v>Binders</v>
      </c>
      <c r="Q5498">
        <v>17.459999999999997</v>
      </c>
      <c r="R5498">
        <v>6</v>
      </c>
      <c r="S5498">
        <v>-30.555000000000007</v>
      </c>
    </row>
    <row r="5499" spans="1:19" x14ac:dyDescent="0.35">
      <c r="A5499">
        <v>536</v>
      </c>
      <c r="B5499" t="s">
        <v>713</v>
      </c>
      <c r="C5499" t="s">
        <v>714</v>
      </c>
      <c r="D5499" t="str">
        <f>MID(Table1[[#This Row],[Product ID]],5,2)</f>
        <v>FU</v>
      </c>
      <c r="E5499" t="str">
        <f>LEFT(Table1[[#This Row],[Product ID]],3)</f>
        <v>FUR</v>
      </c>
      <c r="F5499" s="10" t="e">
        <f>VLOOKUP(Table1[[#This Row],[Order ID]],Mapping!H5499:J13290,3,0)</f>
        <v>#N/A</v>
      </c>
      <c r="G5499" s="10" t="e">
        <f>VLOOKUP(Table1[[#This Row],[Order ID]],Mapping!H5499:K13290,4,0)</f>
        <v>#N/A</v>
      </c>
      <c r="H5499" t="str">
        <f>INDEX(Mapping!$B$2:$T$7793,MATCH(Data!$A5499,Mapping!$B$3:$B$7793,0),MATCH(Data!$H$1,Mapping!$B$2:$T$2,0))</f>
        <v>Standard Class</v>
      </c>
      <c r="I5499" t="str">
        <f>INDEX(Mapping!$B$2:$T$7793,MATCH(Data!$A5499,Mapping!$B$3:$B$7793,0),MATCH(Data!$I$1,Mapping!$B$2:$T$2,0))</f>
        <v>Consumer</v>
      </c>
      <c r="J5499">
        <f>VLOOKUP($A5499,Mapping!$X$3:$Y$7793,2,0)</f>
        <v>22980</v>
      </c>
      <c r="K5499" t="str">
        <f>VLOOKUP($J5499,Mapping!$AB$3:$AC$475,2,0)</f>
        <v>Farmington</v>
      </c>
      <c r="L5499" t="str">
        <f>VLOOKUP($K5499,Mapping!$AF$3:$AG$475,2,0)</f>
        <v>New Mexico</v>
      </c>
      <c r="M5499" t="str">
        <f>VLOOKUP($L5499,Mapping!$AI$3:$AJ$48,2,0)</f>
        <v>United States</v>
      </c>
      <c r="N5499" t="str">
        <f>VLOOKUP($L5499,Mapping!$AI$3:$AK$48,3,0)</f>
        <v>West</v>
      </c>
      <c r="O5499" t="str">
        <f>VLOOKUP(Table1[[#This Row],[Column1]],Mapping!$AM$8:$AN$11,2,0)</f>
        <v>Furniture</v>
      </c>
      <c r="P5499" t="str">
        <f>VLOOKUP(Table1[[#This Row],[Column3]],Mapping!$AP$5:$AQ$22,2,0)</f>
        <v>Furnishings</v>
      </c>
      <c r="Q5499">
        <v>104.01</v>
      </c>
      <c r="R5499">
        <v>1</v>
      </c>
      <c r="S5499">
        <v>14.561400000000006</v>
      </c>
    </row>
    <row r="5500" spans="1:19" x14ac:dyDescent="0.35">
      <c r="A5500">
        <v>538</v>
      </c>
      <c r="B5500" t="s">
        <v>713</v>
      </c>
      <c r="C5500" t="s">
        <v>715</v>
      </c>
      <c r="D5500" t="str">
        <f>MID(Table1[[#This Row],[Product ID]],5,2)</f>
        <v>ST</v>
      </c>
      <c r="E5500" t="str">
        <f>LEFT(Table1[[#This Row],[Product ID]],3)</f>
        <v>OFF</v>
      </c>
      <c r="F5500" s="10" t="e">
        <f>VLOOKUP(Table1[[#This Row],[Order ID]],Mapping!H5500:J13291,3,0)</f>
        <v>#N/A</v>
      </c>
      <c r="G5500" s="10" t="e">
        <f>VLOOKUP(Table1[[#This Row],[Order ID]],Mapping!H5500:K13291,4,0)</f>
        <v>#N/A</v>
      </c>
      <c r="H5500" t="str">
        <f>INDEX(Mapping!$B$2:$T$7793,MATCH(Data!$A5500,Mapping!$B$3:$B$7793,0),MATCH(Data!$H$1,Mapping!$B$2:$T$2,0))</f>
        <v>Second Class</v>
      </c>
      <c r="I5500" t="str">
        <f>INDEX(Mapping!$B$2:$T$7793,MATCH(Data!$A5500,Mapping!$B$3:$B$7793,0),MATCH(Data!$I$1,Mapping!$B$2:$T$2,0))</f>
        <v>Consumer</v>
      </c>
      <c r="J5500">
        <f>VLOOKUP($A5500,Mapping!$X$3:$Y$7793,2,0)</f>
        <v>22980</v>
      </c>
      <c r="K5500" t="str">
        <f>VLOOKUP($J5500,Mapping!$AB$3:$AC$475,2,0)</f>
        <v>Farmington</v>
      </c>
      <c r="L5500" t="str">
        <f>VLOOKUP($K5500,Mapping!$AF$3:$AG$475,2,0)</f>
        <v>New Mexico</v>
      </c>
      <c r="M5500" t="str">
        <f>VLOOKUP($L5500,Mapping!$AI$3:$AJ$48,2,0)</f>
        <v>United States</v>
      </c>
      <c r="N5500" t="str">
        <f>VLOOKUP($L5500,Mapping!$AI$3:$AK$48,3,0)</f>
        <v>West</v>
      </c>
      <c r="O5500" t="str">
        <f>VLOOKUP(Table1[[#This Row],[Column1]],Mapping!$AM$8:$AN$11,2,0)</f>
        <v>Office Supplies</v>
      </c>
      <c r="P5500" t="str">
        <f>VLOOKUP(Table1[[#This Row],[Column3]],Mapping!$AP$5:$AQ$22,2,0)</f>
        <v>Storage</v>
      </c>
      <c r="Q5500">
        <v>36.839999999999996</v>
      </c>
      <c r="R5500">
        <v>3</v>
      </c>
      <c r="S5500">
        <v>10.315199999999999</v>
      </c>
    </row>
    <row r="5501" spans="1:19" x14ac:dyDescent="0.35">
      <c r="A5501">
        <v>2940</v>
      </c>
      <c r="B5501" t="s">
        <v>2898</v>
      </c>
      <c r="C5501" t="s">
        <v>2900</v>
      </c>
      <c r="D5501" t="str">
        <f>MID(Table1[[#This Row],[Product ID]],5,2)</f>
        <v>AR</v>
      </c>
      <c r="E5501" t="str">
        <f>LEFT(Table1[[#This Row],[Product ID]],3)</f>
        <v>OFF</v>
      </c>
      <c r="F5501" s="10" t="e">
        <f>VLOOKUP(Table1[[#This Row],[Order ID]],Mapping!H5501:J13292,3,0)</f>
        <v>#N/A</v>
      </c>
      <c r="G5501" s="10" t="e">
        <f>VLOOKUP(Table1[[#This Row],[Order ID]],Mapping!H5501:K13292,4,0)</f>
        <v>#N/A</v>
      </c>
      <c r="H5501" t="str">
        <f>INDEX(Mapping!$B$2:$T$7793,MATCH(Data!$A5501,Mapping!$B$3:$B$7793,0),MATCH(Data!$H$1,Mapping!$B$2:$T$2,0))</f>
        <v>Standard Class</v>
      </c>
      <c r="I5501" t="str">
        <f>INDEX(Mapping!$B$2:$T$7793,MATCH(Data!$A5501,Mapping!$B$3:$B$7793,0),MATCH(Data!$I$1,Mapping!$B$2:$T$2,0))</f>
        <v>Consumer</v>
      </c>
      <c r="J5501">
        <f>VLOOKUP($A5501,Mapping!$X$3:$Y$7793,2,0)</f>
        <v>92037</v>
      </c>
      <c r="K5501" t="str">
        <f>VLOOKUP($J5501,Mapping!$AB$3:$AC$475,2,0)</f>
        <v>Layton</v>
      </c>
      <c r="L5501" t="str">
        <f>VLOOKUP($K5501,Mapping!$AF$3:$AG$475,2,0)</f>
        <v>Utah</v>
      </c>
      <c r="M5501" t="str">
        <f>VLOOKUP($L5501,Mapping!$AI$3:$AJ$48,2,0)</f>
        <v>United States</v>
      </c>
      <c r="N5501" t="str">
        <f>VLOOKUP($L5501,Mapping!$AI$3:$AK$48,3,0)</f>
        <v>West</v>
      </c>
      <c r="O5501" t="str">
        <f>VLOOKUP(Table1[[#This Row],[Column1]],Mapping!$AM$8:$AN$11,2,0)</f>
        <v>Office Supplies</v>
      </c>
      <c r="P5501" t="str">
        <f>VLOOKUP(Table1[[#This Row],[Column3]],Mapping!$AP$5:$AQ$22,2,0)</f>
        <v>Art</v>
      </c>
      <c r="Q5501">
        <v>36.44</v>
      </c>
      <c r="R5501">
        <v>4</v>
      </c>
      <c r="S5501">
        <v>12.025199999999998</v>
      </c>
    </row>
    <row r="5502" spans="1:19" x14ac:dyDescent="0.35">
      <c r="A5502">
        <v>2565</v>
      </c>
      <c r="B5502" t="s">
        <v>2633</v>
      </c>
      <c r="C5502" t="s">
        <v>1403</v>
      </c>
      <c r="D5502" t="str">
        <f>MID(Table1[[#This Row],[Product ID]],5,2)</f>
        <v>AC</v>
      </c>
      <c r="E5502" t="str">
        <f>LEFT(Table1[[#This Row],[Product ID]],3)</f>
        <v>TEC</v>
      </c>
      <c r="F5502" s="10" t="e">
        <f>VLOOKUP(Table1[[#This Row],[Order ID]],Mapping!H5502:J13293,3,0)</f>
        <v>#N/A</v>
      </c>
      <c r="G5502" s="10" t="e">
        <f>VLOOKUP(Table1[[#This Row],[Order ID]],Mapping!H5502:K13293,4,0)</f>
        <v>#N/A</v>
      </c>
      <c r="H5502" t="str">
        <f>INDEX(Mapping!$B$2:$T$7793,MATCH(Data!$A5502,Mapping!$B$3:$B$7793,0),MATCH(Data!$H$1,Mapping!$B$2:$T$2,0))</f>
        <v>Second Class</v>
      </c>
      <c r="I5502" t="str">
        <f>INDEX(Mapping!$B$2:$T$7793,MATCH(Data!$A5502,Mapping!$B$3:$B$7793,0),MATCH(Data!$I$1,Mapping!$B$2:$T$2,0))</f>
        <v>Corporate</v>
      </c>
      <c r="J5502">
        <f>VLOOKUP($A5502,Mapping!$X$3:$Y$7793,2,0)</f>
        <v>27604</v>
      </c>
      <c r="K5502" t="str">
        <f>VLOOKUP($J5502,Mapping!$AB$3:$AC$475,2,0)</f>
        <v>Ormond Beach</v>
      </c>
      <c r="L5502" t="str">
        <f>VLOOKUP($K5502,Mapping!$AF$3:$AG$475,2,0)</f>
        <v>Florida</v>
      </c>
      <c r="M5502" t="str">
        <f>VLOOKUP($L5502,Mapping!$AI$3:$AJ$48,2,0)</f>
        <v>United States</v>
      </c>
      <c r="N5502" t="str">
        <f>VLOOKUP($L5502,Mapping!$AI$3:$AK$48,3,0)</f>
        <v>South</v>
      </c>
      <c r="O5502" t="str">
        <f>VLOOKUP(Table1[[#This Row],[Column1]],Mapping!$AM$8:$AN$11,2,0)</f>
        <v>Technology</v>
      </c>
      <c r="P5502" t="str">
        <f>VLOOKUP(Table1[[#This Row],[Column3]],Mapping!$AP$5:$AQ$22,2,0)</f>
        <v>Accessories</v>
      </c>
      <c r="Q5502">
        <v>47.984000000000002</v>
      </c>
      <c r="R5502">
        <v>2</v>
      </c>
      <c r="S5502">
        <v>13.195600000000001</v>
      </c>
    </row>
    <row r="5503" spans="1:19" x14ac:dyDescent="0.35">
      <c r="A5503">
        <v>2566</v>
      </c>
      <c r="B5503" t="s">
        <v>2633</v>
      </c>
      <c r="C5503" t="s">
        <v>1166</v>
      </c>
      <c r="D5503" t="str">
        <f>MID(Table1[[#This Row],[Product ID]],5,2)</f>
        <v>PA</v>
      </c>
      <c r="E5503" t="str">
        <f>LEFT(Table1[[#This Row],[Product ID]],3)</f>
        <v>OFF</v>
      </c>
      <c r="F5503" s="10" t="e">
        <f>VLOOKUP(Table1[[#This Row],[Order ID]],Mapping!H5503:J13294,3,0)</f>
        <v>#N/A</v>
      </c>
      <c r="G5503" s="10" t="e">
        <f>VLOOKUP(Table1[[#This Row],[Order ID]],Mapping!H5503:K13294,4,0)</f>
        <v>#N/A</v>
      </c>
      <c r="H5503" t="str">
        <f>INDEX(Mapping!$B$2:$T$7793,MATCH(Data!$A5503,Mapping!$B$3:$B$7793,0),MATCH(Data!$H$1,Mapping!$B$2:$T$2,0))</f>
        <v>Standard Class</v>
      </c>
      <c r="I5503" t="str">
        <f>INDEX(Mapping!$B$2:$T$7793,MATCH(Data!$A5503,Mapping!$B$3:$B$7793,0),MATCH(Data!$I$1,Mapping!$B$2:$T$2,0))</f>
        <v>Consumer</v>
      </c>
      <c r="J5503">
        <f>VLOOKUP($A5503,Mapping!$X$3:$Y$7793,2,0)</f>
        <v>27604</v>
      </c>
      <c r="K5503" t="str">
        <f>VLOOKUP($J5503,Mapping!$AB$3:$AC$475,2,0)</f>
        <v>Ormond Beach</v>
      </c>
      <c r="L5503" t="str">
        <f>VLOOKUP($K5503,Mapping!$AF$3:$AG$475,2,0)</f>
        <v>Florida</v>
      </c>
      <c r="M5503" t="str">
        <f>VLOOKUP($L5503,Mapping!$AI$3:$AJ$48,2,0)</f>
        <v>United States</v>
      </c>
      <c r="N5503" t="str">
        <f>VLOOKUP($L5503,Mapping!$AI$3:$AK$48,3,0)</f>
        <v>South</v>
      </c>
      <c r="O5503" t="str">
        <f>VLOOKUP(Table1[[#This Row],[Column1]],Mapping!$AM$8:$AN$11,2,0)</f>
        <v>Office Supplies</v>
      </c>
      <c r="P5503" t="str">
        <f>VLOOKUP(Table1[[#This Row],[Column3]],Mapping!$AP$5:$AQ$22,2,0)</f>
        <v>Paper</v>
      </c>
      <c r="Q5503">
        <v>4.6240000000000006</v>
      </c>
      <c r="R5503">
        <v>1</v>
      </c>
      <c r="S5503">
        <v>1.6762000000000001</v>
      </c>
    </row>
    <row r="5504" spans="1:19" x14ac:dyDescent="0.35">
      <c r="A5504">
        <v>2187</v>
      </c>
      <c r="B5504" t="s">
        <v>2350</v>
      </c>
      <c r="C5504" t="s">
        <v>334</v>
      </c>
      <c r="D5504" t="str">
        <f>MID(Table1[[#This Row],[Product ID]],5,2)</f>
        <v>FU</v>
      </c>
      <c r="E5504" t="str">
        <f>LEFT(Table1[[#This Row],[Product ID]],3)</f>
        <v>FUR</v>
      </c>
      <c r="F5504" s="10" t="e">
        <f>VLOOKUP(Table1[[#This Row],[Order ID]],Mapping!H5504:J13295,3,0)</f>
        <v>#N/A</v>
      </c>
      <c r="G5504" s="10" t="e">
        <f>VLOOKUP(Table1[[#This Row],[Order ID]],Mapping!H5504:K13295,4,0)</f>
        <v>#N/A</v>
      </c>
      <c r="H5504" t="str">
        <f>INDEX(Mapping!$B$2:$T$7793,MATCH(Data!$A5504,Mapping!$B$3:$B$7793,0),MATCH(Data!$H$1,Mapping!$B$2:$T$2,0))</f>
        <v>First Class</v>
      </c>
      <c r="I5504" t="str">
        <f>INDEX(Mapping!$B$2:$T$7793,MATCH(Data!$A5504,Mapping!$B$3:$B$7793,0),MATCH(Data!$I$1,Mapping!$B$2:$T$2,0))</f>
        <v>Home Office</v>
      </c>
      <c r="J5504">
        <f>VLOOKUP($A5504,Mapping!$X$3:$Y$7793,2,0)</f>
        <v>78415</v>
      </c>
      <c r="K5504" t="str">
        <f>VLOOKUP($J5504,Mapping!$AB$3:$AC$475,2,0)</f>
        <v>Tinley Park</v>
      </c>
      <c r="L5504" t="str">
        <f>VLOOKUP($K5504,Mapping!$AF$3:$AG$475,2,0)</f>
        <v>Illinois</v>
      </c>
      <c r="M5504" t="str">
        <f>VLOOKUP($L5504,Mapping!$AI$3:$AJ$48,2,0)</f>
        <v>United States</v>
      </c>
      <c r="N5504" t="str">
        <f>VLOOKUP($L5504,Mapping!$AI$3:$AK$48,3,0)</f>
        <v>Central</v>
      </c>
      <c r="O5504" t="str">
        <f>VLOOKUP(Table1[[#This Row],[Column1]],Mapping!$AM$8:$AN$11,2,0)</f>
        <v>Furniture</v>
      </c>
      <c r="P5504" t="str">
        <f>VLOOKUP(Table1[[#This Row],[Column3]],Mapping!$AP$5:$AQ$22,2,0)</f>
        <v>Furnishings</v>
      </c>
      <c r="Q5504">
        <v>58.36</v>
      </c>
      <c r="R5504">
        <v>5</v>
      </c>
      <c r="S5504">
        <v>-24.802999999999997</v>
      </c>
    </row>
    <row r="5505" spans="1:19" x14ac:dyDescent="0.35">
      <c r="A5505">
        <v>2188</v>
      </c>
      <c r="B5505" t="s">
        <v>2350</v>
      </c>
      <c r="C5505" t="s">
        <v>147</v>
      </c>
      <c r="D5505" t="str">
        <f>MID(Table1[[#This Row],[Product ID]],5,2)</f>
        <v>AR</v>
      </c>
      <c r="E5505" t="str">
        <f>LEFT(Table1[[#This Row],[Product ID]],3)</f>
        <v>OFF</v>
      </c>
      <c r="F5505" s="10" t="e">
        <f>VLOOKUP(Table1[[#This Row],[Order ID]],Mapping!H5505:J13296,3,0)</f>
        <v>#N/A</v>
      </c>
      <c r="G5505" s="10" t="e">
        <f>VLOOKUP(Table1[[#This Row],[Order ID]],Mapping!H5505:K13296,4,0)</f>
        <v>#N/A</v>
      </c>
      <c r="H5505" t="str">
        <f>INDEX(Mapping!$B$2:$T$7793,MATCH(Data!$A5505,Mapping!$B$3:$B$7793,0),MATCH(Data!$H$1,Mapping!$B$2:$T$2,0))</f>
        <v>Standard Class</v>
      </c>
      <c r="I5505" t="str">
        <f>INDEX(Mapping!$B$2:$T$7793,MATCH(Data!$A5505,Mapping!$B$3:$B$7793,0),MATCH(Data!$I$1,Mapping!$B$2:$T$2,0))</f>
        <v>Corporate</v>
      </c>
      <c r="J5505">
        <f>VLOOKUP($A5505,Mapping!$X$3:$Y$7793,2,0)</f>
        <v>78415</v>
      </c>
      <c r="K5505" t="str">
        <f>VLOOKUP($J5505,Mapping!$AB$3:$AC$475,2,0)</f>
        <v>Tinley Park</v>
      </c>
      <c r="L5505" t="str">
        <f>VLOOKUP($K5505,Mapping!$AF$3:$AG$475,2,0)</f>
        <v>Illinois</v>
      </c>
      <c r="M5505" t="str">
        <f>VLOOKUP($L5505,Mapping!$AI$3:$AJ$48,2,0)</f>
        <v>United States</v>
      </c>
      <c r="N5505" t="str">
        <f>VLOOKUP($L5505,Mapping!$AI$3:$AK$48,3,0)</f>
        <v>Central</v>
      </c>
      <c r="O5505" t="str">
        <f>VLOOKUP(Table1[[#This Row],[Column1]],Mapping!$AM$8:$AN$11,2,0)</f>
        <v>Office Supplies</v>
      </c>
      <c r="P5505" t="str">
        <f>VLOOKUP(Table1[[#This Row],[Column3]],Mapping!$AP$5:$AQ$22,2,0)</f>
        <v>Art</v>
      </c>
      <c r="Q5505">
        <v>16.463999999999999</v>
      </c>
      <c r="R5505">
        <v>7</v>
      </c>
      <c r="S5505">
        <v>1.4406000000000008</v>
      </c>
    </row>
    <row r="5506" spans="1:19" x14ac:dyDescent="0.35">
      <c r="A5506">
        <v>2189</v>
      </c>
      <c r="B5506" t="s">
        <v>2350</v>
      </c>
      <c r="C5506" t="s">
        <v>700</v>
      </c>
      <c r="D5506" t="str">
        <f>MID(Table1[[#This Row],[Product ID]],5,2)</f>
        <v>FU</v>
      </c>
      <c r="E5506" t="str">
        <f>LEFT(Table1[[#This Row],[Product ID]],3)</f>
        <v>FUR</v>
      </c>
      <c r="F5506" s="10" t="e">
        <f>VLOOKUP(Table1[[#This Row],[Order ID]],Mapping!H5506:J13297,3,0)</f>
        <v>#N/A</v>
      </c>
      <c r="G5506" s="10" t="e">
        <f>VLOOKUP(Table1[[#This Row],[Order ID]],Mapping!H5506:K13297,4,0)</f>
        <v>#N/A</v>
      </c>
      <c r="H5506" t="str">
        <f>INDEX(Mapping!$B$2:$T$7793,MATCH(Data!$A5506,Mapping!$B$3:$B$7793,0),MATCH(Data!$H$1,Mapping!$B$2:$T$2,0))</f>
        <v>Standard Class</v>
      </c>
      <c r="I5506" t="str">
        <f>INDEX(Mapping!$B$2:$T$7793,MATCH(Data!$A5506,Mapping!$B$3:$B$7793,0),MATCH(Data!$I$1,Mapping!$B$2:$T$2,0))</f>
        <v>Corporate</v>
      </c>
      <c r="J5506">
        <f>VLOOKUP($A5506,Mapping!$X$3:$Y$7793,2,0)</f>
        <v>78415</v>
      </c>
      <c r="K5506" t="str">
        <f>VLOOKUP($J5506,Mapping!$AB$3:$AC$475,2,0)</f>
        <v>Tinley Park</v>
      </c>
      <c r="L5506" t="str">
        <f>VLOOKUP($K5506,Mapping!$AF$3:$AG$475,2,0)</f>
        <v>Illinois</v>
      </c>
      <c r="M5506" t="str">
        <f>VLOOKUP($L5506,Mapping!$AI$3:$AJ$48,2,0)</f>
        <v>United States</v>
      </c>
      <c r="N5506" t="str">
        <f>VLOOKUP($L5506,Mapping!$AI$3:$AK$48,3,0)</f>
        <v>Central</v>
      </c>
      <c r="O5506" t="str">
        <f>VLOOKUP(Table1[[#This Row],[Column1]],Mapping!$AM$8:$AN$11,2,0)</f>
        <v>Furniture</v>
      </c>
      <c r="P5506" t="str">
        <f>VLOOKUP(Table1[[#This Row],[Column3]],Mapping!$AP$5:$AQ$22,2,0)</f>
        <v>Furnishings</v>
      </c>
      <c r="Q5506">
        <v>39.960000000000008</v>
      </c>
      <c r="R5506">
        <v>5</v>
      </c>
      <c r="S5506">
        <v>-23.975999999999999</v>
      </c>
    </row>
    <row r="5507" spans="1:19" x14ac:dyDescent="0.35">
      <c r="A5507">
        <v>4564</v>
      </c>
      <c r="B5507" t="s">
        <v>3951</v>
      </c>
      <c r="C5507" t="s">
        <v>1972</v>
      </c>
      <c r="D5507" t="str">
        <f>MID(Table1[[#This Row],[Product ID]],5,2)</f>
        <v>AP</v>
      </c>
      <c r="E5507" t="str">
        <f>LEFT(Table1[[#This Row],[Product ID]],3)</f>
        <v>OFF</v>
      </c>
      <c r="F5507" s="10" t="e">
        <f>VLOOKUP(Table1[[#This Row],[Order ID]],Mapping!H5507:J13298,3,0)</f>
        <v>#N/A</v>
      </c>
      <c r="G5507" s="10" t="e">
        <f>VLOOKUP(Table1[[#This Row],[Order ID]],Mapping!H5507:K13298,4,0)</f>
        <v>#N/A</v>
      </c>
      <c r="H5507" t="str">
        <f>INDEX(Mapping!$B$2:$T$7793,MATCH(Data!$A5507,Mapping!$B$3:$B$7793,0),MATCH(Data!$H$1,Mapping!$B$2:$T$2,0))</f>
        <v>Second Class</v>
      </c>
      <c r="I5507" t="str">
        <f>INDEX(Mapping!$B$2:$T$7793,MATCH(Data!$A5507,Mapping!$B$3:$B$7793,0),MATCH(Data!$I$1,Mapping!$B$2:$T$2,0))</f>
        <v>Consumer</v>
      </c>
      <c r="J5507">
        <f>VLOOKUP($A5507,Mapping!$X$3:$Y$7793,2,0)</f>
        <v>6450</v>
      </c>
      <c r="K5507" t="str">
        <f>VLOOKUP($J5507,Mapping!$AB$3:$AC$475,2,0)</f>
        <v>York</v>
      </c>
      <c r="L5507" t="str">
        <f>VLOOKUP($K5507,Mapping!$AF$3:$AG$475,2,0)</f>
        <v>Pennsylvania</v>
      </c>
      <c r="M5507" t="str">
        <f>VLOOKUP($L5507,Mapping!$AI$3:$AJ$48,2,0)</f>
        <v>United States</v>
      </c>
      <c r="N5507" t="str">
        <f>VLOOKUP($L5507,Mapping!$AI$3:$AK$48,3,0)</f>
        <v>East</v>
      </c>
      <c r="O5507" t="str">
        <f>VLOOKUP(Table1[[#This Row],[Column1]],Mapping!$AM$8:$AN$11,2,0)</f>
        <v>Office Supplies</v>
      </c>
      <c r="P5507" t="str">
        <f>VLOOKUP(Table1[[#This Row],[Column3]],Mapping!$AP$5:$AQ$22,2,0)</f>
        <v>Appliances</v>
      </c>
      <c r="Q5507">
        <v>79.47</v>
      </c>
      <c r="R5507">
        <v>3</v>
      </c>
      <c r="S5507">
        <v>22.251600000000003</v>
      </c>
    </row>
    <row r="5508" spans="1:19" x14ac:dyDescent="0.35">
      <c r="A5508">
        <v>4565</v>
      </c>
      <c r="B5508" t="s">
        <v>3951</v>
      </c>
      <c r="C5508" t="s">
        <v>2976</v>
      </c>
      <c r="D5508" t="str">
        <f>MID(Table1[[#This Row],[Product ID]],5,2)</f>
        <v>AR</v>
      </c>
      <c r="E5508" t="str">
        <f>LEFT(Table1[[#This Row],[Product ID]],3)</f>
        <v>OFF</v>
      </c>
      <c r="F5508" s="10" t="e">
        <f>VLOOKUP(Table1[[#This Row],[Order ID]],Mapping!H5508:J13299,3,0)</f>
        <v>#N/A</v>
      </c>
      <c r="G5508" s="10" t="e">
        <f>VLOOKUP(Table1[[#This Row],[Order ID]],Mapping!H5508:K13299,4,0)</f>
        <v>#N/A</v>
      </c>
      <c r="H5508" t="str">
        <f>INDEX(Mapping!$B$2:$T$7793,MATCH(Data!$A5508,Mapping!$B$3:$B$7793,0),MATCH(Data!$H$1,Mapping!$B$2:$T$2,0))</f>
        <v>Second Class</v>
      </c>
      <c r="I5508" t="str">
        <f>INDEX(Mapping!$B$2:$T$7793,MATCH(Data!$A5508,Mapping!$B$3:$B$7793,0),MATCH(Data!$I$1,Mapping!$B$2:$T$2,0))</f>
        <v>Corporate</v>
      </c>
      <c r="J5508">
        <f>VLOOKUP($A5508,Mapping!$X$3:$Y$7793,2,0)</f>
        <v>6450</v>
      </c>
      <c r="K5508" t="str">
        <f>VLOOKUP($J5508,Mapping!$AB$3:$AC$475,2,0)</f>
        <v>York</v>
      </c>
      <c r="L5508" t="str">
        <f>VLOOKUP($K5508,Mapping!$AF$3:$AG$475,2,0)</f>
        <v>Pennsylvania</v>
      </c>
      <c r="M5508" t="str">
        <f>VLOOKUP($L5508,Mapping!$AI$3:$AJ$48,2,0)</f>
        <v>United States</v>
      </c>
      <c r="N5508" t="str">
        <f>VLOOKUP($L5508,Mapping!$AI$3:$AK$48,3,0)</f>
        <v>East</v>
      </c>
      <c r="O5508" t="str">
        <f>VLOOKUP(Table1[[#This Row],[Column1]],Mapping!$AM$8:$AN$11,2,0)</f>
        <v>Office Supplies</v>
      </c>
      <c r="P5508" t="str">
        <f>VLOOKUP(Table1[[#This Row],[Column3]],Mapping!$AP$5:$AQ$22,2,0)</f>
        <v>Art</v>
      </c>
      <c r="Q5508">
        <v>4.5599999999999996</v>
      </c>
      <c r="R5508">
        <v>2</v>
      </c>
      <c r="S5508">
        <v>2.0064000000000002</v>
      </c>
    </row>
    <row r="5509" spans="1:19" x14ac:dyDescent="0.35">
      <c r="A5509">
        <v>1088</v>
      </c>
      <c r="B5509" t="s">
        <v>1325</v>
      </c>
      <c r="C5509" t="s">
        <v>620</v>
      </c>
      <c r="D5509" t="str">
        <f>MID(Table1[[#This Row],[Product ID]],5,2)</f>
        <v>SU</v>
      </c>
      <c r="E5509" t="str">
        <f>LEFT(Table1[[#This Row],[Product ID]],3)</f>
        <v>OFF</v>
      </c>
      <c r="F5509" s="10" t="e">
        <f>VLOOKUP(Table1[[#This Row],[Order ID]],Mapping!H5509:J13300,3,0)</f>
        <v>#N/A</v>
      </c>
      <c r="G5509" s="10" t="e">
        <f>VLOOKUP(Table1[[#This Row],[Order ID]],Mapping!H5509:K13300,4,0)</f>
        <v>#N/A</v>
      </c>
      <c r="H5509" t="str">
        <f>INDEX(Mapping!$B$2:$T$7793,MATCH(Data!$A5509,Mapping!$B$3:$B$7793,0),MATCH(Data!$H$1,Mapping!$B$2:$T$2,0))</f>
        <v>First Class</v>
      </c>
      <c r="I5509" t="str">
        <f>INDEX(Mapping!$B$2:$T$7793,MATCH(Data!$A5509,Mapping!$B$3:$B$7793,0),MATCH(Data!$I$1,Mapping!$B$2:$T$2,0))</f>
        <v>Consumer</v>
      </c>
      <c r="J5509">
        <f>VLOOKUP($A5509,Mapping!$X$3:$Y$7793,2,0)</f>
        <v>19143</v>
      </c>
      <c r="K5509" t="str">
        <f>VLOOKUP($J5509,Mapping!$AB$3:$AC$475,2,0)</f>
        <v>Norman</v>
      </c>
      <c r="L5509" t="str">
        <f>VLOOKUP($K5509,Mapping!$AF$3:$AG$475,2,0)</f>
        <v>Oklahoma</v>
      </c>
      <c r="M5509" t="str">
        <f>VLOOKUP($L5509,Mapping!$AI$3:$AJ$48,2,0)</f>
        <v>United States</v>
      </c>
      <c r="N5509" t="str">
        <f>VLOOKUP($L5509,Mapping!$AI$3:$AK$48,3,0)</f>
        <v>Central</v>
      </c>
      <c r="O5509" t="str">
        <f>VLOOKUP(Table1[[#This Row],[Column1]],Mapping!$AM$8:$AN$11,2,0)</f>
        <v>Office Supplies</v>
      </c>
      <c r="P5509" t="str">
        <f>VLOOKUP(Table1[[#This Row],[Column3]],Mapping!$AP$5:$AQ$22,2,0)</f>
        <v>Supplies</v>
      </c>
      <c r="Q5509">
        <v>10.304000000000002</v>
      </c>
      <c r="R5509">
        <v>1</v>
      </c>
      <c r="S5509">
        <v>-2.1896000000000004</v>
      </c>
    </row>
    <row r="5510" spans="1:19" x14ac:dyDescent="0.35">
      <c r="A5510">
        <v>1089</v>
      </c>
      <c r="B5510" t="s">
        <v>1325</v>
      </c>
      <c r="C5510" t="s">
        <v>1326</v>
      </c>
      <c r="D5510" t="str">
        <f>MID(Table1[[#This Row],[Product ID]],5,2)</f>
        <v>TA</v>
      </c>
      <c r="E5510" t="str">
        <f>LEFT(Table1[[#This Row],[Product ID]],3)</f>
        <v>FUR</v>
      </c>
      <c r="F5510" s="10" t="e">
        <f>VLOOKUP(Table1[[#This Row],[Order ID]],Mapping!H5510:J13301,3,0)</f>
        <v>#N/A</v>
      </c>
      <c r="G5510" s="10" t="e">
        <f>VLOOKUP(Table1[[#This Row],[Order ID]],Mapping!H5510:K13301,4,0)</f>
        <v>#N/A</v>
      </c>
      <c r="H5510" t="str">
        <f>INDEX(Mapping!$B$2:$T$7793,MATCH(Data!$A5510,Mapping!$B$3:$B$7793,0),MATCH(Data!$H$1,Mapping!$B$2:$T$2,0))</f>
        <v>First Class</v>
      </c>
      <c r="I5510" t="str">
        <f>INDEX(Mapping!$B$2:$T$7793,MATCH(Data!$A5510,Mapping!$B$3:$B$7793,0),MATCH(Data!$I$1,Mapping!$B$2:$T$2,0))</f>
        <v>Home Office</v>
      </c>
      <c r="J5510">
        <f>VLOOKUP($A5510,Mapping!$X$3:$Y$7793,2,0)</f>
        <v>19143</v>
      </c>
      <c r="K5510" t="str">
        <f>VLOOKUP($J5510,Mapping!$AB$3:$AC$475,2,0)</f>
        <v>Norman</v>
      </c>
      <c r="L5510" t="str">
        <f>VLOOKUP($K5510,Mapping!$AF$3:$AG$475,2,0)</f>
        <v>Oklahoma</v>
      </c>
      <c r="M5510" t="str">
        <f>VLOOKUP($L5510,Mapping!$AI$3:$AJ$48,2,0)</f>
        <v>United States</v>
      </c>
      <c r="N5510" t="str">
        <f>VLOOKUP($L5510,Mapping!$AI$3:$AK$48,3,0)</f>
        <v>Central</v>
      </c>
      <c r="O5510" t="str">
        <f>VLOOKUP(Table1[[#This Row],[Column1]],Mapping!$AM$8:$AN$11,2,0)</f>
        <v>Furniture</v>
      </c>
      <c r="P5510" t="str">
        <f>VLOOKUP(Table1[[#This Row],[Column3]],Mapping!$AP$5:$AQ$22,2,0)</f>
        <v>Tables</v>
      </c>
      <c r="Q5510">
        <v>154.76400000000001</v>
      </c>
      <c r="R5510">
        <v>3</v>
      </c>
      <c r="S5510">
        <v>-36.11160000000001</v>
      </c>
    </row>
    <row r="5511" spans="1:19" x14ac:dyDescent="0.35">
      <c r="A5511">
        <v>1090</v>
      </c>
      <c r="B5511" t="s">
        <v>1325</v>
      </c>
      <c r="C5511" t="s">
        <v>1327</v>
      </c>
      <c r="D5511" t="str">
        <f>MID(Table1[[#This Row],[Product ID]],5,2)</f>
        <v>AC</v>
      </c>
      <c r="E5511" t="str">
        <f>LEFT(Table1[[#This Row],[Product ID]],3)</f>
        <v>TEC</v>
      </c>
      <c r="F5511" s="10" t="e">
        <f>VLOOKUP(Table1[[#This Row],[Order ID]],Mapping!H5511:J13302,3,0)</f>
        <v>#N/A</v>
      </c>
      <c r="G5511" s="10" t="e">
        <f>VLOOKUP(Table1[[#This Row],[Order ID]],Mapping!H5511:K13302,4,0)</f>
        <v>#N/A</v>
      </c>
      <c r="H5511" t="str">
        <f>INDEX(Mapping!$B$2:$T$7793,MATCH(Data!$A5511,Mapping!$B$3:$B$7793,0),MATCH(Data!$H$1,Mapping!$B$2:$T$2,0))</f>
        <v>First Class</v>
      </c>
      <c r="I5511" t="str">
        <f>INDEX(Mapping!$B$2:$T$7793,MATCH(Data!$A5511,Mapping!$B$3:$B$7793,0),MATCH(Data!$I$1,Mapping!$B$2:$T$2,0))</f>
        <v>Home Office</v>
      </c>
      <c r="J5511">
        <f>VLOOKUP($A5511,Mapping!$X$3:$Y$7793,2,0)</f>
        <v>19143</v>
      </c>
      <c r="K5511" t="str">
        <f>VLOOKUP($J5511,Mapping!$AB$3:$AC$475,2,0)</f>
        <v>Norman</v>
      </c>
      <c r="L5511" t="str">
        <f>VLOOKUP($K5511,Mapping!$AF$3:$AG$475,2,0)</f>
        <v>Oklahoma</v>
      </c>
      <c r="M5511" t="str">
        <f>VLOOKUP($L5511,Mapping!$AI$3:$AJ$48,2,0)</f>
        <v>United States</v>
      </c>
      <c r="N5511" t="str">
        <f>VLOOKUP($L5511,Mapping!$AI$3:$AK$48,3,0)</f>
        <v>Central</v>
      </c>
      <c r="O5511" t="str">
        <f>VLOOKUP(Table1[[#This Row],[Column1]],Mapping!$AM$8:$AN$11,2,0)</f>
        <v>Technology</v>
      </c>
      <c r="P5511" t="str">
        <f>VLOOKUP(Table1[[#This Row],[Column3]],Mapping!$AP$5:$AQ$22,2,0)</f>
        <v>Accessories</v>
      </c>
      <c r="Q5511">
        <v>116.78399999999999</v>
      </c>
      <c r="R5511">
        <v>2</v>
      </c>
      <c r="S5511">
        <v>21.896999999999991</v>
      </c>
    </row>
    <row r="5512" spans="1:19" x14ac:dyDescent="0.35">
      <c r="A5512">
        <v>4240</v>
      </c>
      <c r="B5512" t="s">
        <v>3753</v>
      </c>
      <c r="C5512" t="s">
        <v>2308</v>
      </c>
      <c r="D5512" t="str">
        <f>MID(Table1[[#This Row],[Product ID]],5,2)</f>
        <v>SU</v>
      </c>
      <c r="E5512" t="str">
        <f>LEFT(Table1[[#This Row],[Product ID]],3)</f>
        <v>OFF</v>
      </c>
      <c r="F5512" s="10" t="e">
        <f>VLOOKUP(Table1[[#This Row],[Order ID]],Mapping!H5512:J13303,3,0)</f>
        <v>#N/A</v>
      </c>
      <c r="G5512" s="10" t="e">
        <f>VLOOKUP(Table1[[#This Row],[Order ID]],Mapping!H5512:K13303,4,0)</f>
        <v>#N/A</v>
      </c>
      <c r="H5512" t="str">
        <f>INDEX(Mapping!$B$2:$T$7793,MATCH(Data!$A5512,Mapping!$B$3:$B$7793,0),MATCH(Data!$H$1,Mapping!$B$2:$T$2,0))</f>
        <v>Standard Class</v>
      </c>
      <c r="I5512" t="str">
        <f>INDEX(Mapping!$B$2:$T$7793,MATCH(Data!$A5512,Mapping!$B$3:$B$7793,0),MATCH(Data!$I$1,Mapping!$B$2:$T$2,0))</f>
        <v>Corporate</v>
      </c>
      <c r="J5512">
        <f>VLOOKUP($A5512,Mapping!$X$3:$Y$7793,2,0)</f>
        <v>66062</v>
      </c>
      <c r="K5512" t="str">
        <f>VLOOKUP($J5512,Mapping!$AB$3:$AC$475,2,0)</f>
        <v>Mesquite</v>
      </c>
      <c r="L5512" t="str">
        <f>VLOOKUP($K5512,Mapping!$AF$3:$AG$475,2,0)</f>
        <v>Texas</v>
      </c>
      <c r="M5512" t="str">
        <f>VLOOKUP($L5512,Mapping!$AI$3:$AJ$48,2,0)</f>
        <v>United States</v>
      </c>
      <c r="N5512" t="str">
        <f>VLOOKUP($L5512,Mapping!$AI$3:$AK$48,3,0)</f>
        <v>Central</v>
      </c>
      <c r="O5512" t="str">
        <f>VLOOKUP(Table1[[#This Row],[Column1]],Mapping!$AM$8:$AN$11,2,0)</f>
        <v>Office Supplies</v>
      </c>
      <c r="P5512" t="str">
        <f>VLOOKUP(Table1[[#This Row],[Column3]],Mapping!$AP$5:$AQ$22,2,0)</f>
        <v>Supplies</v>
      </c>
      <c r="Q5512">
        <v>357.93</v>
      </c>
      <c r="R5512">
        <v>3</v>
      </c>
      <c r="S5512">
        <v>7.158600000000007</v>
      </c>
    </row>
    <row r="5513" spans="1:19" x14ac:dyDescent="0.35">
      <c r="A5513">
        <v>4241</v>
      </c>
      <c r="B5513" t="s">
        <v>3753</v>
      </c>
      <c r="C5513" t="s">
        <v>3364</v>
      </c>
      <c r="D5513" t="str">
        <f>MID(Table1[[#This Row],[Product ID]],5,2)</f>
        <v>AC</v>
      </c>
      <c r="E5513" t="str">
        <f>LEFT(Table1[[#This Row],[Product ID]],3)</f>
        <v>TEC</v>
      </c>
      <c r="F5513" s="10" t="e">
        <f>VLOOKUP(Table1[[#This Row],[Order ID]],Mapping!H5513:J13304,3,0)</f>
        <v>#N/A</v>
      </c>
      <c r="G5513" s="10" t="e">
        <f>VLOOKUP(Table1[[#This Row],[Order ID]],Mapping!H5513:K13304,4,0)</f>
        <v>#N/A</v>
      </c>
      <c r="H5513" t="str">
        <f>INDEX(Mapping!$B$2:$T$7793,MATCH(Data!$A5513,Mapping!$B$3:$B$7793,0),MATCH(Data!$H$1,Mapping!$B$2:$T$2,0))</f>
        <v>Standard Class</v>
      </c>
      <c r="I5513" t="str">
        <f>INDEX(Mapping!$B$2:$T$7793,MATCH(Data!$A5513,Mapping!$B$3:$B$7793,0),MATCH(Data!$I$1,Mapping!$B$2:$T$2,0))</f>
        <v>Home Office</v>
      </c>
      <c r="J5513">
        <f>VLOOKUP($A5513,Mapping!$X$3:$Y$7793,2,0)</f>
        <v>66062</v>
      </c>
      <c r="K5513" t="str">
        <f>VLOOKUP($J5513,Mapping!$AB$3:$AC$475,2,0)</f>
        <v>Mesquite</v>
      </c>
      <c r="L5513" t="str">
        <f>VLOOKUP($K5513,Mapping!$AF$3:$AG$475,2,0)</f>
        <v>Texas</v>
      </c>
      <c r="M5513" t="str">
        <f>VLOOKUP($L5513,Mapping!$AI$3:$AJ$48,2,0)</f>
        <v>United States</v>
      </c>
      <c r="N5513" t="str">
        <f>VLOOKUP($L5513,Mapping!$AI$3:$AK$48,3,0)</f>
        <v>Central</v>
      </c>
      <c r="O5513" t="str">
        <f>VLOOKUP(Table1[[#This Row],[Column1]],Mapping!$AM$8:$AN$11,2,0)</f>
        <v>Technology</v>
      </c>
      <c r="P5513" t="str">
        <f>VLOOKUP(Table1[[#This Row],[Column3]],Mapping!$AP$5:$AQ$22,2,0)</f>
        <v>Accessories</v>
      </c>
      <c r="Q5513">
        <v>57.400000000000006</v>
      </c>
      <c r="R5513">
        <v>5</v>
      </c>
      <c r="S5513">
        <v>10.905999999999993</v>
      </c>
    </row>
    <row r="5514" spans="1:19" x14ac:dyDescent="0.35">
      <c r="A5514">
        <v>4242</v>
      </c>
      <c r="B5514" t="s">
        <v>3753</v>
      </c>
      <c r="C5514" t="s">
        <v>1208</v>
      </c>
      <c r="D5514" t="str">
        <f>MID(Table1[[#This Row],[Product ID]],5,2)</f>
        <v>BI</v>
      </c>
      <c r="E5514" t="str">
        <f>LEFT(Table1[[#This Row],[Product ID]],3)</f>
        <v>OFF</v>
      </c>
      <c r="F5514" s="10" t="e">
        <f>VLOOKUP(Table1[[#This Row],[Order ID]],Mapping!H5514:J13305,3,0)</f>
        <v>#N/A</v>
      </c>
      <c r="G5514" s="10" t="e">
        <f>VLOOKUP(Table1[[#This Row],[Order ID]],Mapping!H5514:K13305,4,0)</f>
        <v>#N/A</v>
      </c>
      <c r="H5514" t="str">
        <f>INDEX(Mapping!$B$2:$T$7793,MATCH(Data!$A5514,Mapping!$B$3:$B$7793,0),MATCH(Data!$H$1,Mapping!$B$2:$T$2,0))</f>
        <v>Standard Class</v>
      </c>
      <c r="I5514" t="str">
        <f>INDEX(Mapping!$B$2:$T$7793,MATCH(Data!$A5514,Mapping!$B$3:$B$7793,0),MATCH(Data!$I$1,Mapping!$B$2:$T$2,0))</f>
        <v>Home Office</v>
      </c>
      <c r="J5514">
        <f>VLOOKUP($A5514,Mapping!$X$3:$Y$7793,2,0)</f>
        <v>66062</v>
      </c>
      <c r="K5514" t="str">
        <f>VLOOKUP($J5514,Mapping!$AB$3:$AC$475,2,0)</f>
        <v>Mesquite</v>
      </c>
      <c r="L5514" t="str">
        <f>VLOOKUP($K5514,Mapping!$AF$3:$AG$475,2,0)</f>
        <v>Texas</v>
      </c>
      <c r="M5514" t="str">
        <f>VLOOKUP($L5514,Mapping!$AI$3:$AJ$48,2,0)</f>
        <v>United States</v>
      </c>
      <c r="N5514" t="str">
        <f>VLOOKUP($L5514,Mapping!$AI$3:$AK$48,3,0)</f>
        <v>Central</v>
      </c>
      <c r="O5514" t="str">
        <f>VLOOKUP(Table1[[#This Row],[Column1]],Mapping!$AM$8:$AN$11,2,0)</f>
        <v>Office Supplies</v>
      </c>
      <c r="P5514" t="str">
        <f>VLOOKUP(Table1[[#This Row],[Column3]],Mapping!$AP$5:$AQ$22,2,0)</f>
        <v>Binders</v>
      </c>
      <c r="Q5514">
        <v>331.96</v>
      </c>
      <c r="R5514">
        <v>2</v>
      </c>
      <c r="S5514">
        <v>149.38199999999998</v>
      </c>
    </row>
    <row r="5515" spans="1:19" x14ac:dyDescent="0.35">
      <c r="A5515">
        <v>4243</v>
      </c>
      <c r="B5515" t="s">
        <v>3753</v>
      </c>
      <c r="C5515" t="s">
        <v>2536</v>
      </c>
      <c r="D5515" t="str">
        <f>MID(Table1[[#This Row],[Product ID]],5,2)</f>
        <v>FU</v>
      </c>
      <c r="E5515" t="str">
        <f>LEFT(Table1[[#This Row],[Product ID]],3)</f>
        <v>FUR</v>
      </c>
      <c r="F5515" s="10" t="e">
        <f>VLOOKUP(Table1[[#This Row],[Order ID]],Mapping!H5515:J13306,3,0)</f>
        <v>#N/A</v>
      </c>
      <c r="G5515" s="10" t="e">
        <f>VLOOKUP(Table1[[#This Row],[Order ID]],Mapping!H5515:K13306,4,0)</f>
        <v>#N/A</v>
      </c>
      <c r="H5515" t="str">
        <f>INDEX(Mapping!$B$2:$T$7793,MATCH(Data!$A5515,Mapping!$B$3:$B$7793,0),MATCH(Data!$H$1,Mapping!$B$2:$T$2,0))</f>
        <v>Standard Class</v>
      </c>
      <c r="I5515" t="str">
        <f>INDEX(Mapping!$B$2:$T$7793,MATCH(Data!$A5515,Mapping!$B$3:$B$7793,0),MATCH(Data!$I$1,Mapping!$B$2:$T$2,0))</f>
        <v>Home Office</v>
      </c>
      <c r="J5515">
        <f>VLOOKUP($A5515,Mapping!$X$3:$Y$7793,2,0)</f>
        <v>66062</v>
      </c>
      <c r="K5515" t="str">
        <f>VLOOKUP($J5515,Mapping!$AB$3:$AC$475,2,0)</f>
        <v>Mesquite</v>
      </c>
      <c r="L5515" t="str">
        <f>VLOOKUP($K5515,Mapping!$AF$3:$AG$475,2,0)</f>
        <v>Texas</v>
      </c>
      <c r="M5515" t="str">
        <f>VLOOKUP($L5515,Mapping!$AI$3:$AJ$48,2,0)</f>
        <v>United States</v>
      </c>
      <c r="N5515" t="str">
        <f>VLOOKUP($L5515,Mapping!$AI$3:$AK$48,3,0)</f>
        <v>Central</v>
      </c>
      <c r="O5515" t="str">
        <f>VLOOKUP(Table1[[#This Row],[Column1]],Mapping!$AM$8:$AN$11,2,0)</f>
        <v>Furniture</v>
      </c>
      <c r="P5515" t="str">
        <f>VLOOKUP(Table1[[#This Row],[Column3]],Mapping!$AP$5:$AQ$22,2,0)</f>
        <v>Furnishings</v>
      </c>
      <c r="Q5515">
        <v>40.56</v>
      </c>
      <c r="R5515">
        <v>2</v>
      </c>
      <c r="S5515">
        <v>12.979199999999999</v>
      </c>
    </row>
    <row r="5516" spans="1:19" x14ac:dyDescent="0.35">
      <c r="A5516">
        <v>293</v>
      </c>
      <c r="B5516" t="s">
        <v>398</v>
      </c>
      <c r="C5516" t="s">
        <v>357</v>
      </c>
      <c r="D5516" t="str">
        <f>MID(Table1[[#This Row],[Product ID]],5,2)</f>
        <v>BI</v>
      </c>
      <c r="E5516" t="str">
        <f>LEFT(Table1[[#This Row],[Product ID]],3)</f>
        <v>OFF</v>
      </c>
      <c r="F5516" s="10" t="e">
        <f>VLOOKUP(Table1[[#This Row],[Order ID]],Mapping!H5516:J13307,3,0)</f>
        <v>#N/A</v>
      </c>
      <c r="G5516" s="10" t="e">
        <f>VLOOKUP(Table1[[#This Row],[Order ID]],Mapping!H5516:K13307,4,0)</f>
        <v>#N/A</v>
      </c>
      <c r="H5516" t="str">
        <f>INDEX(Mapping!$B$2:$T$7793,MATCH(Data!$A5516,Mapping!$B$3:$B$7793,0),MATCH(Data!$H$1,Mapping!$B$2:$T$2,0))</f>
        <v>Standard Class</v>
      </c>
      <c r="I5516" t="str">
        <f>INDEX(Mapping!$B$2:$T$7793,MATCH(Data!$A5516,Mapping!$B$3:$B$7793,0),MATCH(Data!$I$1,Mapping!$B$2:$T$2,0))</f>
        <v>Consumer</v>
      </c>
      <c r="J5516">
        <f>VLOOKUP($A5516,Mapping!$X$3:$Y$7793,2,0)</f>
        <v>85705</v>
      </c>
      <c r="K5516" t="str">
        <f>VLOOKUP($J5516,Mapping!$AB$3:$AC$475,2,0)</f>
        <v>Great Falls</v>
      </c>
      <c r="L5516" t="str">
        <f>VLOOKUP($K5516,Mapping!$AF$3:$AG$475,2,0)</f>
        <v>Montana</v>
      </c>
      <c r="M5516" t="str">
        <f>VLOOKUP($L5516,Mapping!$AI$3:$AJ$48,2,0)</f>
        <v>United States</v>
      </c>
      <c r="N5516" t="str">
        <f>VLOOKUP($L5516,Mapping!$AI$3:$AK$48,3,0)</f>
        <v>West</v>
      </c>
      <c r="O5516" t="str">
        <f>VLOOKUP(Table1[[#This Row],[Column1]],Mapping!$AM$8:$AN$11,2,0)</f>
        <v>Office Supplies</v>
      </c>
      <c r="P5516" t="str">
        <f>VLOOKUP(Table1[[#This Row],[Column3]],Mapping!$AP$5:$AQ$22,2,0)</f>
        <v>Binders</v>
      </c>
      <c r="Q5516">
        <v>8.1600000000000019</v>
      </c>
      <c r="R5516">
        <v>5</v>
      </c>
      <c r="S5516">
        <v>-5.7119999999999997</v>
      </c>
    </row>
    <row r="5517" spans="1:19" x14ac:dyDescent="0.35">
      <c r="A5517">
        <v>295</v>
      </c>
      <c r="B5517" t="s">
        <v>398</v>
      </c>
      <c r="C5517" t="s">
        <v>400</v>
      </c>
      <c r="D5517" t="str">
        <f>MID(Table1[[#This Row],[Product ID]],5,2)</f>
        <v>AR</v>
      </c>
      <c r="E5517" t="str">
        <f>LEFT(Table1[[#This Row],[Product ID]],3)</f>
        <v>OFF</v>
      </c>
      <c r="F5517" s="10" t="e">
        <f>VLOOKUP(Table1[[#This Row],[Order ID]],Mapping!H5517:J13308,3,0)</f>
        <v>#N/A</v>
      </c>
      <c r="G5517" s="10" t="e">
        <f>VLOOKUP(Table1[[#This Row],[Order ID]],Mapping!H5517:K13308,4,0)</f>
        <v>#N/A</v>
      </c>
      <c r="H5517" t="str">
        <f>INDEX(Mapping!$B$2:$T$7793,MATCH(Data!$A5517,Mapping!$B$3:$B$7793,0),MATCH(Data!$H$1,Mapping!$B$2:$T$2,0))</f>
        <v>Standard Class</v>
      </c>
      <c r="I5517" t="str">
        <f>INDEX(Mapping!$B$2:$T$7793,MATCH(Data!$A5517,Mapping!$B$3:$B$7793,0),MATCH(Data!$I$1,Mapping!$B$2:$T$2,0))</f>
        <v>Consumer</v>
      </c>
      <c r="J5517">
        <f>VLOOKUP($A5517,Mapping!$X$3:$Y$7793,2,0)</f>
        <v>85705</v>
      </c>
      <c r="K5517" t="str">
        <f>VLOOKUP($J5517,Mapping!$AB$3:$AC$475,2,0)</f>
        <v>Great Falls</v>
      </c>
      <c r="L5517" t="str">
        <f>VLOOKUP($K5517,Mapping!$AF$3:$AG$475,2,0)</f>
        <v>Montana</v>
      </c>
      <c r="M5517" t="str">
        <f>VLOOKUP($L5517,Mapping!$AI$3:$AJ$48,2,0)</f>
        <v>United States</v>
      </c>
      <c r="N5517" t="str">
        <f>VLOOKUP($L5517,Mapping!$AI$3:$AK$48,3,0)</f>
        <v>West</v>
      </c>
      <c r="O5517" t="str">
        <f>VLOOKUP(Table1[[#This Row],[Column1]],Mapping!$AM$8:$AN$11,2,0)</f>
        <v>Office Supplies</v>
      </c>
      <c r="P5517" t="str">
        <f>VLOOKUP(Table1[[#This Row],[Column3]],Mapping!$AP$5:$AQ$22,2,0)</f>
        <v>Art</v>
      </c>
      <c r="Q5517">
        <v>9.24</v>
      </c>
      <c r="R5517">
        <v>1</v>
      </c>
      <c r="S5517">
        <v>0.92399999999999993</v>
      </c>
    </row>
    <row r="5518" spans="1:19" x14ac:dyDescent="0.35">
      <c r="A5518">
        <v>296</v>
      </c>
      <c r="B5518" t="s">
        <v>398</v>
      </c>
      <c r="C5518" t="s">
        <v>401</v>
      </c>
      <c r="D5518" t="str">
        <f>MID(Table1[[#This Row],[Product ID]],5,2)</f>
        <v>AC</v>
      </c>
      <c r="E5518" t="str">
        <f>LEFT(Table1[[#This Row],[Product ID]],3)</f>
        <v>TEC</v>
      </c>
      <c r="F5518" s="10" t="e">
        <f>VLOOKUP(Table1[[#This Row],[Order ID]],Mapping!H5518:J13309,3,0)</f>
        <v>#N/A</v>
      </c>
      <c r="G5518" s="10" t="e">
        <f>VLOOKUP(Table1[[#This Row],[Order ID]],Mapping!H5518:K13309,4,0)</f>
        <v>#N/A</v>
      </c>
      <c r="H5518" t="str">
        <f>INDEX(Mapping!$B$2:$T$7793,MATCH(Data!$A5518,Mapping!$B$3:$B$7793,0),MATCH(Data!$H$1,Mapping!$B$2:$T$2,0))</f>
        <v>Standard Class</v>
      </c>
      <c r="I5518" t="str">
        <f>INDEX(Mapping!$B$2:$T$7793,MATCH(Data!$A5518,Mapping!$B$3:$B$7793,0),MATCH(Data!$I$1,Mapping!$B$2:$T$2,0))</f>
        <v>Consumer</v>
      </c>
      <c r="J5518">
        <f>VLOOKUP($A5518,Mapping!$X$3:$Y$7793,2,0)</f>
        <v>85705</v>
      </c>
      <c r="K5518" t="str">
        <f>VLOOKUP($J5518,Mapping!$AB$3:$AC$475,2,0)</f>
        <v>Great Falls</v>
      </c>
      <c r="L5518" t="str">
        <f>VLOOKUP($K5518,Mapping!$AF$3:$AG$475,2,0)</f>
        <v>Montana</v>
      </c>
      <c r="M5518" t="str">
        <f>VLOOKUP($L5518,Mapping!$AI$3:$AJ$48,2,0)</f>
        <v>United States</v>
      </c>
      <c r="N5518" t="str">
        <f>VLOOKUP($L5518,Mapping!$AI$3:$AK$48,3,0)</f>
        <v>West</v>
      </c>
      <c r="O5518" t="str">
        <f>VLOOKUP(Table1[[#This Row],[Column1]],Mapping!$AM$8:$AN$11,2,0)</f>
        <v>Technology</v>
      </c>
      <c r="P5518" t="str">
        <f>VLOOKUP(Table1[[#This Row],[Column3]],Mapping!$AP$5:$AQ$22,2,0)</f>
        <v>Accessories</v>
      </c>
      <c r="Q5518">
        <v>479.04</v>
      </c>
      <c r="R5518">
        <v>10</v>
      </c>
      <c r="S5518">
        <v>-29.940000000000012</v>
      </c>
    </row>
    <row r="5519" spans="1:19" x14ac:dyDescent="0.35">
      <c r="A5519">
        <v>6541</v>
      </c>
      <c r="B5519" t="s">
        <v>5060</v>
      </c>
      <c r="C5519" t="s">
        <v>3730</v>
      </c>
      <c r="D5519" t="str">
        <f>MID(Table1[[#This Row],[Product ID]],5,2)</f>
        <v>BI</v>
      </c>
      <c r="E5519" t="str">
        <f>LEFT(Table1[[#This Row],[Product ID]],3)</f>
        <v>OFF</v>
      </c>
      <c r="F5519" s="10">
        <f>VLOOKUP(Table1[[#This Row],[Order ID]],Mapping!H5519:J13310,3,0)</f>
        <v>40789</v>
      </c>
      <c r="G5519" s="10">
        <f>VLOOKUP(Table1[[#This Row],[Order ID]],Mapping!H5519:K13310,4,0)</f>
        <v>40790</v>
      </c>
      <c r="H5519" t="str">
        <f>INDEX(Mapping!$B$2:$T$7793,MATCH(Data!$A5519,Mapping!$B$3:$B$7793,0),MATCH(Data!$H$1,Mapping!$B$2:$T$2,0))</f>
        <v>Standard Class</v>
      </c>
      <c r="I5519" t="str">
        <f>INDEX(Mapping!$B$2:$T$7793,MATCH(Data!$A5519,Mapping!$B$3:$B$7793,0),MATCH(Data!$I$1,Mapping!$B$2:$T$2,0))</f>
        <v>Home Office</v>
      </c>
      <c r="J5519">
        <f>VLOOKUP($A5519,Mapping!$X$3:$Y$7793,2,0)</f>
        <v>77095</v>
      </c>
      <c r="K5519" t="str">
        <f>VLOOKUP($J5519,Mapping!$AB$3:$AC$475,2,0)</f>
        <v>Naperville</v>
      </c>
      <c r="L5519" t="str">
        <f>VLOOKUP($K5519,Mapping!$AF$3:$AG$475,2,0)</f>
        <v>Illinois</v>
      </c>
      <c r="M5519" t="str">
        <f>VLOOKUP($L5519,Mapping!$AI$3:$AJ$48,2,0)</f>
        <v>United States</v>
      </c>
      <c r="N5519" t="str">
        <f>VLOOKUP($L5519,Mapping!$AI$3:$AK$48,3,0)</f>
        <v>Central</v>
      </c>
      <c r="O5519" t="str">
        <f>VLOOKUP(Table1[[#This Row],[Column1]],Mapping!$AM$8:$AN$11,2,0)</f>
        <v>Office Supplies</v>
      </c>
      <c r="P5519" t="str">
        <f>VLOOKUP(Table1[[#This Row],[Column3]],Mapping!$AP$5:$AQ$22,2,0)</f>
        <v>Binders</v>
      </c>
      <c r="Q5519">
        <v>7.6799999999999979</v>
      </c>
      <c r="R5519">
        <v>5</v>
      </c>
      <c r="S5519">
        <v>-11.52</v>
      </c>
    </row>
    <row r="5520" spans="1:19" x14ac:dyDescent="0.35">
      <c r="A5520">
        <v>6470</v>
      </c>
      <c r="B5520" t="s">
        <v>5016</v>
      </c>
      <c r="C5520" t="s">
        <v>641</v>
      </c>
      <c r="D5520" t="str">
        <f>MID(Table1[[#This Row],[Product ID]],5,2)</f>
        <v>PH</v>
      </c>
      <c r="E5520" t="str">
        <f>LEFT(Table1[[#This Row],[Product ID]],3)</f>
        <v>TEC</v>
      </c>
      <c r="F5520" s="10">
        <f>VLOOKUP(Table1[[#This Row],[Order ID]],Mapping!H5520:J13311,3,0)</f>
        <v>40847</v>
      </c>
      <c r="G5520" s="10">
        <f>VLOOKUP(Table1[[#This Row],[Order ID]],Mapping!H5520:K13311,4,0)</f>
        <v>40849</v>
      </c>
      <c r="H5520" t="str">
        <f>INDEX(Mapping!$B$2:$T$7793,MATCH(Data!$A5520,Mapping!$B$3:$B$7793,0),MATCH(Data!$H$1,Mapping!$B$2:$T$2,0))</f>
        <v>Standard Class</v>
      </c>
      <c r="I5520" t="str">
        <f>INDEX(Mapping!$B$2:$T$7793,MATCH(Data!$A5520,Mapping!$B$3:$B$7793,0),MATCH(Data!$I$1,Mapping!$B$2:$T$2,0))</f>
        <v>Corporate</v>
      </c>
      <c r="J5520">
        <f>VLOOKUP($A5520,Mapping!$X$3:$Y$7793,2,0)</f>
        <v>94110</v>
      </c>
      <c r="K5520" t="str">
        <f>VLOOKUP($J5520,Mapping!$AB$3:$AC$475,2,0)</f>
        <v>Tucson</v>
      </c>
      <c r="L5520" t="str">
        <f>VLOOKUP($K5520,Mapping!$AF$3:$AG$475,2,0)</f>
        <v>Arizona</v>
      </c>
      <c r="M5520" t="str">
        <f>VLOOKUP($L5520,Mapping!$AI$3:$AJ$48,2,0)</f>
        <v>United States</v>
      </c>
      <c r="N5520" t="str">
        <f>VLOOKUP($L5520,Mapping!$AI$3:$AK$48,3,0)</f>
        <v>West</v>
      </c>
      <c r="O5520" t="str">
        <f>VLOOKUP(Table1[[#This Row],[Column1]],Mapping!$AM$8:$AN$11,2,0)</f>
        <v>Technology</v>
      </c>
      <c r="P5520" t="str">
        <f>VLOOKUP(Table1[[#This Row],[Column3]],Mapping!$AP$5:$AQ$22,2,0)</f>
        <v>Phones</v>
      </c>
      <c r="Q5520">
        <v>73.584000000000003</v>
      </c>
      <c r="R5520">
        <v>2</v>
      </c>
      <c r="S5520">
        <v>8.2781999999999982</v>
      </c>
    </row>
    <row r="5521" spans="1:19" x14ac:dyDescent="0.35">
      <c r="A5521">
        <v>5972</v>
      </c>
      <c r="B5521" t="s">
        <v>4746</v>
      </c>
      <c r="C5521" t="s">
        <v>817</v>
      </c>
      <c r="D5521" t="str">
        <f>MID(Table1[[#This Row],[Product ID]],5,2)</f>
        <v>AP</v>
      </c>
      <c r="E5521" t="str">
        <f>LEFT(Table1[[#This Row],[Product ID]],3)</f>
        <v>OFF</v>
      </c>
      <c r="F5521" s="10">
        <f>VLOOKUP(Table1[[#This Row],[Order ID]],Mapping!H5521:J13312,3,0)</f>
        <v>40648</v>
      </c>
      <c r="G5521" s="10">
        <f>VLOOKUP(Table1[[#This Row],[Order ID]],Mapping!H5521:K13312,4,0)</f>
        <v>40648</v>
      </c>
      <c r="H5521" t="str">
        <f>INDEX(Mapping!$B$2:$T$7793,MATCH(Data!$A5521,Mapping!$B$3:$B$7793,0),MATCH(Data!$H$1,Mapping!$B$2:$T$2,0))</f>
        <v>Second Class</v>
      </c>
      <c r="I5521" t="str">
        <f>INDEX(Mapping!$B$2:$T$7793,MATCH(Data!$A5521,Mapping!$B$3:$B$7793,0),MATCH(Data!$I$1,Mapping!$B$2:$T$2,0))</f>
        <v>Consumer</v>
      </c>
      <c r="J5521">
        <f>VLOOKUP($A5521,Mapping!$X$3:$Y$7793,2,0)</f>
        <v>90049</v>
      </c>
      <c r="K5521" t="str">
        <f>VLOOKUP($J5521,Mapping!$AB$3:$AC$475,2,0)</f>
        <v>Richardson</v>
      </c>
      <c r="L5521" t="str">
        <f>VLOOKUP($K5521,Mapping!$AF$3:$AG$475,2,0)</f>
        <v>Texas</v>
      </c>
      <c r="M5521" t="str">
        <f>VLOOKUP($L5521,Mapping!$AI$3:$AJ$48,2,0)</f>
        <v>United States</v>
      </c>
      <c r="N5521" t="str">
        <f>VLOOKUP($L5521,Mapping!$AI$3:$AK$48,3,0)</f>
        <v>Central</v>
      </c>
      <c r="O5521" t="str">
        <f>VLOOKUP(Table1[[#This Row],[Column1]],Mapping!$AM$8:$AN$11,2,0)</f>
        <v>Office Supplies</v>
      </c>
      <c r="P5521" t="str">
        <f>VLOOKUP(Table1[[#This Row],[Column3]],Mapping!$AP$5:$AQ$22,2,0)</f>
        <v>Appliances</v>
      </c>
      <c r="Q5521">
        <v>106.96</v>
      </c>
      <c r="R5521">
        <v>2</v>
      </c>
      <c r="S5521">
        <v>31.018399999999986</v>
      </c>
    </row>
    <row r="5522" spans="1:19" x14ac:dyDescent="0.35">
      <c r="A5522">
        <v>5973</v>
      </c>
      <c r="B5522" t="s">
        <v>4746</v>
      </c>
      <c r="C5522" t="s">
        <v>311</v>
      </c>
      <c r="D5522" t="str">
        <f>MID(Table1[[#This Row],[Product ID]],5,2)</f>
        <v>FU</v>
      </c>
      <c r="E5522" t="str">
        <f>LEFT(Table1[[#This Row],[Product ID]],3)</f>
        <v>FUR</v>
      </c>
      <c r="F5522" s="10">
        <f>VLOOKUP(Table1[[#This Row],[Order ID]],Mapping!H5522:J13313,3,0)</f>
        <v>40648</v>
      </c>
      <c r="G5522" s="10">
        <f>VLOOKUP(Table1[[#This Row],[Order ID]],Mapping!H5522:K13313,4,0)</f>
        <v>40648</v>
      </c>
      <c r="H5522" t="str">
        <f>INDEX(Mapping!$B$2:$T$7793,MATCH(Data!$A5522,Mapping!$B$3:$B$7793,0),MATCH(Data!$H$1,Mapping!$B$2:$T$2,0))</f>
        <v>Same Day</v>
      </c>
      <c r="I5522" t="str">
        <f>INDEX(Mapping!$B$2:$T$7793,MATCH(Data!$A5522,Mapping!$B$3:$B$7793,0),MATCH(Data!$I$1,Mapping!$B$2:$T$2,0))</f>
        <v>Home Office</v>
      </c>
      <c r="J5522">
        <f>VLOOKUP($A5522,Mapping!$X$3:$Y$7793,2,0)</f>
        <v>90049</v>
      </c>
      <c r="K5522" t="str">
        <f>VLOOKUP($J5522,Mapping!$AB$3:$AC$475,2,0)</f>
        <v>Richardson</v>
      </c>
      <c r="L5522" t="str">
        <f>VLOOKUP($K5522,Mapping!$AF$3:$AG$475,2,0)</f>
        <v>Texas</v>
      </c>
      <c r="M5522" t="str">
        <f>VLOOKUP($L5522,Mapping!$AI$3:$AJ$48,2,0)</f>
        <v>United States</v>
      </c>
      <c r="N5522" t="str">
        <f>VLOOKUP($L5522,Mapping!$AI$3:$AK$48,3,0)</f>
        <v>Central</v>
      </c>
      <c r="O5522" t="str">
        <f>VLOOKUP(Table1[[#This Row],[Column1]],Mapping!$AM$8:$AN$11,2,0)</f>
        <v>Furniture</v>
      </c>
      <c r="P5522" t="str">
        <f>VLOOKUP(Table1[[#This Row],[Column3]],Mapping!$AP$5:$AQ$22,2,0)</f>
        <v>Furnishings</v>
      </c>
      <c r="Q5522">
        <v>187.76</v>
      </c>
      <c r="R5522">
        <v>4</v>
      </c>
      <c r="S5522">
        <v>76.9816</v>
      </c>
    </row>
    <row r="5523" spans="1:19" x14ac:dyDescent="0.35">
      <c r="A5523">
        <v>4019</v>
      </c>
      <c r="B5523" t="s">
        <v>3602</v>
      </c>
      <c r="C5523" t="s">
        <v>573</v>
      </c>
      <c r="D5523" t="str">
        <f>MID(Table1[[#This Row],[Product ID]],5,2)</f>
        <v>BI</v>
      </c>
      <c r="E5523" t="str">
        <f>LEFT(Table1[[#This Row],[Product ID]],3)</f>
        <v>OFF</v>
      </c>
      <c r="F5523" s="10" t="e">
        <f>VLOOKUP(Table1[[#This Row],[Order ID]],Mapping!H5523:J13314,3,0)</f>
        <v>#N/A</v>
      </c>
      <c r="G5523" s="10" t="e">
        <f>VLOOKUP(Table1[[#This Row],[Order ID]],Mapping!H5523:K13314,4,0)</f>
        <v>#N/A</v>
      </c>
      <c r="H5523" t="str">
        <f>INDEX(Mapping!$B$2:$T$7793,MATCH(Data!$A5523,Mapping!$B$3:$B$7793,0),MATCH(Data!$H$1,Mapping!$B$2:$T$2,0))</f>
        <v>First Class</v>
      </c>
      <c r="I5523" t="str">
        <f>INDEX(Mapping!$B$2:$T$7793,MATCH(Data!$A5523,Mapping!$B$3:$B$7793,0),MATCH(Data!$I$1,Mapping!$B$2:$T$2,0))</f>
        <v>Corporate</v>
      </c>
      <c r="J5523">
        <f>VLOOKUP($A5523,Mapping!$X$3:$Y$7793,2,0)</f>
        <v>10011</v>
      </c>
      <c r="K5523" t="str">
        <f>VLOOKUP($J5523,Mapping!$AB$3:$AC$475,2,0)</f>
        <v>Omaha</v>
      </c>
      <c r="L5523" t="str">
        <f>VLOOKUP($K5523,Mapping!$AF$3:$AG$475,2,0)</f>
        <v>Nebraska</v>
      </c>
      <c r="M5523" t="str">
        <f>VLOOKUP($L5523,Mapping!$AI$3:$AJ$48,2,0)</f>
        <v>United States</v>
      </c>
      <c r="N5523" t="str">
        <f>VLOOKUP($L5523,Mapping!$AI$3:$AK$48,3,0)</f>
        <v>Central</v>
      </c>
      <c r="O5523" t="str">
        <f>VLOOKUP(Table1[[#This Row],[Column1]],Mapping!$AM$8:$AN$11,2,0)</f>
        <v>Office Supplies</v>
      </c>
      <c r="P5523" t="str">
        <f>VLOOKUP(Table1[[#This Row],[Column3]],Mapping!$AP$5:$AQ$22,2,0)</f>
        <v>Binders</v>
      </c>
      <c r="Q5523">
        <v>2.6880000000000002</v>
      </c>
      <c r="R5523">
        <v>1</v>
      </c>
      <c r="S5523">
        <v>0.83999999999999975</v>
      </c>
    </row>
    <row r="5524" spans="1:19" x14ac:dyDescent="0.35">
      <c r="A5524">
        <v>4020</v>
      </c>
      <c r="B5524" t="s">
        <v>3602</v>
      </c>
      <c r="C5524" t="s">
        <v>234</v>
      </c>
      <c r="D5524" t="str">
        <f>MID(Table1[[#This Row],[Product ID]],5,2)</f>
        <v>AR</v>
      </c>
      <c r="E5524" t="str">
        <f>LEFT(Table1[[#This Row],[Product ID]],3)</f>
        <v>OFF</v>
      </c>
      <c r="F5524" s="10" t="e">
        <f>VLOOKUP(Table1[[#This Row],[Order ID]],Mapping!H5524:J13315,3,0)</f>
        <v>#N/A</v>
      </c>
      <c r="G5524" s="10" t="e">
        <f>VLOOKUP(Table1[[#This Row],[Order ID]],Mapping!H5524:K13315,4,0)</f>
        <v>#N/A</v>
      </c>
      <c r="H5524" t="str">
        <f>INDEX(Mapping!$B$2:$T$7793,MATCH(Data!$A5524,Mapping!$B$3:$B$7793,0),MATCH(Data!$H$1,Mapping!$B$2:$T$2,0))</f>
        <v>Standard Class</v>
      </c>
      <c r="I5524" t="str">
        <f>INDEX(Mapping!$B$2:$T$7793,MATCH(Data!$A5524,Mapping!$B$3:$B$7793,0),MATCH(Data!$I$1,Mapping!$B$2:$T$2,0))</f>
        <v>Consumer</v>
      </c>
      <c r="J5524">
        <f>VLOOKUP($A5524,Mapping!$X$3:$Y$7793,2,0)</f>
        <v>10011</v>
      </c>
      <c r="K5524" t="str">
        <f>VLOOKUP($J5524,Mapping!$AB$3:$AC$475,2,0)</f>
        <v>Omaha</v>
      </c>
      <c r="L5524" t="str">
        <f>VLOOKUP($K5524,Mapping!$AF$3:$AG$475,2,0)</f>
        <v>Nebraska</v>
      </c>
      <c r="M5524" t="str">
        <f>VLOOKUP($L5524,Mapping!$AI$3:$AJ$48,2,0)</f>
        <v>United States</v>
      </c>
      <c r="N5524" t="str">
        <f>VLOOKUP($L5524,Mapping!$AI$3:$AK$48,3,0)</f>
        <v>Central</v>
      </c>
      <c r="O5524" t="str">
        <f>VLOOKUP(Table1[[#This Row],[Column1]],Mapping!$AM$8:$AN$11,2,0)</f>
        <v>Office Supplies</v>
      </c>
      <c r="P5524" t="str">
        <f>VLOOKUP(Table1[[#This Row],[Column3]],Mapping!$AP$5:$AQ$22,2,0)</f>
        <v>Art</v>
      </c>
      <c r="Q5524">
        <v>6.6000000000000005</v>
      </c>
      <c r="R5524">
        <v>3</v>
      </c>
      <c r="S5524">
        <v>2.9040000000000008</v>
      </c>
    </row>
    <row r="5525" spans="1:19" x14ac:dyDescent="0.35">
      <c r="A5525">
        <v>3809</v>
      </c>
      <c r="B5525" t="s">
        <v>3469</v>
      </c>
      <c r="C5525" t="s">
        <v>2264</v>
      </c>
      <c r="D5525" t="str">
        <f>MID(Table1[[#This Row],[Product ID]],5,2)</f>
        <v>CH</v>
      </c>
      <c r="E5525" t="str">
        <f>LEFT(Table1[[#This Row],[Product ID]],3)</f>
        <v>FUR</v>
      </c>
      <c r="F5525" s="10" t="e">
        <f>VLOOKUP(Table1[[#This Row],[Order ID]],Mapping!H5525:J13316,3,0)</f>
        <v>#N/A</v>
      </c>
      <c r="G5525" s="10" t="e">
        <f>VLOOKUP(Table1[[#This Row],[Order ID]],Mapping!H5525:K13316,4,0)</f>
        <v>#N/A</v>
      </c>
      <c r="H5525" t="str">
        <f>INDEX(Mapping!$B$2:$T$7793,MATCH(Data!$A5525,Mapping!$B$3:$B$7793,0),MATCH(Data!$H$1,Mapping!$B$2:$T$2,0))</f>
        <v>Standard Class</v>
      </c>
      <c r="I5525" t="str">
        <f>INDEX(Mapping!$B$2:$T$7793,MATCH(Data!$A5525,Mapping!$B$3:$B$7793,0),MATCH(Data!$I$1,Mapping!$B$2:$T$2,0))</f>
        <v>Corporate</v>
      </c>
      <c r="J5525">
        <f>VLOOKUP($A5525,Mapping!$X$3:$Y$7793,2,0)</f>
        <v>44134</v>
      </c>
      <c r="K5525" t="str">
        <f>VLOOKUP($J5525,Mapping!$AB$3:$AC$475,2,0)</f>
        <v>Indianapolis</v>
      </c>
      <c r="L5525" t="str">
        <f>VLOOKUP($K5525,Mapping!$AF$3:$AG$475,2,0)</f>
        <v>Indiana</v>
      </c>
      <c r="M5525" t="str">
        <f>VLOOKUP($L5525,Mapping!$AI$3:$AJ$48,2,0)</f>
        <v>United States</v>
      </c>
      <c r="N5525" t="str">
        <f>VLOOKUP($L5525,Mapping!$AI$3:$AK$48,3,0)</f>
        <v>Central</v>
      </c>
      <c r="O5525" t="str">
        <f>VLOOKUP(Table1[[#This Row],[Column1]],Mapping!$AM$8:$AN$11,2,0)</f>
        <v>Furniture</v>
      </c>
      <c r="P5525" t="str">
        <f>VLOOKUP(Table1[[#This Row],[Column3]],Mapping!$AP$5:$AQ$22,2,0)</f>
        <v>Chairs</v>
      </c>
      <c r="Q5525">
        <v>183.37199999999999</v>
      </c>
      <c r="R5525">
        <v>2</v>
      </c>
      <c r="S5525">
        <v>-7.8588000000000022</v>
      </c>
    </row>
    <row r="5526" spans="1:19" x14ac:dyDescent="0.35">
      <c r="A5526">
        <v>2450</v>
      </c>
      <c r="B5526" t="s">
        <v>2545</v>
      </c>
      <c r="C5526" t="s">
        <v>923</v>
      </c>
      <c r="D5526" t="str">
        <f>MID(Table1[[#This Row],[Product ID]],5,2)</f>
        <v>BI</v>
      </c>
      <c r="E5526" t="str">
        <f>LEFT(Table1[[#This Row],[Product ID]],3)</f>
        <v>OFF</v>
      </c>
      <c r="F5526" s="10" t="e">
        <f>VLOOKUP(Table1[[#This Row],[Order ID]],Mapping!H5526:J13317,3,0)</f>
        <v>#N/A</v>
      </c>
      <c r="G5526" s="10" t="e">
        <f>VLOOKUP(Table1[[#This Row],[Order ID]],Mapping!H5526:K13317,4,0)</f>
        <v>#N/A</v>
      </c>
      <c r="H5526" t="str">
        <f>INDEX(Mapping!$B$2:$T$7793,MATCH(Data!$A5526,Mapping!$B$3:$B$7793,0),MATCH(Data!$H$1,Mapping!$B$2:$T$2,0))</f>
        <v>First Class</v>
      </c>
      <c r="I5526" t="str">
        <f>INDEX(Mapping!$B$2:$T$7793,MATCH(Data!$A5526,Mapping!$B$3:$B$7793,0),MATCH(Data!$I$1,Mapping!$B$2:$T$2,0))</f>
        <v>Consumer</v>
      </c>
      <c r="J5526">
        <f>VLOOKUP($A5526,Mapping!$X$3:$Y$7793,2,0)</f>
        <v>78207</v>
      </c>
      <c r="K5526" t="str">
        <f>VLOOKUP($J5526,Mapping!$AB$3:$AC$475,2,0)</f>
        <v>Santa Clara</v>
      </c>
      <c r="L5526" t="str">
        <f>VLOOKUP($K5526,Mapping!$AF$3:$AG$475,2,0)</f>
        <v>California</v>
      </c>
      <c r="M5526" t="str">
        <f>VLOOKUP($L5526,Mapping!$AI$3:$AJ$48,2,0)</f>
        <v>United States</v>
      </c>
      <c r="N5526" t="str">
        <f>VLOOKUP($L5526,Mapping!$AI$3:$AK$48,3,0)</f>
        <v>West</v>
      </c>
      <c r="O5526" t="str">
        <f>VLOOKUP(Table1[[#This Row],[Column1]],Mapping!$AM$8:$AN$11,2,0)</f>
        <v>Office Supplies</v>
      </c>
      <c r="P5526" t="str">
        <f>VLOOKUP(Table1[[#This Row],[Column3]],Mapping!$AP$5:$AQ$22,2,0)</f>
        <v>Binders</v>
      </c>
      <c r="Q5526">
        <v>210.39199999999997</v>
      </c>
      <c r="R5526">
        <v>2</v>
      </c>
      <c r="S5526">
        <v>-336.62720000000013</v>
      </c>
    </row>
    <row r="5527" spans="1:19" x14ac:dyDescent="0.35">
      <c r="A5527">
        <v>7074</v>
      </c>
      <c r="B5527" t="s">
        <v>5375</v>
      </c>
      <c r="C5527" t="s">
        <v>1486</v>
      </c>
      <c r="D5527" t="str">
        <f>MID(Table1[[#This Row],[Product ID]],5,2)</f>
        <v>AC</v>
      </c>
      <c r="E5527" t="str">
        <f>LEFT(Table1[[#This Row],[Product ID]],3)</f>
        <v>TEC</v>
      </c>
      <c r="F5527" s="10">
        <f>VLOOKUP(Table1[[#This Row],[Order ID]],Mapping!H5527:J13318,3,0)</f>
        <v>40850</v>
      </c>
      <c r="G5527" s="10">
        <f>VLOOKUP(Table1[[#This Row],[Order ID]],Mapping!H5527:K13318,4,0)</f>
        <v>40854</v>
      </c>
      <c r="H5527" t="str">
        <f>INDEX(Mapping!$B$2:$T$7793,MATCH(Data!$A5527,Mapping!$B$3:$B$7793,0),MATCH(Data!$H$1,Mapping!$B$2:$T$2,0))</f>
        <v>First Class</v>
      </c>
      <c r="I5527" t="str">
        <f>INDEX(Mapping!$B$2:$T$7793,MATCH(Data!$A5527,Mapping!$B$3:$B$7793,0),MATCH(Data!$I$1,Mapping!$B$2:$T$2,0))</f>
        <v>Corporate</v>
      </c>
      <c r="J5527">
        <f>VLOOKUP($A5527,Mapping!$X$3:$Y$7793,2,0)</f>
        <v>68104</v>
      </c>
      <c r="K5527" t="str">
        <f>VLOOKUP($J5527,Mapping!$AB$3:$AC$475,2,0)</f>
        <v>Oakland</v>
      </c>
      <c r="L5527" t="str">
        <f>VLOOKUP($K5527,Mapping!$AF$3:$AG$475,2,0)</f>
        <v>California</v>
      </c>
      <c r="M5527" t="str">
        <f>VLOOKUP($L5527,Mapping!$AI$3:$AJ$48,2,0)</f>
        <v>United States</v>
      </c>
      <c r="N5527" t="str">
        <f>VLOOKUP($L5527,Mapping!$AI$3:$AK$48,3,0)</f>
        <v>West</v>
      </c>
      <c r="O5527" t="str">
        <f>VLOOKUP(Table1[[#This Row],[Column1]],Mapping!$AM$8:$AN$11,2,0)</f>
        <v>Technology</v>
      </c>
      <c r="P5527" t="str">
        <f>VLOOKUP(Table1[[#This Row],[Column3]],Mapping!$AP$5:$AQ$22,2,0)</f>
        <v>Accessories</v>
      </c>
      <c r="Q5527">
        <v>89.97</v>
      </c>
      <c r="R5527">
        <v>3</v>
      </c>
      <c r="S5527">
        <v>18.893699999999995</v>
      </c>
    </row>
    <row r="5528" spans="1:19" x14ac:dyDescent="0.35">
      <c r="A5528">
        <v>2228</v>
      </c>
      <c r="B5528" t="s">
        <v>2380</v>
      </c>
      <c r="C5528" t="s">
        <v>557</v>
      </c>
      <c r="D5528" t="str">
        <f>MID(Table1[[#This Row],[Product ID]],5,2)</f>
        <v>CH</v>
      </c>
      <c r="E5528" t="str">
        <f>LEFT(Table1[[#This Row],[Product ID]],3)</f>
        <v>FUR</v>
      </c>
      <c r="F5528" s="10" t="e">
        <f>VLOOKUP(Table1[[#This Row],[Order ID]],Mapping!H5528:J13319,3,0)</f>
        <v>#N/A</v>
      </c>
      <c r="G5528" s="10" t="e">
        <f>VLOOKUP(Table1[[#This Row],[Order ID]],Mapping!H5528:K13319,4,0)</f>
        <v>#N/A</v>
      </c>
      <c r="H5528" t="str">
        <f>INDEX(Mapping!$B$2:$T$7793,MATCH(Data!$A5528,Mapping!$B$3:$B$7793,0),MATCH(Data!$H$1,Mapping!$B$2:$T$2,0))</f>
        <v>Second Class</v>
      </c>
      <c r="I5528" t="str">
        <f>INDEX(Mapping!$B$2:$T$7793,MATCH(Data!$A5528,Mapping!$B$3:$B$7793,0),MATCH(Data!$I$1,Mapping!$B$2:$T$2,0))</f>
        <v>Corporate</v>
      </c>
      <c r="J5528">
        <f>VLOOKUP($A5528,Mapping!$X$3:$Y$7793,2,0)</f>
        <v>23320</v>
      </c>
      <c r="K5528" t="str">
        <f>VLOOKUP($J5528,Mapping!$AB$3:$AC$475,2,0)</f>
        <v>Sioux Falls</v>
      </c>
      <c r="L5528" t="str">
        <f>VLOOKUP($K5528,Mapping!$AF$3:$AG$475,2,0)</f>
        <v>South Dakota</v>
      </c>
      <c r="M5528" t="str">
        <f>VLOOKUP($L5528,Mapping!$AI$3:$AJ$48,2,0)</f>
        <v>United States</v>
      </c>
      <c r="N5528" t="str">
        <f>VLOOKUP($L5528,Mapping!$AI$3:$AK$48,3,0)</f>
        <v>Central</v>
      </c>
      <c r="O5528" t="str">
        <f>VLOOKUP(Table1[[#This Row],[Column1]],Mapping!$AM$8:$AN$11,2,0)</f>
        <v>Furniture</v>
      </c>
      <c r="P5528" t="str">
        <f>VLOOKUP(Table1[[#This Row],[Column3]],Mapping!$AP$5:$AQ$22,2,0)</f>
        <v>Chairs</v>
      </c>
      <c r="Q5528">
        <v>1139.92</v>
      </c>
      <c r="R5528">
        <v>4</v>
      </c>
      <c r="S5528">
        <v>284.98</v>
      </c>
    </row>
    <row r="5529" spans="1:19" x14ac:dyDescent="0.35">
      <c r="A5529">
        <v>4487</v>
      </c>
      <c r="B5529" t="s">
        <v>3908</v>
      </c>
      <c r="C5529" t="s">
        <v>1164</v>
      </c>
      <c r="D5529" t="str">
        <f>MID(Table1[[#This Row],[Product ID]],5,2)</f>
        <v>PH</v>
      </c>
      <c r="E5529" t="str">
        <f>LEFT(Table1[[#This Row],[Product ID]],3)</f>
        <v>TEC</v>
      </c>
      <c r="F5529" s="10" t="e">
        <f>VLOOKUP(Table1[[#This Row],[Order ID]],Mapping!H5529:J13320,3,0)</f>
        <v>#N/A</v>
      </c>
      <c r="G5529" s="10" t="e">
        <f>VLOOKUP(Table1[[#This Row],[Order ID]],Mapping!H5529:K13320,4,0)</f>
        <v>#N/A</v>
      </c>
      <c r="H5529" t="str">
        <f>INDEX(Mapping!$B$2:$T$7793,MATCH(Data!$A5529,Mapping!$B$3:$B$7793,0),MATCH(Data!$H$1,Mapping!$B$2:$T$2,0))</f>
        <v>Second Class</v>
      </c>
      <c r="I5529" t="str">
        <f>INDEX(Mapping!$B$2:$T$7793,MATCH(Data!$A5529,Mapping!$B$3:$B$7793,0),MATCH(Data!$I$1,Mapping!$B$2:$T$2,0))</f>
        <v>Consumer</v>
      </c>
      <c r="J5529">
        <f>VLOOKUP($A5529,Mapping!$X$3:$Y$7793,2,0)</f>
        <v>96003</v>
      </c>
      <c r="K5529" t="str">
        <f>VLOOKUP($J5529,Mapping!$AB$3:$AC$475,2,0)</f>
        <v>Rio Rancho</v>
      </c>
      <c r="L5529" t="str">
        <f>VLOOKUP($K5529,Mapping!$AF$3:$AG$475,2,0)</f>
        <v>New Mexico</v>
      </c>
      <c r="M5529" t="str">
        <f>VLOOKUP($L5529,Mapping!$AI$3:$AJ$48,2,0)</f>
        <v>United States</v>
      </c>
      <c r="N5529" t="str">
        <f>VLOOKUP($L5529,Mapping!$AI$3:$AK$48,3,0)</f>
        <v>West</v>
      </c>
      <c r="O5529" t="str">
        <f>VLOOKUP(Table1[[#This Row],[Column1]],Mapping!$AM$8:$AN$11,2,0)</f>
        <v>Technology</v>
      </c>
      <c r="P5529" t="str">
        <f>VLOOKUP(Table1[[#This Row],[Column3]],Mapping!$AP$5:$AQ$22,2,0)</f>
        <v>Phones</v>
      </c>
      <c r="Q5529">
        <v>333.57600000000002</v>
      </c>
      <c r="R5529">
        <v>3</v>
      </c>
      <c r="S5529">
        <v>25.018199999999993</v>
      </c>
    </row>
    <row r="5530" spans="1:19" x14ac:dyDescent="0.35">
      <c r="A5530">
        <v>2551</v>
      </c>
      <c r="B5530" t="s">
        <v>2624</v>
      </c>
      <c r="C5530" t="s">
        <v>2537</v>
      </c>
      <c r="D5530" t="str">
        <f>MID(Table1[[#This Row],[Product ID]],5,2)</f>
        <v>ST</v>
      </c>
      <c r="E5530" t="str">
        <f>LEFT(Table1[[#This Row],[Product ID]],3)</f>
        <v>OFF</v>
      </c>
      <c r="F5530" s="10" t="e">
        <f>VLOOKUP(Table1[[#This Row],[Order ID]],Mapping!H5530:J13321,3,0)</f>
        <v>#N/A</v>
      </c>
      <c r="G5530" s="10" t="e">
        <f>VLOOKUP(Table1[[#This Row],[Order ID]],Mapping!H5530:K13321,4,0)</f>
        <v>#N/A</v>
      </c>
      <c r="H5530" t="str">
        <f>INDEX(Mapping!$B$2:$T$7793,MATCH(Data!$A5530,Mapping!$B$3:$B$7793,0),MATCH(Data!$H$1,Mapping!$B$2:$T$2,0))</f>
        <v>Second Class</v>
      </c>
      <c r="I5530" t="str">
        <f>INDEX(Mapping!$B$2:$T$7793,MATCH(Data!$A5530,Mapping!$B$3:$B$7793,0),MATCH(Data!$I$1,Mapping!$B$2:$T$2,0))</f>
        <v>Corporate</v>
      </c>
      <c r="J5530">
        <f>VLOOKUP($A5530,Mapping!$X$3:$Y$7793,2,0)</f>
        <v>19120</v>
      </c>
      <c r="K5530" t="str">
        <f>VLOOKUP($J5530,Mapping!$AB$3:$AC$475,2,0)</f>
        <v>Cincinnati</v>
      </c>
      <c r="L5530" t="str">
        <f>VLOOKUP($K5530,Mapping!$AF$3:$AG$475,2,0)</f>
        <v>Ohio</v>
      </c>
      <c r="M5530" t="str">
        <f>VLOOKUP($L5530,Mapping!$AI$3:$AJ$48,2,0)</f>
        <v>United States</v>
      </c>
      <c r="N5530" t="str">
        <f>VLOOKUP($L5530,Mapping!$AI$3:$AK$48,3,0)</f>
        <v>East</v>
      </c>
      <c r="O5530" t="str">
        <f>VLOOKUP(Table1[[#This Row],[Column1]],Mapping!$AM$8:$AN$11,2,0)</f>
        <v>Office Supplies</v>
      </c>
      <c r="P5530" t="str">
        <f>VLOOKUP(Table1[[#This Row],[Column3]],Mapping!$AP$5:$AQ$22,2,0)</f>
        <v>Storage</v>
      </c>
      <c r="Q5530">
        <v>281.904</v>
      </c>
      <c r="R5530">
        <v>2</v>
      </c>
      <c r="S5530">
        <v>10.571399999999983</v>
      </c>
    </row>
    <row r="5531" spans="1:19" x14ac:dyDescent="0.35">
      <c r="A5531">
        <v>2552</v>
      </c>
      <c r="B5531" t="s">
        <v>2624</v>
      </c>
      <c r="C5531" t="s">
        <v>2625</v>
      </c>
      <c r="D5531" t="str">
        <f>MID(Table1[[#This Row],[Product ID]],5,2)</f>
        <v>EN</v>
      </c>
      <c r="E5531" t="str">
        <f>LEFT(Table1[[#This Row],[Product ID]],3)</f>
        <v>OFF</v>
      </c>
      <c r="F5531" s="10" t="e">
        <f>VLOOKUP(Table1[[#This Row],[Order ID]],Mapping!H5531:J13322,3,0)</f>
        <v>#N/A</v>
      </c>
      <c r="G5531" s="10" t="e">
        <f>VLOOKUP(Table1[[#This Row],[Order ID]],Mapping!H5531:K13322,4,0)</f>
        <v>#N/A</v>
      </c>
      <c r="H5531" t="str">
        <f>INDEX(Mapping!$B$2:$T$7793,MATCH(Data!$A5531,Mapping!$B$3:$B$7793,0),MATCH(Data!$H$1,Mapping!$B$2:$T$2,0))</f>
        <v>Standard Class</v>
      </c>
      <c r="I5531" t="str">
        <f>INDEX(Mapping!$B$2:$T$7793,MATCH(Data!$A5531,Mapping!$B$3:$B$7793,0),MATCH(Data!$I$1,Mapping!$B$2:$T$2,0))</f>
        <v>Consumer</v>
      </c>
      <c r="J5531">
        <f>VLOOKUP($A5531,Mapping!$X$3:$Y$7793,2,0)</f>
        <v>19120</v>
      </c>
      <c r="K5531" t="str">
        <f>VLOOKUP($J5531,Mapping!$AB$3:$AC$475,2,0)</f>
        <v>Cincinnati</v>
      </c>
      <c r="L5531" t="str">
        <f>VLOOKUP($K5531,Mapping!$AF$3:$AG$475,2,0)</f>
        <v>Ohio</v>
      </c>
      <c r="M5531" t="str">
        <f>VLOOKUP($L5531,Mapping!$AI$3:$AJ$48,2,0)</f>
        <v>United States</v>
      </c>
      <c r="N5531" t="str">
        <f>VLOOKUP($L5531,Mapping!$AI$3:$AK$48,3,0)</f>
        <v>East</v>
      </c>
      <c r="O5531" t="str">
        <f>VLOOKUP(Table1[[#This Row],[Column1]],Mapping!$AM$8:$AN$11,2,0)</f>
        <v>Office Supplies</v>
      </c>
      <c r="P5531" t="str">
        <f>VLOOKUP(Table1[[#This Row],[Column3]],Mapping!$AP$5:$AQ$22,2,0)</f>
        <v>Envelopes</v>
      </c>
      <c r="Q5531">
        <v>201.43200000000002</v>
      </c>
      <c r="R5531">
        <v>3</v>
      </c>
      <c r="S5531">
        <v>67.983299999999986</v>
      </c>
    </row>
    <row r="5532" spans="1:19" x14ac:dyDescent="0.35">
      <c r="A5532">
        <v>6560</v>
      </c>
      <c r="B5532" t="s">
        <v>5073</v>
      </c>
      <c r="C5532" t="s">
        <v>2692</v>
      </c>
      <c r="D5532" t="str">
        <f>MID(Table1[[#This Row],[Product ID]],5,2)</f>
        <v>PA</v>
      </c>
      <c r="E5532" t="str">
        <f>LEFT(Table1[[#This Row],[Product ID]],3)</f>
        <v>OFF</v>
      </c>
      <c r="F5532" s="10">
        <f>VLOOKUP(Table1[[#This Row],[Order ID]],Mapping!H5532:J13323,3,0)</f>
        <v>40800</v>
      </c>
      <c r="G5532" s="10">
        <f>VLOOKUP(Table1[[#This Row],[Order ID]],Mapping!H5532:K13323,4,0)</f>
        <v>40804</v>
      </c>
      <c r="H5532" t="str">
        <f>INDEX(Mapping!$B$2:$T$7793,MATCH(Data!$A5532,Mapping!$B$3:$B$7793,0),MATCH(Data!$H$1,Mapping!$B$2:$T$2,0))</f>
        <v>Second Class</v>
      </c>
      <c r="I5532" t="str">
        <f>INDEX(Mapping!$B$2:$T$7793,MATCH(Data!$A5532,Mapping!$B$3:$B$7793,0),MATCH(Data!$I$1,Mapping!$B$2:$T$2,0))</f>
        <v>Corporate</v>
      </c>
      <c r="J5532">
        <f>VLOOKUP($A5532,Mapping!$X$3:$Y$7793,2,0)</f>
        <v>78415</v>
      </c>
      <c r="K5532" t="str">
        <f>VLOOKUP($J5532,Mapping!$AB$3:$AC$475,2,0)</f>
        <v>Tinley Park</v>
      </c>
      <c r="L5532" t="str">
        <f>VLOOKUP($K5532,Mapping!$AF$3:$AG$475,2,0)</f>
        <v>Illinois</v>
      </c>
      <c r="M5532" t="str">
        <f>VLOOKUP($L5532,Mapping!$AI$3:$AJ$48,2,0)</f>
        <v>United States</v>
      </c>
      <c r="N5532" t="str">
        <f>VLOOKUP($L5532,Mapping!$AI$3:$AK$48,3,0)</f>
        <v>Central</v>
      </c>
      <c r="O5532" t="str">
        <f>VLOOKUP(Table1[[#This Row],[Column1]],Mapping!$AM$8:$AN$11,2,0)</f>
        <v>Office Supplies</v>
      </c>
      <c r="P5532" t="str">
        <f>VLOOKUP(Table1[[#This Row],[Column3]],Mapping!$AP$5:$AQ$22,2,0)</f>
        <v>Paper</v>
      </c>
      <c r="Q5532">
        <v>6.8480000000000008</v>
      </c>
      <c r="R5532">
        <v>2</v>
      </c>
      <c r="S5532">
        <v>2.1399999999999992</v>
      </c>
    </row>
    <row r="5533" spans="1:19" x14ac:dyDescent="0.35">
      <c r="A5533">
        <v>6561</v>
      </c>
      <c r="B5533" t="s">
        <v>5073</v>
      </c>
      <c r="C5533" t="s">
        <v>2474</v>
      </c>
      <c r="D5533" t="str">
        <f>MID(Table1[[#This Row],[Product ID]],5,2)</f>
        <v>FU</v>
      </c>
      <c r="E5533" t="str">
        <f>LEFT(Table1[[#This Row],[Product ID]],3)</f>
        <v>FUR</v>
      </c>
      <c r="F5533" s="10">
        <f>VLOOKUP(Table1[[#This Row],[Order ID]],Mapping!H5533:J13324,3,0)</f>
        <v>40800</v>
      </c>
      <c r="G5533" s="10">
        <f>VLOOKUP(Table1[[#This Row],[Order ID]],Mapping!H5533:K13324,4,0)</f>
        <v>40804</v>
      </c>
      <c r="H5533" t="str">
        <f>INDEX(Mapping!$B$2:$T$7793,MATCH(Data!$A5533,Mapping!$B$3:$B$7793,0),MATCH(Data!$H$1,Mapping!$B$2:$T$2,0))</f>
        <v>Second Class</v>
      </c>
      <c r="I5533" t="str">
        <f>INDEX(Mapping!$B$2:$T$7793,MATCH(Data!$A5533,Mapping!$B$3:$B$7793,0),MATCH(Data!$I$1,Mapping!$B$2:$T$2,0))</f>
        <v>Corporate</v>
      </c>
      <c r="J5533">
        <f>VLOOKUP($A5533,Mapping!$X$3:$Y$7793,2,0)</f>
        <v>78415</v>
      </c>
      <c r="K5533" t="str">
        <f>VLOOKUP($J5533,Mapping!$AB$3:$AC$475,2,0)</f>
        <v>Tinley Park</v>
      </c>
      <c r="L5533" t="str">
        <f>VLOOKUP($K5533,Mapping!$AF$3:$AG$475,2,0)</f>
        <v>Illinois</v>
      </c>
      <c r="M5533" t="str">
        <f>VLOOKUP($L5533,Mapping!$AI$3:$AJ$48,2,0)</f>
        <v>United States</v>
      </c>
      <c r="N5533" t="str">
        <f>VLOOKUP($L5533,Mapping!$AI$3:$AK$48,3,0)</f>
        <v>Central</v>
      </c>
      <c r="O5533" t="str">
        <f>VLOOKUP(Table1[[#This Row],[Column1]],Mapping!$AM$8:$AN$11,2,0)</f>
        <v>Furniture</v>
      </c>
      <c r="P5533" t="str">
        <f>VLOOKUP(Table1[[#This Row],[Column3]],Mapping!$AP$5:$AQ$22,2,0)</f>
        <v>Furnishings</v>
      </c>
      <c r="Q5533">
        <v>9.9600000000000009</v>
      </c>
      <c r="R5533">
        <v>5</v>
      </c>
      <c r="S5533">
        <v>-6.7230000000000008</v>
      </c>
    </row>
    <row r="5534" spans="1:19" x14ac:dyDescent="0.35">
      <c r="A5534">
        <v>6562</v>
      </c>
      <c r="B5534" t="s">
        <v>5073</v>
      </c>
      <c r="C5534" t="s">
        <v>118</v>
      </c>
      <c r="D5534" t="str">
        <f>MID(Table1[[#This Row],[Product ID]],5,2)</f>
        <v>BI</v>
      </c>
      <c r="E5534" t="str">
        <f>LEFT(Table1[[#This Row],[Product ID]],3)</f>
        <v>OFF</v>
      </c>
      <c r="F5534" s="10">
        <f>VLOOKUP(Table1[[#This Row],[Order ID]],Mapping!H5534:J13325,3,0)</f>
        <v>40800</v>
      </c>
      <c r="G5534" s="10">
        <f>VLOOKUP(Table1[[#This Row],[Order ID]],Mapping!H5534:K13325,4,0)</f>
        <v>40804</v>
      </c>
      <c r="H5534" t="str">
        <f>INDEX(Mapping!$B$2:$T$7793,MATCH(Data!$A5534,Mapping!$B$3:$B$7793,0),MATCH(Data!$H$1,Mapping!$B$2:$T$2,0))</f>
        <v>Second Class</v>
      </c>
      <c r="I5534" t="str">
        <f>INDEX(Mapping!$B$2:$T$7793,MATCH(Data!$A5534,Mapping!$B$3:$B$7793,0),MATCH(Data!$I$1,Mapping!$B$2:$T$2,0))</f>
        <v>Corporate</v>
      </c>
      <c r="J5534">
        <f>VLOOKUP($A5534,Mapping!$X$3:$Y$7793,2,0)</f>
        <v>78415</v>
      </c>
      <c r="K5534" t="str">
        <f>VLOOKUP($J5534,Mapping!$AB$3:$AC$475,2,0)</f>
        <v>Tinley Park</v>
      </c>
      <c r="L5534" t="str">
        <f>VLOOKUP($K5534,Mapping!$AF$3:$AG$475,2,0)</f>
        <v>Illinois</v>
      </c>
      <c r="M5534" t="str">
        <f>VLOOKUP($L5534,Mapping!$AI$3:$AJ$48,2,0)</f>
        <v>United States</v>
      </c>
      <c r="N5534" t="str">
        <f>VLOOKUP($L5534,Mapping!$AI$3:$AK$48,3,0)</f>
        <v>Central</v>
      </c>
      <c r="O5534" t="str">
        <f>VLOOKUP(Table1[[#This Row],[Column1]],Mapping!$AM$8:$AN$11,2,0)</f>
        <v>Office Supplies</v>
      </c>
      <c r="P5534" t="str">
        <f>VLOOKUP(Table1[[#This Row],[Column3]],Mapping!$AP$5:$AQ$22,2,0)</f>
        <v>Binders</v>
      </c>
      <c r="Q5534">
        <v>8.5519999999999978</v>
      </c>
      <c r="R5534">
        <v>2</v>
      </c>
      <c r="S5534">
        <v>-13.683199999999999</v>
      </c>
    </row>
    <row r="5535" spans="1:19" x14ac:dyDescent="0.35">
      <c r="A5535">
        <v>3768</v>
      </c>
      <c r="B5535" t="s">
        <v>3449</v>
      </c>
      <c r="C5535" t="s">
        <v>361</v>
      </c>
      <c r="D5535" t="str">
        <f>MID(Table1[[#This Row],[Product ID]],5,2)</f>
        <v>BI</v>
      </c>
      <c r="E5535" t="str">
        <f>LEFT(Table1[[#This Row],[Product ID]],3)</f>
        <v>OFF</v>
      </c>
      <c r="F5535" s="10" t="e">
        <f>VLOOKUP(Table1[[#This Row],[Order ID]],Mapping!H5535:J13326,3,0)</f>
        <v>#N/A</v>
      </c>
      <c r="G5535" s="10" t="e">
        <f>VLOOKUP(Table1[[#This Row],[Order ID]],Mapping!H5535:K13326,4,0)</f>
        <v>#N/A</v>
      </c>
      <c r="H5535" t="str">
        <f>INDEX(Mapping!$B$2:$T$7793,MATCH(Data!$A5535,Mapping!$B$3:$B$7793,0),MATCH(Data!$H$1,Mapping!$B$2:$T$2,0))</f>
        <v>Standard Class</v>
      </c>
      <c r="I5535" t="str">
        <f>INDEX(Mapping!$B$2:$T$7793,MATCH(Data!$A5535,Mapping!$B$3:$B$7793,0),MATCH(Data!$I$1,Mapping!$B$2:$T$2,0))</f>
        <v>Consumer</v>
      </c>
      <c r="J5535">
        <f>VLOOKUP($A5535,Mapping!$X$3:$Y$7793,2,0)</f>
        <v>90008</v>
      </c>
      <c r="K5535" t="str">
        <f>VLOOKUP($J5535,Mapping!$AB$3:$AC$475,2,0)</f>
        <v>Rochester Hills</v>
      </c>
      <c r="L5535" t="str">
        <f>VLOOKUP($K5535,Mapping!$AF$3:$AG$475,2,0)</f>
        <v>Michigan</v>
      </c>
      <c r="M5535" t="str">
        <f>VLOOKUP($L5535,Mapping!$AI$3:$AJ$48,2,0)</f>
        <v>United States</v>
      </c>
      <c r="N5535" t="str">
        <f>VLOOKUP($L5535,Mapping!$AI$3:$AK$48,3,0)</f>
        <v>Central</v>
      </c>
      <c r="O5535" t="str">
        <f>VLOOKUP(Table1[[#This Row],[Column1]],Mapping!$AM$8:$AN$11,2,0)</f>
        <v>Office Supplies</v>
      </c>
      <c r="P5535" t="str">
        <f>VLOOKUP(Table1[[#This Row],[Column3]],Mapping!$AP$5:$AQ$22,2,0)</f>
        <v>Binders</v>
      </c>
      <c r="Q5535">
        <v>7.1840000000000011</v>
      </c>
      <c r="R5535">
        <v>2</v>
      </c>
      <c r="S5535">
        <v>2.2449999999999992</v>
      </c>
    </row>
    <row r="5536" spans="1:19" x14ac:dyDescent="0.35">
      <c r="A5536">
        <v>3394</v>
      </c>
      <c r="B5536" t="s">
        <v>3208</v>
      </c>
      <c r="C5536" t="s">
        <v>774</v>
      </c>
      <c r="D5536" t="str">
        <f>MID(Table1[[#This Row],[Product ID]],5,2)</f>
        <v>AR</v>
      </c>
      <c r="E5536" t="str">
        <f>LEFT(Table1[[#This Row],[Product ID]],3)</f>
        <v>OFF</v>
      </c>
      <c r="F5536" s="10" t="e">
        <f>VLOOKUP(Table1[[#This Row],[Order ID]],Mapping!H5536:J13327,3,0)</f>
        <v>#N/A</v>
      </c>
      <c r="G5536" s="10" t="e">
        <f>VLOOKUP(Table1[[#This Row],[Order ID]],Mapping!H5536:K13327,4,0)</f>
        <v>#N/A</v>
      </c>
      <c r="H5536" t="str">
        <f>INDEX(Mapping!$B$2:$T$7793,MATCH(Data!$A5536,Mapping!$B$3:$B$7793,0),MATCH(Data!$H$1,Mapping!$B$2:$T$2,0))</f>
        <v>Standard Class</v>
      </c>
      <c r="I5536" t="str">
        <f>INDEX(Mapping!$B$2:$T$7793,MATCH(Data!$A5536,Mapping!$B$3:$B$7793,0),MATCH(Data!$I$1,Mapping!$B$2:$T$2,0))</f>
        <v>Home Office</v>
      </c>
      <c r="J5536">
        <f>VLOOKUP($A5536,Mapping!$X$3:$Y$7793,2,0)</f>
        <v>46368</v>
      </c>
      <c r="K5536" t="str">
        <f>VLOOKUP($J5536,Mapping!$AB$3:$AC$475,2,0)</f>
        <v>Chandler</v>
      </c>
      <c r="L5536" t="str">
        <f>VLOOKUP($K5536,Mapping!$AF$3:$AG$475,2,0)</f>
        <v>Arizona</v>
      </c>
      <c r="M5536" t="str">
        <f>VLOOKUP($L5536,Mapping!$AI$3:$AJ$48,2,0)</f>
        <v>United States</v>
      </c>
      <c r="N5536" t="str">
        <f>VLOOKUP($L5536,Mapping!$AI$3:$AK$48,3,0)</f>
        <v>West</v>
      </c>
      <c r="O5536" t="str">
        <f>VLOOKUP(Table1[[#This Row],[Column1]],Mapping!$AM$8:$AN$11,2,0)</f>
        <v>Office Supplies</v>
      </c>
      <c r="P5536" t="str">
        <f>VLOOKUP(Table1[[#This Row],[Column3]],Mapping!$AP$5:$AQ$22,2,0)</f>
        <v>Art</v>
      </c>
      <c r="Q5536">
        <v>16.28</v>
      </c>
      <c r="R5536">
        <v>2</v>
      </c>
      <c r="S5536">
        <v>6.5120000000000005</v>
      </c>
    </row>
    <row r="5537" spans="1:19" x14ac:dyDescent="0.35">
      <c r="A5537">
        <v>1447</v>
      </c>
      <c r="B5537" t="s">
        <v>1687</v>
      </c>
      <c r="C5537" t="s">
        <v>1688</v>
      </c>
      <c r="D5537" t="str">
        <f>MID(Table1[[#This Row],[Product ID]],5,2)</f>
        <v>AP</v>
      </c>
      <c r="E5537" t="str">
        <f>LEFT(Table1[[#This Row],[Product ID]],3)</f>
        <v>OFF</v>
      </c>
      <c r="F5537" s="10" t="e">
        <f>VLOOKUP(Table1[[#This Row],[Order ID]],Mapping!H5537:J13328,3,0)</f>
        <v>#N/A</v>
      </c>
      <c r="G5537" s="10" t="e">
        <f>VLOOKUP(Table1[[#This Row],[Order ID]],Mapping!H5537:K13328,4,0)</f>
        <v>#N/A</v>
      </c>
      <c r="H5537" t="str">
        <f>INDEX(Mapping!$B$2:$T$7793,MATCH(Data!$A5537,Mapping!$B$3:$B$7793,0),MATCH(Data!$H$1,Mapping!$B$2:$T$2,0))</f>
        <v>Second Class</v>
      </c>
      <c r="I5537" t="str">
        <f>INDEX(Mapping!$B$2:$T$7793,MATCH(Data!$A5537,Mapping!$B$3:$B$7793,0),MATCH(Data!$I$1,Mapping!$B$2:$T$2,0))</f>
        <v>Consumer</v>
      </c>
      <c r="J5537">
        <f>VLOOKUP($A5537,Mapping!$X$3:$Y$7793,2,0)</f>
        <v>60623</v>
      </c>
      <c r="K5537" t="str">
        <f>VLOOKUP($J5537,Mapping!$AB$3:$AC$475,2,0)</f>
        <v>Independence</v>
      </c>
      <c r="L5537" t="str">
        <f>VLOOKUP($K5537,Mapping!$AF$3:$AG$475,2,0)</f>
        <v>Missouri</v>
      </c>
      <c r="M5537" t="str">
        <f>VLOOKUP($L5537,Mapping!$AI$3:$AJ$48,2,0)</f>
        <v>United States</v>
      </c>
      <c r="N5537" t="str">
        <f>VLOOKUP($L5537,Mapping!$AI$3:$AK$48,3,0)</f>
        <v>Central</v>
      </c>
      <c r="O5537" t="str">
        <f>VLOOKUP(Table1[[#This Row],[Column1]],Mapping!$AM$8:$AN$11,2,0)</f>
        <v>Office Supplies</v>
      </c>
      <c r="P5537" t="str">
        <f>VLOOKUP(Table1[[#This Row],[Column3]],Mapping!$AP$5:$AQ$22,2,0)</f>
        <v>Appliances</v>
      </c>
      <c r="Q5537">
        <v>75.59999999999998</v>
      </c>
      <c r="R5537">
        <v>2</v>
      </c>
      <c r="S5537">
        <v>-166.32000000000005</v>
      </c>
    </row>
    <row r="5538" spans="1:19" x14ac:dyDescent="0.35">
      <c r="A5538">
        <v>1448</v>
      </c>
      <c r="B5538" t="s">
        <v>1687</v>
      </c>
      <c r="C5538" t="s">
        <v>1689</v>
      </c>
      <c r="D5538" t="str">
        <f>MID(Table1[[#This Row],[Product ID]],5,2)</f>
        <v>FU</v>
      </c>
      <c r="E5538" t="str">
        <f>LEFT(Table1[[#This Row],[Product ID]],3)</f>
        <v>FUR</v>
      </c>
      <c r="F5538" s="10" t="e">
        <f>VLOOKUP(Table1[[#This Row],[Order ID]],Mapping!H5538:J13329,3,0)</f>
        <v>#N/A</v>
      </c>
      <c r="G5538" s="10" t="e">
        <f>VLOOKUP(Table1[[#This Row],[Order ID]],Mapping!H5538:K13329,4,0)</f>
        <v>#N/A</v>
      </c>
      <c r="H5538" t="str">
        <f>INDEX(Mapping!$B$2:$T$7793,MATCH(Data!$A5538,Mapping!$B$3:$B$7793,0),MATCH(Data!$H$1,Mapping!$B$2:$T$2,0))</f>
        <v>Standard Class</v>
      </c>
      <c r="I5538" t="str">
        <f>INDEX(Mapping!$B$2:$T$7793,MATCH(Data!$A5538,Mapping!$B$3:$B$7793,0),MATCH(Data!$I$1,Mapping!$B$2:$T$2,0))</f>
        <v>Consumer</v>
      </c>
      <c r="J5538">
        <f>VLOOKUP($A5538,Mapping!$X$3:$Y$7793,2,0)</f>
        <v>60623</v>
      </c>
      <c r="K5538" t="str">
        <f>VLOOKUP($J5538,Mapping!$AB$3:$AC$475,2,0)</f>
        <v>Independence</v>
      </c>
      <c r="L5538" t="str">
        <f>VLOOKUP($K5538,Mapping!$AF$3:$AG$475,2,0)</f>
        <v>Missouri</v>
      </c>
      <c r="M5538" t="str">
        <f>VLOOKUP($L5538,Mapping!$AI$3:$AJ$48,2,0)</f>
        <v>United States</v>
      </c>
      <c r="N5538" t="str">
        <f>VLOOKUP($L5538,Mapping!$AI$3:$AK$48,3,0)</f>
        <v>Central</v>
      </c>
      <c r="O5538" t="str">
        <f>VLOOKUP(Table1[[#This Row],[Column1]],Mapping!$AM$8:$AN$11,2,0)</f>
        <v>Furniture</v>
      </c>
      <c r="P5538" t="str">
        <f>VLOOKUP(Table1[[#This Row],[Column3]],Mapping!$AP$5:$AQ$22,2,0)</f>
        <v>Furnishings</v>
      </c>
      <c r="Q5538">
        <v>29.32</v>
      </c>
      <c r="R5538">
        <v>2</v>
      </c>
      <c r="S5538">
        <v>-24.188999999999993</v>
      </c>
    </row>
    <row r="5539" spans="1:19" x14ac:dyDescent="0.35">
      <c r="A5539">
        <v>5724</v>
      </c>
      <c r="B5539" t="s">
        <v>4620</v>
      </c>
      <c r="C5539" t="s">
        <v>1982</v>
      </c>
      <c r="D5539" t="str">
        <f>MID(Table1[[#This Row],[Product ID]],5,2)</f>
        <v>FU</v>
      </c>
      <c r="E5539" t="str">
        <f>LEFT(Table1[[#This Row],[Product ID]],3)</f>
        <v>FUR</v>
      </c>
      <c r="F5539" s="10">
        <f>VLOOKUP(Table1[[#This Row],[Order ID]],Mapping!H5539:J13330,3,0)</f>
        <v>40620</v>
      </c>
      <c r="G5539" s="10">
        <f>VLOOKUP(Table1[[#This Row],[Order ID]],Mapping!H5539:K13330,4,0)</f>
        <v>40626</v>
      </c>
      <c r="H5539" t="str">
        <f>INDEX(Mapping!$B$2:$T$7793,MATCH(Data!$A5539,Mapping!$B$3:$B$7793,0),MATCH(Data!$H$1,Mapping!$B$2:$T$2,0))</f>
        <v>Standard Class</v>
      </c>
      <c r="I5539" t="str">
        <f>INDEX(Mapping!$B$2:$T$7793,MATCH(Data!$A5539,Mapping!$B$3:$B$7793,0),MATCH(Data!$I$1,Mapping!$B$2:$T$2,0))</f>
        <v>Consumer</v>
      </c>
      <c r="J5539">
        <f>VLOOKUP($A5539,Mapping!$X$3:$Y$7793,2,0)</f>
        <v>91505</v>
      </c>
      <c r="K5539" t="str">
        <f>VLOOKUP($J5539,Mapping!$AB$3:$AC$475,2,0)</f>
        <v>Hagerstown</v>
      </c>
      <c r="L5539" t="str">
        <f>VLOOKUP($K5539,Mapping!$AF$3:$AG$475,2,0)</f>
        <v>Maryland</v>
      </c>
      <c r="M5539" t="str">
        <f>VLOOKUP($L5539,Mapping!$AI$3:$AJ$48,2,0)</f>
        <v>United States</v>
      </c>
      <c r="N5539" t="str">
        <f>VLOOKUP($L5539,Mapping!$AI$3:$AK$48,3,0)</f>
        <v>East</v>
      </c>
      <c r="O5539" t="str">
        <f>VLOOKUP(Table1[[#This Row],[Column1]],Mapping!$AM$8:$AN$11,2,0)</f>
        <v>Furniture</v>
      </c>
      <c r="P5539" t="str">
        <f>VLOOKUP(Table1[[#This Row],[Column3]],Mapping!$AP$5:$AQ$22,2,0)</f>
        <v>Furnishings</v>
      </c>
      <c r="Q5539">
        <v>111</v>
      </c>
      <c r="R5539">
        <v>2</v>
      </c>
      <c r="S5539">
        <v>14.430000000000007</v>
      </c>
    </row>
    <row r="5540" spans="1:19" x14ac:dyDescent="0.35">
      <c r="A5540">
        <v>5725</v>
      </c>
      <c r="B5540" t="s">
        <v>4620</v>
      </c>
      <c r="C5540" t="s">
        <v>2791</v>
      </c>
      <c r="D5540" t="str">
        <f>MID(Table1[[#This Row],[Product ID]],5,2)</f>
        <v>MA</v>
      </c>
      <c r="E5540" t="str">
        <f>LEFT(Table1[[#This Row],[Product ID]],3)</f>
        <v>TEC</v>
      </c>
      <c r="F5540" s="10">
        <f>VLOOKUP(Table1[[#This Row],[Order ID]],Mapping!H5540:J13331,3,0)</f>
        <v>40620</v>
      </c>
      <c r="G5540" s="10">
        <f>VLOOKUP(Table1[[#This Row],[Order ID]],Mapping!H5540:K13331,4,0)</f>
        <v>40626</v>
      </c>
      <c r="H5540" t="str">
        <f>INDEX(Mapping!$B$2:$T$7793,MATCH(Data!$A5540,Mapping!$B$3:$B$7793,0),MATCH(Data!$H$1,Mapping!$B$2:$T$2,0))</f>
        <v>Standard Class</v>
      </c>
      <c r="I5540" t="str">
        <f>INDEX(Mapping!$B$2:$T$7793,MATCH(Data!$A5540,Mapping!$B$3:$B$7793,0),MATCH(Data!$I$1,Mapping!$B$2:$T$2,0))</f>
        <v>Home Office</v>
      </c>
      <c r="J5540">
        <f>VLOOKUP($A5540,Mapping!$X$3:$Y$7793,2,0)</f>
        <v>91505</v>
      </c>
      <c r="K5540" t="str">
        <f>VLOOKUP($J5540,Mapping!$AB$3:$AC$475,2,0)</f>
        <v>Hagerstown</v>
      </c>
      <c r="L5540" t="str">
        <f>VLOOKUP($K5540,Mapping!$AF$3:$AG$475,2,0)</f>
        <v>Maryland</v>
      </c>
      <c r="M5540" t="str">
        <f>VLOOKUP($L5540,Mapping!$AI$3:$AJ$48,2,0)</f>
        <v>United States</v>
      </c>
      <c r="N5540" t="str">
        <f>VLOOKUP($L5540,Mapping!$AI$3:$AK$48,3,0)</f>
        <v>East</v>
      </c>
      <c r="O5540" t="str">
        <f>VLOOKUP(Table1[[#This Row],[Column1]],Mapping!$AM$8:$AN$11,2,0)</f>
        <v>Technology</v>
      </c>
      <c r="P5540" t="str">
        <f>VLOOKUP(Table1[[#This Row],[Column3]],Mapping!$AP$5:$AQ$22,2,0)</f>
        <v>Machines</v>
      </c>
      <c r="Q5540">
        <v>1279.9680000000001</v>
      </c>
      <c r="R5540">
        <v>4</v>
      </c>
      <c r="S5540">
        <v>415.98959999999994</v>
      </c>
    </row>
    <row r="5541" spans="1:19" x14ac:dyDescent="0.35">
      <c r="A5541">
        <v>5726</v>
      </c>
      <c r="B5541" t="s">
        <v>4620</v>
      </c>
      <c r="C5541" t="s">
        <v>1880</v>
      </c>
      <c r="D5541" t="str">
        <f>MID(Table1[[#This Row],[Product ID]],5,2)</f>
        <v>ST</v>
      </c>
      <c r="E5541" t="str">
        <f>LEFT(Table1[[#This Row],[Product ID]],3)</f>
        <v>OFF</v>
      </c>
      <c r="F5541" s="10">
        <f>VLOOKUP(Table1[[#This Row],[Order ID]],Mapping!H5541:J13332,3,0)</f>
        <v>40620</v>
      </c>
      <c r="G5541" s="10">
        <f>VLOOKUP(Table1[[#This Row],[Order ID]],Mapping!H5541:K13332,4,0)</f>
        <v>40626</v>
      </c>
      <c r="H5541" t="str">
        <f>INDEX(Mapping!$B$2:$T$7793,MATCH(Data!$A5541,Mapping!$B$3:$B$7793,0),MATCH(Data!$H$1,Mapping!$B$2:$T$2,0))</f>
        <v>Standard Class</v>
      </c>
      <c r="I5541" t="str">
        <f>INDEX(Mapping!$B$2:$T$7793,MATCH(Data!$A5541,Mapping!$B$3:$B$7793,0),MATCH(Data!$I$1,Mapping!$B$2:$T$2,0))</f>
        <v>Home Office</v>
      </c>
      <c r="J5541">
        <f>VLOOKUP($A5541,Mapping!$X$3:$Y$7793,2,0)</f>
        <v>91505</v>
      </c>
      <c r="K5541" t="str">
        <f>VLOOKUP($J5541,Mapping!$AB$3:$AC$475,2,0)</f>
        <v>Hagerstown</v>
      </c>
      <c r="L5541" t="str">
        <f>VLOOKUP($K5541,Mapping!$AF$3:$AG$475,2,0)</f>
        <v>Maryland</v>
      </c>
      <c r="M5541" t="str">
        <f>VLOOKUP($L5541,Mapping!$AI$3:$AJ$48,2,0)</f>
        <v>United States</v>
      </c>
      <c r="N5541" t="str">
        <f>VLOOKUP($L5541,Mapping!$AI$3:$AK$48,3,0)</f>
        <v>East</v>
      </c>
      <c r="O5541" t="str">
        <f>VLOOKUP(Table1[[#This Row],[Column1]],Mapping!$AM$8:$AN$11,2,0)</f>
        <v>Office Supplies</v>
      </c>
      <c r="P5541" t="str">
        <f>VLOOKUP(Table1[[#This Row],[Column3]],Mapping!$AP$5:$AQ$22,2,0)</f>
        <v>Storage</v>
      </c>
      <c r="Q5541">
        <v>1856.19</v>
      </c>
      <c r="R5541">
        <v>7</v>
      </c>
      <c r="S5541">
        <v>334.11419999999987</v>
      </c>
    </row>
    <row r="5542" spans="1:19" x14ac:dyDescent="0.35">
      <c r="A5542">
        <v>6783</v>
      </c>
      <c r="B5542" t="s">
        <v>5206</v>
      </c>
      <c r="C5542" t="s">
        <v>4994</v>
      </c>
      <c r="D5542" t="str">
        <f>MID(Table1[[#This Row],[Product ID]],5,2)</f>
        <v>FA</v>
      </c>
      <c r="E5542" t="str">
        <f>LEFT(Table1[[#This Row],[Product ID]],3)</f>
        <v>OFF</v>
      </c>
      <c r="F5542" s="10">
        <f>VLOOKUP(Table1[[#This Row],[Order ID]],Mapping!H5542:J13333,3,0)</f>
        <v>40817</v>
      </c>
      <c r="G5542" s="10">
        <f>VLOOKUP(Table1[[#This Row],[Order ID]],Mapping!H5542:K13333,4,0)</f>
        <v>40821</v>
      </c>
      <c r="H5542" t="str">
        <f>INDEX(Mapping!$B$2:$T$7793,MATCH(Data!$A5542,Mapping!$B$3:$B$7793,0),MATCH(Data!$H$1,Mapping!$B$2:$T$2,0))</f>
        <v>First Class</v>
      </c>
      <c r="I5542" t="str">
        <f>INDEX(Mapping!$B$2:$T$7793,MATCH(Data!$A5542,Mapping!$B$3:$B$7793,0),MATCH(Data!$I$1,Mapping!$B$2:$T$2,0))</f>
        <v>Consumer</v>
      </c>
      <c r="J5542">
        <f>VLOOKUP($A5542,Mapping!$X$3:$Y$7793,2,0)</f>
        <v>89502</v>
      </c>
      <c r="K5542" t="str">
        <f>VLOOKUP($J5542,Mapping!$AB$3:$AC$475,2,0)</f>
        <v>Thomasville</v>
      </c>
      <c r="L5542" t="str">
        <f>VLOOKUP($K5542,Mapping!$AF$3:$AG$475,2,0)</f>
        <v>North Carolina</v>
      </c>
      <c r="M5542" t="str">
        <f>VLOOKUP($L5542,Mapping!$AI$3:$AJ$48,2,0)</f>
        <v>United States</v>
      </c>
      <c r="N5542" t="str">
        <f>VLOOKUP($L5542,Mapping!$AI$3:$AK$48,3,0)</f>
        <v>South</v>
      </c>
      <c r="O5542" t="str">
        <f>VLOOKUP(Table1[[#This Row],[Column1]],Mapping!$AM$8:$AN$11,2,0)</f>
        <v>Office Supplies</v>
      </c>
      <c r="P5542" t="str">
        <f>VLOOKUP(Table1[[#This Row],[Column3]],Mapping!$AP$5:$AQ$22,2,0)</f>
        <v>Fasteners</v>
      </c>
      <c r="Q5542">
        <v>4.71</v>
      </c>
      <c r="R5542">
        <v>1</v>
      </c>
      <c r="S5542">
        <v>0</v>
      </c>
    </row>
    <row r="5543" spans="1:19" x14ac:dyDescent="0.35">
      <c r="A5543">
        <v>2595</v>
      </c>
      <c r="B5543" t="s">
        <v>2652</v>
      </c>
      <c r="C5543" t="s">
        <v>341</v>
      </c>
      <c r="D5543" t="str">
        <f>MID(Table1[[#This Row],[Product ID]],5,2)</f>
        <v>CH</v>
      </c>
      <c r="E5543" t="str">
        <f>LEFT(Table1[[#This Row],[Product ID]],3)</f>
        <v>FUR</v>
      </c>
      <c r="F5543" s="10" t="e">
        <f>VLOOKUP(Table1[[#This Row],[Order ID]],Mapping!H5543:J13334,3,0)</f>
        <v>#N/A</v>
      </c>
      <c r="G5543" s="10" t="e">
        <f>VLOOKUP(Table1[[#This Row],[Order ID]],Mapping!H5543:K13334,4,0)</f>
        <v>#N/A</v>
      </c>
      <c r="H5543" t="str">
        <f>INDEX(Mapping!$B$2:$T$7793,MATCH(Data!$A5543,Mapping!$B$3:$B$7793,0),MATCH(Data!$H$1,Mapping!$B$2:$T$2,0))</f>
        <v>Second Class</v>
      </c>
      <c r="I5543" t="str">
        <f>INDEX(Mapping!$B$2:$T$7793,MATCH(Data!$A5543,Mapping!$B$3:$B$7793,0),MATCH(Data!$I$1,Mapping!$B$2:$T$2,0))</f>
        <v>Corporate</v>
      </c>
      <c r="J5543">
        <f>VLOOKUP($A5543,Mapping!$X$3:$Y$7793,2,0)</f>
        <v>92037</v>
      </c>
      <c r="K5543" t="str">
        <f>VLOOKUP($J5543,Mapping!$AB$3:$AC$475,2,0)</f>
        <v>Layton</v>
      </c>
      <c r="L5543" t="str">
        <f>VLOOKUP($K5543,Mapping!$AF$3:$AG$475,2,0)</f>
        <v>Utah</v>
      </c>
      <c r="M5543" t="str">
        <f>VLOOKUP($L5543,Mapping!$AI$3:$AJ$48,2,0)</f>
        <v>United States</v>
      </c>
      <c r="N5543" t="str">
        <f>VLOOKUP($L5543,Mapping!$AI$3:$AK$48,3,0)</f>
        <v>West</v>
      </c>
      <c r="O5543" t="str">
        <f>VLOOKUP(Table1[[#This Row],[Column1]],Mapping!$AM$8:$AN$11,2,0)</f>
        <v>Furniture</v>
      </c>
      <c r="P5543" t="str">
        <f>VLOOKUP(Table1[[#This Row],[Column3]],Mapping!$AP$5:$AQ$22,2,0)</f>
        <v>Chairs</v>
      </c>
      <c r="Q5543">
        <v>603.91999999999996</v>
      </c>
      <c r="R5543">
        <v>5</v>
      </c>
      <c r="S5543">
        <v>45.294000000000011</v>
      </c>
    </row>
    <row r="5544" spans="1:19" x14ac:dyDescent="0.35">
      <c r="A5544">
        <v>2596</v>
      </c>
      <c r="B5544" t="s">
        <v>2652</v>
      </c>
      <c r="C5544" t="s">
        <v>1650</v>
      </c>
      <c r="D5544" t="str">
        <f>MID(Table1[[#This Row],[Product ID]],5,2)</f>
        <v>PA</v>
      </c>
      <c r="E5544" t="str">
        <f>LEFT(Table1[[#This Row],[Product ID]],3)</f>
        <v>OFF</v>
      </c>
      <c r="F5544" s="10" t="e">
        <f>VLOOKUP(Table1[[#This Row],[Order ID]],Mapping!H5544:J13335,3,0)</f>
        <v>#N/A</v>
      </c>
      <c r="G5544" s="10" t="e">
        <f>VLOOKUP(Table1[[#This Row],[Order ID]],Mapping!H5544:K13335,4,0)</f>
        <v>#N/A</v>
      </c>
      <c r="H5544" t="str">
        <f>INDEX(Mapping!$B$2:$T$7793,MATCH(Data!$A5544,Mapping!$B$3:$B$7793,0),MATCH(Data!$H$1,Mapping!$B$2:$T$2,0))</f>
        <v>Standard Class</v>
      </c>
      <c r="I5544" t="str">
        <f>INDEX(Mapping!$B$2:$T$7793,MATCH(Data!$A5544,Mapping!$B$3:$B$7793,0),MATCH(Data!$I$1,Mapping!$B$2:$T$2,0))</f>
        <v>Consumer</v>
      </c>
      <c r="J5544">
        <f>VLOOKUP($A5544,Mapping!$X$3:$Y$7793,2,0)</f>
        <v>92037</v>
      </c>
      <c r="K5544" t="str">
        <f>VLOOKUP($J5544,Mapping!$AB$3:$AC$475,2,0)</f>
        <v>Layton</v>
      </c>
      <c r="L5544" t="str">
        <f>VLOOKUP($K5544,Mapping!$AF$3:$AG$475,2,0)</f>
        <v>Utah</v>
      </c>
      <c r="M5544" t="str">
        <f>VLOOKUP($L5544,Mapping!$AI$3:$AJ$48,2,0)</f>
        <v>United States</v>
      </c>
      <c r="N5544" t="str">
        <f>VLOOKUP($L5544,Mapping!$AI$3:$AK$48,3,0)</f>
        <v>West</v>
      </c>
      <c r="O5544" t="str">
        <f>VLOOKUP(Table1[[#This Row],[Column1]],Mapping!$AM$8:$AN$11,2,0)</f>
        <v>Office Supplies</v>
      </c>
      <c r="P5544" t="str">
        <f>VLOOKUP(Table1[[#This Row],[Column3]],Mapping!$AP$5:$AQ$22,2,0)</f>
        <v>Paper</v>
      </c>
      <c r="Q5544">
        <v>81.98</v>
      </c>
      <c r="R5544">
        <v>2</v>
      </c>
      <c r="S5544">
        <v>40.170200000000001</v>
      </c>
    </row>
    <row r="5545" spans="1:19" x14ac:dyDescent="0.35">
      <c r="A5545">
        <v>6698</v>
      </c>
      <c r="B5545" t="s">
        <v>5155</v>
      </c>
      <c r="C5545" t="s">
        <v>2543</v>
      </c>
      <c r="D5545" t="str">
        <f>MID(Table1[[#This Row],[Product ID]],5,2)</f>
        <v>PH</v>
      </c>
      <c r="E5545" t="str">
        <f>LEFT(Table1[[#This Row],[Product ID]],3)</f>
        <v>TEC</v>
      </c>
      <c r="F5545" s="10">
        <f>VLOOKUP(Table1[[#This Row],[Order ID]],Mapping!H5545:J13336,3,0)</f>
        <v>40908</v>
      </c>
      <c r="G5545" s="10">
        <f>VLOOKUP(Table1[[#This Row],[Order ID]],Mapping!H5545:K13336,4,0)</f>
        <v>40908</v>
      </c>
      <c r="H5545" t="str">
        <f>INDEX(Mapping!$B$2:$T$7793,MATCH(Data!$A5545,Mapping!$B$3:$B$7793,0),MATCH(Data!$H$1,Mapping!$B$2:$T$2,0))</f>
        <v>Standard Class</v>
      </c>
      <c r="I5545" t="str">
        <f>INDEX(Mapping!$B$2:$T$7793,MATCH(Data!$A5545,Mapping!$B$3:$B$7793,0),MATCH(Data!$I$1,Mapping!$B$2:$T$2,0))</f>
        <v>Corporate</v>
      </c>
      <c r="J5545">
        <f>VLOOKUP($A5545,Mapping!$X$3:$Y$7793,2,0)</f>
        <v>89502</v>
      </c>
      <c r="K5545" t="str">
        <f>VLOOKUP($J5545,Mapping!$AB$3:$AC$475,2,0)</f>
        <v>Thomasville</v>
      </c>
      <c r="L5545" t="str">
        <f>VLOOKUP($K5545,Mapping!$AF$3:$AG$475,2,0)</f>
        <v>North Carolina</v>
      </c>
      <c r="M5545" t="str">
        <f>VLOOKUP($L5545,Mapping!$AI$3:$AJ$48,2,0)</f>
        <v>United States</v>
      </c>
      <c r="N5545" t="str">
        <f>VLOOKUP($L5545,Mapping!$AI$3:$AK$48,3,0)</f>
        <v>South</v>
      </c>
      <c r="O5545" t="str">
        <f>VLOOKUP(Table1[[#This Row],[Column1]],Mapping!$AM$8:$AN$11,2,0)</f>
        <v>Technology</v>
      </c>
      <c r="P5545" t="str">
        <f>VLOOKUP(Table1[[#This Row],[Column3]],Mapping!$AP$5:$AQ$22,2,0)</f>
        <v>Phones</v>
      </c>
      <c r="Q5545">
        <v>475.94400000000002</v>
      </c>
      <c r="R5545">
        <v>7</v>
      </c>
      <c r="S5545">
        <v>59.492999999999952</v>
      </c>
    </row>
    <row r="5546" spans="1:19" x14ac:dyDescent="0.35">
      <c r="A5546">
        <v>7233</v>
      </c>
      <c r="B5546" t="s">
        <v>5455</v>
      </c>
      <c r="C5546" t="s">
        <v>4935</v>
      </c>
      <c r="D5546" t="str">
        <f>MID(Table1[[#This Row],[Product ID]],5,2)</f>
        <v>AR</v>
      </c>
      <c r="E5546" t="str">
        <f>LEFT(Table1[[#This Row],[Product ID]],3)</f>
        <v>OFF</v>
      </c>
      <c r="F5546" s="10">
        <f>VLOOKUP(Table1[[#This Row],[Order ID]],Mapping!H5546:J13337,3,0)</f>
        <v>40826</v>
      </c>
      <c r="G5546" s="10">
        <f>VLOOKUP(Table1[[#This Row],[Order ID]],Mapping!H5546:K13337,4,0)</f>
        <v>40826</v>
      </c>
      <c r="H5546" t="str">
        <f>INDEX(Mapping!$B$2:$T$7793,MATCH(Data!$A5546,Mapping!$B$3:$B$7793,0),MATCH(Data!$H$1,Mapping!$B$2:$T$2,0))</f>
        <v>Standard Class</v>
      </c>
      <c r="I5546" t="str">
        <f>INDEX(Mapping!$B$2:$T$7793,MATCH(Data!$A5546,Mapping!$B$3:$B$7793,0),MATCH(Data!$I$1,Mapping!$B$2:$T$2,0))</f>
        <v>Corporate</v>
      </c>
      <c r="J5546">
        <f>VLOOKUP($A5546,Mapping!$X$3:$Y$7793,2,0)</f>
        <v>87105</v>
      </c>
      <c r="K5546" t="str">
        <f>VLOOKUP($J5546,Mapping!$AB$3:$AC$475,2,0)</f>
        <v>Lake Charles</v>
      </c>
      <c r="L5546" t="str">
        <f>VLOOKUP($K5546,Mapping!$AF$3:$AG$475,2,0)</f>
        <v>Louisiana</v>
      </c>
      <c r="M5546" t="str">
        <f>VLOOKUP($L5546,Mapping!$AI$3:$AJ$48,2,0)</f>
        <v>United States</v>
      </c>
      <c r="N5546" t="str">
        <f>VLOOKUP($L5546,Mapping!$AI$3:$AK$48,3,0)</f>
        <v>South</v>
      </c>
      <c r="O5546" t="str">
        <f>VLOOKUP(Table1[[#This Row],[Column1]],Mapping!$AM$8:$AN$11,2,0)</f>
        <v>Office Supplies</v>
      </c>
      <c r="P5546" t="str">
        <f>VLOOKUP(Table1[[#This Row],[Column3]],Mapping!$AP$5:$AQ$22,2,0)</f>
        <v>Art</v>
      </c>
      <c r="Q5546">
        <v>255.84999999999997</v>
      </c>
      <c r="R5546">
        <v>7</v>
      </c>
      <c r="S5546">
        <v>112.57400000000001</v>
      </c>
    </row>
    <row r="5547" spans="1:19" x14ac:dyDescent="0.35">
      <c r="A5547">
        <v>1288</v>
      </c>
      <c r="B5547" t="s">
        <v>1537</v>
      </c>
      <c r="C5547" t="s">
        <v>684</v>
      </c>
      <c r="D5547" t="str">
        <f>MID(Table1[[#This Row],[Product ID]],5,2)</f>
        <v>FA</v>
      </c>
      <c r="E5547" t="str">
        <f>LEFT(Table1[[#This Row],[Product ID]],3)</f>
        <v>OFF</v>
      </c>
      <c r="F5547" s="10" t="e">
        <f>VLOOKUP(Table1[[#This Row],[Order ID]],Mapping!H5547:J13338,3,0)</f>
        <v>#N/A</v>
      </c>
      <c r="G5547" s="10" t="e">
        <f>VLOOKUP(Table1[[#This Row],[Order ID]],Mapping!H5547:K13338,4,0)</f>
        <v>#N/A</v>
      </c>
      <c r="H5547" t="str">
        <f>INDEX(Mapping!$B$2:$T$7793,MATCH(Data!$A5547,Mapping!$B$3:$B$7793,0),MATCH(Data!$H$1,Mapping!$B$2:$T$2,0))</f>
        <v>Standard Class</v>
      </c>
      <c r="I5547" t="str">
        <f>INDEX(Mapping!$B$2:$T$7793,MATCH(Data!$A5547,Mapping!$B$3:$B$7793,0),MATCH(Data!$I$1,Mapping!$B$2:$T$2,0))</f>
        <v>Consumer</v>
      </c>
      <c r="J5547">
        <f>VLOOKUP($A5547,Mapping!$X$3:$Y$7793,2,0)</f>
        <v>60076</v>
      </c>
      <c r="K5547" t="str">
        <f>VLOOKUP($J5547,Mapping!$AB$3:$AC$475,2,0)</f>
        <v>Johnson City</v>
      </c>
      <c r="L5547" t="str">
        <f>VLOOKUP($K5547,Mapping!$AF$3:$AG$475,2,0)</f>
        <v>Tennessee</v>
      </c>
      <c r="M5547" t="str">
        <f>VLOOKUP($L5547,Mapping!$AI$3:$AJ$48,2,0)</f>
        <v>United States</v>
      </c>
      <c r="N5547" t="str">
        <f>VLOOKUP($L5547,Mapping!$AI$3:$AK$48,3,0)</f>
        <v>South</v>
      </c>
      <c r="O5547" t="str">
        <f>VLOOKUP(Table1[[#This Row],[Column1]],Mapping!$AM$8:$AN$11,2,0)</f>
        <v>Office Supplies</v>
      </c>
      <c r="P5547" t="str">
        <f>VLOOKUP(Table1[[#This Row],[Column3]],Mapping!$AP$5:$AQ$22,2,0)</f>
        <v>Fasteners</v>
      </c>
      <c r="Q5547">
        <v>12.624000000000001</v>
      </c>
      <c r="R5547">
        <v>2</v>
      </c>
      <c r="S5547">
        <v>3.944999999999999</v>
      </c>
    </row>
    <row r="5548" spans="1:19" x14ac:dyDescent="0.35">
      <c r="A5548">
        <v>2623</v>
      </c>
      <c r="B5548" t="s">
        <v>2674</v>
      </c>
      <c r="C5548" t="s">
        <v>2675</v>
      </c>
      <c r="D5548" t="str">
        <f>MID(Table1[[#This Row],[Product ID]],5,2)</f>
        <v>BO</v>
      </c>
      <c r="E5548" t="str">
        <f>LEFT(Table1[[#This Row],[Product ID]],3)</f>
        <v>FUR</v>
      </c>
      <c r="F5548" s="10" t="e">
        <f>VLOOKUP(Table1[[#This Row],[Order ID]],Mapping!H5548:J13339,3,0)</f>
        <v>#N/A</v>
      </c>
      <c r="G5548" s="10" t="e">
        <f>VLOOKUP(Table1[[#This Row],[Order ID]],Mapping!H5548:K13339,4,0)</f>
        <v>#N/A</v>
      </c>
      <c r="H5548" t="str">
        <f>INDEX(Mapping!$B$2:$T$7793,MATCH(Data!$A5548,Mapping!$B$3:$B$7793,0),MATCH(Data!$H$1,Mapping!$B$2:$T$2,0))</f>
        <v>Standard Class</v>
      </c>
      <c r="I5548" t="str">
        <f>INDEX(Mapping!$B$2:$T$7793,MATCH(Data!$A5548,Mapping!$B$3:$B$7793,0),MATCH(Data!$I$1,Mapping!$B$2:$T$2,0))</f>
        <v>Consumer</v>
      </c>
      <c r="J5548">
        <f>VLOOKUP($A5548,Mapping!$X$3:$Y$7793,2,0)</f>
        <v>92037</v>
      </c>
      <c r="K5548" t="str">
        <f>VLOOKUP($J5548,Mapping!$AB$3:$AC$475,2,0)</f>
        <v>Layton</v>
      </c>
      <c r="L5548" t="str">
        <f>VLOOKUP($K5548,Mapping!$AF$3:$AG$475,2,0)</f>
        <v>Utah</v>
      </c>
      <c r="M5548" t="str">
        <f>VLOOKUP($L5548,Mapping!$AI$3:$AJ$48,2,0)</f>
        <v>United States</v>
      </c>
      <c r="N5548" t="str">
        <f>VLOOKUP($L5548,Mapping!$AI$3:$AK$48,3,0)</f>
        <v>West</v>
      </c>
      <c r="O5548" t="str">
        <f>VLOOKUP(Table1[[#This Row],[Column1]],Mapping!$AM$8:$AN$11,2,0)</f>
        <v>Furniture</v>
      </c>
      <c r="P5548" t="str">
        <f>VLOOKUP(Table1[[#This Row],[Column3]],Mapping!$AP$5:$AQ$22,2,0)</f>
        <v>Bookcases</v>
      </c>
      <c r="Q5548">
        <v>435.99900000000002</v>
      </c>
      <c r="R5548">
        <v>3</v>
      </c>
      <c r="S5548">
        <v>20.517599999999987</v>
      </c>
    </row>
    <row r="5549" spans="1:19" x14ac:dyDescent="0.35">
      <c r="A5549">
        <v>5469</v>
      </c>
      <c r="B5549" t="s">
        <v>4475</v>
      </c>
      <c r="C5549" t="s">
        <v>2181</v>
      </c>
      <c r="D5549" t="str">
        <f>MID(Table1[[#This Row],[Product ID]],5,2)</f>
        <v>BI</v>
      </c>
      <c r="E5549" t="str">
        <f>LEFT(Table1[[#This Row],[Product ID]],3)</f>
        <v>OFF</v>
      </c>
      <c r="F5549" s="10" t="e">
        <f>VLOOKUP(Table1[[#This Row],[Order ID]],Mapping!H5549:J13340,3,0)</f>
        <v>#N/A</v>
      </c>
      <c r="G5549" s="10" t="e">
        <f>VLOOKUP(Table1[[#This Row],[Order ID]],Mapping!H5549:K13340,4,0)</f>
        <v>#N/A</v>
      </c>
      <c r="H5549" t="str">
        <f>INDEX(Mapping!$B$2:$T$7793,MATCH(Data!$A5549,Mapping!$B$3:$B$7793,0),MATCH(Data!$H$1,Mapping!$B$2:$T$2,0))</f>
        <v>Standard Class</v>
      </c>
      <c r="I5549" t="str">
        <f>INDEX(Mapping!$B$2:$T$7793,MATCH(Data!$A5549,Mapping!$B$3:$B$7793,0),MATCH(Data!$I$1,Mapping!$B$2:$T$2,0))</f>
        <v>Corporate</v>
      </c>
      <c r="J5549">
        <f>VLOOKUP($A5549,Mapping!$X$3:$Y$7793,2,0)</f>
        <v>10035</v>
      </c>
      <c r="K5549" t="str">
        <f>VLOOKUP($J5549,Mapping!$AB$3:$AC$475,2,0)</f>
        <v>Grand Prairie</v>
      </c>
      <c r="L5549" t="str">
        <f>VLOOKUP($K5549,Mapping!$AF$3:$AG$475,2,0)</f>
        <v>Texas</v>
      </c>
      <c r="M5549" t="str">
        <f>VLOOKUP($L5549,Mapping!$AI$3:$AJ$48,2,0)</f>
        <v>United States</v>
      </c>
      <c r="N5549" t="str">
        <f>VLOOKUP($L5549,Mapping!$AI$3:$AK$48,3,0)</f>
        <v>Central</v>
      </c>
      <c r="O5549" t="str">
        <f>VLOOKUP(Table1[[#This Row],[Column1]],Mapping!$AM$8:$AN$11,2,0)</f>
        <v>Office Supplies</v>
      </c>
      <c r="P5549" t="str">
        <f>VLOOKUP(Table1[[#This Row],[Column3]],Mapping!$AP$5:$AQ$22,2,0)</f>
        <v>Binders</v>
      </c>
      <c r="Q5549">
        <v>17.96</v>
      </c>
      <c r="R5549">
        <v>5</v>
      </c>
      <c r="S5549">
        <v>5.8369999999999997</v>
      </c>
    </row>
    <row r="5550" spans="1:19" x14ac:dyDescent="0.35">
      <c r="A5550">
        <v>5470</v>
      </c>
      <c r="B5550" t="s">
        <v>4475</v>
      </c>
      <c r="C5550" t="s">
        <v>4476</v>
      </c>
      <c r="D5550" t="str">
        <f>MID(Table1[[#This Row],[Product ID]],5,2)</f>
        <v>SU</v>
      </c>
      <c r="E5550" t="str">
        <f>LEFT(Table1[[#This Row],[Product ID]],3)</f>
        <v>OFF</v>
      </c>
      <c r="F5550" s="10" t="e">
        <f>VLOOKUP(Table1[[#This Row],[Order ID]],Mapping!H5550:J13341,3,0)</f>
        <v>#N/A</v>
      </c>
      <c r="G5550" s="10" t="e">
        <f>VLOOKUP(Table1[[#This Row],[Order ID]],Mapping!H5550:K13341,4,0)</f>
        <v>#N/A</v>
      </c>
      <c r="H5550" t="str">
        <f>INDEX(Mapping!$B$2:$T$7793,MATCH(Data!$A5550,Mapping!$B$3:$B$7793,0),MATCH(Data!$H$1,Mapping!$B$2:$T$2,0))</f>
        <v>Standard Class</v>
      </c>
      <c r="I5550" t="str">
        <f>INDEX(Mapping!$B$2:$T$7793,MATCH(Data!$A5550,Mapping!$B$3:$B$7793,0),MATCH(Data!$I$1,Mapping!$B$2:$T$2,0))</f>
        <v>Consumer</v>
      </c>
      <c r="J5550">
        <f>VLOOKUP($A5550,Mapping!$X$3:$Y$7793,2,0)</f>
        <v>10035</v>
      </c>
      <c r="K5550" t="str">
        <f>VLOOKUP($J5550,Mapping!$AB$3:$AC$475,2,0)</f>
        <v>Grand Prairie</v>
      </c>
      <c r="L5550" t="str">
        <f>VLOOKUP($K5550,Mapping!$AF$3:$AG$475,2,0)</f>
        <v>Texas</v>
      </c>
      <c r="M5550" t="str">
        <f>VLOOKUP($L5550,Mapping!$AI$3:$AJ$48,2,0)</f>
        <v>United States</v>
      </c>
      <c r="N5550" t="str">
        <f>VLOOKUP($L5550,Mapping!$AI$3:$AK$48,3,0)</f>
        <v>Central</v>
      </c>
      <c r="O5550" t="str">
        <f>VLOOKUP(Table1[[#This Row],[Column1]],Mapping!$AM$8:$AN$11,2,0)</f>
        <v>Office Supplies</v>
      </c>
      <c r="P5550" t="str">
        <f>VLOOKUP(Table1[[#This Row],[Column3]],Mapping!$AP$5:$AQ$22,2,0)</f>
        <v>Supplies</v>
      </c>
      <c r="Q5550">
        <v>5.04</v>
      </c>
      <c r="R5550">
        <v>2</v>
      </c>
      <c r="S5550">
        <v>0.15120000000000022</v>
      </c>
    </row>
    <row r="5551" spans="1:19" x14ac:dyDescent="0.35">
      <c r="A5551">
        <v>5471</v>
      </c>
      <c r="B5551" t="s">
        <v>4475</v>
      </c>
      <c r="C5551" t="s">
        <v>1823</v>
      </c>
      <c r="D5551" t="str">
        <f>MID(Table1[[#This Row],[Product ID]],5,2)</f>
        <v>AP</v>
      </c>
      <c r="E5551" t="str">
        <f>LEFT(Table1[[#This Row],[Product ID]],3)</f>
        <v>OFF</v>
      </c>
      <c r="F5551" s="10" t="e">
        <f>VLOOKUP(Table1[[#This Row],[Order ID]],Mapping!H5551:J13342,3,0)</f>
        <v>#N/A</v>
      </c>
      <c r="G5551" s="10" t="e">
        <f>VLOOKUP(Table1[[#This Row],[Order ID]],Mapping!H5551:K13342,4,0)</f>
        <v>#N/A</v>
      </c>
      <c r="H5551" t="str">
        <f>INDEX(Mapping!$B$2:$T$7793,MATCH(Data!$A5551,Mapping!$B$3:$B$7793,0),MATCH(Data!$H$1,Mapping!$B$2:$T$2,0))</f>
        <v>Standard Class</v>
      </c>
      <c r="I5551" t="str">
        <f>INDEX(Mapping!$B$2:$T$7793,MATCH(Data!$A5551,Mapping!$B$3:$B$7793,0),MATCH(Data!$I$1,Mapping!$B$2:$T$2,0))</f>
        <v>Consumer</v>
      </c>
      <c r="J5551">
        <f>VLOOKUP($A5551,Mapping!$X$3:$Y$7793,2,0)</f>
        <v>10035</v>
      </c>
      <c r="K5551" t="str">
        <f>VLOOKUP($J5551,Mapping!$AB$3:$AC$475,2,0)</f>
        <v>Grand Prairie</v>
      </c>
      <c r="L5551" t="str">
        <f>VLOOKUP($K5551,Mapping!$AF$3:$AG$475,2,0)</f>
        <v>Texas</v>
      </c>
      <c r="M5551" t="str">
        <f>VLOOKUP($L5551,Mapping!$AI$3:$AJ$48,2,0)</f>
        <v>United States</v>
      </c>
      <c r="N5551" t="str">
        <f>VLOOKUP($L5551,Mapping!$AI$3:$AK$48,3,0)</f>
        <v>Central</v>
      </c>
      <c r="O5551" t="str">
        <f>VLOOKUP(Table1[[#This Row],[Column1]],Mapping!$AM$8:$AN$11,2,0)</f>
        <v>Office Supplies</v>
      </c>
      <c r="P5551" t="str">
        <f>VLOOKUP(Table1[[#This Row],[Column3]],Mapping!$AP$5:$AQ$22,2,0)</f>
        <v>Appliances</v>
      </c>
      <c r="Q5551">
        <v>208.16</v>
      </c>
      <c r="R5551">
        <v>1</v>
      </c>
      <c r="S5551">
        <v>56.20320000000001</v>
      </c>
    </row>
    <row r="5552" spans="1:19" x14ac:dyDescent="0.35">
      <c r="A5552">
        <v>4296</v>
      </c>
      <c r="B5552" t="s">
        <v>3787</v>
      </c>
      <c r="C5552" t="s">
        <v>2810</v>
      </c>
      <c r="D5552" t="str">
        <f>MID(Table1[[#This Row],[Product ID]],5,2)</f>
        <v>PA</v>
      </c>
      <c r="E5552" t="str">
        <f>LEFT(Table1[[#This Row],[Product ID]],3)</f>
        <v>OFF</v>
      </c>
      <c r="F5552" s="10" t="e">
        <f>VLOOKUP(Table1[[#This Row],[Order ID]],Mapping!H5552:J13343,3,0)</f>
        <v>#N/A</v>
      </c>
      <c r="G5552" s="10" t="e">
        <f>VLOOKUP(Table1[[#This Row],[Order ID]],Mapping!H5552:K13343,4,0)</f>
        <v>#N/A</v>
      </c>
      <c r="H5552" t="str">
        <f>INDEX(Mapping!$B$2:$T$7793,MATCH(Data!$A5552,Mapping!$B$3:$B$7793,0),MATCH(Data!$H$1,Mapping!$B$2:$T$2,0))</f>
        <v>Standard Class</v>
      </c>
      <c r="I5552" t="str">
        <f>INDEX(Mapping!$B$2:$T$7793,MATCH(Data!$A5552,Mapping!$B$3:$B$7793,0),MATCH(Data!$I$1,Mapping!$B$2:$T$2,0))</f>
        <v>Consumer</v>
      </c>
      <c r="J5552">
        <f>VLOOKUP($A5552,Mapping!$X$3:$Y$7793,2,0)</f>
        <v>97504</v>
      </c>
      <c r="K5552" t="str">
        <f>VLOOKUP($J5552,Mapping!$AB$3:$AC$475,2,0)</f>
        <v>Salt Lake City</v>
      </c>
      <c r="L5552" t="str">
        <f>VLOOKUP($K5552,Mapping!$AF$3:$AG$475,2,0)</f>
        <v>Utah</v>
      </c>
      <c r="M5552" t="str">
        <f>VLOOKUP($L5552,Mapping!$AI$3:$AJ$48,2,0)</f>
        <v>United States</v>
      </c>
      <c r="N5552" t="str">
        <f>VLOOKUP($L5552,Mapping!$AI$3:$AK$48,3,0)</f>
        <v>West</v>
      </c>
      <c r="O5552" t="str">
        <f>VLOOKUP(Table1[[#This Row],[Column1]],Mapping!$AM$8:$AN$11,2,0)</f>
        <v>Office Supplies</v>
      </c>
      <c r="P5552" t="str">
        <f>VLOOKUP(Table1[[#This Row],[Column3]],Mapping!$AP$5:$AQ$22,2,0)</f>
        <v>Paper</v>
      </c>
      <c r="Q5552">
        <v>32.896000000000001</v>
      </c>
      <c r="R5552">
        <v>4</v>
      </c>
      <c r="S5552">
        <v>11.102399999999996</v>
      </c>
    </row>
    <row r="5553" spans="1:19" x14ac:dyDescent="0.35">
      <c r="A5553">
        <v>4297</v>
      </c>
      <c r="B5553" t="s">
        <v>3787</v>
      </c>
      <c r="C5553" t="s">
        <v>2911</v>
      </c>
      <c r="D5553" t="str">
        <f>MID(Table1[[#This Row],[Product ID]],5,2)</f>
        <v>PA</v>
      </c>
      <c r="E5553" t="str">
        <f>LEFT(Table1[[#This Row],[Product ID]],3)</f>
        <v>OFF</v>
      </c>
      <c r="F5553" s="10" t="e">
        <f>VLOOKUP(Table1[[#This Row],[Order ID]],Mapping!H5553:J13344,3,0)</f>
        <v>#N/A</v>
      </c>
      <c r="G5553" s="10" t="e">
        <f>VLOOKUP(Table1[[#This Row],[Order ID]],Mapping!H5553:K13344,4,0)</f>
        <v>#N/A</v>
      </c>
      <c r="H5553" t="str">
        <f>INDEX(Mapping!$B$2:$T$7793,MATCH(Data!$A5553,Mapping!$B$3:$B$7793,0),MATCH(Data!$H$1,Mapping!$B$2:$T$2,0))</f>
        <v>Standard Class</v>
      </c>
      <c r="I5553" t="str">
        <f>INDEX(Mapping!$B$2:$T$7793,MATCH(Data!$A5553,Mapping!$B$3:$B$7793,0),MATCH(Data!$I$1,Mapping!$B$2:$T$2,0))</f>
        <v>Consumer</v>
      </c>
      <c r="J5553">
        <f>VLOOKUP($A5553,Mapping!$X$3:$Y$7793,2,0)</f>
        <v>97504</v>
      </c>
      <c r="K5553" t="str">
        <f>VLOOKUP($J5553,Mapping!$AB$3:$AC$475,2,0)</f>
        <v>Salt Lake City</v>
      </c>
      <c r="L5553" t="str">
        <f>VLOOKUP($K5553,Mapping!$AF$3:$AG$475,2,0)</f>
        <v>Utah</v>
      </c>
      <c r="M5553" t="str">
        <f>VLOOKUP($L5553,Mapping!$AI$3:$AJ$48,2,0)</f>
        <v>United States</v>
      </c>
      <c r="N5553" t="str">
        <f>VLOOKUP($L5553,Mapping!$AI$3:$AK$48,3,0)</f>
        <v>West</v>
      </c>
      <c r="O5553" t="str">
        <f>VLOOKUP(Table1[[#This Row],[Column1]],Mapping!$AM$8:$AN$11,2,0)</f>
        <v>Office Supplies</v>
      </c>
      <c r="P5553" t="str">
        <f>VLOOKUP(Table1[[#This Row],[Column3]],Mapping!$AP$5:$AQ$22,2,0)</f>
        <v>Paper</v>
      </c>
      <c r="Q5553">
        <v>22.776000000000003</v>
      </c>
      <c r="R5553">
        <v>3</v>
      </c>
      <c r="S5553">
        <v>7.6868999999999996</v>
      </c>
    </row>
    <row r="5554" spans="1:19" x14ac:dyDescent="0.35">
      <c r="A5554">
        <v>3515</v>
      </c>
      <c r="B5554" t="s">
        <v>3282</v>
      </c>
      <c r="C5554" t="s">
        <v>3283</v>
      </c>
      <c r="D5554" t="str">
        <f>MID(Table1[[#This Row],[Product ID]],5,2)</f>
        <v>PH</v>
      </c>
      <c r="E5554" t="str">
        <f>LEFT(Table1[[#This Row],[Product ID]],3)</f>
        <v>TEC</v>
      </c>
      <c r="F5554" s="10" t="e">
        <f>VLOOKUP(Table1[[#This Row],[Order ID]],Mapping!H5554:J13345,3,0)</f>
        <v>#N/A</v>
      </c>
      <c r="G5554" s="10" t="e">
        <f>VLOOKUP(Table1[[#This Row],[Order ID]],Mapping!H5554:K13345,4,0)</f>
        <v>#N/A</v>
      </c>
      <c r="H5554" t="str">
        <f>INDEX(Mapping!$B$2:$T$7793,MATCH(Data!$A5554,Mapping!$B$3:$B$7793,0),MATCH(Data!$H$1,Mapping!$B$2:$T$2,0))</f>
        <v>Standard Class</v>
      </c>
      <c r="I5554" t="str">
        <f>INDEX(Mapping!$B$2:$T$7793,MATCH(Data!$A5554,Mapping!$B$3:$B$7793,0),MATCH(Data!$I$1,Mapping!$B$2:$T$2,0))</f>
        <v>Corporate</v>
      </c>
      <c r="J5554">
        <f>VLOOKUP($A5554,Mapping!$X$3:$Y$7793,2,0)</f>
        <v>90045</v>
      </c>
      <c r="K5554" t="str">
        <f>VLOOKUP($J5554,Mapping!$AB$3:$AC$475,2,0)</f>
        <v>Medina</v>
      </c>
      <c r="L5554" t="str">
        <f>VLOOKUP($K5554,Mapping!$AF$3:$AG$475,2,0)</f>
        <v>Ohio</v>
      </c>
      <c r="M5554" t="str">
        <f>VLOOKUP($L5554,Mapping!$AI$3:$AJ$48,2,0)</f>
        <v>United States</v>
      </c>
      <c r="N5554" t="str">
        <f>VLOOKUP($L5554,Mapping!$AI$3:$AK$48,3,0)</f>
        <v>East</v>
      </c>
      <c r="O5554" t="str">
        <f>VLOOKUP(Table1[[#This Row],[Column1]],Mapping!$AM$8:$AN$11,2,0)</f>
        <v>Technology</v>
      </c>
      <c r="P5554" t="str">
        <f>VLOOKUP(Table1[[#This Row],[Column3]],Mapping!$AP$5:$AQ$22,2,0)</f>
        <v>Phones</v>
      </c>
      <c r="Q5554">
        <v>173.65600000000003</v>
      </c>
      <c r="R5554">
        <v>7</v>
      </c>
      <c r="S5554">
        <v>17.365599999999993</v>
      </c>
    </row>
    <row r="5555" spans="1:19" x14ac:dyDescent="0.35">
      <c r="A5555">
        <v>3517</v>
      </c>
      <c r="B5555" t="s">
        <v>3282</v>
      </c>
      <c r="C5555" t="s">
        <v>410</v>
      </c>
      <c r="D5555" t="str">
        <f>MID(Table1[[#This Row],[Product ID]],5,2)</f>
        <v>AC</v>
      </c>
      <c r="E5555" t="str">
        <f>LEFT(Table1[[#This Row],[Product ID]],3)</f>
        <v>TEC</v>
      </c>
      <c r="F5555" s="10" t="e">
        <f>VLOOKUP(Table1[[#This Row],[Order ID]],Mapping!H5555:J13346,3,0)</f>
        <v>#N/A</v>
      </c>
      <c r="G5555" s="10" t="e">
        <f>VLOOKUP(Table1[[#This Row],[Order ID]],Mapping!H5555:K13346,4,0)</f>
        <v>#N/A</v>
      </c>
      <c r="H5555" t="str">
        <f>INDEX(Mapping!$B$2:$T$7793,MATCH(Data!$A5555,Mapping!$B$3:$B$7793,0),MATCH(Data!$H$1,Mapping!$B$2:$T$2,0))</f>
        <v>Standard Class</v>
      </c>
      <c r="I5555" t="str">
        <f>INDEX(Mapping!$B$2:$T$7793,MATCH(Data!$A5555,Mapping!$B$3:$B$7793,0),MATCH(Data!$I$1,Mapping!$B$2:$T$2,0))</f>
        <v>Home Office</v>
      </c>
      <c r="J5555">
        <f>VLOOKUP($A5555,Mapping!$X$3:$Y$7793,2,0)</f>
        <v>90045</v>
      </c>
      <c r="K5555" t="str">
        <f>VLOOKUP($J5555,Mapping!$AB$3:$AC$475,2,0)</f>
        <v>Medina</v>
      </c>
      <c r="L5555" t="str">
        <f>VLOOKUP($K5555,Mapping!$AF$3:$AG$475,2,0)</f>
        <v>Ohio</v>
      </c>
      <c r="M5555" t="str">
        <f>VLOOKUP($L5555,Mapping!$AI$3:$AJ$48,2,0)</f>
        <v>United States</v>
      </c>
      <c r="N5555" t="str">
        <f>VLOOKUP($L5555,Mapping!$AI$3:$AK$48,3,0)</f>
        <v>East</v>
      </c>
      <c r="O5555" t="str">
        <f>VLOOKUP(Table1[[#This Row],[Column1]],Mapping!$AM$8:$AN$11,2,0)</f>
        <v>Technology</v>
      </c>
      <c r="P5555" t="str">
        <f>VLOOKUP(Table1[[#This Row],[Column3]],Mapping!$AP$5:$AQ$22,2,0)</f>
        <v>Accessories</v>
      </c>
      <c r="Q5555">
        <v>62.849999999999994</v>
      </c>
      <c r="R5555">
        <v>3</v>
      </c>
      <c r="S5555">
        <v>13.198499999999999</v>
      </c>
    </row>
    <row r="5556" spans="1:19" x14ac:dyDescent="0.35">
      <c r="A5556">
        <v>3518</v>
      </c>
      <c r="B5556" t="s">
        <v>3282</v>
      </c>
      <c r="C5556" t="s">
        <v>799</v>
      </c>
      <c r="D5556" t="str">
        <f>MID(Table1[[#This Row],[Product ID]],5,2)</f>
        <v>PH</v>
      </c>
      <c r="E5556" t="str">
        <f>LEFT(Table1[[#This Row],[Product ID]],3)</f>
        <v>TEC</v>
      </c>
      <c r="F5556" s="10" t="e">
        <f>VLOOKUP(Table1[[#This Row],[Order ID]],Mapping!H5556:J13347,3,0)</f>
        <v>#N/A</v>
      </c>
      <c r="G5556" s="10" t="e">
        <f>VLOOKUP(Table1[[#This Row],[Order ID]],Mapping!H5556:K13347,4,0)</f>
        <v>#N/A</v>
      </c>
      <c r="H5556" t="str">
        <f>INDEX(Mapping!$B$2:$T$7793,MATCH(Data!$A5556,Mapping!$B$3:$B$7793,0),MATCH(Data!$H$1,Mapping!$B$2:$T$2,0))</f>
        <v>Standard Class</v>
      </c>
      <c r="I5556" t="str">
        <f>INDEX(Mapping!$B$2:$T$7793,MATCH(Data!$A5556,Mapping!$B$3:$B$7793,0),MATCH(Data!$I$1,Mapping!$B$2:$T$2,0))</f>
        <v>Home Office</v>
      </c>
      <c r="J5556">
        <f>VLOOKUP($A5556,Mapping!$X$3:$Y$7793,2,0)</f>
        <v>90045</v>
      </c>
      <c r="K5556" t="str">
        <f>VLOOKUP($J5556,Mapping!$AB$3:$AC$475,2,0)</f>
        <v>Medina</v>
      </c>
      <c r="L5556" t="str">
        <f>VLOOKUP($K5556,Mapping!$AF$3:$AG$475,2,0)</f>
        <v>Ohio</v>
      </c>
      <c r="M5556" t="str">
        <f>VLOOKUP($L5556,Mapping!$AI$3:$AJ$48,2,0)</f>
        <v>United States</v>
      </c>
      <c r="N5556" t="str">
        <f>VLOOKUP($L5556,Mapping!$AI$3:$AK$48,3,0)</f>
        <v>East</v>
      </c>
      <c r="O5556" t="str">
        <f>VLOOKUP(Table1[[#This Row],[Column1]],Mapping!$AM$8:$AN$11,2,0)</f>
        <v>Technology</v>
      </c>
      <c r="P5556" t="str">
        <f>VLOOKUP(Table1[[#This Row],[Column3]],Mapping!$AP$5:$AQ$22,2,0)</f>
        <v>Phones</v>
      </c>
      <c r="Q5556">
        <v>818.37600000000009</v>
      </c>
      <c r="R5556">
        <v>3</v>
      </c>
      <c r="S5556">
        <v>51.148499999999984</v>
      </c>
    </row>
    <row r="5557" spans="1:19" x14ac:dyDescent="0.35">
      <c r="A5557">
        <v>3519</v>
      </c>
      <c r="B5557" t="s">
        <v>3282</v>
      </c>
      <c r="C5557" t="s">
        <v>2605</v>
      </c>
      <c r="D5557" t="str">
        <f>MID(Table1[[#This Row],[Product ID]],5,2)</f>
        <v>ST</v>
      </c>
      <c r="E5557" t="str">
        <f>LEFT(Table1[[#This Row],[Product ID]],3)</f>
        <v>OFF</v>
      </c>
      <c r="F5557" s="10" t="e">
        <f>VLOOKUP(Table1[[#This Row],[Order ID]],Mapping!H5557:J13348,3,0)</f>
        <v>#N/A</v>
      </c>
      <c r="G5557" s="10" t="e">
        <f>VLOOKUP(Table1[[#This Row],[Order ID]],Mapping!H5557:K13348,4,0)</f>
        <v>#N/A</v>
      </c>
      <c r="H5557" t="str">
        <f>INDEX(Mapping!$B$2:$T$7793,MATCH(Data!$A5557,Mapping!$B$3:$B$7793,0),MATCH(Data!$H$1,Mapping!$B$2:$T$2,0))</f>
        <v>Standard Class</v>
      </c>
      <c r="I5557" t="str">
        <f>INDEX(Mapping!$B$2:$T$7793,MATCH(Data!$A5557,Mapping!$B$3:$B$7793,0),MATCH(Data!$I$1,Mapping!$B$2:$T$2,0))</f>
        <v>Home Office</v>
      </c>
      <c r="J5557">
        <f>VLOOKUP($A5557,Mapping!$X$3:$Y$7793,2,0)</f>
        <v>90045</v>
      </c>
      <c r="K5557" t="str">
        <f>VLOOKUP($J5557,Mapping!$AB$3:$AC$475,2,0)</f>
        <v>Medina</v>
      </c>
      <c r="L5557" t="str">
        <f>VLOOKUP($K5557,Mapping!$AF$3:$AG$475,2,0)</f>
        <v>Ohio</v>
      </c>
      <c r="M5557" t="str">
        <f>VLOOKUP($L5557,Mapping!$AI$3:$AJ$48,2,0)</f>
        <v>United States</v>
      </c>
      <c r="N5557" t="str">
        <f>VLOOKUP($L5557,Mapping!$AI$3:$AK$48,3,0)</f>
        <v>East</v>
      </c>
      <c r="O5557" t="str">
        <f>VLOOKUP(Table1[[#This Row],[Column1]],Mapping!$AM$8:$AN$11,2,0)</f>
        <v>Office Supplies</v>
      </c>
      <c r="P5557" t="str">
        <f>VLOOKUP(Table1[[#This Row],[Column3]],Mapping!$AP$5:$AQ$22,2,0)</f>
        <v>Storage</v>
      </c>
      <c r="Q5557">
        <v>20.34</v>
      </c>
      <c r="R5557">
        <v>1</v>
      </c>
      <c r="S5557">
        <v>0.20339999999999847</v>
      </c>
    </row>
    <row r="5558" spans="1:19" x14ac:dyDescent="0.35">
      <c r="A5558">
        <v>3520</v>
      </c>
      <c r="B5558" t="s">
        <v>3282</v>
      </c>
      <c r="C5558" t="s">
        <v>2864</v>
      </c>
      <c r="D5558" t="str">
        <f>MID(Table1[[#This Row],[Product ID]],5,2)</f>
        <v>FU</v>
      </c>
      <c r="E5558" t="str">
        <f>LEFT(Table1[[#This Row],[Product ID]],3)</f>
        <v>FUR</v>
      </c>
      <c r="F5558" s="10" t="e">
        <f>VLOOKUP(Table1[[#This Row],[Order ID]],Mapping!H5558:J13349,3,0)</f>
        <v>#N/A</v>
      </c>
      <c r="G5558" s="10" t="e">
        <f>VLOOKUP(Table1[[#This Row],[Order ID]],Mapping!H5558:K13349,4,0)</f>
        <v>#N/A</v>
      </c>
      <c r="H5558" t="str">
        <f>INDEX(Mapping!$B$2:$T$7793,MATCH(Data!$A5558,Mapping!$B$3:$B$7793,0),MATCH(Data!$H$1,Mapping!$B$2:$T$2,0))</f>
        <v>Standard Class</v>
      </c>
      <c r="I5558" t="str">
        <f>INDEX(Mapping!$B$2:$T$7793,MATCH(Data!$A5558,Mapping!$B$3:$B$7793,0),MATCH(Data!$I$1,Mapping!$B$2:$T$2,0))</f>
        <v>Home Office</v>
      </c>
      <c r="J5558">
        <f>VLOOKUP($A5558,Mapping!$X$3:$Y$7793,2,0)</f>
        <v>90045</v>
      </c>
      <c r="K5558" t="str">
        <f>VLOOKUP($J5558,Mapping!$AB$3:$AC$475,2,0)</f>
        <v>Medina</v>
      </c>
      <c r="L5558" t="str">
        <f>VLOOKUP($K5558,Mapping!$AF$3:$AG$475,2,0)</f>
        <v>Ohio</v>
      </c>
      <c r="M5558" t="str">
        <f>VLOOKUP($L5558,Mapping!$AI$3:$AJ$48,2,0)</f>
        <v>United States</v>
      </c>
      <c r="N5558" t="str">
        <f>VLOOKUP($L5558,Mapping!$AI$3:$AK$48,3,0)</f>
        <v>East</v>
      </c>
      <c r="O5558" t="str">
        <f>VLOOKUP(Table1[[#This Row],[Column1]],Mapping!$AM$8:$AN$11,2,0)</f>
        <v>Furniture</v>
      </c>
      <c r="P5558" t="str">
        <f>VLOOKUP(Table1[[#This Row],[Column3]],Mapping!$AP$5:$AQ$22,2,0)</f>
        <v>Furnishings</v>
      </c>
      <c r="Q5558">
        <v>23.99</v>
      </c>
      <c r="R5558">
        <v>1</v>
      </c>
      <c r="S5558">
        <v>5.5176999999999978</v>
      </c>
    </row>
    <row r="5559" spans="1:19" x14ac:dyDescent="0.35">
      <c r="A5559">
        <v>3436</v>
      </c>
      <c r="B5559" t="s">
        <v>3232</v>
      </c>
      <c r="C5559" t="s">
        <v>1073</v>
      </c>
      <c r="D5559" t="str">
        <f>MID(Table1[[#This Row],[Product ID]],5,2)</f>
        <v>CH</v>
      </c>
      <c r="E5559" t="str">
        <f>LEFT(Table1[[#This Row],[Product ID]],3)</f>
        <v>FUR</v>
      </c>
      <c r="F5559" s="10" t="e">
        <f>VLOOKUP(Table1[[#This Row],[Order ID]],Mapping!H5559:J13350,3,0)</f>
        <v>#N/A</v>
      </c>
      <c r="G5559" s="10" t="e">
        <f>VLOOKUP(Table1[[#This Row],[Order ID]],Mapping!H5559:K13350,4,0)</f>
        <v>#N/A</v>
      </c>
      <c r="H5559" t="str">
        <f>INDEX(Mapping!$B$2:$T$7793,MATCH(Data!$A5559,Mapping!$B$3:$B$7793,0),MATCH(Data!$H$1,Mapping!$B$2:$T$2,0))</f>
        <v>Standard Class</v>
      </c>
      <c r="I5559" t="str">
        <f>INDEX(Mapping!$B$2:$T$7793,MATCH(Data!$A5559,Mapping!$B$3:$B$7793,0),MATCH(Data!$I$1,Mapping!$B$2:$T$2,0))</f>
        <v>Corporate</v>
      </c>
      <c r="J5559">
        <f>VLOOKUP($A5559,Mapping!$X$3:$Y$7793,2,0)</f>
        <v>19120</v>
      </c>
      <c r="K5559" t="str">
        <f>VLOOKUP($J5559,Mapping!$AB$3:$AC$475,2,0)</f>
        <v>Cincinnati</v>
      </c>
      <c r="L5559" t="str">
        <f>VLOOKUP($K5559,Mapping!$AF$3:$AG$475,2,0)</f>
        <v>Ohio</v>
      </c>
      <c r="M5559" t="str">
        <f>VLOOKUP($L5559,Mapping!$AI$3:$AJ$48,2,0)</f>
        <v>United States</v>
      </c>
      <c r="N5559" t="str">
        <f>VLOOKUP($L5559,Mapping!$AI$3:$AK$48,3,0)</f>
        <v>East</v>
      </c>
      <c r="O5559" t="str">
        <f>VLOOKUP(Table1[[#This Row],[Column1]],Mapping!$AM$8:$AN$11,2,0)</f>
        <v>Furniture</v>
      </c>
      <c r="P5559" t="str">
        <f>VLOOKUP(Table1[[#This Row],[Column3]],Mapping!$AP$5:$AQ$22,2,0)</f>
        <v>Chairs</v>
      </c>
      <c r="Q5559">
        <v>172.18599999999998</v>
      </c>
      <c r="R5559">
        <v>2</v>
      </c>
      <c r="S5559">
        <v>-46.736200000000011</v>
      </c>
    </row>
    <row r="5560" spans="1:19" x14ac:dyDescent="0.35">
      <c r="A5560">
        <v>3437</v>
      </c>
      <c r="B5560" t="s">
        <v>3232</v>
      </c>
      <c r="C5560" t="s">
        <v>1668</v>
      </c>
      <c r="D5560" t="str">
        <f>MID(Table1[[#This Row],[Product ID]],5,2)</f>
        <v>FU</v>
      </c>
      <c r="E5560" t="str">
        <f>LEFT(Table1[[#This Row],[Product ID]],3)</f>
        <v>FUR</v>
      </c>
      <c r="F5560" s="10" t="e">
        <f>VLOOKUP(Table1[[#This Row],[Order ID]],Mapping!H5560:J13351,3,0)</f>
        <v>#N/A</v>
      </c>
      <c r="G5560" s="10" t="e">
        <f>VLOOKUP(Table1[[#This Row],[Order ID]],Mapping!H5560:K13351,4,0)</f>
        <v>#N/A</v>
      </c>
      <c r="H5560" t="str">
        <f>INDEX(Mapping!$B$2:$T$7793,MATCH(Data!$A5560,Mapping!$B$3:$B$7793,0),MATCH(Data!$H$1,Mapping!$B$2:$T$2,0))</f>
        <v>Standard Class</v>
      </c>
      <c r="I5560" t="str">
        <f>INDEX(Mapping!$B$2:$T$7793,MATCH(Data!$A5560,Mapping!$B$3:$B$7793,0),MATCH(Data!$I$1,Mapping!$B$2:$T$2,0))</f>
        <v>Consumer</v>
      </c>
      <c r="J5560">
        <f>VLOOKUP($A5560,Mapping!$X$3:$Y$7793,2,0)</f>
        <v>19120</v>
      </c>
      <c r="K5560" t="str">
        <f>VLOOKUP($J5560,Mapping!$AB$3:$AC$475,2,0)</f>
        <v>Cincinnati</v>
      </c>
      <c r="L5560" t="str">
        <f>VLOOKUP($K5560,Mapping!$AF$3:$AG$475,2,0)</f>
        <v>Ohio</v>
      </c>
      <c r="M5560" t="str">
        <f>VLOOKUP($L5560,Mapping!$AI$3:$AJ$48,2,0)</f>
        <v>United States</v>
      </c>
      <c r="N5560" t="str">
        <f>VLOOKUP($L5560,Mapping!$AI$3:$AK$48,3,0)</f>
        <v>East</v>
      </c>
      <c r="O5560" t="str">
        <f>VLOOKUP(Table1[[#This Row],[Column1]],Mapping!$AM$8:$AN$11,2,0)</f>
        <v>Furniture</v>
      </c>
      <c r="P5560" t="str">
        <f>VLOOKUP(Table1[[#This Row],[Column3]],Mapping!$AP$5:$AQ$22,2,0)</f>
        <v>Furnishings</v>
      </c>
      <c r="Q5560">
        <v>69.00800000000001</v>
      </c>
      <c r="R5560">
        <v>2</v>
      </c>
      <c r="S5560">
        <v>12.0764</v>
      </c>
    </row>
    <row r="5561" spans="1:19" x14ac:dyDescent="0.35">
      <c r="A5561">
        <v>3830</v>
      </c>
      <c r="B5561" t="s">
        <v>3482</v>
      </c>
      <c r="C5561" t="s">
        <v>400</v>
      </c>
      <c r="D5561" t="str">
        <f>MID(Table1[[#This Row],[Product ID]],5,2)</f>
        <v>AR</v>
      </c>
      <c r="E5561" t="str">
        <f>LEFT(Table1[[#This Row],[Product ID]],3)</f>
        <v>OFF</v>
      </c>
      <c r="F5561" s="10" t="e">
        <f>VLOOKUP(Table1[[#This Row],[Order ID]],Mapping!H5561:J13352,3,0)</f>
        <v>#N/A</v>
      </c>
      <c r="G5561" s="10" t="e">
        <f>VLOOKUP(Table1[[#This Row],[Order ID]],Mapping!H5561:K13352,4,0)</f>
        <v>#N/A</v>
      </c>
      <c r="H5561" t="str">
        <f>INDEX(Mapping!$B$2:$T$7793,MATCH(Data!$A5561,Mapping!$B$3:$B$7793,0),MATCH(Data!$H$1,Mapping!$B$2:$T$2,0))</f>
        <v>Standard Class</v>
      </c>
      <c r="I5561" t="str">
        <f>INDEX(Mapping!$B$2:$T$7793,MATCH(Data!$A5561,Mapping!$B$3:$B$7793,0),MATCH(Data!$I$1,Mapping!$B$2:$T$2,0))</f>
        <v>Consumer</v>
      </c>
      <c r="J5561">
        <f>VLOOKUP($A5561,Mapping!$X$3:$Y$7793,2,0)</f>
        <v>10009</v>
      </c>
      <c r="K5561" t="str">
        <f>VLOOKUP($J5561,Mapping!$AB$3:$AC$475,2,0)</f>
        <v>Saint Paul</v>
      </c>
      <c r="L5561" t="str">
        <f>VLOOKUP($K5561,Mapping!$AF$3:$AG$475,2,0)</f>
        <v>Minnesota</v>
      </c>
      <c r="M5561" t="str">
        <f>VLOOKUP($L5561,Mapping!$AI$3:$AJ$48,2,0)</f>
        <v>United States</v>
      </c>
      <c r="N5561" t="str">
        <f>VLOOKUP($L5561,Mapping!$AI$3:$AK$48,3,0)</f>
        <v>Central</v>
      </c>
      <c r="O5561" t="str">
        <f>VLOOKUP(Table1[[#This Row],[Column1]],Mapping!$AM$8:$AN$11,2,0)</f>
        <v>Office Supplies</v>
      </c>
      <c r="P5561" t="str">
        <f>VLOOKUP(Table1[[#This Row],[Column3]],Mapping!$AP$5:$AQ$22,2,0)</f>
        <v>Art</v>
      </c>
      <c r="Q5561">
        <v>57.75</v>
      </c>
      <c r="R5561">
        <v>5</v>
      </c>
      <c r="S5561">
        <v>16.170000000000002</v>
      </c>
    </row>
    <row r="5562" spans="1:19" x14ac:dyDescent="0.35">
      <c r="A5562">
        <v>3831</v>
      </c>
      <c r="B5562" t="s">
        <v>3482</v>
      </c>
      <c r="C5562" t="s">
        <v>1072</v>
      </c>
      <c r="D5562" t="str">
        <f>MID(Table1[[#This Row],[Product ID]],5,2)</f>
        <v>PA</v>
      </c>
      <c r="E5562" t="str">
        <f>LEFT(Table1[[#This Row],[Product ID]],3)</f>
        <v>OFF</v>
      </c>
      <c r="F5562" s="10" t="e">
        <f>VLOOKUP(Table1[[#This Row],[Order ID]],Mapping!H5562:J13353,3,0)</f>
        <v>#N/A</v>
      </c>
      <c r="G5562" s="10" t="e">
        <f>VLOOKUP(Table1[[#This Row],[Order ID]],Mapping!H5562:K13353,4,0)</f>
        <v>#N/A</v>
      </c>
      <c r="H5562" t="str">
        <f>INDEX(Mapping!$B$2:$T$7793,MATCH(Data!$A5562,Mapping!$B$3:$B$7793,0),MATCH(Data!$H$1,Mapping!$B$2:$T$2,0))</f>
        <v>First Class</v>
      </c>
      <c r="I5562" t="str">
        <f>INDEX(Mapping!$B$2:$T$7793,MATCH(Data!$A5562,Mapping!$B$3:$B$7793,0),MATCH(Data!$I$1,Mapping!$B$2:$T$2,0))</f>
        <v>Consumer</v>
      </c>
      <c r="J5562">
        <f>VLOOKUP($A5562,Mapping!$X$3:$Y$7793,2,0)</f>
        <v>10009</v>
      </c>
      <c r="K5562" t="str">
        <f>VLOOKUP($J5562,Mapping!$AB$3:$AC$475,2,0)</f>
        <v>Saint Paul</v>
      </c>
      <c r="L5562" t="str">
        <f>VLOOKUP($K5562,Mapping!$AF$3:$AG$475,2,0)</f>
        <v>Minnesota</v>
      </c>
      <c r="M5562" t="str">
        <f>VLOOKUP($L5562,Mapping!$AI$3:$AJ$48,2,0)</f>
        <v>United States</v>
      </c>
      <c r="N5562" t="str">
        <f>VLOOKUP($L5562,Mapping!$AI$3:$AK$48,3,0)</f>
        <v>Central</v>
      </c>
      <c r="O5562" t="str">
        <f>VLOOKUP(Table1[[#This Row],[Column1]],Mapping!$AM$8:$AN$11,2,0)</f>
        <v>Office Supplies</v>
      </c>
      <c r="P5562" t="str">
        <f>VLOOKUP(Table1[[#This Row],[Column3]],Mapping!$AP$5:$AQ$22,2,0)</f>
        <v>Paper</v>
      </c>
      <c r="Q5562">
        <v>14.940000000000001</v>
      </c>
      <c r="R5562">
        <v>3</v>
      </c>
      <c r="S5562">
        <v>7.0218000000000007</v>
      </c>
    </row>
    <row r="5563" spans="1:19" x14ac:dyDescent="0.35">
      <c r="A5563">
        <v>4554</v>
      </c>
      <c r="B5563" t="s">
        <v>3945</v>
      </c>
      <c r="C5563" t="s">
        <v>363</v>
      </c>
      <c r="D5563" t="str">
        <f>MID(Table1[[#This Row],[Product ID]],5,2)</f>
        <v>BI</v>
      </c>
      <c r="E5563" t="str">
        <f>LEFT(Table1[[#This Row],[Product ID]],3)</f>
        <v>OFF</v>
      </c>
      <c r="F5563" s="10" t="e">
        <f>VLOOKUP(Table1[[#This Row],[Order ID]],Mapping!H5563:J13354,3,0)</f>
        <v>#N/A</v>
      </c>
      <c r="G5563" s="10" t="e">
        <f>VLOOKUP(Table1[[#This Row],[Order ID]],Mapping!H5563:K13354,4,0)</f>
        <v>#N/A</v>
      </c>
      <c r="H5563" t="str">
        <f>INDEX(Mapping!$B$2:$T$7793,MATCH(Data!$A5563,Mapping!$B$3:$B$7793,0),MATCH(Data!$H$1,Mapping!$B$2:$T$2,0))</f>
        <v>Standard Class</v>
      </c>
      <c r="I5563" t="str">
        <f>INDEX(Mapping!$B$2:$T$7793,MATCH(Data!$A5563,Mapping!$B$3:$B$7793,0),MATCH(Data!$I$1,Mapping!$B$2:$T$2,0))</f>
        <v>Consumer</v>
      </c>
      <c r="J5563">
        <f>VLOOKUP($A5563,Mapping!$X$3:$Y$7793,2,0)</f>
        <v>23464</v>
      </c>
      <c r="K5563" t="str">
        <f>VLOOKUP($J5563,Mapping!$AB$3:$AC$475,2,0)</f>
        <v>Fresno</v>
      </c>
      <c r="L5563" t="str">
        <f>VLOOKUP($K5563,Mapping!$AF$3:$AG$475,2,0)</f>
        <v>California</v>
      </c>
      <c r="M5563" t="str">
        <f>VLOOKUP($L5563,Mapping!$AI$3:$AJ$48,2,0)</f>
        <v>United States</v>
      </c>
      <c r="N5563" t="str">
        <f>VLOOKUP($L5563,Mapping!$AI$3:$AK$48,3,0)</f>
        <v>West</v>
      </c>
      <c r="O5563" t="str">
        <f>VLOOKUP(Table1[[#This Row],[Column1]],Mapping!$AM$8:$AN$11,2,0)</f>
        <v>Office Supplies</v>
      </c>
      <c r="P5563" t="str">
        <f>VLOOKUP(Table1[[#This Row],[Column3]],Mapping!$AP$5:$AQ$22,2,0)</f>
        <v>Binders</v>
      </c>
      <c r="Q5563">
        <v>9.64</v>
      </c>
      <c r="R5563">
        <v>2</v>
      </c>
      <c r="S5563">
        <v>4.7236000000000002</v>
      </c>
    </row>
    <row r="5564" spans="1:19" x14ac:dyDescent="0.35">
      <c r="A5564">
        <v>7654</v>
      </c>
      <c r="B5564" t="s">
        <v>5697</v>
      </c>
      <c r="C5564" t="s">
        <v>108</v>
      </c>
      <c r="D5564" t="str">
        <f>MID(Table1[[#This Row],[Product ID]],5,2)</f>
        <v>PA</v>
      </c>
      <c r="E5564" t="str">
        <f>LEFT(Table1[[#This Row],[Product ID]],3)</f>
        <v>OFF</v>
      </c>
      <c r="F5564" s="10">
        <f>VLOOKUP(Table1[[#This Row],[Order ID]],Mapping!H5564:J13355,3,0)</f>
        <v>40854</v>
      </c>
      <c r="G5564" s="10">
        <f>VLOOKUP(Table1[[#This Row],[Order ID]],Mapping!H5564:K13355,4,0)</f>
        <v>40858</v>
      </c>
      <c r="H5564" t="str">
        <f>INDEX(Mapping!$B$2:$T$7793,MATCH(Data!$A5564,Mapping!$B$3:$B$7793,0),MATCH(Data!$H$1,Mapping!$B$2:$T$2,0))</f>
        <v>Standard Class</v>
      </c>
      <c r="I5564" t="str">
        <f>INDEX(Mapping!$B$2:$T$7793,MATCH(Data!$A5564,Mapping!$B$3:$B$7793,0),MATCH(Data!$I$1,Mapping!$B$2:$T$2,0))</f>
        <v>Consumer</v>
      </c>
      <c r="J5564">
        <f>VLOOKUP($A5564,Mapping!$X$3:$Y$7793,2,0)</f>
        <v>97206</v>
      </c>
      <c r="K5564" t="str">
        <f>VLOOKUP($J5564,Mapping!$AB$3:$AC$475,2,0)</f>
        <v>San Jose</v>
      </c>
      <c r="L5564" t="str">
        <f>VLOOKUP($K5564,Mapping!$AF$3:$AG$475,2,0)</f>
        <v>California</v>
      </c>
      <c r="M5564" t="str">
        <f>VLOOKUP($L5564,Mapping!$AI$3:$AJ$48,2,0)</f>
        <v>United States</v>
      </c>
      <c r="N5564" t="str">
        <f>VLOOKUP($L5564,Mapping!$AI$3:$AK$48,3,0)</f>
        <v>West</v>
      </c>
      <c r="O5564" t="str">
        <f>VLOOKUP(Table1[[#This Row],[Column1]],Mapping!$AM$8:$AN$11,2,0)</f>
        <v>Office Supplies</v>
      </c>
      <c r="P5564" t="str">
        <f>VLOOKUP(Table1[[#This Row],[Column3]],Mapping!$AP$5:$AQ$22,2,0)</f>
        <v>Paper</v>
      </c>
      <c r="Q5564">
        <v>25.920000000000005</v>
      </c>
      <c r="R5564">
        <v>5</v>
      </c>
      <c r="S5564">
        <v>9.0719999999999992</v>
      </c>
    </row>
    <row r="5565" spans="1:19" x14ac:dyDescent="0.35">
      <c r="A5565">
        <v>7655</v>
      </c>
      <c r="B5565" t="s">
        <v>5697</v>
      </c>
      <c r="C5565" t="s">
        <v>1329</v>
      </c>
      <c r="D5565" t="str">
        <f>MID(Table1[[#This Row],[Product ID]],5,2)</f>
        <v>AR</v>
      </c>
      <c r="E5565" t="str">
        <f>LEFT(Table1[[#This Row],[Product ID]],3)</f>
        <v>OFF</v>
      </c>
      <c r="F5565" s="10">
        <f>VLOOKUP(Table1[[#This Row],[Order ID]],Mapping!H5565:J13356,3,0)</f>
        <v>40854</v>
      </c>
      <c r="G5565" s="10">
        <f>VLOOKUP(Table1[[#This Row],[Order ID]],Mapping!H5565:K13356,4,0)</f>
        <v>40858</v>
      </c>
      <c r="H5565" t="str">
        <f>INDEX(Mapping!$B$2:$T$7793,MATCH(Data!$A5565,Mapping!$B$3:$B$7793,0),MATCH(Data!$H$1,Mapping!$B$2:$T$2,0))</f>
        <v>Second Class</v>
      </c>
      <c r="I5565" t="str">
        <f>INDEX(Mapping!$B$2:$T$7793,MATCH(Data!$A5565,Mapping!$B$3:$B$7793,0),MATCH(Data!$I$1,Mapping!$B$2:$T$2,0))</f>
        <v>Consumer</v>
      </c>
      <c r="J5565">
        <f>VLOOKUP($A5565,Mapping!$X$3:$Y$7793,2,0)</f>
        <v>97206</v>
      </c>
      <c r="K5565" t="str">
        <f>VLOOKUP($J5565,Mapping!$AB$3:$AC$475,2,0)</f>
        <v>San Jose</v>
      </c>
      <c r="L5565" t="str">
        <f>VLOOKUP($K5565,Mapping!$AF$3:$AG$475,2,0)</f>
        <v>California</v>
      </c>
      <c r="M5565" t="str">
        <f>VLOOKUP($L5565,Mapping!$AI$3:$AJ$48,2,0)</f>
        <v>United States</v>
      </c>
      <c r="N5565" t="str">
        <f>VLOOKUP($L5565,Mapping!$AI$3:$AK$48,3,0)</f>
        <v>West</v>
      </c>
      <c r="O5565" t="str">
        <f>VLOOKUP(Table1[[#This Row],[Column1]],Mapping!$AM$8:$AN$11,2,0)</f>
        <v>Office Supplies</v>
      </c>
      <c r="P5565" t="str">
        <f>VLOOKUP(Table1[[#This Row],[Column3]],Mapping!$AP$5:$AQ$22,2,0)</f>
        <v>Art</v>
      </c>
      <c r="Q5565">
        <v>120.76800000000001</v>
      </c>
      <c r="R5565">
        <v>4</v>
      </c>
      <c r="S5565">
        <v>9.0575999999999972</v>
      </c>
    </row>
    <row r="5566" spans="1:19" x14ac:dyDescent="0.35">
      <c r="A5566">
        <v>1657</v>
      </c>
      <c r="B5566" t="s">
        <v>1879</v>
      </c>
      <c r="C5566" t="s">
        <v>1880</v>
      </c>
      <c r="D5566" t="str">
        <f>MID(Table1[[#This Row],[Product ID]],5,2)</f>
        <v>ST</v>
      </c>
      <c r="E5566" t="str">
        <f>LEFT(Table1[[#This Row],[Product ID]],3)</f>
        <v>OFF</v>
      </c>
      <c r="F5566" s="10" t="e">
        <f>VLOOKUP(Table1[[#This Row],[Order ID]],Mapping!H5566:J13357,3,0)</f>
        <v>#N/A</v>
      </c>
      <c r="G5566" s="10" t="e">
        <f>VLOOKUP(Table1[[#This Row],[Order ID]],Mapping!H5566:K13357,4,0)</f>
        <v>#N/A</v>
      </c>
      <c r="H5566" t="str">
        <f>INDEX(Mapping!$B$2:$T$7793,MATCH(Data!$A5566,Mapping!$B$3:$B$7793,0),MATCH(Data!$H$1,Mapping!$B$2:$T$2,0))</f>
        <v>Standard Class</v>
      </c>
      <c r="I5566" t="str">
        <f>INDEX(Mapping!$B$2:$T$7793,MATCH(Data!$A5566,Mapping!$B$3:$B$7793,0),MATCH(Data!$I$1,Mapping!$B$2:$T$2,0))</f>
        <v>Consumer</v>
      </c>
      <c r="J5566">
        <f>VLOOKUP($A5566,Mapping!$X$3:$Y$7793,2,0)</f>
        <v>80219</v>
      </c>
      <c r="K5566" t="str">
        <f>VLOOKUP($J5566,Mapping!$AB$3:$AC$475,2,0)</f>
        <v>Tamarac</v>
      </c>
      <c r="L5566" t="str">
        <f>VLOOKUP($K5566,Mapping!$AF$3:$AG$475,2,0)</f>
        <v>Florida</v>
      </c>
      <c r="M5566" t="str">
        <f>VLOOKUP($L5566,Mapping!$AI$3:$AJ$48,2,0)</f>
        <v>United States</v>
      </c>
      <c r="N5566" t="str">
        <f>VLOOKUP($L5566,Mapping!$AI$3:$AK$48,3,0)</f>
        <v>South</v>
      </c>
      <c r="O5566" t="str">
        <f>VLOOKUP(Table1[[#This Row],[Column1]],Mapping!$AM$8:$AN$11,2,0)</f>
        <v>Office Supplies</v>
      </c>
      <c r="P5566" t="str">
        <f>VLOOKUP(Table1[[#This Row],[Column3]],Mapping!$AP$5:$AQ$22,2,0)</f>
        <v>Storage</v>
      </c>
      <c r="Q5566">
        <v>636.40800000000013</v>
      </c>
      <c r="R5566">
        <v>3</v>
      </c>
      <c r="S5566">
        <v>-15.910200000000088</v>
      </c>
    </row>
    <row r="5567" spans="1:19" x14ac:dyDescent="0.35">
      <c r="A5567">
        <v>1658</v>
      </c>
      <c r="B5567" t="s">
        <v>1879</v>
      </c>
      <c r="C5567" t="s">
        <v>1881</v>
      </c>
      <c r="D5567" t="str">
        <f>MID(Table1[[#This Row],[Product ID]],5,2)</f>
        <v>AR</v>
      </c>
      <c r="E5567" t="str">
        <f>LEFT(Table1[[#This Row],[Product ID]],3)</f>
        <v>OFF</v>
      </c>
      <c r="F5567" s="10" t="e">
        <f>VLOOKUP(Table1[[#This Row],[Order ID]],Mapping!H5567:J13358,3,0)</f>
        <v>#N/A</v>
      </c>
      <c r="G5567" s="10" t="e">
        <f>VLOOKUP(Table1[[#This Row],[Order ID]],Mapping!H5567:K13358,4,0)</f>
        <v>#N/A</v>
      </c>
      <c r="H5567" t="str">
        <f>INDEX(Mapping!$B$2:$T$7793,MATCH(Data!$A5567,Mapping!$B$3:$B$7793,0),MATCH(Data!$H$1,Mapping!$B$2:$T$2,0))</f>
        <v>Standard Class</v>
      </c>
      <c r="I5567" t="str">
        <f>INDEX(Mapping!$B$2:$T$7793,MATCH(Data!$A5567,Mapping!$B$3:$B$7793,0),MATCH(Data!$I$1,Mapping!$B$2:$T$2,0))</f>
        <v>Consumer</v>
      </c>
      <c r="J5567">
        <f>VLOOKUP($A5567,Mapping!$X$3:$Y$7793,2,0)</f>
        <v>80219</v>
      </c>
      <c r="K5567" t="str">
        <f>VLOOKUP($J5567,Mapping!$AB$3:$AC$475,2,0)</f>
        <v>Tamarac</v>
      </c>
      <c r="L5567" t="str">
        <f>VLOOKUP($K5567,Mapping!$AF$3:$AG$475,2,0)</f>
        <v>Florida</v>
      </c>
      <c r="M5567" t="str">
        <f>VLOOKUP($L5567,Mapping!$AI$3:$AJ$48,2,0)</f>
        <v>United States</v>
      </c>
      <c r="N5567" t="str">
        <f>VLOOKUP($L5567,Mapping!$AI$3:$AK$48,3,0)</f>
        <v>South</v>
      </c>
      <c r="O5567" t="str">
        <f>VLOOKUP(Table1[[#This Row],[Column1]],Mapping!$AM$8:$AN$11,2,0)</f>
        <v>Office Supplies</v>
      </c>
      <c r="P5567" t="str">
        <f>VLOOKUP(Table1[[#This Row],[Column3]],Mapping!$AP$5:$AQ$22,2,0)</f>
        <v>Art</v>
      </c>
      <c r="Q5567">
        <v>83.168000000000006</v>
      </c>
      <c r="R5567">
        <v>4</v>
      </c>
      <c r="S5567">
        <v>9.3563999999999936</v>
      </c>
    </row>
    <row r="5568" spans="1:19" x14ac:dyDescent="0.35">
      <c r="A5568">
        <v>3969</v>
      </c>
      <c r="B5568" t="s">
        <v>3574</v>
      </c>
      <c r="C5568" t="s">
        <v>2961</v>
      </c>
      <c r="D5568" t="str">
        <f>MID(Table1[[#This Row],[Product ID]],5,2)</f>
        <v>AP</v>
      </c>
      <c r="E5568" t="str">
        <f>LEFT(Table1[[#This Row],[Product ID]],3)</f>
        <v>OFF</v>
      </c>
      <c r="F5568" s="10" t="e">
        <f>VLOOKUP(Table1[[#This Row],[Order ID]],Mapping!H5568:J13359,3,0)</f>
        <v>#N/A</v>
      </c>
      <c r="G5568" s="10" t="e">
        <f>VLOOKUP(Table1[[#This Row],[Order ID]],Mapping!H5568:K13359,4,0)</f>
        <v>#N/A</v>
      </c>
      <c r="H5568" t="str">
        <f>INDEX(Mapping!$B$2:$T$7793,MATCH(Data!$A5568,Mapping!$B$3:$B$7793,0),MATCH(Data!$H$1,Mapping!$B$2:$T$2,0))</f>
        <v>Standard Class</v>
      </c>
      <c r="I5568" t="str">
        <f>INDEX(Mapping!$B$2:$T$7793,MATCH(Data!$A5568,Mapping!$B$3:$B$7793,0),MATCH(Data!$I$1,Mapping!$B$2:$T$2,0))</f>
        <v>Corporate</v>
      </c>
      <c r="J5568">
        <f>VLOOKUP($A5568,Mapping!$X$3:$Y$7793,2,0)</f>
        <v>60610</v>
      </c>
      <c r="K5568" t="str">
        <f>VLOOKUP($J5568,Mapping!$AB$3:$AC$475,2,0)</f>
        <v>Minneapolis</v>
      </c>
      <c r="L5568" t="str">
        <f>VLOOKUP($K5568,Mapping!$AF$3:$AG$475,2,0)</f>
        <v>Minnesota</v>
      </c>
      <c r="M5568" t="str">
        <f>VLOOKUP($L5568,Mapping!$AI$3:$AJ$48,2,0)</f>
        <v>United States</v>
      </c>
      <c r="N5568" t="str">
        <f>VLOOKUP($L5568,Mapping!$AI$3:$AK$48,3,0)</f>
        <v>Central</v>
      </c>
      <c r="O5568" t="str">
        <f>VLOOKUP(Table1[[#This Row],[Column1]],Mapping!$AM$8:$AN$11,2,0)</f>
        <v>Office Supplies</v>
      </c>
      <c r="P5568" t="str">
        <f>VLOOKUP(Table1[[#This Row],[Column3]],Mapping!$AP$5:$AQ$22,2,0)</f>
        <v>Appliances</v>
      </c>
      <c r="Q5568">
        <v>14.015999999999996</v>
      </c>
      <c r="R5568">
        <v>4</v>
      </c>
      <c r="S5568">
        <v>-31.536000000000001</v>
      </c>
    </row>
    <row r="5569" spans="1:19" x14ac:dyDescent="0.35">
      <c r="A5569">
        <v>3970</v>
      </c>
      <c r="B5569" t="s">
        <v>3574</v>
      </c>
      <c r="C5569" t="s">
        <v>1591</v>
      </c>
      <c r="D5569" t="str">
        <f>MID(Table1[[#This Row],[Product ID]],5,2)</f>
        <v>TA</v>
      </c>
      <c r="E5569" t="str">
        <f>LEFT(Table1[[#This Row],[Product ID]],3)</f>
        <v>FUR</v>
      </c>
      <c r="F5569" s="10" t="e">
        <f>VLOOKUP(Table1[[#This Row],[Order ID]],Mapping!H5569:J13360,3,0)</f>
        <v>#N/A</v>
      </c>
      <c r="G5569" s="10" t="e">
        <f>VLOOKUP(Table1[[#This Row],[Order ID]],Mapping!H5569:K13360,4,0)</f>
        <v>#N/A</v>
      </c>
      <c r="H5569" t="str">
        <f>INDEX(Mapping!$B$2:$T$7793,MATCH(Data!$A5569,Mapping!$B$3:$B$7793,0),MATCH(Data!$H$1,Mapping!$B$2:$T$2,0))</f>
        <v>Standard Class</v>
      </c>
      <c r="I5569" t="str">
        <f>INDEX(Mapping!$B$2:$T$7793,MATCH(Data!$A5569,Mapping!$B$3:$B$7793,0),MATCH(Data!$I$1,Mapping!$B$2:$T$2,0))</f>
        <v>Consumer</v>
      </c>
      <c r="J5569">
        <f>VLOOKUP($A5569,Mapping!$X$3:$Y$7793,2,0)</f>
        <v>60610</v>
      </c>
      <c r="K5569" t="str">
        <f>VLOOKUP($J5569,Mapping!$AB$3:$AC$475,2,0)</f>
        <v>Minneapolis</v>
      </c>
      <c r="L5569" t="str">
        <f>VLOOKUP($K5569,Mapping!$AF$3:$AG$475,2,0)</f>
        <v>Minnesota</v>
      </c>
      <c r="M5569" t="str">
        <f>VLOOKUP($L5569,Mapping!$AI$3:$AJ$48,2,0)</f>
        <v>United States</v>
      </c>
      <c r="N5569" t="str">
        <f>VLOOKUP($L5569,Mapping!$AI$3:$AK$48,3,0)</f>
        <v>Central</v>
      </c>
      <c r="O5569" t="str">
        <f>VLOOKUP(Table1[[#This Row],[Column1]],Mapping!$AM$8:$AN$11,2,0)</f>
        <v>Furniture</v>
      </c>
      <c r="P5569" t="str">
        <f>VLOOKUP(Table1[[#This Row],[Column3]],Mapping!$AP$5:$AQ$22,2,0)</f>
        <v>Tables</v>
      </c>
      <c r="Q5569">
        <v>214.95000000000002</v>
      </c>
      <c r="R5569">
        <v>5</v>
      </c>
      <c r="S5569">
        <v>-120.37200000000003</v>
      </c>
    </row>
    <row r="5570" spans="1:19" x14ac:dyDescent="0.35">
      <c r="A5570">
        <v>3972</v>
      </c>
      <c r="B5570" t="s">
        <v>3574</v>
      </c>
      <c r="C5570" t="s">
        <v>1607</v>
      </c>
      <c r="D5570" t="str">
        <f>MID(Table1[[#This Row],[Product ID]],5,2)</f>
        <v>FU</v>
      </c>
      <c r="E5570" t="str">
        <f>LEFT(Table1[[#This Row],[Product ID]],3)</f>
        <v>FUR</v>
      </c>
      <c r="F5570" s="10" t="e">
        <f>VLOOKUP(Table1[[#This Row],[Order ID]],Mapping!H5570:J13361,3,0)</f>
        <v>#N/A</v>
      </c>
      <c r="G5570" s="10" t="e">
        <f>VLOOKUP(Table1[[#This Row],[Order ID]],Mapping!H5570:K13361,4,0)</f>
        <v>#N/A</v>
      </c>
      <c r="H5570" t="str">
        <f>INDEX(Mapping!$B$2:$T$7793,MATCH(Data!$A5570,Mapping!$B$3:$B$7793,0),MATCH(Data!$H$1,Mapping!$B$2:$T$2,0))</f>
        <v>Standard Class</v>
      </c>
      <c r="I5570" t="str">
        <f>INDEX(Mapping!$B$2:$T$7793,MATCH(Data!$A5570,Mapping!$B$3:$B$7793,0),MATCH(Data!$I$1,Mapping!$B$2:$T$2,0))</f>
        <v>Consumer</v>
      </c>
      <c r="J5570">
        <f>VLOOKUP($A5570,Mapping!$X$3:$Y$7793,2,0)</f>
        <v>60610</v>
      </c>
      <c r="K5570" t="str">
        <f>VLOOKUP($J5570,Mapping!$AB$3:$AC$475,2,0)</f>
        <v>Minneapolis</v>
      </c>
      <c r="L5570" t="str">
        <f>VLOOKUP($K5570,Mapping!$AF$3:$AG$475,2,0)</f>
        <v>Minnesota</v>
      </c>
      <c r="M5570" t="str">
        <f>VLOOKUP($L5570,Mapping!$AI$3:$AJ$48,2,0)</f>
        <v>United States</v>
      </c>
      <c r="N5570" t="str">
        <f>VLOOKUP($L5570,Mapping!$AI$3:$AK$48,3,0)</f>
        <v>Central</v>
      </c>
      <c r="O5570" t="str">
        <f>VLOOKUP(Table1[[#This Row],[Column1]],Mapping!$AM$8:$AN$11,2,0)</f>
        <v>Furniture</v>
      </c>
      <c r="P5570" t="str">
        <f>VLOOKUP(Table1[[#This Row],[Column3]],Mapping!$AP$5:$AQ$22,2,0)</f>
        <v>Furnishings</v>
      </c>
      <c r="Q5570">
        <v>10.776000000000002</v>
      </c>
      <c r="R5570">
        <v>3</v>
      </c>
      <c r="S5570">
        <v>-4.8491999999999997</v>
      </c>
    </row>
    <row r="5571" spans="1:19" x14ac:dyDescent="0.35">
      <c r="A5571">
        <v>3973</v>
      </c>
      <c r="B5571" t="s">
        <v>3574</v>
      </c>
      <c r="C5571" t="s">
        <v>1422</v>
      </c>
      <c r="D5571" t="str">
        <f>MID(Table1[[#This Row],[Product ID]],5,2)</f>
        <v>BI</v>
      </c>
      <c r="E5571" t="str">
        <f>LEFT(Table1[[#This Row],[Product ID]],3)</f>
        <v>OFF</v>
      </c>
      <c r="F5571" s="10" t="e">
        <f>VLOOKUP(Table1[[#This Row],[Order ID]],Mapping!H5571:J13362,3,0)</f>
        <v>#N/A</v>
      </c>
      <c r="G5571" s="10" t="e">
        <f>VLOOKUP(Table1[[#This Row],[Order ID]],Mapping!H5571:K13362,4,0)</f>
        <v>#N/A</v>
      </c>
      <c r="H5571" t="str">
        <f>INDEX(Mapping!$B$2:$T$7793,MATCH(Data!$A5571,Mapping!$B$3:$B$7793,0),MATCH(Data!$H$1,Mapping!$B$2:$T$2,0))</f>
        <v>Standard Class</v>
      </c>
      <c r="I5571" t="str">
        <f>INDEX(Mapping!$B$2:$T$7793,MATCH(Data!$A5571,Mapping!$B$3:$B$7793,0),MATCH(Data!$I$1,Mapping!$B$2:$T$2,0))</f>
        <v>Consumer</v>
      </c>
      <c r="J5571">
        <f>VLOOKUP($A5571,Mapping!$X$3:$Y$7793,2,0)</f>
        <v>60610</v>
      </c>
      <c r="K5571" t="str">
        <f>VLOOKUP($J5571,Mapping!$AB$3:$AC$475,2,0)</f>
        <v>Minneapolis</v>
      </c>
      <c r="L5571" t="str">
        <f>VLOOKUP($K5571,Mapping!$AF$3:$AG$475,2,0)</f>
        <v>Minnesota</v>
      </c>
      <c r="M5571" t="str">
        <f>VLOOKUP($L5571,Mapping!$AI$3:$AJ$48,2,0)</f>
        <v>United States</v>
      </c>
      <c r="N5571" t="str">
        <f>VLOOKUP($L5571,Mapping!$AI$3:$AK$48,3,0)</f>
        <v>Central</v>
      </c>
      <c r="O5571" t="str">
        <f>VLOOKUP(Table1[[#This Row],[Column1]],Mapping!$AM$8:$AN$11,2,0)</f>
        <v>Office Supplies</v>
      </c>
      <c r="P5571" t="str">
        <f>VLOOKUP(Table1[[#This Row],[Column3]],Mapping!$AP$5:$AQ$22,2,0)</f>
        <v>Binders</v>
      </c>
      <c r="Q5571">
        <v>4.5999999999999988</v>
      </c>
      <c r="R5571">
        <v>2</v>
      </c>
      <c r="S5571">
        <v>-8.0500000000000025</v>
      </c>
    </row>
    <row r="5572" spans="1:19" x14ac:dyDescent="0.35">
      <c r="A5572">
        <v>3974</v>
      </c>
      <c r="B5572" t="s">
        <v>3574</v>
      </c>
      <c r="C5572" t="s">
        <v>236</v>
      </c>
      <c r="D5572" t="str">
        <f>MID(Table1[[#This Row],[Product ID]],5,2)</f>
        <v>ST</v>
      </c>
      <c r="E5572" t="str">
        <f>LEFT(Table1[[#This Row],[Product ID]],3)</f>
        <v>OFF</v>
      </c>
      <c r="F5572" s="10" t="e">
        <f>VLOOKUP(Table1[[#This Row],[Order ID]],Mapping!H5572:J13363,3,0)</f>
        <v>#N/A</v>
      </c>
      <c r="G5572" s="10" t="e">
        <f>VLOOKUP(Table1[[#This Row],[Order ID]],Mapping!H5572:K13363,4,0)</f>
        <v>#N/A</v>
      </c>
      <c r="H5572" t="str">
        <f>INDEX(Mapping!$B$2:$T$7793,MATCH(Data!$A5572,Mapping!$B$3:$B$7793,0),MATCH(Data!$H$1,Mapping!$B$2:$T$2,0))</f>
        <v>Standard Class</v>
      </c>
      <c r="I5572" t="str">
        <f>INDEX(Mapping!$B$2:$T$7793,MATCH(Data!$A5572,Mapping!$B$3:$B$7793,0),MATCH(Data!$I$1,Mapping!$B$2:$T$2,0))</f>
        <v>Consumer</v>
      </c>
      <c r="J5572">
        <f>VLOOKUP($A5572,Mapping!$X$3:$Y$7793,2,0)</f>
        <v>60610</v>
      </c>
      <c r="K5572" t="str">
        <f>VLOOKUP($J5572,Mapping!$AB$3:$AC$475,2,0)</f>
        <v>Minneapolis</v>
      </c>
      <c r="L5572" t="str">
        <f>VLOOKUP($K5572,Mapping!$AF$3:$AG$475,2,0)</f>
        <v>Minnesota</v>
      </c>
      <c r="M5572" t="str">
        <f>VLOOKUP($L5572,Mapping!$AI$3:$AJ$48,2,0)</f>
        <v>United States</v>
      </c>
      <c r="N5572" t="str">
        <f>VLOOKUP($L5572,Mapping!$AI$3:$AK$48,3,0)</f>
        <v>Central</v>
      </c>
      <c r="O5572" t="str">
        <f>VLOOKUP(Table1[[#This Row],[Column1]],Mapping!$AM$8:$AN$11,2,0)</f>
        <v>Office Supplies</v>
      </c>
      <c r="P5572" t="str">
        <f>VLOOKUP(Table1[[#This Row],[Column3]],Mapping!$AP$5:$AQ$22,2,0)</f>
        <v>Storage</v>
      </c>
      <c r="Q5572">
        <v>35.167999999999999</v>
      </c>
      <c r="R5572">
        <v>2</v>
      </c>
      <c r="S5572">
        <v>-8.3524000000000012</v>
      </c>
    </row>
    <row r="5573" spans="1:19" x14ac:dyDescent="0.35">
      <c r="A5573">
        <v>7602</v>
      </c>
      <c r="B5573" t="s">
        <v>5672</v>
      </c>
      <c r="C5573" t="s">
        <v>5184</v>
      </c>
      <c r="D5573" t="str">
        <f>MID(Table1[[#This Row],[Product ID]],5,2)</f>
        <v>FU</v>
      </c>
      <c r="E5573" t="str">
        <f>LEFT(Table1[[#This Row],[Product ID]],3)</f>
        <v>FUR</v>
      </c>
      <c r="F5573" s="10">
        <f>VLOOKUP(Table1[[#This Row],[Order ID]],Mapping!H5573:J13364,3,0)</f>
        <v>40858</v>
      </c>
      <c r="G5573" s="10">
        <f>VLOOKUP(Table1[[#This Row],[Order ID]],Mapping!H5573:K13364,4,0)</f>
        <v>40862</v>
      </c>
      <c r="H5573" t="str">
        <f>INDEX(Mapping!$B$2:$T$7793,MATCH(Data!$A5573,Mapping!$B$3:$B$7793,0),MATCH(Data!$H$1,Mapping!$B$2:$T$2,0))</f>
        <v>Same Day</v>
      </c>
      <c r="I5573" t="str">
        <f>INDEX(Mapping!$B$2:$T$7793,MATCH(Data!$A5573,Mapping!$B$3:$B$7793,0),MATCH(Data!$I$1,Mapping!$B$2:$T$2,0))</f>
        <v>Consumer</v>
      </c>
      <c r="J5573">
        <f>VLOOKUP($A5573,Mapping!$X$3:$Y$7793,2,0)</f>
        <v>60653</v>
      </c>
      <c r="K5573" t="str">
        <f>VLOOKUP($J5573,Mapping!$AB$3:$AC$475,2,0)</f>
        <v>Hialeah</v>
      </c>
      <c r="L5573" t="str">
        <f>VLOOKUP($K5573,Mapping!$AF$3:$AG$475,2,0)</f>
        <v>Florida</v>
      </c>
      <c r="M5573" t="str">
        <f>VLOOKUP($L5573,Mapping!$AI$3:$AJ$48,2,0)</f>
        <v>United States</v>
      </c>
      <c r="N5573" t="str">
        <f>VLOOKUP($L5573,Mapping!$AI$3:$AK$48,3,0)</f>
        <v>South</v>
      </c>
      <c r="O5573" t="str">
        <f>VLOOKUP(Table1[[#This Row],[Column1]],Mapping!$AM$8:$AN$11,2,0)</f>
        <v>Furniture</v>
      </c>
      <c r="P5573" t="str">
        <f>VLOOKUP(Table1[[#This Row],[Column3]],Mapping!$AP$5:$AQ$22,2,0)</f>
        <v>Furnishings</v>
      </c>
      <c r="Q5573">
        <v>10.984000000000002</v>
      </c>
      <c r="R5573">
        <v>2</v>
      </c>
      <c r="S5573">
        <v>-7.9634</v>
      </c>
    </row>
    <row r="5574" spans="1:19" x14ac:dyDescent="0.35">
      <c r="A5574">
        <v>703</v>
      </c>
      <c r="B5574" t="s">
        <v>912</v>
      </c>
      <c r="C5574" t="s">
        <v>913</v>
      </c>
      <c r="D5574" t="str">
        <f>MID(Table1[[#This Row],[Product ID]],5,2)</f>
        <v>TA</v>
      </c>
      <c r="E5574" t="str">
        <f>LEFT(Table1[[#This Row],[Product ID]],3)</f>
        <v>FUR</v>
      </c>
      <c r="F5574" s="10" t="e">
        <f>VLOOKUP(Table1[[#This Row],[Order ID]],Mapping!H5574:J13365,3,0)</f>
        <v>#N/A</v>
      </c>
      <c r="G5574" s="10" t="e">
        <f>VLOOKUP(Table1[[#This Row],[Order ID]],Mapping!H5574:K13365,4,0)</f>
        <v>#N/A</v>
      </c>
      <c r="H5574" t="str">
        <f>INDEX(Mapping!$B$2:$T$7793,MATCH(Data!$A5574,Mapping!$B$3:$B$7793,0),MATCH(Data!$H$1,Mapping!$B$2:$T$2,0))</f>
        <v>First Class</v>
      </c>
      <c r="I5574" t="str">
        <f>INDEX(Mapping!$B$2:$T$7793,MATCH(Data!$A5574,Mapping!$B$3:$B$7793,0),MATCH(Data!$I$1,Mapping!$B$2:$T$2,0))</f>
        <v>Corporate</v>
      </c>
      <c r="J5574">
        <f>VLOOKUP($A5574,Mapping!$X$3:$Y$7793,2,0)</f>
        <v>78207</v>
      </c>
      <c r="K5574" t="str">
        <f>VLOOKUP($J5574,Mapping!$AB$3:$AC$475,2,0)</f>
        <v>Santa Clara</v>
      </c>
      <c r="L5574" t="str">
        <f>VLOOKUP($K5574,Mapping!$AF$3:$AG$475,2,0)</f>
        <v>California</v>
      </c>
      <c r="M5574" t="str">
        <f>VLOOKUP($L5574,Mapping!$AI$3:$AJ$48,2,0)</f>
        <v>United States</v>
      </c>
      <c r="N5574" t="str">
        <f>VLOOKUP($L5574,Mapping!$AI$3:$AK$48,3,0)</f>
        <v>West</v>
      </c>
      <c r="O5574" t="str">
        <f>VLOOKUP(Table1[[#This Row],[Column1]],Mapping!$AM$8:$AN$11,2,0)</f>
        <v>Furniture</v>
      </c>
      <c r="P5574" t="str">
        <f>VLOOKUP(Table1[[#This Row],[Column3]],Mapping!$AP$5:$AQ$22,2,0)</f>
        <v>Tables</v>
      </c>
      <c r="Q5574">
        <v>99.918000000000006</v>
      </c>
      <c r="R5574">
        <v>2</v>
      </c>
      <c r="S5574">
        <v>-18.556200000000018</v>
      </c>
    </row>
    <row r="5575" spans="1:19" x14ac:dyDescent="0.35">
      <c r="A5575">
        <v>2154</v>
      </c>
      <c r="B5575" t="s">
        <v>2316</v>
      </c>
      <c r="C5575" t="s">
        <v>2317</v>
      </c>
      <c r="D5575" t="str">
        <f>MID(Table1[[#This Row],[Product ID]],5,2)</f>
        <v>CH</v>
      </c>
      <c r="E5575" t="str">
        <f>LEFT(Table1[[#This Row],[Product ID]],3)</f>
        <v>FUR</v>
      </c>
      <c r="F5575" s="10" t="e">
        <f>VLOOKUP(Table1[[#This Row],[Order ID]],Mapping!H5575:J13366,3,0)</f>
        <v>#N/A</v>
      </c>
      <c r="G5575" s="10" t="e">
        <f>VLOOKUP(Table1[[#This Row],[Order ID]],Mapping!H5575:K13366,4,0)</f>
        <v>#N/A</v>
      </c>
      <c r="H5575" t="str">
        <f>INDEX(Mapping!$B$2:$T$7793,MATCH(Data!$A5575,Mapping!$B$3:$B$7793,0),MATCH(Data!$H$1,Mapping!$B$2:$T$2,0))</f>
        <v>Standard Class</v>
      </c>
      <c r="I5575" t="str">
        <f>INDEX(Mapping!$B$2:$T$7793,MATCH(Data!$A5575,Mapping!$B$3:$B$7793,0),MATCH(Data!$I$1,Mapping!$B$2:$T$2,0))</f>
        <v>Consumer</v>
      </c>
      <c r="J5575">
        <f>VLOOKUP($A5575,Mapping!$X$3:$Y$7793,2,0)</f>
        <v>98115</v>
      </c>
      <c r="K5575" t="str">
        <f>VLOOKUP($J5575,Mapping!$AB$3:$AC$475,2,0)</f>
        <v>Whittier</v>
      </c>
      <c r="L5575" t="str">
        <f>VLOOKUP($K5575,Mapping!$AF$3:$AG$475,2,0)</f>
        <v>California</v>
      </c>
      <c r="M5575" t="str">
        <f>VLOOKUP($L5575,Mapping!$AI$3:$AJ$48,2,0)</f>
        <v>United States</v>
      </c>
      <c r="N5575" t="str">
        <f>VLOOKUP($L5575,Mapping!$AI$3:$AK$48,3,0)</f>
        <v>West</v>
      </c>
      <c r="O5575" t="str">
        <f>VLOOKUP(Table1[[#This Row],[Column1]],Mapping!$AM$8:$AN$11,2,0)</f>
        <v>Furniture</v>
      </c>
      <c r="P5575" t="str">
        <f>VLOOKUP(Table1[[#This Row],[Column3]],Mapping!$AP$5:$AQ$22,2,0)</f>
        <v>Chairs</v>
      </c>
      <c r="Q5575">
        <v>585.55200000000002</v>
      </c>
      <c r="R5575">
        <v>3</v>
      </c>
      <c r="S5575">
        <v>73.19399999999996</v>
      </c>
    </row>
    <row r="5576" spans="1:19" x14ac:dyDescent="0.35">
      <c r="A5576">
        <v>7764</v>
      </c>
      <c r="B5576" t="s">
        <v>5749</v>
      </c>
      <c r="C5576" t="s">
        <v>1995</v>
      </c>
      <c r="D5576" t="str">
        <f>MID(Table1[[#This Row],[Product ID]],5,2)</f>
        <v>PA</v>
      </c>
      <c r="E5576" t="str">
        <f>LEFT(Table1[[#This Row],[Product ID]],3)</f>
        <v>OFF</v>
      </c>
      <c r="F5576" s="10">
        <f>VLOOKUP(Table1[[#This Row],[Order ID]],Mapping!H5576:J13367,3,0)</f>
        <v>40858</v>
      </c>
      <c r="G5576" s="10">
        <f>VLOOKUP(Table1[[#This Row],[Order ID]],Mapping!H5576:K13367,4,0)</f>
        <v>40864</v>
      </c>
      <c r="H5576" t="str">
        <f>INDEX(Mapping!$B$2:$T$7793,MATCH(Data!$A5576,Mapping!$B$3:$B$7793,0),MATCH(Data!$H$1,Mapping!$B$2:$T$2,0))</f>
        <v>Second Class</v>
      </c>
      <c r="I5576" t="str">
        <f>INDEX(Mapping!$B$2:$T$7793,MATCH(Data!$A5576,Mapping!$B$3:$B$7793,0),MATCH(Data!$I$1,Mapping!$B$2:$T$2,0))</f>
        <v>Corporate</v>
      </c>
      <c r="J5576">
        <f>VLOOKUP($A5576,Mapping!$X$3:$Y$7793,2,0)</f>
        <v>10801</v>
      </c>
      <c r="K5576" t="str">
        <f>VLOOKUP($J5576,Mapping!$AB$3:$AC$475,2,0)</f>
        <v>Laredo</v>
      </c>
      <c r="L5576" t="str">
        <f>VLOOKUP($K5576,Mapping!$AF$3:$AG$475,2,0)</f>
        <v>Texas</v>
      </c>
      <c r="M5576" t="str">
        <f>VLOOKUP($L5576,Mapping!$AI$3:$AJ$48,2,0)</f>
        <v>United States</v>
      </c>
      <c r="N5576" t="str">
        <f>VLOOKUP($L5576,Mapping!$AI$3:$AK$48,3,0)</f>
        <v>Central</v>
      </c>
      <c r="O5576" t="str">
        <f>VLOOKUP(Table1[[#This Row],[Column1]],Mapping!$AM$8:$AN$11,2,0)</f>
        <v>Office Supplies</v>
      </c>
      <c r="P5576" t="str">
        <f>VLOOKUP(Table1[[#This Row],[Column3]],Mapping!$AP$5:$AQ$22,2,0)</f>
        <v>Paper</v>
      </c>
      <c r="Q5576">
        <v>46.349999999999994</v>
      </c>
      <c r="R5576">
        <v>5</v>
      </c>
      <c r="S5576">
        <v>21.784499999999998</v>
      </c>
    </row>
    <row r="5577" spans="1:19" x14ac:dyDescent="0.35">
      <c r="A5577">
        <v>7765</v>
      </c>
      <c r="B5577" t="s">
        <v>5749</v>
      </c>
      <c r="C5577" t="s">
        <v>3653</v>
      </c>
      <c r="D5577" t="str">
        <f>MID(Table1[[#This Row],[Product ID]],5,2)</f>
        <v>PA</v>
      </c>
      <c r="E5577" t="str">
        <f>LEFT(Table1[[#This Row],[Product ID]],3)</f>
        <v>OFF</v>
      </c>
      <c r="F5577" s="10">
        <f>VLOOKUP(Table1[[#This Row],[Order ID]],Mapping!H5577:J13368,3,0)</f>
        <v>40858</v>
      </c>
      <c r="G5577" s="10">
        <f>VLOOKUP(Table1[[#This Row],[Order ID]],Mapping!H5577:K13368,4,0)</f>
        <v>40864</v>
      </c>
      <c r="H5577" t="str">
        <f>INDEX(Mapping!$B$2:$T$7793,MATCH(Data!$A5577,Mapping!$B$3:$B$7793,0),MATCH(Data!$H$1,Mapping!$B$2:$T$2,0))</f>
        <v>Standard Class</v>
      </c>
      <c r="I5577" t="str">
        <f>INDEX(Mapping!$B$2:$T$7793,MATCH(Data!$A5577,Mapping!$B$3:$B$7793,0),MATCH(Data!$I$1,Mapping!$B$2:$T$2,0))</f>
        <v>Home Office</v>
      </c>
      <c r="J5577">
        <f>VLOOKUP($A5577,Mapping!$X$3:$Y$7793,2,0)</f>
        <v>10801</v>
      </c>
      <c r="K5577" t="str">
        <f>VLOOKUP($J5577,Mapping!$AB$3:$AC$475,2,0)</f>
        <v>Laredo</v>
      </c>
      <c r="L5577" t="str">
        <f>VLOOKUP($K5577,Mapping!$AF$3:$AG$475,2,0)</f>
        <v>Texas</v>
      </c>
      <c r="M5577" t="str">
        <f>VLOOKUP($L5577,Mapping!$AI$3:$AJ$48,2,0)</f>
        <v>United States</v>
      </c>
      <c r="N5577" t="str">
        <f>VLOOKUP($L5577,Mapping!$AI$3:$AK$48,3,0)</f>
        <v>Central</v>
      </c>
      <c r="O5577" t="str">
        <f>VLOOKUP(Table1[[#This Row],[Column1]],Mapping!$AM$8:$AN$11,2,0)</f>
        <v>Office Supplies</v>
      </c>
      <c r="P5577" t="str">
        <f>VLOOKUP(Table1[[#This Row],[Column3]],Mapping!$AP$5:$AQ$22,2,0)</f>
        <v>Paper</v>
      </c>
      <c r="Q5577">
        <v>223.92</v>
      </c>
      <c r="R5577">
        <v>4</v>
      </c>
      <c r="S5577">
        <v>109.7208</v>
      </c>
    </row>
    <row r="5578" spans="1:19" x14ac:dyDescent="0.35">
      <c r="A5578">
        <v>7766</v>
      </c>
      <c r="B5578" t="s">
        <v>5749</v>
      </c>
      <c r="C5578" t="s">
        <v>634</v>
      </c>
      <c r="D5578" t="str">
        <f>MID(Table1[[#This Row],[Product ID]],5,2)</f>
        <v>SU</v>
      </c>
      <c r="E5578" t="str">
        <f>LEFT(Table1[[#This Row],[Product ID]],3)</f>
        <v>OFF</v>
      </c>
      <c r="F5578" s="10">
        <f>VLOOKUP(Table1[[#This Row],[Order ID]],Mapping!H5578:J13369,3,0)</f>
        <v>40858</v>
      </c>
      <c r="G5578" s="10">
        <f>VLOOKUP(Table1[[#This Row],[Order ID]],Mapping!H5578:K13369,4,0)</f>
        <v>40864</v>
      </c>
      <c r="H5578" t="str">
        <f>INDEX(Mapping!$B$2:$T$7793,MATCH(Data!$A5578,Mapping!$B$3:$B$7793,0),MATCH(Data!$H$1,Mapping!$B$2:$T$2,0))</f>
        <v>Standard Class</v>
      </c>
      <c r="I5578" t="str">
        <f>INDEX(Mapping!$B$2:$T$7793,MATCH(Data!$A5578,Mapping!$B$3:$B$7793,0),MATCH(Data!$I$1,Mapping!$B$2:$T$2,0))</f>
        <v>Home Office</v>
      </c>
      <c r="J5578">
        <f>VLOOKUP($A5578,Mapping!$X$3:$Y$7793,2,0)</f>
        <v>10801</v>
      </c>
      <c r="K5578" t="str">
        <f>VLOOKUP($J5578,Mapping!$AB$3:$AC$475,2,0)</f>
        <v>Laredo</v>
      </c>
      <c r="L5578" t="str">
        <f>VLOOKUP($K5578,Mapping!$AF$3:$AG$475,2,0)</f>
        <v>Texas</v>
      </c>
      <c r="M5578" t="str">
        <f>VLOOKUP($L5578,Mapping!$AI$3:$AJ$48,2,0)</f>
        <v>United States</v>
      </c>
      <c r="N5578" t="str">
        <f>VLOOKUP($L5578,Mapping!$AI$3:$AK$48,3,0)</f>
        <v>Central</v>
      </c>
      <c r="O5578" t="str">
        <f>VLOOKUP(Table1[[#This Row],[Column1]],Mapping!$AM$8:$AN$11,2,0)</f>
        <v>Office Supplies</v>
      </c>
      <c r="P5578" t="str">
        <f>VLOOKUP(Table1[[#This Row],[Column3]],Mapping!$AP$5:$AQ$22,2,0)</f>
        <v>Supplies</v>
      </c>
      <c r="Q5578">
        <v>7.3</v>
      </c>
      <c r="R5578">
        <v>2</v>
      </c>
      <c r="S5578">
        <v>2.1899999999999995</v>
      </c>
    </row>
    <row r="5579" spans="1:19" x14ac:dyDescent="0.35">
      <c r="A5579">
        <v>4451</v>
      </c>
      <c r="B5579" t="s">
        <v>3885</v>
      </c>
      <c r="C5579" t="s">
        <v>3886</v>
      </c>
      <c r="D5579" t="str">
        <f>MID(Table1[[#This Row],[Product ID]],5,2)</f>
        <v>PH</v>
      </c>
      <c r="E5579" t="str">
        <f>LEFT(Table1[[#This Row],[Product ID]],3)</f>
        <v>TEC</v>
      </c>
      <c r="F5579" s="10" t="e">
        <f>VLOOKUP(Table1[[#This Row],[Order ID]],Mapping!H5579:J13370,3,0)</f>
        <v>#N/A</v>
      </c>
      <c r="G5579" s="10" t="e">
        <f>VLOOKUP(Table1[[#This Row],[Order ID]],Mapping!H5579:K13370,4,0)</f>
        <v>#N/A</v>
      </c>
      <c r="H5579" t="str">
        <f>INDEX(Mapping!$B$2:$T$7793,MATCH(Data!$A5579,Mapping!$B$3:$B$7793,0),MATCH(Data!$H$1,Mapping!$B$2:$T$2,0))</f>
        <v>Same Day</v>
      </c>
      <c r="I5579" t="str">
        <f>INDEX(Mapping!$B$2:$T$7793,MATCH(Data!$A5579,Mapping!$B$3:$B$7793,0),MATCH(Data!$I$1,Mapping!$B$2:$T$2,0))</f>
        <v>Consumer</v>
      </c>
      <c r="J5579">
        <f>VLOOKUP($A5579,Mapping!$X$3:$Y$7793,2,0)</f>
        <v>10035</v>
      </c>
      <c r="K5579" t="str">
        <f>VLOOKUP($J5579,Mapping!$AB$3:$AC$475,2,0)</f>
        <v>Grand Prairie</v>
      </c>
      <c r="L5579" t="str">
        <f>VLOOKUP($K5579,Mapping!$AF$3:$AG$475,2,0)</f>
        <v>Texas</v>
      </c>
      <c r="M5579" t="str">
        <f>VLOOKUP($L5579,Mapping!$AI$3:$AJ$48,2,0)</f>
        <v>United States</v>
      </c>
      <c r="N5579" t="str">
        <f>VLOOKUP($L5579,Mapping!$AI$3:$AK$48,3,0)</f>
        <v>Central</v>
      </c>
      <c r="O5579" t="str">
        <f>VLOOKUP(Table1[[#This Row],[Column1]],Mapping!$AM$8:$AN$11,2,0)</f>
        <v>Technology</v>
      </c>
      <c r="P5579" t="str">
        <f>VLOOKUP(Table1[[#This Row],[Column3]],Mapping!$AP$5:$AQ$22,2,0)</f>
        <v>Phones</v>
      </c>
      <c r="Q5579">
        <v>5.9399999999999995</v>
      </c>
      <c r="R5579">
        <v>3</v>
      </c>
      <c r="S5579">
        <v>1.6037999999999999</v>
      </c>
    </row>
    <row r="5580" spans="1:19" x14ac:dyDescent="0.35">
      <c r="A5580">
        <v>5667</v>
      </c>
      <c r="B5580" t="s">
        <v>4584</v>
      </c>
      <c r="C5580" t="s">
        <v>1235</v>
      </c>
      <c r="D5580" t="str">
        <f>MID(Table1[[#This Row],[Product ID]],5,2)</f>
        <v>CH</v>
      </c>
      <c r="E5580" t="str">
        <f>LEFT(Table1[[#This Row],[Product ID]],3)</f>
        <v>FUR</v>
      </c>
      <c r="F5580" s="10">
        <f>VLOOKUP(Table1[[#This Row],[Order ID]],Mapping!H5580:J13371,3,0)</f>
        <v>40870</v>
      </c>
      <c r="G5580" s="10">
        <f>VLOOKUP(Table1[[#This Row],[Order ID]],Mapping!H5580:K13371,4,0)</f>
        <v>40873</v>
      </c>
      <c r="H5580" t="str">
        <f>INDEX(Mapping!$B$2:$T$7793,MATCH(Data!$A5580,Mapping!$B$3:$B$7793,0),MATCH(Data!$H$1,Mapping!$B$2:$T$2,0))</f>
        <v>Standard Class</v>
      </c>
      <c r="I5580" t="str">
        <f>INDEX(Mapping!$B$2:$T$7793,MATCH(Data!$A5580,Mapping!$B$3:$B$7793,0),MATCH(Data!$I$1,Mapping!$B$2:$T$2,0))</f>
        <v>Corporate</v>
      </c>
      <c r="J5580">
        <f>VLOOKUP($A5580,Mapping!$X$3:$Y$7793,2,0)</f>
        <v>77095</v>
      </c>
      <c r="K5580" t="str">
        <f>VLOOKUP($J5580,Mapping!$AB$3:$AC$475,2,0)</f>
        <v>Naperville</v>
      </c>
      <c r="L5580" t="str">
        <f>VLOOKUP($K5580,Mapping!$AF$3:$AG$475,2,0)</f>
        <v>Illinois</v>
      </c>
      <c r="M5580" t="str">
        <f>VLOOKUP($L5580,Mapping!$AI$3:$AJ$48,2,0)</f>
        <v>United States</v>
      </c>
      <c r="N5580" t="str">
        <f>VLOOKUP($L5580,Mapping!$AI$3:$AK$48,3,0)</f>
        <v>Central</v>
      </c>
      <c r="O5580" t="str">
        <f>VLOOKUP(Table1[[#This Row],[Column1]],Mapping!$AM$8:$AN$11,2,0)</f>
        <v>Furniture</v>
      </c>
      <c r="P5580" t="str">
        <f>VLOOKUP(Table1[[#This Row],[Column3]],Mapping!$AP$5:$AQ$22,2,0)</f>
        <v>Chairs</v>
      </c>
      <c r="Q5580">
        <v>155.37199999999999</v>
      </c>
      <c r="R5580">
        <v>2</v>
      </c>
      <c r="S5580">
        <v>-35.513599999999997</v>
      </c>
    </row>
    <row r="5581" spans="1:19" x14ac:dyDescent="0.35">
      <c r="A5581">
        <v>5949</v>
      </c>
      <c r="B5581" t="s">
        <v>4735</v>
      </c>
      <c r="C5581" t="s">
        <v>266</v>
      </c>
      <c r="D5581" t="str">
        <f>MID(Table1[[#This Row],[Product ID]],5,2)</f>
        <v>PH</v>
      </c>
      <c r="E5581" t="str">
        <f>LEFT(Table1[[#This Row],[Product ID]],3)</f>
        <v>TEC</v>
      </c>
      <c r="F5581" s="10">
        <f>VLOOKUP(Table1[[#This Row],[Order ID]],Mapping!H5581:J13372,3,0)</f>
        <v>40872</v>
      </c>
      <c r="G5581" s="10">
        <f>VLOOKUP(Table1[[#This Row],[Order ID]],Mapping!H5581:K13372,4,0)</f>
        <v>40876</v>
      </c>
      <c r="H5581" t="str">
        <f>INDEX(Mapping!$B$2:$T$7793,MATCH(Data!$A5581,Mapping!$B$3:$B$7793,0),MATCH(Data!$H$1,Mapping!$B$2:$T$2,0))</f>
        <v>First Class</v>
      </c>
      <c r="I5581" t="str">
        <f>INDEX(Mapping!$B$2:$T$7793,MATCH(Data!$A5581,Mapping!$B$3:$B$7793,0),MATCH(Data!$I$1,Mapping!$B$2:$T$2,0))</f>
        <v>Corporate</v>
      </c>
      <c r="J5581">
        <f>VLOOKUP($A5581,Mapping!$X$3:$Y$7793,2,0)</f>
        <v>90004</v>
      </c>
      <c r="K5581" t="str">
        <f>VLOOKUP($J5581,Mapping!$AB$3:$AC$475,2,0)</f>
        <v>Durham</v>
      </c>
      <c r="L5581" t="str">
        <f>VLOOKUP($K5581,Mapping!$AF$3:$AG$475,2,0)</f>
        <v>North Carolina</v>
      </c>
      <c r="M5581" t="str">
        <f>VLOOKUP($L5581,Mapping!$AI$3:$AJ$48,2,0)</f>
        <v>United States</v>
      </c>
      <c r="N5581" t="str">
        <f>VLOOKUP($L5581,Mapping!$AI$3:$AK$48,3,0)</f>
        <v>South</v>
      </c>
      <c r="O5581" t="str">
        <f>VLOOKUP(Table1[[#This Row],[Column1]],Mapping!$AM$8:$AN$11,2,0)</f>
        <v>Technology</v>
      </c>
      <c r="P5581" t="str">
        <f>VLOOKUP(Table1[[#This Row],[Column3]],Mapping!$AP$5:$AQ$22,2,0)</f>
        <v>Phones</v>
      </c>
      <c r="Q5581">
        <v>539.91999999999996</v>
      </c>
      <c r="R5581">
        <v>5</v>
      </c>
      <c r="S5581">
        <v>47.242999999999967</v>
      </c>
    </row>
    <row r="5582" spans="1:19" x14ac:dyDescent="0.35">
      <c r="A5582">
        <v>5950</v>
      </c>
      <c r="B5582" t="s">
        <v>4735</v>
      </c>
      <c r="C5582" t="s">
        <v>796</v>
      </c>
      <c r="D5582" t="str">
        <f>MID(Table1[[#This Row],[Product ID]],5,2)</f>
        <v>CH</v>
      </c>
      <c r="E5582" t="str">
        <f>LEFT(Table1[[#This Row],[Product ID]],3)</f>
        <v>FUR</v>
      </c>
      <c r="F5582" s="10">
        <f>VLOOKUP(Table1[[#This Row],[Order ID]],Mapping!H5582:J13373,3,0)</f>
        <v>40872</v>
      </c>
      <c r="G5582" s="10">
        <f>VLOOKUP(Table1[[#This Row],[Order ID]],Mapping!H5582:K13373,4,0)</f>
        <v>40876</v>
      </c>
      <c r="H5582" t="str">
        <f>INDEX(Mapping!$B$2:$T$7793,MATCH(Data!$A5582,Mapping!$B$3:$B$7793,0),MATCH(Data!$H$1,Mapping!$B$2:$T$2,0))</f>
        <v>Standard Class</v>
      </c>
      <c r="I5582" t="str">
        <f>INDEX(Mapping!$B$2:$T$7793,MATCH(Data!$A5582,Mapping!$B$3:$B$7793,0),MATCH(Data!$I$1,Mapping!$B$2:$T$2,0))</f>
        <v>Consumer</v>
      </c>
      <c r="J5582">
        <f>VLOOKUP($A5582,Mapping!$X$3:$Y$7793,2,0)</f>
        <v>90004</v>
      </c>
      <c r="K5582" t="str">
        <f>VLOOKUP($J5582,Mapping!$AB$3:$AC$475,2,0)</f>
        <v>Durham</v>
      </c>
      <c r="L5582" t="str">
        <f>VLOOKUP($K5582,Mapping!$AF$3:$AG$475,2,0)</f>
        <v>North Carolina</v>
      </c>
      <c r="M5582" t="str">
        <f>VLOOKUP($L5582,Mapping!$AI$3:$AJ$48,2,0)</f>
        <v>United States</v>
      </c>
      <c r="N5582" t="str">
        <f>VLOOKUP($L5582,Mapping!$AI$3:$AK$48,3,0)</f>
        <v>South</v>
      </c>
      <c r="O5582" t="str">
        <f>VLOOKUP(Table1[[#This Row],[Column1]],Mapping!$AM$8:$AN$11,2,0)</f>
        <v>Furniture</v>
      </c>
      <c r="P5582" t="str">
        <f>VLOOKUP(Table1[[#This Row],[Column3]],Mapping!$AP$5:$AQ$22,2,0)</f>
        <v>Chairs</v>
      </c>
      <c r="Q5582">
        <v>725.34400000000005</v>
      </c>
      <c r="R5582">
        <v>4</v>
      </c>
      <c r="S5582">
        <v>54.400800000000004</v>
      </c>
    </row>
    <row r="5583" spans="1:19" x14ac:dyDescent="0.35">
      <c r="A5583">
        <v>5951</v>
      </c>
      <c r="B5583" t="s">
        <v>4735</v>
      </c>
      <c r="C5583" t="s">
        <v>4687</v>
      </c>
      <c r="D5583" t="str">
        <f>MID(Table1[[#This Row],[Product ID]],5,2)</f>
        <v>AR</v>
      </c>
      <c r="E5583" t="str">
        <f>LEFT(Table1[[#This Row],[Product ID]],3)</f>
        <v>OFF</v>
      </c>
      <c r="F5583" s="10">
        <f>VLOOKUP(Table1[[#This Row],[Order ID]],Mapping!H5583:J13374,3,0)</f>
        <v>40872</v>
      </c>
      <c r="G5583" s="10">
        <f>VLOOKUP(Table1[[#This Row],[Order ID]],Mapping!H5583:K13374,4,0)</f>
        <v>40876</v>
      </c>
      <c r="H5583" t="str">
        <f>INDEX(Mapping!$B$2:$T$7793,MATCH(Data!$A5583,Mapping!$B$3:$B$7793,0),MATCH(Data!$H$1,Mapping!$B$2:$T$2,0))</f>
        <v>Standard Class</v>
      </c>
      <c r="I5583" t="str">
        <f>INDEX(Mapping!$B$2:$T$7793,MATCH(Data!$A5583,Mapping!$B$3:$B$7793,0),MATCH(Data!$I$1,Mapping!$B$2:$T$2,0))</f>
        <v>Consumer</v>
      </c>
      <c r="J5583">
        <f>VLOOKUP($A5583,Mapping!$X$3:$Y$7793,2,0)</f>
        <v>90004</v>
      </c>
      <c r="K5583" t="str">
        <f>VLOOKUP($J5583,Mapping!$AB$3:$AC$475,2,0)</f>
        <v>Durham</v>
      </c>
      <c r="L5583" t="str">
        <f>VLOOKUP($K5583,Mapping!$AF$3:$AG$475,2,0)</f>
        <v>North Carolina</v>
      </c>
      <c r="M5583" t="str">
        <f>VLOOKUP($L5583,Mapping!$AI$3:$AJ$48,2,0)</f>
        <v>United States</v>
      </c>
      <c r="N5583" t="str">
        <f>VLOOKUP($L5583,Mapping!$AI$3:$AK$48,3,0)</f>
        <v>South</v>
      </c>
      <c r="O5583" t="str">
        <f>VLOOKUP(Table1[[#This Row],[Column1]],Mapping!$AM$8:$AN$11,2,0)</f>
        <v>Office Supplies</v>
      </c>
      <c r="P5583" t="str">
        <f>VLOOKUP(Table1[[#This Row],[Column3]],Mapping!$AP$5:$AQ$22,2,0)</f>
        <v>Art</v>
      </c>
      <c r="Q5583">
        <v>7.4399999999999995</v>
      </c>
      <c r="R5583">
        <v>3</v>
      </c>
      <c r="S5583">
        <v>2.6039999999999996</v>
      </c>
    </row>
    <row r="5584" spans="1:19" x14ac:dyDescent="0.35">
      <c r="A5584">
        <v>875</v>
      </c>
      <c r="B5584" t="s">
        <v>1108</v>
      </c>
      <c r="C5584" t="s">
        <v>1109</v>
      </c>
      <c r="D5584" t="str">
        <f>MID(Table1[[#This Row],[Product ID]],5,2)</f>
        <v>PH</v>
      </c>
      <c r="E5584" t="str">
        <f>LEFT(Table1[[#This Row],[Product ID]],3)</f>
        <v>TEC</v>
      </c>
      <c r="F5584" s="10" t="e">
        <f>VLOOKUP(Table1[[#This Row],[Order ID]],Mapping!H5584:J13375,3,0)</f>
        <v>#N/A</v>
      </c>
      <c r="G5584" s="10" t="e">
        <f>VLOOKUP(Table1[[#This Row],[Order ID]],Mapping!H5584:K13375,4,0)</f>
        <v>#N/A</v>
      </c>
      <c r="H5584" t="str">
        <f>INDEX(Mapping!$B$2:$T$7793,MATCH(Data!$A5584,Mapping!$B$3:$B$7793,0),MATCH(Data!$H$1,Mapping!$B$2:$T$2,0))</f>
        <v>Standard Class</v>
      </c>
      <c r="I5584" t="str">
        <f>INDEX(Mapping!$B$2:$T$7793,MATCH(Data!$A5584,Mapping!$B$3:$B$7793,0),MATCH(Data!$I$1,Mapping!$B$2:$T$2,0))</f>
        <v>Consumer</v>
      </c>
      <c r="J5584">
        <f>VLOOKUP($A5584,Mapping!$X$3:$Y$7793,2,0)</f>
        <v>72401</v>
      </c>
      <c r="K5584" t="str">
        <f>VLOOKUP($J5584,Mapping!$AB$3:$AC$475,2,0)</f>
        <v>New Bedford</v>
      </c>
      <c r="L5584" t="str">
        <f>VLOOKUP($K5584,Mapping!$AF$3:$AG$475,2,0)</f>
        <v>Massachusetts</v>
      </c>
      <c r="M5584" t="str">
        <f>VLOOKUP($L5584,Mapping!$AI$3:$AJ$48,2,0)</f>
        <v>United States</v>
      </c>
      <c r="N5584" t="str">
        <f>VLOOKUP($L5584,Mapping!$AI$3:$AK$48,3,0)</f>
        <v>East</v>
      </c>
      <c r="O5584" t="str">
        <f>VLOOKUP(Table1[[#This Row],[Column1]],Mapping!$AM$8:$AN$11,2,0)</f>
        <v>Technology</v>
      </c>
      <c r="P5584" t="str">
        <f>VLOOKUP(Table1[[#This Row],[Column3]],Mapping!$AP$5:$AQ$22,2,0)</f>
        <v>Phones</v>
      </c>
      <c r="Q5584">
        <v>699.93</v>
      </c>
      <c r="R5584">
        <v>7</v>
      </c>
      <c r="S5584">
        <v>181.98179999999999</v>
      </c>
    </row>
    <row r="5585" spans="1:19" x14ac:dyDescent="0.35">
      <c r="A5585">
        <v>876</v>
      </c>
      <c r="B5585" t="s">
        <v>1108</v>
      </c>
      <c r="C5585" t="s">
        <v>1110</v>
      </c>
      <c r="D5585" t="str">
        <f>MID(Table1[[#This Row],[Product ID]],5,2)</f>
        <v>AR</v>
      </c>
      <c r="E5585" t="str">
        <f>LEFT(Table1[[#This Row],[Product ID]],3)</f>
        <v>OFF</v>
      </c>
      <c r="F5585" s="10" t="e">
        <f>VLOOKUP(Table1[[#This Row],[Order ID]],Mapping!H5585:J13376,3,0)</f>
        <v>#N/A</v>
      </c>
      <c r="G5585" s="10" t="e">
        <f>VLOOKUP(Table1[[#This Row],[Order ID]],Mapping!H5585:K13376,4,0)</f>
        <v>#N/A</v>
      </c>
      <c r="H5585" t="str">
        <f>INDEX(Mapping!$B$2:$T$7793,MATCH(Data!$A5585,Mapping!$B$3:$B$7793,0),MATCH(Data!$H$1,Mapping!$B$2:$T$2,0))</f>
        <v>Standard Class</v>
      </c>
      <c r="I5585" t="str">
        <f>INDEX(Mapping!$B$2:$T$7793,MATCH(Data!$A5585,Mapping!$B$3:$B$7793,0),MATCH(Data!$I$1,Mapping!$B$2:$T$2,0))</f>
        <v>Consumer</v>
      </c>
      <c r="J5585">
        <f>VLOOKUP($A5585,Mapping!$X$3:$Y$7793,2,0)</f>
        <v>72401</v>
      </c>
      <c r="K5585" t="str">
        <f>VLOOKUP($J5585,Mapping!$AB$3:$AC$475,2,0)</f>
        <v>New Bedford</v>
      </c>
      <c r="L5585" t="str">
        <f>VLOOKUP($K5585,Mapping!$AF$3:$AG$475,2,0)</f>
        <v>Massachusetts</v>
      </c>
      <c r="M5585" t="str">
        <f>VLOOKUP($L5585,Mapping!$AI$3:$AJ$48,2,0)</f>
        <v>United States</v>
      </c>
      <c r="N5585" t="str">
        <f>VLOOKUP($L5585,Mapping!$AI$3:$AK$48,3,0)</f>
        <v>East</v>
      </c>
      <c r="O5585" t="str">
        <f>VLOOKUP(Table1[[#This Row],[Column1]],Mapping!$AM$8:$AN$11,2,0)</f>
        <v>Office Supplies</v>
      </c>
      <c r="P5585" t="str">
        <f>VLOOKUP(Table1[[#This Row],[Column3]],Mapping!$AP$5:$AQ$22,2,0)</f>
        <v>Art</v>
      </c>
      <c r="Q5585">
        <v>22.959999999999997</v>
      </c>
      <c r="R5585">
        <v>7</v>
      </c>
      <c r="S5585">
        <v>6.6583999999999968</v>
      </c>
    </row>
    <row r="5586" spans="1:19" x14ac:dyDescent="0.35">
      <c r="A5586">
        <v>878</v>
      </c>
      <c r="B5586" t="s">
        <v>1108</v>
      </c>
      <c r="C5586" t="s">
        <v>543</v>
      </c>
      <c r="D5586" t="str">
        <f>MID(Table1[[#This Row],[Product ID]],5,2)</f>
        <v>AR</v>
      </c>
      <c r="E5586" t="str">
        <f>LEFT(Table1[[#This Row],[Product ID]],3)</f>
        <v>OFF</v>
      </c>
      <c r="F5586" s="10" t="e">
        <f>VLOOKUP(Table1[[#This Row],[Order ID]],Mapping!H5586:J13377,3,0)</f>
        <v>#N/A</v>
      </c>
      <c r="G5586" s="10" t="e">
        <f>VLOOKUP(Table1[[#This Row],[Order ID]],Mapping!H5586:K13377,4,0)</f>
        <v>#N/A</v>
      </c>
      <c r="H5586" t="str">
        <f>INDEX(Mapping!$B$2:$T$7793,MATCH(Data!$A5586,Mapping!$B$3:$B$7793,0),MATCH(Data!$H$1,Mapping!$B$2:$T$2,0))</f>
        <v>Standard Class</v>
      </c>
      <c r="I5586" t="str">
        <f>INDEX(Mapping!$B$2:$T$7793,MATCH(Data!$A5586,Mapping!$B$3:$B$7793,0),MATCH(Data!$I$1,Mapping!$B$2:$T$2,0))</f>
        <v>Consumer</v>
      </c>
      <c r="J5586">
        <f>VLOOKUP($A5586,Mapping!$X$3:$Y$7793,2,0)</f>
        <v>72401</v>
      </c>
      <c r="K5586" t="str">
        <f>VLOOKUP($J5586,Mapping!$AB$3:$AC$475,2,0)</f>
        <v>New Bedford</v>
      </c>
      <c r="L5586" t="str">
        <f>VLOOKUP($K5586,Mapping!$AF$3:$AG$475,2,0)</f>
        <v>Massachusetts</v>
      </c>
      <c r="M5586" t="str">
        <f>VLOOKUP($L5586,Mapping!$AI$3:$AJ$48,2,0)</f>
        <v>United States</v>
      </c>
      <c r="N5586" t="str">
        <f>VLOOKUP($L5586,Mapping!$AI$3:$AK$48,3,0)</f>
        <v>East</v>
      </c>
      <c r="O5586" t="str">
        <f>VLOOKUP(Table1[[#This Row],[Column1]],Mapping!$AM$8:$AN$11,2,0)</f>
        <v>Office Supplies</v>
      </c>
      <c r="P5586" t="str">
        <f>VLOOKUP(Table1[[#This Row],[Column3]],Mapping!$AP$5:$AQ$22,2,0)</f>
        <v>Art</v>
      </c>
      <c r="Q5586">
        <v>6.63</v>
      </c>
      <c r="R5586">
        <v>3</v>
      </c>
      <c r="S5586">
        <v>1.7901</v>
      </c>
    </row>
    <row r="5587" spans="1:19" x14ac:dyDescent="0.35">
      <c r="A5587">
        <v>879</v>
      </c>
      <c r="B5587" t="s">
        <v>1108</v>
      </c>
      <c r="C5587" t="s">
        <v>1111</v>
      </c>
      <c r="D5587" t="str">
        <f>MID(Table1[[#This Row],[Product ID]],5,2)</f>
        <v>EN</v>
      </c>
      <c r="E5587" t="str">
        <f>LEFT(Table1[[#This Row],[Product ID]],3)</f>
        <v>OFF</v>
      </c>
      <c r="F5587" s="10" t="e">
        <f>VLOOKUP(Table1[[#This Row],[Order ID]],Mapping!H5587:J13378,3,0)</f>
        <v>#N/A</v>
      </c>
      <c r="G5587" s="10" t="e">
        <f>VLOOKUP(Table1[[#This Row],[Order ID]],Mapping!H5587:K13378,4,0)</f>
        <v>#N/A</v>
      </c>
      <c r="H5587" t="str">
        <f>INDEX(Mapping!$B$2:$T$7793,MATCH(Data!$A5587,Mapping!$B$3:$B$7793,0),MATCH(Data!$H$1,Mapping!$B$2:$T$2,0))</f>
        <v>Standard Class</v>
      </c>
      <c r="I5587" t="str">
        <f>INDEX(Mapping!$B$2:$T$7793,MATCH(Data!$A5587,Mapping!$B$3:$B$7793,0),MATCH(Data!$I$1,Mapping!$B$2:$T$2,0))</f>
        <v>Consumer</v>
      </c>
      <c r="J5587">
        <f>VLOOKUP($A5587,Mapping!$X$3:$Y$7793,2,0)</f>
        <v>72401</v>
      </c>
      <c r="K5587" t="str">
        <f>VLOOKUP($J5587,Mapping!$AB$3:$AC$475,2,0)</f>
        <v>New Bedford</v>
      </c>
      <c r="L5587" t="str">
        <f>VLOOKUP($K5587,Mapping!$AF$3:$AG$475,2,0)</f>
        <v>Massachusetts</v>
      </c>
      <c r="M5587" t="str">
        <f>VLOOKUP($L5587,Mapping!$AI$3:$AJ$48,2,0)</f>
        <v>United States</v>
      </c>
      <c r="N5587" t="str">
        <f>VLOOKUP($L5587,Mapping!$AI$3:$AK$48,3,0)</f>
        <v>East</v>
      </c>
      <c r="O5587" t="str">
        <f>VLOOKUP(Table1[[#This Row],[Column1]],Mapping!$AM$8:$AN$11,2,0)</f>
        <v>Office Supplies</v>
      </c>
      <c r="P5587" t="str">
        <f>VLOOKUP(Table1[[#This Row],[Column3]],Mapping!$AP$5:$AQ$22,2,0)</f>
        <v>Envelopes</v>
      </c>
      <c r="Q5587">
        <v>23.34</v>
      </c>
      <c r="R5587">
        <v>3</v>
      </c>
      <c r="S5587">
        <v>10.969799999999999</v>
      </c>
    </row>
    <row r="5588" spans="1:19" x14ac:dyDescent="0.35">
      <c r="A5588">
        <v>880</v>
      </c>
      <c r="B5588" t="s">
        <v>1108</v>
      </c>
      <c r="C5588" t="s">
        <v>1112</v>
      </c>
      <c r="D5588" t="str">
        <f>MID(Table1[[#This Row],[Product ID]],5,2)</f>
        <v>CH</v>
      </c>
      <c r="E5588" t="str">
        <f>LEFT(Table1[[#This Row],[Product ID]],3)</f>
        <v>FUR</v>
      </c>
      <c r="F5588" s="10" t="e">
        <f>VLOOKUP(Table1[[#This Row],[Order ID]],Mapping!H5588:J13379,3,0)</f>
        <v>#N/A</v>
      </c>
      <c r="G5588" s="10" t="e">
        <f>VLOOKUP(Table1[[#This Row],[Order ID]],Mapping!H5588:K13379,4,0)</f>
        <v>#N/A</v>
      </c>
      <c r="H5588" t="str">
        <f>INDEX(Mapping!$B$2:$T$7793,MATCH(Data!$A5588,Mapping!$B$3:$B$7793,0),MATCH(Data!$H$1,Mapping!$B$2:$T$2,0))</f>
        <v>Standard Class</v>
      </c>
      <c r="I5588" t="str">
        <f>INDEX(Mapping!$B$2:$T$7793,MATCH(Data!$A5588,Mapping!$B$3:$B$7793,0),MATCH(Data!$I$1,Mapping!$B$2:$T$2,0))</f>
        <v>Consumer</v>
      </c>
      <c r="J5588">
        <f>VLOOKUP($A5588,Mapping!$X$3:$Y$7793,2,0)</f>
        <v>72401</v>
      </c>
      <c r="K5588" t="str">
        <f>VLOOKUP($J5588,Mapping!$AB$3:$AC$475,2,0)</f>
        <v>New Bedford</v>
      </c>
      <c r="L5588" t="str">
        <f>VLOOKUP($K5588,Mapping!$AF$3:$AG$475,2,0)</f>
        <v>Massachusetts</v>
      </c>
      <c r="M5588" t="str">
        <f>VLOOKUP($L5588,Mapping!$AI$3:$AJ$48,2,0)</f>
        <v>United States</v>
      </c>
      <c r="N5588" t="str">
        <f>VLOOKUP($L5588,Mapping!$AI$3:$AK$48,3,0)</f>
        <v>East</v>
      </c>
      <c r="O5588" t="str">
        <f>VLOOKUP(Table1[[#This Row],[Column1]],Mapping!$AM$8:$AN$11,2,0)</f>
        <v>Furniture</v>
      </c>
      <c r="P5588" t="str">
        <f>VLOOKUP(Table1[[#This Row],[Column3]],Mapping!$AP$5:$AQ$22,2,0)</f>
        <v>Chairs</v>
      </c>
      <c r="Q5588">
        <v>1067.94</v>
      </c>
      <c r="R5588">
        <v>3</v>
      </c>
      <c r="S5588">
        <v>224.2673999999999</v>
      </c>
    </row>
    <row r="5589" spans="1:19" x14ac:dyDescent="0.35">
      <c r="A5589">
        <v>4068</v>
      </c>
      <c r="B5589" t="s">
        <v>3631</v>
      </c>
      <c r="C5589" t="s">
        <v>2659</v>
      </c>
      <c r="D5589" t="str">
        <f>MID(Table1[[#This Row],[Product ID]],5,2)</f>
        <v>PA</v>
      </c>
      <c r="E5589" t="str">
        <f>LEFT(Table1[[#This Row],[Product ID]],3)</f>
        <v>OFF</v>
      </c>
      <c r="F5589" s="10" t="e">
        <f>VLOOKUP(Table1[[#This Row],[Order ID]],Mapping!H5589:J13380,3,0)</f>
        <v>#N/A</v>
      </c>
      <c r="G5589" s="10" t="e">
        <f>VLOOKUP(Table1[[#This Row],[Order ID]],Mapping!H5589:K13380,4,0)</f>
        <v>#N/A</v>
      </c>
      <c r="H5589" t="str">
        <f>INDEX(Mapping!$B$2:$T$7793,MATCH(Data!$A5589,Mapping!$B$3:$B$7793,0),MATCH(Data!$H$1,Mapping!$B$2:$T$2,0))</f>
        <v>Standard Class</v>
      </c>
      <c r="I5589" t="str">
        <f>INDEX(Mapping!$B$2:$T$7793,MATCH(Data!$A5589,Mapping!$B$3:$B$7793,0),MATCH(Data!$I$1,Mapping!$B$2:$T$2,0))</f>
        <v>Consumer</v>
      </c>
      <c r="J5589">
        <f>VLOOKUP($A5589,Mapping!$X$3:$Y$7793,2,0)</f>
        <v>94109</v>
      </c>
      <c r="K5589" t="str">
        <f>VLOOKUP($J5589,Mapping!$AB$3:$AC$475,2,0)</f>
        <v>Fremont</v>
      </c>
      <c r="L5589" t="str">
        <f>VLOOKUP($K5589,Mapping!$AF$3:$AG$475,2,0)</f>
        <v>Nebraska</v>
      </c>
      <c r="M5589" t="str">
        <f>VLOOKUP($L5589,Mapping!$AI$3:$AJ$48,2,0)</f>
        <v>United States</v>
      </c>
      <c r="N5589" t="str">
        <f>VLOOKUP($L5589,Mapping!$AI$3:$AK$48,3,0)</f>
        <v>Central</v>
      </c>
      <c r="O5589" t="str">
        <f>VLOOKUP(Table1[[#This Row],[Column1]],Mapping!$AM$8:$AN$11,2,0)</f>
        <v>Office Supplies</v>
      </c>
      <c r="P5589" t="str">
        <f>VLOOKUP(Table1[[#This Row],[Column3]],Mapping!$AP$5:$AQ$22,2,0)</f>
        <v>Paper</v>
      </c>
      <c r="Q5589">
        <v>81.98</v>
      </c>
      <c r="R5589">
        <v>2</v>
      </c>
      <c r="S5589">
        <v>40.170200000000001</v>
      </c>
    </row>
    <row r="5590" spans="1:19" x14ac:dyDescent="0.35">
      <c r="A5590">
        <v>6238</v>
      </c>
      <c r="B5590" t="s">
        <v>4891</v>
      </c>
      <c r="C5590" t="s">
        <v>1129</v>
      </c>
      <c r="D5590" t="str">
        <f>MID(Table1[[#This Row],[Product ID]],5,2)</f>
        <v>FU</v>
      </c>
      <c r="E5590" t="str">
        <f>LEFT(Table1[[#This Row],[Product ID]],3)</f>
        <v>FUR</v>
      </c>
      <c r="F5590" s="10">
        <f>VLOOKUP(Table1[[#This Row],[Order ID]],Mapping!H5590:J13381,3,0)</f>
        <v>40667</v>
      </c>
      <c r="G5590" s="10">
        <f>VLOOKUP(Table1[[#This Row],[Order ID]],Mapping!H5590:K13381,4,0)</f>
        <v>40670</v>
      </c>
      <c r="H5590" t="str">
        <f>INDEX(Mapping!$B$2:$T$7793,MATCH(Data!$A5590,Mapping!$B$3:$B$7793,0),MATCH(Data!$H$1,Mapping!$B$2:$T$2,0))</f>
        <v>First Class</v>
      </c>
      <c r="I5590" t="str">
        <f>INDEX(Mapping!$B$2:$T$7793,MATCH(Data!$A5590,Mapping!$B$3:$B$7793,0),MATCH(Data!$I$1,Mapping!$B$2:$T$2,0))</f>
        <v>Home Office</v>
      </c>
      <c r="J5590">
        <f>VLOOKUP($A5590,Mapping!$X$3:$Y$7793,2,0)</f>
        <v>98105</v>
      </c>
      <c r="K5590" t="str">
        <f>VLOOKUP($J5590,Mapping!$AB$3:$AC$475,2,0)</f>
        <v>Dallas</v>
      </c>
      <c r="L5590" t="str">
        <f>VLOOKUP($K5590,Mapping!$AF$3:$AG$475,2,0)</f>
        <v>Texas</v>
      </c>
      <c r="M5590" t="str">
        <f>VLOOKUP($L5590,Mapping!$AI$3:$AJ$48,2,0)</f>
        <v>United States</v>
      </c>
      <c r="N5590" t="str">
        <f>VLOOKUP($L5590,Mapping!$AI$3:$AK$48,3,0)</f>
        <v>Central</v>
      </c>
      <c r="O5590" t="str">
        <f>VLOOKUP(Table1[[#This Row],[Column1]],Mapping!$AM$8:$AN$11,2,0)</f>
        <v>Furniture</v>
      </c>
      <c r="P5590" t="str">
        <f>VLOOKUP(Table1[[#This Row],[Column3]],Mapping!$AP$5:$AQ$22,2,0)</f>
        <v>Furnishings</v>
      </c>
      <c r="Q5590">
        <v>12.18</v>
      </c>
      <c r="R5590">
        <v>7</v>
      </c>
      <c r="S5590">
        <v>3.8975999999999997</v>
      </c>
    </row>
    <row r="5591" spans="1:19" x14ac:dyDescent="0.35">
      <c r="A5591">
        <v>6239</v>
      </c>
      <c r="B5591" t="s">
        <v>4891</v>
      </c>
      <c r="C5591" t="s">
        <v>403</v>
      </c>
      <c r="D5591" t="str">
        <f>MID(Table1[[#This Row],[Product ID]],5,2)</f>
        <v>AP</v>
      </c>
      <c r="E5591" t="str">
        <f>LEFT(Table1[[#This Row],[Product ID]],3)</f>
        <v>OFF</v>
      </c>
      <c r="F5591" s="10">
        <f>VLOOKUP(Table1[[#This Row],[Order ID]],Mapping!H5591:J13382,3,0)</f>
        <v>40667</v>
      </c>
      <c r="G5591" s="10">
        <f>VLOOKUP(Table1[[#This Row],[Order ID]],Mapping!H5591:K13382,4,0)</f>
        <v>40670</v>
      </c>
      <c r="H5591" t="str">
        <f>INDEX(Mapping!$B$2:$T$7793,MATCH(Data!$A5591,Mapping!$B$3:$B$7793,0),MATCH(Data!$H$1,Mapping!$B$2:$T$2,0))</f>
        <v>First Class</v>
      </c>
      <c r="I5591" t="str">
        <f>INDEX(Mapping!$B$2:$T$7793,MATCH(Data!$A5591,Mapping!$B$3:$B$7793,0),MATCH(Data!$I$1,Mapping!$B$2:$T$2,0))</f>
        <v>Corporate</v>
      </c>
      <c r="J5591">
        <f>VLOOKUP($A5591,Mapping!$X$3:$Y$7793,2,0)</f>
        <v>98105</v>
      </c>
      <c r="K5591" t="str">
        <f>VLOOKUP($J5591,Mapping!$AB$3:$AC$475,2,0)</f>
        <v>Dallas</v>
      </c>
      <c r="L5591" t="str">
        <f>VLOOKUP($K5591,Mapping!$AF$3:$AG$475,2,0)</f>
        <v>Texas</v>
      </c>
      <c r="M5591" t="str">
        <f>VLOOKUP($L5591,Mapping!$AI$3:$AJ$48,2,0)</f>
        <v>United States</v>
      </c>
      <c r="N5591" t="str">
        <f>VLOOKUP($L5591,Mapping!$AI$3:$AK$48,3,0)</f>
        <v>Central</v>
      </c>
      <c r="O5591" t="str">
        <f>VLOOKUP(Table1[[#This Row],[Column1]],Mapping!$AM$8:$AN$11,2,0)</f>
        <v>Office Supplies</v>
      </c>
      <c r="P5591" t="str">
        <f>VLOOKUP(Table1[[#This Row],[Column3]],Mapping!$AP$5:$AQ$22,2,0)</f>
        <v>Appliances</v>
      </c>
      <c r="Q5591">
        <v>57.68</v>
      </c>
      <c r="R5591">
        <v>4</v>
      </c>
      <c r="S5591">
        <v>19.034399999999998</v>
      </c>
    </row>
    <row r="5592" spans="1:19" x14ac:dyDescent="0.35">
      <c r="A5592">
        <v>1855</v>
      </c>
      <c r="B5592" t="s">
        <v>2058</v>
      </c>
      <c r="C5592" t="s">
        <v>241</v>
      </c>
      <c r="D5592" t="str">
        <f>MID(Table1[[#This Row],[Product ID]],5,2)</f>
        <v>TA</v>
      </c>
      <c r="E5592" t="str">
        <f>LEFT(Table1[[#This Row],[Product ID]],3)</f>
        <v>FUR</v>
      </c>
      <c r="F5592" s="10" t="e">
        <f>VLOOKUP(Table1[[#This Row],[Order ID]],Mapping!H5592:J13383,3,0)</f>
        <v>#N/A</v>
      </c>
      <c r="G5592" s="10" t="e">
        <f>VLOOKUP(Table1[[#This Row],[Order ID]],Mapping!H5592:K13383,4,0)</f>
        <v>#N/A</v>
      </c>
      <c r="H5592" t="str">
        <f>INDEX(Mapping!$B$2:$T$7793,MATCH(Data!$A5592,Mapping!$B$3:$B$7793,0),MATCH(Data!$H$1,Mapping!$B$2:$T$2,0))</f>
        <v>First Class</v>
      </c>
      <c r="I5592" t="str">
        <f>INDEX(Mapping!$B$2:$T$7793,MATCH(Data!$A5592,Mapping!$B$3:$B$7793,0),MATCH(Data!$I$1,Mapping!$B$2:$T$2,0))</f>
        <v>Corporate</v>
      </c>
      <c r="J5592">
        <f>VLOOKUP($A5592,Mapping!$X$3:$Y$7793,2,0)</f>
        <v>10024</v>
      </c>
      <c r="K5592" t="str">
        <f>VLOOKUP($J5592,Mapping!$AB$3:$AC$475,2,0)</f>
        <v>Memphis</v>
      </c>
      <c r="L5592" t="str">
        <f>VLOOKUP($K5592,Mapping!$AF$3:$AG$475,2,0)</f>
        <v>Tennessee</v>
      </c>
      <c r="M5592" t="str">
        <f>VLOOKUP($L5592,Mapping!$AI$3:$AJ$48,2,0)</f>
        <v>United States</v>
      </c>
      <c r="N5592" t="str">
        <f>VLOOKUP($L5592,Mapping!$AI$3:$AK$48,3,0)</f>
        <v>South</v>
      </c>
      <c r="O5592" t="str">
        <f>VLOOKUP(Table1[[#This Row],[Column1]],Mapping!$AM$8:$AN$11,2,0)</f>
        <v>Furniture</v>
      </c>
      <c r="P5592" t="str">
        <f>VLOOKUP(Table1[[#This Row],[Column3]],Mapping!$AP$5:$AQ$22,2,0)</f>
        <v>Tables</v>
      </c>
      <c r="Q5592">
        <v>1579.7460000000001</v>
      </c>
      <c r="R5592">
        <v>7</v>
      </c>
      <c r="S5592">
        <v>-447.59469999999988</v>
      </c>
    </row>
    <row r="5593" spans="1:19" x14ac:dyDescent="0.35">
      <c r="A5593">
        <v>1856</v>
      </c>
      <c r="B5593" t="s">
        <v>2058</v>
      </c>
      <c r="C5593" t="s">
        <v>2021</v>
      </c>
      <c r="D5593" t="str">
        <f>MID(Table1[[#This Row],[Product ID]],5,2)</f>
        <v>TA</v>
      </c>
      <c r="E5593" t="str">
        <f>LEFT(Table1[[#This Row],[Product ID]],3)</f>
        <v>FUR</v>
      </c>
      <c r="F5593" s="10" t="e">
        <f>VLOOKUP(Table1[[#This Row],[Order ID]],Mapping!H5593:J13384,3,0)</f>
        <v>#N/A</v>
      </c>
      <c r="G5593" s="10" t="e">
        <f>VLOOKUP(Table1[[#This Row],[Order ID]],Mapping!H5593:K13384,4,0)</f>
        <v>#N/A</v>
      </c>
      <c r="H5593" t="str">
        <f>INDEX(Mapping!$B$2:$T$7793,MATCH(Data!$A5593,Mapping!$B$3:$B$7793,0),MATCH(Data!$H$1,Mapping!$B$2:$T$2,0))</f>
        <v>Standard Class</v>
      </c>
      <c r="I5593" t="str">
        <f>INDEX(Mapping!$B$2:$T$7793,MATCH(Data!$A5593,Mapping!$B$3:$B$7793,0),MATCH(Data!$I$1,Mapping!$B$2:$T$2,0))</f>
        <v>Corporate</v>
      </c>
      <c r="J5593">
        <f>VLOOKUP($A5593,Mapping!$X$3:$Y$7793,2,0)</f>
        <v>10024</v>
      </c>
      <c r="K5593" t="str">
        <f>VLOOKUP($J5593,Mapping!$AB$3:$AC$475,2,0)</f>
        <v>Memphis</v>
      </c>
      <c r="L5593" t="str">
        <f>VLOOKUP($K5593,Mapping!$AF$3:$AG$475,2,0)</f>
        <v>Tennessee</v>
      </c>
      <c r="M5593" t="str">
        <f>VLOOKUP($L5593,Mapping!$AI$3:$AJ$48,2,0)</f>
        <v>United States</v>
      </c>
      <c r="N5593" t="str">
        <f>VLOOKUP($L5593,Mapping!$AI$3:$AK$48,3,0)</f>
        <v>South</v>
      </c>
      <c r="O5593" t="str">
        <f>VLOOKUP(Table1[[#This Row],[Column1]],Mapping!$AM$8:$AN$11,2,0)</f>
        <v>Furniture</v>
      </c>
      <c r="P5593" t="str">
        <f>VLOOKUP(Table1[[#This Row],[Column3]],Mapping!$AP$5:$AQ$22,2,0)</f>
        <v>Tables</v>
      </c>
      <c r="Q5593">
        <v>1071.576</v>
      </c>
      <c r="R5593">
        <v>4</v>
      </c>
      <c r="S5593">
        <v>-553.64760000000001</v>
      </c>
    </row>
    <row r="5594" spans="1:19" x14ac:dyDescent="0.35">
      <c r="A5594">
        <v>1857</v>
      </c>
      <c r="B5594" t="s">
        <v>2058</v>
      </c>
      <c r="C5594" t="s">
        <v>1732</v>
      </c>
      <c r="D5594" t="str">
        <f>MID(Table1[[#This Row],[Product ID]],5,2)</f>
        <v>TA</v>
      </c>
      <c r="E5594" t="str">
        <f>LEFT(Table1[[#This Row],[Product ID]],3)</f>
        <v>FUR</v>
      </c>
      <c r="F5594" s="10" t="e">
        <f>VLOOKUP(Table1[[#This Row],[Order ID]],Mapping!H5594:J13385,3,0)</f>
        <v>#N/A</v>
      </c>
      <c r="G5594" s="10" t="e">
        <f>VLOOKUP(Table1[[#This Row],[Order ID]],Mapping!H5594:K13385,4,0)</f>
        <v>#N/A</v>
      </c>
      <c r="H5594" t="str">
        <f>INDEX(Mapping!$B$2:$T$7793,MATCH(Data!$A5594,Mapping!$B$3:$B$7793,0),MATCH(Data!$H$1,Mapping!$B$2:$T$2,0))</f>
        <v>Standard Class</v>
      </c>
      <c r="I5594" t="str">
        <f>INDEX(Mapping!$B$2:$T$7793,MATCH(Data!$A5594,Mapping!$B$3:$B$7793,0),MATCH(Data!$I$1,Mapping!$B$2:$T$2,0))</f>
        <v>Corporate</v>
      </c>
      <c r="J5594">
        <f>VLOOKUP($A5594,Mapping!$X$3:$Y$7793,2,0)</f>
        <v>10024</v>
      </c>
      <c r="K5594" t="str">
        <f>VLOOKUP($J5594,Mapping!$AB$3:$AC$475,2,0)</f>
        <v>Memphis</v>
      </c>
      <c r="L5594" t="str">
        <f>VLOOKUP($K5594,Mapping!$AF$3:$AG$475,2,0)</f>
        <v>Tennessee</v>
      </c>
      <c r="M5594" t="str">
        <f>VLOOKUP($L5594,Mapping!$AI$3:$AJ$48,2,0)</f>
        <v>United States</v>
      </c>
      <c r="N5594" t="str">
        <f>VLOOKUP($L5594,Mapping!$AI$3:$AK$48,3,0)</f>
        <v>South</v>
      </c>
      <c r="O5594" t="str">
        <f>VLOOKUP(Table1[[#This Row],[Column1]],Mapping!$AM$8:$AN$11,2,0)</f>
        <v>Furniture</v>
      </c>
      <c r="P5594" t="str">
        <f>VLOOKUP(Table1[[#This Row],[Column3]],Mapping!$AP$5:$AQ$22,2,0)</f>
        <v>Tables</v>
      </c>
      <c r="Q5594">
        <v>613.90800000000002</v>
      </c>
      <c r="R5594">
        <v>3</v>
      </c>
      <c r="S5594">
        <v>-122.78160000000003</v>
      </c>
    </row>
    <row r="5595" spans="1:19" x14ac:dyDescent="0.35">
      <c r="A5595">
        <v>1858</v>
      </c>
      <c r="B5595" t="s">
        <v>2058</v>
      </c>
      <c r="C5595" t="s">
        <v>2059</v>
      </c>
      <c r="D5595" t="str">
        <f>MID(Table1[[#This Row],[Product ID]],5,2)</f>
        <v>PA</v>
      </c>
      <c r="E5595" t="str">
        <f>LEFT(Table1[[#This Row],[Product ID]],3)</f>
        <v>OFF</v>
      </c>
      <c r="F5595" s="10" t="e">
        <f>VLOOKUP(Table1[[#This Row],[Order ID]],Mapping!H5595:J13386,3,0)</f>
        <v>#N/A</v>
      </c>
      <c r="G5595" s="10" t="e">
        <f>VLOOKUP(Table1[[#This Row],[Order ID]],Mapping!H5595:K13386,4,0)</f>
        <v>#N/A</v>
      </c>
      <c r="H5595" t="str">
        <f>INDEX(Mapping!$B$2:$T$7793,MATCH(Data!$A5595,Mapping!$B$3:$B$7793,0),MATCH(Data!$H$1,Mapping!$B$2:$T$2,0))</f>
        <v>Standard Class</v>
      </c>
      <c r="I5595" t="str">
        <f>INDEX(Mapping!$B$2:$T$7793,MATCH(Data!$A5595,Mapping!$B$3:$B$7793,0),MATCH(Data!$I$1,Mapping!$B$2:$T$2,0))</f>
        <v>Corporate</v>
      </c>
      <c r="J5595">
        <f>VLOOKUP($A5595,Mapping!$X$3:$Y$7793,2,0)</f>
        <v>10024</v>
      </c>
      <c r="K5595" t="str">
        <f>VLOOKUP($J5595,Mapping!$AB$3:$AC$475,2,0)</f>
        <v>Memphis</v>
      </c>
      <c r="L5595" t="str">
        <f>VLOOKUP($K5595,Mapping!$AF$3:$AG$475,2,0)</f>
        <v>Tennessee</v>
      </c>
      <c r="M5595" t="str">
        <f>VLOOKUP($L5595,Mapping!$AI$3:$AJ$48,2,0)</f>
        <v>United States</v>
      </c>
      <c r="N5595" t="str">
        <f>VLOOKUP($L5595,Mapping!$AI$3:$AK$48,3,0)</f>
        <v>South</v>
      </c>
      <c r="O5595" t="str">
        <f>VLOOKUP(Table1[[#This Row],[Column1]],Mapping!$AM$8:$AN$11,2,0)</f>
        <v>Office Supplies</v>
      </c>
      <c r="P5595" t="str">
        <f>VLOOKUP(Table1[[#This Row],[Column3]],Mapping!$AP$5:$AQ$22,2,0)</f>
        <v>Paper</v>
      </c>
      <c r="Q5595">
        <v>34.86</v>
      </c>
      <c r="R5595">
        <v>7</v>
      </c>
      <c r="S5595">
        <v>16.3842</v>
      </c>
    </row>
    <row r="5596" spans="1:19" x14ac:dyDescent="0.35">
      <c r="A5596">
        <v>3574</v>
      </c>
      <c r="B5596" t="s">
        <v>3325</v>
      </c>
      <c r="C5596" t="s">
        <v>3326</v>
      </c>
      <c r="D5596" t="str">
        <f>MID(Table1[[#This Row],[Product ID]],5,2)</f>
        <v>PA</v>
      </c>
      <c r="E5596" t="str">
        <f>LEFT(Table1[[#This Row],[Product ID]],3)</f>
        <v>OFF</v>
      </c>
      <c r="F5596" s="10" t="e">
        <f>VLOOKUP(Table1[[#This Row],[Order ID]],Mapping!H5596:J13387,3,0)</f>
        <v>#N/A</v>
      </c>
      <c r="G5596" s="10" t="e">
        <f>VLOOKUP(Table1[[#This Row],[Order ID]],Mapping!H5596:K13387,4,0)</f>
        <v>#N/A</v>
      </c>
      <c r="H5596" t="str">
        <f>INDEX(Mapping!$B$2:$T$7793,MATCH(Data!$A5596,Mapping!$B$3:$B$7793,0),MATCH(Data!$H$1,Mapping!$B$2:$T$2,0))</f>
        <v>Standard Class</v>
      </c>
      <c r="I5596" t="str">
        <f>INDEX(Mapping!$B$2:$T$7793,MATCH(Data!$A5596,Mapping!$B$3:$B$7793,0),MATCH(Data!$I$1,Mapping!$B$2:$T$2,0))</f>
        <v>Home Office</v>
      </c>
      <c r="J5596">
        <f>VLOOKUP($A5596,Mapping!$X$3:$Y$7793,2,0)</f>
        <v>10035</v>
      </c>
      <c r="K5596" t="str">
        <f>VLOOKUP($J5596,Mapping!$AB$3:$AC$475,2,0)</f>
        <v>Grand Prairie</v>
      </c>
      <c r="L5596" t="str">
        <f>VLOOKUP($K5596,Mapping!$AF$3:$AG$475,2,0)</f>
        <v>Texas</v>
      </c>
      <c r="M5596" t="str">
        <f>VLOOKUP($L5596,Mapping!$AI$3:$AJ$48,2,0)</f>
        <v>United States</v>
      </c>
      <c r="N5596" t="str">
        <f>VLOOKUP($L5596,Mapping!$AI$3:$AK$48,3,0)</f>
        <v>Central</v>
      </c>
      <c r="O5596" t="str">
        <f>VLOOKUP(Table1[[#This Row],[Column1]],Mapping!$AM$8:$AN$11,2,0)</f>
        <v>Office Supplies</v>
      </c>
      <c r="P5596" t="str">
        <f>VLOOKUP(Table1[[#This Row],[Column3]],Mapping!$AP$5:$AQ$22,2,0)</f>
        <v>Paper</v>
      </c>
      <c r="Q5596">
        <v>65.78</v>
      </c>
      <c r="R5596">
        <v>11</v>
      </c>
      <c r="S5596">
        <v>32.232199999999999</v>
      </c>
    </row>
    <row r="5597" spans="1:19" x14ac:dyDescent="0.35">
      <c r="A5597">
        <v>2347</v>
      </c>
      <c r="B5597" t="s">
        <v>2472</v>
      </c>
      <c r="C5597" t="s">
        <v>7</v>
      </c>
      <c r="D5597" t="str">
        <f>MID(Table1[[#This Row],[Product ID]],5,2)</f>
        <v>ST</v>
      </c>
      <c r="E5597" t="str">
        <f>LEFT(Table1[[#This Row],[Product ID]],3)</f>
        <v>OFF</v>
      </c>
      <c r="F5597" s="10" t="e">
        <f>VLOOKUP(Table1[[#This Row],[Order ID]],Mapping!H5597:J13388,3,0)</f>
        <v>#N/A</v>
      </c>
      <c r="G5597" s="10" t="e">
        <f>VLOOKUP(Table1[[#This Row],[Order ID]],Mapping!H5597:K13388,4,0)</f>
        <v>#N/A</v>
      </c>
      <c r="H5597" t="str">
        <f>INDEX(Mapping!$B$2:$T$7793,MATCH(Data!$A5597,Mapping!$B$3:$B$7793,0),MATCH(Data!$H$1,Mapping!$B$2:$T$2,0))</f>
        <v>Second Class</v>
      </c>
      <c r="I5597" t="str">
        <f>INDEX(Mapping!$B$2:$T$7793,MATCH(Data!$A5597,Mapping!$B$3:$B$7793,0),MATCH(Data!$I$1,Mapping!$B$2:$T$2,0))</f>
        <v>Consumer</v>
      </c>
      <c r="J5597">
        <f>VLOOKUP($A5597,Mapping!$X$3:$Y$7793,2,0)</f>
        <v>85023</v>
      </c>
      <c r="K5597" t="str">
        <f>VLOOKUP($J5597,Mapping!$AB$3:$AC$475,2,0)</f>
        <v>Hamilton</v>
      </c>
      <c r="L5597" t="str">
        <f>VLOOKUP($K5597,Mapping!$AF$3:$AG$475,2,0)</f>
        <v>Ohio</v>
      </c>
      <c r="M5597" t="str">
        <f>VLOOKUP($L5597,Mapping!$AI$3:$AJ$48,2,0)</f>
        <v>United States</v>
      </c>
      <c r="N5597" t="str">
        <f>VLOOKUP($L5597,Mapping!$AI$3:$AK$48,3,0)</f>
        <v>East</v>
      </c>
      <c r="O5597" t="str">
        <f>VLOOKUP(Table1[[#This Row],[Column1]],Mapping!$AM$8:$AN$11,2,0)</f>
        <v>Office Supplies</v>
      </c>
      <c r="P5597" t="str">
        <f>VLOOKUP(Table1[[#This Row],[Column3]],Mapping!$AP$5:$AQ$22,2,0)</f>
        <v>Storage</v>
      </c>
      <c r="Q5597">
        <v>55.92</v>
      </c>
      <c r="R5597">
        <v>5</v>
      </c>
      <c r="S5597">
        <v>6.2910000000000004</v>
      </c>
    </row>
    <row r="5598" spans="1:19" x14ac:dyDescent="0.35">
      <c r="A5598">
        <v>2463</v>
      </c>
      <c r="B5598" t="s">
        <v>2557</v>
      </c>
      <c r="C5598" t="s">
        <v>2558</v>
      </c>
      <c r="D5598" t="str">
        <f>MID(Table1[[#This Row],[Product ID]],5,2)</f>
        <v>BI</v>
      </c>
      <c r="E5598" t="str">
        <f>LEFT(Table1[[#This Row],[Product ID]],3)</f>
        <v>OFF</v>
      </c>
      <c r="F5598" s="10" t="e">
        <f>VLOOKUP(Table1[[#This Row],[Order ID]],Mapping!H5598:J13389,3,0)</f>
        <v>#N/A</v>
      </c>
      <c r="G5598" s="10" t="e">
        <f>VLOOKUP(Table1[[#This Row],[Order ID]],Mapping!H5598:K13389,4,0)</f>
        <v>#N/A</v>
      </c>
      <c r="H5598" t="str">
        <f>INDEX(Mapping!$B$2:$T$7793,MATCH(Data!$A5598,Mapping!$B$3:$B$7793,0),MATCH(Data!$H$1,Mapping!$B$2:$T$2,0))</f>
        <v>Standard Class</v>
      </c>
      <c r="I5598" t="str">
        <f>INDEX(Mapping!$B$2:$T$7793,MATCH(Data!$A5598,Mapping!$B$3:$B$7793,0),MATCH(Data!$I$1,Mapping!$B$2:$T$2,0))</f>
        <v>Corporate</v>
      </c>
      <c r="J5598">
        <f>VLOOKUP($A5598,Mapping!$X$3:$Y$7793,2,0)</f>
        <v>77070</v>
      </c>
      <c r="K5598" t="str">
        <f>VLOOKUP($J5598,Mapping!$AB$3:$AC$475,2,0)</f>
        <v>Orland Park</v>
      </c>
      <c r="L5598" t="str">
        <f>VLOOKUP($K5598,Mapping!$AF$3:$AG$475,2,0)</f>
        <v>Illinois</v>
      </c>
      <c r="M5598" t="str">
        <f>VLOOKUP($L5598,Mapping!$AI$3:$AJ$48,2,0)</f>
        <v>United States</v>
      </c>
      <c r="N5598" t="str">
        <f>VLOOKUP($L5598,Mapping!$AI$3:$AK$48,3,0)</f>
        <v>Central</v>
      </c>
      <c r="O5598" t="str">
        <f>VLOOKUP(Table1[[#This Row],[Column1]],Mapping!$AM$8:$AN$11,2,0)</f>
        <v>Office Supplies</v>
      </c>
      <c r="P5598" t="str">
        <f>VLOOKUP(Table1[[#This Row],[Column3]],Mapping!$AP$5:$AQ$22,2,0)</f>
        <v>Binders</v>
      </c>
      <c r="Q5598">
        <v>5.1799999999999988</v>
      </c>
      <c r="R5598">
        <v>5</v>
      </c>
      <c r="S5598">
        <v>-8.0289999999999999</v>
      </c>
    </row>
    <row r="5599" spans="1:19" x14ac:dyDescent="0.35">
      <c r="A5599">
        <v>7068</v>
      </c>
      <c r="B5599" t="s">
        <v>5371</v>
      </c>
      <c r="C5599" t="s">
        <v>2069</v>
      </c>
      <c r="D5599" t="str">
        <f>MID(Table1[[#This Row],[Product ID]],5,2)</f>
        <v>PA</v>
      </c>
      <c r="E5599" t="str">
        <f>LEFT(Table1[[#This Row],[Product ID]],3)</f>
        <v>OFF</v>
      </c>
      <c r="F5599" s="10">
        <f>VLOOKUP(Table1[[#This Row],[Order ID]],Mapping!H5599:J13390,3,0)</f>
        <v>40830</v>
      </c>
      <c r="G5599" s="10">
        <f>VLOOKUP(Table1[[#This Row],[Order ID]],Mapping!H5599:K13390,4,0)</f>
        <v>40836</v>
      </c>
      <c r="H5599" t="str">
        <f>INDEX(Mapping!$B$2:$T$7793,MATCH(Data!$A5599,Mapping!$B$3:$B$7793,0),MATCH(Data!$H$1,Mapping!$B$2:$T$2,0))</f>
        <v>Standard Class</v>
      </c>
      <c r="I5599" t="str">
        <f>INDEX(Mapping!$B$2:$T$7793,MATCH(Data!$A5599,Mapping!$B$3:$B$7793,0),MATCH(Data!$I$1,Mapping!$B$2:$T$2,0))</f>
        <v>Corporate</v>
      </c>
      <c r="J5599">
        <f>VLOOKUP($A5599,Mapping!$X$3:$Y$7793,2,0)</f>
        <v>60653</v>
      </c>
      <c r="K5599" t="str">
        <f>VLOOKUP($J5599,Mapping!$AB$3:$AC$475,2,0)</f>
        <v>Hialeah</v>
      </c>
      <c r="L5599" t="str">
        <f>VLOOKUP($K5599,Mapping!$AF$3:$AG$475,2,0)</f>
        <v>Florida</v>
      </c>
      <c r="M5599" t="str">
        <f>VLOOKUP($L5599,Mapping!$AI$3:$AJ$48,2,0)</f>
        <v>United States</v>
      </c>
      <c r="N5599" t="str">
        <f>VLOOKUP($L5599,Mapping!$AI$3:$AK$48,3,0)</f>
        <v>South</v>
      </c>
      <c r="O5599" t="str">
        <f>VLOOKUP(Table1[[#This Row],[Column1]],Mapping!$AM$8:$AN$11,2,0)</f>
        <v>Office Supplies</v>
      </c>
      <c r="P5599" t="str">
        <f>VLOOKUP(Table1[[#This Row],[Column3]],Mapping!$AP$5:$AQ$22,2,0)</f>
        <v>Paper</v>
      </c>
      <c r="Q5599">
        <v>322.19200000000001</v>
      </c>
      <c r="R5599">
        <v>13</v>
      </c>
      <c r="S5599">
        <v>100.68499999999997</v>
      </c>
    </row>
    <row r="5600" spans="1:19" x14ac:dyDescent="0.35">
      <c r="A5600">
        <v>7069</v>
      </c>
      <c r="B5600" t="s">
        <v>5371</v>
      </c>
      <c r="C5600" t="s">
        <v>208</v>
      </c>
      <c r="D5600" t="str">
        <f>MID(Table1[[#This Row],[Product ID]],5,2)</f>
        <v>BI</v>
      </c>
      <c r="E5600" t="str">
        <f>LEFT(Table1[[#This Row],[Product ID]],3)</f>
        <v>OFF</v>
      </c>
      <c r="F5600" s="10">
        <f>VLOOKUP(Table1[[#This Row],[Order ID]],Mapping!H5600:J13391,3,0)</f>
        <v>40830</v>
      </c>
      <c r="G5600" s="10">
        <f>VLOOKUP(Table1[[#This Row],[Order ID]],Mapping!H5600:K13391,4,0)</f>
        <v>40836</v>
      </c>
      <c r="H5600" t="str">
        <f>INDEX(Mapping!$B$2:$T$7793,MATCH(Data!$A5600,Mapping!$B$3:$B$7793,0),MATCH(Data!$H$1,Mapping!$B$2:$T$2,0))</f>
        <v>Standard Class</v>
      </c>
      <c r="I5600" t="str">
        <f>INDEX(Mapping!$B$2:$T$7793,MATCH(Data!$A5600,Mapping!$B$3:$B$7793,0),MATCH(Data!$I$1,Mapping!$B$2:$T$2,0))</f>
        <v>Consumer</v>
      </c>
      <c r="J5600">
        <f>VLOOKUP($A5600,Mapping!$X$3:$Y$7793,2,0)</f>
        <v>60653</v>
      </c>
      <c r="K5600" t="str">
        <f>VLOOKUP($J5600,Mapping!$AB$3:$AC$475,2,0)</f>
        <v>Hialeah</v>
      </c>
      <c r="L5600" t="str">
        <f>VLOOKUP($K5600,Mapping!$AF$3:$AG$475,2,0)</f>
        <v>Florida</v>
      </c>
      <c r="M5600" t="str">
        <f>VLOOKUP($L5600,Mapping!$AI$3:$AJ$48,2,0)</f>
        <v>United States</v>
      </c>
      <c r="N5600" t="str">
        <f>VLOOKUP($L5600,Mapping!$AI$3:$AK$48,3,0)</f>
        <v>South</v>
      </c>
      <c r="O5600" t="str">
        <f>VLOOKUP(Table1[[#This Row],[Column1]],Mapping!$AM$8:$AN$11,2,0)</f>
        <v>Office Supplies</v>
      </c>
      <c r="P5600" t="str">
        <f>VLOOKUP(Table1[[#This Row],[Column3]],Mapping!$AP$5:$AQ$22,2,0)</f>
        <v>Binders</v>
      </c>
      <c r="Q5600">
        <v>2.9459999999999993</v>
      </c>
      <c r="R5600">
        <v>3</v>
      </c>
      <c r="S5600">
        <v>-4.8609000000000009</v>
      </c>
    </row>
    <row r="5601" spans="1:19" x14ac:dyDescent="0.35">
      <c r="A5601">
        <v>7070</v>
      </c>
      <c r="B5601" t="s">
        <v>5371</v>
      </c>
      <c r="C5601" t="s">
        <v>2081</v>
      </c>
      <c r="D5601" t="str">
        <f>MID(Table1[[#This Row],[Product ID]],5,2)</f>
        <v>PA</v>
      </c>
      <c r="E5601" t="str">
        <f>LEFT(Table1[[#This Row],[Product ID]],3)</f>
        <v>OFF</v>
      </c>
      <c r="F5601" s="10">
        <f>VLOOKUP(Table1[[#This Row],[Order ID]],Mapping!H5601:J13392,3,0)</f>
        <v>40830</v>
      </c>
      <c r="G5601" s="10">
        <f>VLOOKUP(Table1[[#This Row],[Order ID]],Mapping!H5601:K13392,4,0)</f>
        <v>40836</v>
      </c>
      <c r="H5601" t="str">
        <f>INDEX(Mapping!$B$2:$T$7793,MATCH(Data!$A5601,Mapping!$B$3:$B$7793,0),MATCH(Data!$H$1,Mapping!$B$2:$T$2,0))</f>
        <v>Standard Class</v>
      </c>
      <c r="I5601" t="str">
        <f>INDEX(Mapping!$B$2:$T$7793,MATCH(Data!$A5601,Mapping!$B$3:$B$7793,0),MATCH(Data!$I$1,Mapping!$B$2:$T$2,0))</f>
        <v>Consumer</v>
      </c>
      <c r="J5601">
        <f>VLOOKUP($A5601,Mapping!$X$3:$Y$7793,2,0)</f>
        <v>60653</v>
      </c>
      <c r="K5601" t="str">
        <f>VLOOKUP($J5601,Mapping!$AB$3:$AC$475,2,0)</f>
        <v>Hialeah</v>
      </c>
      <c r="L5601" t="str">
        <f>VLOOKUP($K5601,Mapping!$AF$3:$AG$475,2,0)</f>
        <v>Florida</v>
      </c>
      <c r="M5601" t="str">
        <f>VLOOKUP($L5601,Mapping!$AI$3:$AJ$48,2,0)</f>
        <v>United States</v>
      </c>
      <c r="N5601" t="str">
        <f>VLOOKUP($L5601,Mapping!$AI$3:$AK$48,3,0)</f>
        <v>South</v>
      </c>
      <c r="O5601" t="str">
        <f>VLOOKUP(Table1[[#This Row],[Column1]],Mapping!$AM$8:$AN$11,2,0)</f>
        <v>Office Supplies</v>
      </c>
      <c r="P5601" t="str">
        <f>VLOOKUP(Table1[[#This Row],[Column3]],Mapping!$AP$5:$AQ$22,2,0)</f>
        <v>Paper</v>
      </c>
      <c r="Q5601">
        <v>19.136000000000003</v>
      </c>
      <c r="R5601">
        <v>4</v>
      </c>
      <c r="S5601">
        <v>6.9367999999999999</v>
      </c>
    </row>
    <row r="5602" spans="1:19" x14ac:dyDescent="0.35">
      <c r="A5602">
        <v>92</v>
      </c>
      <c r="B5602" t="s">
        <v>138</v>
      </c>
      <c r="C5602" t="s">
        <v>139</v>
      </c>
      <c r="D5602" t="str">
        <f>MID(Table1[[#This Row],[Product ID]],5,2)</f>
        <v>CH</v>
      </c>
      <c r="E5602" t="str">
        <f>LEFT(Table1[[#This Row],[Product ID]],3)</f>
        <v>FUR</v>
      </c>
      <c r="F5602" s="10" t="e">
        <f>VLOOKUP(Table1[[#This Row],[Order ID]],Mapping!H5602:J13393,3,0)</f>
        <v>#N/A</v>
      </c>
      <c r="G5602" s="10" t="e">
        <f>VLOOKUP(Table1[[#This Row],[Order ID]],Mapping!H5602:K13393,4,0)</f>
        <v>#N/A</v>
      </c>
      <c r="H5602" t="str">
        <f>INDEX(Mapping!$B$2:$T$7793,MATCH(Data!$A5602,Mapping!$B$3:$B$7793,0),MATCH(Data!$H$1,Mapping!$B$2:$T$2,0))</f>
        <v>Standard Class</v>
      </c>
      <c r="I5602" t="str">
        <f>INDEX(Mapping!$B$2:$T$7793,MATCH(Data!$A5602,Mapping!$B$3:$B$7793,0),MATCH(Data!$I$1,Mapping!$B$2:$T$2,0))</f>
        <v>Consumer</v>
      </c>
      <c r="J5602">
        <f>VLOOKUP($A5602,Mapping!$X$3:$Y$7793,2,0)</f>
        <v>77041</v>
      </c>
      <c r="K5602" t="str">
        <f>VLOOKUP($J5602,Mapping!$AB$3:$AC$475,2,0)</f>
        <v>Eagan</v>
      </c>
      <c r="L5602" t="str">
        <f>VLOOKUP($K5602,Mapping!$AF$3:$AG$475,2,0)</f>
        <v>Minnesota</v>
      </c>
      <c r="M5602" t="str">
        <f>VLOOKUP($L5602,Mapping!$AI$3:$AJ$48,2,0)</f>
        <v>United States</v>
      </c>
      <c r="N5602" t="str">
        <f>VLOOKUP($L5602,Mapping!$AI$3:$AK$48,3,0)</f>
        <v>Central</v>
      </c>
      <c r="O5602" t="str">
        <f>VLOOKUP(Table1[[#This Row],[Column1]],Mapping!$AM$8:$AN$11,2,0)</f>
        <v>Furniture</v>
      </c>
      <c r="P5602" t="str">
        <f>VLOOKUP(Table1[[#This Row],[Column3]],Mapping!$AP$5:$AQ$22,2,0)</f>
        <v>Chairs</v>
      </c>
      <c r="Q5602">
        <v>600.55799999999999</v>
      </c>
      <c r="R5602">
        <v>3</v>
      </c>
      <c r="S5602">
        <v>-8.5794000000000779</v>
      </c>
    </row>
    <row r="5603" spans="1:19" x14ac:dyDescent="0.35">
      <c r="A5603">
        <v>1663</v>
      </c>
      <c r="B5603" t="s">
        <v>1885</v>
      </c>
      <c r="C5603" t="s">
        <v>270</v>
      </c>
      <c r="D5603" t="str">
        <f>MID(Table1[[#This Row],[Product ID]],5,2)</f>
        <v>BI</v>
      </c>
      <c r="E5603" t="str">
        <f>LEFT(Table1[[#This Row],[Product ID]],3)</f>
        <v>OFF</v>
      </c>
      <c r="F5603" s="10" t="e">
        <f>VLOOKUP(Table1[[#This Row],[Order ID]],Mapping!H5603:J13394,3,0)</f>
        <v>#N/A</v>
      </c>
      <c r="G5603" s="10" t="e">
        <f>VLOOKUP(Table1[[#This Row],[Order ID]],Mapping!H5603:K13394,4,0)</f>
        <v>#N/A</v>
      </c>
      <c r="H5603" t="str">
        <f>INDEX(Mapping!$B$2:$T$7793,MATCH(Data!$A5603,Mapping!$B$3:$B$7793,0),MATCH(Data!$H$1,Mapping!$B$2:$T$2,0))</f>
        <v>Standard Class</v>
      </c>
      <c r="I5603" t="str">
        <f>INDEX(Mapping!$B$2:$T$7793,MATCH(Data!$A5603,Mapping!$B$3:$B$7793,0),MATCH(Data!$I$1,Mapping!$B$2:$T$2,0))</f>
        <v>Consumer</v>
      </c>
      <c r="J5603">
        <f>VLOOKUP($A5603,Mapping!$X$3:$Y$7793,2,0)</f>
        <v>75150</v>
      </c>
      <c r="K5603" t="str">
        <f>VLOOKUP($J5603,Mapping!$AB$3:$AC$475,2,0)</f>
        <v>Elmhurst</v>
      </c>
      <c r="L5603" t="str">
        <f>VLOOKUP($K5603,Mapping!$AF$3:$AG$475,2,0)</f>
        <v>Illinois</v>
      </c>
      <c r="M5603" t="str">
        <f>VLOOKUP($L5603,Mapping!$AI$3:$AJ$48,2,0)</f>
        <v>United States</v>
      </c>
      <c r="N5603" t="str">
        <f>VLOOKUP($L5603,Mapping!$AI$3:$AK$48,3,0)</f>
        <v>Central</v>
      </c>
      <c r="O5603" t="str">
        <f>VLOOKUP(Table1[[#This Row],[Column1]],Mapping!$AM$8:$AN$11,2,0)</f>
        <v>Office Supplies</v>
      </c>
      <c r="P5603" t="str">
        <f>VLOOKUP(Table1[[#This Row],[Column3]],Mapping!$AP$5:$AQ$22,2,0)</f>
        <v>Binders</v>
      </c>
      <c r="Q5603">
        <v>0.87599999999999978</v>
      </c>
      <c r="R5603">
        <v>1</v>
      </c>
      <c r="S5603">
        <v>-1.4016000000000002</v>
      </c>
    </row>
    <row r="5604" spans="1:19" x14ac:dyDescent="0.35">
      <c r="A5604">
        <v>7363</v>
      </c>
      <c r="B5604" t="s">
        <v>5531</v>
      </c>
      <c r="C5604" t="s">
        <v>1802</v>
      </c>
      <c r="D5604" t="str">
        <f>MID(Table1[[#This Row],[Product ID]],5,2)</f>
        <v>SU</v>
      </c>
      <c r="E5604" t="str">
        <f>LEFT(Table1[[#This Row],[Product ID]],3)</f>
        <v>OFF</v>
      </c>
      <c r="F5604" s="10">
        <f>VLOOKUP(Table1[[#This Row],[Order ID]],Mapping!H5604:J13395,3,0)</f>
        <v>40828</v>
      </c>
      <c r="G5604" s="10">
        <f>VLOOKUP(Table1[[#This Row],[Order ID]],Mapping!H5604:K13395,4,0)</f>
        <v>40833</v>
      </c>
      <c r="H5604" t="str">
        <f>INDEX(Mapping!$B$2:$T$7793,MATCH(Data!$A5604,Mapping!$B$3:$B$7793,0),MATCH(Data!$H$1,Mapping!$B$2:$T$2,0))</f>
        <v>Standard Class</v>
      </c>
      <c r="I5604" t="str">
        <f>INDEX(Mapping!$B$2:$T$7793,MATCH(Data!$A5604,Mapping!$B$3:$B$7793,0),MATCH(Data!$I$1,Mapping!$B$2:$T$2,0))</f>
        <v>Consumer</v>
      </c>
      <c r="J5604">
        <f>VLOOKUP($A5604,Mapping!$X$3:$Y$7793,2,0)</f>
        <v>60623</v>
      </c>
      <c r="K5604" t="str">
        <f>VLOOKUP($J5604,Mapping!$AB$3:$AC$475,2,0)</f>
        <v>Independence</v>
      </c>
      <c r="L5604" t="str">
        <f>VLOOKUP($K5604,Mapping!$AF$3:$AG$475,2,0)</f>
        <v>Missouri</v>
      </c>
      <c r="M5604" t="str">
        <f>VLOOKUP($L5604,Mapping!$AI$3:$AJ$48,2,0)</f>
        <v>United States</v>
      </c>
      <c r="N5604" t="str">
        <f>VLOOKUP($L5604,Mapping!$AI$3:$AK$48,3,0)</f>
        <v>Central</v>
      </c>
      <c r="O5604" t="str">
        <f>VLOOKUP(Table1[[#This Row],[Column1]],Mapping!$AM$8:$AN$11,2,0)</f>
        <v>Office Supplies</v>
      </c>
      <c r="P5604" t="str">
        <f>VLOOKUP(Table1[[#This Row],[Column3]],Mapping!$AP$5:$AQ$22,2,0)</f>
        <v>Supplies</v>
      </c>
      <c r="Q5604">
        <v>22.240000000000002</v>
      </c>
      <c r="R5604">
        <v>2</v>
      </c>
      <c r="S5604">
        <v>2.5019999999999971</v>
      </c>
    </row>
    <row r="5605" spans="1:19" x14ac:dyDescent="0.35">
      <c r="A5605">
        <v>3442</v>
      </c>
      <c r="B5605" t="s">
        <v>3237</v>
      </c>
      <c r="C5605" t="s">
        <v>1155</v>
      </c>
      <c r="D5605" t="str">
        <f>MID(Table1[[#This Row],[Product ID]],5,2)</f>
        <v>LA</v>
      </c>
      <c r="E5605" t="str">
        <f>LEFT(Table1[[#This Row],[Product ID]],3)</f>
        <v>OFF</v>
      </c>
      <c r="F5605" s="10" t="e">
        <f>VLOOKUP(Table1[[#This Row],[Order ID]],Mapping!H5605:J13396,3,0)</f>
        <v>#N/A</v>
      </c>
      <c r="G5605" s="10" t="e">
        <f>VLOOKUP(Table1[[#This Row],[Order ID]],Mapping!H5605:K13396,4,0)</f>
        <v>#N/A</v>
      </c>
      <c r="H5605" t="str">
        <f>INDEX(Mapping!$B$2:$T$7793,MATCH(Data!$A5605,Mapping!$B$3:$B$7793,0),MATCH(Data!$H$1,Mapping!$B$2:$T$2,0))</f>
        <v>Standard Class</v>
      </c>
      <c r="I5605" t="str">
        <f>INDEX(Mapping!$B$2:$T$7793,MATCH(Data!$A5605,Mapping!$B$3:$B$7793,0),MATCH(Data!$I$1,Mapping!$B$2:$T$2,0))</f>
        <v>Consumer</v>
      </c>
      <c r="J5605">
        <f>VLOOKUP($A5605,Mapping!$X$3:$Y$7793,2,0)</f>
        <v>90004</v>
      </c>
      <c r="K5605" t="str">
        <f>VLOOKUP($J5605,Mapping!$AB$3:$AC$475,2,0)</f>
        <v>Durham</v>
      </c>
      <c r="L5605" t="str">
        <f>VLOOKUP($K5605,Mapping!$AF$3:$AG$475,2,0)</f>
        <v>North Carolina</v>
      </c>
      <c r="M5605" t="str">
        <f>VLOOKUP($L5605,Mapping!$AI$3:$AJ$48,2,0)</f>
        <v>United States</v>
      </c>
      <c r="N5605" t="str">
        <f>VLOOKUP($L5605,Mapping!$AI$3:$AK$48,3,0)</f>
        <v>South</v>
      </c>
      <c r="O5605" t="str">
        <f>VLOOKUP(Table1[[#This Row],[Column1]],Mapping!$AM$8:$AN$11,2,0)</f>
        <v>Office Supplies</v>
      </c>
      <c r="P5605" t="str">
        <f>VLOOKUP(Table1[[#This Row],[Column3]],Mapping!$AP$5:$AQ$22,2,0)</f>
        <v>Labels</v>
      </c>
      <c r="Q5605">
        <v>5.78</v>
      </c>
      <c r="R5605">
        <v>2</v>
      </c>
      <c r="S5605">
        <v>2.7166000000000001</v>
      </c>
    </row>
    <row r="5606" spans="1:19" x14ac:dyDescent="0.35">
      <c r="A5606">
        <v>3443</v>
      </c>
      <c r="B5606" t="s">
        <v>3237</v>
      </c>
      <c r="C5606" t="s">
        <v>811</v>
      </c>
      <c r="D5606" t="str">
        <f>MID(Table1[[#This Row],[Product ID]],5,2)</f>
        <v>AR</v>
      </c>
      <c r="E5606" t="str">
        <f>LEFT(Table1[[#This Row],[Product ID]],3)</f>
        <v>OFF</v>
      </c>
      <c r="F5606" s="10" t="e">
        <f>VLOOKUP(Table1[[#This Row],[Order ID]],Mapping!H5606:J13397,3,0)</f>
        <v>#N/A</v>
      </c>
      <c r="G5606" s="10" t="e">
        <f>VLOOKUP(Table1[[#This Row],[Order ID]],Mapping!H5606:K13397,4,0)</f>
        <v>#N/A</v>
      </c>
      <c r="H5606" t="str">
        <f>INDEX(Mapping!$B$2:$T$7793,MATCH(Data!$A5606,Mapping!$B$3:$B$7793,0),MATCH(Data!$H$1,Mapping!$B$2:$T$2,0))</f>
        <v>Standard Class</v>
      </c>
      <c r="I5606" t="str">
        <f>INDEX(Mapping!$B$2:$T$7793,MATCH(Data!$A5606,Mapping!$B$3:$B$7793,0),MATCH(Data!$I$1,Mapping!$B$2:$T$2,0))</f>
        <v>Home Office</v>
      </c>
      <c r="J5606">
        <f>VLOOKUP($A5606,Mapping!$X$3:$Y$7793,2,0)</f>
        <v>90004</v>
      </c>
      <c r="K5606" t="str">
        <f>VLOOKUP($J5606,Mapping!$AB$3:$AC$475,2,0)</f>
        <v>Durham</v>
      </c>
      <c r="L5606" t="str">
        <f>VLOOKUP($K5606,Mapping!$AF$3:$AG$475,2,0)</f>
        <v>North Carolina</v>
      </c>
      <c r="M5606" t="str">
        <f>VLOOKUP($L5606,Mapping!$AI$3:$AJ$48,2,0)</f>
        <v>United States</v>
      </c>
      <c r="N5606" t="str">
        <f>VLOOKUP($L5606,Mapping!$AI$3:$AK$48,3,0)</f>
        <v>South</v>
      </c>
      <c r="O5606" t="str">
        <f>VLOOKUP(Table1[[#This Row],[Column1]],Mapping!$AM$8:$AN$11,2,0)</f>
        <v>Office Supplies</v>
      </c>
      <c r="P5606" t="str">
        <f>VLOOKUP(Table1[[#This Row],[Column3]],Mapping!$AP$5:$AQ$22,2,0)</f>
        <v>Art</v>
      </c>
      <c r="Q5606">
        <v>107.94</v>
      </c>
      <c r="R5606">
        <v>6</v>
      </c>
      <c r="S5606">
        <v>30.223200000000002</v>
      </c>
    </row>
    <row r="5607" spans="1:19" x14ac:dyDescent="0.35">
      <c r="A5607">
        <v>2030</v>
      </c>
      <c r="B5607" t="s">
        <v>2210</v>
      </c>
      <c r="C5607" t="s">
        <v>2211</v>
      </c>
      <c r="D5607" t="str">
        <f>MID(Table1[[#This Row],[Product ID]],5,2)</f>
        <v>FU</v>
      </c>
      <c r="E5607" t="str">
        <f>LEFT(Table1[[#This Row],[Product ID]],3)</f>
        <v>FUR</v>
      </c>
      <c r="F5607" s="10" t="e">
        <f>VLOOKUP(Table1[[#This Row],[Order ID]],Mapping!H5607:J13398,3,0)</f>
        <v>#N/A</v>
      </c>
      <c r="G5607" s="10" t="e">
        <f>VLOOKUP(Table1[[#This Row],[Order ID]],Mapping!H5607:K13398,4,0)</f>
        <v>#N/A</v>
      </c>
      <c r="H5607" t="str">
        <f>INDEX(Mapping!$B$2:$T$7793,MATCH(Data!$A5607,Mapping!$B$3:$B$7793,0),MATCH(Data!$H$1,Mapping!$B$2:$T$2,0))</f>
        <v>Second Class</v>
      </c>
      <c r="I5607" t="str">
        <f>INDEX(Mapping!$B$2:$T$7793,MATCH(Data!$A5607,Mapping!$B$3:$B$7793,0),MATCH(Data!$I$1,Mapping!$B$2:$T$2,0))</f>
        <v>Consumer</v>
      </c>
      <c r="J5607">
        <f>VLOOKUP($A5607,Mapping!$X$3:$Y$7793,2,0)</f>
        <v>22304</v>
      </c>
      <c r="K5607" t="str">
        <f>VLOOKUP($J5607,Mapping!$AB$3:$AC$475,2,0)</f>
        <v>Escondido</v>
      </c>
      <c r="L5607" t="str">
        <f>VLOOKUP($K5607,Mapping!$AF$3:$AG$475,2,0)</f>
        <v>California</v>
      </c>
      <c r="M5607" t="str">
        <f>VLOOKUP($L5607,Mapping!$AI$3:$AJ$48,2,0)</f>
        <v>United States</v>
      </c>
      <c r="N5607" t="str">
        <f>VLOOKUP($L5607,Mapping!$AI$3:$AK$48,3,0)</f>
        <v>West</v>
      </c>
      <c r="O5607" t="str">
        <f>VLOOKUP(Table1[[#This Row],[Column1]],Mapping!$AM$8:$AN$11,2,0)</f>
        <v>Furniture</v>
      </c>
      <c r="P5607" t="str">
        <f>VLOOKUP(Table1[[#This Row],[Column3]],Mapping!$AP$5:$AQ$22,2,0)</f>
        <v>Furnishings</v>
      </c>
      <c r="Q5607">
        <v>62.820000000000007</v>
      </c>
      <c r="R5607">
        <v>3</v>
      </c>
      <c r="S5607">
        <v>30.7818</v>
      </c>
    </row>
    <row r="5608" spans="1:19" x14ac:dyDescent="0.35">
      <c r="A5608">
        <v>2031</v>
      </c>
      <c r="B5608" t="s">
        <v>2210</v>
      </c>
      <c r="C5608" t="s">
        <v>1133</v>
      </c>
      <c r="D5608" t="str">
        <f>MID(Table1[[#This Row],[Product ID]],5,2)</f>
        <v>ST</v>
      </c>
      <c r="E5608" t="str">
        <f>LEFT(Table1[[#This Row],[Product ID]],3)</f>
        <v>OFF</v>
      </c>
      <c r="F5608" s="10" t="e">
        <f>VLOOKUP(Table1[[#This Row],[Order ID]],Mapping!H5608:J13399,3,0)</f>
        <v>#N/A</v>
      </c>
      <c r="G5608" s="10" t="e">
        <f>VLOOKUP(Table1[[#This Row],[Order ID]],Mapping!H5608:K13399,4,0)</f>
        <v>#N/A</v>
      </c>
      <c r="H5608" t="str">
        <f>INDEX(Mapping!$B$2:$T$7793,MATCH(Data!$A5608,Mapping!$B$3:$B$7793,0),MATCH(Data!$H$1,Mapping!$B$2:$T$2,0))</f>
        <v>Standard Class</v>
      </c>
      <c r="I5608" t="str">
        <f>INDEX(Mapping!$B$2:$T$7793,MATCH(Data!$A5608,Mapping!$B$3:$B$7793,0),MATCH(Data!$I$1,Mapping!$B$2:$T$2,0))</f>
        <v>Home Office</v>
      </c>
      <c r="J5608">
        <f>VLOOKUP($A5608,Mapping!$X$3:$Y$7793,2,0)</f>
        <v>22304</v>
      </c>
      <c r="K5608" t="str">
        <f>VLOOKUP($J5608,Mapping!$AB$3:$AC$475,2,0)</f>
        <v>Escondido</v>
      </c>
      <c r="L5608" t="str">
        <f>VLOOKUP($K5608,Mapping!$AF$3:$AG$475,2,0)</f>
        <v>California</v>
      </c>
      <c r="M5608" t="str">
        <f>VLOOKUP($L5608,Mapping!$AI$3:$AJ$48,2,0)</f>
        <v>United States</v>
      </c>
      <c r="N5608" t="str">
        <f>VLOOKUP($L5608,Mapping!$AI$3:$AK$48,3,0)</f>
        <v>West</v>
      </c>
      <c r="O5608" t="str">
        <f>VLOOKUP(Table1[[#This Row],[Column1]],Mapping!$AM$8:$AN$11,2,0)</f>
        <v>Office Supplies</v>
      </c>
      <c r="P5608" t="str">
        <f>VLOOKUP(Table1[[#This Row],[Column3]],Mapping!$AP$5:$AQ$22,2,0)</f>
        <v>Storage</v>
      </c>
      <c r="Q5608">
        <v>489.92</v>
      </c>
      <c r="R5608">
        <v>8</v>
      </c>
      <c r="S5608">
        <v>0</v>
      </c>
    </row>
    <row r="5609" spans="1:19" x14ac:dyDescent="0.35">
      <c r="A5609">
        <v>2033</v>
      </c>
      <c r="B5609" t="s">
        <v>2210</v>
      </c>
      <c r="C5609" t="s">
        <v>2043</v>
      </c>
      <c r="D5609" t="str">
        <f>MID(Table1[[#This Row],[Product ID]],5,2)</f>
        <v>PA</v>
      </c>
      <c r="E5609" t="str">
        <f>LEFT(Table1[[#This Row],[Product ID]],3)</f>
        <v>OFF</v>
      </c>
      <c r="F5609" s="10" t="e">
        <f>VLOOKUP(Table1[[#This Row],[Order ID]],Mapping!H5609:J13400,3,0)</f>
        <v>#N/A</v>
      </c>
      <c r="G5609" s="10" t="e">
        <f>VLOOKUP(Table1[[#This Row],[Order ID]],Mapping!H5609:K13400,4,0)</f>
        <v>#N/A</v>
      </c>
      <c r="H5609" t="str">
        <f>INDEX(Mapping!$B$2:$T$7793,MATCH(Data!$A5609,Mapping!$B$3:$B$7793,0),MATCH(Data!$H$1,Mapping!$B$2:$T$2,0))</f>
        <v>Standard Class</v>
      </c>
      <c r="I5609" t="str">
        <f>INDEX(Mapping!$B$2:$T$7793,MATCH(Data!$A5609,Mapping!$B$3:$B$7793,0),MATCH(Data!$I$1,Mapping!$B$2:$T$2,0))</f>
        <v>Home Office</v>
      </c>
      <c r="J5609">
        <f>VLOOKUP($A5609,Mapping!$X$3:$Y$7793,2,0)</f>
        <v>22304</v>
      </c>
      <c r="K5609" t="str">
        <f>VLOOKUP($J5609,Mapping!$AB$3:$AC$475,2,0)</f>
        <v>Escondido</v>
      </c>
      <c r="L5609" t="str">
        <f>VLOOKUP($K5609,Mapping!$AF$3:$AG$475,2,0)</f>
        <v>California</v>
      </c>
      <c r="M5609" t="str">
        <f>VLOOKUP($L5609,Mapping!$AI$3:$AJ$48,2,0)</f>
        <v>United States</v>
      </c>
      <c r="N5609" t="str">
        <f>VLOOKUP($L5609,Mapping!$AI$3:$AK$48,3,0)</f>
        <v>West</v>
      </c>
      <c r="O5609" t="str">
        <f>VLOOKUP(Table1[[#This Row],[Column1]],Mapping!$AM$8:$AN$11,2,0)</f>
        <v>Office Supplies</v>
      </c>
      <c r="P5609" t="str">
        <f>VLOOKUP(Table1[[#This Row],[Column3]],Mapping!$AP$5:$AQ$22,2,0)</f>
        <v>Paper</v>
      </c>
      <c r="Q5609">
        <v>16.68</v>
      </c>
      <c r="R5609">
        <v>2</v>
      </c>
      <c r="S5609">
        <v>8.34</v>
      </c>
    </row>
    <row r="5610" spans="1:19" x14ac:dyDescent="0.35">
      <c r="A5610">
        <v>2034</v>
      </c>
      <c r="B5610" t="s">
        <v>2210</v>
      </c>
      <c r="C5610" t="s">
        <v>2212</v>
      </c>
      <c r="D5610" t="str">
        <f>MID(Table1[[#This Row],[Product ID]],5,2)</f>
        <v>PH</v>
      </c>
      <c r="E5610" t="str">
        <f>LEFT(Table1[[#This Row],[Product ID]],3)</f>
        <v>TEC</v>
      </c>
      <c r="F5610" s="10" t="e">
        <f>VLOOKUP(Table1[[#This Row],[Order ID]],Mapping!H5610:J13401,3,0)</f>
        <v>#N/A</v>
      </c>
      <c r="G5610" s="10" t="e">
        <f>VLOOKUP(Table1[[#This Row],[Order ID]],Mapping!H5610:K13401,4,0)</f>
        <v>#N/A</v>
      </c>
      <c r="H5610" t="str">
        <f>INDEX(Mapping!$B$2:$T$7793,MATCH(Data!$A5610,Mapping!$B$3:$B$7793,0),MATCH(Data!$H$1,Mapping!$B$2:$T$2,0))</f>
        <v>Standard Class</v>
      </c>
      <c r="I5610" t="str">
        <f>INDEX(Mapping!$B$2:$T$7793,MATCH(Data!$A5610,Mapping!$B$3:$B$7793,0),MATCH(Data!$I$1,Mapping!$B$2:$T$2,0))</f>
        <v>Home Office</v>
      </c>
      <c r="J5610">
        <f>VLOOKUP($A5610,Mapping!$X$3:$Y$7793,2,0)</f>
        <v>22304</v>
      </c>
      <c r="K5610" t="str">
        <f>VLOOKUP($J5610,Mapping!$AB$3:$AC$475,2,0)</f>
        <v>Escondido</v>
      </c>
      <c r="L5610" t="str">
        <f>VLOOKUP($K5610,Mapping!$AF$3:$AG$475,2,0)</f>
        <v>California</v>
      </c>
      <c r="M5610" t="str">
        <f>VLOOKUP($L5610,Mapping!$AI$3:$AJ$48,2,0)</f>
        <v>United States</v>
      </c>
      <c r="N5610" t="str">
        <f>VLOOKUP($L5610,Mapping!$AI$3:$AK$48,3,0)</f>
        <v>West</v>
      </c>
      <c r="O5610" t="str">
        <f>VLOOKUP(Table1[[#This Row],[Column1]],Mapping!$AM$8:$AN$11,2,0)</f>
        <v>Technology</v>
      </c>
      <c r="P5610" t="str">
        <f>VLOOKUP(Table1[[#This Row],[Column3]],Mapping!$AP$5:$AQ$22,2,0)</f>
        <v>Phones</v>
      </c>
      <c r="Q5610">
        <v>155.35</v>
      </c>
      <c r="R5610">
        <v>13</v>
      </c>
      <c r="S5610">
        <v>0</v>
      </c>
    </row>
    <row r="5611" spans="1:19" x14ac:dyDescent="0.35">
      <c r="A5611">
        <v>2035</v>
      </c>
      <c r="B5611" t="s">
        <v>2210</v>
      </c>
      <c r="C5611" t="s">
        <v>2213</v>
      </c>
      <c r="D5611" t="str">
        <f>MID(Table1[[#This Row],[Product ID]],5,2)</f>
        <v>FU</v>
      </c>
      <c r="E5611" t="str">
        <f>LEFT(Table1[[#This Row],[Product ID]],3)</f>
        <v>FUR</v>
      </c>
      <c r="F5611" s="10" t="e">
        <f>VLOOKUP(Table1[[#This Row],[Order ID]],Mapping!H5611:J13402,3,0)</f>
        <v>#N/A</v>
      </c>
      <c r="G5611" s="10" t="e">
        <f>VLOOKUP(Table1[[#This Row],[Order ID]],Mapping!H5611:K13402,4,0)</f>
        <v>#N/A</v>
      </c>
      <c r="H5611" t="str">
        <f>INDEX(Mapping!$B$2:$T$7793,MATCH(Data!$A5611,Mapping!$B$3:$B$7793,0),MATCH(Data!$H$1,Mapping!$B$2:$T$2,0))</f>
        <v>Standard Class</v>
      </c>
      <c r="I5611" t="str">
        <f>INDEX(Mapping!$B$2:$T$7793,MATCH(Data!$A5611,Mapping!$B$3:$B$7793,0),MATCH(Data!$I$1,Mapping!$B$2:$T$2,0))</f>
        <v>Home Office</v>
      </c>
      <c r="J5611">
        <f>VLOOKUP($A5611,Mapping!$X$3:$Y$7793,2,0)</f>
        <v>22304</v>
      </c>
      <c r="K5611" t="str">
        <f>VLOOKUP($J5611,Mapping!$AB$3:$AC$475,2,0)</f>
        <v>Escondido</v>
      </c>
      <c r="L5611" t="str">
        <f>VLOOKUP($K5611,Mapping!$AF$3:$AG$475,2,0)</f>
        <v>California</v>
      </c>
      <c r="M5611" t="str">
        <f>VLOOKUP($L5611,Mapping!$AI$3:$AJ$48,2,0)</f>
        <v>United States</v>
      </c>
      <c r="N5611" t="str">
        <f>VLOOKUP($L5611,Mapping!$AI$3:$AK$48,3,0)</f>
        <v>West</v>
      </c>
      <c r="O5611" t="str">
        <f>VLOOKUP(Table1[[#This Row],[Column1]],Mapping!$AM$8:$AN$11,2,0)</f>
        <v>Furniture</v>
      </c>
      <c r="P5611" t="str">
        <f>VLOOKUP(Table1[[#This Row],[Column3]],Mapping!$AP$5:$AQ$22,2,0)</f>
        <v>Furnishings</v>
      </c>
      <c r="Q5611">
        <v>12.419999999999998</v>
      </c>
      <c r="R5611">
        <v>3</v>
      </c>
      <c r="S5611">
        <v>4.4711999999999996</v>
      </c>
    </row>
    <row r="5612" spans="1:19" x14ac:dyDescent="0.35">
      <c r="A5612">
        <v>2036</v>
      </c>
      <c r="B5612" t="s">
        <v>2210</v>
      </c>
      <c r="C5612" t="s">
        <v>1801</v>
      </c>
      <c r="D5612" t="str">
        <f>MID(Table1[[#This Row],[Product ID]],5,2)</f>
        <v>PH</v>
      </c>
      <c r="E5612" t="str">
        <f>LEFT(Table1[[#This Row],[Product ID]],3)</f>
        <v>TEC</v>
      </c>
      <c r="F5612" s="10" t="e">
        <f>VLOOKUP(Table1[[#This Row],[Order ID]],Mapping!H5612:J13403,3,0)</f>
        <v>#N/A</v>
      </c>
      <c r="G5612" s="10" t="e">
        <f>VLOOKUP(Table1[[#This Row],[Order ID]],Mapping!H5612:K13403,4,0)</f>
        <v>#N/A</v>
      </c>
      <c r="H5612" t="str">
        <f>INDEX(Mapping!$B$2:$T$7793,MATCH(Data!$A5612,Mapping!$B$3:$B$7793,0),MATCH(Data!$H$1,Mapping!$B$2:$T$2,0))</f>
        <v>Standard Class</v>
      </c>
      <c r="I5612" t="str">
        <f>INDEX(Mapping!$B$2:$T$7793,MATCH(Data!$A5612,Mapping!$B$3:$B$7793,0),MATCH(Data!$I$1,Mapping!$B$2:$T$2,0))</f>
        <v>Home Office</v>
      </c>
      <c r="J5612">
        <f>VLOOKUP($A5612,Mapping!$X$3:$Y$7793,2,0)</f>
        <v>22304</v>
      </c>
      <c r="K5612" t="str">
        <f>VLOOKUP($J5612,Mapping!$AB$3:$AC$475,2,0)</f>
        <v>Escondido</v>
      </c>
      <c r="L5612" t="str">
        <f>VLOOKUP($K5612,Mapping!$AF$3:$AG$475,2,0)</f>
        <v>California</v>
      </c>
      <c r="M5612" t="str">
        <f>VLOOKUP($L5612,Mapping!$AI$3:$AJ$48,2,0)</f>
        <v>United States</v>
      </c>
      <c r="N5612" t="str">
        <f>VLOOKUP($L5612,Mapping!$AI$3:$AK$48,3,0)</f>
        <v>West</v>
      </c>
      <c r="O5612" t="str">
        <f>VLOOKUP(Table1[[#This Row],[Column1]],Mapping!$AM$8:$AN$11,2,0)</f>
        <v>Technology</v>
      </c>
      <c r="P5612" t="str">
        <f>VLOOKUP(Table1[[#This Row],[Column3]],Mapping!$AP$5:$AQ$22,2,0)</f>
        <v>Phones</v>
      </c>
      <c r="Q5612">
        <v>187.98</v>
      </c>
      <c r="R5612">
        <v>2</v>
      </c>
      <c r="S5612">
        <v>52.634399999999999</v>
      </c>
    </row>
    <row r="5613" spans="1:19" x14ac:dyDescent="0.35">
      <c r="A5613">
        <v>6498</v>
      </c>
      <c r="B5613" t="s">
        <v>5033</v>
      </c>
      <c r="C5613" t="s">
        <v>1371</v>
      </c>
      <c r="D5613" t="str">
        <f>MID(Table1[[#This Row],[Product ID]],5,2)</f>
        <v>FU</v>
      </c>
      <c r="E5613" t="str">
        <f>LEFT(Table1[[#This Row],[Product ID]],3)</f>
        <v>FUR</v>
      </c>
      <c r="F5613" s="10">
        <f>VLOOKUP(Table1[[#This Row],[Order ID]],Mapping!H5613:J13404,3,0)</f>
        <v>40623</v>
      </c>
      <c r="G5613" s="10">
        <f>VLOOKUP(Table1[[#This Row],[Order ID]],Mapping!H5613:K13404,4,0)</f>
        <v>40627</v>
      </c>
      <c r="H5613" t="str">
        <f>INDEX(Mapping!$B$2:$T$7793,MATCH(Data!$A5613,Mapping!$B$3:$B$7793,0),MATCH(Data!$H$1,Mapping!$B$2:$T$2,0))</f>
        <v>Standard Class</v>
      </c>
      <c r="I5613" t="str">
        <f>INDEX(Mapping!$B$2:$T$7793,MATCH(Data!$A5613,Mapping!$B$3:$B$7793,0),MATCH(Data!$I$1,Mapping!$B$2:$T$2,0))</f>
        <v>Consumer</v>
      </c>
      <c r="J5613">
        <f>VLOOKUP($A5613,Mapping!$X$3:$Y$7793,2,0)</f>
        <v>37918</v>
      </c>
      <c r="K5613" t="str">
        <f>VLOOKUP($J5613,Mapping!$AB$3:$AC$475,2,0)</f>
        <v>Haltom City</v>
      </c>
      <c r="L5613" t="str">
        <f>VLOOKUP($K5613,Mapping!$AF$3:$AG$475,2,0)</f>
        <v>Texas</v>
      </c>
      <c r="M5613" t="str">
        <f>VLOOKUP($L5613,Mapping!$AI$3:$AJ$48,2,0)</f>
        <v>United States</v>
      </c>
      <c r="N5613" t="str">
        <f>VLOOKUP($L5613,Mapping!$AI$3:$AK$48,3,0)</f>
        <v>Central</v>
      </c>
      <c r="O5613" t="str">
        <f>VLOOKUP(Table1[[#This Row],[Column1]],Mapping!$AM$8:$AN$11,2,0)</f>
        <v>Furniture</v>
      </c>
      <c r="P5613" t="str">
        <f>VLOOKUP(Table1[[#This Row],[Column3]],Mapping!$AP$5:$AQ$22,2,0)</f>
        <v>Furnishings</v>
      </c>
      <c r="Q5613">
        <v>32.952000000000005</v>
      </c>
      <c r="R5613">
        <v>3</v>
      </c>
      <c r="S5613">
        <v>6.5903999999999989</v>
      </c>
    </row>
    <row r="5614" spans="1:19" x14ac:dyDescent="0.35">
      <c r="A5614">
        <v>6499</v>
      </c>
      <c r="B5614" t="s">
        <v>5033</v>
      </c>
      <c r="C5614" t="s">
        <v>2443</v>
      </c>
      <c r="D5614" t="str">
        <f>MID(Table1[[#This Row],[Product ID]],5,2)</f>
        <v>CH</v>
      </c>
      <c r="E5614" t="str">
        <f>LEFT(Table1[[#This Row],[Product ID]],3)</f>
        <v>FUR</v>
      </c>
      <c r="F5614" s="10">
        <f>VLOOKUP(Table1[[#This Row],[Order ID]],Mapping!H5614:J13405,3,0)</f>
        <v>40623</v>
      </c>
      <c r="G5614" s="10">
        <f>VLOOKUP(Table1[[#This Row],[Order ID]],Mapping!H5614:K13405,4,0)</f>
        <v>40627</v>
      </c>
      <c r="H5614" t="str">
        <f>INDEX(Mapping!$B$2:$T$7793,MATCH(Data!$A5614,Mapping!$B$3:$B$7793,0),MATCH(Data!$H$1,Mapping!$B$2:$T$2,0))</f>
        <v>Standard Class</v>
      </c>
      <c r="I5614" t="str">
        <f>INDEX(Mapping!$B$2:$T$7793,MATCH(Data!$A5614,Mapping!$B$3:$B$7793,0),MATCH(Data!$I$1,Mapping!$B$2:$T$2,0))</f>
        <v>Consumer</v>
      </c>
      <c r="J5614">
        <f>VLOOKUP($A5614,Mapping!$X$3:$Y$7793,2,0)</f>
        <v>37918</v>
      </c>
      <c r="K5614" t="str">
        <f>VLOOKUP($J5614,Mapping!$AB$3:$AC$475,2,0)</f>
        <v>Haltom City</v>
      </c>
      <c r="L5614" t="str">
        <f>VLOOKUP($K5614,Mapping!$AF$3:$AG$475,2,0)</f>
        <v>Texas</v>
      </c>
      <c r="M5614" t="str">
        <f>VLOOKUP($L5614,Mapping!$AI$3:$AJ$48,2,0)</f>
        <v>United States</v>
      </c>
      <c r="N5614" t="str">
        <f>VLOOKUP($L5614,Mapping!$AI$3:$AK$48,3,0)</f>
        <v>Central</v>
      </c>
      <c r="O5614" t="str">
        <f>VLOOKUP(Table1[[#This Row],[Column1]],Mapping!$AM$8:$AN$11,2,0)</f>
        <v>Furniture</v>
      </c>
      <c r="P5614" t="str">
        <f>VLOOKUP(Table1[[#This Row],[Column3]],Mapping!$AP$5:$AQ$22,2,0)</f>
        <v>Chairs</v>
      </c>
      <c r="Q5614">
        <v>218.376</v>
      </c>
      <c r="R5614">
        <v>3</v>
      </c>
      <c r="S5614">
        <v>-10.918799999999983</v>
      </c>
    </row>
    <row r="5615" spans="1:19" x14ac:dyDescent="0.35">
      <c r="A5615">
        <v>3792</v>
      </c>
      <c r="B5615" t="s">
        <v>3461</v>
      </c>
      <c r="C5615" t="s">
        <v>2319</v>
      </c>
      <c r="D5615" t="str">
        <f>MID(Table1[[#This Row],[Product ID]],5,2)</f>
        <v>ST</v>
      </c>
      <c r="E5615" t="str">
        <f>LEFT(Table1[[#This Row],[Product ID]],3)</f>
        <v>OFF</v>
      </c>
      <c r="F5615" s="10" t="e">
        <f>VLOOKUP(Table1[[#This Row],[Order ID]],Mapping!H5615:J13406,3,0)</f>
        <v>#N/A</v>
      </c>
      <c r="G5615" s="10" t="e">
        <f>VLOOKUP(Table1[[#This Row],[Order ID]],Mapping!H5615:K13406,4,0)</f>
        <v>#N/A</v>
      </c>
      <c r="H5615" t="str">
        <f>INDEX(Mapping!$B$2:$T$7793,MATCH(Data!$A5615,Mapping!$B$3:$B$7793,0),MATCH(Data!$H$1,Mapping!$B$2:$T$2,0))</f>
        <v>Standard Class</v>
      </c>
      <c r="I5615" t="str">
        <f>INDEX(Mapping!$B$2:$T$7793,MATCH(Data!$A5615,Mapping!$B$3:$B$7793,0),MATCH(Data!$I$1,Mapping!$B$2:$T$2,0))</f>
        <v>Consumer</v>
      </c>
      <c r="J5615">
        <f>VLOOKUP($A5615,Mapping!$X$3:$Y$7793,2,0)</f>
        <v>27707</v>
      </c>
      <c r="K5615" t="str">
        <f>VLOOKUP($J5615,Mapping!$AB$3:$AC$475,2,0)</f>
        <v>Phoenix</v>
      </c>
      <c r="L5615" t="str">
        <f>VLOOKUP($K5615,Mapping!$AF$3:$AG$475,2,0)</f>
        <v>Arizona</v>
      </c>
      <c r="M5615" t="str">
        <f>VLOOKUP($L5615,Mapping!$AI$3:$AJ$48,2,0)</f>
        <v>United States</v>
      </c>
      <c r="N5615" t="str">
        <f>VLOOKUP($L5615,Mapping!$AI$3:$AK$48,3,0)</f>
        <v>West</v>
      </c>
      <c r="O5615" t="str">
        <f>VLOOKUP(Table1[[#This Row],[Column1]],Mapping!$AM$8:$AN$11,2,0)</f>
        <v>Office Supplies</v>
      </c>
      <c r="P5615" t="str">
        <f>VLOOKUP(Table1[[#This Row],[Column3]],Mapping!$AP$5:$AQ$22,2,0)</f>
        <v>Storage</v>
      </c>
      <c r="Q5615">
        <v>61.567999999999998</v>
      </c>
      <c r="R5615">
        <v>2</v>
      </c>
      <c r="S5615">
        <v>4.6175999999999995</v>
      </c>
    </row>
    <row r="5616" spans="1:19" x14ac:dyDescent="0.35">
      <c r="A5616">
        <v>3793</v>
      </c>
      <c r="B5616" t="s">
        <v>3461</v>
      </c>
      <c r="C5616" t="s">
        <v>858</v>
      </c>
      <c r="D5616" t="str">
        <f>MID(Table1[[#This Row],[Product ID]],5,2)</f>
        <v>AR</v>
      </c>
      <c r="E5616" t="str">
        <f>LEFT(Table1[[#This Row],[Product ID]],3)</f>
        <v>OFF</v>
      </c>
      <c r="F5616" s="10" t="e">
        <f>VLOOKUP(Table1[[#This Row],[Order ID]],Mapping!H5616:J13407,3,0)</f>
        <v>#N/A</v>
      </c>
      <c r="G5616" s="10" t="e">
        <f>VLOOKUP(Table1[[#This Row],[Order ID]],Mapping!H5616:K13407,4,0)</f>
        <v>#N/A</v>
      </c>
      <c r="H5616" t="str">
        <f>INDEX(Mapping!$B$2:$T$7793,MATCH(Data!$A5616,Mapping!$B$3:$B$7793,0),MATCH(Data!$H$1,Mapping!$B$2:$T$2,0))</f>
        <v>Standard Class</v>
      </c>
      <c r="I5616" t="str">
        <f>INDEX(Mapping!$B$2:$T$7793,MATCH(Data!$A5616,Mapping!$B$3:$B$7793,0),MATCH(Data!$I$1,Mapping!$B$2:$T$2,0))</f>
        <v>Home Office</v>
      </c>
      <c r="J5616">
        <f>VLOOKUP($A5616,Mapping!$X$3:$Y$7793,2,0)</f>
        <v>27707</v>
      </c>
      <c r="K5616" t="str">
        <f>VLOOKUP($J5616,Mapping!$AB$3:$AC$475,2,0)</f>
        <v>Phoenix</v>
      </c>
      <c r="L5616" t="str">
        <f>VLOOKUP($K5616,Mapping!$AF$3:$AG$475,2,0)</f>
        <v>Arizona</v>
      </c>
      <c r="M5616" t="str">
        <f>VLOOKUP($L5616,Mapping!$AI$3:$AJ$48,2,0)</f>
        <v>United States</v>
      </c>
      <c r="N5616" t="str">
        <f>VLOOKUP($L5616,Mapping!$AI$3:$AK$48,3,0)</f>
        <v>West</v>
      </c>
      <c r="O5616" t="str">
        <f>VLOOKUP(Table1[[#This Row],[Column1]],Mapping!$AM$8:$AN$11,2,0)</f>
        <v>Office Supplies</v>
      </c>
      <c r="P5616" t="str">
        <f>VLOOKUP(Table1[[#This Row],[Column3]],Mapping!$AP$5:$AQ$22,2,0)</f>
        <v>Art</v>
      </c>
      <c r="Q5616">
        <v>6.1920000000000002</v>
      </c>
      <c r="R5616">
        <v>3</v>
      </c>
      <c r="S5616">
        <v>0.46440000000000037</v>
      </c>
    </row>
    <row r="5617" spans="1:19" x14ac:dyDescent="0.35">
      <c r="A5617">
        <v>1841</v>
      </c>
      <c r="B5617" t="s">
        <v>2048</v>
      </c>
      <c r="C5617" t="s">
        <v>265</v>
      </c>
      <c r="D5617" t="str">
        <f>MID(Table1[[#This Row],[Product ID]],5,2)</f>
        <v>ST</v>
      </c>
      <c r="E5617" t="str">
        <f>LEFT(Table1[[#This Row],[Product ID]],3)</f>
        <v>OFF</v>
      </c>
      <c r="F5617" s="10" t="e">
        <f>VLOOKUP(Table1[[#This Row],[Order ID]],Mapping!H5617:J13408,3,0)</f>
        <v>#N/A</v>
      </c>
      <c r="G5617" s="10" t="e">
        <f>VLOOKUP(Table1[[#This Row],[Order ID]],Mapping!H5617:K13408,4,0)</f>
        <v>#N/A</v>
      </c>
      <c r="H5617" t="str">
        <f>INDEX(Mapping!$B$2:$T$7793,MATCH(Data!$A5617,Mapping!$B$3:$B$7793,0),MATCH(Data!$H$1,Mapping!$B$2:$T$2,0))</f>
        <v>Standard Class</v>
      </c>
      <c r="I5617" t="str">
        <f>INDEX(Mapping!$B$2:$T$7793,MATCH(Data!$A5617,Mapping!$B$3:$B$7793,0),MATCH(Data!$I$1,Mapping!$B$2:$T$2,0))</f>
        <v>Consumer</v>
      </c>
      <c r="J5617">
        <f>VLOOKUP($A5617,Mapping!$X$3:$Y$7793,2,0)</f>
        <v>60623</v>
      </c>
      <c r="K5617" t="str">
        <f>VLOOKUP($J5617,Mapping!$AB$3:$AC$475,2,0)</f>
        <v>Independence</v>
      </c>
      <c r="L5617" t="str">
        <f>VLOOKUP($K5617,Mapping!$AF$3:$AG$475,2,0)</f>
        <v>Missouri</v>
      </c>
      <c r="M5617" t="str">
        <f>VLOOKUP($L5617,Mapping!$AI$3:$AJ$48,2,0)</f>
        <v>United States</v>
      </c>
      <c r="N5617" t="str">
        <f>VLOOKUP($L5617,Mapping!$AI$3:$AK$48,3,0)</f>
        <v>Central</v>
      </c>
      <c r="O5617" t="str">
        <f>VLOOKUP(Table1[[#This Row],[Column1]],Mapping!$AM$8:$AN$11,2,0)</f>
        <v>Office Supplies</v>
      </c>
      <c r="P5617" t="str">
        <f>VLOOKUP(Table1[[#This Row],[Column3]],Mapping!$AP$5:$AQ$22,2,0)</f>
        <v>Storage</v>
      </c>
      <c r="Q5617">
        <v>123.55199999999999</v>
      </c>
      <c r="R5617">
        <v>3</v>
      </c>
      <c r="S5617">
        <v>-29.343599999999995</v>
      </c>
    </row>
    <row r="5618" spans="1:19" x14ac:dyDescent="0.35">
      <c r="A5618">
        <v>164</v>
      </c>
      <c r="B5618" t="s">
        <v>237</v>
      </c>
      <c r="C5618" t="s">
        <v>238</v>
      </c>
      <c r="D5618" t="str">
        <f>MID(Table1[[#This Row],[Product ID]],5,2)</f>
        <v>BI</v>
      </c>
      <c r="E5618" t="str">
        <f>LEFT(Table1[[#This Row],[Product ID]],3)</f>
        <v>OFF</v>
      </c>
      <c r="F5618" s="10" t="e">
        <f>VLOOKUP(Table1[[#This Row],[Order ID]],Mapping!H5618:J13409,3,0)</f>
        <v>#N/A</v>
      </c>
      <c r="G5618" s="10" t="e">
        <f>VLOOKUP(Table1[[#This Row],[Order ID]],Mapping!H5618:K13409,4,0)</f>
        <v>#N/A</v>
      </c>
      <c r="H5618" t="str">
        <f>INDEX(Mapping!$B$2:$T$7793,MATCH(Data!$A5618,Mapping!$B$3:$B$7793,0),MATCH(Data!$H$1,Mapping!$B$2:$T$2,0))</f>
        <v>Standard Class</v>
      </c>
      <c r="I5618" t="str">
        <f>INDEX(Mapping!$B$2:$T$7793,MATCH(Data!$A5618,Mapping!$B$3:$B$7793,0),MATCH(Data!$I$1,Mapping!$B$2:$T$2,0))</f>
        <v>Corporate</v>
      </c>
      <c r="J5618">
        <f>VLOOKUP($A5618,Mapping!$X$3:$Y$7793,2,0)</f>
        <v>28205</v>
      </c>
      <c r="K5618" t="str">
        <f>VLOOKUP($J5618,Mapping!$AB$3:$AC$475,2,0)</f>
        <v>Carlsbad</v>
      </c>
      <c r="L5618" t="str">
        <f>VLOOKUP($K5618,Mapping!$AF$3:$AG$475,2,0)</f>
        <v>New Mexico</v>
      </c>
      <c r="M5618" t="str">
        <f>VLOOKUP($L5618,Mapping!$AI$3:$AJ$48,2,0)</f>
        <v>United States</v>
      </c>
      <c r="N5618" t="str">
        <f>VLOOKUP($L5618,Mapping!$AI$3:$AK$48,3,0)</f>
        <v>West</v>
      </c>
      <c r="O5618" t="str">
        <f>VLOOKUP(Table1[[#This Row],[Column1]],Mapping!$AM$8:$AN$11,2,0)</f>
        <v>Office Supplies</v>
      </c>
      <c r="P5618" t="str">
        <f>VLOOKUP(Table1[[#This Row],[Column3]],Mapping!$AP$5:$AQ$22,2,0)</f>
        <v>Binders</v>
      </c>
      <c r="Q5618">
        <v>18.648000000000003</v>
      </c>
      <c r="R5618">
        <v>7</v>
      </c>
      <c r="S5618">
        <v>-12.431999999999999</v>
      </c>
    </row>
    <row r="5619" spans="1:19" x14ac:dyDescent="0.35">
      <c r="A5619">
        <v>1075</v>
      </c>
      <c r="B5619" t="s">
        <v>1312</v>
      </c>
      <c r="C5619" t="s">
        <v>720</v>
      </c>
      <c r="D5619" t="str">
        <f>MID(Table1[[#This Row],[Product ID]],5,2)</f>
        <v>LA</v>
      </c>
      <c r="E5619" t="str">
        <f>LEFT(Table1[[#This Row],[Product ID]],3)</f>
        <v>OFF</v>
      </c>
      <c r="F5619" s="10" t="e">
        <f>VLOOKUP(Table1[[#This Row],[Order ID]],Mapping!H5619:J13410,3,0)</f>
        <v>#N/A</v>
      </c>
      <c r="G5619" s="10" t="e">
        <f>VLOOKUP(Table1[[#This Row],[Order ID]],Mapping!H5619:K13410,4,0)</f>
        <v>#N/A</v>
      </c>
      <c r="H5619" t="str">
        <f>INDEX(Mapping!$B$2:$T$7793,MATCH(Data!$A5619,Mapping!$B$3:$B$7793,0),MATCH(Data!$H$1,Mapping!$B$2:$T$2,0))</f>
        <v>Standard Class</v>
      </c>
      <c r="I5619" t="str">
        <f>INDEX(Mapping!$B$2:$T$7793,MATCH(Data!$A5619,Mapping!$B$3:$B$7793,0),MATCH(Data!$I$1,Mapping!$B$2:$T$2,0))</f>
        <v>Home Office</v>
      </c>
      <c r="J5619">
        <f>VLOOKUP($A5619,Mapping!$X$3:$Y$7793,2,0)</f>
        <v>94591</v>
      </c>
      <c r="K5619" t="str">
        <f>VLOOKUP($J5619,Mapping!$AB$3:$AC$475,2,0)</f>
        <v>Milwaukee</v>
      </c>
      <c r="L5619" t="str">
        <f>VLOOKUP($K5619,Mapping!$AF$3:$AG$475,2,0)</f>
        <v>Wisconsin</v>
      </c>
      <c r="M5619" t="str">
        <f>VLOOKUP($L5619,Mapping!$AI$3:$AJ$48,2,0)</f>
        <v>United States</v>
      </c>
      <c r="N5619" t="str">
        <f>VLOOKUP($L5619,Mapping!$AI$3:$AK$48,3,0)</f>
        <v>Central</v>
      </c>
      <c r="O5619" t="str">
        <f>VLOOKUP(Table1[[#This Row],[Column1]],Mapping!$AM$8:$AN$11,2,0)</f>
        <v>Office Supplies</v>
      </c>
      <c r="P5619" t="str">
        <f>VLOOKUP(Table1[[#This Row],[Column3]],Mapping!$AP$5:$AQ$22,2,0)</f>
        <v>Labels</v>
      </c>
      <c r="Q5619">
        <v>29.6</v>
      </c>
      <c r="R5619">
        <v>2</v>
      </c>
      <c r="S5619">
        <v>14.8</v>
      </c>
    </row>
    <row r="5620" spans="1:19" x14ac:dyDescent="0.35">
      <c r="A5620">
        <v>1076</v>
      </c>
      <c r="B5620" t="s">
        <v>1312</v>
      </c>
      <c r="C5620" t="s">
        <v>1313</v>
      </c>
      <c r="D5620" t="str">
        <f>MID(Table1[[#This Row],[Product ID]],5,2)</f>
        <v>BI</v>
      </c>
      <c r="E5620" t="str">
        <f>LEFT(Table1[[#This Row],[Product ID]],3)</f>
        <v>OFF</v>
      </c>
      <c r="F5620" s="10" t="e">
        <f>VLOOKUP(Table1[[#This Row],[Order ID]],Mapping!H5620:J13411,3,0)</f>
        <v>#N/A</v>
      </c>
      <c r="G5620" s="10" t="e">
        <f>VLOOKUP(Table1[[#This Row],[Order ID]],Mapping!H5620:K13411,4,0)</f>
        <v>#N/A</v>
      </c>
      <c r="H5620" t="str">
        <f>INDEX(Mapping!$B$2:$T$7793,MATCH(Data!$A5620,Mapping!$B$3:$B$7793,0),MATCH(Data!$H$1,Mapping!$B$2:$T$2,0))</f>
        <v>Second Class</v>
      </c>
      <c r="I5620" t="str">
        <f>INDEX(Mapping!$B$2:$T$7793,MATCH(Data!$A5620,Mapping!$B$3:$B$7793,0),MATCH(Data!$I$1,Mapping!$B$2:$T$2,0))</f>
        <v>Consumer</v>
      </c>
      <c r="J5620">
        <f>VLOOKUP($A5620,Mapping!$X$3:$Y$7793,2,0)</f>
        <v>94591</v>
      </c>
      <c r="K5620" t="str">
        <f>VLOOKUP($J5620,Mapping!$AB$3:$AC$475,2,0)</f>
        <v>Milwaukee</v>
      </c>
      <c r="L5620" t="str">
        <f>VLOOKUP($K5620,Mapping!$AF$3:$AG$475,2,0)</f>
        <v>Wisconsin</v>
      </c>
      <c r="M5620" t="str">
        <f>VLOOKUP($L5620,Mapping!$AI$3:$AJ$48,2,0)</f>
        <v>United States</v>
      </c>
      <c r="N5620" t="str">
        <f>VLOOKUP($L5620,Mapping!$AI$3:$AK$48,3,0)</f>
        <v>Central</v>
      </c>
      <c r="O5620" t="str">
        <f>VLOOKUP(Table1[[#This Row],[Column1]],Mapping!$AM$8:$AN$11,2,0)</f>
        <v>Office Supplies</v>
      </c>
      <c r="P5620" t="str">
        <f>VLOOKUP(Table1[[#This Row],[Column3]],Mapping!$AP$5:$AQ$22,2,0)</f>
        <v>Binders</v>
      </c>
      <c r="Q5620">
        <v>17.088000000000001</v>
      </c>
      <c r="R5620">
        <v>4</v>
      </c>
      <c r="S5620">
        <v>5.5535999999999994</v>
      </c>
    </row>
    <row r="5621" spans="1:19" x14ac:dyDescent="0.35">
      <c r="A5621">
        <v>7130</v>
      </c>
      <c r="B5621" t="s">
        <v>5406</v>
      </c>
      <c r="C5621" t="s">
        <v>1373</v>
      </c>
      <c r="D5621" t="str">
        <f>MID(Table1[[#This Row],[Product ID]],5,2)</f>
        <v>BI</v>
      </c>
      <c r="E5621" t="str">
        <f>LEFT(Table1[[#This Row],[Product ID]],3)</f>
        <v>OFF</v>
      </c>
      <c r="F5621" s="10">
        <f>VLOOKUP(Table1[[#This Row],[Order ID]],Mapping!H5621:J13412,3,0)</f>
        <v>40695</v>
      </c>
      <c r="G5621" s="10">
        <f>VLOOKUP(Table1[[#This Row],[Order ID]],Mapping!H5621:K13412,4,0)</f>
        <v>40700</v>
      </c>
      <c r="H5621" t="str">
        <f>INDEX(Mapping!$B$2:$T$7793,MATCH(Data!$A5621,Mapping!$B$3:$B$7793,0),MATCH(Data!$H$1,Mapping!$B$2:$T$2,0))</f>
        <v>Standard Class</v>
      </c>
      <c r="I5621" t="str">
        <f>INDEX(Mapping!$B$2:$T$7793,MATCH(Data!$A5621,Mapping!$B$3:$B$7793,0),MATCH(Data!$I$1,Mapping!$B$2:$T$2,0))</f>
        <v>Consumer</v>
      </c>
      <c r="J5621">
        <f>VLOOKUP($A5621,Mapping!$X$3:$Y$7793,2,0)</f>
        <v>48234</v>
      </c>
      <c r="K5621" t="str">
        <f>VLOOKUP($J5621,Mapping!$AB$3:$AC$475,2,0)</f>
        <v>Chester</v>
      </c>
      <c r="L5621" t="str">
        <f>VLOOKUP($K5621,Mapping!$AF$3:$AG$475,2,0)</f>
        <v>Pennsylvania</v>
      </c>
      <c r="M5621" t="str">
        <f>VLOOKUP($L5621,Mapping!$AI$3:$AJ$48,2,0)</f>
        <v>United States</v>
      </c>
      <c r="N5621" t="str">
        <f>VLOOKUP($L5621,Mapping!$AI$3:$AK$48,3,0)</f>
        <v>East</v>
      </c>
      <c r="O5621" t="str">
        <f>VLOOKUP(Table1[[#This Row],[Column1]],Mapping!$AM$8:$AN$11,2,0)</f>
        <v>Office Supplies</v>
      </c>
      <c r="P5621" t="str">
        <f>VLOOKUP(Table1[[#This Row],[Column3]],Mapping!$AP$5:$AQ$22,2,0)</f>
        <v>Binders</v>
      </c>
      <c r="Q5621">
        <v>138.56</v>
      </c>
      <c r="R5621">
        <v>4</v>
      </c>
      <c r="S5621">
        <v>66.508799999999994</v>
      </c>
    </row>
    <row r="5622" spans="1:19" x14ac:dyDescent="0.35">
      <c r="A5622">
        <v>7131</v>
      </c>
      <c r="B5622" t="s">
        <v>5406</v>
      </c>
      <c r="C5622" t="s">
        <v>2297</v>
      </c>
      <c r="D5622" t="str">
        <f>MID(Table1[[#This Row],[Product ID]],5,2)</f>
        <v>AP</v>
      </c>
      <c r="E5622" t="str">
        <f>LEFT(Table1[[#This Row],[Product ID]],3)</f>
        <v>OFF</v>
      </c>
      <c r="F5622" s="10">
        <f>VLOOKUP(Table1[[#This Row],[Order ID]],Mapping!H5622:J13413,3,0)</f>
        <v>40695</v>
      </c>
      <c r="G5622" s="10">
        <f>VLOOKUP(Table1[[#This Row],[Order ID]],Mapping!H5622:K13413,4,0)</f>
        <v>40700</v>
      </c>
      <c r="H5622" t="str">
        <f>INDEX(Mapping!$B$2:$T$7793,MATCH(Data!$A5622,Mapping!$B$3:$B$7793,0),MATCH(Data!$H$1,Mapping!$B$2:$T$2,0))</f>
        <v>Standard Class</v>
      </c>
      <c r="I5622" t="str">
        <f>INDEX(Mapping!$B$2:$T$7793,MATCH(Data!$A5622,Mapping!$B$3:$B$7793,0),MATCH(Data!$I$1,Mapping!$B$2:$T$2,0))</f>
        <v>Corporate</v>
      </c>
      <c r="J5622">
        <f>VLOOKUP($A5622,Mapping!$X$3:$Y$7793,2,0)</f>
        <v>48234</v>
      </c>
      <c r="K5622" t="str">
        <f>VLOOKUP($J5622,Mapping!$AB$3:$AC$475,2,0)</f>
        <v>Chester</v>
      </c>
      <c r="L5622" t="str">
        <f>VLOOKUP($K5622,Mapping!$AF$3:$AG$475,2,0)</f>
        <v>Pennsylvania</v>
      </c>
      <c r="M5622" t="str">
        <f>VLOOKUP($L5622,Mapping!$AI$3:$AJ$48,2,0)</f>
        <v>United States</v>
      </c>
      <c r="N5622" t="str">
        <f>VLOOKUP($L5622,Mapping!$AI$3:$AK$48,3,0)</f>
        <v>East</v>
      </c>
      <c r="O5622" t="str">
        <f>VLOOKUP(Table1[[#This Row],[Column1]],Mapping!$AM$8:$AN$11,2,0)</f>
        <v>Office Supplies</v>
      </c>
      <c r="P5622" t="str">
        <f>VLOOKUP(Table1[[#This Row],[Column3]],Mapping!$AP$5:$AQ$22,2,0)</f>
        <v>Appliances</v>
      </c>
      <c r="Q5622">
        <v>65.52000000000001</v>
      </c>
      <c r="R5622">
        <v>5</v>
      </c>
      <c r="S5622">
        <v>12.376000000000001</v>
      </c>
    </row>
    <row r="5623" spans="1:19" x14ac:dyDescent="0.35">
      <c r="A5623">
        <v>1228</v>
      </c>
      <c r="B5623" t="s">
        <v>1483</v>
      </c>
      <c r="C5623" t="s">
        <v>1484</v>
      </c>
      <c r="D5623" t="str">
        <f>MID(Table1[[#This Row],[Product ID]],5,2)</f>
        <v>CH</v>
      </c>
      <c r="E5623" t="str">
        <f>LEFT(Table1[[#This Row],[Product ID]],3)</f>
        <v>FUR</v>
      </c>
      <c r="F5623" s="10" t="e">
        <f>VLOOKUP(Table1[[#This Row],[Order ID]],Mapping!H5623:J13414,3,0)</f>
        <v>#N/A</v>
      </c>
      <c r="G5623" s="10" t="e">
        <f>VLOOKUP(Table1[[#This Row],[Order ID]],Mapping!H5623:K13414,4,0)</f>
        <v>#N/A</v>
      </c>
      <c r="H5623" t="str">
        <f>INDEX(Mapping!$B$2:$T$7793,MATCH(Data!$A5623,Mapping!$B$3:$B$7793,0),MATCH(Data!$H$1,Mapping!$B$2:$T$2,0))</f>
        <v>Standard Class</v>
      </c>
      <c r="I5623" t="str">
        <f>INDEX(Mapping!$B$2:$T$7793,MATCH(Data!$A5623,Mapping!$B$3:$B$7793,0),MATCH(Data!$I$1,Mapping!$B$2:$T$2,0))</f>
        <v>Corporate</v>
      </c>
      <c r="J5623">
        <f>VLOOKUP($A5623,Mapping!$X$3:$Y$7793,2,0)</f>
        <v>90004</v>
      </c>
      <c r="K5623" t="str">
        <f>VLOOKUP($J5623,Mapping!$AB$3:$AC$475,2,0)</f>
        <v>Durham</v>
      </c>
      <c r="L5623" t="str">
        <f>VLOOKUP($K5623,Mapping!$AF$3:$AG$475,2,0)</f>
        <v>North Carolina</v>
      </c>
      <c r="M5623" t="str">
        <f>VLOOKUP($L5623,Mapping!$AI$3:$AJ$48,2,0)</f>
        <v>United States</v>
      </c>
      <c r="N5623" t="str">
        <f>VLOOKUP($L5623,Mapping!$AI$3:$AK$48,3,0)</f>
        <v>South</v>
      </c>
      <c r="O5623" t="str">
        <f>VLOOKUP(Table1[[#This Row],[Column1]],Mapping!$AM$8:$AN$11,2,0)</f>
        <v>Furniture</v>
      </c>
      <c r="P5623" t="str">
        <f>VLOOKUP(Table1[[#This Row],[Column3]],Mapping!$AP$5:$AQ$22,2,0)</f>
        <v>Chairs</v>
      </c>
      <c r="Q5623">
        <v>603.91999999999996</v>
      </c>
      <c r="R5623">
        <v>5</v>
      </c>
      <c r="S5623">
        <v>-67.941000000000003</v>
      </c>
    </row>
    <row r="5624" spans="1:19" x14ac:dyDescent="0.35">
      <c r="A5624">
        <v>1229</v>
      </c>
      <c r="B5624" t="s">
        <v>1483</v>
      </c>
      <c r="C5624" t="s">
        <v>1485</v>
      </c>
      <c r="D5624" t="str">
        <f>MID(Table1[[#This Row],[Product ID]],5,2)</f>
        <v>EN</v>
      </c>
      <c r="E5624" t="str">
        <f>LEFT(Table1[[#This Row],[Product ID]],3)</f>
        <v>OFF</v>
      </c>
      <c r="F5624" s="10" t="e">
        <f>VLOOKUP(Table1[[#This Row],[Order ID]],Mapping!H5624:J13415,3,0)</f>
        <v>#N/A</v>
      </c>
      <c r="G5624" s="10" t="e">
        <f>VLOOKUP(Table1[[#This Row],[Order ID]],Mapping!H5624:K13415,4,0)</f>
        <v>#N/A</v>
      </c>
      <c r="H5624" t="str">
        <f>INDEX(Mapping!$B$2:$T$7793,MATCH(Data!$A5624,Mapping!$B$3:$B$7793,0),MATCH(Data!$H$1,Mapping!$B$2:$T$2,0))</f>
        <v>First Class</v>
      </c>
      <c r="I5624" t="str">
        <f>INDEX(Mapping!$B$2:$T$7793,MATCH(Data!$A5624,Mapping!$B$3:$B$7793,0),MATCH(Data!$I$1,Mapping!$B$2:$T$2,0))</f>
        <v>Consumer</v>
      </c>
      <c r="J5624">
        <f>VLOOKUP($A5624,Mapping!$X$3:$Y$7793,2,0)</f>
        <v>90004</v>
      </c>
      <c r="K5624" t="str">
        <f>VLOOKUP($J5624,Mapping!$AB$3:$AC$475,2,0)</f>
        <v>Durham</v>
      </c>
      <c r="L5624" t="str">
        <f>VLOOKUP($K5624,Mapping!$AF$3:$AG$475,2,0)</f>
        <v>North Carolina</v>
      </c>
      <c r="M5624" t="str">
        <f>VLOOKUP($L5624,Mapping!$AI$3:$AJ$48,2,0)</f>
        <v>United States</v>
      </c>
      <c r="N5624" t="str">
        <f>VLOOKUP($L5624,Mapping!$AI$3:$AK$48,3,0)</f>
        <v>South</v>
      </c>
      <c r="O5624" t="str">
        <f>VLOOKUP(Table1[[#This Row],[Column1]],Mapping!$AM$8:$AN$11,2,0)</f>
        <v>Office Supplies</v>
      </c>
      <c r="P5624" t="str">
        <f>VLOOKUP(Table1[[#This Row],[Column3]],Mapping!$AP$5:$AQ$22,2,0)</f>
        <v>Envelopes</v>
      </c>
      <c r="Q5624">
        <v>21.84</v>
      </c>
      <c r="R5624">
        <v>3</v>
      </c>
      <c r="S5624">
        <v>10.4832</v>
      </c>
    </row>
    <row r="5625" spans="1:19" x14ac:dyDescent="0.35">
      <c r="A5625">
        <v>1230</v>
      </c>
      <c r="B5625" t="s">
        <v>1483</v>
      </c>
      <c r="C5625" t="s">
        <v>1486</v>
      </c>
      <c r="D5625" t="str">
        <f>MID(Table1[[#This Row],[Product ID]],5,2)</f>
        <v>AC</v>
      </c>
      <c r="E5625" t="str">
        <f>LEFT(Table1[[#This Row],[Product ID]],3)</f>
        <v>TEC</v>
      </c>
      <c r="F5625" s="10" t="e">
        <f>VLOOKUP(Table1[[#This Row],[Order ID]],Mapping!H5625:J13416,3,0)</f>
        <v>#N/A</v>
      </c>
      <c r="G5625" s="10" t="e">
        <f>VLOOKUP(Table1[[#This Row],[Order ID]],Mapping!H5625:K13416,4,0)</f>
        <v>#N/A</v>
      </c>
      <c r="H5625" t="str">
        <f>INDEX(Mapping!$B$2:$T$7793,MATCH(Data!$A5625,Mapping!$B$3:$B$7793,0),MATCH(Data!$H$1,Mapping!$B$2:$T$2,0))</f>
        <v>First Class</v>
      </c>
      <c r="I5625" t="str">
        <f>INDEX(Mapping!$B$2:$T$7793,MATCH(Data!$A5625,Mapping!$B$3:$B$7793,0),MATCH(Data!$I$1,Mapping!$B$2:$T$2,0))</f>
        <v>Consumer</v>
      </c>
      <c r="J5625">
        <f>VLOOKUP($A5625,Mapping!$X$3:$Y$7793,2,0)</f>
        <v>90004</v>
      </c>
      <c r="K5625" t="str">
        <f>VLOOKUP($J5625,Mapping!$AB$3:$AC$475,2,0)</f>
        <v>Durham</v>
      </c>
      <c r="L5625" t="str">
        <f>VLOOKUP($K5625,Mapping!$AF$3:$AG$475,2,0)</f>
        <v>North Carolina</v>
      </c>
      <c r="M5625" t="str">
        <f>VLOOKUP($L5625,Mapping!$AI$3:$AJ$48,2,0)</f>
        <v>United States</v>
      </c>
      <c r="N5625" t="str">
        <f>VLOOKUP($L5625,Mapping!$AI$3:$AK$48,3,0)</f>
        <v>South</v>
      </c>
      <c r="O5625" t="str">
        <f>VLOOKUP(Table1[[#This Row],[Column1]],Mapping!$AM$8:$AN$11,2,0)</f>
        <v>Technology</v>
      </c>
      <c r="P5625" t="str">
        <f>VLOOKUP(Table1[[#This Row],[Column3]],Mapping!$AP$5:$AQ$22,2,0)</f>
        <v>Accessories</v>
      </c>
      <c r="Q5625">
        <v>29.99</v>
      </c>
      <c r="R5625">
        <v>1</v>
      </c>
      <c r="S5625">
        <v>6.2978999999999985</v>
      </c>
    </row>
    <row r="5626" spans="1:19" x14ac:dyDescent="0.35">
      <c r="A5626">
        <v>1382</v>
      </c>
      <c r="B5626" t="s">
        <v>1622</v>
      </c>
      <c r="C5626" t="s">
        <v>925</v>
      </c>
      <c r="D5626" t="str">
        <f>MID(Table1[[#This Row],[Product ID]],5,2)</f>
        <v>PA</v>
      </c>
      <c r="E5626" t="str">
        <f>LEFT(Table1[[#This Row],[Product ID]],3)</f>
        <v>OFF</v>
      </c>
      <c r="F5626" s="10" t="e">
        <f>VLOOKUP(Table1[[#This Row],[Order ID]],Mapping!H5626:J13417,3,0)</f>
        <v>#N/A</v>
      </c>
      <c r="G5626" s="10" t="e">
        <f>VLOOKUP(Table1[[#This Row],[Order ID]],Mapping!H5626:K13417,4,0)</f>
        <v>#N/A</v>
      </c>
      <c r="H5626" t="str">
        <f>INDEX(Mapping!$B$2:$T$7793,MATCH(Data!$A5626,Mapping!$B$3:$B$7793,0),MATCH(Data!$H$1,Mapping!$B$2:$T$2,0))</f>
        <v>Standard Class</v>
      </c>
      <c r="I5626" t="str">
        <f>INDEX(Mapping!$B$2:$T$7793,MATCH(Data!$A5626,Mapping!$B$3:$B$7793,0),MATCH(Data!$I$1,Mapping!$B$2:$T$2,0))</f>
        <v>Consumer</v>
      </c>
      <c r="J5626">
        <f>VLOOKUP($A5626,Mapping!$X$3:$Y$7793,2,0)</f>
        <v>77095</v>
      </c>
      <c r="K5626" t="str">
        <f>VLOOKUP($J5626,Mapping!$AB$3:$AC$475,2,0)</f>
        <v>Naperville</v>
      </c>
      <c r="L5626" t="str">
        <f>VLOOKUP($K5626,Mapping!$AF$3:$AG$475,2,0)</f>
        <v>Illinois</v>
      </c>
      <c r="M5626" t="str">
        <f>VLOOKUP($L5626,Mapping!$AI$3:$AJ$48,2,0)</f>
        <v>United States</v>
      </c>
      <c r="N5626" t="str">
        <f>VLOOKUP($L5626,Mapping!$AI$3:$AK$48,3,0)</f>
        <v>Central</v>
      </c>
      <c r="O5626" t="str">
        <f>VLOOKUP(Table1[[#This Row],[Column1]],Mapping!$AM$8:$AN$11,2,0)</f>
        <v>Office Supplies</v>
      </c>
      <c r="P5626" t="str">
        <f>VLOOKUP(Table1[[#This Row],[Column3]],Mapping!$AP$5:$AQ$22,2,0)</f>
        <v>Paper</v>
      </c>
      <c r="Q5626">
        <v>10.368000000000002</v>
      </c>
      <c r="R5626">
        <v>2</v>
      </c>
      <c r="S5626">
        <v>3.6288</v>
      </c>
    </row>
    <row r="5627" spans="1:19" x14ac:dyDescent="0.35">
      <c r="A5627">
        <v>1383</v>
      </c>
      <c r="B5627" t="s">
        <v>1622</v>
      </c>
      <c r="C5627" t="s">
        <v>1439</v>
      </c>
      <c r="D5627" t="str">
        <f>MID(Table1[[#This Row],[Product ID]],5,2)</f>
        <v>AR</v>
      </c>
      <c r="E5627" t="str">
        <f>LEFT(Table1[[#This Row],[Product ID]],3)</f>
        <v>OFF</v>
      </c>
      <c r="F5627" s="10" t="e">
        <f>VLOOKUP(Table1[[#This Row],[Order ID]],Mapping!H5627:J13418,3,0)</f>
        <v>#N/A</v>
      </c>
      <c r="G5627" s="10" t="e">
        <f>VLOOKUP(Table1[[#This Row],[Order ID]],Mapping!H5627:K13418,4,0)</f>
        <v>#N/A</v>
      </c>
      <c r="H5627" t="str">
        <f>INDEX(Mapping!$B$2:$T$7793,MATCH(Data!$A5627,Mapping!$B$3:$B$7793,0),MATCH(Data!$H$1,Mapping!$B$2:$T$2,0))</f>
        <v>Standard Class</v>
      </c>
      <c r="I5627" t="str">
        <f>INDEX(Mapping!$B$2:$T$7793,MATCH(Data!$A5627,Mapping!$B$3:$B$7793,0),MATCH(Data!$I$1,Mapping!$B$2:$T$2,0))</f>
        <v>Home Office</v>
      </c>
      <c r="J5627">
        <f>VLOOKUP($A5627,Mapping!$X$3:$Y$7793,2,0)</f>
        <v>77095</v>
      </c>
      <c r="K5627" t="str">
        <f>VLOOKUP($J5627,Mapping!$AB$3:$AC$475,2,0)</f>
        <v>Naperville</v>
      </c>
      <c r="L5627" t="str">
        <f>VLOOKUP($K5627,Mapping!$AF$3:$AG$475,2,0)</f>
        <v>Illinois</v>
      </c>
      <c r="M5627" t="str">
        <f>VLOOKUP($L5627,Mapping!$AI$3:$AJ$48,2,0)</f>
        <v>United States</v>
      </c>
      <c r="N5627" t="str">
        <f>VLOOKUP($L5627,Mapping!$AI$3:$AK$48,3,0)</f>
        <v>Central</v>
      </c>
      <c r="O5627" t="str">
        <f>VLOOKUP(Table1[[#This Row],[Column1]],Mapping!$AM$8:$AN$11,2,0)</f>
        <v>Office Supplies</v>
      </c>
      <c r="P5627" t="str">
        <f>VLOOKUP(Table1[[#This Row],[Column3]],Mapping!$AP$5:$AQ$22,2,0)</f>
        <v>Art</v>
      </c>
      <c r="Q5627">
        <v>6.24</v>
      </c>
      <c r="R5627">
        <v>3</v>
      </c>
      <c r="S5627">
        <v>0.54600000000000071</v>
      </c>
    </row>
    <row r="5628" spans="1:19" x14ac:dyDescent="0.35">
      <c r="A5628">
        <v>6881</v>
      </c>
      <c r="B5628" t="s">
        <v>5258</v>
      </c>
      <c r="C5628" t="s">
        <v>584</v>
      </c>
      <c r="D5628" t="str">
        <f>MID(Table1[[#This Row],[Product ID]],5,2)</f>
        <v>PA</v>
      </c>
      <c r="E5628" t="str">
        <f>LEFT(Table1[[#This Row],[Product ID]],3)</f>
        <v>OFF</v>
      </c>
      <c r="F5628" s="10">
        <f>VLOOKUP(Table1[[#This Row],[Order ID]],Mapping!H5628:J13419,3,0)</f>
        <v>40635</v>
      </c>
      <c r="G5628" s="10">
        <f>VLOOKUP(Table1[[#This Row],[Order ID]],Mapping!H5628:K13419,4,0)</f>
        <v>40639</v>
      </c>
      <c r="H5628" t="str">
        <f>INDEX(Mapping!$B$2:$T$7793,MATCH(Data!$A5628,Mapping!$B$3:$B$7793,0),MATCH(Data!$H$1,Mapping!$B$2:$T$2,0))</f>
        <v>First Class</v>
      </c>
      <c r="I5628" t="str">
        <f>INDEX(Mapping!$B$2:$T$7793,MATCH(Data!$A5628,Mapping!$B$3:$B$7793,0),MATCH(Data!$I$1,Mapping!$B$2:$T$2,0))</f>
        <v>Consumer</v>
      </c>
      <c r="J5628">
        <f>VLOOKUP($A5628,Mapping!$X$3:$Y$7793,2,0)</f>
        <v>77095</v>
      </c>
      <c r="K5628" t="str">
        <f>VLOOKUP($J5628,Mapping!$AB$3:$AC$475,2,0)</f>
        <v>Naperville</v>
      </c>
      <c r="L5628" t="str">
        <f>VLOOKUP($K5628,Mapping!$AF$3:$AG$475,2,0)</f>
        <v>Illinois</v>
      </c>
      <c r="M5628" t="str">
        <f>VLOOKUP($L5628,Mapping!$AI$3:$AJ$48,2,0)</f>
        <v>United States</v>
      </c>
      <c r="N5628" t="str">
        <f>VLOOKUP($L5628,Mapping!$AI$3:$AK$48,3,0)</f>
        <v>Central</v>
      </c>
      <c r="O5628" t="str">
        <f>VLOOKUP(Table1[[#This Row],[Column1]],Mapping!$AM$8:$AN$11,2,0)</f>
        <v>Office Supplies</v>
      </c>
      <c r="P5628" t="str">
        <f>VLOOKUP(Table1[[#This Row],[Column3]],Mapping!$AP$5:$AQ$22,2,0)</f>
        <v>Paper</v>
      </c>
      <c r="Q5628">
        <v>26.720000000000002</v>
      </c>
      <c r="R5628">
        <v>5</v>
      </c>
      <c r="S5628">
        <v>9.3520000000000003</v>
      </c>
    </row>
    <row r="5629" spans="1:19" x14ac:dyDescent="0.35">
      <c r="A5629">
        <v>6882</v>
      </c>
      <c r="B5629" t="s">
        <v>5258</v>
      </c>
      <c r="C5629" t="s">
        <v>4072</v>
      </c>
      <c r="D5629" t="str">
        <f>MID(Table1[[#This Row],[Product ID]],5,2)</f>
        <v>PA</v>
      </c>
      <c r="E5629" t="str">
        <f>LEFT(Table1[[#This Row],[Product ID]],3)</f>
        <v>OFF</v>
      </c>
      <c r="F5629" s="10">
        <f>VLOOKUP(Table1[[#This Row],[Order ID]],Mapping!H5629:J13420,3,0)</f>
        <v>40635</v>
      </c>
      <c r="G5629" s="10">
        <f>VLOOKUP(Table1[[#This Row],[Order ID]],Mapping!H5629:K13420,4,0)</f>
        <v>40639</v>
      </c>
      <c r="H5629" t="str">
        <f>INDEX(Mapping!$B$2:$T$7793,MATCH(Data!$A5629,Mapping!$B$3:$B$7793,0),MATCH(Data!$H$1,Mapping!$B$2:$T$2,0))</f>
        <v>Second Class</v>
      </c>
      <c r="I5629" t="str">
        <f>INDEX(Mapping!$B$2:$T$7793,MATCH(Data!$A5629,Mapping!$B$3:$B$7793,0),MATCH(Data!$I$1,Mapping!$B$2:$T$2,0))</f>
        <v>Consumer</v>
      </c>
      <c r="J5629">
        <f>VLOOKUP($A5629,Mapping!$X$3:$Y$7793,2,0)</f>
        <v>77095</v>
      </c>
      <c r="K5629" t="str">
        <f>VLOOKUP($J5629,Mapping!$AB$3:$AC$475,2,0)</f>
        <v>Naperville</v>
      </c>
      <c r="L5629" t="str">
        <f>VLOOKUP($K5629,Mapping!$AF$3:$AG$475,2,0)</f>
        <v>Illinois</v>
      </c>
      <c r="M5629" t="str">
        <f>VLOOKUP($L5629,Mapping!$AI$3:$AJ$48,2,0)</f>
        <v>United States</v>
      </c>
      <c r="N5629" t="str">
        <f>VLOOKUP($L5629,Mapping!$AI$3:$AK$48,3,0)</f>
        <v>Central</v>
      </c>
      <c r="O5629" t="str">
        <f>VLOOKUP(Table1[[#This Row],[Column1]],Mapping!$AM$8:$AN$11,2,0)</f>
        <v>Office Supplies</v>
      </c>
      <c r="P5629" t="str">
        <f>VLOOKUP(Table1[[#This Row],[Column3]],Mapping!$AP$5:$AQ$22,2,0)</f>
        <v>Paper</v>
      </c>
      <c r="Q5629">
        <v>33.488000000000007</v>
      </c>
      <c r="R5629">
        <v>7</v>
      </c>
      <c r="S5629">
        <v>10.464999999999998</v>
      </c>
    </row>
    <row r="5630" spans="1:19" x14ac:dyDescent="0.35">
      <c r="A5630">
        <v>1401</v>
      </c>
      <c r="B5630" t="s">
        <v>1642</v>
      </c>
      <c r="C5630" t="s">
        <v>68</v>
      </c>
      <c r="D5630" t="str">
        <f>MID(Table1[[#This Row],[Product ID]],5,2)</f>
        <v>BI</v>
      </c>
      <c r="E5630" t="str">
        <f>LEFT(Table1[[#This Row],[Product ID]],3)</f>
        <v>OFF</v>
      </c>
      <c r="F5630" s="10" t="e">
        <f>VLOOKUP(Table1[[#This Row],[Order ID]],Mapping!H5630:J13421,3,0)</f>
        <v>#N/A</v>
      </c>
      <c r="G5630" s="10" t="e">
        <f>VLOOKUP(Table1[[#This Row],[Order ID]],Mapping!H5630:K13421,4,0)</f>
        <v>#N/A</v>
      </c>
      <c r="H5630" t="str">
        <f>INDEX(Mapping!$B$2:$T$7793,MATCH(Data!$A5630,Mapping!$B$3:$B$7793,0),MATCH(Data!$H$1,Mapping!$B$2:$T$2,0))</f>
        <v>Standard Class</v>
      </c>
      <c r="I5630" t="str">
        <f>INDEX(Mapping!$B$2:$T$7793,MATCH(Data!$A5630,Mapping!$B$3:$B$7793,0),MATCH(Data!$I$1,Mapping!$B$2:$T$2,0))</f>
        <v>Home Office</v>
      </c>
      <c r="J5630">
        <f>VLOOKUP($A5630,Mapping!$X$3:$Y$7793,2,0)</f>
        <v>27405</v>
      </c>
      <c r="K5630" t="str">
        <f>VLOOKUP($J5630,Mapping!$AB$3:$AC$475,2,0)</f>
        <v>Ontario</v>
      </c>
      <c r="L5630" t="str">
        <f>VLOOKUP($K5630,Mapping!$AF$3:$AG$475,2,0)</f>
        <v>California</v>
      </c>
      <c r="M5630" t="str">
        <f>VLOOKUP($L5630,Mapping!$AI$3:$AJ$48,2,0)</f>
        <v>United States</v>
      </c>
      <c r="N5630" t="str">
        <f>VLOOKUP($L5630,Mapping!$AI$3:$AK$48,3,0)</f>
        <v>West</v>
      </c>
      <c r="O5630" t="str">
        <f>VLOOKUP(Table1[[#This Row],[Column1]],Mapping!$AM$8:$AN$11,2,0)</f>
        <v>Office Supplies</v>
      </c>
      <c r="P5630" t="str">
        <f>VLOOKUP(Table1[[#This Row],[Column3]],Mapping!$AP$5:$AQ$22,2,0)</f>
        <v>Binders</v>
      </c>
      <c r="Q5630">
        <v>7.644000000000001</v>
      </c>
      <c r="R5630">
        <v>4</v>
      </c>
      <c r="S5630">
        <v>-5.8603999999999985</v>
      </c>
    </row>
    <row r="5631" spans="1:19" x14ac:dyDescent="0.35">
      <c r="A5631">
        <v>1402</v>
      </c>
      <c r="B5631" t="s">
        <v>1642</v>
      </c>
      <c r="C5631" t="s">
        <v>1046</v>
      </c>
      <c r="D5631" t="str">
        <f>MID(Table1[[#This Row],[Product ID]],5,2)</f>
        <v>BI</v>
      </c>
      <c r="E5631" t="str">
        <f>LEFT(Table1[[#This Row],[Product ID]],3)</f>
        <v>OFF</v>
      </c>
      <c r="F5631" s="10" t="e">
        <f>VLOOKUP(Table1[[#This Row],[Order ID]],Mapping!H5631:J13422,3,0)</f>
        <v>#N/A</v>
      </c>
      <c r="G5631" s="10" t="e">
        <f>VLOOKUP(Table1[[#This Row],[Order ID]],Mapping!H5631:K13422,4,0)</f>
        <v>#N/A</v>
      </c>
      <c r="H5631" t="str">
        <f>INDEX(Mapping!$B$2:$T$7793,MATCH(Data!$A5631,Mapping!$B$3:$B$7793,0),MATCH(Data!$H$1,Mapping!$B$2:$T$2,0))</f>
        <v>Standard Class</v>
      </c>
      <c r="I5631" t="str">
        <f>INDEX(Mapping!$B$2:$T$7793,MATCH(Data!$A5631,Mapping!$B$3:$B$7793,0),MATCH(Data!$I$1,Mapping!$B$2:$T$2,0))</f>
        <v>Consumer</v>
      </c>
      <c r="J5631">
        <f>VLOOKUP($A5631,Mapping!$X$3:$Y$7793,2,0)</f>
        <v>27405</v>
      </c>
      <c r="K5631" t="str">
        <f>VLOOKUP($J5631,Mapping!$AB$3:$AC$475,2,0)</f>
        <v>Ontario</v>
      </c>
      <c r="L5631" t="str">
        <f>VLOOKUP($K5631,Mapping!$AF$3:$AG$475,2,0)</f>
        <v>California</v>
      </c>
      <c r="M5631" t="str">
        <f>VLOOKUP($L5631,Mapping!$AI$3:$AJ$48,2,0)</f>
        <v>United States</v>
      </c>
      <c r="N5631" t="str">
        <f>VLOOKUP($L5631,Mapping!$AI$3:$AK$48,3,0)</f>
        <v>West</v>
      </c>
      <c r="O5631" t="str">
        <f>VLOOKUP(Table1[[#This Row],[Column1]],Mapping!$AM$8:$AN$11,2,0)</f>
        <v>Office Supplies</v>
      </c>
      <c r="P5631" t="str">
        <f>VLOOKUP(Table1[[#This Row],[Column3]],Mapping!$AP$5:$AQ$22,2,0)</f>
        <v>Binders</v>
      </c>
      <c r="Q5631">
        <v>51.465000000000018</v>
      </c>
      <c r="R5631">
        <v>5</v>
      </c>
      <c r="S5631">
        <v>-39.456499999999991</v>
      </c>
    </row>
    <row r="5632" spans="1:19" x14ac:dyDescent="0.35">
      <c r="A5632">
        <v>4793</v>
      </c>
      <c r="B5632" t="s">
        <v>4074</v>
      </c>
      <c r="C5632" t="s">
        <v>1558</v>
      </c>
      <c r="D5632" t="str">
        <f>MID(Table1[[#This Row],[Product ID]],5,2)</f>
        <v>BI</v>
      </c>
      <c r="E5632" t="str">
        <f>LEFT(Table1[[#This Row],[Product ID]],3)</f>
        <v>OFF</v>
      </c>
      <c r="F5632" s="10" t="e">
        <f>VLOOKUP(Table1[[#This Row],[Order ID]],Mapping!H5632:J13423,3,0)</f>
        <v>#N/A</v>
      </c>
      <c r="G5632" s="10" t="e">
        <f>VLOOKUP(Table1[[#This Row],[Order ID]],Mapping!H5632:K13423,4,0)</f>
        <v>#N/A</v>
      </c>
      <c r="H5632" t="str">
        <f>INDEX(Mapping!$B$2:$T$7793,MATCH(Data!$A5632,Mapping!$B$3:$B$7793,0),MATCH(Data!$H$1,Mapping!$B$2:$T$2,0))</f>
        <v>Standard Class</v>
      </c>
      <c r="I5632" t="str">
        <f>INDEX(Mapping!$B$2:$T$7793,MATCH(Data!$A5632,Mapping!$B$3:$B$7793,0),MATCH(Data!$I$1,Mapping!$B$2:$T$2,0))</f>
        <v>Consumer</v>
      </c>
      <c r="J5632">
        <f>VLOOKUP($A5632,Mapping!$X$3:$Y$7793,2,0)</f>
        <v>94109</v>
      </c>
      <c r="K5632" t="str">
        <f>VLOOKUP($J5632,Mapping!$AB$3:$AC$475,2,0)</f>
        <v>Fremont</v>
      </c>
      <c r="L5632" t="str">
        <f>VLOOKUP($K5632,Mapping!$AF$3:$AG$475,2,0)</f>
        <v>Nebraska</v>
      </c>
      <c r="M5632" t="str">
        <f>VLOOKUP($L5632,Mapping!$AI$3:$AJ$48,2,0)</f>
        <v>United States</v>
      </c>
      <c r="N5632" t="str">
        <f>VLOOKUP($L5632,Mapping!$AI$3:$AK$48,3,0)</f>
        <v>Central</v>
      </c>
      <c r="O5632" t="str">
        <f>VLOOKUP(Table1[[#This Row],[Column1]],Mapping!$AM$8:$AN$11,2,0)</f>
        <v>Office Supplies</v>
      </c>
      <c r="P5632" t="str">
        <f>VLOOKUP(Table1[[#This Row],[Column3]],Mapping!$AP$5:$AQ$22,2,0)</f>
        <v>Binders</v>
      </c>
      <c r="Q5632">
        <v>49.408000000000001</v>
      </c>
      <c r="R5632">
        <v>4</v>
      </c>
      <c r="S5632">
        <v>18.527999999999999</v>
      </c>
    </row>
    <row r="5633" spans="1:19" x14ac:dyDescent="0.35">
      <c r="A5633">
        <v>674</v>
      </c>
      <c r="B5633" t="s">
        <v>876</v>
      </c>
      <c r="C5633" t="s">
        <v>877</v>
      </c>
      <c r="D5633" t="str">
        <f>MID(Table1[[#This Row],[Product ID]],5,2)</f>
        <v>BI</v>
      </c>
      <c r="E5633" t="str">
        <f>LEFT(Table1[[#This Row],[Product ID]],3)</f>
        <v>OFF</v>
      </c>
      <c r="F5633" s="10" t="e">
        <f>VLOOKUP(Table1[[#This Row],[Order ID]],Mapping!H5633:J13424,3,0)</f>
        <v>#N/A</v>
      </c>
      <c r="G5633" s="10" t="e">
        <f>VLOOKUP(Table1[[#This Row],[Order ID]],Mapping!H5633:K13424,4,0)</f>
        <v>#N/A</v>
      </c>
      <c r="H5633" t="str">
        <f>INDEX(Mapping!$B$2:$T$7793,MATCH(Data!$A5633,Mapping!$B$3:$B$7793,0),MATCH(Data!$H$1,Mapping!$B$2:$T$2,0))</f>
        <v>Standard Class</v>
      </c>
      <c r="I5633" t="str">
        <f>INDEX(Mapping!$B$2:$T$7793,MATCH(Data!$A5633,Mapping!$B$3:$B$7793,0),MATCH(Data!$I$1,Mapping!$B$2:$T$2,0))</f>
        <v>Consumer</v>
      </c>
      <c r="J5633">
        <f>VLOOKUP($A5633,Mapping!$X$3:$Y$7793,2,0)</f>
        <v>19120</v>
      </c>
      <c r="K5633" t="str">
        <f>VLOOKUP($J5633,Mapping!$AB$3:$AC$475,2,0)</f>
        <v>Cincinnati</v>
      </c>
      <c r="L5633" t="str">
        <f>VLOOKUP($K5633,Mapping!$AF$3:$AG$475,2,0)</f>
        <v>Ohio</v>
      </c>
      <c r="M5633" t="str">
        <f>VLOOKUP($L5633,Mapping!$AI$3:$AJ$48,2,0)</f>
        <v>United States</v>
      </c>
      <c r="N5633" t="str">
        <f>VLOOKUP($L5633,Mapping!$AI$3:$AK$48,3,0)</f>
        <v>East</v>
      </c>
      <c r="O5633" t="str">
        <f>VLOOKUP(Table1[[#This Row],[Column1]],Mapping!$AM$8:$AN$11,2,0)</f>
        <v>Office Supplies</v>
      </c>
      <c r="P5633" t="str">
        <f>VLOOKUP(Table1[[#This Row],[Column3]],Mapping!$AP$5:$AQ$22,2,0)</f>
        <v>Binders</v>
      </c>
      <c r="Q5633">
        <v>5.8920000000000012</v>
      </c>
      <c r="R5633">
        <v>4</v>
      </c>
      <c r="S5633">
        <v>-4.1243999999999996</v>
      </c>
    </row>
    <row r="5634" spans="1:19" x14ac:dyDescent="0.35">
      <c r="A5634">
        <v>6756</v>
      </c>
      <c r="B5634" t="s">
        <v>5190</v>
      </c>
      <c r="C5634" t="s">
        <v>2936</v>
      </c>
      <c r="D5634" t="str">
        <f>MID(Table1[[#This Row],[Product ID]],5,2)</f>
        <v>FU</v>
      </c>
      <c r="E5634" t="str">
        <f>LEFT(Table1[[#This Row],[Product ID]],3)</f>
        <v>FUR</v>
      </c>
      <c r="F5634" s="10">
        <f>VLOOKUP(Table1[[#This Row],[Order ID]],Mapping!H5634:J13425,3,0)</f>
        <v>40904</v>
      </c>
      <c r="G5634" s="10">
        <f>VLOOKUP(Table1[[#This Row],[Order ID]],Mapping!H5634:K13425,4,0)</f>
        <v>40909</v>
      </c>
      <c r="H5634" t="str">
        <f>INDEX(Mapping!$B$2:$T$7793,MATCH(Data!$A5634,Mapping!$B$3:$B$7793,0),MATCH(Data!$H$1,Mapping!$B$2:$T$2,0))</f>
        <v>Second Class</v>
      </c>
      <c r="I5634" t="str">
        <f>INDEX(Mapping!$B$2:$T$7793,MATCH(Data!$A5634,Mapping!$B$3:$B$7793,0),MATCH(Data!$I$1,Mapping!$B$2:$T$2,0))</f>
        <v>Consumer</v>
      </c>
      <c r="J5634">
        <f>VLOOKUP($A5634,Mapping!$X$3:$Y$7793,2,0)</f>
        <v>44105</v>
      </c>
      <c r="K5634" t="str">
        <f>VLOOKUP($J5634,Mapping!$AB$3:$AC$475,2,0)</f>
        <v>Alexandria</v>
      </c>
      <c r="L5634" t="str">
        <f>VLOOKUP($K5634,Mapping!$AF$3:$AG$475,2,0)</f>
        <v>Virginia</v>
      </c>
      <c r="M5634" t="str">
        <f>VLOOKUP($L5634,Mapping!$AI$3:$AJ$48,2,0)</f>
        <v>United States</v>
      </c>
      <c r="N5634" t="str">
        <f>VLOOKUP($L5634,Mapping!$AI$3:$AK$48,3,0)</f>
        <v>South</v>
      </c>
      <c r="O5634" t="str">
        <f>VLOOKUP(Table1[[#This Row],[Column1]],Mapping!$AM$8:$AN$11,2,0)</f>
        <v>Furniture</v>
      </c>
      <c r="P5634" t="str">
        <f>VLOOKUP(Table1[[#This Row],[Column3]],Mapping!$AP$5:$AQ$22,2,0)</f>
        <v>Furnishings</v>
      </c>
      <c r="Q5634">
        <v>182.35200000000003</v>
      </c>
      <c r="R5634">
        <v>3</v>
      </c>
      <c r="S5634">
        <v>-18.23520000000002</v>
      </c>
    </row>
    <row r="5635" spans="1:19" x14ac:dyDescent="0.35">
      <c r="A5635">
        <v>6757</v>
      </c>
      <c r="B5635" t="s">
        <v>5190</v>
      </c>
      <c r="C5635" t="s">
        <v>269</v>
      </c>
      <c r="D5635" t="str">
        <f>MID(Table1[[#This Row],[Product ID]],5,2)</f>
        <v>ST</v>
      </c>
      <c r="E5635" t="str">
        <f>LEFT(Table1[[#This Row],[Product ID]],3)</f>
        <v>OFF</v>
      </c>
      <c r="F5635" s="10">
        <f>VLOOKUP(Table1[[#This Row],[Order ID]],Mapping!H5635:J13426,3,0)</f>
        <v>40904</v>
      </c>
      <c r="G5635" s="10">
        <f>VLOOKUP(Table1[[#This Row],[Order ID]],Mapping!H5635:K13426,4,0)</f>
        <v>40909</v>
      </c>
      <c r="H5635" t="str">
        <f>INDEX(Mapping!$B$2:$T$7793,MATCH(Data!$A5635,Mapping!$B$3:$B$7793,0),MATCH(Data!$H$1,Mapping!$B$2:$T$2,0))</f>
        <v>Second Class</v>
      </c>
      <c r="I5635" t="str">
        <f>INDEX(Mapping!$B$2:$T$7793,MATCH(Data!$A5635,Mapping!$B$3:$B$7793,0),MATCH(Data!$I$1,Mapping!$B$2:$T$2,0))</f>
        <v>Consumer</v>
      </c>
      <c r="J5635">
        <f>VLOOKUP($A5635,Mapping!$X$3:$Y$7793,2,0)</f>
        <v>44105</v>
      </c>
      <c r="K5635" t="str">
        <f>VLOOKUP($J5635,Mapping!$AB$3:$AC$475,2,0)</f>
        <v>Alexandria</v>
      </c>
      <c r="L5635" t="str">
        <f>VLOOKUP($K5635,Mapping!$AF$3:$AG$475,2,0)</f>
        <v>Virginia</v>
      </c>
      <c r="M5635" t="str">
        <f>VLOOKUP($L5635,Mapping!$AI$3:$AJ$48,2,0)</f>
        <v>United States</v>
      </c>
      <c r="N5635" t="str">
        <f>VLOOKUP($L5635,Mapping!$AI$3:$AK$48,3,0)</f>
        <v>South</v>
      </c>
      <c r="O5635" t="str">
        <f>VLOOKUP(Table1[[#This Row],[Column1]],Mapping!$AM$8:$AN$11,2,0)</f>
        <v>Office Supplies</v>
      </c>
      <c r="P5635" t="str">
        <f>VLOOKUP(Table1[[#This Row],[Column3]],Mapping!$AP$5:$AQ$22,2,0)</f>
        <v>Storage</v>
      </c>
      <c r="Q5635">
        <v>118.16</v>
      </c>
      <c r="R5635">
        <v>2</v>
      </c>
      <c r="S5635">
        <v>-25.108999999999988</v>
      </c>
    </row>
    <row r="5636" spans="1:19" x14ac:dyDescent="0.35">
      <c r="A5636">
        <v>4331</v>
      </c>
      <c r="B5636" t="s">
        <v>3803</v>
      </c>
      <c r="C5636" t="s">
        <v>2586</v>
      </c>
      <c r="D5636" t="str">
        <f>MID(Table1[[#This Row],[Product ID]],5,2)</f>
        <v>AR</v>
      </c>
      <c r="E5636" t="str">
        <f>LEFT(Table1[[#This Row],[Product ID]],3)</f>
        <v>OFF</v>
      </c>
      <c r="F5636" s="10" t="e">
        <f>VLOOKUP(Table1[[#This Row],[Order ID]],Mapping!H5636:J13427,3,0)</f>
        <v>#N/A</v>
      </c>
      <c r="G5636" s="10" t="e">
        <f>VLOOKUP(Table1[[#This Row],[Order ID]],Mapping!H5636:K13427,4,0)</f>
        <v>#N/A</v>
      </c>
      <c r="H5636" t="str">
        <f>INDEX(Mapping!$B$2:$T$7793,MATCH(Data!$A5636,Mapping!$B$3:$B$7793,0),MATCH(Data!$H$1,Mapping!$B$2:$T$2,0))</f>
        <v>First Class</v>
      </c>
      <c r="I5636" t="str">
        <f>INDEX(Mapping!$B$2:$T$7793,MATCH(Data!$A5636,Mapping!$B$3:$B$7793,0),MATCH(Data!$I$1,Mapping!$B$2:$T$2,0))</f>
        <v>Consumer</v>
      </c>
      <c r="J5636">
        <f>VLOOKUP($A5636,Mapping!$X$3:$Y$7793,2,0)</f>
        <v>77036</v>
      </c>
      <c r="K5636" t="str">
        <f>VLOOKUP($J5636,Mapping!$AB$3:$AC$475,2,0)</f>
        <v>Lakeville</v>
      </c>
      <c r="L5636" t="str">
        <f>VLOOKUP($K5636,Mapping!$AF$3:$AG$475,2,0)</f>
        <v>Minnesota</v>
      </c>
      <c r="M5636" t="str">
        <f>VLOOKUP($L5636,Mapping!$AI$3:$AJ$48,2,0)</f>
        <v>United States</v>
      </c>
      <c r="N5636" t="str">
        <f>VLOOKUP($L5636,Mapping!$AI$3:$AK$48,3,0)</f>
        <v>Central</v>
      </c>
      <c r="O5636" t="str">
        <f>VLOOKUP(Table1[[#This Row],[Column1]],Mapping!$AM$8:$AN$11,2,0)</f>
        <v>Office Supplies</v>
      </c>
      <c r="P5636" t="str">
        <f>VLOOKUP(Table1[[#This Row],[Column3]],Mapping!$AP$5:$AQ$22,2,0)</f>
        <v>Art</v>
      </c>
      <c r="Q5636">
        <v>2.6720000000000002</v>
      </c>
      <c r="R5636">
        <v>1</v>
      </c>
      <c r="S5636">
        <v>0.33399999999999974</v>
      </c>
    </row>
    <row r="5637" spans="1:19" x14ac:dyDescent="0.35">
      <c r="A5637">
        <v>4332</v>
      </c>
      <c r="B5637" t="s">
        <v>3803</v>
      </c>
      <c r="C5637" t="s">
        <v>3804</v>
      </c>
      <c r="D5637" t="str">
        <f>MID(Table1[[#This Row],[Product ID]],5,2)</f>
        <v>SU</v>
      </c>
      <c r="E5637" t="str">
        <f>LEFT(Table1[[#This Row],[Product ID]],3)</f>
        <v>OFF</v>
      </c>
      <c r="F5637" s="10" t="e">
        <f>VLOOKUP(Table1[[#This Row],[Order ID]],Mapping!H5637:J13428,3,0)</f>
        <v>#N/A</v>
      </c>
      <c r="G5637" s="10" t="e">
        <f>VLOOKUP(Table1[[#This Row],[Order ID]],Mapping!H5637:K13428,4,0)</f>
        <v>#N/A</v>
      </c>
      <c r="H5637" t="str">
        <f>INDEX(Mapping!$B$2:$T$7793,MATCH(Data!$A5637,Mapping!$B$3:$B$7793,0),MATCH(Data!$H$1,Mapping!$B$2:$T$2,0))</f>
        <v>Standard Class</v>
      </c>
      <c r="I5637" t="str">
        <f>INDEX(Mapping!$B$2:$T$7793,MATCH(Data!$A5637,Mapping!$B$3:$B$7793,0),MATCH(Data!$I$1,Mapping!$B$2:$T$2,0))</f>
        <v>Corporate</v>
      </c>
      <c r="J5637">
        <f>VLOOKUP($A5637,Mapping!$X$3:$Y$7793,2,0)</f>
        <v>77036</v>
      </c>
      <c r="K5637" t="str">
        <f>VLOOKUP($J5637,Mapping!$AB$3:$AC$475,2,0)</f>
        <v>Lakeville</v>
      </c>
      <c r="L5637" t="str">
        <f>VLOOKUP($K5637,Mapping!$AF$3:$AG$475,2,0)</f>
        <v>Minnesota</v>
      </c>
      <c r="M5637" t="str">
        <f>VLOOKUP($L5637,Mapping!$AI$3:$AJ$48,2,0)</f>
        <v>United States</v>
      </c>
      <c r="N5637" t="str">
        <f>VLOOKUP($L5637,Mapping!$AI$3:$AK$48,3,0)</f>
        <v>Central</v>
      </c>
      <c r="O5637" t="str">
        <f>VLOOKUP(Table1[[#This Row],[Column1]],Mapping!$AM$8:$AN$11,2,0)</f>
        <v>Office Supplies</v>
      </c>
      <c r="P5637" t="str">
        <f>VLOOKUP(Table1[[#This Row],[Column3]],Mapping!$AP$5:$AQ$22,2,0)</f>
        <v>Supplies</v>
      </c>
      <c r="Q5637">
        <v>16.656000000000002</v>
      </c>
      <c r="R5637">
        <v>6</v>
      </c>
      <c r="S5637">
        <v>-3.123000000000002</v>
      </c>
    </row>
    <row r="5638" spans="1:19" x14ac:dyDescent="0.35">
      <c r="A5638">
        <v>4333</v>
      </c>
      <c r="B5638" t="s">
        <v>3803</v>
      </c>
      <c r="C5638" t="s">
        <v>243</v>
      </c>
      <c r="D5638" t="str">
        <f>MID(Table1[[#This Row],[Product ID]],5,2)</f>
        <v>AC</v>
      </c>
      <c r="E5638" t="str">
        <f>LEFT(Table1[[#This Row],[Product ID]],3)</f>
        <v>TEC</v>
      </c>
      <c r="F5638" s="10" t="e">
        <f>VLOOKUP(Table1[[#This Row],[Order ID]],Mapping!H5638:J13429,3,0)</f>
        <v>#N/A</v>
      </c>
      <c r="G5638" s="10" t="e">
        <f>VLOOKUP(Table1[[#This Row],[Order ID]],Mapping!H5638:K13429,4,0)</f>
        <v>#N/A</v>
      </c>
      <c r="H5638" t="str">
        <f>INDEX(Mapping!$B$2:$T$7793,MATCH(Data!$A5638,Mapping!$B$3:$B$7793,0),MATCH(Data!$H$1,Mapping!$B$2:$T$2,0))</f>
        <v>Standard Class</v>
      </c>
      <c r="I5638" t="str">
        <f>INDEX(Mapping!$B$2:$T$7793,MATCH(Data!$A5638,Mapping!$B$3:$B$7793,0),MATCH(Data!$I$1,Mapping!$B$2:$T$2,0))</f>
        <v>Corporate</v>
      </c>
      <c r="J5638">
        <f>VLOOKUP($A5638,Mapping!$X$3:$Y$7793,2,0)</f>
        <v>77036</v>
      </c>
      <c r="K5638" t="str">
        <f>VLOOKUP($J5638,Mapping!$AB$3:$AC$475,2,0)</f>
        <v>Lakeville</v>
      </c>
      <c r="L5638" t="str">
        <f>VLOOKUP($K5638,Mapping!$AF$3:$AG$475,2,0)</f>
        <v>Minnesota</v>
      </c>
      <c r="M5638" t="str">
        <f>VLOOKUP($L5638,Mapping!$AI$3:$AJ$48,2,0)</f>
        <v>United States</v>
      </c>
      <c r="N5638" t="str">
        <f>VLOOKUP($L5638,Mapping!$AI$3:$AK$48,3,0)</f>
        <v>Central</v>
      </c>
      <c r="O5638" t="str">
        <f>VLOOKUP(Table1[[#This Row],[Column1]],Mapping!$AM$8:$AN$11,2,0)</f>
        <v>Technology</v>
      </c>
      <c r="P5638" t="str">
        <f>VLOOKUP(Table1[[#This Row],[Column3]],Mapping!$AP$5:$AQ$22,2,0)</f>
        <v>Accessories</v>
      </c>
      <c r="Q5638">
        <v>79.512000000000015</v>
      </c>
      <c r="R5638">
        <v>3</v>
      </c>
      <c r="S5638">
        <v>20.8719</v>
      </c>
    </row>
    <row r="5639" spans="1:19" x14ac:dyDescent="0.35">
      <c r="A5639">
        <v>2582</v>
      </c>
      <c r="B5639" t="s">
        <v>2646</v>
      </c>
      <c r="C5639" t="s">
        <v>17</v>
      </c>
      <c r="D5639" t="str">
        <f>MID(Table1[[#This Row],[Product ID]],5,2)</f>
        <v>BI</v>
      </c>
      <c r="E5639" t="str">
        <f>LEFT(Table1[[#This Row],[Product ID]],3)</f>
        <v>OFF</v>
      </c>
      <c r="F5639" s="10" t="e">
        <f>VLOOKUP(Table1[[#This Row],[Order ID]],Mapping!H5639:J13430,3,0)</f>
        <v>#N/A</v>
      </c>
      <c r="G5639" s="10" t="e">
        <f>VLOOKUP(Table1[[#This Row],[Order ID]],Mapping!H5639:K13430,4,0)</f>
        <v>#N/A</v>
      </c>
      <c r="H5639" t="str">
        <f>INDEX(Mapping!$B$2:$T$7793,MATCH(Data!$A5639,Mapping!$B$3:$B$7793,0),MATCH(Data!$H$1,Mapping!$B$2:$T$2,0))</f>
        <v>Same Day</v>
      </c>
      <c r="I5639" t="str">
        <f>INDEX(Mapping!$B$2:$T$7793,MATCH(Data!$A5639,Mapping!$B$3:$B$7793,0),MATCH(Data!$I$1,Mapping!$B$2:$T$2,0))</f>
        <v>Corporate</v>
      </c>
      <c r="J5639">
        <f>VLOOKUP($A5639,Mapping!$X$3:$Y$7793,2,0)</f>
        <v>19140</v>
      </c>
      <c r="K5639" t="str">
        <f>VLOOKUP($J5639,Mapping!$AB$3:$AC$475,2,0)</f>
        <v>Orem</v>
      </c>
      <c r="L5639" t="str">
        <f>VLOOKUP($K5639,Mapping!$AF$3:$AG$475,2,0)</f>
        <v>Utah</v>
      </c>
      <c r="M5639" t="str">
        <f>VLOOKUP($L5639,Mapping!$AI$3:$AJ$48,2,0)</f>
        <v>United States</v>
      </c>
      <c r="N5639" t="str">
        <f>VLOOKUP($L5639,Mapping!$AI$3:$AK$48,3,0)</f>
        <v>West</v>
      </c>
      <c r="O5639" t="str">
        <f>VLOOKUP(Table1[[#This Row],[Column1]],Mapping!$AM$8:$AN$11,2,0)</f>
        <v>Office Supplies</v>
      </c>
      <c r="P5639" t="str">
        <f>VLOOKUP(Table1[[#This Row],[Column3]],Mapping!$AP$5:$AQ$22,2,0)</f>
        <v>Binders</v>
      </c>
      <c r="Q5639">
        <v>50.997000000000007</v>
      </c>
      <c r="R5639">
        <v>1</v>
      </c>
      <c r="S5639">
        <v>-40.797600000000003</v>
      </c>
    </row>
    <row r="5640" spans="1:19" x14ac:dyDescent="0.35">
      <c r="A5640">
        <v>2584</v>
      </c>
      <c r="B5640" t="s">
        <v>2646</v>
      </c>
      <c r="C5640" t="s">
        <v>2647</v>
      </c>
      <c r="D5640" t="str">
        <f>MID(Table1[[#This Row],[Product ID]],5,2)</f>
        <v>PH</v>
      </c>
      <c r="E5640" t="str">
        <f>LEFT(Table1[[#This Row],[Product ID]],3)</f>
        <v>TEC</v>
      </c>
      <c r="F5640" s="10" t="e">
        <f>VLOOKUP(Table1[[#This Row],[Order ID]],Mapping!H5640:J13431,3,0)</f>
        <v>#N/A</v>
      </c>
      <c r="G5640" s="10" t="e">
        <f>VLOOKUP(Table1[[#This Row],[Order ID]],Mapping!H5640:K13431,4,0)</f>
        <v>#N/A</v>
      </c>
      <c r="H5640" t="str">
        <f>INDEX(Mapping!$B$2:$T$7793,MATCH(Data!$A5640,Mapping!$B$3:$B$7793,0),MATCH(Data!$H$1,Mapping!$B$2:$T$2,0))</f>
        <v>Standard Class</v>
      </c>
      <c r="I5640" t="str">
        <f>INDEX(Mapping!$B$2:$T$7793,MATCH(Data!$A5640,Mapping!$B$3:$B$7793,0),MATCH(Data!$I$1,Mapping!$B$2:$T$2,0))</f>
        <v>Consumer</v>
      </c>
      <c r="J5640">
        <f>VLOOKUP($A5640,Mapping!$X$3:$Y$7793,2,0)</f>
        <v>19140</v>
      </c>
      <c r="K5640" t="str">
        <f>VLOOKUP($J5640,Mapping!$AB$3:$AC$475,2,0)</f>
        <v>Orem</v>
      </c>
      <c r="L5640" t="str">
        <f>VLOOKUP($K5640,Mapping!$AF$3:$AG$475,2,0)</f>
        <v>Utah</v>
      </c>
      <c r="M5640" t="str">
        <f>VLOOKUP($L5640,Mapping!$AI$3:$AJ$48,2,0)</f>
        <v>United States</v>
      </c>
      <c r="N5640" t="str">
        <f>VLOOKUP($L5640,Mapping!$AI$3:$AK$48,3,0)</f>
        <v>West</v>
      </c>
      <c r="O5640" t="str">
        <f>VLOOKUP(Table1[[#This Row],[Column1]],Mapping!$AM$8:$AN$11,2,0)</f>
        <v>Technology</v>
      </c>
      <c r="P5640" t="str">
        <f>VLOOKUP(Table1[[#This Row],[Column3]],Mapping!$AP$5:$AQ$22,2,0)</f>
        <v>Phones</v>
      </c>
      <c r="Q5640">
        <v>539.96399999999994</v>
      </c>
      <c r="R5640">
        <v>6</v>
      </c>
      <c r="S5640">
        <v>-107.99280000000002</v>
      </c>
    </row>
    <row r="5641" spans="1:19" x14ac:dyDescent="0.35">
      <c r="A5641">
        <v>2585</v>
      </c>
      <c r="B5641" t="s">
        <v>2646</v>
      </c>
      <c r="C5641" t="s">
        <v>1371</v>
      </c>
      <c r="D5641" t="str">
        <f>MID(Table1[[#This Row],[Product ID]],5,2)</f>
        <v>FU</v>
      </c>
      <c r="E5641" t="str">
        <f>LEFT(Table1[[#This Row],[Product ID]],3)</f>
        <v>FUR</v>
      </c>
      <c r="F5641" s="10" t="e">
        <f>VLOOKUP(Table1[[#This Row],[Order ID]],Mapping!H5641:J13432,3,0)</f>
        <v>#N/A</v>
      </c>
      <c r="G5641" s="10" t="e">
        <f>VLOOKUP(Table1[[#This Row],[Order ID]],Mapping!H5641:K13432,4,0)</f>
        <v>#N/A</v>
      </c>
      <c r="H5641" t="str">
        <f>INDEX(Mapping!$B$2:$T$7793,MATCH(Data!$A5641,Mapping!$B$3:$B$7793,0),MATCH(Data!$H$1,Mapping!$B$2:$T$2,0))</f>
        <v>Standard Class</v>
      </c>
      <c r="I5641" t="str">
        <f>INDEX(Mapping!$B$2:$T$7793,MATCH(Data!$A5641,Mapping!$B$3:$B$7793,0),MATCH(Data!$I$1,Mapping!$B$2:$T$2,0))</f>
        <v>Consumer</v>
      </c>
      <c r="J5641">
        <f>VLOOKUP($A5641,Mapping!$X$3:$Y$7793,2,0)</f>
        <v>19140</v>
      </c>
      <c r="K5641" t="str">
        <f>VLOOKUP($J5641,Mapping!$AB$3:$AC$475,2,0)</f>
        <v>Orem</v>
      </c>
      <c r="L5641" t="str">
        <f>VLOOKUP($K5641,Mapping!$AF$3:$AG$475,2,0)</f>
        <v>Utah</v>
      </c>
      <c r="M5641" t="str">
        <f>VLOOKUP($L5641,Mapping!$AI$3:$AJ$48,2,0)</f>
        <v>United States</v>
      </c>
      <c r="N5641" t="str">
        <f>VLOOKUP($L5641,Mapping!$AI$3:$AK$48,3,0)</f>
        <v>West</v>
      </c>
      <c r="O5641" t="str">
        <f>VLOOKUP(Table1[[#This Row],[Column1]],Mapping!$AM$8:$AN$11,2,0)</f>
        <v>Furniture</v>
      </c>
      <c r="P5641" t="str">
        <f>VLOOKUP(Table1[[#This Row],[Column3]],Mapping!$AP$5:$AQ$22,2,0)</f>
        <v>Furnishings</v>
      </c>
      <c r="Q5641">
        <v>60.311999999999998</v>
      </c>
      <c r="R5641">
        <v>3</v>
      </c>
      <c r="S5641">
        <v>5.2773000000000003</v>
      </c>
    </row>
    <row r="5642" spans="1:19" x14ac:dyDescent="0.35">
      <c r="A5642">
        <v>2586</v>
      </c>
      <c r="B5642" t="s">
        <v>2646</v>
      </c>
      <c r="C5642" t="s">
        <v>1160</v>
      </c>
      <c r="D5642" t="str">
        <f>MID(Table1[[#This Row],[Product ID]],5,2)</f>
        <v>BI</v>
      </c>
      <c r="E5642" t="str">
        <f>LEFT(Table1[[#This Row],[Product ID]],3)</f>
        <v>OFF</v>
      </c>
      <c r="F5642" s="10" t="e">
        <f>VLOOKUP(Table1[[#This Row],[Order ID]],Mapping!H5642:J13433,3,0)</f>
        <v>#N/A</v>
      </c>
      <c r="G5642" s="10" t="e">
        <f>VLOOKUP(Table1[[#This Row],[Order ID]],Mapping!H5642:K13433,4,0)</f>
        <v>#N/A</v>
      </c>
      <c r="H5642" t="str">
        <f>INDEX(Mapping!$B$2:$T$7793,MATCH(Data!$A5642,Mapping!$B$3:$B$7793,0),MATCH(Data!$H$1,Mapping!$B$2:$T$2,0))</f>
        <v>Standard Class</v>
      </c>
      <c r="I5642" t="str">
        <f>INDEX(Mapping!$B$2:$T$7793,MATCH(Data!$A5642,Mapping!$B$3:$B$7793,0),MATCH(Data!$I$1,Mapping!$B$2:$T$2,0))</f>
        <v>Consumer</v>
      </c>
      <c r="J5642">
        <f>VLOOKUP($A5642,Mapping!$X$3:$Y$7793,2,0)</f>
        <v>19140</v>
      </c>
      <c r="K5642" t="str">
        <f>VLOOKUP($J5642,Mapping!$AB$3:$AC$475,2,0)</f>
        <v>Orem</v>
      </c>
      <c r="L5642" t="str">
        <f>VLOOKUP($K5642,Mapping!$AF$3:$AG$475,2,0)</f>
        <v>Utah</v>
      </c>
      <c r="M5642" t="str">
        <f>VLOOKUP($L5642,Mapping!$AI$3:$AJ$48,2,0)</f>
        <v>United States</v>
      </c>
      <c r="N5642" t="str">
        <f>VLOOKUP($L5642,Mapping!$AI$3:$AK$48,3,0)</f>
        <v>West</v>
      </c>
      <c r="O5642" t="str">
        <f>VLOOKUP(Table1[[#This Row],[Column1]],Mapping!$AM$8:$AN$11,2,0)</f>
        <v>Office Supplies</v>
      </c>
      <c r="P5642" t="str">
        <f>VLOOKUP(Table1[[#This Row],[Column3]],Mapping!$AP$5:$AQ$22,2,0)</f>
        <v>Binders</v>
      </c>
      <c r="Q5642">
        <v>1.9440000000000004</v>
      </c>
      <c r="R5642">
        <v>3</v>
      </c>
      <c r="S5642">
        <v>-1.4255999999999998</v>
      </c>
    </row>
    <row r="5643" spans="1:19" x14ac:dyDescent="0.35">
      <c r="A5643">
        <v>1059</v>
      </c>
      <c r="B5643" t="s">
        <v>1298</v>
      </c>
      <c r="C5643" t="s">
        <v>223</v>
      </c>
      <c r="D5643" t="str">
        <f>MID(Table1[[#This Row],[Product ID]],5,2)</f>
        <v>ST</v>
      </c>
      <c r="E5643" t="str">
        <f>LEFT(Table1[[#This Row],[Product ID]],3)</f>
        <v>OFF</v>
      </c>
      <c r="F5643" s="10" t="e">
        <f>VLOOKUP(Table1[[#This Row],[Order ID]],Mapping!H5643:J13434,3,0)</f>
        <v>#N/A</v>
      </c>
      <c r="G5643" s="10" t="e">
        <f>VLOOKUP(Table1[[#This Row],[Order ID]],Mapping!H5643:K13434,4,0)</f>
        <v>#N/A</v>
      </c>
      <c r="H5643" t="str">
        <f>INDEX(Mapping!$B$2:$T$7793,MATCH(Data!$A5643,Mapping!$B$3:$B$7793,0),MATCH(Data!$H$1,Mapping!$B$2:$T$2,0))</f>
        <v>Standard Class</v>
      </c>
      <c r="I5643" t="str">
        <f>INDEX(Mapping!$B$2:$T$7793,MATCH(Data!$A5643,Mapping!$B$3:$B$7793,0),MATCH(Data!$I$1,Mapping!$B$2:$T$2,0))</f>
        <v>Corporate</v>
      </c>
      <c r="J5643">
        <f>VLOOKUP($A5643,Mapping!$X$3:$Y$7793,2,0)</f>
        <v>77036</v>
      </c>
      <c r="K5643" t="str">
        <f>VLOOKUP($J5643,Mapping!$AB$3:$AC$475,2,0)</f>
        <v>Lakeville</v>
      </c>
      <c r="L5643" t="str">
        <f>VLOOKUP($K5643,Mapping!$AF$3:$AG$475,2,0)</f>
        <v>Minnesota</v>
      </c>
      <c r="M5643" t="str">
        <f>VLOOKUP($L5643,Mapping!$AI$3:$AJ$48,2,0)</f>
        <v>United States</v>
      </c>
      <c r="N5643" t="str">
        <f>VLOOKUP($L5643,Mapping!$AI$3:$AK$48,3,0)</f>
        <v>Central</v>
      </c>
      <c r="O5643" t="str">
        <f>VLOOKUP(Table1[[#This Row],[Column1]],Mapping!$AM$8:$AN$11,2,0)</f>
        <v>Office Supplies</v>
      </c>
      <c r="P5643" t="str">
        <f>VLOOKUP(Table1[[#This Row],[Column3]],Mapping!$AP$5:$AQ$22,2,0)</f>
        <v>Storage</v>
      </c>
      <c r="Q5643">
        <v>220.77600000000001</v>
      </c>
      <c r="R5643">
        <v>3</v>
      </c>
      <c r="S5643">
        <v>-44.155200000000022</v>
      </c>
    </row>
    <row r="5644" spans="1:19" x14ac:dyDescent="0.35">
      <c r="A5644">
        <v>1060</v>
      </c>
      <c r="B5644" t="s">
        <v>1298</v>
      </c>
      <c r="C5644" t="s">
        <v>1232</v>
      </c>
      <c r="D5644" t="str">
        <f>MID(Table1[[#This Row],[Product ID]],5,2)</f>
        <v>ST</v>
      </c>
      <c r="E5644" t="str">
        <f>LEFT(Table1[[#This Row],[Product ID]],3)</f>
        <v>OFF</v>
      </c>
      <c r="F5644" s="10" t="e">
        <f>VLOOKUP(Table1[[#This Row],[Order ID]],Mapping!H5644:J13435,3,0)</f>
        <v>#N/A</v>
      </c>
      <c r="G5644" s="10" t="e">
        <f>VLOOKUP(Table1[[#This Row],[Order ID]],Mapping!H5644:K13435,4,0)</f>
        <v>#N/A</v>
      </c>
      <c r="H5644" t="str">
        <f>INDEX(Mapping!$B$2:$T$7793,MATCH(Data!$A5644,Mapping!$B$3:$B$7793,0),MATCH(Data!$H$1,Mapping!$B$2:$T$2,0))</f>
        <v>Same Day</v>
      </c>
      <c r="I5644" t="str">
        <f>INDEX(Mapping!$B$2:$T$7793,MATCH(Data!$A5644,Mapping!$B$3:$B$7793,0),MATCH(Data!$I$1,Mapping!$B$2:$T$2,0))</f>
        <v>Consumer</v>
      </c>
      <c r="J5644">
        <f>VLOOKUP($A5644,Mapping!$X$3:$Y$7793,2,0)</f>
        <v>77036</v>
      </c>
      <c r="K5644" t="str">
        <f>VLOOKUP($J5644,Mapping!$AB$3:$AC$475,2,0)</f>
        <v>Lakeville</v>
      </c>
      <c r="L5644" t="str">
        <f>VLOOKUP($K5644,Mapping!$AF$3:$AG$475,2,0)</f>
        <v>Minnesota</v>
      </c>
      <c r="M5644" t="str">
        <f>VLOOKUP($L5644,Mapping!$AI$3:$AJ$48,2,0)</f>
        <v>United States</v>
      </c>
      <c r="N5644" t="str">
        <f>VLOOKUP($L5644,Mapping!$AI$3:$AK$48,3,0)</f>
        <v>Central</v>
      </c>
      <c r="O5644" t="str">
        <f>VLOOKUP(Table1[[#This Row],[Column1]],Mapping!$AM$8:$AN$11,2,0)</f>
        <v>Office Supplies</v>
      </c>
      <c r="P5644" t="str">
        <f>VLOOKUP(Table1[[#This Row],[Column3]],Mapping!$AP$5:$AQ$22,2,0)</f>
        <v>Storage</v>
      </c>
      <c r="Q5644">
        <v>281.42400000000004</v>
      </c>
      <c r="R5644">
        <v>11</v>
      </c>
      <c r="S5644">
        <v>-35.178000000000004</v>
      </c>
    </row>
    <row r="5645" spans="1:19" x14ac:dyDescent="0.35">
      <c r="A5645">
        <v>2108</v>
      </c>
      <c r="B5645" t="s">
        <v>2268</v>
      </c>
      <c r="C5645" t="s">
        <v>1551</v>
      </c>
      <c r="D5645" t="str">
        <f>MID(Table1[[#This Row],[Product ID]],5,2)</f>
        <v>BI</v>
      </c>
      <c r="E5645" t="str">
        <f>LEFT(Table1[[#This Row],[Product ID]],3)</f>
        <v>OFF</v>
      </c>
      <c r="F5645" s="10" t="e">
        <f>VLOOKUP(Table1[[#This Row],[Order ID]],Mapping!H5645:J13436,3,0)</f>
        <v>#N/A</v>
      </c>
      <c r="G5645" s="10" t="e">
        <f>VLOOKUP(Table1[[#This Row],[Order ID]],Mapping!H5645:K13436,4,0)</f>
        <v>#N/A</v>
      </c>
      <c r="H5645" t="str">
        <f>INDEX(Mapping!$B$2:$T$7793,MATCH(Data!$A5645,Mapping!$B$3:$B$7793,0),MATCH(Data!$H$1,Mapping!$B$2:$T$2,0))</f>
        <v>Standard Class</v>
      </c>
      <c r="I5645" t="str">
        <f>INDEX(Mapping!$B$2:$T$7793,MATCH(Data!$A5645,Mapping!$B$3:$B$7793,0),MATCH(Data!$I$1,Mapping!$B$2:$T$2,0))</f>
        <v>Consumer</v>
      </c>
      <c r="J5645">
        <f>VLOOKUP($A5645,Mapping!$X$3:$Y$7793,2,0)</f>
        <v>81001</v>
      </c>
      <c r="K5645" t="str">
        <f>VLOOKUP($J5645,Mapping!$AB$3:$AC$475,2,0)</f>
        <v>Grapevine</v>
      </c>
      <c r="L5645" t="str">
        <f>VLOOKUP($K5645,Mapping!$AF$3:$AG$475,2,0)</f>
        <v>Texas</v>
      </c>
      <c r="M5645" t="str">
        <f>VLOOKUP($L5645,Mapping!$AI$3:$AJ$48,2,0)</f>
        <v>United States</v>
      </c>
      <c r="N5645" t="str">
        <f>VLOOKUP($L5645,Mapping!$AI$3:$AK$48,3,0)</f>
        <v>Central</v>
      </c>
      <c r="O5645" t="str">
        <f>VLOOKUP(Table1[[#This Row],[Column1]],Mapping!$AM$8:$AN$11,2,0)</f>
        <v>Office Supplies</v>
      </c>
      <c r="P5645" t="str">
        <f>VLOOKUP(Table1[[#This Row],[Column3]],Mapping!$AP$5:$AQ$22,2,0)</f>
        <v>Binders</v>
      </c>
      <c r="Q5645">
        <v>11.088000000000003</v>
      </c>
      <c r="R5645">
        <v>7</v>
      </c>
      <c r="S5645">
        <v>-8.1311999999999998</v>
      </c>
    </row>
    <row r="5646" spans="1:19" x14ac:dyDescent="0.35">
      <c r="A5646">
        <v>4928</v>
      </c>
      <c r="B5646" t="s">
        <v>4160</v>
      </c>
      <c r="C5646" t="s">
        <v>3871</v>
      </c>
      <c r="D5646" t="str">
        <f>MID(Table1[[#This Row],[Product ID]],5,2)</f>
        <v>BI</v>
      </c>
      <c r="E5646" t="str">
        <f>LEFT(Table1[[#This Row],[Product ID]],3)</f>
        <v>OFF</v>
      </c>
      <c r="F5646" s="10" t="e">
        <f>VLOOKUP(Table1[[#This Row],[Order ID]],Mapping!H5646:J13437,3,0)</f>
        <v>#N/A</v>
      </c>
      <c r="G5646" s="10" t="e">
        <f>VLOOKUP(Table1[[#This Row],[Order ID]],Mapping!H5646:K13437,4,0)</f>
        <v>#N/A</v>
      </c>
      <c r="H5646" t="str">
        <f>INDEX(Mapping!$B$2:$T$7793,MATCH(Data!$A5646,Mapping!$B$3:$B$7793,0),MATCH(Data!$H$1,Mapping!$B$2:$T$2,0))</f>
        <v>First Class</v>
      </c>
      <c r="I5646" t="str">
        <f>INDEX(Mapping!$B$2:$T$7793,MATCH(Data!$A5646,Mapping!$B$3:$B$7793,0),MATCH(Data!$I$1,Mapping!$B$2:$T$2,0))</f>
        <v>Home Office</v>
      </c>
      <c r="J5646">
        <f>VLOOKUP($A5646,Mapping!$X$3:$Y$7793,2,0)</f>
        <v>60623</v>
      </c>
      <c r="K5646" t="str">
        <f>VLOOKUP($J5646,Mapping!$AB$3:$AC$475,2,0)</f>
        <v>Independence</v>
      </c>
      <c r="L5646" t="str">
        <f>VLOOKUP($K5646,Mapping!$AF$3:$AG$475,2,0)</f>
        <v>Missouri</v>
      </c>
      <c r="M5646" t="str">
        <f>VLOOKUP($L5646,Mapping!$AI$3:$AJ$48,2,0)</f>
        <v>United States</v>
      </c>
      <c r="N5646" t="str">
        <f>VLOOKUP($L5646,Mapping!$AI$3:$AK$48,3,0)</f>
        <v>Central</v>
      </c>
      <c r="O5646" t="str">
        <f>VLOOKUP(Table1[[#This Row],[Column1]],Mapping!$AM$8:$AN$11,2,0)</f>
        <v>Office Supplies</v>
      </c>
      <c r="P5646" t="str">
        <f>VLOOKUP(Table1[[#This Row],[Column3]],Mapping!$AP$5:$AQ$22,2,0)</f>
        <v>Binders</v>
      </c>
      <c r="Q5646">
        <v>24.587999999999994</v>
      </c>
      <c r="R5646">
        <v>3</v>
      </c>
      <c r="S5646">
        <v>-38.11140000000001</v>
      </c>
    </row>
    <row r="5647" spans="1:19" x14ac:dyDescent="0.35">
      <c r="A5647">
        <v>4929</v>
      </c>
      <c r="B5647" t="s">
        <v>4160</v>
      </c>
      <c r="C5647" t="s">
        <v>2115</v>
      </c>
      <c r="D5647" t="str">
        <f>MID(Table1[[#This Row],[Product ID]],5,2)</f>
        <v>EN</v>
      </c>
      <c r="E5647" t="str">
        <f>LEFT(Table1[[#This Row],[Product ID]],3)</f>
        <v>OFF</v>
      </c>
      <c r="F5647" s="10" t="e">
        <f>VLOOKUP(Table1[[#This Row],[Order ID]],Mapping!H5647:J13438,3,0)</f>
        <v>#N/A</v>
      </c>
      <c r="G5647" s="10" t="e">
        <f>VLOOKUP(Table1[[#This Row],[Order ID]],Mapping!H5647:K13438,4,0)</f>
        <v>#N/A</v>
      </c>
      <c r="H5647" t="str">
        <f>INDEX(Mapping!$B$2:$T$7793,MATCH(Data!$A5647,Mapping!$B$3:$B$7793,0),MATCH(Data!$H$1,Mapping!$B$2:$T$2,0))</f>
        <v>Standard Class</v>
      </c>
      <c r="I5647" t="str">
        <f>INDEX(Mapping!$B$2:$T$7793,MATCH(Data!$A5647,Mapping!$B$3:$B$7793,0),MATCH(Data!$I$1,Mapping!$B$2:$T$2,0))</f>
        <v>Consumer</v>
      </c>
      <c r="J5647">
        <f>VLOOKUP($A5647,Mapping!$X$3:$Y$7793,2,0)</f>
        <v>60623</v>
      </c>
      <c r="K5647" t="str">
        <f>VLOOKUP($J5647,Mapping!$AB$3:$AC$475,2,0)</f>
        <v>Independence</v>
      </c>
      <c r="L5647" t="str">
        <f>VLOOKUP($K5647,Mapping!$AF$3:$AG$475,2,0)</f>
        <v>Missouri</v>
      </c>
      <c r="M5647" t="str">
        <f>VLOOKUP($L5647,Mapping!$AI$3:$AJ$48,2,0)</f>
        <v>United States</v>
      </c>
      <c r="N5647" t="str">
        <f>VLOOKUP($L5647,Mapping!$AI$3:$AK$48,3,0)</f>
        <v>Central</v>
      </c>
      <c r="O5647" t="str">
        <f>VLOOKUP(Table1[[#This Row],[Column1]],Mapping!$AM$8:$AN$11,2,0)</f>
        <v>Office Supplies</v>
      </c>
      <c r="P5647" t="str">
        <f>VLOOKUP(Table1[[#This Row],[Column3]],Mapping!$AP$5:$AQ$22,2,0)</f>
        <v>Envelopes</v>
      </c>
      <c r="Q5647">
        <v>13.984000000000002</v>
      </c>
      <c r="R5647">
        <v>2</v>
      </c>
      <c r="S5647">
        <v>4.7195999999999998</v>
      </c>
    </row>
    <row r="5648" spans="1:19" x14ac:dyDescent="0.35">
      <c r="A5648">
        <v>3816</v>
      </c>
      <c r="B5648" t="s">
        <v>3473</v>
      </c>
      <c r="C5648" t="s">
        <v>3474</v>
      </c>
      <c r="D5648" t="str">
        <f>MID(Table1[[#This Row],[Product ID]],5,2)</f>
        <v>CH</v>
      </c>
      <c r="E5648" t="str">
        <f>LEFT(Table1[[#This Row],[Product ID]],3)</f>
        <v>FUR</v>
      </c>
      <c r="F5648" s="10" t="e">
        <f>VLOOKUP(Table1[[#This Row],[Order ID]],Mapping!H5648:J13439,3,0)</f>
        <v>#N/A</v>
      </c>
      <c r="G5648" s="10" t="e">
        <f>VLOOKUP(Table1[[#This Row],[Order ID]],Mapping!H5648:K13439,4,0)</f>
        <v>#N/A</v>
      </c>
      <c r="H5648" t="str">
        <f>INDEX(Mapping!$B$2:$T$7793,MATCH(Data!$A5648,Mapping!$B$3:$B$7793,0),MATCH(Data!$H$1,Mapping!$B$2:$T$2,0))</f>
        <v>Standard Class</v>
      </c>
      <c r="I5648" t="str">
        <f>INDEX(Mapping!$B$2:$T$7793,MATCH(Data!$A5648,Mapping!$B$3:$B$7793,0),MATCH(Data!$I$1,Mapping!$B$2:$T$2,0))</f>
        <v>Consumer</v>
      </c>
      <c r="J5648">
        <f>VLOOKUP($A5648,Mapping!$X$3:$Y$7793,2,0)</f>
        <v>77070</v>
      </c>
      <c r="K5648" t="str">
        <f>VLOOKUP($J5648,Mapping!$AB$3:$AC$475,2,0)</f>
        <v>Orland Park</v>
      </c>
      <c r="L5648" t="str">
        <f>VLOOKUP($K5648,Mapping!$AF$3:$AG$475,2,0)</f>
        <v>Illinois</v>
      </c>
      <c r="M5648" t="str">
        <f>VLOOKUP($L5648,Mapping!$AI$3:$AJ$48,2,0)</f>
        <v>United States</v>
      </c>
      <c r="N5648" t="str">
        <f>VLOOKUP($L5648,Mapping!$AI$3:$AK$48,3,0)</f>
        <v>Central</v>
      </c>
      <c r="O5648" t="str">
        <f>VLOOKUP(Table1[[#This Row],[Column1]],Mapping!$AM$8:$AN$11,2,0)</f>
        <v>Furniture</v>
      </c>
      <c r="P5648" t="str">
        <f>VLOOKUP(Table1[[#This Row],[Column3]],Mapping!$AP$5:$AQ$22,2,0)</f>
        <v>Chairs</v>
      </c>
      <c r="Q5648">
        <v>674.05799999999999</v>
      </c>
      <c r="R5648">
        <v>3</v>
      </c>
      <c r="S5648">
        <v>-19.258800000000008</v>
      </c>
    </row>
    <row r="5649" spans="1:19" x14ac:dyDescent="0.35">
      <c r="A5649">
        <v>6646</v>
      </c>
      <c r="B5649" t="s">
        <v>5126</v>
      </c>
      <c r="C5649" t="s">
        <v>2087</v>
      </c>
      <c r="D5649" t="str">
        <f>MID(Table1[[#This Row],[Product ID]],5,2)</f>
        <v>AC</v>
      </c>
      <c r="E5649" t="str">
        <f>LEFT(Table1[[#This Row],[Product ID]],3)</f>
        <v>TEC</v>
      </c>
      <c r="F5649" s="10">
        <f>VLOOKUP(Table1[[#This Row],[Order ID]],Mapping!H5649:J13440,3,0)</f>
        <v>40679</v>
      </c>
      <c r="G5649" s="10">
        <f>VLOOKUP(Table1[[#This Row],[Order ID]],Mapping!H5649:K13440,4,0)</f>
        <v>40683</v>
      </c>
      <c r="H5649" t="str">
        <f>INDEX(Mapping!$B$2:$T$7793,MATCH(Data!$A5649,Mapping!$B$3:$B$7793,0),MATCH(Data!$H$1,Mapping!$B$2:$T$2,0))</f>
        <v>Standard Class</v>
      </c>
      <c r="I5649" t="str">
        <f>INDEX(Mapping!$B$2:$T$7793,MATCH(Data!$A5649,Mapping!$B$3:$B$7793,0),MATCH(Data!$I$1,Mapping!$B$2:$T$2,0))</f>
        <v>Consumer</v>
      </c>
      <c r="J5649">
        <f>VLOOKUP($A5649,Mapping!$X$3:$Y$7793,2,0)</f>
        <v>94122</v>
      </c>
      <c r="K5649" t="str">
        <f>VLOOKUP($J5649,Mapping!$AB$3:$AC$475,2,0)</f>
        <v>Urbandale</v>
      </c>
      <c r="L5649" t="str">
        <f>VLOOKUP($K5649,Mapping!$AF$3:$AG$475,2,0)</f>
        <v>Iowa</v>
      </c>
      <c r="M5649" t="str">
        <f>VLOOKUP($L5649,Mapping!$AI$3:$AJ$48,2,0)</f>
        <v>United States</v>
      </c>
      <c r="N5649" t="str">
        <f>VLOOKUP($L5649,Mapping!$AI$3:$AK$48,3,0)</f>
        <v>Central</v>
      </c>
      <c r="O5649" t="str">
        <f>VLOOKUP(Table1[[#This Row],[Column1]],Mapping!$AM$8:$AN$11,2,0)</f>
        <v>Technology</v>
      </c>
      <c r="P5649" t="str">
        <f>VLOOKUP(Table1[[#This Row],[Column3]],Mapping!$AP$5:$AQ$22,2,0)</f>
        <v>Accessories</v>
      </c>
      <c r="Q5649">
        <v>56.400000000000006</v>
      </c>
      <c r="R5649">
        <v>3</v>
      </c>
      <c r="S5649">
        <v>3.3840000000000003</v>
      </c>
    </row>
    <row r="5650" spans="1:19" x14ac:dyDescent="0.35">
      <c r="A5650">
        <v>4994</v>
      </c>
      <c r="B5650" t="s">
        <v>4199</v>
      </c>
      <c r="C5650" t="s">
        <v>4200</v>
      </c>
      <c r="D5650" t="str">
        <f>MID(Table1[[#This Row],[Product ID]],5,2)</f>
        <v>FA</v>
      </c>
      <c r="E5650" t="str">
        <f>LEFT(Table1[[#This Row],[Product ID]],3)</f>
        <v>OFF</v>
      </c>
      <c r="F5650" s="10" t="e">
        <f>VLOOKUP(Table1[[#This Row],[Order ID]],Mapping!H5650:J13441,3,0)</f>
        <v>#N/A</v>
      </c>
      <c r="G5650" s="10" t="e">
        <f>VLOOKUP(Table1[[#This Row],[Order ID]],Mapping!H5650:K13441,4,0)</f>
        <v>#N/A</v>
      </c>
      <c r="H5650" t="str">
        <f>INDEX(Mapping!$B$2:$T$7793,MATCH(Data!$A5650,Mapping!$B$3:$B$7793,0),MATCH(Data!$H$1,Mapping!$B$2:$T$2,0))</f>
        <v>Standard Class</v>
      </c>
      <c r="I5650" t="str">
        <f>INDEX(Mapping!$B$2:$T$7793,MATCH(Data!$A5650,Mapping!$B$3:$B$7793,0),MATCH(Data!$I$1,Mapping!$B$2:$T$2,0))</f>
        <v>Home Office</v>
      </c>
      <c r="J5650">
        <f>VLOOKUP($A5650,Mapping!$X$3:$Y$7793,2,0)</f>
        <v>85224</v>
      </c>
      <c r="K5650" t="str">
        <f>VLOOKUP($J5650,Mapping!$AB$3:$AC$475,2,0)</f>
        <v>Caldwell</v>
      </c>
      <c r="L5650" t="str">
        <f>VLOOKUP($K5650,Mapping!$AF$3:$AG$475,2,0)</f>
        <v>Idaho</v>
      </c>
      <c r="M5650" t="str">
        <f>VLOOKUP($L5650,Mapping!$AI$3:$AJ$48,2,0)</f>
        <v>United States</v>
      </c>
      <c r="N5650" t="str">
        <f>VLOOKUP($L5650,Mapping!$AI$3:$AK$48,3,0)</f>
        <v>West</v>
      </c>
      <c r="O5650" t="str">
        <f>VLOOKUP(Table1[[#This Row],[Column1]],Mapping!$AM$8:$AN$11,2,0)</f>
        <v>Office Supplies</v>
      </c>
      <c r="P5650" t="str">
        <f>VLOOKUP(Table1[[#This Row],[Column3]],Mapping!$AP$5:$AQ$22,2,0)</f>
        <v>Fasteners</v>
      </c>
      <c r="Q5650">
        <v>49.792000000000002</v>
      </c>
      <c r="R5650">
        <v>8</v>
      </c>
      <c r="S5650">
        <v>-11.825600000000001</v>
      </c>
    </row>
    <row r="5651" spans="1:19" x14ac:dyDescent="0.35">
      <c r="A5651">
        <v>7667</v>
      </c>
      <c r="B5651" t="s">
        <v>5700</v>
      </c>
      <c r="C5651" t="s">
        <v>3440</v>
      </c>
      <c r="D5651" t="str">
        <f>MID(Table1[[#This Row],[Product ID]],5,2)</f>
        <v>AP</v>
      </c>
      <c r="E5651" t="str">
        <f>LEFT(Table1[[#This Row],[Product ID]],3)</f>
        <v>OFF</v>
      </c>
      <c r="F5651" s="10">
        <f>VLOOKUP(Table1[[#This Row],[Order ID]],Mapping!H5651:J13442,3,0)</f>
        <v>40770</v>
      </c>
      <c r="G5651" s="10">
        <f>VLOOKUP(Table1[[#This Row],[Order ID]],Mapping!H5651:K13442,4,0)</f>
        <v>40774</v>
      </c>
      <c r="H5651" t="str">
        <f>INDEX(Mapping!$B$2:$T$7793,MATCH(Data!$A5651,Mapping!$B$3:$B$7793,0),MATCH(Data!$H$1,Mapping!$B$2:$T$2,0))</f>
        <v>Standard Class</v>
      </c>
      <c r="I5651" t="str">
        <f>INDEX(Mapping!$B$2:$T$7793,MATCH(Data!$A5651,Mapping!$B$3:$B$7793,0),MATCH(Data!$I$1,Mapping!$B$2:$T$2,0))</f>
        <v>Corporate</v>
      </c>
      <c r="J5651">
        <f>VLOOKUP($A5651,Mapping!$X$3:$Y$7793,2,0)</f>
        <v>94122</v>
      </c>
      <c r="K5651" t="str">
        <f>VLOOKUP($J5651,Mapping!$AB$3:$AC$475,2,0)</f>
        <v>Urbandale</v>
      </c>
      <c r="L5651" t="str">
        <f>VLOOKUP($K5651,Mapping!$AF$3:$AG$475,2,0)</f>
        <v>Iowa</v>
      </c>
      <c r="M5651" t="str">
        <f>VLOOKUP($L5651,Mapping!$AI$3:$AJ$48,2,0)</f>
        <v>United States</v>
      </c>
      <c r="N5651" t="str">
        <f>VLOOKUP($L5651,Mapping!$AI$3:$AK$48,3,0)</f>
        <v>Central</v>
      </c>
      <c r="O5651" t="str">
        <f>VLOOKUP(Table1[[#This Row],[Column1]],Mapping!$AM$8:$AN$11,2,0)</f>
        <v>Office Supplies</v>
      </c>
      <c r="P5651" t="str">
        <f>VLOOKUP(Table1[[#This Row],[Column3]],Mapping!$AP$5:$AQ$22,2,0)</f>
        <v>Appliances</v>
      </c>
      <c r="Q5651">
        <v>152.91</v>
      </c>
      <c r="R5651">
        <v>3</v>
      </c>
      <c r="S5651">
        <v>42.814799999999998</v>
      </c>
    </row>
    <row r="5652" spans="1:19" x14ac:dyDescent="0.35">
      <c r="A5652">
        <v>7668</v>
      </c>
      <c r="B5652" t="s">
        <v>5700</v>
      </c>
      <c r="C5652" t="s">
        <v>1562</v>
      </c>
      <c r="D5652" t="str">
        <f>MID(Table1[[#This Row],[Product ID]],5,2)</f>
        <v>PA</v>
      </c>
      <c r="E5652" t="str">
        <f>LEFT(Table1[[#This Row],[Product ID]],3)</f>
        <v>OFF</v>
      </c>
      <c r="F5652" s="10">
        <f>VLOOKUP(Table1[[#This Row],[Order ID]],Mapping!H5652:J13443,3,0)</f>
        <v>40770</v>
      </c>
      <c r="G5652" s="10">
        <f>VLOOKUP(Table1[[#This Row],[Order ID]],Mapping!H5652:K13443,4,0)</f>
        <v>40774</v>
      </c>
      <c r="H5652" t="str">
        <f>INDEX(Mapping!$B$2:$T$7793,MATCH(Data!$A5652,Mapping!$B$3:$B$7793,0),MATCH(Data!$H$1,Mapping!$B$2:$T$2,0))</f>
        <v>Standard Class</v>
      </c>
      <c r="I5652" t="str">
        <f>INDEX(Mapping!$B$2:$T$7793,MATCH(Data!$A5652,Mapping!$B$3:$B$7793,0),MATCH(Data!$I$1,Mapping!$B$2:$T$2,0))</f>
        <v>Consumer</v>
      </c>
      <c r="J5652">
        <f>VLOOKUP($A5652,Mapping!$X$3:$Y$7793,2,0)</f>
        <v>94122</v>
      </c>
      <c r="K5652" t="str">
        <f>VLOOKUP($J5652,Mapping!$AB$3:$AC$475,2,0)</f>
        <v>Urbandale</v>
      </c>
      <c r="L5652" t="str">
        <f>VLOOKUP($K5652,Mapping!$AF$3:$AG$475,2,0)</f>
        <v>Iowa</v>
      </c>
      <c r="M5652" t="str">
        <f>VLOOKUP($L5652,Mapping!$AI$3:$AJ$48,2,0)</f>
        <v>United States</v>
      </c>
      <c r="N5652" t="str">
        <f>VLOOKUP($L5652,Mapping!$AI$3:$AK$48,3,0)</f>
        <v>Central</v>
      </c>
      <c r="O5652" t="str">
        <f>VLOOKUP(Table1[[#This Row],[Column1]],Mapping!$AM$8:$AN$11,2,0)</f>
        <v>Office Supplies</v>
      </c>
      <c r="P5652" t="str">
        <f>VLOOKUP(Table1[[#This Row],[Column3]],Mapping!$AP$5:$AQ$22,2,0)</f>
        <v>Paper</v>
      </c>
      <c r="Q5652">
        <v>92.94</v>
      </c>
      <c r="R5652">
        <v>3</v>
      </c>
      <c r="S5652">
        <v>41.822999999999993</v>
      </c>
    </row>
    <row r="5653" spans="1:19" x14ac:dyDescent="0.35">
      <c r="A5653">
        <v>7671</v>
      </c>
      <c r="B5653" t="s">
        <v>5700</v>
      </c>
      <c r="C5653" t="s">
        <v>1842</v>
      </c>
      <c r="D5653" t="str">
        <f>MID(Table1[[#This Row],[Product ID]],5,2)</f>
        <v>CH</v>
      </c>
      <c r="E5653" t="str">
        <f>LEFT(Table1[[#This Row],[Product ID]],3)</f>
        <v>FUR</v>
      </c>
      <c r="F5653" s="10">
        <f>VLOOKUP(Table1[[#This Row],[Order ID]],Mapping!H5653:J13444,3,0)</f>
        <v>40770</v>
      </c>
      <c r="G5653" s="10">
        <f>VLOOKUP(Table1[[#This Row],[Order ID]],Mapping!H5653:K13444,4,0)</f>
        <v>40774</v>
      </c>
      <c r="H5653" t="str">
        <f>INDEX(Mapping!$B$2:$T$7793,MATCH(Data!$A5653,Mapping!$B$3:$B$7793,0),MATCH(Data!$H$1,Mapping!$B$2:$T$2,0))</f>
        <v>Standard Class</v>
      </c>
      <c r="I5653" t="str">
        <f>INDEX(Mapping!$B$2:$T$7793,MATCH(Data!$A5653,Mapping!$B$3:$B$7793,0),MATCH(Data!$I$1,Mapping!$B$2:$T$2,0))</f>
        <v>Consumer</v>
      </c>
      <c r="J5653">
        <f>VLOOKUP($A5653,Mapping!$X$3:$Y$7793,2,0)</f>
        <v>94122</v>
      </c>
      <c r="K5653" t="str">
        <f>VLOOKUP($J5653,Mapping!$AB$3:$AC$475,2,0)</f>
        <v>Urbandale</v>
      </c>
      <c r="L5653" t="str">
        <f>VLOOKUP($K5653,Mapping!$AF$3:$AG$475,2,0)</f>
        <v>Iowa</v>
      </c>
      <c r="M5653" t="str">
        <f>VLOOKUP($L5653,Mapping!$AI$3:$AJ$48,2,0)</f>
        <v>United States</v>
      </c>
      <c r="N5653" t="str">
        <f>VLOOKUP($L5653,Mapping!$AI$3:$AK$48,3,0)</f>
        <v>Central</v>
      </c>
      <c r="O5653" t="str">
        <f>VLOOKUP(Table1[[#This Row],[Column1]],Mapping!$AM$8:$AN$11,2,0)</f>
        <v>Furniture</v>
      </c>
      <c r="P5653" t="str">
        <f>VLOOKUP(Table1[[#This Row],[Column3]],Mapping!$AP$5:$AQ$22,2,0)</f>
        <v>Chairs</v>
      </c>
      <c r="Q5653">
        <v>195.136</v>
      </c>
      <c r="R5653">
        <v>4</v>
      </c>
      <c r="S5653">
        <v>-12.196000000000005</v>
      </c>
    </row>
    <row r="5654" spans="1:19" x14ac:dyDescent="0.35">
      <c r="A5654">
        <v>7543</v>
      </c>
      <c r="B5654" t="s">
        <v>5637</v>
      </c>
      <c r="C5654" t="s">
        <v>2004</v>
      </c>
      <c r="D5654" t="str">
        <f>MID(Table1[[#This Row],[Product ID]],5,2)</f>
        <v>ST</v>
      </c>
      <c r="E5654" t="str">
        <f>LEFT(Table1[[#This Row],[Product ID]],3)</f>
        <v>OFF</v>
      </c>
      <c r="F5654" s="10">
        <f>VLOOKUP(Table1[[#This Row],[Order ID]],Mapping!H5654:J13445,3,0)</f>
        <v>40746</v>
      </c>
      <c r="G5654" s="10">
        <f>VLOOKUP(Table1[[#This Row],[Order ID]],Mapping!H5654:K13445,4,0)</f>
        <v>40748</v>
      </c>
      <c r="H5654" t="str">
        <f>INDEX(Mapping!$B$2:$T$7793,MATCH(Data!$A5654,Mapping!$B$3:$B$7793,0),MATCH(Data!$H$1,Mapping!$B$2:$T$2,0))</f>
        <v>Standard Class</v>
      </c>
      <c r="I5654" t="str">
        <f>INDEX(Mapping!$B$2:$T$7793,MATCH(Data!$A5654,Mapping!$B$3:$B$7793,0),MATCH(Data!$I$1,Mapping!$B$2:$T$2,0))</f>
        <v>Home Office</v>
      </c>
      <c r="J5654">
        <f>VLOOKUP($A5654,Mapping!$X$3:$Y$7793,2,0)</f>
        <v>77095</v>
      </c>
      <c r="K5654" t="str">
        <f>VLOOKUP($J5654,Mapping!$AB$3:$AC$475,2,0)</f>
        <v>Naperville</v>
      </c>
      <c r="L5654" t="str">
        <f>VLOOKUP($K5654,Mapping!$AF$3:$AG$475,2,0)</f>
        <v>Illinois</v>
      </c>
      <c r="M5654" t="str">
        <f>VLOOKUP($L5654,Mapping!$AI$3:$AJ$48,2,0)</f>
        <v>United States</v>
      </c>
      <c r="N5654" t="str">
        <f>VLOOKUP($L5654,Mapping!$AI$3:$AK$48,3,0)</f>
        <v>Central</v>
      </c>
      <c r="O5654" t="str">
        <f>VLOOKUP(Table1[[#This Row],[Column1]],Mapping!$AM$8:$AN$11,2,0)</f>
        <v>Office Supplies</v>
      </c>
      <c r="P5654" t="str">
        <f>VLOOKUP(Table1[[#This Row],[Column3]],Mapping!$AP$5:$AQ$22,2,0)</f>
        <v>Storage</v>
      </c>
      <c r="Q5654">
        <v>26.632000000000001</v>
      </c>
      <c r="R5654">
        <v>1</v>
      </c>
      <c r="S5654">
        <v>1.331599999999999</v>
      </c>
    </row>
    <row r="5655" spans="1:19" x14ac:dyDescent="0.35">
      <c r="A5655">
        <v>4750</v>
      </c>
      <c r="B5655" t="s">
        <v>4053</v>
      </c>
      <c r="C5655" t="s">
        <v>2942</v>
      </c>
      <c r="D5655" t="str">
        <f>MID(Table1[[#This Row],[Product ID]],5,2)</f>
        <v>FU</v>
      </c>
      <c r="E5655" t="str">
        <f>LEFT(Table1[[#This Row],[Product ID]],3)</f>
        <v>FUR</v>
      </c>
      <c r="F5655" s="10" t="e">
        <f>VLOOKUP(Table1[[#This Row],[Order ID]],Mapping!H5655:J13446,3,0)</f>
        <v>#N/A</v>
      </c>
      <c r="G5655" s="10" t="e">
        <f>VLOOKUP(Table1[[#This Row],[Order ID]],Mapping!H5655:K13446,4,0)</f>
        <v>#N/A</v>
      </c>
      <c r="H5655" t="str">
        <f>INDEX(Mapping!$B$2:$T$7793,MATCH(Data!$A5655,Mapping!$B$3:$B$7793,0),MATCH(Data!$H$1,Mapping!$B$2:$T$2,0))</f>
        <v>First Class</v>
      </c>
      <c r="I5655" t="str">
        <f>INDEX(Mapping!$B$2:$T$7793,MATCH(Data!$A5655,Mapping!$B$3:$B$7793,0),MATCH(Data!$I$1,Mapping!$B$2:$T$2,0))</f>
        <v>Home Office</v>
      </c>
      <c r="J5655">
        <f>VLOOKUP($A5655,Mapping!$X$3:$Y$7793,2,0)</f>
        <v>79424</v>
      </c>
      <c r="K5655" t="str">
        <f>VLOOKUP($J5655,Mapping!$AB$3:$AC$475,2,0)</f>
        <v>Fort Collins</v>
      </c>
      <c r="L5655" t="str">
        <f>VLOOKUP($K5655,Mapping!$AF$3:$AG$475,2,0)</f>
        <v>Colorado</v>
      </c>
      <c r="M5655" t="str">
        <f>VLOOKUP($L5655,Mapping!$AI$3:$AJ$48,2,0)</f>
        <v>United States</v>
      </c>
      <c r="N5655" t="str">
        <f>VLOOKUP($L5655,Mapping!$AI$3:$AK$48,3,0)</f>
        <v>West</v>
      </c>
      <c r="O5655" t="str">
        <f>VLOOKUP(Table1[[#This Row],[Column1]],Mapping!$AM$8:$AN$11,2,0)</f>
        <v>Furniture</v>
      </c>
      <c r="P5655" t="str">
        <f>VLOOKUP(Table1[[#This Row],[Column3]],Mapping!$AP$5:$AQ$22,2,0)</f>
        <v>Furnishings</v>
      </c>
      <c r="Q5655">
        <v>25.16</v>
      </c>
      <c r="R5655">
        <v>5</v>
      </c>
      <c r="S5655">
        <v>-11.321999999999999</v>
      </c>
    </row>
    <row r="5656" spans="1:19" x14ac:dyDescent="0.35">
      <c r="A5656">
        <v>1741</v>
      </c>
      <c r="B5656" t="s">
        <v>1954</v>
      </c>
      <c r="C5656" t="s">
        <v>416</v>
      </c>
      <c r="D5656" t="str">
        <f>MID(Table1[[#This Row],[Product ID]],5,2)</f>
        <v>FU</v>
      </c>
      <c r="E5656" t="str">
        <f>LEFT(Table1[[#This Row],[Product ID]],3)</f>
        <v>FUR</v>
      </c>
      <c r="F5656" s="10" t="e">
        <f>VLOOKUP(Table1[[#This Row],[Order ID]],Mapping!H5656:J13447,3,0)</f>
        <v>#N/A</v>
      </c>
      <c r="G5656" s="10" t="e">
        <f>VLOOKUP(Table1[[#This Row],[Order ID]],Mapping!H5656:K13447,4,0)</f>
        <v>#N/A</v>
      </c>
      <c r="H5656" t="str">
        <f>INDEX(Mapping!$B$2:$T$7793,MATCH(Data!$A5656,Mapping!$B$3:$B$7793,0),MATCH(Data!$H$1,Mapping!$B$2:$T$2,0))</f>
        <v>Standard Class</v>
      </c>
      <c r="I5656" t="str">
        <f>INDEX(Mapping!$B$2:$T$7793,MATCH(Data!$A5656,Mapping!$B$3:$B$7793,0),MATCH(Data!$I$1,Mapping!$B$2:$T$2,0))</f>
        <v>Consumer</v>
      </c>
      <c r="J5656">
        <f>VLOOKUP($A5656,Mapping!$X$3:$Y$7793,2,0)</f>
        <v>72209</v>
      </c>
      <c r="K5656" t="str">
        <f>VLOOKUP($J5656,Mapping!$AB$3:$AC$475,2,0)</f>
        <v>Summerville</v>
      </c>
      <c r="L5656" t="str">
        <f>VLOOKUP($K5656,Mapping!$AF$3:$AG$475,2,0)</f>
        <v>South Carolina</v>
      </c>
      <c r="M5656" t="str">
        <f>VLOOKUP($L5656,Mapping!$AI$3:$AJ$48,2,0)</f>
        <v>United States</v>
      </c>
      <c r="N5656" t="str">
        <f>VLOOKUP($L5656,Mapping!$AI$3:$AK$48,3,0)</f>
        <v>South</v>
      </c>
      <c r="O5656" t="str">
        <f>VLOOKUP(Table1[[#This Row],[Column1]],Mapping!$AM$8:$AN$11,2,0)</f>
        <v>Furniture</v>
      </c>
      <c r="P5656" t="str">
        <f>VLOOKUP(Table1[[#This Row],[Column3]],Mapping!$AP$5:$AQ$22,2,0)</f>
        <v>Furnishings</v>
      </c>
      <c r="Q5656">
        <v>22.200000000000003</v>
      </c>
      <c r="R5656">
        <v>6</v>
      </c>
      <c r="S5656">
        <v>9.1020000000000021</v>
      </c>
    </row>
    <row r="5657" spans="1:19" x14ac:dyDescent="0.35">
      <c r="A5657">
        <v>1742</v>
      </c>
      <c r="B5657" t="s">
        <v>1954</v>
      </c>
      <c r="C5657" t="s">
        <v>232</v>
      </c>
      <c r="D5657" t="str">
        <f>MID(Table1[[#This Row],[Product ID]],5,2)</f>
        <v>PH</v>
      </c>
      <c r="E5657" t="str">
        <f>LEFT(Table1[[#This Row],[Product ID]],3)</f>
        <v>TEC</v>
      </c>
      <c r="F5657" s="10" t="e">
        <f>VLOOKUP(Table1[[#This Row],[Order ID]],Mapping!H5657:J13448,3,0)</f>
        <v>#N/A</v>
      </c>
      <c r="G5657" s="10" t="e">
        <f>VLOOKUP(Table1[[#This Row],[Order ID]],Mapping!H5657:K13448,4,0)</f>
        <v>#N/A</v>
      </c>
      <c r="H5657" t="str">
        <f>INDEX(Mapping!$B$2:$T$7793,MATCH(Data!$A5657,Mapping!$B$3:$B$7793,0),MATCH(Data!$H$1,Mapping!$B$2:$T$2,0))</f>
        <v>Standard Class</v>
      </c>
      <c r="I5657" t="str">
        <f>INDEX(Mapping!$B$2:$T$7793,MATCH(Data!$A5657,Mapping!$B$3:$B$7793,0),MATCH(Data!$I$1,Mapping!$B$2:$T$2,0))</f>
        <v>Consumer</v>
      </c>
      <c r="J5657">
        <f>VLOOKUP($A5657,Mapping!$X$3:$Y$7793,2,0)</f>
        <v>72209</v>
      </c>
      <c r="K5657" t="str">
        <f>VLOOKUP($J5657,Mapping!$AB$3:$AC$475,2,0)</f>
        <v>Summerville</v>
      </c>
      <c r="L5657" t="str">
        <f>VLOOKUP($K5657,Mapping!$AF$3:$AG$475,2,0)</f>
        <v>South Carolina</v>
      </c>
      <c r="M5657" t="str">
        <f>VLOOKUP($L5657,Mapping!$AI$3:$AJ$48,2,0)</f>
        <v>United States</v>
      </c>
      <c r="N5657" t="str">
        <f>VLOOKUP($L5657,Mapping!$AI$3:$AK$48,3,0)</f>
        <v>South</v>
      </c>
      <c r="O5657" t="str">
        <f>VLOOKUP(Table1[[#This Row],[Column1]],Mapping!$AM$8:$AN$11,2,0)</f>
        <v>Technology</v>
      </c>
      <c r="P5657" t="str">
        <f>VLOOKUP(Table1[[#This Row],[Column3]],Mapping!$AP$5:$AQ$22,2,0)</f>
        <v>Phones</v>
      </c>
      <c r="Q5657">
        <v>881.93</v>
      </c>
      <c r="R5657">
        <v>7</v>
      </c>
      <c r="S5657">
        <v>229.30180000000001</v>
      </c>
    </row>
    <row r="5658" spans="1:19" x14ac:dyDescent="0.35">
      <c r="A5658">
        <v>3556</v>
      </c>
      <c r="B5658" t="s">
        <v>3308</v>
      </c>
      <c r="C5658" t="s">
        <v>3309</v>
      </c>
      <c r="D5658" t="str">
        <f>MID(Table1[[#This Row],[Product ID]],5,2)</f>
        <v>TA</v>
      </c>
      <c r="E5658" t="str">
        <f>LEFT(Table1[[#This Row],[Product ID]],3)</f>
        <v>FUR</v>
      </c>
      <c r="F5658" s="10" t="e">
        <f>VLOOKUP(Table1[[#This Row],[Order ID]],Mapping!H5658:J13449,3,0)</f>
        <v>#N/A</v>
      </c>
      <c r="G5658" s="10" t="e">
        <f>VLOOKUP(Table1[[#This Row],[Order ID]],Mapping!H5658:K13449,4,0)</f>
        <v>#N/A</v>
      </c>
      <c r="H5658" t="str">
        <f>INDEX(Mapping!$B$2:$T$7793,MATCH(Data!$A5658,Mapping!$B$3:$B$7793,0),MATCH(Data!$H$1,Mapping!$B$2:$T$2,0))</f>
        <v>First Class</v>
      </c>
      <c r="I5658" t="str">
        <f>INDEX(Mapping!$B$2:$T$7793,MATCH(Data!$A5658,Mapping!$B$3:$B$7793,0),MATCH(Data!$I$1,Mapping!$B$2:$T$2,0))</f>
        <v>Consumer</v>
      </c>
      <c r="J5658">
        <f>VLOOKUP($A5658,Mapping!$X$3:$Y$7793,2,0)</f>
        <v>90049</v>
      </c>
      <c r="K5658" t="str">
        <f>VLOOKUP($J5658,Mapping!$AB$3:$AC$475,2,0)</f>
        <v>Richardson</v>
      </c>
      <c r="L5658" t="str">
        <f>VLOOKUP($K5658,Mapping!$AF$3:$AG$475,2,0)</f>
        <v>Texas</v>
      </c>
      <c r="M5658" t="str">
        <f>VLOOKUP($L5658,Mapping!$AI$3:$AJ$48,2,0)</f>
        <v>United States</v>
      </c>
      <c r="N5658" t="str">
        <f>VLOOKUP($L5658,Mapping!$AI$3:$AK$48,3,0)</f>
        <v>Central</v>
      </c>
      <c r="O5658" t="str">
        <f>VLOOKUP(Table1[[#This Row],[Column1]],Mapping!$AM$8:$AN$11,2,0)</f>
        <v>Furniture</v>
      </c>
      <c r="P5658" t="str">
        <f>VLOOKUP(Table1[[#This Row],[Column3]],Mapping!$AP$5:$AQ$22,2,0)</f>
        <v>Tables</v>
      </c>
      <c r="Q5658">
        <v>351.21600000000001</v>
      </c>
      <c r="R5658">
        <v>3</v>
      </c>
      <c r="S5658">
        <v>4.3901999999999788</v>
      </c>
    </row>
    <row r="5659" spans="1:19" x14ac:dyDescent="0.35">
      <c r="A5659">
        <v>4124</v>
      </c>
      <c r="B5659" t="s">
        <v>3672</v>
      </c>
      <c r="C5659" t="s">
        <v>2396</v>
      </c>
      <c r="D5659" t="str">
        <f>MID(Table1[[#This Row],[Product ID]],5,2)</f>
        <v>FU</v>
      </c>
      <c r="E5659" t="str">
        <f>LEFT(Table1[[#This Row],[Product ID]],3)</f>
        <v>FUR</v>
      </c>
      <c r="F5659" s="10" t="e">
        <f>VLOOKUP(Table1[[#This Row],[Order ID]],Mapping!H5659:J13450,3,0)</f>
        <v>#N/A</v>
      </c>
      <c r="G5659" s="10" t="e">
        <f>VLOOKUP(Table1[[#This Row],[Order ID]],Mapping!H5659:K13450,4,0)</f>
        <v>#N/A</v>
      </c>
      <c r="H5659" t="str">
        <f>INDEX(Mapping!$B$2:$T$7793,MATCH(Data!$A5659,Mapping!$B$3:$B$7793,0),MATCH(Data!$H$1,Mapping!$B$2:$T$2,0))</f>
        <v>First Class</v>
      </c>
      <c r="I5659" t="str">
        <f>INDEX(Mapping!$B$2:$T$7793,MATCH(Data!$A5659,Mapping!$B$3:$B$7793,0),MATCH(Data!$I$1,Mapping!$B$2:$T$2,0))</f>
        <v>Corporate</v>
      </c>
      <c r="J5659">
        <f>VLOOKUP($A5659,Mapping!$X$3:$Y$7793,2,0)</f>
        <v>75043</v>
      </c>
      <c r="K5659" t="str">
        <f>VLOOKUP($J5659,Mapping!$AB$3:$AC$475,2,0)</f>
        <v>Reno</v>
      </c>
      <c r="L5659" t="str">
        <f>VLOOKUP($K5659,Mapping!$AF$3:$AG$475,2,0)</f>
        <v>Nevada</v>
      </c>
      <c r="M5659" t="str">
        <f>VLOOKUP($L5659,Mapping!$AI$3:$AJ$48,2,0)</f>
        <v>United States</v>
      </c>
      <c r="N5659" t="str">
        <f>VLOOKUP($L5659,Mapping!$AI$3:$AK$48,3,0)</f>
        <v>West</v>
      </c>
      <c r="O5659" t="str">
        <f>VLOOKUP(Table1[[#This Row],[Column1]],Mapping!$AM$8:$AN$11,2,0)</f>
        <v>Furniture</v>
      </c>
      <c r="P5659" t="str">
        <f>VLOOKUP(Table1[[#This Row],[Column3]],Mapping!$AP$5:$AQ$22,2,0)</f>
        <v>Furnishings</v>
      </c>
      <c r="Q5659">
        <v>8.5440000000000005</v>
      </c>
      <c r="R5659">
        <v>2</v>
      </c>
      <c r="S5659">
        <v>-7.4759999999999991</v>
      </c>
    </row>
    <row r="5660" spans="1:19" x14ac:dyDescent="0.35">
      <c r="A5660">
        <v>3716</v>
      </c>
      <c r="B5660" t="s">
        <v>3417</v>
      </c>
      <c r="C5660" t="s">
        <v>55</v>
      </c>
      <c r="D5660" t="str">
        <f>MID(Table1[[#This Row],[Product ID]],5,2)</f>
        <v>PH</v>
      </c>
      <c r="E5660" t="str">
        <f>LEFT(Table1[[#This Row],[Product ID]],3)</f>
        <v>TEC</v>
      </c>
      <c r="F5660" s="10" t="e">
        <f>VLOOKUP(Table1[[#This Row],[Order ID]],Mapping!H5660:J13451,3,0)</f>
        <v>#N/A</v>
      </c>
      <c r="G5660" s="10" t="e">
        <f>VLOOKUP(Table1[[#This Row],[Order ID]],Mapping!H5660:K13451,4,0)</f>
        <v>#N/A</v>
      </c>
      <c r="H5660" t="str">
        <f>INDEX(Mapping!$B$2:$T$7793,MATCH(Data!$A5660,Mapping!$B$3:$B$7793,0),MATCH(Data!$H$1,Mapping!$B$2:$T$2,0))</f>
        <v>Second Class</v>
      </c>
      <c r="I5660" t="str">
        <f>INDEX(Mapping!$B$2:$T$7793,MATCH(Data!$A5660,Mapping!$B$3:$B$7793,0),MATCH(Data!$I$1,Mapping!$B$2:$T$2,0))</f>
        <v>Home Office</v>
      </c>
      <c r="J5660">
        <f>VLOOKUP($A5660,Mapping!$X$3:$Y$7793,2,0)</f>
        <v>85323</v>
      </c>
      <c r="K5660" t="str">
        <f>VLOOKUP($J5660,Mapping!$AB$3:$AC$475,2,0)</f>
        <v>Ann Arbor</v>
      </c>
      <c r="L5660" t="str">
        <f>VLOOKUP($K5660,Mapping!$AF$3:$AG$475,2,0)</f>
        <v>Michigan</v>
      </c>
      <c r="M5660" t="str">
        <f>VLOOKUP($L5660,Mapping!$AI$3:$AJ$48,2,0)</f>
        <v>United States</v>
      </c>
      <c r="N5660" t="str">
        <f>VLOOKUP($L5660,Mapping!$AI$3:$AK$48,3,0)</f>
        <v>Central</v>
      </c>
      <c r="O5660" t="str">
        <f>VLOOKUP(Table1[[#This Row],[Column1]],Mapping!$AM$8:$AN$11,2,0)</f>
        <v>Technology</v>
      </c>
      <c r="P5660" t="str">
        <f>VLOOKUP(Table1[[#This Row],[Column3]],Mapping!$AP$5:$AQ$22,2,0)</f>
        <v>Phones</v>
      </c>
      <c r="Q5660">
        <v>742.33600000000001</v>
      </c>
      <c r="R5660">
        <v>8</v>
      </c>
      <c r="S5660">
        <v>83.512799999999913</v>
      </c>
    </row>
    <row r="5661" spans="1:19" x14ac:dyDescent="0.35">
      <c r="A5661">
        <v>1662</v>
      </c>
      <c r="B5661" t="s">
        <v>1884</v>
      </c>
      <c r="C5661" t="s">
        <v>1324</v>
      </c>
      <c r="D5661" t="str">
        <f>MID(Table1[[#This Row],[Product ID]],5,2)</f>
        <v>PA</v>
      </c>
      <c r="E5661" t="str">
        <f>LEFT(Table1[[#This Row],[Product ID]],3)</f>
        <v>OFF</v>
      </c>
      <c r="F5661" s="10" t="e">
        <f>VLOOKUP(Table1[[#This Row],[Order ID]],Mapping!H5661:J13452,3,0)</f>
        <v>#N/A</v>
      </c>
      <c r="G5661" s="10" t="e">
        <f>VLOOKUP(Table1[[#This Row],[Order ID]],Mapping!H5661:K13452,4,0)</f>
        <v>#N/A</v>
      </c>
      <c r="H5661" t="str">
        <f>INDEX(Mapping!$B$2:$T$7793,MATCH(Data!$A5661,Mapping!$B$3:$B$7793,0),MATCH(Data!$H$1,Mapping!$B$2:$T$2,0))</f>
        <v>Second Class</v>
      </c>
      <c r="I5661" t="str">
        <f>INDEX(Mapping!$B$2:$T$7793,MATCH(Data!$A5661,Mapping!$B$3:$B$7793,0),MATCH(Data!$I$1,Mapping!$B$2:$T$2,0))</f>
        <v>Corporate</v>
      </c>
      <c r="J5661">
        <f>VLOOKUP($A5661,Mapping!$X$3:$Y$7793,2,0)</f>
        <v>33437</v>
      </c>
      <c r="K5661" t="str">
        <f>VLOOKUP($J5661,Mapping!$AB$3:$AC$475,2,0)</f>
        <v>Laguna Niguel</v>
      </c>
      <c r="L5661" t="str">
        <f>VLOOKUP($K5661,Mapping!$AF$3:$AG$475,2,0)</f>
        <v>California</v>
      </c>
      <c r="M5661" t="str">
        <f>VLOOKUP($L5661,Mapping!$AI$3:$AJ$48,2,0)</f>
        <v>United States</v>
      </c>
      <c r="N5661" t="str">
        <f>VLOOKUP($L5661,Mapping!$AI$3:$AK$48,3,0)</f>
        <v>West</v>
      </c>
      <c r="O5661" t="str">
        <f>VLOOKUP(Table1[[#This Row],[Column1]],Mapping!$AM$8:$AN$11,2,0)</f>
        <v>Office Supplies</v>
      </c>
      <c r="P5661" t="str">
        <f>VLOOKUP(Table1[[#This Row],[Column3]],Mapping!$AP$5:$AQ$22,2,0)</f>
        <v>Paper</v>
      </c>
      <c r="Q5661">
        <v>15.552000000000003</v>
      </c>
      <c r="R5661">
        <v>3</v>
      </c>
      <c r="S5661">
        <v>5.4432</v>
      </c>
    </row>
    <row r="5662" spans="1:19" x14ac:dyDescent="0.35">
      <c r="A5662">
        <v>999</v>
      </c>
      <c r="B5662" t="s">
        <v>1230</v>
      </c>
      <c r="C5662" t="s">
        <v>464</v>
      </c>
      <c r="D5662" t="str">
        <f>MID(Table1[[#This Row],[Product ID]],5,2)</f>
        <v>ST</v>
      </c>
      <c r="E5662" t="str">
        <f>LEFT(Table1[[#This Row],[Product ID]],3)</f>
        <v>OFF</v>
      </c>
      <c r="F5662" s="10" t="e">
        <f>VLOOKUP(Table1[[#This Row],[Order ID]],Mapping!H5662:J13453,3,0)</f>
        <v>#N/A</v>
      </c>
      <c r="G5662" s="10" t="e">
        <f>VLOOKUP(Table1[[#This Row],[Order ID]],Mapping!H5662:K13453,4,0)</f>
        <v>#N/A</v>
      </c>
      <c r="H5662" t="str">
        <f>INDEX(Mapping!$B$2:$T$7793,MATCH(Data!$A5662,Mapping!$B$3:$B$7793,0),MATCH(Data!$H$1,Mapping!$B$2:$T$2,0))</f>
        <v>Standard Class</v>
      </c>
      <c r="I5662" t="str">
        <f>INDEX(Mapping!$B$2:$T$7793,MATCH(Data!$A5662,Mapping!$B$3:$B$7793,0),MATCH(Data!$I$1,Mapping!$B$2:$T$2,0))</f>
        <v>Consumer</v>
      </c>
      <c r="J5662">
        <f>VLOOKUP($A5662,Mapping!$X$3:$Y$7793,2,0)</f>
        <v>90045</v>
      </c>
      <c r="K5662" t="str">
        <f>VLOOKUP($J5662,Mapping!$AB$3:$AC$475,2,0)</f>
        <v>Medina</v>
      </c>
      <c r="L5662" t="str">
        <f>VLOOKUP($K5662,Mapping!$AF$3:$AG$475,2,0)</f>
        <v>Ohio</v>
      </c>
      <c r="M5662" t="str">
        <f>VLOOKUP($L5662,Mapping!$AI$3:$AJ$48,2,0)</f>
        <v>United States</v>
      </c>
      <c r="N5662" t="str">
        <f>VLOOKUP($L5662,Mapping!$AI$3:$AK$48,3,0)</f>
        <v>East</v>
      </c>
      <c r="O5662" t="str">
        <f>VLOOKUP(Table1[[#This Row],[Column1]],Mapping!$AM$8:$AN$11,2,0)</f>
        <v>Office Supplies</v>
      </c>
      <c r="P5662" t="str">
        <f>VLOOKUP(Table1[[#This Row],[Column3]],Mapping!$AP$5:$AQ$22,2,0)</f>
        <v>Storage</v>
      </c>
      <c r="Q5662">
        <v>142.86000000000001</v>
      </c>
      <c r="R5662">
        <v>1</v>
      </c>
      <c r="S5662">
        <v>41.429399999999987</v>
      </c>
    </row>
    <row r="5663" spans="1:19" x14ac:dyDescent="0.35">
      <c r="A5663">
        <v>1000</v>
      </c>
      <c r="B5663" t="s">
        <v>1230</v>
      </c>
      <c r="C5663" t="s">
        <v>81</v>
      </c>
      <c r="D5663" t="str">
        <f>MID(Table1[[#This Row],[Product ID]],5,2)</f>
        <v>CH</v>
      </c>
      <c r="E5663" t="str">
        <f>LEFT(Table1[[#This Row],[Product ID]],3)</f>
        <v>FUR</v>
      </c>
      <c r="F5663" s="10" t="e">
        <f>VLOOKUP(Table1[[#This Row],[Order ID]],Mapping!H5663:J13454,3,0)</f>
        <v>#N/A</v>
      </c>
      <c r="G5663" s="10" t="e">
        <f>VLOOKUP(Table1[[#This Row],[Order ID]],Mapping!H5663:K13454,4,0)</f>
        <v>#N/A</v>
      </c>
      <c r="H5663" t="str">
        <f>INDEX(Mapping!$B$2:$T$7793,MATCH(Data!$A5663,Mapping!$B$3:$B$7793,0),MATCH(Data!$H$1,Mapping!$B$2:$T$2,0))</f>
        <v>Standard Class</v>
      </c>
      <c r="I5663" t="str">
        <f>INDEX(Mapping!$B$2:$T$7793,MATCH(Data!$A5663,Mapping!$B$3:$B$7793,0),MATCH(Data!$I$1,Mapping!$B$2:$T$2,0))</f>
        <v>Corporate</v>
      </c>
      <c r="J5663">
        <f>VLOOKUP($A5663,Mapping!$X$3:$Y$7793,2,0)</f>
        <v>90045</v>
      </c>
      <c r="K5663" t="str">
        <f>VLOOKUP($J5663,Mapping!$AB$3:$AC$475,2,0)</f>
        <v>Medina</v>
      </c>
      <c r="L5663" t="str">
        <f>VLOOKUP($K5663,Mapping!$AF$3:$AG$475,2,0)</f>
        <v>Ohio</v>
      </c>
      <c r="M5663" t="str">
        <f>VLOOKUP($L5663,Mapping!$AI$3:$AJ$48,2,0)</f>
        <v>United States</v>
      </c>
      <c r="N5663" t="str">
        <f>VLOOKUP($L5663,Mapping!$AI$3:$AK$48,3,0)</f>
        <v>East</v>
      </c>
      <c r="O5663" t="str">
        <f>VLOOKUP(Table1[[#This Row],[Column1]],Mapping!$AM$8:$AN$11,2,0)</f>
        <v>Furniture</v>
      </c>
      <c r="P5663" t="str">
        <f>VLOOKUP(Table1[[#This Row],[Column3]],Mapping!$AP$5:$AQ$22,2,0)</f>
        <v>Chairs</v>
      </c>
      <c r="Q5663">
        <v>292.27200000000005</v>
      </c>
      <c r="R5663">
        <v>6</v>
      </c>
      <c r="S5663">
        <v>18.266999999999967</v>
      </c>
    </row>
    <row r="5664" spans="1:19" x14ac:dyDescent="0.35">
      <c r="A5664">
        <v>4149</v>
      </c>
      <c r="B5664" t="s">
        <v>3687</v>
      </c>
      <c r="C5664" t="s">
        <v>42</v>
      </c>
      <c r="D5664" t="str">
        <f>MID(Table1[[#This Row],[Product ID]],5,2)</f>
        <v>EN</v>
      </c>
      <c r="E5664" t="str">
        <f>LEFT(Table1[[#This Row],[Product ID]],3)</f>
        <v>OFF</v>
      </c>
      <c r="F5664" s="10" t="e">
        <f>VLOOKUP(Table1[[#This Row],[Order ID]],Mapping!H5664:J13455,3,0)</f>
        <v>#N/A</v>
      </c>
      <c r="G5664" s="10" t="e">
        <f>VLOOKUP(Table1[[#This Row],[Order ID]],Mapping!H5664:K13455,4,0)</f>
        <v>#N/A</v>
      </c>
      <c r="H5664" t="str">
        <f>INDEX(Mapping!$B$2:$T$7793,MATCH(Data!$A5664,Mapping!$B$3:$B$7793,0),MATCH(Data!$H$1,Mapping!$B$2:$T$2,0))</f>
        <v>Standard Class</v>
      </c>
      <c r="I5664" t="str">
        <f>INDEX(Mapping!$B$2:$T$7793,MATCH(Data!$A5664,Mapping!$B$3:$B$7793,0),MATCH(Data!$I$1,Mapping!$B$2:$T$2,0))</f>
        <v>Corporate</v>
      </c>
      <c r="J5664">
        <f>VLOOKUP($A5664,Mapping!$X$3:$Y$7793,2,0)</f>
        <v>75220</v>
      </c>
      <c r="K5664" t="str">
        <f>VLOOKUP($J5664,Mapping!$AB$3:$AC$475,2,0)</f>
        <v>Colorado Springs</v>
      </c>
      <c r="L5664" t="str">
        <f>VLOOKUP($K5664,Mapping!$AF$3:$AG$475,2,0)</f>
        <v>Colorado</v>
      </c>
      <c r="M5664" t="str">
        <f>VLOOKUP($L5664,Mapping!$AI$3:$AJ$48,2,0)</f>
        <v>United States</v>
      </c>
      <c r="N5664" t="str">
        <f>VLOOKUP($L5664,Mapping!$AI$3:$AK$48,3,0)</f>
        <v>West</v>
      </c>
      <c r="O5664" t="str">
        <f>VLOOKUP(Table1[[#This Row],[Column1]],Mapping!$AM$8:$AN$11,2,0)</f>
        <v>Office Supplies</v>
      </c>
      <c r="P5664" t="str">
        <f>VLOOKUP(Table1[[#This Row],[Column3]],Mapping!$AP$5:$AQ$22,2,0)</f>
        <v>Envelopes</v>
      </c>
      <c r="Q5664">
        <v>1.6320000000000001</v>
      </c>
      <c r="R5664">
        <v>1</v>
      </c>
      <c r="S5664">
        <v>0.55079999999999985</v>
      </c>
    </row>
    <row r="5665" spans="1:19" x14ac:dyDescent="0.35">
      <c r="A5665">
        <v>4150</v>
      </c>
      <c r="B5665" t="s">
        <v>3687</v>
      </c>
      <c r="C5665" t="s">
        <v>1554</v>
      </c>
      <c r="D5665" t="str">
        <f>MID(Table1[[#This Row],[Product ID]],5,2)</f>
        <v>PH</v>
      </c>
      <c r="E5665" t="str">
        <f>LEFT(Table1[[#This Row],[Product ID]],3)</f>
        <v>TEC</v>
      </c>
      <c r="F5665" s="10" t="e">
        <f>VLOOKUP(Table1[[#This Row],[Order ID]],Mapping!H5665:J13456,3,0)</f>
        <v>#N/A</v>
      </c>
      <c r="G5665" s="10" t="e">
        <f>VLOOKUP(Table1[[#This Row],[Order ID]],Mapping!H5665:K13456,4,0)</f>
        <v>#N/A</v>
      </c>
      <c r="H5665" t="str">
        <f>INDEX(Mapping!$B$2:$T$7793,MATCH(Data!$A5665,Mapping!$B$3:$B$7793,0),MATCH(Data!$H$1,Mapping!$B$2:$T$2,0))</f>
        <v>Standard Class</v>
      </c>
      <c r="I5665" t="str">
        <f>INDEX(Mapping!$B$2:$T$7793,MATCH(Data!$A5665,Mapping!$B$3:$B$7793,0),MATCH(Data!$I$1,Mapping!$B$2:$T$2,0))</f>
        <v>Corporate</v>
      </c>
      <c r="J5665">
        <f>VLOOKUP($A5665,Mapping!$X$3:$Y$7793,2,0)</f>
        <v>75220</v>
      </c>
      <c r="K5665" t="str">
        <f>VLOOKUP($J5665,Mapping!$AB$3:$AC$475,2,0)</f>
        <v>Colorado Springs</v>
      </c>
      <c r="L5665" t="str">
        <f>VLOOKUP($K5665,Mapping!$AF$3:$AG$475,2,0)</f>
        <v>Colorado</v>
      </c>
      <c r="M5665" t="str">
        <f>VLOOKUP($L5665,Mapping!$AI$3:$AJ$48,2,0)</f>
        <v>United States</v>
      </c>
      <c r="N5665" t="str">
        <f>VLOOKUP($L5665,Mapping!$AI$3:$AK$48,3,0)</f>
        <v>West</v>
      </c>
      <c r="O5665" t="str">
        <f>VLOOKUP(Table1[[#This Row],[Column1]],Mapping!$AM$8:$AN$11,2,0)</f>
        <v>Technology</v>
      </c>
      <c r="P5665" t="str">
        <f>VLOOKUP(Table1[[#This Row],[Column3]],Mapping!$AP$5:$AQ$22,2,0)</f>
        <v>Phones</v>
      </c>
      <c r="Q5665">
        <v>267.95999999999998</v>
      </c>
      <c r="R5665">
        <v>5</v>
      </c>
      <c r="S5665">
        <v>16.747500000000016</v>
      </c>
    </row>
    <row r="5666" spans="1:19" x14ac:dyDescent="0.35">
      <c r="A5666">
        <v>6813</v>
      </c>
      <c r="B5666" t="s">
        <v>5219</v>
      </c>
      <c r="C5666" t="s">
        <v>916</v>
      </c>
      <c r="D5666" t="str">
        <f>MID(Table1[[#This Row],[Product ID]],5,2)</f>
        <v>ST</v>
      </c>
      <c r="E5666" t="str">
        <f>LEFT(Table1[[#This Row],[Product ID]],3)</f>
        <v>OFF</v>
      </c>
      <c r="F5666" s="10">
        <f>VLOOKUP(Table1[[#This Row],[Order ID]],Mapping!H5666:J13457,3,0)</f>
        <v>40582</v>
      </c>
      <c r="G5666" s="10">
        <f>VLOOKUP(Table1[[#This Row],[Order ID]],Mapping!H5666:K13457,4,0)</f>
        <v>40585</v>
      </c>
      <c r="H5666" t="str">
        <f>INDEX(Mapping!$B$2:$T$7793,MATCH(Data!$A5666,Mapping!$B$3:$B$7793,0),MATCH(Data!$H$1,Mapping!$B$2:$T$2,0))</f>
        <v>Second Class</v>
      </c>
      <c r="I5666" t="str">
        <f>INDEX(Mapping!$B$2:$T$7793,MATCH(Data!$A5666,Mapping!$B$3:$B$7793,0),MATCH(Data!$I$1,Mapping!$B$2:$T$2,0))</f>
        <v>Corporate</v>
      </c>
      <c r="J5666">
        <f>VLOOKUP($A5666,Mapping!$X$3:$Y$7793,2,0)</f>
        <v>10024</v>
      </c>
      <c r="K5666" t="str">
        <f>VLOOKUP($J5666,Mapping!$AB$3:$AC$475,2,0)</f>
        <v>Memphis</v>
      </c>
      <c r="L5666" t="str">
        <f>VLOOKUP($K5666,Mapping!$AF$3:$AG$475,2,0)</f>
        <v>Tennessee</v>
      </c>
      <c r="M5666" t="str">
        <f>VLOOKUP($L5666,Mapping!$AI$3:$AJ$48,2,0)</f>
        <v>United States</v>
      </c>
      <c r="N5666" t="str">
        <f>VLOOKUP($L5666,Mapping!$AI$3:$AK$48,3,0)</f>
        <v>South</v>
      </c>
      <c r="O5666" t="str">
        <f>VLOOKUP(Table1[[#This Row],[Column1]],Mapping!$AM$8:$AN$11,2,0)</f>
        <v>Office Supplies</v>
      </c>
      <c r="P5666" t="str">
        <f>VLOOKUP(Table1[[#This Row],[Column3]],Mapping!$AP$5:$AQ$22,2,0)</f>
        <v>Storage</v>
      </c>
      <c r="Q5666">
        <v>64.959999999999994</v>
      </c>
      <c r="R5666">
        <v>4</v>
      </c>
      <c r="S5666">
        <v>9.7439999999999998</v>
      </c>
    </row>
    <row r="5667" spans="1:19" x14ac:dyDescent="0.35">
      <c r="A5667">
        <v>2881</v>
      </c>
      <c r="B5667" t="s">
        <v>2858</v>
      </c>
      <c r="C5667" t="s">
        <v>2554</v>
      </c>
      <c r="D5667" t="str">
        <f>MID(Table1[[#This Row],[Product ID]],5,2)</f>
        <v>BI</v>
      </c>
      <c r="E5667" t="str">
        <f>LEFT(Table1[[#This Row],[Product ID]],3)</f>
        <v>OFF</v>
      </c>
      <c r="F5667" s="10" t="e">
        <f>VLOOKUP(Table1[[#This Row],[Order ID]],Mapping!H5667:J13458,3,0)</f>
        <v>#N/A</v>
      </c>
      <c r="G5667" s="10" t="e">
        <f>VLOOKUP(Table1[[#This Row],[Order ID]],Mapping!H5667:K13458,4,0)</f>
        <v>#N/A</v>
      </c>
      <c r="H5667" t="str">
        <f>INDEX(Mapping!$B$2:$T$7793,MATCH(Data!$A5667,Mapping!$B$3:$B$7793,0),MATCH(Data!$H$1,Mapping!$B$2:$T$2,0))</f>
        <v>Standard Class</v>
      </c>
      <c r="I5667" t="str">
        <f>INDEX(Mapping!$B$2:$T$7793,MATCH(Data!$A5667,Mapping!$B$3:$B$7793,0),MATCH(Data!$I$1,Mapping!$B$2:$T$2,0))</f>
        <v>Consumer</v>
      </c>
      <c r="J5667">
        <f>VLOOKUP($A5667,Mapping!$X$3:$Y$7793,2,0)</f>
        <v>85023</v>
      </c>
      <c r="K5667" t="str">
        <f>VLOOKUP($J5667,Mapping!$AB$3:$AC$475,2,0)</f>
        <v>Hamilton</v>
      </c>
      <c r="L5667" t="str">
        <f>VLOOKUP($K5667,Mapping!$AF$3:$AG$475,2,0)</f>
        <v>Ohio</v>
      </c>
      <c r="M5667" t="str">
        <f>VLOOKUP($L5667,Mapping!$AI$3:$AJ$48,2,0)</f>
        <v>United States</v>
      </c>
      <c r="N5667" t="str">
        <f>VLOOKUP($L5667,Mapping!$AI$3:$AK$48,3,0)</f>
        <v>East</v>
      </c>
      <c r="O5667" t="str">
        <f>VLOOKUP(Table1[[#This Row],[Column1]],Mapping!$AM$8:$AN$11,2,0)</f>
        <v>Office Supplies</v>
      </c>
      <c r="P5667" t="str">
        <f>VLOOKUP(Table1[[#This Row],[Column3]],Mapping!$AP$5:$AQ$22,2,0)</f>
        <v>Binders</v>
      </c>
      <c r="Q5667">
        <v>551.98500000000013</v>
      </c>
      <c r="R5667">
        <v>5</v>
      </c>
      <c r="S5667">
        <v>-459.98750000000018</v>
      </c>
    </row>
    <row r="5668" spans="1:19" x14ac:dyDescent="0.35">
      <c r="A5668">
        <v>7594</v>
      </c>
      <c r="B5668" t="s">
        <v>5668</v>
      </c>
      <c r="C5668" t="s">
        <v>647</v>
      </c>
      <c r="D5668" t="str">
        <f>MID(Table1[[#This Row],[Product ID]],5,2)</f>
        <v>PH</v>
      </c>
      <c r="E5668" t="str">
        <f>LEFT(Table1[[#This Row],[Product ID]],3)</f>
        <v>TEC</v>
      </c>
      <c r="F5668" s="10">
        <f>VLOOKUP(Table1[[#This Row],[Order ID]],Mapping!H5668:J13459,3,0)</f>
        <v>41089</v>
      </c>
      <c r="G5668" s="10">
        <f>VLOOKUP(Table1[[#This Row],[Order ID]],Mapping!H5668:K13459,4,0)</f>
        <v>41093</v>
      </c>
      <c r="H5668" t="str">
        <f>INDEX(Mapping!$B$2:$T$7793,MATCH(Data!$A5668,Mapping!$B$3:$B$7793,0),MATCH(Data!$H$1,Mapping!$B$2:$T$2,0))</f>
        <v>Second Class</v>
      </c>
      <c r="I5668" t="str">
        <f>INDEX(Mapping!$B$2:$T$7793,MATCH(Data!$A5668,Mapping!$B$3:$B$7793,0),MATCH(Data!$I$1,Mapping!$B$2:$T$2,0))</f>
        <v>Home Office</v>
      </c>
      <c r="J5668">
        <f>VLOOKUP($A5668,Mapping!$X$3:$Y$7793,2,0)</f>
        <v>68104</v>
      </c>
      <c r="K5668" t="str">
        <f>VLOOKUP($J5668,Mapping!$AB$3:$AC$475,2,0)</f>
        <v>Oakland</v>
      </c>
      <c r="L5668" t="str">
        <f>VLOOKUP($K5668,Mapping!$AF$3:$AG$475,2,0)</f>
        <v>California</v>
      </c>
      <c r="M5668" t="str">
        <f>VLOOKUP($L5668,Mapping!$AI$3:$AJ$48,2,0)</f>
        <v>United States</v>
      </c>
      <c r="N5668" t="str">
        <f>VLOOKUP($L5668,Mapping!$AI$3:$AK$48,3,0)</f>
        <v>West</v>
      </c>
      <c r="O5668" t="str">
        <f>VLOOKUP(Table1[[#This Row],[Column1]],Mapping!$AM$8:$AN$11,2,0)</f>
        <v>Technology</v>
      </c>
      <c r="P5668" t="str">
        <f>VLOOKUP(Table1[[#This Row],[Column3]],Mapping!$AP$5:$AQ$22,2,0)</f>
        <v>Phones</v>
      </c>
      <c r="Q5668">
        <v>269.98</v>
      </c>
      <c r="R5668">
        <v>2</v>
      </c>
      <c r="S5668">
        <v>72.894599999999997</v>
      </c>
    </row>
    <row r="5669" spans="1:19" x14ac:dyDescent="0.35">
      <c r="A5669">
        <v>2388</v>
      </c>
      <c r="B5669" t="s">
        <v>2509</v>
      </c>
      <c r="C5669" t="s">
        <v>1197</v>
      </c>
      <c r="D5669" t="str">
        <f>MID(Table1[[#This Row],[Product ID]],5,2)</f>
        <v>CO</v>
      </c>
      <c r="E5669" t="str">
        <f>LEFT(Table1[[#This Row],[Product ID]],3)</f>
        <v>TEC</v>
      </c>
      <c r="F5669" s="10" t="e">
        <f>VLOOKUP(Table1[[#This Row],[Order ID]],Mapping!H5669:J13460,3,0)</f>
        <v>#N/A</v>
      </c>
      <c r="G5669" s="10" t="e">
        <f>VLOOKUP(Table1[[#This Row],[Order ID]],Mapping!H5669:K13460,4,0)</f>
        <v>#N/A</v>
      </c>
      <c r="H5669" t="str">
        <f>INDEX(Mapping!$B$2:$T$7793,MATCH(Data!$A5669,Mapping!$B$3:$B$7793,0),MATCH(Data!$H$1,Mapping!$B$2:$T$2,0))</f>
        <v>Second Class</v>
      </c>
      <c r="I5669" t="str">
        <f>INDEX(Mapping!$B$2:$T$7793,MATCH(Data!$A5669,Mapping!$B$3:$B$7793,0),MATCH(Data!$I$1,Mapping!$B$2:$T$2,0))</f>
        <v>Home Office</v>
      </c>
      <c r="J5669">
        <f>VLOOKUP($A5669,Mapping!$X$3:$Y$7793,2,0)</f>
        <v>60623</v>
      </c>
      <c r="K5669" t="str">
        <f>VLOOKUP($J5669,Mapping!$AB$3:$AC$475,2,0)</f>
        <v>Independence</v>
      </c>
      <c r="L5669" t="str">
        <f>VLOOKUP($K5669,Mapping!$AF$3:$AG$475,2,0)</f>
        <v>Missouri</v>
      </c>
      <c r="M5669" t="str">
        <f>VLOOKUP($L5669,Mapping!$AI$3:$AJ$48,2,0)</f>
        <v>United States</v>
      </c>
      <c r="N5669" t="str">
        <f>VLOOKUP($L5669,Mapping!$AI$3:$AK$48,3,0)</f>
        <v>Central</v>
      </c>
      <c r="O5669" t="str">
        <f>VLOOKUP(Table1[[#This Row],[Column1]],Mapping!$AM$8:$AN$11,2,0)</f>
        <v>Technology</v>
      </c>
      <c r="P5669" t="str">
        <f>VLOOKUP(Table1[[#This Row],[Column3]],Mapping!$AP$5:$AQ$22,2,0)</f>
        <v>Copiers</v>
      </c>
      <c r="Q5669">
        <v>2799.9600000000005</v>
      </c>
      <c r="R5669">
        <v>5</v>
      </c>
      <c r="S5669">
        <v>874.98749999999984</v>
      </c>
    </row>
    <row r="5670" spans="1:19" x14ac:dyDescent="0.35">
      <c r="A5670">
        <v>2689</v>
      </c>
      <c r="B5670" t="s">
        <v>2717</v>
      </c>
      <c r="C5670" t="s">
        <v>651</v>
      </c>
      <c r="D5670" t="str">
        <f>MID(Table1[[#This Row],[Product ID]],5,2)</f>
        <v>FU</v>
      </c>
      <c r="E5670" t="str">
        <f>LEFT(Table1[[#This Row],[Product ID]],3)</f>
        <v>FUR</v>
      </c>
      <c r="F5670" s="10" t="e">
        <f>VLOOKUP(Table1[[#This Row],[Order ID]],Mapping!H5670:J13461,3,0)</f>
        <v>#N/A</v>
      </c>
      <c r="G5670" s="10" t="e">
        <f>VLOOKUP(Table1[[#This Row],[Order ID]],Mapping!H5670:K13461,4,0)</f>
        <v>#N/A</v>
      </c>
      <c r="H5670" t="str">
        <f>INDEX(Mapping!$B$2:$T$7793,MATCH(Data!$A5670,Mapping!$B$3:$B$7793,0),MATCH(Data!$H$1,Mapping!$B$2:$T$2,0))</f>
        <v>First Class</v>
      </c>
      <c r="I5670" t="str">
        <f>INDEX(Mapping!$B$2:$T$7793,MATCH(Data!$A5670,Mapping!$B$3:$B$7793,0),MATCH(Data!$I$1,Mapping!$B$2:$T$2,0))</f>
        <v>Consumer</v>
      </c>
      <c r="J5670">
        <f>VLOOKUP($A5670,Mapping!$X$3:$Y$7793,2,0)</f>
        <v>60610</v>
      </c>
      <c r="K5670" t="str">
        <f>VLOOKUP($J5670,Mapping!$AB$3:$AC$475,2,0)</f>
        <v>Minneapolis</v>
      </c>
      <c r="L5670" t="str">
        <f>VLOOKUP($K5670,Mapping!$AF$3:$AG$475,2,0)</f>
        <v>Minnesota</v>
      </c>
      <c r="M5670" t="str">
        <f>VLOOKUP($L5670,Mapping!$AI$3:$AJ$48,2,0)</f>
        <v>United States</v>
      </c>
      <c r="N5670" t="str">
        <f>VLOOKUP($L5670,Mapping!$AI$3:$AK$48,3,0)</f>
        <v>Central</v>
      </c>
      <c r="O5670" t="str">
        <f>VLOOKUP(Table1[[#This Row],[Column1]],Mapping!$AM$8:$AN$11,2,0)</f>
        <v>Furniture</v>
      </c>
      <c r="P5670" t="str">
        <f>VLOOKUP(Table1[[#This Row],[Column3]],Mapping!$AP$5:$AQ$22,2,0)</f>
        <v>Furnishings</v>
      </c>
      <c r="Q5670">
        <v>24.288</v>
      </c>
      <c r="R5670">
        <v>3</v>
      </c>
      <c r="S5670">
        <v>-12.751199999999997</v>
      </c>
    </row>
    <row r="5671" spans="1:19" x14ac:dyDescent="0.35">
      <c r="A5671">
        <v>362</v>
      </c>
      <c r="B5671" t="s">
        <v>491</v>
      </c>
      <c r="C5671" t="s">
        <v>313</v>
      </c>
      <c r="D5671" t="str">
        <f>MID(Table1[[#This Row],[Product ID]],5,2)</f>
        <v>FU</v>
      </c>
      <c r="E5671" t="str">
        <f>LEFT(Table1[[#This Row],[Product ID]],3)</f>
        <v>FUR</v>
      </c>
      <c r="F5671" s="10" t="e">
        <f>VLOOKUP(Table1[[#This Row],[Order ID]],Mapping!H5671:J13462,3,0)</f>
        <v>#N/A</v>
      </c>
      <c r="G5671" s="10" t="e">
        <f>VLOOKUP(Table1[[#This Row],[Order ID]],Mapping!H5671:K13462,4,0)</f>
        <v>#N/A</v>
      </c>
      <c r="H5671" t="str">
        <f>INDEX(Mapping!$B$2:$T$7793,MATCH(Data!$A5671,Mapping!$B$3:$B$7793,0),MATCH(Data!$H$1,Mapping!$B$2:$T$2,0))</f>
        <v>Standard Class</v>
      </c>
      <c r="I5671" t="str">
        <f>INDEX(Mapping!$B$2:$T$7793,MATCH(Data!$A5671,Mapping!$B$3:$B$7793,0),MATCH(Data!$I$1,Mapping!$B$2:$T$2,0))</f>
        <v>Home Office</v>
      </c>
      <c r="J5671">
        <f>VLOOKUP($A5671,Mapping!$X$3:$Y$7793,2,0)</f>
        <v>60068</v>
      </c>
      <c r="K5671" t="str">
        <f>VLOOKUP($J5671,Mapping!$AB$3:$AC$475,2,0)</f>
        <v>Warner Robins</v>
      </c>
      <c r="L5671" t="str">
        <f>VLOOKUP($K5671,Mapping!$AF$3:$AG$475,2,0)</f>
        <v>Georgia</v>
      </c>
      <c r="M5671" t="str">
        <f>VLOOKUP($L5671,Mapping!$AI$3:$AJ$48,2,0)</f>
        <v>United States</v>
      </c>
      <c r="N5671" t="str">
        <f>VLOOKUP($L5671,Mapping!$AI$3:$AK$48,3,0)</f>
        <v>South</v>
      </c>
      <c r="O5671" t="str">
        <f>VLOOKUP(Table1[[#This Row],[Column1]],Mapping!$AM$8:$AN$11,2,0)</f>
        <v>Furniture</v>
      </c>
      <c r="P5671" t="str">
        <f>VLOOKUP(Table1[[#This Row],[Column3]],Mapping!$AP$5:$AQ$22,2,0)</f>
        <v>Furnishings</v>
      </c>
      <c r="Q5671">
        <v>254.74400000000003</v>
      </c>
      <c r="R5671">
        <v>7</v>
      </c>
      <c r="S5671">
        <v>-312.06139999999994</v>
      </c>
    </row>
    <row r="5672" spans="1:19" x14ac:dyDescent="0.35">
      <c r="A5672">
        <v>1072</v>
      </c>
      <c r="B5672" t="s">
        <v>1309</v>
      </c>
      <c r="C5672" t="s">
        <v>197</v>
      </c>
      <c r="D5672" t="str">
        <f>MID(Table1[[#This Row],[Product ID]],5,2)</f>
        <v>BO</v>
      </c>
      <c r="E5672" t="str">
        <f>LEFT(Table1[[#This Row],[Product ID]],3)</f>
        <v>FUR</v>
      </c>
      <c r="F5672" s="10" t="e">
        <f>VLOOKUP(Table1[[#This Row],[Order ID]],Mapping!H5672:J13463,3,0)</f>
        <v>#N/A</v>
      </c>
      <c r="G5672" s="10" t="e">
        <f>VLOOKUP(Table1[[#This Row],[Order ID]],Mapping!H5672:K13463,4,0)</f>
        <v>#N/A</v>
      </c>
      <c r="H5672" t="str">
        <f>INDEX(Mapping!$B$2:$T$7793,MATCH(Data!$A5672,Mapping!$B$3:$B$7793,0),MATCH(Data!$H$1,Mapping!$B$2:$T$2,0))</f>
        <v>First Class</v>
      </c>
      <c r="I5672" t="str">
        <f>INDEX(Mapping!$B$2:$T$7793,MATCH(Data!$A5672,Mapping!$B$3:$B$7793,0),MATCH(Data!$I$1,Mapping!$B$2:$T$2,0))</f>
        <v>Home Office</v>
      </c>
      <c r="J5672">
        <f>VLOOKUP($A5672,Mapping!$X$3:$Y$7793,2,0)</f>
        <v>80906</v>
      </c>
      <c r="K5672" t="str">
        <f>VLOOKUP($J5672,Mapping!$AB$3:$AC$475,2,0)</f>
        <v>Warwick</v>
      </c>
      <c r="L5672" t="str">
        <f>VLOOKUP($K5672,Mapping!$AF$3:$AG$475,2,0)</f>
        <v>Rhode Island</v>
      </c>
      <c r="M5672" t="str">
        <f>VLOOKUP($L5672,Mapping!$AI$3:$AJ$48,2,0)</f>
        <v>United States</v>
      </c>
      <c r="N5672" t="str">
        <f>VLOOKUP($L5672,Mapping!$AI$3:$AK$48,3,0)</f>
        <v>East</v>
      </c>
      <c r="O5672" t="str">
        <f>VLOOKUP(Table1[[#This Row],[Column1]],Mapping!$AM$8:$AN$11,2,0)</f>
        <v>Furniture</v>
      </c>
      <c r="P5672" t="str">
        <f>VLOOKUP(Table1[[#This Row],[Column3]],Mapping!$AP$5:$AQ$22,2,0)</f>
        <v>Bookcases</v>
      </c>
      <c r="Q5672">
        <v>590.05800000000011</v>
      </c>
      <c r="R5672">
        <v>7</v>
      </c>
      <c r="S5672">
        <v>-786.74400000000026</v>
      </c>
    </row>
    <row r="5673" spans="1:19" x14ac:dyDescent="0.35">
      <c r="A5673">
        <v>3690</v>
      </c>
      <c r="B5673" t="s">
        <v>3397</v>
      </c>
      <c r="C5673" t="s">
        <v>2441</v>
      </c>
      <c r="D5673" t="str">
        <f>MID(Table1[[#This Row],[Product ID]],5,2)</f>
        <v>PA</v>
      </c>
      <c r="E5673" t="str">
        <f>LEFT(Table1[[#This Row],[Product ID]],3)</f>
        <v>OFF</v>
      </c>
      <c r="F5673" s="10" t="e">
        <f>VLOOKUP(Table1[[#This Row],[Order ID]],Mapping!H5673:J13464,3,0)</f>
        <v>#N/A</v>
      </c>
      <c r="G5673" s="10" t="e">
        <f>VLOOKUP(Table1[[#This Row],[Order ID]],Mapping!H5673:K13464,4,0)</f>
        <v>#N/A</v>
      </c>
      <c r="H5673" t="str">
        <f>INDEX(Mapping!$B$2:$T$7793,MATCH(Data!$A5673,Mapping!$B$3:$B$7793,0),MATCH(Data!$H$1,Mapping!$B$2:$T$2,0))</f>
        <v>Second Class</v>
      </c>
      <c r="I5673" t="str">
        <f>INDEX(Mapping!$B$2:$T$7793,MATCH(Data!$A5673,Mapping!$B$3:$B$7793,0),MATCH(Data!$I$1,Mapping!$B$2:$T$2,0))</f>
        <v>Consumer</v>
      </c>
      <c r="J5673">
        <f>VLOOKUP($A5673,Mapping!$X$3:$Y$7793,2,0)</f>
        <v>92105</v>
      </c>
      <c r="K5673" t="str">
        <f>VLOOKUP($J5673,Mapping!$AB$3:$AC$475,2,0)</f>
        <v>Olympia</v>
      </c>
      <c r="L5673" t="str">
        <f>VLOOKUP($K5673,Mapping!$AF$3:$AG$475,2,0)</f>
        <v>Washington</v>
      </c>
      <c r="M5673" t="str">
        <f>VLOOKUP($L5673,Mapping!$AI$3:$AJ$48,2,0)</f>
        <v>United States</v>
      </c>
      <c r="N5673" t="str">
        <f>VLOOKUP($L5673,Mapping!$AI$3:$AK$48,3,0)</f>
        <v>West</v>
      </c>
      <c r="O5673" t="str">
        <f>VLOOKUP(Table1[[#This Row],[Column1]],Mapping!$AM$8:$AN$11,2,0)</f>
        <v>Office Supplies</v>
      </c>
      <c r="P5673" t="str">
        <f>VLOOKUP(Table1[[#This Row],[Column3]],Mapping!$AP$5:$AQ$22,2,0)</f>
        <v>Paper</v>
      </c>
      <c r="Q5673">
        <v>212.64</v>
      </c>
      <c r="R5673">
        <v>6</v>
      </c>
      <c r="S5673">
        <v>99.940799999999982</v>
      </c>
    </row>
    <row r="5674" spans="1:19" x14ac:dyDescent="0.35">
      <c r="A5674">
        <v>3691</v>
      </c>
      <c r="B5674" t="s">
        <v>3397</v>
      </c>
      <c r="C5674" t="s">
        <v>3398</v>
      </c>
      <c r="D5674" t="str">
        <f>MID(Table1[[#This Row],[Product ID]],5,2)</f>
        <v>PA</v>
      </c>
      <c r="E5674" t="str">
        <f>LEFT(Table1[[#This Row],[Product ID]],3)</f>
        <v>OFF</v>
      </c>
      <c r="F5674" s="10" t="e">
        <f>VLOOKUP(Table1[[#This Row],[Order ID]],Mapping!H5674:J13465,3,0)</f>
        <v>#N/A</v>
      </c>
      <c r="G5674" s="10" t="e">
        <f>VLOOKUP(Table1[[#This Row],[Order ID]],Mapping!H5674:K13465,4,0)</f>
        <v>#N/A</v>
      </c>
      <c r="H5674" t="str">
        <f>INDEX(Mapping!$B$2:$T$7793,MATCH(Data!$A5674,Mapping!$B$3:$B$7793,0),MATCH(Data!$H$1,Mapping!$B$2:$T$2,0))</f>
        <v>Second Class</v>
      </c>
      <c r="I5674" t="str">
        <f>INDEX(Mapping!$B$2:$T$7793,MATCH(Data!$A5674,Mapping!$B$3:$B$7793,0),MATCH(Data!$I$1,Mapping!$B$2:$T$2,0))</f>
        <v>Consumer</v>
      </c>
      <c r="J5674">
        <f>VLOOKUP($A5674,Mapping!$X$3:$Y$7793,2,0)</f>
        <v>92105</v>
      </c>
      <c r="K5674" t="str">
        <f>VLOOKUP($J5674,Mapping!$AB$3:$AC$475,2,0)</f>
        <v>Olympia</v>
      </c>
      <c r="L5674" t="str">
        <f>VLOOKUP($K5674,Mapping!$AF$3:$AG$475,2,0)</f>
        <v>Washington</v>
      </c>
      <c r="M5674" t="str">
        <f>VLOOKUP($L5674,Mapping!$AI$3:$AJ$48,2,0)</f>
        <v>United States</v>
      </c>
      <c r="N5674" t="str">
        <f>VLOOKUP($L5674,Mapping!$AI$3:$AK$48,3,0)</f>
        <v>West</v>
      </c>
      <c r="O5674" t="str">
        <f>VLOOKUP(Table1[[#This Row],[Column1]],Mapping!$AM$8:$AN$11,2,0)</f>
        <v>Office Supplies</v>
      </c>
      <c r="P5674" t="str">
        <f>VLOOKUP(Table1[[#This Row],[Column3]],Mapping!$AP$5:$AQ$22,2,0)</f>
        <v>Paper</v>
      </c>
      <c r="Q5674">
        <v>9.870000000000001</v>
      </c>
      <c r="R5674">
        <v>3</v>
      </c>
      <c r="S5674">
        <v>4.5401999999999996</v>
      </c>
    </row>
    <row r="5675" spans="1:19" x14ac:dyDescent="0.35">
      <c r="A5675">
        <v>3692</v>
      </c>
      <c r="B5675" t="s">
        <v>3397</v>
      </c>
      <c r="C5675" t="s">
        <v>1267</v>
      </c>
      <c r="D5675" t="str">
        <f>MID(Table1[[#This Row],[Product ID]],5,2)</f>
        <v>AC</v>
      </c>
      <c r="E5675" t="str">
        <f>LEFT(Table1[[#This Row],[Product ID]],3)</f>
        <v>TEC</v>
      </c>
      <c r="F5675" s="10" t="e">
        <f>VLOOKUP(Table1[[#This Row],[Order ID]],Mapping!H5675:J13466,3,0)</f>
        <v>#N/A</v>
      </c>
      <c r="G5675" s="10" t="e">
        <f>VLOOKUP(Table1[[#This Row],[Order ID]],Mapping!H5675:K13466,4,0)</f>
        <v>#N/A</v>
      </c>
      <c r="H5675" t="str">
        <f>INDEX(Mapping!$B$2:$T$7793,MATCH(Data!$A5675,Mapping!$B$3:$B$7793,0),MATCH(Data!$H$1,Mapping!$B$2:$T$2,0))</f>
        <v>Second Class</v>
      </c>
      <c r="I5675" t="str">
        <f>INDEX(Mapping!$B$2:$T$7793,MATCH(Data!$A5675,Mapping!$B$3:$B$7793,0),MATCH(Data!$I$1,Mapping!$B$2:$T$2,0))</f>
        <v>Consumer</v>
      </c>
      <c r="J5675">
        <f>VLOOKUP($A5675,Mapping!$X$3:$Y$7793,2,0)</f>
        <v>92105</v>
      </c>
      <c r="K5675" t="str">
        <f>VLOOKUP($J5675,Mapping!$AB$3:$AC$475,2,0)</f>
        <v>Olympia</v>
      </c>
      <c r="L5675" t="str">
        <f>VLOOKUP($K5675,Mapping!$AF$3:$AG$475,2,0)</f>
        <v>Washington</v>
      </c>
      <c r="M5675" t="str">
        <f>VLOOKUP($L5675,Mapping!$AI$3:$AJ$48,2,0)</f>
        <v>United States</v>
      </c>
      <c r="N5675" t="str">
        <f>VLOOKUP($L5675,Mapping!$AI$3:$AK$48,3,0)</f>
        <v>West</v>
      </c>
      <c r="O5675" t="str">
        <f>VLOOKUP(Table1[[#This Row],[Column1]],Mapping!$AM$8:$AN$11,2,0)</f>
        <v>Technology</v>
      </c>
      <c r="P5675" t="str">
        <f>VLOOKUP(Table1[[#This Row],[Column3]],Mapping!$AP$5:$AQ$22,2,0)</f>
        <v>Accessories</v>
      </c>
      <c r="Q5675">
        <v>53.25</v>
      </c>
      <c r="R5675">
        <v>3</v>
      </c>
      <c r="S5675">
        <v>20.767499999999998</v>
      </c>
    </row>
    <row r="5676" spans="1:19" x14ac:dyDescent="0.35">
      <c r="A5676">
        <v>3693</v>
      </c>
      <c r="B5676" t="s">
        <v>3397</v>
      </c>
      <c r="C5676" t="s">
        <v>3267</v>
      </c>
      <c r="D5676" t="str">
        <f>MID(Table1[[#This Row],[Product ID]],5,2)</f>
        <v>FU</v>
      </c>
      <c r="E5676" t="str">
        <f>LEFT(Table1[[#This Row],[Product ID]],3)</f>
        <v>FUR</v>
      </c>
      <c r="F5676" s="10" t="e">
        <f>VLOOKUP(Table1[[#This Row],[Order ID]],Mapping!H5676:J13467,3,0)</f>
        <v>#N/A</v>
      </c>
      <c r="G5676" s="10" t="e">
        <f>VLOOKUP(Table1[[#This Row],[Order ID]],Mapping!H5676:K13467,4,0)</f>
        <v>#N/A</v>
      </c>
      <c r="H5676" t="str">
        <f>INDEX(Mapping!$B$2:$T$7793,MATCH(Data!$A5676,Mapping!$B$3:$B$7793,0),MATCH(Data!$H$1,Mapping!$B$2:$T$2,0))</f>
        <v>Second Class</v>
      </c>
      <c r="I5676" t="str">
        <f>INDEX(Mapping!$B$2:$T$7793,MATCH(Data!$A5676,Mapping!$B$3:$B$7793,0),MATCH(Data!$I$1,Mapping!$B$2:$T$2,0))</f>
        <v>Consumer</v>
      </c>
      <c r="J5676">
        <f>VLOOKUP($A5676,Mapping!$X$3:$Y$7793,2,0)</f>
        <v>92105</v>
      </c>
      <c r="K5676" t="str">
        <f>VLOOKUP($J5676,Mapping!$AB$3:$AC$475,2,0)</f>
        <v>Olympia</v>
      </c>
      <c r="L5676" t="str">
        <f>VLOOKUP($K5676,Mapping!$AF$3:$AG$475,2,0)</f>
        <v>Washington</v>
      </c>
      <c r="M5676" t="str">
        <f>VLOOKUP($L5676,Mapping!$AI$3:$AJ$48,2,0)</f>
        <v>United States</v>
      </c>
      <c r="N5676" t="str">
        <f>VLOOKUP($L5676,Mapping!$AI$3:$AK$48,3,0)</f>
        <v>West</v>
      </c>
      <c r="O5676" t="str">
        <f>VLOOKUP(Table1[[#This Row],[Column1]],Mapping!$AM$8:$AN$11,2,0)</f>
        <v>Furniture</v>
      </c>
      <c r="P5676" t="str">
        <f>VLOOKUP(Table1[[#This Row],[Column3]],Mapping!$AP$5:$AQ$22,2,0)</f>
        <v>Furnishings</v>
      </c>
      <c r="Q5676">
        <v>19.919999999999998</v>
      </c>
      <c r="R5676">
        <v>3</v>
      </c>
      <c r="S5676">
        <v>9.5615999999999985</v>
      </c>
    </row>
    <row r="5677" spans="1:19" x14ac:dyDescent="0.35">
      <c r="A5677">
        <v>2227</v>
      </c>
      <c r="B5677" t="s">
        <v>2379</v>
      </c>
      <c r="C5677" t="s">
        <v>1008</v>
      </c>
      <c r="D5677" t="str">
        <f>MID(Table1[[#This Row],[Product ID]],5,2)</f>
        <v>ST</v>
      </c>
      <c r="E5677" t="str">
        <f>LEFT(Table1[[#This Row],[Product ID]],3)</f>
        <v>OFF</v>
      </c>
      <c r="F5677" s="10" t="e">
        <f>VLOOKUP(Table1[[#This Row],[Order ID]],Mapping!H5677:J13468,3,0)</f>
        <v>#N/A</v>
      </c>
      <c r="G5677" s="10" t="e">
        <f>VLOOKUP(Table1[[#This Row],[Order ID]],Mapping!H5677:K13468,4,0)</f>
        <v>#N/A</v>
      </c>
      <c r="H5677" t="str">
        <f>INDEX(Mapping!$B$2:$T$7793,MATCH(Data!$A5677,Mapping!$B$3:$B$7793,0),MATCH(Data!$H$1,Mapping!$B$2:$T$2,0))</f>
        <v>First Class</v>
      </c>
      <c r="I5677" t="str">
        <f>INDEX(Mapping!$B$2:$T$7793,MATCH(Data!$A5677,Mapping!$B$3:$B$7793,0),MATCH(Data!$I$1,Mapping!$B$2:$T$2,0))</f>
        <v>Consumer</v>
      </c>
      <c r="J5677">
        <f>VLOOKUP($A5677,Mapping!$X$3:$Y$7793,2,0)</f>
        <v>10009</v>
      </c>
      <c r="K5677" t="str">
        <f>VLOOKUP($J5677,Mapping!$AB$3:$AC$475,2,0)</f>
        <v>Saint Paul</v>
      </c>
      <c r="L5677" t="str">
        <f>VLOOKUP($K5677,Mapping!$AF$3:$AG$475,2,0)</f>
        <v>Minnesota</v>
      </c>
      <c r="M5677" t="str">
        <f>VLOOKUP($L5677,Mapping!$AI$3:$AJ$48,2,0)</f>
        <v>United States</v>
      </c>
      <c r="N5677" t="str">
        <f>VLOOKUP($L5677,Mapping!$AI$3:$AK$48,3,0)</f>
        <v>Central</v>
      </c>
      <c r="O5677" t="str">
        <f>VLOOKUP(Table1[[#This Row],[Column1]],Mapping!$AM$8:$AN$11,2,0)</f>
        <v>Office Supplies</v>
      </c>
      <c r="P5677" t="str">
        <f>VLOOKUP(Table1[[#This Row],[Column3]],Mapping!$AP$5:$AQ$22,2,0)</f>
        <v>Storage</v>
      </c>
      <c r="Q5677">
        <v>120.33</v>
      </c>
      <c r="R5677">
        <v>1</v>
      </c>
      <c r="S5677">
        <v>31.285799999999995</v>
      </c>
    </row>
    <row r="5678" spans="1:19" x14ac:dyDescent="0.35">
      <c r="A5678">
        <v>4527</v>
      </c>
      <c r="B5678" t="s">
        <v>3932</v>
      </c>
      <c r="C5678" t="s">
        <v>1807</v>
      </c>
      <c r="D5678" t="str">
        <f>MID(Table1[[#This Row],[Product ID]],5,2)</f>
        <v>AC</v>
      </c>
      <c r="E5678" t="str">
        <f>LEFT(Table1[[#This Row],[Product ID]],3)</f>
        <v>TEC</v>
      </c>
      <c r="F5678" s="10" t="e">
        <f>VLOOKUP(Table1[[#This Row],[Order ID]],Mapping!H5678:J13469,3,0)</f>
        <v>#N/A</v>
      </c>
      <c r="G5678" s="10" t="e">
        <f>VLOOKUP(Table1[[#This Row],[Order ID]],Mapping!H5678:K13469,4,0)</f>
        <v>#N/A</v>
      </c>
      <c r="H5678" t="str">
        <f>INDEX(Mapping!$B$2:$T$7793,MATCH(Data!$A5678,Mapping!$B$3:$B$7793,0),MATCH(Data!$H$1,Mapping!$B$2:$T$2,0))</f>
        <v>First Class</v>
      </c>
      <c r="I5678" t="str">
        <f>INDEX(Mapping!$B$2:$T$7793,MATCH(Data!$A5678,Mapping!$B$3:$B$7793,0),MATCH(Data!$I$1,Mapping!$B$2:$T$2,0))</f>
        <v>Home Office</v>
      </c>
      <c r="J5678">
        <f>VLOOKUP($A5678,Mapping!$X$3:$Y$7793,2,0)</f>
        <v>33614</v>
      </c>
      <c r="K5678" t="str">
        <f>VLOOKUP($J5678,Mapping!$AB$3:$AC$475,2,0)</f>
        <v>Saint Petersburg</v>
      </c>
      <c r="L5678" t="str">
        <f>VLOOKUP($K5678,Mapping!$AF$3:$AG$475,2,0)</f>
        <v>Florida</v>
      </c>
      <c r="M5678" t="str">
        <f>VLOOKUP($L5678,Mapping!$AI$3:$AJ$48,2,0)</f>
        <v>United States</v>
      </c>
      <c r="N5678" t="str">
        <f>VLOOKUP($L5678,Mapping!$AI$3:$AK$48,3,0)</f>
        <v>South</v>
      </c>
      <c r="O5678" t="str">
        <f>VLOOKUP(Table1[[#This Row],[Column1]],Mapping!$AM$8:$AN$11,2,0)</f>
        <v>Technology</v>
      </c>
      <c r="P5678" t="str">
        <f>VLOOKUP(Table1[[#This Row],[Column3]],Mapping!$AP$5:$AQ$22,2,0)</f>
        <v>Accessories</v>
      </c>
      <c r="Q5678">
        <v>11.672000000000001</v>
      </c>
      <c r="R5678">
        <v>1</v>
      </c>
      <c r="S5678">
        <v>-0.7295000000000007</v>
      </c>
    </row>
    <row r="5679" spans="1:19" x14ac:dyDescent="0.35">
      <c r="A5679">
        <v>7132</v>
      </c>
      <c r="B5679" t="s">
        <v>5407</v>
      </c>
      <c r="C5679" t="s">
        <v>2900</v>
      </c>
      <c r="D5679" t="str">
        <f>MID(Table1[[#This Row],[Product ID]],5,2)</f>
        <v>AR</v>
      </c>
      <c r="E5679" t="str">
        <f>LEFT(Table1[[#This Row],[Product ID]],3)</f>
        <v>OFF</v>
      </c>
      <c r="F5679" s="10">
        <f>VLOOKUP(Table1[[#This Row],[Order ID]],Mapping!H5679:J13470,3,0)</f>
        <v>41176</v>
      </c>
      <c r="G5679" s="10">
        <f>VLOOKUP(Table1[[#This Row],[Order ID]],Mapping!H5679:K13470,4,0)</f>
        <v>41181</v>
      </c>
      <c r="H5679" t="str">
        <f>INDEX(Mapping!$B$2:$T$7793,MATCH(Data!$A5679,Mapping!$B$3:$B$7793,0),MATCH(Data!$H$1,Mapping!$B$2:$T$2,0))</f>
        <v>Standard Class</v>
      </c>
      <c r="I5679" t="str">
        <f>INDEX(Mapping!$B$2:$T$7793,MATCH(Data!$A5679,Mapping!$B$3:$B$7793,0),MATCH(Data!$I$1,Mapping!$B$2:$T$2,0))</f>
        <v>Corporate</v>
      </c>
      <c r="J5679">
        <f>VLOOKUP($A5679,Mapping!$X$3:$Y$7793,2,0)</f>
        <v>85323</v>
      </c>
      <c r="K5679" t="str">
        <f>VLOOKUP($J5679,Mapping!$AB$3:$AC$475,2,0)</f>
        <v>Ann Arbor</v>
      </c>
      <c r="L5679" t="str">
        <f>VLOOKUP($K5679,Mapping!$AF$3:$AG$475,2,0)</f>
        <v>Michigan</v>
      </c>
      <c r="M5679" t="str">
        <f>VLOOKUP($L5679,Mapping!$AI$3:$AJ$48,2,0)</f>
        <v>United States</v>
      </c>
      <c r="N5679" t="str">
        <f>VLOOKUP($L5679,Mapping!$AI$3:$AK$48,3,0)</f>
        <v>Central</v>
      </c>
      <c r="O5679" t="str">
        <f>VLOOKUP(Table1[[#This Row],[Column1]],Mapping!$AM$8:$AN$11,2,0)</f>
        <v>Office Supplies</v>
      </c>
      <c r="P5679" t="str">
        <f>VLOOKUP(Table1[[#This Row],[Column3]],Mapping!$AP$5:$AQ$22,2,0)</f>
        <v>Art</v>
      </c>
      <c r="Q5679">
        <v>14.576000000000001</v>
      </c>
      <c r="R5679">
        <v>2</v>
      </c>
      <c r="S5679">
        <v>2.3685999999999989</v>
      </c>
    </row>
    <row r="5680" spans="1:19" x14ac:dyDescent="0.35">
      <c r="A5680">
        <v>7133</v>
      </c>
      <c r="B5680" t="s">
        <v>5407</v>
      </c>
      <c r="C5680" t="s">
        <v>2767</v>
      </c>
      <c r="D5680" t="str">
        <f>MID(Table1[[#This Row],[Product ID]],5,2)</f>
        <v>AC</v>
      </c>
      <c r="E5680" t="str">
        <f>LEFT(Table1[[#This Row],[Product ID]],3)</f>
        <v>TEC</v>
      </c>
      <c r="F5680" s="10">
        <f>VLOOKUP(Table1[[#This Row],[Order ID]],Mapping!H5680:J13471,3,0)</f>
        <v>41176</v>
      </c>
      <c r="G5680" s="10">
        <f>VLOOKUP(Table1[[#This Row],[Order ID]],Mapping!H5680:K13471,4,0)</f>
        <v>41181</v>
      </c>
      <c r="H5680" t="str">
        <f>INDEX(Mapping!$B$2:$T$7793,MATCH(Data!$A5680,Mapping!$B$3:$B$7793,0),MATCH(Data!$H$1,Mapping!$B$2:$T$2,0))</f>
        <v>Second Class</v>
      </c>
      <c r="I5680" t="str">
        <f>INDEX(Mapping!$B$2:$T$7793,MATCH(Data!$A5680,Mapping!$B$3:$B$7793,0),MATCH(Data!$I$1,Mapping!$B$2:$T$2,0))</f>
        <v>Consumer</v>
      </c>
      <c r="J5680">
        <f>VLOOKUP($A5680,Mapping!$X$3:$Y$7793,2,0)</f>
        <v>85323</v>
      </c>
      <c r="K5680" t="str">
        <f>VLOOKUP($J5680,Mapping!$AB$3:$AC$475,2,0)</f>
        <v>Ann Arbor</v>
      </c>
      <c r="L5680" t="str">
        <f>VLOOKUP($K5680,Mapping!$AF$3:$AG$475,2,0)</f>
        <v>Michigan</v>
      </c>
      <c r="M5680" t="str">
        <f>VLOOKUP($L5680,Mapping!$AI$3:$AJ$48,2,0)</f>
        <v>United States</v>
      </c>
      <c r="N5680" t="str">
        <f>VLOOKUP($L5680,Mapping!$AI$3:$AK$48,3,0)</f>
        <v>Central</v>
      </c>
      <c r="O5680" t="str">
        <f>VLOOKUP(Table1[[#This Row],[Column1]],Mapping!$AM$8:$AN$11,2,0)</f>
        <v>Technology</v>
      </c>
      <c r="P5680" t="str">
        <f>VLOOKUP(Table1[[#This Row],[Column3]],Mapping!$AP$5:$AQ$22,2,0)</f>
        <v>Accessories</v>
      </c>
      <c r="Q5680">
        <v>23.200000000000003</v>
      </c>
      <c r="R5680">
        <v>2</v>
      </c>
      <c r="S5680">
        <v>1.4499999999999993</v>
      </c>
    </row>
    <row r="5681" spans="1:19" x14ac:dyDescent="0.35">
      <c r="A5681">
        <v>7134</v>
      </c>
      <c r="B5681" t="s">
        <v>5407</v>
      </c>
      <c r="C5681" t="s">
        <v>544</v>
      </c>
      <c r="D5681" t="str">
        <f>MID(Table1[[#This Row],[Product ID]],5,2)</f>
        <v>AR</v>
      </c>
      <c r="E5681" t="str">
        <f>LEFT(Table1[[#This Row],[Product ID]],3)</f>
        <v>OFF</v>
      </c>
      <c r="F5681" s="10">
        <f>VLOOKUP(Table1[[#This Row],[Order ID]],Mapping!H5681:J13472,3,0)</f>
        <v>41176</v>
      </c>
      <c r="G5681" s="10">
        <f>VLOOKUP(Table1[[#This Row],[Order ID]],Mapping!H5681:K13472,4,0)</f>
        <v>41181</v>
      </c>
      <c r="H5681" t="str">
        <f>INDEX(Mapping!$B$2:$T$7793,MATCH(Data!$A5681,Mapping!$B$3:$B$7793,0),MATCH(Data!$H$1,Mapping!$B$2:$T$2,0))</f>
        <v>Second Class</v>
      </c>
      <c r="I5681" t="str">
        <f>INDEX(Mapping!$B$2:$T$7793,MATCH(Data!$A5681,Mapping!$B$3:$B$7793,0),MATCH(Data!$I$1,Mapping!$B$2:$T$2,0))</f>
        <v>Consumer</v>
      </c>
      <c r="J5681">
        <f>VLOOKUP($A5681,Mapping!$X$3:$Y$7793,2,0)</f>
        <v>85323</v>
      </c>
      <c r="K5681" t="str">
        <f>VLOOKUP($J5681,Mapping!$AB$3:$AC$475,2,0)</f>
        <v>Ann Arbor</v>
      </c>
      <c r="L5681" t="str">
        <f>VLOOKUP($K5681,Mapping!$AF$3:$AG$475,2,0)</f>
        <v>Michigan</v>
      </c>
      <c r="M5681" t="str">
        <f>VLOOKUP($L5681,Mapping!$AI$3:$AJ$48,2,0)</f>
        <v>United States</v>
      </c>
      <c r="N5681" t="str">
        <f>VLOOKUP($L5681,Mapping!$AI$3:$AK$48,3,0)</f>
        <v>Central</v>
      </c>
      <c r="O5681" t="str">
        <f>VLOOKUP(Table1[[#This Row],[Column1]],Mapping!$AM$8:$AN$11,2,0)</f>
        <v>Office Supplies</v>
      </c>
      <c r="P5681" t="str">
        <f>VLOOKUP(Table1[[#This Row],[Column3]],Mapping!$AP$5:$AQ$22,2,0)</f>
        <v>Art</v>
      </c>
      <c r="Q5681">
        <v>16.463999999999999</v>
      </c>
      <c r="R5681">
        <v>7</v>
      </c>
      <c r="S5681">
        <v>1.852199999999999</v>
      </c>
    </row>
    <row r="5682" spans="1:19" x14ac:dyDescent="0.35">
      <c r="A5682">
        <v>1391</v>
      </c>
      <c r="B5682" t="s">
        <v>1631</v>
      </c>
      <c r="C5682" t="s">
        <v>1373</v>
      </c>
      <c r="D5682" t="str">
        <f>MID(Table1[[#This Row],[Product ID]],5,2)</f>
        <v>BI</v>
      </c>
      <c r="E5682" t="str">
        <f>LEFT(Table1[[#This Row],[Product ID]],3)</f>
        <v>OFF</v>
      </c>
      <c r="F5682" s="10" t="e">
        <f>VLOOKUP(Table1[[#This Row],[Order ID]],Mapping!H5682:J13473,3,0)</f>
        <v>#N/A</v>
      </c>
      <c r="G5682" s="10" t="e">
        <f>VLOOKUP(Table1[[#This Row],[Order ID]],Mapping!H5682:K13473,4,0)</f>
        <v>#N/A</v>
      </c>
      <c r="H5682" t="str">
        <f>INDEX(Mapping!$B$2:$T$7793,MATCH(Data!$A5682,Mapping!$B$3:$B$7793,0),MATCH(Data!$H$1,Mapping!$B$2:$T$2,0))</f>
        <v>Second Class</v>
      </c>
      <c r="I5682" t="str">
        <f>INDEX(Mapping!$B$2:$T$7793,MATCH(Data!$A5682,Mapping!$B$3:$B$7793,0),MATCH(Data!$I$1,Mapping!$B$2:$T$2,0))</f>
        <v>Home Office</v>
      </c>
      <c r="J5682">
        <f>VLOOKUP($A5682,Mapping!$X$3:$Y$7793,2,0)</f>
        <v>77095</v>
      </c>
      <c r="K5682" t="str">
        <f>VLOOKUP($J5682,Mapping!$AB$3:$AC$475,2,0)</f>
        <v>Naperville</v>
      </c>
      <c r="L5682" t="str">
        <f>VLOOKUP($K5682,Mapping!$AF$3:$AG$475,2,0)</f>
        <v>Illinois</v>
      </c>
      <c r="M5682" t="str">
        <f>VLOOKUP($L5682,Mapping!$AI$3:$AJ$48,2,0)</f>
        <v>United States</v>
      </c>
      <c r="N5682" t="str">
        <f>VLOOKUP($L5682,Mapping!$AI$3:$AK$48,3,0)</f>
        <v>Central</v>
      </c>
      <c r="O5682" t="str">
        <f>VLOOKUP(Table1[[#This Row],[Column1]],Mapping!$AM$8:$AN$11,2,0)</f>
        <v>Office Supplies</v>
      </c>
      <c r="P5682" t="str">
        <f>VLOOKUP(Table1[[#This Row],[Column3]],Mapping!$AP$5:$AQ$22,2,0)</f>
        <v>Binders</v>
      </c>
      <c r="Q5682">
        <v>41.567999999999991</v>
      </c>
      <c r="R5682">
        <v>6</v>
      </c>
      <c r="S5682">
        <v>-66.508800000000036</v>
      </c>
    </row>
    <row r="5683" spans="1:19" x14ac:dyDescent="0.35">
      <c r="A5683">
        <v>6925</v>
      </c>
      <c r="B5683" t="s">
        <v>5282</v>
      </c>
      <c r="C5683" t="s">
        <v>182</v>
      </c>
      <c r="D5683" t="str">
        <f>MID(Table1[[#This Row],[Product ID]],5,2)</f>
        <v>PA</v>
      </c>
      <c r="E5683" t="str">
        <f>LEFT(Table1[[#This Row],[Product ID]],3)</f>
        <v>OFF</v>
      </c>
      <c r="F5683" s="10">
        <f>VLOOKUP(Table1[[#This Row],[Order ID]],Mapping!H5683:J13474,3,0)</f>
        <v>40991</v>
      </c>
      <c r="G5683" s="10">
        <f>VLOOKUP(Table1[[#This Row],[Order ID]],Mapping!H5683:K13474,4,0)</f>
        <v>40993</v>
      </c>
      <c r="H5683" t="str">
        <f>INDEX(Mapping!$B$2:$T$7793,MATCH(Data!$A5683,Mapping!$B$3:$B$7793,0),MATCH(Data!$H$1,Mapping!$B$2:$T$2,0))</f>
        <v>Standard Class</v>
      </c>
      <c r="I5683" t="str">
        <f>INDEX(Mapping!$B$2:$T$7793,MATCH(Data!$A5683,Mapping!$B$3:$B$7793,0),MATCH(Data!$I$1,Mapping!$B$2:$T$2,0))</f>
        <v>Consumer</v>
      </c>
      <c r="J5683">
        <f>VLOOKUP($A5683,Mapping!$X$3:$Y$7793,2,0)</f>
        <v>90008</v>
      </c>
      <c r="K5683" t="str">
        <f>VLOOKUP($J5683,Mapping!$AB$3:$AC$475,2,0)</f>
        <v>Rochester Hills</v>
      </c>
      <c r="L5683" t="str">
        <f>VLOOKUP($K5683,Mapping!$AF$3:$AG$475,2,0)</f>
        <v>Michigan</v>
      </c>
      <c r="M5683" t="str">
        <f>VLOOKUP($L5683,Mapping!$AI$3:$AJ$48,2,0)</f>
        <v>United States</v>
      </c>
      <c r="N5683" t="str">
        <f>VLOOKUP($L5683,Mapping!$AI$3:$AK$48,3,0)</f>
        <v>Central</v>
      </c>
      <c r="O5683" t="str">
        <f>VLOOKUP(Table1[[#This Row],[Column1]],Mapping!$AM$8:$AN$11,2,0)</f>
        <v>Office Supplies</v>
      </c>
      <c r="P5683" t="str">
        <f>VLOOKUP(Table1[[#This Row],[Column3]],Mapping!$AP$5:$AQ$22,2,0)</f>
        <v>Paper</v>
      </c>
      <c r="Q5683">
        <v>192.72</v>
      </c>
      <c r="R5683">
        <v>11</v>
      </c>
      <c r="S5683">
        <v>92.505599999999987</v>
      </c>
    </row>
    <row r="5684" spans="1:19" x14ac:dyDescent="0.35">
      <c r="A5684">
        <v>6926</v>
      </c>
      <c r="B5684" t="s">
        <v>5282</v>
      </c>
      <c r="C5684" t="s">
        <v>1609</v>
      </c>
      <c r="D5684" t="str">
        <f>MID(Table1[[#This Row],[Product ID]],5,2)</f>
        <v>AC</v>
      </c>
      <c r="E5684" t="str">
        <f>LEFT(Table1[[#This Row],[Product ID]],3)</f>
        <v>TEC</v>
      </c>
      <c r="F5684" s="10">
        <f>VLOOKUP(Table1[[#This Row],[Order ID]],Mapping!H5684:J13475,3,0)</f>
        <v>40991</v>
      </c>
      <c r="G5684" s="10">
        <f>VLOOKUP(Table1[[#This Row],[Order ID]],Mapping!H5684:K13475,4,0)</f>
        <v>40993</v>
      </c>
      <c r="H5684" t="str">
        <f>INDEX(Mapping!$B$2:$T$7793,MATCH(Data!$A5684,Mapping!$B$3:$B$7793,0),MATCH(Data!$H$1,Mapping!$B$2:$T$2,0))</f>
        <v>First Class</v>
      </c>
      <c r="I5684" t="str">
        <f>INDEX(Mapping!$B$2:$T$7793,MATCH(Data!$A5684,Mapping!$B$3:$B$7793,0),MATCH(Data!$I$1,Mapping!$B$2:$T$2,0))</f>
        <v>Corporate</v>
      </c>
      <c r="J5684">
        <f>VLOOKUP($A5684,Mapping!$X$3:$Y$7793,2,0)</f>
        <v>90008</v>
      </c>
      <c r="K5684" t="str">
        <f>VLOOKUP($J5684,Mapping!$AB$3:$AC$475,2,0)</f>
        <v>Rochester Hills</v>
      </c>
      <c r="L5684" t="str">
        <f>VLOOKUP($K5684,Mapping!$AF$3:$AG$475,2,0)</f>
        <v>Michigan</v>
      </c>
      <c r="M5684" t="str">
        <f>VLOOKUP($L5684,Mapping!$AI$3:$AJ$48,2,0)</f>
        <v>United States</v>
      </c>
      <c r="N5684" t="str">
        <f>VLOOKUP($L5684,Mapping!$AI$3:$AK$48,3,0)</f>
        <v>Central</v>
      </c>
      <c r="O5684" t="str">
        <f>VLOOKUP(Table1[[#This Row],[Column1]],Mapping!$AM$8:$AN$11,2,0)</f>
        <v>Technology</v>
      </c>
      <c r="P5684" t="str">
        <f>VLOOKUP(Table1[[#This Row],[Column3]],Mapping!$AP$5:$AQ$22,2,0)</f>
        <v>Accessories</v>
      </c>
      <c r="Q5684">
        <v>239.96999999999997</v>
      </c>
      <c r="R5684">
        <v>3</v>
      </c>
      <c r="S5684">
        <v>86.389199999999988</v>
      </c>
    </row>
    <row r="5685" spans="1:19" x14ac:dyDescent="0.35">
      <c r="A5685">
        <v>2</v>
      </c>
      <c r="B5685" t="s">
        <v>5</v>
      </c>
      <c r="C5685" t="s">
        <v>6</v>
      </c>
      <c r="D5685" t="str">
        <f>MID(Table1[[#This Row],[Product ID]],5,2)</f>
        <v>TA</v>
      </c>
      <c r="E5685" t="str">
        <f>LEFT(Table1[[#This Row],[Product ID]],3)</f>
        <v>FUR</v>
      </c>
      <c r="F5685" s="10" t="e">
        <f>VLOOKUP(Table1[[#This Row],[Order ID]],Mapping!H5685:J13476,3,0)</f>
        <v>#N/A</v>
      </c>
      <c r="G5685" s="10" t="e">
        <f>VLOOKUP(Table1[[#This Row],[Order ID]],Mapping!H5685:K13476,4,0)</f>
        <v>#N/A</v>
      </c>
      <c r="H5685" t="str">
        <f>INDEX(Mapping!$B$2:$T$7793,MATCH(Data!$A5685,Mapping!$B$3:$B$7793,0),MATCH(Data!$H$1,Mapping!$B$2:$T$2,0))</f>
        <v>Second Class</v>
      </c>
      <c r="I5685" t="str">
        <f>INDEX(Mapping!$B$2:$T$7793,MATCH(Data!$A5685,Mapping!$B$3:$B$7793,0),MATCH(Data!$I$1,Mapping!$B$2:$T$2,0))</f>
        <v>Corporate</v>
      </c>
      <c r="J5685">
        <f>VLOOKUP($A5685,Mapping!$X$3:$Y$7793,2,0)</f>
        <v>33311</v>
      </c>
      <c r="K5685" t="str">
        <f>VLOOKUP($J5685,Mapping!$AB$3:$AC$475,2,0)</f>
        <v>Fort Lauderdale</v>
      </c>
      <c r="L5685" t="str">
        <f>VLOOKUP($K5685,Mapping!$AF$3:$AG$475,2,0)</f>
        <v>Florida</v>
      </c>
      <c r="M5685" t="str">
        <f>VLOOKUP($L5685,Mapping!$AI$3:$AJ$48,2,0)</f>
        <v>United States</v>
      </c>
      <c r="N5685" t="str">
        <f>VLOOKUP($L5685,Mapping!$AI$3:$AK$48,3,0)</f>
        <v>South</v>
      </c>
      <c r="O5685" t="str">
        <f>VLOOKUP(Table1[[#This Row],[Column1]],Mapping!$AM$8:$AN$11,2,0)</f>
        <v>Furniture</v>
      </c>
      <c r="P5685" t="str">
        <f>VLOOKUP(Table1[[#This Row],[Column3]],Mapping!$AP$5:$AQ$22,2,0)</f>
        <v>Tables</v>
      </c>
      <c r="Q5685">
        <v>957.57749999999999</v>
      </c>
      <c r="R5685">
        <v>5</v>
      </c>
      <c r="S5685">
        <v>-383.03100000000006</v>
      </c>
    </row>
    <row r="5686" spans="1:19" x14ac:dyDescent="0.35">
      <c r="A5686">
        <v>3</v>
      </c>
      <c r="B5686" t="s">
        <v>5</v>
      </c>
      <c r="C5686" t="s">
        <v>7</v>
      </c>
      <c r="D5686" t="str">
        <f>MID(Table1[[#This Row],[Product ID]],5,2)</f>
        <v>ST</v>
      </c>
      <c r="E5686" t="str">
        <f>LEFT(Table1[[#This Row],[Product ID]],3)</f>
        <v>OFF</v>
      </c>
      <c r="F5686" s="10" t="e">
        <f>VLOOKUP(Table1[[#This Row],[Order ID]],Mapping!H5686:J13477,3,0)</f>
        <v>#N/A</v>
      </c>
      <c r="G5686" s="10" t="e">
        <f>VLOOKUP(Table1[[#This Row],[Order ID]],Mapping!H5686:K13477,4,0)</f>
        <v>#N/A</v>
      </c>
      <c r="H5686" t="str">
        <f>INDEX(Mapping!$B$2:$T$7793,MATCH(Data!$A5686,Mapping!$B$3:$B$7793,0),MATCH(Data!$H$1,Mapping!$B$2:$T$2,0))</f>
        <v>Standard Class</v>
      </c>
      <c r="I5686" t="str">
        <f>INDEX(Mapping!$B$2:$T$7793,MATCH(Data!$A5686,Mapping!$B$3:$B$7793,0),MATCH(Data!$I$1,Mapping!$B$2:$T$2,0))</f>
        <v>Consumer</v>
      </c>
      <c r="J5686">
        <f>VLOOKUP($A5686,Mapping!$X$3:$Y$7793,2,0)</f>
        <v>33311</v>
      </c>
      <c r="K5686" t="str">
        <f>VLOOKUP($J5686,Mapping!$AB$3:$AC$475,2,0)</f>
        <v>Fort Lauderdale</v>
      </c>
      <c r="L5686" t="str">
        <f>VLOOKUP($K5686,Mapping!$AF$3:$AG$475,2,0)</f>
        <v>Florida</v>
      </c>
      <c r="M5686" t="str">
        <f>VLOOKUP($L5686,Mapping!$AI$3:$AJ$48,2,0)</f>
        <v>United States</v>
      </c>
      <c r="N5686" t="str">
        <f>VLOOKUP($L5686,Mapping!$AI$3:$AK$48,3,0)</f>
        <v>South</v>
      </c>
      <c r="O5686" t="str">
        <f>VLOOKUP(Table1[[#This Row],[Column1]],Mapping!$AM$8:$AN$11,2,0)</f>
        <v>Office Supplies</v>
      </c>
      <c r="P5686" t="str">
        <f>VLOOKUP(Table1[[#This Row],[Column3]],Mapping!$AP$5:$AQ$22,2,0)</f>
        <v>Storage</v>
      </c>
      <c r="Q5686">
        <v>22.368000000000002</v>
      </c>
      <c r="R5686">
        <v>2</v>
      </c>
      <c r="S5686">
        <v>2.5163999999999991</v>
      </c>
    </row>
    <row r="5687" spans="1:19" x14ac:dyDescent="0.35">
      <c r="A5687">
        <v>4968</v>
      </c>
      <c r="B5687" t="s">
        <v>4183</v>
      </c>
      <c r="C5687" t="s">
        <v>3012</v>
      </c>
      <c r="D5687" t="str">
        <f>MID(Table1[[#This Row],[Product ID]],5,2)</f>
        <v>AP</v>
      </c>
      <c r="E5687" t="str">
        <f>LEFT(Table1[[#This Row],[Product ID]],3)</f>
        <v>OFF</v>
      </c>
      <c r="F5687" s="10" t="e">
        <f>VLOOKUP(Table1[[#This Row],[Order ID]],Mapping!H5687:J13478,3,0)</f>
        <v>#N/A</v>
      </c>
      <c r="G5687" s="10" t="e">
        <f>VLOOKUP(Table1[[#This Row],[Order ID]],Mapping!H5687:K13478,4,0)</f>
        <v>#N/A</v>
      </c>
      <c r="H5687" t="str">
        <f>INDEX(Mapping!$B$2:$T$7793,MATCH(Data!$A5687,Mapping!$B$3:$B$7793,0),MATCH(Data!$H$1,Mapping!$B$2:$T$2,0))</f>
        <v>Standard Class</v>
      </c>
      <c r="I5687" t="str">
        <f>INDEX(Mapping!$B$2:$T$7793,MATCH(Data!$A5687,Mapping!$B$3:$B$7793,0),MATCH(Data!$I$1,Mapping!$B$2:$T$2,0))</f>
        <v>Consumer</v>
      </c>
      <c r="J5687">
        <f>VLOOKUP($A5687,Mapping!$X$3:$Y$7793,2,0)</f>
        <v>10011</v>
      </c>
      <c r="K5687" t="str">
        <f>VLOOKUP($J5687,Mapping!$AB$3:$AC$475,2,0)</f>
        <v>Omaha</v>
      </c>
      <c r="L5687" t="str">
        <f>VLOOKUP($K5687,Mapping!$AF$3:$AG$475,2,0)</f>
        <v>Nebraska</v>
      </c>
      <c r="M5687" t="str">
        <f>VLOOKUP($L5687,Mapping!$AI$3:$AJ$48,2,0)</f>
        <v>United States</v>
      </c>
      <c r="N5687" t="str">
        <f>VLOOKUP($L5687,Mapping!$AI$3:$AK$48,3,0)</f>
        <v>Central</v>
      </c>
      <c r="O5687" t="str">
        <f>VLOOKUP(Table1[[#This Row],[Column1]],Mapping!$AM$8:$AN$11,2,0)</f>
        <v>Office Supplies</v>
      </c>
      <c r="P5687" t="str">
        <f>VLOOKUP(Table1[[#This Row],[Column3]],Mapping!$AP$5:$AQ$22,2,0)</f>
        <v>Appliances</v>
      </c>
      <c r="Q5687">
        <v>8.39</v>
      </c>
      <c r="R5687">
        <v>1</v>
      </c>
      <c r="S5687">
        <v>2.0975000000000001</v>
      </c>
    </row>
    <row r="5688" spans="1:19" x14ac:dyDescent="0.35">
      <c r="A5688">
        <v>4969</v>
      </c>
      <c r="B5688" t="s">
        <v>4183</v>
      </c>
      <c r="C5688" t="s">
        <v>1338</v>
      </c>
      <c r="D5688" t="str">
        <f>MID(Table1[[#This Row],[Product ID]],5,2)</f>
        <v>PH</v>
      </c>
      <c r="E5688" t="str">
        <f>LEFT(Table1[[#This Row],[Product ID]],3)</f>
        <v>TEC</v>
      </c>
      <c r="F5688" s="10" t="e">
        <f>VLOOKUP(Table1[[#This Row],[Order ID]],Mapping!H5688:J13479,3,0)</f>
        <v>#N/A</v>
      </c>
      <c r="G5688" s="10" t="e">
        <f>VLOOKUP(Table1[[#This Row],[Order ID]],Mapping!H5688:K13479,4,0)</f>
        <v>#N/A</v>
      </c>
      <c r="H5688" t="str">
        <f>INDEX(Mapping!$B$2:$T$7793,MATCH(Data!$A5688,Mapping!$B$3:$B$7793,0),MATCH(Data!$H$1,Mapping!$B$2:$T$2,0))</f>
        <v>Standard Class</v>
      </c>
      <c r="I5688" t="str">
        <f>INDEX(Mapping!$B$2:$T$7793,MATCH(Data!$A5688,Mapping!$B$3:$B$7793,0),MATCH(Data!$I$1,Mapping!$B$2:$T$2,0))</f>
        <v>Corporate</v>
      </c>
      <c r="J5688">
        <f>VLOOKUP($A5688,Mapping!$X$3:$Y$7793,2,0)</f>
        <v>10011</v>
      </c>
      <c r="K5688" t="str">
        <f>VLOOKUP($J5688,Mapping!$AB$3:$AC$475,2,0)</f>
        <v>Omaha</v>
      </c>
      <c r="L5688" t="str">
        <f>VLOOKUP($K5688,Mapping!$AF$3:$AG$475,2,0)</f>
        <v>Nebraska</v>
      </c>
      <c r="M5688" t="str">
        <f>VLOOKUP($L5688,Mapping!$AI$3:$AJ$48,2,0)</f>
        <v>United States</v>
      </c>
      <c r="N5688" t="str">
        <f>VLOOKUP($L5688,Mapping!$AI$3:$AK$48,3,0)</f>
        <v>Central</v>
      </c>
      <c r="O5688" t="str">
        <f>VLOOKUP(Table1[[#This Row],[Column1]],Mapping!$AM$8:$AN$11,2,0)</f>
        <v>Technology</v>
      </c>
      <c r="P5688" t="str">
        <f>VLOOKUP(Table1[[#This Row],[Column3]],Mapping!$AP$5:$AQ$22,2,0)</f>
        <v>Phones</v>
      </c>
      <c r="Q5688">
        <v>337.98</v>
      </c>
      <c r="R5688">
        <v>2</v>
      </c>
      <c r="S5688">
        <v>101.39399999999998</v>
      </c>
    </row>
    <row r="5689" spans="1:19" x14ac:dyDescent="0.35">
      <c r="A5689">
        <v>5049</v>
      </c>
      <c r="B5689" t="s">
        <v>4228</v>
      </c>
      <c r="C5689" t="s">
        <v>1342</v>
      </c>
      <c r="D5689" t="str">
        <f>MID(Table1[[#This Row],[Product ID]],5,2)</f>
        <v>PH</v>
      </c>
      <c r="E5689" t="str">
        <f>LEFT(Table1[[#This Row],[Product ID]],3)</f>
        <v>TEC</v>
      </c>
      <c r="F5689" s="10" t="e">
        <f>VLOOKUP(Table1[[#This Row],[Order ID]],Mapping!H5689:J13480,3,0)</f>
        <v>#N/A</v>
      </c>
      <c r="G5689" s="10" t="e">
        <f>VLOOKUP(Table1[[#This Row],[Order ID]],Mapping!H5689:K13480,4,0)</f>
        <v>#N/A</v>
      </c>
      <c r="H5689" t="str">
        <f>INDEX(Mapping!$B$2:$T$7793,MATCH(Data!$A5689,Mapping!$B$3:$B$7793,0),MATCH(Data!$H$1,Mapping!$B$2:$T$2,0))</f>
        <v>Standard Class</v>
      </c>
      <c r="I5689" t="str">
        <f>INDEX(Mapping!$B$2:$T$7793,MATCH(Data!$A5689,Mapping!$B$3:$B$7793,0),MATCH(Data!$I$1,Mapping!$B$2:$T$2,0))</f>
        <v>Consumer</v>
      </c>
      <c r="J5689">
        <f>VLOOKUP($A5689,Mapping!$X$3:$Y$7793,2,0)</f>
        <v>60025</v>
      </c>
      <c r="K5689" t="str">
        <f>VLOOKUP($J5689,Mapping!$AB$3:$AC$475,2,0)</f>
        <v>Shelton</v>
      </c>
      <c r="L5689" t="str">
        <f>VLOOKUP($K5689,Mapping!$AF$3:$AG$475,2,0)</f>
        <v>Connecticut</v>
      </c>
      <c r="M5689" t="str">
        <f>VLOOKUP($L5689,Mapping!$AI$3:$AJ$48,2,0)</f>
        <v>United States</v>
      </c>
      <c r="N5689" t="str">
        <f>VLOOKUP($L5689,Mapping!$AI$3:$AK$48,3,0)</f>
        <v>East</v>
      </c>
      <c r="O5689" t="str">
        <f>VLOOKUP(Table1[[#This Row],[Column1]],Mapping!$AM$8:$AN$11,2,0)</f>
        <v>Technology</v>
      </c>
      <c r="P5689" t="str">
        <f>VLOOKUP(Table1[[#This Row],[Column3]],Mapping!$AP$5:$AQ$22,2,0)</f>
        <v>Phones</v>
      </c>
      <c r="Q5689">
        <v>158.376</v>
      </c>
      <c r="R5689">
        <v>3</v>
      </c>
      <c r="S5689">
        <v>13.857900000000008</v>
      </c>
    </row>
    <row r="5690" spans="1:19" x14ac:dyDescent="0.35">
      <c r="A5690">
        <v>2579</v>
      </c>
      <c r="B5690" t="s">
        <v>2644</v>
      </c>
      <c r="C5690" t="s">
        <v>982</v>
      </c>
      <c r="D5690" t="str">
        <f>MID(Table1[[#This Row],[Product ID]],5,2)</f>
        <v>BI</v>
      </c>
      <c r="E5690" t="str">
        <f>LEFT(Table1[[#This Row],[Product ID]],3)</f>
        <v>OFF</v>
      </c>
      <c r="F5690" s="10" t="e">
        <f>VLOOKUP(Table1[[#This Row],[Order ID]],Mapping!H5690:J13481,3,0)</f>
        <v>#N/A</v>
      </c>
      <c r="G5690" s="10" t="e">
        <f>VLOOKUP(Table1[[#This Row],[Order ID]],Mapping!H5690:K13481,4,0)</f>
        <v>#N/A</v>
      </c>
      <c r="H5690" t="str">
        <f>INDEX(Mapping!$B$2:$T$7793,MATCH(Data!$A5690,Mapping!$B$3:$B$7793,0),MATCH(Data!$H$1,Mapping!$B$2:$T$2,0))</f>
        <v>First Class</v>
      </c>
      <c r="I5690" t="str">
        <f>INDEX(Mapping!$B$2:$T$7793,MATCH(Data!$A5690,Mapping!$B$3:$B$7793,0),MATCH(Data!$I$1,Mapping!$B$2:$T$2,0))</f>
        <v>Home Office</v>
      </c>
      <c r="J5690">
        <f>VLOOKUP($A5690,Mapping!$X$3:$Y$7793,2,0)</f>
        <v>85023</v>
      </c>
      <c r="K5690" t="str">
        <f>VLOOKUP($J5690,Mapping!$AB$3:$AC$475,2,0)</f>
        <v>Hamilton</v>
      </c>
      <c r="L5690" t="str">
        <f>VLOOKUP($K5690,Mapping!$AF$3:$AG$475,2,0)</f>
        <v>Ohio</v>
      </c>
      <c r="M5690" t="str">
        <f>VLOOKUP($L5690,Mapping!$AI$3:$AJ$48,2,0)</f>
        <v>United States</v>
      </c>
      <c r="N5690" t="str">
        <f>VLOOKUP($L5690,Mapping!$AI$3:$AK$48,3,0)</f>
        <v>East</v>
      </c>
      <c r="O5690" t="str">
        <f>VLOOKUP(Table1[[#This Row],[Column1]],Mapping!$AM$8:$AN$11,2,0)</f>
        <v>Office Supplies</v>
      </c>
      <c r="P5690" t="str">
        <f>VLOOKUP(Table1[[#This Row],[Column3]],Mapping!$AP$5:$AQ$22,2,0)</f>
        <v>Binders</v>
      </c>
      <c r="Q5690">
        <v>19.194000000000003</v>
      </c>
      <c r="R5690">
        <v>7</v>
      </c>
      <c r="S5690">
        <v>-12.795999999999999</v>
      </c>
    </row>
    <row r="5691" spans="1:19" x14ac:dyDescent="0.35">
      <c r="A5691">
        <v>2580</v>
      </c>
      <c r="B5691" t="s">
        <v>2644</v>
      </c>
      <c r="C5691" t="s">
        <v>627</v>
      </c>
      <c r="D5691" t="str">
        <f>MID(Table1[[#This Row],[Product ID]],5,2)</f>
        <v>AP</v>
      </c>
      <c r="E5691" t="str">
        <f>LEFT(Table1[[#This Row],[Product ID]],3)</f>
        <v>OFF</v>
      </c>
      <c r="F5691" s="10" t="e">
        <f>VLOOKUP(Table1[[#This Row],[Order ID]],Mapping!H5691:J13482,3,0)</f>
        <v>#N/A</v>
      </c>
      <c r="G5691" s="10" t="e">
        <f>VLOOKUP(Table1[[#This Row],[Order ID]],Mapping!H5691:K13482,4,0)</f>
        <v>#N/A</v>
      </c>
      <c r="H5691" t="str">
        <f>INDEX(Mapping!$B$2:$T$7793,MATCH(Data!$A5691,Mapping!$B$3:$B$7793,0),MATCH(Data!$H$1,Mapping!$B$2:$T$2,0))</f>
        <v>Standard Class</v>
      </c>
      <c r="I5691" t="str">
        <f>INDEX(Mapping!$B$2:$T$7793,MATCH(Data!$A5691,Mapping!$B$3:$B$7793,0),MATCH(Data!$I$1,Mapping!$B$2:$T$2,0))</f>
        <v>Consumer</v>
      </c>
      <c r="J5691">
        <f>VLOOKUP($A5691,Mapping!$X$3:$Y$7793,2,0)</f>
        <v>85023</v>
      </c>
      <c r="K5691" t="str">
        <f>VLOOKUP($J5691,Mapping!$AB$3:$AC$475,2,0)</f>
        <v>Hamilton</v>
      </c>
      <c r="L5691" t="str">
        <f>VLOOKUP($K5691,Mapping!$AF$3:$AG$475,2,0)</f>
        <v>Ohio</v>
      </c>
      <c r="M5691" t="str">
        <f>VLOOKUP($L5691,Mapping!$AI$3:$AJ$48,2,0)</f>
        <v>United States</v>
      </c>
      <c r="N5691" t="str">
        <f>VLOOKUP($L5691,Mapping!$AI$3:$AK$48,3,0)</f>
        <v>East</v>
      </c>
      <c r="O5691" t="str">
        <f>VLOOKUP(Table1[[#This Row],[Column1]],Mapping!$AM$8:$AN$11,2,0)</f>
        <v>Office Supplies</v>
      </c>
      <c r="P5691" t="str">
        <f>VLOOKUP(Table1[[#This Row],[Column3]],Mapping!$AP$5:$AQ$22,2,0)</f>
        <v>Appliances</v>
      </c>
      <c r="Q5691">
        <v>121.79200000000002</v>
      </c>
      <c r="R5691">
        <v>4</v>
      </c>
      <c r="S5691">
        <v>13.701599999999988</v>
      </c>
    </row>
    <row r="5692" spans="1:19" x14ac:dyDescent="0.35">
      <c r="A5692">
        <v>4337</v>
      </c>
      <c r="B5692" t="s">
        <v>3806</v>
      </c>
      <c r="C5692" t="s">
        <v>3807</v>
      </c>
      <c r="D5692" t="str">
        <f>MID(Table1[[#This Row],[Product ID]],5,2)</f>
        <v>PA</v>
      </c>
      <c r="E5692" t="str">
        <f>LEFT(Table1[[#This Row],[Product ID]],3)</f>
        <v>OFF</v>
      </c>
      <c r="F5692" s="10" t="e">
        <f>VLOOKUP(Table1[[#This Row],[Order ID]],Mapping!H5692:J13483,3,0)</f>
        <v>#N/A</v>
      </c>
      <c r="G5692" s="10" t="e">
        <f>VLOOKUP(Table1[[#This Row],[Order ID]],Mapping!H5692:K13483,4,0)</f>
        <v>#N/A</v>
      </c>
      <c r="H5692" t="str">
        <f>INDEX(Mapping!$B$2:$T$7793,MATCH(Data!$A5692,Mapping!$B$3:$B$7793,0),MATCH(Data!$H$1,Mapping!$B$2:$T$2,0))</f>
        <v>Second Class</v>
      </c>
      <c r="I5692" t="str">
        <f>INDEX(Mapping!$B$2:$T$7793,MATCH(Data!$A5692,Mapping!$B$3:$B$7793,0),MATCH(Data!$I$1,Mapping!$B$2:$T$2,0))</f>
        <v>Corporate</v>
      </c>
      <c r="J5692">
        <f>VLOOKUP($A5692,Mapping!$X$3:$Y$7793,2,0)</f>
        <v>89031</v>
      </c>
      <c r="K5692" t="str">
        <f>VLOOKUP($J5692,Mapping!$AB$3:$AC$475,2,0)</f>
        <v>Spokane</v>
      </c>
      <c r="L5692" t="str">
        <f>VLOOKUP($K5692,Mapping!$AF$3:$AG$475,2,0)</f>
        <v>Washington</v>
      </c>
      <c r="M5692" t="str">
        <f>VLOOKUP($L5692,Mapping!$AI$3:$AJ$48,2,0)</f>
        <v>United States</v>
      </c>
      <c r="N5692" t="str">
        <f>VLOOKUP($L5692,Mapping!$AI$3:$AK$48,3,0)</f>
        <v>West</v>
      </c>
      <c r="O5692" t="str">
        <f>VLOOKUP(Table1[[#This Row],[Column1]],Mapping!$AM$8:$AN$11,2,0)</f>
        <v>Office Supplies</v>
      </c>
      <c r="P5692" t="str">
        <f>VLOOKUP(Table1[[#This Row],[Column3]],Mapping!$AP$5:$AQ$22,2,0)</f>
        <v>Paper</v>
      </c>
      <c r="Q5692">
        <v>6.48</v>
      </c>
      <c r="R5692">
        <v>1</v>
      </c>
      <c r="S5692">
        <v>3.1104000000000003</v>
      </c>
    </row>
    <row r="5693" spans="1:19" x14ac:dyDescent="0.35">
      <c r="A5693">
        <v>4338</v>
      </c>
      <c r="B5693" t="s">
        <v>3806</v>
      </c>
      <c r="C5693" t="s">
        <v>1880</v>
      </c>
      <c r="D5693" t="str">
        <f>MID(Table1[[#This Row],[Product ID]],5,2)</f>
        <v>ST</v>
      </c>
      <c r="E5693" t="str">
        <f>LEFT(Table1[[#This Row],[Product ID]],3)</f>
        <v>OFF</v>
      </c>
      <c r="F5693" s="10" t="e">
        <f>VLOOKUP(Table1[[#This Row],[Order ID]],Mapping!H5693:J13484,3,0)</f>
        <v>#N/A</v>
      </c>
      <c r="G5693" s="10" t="e">
        <f>VLOOKUP(Table1[[#This Row],[Order ID]],Mapping!H5693:K13484,4,0)</f>
        <v>#N/A</v>
      </c>
      <c r="H5693" t="str">
        <f>INDEX(Mapping!$B$2:$T$7793,MATCH(Data!$A5693,Mapping!$B$3:$B$7793,0),MATCH(Data!$H$1,Mapping!$B$2:$T$2,0))</f>
        <v>Standard Class</v>
      </c>
      <c r="I5693" t="str">
        <f>INDEX(Mapping!$B$2:$T$7793,MATCH(Data!$A5693,Mapping!$B$3:$B$7793,0),MATCH(Data!$I$1,Mapping!$B$2:$T$2,0))</f>
        <v>Consumer</v>
      </c>
      <c r="J5693">
        <f>VLOOKUP($A5693,Mapping!$X$3:$Y$7793,2,0)</f>
        <v>89031</v>
      </c>
      <c r="K5693" t="str">
        <f>VLOOKUP($J5693,Mapping!$AB$3:$AC$475,2,0)</f>
        <v>Spokane</v>
      </c>
      <c r="L5693" t="str">
        <f>VLOOKUP($K5693,Mapping!$AF$3:$AG$475,2,0)</f>
        <v>Washington</v>
      </c>
      <c r="M5693" t="str">
        <f>VLOOKUP($L5693,Mapping!$AI$3:$AJ$48,2,0)</f>
        <v>United States</v>
      </c>
      <c r="N5693" t="str">
        <f>VLOOKUP($L5693,Mapping!$AI$3:$AK$48,3,0)</f>
        <v>West</v>
      </c>
      <c r="O5693" t="str">
        <f>VLOOKUP(Table1[[#This Row],[Column1]],Mapping!$AM$8:$AN$11,2,0)</f>
        <v>Office Supplies</v>
      </c>
      <c r="P5693" t="str">
        <f>VLOOKUP(Table1[[#This Row],[Column3]],Mapping!$AP$5:$AQ$22,2,0)</f>
        <v>Storage</v>
      </c>
      <c r="Q5693">
        <v>1325.8500000000001</v>
      </c>
      <c r="R5693">
        <v>5</v>
      </c>
      <c r="S5693">
        <v>238.65299999999991</v>
      </c>
    </row>
    <row r="5694" spans="1:19" x14ac:dyDescent="0.35">
      <c r="A5694">
        <v>2271</v>
      </c>
      <c r="B5694" t="s">
        <v>2413</v>
      </c>
      <c r="C5694" t="s">
        <v>330</v>
      </c>
      <c r="D5694" t="str">
        <f>MID(Table1[[#This Row],[Product ID]],5,2)</f>
        <v>CH</v>
      </c>
      <c r="E5694" t="str">
        <f>LEFT(Table1[[#This Row],[Product ID]],3)</f>
        <v>FUR</v>
      </c>
      <c r="F5694" s="10" t="e">
        <f>VLOOKUP(Table1[[#This Row],[Order ID]],Mapping!H5694:J13485,3,0)</f>
        <v>#N/A</v>
      </c>
      <c r="G5694" s="10" t="e">
        <f>VLOOKUP(Table1[[#This Row],[Order ID]],Mapping!H5694:K13485,4,0)</f>
        <v>#N/A</v>
      </c>
      <c r="H5694" t="str">
        <f>INDEX(Mapping!$B$2:$T$7793,MATCH(Data!$A5694,Mapping!$B$3:$B$7793,0),MATCH(Data!$H$1,Mapping!$B$2:$T$2,0))</f>
        <v>Standard Class</v>
      </c>
      <c r="I5694" t="str">
        <f>INDEX(Mapping!$B$2:$T$7793,MATCH(Data!$A5694,Mapping!$B$3:$B$7793,0),MATCH(Data!$I$1,Mapping!$B$2:$T$2,0))</f>
        <v>Corporate</v>
      </c>
      <c r="J5694">
        <f>VLOOKUP($A5694,Mapping!$X$3:$Y$7793,2,0)</f>
        <v>77036</v>
      </c>
      <c r="K5694" t="str">
        <f>VLOOKUP($J5694,Mapping!$AB$3:$AC$475,2,0)</f>
        <v>Lakeville</v>
      </c>
      <c r="L5694" t="str">
        <f>VLOOKUP($K5694,Mapping!$AF$3:$AG$475,2,0)</f>
        <v>Minnesota</v>
      </c>
      <c r="M5694" t="str">
        <f>VLOOKUP($L5694,Mapping!$AI$3:$AJ$48,2,0)</f>
        <v>United States</v>
      </c>
      <c r="N5694" t="str">
        <f>VLOOKUP($L5694,Mapping!$AI$3:$AK$48,3,0)</f>
        <v>Central</v>
      </c>
      <c r="O5694" t="str">
        <f>VLOOKUP(Table1[[#This Row],[Column1]],Mapping!$AM$8:$AN$11,2,0)</f>
        <v>Furniture</v>
      </c>
      <c r="P5694" t="str">
        <f>VLOOKUP(Table1[[#This Row],[Column3]],Mapping!$AP$5:$AQ$22,2,0)</f>
        <v>Chairs</v>
      </c>
      <c r="Q5694">
        <v>408.42200000000003</v>
      </c>
      <c r="R5694">
        <v>2</v>
      </c>
      <c r="S5694">
        <v>-5.8346000000000231</v>
      </c>
    </row>
    <row r="5695" spans="1:19" x14ac:dyDescent="0.35">
      <c r="A5695">
        <v>6903</v>
      </c>
      <c r="B5695" t="s">
        <v>5268</v>
      </c>
      <c r="C5695" t="s">
        <v>243</v>
      </c>
      <c r="D5695" t="str">
        <f>MID(Table1[[#This Row],[Product ID]],5,2)</f>
        <v>AC</v>
      </c>
      <c r="E5695" t="str">
        <f>LEFT(Table1[[#This Row],[Product ID]],3)</f>
        <v>TEC</v>
      </c>
      <c r="F5695" s="10">
        <f>VLOOKUP(Table1[[#This Row],[Order ID]],Mapping!H5695:J13486,3,0)</f>
        <v>41174</v>
      </c>
      <c r="G5695" s="10">
        <f>VLOOKUP(Table1[[#This Row],[Order ID]],Mapping!H5695:K13486,4,0)</f>
        <v>41177</v>
      </c>
      <c r="H5695" t="str">
        <f>INDEX(Mapping!$B$2:$T$7793,MATCH(Data!$A5695,Mapping!$B$3:$B$7793,0),MATCH(Data!$H$1,Mapping!$B$2:$T$2,0))</f>
        <v>First Class</v>
      </c>
      <c r="I5695" t="str">
        <f>INDEX(Mapping!$B$2:$T$7793,MATCH(Data!$A5695,Mapping!$B$3:$B$7793,0),MATCH(Data!$I$1,Mapping!$B$2:$T$2,0))</f>
        <v>Consumer</v>
      </c>
      <c r="J5695">
        <f>VLOOKUP($A5695,Mapping!$X$3:$Y$7793,2,0)</f>
        <v>19143</v>
      </c>
      <c r="K5695" t="str">
        <f>VLOOKUP($J5695,Mapping!$AB$3:$AC$475,2,0)</f>
        <v>Norman</v>
      </c>
      <c r="L5695" t="str">
        <f>VLOOKUP($K5695,Mapping!$AF$3:$AG$475,2,0)</f>
        <v>Oklahoma</v>
      </c>
      <c r="M5695" t="str">
        <f>VLOOKUP($L5695,Mapping!$AI$3:$AJ$48,2,0)</f>
        <v>United States</v>
      </c>
      <c r="N5695" t="str">
        <f>VLOOKUP($L5695,Mapping!$AI$3:$AK$48,3,0)</f>
        <v>Central</v>
      </c>
      <c r="O5695" t="str">
        <f>VLOOKUP(Table1[[#This Row],[Column1]],Mapping!$AM$8:$AN$11,2,0)</f>
        <v>Technology</v>
      </c>
      <c r="P5695" t="str">
        <f>VLOOKUP(Table1[[#This Row],[Column3]],Mapping!$AP$5:$AQ$22,2,0)</f>
        <v>Accessories</v>
      </c>
      <c r="Q5695">
        <v>617.97600000000011</v>
      </c>
      <c r="R5695">
        <v>3</v>
      </c>
      <c r="S5695">
        <v>-7.724700000000098</v>
      </c>
    </row>
    <row r="5696" spans="1:19" x14ac:dyDescent="0.35">
      <c r="A5696">
        <v>7689</v>
      </c>
      <c r="B5696" t="s">
        <v>5710</v>
      </c>
      <c r="C5696" t="s">
        <v>2419</v>
      </c>
      <c r="D5696" t="str">
        <f>MID(Table1[[#This Row],[Product ID]],5,2)</f>
        <v>ST</v>
      </c>
      <c r="E5696" t="str">
        <f>LEFT(Table1[[#This Row],[Product ID]],3)</f>
        <v>OFF</v>
      </c>
      <c r="F5696" s="10">
        <f>VLOOKUP(Table1[[#This Row],[Order ID]],Mapping!H5696:J13487,3,0)</f>
        <v>40994</v>
      </c>
      <c r="G5696" s="10">
        <f>VLOOKUP(Table1[[#This Row],[Order ID]],Mapping!H5696:K13487,4,0)</f>
        <v>40996</v>
      </c>
      <c r="H5696" t="str">
        <f>INDEX(Mapping!$B$2:$T$7793,MATCH(Data!$A5696,Mapping!$B$3:$B$7793,0),MATCH(Data!$H$1,Mapping!$B$2:$T$2,0))</f>
        <v>Standard Class</v>
      </c>
      <c r="I5696" t="str">
        <f>INDEX(Mapping!$B$2:$T$7793,MATCH(Data!$A5696,Mapping!$B$3:$B$7793,0),MATCH(Data!$I$1,Mapping!$B$2:$T$2,0))</f>
        <v>Corporate</v>
      </c>
      <c r="J5696">
        <f>VLOOKUP($A5696,Mapping!$X$3:$Y$7793,2,0)</f>
        <v>10009</v>
      </c>
      <c r="K5696" t="str">
        <f>VLOOKUP($J5696,Mapping!$AB$3:$AC$475,2,0)</f>
        <v>Saint Paul</v>
      </c>
      <c r="L5696" t="str">
        <f>VLOOKUP($K5696,Mapping!$AF$3:$AG$475,2,0)</f>
        <v>Minnesota</v>
      </c>
      <c r="M5696" t="str">
        <f>VLOOKUP($L5696,Mapping!$AI$3:$AJ$48,2,0)</f>
        <v>United States</v>
      </c>
      <c r="N5696" t="str">
        <f>VLOOKUP($L5696,Mapping!$AI$3:$AK$48,3,0)</f>
        <v>Central</v>
      </c>
      <c r="O5696" t="str">
        <f>VLOOKUP(Table1[[#This Row],[Column1]],Mapping!$AM$8:$AN$11,2,0)</f>
        <v>Office Supplies</v>
      </c>
      <c r="P5696" t="str">
        <f>VLOOKUP(Table1[[#This Row],[Column3]],Mapping!$AP$5:$AQ$22,2,0)</f>
        <v>Storage</v>
      </c>
      <c r="Q5696">
        <v>1085.42</v>
      </c>
      <c r="R5696">
        <v>7</v>
      </c>
      <c r="S5696">
        <v>282.20920000000001</v>
      </c>
    </row>
    <row r="5697" spans="1:19" x14ac:dyDescent="0.35">
      <c r="A5697">
        <v>7690</v>
      </c>
      <c r="B5697" t="s">
        <v>5710</v>
      </c>
      <c r="C5697" t="s">
        <v>2636</v>
      </c>
      <c r="D5697" t="str">
        <f>MID(Table1[[#This Row],[Product ID]],5,2)</f>
        <v>AP</v>
      </c>
      <c r="E5697" t="str">
        <f>LEFT(Table1[[#This Row],[Product ID]],3)</f>
        <v>OFF</v>
      </c>
      <c r="F5697" s="10">
        <f>VLOOKUP(Table1[[#This Row],[Order ID]],Mapping!H5697:J13488,3,0)</f>
        <v>40994</v>
      </c>
      <c r="G5697" s="10">
        <f>VLOOKUP(Table1[[#This Row],[Order ID]],Mapping!H5697:K13488,4,0)</f>
        <v>40996</v>
      </c>
      <c r="H5697" t="str">
        <f>INDEX(Mapping!$B$2:$T$7793,MATCH(Data!$A5697,Mapping!$B$3:$B$7793,0),MATCH(Data!$H$1,Mapping!$B$2:$T$2,0))</f>
        <v>Second Class</v>
      </c>
      <c r="I5697" t="str">
        <f>INDEX(Mapping!$B$2:$T$7793,MATCH(Data!$A5697,Mapping!$B$3:$B$7793,0),MATCH(Data!$I$1,Mapping!$B$2:$T$2,0))</f>
        <v>Corporate</v>
      </c>
      <c r="J5697">
        <f>VLOOKUP($A5697,Mapping!$X$3:$Y$7793,2,0)</f>
        <v>10009</v>
      </c>
      <c r="K5697" t="str">
        <f>VLOOKUP($J5697,Mapping!$AB$3:$AC$475,2,0)</f>
        <v>Saint Paul</v>
      </c>
      <c r="L5697" t="str">
        <f>VLOOKUP($K5697,Mapping!$AF$3:$AG$475,2,0)</f>
        <v>Minnesota</v>
      </c>
      <c r="M5697" t="str">
        <f>VLOOKUP($L5697,Mapping!$AI$3:$AJ$48,2,0)</f>
        <v>United States</v>
      </c>
      <c r="N5697" t="str">
        <f>VLOOKUP($L5697,Mapping!$AI$3:$AK$48,3,0)</f>
        <v>Central</v>
      </c>
      <c r="O5697" t="str">
        <f>VLOOKUP(Table1[[#This Row],[Column1]],Mapping!$AM$8:$AN$11,2,0)</f>
        <v>Office Supplies</v>
      </c>
      <c r="P5697" t="str">
        <f>VLOOKUP(Table1[[#This Row],[Column3]],Mapping!$AP$5:$AQ$22,2,0)</f>
        <v>Appliances</v>
      </c>
      <c r="Q5697">
        <v>13.11</v>
      </c>
      <c r="R5697">
        <v>3</v>
      </c>
      <c r="S5697">
        <v>3.4086000000000003</v>
      </c>
    </row>
    <row r="5698" spans="1:19" x14ac:dyDescent="0.35">
      <c r="A5698">
        <v>3349</v>
      </c>
      <c r="B5698" t="s">
        <v>3179</v>
      </c>
      <c r="C5698" t="s">
        <v>1794</v>
      </c>
      <c r="D5698" t="str">
        <f>MID(Table1[[#This Row],[Product ID]],5,2)</f>
        <v>BI</v>
      </c>
      <c r="E5698" t="str">
        <f>LEFT(Table1[[#This Row],[Product ID]],3)</f>
        <v>OFF</v>
      </c>
      <c r="F5698" s="10" t="e">
        <f>VLOOKUP(Table1[[#This Row],[Order ID]],Mapping!H5698:J13489,3,0)</f>
        <v>#N/A</v>
      </c>
      <c r="G5698" s="10" t="e">
        <f>VLOOKUP(Table1[[#This Row],[Order ID]],Mapping!H5698:K13489,4,0)</f>
        <v>#N/A</v>
      </c>
      <c r="H5698" t="str">
        <f>INDEX(Mapping!$B$2:$T$7793,MATCH(Data!$A5698,Mapping!$B$3:$B$7793,0),MATCH(Data!$H$1,Mapping!$B$2:$T$2,0))</f>
        <v>Standard Class</v>
      </c>
      <c r="I5698" t="str">
        <f>INDEX(Mapping!$B$2:$T$7793,MATCH(Data!$A5698,Mapping!$B$3:$B$7793,0),MATCH(Data!$I$1,Mapping!$B$2:$T$2,0))</f>
        <v>Home Office</v>
      </c>
      <c r="J5698">
        <f>VLOOKUP($A5698,Mapping!$X$3:$Y$7793,2,0)</f>
        <v>77095</v>
      </c>
      <c r="K5698" t="str">
        <f>VLOOKUP($J5698,Mapping!$AB$3:$AC$475,2,0)</f>
        <v>Naperville</v>
      </c>
      <c r="L5698" t="str">
        <f>VLOOKUP($K5698,Mapping!$AF$3:$AG$475,2,0)</f>
        <v>Illinois</v>
      </c>
      <c r="M5698" t="str">
        <f>VLOOKUP($L5698,Mapping!$AI$3:$AJ$48,2,0)</f>
        <v>United States</v>
      </c>
      <c r="N5698" t="str">
        <f>VLOOKUP($L5698,Mapping!$AI$3:$AK$48,3,0)</f>
        <v>Central</v>
      </c>
      <c r="O5698" t="str">
        <f>VLOOKUP(Table1[[#This Row],[Column1]],Mapping!$AM$8:$AN$11,2,0)</f>
        <v>Office Supplies</v>
      </c>
      <c r="P5698" t="str">
        <f>VLOOKUP(Table1[[#This Row],[Column3]],Mapping!$AP$5:$AQ$22,2,0)</f>
        <v>Binders</v>
      </c>
      <c r="Q5698">
        <v>33.279999999999994</v>
      </c>
      <c r="R5698">
        <v>5</v>
      </c>
      <c r="S5698">
        <v>-49.92</v>
      </c>
    </row>
    <row r="5699" spans="1:19" x14ac:dyDescent="0.35">
      <c r="A5699">
        <v>3350</v>
      </c>
      <c r="B5699" t="s">
        <v>3179</v>
      </c>
      <c r="C5699" t="s">
        <v>1297</v>
      </c>
      <c r="D5699" t="str">
        <f>MID(Table1[[#This Row],[Product ID]],5,2)</f>
        <v>PA</v>
      </c>
      <c r="E5699" t="str">
        <f>LEFT(Table1[[#This Row],[Product ID]],3)</f>
        <v>OFF</v>
      </c>
      <c r="F5699" s="10" t="e">
        <f>VLOOKUP(Table1[[#This Row],[Order ID]],Mapping!H5699:J13490,3,0)</f>
        <v>#N/A</v>
      </c>
      <c r="G5699" s="10" t="e">
        <f>VLOOKUP(Table1[[#This Row],[Order ID]],Mapping!H5699:K13490,4,0)</f>
        <v>#N/A</v>
      </c>
      <c r="H5699" t="str">
        <f>INDEX(Mapping!$B$2:$T$7793,MATCH(Data!$A5699,Mapping!$B$3:$B$7793,0),MATCH(Data!$H$1,Mapping!$B$2:$T$2,0))</f>
        <v>Standard Class</v>
      </c>
      <c r="I5699" t="str">
        <f>INDEX(Mapping!$B$2:$T$7793,MATCH(Data!$A5699,Mapping!$B$3:$B$7793,0),MATCH(Data!$I$1,Mapping!$B$2:$T$2,0))</f>
        <v>Corporate</v>
      </c>
      <c r="J5699">
        <f>VLOOKUP($A5699,Mapping!$X$3:$Y$7793,2,0)</f>
        <v>77095</v>
      </c>
      <c r="K5699" t="str">
        <f>VLOOKUP($J5699,Mapping!$AB$3:$AC$475,2,0)</f>
        <v>Naperville</v>
      </c>
      <c r="L5699" t="str">
        <f>VLOOKUP($K5699,Mapping!$AF$3:$AG$475,2,0)</f>
        <v>Illinois</v>
      </c>
      <c r="M5699" t="str">
        <f>VLOOKUP($L5699,Mapping!$AI$3:$AJ$48,2,0)</f>
        <v>United States</v>
      </c>
      <c r="N5699" t="str">
        <f>VLOOKUP($L5699,Mapping!$AI$3:$AK$48,3,0)</f>
        <v>Central</v>
      </c>
      <c r="O5699" t="str">
        <f>VLOOKUP(Table1[[#This Row],[Column1]],Mapping!$AM$8:$AN$11,2,0)</f>
        <v>Office Supplies</v>
      </c>
      <c r="P5699" t="str">
        <f>VLOOKUP(Table1[[#This Row],[Column3]],Mapping!$AP$5:$AQ$22,2,0)</f>
        <v>Paper</v>
      </c>
      <c r="Q5699">
        <v>14.088000000000001</v>
      </c>
      <c r="R5699">
        <v>3</v>
      </c>
      <c r="S5699">
        <v>4.9307999999999996</v>
      </c>
    </row>
    <row r="5700" spans="1:19" x14ac:dyDescent="0.35">
      <c r="A5700">
        <v>6302</v>
      </c>
      <c r="B5700" t="s">
        <v>4925</v>
      </c>
      <c r="C5700" t="s">
        <v>31</v>
      </c>
      <c r="D5700" t="str">
        <f>MID(Table1[[#This Row],[Product ID]],5,2)</f>
        <v>AP</v>
      </c>
      <c r="E5700" t="str">
        <f>LEFT(Table1[[#This Row],[Product ID]],3)</f>
        <v>OFF</v>
      </c>
      <c r="F5700" s="10">
        <f>VLOOKUP(Table1[[#This Row],[Order ID]],Mapping!H5700:J13491,3,0)</f>
        <v>41128</v>
      </c>
      <c r="G5700" s="10">
        <f>VLOOKUP(Table1[[#This Row],[Order ID]],Mapping!H5700:K13491,4,0)</f>
        <v>41130</v>
      </c>
      <c r="H5700" t="str">
        <f>INDEX(Mapping!$B$2:$T$7793,MATCH(Data!$A5700,Mapping!$B$3:$B$7793,0),MATCH(Data!$H$1,Mapping!$B$2:$T$2,0))</f>
        <v>Standard Class</v>
      </c>
      <c r="I5700" t="str">
        <f>INDEX(Mapping!$B$2:$T$7793,MATCH(Data!$A5700,Mapping!$B$3:$B$7793,0),MATCH(Data!$I$1,Mapping!$B$2:$T$2,0))</f>
        <v>Consumer</v>
      </c>
      <c r="J5700">
        <f>VLOOKUP($A5700,Mapping!$X$3:$Y$7793,2,0)</f>
        <v>21215</v>
      </c>
      <c r="K5700" t="str">
        <f>VLOOKUP($J5700,Mapping!$AB$3:$AC$475,2,0)</f>
        <v>Rancho Cucamonga</v>
      </c>
      <c r="L5700" t="str">
        <f>VLOOKUP($K5700,Mapping!$AF$3:$AG$475,2,0)</f>
        <v>California</v>
      </c>
      <c r="M5700" t="str">
        <f>VLOOKUP($L5700,Mapping!$AI$3:$AJ$48,2,0)</f>
        <v>United States</v>
      </c>
      <c r="N5700" t="str">
        <f>VLOOKUP($L5700,Mapping!$AI$3:$AK$48,3,0)</f>
        <v>West</v>
      </c>
      <c r="O5700" t="str">
        <f>VLOOKUP(Table1[[#This Row],[Column1]],Mapping!$AM$8:$AN$11,2,0)</f>
        <v>Office Supplies</v>
      </c>
      <c r="P5700" t="str">
        <f>VLOOKUP(Table1[[#This Row],[Column3]],Mapping!$AP$5:$AQ$22,2,0)</f>
        <v>Appliances</v>
      </c>
      <c r="Q5700">
        <v>77.58</v>
      </c>
      <c r="R5700">
        <v>9</v>
      </c>
      <c r="S5700">
        <v>20.1708</v>
      </c>
    </row>
    <row r="5701" spans="1:19" x14ac:dyDescent="0.35">
      <c r="A5701">
        <v>6155</v>
      </c>
      <c r="B5701" t="s">
        <v>4854</v>
      </c>
      <c r="C5701" t="s">
        <v>2593</v>
      </c>
      <c r="D5701" t="str">
        <f>MID(Table1[[#This Row],[Product ID]],5,2)</f>
        <v>EN</v>
      </c>
      <c r="E5701" t="str">
        <f>LEFT(Table1[[#This Row],[Product ID]],3)</f>
        <v>OFF</v>
      </c>
      <c r="F5701" s="10">
        <f>VLOOKUP(Table1[[#This Row],[Order ID]],Mapping!H5701:J13492,3,0)</f>
        <v>41197</v>
      </c>
      <c r="G5701" s="10">
        <f>VLOOKUP(Table1[[#This Row],[Order ID]],Mapping!H5701:K13492,4,0)</f>
        <v>41204</v>
      </c>
      <c r="H5701" t="str">
        <f>INDEX(Mapping!$B$2:$T$7793,MATCH(Data!$A5701,Mapping!$B$3:$B$7793,0),MATCH(Data!$H$1,Mapping!$B$2:$T$2,0))</f>
        <v>Standard Class</v>
      </c>
      <c r="I5701" t="str">
        <f>INDEX(Mapping!$B$2:$T$7793,MATCH(Data!$A5701,Mapping!$B$3:$B$7793,0),MATCH(Data!$I$1,Mapping!$B$2:$T$2,0))</f>
        <v>Consumer</v>
      </c>
      <c r="J5701">
        <f>VLOOKUP($A5701,Mapping!$X$3:$Y$7793,2,0)</f>
        <v>75217</v>
      </c>
      <c r="K5701" t="str">
        <f>VLOOKUP($J5701,Mapping!$AB$3:$AC$475,2,0)</f>
        <v>Asheville</v>
      </c>
      <c r="L5701" t="str">
        <f>VLOOKUP($K5701,Mapping!$AF$3:$AG$475,2,0)</f>
        <v>North Carolina</v>
      </c>
      <c r="M5701" t="str">
        <f>VLOOKUP($L5701,Mapping!$AI$3:$AJ$48,2,0)</f>
        <v>United States</v>
      </c>
      <c r="N5701" t="str">
        <f>VLOOKUP($L5701,Mapping!$AI$3:$AK$48,3,0)</f>
        <v>South</v>
      </c>
      <c r="O5701" t="str">
        <f>VLOOKUP(Table1[[#This Row],[Column1]],Mapping!$AM$8:$AN$11,2,0)</f>
        <v>Office Supplies</v>
      </c>
      <c r="P5701" t="str">
        <f>VLOOKUP(Table1[[#This Row],[Column3]],Mapping!$AP$5:$AQ$22,2,0)</f>
        <v>Envelopes</v>
      </c>
      <c r="Q5701">
        <v>4.4640000000000004</v>
      </c>
      <c r="R5701">
        <v>1</v>
      </c>
      <c r="S5701">
        <v>1.6739999999999999</v>
      </c>
    </row>
    <row r="5702" spans="1:19" x14ac:dyDescent="0.35">
      <c r="A5702">
        <v>6156</v>
      </c>
      <c r="B5702" t="s">
        <v>4854</v>
      </c>
      <c r="C5702" t="s">
        <v>1246</v>
      </c>
      <c r="D5702" t="str">
        <f>MID(Table1[[#This Row],[Product ID]],5,2)</f>
        <v>BI</v>
      </c>
      <c r="E5702" t="str">
        <f>LEFT(Table1[[#This Row],[Product ID]],3)</f>
        <v>OFF</v>
      </c>
      <c r="F5702" s="10">
        <f>VLOOKUP(Table1[[#This Row],[Order ID]],Mapping!H5702:J13493,3,0)</f>
        <v>41197</v>
      </c>
      <c r="G5702" s="10">
        <f>VLOOKUP(Table1[[#This Row],[Order ID]],Mapping!H5702:K13493,4,0)</f>
        <v>41204</v>
      </c>
      <c r="H5702" t="str">
        <f>INDEX(Mapping!$B$2:$T$7793,MATCH(Data!$A5702,Mapping!$B$3:$B$7793,0),MATCH(Data!$H$1,Mapping!$B$2:$T$2,0))</f>
        <v>Standard Class</v>
      </c>
      <c r="I5702" t="str">
        <f>INDEX(Mapping!$B$2:$T$7793,MATCH(Data!$A5702,Mapping!$B$3:$B$7793,0),MATCH(Data!$I$1,Mapping!$B$2:$T$2,0))</f>
        <v>Home Office</v>
      </c>
      <c r="J5702">
        <f>VLOOKUP($A5702,Mapping!$X$3:$Y$7793,2,0)</f>
        <v>75217</v>
      </c>
      <c r="K5702" t="str">
        <f>VLOOKUP($J5702,Mapping!$AB$3:$AC$475,2,0)</f>
        <v>Asheville</v>
      </c>
      <c r="L5702" t="str">
        <f>VLOOKUP($K5702,Mapping!$AF$3:$AG$475,2,0)</f>
        <v>North Carolina</v>
      </c>
      <c r="M5702" t="str">
        <f>VLOOKUP($L5702,Mapping!$AI$3:$AJ$48,2,0)</f>
        <v>United States</v>
      </c>
      <c r="N5702" t="str">
        <f>VLOOKUP($L5702,Mapping!$AI$3:$AK$48,3,0)</f>
        <v>South</v>
      </c>
      <c r="O5702" t="str">
        <f>VLOOKUP(Table1[[#This Row],[Column1]],Mapping!$AM$8:$AN$11,2,0)</f>
        <v>Office Supplies</v>
      </c>
      <c r="P5702" t="str">
        <f>VLOOKUP(Table1[[#This Row],[Column3]],Mapping!$AP$5:$AQ$22,2,0)</f>
        <v>Binders</v>
      </c>
      <c r="Q5702">
        <v>3.9599999999999991</v>
      </c>
      <c r="R5702">
        <v>10</v>
      </c>
      <c r="S5702">
        <v>-6.93</v>
      </c>
    </row>
    <row r="5703" spans="1:19" x14ac:dyDescent="0.35">
      <c r="A5703">
        <v>5170</v>
      </c>
      <c r="B5703" t="s">
        <v>4289</v>
      </c>
      <c r="C5703" t="s">
        <v>394</v>
      </c>
      <c r="D5703" t="str">
        <f>MID(Table1[[#This Row],[Product ID]],5,2)</f>
        <v>ST</v>
      </c>
      <c r="E5703" t="str">
        <f>LEFT(Table1[[#This Row],[Product ID]],3)</f>
        <v>OFF</v>
      </c>
      <c r="F5703" s="10" t="e">
        <f>VLOOKUP(Table1[[#This Row],[Order ID]],Mapping!H5703:J13494,3,0)</f>
        <v>#N/A</v>
      </c>
      <c r="G5703" s="10" t="e">
        <f>VLOOKUP(Table1[[#This Row],[Order ID]],Mapping!H5703:K13494,4,0)</f>
        <v>#N/A</v>
      </c>
      <c r="H5703" t="str">
        <f>INDEX(Mapping!$B$2:$T$7793,MATCH(Data!$A5703,Mapping!$B$3:$B$7793,0),MATCH(Data!$H$1,Mapping!$B$2:$T$2,0))</f>
        <v>Standard Class</v>
      </c>
      <c r="I5703" t="str">
        <f>INDEX(Mapping!$B$2:$T$7793,MATCH(Data!$A5703,Mapping!$B$3:$B$7793,0),MATCH(Data!$I$1,Mapping!$B$2:$T$2,0))</f>
        <v>Consumer</v>
      </c>
      <c r="J5703">
        <f>VLOOKUP($A5703,Mapping!$X$3:$Y$7793,2,0)</f>
        <v>20735</v>
      </c>
      <c r="K5703" t="str">
        <f>VLOOKUP($J5703,Mapping!$AB$3:$AC$475,2,0)</f>
        <v>Parma</v>
      </c>
      <c r="L5703" t="str">
        <f>VLOOKUP($K5703,Mapping!$AF$3:$AG$475,2,0)</f>
        <v>Ohio</v>
      </c>
      <c r="M5703" t="str">
        <f>VLOOKUP($L5703,Mapping!$AI$3:$AJ$48,2,0)</f>
        <v>United States</v>
      </c>
      <c r="N5703" t="str">
        <f>VLOOKUP($L5703,Mapping!$AI$3:$AK$48,3,0)</f>
        <v>East</v>
      </c>
      <c r="O5703" t="str">
        <f>VLOOKUP(Table1[[#This Row],[Column1]],Mapping!$AM$8:$AN$11,2,0)</f>
        <v>Office Supplies</v>
      </c>
      <c r="P5703" t="str">
        <f>VLOOKUP(Table1[[#This Row],[Column3]],Mapping!$AP$5:$AQ$22,2,0)</f>
        <v>Storage</v>
      </c>
      <c r="Q5703">
        <v>89.820000000000007</v>
      </c>
      <c r="R5703">
        <v>6</v>
      </c>
      <c r="S5703">
        <v>25.149600000000007</v>
      </c>
    </row>
    <row r="5704" spans="1:19" x14ac:dyDescent="0.35">
      <c r="A5704">
        <v>12</v>
      </c>
      <c r="B5704" t="s">
        <v>18</v>
      </c>
      <c r="C5704" t="s">
        <v>19</v>
      </c>
      <c r="D5704" t="str">
        <f>MID(Table1[[#This Row],[Product ID]],5,2)</f>
        <v>AP</v>
      </c>
      <c r="E5704" t="str">
        <f>LEFT(Table1[[#This Row],[Product ID]],3)</f>
        <v>OFF</v>
      </c>
      <c r="F5704" s="10" t="e">
        <f>VLOOKUP(Table1[[#This Row],[Order ID]],Mapping!H5704:J13495,3,0)</f>
        <v>#N/A</v>
      </c>
      <c r="G5704" s="10" t="e">
        <f>VLOOKUP(Table1[[#This Row],[Order ID]],Mapping!H5704:K13495,4,0)</f>
        <v>#N/A</v>
      </c>
      <c r="H5704" t="str">
        <f>INDEX(Mapping!$B$2:$T$7793,MATCH(Data!$A5704,Mapping!$B$3:$B$7793,0),MATCH(Data!$H$1,Mapping!$B$2:$T$2,0))</f>
        <v>Standard Class</v>
      </c>
      <c r="I5704" t="str">
        <f>INDEX(Mapping!$B$2:$T$7793,MATCH(Data!$A5704,Mapping!$B$3:$B$7793,0),MATCH(Data!$I$1,Mapping!$B$2:$T$2,0))</f>
        <v>Consumer</v>
      </c>
      <c r="J5704">
        <f>VLOOKUP($A5704,Mapping!$X$3:$Y$7793,2,0)</f>
        <v>76106</v>
      </c>
      <c r="K5704" t="str">
        <f>VLOOKUP($J5704,Mapping!$AB$3:$AC$475,2,0)</f>
        <v>Madison</v>
      </c>
      <c r="L5704" t="str">
        <f>VLOOKUP($K5704,Mapping!$AF$3:$AG$475,2,0)</f>
        <v>Wisconsin</v>
      </c>
      <c r="M5704" t="str">
        <f>VLOOKUP($L5704,Mapping!$AI$3:$AJ$48,2,0)</f>
        <v>United States</v>
      </c>
      <c r="N5704" t="str">
        <f>VLOOKUP($L5704,Mapping!$AI$3:$AK$48,3,0)</f>
        <v>Central</v>
      </c>
      <c r="O5704" t="str">
        <f>VLOOKUP(Table1[[#This Row],[Column1]],Mapping!$AM$8:$AN$11,2,0)</f>
        <v>Office Supplies</v>
      </c>
      <c r="P5704" t="str">
        <f>VLOOKUP(Table1[[#This Row],[Column3]],Mapping!$AP$5:$AQ$22,2,0)</f>
        <v>Appliances</v>
      </c>
      <c r="Q5704">
        <v>68.809999999999988</v>
      </c>
      <c r="R5704">
        <v>5</v>
      </c>
      <c r="S5704">
        <v>-123.858</v>
      </c>
    </row>
    <row r="5705" spans="1:19" x14ac:dyDescent="0.35">
      <c r="A5705">
        <v>4042</v>
      </c>
      <c r="B5705" t="s">
        <v>3615</v>
      </c>
      <c r="C5705" t="s">
        <v>1713</v>
      </c>
      <c r="D5705" t="str">
        <f>MID(Table1[[#This Row],[Product ID]],5,2)</f>
        <v>FU</v>
      </c>
      <c r="E5705" t="str">
        <f>LEFT(Table1[[#This Row],[Product ID]],3)</f>
        <v>FUR</v>
      </c>
      <c r="F5705" s="10" t="e">
        <f>VLOOKUP(Table1[[#This Row],[Order ID]],Mapping!H5705:J13496,3,0)</f>
        <v>#N/A</v>
      </c>
      <c r="G5705" s="10" t="e">
        <f>VLOOKUP(Table1[[#This Row],[Order ID]],Mapping!H5705:K13496,4,0)</f>
        <v>#N/A</v>
      </c>
      <c r="H5705" t="str">
        <f>INDEX(Mapping!$B$2:$T$7793,MATCH(Data!$A5705,Mapping!$B$3:$B$7793,0),MATCH(Data!$H$1,Mapping!$B$2:$T$2,0))</f>
        <v>Standard Class</v>
      </c>
      <c r="I5705" t="str">
        <f>INDEX(Mapping!$B$2:$T$7793,MATCH(Data!$A5705,Mapping!$B$3:$B$7793,0),MATCH(Data!$I$1,Mapping!$B$2:$T$2,0))</f>
        <v>Corporate</v>
      </c>
      <c r="J5705">
        <f>VLOOKUP($A5705,Mapping!$X$3:$Y$7793,2,0)</f>
        <v>90036</v>
      </c>
      <c r="K5705" t="str">
        <f>VLOOKUP($J5705,Mapping!$AB$3:$AC$475,2,0)</f>
        <v>Los Angeles</v>
      </c>
      <c r="L5705" t="str">
        <f>VLOOKUP($K5705,Mapping!$AF$3:$AG$475,2,0)</f>
        <v>California</v>
      </c>
      <c r="M5705" t="str">
        <f>VLOOKUP($L5705,Mapping!$AI$3:$AJ$48,2,0)</f>
        <v>United States</v>
      </c>
      <c r="N5705" t="str">
        <f>VLOOKUP($L5705,Mapping!$AI$3:$AK$48,3,0)</f>
        <v>West</v>
      </c>
      <c r="O5705" t="str">
        <f>VLOOKUP(Table1[[#This Row],[Column1]],Mapping!$AM$8:$AN$11,2,0)</f>
        <v>Furniture</v>
      </c>
      <c r="P5705" t="str">
        <f>VLOOKUP(Table1[[#This Row],[Column3]],Mapping!$AP$5:$AQ$22,2,0)</f>
        <v>Furnishings</v>
      </c>
      <c r="Q5705">
        <v>37.68</v>
      </c>
      <c r="R5705">
        <v>2</v>
      </c>
      <c r="S5705">
        <v>15.825600000000001</v>
      </c>
    </row>
    <row r="5706" spans="1:19" x14ac:dyDescent="0.35">
      <c r="A5706">
        <v>4043</v>
      </c>
      <c r="B5706" t="s">
        <v>3615</v>
      </c>
      <c r="C5706" t="s">
        <v>349</v>
      </c>
      <c r="D5706" t="str">
        <f>MID(Table1[[#This Row],[Product ID]],5,2)</f>
        <v>PH</v>
      </c>
      <c r="E5706" t="str">
        <f>LEFT(Table1[[#This Row],[Product ID]],3)</f>
        <v>TEC</v>
      </c>
      <c r="F5706" s="10" t="e">
        <f>VLOOKUP(Table1[[#This Row],[Order ID]],Mapping!H5706:J13497,3,0)</f>
        <v>#N/A</v>
      </c>
      <c r="G5706" s="10" t="e">
        <f>VLOOKUP(Table1[[#This Row],[Order ID]],Mapping!H5706:K13497,4,0)</f>
        <v>#N/A</v>
      </c>
      <c r="H5706" t="str">
        <f>INDEX(Mapping!$B$2:$T$7793,MATCH(Data!$A5706,Mapping!$B$3:$B$7793,0),MATCH(Data!$H$1,Mapping!$B$2:$T$2,0))</f>
        <v>Standard Class</v>
      </c>
      <c r="I5706" t="str">
        <f>INDEX(Mapping!$B$2:$T$7793,MATCH(Data!$A5706,Mapping!$B$3:$B$7793,0),MATCH(Data!$I$1,Mapping!$B$2:$T$2,0))</f>
        <v>Corporate</v>
      </c>
      <c r="J5706">
        <f>VLOOKUP($A5706,Mapping!$X$3:$Y$7793,2,0)</f>
        <v>90036</v>
      </c>
      <c r="K5706" t="str">
        <f>VLOOKUP($J5706,Mapping!$AB$3:$AC$475,2,0)</f>
        <v>Los Angeles</v>
      </c>
      <c r="L5706" t="str">
        <f>VLOOKUP($K5706,Mapping!$AF$3:$AG$475,2,0)</f>
        <v>California</v>
      </c>
      <c r="M5706" t="str">
        <f>VLOOKUP($L5706,Mapping!$AI$3:$AJ$48,2,0)</f>
        <v>United States</v>
      </c>
      <c r="N5706" t="str">
        <f>VLOOKUP($L5706,Mapping!$AI$3:$AK$48,3,0)</f>
        <v>West</v>
      </c>
      <c r="O5706" t="str">
        <f>VLOOKUP(Table1[[#This Row],[Column1]],Mapping!$AM$8:$AN$11,2,0)</f>
        <v>Technology</v>
      </c>
      <c r="P5706" t="str">
        <f>VLOOKUP(Table1[[#This Row],[Column3]],Mapping!$AP$5:$AQ$22,2,0)</f>
        <v>Phones</v>
      </c>
      <c r="Q5706">
        <v>258.57600000000002</v>
      </c>
      <c r="R5706">
        <v>2</v>
      </c>
      <c r="S5706">
        <v>19.393200000000007</v>
      </c>
    </row>
    <row r="5707" spans="1:19" x14ac:dyDescent="0.35">
      <c r="A5707">
        <v>4044</v>
      </c>
      <c r="B5707" t="s">
        <v>3615</v>
      </c>
      <c r="C5707" t="s">
        <v>1341</v>
      </c>
      <c r="D5707" t="str">
        <f>MID(Table1[[#This Row],[Product ID]],5,2)</f>
        <v>AP</v>
      </c>
      <c r="E5707" t="str">
        <f>LEFT(Table1[[#This Row],[Product ID]],3)</f>
        <v>OFF</v>
      </c>
      <c r="F5707" s="10" t="e">
        <f>VLOOKUP(Table1[[#This Row],[Order ID]],Mapping!H5707:J13498,3,0)</f>
        <v>#N/A</v>
      </c>
      <c r="G5707" s="10" t="e">
        <f>VLOOKUP(Table1[[#This Row],[Order ID]],Mapping!H5707:K13498,4,0)</f>
        <v>#N/A</v>
      </c>
      <c r="H5707" t="str">
        <f>INDEX(Mapping!$B$2:$T$7793,MATCH(Data!$A5707,Mapping!$B$3:$B$7793,0),MATCH(Data!$H$1,Mapping!$B$2:$T$2,0))</f>
        <v>Standard Class</v>
      </c>
      <c r="I5707" t="str">
        <f>INDEX(Mapping!$B$2:$T$7793,MATCH(Data!$A5707,Mapping!$B$3:$B$7793,0),MATCH(Data!$I$1,Mapping!$B$2:$T$2,0))</f>
        <v>Corporate</v>
      </c>
      <c r="J5707">
        <f>VLOOKUP($A5707,Mapping!$X$3:$Y$7793,2,0)</f>
        <v>90036</v>
      </c>
      <c r="K5707" t="str">
        <f>VLOOKUP($J5707,Mapping!$AB$3:$AC$475,2,0)</f>
        <v>Los Angeles</v>
      </c>
      <c r="L5707" t="str">
        <f>VLOOKUP($K5707,Mapping!$AF$3:$AG$475,2,0)</f>
        <v>California</v>
      </c>
      <c r="M5707" t="str">
        <f>VLOOKUP($L5707,Mapping!$AI$3:$AJ$48,2,0)</f>
        <v>United States</v>
      </c>
      <c r="N5707" t="str">
        <f>VLOOKUP($L5707,Mapping!$AI$3:$AK$48,3,0)</f>
        <v>West</v>
      </c>
      <c r="O5707" t="str">
        <f>VLOOKUP(Table1[[#This Row],[Column1]],Mapping!$AM$8:$AN$11,2,0)</f>
        <v>Office Supplies</v>
      </c>
      <c r="P5707" t="str">
        <f>VLOOKUP(Table1[[#This Row],[Column3]],Mapping!$AP$5:$AQ$22,2,0)</f>
        <v>Appliances</v>
      </c>
      <c r="Q5707">
        <v>75.84</v>
      </c>
      <c r="R5707">
        <v>2</v>
      </c>
      <c r="S5707">
        <v>29.577600000000004</v>
      </c>
    </row>
    <row r="5708" spans="1:19" x14ac:dyDescent="0.35">
      <c r="A5708">
        <v>269</v>
      </c>
      <c r="B5708" t="s">
        <v>371</v>
      </c>
      <c r="C5708" t="s">
        <v>24</v>
      </c>
      <c r="D5708" t="str">
        <f>MID(Table1[[#This Row],[Product ID]],5,2)</f>
        <v>ST</v>
      </c>
      <c r="E5708" t="str">
        <f>LEFT(Table1[[#This Row],[Product ID]],3)</f>
        <v>OFF</v>
      </c>
      <c r="F5708" s="10" t="e">
        <f>VLOOKUP(Table1[[#This Row],[Order ID]],Mapping!H5708:J13499,3,0)</f>
        <v>#N/A</v>
      </c>
      <c r="G5708" s="10" t="e">
        <f>VLOOKUP(Table1[[#This Row],[Order ID]],Mapping!H5708:K13499,4,0)</f>
        <v>#N/A</v>
      </c>
      <c r="H5708" t="str">
        <f>INDEX(Mapping!$B$2:$T$7793,MATCH(Data!$A5708,Mapping!$B$3:$B$7793,0),MATCH(Data!$H$1,Mapping!$B$2:$T$2,0))</f>
        <v>Second Class</v>
      </c>
      <c r="I5708" t="str">
        <f>INDEX(Mapping!$B$2:$T$7793,MATCH(Data!$A5708,Mapping!$B$3:$B$7793,0),MATCH(Data!$I$1,Mapping!$B$2:$T$2,0))</f>
        <v>Corporate</v>
      </c>
      <c r="J5708">
        <f>VLOOKUP($A5708,Mapping!$X$3:$Y$7793,2,0)</f>
        <v>78745</v>
      </c>
      <c r="K5708" t="str">
        <f>VLOOKUP($J5708,Mapping!$AB$3:$AC$475,2,0)</f>
        <v>Costa Mesa</v>
      </c>
      <c r="L5708" t="str">
        <f>VLOOKUP($K5708,Mapping!$AF$3:$AG$475,2,0)</f>
        <v>California</v>
      </c>
      <c r="M5708" t="str">
        <f>VLOOKUP($L5708,Mapping!$AI$3:$AJ$48,2,0)</f>
        <v>United States</v>
      </c>
      <c r="N5708" t="str">
        <f>VLOOKUP($L5708,Mapping!$AI$3:$AK$48,3,0)</f>
        <v>West</v>
      </c>
      <c r="O5708" t="str">
        <f>VLOOKUP(Table1[[#This Row],[Column1]],Mapping!$AM$8:$AN$11,2,0)</f>
        <v>Office Supplies</v>
      </c>
      <c r="P5708" t="str">
        <f>VLOOKUP(Table1[[#This Row],[Column3]],Mapping!$AP$5:$AQ$22,2,0)</f>
        <v>Storage</v>
      </c>
      <c r="Q5708">
        <v>88.800000000000011</v>
      </c>
      <c r="R5708">
        <v>4</v>
      </c>
      <c r="S5708">
        <v>-2.2200000000000131</v>
      </c>
    </row>
    <row r="5709" spans="1:19" x14ac:dyDescent="0.35">
      <c r="A5709">
        <v>7535</v>
      </c>
      <c r="B5709" t="s">
        <v>5631</v>
      </c>
      <c r="C5709" t="s">
        <v>2793</v>
      </c>
      <c r="D5709" t="str">
        <f>MID(Table1[[#This Row],[Product ID]],5,2)</f>
        <v>PA</v>
      </c>
      <c r="E5709" t="str">
        <f>LEFT(Table1[[#This Row],[Product ID]],3)</f>
        <v>OFF</v>
      </c>
      <c r="F5709" s="10">
        <f>VLOOKUP(Table1[[#This Row],[Order ID]],Mapping!H5709:J13500,3,0)</f>
        <v>41250</v>
      </c>
      <c r="G5709" s="10">
        <f>VLOOKUP(Table1[[#This Row],[Order ID]],Mapping!H5709:K13500,4,0)</f>
        <v>41250</v>
      </c>
      <c r="H5709" t="str">
        <f>INDEX(Mapping!$B$2:$T$7793,MATCH(Data!$A5709,Mapping!$B$3:$B$7793,0),MATCH(Data!$H$1,Mapping!$B$2:$T$2,0))</f>
        <v>Standard Class</v>
      </c>
      <c r="I5709" t="str">
        <f>INDEX(Mapping!$B$2:$T$7793,MATCH(Data!$A5709,Mapping!$B$3:$B$7793,0),MATCH(Data!$I$1,Mapping!$B$2:$T$2,0))</f>
        <v>Consumer</v>
      </c>
      <c r="J5709">
        <f>VLOOKUP($A5709,Mapping!$X$3:$Y$7793,2,0)</f>
        <v>92503</v>
      </c>
      <c r="K5709" t="str">
        <f>VLOOKUP($J5709,Mapping!$AB$3:$AC$475,2,0)</f>
        <v>Coral Springs</v>
      </c>
      <c r="L5709" t="str">
        <f>VLOOKUP($K5709,Mapping!$AF$3:$AG$475,2,0)</f>
        <v>Florida</v>
      </c>
      <c r="M5709" t="str">
        <f>VLOOKUP($L5709,Mapping!$AI$3:$AJ$48,2,0)</f>
        <v>United States</v>
      </c>
      <c r="N5709" t="str">
        <f>VLOOKUP($L5709,Mapping!$AI$3:$AK$48,3,0)</f>
        <v>South</v>
      </c>
      <c r="O5709" t="str">
        <f>VLOOKUP(Table1[[#This Row],[Column1]],Mapping!$AM$8:$AN$11,2,0)</f>
        <v>Office Supplies</v>
      </c>
      <c r="P5709" t="str">
        <f>VLOOKUP(Table1[[#This Row],[Column3]],Mapping!$AP$5:$AQ$22,2,0)</f>
        <v>Paper</v>
      </c>
      <c r="Q5709">
        <v>12.96</v>
      </c>
      <c r="R5709">
        <v>2</v>
      </c>
      <c r="S5709">
        <v>6.2208000000000006</v>
      </c>
    </row>
    <row r="5710" spans="1:19" x14ac:dyDescent="0.35">
      <c r="A5710">
        <v>2171</v>
      </c>
      <c r="B5710" t="s">
        <v>2331</v>
      </c>
      <c r="C5710" t="s">
        <v>1478</v>
      </c>
      <c r="D5710" t="str">
        <f>MID(Table1[[#This Row],[Product ID]],5,2)</f>
        <v>AC</v>
      </c>
      <c r="E5710" t="str">
        <f>LEFT(Table1[[#This Row],[Product ID]],3)</f>
        <v>TEC</v>
      </c>
      <c r="F5710" s="10" t="e">
        <f>VLOOKUP(Table1[[#This Row],[Order ID]],Mapping!H5710:J13501,3,0)</f>
        <v>#N/A</v>
      </c>
      <c r="G5710" s="10" t="e">
        <f>VLOOKUP(Table1[[#This Row],[Order ID]],Mapping!H5710:K13501,4,0)</f>
        <v>#N/A</v>
      </c>
      <c r="H5710" t="str">
        <f>INDEX(Mapping!$B$2:$T$7793,MATCH(Data!$A5710,Mapping!$B$3:$B$7793,0),MATCH(Data!$H$1,Mapping!$B$2:$T$2,0))</f>
        <v>Standard Class</v>
      </c>
      <c r="I5710" t="str">
        <f>INDEX(Mapping!$B$2:$T$7793,MATCH(Data!$A5710,Mapping!$B$3:$B$7793,0),MATCH(Data!$I$1,Mapping!$B$2:$T$2,0))</f>
        <v>Consumer</v>
      </c>
      <c r="J5710">
        <f>VLOOKUP($A5710,Mapping!$X$3:$Y$7793,2,0)</f>
        <v>75220</v>
      </c>
      <c r="K5710" t="str">
        <f>VLOOKUP($J5710,Mapping!$AB$3:$AC$475,2,0)</f>
        <v>Colorado Springs</v>
      </c>
      <c r="L5710" t="str">
        <f>VLOOKUP($K5710,Mapping!$AF$3:$AG$475,2,0)</f>
        <v>Colorado</v>
      </c>
      <c r="M5710" t="str">
        <f>VLOOKUP($L5710,Mapping!$AI$3:$AJ$48,2,0)</f>
        <v>United States</v>
      </c>
      <c r="N5710" t="str">
        <f>VLOOKUP($L5710,Mapping!$AI$3:$AK$48,3,0)</f>
        <v>West</v>
      </c>
      <c r="O5710" t="str">
        <f>VLOOKUP(Table1[[#This Row],[Column1]],Mapping!$AM$8:$AN$11,2,0)</f>
        <v>Technology</v>
      </c>
      <c r="P5710" t="str">
        <f>VLOOKUP(Table1[[#This Row],[Column3]],Mapping!$AP$5:$AQ$22,2,0)</f>
        <v>Accessories</v>
      </c>
      <c r="Q5710">
        <v>50.120000000000005</v>
      </c>
      <c r="R5710">
        <v>7</v>
      </c>
      <c r="S5710">
        <v>-0.62650000000000716</v>
      </c>
    </row>
    <row r="5711" spans="1:19" x14ac:dyDescent="0.35">
      <c r="A5711">
        <v>2172</v>
      </c>
      <c r="B5711" t="s">
        <v>2331</v>
      </c>
      <c r="C5711" t="s">
        <v>1862</v>
      </c>
      <c r="D5711" t="str">
        <f>MID(Table1[[#This Row],[Product ID]],5,2)</f>
        <v>AC</v>
      </c>
      <c r="E5711" t="str">
        <f>LEFT(Table1[[#This Row],[Product ID]],3)</f>
        <v>TEC</v>
      </c>
      <c r="F5711" s="10" t="e">
        <f>VLOOKUP(Table1[[#This Row],[Order ID]],Mapping!H5711:J13502,3,0)</f>
        <v>#N/A</v>
      </c>
      <c r="G5711" s="10" t="e">
        <f>VLOOKUP(Table1[[#This Row],[Order ID]],Mapping!H5711:K13502,4,0)</f>
        <v>#N/A</v>
      </c>
      <c r="H5711" t="str">
        <f>INDEX(Mapping!$B$2:$T$7793,MATCH(Data!$A5711,Mapping!$B$3:$B$7793,0),MATCH(Data!$H$1,Mapping!$B$2:$T$2,0))</f>
        <v>Standard Class</v>
      </c>
      <c r="I5711" t="str">
        <f>INDEX(Mapping!$B$2:$T$7793,MATCH(Data!$A5711,Mapping!$B$3:$B$7793,0),MATCH(Data!$I$1,Mapping!$B$2:$T$2,0))</f>
        <v>Consumer</v>
      </c>
      <c r="J5711">
        <f>VLOOKUP($A5711,Mapping!$X$3:$Y$7793,2,0)</f>
        <v>75220</v>
      </c>
      <c r="K5711" t="str">
        <f>VLOOKUP($J5711,Mapping!$AB$3:$AC$475,2,0)</f>
        <v>Colorado Springs</v>
      </c>
      <c r="L5711" t="str">
        <f>VLOOKUP($K5711,Mapping!$AF$3:$AG$475,2,0)</f>
        <v>Colorado</v>
      </c>
      <c r="M5711" t="str">
        <f>VLOOKUP($L5711,Mapping!$AI$3:$AJ$48,2,0)</f>
        <v>United States</v>
      </c>
      <c r="N5711" t="str">
        <f>VLOOKUP($L5711,Mapping!$AI$3:$AK$48,3,0)</f>
        <v>West</v>
      </c>
      <c r="O5711" t="str">
        <f>VLOOKUP(Table1[[#This Row],[Column1]],Mapping!$AM$8:$AN$11,2,0)</f>
        <v>Technology</v>
      </c>
      <c r="P5711" t="str">
        <f>VLOOKUP(Table1[[#This Row],[Column3]],Mapping!$AP$5:$AQ$22,2,0)</f>
        <v>Accessories</v>
      </c>
      <c r="Q5711">
        <v>47.975999999999999</v>
      </c>
      <c r="R5711">
        <v>3</v>
      </c>
      <c r="S5711">
        <v>1.7990999999999993</v>
      </c>
    </row>
    <row r="5712" spans="1:19" x14ac:dyDescent="0.35">
      <c r="A5712">
        <v>3423</v>
      </c>
      <c r="B5712" t="s">
        <v>3225</v>
      </c>
      <c r="C5712" t="s">
        <v>775</v>
      </c>
      <c r="D5712" t="str">
        <f>MID(Table1[[#This Row],[Product ID]],5,2)</f>
        <v>BI</v>
      </c>
      <c r="E5712" t="str">
        <f>LEFT(Table1[[#This Row],[Product ID]],3)</f>
        <v>OFF</v>
      </c>
      <c r="F5712" s="10" t="e">
        <f>VLOOKUP(Table1[[#This Row],[Order ID]],Mapping!H5712:J13503,3,0)</f>
        <v>#N/A</v>
      </c>
      <c r="G5712" s="10" t="e">
        <f>VLOOKUP(Table1[[#This Row],[Order ID]],Mapping!H5712:K13503,4,0)</f>
        <v>#N/A</v>
      </c>
      <c r="H5712" t="str">
        <f>INDEX(Mapping!$B$2:$T$7793,MATCH(Data!$A5712,Mapping!$B$3:$B$7793,0),MATCH(Data!$H$1,Mapping!$B$2:$T$2,0))</f>
        <v>Standard Class</v>
      </c>
      <c r="I5712" t="str">
        <f>INDEX(Mapping!$B$2:$T$7793,MATCH(Data!$A5712,Mapping!$B$3:$B$7793,0),MATCH(Data!$I$1,Mapping!$B$2:$T$2,0))</f>
        <v>Consumer</v>
      </c>
      <c r="J5712">
        <f>VLOOKUP($A5712,Mapping!$X$3:$Y$7793,2,0)</f>
        <v>60035</v>
      </c>
      <c r="K5712" t="str">
        <f>VLOOKUP($J5712,Mapping!$AB$3:$AC$475,2,0)</f>
        <v>Carol Stream</v>
      </c>
      <c r="L5712" t="str">
        <f>VLOOKUP($K5712,Mapping!$AF$3:$AG$475,2,0)</f>
        <v>Illinois</v>
      </c>
      <c r="M5712" t="str">
        <f>VLOOKUP($L5712,Mapping!$AI$3:$AJ$48,2,0)</f>
        <v>United States</v>
      </c>
      <c r="N5712" t="str">
        <f>VLOOKUP($L5712,Mapping!$AI$3:$AK$48,3,0)</f>
        <v>Central</v>
      </c>
      <c r="O5712" t="str">
        <f>VLOOKUP(Table1[[#This Row],[Column1]],Mapping!$AM$8:$AN$11,2,0)</f>
        <v>Office Supplies</v>
      </c>
      <c r="P5712" t="str">
        <f>VLOOKUP(Table1[[#This Row],[Column3]],Mapping!$AP$5:$AQ$22,2,0)</f>
        <v>Binders</v>
      </c>
      <c r="Q5712">
        <v>2.879999999999999</v>
      </c>
      <c r="R5712">
        <v>5</v>
      </c>
      <c r="S5712">
        <v>-4.4639999999999995</v>
      </c>
    </row>
    <row r="5713" spans="1:19" x14ac:dyDescent="0.35">
      <c r="A5713">
        <v>3424</v>
      </c>
      <c r="B5713" t="s">
        <v>3225</v>
      </c>
      <c r="C5713" t="s">
        <v>3226</v>
      </c>
      <c r="D5713" t="str">
        <f>MID(Table1[[#This Row],[Product ID]],5,2)</f>
        <v>BO</v>
      </c>
      <c r="E5713" t="str">
        <f>LEFT(Table1[[#This Row],[Product ID]],3)</f>
        <v>FUR</v>
      </c>
      <c r="F5713" s="10" t="e">
        <f>VLOOKUP(Table1[[#This Row],[Order ID]],Mapping!H5713:J13504,3,0)</f>
        <v>#N/A</v>
      </c>
      <c r="G5713" s="10" t="e">
        <f>VLOOKUP(Table1[[#This Row],[Order ID]],Mapping!H5713:K13504,4,0)</f>
        <v>#N/A</v>
      </c>
      <c r="H5713" t="str">
        <f>INDEX(Mapping!$B$2:$T$7793,MATCH(Data!$A5713,Mapping!$B$3:$B$7793,0),MATCH(Data!$H$1,Mapping!$B$2:$T$2,0))</f>
        <v>Standard Class</v>
      </c>
      <c r="I5713" t="str">
        <f>INDEX(Mapping!$B$2:$T$7793,MATCH(Data!$A5713,Mapping!$B$3:$B$7793,0),MATCH(Data!$I$1,Mapping!$B$2:$T$2,0))</f>
        <v>Consumer</v>
      </c>
      <c r="J5713">
        <f>VLOOKUP($A5713,Mapping!$X$3:$Y$7793,2,0)</f>
        <v>60035</v>
      </c>
      <c r="K5713" t="str">
        <f>VLOOKUP($J5713,Mapping!$AB$3:$AC$475,2,0)</f>
        <v>Carol Stream</v>
      </c>
      <c r="L5713" t="str">
        <f>VLOOKUP($K5713,Mapping!$AF$3:$AG$475,2,0)</f>
        <v>Illinois</v>
      </c>
      <c r="M5713" t="str">
        <f>VLOOKUP($L5713,Mapping!$AI$3:$AJ$48,2,0)</f>
        <v>United States</v>
      </c>
      <c r="N5713" t="str">
        <f>VLOOKUP($L5713,Mapping!$AI$3:$AK$48,3,0)</f>
        <v>Central</v>
      </c>
      <c r="O5713" t="str">
        <f>VLOOKUP(Table1[[#This Row],[Column1]],Mapping!$AM$8:$AN$11,2,0)</f>
        <v>Furniture</v>
      </c>
      <c r="P5713" t="str">
        <f>VLOOKUP(Table1[[#This Row],[Column3]],Mapping!$AP$5:$AQ$22,2,0)</f>
        <v>Bookcases</v>
      </c>
      <c r="Q5713">
        <v>384.94399999999996</v>
      </c>
      <c r="R5713">
        <v>4</v>
      </c>
      <c r="S5713">
        <v>-126.48159999999999</v>
      </c>
    </row>
    <row r="5714" spans="1:19" x14ac:dyDescent="0.35">
      <c r="A5714">
        <v>3425</v>
      </c>
      <c r="B5714" t="s">
        <v>3225</v>
      </c>
      <c r="C5714" t="s">
        <v>2355</v>
      </c>
      <c r="D5714" t="str">
        <f>MID(Table1[[#This Row],[Product ID]],5,2)</f>
        <v>PH</v>
      </c>
      <c r="E5714" t="str">
        <f>LEFT(Table1[[#This Row],[Product ID]],3)</f>
        <v>TEC</v>
      </c>
      <c r="F5714" s="10" t="e">
        <f>VLOOKUP(Table1[[#This Row],[Order ID]],Mapping!H5714:J13505,3,0)</f>
        <v>#N/A</v>
      </c>
      <c r="G5714" s="10" t="e">
        <f>VLOOKUP(Table1[[#This Row],[Order ID]],Mapping!H5714:K13505,4,0)</f>
        <v>#N/A</v>
      </c>
      <c r="H5714" t="str">
        <f>INDEX(Mapping!$B$2:$T$7793,MATCH(Data!$A5714,Mapping!$B$3:$B$7793,0),MATCH(Data!$H$1,Mapping!$B$2:$T$2,0))</f>
        <v>Standard Class</v>
      </c>
      <c r="I5714" t="str">
        <f>INDEX(Mapping!$B$2:$T$7793,MATCH(Data!$A5714,Mapping!$B$3:$B$7793,0),MATCH(Data!$I$1,Mapping!$B$2:$T$2,0))</f>
        <v>Consumer</v>
      </c>
      <c r="J5714">
        <f>VLOOKUP($A5714,Mapping!$X$3:$Y$7793,2,0)</f>
        <v>60035</v>
      </c>
      <c r="K5714" t="str">
        <f>VLOOKUP($J5714,Mapping!$AB$3:$AC$475,2,0)</f>
        <v>Carol Stream</v>
      </c>
      <c r="L5714" t="str">
        <f>VLOOKUP($K5714,Mapping!$AF$3:$AG$475,2,0)</f>
        <v>Illinois</v>
      </c>
      <c r="M5714" t="str">
        <f>VLOOKUP($L5714,Mapping!$AI$3:$AJ$48,2,0)</f>
        <v>United States</v>
      </c>
      <c r="N5714" t="str">
        <f>VLOOKUP($L5714,Mapping!$AI$3:$AK$48,3,0)</f>
        <v>Central</v>
      </c>
      <c r="O5714" t="str">
        <f>VLOOKUP(Table1[[#This Row],[Column1]],Mapping!$AM$8:$AN$11,2,0)</f>
        <v>Technology</v>
      </c>
      <c r="P5714" t="str">
        <f>VLOOKUP(Table1[[#This Row],[Column3]],Mapping!$AP$5:$AQ$22,2,0)</f>
        <v>Phones</v>
      </c>
      <c r="Q5714">
        <v>153.584</v>
      </c>
      <c r="R5714">
        <v>2</v>
      </c>
      <c r="S5714">
        <v>13.438599999999994</v>
      </c>
    </row>
    <row r="5715" spans="1:19" x14ac:dyDescent="0.35">
      <c r="A5715">
        <v>3426</v>
      </c>
      <c r="B5715" t="s">
        <v>3225</v>
      </c>
      <c r="C5715" t="s">
        <v>53</v>
      </c>
      <c r="D5715" t="str">
        <f>MID(Table1[[#This Row],[Product ID]],5,2)</f>
        <v>BO</v>
      </c>
      <c r="E5715" t="str">
        <f>LEFT(Table1[[#This Row],[Product ID]],3)</f>
        <v>FUR</v>
      </c>
      <c r="F5715" s="10" t="e">
        <f>VLOOKUP(Table1[[#This Row],[Order ID]],Mapping!H5715:J13506,3,0)</f>
        <v>#N/A</v>
      </c>
      <c r="G5715" s="10" t="e">
        <f>VLOOKUP(Table1[[#This Row],[Order ID]],Mapping!H5715:K13506,4,0)</f>
        <v>#N/A</v>
      </c>
      <c r="H5715" t="str">
        <f>INDEX(Mapping!$B$2:$T$7793,MATCH(Data!$A5715,Mapping!$B$3:$B$7793,0),MATCH(Data!$H$1,Mapping!$B$2:$T$2,0))</f>
        <v>Standard Class</v>
      </c>
      <c r="I5715" t="str">
        <f>INDEX(Mapping!$B$2:$T$7793,MATCH(Data!$A5715,Mapping!$B$3:$B$7793,0),MATCH(Data!$I$1,Mapping!$B$2:$T$2,0))</f>
        <v>Consumer</v>
      </c>
      <c r="J5715">
        <f>VLOOKUP($A5715,Mapping!$X$3:$Y$7793,2,0)</f>
        <v>60035</v>
      </c>
      <c r="K5715" t="str">
        <f>VLOOKUP($J5715,Mapping!$AB$3:$AC$475,2,0)</f>
        <v>Carol Stream</v>
      </c>
      <c r="L5715" t="str">
        <f>VLOOKUP($K5715,Mapping!$AF$3:$AG$475,2,0)</f>
        <v>Illinois</v>
      </c>
      <c r="M5715" t="str">
        <f>VLOOKUP($L5715,Mapping!$AI$3:$AJ$48,2,0)</f>
        <v>United States</v>
      </c>
      <c r="N5715" t="str">
        <f>VLOOKUP($L5715,Mapping!$AI$3:$AK$48,3,0)</f>
        <v>Central</v>
      </c>
      <c r="O5715" t="str">
        <f>VLOOKUP(Table1[[#This Row],[Column1]],Mapping!$AM$8:$AN$11,2,0)</f>
        <v>Furniture</v>
      </c>
      <c r="P5715" t="str">
        <f>VLOOKUP(Table1[[#This Row],[Column3]],Mapping!$AP$5:$AQ$22,2,0)</f>
        <v>Bookcases</v>
      </c>
      <c r="Q5715">
        <v>913.43000000000006</v>
      </c>
      <c r="R5715">
        <v>5</v>
      </c>
      <c r="S5715">
        <v>-52.195999999999913</v>
      </c>
    </row>
    <row r="5716" spans="1:19" x14ac:dyDescent="0.35">
      <c r="A5716">
        <v>1366</v>
      </c>
      <c r="B5716" t="s">
        <v>1608</v>
      </c>
      <c r="C5716" t="s">
        <v>1109</v>
      </c>
      <c r="D5716" t="str">
        <f>MID(Table1[[#This Row],[Product ID]],5,2)</f>
        <v>PH</v>
      </c>
      <c r="E5716" t="str">
        <f>LEFT(Table1[[#This Row],[Product ID]],3)</f>
        <v>TEC</v>
      </c>
      <c r="F5716" s="10" t="e">
        <f>VLOOKUP(Table1[[#This Row],[Order ID]],Mapping!H5716:J13507,3,0)</f>
        <v>#N/A</v>
      </c>
      <c r="G5716" s="10" t="e">
        <f>VLOOKUP(Table1[[#This Row],[Order ID]],Mapping!H5716:K13507,4,0)</f>
        <v>#N/A</v>
      </c>
      <c r="H5716" t="str">
        <f>INDEX(Mapping!$B$2:$T$7793,MATCH(Data!$A5716,Mapping!$B$3:$B$7793,0),MATCH(Data!$H$1,Mapping!$B$2:$T$2,0))</f>
        <v>Standard Class</v>
      </c>
      <c r="I5716" t="str">
        <f>INDEX(Mapping!$B$2:$T$7793,MATCH(Data!$A5716,Mapping!$B$3:$B$7793,0),MATCH(Data!$I$1,Mapping!$B$2:$T$2,0))</f>
        <v>Consumer</v>
      </c>
      <c r="J5716">
        <f>VLOOKUP($A5716,Mapping!$X$3:$Y$7793,2,0)</f>
        <v>60623</v>
      </c>
      <c r="K5716" t="str">
        <f>VLOOKUP($J5716,Mapping!$AB$3:$AC$475,2,0)</f>
        <v>Independence</v>
      </c>
      <c r="L5716" t="str">
        <f>VLOOKUP($K5716,Mapping!$AF$3:$AG$475,2,0)</f>
        <v>Missouri</v>
      </c>
      <c r="M5716" t="str">
        <f>VLOOKUP($L5716,Mapping!$AI$3:$AJ$48,2,0)</f>
        <v>United States</v>
      </c>
      <c r="N5716" t="str">
        <f>VLOOKUP($L5716,Mapping!$AI$3:$AK$48,3,0)</f>
        <v>Central</v>
      </c>
      <c r="O5716" t="str">
        <f>VLOOKUP(Table1[[#This Row],[Column1]],Mapping!$AM$8:$AN$11,2,0)</f>
        <v>Technology</v>
      </c>
      <c r="P5716" t="str">
        <f>VLOOKUP(Table1[[#This Row],[Column3]],Mapping!$AP$5:$AQ$22,2,0)</f>
        <v>Phones</v>
      </c>
      <c r="Q5716">
        <v>159.98400000000001</v>
      </c>
      <c r="R5716">
        <v>2</v>
      </c>
      <c r="S5716">
        <v>11.998799999999996</v>
      </c>
    </row>
    <row r="5717" spans="1:19" x14ac:dyDescent="0.35">
      <c r="A5717">
        <v>1367</v>
      </c>
      <c r="B5717" t="s">
        <v>1608</v>
      </c>
      <c r="C5717" t="s">
        <v>1609</v>
      </c>
      <c r="D5717" t="str">
        <f>MID(Table1[[#This Row],[Product ID]],5,2)</f>
        <v>AC</v>
      </c>
      <c r="E5717" t="str">
        <f>LEFT(Table1[[#This Row],[Product ID]],3)</f>
        <v>TEC</v>
      </c>
      <c r="F5717" s="10" t="e">
        <f>VLOOKUP(Table1[[#This Row],[Order ID]],Mapping!H5717:J13508,3,0)</f>
        <v>#N/A</v>
      </c>
      <c r="G5717" s="10" t="e">
        <f>VLOOKUP(Table1[[#This Row],[Order ID]],Mapping!H5717:K13508,4,0)</f>
        <v>#N/A</v>
      </c>
      <c r="H5717" t="str">
        <f>INDEX(Mapping!$B$2:$T$7793,MATCH(Data!$A5717,Mapping!$B$3:$B$7793,0),MATCH(Data!$H$1,Mapping!$B$2:$T$2,0))</f>
        <v>Standard Class</v>
      </c>
      <c r="I5717" t="str">
        <f>INDEX(Mapping!$B$2:$T$7793,MATCH(Data!$A5717,Mapping!$B$3:$B$7793,0),MATCH(Data!$I$1,Mapping!$B$2:$T$2,0))</f>
        <v>Consumer</v>
      </c>
      <c r="J5717">
        <f>VLOOKUP($A5717,Mapping!$X$3:$Y$7793,2,0)</f>
        <v>60623</v>
      </c>
      <c r="K5717" t="str">
        <f>VLOOKUP($J5717,Mapping!$AB$3:$AC$475,2,0)</f>
        <v>Independence</v>
      </c>
      <c r="L5717" t="str">
        <f>VLOOKUP($K5717,Mapping!$AF$3:$AG$475,2,0)</f>
        <v>Missouri</v>
      </c>
      <c r="M5717" t="str">
        <f>VLOOKUP($L5717,Mapping!$AI$3:$AJ$48,2,0)</f>
        <v>United States</v>
      </c>
      <c r="N5717" t="str">
        <f>VLOOKUP($L5717,Mapping!$AI$3:$AK$48,3,0)</f>
        <v>Central</v>
      </c>
      <c r="O5717" t="str">
        <f>VLOOKUP(Table1[[#This Row],[Column1]],Mapping!$AM$8:$AN$11,2,0)</f>
        <v>Technology</v>
      </c>
      <c r="P5717" t="str">
        <f>VLOOKUP(Table1[[#This Row],[Column3]],Mapping!$AP$5:$AQ$22,2,0)</f>
        <v>Accessories</v>
      </c>
      <c r="Q5717">
        <v>255.96799999999999</v>
      </c>
      <c r="R5717">
        <v>4</v>
      </c>
      <c r="S5717">
        <v>51.193599999999996</v>
      </c>
    </row>
    <row r="5718" spans="1:19" x14ac:dyDescent="0.35">
      <c r="A5718">
        <v>1368</v>
      </c>
      <c r="B5718" t="s">
        <v>1608</v>
      </c>
      <c r="C5718" t="s">
        <v>1610</v>
      </c>
      <c r="D5718" t="str">
        <f>MID(Table1[[#This Row],[Product ID]],5,2)</f>
        <v>BO</v>
      </c>
      <c r="E5718" t="str">
        <f>LEFT(Table1[[#This Row],[Product ID]],3)</f>
        <v>FUR</v>
      </c>
      <c r="F5718" s="10" t="e">
        <f>VLOOKUP(Table1[[#This Row],[Order ID]],Mapping!H5718:J13509,3,0)</f>
        <v>#N/A</v>
      </c>
      <c r="G5718" s="10" t="e">
        <f>VLOOKUP(Table1[[#This Row],[Order ID]],Mapping!H5718:K13509,4,0)</f>
        <v>#N/A</v>
      </c>
      <c r="H5718" t="str">
        <f>INDEX(Mapping!$B$2:$T$7793,MATCH(Data!$A5718,Mapping!$B$3:$B$7793,0),MATCH(Data!$H$1,Mapping!$B$2:$T$2,0))</f>
        <v>Standard Class</v>
      </c>
      <c r="I5718" t="str">
        <f>INDEX(Mapping!$B$2:$T$7793,MATCH(Data!$A5718,Mapping!$B$3:$B$7793,0),MATCH(Data!$I$1,Mapping!$B$2:$T$2,0))</f>
        <v>Consumer</v>
      </c>
      <c r="J5718">
        <f>VLOOKUP($A5718,Mapping!$X$3:$Y$7793,2,0)</f>
        <v>60623</v>
      </c>
      <c r="K5718" t="str">
        <f>VLOOKUP($J5718,Mapping!$AB$3:$AC$475,2,0)</f>
        <v>Independence</v>
      </c>
      <c r="L5718" t="str">
        <f>VLOOKUP($K5718,Mapping!$AF$3:$AG$475,2,0)</f>
        <v>Missouri</v>
      </c>
      <c r="M5718" t="str">
        <f>VLOOKUP($L5718,Mapping!$AI$3:$AJ$48,2,0)</f>
        <v>United States</v>
      </c>
      <c r="N5718" t="str">
        <f>VLOOKUP($L5718,Mapping!$AI$3:$AK$48,3,0)</f>
        <v>Central</v>
      </c>
      <c r="O5718" t="str">
        <f>VLOOKUP(Table1[[#This Row],[Column1]],Mapping!$AM$8:$AN$11,2,0)</f>
        <v>Furniture</v>
      </c>
      <c r="P5718" t="str">
        <f>VLOOKUP(Table1[[#This Row],[Column3]],Mapping!$AP$5:$AQ$22,2,0)</f>
        <v>Bookcases</v>
      </c>
      <c r="Q5718">
        <v>359.05799999999994</v>
      </c>
      <c r="R5718">
        <v>3</v>
      </c>
      <c r="S5718">
        <v>-71.811600000000027</v>
      </c>
    </row>
    <row r="5719" spans="1:19" x14ac:dyDescent="0.35">
      <c r="A5719">
        <v>5367</v>
      </c>
      <c r="B5719" t="s">
        <v>4406</v>
      </c>
      <c r="C5719" t="s">
        <v>1145</v>
      </c>
      <c r="D5719" t="str">
        <f>MID(Table1[[#This Row],[Product ID]],5,2)</f>
        <v>FU</v>
      </c>
      <c r="E5719" t="str">
        <f>LEFT(Table1[[#This Row],[Product ID]],3)</f>
        <v>FUR</v>
      </c>
      <c r="F5719" s="10" t="e">
        <f>VLOOKUP(Table1[[#This Row],[Order ID]],Mapping!H5719:J13510,3,0)</f>
        <v>#N/A</v>
      </c>
      <c r="G5719" s="10" t="e">
        <f>VLOOKUP(Table1[[#This Row],[Order ID]],Mapping!H5719:K13510,4,0)</f>
        <v>#N/A</v>
      </c>
      <c r="H5719" t="str">
        <f>INDEX(Mapping!$B$2:$T$7793,MATCH(Data!$A5719,Mapping!$B$3:$B$7793,0),MATCH(Data!$H$1,Mapping!$B$2:$T$2,0))</f>
        <v>Standard Class</v>
      </c>
      <c r="I5719" t="str">
        <f>INDEX(Mapping!$B$2:$T$7793,MATCH(Data!$A5719,Mapping!$B$3:$B$7793,0),MATCH(Data!$I$1,Mapping!$B$2:$T$2,0))</f>
        <v>Consumer</v>
      </c>
      <c r="J5719">
        <f>VLOOKUP($A5719,Mapping!$X$3:$Y$7793,2,0)</f>
        <v>75217</v>
      </c>
      <c r="K5719" t="str">
        <f>VLOOKUP($J5719,Mapping!$AB$3:$AC$475,2,0)</f>
        <v>Asheville</v>
      </c>
      <c r="L5719" t="str">
        <f>VLOOKUP($K5719,Mapping!$AF$3:$AG$475,2,0)</f>
        <v>North Carolina</v>
      </c>
      <c r="M5719" t="str">
        <f>VLOOKUP($L5719,Mapping!$AI$3:$AJ$48,2,0)</f>
        <v>United States</v>
      </c>
      <c r="N5719" t="str">
        <f>VLOOKUP($L5719,Mapping!$AI$3:$AK$48,3,0)</f>
        <v>South</v>
      </c>
      <c r="O5719" t="str">
        <f>VLOOKUP(Table1[[#This Row],[Column1]],Mapping!$AM$8:$AN$11,2,0)</f>
        <v>Furniture</v>
      </c>
      <c r="P5719" t="str">
        <f>VLOOKUP(Table1[[#This Row],[Column3]],Mapping!$AP$5:$AQ$22,2,0)</f>
        <v>Furnishings</v>
      </c>
      <c r="Q5719">
        <v>131.376</v>
      </c>
      <c r="R5719">
        <v>6</v>
      </c>
      <c r="S5719">
        <v>-95.24760000000002</v>
      </c>
    </row>
    <row r="5720" spans="1:19" x14ac:dyDescent="0.35">
      <c r="A5720">
        <v>5368</v>
      </c>
      <c r="B5720" t="s">
        <v>4406</v>
      </c>
      <c r="C5720" t="s">
        <v>1548</v>
      </c>
      <c r="D5720" t="str">
        <f>MID(Table1[[#This Row],[Product ID]],5,2)</f>
        <v>PA</v>
      </c>
      <c r="E5720" t="str">
        <f>LEFT(Table1[[#This Row],[Product ID]],3)</f>
        <v>OFF</v>
      </c>
      <c r="F5720" s="10" t="e">
        <f>VLOOKUP(Table1[[#This Row],[Order ID]],Mapping!H5720:J13511,3,0)</f>
        <v>#N/A</v>
      </c>
      <c r="G5720" s="10" t="e">
        <f>VLOOKUP(Table1[[#This Row],[Order ID]],Mapping!H5720:K13511,4,0)</f>
        <v>#N/A</v>
      </c>
      <c r="H5720" t="str">
        <f>INDEX(Mapping!$B$2:$T$7793,MATCH(Data!$A5720,Mapping!$B$3:$B$7793,0),MATCH(Data!$H$1,Mapping!$B$2:$T$2,0))</f>
        <v>Same Day</v>
      </c>
      <c r="I5720" t="str">
        <f>INDEX(Mapping!$B$2:$T$7793,MATCH(Data!$A5720,Mapping!$B$3:$B$7793,0),MATCH(Data!$I$1,Mapping!$B$2:$T$2,0))</f>
        <v>Consumer</v>
      </c>
      <c r="J5720">
        <f>VLOOKUP($A5720,Mapping!$X$3:$Y$7793,2,0)</f>
        <v>75217</v>
      </c>
      <c r="K5720" t="str">
        <f>VLOOKUP($J5720,Mapping!$AB$3:$AC$475,2,0)</f>
        <v>Asheville</v>
      </c>
      <c r="L5720" t="str">
        <f>VLOOKUP($K5720,Mapping!$AF$3:$AG$475,2,0)</f>
        <v>North Carolina</v>
      </c>
      <c r="M5720" t="str">
        <f>VLOOKUP($L5720,Mapping!$AI$3:$AJ$48,2,0)</f>
        <v>United States</v>
      </c>
      <c r="N5720" t="str">
        <f>VLOOKUP($L5720,Mapping!$AI$3:$AK$48,3,0)</f>
        <v>South</v>
      </c>
      <c r="O5720" t="str">
        <f>VLOOKUP(Table1[[#This Row],[Column1]],Mapping!$AM$8:$AN$11,2,0)</f>
        <v>Office Supplies</v>
      </c>
      <c r="P5720" t="str">
        <f>VLOOKUP(Table1[[#This Row],[Column3]],Mapping!$AP$5:$AQ$22,2,0)</f>
        <v>Paper</v>
      </c>
      <c r="Q5720">
        <v>5.3440000000000003</v>
      </c>
      <c r="R5720">
        <v>1</v>
      </c>
      <c r="S5720">
        <v>1.8703999999999998</v>
      </c>
    </row>
    <row r="5721" spans="1:19" x14ac:dyDescent="0.35">
      <c r="A5721">
        <v>4021</v>
      </c>
      <c r="B5721" t="s">
        <v>3603</v>
      </c>
      <c r="C5721" t="s">
        <v>28</v>
      </c>
      <c r="D5721" t="str">
        <f>MID(Table1[[#This Row],[Product ID]],5,2)</f>
        <v>BI</v>
      </c>
      <c r="E5721" t="str">
        <f>LEFT(Table1[[#This Row],[Product ID]],3)</f>
        <v>OFF</v>
      </c>
      <c r="F5721" s="10" t="e">
        <f>VLOOKUP(Table1[[#This Row],[Order ID]],Mapping!H5721:J13512,3,0)</f>
        <v>#N/A</v>
      </c>
      <c r="G5721" s="10" t="e">
        <f>VLOOKUP(Table1[[#This Row],[Order ID]],Mapping!H5721:K13512,4,0)</f>
        <v>#N/A</v>
      </c>
      <c r="H5721" t="str">
        <f>INDEX(Mapping!$B$2:$T$7793,MATCH(Data!$A5721,Mapping!$B$3:$B$7793,0),MATCH(Data!$H$1,Mapping!$B$2:$T$2,0))</f>
        <v>Standard Class</v>
      </c>
      <c r="I5721" t="str">
        <f>INDEX(Mapping!$B$2:$T$7793,MATCH(Data!$A5721,Mapping!$B$3:$B$7793,0),MATCH(Data!$I$1,Mapping!$B$2:$T$2,0))</f>
        <v>Consumer</v>
      </c>
      <c r="J5721">
        <f>VLOOKUP($A5721,Mapping!$X$3:$Y$7793,2,0)</f>
        <v>63122</v>
      </c>
      <c r="K5721" t="str">
        <f>VLOOKUP($J5721,Mapping!$AB$3:$AC$475,2,0)</f>
        <v>Nashua</v>
      </c>
      <c r="L5721" t="str">
        <f>VLOOKUP($K5721,Mapping!$AF$3:$AG$475,2,0)</f>
        <v>New Hampshire</v>
      </c>
      <c r="M5721" t="str">
        <f>VLOOKUP($L5721,Mapping!$AI$3:$AJ$48,2,0)</f>
        <v>United States</v>
      </c>
      <c r="N5721" t="str">
        <f>VLOOKUP($L5721,Mapping!$AI$3:$AK$48,3,0)</f>
        <v>East</v>
      </c>
      <c r="O5721" t="str">
        <f>VLOOKUP(Table1[[#This Row],[Column1]],Mapping!$AM$8:$AN$11,2,0)</f>
        <v>Office Supplies</v>
      </c>
      <c r="P5721" t="str">
        <f>VLOOKUP(Table1[[#This Row],[Column3]],Mapping!$AP$5:$AQ$22,2,0)</f>
        <v>Binders</v>
      </c>
      <c r="Q5721">
        <v>28.4</v>
      </c>
      <c r="R5721">
        <v>4</v>
      </c>
      <c r="S5721">
        <v>13.063999999999998</v>
      </c>
    </row>
    <row r="5722" spans="1:19" x14ac:dyDescent="0.35">
      <c r="A5722">
        <v>4022</v>
      </c>
      <c r="B5722" t="s">
        <v>3603</v>
      </c>
      <c r="C5722" t="s">
        <v>2452</v>
      </c>
      <c r="D5722" t="str">
        <f>MID(Table1[[#This Row],[Product ID]],5,2)</f>
        <v>FU</v>
      </c>
      <c r="E5722" t="str">
        <f>LEFT(Table1[[#This Row],[Product ID]],3)</f>
        <v>FUR</v>
      </c>
      <c r="F5722" s="10" t="e">
        <f>VLOOKUP(Table1[[#This Row],[Order ID]],Mapping!H5722:J13513,3,0)</f>
        <v>#N/A</v>
      </c>
      <c r="G5722" s="10" t="e">
        <f>VLOOKUP(Table1[[#This Row],[Order ID]],Mapping!H5722:K13513,4,0)</f>
        <v>#N/A</v>
      </c>
      <c r="H5722" t="str">
        <f>INDEX(Mapping!$B$2:$T$7793,MATCH(Data!$A5722,Mapping!$B$3:$B$7793,0),MATCH(Data!$H$1,Mapping!$B$2:$T$2,0))</f>
        <v>First Class</v>
      </c>
      <c r="I5722" t="str">
        <f>INDEX(Mapping!$B$2:$T$7793,MATCH(Data!$A5722,Mapping!$B$3:$B$7793,0),MATCH(Data!$I$1,Mapping!$B$2:$T$2,0))</f>
        <v>Consumer</v>
      </c>
      <c r="J5722">
        <f>VLOOKUP($A5722,Mapping!$X$3:$Y$7793,2,0)</f>
        <v>63122</v>
      </c>
      <c r="K5722" t="str">
        <f>VLOOKUP($J5722,Mapping!$AB$3:$AC$475,2,0)</f>
        <v>Nashua</v>
      </c>
      <c r="L5722" t="str">
        <f>VLOOKUP($K5722,Mapping!$AF$3:$AG$475,2,0)</f>
        <v>New Hampshire</v>
      </c>
      <c r="M5722" t="str">
        <f>VLOOKUP($L5722,Mapping!$AI$3:$AJ$48,2,0)</f>
        <v>United States</v>
      </c>
      <c r="N5722" t="str">
        <f>VLOOKUP($L5722,Mapping!$AI$3:$AK$48,3,0)</f>
        <v>East</v>
      </c>
      <c r="O5722" t="str">
        <f>VLOOKUP(Table1[[#This Row],[Column1]],Mapping!$AM$8:$AN$11,2,0)</f>
        <v>Furniture</v>
      </c>
      <c r="P5722" t="str">
        <f>VLOOKUP(Table1[[#This Row],[Column3]],Mapping!$AP$5:$AQ$22,2,0)</f>
        <v>Furnishings</v>
      </c>
      <c r="Q5722">
        <v>212.94</v>
      </c>
      <c r="R5722">
        <v>3</v>
      </c>
      <c r="S5722">
        <v>34.070399999999999</v>
      </c>
    </row>
    <row r="5723" spans="1:19" x14ac:dyDescent="0.35">
      <c r="A5723">
        <v>821</v>
      </c>
      <c r="B5723" t="s">
        <v>1053</v>
      </c>
      <c r="C5723" t="s">
        <v>470</v>
      </c>
      <c r="D5723" t="str">
        <f>MID(Table1[[#This Row],[Product ID]],5,2)</f>
        <v>CH</v>
      </c>
      <c r="E5723" t="str">
        <f>LEFT(Table1[[#This Row],[Product ID]],3)</f>
        <v>FUR</v>
      </c>
      <c r="F5723" s="10" t="e">
        <f>VLOOKUP(Table1[[#This Row],[Order ID]],Mapping!H5723:J13514,3,0)</f>
        <v>#N/A</v>
      </c>
      <c r="G5723" s="10" t="e">
        <f>VLOOKUP(Table1[[#This Row],[Order ID]],Mapping!H5723:K13514,4,0)</f>
        <v>#N/A</v>
      </c>
      <c r="H5723" t="str">
        <f>INDEX(Mapping!$B$2:$T$7793,MATCH(Data!$A5723,Mapping!$B$3:$B$7793,0),MATCH(Data!$H$1,Mapping!$B$2:$T$2,0))</f>
        <v>Standard Class</v>
      </c>
      <c r="I5723" t="str">
        <f>INDEX(Mapping!$B$2:$T$7793,MATCH(Data!$A5723,Mapping!$B$3:$B$7793,0),MATCH(Data!$I$1,Mapping!$B$2:$T$2,0))</f>
        <v>Home Office</v>
      </c>
      <c r="J5723">
        <f>VLOOKUP($A5723,Mapping!$X$3:$Y$7793,2,0)</f>
        <v>77095</v>
      </c>
      <c r="K5723" t="str">
        <f>VLOOKUP($J5723,Mapping!$AB$3:$AC$475,2,0)</f>
        <v>Naperville</v>
      </c>
      <c r="L5723" t="str">
        <f>VLOOKUP($K5723,Mapping!$AF$3:$AG$475,2,0)</f>
        <v>Illinois</v>
      </c>
      <c r="M5723" t="str">
        <f>VLOOKUP($L5723,Mapping!$AI$3:$AJ$48,2,0)</f>
        <v>United States</v>
      </c>
      <c r="N5723" t="str">
        <f>VLOOKUP($L5723,Mapping!$AI$3:$AK$48,3,0)</f>
        <v>Central</v>
      </c>
      <c r="O5723" t="str">
        <f>VLOOKUP(Table1[[#This Row],[Column1]],Mapping!$AM$8:$AN$11,2,0)</f>
        <v>Furniture</v>
      </c>
      <c r="P5723" t="str">
        <f>VLOOKUP(Table1[[#This Row],[Column3]],Mapping!$AP$5:$AQ$22,2,0)</f>
        <v>Chairs</v>
      </c>
      <c r="Q5723">
        <v>107.77200000000001</v>
      </c>
      <c r="R5723">
        <v>2</v>
      </c>
      <c r="S5723">
        <v>-29.252400000000009</v>
      </c>
    </row>
    <row r="5724" spans="1:19" x14ac:dyDescent="0.35">
      <c r="A5724">
        <v>779</v>
      </c>
      <c r="B5724" t="s">
        <v>1001</v>
      </c>
      <c r="C5724" t="s">
        <v>235</v>
      </c>
      <c r="D5724" t="str">
        <f>MID(Table1[[#This Row],[Product ID]],5,2)</f>
        <v>TA</v>
      </c>
      <c r="E5724" t="str">
        <f>LEFT(Table1[[#This Row],[Product ID]],3)</f>
        <v>FUR</v>
      </c>
      <c r="F5724" s="10" t="e">
        <f>VLOOKUP(Table1[[#This Row],[Order ID]],Mapping!H5724:J13515,3,0)</f>
        <v>#N/A</v>
      </c>
      <c r="G5724" s="10" t="e">
        <f>VLOOKUP(Table1[[#This Row],[Order ID]],Mapping!H5724:K13515,4,0)</f>
        <v>#N/A</v>
      </c>
      <c r="H5724" t="str">
        <f>INDEX(Mapping!$B$2:$T$7793,MATCH(Data!$A5724,Mapping!$B$3:$B$7793,0),MATCH(Data!$H$1,Mapping!$B$2:$T$2,0))</f>
        <v>Second Class</v>
      </c>
      <c r="I5724" t="str">
        <f>INDEX(Mapping!$B$2:$T$7793,MATCH(Data!$A5724,Mapping!$B$3:$B$7793,0),MATCH(Data!$I$1,Mapping!$B$2:$T$2,0))</f>
        <v>Consumer</v>
      </c>
      <c r="J5724">
        <f>VLOOKUP($A5724,Mapping!$X$3:$Y$7793,2,0)</f>
        <v>98103</v>
      </c>
      <c r="K5724" t="str">
        <f>VLOOKUP($J5724,Mapping!$AB$3:$AC$475,2,0)</f>
        <v>Fort Worth</v>
      </c>
      <c r="L5724" t="str">
        <f>VLOOKUP($K5724,Mapping!$AF$3:$AG$475,2,0)</f>
        <v>Texas</v>
      </c>
      <c r="M5724" t="str">
        <f>VLOOKUP($L5724,Mapping!$AI$3:$AJ$48,2,0)</f>
        <v>United States</v>
      </c>
      <c r="N5724" t="str">
        <f>VLOOKUP($L5724,Mapping!$AI$3:$AK$48,3,0)</f>
        <v>Central</v>
      </c>
      <c r="O5724" t="str">
        <f>VLOOKUP(Table1[[#This Row],[Column1]],Mapping!$AM$8:$AN$11,2,0)</f>
        <v>Furniture</v>
      </c>
      <c r="P5724" t="str">
        <f>VLOOKUP(Table1[[#This Row],[Column3]],Mapping!$AP$5:$AQ$22,2,0)</f>
        <v>Tables</v>
      </c>
      <c r="Q5724">
        <v>1618.37</v>
      </c>
      <c r="R5724">
        <v>13</v>
      </c>
      <c r="S5724">
        <v>356.04139999999995</v>
      </c>
    </row>
    <row r="5725" spans="1:19" x14ac:dyDescent="0.35">
      <c r="A5725">
        <v>780</v>
      </c>
      <c r="B5725" t="s">
        <v>1001</v>
      </c>
      <c r="C5725" t="s">
        <v>1002</v>
      </c>
      <c r="D5725" t="str">
        <f>MID(Table1[[#This Row],[Product ID]],5,2)</f>
        <v>AC</v>
      </c>
      <c r="E5725" t="str">
        <f>LEFT(Table1[[#This Row],[Product ID]],3)</f>
        <v>TEC</v>
      </c>
      <c r="F5725" s="10" t="e">
        <f>VLOOKUP(Table1[[#This Row],[Order ID]],Mapping!H5725:J13516,3,0)</f>
        <v>#N/A</v>
      </c>
      <c r="G5725" s="10" t="e">
        <f>VLOOKUP(Table1[[#This Row],[Order ID]],Mapping!H5725:K13516,4,0)</f>
        <v>#N/A</v>
      </c>
      <c r="H5725" t="str">
        <f>INDEX(Mapping!$B$2:$T$7793,MATCH(Data!$A5725,Mapping!$B$3:$B$7793,0),MATCH(Data!$H$1,Mapping!$B$2:$T$2,0))</f>
        <v>Second Class</v>
      </c>
      <c r="I5725" t="str">
        <f>INDEX(Mapping!$B$2:$T$7793,MATCH(Data!$A5725,Mapping!$B$3:$B$7793,0),MATCH(Data!$I$1,Mapping!$B$2:$T$2,0))</f>
        <v>Consumer</v>
      </c>
      <c r="J5725">
        <f>VLOOKUP($A5725,Mapping!$X$3:$Y$7793,2,0)</f>
        <v>98103</v>
      </c>
      <c r="K5725" t="str">
        <f>VLOOKUP($J5725,Mapping!$AB$3:$AC$475,2,0)</f>
        <v>Fort Worth</v>
      </c>
      <c r="L5725" t="str">
        <f>VLOOKUP($K5725,Mapping!$AF$3:$AG$475,2,0)</f>
        <v>Texas</v>
      </c>
      <c r="M5725" t="str">
        <f>VLOOKUP($L5725,Mapping!$AI$3:$AJ$48,2,0)</f>
        <v>United States</v>
      </c>
      <c r="N5725" t="str">
        <f>VLOOKUP($L5725,Mapping!$AI$3:$AK$48,3,0)</f>
        <v>Central</v>
      </c>
      <c r="O5725" t="str">
        <f>VLOOKUP(Table1[[#This Row],[Column1]],Mapping!$AM$8:$AN$11,2,0)</f>
        <v>Technology</v>
      </c>
      <c r="P5725" t="str">
        <f>VLOOKUP(Table1[[#This Row],[Column3]],Mapping!$AP$5:$AQ$22,2,0)</f>
        <v>Accessories</v>
      </c>
      <c r="Q5725">
        <v>99.6</v>
      </c>
      <c r="R5725">
        <v>1</v>
      </c>
      <c r="S5725">
        <v>36.851999999999997</v>
      </c>
    </row>
    <row r="5726" spans="1:19" x14ac:dyDescent="0.35">
      <c r="A5726">
        <v>6216</v>
      </c>
      <c r="B5726" t="s">
        <v>4882</v>
      </c>
      <c r="C5726" t="s">
        <v>1402</v>
      </c>
      <c r="D5726" t="str">
        <f>MID(Table1[[#This Row],[Product ID]],5,2)</f>
        <v>PH</v>
      </c>
      <c r="E5726" t="str">
        <f>LEFT(Table1[[#This Row],[Product ID]],3)</f>
        <v>TEC</v>
      </c>
      <c r="F5726" s="10">
        <f>VLOOKUP(Table1[[#This Row],[Order ID]],Mapping!H5726:J13517,3,0)</f>
        <v>41137</v>
      </c>
      <c r="G5726" s="10">
        <f>VLOOKUP(Table1[[#This Row],[Order ID]],Mapping!H5726:K13517,4,0)</f>
        <v>41141</v>
      </c>
      <c r="H5726" t="str">
        <f>INDEX(Mapping!$B$2:$T$7793,MATCH(Data!$A5726,Mapping!$B$3:$B$7793,0),MATCH(Data!$H$1,Mapping!$B$2:$T$2,0))</f>
        <v>First Class</v>
      </c>
      <c r="I5726" t="str">
        <f>INDEX(Mapping!$B$2:$T$7793,MATCH(Data!$A5726,Mapping!$B$3:$B$7793,0),MATCH(Data!$I$1,Mapping!$B$2:$T$2,0))</f>
        <v>Corporate</v>
      </c>
      <c r="J5726">
        <f>VLOOKUP($A5726,Mapping!$X$3:$Y$7793,2,0)</f>
        <v>19134</v>
      </c>
      <c r="K5726" t="str">
        <f>VLOOKUP($J5726,Mapping!$AB$3:$AC$475,2,0)</f>
        <v>Detroit</v>
      </c>
      <c r="L5726" t="str">
        <f>VLOOKUP($K5726,Mapping!$AF$3:$AG$475,2,0)</f>
        <v>Michigan</v>
      </c>
      <c r="M5726" t="str">
        <f>VLOOKUP($L5726,Mapping!$AI$3:$AJ$48,2,0)</f>
        <v>United States</v>
      </c>
      <c r="N5726" t="str">
        <f>VLOOKUP($L5726,Mapping!$AI$3:$AK$48,3,0)</f>
        <v>Central</v>
      </c>
      <c r="O5726" t="str">
        <f>VLOOKUP(Table1[[#This Row],[Column1]],Mapping!$AM$8:$AN$11,2,0)</f>
        <v>Technology</v>
      </c>
      <c r="P5726" t="str">
        <f>VLOOKUP(Table1[[#This Row],[Column3]],Mapping!$AP$5:$AQ$22,2,0)</f>
        <v>Phones</v>
      </c>
      <c r="Q5726">
        <v>519.79200000000003</v>
      </c>
      <c r="R5726">
        <v>4</v>
      </c>
      <c r="S5726">
        <v>-112.62159999999994</v>
      </c>
    </row>
    <row r="5727" spans="1:19" x14ac:dyDescent="0.35">
      <c r="A5727">
        <v>6218</v>
      </c>
      <c r="B5727" t="s">
        <v>4882</v>
      </c>
      <c r="C5727" t="s">
        <v>2203</v>
      </c>
      <c r="D5727" t="str">
        <f>MID(Table1[[#This Row],[Product ID]],5,2)</f>
        <v>PA</v>
      </c>
      <c r="E5727" t="str">
        <f>LEFT(Table1[[#This Row],[Product ID]],3)</f>
        <v>OFF</v>
      </c>
      <c r="F5727" s="10">
        <f>VLOOKUP(Table1[[#This Row],[Order ID]],Mapping!H5727:J13518,3,0)</f>
        <v>41137</v>
      </c>
      <c r="G5727" s="10">
        <f>VLOOKUP(Table1[[#This Row],[Order ID]],Mapping!H5727:K13518,4,0)</f>
        <v>41141</v>
      </c>
      <c r="H5727" t="str">
        <f>INDEX(Mapping!$B$2:$T$7793,MATCH(Data!$A5727,Mapping!$B$3:$B$7793,0),MATCH(Data!$H$1,Mapping!$B$2:$T$2,0))</f>
        <v>Standard Class</v>
      </c>
      <c r="I5727" t="str">
        <f>INDEX(Mapping!$B$2:$T$7793,MATCH(Data!$A5727,Mapping!$B$3:$B$7793,0),MATCH(Data!$I$1,Mapping!$B$2:$T$2,0))</f>
        <v>Corporate</v>
      </c>
      <c r="J5727">
        <f>VLOOKUP($A5727,Mapping!$X$3:$Y$7793,2,0)</f>
        <v>19134</v>
      </c>
      <c r="K5727" t="str">
        <f>VLOOKUP($J5727,Mapping!$AB$3:$AC$475,2,0)</f>
        <v>Detroit</v>
      </c>
      <c r="L5727" t="str">
        <f>VLOOKUP($K5727,Mapping!$AF$3:$AG$475,2,0)</f>
        <v>Michigan</v>
      </c>
      <c r="M5727" t="str">
        <f>VLOOKUP($L5727,Mapping!$AI$3:$AJ$48,2,0)</f>
        <v>United States</v>
      </c>
      <c r="N5727" t="str">
        <f>VLOOKUP($L5727,Mapping!$AI$3:$AK$48,3,0)</f>
        <v>Central</v>
      </c>
      <c r="O5727" t="str">
        <f>VLOOKUP(Table1[[#This Row],[Column1]],Mapping!$AM$8:$AN$11,2,0)</f>
        <v>Office Supplies</v>
      </c>
      <c r="P5727" t="str">
        <f>VLOOKUP(Table1[[#This Row],[Column3]],Mapping!$AP$5:$AQ$22,2,0)</f>
        <v>Paper</v>
      </c>
      <c r="Q5727">
        <v>10.368000000000002</v>
      </c>
      <c r="R5727">
        <v>2</v>
      </c>
      <c r="S5727">
        <v>3.6288</v>
      </c>
    </row>
    <row r="5728" spans="1:19" x14ac:dyDescent="0.35">
      <c r="A5728">
        <v>6219</v>
      </c>
      <c r="B5728" t="s">
        <v>4882</v>
      </c>
      <c r="C5728" t="s">
        <v>135</v>
      </c>
      <c r="D5728" t="str">
        <f>MID(Table1[[#This Row],[Product ID]],5,2)</f>
        <v>BI</v>
      </c>
      <c r="E5728" t="str">
        <f>LEFT(Table1[[#This Row],[Product ID]],3)</f>
        <v>OFF</v>
      </c>
      <c r="F5728" s="10">
        <f>VLOOKUP(Table1[[#This Row],[Order ID]],Mapping!H5728:J13519,3,0)</f>
        <v>41137</v>
      </c>
      <c r="G5728" s="10">
        <f>VLOOKUP(Table1[[#This Row],[Order ID]],Mapping!H5728:K13519,4,0)</f>
        <v>41141</v>
      </c>
      <c r="H5728" t="str">
        <f>INDEX(Mapping!$B$2:$T$7793,MATCH(Data!$A5728,Mapping!$B$3:$B$7793,0),MATCH(Data!$H$1,Mapping!$B$2:$T$2,0))</f>
        <v>Standard Class</v>
      </c>
      <c r="I5728" t="str">
        <f>INDEX(Mapping!$B$2:$T$7793,MATCH(Data!$A5728,Mapping!$B$3:$B$7793,0),MATCH(Data!$I$1,Mapping!$B$2:$T$2,0))</f>
        <v>Corporate</v>
      </c>
      <c r="J5728">
        <f>VLOOKUP($A5728,Mapping!$X$3:$Y$7793,2,0)</f>
        <v>19134</v>
      </c>
      <c r="K5728" t="str">
        <f>VLOOKUP($J5728,Mapping!$AB$3:$AC$475,2,0)</f>
        <v>Detroit</v>
      </c>
      <c r="L5728" t="str">
        <f>VLOOKUP($K5728,Mapping!$AF$3:$AG$475,2,0)</f>
        <v>Michigan</v>
      </c>
      <c r="M5728" t="str">
        <f>VLOOKUP($L5728,Mapping!$AI$3:$AJ$48,2,0)</f>
        <v>United States</v>
      </c>
      <c r="N5728" t="str">
        <f>VLOOKUP($L5728,Mapping!$AI$3:$AK$48,3,0)</f>
        <v>Central</v>
      </c>
      <c r="O5728" t="str">
        <f>VLOOKUP(Table1[[#This Row],[Column1]],Mapping!$AM$8:$AN$11,2,0)</f>
        <v>Office Supplies</v>
      </c>
      <c r="P5728" t="str">
        <f>VLOOKUP(Table1[[#This Row],[Column3]],Mapping!$AP$5:$AQ$22,2,0)</f>
        <v>Binders</v>
      </c>
      <c r="Q5728">
        <v>2.7240000000000006</v>
      </c>
      <c r="R5728">
        <v>2</v>
      </c>
      <c r="S5728">
        <v>-1.9067999999999996</v>
      </c>
    </row>
    <row r="5729" spans="1:19" x14ac:dyDescent="0.35">
      <c r="A5729">
        <v>6220</v>
      </c>
      <c r="B5729" t="s">
        <v>4882</v>
      </c>
      <c r="C5729" t="s">
        <v>2491</v>
      </c>
      <c r="D5729" t="str">
        <f>MID(Table1[[#This Row],[Product ID]],5,2)</f>
        <v>FU</v>
      </c>
      <c r="E5729" t="str">
        <f>LEFT(Table1[[#This Row],[Product ID]],3)</f>
        <v>FUR</v>
      </c>
      <c r="F5729" s="10">
        <f>VLOOKUP(Table1[[#This Row],[Order ID]],Mapping!H5729:J13520,3,0)</f>
        <v>41137</v>
      </c>
      <c r="G5729" s="10">
        <f>VLOOKUP(Table1[[#This Row],[Order ID]],Mapping!H5729:K13520,4,0)</f>
        <v>41141</v>
      </c>
      <c r="H5729" t="str">
        <f>INDEX(Mapping!$B$2:$T$7793,MATCH(Data!$A5729,Mapping!$B$3:$B$7793,0),MATCH(Data!$H$1,Mapping!$B$2:$T$2,0))</f>
        <v>Standard Class</v>
      </c>
      <c r="I5729" t="str">
        <f>INDEX(Mapping!$B$2:$T$7793,MATCH(Data!$A5729,Mapping!$B$3:$B$7793,0),MATCH(Data!$I$1,Mapping!$B$2:$T$2,0))</f>
        <v>Corporate</v>
      </c>
      <c r="J5729">
        <f>VLOOKUP($A5729,Mapping!$X$3:$Y$7793,2,0)</f>
        <v>19134</v>
      </c>
      <c r="K5729" t="str">
        <f>VLOOKUP($J5729,Mapping!$AB$3:$AC$475,2,0)</f>
        <v>Detroit</v>
      </c>
      <c r="L5729" t="str">
        <f>VLOOKUP($K5729,Mapping!$AF$3:$AG$475,2,0)</f>
        <v>Michigan</v>
      </c>
      <c r="M5729" t="str">
        <f>VLOOKUP($L5729,Mapping!$AI$3:$AJ$48,2,0)</f>
        <v>United States</v>
      </c>
      <c r="N5729" t="str">
        <f>VLOOKUP($L5729,Mapping!$AI$3:$AK$48,3,0)</f>
        <v>Central</v>
      </c>
      <c r="O5729" t="str">
        <f>VLOOKUP(Table1[[#This Row],[Column1]],Mapping!$AM$8:$AN$11,2,0)</f>
        <v>Furniture</v>
      </c>
      <c r="P5729" t="str">
        <f>VLOOKUP(Table1[[#This Row],[Column3]],Mapping!$AP$5:$AQ$22,2,0)</f>
        <v>Furnishings</v>
      </c>
      <c r="Q5729">
        <v>254.35200000000003</v>
      </c>
      <c r="R5729">
        <v>3</v>
      </c>
      <c r="S5729">
        <v>0</v>
      </c>
    </row>
    <row r="5730" spans="1:19" x14ac:dyDescent="0.35">
      <c r="A5730">
        <v>6221</v>
      </c>
      <c r="B5730" t="s">
        <v>4882</v>
      </c>
      <c r="C5730" t="s">
        <v>1067</v>
      </c>
      <c r="D5730" t="str">
        <f>MID(Table1[[#This Row],[Product ID]],5,2)</f>
        <v>BI</v>
      </c>
      <c r="E5730" t="str">
        <f>LEFT(Table1[[#This Row],[Product ID]],3)</f>
        <v>OFF</v>
      </c>
      <c r="F5730" s="10">
        <f>VLOOKUP(Table1[[#This Row],[Order ID]],Mapping!H5730:J13521,3,0)</f>
        <v>41137</v>
      </c>
      <c r="G5730" s="10">
        <f>VLOOKUP(Table1[[#This Row],[Order ID]],Mapping!H5730:K13521,4,0)</f>
        <v>41141</v>
      </c>
      <c r="H5730" t="str">
        <f>INDEX(Mapping!$B$2:$T$7793,MATCH(Data!$A5730,Mapping!$B$3:$B$7793,0),MATCH(Data!$H$1,Mapping!$B$2:$T$2,0))</f>
        <v>Standard Class</v>
      </c>
      <c r="I5730" t="str">
        <f>INDEX(Mapping!$B$2:$T$7793,MATCH(Data!$A5730,Mapping!$B$3:$B$7793,0),MATCH(Data!$I$1,Mapping!$B$2:$T$2,0))</f>
        <v>Corporate</v>
      </c>
      <c r="J5730">
        <f>VLOOKUP($A5730,Mapping!$X$3:$Y$7793,2,0)</f>
        <v>19134</v>
      </c>
      <c r="K5730" t="str">
        <f>VLOOKUP($J5730,Mapping!$AB$3:$AC$475,2,0)</f>
        <v>Detroit</v>
      </c>
      <c r="L5730" t="str">
        <f>VLOOKUP($K5730,Mapping!$AF$3:$AG$475,2,0)</f>
        <v>Michigan</v>
      </c>
      <c r="M5730" t="str">
        <f>VLOOKUP($L5730,Mapping!$AI$3:$AJ$48,2,0)</f>
        <v>United States</v>
      </c>
      <c r="N5730" t="str">
        <f>VLOOKUP($L5730,Mapping!$AI$3:$AK$48,3,0)</f>
        <v>Central</v>
      </c>
      <c r="O5730" t="str">
        <f>VLOOKUP(Table1[[#This Row],[Column1]],Mapping!$AM$8:$AN$11,2,0)</f>
        <v>Office Supplies</v>
      </c>
      <c r="P5730" t="str">
        <f>VLOOKUP(Table1[[#This Row],[Column3]],Mapping!$AP$5:$AQ$22,2,0)</f>
        <v>Binders</v>
      </c>
      <c r="Q5730">
        <v>3.762</v>
      </c>
      <c r="R5730">
        <v>3</v>
      </c>
      <c r="S5730">
        <v>-2.758799999999999</v>
      </c>
    </row>
    <row r="5731" spans="1:19" x14ac:dyDescent="0.35">
      <c r="A5731">
        <v>6222</v>
      </c>
      <c r="B5731" t="s">
        <v>4882</v>
      </c>
      <c r="C5731" t="s">
        <v>3609</v>
      </c>
      <c r="D5731" t="str">
        <f>MID(Table1[[#This Row],[Product ID]],5,2)</f>
        <v>PA</v>
      </c>
      <c r="E5731" t="str">
        <f>LEFT(Table1[[#This Row],[Product ID]],3)</f>
        <v>OFF</v>
      </c>
      <c r="F5731" s="10">
        <f>VLOOKUP(Table1[[#This Row],[Order ID]],Mapping!H5731:J13522,3,0)</f>
        <v>41137</v>
      </c>
      <c r="G5731" s="10">
        <f>VLOOKUP(Table1[[#This Row],[Order ID]],Mapping!H5731:K13522,4,0)</f>
        <v>41141</v>
      </c>
      <c r="H5731" t="str">
        <f>INDEX(Mapping!$B$2:$T$7793,MATCH(Data!$A5731,Mapping!$B$3:$B$7793,0),MATCH(Data!$H$1,Mapping!$B$2:$T$2,0))</f>
        <v>Standard Class</v>
      </c>
      <c r="I5731" t="str">
        <f>INDEX(Mapping!$B$2:$T$7793,MATCH(Data!$A5731,Mapping!$B$3:$B$7793,0),MATCH(Data!$I$1,Mapping!$B$2:$T$2,0))</f>
        <v>Corporate</v>
      </c>
      <c r="J5731">
        <f>VLOOKUP($A5731,Mapping!$X$3:$Y$7793,2,0)</f>
        <v>19134</v>
      </c>
      <c r="K5731" t="str">
        <f>VLOOKUP($J5731,Mapping!$AB$3:$AC$475,2,0)</f>
        <v>Detroit</v>
      </c>
      <c r="L5731" t="str">
        <f>VLOOKUP($K5731,Mapping!$AF$3:$AG$475,2,0)</f>
        <v>Michigan</v>
      </c>
      <c r="M5731" t="str">
        <f>VLOOKUP($L5731,Mapping!$AI$3:$AJ$48,2,0)</f>
        <v>United States</v>
      </c>
      <c r="N5731" t="str">
        <f>VLOOKUP($L5731,Mapping!$AI$3:$AK$48,3,0)</f>
        <v>Central</v>
      </c>
      <c r="O5731" t="str">
        <f>VLOOKUP(Table1[[#This Row],[Column1]],Mapping!$AM$8:$AN$11,2,0)</f>
        <v>Office Supplies</v>
      </c>
      <c r="P5731" t="str">
        <f>VLOOKUP(Table1[[#This Row],[Column3]],Mapping!$AP$5:$AQ$22,2,0)</f>
        <v>Paper</v>
      </c>
      <c r="Q5731">
        <v>10.272000000000002</v>
      </c>
      <c r="R5731">
        <v>3</v>
      </c>
      <c r="S5731">
        <v>3.2099999999999982</v>
      </c>
    </row>
    <row r="5732" spans="1:19" x14ac:dyDescent="0.35">
      <c r="A5732">
        <v>4606</v>
      </c>
      <c r="B5732" t="s">
        <v>3980</v>
      </c>
      <c r="C5732" t="s">
        <v>462</v>
      </c>
      <c r="D5732" t="str">
        <f>MID(Table1[[#This Row],[Product ID]],5,2)</f>
        <v>ST</v>
      </c>
      <c r="E5732" t="str">
        <f>LEFT(Table1[[#This Row],[Product ID]],3)</f>
        <v>OFF</v>
      </c>
      <c r="F5732" s="10" t="e">
        <f>VLOOKUP(Table1[[#This Row],[Order ID]],Mapping!H5732:J13523,3,0)</f>
        <v>#N/A</v>
      </c>
      <c r="G5732" s="10" t="e">
        <f>VLOOKUP(Table1[[#This Row],[Order ID]],Mapping!H5732:K13523,4,0)</f>
        <v>#N/A</v>
      </c>
      <c r="H5732" t="str">
        <f>INDEX(Mapping!$B$2:$T$7793,MATCH(Data!$A5732,Mapping!$B$3:$B$7793,0),MATCH(Data!$H$1,Mapping!$B$2:$T$2,0))</f>
        <v>Second Class</v>
      </c>
      <c r="I5732" t="str">
        <f>INDEX(Mapping!$B$2:$T$7793,MATCH(Data!$A5732,Mapping!$B$3:$B$7793,0),MATCH(Data!$I$1,Mapping!$B$2:$T$2,0))</f>
        <v>Corporate</v>
      </c>
      <c r="J5732">
        <f>VLOOKUP($A5732,Mapping!$X$3:$Y$7793,2,0)</f>
        <v>10035</v>
      </c>
      <c r="K5732" t="str">
        <f>VLOOKUP($J5732,Mapping!$AB$3:$AC$475,2,0)</f>
        <v>Grand Prairie</v>
      </c>
      <c r="L5732" t="str">
        <f>VLOOKUP($K5732,Mapping!$AF$3:$AG$475,2,0)</f>
        <v>Texas</v>
      </c>
      <c r="M5732" t="str">
        <f>VLOOKUP($L5732,Mapping!$AI$3:$AJ$48,2,0)</f>
        <v>United States</v>
      </c>
      <c r="N5732" t="str">
        <f>VLOOKUP($L5732,Mapping!$AI$3:$AK$48,3,0)</f>
        <v>Central</v>
      </c>
      <c r="O5732" t="str">
        <f>VLOOKUP(Table1[[#This Row],[Column1]],Mapping!$AM$8:$AN$11,2,0)</f>
        <v>Office Supplies</v>
      </c>
      <c r="P5732" t="str">
        <f>VLOOKUP(Table1[[#This Row],[Column3]],Mapping!$AP$5:$AQ$22,2,0)</f>
        <v>Storage</v>
      </c>
      <c r="Q5732">
        <v>14.9</v>
      </c>
      <c r="R5732">
        <v>5</v>
      </c>
      <c r="S5732">
        <v>1.0429999999999984</v>
      </c>
    </row>
    <row r="5733" spans="1:19" x14ac:dyDescent="0.35">
      <c r="A5733">
        <v>4609</v>
      </c>
      <c r="B5733" t="s">
        <v>3980</v>
      </c>
      <c r="C5733" t="s">
        <v>474</v>
      </c>
      <c r="D5733" t="str">
        <f>MID(Table1[[#This Row],[Product ID]],5,2)</f>
        <v>ST</v>
      </c>
      <c r="E5733" t="str">
        <f>LEFT(Table1[[#This Row],[Product ID]],3)</f>
        <v>OFF</v>
      </c>
      <c r="F5733" s="10" t="e">
        <f>VLOOKUP(Table1[[#This Row],[Order ID]],Mapping!H5733:J13524,3,0)</f>
        <v>#N/A</v>
      </c>
      <c r="G5733" s="10" t="e">
        <f>VLOOKUP(Table1[[#This Row],[Order ID]],Mapping!H5733:K13524,4,0)</f>
        <v>#N/A</v>
      </c>
      <c r="H5733" t="str">
        <f>INDEX(Mapping!$B$2:$T$7793,MATCH(Data!$A5733,Mapping!$B$3:$B$7793,0),MATCH(Data!$H$1,Mapping!$B$2:$T$2,0))</f>
        <v>Standard Class</v>
      </c>
      <c r="I5733" t="str">
        <f>INDEX(Mapping!$B$2:$T$7793,MATCH(Data!$A5733,Mapping!$B$3:$B$7793,0),MATCH(Data!$I$1,Mapping!$B$2:$T$2,0))</f>
        <v>Consumer</v>
      </c>
      <c r="J5733">
        <f>VLOOKUP($A5733,Mapping!$X$3:$Y$7793,2,0)</f>
        <v>10035</v>
      </c>
      <c r="K5733" t="str">
        <f>VLOOKUP($J5733,Mapping!$AB$3:$AC$475,2,0)</f>
        <v>Grand Prairie</v>
      </c>
      <c r="L5733" t="str">
        <f>VLOOKUP($K5733,Mapping!$AF$3:$AG$475,2,0)</f>
        <v>Texas</v>
      </c>
      <c r="M5733" t="str">
        <f>VLOOKUP($L5733,Mapping!$AI$3:$AJ$48,2,0)</f>
        <v>United States</v>
      </c>
      <c r="N5733" t="str">
        <f>VLOOKUP($L5733,Mapping!$AI$3:$AK$48,3,0)</f>
        <v>Central</v>
      </c>
      <c r="O5733" t="str">
        <f>VLOOKUP(Table1[[#This Row],[Column1]],Mapping!$AM$8:$AN$11,2,0)</f>
        <v>Office Supplies</v>
      </c>
      <c r="P5733" t="str">
        <f>VLOOKUP(Table1[[#This Row],[Column3]],Mapping!$AP$5:$AQ$22,2,0)</f>
        <v>Storage</v>
      </c>
      <c r="Q5733">
        <v>94.6</v>
      </c>
      <c r="R5733">
        <v>4</v>
      </c>
      <c r="S5733">
        <v>27.433999999999997</v>
      </c>
    </row>
    <row r="5734" spans="1:19" x14ac:dyDescent="0.35">
      <c r="A5734">
        <v>4611</v>
      </c>
      <c r="B5734" t="s">
        <v>3980</v>
      </c>
      <c r="C5734" t="s">
        <v>1890</v>
      </c>
      <c r="D5734" t="str">
        <f>MID(Table1[[#This Row],[Product ID]],5,2)</f>
        <v>BO</v>
      </c>
      <c r="E5734" t="str">
        <f>LEFT(Table1[[#This Row],[Product ID]],3)</f>
        <v>FUR</v>
      </c>
      <c r="F5734" s="10" t="e">
        <f>VLOOKUP(Table1[[#This Row],[Order ID]],Mapping!H5734:J13525,3,0)</f>
        <v>#N/A</v>
      </c>
      <c r="G5734" s="10" t="e">
        <f>VLOOKUP(Table1[[#This Row],[Order ID]],Mapping!H5734:K13525,4,0)</f>
        <v>#N/A</v>
      </c>
      <c r="H5734" t="str">
        <f>INDEX(Mapping!$B$2:$T$7793,MATCH(Data!$A5734,Mapping!$B$3:$B$7793,0),MATCH(Data!$H$1,Mapping!$B$2:$T$2,0))</f>
        <v>Standard Class</v>
      </c>
      <c r="I5734" t="str">
        <f>INDEX(Mapping!$B$2:$T$7793,MATCH(Data!$A5734,Mapping!$B$3:$B$7793,0),MATCH(Data!$I$1,Mapping!$B$2:$T$2,0))</f>
        <v>Consumer</v>
      </c>
      <c r="J5734">
        <f>VLOOKUP($A5734,Mapping!$X$3:$Y$7793,2,0)</f>
        <v>10035</v>
      </c>
      <c r="K5734" t="str">
        <f>VLOOKUP($J5734,Mapping!$AB$3:$AC$475,2,0)</f>
        <v>Grand Prairie</v>
      </c>
      <c r="L5734" t="str">
        <f>VLOOKUP($K5734,Mapping!$AF$3:$AG$475,2,0)</f>
        <v>Texas</v>
      </c>
      <c r="M5734" t="str">
        <f>VLOOKUP($L5734,Mapping!$AI$3:$AJ$48,2,0)</f>
        <v>United States</v>
      </c>
      <c r="N5734" t="str">
        <f>VLOOKUP($L5734,Mapping!$AI$3:$AK$48,3,0)</f>
        <v>Central</v>
      </c>
      <c r="O5734" t="str">
        <f>VLOOKUP(Table1[[#This Row],[Column1]],Mapping!$AM$8:$AN$11,2,0)</f>
        <v>Furniture</v>
      </c>
      <c r="P5734" t="str">
        <f>VLOOKUP(Table1[[#This Row],[Column3]],Mapping!$AP$5:$AQ$22,2,0)</f>
        <v>Bookcases</v>
      </c>
      <c r="Q5734">
        <v>2003.9200000000003</v>
      </c>
      <c r="R5734">
        <v>5</v>
      </c>
      <c r="S5734">
        <v>-25.049000000000149</v>
      </c>
    </row>
    <row r="5735" spans="1:19" x14ac:dyDescent="0.35">
      <c r="A5735">
        <v>4613</v>
      </c>
      <c r="B5735" t="s">
        <v>3980</v>
      </c>
      <c r="C5735" t="s">
        <v>990</v>
      </c>
      <c r="D5735" t="str">
        <f>MID(Table1[[#This Row],[Product ID]],5,2)</f>
        <v>AC</v>
      </c>
      <c r="E5735" t="str">
        <f>LEFT(Table1[[#This Row],[Product ID]],3)</f>
        <v>TEC</v>
      </c>
      <c r="F5735" s="10" t="e">
        <f>VLOOKUP(Table1[[#This Row],[Order ID]],Mapping!H5735:J13526,3,0)</f>
        <v>#N/A</v>
      </c>
      <c r="G5735" s="10" t="e">
        <f>VLOOKUP(Table1[[#This Row],[Order ID]],Mapping!H5735:K13526,4,0)</f>
        <v>#N/A</v>
      </c>
      <c r="H5735" t="str">
        <f>INDEX(Mapping!$B$2:$T$7793,MATCH(Data!$A5735,Mapping!$B$3:$B$7793,0),MATCH(Data!$H$1,Mapping!$B$2:$T$2,0))</f>
        <v>Standard Class</v>
      </c>
      <c r="I5735" t="str">
        <f>INDEX(Mapping!$B$2:$T$7793,MATCH(Data!$A5735,Mapping!$B$3:$B$7793,0),MATCH(Data!$I$1,Mapping!$B$2:$T$2,0))</f>
        <v>Consumer</v>
      </c>
      <c r="J5735">
        <f>VLOOKUP($A5735,Mapping!$X$3:$Y$7793,2,0)</f>
        <v>10035</v>
      </c>
      <c r="K5735" t="str">
        <f>VLOOKUP($J5735,Mapping!$AB$3:$AC$475,2,0)</f>
        <v>Grand Prairie</v>
      </c>
      <c r="L5735" t="str">
        <f>VLOOKUP($K5735,Mapping!$AF$3:$AG$475,2,0)</f>
        <v>Texas</v>
      </c>
      <c r="M5735" t="str">
        <f>VLOOKUP($L5735,Mapping!$AI$3:$AJ$48,2,0)</f>
        <v>United States</v>
      </c>
      <c r="N5735" t="str">
        <f>VLOOKUP($L5735,Mapping!$AI$3:$AK$48,3,0)</f>
        <v>Central</v>
      </c>
      <c r="O5735" t="str">
        <f>VLOOKUP(Table1[[#This Row],[Column1]],Mapping!$AM$8:$AN$11,2,0)</f>
        <v>Technology</v>
      </c>
      <c r="P5735" t="str">
        <f>VLOOKUP(Table1[[#This Row],[Column3]],Mapping!$AP$5:$AQ$22,2,0)</f>
        <v>Accessories</v>
      </c>
      <c r="Q5735">
        <v>659.9</v>
      </c>
      <c r="R5735">
        <v>2</v>
      </c>
      <c r="S5735">
        <v>217.76699999999994</v>
      </c>
    </row>
    <row r="5736" spans="1:19" x14ac:dyDescent="0.35">
      <c r="A5736">
        <v>4614</v>
      </c>
      <c r="B5736" t="s">
        <v>3980</v>
      </c>
      <c r="C5736" t="s">
        <v>497</v>
      </c>
      <c r="D5736" t="str">
        <f>MID(Table1[[#This Row],[Product ID]],5,2)</f>
        <v>PA</v>
      </c>
      <c r="E5736" t="str">
        <f>LEFT(Table1[[#This Row],[Product ID]],3)</f>
        <v>OFF</v>
      </c>
      <c r="F5736" s="10" t="e">
        <f>VLOOKUP(Table1[[#This Row],[Order ID]],Mapping!H5736:J13527,3,0)</f>
        <v>#N/A</v>
      </c>
      <c r="G5736" s="10" t="e">
        <f>VLOOKUP(Table1[[#This Row],[Order ID]],Mapping!H5736:K13527,4,0)</f>
        <v>#N/A</v>
      </c>
      <c r="H5736" t="str">
        <f>INDEX(Mapping!$B$2:$T$7793,MATCH(Data!$A5736,Mapping!$B$3:$B$7793,0),MATCH(Data!$H$1,Mapping!$B$2:$T$2,0))</f>
        <v>Standard Class</v>
      </c>
      <c r="I5736" t="str">
        <f>INDEX(Mapping!$B$2:$T$7793,MATCH(Data!$A5736,Mapping!$B$3:$B$7793,0),MATCH(Data!$I$1,Mapping!$B$2:$T$2,0))</f>
        <v>Consumer</v>
      </c>
      <c r="J5736">
        <f>VLOOKUP($A5736,Mapping!$X$3:$Y$7793,2,0)</f>
        <v>10035</v>
      </c>
      <c r="K5736" t="str">
        <f>VLOOKUP($J5736,Mapping!$AB$3:$AC$475,2,0)</f>
        <v>Grand Prairie</v>
      </c>
      <c r="L5736" t="str">
        <f>VLOOKUP($K5736,Mapping!$AF$3:$AG$475,2,0)</f>
        <v>Texas</v>
      </c>
      <c r="M5736" t="str">
        <f>VLOOKUP($L5736,Mapping!$AI$3:$AJ$48,2,0)</f>
        <v>United States</v>
      </c>
      <c r="N5736" t="str">
        <f>VLOOKUP($L5736,Mapping!$AI$3:$AK$48,3,0)</f>
        <v>Central</v>
      </c>
      <c r="O5736" t="str">
        <f>VLOOKUP(Table1[[#This Row],[Column1]],Mapping!$AM$8:$AN$11,2,0)</f>
        <v>Office Supplies</v>
      </c>
      <c r="P5736" t="str">
        <f>VLOOKUP(Table1[[#This Row],[Column3]],Mapping!$AP$5:$AQ$22,2,0)</f>
        <v>Paper</v>
      </c>
      <c r="Q5736">
        <v>110.96</v>
      </c>
      <c r="R5736">
        <v>2</v>
      </c>
      <c r="S5736">
        <v>53.260799999999996</v>
      </c>
    </row>
    <row r="5737" spans="1:19" x14ac:dyDescent="0.35">
      <c r="A5737">
        <v>4615</v>
      </c>
      <c r="B5737" t="s">
        <v>3980</v>
      </c>
      <c r="C5737" t="s">
        <v>1488</v>
      </c>
      <c r="D5737" t="str">
        <f>MID(Table1[[#This Row],[Product ID]],5,2)</f>
        <v>PH</v>
      </c>
      <c r="E5737" t="str">
        <f>LEFT(Table1[[#This Row],[Product ID]],3)</f>
        <v>TEC</v>
      </c>
      <c r="F5737" s="10" t="e">
        <f>VLOOKUP(Table1[[#This Row],[Order ID]],Mapping!H5737:J13528,3,0)</f>
        <v>#N/A</v>
      </c>
      <c r="G5737" s="10" t="e">
        <f>VLOOKUP(Table1[[#This Row],[Order ID]],Mapping!H5737:K13528,4,0)</f>
        <v>#N/A</v>
      </c>
      <c r="H5737" t="str">
        <f>INDEX(Mapping!$B$2:$T$7793,MATCH(Data!$A5737,Mapping!$B$3:$B$7793,0),MATCH(Data!$H$1,Mapping!$B$2:$T$2,0))</f>
        <v>Standard Class</v>
      </c>
      <c r="I5737" t="str">
        <f>INDEX(Mapping!$B$2:$T$7793,MATCH(Data!$A5737,Mapping!$B$3:$B$7793,0),MATCH(Data!$I$1,Mapping!$B$2:$T$2,0))</f>
        <v>Consumer</v>
      </c>
      <c r="J5737">
        <f>VLOOKUP($A5737,Mapping!$X$3:$Y$7793,2,0)</f>
        <v>10035</v>
      </c>
      <c r="K5737" t="str">
        <f>VLOOKUP($J5737,Mapping!$AB$3:$AC$475,2,0)</f>
        <v>Grand Prairie</v>
      </c>
      <c r="L5737" t="str">
        <f>VLOOKUP($K5737,Mapping!$AF$3:$AG$475,2,0)</f>
        <v>Texas</v>
      </c>
      <c r="M5737" t="str">
        <f>VLOOKUP($L5737,Mapping!$AI$3:$AJ$48,2,0)</f>
        <v>United States</v>
      </c>
      <c r="N5737" t="str">
        <f>VLOOKUP($L5737,Mapping!$AI$3:$AK$48,3,0)</f>
        <v>Central</v>
      </c>
      <c r="O5737" t="str">
        <f>VLOOKUP(Table1[[#This Row],[Column1]],Mapping!$AM$8:$AN$11,2,0)</f>
        <v>Technology</v>
      </c>
      <c r="P5737" t="str">
        <f>VLOOKUP(Table1[[#This Row],[Column3]],Mapping!$AP$5:$AQ$22,2,0)</f>
        <v>Phones</v>
      </c>
      <c r="Q5737">
        <v>67.8</v>
      </c>
      <c r="R5737">
        <v>4</v>
      </c>
      <c r="S5737">
        <v>1.3559999999999945</v>
      </c>
    </row>
    <row r="5738" spans="1:19" x14ac:dyDescent="0.35">
      <c r="A5738">
        <v>1877</v>
      </c>
      <c r="B5738" t="s">
        <v>2079</v>
      </c>
      <c r="C5738" t="s">
        <v>2080</v>
      </c>
      <c r="D5738" t="str">
        <f>MID(Table1[[#This Row],[Product ID]],5,2)</f>
        <v>PA</v>
      </c>
      <c r="E5738" t="str">
        <f>LEFT(Table1[[#This Row],[Product ID]],3)</f>
        <v>OFF</v>
      </c>
      <c r="F5738" s="10" t="e">
        <f>VLOOKUP(Table1[[#This Row],[Order ID]],Mapping!H5738:J13529,3,0)</f>
        <v>#N/A</v>
      </c>
      <c r="G5738" s="10" t="e">
        <f>VLOOKUP(Table1[[#This Row],[Order ID]],Mapping!H5738:K13529,4,0)</f>
        <v>#N/A</v>
      </c>
      <c r="H5738" t="str">
        <f>INDEX(Mapping!$B$2:$T$7793,MATCH(Data!$A5738,Mapping!$B$3:$B$7793,0),MATCH(Data!$H$1,Mapping!$B$2:$T$2,0))</f>
        <v>First Class</v>
      </c>
      <c r="I5738" t="str">
        <f>INDEX(Mapping!$B$2:$T$7793,MATCH(Data!$A5738,Mapping!$B$3:$B$7793,0),MATCH(Data!$I$1,Mapping!$B$2:$T$2,0))</f>
        <v>Consumer</v>
      </c>
      <c r="J5738">
        <f>VLOOKUP($A5738,Mapping!$X$3:$Y$7793,2,0)</f>
        <v>10009</v>
      </c>
      <c r="K5738" t="str">
        <f>VLOOKUP($J5738,Mapping!$AB$3:$AC$475,2,0)</f>
        <v>Saint Paul</v>
      </c>
      <c r="L5738" t="str">
        <f>VLOOKUP($K5738,Mapping!$AF$3:$AG$475,2,0)</f>
        <v>Minnesota</v>
      </c>
      <c r="M5738" t="str">
        <f>VLOOKUP($L5738,Mapping!$AI$3:$AJ$48,2,0)</f>
        <v>United States</v>
      </c>
      <c r="N5738" t="str">
        <f>VLOOKUP($L5738,Mapping!$AI$3:$AK$48,3,0)</f>
        <v>Central</v>
      </c>
      <c r="O5738" t="str">
        <f>VLOOKUP(Table1[[#This Row],[Column1]],Mapping!$AM$8:$AN$11,2,0)</f>
        <v>Office Supplies</v>
      </c>
      <c r="P5738" t="str">
        <f>VLOOKUP(Table1[[#This Row],[Column3]],Mapping!$AP$5:$AQ$22,2,0)</f>
        <v>Paper</v>
      </c>
      <c r="Q5738">
        <v>6.48</v>
      </c>
      <c r="R5738">
        <v>1</v>
      </c>
      <c r="S5738">
        <v>3.1104000000000003</v>
      </c>
    </row>
    <row r="5739" spans="1:19" x14ac:dyDescent="0.35">
      <c r="A5739">
        <v>1878</v>
      </c>
      <c r="B5739" t="s">
        <v>2079</v>
      </c>
      <c r="C5739" t="s">
        <v>2081</v>
      </c>
      <c r="D5739" t="str">
        <f>MID(Table1[[#This Row],[Product ID]],5,2)</f>
        <v>PA</v>
      </c>
      <c r="E5739" t="str">
        <f>LEFT(Table1[[#This Row],[Product ID]],3)</f>
        <v>OFF</v>
      </c>
      <c r="F5739" s="10" t="e">
        <f>VLOOKUP(Table1[[#This Row],[Order ID]],Mapping!H5739:J13530,3,0)</f>
        <v>#N/A</v>
      </c>
      <c r="G5739" s="10" t="e">
        <f>VLOOKUP(Table1[[#This Row],[Order ID]],Mapping!H5739:K13530,4,0)</f>
        <v>#N/A</v>
      </c>
      <c r="H5739" t="str">
        <f>INDEX(Mapping!$B$2:$T$7793,MATCH(Data!$A5739,Mapping!$B$3:$B$7793,0),MATCH(Data!$H$1,Mapping!$B$2:$T$2,0))</f>
        <v>Standard Class</v>
      </c>
      <c r="I5739" t="str">
        <f>INDEX(Mapping!$B$2:$T$7793,MATCH(Data!$A5739,Mapping!$B$3:$B$7793,0),MATCH(Data!$I$1,Mapping!$B$2:$T$2,0))</f>
        <v>Consumer</v>
      </c>
      <c r="J5739">
        <f>VLOOKUP($A5739,Mapping!$X$3:$Y$7793,2,0)</f>
        <v>10009</v>
      </c>
      <c r="K5739" t="str">
        <f>VLOOKUP($J5739,Mapping!$AB$3:$AC$475,2,0)</f>
        <v>Saint Paul</v>
      </c>
      <c r="L5739" t="str">
        <f>VLOOKUP($K5739,Mapping!$AF$3:$AG$475,2,0)</f>
        <v>Minnesota</v>
      </c>
      <c r="M5739" t="str">
        <f>VLOOKUP($L5739,Mapping!$AI$3:$AJ$48,2,0)</f>
        <v>United States</v>
      </c>
      <c r="N5739" t="str">
        <f>VLOOKUP($L5739,Mapping!$AI$3:$AK$48,3,0)</f>
        <v>Central</v>
      </c>
      <c r="O5739" t="str">
        <f>VLOOKUP(Table1[[#This Row],[Column1]],Mapping!$AM$8:$AN$11,2,0)</f>
        <v>Office Supplies</v>
      </c>
      <c r="P5739" t="str">
        <f>VLOOKUP(Table1[[#This Row],[Column3]],Mapping!$AP$5:$AQ$22,2,0)</f>
        <v>Paper</v>
      </c>
      <c r="Q5739">
        <v>41.86</v>
      </c>
      <c r="R5739">
        <v>7</v>
      </c>
      <c r="S5739">
        <v>20.511400000000002</v>
      </c>
    </row>
    <row r="5740" spans="1:19" x14ac:dyDescent="0.35">
      <c r="A5740">
        <v>1879</v>
      </c>
      <c r="B5740" t="s">
        <v>2079</v>
      </c>
      <c r="C5740" t="s">
        <v>2082</v>
      </c>
      <c r="D5740" t="str">
        <f>MID(Table1[[#This Row],[Product ID]],5,2)</f>
        <v>AC</v>
      </c>
      <c r="E5740" t="str">
        <f>LEFT(Table1[[#This Row],[Product ID]],3)</f>
        <v>TEC</v>
      </c>
      <c r="F5740" s="10" t="e">
        <f>VLOOKUP(Table1[[#This Row],[Order ID]],Mapping!H5740:J13531,3,0)</f>
        <v>#N/A</v>
      </c>
      <c r="G5740" s="10" t="e">
        <f>VLOOKUP(Table1[[#This Row],[Order ID]],Mapping!H5740:K13531,4,0)</f>
        <v>#N/A</v>
      </c>
      <c r="H5740" t="str">
        <f>INDEX(Mapping!$B$2:$T$7793,MATCH(Data!$A5740,Mapping!$B$3:$B$7793,0),MATCH(Data!$H$1,Mapping!$B$2:$T$2,0))</f>
        <v>Standard Class</v>
      </c>
      <c r="I5740" t="str">
        <f>INDEX(Mapping!$B$2:$T$7793,MATCH(Data!$A5740,Mapping!$B$3:$B$7793,0),MATCH(Data!$I$1,Mapping!$B$2:$T$2,0))</f>
        <v>Consumer</v>
      </c>
      <c r="J5740">
        <f>VLOOKUP($A5740,Mapping!$X$3:$Y$7793,2,0)</f>
        <v>10009</v>
      </c>
      <c r="K5740" t="str">
        <f>VLOOKUP($J5740,Mapping!$AB$3:$AC$475,2,0)</f>
        <v>Saint Paul</v>
      </c>
      <c r="L5740" t="str">
        <f>VLOOKUP($K5740,Mapping!$AF$3:$AG$475,2,0)</f>
        <v>Minnesota</v>
      </c>
      <c r="M5740" t="str">
        <f>VLOOKUP($L5740,Mapping!$AI$3:$AJ$48,2,0)</f>
        <v>United States</v>
      </c>
      <c r="N5740" t="str">
        <f>VLOOKUP($L5740,Mapping!$AI$3:$AK$48,3,0)</f>
        <v>Central</v>
      </c>
      <c r="O5740" t="str">
        <f>VLOOKUP(Table1[[#This Row],[Column1]],Mapping!$AM$8:$AN$11,2,0)</f>
        <v>Technology</v>
      </c>
      <c r="P5740" t="str">
        <f>VLOOKUP(Table1[[#This Row],[Column3]],Mapping!$AP$5:$AQ$22,2,0)</f>
        <v>Accessories</v>
      </c>
      <c r="Q5740">
        <v>1619.91</v>
      </c>
      <c r="R5740">
        <v>9</v>
      </c>
      <c r="S5740">
        <v>97.194599999999923</v>
      </c>
    </row>
    <row r="5741" spans="1:19" x14ac:dyDescent="0.35">
      <c r="A5741">
        <v>1880</v>
      </c>
      <c r="B5741" t="s">
        <v>2079</v>
      </c>
      <c r="C5741" t="s">
        <v>2083</v>
      </c>
      <c r="D5741" t="str">
        <f>MID(Table1[[#This Row],[Product ID]],5,2)</f>
        <v>FU</v>
      </c>
      <c r="E5741" t="str">
        <f>LEFT(Table1[[#This Row],[Product ID]],3)</f>
        <v>FUR</v>
      </c>
      <c r="F5741" s="10" t="e">
        <f>VLOOKUP(Table1[[#This Row],[Order ID]],Mapping!H5741:J13532,3,0)</f>
        <v>#N/A</v>
      </c>
      <c r="G5741" s="10" t="e">
        <f>VLOOKUP(Table1[[#This Row],[Order ID]],Mapping!H5741:K13532,4,0)</f>
        <v>#N/A</v>
      </c>
      <c r="H5741" t="str">
        <f>INDEX(Mapping!$B$2:$T$7793,MATCH(Data!$A5741,Mapping!$B$3:$B$7793,0),MATCH(Data!$H$1,Mapping!$B$2:$T$2,0))</f>
        <v>Standard Class</v>
      </c>
      <c r="I5741" t="str">
        <f>INDEX(Mapping!$B$2:$T$7793,MATCH(Data!$A5741,Mapping!$B$3:$B$7793,0),MATCH(Data!$I$1,Mapping!$B$2:$T$2,0))</f>
        <v>Consumer</v>
      </c>
      <c r="J5741">
        <f>VLOOKUP($A5741,Mapping!$X$3:$Y$7793,2,0)</f>
        <v>10009</v>
      </c>
      <c r="K5741" t="str">
        <f>VLOOKUP($J5741,Mapping!$AB$3:$AC$475,2,0)</f>
        <v>Saint Paul</v>
      </c>
      <c r="L5741" t="str">
        <f>VLOOKUP($K5741,Mapping!$AF$3:$AG$475,2,0)</f>
        <v>Minnesota</v>
      </c>
      <c r="M5741" t="str">
        <f>VLOOKUP($L5741,Mapping!$AI$3:$AJ$48,2,0)</f>
        <v>United States</v>
      </c>
      <c r="N5741" t="str">
        <f>VLOOKUP($L5741,Mapping!$AI$3:$AK$48,3,0)</f>
        <v>Central</v>
      </c>
      <c r="O5741" t="str">
        <f>VLOOKUP(Table1[[#This Row],[Column1]],Mapping!$AM$8:$AN$11,2,0)</f>
        <v>Furniture</v>
      </c>
      <c r="P5741" t="str">
        <f>VLOOKUP(Table1[[#This Row],[Column3]],Mapping!$AP$5:$AQ$22,2,0)</f>
        <v>Furnishings</v>
      </c>
      <c r="Q5741">
        <v>113.92</v>
      </c>
      <c r="R5741">
        <v>4</v>
      </c>
      <c r="S5741">
        <v>42.150400000000005</v>
      </c>
    </row>
    <row r="5742" spans="1:19" x14ac:dyDescent="0.35">
      <c r="A5742">
        <v>2011</v>
      </c>
      <c r="B5742" t="s">
        <v>2192</v>
      </c>
      <c r="C5742" t="s">
        <v>1094</v>
      </c>
      <c r="D5742" t="str">
        <f>MID(Table1[[#This Row],[Product ID]],5,2)</f>
        <v>AR</v>
      </c>
      <c r="E5742" t="str">
        <f>LEFT(Table1[[#This Row],[Product ID]],3)</f>
        <v>OFF</v>
      </c>
      <c r="F5742" s="10" t="e">
        <f>VLOOKUP(Table1[[#This Row],[Order ID]],Mapping!H5742:J13533,3,0)</f>
        <v>#N/A</v>
      </c>
      <c r="G5742" s="10" t="e">
        <f>VLOOKUP(Table1[[#This Row],[Order ID]],Mapping!H5742:K13533,4,0)</f>
        <v>#N/A</v>
      </c>
      <c r="H5742" t="str">
        <f>INDEX(Mapping!$B$2:$T$7793,MATCH(Data!$A5742,Mapping!$B$3:$B$7793,0),MATCH(Data!$H$1,Mapping!$B$2:$T$2,0))</f>
        <v>Standard Class</v>
      </c>
      <c r="I5742" t="str">
        <f>INDEX(Mapping!$B$2:$T$7793,MATCH(Data!$A5742,Mapping!$B$3:$B$7793,0),MATCH(Data!$I$1,Mapping!$B$2:$T$2,0))</f>
        <v>Consumer</v>
      </c>
      <c r="J5742">
        <f>VLOOKUP($A5742,Mapping!$X$3:$Y$7793,2,0)</f>
        <v>85023</v>
      </c>
      <c r="K5742" t="str">
        <f>VLOOKUP($J5742,Mapping!$AB$3:$AC$475,2,0)</f>
        <v>Hamilton</v>
      </c>
      <c r="L5742" t="str">
        <f>VLOOKUP($K5742,Mapping!$AF$3:$AG$475,2,0)</f>
        <v>Ohio</v>
      </c>
      <c r="M5742" t="str">
        <f>VLOOKUP($L5742,Mapping!$AI$3:$AJ$48,2,0)</f>
        <v>United States</v>
      </c>
      <c r="N5742" t="str">
        <f>VLOOKUP($L5742,Mapping!$AI$3:$AK$48,3,0)</f>
        <v>East</v>
      </c>
      <c r="O5742" t="str">
        <f>VLOOKUP(Table1[[#This Row],[Column1]],Mapping!$AM$8:$AN$11,2,0)</f>
        <v>Office Supplies</v>
      </c>
      <c r="P5742" t="str">
        <f>VLOOKUP(Table1[[#This Row],[Column3]],Mapping!$AP$5:$AQ$22,2,0)</f>
        <v>Art</v>
      </c>
      <c r="Q5742">
        <v>2.3039999999999998</v>
      </c>
      <c r="R5742">
        <v>1</v>
      </c>
      <c r="S5742">
        <v>0.25919999999999999</v>
      </c>
    </row>
    <row r="5743" spans="1:19" x14ac:dyDescent="0.35">
      <c r="A5743">
        <v>2013</v>
      </c>
      <c r="B5743" t="s">
        <v>2192</v>
      </c>
      <c r="C5743" t="s">
        <v>1769</v>
      </c>
      <c r="D5743" t="str">
        <f>MID(Table1[[#This Row],[Product ID]],5,2)</f>
        <v>PA</v>
      </c>
      <c r="E5743" t="str">
        <f>LEFT(Table1[[#This Row],[Product ID]],3)</f>
        <v>OFF</v>
      </c>
      <c r="F5743" s="10" t="e">
        <f>VLOOKUP(Table1[[#This Row],[Order ID]],Mapping!H5743:J13534,3,0)</f>
        <v>#N/A</v>
      </c>
      <c r="G5743" s="10" t="e">
        <f>VLOOKUP(Table1[[#This Row],[Order ID]],Mapping!H5743:K13534,4,0)</f>
        <v>#N/A</v>
      </c>
      <c r="H5743" t="str">
        <f>INDEX(Mapping!$B$2:$T$7793,MATCH(Data!$A5743,Mapping!$B$3:$B$7793,0),MATCH(Data!$H$1,Mapping!$B$2:$T$2,0))</f>
        <v>Standard Class</v>
      </c>
      <c r="I5743" t="str">
        <f>INDEX(Mapping!$B$2:$T$7793,MATCH(Data!$A5743,Mapping!$B$3:$B$7793,0),MATCH(Data!$I$1,Mapping!$B$2:$T$2,0))</f>
        <v>Consumer</v>
      </c>
      <c r="J5743">
        <f>VLOOKUP($A5743,Mapping!$X$3:$Y$7793,2,0)</f>
        <v>85023</v>
      </c>
      <c r="K5743" t="str">
        <f>VLOOKUP($J5743,Mapping!$AB$3:$AC$475,2,0)</f>
        <v>Hamilton</v>
      </c>
      <c r="L5743" t="str">
        <f>VLOOKUP($K5743,Mapping!$AF$3:$AG$475,2,0)</f>
        <v>Ohio</v>
      </c>
      <c r="M5743" t="str">
        <f>VLOOKUP($L5743,Mapping!$AI$3:$AJ$48,2,0)</f>
        <v>United States</v>
      </c>
      <c r="N5743" t="str">
        <f>VLOOKUP($L5743,Mapping!$AI$3:$AK$48,3,0)</f>
        <v>East</v>
      </c>
      <c r="O5743" t="str">
        <f>VLOOKUP(Table1[[#This Row],[Column1]],Mapping!$AM$8:$AN$11,2,0)</f>
        <v>Office Supplies</v>
      </c>
      <c r="P5743" t="str">
        <f>VLOOKUP(Table1[[#This Row],[Column3]],Mapping!$AP$5:$AQ$22,2,0)</f>
        <v>Paper</v>
      </c>
      <c r="Q5743">
        <v>313.024</v>
      </c>
      <c r="R5743">
        <v>8</v>
      </c>
      <c r="S5743">
        <v>105.64559999999997</v>
      </c>
    </row>
    <row r="5744" spans="1:19" x14ac:dyDescent="0.35">
      <c r="A5744">
        <v>2014</v>
      </c>
      <c r="B5744" t="s">
        <v>2192</v>
      </c>
      <c r="C5744" t="s">
        <v>1079</v>
      </c>
      <c r="D5744" t="str">
        <f>MID(Table1[[#This Row],[Product ID]],5,2)</f>
        <v>LA</v>
      </c>
      <c r="E5744" t="str">
        <f>LEFT(Table1[[#This Row],[Product ID]],3)</f>
        <v>OFF</v>
      </c>
      <c r="F5744" s="10" t="e">
        <f>VLOOKUP(Table1[[#This Row],[Order ID]],Mapping!H5744:J13535,3,0)</f>
        <v>#N/A</v>
      </c>
      <c r="G5744" s="10" t="e">
        <f>VLOOKUP(Table1[[#This Row],[Order ID]],Mapping!H5744:K13535,4,0)</f>
        <v>#N/A</v>
      </c>
      <c r="H5744" t="str">
        <f>INDEX(Mapping!$B$2:$T$7793,MATCH(Data!$A5744,Mapping!$B$3:$B$7793,0),MATCH(Data!$H$1,Mapping!$B$2:$T$2,0))</f>
        <v>Standard Class</v>
      </c>
      <c r="I5744" t="str">
        <f>INDEX(Mapping!$B$2:$T$7793,MATCH(Data!$A5744,Mapping!$B$3:$B$7793,0),MATCH(Data!$I$1,Mapping!$B$2:$T$2,0))</f>
        <v>Consumer</v>
      </c>
      <c r="J5744">
        <f>VLOOKUP($A5744,Mapping!$X$3:$Y$7793,2,0)</f>
        <v>85023</v>
      </c>
      <c r="K5744" t="str">
        <f>VLOOKUP($J5744,Mapping!$AB$3:$AC$475,2,0)</f>
        <v>Hamilton</v>
      </c>
      <c r="L5744" t="str">
        <f>VLOOKUP($K5744,Mapping!$AF$3:$AG$475,2,0)</f>
        <v>Ohio</v>
      </c>
      <c r="M5744" t="str">
        <f>VLOOKUP($L5744,Mapping!$AI$3:$AJ$48,2,0)</f>
        <v>United States</v>
      </c>
      <c r="N5744" t="str">
        <f>VLOOKUP($L5744,Mapping!$AI$3:$AK$48,3,0)</f>
        <v>East</v>
      </c>
      <c r="O5744" t="str">
        <f>VLOOKUP(Table1[[#This Row],[Column1]],Mapping!$AM$8:$AN$11,2,0)</f>
        <v>Office Supplies</v>
      </c>
      <c r="P5744" t="str">
        <f>VLOOKUP(Table1[[#This Row],[Column3]],Mapping!$AP$5:$AQ$22,2,0)</f>
        <v>Labels</v>
      </c>
      <c r="Q5744">
        <v>5.04</v>
      </c>
      <c r="R5744">
        <v>2</v>
      </c>
      <c r="S5744">
        <v>1.764</v>
      </c>
    </row>
    <row r="5745" spans="1:19" x14ac:dyDescent="0.35">
      <c r="A5745">
        <v>7718</v>
      </c>
      <c r="B5745" t="s">
        <v>5727</v>
      </c>
      <c r="C5745" t="s">
        <v>1713</v>
      </c>
      <c r="D5745" t="str">
        <f>MID(Table1[[#This Row],[Product ID]],5,2)</f>
        <v>FU</v>
      </c>
      <c r="E5745" t="str">
        <f>LEFT(Table1[[#This Row],[Product ID]],3)</f>
        <v>FUR</v>
      </c>
      <c r="F5745" s="10">
        <f>VLOOKUP(Table1[[#This Row],[Order ID]],Mapping!H5745:J13536,3,0)</f>
        <v>41165</v>
      </c>
      <c r="G5745" s="10">
        <f>VLOOKUP(Table1[[#This Row],[Order ID]],Mapping!H5745:K13536,4,0)</f>
        <v>41167</v>
      </c>
      <c r="H5745" t="str">
        <f>INDEX(Mapping!$B$2:$T$7793,MATCH(Data!$A5745,Mapping!$B$3:$B$7793,0),MATCH(Data!$H$1,Mapping!$B$2:$T$2,0))</f>
        <v>Standard Class</v>
      </c>
      <c r="I5745" t="str">
        <f>INDEX(Mapping!$B$2:$T$7793,MATCH(Data!$A5745,Mapping!$B$3:$B$7793,0),MATCH(Data!$I$1,Mapping!$B$2:$T$2,0))</f>
        <v>Consumer</v>
      </c>
      <c r="J5745">
        <f>VLOOKUP($A5745,Mapping!$X$3:$Y$7793,2,0)</f>
        <v>92804</v>
      </c>
      <c r="K5745" t="str">
        <f>VLOOKUP($J5745,Mapping!$AB$3:$AC$475,2,0)</f>
        <v>Trenton</v>
      </c>
      <c r="L5745" t="str">
        <f>VLOOKUP($K5745,Mapping!$AF$3:$AG$475,2,0)</f>
        <v>Michigan</v>
      </c>
      <c r="M5745" t="str">
        <f>VLOOKUP($L5745,Mapping!$AI$3:$AJ$48,2,0)</f>
        <v>United States</v>
      </c>
      <c r="N5745" t="str">
        <f>VLOOKUP($L5745,Mapping!$AI$3:$AK$48,3,0)</f>
        <v>Central</v>
      </c>
      <c r="O5745" t="str">
        <f>VLOOKUP(Table1[[#This Row],[Column1]],Mapping!$AM$8:$AN$11,2,0)</f>
        <v>Furniture</v>
      </c>
      <c r="P5745" t="str">
        <f>VLOOKUP(Table1[[#This Row],[Column3]],Mapping!$AP$5:$AQ$22,2,0)</f>
        <v>Furnishings</v>
      </c>
      <c r="Q5745">
        <v>131.88</v>
      </c>
      <c r="R5745">
        <v>7</v>
      </c>
      <c r="S5745">
        <v>55.389600000000002</v>
      </c>
    </row>
    <row r="5746" spans="1:19" x14ac:dyDescent="0.35">
      <c r="A5746">
        <v>7720</v>
      </c>
      <c r="B5746" t="s">
        <v>5727</v>
      </c>
      <c r="C5746" t="s">
        <v>4027</v>
      </c>
      <c r="D5746" t="str">
        <f>MID(Table1[[#This Row],[Product ID]],5,2)</f>
        <v>CH</v>
      </c>
      <c r="E5746" t="str">
        <f>LEFT(Table1[[#This Row],[Product ID]],3)</f>
        <v>FUR</v>
      </c>
      <c r="F5746" s="10">
        <f>VLOOKUP(Table1[[#This Row],[Order ID]],Mapping!H5746:J13537,3,0)</f>
        <v>41165</v>
      </c>
      <c r="G5746" s="10">
        <f>VLOOKUP(Table1[[#This Row],[Order ID]],Mapping!H5746:K13537,4,0)</f>
        <v>41167</v>
      </c>
      <c r="H5746" t="str">
        <f>INDEX(Mapping!$B$2:$T$7793,MATCH(Data!$A5746,Mapping!$B$3:$B$7793,0),MATCH(Data!$H$1,Mapping!$B$2:$T$2,0))</f>
        <v>First Class</v>
      </c>
      <c r="I5746" t="str">
        <f>INDEX(Mapping!$B$2:$T$7793,MATCH(Data!$A5746,Mapping!$B$3:$B$7793,0),MATCH(Data!$I$1,Mapping!$B$2:$T$2,0))</f>
        <v>Corporate</v>
      </c>
      <c r="J5746">
        <f>VLOOKUP($A5746,Mapping!$X$3:$Y$7793,2,0)</f>
        <v>92804</v>
      </c>
      <c r="K5746" t="str">
        <f>VLOOKUP($J5746,Mapping!$AB$3:$AC$475,2,0)</f>
        <v>Trenton</v>
      </c>
      <c r="L5746" t="str">
        <f>VLOOKUP($K5746,Mapping!$AF$3:$AG$475,2,0)</f>
        <v>Michigan</v>
      </c>
      <c r="M5746" t="str">
        <f>VLOOKUP($L5746,Mapping!$AI$3:$AJ$48,2,0)</f>
        <v>United States</v>
      </c>
      <c r="N5746" t="str">
        <f>VLOOKUP($L5746,Mapping!$AI$3:$AK$48,3,0)</f>
        <v>Central</v>
      </c>
      <c r="O5746" t="str">
        <f>VLOOKUP(Table1[[#This Row],[Column1]],Mapping!$AM$8:$AN$11,2,0)</f>
        <v>Furniture</v>
      </c>
      <c r="P5746" t="str">
        <f>VLOOKUP(Table1[[#This Row],[Column3]],Mapping!$AP$5:$AQ$22,2,0)</f>
        <v>Chairs</v>
      </c>
      <c r="Q5746">
        <v>717.72</v>
      </c>
      <c r="R5746">
        <v>3</v>
      </c>
      <c r="S5746">
        <v>71.77200000000002</v>
      </c>
    </row>
    <row r="5747" spans="1:19" x14ac:dyDescent="0.35">
      <c r="A5747">
        <v>7721</v>
      </c>
      <c r="B5747" t="s">
        <v>5727</v>
      </c>
      <c r="C5747" t="s">
        <v>5728</v>
      </c>
      <c r="D5747" t="str">
        <f>MID(Table1[[#This Row],[Product ID]],5,2)</f>
        <v>FU</v>
      </c>
      <c r="E5747" t="str">
        <f>LEFT(Table1[[#This Row],[Product ID]],3)</f>
        <v>FUR</v>
      </c>
      <c r="F5747" s="10">
        <f>VLOOKUP(Table1[[#This Row],[Order ID]],Mapping!H5747:J13538,3,0)</f>
        <v>41165</v>
      </c>
      <c r="G5747" s="10">
        <f>VLOOKUP(Table1[[#This Row],[Order ID]],Mapping!H5747:K13538,4,0)</f>
        <v>41167</v>
      </c>
      <c r="H5747" t="str">
        <f>INDEX(Mapping!$B$2:$T$7793,MATCH(Data!$A5747,Mapping!$B$3:$B$7793,0),MATCH(Data!$H$1,Mapping!$B$2:$T$2,0))</f>
        <v>First Class</v>
      </c>
      <c r="I5747" t="str">
        <f>INDEX(Mapping!$B$2:$T$7793,MATCH(Data!$A5747,Mapping!$B$3:$B$7793,0),MATCH(Data!$I$1,Mapping!$B$2:$T$2,0))</f>
        <v>Corporate</v>
      </c>
      <c r="J5747">
        <f>VLOOKUP($A5747,Mapping!$X$3:$Y$7793,2,0)</f>
        <v>92804</v>
      </c>
      <c r="K5747" t="str">
        <f>VLOOKUP($J5747,Mapping!$AB$3:$AC$475,2,0)</f>
        <v>Trenton</v>
      </c>
      <c r="L5747" t="str">
        <f>VLOOKUP($K5747,Mapping!$AF$3:$AG$475,2,0)</f>
        <v>Michigan</v>
      </c>
      <c r="M5747" t="str">
        <f>VLOOKUP($L5747,Mapping!$AI$3:$AJ$48,2,0)</f>
        <v>United States</v>
      </c>
      <c r="N5747" t="str">
        <f>VLOOKUP($L5747,Mapping!$AI$3:$AK$48,3,0)</f>
        <v>Central</v>
      </c>
      <c r="O5747" t="str">
        <f>VLOOKUP(Table1[[#This Row],[Column1]],Mapping!$AM$8:$AN$11,2,0)</f>
        <v>Furniture</v>
      </c>
      <c r="P5747" t="str">
        <f>VLOOKUP(Table1[[#This Row],[Column3]],Mapping!$AP$5:$AQ$22,2,0)</f>
        <v>Furnishings</v>
      </c>
      <c r="Q5747">
        <v>207.35</v>
      </c>
      <c r="R5747">
        <v>5</v>
      </c>
      <c r="S5747">
        <v>24.881999999999991</v>
      </c>
    </row>
    <row r="5748" spans="1:19" x14ac:dyDescent="0.35">
      <c r="A5748">
        <v>7723</v>
      </c>
      <c r="B5748" t="s">
        <v>5727</v>
      </c>
      <c r="C5748" t="s">
        <v>1454</v>
      </c>
      <c r="D5748" t="str">
        <f>MID(Table1[[#This Row],[Product ID]],5,2)</f>
        <v>PA</v>
      </c>
      <c r="E5748" t="str">
        <f>LEFT(Table1[[#This Row],[Product ID]],3)</f>
        <v>OFF</v>
      </c>
      <c r="F5748" s="10">
        <f>VLOOKUP(Table1[[#This Row],[Order ID]],Mapping!H5748:J13539,3,0)</f>
        <v>41165</v>
      </c>
      <c r="G5748" s="10">
        <f>VLOOKUP(Table1[[#This Row],[Order ID]],Mapping!H5748:K13539,4,0)</f>
        <v>41167</v>
      </c>
      <c r="H5748" t="str">
        <f>INDEX(Mapping!$B$2:$T$7793,MATCH(Data!$A5748,Mapping!$B$3:$B$7793,0),MATCH(Data!$H$1,Mapping!$B$2:$T$2,0))</f>
        <v>First Class</v>
      </c>
      <c r="I5748" t="str">
        <f>INDEX(Mapping!$B$2:$T$7793,MATCH(Data!$A5748,Mapping!$B$3:$B$7793,0),MATCH(Data!$I$1,Mapping!$B$2:$T$2,0))</f>
        <v>Corporate</v>
      </c>
      <c r="J5748">
        <f>VLOOKUP($A5748,Mapping!$X$3:$Y$7793,2,0)</f>
        <v>92804</v>
      </c>
      <c r="K5748" t="str">
        <f>VLOOKUP($J5748,Mapping!$AB$3:$AC$475,2,0)</f>
        <v>Trenton</v>
      </c>
      <c r="L5748" t="str">
        <f>VLOOKUP($K5748,Mapping!$AF$3:$AG$475,2,0)</f>
        <v>Michigan</v>
      </c>
      <c r="M5748" t="str">
        <f>VLOOKUP($L5748,Mapping!$AI$3:$AJ$48,2,0)</f>
        <v>United States</v>
      </c>
      <c r="N5748" t="str">
        <f>VLOOKUP($L5748,Mapping!$AI$3:$AK$48,3,0)</f>
        <v>Central</v>
      </c>
      <c r="O5748" t="str">
        <f>VLOOKUP(Table1[[#This Row],[Column1]],Mapping!$AM$8:$AN$11,2,0)</f>
        <v>Office Supplies</v>
      </c>
      <c r="P5748" t="str">
        <f>VLOOKUP(Table1[[#This Row],[Column3]],Mapping!$AP$5:$AQ$22,2,0)</f>
        <v>Paper</v>
      </c>
      <c r="Q5748">
        <v>209.7</v>
      </c>
      <c r="R5748">
        <v>2</v>
      </c>
      <c r="S5748">
        <v>100.65599999999999</v>
      </c>
    </row>
    <row r="5749" spans="1:19" x14ac:dyDescent="0.35">
      <c r="A5749">
        <v>5940</v>
      </c>
      <c r="B5749" t="s">
        <v>4730</v>
      </c>
      <c r="C5749" t="s">
        <v>2410</v>
      </c>
      <c r="D5749" t="str">
        <f>MID(Table1[[#This Row],[Product ID]],5,2)</f>
        <v>PA</v>
      </c>
      <c r="E5749" t="str">
        <f>LEFT(Table1[[#This Row],[Product ID]],3)</f>
        <v>OFF</v>
      </c>
      <c r="F5749" s="10">
        <f>VLOOKUP(Table1[[#This Row],[Order ID]],Mapping!H5749:J13540,3,0)</f>
        <v>40947</v>
      </c>
      <c r="G5749" s="10">
        <f>VLOOKUP(Table1[[#This Row],[Order ID]],Mapping!H5749:K13540,4,0)</f>
        <v>40950</v>
      </c>
      <c r="H5749" t="str">
        <f>INDEX(Mapping!$B$2:$T$7793,MATCH(Data!$A5749,Mapping!$B$3:$B$7793,0),MATCH(Data!$H$1,Mapping!$B$2:$T$2,0))</f>
        <v>First Class</v>
      </c>
      <c r="I5749" t="str">
        <f>INDEX(Mapping!$B$2:$T$7793,MATCH(Data!$A5749,Mapping!$B$3:$B$7793,0),MATCH(Data!$I$1,Mapping!$B$2:$T$2,0))</f>
        <v>Consumer</v>
      </c>
      <c r="J5749">
        <f>VLOOKUP($A5749,Mapping!$X$3:$Y$7793,2,0)</f>
        <v>67846</v>
      </c>
      <c r="K5749" t="str">
        <f>VLOOKUP($J5749,Mapping!$AB$3:$AC$475,2,0)</f>
        <v>Arlington Heights</v>
      </c>
      <c r="L5749" t="str">
        <f>VLOOKUP($K5749,Mapping!$AF$3:$AG$475,2,0)</f>
        <v>Illinois</v>
      </c>
      <c r="M5749" t="str">
        <f>VLOOKUP($L5749,Mapping!$AI$3:$AJ$48,2,0)</f>
        <v>United States</v>
      </c>
      <c r="N5749" t="str">
        <f>VLOOKUP($L5749,Mapping!$AI$3:$AK$48,3,0)</f>
        <v>Central</v>
      </c>
      <c r="O5749" t="str">
        <f>VLOOKUP(Table1[[#This Row],[Column1]],Mapping!$AM$8:$AN$11,2,0)</f>
        <v>Office Supplies</v>
      </c>
      <c r="P5749" t="str">
        <f>VLOOKUP(Table1[[#This Row],[Column3]],Mapping!$AP$5:$AQ$22,2,0)</f>
        <v>Paper</v>
      </c>
      <c r="Q5749">
        <v>9.5399999999999991</v>
      </c>
      <c r="R5749">
        <v>2</v>
      </c>
      <c r="S5749">
        <v>4.2929999999999993</v>
      </c>
    </row>
    <row r="5750" spans="1:19" x14ac:dyDescent="0.35">
      <c r="A5750">
        <v>5942</v>
      </c>
      <c r="B5750" t="s">
        <v>4730</v>
      </c>
      <c r="C5750" t="s">
        <v>2756</v>
      </c>
      <c r="D5750" t="str">
        <f>MID(Table1[[#This Row],[Product ID]],5,2)</f>
        <v>AR</v>
      </c>
      <c r="E5750" t="str">
        <f>LEFT(Table1[[#This Row],[Product ID]],3)</f>
        <v>OFF</v>
      </c>
      <c r="F5750" s="10">
        <f>VLOOKUP(Table1[[#This Row],[Order ID]],Mapping!H5750:J13541,3,0)</f>
        <v>40947</v>
      </c>
      <c r="G5750" s="10">
        <f>VLOOKUP(Table1[[#This Row],[Order ID]],Mapping!H5750:K13541,4,0)</f>
        <v>40950</v>
      </c>
      <c r="H5750" t="str">
        <f>INDEX(Mapping!$B$2:$T$7793,MATCH(Data!$A5750,Mapping!$B$3:$B$7793,0),MATCH(Data!$H$1,Mapping!$B$2:$T$2,0))</f>
        <v>First Class</v>
      </c>
      <c r="I5750" t="str">
        <f>INDEX(Mapping!$B$2:$T$7793,MATCH(Data!$A5750,Mapping!$B$3:$B$7793,0),MATCH(Data!$I$1,Mapping!$B$2:$T$2,0))</f>
        <v>Consumer</v>
      </c>
      <c r="J5750">
        <f>VLOOKUP($A5750,Mapping!$X$3:$Y$7793,2,0)</f>
        <v>67846</v>
      </c>
      <c r="K5750" t="str">
        <f>VLOOKUP($J5750,Mapping!$AB$3:$AC$475,2,0)</f>
        <v>Arlington Heights</v>
      </c>
      <c r="L5750" t="str">
        <f>VLOOKUP($K5750,Mapping!$AF$3:$AG$475,2,0)</f>
        <v>Illinois</v>
      </c>
      <c r="M5750" t="str">
        <f>VLOOKUP($L5750,Mapping!$AI$3:$AJ$48,2,0)</f>
        <v>United States</v>
      </c>
      <c r="N5750" t="str">
        <f>VLOOKUP($L5750,Mapping!$AI$3:$AK$48,3,0)</f>
        <v>Central</v>
      </c>
      <c r="O5750" t="str">
        <f>VLOOKUP(Table1[[#This Row],[Column1]],Mapping!$AM$8:$AN$11,2,0)</f>
        <v>Office Supplies</v>
      </c>
      <c r="P5750" t="str">
        <f>VLOOKUP(Table1[[#This Row],[Column3]],Mapping!$AP$5:$AQ$22,2,0)</f>
        <v>Art</v>
      </c>
      <c r="Q5750">
        <v>5.76</v>
      </c>
      <c r="R5750">
        <v>2</v>
      </c>
      <c r="S5750">
        <v>1.7279999999999998</v>
      </c>
    </row>
    <row r="5751" spans="1:19" x14ac:dyDescent="0.35">
      <c r="A5751">
        <v>7164</v>
      </c>
      <c r="B5751" t="s">
        <v>5420</v>
      </c>
      <c r="C5751" t="s">
        <v>587</v>
      </c>
      <c r="D5751" t="str">
        <f>MID(Table1[[#This Row],[Product ID]],5,2)</f>
        <v>SU</v>
      </c>
      <c r="E5751" t="str">
        <f>LEFT(Table1[[#This Row],[Product ID]],3)</f>
        <v>OFF</v>
      </c>
      <c r="F5751" s="10">
        <f>VLOOKUP(Table1[[#This Row],[Order ID]],Mapping!H5751:J13542,3,0)</f>
        <v>41142</v>
      </c>
      <c r="G5751" s="10">
        <f>VLOOKUP(Table1[[#This Row],[Order ID]],Mapping!H5751:K13542,4,0)</f>
        <v>41146</v>
      </c>
      <c r="H5751" t="str">
        <f>INDEX(Mapping!$B$2:$T$7793,MATCH(Data!$A5751,Mapping!$B$3:$B$7793,0),MATCH(Data!$H$1,Mapping!$B$2:$T$2,0))</f>
        <v>Standard Class</v>
      </c>
      <c r="I5751" t="str">
        <f>INDEX(Mapping!$B$2:$T$7793,MATCH(Data!$A5751,Mapping!$B$3:$B$7793,0),MATCH(Data!$I$1,Mapping!$B$2:$T$2,0))</f>
        <v>Consumer</v>
      </c>
      <c r="J5751">
        <f>VLOOKUP($A5751,Mapping!$X$3:$Y$7793,2,0)</f>
        <v>18103</v>
      </c>
      <c r="K5751" t="str">
        <f>VLOOKUP($J5751,Mapping!$AB$3:$AC$475,2,0)</f>
        <v>Keller</v>
      </c>
      <c r="L5751" t="str">
        <f>VLOOKUP($K5751,Mapping!$AF$3:$AG$475,2,0)</f>
        <v>Texas</v>
      </c>
      <c r="M5751" t="str">
        <f>VLOOKUP($L5751,Mapping!$AI$3:$AJ$48,2,0)</f>
        <v>United States</v>
      </c>
      <c r="N5751" t="str">
        <f>VLOOKUP($L5751,Mapping!$AI$3:$AK$48,3,0)</f>
        <v>Central</v>
      </c>
      <c r="O5751" t="str">
        <f>VLOOKUP(Table1[[#This Row],[Column1]],Mapping!$AM$8:$AN$11,2,0)</f>
        <v>Office Supplies</v>
      </c>
      <c r="P5751" t="str">
        <f>VLOOKUP(Table1[[#This Row],[Column3]],Mapping!$AP$5:$AQ$22,2,0)</f>
        <v>Supplies</v>
      </c>
      <c r="Q5751">
        <v>3.4880000000000004</v>
      </c>
      <c r="R5751">
        <v>2</v>
      </c>
      <c r="S5751">
        <v>-0.69760000000000066</v>
      </c>
    </row>
    <row r="5752" spans="1:19" x14ac:dyDescent="0.35">
      <c r="A5752">
        <v>7165</v>
      </c>
      <c r="B5752" t="s">
        <v>5420</v>
      </c>
      <c r="C5752" t="s">
        <v>268</v>
      </c>
      <c r="D5752" t="str">
        <f>MID(Table1[[#This Row],[Product ID]],5,2)</f>
        <v>AC</v>
      </c>
      <c r="E5752" t="str">
        <f>LEFT(Table1[[#This Row],[Product ID]],3)</f>
        <v>TEC</v>
      </c>
      <c r="F5752" s="10">
        <f>VLOOKUP(Table1[[#This Row],[Order ID]],Mapping!H5752:J13543,3,0)</f>
        <v>41142</v>
      </c>
      <c r="G5752" s="10">
        <f>VLOOKUP(Table1[[#This Row],[Order ID]],Mapping!H5752:K13543,4,0)</f>
        <v>41146</v>
      </c>
      <c r="H5752" t="str">
        <f>INDEX(Mapping!$B$2:$T$7793,MATCH(Data!$A5752,Mapping!$B$3:$B$7793,0),MATCH(Data!$H$1,Mapping!$B$2:$T$2,0))</f>
        <v>Standard Class</v>
      </c>
      <c r="I5752" t="str">
        <f>INDEX(Mapping!$B$2:$T$7793,MATCH(Data!$A5752,Mapping!$B$3:$B$7793,0),MATCH(Data!$I$1,Mapping!$B$2:$T$2,0))</f>
        <v>Home Office</v>
      </c>
      <c r="J5752">
        <f>VLOOKUP($A5752,Mapping!$X$3:$Y$7793,2,0)</f>
        <v>18103</v>
      </c>
      <c r="K5752" t="str">
        <f>VLOOKUP($J5752,Mapping!$AB$3:$AC$475,2,0)</f>
        <v>Keller</v>
      </c>
      <c r="L5752" t="str">
        <f>VLOOKUP($K5752,Mapping!$AF$3:$AG$475,2,0)</f>
        <v>Texas</v>
      </c>
      <c r="M5752" t="str">
        <f>VLOOKUP($L5752,Mapping!$AI$3:$AJ$48,2,0)</f>
        <v>United States</v>
      </c>
      <c r="N5752" t="str">
        <f>VLOOKUP($L5752,Mapping!$AI$3:$AK$48,3,0)</f>
        <v>Central</v>
      </c>
      <c r="O5752" t="str">
        <f>VLOOKUP(Table1[[#This Row],[Column1]],Mapping!$AM$8:$AN$11,2,0)</f>
        <v>Technology</v>
      </c>
      <c r="P5752" t="str">
        <f>VLOOKUP(Table1[[#This Row],[Column3]],Mapping!$AP$5:$AQ$22,2,0)</f>
        <v>Accessories</v>
      </c>
      <c r="Q5752">
        <v>21.728000000000002</v>
      </c>
      <c r="R5752">
        <v>4</v>
      </c>
      <c r="S5752">
        <v>3.8024000000000004</v>
      </c>
    </row>
    <row r="5753" spans="1:19" x14ac:dyDescent="0.35">
      <c r="A5753">
        <v>7167</v>
      </c>
      <c r="B5753" t="s">
        <v>5420</v>
      </c>
      <c r="C5753" t="s">
        <v>1208</v>
      </c>
      <c r="D5753" t="str">
        <f>MID(Table1[[#This Row],[Product ID]],5,2)</f>
        <v>BI</v>
      </c>
      <c r="E5753" t="str">
        <f>LEFT(Table1[[#This Row],[Product ID]],3)</f>
        <v>OFF</v>
      </c>
      <c r="F5753" s="10">
        <f>VLOOKUP(Table1[[#This Row],[Order ID]],Mapping!H5753:J13544,3,0)</f>
        <v>41142</v>
      </c>
      <c r="G5753" s="10">
        <f>VLOOKUP(Table1[[#This Row],[Order ID]],Mapping!H5753:K13544,4,0)</f>
        <v>41146</v>
      </c>
      <c r="H5753" t="str">
        <f>INDEX(Mapping!$B$2:$T$7793,MATCH(Data!$A5753,Mapping!$B$3:$B$7793,0),MATCH(Data!$H$1,Mapping!$B$2:$T$2,0))</f>
        <v>Standard Class</v>
      </c>
      <c r="I5753" t="str">
        <f>INDEX(Mapping!$B$2:$T$7793,MATCH(Data!$A5753,Mapping!$B$3:$B$7793,0),MATCH(Data!$I$1,Mapping!$B$2:$T$2,0))</f>
        <v>Home Office</v>
      </c>
      <c r="J5753">
        <f>VLOOKUP($A5753,Mapping!$X$3:$Y$7793,2,0)</f>
        <v>18103</v>
      </c>
      <c r="K5753" t="str">
        <f>VLOOKUP($J5753,Mapping!$AB$3:$AC$475,2,0)</f>
        <v>Keller</v>
      </c>
      <c r="L5753" t="str">
        <f>VLOOKUP($K5753,Mapping!$AF$3:$AG$475,2,0)</f>
        <v>Texas</v>
      </c>
      <c r="M5753" t="str">
        <f>VLOOKUP($L5753,Mapping!$AI$3:$AJ$48,2,0)</f>
        <v>United States</v>
      </c>
      <c r="N5753" t="str">
        <f>VLOOKUP($L5753,Mapping!$AI$3:$AK$48,3,0)</f>
        <v>Central</v>
      </c>
      <c r="O5753" t="str">
        <f>VLOOKUP(Table1[[#This Row],[Column1]],Mapping!$AM$8:$AN$11,2,0)</f>
        <v>Office Supplies</v>
      </c>
      <c r="P5753" t="str">
        <f>VLOOKUP(Table1[[#This Row],[Column3]],Mapping!$AP$5:$AQ$22,2,0)</f>
        <v>Binders</v>
      </c>
      <c r="Q5753">
        <v>99.588000000000008</v>
      </c>
      <c r="R5753">
        <v>2</v>
      </c>
      <c r="S5753">
        <v>-82.989999999999981</v>
      </c>
    </row>
    <row r="5754" spans="1:19" x14ac:dyDescent="0.35">
      <c r="A5754">
        <v>7168</v>
      </c>
      <c r="B5754" t="s">
        <v>5420</v>
      </c>
      <c r="C5754" t="s">
        <v>985</v>
      </c>
      <c r="D5754" t="str">
        <f>MID(Table1[[#This Row],[Product ID]],5,2)</f>
        <v>PA</v>
      </c>
      <c r="E5754" t="str">
        <f>LEFT(Table1[[#This Row],[Product ID]],3)</f>
        <v>OFF</v>
      </c>
      <c r="F5754" s="10">
        <f>VLOOKUP(Table1[[#This Row],[Order ID]],Mapping!H5754:J13545,3,0)</f>
        <v>41142</v>
      </c>
      <c r="G5754" s="10">
        <f>VLOOKUP(Table1[[#This Row],[Order ID]],Mapping!H5754:K13545,4,0)</f>
        <v>41146</v>
      </c>
      <c r="H5754" t="str">
        <f>INDEX(Mapping!$B$2:$T$7793,MATCH(Data!$A5754,Mapping!$B$3:$B$7793,0),MATCH(Data!$H$1,Mapping!$B$2:$T$2,0))</f>
        <v>Standard Class</v>
      </c>
      <c r="I5754" t="str">
        <f>INDEX(Mapping!$B$2:$T$7793,MATCH(Data!$A5754,Mapping!$B$3:$B$7793,0),MATCH(Data!$I$1,Mapping!$B$2:$T$2,0))</f>
        <v>Home Office</v>
      </c>
      <c r="J5754">
        <f>VLOOKUP($A5754,Mapping!$X$3:$Y$7793,2,0)</f>
        <v>18103</v>
      </c>
      <c r="K5754" t="str">
        <f>VLOOKUP($J5754,Mapping!$AB$3:$AC$475,2,0)</f>
        <v>Keller</v>
      </c>
      <c r="L5754" t="str">
        <f>VLOOKUP($K5754,Mapping!$AF$3:$AG$475,2,0)</f>
        <v>Texas</v>
      </c>
      <c r="M5754" t="str">
        <f>VLOOKUP($L5754,Mapping!$AI$3:$AJ$48,2,0)</f>
        <v>United States</v>
      </c>
      <c r="N5754" t="str">
        <f>VLOOKUP($L5754,Mapping!$AI$3:$AK$48,3,0)</f>
        <v>Central</v>
      </c>
      <c r="O5754" t="str">
        <f>VLOOKUP(Table1[[#This Row],[Column1]],Mapping!$AM$8:$AN$11,2,0)</f>
        <v>Office Supplies</v>
      </c>
      <c r="P5754" t="str">
        <f>VLOOKUP(Table1[[#This Row],[Column3]],Mapping!$AP$5:$AQ$22,2,0)</f>
        <v>Paper</v>
      </c>
      <c r="Q5754">
        <v>49.568000000000005</v>
      </c>
      <c r="R5754">
        <v>2</v>
      </c>
      <c r="S5754">
        <v>15.489999999999997</v>
      </c>
    </row>
    <row r="5755" spans="1:19" x14ac:dyDescent="0.35">
      <c r="A5755">
        <v>931</v>
      </c>
      <c r="B5755" t="s">
        <v>1167</v>
      </c>
      <c r="C5755" t="s">
        <v>1168</v>
      </c>
      <c r="D5755" t="str">
        <f>MID(Table1[[#This Row],[Product ID]],5,2)</f>
        <v>FU</v>
      </c>
      <c r="E5755" t="str">
        <f>LEFT(Table1[[#This Row],[Product ID]],3)</f>
        <v>FUR</v>
      </c>
      <c r="F5755" s="10" t="e">
        <f>VLOOKUP(Table1[[#This Row],[Order ID]],Mapping!H5755:J13546,3,0)</f>
        <v>#N/A</v>
      </c>
      <c r="G5755" s="10" t="e">
        <f>VLOOKUP(Table1[[#This Row],[Order ID]],Mapping!H5755:K13546,4,0)</f>
        <v>#N/A</v>
      </c>
      <c r="H5755" t="str">
        <f>INDEX(Mapping!$B$2:$T$7793,MATCH(Data!$A5755,Mapping!$B$3:$B$7793,0),MATCH(Data!$H$1,Mapping!$B$2:$T$2,0))</f>
        <v>Same Day</v>
      </c>
      <c r="I5755" t="str">
        <f>INDEX(Mapping!$B$2:$T$7793,MATCH(Data!$A5755,Mapping!$B$3:$B$7793,0),MATCH(Data!$I$1,Mapping!$B$2:$T$2,0))</f>
        <v>Corporate</v>
      </c>
      <c r="J5755">
        <f>VLOOKUP($A5755,Mapping!$X$3:$Y$7793,2,0)</f>
        <v>33065</v>
      </c>
      <c r="K5755" t="str">
        <f>VLOOKUP($J5755,Mapping!$AB$3:$AC$475,2,0)</f>
        <v>Allentown</v>
      </c>
      <c r="L5755" t="str">
        <f>VLOOKUP($K5755,Mapping!$AF$3:$AG$475,2,0)</f>
        <v>Pennsylvania</v>
      </c>
      <c r="M5755" t="str">
        <f>VLOOKUP($L5755,Mapping!$AI$3:$AJ$48,2,0)</f>
        <v>United States</v>
      </c>
      <c r="N5755" t="str">
        <f>VLOOKUP($L5755,Mapping!$AI$3:$AK$48,3,0)</f>
        <v>East</v>
      </c>
      <c r="O5755" t="str">
        <f>VLOOKUP(Table1[[#This Row],[Column1]],Mapping!$AM$8:$AN$11,2,0)</f>
        <v>Furniture</v>
      </c>
      <c r="P5755" t="str">
        <f>VLOOKUP(Table1[[#This Row],[Column3]],Mapping!$AP$5:$AQ$22,2,0)</f>
        <v>Furnishings</v>
      </c>
      <c r="Q5755">
        <v>15.712000000000002</v>
      </c>
      <c r="R5755">
        <v>4</v>
      </c>
      <c r="S5755">
        <v>2.553199999999999</v>
      </c>
    </row>
    <row r="5756" spans="1:19" x14ac:dyDescent="0.35">
      <c r="A5756">
        <v>933</v>
      </c>
      <c r="B5756" t="s">
        <v>1167</v>
      </c>
      <c r="C5756" t="s">
        <v>727</v>
      </c>
      <c r="D5756" t="str">
        <f>MID(Table1[[#This Row],[Product ID]],5,2)</f>
        <v>FU</v>
      </c>
      <c r="E5756" t="str">
        <f>LEFT(Table1[[#This Row],[Product ID]],3)</f>
        <v>FUR</v>
      </c>
      <c r="F5756" s="10" t="e">
        <f>VLOOKUP(Table1[[#This Row],[Order ID]],Mapping!H5756:J13547,3,0)</f>
        <v>#N/A</v>
      </c>
      <c r="G5756" s="10" t="e">
        <f>VLOOKUP(Table1[[#This Row],[Order ID]],Mapping!H5756:K13547,4,0)</f>
        <v>#N/A</v>
      </c>
      <c r="H5756" t="str">
        <f>INDEX(Mapping!$B$2:$T$7793,MATCH(Data!$A5756,Mapping!$B$3:$B$7793,0),MATCH(Data!$H$1,Mapping!$B$2:$T$2,0))</f>
        <v>Same Day</v>
      </c>
      <c r="I5756" t="str">
        <f>INDEX(Mapping!$B$2:$T$7793,MATCH(Data!$A5756,Mapping!$B$3:$B$7793,0),MATCH(Data!$I$1,Mapping!$B$2:$T$2,0))</f>
        <v>Corporate</v>
      </c>
      <c r="J5756">
        <f>VLOOKUP($A5756,Mapping!$X$3:$Y$7793,2,0)</f>
        <v>33065</v>
      </c>
      <c r="K5756" t="str">
        <f>VLOOKUP($J5756,Mapping!$AB$3:$AC$475,2,0)</f>
        <v>Allentown</v>
      </c>
      <c r="L5756" t="str">
        <f>VLOOKUP($K5756,Mapping!$AF$3:$AG$475,2,0)</f>
        <v>Pennsylvania</v>
      </c>
      <c r="M5756" t="str">
        <f>VLOOKUP($L5756,Mapping!$AI$3:$AJ$48,2,0)</f>
        <v>United States</v>
      </c>
      <c r="N5756" t="str">
        <f>VLOOKUP($L5756,Mapping!$AI$3:$AK$48,3,0)</f>
        <v>East</v>
      </c>
      <c r="O5756" t="str">
        <f>VLOOKUP(Table1[[#This Row],[Column1]],Mapping!$AM$8:$AN$11,2,0)</f>
        <v>Furniture</v>
      </c>
      <c r="P5756" t="str">
        <f>VLOOKUP(Table1[[#This Row],[Column3]],Mapping!$AP$5:$AQ$22,2,0)</f>
        <v>Furnishings</v>
      </c>
      <c r="Q5756">
        <v>55.967999999999996</v>
      </c>
      <c r="R5756">
        <v>1</v>
      </c>
      <c r="S5756">
        <v>-2.098800000000006</v>
      </c>
    </row>
    <row r="5757" spans="1:19" x14ac:dyDescent="0.35">
      <c r="A5757">
        <v>930</v>
      </c>
      <c r="B5757" t="s">
        <v>1167</v>
      </c>
      <c r="C5757" t="s">
        <v>337</v>
      </c>
      <c r="D5757" t="str">
        <f>MID(Table1[[#This Row],[Product ID]],5,2)</f>
        <v>PA</v>
      </c>
      <c r="E5757" t="str">
        <f>LEFT(Table1[[#This Row],[Product ID]],3)</f>
        <v>OFF</v>
      </c>
      <c r="F5757" s="10" t="e">
        <f>VLOOKUP(Table1[[#This Row],[Order ID]],Mapping!H5757:J13548,3,0)</f>
        <v>#N/A</v>
      </c>
      <c r="G5757" s="10" t="e">
        <f>VLOOKUP(Table1[[#This Row],[Order ID]],Mapping!H5757:K13548,4,0)</f>
        <v>#N/A</v>
      </c>
      <c r="H5757" t="str">
        <f>INDEX(Mapping!$B$2:$T$7793,MATCH(Data!$A5757,Mapping!$B$3:$B$7793,0),MATCH(Data!$H$1,Mapping!$B$2:$T$2,0))</f>
        <v>Second Class</v>
      </c>
      <c r="I5757" t="str">
        <f>INDEX(Mapping!$B$2:$T$7793,MATCH(Data!$A5757,Mapping!$B$3:$B$7793,0),MATCH(Data!$I$1,Mapping!$B$2:$T$2,0))</f>
        <v>Home Office</v>
      </c>
      <c r="J5757">
        <f>VLOOKUP($A5757,Mapping!$X$3:$Y$7793,2,0)</f>
        <v>33065</v>
      </c>
      <c r="K5757" t="str">
        <f>VLOOKUP($J5757,Mapping!$AB$3:$AC$475,2,0)</f>
        <v>Allentown</v>
      </c>
      <c r="L5757" t="str">
        <f>VLOOKUP($K5757,Mapping!$AF$3:$AG$475,2,0)</f>
        <v>Pennsylvania</v>
      </c>
      <c r="M5757" t="str">
        <f>VLOOKUP($L5757,Mapping!$AI$3:$AJ$48,2,0)</f>
        <v>United States</v>
      </c>
      <c r="N5757" t="str">
        <f>VLOOKUP($L5757,Mapping!$AI$3:$AK$48,3,0)</f>
        <v>East</v>
      </c>
      <c r="O5757" t="str">
        <f>VLOOKUP(Table1[[#This Row],[Column1]],Mapping!$AM$8:$AN$11,2,0)</f>
        <v>Office Supplies</v>
      </c>
      <c r="P5757" t="str">
        <f>VLOOKUP(Table1[[#This Row],[Column3]],Mapping!$AP$5:$AQ$22,2,0)</f>
        <v>Paper</v>
      </c>
      <c r="Q5757">
        <v>15.552000000000003</v>
      </c>
      <c r="R5757">
        <v>3</v>
      </c>
      <c r="S5757">
        <v>5.4432</v>
      </c>
    </row>
    <row r="5758" spans="1:19" x14ac:dyDescent="0.35">
      <c r="A5758">
        <v>932</v>
      </c>
      <c r="B5758" t="s">
        <v>1167</v>
      </c>
      <c r="C5758" t="s">
        <v>502</v>
      </c>
      <c r="D5758" t="str">
        <f>MID(Table1[[#This Row],[Product ID]],5,2)</f>
        <v>ST</v>
      </c>
      <c r="E5758" t="str">
        <f>LEFT(Table1[[#This Row],[Product ID]],3)</f>
        <v>OFF</v>
      </c>
      <c r="F5758" s="10" t="e">
        <f>VLOOKUP(Table1[[#This Row],[Order ID]],Mapping!H5758:J13549,3,0)</f>
        <v>#N/A</v>
      </c>
      <c r="G5758" s="10" t="e">
        <f>VLOOKUP(Table1[[#This Row],[Order ID]],Mapping!H5758:K13549,4,0)</f>
        <v>#N/A</v>
      </c>
      <c r="H5758" t="str">
        <f>INDEX(Mapping!$B$2:$T$7793,MATCH(Data!$A5758,Mapping!$B$3:$B$7793,0),MATCH(Data!$H$1,Mapping!$B$2:$T$2,0))</f>
        <v>Same Day</v>
      </c>
      <c r="I5758" t="str">
        <f>INDEX(Mapping!$B$2:$T$7793,MATCH(Data!$A5758,Mapping!$B$3:$B$7793,0),MATCH(Data!$I$1,Mapping!$B$2:$T$2,0))</f>
        <v>Corporate</v>
      </c>
      <c r="J5758">
        <f>VLOOKUP($A5758,Mapping!$X$3:$Y$7793,2,0)</f>
        <v>33065</v>
      </c>
      <c r="K5758" t="str">
        <f>VLOOKUP($J5758,Mapping!$AB$3:$AC$475,2,0)</f>
        <v>Allentown</v>
      </c>
      <c r="L5758" t="str">
        <f>VLOOKUP($K5758,Mapping!$AF$3:$AG$475,2,0)</f>
        <v>Pennsylvania</v>
      </c>
      <c r="M5758" t="str">
        <f>VLOOKUP($L5758,Mapping!$AI$3:$AJ$48,2,0)</f>
        <v>United States</v>
      </c>
      <c r="N5758" t="str">
        <f>VLOOKUP($L5758,Mapping!$AI$3:$AK$48,3,0)</f>
        <v>East</v>
      </c>
      <c r="O5758" t="str">
        <f>VLOOKUP(Table1[[#This Row],[Column1]],Mapping!$AM$8:$AN$11,2,0)</f>
        <v>Office Supplies</v>
      </c>
      <c r="P5758" t="str">
        <f>VLOOKUP(Table1[[#This Row],[Column3]],Mapping!$AP$5:$AQ$22,2,0)</f>
        <v>Storage</v>
      </c>
      <c r="Q5758">
        <v>24.672000000000001</v>
      </c>
      <c r="R5758">
        <v>2</v>
      </c>
      <c r="S5758">
        <v>2.1588000000000021</v>
      </c>
    </row>
    <row r="5759" spans="1:19" x14ac:dyDescent="0.35">
      <c r="A5759">
        <v>2861</v>
      </c>
      <c r="B5759" t="s">
        <v>2840</v>
      </c>
      <c r="C5759" t="s">
        <v>2057</v>
      </c>
      <c r="D5759" t="str">
        <f>MID(Table1[[#This Row],[Product ID]],5,2)</f>
        <v>MA</v>
      </c>
      <c r="E5759" t="str">
        <f>LEFT(Table1[[#This Row],[Product ID]],3)</f>
        <v>TEC</v>
      </c>
      <c r="F5759" s="10" t="e">
        <f>VLOOKUP(Table1[[#This Row],[Order ID]],Mapping!H5759:J13550,3,0)</f>
        <v>#N/A</v>
      </c>
      <c r="G5759" s="10" t="e">
        <f>VLOOKUP(Table1[[#This Row],[Order ID]],Mapping!H5759:K13550,4,0)</f>
        <v>#N/A</v>
      </c>
      <c r="H5759" t="str">
        <f>INDEX(Mapping!$B$2:$T$7793,MATCH(Data!$A5759,Mapping!$B$3:$B$7793,0),MATCH(Data!$H$1,Mapping!$B$2:$T$2,0))</f>
        <v>Second Class</v>
      </c>
      <c r="I5759" t="str">
        <f>INDEX(Mapping!$B$2:$T$7793,MATCH(Data!$A5759,Mapping!$B$3:$B$7793,0),MATCH(Data!$I$1,Mapping!$B$2:$T$2,0))</f>
        <v>Consumer</v>
      </c>
      <c r="J5759">
        <f>VLOOKUP($A5759,Mapping!$X$3:$Y$7793,2,0)</f>
        <v>80219</v>
      </c>
      <c r="K5759" t="str">
        <f>VLOOKUP($J5759,Mapping!$AB$3:$AC$475,2,0)</f>
        <v>Tamarac</v>
      </c>
      <c r="L5759" t="str">
        <f>VLOOKUP($K5759,Mapping!$AF$3:$AG$475,2,0)</f>
        <v>Florida</v>
      </c>
      <c r="M5759" t="str">
        <f>VLOOKUP($L5759,Mapping!$AI$3:$AJ$48,2,0)</f>
        <v>United States</v>
      </c>
      <c r="N5759" t="str">
        <f>VLOOKUP($L5759,Mapping!$AI$3:$AK$48,3,0)</f>
        <v>South</v>
      </c>
      <c r="O5759" t="str">
        <f>VLOOKUP(Table1[[#This Row],[Column1]],Mapping!$AM$8:$AN$11,2,0)</f>
        <v>Technology</v>
      </c>
      <c r="P5759" t="str">
        <f>VLOOKUP(Table1[[#This Row],[Column3]],Mapping!$AP$5:$AQ$22,2,0)</f>
        <v>Machines</v>
      </c>
      <c r="Q5759">
        <v>59.994000000000007</v>
      </c>
      <c r="R5759">
        <v>2</v>
      </c>
      <c r="S5759">
        <v>-45.995400000000004</v>
      </c>
    </row>
    <row r="5760" spans="1:19" x14ac:dyDescent="0.35">
      <c r="A5760">
        <v>2862</v>
      </c>
      <c r="B5760" t="s">
        <v>2840</v>
      </c>
      <c r="C5760" t="s">
        <v>2841</v>
      </c>
      <c r="D5760" t="str">
        <f>MID(Table1[[#This Row],[Product ID]],5,2)</f>
        <v>CO</v>
      </c>
      <c r="E5760" t="str">
        <f>LEFT(Table1[[#This Row],[Product ID]],3)</f>
        <v>TEC</v>
      </c>
      <c r="F5760" s="10" t="e">
        <f>VLOOKUP(Table1[[#This Row],[Order ID]],Mapping!H5760:J13551,3,0)</f>
        <v>#N/A</v>
      </c>
      <c r="G5760" s="10" t="e">
        <f>VLOOKUP(Table1[[#This Row],[Order ID]],Mapping!H5760:K13551,4,0)</f>
        <v>#N/A</v>
      </c>
      <c r="H5760" t="str">
        <f>INDEX(Mapping!$B$2:$T$7793,MATCH(Data!$A5760,Mapping!$B$3:$B$7793,0),MATCH(Data!$H$1,Mapping!$B$2:$T$2,0))</f>
        <v>Second Class</v>
      </c>
      <c r="I5760" t="str">
        <f>INDEX(Mapping!$B$2:$T$7793,MATCH(Data!$A5760,Mapping!$B$3:$B$7793,0),MATCH(Data!$I$1,Mapping!$B$2:$T$2,0))</f>
        <v>Corporate</v>
      </c>
      <c r="J5760">
        <f>VLOOKUP($A5760,Mapping!$X$3:$Y$7793,2,0)</f>
        <v>80219</v>
      </c>
      <c r="K5760" t="str">
        <f>VLOOKUP($J5760,Mapping!$AB$3:$AC$475,2,0)</f>
        <v>Tamarac</v>
      </c>
      <c r="L5760" t="str">
        <f>VLOOKUP($K5760,Mapping!$AF$3:$AG$475,2,0)</f>
        <v>Florida</v>
      </c>
      <c r="M5760" t="str">
        <f>VLOOKUP($L5760,Mapping!$AI$3:$AJ$48,2,0)</f>
        <v>United States</v>
      </c>
      <c r="N5760" t="str">
        <f>VLOOKUP($L5760,Mapping!$AI$3:$AK$48,3,0)</f>
        <v>South</v>
      </c>
      <c r="O5760" t="str">
        <f>VLOOKUP(Table1[[#This Row],[Column1]],Mapping!$AM$8:$AN$11,2,0)</f>
        <v>Technology</v>
      </c>
      <c r="P5760" t="str">
        <f>VLOOKUP(Table1[[#This Row],[Column3]],Mapping!$AP$5:$AQ$22,2,0)</f>
        <v>Copiers</v>
      </c>
      <c r="Q5760">
        <v>439.99200000000002</v>
      </c>
      <c r="R5760">
        <v>1</v>
      </c>
      <c r="S5760">
        <v>164.99700000000001</v>
      </c>
    </row>
    <row r="5761" spans="1:19" x14ac:dyDescent="0.35">
      <c r="A5761">
        <v>2863</v>
      </c>
      <c r="B5761" t="s">
        <v>2840</v>
      </c>
      <c r="C5761" t="s">
        <v>920</v>
      </c>
      <c r="D5761" t="str">
        <f>MID(Table1[[#This Row],[Product ID]],5,2)</f>
        <v>PH</v>
      </c>
      <c r="E5761" t="str">
        <f>LEFT(Table1[[#This Row],[Product ID]],3)</f>
        <v>TEC</v>
      </c>
      <c r="F5761" s="10" t="e">
        <f>VLOOKUP(Table1[[#This Row],[Order ID]],Mapping!H5761:J13552,3,0)</f>
        <v>#N/A</v>
      </c>
      <c r="G5761" s="10" t="e">
        <f>VLOOKUP(Table1[[#This Row],[Order ID]],Mapping!H5761:K13552,4,0)</f>
        <v>#N/A</v>
      </c>
      <c r="H5761" t="str">
        <f>INDEX(Mapping!$B$2:$T$7793,MATCH(Data!$A5761,Mapping!$B$3:$B$7793,0),MATCH(Data!$H$1,Mapping!$B$2:$T$2,0))</f>
        <v>Second Class</v>
      </c>
      <c r="I5761" t="str">
        <f>INDEX(Mapping!$B$2:$T$7793,MATCH(Data!$A5761,Mapping!$B$3:$B$7793,0),MATCH(Data!$I$1,Mapping!$B$2:$T$2,0))</f>
        <v>Corporate</v>
      </c>
      <c r="J5761">
        <f>VLOOKUP($A5761,Mapping!$X$3:$Y$7793,2,0)</f>
        <v>80219</v>
      </c>
      <c r="K5761" t="str">
        <f>VLOOKUP($J5761,Mapping!$AB$3:$AC$475,2,0)</f>
        <v>Tamarac</v>
      </c>
      <c r="L5761" t="str">
        <f>VLOOKUP($K5761,Mapping!$AF$3:$AG$475,2,0)</f>
        <v>Florida</v>
      </c>
      <c r="M5761" t="str">
        <f>VLOOKUP($L5761,Mapping!$AI$3:$AJ$48,2,0)</f>
        <v>United States</v>
      </c>
      <c r="N5761" t="str">
        <f>VLOOKUP($L5761,Mapping!$AI$3:$AK$48,3,0)</f>
        <v>South</v>
      </c>
      <c r="O5761" t="str">
        <f>VLOOKUP(Table1[[#This Row],[Column1]],Mapping!$AM$8:$AN$11,2,0)</f>
        <v>Technology</v>
      </c>
      <c r="P5761" t="str">
        <f>VLOOKUP(Table1[[#This Row],[Column3]],Mapping!$AP$5:$AQ$22,2,0)</f>
        <v>Phones</v>
      </c>
      <c r="Q5761">
        <v>87.96</v>
      </c>
      <c r="R5761">
        <v>5</v>
      </c>
      <c r="S5761">
        <v>30.785999999999998</v>
      </c>
    </row>
    <row r="5762" spans="1:19" x14ac:dyDescent="0.35">
      <c r="A5762">
        <v>2864</v>
      </c>
      <c r="B5762" t="s">
        <v>2840</v>
      </c>
      <c r="C5762" t="s">
        <v>2842</v>
      </c>
      <c r="D5762" t="str">
        <f>MID(Table1[[#This Row],[Product ID]],5,2)</f>
        <v>FU</v>
      </c>
      <c r="E5762" t="str">
        <f>LEFT(Table1[[#This Row],[Product ID]],3)</f>
        <v>FUR</v>
      </c>
      <c r="F5762" s="10" t="e">
        <f>VLOOKUP(Table1[[#This Row],[Order ID]],Mapping!H5762:J13553,3,0)</f>
        <v>#N/A</v>
      </c>
      <c r="G5762" s="10" t="e">
        <f>VLOOKUP(Table1[[#This Row],[Order ID]],Mapping!H5762:K13553,4,0)</f>
        <v>#N/A</v>
      </c>
      <c r="H5762" t="str">
        <f>INDEX(Mapping!$B$2:$T$7793,MATCH(Data!$A5762,Mapping!$B$3:$B$7793,0),MATCH(Data!$H$1,Mapping!$B$2:$T$2,0))</f>
        <v>Second Class</v>
      </c>
      <c r="I5762" t="str">
        <f>INDEX(Mapping!$B$2:$T$7793,MATCH(Data!$A5762,Mapping!$B$3:$B$7793,0),MATCH(Data!$I$1,Mapping!$B$2:$T$2,0))</f>
        <v>Corporate</v>
      </c>
      <c r="J5762">
        <f>VLOOKUP($A5762,Mapping!$X$3:$Y$7793,2,0)</f>
        <v>80219</v>
      </c>
      <c r="K5762" t="str">
        <f>VLOOKUP($J5762,Mapping!$AB$3:$AC$475,2,0)</f>
        <v>Tamarac</v>
      </c>
      <c r="L5762" t="str">
        <f>VLOOKUP($K5762,Mapping!$AF$3:$AG$475,2,0)</f>
        <v>Florida</v>
      </c>
      <c r="M5762" t="str">
        <f>VLOOKUP($L5762,Mapping!$AI$3:$AJ$48,2,0)</f>
        <v>United States</v>
      </c>
      <c r="N5762" t="str">
        <f>VLOOKUP($L5762,Mapping!$AI$3:$AK$48,3,0)</f>
        <v>South</v>
      </c>
      <c r="O5762" t="str">
        <f>VLOOKUP(Table1[[#This Row],[Column1]],Mapping!$AM$8:$AN$11,2,0)</f>
        <v>Furniture</v>
      </c>
      <c r="P5762" t="str">
        <f>VLOOKUP(Table1[[#This Row],[Column3]],Mapping!$AP$5:$AQ$22,2,0)</f>
        <v>Furnishings</v>
      </c>
      <c r="Q5762">
        <v>15.488</v>
      </c>
      <c r="R5762">
        <v>4</v>
      </c>
      <c r="S5762">
        <v>3.6783999999999999</v>
      </c>
    </row>
    <row r="5763" spans="1:19" x14ac:dyDescent="0.35">
      <c r="A5763">
        <v>6734</v>
      </c>
      <c r="B5763" t="s">
        <v>5177</v>
      </c>
      <c r="C5763" t="s">
        <v>2905</v>
      </c>
      <c r="D5763" t="str">
        <f>MID(Table1[[#This Row],[Product ID]],5,2)</f>
        <v>CH</v>
      </c>
      <c r="E5763" t="str">
        <f>LEFT(Table1[[#This Row],[Product ID]],3)</f>
        <v>FUR</v>
      </c>
      <c r="F5763" s="10">
        <f>VLOOKUP(Table1[[#This Row],[Order ID]],Mapping!H5763:J13554,3,0)</f>
        <v>41248</v>
      </c>
      <c r="G5763" s="10">
        <f>VLOOKUP(Table1[[#This Row],[Order ID]],Mapping!H5763:K13554,4,0)</f>
        <v>41251</v>
      </c>
      <c r="H5763" t="str">
        <f>INDEX(Mapping!$B$2:$T$7793,MATCH(Data!$A5763,Mapping!$B$3:$B$7793,0),MATCH(Data!$H$1,Mapping!$B$2:$T$2,0))</f>
        <v>Standard Class</v>
      </c>
      <c r="I5763" t="str">
        <f>INDEX(Mapping!$B$2:$T$7793,MATCH(Data!$A5763,Mapping!$B$3:$B$7793,0),MATCH(Data!$I$1,Mapping!$B$2:$T$2,0))</f>
        <v>Consumer</v>
      </c>
      <c r="J5763">
        <f>VLOOKUP($A5763,Mapping!$X$3:$Y$7793,2,0)</f>
        <v>37211</v>
      </c>
      <c r="K5763" t="str">
        <f>VLOOKUP($J5763,Mapping!$AB$3:$AC$475,2,0)</f>
        <v>Bolingbrook</v>
      </c>
      <c r="L5763" t="str">
        <f>VLOOKUP($K5763,Mapping!$AF$3:$AG$475,2,0)</f>
        <v>Illinois</v>
      </c>
      <c r="M5763" t="str">
        <f>VLOOKUP($L5763,Mapping!$AI$3:$AJ$48,2,0)</f>
        <v>United States</v>
      </c>
      <c r="N5763" t="str">
        <f>VLOOKUP($L5763,Mapping!$AI$3:$AK$48,3,0)</f>
        <v>Central</v>
      </c>
      <c r="O5763" t="str">
        <f>VLOOKUP(Table1[[#This Row],[Column1]],Mapping!$AM$8:$AN$11,2,0)</f>
        <v>Furniture</v>
      </c>
      <c r="P5763" t="str">
        <f>VLOOKUP(Table1[[#This Row],[Column3]],Mapping!$AP$5:$AQ$22,2,0)</f>
        <v>Chairs</v>
      </c>
      <c r="Q5763">
        <v>97.424000000000007</v>
      </c>
      <c r="R5763">
        <v>2</v>
      </c>
      <c r="S5763">
        <v>10.960199999999993</v>
      </c>
    </row>
    <row r="5764" spans="1:19" x14ac:dyDescent="0.35">
      <c r="A5764">
        <v>7084</v>
      </c>
      <c r="B5764" t="s">
        <v>5382</v>
      </c>
      <c r="C5764" t="s">
        <v>1544</v>
      </c>
      <c r="D5764" t="str">
        <f>MID(Table1[[#This Row],[Product ID]],5,2)</f>
        <v>BI</v>
      </c>
      <c r="E5764" t="str">
        <f>LEFT(Table1[[#This Row],[Product ID]],3)</f>
        <v>OFF</v>
      </c>
      <c r="F5764" s="10">
        <f>VLOOKUP(Table1[[#This Row],[Order ID]],Mapping!H5764:J13555,3,0)</f>
        <v>41061</v>
      </c>
      <c r="G5764" s="10">
        <f>VLOOKUP(Table1[[#This Row],[Order ID]],Mapping!H5764:K13555,4,0)</f>
        <v>41065</v>
      </c>
      <c r="H5764" t="str">
        <f>INDEX(Mapping!$B$2:$T$7793,MATCH(Data!$A5764,Mapping!$B$3:$B$7793,0),MATCH(Data!$H$1,Mapping!$B$2:$T$2,0))</f>
        <v>Standard Class</v>
      </c>
      <c r="I5764" t="str">
        <f>INDEX(Mapping!$B$2:$T$7793,MATCH(Data!$A5764,Mapping!$B$3:$B$7793,0),MATCH(Data!$I$1,Mapping!$B$2:$T$2,0))</f>
        <v>Consumer</v>
      </c>
      <c r="J5764">
        <f>VLOOKUP($A5764,Mapping!$X$3:$Y$7793,2,0)</f>
        <v>48227</v>
      </c>
      <c r="K5764" t="str">
        <f>VLOOKUP($J5764,Mapping!$AB$3:$AC$475,2,0)</f>
        <v>Hackensack</v>
      </c>
      <c r="L5764" t="str">
        <f>VLOOKUP($K5764,Mapping!$AF$3:$AG$475,2,0)</f>
        <v>New Jersey</v>
      </c>
      <c r="M5764" t="str">
        <f>VLOOKUP($L5764,Mapping!$AI$3:$AJ$48,2,0)</f>
        <v>United States</v>
      </c>
      <c r="N5764" t="str">
        <f>VLOOKUP($L5764,Mapping!$AI$3:$AK$48,3,0)</f>
        <v>East</v>
      </c>
      <c r="O5764" t="str">
        <f>VLOOKUP(Table1[[#This Row],[Column1]],Mapping!$AM$8:$AN$11,2,0)</f>
        <v>Office Supplies</v>
      </c>
      <c r="P5764" t="str">
        <f>VLOOKUP(Table1[[#This Row],[Column3]],Mapping!$AP$5:$AQ$22,2,0)</f>
        <v>Binders</v>
      </c>
      <c r="Q5764">
        <v>403.68</v>
      </c>
      <c r="R5764">
        <v>6</v>
      </c>
      <c r="S5764">
        <v>181.65599999999998</v>
      </c>
    </row>
    <row r="5765" spans="1:19" x14ac:dyDescent="0.35">
      <c r="A5765">
        <v>59</v>
      </c>
      <c r="B5765" t="s">
        <v>87</v>
      </c>
      <c r="C5765" t="s">
        <v>88</v>
      </c>
      <c r="D5765" t="str">
        <f>MID(Table1[[#This Row],[Product ID]],5,2)</f>
        <v>CH</v>
      </c>
      <c r="E5765" t="str">
        <f>LEFT(Table1[[#This Row],[Product ID]],3)</f>
        <v>FUR</v>
      </c>
      <c r="F5765" s="10" t="e">
        <f>VLOOKUP(Table1[[#This Row],[Order ID]],Mapping!H5765:J13556,3,0)</f>
        <v>#N/A</v>
      </c>
      <c r="G5765" s="10" t="e">
        <f>VLOOKUP(Table1[[#This Row],[Order ID]],Mapping!H5765:K13556,4,0)</f>
        <v>#N/A</v>
      </c>
      <c r="H5765" t="str">
        <f>INDEX(Mapping!$B$2:$T$7793,MATCH(Data!$A5765,Mapping!$B$3:$B$7793,0),MATCH(Data!$H$1,Mapping!$B$2:$T$2,0))</f>
        <v>Standard Class</v>
      </c>
      <c r="I5765" t="str">
        <f>INDEX(Mapping!$B$2:$T$7793,MATCH(Data!$A5765,Mapping!$B$3:$B$7793,0),MATCH(Data!$I$1,Mapping!$B$2:$T$2,0))</f>
        <v>Consumer</v>
      </c>
      <c r="J5765">
        <f>VLOOKUP($A5765,Mapping!$X$3:$Y$7793,2,0)</f>
        <v>38109</v>
      </c>
      <c r="K5765" t="str">
        <f>VLOOKUP($J5765,Mapping!$AB$3:$AC$475,2,0)</f>
        <v>Charlotte</v>
      </c>
      <c r="L5765" t="str">
        <f>VLOOKUP($K5765,Mapping!$AF$3:$AG$475,2,0)</f>
        <v>North Carolina</v>
      </c>
      <c r="M5765" t="str">
        <f>VLOOKUP($L5765,Mapping!$AI$3:$AJ$48,2,0)</f>
        <v>United States</v>
      </c>
      <c r="N5765" t="str">
        <f>VLOOKUP($L5765,Mapping!$AI$3:$AK$48,3,0)</f>
        <v>South</v>
      </c>
      <c r="O5765" t="str">
        <f>VLOOKUP(Table1[[#This Row],[Column1]],Mapping!$AM$8:$AN$11,2,0)</f>
        <v>Furniture</v>
      </c>
      <c r="P5765" t="str">
        <f>VLOOKUP(Table1[[#This Row],[Column3]],Mapping!$AP$5:$AQ$22,2,0)</f>
        <v>Chairs</v>
      </c>
      <c r="Q5765">
        <v>831.93600000000015</v>
      </c>
      <c r="R5765">
        <v>8</v>
      </c>
      <c r="S5765">
        <v>-114.39120000000003</v>
      </c>
    </row>
    <row r="5766" spans="1:19" x14ac:dyDescent="0.35">
      <c r="A5766">
        <v>60</v>
      </c>
      <c r="B5766" t="s">
        <v>87</v>
      </c>
      <c r="C5766" t="s">
        <v>89</v>
      </c>
      <c r="D5766" t="str">
        <f>MID(Table1[[#This Row],[Product ID]],5,2)</f>
        <v>FU</v>
      </c>
      <c r="E5766" t="str">
        <f>LEFT(Table1[[#This Row],[Product ID]],3)</f>
        <v>FUR</v>
      </c>
      <c r="F5766" s="10" t="e">
        <f>VLOOKUP(Table1[[#This Row],[Order ID]],Mapping!H5766:J13557,3,0)</f>
        <v>#N/A</v>
      </c>
      <c r="G5766" s="10" t="e">
        <f>VLOOKUP(Table1[[#This Row],[Order ID]],Mapping!H5766:K13557,4,0)</f>
        <v>#N/A</v>
      </c>
      <c r="H5766" t="str">
        <f>INDEX(Mapping!$B$2:$T$7793,MATCH(Data!$A5766,Mapping!$B$3:$B$7793,0),MATCH(Data!$H$1,Mapping!$B$2:$T$2,0))</f>
        <v>Standard Class</v>
      </c>
      <c r="I5766" t="str">
        <f>INDEX(Mapping!$B$2:$T$7793,MATCH(Data!$A5766,Mapping!$B$3:$B$7793,0),MATCH(Data!$I$1,Mapping!$B$2:$T$2,0))</f>
        <v>Consumer</v>
      </c>
      <c r="J5766">
        <f>VLOOKUP($A5766,Mapping!$X$3:$Y$7793,2,0)</f>
        <v>38109</v>
      </c>
      <c r="K5766" t="str">
        <f>VLOOKUP($J5766,Mapping!$AB$3:$AC$475,2,0)</f>
        <v>Charlotte</v>
      </c>
      <c r="L5766" t="str">
        <f>VLOOKUP($K5766,Mapping!$AF$3:$AG$475,2,0)</f>
        <v>North Carolina</v>
      </c>
      <c r="M5766" t="str">
        <f>VLOOKUP($L5766,Mapping!$AI$3:$AJ$48,2,0)</f>
        <v>United States</v>
      </c>
      <c r="N5766" t="str">
        <f>VLOOKUP($L5766,Mapping!$AI$3:$AK$48,3,0)</f>
        <v>South</v>
      </c>
      <c r="O5766" t="str">
        <f>VLOOKUP(Table1[[#This Row],[Column1]],Mapping!$AM$8:$AN$11,2,0)</f>
        <v>Furniture</v>
      </c>
      <c r="P5766" t="str">
        <f>VLOOKUP(Table1[[#This Row],[Column3]],Mapping!$AP$5:$AQ$22,2,0)</f>
        <v>Furnishings</v>
      </c>
      <c r="Q5766">
        <v>97.04</v>
      </c>
      <c r="R5766">
        <v>2</v>
      </c>
      <c r="S5766">
        <v>1.2129999999999974</v>
      </c>
    </row>
    <row r="5767" spans="1:19" x14ac:dyDescent="0.35">
      <c r="A5767">
        <v>61</v>
      </c>
      <c r="B5767" t="s">
        <v>87</v>
      </c>
      <c r="C5767" t="s">
        <v>90</v>
      </c>
      <c r="D5767" t="str">
        <f>MID(Table1[[#This Row],[Product ID]],5,2)</f>
        <v>ST</v>
      </c>
      <c r="E5767" t="str">
        <f>LEFT(Table1[[#This Row],[Product ID]],3)</f>
        <v>OFF</v>
      </c>
      <c r="F5767" s="10" t="e">
        <f>VLOOKUP(Table1[[#This Row],[Order ID]],Mapping!H5767:J13558,3,0)</f>
        <v>#N/A</v>
      </c>
      <c r="G5767" s="10" t="e">
        <f>VLOOKUP(Table1[[#This Row],[Order ID]],Mapping!H5767:K13558,4,0)</f>
        <v>#N/A</v>
      </c>
      <c r="H5767" t="str">
        <f>INDEX(Mapping!$B$2:$T$7793,MATCH(Data!$A5767,Mapping!$B$3:$B$7793,0),MATCH(Data!$H$1,Mapping!$B$2:$T$2,0))</f>
        <v>Standard Class</v>
      </c>
      <c r="I5767" t="str">
        <f>INDEX(Mapping!$B$2:$T$7793,MATCH(Data!$A5767,Mapping!$B$3:$B$7793,0),MATCH(Data!$I$1,Mapping!$B$2:$T$2,0))</f>
        <v>Consumer</v>
      </c>
      <c r="J5767">
        <f>VLOOKUP($A5767,Mapping!$X$3:$Y$7793,2,0)</f>
        <v>38109</v>
      </c>
      <c r="K5767" t="str">
        <f>VLOOKUP($J5767,Mapping!$AB$3:$AC$475,2,0)</f>
        <v>Charlotte</v>
      </c>
      <c r="L5767" t="str">
        <f>VLOOKUP($K5767,Mapping!$AF$3:$AG$475,2,0)</f>
        <v>North Carolina</v>
      </c>
      <c r="M5767" t="str">
        <f>VLOOKUP($L5767,Mapping!$AI$3:$AJ$48,2,0)</f>
        <v>United States</v>
      </c>
      <c r="N5767" t="str">
        <f>VLOOKUP($L5767,Mapping!$AI$3:$AK$48,3,0)</f>
        <v>South</v>
      </c>
      <c r="O5767" t="str">
        <f>VLOOKUP(Table1[[#This Row],[Column1]],Mapping!$AM$8:$AN$11,2,0)</f>
        <v>Office Supplies</v>
      </c>
      <c r="P5767" t="str">
        <f>VLOOKUP(Table1[[#This Row],[Column3]],Mapping!$AP$5:$AQ$22,2,0)</f>
        <v>Storage</v>
      </c>
      <c r="Q5767">
        <v>72.784000000000006</v>
      </c>
      <c r="R5767">
        <v>1</v>
      </c>
      <c r="S5767">
        <v>-18.196000000000002</v>
      </c>
    </row>
    <row r="5768" spans="1:19" x14ac:dyDescent="0.35">
      <c r="A5768">
        <v>3277</v>
      </c>
      <c r="B5768" t="s">
        <v>3123</v>
      </c>
      <c r="C5768" t="s">
        <v>852</v>
      </c>
      <c r="D5768" t="str">
        <f>MID(Table1[[#This Row],[Product ID]],5,2)</f>
        <v>LA</v>
      </c>
      <c r="E5768" t="str">
        <f>LEFT(Table1[[#This Row],[Product ID]],3)</f>
        <v>OFF</v>
      </c>
      <c r="F5768" s="10" t="e">
        <f>VLOOKUP(Table1[[#This Row],[Order ID]],Mapping!H5768:J13559,3,0)</f>
        <v>#N/A</v>
      </c>
      <c r="G5768" s="10" t="e">
        <f>VLOOKUP(Table1[[#This Row],[Order ID]],Mapping!H5768:K13559,4,0)</f>
        <v>#N/A</v>
      </c>
      <c r="H5768" t="str">
        <f>INDEX(Mapping!$B$2:$T$7793,MATCH(Data!$A5768,Mapping!$B$3:$B$7793,0),MATCH(Data!$H$1,Mapping!$B$2:$T$2,0))</f>
        <v>Standard Class</v>
      </c>
      <c r="I5768" t="str">
        <f>INDEX(Mapping!$B$2:$T$7793,MATCH(Data!$A5768,Mapping!$B$3:$B$7793,0),MATCH(Data!$I$1,Mapping!$B$2:$T$2,0))</f>
        <v>Consumer</v>
      </c>
      <c r="J5768">
        <f>VLOOKUP($A5768,Mapping!$X$3:$Y$7793,2,0)</f>
        <v>10024</v>
      </c>
      <c r="K5768" t="str">
        <f>VLOOKUP($J5768,Mapping!$AB$3:$AC$475,2,0)</f>
        <v>Memphis</v>
      </c>
      <c r="L5768" t="str">
        <f>VLOOKUP($K5768,Mapping!$AF$3:$AG$475,2,0)</f>
        <v>Tennessee</v>
      </c>
      <c r="M5768" t="str">
        <f>VLOOKUP($L5768,Mapping!$AI$3:$AJ$48,2,0)</f>
        <v>United States</v>
      </c>
      <c r="N5768" t="str">
        <f>VLOOKUP($L5768,Mapping!$AI$3:$AK$48,3,0)</f>
        <v>South</v>
      </c>
      <c r="O5768" t="str">
        <f>VLOOKUP(Table1[[#This Row],[Column1]],Mapping!$AM$8:$AN$11,2,0)</f>
        <v>Office Supplies</v>
      </c>
      <c r="P5768" t="str">
        <f>VLOOKUP(Table1[[#This Row],[Column3]],Mapping!$AP$5:$AQ$22,2,0)</f>
        <v>Labels</v>
      </c>
      <c r="Q5768">
        <v>21.93</v>
      </c>
      <c r="R5768">
        <v>3</v>
      </c>
      <c r="S5768">
        <v>10.307099999999998</v>
      </c>
    </row>
    <row r="5769" spans="1:19" x14ac:dyDescent="0.35">
      <c r="A5769">
        <v>5837</v>
      </c>
      <c r="B5769" t="s">
        <v>4674</v>
      </c>
      <c r="C5769" t="s">
        <v>3350</v>
      </c>
      <c r="D5769" t="str">
        <f>MID(Table1[[#This Row],[Product ID]],5,2)</f>
        <v>CO</v>
      </c>
      <c r="E5769" t="str">
        <f>LEFT(Table1[[#This Row],[Product ID]],3)</f>
        <v>TEC</v>
      </c>
      <c r="F5769" s="10">
        <f>VLOOKUP(Table1[[#This Row],[Order ID]],Mapping!H5769:J13560,3,0)</f>
        <v>41010</v>
      </c>
      <c r="G5769" s="10">
        <f>VLOOKUP(Table1[[#This Row],[Order ID]],Mapping!H5769:K13560,4,0)</f>
        <v>41013</v>
      </c>
      <c r="H5769" t="str">
        <f>INDEX(Mapping!$B$2:$T$7793,MATCH(Data!$A5769,Mapping!$B$3:$B$7793,0),MATCH(Data!$H$1,Mapping!$B$2:$T$2,0))</f>
        <v>First Class</v>
      </c>
      <c r="I5769" t="str">
        <f>INDEX(Mapping!$B$2:$T$7793,MATCH(Data!$A5769,Mapping!$B$3:$B$7793,0),MATCH(Data!$I$1,Mapping!$B$2:$T$2,0))</f>
        <v>Consumer</v>
      </c>
      <c r="J5769">
        <f>VLOOKUP($A5769,Mapping!$X$3:$Y$7793,2,0)</f>
        <v>90004</v>
      </c>
      <c r="K5769" t="str">
        <f>VLOOKUP($J5769,Mapping!$AB$3:$AC$475,2,0)</f>
        <v>Durham</v>
      </c>
      <c r="L5769" t="str">
        <f>VLOOKUP($K5769,Mapping!$AF$3:$AG$475,2,0)</f>
        <v>North Carolina</v>
      </c>
      <c r="M5769" t="str">
        <f>VLOOKUP($L5769,Mapping!$AI$3:$AJ$48,2,0)</f>
        <v>United States</v>
      </c>
      <c r="N5769" t="str">
        <f>VLOOKUP($L5769,Mapping!$AI$3:$AK$48,3,0)</f>
        <v>South</v>
      </c>
      <c r="O5769" t="str">
        <f>VLOOKUP(Table1[[#This Row],[Column1]],Mapping!$AM$8:$AN$11,2,0)</f>
        <v>Technology</v>
      </c>
      <c r="P5769" t="str">
        <f>VLOOKUP(Table1[[#This Row],[Column3]],Mapping!$AP$5:$AQ$22,2,0)</f>
        <v>Copiers</v>
      </c>
      <c r="Q5769">
        <v>639.96800000000007</v>
      </c>
      <c r="R5769">
        <v>4</v>
      </c>
      <c r="S5769">
        <v>215.98919999999998</v>
      </c>
    </row>
    <row r="5770" spans="1:19" x14ac:dyDescent="0.35">
      <c r="A5770">
        <v>5838</v>
      </c>
      <c r="B5770" t="s">
        <v>4674</v>
      </c>
      <c r="C5770" t="s">
        <v>1075</v>
      </c>
      <c r="D5770" t="str">
        <f>MID(Table1[[#This Row],[Product ID]],5,2)</f>
        <v>PA</v>
      </c>
      <c r="E5770" t="str">
        <f>LEFT(Table1[[#This Row],[Product ID]],3)</f>
        <v>OFF</v>
      </c>
      <c r="F5770" s="10">
        <f>VLOOKUP(Table1[[#This Row],[Order ID]],Mapping!H5770:J13561,3,0)</f>
        <v>41010</v>
      </c>
      <c r="G5770" s="10">
        <f>VLOOKUP(Table1[[#This Row],[Order ID]],Mapping!H5770:K13561,4,0)</f>
        <v>41013</v>
      </c>
      <c r="H5770" t="str">
        <f>INDEX(Mapping!$B$2:$T$7793,MATCH(Data!$A5770,Mapping!$B$3:$B$7793,0),MATCH(Data!$H$1,Mapping!$B$2:$T$2,0))</f>
        <v>Second Class</v>
      </c>
      <c r="I5770" t="str">
        <f>INDEX(Mapping!$B$2:$T$7793,MATCH(Data!$A5770,Mapping!$B$3:$B$7793,0),MATCH(Data!$I$1,Mapping!$B$2:$T$2,0))</f>
        <v>Consumer</v>
      </c>
      <c r="J5770">
        <f>VLOOKUP($A5770,Mapping!$X$3:$Y$7793,2,0)</f>
        <v>90004</v>
      </c>
      <c r="K5770" t="str">
        <f>VLOOKUP($J5770,Mapping!$AB$3:$AC$475,2,0)</f>
        <v>Durham</v>
      </c>
      <c r="L5770" t="str">
        <f>VLOOKUP($K5770,Mapping!$AF$3:$AG$475,2,0)</f>
        <v>North Carolina</v>
      </c>
      <c r="M5770" t="str">
        <f>VLOOKUP($L5770,Mapping!$AI$3:$AJ$48,2,0)</f>
        <v>United States</v>
      </c>
      <c r="N5770" t="str">
        <f>VLOOKUP($L5770,Mapping!$AI$3:$AK$48,3,0)</f>
        <v>South</v>
      </c>
      <c r="O5770" t="str">
        <f>VLOOKUP(Table1[[#This Row],[Column1]],Mapping!$AM$8:$AN$11,2,0)</f>
        <v>Office Supplies</v>
      </c>
      <c r="P5770" t="str">
        <f>VLOOKUP(Table1[[#This Row],[Column3]],Mapping!$AP$5:$AQ$22,2,0)</f>
        <v>Paper</v>
      </c>
      <c r="Q5770">
        <v>52.76</v>
      </c>
      <c r="R5770">
        <v>2</v>
      </c>
      <c r="S5770">
        <v>24.269599999999997</v>
      </c>
    </row>
    <row r="5771" spans="1:19" x14ac:dyDescent="0.35">
      <c r="A5771">
        <v>3959</v>
      </c>
      <c r="B5771" t="s">
        <v>3564</v>
      </c>
      <c r="C5771" t="s">
        <v>597</v>
      </c>
      <c r="D5771" t="str">
        <f>MID(Table1[[#This Row],[Product ID]],5,2)</f>
        <v>PA</v>
      </c>
      <c r="E5771" t="str">
        <f>LEFT(Table1[[#This Row],[Product ID]],3)</f>
        <v>OFF</v>
      </c>
      <c r="F5771" s="10" t="e">
        <f>VLOOKUP(Table1[[#This Row],[Order ID]],Mapping!H5771:J13562,3,0)</f>
        <v>#N/A</v>
      </c>
      <c r="G5771" s="10" t="e">
        <f>VLOOKUP(Table1[[#This Row],[Order ID]],Mapping!H5771:K13562,4,0)</f>
        <v>#N/A</v>
      </c>
      <c r="H5771" t="str">
        <f>INDEX(Mapping!$B$2:$T$7793,MATCH(Data!$A5771,Mapping!$B$3:$B$7793,0),MATCH(Data!$H$1,Mapping!$B$2:$T$2,0))</f>
        <v>Standard Class</v>
      </c>
      <c r="I5771" t="str">
        <f>INDEX(Mapping!$B$2:$T$7793,MATCH(Data!$A5771,Mapping!$B$3:$B$7793,0),MATCH(Data!$I$1,Mapping!$B$2:$T$2,0))</f>
        <v>Consumer</v>
      </c>
      <c r="J5771">
        <f>VLOOKUP($A5771,Mapping!$X$3:$Y$7793,2,0)</f>
        <v>44105</v>
      </c>
      <c r="K5771" t="str">
        <f>VLOOKUP($J5771,Mapping!$AB$3:$AC$475,2,0)</f>
        <v>Alexandria</v>
      </c>
      <c r="L5771" t="str">
        <f>VLOOKUP($K5771,Mapping!$AF$3:$AG$475,2,0)</f>
        <v>Virginia</v>
      </c>
      <c r="M5771" t="str">
        <f>VLOOKUP($L5771,Mapping!$AI$3:$AJ$48,2,0)</f>
        <v>United States</v>
      </c>
      <c r="N5771" t="str">
        <f>VLOOKUP($L5771,Mapping!$AI$3:$AK$48,3,0)</f>
        <v>South</v>
      </c>
      <c r="O5771" t="str">
        <f>VLOOKUP(Table1[[#This Row],[Column1]],Mapping!$AM$8:$AN$11,2,0)</f>
        <v>Office Supplies</v>
      </c>
      <c r="P5771" t="str">
        <f>VLOOKUP(Table1[[#This Row],[Column3]],Mapping!$AP$5:$AQ$22,2,0)</f>
        <v>Paper</v>
      </c>
      <c r="Q5771">
        <v>20.736000000000004</v>
      </c>
      <c r="R5771">
        <v>4</v>
      </c>
      <c r="S5771">
        <v>7.2576000000000001</v>
      </c>
    </row>
    <row r="5772" spans="1:19" x14ac:dyDescent="0.35">
      <c r="A5772">
        <v>1785</v>
      </c>
      <c r="B5772" t="s">
        <v>1997</v>
      </c>
      <c r="C5772" t="s">
        <v>717</v>
      </c>
      <c r="D5772" t="str">
        <f>MID(Table1[[#This Row],[Product ID]],5,2)</f>
        <v>AC</v>
      </c>
      <c r="E5772" t="str">
        <f>LEFT(Table1[[#This Row],[Product ID]],3)</f>
        <v>TEC</v>
      </c>
      <c r="F5772" s="10" t="e">
        <f>VLOOKUP(Table1[[#This Row],[Order ID]],Mapping!H5772:J13563,3,0)</f>
        <v>#N/A</v>
      </c>
      <c r="G5772" s="10" t="e">
        <f>VLOOKUP(Table1[[#This Row],[Order ID]],Mapping!H5772:K13563,4,0)</f>
        <v>#N/A</v>
      </c>
      <c r="H5772" t="str">
        <f>INDEX(Mapping!$B$2:$T$7793,MATCH(Data!$A5772,Mapping!$B$3:$B$7793,0),MATCH(Data!$H$1,Mapping!$B$2:$T$2,0))</f>
        <v>Second Class</v>
      </c>
      <c r="I5772" t="str">
        <f>INDEX(Mapping!$B$2:$T$7793,MATCH(Data!$A5772,Mapping!$B$3:$B$7793,0),MATCH(Data!$I$1,Mapping!$B$2:$T$2,0))</f>
        <v>Home Office</v>
      </c>
      <c r="J5772">
        <f>VLOOKUP($A5772,Mapping!$X$3:$Y$7793,2,0)</f>
        <v>10035</v>
      </c>
      <c r="K5772" t="str">
        <f>VLOOKUP($J5772,Mapping!$AB$3:$AC$475,2,0)</f>
        <v>Grand Prairie</v>
      </c>
      <c r="L5772" t="str">
        <f>VLOOKUP($K5772,Mapping!$AF$3:$AG$475,2,0)</f>
        <v>Texas</v>
      </c>
      <c r="M5772" t="str">
        <f>VLOOKUP($L5772,Mapping!$AI$3:$AJ$48,2,0)</f>
        <v>United States</v>
      </c>
      <c r="N5772" t="str">
        <f>VLOOKUP($L5772,Mapping!$AI$3:$AK$48,3,0)</f>
        <v>Central</v>
      </c>
      <c r="O5772" t="str">
        <f>VLOOKUP(Table1[[#This Row],[Column1]],Mapping!$AM$8:$AN$11,2,0)</f>
        <v>Technology</v>
      </c>
      <c r="P5772" t="str">
        <f>VLOOKUP(Table1[[#This Row],[Column3]],Mapping!$AP$5:$AQ$22,2,0)</f>
        <v>Accessories</v>
      </c>
      <c r="Q5772">
        <v>166.24</v>
      </c>
      <c r="R5772">
        <v>1</v>
      </c>
      <c r="S5772">
        <v>24.936000000000007</v>
      </c>
    </row>
    <row r="5773" spans="1:19" x14ac:dyDescent="0.35">
      <c r="A5773">
        <v>4432</v>
      </c>
      <c r="B5773" t="s">
        <v>3876</v>
      </c>
      <c r="C5773" t="s">
        <v>1978</v>
      </c>
      <c r="D5773" t="str">
        <f>MID(Table1[[#This Row],[Product ID]],5,2)</f>
        <v>AR</v>
      </c>
      <c r="E5773" t="str">
        <f>LEFT(Table1[[#This Row],[Product ID]],3)</f>
        <v>OFF</v>
      </c>
      <c r="F5773" s="10" t="e">
        <f>VLOOKUP(Table1[[#This Row],[Order ID]],Mapping!H5773:J13564,3,0)</f>
        <v>#N/A</v>
      </c>
      <c r="G5773" s="10" t="e">
        <f>VLOOKUP(Table1[[#This Row],[Order ID]],Mapping!H5773:K13564,4,0)</f>
        <v>#N/A</v>
      </c>
      <c r="H5773" t="str">
        <f>INDEX(Mapping!$B$2:$T$7793,MATCH(Data!$A5773,Mapping!$B$3:$B$7793,0),MATCH(Data!$H$1,Mapping!$B$2:$T$2,0))</f>
        <v>Standard Class</v>
      </c>
      <c r="I5773" t="str">
        <f>INDEX(Mapping!$B$2:$T$7793,MATCH(Data!$A5773,Mapping!$B$3:$B$7793,0),MATCH(Data!$I$1,Mapping!$B$2:$T$2,0))</f>
        <v>Home Office</v>
      </c>
      <c r="J5773">
        <f>VLOOKUP($A5773,Mapping!$X$3:$Y$7793,2,0)</f>
        <v>21215</v>
      </c>
      <c r="K5773" t="str">
        <f>VLOOKUP($J5773,Mapping!$AB$3:$AC$475,2,0)</f>
        <v>Rancho Cucamonga</v>
      </c>
      <c r="L5773" t="str">
        <f>VLOOKUP($K5773,Mapping!$AF$3:$AG$475,2,0)</f>
        <v>California</v>
      </c>
      <c r="M5773" t="str">
        <f>VLOOKUP($L5773,Mapping!$AI$3:$AJ$48,2,0)</f>
        <v>United States</v>
      </c>
      <c r="N5773" t="str">
        <f>VLOOKUP($L5773,Mapping!$AI$3:$AK$48,3,0)</f>
        <v>West</v>
      </c>
      <c r="O5773" t="str">
        <f>VLOOKUP(Table1[[#This Row],[Column1]],Mapping!$AM$8:$AN$11,2,0)</f>
        <v>Office Supplies</v>
      </c>
      <c r="P5773" t="str">
        <f>VLOOKUP(Table1[[#This Row],[Column3]],Mapping!$AP$5:$AQ$22,2,0)</f>
        <v>Art</v>
      </c>
      <c r="Q5773">
        <v>27.36</v>
      </c>
      <c r="R5773">
        <v>9</v>
      </c>
      <c r="S5773">
        <v>9.3023999999999987</v>
      </c>
    </row>
    <row r="5774" spans="1:19" x14ac:dyDescent="0.35">
      <c r="A5774">
        <v>4433</v>
      </c>
      <c r="B5774" t="s">
        <v>3876</v>
      </c>
      <c r="C5774" t="s">
        <v>503</v>
      </c>
      <c r="D5774" t="str">
        <f>MID(Table1[[#This Row],[Product ID]],5,2)</f>
        <v>PA</v>
      </c>
      <c r="E5774" t="str">
        <f>LEFT(Table1[[#This Row],[Product ID]],3)</f>
        <v>OFF</v>
      </c>
      <c r="F5774" s="10" t="e">
        <f>VLOOKUP(Table1[[#This Row],[Order ID]],Mapping!H5774:J13565,3,0)</f>
        <v>#N/A</v>
      </c>
      <c r="G5774" s="10" t="e">
        <f>VLOOKUP(Table1[[#This Row],[Order ID]],Mapping!H5774:K13565,4,0)</f>
        <v>#N/A</v>
      </c>
      <c r="H5774" t="str">
        <f>INDEX(Mapping!$B$2:$T$7793,MATCH(Data!$A5774,Mapping!$B$3:$B$7793,0),MATCH(Data!$H$1,Mapping!$B$2:$T$2,0))</f>
        <v>Standard Class</v>
      </c>
      <c r="I5774" t="str">
        <f>INDEX(Mapping!$B$2:$T$7793,MATCH(Data!$A5774,Mapping!$B$3:$B$7793,0),MATCH(Data!$I$1,Mapping!$B$2:$T$2,0))</f>
        <v>Corporate</v>
      </c>
      <c r="J5774">
        <f>VLOOKUP($A5774,Mapping!$X$3:$Y$7793,2,0)</f>
        <v>21215</v>
      </c>
      <c r="K5774" t="str">
        <f>VLOOKUP($J5774,Mapping!$AB$3:$AC$475,2,0)</f>
        <v>Rancho Cucamonga</v>
      </c>
      <c r="L5774" t="str">
        <f>VLOOKUP($K5774,Mapping!$AF$3:$AG$475,2,0)</f>
        <v>California</v>
      </c>
      <c r="M5774" t="str">
        <f>VLOOKUP($L5774,Mapping!$AI$3:$AJ$48,2,0)</f>
        <v>United States</v>
      </c>
      <c r="N5774" t="str">
        <f>VLOOKUP($L5774,Mapping!$AI$3:$AK$48,3,0)</f>
        <v>West</v>
      </c>
      <c r="O5774" t="str">
        <f>VLOOKUP(Table1[[#This Row],[Column1]],Mapping!$AM$8:$AN$11,2,0)</f>
        <v>Office Supplies</v>
      </c>
      <c r="P5774" t="str">
        <f>VLOOKUP(Table1[[#This Row],[Column3]],Mapping!$AP$5:$AQ$22,2,0)</f>
        <v>Paper</v>
      </c>
      <c r="Q5774">
        <v>44.75</v>
      </c>
      <c r="R5774">
        <v>5</v>
      </c>
      <c r="S5774">
        <v>20.584999999999994</v>
      </c>
    </row>
    <row r="5775" spans="1:19" x14ac:dyDescent="0.35">
      <c r="A5775">
        <v>4434</v>
      </c>
      <c r="B5775" t="s">
        <v>3876</v>
      </c>
      <c r="C5775" t="s">
        <v>647</v>
      </c>
      <c r="D5775" t="str">
        <f>MID(Table1[[#This Row],[Product ID]],5,2)</f>
        <v>PH</v>
      </c>
      <c r="E5775" t="str">
        <f>LEFT(Table1[[#This Row],[Product ID]],3)</f>
        <v>TEC</v>
      </c>
      <c r="F5775" s="10" t="e">
        <f>VLOOKUP(Table1[[#This Row],[Order ID]],Mapping!H5775:J13566,3,0)</f>
        <v>#N/A</v>
      </c>
      <c r="G5775" s="10" t="e">
        <f>VLOOKUP(Table1[[#This Row],[Order ID]],Mapping!H5775:K13566,4,0)</f>
        <v>#N/A</v>
      </c>
      <c r="H5775" t="str">
        <f>INDEX(Mapping!$B$2:$T$7793,MATCH(Data!$A5775,Mapping!$B$3:$B$7793,0),MATCH(Data!$H$1,Mapping!$B$2:$T$2,0))</f>
        <v>Standard Class</v>
      </c>
      <c r="I5775" t="str">
        <f>INDEX(Mapping!$B$2:$T$7793,MATCH(Data!$A5775,Mapping!$B$3:$B$7793,0),MATCH(Data!$I$1,Mapping!$B$2:$T$2,0))</f>
        <v>Corporate</v>
      </c>
      <c r="J5775">
        <f>VLOOKUP($A5775,Mapping!$X$3:$Y$7793,2,0)</f>
        <v>21215</v>
      </c>
      <c r="K5775" t="str">
        <f>VLOOKUP($J5775,Mapping!$AB$3:$AC$475,2,0)</f>
        <v>Rancho Cucamonga</v>
      </c>
      <c r="L5775" t="str">
        <f>VLOOKUP($K5775,Mapping!$AF$3:$AG$475,2,0)</f>
        <v>California</v>
      </c>
      <c r="M5775" t="str">
        <f>VLOOKUP($L5775,Mapping!$AI$3:$AJ$48,2,0)</f>
        <v>United States</v>
      </c>
      <c r="N5775" t="str">
        <f>VLOOKUP($L5775,Mapping!$AI$3:$AK$48,3,0)</f>
        <v>West</v>
      </c>
      <c r="O5775" t="str">
        <f>VLOOKUP(Table1[[#This Row],[Column1]],Mapping!$AM$8:$AN$11,2,0)</f>
        <v>Technology</v>
      </c>
      <c r="P5775" t="str">
        <f>VLOOKUP(Table1[[#This Row],[Column3]],Mapping!$AP$5:$AQ$22,2,0)</f>
        <v>Phones</v>
      </c>
      <c r="Q5775">
        <v>134.99</v>
      </c>
      <c r="R5775">
        <v>1</v>
      </c>
      <c r="S5775">
        <v>36.447299999999998</v>
      </c>
    </row>
    <row r="5776" spans="1:19" x14ac:dyDescent="0.35">
      <c r="A5776">
        <v>4435</v>
      </c>
      <c r="B5776" t="s">
        <v>3876</v>
      </c>
      <c r="C5776" t="s">
        <v>3523</v>
      </c>
      <c r="D5776" t="str">
        <f>MID(Table1[[#This Row],[Product ID]],5,2)</f>
        <v>PA</v>
      </c>
      <c r="E5776" t="str">
        <f>LEFT(Table1[[#This Row],[Product ID]],3)</f>
        <v>OFF</v>
      </c>
      <c r="F5776" s="10" t="e">
        <f>VLOOKUP(Table1[[#This Row],[Order ID]],Mapping!H5776:J13567,3,0)</f>
        <v>#N/A</v>
      </c>
      <c r="G5776" s="10" t="e">
        <f>VLOOKUP(Table1[[#This Row],[Order ID]],Mapping!H5776:K13567,4,0)</f>
        <v>#N/A</v>
      </c>
      <c r="H5776" t="str">
        <f>INDEX(Mapping!$B$2:$T$7793,MATCH(Data!$A5776,Mapping!$B$3:$B$7793,0),MATCH(Data!$H$1,Mapping!$B$2:$T$2,0))</f>
        <v>Standard Class</v>
      </c>
      <c r="I5776" t="str">
        <f>INDEX(Mapping!$B$2:$T$7793,MATCH(Data!$A5776,Mapping!$B$3:$B$7793,0),MATCH(Data!$I$1,Mapping!$B$2:$T$2,0))</f>
        <v>Corporate</v>
      </c>
      <c r="J5776">
        <f>VLOOKUP($A5776,Mapping!$X$3:$Y$7793,2,0)</f>
        <v>21215</v>
      </c>
      <c r="K5776" t="str">
        <f>VLOOKUP($J5776,Mapping!$AB$3:$AC$475,2,0)</f>
        <v>Rancho Cucamonga</v>
      </c>
      <c r="L5776" t="str">
        <f>VLOOKUP($K5776,Mapping!$AF$3:$AG$475,2,0)</f>
        <v>California</v>
      </c>
      <c r="M5776" t="str">
        <f>VLOOKUP($L5776,Mapping!$AI$3:$AJ$48,2,0)</f>
        <v>United States</v>
      </c>
      <c r="N5776" t="str">
        <f>VLOOKUP($L5776,Mapping!$AI$3:$AK$48,3,0)</f>
        <v>West</v>
      </c>
      <c r="O5776" t="str">
        <f>VLOOKUP(Table1[[#This Row],[Column1]],Mapping!$AM$8:$AN$11,2,0)</f>
        <v>Office Supplies</v>
      </c>
      <c r="P5776" t="str">
        <f>VLOOKUP(Table1[[#This Row],[Column3]],Mapping!$AP$5:$AQ$22,2,0)</f>
        <v>Paper</v>
      </c>
      <c r="Q5776">
        <v>26.400000000000002</v>
      </c>
      <c r="R5776">
        <v>5</v>
      </c>
      <c r="S5776">
        <v>12.672000000000001</v>
      </c>
    </row>
    <row r="5777" spans="1:19" x14ac:dyDescent="0.35">
      <c r="A5777">
        <v>3658</v>
      </c>
      <c r="B5777" t="s">
        <v>3376</v>
      </c>
      <c r="C5777" t="s">
        <v>1016</v>
      </c>
      <c r="D5777" t="str">
        <f>MID(Table1[[#This Row],[Product ID]],5,2)</f>
        <v>BI</v>
      </c>
      <c r="E5777" t="str">
        <f>LEFT(Table1[[#This Row],[Product ID]],3)</f>
        <v>OFF</v>
      </c>
      <c r="F5777" s="10" t="e">
        <f>VLOOKUP(Table1[[#This Row],[Order ID]],Mapping!H5777:J13568,3,0)</f>
        <v>#N/A</v>
      </c>
      <c r="G5777" s="10" t="e">
        <f>VLOOKUP(Table1[[#This Row],[Order ID]],Mapping!H5777:K13568,4,0)</f>
        <v>#N/A</v>
      </c>
      <c r="H5777" t="str">
        <f>INDEX(Mapping!$B$2:$T$7793,MATCH(Data!$A5777,Mapping!$B$3:$B$7793,0),MATCH(Data!$H$1,Mapping!$B$2:$T$2,0))</f>
        <v>First Class</v>
      </c>
      <c r="I5777" t="str">
        <f>INDEX(Mapping!$B$2:$T$7793,MATCH(Data!$A5777,Mapping!$B$3:$B$7793,0),MATCH(Data!$I$1,Mapping!$B$2:$T$2,0))</f>
        <v>Consumer</v>
      </c>
      <c r="J5777">
        <f>VLOOKUP($A5777,Mapping!$X$3:$Y$7793,2,0)</f>
        <v>48205</v>
      </c>
      <c r="K5777" t="str">
        <f>VLOOKUP($J5777,Mapping!$AB$3:$AC$475,2,0)</f>
        <v>Virginia Beach</v>
      </c>
      <c r="L5777" t="str">
        <f>VLOOKUP($K5777,Mapping!$AF$3:$AG$475,2,0)</f>
        <v>Virginia</v>
      </c>
      <c r="M5777" t="str">
        <f>VLOOKUP($L5777,Mapping!$AI$3:$AJ$48,2,0)</f>
        <v>United States</v>
      </c>
      <c r="N5777" t="str">
        <f>VLOOKUP($L5777,Mapping!$AI$3:$AK$48,3,0)</f>
        <v>South</v>
      </c>
      <c r="O5777" t="str">
        <f>VLOOKUP(Table1[[#This Row],[Column1]],Mapping!$AM$8:$AN$11,2,0)</f>
        <v>Office Supplies</v>
      </c>
      <c r="P5777" t="str">
        <f>VLOOKUP(Table1[[#This Row],[Column3]],Mapping!$AP$5:$AQ$22,2,0)</f>
        <v>Binders</v>
      </c>
      <c r="Q5777">
        <v>29.52</v>
      </c>
      <c r="R5777">
        <v>4</v>
      </c>
      <c r="S5777">
        <v>14.4648</v>
      </c>
    </row>
    <row r="5778" spans="1:19" x14ac:dyDescent="0.35">
      <c r="A5778">
        <v>3659</v>
      </c>
      <c r="B5778" t="s">
        <v>3376</v>
      </c>
      <c r="C5778" t="s">
        <v>2495</v>
      </c>
      <c r="D5778" t="str">
        <f>MID(Table1[[#This Row],[Product ID]],5,2)</f>
        <v>CH</v>
      </c>
      <c r="E5778" t="str">
        <f>LEFT(Table1[[#This Row],[Product ID]],3)</f>
        <v>FUR</v>
      </c>
      <c r="F5778" s="10" t="e">
        <f>VLOOKUP(Table1[[#This Row],[Order ID]],Mapping!H5778:J13569,3,0)</f>
        <v>#N/A</v>
      </c>
      <c r="G5778" s="10" t="e">
        <f>VLOOKUP(Table1[[#This Row],[Order ID]],Mapping!H5778:K13569,4,0)</f>
        <v>#N/A</v>
      </c>
      <c r="H5778" t="str">
        <f>INDEX(Mapping!$B$2:$T$7793,MATCH(Data!$A5778,Mapping!$B$3:$B$7793,0),MATCH(Data!$H$1,Mapping!$B$2:$T$2,0))</f>
        <v>Same Day</v>
      </c>
      <c r="I5778" t="str">
        <f>INDEX(Mapping!$B$2:$T$7793,MATCH(Data!$A5778,Mapping!$B$3:$B$7793,0),MATCH(Data!$I$1,Mapping!$B$2:$T$2,0))</f>
        <v>Consumer</v>
      </c>
      <c r="J5778">
        <f>VLOOKUP($A5778,Mapping!$X$3:$Y$7793,2,0)</f>
        <v>48205</v>
      </c>
      <c r="K5778" t="str">
        <f>VLOOKUP($J5778,Mapping!$AB$3:$AC$475,2,0)</f>
        <v>Virginia Beach</v>
      </c>
      <c r="L5778" t="str">
        <f>VLOOKUP($K5778,Mapping!$AF$3:$AG$475,2,0)</f>
        <v>Virginia</v>
      </c>
      <c r="M5778" t="str">
        <f>VLOOKUP($L5778,Mapping!$AI$3:$AJ$48,2,0)</f>
        <v>United States</v>
      </c>
      <c r="N5778" t="str">
        <f>VLOOKUP($L5778,Mapping!$AI$3:$AK$48,3,0)</f>
        <v>South</v>
      </c>
      <c r="O5778" t="str">
        <f>VLOOKUP(Table1[[#This Row],[Column1]],Mapping!$AM$8:$AN$11,2,0)</f>
        <v>Furniture</v>
      </c>
      <c r="P5778" t="str">
        <f>VLOOKUP(Table1[[#This Row],[Column3]],Mapping!$AP$5:$AQ$22,2,0)</f>
        <v>Chairs</v>
      </c>
      <c r="Q5778">
        <v>302.94</v>
      </c>
      <c r="R5778">
        <v>3</v>
      </c>
      <c r="S5778">
        <v>48.470400000000012</v>
      </c>
    </row>
    <row r="5779" spans="1:19" x14ac:dyDescent="0.35">
      <c r="A5779">
        <v>3660</v>
      </c>
      <c r="B5779" t="s">
        <v>3376</v>
      </c>
      <c r="C5779" t="s">
        <v>2451</v>
      </c>
      <c r="D5779" t="str">
        <f>MID(Table1[[#This Row],[Product ID]],5,2)</f>
        <v>CH</v>
      </c>
      <c r="E5779" t="str">
        <f>LEFT(Table1[[#This Row],[Product ID]],3)</f>
        <v>FUR</v>
      </c>
      <c r="F5779" s="10" t="e">
        <f>VLOOKUP(Table1[[#This Row],[Order ID]],Mapping!H5779:J13570,3,0)</f>
        <v>#N/A</v>
      </c>
      <c r="G5779" s="10" t="e">
        <f>VLOOKUP(Table1[[#This Row],[Order ID]],Mapping!H5779:K13570,4,0)</f>
        <v>#N/A</v>
      </c>
      <c r="H5779" t="str">
        <f>INDEX(Mapping!$B$2:$T$7793,MATCH(Data!$A5779,Mapping!$B$3:$B$7793,0),MATCH(Data!$H$1,Mapping!$B$2:$T$2,0))</f>
        <v>Same Day</v>
      </c>
      <c r="I5779" t="str">
        <f>INDEX(Mapping!$B$2:$T$7793,MATCH(Data!$A5779,Mapping!$B$3:$B$7793,0),MATCH(Data!$I$1,Mapping!$B$2:$T$2,0))</f>
        <v>Consumer</v>
      </c>
      <c r="J5779">
        <f>VLOOKUP($A5779,Mapping!$X$3:$Y$7793,2,0)</f>
        <v>48205</v>
      </c>
      <c r="K5779" t="str">
        <f>VLOOKUP($J5779,Mapping!$AB$3:$AC$475,2,0)</f>
        <v>Virginia Beach</v>
      </c>
      <c r="L5779" t="str">
        <f>VLOOKUP($K5779,Mapping!$AF$3:$AG$475,2,0)</f>
        <v>Virginia</v>
      </c>
      <c r="M5779" t="str">
        <f>VLOOKUP($L5779,Mapping!$AI$3:$AJ$48,2,0)</f>
        <v>United States</v>
      </c>
      <c r="N5779" t="str">
        <f>VLOOKUP($L5779,Mapping!$AI$3:$AK$48,3,0)</f>
        <v>South</v>
      </c>
      <c r="O5779" t="str">
        <f>VLOOKUP(Table1[[#This Row],[Column1]],Mapping!$AM$8:$AN$11,2,0)</f>
        <v>Furniture</v>
      </c>
      <c r="P5779" t="str">
        <f>VLOOKUP(Table1[[#This Row],[Column3]],Mapping!$AP$5:$AQ$22,2,0)</f>
        <v>Chairs</v>
      </c>
      <c r="Q5779">
        <v>142.36000000000001</v>
      </c>
      <c r="R5779">
        <v>2</v>
      </c>
      <c r="S5779">
        <v>38.437200000000004</v>
      </c>
    </row>
    <row r="5780" spans="1:19" x14ac:dyDescent="0.35">
      <c r="A5780">
        <v>3661</v>
      </c>
      <c r="B5780" t="s">
        <v>3376</v>
      </c>
      <c r="C5780" t="s">
        <v>184</v>
      </c>
      <c r="D5780" t="str">
        <f>MID(Table1[[#This Row],[Product ID]],5,2)</f>
        <v>CH</v>
      </c>
      <c r="E5780" t="str">
        <f>LEFT(Table1[[#This Row],[Product ID]],3)</f>
        <v>FUR</v>
      </c>
      <c r="F5780" s="10" t="e">
        <f>VLOOKUP(Table1[[#This Row],[Order ID]],Mapping!H5780:J13571,3,0)</f>
        <v>#N/A</v>
      </c>
      <c r="G5780" s="10" t="e">
        <f>VLOOKUP(Table1[[#This Row],[Order ID]],Mapping!H5780:K13571,4,0)</f>
        <v>#N/A</v>
      </c>
      <c r="H5780" t="str">
        <f>INDEX(Mapping!$B$2:$T$7793,MATCH(Data!$A5780,Mapping!$B$3:$B$7793,0),MATCH(Data!$H$1,Mapping!$B$2:$T$2,0))</f>
        <v>Same Day</v>
      </c>
      <c r="I5780" t="str">
        <f>INDEX(Mapping!$B$2:$T$7793,MATCH(Data!$A5780,Mapping!$B$3:$B$7793,0),MATCH(Data!$I$1,Mapping!$B$2:$T$2,0))</f>
        <v>Consumer</v>
      </c>
      <c r="J5780">
        <f>VLOOKUP($A5780,Mapping!$X$3:$Y$7793,2,0)</f>
        <v>48205</v>
      </c>
      <c r="K5780" t="str">
        <f>VLOOKUP($J5780,Mapping!$AB$3:$AC$475,2,0)</f>
        <v>Virginia Beach</v>
      </c>
      <c r="L5780" t="str">
        <f>VLOOKUP($K5780,Mapping!$AF$3:$AG$475,2,0)</f>
        <v>Virginia</v>
      </c>
      <c r="M5780" t="str">
        <f>VLOOKUP($L5780,Mapping!$AI$3:$AJ$48,2,0)</f>
        <v>United States</v>
      </c>
      <c r="N5780" t="str">
        <f>VLOOKUP($L5780,Mapping!$AI$3:$AK$48,3,0)</f>
        <v>South</v>
      </c>
      <c r="O5780" t="str">
        <f>VLOOKUP(Table1[[#This Row],[Column1]],Mapping!$AM$8:$AN$11,2,0)</f>
        <v>Furniture</v>
      </c>
      <c r="P5780" t="str">
        <f>VLOOKUP(Table1[[#This Row],[Column3]],Mapping!$AP$5:$AQ$22,2,0)</f>
        <v>Chairs</v>
      </c>
      <c r="Q5780">
        <v>546.66</v>
      </c>
      <c r="R5780">
        <v>9</v>
      </c>
      <c r="S5780">
        <v>136.66500000000002</v>
      </c>
    </row>
    <row r="5781" spans="1:19" x14ac:dyDescent="0.35">
      <c r="A5781">
        <v>3662</v>
      </c>
      <c r="B5781" t="s">
        <v>3376</v>
      </c>
      <c r="C5781" t="s">
        <v>2437</v>
      </c>
      <c r="D5781" t="str">
        <f>MID(Table1[[#This Row],[Product ID]],5,2)</f>
        <v>FU</v>
      </c>
      <c r="E5781" t="str">
        <f>LEFT(Table1[[#This Row],[Product ID]],3)</f>
        <v>FUR</v>
      </c>
      <c r="F5781" s="10" t="e">
        <f>VLOOKUP(Table1[[#This Row],[Order ID]],Mapping!H5781:J13572,3,0)</f>
        <v>#N/A</v>
      </c>
      <c r="G5781" s="10" t="e">
        <f>VLOOKUP(Table1[[#This Row],[Order ID]],Mapping!H5781:K13572,4,0)</f>
        <v>#N/A</v>
      </c>
      <c r="H5781" t="str">
        <f>INDEX(Mapping!$B$2:$T$7793,MATCH(Data!$A5781,Mapping!$B$3:$B$7793,0),MATCH(Data!$H$1,Mapping!$B$2:$T$2,0))</f>
        <v>Same Day</v>
      </c>
      <c r="I5781" t="str">
        <f>INDEX(Mapping!$B$2:$T$7793,MATCH(Data!$A5781,Mapping!$B$3:$B$7793,0),MATCH(Data!$I$1,Mapping!$B$2:$T$2,0))</f>
        <v>Consumer</v>
      </c>
      <c r="J5781">
        <f>VLOOKUP($A5781,Mapping!$X$3:$Y$7793,2,0)</f>
        <v>48205</v>
      </c>
      <c r="K5781" t="str">
        <f>VLOOKUP($J5781,Mapping!$AB$3:$AC$475,2,0)</f>
        <v>Virginia Beach</v>
      </c>
      <c r="L5781" t="str">
        <f>VLOOKUP($K5781,Mapping!$AF$3:$AG$475,2,0)</f>
        <v>Virginia</v>
      </c>
      <c r="M5781" t="str">
        <f>VLOOKUP($L5781,Mapping!$AI$3:$AJ$48,2,0)</f>
        <v>United States</v>
      </c>
      <c r="N5781" t="str">
        <f>VLOOKUP($L5781,Mapping!$AI$3:$AK$48,3,0)</f>
        <v>South</v>
      </c>
      <c r="O5781" t="str">
        <f>VLOOKUP(Table1[[#This Row],[Column1]],Mapping!$AM$8:$AN$11,2,0)</f>
        <v>Furniture</v>
      </c>
      <c r="P5781" t="str">
        <f>VLOOKUP(Table1[[#This Row],[Column3]],Mapping!$AP$5:$AQ$22,2,0)</f>
        <v>Furnishings</v>
      </c>
      <c r="Q5781">
        <v>212.13</v>
      </c>
      <c r="R5781">
        <v>3</v>
      </c>
      <c r="S5781">
        <v>14.849099999999979</v>
      </c>
    </row>
    <row r="5782" spans="1:19" x14ac:dyDescent="0.35">
      <c r="A5782">
        <v>414</v>
      </c>
      <c r="B5782" t="s">
        <v>558</v>
      </c>
      <c r="C5782" t="s">
        <v>559</v>
      </c>
      <c r="D5782" t="str">
        <f>MID(Table1[[#This Row],[Product ID]],5,2)</f>
        <v>ST</v>
      </c>
      <c r="E5782" t="str">
        <f>LEFT(Table1[[#This Row],[Product ID]],3)</f>
        <v>OFF</v>
      </c>
      <c r="F5782" s="10" t="e">
        <f>VLOOKUP(Table1[[#This Row],[Order ID]],Mapping!H5782:J13573,3,0)</f>
        <v>#N/A</v>
      </c>
      <c r="G5782" s="10" t="e">
        <f>VLOOKUP(Table1[[#This Row],[Order ID]],Mapping!H5782:K13573,4,0)</f>
        <v>#N/A</v>
      </c>
      <c r="H5782" t="str">
        <f>INDEX(Mapping!$B$2:$T$7793,MATCH(Data!$A5782,Mapping!$B$3:$B$7793,0),MATCH(Data!$H$1,Mapping!$B$2:$T$2,0))</f>
        <v>Standard Class</v>
      </c>
      <c r="I5782" t="str">
        <f>INDEX(Mapping!$B$2:$T$7793,MATCH(Data!$A5782,Mapping!$B$3:$B$7793,0),MATCH(Data!$I$1,Mapping!$B$2:$T$2,0))</f>
        <v>Home Office</v>
      </c>
      <c r="J5782">
        <f>VLOOKUP($A5782,Mapping!$X$3:$Y$7793,2,0)</f>
        <v>19134</v>
      </c>
      <c r="K5782" t="str">
        <f>VLOOKUP($J5782,Mapping!$AB$3:$AC$475,2,0)</f>
        <v>Detroit</v>
      </c>
      <c r="L5782" t="str">
        <f>VLOOKUP($K5782,Mapping!$AF$3:$AG$475,2,0)</f>
        <v>Michigan</v>
      </c>
      <c r="M5782" t="str">
        <f>VLOOKUP($L5782,Mapping!$AI$3:$AJ$48,2,0)</f>
        <v>United States</v>
      </c>
      <c r="N5782" t="str">
        <f>VLOOKUP($L5782,Mapping!$AI$3:$AK$48,3,0)</f>
        <v>Central</v>
      </c>
      <c r="O5782" t="str">
        <f>VLOOKUP(Table1[[#This Row],[Column1]],Mapping!$AM$8:$AN$11,2,0)</f>
        <v>Office Supplies</v>
      </c>
      <c r="P5782" t="str">
        <f>VLOOKUP(Table1[[#This Row],[Column3]],Mapping!$AP$5:$AQ$22,2,0)</f>
        <v>Storage</v>
      </c>
      <c r="Q5782">
        <v>36.336000000000006</v>
      </c>
      <c r="R5782">
        <v>3</v>
      </c>
      <c r="S5782">
        <v>-7.2672000000000043</v>
      </c>
    </row>
    <row r="5783" spans="1:19" x14ac:dyDescent="0.35">
      <c r="A5783">
        <v>416</v>
      </c>
      <c r="B5783" t="s">
        <v>558</v>
      </c>
      <c r="C5783" t="s">
        <v>561</v>
      </c>
      <c r="D5783" t="str">
        <f>MID(Table1[[#This Row],[Product ID]],5,2)</f>
        <v>EN</v>
      </c>
      <c r="E5783" t="str">
        <f>LEFT(Table1[[#This Row],[Product ID]],3)</f>
        <v>OFF</v>
      </c>
      <c r="F5783" s="10" t="e">
        <f>VLOOKUP(Table1[[#This Row],[Order ID]],Mapping!H5783:J13574,3,0)</f>
        <v>#N/A</v>
      </c>
      <c r="G5783" s="10" t="e">
        <f>VLOOKUP(Table1[[#This Row],[Order ID]],Mapping!H5783:K13574,4,0)</f>
        <v>#N/A</v>
      </c>
      <c r="H5783" t="str">
        <f>INDEX(Mapping!$B$2:$T$7793,MATCH(Data!$A5783,Mapping!$B$3:$B$7793,0),MATCH(Data!$H$1,Mapping!$B$2:$T$2,0))</f>
        <v>Standard Class</v>
      </c>
      <c r="I5783" t="str">
        <f>INDEX(Mapping!$B$2:$T$7793,MATCH(Data!$A5783,Mapping!$B$3:$B$7793,0),MATCH(Data!$I$1,Mapping!$B$2:$T$2,0))</f>
        <v>Consumer</v>
      </c>
      <c r="J5783">
        <f>VLOOKUP($A5783,Mapping!$X$3:$Y$7793,2,0)</f>
        <v>19134</v>
      </c>
      <c r="K5783" t="str">
        <f>VLOOKUP($J5783,Mapping!$AB$3:$AC$475,2,0)</f>
        <v>Detroit</v>
      </c>
      <c r="L5783" t="str">
        <f>VLOOKUP($K5783,Mapping!$AF$3:$AG$475,2,0)</f>
        <v>Michigan</v>
      </c>
      <c r="M5783" t="str">
        <f>VLOOKUP($L5783,Mapping!$AI$3:$AJ$48,2,0)</f>
        <v>United States</v>
      </c>
      <c r="N5783" t="str">
        <f>VLOOKUP($L5783,Mapping!$AI$3:$AK$48,3,0)</f>
        <v>Central</v>
      </c>
      <c r="O5783" t="str">
        <f>VLOOKUP(Table1[[#This Row],[Column1]],Mapping!$AM$8:$AN$11,2,0)</f>
        <v>Office Supplies</v>
      </c>
      <c r="P5783" t="str">
        <f>VLOOKUP(Table1[[#This Row],[Column3]],Mapping!$AP$5:$AQ$22,2,0)</f>
        <v>Envelopes</v>
      </c>
      <c r="Q5783">
        <v>52.512</v>
      </c>
      <c r="R5783">
        <v>6</v>
      </c>
      <c r="S5783">
        <v>19.692</v>
      </c>
    </row>
    <row r="5784" spans="1:19" x14ac:dyDescent="0.35">
      <c r="A5784">
        <v>2360</v>
      </c>
      <c r="B5784" t="s">
        <v>2484</v>
      </c>
      <c r="C5784" t="s">
        <v>951</v>
      </c>
      <c r="D5784" t="str">
        <f>MID(Table1[[#This Row],[Product ID]],5,2)</f>
        <v>TA</v>
      </c>
      <c r="E5784" t="str">
        <f>LEFT(Table1[[#This Row],[Product ID]],3)</f>
        <v>FUR</v>
      </c>
      <c r="F5784" s="10" t="e">
        <f>VLOOKUP(Table1[[#This Row],[Order ID]],Mapping!H5784:J13575,3,0)</f>
        <v>#N/A</v>
      </c>
      <c r="G5784" s="10" t="e">
        <f>VLOOKUP(Table1[[#This Row],[Order ID]],Mapping!H5784:K13575,4,0)</f>
        <v>#N/A</v>
      </c>
      <c r="H5784" t="str">
        <f>INDEX(Mapping!$B$2:$T$7793,MATCH(Data!$A5784,Mapping!$B$3:$B$7793,0),MATCH(Data!$H$1,Mapping!$B$2:$T$2,0))</f>
        <v>Standard Class</v>
      </c>
      <c r="I5784" t="str">
        <f>INDEX(Mapping!$B$2:$T$7793,MATCH(Data!$A5784,Mapping!$B$3:$B$7793,0),MATCH(Data!$I$1,Mapping!$B$2:$T$2,0))</f>
        <v>Corporate</v>
      </c>
      <c r="J5784">
        <f>VLOOKUP($A5784,Mapping!$X$3:$Y$7793,2,0)</f>
        <v>10035</v>
      </c>
      <c r="K5784" t="str">
        <f>VLOOKUP($J5784,Mapping!$AB$3:$AC$475,2,0)</f>
        <v>Grand Prairie</v>
      </c>
      <c r="L5784" t="str">
        <f>VLOOKUP($K5784,Mapping!$AF$3:$AG$475,2,0)</f>
        <v>Texas</v>
      </c>
      <c r="M5784" t="str">
        <f>VLOOKUP($L5784,Mapping!$AI$3:$AJ$48,2,0)</f>
        <v>United States</v>
      </c>
      <c r="N5784" t="str">
        <f>VLOOKUP($L5784,Mapping!$AI$3:$AK$48,3,0)</f>
        <v>Central</v>
      </c>
      <c r="O5784" t="str">
        <f>VLOOKUP(Table1[[#This Row],[Column1]],Mapping!$AM$8:$AN$11,2,0)</f>
        <v>Furniture</v>
      </c>
      <c r="P5784" t="str">
        <f>VLOOKUP(Table1[[#This Row],[Column3]],Mapping!$AP$5:$AQ$22,2,0)</f>
        <v>Tables</v>
      </c>
      <c r="Q5784">
        <v>344.22</v>
      </c>
      <c r="R5784">
        <v>2</v>
      </c>
      <c r="S5784">
        <v>-103.26600000000002</v>
      </c>
    </row>
    <row r="5785" spans="1:19" x14ac:dyDescent="0.35">
      <c r="A5785">
        <v>4919</v>
      </c>
      <c r="B5785" t="s">
        <v>4153</v>
      </c>
      <c r="C5785" t="s">
        <v>628</v>
      </c>
      <c r="D5785" t="str">
        <f>MID(Table1[[#This Row],[Product ID]],5,2)</f>
        <v>FU</v>
      </c>
      <c r="E5785" t="str">
        <f>LEFT(Table1[[#This Row],[Product ID]],3)</f>
        <v>FUR</v>
      </c>
      <c r="F5785" s="10" t="e">
        <f>VLOOKUP(Table1[[#This Row],[Order ID]],Mapping!H5785:J13576,3,0)</f>
        <v>#N/A</v>
      </c>
      <c r="G5785" s="10" t="e">
        <f>VLOOKUP(Table1[[#This Row],[Order ID]],Mapping!H5785:K13576,4,0)</f>
        <v>#N/A</v>
      </c>
      <c r="H5785" t="str">
        <f>INDEX(Mapping!$B$2:$T$7793,MATCH(Data!$A5785,Mapping!$B$3:$B$7793,0),MATCH(Data!$H$1,Mapping!$B$2:$T$2,0))</f>
        <v>Second Class</v>
      </c>
      <c r="I5785" t="str">
        <f>INDEX(Mapping!$B$2:$T$7793,MATCH(Data!$A5785,Mapping!$B$3:$B$7793,0),MATCH(Data!$I$1,Mapping!$B$2:$T$2,0))</f>
        <v>Home Office</v>
      </c>
      <c r="J5785">
        <f>VLOOKUP($A5785,Mapping!$X$3:$Y$7793,2,0)</f>
        <v>95928</v>
      </c>
      <c r="K5785" t="str">
        <f>VLOOKUP($J5785,Mapping!$AB$3:$AC$475,2,0)</f>
        <v>Goldsboro</v>
      </c>
      <c r="L5785" t="str">
        <f>VLOOKUP($K5785,Mapping!$AF$3:$AG$475,2,0)</f>
        <v>North Carolina</v>
      </c>
      <c r="M5785" t="str">
        <f>VLOOKUP($L5785,Mapping!$AI$3:$AJ$48,2,0)</f>
        <v>United States</v>
      </c>
      <c r="N5785" t="str">
        <f>VLOOKUP($L5785,Mapping!$AI$3:$AK$48,3,0)</f>
        <v>South</v>
      </c>
      <c r="O5785" t="str">
        <f>VLOOKUP(Table1[[#This Row],[Column1]],Mapping!$AM$8:$AN$11,2,0)</f>
        <v>Furniture</v>
      </c>
      <c r="P5785" t="str">
        <f>VLOOKUP(Table1[[#This Row],[Column3]],Mapping!$AP$5:$AQ$22,2,0)</f>
        <v>Furnishings</v>
      </c>
      <c r="Q5785">
        <v>327.76</v>
      </c>
      <c r="R5785">
        <v>8</v>
      </c>
      <c r="S5785">
        <v>91.772800000000018</v>
      </c>
    </row>
    <row r="5786" spans="1:19" x14ac:dyDescent="0.35">
      <c r="A5786">
        <v>2099</v>
      </c>
      <c r="B5786" t="s">
        <v>2262</v>
      </c>
      <c r="C5786" t="s">
        <v>33</v>
      </c>
      <c r="D5786" t="str">
        <f>MID(Table1[[#This Row],[Product ID]],5,2)</f>
        <v>CH</v>
      </c>
      <c r="E5786" t="str">
        <f>LEFT(Table1[[#This Row],[Product ID]],3)</f>
        <v>FUR</v>
      </c>
      <c r="F5786" s="10" t="e">
        <f>VLOOKUP(Table1[[#This Row],[Order ID]],Mapping!H5786:J13577,3,0)</f>
        <v>#N/A</v>
      </c>
      <c r="G5786" s="10" t="e">
        <f>VLOOKUP(Table1[[#This Row],[Order ID]],Mapping!H5786:K13577,4,0)</f>
        <v>#N/A</v>
      </c>
      <c r="H5786" t="str">
        <f>INDEX(Mapping!$B$2:$T$7793,MATCH(Data!$A5786,Mapping!$B$3:$B$7793,0),MATCH(Data!$H$1,Mapping!$B$2:$T$2,0))</f>
        <v>Same Day</v>
      </c>
      <c r="I5786" t="str">
        <f>INDEX(Mapping!$B$2:$T$7793,MATCH(Data!$A5786,Mapping!$B$3:$B$7793,0),MATCH(Data!$I$1,Mapping!$B$2:$T$2,0))</f>
        <v>Consumer</v>
      </c>
      <c r="J5786">
        <f>VLOOKUP($A5786,Mapping!$X$3:$Y$7793,2,0)</f>
        <v>90045</v>
      </c>
      <c r="K5786" t="str">
        <f>VLOOKUP($J5786,Mapping!$AB$3:$AC$475,2,0)</f>
        <v>Medina</v>
      </c>
      <c r="L5786" t="str">
        <f>VLOOKUP($K5786,Mapping!$AF$3:$AG$475,2,0)</f>
        <v>Ohio</v>
      </c>
      <c r="M5786" t="str">
        <f>VLOOKUP($L5786,Mapping!$AI$3:$AJ$48,2,0)</f>
        <v>United States</v>
      </c>
      <c r="N5786" t="str">
        <f>VLOOKUP($L5786,Mapping!$AI$3:$AK$48,3,0)</f>
        <v>East</v>
      </c>
      <c r="O5786" t="str">
        <f>VLOOKUP(Table1[[#This Row],[Column1]],Mapping!$AM$8:$AN$11,2,0)</f>
        <v>Furniture</v>
      </c>
      <c r="P5786" t="str">
        <f>VLOOKUP(Table1[[#This Row],[Column3]],Mapping!$AP$5:$AQ$22,2,0)</f>
        <v>Chairs</v>
      </c>
      <c r="Q5786">
        <v>40.783999999999999</v>
      </c>
      <c r="R5786">
        <v>1</v>
      </c>
      <c r="S5786">
        <v>4.5881999999999987</v>
      </c>
    </row>
    <row r="5787" spans="1:19" x14ac:dyDescent="0.35">
      <c r="A5787">
        <v>2100</v>
      </c>
      <c r="B5787" t="s">
        <v>2262</v>
      </c>
      <c r="C5787" t="s">
        <v>1972</v>
      </c>
      <c r="D5787" t="str">
        <f>MID(Table1[[#This Row],[Product ID]],5,2)</f>
        <v>AP</v>
      </c>
      <c r="E5787" t="str">
        <f>LEFT(Table1[[#This Row],[Product ID]],3)</f>
        <v>OFF</v>
      </c>
      <c r="F5787" s="10" t="e">
        <f>VLOOKUP(Table1[[#This Row],[Order ID]],Mapping!H5787:J13578,3,0)</f>
        <v>#N/A</v>
      </c>
      <c r="G5787" s="10" t="e">
        <f>VLOOKUP(Table1[[#This Row],[Order ID]],Mapping!H5787:K13578,4,0)</f>
        <v>#N/A</v>
      </c>
      <c r="H5787" t="str">
        <f>INDEX(Mapping!$B$2:$T$7793,MATCH(Data!$A5787,Mapping!$B$3:$B$7793,0),MATCH(Data!$H$1,Mapping!$B$2:$T$2,0))</f>
        <v>Standard Class</v>
      </c>
      <c r="I5787" t="str">
        <f>INDEX(Mapping!$B$2:$T$7793,MATCH(Data!$A5787,Mapping!$B$3:$B$7793,0),MATCH(Data!$I$1,Mapping!$B$2:$T$2,0))</f>
        <v>Home Office</v>
      </c>
      <c r="J5787">
        <f>VLOOKUP($A5787,Mapping!$X$3:$Y$7793,2,0)</f>
        <v>90045</v>
      </c>
      <c r="K5787" t="str">
        <f>VLOOKUP($J5787,Mapping!$AB$3:$AC$475,2,0)</f>
        <v>Medina</v>
      </c>
      <c r="L5787" t="str">
        <f>VLOOKUP($K5787,Mapping!$AF$3:$AG$475,2,0)</f>
        <v>Ohio</v>
      </c>
      <c r="M5787" t="str">
        <f>VLOOKUP($L5787,Mapping!$AI$3:$AJ$48,2,0)</f>
        <v>United States</v>
      </c>
      <c r="N5787" t="str">
        <f>VLOOKUP($L5787,Mapping!$AI$3:$AK$48,3,0)</f>
        <v>East</v>
      </c>
      <c r="O5787" t="str">
        <f>VLOOKUP(Table1[[#This Row],[Column1]],Mapping!$AM$8:$AN$11,2,0)</f>
        <v>Office Supplies</v>
      </c>
      <c r="P5787" t="str">
        <f>VLOOKUP(Table1[[#This Row],[Column3]],Mapping!$AP$5:$AQ$22,2,0)</f>
        <v>Appliances</v>
      </c>
      <c r="Q5787">
        <v>105.96</v>
      </c>
      <c r="R5787">
        <v>4</v>
      </c>
      <c r="S5787">
        <v>29.668800000000005</v>
      </c>
    </row>
    <row r="5788" spans="1:19" x14ac:dyDescent="0.35">
      <c r="A5788">
        <v>1454</v>
      </c>
      <c r="B5788" t="s">
        <v>1696</v>
      </c>
      <c r="C5788" t="s">
        <v>905</v>
      </c>
      <c r="D5788" t="str">
        <f>MID(Table1[[#This Row],[Product ID]],5,2)</f>
        <v>PA</v>
      </c>
      <c r="E5788" t="str">
        <f>LEFT(Table1[[#This Row],[Product ID]],3)</f>
        <v>OFF</v>
      </c>
      <c r="F5788" s="10" t="e">
        <f>VLOOKUP(Table1[[#This Row],[Order ID]],Mapping!H5788:J13579,3,0)</f>
        <v>#N/A</v>
      </c>
      <c r="G5788" s="10" t="e">
        <f>VLOOKUP(Table1[[#This Row],[Order ID]],Mapping!H5788:K13579,4,0)</f>
        <v>#N/A</v>
      </c>
      <c r="H5788" t="str">
        <f>INDEX(Mapping!$B$2:$T$7793,MATCH(Data!$A5788,Mapping!$B$3:$B$7793,0),MATCH(Data!$H$1,Mapping!$B$2:$T$2,0))</f>
        <v>Second Class</v>
      </c>
      <c r="I5788" t="str">
        <f>INDEX(Mapping!$B$2:$T$7793,MATCH(Data!$A5788,Mapping!$B$3:$B$7793,0),MATCH(Data!$I$1,Mapping!$B$2:$T$2,0))</f>
        <v>Home Office</v>
      </c>
      <c r="J5788">
        <f>VLOOKUP($A5788,Mapping!$X$3:$Y$7793,2,0)</f>
        <v>31204</v>
      </c>
      <c r="K5788" t="str">
        <f>VLOOKUP($J5788,Mapping!$AB$3:$AC$475,2,0)</f>
        <v>Bellevue</v>
      </c>
      <c r="L5788" t="str">
        <f>VLOOKUP($K5788,Mapping!$AF$3:$AG$475,2,0)</f>
        <v>Washington</v>
      </c>
      <c r="M5788" t="str">
        <f>VLOOKUP($L5788,Mapping!$AI$3:$AJ$48,2,0)</f>
        <v>United States</v>
      </c>
      <c r="N5788" t="str">
        <f>VLOOKUP($L5788,Mapping!$AI$3:$AK$48,3,0)</f>
        <v>West</v>
      </c>
      <c r="O5788" t="str">
        <f>VLOOKUP(Table1[[#This Row],[Column1]],Mapping!$AM$8:$AN$11,2,0)</f>
        <v>Office Supplies</v>
      </c>
      <c r="P5788" t="str">
        <f>VLOOKUP(Table1[[#This Row],[Column3]],Mapping!$AP$5:$AQ$22,2,0)</f>
        <v>Paper</v>
      </c>
      <c r="Q5788">
        <v>38.880000000000003</v>
      </c>
      <c r="R5788">
        <v>6</v>
      </c>
      <c r="S5788">
        <v>18.662400000000002</v>
      </c>
    </row>
    <row r="5789" spans="1:19" x14ac:dyDescent="0.35">
      <c r="A5789">
        <v>3735</v>
      </c>
      <c r="B5789" t="s">
        <v>3427</v>
      </c>
      <c r="C5789" t="s">
        <v>1869</v>
      </c>
      <c r="D5789" t="str">
        <f>MID(Table1[[#This Row],[Product ID]],5,2)</f>
        <v>PA</v>
      </c>
      <c r="E5789" t="str">
        <f>LEFT(Table1[[#This Row],[Product ID]],3)</f>
        <v>OFF</v>
      </c>
      <c r="F5789" s="10" t="e">
        <f>VLOOKUP(Table1[[#This Row],[Order ID]],Mapping!H5789:J13580,3,0)</f>
        <v>#N/A</v>
      </c>
      <c r="G5789" s="10" t="e">
        <f>VLOOKUP(Table1[[#This Row],[Order ID]],Mapping!H5789:K13580,4,0)</f>
        <v>#N/A</v>
      </c>
      <c r="H5789" t="str">
        <f>INDEX(Mapping!$B$2:$T$7793,MATCH(Data!$A5789,Mapping!$B$3:$B$7793,0),MATCH(Data!$H$1,Mapping!$B$2:$T$2,0))</f>
        <v>Standard Class</v>
      </c>
      <c r="I5789" t="str">
        <f>INDEX(Mapping!$B$2:$T$7793,MATCH(Data!$A5789,Mapping!$B$3:$B$7793,0),MATCH(Data!$I$1,Mapping!$B$2:$T$2,0))</f>
        <v>Consumer</v>
      </c>
      <c r="J5789">
        <f>VLOOKUP($A5789,Mapping!$X$3:$Y$7793,2,0)</f>
        <v>10011</v>
      </c>
      <c r="K5789" t="str">
        <f>VLOOKUP($J5789,Mapping!$AB$3:$AC$475,2,0)</f>
        <v>Omaha</v>
      </c>
      <c r="L5789" t="str">
        <f>VLOOKUP($K5789,Mapping!$AF$3:$AG$475,2,0)</f>
        <v>Nebraska</v>
      </c>
      <c r="M5789" t="str">
        <f>VLOOKUP($L5789,Mapping!$AI$3:$AJ$48,2,0)</f>
        <v>United States</v>
      </c>
      <c r="N5789" t="str">
        <f>VLOOKUP($L5789,Mapping!$AI$3:$AK$48,3,0)</f>
        <v>Central</v>
      </c>
      <c r="O5789" t="str">
        <f>VLOOKUP(Table1[[#This Row],[Column1]],Mapping!$AM$8:$AN$11,2,0)</f>
        <v>Office Supplies</v>
      </c>
      <c r="P5789" t="str">
        <f>VLOOKUP(Table1[[#This Row],[Column3]],Mapping!$AP$5:$AQ$22,2,0)</f>
        <v>Paper</v>
      </c>
      <c r="Q5789">
        <v>24.96</v>
      </c>
      <c r="R5789">
        <v>4</v>
      </c>
      <c r="S5789">
        <v>11.231999999999999</v>
      </c>
    </row>
    <row r="5790" spans="1:19" x14ac:dyDescent="0.35">
      <c r="A5790">
        <v>2629</v>
      </c>
      <c r="B5790" t="s">
        <v>2678</v>
      </c>
      <c r="C5790" t="s">
        <v>2679</v>
      </c>
      <c r="D5790" t="str">
        <f>MID(Table1[[#This Row],[Product ID]],5,2)</f>
        <v>FU</v>
      </c>
      <c r="E5790" t="str">
        <f>LEFT(Table1[[#This Row],[Product ID]],3)</f>
        <v>FUR</v>
      </c>
      <c r="F5790" s="10" t="e">
        <f>VLOOKUP(Table1[[#This Row],[Order ID]],Mapping!H5790:J13581,3,0)</f>
        <v>#N/A</v>
      </c>
      <c r="G5790" s="10" t="e">
        <f>VLOOKUP(Table1[[#This Row],[Order ID]],Mapping!H5790:K13581,4,0)</f>
        <v>#N/A</v>
      </c>
      <c r="H5790" t="str">
        <f>INDEX(Mapping!$B$2:$T$7793,MATCH(Data!$A5790,Mapping!$B$3:$B$7793,0),MATCH(Data!$H$1,Mapping!$B$2:$T$2,0))</f>
        <v>Second Class</v>
      </c>
      <c r="I5790" t="str">
        <f>INDEX(Mapping!$B$2:$T$7793,MATCH(Data!$A5790,Mapping!$B$3:$B$7793,0),MATCH(Data!$I$1,Mapping!$B$2:$T$2,0))</f>
        <v>Home Office</v>
      </c>
      <c r="J5790">
        <f>VLOOKUP($A5790,Mapping!$X$3:$Y$7793,2,0)</f>
        <v>10024</v>
      </c>
      <c r="K5790" t="str">
        <f>VLOOKUP($J5790,Mapping!$AB$3:$AC$475,2,0)</f>
        <v>Memphis</v>
      </c>
      <c r="L5790" t="str">
        <f>VLOOKUP($K5790,Mapping!$AF$3:$AG$475,2,0)</f>
        <v>Tennessee</v>
      </c>
      <c r="M5790" t="str">
        <f>VLOOKUP($L5790,Mapping!$AI$3:$AJ$48,2,0)</f>
        <v>United States</v>
      </c>
      <c r="N5790" t="str">
        <f>VLOOKUP($L5790,Mapping!$AI$3:$AK$48,3,0)</f>
        <v>South</v>
      </c>
      <c r="O5790" t="str">
        <f>VLOOKUP(Table1[[#This Row],[Column1]],Mapping!$AM$8:$AN$11,2,0)</f>
        <v>Furniture</v>
      </c>
      <c r="P5790" t="str">
        <f>VLOOKUP(Table1[[#This Row],[Column3]],Mapping!$AP$5:$AQ$22,2,0)</f>
        <v>Furnishings</v>
      </c>
      <c r="Q5790">
        <v>35.28</v>
      </c>
      <c r="R5790">
        <v>3</v>
      </c>
      <c r="S5790">
        <v>11.995199999999997</v>
      </c>
    </row>
    <row r="5791" spans="1:19" x14ac:dyDescent="0.35">
      <c r="A5791">
        <v>6006</v>
      </c>
      <c r="B5791" t="s">
        <v>4763</v>
      </c>
      <c r="C5791" t="s">
        <v>2609</v>
      </c>
      <c r="D5791" t="str">
        <f>MID(Table1[[#This Row],[Product ID]],5,2)</f>
        <v>PH</v>
      </c>
      <c r="E5791" t="str">
        <f>LEFT(Table1[[#This Row],[Product ID]],3)</f>
        <v>TEC</v>
      </c>
      <c r="F5791" s="10">
        <f>VLOOKUP(Table1[[#This Row],[Order ID]],Mapping!H5791:J13582,3,0)</f>
        <v>41001</v>
      </c>
      <c r="G5791" s="10">
        <f>VLOOKUP(Table1[[#This Row],[Order ID]],Mapping!H5791:K13582,4,0)</f>
        <v>41006</v>
      </c>
      <c r="H5791" t="str">
        <f>INDEX(Mapping!$B$2:$T$7793,MATCH(Data!$A5791,Mapping!$B$3:$B$7793,0),MATCH(Data!$H$1,Mapping!$B$2:$T$2,0))</f>
        <v>Standard Class</v>
      </c>
      <c r="I5791" t="str">
        <f>INDEX(Mapping!$B$2:$T$7793,MATCH(Data!$A5791,Mapping!$B$3:$B$7793,0),MATCH(Data!$I$1,Mapping!$B$2:$T$2,0))</f>
        <v>Consumer</v>
      </c>
      <c r="J5791">
        <f>VLOOKUP($A5791,Mapping!$X$3:$Y$7793,2,0)</f>
        <v>85204</v>
      </c>
      <c r="K5791" t="str">
        <f>VLOOKUP($J5791,Mapping!$AB$3:$AC$475,2,0)</f>
        <v>Mount Vernon</v>
      </c>
      <c r="L5791" t="str">
        <f>VLOOKUP($K5791,Mapping!$AF$3:$AG$475,2,0)</f>
        <v>New York</v>
      </c>
      <c r="M5791" t="str">
        <f>VLOOKUP($L5791,Mapping!$AI$3:$AJ$48,2,0)</f>
        <v>United States</v>
      </c>
      <c r="N5791" t="str">
        <f>VLOOKUP($L5791,Mapping!$AI$3:$AK$48,3,0)</f>
        <v>East</v>
      </c>
      <c r="O5791" t="str">
        <f>VLOOKUP(Table1[[#This Row],[Column1]],Mapping!$AM$8:$AN$11,2,0)</f>
        <v>Technology</v>
      </c>
      <c r="P5791" t="str">
        <f>VLOOKUP(Table1[[#This Row],[Column3]],Mapping!$AP$5:$AQ$22,2,0)</f>
        <v>Phones</v>
      </c>
      <c r="Q5791">
        <v>87.8</v>
      </c>
      <c r="R5791">
        <v>5</v>
      </c>
      <c r="S5791">
        <v>32.924999999999997</v>
      </c>
    </row>
    <row r="5792" spans="1:19" x14ac:dyDescent="0.35">
      <c r="A5792">
        <v>6818</v>
      </c>
      <c r="B5792" t="s">
        <v>5223</v>
      </c>
      <c r="C5792" t="s">
        <v>116</v>
      </c>
      <c r="D5792" t="str">
        <f>MID(Table1[[#This Row],[Product ID]],5,2)</f>
        <v>FU</v>
      </c>
      <c r="E5792" t="str">
        <f>LEFT(Table1[[#This Row],[Product ID]],3)</f>
        <v>FUR</v>
      </c>
      <c r="F5792" s="10">
        <f>VLOOKUP(Table1[[#This Row],[Order ID]],Mapping!H5792:J13583,3,0)</f>
        <v>41184</v>
      </c>
      <c r="G5792" s="10">
        <f>VLOOKUP(Table1[[#This Row],[Order ID]],Mapping!H5792:K13583,4,0)</f>
        <v>41186</v>
      </c>
      <c r="H5792" t="str">
        <f>INDEX(Mapping!$B$2:$T$7793,MATCH(Data!$A5792,Mapping!$B$3:$B$7793,0),MATCH(Data!$H$1,Mapping!$B$2:$T$2,0))</f>
        <v>First Class</v>
      </c>
      <c r="I5792" t="str">
        <f>INDEX(Mapping!$B$2:$T$7793,MATCH(Data!$A5792,Mapping!$B$3:$B$7793,0),MATCH(Data!$I$1,Mapping!$B$2:$T$2,0))</f>
        <v>Consumer</v>
      </c>
      <c r="J5792">
        <f>VLOOKUP($A5792,Mapping!$X$3:$Y$7793,2,0)</f>
        <v>97123</v>
      </c>
      <c r="K5792" t="str">
        <f>VLOOKUP($J5792,Mapping!$AB$3:$AC$475,2,0)</f>
        <v>Aberdeen</v>
      </c>
      <c r="L5792" t="str">
        <f>VLOOKUP($K5792,Mapping!$AF$3:$AG$475,2,0)</f>
        <v>South Dakota</v>
      </c>
      <c r="M5792" t="str">
        <f>VLOOKUP($L5792,Mapping!$AI$3:$AJ$48,2,0)</f>
        <v>United States</v>
      </c>
      <c r="N5792" t="str">
        <f>VLOOKUP($L5792,Mapping!$AI$3:$AK$48,3,0)</f>
        <v>Central</v>
      </c>
      <c r="O5792" t="str">
        <f>VLOOKUP(Table1[[#This Row],[Column1]],Mapping!$AM$8:$AN$11,2,0)</f>
        <v>Furniture</v>
      </c>
      <c r="P5792" t="str">
        <f>VLOOKUP(Table1[[#This Row],[Column3]],Mapping!$AP$5:$AQ$22,2,0)</f>
        <v>Furnishings</v>
      </c>
      <c r="Q5792">
        <v>11.032</v>
      </c>
      <c r="R5792">
        <v>1</v>
      </c>
      <c r="S5792">
        <v>3.0338000000000003</v>
      </c>
    </row>
    <row r="5793" spans="1:19" x14ac:dyDescent="0.35">
      <c r="A5793">
        <v>6819</v>
      </c>
      <c r="B5793" t="s">
        <v>5223</v>
      </c>
      <c r="C5793" t="s">
        <v>193</v>
      </c>
      <c r="D5793" t="str">
        <f>MID(Table1[[#This Row],[Product ID]],5,2)</f>
        <v>AC</v>
      </c>
      <c r="E5793" t="str">
        <f>LEFT(Table1[[#This Row],[Product ID]],3)</f>
        <v>TEC</v>
      </c>
      <c r="F5793" s="10">
        <f>VLOOKUP(Table1[[#This Row],[Order ID]],Mapping!H5793:J13584,3,0)</f>
        <v>41184</v>
      </c>
      <c r="G5793" s="10">
        <f>VLOOKUP(Table1[[#This Row],[Order ID]],Mapping!H5793:K13584,4,0)</f>
        <v>41186</v>
      </c>
      <c r="H5793" t="str">
        <f>INDEX(Mapping!$B$2:$T$7793,MATCH(Data!$A5793,Mapping!$B$3:$B$7793,0),MATCH(Data!$H$1,Mapping!$B$2:$T$2,0))</f>
        <v>First Class</v>
      </c>
      <c r="I5793" t="str">
        <f>INDEX(Mapping!$B$2:$T$7793,MATCH(Data!$A5793,Mapping!$B$3:$B$7793,0),MATCH(Data!$I$1,Mapping!$B$2:$T$2,0))</f>
        <v>Consumer</v>
      </c>
      <c r="J5793">
        <f>VLOOKUP($A5793,Mapping!$X$3:$Y$7793,2,0)</f>
        <v>97123</v>
      </c>
      <c r="K5793" t="str">
        <f>VLOOKUP($J5793,Mapping!$AB$3:$AC$475,2,0)</f>
        <v>Aberdeen</v>
      </c>
      <c r="L5793" t="str">
        <f>VLOOKUP($K5793,Mapping!$AF$3:$AG$475,2,0)</f>
        <v>South Dakota</v>
      </c>
      <c r="M5793" t="str">
        <f>VLOOKUP($L5793,Mapping!$AI$3:$AJ$48,2,0)</f>
        <v>United States</v>
      </c>
      <c r="N5793" t="str">
        <f>VLOOKUP($L5793,Mapping!$AI$3:$AK$48,3,0)</f>
        <v>Central</v>
      </c>
      <c r="O5793" t="str">
        <f>VLOOKUP(Table1[[#This Row],[Column1]],Mapping!$AM$8:$AN$11,2,0)</f>
        <v>Technology</v>
      </c>
      <c r="P5793" t="str">
        <f>VLOOKUP(Table1[[#This Row],[Column3]],Mapping!$AP$5:$AQ$22,2,0)</f>
        <v>Accessories</v>
      </c>
      <c r="Q5793">
        <v>53.040000000000006</v>
      </c>
      <c r="R5793">
        <v>3</v>
      </c>
      <c r="S5793">
        <v>-4.6409999999999982</v>
      </c>
    </row>
    <row r="5794" spans="1:19" x14ac:dyDescent="0.35">
      <c r="A5794">
        <v>6790</v>
      </c>
      <c r="B5794" t="s">
        <v>5210</v>
      </c>
      <c r="C5794" t="s">
        <v>1890</v>
      </c>
      <c r="D5794" t="str">
        <f>MID(Table1[[#This Row],[Product ID]],5,2)</f>
        <v>BO</v>
      </c>
      <c r="E5794" t="str">
        <f>LEFT(Table1[[#This Row],[Product ID]],3)</f>
        <v>FUR</v>
      </c>
      <c r="F5794" s="10">
        <f>VLOOKUP(Table1[[#This Row],[Order ID]],Mapping!H5794:J13585,3,0)</f>
        <v>41246</v>
      </c>
      <c r="G5794" s="10">
        <f>VLOOKUP(Table1[[#This Row],[Order ID]],Mapping!H5794:K13585,4,0)</f>
        <v>41250</v>
      </c>
      <c r="H5794" t="str">
        <f>INDEX(Mapping!$B$2:$T$7793,MATCH(Data!$A5794,Mapping!$B$3:$B$7793,0),MATCH(Data!$H$1,Mapping!$B$2:$T$2,0))</f>
        <v>Standard Class</v>
      </c>
      <c r="I5794" t="str">
        <f>INDEX(Mapping!$B$2:$T$7793,MATCH(Data!$A5794,Mapping!$B$3:$B$7793,0),MATCH(Data!$I$1,Mapping!$B$2:$T$2,0))</f>
        <v>Consumer</v>
      </c>
      <c r="J5794">
        <f>VLOOKUP($A5794,Mapping!$X$3:$Y$7793,2,0)</f>
        <v>94110</v>
      </c>
      <c r="K5794" t="str">
        <f>VLOOKUP($J5794,Mapping!$AB$3:$AC$475,2,0)</f>
        <v>Tucson</v>
      </c>
      <c r="L5794" t="str">
        <f>VLOOKUP($K5794,Mapping!$AF$3:$AG$475,2,0)</f>
        <v>Arizona</v>
      </c>
      <c r="M5794" t="str">
        <f>VLOOKUP($L5794,Mapping!$AI$3:$AJ$48,2,0)</f>
        <v>United States</v>
      </c>
      <c r="N5794" t="str">
        <f>VLOOKUP($L5794,Mapping!$AI$3:$AK$48,3,0)</f>
        <v>West</v>
      </c>
      <c r="O5794" t="str">
        <f>VLOOKUP(Table1[[#This Row],[Column1]],Mapping!$AM$8:$AN$11,2,0)</f>
        <v>Furniture</v>
      </c>
      <c r="P5794" t="str">
        <f>VLOOKUP(Table1[[#This Row],[Column3]],Mapping!$AP$5:$AQ$22,2,0)</f>
        <v>Bookcases</v>
      </c>
      <c r="Q5794">
        <v>359.49899999999997</v>
      </c>
      <c r="R5794">
        <v>3</v>
      </c>
      <c r="S5794">
        <v>-29.605799999999981</v>
      </c>
    </row>
    <row r="5795" spans="1:19" x14ac:dyDescent="0.35">
      <c r="A5795">
        <v>3477</v>
      </c>
      <c r="B5795" t="s">
        <v>3259</v>
      </c>
      <c r="C5795" t="s">
        <v>476</v>
      </c>
      <c r="D5795" t="str">
        <f>MID(Table1[[#This Row],[Product ID]],5,2)</f>
        <v>CH</v>
      </c>
      <c r="E5795" t="str">
        <f>LEFT(Table1[[#This Row],[Product ID]],3)</f>
        <v>FUR</v>
      </c>
      <c r="F5795" s="10" t="e">
        <f>VLOOKUP(Table1[[#This Row],[Order ID]],Mapping!H5795:J13586,3,0)</f>
        <v>#N/A</v>
      </c>
      <c r="G5795" s="10" t="e">
        <f>VLOOKUP(Table1[[#This Row],[Order ID]],Mapping!H5795:K13586,4,0)</f>
        <v>#N/A</v>
      </c>
      <c r="H5795" t="str">
        <f>INDEX(Mapping!$B$2:$T$7793,MATCH(Data!$A5795,Mapping!$B$3:$B$7793,0),MATCH(Data!$H$1,Mapping!$B$2:$T$2,0))</f>
        <v>First Class</v>
      </c>
      <c r="I5795" t="str">
        <f>INDEX(Mapping!$B$2:$T$7793,MATCH(Data!$A5795,Mapping!$B$3:$B$7793,0),MATCH(Data!$I$1,Mapping!$B$2:$T$2,0))</f>
        <v>Consumer</v>
      </c>
      <c r="J5795">
        <f>VLOOKUP($A5795,Mapping!$X$3:$Y$7793,2,0)</f>
        <v>94110</v>
      </c>
      <c r="K5795" t="str">
        <f>VLOOKUP($J5795,Mapping!$AB$3:$AC$475,2,0)</f>
        <v>Tucson</v>
      </c>
      <c r="L5795" t="str">
        <f>VLOOKUP($K5795,Mapping!$AF$3:$AG$475,2,0)</f>
        <v>Arizona</v>
      </c>
      <c r="M5795" t="str">
        <f>VLOOKUP($L5795,Mapping!$AI$3:$AJ$48,2,0)</f>
        <v>United States</v>
      </c>
      <c r="N5795" t="str">
        <f>VLOOKUP($L5795,Mapping!$AI$3:$AK$48,3,0)</f>
        <v>West</v>
      </c>
      <c r="O5795" t="str">
        <f>VLOOKUP(Table1[[#This Row],[Column1]],Mapping!$AM$8:$AN$11,2,0)</f>
        <v>Furniture</v>
      </c>
      <c r="P5795" t="str">
        <f>VLOOKUP(Table1[[#This Row],[Column3]],Mapping!$AP$5:$AQ$22,2,0)</f>
        <v>Chairs</v>
      </c>
      <c r="Q5795">
        <v>129.56800000000001</v>
      </c>
      <c r="R5795">
        <v>2</v>
      </c>
      <c r="S5795">
        <v>-12.956799999999994</v>
      </c>
    </row>
    <row r="5796" spans="1:19" x14ac:dyDescent="0.35">
      <c r="A5796">
        <v>3478</v>
      </c>
      <c r="B5796" t="s">
        <v>3259</v>
      </c>
      <c r="C5796" t="s">
        <v>141</v>
      </c>
      <c r="D5796" t="str">
        <f>MID(Table1[[#This Row],[Product ID]],5,2)</f>
        <v>BI</v>
      </c>
      <c r="E5796" t="str">
        <f>LEFT(Table1[[#This Row],[Product ID]],3)</f>
        <v>OFF</v>
      </c>
      <c r="F5796" s="10" t="e">
        <f>VLOOKUP(Table1[[#This Row],[Order ID]],Mapping!H5796:J13587,3,0)</f>
        <v>#N/A</v>
      </c>
      <c r="G5796" s="10" t="e">
        <f>VLOOKUP(Table1[[#This Row],[Order ID]],Mapping!H5796:K13587,4,0)</f>
        <v>#N/A</v>
      </c>
      <c r="H5796" t="str">
        <f>INDEX(Mapping!$B$2:$T$7793,MATCH(Data!$A5796,Mapping!$B$3:$B$7793,0),MATCH(Data!$H$1,Mapping!$B$2:$T$2,0))</f>
        <v>Standard Class</v>
      </c>
      <c r="I5796" t="str">
        <f>INDEX(Mapping!$B$2:$T$7793,MATCH(Data!$A5796,Mapping!$B$3:$B$7793,0),MATCH(Data!$I$1,Mapping!$B$2:$T$2,0))</f>
        <v>Home Office</v>
      </c>
      <c r="J5796">
        <f>VLOOKUP($A5796,Mapping!$X$3:$Y$7793,2,0)</f>
        <v>94110</v>
      </c>
      <c r="K5796" t="str">
        <f>VLOOKUP($J5796,Mapping!$AB$3:$AC$475,2,0)</f>
        <v>Tucson</v>
      </c>
      <c r="L5796" t="str">
        <f>VLOOKUP($K5796,Mapping!$AF$3:$AG$475,2,0)</f>
        <v>Arizona</v>
      </c>
      <c r="M5796" t="str">
        <f>VLOOKUP($L5796,Mapping!$AI$3:$AJ$48,2,0)</f>
        <v>United States</v>
      </c>
      <c r="N5796" t="str">
        <f>VLOOKUP($L5796,Mapping!$AI$3:$AK$48,3,0)</f>
        <v>West</v>
      </c>
      <c r="O5796" t="str">
        <f>VLOOKUP(Table1[[#This Row],[Column1]],Mapping!$AM$8:$AN$11,2,0)</f>
        <v>Office Supplies</v>
      </c>
      <c r="P5796" t="str">
        <f>VLOOKUP(Table1[[#This Row],[Column3]],Mapping!$AP$5:$AQ$22,2,0)</f>
        <v>Binders</v>
      </c>
      <c r="Q5796">
        <v>6.3680000000000003</v>
      </c>
      <c r="R5796">
        <v>2</v>
      </c>
      <c r="S5796">
        <v>2.1492</v>
      </c>
    </row>
    <row r="5797" spans="1:19" x14ac:dyDescent="0.35">
      <c r="A5797">
        <v>2714</v>
      </c>
      <c r="B5797" t="s">
        <v>2738</v>
      </c>
      <c r="C5797" t="s">
        <v>1959</v>
      </c>
      <c r="D5797" t="str">
        <f>MID(Table1[[#This Row],[Product ID]],5,2)</f>
        <v>AP</v>
      </c>
      <c r="E5797" t="str">
        <f>LEFT(Table1[[#This Row],[Product ID]],3)</f>
        <v>OFF</v>
      </c>
      <c r="F5797" s="10" t="e">
        <f>VLOOKUP(Table1[[#This Row],[Order ID]],Mapping!H5797:J13588,3,0)</f>
        <v>#N/A</v>
      </c>
      <c r="G5797" s="10" t="e">
        <f>VLOOKUP(Table1[[#This Row],[Order ID]],Mapping!H5797:K13588,4,0)</f>
        <v>#N/A</v>
      </c>
      <c r="H5797" t="str">
        <f>INDEX(Mapping!$B$2:$T$7793,MATCH(Data!$A5797,Mapping!$B$3:$B$7793,0),MATCH(Data!$H$1,Mapping!$B$2:$T$2,0))</f>
        <v>Second Class</v>
      </c>
      <c r="I5797" t="str">
        <f>INDEX(Mapping!$B$2:$T$7793,MATCH(Data!$A5797,Mapping!$B$3:$B$7793,0),MATCH(Data!$I$1,Mapping!$B$2:$T$2,0))</f>
        <v>Consumer</v>
      </c>
      <c r="J5797">
        <f>VLOOKUP($A5797,Mapping!$X$3:$Y$7793,2,0)</f>
        <v>2151</v>
      </c>
      <c r="K5797" t="str">
        <f>VLOOKUP($J5797,Mapping!$AB$3:$AC$475,2,0)</f>
        <v>Broken Arrow</v>
      </c>
      <c r="L5797" t="str">
        <f>VLOOKUP($K5797,Mapping!$AF$3:$AG$475,2,0)</f>
        <v>Oklahoma</v>
      </c>
      <c r="M5797" t="str">
        <f>VLOOKUP($L5797,Mapping!$AI$3:$AJ$48,2,0)</f>
        <v>United States</v>
      </c>
      <c r="N5797" t="str">
        <f>VLOOKUP($L5797,Mapping!$AI$3:$AK$48,3,0)</f>
        <v>Central</v>
      </c>
      <c r="O5797" t="str">
        <f>VLOOKUP(Table1[[#This Row],[Column1]],Mapping!$AM$8:$AN$11,2,0)</f>
        <v>Office Supplies</v>
      </c>
      <c r="P5797" t="str">
        <f>VLOOKUP(Table1[[#This Row],[Column3]],Mapping!$AP$5:$AQ$22,2,0)</f>
        <v>Appliances</v>
      </c>
      <c r="Q5797">
        <v>61.96</v>
      </c>
      <c r="R5797">
        <v>2</v>
      </c>
      <c r="S5797">
        <v>16.1096</v>
      </c>
    </row>
    <row r="5798" spans="1:19" x14ac:dyDescent="0.35">
      <c r="A5798">
        <v>2715</v>
      </c>
      <c r="B5798" t="s">
        <v>2738</v>
      </c>
      <c r="C5798" t="s">
        <v>228</v>
      </c>
      <c r="D5798" t="str">
        <f>MID(Table1[[#This Row],[Product ID]],5,2)</f>
        <v>BO</v>
      </c>
      <c r="E5798" t="str">
        <f>LEFT(Table1[[#This Row],[Product ID]],3)</f>
        <v>FUR</v>
      </c>
      <c r="F5798" s="10" t="e">
        <f>VLOOKUP(Table1[[#This Row],[Order ID]],Mapping!H5798:J13589,3,0)</f>
        <v>#N/A</v>
      </c>
      <c r="G5798" s="10" t="e">
        <f>VLOOKUP(Table1[[#This Row],[Order ID]],Mapping!H5798:K13589,4,0)</f>
        <v>#N/A</v>
      </c>
      <c r="H5798" t="str">
        <f>INDEX(Mapping!$B$2:$T$7793,MATCH(Data!$A5798,Mapping!$B$3:$B$7793,0),MATCH(Data!$H$1,Mapping!$B$2:$T$2,0))</f>
        <v>Standard Class</v>
      </c>
      <c r="I5798" t="str">
        <f>INDEX(Mapping!$B$2:$T$7793,MATCH(Data!$A5798,Mapping!$B$3:$B$7793,0),MATCH(Data!$I$1,Mapping!$B$2:$T$2,0))</f>
        <v>Corporate</v>
      </c>
      <c r="J5798">
        <f>VLOOKUP($A5798,Mapping!$X$3:$Y$7793,2,0)</f>
        <v>2151</v>
      </c>
      <c r="K5798" t="str">
        <f>VLOOKUP($J5798,Mapping!$AB$3:$AC$475,2,0)</f>
        <v>Broken Arrow</v>
      </c>
      <c r="L5798" t="str">
        <f>VLOOKUP($K5798,Mapping!$AF$3:$AG$475,2,0)</f>
        <v>Oklahoma</v>
      </c>
      <c r="M5798" t="str">
        <f>VLOOKUP($L5798,Mapping!$AI$3:$AJ$48,2,0)</f>
        <v>United States</v>
      </c>
      <c r="N5798" t="str">
        <f>VLOOKUP($L5798,Mapping!$AI$3:$AK$48,3,0)</f>
        <v>Central</v>
      </c>
      <c r="O5798" t="str">
        <f>VLOOKUP(Table1[[#This Row],[Column1]],Mapping!$AM$8:$AN$11,2,0)</f>
        <v>Furniture</v>
      </c>
      <c r="P5798" t="str">
        <f>VLOOKUP(Table1[[#This Row],[Column3]],Mapping!$AP$5:$AQ$22,2,0)</f>
        <v>Bookcases</v>
      </c>
      <c r="Q5798">
        <v>361.96</v>
      </c>
      <c r="R5798">
        <v>2</v>
      </c>
      <c r="S5798">
        <v>83.25079999999997</v>
      </c>
    </row>
    <row r="5799" spans="1:19" x14ac:dyDescent="0.35">
      <c r="A5799">
        <v>2716</v>
      </c>
      <c r="B5799" t="s">
        <v>2738</v>
      </c>
      <c r="C5799" t="s">
        <v>1437</v>
      </c>
      <c r="D5799" t="str">
        <f>MID(Table1[[#This Row],[Product ID]],5,2)</f>
        <v>PA</v>
      </c>
      <c r="E5799" t="str">
        <f>LEFT(Table1[[#This Row],[Product ID]],3)</f>
        <v>OFF</v>
      </c>
      <c r="F5799" s="10" t="e">
        <f>VLOOKUP(Table1[[#This Row],[Order ID]],Mapping!H5799:J13590,3,0)</f>
        <v>#N/A</v>
      </c>
      <c r="G5799" s="10" t="e">
        <f>VLOOKUP(Table1[[#This Row],[Order ID]],Mapping!H5799:K13590,4,0)</f>
        <v>#N/A</v>
      </c>
      <c r="H5799" t="str">
        <f>INDEX(Mapping!$B$2:$T$7793,MATCH(Data!$A5799,Mapping!$B$3:$B$7793,0),MATCH(Data!$H$1,Mapping!$B$2:$T$2,0))</f>
        <v>Standard Class</v>
      </c>
      <c r="I5799" t="str">
        <f>INDEX(Mapping!$B$2:$T$7793,MATCH(Data!$A5799,Mapping!$B$3:$B$7793,0),MATCH(Data!$I$1,Mapping!$B$2:$T$2,0))</f>
        <v>Corporate</v>
      </c>
      <c r="J5799">
        <f>VLOOKUP($A5799,Mapping!$X$3:$Y$7793,2,0)</f>
        <v>2151</v>
      </c>
      <c r="K5799" t="str">
        <f>VLOOKUP($J5799,Mapping!$AB$3:$AC$475,2,0)</f>
        <v>Broken Arrow</v>
      </c>
      <c r="L5799" t="str">
        <f>VLOOKUP($K5799,Mapping!$AF$3:$AG$475,2,0)</f>
        <v>Oklahoma</v>
      </c>
      <c r="M5799" t="str">
        <f>VLOOKUP($L5799,Mapping!$AI$3:$AJ$48,2,0)</f>
        <v>United States</v>
      </c>
      <c r="N5799" t="str">
        <f>VLOOKUP($L5799,Mapping!$AI$3:$AK$48,3,0)</f>
        <v>Central</v>
      </c>
      <c r="O5799" t="str">
        <f>VLOOKUP(Table1[[#This Row],[Column1]],Mapping!$AM$8:$AN$11,2,0)</f>
        <v>Office Supplies</v>
      </c>
      <c r="P5799" t="str">
        <f>VLOOKUP(Table1[[#This Row],[Column3]],Mapping!$AP$5:$AQ$22,2,0)</f>
        <v>Paper</v>
      </c>
      <c r="Q5799">
        <v>278.82</v>
      </c>
      <c r="R5799">
        <v>9</v>
      </c>
      <c r="S5799">
        <v>125.46899999999999</v>
      </c>
    </row>
    <row r="5800" spans="1:19" x14ac:dyDescent="0.35">
      <c r="A5800">
        <v>3378</v>
      </c>
      <c r="B5800" t="s">
        <v>3197</v>
      </c>
      <c r="C5800" t="s">
        <v>530</v>
      </c>
      <c r="D5800" t="str">
        <f>MID(Table1[[#This Row],[Product ID]],5,2)</f>
        <v>BI</v>
      </c>
      <c r="E5800" t="str">
        <f>LEFT(Table1[[#This Row],[Product ID]],3)</f>
        <v>OFF</v>
      </c>
      <c r="F5800" s="10" t="e">
        <f>VLOOKUP(Table1[[#This Row],[Order ID]],Mapping!H5800:J13591,3,0)</f>
        <v>#N/A</v>
      </c>
      <c r="G5800" s="10" t="e">
        <f>VLOOKUP(Table1[[#This Row],[Order ID]],Mapping!H5800:K13591,4,0)</f>
        <v>#N/A</v>
      </c>
      <c r="H5800" t="str">
        <f>INDEX(Mapping!$B$2:$T$7793,MATCH(Data!$A5800,Mapping!$B$3:$B$7793,0),MATCH(Data!$H$1,Mapping!$B$2:$T$2,0))</f>
        <v>Second Class</v>
      </c>
      <c r="I5800" t="str">
        <f>INDEX(Mapping!$B$2:$T$7793,MATCH(Data!$A5800,Mapping!$B$3:$B$7793,0),MATCH(Data!$I$1,Mapping!$B$2:$T$2,0))</f>
        <v>Consumer</v>
      </c>
      <c r="J5800">
        <f>VLOOKUP($A5800,Mapping!$X$3:$Y$7793,2,0)</f>
        <v>44312</v>
      </c>
      <c r="K5800" t="str">
        <f>VLOOKUP($J5800,Mapping!$AB$3:$AC$475,2,0)</f>
        <v>Inglewood</v>
      </c>
      <c r="L5800" t="str">
        <f>VLOOKUP($K5800,Mapping!$AF$3:$AG$475,2,0)</f>
        <v>California</v>
      </c>
      <c r="M5800" t="str">
        <f>VLOOKUP($L5800,Mapping!$AI$3:$AJ$48,2,0)</f>
        <v>United States</v>
      </c>
      <c r="N5800" t="str">
        <f>VLOOKUP($L5800,Mapping!$AI$3:$AK$48,3,0)</f>
        <v>West</v>
      </c>
      <c r="O5800" t="str">
        <f>VLOOKUP(Table1[[#This Row],[Column1]],Mapping!$AM$8:$AN$11,2,0)</f>
        <v>Office Supplies</v>
      </c>
      <c r="P5800" t="str">
        <f>VLOOKUP(Table1[[#This Row],[Column3]],Mapping!$AP$5:$AQ$22,2,0)</f>
        <v>Binders</v>
      </c>
      <c r="Q5800">
        <v>14.952000000000004</v>
      </c>
      <c r="R5800">
        <v>2</v>
      </c>
      <c r="S5800">
        <v>-11.961599999999997</v>
      </c>
    </row>
    <row r="5801" spans="1:19" x14ac:dyDescent="0.35">
      <c r="A5801">
        <v>3379</v>
      </c>
      <c r="B5801" t="s">
        <v>3197</v>
      </c>
      <c r="C5801" t="s">
        <v>2259</v>
      </c>
      <c r="D5801" t="str">
        <f>MID(Table1[[#This Row],[Product ID]],5,2)</f>
        <v>PH</v>
      </c>
      <c r="E5801" t="str">
        <f>LEFT(Table1[[#This Row],[Product ID]],3)</f>
        <v>TEC</v>
      </c>
      <c r="F5801" s="10" t="e">
        <f>VLOOKUP(Table1[[#This Row],[Order ID]],Mapping!H5801:J13592,3,0)</f>
        <v>#N/A</v>
      </c>
      <c r="G5801" s="10" t="e">
        <f>VLOOKUP(Table1[[#This Row],[Order ID]],Mapping!H5801:K13592,4,0)</f>
        <v>#N/A</v>
      </c>
      <c r="H5801" t="str">
        <f>INDEX(Mapping!$B$2:$T$7793,MATCH(Data!$A5801,Mapping!$B$3:$B$7793,0),MATCH(Data!$H$1,Mapping!$B$2:$T$2,0))</f>
        <v>Standard Class</v>
      </c>
      <c r="I5801" t="str">
        <f>INDEX(Mapping!$B$2:$T$7793,MATCH(Data!$A5801,Mapping!$B$3:$B$7793,0),MATCH(Data!$I$1,Mapping!$B$2:$T$2,0))</f>
        <v>Consumer</v>
      </c>
      <c r="J5801">
        <f>VLOOKUP($A5801,Mapping!$X$3:$Y$7793,2,0)</f>
        <v>44312</v>
      </c>
      <c r="K5801" t="str">
        <f>VLOOKUP($J5801,Mapping!$AB$3:$AC$475,2,0)</f>
        <v>Inglewood</v>
      </c>
      <c r="L5801" t="str">
        <f>VLOOKUP($K5801,Mapping!$AF$3:$AG$475,2,0)</f>
        <v>California</v>
      </c>
      <c r="M5801" t="str">
        <f>VLOOKUP($L5801,Mapping!$AI$3:$AJ$48,2,0)</f>
        <v>United States</v>
      </c>
      <c r="N5801" t="str">
        <f>VLOOKUP($L5801,Mapping!$AI$3:$AK$48,3,0)</f>
        <v>West</v>
      </c>
      <c r="O5801" t="str">
        <f>VLOOKUP(Table1[[#This Row],[Column1]],Mapping!$AM$8:$AN$11,2,0)</f>
        <v>Technology</v>
      </c>
      <c r="P5801" t="str">
        <f>VLOOKUP(Table1[[#This Row],[Column3]],Mapping!$AP$5:$AQ$22,2,0)</f>
        <v>Phones</v>
      </c>
      <c r="Q5801">
        <v>323.98199999999997</v>
      </c>
      <c r="R5801">
        <v>3</v>
      </c>
      <c r="S5801">
        <v>-80.995500000000021</v>
      </c>
    </row>
    <row r="5802" spans="1:19" x14ac:dyDescent="0.35">
      <c r="A5802">
        <v>3381</v>
      </c>
      <c r="B5802" t="s">
        <v>3197</v>
      </c>
      <c r="C5802" t="s">
        <v>1178</v>
      </c>
      <c r="D5802" t="str">
        <f>MID(Table1[[#This Row],[Product ID]],5,2)</f>
        <v>AR</v>
      </c>
      <c r="E5802" t="str">
        <f>LEFT(Table1[[#This Row],[Product ID]],3)</f>
        <v>OFF</v>
      </c>
      <c r="F5802" s="10" t="e">
        <f>VLOOKUP(Table1[[#This Row],[Order ID]],Mapping!H5802:J13593,3,0)</f>
        <v>#N/A</v>
      </c>
      <c r="G5802" s="10" t="e">
        <f>VLOOKUP(Table1[[#This Row],[Order ID]],Mapping!H5802:K13593,4,0)</f>
        <v>#N/A</v>
      </c>
      <c r="H5802" t="str">
        <f>INDEX(Mapping!$B$2:$T$7793,MATCH(Data!$A5802,Mapping!$B$3:$B$7793,0),MATCH(Data!$H$1,Mapping!$B$2:$T$2,0))</f>
        <v>Standard Class</v>
      </c>
      <c r="I5802" t="str">
        <f>INDEX(Mapping!$B$2:$T$7793,MATCH(Data!$A5802,Mapping!$B$3:$B$7793,0),MATCH(Data!$I$1,Mapping!$B$2:$T$2,0))</f>
        <v>Consumer</v>
      </c>
      <c r="J5802">
        <f>VLOOKUP($A5802,Mapping!$X$3:$Y$7793,2,0)</f>
        <v>44312</v>
      </c>
      <c r="K5802" t="str">
        <f>VLOOKUP($J5802,Mapping!$AB$3:$AC$475,2,0)</f>
        <v>Inglewood</v>
      </c>
      <c r="L5802" t="str">
        <f>VLOOKUP($K5802,Mapping!$AF$3:$AG$475,2,0)</f>
        <v>California</v>
      </c>
      <c r="M5802" t="str">
        <f>VLOOKUP($L5802,Mapping!$AI$3:$AJ$48,2,0)</f>
        <v>United States</v>
      </c>
      <c r="N5802" t="str">
        <f>VLOOKUP($L5802,Mapping!$AI$3:$AK$48,3,0)</f>
        <v>West</v>
      </c>
      <c r="O5802" t="str">
        <f>VLOOKUP(Table1[[#This Row],[Column1]],Mapping!$AM$8:$AN$11,2,0)</f>
        <v>Office Supplies</v>
      </c>
      <c r="P5802" t="str">
        <f>VLOOKUP(Table1[[#This Row],[Column3]],Mapping!$AP$5:$AQ$22,2,0)</f>
        <v>Art</v>
      </c>
      <c r="Q5802">
        <v>14.352000000000002</v>
      </c>
      <c r="R5802">
        <v>3</v>
      </c>
      <c r="S5802">
        <v>0.8969999999999998</v>
      </c>
    </row>
    <row r="5803" spans="1:19" x14ac:dyDescent="0.35">
      <c r="A5803">
        <v>1834</v>
      </c>
      <c r="B5803" t="s">
        <v>2040</v>
      </c>
      <c r="C5803" t="s">
        <v>2041</v>
      </c>
      <c r="D5803" t="str">
        <f>MID(Table1[[#This Row],[Product ID]],5,2)</f>
        <v>FU</v>
      </c>
      <c r="E5803" t="str">
        <f>LEFT(Table1[[#This Row],[Product ID]],3)</f>
        <v>FUR</v>
      </c>
      <c r="F5803" s="10" t="e">
        <f>VLOOKUP(Table1[[#This Row],[Order ID]],Mapping!H5803:J13594,3,0)</f>
        <v>#N/A</v>
      </c>
      <c r="G5803" s="10" t="e">
        <f>VLOOKUP(Table1[[#This Row],[Order ID]],Mapping!H5803:K13594,4,0)</f>
        <v>#N/A</v>
      </c>
      <c r="H5803" t="str">
        <f>INDEX(Mapping!$B$2:$T$7793,MATCH(Data!$A5803,Mapping!$B$3:$B$7793,0),MATCH(Data!$H$1,Mapping!$B$2:$T$2,0))</f>
        <v>First Class</v>
      </c>
      <c r="I5803" t="str">
        <f>INDEX(Mapping!$B$2:$T$7793,MATCH(Data!$A5803,Mapping!$B$3:$B$7793,0),MATCH(Data!$I$1,Mapping!$B$2:$T$2,0))</f>
        <v>Home Office</v>
      </c>
      <c r="J5803">
        <f>VLOOKUP($A5803,Mapping!$X$3:$Y$7793,2,0)</f>
        <v>19140</v>
      </c>
      <c r="K5803" t="str">
        <f>VLOOKUP($J5803,Mapping!$AB$3:$AC$475,2,0)</f>
        <v>Orem</v>
      </c>
      <c r="L5803" t="str">
        <f>VLOOKUP($K5803,Mapping!$AF$3:$AG$475,2,0)</f>
        <v>Utah</v>
      </c>
      <c r="M5803" t="str">
        <f>VLOOKUP($L5803,Mapping!$AI$3:$AJ$48,2,0)</f>
        <v>United States</v>
      </c>
      <c r="N5803" t="str">
        <f>VLOOKUP($L5803,Mapping!$AI$3:$AK$48,3,0)</f>
        <v>West</v>
      </c>
      <c r="O5803" t="str">
        <f>VLOOKUP(Table1[[#This Row],[Column1]],Mapping!$AM$8:$AN$11,2,0)</f>
        <v>Furniture</v>
      </c>
      <c r="P5803" t="str">
        <f>VLOOKUP(Table1[[#This Row],[Column3]],Mapping!$AP$5:$AQ$22,2,0)</f>
        <v>Furnishings</v>
      </c>
      <c r="Q5803">
        <v>547.13599999999997</v>
      </c>
      <c r="R5803">
        <v>4</v>
      </c>
      <c r="S5803">
        <v>-68.392000000000053</v>
      </c>
    </row>
    <row r="5804" spans="1:19" x14ac:dyDescent="0.35">
      <c r="A5804">
        <v>3041</v>
      </c>
      <c r="B5804" t="s">
        <v>2969</v>
      </c>
      <c r="C5804" t="s">
        <v>502</v>
      </c>
      <c r="D5804" t="str">
        <f>MID(Table1[[#This Row],[Product ID]],5,2)</f>
        <v>ST</v>
      </c>
      <c r="E5804" t="str">
        <f>LEFT(Table1[[#This Row],[Product ID]],3)</f>
        <v>OFF</v>
      </c>
      <c r="F5804" s="10" t="e">
        <f>VLOOKUP(Table1[[#This Row],[Order ID]],Mapping!H5804:J13595,3,0)</f>
        <v>#N/A</v>
      </c>
      <c r="G5804" s="10" t="e">
        <f>VLOOKUP(Table1[[#This Row],[Order ID]],Mapping!H5804:K13595,4,0)</f>
        <v>#N/A</v>
      </c>
      <c r="H5804" t="str">
        <f>INDEX(Mapping!$B$2:$T$7793,MATCH(Data!$A5804,Mapping!$B$3:$B$7793,0),MATCH(Data!$H$1,Mapping!$B$2:$T$2,0))</f>
        <v>Standard Class</v>
      </c>
      <c r="I5804" t="str">
        <f>INDEX(Mapping!$B$2:$T$7793,MATCH(Data!$A5804,Mapping!$B$3:$B$7793,0),MATCH(Data!$I$1,Mapping!$B$2:$T$2,0))</f>
        <v>Consumer</v>
      </c>
      <c r="J5804">
        <f>VLOOKUP($A5804,Mapping!$X$3:$Y$7793,2,0)</f>
        <v>23320</v>
      </c>
      <c r="K5804" t="str">
        <f>VLOOKUP($J5804,Mapping!$AB$3:$AC$475,2,0)</f>
        <v>Sioux Falls</v>
      </c>
      <c r="L5804" t="str">
        <f>VLOOKUP($K5804,Mapping!$AF$3:$AG$475,2,0)</f>
        <v>South Dakota</v>
      </c>
      <c r="M5804" t="str">
        <f>VLOOKUP($L5804,Mapping!$AI$3:$AJ$48,2,0)</f>
        <v>United States</v>
      </c>
      <c r="N5804" t="str">
        <f>VLOOKUP($L5804,Mapping!$AI$3:$AK$48,3,0)</f>
        <v>Central</v>
      </c>
      <c r="O5804" t="str">
        <f>VLOOKUP(Table1[[#This Row],[Column1]],Mapping!$AM$8:$AN$11,2,0)</f>
        <v>Office Supplies</v>
      </c>
      <c r="P5804" t="str">
        <f>VLOOKUP(Table1[[#This Row],[Column3]],Mapping!$AP$5:$AQ$22,2,0)</f>
        <v>Storage</v>
      </c>
      <c r="Q5804">
        <v>61.68</v>
      </c>
      <c r="R5804">
        <v>4</v>
      </c>
      <c r="S5804">
        <v>16.653600000000004</v>
      </c>
    </row>
    <row r="5805" spans="1:19" x14ac:dyDescent="0.35">
      <c r="A5805">
        <v>3042</v>
      </c>
      <c r="B5805" t="s">
        <v>2969</v>
      </c>
      <c r="C5805" t="s">
        <v>2255</v>
      </c>
      <c r="D5805" t="str">
        <f>MID(Table1[[#This Row],[Product ID]],5,2)</f>
        <v>BI</v>
      </c>
      <c r="E5805" t="str">
        <f>LEFT(Table1[[#This Row],[Product ID]],3)</f>
        <v>OFF</v>
      </c>
      <c r="F5805" s="10" t="e">
        <f>VLOOKUP(Table1[[#This Row],[Order ID]],Mapping!H5805:J13596,3,0)</f>
        <v>#N/A</v>
      </c>
      <c r="G5805" s="10" t="e">
        <f>VLOOKUP(Table1[[#This Row],[Order ID]],Mapping!H5805:K13596,4,0)</f>
        <v>#N/A</v>
      </c>
      <c r="H5805" t="str">
        <f>INDEX(Mapping!$B$2:$T$7793,MATCH(Data!$A5805,Mapping!$B$3:$B$7793,0),MATCH(Data!$H$1,Mapping!$B$2:$T$2,0))</f>
        <v>Standard Class</v>
      </c>
      <c r="I5805" t="str">
        <f>INDEX(Mapping!$B$2:$T$7793,MATCH(Data!$A5805,Mapping!$B$3:$B$7793,0),MATCH(Data!$I$1,Mapping!$B$2:$T$2,0))</f>
        <v>Corporate</v>
      </c>
      <c r="J5805">
        <f>VLOOKUP($A5805,Mapping!$X$3:$Y$7793,2,0)</f>
        <v>23320</v>
      </c>
      <c r="K5805" t="str">
        <f>VLOOKUP($J5805,Mapping!$AB$3:$AC$475,2,0)</f>
        <v>Sioux Falls</v>
      </c>
      <c r="L5805" t="str">
        <f>VLOOKUP($K5805,Mapping!$AF$3:$AG$475,2,0)</f>
        <v>South Dakota</v>
      </c>
      <c r="M5805" t="str">
        <f>VLOOKUP($L5805,Mapping!$AI$3:$AJ$48,2,0)</f>
        <v>United States</v>
      </c>
      <c r="N5805" t="str">
        <f>VLOOKUP($L5805,Mapping!$AI$3:$AK$48,3,0)</f>
        <v>Central</v>
      </c>
      <c r="O5805" t="str">
        <f>VLOOKUP(Table1[[#This Row],[Column1]],Mapping!$AM$8:$AN$11,2,0)</f>
        <v>Office Supplies</v>
      </c>
      <c r="P5805" t="str">
        <f>VLOOKUP(Table1[[#This Row],[Column3]],Mapping!$AP$5:$AQ$22,2,0)</f>
        <v>Binders</v>
      </c>
      <c r="Q5805">
        <v>63.96</v>
      </c>
      <c r="R5805">
        <v>4</v>
      </c>
      <c r="S5805">
        <v>30.700800000000001</v>
      </c>
    </row>
    <row r="5806" spans="1:19" x14ac:dyDescent="0.35">
      <c r="A5806">
        <v>3111</v>
      </c>
      <c r="B5806" t="s">
        <v>3017</v>
      </c>
      <c r="C5806" t="s">
        <v>957</v>
      </c>
      <c r="D5806" t="str">
        <f>MID(Table1[[#This Row],[Product ID]],5,2)</f>
        <v>BO</v>
      </c>
      <c r="E5806" t="str">
        <f>LEFT(Table1[[#This Row],[Product ID]],3)</f>
        <v>FUR</v>
      </c>
      <c r="F5806" s="10" t="e">
        <f>VLOOKUP(Table1[[#This Row],[Order ID]],Mapping!H5806:J13597,3,0)</f>
        <v>#N/A</v>
      </c>
      <c r="G5806" s="10" t="e">
        <f>VLOOKUP(Table1[[#This Row],[Order ID]],Mapping!H5806:K13597,4,0)</f>
        <v>#N/A</v>
      </c>
      <c r="H5806" t="str">
        <f>INDEX(Mapping!$B$2:$T$7793,MATCH(Data!$A5806,Mapping!$B$3:$B$7793,0),MATCH(Data!$H$1,Mapping!$B$2:$T$2,0))</f>
        <v>Standard Class</v>
      </c>
      <c r="I5806" t="str">
        <f>INDEX(Mapping!$B$2:$T$7793,MATCH(Data!$A5806,Mapping!$B$3:$B$7793,0),MATCH(Data!$I$1,Mapping!$B$2:$T$2,0))</f>
        <v>Consumer</v>
      </c>
      <c r="J5806">
        <f>VLOOKUP($A5806,Mapping!$X$3:$Y$7793,2,0)</f>
        <v>34952</v>
      </c>
      <c r="K5806" t="str">
        <f>VLOOKUP($J5806,Mapping!$AB$3:$AC$475,2,0)</f>
        <v>The Colony</v>
      </c>
      <c r="L5806" t="str">
        <f>VLOOKUP($K5806,Mapping!$AF$3:$AG$475,2,0)</f>
        <v>Texas</v>
      </c>
      <c r="M5806" t="str">
        <f>VLOOKUP($L5806,Mapping!$AI$3:$AJ$48,2,0)</f>
        <v>United States</v>
      </c>
      <c r="N5806" t="str">
        <f>VLOOKUP($L5806,Mapping!$AI$3:$AK$48,3,0)</f>
        <v>Central</v>
      </c>
      <c r="O5806" t="str">
        <f>VLOOKUP(Table1[[#This Row],[Column1]],Mapping!$AM$8:$AN$11,2,0)</f>
        <v>Furniture</v>
      </c>
      <c r="P5806" t="str">
        <f>VLOOKUP(Table1[[#This Row],[Column3]],Mapping!$AP$5:$AQ$22,2,0)</f>
        <v>Bookcases</v>
      </c>
      <c r="Q5806">
        <v>231.92000000000002</v>
      </c>
      <c r="R5806">
        <v>5</v>
      </c>
      <c r="S5806">
        <v>5.7980000000000018</v>
      </c>
    </row>
    <row r="5807" spans="1:19" x14ac:dyDescent="0.35">
      <c r="A5807">
        <v>1012</v>
      </c>
      <c r="B5807" t="s">
        <v>1245</v>
      </c>
      <c r="C5807" t="s">
        <v>1246</v>
      </c>
      <c r="D5807" t="str">
        <f>MID(Table1[[#This Row],[Product ID]],5,2)</f>
        <v>BI</v>
      </c>
      <c r="E5807" t="str">
        <f>LEFT(Table1[[#This Row],[Product ID]],3)</f>
        <v>OFF</v>
      </c>
      <c r="F5807" s="10" t="e">
        <f>VLOOKUP(Table1[[#This Row],[Order ID]],Mapping!H5807:J13598,3,0)</f>
        <v>#N/A</v>
      </c>
      <c r="G5807" s="10" t="e">
        <f>VLOOKUP(Table1[[#This Row],[Order ID]],Mapping!H5807:K13598,4,0)</f>
        <v>#N/A</v>
      </c>
      <c r="H5807" t="str">
        <f>INDEX(Mapping!$B$2:$T$7793,MATCH(Data!$A5807,Mapping!$B$3:$B$7793,0),MATCH(Data!$H$1,Mapping!$B$2:$T$2,0))</f>
        <v>First Class</v>
      </c>
      <c r="I5807" t="str">
        <f>INDEX(Mapping!$B$2:$T$7793,MATCH(Data!$A5807,Mapping!$B$3:$B$7793,0),MATCH(Data!$I$1,Mapping!$B$2:$T$2,0))</f>
        <v>Consumer</v>
      </c>
      <c r="J5807">
        <f>VLOOKUP($A5807,Mapping!$X$3:$Y$7793,2,0)</f>
        <v>78745</v>
      </c>
      <c r="K5807" t="str">
        <f>VLOOKUP($J5807,Mapping!$AB$3:$AC$475,2,0)</f>
        <v>Costa Mesa</v>
      </c>
      <c r="L5807" t="str">
        <f>VLOOKUP($K5807,Mapping!$AF$3:$AG$475,2,0)</f>
        <v>California</v>
      </c>
      <c r="M5807" t="str">
        <f>VLOOKUP($L5807,Mapping!$AI$3:$AJ$48,2,0)</f>
        <v>United States</v>
      </c>
      <c r="N5807" t="str">
        <f>VLOOKUP($L5807,Mapping!$AI$3:$AK$48,3,0)</f>
        <v>West</v>
      </c>
      <c r="O5807" t="str">
        <f>VLOOKUP(Table1[[#This Row],[Column1]],Mapping!$AM$8:$AN$11,2,0)</f>
        <v>Office Supplies</v>
      </c>
      <c r="P5807" t="str">
        <f>VLOOKUP(Table1[[#This Row],[Column3]],Mapping!$AP$5:$AQ$22,2,0)</f>
        <v>Binders</v>
      </c>
      <c r="Q5807">
        <v>2.7719999999999994</v>
      </c>
      <c r="R5807">
        <v>7</v>
      </c>
      <c r="S5807">
        <v>-4.8510000000000009</v>
      </c>
    </row>
    <row r="5808" spans="1:19" x14ac:dyDescent="0.35">
      <c r="A5808">
        <v>830</v>
      </c>
      <c r="B5808" t="s">
        <v>1061</v>
      </c>
      <c r="C5808" t="s">
        <v>353</v>
      </c>
      <c r="D5808" t="str">
        <f>MID(Table1[[#This Row],[Product ID]],5,2)</f>
        <v>BI</v>
      </c>
      <c r="E5808" t="str">
        <f>LEFT(Table1[[#This Row],[Product ID]],3)</f>
        <v>OFF</v>
      </c>
      <c r="F5808" s="10" t="e">
        <f>VLOOKUP(Table1[[#This Row],[Order ID]],Mapping!H5808:J13599,3,0)</f>
        <v>#N/A</v>
      </c>
      <c r="G5808" s="10" t="e">
        <f>VLOOKUP(Table1[[#This Row],[Order ID]],Mapping!H5808:K13599,4,0)</f>
        <v>#N/A</v>
      </c>
      <c r="H5808" t="str">
        <f>INDEX(Mapping!$B$2:$T$7793,MATCH(Data!$A5808,Mapping!$B$3:$B$7793,0),MATCH(Data!$H$1,Mapping!$B$2:$T$2,0))</f>
        <v>Second Class</v>
      </c>
      <c r="I5808" t="str">
        <f>INDEX(Mapping!$B$2:$T$7793,MATCH(Data!$A5808,Mapping!$B$3:$B$7793,0),MATCH(Data!$I$1,Mapping!$B$2:$T$2,0))</f>
        <v>Consumer</v>
      </c>
      <c r="J5808">
        <f>VLOOKUP($A5808,Mapping!$X$3:$Y$7793,2,0)</f>
        <v>19143</v>
      </c>
      <c r="K5808" t="str">
        <f>VLOOKUP($J5808,Mapping!$AB$3:$AC$475,2,0)</f>
        <v>Norman</v>
      </c>
      <c r="L5808" t="str">
        <f>VLOOKUP($K5808,Mapping!$AF$3:$AG$475,2,0)</f>
        <v>Oklahoma</v>
      </c>
      <c r="M5808" t="str">
        <f>VLOOKUP($L5808,Mapping!$AI$3:$AJ$48,2,0)</f>
        <v>United States</v>
      </c>
      <c r="N5808" t="str">
        <f>VLOOKUP($L5808,Mapping!$AI$3:$AK$48,3,0)</f>
        <v>Central</v>
      </c>
      <c r="O5808" t="str">
        <f>VLOOKUP(Table1[[#This Row],[Column1]],Mapping!$AM$8:$AN$11,2,0)</f>
        <v>Office Supplies</v>
      </c>
      <c r="P5808" t="str">
        <f>VLOOKUP(Table1[[#This Row],[Column3]],Mapping!$AP$5:$AQ$22,2,0)</f>
        <v>Binders</v>
      </c>
      <c r="Q5808">
        <v>25.176000000000005</v>
      </c>
      <c r="R5808">
        <v>4</v>
      </c>
      <c r="S5808">
        <v>-18.462400000000002</v>
      </c>
    </row>
    <row r="5809" spans="1:19" x14ac:dyDescent="0.35">
      <c r="A5809">
        <v>6020</v>
      </c>
      <c r="B5809" t="s">
        <v>4773</v>
      </c>
      <c r="C5809" t="s">
        <v>3255</v>
      </c>
      <c r="D5809" t="str">
        <f>MID(Table1[[#This Row],[Product ID]],5,2)</f>
        <v>AR</v>
      </c>
      <c r="E5809" t="str">
        <f>LEFT(Table1[[#This Row],[Product ID]],3)</f>
        <v>OFF</v>
      </c>
      <c r="F5809" s="10">
        <f>VLOOKUP(Table1[[#This Row],[Order ID]],Mapping!H5809:J13600,3,0)</f>
        <v>40984</v>
      </c>
      <c r="G5809" s="10">
        <f>VLOOKUP(Table1[[#This Row],[Order ID]],Mapping!H5809:K13600,4,0)</f>
        <v>40988</v>
      </c>
      <c r="H5809" t="str">
        <f>INDEX(Mapping!$B$2:$T$7793,MATCH(Data!$A5809,Mapping!$B$3:$B$7793,0),MATCH(Data!$H$1,Mapping!$B$2:$T$2,0))</f>
        <v>Standard Class</v>
      </c>
      <c r="I5809" t="str">
        <f>INDEX(Mapping!$B$2:$T$7793,MATCH(Data!$A5809,Mapping!$B$3:$B$7793,0),MATCH(Data!$I$1,Mapping!$B$2:$T$2,0))</f>
        <v>Consumer</v>
      </c>
      <c r="J5809">
        <f>VLOOKUP($A5809,Mapping!$X$3:$Y$7793,2,0)</f>
        <v>10009</v>
      </c>
      <c r="K5809" t="str">
        <f>VLOOKUP($J5809,Mapping!$AB$3:$AC$475,2,0)</f>
        <v>Saint Paul</v>
      </c>
      <c r="L5809" t="str">
        <f>VLOOKUP($K5809,Mapping!$AF$3:$AG$475,2,0)</f>
        <v>Minnesota</v>
      </c>
      <c r="M5809" t="str">
        <f>VLOOKUP($L5809,Mapping!$AI$3:$AJ$48,2,0)</f>
        <v>United States</v>
      </c>
      <c r="N5809" t="str">
        <f>VLOOKUP($L5809,Mapping!$AI$3:$AK$48,3,0)</f>
        <v>Central</v>
      </c>
      <c r="O5809" t="str">
        <f>VLOOKUP(Table1[[#This Row],[Column1]],Mapping!$AM$8:$AN$11,2,0)</f>
        <v>Office Supplies</v>
      </c>
      <c r="P5809" t="str">
        <f>VLOOKUP(Table1[[#This Row],[Column3]],Mapping!$AP$5:$AQ$22,2,0)</f>
        <v>Art</v>
      </c>
      <c r="Q5809">
        <v>17.52</v>
      </c>
      <c r="R5809">
        <v>3</v>
      </c>
      <c r="S5809">
        <v>6.3071999999999999</v>
      </c>
    </row>
    <row r="5810" spans="1:19" x14ac:dyDescent="0.35">
      <c r="A5810">
        <v>25</v>
      </c>
      <c r="B5810" t="s">
        <v>38</v>
      </c>
      <c r="C5810" t="s">
        <v>39</v>
      </c>
      <c r="D5810" t="str">
        <f>MID(Table1[[#This Row],[Product ID]],5,2)</f>
        <v>BO</v>
      </c>
      <c r="E5810" t="str">
        <f>LEFT(Table1[[#This Row],[Product ID]],3)</f>
        <v>FUR</v>
      </c>
      <c r="F5810" s="10" t="e">
        <f>VLOOKUP(Table1[[#This Row],[Order ID]],Mapping!H5810:J13601,3,0)</f>
        <v>#N/A</v>
      </c>
      <c r="G5810" s="10" t="e">
        <f>VLOOKUP(Table1[[#This Row],[Order ID]],Mapping!H5810:K13601,4,0)</f>
        <v>#N/A</v>
      </c>
      <c r="H5810" t="str">
        <f>INDEX(Mapping!$B$2:$T$7793,MATCH(Data!$A5810,Mapping!$B$3:$B$7793,0),MATCH(Data!$H$1,Mapping!$B$2:$T$2,0))</f>
        <v>Second Class</v>
      </c>
      <c r="I5810" t="str">
        <f>INDEX(Mapping!$B$2:$T$7793,MATCH(Data!$A5810,Mapping!$B$3:$B$7793,0),MATCH(Data!$I$1,Mapping!$B$2:$T$2,0))</f>
        <v>Consumer</v>
      </c>
      <c r="J5810">
        <f>VLOOKUP($A5810,Mapping!$X$3:$Y$7793,2,0)</f>
        <v>19140</v>
      </c>
      <c r="K5810" t="str">
        <f>VLOOKUP($J5810,Mapping!$AB$3:$AC$475,2,0)</f>
        <v>Orem</v>
      </c>
      <c r="L5810" t="str">
        <f>VLOOKUP($K5810,Mapping!$AF$3:$AG$475,2,0)</f>
        <v>Utah</v>
      </c>
      <c r="M5810" t="str">
        <f>VLOOKUP($L5810,Mapping!$AI$3:$AJ$48,2,0)</f>
        <v>United States</v>
      </c>
      <c r="N5810" t="str">
        <f>VLOOKUP($L5810,Mapping!$AI$3:$AK$48,3,0)</f>
        <v>West</v>
      </c>
      <c r="O5810" t="str">
        <f>VLOOKUP(Table1[[#This Row],[Column1]],Mapping!$AM$8:$AN$11,2,0)</f>
        <v>Furniture</v>
      </c>
      <c r="P5810" t="str">
        <f>VLOOKUP(Table1[[#This Row],[Column3]],Mapping!$AP$5:$AQ$22,2,0)</f>
        <v>Bookcases</v>
      </c>
      <c r="Q5810">
        <v>3083.4300000000003</v>
      </c>
      <c r="R5810">
        <v>7</v>
      </c>
      <c r="S5810">
        <v>-1665.0522000000001</v>
      </c>
    </row>
    <row r="5811" spans="1:19" x14ac:dyDescent="0.35">
      <c r="A5811">
        <v>26</v>
      </c>
      <c r="B5811" t="s">
        <v>38</v>
      </c>
      <c r="C5811" t="s">
        <v>40</v>
      </c>
      <c r="D5811" t="str">
        <f>MID(Table1[[#This Row],[Product ID]],5,2)</f>
        <v>BI</v>
      </c>
      <c r="E5811" t="str">
        <f>LEFT(Table1[[#This Row],[Product ID]],3)</f>
        <v>OFF</v>
      </c>
      <c r="F5811" s="10" t="e">
        <f>VLOOKUP(Table1[[#This Row],[Order ID]],Mapping!H5811:J13602,3,0)</f>
        <v>#N/A</v>
      </c>
      <c r="G5811" s="10" t="e">
        <f>VLOOKUP(Table1[[#This Row],[Order ID]],Mapping!H5811:K13602,4,0)</f>
        <v>#N/A</v>
      </c>
      <c r="H5811" t="str">
        <f>INDEX(Mapping!$B$2:$T$7793,MATCH(Data!$A5811,Mapping!$B$3:$B$7793,0),MATCH(Data!$H$1,Mapping!$B$2:$T$2,0))</f>
        <v>Standard Class</v>
      </c>
      <c r="I5811" t="str">
        <f>INDEX(Mapping!$B$2:$T$7793,MATCH(Data!$A5811,Mapping!$B$3:$B$7793,0),MATCH(Data!$I$1,Mapping!$B$2:$T$2,0))</f>
        <v>Consumer</v>
      </c>
      <c r="J5811">
        <f>VLOOKUP($A5811,Mapping!$X$3:$Y$7793,2,0)</f>
        <v>19140</v>
      </c>
      <c r="K5811" t="str">
        <f>VLOOKUP($J5811,Mapping!$AB$3:$AC$475,2,0)</f>
        <v>Orem</v>
      </c>
      <c r="L5811" t="str">
        <f>VLOOKUP($K5811,Mapping!$AF$3:$AG$475,2,0)</f>
        <v>Utah</v>
      </c>
      <c r="M5811" t="str">
        <f>VLOOKUP($L5811,Mapping!$AI$3:$AJ$48,2,0)</f>
        <v>United States</v>
      </c>
      <c r="N5811" t="str">
        <f>VLOOKUP($L5811,Mapping!$AI$3:$AK$48,3,0)</f>
        <v>West</v>
      </c>
      <c r="O5811" t="str">
        <f>VLOOKUP(Table1[[#This Row],[Column1]],Mapping!$AM$8:$AN$11,2,0)</f>
        <v>Office Supplies</v>
      </c>
      <c r="P5811" t="str">
        <f>VLOOKUP(Table1[[#This Row],[Column3]],Mapping!$AP$5:$AQ$22,2,0)</f>
        <v>Binders</v>
      </c>
      <c r="Q5811">
        <v>9.6180000000000021</v>
      </c>
      <c r="R5811">
        <v>2</v>
      </c>
      <c r="S5811">
        <v>-7.0532000000000004</v>
      </c>
    </row>
    <row r="5812" spans="1:19" x14ac:dyDescent="0.35">
      <c r="A5812">
        <v>27</v>
      </c>
      <c r="B5812" t="s">
        <v>38</v>
      </c>
      <c r="C5812" t="s">
        <v>41</v>
      </c>
      <c r="D5812" t="str">
        <f>MID(Table1[[#This Row],[Product ID]],5,2)</f>
        <v>FU</v>
      </c>
      <c r="E5812" t="str">
        <f>LEFT(Table1[[#This Row],[Product ID]],3)</f>
        <v>FUR</v>
      </c>
      <c r="F5812" s="10" t="e">
        <f>VLOOKUP(Table1[[#This Row],[Order ID]],Mapping!H5812:J13603,3,0)</f>
        <v>#N/A</v>
      </c>
      <c r="G5812" s="10" t="e">
        <f>VLOOKUP(Table1[[#This Row],[Order ID]],Mapping!H5812:K13603,4,0)</f>
        <v>#N/A</v>
      </c>
      <c r="H5812" t="str">
        <f>INDEX(Mapping!$B$2:$T$7793,MATCH(Data!$A5812,Mapping!$B$3:$B$7793,0),MATCH(Data!$H$1,Mapping!$B$2:$T$2,0))</f>
        <v>Standard Class</v>
      </c>
      <c r="I5812" t="str">
        <f>INDEX(Mapping!$B$2:$T$7793,MATCH(Data!$A5812,Mapping!$B$3:$B$7793,0),MATCH(Data!$I$1,Mapping!$B$2:$T$2,0))</f>
        <v>Consumer</v>
      </c>
      <c r="J5812">
        <f>VLOOKUP($A5812,Mapping!$X$3:$Y$7793,2,0)</f>
        <v>19140</v>
      </c>
      <c r="K5812" t="str">
        <f>VLOOKUP($J5812,Mapping!$AB$3:$AC$475,2,0)</f>
        <v>Orem</v>
      </c>
      <c r="L5812" t="str">
        <f>VLOOKUP($K5812,Mapping!$AF$3:$AG$475,2,0)</f>
        <v>Utah</v>
      </c>
      <c r="M5812" t="str">
        <f>VLOOKUP($L5812,Mapping!$AI$3:$AJ$48,2,0)</f>
        <v>United States</v>
      </c>
      <c r="N5812" t="str">
        <f>VLOOKUP($L5812,Mapping!$AI$3:$AK$48,3,0)</f>
        <v>West</v>
      </c>
      <c r="O5812" t="str">
        <f>VLOOKUP(Table1[[#This Row],[Column1]],Mapping!$AM$8:$AN$11,2,0)</f>
        <v>Furniture</v>
      </c>
      <c r="P5812" t="str">
        <f>VLOOKUP(Table1[[#This Row],[Column3]],Mapping!$AP$5:$AQ$22,2,0)</f>
        <v>Furnishings</v>
      </c>
      <c r="Q5812">
        <v>124.20000000000002</v>
      </c>
      <c r="R5812">
        <v>3</v>
      </c>
      <c r="S5812">
        <v>15.524999999999991</v>
      </c>
    </row>
    <row r="5813" spans="1:19" x14ac:dyDescent="0.35">
      <c r="A5813">
        <v>29</v>
      </c>
      <c r="B5813" t="s">
        <v>38</v>
      </c>
      <c r="C5813" t="s">
        <v>43</v>
      </c>
      <c r="D5813" t="str">
        <f>MID(Table1[[#This Row],[Product ID]],5,2)</f>
        <v>AR</v>
      </c>
      <c r="E5813" t="str">
        <f>LEFT(Table1[[#This Row],[Product ID]],3)</f>
        <v>OFF</v>
      </c>
      <c r="F5813" s="10" t="e">
        <f>VLOOKUP(Table1[[#This Row],[Order ID]],Mapping!H5813:J13604,3,0)</f>
        <v>#N/A</v>
      </c>
      <c r="G5813" s="10" t="e">
        <f>VLOOKUP(Table1[[#This Row],[Order ID]],Mapping!H5813:K13604,4,0)</f>
        <v>#N/A</v>
      </c>
      <c r="H5813" t="str">
        <f>INDEX(Mapping!$B$2:$T$7793,MATCH(Data!$A5813,Mapping!$B$3:$B$7793,0),MATCH(Data!$H$1,Mapping!$B$2:$T$2,0))</f>
        <v>Standard Class</v>
      </c>
      <c r="I5813" t="str">
        <f>INDEX(Mapping!$B$2:$T$7793,MATCH(Data!$A5813,Mapping!$B$3:$B$7793,0),MATCH(Data!$I$1,Mapping!$B$2:$T$2,0))</f>
        <v>Consumer</v>
      </c>
      <c r="J5813">
        <f>VLOOKUP($A5813,Mapping!$X$3:$Y$7793,2,0)</f>
        <v>19140</v>
      </c>
      <c r="K5813" t="str">
        <f>VLOOKUP($J5813,Mapping!$AB$3:$AC$475,2,0)</f>
        <v>Orem</v>
      </c>
      <c r="L5813" t="str">
        <f>VLOOKUP($K5813,Mapping!$AF$3:$AG$475,2,0)</f>
        <v>Utah</v>
      </c>
      <c r="M5813" t="str">
        <f>VLOOKUP($L5813,Mapping!$AI$3:$AJ$48,2,0)</f>
        <v>United States</v>
      </c>
      <c r="N5813" t="str">
        <f>VLOOKUP($L5813,Mapping!$AI$3:$AK$48,3,0)</f>
        <v>West</v>
      </c>
      <c r="O5813" t="str">
        <f>VLOOKUP(Table1[[#This Row],[Column1]],Mapping!$AM$8:$AN$11,2,0)</f>
        <v>Office Supplies</v>
      </c>
      <c r="P5813" t="str">
        <f>VLOOKUP(Table1[[#This Row],[Column3]],Mapping!$AP$5:$AQ$22,2,0)</f>
        <v>Art</v>
      </c>
      <c r="Q5813">
        <v>86.304000000000002</v>
      </c>
      <c r="R5813">
        <v>6</v>
      </c>
      <c r="S5813">
        <v>9.7091999999999885</v>
      </c>
    </row>
    <row r="5814" spans="1:19" x14ac:dyDescent="0.35">
      <c r="A5814">
        <v>31</v>
      </c>
      <c r="B5814" t="s">
        <v>38</v>
      </c>
      <c r="C5814" t="s">
        <v>45</v>
      </c>
      <c r="D5814" t="str">
        <f>MID(Table1[[#This Row],[Product ID]],5,2)</f>
        <v>AR</v>
      </c>
      <c r="E5814" t="str">
        <f>LEFT(Table1[[#This Row],[Product ID]],3)</f>
        <v>OFF</v>
      </c>
      <c r="F5814" s="10" t="e">
        <f>VLOOKUP(Table1[[#This Row],[Order ID]],Mapping!H5814:J13605,3,0)</f>
        <v>#N/A</v>
      </c>
      <c r="G5814" s="10" t="e">
        <f>VLOOKUP(Table1[[#This Row],[Order ID]],Mapping!H5814:K13605,4,0)</f>
        <v>#N/A</v>
      </c>
      <c r="H5814" t="str">
        <f>INDEX(Mapping!$B$2:$T$7793,MATCH(Data!$A5814,Mapping!$B$3:$B$7793,0),MATCH(Data!$H$1,Mapping!$B$2:$T$2,0))</f>
        <v>Standard Class</v>
      </c>
      <c r="I5814" t="str">
        <f>INDEX(Mapping!$B$2:$T$7793,MATCH(Data!$A5814,Mapping!$B$3:$B$7793,0),MATCH(Data!$I$1,Mapping!$B$2:$T$2,0))</f>
        <v>Consumer</v>
      </c>
      <c r="J5814">
        <f>VLOOKUP($A5814,Mapping!$X$3:$Y$7793,2,0)</f>
        <v>19140</v>
      </c>
      <c r="K5814" t="str">
        <f>VLOOKUP($J5814,Mapping!$AB$3:$AC$475,2,0)</f>
        <v>Orem</v>
      </c>
      <c r="L5814" t="str">
        <f>VLOOKUP($K5814,Mapping!$AF$3:$AG$475,2,0)</f>
        <v>Utah</v>
      </c>
      <c r="M5814" t="str">
        <f>VLOOKUP($L5814,Mapping!$AI$3:$AJ$48,2,0)</f>
        <v>United States</v>
      </c>
      <c r="N5814" t="str">
        <f>VLOOKUP($L5814,Mapping!$AI$3:$AK$48,3,0)</f>
        <v>West</v>
      </c>
      <c r="O5814" t="str">
        <f>VLOOKUP(Table1[[#This Row],[Column1]],Mapping!$AM$8:$AN$11,2,0)</f>
        <v>Office Supplies</v>
      </c>
      <c r="P5814" t="str">
        <f>VLOOKUP(Table1[[#This Row],[Column3]],Mapping!$AP$5:$AQ$22,2,0)</f>
        <v>Art</v>
      </c>
      <c r="Q5814">
        <v>15.76</v>
      </c>
      <c r="R5814">
        <v>2</v>
      </c>
      <c r="S5814">
        <v>3.5460000000000007</v>
      </c>
    </row>
    <row r="5815" spans="1:19" x14ac:dyDescent="0.35">
      <c r="A5815">
        <v>6240</v>
      </c>
      <c r="B5815" t="s">
        <v>4892</v>
      </c>
      <c r="C5815" t="s">
        <v>1018</v>
      </c>
      <c r="D5815" t="str">
        <f>MID(Table1[[#This Row],[Product ID]],5,2)</f>
        <v>PH</v>
      </c>
      <c r="E5815" t="str">
        <f>LEFT(Table1[[#This Row],[Product ID]],3)</f>
        <v>TEC</v>
      </c>
      <c r="F5815" s="10">
        <f>VLOOKUP(Table1[[#This Row],[Order ID]],Mapping!H5815:J13606,3,0)</f>
        <v>41221</v>
      </c>
      <c r="G5815" s="10">
        <f>VLOOKUP(Table1[[#This Row],[Order ID]],Mapping!H5815:K13606,4,0)</f>
        <v>41225</v>
      </c>
      <c r="H5815" t="str">
        <f>INDEX(Mapping!$B$2:$T$7793,MATCH(Data!$A5815,Mapping!$B$3:$B$7793,0),MATCH(Data!$H$1,Mapping!$B$2:$T$2,0))</f>
        <v>First Class</v>
      </c>
      <c r="I5815" t="str">
        <f>INDEX(Mapping!$B$2:$T$7793,MATCH(Data!$A5815,Mapping!$B$3:$B$7793,0),MATCH(Data!$I$1,Mapping!$B$2:$T$2,0))</f>
        <v>Corporate</v>
      </c>
      <c r="J5815">
        <f>VLOOKUP($A5815,Mapping!$X$3:$Y$7793,2,0)</f>
        <v>52001</v>
      </c>
      <c r="K5815" t="str">
        <f>VLOOKUP($J5815,Mapping!$AB$3:$AC$475,2,0)</f>
        <v>Deer Park</v>
      </c>
      <c r="L5815" t="str">
        <f>VLOOKUP($K5815,Mapping!$AF$3:$AG$475,2,0)</f>
        <v>Texas</v>
      </c>
      <c r="M5815" t="str">
        <f>VLOOKUP($L5815,Mapping!$AI$3:$AJ$48,2,0)</f>
        <v>United States</v>
      </c>
      <c r="N5815" t="str">
        <f>VLOOKUP($L5815,Mapping!$AI$3:$AK$48,3,0)</f>
        <v>Central</v>
      </c>
      <c r="O5815" t="str">
        <f>VLOOKUP(Table1[[#This Row],[Column1]],Mapping!$AM$8:$AN$11,2,0)</f>
        <v>Technology</v>
      </c>
      <c r="P5815" t="str">
        <f>VLOOKUP(Table1[[#This Row],[Column3]],Mapping!$AP$5:$AQ$22,2,0)</f>
        <v>Phones</v>
      </c>
      <c r="Q5815">
        <v>263.95999999999998</v>
      </c>
      <c r="R5815">
        <v>4</v>
      </c>
      <c r="S5815">
        <v>76.548399999999987</v>
      </c>
    </row>
    <row r="5816" spans="1:19" x14ac:dyDescent="0.35">
      <c r="A5816">
        <v>3570</v>
      </c>
      <c r="B5816" t="s">
        <v>3322</v>
      </c>
      <c r="C5816" t="s">
        <v>3234</v>
      </c>
      <c r="D5816" t="str">
        <f>MID(Table1[[#This Row],[Product ID]],5,2)</f>
        <v>AR</v>
      </c>
      <c r="E5816" t="str">
        <f>LEFT(Table1[[#This Row],[Product ID]],3)</f>
        <v>OFF</v>
      </c>
      <c r="F5816" s="10" t="e">
        <f>VLOOKUP(Table1[[#This Row],[Order ID]],Mapping!H5816:J13607,3,0)</f>
        <v>#N/A</v>
      </c>
      <c r="G5816" s="10" t="e">
        <f>VLOOKUP(Table1[[#This Row],[Order ID]],Mapping!H5816:K13607,4,0)</f>
        <v>#N/A</v>
      </c>
      <c r="H5816" t="str">
        <f>INDEX(Mapping!$B$2:$T$7793,MATCH(Data!$A5816,Mapping!$B$3:$B$7793,0),MATCH(Data!$H$1,Mapping!$B$2:$T$2,0))</f>
        <v>Second Class</v>
      </c>
      <c r="I5816" t="str">
        <f>INDEX(Mapping!$B$2:$T$7793,MATCH(Data!$A5816,Mapping!$B$3:$B$7793,0),MATCH(Data!$I$1,Mapping!$B$2:$T$2,0))</f>
        <v>Home Office</v>
      </c>
      <c r="J5816">
        <f>VLOOKUP($A5816,Mapping!$X$3:$Y$7793,2,0)</f>
        <v>67212</v>
      </c>
      <c r="K5816" t="str">
        <f>VLOOKUP($J5816,Mapping!$AB$3:$AC$475,2,0)</f>
        <v>Wausau</v>
      </c>
      <c r="L5816" t="str">
        <f>VLOOKUP($K5816,Mapping!$AF$3:$AG$475,2,0)</f>
        <v>Wisconsin</v>
      </c>
      <c r="M5816" t="str">
        <f>VLOOKUP($L5816,Mapping!$AI$3:$AJ$48,2,0)</f>
        <v>United States</v>
      </c>
      <c r="N5816" t="str">
        <f>VLOOKUP($L5816,Mapping!$AI$3:$AK$48,3,0)</f>
        <v>Central</v>
      </c>
      <c r="O5816" t="str">
        <f>VLOOKUP(Table1[[#This Row],[Column1]],Mapping!$AM$8:$AN$11,2,0)</f>
        <v>Office Supplies</v>
      </c>
      <c r="P5816" t="str">
        <f>VLOOKUP(Table1[[#This Row],[Column3]],Mapping!$AP$5:$AQ$22,2,0)</f>
        <v>Art</v>
      </c>
      <c r="Q5816">
        <v>21.240000000000002</v>
      </c>
      <c r="R5816">
        <v>3</v>
      </c>
      <c r="S5816">
        <v>8.071200000000001</v>
      </c>
    </row>
    <row r="5817" spans="1:19" x14ac:dyDescent="0.35">
      <c r="A5817">
        <v>3571</v>
      </c>
      <c r="B5817" t="s">
        <v>3322</v>
      </c>
      <c r="C5817" t="s">
        <v>1946</v>
      </c>
      <c r="D5817" t="str">
        <f>MID(Table1[[#This Row],[Product ID]],5,2)</f>
        <v>BI</v>
      </c>
      <c r="E5817" t="str">
        <f>LEFT(Table1[[#This Row],[Product ID]],3)</f>
        <v>OFF</v>
      </c>
      <c r="F5817" s="10" t="e">
        <f>VLOOKUP(Table1[[#This Row],[Order ID]],Mapping!H5817:J13608,3,0)</f>
        <v>#N/A</v>
      </c>
      <c r="G5817" s="10" t="e">
        <f>VLOOKUP(Table1[[#This Row],[Order ID]],Mapping!H5817:K13608,4,0)</f>
        <v>#N/A</v>
      </c>
      <c r="H5817" t="str">
        <f>INDEX(Mapping!$B$2:$T$7793,MATCH(Data!$A5817,Mapping!$B$3:$B$7793,0),MATCH(Data!$H$1,Mapping!$B$2:$T$2,0))</f>
        <v>Second Class</v>
      </c>
      <c r="I5817" t="str">
        <f>INDEX(Mapping!$B$2:$T$7793,MATCH(Data!$A5817,Mapping!$B$3:$B$7793,0),MATCH(Data!$I$1,Mapping!$B$2:$T$2,0))</f>
        <v>Home Office</v>
      </c>
      <c r="J5817">
        <f>VLOOKUP($A5817,Mapping!$X$3:$Y$7793,2,0)</f>
        <v>67212</v>
      </c>
      <c r="K5817" t="str">
        <f>VLOOKUP($J5817,Mapping!$AB$3:$AC$475,2,0)</f>
        <v>Wausau</v>
      </c>
      <c r="L5817" t="str">
        <f>VLOOKUP($K5817,Mapping!$AF$3:$AG$475,2,0)</f>
        <v>Wisconsin</v>
      </c>
      <c r="M5817" t="str">
        <f>VLOOKUP($L5817,Mapping!$AI$3:$AJ$48,2,0)</f>
        <v>United States</v>
      </c>
      <c r="N5817" t="str">
        <f>VLOOKUP($L5817,Mapping!$AI$3:$AK$48,3,0)</f>
        <v>Central</v>
      </c>
      <c r="O5817" t="str">
        <f>VLOOKUP(Table1[[#This Row],[Column1]],Mapping!$AM$8:$AN$11,2,0)</f>
        <v>Office Supplies</v>
      </c>
      <c r="P5817" t="str">
        <f>VLOOKUP(Table1[[#This Row],[Column3]],Mapping!$AP$5:$AQ$22,2,0)</f>
        <v>Binders</v>
      </c>
      <c r="Q5817">
        <v>127.96</v>
      </c>
      <c r="R5817">
        <v>2</v>
      </c>
      <c r="S5817">
        <v>60.141199999999998</v>
      </c>
    </row>
    <row r="5818" spans="1:19" x14ac:dyDescent="0.35">
      <c r="A5818">
        <v>7284</v>
      </c>
      <c r="B5818" t="s">
        <v>5483</v>
      </c>
      <c r="C5818" t="s">
        <v>1111</v>
      </c>
      <c r="D5818" t="str">
        <f>MID(Table1[[#This Row],[Product ID]],5,2)</f>
        <v>EN</v>
      </c>
      <c r="E5818" t="str">
        <f>LEFT(Table1[[#This Row],[Product ID]],3)</f>
        <v>OFF</v>
      </c>
      <c r="F5818" s="10">
        <f>VLOOKUP(Table1[[#This Row],[Order ID]],Mapping!H5818:J13609,3,0)</f>
        <v>41225</v>
      </c>
      <c r="G5818" s="10">
        <f>VLOOKUP(Table1[[#This Row],[Order ID]],Mapping!H5818:K13609,4,0)</f>
        <v>41231</v>
      </c>
      <c r="H5818" t="str">
        <f>INDEX(Mapping!$B$2:$T$7793,MATCH(Data!$A5818,Mapping!$B$3:$B$7793,0),MATCH(Data!$H$1,Mapping!$B$2:$T$2,0))</f>
        <v>First Class</v>
      </c>
      <c r="I5818" t="str">
        <f>INDEX(Mapping!$B$2:$T$7793,MATCH(Data!$A5818,Mapping!$B$3:$B$7793,0),MATCH(Data!$I$1,Mapping!$B$2:$T$2,0))</f>
        <v>Consumer</v>
      </c>
      <c r="J5818">
        <f>VLOOKUP($A5818,Mapping!$X$3:$Y$7793,2,0)</f>
        <v>10035</v>
      </c>
      <c r="K5818" t="str">
        <f>VLOOKUP($J5818,Mapping!$AB$3:$AC$475,2,0)</f>
        <v>Grand Prairie</v>
      </c>
      <c r="L5818" t="str">
        <f>VLOOKUP($K5818,Mapping!$AF$3:$AG$475,2,0)</f>
        <v>Texas</v>
      </c>
      <c r="M5818" t="str">
        <f>VLOOKUP($L5818,Mapping!$AI$3:$AJ$48,2,0)</f>
        <v>United States</v>
      </c>
      <c r="N5818" t="str">
        <f>VLOOKUP($L5818,Mapping!$AI$3:$AK$48,3,0)</f>
        <v>Central</v>
      </c>
      <c r="O5818" t="str">
        <f>VLOOKUP(Table1[[#This Row],[Column1]],Mapping!$AM$8:$AN$11,2,0)</f>
        <v>Office Supplies</v>
      </c>
      <c r="P5818" t="str">
        <f>VLOOKUP(Table1[[#This Row],[Column3]],Mapping!$AP$5:$AQ$22,2,0)</f>
        <v>Envelopes</v>
      </c>
      <c r="Q5818">
        <v>15.56</v>
      </c>
      <c r="R5818">
        <v>2</v>
      </c>
      <c r="S5818">
        <v>7.3132000000000001</v>
      </c>
    </row>
    <row r="5819" spans="1:19" x14ac:dyDescent="0.35">
      <c r="A5819">
        <v>811</v>
      </c>
      <c r="B5819" t="s">
        <v>1039</v>
      </c>
      <c r="C5819" t="s">
        <v>1040</v>
      </c>
      <c r="D5819" t="str">
        <f>MID(Table1[[#This Row],[Product ID]],5,2)</f>
        <v>FU</v>
      </c>
      <c r="E5819" t="str">
        <f>LEFT(Table1[[#This Row],[Product ID]],3)</f>
        <v>FUR</v>
      </c>
      <c r="F5819" s="10" t="e">
        <f>VLOOKUP(Table1[[#This Row],[Order ID]],Mapping!H5819:J13610,3,0)</f>
        <v>#N/A</v>
      </c>
      <c r="G5819" s="10" t="e">
        <f>VLOOKUP(Table1[[#This Row],[Order ID]],Mapping!H5819:K13610,4,0)</f>
        <v>#N/A</v>
      </c>
      <c r="H5819" t="str">
        <f>INDEX(Mapping!$B$2:$T$7793,MATCH(Data!$A5819,Mapping!$B$3:$B$7793,0),MATCH(Data!$H$1,Mapping!$B$2:$T$2,0))</f>
        <v>Second Class</v>
      </c>
      <c r="I5819" t="str">
        <f>INDEX(Mapping!$B$2:$T$7793,MATCH(Data!$A5819,Mapping!$B$3:$B$7793,0),MATCH(Data!$I$1,Mapping!$B$2:$T$2,0))</f>
        <v>Consumer</v>
      </c>
      <c r="J5819">
        <f>VLOOKUP($A5819,Mapping!$X$3:$Y$7793,2,0)</f>
        <v>19134</v>
      </c>
      <c r="K5819" t="str">
        <f>VLOOKUP($J5819,Mapping!$AB$3:$AC$475,2,0)</f>
        <v>Detroit</v>
      </c>
      <c r="L5819" t="str">
        <f>VLOOKUP($K5819,Mapping!$AF$3:$AG$475,2,0)</f>
        <v>Michigan</v>
      </c>
      <c r="M5819" t="str">
        <f>VLOOKUP($L5819,Mapping!$AI$3:$AJ$48,2,0)</f>
        <v>United States</v>
      </c>
      <c r="N5819" t="str">
        <f>VLOOKUP($L5819,Mapping!$AI$3:$AK$48,3,0)</f>
        <v>Central</v>
      </c>
      <c r="O5819" t="str">
        <f>VLOOKUP(Table1[[#This Row],[Column1]],Mapping!$AM$8:$AN$11,2,0)</f>
        <v>Furniture</v>
      </c>
      <c r="P5819" t="str">
        <f>VLOOKUP(Table1[[#This Row],[Column3]],Mapping!$AP$5:$AQ$22,2,0)</f>
        <v>Furnishings</v>
      </c>
      <c r="Q5819">
        <v>168.46400000000003</v>
      </c>
      <c r="R5819">
        <v>2</v>
      </c>
      <c r="S5819">
        <v>-29.481200000000022</v>
      </c>
    </row>
    <row r="5820" spans="1:19" x14ac:dyDescent="0.35">
      <c r="A5820">
        <v>813</v>
      </c>
      <c r="B5820" t="s">
        <v>1039</v>
      </c>
      <c r="C5820" t="s">
        <v>1042</v>
      </c>
      <c r="D5820" t="str">
        <f>MID(Table1[[#This Row],[Product ID]],5,2)</f>
        <v>FU</v>
      </c>
      <c r="E5820" t="str">
        <f>LEFT(Table1[[#This Row],[Product ID]],3)</f>
        <v>FUR</v>
      </c>
      <c r="F5820" s="10" t="e">
        <f>VLOOKUP(Table1[[#This Row],[Order ID]],Mapping!H5820:J13611,3,0)</f>
        <v>#N/A</v>
      </c>
      <c r="G5820" s="10" t="e">
        <f>VLOOKUP(Table1[[#This Row],[Order ID]],Mapping!H5820:K13611,4,0)</f>
        <v>#N/A</v>
      </c>
      <c r="H5820" t="str">
        <f>INDEX(Mapping!$B$2:$T$7793,MATCH(Data!$A5820,Mapping!$B$3:$B$7793,0),MATCH(Data!$H$1,Mapping!$B$2:$T$2,0))</f>
        <v>First Class</v>
      </c>
      <c r="I5820" t="str">
        <f>INDEX(Mapping!$B$2:$T$7793,MATCH(Data!$A5820,Mapping!$B$3:$B$7793,0),MATCH(Data!$I$1,Mapping!$B$2:$T$2,0))</f>
        <v>Corporate</v>
      </c>
      <c r="J5820">
        <f>VLOOKUP($A5820,Mapping!$X$3:$Y$7793,2,0)</f>
        <v>19134</v>
      </c>
      <c r="K5820" t="str">
        <f>VLOOKUP($J5820,Mapping!$AB$3:$AC$475,2,0)</f>
        <v>Detroit</v>
      </c>
      <c r="L5820" t="str">
        <f>VLOOKUP($K5820,Mapping!$AF$3:$AG$475,2,0)</f>
        <v>Michigan</v>
      </c>
      <c r="M5820" t="str">
        <f>VLOOKUP($L5820,Mapping!$AI$3:$AJ$48,2,0)</f>
        <v>United States</v>
      </c>
      <c r="N5820" t="str">
        <f>VLOOKUP($L5820,Mapping!$AI$3:$AK$48,3,0)</f>
        <v>Central</v>
      </c>
      <c r="O5820" t="str">
        <f>VLOOKUP(Table1[[#This Row],[Column1]],Mapping!$AM$8:$AN$11,2,0)</f>
        <v>Furniture</v>
      </c>
      <c r="P5820" t="str">
        <f>VLOOKUP(Table1[[#This Row],[Column3]],Mapping!$AP$5:$AQ$22,2,0)</f>
        <v>Furnishings</v>
      </c>
      <c r="Q5820">
        <v>282.88800000000003</v>
      </c>
      <c r="R5820">
        <v>9</v>
      </c>
      <c r="S5820">
        <v>56.577599999999961</v>
      </c>
    </row>
    <row r="5821" spans="1:19" x14ac:dyDescent="0.35">
      <c r="A5821">
        <v>4047</v>
      </c>
      <c r="B5821" t="s">
        <v>3618</v>
      </c>
      <c r="C5821" t="s">
        <v>2930</v>
      </c>
      <c r="D5821" t="str">
        <f>MID(Table1[[#This Row],[Product ID]],5,2)</f>
        <v>PH</v>
      </c>
      <c r="E5821" t="str">
        <f>LEFT(Table1[[#This Row],[Product ID]],3)</f>
        <v>TEC</v>
      </c>
      <c r="F5821" s="10" t="e">
        <f>VLOOKUP(Table1[[#This Row],[Order ID]],Mapping!H5821:J13612,3,0)</f>
        <v>#N/A</v>
      </c>
      <c r="G5821" s="10" t="e">
        <f>VLOOKUP(Table1[[#This Row],[Order ID]],Mapping!H5821:K13612,4,0)</f>
        <v>#N/A</v>
      </c>
      <c r="H5821" t="str">
        <f>INDEX(Mapping!$B$2:$T$7793,MATCH(Data!$A5821,Mapping!$B$3:$B$7793,0),MATCH(Data!$H$1,Mapping!$B$2:$T$2,0))</f>
        <v>First Class</v>
      </c>
      <c r="I5821" t="str">
        <f>INDEX(Mapping!$B$2:$T$7793,MATCH(Data!$A5821,Mapping!$B$3:$B$7793,0),MATCH(Data!$I$1,Mapping!$B$2:$T$2,0))</f>
        <v>Corporate</v>
      </c>
      <c r="J5821">
        <f>VLOOKUP($A5821,Mapping!$X$3:$Y$7793,2,0)</f>
        <v>19140</v>
      </c>
      <c r="K5821" t="str">
        <f>VLOOKUP($J5821,Mapping!$AB$3:$AC$475,2,0)</f>
        <v>Orem</v>
      </c>
      <c r="L5821" t="str">
        <f>VLOOKUP($K5821,Mapping!$AF$3:$AG$475,2,0)</f>
        <v>Utah</v>
      </c>
      <c r="M5821" t="str">
        <f>VLOOKUP($L5821,Mapping!$AI$3:$AJ$48,2,0)</f>
        <v>United States</v>
      </c>
      <c r="N5821" t="str">
        <f>VLOOKUP($L5821,Mapping!$AI$3:$AK$48,3,0)</f>
        <v>West</v>
      </c>
      <c r="O5821" t="str">
        <f>VLOOKUP(Table1[[#This Row],[Column1]],Mapping!$AM$8:$AN$11,2,0)</f>
        <v>Technology</v>
      </c>
      <c r="P5821" t="str">
        <f>VLOOKUP(Table1[[#This Row],[Column3]],Mapping!$AP$5:$AQ$22,2,0)</f>
        <v>Phones</v>
      </c>
      <c r="Q5821">
        <v>748.75200000000007</v>
      </c>
      <c r="R5821">
        <v>8</v>
      </c>
      <c r="S5821">
        <v>-162.22960000000006</v>
      </c>
    </row>
    <row r="5822" spans="1:19" x14ac:dyDescent="0.35">
      <c r="A5822">
        <v>4711</v>
      </c>
      <c r="B5822" t="s">
        <v>4031</v>
      </c>
      <c r="C5822" t="s">
        <v>490</v>
      </c>
      <c r="D5822" t="str">
        <f>MID(Table1[[#This Row],[Product ID]],5,2)</f>
        <v>AP</v>
      </c>
      <c r="E5822" t="str">
        <f>LEFT(Table1[[#This Row],[Product ID]],3)</f>
        <v>OFF</v>
      </c>
      <c r="F5822" s="10" t="e">
        <f>VLOOKUP(Table1[[#This Row],[Order ID]],Mapping!H5822:J13613,3,0)</f>
        <v>#N/A</v>
      </c>
      <c r="G5822" s="10" t="e">
        <f>VLOOKUP(Table1[[#This Row],[Order ID]],Mapping!H5822:K13613,4,0)</f>
        <v>#N/A</v>
      </c>
      <c r="H5822" t="str">
        <f>INDEX(Mapping!$B$2:$T$7793,MATCH(Data!$A5822,Mapping!$B$3:$B$7793,0),MATCH(Data!$H$1,Mapping!$B$2:$T$2,0))</f>
        <v>Standard Class</v>
      </c>
      <c r="I5822" t="str">
        <f>INDEX(Mapping!$B$2:$T$7793,MATCH(Data!$A5822,Mapping!$B$3:$B$7793,0),MATCH(Data!$I$1,Mapping!$B$2:$T$2,0))</f>
        <v>Home Office</v>
      </c>
      <c r="J5822">
        <f>VLOOKUP($A5822,Mapping!$X$3:$Y$7793,2,0)</f>
        <v>75007</v>
      </c>
      <c r="K5822" t="str">
        <f>VLOOKUP($J5822,Mapping!$AB$3:$AC$475,2,0)</f>
        <v>Chesapeake</v>
      </c>
      <c r="L5822" t="str">
        <f>VLOOKUP($K5822,Mapping!$AF$3:$AG$475,2,0)</f>
        <v>Virginia</v>
      </c>
      <c r="M5822" t="str">
        <f>VLOOKUP($L5822,Mapping!$AI$3:$AJ$48,2,0)</f>
        <v>United States</v>
      </c>
      <c r="N5822" t="str">
        <f>VLOOKUP($L5822,Mapping!$AI$3:$AK$48,3,0)</f>
        <v>South</v>
      </c>
      <c r="O5822" t="str">
        <f>VLOOKUP(Table1[[#This Row],[Column1]],Mapping!$AM$8:$AN$11,2,0)</f>
        <v>Office Supplies</v>
      </c>
      <c r="P5822" t="str">
        <f>VLOOKUP(Table1[[#This Row],[Column3]],Mapping!$AP$5:$AQ$22,2,0)</f>
        <v>Appliances</v>
      </c>
      <c r="Q5822">
        <v>19.567999999999998</v>
      </c>
      <c r="R5822">
        <v>2</v>
      </c>
      <c r="S5822">
        <v>-52.833600000000004</v>
      </c>
    </row>
    <row r="5823" spans="1:19" x14ac:dyDescent="0.35">
      <c r="A5823">
        <v>5613</v>
      </c>
      <c r="B5823" t="s">
        <v>4554</v>
      </c>
      <c r="C5823" t="s">
        <v>292</v>
      </c>
      <c r="D5823" t="str">
        <f>MID(Table1[[#This Row],[Product ID]],5,2)</f>
        <v>AR</v>
      </c>
      <c r="E5823" t="str">
        <f>LEFT(Table1[[#This Row],[Product ID]],3)</f>
        <v>OFF</v>
      </c>
      <c r="F5823" s="10" t="e">
        <f>VLOOKUP(Table1[[#This Row],[Order ID]],Mapping!H5823:J13614,3,0)</f>
        <v>#N/A</v>
      </c>
      <c r="G5823" s="10" t="e">
        <f>VLOOKUP(Table1[[#This Row],[Order ID]],Mapping!H5823:K13614,4,0)</f>
        <v>#N/A</v>
      </c>
      <c r="H5823" t="str">
        <f>INDEX(Mapping!$B$2:$T$7793,MATCH(Data!$A5823,Mapping!$B$3:$B$7793,0),MATCH(Data!$H$1,Mapping!$B$2:$T$2,0))</f>
        <v>Standard Class</v>
      </c>
      <c r="I5823" t="str">
        <f>INDEX(Mapping!$B$2:$T$7793,MATCH(Data!$A5823,Mapping!$B$3:$B$7793,0),MATCH(Data!$I$1,Mapping!$B$2:$T$2,0))</f>
        <v>Home Office</v>
      </c>
      <c r="J5823">
        <f>VLOOKUP($A5823,Mapping!$X$3:$Y$7793,2,0)</f>
        <v>10035</v>
      </c>
      <c r="K5823" t="str">
        <f>VLOOKUP($J5823,Mapping!$AB$3:$AC$475,2,0)</f>
        <v>Grand Prairie</v>
      </c>
      <c r="L5823" t="str">
        <f>VLOOKUP($K5823,Mapping!$AF$3:$AG$475,2,0)</f>
        <v>Texas</v>
      </c>
      <c r="M5823" t="str">
        <f>VLOOKUP($L5823,Mapping!$AI$3:$AJ$48,2,0)</f>
        <v>United States</v>
      </c>
      <c r="N5823" t="str">
        <f>VLOOKUP($L5823,Mapping!$AI$3:$AK$48,3,0)</f>
        <v>Central</v>
      </c>
      <c r="O5823" t="str">
        <f>VLOOKUP(Table1[[#This Row],[Column1]],Mapping!$AM$8:$AN$11,2,0)</f>
        <v>Office Supplies</v>
      </c>
      <c r="P5823" t="str">
        <f>VLOOKUP(Table1[[#This Row],[Column3]],Mapping!$AP$5:$AQ$22,2,0)</f>
        <v>Art</v>
      </c>
      <c r="Q5823">
        <v>11.96</v>
      </c>
      <c r="R5823">
        <v>2</v>
      </c>
      <c r="S5823">
        <v>3.1096000000000004</v>
      </c>
    </row>
    <row r="5824" spans="1:19" x14ac:dyDescent="0.35">
      <c r="A5824">
        <v>5614</v>
      </c>
      <c r="B5824" t="s">
        <v>4554</v>
      </c>
      <c r="C5824" t="s">
        <v>355</v>
      </c>
      <c r="D5824" t="str">
        <f>MID(Table1[[#This Row],[Product ID]],5,2)</f>
        <v>PH</v>
      </c>
      <c r="E5824" t="str">
        <f>LEFT(Table1[[#This Row],[Product ID]],3)</f>
        <v>TEC</v>
      </c>
      <c r="F5824" s="10" t="e">
        <f>VLOOKUP(Table1[[#This Row],[Order ID]],Mapping!H5824:J13615,3,0)</f>
        <v>#N/A</v>
      </c>
      <c r="G5824" s="10" t="e">
        <f>VLOOKUP(Table1[[#This Row],[Order ID]],Mapping!H5824:K13615,4,0)</f>
        <v>#N/A</v>
      </c>
      <c r="H5824" t="str">
        <f>INDEX(Mapping!$B$2:$T$7793,MATCH(Data!$A5824,Mapping!$B$3:$B$7793,0),MATCH(Data!$H$1,Mapping!$B$2:$T$2,0))</f>
        <v>Standard Class</v>
      </c>
      <c r="I5824" t="str">
        <f>INDEX(Mapping!$B$2:$T$7793,MATCH(Data!$A5824,Mapping!$B$3:$B$7793,0),MATCH(Data!$I$1,Mapping!$B$2:$T$2,0))</f>
        <v>Home Office</v>
      </c>
      <c r="J5824">
        <f>VLOOKUP($A5824,Mapping!$X$3:$Y$7793,2,0)</f>
        <v>10035</v>
      </c>
      <c r="K5824" t="str">
        <f>VLOOKUP($J5824,Mapping!$AB$3:$AC$475,2,0)</f>
        <v>Grand Prairie</v>
      </c>
      <c r="L5824" t="str">
        <f>VLOOKUP($K5824,Mapping!$AF$3:$AG$475,2,0)</f>
        <v>Texas</v>
      </c>
      <c r="M5824" t="str">
        <f>VLOOKUP($L5824,Mapping!$AI$3:$AJ$48,2,0)</f>
        <v>United States</v>
      </c>
      <c r="N5824" t="str">
        <f>VLOOKUP($L5824,Mapping!$AI$3:$AK$48,3,0)</f>
        <v>Central</v>
      </c>
      <c r="O5824" t="str">
        <f>VLOOKUP(Table1[[#This Row],[Column1]],Mapping!$AM$8:$AN$11,2,0)</f>
        <v>Technology</v>
      </c>
      <c r="P5824" t="str">
        <f>VLOOKUP(Table1[[#This Row],[Column3]],Mapping!$AP$5:$AQ$22,2,0)</f>
        <v>Phones</v>
      </c>
      <c r="Q5824">
        <v>138</v>
      </c>
      <c r="R5824">
        <v>2</v>
      </c>
      <c r="S5824">
        <v>34.5</v>
      </c>
    </row>
    <row r="5825" spans="1:19" x14ac:dyDescent="0.35">
      <c r="A5825">
        <v>7414</v>
      </c>
      <c r="B5825" t="s">
        <v>5562</v>
      </c>
      <c r="C5825" t="s">
        <v>2396</v>
      </c>
      <c r="D5825" t="str">
        <f>MID(Table1[[#This Row],[Product ID]],5,2)</f>
        <v>FU</v>
      </c>
      <c r="E5825" t="str">
        <f>LEFT(Table1[[#This Row],[Product ID]],3)</f>
        <v>FUR</v>
      </c>
      <c r="F5825" s="10">
        <f>VLOOKUP(Table1[[#This Row],[Order ID]],Mapping!H5825:J13616,3,0)</f>
        <v>41233</v>
      </c>
      <c r="G5825" s="10">
        <f>VLOOKUP(Table1[[#This Row],[Order ID]],Mapping!H5825:K13616,4,0)</f>
        <v>41237</v>
      </c>
      <c r="H5825" t="str">
        <f>INDEX(Mapping!$B$2:$T$7793,MATCH(Data!$A5825,Mapping!$B$3:$B$7793,0),MATCH(Data!$H$1,Mapping!$B$2:$T$2,0))</f>
        <v>Standard Class</v>
      </c>
      <c r="I5825" t="str">
        <f>INDEX(Mapping!$B$2:$T$7793,MATCH(Data!$A5825,Mapping!$B$3:$B$7793,0),MATCH(Data!$I$1,Mapping!$B$2:$T$2,0))</f>
        <v>Consumer</v>
      </c>
      <c r="J5825">
        <f>VLOOKUP($A5825,Mapping!$X$3:$Y$7793,2,0)</f>
        <v>94109</v>
      </c>
      <c r="K5825" t="str">
        <f>VLOOKUP($J5825,Mapping!$AB$3:$AC$475,2,0)</f>
        <v>Fremont</v>
      </c>
      <c r="L5825" t="str">
        <f>VLOOKUP($K5825,Mapping!$AF$3:$AG$475,2,0)</f>
        <v>Nebraska</v>
      </c>
      <c r="M5825" t="str">
        <f>VLOOKUP($L5825,Mapping!$AI$3:$AJ$48,2,0)</f>
        <v>United States</v>
      </c>
      <c r="N5825" t="str">
        <f>VLOOKUP($L5825,Mapping!$AI$3:$AK$48,3,0)</f>
        <v>Central</v>
      </c>
      <c r="O5825" t="str">
        <f>VLOOKUP(Table1[[#This Row],[Column1]],Mapping!$AM$8:$AN$11,2,0)</f>
        <v>Furniture</v>
      </c>
      <c r="P5825" t="str">
        <f>VLOOKUP(Table1[[#This Row],[Column3]],Mapping!$AP$5:$AQ$22,2,0)</f>
        <v>Furnishings</v>
      </c>
      <c r="Q5825">
        <v>32.04</v>
      </c>
      <c r="R5825">
        <v>3</v>
      </c>
      <c r="S5825">
        <v>8.01</v>
      </c>
    </row>
    <row r="5826" spans="1:19" x14ac:dyDescent="0.35">
      <c r="A5826">
        <v>6465</v>
      </c>
      <c r="B5826" t="s">
        <v>5013</v>
      </c>
      <c r="C5826" t="s">
        <v>3816</v>
      </c>
      <c r="D5826" t="str">
        <f>MID(Table1[[#This Row],[Product ID]],5,2)</f>
        <v>FU</v>
      </c>
      <c r="E5826" t="str">
        <f>LEFT(Table1[[#This Row],[Product ID]],3)</f>
        <v>FUR</v>
      </c>
      <c r="F5826" s="10">
        <f>VLOOKUP(Table1[[#This Row],[Order ID]],Mapping!H5826:J13617,3,0)</f>
        <v>41095</v>
      </c>
      <c r="G5826" s="10">
        <f>VLOOKUP(Table1[[#This Row],[Order ID]],Mapping!H5826:K13617,4,0)</f>
        <v>41101</v>
      </c>
      <c r="H5826" t="str">
        <f>INDEX(Mapping!$B$2:$T$7793,MATCH(Data!$A5826,Mapping!$B$3:$B$7793,0),MATCH(Data!$H$1,Mapping!$B$2:$T$2,0))</f>
        <v>Standard Class</v>
      </c>
      <c r="I5826" t="str">
        <f>INDEX(Mapping!$B$2:$T$7793,MATCH(Data!$A5826,Mapping!$B$3:$B$7793,0),MATCH(Data!$I$1,Mapping!$B$2:$T$2,0))</f>
        <v>Consumer</v>
      </c>
      <c r="J5826">
        <f>VLOOKUP($A5826,Mapping!$X$3:$Y$7793,2,0)</f>
        <v>28205</v>
      </c>
      <c r="K5826" t="str">
        <f>VLOOKUP($J5826,Mapping!$AB$3:$AC$475,2,0)</f>
        <v>Carlsbad</v>
      </c>
      <c r="L5826" t="str">
        <f>VLOOKUP($K5826,Mapping!$AF$3:$AG$475,2,0)</f>
        <v>New Mexico</v>
      </c>
      <c r="M5826" t="str">
        <f>VLOOKUP($L5826,Mapping!$AI$3:$AJ$48,2,0)</f>
        <v>United States</v>
      </c>
      <c r="N5826" t="str">
        <f>VLOOKUP($L5826,Mapping!$AI$3:$AK$48,3,0)</f>
        <v>West</v>
      </c>
      <c r="O5826" t="str">
        <f>VLOOKUP(Table1[[#This Row],[Column1]],Mapping!$AM$8:$AN$11,2,0)</f>
        <v>Furniture</v>
      </c>
      <c r="P5826" t="str">
        <f>VLOOKUP(Table1[[#This Row],[Column3]],Mapping!$AP$5:$AQ$22,2,0)</f>
        <v>Furnishings</v>
      </c>
      <c r="Q5826">
        <v>4.9280000000000008</v>
      </c>
      <c r="R5826">
        <v>2</v>
      </c>
      <c r="S5826">
        <v>0.73919999999999941</v>
      </c>
    </row>
    <row r="5827" spans="1:19" x14ac:dyDescent="0.35">
      <c r="A5827">
        <v>6466</v>
      </c>
      <c r="B5827" t="s">
        <v>5013</v>
      </c>
      <c r="C5827" t="s">
        <v>762</v>
      </c>
      <c r="D5827" t="str">
        <f>MID(Table1[[#This Row],[Product ID]],5,2)</f>
        <v>LA</v>
      </c>
      <c r="E5827" t="str">
        <f>LEFT(Table1[[#This Row],[Product ID]],3)</f>
        <v>OFF</v>
      </c>
      <c r="F5827" s="10">
        <f>VLOOKUP(Table1[[#This Row],[Order ID]],Mapping!H5827:J13618,3,0)</f>
        <v>41095</v>
      </c>
      <c r="G5827" s="10">
        <f>VLOOKUP(Table1[[#This Row],[Order ID]],Mapping!H5827:K13618,4,0)</f>
        <v>41101</v>
      </c>
      <c r="H5827" t="str">
        <f>INDEX(Mapping!$B$2:$T$7793,MATCH(Data!$A5827,Mapping!$B$3:$B$7793,0),MATCH(Data!$H$1,Mapping!$B$2:$T$2,0))</f>
        <v>Standard Class</v>
      </c>
      <c r="I5827" t="str">
        <f>INDEX(Mapping!$B$2:$T$7793,MATCH(Data!$A5827,Mapping!$B$3:$B$7793,0),MATCH(Data!$I$1,Mapping!$B$2:$T$2,0))</f>
        <v>Corporate</v>
      </c>
      <c r="J5827">
        <f>VLOOKUP($A5827,Mapping!$X$3:$Y$7793,2,0)</f>
        <v>28205</v>
      </c>
      <c r="K5827" t="str">
        <f>VLOOKUP($J5827,Mapping!$AB$3:$AC$475,2,0)</f>
        <v>Carlsbad</v>
      </c>
      <c r="L5827" t="str">
        <f>VLOOKUP($K5827,Mapping!$AF$3:$AG$475,2,0)</f>
        <v>New Mexico</v>
      </c>
      <c r="M5827" t="str">
        <f>VLOOKUP($L5827,Mapping!$AI$3:$AJ$48,2,0)</f>
        <v>United States</v>
      </c>
      <c r="N5827" t="str">
        <f>VLOOKUP($L5827,Mapping!$AI$3:$AK$48,3,0)</f>
        <v>West</v>
      </c>
      <c r="O5827" t="str">
        <f>VLOOKUP(Table1[[#This Row],[Column1]],Mapping!$AM$8:$AN$11,2,0)</f>
        <v>Office Supplies</v>
      </c>
      <c r="P5827" t="str">
        <f>VLOOKUP(Table1[[#This Row],[Column3]],Mapping!$AP$5:$AQ$22,2,0)</f>
        <v>Labels</v>
      </c>
      <c r="Q5827">
        <v>11.784000000000001</v>
      </c>
      <c r="R5827">
        <v>3</v>
      </c>
      <c r="S5827">
        <v>4.2716999999999992</v>
      </c>
    </row>
    <row r="5828" spans="1:19" x14ac:dyDescent="0.35">
      <c r="A5828">
        <v>5955</v>
      </c>
      <c r="B5828" t="s">
        <v>4737</v>
      </c>
      <c r="C5828" t="s">
        <v>1807</v>
      </c>
      <c r="D5828" t="str">
        <f>MID(Table1[[#This Row],[Product ID]],5,2)</f>
        <v>AC</v>
      </c>
      <c r="E5828" t="str">
        <f>LEFT(Table1[[#This Row],[Product ID]],3)</f>
        <v>TEC</v>
      </c>
      <c r="F5828" s="10">
        <f>VLOOKUP(Table1[[#This Row],[Order ID]],Mapping!H5828:J13619,3,0)</f>
        <v>41234</v>
      </c>
      <c r="G5828" s="10">
        <f>VLOOKUP(Table1[[#This Row],[Order ID]],Mapping!H5828:K13619,4,0)</f>
        <v>41236</v>
      </c>
      <c r="H5828" t="str">
        <f>INDEX(Mapping!$B$2:$T$7793,MATCH(Data!$A5828,Mapping!$B$3:$B$7793,0),MATCH(Data!$H$1,Mapping!$B$2:$T$2,0))</f>
        <v>Second Class</v>
      </c>
      <c r="I5828" t="str">
        <f>INDEX(Mapping!$B$2:$T$7793,MATCH(Data!$A5828,Mapping!$B$3:$B$7793,0),MATCH(Data!$I$1,Mapping!$B$2:$T$2,0))</f>
        <v>Corporate</v>
      </c>
      <c r="J5828">
        <f>VLOOKUP($A5828,Mapping!$X$3:$Y$7793,2,0)</f>
        <v>85023</v>
      </c>
      <c r="K5828" t="str">
        <f>VLOOKUP($J5828,Mapping!$AB$3:$AC$475,2,0)</f>
        <v>Hamilton</v>
      </c>
      <c r="L5828" t="str">
        <f>VLOOKUP($K5828,Mapping!$AF$3:$AG$475,2,0)</f>
        <v>Ohio</v>
      </c>
      <c r="M5828" t="str">
        <f>VLOOKUP($L5828,Mapping!$AI$3:$AJ$48,2,0)</f>
        <v>United States</v>
      </c>
      <c r="N5828" t="str">
        <f>VLOOKUP($L5828,Mapping!$AI$3:$AK$48,3,0)</f>
        <v>East</v>
      </c>
      <c r="O5828" t="str">
        <f>VLOOKUP(Table1[[#This Row],[Column1]],Mapping!$AM$8:$AN$11,2,0)</f>
        <v>Technology</v>
      </c>
      <c r="P5828" t="str">
        <f>VLOOKUP(Table1[[#This Row],[Column3]],Mapping!$AP$5:$AQ$22,2,0)</f>
        <v>Accessories</v>
      </c>
      <c r="Q5828">
        <v>23.344000000000001</v>
      </c>
      <c r="R5828">
        <v>2</v>
      </c>
      <c r="S5828">
        <v>-1.4590000000000014</v>
      </c>
    </row>
    <row r="5829" spans="1:19" x14ac:dyDescent="0.35">
      <c r="A5829">
        <v>5956</v>
      </c>
      <c r="B5829" t="s">
        <v>4737</v>
      </c>
      <c r="C5829" t="s">
        <v>1389</v>
      </c>
      <c r="D5829" t="str">
        <f>MID(Table1[[#This Row],[Product ID]],5,2)</f>
        <v>LA</v>
      </c>
      <c r="E5829" t="str">
        <f>LEFT(Table1[[#This Row],[Product ID]],3)</f>
        <v>OFF</v>
      </c>
      <c r="F5829" s="10">
        <f>VLOOKUP(Table1[[#This Row],[Order ID]],Mapping!H5829:J13620,3,0)</f>
        <v>41234</v>
      </c>
      <c r="G5829" s="10">
        <f>VLOOKUP(Table1[[#This Row],[Order ID]],Mapping!H5829:K13620,4,0)</f>
        <v>41236</v>
      </c>
      <c r="H5829" t="str">
        <f>INDEX(Mapping!$B$2:$T$7793,MATCH(Data!$A5829,Mapping!$B$3:$B$7793,0),MATCH(Data!$H$1,Mapping!$B$2:$T$2,0))</f>
        <v>Second Class</v>
      </c>
      <c r="I5829" t="str">
        <f>INDEX(Mapping!$B$2:$T$7793,MATCH(Data!$A5829,Mapping!$B$3:$B$7793,0),MATCH(Data!$I$1,Mapping!$B$2:$T$2,0))</f>
        <v>Corporate</v>
      </c>
      <c r="J5829">
        <f>VLOOKUP($A5829,Mapping!$X$3:$Y$7793,2,0)</f>
        <v>85023</v>
      </c>
      <c r="K5829" t="str">
        <f>VLOOKUP($J5829,Mapping!$AB$3:$AC$475,2,0)</f>
        <v>Hamilton</v>
      </c>
      <c r="L5829" t="str">
        <f>VLOOKUP($K5829,Mapping!$AF$3:$AG$475,2,0)</f>
        <v>Ohio</v>
      </c>
      <c r="M5829" t="str">
        <f>VLOOKUP($L5829,Mapping!$AI$3:$AJ$48,2,0)</f>
        <v>United States</v>
      </c>
      <c r="N5829" t="str">
        <f>VLOOKUP($L5829,Mapping!$AI$3:$AK$48,3,0)</f>
        <v>East</v>
      </c>
      <c r="O5829" t="str">
        <f>VLOOKUP(Table1[[#This Row],[Column1]],Mapping!$AM$8:$AN$11,2,0)</f>
        <v>Office Supplies</v>
      </c>
      <c r="P5829" t="str">
        <f>VLOOKUP(Table1[[#This Row],[Column3]],Mapping!$AP$5:$AQ$22,2,0)</f>
        <v>Labels</v>
      </c>
      <c r="Q5829">
        <v>16.520000000000003</v>
      </c>
      <c r="R5829">
        <v>5</v>
      </c>
      <c r="S5829">
        <v>5.368999999999998</v>
      </c>
    </row>
    <row r="5830" spans="1:19" x14ac:dyDescent="0.35">
      <c r="A5830">
        <v>4500</v>
      </c>
      <c r="B5830" t="s">
        <v>3917</v>
      </c>
      <c r="C5830" t="s">
        <v>3918</v>
      </c>
      <c r="D5830" t="str">
        <f>MID(Table1[[#This Row],[Product ID]],5,2)</f>
        <v>MA</v>
      </c>
      <c r="E5830" t="str">
        <f>LEFT(Table1[[#This Row],[Product ID]],3)</f>
        <v>TEC</v>
      </c>
      <c r="F5830" s="10" t="e">
        <f>VLOOKUP(Table1[[#This Row],[Order ID]],Mapping!H5830:J13621,3,0)</f>
        <v>#N/A</v>
      </c>
      <c r="G5830" s="10" t="e">
        <f>VLOOKUP(Table1[[#This Row],[Order ID]],Mapping!H5830:K13621,4,0)</f>
        <v>#N/A</v>
      </c>
      <c r="H5830" t="str">
        <f>INDEX(Mapping!$B$2:$T$7793,MATCH(Data!$A5830,Mapping!$B$3:$B$7793,0),MATCH(Data!$H$1,Mapping!$B$2:$T$2,0))</f>
        <v>Standard Class</v>
      </c>
      <c r="I5830" t="str">
        <f>INDEX(Mapping!$B$2:$T$7793,MATCH(Data!$A5830,Mapping!$B$3:$B$7793,0),MATCH(Data!$I$1,Mapping!$B$2:$T$2,0))</f>
        <v>Consumer</v>
      </c>
      <c r="J5830">
        <f>VLOOKUP($A5830,Mapping!$X$3:$Y$7793,2,0)</f>
        <v>90049</v>
      </c>
      <c r="K5830" t="str">
        <f>VLOOKUP($J5830,Mapping!$AB$3:$AC$475,2,0)</f>
        <v>Richardson</v>
      </c>
      <c r="L5830" t="str">
        <f>VLOOKUP($K5830,Mapping!$AF$3:$AG$475,2,0)</f>
        <v>Texas</v>
      </c>
      <c r="M5830" t="str">
        <f>VLOOKUP($L5830,Mapping!$AI$3:$AJ$48,2,0)</f>
        <v>United States</v>
      </c>
      <c r="N5830" t="str">
        <f>VLOOKUP($L5830,Mapping!$AI$3:$AK$48,3,0)</f>
        <v>Central</v>
      </c>
      <c r="O5830" t="str">
        <f>VLOOKUP(Table1[[#This Row],[Column1]],Mapping!$AM$8:$AN$11,2,0)</f>
        <v>Technology</v>
      </c>
      <c r="P5830" t="str">
        <f>VLOOKUP(Table1[[#This Row],[Column3]],Mapping!$AP$5:$AQ$22,2,0)</f>
        <v>Machines</v>
      </c>
      <c r="Q5830">
        <v>71.975999999999999</v>
      </c>
      <c r="R5830">
        <v>3</v>
      </c>
      <c r="S5830">
        <v>24.291899999999998</v>
      </c>
    </row>
    <row r="5831" spans="1:19" x14ac:dyDescent="0.35">
      <c r="A5831">
        <v>188</v>
      </c>
      <c r="B5831" t="s">
        <v>264</v>
      </c>
      <c r="C5831" t="s">
        <v>252</v>
      </c>
      <c r="D5831" t="str">
        <f>MID(Table1[[#This Row],[Product ID]],5,2)</f>
        <v>FU</v>
      </c>
      <c r="E5831" t="str">
        <f>LEFT(Table1[[#This Row],[Product ID]],3)</f>
        <v>FUR</v>
      </c>
      <c r="F5831" s="10" t="e">
        <f>VLOOKUP(Table1[[#This Row],[Order ID]],Mapping!H5831:J13622,3,0)</f>
        <v>#N/A</v>
      </c>
      <c r="G5831" s="10" t="e">
        <f>VLOOKUP(Table1[[#This Row],[Order ID]],Mapping!H5831:K13622,4,0)</f>
        <v>#N/A</v>
      </c>
      <c r="H5831" t="str">
        <f>INDEX(Mapping!$B$2:$T$7793,MATCH(Data!$A5831,Mapping!$B$3:$B$7793,0),MATCH(Data!$H$1,Mapping!$B$2:$T$2,0))</f>
        <v>First Class</v>
      </c>
      <c r="I5831" t="str">
        <f>INDEX(Mapping!$B$2:$T$7793,MATCH(Data!$A5831,Mapping!$B$3:$B$7793,0),MATCH(Data!$I$1,Mapping!$B$2:$T$2,0))</f>
        <v>Consumer</v>
      </c>
      <c r="J5831">
        <f>VLOOKUP($A5831,Mapping!$X$3:$Y$7793,2,0)</f>
        <v>60623</v>
      </c>
      <c r="K5831" t="str">
        <f>VLOOKUP($J5831,Mapping!$AB$3:$AC$475,2,0)</f>
        <v>Independence</v>
      </c>
      <c r="L5831" t="str">
        <f>VLOOKUP($K5831,Mapping!$AF$3:$AG$475,2,0)</f>
        <v>Missouri</v>
      </c>
      <c r="M5831" t="str">
        <f>VLOOKUP($L5831,Mapping!$AI$3:$AJ$48,2,0)</f>
        <v>United States</v>
      </c>
      <c r="N5831" t="str">
        <f>VLOOKUP($L5831,Mapping!$AI$3:$AK$48,3,0)</f>
        <v>Central</v>
      </c>
      <c r="O5831" t="str">
        <f>VLOOKUP(Table1[[#This Row],[Column1]],Mapping!$AM$8:$AN$11,2,0)</f>
        <v>Furniture</v>
      </c>
      <c r="P5831" t="str">
        <f>VLOOKUP(Table1[[#This Row],[Column3]],Mapping!$AP$5:$AQ$22,2,0)</f>
        <v>Furnishings</v>
      </c>
      <c r="Q5831">
        <v>12.132000000000001</v>
      </c>
      <c r="R5831">
        <v>9</v>
      </c>
      <c r="S5831">
        <v>-8.4923999999999982</v>
      </c>
    </row>
    <row r="5832" spans="1:19" x14ac:dyDescent="0.35">
      <c r="A5832">
        <v>189</v>
      </c>
      <c r="B5832" t="s">
        <v>264</v>
      </c>
      <c r="C5832" t="s">
        <v>265</v>
      </c>
      <c r="D5832" t="str">
        <f>MID(Table1[[#This Row],[Product ID]],5,2)</f>
        <v>ST</v>
      </c>
      <c r="E5832" t="str">
        <f>LEFT(Table1[[#This Row],[Product ID]],3)</f>
        <v>OFF</v>
      </c>
      <c r="F5832" s="10" t="e">
        <f>VLOOKUP(Table1[[#This Row],[Order ID]],Mapping!H5832:J13623,3,0)</f>
        <v>#N/A</v>
      </c>
      <c r="G5832" s="10" t="e">
        <f>VLOOKUP(Table1[[#This Row],[Order ID]],Mapping!H5832:K13623,4,0)</f>
        <v>#N/A</v>
      </c>
      <c r="H5832" t="str">
        <f>INDEX(Mapping!$B$2:$T$7793,MATCH(Data!$A5832,Mapping!$B$3:$B$7793,0),MATCH(Data!$H$1,Mapping!$B$2:$T$2,0))</f>
        <v>Standard Class</v>
      </c>
      <c r="I5832" t="str">
        <f>INDEX(Mapping!$B$2:$T$7793,MATCH(Data!$A5832,Mapping!$B$3:$B$7793,0),MATCH(Data!$I$1,Mapping!$B$2:$T$2,0))</f>
        <v>Corporate</v>
      </c>
      <c r="J5832">
        <f>VLOOKUP($A5832,Mapping!$X$3:$Y$7793,2,0)</f>
        <v>60623</v>
      </c>
      <c r="K5832" t="str">
        <f>VLOOKUP($J5832,Mapping!$AB$3:$AC$475,2,0)</f>
        <v>Independence</v>
      </c>
      <c r="L5832" t="str">
        <f>VLOOKUP($K5832,Mapping!$AF$3:$AG$475,2,0)</f>
        <v>Missouri</v>
      </c>
      <c r="M5832" t="str">
        <f>VLOOKUP($L5832,Mapping!$AI$3:$AJ$48,2,0)</f>
        <v>United States</v>
      </c>
      <c r="N5832" t="str">
        <f>VLOOKUP($L5832,Mapping!$AI$3:$AK$48,3,0)</f>
        <v>Central</v>
      </c>
      <c r="O5832" t="str">
        <f>VLOOKUP(Table1[[#This Row],[Column1]],Mapping!$AM$8:$AN$11,2,0)</f>
        <v>Office Supplies</v>
      </c>
      <c r="P5832" t="str">
        <f>VLOOKUP(Table1[[#This Row],[Column3]],Mapping!$AP$5:$AQ$22,2,0)</f>
        <v>Storage</v>
      </c>
      <c r="Q5832">
        <v>82.367999999999995</v>
      </c>
      <c r="R5832">
        <v>2</v>
      </c>
      <c r="S5832">
        <v>-19.562399999999997</v>
      </c>
    </row>
    <row r="5833" spans="1:19" x14ac:dyDescent="0.35">
      <c r="A5833">
        <v>190</v>
      </c>
      <c r="B5833" t="s">
        <v>264</v>
      </c>
      <c r="C5833" t="s">
        <v>158</v>
      </c>
      <c r="D5833" t="str">
        <f>MID(Table1[[#This Row],[Product ID]],5,2)</f>
        <v>ST</v>
      </c>
      <c r="E5833" t="str">
        <f>LEFT(Table1[[#This Row],[Product ID]],3)</f>
        <v>OFF</v>
      </c>
      <c r="F5833" s="10" t="e">
        <f>VLOOKUP(Table1[[#This Row],[Order ID]],Mapping!H5833:J13624,3,0)</f>
        <v>#N/A</v>
      </c>
      <c r="G5833" s="10" t="e">
        <f>VLOOKUP(Table1[[#This Row],[Order ID]],Mapping!H5833:K13624,4,0)</f>
        <v>#N/A</v>
      </c>
      <c r="H5833" t="str">
        <f>INDEX(Mapping!$B$2:$T$7793,MATCH(Data!$A5833,Mapping!$B$3:$B$7793,0),MATCH(Data!$H$1,Mapping!$B$2:$T$2,0))</f>
        <v>Standard Class</v>
      </c>
      <c r="I5833" t="str">
        <f>INDEX(Mapping!$B$2:$T$7793,MATCH(Data!$A5833,Mapping!$B$3:$B$7793,0),MATCH(Data!$I$1,Mapping!$B$2:$T$2,0))</f>
        <v>Corporate</v>
      </c>
      <c r="J5833">
        <f>VLOOKUP($A5833,Mapping!$X$3:$Y$7793,2,0)</f>
        <v>60623</v>
      </c>
      <c r="K5833" t="str">
        <f>VLOOKUP($J5833,Mapping!$AB$3:$AC$475,2,0)</f>
        <v>Independence</v>
      </c>
      <c r="L5833" t="str">
        <f>VLOOKUP($K5833,Mapping!$AF$3:$AG$475,2,0)</f>
        <v>Missouri</v>
      </c>
      <c r="M5833" t="str">
        <f>VLOOKUP($L5833,Mapping!$AI$3:$AJ$48,2,0)</f>
        <v>United States</v>
      </c>
      <c r="N5833" t="str">
        <f>VLOOKUP($L5833,Mapping!$AI$3:$AK$48,3,0)</f>
        <v>Central</v>
      </c>
      <c r="O5833" t="str">
        <f>VLOOKUP(Table1[[#This Row],[Column1]],Mapping!$AM$8:$AN$11,2,0)</f>
        <v>Office Supplies</v>
      </c>
      <c r="P5833" t="str">
        <f>VLOOKUP(Table1[[#This Row],[Column3]],Mapping!$AP$5:$AQ$22,2,0)</f>
        <v>Storage</v>
      </c>
      <c r="Q5833">
        <v>53.92</v>
      </c>
      <c r="R5833">
        <v>5</v>
      </c>
      <c r="S5833">
        <v>4.0439999999999969</v>
      </c>
    </row>
    <row r="5834" spans="1:19" x14ac:dyDescent="0.35">
      <c r="A5834">
        <v>1128</v>
      </c>
      <c r="B5834" t="s">
        <v>1363</v>
      </c>
      <c r="C5834" t="s">
        <v>1364</v>
      </c>
      <c r="D5834" t="str">
        <f>MID(Table1[[#This Row],[Product ID]],5,2)</f>
        <v>BI</v>
      </c>
      <c r="E5834" t="str">
        <f>LEFT(Table1[[#This Row],[Product ID]],3)</f>
        <v>OFF</v>
      </c>
      <c r="F5834" s="10" t="e">
        <f>VLOOKUP(Table1[[#This Row],[Order ID]],Mapping!H5834:J13625,3,0)</f>
        <v>#N/A</v>
      </c>
      <c r="G5834" s="10" t="e">
        <f>VLOOKUP(Table1[[#This Row],[Order ID]],Mapping!H5834:K13625,4,0)</f>
        <v>#N/A</v>
      </c>
      <c r="H5834" t="str">
        <f>INDEX(Mapping!$B$2:$T$7793,MATCH(Data!$A5834,Mapping!$B$3:$B$7793,0),MATCH(Data!$H$1,Mapping!$B$2:$T$2,0))</f>
        <v>Standard Class</v>
      </c>
      <c r="I5834" t="str">
        <f>INDEX(Mapping!$B$2:$T$7793,MATCH(Data!$A5834,Mapping!$B$3:$B$7793,0),MATCH(Data!$I$1,Mapping!$B$2:$T$2,0))</f>
        <v>Corporate</v>
      </c>
      <c r="J5834">
        <f>VLOOKUP($A5834,Mapping!$X$3:$Y$7793,2,0)</f>
        <v>85023</v>
      </c>
      <c r="K5834" t="str">
        <f>VLOOKUP($J5834,Mapping!$AB$3:$AC$475,2,0)</f>
        <v>Hamilton</v>
      </c>
      <c r="L5834" t="str">
        <f>VLOOKUP($K5834,Mapping!$AF$3:$AG$475,2,0)</f>
        <v>Ohio</v>
      </c>
      <c r="M5834" t="str">
        <f>VLOOKUP($L5834,Mapping!$AI$3:$AJ$48,2,0)</f>
        <v>United States</v>
      </c>
      <c r="N5834" t="str">
        <f>VLOOKUP($L5834,Mapping!$AI$3:$AK$48,3,0)</f>
        <v>East</v>
      </c>
      <c r="O5834" t="str">
        <f>VLOOKUP(Table1[[#This Row],[Column1]],Mapping!$AM$8:$AN$11,2,0)</f>
        <v>Office Supplies</v>
      </c>
      <c r="P5834" t="str">
        <f>VLOOKUP(Table1[[#This Row],[Column3]],Mapping!$AP$5:$AQ$22,2,0)</f>
        <v>Binders</v>
      </c>
      <c r="Q5834">
        <v>2.0250000000000004</v>
      </c>
      <c r="R5834">
        <v>1</v>
      </c>
      <c r="S5834">
        <v>-1.3499999999999996</v>
      </c>
    </row>
    <row r="5835" spans="1:19" x14ac:dyDescent="0.35">
      <c r="A5835">
        <v>6294</v>
      </c>
      <c r="B5835" t="s">
        <v>4920</v>
      </c>
      <c r="C5835" t="s">
        <v>513</v>
      </c>
      <c r="D5835" t="str">
        <f>MID(Table1[[#This Row],[Product ID]],5,2)</f>
        <v>AC</v>
      </c>
      <c r="E5835" t="str">
        <f>LEFT(Table1[[#This Row],[Product ID]],3)</f>
        <v>TEC</v>
      </c>
      <c r="F5835" s="10">
        <f>VLOOKUP(Table1[[#This Row],[Order ID]],Mapping!H5835:J13626,3,0)</f>
        <v>41202</v>
      </c>
      <c r="G5835" s="10">
        <f>VLOOKUP(Table1[[#This Row],[Order ID]],Mapping!H5835:K13626,4,0)</f>
        <v>41206</v>
      </c>
      <c r="H5835" t="str">
        <f>INDEX(Mapping!$B$2:$T$7793,MATCH(Data!$A5835,Mapping!$B$3:$B$7793,0),MATCH(Data!$H$1,Mapping!$B$2:$T$2,0))</f>
        <v>Standard Class</v>
      </c>
      <c r="I5835" t="str">
        <f>INDEX(Mapping!$B$2:$T$7793,MATCH(Data!$A5835,Mapping!$B$3:$B$7793,0),MATCH(Data!$I$1,Mapping!$B$2:$T$2,0))</f>
        <v>Consumer</v>
      </c>
      <c r="J5835">
        <f>VLOOKUP($A5835,Mapping!$X$3:$Y$7793,2,0)</f>
        <v>94109</v>
      </c>
      <c r="K5835" t="str">
        <f>VLOOKUP($J5835,Mapping!$AB$3:$AC$475,2,0)</f>
        <v>Fremont</v>
      </c>
      <c r="L5835" t="str">
        <f>VLOOKUP($K5835,Mapping!$AF$3:$AG$475,2,0)</f>
        <v>Nebraska</v>
      </c>
      <c r="M5835" t="str">
        <f>VLOOKUP($L5835,Mapping!$AI$3:$AJ$48,2,0)</f>
        <v>United States</v>
      </c>
      <c r="N5835" t="str">
        <f>VLOOKUP($L5835,Mapping!$AI$3:$AK$48,3,0)</f>
        <v>Central</v>
      </c>
      <c r="O5835" t="str">
        <f>VLOOKUP(Table1[[#This Row],[Column1]],Mapping!$AM$8:$AN$11,2,0)</f>
        <v>Technology</v>
      </c>
      <c r="P5835" t="str">
        <f>VLOOKUP(Table1[[#This Row],[Column3]],Mapping!$AP$5:$AQ$22,2,0)</f>
        <v>Accessories</v>
      </c>
      <c r="Q5835">
        <v>239.96999999999997</v>
      </c>
      <c r="R5835">
        <v>3</v>
      </c>
      <c r="S5835">
        <v>86.389199999999988</v>
      </c>
    </row>
    <row r="5836" spans="1:19" x14ac:dyDescent="0.35">
      <c r="A5836">
        <v>6295</v>
      </c>
      <c r="B5836" t="s">
        <v>4920</v>
      </c>
      <c r="C5836" t="s">
        <v>2829</v>
      </c>
      <c r="D5836" t="str">
        <f>MID(Table1[[#This Row],[Product ID]],5,2)</f>
        <v>FU</v>
      </c>
      <c r="E5836" t="str">
        <f>LEFT(Table1[[#This Row],[Product ID]],3)</f>
        <v>FUR</v>
      </c>
      <c r="F5836" s="10">
        <f>VLOOKUP(Table1[[#This Row],[Order ID]],Mapping!H5836:J13627,3,0)</f>
        <v>41202</v>
      </c>
      <c r="G5836" s="10">
        <f>VLOOKUP(Table1[[#This Row],[Order ID]],Mapping!H5836:K13627,4,0)</f>
        <v>41206</v>
      </c>
      <c r="H5836" t="str">
        <f>INDEX(Mapping!$B$2:$T$7793,MATCH(Data!$A5836,Mapping!$B$3:$B$7793,0),MATCH(Data!$H$1,Mapping!$B$2:$T$2,0))</f>
        <v>Standard Class</v>
      </c>
      <c r="I5836" t="str">
        <f>INDEX(Mapping!$B$2:$T$7793,MATCH(Data!$A5836,Mapping!$B$3:$B$7793,0),MATCH(Data!$I$1,Mapping!$B$2:$T$2,0))</f>
        <v>Corporate</v>
      </c>
      <c r="J5836">
        <f>VLOOKUP($A5836,Mapping!$X$3:$Y$7793,2,0)</f>
        <v>94109</v>
      </c>
      <c r="K5836" t="str">
        <f>VLOOKUP($J5836,Mapping!$AB$3:$AC$475,2,0)</f>
        <v>Fremont</v>
      </c>
      <c r="L5836" t="str">
        <f>VLOOKUP($K5836,Mapping!$AF$3:$AG$475,2,0)</f>
        <v>Nebraska</v>
      </c>
      <c r="M5836" t="str">
        <f>VLOOKUP($L5836,Mapping!$AI$3:$AJ$48,2,0)</f>
        <v>United States</v>
      </c>
      <c r="N5836" t="str">
        <f>VLOOKUP($L5836,Mapping!$AI$3:$AK$48,3,0)</f>
        <v>Central</v>
      </c>
      <c r="O5836" t="str">
        <f>VLOOKUP(Table1[[#This Row],[Column1]],Mapping!$AM$8:$AN$11,2,0)</f>
        <v>Furniture</v>
      </c>
      <c r="P5836" t="str">
        <f>VLOOKUP(Table1[[#This Row],[Column3]],Mapping!$AP$5:$AQ$22,2,0)</f>
        <v>Furnishings</v>
      </c>
      <c r="Q5836">
        <v>16.02</v>
      </c>
      <c r="R5836">
        <v>6</v>
      </c>
      <c r="S5836">
        <v>6.0876000000000001</v>
      </c>
    </row>
    <row r="5837" spans="1:19" x14ac:dyDescent="0.35">
      <c r="A5837">
        <v>4445</v>
      </c>
      <c r="B5837" t="s">
        <v>3883</v>
      </c>
      <c r="C5837" t="s">
        <v>972</v>
      </c>
      <c r="D5837" t="str">
        <f>MID(Table1[[#This Row],[Product ID]],5,2)</f>
        <v>FU</v>
      </c>
      <c r="E5837" t="str">
        <f>LEFT(Table1[[#This Row],[Product ID]],3)</f>
        <v>FUR</v>
      </c>
      <c r="F5837" s="10" t="e">
        <f>VLOOKUP(Table1[[#This Row],[Order ID]],Mapping!H5837:J13628,3,0)</f>
        <v>#N/A</v>
      </c>
      <c r="G5837" s="10" t="e">
        <f>VLOOKUP(Table1[[#This Row],[Order ID]],Mapping!H5837:K13628,4,0)</f>
        <v>#N/A</v>
      </c>
      <c r="H5837" t="str">
        <f>INDEX(Mapping!$B$2:$T$7793,MATCH(Data!$A5837,Mapping!$B$3:$B$7793,0),MATCH(Data!$H$1,Mapping!$B$2:$T$2,0))</f>
        <v>Second Class</v>
      </c>
      <c r="I5837" t="str">
        <f>INDEX(Mapping!$B$2:$T$7793,MATCH(Data!$A5837,Mapping!$B$3:$B$7793,0),MATCH(Data!$I$1,Mapping!$B$2:$T$2,0))</f>
        <v>Corporate</v>
      </c>
      <c r="J5837">
        <f>VLOOKUP($A5837,Mapping!$X$3:$Y$7793,2,0)</f>
        <v>10024</v>
      </c>
      <c r="K5837" t="str">
        <f>VLOOKUP($J5837,Mapping!$AB$3:$AC$475,2,0)</f>
        <v>Memphis</v>
      </c>
      <c r="L5837" t="str">
        <f>VLOOKUP($K5837,Mapping!$AF$3:$AG$475,2,0)</f>
        <v>Tennessee</v>
      </c>
      <c r="M5837" t="str">
        <f>VLOOKUP($L5837,Mapping!$AI$3:$AJ$48,2,0)</f>
        <v>United States</v>
      </c>
      <c r="N5837" t="str">
        <f>VLOOKUP($L5837,Mapping!$AI$3:$AK$48,3,0)</f>
        <v>South</v>
      </c>
      <c r="O5837" t="str">
        <f>VLOOKUP(Table1[[#This Row],[Column1]],Mapping!$AM$8:$AN$11,2,0)</f>
        <v>Furniture</v>
      </c>
      <c r="P5837" t="str">
        <f>VLOOKUP(Table1[[#This Row],[Column3]],Mapping!$AP$5:$AQ$22,2,0)</f>
        <v>Furnishings</v>
      </c>
      <c r="Q5837">
        <v>79.44</v>
      </c>
      <c r="R5837">
        <v>3</v>
      </c>
      <c r="S5837">
        <v>30.187200000000001</v>
      </c>
    </row>
    <row r="5838" spans="1:19" x14ac:dyDescent="0.35">
      <c r="A5838">
        <v>4446</v>
      </c>
      <c r="B5838" t="s">
        <v>3883</v>
      </c>
      <c r="C5838" t="s">
        <v>2308</v>
      </c>
      <c r="D5838" t="str">
        <f>MID(Table1[[#This Row],[Product ID]],5,2)</f>
        <v>SU</v>
      </c>
      <c r="E5838" t="str">
        <f>LEFT(Table1[[#This Row],[Product ID]],3)</f>
        <v>OFF</v>
      </c>
      <c r="F5838" s="10" t="e">
        <f>VLOOKUP(Table1[[#This Row],[Order ID]],Mapping!H5838:J13629,3,0)</f>
        <v>#N/A</v>
      </c>
      <c r="G5838" s="10" t="e">
        <f>VLOOKUP(Table1[[#This Row],[Order ID]],Mapping!H5838:K13629,4,0)</f>
        <v>#N/A</v>
      </c>
      <c r="H5838" t="str">
        <f>INDEX(Mapping!$B$2:$T$7793,MATCH(Data!$A5838,Mapping!$B$3:$B$7793,0),MATCH(Data!$H$1,Mapping!$B$2:$T$2,0))</f>
        <v>Standard Class</v>
      </c>
      <c r="I5838" t="str">
        <f>INDEX(Mapping!$B$2:$T$7793,MATCH(Data!$A5838,Mapping!$B$3:$B$7793,0),MATCH(Data!$I$1,Mapping!$B$2:$T$2,0))</f>
        <v>Consumer</v>
      </c>
      <c r="J5838">
        <f>VLOOKUP($A5838,Mapping!$X$3:$Y$7793,2,0)</f>
        <v>10024</v>
      </c>
      <c r="K5838" t="str">
        <f>VLOOKUP($J5838,Mapping!$AB$3:$AC$475,2,0)</f>
        <v>Memphis</v>
      </c>
      <c r="L5838" t="str">
        <f>VLOOKUP($K5838,Mapping!$AF$3:$AG$475,2,0)</f>
        <v>Tennessee</v>
      </c>
      <c r="M5838" t="str">
        <f>VLOOKUP($L5838,Mapping!$AI$3:$AJ$48,2,0)</f>
        <v>United States</v>
      </c>
      <c r="N5838" t="str">
        <f>VLOOKUP($L5838,Mapping!$AI$3:$AK$48,3,0)</f>
        <v>South</v>
      </c>
      <c r="O5838" t="str">
        <f>VLOOKUP(Table1[[#This Row],[Column1]],Mapping!$AM$8:$AN$11,2,0)</f>
        <v>Office Supplies</v>
      </c>
      <c r="P5838" t="str">
        <f>VLOOKUP(Table1[[#This Row],[Column3]],Mapping!$AP$5:$AQ$22,2,0)</f>
        <v>Supplies</v>
      </c>
      <c r="Q5838">
        <v>357.93</v>
      </c>
      <c r="R5838">
        <v>3</v>
      </c>
      <c r="S5838">
        <v>7.158600000000007</v>
      </c>
    </row>
    <row r="5839" spans="1:19" x14ac:dyDescent="0.35">
      <c r="A5839">
        <v>4447</v>
      </c>
      <c r="B5839" t="s">
        <v>3883</v>
      </c>
      <c r="C5839" t="s">
        <v>803</v>
      </c>
      <c r="D5839" t="str">
        <f>MID(Table1[[#This Row],[Product ID]],5,2)</f>
        <v>CH</v>
      </c>
      <c r="E5839" t="str">
        <f>LEFT(Table1[[#This Row],[Product ID]],3)</f>
        <v>FUR</v>
      </c>
      <c r="F5839" s="10" t="e">
        <f>VLOOKUP(Table1[[#This Row],[Order ID]],Mapping!H5839:J13630,3,0)</f>
        <v>#N/A</v>
      </c>
      <c r="G5839" s="10" t="e">
        <f>VLOOKUP(Table1[[#This Row],[Order ID]],Mapping!H5839:K13630,4,0)</f>
        <v>#N/A</v>
      </c>
      <c r="H5839" t="str">
        <f>INDEX(Mapping!$B$2:$T$7793,MATCH(Data!$A5839,Mapping!$B$3:$B$7793,0),MATCH(Data!$H$1,Mapping!$B$2:$T$2,0))</f>
        <v>Standard Class</v>
      </c>
      <c r="I5839" t="str">
        <f>INDEX(Mapping!$B$2:$T$7793,MATCH(Data!$A5839,Mapping!$B$3:$B$7793,0),MATCH(Data!$I$1,Mapping!$B$2:$T$2,0))</f>
        <v>Consumer</v>
      </c>
      <c r="J5839">
        <f>VLOOKUP($A5839,Mapping!$X$3:$Y$7793,2,0)</f>
        <v>10024</v>
      </c>
      <c r="K5839" t="str">
        <f>VLOOKUP($J5839,Mapping!$AB$3:$AC$475,2,0)</f>
        <v>Memphis</v>
      </c>
      <c r="L5839" t="str">
        <f>VLOOKUP($K5839,Mapping!$AF$3:$AG$475,2,0)</f>
        <v>Tennessee</v>
      </c>
      <c r="M5839" t="str">
        <f>VLOOKUP($L5839,Mapping!$AI$3:$AJ$48,2,0)</f>
        <v>United States</v>
      </c>
      <c r="N5839" t="str">
        <f>VLOOKUP($L5839,Mapping!$AI$3:$AK$48,3,0)</f>
        <v>South</v>
      </c>
      <c r="O5839" t="str">
        <f>VLOOKUP(Table1[[#This Row],[Column1]],Mapping!$AM$8:$AN$11,2,0)</f>
        <v>Furniture</v>
      </c>
      <c r="P5839" t="str">
        <f>VLOOKUP(Table1[[#This Row],[Column3]],Mapping!$AP$5:$AQ$22,2,0)</f>
        <v>Chairs</v>
      </c>
      <c r="Q5839">
        <v>127.76400000000001</v>
      </c>
      <c r="R5839">
        <v>2</v>
      </c>
      <c r="S5839">
        <v>21.294000000000008</v>
      </c>
    </row>
    <row r="5840" spans="1:19" x14ac:dyDescent="0.35">
      <c r="A5840">
        <v>4448</v>
      </c>
      <c r="B5840" t="s">
        <v>3883</v>
      </c>
      <c r="C5840" t="s">
        <v>436</v>
      </c>
      <c r="D5840" t="str">
        <f>MID(Table1[[#This Row],[Product ID]],5,2)</f>
        <v>CO</v>
      </c>
      <c r="E5840" t="str">
        <f>LEFT(Table1[[#This Row],[Product ID]],3)</f>
        <v>TEC</v>
      </c>
      <c r="F5840" s="10" t="e">
        <f>VLOOKUP(Table1[[#This Row],[Order ID]],Mapping!H5840:J13631,3,0)</f>
        <v>#N/A</v>
      </c>
      <c r="G5840" s="10" t="e">
        <f>VLOOKUP(Table1[[#This Row],[Order ID]],Mapping!H5840:K13631,4,0)</f>
        <v>#N/A</v>
      </c>
      <c r="H5840" t="str">
        <f>INDEX(Mapping!$B$2:$T$7793,MATCH(Data!$A5840,Mapping!$B$3:$B$7793,0),MATCH(Data!$H$1,Mapping!$B$2:$T$2,0))</f>
        <v>Standard Class</v>
      </c>
      <c r="I5840" t="str">
        <f>INDEX(Mapping!$B$2:$T$7793,MATCH(Data!$A5840,Mapping!$B$3:$B$7793,0),MATCH(Data!$I$1,Mapping!$B$2:$T$2,0))</f>
        <v>Consumer</v>
      </c>
      <c r="J5840">
        <f>VLOOKUP($A5840,Mapping!$X$3:$Y$7793,2,0)</f>
        <v>10024</v>
      </c>
      <c r="K5840" t="str">
        <f>VLOOKUP($J5840,Mapping!$AB$3:$AC$475,2,0)</f>
        <v>Memphis</v>
      </c>
      <c r="L5840" t="str">
        <f>VLOOKUP($K5840,Mapping!$AF$3:$AG$475,2,0)</f>
        <v>Tennessee</v>
      </c>
      <c r="M5840" t="str">
        <f>VLOOKUP($L5840,Mapping!$AI$3:$AJ$48,2,0)</f>
        <v>United States</v>
      </c>
      <c r="N5840" t="str">
        <f>VLOOKUP($L5840,Mapping!$AI$3:$AK$48,3,0)</f>
        <v>South</v>
      </c>
      <c r="O5840" t="str">
        <f>VLOOKUP(Table1[[#This Row],[Column1]],Mapping!$AM$8:$AN$11,2,0)</f>
        <v>Technology</v>
      </c>
      <c r="P5840" t="str">
        <f>VLOOKUP(Table1[[#This Row],[Column3]],Mapping!$AP$5:$AQ$22,2,0)</f>
        <v>Copiers</v>
      </c>
      <c r="Q5840">
        <v>2799.944</v>
      </c>
      <c r="R5840">
        <v>7</v>
      </c>
      <c r="S5840">
        <v>1014.9797</v>
      </c>
    </row>
    <row r="5841" spans="1:19" x14ac:dyDescent="0.35">
      <c r="A5841">
        <v>4449</v>
      </c>
      <c r="B5841" t="s">
        <v>3883</v>
      </c>
      <c r="C5841" t="s">
        <v>2745</v>
      </c>
      <c r="D5841" t="str">
        <f>MID(Table1[[#This Row],[Product ID]],5,2)</f>
        <v>PA</v>
      </c>
      <c r="E5841" t="str">
        <f>LEFT(Table1[[#This Row],[Product ID]],3)</f>
        <v>OFF</v>
      </c>
      <c r="F5841" s="10" t="e">
        <f>VLOOKUP(Table1[[#This Row],[Order ID]],Mapping!H5841:J13632,3,0)</f>
        <v>#N/A</v>
      </c>
      <c r="G5841" s="10" t="e">
        <f>VLOOKUP(Table1[[#This Row],[Order ID]],Mapping!H5841:K13632,4,0)</f>
        <v>#N/A</v>
      </c>
      <c r="H5841" t="str">
        <f>INDEX(Mapping!$B$2:$T$7793,MATCH(Data!$A5841,Mapping!$B$3:$B$7793,0),MATCH(Data!$H$1,Mapping!$B$2:$T$2,0))</f>
        <v>Standard Class</v>
      </c>
      <c r="I5841" t="str">
        <f>INDEX(Mapping!$B$2:$T$7793,MATCH(Data!$A5841,Mapping!$B$3:$B$7793,0),MATCH(Data!$I$1,Mapping!$B$2:$T$2,0))</f>
        <v>Consumer</v>
      </c>
      <c r="J5841">
        <f>VLOOKUP($A5841,Mapping!$X$3:$Y$7793,2,0)</f>
        <v>10024</v>
      </c>
      <c r="K5841" t="str">
        <f>VLOOKUP($J5841,Mapping!$AB$3:$AC$475,2,0)</f>
        <v>Memphis</v>
      </c>
      <c r="L5841" t="str">
        <f>VLOOKUP($K5841,Mapping!$AF$3:$AG$475,2,0)</f>
        <v>Tennessee</v>
      </c>
      <c r="M5841" t="str">
        <f>VLOOKUP($L5841,Mapping!$AI$3:$AJ$48,2,0)</f>
        <v>United States</v>
      </c>
      <c r="N5841" t="str">
        <f>VLOOKUP($L5841,Mapping!$AI$3:$AK$48,3,0)</f>
        <v>South</v>
      </c>
      <c r="O5841" t="str">
        <f>VLOOKUP(Table1[[#This Row],[Column1]],Mapping!$AM$8:$AN$11,2,0)</f>
        <v>Office Supplies</v>
      </c>
      <c r="P5841" t="str">
        <f>VLOOKUP(Table1[[#This Row],[Column3]],Mapping!$AP$5:$AQ$22,2,0)</f>
        <v>Paper</v>
      </c>
      <c r="Q5841">
        <v>19.440000000000001</v>
      </c>
      <c r="R5841">
        <v>3</v>
      </c>
      <c r="S5841">
        <v>9.3312000000000008</v>
      </c>
    </row>
    <row r="5842" spans="1:19" x14ac:dyDescent="0.35">
      <c r="A5842">
        <v>4967</v>
      </c>
      <c r="B5842" t="s">
        <v>4182</v>
      </c>
      <c r="C5842" t="s">
        <v>1851</v>
      </c>
      <c r="D5842" t="str">
        <f>MID(Table1[[#This Row],[Product ID]],5,2)</f>
        <v>BI</v>
      </c>
      <c r="E5842" t="str">
        <f>LEFT(Table1[[#This Row],[Product ID]],3)</f>
        <v>OFF</v>
      </c>
      <c r="F5842" s="10" t="e">
        <f>VLOOKUP(Table1[[#This Row],[Order ID]],Mapping!H5842:J13633,3,0)</f>
        <v>#N/A</v>
      </c>
      <c r="G5842" s="10" t="e">
        <f>VLOOKUP(Table1[[#This Row],[Order ID]],Mapping!H5842:K13633,4,0)</f>
        <v>#N/A</v>
      </c>
      <c r="H5842" t="str">
        <f>INDEX(Mapping!$B$2:$T$7793,MATCH(Data!$A5842,Mapping!$B$3:$B$7793,0),MATCH(Data!$H$1,Mapping!$B$2:$T$2,0))</f>
        <v>Standard Class</v>
      </c>
      <c r="I5842" t="str">
        <f>INDEX(Mapping!$B$2:$T$7793,MATCH(Data!$A5842,Mapping!$B$3:$B$7793,0),MATCH(Data!$I$1,Mapping!$B$2:$T$2,0))</f>
        <v>Corporate</v>
      </c>
      <c r="J5842">
        <f>VLOOKUP($A5842,Mapping!$X$3:$Y$7793,2,0)</f>
        <v>19120</v>
      </c>
      <c r="K5842" t="str">
        <f>VLOOKUP($J5842,Mapping!$AB$3:$AC$475,2,0)</f>
        <v>Cincinnati</v>
      </c>
      <c r="L5842" t="str">
        <f>VLOOKUP($K5842,Mapping!$AF$3:$AG$475,2,0)</f>
        <v>Ohio</v>
      </c>
      <c r="M5842" t="str">
        <f>VLOOKUP($L5842,Mapping!$AI$3:$AJ$48,2,0)</f>
        <v>United States</v>
      </c>
      <c r="N5842" t="str">
        <f>VLOOKUP($L5842,Mapping!$AI$3:$AK$48,3,0)</f>
        <v>East</v>
      </c>
      <c r="O5842" t="str">
        <f>VLOOKUP(Table1[[#This Row],[Column1]],Mapping!$AM$8:$AN$11,2,0)</f>
        <v>Office Supplies</v>
      </c>
      <c r="P5842" t="str">
        <f>VLOOKUP(Table1[[#This Row],[Column3]],Mapping!$AP$5:$AQ$22,2,0)</f>
        <v>Binders</v>
      </c>
      <c r="Q5842">
        <v>2.4119999999999999</v>
      </c>
      <c r="R5842">
        <v>1</v>
      </c>
      <c r="S5842">
        <v>-2.0099999999999998</v>
      </c>
    </row>
    <row r="5843" spans="1:19" x14ac:dyDescent="0.35">
      <c r="A5843">
        <v>1144</v>
      </c>
      <c r="B5843" t="s">
        <v>1380</v>
      </c>
      <c r="C5843" t="s">
        <v>1381</v>
      </c>
      <c r="D5843" t="str">
        <f>MID(Table1[[#This Row],[Product ID]],5,2)</f>
        <v>AR</v>
      </c>
      <c r="E5843" t="str">
        <f>LEFT(Table1[[#This Row],[Product ID]],3)</f>
        <v>OFF</v>
      </c>
      <c r="F5843" s="10" t="e">
        <f>VLOOKUP(Table1[[#This Row],[Order ID]],Mapping!H5843:J13634,3,0)</f>
        <v>#N/A</v>
      </c>
      <c r="G5843" s="10" t="e">
        <f>VLOOKUP(Table1[[#This Row],[Order ID]],Mapping!H5843:K13634,4,0)</f>
        <v>#N/A</v>
      </c>
      <c r="H5843" t="str">
        <f>INDEX(Mapping!$B$2:$T$7793,MATCH(Data!$A5843,Mapping!$B$3:$B$7793,0),MATCH(Data!$H$1,Mapping!$B$2:$T$2,0))</f>
        <v>Standard Class</v>
      </c>
      <c r="I5843" t="str">
        <f>INDEX(Mapping!$B$2:$T$7793,MATCH(Data!$A5843,Mapping!$B$3:$B$7793,0),MATCH(Data!$I$1,Mapping!$B$2:$T$2,0))</f>
        <v>Corporate</v>
      </c>
      <c r="J5843">
        <f>VLOOKUP($A5843,Mapping!$X$3:$Y$7793,2,0)</f>
        <v>19120</v>
      </c>
      <c r="K5843" t="str">
        <f>VLOOKUP($J5843,Mapping!$AB$3:$AC$475,2,0)</f>
        <v>Cincinnati</v>
      </c>
      <c r="L5843" t="str">
        <f>VLOOKUP($K5843,Mapping!$AF$3:$AG$475,2,0)</f>
        <v>Ohio</v>
      </c>
      <c r="M5843" t="str">
        <f>VLOOKUP($L5843,Mapping!$AI$3:$AJ$48,2,0)</f>
        <v>United States</v>
      </c>
      <c r="N5843" t="str">
        <f>VLOOKUP($L5843,Mapping!$AI$3:$AK$48,3,0)</f>
        <v>East</v>
      </c>
      <c r="O5843" t="str">
        <f>VLOOKUP(Table1[[#This Row],[Column1]],Mapping!$AM$8:$AN$11,2,0)</f>
        <v>Office Supplies</v>
      </c>
      <c r="P5843" t="str">
        <f>VLOOKUP(Table1[[#This Row],[Column3]],Mapping!$AP$5:$AQ$22,2,0)</f>
        <v>Art</v>
      </c>
      <c r="Q5843">
        <v>6.8480000000000008</v>
      </c>
      <c r="R5843">
        <v>2</v>
      </c>
      <c r="S5843">
        <v>0.59920000000000018</v>
      </c>
    </row>
    <row r="5844" spans="1:19" x14ac:dyDescent="0.35">
      <c r="A5844">
        <v>213</v>
      </c>
      <c r="B5844" t="s">
        <v>298</v>
      </c>
      <c r="C5844" t="s">
        <v>299</v>
      </c>
      <c r="D5844" t="str">
        <f>MID(Table1[[#This Row],[Product ID]],5,2)</f>
        <v>BI</v>
      </c>
      <c r="E5844" t="str">
        <f>LEFT(Table1[[#This Row],[Product ID]],3)</f>
        <v>OFF</v>
      </c>
      <c r="F5844" s="10" t="e">
        <f>VLOOKUP(Table1[[#This Row],[Order ID]],Mapping!H5844:J13635,3,0)</f>
        <v>#N/A</v>
      </c>
      <c r="G5844" s="10" t="e">
        <f>VLOOKUP(Table1[[#This Row],[Order ID]],Mapping!H5844:K13635,4,0)</f>
        <v>#N/A</v>
      </c>
      <c r="H5844" t="str">
        <f>INDEX(Mapping!$B$2:$T$7793,MATCH(Data!$A5844,Mapping!$B$3:$B$7793,0),MATCH(Data!$H$1,Mapping!$B$2:$T$2,0))</f>
        <v>Standard Class</v>
      </c>
      <c r="I5844" t="str">
        <f>INDEX(Mapping!$B$2:$T$7793,MATCH(Data!$A5844,Mapping!$B$3:$B$7793,0),MATCH(Data!$I$1,Mapping!$B$2:$T$2,0))</f>
        <v>Corporate</v>
      </c>
      <c r="J5844">
        <f>VLOOKUP($A5844,Mapping!$X$3:$Y$7793,2,0)</f>
        <v>77070</v>
      </c>
      <c r="K5844" t="str">
        <f>VLOOKUP($J5844,Mapping!$AB$3:$AC$475,2,0)</f>
        <v>Orland Park</v>
      </c>
      <c r="L5844" t="str">
        <f>VLOOKUP($K5844,Mapping!$AF$3:$AG$475,2,0)</f>
        <v>Illinois</v>
      </c>
      <c r="M5844" t="str">
        <f>VLOOKUP($L5844,Mapping!$AI$3:$AJ$48,2,0)</f>
        <v>United States</v>
      </c>
      <c r="N5844" t="str">
        <f>VLOOKUP($L5844,Mapping!$AI$3:$AK$48,3,0)</f>
        <v>Central</v>
      </c>
      <c r="O5844" t="str">
        <f>VLOOKUP(Table1[[#This Row],[Column1]],Mapping!$AM$8:$AN$11,2,0)</f>
        <v>Office Supplies</v>
      </c>
      <c r="P5844" t="str">
        <f>VLOOKUP(Table1[[#This Row],[Column3]],Mapping!$AP$5:$AQ$22,2,0)</f>
        <v>Binders</v>
      </c>
      <c r="Q5844">
        <v>2.0799999999999996</v>
      </c>
      <c r="R5844">
        <v>5</v>
      </c>
      <c r="S5844">
        <v>-3.4320000000000004</v>
      </c>
    </row>
    <row r="5845" spans="1:19" x14ac:dyDescent="0.35">
      <c r="A5845">
        <v>214</v>
      </c>
      <c r="B5845" t="s">
        <v>298</v>
      </c>
      <c r="C5845" t="s">
        <v>300</v>
      </c>
      <c r="D5845" t="str">
        <f>MID(Table1[[#This Row],[Product ID]],5,2)</f>
        <v>PH</v>
      </c>
      <c r="E5845" t="str">
        <f>LEFT(Table1[[#This Row],[Product ID]],3)</f>
        <v>TEC</v>
      </c>
      <c r="F5845" s="10" t="e">
        <f>VLOOKUP(Table1[[#This Row],[Order ID]],Mapping!H5845:J13636,3,0)</f>
        <v>#N/A</v>
      </c>
      <c r="G5845" s="10" t="e">
        <f>VLOOKUP(Table1[[#This Row],[Order ID]],Mapping!H5845:K13636,4,0)</f>
        <v>#N/A</v>
      </c>
      <c r="H5845" t="str">
        <f>INDEX(Mapping!$B$2:$T$7793,MATCH(Data!$A5845,Mapping!$B$3:$B$7793,0),MATCH(Data!$H$1,Mapping!$B$2:$T$2,0))</f>
        <v>Second Class</v>
      </c>
      <c r="I5845" t="str">
        <f>INDEX(Mapping!$B$2:$T$7793,MATCH(Data!$A5845,Mapping!$B$3:$B$7793,0),MATCH(Data!$I$1,Mapping!$B$2:$T$2,0))</f>
        <v>Consumer</v>
      </c>
      <c r="J5845">
        <f>VLOOKUP($A5845,Mapping!$X$3:$Y$7793,2,0)</f>
        <v>77070</v>
      </c>
      <c r="K5845" t="str">
        <f>VLOOKUP($J5845,Mapping!$AB$3:$AC$475,2,0)</f>
        <v>Orland Park</v>
      </c>
      <c r="L5845" t="str">
        <f>VLOOKUP($K5845,Mapping!$AF$3:$AG$475,2,0)</f>
        <v>Illinois</v>
      </c>
      <c r="M5845" t="str">
        <f>VLOOKUP($L5845,Mapping!$AI$3:$AJ$48,2,0)</f>
        <v>United States</v>
      </c>
      <c r="N5845" t="str">
        <f>VLOOKUP($L5845,Mapping!$AI$3:$AK$48,3,0)</f>
        <v>Central</v>
      </c>
      <c r="O5845" t="str">
        <f>VLOOKUP(Table1[[#This Row],[Column1]],Mapping!$AM$8:$AN$11,2,0)</f>
        <v>Technology</v>
      </c>
      <c r="P5845" t="str">
        <f>VLOOKUP(Table1[[#This Row],[Column3]],Mapping!$AP$5:$AQ$22,2,0)</f>
        <v>Phones</v>
      </c>
      <c r="Q5845">
        <v>1114.4000000000001</v>
      </c>
      <c r="R5845">
        <v>7</v>
      </c>
      <c r="S5845">
        <v>376.11</v>
      </c>
    </row>
    <row r="5846" spans="1:19" x14ac:dyDescent="0.35">
      <c r="A5846">
        <v>4523</v>
      </c>
      <c r="B5846" t="s">
        <v>3929</v>
      </c>
      <c r="C5846" t="s">
        <v>1075</v>
      </c>
      <c r="D5846" t="str">
        <f>MID(Table1[[#This Row],[Product ID]],5,2)</f>
        <v>PA</v>
      </c>
      <c r="E5846" t="str">
        <f>LEFT(Table1[[#This Row],[Product ID]],3)</f>
        <v>OFF</v>
      </c>
      <c r="F5846" s="10" t="e">
        <f>VLOOKUP(Table1[[#This Row],[Order ID]],Mapping!H5846:J13637,3,0)</f>
        <v>#N/A</v>
      </c>
      <c r="G5846" s="10" t="e">
        <f>VLOOKUP(Table1[[#This Row],[Order ID]],Mapping!H5846:K13637,4,0)</f>
        <v>#N/A</v>
      </c>
      <c r="H5846" t="str">
        <f>INDEX(Mapping!$B$2:$T$7793,MATCH(Data!$A5846,Mapping!$B$3:$B$7793,0),MATCH(Data!$H$1,Mapping!$B$2:$T$2,0))</f>
        <v>Standard Class</v>
      </c>
      <c r="I5846" t="str">
        <f>INDEX(Mapping!$B$2:$T$7793,MATCH(Data!$A5846,Mapping!$B$3:$B$7793,0),MATCH(Data!$I$1,Mapping!$B$2:$T$2,0))</f>
        <v>Corporate</v>
      </c>
      <c r="J5846">
        <f>VLOOKUP($A5846,Mapping!$X$3:$Y$7793,2,0)</f>
        <v>92037</v>
      </c>
      <c r="K5846" t="str">
        <f>VLOOKUP($J5846,Mapping!$AB$3:$AC$475,2,0)</f>
        <v>Layton</v>
      </c>
      <c r="L5846" t="str">
        <f>VLOOKUP($K5846,Mapping!$AF$3:$AG$475,2,0)</f>
        <v>Utah</v>
      </c>
      <c r="M5846" t="str">
        <f>VLOOKUP($L5846,Mapping!$AI$3:$AJ$48,2,0)</f>
        <v>United States</v>
      </c>
      <c r="N5846" t="str">
        <f>VLOOKUP($L5846,Mapping!$AI$3:$AK$48,3,0)</f>
        <v>West</v>
      </c>
      <c r="O5846" t="str">
        <f>VLOOKUP(Table1[[#This Row],[Column1]],Mapping!$AM$8:$AN$11,2,0)</f>
        <v>Office Supplies</v>
      </c>
      <c r="P5846" t="str">
        <f>VLOOKUP(Table1[[#This Row],[Column3]],Mapping!$AP$5:$AQ$22,2,0)</f>
        <v>Paper</v>
      </c>
      <c r="Q5846">
        <v>105.52</v>
      </c>
      <c r="R5846">
        <v>4</v>
      </c>
      <c r="S5846">
        <v>48.539199999999994</v>
      </c>
    </row>
    <row r="5847" spans="1:19" x14ac:dyDescent="0.35">
      <c r="A5847">
        <v>4525</v>
      </c>
      <c r="B5847" t="s">
        <v>3929</v>
      </c>
      <c r="C5847" t="s">
        <v>812</v>
      </c>
      <c r="D5847" t="str">
        <f>MID(Table1[[#This Row],[Product ID]],5,2)</f>
        <v>PH</v>
      </c>
      <c r="E5847" t="str">
        <f>LEFT(Table1[[#This Row],[Product ID]],3)</f>
        <v>TEC</v>
      </c>
      <c r="F5847" s="10" t="e">
        <f>VLOOKUP(Table1[[#This Row],[Order ID]],Mapping!H5847:J13638,3,0)</f>
        <v>#N/A</v>
      </c>
      <c r="G5847" s="10" t="e">
        <f>VLOOKUP(Table1[[#This Row],[Order ID]],Mapping!H5847:K13638,4,0)</f>
        <v>#N/A</v>
      </c>
      <c r="H5847" t="str">
        <f>INDEX(Mapping!$B$2:$T$7793,MATCH(Data!$A5847,Mapping!$B$3:$B$7793,0),MATCH(Data!$H$1,Mapping!$B$2:$T$2,0))</f>
        <v>Standard Class</v>
      </c>
      <c r="I5847" t="str">
        <f>INDEX(Mapping!$B$2:$T$7793,MATCH(Data!$A5847,Mapping!$B$3:$B$7793,0),MATCH(Data!$I$1,Mapping!$B$2:$T$2,0))</f>
        <v>Corporate</v>
      </c>
      <c r="J5847">
        <f>VLOOKUP($A5847,Mapping!$X$3:$Y$7793,2,0)</f>
        <v>92037</v>
      </c>
      <c r="K5847" t="str">
        <f>VLOOKUP($J5847,Mapping!$AB$3:$AC$475,2,0)</f>
        <v>Layton</v>
      </c>
      <c r="L5847" t="str">
        <f>VLOOKUP($K5847,Mapping!$AF$3:$AG$475,2,0)</f>
        <v>Utah</v>
      </c>
      <c r="M5847" t="str">
        <f>VLOOKUP($L5847,Mapping!$AI$3:$AJ$48,2,0)</f>
        <v>United States</v>
      </c>
      <c r="N5847" t="str">
        <f>VLOOKUP($L5847,Mapping!$AI$3:$AK$48,3,0)</f>
        <v>West</v>
      </c>
      <c r="O5847" t="str">
        <f>VLOOKUP(Table1[[#This Row],[Column1]],Mapping!$AM$8:$AN$11,2,0)</f>
        <v>Technology</v>
      </c>
      <c r="P5847" t="str">
        <f>VLOOKUP(Table1[[#This Row],[Column3]],Mapping!$AP$5:$AQ$22,2,0)</f>
        <v>Phones</v>
      </c>
      <c r="Q5847">
        <v>1487.9760000000001</v>
      </c>
      <c r="R5847">
        <v>3</v>
      </c>
      <c r="S5847">
        <v>185.99699999999984</v>
      </c>
    </row>
    <row r="5848" spans="1:19" x14ac:dyDescent="0.35">
      <c r="A5848">
        <v>7250</v>
      </c>
      <c r="B5848" t="s">
        <v>5467</v>
      </c>
      <c r="C5848" t="s">
        <v>1617</v>
      </c>
      <c r="D5848" t="str">
        <f>MID(Table1[[#This Row],[Product ID]],5,2)</f>
        <v>AC</v>
      </c>
      <c r="E5848" t="str">
        <f>LEFT(Table1[[#This Row],[Product ID]],3)</f>
        <v>TEC</v>
      </c>
      <c r="F5848" s="10">
        <f>VLOOKUP(Table1[[#This Row],[Order ID]],Mapping!H5848:J13639,3,0)</f>
        <v>41017</v>
      </c>
      <c r="G5848" s="10">
        <f>VLOOKUP(Table1[[#This Row],[Order ID]],Mapping!H5848:K13639,4,0)</f>
        <v>41021</v>
      </c>
      <c r="H5848" t="str">
        <f>INDEX(Mapping!$B$2:$T$7793,MATCH(Data!$A5848,Mapping!$B$3:$B$7793,0),MATCH(Data!$H$1,Mapping!$B$2:$T$2,0))</f>
        <v>Standard Class</v>
      </c>
      <c r="I5848" t="str">
        <f>INDEX(Mapping!$B$2:$T$7793,MATCH(Data!$A5848,Mapping!$B$3:$B$7793,0),MATCH(Data!$I$1,Mapping!$B$2:$T$2,0))</f>
        <v>Corporate</v>
      </c>
      <c r="J5848">
        <f>VLOOKUP($A5848,Mapping!$X$3:$Y$7793,2,0)</f>
        <v>78501</v>
      </c>
      <c r="K5848" t="str">
        <f>VLOOKUP($J5848,Mapping!$AB$3:$AC$475,2,0)</f>
        <v>Pasco</v>
      </c>
      <c r="L5848" t="str">
        <f>VLOOKUP($K5848,Mapping!$AF$3:$AG$475,2,0)</f>
        <v>Washington</v>
      </c>
      <c r="M5848" t="str">
        <f>VLOOKUP($L5848,Mapping!$AI$3:$AJ$48,2,0)</f>
        <v>United States</v>
      </c>
      <c r="N5848" t="str">
        <f>VLOOKUP($L5848,Mapping!$AI$3:$AK$48,3,0)</f>
        <v>West</v>
      </c>
      <c r="O5848" t="str">
        <f>VLOOKUP(Table1[[#This Row],[Column1]],Mapping!$AM$8:$AN$11,2,0)</f>
        <v>Technology</v>
      </c>
      <c r="P5848" t="str">
        <f>VLOOKUP(Table1[[#This Row],[Column3]],Mapping!$AP$5:$AQ$22,2,0)</f>
        <v>Accessories</v>
      </c>
      <c r="Q5848">
        <v>41.424000000000007</v>
      </c>
      <c r="R5848">
        <v>2</v>
      </c>
      <c r="S5848">
        <v>8.2847999999999971</v>
      </c>
    </row>
    <row r="5849" spans="1:19" x14ac:dyDescent="0.35">
      <c r="A5849">
        <v>7251</v>
      </c>
      <c r="B5849" t="s">
        <v>5467</v>
      </c>
      <c r="C5849" t="s">
        <v>1545</v>
      </c>
      <c r="D5849" t="str">
        <f>MID(Table1[[#This Row],[Product ID]],5,2)</f>
        <v>PH</v>
      </c>
      <c r="E5849" t="str">
        <f>LEFT(Table1[[#This Row],[Product ID]],3)</f>
        <v>TEC</v>
      </c>
      <c r="F5849" s="10">
        <f>VLOOKUP(Table1[[#This Row],[Order ID]],Mapping!H5849:J13640,3,0)</f>
        <v>41017</v>
      </c>
      <c r="G5849" s="10">
        <f>VLOOKUP(Table1[[#This Row],[Order ID]],Mapping!H5849:K13640,4,0)</f>
        <v>41021</v>
      </c>
      <c r="H5849" t="str">
        <f>INDEX(Mapping!$B$2:$T$7793,MATCH(Data!$A5849,Mapping!$B$3:$B$7793,0),MATCH(Data!$H$1,Mapping!$B$2:$T$2,0))</f>
        <v>Second Class</v>
      </c>
      <c r="I5849" t="str">
        <f>INDEX(Mapping!$B$2:$T$7793,MATCH(Data!$A5849,Mapping!$B$3:$B$7793,0),MATCH(Data!$I$1,Mapping!$B$2:$T$2,0))</f>
        <v>Corporate</v>
      </c>
      <c r="J5849">
        <f>VLOOKUP($A5849,Mapping!$X$3:$Y$7793,2,0)</f>
        <v>78501</v>
      </c>
      <c r="K5849" t="str">
        <f>VLOOKUP($J5849,Mapping!$AB$3:$AC$475,2,0)</f>
        <v>Pasco</v>
      </c>
      <c r="L5849" t="str">
        <f>VLOOKUP($K5849,Mapping!$AF$3:$AG$475,2,0)</f>
        <v>Washington</v>
      </c>
      <c r="M5849" t="str">
        <f>VLOOKUP($L5849,Mapping!$AI$3:$AJ$48,2,0)</f>
        <v>United States</v>
      </c>
      <c r="N5849" t="str">
        <f>VLOOKUP($L5849,Mapping!$AI$3:$AK$48,3,0)</f>
        <v>West</v>
      </c>
      <c r="O5849" t="str">
        <f>VLOOKUP(Table1[[#This Row],[Column1]],Mapping!$AM$8:$AN$11,2,0)</f>
        <v>Technology</v>
      </c>
      <c r="P5849" t="str">
        <f>VLOOKUP(Table1[[#This Row],[Column3]],Mapping!$AP$5:$AQ$22,2,0)</f>
        <v>Phones</v>
      </c>
      <c r="Q5849">
        <v>244.768</v>
      </c>
      <c r="R5849">
        <v>4</v>
      </c>
      <c r="S5849">
        <v>24.476800000000004</v>
      </c>
    </row>
    <row r="5850" spans="1:19" x14ac:dyDescent="0.35">
      <c r="A5850">
        <v>7253</v>
      </c>
      <c r="B5850" t="s">
        <v>5467</v>
      </c>
      <c r="C5850" t="s">
        <v>1099</v>
      </c>
      <c r="D5850" t="str">
        <f>MID(Table1[[#This Row],[Product ID]],5,2)</f>
        <v>BI</v>
      </c>
      <c r="E5850" t="str">
        <f>LEFT(Table1[[#This Row],[Product ID]],3)</f>
        <v>OFF</v>
      </c>
      <c r="F5850" s="10">
        <f>VLOOKUP(Table1[[#This Row],[Order ID]],Mapping!H5850:J13641,3,0)</f>
        <v>41017</v>
      </c>
      <c r="G5850" s="10">
        <f>VLOOKUP(Table1[[#This Row],[Order ID]],Mapping!H5850:K13641,4,0)</f>
        <v>41021</v>
      </c>
      <c r="H5850" t="str">
        <f>INDEX(Mapping!$B$2:$T$7793,MATCH(Data!$A5850,Mapping!$B$3:$B$7793,0),MATCH(Data!$H$1,Mapping!$B$2:$T$2,0))</f>
        <v>Second Class</v>
      </c>
      <c r="I5850" t="str">
        <f>INDEX(Mapping!$B$2:$T$7793,MATCH(Data!$A5850,Mapping!$B$3:$B$7793,0),MATCH(Data!$I$1,Mapping!$B$2:$T$2,0))</f>
        <v>Corporate</v>
      </c>
      <c r="J5850">
        <f>VLOOKUP($A5850,Mapping!$X$3:$Y$7793,2,0)</f>
        <v>78501</v>
      </c>
      <c r="K5850" t="str">
        <f>VLOOKUP($J5850,Mapping!$AB$3:$AC$475,2,0)</f>
        <v>Pasco</v>
      </c>
      <c r="L5850" t="str">
        <f>VLOOKUP($K5850,Mapping!$AF$3:$AG$475,2,0)</f>
        <v>Washington</v>
      </c>
      <c r="M5850" t="str">
        <f>VLOOKUP($L5850,Mapping!$AI$3:$AJ$48,2,0)</f>
        <v>United States</v>
      </c>
      <c r="N5850" t="str">
        <f>VLOOKUP($L5850,Mapping!$AI$3:$AK$48,3,0)</f>
        <v>West</v>
      </c>
      <c r="O5850" t="str">
        <f>VLOOKUP(Table1[[#This Row],[Column1]],Mapping!$AM$8:$AN$11,2,0)</f>
        <v>Office Supplies</v>
      </c>
      <c r="P5850" t="str">
        <f>VLOOKUP(Table1[[#This Row],[Column3]],Mapping!$AP$5:$AQ$22,2,0)</f>
        <v>Binders</v>
      </c>
      <c r="Q5850">
        <v>4.3119999999999985</v>
      </c>
      <c r="R5850">
        <v>2</v>
      </c>
      <c r="S5850">
        <v>-6.8992000000000022</v>
      </c>
    </row>
    <row r="5851" spans="1:19" x14ac:dyDescent="0.35">
      <c r="A5851">
        <v>7254</v>
      </c>
      <c r="B5851" t="s">
        <v>5467</v>
      </c>
      <c r="C5851" t="s">
        <v>2152</v>
      </c>
      <c r="D5851" t="str">
        <f>MID(Table1[[#This Row],[Product ID]],5,2)</f>
        <v>CH</v>
      </c>
      <c r="E5851" t="str">
        <f>LEFT(Table1[[#This Row],[Product ID]],3)</f>
        <v>FUR</v>
      </c>
      <c r="F5851" s="10">
        <f>VLOOKUP(Table1[[#This Row],[Order ID]],Mapping!H5851:J13642,3,0)</f>
        <v>41017</v>
      </c>
      <c r="G5851" s="10">
        <f>VLOOKUP(Table1[[#This Row],[Order ID]],Mapping!H5851:K13642,4,0)</f>
        <v>41021</v>
      </c>
      <c r="H5851" t="str">
        <f>INDEX(Mapping!$B$2:$T$7793,MATCH(Data!$A5851,Mapping!$B$3:$B$7793,0),MATCH(Data!$H$1,Mapping!$B$2:$T$2,0))</f>
        <v>Second Class</v>
      </c>
      <c r="I5851" t="str">
        <f>INDEX(Mapping!$B$2:$T$7793,MATCH(Data!$A5851,Mapping!$B$3:$B$7793,0),MATCH(Data!$I$1,Mapping!$B$2:$T$2,0))</f>
        <v>Corporate</v>
      </c>
      <c r="J5851">
        <f>VLOOKUP($A5851,Mapping!$X$3:$Y$7793,2,0)</f>
        <v>78501</v>
      </c>
      <c r="K5851" t="str">
        <f>VLOOKUP($J5851,Mapping!$AB$3:$AC$475,2,0)</f>
        <v>Pasco</v>
      </c>
      <c r="L5851" t="str">
        <f>VLOOKUP($K5851,Mapping!$AF$3:$AG$475,2,0)</f>
        <v>Washington</v>
      </c>
      <c r="M5851" t="str">
        <f>VLOOKUP($L5851,Mapping!$AI$3:$AJ$48,2,0)</f>
        <v>United States</v>
      </c>
      <c r="N5851" t="str">
        <f>VLOOKUP($L5851,Mapping!$AI$3:$AK$48,3,0)</f>
        <v>West</v>
      </c>
      <c r="O5851" t="str">
        <f>VLOOKUP(Table1[[#This Row],[Column1]],Mapping!$AM$8:$AN$11,2,0)</f>
        <v>Furniture</v>
      </c>
      <c r="P5851" t="str">
        <f>VLOOKUP(Table1[[#This Row],[Column3]],Mapping!$AP$5:$AQ$22,2,0)</f>
        <v>Chairs</v>
      </c>
      <c r="Q5851">
        <v>56.686</v>
      </c>
      <c r="R5851">
        <v>1</v>
      </c>
      <c r="S5851">
        <v>-20.245000000000008</v>
      </c>
    </row>
    <row r="5852" spans="1:19" x14ac:dyDescent="0.35">
      <c r="A5852">
        <v>7255</v>
      </c>
      <c r="B5852" t="s">
        <v>5467</v>
      </c>
      <c r="C5852" t="s">
        <v>5468</v>
      </c>
      <c r="D5852" t="str">
        <f>MID(Table1[[#This Row],[Product ID]],5,2)</f>
        <v>PH</v>
      </c>
      <c r="E5852" t="str">
        <f>LEFT(Table1[[#This Row],[Product ID]],3)</f>
        <v>TEC</v>
      </c>
      <c r="F5852" s="10">
        <f>VLOOKUP(Table1[[#This Row],[Order ID]],Mapping!H5852:J13643,3,0)</f>
        <v>41017</v>
      </c>
      <c r="G5852" s="10">
        <f>VLOOKUP(Table1[[#This Row],[Order ID]],Mapping!H5852:K13643,4,0)</f>
        <v>41021</v>
      </c>
      <c r="H5852" t="str">
        <f>INDEX(Mapping!$B$2:$T$7793,MATCH(Data!$A5852,Mapping!$B$3:$B$7793,0),MATCH(Data!$H$1,Mapping!$B$2:$T$2,0))</f>
        <v>Second Class</v>
      </c>
      <c r="I5852" t="str">
        <f>INDEX(Mapping!$B$2:$T$7793,MATCH(Data!$A5852,Mapping!$B$3:$B$7793,0),MATCH(Data!$I$1,Mapping!$B$2:$T$2,0))</f>
        <v>Corporate</v>
      </c>
      <c r="J5852">
        <f>VLOOKUP($A5852,Mapping!$X$3:$Y$7793,2,0)</f>
        <v>78501</v>
      </c>
      <c r="K5852" t="str">
        <f>VLOOKUP($J5852,Mapping!$AB$3:$AC$475,2,0)</f>
        <v>Pasco</v>
      </c>
      <c r="L5852" t="str">
        <f>VLOOKUP($K5852,Mapping!$AF$3:$AG$475,2,0)</f>
        <v>Washington</v>
      </c>
      <c r="M5852" t="str">
        <f>VLOOKUP($L5852,Mapping!$AI$3:$AJ$48,2,0)</f>
        <v>United States</v>
      </c>
      <c r="N5852" t="str">
        <f>VLOOKUP($L5852,Mapping!$AI$3:$AK$48,3,0)</f>
        <v>West</v>
      </c>
      <c r="O5852" t="str">
        <f>VLOOKUP(Table1[[#This Row],[Column1]],Mapping!$AM$8:$AN$11,2,0)</f>
        <v>Technology</v>
      </c>
      <c r="P5852" t="str">
        <f>VLOOKUP(Table1[[#This Row],[Column3]],Mapping!$AP$5:$AQ$22,2,0)</f>
        <v>Phones</v>
      </c>
      <c r="Q5852">
        <v>97.968000000000004</v>
      </c>
      <c r="R5852">
        <v>2</v>
      </c>
      <c r="S5852">
        <v>6.122999999999994</v>
      </c>
    </row>
    <row r="5853" spans="1:19" x14ac:dyDescent="0.35">
      <c r="A5853">
        <v>7256</v>
      </c>
      <c r="B5853" t="s">
        <v>5467</v>
      </c>
      <c r="C5853" t="s">
        <v>2996</v>
      </c>
      <c r="D5853" t="str">
        <f>MID(Table1[[#This Row],[Product ID]],5,2)</f>
        <v>AR</v>
      </c>
      <c r="E5853" t="str">
        <f>LEFT(Table1[[#This Row],[Product ID]],3)</f>
        <v>OFF</v>
      </c>
      <c r="F5853" s="10">
        <f>VLOOKUP(Table1[[#This Row],[Order ID]],Mapping!H5853:J13644,3,0)</f>
        <v>41017</v>
      </c>
      <c r="G5853" s="10">
        <f>VLOOKUP(Table1[[#This Row],[Order ID]],Mapping!H5853:K13644,4,0)</f>
        <v>41021</v>
      </c>
      <c r="H5853" t="str">
        <f>INDEX(Mapping!$B$2:$T$7793,MATCH(Data!$A5853,Mapping!$B$3:$B$7793,0),MATCH(Data!$H$1,Mapping!$B$2:$T$2,0))</f>
        <v>Second Class</v>
      </c>
      <c r="I5853" t="str">
        <f>INDEX(Mapping!$B$2:$T$7793,MATCH(Data!$A5853,Mapping!$B$3:$B$7793,0),MATCH(Data!$I$1,Mapping!$B$2:$T$2,0))</f>
        <v>Corporate</v>
      </c>
      <c r="J5853">
        <f>VLOOKUP($A5853,Mapping!$X$3:$Y$7793,2,0)</f>
        <v>78501</v>
      </c>
      <c r="K5853" t="str">
        <f>VLOOKUP($J5853,Mapping!$AB$3:$AC$475,2,0)</f>
        <v>Pasco</v>
      </c>
      <c r="L5853" t="str">
        <f>VLOOKUP($K5853,Mapping!$AF$3:$AG$475,2,0)</f>
        <v>Washington</v>
      </c>
      <c r="M5853" t="str">
        <f>VLOOKUP($L5853,Mapping!$AI$3:$AJ$48,2,0)</f>
        <v>United States</v>
      </c>
      <c r="N5853" t="str">
        <f>VLOOKUP($L5853,Mapping!$AI$3:$AK$48,3,0)</f>
        <v>West</v>
      </c>
      <c r="O5853" t="str">
        <f>VLOOKUP(Table1[[#This Row],[Column1]],Mapping!$AM$8:$AN$11,2,0)</f>
        <v>Office Supplies</v>
      </c>
      <c r="P5853" t="str">
        <f>VLOOKUP(Table1[[#This Row],[Column3]],Mapping!$AP$5:$AQ$22,2,0)</f>
        <v>Art</v>
      </c>
      <c r="Q5853">
        <v>7.8719999999999999</v>
      </c>
      <c r="R5853">
        <v>3</v>
      </c>
      <c r="S5853">
        <v>0.88559999999999883</v>
      </c>
    </row>
    <row r="5854" spans="1:19" x14ac:dyDescent="0.35">
      <c r="A5854">
        <v>7258</v>
      </c>
      <c r="B5854" t="s">
        <v>5467</v>
      </c>
      <c r="C5854" t="s">
        <v>1016</v>
      </c>
      <c r="D5854" t="str">
        <f>MID(Table1[[#This Row],[Product ID]],5,2)</f>
        <v>BI</v>
      </c>
      <c r="E5854" t="str">
        <f>LEFT(Table1[[#This Row],[Product ID]],3)</f>
        <v>OFF</v>
      </c>
      <c r="F5854" s="10">
        <f>VLOOKUP(Table1[[#This Row],[Order ID]],Mapping!H5854:J13645,3,0)</f>
        <v>41017</v>
      </c>
      <c r="G5854" s="10">
        <f>VLOOKUP(Table1[[#This Row],[Order ID]],Mapping!H5854:K13645,4,0)</f>
        <v>41021</v>
      </c>
      <c r="H5854" t="str">
        <f>INDEX(Mapping!$B$2:$T$7793,MATCH(Data!$A5854,Mapping!$B$3:$B$7793,0),MATCH(Data!$H$1,Mapping!$B$2:$T$2,0))</f>
        <v>Second Class</v>
      </c>
      <c r="I5854" t="str">
        <f>INDEX(Mapping!$B$2:$T$7793,MATCH(Data!$A5854,Mapping!$B$3:$B$7793,0),MATCH(Data!$I$1,Mapping!$B$2:$T$2,0))</f>
        <v>Corporate</v>
      </c>
      <c r="J5854">
        <f>VLOOKUP($A5854,Mapping!$X$3:$Y$7793,2,0)</f>
        <v>78501</v>
      </c>
      <c r="K5854" t="str">
        <f>VLOOKUP($J5854,Mapping!$AB$3:$AC$475,2,0)</f>
        <v>Pasco</v>
      </c>
      <c r="L5854" t="str">
        <f>VLOOKUP($K5854,Mapping!$AF$3:$AG$475,2,0)</f>
        <v>Washington</v>
      </c>
      <c r="M5854" t="str">
        <f>VLOOKUP($L5854,Mapping!$AI$3:$AJ$48,2,0)</f>
        <v>United States</v>
      </c>
      <c r="N5854" t="str">
        <f>VLOOKUP($L5854,Mapping!$AI$3:$AK$48,3,0)</f>
        <v>West</v>
      </c>
      <c r="O5854" t="str">
        <f>VLOOKUP(Table1[[#This Row],[Column1]],Mapping!$AM$8:$AN$11,2,0)</f>
        <v>Office Supplies</v>
      </c>
      <c r="P5854" t="str">
        <f>VLOOKUP(Table1[[#This Row],[Column3]],Mapping!$AP$5:$AQ$22,2,0)</f>
        <v>Binders</v>
      </c>
      <c r="Q5854">
        <v>1.4759999999999998</v>
      </c>
      <c r="R5854">
        <v>1</v>
      </c>
      <c r="S5854">
        <v>-2.2877999999999998</v>
      </c>
    </row>
    <row r="5855" spans="1:19" x14ac:dyDescent="0.35">
      <c r="A5855">
        <v>3084</v>
      </c>
      <c r="B5855" t="s">
        <v>3000</v>
      </c>
      <c r="C5855" t="s">
        <v>2374</v>
      </c>
      <c r="D5855" t="str">
        <f>MID(Table1[[#This Row],[Product ID]],5,2)</f>
        <v>BI</v>
      </c>
      <c r="E5855" t="str">
        <f>LEFT(Table1[[#This Row],[Product ID]],3)</f>
        <v>OFF</v>
      </c>
      <c r="F5855" s="10" t="e">
        <f>VLOOKUP(Table1[[#This Row],[Order ID]],Mapping!H5855:J13646,3,0)</f>
        <v>#N/A</v>
      </c>
      <c r="G5855" s="10" t="e">
        <f>VLOOKUP(Table1[[#This Row],[Order ID]],Mapping!H5855:K13646,4,0)</f>
        <v>#N/A</v>
      </c>
      <c r="H5855" t="str">
        <f>INDEX(Mapping!$B$2:$T$7793,MATCH(Data!$A5855,Mapping!$B$3:$B$7793,0),MATCH(Data!$H$1,Mapping!$B$2:$T$2,0))</f>
        <v>First Class</v>
      </c>
      <c r="I5855" t="str">
        <f>INDEX(Mapping!$B$2:$T$7793,MATCH(Data!$A5855,Mapping!$B$3:$B$7793,0),MATCH(Data!$I$1,Mapping!$B$2:$T$2,0))</f>
        <v>Home Office</v>
      </c>
      <c r="J5855">
        <f>VLOOKUP($A5855,Mapping!$X$3:$Y$7793,2,0)</f>
        <v>78207</v>
      </c>
      <c r="K5855" t="str">
        <f>VLOOKUP($J5855,Mapping!$AB$3:$AC$475,2,0)</f>
        <v>Santa Clara</v>
      </c>
      <c r="L5855" t="str">
        <f>VLOOKUP($K5855,Mapping!$AF$3:$AG$475,2,0)</f>
        <v>California</v>
      </c>
      <c r="M5855" t="str">
        <f>VLOOKUP($L5855,Mapping!$AI$3:$AJ$48,2,0)</f>
        <v>United States</v>
      </c>
      <c r="N5855" t="str">
        <f>VLOOKUP($L5855,Mapping!$AI$3:$AK$48,3,0)</f>
        <v>West</v>
      </c>
      <c r="O5855" t="str">
        <f>VLOOKUP(Table1[[#This Row],[Column1]],Mapping!$AM$8:$AN$11,2,0)</f>
        <v>Office Supplies</v>
      </c>
      <c r="P5855" t="str">
        <f>VLOOKUP(Table1[[#This Row],[Column3]],Mapping!$AP$5:$AQ$22,2,0)</f>
        <v>Binders</v>
      </c>
      <c r="Q5855">
        <v>5.7279999999999989</v>
      </c>
      <c r="R5855">
        <v>8</v>
      </c>
      <c r="S5855">
        <v>-9.1648000000000032</v>
      </c>
    </row>
    <row r="5856" spans="1:19" x14ac:dyDescent="0.35">
      <c r="A5856">
        <v>2488</v>
      </c>
      <c r="B5856" t="s">
        <v>2577</v>
      </c>
      <c r="C5856" t="s">
        <v>2578</v>
      </c>
      <c r="D5856" t="str">
        <f>MID(Table1[[#This Row],[Product ID]],5,2)</f>
        <v>ST</v>
      </c>
      <c r="E5856" t="str">
        <f>LEFT(Table1[[#This Row],[Product ID]],3)</f>
        <v>OFF</v>
      </c>
      <c r="F5856" s="10" t="e">
        <f>VLOOKUP(Table1[[#This Row],[Order ID]],Mapping!H5856:J13647,3,0)</f>
        <v>#N/A</v>
      </c>
      <c r="G5856" s="10" t="e">
        <f>VLOOKUP(Table1[[#This Row],[Order ID]],Mapping!H5856:K13647,4,0)</f>
        <v>#N/A</v>
      </c>
      <c r="H5856" t="str">
        <f>INDEX(Mapping!$B$2:$T$7793,MATCH(Data!$A5856,Mapping!$B$3:$B$7793,0),MATCH(Data!$H$1,Mapping!$B$2:$T$2,0))</f>
        <v>Second Class</v>
      </c>
      <c r="I5856" t="str">
        <f>INDEX(Mapping!$B$2:$T$7793,MATCH(Data!$A5856,Mapping!$B$3:$B$7793,0),MATCH(Data!$I$1,Mapping!$B$2:$T$2,0))</f>
        <v>Corporate</v>
      </c>
      <c r="J5856">
        <f>VLOOKUP($A5856,Mapping!$X$3:$Y$7793,2,0)</f>
        <v>60610</v>
      </c>
      <c r="K5856" t="str">
        <f>VLOOKUP($J5856,Mapping!$AB$3:$AC$475,2,0)</f>
        <v>Minneapolis</v>
      </c>
      <c r="L5856" t="str">
        <f>VLOOKUP($K5856,Mapping!$AF$3:$AG$475,2,0)</f>
        <v>Minnesota</v>
      </c>
      <c r="M5856" t="str">
        <f>VLOOKUP($L5856,Mapping!$AI$3:$AJ$48,2,0)</f>
        <v>United States</v>
      </c>
      <c r="N5856" t="str">
        <f>VLOOKUP($L5856,Mapping!$AI$3:$AK$48,3,0)</f>
        <v>Central</v>
      </c>
      <c r="O5856" t="str">
        <f>VLOOKUP(Table1[[#This Row],[Column1]],Mapping!$AM$8:$AN$11,2,0)</f>
        <v>Office Supplies</v>
      </c>
      <c r="P5856" t="str">
        <f>VLOOKUP(Table1[[#This Row],[Column3]],Mapping!$AP$5:$AQ$22,2,0)</f>
        <v>Storage</v>
      </c>
      <c r="Q5856">
        <v>12.672000000000001</v>
      </c>
      <c r="R5856">
        <v>3</v>
      </c>
      <c r="S5856">
        <v>-3.1680000000000001</v>
      </c>
    </row>
    <row r="5857" spans="1:19" x14ac:dyDescent="0.35">
      <c r="A5857">
        <v>6825</v>
      </c>
      <c r="B5857" t="s">
        <v>5226</v>
      </c>
      <c r="C5857" t="s">
        <v>538</v>
      </c>
      <c r="D5857" t="str">
        <f>MID(Table1[[#This Row],[Product ID]],5,2)</f>
        <v>BI</v>
      </c>
      <c r="E5857" t="str">
        <f>LEFT(Table1[[#This Row],[Product ID]],3)</f>
        <v>OFF</v>
      </c>
      <c r="F5857" s="10">
        <f>VLOOKUP(Table1[[#This Row],[Order ID]],Mapping!H5857:J13648,3,0)</f>
        <v>41076</v>
      </c>
      <c r="G5857" s="10">
        <f>VLOOKUP(Table1[[#This Row],[Order ID]],Mapping!H5857:K13648,4,0)</f>
        <v>41079</v>
      </c>
      <c r="H5857" t="str">
        <f>INDEX(Mapping!$B$2:$T$7793,MATCH(Data!$A5857,Mapping!$B$3:$B$7793,0),MATCH(Data!$H$1,Mapping!$B$2:$T$2,0))</f>
        <v>Standard Class</v>
      </c>
      <c r="I5857" t="str">
        <f>INDEX(Mapping!$B$2:$T$7793,MATCH(Data!$A5857,Mapping!$B$3:$B$7793,0),MATCH(Data!$I$1,Mapping!$B$2:$T$2,0))</f>
        <v>Corporate</v>
      </c>
      <c r="J5857">
        <f>VLOOKUP($A5857,Mapping!$X$3:$Y$7793,2,0)</f>
        <v>10009</v>
      </c>
      <c r="K5857" t="str">
        <f>VLOOKUP($J5857,Mapping!$AB$3:$AC$475,2,0)</f>
        <v>Saint Paul</v>
      </c>
      <c r="L5857" t="str">
        <f>VLOOKUP($K5857,Mapping!$AF$3:$AG$475,2,0)</f>
        <v>Minnesota</v>
      </c>
      <c r="M5857" t="str">
        <f>VLOOKUP($L5857,Mapping!$AI$3:$AJ$48,2,0)</f>
        <v>United States</v>
      </c>
      <c r="N5857" t="str">
        <f>VLOOKUP($L5857,Mapping!$AI$3:$AK$48,3,0)</f>
        <v>Central</v>
      </c>
      <c r="O5857" t="str">
        <f>VLOOKUP(Table1[[#This Row],[Column1]],Mapping!$AM$8:$AN$11,2,0)</f>
        <v>Office Supplies</v>
      </c>
      <c r="P5857" t="str">
        <f>VLOOKUP(Table1[[#This Row],[Column3]],Mapping!$AP$5:$AQ$22,2,0)</f>
        <v>Binders</v>
      </c>
      <c r="Q5857">
        <v>3050.3760000000002</v>
      </c>
      <c r="R5857">
        <v>3</v>
      </c>
      <c r="S5857">
        <v>1143.8910000000001</v>
      </c>
    </row>
    <row r="5858" spans="1:19" x14ac:dyDescent="0.35">
      <c r="A5858">
        <v>6826</v>
      </c>
      <c r="B5858" t="s">
        <v>5226</v>
      </c>
      <c r="C5858" t="s">
        <v>1554</v>
      </c>
      <c r="D5858" t="str">
        <f>MID(Table1[[#This Row],[Product ID]],5,2)</f>
        <v>PH</v>
      </c>
      <c r="E5858" t="str">
        <f>LEFT(Table1[[#This Row],[Product ID]],3)</f>
        <v>TEC</v>
      </c>
      <c r="F5858" s="10">
        <f>VLOOKUP(Table1[[#This Row],[Order ID]],Mapping!H5858:J13649,3,0)</f>
        <v>41076</v>
      </c>
      <c r="G5858" s="10">
        <f>VLOOKUP(Table1[[#This Row],[Order ID]],Mapping!H5858:K13649,4,0)</f>
        <v>41079</v>
      </c>
      <c r="H5858" t="str">
        <f>INDEX(Mapping!$B$2:$T$7793,MATCH(Data!$A5858,Mapping!$B$3:$B$7793,0),MATCH(Data!$H$1,Mapping!$B$2:$T$2,0))</f>
        <v>First Class</v>
      </c>
      <c r="I5858" t="str">
        <f>INDEX(Mapping!$B$2:$T$7793,MATCH(Data!$A5858,Mapping!$B$3:$B$7793,0),MATCH(Data!$I$1,Mapping!$B$2:$T$2,0))</f>
        <v>Consumer</v>
      </c>
      <c r="J5858">
        <f>VLOOKUP($A5858,Mapping!$X$3:$Y$7793,2,0)</f>
        <v>10009</v>
      </c>
      <c r="K5858" t="str">
        <f>VLOOKUP($J5858,Mapping!$AB$3:$AC$475,2,0)</f>
        <v>Saint Paul</v>
      </c>
      <c r="L5858" t="str">
        <f>VLOOKUP($K5858,Mapping!$AF$3:$AG$475,2,0)</f>
        <v>Minnesota</v>
      </c>
      <c r="M5858" t="str">
        <f>VLOOKUP($L5858,Mapping!$AI$3:$AJ$48,2,0)</f>
        <v>United States</v>
      </c>
      <c r="N5858" t="str">
        <f>VLOOKUP($L5858,Mapping!$AI$3:$AK$48,3,0)</f>
        <v>Central</v>
      </c>
      <c r="O5858" t="str">
        <f>VLOOKUP(Table1[[#This Row],[Column1]],Mapping!$AM$8:$AN$11,2,0)</f>
        <v>Technology</v>
      </c>
      <c r="P5858" t="str">
        <f>VLOOKUP(Table1[[#This Row],[Column3]],Mapping!$AP$5:$AQ$22,2,0)</f>
        <v>Phones</v>
      </c>
      <c r="Q5858">
        <v>133.97999999999999</v>
      </c>
      <c r="R5858">
        <v>2</v>
      </c>
      <c r="S5858">
        <v>33.495000000000005</v>
      </c>
    </row>
    <row r="5859" spans="1:19" x14ac:dyDescent="0.35">
      <c r="A5859">
        <v>55</v>
      </c>
      <c r="B5859" t="s">
        <v>80</v>
      </c>
      <c r="C5859" t="s">
        <v>81</v>
      </c>
      <c r="D5859" t="str">
        <f>MID(Table1[[#This Row],[Product ID]],5,2)</f>
        <v>CH</v>
      </c>
      <c r="E5859" t="str">
        <f>LEFT(Table1[[#This Row],[Product ID]],3)</f>
        <v>FUR</v>
      </c>
      <c r="F5859" s="10" t="e">
        <f>VLOOKUP(Table1[[#This Row],[Order ID]],Mapping!H5859:J13650,3,0)</f>
        <v>#N/A</v>
      </c>
      <c r="G5859" s="10" t="e">
        <f>VLOOKUP(Table1[[#This Row],[Order ID]],Mapping!H5859:K13650,4,0)</f>
        <v>#N/A</v>
      </c>
      <c r="H5859" t="str">
        <f>INDEX(Mapping!$B$2:$T$7793,MATCH(Data!$A5859,Mapping!$B$3:$B$7793,0),MATCH(Data!$H$1,Mapping!$B$2:$T$2,0))</f>
        <v>Standard Class</v>
      </c>
      <c r="I5859" t="str">
        <f>INDEX(Mapping!$B$2:$T$7793,MATCH(Data!$A5859,Mapping!$B$3:$B$7793,0),MATCH(Data!$I$1,Mapping!$B$2:$T$2,0))</f>
        <v>Consumer</v>
      </c>
      <c r="J5859">
        <f>VLOOKUP($A5859,Mapping!$X$3:$Y$7793,2,0)</f>
        <v>60610</v>
      </c>
      <c r="K5859" t="str">
        <f>VLOOKUP($J5859,Mapping!$AB$3:$AC$475,2,0)</f>
        <v>Minneapolis</v>
      </c>
      <c r="L5859" t="str">
        <f>VLOOKUP($K5859,Mapping!$AF$3:$AG$475,2,0)</f>
        <v>Minnesota</v>
      </c>
      <c r="M5859" t="str">
        <f>VLOOKUP($L5859,Mapping!$AI$3:$AJ$48,2,0)</f>
        <v>United States</v>
      </c>
      <c r="N5859" t="str">
        <f>VLOOKUP($L5859,Mapping!$AI$3:$AK$48,3,0)</f>
        <v>Central</v>
      </c>
      <c r="O5859" t="str">
        <f>VLOOKUP(Table1[[#This Row],[Column1]],Mapping!$AM$8:$AN$11,2,0)</f>
        <v>Furniture</v>
      </c>
      <c r="P5859" t="str">
        <f>VLOOKUP(Table1[[#This Row],[Column3]],Mapping!$AP$5:$AQ$22,2,0)</f>
        <v>Chairs</v>
      </c>
      <c r="Q5859">
        <v>213.11499999999998</v>
      </c>
      <c r="R5859">
        <v>5</v>
      </c>
      <c r="S5859">
        <v>-15.222500000000011</v>
      </c>
    </row>
    <row r="5860" spans="1:19" x14ac:dyDescent="0.35">
      <c r="A5860">
        <v>7191</v>
      </c>
      <c r="B5860" t="s">
        <v>5435</v>
      </c>
      <c r="C5860" t="s">
        <v>1147</v>
      </c>
      <c r="D5860" t="str">
        <f>MID(Table1[[#This Row],[Product ID]],5,2)</f>
        <v>ST</v>
      </c>
      <c r="E5860" t="str">
        <f>LEFT(Table1[[#This Row],[Product ID]],3)</f>
        <v>OFF</v>
      </c>
      <c r="F5860" s="10">
        <f>VLOOKUP(Table1[[#This Row],[Order ID]],Mapping!H5860:J13651,3,0)</f>
        <v>41137</v>
      </c>
      <c r="G5860" s="10">
        <f>VLOOKUP(Table1[[#This Row],[Order ID]],Mapping!H5860:K13651,4,0)</f>
        <v>41141</v>
      </c>
      <c r="H5860" t="str">
        <f>INDEX(Mapping!$B$2:$T$7793,MATCH(Data!$A5860,Mapping!$B$3:$B$7793,0),MATCH(Data!$H$1,Mapping!$B$2:$T$2,0))</f>
        <v>First Class</v>
      </c>
      <c r="I5860" t="str">
        <f>INDEX(Mapping!$B$2:$T$7793,MATCH(Data!$A5860,Mapping!$B$3:$B$7793,0),MATCH(Data!$I$1,Mapping!$B$2:$T$2,0))</f>
        <v>Home Office</v>
      </c>
      <c r="J5860">
        <f>VLOOKUP($A5860,Mapping!$X$3:$Y$7793,2,0)</f>
        <v>19120</v>
      </c>
      <c r="K5860" t="str">
        <f>VLOOKUP($J5860,Mapping!$AB$3:$AC$475,2,0)</f>
        <v>Cincinnati</v>
      </c>
      <c r="L5860" t="str">
        <f>VLOOKUP($K5860,Mapping!$AF$3:$AG$475,2,0)</f>
        <v>Ohio</v>
      </c>
      <c r="M5860" t="str">
        <f>VLOOKUP($L5860,Mapping!$AI$3:$AJ$48,2,0)</f>
        <v>United States</v>
      </c>
      <c r="N5860" t="str">
        <f>VLOOKUP($L5860,Mapping!$AI$3:$AK$48,3,0)</f>
        <v>East</v>
      </c>
      <c r="O5860" t="str">
        <f>VLOOKUP(Table1[[#This Row],[Column1]],Mapping!$AM$8:$AN$11,2,0)</f>
        <v>Office Supplies</v>
      </c>
      <c r="P5860" t="str">
        <f>VLOOKUP(Table1[[#This Row],[Column3]],Mapping!$AP$5:$AQ$22,2,0)</f>
        <v>Storage</v>
      </c>
      <c r="Q5860">
        <v>44.688000000000002</v>
      </c>
      <c r="R5860">
        <v>7</v>
      </c>
      <c r="S5860">
        <v>3.3515999999999977</v>
      </c>
    </row>
    <row r="5861" spans="1:19" x14ac:dyDescent="0.35">
      <c r="A5861">
        <v>7192</v>
      </c>
      <c r="B5861" t="s">
        <v>5435</v>
      </c>
      <c r="C5861" t="s">
        <v>3168</v>
      </c>
      <c r="D5861" t="str">
        <f>MID(Table1[[#This Row],[Product ID]],5,2)</f>
        <v>BO</v>
      </c>
      <c r="E5861" t="str">
        <f>LEFT(Table1[[#This Row],[Product ID]],3)</f>
        <v>FUR</v>
      </c>
      <c r="F5861" s="10">
        <f>VLOOKUP(Table1[[#This Row],[Order ID]],Mapping!H5861:J13652,3,0)</f>
        <v>41137</v>
      </c>
      <c r="G5861" s="10">
        <f>VLOOKUP(Table1[[#This Row],[Order ID]],Mapping!H5861:K13652,4,0)</f>
        <v>41141</v>
      </c>
      <c r="H5861" t="str">
        <f>INDEX(Mapping!$B$2:$T$7793,MATCH(Data!$A5861,Mapping!$B$3:$B$7793,0),MATCH(Data!$H$1,Mapping!$B$2:$T$2,0))</f>
        <v>Standard Class</v>
      </c>
      <c r="I5861" t="str">
        <f>INDEX(Mapping!$B$2:$T$7793,MATCH(Data!$A5861,Mapping!$B$3:$B$7793,0),MATCH(Data!$I$1,Mapping!$B$2:$T$2,0))</f>
        <v>Consumer</v>
      </c>
      <c r="J5861">
        <f>VLOOKUP($A5861,Mapping!$X$3:$Y$7793,2,0)</f>
        <v>19120</v>
      </c>
      <c r="K5861" t="str">
        <f>VLOOKUP($J5861,Mapping!$AB$3:$AC$475,2,0)</f>
        <v>Cincinnati</v>
      </c>
      <c r="L5861" t="str">
        <f>VLOOKUP($K5861,Mapping!$AF$3:$AG$475,2,0)</f>
        <v>Ohio</v>
      </c>
      <c r="M5861" t="str">
        <f>VLOOKUP($L5861,Mapping!$AI$3:$AJ$48,2,0)</f>
        <v>United States</v>
      </c>
      <c r="N5861" t="str">
        <f>VLOOKUP($L5861,Mapping!$AI$3:$AK$48,3,0)</f>
        <v>East</v>
      </c>
      <c r="O5861" t="str">
        <f>VLOOKUP(Table1[[#This Row],[Column1]],Mapping!$AM$8:$AN$11,2,0)</f>
        <v>Furniture</v>
      </c>
      <c r="P5861" t="str">
        <f>VLOOKUP(Table1[[#This Row],[Column3]],Mapping!$AP$5:$AQ$22,2,0)</f>
        <v>Bookcases</v>
      </c>
      <c r="Q5861">
        <v>301.46999999999997</v>
      </c>
      <c r="R5861">
        <v>3</v>
      </c>
      <c r="S5861">
        <v>-204.99959999999996</v>
      </c>
    </row>
    <row r="5862" spans="1:19" x14ac:dyDescent="0.35">
      <c r="A5862">
        <v>3180</v>
      </c>
      <c r="B5862" t="s">
        <v>3060</v>
      </c>
      <c r="C5862" t="s">
        <v>2769</v>
      </c>
      <c r="D5862" t="str">
        <f>MID(Table1[[#This Row],[Product ID]],5,2)</f>
        <v>PH</v>
      </c>
      <c r="E5862" t="str">
        <f>LEFT(Table1[[#This Row],[Product ID]],3)</f>
        <v>TEC</v>
      </c>
      <c r="F5862" s="10" t="e">
        <f>VLOOKUP(Table1[[#This Row],[Order ID]],Mapping!H5862:J13653,3,0)</f>
        <v>#N/A</v>
      </c>
      <c r="G5862" s="10" t="e">
        <f>VLOOKUP(Table1[[#This Row],[Order ID]],Mapping!H5862:K13653,4,0)</f>
        <v>#N/A</v>
      </c>
      <c r="H5862" t="str">
        <f>INDEX(Mapping!$B$2:$T$7793,MATCH(Data!$A5862,Mapping!$B$3:$B$7793,0),MATCH(Data!$H$1,Mapping!$B$2:$T$2,0))</f>
        <v>Second Class</v>
      </c>
      <c r="I5862" t="str">
        <f>INDEX(Mapping!$B$2:$T$7793,MATCH(Data!$A5862,Mapping!$B$3:$B$7793,0),MATCH(Data!$I$1,Mapping!$B$2:$T$2,0))</f>
        <v>Home Office</v>
      </c>
      <c r="J5862">
        <f>VLOOKUP($A5862,Mapping!$X$3:$Y$7793,2,0)</f>
        <v>74012</v>
      </c>
      <c r="K5862" t="str">
        <f>VLOOKUP($J5862,Mapping!$AB$3:$AC$475,2,0)</f>
        <v>Athens</v>
      </c>
      <c r="L5862" t="str">
        <f>VLOOKUP($K5862,Mapping!$AF$3:$AG$475,2,0)</f>
        <v>Georgia</v>
      </c>
      <c r="M5862" t="str">
        <f>VLOOKUP($L5862,Mapping!$AI$3:$AJ$48,2,0)</f>
        <v>United States</v>
      </c>
      <c r="N5862" t="str">
        <f>VLOOKUP($L5862,Mapping!$AI$3:$AK$48,3,0)</f>
        <v>South</v>
      </c>
      <c r="O5862" t="str">
        <f>VLOOKUP(Table1[[#This Row],[Column1]],Mapping!$AM$8:$AN$11,2,0)</f>
        <v>Technology</v>
      </c>
      <c r="P5862" t="str">
        <f>VLOOKUP(Table1[[#This Row],[Column3]],Mapping!$AP$5:$AQ$22,2,0)</f>
        <v>Phones</v>
      </c>
      <c r="Q5862">
        <v>821.94</v>
      </c>
      <c r="R5862">
        <v>6</v>
      </c>
      <c r="S5862">
        <v>213.70440000000002</v>
      </c>
    </row>
    <row r="5863" spans="1:19" x14ac:dyDescent="0.35">
      <c r="A5863">
        <v>1110</v>
      </c>
      <c r="B5863" t="s">
        <v>1343</v>
      </c>
      <c r="C5863" t="s">
        <v>649</v>
      </c>
      <c r="D5863" t="str">
        <f>MID(Table1[[#This Row],[Product ID]],5,2)</f>
        <v>BI</v>
      </c>
      <c r="E5863" t="str">
        <f>LEFT(Table1[[#This Row],[Product ID]],3)</f>
        <v>OFF</v>
      </c>
      <c r="F5863" s="10" t="e">
        <f>VLOOKUP(Table1[[#This Row],[Order ID]],Mapping!H5863:J13654,3,0)</f>
        <v>#N/A</v>
      </c>
      <c r="G5863" s="10" t="e">
        <f>VLOOKUP(Table1[[#This Row],[Order ID]],Mapping!H5863:K13654,4,0)</f>
        <v>#N/A</v>
      </c>
      <c r="H5863" t="str">
        <f>INDEX(Mapping!$B$2:$T$7793,MATCH(Data!$A5863,Mapping!$B$3:$B$7793,0),MATCH(Data!$H$1,Mapping!$B$2:$T$2,0))</f>
        <v>Standard Class</v>
      </c>
      <c r="I5863" t="str">
        <f>INDEX(Mapping!$B$2:$T$7793,MATCH(Data!$A5863,Mapping!$B$3:$B$7793,0),MATCH(Data!$I$1,Mapping!$B$2:$T$2,0))</f>
        <v>Corporate</v>
      </c>
      <c r="J5863">
        <f>VLOOKUP($A5863,Mapping!$X$3:$Y$7793,2,0)</f>
        <v>93905</v>
      </c>
      <c r="K5863" t="str">
        <f>VLOOKUP($J5863,Mapping!$AB$3:$AC$475,2,0)</f>
        <v>Lansing</v>
      </c>
      <c r="L5863" t="str">
        <f>VLOOKUP($K5863,Mapping!$AF$3:$AG$475,2,0)</f>
        <v>Michigan</v>
      </c>
      <c r="M5863" t="str">
        <f>VLOOKUP($L5863,Mapping!$AI$3:$AJ$48,2,0)</f>
        <v>United States</v>
      </c>
      <c r="N5863" t="str">
        <f>VLOOKUP($L5863,Mapping!$AI$3:$AK$48,3,0)</f>
        <v>Central</v>
      </c>
      <c r="O5863" t="str">
        <f>VLOOKUP(Table1[[#This Row],[Column1]],Mapping!$AM$8:$AN$11,2,0)</f>
        <v>Office Supplies</v>
      </c>
      <c r="P5863" t="str">
        <f>VLOOKUP(Table1[[#This Row],[Column3]],Mapping!$AP$5:$AQ$22,2,0)</f>
        <v>Binders</v>
      </c>
      <c r="Q5863">
        <v>9.7280000000000015</v>
      </c>
      <c r="R5863">
        <v>2</v>
      </c>
      <c r="S5863">
        <v>3.283199999999999</v>
      </c>
    </row>
    <row r="5864" spans="1:19" x14ac:dyDescent="0.35">
      <c r="A5864">
        <v>1111</v>
      </c>
      <c r="B5864" t="s">
        <v>1343</v>
      </c>
      <c r="C5864" t="s">
        <v>994</v>
      </c>
      <c r="D5864" t="str">
        <f>MID(Table1[[#This Row],[Product ID]],5,2)</f>
        <v>EN</v>
      </c>
      <c r="E5864" t="str">
        <f>LEFT(Table1[[#This Row],[Product ID]],3)</f>
        <v>OFF</v>
      </c>
      <c r="F5864" s="10" t="e">
        <f>VLOOKUP(Table1[[#This Row],[Order ID]],Mapping!H5864:J13655,3,0)</f>
        <v>#N/A</v>
      </c>
      <c r="G5864" s="10" t="e">
        <f>VLOOKUP(Table1[[#This Row],[Order ID]],Mapping!H5864:K13655,4,0)</f>
        <v>#N/A</v>
      </c>
      <c r="H5864" t="str">
        <f>INDEX(Mapping!$B$2:$T$7793,MATCH(Data!$A5864,Mapping!$B$3:$B$7793,0),MATCH(Data!$H$1,Mapping!$B$2:$T$2,0))</f>
        <v>Second Class</v>
      </c>
      <c r="I5864" t="str">
        <f>INDEX(Mapping!$B$2:$T$7793,MATCH(Data!$A5864,Mapping!$B$3:$B$7793,0),MATCH(Data!$I$1,Mapping!$B$2:$T$2,0))</f>
        <v>Corporate</v>
      </c>
      <c r="J5864">
        <f>VLOOKUP($A5864,Mapping!$X$3:$Y$7793,2,0)</f>
        <v>93905</v>
      </c>
      <c r="K5864" t="str">
        <f>VLOOKUP($J5864,Mapping!$AB$3:$AC$475,2,0)</f>
        <v>Lansing</v>
      </c>
      <c r="L5864" t="str">
        <f>VLOOKUP($K5864,Mapping!$AF$3:$AG$475,2,0)</f>
        <v>Michigan</v>
      </c>
      <c r="M5864" t="str">
        <f>VLOOKUP($L5864,Mapping!$AI$3:$AJ$48,2,0)</f>
        <v>United States</v>
      </c>
      <c r="N5864" t="str">
        <f>VLOOKUP($L5864,Mapping!$AI$3:$AK$48,3,0)</f>
        <v>Central</v>
      </c>
      <c r="O5864" t="str">
        <f>VLOOKUP(Table1[[#This Row],[Column1]],Mapping!$AM$8:$AN$11,2,0)</f>
        <v>Office Supplies</v>
      </c>
      <c r="P5864" t="str">
        <f>VLOOKUP(Table1[[#This Row],[Column3]],Mapping!$AP$5:$AQ$22,2,0)</f>
        <v>Envelopes</v>
      </c>
      <c r="Q5864">
        <v>14.75</v>
      </c>
      <c r="R5864">
        <v>5</v>
      </c>
      <c r="S5864">
        <v>7.08</v>
      </c>
    </row>
    <row r="5865" spans="1:19" x14ac:dyDescent="0.35">
      <c r="A5865">
        <v>1112</v>
      </c>
      <c r="B5865" t="s">
        <v>1343</v>
      </c>
      <c r="C5865" t="s">
        <v>1344</v>
      </c>
      <c r="D5865" t="str">
        <f>MID(Table1[[#This Row],[Product ID]],5,2)</f>
        <v>BI</v>
      </c>
      <c r="E5865" t="str">
        <f>LEFT(Table1[[#This Row],[Product ID]],3)</f>
        <v>OFF</v>
      </c>
      <c r="F5865" s="10" t="e">
        <f>VLOOKUP(Table1[[#This Row],[Order ID]],Mapping!H5865:J13656,3,0)</f>
        <v>#N/A</v>
      </c>
      <c r="G5865" s="10" t="e">
        <f>VLOOKUP(Table1[[#This Row],[Order ID]],Mapping!H5865:K13656,4,0)</f>
        <v>#N/A</v>
      </c>
      <c r="H5865" t="str">
        <f>INDEX(Mapping!$B$2:$T$7793,MATCH(Data!$A5865,Mapping!$B$3:$B$7793,0),MATCH(Data!$H$1,Mapping!$B$2:$T$2,0))</f>
        <v>Second Class</v>
      </c>
      <c r="I5865" t="str">
        <f>INDEX(Mapping!$B$2:$T$7793,MATCH(Data!$A5865,Mapping!$B$3:$B$7793,0),MATCH(Data!$I$1,Mapping!$B$2:$T$2,0))</f>
        <v>Corporate</v>
      </c>
      <c r="J5865">
        <f>VLOOKUP($A5865,Mapping!$X$3:$Y$7793,2,0)</f>
        <v>93905</v>
      </c>
      <c r="K5865" t="str">
        <f>VLOOKUP($J5865,Mapping!$AB$3:$AC$475,2,0)</f>
        <v>Lansing</v>
      </c>
      <c r="L5865" t="str">
        <f>VLOOKUP($K5865,Mapping!$AF$3:$AG$475,2,0)</f>
        <v>Michigan</v>
      </c>
      <c r="M5865" t="str">
        <f>VLOOKUP($L5865,Mapping!$AI$3:$AJ$48,2,0)</f>
        <v>United States</v>
      </c>
      <c r="N5865" t="str">
        <f>VLOOKUP($L5865,Mapping!$AI$3:$AK$48,3,0)</f>
        <v>Central</v>
      </c>
      <c r="O5865" t="str">
        <f>VLOOKUP(Table1[[#This Row],[Column1]],Mapping!$AM$8:$AN$11,2,0)</f>
        <v>Office Supplies</v>
      </c>
      <c r="P5865" t="str">
        <f>VLOOKUP(Table1[[#This Row],[Column3]],Mapping!$AP$5:$AQ$22,2,0)</f>
        <v>Binders</v>
      </c>
      <c r="Q5865">
        <v>29.800000000000004</v>
      </c>
      <c r="R5865">
        <v>5</v>
      </c>
      <c r="S5865">
        <v>9.3124999999999982</v>
      </c>
    </row>
    <row r="5866" spans="1:19" x14ac:dyDescent="0.35">
      <c r="A5866">
        <v>1113</v>
      </c>
      <c r="B5866" t="s">
        <v>1343</v>
      </c>
      <c r="C5866" t="s">
        <v>721</v>
      </c>
      <c r="D5866" t="str">
        <f>MID(Table1[[#This Row],[Product ID]],5,2)</f>
        <v>LA</v>
      </c>
      <c r="E5866" t="str">
        <f>LEFT(Table1[[#This Row],[Product ID]],3)</f>
        <v>OFF</v>
      </c>
      <c r="F5866" s="10" t="e">
        <f>VLOOKUP(Table1[[#This Row],[Order ID]],Mapping!H5866:J13657,3,0)</f>
        <v>#N/A</v>
      </c>
      <c r="G5866" s="10" t="e">
        <f>VLOOKUP(Table1[[#This Row],[Order ID]],Mapping!H5866:K13657,4,0)</f>
        <v>#N/A</v>
      </c>
      <c r="H5866" t="str">
        <f>INDEX(Mapping!$B$2:$T$7793,MATCH(Data!$A5866,Mapping!$B$3:$B$7793,0),MATCH(Data!$H$1,Mapping!$B$2:$T$2,0))</f>
        <v>Second Class</v>
      </c>
      <c r="I5866" t="str">
        <f>INDEX(Mapping!$B$2:$T$7793,MATCH(Data!$A5866,Mapping!$B$3:$B$7793,0),MATCH(Data!$I$1,Mapping!$B$2:$T$2,0))</f>
        <v>Corporate</v>
      </c>
      <c r="J5866">
        <f>VLOOKUP($A5866,Mapping!$X$3:$Y$7793,2,0)</f>
        <v>93905</v>
      </c>
      <c r="K5866" t="str">
        <f>VLOOKUP($J5866,Mapping!$AB$3:$AC$475,2,0)</f>
        <v>Lansing</v>
      </c>
      <c r="L5866" t="str">
        <f>VLOOKUP($K5866,Mapping!$AF$3:$AG$475,2,0)</f>
        <v>Michigan</v>
      </c>
      <c r="M5866" t="str">
        <f>VLOOKUP($L5866,Mapping!$AI$3:$AJ$48,2,0)</f>
        <v>United States</v>
      </c>
      <c r="N5866" t="str">
        <f>VLOOKUP($L5866,Mapping!$AI$3:$AK$48,3,0)</f>
        <v>Central</v>
      </c>
      <c r="O5866" t="str">
        <f>VLOOKUP(Table1[[#This Row],[Column1]],Mapping!$AM$8:$AN$11,2,0)</f>
        <v>Office Supplies</v>
      </c>
      <c r="P5866" t="str">
        <f>VLOOKUP(Table1[[#This Row],[Column3]],Mapping!$AP$5:$AQ$22,2,0)</f>
        <v>Labels</v>
      </c>
      <c r="Q5866">
        <v>427.42</v>
      </c>
      <c r="R5866">
        <v>14</v>
      </c>
      <c r="S5866">
        <v>196.61320000000001</v>
      </c>
    </row>
    <row r="5867" spans="1:19" x14ac:dyDescent="0.35">
      <c r="A5867">
        <v>2152</v>
      </c>
      <c r="B5867" t="s">
        <v>2313</v>
      </c>
      <c r="C5867" t="s">
        <v>2314</v>
      </c>
      <c r="D5867" t="str">
        <f>MID(Table1[[#This Row],[Product ID]],5,2)</f>
        <v>AC</v>
      </c>
      <c r="E5867" t="str">
        <f>LEFT(Table1[[#This Row],[Product ID]],3)</f>
        <v>TEC</v>
      </c>
      <c r="F5867" s="10" t="e">
        <f>VLOOKUP(Table1[[#This Row],[Order ID]],Mapping!H5867:J13658,3,0)</f>
        <v>#N/A</v>
      </c>
      <c r="G5867" s="10" t="e">
        <f>VLOOKUP(Table1[[#This Row],[Order ID]],Mapping!H5867:K13658,4,0)</f>
        <v>#N/A</v>
      </c>
      <c r="H5867" t="str">
        <f>INDEX(Mapping!$B$2:$T$7793,MATCH(Data!$A5867,Mapping!$B$3:$B$7793,0),MATCH(Data!$H$1,Mapping!$B$2:$T$2,0))</f>
        <v>Second Class</v>
      </c>
      <c r="I5867" t="str">
        <f>INDEX(Mapping!$B$2:$T$7793,MATCH(Data!$A5867,Mapping!$B$3:$B$7793,0),MATCH(Data!$I$1,Mapping!$B$2:$T$2,0))</f>
        <v>Corporate</v>
      </c>
      <c r="J5867">
        <f>VLOOKUP($A5867,Mapping!$X$3:$Y$7793,2,0)</f>
        <v>75034</v>
      </c>
      <c r="K5867" t="str">
        <f>VLOOKUP($J5867,Mapping!$AB$3:$AC$475,2,0)</f>
        <v>Overland Park</v>
      </c>
      <c r="L5867" t="str">
        <f>VLOOKUP($K5867,Mapping!$AF$3:$AG$475,2,0)</f>
        <v>Kansas</v>
      </c>
      <c r="M5867" t="str">
        <f>VLOOKUP($L5867,Mapping!$AI$3:$AJ$48,2,0)</f>
        <v>United States</v>
      </c>
      <c r="N5867" t="str">
        <f>VLOOKUP($L5867,Mapping!$AI$3:$AK$48,3,0)</f>
        <v>Central</v>
      </c>
      <c r="O5867" t="str">
        <f>VLOOKUP(Table1[[#This Row],[Column1]],Mapping!$AM$8:$AN$11,2,0)</f>
        <v>Technology</v>
      </c>
      <c r="P5867" t="str">
        <f>VLOOKUP(Table1[[#This Row],[Column3]],Mapping!$AP$5:$AQ$22,2,0)</f>
        <v>Accessories</v>
      </c>
      <c r="Q5867">
        <v>27.168000000000003</v>
      </c>
      <c r="R5867">
        <v>4</v>
      </c>
      <c r="S5867">
        <v>-1.3583999999999987</v>
      </c>
    </row>
    <row r="5868" spans="1:19" x14ac:dyDescent="0.35">
      <c r="A5868">
        <v>5377</v>
      </c>
      <c r="B5868" t="s">
        <v>4410</v>
      </c>
      <c r="C5868" t="s">
        <v>1073</v>
      </c>
      <c r="D5868" t="str">
        <f>MID(Table1[[#This Row],[Product ID]],5,2)</f>
        <v>CH</v>
      </c>
      <c r="E5868" t="str">
        <f>LEFT(Table1[[#This Row],[Product ID]],3)</f>
        <v>FUR</v>
      </c>
      <c r="F5868" s="10" t="e">
        <f>VLOOKUP(Table1[[#This Row],[Order ID]],Mapping!H5868:J13659,3,0)</f>
        <v>#N/A</v>
      </c>
      <c r="G5868" s="10" t="e">
        <f>VLOOKUP(Table1[[#This Row],[Order ID]],Mapping!H5868:K13659,4,0)</f>
        <v>#N/A</v>
      </c>
      <c r="H5868" t="str">
        <f>INDEX(Mapping!$B$2:$T$7793,MATCH(Data!$A5868,Mapping!$B$3:$B$7793,0),MATCH(Data!$H$1,Mapping!$B$2:$T$2,0))</f>
        <v>Standard Class</v>
      </c>
      <c r="I5868" t="str">
        <f>INDEX(Mapping!$B$2:$T$7793,MATCH(Data!$A5868,Mapping!$B$3:$B$7793,0),MATCH(Data!$I$1,Mapping!$B$2:$T$2,0))</f>
        <v>Consumer</v>
      </c>
      <c r="J5868">
        <f>VLOOKUP($A5868,Mapping!$X$3:$Y$7793,2,0)</f>
        <v>60540</v>
      </c>
      <c r="K5868" t="str">
        <f>VLOOKUP($J5868,Mapping!$AB$3:$AC$475,2,0)</f>
        <v>Westland</v>
      </c>
      <c r="L5868" t="str">
        <f>VLOOKUP($K5868,Mapping!$AF$3:$AG$475,2,0)</f>
        <v>Michigan</v>
      </c>
      <c r="M5868" t="str">
        <f>VLOOKUP($L5868,Mapping!$AI$3:$AJ$48,2,0)</f>
        <v>United States</v>
      </c>
      <c r="N5868" t="str">
        <f>VLOOKUP($L5868,Mapping!$AI$3:$AK$48,3,0)</f>
        <v>Central</v>
      </c>
      <c r="O5868" t="str">
        <f>VLOOKUP(Table1[[#This Row],[Column1]],Mapping!$AM$8:$AN$11,2,0)</f>
        <v>Furniture</v>
      </c>
      <c r="P5868" t="str">
        <f>VLOOKUP(Table1[[#This Row],[Column3]],Mapping!$AP$5:$AQ$22,2,0)</f>
        <v>Chairs</v>
      </c>
      <c r="Q5868">
        <v>602.65099999999995</v>
      </c>
      <c r="R5868">
        <v>7</v>
      </c>
      <c r="S5868">
        <v>-163.57670000000005</v>
      </c>
    </row>
    <row r="5869" spans="1:19" x14ac:dyDescent="0.35">
      <c r="A5869">
        <v>3156</v>
      </c>
      <c r="B5869" t="s">
        <v>3046</v>
      </c>
      <c r="C5869" t="s">
        <v>1340</v>
      </c>
      <c r="D5869" t="str">
        <f>MID(Table1[[#This Row],[Product ID]],5,2)</f>
        <v>PA</v>
      </c>
      <c r="E5869" t="str">
        <f>LEFT(Table1[[#This Row],[Product ID]],3)</f>
        <v>OFF</v>
      </c>
      <c r="F5869" s="10" t="e">
        <f>VLOOKUP(Table1[[#This Row],[Order ID]],Mapping!H5869:J13660,3,0)</f>
        <v>#N/A</v>
      </c>
      <c r="G5869" s="10" t="e">
        <f>VLOOKUP(Table1[[#This Row],[Order ID]],Mapping!H5869:K13660,4,0)</f>
        <v>#N/A</v>
      </c>
      <c r="H5869" t="str">
        <f>INDEX(Mapping!$B$2:$T$7793,MATCH(Data!$A5869,Mapping!$B$3:$B$7793,0),MATCH(Data!$H$1,Mapping!$B$2:$T$2,0))</f>
        <v>Standard Class</v>
      </c>
      <c r="I5869" t="str">
        <f>INDEX(Mapping!$B$2:$T$7793,MATCH(Data!$A5869,Mapping!$B$3:$B$7793,0),MATCH(Data!$I$1,Mapping!$B$2:$T$2,0))</f>
        <v>Consumer</v>
      </c>
      <c r="J5869">
        <f>VLOOKUP($A5869,Mapping!$X$3:$Y$7793,2,0)</f>
        <v>10035</v>
      </c>
      <c r="K5869" t="str">
        <f>VLOOKUP($J5869,Mapping!$AB$3:$AC$475,2,0)</f>
        <v>Grand Prairie</v>
      </c>
      <c r="L5869" t="str">
        <f>VLOOKUP($K5869,Mapping!$AF$3:$AG$475,2,0)</f>
        <v>Texas</v>
      </c>
      <c r="M5869" t="str">
        <f>VLOOKUP($L5869,Mapping!$AI$3:$AJ$48,2,0)</f>
        <v>United States</v>
      </c>
      <c r="N5869" t="str">
        <f>VLOOKUP($L5869,Mapping!$AI$3:$AK$48,3,0)</f>
        <v>Central</v>
      </c>
      <c r="O5869" t="str">
        <f>VLOOKUP(Table1[[#This Row],[Column1]],Mapping!$AM$8:$AN$11,2,0)</f>
        <v>Office Supplies</v>
      </c>
      <c r="P5869" t="str">
        <f>VLOOKUP(Table1[[#This Row],[Column3]],Mapping!$AP$5:$AQ$22,2,0)</f>
        <v>Paper</v>
      </c>
      <c r="Q5869">
        <v>80.88</v>
      </c>
      <c r="R5869">
        <v>3</v>
      </c>
      <c r="S5869">
        <v>39.6312</v>
      </c>
    </row>
    <row r="5870" spans="1:19" x14ac:dyDescent="0.35">
      <c r="A5870">
        <v>3157</v>
      </c>
      <c r="B5870" t="s">
        <v>3046</v>
      </c>
      <c r="C5870" t="s">
        <v>1170</v>
      </c>
      <c r="D5870" t="str">
        <f>MID(Table1[[#This Row],[Product ID]],5,2)</f>
        <v>AC</v>
      </c>
      <c r="E5870" t="str">
        <f>LEFT(Table1[[#This Row],[Product ID]],3)</f>
        <v>TEC</v>
      </c>
      <c r="F5870" s="10" t="e">
        <f>VLOOKUP(Table1[[#This Row],[Order ID]],Mapping!H5870:J13661,3,0)</f>
        <v>#N/A</v>
      </c>
      <c r="G5870" s="10" t="e">
        <f>VLOOKUP(Table1[[#This Row],[Order ID]],Mapping!H5870:K13661,4,0)</f>
        <v>#N/A</v>
      </c>
      <c r="H5870" t="str">
        <f>INDEX(Mapping!$B$2:$T$7793,MATCH(Data!$A5870,Mapping!$B$3:$B$7793,0),MATCH(Data!$H$1,Mapping!$B$2:$T$2,0))</f>
        <v>First Class</v>
      </c>
      <c r="I5870" t="str">
        <f>INDEX(Mapping!$B$2:$T$7793,MATCH(Data!$A5870,Mapping!$B$3:$B$7793,0),MATCH(Data!$I$1,Mapping!$B$2:$T$2,0))</f>
        <v>Corporate</v>
      </c>
      <c r="J5870">
        <f>VLOOKUP($A5870,Mapping!$X$3:$Y$7793,2,0)</f>
        <v>10035</v>
      </c>
      <c r="K5870" t="str">
        <f>VLOOKUP($J5870,Mapping!$AB$3:$AC$475,2,0)</f>
        <v>Grand Prairie</v>
      </c>
      <c r="L5870" t="str">
        <f>VLOOKUP($K5870,Mapping!$AF$3:$AG$475,2,0)</f>
        <v>Texas</v>
      </c>
      <c r="M5870" t="str">
        <f>VLOOKUP($L5870,Mapping!$AI$3:$AJ$48,2,0)</f>
        <v>United States</v>
      </c>
      <c r="N5870" t="str">
        <f>VLOOKUP($L5870,Mapping!$AI$3:$AK$48,3,0)</f>
        <v>Central</v>
      </c>
      <c r="O5870" t="str">
        <f>VLOOKUP(Table1[[#This Row],[Column1]],Mapping!$AM$8:$AN$11,2,0)</f>
        <v>Technology</v>
      </c>
      <c r="P5870" t="str">
        <f>VLOOKUP(Table1[[#This Row],[Column3]],Mapping!$AP$5:$AQ$22,2,0)</f>
        <v>Accessories</v>
      </c>
      <c r="Q5870">
        <v>599.9</v>
      </c>
      <c r="R5870">
        <v>10</v>
      </c>
      <c r="S5870">
        <v>191.96799999999996</v>
      </c>
    </row>
    <row r="5871" spans="1:19" x14ac:dyDescent="0.35">
      <c r="A5871">
        <v>3117</v>
      </c>
      <c r="B5871" t="s">
        <v>3023</v>
      </c>
      <c r="C5871" t="s">
        <v>2072</v>
      </c>
      <c r="D5871" t="str">
        <f>MID(Table1[[#This Row],[Product ID]],5,2)</f>
        <v>AR</v>
      </c>
      <c r="E5871" t="str">
        <f>LEFT(Table1[[#This Row],[Product ID]],3)</f>
        <v>OFF</v>
      </c>
      <c r="F5871" s="10" t="e">
        <f>VLOOKUP(Table1[[#This Row],[Order ID]],Mapping!H5871:J13662,3,0)</f>
        <v>#N/A</v>
      </c>
      <c r="G5871" s="10" t="e">
        <f>VLOOKUP(Table1[[#This Row],[Order ID]],Mapping!H5871:K13662,4,0)</f>
        <v>#N/A</v>
      </c>
      <c r="H5871" t="str">
        <f>INDEX(Mapping!$B$2:$T$7793,MATCH(Data!$A5871,Mapping!$B$3:$B$7793,0),MATCH(Data!$H$1,Mapping!$B$2:$T$2,0))</f>
        <v>Standard Class</v>
      </c>
      <c r="I5871" t="str">
        <f>INDEX(Mapping!$B$2:$T$7793,MATCH(Data!$A5871,Mapping!$B$3:$B$7793,0),MATCH(Data!$I$1,Mapping!$B$2:$T$2,0))</f>
        <v>Consumer</v>
      </c>
      <c r="J5871">
        <f>VLOOKUP($A5871,Mapping!$X$3:$Y$7793,2,0)</f>
        <v>30076</v>
      </c>
      <c r="K5871" t="str">
        <f>VLOOKUP($J5871,Mapping!$AB$3:$AC$475,2,0)</f>
        <v>Mobile</v>
      </c>
      <c r="L5871" t="str">
        <f>VLOOKUP($K5871,Mapping!$AF$3:$AG$475,2,0)</f>
        <v>Alabama</v>
      </c>
      <c r="M5871" t="str">
        <f>VLOOKUP($L5871,Mapping!$AI$3:$AJ$48,2,0)</f>
        <v>United States</v>
      </c>
      <c r="N5871" t="str">
        <f>VLOOKUP($L5871,Mapping!$AI$3:$AK$48,3,0)</f>
        <v>South</v>
      </c>
      <c r="O5871" t="str">
        <f>VLOOKUP(Table1[[#This Row],[Column1]],Mapping!$AM$8:$AN$11,2,0)</f>
        <v>Office Supplies</v>
      </c>
      <c r="P5871" t="str">
        <f>VLOOKUP(Table1[[#This Row],[Column3]],Mapping!$AP$5:$AQ$22,2,0)</f>
        <v>Art</v>
      </c>
      <c r="Q5871">
        <v>1.78</v>
      </c>
      <c r="R5871">
        <v>1</v>
      </c>
      <c r="S5871">
        <v>0.49839999999999995</v>
      </c>
    </row>
    <row r="5872" spans="1:19" x14ac:dyDescent="0.35">
      <c r="A5872">
        <v>3118</v>
      </c>
      <c r="B5872" t="s">
        <v>3023</v>
      </c>
      <c r="C5872" t="s">
        <v>2376</v>
      </c>
      <c r="D5872" t="str">
        <f>MID(Table1[[#This Row],[Product ID]],5,2)</f>
        <v>PA</v>
      </c>
      <c r="E5872" t="str">
        <f>LEFT(Table1[[#This Row],[Product ID]],3)</f>
        <v>OFF</v>
      </c>
      <c r="F5872" s="10" t="e">
        <f>VLOOKUP(Table1[[#This Row],[Order ID]],Mapping!H5872:J13663,3,0)</f>
        <v>#N/A</v>
      </c>
      <c r="G5872" s="10" t="e">
        <f>VLOOKUP(Table1[[#This Row],[Order ID]],Mapping!H5872:K13663,4,0)</f>
        <v>#N/A</v>
      </c>
      <c r="H5872" t="str">
        <f>INDEX(Mapping!$B$2:$T$7793,MATCH(Data!$A5872,Mapping!$B$3:$B$7793,0),MATCH(Data!$H$1,Mapping!$B$2:$T$2,0))</f>
        <v>Standard Class</v>
      </c>
      <c r="I5872" t="str">
        <f>INDEX(Mapping!$B$2:$T$7793,MATCH(Data!$A5872,Mapping!$B$3:$B$7793,0),MATCH(Data!$I$1,Mapping!$B$2:$T$2,0))</f>
        <v>Consumer</v>
      </c>
      <c r="J5872">
        <f>VLOOKUP($A5872,Mapping!$X$3:$Y$7793,2,0)</f>
        <v>30076</v>
      </c>
      <c r="K5872" t="str">
        <f>VLOOKUP($J5872,Mapping!$AB$3:$AC$475,2,0)</f>
        <v>Mobile</v>
      </c>
      <c r="L5872" t="str">
        <f>VLOOKUP($K5872,Mapping!$AF$3:$AG$475,2,0)</f>
        <v>Alabama</v>
      </c>
      <c r="M5872" t="str">
        <f>VLOOKUP($L5872,Mapping!$AI$3:$AJ$48,2,0)</f>
        <v>United States</v>
      </c>
      <c r="N5872" t="str">
        <f>VLOOKUP($L5872,Mapping!$AI$3:$AK$48,3,0)</f>
        <v>South</v>
      </c>
      <c r="O5872" t="str">
        <f>VLOOKUP(Table1[[#This Row],[Column1]],Mapping!$AM$8:$AN$11,2,0)</f>
        <v>Office Supplies</v>
      </c>
      <c r="P5872" t="str">
        <f>VLOOKUP(Table1[[#This Row],[Column3]],Mapping!$AP$5:$AQ$22,2,0)</f>
        <v>Paper</v>
      </c>
      <c r="Q5872">
        <v>25.92</v>
      </c>
      <c r="R5872">
        <v>4</v>
      </c>
      <c r="S5872">
        <v>12.441600000000001</v>
      </c>
    </row>
    <row r="5873" spans="1:19" x14ac:dyDescent="0.35">
      <c r="A5873">
        <v>3119</v>
      </c>
      <c r="B5873" t="s">
        <v>3023</v>
      </c>
      <c r="C5873" t="s">
        <v>3024</v>
      </c>
      <c r="D5873" t="str">
        <f>MID(Table1[[#This Row],[Product ID]],5,2)</f>
        <v>AC</v>
      </c>
      <c r="E5873" t="str">
        <f>LEFT(Table1[[#This Row],[Product ID]],3)</f>
        <v>TEC</v>
      </c>
      <c r="F5873" s="10" t="e">
        <f>VLOOKUP(Table1[[#This Row],[Order ID]],Mapping!H5873:J13664,3,0)</f>
        <v>#N/A</v>
      </c>
      <c r="G5873" s="10" t="e">
        <f>VLOOKUP(Table1[[#This Row],[Order ID]],Mapping!H5873:K13664,4,0)</f>
        <v>#N/A</v>
      </c>
      <c r="H5873" t="str">
        <f>INDEX(Mapping!$B$2:$T$7793,MATCH(Data!$A5873,Mapping!$B$3:$B$7793,0),MATCH(Data!$H$1,Mapping!$B$2:$T$2,0))</f>
        <v>Standard Class</v>
      </c>
      <c r="I5873" t="str">
        <f>INDEX(Mapping!$B$2:$T$7793,MATCH(Data!$A5873,Mapping!$B$3:$B$7793,0),MATCH(Data!$I$1,Mapping!$B$2:$T$2,0))</f>
        <v>Consumer</v>
      </c>
      <c r="J5873">
        <f>VLOOKUP($A5873,Mapping!$X$3:$Y$7793,2,0)</f>
        <v>30076</v>
      </c>
      <c r="K5873" t="str">
        <f>VLOOKUP($J5873,Mapping!$AB$3:$AC$475,2,0)</f>
        <v>Mobile</v>
      </c>
      <c r="L5873" t="str">
        <f>VLOOKUP($K5873,Mapping!$AF$3:$AG$475,2,0)</f>
        <v>Alabama</v>
      </c>
      <c r="M5873" t="str">
        <f>VLOOKUP($L5873,Mapping!$AI$3:$AJ$48,2,0)</f>
        <v>United States</v>
      </c>
      <c r="N5873" t="str">
        <f>VLOOKUP($L5873,Mapping!$AI$3:$AK$48,3,0)</f>
        <v>South</v>
      </c>
      <c r="O5873" t="str">
        <f>VLOOKUP(Table1[[#This Row],[Column1]],Mapping!$AM$8:$AN$11,2,0)</f>
        <v>Technology</v>
      </c>
      <c r="P5873" t="str">
        <f>VLOOKUP(Table1[[#This Row],[Column3]],Mapping!$AP$5:$AQ$22,2,0)</f>
        <v>Accessories</v>
      </c>
      <c r="Q5873">
        <v>101.94</v>
      </c>
      <c r="R5873">
        <v>6</v>
      </c>
      <c r="S5873">
        <v>21.407399999999999</v>
      </c>
    </row>
    <row r="5874" spans="1:19" x14ac:dyDescent="0.35">
      <c r="A5874">
        <v>4083</v>
      </c>
      <c r="B5874" t="s">
        <v>3642</v>
      </c>
      <c r="C5874" t="s">
        <v>120</v>
      </c>
      <c r="D5874" t="str">
        <f>MID(Table1[[#This Row],[Product ID]],5,2)</f>
        <v>AP</v>
      </c>
      <c r="E5874" t="str">
        <f>LEFT(Table1[[#This Row],[Product ID]],3)</f>
        <v>OFF</v>
      </c>
      <c r="F5874" s="10" t="e">
        <f>VLOOKUP(Table1[[#This Row],[Order ID]],Mapping!H5874:J13665,3,0)</f>
        <v>#N/A</v>
      </c>
      <c r="G5874" s="10" t="e">
        <f>VLOOKUP(Table1[[#This Row],[Order ID]],Mapping!H5874:K13665,4,0)</f>
        <v>#N/A</v>
      </c>
      <c r="H5874" t="str">
        <f>INDEX(Mapping!$B$2:$T$7793,MATCH(Data!$A5874,Mapping!$B$3:$B$7793,0),MATCH(Data!$H$1,Mapping!$B$2:$T$2,0))</f>
        <v>Second Class</v>
      </c>
      <c r="I5874" t="str">
        <f>INDEX(Mapping!$B$2:$T$7793,MATCH(Data!$A5874,Mapping!$B$3:$B$7793,0),MATCH(Data!$I$1,Mapping!$B$2:$T$2,0))</f>
        <v>Corporate</v>
      </c>
      <c r="J5874">
        <f>VLOOKUP($A5874,Mapping!$X$3:$Y$7793,2,0)</f>
        <v>60423</v>
      </c>
      <c r="K5874" t="str">
        <f>VLOOKUP($J5874,Mapping!$AB$3:$AC$475,2,0)</f>
        <v>Redwood City</v>
      </c>
      <c r="L5874" t="str">
        <f>VLOOKUP($K5874,Mapping!$AF$3:$AG$475,2,0)</f>
        <v>California</v>
      </c>
      <c r="M5874" t="str">
        <f>VLOOKUP($L5874,Mapping!$AI$3:$AJ$48,2,0)</f>
        <v>United States</v>
      </c>
      <c r="N5874" t="str">
        <f>VLOOKUP($L5874,Mapping!$AI$3:$AK$48,3,0)</f>
        <v>West</v>
      </c>
      <c r="O5874" t="str">
        <f>VLOOKUP(Table1[[#This Row],[Column1]],Mapping!$AM$8:$AN$11,2,0)</f>
        <v>Office Supplies</v>
      </c>
      <c r="P5874" t="str">
        <f>VLOOKUP(Table1[[#This Row],[Column3]],Mapping!$AP$5:$AQ$22,2,0)</f>
        <v>Appliances</v>
      </c>
      <c r="Q5874">
        <v>20.767999999999997</v>
      </c>
      <c r="R5874">
        <v>8</v>
      </c>
      <c r="S5874">
        <v>-52.958400000000012</v>
      </c>
    </row>
    <row r="5875" spans="1:19" x14ac:dyDescent="0.35">
      <c r="A5875">
        <v>303</v>
      </c>
      <c r="B5875" t="s">
        <v>411</v>
      </c>
      <c r="C5875" t="s">
        <v>412</v>
      </c>
      <c r="D5875" t="str">
        <f>MID(Table1[[#This Row],[Product ID]],5,2)</f>
        <v>TA</v>
      </c>
      <c r="E5875" t="str">
        <f>LEFT(Table1[[#This Row],[Product ID]],3)</f>
        <v>FUR</v>
      </c>
      <c r="F5875" s="10" t="e">
        <f>VLOOKUP(Table1[[#This Row],[Order ID]],Mapping!H5875:J13666,3,0)</f>
        <v>#N/A</v>
      </c>
      <c r="G5875" s="10" t="e">
        <f>VLOOKUP(Table1[[#This Row],[Order ID]],Mapping!H5875:K13666,4,0)</f>
        <v>#N/A</v>
      </c>
      <c r="H5875" t="str">
        <f>INDEX(Mapping!$B$2:$T$7793,MATCH(Data!$A5875,Mapping!$B$3:$B$7793,0),MATCH(Data!$H$1,Mapping!$B$2:$T$2,0))</f>
        <v>Second Class</v>
      </c>
      <c r="I5875" t="str">
        <f>INDEX(Mapping!$B$2:$T$7793,MATCH(Data!$A5875,Mapping!$B$3:$B$7793,0),MATCH(Data!$I$1,Mapping!$B$2:$T$2,0))</f>
        <v>Corporate</v>
      </c>
      <c r="J5875">
        <f>VLOOKUP($A5875,Mapping!$X$3:$Y$7793,2,0)</f>
        <v>33024</v>
      </c>
      <c r="K5875" t="str">
        <f>VLOOKUP($J5875,Mapping!$AB$3:$AC$475,2,0)</f>
        <v>Lakeland</v>
      </c>
      <c r="L5875" t="str">
        <f>VLOOKUP($K5875,Mapping!$AF$3:$AG$475,2,0)</f>
        <v>Florida</v>
      </c>
      <c r="M5875" t="str">
        <f>VLOOKUP($L5875,Mapping!$AI$3:$AJ$48,2,0)</f>
        <v>United States</v>
      </c>
      <c r="N5875" t="str">
        <f>VLOOKUP($L5875,Mapping!$AI$3:$AK$48,3,0)</f>
        <v>South</v>
      </c>
      <c r="O5875" t="str">
        <f>VLOOKUP(Table1[[#This Row],[Column1]],Mapping!$AM$8:$AN$11,2,0)</f>
        <v>Furniture</v>
      </c>
      <c r="P5875" t="str">
        <f>VLOOKUP(Table1[[#This Row],[Column3]],Mapping!$AP$5:$AQ$22,2,0)</f>
        <v>Tables</v>
      </c>
      <c r="Q5875">
        <v>375.45750000000004</v>
      </c>
      <c r="R5875">
        <v>3</v>
      </c>
      <c r="S5875">
        <v>-157.00949999999997</v>
      </c>
    </row>
    <row r="5876" spans="1:19" x14ac:dyDescent="0.35">
      <c r="A5876">
        <v>3578</v>
      </c>
      <c r="B5876" t="s">
        <v>3331</v>
      </c>
      <c r="C5876" t="s">
        <v>128</v>
      </c>
      <c r="D5876" t="str">
        <f>MID(Table1[[#This Row],[Product ID]],5,2)</f>
        <v>AR</v>
      </c>
      <c r="E5876" t="str">
        <f>LEFT(Table1[[#This Row],[Product ID]],3)</f>
        <v>OFF</v>
      </c>
      <c r="F5876" s="10" t="e">
        <f>VLOOKUP(Table1[[#This Row],[Order ID]],Mapping!H5876:J13667,3,0)</f>
        <v>#N/A</v>
      </c>
      <c r="G5876" s="10" t="e">
        <f>VLOOKUP(Table1[[#This Row],[Order ID]],Mapping!H5876:K13667,4,0)</f>
        <v>#N/A</v>
      </c>
      <c r="H5876" t="str">
        <f>INDEX(Mapping!$B$2:$T$7793,MATCH(Data!$A5876,Mapping!$B$3:$B$7793,0),MATCH(Data!$H$1,Mapping!$B$2:$T$2,0))</f>
        <v>First Class</v>
      </c>
      <c r="I5876" t="str">
        <f>INDEX(Mapping!$B$2:$T$7793,MATCH(Data!$A5876,Mapping!$B$3:$B$7793,0),MATCH(Data!$I$1,Mapping!$B$2:$T$2,0))</f>
        <v>Consumer</v>
      </c>
      <c r="J5876">
        <f>VLOOKUP($A5876,Mapping!$X$3:$Y$7793,2,0)</f>
        <v>90045</v>
      </c>
      <c r="K5876" t="str">
        <f>VLOOKUP($J5876,Mapping!$AB$3:$AC$475,2,0)</f>
        <v>Medina</v>
      </c>
      <c r="L5876" t="str">
        <f>VLOOKUP($K5876,Mapping!$AF$3:$AG$475,2,0)</f>
        <v>Ohio</v>
      </c>
      <c r="M5876" t="str">
        <f>VLOOKUP($L5876,Mapping!$AI$3:$AJ$48,2,0)</f>
        <v>United States</v>
      </c>
      <c r="N5876" t="str">
        <f>VLOOKUP($L5876,Mapping!$AI$3:$AK$48,3,0)</f>
        <v>East</v>
      </c>
      <c r="O5876" t="str">
        <f>VLOOKUP(Table1[[#This Row],[Column1]],Mapping!$AM$8:$AN$11,2,0)</f>
        <v>Office Supplies</v>
      </c>
      <c r="P5876" t="str">
        <f>VLOOKUP(Table1[[#This Row],[Column3]],Mapping!$AP$5:$AQ$22,2,0)</f>
        <v>Art</v>
      </c>
      <c r="Q5876">
        <v>8.26</v>
      </c>
      <c r="R5876">
        <v>2</v>
      </c>
      <c r="S5876">
        <v>3.7995999999999999</v>
      </c>
    </row>
    <row r="5877" spans="1:19" x14ac:dyDescent="0.35">
      <c r="A5877">
        <v>364</v>
      </c>
      <c r="B5877" t="s">
        <v>494</v>
      </c>
      <c r="C5877" t="s">
        <v>495</v>
      </c>
      <c r="D5877" t="str">
        <f>MID(Table1[[#This Row],[Product ID]],5,2)</f>
        <v>BI</v>
      </c>
      <c r="E5877" t="str">
        <f>LEFT(Table1[[#This Row],[Product ID]],3)</f>
        <v>OFF</v>
      </c>
      <c r="F5877" s="10" t="e">
        <f>VLOOKUP(Table1[[#This Row],[Order ID]],Mapping!H5877:J13668,3,0)</f>
        <v>#N/A</v>
      </c>
      <c r="G5877" s="10" t="e">
        <f>VLOOKUP(Table1[[#This Row],[Order ID]],Mapping!H5877:K13668,4,0)</f>
        <v>#N/A</v>
      </c>
      <c r="H5877" t="str">
        <f>INDEX(Mapping!$B$2:$T$7793,MATCH(Data!$A5877,Mapping!$B$3:$B$7793,0),MATCH(Data!$H$1,Mapping!$B$2:$T$2,0))</f>
        <v>Standard Class</v>
      </c>
      <c r="I5877" t="str">
        <f>INDEX(Mapping!$B$2:$T$7793,MATCH(Data!$A5877,Mapping!$B$3:$B$7793,0),MATCH(Data!$I$1,Mapping!$B$2:$T$2,0))</f>
        <v>Corporate</v>
      </c>
      <c r="J5877">
        <f>VLOOKUP($A5877,Mapping!$X$3:$Y$7793,2,0)</f>
        <v>60610</v>
      </c>
      <c r="K5877" t="str">
        <f>VLOOKUP($J5877,Mapping!$AB$3:$AC$475,2,0)</f>
        <v>Minneapolis</v>
      </c>
      <c r="L5877" t="str">
        <f>VLOOKUP($K5877,Mapping!$AF$3:$AG$475,2,0)</f>
        <v>Minnesota</v>
      </c>
      <c r="M5877" t="str">
        <f>VLOOKUP($L5877,Mapping!$AI$3:$AJ$48,2,0)</f>
        <v>United States</v>
      </c>
      <c r="N5877" t="str">
        <f>VLOOKUP($L5877,Mapping!$AI$3:$AK$48,3,0)</f>
        <v>Central</v>
      </c>
      <c r="O5877" t="str">
        <f>VLOOKUP(Table1[[#This Row],[Column1]],Mapping!$AM$8:$AN$11,2,0)</f>
        <v>Office Supplies</v>
      </c>
      <c r="P5877" t="str">
        <f>VLOOKUP(Table1[[#This Row],[Column3]],Mapping!$AP$5:$AQ$22,2,0)</f>
        <v>Binders</v>
      </c>
      <c r="Q5877">
        <v>4.7879999999999985</v>
      </c>
      <c r="R5877">
        <v>3</v>
      </c>
      <c r="S5877">
        <v>-7.9001999999999999</v>
      </c>
    </row>
    <row r="5878" spans="1:19" x14ac:dyDescent="0.35">
      <c r="A5878">
        <v>471</v>
      </c>
      <c r="B5878" t="s">
        <v>631</v>
      </c>
      <c r="C5878" t="s">
        <v>632</v>
      </c>
      <c r="D5878" t="str">
        <f>MID(Table1[[#This Row],[Product ID]],5,2)</f>
        <v>PH</v>
      </c>
      <c r="E5878" t="str">
        <f>LEFT(Table1[[#This Row],[Product ID]],3)</f>
        <v>TEC</v>
      </c>
      <c r="F5878" s="10" t="e">
        <f>VLOOKUP(Table1[[#This Row],[Order ID]],Mapping!H5878:J13669,3,0)</f>
        <v>#N/A</v>
      </c>
      <c r="G5878" s="10" t="e">
        <f>VLOOKUP(Table1[[#This Row],[Order ID]],Mapping!H5878:K13669,4,0)</f>
        <v>#N/A</v>
      </c>
      <c r="H5878" t="str">
        <f>INDEX(Mapping!$B$2:$T$7793,MATCH(Data!$A5878,Mapping!$B$3:$B$7793,0),MATCH(Data!$H$1,Mapping!$B$2:$T$2,0))</f>
        <v>First Class</v>
      </c>
      <c r="I5878" t="str">
        <f>INDEX(Mapping!$B$2:$T$7793,MATCH(Data!$A5878,Mapping!$B$3:$B$7793,0),MATCH(Data!$I$1,Mapping!$B$2:$T$2,0))</f>
        <v>Consumer</v>
      </c>
      <c r="J5878">
        <f>VLOOKUP($A5878,Mapping!$X$3:$Y$7793,2,0)</f>
        <v>19120</v>
      </c>
      <c r="K5878" t="str">
        <f>VLOOKUP($J5878,Mapping!$AB$3:$AC$475,2,0)</f>
        <v>Cincinnati</v>
      </c>
      <c r="L5878" t="str">
        <f>VLOOKUP($K5878,Mapping!$AF$3:$AG$475,2,0)</f>
        <v>Ohio</v>
      </c>
      <c r="M5878" t="str">
        <f>VLOOKUP($L5878,Mapping!$AI$3:$AJ$48,2,0)</f>
        <v>United States</v>
      </c>
      <c r="N5878" t="str">
        <f>VLOOKUP($L5878,Mapping!$AI$3:$AK$48,3,0)</f>
        <v>East</v>
      </c>
      <c r="O5878" t="str">
        <f>VLOOKUP(Table1[[#This Row],[Column1]],Mapping!$AM$8:$AN$11,2,0)</f>
        <v>Technology</v>
      </c>
      <c r="P5878" t="str">
        <f>VLOOKUP(Table1[[#This Row],[Column3]],Mapping!$AP$5:$AQ$22,2,0)</f>
        <v>Phones</v>
      </c>
      <c r="Q5878">
        <v>143.98199999999997</v>
      </c>
      <c r="R5878">
        <v>3</v>
      </c>
      <c r="S5878">
        <v>-28.796400000000006</v>
      </c>
    </row>
    <row r="5879" spans="1:19" x14ac:dyDescent="0.35">
      <c r="A5879">
        <v>2917</v>
      </c>
      <c r="B5879" t="s">
        <v>2878</v>
      </c>
      <c r="C5879" t="s">
        <v>265</v>
      </c>
      <c r="D5879" t="str">
        <f>MID(Table1[[#This Row],[Product ID]],5,2)</f>
        <v>ST</v>
      </c>
      <c r="E5879" t="str">
        <f>LEFT(Table1[[#This Row],[Product ID]],3)</f>
        <v>OFF</v>
      </c>
      <c r="F5879" s="10" t="e">
        <f>VLOOKUP(Table1[[#This Row],[Order ID]],Mapping!H5879:J13670,3,0)</f>
        <v>#N/A</v>
      </c>
      <c r="G5879" s="10" t="e">
        <f>VLOOKUP(Table1[[#This Row],[Order ID]],Mapping!H5879:K13670,4,0)</f>
        <v>#N/A</v>
      </c>
      <c r="H5879" t="str">
        <f>INDEX(Mapping!$B$2:$T$7793,MATCH(Data!$A5879,Mapping!$B$3:$B$7793,0),MATCH(Data!$H$1,Mapping!$B$2:$T$2,0))</f>
        <v>Standard Class</v>
      </c>
      <c r="I5879" t="str">
        <f>INDEX(Mapping!$B$2:$T$7793,MATCH(Data!$A5879,Mapping!$B$3:$B$7793,0),MATCH(Data!$I$1,Mapping!$B$2:$T$2,0))</f>
        <v>Consumer</v>
      </c>
      <c r="J5879">
        <f>VLOOKUP($A5879,Mapping!$X$3:$Y$7793,2,0)</f>
        <v>19140</v>
      </c>
      <c r="K5879" t="str">
        <f>VLOOKUP($J5879,Mapping!$AB$3:$AC$475,2,0)</f>
        <v>Orem</v>
      </c>
      <c r="L5879" t="str">
        <f>VLOOKUP($K5879,Mapping!$AF$3:$AG$475,2,0)</f>
        <v>Utah</v>
      </c>
      <c r="M5879" t="str">
        <f>VLOOKUP($L5879,Mapping!$AI$3:$AJ$48,2,0)</f>
        <v>United States</v>
      </c>
      <c r="N5879" t="str">
        <f>VLOOKUP($L5879,Mapping!$AI$3:$AK$48,3,0)</f>
        <v>West</v>
      </c>
      <c r="O5879" t="str">
        <f>VLOOKUP(Table1[[#This Row],[Column1]],Mapping!$AM$8:$AN$11,2,0)</f>
        <v>Office Supplies</v>
      </c>
      <c r="P5879" t="str">
        <f>VLOOKUP(Table1[[#This Row],[Column3]],Mapping!$AP$5:$AQ$22,2,0)</f>
        <v>Storage</v>
      </c>
      <c r="Q5879">
        <v>82.367999999999995</v>
      </c>
      <c r="R5879">
        <v>2</v>
      </c>
      <c r="S5879">
        <v>-19.562399999999997</v>
      </c>
    </row>
    <row r="5880" spans="1:19" x14ac:dyDescent="0.35">
      <c r="A5880">
        <v>1328</v>
      </c>
      <c r="B5880" t="s">
        <v>1574</v>
      </c>
      <c r="C5880" t="s">
        <v>1575</v>
      </c>
      <c r="D5880" t="str">
        <f>MID(Table1[[#This Row],[Product ID]],5,2)</f>
        <v>PA</v>
      </c>
      <c r="E5880" t="str">
        <f>LEFT(Table1[[#This Row],[Product ID]],3)</f>
        <v>OFF</v>
      </c>
      <c r="F5880" s="10" t="e">
        <f>VLOOKUP(Table1[[#This Row],[Order ID]],Mapping!H5880:J13671,3,0)</f>
        <v>#N/A</v>
      </c>
      <c r="G5880" s="10" t="e">
        <f>VLOOKUP(Table1[[#This Row],[Order ID]],Mapping!H5880:K13671,4,0)</f>
        <v>#N/A</v>
      </c>
      <c r="H5880" t="str">
        <f>INDEX(Mapping!$B$2:$T$7793,MATCH(Data!$A5880,Mapping!$B$3:$B$7793,0),MATCH(Data!$H$1,Mapping!$B$2:$T$2,0))</f>
        <v>Standard Class</v>
      </c>
      <c r="I5880" t="str">
        <f>INDEX(Mapping!$B$2:$T$7793,MATCH(Data!$A5880,Mapping!$B$3:$B$7793,0),MATCH(Data!$I$1,Mapping!$B$2:$T$2,0))</f>
        <v>Corporate</v>
      </c>
      <c r="J5880">
        <f>VLOOKUP($A5880,Mapping!$X$3:$Y$7793,2,0)</f>
        <v>90008</v>
      </c>
      <c r="K5880" t="str">
        <f>VLOOKUP($J5880,Mapping!$AB$3:$AC$475,2,0)</f>
        <v>Rochester Hills</v>
      </c>
      <c r="L5880" t="str">
        <f>VLOOKUP($K5880,Mapping!$AF$3:$AG$475,2,0)</f>
        <v>Michigan</v>
      </c>
      <c r="M5880" t="str">
        <f>VLOOKUP($L5880,Mapping!$AI$3:$AJ$48,2,0)</f>
        <v>United States</v>
      </c>
      <c r="N5880" t="str">
        <f>VLOOKUP($L5880,Mapping!$AI$3:$AK$48,3,0)</f>
        <v>Central</v>
      </c>
      <c r="O5880" t="str">
        <f>VLOOKUP(Table1[[#This Row],[Column1]],Mapping!$AM$8:$AN$11,2,0)</f>
        <v>Office Supplies</v>
      </c>
      <c r="P5880" t="str">
        <f>VLOOKUP(Table1[[#This Row],[Column3]],Mapping!$AP$5:$AQ$22,2,0)</f>
        <v>Paper</v>
      </c>
      <c r="Q5880">
        <v>18.97</v>
      </c>
      <c r="R5880">
        <v>1</v>
      </c>
      <c r="S5880">
        <v>9.105599999999999</v>
      </c>
    </row>
    <row r="5881" spans="1:19" x14ac:dyDescent="0.35">
      <c r="A5881">
        <v>7264</v>
      </c>
      <c r="B5881" t="s">
        <v>5472</v>
      </c>
      <c r="C5881" t="s">
        <v>901</v>
      </c>
      <c r="D5881" t="str">
        <f>MID(Table1[[#This Row],[Product ID]],5,2)</f>
        <v>BI</v>
      </c>
      <c r="E5881" t="str">
        <f>LEFT(Table1[[#This Row],[Product ID]],3)</f>
        <v>OFF</v>
      </c>
      <c r="F5881" s="10">
        <f>VLOOKUP(Table1[[#This Row],[Order ID]],Mapping!H5881:J13672,3,0)</f>
        <v>41513</v>
      </c>
      <c r="G5881" s="10">
        <f>VLOOKUP(Table1[[#This Row],[Order ID]],Mapping!H5881:K13672,4,0)</f>
        <v>41518</v>
      </c>
      <c r="H5881" t="str">
        <f>INDEX(Mapping!$B$2:$T$7793,MATCH(Data!$A5881,Mapping!$B$3:$B$7793,0),MATCH(Data!$H$1,Mapping!$B$2:$T$2,0))</f>
        <v>Standard Class</v>
      </c>
      <c r="I5881" t="str">
        <f>INDEX(Mapping!$B$2:$T$7793,MATCH(Data!$A5881,Mapping!$B$3:$B$7793,0),MATCH(Data!$I$1,Mapping!$B$2:$T$2,0))</f>
        <v>Consumer</v>
      </c>
      <c r="J5881">
        <f>VLOOKUP($A5881,Mapping!$X$3:$Y$7793,2,0)</f>
        <v>10024</v>
      </c>
      <c r="K5881" t="str">
        <f>VLOOKUP($J5881,Mapping!$AB$3:$AC$475,2,0)</f>
        <v>Memphis</v>
      </c>
      <c r="L5881" t="str">
        <f>VLOOKUP($K5881,Mapping!$AF$3:$AG$475,2,0)</f>
        <v>Tennessee</v>
      </c>
      <c r="M5881" t="str">
        <f>VLOOKUP($L5881,Mapping!$AI$3:$AJ$48,2,0)</f>
        <v>United States</v>
      </c>
      <c r="N5881" t="str">
        <f>VLOOKUP($L5881,Mapping!$AI$3:$AK$48,3,0)</f>
        <v>South</v>
      </c>
      <c r="O5881" t="str">
        <f>VLOOKUP(Table1[[#This Row],[Column1]],Mapping!$AM$8:$AN$11,2,0)</f>
        <v>Office Supplies</v>
      </c>
      <c r="P5881" t="str">
        <f>VLOOKUP(Table1[[#This Row],[Column3]],Mapping!$AP$5:$AQ$22,2,0)</f>
        <v>Binders</v>
      </c>
      <c r="Q5881">
        <v>146.68800000000002</v>
      </c>
      <c r="R5881">
        <v>8</v>
      </c>
      <c r="S5881">
        <v>45.839999999999996</v>
      </c>
    </row>
    <row r="5882" spans="1:19" x14ac:dyDescent="0.35">
      <c r="A5882">
        <v>1002</v>
      </c>
      <c r="B5882" t="s">
        <v>1231</v>
      </c>
      <c r="C5882" t="s">
        <v>921</v>
      </c>
      <c r="D5882" t="str">
        <f>MID(Table1[[#This Row],[Product ID]],5,2)</f>
        <v>AP</v>
      </c>
      <c r="E5882" t="str">
        <f>LEFT(Table1[[#This Row],[Product ID]],3)</f>
        <v>OFF</v>
      </c>
      <c r="F5882" s="10" t="e">
        <f>VLOOKUP(Table1[[#This Row],[Order ID]],Mapping!H5882:J13673,3,0)</f>
        <v>#N/A</v>
      </c>
      <c r="G5882" s="10" t="e">
        <f>VLOOKUP(Table1[[#This Row],[Order ID]],Mapping!H5882:K13673,4,0)</f>
        <v>#N/A</v>
      </c>
      <c r="H5882" t="str">
        <f>INDEX(Mapping!$B$2:$T$7793,MATCH(Data!$A5882,Mapping!$B$3:$B$7793,0),MATCH(Data!$H$1,Mapping!$B$2:$T$2,0))</f>
        <v>Standard Class</v>
      </c>
      <c r="I5882" t="str">
        <f>INDEX(Mapping!$B$2:$T$7793,MATCH(Data!$A5882,Mapping!$B$3:$B$7793,0),MATCH(Data!$I$1,Mapping!$B$2:$T$2,0))</f>
        <v>Corporate</v>
      </c>
      <c r="J5882">
        <f>VLOOKUP($A5882,Mapping!$X$3:$Y$7793,2,0)</f>
        <v>60623</v>
      </c>
      <c r="K5882" t="str">
        <f>VLOOKUP($J5882,Mapping!$AB$3:$AC$475,2,0)</f>
        <v>Independence</v>
      </c>
      <c r="L5882" t="str">
        <f>VLOOKUP($K5882,Mapping!$AF$3:$AG$475,2,0)</f>
        <v>Missouri</v>
      </c>
      <c r="M5882" t="str">
        <f>VLOOKUP($L5882,Mapping!$AI$3:$AJ$48,2,0)</f>
        <v>United States</v>
      </c>
      <c r="N5882" t="str">
        <f>VLOOKUP($L5882,Mapping!$AI$3:$AK$48,3,0)</f>
        <v>Central</v>
      </c>
      <c r="O5882" t="str">
        <f>VLOOKUP(Table1[[#This Row],[Column1]],Mapping!$AM$8:$AN$11,2,0)</f>
        <v>Office Supplies</v>
      </c>
      <c r="P5882" t="str">
        <f>VLOOKUP(Table1[[#This Row],[Column3]],Mapping!$AP$5:$AQ$22,2,0)</f>
        <v>Appliances</v>
      </c>
      <c r="Q5882">
        <v>48.791999999999987</v>
      </c>
      <c r="R5882">
        <v>3</v>
      </c>
      <c r="S5882">
        <v>-126.85920000000002</v>
      </c>
    </row>
    <row r="5883" spans="1:19" x14ac:dyDescent="0.35">
      <c r="A5883">
        <v>1003</v>
      </c>
      <c r="B5883" t="s">
        <v>1231</v>
      </c>
      <c r="C5883" t="s">
        <v>1233</v>
      </c>
      <c r="D5883" t="str">
        <f>MID(Table1[[#This Row],[Product ID]],5,2)</f>
        <v>BI</v>
      </c>
      <c r="E5883" t="str">
        <f>LEFT(Table1[[#This Row],[Product ID]],3)</f>
        <v>OFF</v>
      </c>
      <c r="F5883" s="10" t="e">
        <f>VLOOKUP(Table1[[#This Row],[Order ID]],Mapping!H5883:J13674,3,0)</f>
        <v>#N/A</v>
      </c>
      <c r="G5883" s="10" t="e">
        <f>VLOOKUP(Table1[[#This Row],[Order ID]],Mapping!H5883:K13674,4,0)</f>
        <v>#N/A</v>
      </c>
      <c r="H5883" t="str">
        <f>INDEX(Mapping!$B$2:$T$7793,MATCH(Data!$A5883,Mapping!$B$3:$B$7793,0),MATCH(Data!$H$1,Mapping!$B$2:$T$2,0))</f>
        <v>Standard Class</v>
      </c>
      <c r="I5883" t="str">
        <f>INDEX(Mapping!$B$2:$T$7793,MATCH(Data!$A5883,Mapping!$B$3:$B$7793,0),MATCH(Data!$I$1,Mapping!$B$2:$T$2,0))</f>
        <v>Corporate</v>
      </c>
      <c r="J5883">
        <f>VLOOKUP($A5883,Mapping!$X$3:$Y$7793,2,0)</f>
        <v>60623</v>
      </c>
      <c r="K5883" t="str">
        <f>VLOOKUP($J5883,Mapping!$AB$3:$AC$475,2,0)</f>
        <v>Independence</v>
      </c>
      <c r="L5883" t="str">
        <f>VLOOKUP($K5883,Mapping!$AF$3:$AG$475,2,0)</f>
        <v>Missouri</v>
      </c>
      <c r="M5883" t="str">
        <f>VLOOKUP($L5883,Mapping!$AI$3:$AJ$48,2,0)</f>
        <v>United States</v>
      </c>
      <c r="N5883" t="str">
        <f>VLOOKUP($L5883,Mapping!$AI$3:$AK$48,3,0)</f>
        <v>Central</v>
      </c>
      <c r="O5883" t="str">
        <f>VLOOKUP(Table1[[#This Row],[Column1]],Mapping!$AM$8:$AN$11,2,0)</f>
        <v>Office Supplies</v>
      </c>
      <c r="P5883" t="str">
        <f>VLOOKUP(Table1[[#This Row],[Column3]],Mapping!$AP$5:$AQ$22,2,0)</f>
        <v>Binders</v>
      </c>
      <c r="Q5883">
        <v>44.847999999999992</v>
      </c>
      <c r="R5883">
        <v>8</v>
      </c>
      <c r="S5883">
        <v>-67.27200000000002</v>
      </c>
    </row>
    <row r="5884" spans="1:19" x14ac:dyDescent="0.35">
      <c r="A5884">
        <v>7776</v>
      </c>
      <c r="B5884" t="s">
        <v>5755</v>
      </c>
      <c r="C5884" t="s">
        <v>1648</v>
      </c>
      <c r="D5884" t="str">
        <f>MID(Table1[[#This Row],[Product ID]],5,2)</f>
        <v>AR</v>
      </c>
      <c r="E5884" t="str">
        <f>LEFT(Table1[[#This Row],[Product ID]],3)</f>
        <v>OFF</v>
      </c>
      <c r="F5884" s="10">
        <f>VLOOKUP(Table1[[#This Row],[Order ID]],Mapping!H5884:J13675,3,0)</f>
        <v>41615</v>
      </c>
      <c r="G5884" s="10">
        <f>VLOOKUP(Table1[[#This Row],[Order ID]],Mapping!H5884:K13675,4,0)</f>
        <v>41619</v>
      </c>
      <c r="H5884" t="str">
        <f>INDEX(Mapping!$B$2:$T$7793,MATCH(Data!$A5884,Mapping!$B$3:$B$7793,0),MATCH(Data!$H$1,Mapping!$B$2:$T$2,0))</f>
        <v>Standard Class</v>
      </c>
      <c r="I5884" t="str">
        <f>INDEX(Mapping!$B$2:$T$7793,MATCH(Data!$A5884,Mapping!$B$3:$B$7793,0),MATCH(Data!$I$1,Mapping!$B$2:$T$2,0))</f>
        <v>Home Office</v>
      </c>
      <c r="J5884">
        <f>VLOOKUP($A5884,Mapping!$X$3:$Y$7793,2,0)</f>
        <v>90032</v>
      </c>
      <c r="K5884" t="str">
        <f>VLOOKUP($J5884,Mapping!$AB$3:$AC$475,2,0)</f>
        <v>Seattle</v>
      </c>
      <c r="L5884" t="str">
        <f>VLOOKUP($K5884,Mapping!$AF$3:$AG$475,2,0)</f>
        <v>Washington</v>
      </c>
      <c r="M5884" t="str">
        <f>VLOOKUP($L5884,Mapping!$AI$3:$AJ$48,2,0)</f>
        <v>United States</v>
      </c>
      <c r="N5884" t="str">
        <f>VLOOKUP($L5884,Mapping!$AI$3:$AK$48,3,0)</f>
        <v>West</v>
      </c>
      <c r="O5884" t="str">
        <f>VLOOKUP(Table1[[#This Row],[Column1]],Mapping!$AM$8:$AN$11,2,0)</f>
        <v>Office Supplies</v>
      </c>
      <c r="P5884" t="str">
        <f>VLOOKUP(Table1[[#This Row],[Column3]],Mapping!$AP$5:$AQ$22,2,0)</f>
        <v>Art</v>
      </c>
      <c r="Q5884">
        <v>18.689999999999998</v>
      </c>
      <c r="R5884">
        <v>7</v>
      </c>
      <c r="S5884">
        <v>5.2332000000000001</v>
      </c>
    </row>
    <row r="5885" spans="1:19" x14ac:dyDescent="0.35">
      <c r="A5885">
        <v>7777</v>
      </c>
      <c r="B5885" t="s">
        <v>5755</v>
      </c>
      <c r="C5885" t="s">
        <v>718</v>
      </c>
      <c r="D5885" t="str">
        <f>MID(Table1[[#This Row],[Product ID]],5,2)</f>
        <v>PA</v>
      </c>
      <c r="E5885" t="str">
        <f>LEFT(Table1[[#This Row],[Product ID]],3)</f>
        <v>OFF</v>
      </c>
      <c r="F5885" s="10">
        <f>VLOOKUP(Table1[[#This Row],[Order ID]],Mapping!H5885:J13676,3,0)</f>
        <v>41615</v>
      </c>
      <c r="G5885" s="10">
        <f>VLOOKUP(Table1[[#This Row],[Order ID]],Mapping!H5885:K13676,4,0)</f>
        <v>41619</v>
      </c>
      <c r="H5885" t="str">
        <f>INDEX(Mapping!$B$2:$T$7793,MATCH(Data!$A5885,Mapping!$B$3:$B$7793,0),MATCH(Data!$H$1,Mapping!$B$2:$T$2,0))</f>
        <v>Standard Class</v>
      </c>
      <c r="I5885" t="str">
        <f>INDEX(Mapping!$B$2:$T$7793,MATCH(Data!$A5885,Mapping!$B$3:$B$7793,0),MATCH(Data!$I$1,Mapping!$B$2:$T$2,0))</f>
        <v>Home Office</v>
      </c>
      <c r="J5885">
        <f>VLOOKUP($A5885,Mapping!$X$3:$Y$7793,2,0)</f>
        <v>90032</v>
      </c>
      <c r="K5885" t="str">
        <f>VLOOKUP($J5885,Mapping!$AB$3:$AC$475,2,0)</f>
        <v>Seattle</v>
      </c>
      <c r="L5885" t="str">
        <f>VLOOKUP($K5885,Mapping!$AF$3:$AG$475,2,0)</f>
        <v>Washington</v>
      </c>
      <c r="M5885" t="str">
        <f>VLOOKUP($L5885,Mapping!$AI$3:$AJ$48,2,0)</f>
        <v>United States</v>
      </c>
      <c r="N5885" t="str">
        <f>VLOOKUP($L5885,Mapping!$AI$3:$AK$48,3,0)</f>
        <v>West</v>
      </c>
      <c r="O5885" t="str">
        <f>VLOOKUP(Table1[[#This Row],[Column1]],Mapping!$AM$8:$AN$11,2,0)</f>
        <v>Office Supplies</v>
      </c>
      <c r="P5885" t="str">
        <f>VLOOKUP(Table1[[#This Row],[Column3]],Mapping!$AP$5:$AQ$22,2,0)</f>
        <v>Paper</v>
      </c>
      <c r="Q5885">
        <v>13.36</v>
      </c>
      <c r="R5885">
        <v>2</v>
      </c>
      <c r="S5885">
        <v>6.4127999999999998</v>
      </c>
    </row>
    <row r="5886" spans="1:19" x14ac:dyDescent="0.35">
      <c r="A5886">
        <v>7778</v>
      </c>
      <c r="B5886" t="s">
        <v>5755</v>
      </c>
      <c r="C5886" t="s">
        <v>606</v>
      </c>
      <c r="D5886" t="str">
        <f>MID(Table1[[#This Row],[Product ID]],5,2)</f>
        <v>PH</v>
      </c>
      <c r="E5886" t="str">
        <f>LEFT(Table1[[#This Row],[Product ID]],3)</f>
        <v>TEC</v>
      </c>
      <c r="F5886" s="10">
        <f>VLOOKUP(Table1[[#This Row],[Order ID]],Mapping!H5886:J13677,3,0)</f>
        <v>41615</v>
      </c>
      <c r="G5886" s="10">
        <f>VLOOKUP(Table1[[#This Row],[Order ID]],Mapping!H5886:K13677,4,0)</f>
        <v>41619</v>
      </c>
      <c r="H5886" t="str">
        <f>INDEX(Mapping!$B$2:$T$7793,MATCH(Data!$A5886,Mapping!$B$3:$B$7793,0),MATCH(Data!$H$1,Mapping!$B$2:$T$2,0))</f>
        <v>Standard Class</v>
      </c>
      <c r="I5886" t="str">
        <f>INDEX(Mapping!$B$2:$T$7793,MATCH(Data!$A5886,Mapping!$B$3:$B$7793,0),MATCH(Data!$I$1,Mapping!$B$2:$T$2,0))</f>
        <v>Home Office</v>
      </c>
      <c r="J5886">
        <f>VLOOKUP($A5886,Mapping!$X$3:$Y$7793,2,0)</f>
        <v>90032</v>
      </c>
      <c r="K5886" t="str">
        <f>VLOOKUP($J5886,Mapping!$AB$3:$AC$475,2,0)</f>
        <v>Seattle</v>
      </c>
      <c r="L5886" t="str">
        <f>VLOOKUP($K5886,Mapping!$AF$3:$AG$475,2,0)</f>
        <v>Washington</v>
      </c>
      <c r="M5886" t="str">
        <f>VLOOKUP($L5886,Mapping!$AI$3:$AJ$48,2,0)</f>
        <v>United States</v>
      </c>
      <c r="N5886" t="str">
        <f>VLOOKUP($L5886,Mapping!$AI$3:$AK$48,3,0)</f>
        <v>West</v>
      </c>
      <c r="O5886" t="str">
        <f>VLOOKUP(Table1[[#This Row],[Column1]],Mapping!$AM$8:$AN$11,2,0)</f>
        <v>Technology</v>
      </c>
      <c r="P5886" t="str">
        <f>VLOOKUP(Table1[[#This Row],[Column3]],Mapping!$AP$5:$AQ$22,2,0)</f>
        <v>Phones</v>
      </c>
      <c r="Q5886">
        <v>249.58400000000003</v>
      </c>
      <c r="R5886">
        <v>2</v>
      </c>
      <c r="S5886">
        <v>31.197999999999986</v>
      </c>
    </row>
    <row r="5887" spans="1:19" x14ac:dyDescent="0.35">
      <c r="A5887">
        <v>7779</v>
      </c>
      <c r="B5887" t="s">
        <v>5755</v>
      </c>
      <c r="C5887" t="s">
        <v>604</v>
      </c>
      <c r="D5887" t="str">
        <f>MID(Table1[[#This Row],[Product ID]],5,2)</f>
        <v>FA</v>
      </c>
      <c r="E5887" t="str">
        <f>LEFT(Table1[[#This Row],[Product ID]],3)</f>
        <v>OFF</v>
      </c>
      <c r="F5887" s="10">
        <f>VLOOKUP(Table1[[#This Row],[Order ID]],Mapping!H5887:J13678,3,0)</f>
        <v>41615</v>
      </c>
      <c r="G5887" s="10">
        <f>VLOOKUP(Table1[[#This Row],[Order ID]],Mapping!H5887:K13678,4,0)</f>
        <v>41619</v>
      </c>
      <c r="H5887" t="str">
        <f>INDEX(Mapping!$B$2:$T$7793,MATCH(Data!$A5887,Mapping!$B$3:$B$7793,0),MATCH(Data!$H$1,Mapping!$B$2:$T$2,0))</f>
        <v>Standard Class</v>
      </c>
      <c r="I5887" t="str">
        <f>INDEX(Mapping!$B$2:$T$7793,MATCH(Data!$A5887,Mapping!$B$3:$B$7793,0),MATCH(Data!$I$1,Mapping!$B$2:$T$2,0))</f>
        <v>Home Office</v>
      </c>
      <c r="J5887">
        <f>VLOOKUP($A5887,Mapping!$X$3:$Y$7793,2,0)</f>
        <v>90032</v>
      </c>
      <c r="K5887" t="str">
        <f>VLOOKUP($J5887,Mapping!$AB$3:$AC$475,2,0)</f>
        <v>Seattle</v>
      </c>
      <c r="L5887" t="str">
        <f>VLOOKUP($K5887,Mapping!$AF$3:$AG$475,2,0)</f>
        <v>Washington</v>
      </c>
      <c r="M5887" t="str">
        <f>VLOOKUP($L5887,Mapping!$AI$3:$AJ$48,2,0)</f>
        <v>United States</v>
      </c>
      <c r="N5887" t="str">
        <f>VLOOKUP($L5887,Mapping!$AI$3:$AK$48,3,0)</f>
        <v>West</v>
      </c>
      <c r="O5887" t="str">
        <f>VLOOKUP(Table1[[#This Row],[Column1]],Mapping!$AM$8:$AN$11,2,0)</f>
        <v>Office Supplies</v>
      </c>
      <c r="P5887" t="str">
        <f>VLOOKUP(Table1[[#This Row],[Column3]],Mapping!$AP$5:$AQ$22,2,0)</f>
        <v>Fasteners</v>
      </c>
      <c r="Q5887">
        <v>13.86</v>
      </c>
      <c r="R5887">
        <v>7</v>
      </c>
      <c r="S5887">
        <v>0</v>
      </c>
    </row>
    <row r="5888" spans="1:19" x14ac:dyDescent="0.35">
      <c r="A5888">
        <v>7781</v>
      </c>
      <c r="B5888" t="s">
        <v>5755</v>
      </c>
      <c r="C5888" t="s">
        <v>2073</v>
      </c>
      <c r="D5888" t="str">
        <f>MID(Table1[[#This Row],[Product ID]],5,2)</f>
        <v>BI</v>
      </c>
      <c r="E5888" t="str">
        <f>LEFT(Table1[[#This Row],[Product ID]],3)</f>
        <v>OFF</v>
      </c>
      <c r="F5888" s="10">
        <f>VLOOKUP(Table1[[#This Row],[Order ID]],Mapping!H5888:J13679,3,0)</f>
        <v>41615</v>
      </c>
      <c r="G5888" s="10">
        <f>VLOOKUP(Table1[[#This Row],[Order ID]],Mapping!H5888:K13679,4,0)</f>
        <v>41619</v>
      </c>
      <c r="H5888" t="str">
        <f>INDEX(Mapping!$B$2:$T$7793,MATCH(Data!$A5888,Mapping!$B$3:$B$7793,0),MATCH(Data!$H$1,Mapping!$B$2:$T$2,0))</f>
        <v>Standard Class</v>
      </c>
      <c r="I5888" t="str">
        <f>INDEX(Mapping!$B$2:$T$7793,MATCH(Data!$A5888,Mapping!$B$3:$B$7793,0),MATCH(Data!$I$1,Mapping!$B$2:$T$2,0))</f>
        <v>Home Office</v>
      </c>
      <c r="J5888">
        <f>VLOOKUP($A5888,Mapping!$X$3:$Y$7793,2,0)</f>
        <v>90032</v>
      </c>
      <c r="K5888" t="str">
        <f>VLOOKUP($J5888,Mapping!$AB$3:$AC$475,2,0)</f>
        <v>Seattle</v>
      </c>
      <c r="L5888" t="str">
        <f>VLOOKUP($K5888,Mapping!$AF$3:$AG$475,2,0)</f>
        <v>Washington</v>
      </c>
      <c r="M5888" t="str">
        <f>VLOOKUP($L5888,Mapping!$AI$3:$AJ$48,2,0)</f>
        <v>United States</v>
      </c>
      <c r="N5888" t="str">
        <f>VLOOKUP($L5888,Mapping!$AI$3:$AK$48,3,0)</f>
        <v>West</v>
      </c>
      <c r="O5888" t="str">
        <f>VLOOKUP(Table1[[#This Row],[Column1]],Mapping!$AM$8:$AN$11,2,0)</f>
        <v>Office Supplies</v>
      </c>
      <c r="P5888" t="str">
        <f>VLOOKUP(Table1[[#This Row],[Column3]],Mapping!$AP$5:$AQ$22,2,0)</f>
        <v>Binders</v>
      </c>
      <c r="Q5888">
        <v>437.47200000000009</v>
      </c>
      <c r="R5888">
        <v>14</v>
      </c>
      <c r="S5888">
        <v>153.11519999999999</v>
      </c>
    </row>
    <row r="5889" spans="1:19" x14ac:dyDescent="0.35">
      <c r="A5889">
        <v>1138</v>
      </c>
      <c r="B5889" t="s">
        <v>1375</v>
      </c>
      <c r="C5889" t="s">
        <v>1052</v>
      </c>
      <c r="D5889" t="str">
        <f>MID(Table1[[#This Row],[Product ID]],5,2)</f>
        <v>FA</v>
      </c>
      <c r="E5889" t="str">
        <f>LEFT(Table1[[#This Row],[Product ID]],3)</f>
        <v>OFF</v>
      </c>
      <c r="F5889" s="10" t="e">
        <f>VLOOKUP(Table1[[#This Row],[Order ID]],Mapping!H5889:J13680,3,0)</f>
        <v>#N/A</v>
      </c>
      <c r="G5889" s="10" t="e">
        <f>VLOOKUP(Table1[[#This Row],[Order ID]],Mapping!H5889:K13680,4,0)</f>
        <v>#N/A</v>
      </c>
      <c r="H5889" t="str">
        <f>INDEX(Mapping!$B$2:$T$7793,MATCH(Data!$A5889,Mapping!$B$3:$B$7793,0),MATCH(Data!$H$1,Mapping!$B$2:$T$2,0))</f>
        <v>Standard Class</v>
      </c>
      <c r="I5889" t="str">
        <f>INDEX(Mapping!$B$2:$T$7793,MATCH(Data!$A5889,Mapping!$B$3:$B$7793,0),MATCH(Data!$I$1,Mapping!$B$2:$T$2,0))</f>
        <v>Consumer</v>
      </c>
      <c r="J5889">
        <f>VLOOKUP($A5889,Mapping!$X$3:$Y$7793,2,0)</f>
        <v>10009</v>
      </c>
      <c r="K5889" t="str">
        <f>VLOOKUP($J5889,Mapping!$AB$3:$AC$475,2,0)</f>
        <v>Saint Paul</v>
      </c>
      <c r="L5889" t="str">
        <f>VLOOKUP($K5889,Mapping!$AF$3:$AG$475,2,0)</f>
        <v>Minnesota</v>
      </c>
      <c r="M5889" t="str">
        <f>VLOOKUP($L5889,Mapping!$AI$3:$AJ$48,2,0)</f>
        <v>United States</v>
      </c>
      <c r="N5889" t="str">
        <f>VLOOKUP($L5889,Mapping!$AI$3:$AK$48,3,0)</f>
        <v>Central</v>
      </c>
      <c r="O5889" t="str">
        <f>VLOOKUP(Table1[[#This Row],[Column1]],Mapping!$AM$8:$AN$11,2,0)</f>
        <v>Office Supplies</v>
      </c>
      <c r="P5889" t="str">
        <f>VLOOKUP(Table1[[#This Row],[Column3]],Mapping!$AP$5:$AQ$22,2,0)</f>
        <v>Fasteners</v>
      </c>
      <c r="Q5889">
        <v>3.68</v>
      </c>
      <c r="R5889">
        <v>2</v>
      </c>
      <c r="S5889">
        <v>1.8032000000000001</v>
      </c>
    </row>
    <row r="5890" spans="1:19" x14ac:dyDescent="0.35">
      <c r="A5890">
        <v>5903</v>
      </c>
      <c r="B5890" t="s">
        <v>4709</v>
      </c>
      <c r="C5890" t="s">
        <v>3137</v>
      </c>
      <c r="D5890" t="str">
        <f>MID(Table1[[#This Row],[Product ID]],5,2)</f>
        <v>BO</v>
      </c>
      <c r="E5890" t="str">
        <f>LEFT(Table1[[#This Row],[Product ID]],3)</f>
        <v>FUR</v>
      </c>
      <c r="F5890" s="10">
        <f>VLOOKUP(Table1[[#This Row],[Order ID]],Mapping!H5890:J13681,3,0)</f>
        <v>41521</v>
      </c>
      <c r="G5890" s="10">
        <f>VLOOKUP(Table1[[#This Row],[Order ID]],Mapping!H5890:K13681,4,0)</f>
        <v>41525</v>
      </c>
      <c r="H5890" t="str">
        <f>INDEX(Mapping!$B$2:$T$7793,MATCH(Data!$A5890,Mapping!$B$3:$B$7793,0),MATCH(Data!$H$1,Mapping!$B$2:$T$2,0))</f>
        <v>Second Class</v>
      </c>
      <c r="I5890" t="str">
        <f>INDEX(Mapping!$B$2:$T$7793,MATCH(Data!$A5890,Mapping!$B$3:$B$7793,0),MATCH(Data!$I$1,Mapping!$B$2:$T$2,0))</f>
        <v>Consumer</v>
      </c>
      <c r="J5890">
        <f>VLOOKUP($A5890,Mapping!$X$3:$Y$7793,2,0)</f>
        <v>60610</v>
      </c>
      <c r="K5890" t="str">
        <f>VLOOKUP($J5890,Mapping!$AB$3:$AC$475,2,0)</f>
        <v>Minneapolis</v>
      </c>
      <c r="L5890" t="str">
        <f>VLOOKUP($K5890,Mapping!$AF$3:$AG$475,2,0)</f>
        <v>Minnesota</v>
      </c>
      <c r="M5890" t="str">
        <f>VLOOKUP($L5890,Mapping!$AI$3:$AJ$48,2,0)</f>
        <v>United States</v>
      </c>
      <c r="N5890" t="str">
        <f>VLOOKUP($L5890,Mapping!$AI$3:$AK$48,3,0)</f>
        <v>Central</v>
      </c>
      <c r="O5890" t="str">
        <f>VLOOKUP(Table1[[#This Row],[Column1]],Mapping!$AM$8:$AN$11,2,0)</f>
        <v>Furniture</v>
      </c>
      <c r="P5890" t="str">
        <f>VLOOKUP(Table1[[#This Row],[Column3]],Mapping!$AP$5:$AQ$22,2,0)</f>
        <v>Bookcases</v>
      </c>
      <c r="Q5890">
        <v>198.744</v>
      </c>
      <c r="R5890">
        <v>4</v>
      </c>
      <c r="S5890">
        <v>0</v>
      </c>
    </row>
    <row r="5891" spans="1:19" x14ac:dyDescent="0.35">
      <c r="A5891">
        <v>388</v>
      </c>
      <c r="B5891" t="s">
        <v>528</v>
      </c>
      <c r="C5891" t="s">
        <v>529</v>
      </c>
      <c r="D5891" t="str">
        <f>MID(Table1[[#This Row],[Product ID]],5,2)</f>
        <v>BI</v>
      </c>
      <c r="E5891" t="str">
        <f>LEFT(Table1[[#This Row],[Product ID]],3)</f>
        <v>OFF</v>
      </c>
      <c r="F5891" s="10" t="e">
        <f>VLOOKUP(Table1[[#This Row],[Order ID]],Mapping!H5891:J13682,3,0)</f>
        <v>#N/A</v>
      </c>
      <c r="G5891" s="10" t="e">
        <f>VLOOKUP(Table1[[#This Row],[Order ID]],Mapping!H5891:K13682,4,0)</f>
        <v>#N/A</v>
      </c>
      <c r="H5891" t="str">
        <f>INDEX(Mapping!$B$2:$T$7793,MATCH(Data!$A5891,Mapping!$B$3:$B$7793,0),MATCH(Data!$H$1,Mapping!$B$2:$T$2,0))</f>
        <v>Standard Class</v>
      </c>
      <c r="I5891" t="str">
        <f>INDEX(Mapping!$B$2:$T$7793,MATCH(Data!$A5891,Mapping!$B$3:$B$7793,0),MATCH(Data!$I$1,Mapping!$B$2:$T$2,0))</f>
        <v>Consumer</v>
      </c>
      <c r="J5891">
        <f>VLOOKUP($A5891,Mapping!$X$3:$Y$7793,2,0)</f>
        <v>80134</v>
      </c>
      <c r="K5891" t="str">
        <f>VLOOKUP($J5891,Mapping!$AB$3:$AC$475,2,0)</f>
        <v>Vancouver</v>
      </c>
      <c r="L5891" t="str">
        <f>VLOOKUP($K5891,Mapping!$AF$3:$AG$475,2,0)</f>
        <v>Washington</v>
      </c>
      <c r="M5891" t="str">
        <f>VLOOKUP($L5891,Mapping!$AI$3:$AJ$48,2,0)</f>
        <v>United States</v>
      </c>
      <c r="N5891" t="str">
        <f>VLOOKUP($L5891,Mapping!$AI$3:$AK$48,3,0)</f>
        <v>West</v>
      </c>
      <c r="O5891" t="str">
        <f>VLOOKUP(Table1[[#This Row],[Column1]],Mapping!$AM$8:$AN$11,2,0)</f>
        <v>Office Supplies</v>
      </c>
      <c r="P5891" t="str">
        <f>VLOOKUP(Table1[[#This Row],[Column3]],Mapping!$AP$5:$AQ$22,2,0)</f>
        <v>Binders</v>
      </c>
      <c r="Q5891">
        <v>22.620000000000005</v>
      </c>
      <c r="R5891">
        <v>2</v>
      </c>
      <c r="S5891">
        <v>-15.079999999999998</v>
      </c>
    </row>
    <row r="5892" spans="1:19" x14ac:dyDescent="0.35">
      <c r="A5892">
        <v>389</v>
      </c>
      <c r="B5892" t="s">
        <v>528</v>
      </c>
      <c r="C5892" t="s">
        <v>530</v>
      </c>
      <c r="D5892" t="str">
        <f>MID(Table1[[#This Row],[Product ID]],5,2)</f>
        <v>BI</v>
      </c>
      <c r="E5892" t="str">
        <f>LEFT(Table1[[#This Row],[Product ID]],3)</f>
        <v>OFF</v>
      </c>
      <c r="F5892" s="10" t="e">
        <f>VLOOKUP(Table1[[#This Row],[Order ID]],Mapping!H5892:J13683,3,0)</f>
        <v>#N/A</v>
      </c>
      <c r="G5892" s="10" t="e">
        <f>VLOOKUP(Table1[[#This Row],[Order ID]],Mapping!H5892:K13683,4,0)</f>
        <v>#N/A</v>
      </c>
      <c r="H5892" t="str">
        <f>INDEX(Mapping!$B$2:$T$7793,MATCH(Data!$A5892,Mapping!$B$3:$B$7793,0),MATCH(Data!$H$1,Mapping!$B$2:$T$2,0))</f>
        <v>Standard Class</v>
      </c>
      <c r="I5892" t="str">
        <f>INDEX(Mapping!$B$2:$T$7793,MATCH(Data!$A5892,Mapping!$B$3:$B$7793,0),MATCH(Data!$I$1,Mapping!$B$2:$T$2,0))</f>
        <v>Corporate</v>
      </c>
      <c r="J5892">
        <f>VLOOKUP($A5892,Mapping!$X$3:$Y$7793,2,0)</f>
        <v>80134</v>
      </c>
      <c r="K5892" t="str">
        <f>VLOOKUP($J5892,Mapping!$AB$3:$AC$475,2,0)</f>
        <v>Vancouver</v>
      </c>
      <c r="L5892" t="str">
        <f>VLOOKUP($K5892,Mapping!$AF$3:$AG$475,2,0)</f>
        <v>Washington</v>
      </c>
      <c r="M5892" t="str">
        <f>VLOOKUP($L5892,Mapping!$AI$3:$AJ$48,2,0)</f>
        <v>United States</v>
      </c>
      <c r="N5892" t="str">
        <f>VLOOKUP($L5892,Mapping!$AI$3:$AK$48,3,0)</f>
        <v>West</v>
      </c>
      <c r="O5892" t="str">
        <f>VLOOKUP(Table1[[#This Row],[Column1]],Mapping!$AM$8:$AN$11,2,0)</f>
        <v>Office Supplies</v>
      </c>
      <c r="P5892" t="str">
        <f>VLOOKUP(Table1[[#This Row],[Column3]],Mapping!$AP$5:$AQ$22,2,0)</f>
        <v>Binders</v>
      </c>
      <c r="Q5892">
        <v>14.952000000000004</v>
      </c>
      <c r="R5892">
        <v>2</v>
      </c>
      <c r="S5892">
        <v>-11.961599999999997</v>
      </c>
    </row>
    <row r="5893" spans="1:19" x14ac:dyDescent="0.35">
      <c r="A5893">
        <v>391</v>
      </c>
      <c r="B5893" t="s">
        <v>528</v>
      </c>
      <c r="C5893" t="s">
        <v>532</v>
      </c>
      <c r="D5893" t="str">
        <f>MID(Table1[[#This Row],[Product ID]],5,2)</f>
        <v>BI</v>
      </c>
      <c r="E5893" t="str">
        <f>LEFT(Table1[[#This Row],[Product ID]],3)</f>
        <v>OFF</v>
      </c>
      <c r="F5893" s="10" t="e">
        <f>VLOOKUP(Table1[[#This Row],[Order ID]],Mapping!H5893:J13684,3,0)</f>
        <v>#N/A</v>
      </c>
      <c r="G5893" s="10" t="e">
        <f>VLOOKUP(Table1[[#This Row],[Order ID]],Mapping!H5893:K13684,4,0)</f>
        <v>#N/A</v>
      </c>
      <c r="H5893" t="str">
        <f>INDEX(Mapping!$B$2:$T$7793,MATCH(Data!$A5893,Mapping!$B$3:$B$7793,0),MATCH(Data!$H$1,Mapping!$B$2:$T$2,0))</f>
        <v>Standard Class</v>
      </c>
      <c r="I5893" t="str">
        <f>INDEX(Mapping!$B$2:$T$7793,MATCH(Data!$A5893,Mapping!$B$3:$B$7793,0),MATCH(Data!$I$1,Mapping!$B$2:$T$2,0))</f>
        <v>Corporate</v>
      </c>
      <c r="J5893">
        <f>VLOOKUP($A5893,Mapping!$X$3:$Y$7793,2,0)</f>
        <v>80134</v>
      </c>
      <c r="K5893" t="str">
        <f>VLOOKUP($J5893,Mapping!$AB$3:$AC$475,2,0)</f>
        <v>Vancouver</v>
      </c>
      <c r="L5893" t="str">
        <f>VLOOKUP($K5893,Mapping!$AF$3:$AG$475,2,0)</f>
        <v>Washington</v>
      </c>
      <c r="M5893" t="str">
        <f>VLOOKUP($L5893,Mapping!$AI$3:$AJ$48,2,0)</f>
        <v>United States</v>
      </c>
      <c r="N5893" t="str">
        <f>VLOOKUP($L5893,Mapping!$AI$3:$AK$48,3,0)</f>
        <v>West</v>
      </c>
      <c r="O5893" t="str">
        <f>VLOOKUP(Table1[[#This Row],[Column1]],Mapping!$AM$8:$AN$11,2,0)</f>
        <v>Office Supplies</v>
      </c>
      <c r="P5893" t="str">
        <f>VLOOKUP(Table1[[#This Row],[Column3]],Mapping!$AP$5:$AQ$22,2,0)</f>
        <v>Binders</v>
      </c>
      <c r="Q5893">
        <v>2.3760000000000003</v>
      </c>
      <c r="R5893">
        <v>3</v>
      </c>
      <c r="S5893">
        <v>-1.9007999999999998</v>
      </c>
    </row>
    <row r="5894" spans="1:19" x14ac:dyDescent="0.35">
      <c r="A5894">
        <v>392</v>
      </c>
      <c r="B5894" t="s">
        <v>528</v>
      </c>
      <c r="C5894" t="s">
        <v>533</v>
      </c>
      <c r="D5894" t="str">
        <f>MID(Table1[[#This Row],[Product ID]],5,2)</f>
        <v>PA</v>
      </c>
      <c r="E5894" t="str">
        <f>LEFT(Table1[[#This Row],[Product ID]],3)</f>
        <v>OFF</v>
      </c>
      <c r="F5894" s="10" t="e">
        <f>VLOOKUP(Table1[[#This Row],[Order ID]],Mapping!H5894:J13685,3,0)</f>
        <v>#N/A</v>
      </c>
      <c r="G5894" s="10" t="e">
        <f>VLOOKUP(Table1[[#This Row],[Order ID]],Mapping!H5894:K13685,4,0)</f>
        <v>#N/A</v>
      </c>
      <c r="H5894" t="str">
        <f>INDEX(Mapping!$B$2:$T$7793,MATCH(Data!$A5894,Mapping!$B$3:$B$7793,0),MATCH(Data!$H$1,Mapping!$B$2:$T$2,0))</f>
        <v>Standard Class</v>
      </c>
      <c r="I5894" t="str">
        <f>INDEX(Mapping!$B$2:$T$7793,MATCH(Data!$A5894,Mapping!$B$3:$B$7793,0),MATCH(Data!$I$1,Mapping!$B$2:$T$2,0))</f>
        <v>Corporate</v>
      </c>
      <c r="J5894">
        <f>VLOOKUP($A5894,Mapping!$X$3:$Y$7793,2,0)</f>
        <v>80134</v>
      </c>
      <c r="K5894" t="str">
        <f>VLOOKUP($J5894,Mapping!$AB$3:$AC$475,2,0)</f>
        <v>Vancouver</v>
      </c>
      <c r="L5894" t="str">
        <f>VLOOKUP($K5894,Mapping!$AF$3:$AG$475,2,0)</f>
        <v>Washington</v>
      </c>
      <c r="M5894" t="str">
        <f>VLOOKUP($L5894,Mapping!$AI$3:$AJ$48,2,0)</f>
        <v>United States</v>
      </c>
      <c r="N5894" t="str">
        <f>VLOOKUP($L5894,Mapping!$AI$3:$AK$48,3,0)</f>
        <v>West</v>
      </c>
      <c r="O5894" t="str">
        <f>VLOOKUP(Table1[[#This Row],[Column1]],Mapping!$AM$8:$AN$11,2,0)</f>
        <v>Office Supplies</v>
      </c>
      <c r="P5894" t="str">
        <f>VLOOKUP(Table1[[#This Row],[Column3]],Mapping!$AP$5:$AQ$22,2,0)</f>
        <v>Paper</v>
      </c>
      <c r="Q5894">
        <v>32.792000000000002</v>
      </c>
      <c r="R5894">
        <v>1</v>
      </c>
      <c r="S5894">
        <v>11.8871</v>
      </c>
    </row>
    <row r="5895" spans="1:19" x14ac:dyDescent="0.35">
      <c r="A5895">
        <v>6027</v>
      </c>
      <c r="B5895" t="s">
        <v>4780</v>
      </c>
      <c r="C5895" t="s">
        <v>859</v>
      </c>
      <c r="D5895" t="str">
        <f>MID(Table1[[#This Row],[Product ID]],5,2)</f>
        <v>PA</v>
      </c>
      <c r="E5895" t="str">
        <f>LEFT(Table1[[#This Row],[Product ID]],3)</f>
        <v>OFF</v>
      </c>
      <c r="F5895" s="10">
        <f>VLOOKUP(Table1[[#This Row],[Order ID]],Mapping!H5895:J13686,3,0)</f>
        <v>41509</v>
      </c>
      <c r="G5895" s="10">
        <f>VLOOKUP(Table1[[#This Row],[Order ID]],Mapping!H5895:K13686,4,0)</f>
        <v>41513</v>
      </c>
      <c r="H5895" t="str">
        <f>INDEX(Mapping!$B$2:$T$7793,MATCH(Data!$A5895,Mapping!$B$3:$B$7793,0),MATCH(Data!$H$1,Mapping!$B$2:$T$2,0))</f>
        <v>Standard Class</v>
      </c>
      <c r="I5895" t="str">
        <f>INDEX(Mapping!$B$2:$T$7793,MATCH(Data!$A5895,Mapping!$B$3:$B$7793,0),MATCH(Data!$I$1,Mapping!$B$2:$T$2,0))</f>
        <v>Consumer</v>
      </c>
      <c r="J5895">
        <f>VLOOKUP($A5895,Mapping!$X$3:$Y$7793,2,0)</f>
        <v>98105</v>
      </c>
      <c r="K5895" t="str">
        <f>VLOOKUP($J5895,Mapping!$AB$3:$AC$475,2,0)</f>
        <v>Dallas</v>
      </c>
      <c r="L5895" t="str">
        <f>VLOOKUP($K5895,Mapping!$AF$3:$AG$475,2,0)</f>
        <v>Texas</v>
      </c>
      <c r="M5895" t="str">
        <f>VLOOKUP($L5895,Mapping!$AI$3:$AJ$48,2,0)</f>
        <v>United States</v>
      </c>
      <c r="N5895" t="str">
        <f>VLOOKUP($L5895,Mapping!$AI$3:$AK$48,3,0)</f>
        <v>Central</v>
      </c>
      <c r="O5895" t="str">
        <f>VLOOKUP(Table1[[#This Row],[Column1]],Mapping!$AM$8:$AN$11,2,0)</f>
        <v>Office Supplies</v>
      </c>
      <c r="P5895" t="str">
        <f>VLOOKUP(Table1[[#This Row],[Column3]],Mapping!$AP$5:$AQ$22,2,0)</f>
        <v>Paper</v>
      </c>
      <c r="Q5895">
        <v>19.440000000000001</v>
      </c>
      <c r="R5895">
        <v>3</v>
      </c>
      <c r="S5895">
        <v>9.3312000000000008</v>
      </c>
    </row>
    <row r="5896" spans="1:19" x14ac:dyDescent="0.35">
      <c r="A5896">
        <v>2184</v>
      </c>
      <c r="B5896" t="s">
        <v>2346</v>
      </c>
      <c r="C5896" t="s">
        <v>2347</v>
      </c>
      <c r="D5896" t="str">
        <f>MID(Table1[[#This Row],[Product ID]],5,2)</f>
        <v>PH</v>
      </c>
      <c r="E5896" t="str">
        <f>LEFT(Table1[[#This Row],[Product ID]],3)</f>
        <v>TEC</v>
      </c>
      <c r="F5896" s="10" t="e">
        <f>VLOOKUP(Table1[[#This Row],[Order ID]],Mapping!H5896:J13687,3,0)</f>
        <v>#N/A</v>
      </c>
      <c r="G5896" s="10" t="e">
        <f>VLOOKUP(Table1[[#This Row],[Order ID]],Mapping!H5896:K13687,4,0)</f>
        <v>#N/A</v>
      </c>
      <c r="H5896" t="str">
        <f>INDEX(Mapping!$B$2:$T$7793,MATCH(Data!$A5896,Mapping!$B$3:$B$7793,0),MATCH(Data!$H$1,Mapping!$B$2:$T$2,0))</f>
        <v>Standard Class</v>
      </c>
      <c r="I5896" t="str">
        <f>INDEX(Mapping!$B$2:$T$7793,MATCH(Data!$A5896,Mapping!$B$3:$B$7793,0),MATCH(Data!$I$1,Mapping!$B$2:$T$2,0))</f>
        <v>Consumer</v>
      </c>
      <c r="J5896">
        <f>VLOOKUP($A5896,Mapping!$X$3:$Y$7793,2,0)</f>
        <v>19134</v>
      </c>
      <c r="K5896" t="str">
        <f>VLOOKUP($J5896,Mapping!$AB$3:$AC$475,2,0)</f>
        <v>Detroit</v>
      </c>
      <c r="L5896" t="str">
        <f>VLOOKUP($K5896,Mapping!$AF$3:$AG$475,2,0)</f>
        <v>Michigan</v>
      </c>
      <c r="M5896" t="str">
        <f>VLOOKUP($L5896,Mapping!$AI$3:$AJ$48,2,0)</f>
        <v>United States</v>
      </c>
      <c r="N5896" t="str">
        <f>VLOOKUP($L5896,Mapping!$AI$3:$AK$48,3,0)</f>
        <v>Central</v>
      </c>
      <c r="O5896" t="str">
        <f>VLOOKUP(Table1[[#This Row],[Column1]],Mapping!$AM$8:$AN$11,2,0)</f>
        <v>Technology</v>
      </c>
      <c r="P5896" t="str">
        <f>VLOOKUP(Table1[[#This Row],[Column3]],Mapping!$AP$5:$AQ$22,2,0)</f>
        <v>Phones</v>
      </c>
      <c r="Q5896">
        <v>23.987999999999996</v>
      </c>
      <c r="R5896">
        <v>2</v>
      </c>
      <c r="S5896">
        <v>-15.991999999999999</v>
      </c>
    </row>
    <row r="5897" spans="1:19" x14ac:dyDescent="0.35">
      <c r="A5897">
        <v>1155</v>
      </c>
      <c r="B5897" t="s">
        <v>1397</v>
      </c>
      <c r="C5897" t="s">
        <v>1398</v>
      </c>
      <c r="D5897" t="str">
        <f>MID(Table1[[#This Row],[Product ID]],5,2)</f>
        <v>AC</v>
      </c>
      <c r="E5897" t="str">
        <f>LEFT(Table1[[#This Row],[Product ID]],3)</f>
        <v>TEC</v>
      </c>
      <c r="F5897" s="10" t="e">
        <f>VLOOKUP(Table1[[#This Row],[Order ID]],Mapping!H5897:J13688,3,0)</f>
        <v>#N/A</v>
      </c>
      <c r="G5897" s="10" t="e">
        <f>VLOOKUP(Table1[[#This Row],[Order ID]],Mapping!H5897:K13688,4,0)</f>
        <v>#N/A</v>
      </c>
      <c r="H5897" t="str">
        <f>INDEX(Mapping!$B$2:$T$7793,MATCH(Data!$A5897,Mapping!$B$3:$B$7793,0),MATCH(Data!$H$1,Mapping!$B$2:$T$2,0))</f>
        <v>Standard Class</v>
      </c>
      <c r="I5897" t="str">
        <f>INDEX(Mapping!$B$2:$T$7793,MATCH(Data!$A5897,Mapping!$B$3:$B$7793,0),MATCH(Data!$I$1,Mapping!$B$2:$T$2,0))</f>
        <v>Consumer</v>
      </c>
      <c r="J5897">
        <f>VLOOKUP($A5897,Mapping!$X$3:$Y$7793,2,0)</f>
        <v>98115</v>
      </c>
      <c r="K5897" t="str">
        <f>VLOOKUP($J5897,Mapping!$AB$3:$AC$475,2,0)</f>
        <v>Whittier</v>
      </c>
      <c r="L5897" t="str">
        <f>VLOOKUP($K5897,Mapping!$AF$3:$AG$475,2,0)</f>
        <v>California</v>
      </c>
      <c r="M5897" t="str">
        <f>VLOOKUP($L5897,Mapping!$AI$3:$AJ$48,2,0)</f>
        <v>United States</v>
      </c>
      <c r="N5897" t="str">
        <f>VLOOKUP($L5897,Mapping!$AI$3:$AK$48,3,0)</f>
        <v>West</v>
      </c>
      <c r="O5897" t="str">
        <f>VLOOKUP(Table1[[#This Row],[Column1]],Mapping!$AM$8:$AN$11,2,0)</f>
        <v>Technology</v>
      </c>
      <c r="P5897" t="str">
        <f>VLOOKUP(Table1[[#This Row],[Column3]],Mapping!$AP$5:$AQ$22,2,0)</f>
        <v>Accessories</v>
      </c>
      <c r="Q5897">
        <v>177</v>
      </c>
      <c r="R5897">
        <v>3</v>
      </c>
      <c r="S5897">
        <v>30.089999999999982</v>
      </c>
    </row>
    <row r="5898" spans="1:19" x14ac:dyDescent="0.35">
      <c r="A5898">
        <v>1152</v>
      </c>
      <c r="B5898" t="s">
        <v>1393</v>
      </c>
      <c r="C5898" t="s">
        <v>1394</v>
      </c>
      <c r="D5898" t="str">
        <f>MID(Table1[[#This Row],[Product ID]],5,2)</f>
        <v>PA</v>
      </c>
      <c r="E5898" t="str">
        <f>LEFT(Table1[[#This Row],[Product ID]],3)</f>
        <v>OFF</v>
      </c>
      <c r="F5898" s="10" t="e">
        <f>VLOOKUP(Table1[[#This Row],[Order ID]],Mapping!H5898:J13689,3,0)</f>
        <v>#N/A</v>
      </c>
      <c r="G5898" s="10" t="e">
        <f>VLOOKUP(Table1[[#This Row],[Order ID]],Mapping!H5898:K13689,4,0)</f>
        <v>#N/A</v>
      </c>
      <c r="H5898" t="str">
        <f>INDEX(Mapping!$B$2:$T$7793,MATCH(Data!$A5898,Mapping!$B$3:$B$7793,0),MATCH(Data!$H$1,Mapping!$B$2:$T$2,0))</f>
        <v>First Class</v>
      </c>
      <c r="I5898" t="str">
        <f>INDEX(Mapping!$B$2:$T$7793,MATCH(Data!$A5898,Mapping!$B$3:$B$7793,0),MATCH(Data!$I$1,Mapping!$B$2:$T$2,0))</f>
        <v>Consumer</v>
      </c>
      <c r="J5898">
        <f>VLOOKUP($A5898,Mapping!$X$3:$Y$7793,2,0)</f>
        <v>94122</v>
      </c>
      <c r="K5898" t="str">
        <f>VLOOKUP($J5898,Mapping!$AB$3:$AC$475,2,0)</f>
        <v>Urbandale</v>
      </c>
      <c r="L5898" t="str">
        <f>VLOOKUP($K5898,Mapping!$AF$3:$AG$475,2,0)</f>
        <v>Iowa</v>
      </c>
      <c r="M5898" t="str">
        <f>VLOOKUP($L5898,Mapping!$AI$3:$AJ$48,2,0)</f>
        <v>United States</v>
      </c>
      <c r="N5898" t="str">
        <f>VLOOKUP($L5898,Mapping!$AI$3:$AK$48,3,0)</f>
        <v>Central</v>
      </c>
      <c r="O5898" t="str">
        <f>VLOOKUP(Table1[[#This Row],[Column1]],Mapping!$AM$8:$AN$11,2,0)</f>
        <v>Office Supplies</v>
      </c>
      <c r="P5898" t="str">
        <f>VLOOKUP(Table1[[#This Row],[Column3]],Mapping!$AP$5:$AQ$22,2,0)</f>
        <v>Paper</v>
      </c>
      <c r="Q5898">
        <v>25.92</v>
      </c>
      <c r="R5898">
        <v>4</v>
      </c>
      <c r="S5898">
        <v>12.441600000000001</v>
      </c>
    </row>
    <row r="5899" spans="1:19" x14ac:dyDescent="0.35">
      <c r="A5899">
        <v>1153</v>
      </c>
      <c r="B5899" t="s">
        <v>1393</v>
      </c>
      <c r="C5899" t="s">
        <v>1395</v>
      </c>
      <c r="D5899" t="str">
        <f>MID(Table1[[#This Row],[Product ID]],5,2)</f>
        <v>PA</v>
      </c>
      <c r="E5899" t="str">
        <f>LEFT(Table1[[#This Row],[Product ID]],3)</f>
        <v>OFF</v>
      </c>
      <c r="F5899" s="10" t="e">
        <f>VLOOKUP(Table1[[#This Row],[Order ID]],Mapping!H5899:J13690,3,0)</f>
        <v>#N/A</v>
      </c>
      <c r="G5899" s="10" t="e">
        <f>VLOOKUP(Table1[[#This Row],[Order ID]],Mapping!H5899:K13690,4,0)</f>
        <v>#N/A</v>
      </c>
      <c r="H5899" t="str">
        <f>INDEX(Mapping!$B$2:$T$7793,MATCH(Data!$A5899,Mapping!$B$3:$B$7793,0),MATCH(Data!$H$1,Mapping!$B$2:$T$2,0))</f>
        <v>Standard Class</v>
      </c>
      <c r="I5899" t="str">
        <f>INDEX(Mapping!$B$2:$T$7793,MATCH(Data!$A5899,Mapping!$B$3:$B$7793,0),MATCH(Data!$I$1,Mapping!$B$2:$T$2,0))</f>
        <v>Consumer</v>
      </c>
      <c r="J5899">
        <f>VLOOKUP($A5899,Mapping!$X$3:$Y$7793,2,0)</f>
        <v>94122</v>
      </c>
      <c r="K5899" t="str">
        <f>VLOOKUP($J5899,Mapping!$AB$3:$AC$475,2,0)</f>
        <v>Urbandale</v>
      </c>
      <c r="L5899" t="str">
        <f>VLOOKUP($K5899,Mapping!$AF$3:$AG$475,2,0)</f>
        <v>Iowa</v>
      </c>
      <c r="M5899" t="str">
        <f>VLOOKUP($L5899,Mapping!$AI$3:$AJ$48,2,0)</f>
        <v>United States</v>
      </c>
      <c r="N5899" t="str">
        <f>VLOOKUP($L5899,Mapping!$AI$3:$AK$48,3,0)</f>
        <v>Central</v>
      </c>
      <c r="O5899" t="str">
        <f>VLOOKUP(Table1[[#This Row],[Column1]],Mapping!$AM$8:$AN$11,2,0)</f>
        <v>Office Supplies</v>
      </c>
      <c r="P5899" t="str">
        <f>VLOOKUP(Table1[[#This Row],[Column3]],Mapping!$AP$5:$AQ$22,2,0)</f>
        <v>Paper</v>
      </c>
      <c r="Q5899">
        <v>40.46</v>
      </c>
      <c r="R5899">
        <v>7</v>
      </c>
      <c r="S5899">
        <v>19.825400000000002</v>
      </c>
    </row>
    <row r="5900" spans="1:19" x14ac:dyDescent="0.35">
      <c r="A5900">
        <v>1154</v>
      </c>
      <c r="B5900" t="s">
        <v>1393</v>
      </c>
      <c r="C5900" t="s">
        <v>1396</v>
      </c>
      <c r="D5900" t="str">
        <f>MID(Table1[[#This Row],[Product ID]],5,2)</f>
        <v>ST</v>
      </c>
      <c r="E5900" t="str">
        <f>LEFT(Table1[[#This Row],[Product ID]],3)</f>
        <v>OFF</v>
      </c>
      <c r="F5900" s="10" t="e">
        <f>VLOOKUP(Table1[[#This Row],[Order ID]],Mapping!H5900:J13691,3,0)</f>
        <v>#N/A</v>
      </c>
      <c r="G5900" s="10" t="e">
        <f>VLOOKUP(Table1[[#This Row],[Order ID]],Mapping!H5900:K13691,4,0)</f>
        <v>#N/A</v>
      </c>
      <c r="H5900" t="str">
        <f>INDEX(Mapping!$B$2:$T$7793,MATCH(Data!$A5900,Mapping!$B$3:$B$7793,0),MATCH(Data!$H$1,Mapping!$B$2:$T$2,0))</f>
        <v>Standard Class</v>
      </c>
      <c r="I5900" t="str">
        <f>INDEX(Mapping!$B$2:$T$7793,MATCH(Data!$A5900,Mapping!$B$3:$B$7793,0),MATCH(Data!$I$1,Mapping!$B$2:$T$2,0))</f>
        <v>Consumer</v>
      </c>
      <c r="J5900">
        <f>VLOOKUP($A5900,Mapping!$X$3:$Y$7793,2,0)</f>
        <v>94122</v>
      </c>
      <c r="K5900" t="str">
        <f>VLOOKUP($J5900,Mapping!$AB$3:$AC$475,2,0)</f>
        <v>Urbandale</v>
      </c>
      <c r="L5900" t="str">
        <f>VLOOKUP($K5900,Mapping!$AF$3:$AG$475,2,0)</f>
        <v>Iowa</v>
      </c>
      <c r="M5900" t="str">
        <f>VLOOKUP($L5900,Mapping!$AI$3:$AJ$48,2,0)</f>
        <v>United States</v>
      </c>
      <c r="N5900" t="str">
        <f>VLOOKUP($L5900,Mapping!$AI$3:$AK$48,3,0)</f>
        <v>Central</v>
      </c>
      <c r="O5900" t="str">
        <f>VLOOKUP(Table1[[#This Row],[Column1]],Mapping!$AM$8:$AN$11,2,0)</f>
        <v>Office Supplies</v>
      </c>
      <c r="P5900" t="str">
        <f>VLOOKUP(Table1[[#This Row],[Column3]],Mapping!$AP$5:$AQ$22,2,0)</f>
        <v>Storage</v>
      </c>
      <c r="Q5900">
        <v>33.869999999999997</v>
      </c>
      <c r="R5900">
        <v>3</v>
      </c>
      <c r="S5900">
        <v>8.8061999999999987</v>
      </c>
    </row>
    <row r="5901" spans="1:19" x14ac:dyDescent="0.35">
      <c r="A5901">
        <v>4222</v>
      </c>
      <c r="B5901" t="s">
        <v>3737</v>
      </c>
      <c r="C5901" t="s">
        <v>2963</v>
      </c>
      <c r="D5901" t="str">
        <f>MID(Table1[[#This Row],[Product ID]],5,2)</f>
        <v>BO</v>
      </c>
      <c r="E5901" t="str">
        <f>LEFT(Table1[[#This Row],[Product ID]],3)</f>
        <v>FUR</v>
      </c>
      <c r="F5901" s="10" t="e">
        <f>VLOOKUP(Table1[[#This Row],[Order ID]],Mapping!H5901:J13692,3,0)</f>
        <v>#N/A</v>
      </c>
      <c r="G5901" s="10" t="e">
        <f>VLOOKUP(Table1[[#This Row],[Order ID]],Mapping!H5901:K13692,4,0)</f>
        <v>#N/A</v>
      </c>
      <c r="H5901" t="str">
        <f>INDEX(Mapping!$B$2:$T$7793,MATCH(Data!$A5901,Mapping!$B$3:$B$7793,0),MATCH(Data!$H$1,Mapping!$B$2:$T$2,0))</f>
        <v>First Class</v>
      </c>
      <c r="I5901" t="str">
        <f>INDEX(Mapping!$B$2:$T$7793,MATCH(Data!$A5901,Mapping!$B$3:$B$7793,0),MATCH(Data!$I$1,Mapping!$B$2:$T$2,0))</f>
        <v>Consumer</v>
      </c>
      <c r="J5901">
        <f>VLOOKUP($A5901,Mapping!$X$3:$Y$7793,2,0)</f>
        <v>90036</v>
      </c>
      <c r="K5901" t="str">
        <f>VLOOKUP($J5901,Mapping!$AB$3:$AC$475,2,0)</f>
        <v>Los Angeles</v>
      </c>
      <c r="L5901" t="str">
        <f>VLOOKUP($K5901,Mapping!$AF$3:$AG$475,2,0)</f>
        <v>California</v>
      </c>
      <c r="M5901" t="str">
        <f>VLOOKUP($L5901,Mapping!$AI$3:$AJ$48,2,0)</f>
        <v>United States</v>
      </c>
      <c r="N5901" t="str">
        <f>VLOOKUP($L5901,Mapping!$AI$3:$AK$48,3,0)</f>
        <v>West</v>
      </c>
      <c r="O5901" t="str">
        <f>VLOOKUP(Table1[[#This Row],[Column1]],Mapping!$AM$8:$AN$11,2,0)</f>
        <v>Furniture</v>
      </c>
      <c r="P5901" t="str">
        <f>VLOOKUP(Table1[[#This Row],[Column3]],Mapping!$AP$5:$AQ$22,2,0)</f>
        <v>Bookcases</v>
      </c>
      <c r="Q5901">
        <v>599.16499999999996</v>
      </c>
      <c r="R5901">
        <v>5</v>
      </c>
      <c r="S5901">
        <v>35.245000000000005</v>
      </c>
    </row>
    <row r="5902" spans="1:19" x14ac:dyDescent="0.35">
      <c r="A5902">
        <v>1861</v>
      </c>
      <c r="B5902" t="s">
        <v>2061</v>
      </c>
      <c r="C5902" t="s">
        <v>2062</v>
      </c>
      <c r="D5902" t="str">
        <f>MID(Table1[[#This Row],[Product ID]],5,2)</f>
        <v>AP</v>
      </c>
      <c r="E5902" t="str">
        <f>LEFT(Table1[[#This Row],[Product ID]],3)</f>
        <v>OFF</v>
      </c>
      <c r="F5902" s="10" t="e">
        <f>VLOOKUP(Table1[[#This Row],[Order ID]],Mapping!H5902:J13693,3,0)</f>
        <v>#N/A</v>
      </c>
      <c r="G5902" s="10" t="e">
        <f>VLOOKUP(Table1[[#This Row],[Order ID]],Mapping!H5902:K13693,4,0)</f>
        <v>#N/A</v>
      </c>
      <c r="H5902" t="str">
        <f>INDEX(Mapping!$B$2:$T$7793,MATCH(Data!$A5902,Mapping!$B$3:$B$7793,0),MATCH(Data!$H$1,Mapping!$B$2:$T$2,0))</f>
        <v>Standard Class</v>
      </c>
      <c r="I5902" t="str">
        <f>INDEX(Mapping!$B$2:$T$7793,MATCH(Data!$A5902,Mapping!$B$3:$B$7793,0),MATCH(Data!$I$1,Mapping!$B$2:$T$2,0))</f>
        <v>Home Office</v>
      </c>
      <c r="J5902">
        <f>VLOOKUP($A5902,Mapping!$X$3:$Y$7793,2,0)</f>
        <v>22980</v>
      </c>
      <c r="K5902" t="str">
        <f>VLOOKUP($J5902,Mapping!$AB$3:$AC$475,2,0)</f>
        <v>Farmington</v>
      </c>
      <c r="L5902" t="str">
        <f>VLOOKUP($K5902,Mapping!$AF$3:$AG$475,2,0)</f>
        <v>New Mexico</v>
      </c>
      <c r="M5902" t="str">
        <f>VLOOKUP($L5902,Mapping!$AI$3:$AJ$48,2,0)</f>
        <v>United States</v>
      </c>
      <c r="N5902" t="str">
        <f>VLOOKUP($L5902,Mapping!$AI$3:$AK$48,3,0)</f>
        <v>West</v>
      </c>
      <c r="O5902" t="str">
        <f>VLOOKUP(Table1[[#This Row],[Column1]],Mapping!$AM$8:$AN$11,2,0)</f>
        <v>Office Supplies</v>
      </c>
      <c r="P5902" t="str">
        <f>VLOOKUP(Table1[[#This Row],[Column3]],Mapping!$AP$5:$AQ$22,2,0)</f>
        <v>Appliances</v>
      </c>
      <c r="Q5902">
        <v>160.32</v>
      </c>
      <c r="R5902">
        <v>2</v>
      </c>
      <c r="S5902">
        <v>44.889600000000002</v>
      </c>
    </row>
    <row r="5903" spans="1:19" x14ac:dyDescent="0.35">
      <c r="A5903">
        <v>1862</v>
      </c>
      <c r="B5903" t="s">
        <v>2061</v>
      </c>
      <c r="C5903" t="s">
        <v>1422</v>
      </c>
      <c r="D5903" t="str">
        <f>MID(Table1[[#This Row],[Product ID]],5,2)</f>
        <v>BI</v>
      </c>
      <c r="E5903" t="str">
        <f>LEFT(Table1[[#This Row],[Product ID]],3)</f>
        <v>OFF</v>
      </c>
      <c r="F5903" s="10" t="e">
        <f>VLOOKUP(Table1[[#This Row],[Order ID]],Mapping!H5903:J13694,3,0)</f>
        <v>#N/A</v>
      </c>
      <c r="G5903" s="10" t="e">
        <f>VLOOKUP(Table1[[#This Row],[Order ID]],Mapping!H5903:K13694,4,0)</f>
        <v>#N/A</v>
      </c>
      <c r="H5903" t="str">
        <f>INDEX(Mapping!$B$2:$T$7793,MATCH(Data!$A5903,Mapping!$B$3:$B$7793,0),MATCH(Data!$H$1,Mapping!$B$2:$T$2,0))</f>
        <v>Standard Class</v>
      </c>
      <c r="I5903" t="str">
        <f>INDEX(Mapping!$B$2:$T$7793,MATCH(Data!$A5903,Mapping!$B$3:$B$7793,0),MATCH(Data!$I$1,Mapping!$B$2:$T$2,0))</f>
        <v>Home Office</v>
      </c>
      <c r="J5903">
        <f>VLOOKUP($A5903,Mapping!$X$3:$Y$7793,2,0)</f>
        <v>22980</v>
      </c>
      <c r="K5903" t="str">
        <f>VLOOKUP($J5903,Mapping!$AB$3:$AC$475,2,0)</f>
        <v>Farmington</v>
      </c>
      <c r="L5903" t="str">
        <f>VLOOKUP($K5903,Mapping!$AF$3:$AG$475,2,0)</f>
        <v>New Mexico</v>
      </c>
      <c r="M5903" t="str">
        <f>VLOOKUP($L5903,Mapping!$AI$3:$AJ$48,2,0)</f>
        <v>United States</v>
      </c>
      <c r="N5903" t="str">
        <f>VLOOKUP($L5903,Mapping!$AI$3:$AK$48,3,0)</f>
        <v>West</v>
      </c>
      <c r="O5903" t="str">
        <f>VLOOKUP(Table1[[#This Row],[Column1]],Mapping!$AM$8:$AN$11,2,0)</f>
        <v>Office Supplies</v>
      </c>
      <c r="P5903" t="str">
        <f>VLOOKUP(Table1[[#This Row],[Column3]],Mapping!$AP$5:$AQ$22,2,0)</f>
        <v>Binders</v>
      </c>
      <c r="Q5903">
        <v>46</v>
      </c>
      <c r="R5903">
        <v>4</v>
      </c>
      <c r="S5903">
        <v>20.7</v>
      </c>
    </row>
    <row r="5904" spans="1:19" x14ac:dyDescent="0.35">
      <c r="A5904">
        <v>3144</v>
      </c>
      <c r="B5904" t="s">
        <v>3039</v>
      </c>
      <c r="C5904" t="s">
        <v>513</v>
      </c>
      <c r="D5904" t="str">
        <f>MID(Table1[[#This Row],[Product ID]],5,2)</f>
        <v>AC</v>
      </c>
      <c r="E5904" t="str">
        <f>LEFT(Table1[[#This Row],[Product ID]],3)</f>
        <v>TEC</v>
      </c>
      <c r="F5904" s="10" t="e">
        <f>VLOOKUP(Table1[[#This Row],[Order ID]],Mapping!H5904:J13695,3,0)</f>
        <v>#N/A</v>
      </c>
      <c r="G5904" s="10" t="e">
        <f>VLOOKUP(Table1[[#This Row],[Order ID]],Mapping!H5904:K13695,4,0)</f>
        <v>#N/A</v>
      </c>
      <c r="H5904" t="str">
        <f>INDEX(Mapping!$B$2:$T$7793,MATCH(Data!$A5904,Mapping!$B$3:$B$7793,0),MATCH(Data!$H$1,Mapping!$B$2:$T$2,0))</f>
        <v>Same Day</v>
      </c>
      <c r="I5904" t="str">
        <f>INDEX(Mapping!$B$2:$T$7793,MATCH(Data!$A5904,Mapping!$B$3:$B$7793,0),MATCH(Data!$I$1,Mapping!$B$2:$T$2,0))</f>
        <v>Corporate</v>
      </c>
      <c r="J5904">
        <f>VLOOKUP($A5904,Mapping!$X$3:$Y$7793,2,0)</f>
        <v>44052</v>
      </c>
      <c r="K5904" t="str">
        <f>VLOOKUP($J5904,Mapping!$AB$3:$AC$475,2,0)</f>
        <v>Antioch</v>
      </c>
      <c r="L5904" t="str">
        <f>VLOOKUP($K5904,Mapping!$AF$3:$AG$475,2,0)</f>
        <v>California</v>
      </c>
      <c r="M5904" t="str">
        <f>VLOOKUP($L5904,Mapping!$AI$3:$AJ$48,2,0)</f>
        <v>United States</v>
      </c>
      <c r="N5904" t="str">
        <f>VLOOKUP($L5904,Mapping!$AI$3:$AK$48,3,0)</f>
        <v>West</v>
      </c>
      <c r="O5904" t="str">
        <f>VLOOKUP(Table1[[#This Row],[Column1]],Mapping!$AM$8:$AN$11,2,0)</f>
        <v>Technology</v>
      </c>
      <c r="P5904" t="str">
        <f>VLOOKUP(Table1[[#This Row],[Column3]],Mapping!$AP$5:$AQ$22,2,0)</f>
        <v>Accessories</v>
      </c>
      <c r="Q5904">
        <v>383.952</v>
      </c>
      <c r="R5904">
        <v>6</v>
      </c>
      <c r="S5904">
        <v>76.790399999999977</v>
      </c>
    </row>
    <row r="5905" spans="1:19" x14ac:dyDescent="0.35">
      <c r="A5905">
        <v>3143</v>
      </c>
      <c r="B5905" t="s">
        <v>3039</v>
      </c>
      <c r="C5905" t="s">
        <v>756</v>
      </c>
      <c r="D5905" t="str">
        <f>MID(Table1[[#This Row],[Product ID]],5,2)</f>
        <v>BI</v>
      </c>
      <c r="E5905" t="str">
        <f>LEFT(Table1[[#This Row],[Product ID]],3)</f>
        <v>OFF</v>
      </c>
      <c r="F5905" s="10" t="e">
        <f>VLOOKUP(Table1[[#This Row],[Order ID]],Mapping!H5905:J13696,3,0)</f>
        <v>#N/A</v>
      </c>
      <c r="G5905" s="10" t="e">
        <f>VLOOKUP(Table1[[#This Row],[Order ID]],Mapping!H5905:K13696,4,0)</f>
        <v>#N/A</v>
      </c>
      <c r="H5905" t="str">
        <f>INDEX(Mapping!$B$2:$T$7793,MATCH(Data!$A5905,Mapping!$B$3:$B$7793,0),MATCH(Data!$H$1,Mapping!$B$2:$T$2,0))</f>
        <v>Standard Class</v>
      </c>
      <c r="I5905" t="str">
        <f>INDEX(Mapping!$B$2:$T$7793,MATCH(Data!$A5905,Mapping!$B$3:$B$7793,0),MATCH(Data!$I$1,Mapping!$B$2:$T$2,0))</f>
        <v>Home Office</v>
      </c>
      <c r="J5905">
        <f>VLOOKUP($A5905,Mapping!$X$3:$Y$7793,2,0)</f>
        <v>44052</v>
      </c>
      <c r="K5905" t="str">
        <f>VLOOKUP($J5905,Mapping!$AB$3:$AC$475,2,0)</f>
        <v>Antioch</v>
      </c>
      <c r="L5905" t="str">
        <f>VLOOKUP($K5905,Mapping!$AF$3:$AG$475,2,0)</f>
        <v>California</v>
      </c>
      <c r="M5905" t="str">
        <f>VLOOKUP($L5905,Mapping!$AI$3:$AJ$48,2,0)</f>
        <v>United States</v>
      </c>
      <c r="N5905" t="str">
        <f>VLOOKUP($L5905,Mapping!$AI$3:$AK$48,3,0)</f>
        <v>West</v>
      </c>
      <c r="O5905" t="str">
        <f>VLOOKUP(Table1[[#This Row],[Column1]],Mapping!$AM$8:$AN$11,2,0)</f>
        <v>Office Supplies</v>
      </c>
      <c r="P5905" t="str">
        <f>VLOOKUP(Table1[[#This Row],[Column3]],Mapping!$AP$5:$AQ$22,2,0)</f>
        <v>Binders</v>
      </c>
      <c r="Q5905">
        <v>18.693000000000001</v>
      </c>
      <c r="R5905">
        <v>3</v>
      </c>
      <c r="S5905">
        <v>-14.331299999999992</v>
      </c>
    </row>
    <row r="5906" spans="1:19" x14ac:dyDescent="0.35">
      <c r="A5906">
        <v>6022</v>
      </c>
      <c r="B5906" t="s">
        <v>4775</v>
      </c>
      <c r="C5906" t="s">
        <v>2082</v>
      </c>
      <c r="D5906" t="str">
        <f>MID(Table1[[#This Row],[Product ID]],5,2)</f>
        <v>AC</v>
      </c>
      <c r="E5906" t="str">
        <f>LEFT(Table1[[#This Row],[Product ID]],3)</f>
        <v>TEC</v>
      </c>
      <c r="F5906" s="10">
        <f>VLOOKUP(Table1[[#This Row],[Order ID]],Mapping!H5906:J13697,3,0)</f>
        <v>41544</v>
      </c>
      <c r="G5906" s="10">
        <f>VLOOKUP(Table1[[#This Row],[Order ID]],Mapping!H5906:K13697,4,0)</f>
        <v>41549</v>
      </c>
      <c r="H5906" t="str">
        <f>INDEX(Mapping!$B$2:$T$7793,MATCH(Data!$A5906,Mapping!$B$3:$B$7793,0),MATCH(Data!$H$1,Mapping!$B$2:$T$2,0))</f>
        <v>Standard Class</v>
      </c>
      <c r="I5906" t="str">
        <f>INDEX(Mapping!$B$2:$T$7793,MATCH(Data!$A5906,Mapping!$B$3:$B$7793,0),MATCH(Data!$I$1,Mapping!$B$2:$T$2,0))</f>
        <v>Consumer</v>
      </c>
      <c r="J5906">
        <f>VLOOKUP($A5906,Mapping!$X$3:$Y$7793,2,0)</f>
        <v>32303</v>
      </c>
      <c r="K5906" t="str">
        <f>VLOOKUP($J5906,Mapping!$AB$3:$AC$475,2,0)</f>
        <v>Meridian</v>
      </c>
      <c r="L5906" t="str">
        <f>VLOOKUP($K5906,Mapping!$AF$3:$AG$475,2,0)</f>
        <v>Idaho</v>
      </c>
      <c r="M5906" t="str">
        <f>VLOOKUP($L5906,Mapping!$AI$3:$AJ$48,2,0)</f>
        <v>United States</v>
      </c>
      <c r="N5906" t="str">
        <f>VLOOKUP($L5906,Mapping!$AI$3:$AK$48,3,0)</f>
        <v>West</v>
      </c>
      <c r="O5906" t="str">
        <f>VLOOKUP(Table1[[#This Row],[Column1]],Mapping!$AM$8:$AN$11,2,0)</f>
        <v>Technology</v>
      </c>
      <c r="P5906" t="str">
        <f>VLOOKUP(Table1[[#This Row],[Column3]],Mapping!$AP$5:$AQ$22,2,0)</f>
        <v>Accessories</v>
      </c>
      <c r="Q5906">
        <v>431.97600000000006</v>
      </c>
      <c r="R5906">
        <v>3</v>
      </c>
      <c r="S5906">
        <v>-75.59580000000004</v>
      </c>
    </row>
    <row r="5907" spans="1:19" x14ac:dyDescent="0.35">
      <c r="A5907">
        <v>862</v>
      </c>
      <c r="B5907" t="s">
        <v>1098</v>
      </c>
      <c r="C5907" t="s">
        <v>220</v>
      </c>
      <c r="D5907" t="str">
        <f>MID(Table1[[#This Row],[Product ID]],5,2)</f>
        <v>ST</v>
      </c>
      <c r="E5907" t="str">
        <f>LEFT(Table1[[#This Row],[Product ID]],3)</f>
        <v>OFF</v>
      </c>
      <c r="F5907" s="10" t="e">
        <f>VLOOKUP(Table1[[#This Row],[Order ID]],Mapping!H5907:J13698,3,0)</f>
        <v>#N/A</v>
      </c>
      <c r="G5907" s="10" t="e">
        <f>VLOOKUP(Table1[[#This Row],[Order ID]],Mapping!H5907:K13698,4,0)</f>
        <v>#N/A</v>
      </c>
      <c r="H5907" t="str">
        <f>INDEX(Mapping!$B$2:$T$7793,MATCH(Data!$A5907,Mapping!$B$3:$B$7793,0),MATCH(Data!$H$1,Mapping!$B$2:$T$2,0))</f>
        <v>Standard Class</v>
      </c>
      <c r="I5907" t="str">
        <f>INDEX(Mapping!$B$2:$T$7793,MATCH(Data!$A5907,Mapping!$B$3:$B$7793,0),MATCH(Data!$I$1,Mapping!$B$2:$T$2,0))</f>
        <v>Consumer</v>
      </c>
      <c r="J5907">
        <f>VLOOKUP($A5907,Mapping!$X$3:$Y$7793,2,0)</f>
        <v>77041</v>
      </c>
      <c r="K5907" t="str">
        <f>VLOOKUP($J5907,Mapping!$AB$3:$AC$475,2,0)</f>
        <v>Eagan</v>
      </c>
      <c r="L5907" t="str">
        <f>VLOOKUP($K5907,Mapping!$AF$3:$AG$475,2,0)</f>
        <v>Minnesota</v>
      </c>
      <c r="M5907" t="str">
        <f>VLOOKUP($L5907,Mapping!$AI$3:$AJ$48,2,0)</f>
        <v>United States</v>
      </c>
      <c r="N5907" t="str">
        <f>VLOOKUP($L5907,Mapping!$AI$3:$AK$48,3,0)</f>
        <v>Central</v>
      </c>
      <c r="O5907" t="str">
        <f>VLOOKUP(Table1[[#This Row],[Column1]],Mapping!$AM$8:$AN$11,2,0)</f>
        <v>Office Supplies</v>
      </c>
      <c r="P5907" t="str">
        <f>VLOOKUP(Table1[[#This Row],[Column3]],Mapping!$AP$5:$AQ$22,2,0)</f>
        <v>Storage</v>
      </c>
      <c r="Q5907">
        <v>100.70400000000001</v>
      </c>
      <c r="R5907">
        <v>6</v>
      </c>
      <c r="S5907">
        <v>-16.36440000000001</v>
      </c>
    </row>
    <row r="5908" spans="1:19" x14ac:dyDescent="0.35">
      <c r="A5908">
        <v>863</v>
      </c>
      <c r="B5908" t="s">
        <v>1098</v>
      </c>
      <c r="C5908" t="s">
        <v>1092</v>
      </c>
      <c r="D5908" t="str">
        <f>MID(Table1[[#This Row],[Product ID]],5,2)</f>
        <v>FU</v>
      </c>
      <c r="E5908" t="str">
        <f>LEFT(Table1[[#This Row],[Product ID]],3)</f>
        <v>FUR</v>
      </c>
      <c r="F5908" s="10" t="e">
        <f>VLOOKUP(Table1[[#This Row],[Order ID]],Mapping!H5908:J13699,3,0)</f>
        <v>#N/A</v>
      </c>
      <c r="G5908" s="10" t="e">
        <f>VLOOKUP(Table1[[#This Row],[Order ID]],Mapping!H5908:K13699,4,0)</f>
        <v>#N/A</v>
      </c>
      <c r="H5908" t="str">
        <f>INDEX(Mapping!$B$2:$T$7793,MATCH(Data!$A5908,Mapping!$B$3:$B$7793,0),MATCH(Data!$H$1,Mapping!$B$2:$T$2,0))</f>
        <v>Standard Class</v>
      </c>
      <c r="I5908" t="str">
        <f>INDEX(Mapping!$B$2:$T$7793,MATCH(Data!$A5908,Mapping!$B$3:$B$7793,0),MATCH(Data!$I$1,Mapping!$B$2:$T$2,0))</f>
        <v>Consumer</v>
      </c>
      <c r="J5908">
        <f>VLOOKUP($A5908,Mapping!$X$3:$Y$7793,2,0)</f>
        <v>77041</v>
      </c>
      <c r="K5908" t="str">
        <f>VLOOKUP($J5908,Mapping!$AB$3:$AC$475,2,0)</f>
        <v>Eagan</v>
      </c>
      <c r="L5908" t="str">
        <f>VLOOKUP($K5908,Mapping!$AF$3:$AG$475,2,0)</f>
        <v>Minnesota</v>
      </c>
      <c r="M5908" t="str">
        <f>VLOOKUP($L5908,Mapping!$AI$3:$AJ$48,2,0)</f>
        <v>United States</v>
      </c>
      <c r="N5908" t="str">
        <f>VLOOKUP($L5908,Mapping!$AI$3:$AK$48,3,0)</f>
        <v>Central</v>
      </c>
      <c r="O5908" t="str">
        <f>VLOOKUP(Table1[[#This Row],[Column1]],Mapping!$AM$8:$AN$11,2,0)</f>
        <v>Furniture</v>
      </c>
      <c r="P5908" t="str">
        <f>VLOOKUP(Table1[[#This Row],[Column3]],Mapping!$AP$5:$AQ$22,2,0)</f>
        <v>Furnishings</v>
      </c>
      <c r="Q5908">
        <v>2.3280000000000003</v>
      </c>
      <c r="R5908">
        <v>2</v>
      </c>
      <c r="S5908">
        <v>-0.75660000000000016</v>
      </c>
    </row>
    <row r="5909" spans="1:19" x14ac:dyDescent="0.35">
      <c r="A5909">
        <v>864</v>
      </c>
      <c r="B5909" t="s">
        <v>1098</v>
      </c>
      <c r="C5909" t="s">
        <v>1099</v>
      </c>
      <c r="D5909" t="str">
        <f>MID(Table1[[#This Row],[Product ID]],5,2)</f>
        <v>BI</v>
      </c>
      <c r="E5909" t="str">
        <f>LEFT(Table1[[#This Row],[Product ID]],3)</f>
        <v>OFF</v>
      </c>
      <c r="F5909" s="10" t="e">
        <f>VLOOKUP(Table1[[#This Row],[Order ID]],Mapping!H5909:J13700,3,0)</f>
        <v>#N/A</v>
      </c>
      <c r="G5909" s="10" t="e">
        <f>VLOOKUP(Table1[[#This Row],[Order ID]],Mapping!H5909:K13700,4,0)</f>
        <v>#N/A</v>
      </c>
      <c r="H5909" t="str">
        <f>INDEX(Mapping!$B$2:$T$7793,MATCH(Data!$A5909,Mapping!$B$3:$B$7793,0),MATCH(Data!$H$1,Mapping!$B$2:$T$2,0))</f>
        <v>Standard Class</v>
      </c>
      <c r="I5909" t="str">
        <f>INDEX(Mapping!$B$2:$T$7793,MATCH(Data!$A5909,Mapping!$B$3:$B$7793,0),MATCH(Data!$I$1,Mapping!$B$2:$T$2,0))</f>
        <v>Consumer</v>
      </c>
      <c r="J5909">
        <f>VLOOKUP($A5909,Mapping!$X$3:$Y$7793,2,0)</f>
        <v>77041</v>
      </c>
      <c r="K5909" t="str">
        <f>VLOOKUP($J5909,Mapping!$AB$3:$AC$475,2,0)</f>
        <v>Eagan</v>
      </c>
      <c r="L5909" t="str">
        <f>VLOOKUP($K5909,Mapping!$AF$3:$AG$475,2,0)</f>
        <v>Minnesota</v>
      </c>
      <c r="M5909" t="str">
        <f>VLOOKUP($L5909,Mapping!$AI$3:$AJ$48,2,0)</f>
        <v>United States</v>
      </c>
      <c r="N5909" t="str">
        <f>VLOOKUP($L5909,Mapping!$AI$3:$AK$48,3,0)</f>
        <v>Central</v>
      </c>
      <c r="O5909" t="str">
        <f>VLOOKUP(Table1[[#This Row],[Column1]],Mapping!$AM$8:$AN$11,2,0)</f>
        <v>Office Supplies</v>
      </c>
      <c r="P5909" t="str">
        <f>VLOOKUP(Table1[[#This Row],[Column3]],Mapping!$AP$5:$AQ$22,2,0)</f>
        <v>Binders</v>
      </c>
      <c r="Q5909">
        <v>10.779999999999996</v>
      </c>
      <c r="R5909">
        <v>5</v>
      </c>
      <c r="S5909">
        <v>-17.248000000000008</v>
      </c>
    </row>
    <row r="5910" spans="1:19" x14ac:dyDescent="0.35">
      <c r="A5910">
        <v>865</v>
      </c>
      <c r="B5910" t="s">
        <v>1098</v>
      </c>
      <c r="C5910" t="s">
        <v>1100</v>
      </c>
      <c r="D5910" t="str">
        <f>MID(Table1[[#This Row],[Product ID]],5,2)</f>
        <v>FA</v>
      </c>
      <c r="E5910" t="str">
        <f>LEFT(Table1[[#This Row],[Product ID]],3)</f>
        <v>OFF</v>
      </c>
      <c r="F5910" s="10" t="e">
        <f>VLOOKUP(Table1[[#This Row],[Order ID]],Mapping!H5910:J13701,3,0)</f>
        <v>#N/A</v>
      </c>
      <c r="G5910" s="10" t="e">
        <f>VLOOKUP(Table1[[#This Row],[Order ID]],Mapping!H5910:K13701,4,0)</f>
        <v>#N/A</v>
      </c>
      <c r="H5910" t="str">
        <f>INDEX(Mapping!$B$2:$T$7793,MATCH(Data!$A5910,Mapping!$B$3:$B$7793,0),MATCH(Data!$H$1,Mapping!$B$2:$T$2,0))</f>
        <v>Standard Class</v>
      </c>
      <c r="I5910" t="str">
        <f>INDEX(Mapping!$B$2:$T$7793,MATCH(Data!$A5910,Mapping!$B$3:$B$7793,0),MATCH(Data!$I$1,Mapping!$B$2:$T$2,0))</f>
        <v>Consumer</v>
      </c>
      <c r="J5910">
        <f>VLOOKUP($A5910,Mapping!$X$3:$Y$7793,2,0)</f>
        <v>77041</v>
      </c>
      <c r="K5910" t="str">
        <f>VLOOKUP($J5910,Mapping!$AB$3:$AC$475,2,0)</f>
        <v>Eagan</v>
      </c>
      <c r="L5910" t="str">
        <f>VLOOKUP($K5910,Mapping!$AF$3:$AG$475,2,0)</f>
        <v>Minnesota</v>
      </c>
      <c r="M5910" t="str">
        <f>VLOOKUP($L5910,Mapping!$AI$3:$AJ$48,2,0)</f>
        <v>United States</v>
      </c>
      <c r="N5910" t="str">
        <f>VLOOKUP($L5910,Mapping!$AI$3:$AK$48,3,0)</f>
        <v>Central</v>
      </c>
      <c r="O5910" t="str">
        <f>VLOOKUP(Table1[[#This Row],[Column1]],Mapping!$AM$8:$AN$11,2,0)</f>
        <v>Office Supplies</v>
      </c>
      <c r="P5910" t="str">
        <f>VLOOKUP(Table1[[#This Row],[Column3]],Mapping!$AP$5:$AQ$22,2,0)</f>
        <v>Fasteners</v>
      </c>
      <c r="Q5910">
        <v>58.368000000000009</v>
      </c>
      <c r="R5910">
        <v>12</v>
      </c>
      <c r="S5910">
        <v>21.888000000000002</v>
      </c>
    </row>
    <row r="5911" spans="1:19" x14ac:dyDescent="0.35">
      <c r="A5911">
        <v>866</v>
      </c>
      <c r="B5911" t="s">
        <v>1098</v>
      </c>
      <c r="C5911" t="s">
        <v>1101</v>
      </c>
      <c r="D5911" t="str">
        <f>MID(Table1[[#This Row],[Product ID]],5,2)</f>
        <v>EN</v>
      </c>
      <c r="E5911" t="str">
        <f>LEFT(Table1[[#This Row],[Product ID]],3)</f>
        <v>OFF</v>
      </c>
      <c r="F5911" s="10" t="e">
        <f>VLOOKUP(Table1[[#This Row],[Order ID]],Mapping!H5911:J13702,3,0)</f>
        <v>#N/A</v>
      </c>
      <c r="G5911" s="10" t="e">
        <f>VLOOKUP(Table1[[#This Row],[Order ID]],Mapping!H5911:K13702,4,0)</f>
        <v>#N/A</v>
      </c>
      <c r="H5911" t="str">
        <f>INDEX(Mapping!$B$2:$T$7793,MATCH(Data!$A5911,Mapping!$B$3:$B$7793,0),MATCH(Data!$H$1,Mapping!$B$2:$T$2,0))</f>
        <v>Standard Class</v>
      </c>
      <c r="I5911" t="str">
        <f>INDEX(Mapping!$B$2:$T$7793,MATCH(Data!$A5911,Mapping!$B$3:$B$7793,0),MATCH(Data!$I$1,Mapping!$B$2:$T$2,0))</f>
        <v>Consumer</v>
      </c>
      <c r="J5911">
        <f>VLOOKUP($A5911,Mapping!$X$3:$Y$7793,2,0)</f>
        <v>77041</v>
      </c>
      <c r="K5911" t="str">
        <f>VLOOKUP($J5911,Mapping!$AB$3:$AC$475,2,0)</f>
        <v>Eagan</v>
      </c>
      <c r="L5911" t="str">
        <f>VLOOKUP($K5911,Mapping!$AF$3:$AG$475,2,0)</f>
        <v>Minnesota</v>
      </c>
      <c r="M5911" t="str">
        <f>VLOOKUP($L5911,Mapping!$AI$3:$AJ$48,2,0)</f>
        <v>United States</v>
      </c>
      <c r="N5911" t="str">
        <f>VLOOKUP($L5911,Mapping!$AI$3:$AK$48,3,0)</f>
        <v>Central</v>
      </c>
      <c r="O5911" t="str">
        <f>VLOOKUP(Table1[[#This Row],[Column1]],Mapping!$AM$8:$AN$11,2,0)</f>
        <v>Office Supplies</v>
      </c>
      <c r="P5911" t="str">
        <f>VLOOKUP(Table1[[#This Row],[Column3]],Mapping!$AP$5:$AQ$22,2,0)</f>
        <v>Envelopes</v>
      </c>
      <c r="Q5911">
        <v>40.968000000000004</v>
      </c>
      <c r="R5911">
        <v>3</v>
      </c>
      <c r="S5911">
        <v>13.826699999999999</v>
      </c>
    </row>
    <row r="5912" spans="1:19" x14ac:dyDescent="0.35">
      <c r="A5912">
        <v>867</v>
      </c>
      <c r="B5912" t="s">
        <v>1098</v>
      </c>
      <c r="C5912" t="s">
        <v>1102</v>
      </c>
      <c r="D5912" t="str">
        <f>MID(Table1[[#This Row],[Product ID]],5,2)</f>
        <v>PH</v>
      </c>
      <c r="E5912" t="str">
        <f>LEFT(Table1[[#This Row],[Product ID]],3)</f>
        <v>TEC</v>
      </c>
      <c r="F5912" s="10" t="e">
        <f>VLOOKUP(Table1[[#This Row],[Order ID]],Mapping!H5912:J13703,3,0)</f>
        <v>#N/A</v>
      </c>
      <c r="G5912" s="10" t="e">
        <f>VLOOKUP(Table1[[#This Row],[Order ID]],Mapping!H5912:K13703,4,0)</f>
        <v>#N/A</v>
      </c>
      <c r="H5912" t="str">
        <f>INDEX(Mapping!$B$2:$T$7793,MATCH(Data!$A5912,Mapping!$B$3:$B$7793,0),MATCH(Data!$H$1,Mapping!$B$2:$T$2,0))</f>
        <v>Standard Class</v>
      </c>
      <c r="I5912" t="str">
        <f>INDEX(Mapping!$B$2:$T$7793,MATCH(Data!$A5912,Mapping!$B$3:$B$7793,0),MATCH(Data!$I$1,Mapping!$B$2:$T$2,0))</f>
        <v>Consumer</v>
      </c>
      <c r="J5912">
        <f>VLOOKUP($A5912,Mapping!$X$3:$Y$7793,2,0)</f>
        <v>77041</v>
      </c>
      <c r="K5912" t="str">
        <f>VLOOKUP($J5912,Mapping!$AB$3:$AC$475,2,0)</f>
        <v>Eagan</v>
      </c>
      <c r="L5912" t="str">
        <f>VLOOKUP($K5912,Mapping!$AF$3:$AG$475,2,0)</f>
        <v>Minnesota</v>
      </c>
      <c r="M5912" t="str">
        <f>VLOOKUP($L5912,Mapping!$AI$3:$AJ$48,2,0)</f>
        <v>United States</v>
      </c>
      <c r="N5912" t="str">
        <f>VLOOKUP($L5912,Mapping!$AI$3:$AK$48,3,0)</f>
        <v>Central</v>
      </c>
      <c r="O5912" t="str">
        <f>VLOOKUP(Table1[[#This Row],[Column1]],Mapping!$AM$8:$AN$11,2,0)</f>
        <v>Technology</v>
      </c>
      <c r="P5912" t="str">
        <f>VLOOKUP(Table1[[#This Row],[Column3]],Mapping!$AP$5:$AQ$22,2,0)</f>
        <v>Phones</v>
      </c>
      <c r="Q5912">
        <v>71.959999999999994</v>
      </c>
      <c r="R5912">
        <v>5</v>
      </c>
      <c r="S5912">
        <v>25.185999999999996</v>
      </c>
    </row>
    <row r="5913" spans="1:19" x14ac:dyDescent="0.35">
      <c r="A5913">
        <v>869</v>
      </c>
      <c r="B5913" t="s">
        <v>1098</v>
      </c>
      <c r="C5913" t="s">
        <v>124</v>
      </c>
      <c r="D5913" t="str">
        <f>MID(Table1[[#This Row],[Product ID]],5,2)</f>
        <v>BI</v>
      </c>
      <c r="E5913" t="str">
        <f>LEFT(Table1[[#This Row],[Product ID]],3)</f>
        <v>OFF</v>
      </c>
      <c r="F5913" s="10" t="e">
        <f>VLOOKUP(Table1[[#This Row],[Order ID]],Mapping!H5913:J13704,3,0)</f>
        <v>#N/A</v>
      </c>
      <c r="G5913" s="10" t="e">
        <f>VLOOKUP(Table1[[#This Row],[Order ID]],Mapping!H5913:K13704,4,0)</f>
        <v>#N/A</v>
      </c>
      <c r="H5913" t="str">
        <f>INDEX(Mapping!$B$2:$T$7793,MATCH(Data!$A5913,Mapping!$B$3:$B$7793,0),MATCH(Data!$H$1,Mapping!$B$2:$T$2,0))</f>
        <v>Standard Class</v>
      </c>
      <c r="I5913" t="str">
        <f>INDEX(Mapping!$B$2:$T$7793,MATCH(Data!$A5913,Mapping!$B$3:$B$7793,0),MATCH(Data!$I$1,Mapping!$B$2:$T$2,0))</f>
        <v>Consumer</v>
      </c>
      <c r="J5913">
        <f>VLOOKUP($A5913,Mapping!$X$3:$Y$7793,2,0)</f>
        <v>77041</v>
      </c>
      <c r="K5913" t="str">
        <f>VLOOKUP($J5913,Mapping!$AB$3:$AC$475,2,0)</f>
        <v>Eagan</v>
      </c>
      <c r="L5913" t="str">
        <f>VLOOKUP($K5913,Mapping!$AF$3:$AG$475,2,0)</f>
        <v>Minnesota</v>
      </c>
      <c r="M5913" t="str">
        <f>VLOOKUP($L5913,Mapping!$AI$3:$AJ$48,2,0)</f>
        <v>United States</v>
      </c>
      <c r="N5913" t="str">
        <f>VLOOKUP($L5913,Mapping!$AI$3:$AK$48,3,0)</f>
        <v>Central</v>
      </c>
      <c r="O5913" t="str">
        <f>VLOOKUP(Table1[[#This Row],[Column1]],Mapping!$AM$8:$AN$11,2,0)</f>
        <v>Office Supplies</v>
      </c>
      <c r="P5913" t="str">
        <f>VLOOKUP(Table1[[#This Row],[Column3]],Mapping!$AP$5:$AQ$22,2,0)</f>
        <v>Binders</v>
      </c>
      <c r="Q5913">
        <v>1.1919999999999997</v>
      </c>
      <c r="R5913">
        <v>2</v>
      </c>
      <c r="S5913">
        <v>-2.0264000000000002</v>
      </c>
    </row>
    <row r="5914" spans="1:19" x14ac:dyDescent="0.35">
      <c r="A5914">
        <v>3466</v>
      </c>
      <c r="B5914" t="s">
        <v>3253</v>
      </c>
      <c r="C5914" t="s">
        <v>1350</v>
      </c>
      <c r="D5914" t="str">
        <f>MID(Table1[[#This Row],[Product ID]],5,2)</f>
        <v>AC</v>
      </c>
      <c r="E5914" t="str">
        <f>LEFT(Table1[[#This Row],[Product ID]],3)</f>
        <v>TEC</v>
      </c>
      <c r="F5914" s="10" t="e">
        <f>VLOOKUP(Table1[[#This Row],[Order ID]],Mapping!H5914:J13705,3,0)</f>
        <v>#N/A</v>
      </c>
      <c r="G5914" s="10" t="e">
        <f>VLOOKUP(Table1[[#This Row],[Order ID]],Mapping!H5914:K13705,4,0)</f>
        <v>#N/A</v>
      </c>
      <c r="H5914" t="str">
        <f>INDEX(Mapping!$B$2:$T$7793,MATCH(Data!$A5914,Mapping!$B$3:$B$7793,0),MATCH(Data!$H$1,Mapping!$B$2:$T$2,0))</f>
        <v>Standard Class</v>
      </c>
      <c r="I5914" t="str">
        <f>INDEX(Mapping!$B$2:$T$7793,MATCH(Data!$A5914,Mapping!$B$3:$B$7793,0),MATCH(Data!$I$1,Mapping!$B$2:$T$2,0))</f>
        <v>Consumer</v>
      </c>
      <c r="J5914">
        <f>VLOOKUP($A5914,Mapping!$X$3:$Y$7793,2,0)</f>
        <v>48185</v>
      </c>
      <c r="K5914" t="str">
        <f>VLOOKUP($J5914,Mapping!$AB$3:$AC$475,2,0)</f>
        <v>Chicago</v>
      </c>
      <c r="L5914" t="str">
        <f>VLOOKUP($K5914,Mapping!$AF$3:$AG$475,2,0)</f>
        <v>Illinois</v>
      </c>
      <c r="M5914" t="str">
        <f>VLOOKUP($L5914,Mapping!$AI$3:$AJ$48,2,0)</f>
        <v>United States</v>
      </c>
      <c r="N5914" t="str">
        <f>VLOOKUP($L5914,Mapping!$AI$3:$AK$48,3,0)</f>
        <v>Central</v>
      </c>
      <c r="O5914" t="str">
        <f>VLOOKUP(Table1[[#This Row],[Column1]],Mapping!$AM$8:$AN$11,2,0)</f>
        <v>Technology</v>
      </c>
      <c r="P5914" t="str">
        <f>VLOOKUP(Table1[[#This Row],[Column3]],Mapping!$AP$5:$AQ$22,2,0)</f>
        <v>Accessories</v>
      </c>
      <c r="Q5914">
        <v>109.95</v>
      </c>
      <c r="R5914">
        <v>1</v>
      </c>
      <c r="S5914">
        <v>36.283500000000004</v>
      </c>
    </row>
    <row r="5915" spans="1:19" x14ac:dyDescent="0.35">
      <c r="A5915">
        <v>3467</v>
      </c>
      <c r="B5915" t="s">
        <v>3253</v>
      </c>
      <c r="C5915" t="s">
        <v>3254</v>
      </c>
      <c r="D5915" t="str">
        <f>MID(Table1[[#This Row],[Product ID]],5,2)</f>
        <v>ST</v>
      </c>
      <c r="E5915" t="str">
        <f>LEFT(Table1[[#This Row],[Product ID]],3)</f>
        <v>OFF</v>
      </c>
      <c r="F5915" s="10" t="e">
        <f>VLOOKUP(Table1[[#This Row],[Order ID]],Mapping!H5915:J13706,3,0)</f>
        <v>#N/A</v>
      </c>
      <c r="G5915" s="10" t="e">
        <f>VLOOKUP(Table1[[#This Row],[Order ID]],Mapping!H5915:K13706,4,0)</f>
        <v>#N/A</v>
      </c>
      <c r="H5915" t="str">
        <f>INDEX(Mapping!$B$2:$T$7793,MATCH(Data!$A5915,Mapping!$B$3:$B$7793,0),MATCH(Data!$H$1,Mapping!$B$2:$T$2,0))</f>
        <v>Standard Class</v>
      </c>
      <c r="I5915" t="str">
        <f>INDEX(Mapping!$B$2:$T$7793,MATCH(Data!$A5915,Mapping!$B$3:$B$7793,0),MATCH(Data!$I$1,Mapping!$B$2:$T$2,0))</f>
        <v>Consumer</v>
      </c>
      <c r="J5915">
        <f>VLOOKUP($A5915,Mapping!$X$3:$Y$7793,2,0)</f>
        <v>48185</v>
      </c>
      <c r="K5915" t="str">
        <f>VLOOKUP($J5915,Mapping!$AB$3:$AC$475,2,0)</f>
        <v>Chicago</v>
      </c>
      <c r="L5915" t="str">
        <f>VLOOKUP($K5915,Mapping!$AF$3:$AG$475,2,0)</f>
        <v>Illinois</v>
      </c>
      <c r="M5915" t="str">
        <f>VLOOKUP($L5915,Mapping!$AI$3:$AJ$48,2,0)</f>
        <v>United States</v>
      </c>
      <c r="N5915" t="str">
        <f>VLOOKUP($L5915,Mapping!$AI$3:$AK$48,3,0)</f>
        <v>Central</v>
      </c>
      <c r="O5915" t="str">
        <f>VLOOKUP(Table1[[#This Row],[Column1]],Mapping!$AM$8:$AN$11,2,0)</f>
        <v>Office Supplies</v>
      </c>
      <c r="P5915" t="str">
        <f>VLOOKUP(Table1[[#This Row],[Column3]],Mapping!$AP$5:$AQ$22,2,0)</f>
        <v>Storage</v>
      </c>
      <c r="Q5915">
        <v>965.84999999999991</v>
      </c>
      <c r="R5915">
        <v>5</v>
      </c>
      <c r="S5915">
        <v>135.21900000000002</v>
      </c>
    </row>
    <row r="5916" spans="1:19" x14ac:dyDescent="0.35">
      <c r="A5916">
        <v>3468</v>
      </c>
      <c r="B5916" t="s">
        <v>3253</v>
      </c>
      <c r="C5916" t="s">
        <v>3255</v>
      </c>
      <c r="D5916" t="str">
        <f>MID(Table1[[#This Row],[Product ID]],5,2)</f>
        <v>AR</v>
      </c>
      <c r="E5916" t="str">
        <f>LEFT(Table1[[#This Row],[Product ID]],3)</f>
        <v>OFF</v>
      </c>
      <c r="F5916" s="10" t="e">
        <f>VLOOKUP(Table1[[#This Row],[Order ID]],Mapping!H5916:J13707,3,0)</f>
        <v>#N/A</v>
      </c>
      <c r="G5916" s="10" t="e">
        <f>VLOOKUP(Table1[[#This Row],[Order ID]],Mapping!H5916:K13707,4,0)</f>
        <v>#N/A</v>
      </c>
      <c r="H5916" t="str">
        <f>INDEX(Mapping!$B$2:$T$7793,MATCH(Data!$A5916,Mapping!$B$3:$B$7793,0),MATCH(Data!$H$1,Mapping!$B$2:$T$2,0))</f>
        <v>Standard Class</v>
      </c>
      <c r="I5916" t="str">
        <f>INDEX(Mapping!$B$2:$T$7793,MATCH(Data!$A5916,Mapping!$B$3:$B$7793,0),MATCH(Data!$I$1,Mapping!$B$2:$T$2,0))</f>
        <v>Consumer</v>
      </c>
      <c r="J5916">
        <f>VLOOKUP($A5916,Mapping!$X$3:$Y$7793,2,0)</f>
        <v>48185</v>
      </c>
      <c r="K5916" t="str">
        <f>VLOOKUP($J5916,Mapping!$AB$3:$AC$475,2,0)</f>
        <v>Chicago</v>
      </c>
      <c r="L5916" t="str">
        <f>VLOOKUP($K5916,Mapping!$AF$3:$AG$475,2,0)</f>
        <v>Illinois</v>
      </c>
      <c r="M5916" t="str">
        <f>VLOOKUP($L5916,Mapping!$AI$3:$AJ$48,2,0)</f>
        <v>United States</v>
      </c>
      <c r="N5916" t="str">
        <f>VLOOKUP($L5916,Mapping!$AI$3:$AK$48,3,0)</f>
        <v>Central</v>
      </c>
      <c r="O5916" t="str">
        <f>VLOOKUP(Table1[[#This Row],[Column1]],Mapping!$AM$8:$AN$11,2,0)</f>
        <v>Office Supplies</v>
      </c>
      <c r="P5916" t="str">
        <f>VLOOKUP(Table1[[#This Row],[Column3]],Mapping!$AP$5:$AQ$22,2,0)</f>
        <v>Art</v>
      </c>
      <c r="Q5916">
        <v>29.2</v>
      </c>
      <c r="R5916">
        <v>5</v>
      </c>
      <c r="S5916">
        <v>10.511999999999999</v>
      </c>
    </row>
    <row r="5917" spans="1:19" x14ac:dyDescent="0.35">
      <c r="A5917">
        <v>3469</v>
      </c>
      <c r="B5917" t="s">
        <v>3253</v>
      </c>
      <c r="C5917" t="s">
        <v>1394</v>
      </c>
      <c r="D5917" t="str">
        <f>MID(Table1[[#This Row],[Product ID]],5,2)</f>
        <v>PA</v>
      </c>
      <c r="E5917" t="str">
        <f>LEFT(Table1[[#This Row],[Product ID]],3)</f>
        <v>OFF</v>
      </c>
      <c r="F5917" s="10" t="e">
        <f>VLOOKUP(Table1[[#This Row],[Order ID]],Mapping!H5917:J13708,3,0)</f>
        <v>#N/A</v>
      </c>
      <c r="G5917" s="10" t="e">
        <f>VLOOKUP(Table1[[#This Row],[Order ID]],Mapping!H5917:K13708,4,0)</f>
        <v>#N/A</v>
      </c>
      <c r="H5917" t="str">
        <f>INDEX(Mapping!$B$2:$T$7793,MATCH(Data!$A5917,Mapping!$B$3:$B$7793,0),MATCH(Data!$H$1,Mapping!$B$2:$T$2,0))</f>
        <v>Standard Class</v>
      </c>
      <c r="I5917" t="str">
        <f>INDEX(Mapping!$B$2:$T$7793,MATCH(Data!$A5917,Mapping!$B$3:$B$7793,0),MATCH(Data!$I$1,Mapping!$B$2:$T$2,0))</f>
        <v>Consumer</v>
      </c>
      <c r="J5917">
        <f>VLOOKUP($A5917,Mapping!$X$3:$Y$7793,2,0)</f>
        <v>48185</v>
      </c>
      <c r="K5917" t="str">
        <f>VLOOKUP($J5917,Mapping!$AB$3:$AC$475,2,0)</f>
        <v>Chicago</v>
      </c>
      <c r="L5917" t="str">
        <f>VLOOKUP($K5917,Mapping!$AF$3:$AG$475,2,0)</f>
        <v>Illinois</v>
      </c>
      <c r="M5917" t="str">
        <f>VLOOKUP($L5917,Mapping!$AI$3:$AJ$48,2,0)</f>
        <v>United States</v>
      </c>
      <c r="N5917" t="str">
        <f>VLOOKUP($L5917,Mapping!$AI$3:$AK$48,3,0)</f>
        <v>Central</v>
      </c>
      <c r="O5917" t="str">
        <f>VLOOKUP(Table1[[#This Row],[Column1]],Mapping!$AM$8:$AN$11,2,0)</f>
        <v>Office Supplies</v>
      </c>
      <c r="P5917" t="str">
        <f>VLOOKUP(Table1[[#This Row],[Column3]],Mapping!$AP$5:$AQ$22,2,0)</f>
        <v>Paper</v>
      </c>
      <c r="Q5917">
        <v>32.400000000000006</v>
      </c>
      <c r="R5917">
        <v>5</v>
      </c>
      <c r="S5917">
        <v>15.552000000000001</v>
      </c>
    </row>
    <row r="5918" spans="1:19" x14ac:dyDescent="0.35">
      <c r="A5918">
        <v>4482</v>
      </c>
      <c r="B5918" t="s">
        <v>3905</v>
      </c>
      <c r="C5918" t="s">
        <v>1008</v>
      </c>
      <c r="D5918" t="str">
        <f>MID(Table1[[#This Row],[Product ID]],5,2)</f>
        <v>ST</v>
      </c>
      <c r="E5918" t="str">
        <f>LEFT(Table1[[#This Row],[Product ID]],3)</f>
        <v>OFF</v>
      </c>
      <c r="F5918" s="10" t="e">
        <f>VLOOKUP(Table1[[#This Row],[Order ID]],Mapping!H5918:J13709,3,0)</f>
        <v>#N/A</v>
      </c>
      <c r="G5918" s="10" t="e">
        <f>VLOOKUP(Table1[[#This Row],[Order ID]],Mapping!H5918:K13709,4,0)</f>
        <v>#N/A</v>
      </c>
      <c r="H5918" t="str">
        <f>INDEX(Mapping!$B$2:$T$7793,MATCH(Data!$A5918,Mapping!$B$3:$B$7793,0),MATCH(Data!$H$1,Mapping!$B$2:$T$2,0))</f>
        <v>First Class</v>
      </c>
      <c r="I5918" t="str">
        <f>INDEX(Mapping!$B$2:$T$7793,MATCH(Data!$A5918,Mapping!$B$3:$B$7793,0),MATCH(Data!$I$1,Mapping!$B$2:$T$2,0))</f>
        <v>Consumer</v>
      </c>
      <c r="J5918">
        <f>VLOOKUP($A5918,Mapping!$X$3:$Y$7793,2,0)</f>
        <v>90032</v>
      </c>
      <c r="K5918" t="str">
        <f>VLOOKUP($J5918,Mapping!$AB$3:$AC$475,2,0)</f>
        <v>Seattle</v>
      </c>
      <c r="L5918" t="str">
        <f>VLOOKUP($K5918,Mapping!$AF$3:$AG$475,2,0)</f>
        <v>Washington</v>
      </c>
      <c r="M5918" t="str">
        <f>VLOOKUP($L5918,Mapping!$AI$3:$AJ$48,2,0)</f>
        <v>United States</v>
      </c>
      <c r="N5918" t="str">
        <f>VLOOKUP($L5918,Mapping!$AI$3:$AK$48,3,0)</f>
        <v>West</v>
      </c>
      <c r="O5918" t="str">
        <f>VLOOKUP(Table1[[#This Row],[Column1]],Mapping!$AM$8:$AN$11,2,0)</f>
        <v>Office Supplies</v>
      </c>
      <c r="P5918" t="str">
        <f>VLOOKUP(Table1[[#This Row],[Column3]],Mapping!$AP$5:$AQ$22,2,0)</f>
        <v>Storage</v>
      </c>
      <c r="Q5918">
        <v>481.32</v>
      </c>
      <c r="R5918">
        <v>4</v>
      </c>
      <c r="S5918">
        <v>125.14319999999998</v>
      </c>
    </row>
    <row r="5919" spans="1:19" x14ac:dyDescent="0.35">
      <c r="A5919">
        <v>7276</v>
      </c>
      <c r="B5919" t="s">
        <v>5479</v>
      </c>
      <c r="C5919" t="s">
        <v>581</v>
      </c>
      <c r="D5919" t="str">
        <f>MID(Table1[[#This Row],[Product ID]],5,2)</f>
        <v>FU</v>
      </c>
      <c r="E5919" t="str">
        <f>LEFT(Table1[[#This Row],[Product ID]],3)</f>
        <v>FUR</v>
      </c>
      <c r="F5919" s="10">
        <f>VLOOKUP(Table1[[#This Row],[Order ID]],Mapping!H5919:J13710,3,0)</f>
        <v>41583</v>
      </c>
      <c r="G5919" s="10">
        <f>VLOOKUP(Table1[[#This Row],[Order ID]],Mapping!H5919:K13710,4,0)</f>
        <v>41587</v>
      </c>
      <c r="H5919" t="str">
        <f>INDEX(Mapping!$B$2:$T$7793,MATCH(Data!$A5919,Mapping!$B$3:$B$7793,0),MATCH(Data!$H$1,Mapping!$B$2:$T$2,0))</f>
        <v>Standard Class</v>
      </c>
      <c r="I5919" t="str">
        <f>INDEX(Mapping!$B$2:$T$7793,MATCH(Data!$A5919,Mapping!$B$3:$B$7793,0),MATCH(Data!$I$1,Mapping!$B$2:$T$2,0))</f>
        <v>Consumer</v>
      </c>
      <c r="J5919">
        <f>VLOOKUP($A5919,Mapping!$X$3:$Y$7793,2,0)</f>
        <v>77041</v>
      </c>
      <c r="K5919" t="str">
        <f>VLOOKUP($J5919,Mapping!$AB$3:$AC$475,2,0)</f>
        <v>Eagan</v>
      </c>
      <c r="L5919" t="str">
        <f>VLOOKUP($K5919,Mapping!$AF$3:$AG$475,2,0)</f>
        <v>Minnesota</v>
      </c>
      <c r="M5919" t="str">
        <f>VLOOKUP($L5919,Mapping!$AI$3:$AJ$48,2,0)</f>
        <v>United States</v>
      </c>
      <c r="N5919" t="str">
        <f>VLOOKUP($L5919,Mapping!$AI$3:$AK$48,3,0)</f>
        <v>Central</v>
      </c>
      <c r="O5919" t="str">
        <f>VLOOKUP(Table1[[#This Row],[Column1]],Mapping!$AM$8:$AN$11,2,0)</f>
        <v>Furniture</v>
      </c>
      <c r="P5919" t="str">
        <f>VLOOKUP(Table1[[#This Row],[Column3]],Mapping!$AP$5:$AQ$22,2,0)</f>
        <v>Furnishings</v>
      </c>
      <c r="Q5919">
        <v>66.112000000000009</v>
      </c>
      <c r="R5919">
        <v>4</v>
      </c>
      <c r="S5919">
        <v>-84.292799999999986</v>
      </c>
    </row>
    <row r="5920" spans="1:19" x14ac:dyDescent="0.35">
      <c r="A5920">
        <v>6894</v>
      </c>
      <c r="B5920" t="s">
        <v>5264</v>
      </c>
      <c r="C5920" t="s">
        <v>287</v>
      </c>
      <c r="D5920" t="str">
        <f>MID(Table1[[#This Row],[Product ID]],5,2)</f>
        <v>AC</v>
      </c>
      <c r="E5920" t="str">
        <f>LEFT(Table1[[#This Row],[Product ID]],3)</f>
        <v>TEC</v>
      </c>
      <c r="F5920" s="10">
        <f>VLOOKUP(Table1[[#This Row],[Order ID]],Mapping!H5920:J13711,3,0)</f>
        <v>41314</v>
      </c>
      <c r="G5920" s="10">
        <f>VLOOKUP(Table1[[#This Row],[Order ID]],Mapping!H5920:K13711,4,0)</f>
        <v>41318</v>
      </c>
      <c r="H5920" t="str">
        <f>INDEX(Mapping!$B$2:$T$7793,MATCH(Data!$A5920,Mapping!$B$3:$B$7793,0),MATCH(Data!$H$1,Mapping!$B$2:$T$2,0))</f>
        <v>Second Class</v>
      </c>
      <c r="I5920" t="str">
        <f>INDEX(Mapping!$B$2:$T$7793,MATCH(Data!$A5920,Mapping!$B$3:$B$7793,0),MATCH(Data!$I$1,Mapping!$B$2:$T$2,0))</f>
        <v>Corporate</v>
      </c>
      <c r="J5920">
        <f>VLOOKUP($A5920,Mapping!$X$3:$Y$7793,2,0)</f>
        <v>94110</v>
      </c>
      <c r="K5920" t="str">
        <f>VLOOKUP($J5920,Mapping!$AB$3:$AC$475,2,0)</f>
        <v>Tucson</v>
      </c>
      <c r="L5920" t="str">
        <f>VLOOKUP($K5920,Mapping!$AF$3:$AG$475,2,0)</f>
        <v>Arizona</v>
      </c>
      <c r="M5920" t="str">
        <f>VLOOKUP($L5920,Mapping!$AI$3:$AJ$48,2,0)</f>
        <v>United States</v>
      </c>
      <c r="N5920" t="str">
        <f>VLOOKUP($L5920,Mapping!$AI$3:$AK$48,3,0)</f>
        <v>West</v>
      </c>
      <c r="O5920" t="str">
        <f>VLOOKUP(Table1[[#This Row],[Column1]],Mapping!$AM$8:$AN$11,2,0)</f>
        <v>Technology</v>
      </c>
      <c r="P5920" t="str">
        <f>VLOOKUP(Table1[[#This Row],[Column3]],Mapping!$AP$5:$AQ$22,2,0)</f>
        <v>Accessories</v>
      </c>
      <c r="Q5920">
        <v>89.97</v>
      </c>
      <c r="R5920">
        <v>3</v>
      </c>
      <c r="S5920">
        <v>39.586800000000011</v>
      </c>
    </row>
    <row r="5921" spans="1:19" x14ac:dyDescent="0.35">
      <c r="A5921">
        <v>4706</v>
      </c>
      <c r="B5921" t="s">
        <v>4025</v>
      </c>
      <c r="C5921" t="s">
        <v>1292</v>
      </c>
      <c r="D5921" t="str">
        <f>MID(Table1[[#This Row],[Product ID]],5,2)</f>
        <v>AR</v>
      </c>
      <c r="E5921" t="str">
        <f>LEFT(Table1[[#This Row],[Product ID]],3)</f>
        <v>OFF</v>
      </c>
      <c r="F5921" s="10" t="e">
        <f>VLOOKUP(Table1[[#This Row],[Order ID]],Mapping!H5921:J13712,3,0)</f>
        <v>#N/A</v>
      </c>
      <c r="G5921" s="10" t="e">
        <f>VLOOKUP(Table1[[#This Row],[Order ID]],Mapping!H5921:K13712,4,0)</f>
        <v>#N/A</v>
      </c>
      <c r="H5921" t="str">
        <f>INDEX(Mapping!$B$2:$T$7793,MATCH(Data!$A5921,Mapping!$B$3:$B$7793,0),MATCH(Data!$H$1,Mapping!$B$2:$T$2,0))</f>
        <v>Standard Class</v>
      </c>
      <c r="I5921" t="str">
        <f>INDEX(Mapping!$B$2:$T$7793,MATCH(Data!$A5921,Mapping!$B$3:$B$7793,0),MATCH(Data!$I$1,Mapping!$B$2:$T$2,0))</f>
        <v>Corporate</v>
      </c>
      <c r="J5921">
        <f>VLOOKUP($A5921,Mapping!$X$3:$Y$7793,2,0)</f>
        <v>90049</v>
      </c>
      <c r="K5921" t="str">
        <f>VLOOKUP($J5921,Mapping!$AB$3:$AC$475,2,0)</f>
        <v>Richardson</v>
      </c>
      <c r="L5921" t="str">
        <f>VLOOKUP($K5921,Mapping!$AF$3:$AG$475,2,0)</f>
        <v>Texas</v>
      </c>
      <c r="M5921" t="str">
        <f>VLOOKUP($L5921,Mapping!$AI$3:$AJ$48,2,0)</f>
        <v>United States</v>
      </c>
      <c r="N5921" t="str">
        <f>VLOOKUP($L5921,Mapping!$AI$3:$AK$48,3,0)</f>
        <v>Central</v>
      </c>
      <c r="O5921" t="str">
        <f>VLOOKUP(Table1[[#This Row],[Column1]],Mapping!$AM$8:$AN$11,2,0)</f>
        <v>Office Supplies</v>
      </c>
      <c r="P5921" t="str">
        <f>VLOOKUP(Table1[[#This Row],[Column3]],Mapping!$AP$5:$AQ$22,2,0)</f>
        <v>Art</v>
      </c>
      <c r="Q5921">
        <v>9.84</v>
      </c>
      <c r="R5921">
        <v>3</v>
      </c>
      <c r="S5921">
        <v>2.8535999999999988</v>
      </c>
    </row>
    <row r="5922" spans="1:19" x14ac:dyDescent="0.35">
      <c r="A5922">
        <v>1265</v>
      </c>
      <c r="B5922" t="s">
        <v>1516</v>
      </c>
      <c r="C5922" t="s">
        <v>1517</v>
      </c>
      <c r="D5922" t="str">
        <f>MID(Table1[[#This Row],[Product ID]],5,2)</f>
        <v>AC</v>
      </c>
      <c r="E5922" t="str">
        <f>LEFT(Table1[[#This Row],[Product ID]],3)</f>
        <v>TEC</v>
      </c>
      <c r="F5922" s="10" t="e">
        <f>VLOOKUP(Table1[[#This Row],[Order ID]],Mapping!H5922:J13713,3,0)</f>
        <v>#N/A</v>
      </c>
      <c r="G5922" s="10" t="e">
        <f>VLOOKUP(Table1[[#This Row],[Order ID]],Mapping!H5922:K13713,4,0)</f>
        <v>#N/A</v>
      </c>
      <c r="H5922" t="str">
        <f>INDEX(Mapping!$B$2:$T$7793,MATCH(Data!$A5922,Mapping!$B$3:$B$7793,0),MATCH(Data!$H$1,Mapping!$B$2:$T$2,0))</f>
        <v>Standard Class</v>
      </c>
      <c r="I5922" t="str">
        <f>INDEX(Mapping!$B$2:$T$7793,MATCH(Data!$A5922,Mapping!$B$3:$B$7793,0),MATCH(Data!$I$1,Mapping!$B$2:$T$2,0))</f>
        <v>Corporate</v>
      </c>
      <c r="J5922">
        <f>VLOOKUP($A5922,Mapping!$X$3:$Y$7793,2,0)</f>
        <v>19143</v>
      </c>
      <c r="K5922" t="str">
        <f>VLOOKUP($J5922,Mapping!$AB$3:$AC$475,2,0)</f>
        <v>Norman</v>
      </c>
      <c r="L5922" t="str">
        <f>VLOOKUP($K5922,Mapping!$AF$3:$AG$475,2,0)</f>
        <v>Oklahoma</v>
      </c>
      <c r="M5922" t="str">
        <f>VLOOKUP($L5922,Mapping!$AI$3:$AJ$48,2,0)</f>
        <v>United States</v>
      </c>
      <c r="N5922" t="str">
        <f>VLOOKUP($L5922,Mapping!$AI$3:$AK$48,3,0)</f>
        <v>Central</v>
      </c>
      <c r="O5922" t="str">
        <f>VLOOKUP(Table1[[#This Row],[Column1]],Mapping!$AM$8:$AN$11,2,0)</f>
        <v>Technology</v>
      </c>
      <c r="P5922" t="str">
        <f>VLOOKUP(Table1[[#This Row],[Column3]],Mapping!$AP$5:$AQ$22,2,0)</f>
        <v>Accessories</v>
      </c>
      <c r="Q5922">
        <v>83.976000000000013</v>
      </c>
      <c r="R5922">
        <v>3</v>
      </c>
      <c r="S5922">
        <v>-13.646100000000001</v>
      </c>
    </row>
    <row r="5923" spans="1:19" x14ac:dyDescent="0.35">
      <c r="A5923">
        <v>4785</v>
      </c>
      <c r="B5923" t="s">
        <v>4067</v>
      </c>
      <c r="C5923" t="s">
        <v>4068</v>
      </c>
      <c r="D5923" t="str">
        <f>MID(Table1[[#This Row],[Product ID]],5,2)</f>
        <v>PH</v>
      </c>
      <c r="E5923" t="str">
        <f>LEFT(Table1[[#This Row],[Product ID]],3)</f>
        <v>TEC</v>
      </c>
      <c r="F5923" s="10" t="e">
        <f>VLOOKUP(Table1[[#This Row],[Order ID]],Mapping!H5923:J13714,3,0)</f>
        <v>#N/A</v>
      </c>
      <c r="G5923" s="10" t="e">
        <f>VLOOKUP(Table1[[#This Row],[Order ID]],Mapping!H5923:K13714,4,0)</f>
        <v>#N/A</v>
      </c>
      <c r="H5923" t="str">
        <f>INDEX(Mapping!$B$2:$T$7793,MATCH(Data!$A5923,Mapping!$B$3:$B$7793,0),MATCH(Data!$H$1,Mapping!$B$2:$T$2,0))</f>
        <v>Standard Class</v>
      </c>
      <c r="I5923" t="str">
        <f>INDEX(Mapping!$B$2:$T$7793,MATCH(Data!$A5923,Mapping!$B$3:$B$7793,0),MATCH(Data!$I$1,Mapping!$B$2:$T$2,0))</f>
        <v>Corporate</v>
      </c>
      <c r="J5923">
        <f>VLOOKUP($A5923,Mapping!$X$3:$Y$7793,2,0)</f>
        <v>10011</v>
      </c>
      <c r="K5923" t="str">
        <f>VLOOKUP($J5923,Mapping!$AB$3:$AC$475,2,0)</f>
        <v>Omaha</v>
      </c>
      <c r="L5923" t="str">
        <f>VLOOKUP($K5923,Mapping!$AF$3:$AG$475,2,0)</f>
        <v>Nebraska</v>
      </c>
      <c r="M5923" t="str">
        <f>VLOOKUP($L5923,Mapping!$AI$3:$AJ$48,2,0)</f>
        <v>United States</v>
      </c>
      <c r="N5923" t="str">
        <f>VLOOKUP($L5923,Mapping!$AI$3:$AK$48,3,0)</f>
        <v>Central</v>
      </c>
      <c r="O5923" t="str">
        <f>VLOOKUP(Table1[[#This Row],[Column1]],Mapping!$AM$8:$AN$11,2,0)</f>
        <v>Technology</v>
      </c>
      <c r="P5923" t="str">
        <f>VLOOKUP(Table1[[#This Row],[Column3]],Mapping!$AP$5:$AQ$22,2,0)</f>
        <v>Phones</v>
      </c>
      <c r="Q5923">
        <v>2279.96</v>
      </c>
      <c r="R5923">
        <v>4</v>
      </c>
      <c r="S5923">
        <v>592.78960000000006</v>
      </c>
    </row>
    <row r="5924" spans="1:19" x14ac:dyDescent="0.35">
      <c r="A5924">
        <v>4600</v>
      </c>
      <c r="B5924" t="s">
        <v>3976</v>
      </c>
      <c r="C5924" t="s">
        <v>1558</v>
      </c>
      <c r="D5924" t="str">
        <f>MID(Table1[[#This Row],[Product ID]],5,2)</f>
        <v>BI</v>
      </c>
      <c r="E5924" t="str">
        <f>LEFT(Table1[[#This Row],[Product ID]],3)</f>
        <v>OFF</v>
      </c>
      <c r="F5924" s="10" t="e">
        <f>VLOOKUP(Table1[[#This Row],[Order ID]],Mapping!H5924:J13715,3,0)</f>
        <v>#N/A</v>
      </c>
      <c r="G5924" s="10" t="e">
        <f>VLOOKUP(Table1[[#This Row],[Order ID]],Mapping!H5924:K13715,4,0)</f>
        <v>#N/A</v>
      </c>
      <c r="H5924" t="str">
        <f>INDEX(Mapping!$B$2:$T$7793,MATCH(Data!$A5924,Mapping!$B$3:$B$7793,0),MATCH(Data!$H$1,Mapping!$B$2:$T$2,0))</f>
        <v>Same Day</v>
      </c>
      <c r="I5924" t="str">
        <f>INDEX(Mapping!$B$2:$T$7793,MATCH(Data!$A5924,Mapping!$B$3:$B$7793,0),MATCH(Data!$I$1,Mapping!$B$2:$T$2,0))</f>
        <v>Home Office</v>
      </c>
      <c r="J5924">
        <f>VLOOKUP($A5924,Mapping!$X$3:$Y$7793,2,0)</f>
        <v>95123</v>
      </c>
      <c r="K5924" t="str">
        <f>VLOOKUP($J5924,Mapping!$AB$3:$AC$475,2,0)</f>
        <v>Denver</v>
      </c>
      <c r="L5924" t="str">
        <f>VLOOKUP($K5924,Mapping!$AF$3:$AG$475,2,0)</f>
        <v>Colorado</v>
      </c>
      <c r="M5924" t="str">
        <f>VLOOKUP($L5924,Mapping!$AI$3:$AJ$48,2,0)</f>
        <v>United States</v>
      </c>
      <c r="N5924" t="str">
        <f>VLOOKUP($L5924,Mapping!$AI$3:$AK$48,3,0)</f>
        <v>West</v>
      </c>
      <c r="O5924" t="str">
        <f>VLOOKUP(Table1[[#This Row],[Column1]],Mapping!$AM$8:$AN$11,2,0)</f>
        <v>Office Supplies</v>
      </c>
      <c r="P5924" t="str">
        <f>VLOOKUP(Table1[[#This Row],[Column3]],Mapping!$AP$5:$AQ$22,2,0)</f>
        <v>Binders</v>
      </c>
      <c r="Q5924">
        <v>24.704000000000001</v>
      </c>
      <c r="R5924">
        <v>2</v>
      </c>
      <c r="S5924">
        <v>9.2639999999999993</v>
      </c>
    </row>
    <row r="5925" spans="1:19" x14ac:dyDescent="0.35">
      <c r="A5925">
        <v>4601</v>
      </c>
      <c r="B5925" t="s">
        <v>3976</v>
      </c>
      <c r="C5925" t="s">
        <v>1281</v>
      </c>
      <c r="D5925" t="str">
        <f>MID(Table1[[#This Row],[Product ID]],5,2)</f>
        <v>AP</v>
      </c>
      <c r="E5925" t="str">
        <f>LEFT(Table1[[#This Row],[Product ID]],3)</f>
        <v>OFF</v>
      </c>
      <c r="F5925" s="10" t="e">
        <f>VLOOKUP(Table1[[#This Row],[Order ID]],Mapping!H5925:J13716,3,0)</f>
        <v>#N/A</v>
      </c>
      <c r="G5925" s="10" t="e">
        <f>VLOOKUP(Table1[[#This Row],[Order ID]],Mapping!H5925:K13716,4,0)</f>
        <v>#N/A</v>
      </c>
      <c r="H5925" t="str">
        <f>INDEX(Mapping!$B$2:$T$7793,MATCH(Data!$A5925,Mapping!$B$3:$B$7793,0),MATCH(Data!$H$1,Mapping!$B$2:$T$2,0))</f>
        <v>Standard Class</v>
      </c>
      <c r="I5925" t="str">
        <f>INDEX(Mapping!$B$2:$T$7793,MATCH(Data!$A5925,Mapping!$B$3:$B$7793,0),MATCH(Data!$I$1,Mapping!$B$2:$T$2,0))</f>
        <v>Corporate</v>
      </c>
      <c r="J5925">
        <f>VLOOKUP($A5925,Mapping!$X$3:$Y$7793,2,0)</f>
        <v>95123</v>
      </c>
      <c r="K5925" t="str">
        <f>VLOOKUP($J5925,Mapping!$AB$3:$AC$475,2,0)</f>
        <v>Denver</v>
      </c>
      <c r="L5925" t="str">
        <f>VLOOKUP($K5925,Mapping!$AF$3:$AG$475,2,0)</f>
        <v>Colorado</v>
      </c>
      <c r="M5925" t="str">
        <f>VLOOKUP($L5925,Mapping!$AI$3:$AJ$48,2,0)</f>
        <v>United States</v>
      </c>
      <c r="N5925" t="str">
        <f>VLOOKUP($L5925,Mapping!$AI$3:$AK$48,3,0)</f>
        <v>West</v>
      </c>
      <c r="O5925" t="str">
        <f>VLOOKUP(Table1[[#This Row],[Column1]],Mapping!$AM$8:$AN$11,2,0)</f>
        <v>Office Supplies</v>
      </c>
      <c r="P5925" t="str">
        <f>VLOOKUP(Table1[[#This Row],[Column3]],Mapping!$AP$5:$AQ$22,2,0)</f>
        <v>Appliances</v>
      </c>
      <c r="Q5925">
        <v>59.699999999999996</v>
      </c>
      <c r="R5925">
        <v>3</v>
      </c>
      <c r="S5925">
        <v>26.864999999999995</v>
      </c>
    </row>
    <row r="5926" spans="1:19" x14ac:dyDescent="0.35">
      <c r="A5926">
        <v>4602</v>
      </c>
      <c r="B5926" t="s">
        <v>3976</v>
      </c>
      <c r="C5926" t="s">
        <v>2842</v>
      </c>
      <c r="D5926" t="str">
        <f>MID(Table1[[#This Row],[Product ID]],5,2)</f>
        <v>FU</v>
      </c>
      <c r="E5926" t="str">
        <f>LEFT(Table1[[#This Row],[Product ID]],3)</f>
        <v>FUR</v>
      </c>
      <c r="F5926" s="10" t="e">
        <f>VLOOKUP(Table1[[#This Row],[Order ID]],Mapping!H5926:J13717,3,0)</f>
        <v>#N/A</v>
      </c>
      <c r="G5926" s="10" t="e">
        <f>VLOOKUP(Table1[[#This Row],[Order ID]],Mapping!H5926:K13717,4,0)</f>
        <v>#N/A</v>
      </c>
      <c r="H5926" t="str">
        <f>INDEX(Mapping!$B$2:$T$7793,MATCH(Data!$A5926,Mapping!$B$3:$B$7793,0),MATCH(Data!$H$1,Mapping!$B$2:$T$2,0))</f>
        <v>Standard Class</v>
      </c>
      <c r="I5926" t="str">
        <f>INDEX(Mapping!$B$2:$T$7793,MATCH(Data!$A5926,Mapping!$B$3:$B$7793,0),MATCH(Data!$I$1,Mapping!$B$2:$T$2,0))</f>
        <v>Corporate</v>
      </c>
      <c r="J5926">
        <f>VLOOKUP($A5926,Mapping!$X$3:$Y$7793,2,0)</f>
        <v>95123</v>
      </c>
      <c r="K5926" t="str">
        <f>VLOOKUP($J5926,Mapping!$AB$3:$AC$475,2,0)</f>
        <v>Denver</v>
      </c>
      <c r="L5926" t="str">
        <f>VLOOKUP($K5926,Mapping!$AF$3:$AG$475,2,0)</f>
        <v>Colorado</v>
      </c>
      <c r="M5926" t="str">
        <f>VLOOKUP($L5926,Mapping!$AI$3:$AJ$48,2,0)</f>
        <v>United States</v>
      </c>
      <c r="N5926" t="str">
        <f>VLOOKUP($L5926,Mapping!$AI$3:$AK$48,3,0)</f>
        <v>West</v>
      </c>
      <c r="O5926" t="str">
        <f>VLOOKUP(Table1[[#This Row],[Column1]],Mapping!$AM$8:$AN$11,2,0)</f>
        <v>Furniture</v>
      </c>
      <c r="P5926" t="str">
        <f>VLOOKUP(Table1[[#This Row],[Column3]],Mapping!$AP$5:$AQ$22,2,0)</f>
        <v>Furnishings</v>
      </c>
      <c r="Q5926">
        <v>14.52</v>
      </c>
      <c r="R5926">
        <v>3</v>
      </c>
      <c r="S5926">
        <v>5.6627999999999998</v>
      </c>
    </row>
    <row r="5927" spans="1:19" x14ac:dyDescent="0.35">
      <c r="A5927">
        <v>4603</v>
      </c>
      <c r="B5927" t="s">
        <v>3976</v>
      </c>
      <c r="C5927" t="s">
        <v>2054</v>
      </c>
      <c r="D5927" t="str">
        <f>MID(Table1[[#This Row],[Product ID]],5,2)</f>
        <v>BI</v>
      </c>
      <c r="E5927" t="str">
        <f>LEFT(Table1[[#This Row],[Product ID]],3)</f>
        <v>OFF</v>
      </c>
      <c r="F5927" s="10" t="e">
        <f>VLOOKUP(Table1[[#This Row],[Order ID]],Mapping!H5927:J13718,3,0)</f>
        <v>#N/A</v>
      </c>
      <c r="G5927" s="10" t="e">
        <f>VLOOKUP(Table1[[#This Row],[Order ID]],Mapping!H5927:K13718,4,0)</f>
        <v>#N/A</v>
      </c>
      <c r="H5927" t="str">
        <f>INDEX(Mapping!$B$2:$T$7793,MATCH(Data!$A5927,Mapping!$B$3:$B$7793,0),MATCH(Data!$H$1,Mapping!$B$2:$T$2,0))</f>
        <v>Standard Class</v>
      </c>
      <c r="I5927" t="str">
        <f>INDEX(Mapping!$B$2:$T$7793,MATCH(Data!$A5927,Mapping!$B$3:$B$7793,0),MATCH(Data!$I$1,Mapping!$B$2:$T$2,0))</f>
        <v>Corporate</v>
      </c>
      <c r="J5927">
        <f>VLOOKUP($A5927,Mapping!$X$3:$Y$7793,2,0)</f>
        <v>95123</v>
      </c>
      <c r="K5927" t="str">
        <f>VLOOKUP($J5927,Mapping!$AB$3:$AC$475,2,0)</f>
        <v>Denver</v>
      </c>
      <c r="L5927" t="str">
        <f>VLOOKUP($K5927,Mapping!$AF$3:$AG$475,2,0)</f>
        <v>Colorado</v>
      </c>
      <c r="M5927" t="str">
        <f>VLOOKUP($L5927,Mapping!$AI$3:$AJ$48,2,0)</f>
        <v>United States</v>
      </c>
      <c r="N5927" t="str">
        <f>VLOOKUP($L5927,Mapping!$AI$3:$AK$48,3,0)</f>
        <v>West</v>
      </c>
      <c r="O5927" t="str">
        <f>VLOOKUP(Table1[[#This Row],[Column1]],Mapping!$AM$8:$AN$11,2,0)</f>
        <v>Office Supplies</v>
      </c>
      <c r="P5927" t="str">
        <f>VLOOKUP(Table1[[#This Row],[Column3]],Mapping!$AP$5:$AQ$22,2,0)</f>
        <v>Binders</v>
      </c>
      <c r="Q5927">
        <v>104.184</v>
      </c>
      <c r="R5927">
        <v>3</v>
      </c>
      <c r="S5927">
        <v>33.8598</v>
      </c>
    </row>
    <row r="5928" spans="1:19" x14ac:dyDescent="0.35">
      <c r="A5928">
        <v>5796</v>
      </c>
      <c r="B5928" t="s">
        <v>4657</v>
      </c>
      <c r="C5928" t="s">
        <v>177</v>
      </c>
      <c r="D5928" t="str">
        <f>MID(Table1[[#This Row],[Product ID]],5,2)</f>
        <v>CH</v>
      </c>
      <c r="E5928" t="str">
        <f>LEFT(Table1[[#This Row],[Product ID]],3)</f>
        <v>FUR</v>
      </c>
      <c r="F5928" s="10" t="e">
        <f>VLOOKUP(Table1[[#This Row],[Order ID]],Mapping!H5928:J13719,3,0)</f>
        <v>#N/A</v>
      </c>
      <c r="G5928" s="10" t="e">
        <f>VLOOKUP(Table1[[#This Row],[Order ID]],Mapping!H5928:K13719,4,0)</f>
        <v>#N/A</v>
      </c>
      <c r="H5928" t="str">
        <f>INDEX(Mapping!$B$2:$T$7793,MATCH(Data!$A5928,Mapping!$B$3:$B$7793,0),MATCH(Data!$H$1,Mapping!$B$2:$T$2,0))</f>
        <v>Standard Class</v>
      </c>
      <c r="I5928" t="str">
        <f>INDEX(Mapping!$B$2:$T$7793,MATCH(Data!$A5928,Mapping!$B$3:$B$7793,0),MATCH(Data!$I$1,Mapping!$B$2:$T$2,0))</f>
        <v>Home Office</v>
      </c>
      <c r="J5928">
        <f>VLOOKUP($A5928,Mapping!$X$3:$Y$7793,2,0)</f>
        <v>19134</v>
      </c>
      <c r="K5928" t="str">
        <f>VLOOKUP($J5928,Mapping!$AB$3:$AC$475,2,0)</f>
        <v>Detroit</v>
      </c>
      <c r="L5928" t="str">
        <f>VLOOKUP($K5928,Mapping!$AF$3:$AG$475,2,0)</f>
        <v>Michigan</v>
      </c>
      <c r="M5928" t="str">
        <f>VLOOKUP($L5928,Mapping!$AI$3:$AJ$48,2,0)</f>
        <v>United States</v>
      </c>
      <c r="N5928" t="str">
        <f>VLOOKUP($L5928,Mapping!$AI$3:$AK$48,3,0)</f>
        <v>Central</v>
      </c>
      <c r="O5928" t="str">
        <f>VLOOKUP(Table1[[#This Row],[Column1]],Mapping!$AM$8:$AN$11,2,0)</f>
        <v>Furniture</v>
      </c>
      <c r="P5928" t="str">
        <f>VLOOKUP(Table1[[#This Row],[Column3]],Mapping!$AP$5:$AQ$22,2,0)</f>
        <v>Chairs</v>
      </c>
      <c r="Q5928">
        <v>386.67999999999995</v>
      </c>
      <c r="R5928">
        <v>2</v>
      </c>
      <c r="S5928">
        <v>-5.5240000000000293</v>
      </c>
    </row>
    <row r="5929" spans="1:19" x14ac:dyDescent="0.35">
      <c r="A5929">
        <v>5797</v>
      </c>
      <c r="B5929" t="s">
        <v>4657</v>
      </c>
      <c r="C5929" t="s">
        <v>2662</v>
      </c>
      <c r="D5929" t="str">
        <f>MID(Table1[[#This Row],[Product ID]],5,2)</f>
        <v>AC</v>
      </c>
      <c r="E5929" t="str">
        <f>LEFT(Table1[[#This Row],[Product ID]],3)</f>
        <v>TEC</v>
      </c>
      <c r="F5929" s="10" t="e">
        <f>VLOOKUP(Table1[[#This Row],[Order ID]],Mapping!H5929:J13720,3,0)</f>
        <v>#N/A</v>
      </c>
      <c r="G5929" s="10" t="e">
        <f>VLOOKUP(Table1[[#This Row],[Order ID]],Mapping!H5929:K13720,4,0)</f>
        <v>#N/A</v>
      </c>
      <c r="H5929" t="str">
        <f>INDEX(Mapping!$B$2:$T$7793,MATCH(Data!$A5929,Mapping!$B$3:$B$7793,0),MATCH(Data!$H$1,Mapping!$B$2:$T$2,0))</f>
        <v>Second Class</v>
      </c>
      <c r="I5929" t="str">
        <f>INDEX(Mapping!$B$2:$T$7793,MATCH(Data!$A5929,Mapping!$B$3:$B$7793,0),MATCH(Data!$I$1,Mapping!$B$2:$T$2,0))</f>
        <v>Corporate</v>
      </c>
      <c r="J5929">
        <f>VLOOKUP($A5929,Mapping!$X$3:$Y$7793,2,0)</f>
        <v>19134</v>
      </c>
      <c r="K5929" t="str">
        <f>VLOOKUP($J5929,Mapping!$AB$3:$AC$475,2,0)</f>
        <v>Detroit</v>
      </c>
      <c r="L5929" t="str">
        <f>VLOOKUP($K5929,Mapping!$AF$3:$AG$475,2,0)</f>
        <v>Michigan</v>
      </c>
      <c r="M5929" t="str">
        <f>VLOOKUP($L5929,Mapping!$AI$3:$AJ$48,2,0)</f>
        <v>United States</v>
      </c>
      <c r="N5929" t="str">
        <f>VLOOKUP($L5929,Mapping!$AI$3:$AK$48,3,0)</f>
        <v>Central</v>
      </c>
      <c r="O5929" t="str">
        <f>VLOOKUP(Table1[[#This Row],[Column1]],Mapping!$AM$8:$AN$11,2,0)</f>
        <v>Technology</v>
      </c>
      <c r="P5929" t="str">
        <f>VLOOKUP(Table1[[#This Row],[Column3]],Mapping!$AP$5:$AQ$22,2,0)</f>
        <v>Accessories</v>
      </c>
      <c r="Q5929">
        <v>379.96000000000004</v>
      </c>
      <c r="R5929">
        <v>5</v>
      </c>
      <c r="S5929">
        <v>47.494999999999919</v>
      </c>
    </row>
    <row r="5930" spans="1:19" x14ac:dyDescent="0.35">
      <c r="A5930">
        <v>5798</v>
      </c>
      <c r="B5930" t="s">
        <v>4657</v>
      </c>
      <c r="C5930" t="s">
        <v>2234</v>
      </c>
      <c r="D5930" t="str">
        <f>MID(Table1[[#This Row],[Product ID]],5,2)</f>
        <v>PH</v>
      </c>
      <c r="E5930" t="str">
        <f>LEFT(Table1[[#This Row],[Product ID]],3)</f>
        <v>TEC</v>
      </c>
      <c r="F5930" s="10" t="e">
        <f>VLOOKUP(Table1[[#This Row],[Order ID]],Mapping!H5930:J13721,3,0)</f>
        <v>#N/A</v>
      </c>
      <c r="G5930" s="10" t="e">
        <f>VLOOKUP(Table1[[#This Row],[Order ID]],Mapping!H5930:K13721,4,0)</f>
        <v>#N/A</v>
      </c>
      <c r="H5930" t="str">
        <f>INDEX(Mapping!$B$2:$T$7793,MATCH(Data!$A5930,Mapping!$B$3:$B$7793,0),MATCH(Data!$H$1,Mapping!$B$2:$T$2,0))</f>
        <v>Second Class</v>
      </c>
      <c r="I5930" t="str">
        <f>INDEX(Mapping!$B$2:$T$7793,MATCH(Data!$A5930,Mapping!$B$3:$B$7793,0),MATCH(Data!$I$1,Mapping!$B$2:$T$2,0))</f>
        <v>Corporate</v>
      </c>
      <c r="J5930">
        <f>VLOOKUP($A5930,Mapping!$X$3:$Y$7793,2,0)</f>
        <v>19134</v>
      </c>
      <c r="K5930" t="str">
        <f>VLOOKUP($J5930,Mapping!$AB$3:$AC$475,2,0)</f>
        <v>Detroit</v>
      </c>
      <c r="L5930" t="str">
        <f>VLOOKUP($K5930,Mapping!$AF$3:$AG$475,2,0)</f>
        <v>Michigan</v>
      </c>
      <c r="M5930" t="str">
        <f>VLOOKUP($L5930,Mapping!$AI$3:$AJ$48,2,0)</f>
        <v>United States</v>
      </c>
      <c r="N5930" t="str">
        <f>VLOOKUP($L5930,Mapping!$AI$3:$AK$48,3,0)</f>
        <v>Central</v>
      </c>
      <c r="O5930" t="str">
        <f>VLOOKUP(Table1[[#This Row],[Column1]],Mapping!$AM$8:$AN$11,2,0)</f>
        <v>Technology</v>
      </c>
      <c r="P5930" t="str">
        <f>VLOOKUP(Table1[[#This Row],[Column3]],Mapping!$AP$5:$AQ$22,2,0)</f>
        <v>Phones</v>
      </c>
      <c r="Q5930">
        <v>539.91</v>
      </c>
      <c r="R5930">
        <v>3</v>
      </c>
      <c r="S5930">
        <v>-116.98049999999998</v>
      </c>
    </row>
    <row r="5931" spans="1:19" x14ac:dyDescent="0.35">
      <c r="A5931">
        <v>5799</v>
      </c>
      <c r="B5931" t="s">
        <v>4657</v>
      </c>
      <c r="C5931" t="s">
        <v>2733</v>
      </c>
      <c r="D5931" t="str">
        <f>MID(Table1[[#This Row],[Product ID]],5,2)</f>
        <v>PA</v>
      </c>
      <c r="E5931" t="str">
        <f>LEFT(Table1[[#This Row],[Product ID]],3)</f>
        <v>OFF</v>
      </c>
      <c r="F5931" s="10" t="e">
        <f>VLOOKUP(Table1[[#This Row],[Order ID]],Mapping!H5931:J13722,3,0)</f>
        <v>#N/A</v>
      </c>
      <c r="G5931" s="10" t="e">
        <f>VLOOKUP(Table1[[#This Row],[Order ID]],Mapping!H5931:K13722,4,0)</f>
        <v>#N/A</v>
      </c>
      <c r="H5931" t="str">
        <f>INDEX(Mapping!$B$2:$T$7793,MATCH(Data!$A5931,Mapping!$B$3:$B$7793,0),MATCH(Data!$H$1,Mapping!$B$2:$T$2,0))</f>
        <v>Second Class</v>
      </c>
      <c r="I5931" t="str">
        <f>INDEX(Mapping!$B$2:$T$7793,MATCH(Data!$A5931,Mapping!$B$3:$B$7793,0),MATCH(Data!$I$1,Mapping!$B$2:$T$2,0))</f>
        <v>Corporate</v>
      </c>
      <c r="J5931">
        <f>VLOOKUP($A5931,Mapping!$X$3:$Y$7793,2,0)</f>
        <v>19134</v>
      </c>
      <c r="K5931" t="str">
        <f>VLOOKUP($J5931,Mapping!$AB$3:$AC$475,2,0)</f>
        <v>Detroit</v>
      </c>
      <c r="L5931" t="str">
        <f>VLOOKUP($K5931,Mapping!$AF$3:$AG$475,2,0)</f>
        <v>Michigan</v>
      </c>
      <c r="M5931" t="str">
        <f>VLOOKUP($L5931,Mapping!$AI$3:$AJ$48,2,0)</f>
        <v>United States</v>
      </c>
      <c r="N5931" t="str">
        <f>VLOOKUP($L5931,Mapping!$AI$3:$AK$48,3,0)</f>
        <v>Central</v>
      </c>
      <c r="O5931" t="str">
        <f>VLOOKUP(Table1[[#This Row],[Column1]],Mapping!$AM$8:$AN$11,2,0)</f>
        <v>Office Supplies</v>
      </c>
      <c r="P5931" t="str">
        <f>VLOOKUP(Table1[[#This Row],[Column3]],Mapping!$AP$5:$AQ$22,2,0)</f>
        <v>Paper</v>
      </c>
      <c r="Q5931">
        <v>41.240000000000009</v>
      </c>
      <c r="R5931">
        <v>5</v>
      </c>
      <c r="S5931">
        <v>13.918499999999998</v>
      </c>
    </row>
    <row r="5932" spans="1:19" x14ac:dyDescent="0.35">
      <c r="A5932">
        <v>5800</v>
      </c>
      <c r="B5932" t="s">
        <v>4657</v>
      </c>
      <c r="C5932" t="s">
        <v>4326</v>
      </c>
      <c r="D5932" t="str">
        <f>MID(Table1[[#This Row],[Product ID]],5,2)</f>
        <v>BI</v>
      </c>
      <c r="E5932" t="str">
        <f>LEFT(Table1[[#This Row],[Product ID]],3)</f>
        <v>OFF</v>
      </c>
      <c r="F5932" s="10" t="e">
        <f>VLOOKUP(Table1[[#This Row],[Order ID]],Mapping!H5932:J13723,3,0)</f>
        <v>#N/A</v>
      </c>
      <c r="G5932" s="10" t="e">
        <f>VLOOKUP(Table1[[#This Row],[Order ID]],Mapping!H5932:K13723,4,0)</f>
        <v>#N/A</v>
      </c>
      <c r="H5932" t="str">
        <f>INDEX(Mapping!$B$2:$T$7793,MATCH(Data!$A5932,Mapping!$B$3:$B$7793,0),MATCH(Data!$H$1,Mapping!$B$2:$T$2,0))</f>
        <v>Second Class</v>
      </c>
      <c r="I5932" t="str">
        <f>INDEX(Mapping!$B$2:$T$7793,MATCH(Data!$A5932,Mapping!$B$3:$B$7793,0),MATCH(Data!$I$1,Mapping!$B$2:$T$2,0))</f>
        <v>Corporate</v>
      </c>
      <c r="J5932">
        <f>VLOOKUP($A5932,Mapping!$X$3:$Y$7793,2,0)</f>
        <v>19134</v>
      </c>
      <c r="K5932" t="str">
        <f>VLOOKUP($J5932,Mapping!$AB$3:$AC$475,2,0)</f>
        <v>Detroit</v>
      </c>
      <c r="L5932" t="str">
        <f>VLOOKUP($K5932,Mapping!$AF$3:$AG$475,2,0)</f>
        <v>Michigan</v>
      </c>
      <c r="M5932" t="str">
        <f>VLOOKUP($L5932,Mapping!$AI$3:$AJ$48,2,0)</f>
        <v>United States</v>
      </c>
      <c r="N5932" t="str">
        <f>VLOOKUP($L5932,Mapping!$AI$3:$AK$48,3,0)</f>
        <v>Central</v>
      </c>
      <c r="O5932" t="str">
        <f>VLOOKUP(Table1[[#This Row],[Column1]],Mapping!$AM$8:$AN$11,2,0)</f>
        <v>Office Supplies</v>
      </c>
      <c r="P5932" t="str">
        <f>VLOOKUP(Table1[[#This Row],[Column3]],Mapping!$AP$5:$AQ$22,2,0)</f>
        <v>Binders</v>
      </c>
      <c r="Q5932">
        <v>51.897000000000013</v>
      </c>
      <c r="R5932">
        <v>1</v>
      </c>
      <c r="S5932">
        <v>-41.517600000000002</v>
      </c>
    </row>
    <row r="5933" spans="1:19" x14ac:dyDescent="0.35">
      <c r="A5933">
        <v>5801</v>
      </c>
      <c r="B5933" t="s">
        <v>4657</v>
      </c>
      <c r="C5933" t="s">
        <v>1284</v>
      </c>
      <c r="D5933" t="str">
        <f>MID(Table1[[#This Row],[Product ID]],5,2)</f>
        <v>ST</v>
      </c>
      <c r="E5933" t="str">
        <f>LEFT(Table1[[#This Row],[Product ID]],3)</f>
        <v>OFF</v>
      </c>
      <c r="F5933" s="10" t="e">
        <f>VLOOKUP(Table1[[#This Row],[Order ID]],Mapping!H5933:J13724,3,0)</f>
        <v>#N/A</v>
      </c>
      <c r="G5933" s="10" t="e">
        <f>VLOOKUP(Table1[[#This Row],[Order ID]],Mapping!H5933:K13724,4,0)</f>
        <v>#N/A</v>
      </c>
      <c r="H5933" t="str">
        <f>INDEX(Mapping!$B$2:$T$7793,MATCH(Data!$A5933,Mapping!$B$3:$B$7793,0),MATCH(Data!$H$1,Mapping!$B$2:$T$2,0))</f>
        <v>Second Class</v>
      </c>
      <c r="I5933" t="str">
        <f>INDEX(Mapping!$B$2:$T$7793,MATCH(Data!$A5933,Mapping!$B$3:$B$7793,0),MATCH(Data!$I$1,Mapping!$B$2:$T$2,0))</f>
        <v>Corporate</v>
      </c>
      <c r="J5933">
        <f>VLOOKUP($A5933,Mapping!$X$3:$Y$7793,2,0)</f>
        <v>19134</v>
      </c>
      <c r="K5933" t="str">
        <f>VLOOKUP($J5933,Mapping!$AB$3:$AC$475,2,0)</f>
        <v>Detroit</v>
      </c>
      <c r="L5933" t="str">
        <f>VLOOKUP($K5933,Mapping!$AF$3:$AG$475,2,0)</f>
        <v>Michigan</v>
      </c>
      <c r="M5933" t="str">
        <f>VLOOKUP($L5933,Mapping!$AI$3:$AJ$48,2,0)</f>
        <v>United States</v>
      </c>
      <c r="N5933" t="str">
        <f>VLOOKUP($L5933,Mapping!$AI$3:$AK$48,3,0)</f>
        <v>Central</v>
      </c>
      <c r="O5933" t="str">
        <f>VLOOKUP(Table1[[#This Row],[Column1]],Mapping!$AM$8:$AN$11,2,0)</f>
        <v>Office Supplies</v>
      </c>
      <c r="P5933" t="str">
        <f>VLOOKUP(Table1[[#This Row],[Column3]],Mapping!$AP$5:$AQ$22,2,0)</f>
        <v>Storage</v>
      </c>
      <c r="Q5933">
        <v>552.55999999999995</v>
      </c>
      <c r="R5933">
        <v>5</v>
      </c>
      <c r="S5933">
        <v>-138.13999999999999</v>
      </c>
    </row>
    <row r="5934" spans="1:19" x14ac:dyDescent="0.35">
      <c r="A5934">
        <v>5802</v>
      </c>
      <c r="B5934" t="s">
        <v>4657</v>
      </c>
      <c r="C5934" t="s">
        <v>1558</v>
      </c>
      <c r="D5934" t="str">
        <f>MID(Table1[[#This Row],[Product ID]],5,2)</f>
        <v>BI</v>
      </c>
      <c r="E5934" t="str">
        <f>LEFT(Table1[[#This Row],[Product ID]],3)</f>
        <v>OFF</v>
      </c>
      <c r="F5934" s="10" t="e">
        <f>VLOOKUP(Table1[[#This Row],[Order ID]],Mapping!H5934:J13725,3,0)</f>
        <v>#N/A</v>
      </c>
      <c r="G5934" s="10" t="e">
        <f>VLOOKUP(Table1[[#This Row],[Order ID]],Mapping!H5934:K13725,4,0)</f>
        <v>#N/A</v>
      </c>
      <c r="H5934" t="str">
        <f>INDEX(Mapping!$B$2:$T$7793,MATCH(Data!$A5934,Mapping!$B$3:$B$7793,0),MATCH(Data!$H$1,Mapping!$B$2:$T$2,0))</f>
        <v>Second Class</v>
      </c>
      <c r="I5934" t="str">
        <f>INDEX(Mapping!$B$2:$T$7793,MATCH(Data!$A5934,Mapping!$B$3:$B$7793,0),MATCH(Data!$I$1,Mapping!$B$2:$T$2,0))</f>
        <v>Corporate</v>
      </c>
      <c r="J5934">
        <f>VLOOKUP($A5934,Mapping!$X$3:$Y$7793,2,0)</f>
        <v>19134</v>
      </c>
      <c r="K5934" t="str">
        <f>VLOOKUP($J5934,Mapping!$AB$3:$AC$475,2,0)</f>
        <v>Detroit</v>
      </c>
      <c r="L5934" t="str">
        <f>VLOOKUP($K5934,Mapping!$AF$3:$AG$475,2,0)</f>
        <v>Michigan</v>
      </c>
      <c r="M5934" t="str">
        <f>VLOOKUP($L5934,Mapping!$AI$3:$AJ$48,2,0)</f>
        <v>United States</v>
      </c>
      <c r="N5934" t="str">
        <f>VLOOKUP($L5934,Mapping!$AI$3:$AK$48,3,0)</f>
        <v>Central</v>
      </c>
      <c r="O5934" t="str">
        <f>VLOOKUP(Table1[[#This Row],[Column1]],Mapping!$AM$8:$AN$11,2,0)</f>
        <v>Office Supplies</v>
      </c>
      <c r="P5934" t="str">
        <f>VLOOKUP(Table1[[#This Row],[Column3]],Mapping!$AP$5:$AQ$22,2,0)</f>
        <v>Binders</v>
      </c>
      <c r="Q5934">
        <v>23.160000000000004</v>
      </c>
      <c r="R5934">
        <v>5</v>
      </c>
      <c r="S5934">
        <v>-15.439999999999998</v>
      </c>
    </row>
    <row r="5935" spans="1:19" x14ac:dyDescent="0.35">
      <c r="A5935">
        <v>5803</v>
      </c>
      <c r="B5935" t="s">
        <v>4657</v>
      </c>
      <c r="C5935" t="s">
        <v>4658</v>
      </c>
      <c r="D5935" t="str">
        <f>MID(Table1[[#This Row],[Product ID]],5,2)</f>
        <v>ST</v>
      </c>
      <c r="E5935" t="str">
        <f>LEFT(Table1[[#This Row],[Product ID]],3)</f>
        <v>OFF</v>
      </c>
      <c r="F5935" s="10" t="e">
        <f>VLOOKUP(Table1[[#This Row],[Order ID]],Mapping!H5935:J13726,3,0)</f>
        <v>#N/A</v>
      </c>
      <c r="G5935" s="10" t="e">
        <f>VLOOKUP(Table1[[#This Row],[Order ID]],Mapping!H5935:K13726,4,0)</f>
        <v>#N/A</v>
      </c>
      <c r="H5935" t="str">
        <f>INDEX(Mapping!$B$2:$T$7793,MATCH(Data!$A5935,Mapping!$B$3:$B$7793,0),MATCH(Data!$H$1,Mapping!$B$2:$T$2,0))</f>
        <v>Second Class</v>
      </c>
      <c r="I5935" t="str">
        <f>INDEX(Mapping!$B$2:$T$7793,MATCH(Data!$A5935,Mapping!$B$3:$B$7793,0),MATCH(Data!$I$1,Mapping!$B$2:$T$2,0))</f>
        <v>Corporate</v>
      </c>
      <c r="J5935">
        <f>VLOOKUP($A5935,Mapping!$X$3:$Y$7793,2,0)</f>
        <v>19134</v>
      </c>
      <c r="K5935" t="str">
        <f>VLOOKUP($J5935,Mapping!$AB$3:$AC$475,2,0)</f>
        <v>Detroit</v>
      </c>
      <c r="L5935" t="str">
        <f>VLOOKUP($K5935,Mapping!$AF$3:$AG$475,2,0)</f>
        <v>Michigan</v>
      </c>
      <c r="M5935" t="str">
        <f>VLOOKUP($L5935,Mapping!$AI$3:$AJ$48,2,0)</f>
        <v>United States</v>
      </c>
      <c r="N5935" t="str">
        <f>VLOOKUP($L5935,Mapping!$AI$3:$AK$48,3,0)</f>
        <v>Central</v>
      </c>
      <c r="O5935" t="str">
        <f>VLOOKUP(Table1[[#This Row],[Column1]],Mapping!$AM$8:$AN$11,2,0)</f>
        <v>Office Supplies</v>
      </c>
      <c r="P5935" t="str">
        <f>VLOOKUP(Table1[[#This Row],[Column3]],Mapping!$AP$5:$AQ$22,2,0)</f>
        <v>Storage</v>
      </c>
      <c r="Q5935">
        <v>126.08</v>
      </c>
      <c r="R5935">
        <v>2</v>
      </c>
      <c r="S5935">
        <v>-28.367999999999984</v>
      </c>
    </row>
    <row r="5936" spans="1:19" x14ac:dyDescent="0.35">
      <c r="A5936">
        <v>5804</v>
      </c>
      <c r="B5936" t="s">
        <v>4657</v>
      </c>
      <c r="C5936" t="s">
        <v>2791</v>
      </c>
      <c r="D5936" t="str">
        <f>MID(Table1[[#This Row],[Product ID]],5,2)</f>
        <v>MA</v>
      </c>
      <c r="E5936" t="str">
        <f>LEFT(Table1[[#This Row],[Product ID]],3)</f>
        <v>TEC</v>
      </c>
      <c r="F5936" s="10" t="e">
        <f>VLOOKUP(Table1[[#This Row],[Order ID]],Mapping!H5936:J13727,3,0)</f>
        <v>#N/A</v>
      </c>
      <c r="G5936" s="10" t="e">
        <f>VLOOKUP(Table1[[#This Row],[Order ID]],Mapping!H5936:K13727,4,0)</f>
        <v>#N/A</v>
      </c>
      <c r="H5936" t="str">
        <f>INDEX(Mapping!$B$2:$T$7793,MATCH(Data!$A5936,Mapping!$B$3:$B$7793,0),MATCH(Data!$H$1,Mapping!$B$2:$T$2,0))</f>
        <v>Second Class</v>
      </c>
      <c r="I5936" t="str">
        <f>INDEX(Mapping!$B$2:$T$7793,MATCH(Data!$A5936,Mapping!$B$3:$B$7793,0),MATCH(Data!$I$1,Mapping!$B$2:$T$2,0))</f>
        <v>Corporate</v>
      </c>
      <c r="J5936">
        <f>VLOOKUP($A5936,Mapping!$X$3:$Y$7793,2,0)</f>
        <v>19134</v>
      </c>
      <c r="K5936" t="str">
        <f>VLOOKUP($J5936,Mapping!$AB$3:$AC$475,2,0)</f>
        <v>Detroit</v>
      </c>
      <c r="L5936" t="str">
        <f>VLOOKUP($K5936,Mapping!$AF$3:$AG$475,2,0)</f>
        <v>Michigan</v>
      </c>
      <c r="M5936" t="str">
        <f>VLOOKUP($L5936,Mapping!$AI$3:$AJ$48,2,0)</f>
        <v>United States</v>
      </c>
      <c r="N5936" t="str">
        <f>VLOOKUP($L5936,Mapping!$AI$3:$AK$48,3,0)</f>
        <v>Central</v>
      </c>
      <c r="O5936" t="str">
        <f>VLOOKUP(Table1[[#This Row],[Column1]],Mapping!$AM$8:$AN$11,2,0)</f>
        <v>Technology</v>
      </c>
      <c r="P5936" t="str">
        <f>VLOOKUP(Table1[[#This Row],[Column3]],Mapping!$AP$5:$AQ$22,2,0)</f>
        <v>Machines</v>
      </c>
      <c r="Q5936">
        <v>449.1</v>
      </c>
      <c r="R5936">
        <v>3</v>
      </c>
      <c r="S5936">
        <v>-643.70999999999981</v>
      </c>
    </row>
    <row r="5937" spans="1:19" x14ac:dyDescent="0.35">
      <c r="A5937">
        <v>2007</v>
      </c>
      <c r="B5937" t="s">
        <v>2189</v>
      </c>
      <c r="C5937" t="s">
        <v>2190</v>
      </c>
      <c r="D5937" t="str">
        <f>MID(Table1[[#This Row],[Product ID]],5,2)</f>
        <v>BO</v>
      </c>
      <c r="E5937" t="str">
        <f>LEFT(Table1[[#This Row],[Product ID]],3)</f>
        <v>FUR</v>
      </c>
      <c r="F5937" s="10" t="e">
        <f>VLOOKUP(Table1[[#This Row],[Order ID]],Mapping!H5937:J13728,3,0)</f>
        <v>#N/A</v>
      </c>
      <c r="G5937" s="10" t="e">
        <f>VLOOKUP(Table1[[#This Row],[Order ID]],Mapping!H5937:K13728,4,0)</f>
        <v>#N/A</v>
      </c>
      <c r="H5937" t="str">
        <f>INDEX(Mapping!$B$2:$T$7793,MATCH(Data!$A5937,Mapping!$B$3:$B$7793,0),MATCH(Data!$H$1,Mapping!$B$2:$T$2,0))</f>
        <v>Second Class</v>
      </c>
      <c r="I5937" t="str">
        <f>INDEX(Mapping!$B$2:$T$7793,MATCH(Data!$A5937,Mapping!$B$3:$B$7793,0),MATCH(Data!$I$1,Mapping!$B$2:$T$2,0))</f>
        <v>Corporate</v>
      </c>
      <c r="J5937">
        <f>VLOOKUP($A5937,Mapping!$X$3:$Y$7793,2,0)</f>
        <v>2148</v>
      </c>
      <c r="K5937" t="str">
        <f>VLOOKUP($J5937,Mapping!$AB$3:$AC$475,2,0)</f>
        <v>Orlando</v>
      </c>
      <c r="L5937" t="str">
        <f>VLOOKUP($K5937,Mapping!$AF$3:$AG$475,2,0)</f>
        <v>Florida</v>
      </c>
      <c r="M5937" t="str">
        <f>VLOOKUP($L5937,Mapping!$AI$3:$AJ$48,2,0)</f>
        <v>United States</v>
      </c>
      <c r="N5937" t="str">
        <f>VLOOKUP($L5937,Mapping!$AI$3:$AK$48,3,0)</f>
        <v>South</v>
      </c>
      <c r="O5937" t="str">
        <f>VLOOKUP(Table1[[#This Row],[Column1]],Mapping!$AM$8:$AN$11,2,0)</f>
        <v>Furniture</v>
      </c>
      <c r="P5937" t="str">
        <f>VLOOKUP(Table1[[#This Row],[Column3]],Mapping!$AP$5:$AQ$22,2,0)</f>
        <v>Bookcases</v>
      </c>
      <c r="Q5937">
        <v>173.94</v>
      </c>
      <c r="R5937">
        <v>3</v>
      </c>
      <c r="S5937">
        <v>13.915199999999992</v>
      </c>
    </row>
    <row r="5938" spans="1:19" x14ac:dyDescent="0.35">
      <c r="A5938">
        <v>2008</v>
      </c>
      <c r="B5938" t="s">
        <v>2189</v>
      </c>
      <c r="C5938" t="s">
        <v>1872</v>
      </c>
      <c r="D5938" t="str">
        <f>MID(Table1[[#This Row],[Product ID]],5,2)</f>
        <v>LA</v>
      </c>
      <c r="E5938" t="str">
        <f>LEFT(Table1[[#This Row],[Product ID]],3)</f>
        <v>OFF</v>
      </c>
      <c r="F5938" s="10" t="e">
        <f>VLOOKUP(Table1[[#This Row],[Order ID]],Mapping!H5938:J13729,3,0)</f>
        <v>#N/A</v>
      </c>
      <c r="G5938" s="10" t="e">
        <f>VLOOKUP(Table1[[#This Row],[Order ID]],Mapping!H5938:K13729,4,0)</f>
        <v>#N/A</v>
      </c>
      <c r="H5938" t="str">
        <f>INDEX(Mapping!$B$2:$T$7793,MATCH(Data!$A5938,Mapping!$B$3:$B$7793,0),MATCH(Data!$H$1,Mapping!$B$2:$T$2,0))</f>
        <v>Standard Class</v>
      </c>
      <c r="I5938" t="str">
        <f>INDEX(Mapping!$B$2:$T$7793,MATCH(Data!$A5938,Mapping!$B$3:$B$7793,0),MATCH(Data!$I$1,Mapping!$B$2:$T$2,0))</f>
        <v>Home Office</v>
      </c>
      <c r="J5938">
        <f>VLOOKUP($A5938,Mapping!$X$3:$Y$7793,2,0)</f>
        <v>2148</v>
      </c>
      <c r="K5938" t="str">
        <f>VLOOKUP($J5938,Mapping!$AB$3:$AC$475,2,0)</f>
        <v>Orlando</v>
      </c>
      <c r="L5938" t="str">
        <f>VLOOKUP($K5938,Mapping!$AF$3:$AG$475,2,0)</f>
        <v>Florida</v>
      </c>
      <c r="M5938" t="str">
        <f>VLOOKUP($L5938,Mapping!$AI$3:$AJ$48,2,0)</f>
        <v>United States</v>
      </c>
      <c r="N5938" t="str">
        <f>VLOOKUP($L5938,Mapping!$AI$3:$AK$48,3,0)</f>
        <v>South</v>
      </c>
      <c r="O5938" t="str">
        <f>VLOOKUP(Table1[[#This Row],[Column1]],Mapping!$AM$8:$AN$11,2,0)</f>
        <v>Office Supplies</v>
      </c>
      <c r="P5938" t="str">
        <f>VLOOKUP(Table1[[#This Row],[Column3]],Mapping!$AP$5:$AQ$22,2,0)</f>
        <v>Labels</v>
      </c>
      <c r="Q5938">
        <v>14.76</v>
      </c>
      <c r="R5938">
        <v>4</v>
      </c>
      <c r="S5938">
        <v>6.9371999999999998</v>
      </c>
    </row>
    <row r="5939" spans="1:19" x14ac:dyDescent="0.35">
      <c r="A5939">
        <v>6717</v>
      </c>
      <c r="B5939" t="s">
        <v>5167</v>
      </c>
      <c r="C5939" t="s">
        <v>296</v>
      </c>
      <c r="D5939" t="str">
        <f>MID(Table1[[#This Row],[Product ID]],5,2)</f>
        <v>ST</v>
      </c>
      <c r="E5939" t="str">
        <f>LEFT(Table1[[#This Row],[Product ID]],3)</f>
        <v>OFF</v>
      </c>
      <c r="F5939" s="10">
        <f>VLOOKUP(Table1[[#This Row],[Order ID]],Mapping!H5939:J13730,3,0)</f>
        <v>41606</v>
      </c>
      <c r="G5939" s="10">
        <f>VLOOKUP(Table1[[#This Row],[Order ID]],Mapping!H5939:K13730,4,0)</f>
        <v>41610</v>
      </c>
      <c r="H5939" t="str">
        <f>INDEX(Mapping!$B$2:$T$7793,MATCH(Data!$A5939,Mapping!$B$3:$B$7793,0),MATCH(Data!$H$1,Mapping!$B$2:$T$2,0))</f>
        <v>Second Class</v>
      </c>
      <c r="I5939" t="str">
        <f>INDEX(Mapping!$B$2:$T$7793,MATCH(Data!$A5939,Mapping!$B$3:$B$7793,0),MATCH(Data!$I$1,Mapping!$B$2:$T$2,0))</f>
        <v>Consumer</v>
      </c>
      <c r="J5939">
        <f>VLOOKUP($A5939,Mapping!$X$3:$Y$7793,2,0)</f>
        <v>85023</v>
      </c>
      <c r="K5939" t="str">
        <f>VLOOKUP($J5939,Mapping!$AB$3:$AC$475,2,0)</f>
        <v>Hamilton</v>
      </c>
      <c r="L5939" t="str">
        <f>VLOOKUP($K5939,Mapping!$AF$3:$AG$475,2,0)</f>
        <v>Ohio</v>
      </c>
      <c r="M5939" t="str">
        <f>VLOOKUP($L5939,Mapping!$AI$3:$AJ$48,2,0)</f>
        <v>United States</v>
      </c>
      <c r="N5939" t="str">
        <f>VLOOKUP($L5939,Mapping!$AI$3:$AK$48,3,0)</f>
        <v>East</v>
      </c>
      <c r="O5939" t="str">
        <f>VLOOKUP(Table1[[#This Row],[Column1]],Mapping!$AM$8:$AN$11,2,0)</f>
        <v>Office Supplies</v>
      </c>
      <c r="P5939" t="str">
        <f>VLOOKUP(Table1[[#This Row],[Column3]],Mapping!$AP$5:$AQ$22,2,0)</f>
        <v>Storage</v>
      </c>
      <c r="Q5939">
        <v>39.808</v>
      </c>
      <c r="R5939">
        <v>4</v>
      </c>
      <c r="S5939">
        <v>3.9808000000000003</v>
      </c>
    </row>
    <row r="5940" spans="1:19" x14ac:dyDescent="0.35">
      <c r="A5940">
        <v>2377</v>
      </c>
      <c r="B5940" t="s">
        <v>2500</v>
      </c>
      <c r="C5940" t="s">
        <v>1842</v>
      </c>
      <c r="D5940" t="str">
        <f>MID(Table1[[#This Row],[Product ID]],5,2)</f>
        <v>CH</v>
      </c>
      <c r="E5940" t="str">
        <f>LEFT(Table1[[#This Row],[Product ID]],3)</f>
        <v>FUR</v>
      </c>
      <c r="F5940" s="10" t="e">
        <f>VLOOKUP(Table1[[#This Row],[Order ID]],Mapping!H5940:J13731,3,0)</f>
        <v>#N/A</v>
      </c>
      <c r="G5940" s="10" t="e">
        <f>VLOOKUP(Table1[[#This Row],[Order ID]],Mapping!H5940:K13731,4,0)</f>
        <v>#N/A</v>
      </c>
      <c r="H5940" t="str">
        <f>INDEX(Mapping!$B$2:$T$7793,MATCH(Data!$A5940,Mapping!$B$3:$B$7793,0),MATCH(Data!$H$1,Mapping!$B$2:$T$2,0))</f>
        <v>Standard Class</v>
      </c>
      <c r="I5940" t="str">
        <f>INDEX(Mapping!$B$2:$T$7793,MATCH(Data!$A5940,Mapping!$B$3:$B$7793,0),MATCH(Data!$I$1,Mapping!$B$2:$T$2,0))</f>
        <v>Corporate</v>
      </c>
      <c r="J5940">
        <f>VLOOKUP($A5940,Mapping!$X$3:$Y$7793,2,0)</f>
        <v>97030</v>
      </c>
      <c r="K5940" t="str">
        <f>VLOOKUP($J5940,Mapping!$AB$3:$AC$475,2,0)</f>
        <v>West Allis</v>
      </c>
      <c r="L5940" t="str">
        <f>VLOOKUP($K5940,Mapping!$AF$3:$AG$475,2,0)</f>
        <v>Wisconsin</v>
      </c>
      <c r="M5940" t="str">
        <f>VLOOKUP($L5940,Mapping!$AI$3:$AJ$48,2,0)</f>
        <v>United States</v>
      </c>
      <c r="N5940" t="str">
        <f>VLOOKUP($L5940,Mapping!$AI$3:$AK$48,3,0)</f>
        <v>Central</v>
      </c>
      <c r="O5940" t="str">
        <f>VLOOKUP(Table1[[#This Row],[Column1]],Mapping!$AM$8:$AN$11,2,0)</f>
        <v>Furniture</v>
      </c>
      <c r="P5940" t="str">
        <f>VLOOKUP(Table1[[#This Row],[Column3]],Mapping!$AP$5:$AQ$22,2,0)</f>
        <v>Chairs</v>
      </c>
      <c r="Q5940">
        <v>195.136</v>
      </c>
      <c r="R5940">
        <v>4</v>
      </c>
      <c r="S5940">
        <v>-12.196000000000005</v>
      </c>
    </row>
    <row r="5941" spans="1:19" x14ac:dyDescent="0.35">
      <c r="A5941">
        <v>881</v>
      </c>
      <c r="B5941" t="s">
        <v>1113</v>
      </c>
      <c r="C5941" t="s">
        <v>306</v>
      </c>
      <c r="D5941" t="str">
        <f>MID(Table1[[#This Row],[Product ID]],5,2)</f>
        <v>PA</v>
      </c>
      <c r="E5941" t="str">
        <f>LEFT(Table1[[#This Row],[Product ID]],3)</f>
        <v>OFF</v>
      </c>
      <c r="F5941" s="10" t="e">
        <f>VLOOKUP(Table1[[#This Row],[Order ID]],Mapping!H5941:J13732,3,0)</f>
        <v>#N/A</v>
      </c>
      <c r="G5941" s="10" t="e">
        <f>VLOOKUP(Table1[[#This Row],[Order ID]],Mapping!H5941:K13732,4,0)</f>
        <v>#N/A</v>
      </c>
      <c r="H5941" t="str">
        <f>INDEX(Mapping!$B$2:$T$7793,MATCH(Data!$A5941,Mapping!$B$3:$B$7793,0),MATCH(Data!$H$1,Mapping!$B$2:$T$2,0))</f>
        <v>Standard Class</v>
      </c>
      <c r="I5941" t="str">
        <f>INDEX(Mapping!$B$2:$T$7793,MATCH(Data!$A5941,Mapping!$B$3:$B$7793,0),MATCH(Data!$I$1,Mapping!$B$2:$T$2,0))</f>
        <v>Consumer</v>
      </c>
      <c r="J5941">
        <f>VLOOKUP($A5941,Mapping!$X$3:$Y$7793,2,0)</f>
        <v>94509</v>
      </c>
      <c r="K5941" t="str">
        <f>VLOOKUP($J5941,Mapping!$AB$3:$AC$475,2,0)</f>
        <v>Irving</v>
      </c>
      <c r="L5941" t="str">
        <f>VLOOKUP($K5941,Mapping!$AF$3:$AG$475,2,0)</f>
        <v>Texas</v>
      </c>
      <c r="M5941" t="str">
        <f>VLOOKUP($L5941,Mapping!$AI$3:$AJ$48,2,0)</f>
        <v>United States</v>
      </c>
      <c r="N5941" t="str">
        <f>VLOOKUP($L5941,Mapping!$AI$3:$AK$48,3,0)</f>
        <v>Central</v>
      </c>
      <c r="O5941" t="str">
        <f>VLOOKUP(Table1[[#This Row],[Column1]],Mapping!$AM$8:$AN$11,2,0)</f>
        <v>Office Supplies</v>
      </c>
      <c r="P5941" t="str">
        <f>VLOOKUP(Table1[[#This Row],[Column3]],Mapping!$AP$5:$AQ$22,2,0)</f>
        <v>Paper</v>
      </c>
      <c r="Q5941">
        <v>19.440000000000001</v>
      </c>
      <c r="R5941">
        <v>3</v>
      </c>
      <c r="S5941">
        <v>9.3312000000000008</v>
      </c>
    </row>
    <row r="5942" spans="1:19" x14ac:dyDescent="0.35">
      <c r="A5942">
        <v>3714</v>
      </c>
      <c r="B5942" t="s">
        <v>3415</v>
      </c>
      <c r="C5942" t="s">
        <v>740</v>
      </c>
      <c r="D5942" t="str">
        <f>MID(Table1[[#This Row],[Product ID]],5,2)</f>
        <v>BI</v>
      </c>
      <c r="E5942" t="str">
        <f>LEFT(Table1[[#This Row],[Product ID]],3)</f>
        <v>OFF</v>
      </c>
      <c r="F5942" s="10" t="e">
        <f>VLOOKUP(Table1[[#This Row],[Order ID]],Mapping!H5942:J13733,3,0)</f>
        <v>#N/A</v>
      </c>
      <c r="G5942" s="10" t="e">
        <f>VLOOKUP(Table1[[#This Row],[Order ID]],Mapping!H5942:K13733,4,0)</f>
        <v>#N/A</v>
      </c>
      <c r="H5942" t="str">
        <f>INDEX(Mapping!$B$2:$T$7793,MATCH(Data!$A5942,Mapping!$B$3:$B$7793,0),MATCH(Data!$H$1,Mapping!$B$2:$T$2,0))</f>
        <v>First Class</v>
      </c>
      <c r="I5942" t="str">
        <f>INDEX(Mapping!$B$2:$T$7793,MATCH(Data!$A5942,Mapping!$B$3:$B$7793,0),MATCH(Data!$I$1,Mapping!$B$2:$T$2,0))</f>
        <v>Corporate</v>
      </c>
      <c r="J5942">
        <f>VLOOKUP($A5942,Mapping!$X$3:$Y$7793,2,0)</f>
        <v>94109</v>
      </c>
      <c r="K5942" t="str">
        <f>VLOOKUP($J5942,Mapping!$AB$3:$AC$475,2,0)</f>
        <v>Fremont</v>
      </c>
      <c r="L5942" t="str">
        <f>VLOOKUP($K5942,Mapping!$AF$3:$AG$475,2,0)</f>
        <v>Nebraska</v>
      </c>
      <c r="M5942" t="str">
        <f>VLOOKUP($L5942,Mapping!$AI$3:$AJ$48,2,0)</f>
        <v>United States</v>
      </c>
      <c r="N5942" t="str">
        <f>VLOOKUP($L5942,Mapping!$AI$3:$AK$48,3,0)</f>
        <v>Central</v>
      </c>
      <c r="O5942" t="str">
        <f>VLOOKUP(Table1[[#This Row],[Column1]],Mapping!$AM$8:$AN$11,2,0)</f>
        <v>Office Supplies</v>
      </c>
      <c r="P5942" t="str">
        <f>VLOOKUP(Table1[[#This Row],[Column3]],Mapping!$AP$5:$AQ$22,2,0)</f>
        <v>Binders</v>
      </c>
      <c r="Q5942">
        <v>11.952000000000002</v>
      </c>
      <c r="R5942">
        <v>3</v>
      </c>
      <c r="S5942">
        <v>4.1832000000000003</v>
      </c>
    </row>
    <row r="5943" spans="1:19" x14ac:dyDescent="0.35">
      <c r="A5943">
        <v>3715</v>
      </c>
      <c r="B5943" t="s">
        <v>3415</v>
      </c>
      <c r="C5943" t="s">
        <v>3416</v>
      </c>
      <c r="D5943" t="str">
        <f>MID(Table1[[#This Row],[Product ID]],5,2)</f>
        <v>SU</v>
      </c>
      <c r="E5943" t="str">
        <f>LEFT(Table1[[#This Row],[Product ID]],3)</f>
        <v>OFF</v>
      </c>
      <c r="F5943" s="10" t="e">
        <f>VLOOKUP(Table1[[#This Row],[Order ID]],Mapping!H5943:J13734,3,0)</f>
        <v>#N/A</v>
      </c>
      <c r="G5943" s="10" t="e">
        <f>VLOOKUP(Table1[[#This Row],[Order ID]],Mapping!H5943:K13734,4,0)</f>
        <v>#N/A</v>
      </c>
      <c r="H5943" t="str">
        <f>INDEX(Mapping!$B$2:$T$7793,MATCH(Data!$A5943,Mapping!$B$3:$B$7793,0),MATCH(Data!$H$1,Mapping!$B$2:$T$2,0))</f>
        <v>Second Class</v>
      </c>
      <c r="I5943" t="str">
        <f>INDEX(Mapping!$B$2:$T$7793,MATCH(Data!$A5943,Mapping!$B$3:$B$7793,0),MATCH(Data!$I$1,Mapping!$B$2:$T$2,0))</f>
        <v>Home Office</v>
      </c>
      <c r="J5943">
        <f>VLOOKUP($A5943,Mapping!$X$3:$Y$7793,2,0)</f>
        <v>94109</v>
      </c>
      <c r="K5943" t="str">
        <f>VLOOKUP($J5943,Mapping!$AB$3:$AC$475,2,0)</f>
        <v>Fremont</v>
      </c>
      <c r="L5943" t="str">
        <f>VLOOKUP($K5943,Mapping!$AF$3:$AG$475,2,0)</f>
        <v>Nebraska</v>
      </c>
      <c r="M5943" t="str">
        <f>VLOOKUP($L5943,Mapping!$AI$3:$AJ$48,2,0)</f>
        <v>United States</v>
      </c>
      <c r="N5943" t="str">
        <f>VLOOKUP($L5943,Mapping!$AI$3:$AK$48,3,0)</f>
        <v>Central</v>
      </c>
      <c r="O5943" t="str">
        <f>VLOOKUP(Table1[[#This Row],[Column1]],Mapping!$AM$8:$AN$11,2,0)</f>
        <v>Office Supplies</v>
      </c>
      <c r="P5943" t="str">
        <f>VLOOKUP(Table1[[#This Row],[Column3]],Mapping!$AP$5:$AQ$22,2,0)</f>
        <v>Supplies</v>
      </c>
      <c r="Q5943">
        <v>6.24</v>
      </c>
      <c r="R5943">
        <v>3</v>
      </c>
      <c r="S5943">
        <v>1.8719999999999997</v>
      </c>
    </row>
    <row r="5944" spans="1:19" x14ac:dyDescent="0.35">
      <c r="A5944">
        <v>7709</v>
      </c>
      <c r="B5944" t="s">
        <v>5723</v>
      </c>
      <c r="C5944" t="s">
        <v>2733</v>
      </c>
      <c r="D5944" t="str">
        <f>MID(Table1[[#This Row],[Product ID]],5,2)</f>
        <v>PA</v>
      </c>
      <c r="E5944" t="str">
        <f>LEFT(Table1[[#This Row],[Product ID]],3)</f>
        <v>OFF</v>
      </c>
      <c r="F5944" s="10">
        <f>VLOOKUP(Table1[[#This Row],[Order ID]],Mapping!H5944:J13735,3,0)</f>
        <v>41481</v>
      </c>
      <c r="G5944" s="10">
        <f>VLOOKUP(Table1[[#This Row],[Order ID]],Mapping!H5944:K13735,4,0)</f>
        <v>41484</v>
      </c>
      <c r="H5944" t="str">
        <f>INDEX(Mapping!$B$2:$T$7793,MATCH(Data!$A5944,Mapping!$B$3:$B$7793,0),MATCH(Data!$H$1,Mapping!$B$2:$T$2,0))</f>
        <v>Standard Class</v>
      </c>
      <c r="I5944" t="str">
        <f>INDEX(Mapping!$B$2:$T$7793,MATCH(Data!$A5944,Mapping!$B$3:$B$7793,0),MATCH(Data!$I$1,Mapping!$B$2:$T$2,0))</f>
        <v>Consumer</v>
      </c>
      <c r="J5944">
        <f>VLOOKUP($A5944,Mapping!$X$3:$Y$7793,2,0)</f>
        <v>53209</v>
      </c>
      <c r="K5944" t="str">
        <f>VLOOKUP($J5944,Mapping!$AB$3:$AC$475,2,0)</f>
        <v>Jonesboro</v>
      </c>
      <c r="L5944" t="str">
        <f>VLOOKUP($K5944,Mapping!$AF$3:$AG$475,2,0)</f>
        <v>Arkansas</v>
      </c>
      <c r="M5944" t="str">
        <f>VLOOKUP($L5944,Mapping!$AI$3:$AJ$48,2,0)</f>
        <v>United States</v>
      </c>
      <c r="N5944" t="str">
        <f>VLOOKUP($L5944,Mapping!$AI$3:$AK$48,3,0)</f>
        <v>South</v>
      </c>
      <c r="O5944" t="str">
        <f>VLOOKUP(Table1[[#This Row],[Column1]],Mapping!$AM$8:$AN$11,2,0)</f>
        <v>Office Supplies</v>
      </c>
      <c r="P5944" t="str">
        <f>VLOOKUP(Table1[[#This Row],[Column3]],Mapping!$AP$5:$AQ$22,2,0)</f>
        <v>Paper</v>
      </c>
      <c r="Q5944">
        <v>20.62</v>
      </c>
      <c r="R5944">
        <v>2</v>
      </c>
      <c r="S5944">
        <v>9.6913999999999998</v>
      </c>
    </row>
    <row r="5945" spans="1:19" x14ac:dyDescent="0.35">
      <c r="A5945">
        <v>7710</v>
      </c>
      <c r="B5945" t="s">
        <v>5723</v>
      </c>
      <c r="C5945" t="s">
        <v>1267</v>
      </c>
      <c r="D5945" t="str">
        <f>MID(Table1[[#This Row],[Product ID]],5,2)</f>
        <v>AC</v>
      </c>
      <c r="E5945" t="str">
        <f>LEFT(Table1[[#This Row],[Product ID]],3)</f>
        <v>TEC</v>
      </c>
      <c r="F5945" s="10">
        <f>VLOOKUP(Table1[[#This Row],[Order ID]],Mapping!H5945:J13736,3,0)</f>
        <v>41481</v>
      </c>
      <c r="G5945" s="10">
        <f>VLOOKUP(Table1[[#This Row],[Order ID]],Mapping!H5945:K13736,4,0)</f>
        <v>41484</v>
      </c>
      <c r="H5945" t="str">
        <f>INDEX(Mapping!$B$2:$T$7793,MATCH(Data!$A5945,Mapping!$B$3:$B$7793,0),MATCH(Data!$H$1,Mapping!$B$2:$T$2,0))</f>
        <v>Second Class</v>
      </c>
      <c r="I5945" t="str">
        <f>INDEX(Mapping!$B$2:$T$7793,MATCH(Data!$A5945,Mapping!$B$3:$B$7793,0),MATCH(Data!$I$1,Mapping!$B$2:$T$2,0))</f>
        <v>Corporate</v>
      </c>
      <c r="J5945">
        <f>VLOOKUP($A5945,Mapping!$X$3:$Y$7793,2,0)</f>
        <v>53209</v>
      </c>
      <c r="K5945" t="str">
        <f>VLOOKUP($J5945,Mapping!$AB$3:$AC$475,2,0)</f>
        <v>Jonesboro</v>
      </c>
      <c r="L5945" t="str">
        <f>VLOOKUP($K5945,Mapping!$AF$3:$AG$475,2,0)</f>
        <v>Arkansas</v>
      </c>
      <c r="M5945" t="str">
        <f>VLOOKUP($L5945,Mapping!$AI$3:$AJ$48,2,0)</f>
        <v>United States</v>
      </c>
      <c r="N5945" t="str">
        <f>VLOOKUP($L5945,Mapping!$AI$3:$AK$48,3,0)</f>
        <v>South</v>
      </c>
      <c r="O5945" t="str">
        <f>VLOOKUP(Table1[[#This Row],[Column1]],Mapping!$AM$8:$AN$11,2,0)</f>
        <v>Technology</v>
      </c>
      <c r="P5945" t="str">
        <f>VLOOKUP(Table1[[#This Row],[Column3]],Mapping!$AP$5:$AQ$22,2,0)</f>
        <v>Accessories</v>
      </c>
      <c r="Q5945">
        <v>124.25</v>
      </c>
      <c r="R5945">
        <v>7</v>
      </c>
      <c r="S5945">
        <v>48.457499999999996</v>
      </c>
    </row>
    <row r="5946" spans="1:19" x14ac:dyDescent="0.35">
      <c r="A5946">
        <v>7711</v>
      </c>
      <c r="B5946" t="s">
        <v>5723</v>
      </c>
      <c r="C5946" t="s">
        <v>577</v>
      </c>
      <c r="D5946" t="str">
        <f>MID(Table1[[#This Row],[Product ID]],5,2)</f>
        <v>PH</v>
      </c>
      <c r="E5946" t="str">
        <f>LEFT(Table1[[#This Row],[Product ID]],3)</f>
        <v>TEC</v>
      </c>
      <c r="F5946" s="10">
        <f>VLOOKUP(Table1[[#This Row],[Order ID]],Mapping!H5946:J13737,3,0)</f>
        <v>41481</v>
      </c>
      <c r="G5946" s="10">
        <f>VLOOKUP(Table1[[#This Row],[Order ID]],Mapping!H5946:K13737,4,0)</f>
        <v>41484</v>
      </c>
      <c r="H5946" t="str">
        <f>INDEX(Mapping!$B$2:$T$7793,MATCH(Data!$A5946,Mapping!$B$3:$B$7793,0),MATCH(Data!$H$1,Mapping!$B$2:$T$2,0))</f>
        <v>Second Class</v>
      </c>
      <c r="I5946" t="str">
        <f>INDEX(Mapping!$B$2:$T$7793,MATCH(Data!$A5946,Mapping!$B$3:$B$7793,0),MATCH(Data!$I$1,Mapping!$B$2:$T$2,0))</f>
        <v>Corporate</v>
      </c>
      <c r="J5946">
        <f>VLOOKUP($A5946,Mapping!$X$3:$Y$7793,2,0)</f>
        <v>53209</v>
      </c>
      <c r="K5946" t="str">
        <f>VLOOKUP($J5946,Mapping!$AB$3:$AC$475,2,0)</f>
        <v>Jonesboro</v>
      </c>
      <c r="L5946" t="str">
        <f>VLOOKUP($K5946,Mapping!$AF$3:$AG$475,2,0)</f>
        <v>Arkansas</v>
      </c>
      <c r="M5946" t="str">
        <f>VLOOKUP($L5946,Mapping!$AI$3:$AJ$48,2,0)</f>
        <v>United States</v>
      </c>
      <c r="N5946" t="str">
        <f>VLOOKUP($L5946,Mapping!$AI$3:$AK$48,3,0)</f>
        <v>South</v>
      </c>
      <c r="O5946" t="str">
        <f>VLOOKUP(Table1[[#This Row],[Column1]],Mapping!$AM$8:$AN$11,2,0)</f>
        <v>Technology</v>
      </c>
      <c r="P5946" t="str">
        <f>VLOOKUP(Table1[[#This Row],[Column3]],Mapping!$AP$5:$AQ$22,2,0)</f>
        <v>Phones</v>
      </c>
      <c r="Q5946">
        <v>297.55</v>
      </c>
      <c r="R5946">
        <v>5</v>
      </c>
      <c r="S5946">
        <v>83.314000000000021</v>
      </c>
    </row>
    <row r="5947" spans="1:19" x14ac:dyDescent="0.35">
      <c r="A5947">
        <v>7712</v>
      </c>
      <c r="B5947" t="s">
        <v>5723</v>
      </c>
      <c r="C5947" t="s">
        <v>3538</v>
      </c>
      <c r="D5947" t="str">
        <f>MID(Table1[[#This Row],[Product ID]],5,2)</f>
        <v>CH</v>
      </c>
      <c r="E5947" t="str">
        <f>LEFT(Table1[[#This Row],[Product ID]],3)</f>
        <v>FUR</v>
      </c>
      <c r="F5947" s="10">
        <f>VLOOKUP(Table1[[#This Row],[Order ID]],Mapping!H5947:J13738,3,0)</f>
        <v>41481</v>
      </c>
      <c r="G5947" s="10">
        <f>VLOOKUP(Table1[[#This Row],[Order ID]],Mapping!H5947:K13738,4,0)</f>
        <v>41484</v>
      </c>
      <c r="H5947" t="str">
        <f>INDEX(Mapping!$B$2:$T$7793,MATCH(Data!$A5947,Mapping!$B$3:$B$7793,0),MATCH(Data!$H$1,Mapping!$B$2:$T$2,0))</f>
        <v>Second Class</v>
      </c>
      <c r="I5947" t="str">
        <f>INDEX(Mapping!$B$2:$T$7793,MATCH(Data!$A5947,Mapping!$B$3:$B$7793,0),MATCH(Data!$I$1,Mapping!$B$2:$T$2,0))</f>
        <v>Corporate</v>
      </c>
      <c r="J5947">
        <f>VLOOKUP($A5947,Mapping!$X$3:$Y$7793,2,0)</f>
        <v>53209</v>
      </c>
      <c r="K5947" t="str">
        <f>VLOOKUP($J5947,Mapping!$AB$3:$AC$475,2,0)</f>
        <v>Jonesboro</v>
      </c>
      <c r="L5947" t="str">
        <f>VLOOKUP($K5947,Mapping!$AF$3:$AG$475,2,0)</f>
        <v>Arkansas</v>
      </c>
      <c r="M5947" t="str">
        <f>VLOOKUP($L5947,Mapping!$AI$3:$AJ$48,2,0)</f>
        <v>United States</v>
      </c>
      <c r="N5947" t="str">
        <f>VLOOKUP($L5947,Mapping!$AI$3:$AK$48,3,0)</f>
        <v>South</v>
      </c>
      <c r="O5947" t="str">
        <f>VLOOKUP(Table1[[#This Row],[Column1]],Mapping!$AM$8:$AN$11,2,0)</f>
        <v>Furniture</v>
      </c>
      <c r="P5947" t="str">
        <f>VLOOKUP(Table1[[#This Row],[Column3]],Mapping!$AP$5:$AQ$22,2,0)</f>
        <v>Chairs</v>
      </c>
      <c r="Q5947">
        <v>403.56</v>
      </c>
      <c r="R5947">
        <v>4</v>
      </c>
      <c r="S5947">
        <v>96.854399999999998</v>
      </c>
    </row>
    <row r="5948" spans="1:19" x14ac:dyDescent="0.35">
      <c r="A5948">
        <v>7713</v>
      </c>
      <c r="B5948" t="s">
        <v>5723</v>
      </c>
      <c r="C5948" t="s">
        <v>331</v>
      </c>
      <c r="D5948" t="str">
        <f>MID(Table1[[#This Row],[Product ID]],5,2)</f>
        <v>FU</v>
      </c>
      <c r="E5948" t="str">
        <f>LEFT(Table1[[#This Row],[Product ID]],3)</f>
        <v>FUR</v>
      </c>
      <c r="F5948" s="10">
        <f>VLOOKUP(Table1[[#This Row],[Order ID]],Mapping!H5948:J13739,3,0)</f>
        <v>41481</v>
      </c>
      <c r="G5948" s="10">
        <f>VLOOKUP(Table1[[#This Row],[Order ID]],Mapping!H5948:K13739,4,0)</f>
        <v>41484</v>
      </c>
      <c r="H5948" t="str">
        <f>INDEX(Mapping!$B$2:$T$7793,MATCH(Data!$A5948,Mapping!$B$3:$B$7793,0),MATCH(Data!$H$1,Mapping!$B$2:$T$2,0))</f>
        <v>Second Class</v>
      </c>
      <c r="I5948" t="str">
        <f>INDEX(Mapping!$B$2:$T$7793,MATCH(Data!$A5948,Mapping!$B$3:$B$7793,0),MATCH(Data!$I$1,Mapping!$B$2:$T$2,0))</f>
        <v>Corporate</v>
      </c>
      <c r="J5948">
        <f>VLOOKUP($A5948,Mapping!$X$3:$Y$7793,2,0)</f>
        <v>53209</v>
      </c>
      <c r="K5948" t="str">
        <f>VLOOKUP($J5948,Mapping!$AB$3:$AC$475,2,0)</f>
        <v>Jonesboro</v>
      </c>
      <c r="L5948" t="str">
        <f>VLOOKUP($K5948,Mapping!$AF$3:$AG$475,2,0)</f>
        <v>Arkansas</v>
      </c>
      <c r="M5948" t="str">
        <f>VLOOKUP($L5948,Mapping!$AI$3:$AJ$48,2,0)</f>
        <v>United States</v>
      </c>
      <c r="N5948" t="str">
        <f>VLOOKUP($L5948,Mapping!$AI$3:$AK$48,3,0)</f>
        <v>South</v>
      </c>
      <c r="O5948" t="str">
        <f>VLOOKUP(Table1[[#This Row],[Column1]],Mapping!$AM$8:$AN$11,2,0)</f>
        <v>Furniture</v>
      </c>
      <c r="P5948" t="str">
        <f>VLOOKUP(Table1[[#This Row],[Column3]],Mapping!$AP$5:$AQ$22,2,0)</f>
        <v>Furnishings</v>
      </c>
      <c r="Q5948">
        <v>95.199999999999989</v>
      </c>
      <c r="R5948">
        <v>5</v>
      </c>
      <c r="S5948">
        <v>27.60799999999999</v>
      </c>
    </row>
    <row r="5949" spans="1:19" x14ac:dyDescent="0.35">
      <c r="A5949">
        <v>1255</v>
      </c>
      <c r="B5949" t="s">
        <v>1508</v>
      </c>
      <c r="C5949" t="s">
        <v>1140</v>
      </c>
      <c r="D5949" t="str">
        <f>MID(Table1[[#This Row],[Product ID]],5,2)</f>
        <v>PH</v>
      </c>
      <c r="E5949" t="str">
        <f>LEFT(Table1[[#This Row],[Product ID]],3)</f>
        <v>TEC</v>
      </c>
      <c r="F5949" s="10" t="e">
        <f>VLOOKUP(Table1[[#This Row],[Order ID]],Mapping!H5949:J13740,3,0)</f>
        <v>#N/A</v>
      </c>
      <c r="G5949" s="10" t="e">
        <f>VLOOKUP(Table1[[#This Row],[Order ID]],Mapping!H5949:K13740,4,0)</f>
        <v>#N/A</v>
      </c>
      <c r="H5949" t="str">
        <f>INDEX(Mapping!$B$2:$T$7793,MATCH(Data!$A5949,Mapping!$B$3:$B$7793,0),MATCH(Data!$H$1,Mapping!$B$2:$T$2,0))</f>
        <v>Second Class</v>
      </c>
      <c r="I5949" t="str">
        <f>INDEX(Mapping!$B$2:$T$7793,MATCH(Data!$A5949,Mapping!$B$3:$B$7793,0),MATCH(Data!$I$1,Mapping!$B$2:$T$2,0))</f>
        <v>Consumer</v>
      </c>
      <c r="J5949">
        <f>VLOOKUP($A5949,Mapping!$X$3:$Y$7793,2,0)</f>
        <v>90049</v>
      </c>
      <c r="K5949" t="str">
        <f>VLOOKUP($J5949,Mapping!$AB$3:$AC$475,2,0)</f>
        <v>Richardson</v>
      </c>
      <c r="L5949" t="str">
        <f>VLOOKUP($K5949,Mapping!$AF$3:$AG$475,2,0)</f>
        <v>Texas</v>
      </c>
      <c r="M5949" t="str">
        <f>VLOOKUP($L5949,Mapping!$AI$3:$AJ$48,2,0)</f>
        <v>United States</v>
      </c>
      <c r="N5949" t="str">
        <f>VLOOKUP($L5949,Mapping!$AI$3:$AK$48,3,0)</f>
        <v>Central</v>
      </c>
      <c r="O5949" t="str">
        <f>VLOOKUP(Table1[[#This Row],[Column1]],Mapping!$AM$8:$AN$11,2,0)</f>
        <v>Technology</v>
      </c>
      <c r="P5949" t="str">
        <f>VLOOKUP(Table1[[#This Row],[Column3]],Mapping!$AP$5:$AQ$22,2,0)</f>
        <v>Phones</v>
      </c>
      <c r="Q5949">
        <v>39.960000000000008</v>
      </c>
      <c r="R5949">
        <v>5</v>
      </c>
      <c r="S5949">
        <v>12.986999999999995</v>
      </c>
    </row>
    <row r="5950" spans="1:19" x14ac:dyDescent="0.35">
      <c r="A5950">
        <v>1256</v>
      </c>
      <c r="B5950" t="s">
        <v>1508</v>
      </c>
      <c r="C5950" t="s">
        <v>1509</v>
      </c>
      <c r="D5950" t="str">
        <f>MID(Table1[[#This Row],[Product ID]],5,2)</f>
        <v>AR</v>
      </c>
      <c r="E5950" t="str">
        <f>LEFT(Table1[[#This Row],[Product ID]],3)</f>
        <v>OFF</v>
      </c>
      <c r="F5950" s="10" t="e">
        <f>VLOOKUP(Table1[[#This Row],[Order ID]],Mapping!H5950:J13741,3,0)</f>
        <v>#N/A</v>
      </c>
      <c r="G5950" s="10" t="e">
        <f>VLOOKUP(Table1[[#This Row],[Order ID]],Mapping!H5950:K13741,4,0)</f>
        <v>#N/A</v>
      </c>
      <c r="H5950" t="str">
        <f>INDEX(Mapping!$B$2:$T$7793,MATCH(Data!$A5950,Mapping!$B$3:$B$7793,0),MATCH(Data!$H$1,Mapping!$B$2:$T$2,0))</f>
        <v>Second Class</v>
      </c>
      <c r="I5950" t="str">
        <f>INDEX(Mapping!$B$2:$T$7793,MATCH(Data!$A5950,Mapping!$B$3:$B$7793,0),MATCH(Data!$I$1,Mapping!$B$2:$T$2,0))</f>
        <v>Consumer</v>
      </c>
      <c r="J5950">
        <f>VLOOKUP($A5950,Mapping!$X$3:$Y$7793,2,0)</f>
        <v>90049</v>
      </c>
      <c r="K5950" t="str">
        <f>VLOOKUP($J5950,Mapping!$AB$3:$AC$475,2,0)</f>
        <v>Richardson</v>
      </c>
      <c r="L5950" t="str">
        <f>VLOOKUP($K5950,Mapping!$AF$3:$AG$475,2,0)</f>
        <v>Texas</v>
      </c>
      <c r="M5950" t="str">
        <f>VLOOKUP($L5950,Mapping!$AI$3:$AJ$48,2,0)</f>
        <v>United States</v>
      </c>
      <c r="N5950" t="str">
        <f>VLOOKUP($L5950,Mapping!$AI$3:$AK$48,3,0)</f>
        <v>Central</v>
      </c>
      <c r="O5950" t="str">
        <f>VLOOKUP(Table1[[#This Row],[Column1]],Mapping!$AM$8:$AN$11,2,0)</f>
        <v>Office Supplies</v>
      </c>
      <c r="P5950" t="str">
        <f>VLOOKUP(Table1[[#This Row],[Column3]],Mapping!$AP$5:$AQ$22,2,0)</f>
        <v>Art</v>
      </c>
      <c r="Q5950">
        <v>5.46</v>
      </c>
      <c r="R5950">
        <v>3</v>
      </c>
      <c r="S5950">
        <v>1.5288000000000002</v>
      </c>
    </row>
    <row r="5951" spans="1:19" x14ac:dyDescent="0.35">
      <c r="A5951">
        <v>1257</v>
      </c>
      <c r="B5951" t="s">
        <v>1508</v>
      </c>
      <c r="C5951" t="s">
        <v>1510</v>
      </c>
      <c r="D5951" t="str">
        <f>MID(Table1[[#This Row],[Product ID]],5,2)</f>
        <v>AR</v>
      </c>
      <c r="E5951" t="str">
        <f>LEFT(Table1[[#This Row],[Product ID]],3)</f>
        <v>OFF</v>
      </c>
      <c r="F5951" s="10" t="e">
        <f>VLOOKUP(Table1[[#This Row],[Order ID]],Mapping!H5951:J13742,3,0)</f>
        <v>#N/A</v>
      </c>
      <c r="G5951" s="10" t="e">
        <f>VLOOKUP(Table1[[#This Row],[Order ID]],Mapping!H5951:K13742,4,0)</f>
        <v>#N/A</v>
      </c>
      <c r="H5951" t="str">
        <f>INDEX(Mapping!$B$2:$T$7793,MATCH(Data!$A5951,Mapping!$B$3:$B$7793,0),MATCH(Data!$H$1,Mapping!$B$2:$T$2,0))</f>
        <v>Second Class</v>
      </c>
      <c r="I5951" t="str">
        <f>INDEX(Mapping!$B$2:$T$7793,MATCH(Data!$A5951,Mapping!$B$3:$B$7793,0),MATCH(Data!$I$1,Mapping!$B$2:$T$2,0))</f>
        <v>Consumer</v>
      </c>
      <c r="J5951">
        <f>VLOOKUP($A5951,Mapping!$X$3:$Y$7793,2,0)</f>
        <v>90049</v>
      </c>
      <c r="K5951" t="str">
        <f>VLOOKUP($J5951,Mapping!$AB$3:$AC$475,2,0)</f>
        <v>Richardson</v>
      </c>
      <c r="L5951" t="str">
        <f>VLOOKUP($K5951,Mapping!$AF$3:$AG$475,2,0)</f>
        <v>Texas</v>
      </c>
      <c r="M5951" t="str">
        <f>VLOOKUP($L5951,Mapping!$AI$3:$AJ$48,2,0)</f>
        <v>United States</v>
      </c>
      <c r="N5951" t="str">
        <f>VLOOKUP($L5951,Mapping!$AI$3:$AK$48,3,0)</f>
        <v>Central</v>
      </c>
      <c r="O5951" t="str">
        <f>VLOOKUP(Table1[[#This Row],[Column1]],Mapping!$AM$8:$AN$11,2,0)</f>
        <v>Office Supplies</v>
      </c>
      <c r="P5951" t="str">
        <f>VLOOKUP(Table1[[#This Row],[Column3]],Mapping!$AP$5:$AQ$22,2,0)</f>
        <v>Art</v>
      </c>
      <c r="Q5951">
        <v>73.2</v>
      </c>
      <c r="R5951">
        <v>5</v>
      </c>
      <c r="S5951">
        <v>21.227999999999998</v>
      </c>
    </row>
    <row r="5952" spans="1:19" x14ac:dyDescent="0.35">
      <c r="A5952">
        <v>1258</v>
      </c>
      <c r="B5952" t="s">
        <v>1508</v>
      </c>
      <c r="C5952" t="s">
        <v>420</v>
      </c>
      <c r="D5952" t="str">
        <f>MID(Table1[[#This Row],[Product ID]],5,2)</f>
        <v>BI</v>
      </c>
      <c r="E5952" t="str">
        <f>LEFT(Table1[[#This Row],[Product ID]],3)</f>
        <v>OFF</v>
      </c>
      <c r="F5952" s="10" t="e">
        <f>VLOOKUP(Table1[[#This Row],[Order ID]],Mapping!H5952:J13743,3,0)</f>
        <v>#N/A</v>
      </c>
      <c r="G5952" s="10" t="e">
        <f>VLOOKUP(Table1[[#This Row],[Order ID]],Mapping!H5952:K13743,4,0)</f>
        <v>#N/A</v>
      </c>
      <c r="H5952" t="str">
        <f>INDEX(Mapping!$B$2:$T$7793,MATCH(Data!$A5952,Mapping!$B$3:$B$7793,0),MATCH(Data!$H$1,Mapping!$B$2:$T$2,0))</f>
        <v>Second Class</v>
      </c>
      <c r="I5952" t="str">
        <f>INDEX(Mapping!$B$2:$T$7793,MATCH(Data!$A5952,Mapping!$B$3:$B$7793,0),MATCH(Data!$I$1,Mapping!$B$2:$T$2,0))</f>
        <v>Consumer</v>
      </c>
      <c r="J5952">
        <f>VLOOKUP($A5952,Mapping!$X$3:$Y$7793,2,0)</f>
        <v>90049</v>
      </c>
      <c r="K5952" t="str">
        <f>VLOOKUP($J5952,Mapping!$AB$3:$AC$475,2,0)</f>
        <v>Richardson</v>
      </c>
      <c r="L5952" t="str">
        <f>VLOOKUP($K5952,Mapping!$AF$3:$AG$475,2,0)</f>
        <v>Texas</v>
      </c>
      <c r="M5952" t="str">
        <f>VLOOKUP($L5952,Mapping!$AI$3:$AJ$48,2,0)</f>
        <v>United States</v>
      </c>
      <c r="N5952" t="str">
        <f>VLOOKUP($L5952,Mapping!$AI$3:$AK$48,3,0)</f>
        <v>Central</v>
      </c>
      <c r="O5952" t="str">
        <f>VLOOKUP(Table1[[#This Row],[Column1]],Mapping!$AM$8:$AN$11,2,0)</f>
        <v>Office Supplies</v>
      </c>
      <c r="P5952" t="str">
        <f>VLOOKUP(Table1[[#This Row],[Column3]],Mapping!$AP$5:$AQ$22,2,0)</f>
        <v>Binders</v>
      </c>
      <c r="Q5952">
        <v>5.84</v>
      </c>
      <c r="R5952">
        <v>1</v>
      </c>
      <c r="S5952">
        <v>1.9709999999999996</v>
      </c>
    </row>
    <row r="5953" spans="1:19" x14ac:dyDescent="0.35">
      <c r="A5953">
        <v>1259</v>
      </c>
      <c r="B5953" t="s">
        <v>1508</v>
      </c>
      <c r="C5953" t="s">
        <v>702</v>
      </c>
      <c r="D5953" t="str">
        <f>MID(Table1[[#This Row],[Product ID]],5,2)</f>
        <v>PA</v>
      </c>
      <c r="E5953" t="str">
        <f>LEFT(Table1[[#This Row],[Product ID]],3)</f>
        <v>OFF</v>
      </c>
      <c r="F5953" s="10" t="e">
        <f>VLOOKUP(Table1[[#This Row],[Order ID]],Mapping!H5953:J13744,3,0)</f>
        <v>#N/A</v>
      </c>
      <c r="G5953" s="10" t="e">
        <f>VLOOKUP(Table1[[#This Row],[Order ID]],Mapping!H5953:K13744,4,0)</f>
        <v>#N/A</v>
      </c>
      <c r="H5953" t="str">
        <f>INDEX(Mapping!$B$2:$T$7793,MATCH(Data!$A5953,Mapping!$B$3:$B$7793,0),MATCH(Data!$H$1,Mapping!$B$2:$T$2,0))</f>
        <v>Second Class</v>
      </c>
      <c r="I5953" t="str">
        <f>INDEX(Mapping!$B$2:$T$7793,MATCH(Data!$A5953,Mapping!$B$3:$B$7793,0),MATCH(Data!$I$1,Mapping!$B$2:$T$2,0))</f>
        <v>Consumer</v>
      </c>
      <c r="J5953">
        <f>VLOOKUP($A5953,Mapping!$X$3:$Y$7793,2,0)</f>
        <v>90049</v>
      </c>
      <c r="K5953" t="str">
        <f>VLOOKUP($J5953,Mapping!$AB$3:$AC$475,2,0)</f>
        <v>Richardson</v>
      </c>
      <c r="L5953" t="str">
        <f>VLOOKUP($K5953,Mapping!$AF$3:$AG$475,2,0)</f>
        <v>Texas</v>
      </c>
      <c r="M5953" t="str">
        <f>VLOOKUP($L5953,Mapping!$AI$3:$AJ$48,2,0)</f>
        <v>United States</v>
      </c>
      <c r="N5953" t="str">
        <f>VLOOKUP($L5953,Mapping!$AI$3:$AK$48,3,0)</f>
        <v>Central</v>
      </c>
      <c r="O5953" t="str">
        <f>VLOOKUP(Table1[[#This Row],[Column1]],Mapping!$AM$8:$AN$11,2,0)</f>
        <v>Office Supplies</v>
      </c>
      <c r="P5953" t="str">
        <f>VLOOKUP(Table1[[#This Row],[Column3]],Mapping!$AP$5:$AQ$22,2,0)</f>
        <v>Paper</v>
      </c>
      <c r="Q5953">
        <v>22.72</v>
      </c>
      <c r="R5953">
        <v>4</v>
      </c>
      <c r="S5953">
        <v>10.223999999999998</v>
      </c>
    </row>
    <row r="5954" spans="1:19" x14ac:dyDescent="0.35">
      <c r="A5954">
        <v>4896</v>
      </c>
      <c r="B5954" t="s">
        <v>4140</v>
      </c>
      <c r="C5954" t="s">
        <v>86</v>
      </c>
      <c r="D5954" t="str">
        <f>MID(Table1[[#This Row],[Product ID]],5,2)</f>
        <v>BI</v>
      </c>
      <c r="E5954" t="str">
        <f>LEFT(Table1[[#This Row],[Product ID]],3)</f>
        <v>OFF</v>
      </c>
      <c r="F5954" s="10" t="e">
        <f>VLOOKUP(Table1[[#This Row],[Order ID]],Mapping!H5954:J13745,3,0)</f>
        <v>#N/A</v>
      </c>
      <c r="G5954" s="10" t="e">
        <f>VLOOKUP(Table1[[#This Row],[Order ID]],Mapping!H5954:K13745,4,0)</f>
        <v>#N/A</v>
      </c>
      <c r="H5954" t="str">
        <f>INDEX(Mapping!$B$2:$T$7793,MATCH(Data!$A5954,Mapping!$B$3:$B$7793,0),MATCH(Data!$H$1,Mapping!$B$2:$T$2,0))</f>
        <v>First Class</v>
      </c>
      <c r="I5954" t="str">
        <f>INDEX(Mapping!$B$2:$T$7793,MATCH(Data!$A5954,Mapping!$B$3:$B$7793,0),MATCH(Data!$I$1,Mapping!$B$2:$T$2,0))</f>
        <v>Corporate</v>
      </c>
      <c r="J5954">
        <f>VLOOKUP($A5954,Mapping!$X$3:$Y$7793,2,0)</f>
        <v>74133</v>
      </c>
      <c r="K5954" t="str">
        <f>VLOOKUP($J5954,Mapping!$AB$3:$AC$475,2,0)</f>
        <v>Stockton</v>
      </c>
      <c r="L5954" t="str">
        <f>VLOOKUP($K5954,Mapping!$AF$3:$AG$475,2,0)</f>
        <v>California</v>
      </c>
      <c r="M5954" t="str">
        <f>VLOOKUP($L5954,Mapping!$AI$3:$AJ$48,2,0)</f>
        <v>United States</v>
      </c>
      <c r="N5954" t="str">
        <f>VLOOKUP($L5954,Mapping!$AI$3:$AK$48,3,0)</f>
        <v>West</v>
      </c>
      <c r="O5954" t="str">
        <f>VLOOKUP(Table1[[#This Row],[Column1]],Mapping!$AM$8:$AN$11,2,0)</f>
        <v>Office Supplies</v>
      </c>
      <c r="P5954" t="str">
        <f>VLOOKUP(Table1[[#This Row],[Column3]],Mapping!$AP$5:$AQ$22,2,0)</f>
        <v>Binders</v>
      </c>
      <c r="Q5954">
        <v>28.849999999999998</v>
      </c>
      <c r="R5954">
        <v>5</v>
      </c>
      <c r="S5954">
        <v>14.424999999999999</v>
      </c>
    </row>
    <row r="5955" spans="1:19" x14ac:dyDescent="0.35">
      <c r="A5955">
        <v>6700</v>
      </c>
      <c r="B5955" t="s">
        <v>5156</v>
      </c>
      <c r="C5955" t="s">
        <v>3019</v>
      </c>
      <c r="D5955" t="str">
        <f>MID(Table1[[#This Row],[Product ID]],5,2)</f>
        <v>AC</v>
      </c>
      <c r="E5955" t="str">
        <f>LEFT(Table1[[#This Row],[Product ID]],3)</f>
        <v>TEC</v>
      </c>
      <c r="F5955" s="10">
        <f>VLOOKUP(Table1[[#This Row],[Order ID]],Mapping!H5955:J13746,3,0)</f>
        <v>41277</v>
      </c>
      <c r="G5955" s="10">
        <f>VLOOKUP(Table1[[#This Row],[Order ID]],Mapping!H5955:K13746,4,0)</f>
        <v>41282</v>
      </c>
      <c r="H5955" t="str">
        <f>INDEX(Mapping!$B$2:$T$7793,MATCH(Data!$A5955,Mapping!$B$3:$B$7793,0),MATCH(Data!$H$1,Mapping!$B$2:$T$2,0))</f>
        <v>Standard Class</v>
      </c>
      <c r="I5955" t="str">
        <f>INDEX(Mapping!$B$2:$T$7793,MATCH(Data!$A5955,Mapping!$B$3:$B$7793,0),MATCH(Data!$I$1,Mapping!$B$2:$T$2,0))</f>
        <v>Corporate</v>
      </c>
      <c r="J5955">
        <f>VLOOKUP($A5955,Mapping!$X$3:$Y$7793,2,0)</f>
        <v>78207</v>
      </c>
      <c r="K5955" t="str">
        <f>VLOOKUP($J5955,Mapping!$AB$3:$AC$475,2,0)</f>
        <v>Santa Clara</v>
      </c>
      <c r="L5955" t="str">
        <f>VLOOKUP($K5955,Mapping!$AF$3:$AG$475,2,0)</f>
        <v>California</v>
      </c>
      <c r="M5955" t="str">
        <f>VLOOKUP($L5955,Mapping!$AI$3:$AJ$48,2,0)</f>
        <v>United States</v>
      </c>
      <c r="N5955" t="str">
        <f>VLOOKUP($L5955,Mapping!$AI$3:$AK$48,3,0)</f>
        <v>West</v>
      </c>
      <c r="O5955" t="str">
        <f>VLOOKUP(Table1[[#This Row],[Column1]],Mapping!$AM$8:$AN$11,2,0)</f>
        <v>Technology</v>
      </c>
      <c r="P5955" t="str">
        <f>VLOOKUP(Table1[[#This Row],[Column3]],Mapping!$AP$5:$AQ$22,2,0)</f>
        <v>Accessories</v>
      </c>
      <c r="Q5955">
        <v>165.60000000000002</v>
      </c>
      <c r="R5955">
        <v>3</v>
      </c>
      <c r="S5955">
        <v>-6.2100000000000151</v>
      </c>
    </row>
    <row r="5956" spans="1:19" x14ac:dyDescent="0.35">
      <c r="A5956">
        <v>4991</v>
      </c>
      <c r="B5956" t="s">
        <v>4197</v>
      </c>
      <c r="C5956" t="s">
        <v>1909</v>
      </c>
      <c r="D5956" t="str">
        <f>MID(Table1[[#This Row],[Product ID]],5,2)</f>
        <v>FU</v>
      </c>
      <c r="E5956" t="str">
        <f>LEFT(Table1[[#This Row],[Product ID]],3)</f>
        <v>FUR</v>
      </c>
      <c r="F5956" s="10" t="e">
        <f>VLOOKUP(Table1[[#This Row],[Order ID]],Mapping!H5956:J13747,3,0)</f>
        <v>#N/A</v>
      </c>
      <c r="G5956" s="10" t="e">
        <f>VLOOKUP(Table1[[#This Row],[Order ID]],Mapping!H5956:K13747,4,0)</f>
        <v>#N/A</v>
      </c>
      <c r="H5956" t="str">
        <f>INDEX(Mapping!$B$2:$T$7793,MATCH(Data!$A5956,Mapping!$B$3:$B$7793,0),MATCH(Data!$H$1,Mapping!$B$2:$T$2,0))</f>
        <v>First Class</v>
      </c>
      <c r="I5956" t="str">
        <f>INDEX(Mapping!$B$2:$T$7793,MATCH(Data!$A5956,Mapping!$B$3:$B$7793,0),MATCH(Data!$I$1,Mapping!$B$2:$T$2,0))</f>
        <v>Home Office</v>
      </c>
      <c r="J5956">
        <f>VLOOKUP($A5956,Mapping!$X$3:$Y$7793,2,0)</f>
        <v>90004</v>
      </c>
      <c r="K5956" t="str">
        <f>VLOOKUP($J5956,Mapping!$AB$3:$AC$475,2,0)</f>
        <v>Durham</v>
      </c>
      <c r="L5956" t="str">
        <f>VLOOKUP($K5956,Mapping!$AF$3:$AG$475,2,0)</f>
        <v>North Carolina</v>
      </c>
      <c r="M5956" t="str">
        <f>VLOOKUP($L5956,Mapping!$AI$3:$AJ$48,2,0)</f>
        <v>United States</v>
      </c>
      <c r="N5956" t="str">
        <f>VLOOKUP($L5956,Mapping!$AI$3:$AK$48,3,0)</f>
        <v>South</v>
      </c>
      <c r="O5956" t="str">
        <f>VLOOKUP(Table1[[#This Row],[Column1]],Mapping!$AM$8:$AN$11,2,0)</f>
        <v>Furniture</v>
      </c>
      <c r="P5956" t="str">
        <f>VLOOKUP(Table1[[#This Row],[Column3]],Mapping!$AP$5:$AQ$22,2,0)</f>
        <v>Furnishings</v>
      </c>
      <c r="Q5956">
        <v>14.76</v>
      </c>
      <c r="R5956">
        <v>2</v>
      </c>
      <c r="S5956">
        <v>4.2803999999999984</v>
      </c>
    </row>
    <row r="5957" spans="1:19" x14ac:dyDescent="0.35">
      <c r="A5957">
        <v>1436</v>
      </c>
      <c r="B5957" t="s">
        <v>1673</v>
      </c>
      <c r="C5957" t="s">
        <v>1184</v>
      </c>
      <c r="D5957" t="str">
        <f>MID(Table1[[#This Row],[Product ID]],5,2)</f>
        <v>PH</v>
      </c>
      <c r="E5957" t="str">
        <f>LEFT(Table1[[#This Row],[Product ID]],3)</f>
        <v>TEC</v>
      </c>
      <c r="F5957" s="10" t="e">
        <f>VLOOKUP(Table1[[#This Row],[Order ID]],Mapping!H5957:J13748,3,0)</f>
        <v>#N/A</v>
      </c>
      <c r="G5957" s="10" t="e">
        <f>VLOOKUP(Table1[[#This Row],[Order ID]],Mapping!H5957:K13748,4,0)</f>
        <v>#N/A</v>
      </c>
      <c r="H5957" t="str">
        <f>INDEX(Mapping!$B$2:$T$7793,MATCH(Data!$A5957,Mapping!$B$3:$B$7793,0),MATCH(Data!$H$1,Mapping!$B$2:$T$2,0))</f>
        <v>Second Class</v>
      </c>
      <c r="I5957" t="str">
        <f>INDEX(Mapping!$B$2:$T$7793,MATCH(Data!$A5957,Mapping!$B$3:$B$7793,0),MATCH(Data!$I$1,Mapping!$B$2:$T$2,0))</f>
        <v>Consumer</v>
      </c>
      <c r="J5957">
        <f>VLOOKUP($A5957,Mapping!$X$3:$Y$7793,2,0)</f>
        <v>90049</v>
      </c>
      <c r="K5957" t="str">
        <f>VLOOKUP($J5957,Mapping!$AB$3:$AC$475,2,0)</f>
        <v>Richardson</v>
      </c>
      <c r="L5957" t="str">
        <f>VLOOKUP($K5957,Mapping!$AF$3:$AG$475,2,0)</f>
        <v>Texas</v>
      </c>
      <c r="M5957" t="str">
        <f>VLOOKUP($L5957,Mapping!$AI$3:$AJ$48,2,0)</f>
        <v>United States</v>
      </c>
      <c r="N5957" t="str">
        <f>VLOOKUP($L5957,Mapping!$AI$3:$AK$48,3,0)</f>
        <v>Central</v>
      </c>
      <c r="O5957" t="str">
        <f>VLOOKUP(Table1[[#This Row],[Column1]],Mapping!$AM$8:$AN$11,2,0)</f>
        <v>Technology</v>
      </c>
      <c r="P5957" t="str">
        <f>VLOOKUP(Table1[[#This Row],[Column3]],Mapping!$AP$5:$AQ$22,2,0)</f>
        <v>Phones</v>
      </c>
      <c r="Q5957">
        <v>2575.944</v>
      </c>
      <c r="R5957">
        <v>7</v>
      </c>
      <c r="S5957">
        <v>257.59440000000029</v>
      </c>
    </row>
    <row r="5958" spans="1:19" x14ac:dyDescent="0.35">
      <c r="A5958">
        <v>1437</v>
      </c>
      <c r="B5958" t="s">
        <v>1673</v>
      </c>
      <c r="C5958" t="s">
        <v>1674</v>
      </c>
      <c r="D5958" t="str">
        <f>MID(Table1[[#This Row],[Product ID]],5,2)</f>
        <v>PA</v>
      </c>
      <c r="E5958" t="str">
        <f>LEFT(Table1[[#This Row],[Product ID]],3)</f>
        <v>OFF</v>
      </c>
      <c r="F5958" s="10" t="e">
        <f>VLOOKUP(Table1[[#This Row],[Order ID]],Mapping!H5958:J13749,3,0)</f>
        <v>#N/A</v>
      </c>
      <c r="G5958" s="10" t="e">
        <f>VLOOKUP(Table1[[#This Row],[Order ID]],Mapping!H5958:K13749,4,0)</f>
        <v>#N/A</v>
      </c>
      <c r="H5958" t="str">
        <f>INDEX(Mapping!$B$2:$T$7793,MATCH(Data!$A5958,Mapping!$B$3:$B$7793,0),MATCH(Data!$H$1,Mapping!$B$2:$T$2,0))</f>
        <v>First Class</v>
      </c>
      <c r="I5958" t="str">
        <f>INDEX(Mapping!$B$2:$T$7793,MATCH(Data!$A5958,Mapping!$B$3:$B$7793,0),MATCH(Data!$I$1,Mapping!$B$2:$T$2,0))</f>
        <v>Corporate</v>
      </c>
      <c r="J5958">
        <f>VLOOKUP($A5958,Mapping!$X$3:$Y$7793,2,0)</f>
        <v>90049</v>
      </c>
      <c r="K5958" t="str">
        <f>VLOOKUP($J5958,Mapping!$AB$3:$AC$475,2,0)</f>
        <v>Richardson</v>
      </c>
      <c r="L5958" t="str">
        <f>VLOOKUP($K5958,Mapping!$AF$3:$AG$475,2,0)</f>
        <v>Texas</v>
      </c>
      <c r="M5958" t="str">
        <f>VLOOKUP($L5958,Mapping!$AI$3:$AJ$48,2,0)</f>
        <v>United States</v>
      </c>
      <c r="N5958" t="str">
        <f>VLOOKUP($L5958,Mapping!$AI$3:$AK$48,3,0)</f>
        <v>Central</v>
      </c>
      <c r="O5958" t="str">
        <f>VLOOKUP(Table1[[#This Row],[Column1]],Mapping!$AM$8:$AN$11,2,0)</f>
        <v>Office Supplies</v>
      </c>
      <c r="P5958" t="str">
        <f>VLOOKUP(Table1[[#This Row],[Column3]],Mapping!$AP$5:$AQ$22,2,0)</f>
        <v>Paper</v>
      </c>
      <c r="Q5958">
        <v>45.36</v>
      </c>
      <c r="R5958">
        <v>7</v>
      </c>
      <c r="S5958">
        <v>21.772800000000004</v>
      </c>
    </row>
    <row r="5959" spans="1:19" x14ac:dyDescent="0.35">
      <c r="A5959">
        <v>1438</v>
      </c>
      <c r="B5959" t="s">
        <v>1673</v>
      </c>
      <c r="C5959" t="s">
        <v>579</v>
      </c>
      <c r="D5959" t="str">
        <f>MID(Table1[[#This Row],[Product ID]],5,2)</f>
        <v>AC</v>
      </c>
      <c r="E5959" t="str">
        <f>LEFT(Table1[[#This Row],[Product ID]],3)</f>
        <v>TEC</v>
      </c>
      <c r="F5959" s="10" t="e">
        <f>VLOOKUP(Table1[[#This Row],[Order ID]],Mapping!H5959:J13750,3,0)</f>
        <v>#N/A</v>
      </c>
      <c r="G5959" s="10" t="e">
        <f>VLOOKUP(Table1[[#This Row],[Order ID]],Mapping!H5959:K13750,4,0)</f>
        <v>#N/A</v>
      </c>
      <c r="H5959" t="str">
        <f>INDEX(Mapping!$B$2:$T$7793,MATCH(Data!$A5959,Mapping!$B$3:$B$7793,0),MATCH(Data!$H$1,Mapping!$B$2:$T$2,0))</f>
        <v>First Class</v>
      </c>
      <c r="I5959" t="str">
        <f>INDEX(Mapping!$B$2:$T$7793,MATCH(Data!$A5959,Mapping!$B$3:$B$7793,0),MATCH(Data!$I$1,Mapping!$B$2:$T$2,0))</f>
        <v>Corporate</v>
      </c>
      <c r="J5959">
        <f>VLOOKUP($A5959,Mapping!$X$3:$Y$7793,2,0)</f>
        <v>90049</v>
      </c>
      <c r="K5959" t="str">
        <f>VLOOKUP($J5959,Mapping!$AB$3:$AC$475,2,0)</f>
        <v>Richardson</v>
      </c>
      <c r="L5959" t="str">
        <f>VLOOKUP($K5959,Mapping!$AF$3:$AG$475,2,0)</f>
        <v>Texas</v>
      </c>
      <c r="M5959" t="str">
        <f>VLOOKUP($L5959,Mapping!$AI$3:$AJ$48,2,0)</f>
        <v>United States</v>
      </c>
      <c r="N5959" t="str">
        <f>VLOOKUP($L5959,Mapping!$AI$3:$AK$48,3,0)</f>
        <v>Central</v>
      </c>
      <c r="O5959" t="str">
        <f>VLOOKUP(Table1[[#This Row],[Column1]],Mapping!$AM$8:$AN$11,2,0)</f>
        <v>Technology</v>
      </c>
      <c r="P5959" t="str">
        <f>VLOOKUP(Table1[[#This Row],[Column3]],Mapping!$AP$5:$AQ$22,2,0)</f>
        <v>Accessories</v>
      </c>
      <c r="Q5959">
        <v>254.24</v>
      </c>
      <c r="R5959">
        <v>7</v>
      </c>
      <c r="S5959">
        <v>76.271999999999977</v>
      </c>
    </row>
    <row r="5960" spans="1:19" x14ac:dyDescent="0.35">
      <c r="A5960">
        <v>6062</v>
      </c>
      <c r="B5960" t="s">
        <v>4804</v>
      </c>
      <c r="C5960" t="s">
        <v>4204</v>
      </c>
      <c r="D5960" t="str">
        <f>MID(Table1[[#This Row],[Product ID]],5,2)</f>
        <v>BI</v>
      </c>
      <c r="E5960" t="str">
        <f>LEFT(Table1[[#This Row],[Product ID]],3)</f>
        <v>OFF</v>
      </c>
      <c r="F5960" s="10">
        <f>VLOOKUP(Table1[[#This Row],[Order ID]],Mapping!H5960:J13751,3,0)</f>
        <v>41412</v>
      </c>
      <c r="G5960" s="10">
        <f>VLOOKUP(Table1[[#This Row],[Order ID]],Mapping!H5960:K13751,4,0)</f>
        <v>41415</v>
      </c>
      <c r="H5960" t="str">
        <f>INDEX(Mapping!$B$2:$T$7793,MATCH(Data!$A5960,Mapping!$B$3:$B$7793,0),MATCH(Data!$H$1,Mapping!$B$2:$T$2,0))</f>
        <v>Standard Class</v>
      </c>
      <c r="I5960" t="str">
        <f>INDEX(Mapping!$B$2:$T$7793,MATCH(Data!$A5960,Mapping!$B$3:$B$7793,0),MATCH(Data!$I$1,Mapping!$B$2:$T$2,0))</f>
        <v>Consumer</v>
      </c>
      <c r="J5960">
        <f>VLOOKUP($A5960,Mapping!$X$3:$Y$7793,2,0)</f>
        <v>60653</v>
      </c>
      <c r="K5960" t="str">
        <f>VLOOKUP($J5960,Mapping!$AB$3:$AC$475,2,0)</f>
        <v>Hialeah</v>
      </c>
      <c r="L5960" t="str">
        <f>VLOOKUP($K5960,Mapping!$AF$3:$AG$475,2,0)</f>
        <v>Florida</v>
      </c>
      <c r="M5960" t="str">
        <f>VLOOKUP($L5960,Mapping!$AI$3:$AJ$48,2,0)</f>
        <v>United States</v>
      </c>
      <c r="N5960" t="str">
        <f>VLOOKUP($L5960,Mapping!$AI$3:$AK$48,3,0)</f>
        <v>South</v>
      </c>
      <c r="O5960" t="str">
        <f>VLOOKUP(Table1[[#This Row],[Column1]],Mapping!$AM$8:$AN$11,2,0)</f>
        <v>Office Supplies</v>
      </c>
      <c r="P5960" t="str">
        <f>VLOOKUP(Table1[[#This Row],[Column3]],Mapping!$AP$5:$AQ$22,2,0)</f>
        <v>Binders</v>
      </c>
      <c r="Q5960">
        <v>2.8899999999999992</v>
      </c>
      <c r="R5960">
        <v>1</v>
      </c>
      <c r="S5960">
        <v>-4.7685000000000013</v>
      </c>
    </row>
    <row r="5961" spans="1:19" x14ac:dyDescent="0.35">
      <c r="A5961">
        <v>6063</v>
      </c>
      <c r="B5961" t="s">
        <v>4804</v>
      </c>
      <c r="C5961" t="s">
        <v>3221</v>
      </c>
      <c r="D5961" t="str">
        <f>MID(Table1[[#This Row],[Product ID]],5,2)</f>
        <v>FA</v>
      </c>
      <c r="E5961" t="str">
        <f>LEFT(Table1[[#This Row],[Product ID]],3)</f>
        <v>OFF</v>
      </c>
      <c r="F5961" s="10">
        <f>VLOOKUP(Table1[[#This Row],[Order ID]],Mapping!H5961:J13752,3,0)</f>
        <v>41412</v>
      </c>
      <c r="G5961" s="10">
        <f>VLOOKUP(Table1[[#This Row],[Order ID]],Mapping!H5961:K13752,4,0)</f>
        <v>41415</v>
      </c>
      <c r="H5961" t="str">
        <f>INDEX(Mapping!$B$2:$T$7793,MATCH(Data!$A5961,Mapping!$B$3:$B$7793,0),MATCH(Data!$H$1,Mapping!$B$2:$T$2,0))</f>
        <v>First Class</v>
      </c>
      <c r="I5961" t="str">
        <f>INDEX(Mapping!$B$2:$T$7793,MATCH(Data!$A5961,Mapping!$B$3:$B$7793,0),MATCH(Data!$I$1,Mapping!$B$2:$T$2,0))</f>
        <v>Consumer</v>
      </c>
      <c r="J5961">
        <f>VLOOKUP($A5961,Mapping!$X$3:$Y$7793,2,0)</f>
        <v>60653</v>
      </c>
      <c r="K5961" t="str">
        <f>VLOOKUP($J5961,Mapping!$AB$3:$AC$475,2,0)</f>
        <v>Hialeah</v>
      </c>
      <c r="L5961" t="str">
        <f>VLOOKUP($K5961,Mapping!$AF$3:$AG$475,2,0)</f>
        <v>Florida</v>
      </c>
      <c r="M5961" t="str">
        <f>VLOOKUP($L5961,Mapping!$AI$3:$AJ$48,2,0)</f>
        <v>United States</v>
      </c>
      <c r="N5961" t="str">
        <f>VLOOKUP($L5961,Mapping!$AI$3:$AK$48,3,0)</f>
        <v>South</v>
      </c>
      <c r="O5961" t="str">
        <f>VLOOKUP(Table1[[#This Row],[Column1]],Mapping!$AM$8:$AN$11,2,0)</f>
        <v>Office Supplies</v>
      </c>
      <c r="P5961" t="str">
        <f>VLOOKUP(Table1[[#This Row],[Column3]],Mapping!$AP$5:$AQ$22,2,0)</f>
        <v>Fasteners</v>
      </c>
      <c r="Q5961">
        <v>7.8960000000000008</v>
      </c>
      <c r="R5961">
        <v>3</v>
      </c>
      <c r="S5961">
        <v>2.4674999999999994</v>
      </c>
    </row>
    <row r="5962" spans="1:19" x14ac:dyDescent="0.35">
      <c r="A5962">
        <v>6064</v>
      </c>
      <c r="B5962" t="s">
        <v>4804</v>
      </c>
      <c r="C5962" t="s">
        <v>1713</v>
      </c>
      <c r="D5962" t="str">
        <f>MID(Table1[[#This Row],[Product ID]],5,2)</f>
        <v>FU</v>
      </c>
      <c r="E5962" t="str">
        <f>LEFT(Table1[[#This Row],[Product ID]],3)</f>
        <v>FUR</v>
      </c>
      <c r="F5962" s="10">
        <f>VLOOKUP(Table1[[#This Row],[Order ID]],Mapping!H5962:J13753,3,0)</f>
        <v>41412</v>
      </c>
      <c r="G5962" s="10">
        <f>VLOOKUP(Table1[[#This Row],[Order ID]],Mapping!H5962:K13753,4,0)</f>
        <v>41415</v>
      </c>
      <c r="H5962" t="str">
        <f>INDEX(Mapping!$B$2:$T$7793,MATCH(Data!$A5962,Mapping!$B$3:$B$7793,0),MATCH(Data!$H$1,Mapping!$B$2:$T$2,0))</f>
        <v>First Class</v>
      </c>
      <c r="I5962" t="str">
        <f>INDEX(Mapping!$B$2:$T$7793,MATCH(Data!$A5962,Mapping!$B$3:$B$7793,0),MATCH(Data!$I$1,Mapping!$B$2:$T$2,0))</f>
        <v>Consumer</v>
      </c>
      <c r="J5962">
        <f>VLOOKUP($A5962,Mapping!$X$3:$Y$7793,2,0)</f>
        <v>60653</v>
      </c>
      <c r="K5962" t="str">
        <f>VLOOKUP($J5962,Mapping!$AB$3:$AC$475,2,0)</f>
        <v>Hialeah</v>
      </c>
      <c r="L5962" t="str">
        <f>VLOOKUP($K5962,Mapping!$AF$3:$AG$475,2,0)</f>
        <v>Florida</v>
      </c>
      <c r="M5962" t="str">
        <f>VLOOKUP($L5962,Mapping!$AI$3:$AJ$48,2,0)</f>
        <v>United States</v>
      </c>
      <c r="N5962" t="str">
        <f>VLOOKUP($L5962,Mapping!$AI$3:$AK$48,3,0)</f>
        <v>South</v>
      </c>
      <c r="O5962" t="str">
        <f>VLOOKUP(Table1[[#This Row],[Column1]],Mapping!$AM$8:$AN$11,2,0)</f>
        <v>Furniture</v>
      </c>
      <c r="P5962" t="str">
        <f>VLOOKUP(Table1[[#This Row],[Column3]],Mapping!$AP$5:$AQ$22,2,0)</f>
        <v>Furnishings</v>
      </c>
      <c r="Q5962">
        <v>22.608000000000001</v>
      </c>
      <c r="R5962">
        <v>3</v>
      </c>
      <c r="S5962">
        <v>-10.173599999999997</v>
      </c>
    </row>
    <row r="5963" spans="1:19" x14ac:dyDescent="0.35">
      <c r="A5963">
        <v>6065</v>
      </c>
      <c r="B5963" t="s">
        <v>4804</v>
      </c>
      <c r="C5963" t="s">
        <v>2410</v>
      </c>
      <c r="D5963" t="str">
        <f>MID(Table1[[#This Row],[Product ID]],5,2)</f>
        <v>PA</v>
      </c>
      <c r="E5963" t="str">
        <f>LEFT(Table1[[#This Row],[Product ID]],3)</f>
        <v>OFF</v>
      </c>
      <c r="F5963" s="10">
        <f>VLOOKUP(Table1[[#This Row],[Order ID]],Mapping!H5963:J13754,3,0)</f>
        <v>41412</v>
      </c>
      <c r="G5963" s="10">
        <f>VLOOKUP(Table1[[#This Row],[Order ID]],Mapping!H5963:K13754,4,0)</f>
        <v>41415</v>
      </c>
      <c r="H5963" t="str">
        <f>INDEX(Mapping!$B$2:$T$7793,MATCH(Data!$A5963,Mapping!$B$3:$B$7793,0),MATCH(Data!$H$1,Mapping!$B$2:$T$2,0))</f>
        <v>First Class</v>
      </c>
      <c r="I5963" t="str">
        <f>INDEX(Mapping!$B$2:$T$7793,MATCH(Data!$A5963,Mapping!$B$3:$B$7793,0),MATCH(Data!$I$1,Mapping!$B$2:$T$2,0))</f>
        <v>Consumer</v>
      </c>
      <c r="J5963">
        <f>VLOOKUP($A5963,Mapping!$X$3:$Y$7793,2,0)</f>
        <v>60653</v>
      </c>
      <c r="K5963" t="str">
        <f>VLOOKUP($J5963,Mapping!$AB$3:$AC$475,2,0)</f>
        <v>Hialeah</v>
      </c>
      <c r="L5963" t="str">
        <f>VLOOKUP($K5963,Mapping!$AF$3:$AG$475,2,0)</f>
        <v>Florida</v>
      </c>
      <c r="M5963" t="str">
        <f>VLOOKUP($L5963,Mapping!$AI$3:$AJ$48,2,0)</f>
        <v>United States</v>
      </c>
      <c r="N5963" t="str">
        <f>VLOOKUP($L5963,Mapping!$AI$3:$AK$48,3,0)</f>
        <v>South</v>
      </c>
      <c r="O5963" t="str">
        <f>VLOOKUP(Table1[[#This Row],[Column1]],Mapping!$AM$8:$AN$11,2,0)</f>
        <v>Office Supplies</v>
      </c>
      <c r="P5963" t="str">
        <f>VLOOKUP(Table1[[#This Row],[Column3]],Mapping!$AP$5:$AQ$22,2,0)</f>
        <v>Paper</v>
      </c>
      <c r="Q5963">
        <v>30.527999999999999</v>
      </c>
      <c r="R5963">
        <v>8</v>
      </c>
      <c r="S5963">
        <v>9.5399999999999974</v>
      </c>
    </row>
    <row r="5964" spans="1:19" x14ac:dyDescent="0.35">
      <c r="A5964">
        <v>6693</v>
      </c>
      <c r="B5964" t="s">
        <v>5153</v>
      </c>
      <c r="C5964" t="s">
        <v>4218</v>
      </c>
      <c r="D5964" t="str">
        <f>MID(Table1[[#This Row],[Product ID]],5,2)</f>
        <v>BI</v>
      </c>
      <c r="E5964" t="str">
        <f>LEFT(Table1[[#This Row],[Product ID]],3)</f>
        <v>OFF</v>
      </c>
      <c r="F5964" s="10">
        <f>VLOOKUP(Table1[[#This Row],[Order ID]],Mapping!H5964:J13755,3,0)</f>
        <v>41575</v>
      </c>
      <c r="G5964" s="10">
        <f>VLOOKUP(Table1[[#This Row],[Order ID]],Mapping!H5964:K13755,4,0)</f>
        <v>41579</v>
      </c>
      <c r="H5964" t="str">
        <f>INDEX(Mapping!$B$2:$T$7793,MATCH(Data!$A5964,Mapping!$B$3:$B$7793,0),MATCH(Data!$H$1,Mapping!$B$2:$T$2,0))</f>
        <v>First Class</v>
      </c>
      <c r="I5964" t="str">
        <f>INDEX(Mapping!$B$2:$T$7793,MATCH(Data!$A5964,Mapping!$B$3:$B$7793,0),MATCH(Data!$I$1,Mapping!$B$2:$T$2,0))</f>
        <v>Consumer</v>
      </c>
      <c r="J5964">
        <f>VLOOKUP($A5964,Mapping!$X$3:$Y$7793,2,0)</f>
        <v>94122</v>
      </c>
      <c r="K5964" t="str">
        <f>VLOOKUP($J5964,Mapping!$AB$3:$AC$475,2,0)</f>
        <v>Urbandale</v>
      </c>
      <c r="L5964" t="str">
        <f>VLOOKUP($K5964,Mapping!$AF$3:$AG$475,2,0)</f>
        <v>Iowa</v>
      </c>
      <c r="M5964" t="str">
        <f>VLOOKUP($L5964,Mapping!$AI$3:$AJ$48,2,0)</f>
        <v>United States</v>
      </c>
      <c r="N5964" t="str">
        <f>VLOOKUP($L5964,Mapping!$AI$3:$AK$48,3,0)</f>
        <v>Central</v>
      </c>
      <c r="O5964" t="str">
        <f>VLOOKUP(Table1[[#This Row],[Column1]],Mapping!$AM$8:$AN$11,2,0)</f>
        <v>Office Supplies</v>
      </c>
      <c r="P5964" t="str">
        <f>VLOOKUP(Table1[[#This Row],[Column3]],Mapping!$AP$5:$AQ$22,2,0)</f>
        <v>Binders</v>
      </c>
      <c r="Q5964">
        <v>67.13600000000001</v>
      </c>
      <c r="R5964">
        <v>4</v>
      </c>
      <c r="S5964">
        <v>25.175999999999998</v>
      </c>
    </row>
    <row r="5965" spans="1:19" x14ac:dyDescent="0.35">
      <c r="A5965">
        <v>6230</v>
      </c>
      <c r="B5965" t="s">
        <v>4888</v>
      </c>
      <c r="C5965" t="s">
        <v>3050</v>
      </c>
      <c r="D5965" t="str">
        <f>MID(Table1[[#This Row],[Product ID]],5,2)</f>
        <v>LA</v>
      </c>
      <c r="E5965" t="str">
        <f>LEFT(Table1[[#This Row],[Product ID]],3)</f>
        <v>OFF</v>
      </c>
      <c r="F5965" s="10">
        <f>VLOOKUP(Table1[[#This Row],[Order ID]],Mapping!H5965:J13756,3,0)</f>
        <v>41510</v>
      </c>
      <c r="G5965" s="10">
        <f>VLOOKUP(Table1[[#This Row],[Order ID]],Mapping!H5965:K13756,4,0)</f>
        <v>41516</v>
      </c>
      <c r="H5965" t="str">
        <f>INDEX(Mapping!$B$2:$T$7793,MATCH(Data!$A5965,Mapping!$B$3:$B$7793,0),MATCH(Data!$H$1,Mapping!$B$2:$T$2,0))</f>
        <v>First Class</v>
      </c>
      <c r="I5965" t="str">
        <f>INDEX(Mapping!$B$2:$T$7793,MATCH(Data!$A5965,Mapping!$B$3:$B$7793,0),MATCH(Data!$I$1,Mapping!$B$2:$T$2,0))</f>
        <v>Consumer</v>
      </c>
      <c r="J5965">
        <f>VLOOKUP($A5965,Mapping!$X$3:$Y$7793,2,0)</f>
        <v>53081</v>
      </c>
      <c r="K5965" t="str">
        <f>VLOOKUP($J5965,Mapping!$AB$3:$AC$475,2,0)</f>
        <v>Lodi</v>
      </c>
      <c r="L5965" t="str">
        <f>VLOOKUP($K5965,Mapping!$AF$3:$AG$475,2,0)</f>
        <v>California</v>
      </c>
      <c r="M5965" t="str">
        <f>VLOOKUP($L5965,Mapping!$AI$3:$AJ$48,2,0)</f>
        <v>United States</v>
      </c>
      <c r="N5965" t="str">
        <f>VLOOKUP($L5965,Mapping!$AI$3:$AK$48,3,0)</f>
        <v>West</v>
      </c>
      <c r="O5965" t="str">
        <f>VLOOKUP(Table1[[#This Row],[Column1]],Mapping!$AM$8:$AN$11,2,0)</f>
        <v>Office Supplies</v>
      </c>
      <c r="P5965" t="str">
        <f>VLOOKUP(Table1[[#This Row],[Column3]],Mapping!$AP$5:$AQ$22,2,0)</f>
        <v>Labels</v>
      </c>
      <c r="Q5965">
        <v>25.2</v>
      </c>
      <c r="R5965">
        <v>4</v>
      </c>
      <c r="S5965">
        <v>11.591999999999999</v>
      </c>
    </row>
    <row r="5966" spans="1:19" x14ac:dyDescent="0.35">
      <c r="A5966">
        <v>6231</v>
      </c>
      <c r="B5966" t="s">
        <v>4888</v>
      </c>
      <c r="C5966" t="s">
        <v>2907</v>
      </c>
      <c r="D5966" t="str">
        <f>MID(Table1[[#This Row],[Product ID]],5,2)</f>
        <v>LA</v>
      </c>
      <c r="E5966" t="str">
        <f>LEFT(Table1[[#This Row],[Product ID]],3)</f>
        <v>OFF</v>
      </c>
      <c r="F5966" s="10">
        <f>VLOOKUP(Table1[[#This Row],[Order ID]],Mapping!H5966:J13757,3,0)</f>
        <v>41510</v>
      </c>
      <c r="G5966" s="10">
        <f>VLOOKUP(Table1[[#This Row],[Order ID]],Mapping!H5966:K13757,4,0)</f>
        <v>41516</v>
      </c>
      <c r="H5966" t="str">
        <f>INDEX(Mapping!$B$2:$T$7793,MATCH(Data!$A5966,Mapping!$B$3:$B$7793,0),MATCH(Data!$H$1,Mapping!$B$2:$T$2,0))</f>
        <v>Standard Class</v>
      </c>
      <c r="I5966" t="str">
        <f>INDEX(Mapping!$B$2:$T$7793,MATCH(Data!$A5966,Mapping!$B$3:$B$7793,0),MATCH(Data!$I$1,Mapping!$B$2:$T$2,0))</f>
        <v>Home Office</v>
      </c>
      <c r="J5966">
        <f>VLOOKUP($A5966,Mapping!$X$3:$Y$7793,2,0)</f>
        <v>53081</v>
      </c>
      <c r="K5966" t="str">
        <f>VLOOKUP($J5966,Mapping!$AB$3:$AC$475,2,0)</f>
        <v>Lodi</v>
      </c>
      <c r="L5966" t="str">
        <f>VLOOKUP($K5966,Mapping!$AF$3:$AG$475,2,0)</f>
        <v>California</v>
      </c>
      <c r="M5966" t="str">
        <f>VLOOKUP($L5966,Mapping!$AI$3:$AJ$48,2,0)</f>
        <v>United States</v>
      </c>
      <c r="N5966" t="str">
        <f>VLOOKUP($L5966,Mapping!$AI$3:$AK$48,3,0)</f>
        <v>West</v>
      </c>
      <c r="O5966" t="str">
        <f>VLOOKUP(Table1[[#This Row],[Column1]],Mapping!$AM$8:$AN$11,2,0)</f>
        <v>Office Supplies</v>
      </c>
      <c r="P5966" t="str">
        <f>VLOOKUP(Table1[[#This Row],[Column3]],Mapping!$AP$5:$AQ$22,2,0)</f>
        <v>Labels</v>
      </c>
      <c r="Q5966">
        <v>37.589999999999996</v>
      </c>
      <c r="R5966">
        <v>3</v>
      </c>
      <c r="S5966">
        <v>17.667299999999997</v>
      </c>
    </row>
    <row r="5967" spans="1:19" x14ac:dyDescent="0.35">
      <c r="A5967">
        <v>6232</v>
      </c>
      <c r="B5967" t="s">
        <v>4888</v>
      </c>
      <c r="C5967" t="s">
        <v>394</v>
      </c>
      <c r="D5967" t="str">
        <f>MID(Table1[[#This Row],[Product ID]],5,2)</f>
        <v>ST</v>
      </c>
      <c r="E5967" t="str">
        <f>LEFT(Table1[[#This Row],[Product ID]],3)</f>
        <v>OFF</v>
      </c>
      <c r="F5967" s="10">
        <f>VLOOKUP(Table1[[#This Row],[Order ID]],Mapping!H5967:J13758,3,0)</f>
        <v>41510</v>
      </c>
      <c r="G5967" s="10">
        <f>VLOOKUP(Table1[[#This Row],[Order ID]],Mapping!H5967:K13758,4,0)</f>
        <v>41516</v>
      </c>
      <c r="H5967" t="str">
        <f>INDEX(Mapping!$B$2:$T$7793,MATCH(Data!$A5967,Mapping!$B$3:$B$7793,0),MATCH(Data!$H$1,Mapping!$B$2:$T$2,0))</f>
        <v>Standard Class</v>
      </c>
      <c r="I5967" t="str">
        <f>INDEX(Mapping!$B$2:$T$7793,MATCH(Data!$A5967,Mapping!$B$3:$B$7793,0),MATCH(Data!$I$1,Mapping!$B$2:$T$2,0))</f>
        <v>Home Office</v>
      </c>
      <c r="J5967">
        <f>VLOOKUP($A5967,Mapping!$X$3:$Y$7793,2,0)</f>
        <v>53081</v>
      </c>
      <c r="K5967" t="str">
        <f>VLOOKUP($J5967,Mapping!$AB$3:$AC$475,2,0)</f>
        <v>Lodi</v>
      </c>
      <c r="L5967" t="str">
        <f>VLOOKUP($K5967,Mapping!$AF$3:$AG$475,2,0)</f>
        <v>California</v>
      </c>
      <c r="M5967" t="str">
        <f>VLOOKUP($L5967,Mapping!$AI$3:$AJ$48,2,0)</f>
        <v>United States</v>
      </c>
      <c r="N5967" t="str">
        <f>VLOOKUP($L5967,Mapping!$AI$3:$AK$48,3,0)</f>
        <v>West</v>
      </c>
      <c r="O5967" t="str">
        <f>VLOOKUP(Table1[[#This Row],[Column1]],Mapping!$AM$8:$AN$11,2,0)</f>
        <v>Office Supplies</v>
      </c>
      <c r="P5967" t="str">
        <f>VLOOKUP(Table1[[#This Row],[Column3]],Mapping!$AP$5:$AQ$22,2,0)</f>
        <v>Storage</v>
      </c>
      <c r="Q5967">
        <v>14.97</v>
      </c>
      <c r="R5967">
        <v>1</v>
      </c>
      <c r="S5967">
        <v>4.1916000000000011</v>
      </c>
    </row>
    <row r="5968" spans="1:19" x14ac:dyDescent="0.35">
      <c r="A5968">
        <v>6233</v>
      </c>
      <c r="B5968" t="s">
        <v>4888</v>
      </c>
      <c r="C5968" t="s">
        <v>2342</v>
      </c>
      <c r="D5968" t="str">
        <f>MID(Table1[[#This Row],[Product ID]],5,2)</f>
        <v>AC</v>
      </c>
      <c r="E5968" t="str">
        <f>LEFT(Table1[[#This Row],[Product ID]],3)</f>
        <v>TEC</v>
      </c>
      <c r="F5968" s="10">
        <f>VLOOKUP(Table1[[#This Row],[Order ID]],Mapping!H5968:J13759,3,0)</f>
        <v>41510</v>
      </c>
      <c r="G5968" s="10">
        <f>VLOOKUP(Table1[[#This Row],[Order ID]],Mapping!H5968:K13759,4,0)</f>
        <v>41516</v>
      </c>
      <c r="H5968" t="str">
        <f>INDEX(Mapping!$B$2:$T$7793,MATCH(Data!$A5968,Mapping!$B$3:$B$7793,0),MATCH(Data!$H$1,Mapping!$B$2:$T$2,0))</f>
        <v>Standard Class</v>
      </c>
      <c r="I5968" t="str">
        <f>INDEX(Mapping!$B$2:$T$7793,MATCH(Data!$A5968,Mapping!$B$3:$B$7793,0),MATCH(Data!$I$1,Mapping!$B$2:$T$2,0))</f>
        <v>Home Office</v>
      </c>
      <c r="J5968">
        <f>VLOOKUP($A5968,Mapping!$X$3:$Y$7793,2,0)</f>
        <v>53081</v>
      </c>
      <c r="K5968" t="str">
        <f>VLOOKUP($J5968,Mapping!$AB$3:$AC$475,2,0)</f>
        <v>Lodi</v>
      </c>
      <c r="L5968" t="str">
        <f>VLOOKUP($K5968,Mapping!$AF$3:$AG$475,2,0)</f>
        <v>California</v>
      </c>
      <c r="M5968" t="str">
        <f>VLOOKUP($L5968,Mapping!$AI$3:$AJ$48,2,0)</f>
        <v>United States</v>
      </c>
      <c r="N5968" t="str">
        <f>VLOOKUP($L5968,Mapping!$AI$3:$AK$48,3,0)</f>
        <v>West</v>
      </c>
      <c r="O5968" t="str">
        <f>VLOOKUP(Table1[[#This Row],[Column1]],Mapping!$AM$8:$AN$11,2,0)</f>
        <v>Technology</v>
      </c>
      <c r="P5968" t="str">
        <f>VLOOKUP(Table1[[#This Row],[Column3]],Mapping!$AP$5:$AQ$22,2,0)</f>
        <v>Accessories</v>
      </c>
      <c r="Q5968">
        <v>1.98</v>
      </c>
      <c r="R5968">
        <v>2</v>
      </c>
      <c r="S5968">
        <v>0.89100000000000001</v>
      </c>
    </row>
    <row r="5969" spans="1:19" x14ac:dyDescent="0.35">
      <c r="A5969">
        <v>1269</v>
      </c>
      <c r="B5969" t="s">
        <v>1520</v>
      </c>
      <c r="C5969" t="s">
        <v>1521</v>
      </c>
      <c r="D5969" t="str">
        <f>MID(Table1[[#This Row],[Product ID]],5,2)</f>
        <v>ST</v>
      </c>
      <c r="E5969" t="str">
        <f>LEFT(Table1[[#This Row],[Product ID]],3)</f>
        <v>OFF</v>
      </c>
      <c r="F5969" s="10" t="e">
        <f>VLOOKUP(Table1[[#This Row],[Order ID]],Mapping!H5969:J13760,3,0)</f>
        <v>#N/A</v>
      </c>
      <c r="G5969" s="10" t="e">
        <f>VLOOKUP(Table1[[#This Row],[Order ID]],Mapping!H5969:K13760,4,0)</f>
        <v>#N/A</v>
      </c>
      <c r="H5969" t="str">
        <f>INDEX(Mapping!$B$2:$T$7793,MATCH(Data!$A5969,Mapping!$B$3:$B$7793,0),MATCH(Data!$H$1,Mapping!$B$2:$T$2,0))</f>
        <v>Standard Class</v>
      </c>
      <c r="I5969" t="str">
        <f>INDEX(Mapping!$B$2:$T$7793,MATCH(Data!$A5969,Mapping!$B$3:$B$7793,0),MATCH(Data!$I$1,Mapping!$B$2:$T$2,0))</f>
        <v>Home Office</v>
      </c>
      <c r="J5969">
        <f>VLOOKUP($A5969,Mapping!$X$3:$Y$7793,2,0)</f>
        <v>10011</v>
      </c>
      <c r="K5969" t="str">
        <f>VLOOKUP($J5969,Mapping!$AB$3:$AC$475,2,0)</f>
        <v>Omaha</v>
      </c>
      <c r="L5969" t="str">
        <f>VLOOKUP($K5969,Mapping!$AF$3:$AG$475,2,0)</f>
        <v>Nebraska</v>
      </c>
      <c r="M5969" t="str">
        <f>VLOOKUP($L5969,Mapping!$AI$3:$AJ$48,2,0)</f>
        <v>United States</v>
      </c>
      <c r="N5969" t="str">
        <f>VLOOKUP($L5969,Mapping!$AI$3:$AK$48,3,0)</f>
        <v>Central</v>
      </c>
      <c r="O5969" t="str">
        <f>VLOOKUP(Table1[[#This Row],[Column1]],Mapping!$AM$8:$AN$11,2,0)</f>
        <v>Office Supplies</v>
      </c>
      <c r="P5969" t="str">
        <f>VLOOKUP(Table1[[#This Row],[Column3]],Mapping!$AP$5:$AQ$22,2,0)</f>
        <v>Storage</v>
      </c>
      <c r="Q5969">
        <v>59.48</v>
      </c>
      <c r="R5969">
        <v>2</v>
      </c>
      <c r="S5969">
        <v>8.9220000000000041</v>
      </c>
    </row>
    <row r="5970" spans="1:19" x14ac:dyDescent="0.35">
      <c r="A5970">
        <v>5623</v>
      </c>
      <c r="B5970" t="s">
        <v>4559</v>
      </c>
      <c r="C5970" t="s">
        <v>2968</v>
      </c>
      <c r="D5970" t="str">
        <f>MID(Table1[[#This Row],[Product ID]],5,2)</f>
        <v>PA</v>
      </c>
      <c r="E5970" t="str">
        <f>LEFT(Table1[[#This Row],[Product ID]],3)</f>
        <v>OFF</v>
      </c>
      <c r="F5970" s="10" t="e">
        <f>VLOOKUP(Table1[[#This Row],[Order ID]],Mapping!H5970:J13761,3,0)</f>
        <v>#N/A</v>
      </c>
      <c r="G5970" s="10" t="e">
        <f>VLOOKUP(Table1[[#This Row],[Order ID]],Mapping!H5970:K13761,4,0)</f>
        <v>#N/A</v>
      </c>
      <c r="H5970" t="str">
        <f>INDEX(Mapping!$B$2:$T$7793,MATCH(Data!$A5970,Mapping!$B$3:$B$7793,0),MATCH(Data!$H$1,Mapping!$B$2:$T$2,0))</f>
        <v>First Class</v>
      </c>
      <c r="I5970" t="str">
        <f>INDEX(Mapping!$B$2:$T$7793,MATCH(Data!$A5970,Mapping!$B$3:$B$7793,0),MATCH(Data!$I$1,Mapping!$B$2:$T$2,0))</f>
        <v>Corporate</v>
      </c>
      <c r="J5970">
        <f>VLOOKUP($A5970,Mapping!$X$3:$Y$7793,2,0)</f>
        <v>98115</v>
      </c>
      <c r="K5970" t="str">
        <f>VLOOKUP($J5970,Mapping!$AB$3:$AC$475,2,0)</f>
        <v>Whittier</v>
      </c>
      <c r="L5970" t="str">
        <f>VLOOKUP($K5970,Mapping!$AF$3:$AG$475,2,0)</f>
        <v>California</v>
      </c>
      <c r="M5970" t="str">
        <f>VLOOKUP($L5970,Mapping!$AI$3:$AJ$48,2,0)</f>
        <v>United States</v>
      </c>
      <c r="N5970" t="str">
        <f>VLOOKUP($L5970,Mapping!$AI$3:$AK$48,3,0)</f>
        <v>West</v>
      </c>
      <c r="O5970" t="str">
        <f>VLOOKUP(Table1[[#This Row],[Column1]],Mapping!$AM$8:$AN$11,2,0)</f>
        <v>Office Supplies</v>
      </c>
      <c r="P5970" t="str">
        <f>VLOOKUP(Table1[[#This Row],[Column3]],Mapping!$AP$5:$AQ$22,2,0)</f>
        <v>Paper</v>
      </c>
      <c r="Q5970">
        <v>30.18</v>
      </c>
      <c r="R5970">
        <v>3</v>
      </c>
      <c r="S5970">
        <v>13.8828</v>
      </c>
    </row>
    <row r="5971" spans="1:19" x14ac:dyDescent="0.35">
      <c r="A5971">
        <v>5624</v>
      </c>
      <c r="B5971" t="s">
        <v>4559</v>
      </c>
      <c r="C5971" t="s">
        <v>77</v>
      </c>
      <c r="D5971" t="str">
        <f>MID(Table1[[#This Row],[Product ID]],5,2)</f>
        <v>BI</v>
      </c>
      <c r="E5971" t="str">
        <f>LEFT(Table1[[#This Row],[Product ID]],3)</f>
        <v>OFF</v>
      </c>
      <c r="F5971" s="10" t="e">
        <f>VLOOKUP(Table1[[#This Row],[Order ID]],Mapping!H5971:J13762,3,0)</f>
        <v>#N/A</v>
      </c>
      <c r="G5971" s="10" t="e">
        <f>VLOOKUP(Table1[[#This Row],[Order ID]],Mapping!H5971:K13762,4,0)</f>
        <v>#N/A</v>
      </c>
      <c r="H5971" t="str">
        <f>INDEX(Mapping!$B$2:$T$7793,MATCH(Data!$A5971,Mapping!$B$3:$B$7793,0),MATCH(Data!$H$1,Mapping!$B$2:$T$2,0))</f>
        <v>Standard Class</v>
      </c>
      <c r="I5971" t="str">
        <f>INDEX(Mapping!$B$2:$T$7793,MATCH(Data!$A5971,Mapping!$B$3:$B$7793,0),MATCH(Data!$I$1,Mapping!$B$2:$T$2,0))</f>
        <v>Corporate</v>
      </c>
      <c r="J5971">
        <f>VLOOKUP($A5971,Mapping!$X$3:$Y$7793,2,0)</f>
        <v>98115</v>
      </c>
      <c r="K5971" t="str">
        <f>VLOOKUP($J5971,Mapping!$AB$3:$AC$475,2,0)</f>
        <v>Whittier</v>
      </c>
      <c r="L5971" t="str">
        <f>VLOOKUP($K5971,Mapping!$AF$3:$AG$475,2,0)</f>
        <v>California</v>
      </c>
      <c r="M5971" t="str">
        <f>VLOOKUP($L5971,Mapping!$AI$3:$AJ$48,2,0)</f>
        <v>United States</v>
      </c>
      <c r="N5971" t="str">
        <f>VLOOKUP($L5971,Mapping!$AI$3:$AK$48,3,0)</f>
        <v>West</v>
      </c>
      <c r="O5971" t="str">
        <f>VLOOKUP(Table1[[#This Row],[Column1]],Mapping!$AM$8:$AN$11,2,0)</f>
        <v>Office Supplies</v>
      </c>
      <c r="P5971" t="str">
        <f>VLOOKUP(Table1[[#This Row],[Column3]],Mapping!$AP$5:$AQ$22,2,0)</f>
        <v>Binders</v>
      </c>
      <c r="Q5971">
        <v>51.648000000000003</v>
      </c>
      <c r="R5971">
        <v>12</v>
      </c>
      <c r="S5971">
        <v>18.7224</v>
      </c>
    </row>
    <row r="5972" spans="1:19" x14ac:dyDescent="0.35">
      <c r="A5972">
        <v>5625</v>
      </c>
      <c r="B5972" t="s">
        <v>4559</v>
      </c>
      <c r="C5972" t="s">
        <v>758</v>
      </c>
      <c r="D5972" t="str">
        <f>MID(Table1[[#This Row],[Product ID]],5,2)</f>
        <v>BI</v>
      </c>
      <c r="E5972" t="str">
        <f>LEFT(Table1[[#This Row],[Product ID]],3)</f>
        <v>OFF</v>
      </c>
      <c r="F5972" s="10" t="e">
        <f>VLOOKUP(Table1[[#This Row],[Order ID]],Mapping!H5972:J13763,3,0)</f>
        <v>#N/A</v>
      </c>
      <c r="G5972" s="10" t="e">
        <f>VLOOKUP(Table1[[#This Row],[Order ID]],Mapping!H5972:K13763,4,0)</f>
        <v>#N/A</v>
      </c>
      <c r="H5972" t="str">
        <f>INDEX(Mapping!$B$2:$T$7793,MATCH(Data!$A5972,Mapping!$B$3:$B$7793,0),MATCH(Data!$H$1,Mapping!$B$2:$T$2,0))</f>
        <v>Standard Class</v>
      </c>
      <c r="I5972" t="str">
        <f>INDEX(Mapping!$B$2:$T$7793,MATCH(Data!$A5972,Mapping!$B$3:$B$7793,0),MATCH(Data!$I$1,Mapping!$B$2:$T$2,0))</f>
        <v>Corporate</v>
      </c>
      <c r="J5972">
        <f>VLOOKUP($A5972,Mapping!$X$3:$Y$7793,2,0)</f>
        <v>98115</v>
      </c>
      <c r="K5972" t="str">
        <f>VLOOKUP($J5972,Mapping!$AB$3:$AC$475,2,0)</f>
        <v>Whittier</v>
      </c>
      <c r="L5972" t="str">
        <f>VLOOKUP($K5972,Mapping!$AF$3:$AG$475,2,0)</f>
        <v>California</v>
      </c>
      <c r="M5972" t="str">
        <f>VLOOKUP($L5972,Mapping!$AI$3:$AJ$48,2,0)</f>
        <v>United States</v>
      </c>
      <c r="N5972" t="str">
        <f>VLOOKUP($L5972,Mapping!$AI$3:$AK$48,3,0)</f>
        <v>West</v>
      </c>
      <c r="O5972" t="str">
        <f>VLOOKUP(Table1[[#This Row],[Column1]],Mapping!$AM$8:$AN$11,2,0)</f>
        <v>Office Supplies</v>
      </c>
      <c r="P5972" t="str">
        <f>VLOOKUP(Table1[[#This Row],[Column3]],Mapping!$AP$5:$AQ$22,2,0)</f>
        <v>Binders</v>
      </c>
      <c r="Q5972">
        <v>11.231999999999999</v>
      </c>
      <c r="R5972">
        <v>3</v>
      </c>
      <c r="S5972">
        <v>3.9312000000000005</v>
      </c>
    </row>
    <row r="5973" spans="1:19" x14ac:dyDescent="0.35">
      <c r="A5973">
        <v>6602</v>
      </c>
      <c r="B5973" t="s">
        <v>5099</v>
      </c>
      <c r="C5973" t="s">
        <v>3117</v>
      </c>
      <c r="D5973" t="str">
        <f>MID(Table1[[#This Row],[Product ID]],5,2)</f>
        <v>PA</v>
      </c>
      <c r="E5973" t="str">
        <f>LEFT(Table1[[#This Row],[Product ID]],3)</f>
        <v>OFF</v>
      </c>
      <c r="F5973" s="10">
        <f>VLOOKUP(Table1[[#This Row],[Order ID]],Mapping!H5973:J13764,3,0)</f>
        <v>41346</v>
      </c>
      <c r="G5973" s="10">
        <f>VLOOKUP(Table1[[#This Row],[Order ID]],Mapping!H5973:K13764,4,0)</f>
        <v>41350</v>
      </c>
      <c r="H5973" t="str">
        <f>INDEX(Mapping!$B$2:$T$7793,MATCH(Data!$A5973,Mapping!$B$3:$B$7793,0),MATCH(Data!$H$1,Mapping!$B$2:$T$2,0))</f>
        <v>Standard Class</v>
      </c>
      <c r="I5973" t="str">
        <f>INDEX(Mapping!$B$2:$T$7793,MATCH(Data!$A5973,Mapping!$B$3:$B$7793,0),MATCH(Data!$I$1,Mapping!$B$2:$T$2,0))</f>
        <v>Home Office</v>
      </c>
      <c r="J5973">
        <f>VLOOKUP($A5973,Mapping!$X$3:$Y$7793,2,0)</f>
        <v>90036</v>
      </c>
      <c r="K5973" t="str">
        <f>VLOOKUP($J5973,Mapping!$AB$3:$AC$475,2,0)</f>
        <v>Los Angeles</v>
      </c>
      <c r="L5973" t="str">
        <f>VLOOKUP($K5973,Mapping!$AF$3:$AG$475,2,0)</f>
        <v>California</v>
      </c>
      <c r="M5973" t="str">
        <f>VLOOKUP($L5973,Mapping!$AI$3:$AJ$48,2,0)</f>
        <v>United States</v>
      </c>
      <c r="N5973" t="str">
        <f>VLOOKUP($L5973,Mapping!$AI$3:$AK$48,3,0)</f>
        <v>West</v>
      </c>
      <c r="O5973" t="str">
        <f>VLOOKUP(Table1[[#This Row],[Column1]],Mapping!$AM$8:$AN$11,2,0)</f>
        <v>Office Supplies</v>
      </c>
      <c r="P5973" t="str">
        <f>VLOOKUP(Table1[[#This Row],[Column3]],Mapping!$AP$5:$AQ$22,2,0)</f>
        <v>Paper</v>
      </c>
      <c r="Q5973">
        <v>19.98</v>
      </c>
      <c r="R5973">
        <v>2</v>
      </c>
      <c r="S5973">
        <v>8.9909999999999997</v>
      </c>
    </row>
    <row r="5974" spans="1:19" x14ac:dyDescent="0.35">
      <c r="A5974">
        <v>5441</v>
      </c>
      <c r="B5974" t="s">
        <v>4458</v>
      </c>
      <c r="C5974" t="s">
        <v>1358</v>
      </c>
      <c r="D5974" t="str">
        <f>MID(Table1[[#This Row],[Product ID]],5,2)</f>
        <v>PH</v>
      </c>
      <c r="E5974" t="str">
        <f>LEFT(Table1[[#This Row],[Product ID]],3)</f>
        <v>TEC</v>
      </c>
      <c r="F5974" s="10" t="e">
        <f>VLOOKUP(Table1[[#This Row],[Order ID]],Mapping!H5974:J13765,3,0)</f>
        <v>#N/A</v>
      </c>
      <c r="G5974" s="10" t="e">
        <f>VLOOKUP(Table1[[#This Row],[Order ID]],Mapping!H5974:K13765,4,0)</f>
        <v>#N/A</v>
      </c>
      <c r="H5974" t="str">
        <f>INDEX(Mapping!$B$2:$T$7793,MATCH(Data!$A5974,Mapping!$B$3:$B$7793,0),MATCH(Data!$H$1,Mapping!$B$2:$T$2,0))</f>
        <v>Standard Class</v>
      </c>
      <c r="I5974" t="str">
        <f>INDEX(Mapping!$B$2:$T$7793,MATCH(Data!$A5974,Mapping!$B$3:$B$7793,0),MATCH(Data!$I$1,Mapping!$B$2:$T$2,0))</f>
        <v>Corporate</v>
      </c>
      <c r="J5974">
        <f>VLOOKUP($A5974,Mapping!$X$3:$Y$7793,2,0)</f>
        <v>72401</v>
      </c>
      <c r="K5974" t="str">
        <f>VLOOKUP($J5974,Mapping!$AB$3:$AC$475,2,0)</f>
        <v>New Bedford</v>
      </c>
      <c r="L5974" t="str">
        <f>VLOOKUP($K5974,Mapping!$AF$3:$AG$475,2,0)</f>
        <v>Massachusetts</v>
      </c>
      <c r="M5974" t="str">
        <f>VLOOKUP($L5974,Mapping!$AI$3:$AJ$48,2,0)</f>
        <v>United States</v>
      </c>
      <c r="N5974" t="str">
        <f>VLOOKUP($L5974,Mapping!$AI$3:$AK$48,3,0)</f>
        <v>East</v>
      </c>
      <c r="O5974" t="str">
        <f>VLOOKUP(Table1[[#This Row],[Column1]],Mapping!$AM$8:$AN$11,2,0)</f>
        <v>Technology</v>
      </c>
      <c r="P5974" t="str">
        <f>VLOOKUP(Table1[[#This Row],[Column3]],Mapping!$AP$5:$AQ$22,2,0)</f>
        <v>Phones</v>
      </c>
      <c r="Q5974">
        <v>59.98</v>
      </c>
      <c r="R5974">
        <v>2</v>
      </c>
      <c r="S5974">
        <v>17.993999999999993</v>
      </c>
    </row>
    <row r="5975" spans="1:19" x14ac:dyDescent="0.35">
      <c r="A5975">
        <v>1702</v>
      </c>
      <c r="B5975" t="s">
        <v>1919</v>
      </c>
      <c r="C5975" t="s">
        <v>1713</v>
      </c>
      <c r="D5975" t="str">
        <f>MID(Table1[[#This Row],[Product ID]],5,2)</f>
        <v>FU</v>
      </c>
      <c r="E5975" t="str">
        <f>LEFT(Table1[[#This Row],[Product ID]],3)</f>
        <v>FUR</v>
      </c>
      <c r="F5975" s="10" t="e">
        <f>VLOOKUP(Table1[[#This Row],[Order ID]],Mapping!H5975:J13766,3,0)</f>
        <v>#N/A</v>
      </c>
      <c r="G5975" s="10" t="e">
        <f>VLOOKUP(Table1[[#This Row],[Order ID]],Mapping!H5975:K13766,4,0)</f>
        <v>#N/A</v>
      </c>
      <c r="H5975" t="str">
        <f>INDEX(Mapping!$B$2:$T$7793,MATCH(Data!$A5975,Mapping!$B$3:$B$7793,0),MATCH(Data!$H$1,Mapping!$B$2:$T$2,0))</f>
        <v>Standard Class</v>
      </c>
      <c r="I5975" t="str">
        <f>INDEX(Mapping!$B$2:$T$7793,MATCH(Data!$A5975,Mapping!$B$3:$B$7793,0),MATCH(Data!$I$1,Mapping!$B$2:$T$2,0))</f>
        <v>Corporate</v>
      </c>
      <c r="J5975">
        <f>VLOOKUP($A5975,Mapping!$X$3:$Y$7793,2,0)</f>
        <v>75081</v>
      </c>
      <c r="K5975" t="str">
        <f>VLOOKUP($J5975,Mapping!$AB$3:$AC$475,2,0)</f>
        <v>Norwich</v>
      </c>
      <c r="L5975" t="str">
        <f>VLOOKUP($K5975,Mapping!$AF$3:$AG$475,2,0)</f>
        <v>Connecticut</v>
      </c>
      <c r="M5975" t="str">
        <f>VLOOKUP($L5975,Mapping!$AI$3:$AJ$48,2,0)</f>
        <v>United States</v>
      </c>
      <c r="N5975" t="str">
        <f>VLOOKUP($L5975,Mapping!$AI$3:$AK$48,3,0)</f>
        <v>East</v>
      </c>
      <c r="O5975" t="str">
        <f>VLOOKUP(Table1[[#This Row],[Column1]],Mapping!$AM$8:$AN$11,2,0)</f>
        <v>Furniture</v>
      </c>
      <c r="P5975" t="str">
        <f>VLOOKUP(Table1[[#This Row],[Column3]],Mapping!$AP$5:$AQ$22,2,0)</f>
        <v>Furnishings</v>
      </c>
      <c r="Q5975">
        <v>22.608000000000001</v>
      </c>
      <c r="R5975">
        <v>3</v>
      </c>
      <c r="S5975">
        <v>-10.173599999999997</v>
      </c>
    </row>
    <row r="5976" spans="1:19" x14ac:dyDescent="0.35">
      <c r="A5976">
        <v>383</v>
      </c>
      <c r="B5976" t="s">
        <v>522</v>
      </c>
      <c r="C5976" t="s">
        <v>523</v>
      </c>
      <c r="D5976" t="str">
        <f>MID(Table1[[#This Row],[Product ID]],5,2)</f>
        <v>TA</v>
      </c>
      <c r="E5976" t="str">
        <f>LEFT(Table1[[#This Row],[Product ID]],3)</f>
        <v>FUR</v>
      </c>
      <c r="F5976" s="10" t="e">
        <f>VLOOKUP(Table1[[#This Row],[Order ID]],Mapping!H5976:J13767,3,0)</f>
        <v>#N/A</v>
      </c>
      <c r="G5976" s="10" t="e">
        <f>VLOOKUP(Table1[[#This Row],[Order ID]],Mapping!H5976:K13767,4,0)</f>
        <v>#N/A</v>
      </c>
      <c r="H5976" t="str">
        <f>INDEX(Mapping!$B$2:$T$7793,MATCH(Data!$A5976,Mapping!$B$3:$B$7793,0),MATCH(Data!$H$1,Mapping!$B$2:$T$2,0))</f>
        <v>Standard Class</v>
      </c>
      <c r="I5976" t="str">
        <f>INDEX(Mapping!$B$2:$T$7793,MATCH(Data!$A5976,Mapping!$B$3:$B$7793,0),MATCH(Data!$I$1,Mapping!$B$2:$T$2,0))</f>
        <v>Consumer</v>
      </c>
      <c r="J5976">
        <f>VLOOKUP($A5976,Mapping!$X$3:$Y$7793,2,0)</f>
        <v>38109</v>
      </c>
      <c r="K5976" t="str">
        <f>VLOOKUP($J5976,Mapping!$AB$3:$AC$475,2,0)</f>
        <v>Charlotte</v>
      </c>
      <c r="L5976" t="str">
        <f>VLOOKUP($K5976,Mapping!$AF$3:$AG$475,2,0)</f>
        <v>North Carolina</v>
      </c>
      <c r="M5976" t="str">
        <f>VLOOKUP($L5976,Mapping!$AI$3:$AJ$48,2,0)</f>
        <v>United States</v>
      </c>
      <c r="N5976" t="str">
        <f>VLOOKUP($L5976,Mapping!$AI$3:$AK$48,3,0)</f>
        <v>South</v>
      </c>
      <c r="O5976" t="str">
        <f>VLOOKUP(Table1[[#This Row],[Column1]],Mapping!$AM$8:$AN$11,2,0)</f>
        <v>Furniture</v>
      </c>
      <c r="P5976" t="str">
        <f>VLOOKUP(Table1[[#This Row],[Column3]],Mapping!$AP$5:$AQ$22,2,0)</f>
        <v>Tables</v>
      </c>
      <c r="Q5976">
        <v>189.88200000000001</v>
      </c>
      <c r="R5976">
        <v>3</v>
      </c>
      <c r="S5976">
        <v>-94.941000000000017</v>
      </c>
    </row>
    <row r="5977" spans="1:19" x14ac:dyDescent="0.35">
      <c r="A5977">
        <v>5366</v>
      </c>
      <c r="B5977" t="s">
        <v>4405</v>
      </c>
      <c r="C5977" t="s">
        <v>1970</v>
      </c>
      <c r="D5977" t="str">
        <f>MID(Table1[[#This Row],[Product ID]],5,2)</f>
        <v>TA</v>
      </c>
      <c r="E5977" t="str">
        <f>LEFT(Table1[[#This Row],[Product ID]],3)</f>
        <v>FUR</v>
      </c>
      <c r="F5977" s="10" t="e">
        <f>VLOOKUP(Table1[[#This Row],[Order ID]],Mapping!H5977:J13768,3,0)</f>
        <v>#N/A</v>
      </c>
      <c r="G5977" s="10" t="e">
        <f>VLOOKUP(Table1[[#This Row],[Order ID]],Mapping!H5977:K13768,4,0)</f>
        <v>#N/A</v>
      </c>
      <c r="H5977" t="str">
        <f>INDEX(Mapping!$B$2:$T$7793,MATCH(Data!$A5977,Mapping!$B$3:$B$7793,0),MATCH(Data!$H$1,Mapping!$B$2:$T$2,0))</f>
        <v>Standard Class</v>
      </c>
      <c r="I5977" t="str">
        <f>INDEX(Mapping!$B$2:$T$7793,MATCH(Data!$A5977,Mapping!$B$3:$B$7793,0),MATCH(Data!$I$1,Mapping!$B$2:$T$2,0))</f>
        <v>Consumer</v>
      </c>
      <c r="J5977">
        <f>VLOOKUP($A5977,Mapping!$X$3:$Y$7793,2,0)</f>
        <v>23320</v>
      </c>
      <c r="K5977" t="str">
        <f>VLOOKUP($J5977,Mapping!$AB$3:$AC$475,2,0)</f>
        <v>Sioux Falls</v>
      </c>
      <c r="L5977" t="str">
        <f>VLOOKUP($K5977,Mapping!$AF$3:$AG$475,2,0)</f>
        <v>South Dakota</v>
      </c>
      <c r="M5977" t="str">
        <f>VLOOKUP($L5977,Mapping!$AI$3:$AJ$48,2,0)</f>
        <v>United States</v>
      </c>
      <c r="N5977" t="str">
        <f>VLOOKUP($L5977,Mapping!$AI$3:$AK$48,3,0)</f>
        <v>Central</v>
      </c>
      <c r="O5977" t="str">
        <f>VLOOKUP(Table1[[#This Row],[Column1]],Mapping!$AM$8:$AN$11,2,0)</f>
        <v>Furniture</v>
      </c>
      <c r="P5977" t="str">
        <f>VLOOKUP(Table1[[#This Row],[Column3]],Mapping!$AP$5:$AQ$22,2,0)</f>
        <v>Tables</v>
      </c>
      <c r="Q5977">
        <v>1652.94</v>
      </c>
      <c r="R5977">
        <v>3</v>
      </c>
      <c r="S5977">
        <v>314.05859999999996</v>
      </c>
    </row>
    <row r="5978" spans="1:19" x14ac:dyDescent="0.35">
      <c r="A5978">
        <v>3171</v>
      </c>
      <c r="B5978" t="s">
        <v>3055</v>
      </c>
      <c r="C5978" t="s">
        <v>1854</v>
      </c>
      <c r="D5978" t="str">
        <f>MID(Table1[[#This Row],[Product ID]],5,2)</f>
        <v>AC</v>
      </c>
      <c r="E5978" t="str">
        <f>LEFT(Table1[[#This Row],[Product ID]],3)</f>
        <v>TEC</v>
      </c>
      <c r="F5978" s="10" t="e">
        <f>VLOOKUP(Table1[[#This Row],[Order ID]],Mapping!H5978:J13769,3,0)</f>
        <v>#N/A</v>
      </c>
      <c r="G5978" s="10" t="e">
        <f>VLOOKUP(Table1[[#This Row],[Order ID]],Mapping!H5978:K13769,4,0)</f>
        <v>#N/A</v>
      </c>
      <c r="H5978" t="str">
        <f>INDEX(Mapping!$B$2:$T$7793,MATCH(Data!$A5978,Mapping!$B$3:$B$7793,0),MATCH(Data!$H$1,Mapping!$B$2:$T$2,0))</f>
        <v>First Class</v>
      </c>
      <c r="I5978" t="str">
        <f>INDEX(Mapping!$B$2:$T$7793,MATCH(Data!$A5978,Mapping!$B$3:$B$7793,0),MATCH(Data!$I$1,Mapping!$B$2:$T$2,0))</f>
        <v>Corporate</v>
      </c>
      <c r="J5978">
        <f>VLOOKUP($A5978,Mapping!$X$3:$Y$7793,2,0)</f>
        <v>19143</v>
      </c>
      <c r="K5978" t="str">
        <f>VLOOKUP($J5978,Mapping!$AB$3:$AC$475,2,0)</f>
        <v>Norman</v>
      </c>
      <c r="L5978" t="str">
        <f>VLOOKUP($K5978,Mapping!$AF$3:$AG$475,2,0)</f>
        <v>Oklahoma</v>
      </c>
      <c r="M5978" t="str">
        <f>VLOOKUP($L5978,Mapping!$AI$3:$AJ$48,2,0)</f>
        <v>United States</v>
      </c>
      <c r="N5978" t="str">
        <f>VLOOKUP($L5978,Mapping!$AI$3:$AK$48,3,0)</f>
        <v>Central</v>
      </c>
      <c r="O5978" t="str">
        <f>VLOOKUP(Table1[[#This Row],[Column1]],Mapping!$AM$8:$AN$11,2,0)</f>
        <v>Technology</v>
      </c>
      <c r="P5978" t="str">
        <f>VLOOKUP(Table1[[#This Row],[Column3]],Mapping!$AP$5:$AQ$22,2,0)</f>
        <v>Accessories</v>
      </c>
      <c r="Q5978">
        <v>39.992000000000004</v>
      </c>
      <c r="R5978">
        <v>1</v>
      </c>
      <c r="S5978">
        <v>7.4984999999999964</v>
      </c>
    </row>
    <row r="5979" spans="1:19" x14ac:dyDescent="0.35">
      <c r="A5979">
        <v>1093</v>
      </c>
      <c r="B5979" t="s">
        <v>1330</v>
      </c>
      <c r="C5979" t="s">
        <v>948</v>
      </c>
      <c r="D5979" t="str">
        <f>MID(Table1[[#This Row],[Product ID]],5,2)</f>
        <v>TA</v>
      </c>
      <c r="E5979" t="str">
        <f>LEFT(Table1[[#This Row],[Product ID]],3)</f>
        <v>FUR</v>
      </c>
      <c r="F5979" s="10" t="e">
        <f>VLOOKUP(Table1[[#This Row],[Order ID]],Mapping!H5979:J13770,3,0)</f>
        <v>#N/A</v>
      </c>
      <c r="G5979" s="10" t="e">
        <f>VLOOKUP(Table1[[#This Row],[Order ID]],Mapping!H5979:K13770,4,0)</f>
        <v>#N/A</v>
      </c>
      <c r="H5979" t="str">
        <f>INDEX(Mapping!$B$2:$T$7793,MATCH(Data!$A5979,Mapping!$B$3:$B$7793,0),MATCH(Data!$H$1,Mapping!$B$2:$T$2,0))</f>
        <v>Standard Class</v>
      </c>
      <c r="I5979" t="str">
        <f>INDEX(Mapping!$B$2:$T$7793,MATCH(Data!$A5979,Mapping!$B$3:$B$7793,0),MATCH(Data!$I$1,Mapping!$B$2:$T$2,0))</f>
        <v>Consumer</v>
      </c>
      <c r="J5979">
        <f>VLOOKUP($A5979,Mapping!$X$3:$Y$7793,2,0)</f>
        <v>85023</v>
      </c>
      <c r="K5979" t="str">
        <f>VLOOKUP($J5979,Mapping!$AB$3:$AC$475,2,0)</f>
        <v>Hamilton</v>
      </c>
      <c r="L5979" t="str">
        <f>VLOOKUP($K5979,Mapping!$AF$3:$AG$475,2,0)</f>
        <v>Ohio</v>
      </c>
      <c r="M5979" t="str">
        <f>VLOOKUP($L5979,Mapping!$AI$3:$AJ$48,2,0)</f>
        <v>United States</v>
      </c>
      <c r="N5979" t="str">
        <f>VLOOKUP($L5979,Mapping!$AI$3:$AK$48,3,0)</f>
        <v>East</v>
      </c>
      <c r="O5979" t="str">
        <f>VLOOKUP(Table1[[#This Row],[Column1]],Mapping!$AM$8:$AN$11,2,0)</f>
        <v>Furniture</v>
      </c>
      <c r="P5979" t="str">
        <f>VLOOKUP(Table1[[#This Row],[Column3]],Mapping!$AP$5:$AQ$22,2,0)</f>
        <v>Tables</v>
      </c>
      <c r="Q5979">
        <v>393.16500000000002</v>
      </c>
      <c r="R5979">
        <v>3</v>
      </c>
      <c r="S5979">
        <v>-204.44580000000005</v>
      </c>
    </row>
    <row r="5980" spans="1:19" x14ac:dyDescent="0.35">
      <c r="A5980">
        <v>7408</v>
      </c>
      <c r="B5980" t="s">
        <v>5558</v>
      </c>
      <c r="C5980" t="s">
        <v>5559</v>
      </c>
      <c r="D5980" t="str">
        <f>MID(Table1[[#This Row],[Product ID]],5,2)</f>
        <v>AC</v>
      </c>
      <c r="E5980" t="str">
        <f>LEFT(Table1[[#This Row],[Product ID]],3)</f>
        <v>TEC</v>
      </c>
      <c r="F5980" s="10">
        <f>VLOOKUP(Table1[[#This Row],[Order ID]],Mapping!H5980:J13771,3,0)</f>
        <v>41407</v>
      </c>
      <c r="G5980" s="10">
        <f>VLOOKUP(Table1[[#This Row],[Order ID]],Mapping!H5980:K13771,4,0)</f>
        <v>41411</v>
      </c>
      <c r="H5980" t="str">
        <f>INDEX(Mapping!$B$2:$T$7793,MATCH(Data!$A5980,Mapping!$B$3:$B$7793,0),MATCH(Data!$H$1,Mapping!$B$2:$T$2,0))</f>
        <v>Standard Class</v>
      </c>
      <c r="I5980" t="str">
        <f>INDEX(Mapping!$B$2:$T$7793,MATCH(Data!$A5980,Mapping!$B$3:$B$7793,0),MATCH(Data!$I$1,Mapping!$B$2:$T$2,0))</f>
        <v>Corporate</v>
      </c>
      <c r="J5980">
        <f>VLOOKUP($A5980,Mapping!$X$3:$Y$7793,2,0)</f>
        <v>92691</v>
      </c>
      <c r="K5980" t="str">
        <f>VLOOKUP($J5980,Mapping!$AB$3:$AC$475,2,0)</f>
        <v>Lorain</v>
      </c>
      <c r="L5980" t="str">
        <f>VLOOKUP($K5980,Mapping!$AF$3:$AG$475,2,0)</f>
        <v>Ohio</v>
      </c>
      <c r="M5980" t="str">
        <f>VLOOKUP($L5980,Mapping!$AI$3:$AJ$48,2,0)</f>
        <v>United States</v>
      </c>
      <c r="N5980" t="str">
        <f>VLOOKUP($L5980,Mapping!$AI$3:$AK$48,3,0)</f>
        <v>East</v>
      </c>
      <c r="O5980" t="str">
        <f>VLOOKUP(Table1[[#This Row],[Column1]],Mapping!$AM$8:$AN$11,2,0)</f>
        <v>Technology</v>
      </c>
      <c r="P5980" t="str">
        <f>VLOOKUP(Table1[[#This Row],[Column3]],Mapping!$AP$5:$AQ$22,2,0)</f>
        <v>Accessories</v>
      </c>
      <c r="Q5980">
        <v>120</v>
      </c>
      <c r="R5980">
        <v>6</v>
      </c>
      <c r="S5980">
        <v>46.800000000000004</v>
      </c>
    </row>
    <row r="5981" spans="1:19" x14ac:dyDescent="0.35">
      <c r="A5981">
        <v>7409</v>
      </c>
      <c r="B5981" t="s">
        <v>5558</v>
      </c>
      <c r="C5981" t="s">
        <v>2014</v>
      </c>
      <c r="D5981" t="str">
        <f>MID(Table1[[#This Row],[Product ID]],5,2)</f>
        <v>AP</v>
      </c>
      <c r="E5981" t="str">
        <f>LEFT(Table1[[#This Row],[Product ID]],3)</f>
        <v>OFF</v>
      </c>
      <c r="F5981" s="10">
        <f>VLOOKUP(Table1[[#This Row],[Order ID]],Mapping!H5981:J13772,3,0)</f>
        <v>41407</v>
      </c>
      <c r="G5981" s="10">
        <f>VLOOKUP(Table1[[#This Row],[Order ID]],Mapping!H5981:K13772,4,0)</f>
        <v>41411</v>
      </c>
      <c r="H5981" t="str">
        <f>INDEX(Mapping!$B$2:$T$7793,MATCH(Data!$A5981,Mapping!$B$3:$B$7793,0),MATCH(Data!$H$1,Mapping!$B$2:$T$2,0))</f>
        <v>Standard Class</v>
      </c>
      <c r="I5981" t="str">
        <f>INDEX(Mapping!$B$2:$T$7793,MATCH(Data!$A5981,Mapping!$B$3:$B$7793,0),MATCH(Data!$I$1,Mapping!$B$2:$T$2,0))</f>
        <v>Consumer</v>
      </c>
      <c r="J5981">
        <f>VLOOKUP($A5981,Mapping!$X$3:$Y$7793,2,0)</f>
        <v>92691</v>
      </c>
      <c r="K5981" t="str">
        <f>VLOOKUP($J5981,Mapping!$AB$3:$AC$475,2,0)</f>
        <v>Lorain</v>
      </c>
      <c r="L5981" t="str">
        <f>VLOOKUP($K5981,Mapping!$AF$3:$AG$475,2,0)</f>
        <v>Ohio</v>
      </c>
      <c r="M5981" t="str">
        <f>VLOOKUP($L5981,Mapping!$AI$3:$AJ$48,2,0)</f>
        <v>United States</v>
      </c>
      <c r="N5981" t="str">
        <f>VLOOKUP($L5981,Mapping!$AI$3:$AK$48,3,0)</f>
        <v>East</v>
      </c>
      <c r="O5981" t="str">
        <f>VLOOKUP(Table1[[#This Row],[Column1]],Mapping!$AM$8:$AN$11,2,0)</f>
        <v>Office Supplies</v>
      </c>
      <c r="P5981" t="str">
        <f>VLOOKUP(Table1[[#This Row],[Column3]],Mapping!$AP$5:$AQ$22,2,0)</f>
        <v>Appliances</v>
      </c>
      <c r="Q5981">
        <v>8.67</v>
      </c>
      <c r="R5981">
        <v>1</v>
      </c>
      <c r="S5981">
        <v>2.3409000000000004</v>
      </c>
    </row>
    <row r="5982" spans="1:19" x14ac:dyDescent="0.35">
      <c r="A5982">
        <v>338</v>
      </c>
      <c r="B5982" t="s">
        <v>460</v>
      </c>
      <c r="C5982" t="s">
        <v>461</v>
      </c>
      <c r="D5982" t="str">
        <f>MID(Table1[[#This Row],[Product ID]],5,2)</f>
        <v>BI</v>
      </c>
      <c r="E5982" t="str">
        <f>LEFT(Table1[[#This Row],[Product ID]],3)</f>
        <v>OFF</v>
      </c>
      <c r="F5982" s="10" t="e">
        <f>VLOOKUP(Table1[[#This Row],[Order ID]],Mapping!H5982:J13773,3,0)</f>
        <v>#N/A</v>
      </c>
      <c r="G5982" s="10" t="e">
        <f>VLOOKUP(Table1[[#This Row],[Order ID]],Mapping!H5982:K13773,4,0)</f>
        <v>#N/A</v>
      </c>
      <c r="H5982" t="str">
        <f>INDEX(Mapping!$B$2:$T$7793,MATCH(Data!$A5982,Mapping!$B$3:$B$7793,0),MATCH(Data!$H$1,Mapping!$B$2:$T$2,0))</f>
        <v>Standard Class</v>
      </c>
      <c r="I5982" t="str">
        <f>INDEX(Mapping!$B$2:$T$7793,MATCH(Data!$A5982,Mapping!$B$3:$B$7793,0),MATCH(Data!$I$1,Mapping!$B$2:$T$2,0))</f>
        <v>Corporate</v>
      </c>
      <c r="J5982">
        <f>VLOOKUP($A5982,Mapping!$X$3:$Y$7793,2,0)</f>
        <v>28052</v>
      </c>
      <c r="K5982" t="str">
        <f>VLOOKUP($J5982,Mapping!$AB$3:$AC$475,2,0)</f>
        <v>Grove City</v>
      </c>
      <c r="L5982" t="str">
        <f>VLOOKUP($K5982,Mapping!$AF$3:$AG$475,2,0)</f>
        <v>Ohio</v>
      </c>
      <c r="M5982" t="str">
        <f>VLOOKUP($L5982,Mapping!$AI$3:$AJ$48,2,0)</f>
        <v>United States</v>
      </c>
      <c r="N5982" t="str">
        <f>VLOOKUP($L5982,Mapping!$AI$3:$AK$48,3,0)</f>
        <v>East</v>
      </c>
      <c r="O5982" t="str">
        <f>VLOOKUP(Table1[[#This Row],[Column1]],Mapping!$AM$8:$AN$11,2,0)</f>
        <v>Office Supplies</v>
      </c>
      <c r="P5982" t="str">
        <f>VLOOKUP(Table1[[#This Row],[Column3]],Mapping!$AP$5:$AQ$22,2,0)</f>
        <v>Binders</v>
      </c>
      <c r="Q5982">
        <v>189.58800000000005</v>
      </c>
      <c r="R5982">
        <v>2</v>
      </c>
      <c r="S5982">
        <v>-145.35079999999999</v>
      </c>
    </row>
    <row r="5983" spans="1:19" x14ac:dyDescent="0.35">
      <c r="A5983">
        <v>339</v>
      </c>
      <c r="B5983" t="s">
        <v>460</v>
      </c>
      <c r="C5983" t="s">
        <v>462</v>
      </c>
      <c r="D5983" t="str">
        <f>MID(Table1[[#This Row],[Product ID]],5,2)</f>
        <v>ST</v>
      </c>
      <c r="E5983" t="str">
        <f>LEFT(Table1[[#This Row],[Product ID]],3)</f>
        <v>OFF</v>
      </c>
      <c r="F5983" s="10" t="e">
        <f>VLOOKUP(Table1[[#This Row],[Order ID]],Mapping!H5983:J13774,3,0)</f>
        <v>#N/A</v>
      </c>
      <c r="G5983" s="10" t="e">
        <f>VLOOKUP(Table1[[#This Row],[Order ID]],Mapping!H5983:K13774,4,0)</f>
        <v>#N/A</v>
      </c>
      <c r="H5983" t="str">
        <f>INDEX(Mapping!$B$2:$T$7793,MATCH(Data!$A5983,Mapping!$B$3:$B$7793,0),MATCH(Data!$H$1,Mapping!$B$2:$T$2,0))</f>
        <v>Standard Class</v>
      </c>
      <c r="I5983" t="str">
        <f>INDEX(Mapping!$B$2:$T$7793,MATCH(Data!$A5983,Mapping!$B$3:$B$7793,0),MATCH(Data!$I$1,Mapping!$B$2:$T$2,0))</f>
        <v>Home Office</v>
      </c>
      <c r="J5983">
        <f>VLOOKUP($A5983,Mapping!$X$3:$Y$7793,2,0)</f>
        <v>28052</v>
      </c>
      <c r="K5983" t="str">
        <f>VLOOKUP($J5983,Mapping!$AB$3:$AC$475,2,0)</f>
        <v>Grove City</v>
      </c>
      <c r="L5983" t="str">
        <f>VLOOKUP($K5983,Mapping!$AF$3:$AG$475,2,0)</f>
        <v>Ohio</v>
      </c>
      <c r="M5983" t="str">
        <f>VLOOKUP($L5983,Mapping!$AI$3:$AJ$48,2,0)</f>
        <v>United States</v>
      </c>
      <c r="N5983" t="str">
        <f>VLOOKUP($L5983,Mapping!$AI$3:$AK$48,3,0)</f>
        <v>East</v>
      </c>
      <c r="O5983" t="str">
        <f>VLOOKUP(Table1[[#This Row],[Column1]],Mapping!$AM$8:$AN$11,2,0)</f>
        <v>Office Supplies</v>
      </c>
      <c r="P5983" t="str">
        <f>VLOOKUP(Table1[[#This Row],[Column3]],Mapping!$AP$5:$AQ$22,2,0)</f>
        <v>Storage</v>
      </c>
      <c r="Q5983">
        <v>4.7679999999999998</v>
      </c>
      <c r="R5983">
        <v>2</v>
      </c>
      <c r="S5983">
        <v>-0.7748000000000006</v>
      </c>
    </row>
    <row r="5984" spans="1:19" x14ac:dyDescent="0.35">
      <c r="A5984">
        <v>4384</v>
      </c>
      <c r="B5984" t="s">
        <v>3838</v>
      </c>
      <c r="C5984" t="s">
        <v>3839</v>
      </c>
      <c r="D5984" t="str">
        <f>MID(Table1[[#This Row],[Product ID]],5,2)</f>
        <v>FU</v>
      </c>
      <c r="E5984" t="str">
        <f>LEFT(Table1[[#This Row],[Product ID]],3)</f>
        <v>FUR</v>
      </c>
      <c r="F5984" s="10" t="e">
        <f>VLOOKUP(Table1[[#This Row],[Order ID]],Mapping!H5984:J13775,3,0)</f>
        <v>#N/A</v>
      </c>
      <c r="G5984" s="10" t="e">
        <f>VLOOKUP(Table1[[#This Row],[Order ID]],Mapping!H5984:K13775,4,0)</f>
        <v>#N/A</v>
      </c>
      <c r="H5984" t="str">
        <f>INDEX(Mapping!$B$2:$T$7793,MATCH(Data!$A5984,Mapping!$B$3:$B$7793,0),MATCH(Data!$H$1,Mapping!$B$2:$T$2,0))</f>
        <v>Standard Class</v>
      </c>
      <c r="I5984" t="str">
        <f>INDEX(Mapping!$B$2:$T$7793,MATCH(Data!$A5984,Mapping!$B$3:$B$7793,0),MATCH(Data!$I$1,Mapping!$B$2:$T$2,0))</f>
        <v>Corporate</v>
      </c>
      <c r="J5984">
        <f>VLOOKUP($A5984,Mapping!$X$3:$Y$7793,2,0)</f>
        <v>54601</v>
      </c>
      <c r="K5984" t="str">
        <f>VLOOKUP($J5984,Mapping!$AB$3:$AC$475,2,0)</f>
        <v>Jupiter</v>
      </c>
      <c r="L5984" t="str">
        <f>VLOOKUP($K5984,Mapping!$AF$3:$AG$475,2,0)</f>
        <v>Florida</v>
      </c>
      <c r="M5984" t="str">
        <f>VLOOKUP($L5984,Mapping!$AI$3:$AJ$48,2,0)</f>
        <v>United States</v>
      </c>
      <c r="N5984" t="str">
        <f>VLOOKUP($L5984,Mapping!$AI$3:$AK$48,3,0)</f>
        <v>South</v>
      </c>
      <c r="O5984" t="str">
        <f>VLOOKUP(Table1[[#This Row],[Column1]],Mapping!$AM$8:$AN$11,2,0)</f>
        <v>Furniture</v>
      </c>
      <c r="P5984" t="str">
        <f>VLOOKUP(Table1[[#This Row],[Column3]],Mapping!$AP$5:$AQ$22,2,0)</f>
        <v>Furnishings</v>
      </c>
      <c r="Q5984">
        <v>68.64</v>
      </c>
      <c r="R5984">
        <v>11</v>
      </c>
      <c r="S5984">
        <v>17.160000000000004</v>
      </c>
    </row>
    <row r="5985" spans="1:19" x14ac:dyDescent="0.35">
      <c r="A5985">
        <v>95</v>
      </c>
      <c r="B5985" t="s">
        <v>143</v>
      </c>
      <c r="C5985" t="s">
        <v>81</v>
      </c>
      <c r="D5985" t="str">
        <f>MID(Table1[[#This Row],[Product ID]],5,2)</f>
        <v>CH</v>
      </c>
      <c r="E5985" t="str">
        <f>LEFT(Table1[[#This Row],[Product ID]],3)</f>
        <v>FUR</v>
      </c>
      <c r="F5985" s="10" t="e">
        <f>VLOOKUP(Table1[[#This Row],[Order ID]],Mapping!H5985:J13776,3,0)</f>
        <v>#N/A</v>
      </c>
      <c r="G5985" s="10" t="e">
        <f>VLOOKUP(Table1[[#This Row],[Order ID]],Mapping!H5985:K13776,4,0)</f>
        <v>#N/A</v>
      </c>
      <c r="H5985" t="str">
        <f>INDEX(Mapping!$B$2:$T$7793,MATCH(Data!$A5985,Mapping!$B$3:$B$7793,0),MATCH(Data!$H$1,Mapping!$B$2:$T$2,0))</f>
        <v>Standard Class</v>
      </c>
      <c r="I5985" t="str">
        <f>INDEX(Mapping!$B$2:$T$7793,MATCH(Data!$A5985,Mapping!$B$3:$B$7793,0),MATCH(Data!$I$1,Mapping!$B$2:$T$2,0))</f>
        <v>Consumer</v>
      </c>
      <c r="J5985">
        <f>VLOOKUP($A5985,Mapping!$X$3:$Y$7793,2,0)</f>
        <v>90004</v>
      </c>
      <c r="K5985" t="str">
        <f>VLOOKUP($J5985,Mapping!$AB$3:$AC$475,2,0)</f>
        <v>Durham</v>
      </c>
      <c r="L5985" t="str">
        <f>VLOOKUP($K5985,Mapping!$AF$3:$AG$475,2,0)</f>
        <v>North Carolina</v>
      </c>
      <c r="M5985" t="str">
        <f>VLOOKUP($L5985,Mapping!$AI$3:$AJ$48,2,0)</f>
        <v>United States</v>
      </c>
      <c r="N5985" t="str">
        <f>VLOOKUP($L5985,Mapping!$AI$3:$AK$48,3,0)</f>
        <v>South</v>
      </c>
      <c r="O5985" t="str">
        <f>VLOOKUP(Table1[[#This Row],[Column1]],Mapping!$AM$8:$AN$11,2,0)</f>
        <v>Furniture</v>
      </c>
      <c r="P5985" t="str">
        <f>VLOOKUP(Table1[[#This Row],[Column3]],Mapping!$AP$5:$AQ$22,2,0)</f>
        <v>Chairs</v>
      </c>
      <c r="Q5985">
        <v>81.424000000000007</v>
      </c>
      <c r="R5985">
        <v>2</v>
      </c>
      <c r="S5985">
        <v>-9.1601999999999961</v>
      </c>
    </row>
    <row r="5986" spans="1:19" x14ac:dyDescent="0.35">
      <c r="A5986">
        <v>96</v>
      </c>
      <c r="B5986" t="s">
        <v>143</v>
      </c>
      <c r="C5986" t="s">
        <v>144</v>
      </c>
      <c r="D5986" t="str">
        <f>MID(Table1[[#This Row],[Product ID]],5,2)</f>
        <v>FU</v>
      </c>
      <c r="E5986" t="str">
        <f>LEFT(Table1[[#This Row],[Product ID]],3)</f>
        <v>FUR</v>
      </c>
      <c r="F5986" s="10" t="e">
        <f>VLOOKUP(Table1[[#This Row],[Order ID]],Mapping!H5986:J13777,3,0)</f>
        <v>#N/A</v>
      </c>
      <c r="G5986" s="10" t="e">
        <f>VLOOKUP(Table1[[#This Row],[Order ID]],Mapping!H5986:K13777,4,0)</f>
        <v>#N/A</v>
      </c>
      <c r="H5986" t="str">
        <f>INDEX(Mapping!$B$2:$T$7793,MATCH(Data!$A5986,Mapping!$B$3:$B$7793,0),MATCH(Data!$H$1,Mapping!$B$2:$T$2,0))</f>
        <v>Second Class</v>
      </c>
      <c r="I5986" t="str">
        <f>INDEX(Mapping!$B$2:$T$7793,MATCH(Data!$A5986,Mapping!$B$3:$B$7793,0),MATCH(Data!$I$1,Mapping!$B$2:$T$2,0))</f>
        <v>Home Office</v>
      </c>
      <c r="J5986">
        <f>VLOOKUP($A5986,Mapping!$X$3:$Y$7793,2,0)</f>
        <v>90004</v>
      </c>
      <c r="K5986" t="str">
        <f>VLOOKUP($J5986,Mapping!$AB$3:$AC$475,2,0)</f>
        <v>Durham</v>
      </c>
      <c r="L5986" t="str">
        <f>VLOOKUP($K5986,Mapping!$AF$3:$AG$475,2,0)</f>
        <v>North Carolina</v>
      </c>
      <c r="M5986" t="str">
        <f>VLOOKUP($L5986,Mapping!$AI$3:$AJ$48,2,0)</f>
        <v>United States</v>
      </c>
      <c r="N5986" t="str">
        <f>VLOOKUP($L5986,Mapping!$AI$3:$AK$48,3,0)</f>
        <v>South</v>
      </c>
      <c r="O5986" t="str">
        <f>VLOOKUP(Table1[[#This Row],[Column1]],Mapping!$AM$8:$AN$11,2,0)</f>
        <v>Furniture</v>
      </c>
      <c r="P5986" t="str">
        <f>VLOOKUP(Table1[[#This Row],[Column3]],Mapping!$AP$5:$AQ$22,2,0)</f>
        <v>Furnishings</v>
      </c>
      <c r="Q5986">
        <v>238.56</v>
      </c>
      <c r="R5986">
        <v>3</v>
      </c>
      <c r="S5986">
        <v>26.241599999999977</v>
      </c>
    </row>
    <row r="5987" spans="1:19" x14ac:dyDescent="0.35">
      <c r="A5987">
        <v>6938</v>
      </c>
      <c r="B5987" t="s">
        <v>5289</v>
      </c>
      <c r="C5987" t="s">
        <v>2743</v>
      </c>
      <c r="D5987" t="str">
        <f>MID(Table1[[#This Row],[Product ID]],5,2)</f>
        <v>AC</v>
      </c>
      <c r="E5987" t="str">
        <f>LEFT(Table1[[#This Row],[Product ID]],3)</f>
        <v>TEC</v>
      </c>
      <c r="F5987" s="10">
        <f>VLOOKUP(Table1[[#This Row],[Order ID]],Mapping!H5987:J13778,3,0)</f>
        <v>41457</v>
      </c>
      <c r="G5987" s="10">
        <f>VLOOKUP(Table1[[#This Row],[Order ID]],Mapping!H5987:K13778,4,0)</f>
        <v>41457</v>
      </c>
      <c r="H5987" t="str">
        <f>INDEX(Mapping!$B$2:$T$7793,MATCH(Data!$A5987,Mapping!$B$3:$B$7793,0),MATCH(Data!$H$1,Mapping!$B$2:$T$2,0))</f>
        <v>Same Day</v>
      </c>
      <c r="I5987" t="str">
        <f>INDEX(Mapping!$B$2:$T$7793,MATCH(Data!$A5987,Mapping!$B$3:$B$7793,0),MATCH(Data!$I$1,Mapping!$B$2:$T$2,0))</f>
        <v>Home Office</v>
      </c>
      <c r="J5987">
        <f>VLOOKUP($A5987,Mapping!$X$3:$Y$7793,2,0)</f>
        <v>10009</v>
      </c>
      <c r="K5987" t="str">
        <f>VLOOKUP($J5987,Mapping!$AB$3:$AC$475,2,0)</f>
        <v>Saint Paul</v>
      </c>
      <c r="L5987" t="str">
        <f>VLOOKUP($K5987,Mapping!$AF$3:$AG$475,2,0)</f>
        <v>Minnesota</v>
      </c>
      <c r="M5987" t="str">
        <f>VLOOKUP($L5987,Mapping!$AI$3:$AJ$48,2,0)</f>
        <v>United States</v>
      </c>
      <c r="N5987" t="str">
        <f>VLOOKUP($L5987,Mapping!$AI$3:$AK$48,3,0)</f>
        <v>Central</v>
      </c>
      <c r="O5987" t="str">
        <f>VLOOKUP(Table1[[#This Row],[Column1]],Mapping!$AM$8:$AN$11,2,0)</f>
        <v>Technology</v>
      </c>
      <c r="P5987" t="str">
        <f>VLOOKUP(Table1[[#This Row],[Column3]],Mapping!$AP$5:$AQ$22,2,0)</f>
        <v>Accessories</v>
      </c>
      <c r="Q5987">
        <v>30.839999999999996</v>
      </c>
      <c r="R5987">
        <v>3</v>
      </c>
      <c r="S5987">
        <v>6.1679999999999975</v>
      </c>
    </row>
    <row r="5988" spans="1:19" x14ac:dyDescent="0.35">
      <c r="A5988">
        <v>6937</v>
      </c>
      <c r="B5988" t="s">
        <v>5289</v>
      </c>
      <c r="C5988" t="s">
        <v>3042</v>
      </c>
      <c r="D5988" t="str">
        <f>MID(Table1[[#This Row],[Product ID]],5,2)</f>
        <v>LA</v>
      </c>
      <c r="E5988" t="str">
        <f>LEFT(Table1[[#This Row],[Product ID]],3)</f>
        <v>OFF</v>
      </c>
      <c r="F5988" s="10">
        <f>VLOOKUP(Table1[[#This Row],[Order ID]],Mapping!H5988:J13779,3,0)</f>
        <v>41457</v>
      </c>
      <c r="G5988" s="10">
        <f>VLOOKUP(Table1[[#This Row],[Order ID]],Mapping!H5988:K13779,4,0)</f>
        <v>41457</v>
      </c>
      <c r="H5988" t="str">
        <f>INDEX(Mapping!$B$2:$T$7793,MATCH(Data!$A5988,Mapping!$B$3:$B$7793,0),MATCH(Data!$H$1,Mapping!$B$2:$T$2,0))</f>
        <v>Standard Class</v>
      </c>
      <c r="I5988" t="str">
        <f>INDEX(Mapping!$B$2:$T$7793,MATCH(Data!$A5988,Mapping!$B$3:$B$7793,0),MATCH(Data!$I$1,Mapping!$B$2:$T$2,0))</f>
        <v>Consumer</v>
      </c>
      <c r="J5988">
        <f>VLOOKUP($A5988,Mapping!$X$3:$Y$7793,2,0)</f>
        <v>10009</v>
      </c>
      <c r="K5988" t="str">
        <f>VLOOKUP($J5988,Mapping!$AB$3:$AC$475,2,0)</f>
        <v>Saint Paul</v>
      </c>
      <c r="L5988" t="str">
        <f>VLOOKUP($K5988,Mapping!$AF$3:$AG$475,2,0)</f>
        <v>Minnesota</v>
      </c>
      <c r="M5988" t="str">
        <f>VLOOKUP($L5988,Mapping!$AI$3:$AJ$48,2,0)</f>
        <v>United States</v>
      </c>
      <c r="N5988" t="str">
        <f>VLOOKUP($L5988,Mapping!$AI$3:$AK$48,3,0)</f>
        <v>Central</v>
      </c>
      <c r="O5988" t="str">
        <f>VLOOKUP(Table1[[#This Row],[Column1]],Mapping!$AM$8:$AN$11,2,0)</f>
        <v>Office Supplies</v>
      </c>
      <c r="P5988" t="str">
        <f>VLOOKUP(Table1[[#This Row],[Column3]],Mapping!$AP$5:$AQ$22,2,0)</f>
        <v>Labels</v>
      </c>
      <c r="Q5988">
        <v>30.53</v>
      </c>
      <c r="R5988">
        <v>1</v>
      </c>
      <c r="S5988">
        <v>14.043800000000001</v>
      </c>
    </row>
    <row r="5989" spans="1:19" x14ac:dyDescent="0.35">
      <c r="A5989">
        <v>6939</v>
      </c>
      <c r="B5989" t="s">
        <v>5289</v>
      </c>
      <c r="C5989" t="s">
        <v>156</v>
      </c>
      <c r="D5989" t="str">
        <f>MID(Table1[[#This Row],[Product ID]],5,2)</f>
        <v>PA</v>
      </c>
      <c r="E5989" t="str">
        <f>LEFT(Table1[[#This Row],[Product ID]],3)</f>
        <v>OFF</v>
      </c>
      <c r="F5989" s="10">
        <f>VLOOKUP(Table1[[#This Row],[Order ID]],Mapping!H5989:J13780,3,0)</f>
        <v>41457</v>
      </c>
      <c r="G5989" s="10">
        <f>VLOOKUP(Table1[[#This Row],[Order ID]],Mapping!H5989:K13780,4,0)</f>
        <v>41457</v>
      </c>
      <c r="H5989" t="str">
        <f>INDEX(Mapping!$B$2:$T$7793,MATCH(Data!$A5989,Mapping!$B$3:$B$7793,0),MATCH(Data!$H$1,Mapping!$B$2:$T$2,0))</f>
        <v>Same Day</v>
      </c>
      <c r="I5989" t="str">
        <f>INDEX(Mapping!$B$2:$T$7793,MATCH(Data!$A5989,Mapping!$B$3:$B$7793,0),MATCH(Data!$I$1,Mapping!$B$2:$T$2,0))</f>
        <v>Home Office</v>
      </c>
      <c r="J5989">
        <f>VLOOKUP($A5989,Mapping!$X$3:$Y$7793,2,0)</f>
        <v>10009</v>
      </c>
      <c r="K5989" t="str">
        <f>VLOOKUP($J5989,Mapping!$AB$3:$AC$475,2,0)</f>
        <v>Saint Paul</v>
      </c>
      <c r="L5989" t="str">
        <f>VLOOKUP($K5989,Mapping!$AF$3:$AG$475,2,0)</f>
        <v>Minnesota</v>
      </c>
      <c r="M5989" t="str">
        <f>VLOOKUP($L5989,Mapping!$AI$3:$AJ$48,2,0)</f>
        <v>United States</v>
      </c>
      <c r="N5989" t="str">
        <f>VLOOKUP($L5989,Mapping!$AI$3:$AK$48,3,0)</f>
        <v>Central</v>
      </c>
      <c r="O5989" t="str">
        <f>VLOOKUP(Table1[[#This Row],[Column1]],Mapping!$AM$8:$AN$11,2,0)</f>
        <v>Office Supplies</v>
      </c>
      <c r="P5989" t="str">
        <f>VLOOKUP(Table1[[#This Row],[Column3]],Mapping!$AP$5:$AQ$22,2,0)</f>
        <v>Paper</v>
      </c>
      <c r="Q5989">
        <v>75.06</v>
      </c>
      <c r="R5989">
        <v>9</v>
      </c>
      <c r="S5989">
        <v>33.776999999999994</v>
      </c>
    </row>
    <row r="5990" spans="1:19" x14ac:dyDescent="0.35">
      <c r="A5990">
        <v>5354</v>
      </c>
      <c r="B5990" t="s">
        <v>4401</v>
      </c>
      <c r="C5990" t="s">
        <v>960</v>
      </c>
      <c r="D5990" t="str">
        <f>MID(Table1[[#This Row],[Product ID]],5,2)</f>
        <v>BI</v>
      </c>
      <c r="E5990" t="str">
        <f>LEFT(Table1[[#This Row],[Product ID]],3)</f>
        <v>OFF</v>
      </c>
      <c r="F5990" s="10" t="e">
        <f>VLOOKUP(Table1[[#This Row],[Order ID]],Mapping!H5990:J13781,3,0)</f>
        <v>#N/A</v>
      </c>
      <c r="G5990" s="10" t="e">
        <f>VLOOKUP(Table1[[#This Row],[Order ID]],Mapping!H5990:K13781,4,0)</f>
        <v>#N/A</v>
      </c>
      <c r="H5990" t="str">
        <f>INDEX(Mapping!$B$2:$T$7793,MATCH(Data!$A5990,Mapping!$B$3:$B$7793,0),MATCH(Data!$H$1,Mapping!$B$2:$T$2,0))</f>
        <v>Standard Class</v>
      </c>
      <c r="I5990" t="str">
        <f>INDEX(Mapping!$B$2:$T$7793,MATCH(Data!$A5990,Mapping!$B$3:$B$7793,0),MATCH(Data!$I$1,Mapping!$B$2:$T$2,0))</f>
        <v>Corporate</v>
      </c>
      <c r="J5990">
        <f>VLOOKUP($A5990,Mapping!$X$3:$Y$7793,2,0)</f>
        <v>90004</v>
      </c>
      <c r="K5990" t="str">
        <f>VLOOKUP($J5990,Mapping!$AB$3:$AC$475,2,0)</f>
        <v>Durham</v>
      </c>
      <c r="L5990" t="str">
        <f>VLOOKUP($K5990,Mapping!$AF$3:$AG$475,2,0)</f>
        <v>North Carolina</v>
      </c>
      <c r="M5990" t="str">
        <f>VLOOKUP($L5990,Mapping!$AI$3:$AJ$48,2,0)</f>
        <v>United States</v>
      </c>
      <c r="N5990" t="str">
        <f>VLOOKUP($L5990,Mapping!$AI$3:$AK$48,3,0)</f>
        <v>South</v>
      </c>
      <c r="O5990" t="str">
        <f>VLOOKUP(Table1[[#This Row],[Column1]],Mapping!$AM$8:$AN$11,2,0)</f>
        <v>Office Supplies</v>
      </c>
      <c r="P5990" t="str">
        <f>VLOOKUP(Table1[[#This Row],[Column3]],Mapping!$AP$5:$AQ$22,2,0)</f>
        <v>Binders</v>
      </c>
      <c r="Q5990">
        <v>12.672000000000001</v>
      </c>
      <c r="R5990">
        <v>2</v>
      </c>
      <c r="S5990">
        <v>4.7519999999999998</v>
      </c>
    </row>
    <row r="5991" spans="1:19" x14ac:dyDescent="0.35">
      <c r="A5991">
        <v>5355</v>
      </c>
      <c r="B5991" t="s">
        <v>4401</v>
      </c>
      <c r="C5991" t="s">
        <v>555</v>
      </c>
      <c r="D5991" t="str">
        <f>MID(Table1[[#This Row],[Product ID]],5,2)</f>
        <v>PH</v>
      </c>
      <c r="E5991" t="str">
        <f>LEFT(Table1[[#This Row],[Product ID]],3)</f>
        <v>TEC</v>
      </c>
      <c r="F5991" s="10" t="e">
        <f>VLOOKUP(Table1[[#This Row],[Order ID]],Mapping!H5991:J13782,3,0)</f>
        <v>#N/A</v>
      </c>
      <c r="G5991" s="10" t="e">
        <f>VLOOKUP(Table1[[#This Row],[Order ID]],Mapping!H5991:K13782,4,0)</f>
        <v>#N/A</v>
      </c>
      <c r="H5991" t="str">
        <f>INDEX(Mapping!$B$2:$T$7793,MATCH(Data!$A5991,Mapping!$B$3:$B$7793,0),MATCH(Data!$H$1,Mapping!$B$2:$T$2,0))</f>
        <v>Standard Class</v>
      </c>
      <c r="I5991" t="str">
        <f>INDEX(Mapping!$B$2:$T$7793,MATCH(Data!$A5991,Mapping!$B$3:$B$7793,0),MATCH(Data!$I$1,Mapping!$B$2:$T$2,0))</f>
        <v>Corporate</v>
      </c>
      <c r="J5991">
        <f>VLOOKUP($A5991,Mapping!$X$3:$Y$7793,2,0)</f>
        <v>90004</v>
      </c>
      <c r="K5991" t="str">
        <f>VLOOKUP($J5991,Mapping!$AB$3:$AC$475,2,0)</f>
        <v>Durham</v>
      </c>
      <c r="L5991" t="str">
        <f>VLOOKUP($K5991,Mapping!$AF$3:$AG$475,2,0)</f>
        <v>North Carolina</v>
      </c>
      <c r="M5991" t="str">
        <f>VLOOKUP($L5991,Mapping!$AI$3:$AJ$48,2,0)</f>
        <v>United States</v>
      </c>
      <c r="N5991" t="str">
        <f>VLOOKUP($L5991,Mapping!$AI$3:$AK$48,3,0)</f>
        <v>South</v>
      </c>
      <c r="O5991" t="str">
        <f>VLOOKUP(Table1[[#This Row],[Column1]],Mapping!$AM$8:$AN$11,2,0)</f>
        <v>Technology</v>
      </c>
      <c r="P5991" t="str">
        <f>VLOOKUP(Table1[[#This Row],[Column3]],Mapping!$AP$5:$AQ$22,2,0)</f>
        <v>Phones</v>
      </c>
      <c r="Q5991">
        <v>91.96</v>
      </c>
      <c r="R5991">
        <v>5</v>
      </c>
      <c r="S5991">
        <v>-20.690999999999992</v>
      </c>
    </row>
    <row r="5992" spans="1:19" x14ac:dyDescent="0.35">
      <c r="A5992">
        <v>5356</v>
      </c>
      <c r="B5992" t="s">
        <v>4401</v>
      </c>
      <c r="C5992" t="s">
        <v>130</v>
      </c>
      <c r="D5992" t="str">
        <f>MID(Table1[[#This Row],[Product ID]],5,2)</f>
        <v>AC</v>
      </c>
      <c r="E5992" t="str">
        <f>LEFT(Table1[[#This Row],[Product ID]],3)</f>
        <v>TEC</v>
      </c>
      <c r="F5992" s="10" t="e">
        <f>VLOOKUP(Table1[[#This Row],[Order ID]],Mapping!H5992:J13783,3,0)</f>
        <v>#N/A</v>
      </c>
      <c r="G5992" s="10" t="e">
        <f>VLOOKUP(Table1[[#This Row],[Order ID]],Mapping!H5992:K13783,4,0)</f>
        <v>#N/A</v>
      </c>
      <c r="H5992" t="str">
        <f>INDEX(Mapping!$B$2:$T$7793,MATCH(Data!$A5992,Mapping!$B$3:$B$7793,0),MATCH(Data!$H$1,Mapping!$B$2:$T$2,0))</f>
        <v>Standard Class</v>
      </c>
      <c r="I5992" t="str">
        <f>INDEX(Mapping!$B$2:$T$7793,MATCH(Data!$A5992,Mapping!$B$3:$B$7793,0),MATCH(Data!$I$1,Mapping!$B$2:$T$2,0))</f>
        <v>Corporate</v>
      </c>
      <c r="J5992">
        <f>VLOOKUP($A5992,Mapping!$X$3:$Y$7793,2,0)</f>
        <v>90004</v>
      </c>
      <c r="K5992" t="str">
        <f>VLOOKUP($J5992,Mapping!$AB$3:$AC$475,2,0)</f>
        <v>Durham</v>
      </c>
      <c r="L5992" t="str">
        <f>VLOOKUP($K5992,Mapping!$AF$3:$AG$475,2,0)</f>
        <v>North Carolina</v>
      </c>
      <c r="M5992" t="str">
        <f>VLOOKUP($L5992,Mapping!$AI$3:$AJ$48,2,0)</f>
        <v>United States</v>
      </c>
      <c r="N5992" t="str">
        <f>VLOOKUP($L5992,Mapping!$AI$3:$AK$48,3,0)</f>
        <v>South</v>
      </c>
      <c r="O5992" t="str">
        <f>VLOOKUP(Table1[[#This Row],[Column1]],Mapping!$AM$8:$AN$11,2,0)</f>
        <v>Technology</v>
      </c>
      <c r="P5992" t="str">
        <f>VLOOKUP(Table1[[#This Row],[Column3]],Mapping!$AP$5:$AQ$22,2,0)</f>
        <v>Accessories</v>
      </c>
      <c r="Q5992">
        <v>254.96999999999997</v>
      </c>
      <c r="R5992">
        <v>3</v>
      </c>
      <c r="S5992">
        <v>91.789199999999994</v>
      </c>
    </row>
    <row r="5993" spans="1:19" x14ac:dyDescent="0.35">
      <c r="A5993">
        <v>5359</v>
      </c>
      <c r="B5993" t="s">
        <v>4401</v>
      </c>
      <c r="C5993" t="s">
        <v>2465</v>
      </c>
      <c r="D5993" t="str">
        <f>MID(Table1[[#This Row],[Product ID]],5,2)</f>
        <v>PA</v>
      </c>
      <c r="E5993" t="str">
        <f>LEFT(Table1[[#This Row],[Product ID]],3)</f>
        <v>OFF</v>
      </c>
      <c r="F5993" s="10" t="e">
        <f>VLOOKUP(Table1[[#This Row],[Order ID]],Mapping!H5993:J13784,3,0)</f>
        <v>#N/A</v>
      </c>
      <c r="G5993" s="10" t="e">
        <f>VLOOKUP(Table1[[#This Row],[Order ID]],Mapping!H5993:K13784,4,0)</f>
        <v>#N/A</v>
      </c>
      <c r="H5993" t="str">
        <f>INDEX(Mapping!$B$2:$T$7793,MATCH(Data!$A5993,Mapping!$B$3:$B$7793,0),MATCH(Data!$H$1,Mapping!$B$2:$T$2,0))</f>
        <v>Standard Class</v>
      </c>
      <c r="I5993" t="str">
        <f>INDEX(Mapping!$B$2:$T$7793,MATCH(Data!$A5993,Mapping!$B$3:$B$7793,0),MATCH(Data!$I$1,Mapping!$B$2:$T$2,0))</f>
        <v>Corporate</v>
      </c>
      <c r="J5993">
        <f>VLOOKUP($A5993,Mapping!$X$3:$Y$7793,2,0)</f>
        <v>90004</v>
      </c>
      <c r="K5993" t="str">
        <f>VLOOKUP($J5993,Mapping!$AB$3:$AC$475,2,0)</f>
        <v>Durham</v>
      </c>
      <c r="L5993" t="str">
        <f>VLOOKUP($K5993,Mapping!$AF$3:$AG$475,2,0)</f>
        <v>North Carolina</v>
      </c>
      <c r="M5993" t="str">
        <f>VLOOKUP($L5993,Mapping!$AI$3:$AJ$48,2,0)</f>
        <v>United States</v>
      </c>
      <c r="N5993" t="str">
        <f>VLOOKUP($L5993,Mapping!$AI$3:$AK$48,3,0)</f>
        <v>South</v>
      </c>
      <c r="O5993" t="str">
        <f>VLOOKUP(Table1[[#This Row],[Column1]],Mapping!$AM$8:$AN$11,2,0)</f>
        <v>Office Supplies</v>
      </c>
      <c r="P5993" t="str">
        <f>VLOOKUP(Table1[[#This Row],[Column3]],Mapping!$AP$5:$AQ$22,2,0)</f>
        <v>Paper</v>
      </c>
      <c r="Q5993">
        <v>12.96</v>
      </c>
      <c r="R5993">
        <v>2</v>
      </c>
      <c r="S5993">
        <v>6.2208000000000006</v>
      </c>
    </row>
    <row r="5994" spans="1:19" x14ac:dyDescent="0.35">
      <c r="A5994">
        <v>5360</v>
      </c>
      <c r="B5994" t="s">
        <v>4401</v>
      </c>
      <c r="C5994" t="s">
        <v>3001</v>
      </c>
      <c r="D5994" t="str">
        <f>MID(Table1[[#This Row],[Product ID]],5,2)</f>
        <v>PA</v>
      </c>
      <c r="E5994" t="str">
        <f>LEFT(Table1[[#This Row],[Product ID]],3)</f>
        <v>OFF</v>
      </c>
      <c r="F5994" s="10" t="e">
        <f>VLOOKUP(Table1[[#This Row],[Order ID]],Mapping!H5994:J13785,3,0)</f>
        <v>#N/A</v>
      </c>
      <c r="G5994" s="10" t="e">
        <f>VLOOKUP(Table1[[#This Row],[Order ID]],Mapping!H5994:K13785,4,0)</f>
        <v>#N/A</v>
      </c>
      <c r="H5994" t="str">
        <f>INDEX(Mapping!$B$2:$T$7793,MATCH(Data!$A5994,Mapping!$B$3:$B$7793,0),MATCH(Data!$H$1,Mapping!$B$2:$T$2,0))</f>
        <v>Standard Class</v>
      </c>
      <c r="I5994" t="str">
        <f>INDEX(Mapping!$B$2:$T$7793,MATCH(Data!$A5994,Mapping!$B$3:$B$7793,0),MATCH(Data!$I$1,Mapping!$B$2:$T$2,0))</f>
        <v>Corporate</v>
      </c>
      <c r="J5994">
        <f>VLOOKUP($A5994,Mapping!$X$3:$Y$7793,2,0)</f>
        <v>90004</v>
      </c>
      <c r="K5994" t="str">
        <f>VLOOKUP($J5994,Mapping!$AB$3:$AC$475,2,0)</f>
        <v>Durham</v>
      </c>
      <c r="L5994" t="str">
        <f>VLOOKUP($K5994,Mapping!$AF$3:$AG$475,2,0)</f>
        <v>North Carolina</v>
      </c>
      <c r="M5994" t="str">
        <f>VLOOKUP($L5994,Mapping!$AI$3:$AJ$48,2,0)</f>
        <v>United States</v>
      </c>
      <c r="N5994" t="str">
        <f>VLOOKUP($L5994,Mapping!$AI$3:$AK$48,3,0)</f>
        <v>South</v>
      </c>
      <c r="O5994" t="str">
        <f>VLOOKUP(Table1[[#This Row],[Column1]],Mapping!$AM$8:$AN$11,2,0)</f>
        <v>Office Supplies</v>
      </c>
      <c r="P5994" t="str">
        <f>VLOOKUP(Table1[[#This Row],[Column3]],Mapping!$AP$5:$AQ$22,2,0)</f>
        <v>Paper</v>
      </c>
      <c r="Q5994">
        <v>47.52</v>
      </c>
      <c r="R5994">
        <v>9</v>
      </c>
      <c r="S5994">
        <v>21.384</v>
      </c>
    </row>
    <row r="5995" spans="1:19" x14ac:dyDescent="0.35">
      <c r="A5995">
        <v>2017</v>
      </c>
      <c r="B5995" t="s">
        <v>2197</v>
      </c>
      <c r="C5995" t="s">
        <v>2198</v>
      </c>
      <c r="D5995" t="str">
        <f>MID(Table1[[#This Row],[Product ID]],5,2)</f>
        <v>FU</v>
      </c>
      <c r="E5995" t="str">
        <f>LEFT(Table1[[#This Row],[Product ID]],3)</f>
        <v>FUR</v>
      </c>
      <c r="F5995" s="10" t="e">
        <f>VLOOKUP(Table1[[#This Row],[Order ID]],Mapping!H5995:J13786,3,0)</f>
        <v>#N/A</v>
      </c>
      <c r="G5995" s="10" t="e">
        <f>VLOOKUP(Table1[[#This Row],[Order ID]],Mapping!H5995:K13786,4,0)</f>
        <v>#N/A</v>
      </c>
      <c r="H5995" t="str">
        <f>INDEX(Mapping!$B$2:$T$7793,MATCH(Data!$A5995,Mapping!$B$3:$B$7793,0),MATCH(Data!$H$1,Mapping!$B$2:$T$2,0))</f>
        <v>Standard Class</v>
      </c>
      <c r="I5995" t="str">
        <f>INDEX(Mapping!$B$2:$T$7793,MATCH(Data!$A5995,Mapping!$B$3:$B$7793,0),MATCH(Data!$I$1,Mapping!$B$2:$T$2,0))</f>
        <v>Consumer</v>
      </c>
      <c r="J5995">
        <f>VLOOKUP($A5995,Mapping!$X$3:$Y$7793,2,0)</f>
        <v>77070</v>
      </c>
      <c r="K5995" t="str">
        <f>VLOOKUP($J5995,Mapping!$AB$3:$AC$475,2,0)</f>
        <v>Orland Park</v>
      </c>
      <c r="L5995" t="str">
        <f>VLOOKUP($K5995,Mapping!$AF$3:$AG$475,2,0)</f>
        <v>Illinois</v>
      </c>
      <c r="M5995" t="str">
        <f>VLOOKUP($L5995,Mapping!$AI$3:$AJ$48,2,0)</f>
        <v>United States</v>
      </c>
      <c r="N5995" t="str">
        <f>VLOOKUP($L5995,Mapping!$AI$3:$AK$48,3,0)</f>
        <v>Central</v>
      </c>
      <c r="O5995" t="str">
        <f>VLOOKUP(Table1[[#This Row],[Column1]],Mapping!$AM$8:$AN$11,2,0)</f>
        <v>Furniture</v>
      </c>
      <c r="P5995" t="str">
        <f>VLOOKUP(Table1[[#This Row],[Column3]],Mapping!$AP$5:$AQ$22,2,0)</f>
        <v>Furnishings</v>
      </c>
      <c r="Q5995">
        <v>51.712000000000003</v>
      </c>
      <c r="R5995">
        <v>8</v>
      </c>
      <c r="S5995">
        <v>-32.320000000000007</v>
      </c>
    </row>
    <row r="5996" spans="1:19" x14ac:dyDescent="0.35">
      <c r="A5996">
        <v>1770</v>
      </c>
      <c r="B5996" t="s">
        <v>1985</v>
      </c>
      <c r="C5996" t="s">
        <v>1219</v>
      </c>
      <c r="D5996" t="str">
        <f>MID(Table1[[#This Row],[Product ID]],5,2)</f>
        <v>PH</v>
      </c>
      <c r="E5996" t="str">
        <f>LEFT(Table1[[#This Row],[Product ID]],3)</f>
        <v>TEC</v>
      </c>
      <c r="F5996" s="10" t="e">
        <f>VLOOKUP(Table1[[#This Row],[Order ID]],Mapping!H5996:J13787,3,0)</f>
        <v>#N/A</v>
      </c>
      <c r="G5996" s="10" t="e">
        <f>VLOOKUP(Table1[[#This Row],[Order ID]],Mapping!H5996:K13787,4,0)</f>
        <v>#N/A</v>
      </c>
      <c r="H5996" t="str">
        <f>INDEX(Mapping!$B$2:$T$7793,MATCH(Data!$A5996,Mapping!$B$3:$B$7793,0),MATCH(Data!$H$1,Mapping!$B$2:$T$2,0))</f>
        <v>Second Class</v>
      </c>
      <c r="I5996" t="str">
        <f>INDEX(Mapping!$B$2:$T$7793,MATCH(Data!$A5996,Mapping!$B$3:$B$7793,0),MATCH(Data!$I$1,Mapping!$B$2:$T$2,0))</f>
        <v>Consumer</v>
      </c>
      <c r="J5996">
        <f>VLOOKUP($A5996,Mapping!$X$3:$Y$7793,2,0)</f>
        <v>19134</v>
      </c>
      <c r="K5996" t="str">
        <f>VLOOKUP($J5996,Mapping!$AB$3:$AC$475,2,0)</f>
        <v>Detroit</v>
      </c>
      <c r="L5996" t="str">
        <f>VLOOKUP($K5996,Mapping!$AF$3:$AG$475,2,0)</f>
        <v>Michigan</v>
      </c>
      <c r="M5996" t="str">
        <f>VLOOKUP($L5996,Mapping!$AI$3:$AJ$48,2,0)</f>
        <v>United States</v>
      </c>
      <c r="N5996" t="str">
        <f>VLOOKUP($L5996,Mapping!$AI$3:$AK$48,3,0)</f>
        <v>Central</v>
      </c>
      <c r="O5996" t="str">
        <f>VLOOKUP(Table1[[#This Row],[Column1]],Mapping!$AM$8:$AN$11,2,0)</f>
        <v>Technology</v>
      </c>
      <c r="P5996" t="str">
        <f>VLOOKUP(Table1[[#This Row],[Column3]],Mapping!$AP$5:$AQ$22,2,0)</f>
        <v>Phones</v>
      </c>
      <c r="Q5996">
        <v>494.98199999999997</v>
      </c>
      <c r="R5996">
        <v>3</v>
      </c>
      <c r="S5996">
        <v>-115.49580000000006</v>
      </c>
    </row>
    <row r="5997" spans="1:19" x14ac:dyDescent="0.35">
      <c r="A5997">
        <v>4239</v>
      </c>
      <c r="B5997" t="s">
        <v>3752</v>
      </c>
      <c r="C5997" t="s">
        <v>1854</v>
      </c>
      <c r="D5997" t="str">
        <f>MID(Table1[[#This Row],[Product ID]],5,2)</f>
        <v>AC</v>
      </c>
      <c r="E5997" t="str">
        <f>LEFT(Table1[[#This Row],[Product ID]],3)</f>
        <v>TEC</v>
      </c>
      <c r="F5997" s="10" t="e">
        <f>VLOOKUP(Table1[[#This Row],[Order ID]],Mapping!H5997:J13788,3,0)</f>
        <v>#N/A</v>
      </c>
      <c r="G5997" s="10" t="e">
        <f>VLOOKUP(Table1[[#This Row],[Order ID]],Mapping!H5997:K13788,4,0)</f>
        <v>#N/A</v>
      </c>
      <c r="H5997" t="str">
        <f>INDEX(Mapping!$B$2:$T$7793,MATCH(Data!$A5997,Mapping!$B$3:$B$7793,0),MATCH(Data!$H$1,Mapping!$B$2:$T$2,0))</f>
        <v>Standard Class</v>
      </c>
      <c r="I5997" t="str">
        <f>INDEX(Mapping!$B$2:$T$7793,MATCH(Data!$A5997,Mapping!$B$3:$B$7793,0),MATCH(Data!$I$1,Mapping!$B$2:$T$2,0))</f>
        <v>Corporate</v>
      </c>
      <c r="J5997">
        <f>VLOOKUP($A5997,Mapping!$X$3:$Y$7793,2,0)</f>
        <v>10035</v>
      </c>
      <c r="K5997" t="str">
        <f>VLOOKUP($J5997,Mapping!$AB$3:$AC$475,2,0)</f>
        <v>Grand Prairie</v>
      </c>
      <c r="L5997" t="str">
        <f>VLOOKUP($K5997,Mapping!$AF$3:$AG$475,2,0)</f>
        <v>Texas</v>
      </c>
      <c r="M5997" t="str">
        <f>VLOOKUP($L5997,Mapping!$AI$3:$AJ$48,2,0)</f>
        <v>United States</v>
      </c>
      <c r="N5997" t="str">
        <f>VLOOKUP($L5997,Mapping!$AI$3:$AK$48,3,0)</f>
        <v>Central</v>
      </c>
      <c r="O5997" t="str">
        <f>VLOOKUP(Table1[[#This Row],[Column1]],Mapping!$AM$8:$AN$11,2,0)</f>
        <v>Technology</v>
      </c>
      <c r="P5997" t="str">
        <f>VLOOKUP(Table1[[#This Row],[Column3]],Mapping!$AP$5:$AQ$22,2,0)</f>
        <v>Accessories</v>
      </c>
      <c r="Q5997">
        <v>249.95000000000002</v>
      </c>
      <c r="R5997">
        <v>5</v>
      </c>
      <c r="S5997">
        <v>87.482499999999987</v>
      </c>
    </row>
    <row r="5998" spans="1:19" x14ac:dyDescent="0.35">
      <c r="A5998">
        <v>2529</v>
      </c>
      <c r="B5998" t="s">
        <v>2608</v>
      </c>
      <c r="C5998" t="s">
        <v>1810</v>
      </c>
      <c r="D5998" t="str">
        <f>MID(Table1[[#This Row],[Product ID]],5,2)</f>
        <v>CH</v>
      </c>
      <c r="E5998" t="str">
        <f>LEFT(Table1[[#This Row],[Product ID]],3)</f>
        <v>FUR</v>
      </c>
      <c r="F5998" s="10" t="e">
        <f>VLOOKUP(Table1[[#This Row],[Order ID]],Mapping!H5998:J13789,3,0)</f>
        <v>#N/A</v>
      </c>
      <c r="G5998" s="10" t="e">
        <f>VLOOKUP(Table1[[#This Row],[Order ID]],Mapping!H5998:K13789,4,0)</f>
        <v>#N/A</v>
      </c>
      <c r="H5998" t="str">
        <f>INDEX(Mapping!$B$2:$T$7793,MATCH(Data!$A5998,Mapping!$B$3:$B$7793,0),MATCH(Data!$H$1,Mapping!$B$2:$T$2,0))</f>
        <v>Same Day</v>
      </c>
      <c r="I5998" t="str">
        <f>INDEX(Mapping!$B$2:$T$7793,MATCH(Data!$A5998,Mapping!$B$3:$B$7793,0),MATCH(Data!$I$1,Mapping!$B$2:$T$2,0))</f>
        <v>Consumer</v>
      </c>
      <c r="J5998">
        <f>VLOOKUP($A5998,Mapping!$X$3:$Y$7793,2,0)</f>
        <v>77095</v>
      </c>
      <c r="K5998" t="str">
        <f>VLOOKUP($J5998,Mapping!$AB$3:$AC$475,2,0)</f>
        <v>Naperville</v>
      </c>
      <c r="L5998" t="str">
        <f>VLOOKUP($K5998,Mapping!$AF$3:$AG$475,2,0)</f>
        <v>Illinois</v>
      </c>
      <c r="M5998" t="str">
        <f>VLOOKUP($L5998,Mapping!$AI$3:$AJ$48,2,0)</f>
        <v>United States</v>
      </c>
      <c r="N5998" t="str">
        <f>VLOOKUP($L5998,Mapping!$AI$3:$AK$48,3,0)</f>
        <v>Central</v>
      </c>
      <c r="O5998" t="str">
        <f>VLOOKUP(Table1[[#This Row],[Column1]],Mapping!$AM$8:$AN$11,2,0)</f>
        <v>Furniture</v>
      </c>
      <c r="P5998" t="str">
        <f>VLOOKUP(Table1[[#This Row],[Column3]],Mapping!$AP$5:$AQ$22,2,0)</f>
        <v>Chairs</v>
      </c>
      <c r="Q5998">
        <v>318.43</v>
      </c>
      <c r="R5998">
        <v>5</v>
      </c>
      <c r="S5998">
        <v>-77.333000000000013</v>
      </c>
    </row>
    <row r="5999" spans="1:19" x14ac:dyDescent="0.35">
      <c r="A5999">
        <v>2530</v>
      </c>
      <c r="B5999" t="s">
        <v>2608</v>
      </c>
      <c r="C5999" t="s">
        <v>2609</v>
      </c>
      <c r="D5999" t="str">
        <f>MID(Table1[[#This Row],[Product ID]],5,2)</f>
        <v>PH</v>
      </c>
      <c r="E5999" t="str">
        <f>LEFT(Table1[[#This Row],[Product ID]],3)</f>
        <v>TEC</v>
      </c>
      <c r="F5999" s="10" t="e">
        <f>VLOOKUP(Table1[[#This Row],[Order ID]],Mapping!H5999:J13790,3,0)</f>
        <v>#N/A</v>
      </c>
      <c r="G5999" s="10" t="e">
        <f>VLOOKUP(Table1[[#This Row],[Order ID]],Mapping!H5999:K13790,4,0)</f>
        <v>#N/A</v>
      </c>
      <c r="H5999" t="str">
        <f>INDEX(Mapping!$B$2:$T$7793,MATCH(Data!$A5999,Mapping!$B$3:$B$7793,0),MATCH(Data!$H$1,Mapping!$B$2:$T$2,0))</f>
        <v>Standard Class</v>
      </c>
      <c r="I5999" t="str">
        <f>INDEX(Mapping!$B$2:$T$7793,MATCH(Data!$A5999,Mapping!$B$3:$B$7793,0),MATCH(Data!$I$1,Mapping!$B$2:$T$2,0))</f>
        <v>Corporate</v>
      </c>
      <c r="J5999">
        <f>VLOOKUP($A5999,Mapping!$X$3:$Y$7793,2,0)</f>
        <v>77095</v>
      </c>
      <c r="K5999" t="str">
        <f>VLOOKUP($J5999,Mapping!$AB$3:$AC$475,2,0)</f>
        <v>Naperville</v>
      </c>
      <c r="L5999" t="str">
        <f>VLOOKUP($K5999,Mapping!$AF$3:$AG$475,2,0)</f>
        <v>Illinois</v>
      </c>
      <c r="M5999" t="str">
        <f>VLOOKUP($L5999,Mapping!$AI$3:$AJ$48,2,0)</f>
        <v>United States</v>
      </c>
      <c r="N5999" t="str">
        <f>VLOOKUP($L5999,Mapping!$AI$3:$AK$48,3,0)</f>
        <v>Central</v>
      </c>
      <c r="O5999" t="str">
        <f>VLOOKUP(Table1[[#This Row],[Column1]],Mapping!$AM$8:$AN$11,2,0)</f>
        <v>Technology</v>
      </c>
      <c r="P5999" t="str">
        <f>VLOOKUP(Table1[[#This Row],[Column3]],Mapping!$AP$5:$AQ$22,2,0)</f>
        <v>Phones</v>
      </c>
      <c r="Q5999">
        <v>122.91999999999999</v>
      </c>
      <c r="R5999">
        <v>7</v>
      </c>
      <c r="S5999">
        <v>46.095000000000006</v>
      </c>
    </row>
    <row r="6000" spans="1:19" x14ac:dyDescent="0.35">
      <c r="A6000">
        <v>2531</v>
      </c>
      <c r="B6000" t="s">
        <v>2608</v>
      </c>
      <c r="C6000" t="s">
        <v>389</v>
      </c>
      <c r="D6000" t="str">
        <f>MID(Table1[[#This Row],[Product ID]],5,2)</f>
        <v>FU</v>
      </c>
      <c r="E6000" t="str">
        <f>LEFT(Table1[[#This Row],[Product ID]],3)</f>
        <v>FUR</v>
      </c>
      <c r="F6000" s="10" t="e">
        <f>VLOOKUP(Table1[[#This Row],[Order ID]],Mapping!H6000:J13791,3,0)</f>
        <v>#N/A</v>
      </c>
      <c r="G6000" s="10" t="e">
        <f>VLOOKUP(Table1[[#This Row],[Order ID]],Mapping!H6000:K13791,4,0)</f>
        <v>#N/A</v>
      </c>
      <c r="H6000" t="str">
        <f>INDEX(Mapping!$B$2:$T$7793,MATCH(Data!$A6000,Mapping!$B$3:$B$7793,0),MATCH(Data!$H$1,Mapping!$B$2:$T$2,0))</f>
        <v>Standard Class</v>
      </c>
      <c r="I6000" t="str">
        <f>INDEX(Mapping!$B$2:$T$7793,MATCH(Data!$A6000,Mapping!$B$3:$B$7793,0),MATCH(Data!$I$1,Mapping!$B$2:$T$2,0))</f>
        <v>Corporate</v>
      </c>
      <c r="J6000">
        <f>VLOOKUP($A6000,Mapping!$X$3:$Y$7793,2,0)</f>
        <v>77095</v>
      </c>
      <c r="K6000" t="str">
        <f>VLOOKUP($J6000,Mapping!$AB$3:$AC$475,2,0)</f>
        <v>Naperville</v>
      </c>
      <c r="L6000" t="str">
        <f>VLOOKUP($K6000,Mapping!$AF$3:$AG$475,2,0)</f>
        <v>Illinois</v>
      </c>
      <c r="M6000" t="str">
        <f>VLOOKUP($L6000,Mapping!$AI$3:$AJ$48,2,0)</f>
        <v>United States</v>
      </c>
      <c r="N6000" t="str">
        <f>VLOOKUP($L6000,Mapping!$AI$3:$AK$48,3,0)</f>
        <v>Central</v>
      </c>
      <c r="O6000" t="str">
        <f>VLOOKUP(Table1[[#This Row],[Column1]],Mapping!$AM$8:$AN$11,2,0)</f>
        <v>Furniture</v>
      </c>
      <c r="P6000" t="str">
        <f>VLOOKUP(Table1[[#This Row],[Column3]],Mapping!$AP$5:$AQ$22,2,0)</f>
        <v>Furnishings</v>
      </c>
      <c r="Q6000">
        <v>7.0679999999999996</v>
      </c>
      <c r="R6000">
        <v>3</v>
      </c>
      <c r="S6000">
        <v>-2.8271999999999995</v>
      </c>
    </row>
    <row r="6001" spans="1:19" x14ac:dyDescent="0.35">
      <c r="A6001">
        <v>2234</v>
      </c>
      <c r="B6001" t="s">
        <v>2386</v>
      </c>
      <c r="C6001" t="s">
        <v>551</v>
      </c>
      <c r="D6001" t="str">
        <f>MID(Table1[[#This Row],[Product ID]],5,2)</f>
        <v>ST</v>
      </c>
      <c r="E6001" t="str">
        <f>LEFT(Table1[[#This Row],[Product ID]],3)</f>
        <v>OFF</v>
      </c>
      <c r="F6001" s="10" t="e">
        <f>VLOOKUP(Table1[[#This Row],[Order ID]],Mapping!H6001:J13792,3,0)</f>
        <v>#N/A</v>
      </c>
      <c r="G6001" s="10" t="e">
        <f>VLOOKUP(Table1[[#This Row],[Order ID]],Mapping!H6001:K13792,4,0)</f>
        <v>#N/A</v>
      </c>
      <c r="H6001" t="str">
        <f>INDEX(Mapping!$B$2:$T$7793,MATCH(Data!$A6001,Mapping!$B$3:$B$7793,0),MATCH(Data!$H$1,Mapping!$B$2:$T$2,0))</f>
        <v>Standard Class</v>
      </c>
      <c r="I6001" t="str">
        <f>INDEX(Mapping!$B$2:$T$7793,MATCH(Data!$A6001,Mapping!$B$3:$B$7793,0),MATCH(Data!$I$1,Mapping!$B$2:$T$2,0))</f>
        <v>Corporate</v>
      </c>
      <c r="J6001">
        <f>VLOOKUP($A6001,Mapping!$X$3:$Y$7793,2,0)</f>
        <v>19120</v>
      </c>
      <c r="K6001" t="str">
        <f>VLOOKUP($J6001,Mapping!$AB$3:$AC$475,2,0)</f>
        <v>Cincinnati</v>
      </c>
      <c r="L6001" t="str">
        <f>VLOOKUP($K6001,Mapping!$AF$3:$AG$475,2,0)</f>
        <v>Ohio</v>
      </c>
      <c r="M6001" t="str">
        <f>VLOOKUP($L6001,Mapping!$AI$3:$AJ$48,2,0)</f>
        <v>United States</v>
      </c>
      <c r="N6001" t="str">
        <f>VLOOKUP($L6001,Mapping!$AI$3:$AK$48,3,0)</f>
        <v>East</v>
      </c>
      <c r="O6001" t="str">
        <f>VLOOKUP(Table1[[#This Row],[Column1]],Mapping!$AM$8:$AN$11,2,0)</f>
        <v>Office Supplies</v>
      </c>
      <c r="P6001" t="str">
        <f>VLOOKUP(Table1[[#This Row],[Column3]],Mapping!$AP$5:$AQ$22,2,0)</f>
        <v>Storage</v>
      </c>
      <c r="Q6001">
        <v>64.784000000000006</v>
      </c>
      <c r="R6001">
        <v>1</v>
      </c>
      <c r="S6001">
        <v>-12.956800000000005</v>
      </c>
    </row>
    <row r="6002" spans="1:19" x14ac:dyDescent="0.35">
      <c r="A6002">
        <v>3526</v>
      </c>
      <c r="B6002" t="s">
        <v>3289</v>
      </c>
      <c r="C6002" t="s">
        <v>3290</v>
      </c>
      <c r="D6002" t="str">
        <f>MID(Table1[[#This Row],[Product ID]],5,2)</f>
        <v>PA</v>
      </c>
      <c r="E6002" t="str">
        <f>LEFT(Table1[[#This Row],[Product ID]],3)</f>
        <v>OFF</v>
      </c>
      <c r="F6002" s="10" t="e">
        <f>VLOOKUP(Table1[[#This Row],[Order ID]],Mapping!H6002:J13793,3,0)</f>
        <v>#N/A</v>
      </c>
      <c r="G6002" s="10" t="e">
        <f>VLOOKUP(Table1[[#This Row],[Order ID]],Mapping!H6002:K13793,4,0)</f>
        <v>#N/A</v>
      </c>
      <c r="H6002" t="str">
        <f>INDEX(Mapping!$B$2:$T$7793,MATCH(Data!$A6002,Mapping!$B$3:$B$7793,0),MATCH(Data!$H$1,Mapping!$B$2:$T$2,0))</f>
        <v>Standard Class</v>
      </c>
      <c r="I6002" t="str">
        <f>INDEX(Mapping!$B$2:$T$7793,MATCH(Data!$A6002,Mapping!$B$3:$B$7793,0),MATCH(Data!$I$1,Mapping!$B$2:$T$2,0))</f>
        <v>Home Office</v>
      </c>
      <c r="J6002">
        <f>VLOOKUP($A6002,Mapping!$X$3:$Y$7793,2,0)</f>
        <v>98105</v>
      </c>
      <c r="K6002" t="str">
        <f>VLOOKUP($J6002,Mapping!$AB$3:$AC$475,2,0)</f>
        <v>Dallas</v>
      </c>
      <c r="L6002" t="str">
        <f>VLOOKUP($K6002,Mapping!$AF$3:$AG$475,2,0)</f>
        <v>Texas</v>
      </c>
      <c r="M6002" t="str">
        <f>VLOOKUP($L6002,Mapping!$AI$3:$AJ$48,2,0)</f>
        <v>United States</v>
      </c>
      <c r="N6002" t="str">
        <f>VLOOKUP($L6002,Mapping!$AI$3:$AK$48,3,0)</f>
        <v>Central</v>
      </c>
      <c r="O6002" t="str">
        <f>VLOOKUP(Table1[[#This Row],[Column1]],Mapping!$AM$8:$AN$11,2,0)</f>
        <v>Office Supplies</v>
      </c>
      <c r="P6002" t="str">
        <f>VLOOKUP(Table1[[#This Row],[Column3]],Mapping!$AP$5:$AQ$22,2,0)</f>
        <v>Paper</v>
      </c>
      <c r="Q6002">
        <v>21.400000000000002</v>
      </c>
      <c r="R6002">
        <v>5</v>
      </c>
      <c r="S6002">
        <v>10.058</v>
      </c>
    </row>
    <row r="6003" spans="1:19" x14ac:dyDescent="0.35">
      <c r="A6003">
        <v>3527</v>
      </c>
      <c r="B6003" t="s">
        <v>3289</v>
      </c>
      <c r="C6003" t="s">
        <v>657</v>
      </c>
      <c r="D6003" t="str">
        <f>MID(Table1[[#This Row],[Product ID]],5,2)</f>
        <v>BI</v>
      </c>
      <c r="E6003" t="str">
        <f>LEFT(Table1[[#This Row],[Product ID]],3)</f>
        <v>OFF</v>
      </c>
      <c r="F6003" s="10" t="e">
        <f>VLOOKUP(Table1[[#This Row],[Order ID]],Mapping!H6003:J13794,3,0)</f>
        <v>#N/A</v>
      </c>
      <c r="G6003" s="10" t="e">
        <f>VLOOKUP(Table1[[#This Row],[Order ID]],Mapping!H6003:K13794,4,0)</f>
        <v>#N/A</v>
      </c>
      <c r="H6003" t="str">
        <f>INDEX(Mapping!$B$2:$T$7793,MATCH(Data!$A6003,Mapping!$B$3:$B$7793,0),MATCH(Data!$H$1,Mapping!$B$2:$T$2,0))</f>
        <v>Standard Class</v>
      </c>
      <c r="I6003" t="str">
        <f>INDEX(Mapping!$B$2:$T$7793,MATCH(Data!$A6003,Mapping!$B$3:$B$7793,0),MATCH(Data!$I$1,Mapping!$B$2:$T$2,0))</f>
        <v>Consumer</v>
      </c>
      <c r="J6003">
        <f>VLOOKUP($A6003,Mapping!$X$3:$Y$7793,2,0)</f>
        <v>98105</v>
      </c>
      <c r="K6003" t="str">
        <f>VLOOKUP($J6003,Mapping!$AB$3:$AC$475,2,0)</f>
        <v>Dallas</v>
      </c>
      <c r="L6003" t="str">
        <f>VLOOKUP($K6003,Mapping!$AF$3:$AG$475,2,0)</f>
        <v>Texas</v>
      </c>
      <c r="M6003" t="str">
        <f>VLOOKUP($L6003,Mapping!$AI$3:$AJ$48,2,0)</f>
        <v>United States</v>
      </c>
      <c r="N6003" t="str">
        <f>VLOOKUP($L6003,Mapping!$AI$3:$AK$48,3,0)</f>
        <v>Central</v>
      </c>
      <c r="O6003" t="str">
        <f>VLOOKUP(Table1[[#This Row],[Column1]],Mapping!$AM$8:$AN$11,2,0)</f>
        <v>Office Supplies</v>
      </c>
      <c r="P6003" t="str">
        <f>VLOOKUP(Table1[[#This Row],[Column3]],Mapping!$AP$5:$AQ$22,2,0)</f>
        <v>Binders</v>
      </c>
      <c r="Q6003">
        <v>48.664000000000001</v>
      </c>
      <c r="R6003">
        <v>7</v>
      </c>
      <c r="S6003">
        <v>15.815799999999999</v>
      </c>
    </row>
    <row r="6004" spans="1:19" x14ac:dyDescent="0.35">
      <c r="A6004">
        <v>1137</v>
      </c>
      <c r="B6004" t="s">
        <v>1374</v>
      </c>
      <c r="C6004" t="s">
        <v>1027</v>
      </c>
      <c r="D6004" t="str">
        <f>MID(Table1[[#This Row],[Product ID]],5,2)</f>
        <v>TA</v>
      </c>
      <c r="E6004" t="str">
        <f>LEFT(Table1[[#This Row],[Product ID]],3)</f>
        <v>FUR</v>
      </c>
      <c r="F6004" s="10" t="e">
        <f>VLOOKUP(Table1[[#This Row],[Order ID]],Mapping!H6004:J13795,3,0)</f>
        <v>#N/A</v>
      </c>
      <c r="G6004" s="10" t="e">
        <f>VLOOKUP(Table1[[#This Row],[Order ID]],Mapping!H6004:K13795,4,0)</f>
        <v>#N/A</v>
      </c>
      <c r="H6004" t="str">
        <f>INDEX(Mapping!$B$2:$T$7793,MATCH(Data!$A6004,Mapping!$B$3:$B$7793,0),MATCH(Data!$H$1,Mapping!$B$2:$T$2,0))</f>
        <v>Standard Class</v>
      </c>
      <c r="I6004" t="str">
        <f>INDEX(Mapping!$B$2:$T$7793,MATCH(Data!$A6004,Mapping!$B$3:$B$7793,0),MATCH(Data!$I$1,Mapping!$B$2:$T$2,0))</f>
        <v>Consumer</v>
      </c>
      <c r="J6004">
        <f>VLOOKUP($A6004,Mapping!$X$3:$Y$7793,2,0)</f>
        <v>8360</v>
      </c>
      <c r="K6004" t="str">
        <f>VLOOKUP($J6004,Mapping!$AB$3:$AC$475,2,0)</f>
        <v>Kenosha</v>
      </c>
      <c r="L6004" t="str">
        <f>VLOOKUP($K6004,Mapping!$AF$3:$AG$475,2,0)</f>
        <v>Wisconsin</v>
      </c>
      <c r="M6004" t="str">
        <f>VLOOKUP($L6004,Mapping!$AI$3:$AJ$48,2,0)</f>
        <v>United States</v>
      </c>
      <c r="N6004" t="str">
        <f>VLOOKUP($L6004,Mapping!$AI$3:$AK$48,3,0)</f>
        <v>Central</v>
      </c>
      <c r="O6004" t="str">
        <f>VLOOKUP(Table1[[#This Row],[Column1]],Mapping!$AM$8:$AN$11,2,0)</f>
        <v>Furniture</v>
      </c>
      <c r="P6004" t="str">
        <f>VLOOKUP(Table1[[#This Row],[Column3]],Mapping!$AP$5:$AQ$22,2,0)</f>
        <v>Tables</v>
      </c>
      <c r="Q6004">
        <v>244.00599999999997</v>
      </c>
      <c r="R6004">
        <v>2</v>
      </c>
      <c r="S6004">
        <v>-31.372200000000007</v>
      </c>
    </row>
    <row r="6005" spans="1:19" x14ac:dyDescent="0.35">
      <c r="A6005">
        <v>5095</v>
      </c>
      <c r="B6005" t="s">
        <v>4250</v>
      </c>
      <c r="C6005" t="s">
        <v>714</v>
      </c>
      <c r="D6005" t="str">
        <f>MID(Table1[[#This Row],[Product ID]],5,2)</f>
        <v>FU</v>
      </c>
      <c r="E6005" t="str">
        <f>LEFT(Table1[[#This Row],[Product ID]],3)</f>
        <v>FUR</v>
      </c>
      <c r="F6005" s="10" t="e">
        <f>VLOOKUP(Table1[[#This Row],[Order ID]],Mapping!H6005:J13796,3,0)</f>
        <v>#N/A</v>
      </c>
      <c r="G6005" s="10" t="e">
        <f>VLOOKUP(Table1[[#This Row],[Order ID]],Mapping!H6005:K13796,4,0)</f>
        <v>#N/A</v>
      </c>
      <c r="H6005" t="str">
        <f>INDEX(Mapping!$B$2:$T$7793,MATCH(Data!$A6005,Mapping!$B$3:$B$7793,0),MATCH(Data!$H$1,Mapping!$B$2:$T$2,0))</f>
        <v>Second Class</v>
      </c>
      <c r="I6005" t="str">
        <f>INDEX(Mapping!$B$2:$T$7793,MATCH(Data!$A6005,Mapping!$B$3:$B$7793,0),MATCH(Data!$I$1,Mapping!$B$2:$T$2,0))</f>
        <v>Corporate</v>
      </c>
      <c r="J6005">
        <f>VLOOKUP($A6005,Mapping!$X$3:$Y$7793,2,0)</f>
        <v>19143</v>
      </c>
      <c r="K6005" t="str">
        <f>VLOOKUP($J6005,Mapping!$AB$3:$AC$475,2,0)</f>
        <v>Norman</v>
      </c>
      <c r="L6005" t="str">
        <f>VLOOKUP($K6005,Mapping!$AF$3:$AG$475,2,0)</f>
        <v>Oklahoma</v>
      </c>
      <c r="M6005" t="str">
        <f>VLOOKUP($L6005,Mapping!$AI$3:$AJ$48,2,0)</f>
        <v>United States</v>
      </c>
      <c r="N6005" t="str">
        <f>VLOOKUP($L6005,Mapping!$AI$3:$AK$48,3,0)</f>
        <v>Central</v>
      </c>
      <c r="O6005" t="str">
        <f>VLOOKUP(Table1[[#This Row],[Column1]],Mapping!$AM$8:$AN$11,2,0)</f>
        <v>Furniture</v>
      </c>
      <c r="P6005" t="str">
        <f>VLOOKUP(Table1[[#This Row],[Column3]],Mapping!$AP$5:$AQ$22,2,0)</f>
        <v>Furnishings</v>
      </c>
      <c r="Q6005">
        <v>332.83200000000005</v>
      </c>
      <c r="R6005">
        <v>4</v>
      </c>
      <c r="S6005">
        <v>-24.962399999999988</v>
      </c>
    </row>
    <row r="6006" spans="1:19" x14ac:dyDescent="0.35">
      <c r="A6006">
        <v>6359</v>
      </c>
      <c r="B6006" t="s">
        <v>4957</v>
      </c>
      <c r="C6006" t="s">
        <v>965</v>
      </c>
      <c r="D6006" t="str">
        <f>MID(Table1[[#This Row],[Product ID]],5,2)</f>
        <v>LA</v>
      </c>
      <c r="E6006" t="str">
        <f>LEFT(Table1[[#This Row],[Product ID]],3)</f>
        <v>OFF</v>
      </c>
      <c r="F6006" s="10">
        <f>VLOOKUP(Table1[[#This Row],[Order ID]],Mapping!H6006:J13797,3,0)</f>
        <v>41636</v>
      </c>
      <c r="G6006" s="10">
        <f>VLOOKUP(Table1[[#This Row],[Order ID]],Mapping!H6006:K13797,4,0)</f>
        <v>41640</v>
      </c>
      <c r="H6006" t="str">
        <f>INDEX(Mapping!$B$2:$T$7793,MATCH(Data!$A6006,Mapping!$B$3:$B$7793,0),MATCH(Data!$H$1,Mapping!$B$2:$T$2,0))</f>
        <v>Standard Class</v>
      </c>
      <c r="I6006" t="str">
        <f>INDEX(Mapping!$B$2:$T$7793,MATCH(Data!$A6006,Mapping!$B$3:$B$7793,0),MATCH(Data!$I$1,Mapping!$B$2:$T$2,0))</f>
        <v>Consumer</v>
      </c>
      <c r="J6006">
        <f>VLOOKUP($A6006,Mapping!$X$3:$Y$7793,2,0)</f>
        <v>92704</v>
      </c>
      <c r="K6006" t="str">
        <f>VLOOKUP($J6006,Mapping!$AB$3:$AC$475,2,0)</f>
        <v>Roswell</v>
      </c>
      <c r="L6006" t="str">
        <f>VLOOKUP($K6006,Mapping!$AF$3:$AG$475,2,0)</f>
        <v>Georgia</v>
      </c>
      <c r="M6006" t="str">
        <f>VLOOKUP($L6006,Mapping!$AI$3:$AJ$48,2,0)</f>
        <v>United States</v>
      </c>
      <c r="N6006" t="str">
        <f>VLOOKUP($L6006,Mapping!$AI$3:$AK$48,3,0)</f>
        <v>South</v>
      </c>
      <c r="O6006" t="str">
        <f>VLOOKUP(Table1[[#This Row],[Column1]],Mapping!$AM$8:$AN$11,2,0)</f>
        <v>Office Supplies</v>
      </c>
      <c r="P6006" t="str">
        <f>VLOOKUP(Table1[[#This Row],[Column3]],Mapping!$AP$5:$AQ$22,2,0)</f>
        <v>Labels</v>
      </c>
      <c r="Q6006">
        <v>20.16</v>
      </c>
      <c r="R6006">
        <v>7</v>
      </c>
      <c r="S6006">
        <v>9.8783999999999992</v>
      </c>
    </row>
    <row r="6007" spans="1:19" x14ac:dyDescent="0.35">
      <c r="A6007">
        <v>3866</v>
      </c>
      <c r="B6007" t="s">
        <v>3505</v>
      </c>
      <c r="C6007" t="s">
        <v>3506</v>
      </c>
      <c r="D6007" t="str">
        <f>MID(Table1[[#This Row],[Product ID]],5,2)</f>
        <v>SU</v>
      </c>
      <c r="E6007" t="str">
        <f>LEFT(Table1[[#This Row],[Product ID]],3)</f>
        <v>OFF</v>
      </c>
      <c r="F6007" s="10" t="e">
        <f>VLOOKUP(Table1[[#This Row],[Order ID]],Mapping!H6007:J13798,3,0)</f>
        <v>#N/A</v>
      </c>
      <c r="G6007" s="10" t="e">
        <f>VLOOKUP(Table1[[#This Row],[Order ID]],Mapping!H6007:K13798,4,0)</f>
        <v>#N/A</v>
      </c>
      <c r="H6007" t="str">
        <f>INDEX(Mapping!$B$2:$T$7793,MATCH(Data!$A6007,Mapping!$B$3:$B$7793,0),MATCH(Data!$H$1,Mapping!$B$2:$T$2,0))</f>
        <v>First Class</v>
      </c>
      <c r="I6007" t="str">
        <f>INDEX(Mapping!$B$2:$T$7793,MATCH(Data!$A6007,Mapping!$B$3:$B$7793,0),MATCH(Data!$I$1,Mapping!$B$2:$T$2,0))</f>
        <v>Consumer</v>
      </c>
      <c r="J6007">
        <f>VLOOKUP($A6007,Mapping!$X$3:$Y$7793,2,0)</f>
        <v>60610</v>
      </c>
      <c r="K6007" t="str">
        <f>VLOOKUP($J6007,Mapping!$AB$3:$AC$475,2,0)</f>
        <v>Minneapolis</v>
      </c>
      <c r="L6007" t="str">
        <f>VLOOKUP($K6007,Mapping!$AF$3:$AG$475,2,0)</f>
        <v>Minnesota</v>
      </c>
      <c r="M6007" t="str">
        <f>VLOOKUP($L6007,Mapping!$AI$3:$AJ$48,2,0)</f>
        <v>United States</v>
      </c>
      <c r="N6007" t="str">
        <f>VLOOKUP($L6007,Mapping!$AI$3:$AK$48,3,0)</f>
        <v>Central</v>
      </c>
      <c r="O6007" t="str">
        <f>VLOOKUP(Table1[[#This Row],[Column1]],Mapping!$AM$8:$AN$11,2,0)</f>
        <v>Office Supplies</v>
      </c>
      <c r="P6007" t="str">
        <f>VLOOKUP(Table1[[#This Row],[Column3]],Mapping!$AP$5:$AQ$22,2,0)</f>
        <v>Supplies</v>
      </c>
      <c r="Q6007">
        <v>20.568000000000001</v>
      </c>
      <c r="R6007">
        <v>3</v>
      </c>
      <c r="S6007">
        <v>1.5426000000000002</v>
      </c>
    </row>
    <row r="6008" spans="1:19" x14ac:dyDescent="0.35">
      <c r="A6008">
        <v>3867</v>
      </c>
      <c r="B6008" t="s">
        <v>3505</v>
      </c>
      <c r="C6008" t="s">
        <v>2339</v>
      </c>
      <c r="D6008" t="str">
        <f>MID(Table1[[#This Row],[Product ID]],5,2)</f>
        <v>AP</v>
      </c>
      <c r="E6008" t="str">
        <f>LEFT(Table1[[#This Row],[Product ID]],3)</f>
        <v>OFF</v>
      </c>
      <c r="F6008" s="10" t="e">
        <f>VLOOKUP(Table1[[#This Row],[Order ID]],Mapping!H6008:J13799,3,0)</f>
        <v>#N/A</v>
      </c>
      <c r="G6008" s="10" t="e">
        <f>VLOOKUP(Table1[[#This Row],[Order ID]],Mapping!H6008:K13799,4,0)</f>
        <v>#N/A</v>
      </c>
      <c r="H6008" t="str">
        <f>INDEX(Mapping!$B$2:$T$7793,MATCH(Data!$A6008,Mapping!$B$3:$B$7793,0),MATCH(Data!$H$1,Mapping!$B$2:$T$2,0))</f>
        <v>Second Class</v>
      </c>
      <c r="I6008" t="str">
        <f>INDEX(Mapping!$B$2:$T$7793,MATCH(Data!$A6008,Mapping!$B$3:$B$7793,0),MATCH(Data!$I$1,Mapping!$B$2:$T$2,0))</f>
        <v>Corporate</v>
      </c>
      <c r="J6008">
        <f>VLOOKUP($A6008,Mapping!$X$3:$Y$7793,2,0)</f>
        <v>60610</v>
      </c>
      <c r="K6008" t="str">
        <f>VLOOKUP($J6008,Mapping!$AB$3:$AC$475,2,0)</f>
        <v>Minneapolis</v>
      </c>
      <c r="L6008" t="str">
        <f>VLOOKUP($K6008,Mapping!$AF$3:$AG$475,2,0)</f>
        <v>Minnesota</v>
      </c>
      <c r="M6008" t="str">
        <f>VLOOKUP($L6008,Mapping!$AI$3:$AJ$48,2,0)</f>
        <v>United States</v>
      </c>
      <c r="N6008" t="str">
        <f>VLOOKUP($L6008,Mapping!$AI$3:$AK$48,3,0)</f>
        <v>Central</v>
      </c>
      <c r="O6008" t="str">
        <f>VLOOKUP(Table1[[#This Row],[Column1]],Mapping!$AM$8:$AN$11,2,0)</f>
        <v>Office Supplies</v>
      </c>
      <c r="P6008" t="str">
        <f>VLOOKUP(Table1[[#This Row],[Column3]],Mapping!$AP$5:$AQ$22,2,0)</f>
        <v>Appliances</v>
      </c>
      <c r="Q6008">
        <v>4.355999999999999</v>
      </c>
      <c r="R6008">
        <v>2</v>
      </c>
      <c r="S6008">
        <v>-11.761200000000002</v>
      </c>
    </row>
    <row r="6009" spans="1:19" x14ac:dyDescent="0.35">
      <c r="A6009">
        <v>1372</v>
      </c>
      <c r="B6009" t="s">
        <v>1615</v>
      </c>
      <c r="C6009" t="s">
        <v>509</v>
      </c>
      <c r="D6009" t="str">
        <f>MID(Table1[[#This Row],[Product ID]],5,2)</f>
        <v>ST</v>
      </c>
      <c r="E6009" t="str">
        <f>LEFT(Table1[[#This Row],[Product ID]],3)</f>
        <v>OFF</v>
      </c>
      <c r="F6009" s="10" t="e">
        <f>VLOOKUP(Table1[[#This Row],[Order ID]],Mapping!H6009:J13800,3,0)</f>
        <v>#N/A</v>
      </c>
      <c r="G6009" s="10" t="e">
        <f>VLOOKUP(Table1[[#This Row],[Order ID]],Mapping!H6009:K13800,4,0)</f>
        <v>#N/A</v>
      </c>
      <c r="H6009" t="str">
        <f>INDEX(Mapping!$B$2:$T$7793,MATCH(Data!$A6009,Mapping!$B$3:$B$7793,0),MATCH(Data!$H$1,Mapping!$B$2:$T$2,0))</f>
        <v>First Class</v>
      </c>
      <c r="I6009" t="str">
        <f>INDEX(Mapping!$B$2:$T$7793,MATCH(Data!$A6009,Mapping!$B$3:$B$7793,0),MATCH(Data!$I$1,Mapping!$B$2:$T$2,0))</f>
        <v>Consumer</v>
      </c>
      <c r="J6009">
        <f>VLOOKUP($A6009,Mapping!$X$3:$Y$7793,2,0)</f>
        <v>75081</v>
      </c>
      <c r="K6009" t="str">
        <f>VLOOKUP($J6009,Mapping!$AB$3:$AC$475,2,0)</f>
        <v>Norwich</v>
      </c>
      <c r="L6009" t="str">
        <f>VLOOKUP($K6009,Mapping!$AF$3:$AG$475,2,0)</f>
        <v>Connecticut</v>
      </c>
      <c r="M6009" t="str">
        <f>VLOOKUP($L6009,Mapping!$AI$3:$AJ$48,2,0)</f>
        <v>United States</v>
      </c>
      <c r="N6009" t="str">
        <f>VLOOKUP($L6009,Mapping!$AI$3:$AK$48,3,0)</f>
        <v>East</v>
      </c>
      <c r="O6009" t="str">
        <f>VLOOKUP(Table1[[#This Row],[Column1]],Mapping!$AM$8:$AN$11,2,0)</f>
        <v>Office Supplies</v>
      </c>
      <c r="P6009" t="str">
        <f>VLOOKUP(Table1[[#This Row],[Column3]],Mapping!$AP$5:$AQ$22,2,0)</f>
        <v>Storage</v>
      </c>
      <c r="Q6009">
        <v>338.04</v>
      </c>
      <c r="R6009">
        <v>3</v>
      </c>
      <c r="S6009">
        <v>-33.804000000000002</v>
      </c>
    </row>
    <row r="6010" spans="1:19" x14ac:dyDescent="0.35">
      <c r="A6010">
        <v>3331</v>
      </c>
      <c r="B6010" t="s">
        <v>3166</v>
      </c>
      <c r="C6010" t="s">
        <v>3167</v>
      </c>
      <c r="D6010" t="str">
        <f>MID(Table1[[#This Row],[Product ID]],5,2)</f>
        <v>TA</v>
      </c>
      <c r="E6010" t="str">
        <f>LEFT(Table1[[#This Row],[Product ID]],3)</f>
        <v>FUR</v>
      </c>
      <c r="F6010" s="10" t="e">
        <f>VLOOKUP(Table1[[#This Row],[Order ID]],Mapping!H6010:J13801,3,0)</f>
        <v>#N/A</v>
      </c>
      <c r="G6010" s="10" t="e">
        <f>VLOOKUP(Table1[[#This Row],[Order ID]],Mapping!H6010:K13801,4,0)</f>
        <v>#N/A</v>
      </c>
      <c r="H6010" t="str">
        <f>INDEX(Mapping!$B$2:$T$7793,MATCH(Data!$A6010,Mapping!$B$3:$B$7793,0),MATCH(Data!$H$1,Mapping!$B$2:$T$2,0))</f>
        <v>Standard Class</v>
      </c>
      <c r="I6010" t="str">
        <f>INDEX(Mapping!$B$2:$T$7793,MATCH(Data!$A6010,Mapping!$B$3:$B$7793,0),MATCH(Data!$I$1,Mapping!$B$2:$T$2,0))</f>
        <v>Consumer</v>
      </c>
      <c r="J6010">
        <f>VLOOKUP($A6010,Mapping!$X$3:$Y$7793,2,0)</f>
        <v>77036</v>
      </c>
      <c r="K6010" t="str">
        <f>VLOOKUP($J6010,Mapping!$AB$3:$AC$475,2,0)</f>
        <v>Lakeville</v>
      </c>
      <c r="L6010" t="str">
        <f>VLOOKUP($K6010,Mapping!$AF$3:$AG$475,2,0)</f>
        <v>Minnesota</v>
      </c>
      <c r="M6010" t="str">
        <f>VLOOKUP($L6010,Mapping!$AI$3:$AJ$48,2,0)</f>
        <v>United States</v>
      </c>
      <c r="N6010" t="str">
        <f>VLOOKUP($L6010,Mapping!$AI$3:$AK$48,3,0)</f>
        <v>Central</v>
      </c>
      <c r="O6010" t="str">
        <f>VLOOKUP(Table1[[#This Row],[Column1]],Mapping!$AM$8:$AN$11,2,0)</f>
        <v>Furniture</v>
      </c>
      <c r="P6010" t="str">
        <f>VLOOKUP(Table1[[#This Row],[Column3]],Mapping!$AP$5:$AQ$22,2,0)</f>
        <v>Tables</v>
      </c>
      <c r="Q6010">
        <v>863.12799999999993</v>
      </c>
      <c r="R6010">
        <v>8</v>
      </c>
      <c r="S6010">
        <v>-160.29520000000008</v>
      </c>
    </row>
    <row r="6011" spans="1:19" x14ac:dyDescent="0.35">
      <c r="A6011">
        <v>3332</v>
      </c>
      <c r="B6011" t="s">
        <v>3166</v>
      </c>
      <c r="C6011" t="s">
        <v>1352</v>
      </c>
      <c r="D6011" t="str">
        <f>MID(Table1[[#This Row],[Product ID]],5,2)</f>
        <v>BI</v>
      </c>
      <c r="E6011" t="str">
        <f>LEFT(Table1[[#This Row],[Product ID]],3)</f>
        <v>OFF</v>
      </c>
      <c r="F6011" s="10" t="e">
        <f>VLOOKUP(Table1[[#This Row],[Order ID]],Mapping!H6011:J13802,3,0)</f>
        <v>#N/A</v>
      </c>
      <c r="G6011" s="10" t="e">
        <f>VLOOKUP(Table1[[#This Row],[Order ID]],Mapping!H6011:K13802,4,0)</f>
        <v>#N/A</v>
      </c>
      <c r="H6011" t="str">
        <f>INDEX(Mapping!$B$2:$T$7793,MATCH(Data!$A6011,Mapping!$B$3:$B$7793,0),MATCH(Data!$H$1,Mapping!$B$2:$T$2,0))</f>
        <v>Standard Class</v>
      </c>
      <c r="I6011" t="str">
        <f>INDEX(Mapping!$B$2:$T$7793,MATCH(Data!$A6011,Mapping!$B$3:$B$7793,0),MATCH(Data!$I$1,Mapping!$B$2:$T$2,0))</f>
        <v>Consumer</v>
      </c>
      <c r="J6011">
        <f>VLOOKUP($A6011,Mapping!$X$3:$Y$7793,2,0)</f>
        <v>77036</v>
      </c>
      <c r="K6011" t="str">
        <f>VLOOKUP($J6011,Mapping!$AB$3:$AC$475,2,0)</f>
        <v>Lakeville</v>
      </c>
      <c r="L6011" t="str">
        <f>VLOOKUP($K6011,Mapping!$AF$3:$AG$475,2,0)</f>
        <v>Minnesota</v>
      </c>
      <c r="M6011" t="str">
        <f>VLOOKUP($L6011,Mapping!$AI$3:$AJ$48,2,0)</f>
        <v>United States</v>
      </c>
      <c r="N6011" t="str">
        <f>VLOOKUP($L6011,Mapping!$AI$3:$AK$48,3,0)</f>
        <v>Central</v>
      </c>
      <c r="O6011" t="str">
        <f>VLOOKUP(Table1[[#This Row],[Column1]],Mapping!$AM$8:$AN$11,2,0)</f>
        <v>Office Supplies</v>
      </c>
      <c r="P6011" t="str">
        <f>VLOOKUP(Table1[[#This Row],[Column3]],Mapping!$AP$5:$AQ$22,2,0)</f>
        <v>Binders</v>
      </c>
      <c r="Q6011">
        <v>3.5639999999999992</v>
      </c>
      <c r="R6011">
        <v>3</v>
      </c>
      <c r="S6011">
        <v>-6.2370000000000019</v>
      </c>
    </row>
    <row r="6012" spans="1:19" x14ac:dyDescent="0.35">
      <c r="A6012">
        <v>3333</v>
      </c>
      <c r="B6012" t="s">
        <v>3166</v>
      </c>
      <c r="C6012" t="s">
        <v>3168</v>
      </c>
      <c r="D6012" t="str">
        <f>MID(Table1[[#This Row],[Product ID]],5,2)</f>
        <v>BO</v>
      </c>
      <c r="E6012" t="str">
        <f>LEFT(Table1[[#This Row],[Product ID]],3)</f>
        <v>FUR</v>
      </c>
      <c r="F6012" s="10" t="e">
        <f>VLOOKUP(Table1[[#This Row],[Order ID]],Mapping!H6012:J13803,3,0)</f>
        <v>#N/A</v>
      </c>
      <c r="G6012" s="10" t="e">
        <f>VLOOKUP(Table1[[#This Row],[Order ID]],Mapping!H6012:K13803,4,0)</f>
        <v>#N/A</v>
      </c>
      <c r="H6012" t="str">
        <f>INDEX(Mapping!$B$2:$T$7793,MATCH(Data!$A6012,Mapping!$B$3:$B$7793,0),MATCH(Data!$H$1,Mapping!$B$2:$T$2,0))</f>
        <v>Standard Class</v>
      </c>
      <c r="I6012" t="str">
        <f>INDEX(Mapping!$B$2:$T$7793,MATCH(Data!$A6012,Mapping!$B$3:$B$7793,0),MATCH(Data!$I$1,Mapping!$B$2:$T$2,0))</f>
        <v>Consumer</v>
      </c>
      <c r="J6012">
        <f>VLOOKUP($A6012,Mapping!$X$3:$Y$7793,2,0)</f>
        <v>77036</v>
      </c>
      <c r="K6012" t="str">
        <f>VLOOKUP($J6012,Mapping!$AB$3:$AC$475,2,0)</f>
        <v>Lakeville</v>
      </c>
      <c r="L6012" t="str">
        <f>VLOOKUP($K6012,Mapping!$AF$3:$AG$475,2,0)</f>
        <v>Minnesota</v>
      </c>
      <c r="M6012" t="str">
        <f>VLOOKUP($L6012,Mapping!$AI$3:$AJ$48,2,0)</f>
        <v>United States</v>
      </c>
      <c r="N6012" t="str">
        <f>VLOOKUP($L6012,Mapping!$AI$3:$AK$48,3,0)</f>
        <v>Central</v>
      </c>
      <c r="O6012" t="str">
        <f>VLOOKUP(Table1[[#This Row],[Column1]],Mapping!$AM$8:$AN$11,2,0)</f>
        <v>Furniture</v>
      </c>
      <c r="P6012" t="str">
        <f>VLOOKUP(Table1[[#This Row],[Column3]],Mapping!$AP$5:$AQ$22,2,0)</f>
        <v>Bookcases</v>
      </c>
      <c r="Q6012">
        <v>956.6647999999999</v>
      </c>
      <c r="R6012">
        <v>7</v>
      </c>
      <c r="S6012">
        <v>-225.09759999999991</v>
      </c>
    </row>
    <row r="6013" spans="1:19" x14ac:dyDescent="0.35">
      <c r="A6013">
        <v>3334</v>
      </c>
      <c r="B6013" t="s">
        <v>3166</v>
      </c>
      <c r="C6013" t="s">
        <v>2755</v>
      </c>
      <c r="D6013" t="str">
        <f>MID(Table1[[#This Row],[Product ID]],5,2)</f>
        <v>BI</v>
      </c>
      <c r="E6013" t="str">
        <f>LEFT(Table1[[#This Row],[Product ID]],3)</f>
        <v>OFF</v>
      </c>
      <c r="F6013" s="10" t="e">
        <f>VLOOKUP(Table1[[#This Row],[Order ID]],Mapping!H6013:J13804,3,0)</f>
        <v>#N/A</v>
      </c>
      <c r="G6013" s="10" t="e">
        <f>VLOOKUP(Table1[[#This Row],[Order ID]],Mapping!H6013:K13804,4,0)</f>
        <v>#N/A</v>
      </c>
      <c r="H6013" t="str">
        <f>INDEX(Mapping!$B$2:$T$7793,MATCH(Data!$A6013,Mapping!$B$3:$B$7793,0),MATCH(Data!$H$1,Mapping!$B$2:$T$2,0))</f>
        <v>Standard Class</v>
      </c>
      <c r="I6013" t="str">
        <f>INDEX(Mapping!$B$2:$T$7793,MATCH(Data!$A6013,Mapping!$B$3:$B$7793,0),MATCH(Data!$I$1,Mapping!$B$2:$T$2,0))</f>
        <v>Consumer</v>
      </c>
      <c r="J6013">
        <f>VLOOKUP($A6013,Mapping!$X$3:$Y$7793,2,0)</f>
        <v>77036</v>
      </c>
      <c r="K6013" t="str">
        <f>VLOOKUP($J6013,Mapping!$AB$3:$AC$475,2,0)</f>
        <v>Lakeville</v>
      </c>
      <c r="L6013" t="str">
        <f>VLOOKUP($K6013,Mapping!$AF$3:$AG$475,2,0)</f>
        <v>Minnesota</v>
      </c>
      <c r="M6013" t="str">
        <f>VLOOKUP($L6013,Mapping!$AI$3:$AJ$48,2,0)</f>
        <v>United States</v>
      </c>
      <c r="N6013" t="str">
        <f>VLOOKUP($L6013,Mapping!$AI$3:$AK$48,3,0)</f>
        <v>Central</v>
      </c>
      <c r="O6013" t="str">
        <f>VLOOKUP(Table1[[#This Row],[Column1]],Mapping!$AM$8:$AN$11,2,0)</f>
        <v>Office Supplies</v>
      </c>
      <c r="P6013" t="str">
        <f>VLOOKUP(Table1[[#This Row],[Column3]],Mapping!$AP$5:$AQ$22,2,0)</f>
        <v>Binders</v>
      </c>
      <c r="Q6013">
        <v>12.587999999999997</v>
      </c>
      <c r="R6013">
        <v>3</v>
      </c>
      <c r="S6013">
        <v>-20.140800000000006</v>
      </c>
    </row>
    <row r="6014" spans="1:19" x14ac:dyDescent="0.35">
      <c r="A6014">
        <v>2811</v>
      </c>
      <c r="B6014" t="s">
        <v>2808</v>
      </c>
      <c r="C6014" t="s">
        <v>2056</v>
      </c>
      <c r="D6014" t="str">
        <f>MID(Table1[[#This Row],[Product ID]],5,2)</f>
        <v>AC</v>
      </c>
      <c r="E6014" t="str">
        <f>LEFT(Table1[[#This Row],[Product ID]],3)</f>
        <v>TEC</v>
      </c>
      <c r="F6014" s="10" t="e">
        <f>VLOOKUP(Table1[[#This Row],[Order ID]],Mapping!H6014:J13805,3,0)</f>
        <v>#N/A</v>
      </c>
      <c r="G6014" s="10" t="e">
        <f>VLOOKUP(Table1[[#This Row],[Order ID]],Mapping!H6014:K13805,4,0)</f>
        <v>#N/A</v>
      </c>
      <c r="H6014" t="str">
        <f>INDEX(Mapping!$B$2:$T$7793,MATCH(Data!$A6014,Mapping!$B$3:$B$7793,0),MATCH(Data!$H$1,Mapping!$B$2:$T$2,0))</f>
        <v>Second Class</v>
      </c>
      <c r="I6014" t="str">
        <f>INDEX(Mapping!$B$2:$T$7793,MATCH(Data!$A6014,Mapping!$B$3:$B$7793,0),MATCH(Data!$I$1,Mapping!$B$2:$T$2,0))</f>
        <v>Consumer</v>
      </c>
      <c r="J6014">
        <f>VLOOKUP($A6014,Mapping!$X$3:$Y$7793,2,0)</f>
        <v>75217</v>
      </c>
      <c r="K6014" t="str">
        <f>VLOOKUP($J6014,Mapping!$AB$3:$AC$475,2,0)</f>
        <v>Asheville</v>
      </c>
      <c r="L6014" t="str">
        <f>VLOOKUP($K6014,Mapping!$AF$3:$AG$475,2,0)</f>
        <v>North Carolina</v>
      </c>
      <c r="M6014" t="str">
        <f>VLOOKUP($L6014,Mapping!$AI$3:$AJ$48,2,0)</f>
        <v>United States</v>
      </c>
      <c r="N6014" t="str">
        <f>VLOOKUP($L6014,Mapping!$AI$3:$AK$48,3,0)</f>
        <v>South</v>
      </c>
      <c r="O6014" t="str">
        <f>VLOOKUP(Table1[[#This Row],[Column1]],Mapping!$AM$8:$AN$11,2,0)</f>
        <v>Technology</v>
      </c>
      <c r="P6014" t="str">
        <f>VLOOKUP(Table1[[#This Row],[Column3]],Mapping!$AP$5:$AQ$22,2,0)</f>
        <v>Accessories</v>
      </c>
      <c r="Q6014">
        <v>58.415999999999997</v>
      </c>
      <c r="R6014">
        <v>2</v>
      </c>
      <c r="S6014">
        <v>16.794600000000003</v>
      </c>
    </row>
    <row r="6015" spans="1:19" x14ac:dyDescent="0.35">
      <c r="A6015">
        <v>3794</v>
      </c>
      <c r="B6015" t="s">
        <v>3462</v>
      </c>
      <c r="C6015" t="s">
        <v>3422</v>
      </c>
      <c r="D6015" t="str">
        <f>MID(Table1[[#This Row],[Product ID]],5,2)</f>
        <v>BI</v>
      </c>
      <c r="E6015" t="str">
        <f>LEFT(Table1[[#This Row],[Product ID]],3)</f>
        <v>OFF</v>
      </c>
      <c r="F6015" s="10" t="e">
        <f>VLOOKUP(Table1[[#This Row],[Order ID]],Mapping!H6015:J13806,3,0)</f>
        <v>#N/A</v>
      </c>
      <c r="G6015" s="10" t="e">
        <f>VLOOKUP(Table1[[#This Row],[Order ID]],Mapping!H6015:K13806,4,0)</f>
        <v>#N/A</v>
      </c>
      <c r="H6015" t="str">
        <f>INDEX(Mapping!$B$2:$T$7793,MATCH(Data!$A6015,Mapping!$B$3:$B$7793,0),MATCH(Data!$H$1,Mapping!$B$2:$T$2,0))</f>
        <v>Standard Class</v>
      </c>
      <c r="I6015" t="str">
        <f>INDEX(Mapping!$B$2:$T$7793,MATCH(Data!$A6015,Mapping!$B$3:$B$7793,0),MATCH(Data!$I$1,Mapping!$B$2:$T$2,0))</f>
        <v>Home Office</v>
      </c>
      <c r="J6015">
        <f>VLOOKUP($A6015,Mapping!$X$3:$Y$7793,2,0)</f>
        <v>32503</v>
      </c>
      <c r="K6015" t="str">
        <f>VLOOKUP($J6015,Mapping!$AB$3:$AC$475,2,0)</f>
        <v>Buffalo Grove</v>
      </c>
      <c r="L6015" t="str">
        <f>VLOOKUP($K6015,Mapping!$AF$3:$AG$475,2,0)</f>
        <v>Illinois</v>
      </c>
      <c r="M6015" t="str">
        <f>VLOOKUP($L6015,Mapping!$AI$3:$AJ$48,2,0)</f>
        <v>United States</v>
      </c>
      <c r="N6015" t="str">
        <f>VLOOKUP($L6015,Mapping!$AI$3:$AK$48,3,0)</f>
        <v>Central</v>
      </c>
      <c r="O6015" t="str">
        <f>VLOOKUP(Table1[[#This Row],[Column1]],Mapping!$AM$8:$AN$11,2,0)</f>
        <v>Office Supplies</v>
      </c>
      <c r="P6015" t="str">
        <f>VLOOKUP(Table1[[#This Row],[Column3]],Mapping!$AP$5:$AQ$22,2,0)</f>
        <v>Binders</v>
      </c>
      <c r="Q6015">
        <v>2.2140000000000004</v>
      </c>
      <c r="R6015">
        <v>3</v>
      </c>
      <c r="S6015">
        <v>-1.4760000000000004</v>
      </c>
    </row>
    <row r="6016" spans="1:19" x14ac:dyDescent="0.35">
      <c r="A6016">
        <v>4752</v>
      </c>
      <c r="B6016" t="s">
        <v>4054</v>
      </c>
      <c r="C6016" t="s">
        <v>2996</v>
      </c>
      <c r="D6016" t="str">
        <f>MID(Table1[[#This Row],[Product ID]],5,2)</f>
        <v>AR</v>
      </c>
      <c r="E6016" t="str">
        <f>LEFT(Table1[[#This Row],[Product ID]],3)</f>
        <v>OFF</v>
      </c>
      <c r="F6016" s="10" t="e">
        <f>VLOOKUP(Table1[[#This Row],[Order ID]],Mapping!H6016:J13807,3,0)</f>
        <v>#N/A</v>
      </c>
      <c r="G6016" s="10" t="e">
        <f>VLOOKUP(Table1[[#This Row],[Order ID]],Mapping!H6016:K13807,4,0)</f>
        <v>#N/A</v>
      </c>
      <c r="H6016" t="str">
        <f>INDEX(Mapping!$B$2:$T$7793,MATCH(Data!$A6016,Mapping!$B$3:$B$7793,0),MATCH(Data!$H$1,Mapping!$B$2:$T$2,0))</f>
        <v>Standard Class</v>
      </c>
      <c r="I6016" t="str">
        <f>INDEX(Mapping!$B$2:$T$7793,MATCH(Data!$A6016,Mapping!$B$3:$B$7793,0),MATCH(Data!$I$1,Mapping!$B$2:$T$2,0))</f>
        <v>Consumer</v>
      </c>
      <c r="J6016">
        <f>VLOOKUP($A6016,Mapping!$X$3:$Y$7793,2,0)</f>
        <v>77095</v>
      </c>
      <c r="K6016" t="str">
        <f>VLOOKUP($J6016,Mapping!$AB$3:$AC$475,2,0)</f>
        <v>Naperville</v>
      </c>
      <c r="L6016" t="str">
        <f>VLOOKUP($K6016,Mapping!$AF$3:$AG$475,2,0)</f>
        <v>Illinois</v>
      </c>
      <c r="M6016" t="str">
        <f>VLOOKUP($L6016,Mapping!$AI$3:$AJ$48,2,0)</f>
        <v>United States</v>
      </c>
      <c r="N6016" t="str">
        <f>VLOOKUP($L6016,Mapping!$AI$3:$AK$48,3,0)</f>
        <v>Central</v>
      </c>
      <c r="O6016" t="str">
        <f>VLOOKUP(Table1[[#This Row],[Column1]],Mapping!$AM$8:$AN$11,2,0)</f>
        <v>Office Supplies</v>
      </c>
      <c r="P6016" t="str">
        <f>VLOOKUP(Table1[[#This Row],[Column3]],Mapping!$AP$5:$AQ$22,2,0)</f>
        <v>Art</v>
      </c>
      <c r="Q6016">
        <v>23.616</v>
      </c>
      <c r="R6016">
        <v>9</v>
      </c>
      <c r="S6016">
        <v>2.6567999999999969</v>
      </c>
    </row>
    <row r="6017" spans="1:19" x14ac:dyDescent="0.35">
      <c r="A6017">
        <v>4754</v>
      </c>
      <c r="B6017" t="s">
        <v>4054</v>
      </c>
      <c r="C6017" t="s">
        <v>1619</v>
      </c>
      <c r="D6017" t="str">
        <f>MID(Table1[[#This Row],[Product ID]],5,2)</f>
        <v>LA</v>
      </c>
      <c r="E6017" t="str">
        <f>LEFT(Table1[[#This Row],[Product ID]],3)</f>
        <v>OFF</v>
      </c>
      <c r="F6017" s="10" t="e">
        <f>VLOOKUP(Table1[[#This Row],[Order ID]],Mapping!H6017:J13808,3,0)</f>
        <v>#N/A</v>
      </c>
      <c r="G6017" s="10" t="e">
        <f>VLOOKUP(Table1[[#This Row],[Order ID]],Mapping!H6017:K13808,4,0)</f>
        <v>#N/A</v>
      </c>
      <c r="H6017" t="str">
        <f>INDEX(Mapping!$B$2:$T$7793,MATCH(Data!$A6017,Mapping!$B$3:$B$7793,0),MATCH(Data!$H$1,Mapping!$B$2:$T$2,0))</f>
        <v>Standard Class</v>
      </c>
      <c r="I6017" t="str">
        <f>INDEX(Mapping!$B$2:$T$7793,MATCH(Data!$A6017,Mapping!$B$3:$B$7793,0),MATCH(Data!$I$1,Mapping!$B$2:$T$2,0))</f>
        <v>Consumer</v>
      </c>
      <c r="J6017">
        <f>VLOOKUP($A6017,Mapping!$X$3:$Y$7793,2,0)</f>
        <v>77095</v>
      </c>
      <c r="K6017" t="str">
        <f>VLOOKUP($J6017,Mapping!$AB$3:$AC$475,2,0)</f>
        <v>Naperville</v>
      </c>
      <c r="L6017" t="str">
        <f>VLOOKUP($K6017,Mapping!$AF$3:$AG$475,2,0)</f>
        <v>Illinois</v>
      </c>
      <c r="M6017" t="str">
        <f>VLOOKUP($L6017,Mapping!$AI$3:$AJ$48,2,0)</f>
        <v>United States</v>
      </c>
      <c r="N6017" t="str">
        <f>VLOOKUP($L6017,Mapping!$AI$3:$AK$48,3,0)</f>
        <v>Central</v>
      </c>
      <c r="O6017" t="str">
        <f>VLOOKUP(Table1[[#This Row],[Column1]],Mapping!$AM$8:$AN$11,2,0)</f>
        <v>Office Supplies</v>
      </c>
      <c r="P6017" t="str">
        <f>VLOOKUP(Table1[[#This Row],[Column3]],Mapping!$AP$5:$AQ$22,2,0)</f>
        <v>Labels</v>
      </c>
      <c r="Q6017">
        <v>2.0880000000000001</v>
      </c>
      <c r="R6017">
        <v>1</v>
      </c>
      <c r="S6017">
        <v>0.67859999999999987</v>
      </c>
    </row>
    <row r="6018" spans="1:19" x14ac:dyDescent="0.35">
      <c r="A6018">
        <v>4755</v>
      </c>
      <c r="B6018" t="s">
        <v>4054</v>
      </c>
      <c r="C6018" t="s">
        <v>2584</v>
      </c>
      <c r="D6018" t="str">
        <f>MID(Table1[[#This Row],[Product ID]],5,2)</f>
        <v>BI</v>
      </c>
      <c r="E6018" t="str">
        <f>LEFT(Table1[[#This Row],[Product ID]],3)</f>
        <v>OFF</v>
      </c>
      <c r="F6018" s="10" t="e">
        <f>VLOOKUP(Table1[[#This Row],[Order ID]],Mapping!H6018:J13809,3,0)</f>
        <v>#N/A</v>
      </c>
      <c r="G6018" s="10" t="e">
        <f>VLOOKUP(Table1[[#This Row],[Order ID]],Mapping!H6018:K13809,4,0)</f>
        <v>#N/A</v>
      </c>
      <c r="H6018" t="str">
        <f>INDEX(Mapping!$B$2:$T$7793,MATCH(Data!$A6018,Mapping!$B$3:$B$7793,0),MATCH(Data!$H$1,Mapping!$B$2:$T$2,0))</f>
        <v>Standard Class</v>
      </c>
      <c r="I6018" t="str">
        <f>INDEX(Mapping!$B$2:$T$7793,MATCH(Data!$A6018,Mapping!$B$3:$B$7793,0),MATCH(Data!$I$1,Mapping!$B$2:$T$2,0))</f>
        <v>Consumer</v>
      </c>
      <c r="J6018">
        <f>VLOOKUP($A6018,Mapping!$X$3:$Y$7793,2,0)</f>
        <v>77095</v>
      </c>
      <c r="K6018" t="str">
        <f>VLOOKUP($J6018,Mapping!$AB$3:$AC$475,2,0)</f>
        <v>Naperville</v>
      </c>
      <c r="L6018" t="str">
        <f>VLOOKUP($K6018,Mapping!$AF$3:$AG$475,2,0)</f>
        <v>Illinois</v>
      </c>
      <c r="M6018" t="str">
        <f>VLOOKUP($L6018,Mapping!$AI$3:$AJ$48,2,0)</f>
        <v>United States</v>
      </c>
      <c r="N6018" t="str">
        <f>VLOOKUP($L6018,Mapping!$AI$3:$AK$48,3,0)</f>
        <v>Central</v>
      </c>
      <c r="O6018" t="str">
        <f>VLOOKUP(Table1[[#This Row],[Column1]],Mapping!$AM$8:$AN$11,2,0)</f>
        <v>Office Supplies</v>
      </c>
      <c r="P6018" t="str">
        <f>VLOOKUP(Table1[[#This Row],[Column3]],Mapping!$AP$5:$AQ$22,2,0)</f>
        <v>Binders</v>
      </c>
      <c r="Q6018">
        <v>4.4879999999999995</v>
      </c>
      <c r="R6018">
        <v>6</v>
      </c>
      <c r="S6018">
        <v>-6.7320000000000011</v>
      </c>
    </row>
    <row r="6019" spans="1:19" x14ac:dyDescent="0.35">
      <c r="A6019">
        <v>2933</v>
      </c>
      <c r="B6019" t="s">
        <v>2894</v>
      </c>
      <c r="C6019" t="s">
        <v>222</v>
      </c>
      <c r="D6019" t="str">
        <f>MID(Table1[[#This Row],[Product ID]],5,2)</f>
        <v>FA</v>
      </c>
      <c r="E6019" t="str">
        <f>LEFT(Table1[[#This Row],[Product ID]],3)</f>
        <v>OFF</v>
      </c>
      <c r="F6019" s="10" t="e">
        <f>VLOOKUP(Table1[[#This Row],[Order ID]],Mapping!H6019:J13810,3,0)</f>
        <v>#N/A</v>
      </c>
      <c r="G6019" s="10" t="e">
        <f>VLOOKUP(Table1[[#This Row],[Order ID]],Mapping!H6019:K13810,4,0)</f>
        <v>#N/A</v>
      </c>
      <c r="H6019" t="str">
        <f>INDEX(Mapping!$B$2:$T$7793,MATCH(Data!$A6019,Mapping!$B$3:$B$7793,0),MATCH(Data!$H$1,Mapping!$B$2:$T$2,0))</f>
        <v>Standard Class</v>
      </c>
      <c r="I6019" t="str">
        <f>INDEX(Mapping!$B$2:$T$7793,MATCH(Data!$A6019,Mapping!$B$3:$B$7793,0),MATCH(Data!$I$1,Mapping!$B$2:$T$2,0))</f>
        <v>Consumer</v>
      </c>
      <c r="J6019">
        <f>VLOOKUP($A6019,Mapping!$X$3:$Y$7793,2,0)</f>
        <v>68104</v>
      </c>
      <c r="K6019" t="str">
        <f>VLOOKUP($J6019,Mapping!$AB$3:$AC$475,2,0)</f>
        <v>Oakland</v>
      </c>
      <c r="L6019" t="str">
        <f>VLOOKUP($K6019,Mapping!$AF$3:$AG$475,2,0)</f>
        <v>California</v>
      </c>
      <c r="M6019" t="str">
        <f>VLOOKUP($L6019,Mapping!$AI$3:$AJ$48,2,0)</f>
        <v>United States</v>
      </c>
      <c r="N6019" t="str">
        <f>VLOOKUP($L6019,Mapping!$AI$3:$AK$48,3,0)</f>
        <v>West</v>
      </c>
      <c r="O6019" t="str">
        <f>VLOOKUP(Table1[[#This Row],[Column1]],Mapping!$AM$8:$AN$11,2,0)</f>
        <v>Office Supplies</v>
      </c>
      <c r="P6019" t="str">
        <f>VLOOKUP(Table1[[#This Row],[Column3]],Mapping!$AP$5:$AQ$22,2,0)</f>
        <v>Fasteners</v>
      </c>
      <c r="Q6019">
        <v>29.049999999999997</v>
      </c>
      <c r="R6019">
        <v>5</v>
      </c>
      <c r="S6019">
        <v>9.0054999999999996</v>
      </c>
    </row>
    <row r="6020" spans="1:19" x14ac:dyDescent="0.35">
      <c r="A6020">
        <v>2473</v>
      </c>
      <c r="B6020" t="s">
        <v>2564</v>
      </c>
      <c r="C6020" t="s">
        <v>960</v>
      </c>
      <c r="D6020" t="str">
        <f>MID(Table1[[#This Row],[Product ID]],5,2)</f>
        <v>BI</v>
      </c>
      <c r="E6020" t="str">
        <f>LEFT(Table1[[#This Row],[Product ID]],3)</f>
        <v>OFF</v>
      </c>
      <c r="F6020" s="10" t="e">
        <f>VLOOKUP(Table1[[#This Row],[Order ID]],Mapping!H6020:J13811,3,0)</f>
        <v>#N/A</v>
      </c>
      <c r="G6020" s="10" t="e">
        <f>VLOOKUP(Table1[[#This Row],[Order ID]],Mapping!H6020:K13811,4,0)</f>
        <v>#N/A</v>
      </c>
      <c r="H6020" t="str">
        <f>INDEX(Mapping!$B$2:$T$7793,MATCH(Data!$A6020,Mapping!$B$3:$B$7793,0),MATCH(Data!$H$1,Mapping!$B$2:$T$2,0))</f>
        <v>Standard Class</v>
      </c>
      <c r="I6020" t="str">
        <f>INDEX(Mapping!$B$2:$T$7793,MATCH(Data!$A6020,Mapping!$B$3:$B$7793,0),MATCH(Data!$I$1,Mapping!$B$2:$T$2,0))</f>
        <v>Corporate</v>
      </c>
      <c r="J6020">
        <f>VLOOKUP($A6020,Mapping!$X$3:$Y$7793,2,0)</f>
        <v>60623</v>
      </c>
      <c r="K6020" t="str">
        <f>VLOOKUP($J6020,Mapping!$AB$3:$AC$475,2,0)</f>
        <v>Independence</v>
      </c>
      <c r="L6020" t="str">
        <f>VLOOKUP($K6020,Mapping!$AF$3:$AG$475,2,0)</f>
        <v>Missouri</v>
      </c>
      <c r="M6020" t="str">
        <f>VLOOKUP($L6020,Mapping!$AI$3:$AJ$48,2,0)</f>
        <v>United States</v>
      </c>
      <c r="N6020" t="str">
        <f>VLOOKUP($L6020,Mapping!$AI$3:$AK$48,3,0)</f>
        <v>Central</v>
      </c>
      <c r="O6020" t="str">
        <f>VLOOKUP(Table1[[#This Row],[Column1]],Mapping!$AM$8:$AN$11,2,0)</f>
        <v>Office Supplies</v>
      </c>
      <c r="P6020" t="str">
        <f>VLOOKUP(Table1[[#This Row],[Column3]],Mapping!$AP$5:$AQ$22,2,0)</f>
        <v>Binders</v>
      </c>
      <c r="Q6020">
        <v>3.1679999999999993</v>
      </c>
      <c r="R6020">
        <v>2</v>
      </c>
      <c r="S6020">
        <v>-4.7520000000000007</v>
      </c>
    </row>
    <row r="6021" spans="1:19" x14ac:dyDescent="0.35">
      <c r="A6021">
        <v>2474</v>
      </c>
      <c r="B6021" t="s">
        <v>2564</v>
      </c>
      <c r="C6021" t="s">
        <v>2565</v>
      </c>
      <c r="D6021" t="str">
        <f>MID(Table1[[#This Row],[Product ID]],5,2)</f>
        <v>CH</v>
      </c>
      <c r="E6021" t="str">
        <f>LEFT(Table1[[#This Row],[Product ID]],3)</f>
        <v>FUR</v>
      </c>
      <c r="F6021" s="10" t="e">
        <f>VLOOKUP(Table1[[#This Row],[Order ID]],Mapping!H6021:J13812,3,0)</f>
        <v>#N/A</v>
      </c>
      <c r="G6021" s="10" t="e">
        <f>VLOOKUP(Table1[[#This Row],[Order ID]],Mapping!H6021:K13812,4,0)</f>
        <v>#N/A</v>
      </c>
      <c r="H6021" t="str">
        <f>INDEX(Mapping!$B$2:$T$7793,MATCH(Data!$A6021,Mapping!$B$3:$B$7793,0),MATCH(Data!$H$1,Mapping!$B$2:$T$2,0))</f>
        <v>Standard Class</v>
      </c>
      <c r="I6021" t="str">
        <f>INDEX(Mapping!$B$2:$T$7793,MATCH(Data!$A6021,Mapping!$B$3:$B$7793,0),MATCH(Data!$I$1,Mapping!$B$2:$T$2,0))</f>
        <v>Consumer</v>
      </c>
      <c r="J6021">
        <f>VLOOKUP($A6021,Mapping!$X$3:$Y$7793,2,0)</f>
        <v>60623</v>
      </c>
      <c r="K6021" t="str">
        <f>VLOOKUP($J6021,Mapping!$AB$3:$AC$475,2,0)</f>
        <v>Independence</v>
      </c>
      <c r="L6021" t="str">
        <f>VLOOKUP($K6021,Mapping!$AF$3:$AG$475,2,0)</f>
        <v>Missouri</v>
      </c>
      <c r="M6021" t="str">
        <f>VLOOKUP($L6021,Mapping!$AI$3:$AJ$48,2,0)</f>
        <v>United States</v>
      </c>
      <c r="N6021" t="str">
        <f>VLOOKUP($L6021,Mapping!$AI$3:$AK$48,3,0)</f>
        <v>Central</v>
      </c>
      <c r="O6021" t="str">
        <f>VLOOKUP(Table1[[#This Row],[Column1]],Mapping!$AM$8:$AN$11,2,0)</f>
        <v>Furniture</v>
      </c>
      <c r="P6021" t="str">
        <f>VLOOKUP(Table1[[#This Row],[Column3]],Mapping!$AP$5:$AQ$22,2,0)</f>
        <v>Chairs</v>
      </c>
      <c r="Q6021">
        <v>528.42999999999995</v>
      </c>
      <c r="R6021">
        <v>5</v>
      </c>
      <c r="S6021">
        <v>0</v>
      </c>
    </row>
    <row r="6022" spans="1:19" x14ac:dyDescent="0.35">
      <c r="A6022">
        <v>2475</v>
      </c>
      <c r="B6022" t="s">
        <v>2564</v>
      </c>
      <c r="C6022" t="s">
        <v>1924</v>
      </c>
      <c r="D6022" t="str">
        <f>MID(Table1[[#This Row],[Product ID]],5,2)</f>
        <v>AR</v>
      </c>
      <c r="E6022" t="str">
        <f>LEFT(Table1[[#This Row],[Product ID]],3)</f>
        <v>OFF</v>
      </c>
      <c r="F6022" s="10" t="e">
        <f>VLOOKUP(Table1[[#This Row],[Order ID]],Mapping!H6022:J13813,3,0)</f>
        <v>#N/A</v>
      </c>
      <c r="G6022" s="10" t="e">
        <f>VLOOKUP(Table1[[#This Row],[Order ID]],Mapping!H6022:K13813,4,0)</f>
        <v>#N/A</v>
      </c>
      <c r="H6022" t="str">
        <f>INDEX(Mapping!$B$2:$T$7793,MATCH(Data!$A6022,Mapping!$B$3:$B$7793,0),MATCH(Data!$H$1,Mapping!$B$2:$T$2,0))</f>
        <v>Standard Class</v>
      </c>
      <c r="I6022" t="str">
        <f>INDEX(Mapping!$B$2:$T$7793,MATCH(Data!$A6022,Mapping!$B$3:$B$7793,0),MATCH(Data!$I$1,Mapping!$B$2:$T$2,0))</f>
        <v>Consumer</v>
      </c>
      <c r="J6022">
        <f>VLOOKUP($A6022,Mapping!$X$3:$Y$7793,2,0)</f>
        <v>60623</v>
      </c>
      <c r="K6022" t="str">
        <f>VLOOKUP($J6022,Mapping!$AB$3:$AC$475,2,0)</f>
        <v>Independence</v>
      </c>
      <c r="L6022" t="str">
        <f>VLOOKUP($K6022,Mapping!$AF$3:$AG$475,2,0)</f>
        <v>Missouri</v>
      </c>
      <c r="M6022" t="str">
        <f>VLOOKUP($L6022,Mapping!$AI$3:$AJ$48,2,0)</f>
        <v>United States</v>
      </c>
      <c r="N6022" t="str">
        <f>VLOOKUP($L6022,Mapping!$AI$3:$AK$48,3,0)</f>
        <v>Central</v>
      </c>
      <c r="O6022" t="str">
        <f>VLOOKUP(Table1[[#This Row],[Column1]],Mapping!$AM$8:$AN$11,2,0)</f>
        <v>Office Supplies</v>
      </c>
      <c r="P6022" t="str">
        <f>VLOOKUP(Table1[[#This Row],[Column3]],Mapping!$AP$5:$AQ$22,2,0)</f>
        <v>Art</v>
      </c>
      <c r="Q6022">
        <v>13.392000000000001</v>
      </c>
      <c r="R6022">
        <v>3</v>
      </c>
      <c r="S6022">
        <v>1.5065999999999975</v>
      </c>
    </row>
    <row r="6023" spans="1:19" x14ac:dyDescent="0.35">
      <c r="A6023">
        <v>5462</v>
      </c>
      <c r="B6023" t="s">
        <v>4469</v>
      </c>
      <c r="C6023" t="s">
        <v>931</v>
      </c>
      <c r="D6023" t="str">
        <f>MID(Table1[[#This Row],[Product ID]],5,2)</f>
        <v>PA</v>
      </c>
      <c r="E6023" t="str">
        <f>LEFT(Table1[[#This Row],[Product ID]],3)</f>
        <v>OFF</v>
      </c>
      <c r="F6023" s="10" t="e">
        <f>VLOOKUP(Table1[[#This Row],[Order ID]],Mapping!H6023:J13814,3,0)</f>
        <v>#N/A</v>
      </c>
      <c r="G6023" s="10" t="e">
        <f>VLOOKUP(Table1[[#This Row],[Order ID]],Mapping!H6023:K13814,4,0)</f>
        <v>#N/A</v>
      </c>
      <c r="H6023" t="str">
        <f>INDEX(Mapping!$B$2:$T$7793,MATCH(Data!$A6023,Mapping!$B$3:$B$7793,0),MATCH(Data!$H$1,Mapping!$B$2:$T$2,0))</f>
        <v>Second Class</v>
      </c>
      <c r="I6023" t="str">
        <f>INDEX(Mapping!$B$2:$T$7793,MATCH(Data!$A6023,Mapping!$B$3:$B$7793,0),MATCH(Data!$I$1,Mapping!$B$2:$T$2,0))</f>
        <v>Corporate</v>
      </c>
      <c r="J6023">
        <f>VLOOKUP($A6023,Mapping!$X$3:$Y$7793,2,0)</f>
        <v>92677</v>
      </c>
      <c r="K6023" t="str">
        <f>VLOOKUP($J6023,Mapping!$AB$3:$AC$475,2,0)</f>
        <v>Medford</v>
      </c>
      <c r="L6023" t="str">
        <f>VLOOKUP($K6023,Mapping!$AF$3:$AG$475,2,0)</f>
        <v>Oregon</v>
      </c>
      <c r="M6023" t="str">
        <f>VLOOKUP($L6023,Mapping!$AI$3:$AJ$48,2,0)</f>
        <v>United States</v>
      </c>
      <c r="N6023" t="str">
        <f>VLOOKUP($L6023,Mapping!$AI$3:$AK$48,3,0)</f>
        <v>West</v>
      </c>
      <c r="O6023" t="str">
        <f>VLOOKUP(Table1[[#This Row],[Column1]],Mapping!$AM$8:$AN$11,2,0)</f>
        <v>Office Supplies</v>
      </c>
      <c r="P6023" t="str">
        <f>VLOOKUP(Table1[[#This Row],[Column3]],Mapping!$AP$5:$AQ$22,2,0)</f>
        <v>Paper</v>
      </c>
      <c r="Q6023">
        <v>12.96</v>
      </c>
      <c r="R6023">
        <v>2</v>
      </c>
      <c r="S6023">
        <v>6.3504000000000005</v>
      </c>
    </row>
    <row r="6024" spans="1:19" x14ac:dyDescent="0.35">
      <c r="A6024">
        <v>2727</v>
      </c>
      <c r="B6024" t="s">
        <v>2747</v>
      </c>
      <c r="C6024" t="s">
        <v>2277</v>
      </c>
      <c r="D6024" t="str">
        <f>MID(Table1[[#This Row],[Product ID]],5,2)</f>
        <v>PH</v>
      </c>
      <c r="E6024" t="str">
        <f>LEFT(Table1[[#This Row],[Product ID]],3)</f>
        <v>TEC</v>
      </c>
      <c r="F6024" s="10" t="e">
        <f>VLOOKUP(Table1[[#This Row],[Order ID]],Mapping!H6024:J13815,3,0)</f>
        <v>#N/A</v>
      </c>
      <c r="G6024" s="10" t="e">
        <f>VLOOKUP(Table1[[#This Row],[Order ID]],Mapping!H6024:K13815,4,0)</f>
        <v>#N/A</v>
      </c>
      <c r="H6024" t="str">
        <f>INDEX(Mapping!$B$2:$T$7793,MATCH(Data!$A6024,Mapping!$B$3:$B$7793,0),MATCH(Data!$H$1,Mapping!$B$2:$T$2,0))</f>
        <v>First Class</v>
      </c>
      <c r="I6024" t="str">
        <f>INDEX(Mapping!$B$2:$T$7793,MATCH(Data!$A6024,Mapping!$B$3:$B$7793,0),MATCH(Data!$I$1,Mapping!$B$2:$T$2,0))</f>
        <v>Consumer</v>
      </c>
      <c r="J6024">
        <f>VLOOKUP($A6024,Mapping!$X$3:$Y$7793,2,0)</f>
        <v>28601</v>
      </c>
      <c r="K6024" t="str">
        <f>VLOOKUP($J6024,Mapping!$AB$3:$AC$475,2,0)</f>
        <v>Iowa City</v>
      </c>
      <c r="L6024" t="str">
        <f>VLOOKUP($K6024,Mapping!$AF$3:$AG$475,2,0)</f>
        <v>Iowa</v>
      </c>
      <c r="M6024" t="str">
        <f>VLOOKUP($L6024,Mapping!$AI$3:$AJ$48,2,0)</f>
        <v>United States</v>
      </c>
      <c r="N6024" t="str">
        <f>VLOOKUP($L6024,Mapping!$AI$3:$AK$48,3,0)</f>
        <v>Central</v>
      </c>
      <c r="O6024" t="str">
        <f>VLOOKUP(Table1[[#This Row],[Column1]],Mapping!$AM$8:$AN$11,2,0)</f>
        <v>Technology</v>
      </c>
      <c r="P6024" t="str">
        <f>VLOOKUP(Table1[[#This Row],[Column3]],Mapping!$AP$5:$AQ$22,2,0)</f>
        <v>Phones</v>
      </c>
      <c r="Q6024">
        <v>36.192</v>
      </c>
      <c r="R6024">
        <v>1</v>
      </c>
      <c r="S6024">
        <v>2.7143999999999995</v>
      </c>
    </row>
    <row r="6025" spans="1:19" x14ac:dyDescent="0.35">
      <c r="A6025">
        <v>882</v>
      </c>
      <c r="B6025" t="s">
        <v>1114</v>
      </c>
      <c r="C6025" t="s">
        <v>59</v>
      </c>
      <c r="D6025" t="str">
        <f>MID(Table1[[#This Row],[Product ID]],5,2)</f>
        <v>ST</v>
      </c>
      <c r="E6025" t="str">
        <f>LEFT(Table1[[#This Row],[Product ID]],3)</f>
        <v>OFF</v>
      </c>
      <c r="F6025" s="10" t="e">
        <f>VLOOKUP(Table1[[#This Row],[Order ID]],Mapping!H6025:J13816,3,0)</f>
        <v>#N/A</v>
      </c>
      <c r="G6025" s="10" t="e">
        <f>VLOOKUP(Table1[[#This Row],[Order ID]],Mapping!H6025:K13816,4,0)</f>
        <v>#N/A</v>
      </c>
      <c r="H6025" t="str">
        <f>INDEX(Mapping!$B$2:$T$7793,MATCH(Data!$A6025,Mapping!$B$3:$B$7793,0),MATCH(Data!$H$1,Mapping!$B$2:$T$2,0))</f>
        <v>First Class</v>
      </c>
      <c r="I6025" t="str">
        <f>INDEX(Mapping!$B$2:$T$7793,MATCH(Data!$A6025,Mapping!$B$3:$B$7793,0),MATCH(Data!$I$1,Mapping!$B$2:$T$2,0))</f>
        <v>Corporate</v>
      </c>
      <c r="J6025">
        <f>VLOOKUP($A6025,Mapping!$X$3:$Y$7793,2,0)</f>
        <v>19134</v>
      </c>
      <c r="K6025" t="str">
        <f>VLOOKUP($J6025,Mapping!$AB$3:$AC$475,2,0)</f>
        <v>Detroit</v>
      </c>
      <c r="L6025" t="str">
        <f>VLOOKUP($K6025,Mapping!$AF$3:$AG$475,2,0)</f>
        <v>Michigan</v>
      </c>
      <c r="M6025" t="str">
        <f>VLOOKUP($L6025,Mapping!$AI$3:$AJ$48,2,0)</f>
        <v>United States</v>
      </c>
      <c r="N6025" t="str">
        <f>VLOOKUP($L6025,Mapping!$AI$3:$AK$48,3,0)</f>
        <v>Central</v>
      </c>
      <c r="O6025" t="str">
        <f>VLOOKUP(Table1[[#This Row],[Column1]],Mapping!$AM$8:$AN$11,2,0)</f>
        <v>Office Supplies</v>
      </c>
      <c r="P6025" t="str">
        <f>VLOOKUP(Table1[[#This Row],[Column3]],Mapping!$AP$5:$AQ$22,2,0)</f>
        <v>Storage</v>
      </c>
      <c r="Q6025">
        <v>124.608</v>
      </c>
      <c r="R6025">
        <v>4</v>
      </c>
      <c r="S6025">
        <v>-23.364000000000019</v>
      </c>
    </row>
    <row r="6026" spans="1:19" x14ac:dyDescent="0.35">
      <c r="A6026">
        <v>883</v>
      </c>
      <c r="B6026" t="s">
        <v>1114</v>
      </c>
      <c r="C6026" t="s">
        <v>1115</v>
      </c>
      <c r="D6026" t="str">
        <f>MID(Table1[[#This Row],[Product ID]],5,2)</f>
        <v>LA</v>
      </c>
      <c r="E6026" t="str">
        <f>LEFT(Table1[[#This Row],[Product ID]],3)</f>
        <v>OFF</v>
      </c>
      <c r="F6026" s="10" t="e">
        <f>VLOOKUP(Table1[[#This Row],[Order ID]],Mapping!H6026:J13817,3,0)</f>
        <v>#N/A</v>
      </c>
      <c r="G6026" s="10" t="e">
        <f>VLOOKUP(Table1[[#This Row],[Order ID]],Mapping!H6026:K13817,4,0)</f>
        <v>#N/A</v>
      </c>
      <c r="H6026" t="str">
        <f>INDEX(Mapping!$B$2:$T$7793,MATCH(Data!$A6026,Mapping!$B$3:$B$7793,0),MATCH(Data!$H$1,Mapping!$B$2:$T$2,0))</f>
        <v>Standard Class</v>
      </c>
      <c r="I6026" t="str">
        <f>INDEX(Mapping!$B$2:$T$7793,MATCH(Data!$A6026,Mapping!$B$3:$B$7793,0),MATCH(Data!$I$1,Mapping!$B$2:$T$2,0))</f>
        <v>Home Office</v>
      </c>
      <c r="J6026">
        <f>VLOOKUP($A6026,Mapping!$X$3:$Y$7793,2,0)</f>
        <v>19134</v>
      </c>
      <c r="K6026" t="str">
        <f>VLOOKUP($J6026,Mapping!$AB$3:$AC$475,2,0)</f>
        <v>Detroit</v>
      </c>
      <c r="L6026" t="str">
        <f>VLOOKUP($K6026,Mapping!$AF$3:$AG$475,2,0)</f>
        <v>Michigan</v>
      </c>
      <c r="M6026" t="str">
        <f>VLOOKUP($L6026,Mapping!$AI$3:$AJ$48,2,0)</f>
        <v>United States</v>
      </c>
      <c r="N6026" t="str">
        <f>VLOOKUP($L6026,Mapping!$AI$3:$AK$48,3,0)</f>
        <v>Central</v>
      </c>
      <c r="O6026" t="str">
        <f>VLOOKUP(Table1[[#This Row],[Column1]],Mapping!$AM$8:$AN$11,2,0)</f>
        <v>Office Supplies</v>
      </c>
      <c r="P6026" t="str">
        <f>VLOOKUP(Table1[[#This Row],[Column3]],Mapping!$AP$5:$AQ$22,2,0)</f>
        <v>Labels</v>
      </c>
      <c r="Q6026">
        <v>7.5600000000000005</v>
      </c>
      <c r="R6026">
        <v>3</v>
      </c>
      <c r="S6026">
        <v>2.6459999999999995</v>
      </c>
    </row>
    <row r="6027" spans="1:19" x14ac:dyDescent="0.35">
      <c r="A6027">
        <v>6801</v>
      </c>
      <c r="B6027" t="s">
        <v>5214</v>
      </c>
      <c r="C6027" t="s">
        <v>584</v>
      </c>
      <c r="D6027" t="str">
        <f>MID(Table1[[#This Row],[Product ID]],5,2)</f>
        <v>PA</v>
      </c>
      <c r="E6027" t="str">
        <f>LEFT(Table1[[#This Row],[Product ID]],3)</f>
        <v>OFF</v>
      </c>
      <c r="F6027" s="10">
        <f>VLOOKUP(Table1[[#This Row],[Order ID]],Mapping!H6027:J13818,3,0)</f>
        <v>41638</v>
      </c>
      <c r="G6027" s="10">
        <f>VLOOKUP(Table1[[#This Row],[Order ID]],Mapping!H6027:K13818,4,0)</f>
        <v>41640</v>
      </c>
      <c r="H6027" t="str">
        <f>INDEX(Mapping!$B$2:$T$7793,MATCH(Data!$A6027,Mapping!$B$3:$B$7793,0),MATCH(Data!$H$1,Mapping!$B$2:$T$2,0))</f>
        <v>Second Class</v>
      </c>
      <c r="I6027" t="str">
        <f>INDEX(Mapping!$B$2:$T$7793,MATCH(Data!$A6027,Mapping!$B$3:$B$7793,0),MATCH(Data!$I$1,Mapping!$B$2:$T$2,0))</f>
        <v>Home Office</v>
      </c>
      <c r="J6027">
        <f>VLOOKUP($A6027,Mapping!$X$3:$Y$7793,2,0)</f>
        <v>33178</v>
      </c>
      <c r="K6027" t="str">
        <f>VLOOKUP($J6027,Mapping!$AB$3:$AC$475,2,0)</f>
        <v>Lincoln Park</v>
      </c>
      <c r="L6027" t="str">
        <f>VLOOKUP($K6027,Mapping!$AF$3:$AG$475,2,0)</f>
        <v>Michigan</v>
      </c>
      <c r="M6027" t="str">
        <f>VLOOKUP($L6027,Mapping!$AI$3:$AJ$48,2,0)</f>
        <v>United States</v>
      </c>
      <c r="N6027" t="str">
        <f>VLOOKUP($L6027,Mapping!$AI$3:$AK$48,3,0)</f>
        <v>Central</v>
      </c>
      <c r="O6027" t="str">
        <f>VLOOKUP(Table1[[#This Row],[Column1]],Mapping!$AM$8:$AN$11,2,0)</f>
        <v>Office Supplies</v>
      </c>
      <c r="P6027" t="str">
        <f>VLOOKUP(Table1[[#This Row],[Column3]],Mapping!$AP$5:$AQ$22,2,0)</f>
        <v>Paper</v>
      </c>
      <c r="Q6027">
        <v>37.408000000000001</v>
      </c>
      <c r="R6027">
        <v>7</v>
      </c>
      <c r="S6027">
        <v>13.0928</v>
      </c>
    </row>
    <row r="6028" spans="1:19" x14ac:dyDescent="0.35">
      <c r="A6028">
        <v>6078</v>
      </c>
      <c r="B6028" t="s">
        <v>4815</v>
      </c>
      <c r="C6028" t="s">
        <v>1227</v>
      </c>
      <c r="D6028" t="str">
        <f>MID(Table1[[#This Row],[Product ID]],5,2)</f>
        <v>BI</v>
      </c>
      <c r="E6028" t="str">
        <f>LEFT(Table1[[#This Row],[Product ID]],3)</f>
        <v>OFF</v>
      </c>
      <c r="F6028" s="10">
        <f>VLOOKUP(Table1[[#This Row],[Order ID]],Mapping!H6028:J13819,3,0)</f>
        <v>41282</v>
      </c>
      <c r="G6028" s="10">
        <f>VLOOKUP(Table1[[#This Row],[Order ID]],Mapping!H6028:K13819,4,0)</f>
        <v>41287</v>
      </c>
      <c r="H6028" t="str">
        <f>INDEX(Mapping!$B$2:$T$7793,MATCH(Data!$A6028,Mapping!$B$3:$B$7793,0),MATCH(Data!$H$1,Mapping!$B$2:$T$2,0))</f>
        <v>Second Class</v>
      </c>
      <c r="I6028" t="str">
        <f>INDEX(Mapping!$B$2:$T$7793,MATCH(Data!$A6028,Mapping!$B$3:$B$7793,0),MATCH(Data!$I$1,Mapping!$B$2:$T$2,0))</f>
        <v>Consumer</v>
      </c>
      <c r="J6028">
        <f>VLOOKUP($A6028,Mapping!$X$3:$Y$7793,2,0)</f>
        <v>27604</v>
      </c>
      <c r="K6028" t="str">
        <f>VLOOKUP($J6028,Mapping!$AB$3:$AC$475,2,0)</f>
        <v>Ormond Beach</v>
      </c>
      <c r="L6028" t="str">
        <f>VLOOKUP($K6028,Mapping!$AF$3:$AG$475,2,0)</f>
        <v>Florida</v>
      </c>
      <c r="M6028" t="str">
        <f>VLOOKUP($L6028,Mapping!$AI$3:$AJ$48,2,0)</f>
        <v>United States</v>
      </c>
      <c r="N6028" t="str">
        <f>VLOOKUP($L6028,Mapping!$AI$3:$AK$48,3,0)</f>
        <v>South</v>
      </c>
      <c r="O6028" t="str">
        <f>VLOOKUP(Table1[[#This Row],[Column1]],Mapping!$AM$8:$AN$11,2,0)</f>
        <v>Office Supplies</v>
      </c>
      <c r="P6028" t="str">
        <f>VLOOKUP(Table1[[#This Row],[Column3]],Mapping!$AP$5:$AQ$22,2,0)</f>
        <v>Binders</v>
      </c>
      <c r="Q6028">
        <v>30.828000000000007</v>
      </c>
      <c r="R6028">
        <v>7</v>
      </c>
      <c r="S6028">
        <v>-24.662400000000005</v>
      </c>
    </row>
    <row r="6029" spans="1:19" x14ac:dyDescent="0.35">
      <c r="A6029">
        <v>6079</v>
      </c>
      <c r="B6029" t="s">
        <v>4815</v>
      </c>
      <c r="C6029" t="s">
        <v>1466</v>
      </c>
      <c r="D6029" t="str">
        <f>MID(Table1[[#This Row],[Product ID]],5,2)</f>
        <v>AR</v>
      </c>
      <c r="E6029" t="str">
        <f>LEFT(Table1[[#This Row],[Product ID]],3)</f>
        <v>OFF</v>
      </c>
      <c r="F6029" s="10">
        <f>VLOOKUP(Table1[[#This Row],[Order ID]],Mapping!H6029:J13820,3,0)</f>
        <v>41282</v>
      </c>
      <c r="G6029" s="10">
        <f>VLOOKUP(Table1[[#This Row],[Order ID]],Mapping!H6029:K13820,4,0)</f>
        <v>41287</v>
      </c>
      <c r="H6029" t="str">
        <f>INDEX(Mapping!$B$2:$T$7793,MATCH(Data!$A6029,Mapping!$B$3:$B$7793,0),MATCH(Data!$H$1,Mapping!$B$2:$T$2,0))</f>
        <v>Standard Class</v>
      </c>
      <c r="I6029" t="str">
        <f>INDEX(Mapping!$B$2:$T$7793,MATCH(Data!$A6029,Mapping!$B$3:$B$7793,0),MATCH(Data!$I$1,Mapping!$B$2:$T$2,0))</f>
        <v>Consumer</v>
      </c>
      <c r="J6029">
        <f>VLOOKUP($A6029,Mapping!$X$3:$Y$7793,2,0)</f>
        <v>27604</v>
      </c>
      <c r="K6029" t="str">
        <f>VLOOKUP($J6029,Mapping!$AB$3:$AC$475,2,0)</f>
        <v>Ormond Beach</v>
      </c>
      <c r="L6029" t="str">
        <f>VLOOKUP($K6029,Mapping!$AF$3:$AG$475,2,0)</f>
        <v>Florida</v>
      </c>
      <c r="M6029" t="str">
        <f>VLOOKUP($L6029,Mapping!$AI$3:$AJ$48,2,0)</f>
        <v>United States</v>
      </c>
      <c r="N6029" t="str">
        <f>VLOOKUP($L6029,Mapping!$AI$3:$AK$48,3,0)</f>
        <v>South</v>
      </c>
      <c r="O6029" t="str">
        <f>VLOOKUP(Table1[[#This Row],[Column1]],Mapping!$AM$8:$AN$11,2,0)</f>
        <v>Office Supplies</v>
      </c>
      <c r="P6029" t="str">
        <f>VLOOKUP(Table1[[#This Row],[Column3]],Mapping!$AP$5:$AQ$22,2,0)</f>
        <v>Art</v>
      </c>
      <c r="Q6029">
        <v>47.616</v>
      </c>
      <c r="R6029">
        <v>3</v>
      </c>
      <c r="S6029">
        <v>5.9519999999999946</v>
      </c>
    </row>
    <row r="6030" spans="1:19" x14ac:dyDescent="0.35">
      <c r="A6030">
        <v>6080</v>
      </c>
      <c r="B6030" t="s">
        <v>4815</v>
      </c>
      <c r="C6030" t="s">
        <v>4219</v>
      </c>
      <c r="D6030" t="str">
        <f>MID(Table1[[#This Row],[Product ID]],5,2)</f>
        <v>PH</v>
      </c>
      <c r="E6030" t="str">
        <f>LEFT(Table1[[#This Row],[Product ID]],3)</f>
        <v>TEC</v>
      </c>
      <c r="F6030" s="10">
        <f>VLOOKUP(Table1[[#This Row],[Order ID]],Mapping!H6030:J13821,3,0)</f>
        <v>41282</v>
      </c>
      <c r="G6030" s="10">
        <f>VLOOKUP(Table1[[#This Row],[Order ID]],Mapping!H6030:K13821,4,0)</f>
        <v>41287</v>
      </c>
      <c r="H6030" t="str">
        <f>INDEX(Mapping!$B$2:$T$7793,MATCH(Data!$A6030,Mapping!$B$3:$B$7793,0),MATCH(Data!$H$1,Mapping!$B$2:$T$2,0))</f>
        <v>Standard Class</v>
      </c>
      <c r="I6030" t="str">
        <f>INDEX(Mapping!$B$2:$T$7793,MATCH(Data!$A6030,Mapping!$B$3:$B$7793,0),MATCH(Data!$I$1,Mapping!$B$2:$T$2,0))</f>
        <v>Consumer</v>
      </c>
      <c r="J6030">
        <f>VLOOKUP($A6030,Mapping!$X$3:$Y$7793,2,0)</f>
        <v>27604</v>
      </c>
      <c r="K6030" t="str">
        <f>VLOOKUP($J6030,Mapping!$AB$3:$AC$475,2,0)</f>
        <v>Ormond Beach</v>
      </c>
      <c r="L6030" t="str">
        <f>VLOOKUP($K6030,Mapping!$AF$3:$AG$475,2,0)</f>
        <v>Florida</v>
      </c>
      <c r="M6030" t="str">
        <f>VLOOKUP($L6030,Mapping!$AI$3:$AJ$48,2,0)</f>
        <v>United States</v>
      </c>
      <c r="N6030" t="str">
        <f>VLOOKUP($L6030,Mapping!$AI$3:$AK$48,3,0)</f>
        <v>South</v>
      </c>
      <c r="O6030" t="str">
        <f>VLOOKUP(Table1[[#This Row],[Column1]],Mapping!$AM$8:$AN$11,2,0)</f>
        <v>Technology</v>
      </c>
      <c r="P6030" t="str">
        <f>VLOOKUP(Table1[[#This Row],[Column3]],Mapping!$AP$5:$AQ$22,2,0)</f>
        <v>Phones</v>
      </c>
      <c r="Q6030">
        <v>108.78399999999999</v>
      </c>
      <c r="R6030">
        <v>2</v>
      </c>
      <c r="S6030">
        <v>10.878399999999999</v>
      </c>
    </row>
    <row r="6031" spans="1:19" x14ac:dyDescent="0.35">
      <c r="A6031">
        <v>647</v>
      </c>
      <c r="B6031" t="s">
        <v>842</v>
      </c>
      <c r="C6031" t="s">
        <v>843</v>
      </c>
      <c r="D6031" t="str">
        <f>MID(Table1[[#This Row],[Product ID]],5,2)</f>
        <v>PH</v>
      </c>
      <c r="E6031" t="str">
        <f>LEFT(Table1[[#This Row],[Product ID]],3)</f>
        <v>TEC</v>
      </c>
      <c r="F6031" s="10" t="e">
        <f>VLOOKUP(Table1[[#This Row],[Order ID]],Mapping!H6031:J13822,3,0)</f>
        <v>#N/A</v>
      </c>
      <c r="G6031" s="10" t="e">
        <f>VLOOKUP(Table1[[#This Row],[Order ID]],Mapping!H6031:K13822,4,0)</f>
        <v>#N/A</v>
      </c>
      <c r="H6031" t="str">
        <f>INDEX(Mapping!$B$2:$T$7793,MATCH(Data!$A6031,Mapping!$B$3:$B$7793,0),MATCH(Data!$H$1,Mapping!$B$2:$T$2,0))</f>
        <v>Second Class</v>
      </c>
      <c r="I6031" t="str">
        <f>INDEX(Mapping!$B$2:$T$7793,MATCH(Data!$A6031,Mapping!$B$3:$B$7793,0),MATCH(Data!$I$1,Mapping!$B$2:$T$2,0))</f>
        <v>Consumer</v>
      </c>
      <c r="J6031">
        <f>VLOOKUP($A6031,Mapping!$X$3:$Y$7793,2,0)</f>
        <v>76106</v>
      </c>
      <c r="K6031" t="str">
        <f>VLOOKUP($J6031,Mapping!$AB$3:$AC$475,2,0)</f>
        <v>Madison</v>
      </c>
      <c r="L6031" t="str">
        <f>VLOOKUP($K6031,Mapping!$AF$3:$AG$475,2,0)</f>
        <v>Wisconsin</v>
      </c>
      <c r="M6031" t="str">
        <f>VLOOKUP($L6031,Mapping!$AI$3:$AJ$48,2,0)</f>
        <v>United States</v>
      </c>
      <c r="N6031" t="str">
        <f>VLOOKUP($L6031,Mapping!$AI$3:$AK$48,3,0)</f>
        <v>Central</v>
      </c>
      <c r="O6031" t="str">
        <f>VLOOKUP(Table1[[#This Row],[Column1]],Mapping!$AM$8:$AN$11,2,0)</f>
        <v>Technology</v>
      </c>
      <c r="P6031" t="str">
        <f>VLOOKUP(Table1[[#This Row],[Column3]],Mapping!$AP$5:$AQ$22,2,0)</f>
        <v>Phones</v>
      </c>
      <c r="Q6031">
        <v>21.071999999999999</v>
      </c>
      <c r="R6031">
        <v>3</v>
      </c>
      <c r="S6031">
        <v>1.5804</v>
      </c>
    </row>
    <row r="6032" spans="1:19" x14ac:dyDescent="0.35">
      <c r="A6032">
        <v>4905</v>
      </c>
      <c r="B6032" t="s">
        <v>4146</v>
      </c>
      <c r="C6032" t="s">
        <v>2213</v>
      </c>
      <c r="D6032" t="str">
        <f>MID(Table1[[#This Row],[Product ID]],5,2)</f>
        <v>FU</v>
      </c>
      <c r="E6032" t="str">
        <f>LEFT(Table1[[#This Row],[Product ID]],3)</f>
        <v>FUR</v>
      </c>
      <c r="F6032" s="10" t="e">
        <f>VLOOKUP(Table1[[#This Row],[Order ID]],Mapping!H6032:J13823,3,0)</f>
        <v>#N/A</v>
      </c>
      <c r="G6032" s="10" t="e">
        <f>VLOOKUP(Table1[[#This Row],[Order ID]],Mapping!H6032:K13823,4,0)</f>
        <v>#N/A</v>
      </c>
      <c r="H6032" t="str">
        <f>INDEX(Mapping!$B$2:$T$7793,MATCH(Data!$A6032,Mapping!$B$3:$B$7793,0),MATCH(Data!$H$1,Mapping!$B$2:$T$2,0))</f>
        <v>First Class</v>
      </c>
      <c r="I6032" t="str">
        <f>INDEX(Mapping!$B$2:$T$7793,MATCH(Data!$A6032,Mapping!$B$3:$B$7793,0),MATCH(Data!$I$1,Mapping!$B$2:$T$2,0))</f>
        <v>Corporate</v>
      </c>
      <c r="J6032">
        <f>VLOOKUP($A6032,Mapping!$X$3:$Y$7793,2,0)</f>
        <v>98105</v>
      </c>
      <c r="K6032" t="str">
        <f>VLOOKUP($J6032,Mapping!$AB$3:$AC$475,2,0)</f>
        <v>Dallas</v>
      </c>
      <c r="L6032" t="str">
        <f>VLOOKUP($K6032,Mapping!$AF$3:$AG$475,2,0)</f>
        <v>Texas</v>
      </c>
      <c r="M6032" t="str">
        <f>VLOOKUP($L6032,Mapping!$AI$3:$AJ$48,2,0)</f>
        <v>United States</v>
      </c>
      <c r="N6032" t="str">
        <f>VLOOKUP($L6032,Mapping!$AI$3:$AK$48,3,0)</f>
        <v>Central</v>
      </c>
      <c r="O6032" t="str">
        <f>VLOOKUP(Table1[[#This Row],[Column1]],Mapping!$AM$8:$AN$11,2,0)</f>
        <v>Furniture</v>
      </c>
      <c r="P6032" t="str">
        <f>VLOOKUP(Table1[[#This Row],[Column3]],Mapping!$AP$5:$AQ$22,2,0)</f>
        <v>Furnishings</v>
      </c>
      <c r="Q6032">
        <v>12.419999999999998</v>
      </c>
      <c r="R6032">
        <v>3</v>
      </c>
      <c r="S6032">
        <v>4.4711999999999996</v>
      </c>
    </row>
    <row r="6033" spans="1:19" x14ac:dyDescent="0.35">
      <c r="A6033">
        <v>4906</v>
      </c>
      <c r="B6033" t="s">
        <v>4146</v>
      </c>
      <c r="C6033" t="s">
        <v>4147</v>
      </c>
      <c r="D6033" t="str">
        <f>MID(Table1[[#This Row],[Product ID]],5,2)</f>
        <v>AC</v>
      </c>
      <c r="E6033" t="str">
        <f>LEFT(Table1[[#This Row],[Product ID]],3)</f>
        <v>TEC</v>
      </c>
      <c r="F6033" s="10" t="e">
        <f>VLOOKUP(Table1[[#This Row],[Order ID]],Mapping!H6033:J13824,3,0)</f>
        <v>#N/A</v>
      </c>
      <c r="G6033" s="10" t="e">
        <f>VLOOKUP(Table1[[#This Row],[Order ID]],Mapping!H6033:K13824,4,0)</f>
        <v>#N/A</v>
      </c>
      <c r="H6033" t="str">
        <f>INDEX(Mapping!$B$2:$T$7793,MATCH(Data!$A6033,Mapping!$B$3:$B$7793,0),MATCH(Data!$H$1,Mapping!$B$2:$T$2,0))</f>
        <v>Second Class</v>
      </c>
      <c r="I6033" t="str">
        <f>INDEX(Mapping!$B$2:$T$7793,MATCH(Data!$A6033,Mapping!$B$3:$B$7793,0),MATCH(Data!$I$1,Mapping!$B$2:$T$2,0))</f>
        <v>Consumer</v>
      </c>
      <c r="J6033">
        <f>VLOOKUP($A6033,Mapping!$X$3:$Y$7793,2,0)</f>
        <v>98105</v>
      </c>
      <c r="K6033" t="str">
        <f>VLOOKUP($J6033,Mapping!$AB$3:$AC$475,2,0)</f>
        <v>Dallas</v>
      </c>
      <c r="L6033" t="str">
        <f>VLOOKUP($K6033,Mapping!$AF$3:$AG$475,2,0)</f>
        <v>Texas</v>
      </c>
      <c r="M6033" t="str">
        <f>VLOOKUP($L6033,Mapping!$AI$3:$AJ$48,2,0)</f>
        <v>United States</v>
      </c>
      <c r="N6033" t="str">
        <f>VLOOKUP($L6033,Mapping!$AI$3:$AK$48,3,0)</f>
        <v>Central</v>
      </c>
      <c r="O6033" t="str">
        <f>VLOOKUP(Table1[[#This Row],[Column1]],Mapping!$AM$8:$AN$11,2,0)</f>
        <v>Technology</v>
      </c>
      <c r="P6033" t="str">
        <f>VLOOKUP(Table1[[#This Row],[Column3]],Mapping!$AP$5:$AQ$22,2,0)</f>
        <v>Accessories</v>
      </c>
      <c r="Q6033">
        <v>428.40000000000003</v>
      </c>
      <c r="R6033">
        <v>3</v>
      </c>
      <c r="S6033">
        <v>89.963999999999999</v>
      </c>
    </row>
    <row r="6034" spans="1:19" x14ac:dyDescent="0.35">
      <c r="A6034">
        <v>4907</v>
      </c>
      <c r="B6034" t="s">
        <v>4146</v>
      </c>
      <c r="C6034" t="s">
        <v>2924</v>
      </c>
      <c r="D6034" t="str">
        <f>MID(Table1[[#This Row],[Product ID]],5,2)</f>
        <v>FU</v>
      </c>
      <c r="E6034" t="str">
        <f>LEFT(Table1[[#This Row],[Product ID]],3)</f>
        <v>FUR</v>
      </c>
      <c r="F6034" s="10" t="e">
        <f>VLOOKUP(Table1[[#This Row],[Order ID]],Mapping!H6034:J13825,3,0)</f>
        <v>#N/A</v>
      </c>
      <c r="G6034" s="10" t="e">
        <f>VLOOKUP(Table1[[#This Row],[Order ID]],Mapping!H6034:K13825,4,0)</f>
        <v>#N/A</v>
      </c>
      <c r="H6034" t="str">
        <f>INDEX(Mapping!$B$2:$T$7793,MATCH(Data!$A6034,Mapping!$B$3:$B$7793,0),MATCH(Data!$H$1,Mapping!$B$2:$T$2,0))</f>
        <v>Second Class</v>
      </c>
      <c r="I6034" t="str">
        <f>INDEX(Mapping!$B$2:$T$7793,MATCH(Data!$A6034,Mapping!$B$3:$B$7793,0),MATCH(Data!$I$1,Mapping!$B$2:$T$2,0))</f>
        <v>Consumer</v>
      </c>
      <c r="J6034">
        <f>VLOOKUP($A6034,Mapping!$X$3:$Y$7793,2,0)</f>
        <v>98105</v>
      </c>
      <c r="K6034" t="str">
        <f>VLOOKUP($J6034,Mapping!$AB$3:$AC$475,2,0)</f>
        <v>Dallas</v>
      </c>
      <c r="L6034" t="str">
        <f>VLOOKUP($K6034,Mapping!$AF$3:$AG$475,2,0)</f>
        <v>Texas</v>
      </c>
      <c r="M6034" t="str">
        <f>VLOOKUP($L6034,Mapping!$AI$3:$AJ$48,2,0)</f>
        <v>United States</v>
      </c>
      <c r="N6034" t="str">
        <f>VLOOKUP($L6034,Mapping!$AI$3:$AK$48,3,0)</f>
        <v>Central</v>
      </c>
      <c r="O6034" t="str">
        <f>VLOOKUP(Table1[[#This Row],[Column1]],Mapping!$AM$8:$AN$11,2,0)</f>
        <v>Furniture</v>
      </c>
      <c r="P6034" t="str">
        <f>VLOOKUP(Table1[[#This Row],[Column3]],Mapping!$AP$5:$AQ$22,2,0)</f>
        <v>Furnishings</v>
      </c>
      <c r="Q6034">
        <v>24.75</v>
      </c>
      <c r="R6034">
        <v>5</v>
      </c>
      <c r="S6034">
        <v>10.890000000000002</v>
      </c>
    </row>
    <row r="6035" spans="1:19" x14ac:dyDescent="0.35">
      <c r="A6035">
        <v>4909</v>
      </c>
      <c r="B6035" t="s">
        <v>4146</v>
      </c>
      <c r="C6035" t="s">
        <v>586</v>
      </c>
      <c r="D6035" t="str">
        <f>MID(Table1[[#This Row],[Product ID]],5,2)</f>
        <v>ST</v>
      </c>
      <c r="E6035" t="str">
        <f>LEFT(Table1[[#This Row],[Product ID]],3)</f>
        <v>OFF</v>
      </c>
      <c r="F6035" s="10" t="e">
        <f>VLOOKUP(Table1[[#This Row],[Order ID]],Mapping!H6035:J13826,3,0)</f>
        <v>#N/A</v>
      </c>
      <c r="G6035" s="10" t="e">
        <f>VLOOKUP(Table1[[#This Row],[Order ID]],Mapping!H6035:K13826,4,0)</f>
        <v>#N/A</v>
      </c>
      <c r="H6035" t="str">
        <f>INDEX(Mapping!$B$2:$T$7793,MATCH(Data!$A6035,Mapping!$B$3:$B$7793,0),MATCH(Data!$H$1,Mapping!$B$2:$T$2,0))</f>
        <v>Second Class</v>
      </c>
      <c r="I6035" t="str">
        <f>INDEX(Mapping!$B$2:$T$7793,MATCH(Data!$A6035,Mapping!$B$3:$B$7793,0),MATCH(Data!$I$1,Mapping!$B$2:$T$2,0))</f>
        <v>Consumer</v>
      </c>
      <c r="J6035">
        <f>VLOOKUP($A6035,Mapping!$X$3:$Y$7793,2,0)</f>
        <v>98105</v>
      </c>
      <c r="K6035" t="str">
        <f>VLOOKUP($J6035,Mapping!$AB$3:$AC$475,2,0)</f>
        <v>Dallas</v>
      </c>
      <c r="L6035" t="str">
        <f>VLOOKUP($K6035,Mapping!$AF$3:$AG$475,2,0)</f>
        <v>Texas</v>
      </c>
      <c r="M6035" t="str">
        <f>VLOOKUP($L6035,Mapping!$AI$3:$AJ$48,2,0)</f>
        <v>United States</v>
      </c>
      <c r="N6035" t="str">
        <f>VLOOKUP($L6035,Mapping!$AI$3:$AK$48,3,0)</f>
        <v>Central</v>
      </c>
      <c r="O6035" t="str">
        <f>VLOOKUP(Table1[[#This Row],[Column1]],Mapping!$AM$8:$AN$11,2,0)</f>
        <v>Office Supplies</v>
      </c>
      <c r="P6035" t="str">
        <f>VLOOKUP(Table1[[#This Row],[Column3]],Mapping!$AP$5:$AQ$22,2,0)</f>
        <v>Storage</v>
      </c>
      <c r="Q6035">
        <v>69.52</v>
      </c>
      <c r="R6035">
        <v>2</v>
      </c>
      <c r="S6035">
        <v>17.379999999999995</v>
      </c>
    </row>
    <row r="6036" spans="1:19" x14ac:dyDescent="0.35">
      <c r="A6036">
        <v>4910</v>
      </c>
      <c r="B6036" t="s">
        <v>4146</v>
      </c>
      <c r="C6036" t="s">
        <v>4148</v>
      </c>
      <c r="D6036" t="str">
        <f>MID(Table1[[#This Row],[Product ID]],5,2)</f>
        <v>PH</v>
      </c>
      <c r="E6036" t="str">
        <f>LEFT(Table1[[#This Row],[Product ID]],3)</f>
        <v>TEC</v>
      </c>
      <c r="F6036" s="10" t="e">
        <f>VLOOKUP(Table1[[#This Row],[Order ID]],Mapping!H6036:J13827,3,0)</f>
        <v>#N/A</v>
      </c>
      <c r="G6036" s="10" t="e">
        <f>VLOOKUP(Table1[[#This Row],[Order ID]],Mapping!H6036:K13827,4,0)</f>
        <v>#N/A</v>
      </c>
      <c r="H6036" t="str">
        <f>INDEX(Mapping!$B$2:$T$7793,MATCH(Data!$A6036,Mapping!$B$3:$B$7793,0),MATCH(Data!$H$1,Mapping!$B$2:$T$2,0))</f>
        <v>Second Class</v>
      </c>
      <c r="I6036" t="str">
        <f>INDEX(Mapping!$B$2:$T$7793,MATCH(Data!$A6036,Mapping!$B$3:$B$7793,0),MATCH(Data!$I$1,Mapping!$B$2:$T$2,0))</f>
        <v>Consumer</v>
      </c>
      <c r="J6036">
        <f>VLOOKUP($A6036,Mapping!$X$3:$Y$7793,2,0)</f>
        <v>98105</v>
      </c>
      <c r="K6036" t="str">
        <f>VLOOKUP($J6036,Mapping!$AB$3:$AC$475,2,0)</f>
        <v>Dallas</v>
      </c>
      <c r="L6036" t="str">
        <f>VLOOKUP($K6036,Mapping!$AF$3:$AG$475,2,0)</f>
        <v>Texas</v>
      </c>
      <c r="M6036" t="str">
        <f>VLOOKUP($L6036,Mapping!$AI$3:$AJ$48,2,0)</f>
        <v>United States</v>
      </c>
      <c r="N6036" t="str">
        <f>VLOOKUP($L6036,Mapping!$AI$3:$AK$48,3,0)</f>
        <v>Central</v>
      </c>
      <c r="O6036" t="str">
        <f>VLOOKUP(Table1[[#This Row],[Column1]],Mapping!$AM$8:$AN$11,2,0)</f>
        <v>Technology</v>
      </c>
      <c r="P6036" t="str">
        <f>VLOOKUP(Table1[[#This Row],[Column3]],Mapping!$AP$5:$AQ$22,2,0)</f>
        <v>Phones</v>
      </c>
      <c r="Q6036">
        <v>20.784000000000002</v>
      </c>
      <c r="R6036">
        <v>2</v>
      </c>
      <c r="S6036">
        <v>-4.6764000000000001</v>
      </c>
    </row>
    <row r="6037" spans="1:19" x14ac:dyDescent="0.35">
      <c r="A6037">
        <v>4911</v>
      </c>
      <c r="B6037" t="s">
        <v>4146</v>
      </c>
      <c r="C6037" t="s">
        <v>1313</v>
      </c>
      <c r="D6037" t="str">
        <f>MID(Table1[[#This Row],[Product ID]],5,2)</f>
        <v>BI</v>
      </c>
      <c r="E6037" t="str">
        <f>LEFT(Table1[[#This Row],[Product ID]],3)</f>
        <v>OFF</v>
      </c>
      <c r="F6037" s="10" t="e">
        <f>VLOOKUP(Table1[[#This Row],[Order ID]],Mapping!H6037:J13828,3,0)</f>
        <v>#N/A</v>
      </c>
      <c r="G6037" s="10" t="e">
        <f>VLOOKUP(Table1[[#This Row],[Order ID]],Mapping!H6037:K13828,4,0)</f>
        <v>#N/A</v>
      </c>
      <c r="H6037" t="str">
        <f>INDEX(Mapping!$B$2:$T$7793,MATCH(Data!$A6037,Mapping!$B$3:$B$7793,0),MATCH(Data!$H$1,Mapping!$B$2:$T$2,0))</f>
        <v>Second Class</v>
      </c>
      <c r="I6037" t="str">
        <f>INDEX(Mapping!$B$2:$T$7793,MATCH(Data!$A6037,Mapping!$B$3:$B$7793,0),MATCH(Data!$I$1,Mapping!$B$2:$T$2,0))</f>
        <v>Consumer</v>
      </c>
      <c r="J6037">
        <f>VLOOKUP($A6037,Mapping!$X$3:$Y$7793,2,0)</f>
        <v>98105</v>
      </c>
      <c r="K6037" t="str">
        <f>VLOOKUP($J6037,Mapping!$AB$3:$AC$475,2,0)</f>
        <v>Dallas</v>
      </c>
      <c r="L6037" t="str">
        <f>VLOOKUP($K6037,Mapping!$AF$3:$AG$475,2,0)</f>
        <v>Texas</v>
      </c>
      <c r="M6037" t="str">
        <f>VLOOKUP($L6037,Mapping!$AI$3:$AJ$48,2,0)</f>
        <v>United States</v>
      </c>
      <c r="N6037" t="str">
        <f>VLOOKUP($L6037,Mapping!$AI$3:$AK$48,3,0)</f>
        <v>Central</v>
      </c>
      <c r="O6037" t="str">
        <f>VLOOKUP(Table1[[#This Row],[Column1]],Mapping!$AM$8:$AN$11,2,0)</f>
        <v>Office Supplies</v>
      </c>
      <c r="P6037" t="str">
        <f>VLOOKUP(Table1[[#This Row],[Column3]],Mapping!$AP$5:$AQ$22,2,0)</f>
        <v>Binders</v>
      </c>
      <c r="Q6037">
        <v>12.816000000000001</v>
      </c>
      <c r="R6037">
        <v>3</v>
      </c>
      <c r="S6037">
        <v>4.1651999999999987</v>
      </c>
    </row>
    <row r="6038" spans="1:19" x14ac:dyDescent="0.35">
      <c r="A6038">
        <v>6454</v>
      </c>
      <c r="B6038" t="s">
        <v>5009</v>
      </c>
      <c r="C6038" t="s">
        <v>1067</v>
      </c>
      <c r="D6038" t="str">
        <f>MID(Table1[[#This Row],[Product ID]],5,2)</f>
        <v>BI</v>
      </c>
      <c r="E6038" t="str">
        <f>LEFT(Table1[[#This Row],[Product ID]],3)</f>
        <v>OFF</v>
      </c>
      <c r="F6038" s="10">
        <f>VLOOKUP(Table1[[#This Row],[Order ID]],Mapping!H6038:J13829,3,0)</f>
        <v>41326</v>
      </c>
      <c r="G6038" s="10">
        <f>VLOOKUP(Table1[[#This Row],[Order ID]],Mapping!H6038:K13829,4,0)</f>
        <v>41330</v>
      </c>
      <c r="H6038" t="str">
        <f>INDEX(Mapping!$B$2:$T$7793,MATCH(Data!$A6038,Mapping!$B$3:$B$7793,0),MATCH(Data!$H$1,Mapping!$B$2:$T$2,0))</f>
        <v>Standard Class</v>
      </c>
      <c r="I6038" t="str">
        <f>INDEX(Mapping!$B$2:$T$7793,MATCH(Data!$A6038,Mapping!$B$3:$B$7793,0),MATCH(Data!$I$1,Mapping!$B$2:$T$2,0))</f>
        <v>Corporate</v>
      </c>
      <c r="J6038">
        <f>VLOOKUP($A6038,Mapping!$X$3:$Y$7793,2,0)</f>
        <v>33614</v>
      </c>
      <c r="K6038" t="str">
        <f>VLOOKUP($J6038,Mapping!$AB$3:$AC$475,2,0)</f>
        <v>Saint Petersburg</v>
      </c>
      <c r="L6038" t="str">
        <f>VLOOKUP($K6038,Mapping!$AF$3:$AG$475,2,0)</f>
        <v>Florida</v>
      </c>
      <c r="M6038" t="str">
        <f>VLOOKUP($L6038,Mapping!$AI$3:$AJ$48,2,0)</f>
        <v>United States</v>
      </c>
      <c r="N6038" t="str">
        <f>VLOOKUP($L6038,Mapping!$AI$3:$AK$48,3,0)</f>
        <v>South</v>
      </c>
      <c r="O6038" t="str">
        <f>VLOOKUP(Table1[[#This Row],[Column1]],Mapping!$AM$8:$AN$11,2,0)</f>
        <v>Office Supplies</v>
      </c>
      <c r="P6038" t="str">
        <f>VLOOKUP(Table1[[#This Row],[Column3]],Mapping!$AP$5:$AQ$22,2,0)</f>
        <v>Binders</v>
      </c>
      <c r="Q6038">
        <v>3.762</v>
      </c>
      <c r="R6038">
        <v>3</v>
      </c>
      <c r="S6038">
        <v>-2.758799999999999</v>
      </c>
    </row>
    <row r="6039" spans="1:19" x14ac:dyDescent="0.35">
      <c r="A6039">
        <v>6456</v>
      </c>
      <c r="B6039" t="s">
        <v>5009</v>
      </c>
      <c r="C6039" t="s">
        <v>945</v>
      </c>
      <c r="D6039" t="str">
        <f>MID(Table1[[#This Row],[Product ID]],5,2)</f>
        <v>ST</v>
      </c>
      <c r="E6039" t="str">
        <f>LEFT(Table1[[#This Row],[Product ID]],3)</f>
        <v>OFF</v>
      </c>
      <c r="F6039" s="10">
        <f>VLOOKUP(Table1[[#This Row],[Order ID]],Mapping!H6039:J13830,3,0)</f>
        <v>41326</v>
      </c>
      <c r="G6039" s="10">
        <f>VLOOKUP(Table1[[#This Row],[Order ID]],Mapping!H6039:K13830,4,0)</f>
        <v>41330</v>
      </c>
      <c r="H6039" t="str">
        <f>INDEX(Mapping!$B$2:$T$7793,MATCH(Data!$A6039,Mapping!$B$3:$B$7793,0),MATCH(Data!$H$1,Mapping!$B$2:$T$2,0))</f>
        <v>Standard Class</v>
      </c>
      <c r="I6039" t="str">
        <f>INDEX(Mapping!$B$2:$T$7793,MATCH(Data!$A6039,Mapping!$B$3:$B$7793,0),MATCH(Data!$I$1,Mapping!$B$2:$T$2,0))</f>
        <v>Home Office</v>
      </c>
      <c r="J6039">
        <f>VLOOKUP($A6039,Mapping!$X$3:$Y$7793,2,0)</f>
        <v>33614</v>
      </c>
      <c r="K6039" t="str">
        <f>VLOOKUP($J6039,Mapping!$AB$3:$AC$475,2,0)</f>
        <v>Saint Petersburg</v>
      </c>
      <c r="L6039" t="str">
        <f>VLOOKUP($K6039,Mapping!$AF$3:$AG$475,2,0)</f>
        <v>Florida</v>
      </c>
      <c r="M6039" t="str">
        <f>VLOOKUP($L6039,Mapping!$AI$3:$AJ$48,2,0)</f>
        <v>United States</v>
      </c>
      <c r="N6039" t="str">
        <f>VLOOKUP($L6039,Mapping!$AI$3:$AK$48,3,0)</f>
        <v>South</v>
      </c>
      <c r="O6039" t="str">
        <f>VLOOKUP(Table1[[#This Row],[Column1]],Mapping!$AM$8:$AN$11,2,0)</f>
        <v>Office Supplies</v>
      </c>
      <c r="P6039" t="str">
        <f>VLOOKUP(Table1[[#This Row],[Column3]],Mapping!$AP$5:$AQ$22,2,0)</f>
        <v>Storage</v>
      </c>
      <c r="Q6039">
        <v>432.45600000000002</v>
      </c>
      <c r="R6039">
        <v>3</v>
      </c>
      <c r="S6039">
        <v>32.434200000000004</v>
      </c>
    </row>
    <row r="6040" spans="1:19" x14ac:dyDescent="0.35">
      <c r="A6040">
        <v>410</v>
      </c>
      <c r="B6040" t="s">
        <v>554</v>
      </c>
      <c r="C6040" t="s">
        <v>555</v>
      </c>
      <c r="D6040" t="str">
        <f>MID(Table1[[#This Row],[Product ID]],5,2)</f>
        <v>PH</v>
      </c>
      <c r="E6040" t="str">
        <f>LEFT(Table1[[#This Row],[Product ID]],3)</f>
        <v>TEC</v>
      </c>
      <c r="F6040" s="10" t="e">
        <f>VLOOKUP(Table1[[#This Row],[Order ID]],Mapping!H6040:J13831,3,0)</f>
        <v>#N/A</v>
      </c>
      <c r="G6040" s="10" t="e">
        <f>VLOOKUP(Table1[[#This Row],[Order ID]],Mapping!H6040:K13831,4,0)</f>
        <v>#N/A</v>
      </c>
      <c r="H6040" t="str">
        <f>INDEX(Mapping!$B$2:$T$7793,MATCH(Data!$A6040,Mapping!$B$3:$B$7793,0),MATCH(Data!$H$1,Mapping!$B$2:$T$2,0))</f>
        <v>First Class</v>
      </c>
      <c r="I6040" t="str">
        <f>INDEX(Mapping!$B$2:$T$7793,MATCH(Data!$A6040,Mapping!$B$3:$B$7793,0),MATCH(Data!$I$1,Mapping!$B$2:$T$2,0))</f>
        <v>Corporate</v>
      </c>
      <c r="J6040">
        <f>VLOOKUP($A6040,Mapping!$X$3:$Y$7793,2,0)</f>
        <v>90032</v>
      </c>
      <c r="K6040" t="str">
        <f>VLOOKUP($J6040,Mapping!$AB$3:$AC$475,2,0)</f>
        <v>Seattle</v>
      </c>
      <c r="L6040" t="str">
        <f>VLOOKUP($K6040,Mapping!$AF$3:$AG$475,2,0)</f>
        <v>Washington</v>
      </c>
      <c r="M6040" t="str">
        <f>VLOOKUP($L6040,Mapping!$AI$3:$AJ$48,2,0)</f>
        <v>United States</v>
      </c>
      <c r="N6040" t="str">
        <f>VLOOKUP($L6040,Mapping!$AI$3:$AK$48,3,0)</f>
        <v>West</v>
      </c>
      <c r="O6040" t="str">
        <f>VLOOKUP(Table1[[#This Row],[Column1]],Mapping!$AM$8:$AN$11,2,0)</f>
        <v>Technology</v>
      </c>
      <c r="P6040" t="str">
        <f>VLOOKUP(Table1[[#This Row],[Column3]],Mapping!$AP$5:$AQ$22,2,0)</f>
        <v>Phones</v>
      </c>
      <c r="Q6040">
        <v>55.176000000000002</v>
      </c>
      <c r="R6040">
        <v>3</v>
      </c>
      <c r="S6040">
        <v>-12.414599999999997</v>
      </c>
    </row>
    <row r="6041" spans="1:19" x14ac:dyDescent="0.35">
      <c r="A6041">
        <v>411</v>
      </c>
      <c r="B6041" t="s">
        <v>554</v>
      </c>
      <c r="C6041" t="s">
        <v>243</v>
      </c>
      <c r="D6041" t="str">
        <f>MID(Table1[[#This Row],[Product ID]],5,2)</f>
        <v>AC</v>
      </c>
      <c r="E6041" t="str">
        <f>LEFT(Table1[[#This Row],[Product ID]],3)</f>
        <v>TEC</v>
      </c>
      <c r="F6041" s="10" t="e">
        <f>VLOOKUP(Table1[[#This Row],[Order ID]],Mapping!H6041:J13832,3,0)</f>
        <v>#N/A</v>
      </c>
      <c r="G6041" s="10" t="e">
        <f>VLOOKUP(Table1[[#This Row],[Order ID]],Mapping!H6041:K13832,4,0)</f>
        <v>#N/A</v>
      </c>
      <c r="H6041" t="str">
        <f>INDEX(Mapping!$B$2:$T$7793,MATCH(Data!$A6041,Mapping!$B$3:$B$7793,0),MATCH(Data!$H$1,Mapping!$B$2:$T$2,0))</f>
        <v>First Class</v>
      </c>
      <c r="I6041" t="str">
        <f>INDEX(Mapping!$B$2:$T$7793,MATCH(Data!$A6041,Mapping!$B$3:$B$7793,0),MATCH(Data!$I$1,Mapping!$B$2:$T$2,0))</f>
        <v>Consumer</v>
      </c>
      <c r="J6041">
        <f>VLOOKUP($A6041,Mapping!$X$3:$Y$7793,2,0)</f>
        <v>90032</v>
      </c>
      <c r="K6041" t="str">
        <f>VLOOKUP($J6041,Mapping!$AB$3:$AC$475,2,0)</f>
        <v>Seattle</v>
      </c>
      <c r="L6041" t="str">
        <f>VLOOKUP($K6041,Mapping!$AF$3:$AG$475,2,0)</f>
        <v>Washington</v>
      </c>
      <c r="M6041" t="str">
        <f>VLOOKUP($L6041,Mapping!$AI$3:$AJ$48,2,0)</f>
        <v>United States</v>
      </c>
      <c r="N6041" t="str">
        <f>VLOOKUP($L6041,Mapping!$AI$3:$AK$48,3,0)</f>
        <v>West</v>
      </c>
      <c r="O6041" t="str">
        <f>VLOOKUP(Table1[[#This Row],[Column1]],Mapping!$AM$8:$AN$11,2,0)</f>
        <v>Technology</v>
      </c>
      <c r="P6041" t="str">
        <f>VLOOKUP(Table1[[#This Row],[Column3]],Mapping!$AP$5:$AQ$22,2,0)</f>
        <v>Accessories</v>
      </c>
      <c r="Q6041">
        <v>66.260000000000005</v>
      </c>
      <c r="R6041">
        <v>2</v>
      </c>
      <c r="S6041">
        <v>27.166600000000003</v>
      </c>
    </row>
    <row r="6042" spans="1:19" x14ac:dyDescent="0.35">
      <c r="A6042">
        <v>1531</v>
      </c>
      <c r="B6042" t="s">
        <v>1783</v>
      </c>
      <c r="C6042" t="s">
        <v>1784</v>
      </c>
      <c r="D6042" t="str">
        <f>MID(Table1[[#This Row],[Product ID]],5,2)</f>
        <v>PH</v>
      </c>
      <c r="E6042" t="str">
        <f>LEFT(Table1[[#This Row],[Product ID]],3)</f>
        <v>TEC</v>
      </c>
      <c r="F6042" s="10" t="e">
        <f>VLOOKUP(Table1[[#This Row],[Order ID]],Mapping!H6042:J13833,3,0)</f>
        <v>#N/A</v>
      </c>
      <c r="G6042" s="10" t="e">
        <f>VLOOKUP(Table1[[#This Row],[Order ID]],Mapping!H6042:K13833,4,0)</f>
        <v>#N/A</v>
      </c>
      <c r="H6042" t="str">
        <f>INDEX(Mapping!$B$2:$T$7793,MATCH(Data!$A6042,Mapping!$B$3:$B$7793,0),MATCH(Data!$H$1,Mapping!$B$2:$T$2,0))</f>
        <v>Standard Class</v>
      </c>
      <c r="I6042" t="str">
        <f>INDEX(Mapping!$B$2:$T$7793,MATCH(Data!$A6042,Mapping!$B$3:$B$7793,0),MATCH(Data!$I$1,Mapping!$B$2:$T$2,0))</f>
        <v>Corporate</v>
      </c>
      <c r="J6042">
        <f>VLOOKUP($A6042,Mapping!$X$3:$Y$7793,2,0)</f>
        <v>90045</v>
      </c>
      <c r="K6042" t="str">
        <f>VLOOKUP($J6042,Mapping!$AB$3:$AC$475,2,0)</f>
        <v>Medina</v>
      </c>
      <c r="L6042" t="str">
        <f>VLOOKUP($K6042,Mapping!$AF$3:$AG$475,2,0)</f>
        <v>Ohio</v>
      </c>
      <c r="M6042" t="str">
        <f>VLOOKUP($L6042,Mapping!$AI$3:$AJ$48,2,0)</f>
        <v>United States</v>
      </c>
      <c r="N6042" t="str">
        <f>VLOOKUP($L6042,Mapping!$AI$3:$AK$48,3,0)</f>
        <v>East</v>
      </c>
      <c r="O6042" t="str">
        <f>VLOOKUP(Table1[[#This Row],[Column1]],Mapping!$AM$8:$AN$11,2,0)</f>
        <v>Technology</v>
      </c>
      <c r="P6042" t="str">
        <f>VLOOKUP(Table1[[#This Row],[Column3]],Mapping!$AP$5:$AQ$22,2,0)</f>
        <v>Phones</v>
      </c>
      <c r="Q6042">
        <v>177.48000000000002</v>
      </c>
      <c r="R6042">
        <v>3</v>
      </c>
      <c r="S6042">
        <v>19.966499999999982</v>
      </c>
    </row>
    <row r="6043" spans="1:19" x14ac:dyDescent="0.35">
      <c r="A6043">
        <v>5979</v>
      </c>
      <c r="B6043" t="s">
        <v>4751</v>
      </c>
      <c r="C6043" t="s">
        <v>360</v>
      </c>
      <c r="D6043" t="str">
        <f>MID(Table1[[#This Row],[Product ID]],5,2)</f>
        <v>CO</v>
      </c>
      <c r="E6043" t="str">
        <f>LEFT(Table1[[#This Row],[Product ID]],3)</f>
        <v>TEC</v>
      </c>
      <c r="F6043" s="10" t="e">
        <f>VLOOKUP(Table1[[#This Row],[Order ID]],Mapping!H6043:J13834,3,0)</f>
        <v>#N/A</v>
      </c>
      <c r="G6043" s="10" t="e">
        <f>VLOOKUP(Table1[[#This Row],[Order ID]],Mapping!H6043:K13834,4,0)</f>
        <v>#N/A</v>
      </c>
      <c r="H6043" t="str">
        <f>INDEX(Mapping!$B$2:$T$7793,MATCH(Data!$A6043,Mapping!$B$3:$B$7793,0),MATCH(Data!$H$1,Mapping!$B$2:$T$2,0))</f>
        <v>Standard Class</v>
      </c>
      <c r="I6043" t="str">
        <f>INDEX(Mapping!$B$2:$T$7793,MATCH(Data!$A6043,Mapping!$B$3:$B$7793,0),MATCH(Data!$I$1,Mapping!$B$2:$T$2,0))</f>
        <v>Home Office</v>
      </c>
      <c r="J6043">
        <f>VLOOKUP($A6043,Mapping!$X$3:$Y$7793,2,0)</f>
        <v>2908</v>
      </c>
      <c r="K6043" t="str">
        <f>VLOOKUP($J6043,Mapping!$AB$3:$AC$475,2,0)</f>
        <v>El Paso</v>
      </c>
      <c r="L6043" t="str">
        <f>VLOOKUP($K6043,Mapping!$AF$3:$AG$475,2,0)</f>
        <v>Texas</v>
      </c>
      <c r="M6043" t="str">
        <f>VLOOKUP($L6043,Mapping!$AI$3:$AJ$48,2,0)</f>
        <v>United States</v>
      </c>
      <c r="N6043" t="str">
        <f>VLOOKUP($L6043,Mapping!$AI$3:$AK$48,3,0)</f>
        <v>Central</v>
      </c>
      <c r="O6043" t="str">
        <f>VLOOKUP(Table1[[#This Row],[Column1]],Mapping!$AM$8:$AN$11,2,0)</f>
        <v>Technology</v>
      </c>
      <c r="P6043" t="str">
        <f>VLOOKUP(Table1[[#This Row],[Column3]],Mapping!$AP$5:$AQ$22,2,0)</f>
        <v>Copiers</v>
      </c>
      <c r="Q6043">
        <v>5399.91</v>
      </c>
      <c r="R6043">
        <v>9</v>
      </c>
      <c r="S6043">
        <v>2591.9567999999999</v>
      </c>
    </row>
    <row r="6044" spans="1:19" x14ac:dyDescent="0.35">
      <c r="A6044">
        <v>5980</v>
      </c>
      <c r="B6044" t="s">
        <v>4751</v>
      </c>
      <c r="C6044" t="s">
        <v>3529</v>
      </c>
      <c r="D6044" t="str">
        <f>MID(Table1[[#This Row],[Product ID]],5,2)</f>
        <v>ST</v>
      </c>
      <c r="E6044" t="str">
        <f>LEFT(Table1[[#This Row],[Product ID]],3)</f>
        <v>OFF</v>
      </c>
      <c r="F6044" s="10" t="e">
        <f>VLOOKUP(Table1[[#This Row],[Order ID]],Mapping!H6044:J13835,3,0)</f>
        <v>#N/A</v>
      </c>
      <c r="G6044" s="10" t="e">
        <f>VLOOKUP(Table1[[#This Row],[Order ID]],Mapping!H6044:K13835,4,0)</f>
        <v>#N/A</v>
      </c>
      <c r="H6044" t="str">
        <f>INDEX(Mapping!$B$2:$T$7793,MATCH(Data!$A6044,Mapping!$B$3:$B$7793,0),MATCH(Data!$H$1,Mapping!$B$2:$T$2,0))</f>
        <v>Standard Class</v>
      </c>
      <c r="I6044" t="str">
        <f>INDEX(Mapping!$B$2:$T$7793,MATCH(Data!$A6044,Mapping!$B$3:$B$7793,0),MATCH(Data!$I$1,Mapping!$B$2:$T$2,0))</f>
        <v>Home Office</v>
      </c>
      <c r="J6044">
        <f>VLOOKUP($A6044,Mapping!$X$3:$Y$7793,2,0)</f>
        <v>2908</v>
      </c>
      <c r="K6044" t="str">
        <f>VLOOKUP($J6044,Mapping!$AB$3:$AC$475,2,0)</f>
        <v>El Paso</v>
      </c>
      <c r="L6044" t="str">
        <f>VLOOKUP($K6044,Mapping!$AF$3:$AG$475,2,0)</f>
        <v>Texas</v>
      </c>
      <c r="M6044" t="str">
        <f>VLOOKUP($L6044,Mapping!$AI$3:$AJ$48,2,0)</f>
        <v>United States</v>
      </c>
      <c r="N6044" t="str">
        <f>VLOOKUP($L6044,Mapping!$AI$3:$AK$48,3,0)</f>
        <v>Central</v>
      </c>
      <c r="O6044" t="str">
        <f>VLOOKUP(Table1[[#This Row],[Column1]],Mapping!$AM$8:$AN$11,2,0)</f>
        <v>Office Supplies</v>
      </c>
      <c r="P6044" t="str">
        <f>VLOOKUP(Table1[[#This Row],[Column3]],Mapping!$AP$5:$AQ$22,2,0)</f>
        <v>Storage</v>
      </c>
      <c r="Q6044">
        <v>119.10000000000001</v>
      </c>
      <c r="R6044">
        <v>3</v>
      </c>
      <c r="S6044">
        <v>34.538999999999994</v>
      </c>
    </row>
    <row r="6045" spans="1:19" x14ac:dyDescent="0.35">
      <c r="A6045">
        <v>6921</v>
      </c>
      <c r="B6045" t="s">
        <v>5279</v>
      </c>
      <c r="C6045" t="s">
        <v>489</v>
      </c>
      <c r="D6045" t="str">
        <f>MID(Table1[[#This Row],[Product ID]],5,2)</f>
        <v>SU</v>
      </c>
      <c r="E6045" t="str">
        <f>LEFT(Table1[[#This Row],[Product ID]],3)</f>
        <v>OFF</v>
      </c>
      <c r="F6045" s="10">
        <f>VLOOKUP(Table1[[#This Row],[Order ID]],Mapping!H6045:J13836,3,0)</f>
        <v>41500</v>
      </c>
      <c r="G6045" s="10">
        <f>VLOOKUP(Table1[[#This Row],[Order ID]],Mapping!H6045:K13836,4,0)</f>
        <v>41506</v>
      </c>
      <c r="H6045" t="str">
        <f>INDEX(Mapping!$B$2:$T$7793,MATCH(Data!$A6045,Mapping!$B$3:$B$7793,0),MATCH(Data!$H$1,Mapping!$B$2:$T$2,0))</f>
        <v>Second Class</v>
      </c>
      <c r="I6045" t="str">
        <f>INDEX(Mapping!$B$2:$T$7793,MATCH(Data!$A6045,Mapping!$B$3:$B$7793,0),MATCH(Data!$I$1,Mapping!$B$2:$T$2,0))</f>
        <v>Consumer</v>
      </c>
      <c r="J6045">
        <f>VLOOKUP($A6045,Mapping!$X$3:$Y$7793,2,0)</f>
        <v>75061</v>
      </c>
      <c r="K6045" t="str">
        <f>VLOOKUP($J6045,Mapping!$AB$3:$AC$475,2,0)</f>
        <v>Baltimore</v>
      </c>
      <c r="L6045" t="str">
        <f>VLOOKUP($K6045,Mapping!$AF$3:$AG$475,2,0)</f>
        <v>Maryland</v>
      </c>
      <c r="M6045" t="str">
        <f>VLOOKUP($L6045,Mapping!$AI$3:$AJ$48,2,0)</f>
        <v>United States</v>
      </c>
      <c r="N6045" t="str">
        <f>VLOOKUP($L6045,Mapping!$AI$3:$AK$48,3,0)</f>
        <v>East</v>
      </c>
      <c r="O6045" t="str">
        <f>VLOOKUP(Table1[[#This Row],[Column1]],Mapping!$AM$8:$AN$11,2,0)</f>
        <v>Office Supplies</v>
      </c>
      <c r="P6045" t="str">
        <f>VLOOKUP(Table1[[#This Row],[Column3]],Mapping!$AP$5:$AQ$22,2,0)</f>
        <v>Supplies</v>
      </c>
      <c r="Q6045">
        <v>185.376</v>
      </c>
      <c r="R6045">
        <v>2</v>
      </c>
      <c r="S6045">
        <v>-34.758000000000017</v>
      </c>
    </row>
    <row r="6046" spans="1:19" x14ac:dyDescent="0.35">
      <c r="A6046">
        <v>6922</v>
      </c>
      <c r="B6046" t="s">
        <v>5279</v>
      </c>
      <c r="C6046" t="s">
        <v>1817</v>
      </c>
      <c r="D6046" t="str">
        <f>MID(Table1[[#This Row],[Product ID]],5,2)</f>
        <v>AP</v>
      </c>
      <c r="E6046" t="str">
        <f>LEFT(Table1[[#This Row],[Product ID]],3)</f>
        <v>OFF</v>
      </c>
      <c r="F6046" s="10">
        <f>VLOOKUP(Table1[[#This Row],[Order ID]],Mapping!H6046:J13837,3,0)</f>
        <v>41500</v>
      </c>
      <c r="G6046" s="10">
        <f>VLOOKUP(Table1[[#This Row],[Order ID]],Mapping!H6046:K13837,4,0)</f>
        <v>41506</v>
      </c>
      <c r="H6046" t="str">
        <f>INDEX(Mapping!$B$2:$T$7793,MATCH(Data!$A6046,Mapping!$B$3:$B$7793,0),MATCH(Data!$H$1,Mapping!$B$2:$T$2,0))</f>
        <v>Standard Class</v>
      </c>
      <c r="I6046" t="str">
        <f>INDEX(Mapping!$B$2:$T$7793,MATCH(Data!$A6046,Mapping!$B$3:$B$7793,0),MATCH(Data!$I$1,Mapping!$B$2:$T$2,0))</f>
        <v>Consumer</v>
      </c>
      <c r="J6046">
        <f>VLOOKUP($A6046,Mapping!$X$3:$Y$7793,2,0)</f>
        <v>75061</v>
      </c>
      <c r="K6046" t="str">
        <f>VLOOKUP($J6046,Mapping!$AB$3:$AC$475,2,0)</f>
        <v>Baltimore</v>
      </c>
      <c r="L6046" t="str">
        <f>VLOOKUP($K6046,Mapping!$AF$3:$AG$475,2,0)</f>
        <v>Maryland</v>
      </c>
      <c r="M6046" t="str">
        <f>VLOOKUP($L6046,Mapping!$AI$3:$AJ$48,2,0)</f>
        <v>United States</v>
      </c>
      <c r="N6046" t="str">
        <f>VLOOKUP($L6046,Mapping!$AI$3:$AK$48,3,0)</f>
        <v>East</v>
      </c>
      <c r="O6046" t="str">
        <f>VLOOKUP(Table1[[#This Row],[Column1]],Mapping!$AM$8:$AN$11,2,0)</f>
        <v>Office Supplies</v>
      </c>
      <c r="P6046" t="str">
        <f>VLOOKUP(Table1[[#This Row],[Column3]],Mapping!$AP$5:$AQ$22,2,0)</f>
        <v>Appliances</v>
      </c>
      <c r="Q6046">
        <v>58.923999999999985</v>
      </c>
      <c r="R6046">
        <v>1</v>
      </c>
      <c r="S6046">
        <v>-153.20240000000001</v>
      </c>
    </row>
    <row r="6047" spans="1:19" x14ac:dyDescent="0.35">
      <c r="A6047">
        <v>252</v>
      </c>
      <c r="B6047" t="s">
        <v>348</v>
      </c>
      <c r="C6047" t="s">
        <v>350</v>
      </c>
      <c r="D6047" t="str">
        <f>MID(Table1[[#This Row],[Product ID]],5,2)</f>
        <v>ST</v>
      </c>
      <c r="E6047" t="str">
        <f>LEFT(Table1[[#This Row],[Product ID]],3)</f>
        <v>OFF</v>
      </c>
      <c r="F6047" s="10" t="e">
        <f>VLOOKUP(Table1[[#This Row],[Order ID]],Mapping!H6047:J13838,3,0)</f>
        <v>#N/A</v>
      </c>
      <c r="G6047" s="10" t="e">
        <f>VLOOKUP(Table1[[#This Row],[Order ID]],Mapping!H6047:K13838,4,0)</f>
        <v>#N/A</v>
      </c>
      <c r="H6047" t="str">
        <f>INDEX(Mapping!$B$2:$T$7793,MATCH(Data!$A6047,Mapping!$B$3:$B$7793,0),MATCH(Data!$H$1,Mapping!$B$2:$T$2,0))</f>
        <v>First Class</v>
      </c>
      <c r="I6047" t="str">
        <f>INDEX(Mapping!$B$2:$T$7793,MATCH(Data!$A6047,Mapping!$B$3:$B$7793,0),MATCH(Data!$I$1,Mapping!$B$2:$T$2,0))</f>
        <v>Consumer</v>
      </c>
      <c r="J6047">
        <f>VLOOKUP($A6047,Mapping!$X$3:$Y$7793,2,0)</f>
        <v>19143</v>
      </c>
      <c r="K6047" t="str">
        <f>VLOOKUP($J6047,Mapping!$AB$3:$AC$475,2,0)</f>
        <v>Norman</v>
      </c>
      <c r="L6047" t="str">
        <f>VLOOKUP($K6047,Mapping!$AF$3:$AG$475,2,0)</f>
        <v>Oklahoma</v>
      </c>
      <c r="M6047" t="str">
        <f>VLOOKUP($L6047,Mapping!$AI$3:$AJ$48,2,0)</f>
        <v>United States</v>
      </c>
      <c r="N6047" t="str">
        <f>VLOOKUP($L6047,Mapping!$AI$3:$AK$48,3,0)</f>
        <v>Central</v>
      </c>
      <c r="O6047" t="str">
        <f>VLOOKUP(Table1[[#This Row],[Column1]],Mapping!$AM$8:$AN$11,2,0)</f>
        <v>Office Supplies</v>
      </c>
      <c r="P6047" t="str">
        <f>VLOOKUP(Table1[[#This Row],[Column3]],Mapping!$AP$5:$AQ$22,2,0)</f>
        <v>Storage</v>
      </c>
      <c r="Q6047">
        <v>54.224000000000004</v>
      </c>
      <c r="R6047">
        <v>2</v>
      </c>
      <c r="S6047">
        <v>3.3889999999999993</v>
      </c>
    </row>
    <row r="6048" spans="1:19" x14ac:dyDescent="0.35">
      <c r="A6048">
        <v>253</v>
      </c>
      <c r="B6048" t="s">
        <v>348</v>
      </c>
      <c r="C6048" t="s">
        <v>351</v>
      </c>
      <c r="D6048" t="str">
        <f>MID(Table1[[#This Row],[Product ID]],5,2)</f>
        <v>CH</v>
      </c>
      <c r="E6048" t="str">
        <f>LEFT(Table1[[#This Row],[Product ID]],3)</f>
        <v>FUR</v>
      </c>
      <c r="F6048" s="10" t="e">
        <f>VLOOKUP(Table1[[#This Row],[Order ID]],Mapping!H6048:J13839,3,0)</f>
        <v>#N/A</v>
      </c>
      <c r="G6048" s="10" t="e">
        <f>VLOOKUP(Table1[[#This Row],[Order ID]],Mapping!H6048:K13839,4,0)</f>
        <v>#N/A</v>
      </c>
      <c r="H6048" t="str">
        <f>INDEX(Mapping!$B$2:$T$7793,MATCH(Data!$A6048,Mapping!$B$3:$B$7793,0),MATCH(Data!$H$1,Mapping!$B$2:$T$2,0))</f>
        <v>First Class</v>
      </c>
      <c r="I6048" t="str">
        <f>INDEX(Mapping!$B$2:$T$7793,MATCH(Data!$A6048,Mapping!$B$3:$B$7793,0),MATCH(Data!$I$1,Mapping!$B$2:$T$2,0))</f>
        <v>Consumer</v>
      </c>
      <c r="J6048">
        <f>VLOOKUP($A6048,Mapping!$X$3:$Y$7793,2,0)</f>
        <v>19143</v>
      </c>
      <c r="K6048" t="str">
        <f>VLOOKUP($J6048,Mapping!$AB$3:$AC$475,2,0)</f>
        <v>Norman</v>
      </c>
      <c r="L6048" t="str">
        <f>VLOOKUP($K6048,Mapping!$AF$3:$AG$475,2,0)</f>
        <v>Oklahoma</v>
      </c>
      <c r="M6048" t="str">
        <f>VLOOKUP($L6048,Mapping!$AI$3:$AJ$48,2,0)</f>
        <v>United States</v>
      </c>
      <c r="N6048" t="str">
        <f>VLOOKUP($L6048,Mapping!$AI$3:$AK$48,3,0)</f>
        <v>Central</v>
      </c>
      <c r="O6048" t="str">
        <f>VLOOKUP(Table1[[#This Row],[Column1]],Mapping!$AM$8:$AN$11,2,0)</f>
        <v>Furniture</v>
      </c>
      <c r="P6048" t="str">
        <f>VLOOKUP(Table1[[#This Row],[Column3]],Mapping!$AP$5:$AQ$22,2,0)</f>
        <v>Chairs</v>
      </c>
      <c r="Q6048">
        <v>786.74400000000003</v>
      </c>
      <c r="R6048">
        <v>4</v>
      </c>
      <c r="S6048">
        <v>-258.50160000000011</v>
      </c>
    </row>
    <row r="6049" spans="1:19" x14ac:dyDescent="0.35">
      <c r="A6049">
        <v>255</v>
      </c>
      <c r="B6049" t="s">
        <v>348</v>
      </c>
      <c r="C6049" t="s">
        <v>353</v>
      </c>
      <c r="D6049" t="str">
        <f>MID(Table1[[#This Row],[Product ID]],5,2)</f>
        <v>BI</v>
      </c>
      <c r="E6049" t="str">
        <f>LEFT(Table1[[#This Row],[Product ID]],3)</f>
        <v>OFF</v>
      </c>
      <c r="F6049" s="10" t="e">
        <f>VLOOKUP(Table1[[#This Row],[Order ID]],Mapping!H6049:J13840,3,0)</f>
        <v>#N/A</v>
      </c>
      <c r="G6049" s="10" t="e">
        <f>VLOOKUP(Table1[[#This Row],[Order ID]],Mapping!H6049:K13840,4,0)</f>
        <v>#N/A</v>
      </c>
      <c r="H6049" t="str">
        <f>INDEX(Mapping!$B$2:$T$7793,MATCH(Data!$A6049,Mapping!$B$3:$B$7793,0),MATCH(Data!$H$1,Mapping!$B$2:$T$2,0))</f>
        <v>First Class</v>
      </c>
      <c r="I6049" t="str">
        <f>INDEX(Mapping!$B$2:$T$7793,MATCH(Data!$A6049,Mapping!$B$3:$B$7793,0),MATCH(Data!$I$1,Mapping!$B$2:$T$2,0))</f>
        <v>Consumer</v>
      </c>
      <c r="J6049">
        <f>VLOOKUP($A6049,Mapping!$X$3:$Y$7793,2,0)</f>
        <v>19143</v>
      </c>
      <c r="K6049" t="str">
        <f>VLOOKUP($J6049,Mapping!$AB$3:$AC$475,2,0)</f>
        <v>Norman</v>
      </c>
      <c r="L6049" t="str">
        <f>VLOOKUP($K6049,Mapping!$AF$3:$AG$475,2,0)</f>
        <v>Oklahoma</v>
      </c>
      <c r="M6049" t="str">
        <f>VLOOKUP($L6049,Mapping!$AI$3:$AJ$48,2,0)</f>
        <v>United States</v>
      </c>
      <c r="N6049" t="str">
        <f>VLOOKUP($L6049,Mapping!$AI$3:$AK$48,3,0)</f>
        <v>Central</v>
      </c>
      <c r="O6049" t="str">
        <f>VLOOKUP(Table1[[#This Row],[Column1]],Mapping!$AM$8:$AN$11,2,0)</f>
        <v>Office Supplies</v>
      </c>
      <c r="P6049" t="str">
        <f>VLOOKUP(Table1[[#This Row],[Column3]],Mapping!$AP$5:$AQ$22,2,0)</f>
        <v>Binders</v>
      </c>
      <c r="Q6049">
        <v>37.76400000000001</v>
      </c>
      <c r="R6049">
        <v>6</v>
      </c>
      <c r="S6049">
        <v>-27.693600000000004</v>
      </c>
    </row>
    <row r="6050" spans="1:19" x14ac:dyDescent="0.35">
      <c r="A6050">
        <v>3065</v>
      </c>
      <c r="B6050" t="s">
        <v>2983</v>
      </c>
      <c r="C6050" t="s">
        <v>2308</v>
      </c>
      <c r="D6050" t="str">
        <f>MID(Table1[[#This Row],[Product ID]],5,2)</f>
        <v>SU</v>
      </c>
      <c r="E6050" t="str">
        <f>LEFT(Table1[[#This Row],[Product ID]],3)</f>
        <v>OFF</v>
      </c>
      <c r="F6050" s="10" t="e">
        <f>VLOOKUP(Table1[[#This Row],[Order ID]],Mapping!H6050:J13841,3,0)</f>
        <v>#N/A</v>
      </c>
      <c r="G6050" s="10" t="e">
        <f>VLOOKUP(Table1[[#This Row],[Order ID]],Mapping!H6050:K13841,4,0)</f>
        <v>#N/A</v>
      </c>
      <c r="H6050" t="str">
        <f>INDEX(Mapping!$B$2:$T$7793,MATCH(Data!$A6050,Mapping!$B$3:$B$7793,0),MATCH(Data!$H$1,Mapping!$B$2:$T$2,0))</f>
        <v>Second Class</v>
      </c>
      <c r="I6050" t="str">
        <f>INDEX(Mapping!$B$2:$T$7793,MATCH(Data!$A6050,Mapping!$B$3:$B$7793,0),MATCH(Data!$I$1,Mapping!$B$2:$T$2,0))</f>
        <v>Consumer</v>
      </c>
      <c r="J6050">
        <f>VLOOKUP($A6050,Mapping!$X$3:$Y$7793,2,0)</f>
        <v>14215</v>
      </c>
      <c r="K6050" t="str">
        <f>VLOOKUP($J6050,Mapping!$AB$3:$AC$475,2,0)</f>
        <v>Tempe</v>
      </c>
      <c r="L6050" t="str">
        <f>VLOOKUP($K6050,Mapping!$AF$3:$AG$475,2,0)</f>
        <v>Arizona</v>
      </c>
      <c r="M6050" t="str">
        <f>VLOOKUP($L6050,Mapping!$AI$3:$AJ$48,2,0)</f>
        <v>United States</v>
      </c>
      <c r="N6050" t="str">
        <f>VLOOKUP($L6050,Mapping!$AI$3:$AK$48,3,0)</f>
        <v>West</v>
      </c>
      <c r="O6050" t="str">
        <f>VLOOKUP(Table1[[#This Row],[Column1]],Mapping!$AM$8:$AN$11,2,0)</f>
        <v>Office Supplies</v>
      </c>
      <c r="P6050" t="str">
        <f>VLOOKUP(Table1[[#This Row],[Column3]],Mapping!$AP$5:$AQ$22,2,0)</f>
        <v>Supplies</v>
      </c>
      <c r="Q6050">
        <v>835.17000000000007</v>
      </c>
      <c r="R6050">
        <v>7</v>
      </c>
      <c r="S6050">
        <v>16.703400000000016</v>
      </c>
    </row>
    <row r="6051" spans="1:19" x14ac:dyDescent="0.35">
      <c r="A6051">
        <v>4200</v>
      </c>
      <c r="B6051" t="s">
        <v>3721</v>
      </c>
      <c r="C6051" t="s">
        <v>336</v>
      </c>
      <c r="D6051" t="str">
        <f>MID(Table1[[#This Row],[Product ID]],5,2)</f>
        <v>PH</v>
      </c>
      <c r="E6051" t="str">
        <f>LEFT(Table1[[#This Row],[Product ID]],3)</f>
        <v>TEC</v>
      </c>
      <c r="F6051" s="10" t="e">
        <f>VLOOKUP(Table1[[#This Row],[Order ID]],Mapping!H6051:J13842,3,0)</f>
        <v>#N/A</v>
      </c>
      <c r="G6051" s="10" t="e">
        <f>VLOOKUP(Table1[[#This Row],[Order ID]],Mapping!H6051:K13842,4,0)</f>
        <v>#N/A</v>
      </c>
      <c r="H6051" t="str">
        <f>INDEX(Mapping!$B$2:$T$7793,MATCH(Data!$A6051,Mapping!$B$3:$B$7793,0),MATCH(Data!$H$1,Mapping!$B$2:$T$2,0))</f>
        <v>Standard Class</v>
      </c>
      <c r="I6051" t="str">
        <f>INDEX(Mapping!$B$2:$T$7793,MATCH(Data!$A6051,Mapping!$B$3:$B$7793,0),MATCH(Data!$I$1,Mapping!$B$2:$T$2,0))</f>
        <v>Corporate</v>
      </c>
      <c r="J6051">
        <f>VLOOKUP($A6051,Mapping!$X$3:$Y$7793,2,0)</f>
        <v>90045</v>
      </c>
      <c r="K6051" t="str">
        <f>VLOOKUP($J6051,Mapping!$AB$3:$AC$475,2,0)</f>
        <v>Medina</v>
      </c>
      <c r="L6051" t="str">
        <f>VLOOKUP($K6051,Mapping!$AF$3:$AG$475,2,0)</f>
        <v>Ohio</v>
      </c>
      <c r="M6051" t="str">
        <f>VLOOKUP($L6051,Mapping!$AI$3:$AJ$48,2,0)</f>
        <v>United States</v>
      </c>
      <c r="N6051" t="str">
        <f>VLOOKUP($L6051,Mapping!$AI$3:$AK$48,3,0)</f>
        <v>East</v>
      </c>
      <c r="O6051" t="str">
        <f>VLOOKUP(Table1[[#This Row],[Column1]],Mapping!$AM$8:$AN$11,2,0)</f>
        <v>Technology</v>
      </c>
      <c r="P6051" t="str">
        <f>VLOOKUP(Table1[[#This Row],[Column3]],Mapping!$AP$5:$AQ$22,2,0)</f>
        <v>Phones</v>
      </c>
      <c r="Q6051">
        <v>445.96000000000004</v>
      </c>
      <c r="R6051">
        <v>5</v>
      </c>
      <c r="S6051">
        <v>55.744999999999948</v>
      </c>
    </row>
    <row r="6052" spans="1:19" x14ac:dyDescent="0.35">
      <c r="A6052">
        <v>4201</v>
      </c>
      <c r="B6052" t="s">
        <v>3721</v>
      </c>
      <c r="C6052" t="s">
        <v>2638</v>
      </c>
      <c r="D6052" t="str">
        <f>MID(Table1[[#This Row],[Product ID]],5,2)</f>
        <v>AC</v>
      </c>
      <c r="E6052" t="str">
        <f>LEFT(Table1[[#This Row],[Product ID]],3)</f>
        <v>TEC</v>
      </c>
      <c r="F6052" s="10" t="e">
        <f>VLOOKUP(Table1[[#This Row],[Order ID]],Mapping!H6052:J13843,3,0)</f>
        <v>#N/A</v>
      </c>
      <c r="G6052" s="10" t="e">
        <f>VLOOKUP(Table1[[#This Row],[Order ID]],Mapping!H6052:K13843,4,0)</f>
        <v>#N/A</v>
      </c>
      <c r="H6052" t="str">
        <f>INDEX(Mapping!$B$2:$T$7793,MATCH(Data!$A6052,Mapping!$B$3:$B$7793,0),MATCH(Data!$H$1,Mapping!$B$2:$T$2,0))</f>
        <v>Standard Class</v>
      </c>
      <c r="I6052" t="str">
        <f>INDEX(Mapping!$B$2:$T$7793,MATCH(Data!$A6052,Mapping!$B$3:$B$7793,0),MATCH(Data!$I$1,Mapping!$B$2:$T$2,0))</f>
        <v>Consumer</v>
      </c>
      <c r="J6052">
        <f>VLOOKUP($A6052,Mapping!$X$3:$Y$7793,2,0)</f>
        <v>90045</v>
      </c>
      <c r="K6052" t="str">
        <f>VLOOKUP($J6052,Mapping!$AB$3:$AC$475,2,0)</f>
        <v>Medina</v>
      </c>
      <c r="L6052" t="str">
        <f>VLOOKUP($K6052,Mapping!$AF$3:$AG$475,2,0)</f>
        <v>Ohio</v>
      </c>
      <c r="M6052" t="str">
        <f>VLOOKUP($L6052,Mapping!$AI$3:$AJ$48,2,0)</f>
        <v>United States</v>
      </c>
      <c r="N6052" t="str">
        <f>VLOOKUP($L6052,Mapping!$AI$3:$AK$48,3,0)</f>
        <v>East</v>
      </c>
      <c r="O6052" t="str">
        <f>VLOOKUP(Table1[[#This Row],[Column1]],Mapping!$AM$8:$AN$11,2,0)</f>
        <v>Technology</v>
      </c>
      <c r="P6052" t="str">
        <f>VLOOKUP(Table1[[#This Row],[Column3]],Mapping!$AP$5:$AQ$22,2,0)</f>
        <v>Accessories</v>
      </c>
      <c r="Q6052">
        <v>36.24</v>
      </c>
      <c r="R6052">
        <v>1</v>
      </c>
      <c r="S6052">
        <v>15.220800000000001</v>
      </c>
    </row>
    <row r="6053" spans="1:19" x14ac:dyDescent="0.35">
      <c r="A6053">
        <v>3061</v>
      </c>
      <c r="B6053" t="s">
        <v>2980</v>
      </c>
      <c r="C6053" t="s">
        <v>557</v>
      </c>
      <c r="D6053" t="str">
        <f>MID(Table1[[#This Row],[Product ID]],5,2)</f>
        <v>CH</v>
      </c>
      <c r="E6053" t="str">
        <f>LEFT(Table1[[#This Row],[Product ID]],3)</f>
        <v>FUR</v>
      </c>
      <c r="F6053" s="10" t="e">
        <f>VLOOKUP(Table1[[#This Row],[Order ID]],Mapping!H6053:J13844,3,0)</f>
        <v>#N/A</v>
      </c>
      <c r="G6053" s="10" t="e">
        <f>VLOOKUP(Table1[[#This Row],[Order ID]],Mapping!H6053:K13844,4,0)</f>
        <v>#N/A</v>
      </c>
      <c r="H6053" t="str">
        <f>INDEX(Mapping!$B$2:$T$7793,MATCH(Data!$A6053,Mapping!$B$3:$B$7793,0),MATCH(Data!$H$1,Mapping!$B$2:$T$2,0))</f>
        <v>Standard Class</v>
      </c>
      <c r="I6053" t="str">
        <f>INDEX(Mapping!$B$2:$T$7793,MATCH(Data!$A6053,Mapping!$B$3:$B$7793,0),MATCH(Data!$I$1,Mapping!$B$2:$T$2,0))</f>
        <v>Consumer</v>
      </c>
      <c r="J6053">
        <f>VLOOKUP($A6053,Mapping!$X$3:$Y$7793,2,0)</f>
        <v>46142</v>
      </c>
      <c r="K6053" t="str">
        <f>VLOOKUP($J6053,Mapping!$AB$3:$AC$475,2,0)</f>
        <v>Rome</v>
      </c>
      <c r="L6053" t="str">
        <f>VLOOKUP($K6053,Mapping!$AF$3:$AG$475,2,0)</f>
        <v>New York</v>
      </c>
      <c r="M6053" t="str">
        <f>VLOOKUP($L6053,Mapping!$AI$3:$AJ$48,2,0)</f>
        <v>United States</v>
      </c>
      <c r="N6053" t="str">
        <f>VLOOKUP($L6053,Mapping!$AI$3:$AK$48,3,0)</f>
        <v>East</v>
      </c>
      <c r="O6053" t="str">
        <f>VLOOKUP(Table1[[#This Row],[Column1]],Mapping!$AM$8:$AN$11,2,0)</f>
        <v>Furniture</v>
      </c>
      <c r="P6053" t="str">
        <f>VLOOKUP(Table1[[#This Row],[Column3]],Mapping!$AP$5:$AQ$22,2,0)</f>
        <v>Chairs</v>
      </c>
      <c r="Q6053">
        <v>1424.9</v>
      </c>
      <c r="R6053">
        <v>5</v>
      </c>
      <c r="S6053">
        <v>356.22500000000002</v>
      </c>
    </row>
    <row r="6054" spans="1:19" x14ac:dyDescent="0.35">
      <c r="A6054">
        <v>842</v>
      </c>
      <c r="B6054" t="s">
        <v>1074</v>
      </c>
      <c r="C6054" t="s">
        <v>1027</v>
      </c>
      <c r="D6054" t="str">
        <f>MID(Table1[[#This Row],[Product ID]],5,2)</f>
        <v>TA</v>
      </c>
      <c r="E6054" t="str">
        <f>LEFT(Table1[[#This Row],[Product ID]],3)</f>
        <v>FUR</v>
      </c>
      <c r="F6054" s="10" t="e">
        <f>VLOOKUP(Table1[[#This Row],[Order ID]],Mapping!H6054:J13845,3,0)</f>
        <v>#N/A</v>
      </c>
      <c r="G6054" s="10" t="e">
        <f>VLOOKUP(Table1[[#This Row],[Order ID]],Mapping!H6054:K13845,4,0)</f>
        <v>#N/A</v>
      </c>
      <c r="H6054" t="str">
        <f>INDEX(Mapping!$B$2:$T$7793,MATCH(Data!$A6054,Mapping!$B$3:$B$7793,0),MATCH(Data!$H$1,Mapping!$B$2:$T$2,0))</f>
        <v>Standard Class</v>
      </c>
      <c r="I6054" t="str">
        <f>INDEX(Mapping!$B$2:$T$7793,MATCH(Data!$A6054,Mapping!$B$3:$B$7793,0),MATCH(Data!$I$1,Mapping!$B$2:$T$2,0))</f>
        <v>Corporate</v>
      </c>
      <c r="J6054">
        <f>VLOOKUP($A6054,Mapping!$X$3:$Y$7793,2,0)</f>
        <v>10701</v>
      </c>
      <c r="K6054" t="str">
        <f>VLOOKUP($J6054,Mapping!$AB$3:$AC$475,2,0)</f>
        <v>Provo</v>
      </c>
      <c r="L6054" t="str">
        <f>VLOOKUP($K6054,Mapping!$AF$3:$AG$475,2,0)</f>
        <v>Utah</v>
      </c>
      <c r="M6054" t="str">
        <f>VLOOKUP($L6054,Mapping!$AI$3:$AJ$48,2,0)</f>
        <v>United States</v>
      </c>
      <c r="N6054" t="str">
        <f>VLOOKUP($L6054,Mapping!$AI$3:$AK$48,3,0)</f>
        <v>West</v>
      </c>
      <c r="O6054" t="str">
        <f>VLOOKUP(Table1[[#This Row],[Column1]],Mapping!$AM$8:$AN$11,2,0)</f>
        <v>Furniture</v>
      </c>
      <c r="P6054" t="str">
        <f>VLOOKUP(Table1[[#This Row],[Column3]],Mapping!$AP$5:$AQ$22,2,0)</f>
        <v>Tables</v>
      </c>
      <c r="Q6054">
        <v>836.59199999999998</v>
      </c>
      <c r="R6054">
        <v>8</v>
      </c>
      <c r="S6054">
        <v>-264.92079999999999</v>
      </c>
    </row>
    <row r="6055" spans="1:19" x14ac:dyDescent="0.35">
      <c r="A6055">
        <v>844</v>
      </c>
      <c r="B6055" t="s">
        <v>1074</v>
      </c>
      <c r="C6055" t="s">
        <v>285</v>
      </c>
      <c r="D6055" t="str">
        <f>MID(Table1[[#This Row],[Product ID]],5,2)</f>
        <v>ST</v>
      </c>
      <c r="E6055" t="str">
        <f>LEFT(Table1[[#This Row],[Product ID]],3)</f>
        <v>OFF</v>
      </c>
      <c r="F6055" s="10" t="e">
        <f>VLOOKUP(Table1[[#This Row],[Order ID]],Mapping!H6055:J13846,3,0)</f>
        <v>#N/A</v>
      </c>
      <c r="G6055" s="10" t="e">
        <f>VLOOKUP(Table1[[#This Row],[Order ID]],Mapping!H6055:K13846,4,0)</f>
        <v>#N/A</v>
      </c>
      <c r="H6055" t="str">
        <f>INDEX(Mapping!$B$2:$T$7793,MATCH(Data!$A6055,Mapping!$B$3:$B$7793,0),MATCH(Data!$H$1,Mapping!$B$2:$T$2,0))</f>
        <v>Standard Class</v>
      </c>
      <c r="I6055" t="str">
        <f>INDEX(Mapping!$B$2:$T$7793,MATCH(Data!$A6055,Mapping!$B$3:$B$7793,0),MATCH(Data!$I$1,Mapping!$B$2:$T$2,0))</f>
        <v>Consumer</v>
      </c>
      <c r="J6055">
        <f>VLOOKUP($A6055,Mapping!$X$3:$Y$7793,2,0)</f>
        <v>10701</v>
      </c>
      <c r="K6055" t="str">
        <f>VLOOKUP($J6055,Mapping!$AB$3:$AC$475,2,0)</f>
        <v>Provo</v>
      </c>
      <c r="L6055" t="str">
        <f>VLOOKUP($K6055,Mapping!$AF$3:$AG$475,2,0)</f>
        <v>Utah</v>
      </c>
      <c r="M6055" t="str">
        <f>VLOOKUP($L6055,Mapping!$AI$3:$AJ$48,2,0)</f>
        <v>United States</v>
      </c>
      <c r="N6055" t="str">
        <f>VLOOKUP($L6055,Mapping!$AI$3:$AK$48,3,0)</f>
        <v>West</v>
      </c>
      <c r="O6055" t="str">
        <f>VLOOKUP(Table1[[#This Row],[Column1]],Mapping!$AM$8:$AN$11,2,0)</f>
        <v>Office Supplies</v>
      </c>
      <c r="P6055" t="str">
        <f>VLOOKUP(Table1[[#This Row],[Column3]],Mapping!$AP$5:$AQ$22,2,0)</f>
        <v>Storage</v>
      </c>
      <c r="Q6055">
        <v>362.92</v>
      </c>
      <c r="R6055">
        <v>2</v>
      </c>
      <c r="S6055">
        <v>105.24679999999995</v>
      </c>
    </row>
    <row r="6056" spans="1:19" x14ac:dyDescent="0.35">
      <c r="A6056">
        <v>845</v>
      </c>
      <c r="B6056" t="s">
        <v>1074</v>
      </c>
      <c r="C6056" t="s">
        <v>1076</v>
      </c>
      <c r="D6056" t="str">
        <f>MID(Table1[[#This Row],[Product ID]],5,2)</f>
        <v>MA</v>
      </c>
      <c r="E6056" t="str">
        <f>LEFT(Table1[[#This Row],[Product ID]],3)</f>
        <v>TEC</v>
      </c>
      <c r="F6056" s="10" t="e">
        <f>VLOOKUP(Table1[[#This Row],[Order ID]],Mapping!H6056:J13847,3,0)</f>
        <v>#N/A</v>
      </c>
      <c r="G6056" s="10" t="e">
        <f>VLOOKUP(Table1[[#This Row],[Order ID]],Mapping!H6056:K13847,4,0)</f>
        <v>#N/A</v>
      </c>
      <c r="H6056" t="str">
        <f>INDEX(Mapping!$B$2:$T$7793,MATCH(Data!$A6056,Mapping!$B$3:$B$7793,0),MATCH(Data!$H$1,Mapping!$B$2:$T$2,0))</f>
        <v>Standard Class</v>
      </c>
      <c r="I6056" t="str">
        <f>INDEX(Mapping!$B$2:$T$7793,MATCH(Data!$A6056,Mapping!$B$3:$B$7793,0),MATCH(Data!$I$1,Mapping!$B$2:$T$2,0))</f>
        <v>Consumer</v>
      </c>
      <c r="J6056">
        <f>VLOOKUP($A6056,Mapping!$X$3:$Y$7793,2,0)</f>
        <v>10701</v>
      </c>
      <c r="K6056" t="str">
        <f>VLOOKUP($J6056,Mapping!$AB$3:$AC$475,2,0)</f>
        <v>Provo</v>
      </c>
      <c r="L6056" t="str">
        <f>VLOOKUP($K6056,Mapping!$AF$3:$AG$475,2,0)</f>
        <v>Utah</v>
      </c>
      <c r="M6056" t="str">
        <f>VLOOKUP($L6056,Mapping!$AI$3:$AJ$48,2,0)</f>
        <v>United States</v>
      </c>
      <c r="N6056" t="str">
        <f>VLOOKUP($L6056,Mapping!$AI$3:$AK$48,3,0)</f>
        <v>West</v>
      </c>
      <c r="O6056" t="str">
        <f>VLOOKUP(Table1[[#This Row],[Column1]],Mapping!$AM$8:$AN$11,2,0)</f>
        <v>Technology</v>
      </c>
      <c r="P6056" t="str">
        <f>VLOOKUP(Table1[[#This Row],[Column3]],Mapping!$AP$5:$AQ$22,2,0)</f>
        <v>Machines</v>
      </c>
      <c r="Q6056">
        <v>4899.93</v>
      </c>
      <c r="R6056">
        <v>7</v>
      </c>
      <c r="S6056">
        <v>2400.9656999999997</v>
      </c>
    </row>
    <row r="6057" spans="1:19" x14ac:dyDescent="0.35">
      <c r="A6057">
        <v>6946</v>
      </c>
      <c r="B6057" t="s">
        <v>5293</v>
      </c>
      <c r="C6057" t="s">
        <v>636</v>
      </c>
      <c r="D6057" t="str">
        <f>MID(Table1[[#This Row],[Product ID]],5,2)</f>
        <v>ST</v>
      </c>
      <c r="E6057" t="str">
        <f>LEFT(Table1[[#This Row],[Product ID]],3)</f>
        <v>OFF</v>
      </c>
      <c r="F6057" s="10">
        <f>VLOOKUP(Table1[[#This Row],[Order ID]],Mapping!H6057:J13848,3,0)</f>
        <v>41404</v>
      </c>
      <c r="G6057" s="10">
        <f>VLOOKUP(Table1[[#This Row],[Order ID]],Mapping!H6057:K13848,4,0)</f>
        <v>41408</v>
      </c>
      <c r="H6057" t="str">
        <f>INDEX(Mapping!$B$2:$T$7793,MATCH(Data!$A6057,Mapping!$B$3:$B$7793,0),MATCH(Data!$H$1,Mapping!$B$2:$T$2,0))</f>
        <v>Standard Class</v>
      </c>
      <c r="I6057" t="str">
        <f>INDEX(Mapping!$B$2:$T$7793,MATCH(Data!$A6057,Mapping!$B$3:$B$7793,0),MATCH(Data!$I$1,Mapping!$B$2:$T$2,0))</f>
        <v>Consumer</v>
      </c>
      <c r="J6057">
        <f>VLOOKUP($A6057,Mapping!$X$3:$Y$7793,2,0)</f>
        <v>78745</v>
      </c>
      <c r="K6057" t="str">
        <f>VLOOKUP($J6057,Mapping!$AB$3:$AC$475,2,0)</f>
        <v>Costa Mesa</v>
      </c>
      <c r="L6057" t="str">
        <f>VLOOKUP($K6057,Mapping!$AF$3:$AG$475,2,0)</f>
        <v>California</v>
      </c>
      <c r="M6057" t="str">
        <f>VLOOKUP($L6057,Mapping!$AI$3:$AJ$48,2,0)</f>
        <v>United States</v>
      </c>
      <c r="N6057" t="str">
        <f>VLOOKUP($L6057,Mapping!$AI$3:$AK$48,3,0)</f>
        <v>West</v>
      </c>
      <c r="O6057" t="str">
        <f>VLOOKUP(Table1[[#This Row],[Column1]],Mapping!$AM$8:$AN$11,2,0)</f>
        <v>Office Supplies</v>
      </c>
      <c r="P6057" t="str">
        <f>VLOOKUP(Table1[[#This Row],[Column3]],Mapping!$AP$5:$AQ$22,2,0)</f>
        <v>Storage</v>
      </c>
      <c r="Q6057">
        <v>856.65600000000006</v>
      </c>
      <c r="R6057">
        <v>6</v>
      </c>
      <c r="S6057">
        <v>107.08199999999985</v>
      </c>
    </row>
    <row r="6058" spans="1:19" x14ac:dyDescent="0.35">
      <c r="A6058">
        <v>6947</v>
      </c>
      <c r="B6058" t="s">
        <v>5293</v>
      </c>
      <c r="C6058" t="s">
        <v>112</v>
      </c>
      <c r="D6058" t="str">
        <f>MID(Table1[[#This Row],[Product ID]],5,2)</f>
        <v>BI</v>
      </c>
      <c r="E6058" t="str">
        <f>LEFT(Table1[[#This Row],[Product ID]],3)</f>
        <v>OFF</v>
      </c>
      <c r="F6058" s="10">
        <f>VLOOKUP(Table1[[#This Row],[Order ID]],Mapping!H6058:J13849,3,0)</f>
        <v>41404</v>
      </c>
      <c r="G6058" s="10">
        <f>VLOOKUP(Table1[[#This Row],[Order ID]],Mapping!H6058:K13849,4,0)</f>
        <v>41408</v>
      </c>
      <c r="H6058" t="str">
        <f>INDEX(Mapping!$B$2:$T$7793,MATCH(Data!$A6058,Mapping!$B$3:$B$7793,0),MATCH(Data!$H$1,Mapping!$B$2:$T$2,0))</f>
        <v>Standard Class</v>
      </c>
      <c r="I6058" t="str">
        <f>INDEX(Mapping!$B$2:$T$7793,MATCH(Data!$A6058,Mapping!$B$3:$B$7793,0),MATCH(Data!$I$1,Mapping!$B$2:$T$2,0))</f>
        <v>Corporate</v>
      </c>
      <c r="J6058">
        <f>VLOOKUP($A6058,Mapping!$X$3:$Y$7793,2,0)</f>
        <v>78745</v>
      </c>
      <c r="K6058" t="str">
        <f>VLOOKUP($J6058,Mapping!$AB$3:$AC$475,2,0)</f>
        <v>Costa Mesa</v>
      </c>
      <c r="L6058" t="str">
        <f>VLOOKUP($K6058,Mapping!$AF$3:$AG$475,2,0)</f>
        <v>California</v>
      </c>
      <c r="M6058" t="str">
        <f>VLOOKUP($L6058,Mapping!$AI$3:$AJ$48,2,0)</f>
        <v>United States</v>
      </c>
      <c r="N6058" t="str">
        <f>VLOOKUP($L6058,Mapping!$AI$3:$AK$48,3,0)</f>
        <v>West</v>
      </c>
      <c r="O6058" t="str">
        <f>VLOOKUP(Table1[[#This Row],[Column1]],Mapping!$AM$8:$AN$11,2,0)</f>
        <v>Office Supplies</v>
      </c>
      <c r="P6058" t="str">
        <f>VLOOKUP(Table1[[#This Row],[Column3]],Mapping!$AP$5:$AQ$22,2,0)</f>
        <v>Binders</v>
      </c>
      <c r="Q6058">
        <v>13.183999999999997</v>
      </c>
      <c r="R6058">
        <v>4</v>
      </c>
      <c r="S6058">
        <v>-20.435200000000002</v>
      </c>
    </row>
    <row r="6059" spans="1:19" x14ac:dyDescent="0.35">
      <c r="A6059">
        <v>6948</v>
      </c>
      <c r="B6059" t="s">
        <v>5293</v>
      </c>
      <c r="C6059" t="s">
        <v>3517</v>
      </c>
      <c r="D6059" t="str">
        <f>MID(Table1[[#This Row],[Product ID]],5,2)</f>
        <v>AP</v>
      </c>
      <c r="E6059" t="str">
        <f>LEFT(Table1[[#This Row],[Product ID]],3)</f>
        <v>OFF</v>
      </c>
      <c r="F6059" s="10">
        <f>VLOOKUP(Table1[[#This Row],[Order ID]],Mapping!H6059:J13850,3,0)</f>
        <v>41404</v>
      </c>
      <c r="G6059" s="10">
        <f>VLOOKUP(Table1[[#This Row],[Order ID]],Mapping!H6059:K13850,4,0)</f>
        <v>41408</v>
      </c>
      <c r="H6059" t="str">
        <f>INDEX(Mapping!$B$2:$T$7793,MATCH(Data!$A6059,Mapping!$B$3:$B$7793,0),MATCH(Data!$H$1,Mapping!$B$2:$T$2,0))</f>
        <v>Standard Class</v>
      </c>
      <c r="I6059" t="str">
        <f>INDEX(Mapping!$B$2:$T$7793,MATCH(Data!$A6059,Mapping!$B$3:$B$7793,0),MATCH(Data!$I$1,Mapping!$B$2:$T$2,0))</f>
        <v>Corporate</v>
      </c>
      <c r="J6059">
        <f>VLOOKUP($A6059,Mapping!$X$3:$Y$7793,2,0)</f>
        <v>78745</v>
      </c>
      <c r="K6059" t="str">
        <f>VLOOKUP($J6059,Mapping!$AB$3:$AC$475,2,0)</f>
        <v>Costa Mesa</v>
      </c>
      <c r="L6059" t="str">
        <f>VLOOKUP($K6059,Mapping!$AF$3:$AG$475,2,0)</f>
        <v>California</v>
      </c>
      <c r="M6059" t="str">
        <f>VLOOKUP($L6059,Mapping!$AI$3:$AJ$48,2,0)</f>
        <v>United States</v>
      </c>
      <c r="N6059" t="str">
        <f>VLOOKUP($L6059,Mapping!$AI$3:$AK$48,3,0)</f>
        <v>West</v>
      </c>
      <c r="O6059" t="str">
        <f>VLOOKUP(Table1[[#This Row],[Column1]],Mapping!$AM$8:$AN$11,2,0)</f>
        <v>Office Supplies</v>
      </c>
      <c r="P6059" t="str">
        <f>VLOOKUP(Table1[[#This Row],[Column3]],Mapping!$AP$5:$AQ$22,2,0)</f>
        <v>Appliances</v>
      </c>
      <c r="Q6059">
        <v>48.783999999999985</v>
      </c>
      <c r="R6059">
        <v>4</v>
      </c>
      <c r="S6059">
        <v>-131.71680000000001</v>
      </c>
    </row>
    <row r="6060" spans="1:19" x14ac:dyDescent="0.35">
      <c r="A6060">
        <v>6949</v>
      </c>
      <c r="B6060" t="s">
        <v>5293</v>
      </c>
      <c r="C6060" t="s">
        <v>149</v>
      </c>
      <c r="D6060" t="str">
        <f>MID(Table1[[#This Row],[Product ID]],5,2)</f>
        <v>PA</v>
      </c>
      <c r="E6060" t="str">
        <f>LEFT(Table1[[#This Row],[Product ID]],3)</f>
        <v>OFF</v>
      </c>
      <c r="F6060" s="10">
        <f>VLOOKUP(Table1[[#This Row],[Order ID]],Mapping!H6060:J13851,3,0)</f>
        <v>41404</v>
      </c>
      <c r="G6060" s="10">
        <f>VLOOKUP(Table1[[#This Row],[Order ID]],Mapping!H6060:K13851,4,0)</f>
        <v>41408</v>
      </c>
      <c r="H6060" t="str">
        <f>INDEX(Mapping!$B$2:$T$7793,MATCH(Data!$A6060,Mapping!$B$3:$B$7793,0),MATCH(Data!$H$1,Mapping!$B$2:$T$2,0))</f>
        <v>Standard Class</v>
      </c>
      <c r="I6060" t="str">
        <f>INDEX(Mapping!$B$2:$T$7793,MATCH(Data!$A6060,Mapping!$B$3:$B$7793,0),MATCH(Data!$I$1,Mapping!$B$2:$T$2,0))</f>
        <v>Corporate</v>
      </c>
      <c r="J6060">
        <f>VLOOKUP($A6060,Mapping!$X$3:$Y$7793,2,0)</f>
        <v>78745</v>
      </c>
      <c r="K6060" t="str">
        <f>VLOOKUP($J6060,Mapping!$AB$3:$AC$475,2,0)</f>
        <v>Costa Mesa</v>
      </c>
      <c r="L6060" t="str">
        <f>VLOOKUP($K6060,Mapping!$AF$3:$AG$475,2,0)</f>
        <v>California</v>
      </c>
      <c r="M6060" t="str">
        <f>VLOOKUP($L6060,Mapping!$AI$3:$AJ$48,2,0)</f>
        <v>United States</v>
      </c>
      <c r="N6060" t="str">
        <f>VLOOKUP($L6060,Mapping!$AI$3:$AK$48,3,0)</f>
        <v>West</v>
      </c>
      <c r="O6060" t="str">
        <f>VLOOKUP(Table1[[#This Row],[Column1]],Mapping!$AM$8:$AN$11,2,0)</f>
        <v>Office Supplies</v>
      </c>
      <c r="P6060" t="str">
        <f>VLOOKUP(Table1[[#This Row],[Column3]],Mapping!$AP$5:$AQ$22,2,0)</f>
        <v>Paper</v>
      </c>
      <c r="Q6060">
        <v>76.64</v>
      </c>
      <c r="R6060">
        <v>2</v>
      </c>
      <c r="S6060">
        <v>26.823999999999995</v>
      </c>
    </row>
    <row r="6061" spans="1:19" x14ac:dyDescent="0.35">
      <c r="A6061">
        <v>2116</v>
      </c>
      <c r="B6061" t="s">
        <v>2275</v>
      </c>
      <c r="C6061" t="s">
        <v>2276</v>
      </c>
      <c r="D6061" t="str">
        <f>MID(Table1[[#This Row],[Product ID]],5,2)</f>
        <v>PA</v>
      </c>
      <c r="E6061" t="str">
        <f>LEFT(Table1[[#This Row],[Product ID]],3)</f>
        <v>OFF</v>
      </c>
      <c r="F6061" s="10" t="e">
        <f>VLOOKUP(Table1[[#This Row],[Order ID]],Mapping!H6061:J13852,3,0)</f>
        <v>#N/A</v>
      </c>
      <c r="G6061" s="10" t="e">
        <f>VLOOKUP(Table1[[#This Row],[Order ID]],Mapping!H6061:K13852,4,0)</f>
        <v>#N/A</v>
      </c>
      <c r="H6061" t="str">
        <f>INDEX(Mapping!$B$2:$T$7793,MATCH(Data!$A6061,Mapping!$B$3:$B$7793,0),MATCH(Data!$H$1,Mapping!$B$2:$T$2,0))</f>
        <v>Standard Class</v>
      </c>
      <c r="I6061" t="str">
        <f>INDEX(Mapping!$B$2:$T$7793,MATCH(Data!$A6061,Mapping!$B$3:$B$7793,0),MATCH(Data!$I$1,Mapping!$B$2:$T$2,0))</f>
        <v>Consumer</v>
      </c>
      <c r="J6061">
        <f>VLOOKUP($A6061,Mapping!$X$3:$Y$7793,2,0)</f>
        <v>80112</v>
      </c>
      <c r="K6061" t="str">
        <f>VLOOKUP($J6061,Mapping!$AB$3:$AC$475,2,0)</f>
        <v>San Mateo</v>
      </c>
      <c r="L6061" t="str">
        <f>VLOOKUP($K6061,Mapping!$AF$3:$AG$475,2,0)</f>
        <v>California</v>
      </c>
      <c r="M6061" t="str">
        <f>VLOOKUP($L6061,Mapping!$AI$3:$AJ$48,2,0)</f>
        <v>United States</v>
      </c>
      <c r="N6061" t="str">
        <f>VLOOKUP($L6061,Mapping!$AI$3:$AK$48,3,0)</f>
        <v>West</v>
      </c>
      <c r="O6061" t="str">
        <f>VLOOKUP(Table1[[#This Row],[Column1]],Mapping!$AM$8:$AN$11,2,0)</f>
        <v>Office Supplies</v>
      </c>
      <c r="P6061" t="str">
        <f>VLOOKUP(Table1[[#This Row],[Column3]],Mapping!$AP$5:$AQ$22,2,0)</f>
        <v>Paper</v>
      </c>
      <c r="Q6061">
        <v>15.48</v>
      </c>
      <c r="R6061">
        <v>3</v>
      </c>
      <c r="S6061">
        <v>5.6115000000000004</v>
      </c>
    </row>
    <row r="6062" spans="1:19" x14ac:dyDescent="0.35">
      <c r="A6062">
        <v>2117</v>
      </c>
      <c r="B6062" t="s">
        <v>2275</v>
      </c>
      <c r="C6062" t="s">
        <v>2277</v>
      </c>
      <c r="D6062" t="str">
        <f>MID(Table1[[#This Row],[Product ID]],5,2)</f>
        <v>PH</v>
      </c>
      <c r="E6062" t="str">
        <f>LEFT(Table1[[#This Row],[Product ID]],3)</f>
        <v>TEC</v>
      </c>
      <c r="F6062" s="10" t="e">
        <f>VLOOKUP(Table1[[#This Row],[Order ID]],Mapping!H6062:J13853,3,0)</f>
        <v>#N/A</v>
      </c>
      <c r="G6062" s="10" t="e">
        <f>VLOOKUP(Table1[[#This Row],[Order ID]],Mapping!H6062:K13853,4,0)</f>
        <v>#N/A</v>
      </c>
      <c r="H6062" t="str">
        <f>INDEX(Mapping!$B$2:$T$7793,MATCH(Data!$A6062,Mapping!$B$3:$B$7793,0),MATCH(Data!$H$1,Mapping!$B$2:$T$2,0))</f>
        <v>Standard Class</v>
      </c>
      <c r="I6062" t="str">
        <f>INDEX(Mapping!$B$2:$T$7793,MATCH(Data!$A6062,Mapping!$B$3:$B$7793,0),MATCH(Data!$I$1,Mapping!$B$2:$T$2,0))</f>
        <v>Consumer</v>
      </c>
      <c r="J6062">
        <f>VLOOKUP($A6062,Mapping!$X$3:$Y$7793,2,0)</f>
        <v>80112</v>
      </c>
      <c r="K6062" t="str">
        <f>VLOOKUP($J6062,Mapping!$AB$3:$AC$475,2,0)</f>
        <v>San Mateo</v>
      </c>
      <c r="L6062" t="str">
        <f>VLOOKUP($K6062,Mapping!$AF$3:$AG$475,2,0)</f>
        <v>California</v>
      </c>
      <c r="M6062" t="str">
        <f>VLOOKUP($L6062,Mapping!$AI$3:$AJ$48,2,0)</f>
        <v>United States</v>
      </c>
      <c r="N6062" t="str">
        <f>VLOOKUP($L6062,Mapping!$AI$3:$AK$48,3,0)</f>
        <v>West</v>
      </c>
      <c r="O6062" t="str">
        <f>VLOOKUP(Table1[[#This Row],[Column1]],Mapping!$AM$8:$AN$11,2,0)</f>
        <v>Technology</v>
      </c>
      <c r="P6062" t="str">
        <f>VLOOKUP(Table1[[#This Row],[Column3]],Mapping!$AP$5:$AQ$22,2,0)</f>
        <v>Phones</v>
      </c>
      <c r="Q6062">
        <v>108.57599999999999</v>
      </c>
      <c r="R6062">
        <v>3</v>
      </c>
      <c r="S6062">
        <v>8.1432000000000002</v>
      </c>
    </row>
    <row r="6063" spans="1:19" x14ac:dyDescent="0.35">
      <c r="A6063">
        <v>5595</v>
      </c>
      <c r="B6063" t="s">
        <v>4542</v>
      </c>
      <c r="C6063" t="s">
        <v>4543</v>
      </c>
      <c r="D6063" t="str">
        <f>MID(Table1[[#This Row],[Product ID]],5,2)</f>
        <v>PH</v>
      </c>
      <c r="E6063" t="str">
        <f>LEFT(Table1[[#This Row],[Product ID]],3)</f>
        <v>TEC</v>
      </c>
      <c r="F6063" s="10" t="e">
        <f>VLOOKUP(Table1[[#This Row],[Order ID]],Mapping!H6063:J13854,3,0)</f>
        <v>#N/A</v>
      </c>
      <c r="G6063" s="10" t="e">
        <f>VLOOKUP(Table1[[#This Row],[Order ID]],Mapping!H6063:K13854,4,0)</f>
        <v>#N/A</v>
      </c>
      <c r="H6063" t="str">
        <f>INDEX(Mapping!$B$2:$T$7793,MATCH(Data!$A6063,Mapping!$B$3:$B$7793,0),MATCH(Data!$H$1,Mapping!$B$2:$T$2,0))</f>
        <v>Standard Class</v>
      </c>
      <c r="I6063" t="str">
        <f>INDEX(Mapping!$B$2:$T$7793,MATCH(Data!$A6063,Mapping!$B$3:$B$7793,0),MATCH(Data!$I$1,Mapping!$B$2:$T$2,0))</f>
        <v>Corporate</v>
      </c>
      <c r="J6063">
        <f>VLOOKUP($A6063,Mapping!$X$3:$Y$7793,2,0)</f>
        <v>21215</v>
      </c>
      <c r="K6063" t="str">
        <f>VLOOKUP($J6063,Mapping!$AB$3:$AC$475,2,0)</f>
        <v>Rancho Cucamonga</v>
      </c>
      <c r="L6063" t="str">
        <f>VLOOKUP($K6063,Mapping!$AF$3:$AG$475,2,0)</f>
        <v>California</v>
      </c>
      <c r="M6063" t="str">
        <f>VLOOKUP($L6063,Mapping!$AI$3:$AJ$48,2,0)</f>
        <v>United States</v>
      </c>
      <c r="N6063" t="str">
        <f>VLOOKUP($L6063,Mapping!$AI$3:$AK$48,3,0)</f>
        <v>West</v>
      </c>
      <c r="O6063" t="str">
        <f>VLOOKUP(Table1[[#This Row],[Column1]],Mapping!$AM$8:$AN$11,2,0)</f>
        <v>Technology</v>
      </c>
      <c r="P6063" t="str">
        <f>VLOOKUP(Table1[[#This Row],[Column3]],Mapping!$AP$5:$AQ$22,2,0)</f>
        <v>Phones</v>
      </c>
      <c r="Q6063">
        <v>89.97</v>
      </c>
      <c r="R6063">
        <v>3</v>
      </c>
      <c r="S6063">
        <v>25.191600000000005</v>
      </c>
    </row>
    <row r="6064" spans="1:19" x14ac:dyDescent="0.35">
      <c r="A6064">
        <v>997</v>
      </c>
      <c r="B6064" t="s">
        <v>1226</v>
      </c>
      <c r="C6064" t="s">
        <v>1227</v>
      </c>
      <c r="D6064" t="str">
        <f>MID(Table1[[#This Row],[Product ID]],5,2)</f>
        <v>BI</v>
      </c>
      <c r="E6064" t="str">
        <f>LEFT(Table1[[#This Row],[Product ID]],3)</f>
        <v>OFF</v>
      </c>
      <c r="F6064" s="10" t="e">
        <f>VLOOKUP(Table1[[#This Row],[Order ID]],Mapping!H6064:J13855,3,0)</f>
        <v>#N/A</v>
      </c>
      <c r="G6064" s="10" t="e">
        <f>VLOOKUP(Table1[[#This Row],[Order ID]],Mapping!H6064:K13855,4,0)</f>
        <v>#N/A</v>
      </c>
      <c r="H6064" t="str">
        <f>INDEX(Mapping!$B$2:$T$7793,MATCH(Data!$A6064,Mapping!$B$3:$B$7793,0),MATCH(Data!$H$1,Mapping!$B$2:$T$2,0))</f>
        <v>Second Class</v>
      </c>
      <c r="I6064" t="str">
        <f>INDEX(Mapping!$B$2:$T$7793,MATCH(Data!$A6064,Mapping!$B$3:$B$7793,0),MATCH(Data!$I$1,Mapping!$B$2:$T$2,0))</f>
        <v>Home Office</v>
      </c>
      <c r="J6064">
        <f>VLOOKUP($A6064,Mapping!$X$3:$Y$7793,2,0)</f>
        <v>27834</v>
      </c>
      <c r="K6064" t="str">
        <f>VLOOKUP($J6064,Mapping!$AB$3:$AC$475,2,0)</f>
        <v>Appleton</v>
      </c>
      <c r="L6064" t="str">
        <f>VLOOKUP($K6064,Mapping!$AF$3:$AG$475,2,0)</f>
        <v>Wisconsin</v>
      </c>
      <c r="M6064" t="str">
        <f>VLOOKUP($L6064,Mapping!$AI$3:$AJ$48,2,0)</f>
        <v>United States</v>
      </c>
      <c r="N6064" t="str">
        <f>VLOOKUP($L6064,Mapping!$AI$3:$AK$48,3,0)</f>
        <v>Central</v>
      </c>
      <c r="O6064" t="str">
        <f>VLOOKUP(Table1[[#This Row],[Column1]],Mapping!$AM$8:$AN$11,2,0)</f>
        <v>Office Supplies</v>
      </c>
      <c r="P6064" t="str">
        <f>VLOOKUP(Table1[[#This Row],[Column3]],Mapping!$AP$5:$AQ$22,2,0)</f>
        <v>Binders</v>
      </c>
      <c r="Q6064">
        <v>17.616000000000003</v>
      </c>
      <c r="R6064">
        <v>4</v>
      </c>
      <c r="S6064">
        <v>-14.0928</v>
      </c>
    </row>
    <row r="6065" spans="1:19" x14ac:dyDescent="0.35">
      <c r="A6065">
        <v>7576</v>
      </c>
      <c r="B6065" t="s">
        <v>5656</v>
      </c>
      <c r="C6065" t="s">
        <v>4340</v>
      </c>
      <c r="D6065" t="str">
        <f>MID(Table1[[#This Row],[Product ID]],5,2)</f>
        <v>AR</v>
      </c>
      <c r="E6065" t="str">
        <f>LEFT(Table1[[#This Row],[Product ID]],3)</f>
        <v>OFF</v>
      </c>
      <c r="F6065" s="10">
        <f>VLOOKUP(Table1[[#This Row],[Order ID]],Mapping!H6065:J13856,3,0)</f>
        <v>41499</v>
      </c>
      <c r="G6065" s="10">
        <f>VLOOKUP(Table1[[#This Row],[Order ID]],Mapping!H6065:K13856,4,0)</f>
        <v>41501</v>
      </c>
      <c r="H6065" t="str">
        <f>INDEX(Mapping!$B$2:$T$7793,MATCH(Data!$A6065,Mapping!$B$3:$B$7793,0),MATCH(Data!$H$1,Mapping!$B$2:$T$2,0))</f>
        <v>Standard Class</v>
      </c>
      <c r="I6065" t="str">
        <f>INDEX(Mapping!$B$2:$T$7793,MATCH(Data!$A6065,Mapping!$B$3:$B$7793,0),MATCH(Data!$I$1,Mapping!$B$2:$T$2,0))</f>
        <v>Consumer</v>
      </c>
      <c r="J6065">
        <f>VLOOKUP($A6065,Mapping!$X$3:$Y$7793,2,0)</f>
        <v>19134</v>
      </c>
      <c r="K6065" t="str">
        <f>VLOOKUP($J6065,Mapping!$AB$3:$AC$475,2,0)</f>
        <v>Detroit</v>
      </c>
      <c r="L6065" t="str">
        <f>VLOOKUP($K6065,Mapping!$AF$3:$AG$475,2,0)</f>
        <v>Michigan</v>
      </c>
      <c r="M6065" t="str">
        <f>VLOOKUP($L6065,Mapping!$AI$3:$AJ$48,2,0)</f>
        <v>United States</v>
      </c>
      <c r="N6065" t="str">
        <f>VLOOKUP($L6065,Mapping!$AI$3:$AK$48,3,0)</f>
        <v>Central</v>
      </c>
      <c r="O6065" t="str">
        <f>VLOOKUP(Table1[[#This Row],[Column1]],Mapping!$AM$8:$AN$11,2,0)</f>
        <v>Office Supplies</v>
      </c>
      <c r="P6065" t="str">
        <f>VLOOKUP(Table1[[#This Row],[Column3]],Mapping!$AP$5:$AQ$22,2,0)</f>
        <v>Art</v>
      </c>
      <c r="Q6065">
        <v>37.312000000000005</v>
      </c>
      <c r="R6065">
        <v>4</v>
      </c>
      <c r="S6065">
        <v>2.7984000000000027</v>
      </c>
    </row>
    <row r="6066" spans="1:19" x14ac:dyDescent="0.35">
      <c r="A6066">
        <v>4391</v>
      </c>
      <c r="B6066" t="s">
        <v>3844</v>
      </c>
      <c r="C6066" t="s">
        <v>3845</v>
      </c>
      <c r="D6066" t="str">
        <f>MID(Table1[[#This Row],[Product ID]],5,2)</f>
        <v>TA</v>
      </c>
      <c r="E6066" t="str">
        <f>LEFT(Table1[[#This Row],[Product ID]],3)</f>
        <v>FUR</v>
      </c>
      <c r="F6066" s="10" t="e">
        <f>VLOOKUP(Table1[[#This Row],[Order ID]],Mapping!H6066:J13857,3,0)</f>
        <v>#N/A</v>
      </c>
      <c r="G6066" s="10" t="e">
        <f>VLOOKUP(Table1[[#This Row],[Order ID]],Mapping!H6066:K13857,4,0)</f>
        <v>#N/A</v>
      </c>
      <c r="H6066" t="str">
        <f>INDEX(Mapping!$B$2:$T$7793,MATCH(Data!$A6066,Mapping!$B$3:$B$7793,0),MATCH(Data!$H$1,Mapping!$B$2:$T$2,0))</f>
        <v>Standard Class</v>
      </c>
      <c r="I6066" t="str">
        <f>INDEX(Mapping!$B$2:$T$7793,MATCH(Data!$A6066,Mapping!$B$3:$B$7793,0),MATCH(Data!$I$1,Mapping!$B$2:$T$2,0))</f>
        <v>Corporate</v>
      </c>
      <c r="J6066">
        <f>VLOOKUP($A6066,Mapping!$X$3:$Y$7793,2,0)</f>
        <v>19143</v>
      </c>
      <c r="K6066" t="str">
        <f>VLOOKUP($J6066,Mapping!$AB$3:$AC$475,2,0)</f>
        <v>Norman</v>
      </c>
      <c r="L6066" t="str">
        <f>VLOOKUP($K6066,Mapping!$AF$3:$AG$475,2,0)</f>
        <v>Oklahoma</v>
      </c>
      <c r="M6066" t="str">
        <f>VLOOKUP($L6066,Mapping!$AI$3:$AJ$48,2,0)</f>
        <v>United States</v>
      </c>
      <c r="N6066" t="str">
        <f>VLOOKUP($L6066,Mapping!$AI$3:$AK$48,3,0)</f>
        <v>Central</v>
      </c>
      <c r="O6066" t="str">
        <f>VLOOKUP(Table1[[#This Row],[Column1]],Mapping!$AM$8:$AN$11,2,0)</f>
        <v>Furniture</v>
      </c>
      <c r="P6066" t="str">
        <f>VLOOKUP(Table1[[#This Row],[Column3]],Mapping!$AP$5:$AQ$22,2,0)</f>
        <v>Tables</v>
      </c>
      <c r="Q6066">
        <v>815.29199999999992</v>
      </c>
      <c r="R6066">
        <v>9</v>
      </c>
      <c r="S6066">
        <v>-339.7050000000001</v>
      </c>
    </row>
    <row r="6067" spans="1:19" x14ac:dyDescent="0.35">
      <c r="A6067">
        <v>581</v>
      </c>
      <c r="B6067" t="s">
        <v>764</v>
      </c>
      <c r="C6067" t="s">
        <v>620</v>
      </c>
      <c r="D6067" t="str">
        <f>MID(Table1[[#This Row],[Product ID]],5,2)</f>
        <v>SU</v>
      </c>
      <c r="E6067" t="str">
        <f>LEFT(Table1[[#This Row],[Product ID]],3)</f>
        <v>OFF</v>
      </c>
      <c r="F6067" s="10" t="e">
        <f>VLOOKUP(Table1[[#This Row],[Order ID]],Mapping!H6067:J13858,3,0)</f>
        <v>#N/A</v>
      </c>
      <c r="G6067" s="10" t="e">
        <f>VLOOKUP(Table1[[#This Row],[Order ID]],Mapping!H6067:K13858,4,0)</f>
        <v>#N/A</v>
      </c>
      <c r="H6067" t="str">
        <f>INDEX(Mapping!$B$2:$T$7793,MATCH(Data!$A6067,Mapping!$B$3:$B$7793,0),MATCH(Data!$H$1,Mapping!$B$2:$T$2,0))</f>
        <v>Standard Class</v>
      </c>
      <c r="I6067" t="str">
        <f>INDEX(Mapping!$B$2:$T$7793,MATCH(Data!$A6067,Mapping!$B$3:$B$7793,0),MATCH(Data!$I$1,Mapping!$B$2:$T$2,0))</f>
        <v>Home Office</v>
      </c>
      <c r="J6067">
        <f>VLOOKUP($A6067,Mapping!$X$3:$Y$7793,2,0)</f>
        <v>75220</v>
      </c>
      <c r="K6067" t="str">
        <f>VLOOKUP($J6067,Mapping!$AB$3:$AC$475,2,0)</f>
        <v>Colorado Springs</v>
      </c>
      <c r="L6067" t="str">
        <f>VLOOKUP($K6067,Mapping!$AF$3:$AG$475,2,0)</f>
        <v>Colorado</v>
      </c>
      <c r="M6067" t="str">
        <f>VLOOKUP($L6067,Mapping!$AI$3:$AJ$48,2,0)</f>
        <v>United States</v>
      </c>
      <c r="N6067" t="str">
        <f>VLOOKUP($L6067,Mapping!$AI$3:$AK$48,3,0)</f>
        <v>West</v>
      </c>
      <c r="O6067" t="str">
        <f>VLOOKUP(Table1[[#This Row],[Column1]],Mapping!$AM$8:$AN$11,2,0)</f>
        <v>Office Supplies</v>
      </c>
      <c r="P6067" t="str">
        <f>VLOOKUP(Table1[[#This Row],[Column3]],Mapping!$AP$5:$AQ$22,2,0)</f>
        <v>Supplies</v>
      </c>
      <c r="Q6067">
        <v>51.52000000000001</v>
      </c>
      <c r="R6067">
        <v>5</v>
      </c>
      <c r="S6067">
        <v>-10.948000000000002</v>
      </c>
    </row>
    <row r="6068" spans="1:19" x14ac:dyDescent="0.35">
      <c r="A6068">
        <v>582</v>
      </c>
      <c r="B6068" t="s">
        <v>764</v>
      </c>
      <c r="C6068" t="s">
        <v>291</v>
      </c>
      <c r="D6068" t="str">
        <f>MID(Table1[[#This Row],[Product ID]],5,2)</f>
        <v>PA</v>
      </c>
      <c r="E6068" t="str">
        <f>LEFT(Table1[[#This Row],[Product ID]],3)</f>
        <v>OFF</v>
      </c>
      <c r="F6068" s="10" t="e">
        <f>VLOOKUP(Table1[[#This Row],[Order ID]],Mapping!H6068:J13859,3,0)</f>
        <v>#N/A</v>
      </c>
      <c r="G6068" s="10" t="e">
        <f>VLOOKUP(Table1[[#This Row],[Order ID]],Mapping!H6068:K13859,4,0)</f>
        <v>#N/A</v>
      </c>
      <c r="H6068" t="str">
        <f>INDEX(Mapping!$B$2:$T$7793,MATCH(Data!$A6068,Mapping!$B$3:$B$7793,0),MATCH(Data!$H$1,Mapping!$B$2:$T$2,0))</f>
        <v>Standard Class</v>
      </c>
      <c r="I6068" t="str">
        <f>INDEX(Mapping!$B$2:$T$7793,MATCH(Data!$A6068,Mapping!$B$3:$B$7793,0),MATCH(Data!$I$1,Mapping!$B$2:$T$2,0))</f>
        <v>Consumer</v>
      </c>
      <c r="J6068">
        <f>VLOOKUP($A6068,Mapping!$X$3:$Y$7793,2,0)</f>
        <v>75220</v>
      </c>
      <c r="K6068" t="str">
        <f>VLOOKUP($J6068,Mapping!$AB$3:$AC$475,2,0)</f>
        <v>Colorado Springs</v>
      </c>
      <c r="L6068" t="str">
        <f>VLOOKUP($K6068,Mapping!$AF$3:$AG$475,2,0)</f>
        <v>Colorado</v>
      </c>
      <c r="M6068" t="str">
        <f>VLOOKUP($L6068,Mapping!$AI$3:$AJ$48,2,0)</f>
        <v>United States</v>
      </c>
      <c r="N6068" t="str">
        <f>VLOOKUP($L6068,Mapping!$AI$3:$AK$48,3,0)</f>
        <v>West</v>
      </c>
      <c r="O6068" t="str">
        <f>VLOOKUP(Table1[[#This Row],[Column1]],Mapping!$AM$8:$AN$11,2,0)</f>
        <v>Office Supplies</v>
      </c>
      <c r="P6068" t="str">
        <f>VLOOKUP(Table1[[#This Row],[Column3]],Mapping!$AP$5:$AQ$22,2,0)</f>
        <v>Paper</v>
      </c>
      <c r="Q6068">
        <v>3.5280000000000005</v>
      </c>
      <c r="R6068">
        <v>1</v>
      </c>
      <c r="S6068">
        <v>1.1465999999999998</v>
      </c>
    </row>
    <row r="6069" spans="1:19" x14ac:dyDescent="0.35">
      <c r="A6069">
        <v>583</v>
      </c>
      <c r="B6069" t="s">
        <v>764</v>
      </c>
      <c r="C6069" t="s">
        <v>765</v>
      </c>
      <c r="D6069" t="str">
        <f>MID(Table1[[#This Row],[Product ID]],5,2)</f>
        <v>PA</v>
      </c>
      <c r="E6069" t="str">
        <f>LEFT(Table1[[#This Row],[Product ID]],3)</f>
        <v>OFF</v>
      </c>
      <c r="F6069" s="10" t="e">
        <f>VLOOKUP(Table1[[#This Row],[Order ID]],Mapping!H6069:J13860,3,0)</f>
        <v>#N/A</v>
      </c>
      <c r="G6069" s="10" t="e">
        <f>VLOOKUP(Table1[[#This Row],[Order ID]],Mapping!H6069:K13860,4,0)</f>
        <v>#N/A</v>
      </c>
      <c r="H6069" t="str">
        <f>INDEX(Mapping!$B$2:$T$7793,MATCH(Data!$A6069,Mapping!$B$3:$B$7793,0),MATCH(Data!$H$1,Mapping!$B$2:$T$2,0))</f>
        <v>Standard Class</v>
      </c>
      <c r="I6069" t="str">
        <f>INDEX(Mapping!$B$2:$T$7793,MATCH(Data!$A6069,Mapping!$B$3:$B$7793,0),MATCH(Data!$I$1,Mapping!$B$2:$T$2,0))</f>
        <v>Consumer</v>
      </c>
      <c r="J6069">
        <f>VLOOKUP($A6069,Mapping!$X$3:$Y$7793,2,0)</f>
        <v>75220</v>
      </c>
      <c r="K6069" t="str">
        <f>VLOOKUP($J6069,Mapping!$AB$3:$AC$475,2,0)</f>
        <v>Colorado Springs</v>
      </c>
      <c r="L6069" t="str">
        <f>VLOOKUP($K6069,Mapping!$AF$3:$AG$475,2,0)</f>
        <v>Colorado</v>
      </c>
      <c r="M6069" t="str">
        <f>VLOOKUP($L6069,Mapping!$AI$3:$AJ$48,2,0)</f>
        <v>United States</v>
      </c>
      <c r="N6069" t="str">
        <f>VLOOKUP($L6069,Mapping!$AI$3:$AK$48,3,0)</f>
        <v>West</v>
      </c>
      <c r="O6069" t="str">
        <f>VLOOKUP(Table1[[#This Row],[Column1]],Mapping!$AM$8:$AN$11,2,0)</f>
        <v>Office Supplies</v>
      </c>
      <c r="P6069" t="str">
        <f>VLOOKUP(Table1[[#This Row],[Column3]],Mapping!$AP$5:$AQ$22,2,0)</f>
        <v>Paper</v>
      </c>
      <c r="Q6069">
        <v>4.6240000000000006</v>
      </c>
      <c r="R6069">
        <v>1</v>
      </c>
      <c r="S6069">
        <v>1.6762000000000001</v>
      </c>
    </row>
    <row r="6070" spans="1:19" x14ac:dyDescent="0.35">
      <c r="A6070">
        <v>584</v>
      </c>
      <c r="B6070" t="s">
        <v>764</v>
      </c>
      <c r="C6070" t="s">
        <v>766</v>
      </c>
      <c r="D6070" t="str">
        <f>MID(Table1[[#This Row],[Product ID]],5,2)</f>
        <v>SU</v>
      </c>
      <c r="E6070" t="str">
        <f>LEFT(Table1[[#This Row],[Product ID]],3)</f>
        <v>OFF</v>
      </c>
      <c r="F6070" s="10" t="e">
        <f>VLOOKUP(Table1[[#This Row],[Order ID]],Mapping!H6070:J13861,3,0)</f>
        <v>#N/A</v>
      </c>
      <c r="G6070" s="10" t="e">
        <f>VLOOKUP(Table1[[#This Row],[Order ID]],Mapping!H6070:K13861,4,0)</f>
        <v>#N/A</v>
      </c>
      <c r="H6070" t="str">
        <f>INDEX(Mapping!$B$2:$T$7793,MATCH(Data!$A6070,Mapping!$B$3:$B$7793,0),MATCH(Data!$H$1,Mapping!$B$2:$T$2,0))</f>
        <v>Standard Class</v>
      </c>
      <c r="I6070" t="str">
        <f>INDEX(Mapping!$B$2:$T$7793,MATCH(Data!$A6070,Mapping!$B$3:$B$7793,0),MATCH(Data!$I$1,Mapping!$B$2:$T$2,0))</f>
        <v>Consumer</v>
      </c>
      <c r="J6070">
        <f>VLOOKUP($A6070,Mapping!$X$3:$Y$7793,2,0)</f>
        <v>75220</v>
      </c>
      <c r="K6070" t="str">
        <f>VLOOKUP($J6070,Mapping!$AB$3:$AC$475,2,0)</f>
        <v>Colorado Springs</v>
      </c>
      <c r="L6070" t="str">
        <f>VLOOKUP($K6070,Mapping!$AF$3:$AG$475,2,0)</f>
        <v>Colorado</v>
      </c>
      <c r="M6070" t="str">
        <f>VLOOKUP($L6070,Mapping!$AI$3:$AJ$48,2,0)</f>
        <v>United States</v>
      </c>
      <c r="N6070" t="str">
        <f>VLOOKUP($L6070,Mapping!$AI$3:$AK$48,3,0)</f>
        <v>West</v>
      </c>
      <c r="O6070" t="str">
        <f>VLOOKUP(Table1[[#This Row],[Column1]],Mapping!$AM$8:$AN$11,2,0)</f>
        <v>Office Supplies</v>
      </c>
      <c r="P6070" t="str">
        <f>VLOOKUP(Table1[[#This Row],[Column3]],Mapping!$AP$5:$AQ$22,2,0)</f>
        <v>Supplies</v>
      </c>
      <c r="Q6070">
        <v>55.167999999999999</v>
      </c>
      <c r="R6070">
        <v>4</v>
      </c>
      <c r="S6070">
        <v>6.2063999999999897</v>
      </c>
    </row>
    <row r="6071" spans="1:19" x14ac:dyDescent="0.35">
      <c r="A6071">
        <v>2082</v>
      </c>
      <c r="B6071" t="s">
        <v>2251</v>
      </c>
      <c r="C6071" t="s">
        <v>1213</v>
      </c>
      <c r="D6071" t="str">
        <f>MID(Table1[[#This Row],[Product ID]],5,2)</f>
        <v>BO</v>
      </c>
      <c r="E6071" t="str">
        <f>LEFT(Table1[[#This Row],[Product ID]],3)</f>
        <v>FUR</v>
      </c>
      <c r="F6071" s="10" t="e">
        <f>VLOOKUP(Table1[[#This Row],[Order ID]],Mapping!H6071:J13862,3,0)</f>
        <v>#N/A</v>
      </c>
      <c r="G6071" s="10" t="e">
        <f>VLOOKUP(Table1[[#This Row],[Order ID]],Mapping!H6071:K13862,4,0)</f>
        <v>#N/A</v>
      </c>
      <c r="H6071" t="str">
        <f>INDEX(Mapping!$B$2:$T$7793,MATCH(Data!$A6071,Mapping!$B$3:$B$7793,0),MATCH(Data!$H$1,Mapping!$B$2:$T$2,0))</f>
        <v>Second Class</v>
      </c>
      <c r="I6071" t="str">
        <f>INDEX(Mapping!$B$2:$T$7793,MATCH(Data!$A6071,Mapping!$B$3:$B$7793,0),MATCH(Data!$I$1,Mapping!$B$2:$T$2,0))</f>
        <v>Consumer</v>
      </c>
      <c r="J6071">
        <f>VLOOKUP($A6071,Mapping!$X$3:$Y$7793,2,0)</f>
        <v>92345</v>
      </c>
      <c r="K6071" t="str">
        <f>VLOOKUP($J6071,Mapping!$AB$3:$AC$475,2,0)</f>
        <v>Park Ridge</v>
      </c>
      <c r="L6071" t="str">
        <f>VLOOKUP($K6071,Mapping!$AF$3:$AG$475,2,0)</f>
        <v>Illinois</v>
      </c>
      <c r="M6071" t="str">
        <f>VLOOKUP($L6071,Mapping!$AI$3:$AJ$48,2,0)</f>
        <v>United States</v>
      </c>
      <c r="N6071" t="str">
        <f>VLOOKUP($L6071,Mapping!$AI$3:$AK$48,3,0)</f>
        <v>Central</v>
      </c>
      <c r="O6071" t="str">
        <f>VLOOKUP(Table1[[#This Row],[Column1]],Mapping!$AM$8:$AN$11,2,0)</f>
        <v>Furniture</v>
      </c>
      <c r="P6071" t="str">
        <f>VLOOKUP(Table1[[#This Row],[Column3]],Mapping!$AP$5:$AQ$22,2,0)</f>
        <v>Bookcases</v>
      </c>
      <c r="Q6071">
        <v>424.95749999999992</v>
      </c>
      <c r="R6071">
        <v>5</v>
      </c>
      <c r="S6071">
        <v>19.997999999999976</v>
      </c>
    </row>
    <row r="6072" spans="1:19" x14ac:dyDescent="0.35">
      <c r="A6072">
        <v>4193</v>
      </c>
      <c r="B6072" t="s">
        <v>3714</v>
      </c>
      <c r="C6072" t="s">
        <v>3431</v>
      </c>
      <c r="D6072" t="str">
        <f>MID(Table1[[#This Row],[Product ID]],5,2)</f>
        <v>FU</v>
      </c>
      <c r="E6072" t="str">
        <f>LEFT(Table1[[#This Row],[Product ID]],3)</f>
        <v>FUR</v>
      </c>
      <c r="F6072" s="10" t="e">
        <f>VLOOKUP(Table1[[#This Row],[Order ID]],Mapping!H6072:J13863,3,0)</f>
        <v>#N/A</v>
      </c>
      <c r="G6072" s="10" t="e">
        <f>VLOOKUP(Table1[[#This Row],[Order ID]],Mapping!H6072:K13863,4,0)</f>
        <v>#N/A</v>
      </c>
      <c r="H6072" t="str">
        <f>INDEX(Mapping!$B$2:$T$7793,MATCH(Data!$A6072,Mapping!$B$3:$B$7793,0),MATCH(Data!$H$1,Mapping!$B$2:$T$2,0))</f>
        <v>Second Class</v>
      </c>
      <c r="I6072" t="str">
        <f>INDEX(Mapping!$B$2:$T$7793,MATCH(Data!$A6072,Mapping!$B$3:$B$7793,0),MATCH(Data!$I$1,Mapping!$B$2:$T$2,0))</f>
        <v>Corporate</v>
      </c>
      <c r="J6072">
        <f>VLOOKUP($A6072,Mapping!$X$3:$Y$7793,2,0)</f>
        <v>94110</v>
      </c>
      <c r="K6072" t="str">
        <f>VLOOKUP($J6072,Mapping!$AB$3:$AC$475,2,0)</f>
        <v>Tucson</v>
      </c>
      <c r="L6072" t="str">
        <f>VLOOKUP($K6072,Mapping!$AF$3:$AG$475,2,0)</f>
        <v>Arizona</v>
      </c>
      <c r="M6072" t="str">
        <f>VLOOKUP($L6072,Mapping!$AI$3:$AJ$48,2,0)</f>
        <v>United States</v>
      </c>
      <c r="N6072" t="str">
        <f>VLOOKUP($L6072,Mapping!$AI$3:$AK$48,3,0)</f>
        <v>West</v>
      </c>
      <c r="O6072" t="str">
        <f>VLOOKUP(Table1[[#This Row],[Column1]],Mapping!$AM$8:$AN$11,2,0)</f>
        <v>Furniture</v>
      </c>
      <c r="P6072" t="str">
        <f>VLOOKUP(Table1[[#This Row],[Column3]],Mapping!$AP$5:$AQ$22,2,0)</f>
        <v>Furnishings</v>
      </c>
      <c r="Q6072">
        <v>63.2</v>
      </c>
      <c r="R6072">
        <v>5</v>
      </c>
      <c r="S6072">
        <v>23.384</v>
      </c>
    </row>
    <row r="6073" spans="1:19" x14ac:dyDescent="0.35">
      <c r="A6073">
        <v>5287</v>
      </c>
      <c r="B6073" t="s">
        <v>4364</v>
      </c>
      <c r="C6073" t="s">
        <v>1637</v>
      </c>
      <c r="D6073" t="str">
        <f>MID(Table1[[#This Row],[Product ID]],5,2)</f>
        <v>BO</v>
      </c>
      <c r="E6073" t="str">
        <f>LEFT(Table1[[#This Row],[Product ID]],3)</f>
        <v>FUR</v>
      </c>
      <c r="F6073" s="10" t="e">
        <f>VLOOKUP(Table1[[#This Row],[Order ID]],Mapping!H6073:J13864,3,0)</f>
        <v>#N/A</v>
      </c>
      <c r="G6073" s="10" t="e">
        <f>VLOOKUP(Table1[[#This Row],[Order ID]],Mapping!H6073:K13864,4,0)</f>
        <v>#N/A</v>
      </c>
      <c r="H6073" t="str">
        <f>INDEX(Mapping!$B$2:$T$7793,MATCH(Data!$A6073,Mapping!$B$3:$B$7793,0),MATCH(Data!$H$1,Mapping!$B$2:$T$2,0))</f>
        <v>Standard Class</v>
      </c>
      <c r="I6073" t="str">
        <f>INDEX(Mapping!$B$2:$T$7793,MATCH(Data!$A6073,Mapping!$B$3:$B$7793,0),MATCH(Data!$I$1,Mapping!$B$2:$T$2,0))</f>
        <v>Home Office</v>
      </c>
      <c r="J6073">
        <f>VLOOKUP($A6073,Mapping!$X$3:$Y$7793,2,0)</f>
        <v>21215</v>
      </c>
      <c r="K6073" t="str">
        <f>VLOOKUP($J6073,Mapping!$AB$3:$AC$475,2,0)</f>
        <v>Rancho Cucamonga</v>
      </c>
      <c r="L6073" t="str">
        <f>VLOOKUP($K6073,Mapping!$AF$3:$AG$475,2,0)</f>
        <v>California</v>
      </c>
      <c r="M6073" t="str">
        <f>VLOOKUP($L6073,Mapping!$AI$3:$AJ$48,2,0)</f>
        <v>United States</v>
      </c>
      <c r="N6073" t="str">
        <f>VLOOKUP($L6073,Mapping!$AI$3:$AK$48,3,0)</f>
        <v>West</v>
      </c>
      <c r="O6073" t="str">
        <f>VLOOKUP(Table1[[#This Row],[Column1]],Mapping!$AM$8:$AN$11,2,0)</f>
        <v>Furniture</v>
      </c>
      <c r="P6073" t="str">
        <f>VLOOKUP(Table1[[#This Row],[Column3]],Mapping!$AP$5:$AQ$22,2,0)</f>
        <v>Bookcases</v>
      </c>
      <c r="Q6073">
        <v>344.94</v>
      </c>
      <c r="R6073">
        <v>3</v>
      </c>
      <c r="S6073">
        <v>31.044599999999974</v>
      </c>
    </row>
    <row r="6074" spans="1:19" x14ac:dyDescent="0.35">
      <c r="A6074">
        <v>5288</v>
      </c>
      <c r="B6074" t="s">
        <v>4364</v>
      </c>
      <c r="C6074" t="s">
        <v>1909</v>
      </c>
      <c r="D6074" t="str">
        <f>MID(Table1[[#This Row],[Product ID]],5,2)</f>
        <v>FU</v>
      </c>
      <c r="E6074" t="str">
        <f>LEFT(Table1[[#This Row],[Product ID]],3)</f>
        <v>FUR</v>
      </c>
      <c r="F6074" s="10" t="e">
        <f>VLOOKUP(Table1[[#This Row],[Order ID]],Mapping!H6074:J13865,3,0)</f>
        <v>#N/A</v>
      </c>
      <c r="G6074" s="10" t="e">
        <f>VLOOKUP(Table1[[#This Row],[Order ID]],Mapping!H6074:K13865,4,0)</f>
        <v>#N/A</v>
      </c>
      <c r="H6074" t="str">
        <f>INDEX(Mapping!$B$2:$T$7793,MATCH(Data!$A6074,Mapping!$B$3:$B$7793,0),MATCH(Data!$H$1,Mapping!$B$2:$T$2,0))</f>
        <v>Second Class</v>
      </c>
      <c r="I6074" t="str">
        <f>INDEX(Mapping!$B$2:$T$7793,MATCH(Data!$A6074,Mapping!$B$3:$B$7793,0),MATCH(Data!$I$1,Mapping!$B$2:$T$2,0))</f>
        <v>Consumer</v>
      </c>
      <c r="J6074">
        <f>VLOOKUP($A6074,Mapping!$X$3:$Y$7793,2,0)</f>
        <v>21215</v>
      </c>
      <c r="K6074" t="str">
        <f>VLOOKUP($J6074,Mapping!$AB$3:$AC$475,2,0)</f>
        <v>Rancho Cucamonga</v>
      </c>
      <c r="L6074" t="str">
        <f>VLOOKUP($K6074,Mapping!$AF$3:$AG$475,2,0)</f>
        <v>California</v>
      </c>
      <c r="M6074" t="str">
        <f>VLOOKUP($L6074,Mapping!$AI$3:$AJ$48,2,0)</f>
        <v>United States</v>
      </c>
      <c r="N6074" t="str">
        <f>VLOOKUP($L6074,Mapping!$AI$3:$AK$48,3,0)</f>
        <v>West</v>
      </c>
      <c r="O6074" t="str">
        <f>VLOOKUP(Table1[[#This Row],[Column1]],Mapping!$AM$8:$AN$11,2,0)</f>
        <v>Furniture</v>
      </c>
      <c r="P6074" t="str">
        <f>VLOOKUP(Table1[[#This Row],[Column3]],Mapping!$AP$5:$AQ$22,2,0)</f>
        <v>Furnishings</v>
      </c>
      <c r="Q6074">
        <v>14.76</v>
      </c>
      <c r="R6074">
        <v>2</v>
      </c>
      <c r="S6074">
        <v>4.2803999999999984</v>
      </c>
    </row>
    <row r="6075" spans="1:19" x14ac:dyDescent="0.35">
      <c r="A6075">
        <v>5290</v>
      </c>
      <c r="B6075" t="s">
        <v>4364</v>
      </c>
      <c r="C6075" t="s">
        <v>852</v>
      </c>
      <c r="D6075" t="str">
        <f>MID(Table1[[#This Row],[Product ID]],5,2)</f>
        <v>LA</v>
      </c>
      <c r="E6075" t="str">
        <f>LEFT(Table1[[#This Row],[Product ID]],3)</f>
        <v>OFF</v>
      </c>
      <c r="F6075" s="10" t="e">
        <f>VLOOKUP(Table1[[#This Row],[Order ID]],Mapping!H6075:J13866,3,0)</f>
        <v>#N/A</v>
      </c>
      <c r="G6075" s="10" t="e">
        <f>VLOOKUP(Table1[[#This Row],[Order ID]],Mapping!H6075:K13866,4,0)</f>
        <v>#N/A</v>
      </c>
      <c r="H6075" t="str">
        <f>INDEX(Mapping!$B$2:$T$7793,MATCH(Data!$A6075,Mapping!$B$3:$B$7793,0),MATCH(Data!$H$1,Mapping!$B$2:$T$2,0))</f>
        <v>Second Class</v>
      </c>
      <c r="I6075" t="str">
        <f>INDEX(Mapping!$B$2:$T$7793,MATCH(Data!$A6075,Mapping!$B$3:$B$7793,0),MATCH(Data!$I$1,Mapping!$B$2:$T$2,0))</f>
        <v>Consumer</v>
      </c>
      <c r="J6075">
        <f>VLOOKUP($A6075,Mapping!$X$3:$Y$7793,2,0)</f>
        <v>21215</v>
      </c>
      <c r="K6075" t="str">
        <f>VLOOKUP($J6075,Mapping!$AB$3:$AC$475,2,0)</f>
        <v>Rancho Cucamonga</v>
      </c>
      <c r="L6075" t="str">
        <f>VLOOKUP($K6075,Mapping!$AF$3:$AG$475,2,0)</f>
        <v>California</v>
      </c>
      <c r="M6075" t="str">
        <f>VLOOKUP($L6075,Mapping!$AI$3:$AJ$48,2,0)</f>
        <v>United States</v>
      </c>
      <c r="N6075" t="str">
        <f>VLOOKUP($L6075,Mapping!$AI$3:$AK$48,3,0)</f>
        <v>West</v>
      </c>
      <c r="O6075" t="str">
        <f>VLOOKUP(Table1[[#This Row],[Column1]],Mapping!$AM$8:$AN$11,2,0)</f>
        <v>Office Supplies</v>
      </c>
      <c r="P6075" t="str">
        <f>VLOOKUP(Table1[[#This Row],[Column3]],Mapping!$AP$5:$AQ$22,2,0)</f>
        <v>Labels</v>
      </c>
      <c r="Q6075">
        <v>58.48</v>
      </c>
      <c r="R6075">
        <v>8</v>
      </c>
      <c r="S6075">
        <v>27.485599999999998</v>
      </c>
    </row>
    <row r="6076" spans="1:19" x14ac:dyDescent="0.35">
      <c r="A6076">
        <v>2379</v>
      </c>
      <c r="B6076" t="s">
        <v>2502</v>
      </c>
      <c r="C6076" t="s">
        <v>1385</v>
      </c>
      <c r="D6076" t="str">
        <f>MID(Table1[[#This Row],[Product ID]],5,2)</f>
        <v>FU</v>
      </c>
      <c r="E6076" t="str">
        <f>LEFT(Table1[[#This Row],[Product ID]],3)</f>
        <v>FUR</v>
      </c>
      <c r="F6076" s="10" t="e">
        <f>VLOOKUP(Table1[[#This Row],[Order ID]],Mapping!H6076:J13867,3,0)</f>
        <v>#N/A</v>
      </c>
      <c r="G6076" s="10" t="e">
        <f>VLOOKUP(Table1[[#This Row],[Order ID]],Mapping!H6076:K13867,4,0)</f>
        <v>#N/A</v>
      </c>
      <c r="H6076" t="str">
        <f>INDEX(Mapping!$B$2:$T$7793,MATCH(Data!$A6076,Mapping!$B$3:$B$7793,0),MATCH(Data!$H$1,Mapping!$B$2:$T$2,0))</f>
        <v>Standard Class</v>
      </c>
      <c r="I6076" t="str">
        <f>INDEX(Mapping!$B$2:$T$7793,MATCH(Data!$A6076,Mapping!$B$3:$B$7793,0),MATCH(Data!$I$1,Mapping!$B$2:$T$2,0))</f>
        <v>Home Office</v>
      </c>
      <c r="J6076">
        <f>VLOOKUP($A6076,Mapping!$X$3:$Y$7793,2,0)</f>
        <v>37421</v>
      </c>
      <c r="K6076" t="str">
        <f>VLOOKUP($J6076,Mapping!$AB$3:$AC$475,2,0)</f>
        <v>Chula Vista</v>
      </c>
      <c r="L6076" t="str">
        <f>VLOOKUP($K6076,Mapping!$AF$3:$AG$475,2,0)</f>
        <v>California</v>
      </c>
      <c r="M6076" t="str">
        <f>VLOOKUP($L6076,Mapping!$AI$3:$AJ$48,2,0)</f>
        <v>United States</v>
      </c>
      <c r="N6076" t="str">
        <f>VLOOKUP($L6076,Mapping!$AI$3:$AK$48,3,0)</f>
        <v>West</v>
      </c>
      <c r="O6076" t="str">
        <f>VLOOKUP(Table1[[#This Row],[Column1]],Mapping!$AM$8:$AN$11,2,0)</f>
        <v>Furniture</v>
      </c>
      <c r="P6076" t="str">
        <f>VLOOKUP(Table1[[#This Row],[Column3]],Mapping!$AP$5:$AQ$22,2,0)</f>
        <v>Furnishings</v>
      </c>
      <c r="Q6076">
        <v>16.72</v>
      </c>
      <c r="R6076">
        <v>5</v>
      </c>
      <c r="S6076">
        <v>3.3439999999999994</v>
      </c>
    </row>
    <row r="6077" spans="1:19" x14ac:dyDescent="0.35">
      <c r="A6077">
        <v>2453</v>
      </c>
      <c r="B6077" t="s">
        <v>2547</v>
      </c>
      <c r="C6077" t="s">
        <v>803</v>
      </c>
      <c r="D6077" t="str">
        <f>MID(Table1[[#This Row],[Product ID]],5,2)</f>
        <v>CH</v>
      </c>
      <c r="E6077" t="str">
        <f>LEFT(Table1[[#This Row],[Product ID]],3)</f>
        <v>FUR</v>
      </c>
      <c r="F6077" s="10" t="e">
        <f>VLOOKUP(Table1[[#This Row],[Order ID]],Mapping!H6077:J13868,3,0)</f>
        <v>#N/A</v>
      </c>
      <c r="G6077" s="10" t="e">
        <f>VLOOKUP(Table1[[#This Row],[Order ID]],Mapping!H6077:K13868,4,0)</f>
        <v>#N/A</v>
      </c>
      <c r="H6077" t="str">
        <f>INDEX(Mapping!$B$2:$T$7793,MATCH(Data!$A6077,Mapping!$B$3:$B$7793,0),MATCH(Data!$H$1,Mapping!$B$2:$T$2,0))</f>
        <v>Second Class</v>
      </c>
      <c r="I6077" t="str">
        <f>INDEX(Mapping!$B$2:$T$7793,MATCH(Data!$A6077,Mapping!$B$3:$B$7793,0),MATCH(Data!$I$1,Mapping!$B$2:$T$2,0))</f>
        <v>Consumer</v>
      </c>
      <c r="J6077">
        <f>VLOOKUP($A6077,Mapping!$X$3:$Y$7793,2,0)</f>
        <v>78745</v>
      </c>
      <c r="K6077" t="str">
        <f>VLOOKUP($J6077,Mapping!$AB$3:$AC$475,2,0)</f>
        <v>Costa Mesa</v>
      </c>
      <c r="L6077" t="str">
        <f>VLOOKUP($K6077,Mapping!$AF$3:$AG$475,2,0)</f>
        <v>California</v>
      </c>
      <c r="M6077" t="str">
        <f>VLOOKUP($L6077,Mapping!$AI$3:$AJ$48,2,0)</f>
        <v>United States</v>
      </c>
      <c r="N6077" t="str">
        <f>VLOOKUP($L6077,Mapping!$AI$3:$AK$48,3,0)</f>
        <v>West</v>
      </c>
      <c r="O6077" t="str">
        <f>VLOOKUP(Table1[[#This Row],[Column1]],Mapping!$AM$8:$AN$11,2,0)</f>
        <v>Furniture</v>
      </c>
      <c r="P6077" t="str">
        <f>VLOOKUP(Table1[[#This Row],[Column3]],Mapping!$AP$5:$AQ$22,2,0)</f>
        <v>Chairs</v>
      </c>
      <c r="Q6077">
        <v>347.80200000000002</v>
      </c>
      <c r="R6077">
        <v>7</v>
      </c>
      <c r="S6077">
        <v>-24.842999999999961</v>
      </c>
    </row>
    <row r="6078" spans="1:19" x14ac:dyDescent="0.35">
      <c r="A6078">
        <v>3207</v>
      </c>
      <c r="B6078" t="s">
        <v>3076</v>
      </c>
      <c r="C6078" t="s">
        <v>1099</v>
      </c>
      <c r="D6078" t="str">
        <f>MID(Table1[[#This Row],[Product ID]],5,2)</f>
        <v>BI</v>
      </c>
      <c r="E6078" t="str">
        <f>LEFT(Table1[[#This Row],[Product ID]],3)</f>
        <v>OFF</v>
      </c>
      <c r="F6078" s="10" t="e">
        <f>VLOOKUP(Table1[[#This Row],[Order ID]],Mapping!H6078:J13869,3,0)</f>
        <v>#N/A</v>
      </c>
      <c r="G6078" s="10" t="e">
        <f>VLOOKUP(Table1[[#This Row],[Order ID]],Mapping!H6078:K13869,4,0)</f>
        <v>#N/A</v>
      </c>
      <c r="H6078" t="str">
        <f>INDEX(Mapping!$B$2:$T$7793,MATCH(Data!$A6078,Mapping!$B$3:$B$7793,0),MATCH(Data!$H$1,Mapping!$B$2:$T$2,0))</f>
        <v>Standard Class</v>
      </c>
      <c r="I6078" t="str">
        <f>INDEX(Mapping!$B$2:$T$7793,MATCH(Data!$A6078,Mapping!$B$3:$B$7793,0),MATCH(Data!$I$1,Mapping!$B$2:$T$2,0))</f>
        <v>Consumer</v>
      </c>
      <c r="J6078">
        <f>VLOOKUP($A6078,Mapping!$X$3:$Y$7793,2,0)</f>
        <v>77041</v>
      </c>
      <c r="K6078" t="str">
        <f>VLOOKUP($J6078,Mapping!$AB$3:$AC$475,2,0)</f>
        <v>Eagan</v>
      </c>
      <c r="L6078" t="str">
        <f>VLOOKUP($K6078,Mapping!$AF$3:$AG$475,2,0)</f>
        <v>Minnesota</v>
      </c>
      <c r="M6078" t="str">
        <f>VLOOKUP($L6078,Mapping!$AI$3:$AJ$48,2,0)</f>
        <v>United States</v>
      </c>
      <c r="N6078" t="str">
        <f>VLOOKUP($L6078,Mapping!$AI$3:$AK$48,3,0)</f>
        <v>Central</v>
      </c>
      <c r="O6078" t="str">
        <f>VLOOKUP(Table1[[#This Row],[Column1]],Mapping!$AM$8:$AN$11,2,0)</f>
        <v>Office Supplies</v>
      </c>
      <c r="P6078" t="str">
        <f>VLOOKUP(Table1[[#This Row],[Column3]],Mapping!$AP$5:$AQ$22,2,0)</f>
        <v>Binders</v>
      </c>
      <c r="Q6078">
        <v>4.3119999999999985</v>
      </c>
      <c r="R6078">
        <v>2</v>
      </c>
      <c r="S6078">
        <v>-6.8992000000000022</v>
      </c>
    </row>
    <row r="6079" spans="1:19" x14ac:dyDescent="0.35">
      <c r="A6079">
        <v>6484</v>
      </c>
      <c r="B6079" t="s">
        <v>5024</v>
      </c>
      <c r="C6079" t="s">
        <v>2073</v>
      </c>
      <c r="D6079" t="str">
        <f>MID(Table1[[#This Row],[Product ID]],5,2)</f>
        <v>BI</v>
      </c>
      <c r="E6079" t="str">
        <f>LEFT(Table1[[#This Row],[Product ID]],3)</f>
        <v>OFF</v>
      </c>
      <c r="F6079" s="10">
        <f>VLOOKUP(Table1[[#This Row],[Order ID]],Mapping!H6079:J13870,3,0)</f>
        <v>41544</v>
      </c>
      <c r="G6079" s="10">
        <f>VLOOKUP(Table1[[#This Row],[Order ID]],Mapping!H6079:K13870,4,0)</f>
        <v>41549</v>
      </c>
      <c r="H6079" t="str">
        <f>INDEX(Mapping!$B$2:$T$7793,MATCH(Data!$A6079,Mapping!$B$3:$B$7793,0),MATCH(Data!$H$1,Mapping!$B$2:$T$2,0))</f>
        <v>First Class</v>
      </c>
      <c r="I6079" t="str">
        <f>INDEX(Mapping!$B$2:$T$7793,MATCH(Data!$A6079,Mapping!$B$3:$B$7793,0),MATCH(Data!$I$1,Mapping!$B$2:$T$2,0))</f>
        <v>Consumer</v>
      </c>
      <c r="J6079">
        <f>VLOOKUP($A6079,Mapping!$X$3:$Y$7793,2,0)</f>
        <v>77095</v>
      </c>
      <c r="K6079" t="str">
        <f>VLOOKUP($J6079,Mapping!$AB$3:$AC$475,2,0)</f>
        <v>Naperville</v>
      </c>
      <c r="L6079" t="str">
        <f>VLOOKUP($K6079,Mapping!$AF$3:$AG$475,2,0)</f>
        <v>Illinois</v>
      </c>
      <c r="M6079" t="str">
        <f>VLOOKUP($L6079,Mapping!$AI$3:$AJ$48,2,0)</f>
        <v>United States</v>
      </c>
      <c r="N6079" t="str">
        <f>VLOOKUP($L6079,Mapping!$AI$3:$AK$48,3,0)</f>
        <v>Central</v>
      </c>
      <c r="O6079" t="str">
        <f>VLOOKUP(Table1[[#This Row],[Column1]],Mapping!$AM$8:$AN$11,2,0)</f>
        <v>Office Supplies</v>
      </c>
      <c r="P6079" t="str">
        <f>VLOOKUP(Table1[[#This Row],[Column3]],Mapping!$AP$5:$AQ$22,2,0)</f>
        <v>Binders</v>
      </c>
      <c r="Q6079">
        <v>15.623999999999997</v>
      </c>
      <c r="R6079">
        <v>2</v>
      </c>
      <c r="S6079">
        <v>-24.998400000000011</v>
      </c>
    </row>
    <row r="6080" spans="1:19" x14ac:dyDescent="0.35">
      <c r="A6080">
        <v>2717</v>
      </c>
      <c r="B6080" t="s">
        <v>2739</v>
      </c>
      <c r="C6080" t="s">
        <v>1222</v>
      </c>
      <c r="D6080" t="str">
        <f>MID(Table1[[#This Row],[Product ID]],5,2)</f>
        <v>FU</v>
      </c>
      <c r="E6080" t="str">
        <f>LEFT(Table1[[#This Row],[Product ID]],3)</f>
        <v>FUR</v>
      </c>
      <c r="F6080" s="10" t="e">
        <f>VLOOKUP(Table1[[#This Row],[Order ID]],Mapping!H6080:J13871,3,0)</f>
        <v>#N/A</v>
      </c>
      <c r="G6080" s="10" t="e">
        <f>VLOOKUP(Table1[[#This Row],[Order ID]],Mapping!H6080:K13871,4,0)</f>
        <v>#N/A</v>
      </c>
      <c r="H6080" t="str">
        <f>INDEX(Mapping!$B$2:$T$7793,MATCH(Data!$A6080,Mapping!$B$3:$B$7793,0),MATCH(Data!$H$1,Mapping!$B$2:$T$2,0))</f>
        <v>Standard Class</v>
      </c>
      <c r="I6080" t="str">
        <f>INDEX(Mapping!$B$2:$T$7793,MATCH(Data!$A6080,Mapping!$B$3:$B$7793,0),MATCH(Data!$I$1,Mapping!$B$2:$T$2,0))</f>
        <v>Corporate</v>
      </c>
      <c r="J6080">
        <f>VLOOKUP($A6080,Mapping!$X$3:$Y$7793,2,0)</f>
        <v>94122</v>
      </c>
      <c r="K6080" t="str">
        <f>VLOOKUP($J6080,Mapping!$AB$3:$AC$475,2,0)</f>
        <v>Urbandale</v>
      </c>
      <c r="L6080" t="str">
        <f>VLOOKUP($K6080,Mapping!$AF$3:$AG$475,2,0)</f>
        <v>Iowa</v>
      </c>
      <c r="M6080" t="str">
        <f>VLOOKUP($L6080,Mapping!$AI$3:$AJ$48,2,0)</f>
        <v>United States</v>
      </c>
      <c r="N6080" t="str">
        <f>VLOOKUP($L6080,Mapping!$AI$3:$AK$48,3,0)</f>
        <v>Central</v>
      </c>
      <c r="O6080" t="str">
        <f>VLOOKUP(Table1[[#This Row],[Column1]],Mapping!$AM$8:$AN$11,2,0)</f>
        <v>Furniture</v>
      </c>
      <c r="P6080" t="str">
        <f>VLOOKUP(Table1[[#This Row],[Column3]],Mapping!$AP$5:$AQ$22,2,0)</f>
        <v>Furnishings</v>
      </c>
      <c r="Q6080">
        <v>16.739999999999998</v>
      </c>
      <c r="R6080">
        <v>2</v>
      </c>
      <c r="S6080">
        <v>4.3523999999999994</v>
      </c>
    </row>
    <row r="6081" spans="1:19" x14ac:dyDescent="0.35">
      <c r="A6081">
        <v>256</v>
      </c>
      <c r="B6081" t="s">
        <v>354</v>
      </c>
      <c r="C6081" t="s">
        <v>355</v>
      </c>
      <c r="D6081" t="str">
        <f>MID(Table1[[#This Row],[Product ID]],5,2)</f>
        <v>PH</v>
      </c>
      <c r="E6081" t="str">
        <f>LEFT(Table1[[#This Row],[Product ID]],3)</f>
        <v>TEC</v>
      </c>
      <c r="F6081" s="10" t="e">
        <f>VLOOKUP(Table1[[#This Row],[Order ID]],Mapping!H6081:J13872,3,0)</f>
        <v>#N/A</v>
      </c>
      <c r="G6081" s="10" t="e">
        <f>VLOOKUP(Table1[[#This Row],[Order ID]],Mapping!H6081:K13872,4,0)</f>
        <v>#N/A</v>
      </c>
      <c r="H6081" t="str">
        <f>INDEX(Mapping!$B$2:$T$7793,MATCH(Data!$A6081,Mapping!$B$3:$B$7793,0),MATCH(Data!$H$1,Mapping!$B$2:$T$2,0))</f>
        <v>First Class</v>
      </c>
      <c r="I6081" t="str">
        <f>INDEX(Mapping!$B$2:$T$7793,MATCH(Data!$A6081,Mapping!$B$3:$B$7793,0),MATCH(Data!$I$1,Mapping!$B$2:$T$2,0))</f>
        <v>Consumer</v>
      </c>
      <c r="J6081">
        <f>VLOOKUP($A6081,Mapping!$X$3:$Y$7793,2,0)</f>
        <v>19134</v>
      </c>
      <c r="K6081" t="str">
        <f>VLOOKUP($J6081,Mapping!$AB$3:$AC$475,2,0)</f>
        <v>Detroit</v>
      </c>
      <c r="L6081" t="str">
        <f>VLOOKUP($K6081,Mapping!$AF$3:$AG$475,2,0)</f>
        <v>Michigan</v>
      </c>
      <c r="M6081" t="str">
        <f>VLOOKUP($L6081,Mapping!$AI$3:$AJ$48,2,0)</f>
        <v>United States</v>
      </c>
      <c r="N6081" t="str">
        <f>VLOOKUP($L6081,Mapping!$AI$3:$AK$48,3,0)</f>
        <v>Central</v>
      </c>
      <c r="O6081" t="str">
        <f>VLOOKUP(Table1[[#This Row],[Column1]],Mapping!$AM$8:$AN$11,2,0)</f>
        <v>Technology</v>
      </c>
      <c r="P6081" t="str">
        <f>VLOOKUP(Table1[[#This Row],[Column3]],Mapping!$AP$5:$AQ$22,2,0)</f>
        <v>Phones</v>
      </c>
      <c r="Q6081">
        <v>82.8</v>
      </c>
      <c r="R6081">
        <v>2</v>
      </c>
      <c r="S6081">
        <v>-20.700000000000003</v>
      </c>
    </row>
    <row r="6082" spans="1:19" x14ac:dyDescent="0.35">
      <c r="A6082">
        <v>257</v>
      </c>
      <c r="B6082" t="s">
        <v>354</v>
      </c>
      <c r="C6082" t="s">
        <v>356</v>
      </c>
      <c r="D6082" t="str">
        <f>MID(Table1[[#This Row],[Product ID]],5,2)</f>
        <v>BI</v>
      </c>
      <c r="E6082" t="str">
        <f>LEFT(Table1[[#This Row],[Product ID]],3)</f>
        <v>OFF</v>
      </c>
      <c r="F6082" s="10" t="e">
        <f>VLOOKUP(Table1[[#This Row],[Order ID]],Mapping!H6082:J13873,3,0)</f>
        <v>#N/A</v>
      </c>
      <c r="G6082" s="10" t="e">
        <f>VLOOKUP(Table1[[#This Row],[Order ID]],Mapping!H6082:K13873,4,0)</f>
        <v>#N/A</v>
      </c>
      <c r="H6082" t="str">
        <f>INDEX(Mapping!$B$2:$T$7793,MATCH(Data!$A6082,Mapping!$B$3:$B$7793,0),MATCH(Data!$H$1,Mapping!$B$2:$T$2,0))</f>
        <v>Second Class</v>
      </c>
      <c r="I6082" t="str">
        <f>INDEX(Mapping!$B$2:$T$7793,MATCH(Data!$A6082,Mapping!$B$3:$B$7793,0),MATCH(Data!$I$1,Mapping!$B$2:$T$2,0))</f>
        <v>Consumer</v>
      </c>
      <c r="J6082">
        <f>VLOOKUP($A6082,Mapping!$X$3:$Y$7793,2,0)</f>
        <v>19134</v>
      </c>
      <c r="K6082" t="str">
        <f>VLOOKUP($J6082,Mapping!$AB$3:$AC$475,2,0)</f>
        <v>Detroit</v>
      </c>
      <c r="L6082" t="str">
        <f>VLOOKUP($K6082,Mapping!$AF$3:$AG$475,2,0)</f>
        <v>Michigan</v>
      </c>
      <c r="M6082" t="str">
        <f>VLOOKUP($L6082,Mapping!$AI$3:$AJ$48,2,0)</f>
        <v>United States</v>
      </c>
      <c r="N6082" t="str">
        <f>VLOOKUP($L6082,Mapping!$AI$3:$AK$48,3,0)</f>
        <v>Central</v>
      </c>
      <c r="O6082" t="str">
        <f>VLOOKUP(Table1[[#This Row],[Column1]],Mapping!$AM$8:$AN$11,2,0)</f>
        <v>Office Supplies</v>
      </c>
      <c r="P6082" t="str">
        <f>VLOOKUP(Table1[[#This Row],[Column3]],Mapping!$AP$5:$AQ$22,2,0)</f>
        <v>Binders</v>
      </c>
      <c r="Q6082">
        <v>20.724000000000004</v>
      </c>
      <c r="R6082">
        <v>2</v>
      </c>
      <c r="S6082">
        <v>-13.815999999999995</v>
      </c>
    </row>
    <row r="6083" spans="1:19" x14ac:dyDescent="0.35">
      <c r="A6083">
        <v>258</v>
      </c>
      <c r="B6083" t="s">
        <v>354</v>
      </c>
      <c r="C6083" t="s">
        <v>357</v>
      </c>
      <c r="D6083" t="str">
        <f>MID(Table1[[#This Row],[Product ID]],5,2)</f>
        <v>BI</v>
      </c>
      <c r="E6083" t="str">
        <f>LEFT(Table1[[#This Row],[Product ID]],3)</f>
        <v>OFF</v>
      </c>
      <c r="F6083" s="10" t="e">
        <f>VLOOKUP(Table1[[#This Row],[Order ID]],Mapping!H6083:J13874,3,0)</f>
        <v>#N/A</v>
      </c>
      <c r="G6083" s="10" t="e">
        <f>VLOOKUP(Table1[[#This Row],[Order ID]],Mapping!H6083:K13874,4,0)</f>
        <v>#N/A</v>
      </c>
      <c r="H6083" t="str">
        <f>INDEX(Mapping!$B$2:$T$7793,MATCH(Data!$A6083,Mapping!$B$3:$B$7793,0),MATCH(Data!$H$1,Mapping!$B$2:$T$2,0))</f>
        <v>Second Class</v>
      </c>
      <c r="I6083" t="str">
        <f>INDEX(Mapping!$B$2:$T$7793,MATCH(Data!$A6083,Mapping!$B$3:$B$7793,0),MATCH(Data!$I$1,Mapping!$B$2:$T$2,0))</f>
        <v>Consumer</v>
      </c>
      <c r="J6083">
        <f>VLOOKUP($A6083,Mapping!$X$3:$Y$7793,2,0)</f>
        <v>19134</v>
      </c>
      <c r="K6083" t="str">
        <f>VLOOKUP($J6083,Mapping!$AB$3:$AC$475,2,0)</f>
        <v>Detroit</v>
      </c>
      <c r="L6083" t="str">
        <f>VLOOKUP($K6083,Mapping!$AF$3:$AG$475,2,0)</f>
        <v>Michigan</v>
      </c>
      <c r="M6083" t="str">
        <f>VLOOKUP($L6083,Mapping!$AI$3:$AJ$48,2,0)</f>
        <v>United States</v>
      </c>
      <c r="N6083" t="str">
        <f>VLOOKUP($L6083,Mapping!$AI$3:$AK$48,3,0)</f>
        <v>Central</v>
      </c>
      <c r="O6083" t="str">
        <f>VLOOKUP(Table1[[#This Row],[Column1]],Mapping!$AM$8:$AN$11,2,0)</f>
        <v>Office Supplies</v>
      </c>
      <c r="P6083" t="str">
        <f>VLOOKUP(Table1[[#This Row],[Column3]],Mapping!$AP$5:$AQ$22,2,0)</f>
        <v>Binders</v>
      </c>
      <c r="Q6083">
        <v>4.8960000000000008</v>
      </c>
      <c r="R6083">
        <v>3</v>
      </c>
      <c r="S6083">
        <v>-3.4271999999999991</v>
      </c>
    </row>
    <row r="6084" spans="1:19" x14ac:dyDescent="0.35">
      <c r="A6084">
        <v>5670</v>
      </c>
      <c r="B6084" t="s">
        <v>4586</v>
      </c>
      <c r="C6084" t="s">
        <v>620</v>
      </c>
      <c r="D6084" t="str">
        <f>MID(Table1[[#This Row],[Product ID]],5,2)</f>
        <v>SU</v>
      </c>
      <c r="E6084" t="str">
        <f>LEFT(Table1[[#This Row],[Product ID]],3)</f>
        <v>OFF</v>
      </c>
      <c r="F6084" s="10" t="e">
        <f>VLOOKUP(Table1[[#This Row],[Order ID]],Mapping!H6084:J13875,3,0)</f>
        <v>#N/A</v>
      </c>
      <c r="G6084" s="10" t="e">
        <f>VLOOKUP(Table1[[#This Row],[Order ID]],Mapping!H6084:K13875,4,0)</f>
        <v>#N/A</v>
      </c>
      <c r="H6084" t="str">
        <f>INDEX(Mapping!$B$2:$T$7793,MATCH(Data!$A6084,Mapping!$B$3:$B$7793,0),MATCH(Data!$H$1,Mapping!$B$2:$T$2,0))</f>
        <v>Standard Class</v>
      </c>
      <c r="I6084" t="str">
        <f>INDEX(Mapping!$B$2:$T$7793,MATCH(Data!$A6084,Mapping!$B$3:$B$7793,0),MATCH(Data!$I$1,Mapping!$B$2:$T$2,0))</f>
        <v>Corporate</v>
      </c>
      <c r="J6084">
        <f>VLOOKUP($A6084,Mapping!$X$3:$Y$7793,2,0)</f>
        <v>27405</v>
      </c>
      <c r="K6084" t="str">
        <f>VLOOKUP($J6084,Mapping!$AB$3:$AC$475,2,0)</f>
        <v>Ontario</v>
      </c>
      <c r="L6084" t="str">
        <f>VLOOKUP($K6084,Mapping!$AF$3:$AG$475,2,0)</f>
        <v>California</v>
      </c>
      <c r="M6084" t="str">
        <f>VLOOKUP($L6084,Mapping!$AI$3:$AJ$48,2,0)</f>
        <v>United States</v>
      </c>
      <c r="N6084" t="str">
        <f>VLOOKUP($L6084,Mapping!$AI$3:$AK$48,3,0)</f>
        <v>West</v>
      </c>
      <c r="O6084" t="str">
        <f>VLOOKUP(Table1[[#This Row],[Column1]],Mapping!$AM$8:$AN$11,2,0)</f>
        <v>Office Supplies</v>
      </c>
      <c r="P6084" t="str">
        <f>VLOOKUP(Table1[[#This Row],[Column3]],Mapping!$AP$5:$AQ$22,2,0)</f>
        <v>Supplies</v>
      </c>
      <c r="Q6084">
        <v>20.608000000000004</v>
      </c>
      <c r="R6084">
        <v>2</v>
      </c>
      <c r="S6084">
        <v>-4.3792000000000009</v>
      </c>
    </row>
    <row r="6085" spans="1:19" x14ac:dyDescent="0.35">
      <c r="A6085">
        <v>5671</v>
      </c>
      <c r="B6085" t="s">
        <v>4586</v>
      </c>
      <c r="C6085" t="s">
        <v>289</v>
      </c>
      <c r="D6085" t="str">
        <f>MID(Table1[[#This Row],[Product ID]],5,2)</f>
        <v>BI</v>
      </c>
      <c r="E6085" t="str">
        <f>LEFT(Table1[[#This Row],[Product ID]],3)</f>
        <v>OFF</v>
      </c>
      <c r="F6085" s="10" t="e">
        <f>VLOOKUP(Table1[[#This Row],[Order ID]],Mapping!H6085:J13876,3,0)</f>
        <v>#N/A</v>
      </c>
      <c r="G6085" s="10" t="e">
        <f>VLOOKUP(Table1[[#This Row],[Order ID]],Mapping!H6085:K13876,4,0)</f>
        <v>#N/A</v>
      </c>
      <c r="H6085" t="str">
        <f>INDEX(Mapping!$B$2:$T$7793,MATCH(Data!$A6085,Mapping!$B$3:$B$7793,0),MATCH(Data!$H$1,Mapping!$B$2:$T$2,0))</f>
        <v>Standard Class</v>
      </c>
      <c r="I6085" t="str">
        <f>INDEX(Mapping!$B$2:$T$7793,MATCH(Data!$A6085,Mapping!$B$3:$B$7793,0),MATCH(Data!$I$1,Mapping!$B$2:$T$2,0))</f>
        <v>Corporate</v>
      </c>
      <c r="J6085">
        <f>VLOOKUP($A6085,Mapping!$X$3:$Y$7793,2,0)</f>
        <v>27405</v>
      </c>
      <c r="K6085" t="str">
        <f>VLOOKUP($J6085,Mapping!$AB$3:$AC$475,2,0)</f>
        <v>Ontario</v>
      </c>
      <c r="L6085" t="str">
        <f>VLOOKUP($K6085,Mapping!$AF$3:$AG$475,2,0)</f>
        <v>California</v>
      </c>
      <c r="M6085" t="str">
        <f>VLOOKUP($L6085,Mapping!$AI$3:$AJ$48,2,0)</f>
        <v>United States</v>
      </c>
      <c r="N6085" t="str">
        <f>VLOOKUP($L6085,Mapping!$AI$3:$AK$48,3,0)</f>
        <v>West</v>
      </c>
      <c r="O6085" t="str">
        <f>VLOOKUP(Table1[[#This Row],[Column1]],Mapping!$AM$8:$AN$11,2,0)</f>
        <v>Office Supplies</v>
      </c>
      <c r="P6085" t="str">
        <f>VLOOKUP(Table1[[#This Row],[Column3]],Mapping!$AP$5:$AQ$22,2,0)</f>
        <v>Binders</v>
      </c>
      <c r="Q6085">
        <v>4.0950000000000006</v>
      </c>
      <c r="R6085">
        <v>3</v>
      </c>
      <c r="S6085">
        <v>-2.7300000000000004</v>
      </c>
    </row>
    <row r="6086" spans="1:19" x14ac:dyDescent="0.35">
      <c r="A6086">
        <v>1515</v>
      </c>
      <c r="B6086" t="s">
        <v>1763</v>
      </c>
      <c r="C6086" t="s">
        <v>1764</v>
      </c>
      <c r="D6086" t="str">
        <f>MID(Table1[[#This Row],[Product ID]],5,2)</f>
        <v>BI</v>
      </c>
      <c r="E6086" t="str">
        <f>LEFT(Table1[[#This Row],[Product ID]],3)</f>
        <v>OFF</v>
      </c>
      <c r="F6086" s="10" t="e">
        <f>VLOOKUP(Table1[[#This Row],[Order ID]],Mapping!H6086:J13877,3,0)</f>
        <v>#N/A</v>
      </c>
      <c r="G6086" s="10" t="e">
        <f>VLOOKUP(Table1[[#This Row],[Order ID]],Mapping!H6086:K13877,4,0)</f>
        <v>#N/A</v>
      </c>
      <c r="H6086" t="str">
        <f>INDEX(Mapping!$B$2:$T$7793,MATCH(Data!$A6086,Mapping!$B$3:$B$7793,0),MATCH(Data!$H$1,Mapping!$B$2:$T$2,0))</f>
        <v>First Class</v>
      </c>
      <c r="I6086" t="str">
        <f>INDEX(Mapping!$B$2:$T$7793,MATCH(Data!$A6086,Mapping!$B$3:$B$7793,0),MATCH(Data!$I$1,Mapping!$B$2:$T$2,0))</f>
        <v>Corporate</v>
      </c>
      <c r="J6086">
        <f>VLOOKUP($A6086,Mapping!$X$3:$Y$7793,2,0)</f>
        <v>32712</v>
      </c>
      <c r="K6086" t="str">
        <f>VLOOKUP($J6086,Mapping!$AB$3:$AC$475,2,0)</f>
        <v>Littleton</v>
      </c>
      <c r="L6086" t="str">
        <f>VLOOKUP($K6086,Mapping!$AF$3:$AG$475,2,0)</f>
        <v>Colorado</v>
      </c>
      <c r="M6086" t="str">
        <f>VLOOKUP($L6086,Mapping!$AI$3:$AJ$48,2,0)</f>
        <v>United States</v>
      </c>
      <c r="N6086" t="str">
        <f>VLOOKUP($L6086,Mapping!$AI$3:$AK$48,3,0)</f>
        <v>West</v>
      </c>
      <c r="O6086" t="str">
        <f>VLOOKUP(Table1[[#This Row],[Column1]],Mapping!$AM$8:$AN$11,2,0)</f>
        <v>Office Supplies</v>
      </c>
      <c r="P6086" t="str">
        <f>VLOOKUP(Table1[[#This Row],[Column3]],Mapping!$AP$5:$AQ$22,2,0)</f>
        <v>Binders</v>
      </c>
      <c r="Q6086">
        <v>2.9520000000000004</v>
      </c>
      <c r="R6086">
        <v>2</v>
      </c>
      <c r="S6086">
        <v>-2.1648000000000005</v>
      </c>
    </row>
    <row r="6087" spans="1:19" x14ac:dyDescent="0.35">
      <c r="A6087">
        <v>1516</v>
      </c>
      <c r="B6087" t="s">
        <v>1763</v>
      </c>
      <c r="C6087" t="s">
        <v>599</v>
      </c>
      <c r="D6087" t="str">
        <f>MID(Table1[[#This Row],[Product ID]],5,2)</f>
        <v>BI</v>
      </c>
      <c r="E6087" t="str">
        <f>LEFT(Table1[[#This Row],[Product ID]],3)</f>
        <v>OFF</v>
      </c>
      <c r="F6087" s="10" t="e">
        <f>VLOOKUP(Table1[[#This Row],[Order ID]],Mapping!H6087:J13878,3,0)</f>
        <v>#N/A</v>
      </c>
      <c r="G6087" s="10" t="e">
        <f>VLOOKUP(Table1[[#This Row],[Order ID]],Mapping!H6087:K13878,4,0)</f>
        <v>#N/A</v>
      </c>
      <c r="H6087" t="str">
        <f>INDEX(Mapping!$B$2:$T$7793,MATCH(Data!$A6087,Mapping!$B$3:$B$7793,0),MATCH(Data!$H$1,Mapping!$B$2:$T$2,0))</f>
        <v>Standard Class</v>
      </c>
      <c r="I6087" t="str">
        <f>INDEX(Mapping!$B$2:$T$7793,MATCH(Data!$A6087,Mapping!$B$3:$B$7793,0),MATCH(Data!$I$1,Mapping!$B$2:$T$2,0))</f>
        <v>Corporate</v>
      </c>
      <c r="J6087">
        <f>VLOOKUP($A6087,Mapping!$X$3:$Y$7793,2,0)</f>
        <v>32712</v>
      </c>
      <c r="K6087" t="str">
        <f>VLOOKUP($J6087,Mapping!$AB$3:$AC$475,2,0)</f>
        <v>Littleton</v>
      </c>
      <c r="L6087" t="str">
        <f>VLOOKUP($K6087,Mapping!$AF$3:$AG$475,2,0)</f>
        <v>Colorado</v>
      </c>
      <c r="M6087" t="str">
        <f>VLOOKUP($L6087,Mapping!$AI$3:$AJ$48,2,0)</f>
        <v>United States</v>
      </c>
      <c r="N6087" t="str">
        <f>VLOOKUP($L6087,Mapping!$AI$3:$AK$48,3,0)</f>
        <v>West</v>
      </c>
      <c r="O6087" t="str">
        <f>VLOOKUP(Table1[[#This Row],[Column1]],Mapping!$AM$8:$AN$11,2,0)</f>
        <v>Office Supplies</v>
      </c>
      <c r="P6087" t="str">
        <f>VLOOKUP(Table1[[#This Row],[Column3]],Mapping!$AP$5:$AQ$22,2,0)</f>
        <v>Binders</v>
      </c>
      <c r="Q6087">
        <v>27.018000000000008</v>
      </c>
      <c r="R6087">
        <v>6</v>
      </c>
      <c r="S6087">
        <v>-21.61440000000001</v>
      </c>
    </row>
    <row r="6088" spans="1:19" x14ac:dyDescent="0.35">
      <c r="A6088">
        <v>4216</v>
      </c>
      <c r="B6088" t="s">
        <v>3732</v>
      </c>
      <c r="C6088" t="s">
        <v>2930</v>
      </c>
      <c r="D6088" t="str">
        <f>MID(Table1[[#This Row],[Product ID]],5,2)</f>
        <v>PH</v>
      </c>
      <c r="E6088" t="str">
        <f>LEFT(Table1[[#This Row],[Product ID]],3)</f>
        <v>TEC</v>
      </c>
      <c r="F6088" s="10" t="e">
        <f>VLOOKUP(Table1[[#This Row],[Order ID]],Mapping!H6088:J13879,3,0)</f>
        <v>#N/A</v>
      </c>
      <c r="G6088" s="10" t="e">
        <f>VLOOKUP(Table1[[#This Row],[Order ID]],Mapping!H6088:K13879,4,0)</f>
        <v>#N/A</v>
      </c>
      <c r="H6088" t="str">
        <f>INDEX(Mapping!$B$2:$T$7793,MATCH(Data!$A6088,Mapping!$B$3:$B$7793,0),MATCH(Data!$H$1,Mapping!$B$2:$T$2,0))</f>
        <v>First Class</v>
      </c>
      <c r="I6088" t="str">
        <f>INDEX(Mapping!$B$2:$T$7793,MATCH(Data!$A6088,Mapping!$B$3:$B$7793,0),MATCH(Data!$I$1,Mapping!$B$2:$T$2,0))</f>
        <v>Consumer</v>
      </c>
      <c r="J6088">
        <f>VLOOKUP($A6088,Mapping!$X$3:$Y$7793,2,0)</f>
        <v>19134</v>
      </c>
      <c r="K6088" t="str">
        <f>VLOOKUP($J6088,Mapping!$AB$3:$AC$475,2,0)</f>
        <v>Detroit</v>
      </c>
      <c r="L6088" t="str">
        <f>VLOOKUP($K6088,Mapping!$AF$3:$AG$475,2,0)</f>
        <v>Michigan</v>
      </c>
      <c r="M6088" t="str">
        <f>VLOOKUP($L6088,Mapping!$AI$3:$AJ$48,2,0)</f>
        <v>United States</v>
      </c>
      <c r="N6088" t="str">
        <f>VLOOKUP($L6088,Mapping!$AI$3:$AK$48,3,0)</f>
        <v>Central</v>
      </c>
      <c r="O6088" t="str">
        <f>VLOOKUP(Table1[[#This Row],[Column1]],Mapping!$AM$8:$AN$11,2,0)</f>
        <v>Technology</v>
      </c>
      <c r="P6088" t="str">
        <f>VLOOKUP(Table1[[#This Row],[Column3]],Mapping!$AP$5:$AQ$22,2,0)</f>
        <v>Phones</v>
      </c>
      <c r="Q6088">
        <v>280.78200000000004</v>
      </c>
      <c r="R6088">
        <v>3</v>
      </c>
      <c r="S6088">
        <v>-60.836100000000016</v>
      </c>
    </row>
    <row r="6089" spans="1:19" x14ac:dyDescent="0.35">
      <c r="A6089">
        <v>4217</v>
      </c>
      <c r="B6089" t="s">
        <v>3732</v>
      </c>
      <c r="C6089" t="s">
        <v>1862</v>
      </c>
      <c r="D6089" t="str">
        <f>MID(Table1[[#This Row],[Product ID]],5,2)</f>
        <v>AC</v>
      </c>
      <c r="E6089" t="str">
        <f>LEFT(Table1[[#This Row],[Product ID]],3)</f>
        <v>TEC</v>
      </c>
      <c r="F6089" s="10" t="e">
        <f>VLOOKUP(Table1[[#This Row],[Order ID]],Mapping!H6089:J13880,3,0)</f>
        <v>#N/A</v>
      </c>
      <c r="G6089" s="10" t="e">
        <f>VLOOKUP(Table1[[#This Row],[Order ID]],Mapping!H6089:K13880,4,0)</f>
        <v>#N/A</v>
      </c>
      <c r="H6089" t="str">
        <f>INDEX(Mapping!$B$2:$T$7793,MATCH(Data!$A6089,Mapping!$B$3:$B$7793,0),MATCH(Data!$H$1,Mapping!$B$2:$T$2,0))</f>
        <v>Second Class</v>
      </c>
      <c r="I6089" t="str">
        <f>INDEX(Mapping!$B$2:$T$7793,MATCH(Data!$A6089,Mapping!$B$3:$B$7793,0),MATCH(Data!$I$1,Mapping!$B$2:$T$2,0))</f>
        <v>Consumer</v>
      </c>
      <c r="J6089">
        <f>VLOOKUP($A6089,Mapping!$X$3:$Y$7793,2,0)</f>
        <v>19134</v>
      </c>
      <c r="K6089" t="str">
        <f>VLOOKUP($J6089,Mapping!$AB$3:$AC$475,2,0)</f>
        <v>Detroit</v>
      </c>
      <c r="L6089" t="str">
        <f>VLOOKUP($K6089,Mapping!$AF$3:$AG$475,2,0)</f>
        <v>Michigan</v>
      </c>
      <c r="M6089" t="str">
        <f>VLOOKUP($L6089,Mapping!$AI$3:$AJ$48,2,0)</f>
        <v>United States</v>
      </c>
      <c r="N6089" t="str">
        <f>VLOOKUP($L6089,Mapping!$AI$3:$AK$48,3,0)</f>
        <v>Central</v>
      </c>
      <c r="O6089" t="str">
        <f>VLOOKUP(Table1[[#This Row],[Column1]],Mapping!$AM$8:$AN$11,2,0)</f>
        <v>Technology</v>
      </c>
      <c r="P6089" t="str">
        <f>VLOOKUP(Table1[[#This Row],[Column3]],Mapping!$AP$5:$AQ$22,2,0)</f>
        <v>Accessories</v>
      </c>
      <c r="Q6089">
        <v>31.983999999999998</v>
      </c>
      <c r="R6089">
        <v>2</v>
      </c>
      <c r="S6089">
        <v>1.1993999999999998</v>
      </c>
    </row>
    <row r="6090" spans="1:19" x14ac:dyDescent="0.35">
      <c r="A6090">
        <v>3069</v>
      </c>
      <c r="B6090" t="s">
        <v>2987</v>
      </c>
      <c r="C6090" t="s">
        <v>2988</v>
      </c>
      <c r="D6090" t="str">
        <f>MID(Table1[[#This Row],[Product ID]],5,2)</f>
        <v>PH</v>
      </c>
      <c r="E6090" t="str">
        <f>LEFT(Table1[[#This Row],[Product ID]],3)</f>
        <v>TEC</v>
      </c>
      <c r="F6090" s="10" t="e">
        <f>VLOOKUP(Table1[[#This Row],[Order ID]],Mapping!H6090:J13881,3,0)</f>
        <v>#N/A</v>
      </c>
      <c r="G6090" s="10" t="e">
        <f>VLOOKUP(Table1[[#This Row],[Order ID]],Mapping!H6090:K13881,4,0)</f>
        <v>#N/A</v>
      </c>
      <c r="H6090" t="str">
        <f>INDEX(Mapping!$B$2:$T$7793,MATCH(Data!$A6090,Mapping!$B$3:$B$7793,0),MATCH(Data!$H$1,Mapping!$B$2:$T$2,0))</f>
        <v>Standard Class</v>
      </c>
      <c r="I6090" t="str">
        <f>INDEX(Mapping!$B$2:$T$7793,MATCH(Data!$A6090,Mapping!$B$3:$B$7793,0),MATCH(Data!$I$1,Mapping!$B$2:$T$2,0))</f>
        <v>Consumer</v>
      </c>
      <c r="J6090">
        <f>VLOOKUP($A6090,Mapping!$X$3:$Y$7793,2,0)</f>
        <v>80219</v>
      </c>
      <c r="K6090" t="str">
        <f>VLOOKUP($J6090,Mapping!$AB$3:$AC$475,2,0)</f>
        <v>Tamarac</v>
      </c>
      <c r="L6090" t="str">
        <f>VLOOKUP($K6090,Mapping!$AF$3:$AG$475,2,0)</f>
        <v>Florida</v>
      </c>
      <c r="M6090" t="str">
        <f>VLOOKUP($L6090,Mapping!$AI$3:$AJ$48,2,0)</f>
        <v>United States</v>
      </c>
      <c r="N6090" t="str">
        <f>VLOOKUP($L6090,Mapping!$AI$3:$AK$48,3,0)</f>
        <v>South</v>
      </c>
      <c r="O6090" t="str">
        <f>VLOOKUP(Table1[[#This Row],[Column1]],Mapping!$AM$8:$AN$11,2,0)</f>
        <v>Technology</v>
      </c>
      <c r="P6090" t="str">
        <f>VLOOKUP(Table1[[#This Row],[Column3]],Mapping!$AP$5:$AQ$22,2,0)</f>
        <v>Phones</v>
      </c>
      <c r="Q6090">
        <v>159.98400000000001</v>
      </c>
      <c r="R6090">
        <v>2</v>
      </c>
      <c r="S6090">
        <v>13.998599999999989</v>
      </c>
    </row>
    <row r="6091" spans="1:19" x14ac:dyDescent="0.35">
      <c r="A6091">
        <v>1695</v>
      </c>
      <c r="B6091" t="s">
        <v>1912</v>
      </c>
      <c r="C6091" t="s">
        <v>258</v>
      </c>
      <c r="D6091" t="str">
        <f>MID(Table1[[#This Row],[Product ID]],5,2)</f>
        <v>CH</v>
      </c>
      <c r="E6091" t="str">
        <f>LEFT(Table1[[#This Row],[Product ID]],3)</f>
        <v>FUR</v>
      </c>
      <c r="F6091" s="10" t="e">
        <f>VLOOKUP(Table1[[#This Row],[Order ID]],Mapping!H6091:J13882,3,0)</f>
        <v>#N/A</v>
      </c>
      <c r="G6091" s="10" t="e">
        <f>VLOOKUP(Table1[[#This Row],[Order ID]],Mapping!H6091:K13882,4,0)</f>
        <v>#N/A</v>
      </c>
      <c r="H6091" t="str">
        <f>INDEX(Mapping!$B$2:$T$7793,MATCH(Data!$A6091,Mapping!$B$3:$B$7793,0),MATCH(Data!$H$1,Mapping!$B$2:$T$2,0))</f>
        <v>Standard Class</v>
      </c>
      <c r="I6091" t="str">
        <f>INDEX(Mapping!$B$2:$T$7793,MATCH(Data!$A6091,Mapping!$B$3:$B$7793,0),MATCH(Data!$I$1,Mapping!$B$2:$T$2,0))</f>
        <v>Corporate</v>
      </c>
      <c r="J6091">
        <f>VLOOKUP($A6091,Mapping!$X$3:$Y$7793,2,0)</f>
        <v>17403</v>
      </c>
      <c r="K6091" t="str">
        <f>VLOOKUP($J6091,Mapping!$AB$3:$AC$475,2,0)</f>
        <v>Jamestown</v>
      </c>
      <c r="L6091" t="str">
        <f>VLOOKUP($K6091,Mapping!$AF$3:$AG$475,2,0)</f>
        <v>New York</v>
      </c>
      <c r="M6091" t="str">
        <f>VLOOKUP($L6091,Mapping!$AI$3:$AJ$48,2,0)</f>
        <v>United States</v>
      </c>
      <c r="N6091" t="str">
        <f>VLOOKUP($L6091,Mapping!$AI$3:$AK$48,3,0)</f>
        <v>East</v>
      </c>
      <c r="O6091" t="str">
        <f>VLOOKUP(Table1[[#This Row],[Column1]],Mapping!$AM$8:$AN$11,2,0)</f>
        <v>Furniture</v>
      </c>
      <c r="P6091" t="str">
        <f>VLOOKUP(Table1[[#This Row],[Column3]],Mapping!$AP$5:$AQ$22,2,0)</f>
        <v>Chairs</v>
      </c>
      <c r="Q6091">
        <v>422.05799999999994</v>
      </c>
      <c r="R6091">
        <v>3</v>
      </c>
      <c r="S6091">
        <v>-18.088200000000001</v>
      </c>
    </row>
    <row r="6092" spans="1:19" x14ac:dyDescent="0.35">
      <c r="A6092">
        <v>1696</v>
      </c>
      <c r="B6092" t="s">
        <v>1912</v>
      </c>
      <c r="C6092" t="s">
        <v>1913</v>
      </c>
      <c r="D6092" t="str">
        <f>MID(Table1[[#This Row],[Product ID]],5,2)</f>
        <v>BI</v>
      </c>
      <c r="E6092" t="str">
        <f>LEFT(Table1[[#This Row],[Product ID]],3)</f>
        <v>OFF</v>
      </c>
      <c r="F6092" s="10" t="e">
        <f>VLOOKUP(Table1[[#This Row],[Order ID]],Mapping!H6092:J13883,3,0)</f>
        <v>#N/A</v>
      </c>
      <c r="G6092" s="10" t="e">
        <f>VLOOKUP(Table1[[#This Row],[Order ID]],Mapping!H6092:K13883,4,0)</f>
        <v>#N/A</v>
      </c>
      <c r="H6092" t="str">
        <f>INDEX(Mapping!$B$2:$T$7793,MATCH(Data!$A6092,Mapping!$B$3:$B$7793,0),MATCH(Data!$H$1,Mapping!$B$2:$T$2,0))</f>
        <v>Standard Class</v>
      </c>
      <c r="I6092" t="str">
        <f>INDEX(Mapping!$B$2:$T$7793,MATCH(Data!$A6092,Mapping!$B$3:$B$7793,0),MATCH(Data!$I$1,Mapping!$B$2:$T$2,0))</f>
        <v>Corporate</v>
      </c>
      <c r="J6092">
        <f>VLOOKUP($A6092,Mapping!$X$3:$Y$7793,2,0)</f>
        <v>17403</v>
      </c>
      <c r="K6092" t="str">
        <f>VLOOKUP($J6092,Mapping!$AB$3:$AC$475,2,0)</f>
        <v>Jamestown</v>
      </c>
      <c r="L6092" t="str">
        <f>VLOOKUP($K6092,Mapping!$AF$3:$AG$475,2,0)</f>
        <v>New York</v>
      </c>
      <c r="M6092" t="str">
        <f>VLOOKUP($L6092,Mapping!$AI$3:$AJ$48,2,0)</f>
        <v>United States</v>
      </c>
      <c r="N6092" t="str">
        <f>VLOOKUP($L6092,Mapping!$AI$3:$AK$48,3,0)</f>
        <v>East</v>
      </c>
      <c r="O6092" t="str">
        <f>VLOOKUP(Table1[[#This Row],[Column1]],Mapping!$AM$8:$AN$11,2,0)</f>
        <v>Office Supplies</v>
      </c>
      <c r="P6092" t="str">
        <f>VLOOKUP(Table1[[#This Row],[Column3]],Mapping!$AP$5:$AQ$22,2,0)</f>
        <v>Binders</v>
      </c>
      <c r="Q6092">
        <v>38.088000000000001</v>
      </c>
      <c r="R6092">
        <v>4</v>
      </c>
      <c r="S6092">
        <v>-27.93119999999999</v>
      </c>
    </row>
    <row r="6093" spans="1:19" x14ac:dyDescent="0.35">
      <c r="A6093">
        <v>1697</v>
      </c>
      <c r="B6093" t="s">
        <v>1912</v>
      </c>
      <c r="C6093" t="s">
        <v>66</v>
      </c>
      <c r="D6093" t="str">
        <f>MID(Table1[[#This Row],[Product ID]],5,2)</f>
        <v>ST</v>
      </c>
      <c r="E6093" t="str">
        <f>LEFT(Table1[[#This Row],[Product ID]],3)</f>
        <v>OFF</v>
      </c>
      <c r="F6093" s="10" t="e">
        <f>VLOOKUP(Table1[[#This Row],[Order ID]],Mapping!H6093:J13884,3,0)</f>
        <v>#N/A</v>
      </c>
      <c r="G6093" s="10" t="e">
        <f>VLOOKUP(Table1[[#This Row],[Order ID]],Mapping!H6093:K13884,4,0)</f>
        <v>#N/A</v>
      </c>
      <c r="H6093" t="str">
        <f>INDEX(Mapping!$B$2:$T$7793,MATCH(Data!$A6093,Mapping!$B$3:$B$7793,0),MATCH(Data!$H$1,Mapping!$B$2:$T$2,0))</f>
        <v>Standard Class</v>
      </c>
      <c r="I6093" t="str">
        <f>INDEX(Mapping!$B$2:$T$7793,MATCH(Data!$A6093,Mapping!$B$3:$B$7793,0),MATCH(Data!$I$1,Mapping!$B$2:$T$2,0))</f>
        <v>Corporate</v>
      </c>
      <c r="J6093">
        <f>VLOOKUP($A6093,Mapping!$X$3:$Y$7793,2,0)</f>
        <v>17403</v>
      </c>
      <c r="K6093" t="str">
        <f>VLOOKUP($J6093,Mapping!$AB$3:$AC$475,2,0)</f>
        <v>Jamestown</v>
      </c>
      <c r="L6093" t="str">
        <f>VLOOKUP($K6093,Mapping!$AF$3:$AG$475,2,0)</f>
        <v>New York</v>
      </c>
      <c r="M6093" t="str">
        <f>VLOOKUP($L6093,Mapping!$AI$3:$AJ$48,2,0)</f>
        <v>United States</v>
      </c>
      <c r="N6093" t="str">
        <f>VLOOKUP($L6093,Mapping!$AI$3:$AK$48,3,0)</f>
        <v>East</v>
      </c>
      <c r="O6093" t="str">
        <f>VLOOKUP(Table1[[#This Row],[Column1]],Mapping!$AM$8:$AN$11,2,0)</f>
        <v>Office Supplies</v>
      </c>
      <c r="P6093" t="str">
        <f>VLOOKUP(Table1[[#This Row],[Column3]],Mapping!$AP$5:$AQ$22,2,0)</f>
        <v>Storage</v>
      </c>
      <c r="Q6093">
        <v>254.35200000000003</v>
      </c>
      <c r="R6093">
        <v>6</v>
      </c>
      <c r="S6093">
        <v>-50.870400000000018</v>
      </c>
    </row>
    <row r="6094" spans="1:19" x14ac:dyDescent="0.35">
      <c r="A6094">
        <v>7035</v>
      </c>
      <c r="B6094" t="s">
        <v>5348</v>
      </c>
      <c r="C6094" t="s">
        <v>1577</v>
      </c>
      <c r="D6094" t="str">
        <f>MID(Table1[[#This Row],[Product ID]],5,2)</f>
        <v>FU</v>
      </c>
      <c r="E6094" t="str">
        <f>LEFT(Table1[[#This Row],[Product ID]],3)</f>
        <v>FUR</v>
      </c>
      <c r="F6094" s="10">
        <f>VLOOKUP(Table1[[#This Row],[Order ID]],Mapping!H6094:J13885,3,0)</f>
        <v>41535</v>
      </c>
      <c r="G6094" s="10">
        <f>VLOOKUP(Table1[[#This Row],[Order ID]],Mapping!H6094:K13885,4,0)</f>
        <v>41540</v>
      </c>
      <c r="H6094" t="str">
        <f>INDEX(Mapping!$B$2:$T$7793,MATCH(Data!$A6094,Mapping!$B$3:$B$7793,0),MATCH(Data!$H$1,Mapping!$B$2:$T$2,0))</f>
        <v>Standard Class</v>
      </c>
      <c r="I6094" t="str">
        <f>INDEX(Mapping!$B$2:$T$7793,MATCH(Data!$A6094,Mapping!$B$3:$B$7793,0),MATCH(Data!$I$1,Mapping!$B$2:$T$2,0))</f>
        <v>Corporate</v>
      </c>
      <c r="J6094">
        <f>VLOOKUP($A6094,Mapping!$X$3:$Y$7793,2,0)</f>
        <v>1752</v>
      </c>
      <c r="K6094" t="e">
        <f>VLOOKUP($J6094,Mapping!$AB$3:$AC$475,2,0)</f>
        <v>#N/A</v>
      </c>
      <c r="L6094" t="e">
        <f>VLOOKUP($K6094,Mapping!$AF$3:$AG$475,2,0)</f>
        <v>#N/A</v>
      </c>
      <c r="M6094" t="e">
        <f>VLOOKUP($L6094,Mapping!$AI$3:$AJ$48,2,0)</f>
        <v>#N/A</v>
      </c>
      <c r="N6094" t="e">
        <f>VLOOKUP($L6094,Mapping!$AI$3:$AK$48,3,0)</f>
        <v>#N/A</v>
      </c>
      <c r="O6094" t="str">
        <f>VLOOKUP(Table1[[#This Row],[Column1]],Mapping!$AM$8:$AN$11,2,0)</f>
        <v>Furniture</v>
      </c>
      <c r="P6094" t="str">
        <f>VLOOKUP(Table1[[#This Row],[Column3]],Mapping!$AP$5:$AQ$22,2,0)</f>
        <v>Furnishings</v>
      </c>
      <c r="Q6094">
        <v>14.82</v>
      </c>
      <c r="R6094">
        <v>3</v>
      </c>
      <c r="S6094">
        <v>6.224400000000001</v>
      </c>
    </row>
    <row r="6095" spans="1:19" x14ac:dyDescent="0.35">
      <c r="A6095">
        <v>7036</v>
      </c>
      <c r="B6095" t="s">
        <v>5348</v>
      </c>
      <c r="C6095" t="s">
        <v>526</v>
      </c>
      <c r="D6095" t="str">
        <f>MID(Table1[[#This Row],[Product ID]],5,2)</f>
        <v>FU</v>
      </c>
      <c r="E6095" t="str">
        <f>LEFT(Table1[[#This Row],[Product ID]],3)</f>
        <v>FUR</v>
      </c>
      <c r="F6095" s="10">
        <f>VLOOKUP(Table1[[#This Row],[Order ID]],Mapping!H6095:J13886,3,0)</f>
        <v>41535</v>
      </c>
      <c r="G6095" s="10">
        <f>VLOOKUP(Table1[[#This Row],[Order ID]],Mapping!H6095:K13886,4,0)</f>
        <v>41540</v>
      </c>
      <c r="H6095" t="str">
        <f>INDEX(Mapping!$B$2:$T$7793,MATCH(Data!$A6095,Mapping!$B$3:$B$7793,0),MATCH(Data!$H$1,Mapping!$B$2:$T$2,0))</f>
        <v>Standard Class</v>
      </c>
      <c r="I6095" t="str">
        <f>INDEX(Mapping!$B$2:$T$7793,MATCH(Data!$A6095,Mapping!$B$3:$B$7793,0),MATCH(Data!$I$1,Mapping!$B$2:$T$2,0))</f>
        <v>Consumer</v>
      </c>
      <c r="J6095">
        <f>VLOOKUP($A6095,Mapping!$X$3:$Y$7793,2,0)</f>
        <v>1752</v>
      </c>
      <c r="K6095" t="e">
        <f>VLOOKUP($J6095,Mapping!$AB$3:$AC$475,2,0)</f>
        <v>#N/A</v>
      </c>
      <c r="L6095" t="e">
        <f>VLOOKUP($K6095,Mapping!$AF$3:$AG$475,2,0)</f>
        <v>#N/A</v>
      </c>
      <c r="M6095" t="e">
        <f>VLOOKUP($L6095,Mapping!$AI$3:$AJ$48,2,0)</f>
        <v>#N/A</v>
      </c>
      <c r="N6095" t="e">
        <f>VLOOKUP($L6095,Mapping!$AI$3:$AK$48,3,0)</f>
        <v>#N/A</v>
      </c>
      <c r="O6095" t="str">
        <f>VLOOKUP(Table1[[#This Row],[Column1]],Mapping!$AM$8:$AN$11,2,0)</f>
        <v>Furniture</v>
      </c>
      <c r="P6095" t="str">
        <f>VLOOKUP(Table1[[#This Row],[Column3]],Mapping!$AP$5:$AQ$22,2,0)</f>
        <v>Furnishings</v>
      </c>
      <c r="Q6095">
        <v>191.82</v>
      </c>
      <c r="R6095">
        <v>3</v>
      </c>
      <c r="S6095">
        <v>61.382399999999997</v>
      </c>
    </row>
    <row r="6096" spans="1:19" x14ac:dyDescent="0.35">
      <c r="A6096">
        <v>1114</v>
      </c>
      <c r="B6096" t="s">
        <v>1345</v>
      </c>
      <c r="C6096" t="s">
        <v>1346</v>
      </c>
      <c r="D6096" t="str">
        <f>MID(Table1[[#This Row],[Product ID]],5,2)</f>
        <v>PA</v>
      </c>
      <c r="E6096" t="str">
        <f>LEFT(Table1[[#This Row],[Product ID]],3)</f>
        <v>OFF</v>
      </c>
      <c r="F6096" s="10" t="e">
        <f>VLOOKUP(Table1[[#This Row],[Order ID]],Mapping!H6096:J13887,3,0)</f>
        <v>#N/A</v>
      </c>
      <c r="G6096" s="10" t="e">
        <f>VLOOKUP(Table1[[#This Row],[Order ID]],Mapping!H6096:K13887,4,0)</f>
        <v>#N/A</v>
      </c>
      <c r="H6096" t="str">
        <f>INDEX(Mapping!$B$2:$T$7793,MATCH(Data!$A6096,Mapping!$B$3:$B$7793,0),MATCH(Data!$H$1,Mapping!$B$2:$T$2,0))</f>
        <v>Second Class</v>
      </c>
      <c r="I6096" t="str">
        <f>INDEX(Mapping!$B$2:$T$7793,MATCH(Data!$A6096,Mapping!$B$3:$B$7793,0),MATCH(Data!$I$1,Mapping!$B$2:$T$2,0))</f>
        <v>Corporate</v>
      </c>
      <c r="J6096">
        <f>VLOOKUP($A6096,Mapping!$X$3:$Y$7793,2,0)</f>
        <v>98105</v>
      </c>
      <c r="K6096" t="str">
        <f>VLOOKUP($J6096,Mapping!$AB$3:$AC$475,2,0)</f>
        <v>Dallas</v>
      </c>
      <c r="L6096" t="str">
        <f>VLOOKUP($K6096,Mapping!$AF$3:$AG$475,2,0)</f>
        <v>Texas</v>
      </c>
      <c r="M6096" t="str">
        <f>VLOOKUP($L6096,Mapping!$AI$3:$AJ$48,2,0)</f>
        <v>United States</v>
      </c>
      <c r="N6096" t="str">
        <f>VLOOKUP($L6096,Mapping!$AI$3:$AK$48,3,0)</f>
        <v>Central</v>
      </c>
      <c r="O6096" t="str">
        <f>VLOOKUP(Table1[[#This Row],[Column1]],Mapping!$AM$8:$AN$11,2,0)</f>
        <v>Office Supplies</v>
      </c>
      <c r="P6096" t="str">
        <f>VLOOKUP(Table1[[#This Row],[Column3]],Mapping!$AP$5:$AQ$22,2,0)</f>
        <v>Paper</v>
      </c>
      <c r="Q6096">
        <v>33.9</v>
      </c>
      <c r="R6096">
        <v>5</v>
      </c>
      <c r="S6096">
        <v>15.593999999999999</v>
      </c>
    </row>
    <row r="6097" spans="1:19" x14ac:dyDescent="0.35">
      <c r="A6097">
        <v>5223</v>
      </c>
      <c r="B6097" t="s">
        <v>4325</v>
      </c>
      <c r="C6097" t="s">
        <v>4326</v>
      </c>
      <c r="D6097" t="str">
        <f>MID(Table1[[#This Row],[Product ID]],5,2)</f>
        <v>BI</v>
      </c>
      <c r="E6097" t="str">
        <f>LEFT(Table1[[#This Row],[Product ID]],3)</f>
        <v>OFF</v>
      </c>
      <c r="F6097" s="10" t="e">
        <f>VLOOKUP(Table1[[#This Row],[Order ID]],Mapping!H6097:J13888,3,0)</f>
        <v>#N/A</v>
      </c>
      <c r="G6097" s="10" t="e">
        <f>VLOOKUP(Table1[[#This Row],[Order ID]],Mapping!H6097:K13888,4,0)</f>
        <v>#N/A</v>
      </c>
      <c r="H6097" t="str">
        <f>INDEX(Mapping!$B$2:$T$7793,MATCH(Data!$A6097,Mapping!$B$3:$B$7793,0),MATCH(Data!$H$1,Mapping!$B$2:$T$2,0))</f>
        <v>Second Class</v>
      </c>
      <c r="I6097" t="str">
        <f>INDEX(Mapping!$B$2:$T$7793,MATCH(Data!$A6097,Mapping!$B$3:$B$7793,0),MATCH(Data!$I$1,Mapping!$B$2:$T$2,0))</f>
        <v>Consumer</v>
      </c>
      <c r="J6097">
        <f>VLOOKUP($A6097,Mapping!$X$3:$Y$7793,2,0)</f>
        <v>10024</v>
      </c>
      <c r="K6097" t="str">
        <f>VLOOKUP($J6097,Mapping!$AB$3:$AC$475,2,0)</f>
        <v>Memphis</v>
      </c>
      <c r="L6097" t="str">
        <f>VLOOKUP($K6097,Mapping!$AF$3:$AG$475,2,0)</f>
        <v>Tennessee</v>
      </c>
      <c r="M6097" t="str">
        <f>VLOOKUP($L6097,Mapping!$AI$3:$AJ$48,2,0)</f>
        <v>United States</v>
      </c>
      <c r="N6097" t="str">
        <f>VLOOKUP($L6097,Mapping!$AI$3:$AK$48,3,0)</f>
        <v>South</v>
      </c>
      <c r="O6097" t="str">
        <f>VLOOKUP(Table1[[#This Row],[Column1]],Mapping!$AM$8:$AN$11,2,0)</f>
        <v>Office Supplies</v>
      </c>
      <c r="P6097" t="str">
        <f>VLOOKUP(Table1[[#This Row],[Column3]],Mapping!$AP$5:$AQ$22,2,0)</f>
        <v>Binders</v>
      </c>
      <c r="Q6097">
        <v>415.17600000000004</v>
      </c>
      <c r="R6097">
        <v>3</v>
      </c>
      <c r="S6097">
        <v>134.93219999999999</v>
      </c>
    </row>
    <row r="6098" spans="1:19" x14ac:dyDescent="0.35">
      <c r="A6098">
        <v>5224</v>
      </c>
      <c r="B6098" t="s">
        <v>4325</v>
      </c>
      <c r="C6098" t="s">
        <v>1227</v>
      </c>
      <c r="D6098" t="str">
        <f>MID(Table1[[#This Row],[Product ID]],5,2)</f>
        <v>BI</v>
      </c>
      <c r="E6098" t="str">
        <f>LEFT(Table1[[#This Row],[Product ID]],3)</f>
        <v>OFF</v>
      </c>
      <c r="F6098" s="10" t="e">
        <f>VLOOKUP(Table1[[#This Row],[Order ID]],Mapping!H6098:J13889,3,0)</f>
        <v>#N/A</v>
      </c>
      <c r="G6098" s="10" t="e">
        <f>VLOOKUP(Table1[[#This Row],[Order ID]],Mapping!H6098:K13889,4,0)</f>
        <v>#N/A</v>
      </c>
      <c r="H6098" t="str">
        <f>INDEX(Mapping!$B$2:$T$7793,MATCH(Data!$A6098,Mapping!$B$3:$B$7793,0),MATCH(Data!$H$1,Mapping!$B$2:$T$2,0))</f>
        <v>Standard Class</v>
      </c>
      <c r="I6098" t="str">
        <f>INDEX(Mapping!$B$2:$T$7793,MATCH(Data!$A6098,Mapping!$B$3:$B$7793,0),MATCH(Data!$I$1,Mapping!$B$2:$T$2,0))</f>
        <v>Consumer</v>
      </c>
      <c r="J6098">
        <f>VLOOKUP($A6098,Mapping!$X$3:$Y$7793,2,0)</f>
        <v>10024</v>
      </c>
      <c r="K6098" t="str">
        <f>VLOOKUP($J6098,Mapping!$AB$3:$AC$475,2,0)</f>
        <v>Memphis</v>
      </c>
      <c r="L6098" t="str">
        <f>VLOOKUP($K6098,Mapping!$AF$3:$AG$475,2,0)</f>
        <v>Tennessee</v>
      </c>
      <c r="M6098" t="str">
        <f>VLOOKUP($L6098,Mapping!$AI$3:$AJ$48,2,0)</f>
        <v>United States</v>
      </c>
      <c r="N6098" t="str">
        <f>VLOOKUP($L6098,Mapping!$AI$3:$AK$48,3,0)</f>
        <v>South</v>
      </c>
      <c r="O6098" t="str">
        <f>VLOOKUP(Table1[[#This Row],[Column1]],Mapping!$AM$8:$AN$11,2,0)</f>
        <v>Office Supplies</v>
      </c>
      <c r="P6098" t="str">
        <f>VLOOKUP(Table1[[#This Row],[Column3]],Mapping!$AP$5:$AQ$22,2,0)</f>
        <v>Binders</v>
      </c>
      <c r="Q6098">
        <v>35.231999999999999</v>
      </c>
      <c r="R6098">
        <v>3</v>
      </c>
      <c r="S6098">
        <v>11.450399999999998</v>
      </c>
    </row>
    <row r="6099" spans="1:19" x14ac:dyDescent="0.35">
      <c r="A6099">
        <v>5225</v>
      </c>
      <c r="B6099" t="s">
        <v>4325</v>
      </c>
      <c r="C6099" t="s">
        <v>2253</v>
      </c>
      <c r="D6099" t="str">
        <f>MID(Table1[[#This Row],[Product ID]],5,2)</f>
        <v>PA</v>
      </c>
      <c r="E6099" t="str">
        <f>LEFT(Table1[[#This Row],[Product ID]],3)</f>
        <v>OFF</v>
      </c>
      <c r="F6099" s="10" t="e">
        <f>VLOOKUP(Table1[[#This Row],[Order ID]],Mapping!H6099:J13890,3,0)</f>
        <v>#N/A</v>
      </c>
      <c r="G6099" s="10" t="e">
        <f>VLOOKUP(Table1[[#This Row],[Order ID]],Mapping!H6099:K13890,4,0)</f>
        <v>#N/A</v>
      </c>
      <c r="H6099" t="str">
        <f>INDEX(Mapping!$B$2:$T$7793,MATCH(Data!$A6099,Mapping!$B$3:$B$7793,0),MATCH(Data!$H$1,Mapping!$B$2:$T$2,0))</f>
        <v>Standard Class</v>
      </c>
      <c r="I6099" t="str">
        <f>INDEX(Mapping!$B$2:$T$7793,MATCH(Data!$A6099,Mapping!$B$3:$B$7793,0),MATCH(Data!$I$1,Mapping!$B$2:$T$2,0))</f>
        <v>Consumer</v>
      </c>
      <c r="J6099">
        <f>VLOOKUP($A6099,Mapping!$X$3:$Y$7793,2,0)</f>
        <v>10024</v>
      </c>
      <c r="K6099" t="str">
        <f>VLOOKUP($J6099,Mapping!$AB$3:$AC$475,2,0)</f>
        <v>Memphis</v>
      </c>
      <c r="L6099" t="str">
        <f>VLOOKUP($K6099,Mapping!$AF$3:$AG$475,2,0)</f>
        <v>Tennessee</v>
      </c>
      <c r="M6099" t="str">
        <f>VLOOKUP($L6099,Mapping!$AI$3:$AJ$48,2,0)</f>
        <v>United States</v>
      </c>
      <c r="N6099" t="str">
        <f>VLOOKUP($L6099,Mapping!$AI$3:$AK$48,3,0)</f>
        <v>South</v>
      </c>
      <c r="O6099" t="str">
        <f>VLOOKUP(Table1[[#This Row],[Column1]],Mapping!$AM$8:$AN$11,2,0)</f>
        <v>Office Supplies</v>
      </c>
      <c r="P6099" t="str">
        <f>VLOOKUP(Table1[[#This Row],[Column3]],Mapping!$AP$5:$AQ$22,2,0)</f>
        <v>Paper</v>
      </c>
      <c r="Q6099">
        <v>54.96</v>
      </c>
      <c r="R6099">
        <v>1</v>
      </c>
      <c r="S6099">
        <v>26.930399999999999</v>
      </c>
    </row>
    <row r="6100" spans="1:19" x14ac:dyDescent="0.35">
      <c r="A6100">
        <v>6568</v>
      </c>
      <c r="B6100" t="s">
        <v>5079</v>
      </c>
      <c r="C6100" t="s">
        <v>1269</v>
      </c>
      <c r="D6100" t="str">
        <f>MID(Table1[[#This Row],[Product ID]],5,2)</f>
        <v>PH</v>
      </c>
      <c r="E6100" t="str">
        <f>LEFT(Table1[[#This Row],[Product ID]],3)</f>
        <v>TEC</v>
      </c>
      <c r="F6100" s="10">
        <f>VLOOKUP(Table1[[#This Row],[Order ID]],Mapping!H6100:J13891,3,0)</f>
        <v>41340</v>
      </c>
      <c r="G6100" s="10">
        <f>VLOOKUP(Table1[[#This Row],[Order ID]],Mapping!H6100:K13891,4,0)</f>
        <v>41344</v>
      </c>
      <c r="H6100" t="str">
        <f>INDEX(Mapping!$B$2:$T$7793,MATCH(Data!$A6100,Mapping!$B$3:$B$7793,0),MATCH(Data!$H$1,Mapping!$B$2:$T$2,0))</f>
        <v>Standard Class</v>
      </c>
      <c r="I6100" t="str">
        <f>INDEX(Mapping!$B$2:$T$7793,MATCH(Data!$A6100,Mapping!$B$3:$B$7793,0),MATCH(Data!$I$1,Mapping!$B$2:$T$2,0))</f>
        <v>Consumer</v>
      </c>
      <c r="J6100">
        <f>VLOOKUP($A6100,Mapping!$X$3:$Y$7793,2,0)</f>
        <v>19120</v>
      </c>
      <c r="K6100" t="str">
        <f>VLOOKUP($J6100,Mapping!$AB$3:$AC$475,2,0)</f>
        <v>Cincinnati</v>
      </c>
      <c r="L6100" t="str">
        <f>VLOOKUP($K6100,Mapping!$AF$3:$AG$475,2,0)</f>
        <v>Ohio</v>
      </c>
      <c r="M6100" t="str">
        <f>VLOOKUP($L6100,Mapping!$AI$3:$AJ$48,2,0)</f>
        <v>United States</v>
      </c>
      <c r="N6100" t="str">
        <f>VLOOKUP($L6100,Mapping!$AI$3:$AK$48,3,0)</f>
        <v>East</v>
      </c>
      <c r="O6100" t="str">
        <f>VLOOKUP(Table1[[#This Row],[Column1]],Mapping!$AM$8:$AN$11,2,0)</f>
        <v>Technology</v>
      </c>
      <c r="P6100" t="str">
        <f>VLOOKUP(Table1[[#This Row],[Column3]],Mapping!$AP$5:$AQ$22,2,0)</f>
        <v>Phones</v>
      </c>
      <c r="Q6100">
        <v>431.94</v>
      </c>
      <c r="R6100">
        <v>2</v>
      </c>
      <c r="S6100">
        <v>-71.990000000000009</v>
      </c>
    </row>
    <row r="6101" spans="1:19" x14ac:dyDescent="0.35">
      <c r="A6101">
        <v>6569</v>
      </c>
      <c r="B6101" t="s">
        <v>5079</v>
      </c>
      <c r="C6101" t="s">
        <v>1984</v>
      </c>
      <c r="D6101" t="str">
        <f>MID(Table1[[#This Row],[Product ID]],5,2)</f>
        <v>BI</v>
      </c>
      <c r="E6101" t="str">
        <f>LEFT(Table1[[#This Row],[Product ID]],3)</f>
        <v>OFF</v>
      </c>
      <c r="F6101" s="10">
        <f>VLOOKUP(Table1[[#This Row],[Order ID]],Mapping!H6101:J13892,3,0)</f>
        <v>41340</v>
      </c>
      <c r="G6101" s="10">
        <f>VLOOKUP(Table1[[#This Row],[Order ID]],Mapping!H6101:K13892,4,0)</f>
        <v>41344</v>
      </c>
      <c r="H6101" t="str">
        <f>INDEX(Mapping!$B$2:$T$7793,MATCH(Data!$A6101,Mapping!$B$3:$B$7793,0),MATCH(Data!$H$1,Mapping!$B$2:$T$2,0))</f>
        <v>Standard Class</v>
      </c>
      <c r="I6101" t="str">
        <f>INDEX(Mapping!$B$2:$T$7793,MATCH(Data!$A6101,Mapping!$B$3:$B$7793,0),MATCH(Data!$I$1,Mapping!$B$2:$T$2,0))</f>
        <v>Home Office</v>
      </c>
      <c r="J6101">
        <f>VLOOKUP($A6101,Mapping!$X$3:$Y$7793,2,0)</f>
        <v>19120</v>
      </c>
      <c r="K6101" t="str">
        <f>VLOOKUP($J6101,Mapping!$AB$3:$AC$475,2,0)</f>
        <v>Cincinnati</v>
      </c>
      <c r="L6101" t="str">
        <f>VLOOKUP($K6101,Mapping!$AF$3:$AG$475,2,0)</f>
        <v>Ohio</v>
      </c>
      <c r="M6101" t="str">
        <f>VLOOKUP($L6101,Mapping!$AI$3:$AJ$48,2,0)</f>
        <v>United States</v>
      </c>
      <c r="N6101" t="str">
        <f>VLOOKUP($L6101,Mapping!$AI$3:$AK$48,3,0)</f>
        <v>East</v>
      </c>
      <c r="O6101" t="str">
        <f>VLOOKUP(Table1[[#This Row],[Column1]],Mapping!$AM$8:$AN$11,2,0)</f>
        <v>Office Supplies</v>
      </c>
      <c r="P6101" t="str">
        <f>VLOOKUP(Table1[[#This Row],[Column3]],Mapping!$AP$5:$AQ$22,2,0)</f>
        <v>Binders</v>
      </c>
      <c r="Q6101">
        <v>2.0430000000000001</v>
      </c>
      <c r="R6101">
        <v>1</v>
      </c>
      <c r="S6101">
        <v>-1.4981999999999998</v>
      </c>
    </row>
    <row r="6102" spans="1:19" x14ac:dyDescent="0.35">
      <c r="A6102">
        <v>4879</v>
      </c>
      <c r="B6102" t="s">
        <v>4127</v>
      </c>
      <c r="C6102" t="s">
        <v>1935</v>
      </c>
      <c r="D6102" t="str">
        <f>MID(Table1[[#This Row],[Product ID]],5,2)</f>
        <v>BI</v>
      </c>
      <c r="E6102" t="str">
        <f>LEFT(Table1[[#This Row],[Product ID]],3)</f>
        <v>OFF</v>
      </c>
      <c r="F6102" s="10" t="e">
        <f>VLOOKUP(Table1[[#This Row],[Order ID]],Mapping!H6102:J13893,3,0)</f>
        <v>#N/A</v>
      </c>
      <c r="G6102" s="10" t="e">
        <f>VLOOKUP(Table1[[#This Row],[Order ID]],Mapping!H6102:K13893,4,0)</f>
        <v>#N/A</v>
      </c>
      <c r="H6102" t="str">
        <f>INDEX(Mapping!$B$2:$T$7793,MATCH(Data!$A6102,Mapping!$B$3:$B$7793,0),MATCH(Data!$H$1,Mapping!$B$2:$T$2,0))</f>
        <v>Standard Class</v>
      </c>
      <c r="I6102" t="str">
        <f>INDEX(Mapping!$B$2:$T$7793,MATCH(Data!$A6102,Mapping!$B$3:$B$7793,0),MATCH(Data!$I$1,Mapping!$B$2:$T$2,0))</f>
        <v>Corporate</v>
      </c>
      <c r="J6102">
        <f>VLOOKUP($A6102,Mapping!$X$3:$Y$7793,2,0)</f>
        <v>10009</v>
      </c>
      <c r="K6102" t="str">
        <f>VLOOKUP($J6102,Mapping!$AB$3:$AC$475,2,0)</f>
        <v>Saint Paul</v>
      </c>
      <c r="L6102" t="str">
        <f>VLOOKUP($K6102,Mapping!$AF$3:$AG$475,2,0)</f>
        <v>Minnesota</v>
      </c>
      <c r="M6102" t="str">
        <f>VLOOKUP($L6102,Mapping!$AI$3:$AJ$48,2,0)</f>
        <v>United States</v>
      </c>
      <c r="N6102" t="str">
        <f>VLOOKUP($L6102,Mapping!$AI$3:$AK$48,3,0)</f>
        <v>Central</v>
      </c>
      <c r="O6102" t="str">
        <f>VLOOKUP(Table1[[#This Row],[Column1]],Mapping!$AM$8:$AN$11,2,0)</f>
        <v>Office Supplies</v>
      </c>
      <c r="P6102" t="str">
        <f>VLOOKUP(Table1[[#This Row],[Column3]],Mapping!$AP$5:$AQ$22,2,0)</f>
        <v>Binders</v>
      </c>
      <c r="Q6102">
        <v>26.336000000000002</v>
      </c>
      <c r="R6102">
        <v>4</v>
      </c>
      <c r="S6102">
        <v>9.2176000000000009</v>
      </c>
    </row>
    <row r="6103" spans="1:19" x14ac:dyDescent="0.35">
      <c r="A6103">
        <v>7152</v>
      </c>
      <c r="B6103" t="s">
        <v>5415</v>
      </c>
      <c r="C6103" t="s">
        <v>735</v>
      </c>
      <c r="D6103" t="str">
        <f>MID(Table1[[#This Row],[Product ID]],5,2)</f>
        <v>EN</v>
      </c>
      <c r="E6103" t="str">
        <f>LEFT(Table1[[#This Row],[Product ID]],3)</f>
        <v>OFF</v>
      </c>
      <c r="F6103" s="10">
        <f>VLOOKUP(Table1[[#This Row],[Order ID]],Mapping!H6103:J13894,3,0)</f>
        <v>41610</v>
      </c>
      <c r="G6103" s="10">
        <f>VLOOKUP(Table1[[#This Row],[Order ID]],Mapping!H6103:K13894,4,0)</f>
        <v>41610</v>
      </c>
      <c r="H6103" t="str">
        <f>INDEX(Mapping!$B$2:$T$7793,MATCH(Data!$A6103,Mapping!$B$3:$B$7793,0),MATCH(Data!$H$1,Mapping!$B$2:$T$2,0))</f>
        <v>Same Day</v>
      </c>
      <c r="I6103" t="str">
        <f>INDEX(Mapping!$B$2:$T$7793,MATCH(Data!$A6103,Mapping!$B$3:$B$7793,0),MATCH(Data!$I$1,Mapping!$B$2:$T$2,0))</f>
        <v>Home Office</v>
      </c>
      <c r="J6103">
        <f>VLOOKUP($A6103,Mapping!$X$3:$Y$7793,2,0)</f>
        <v>93030</v>
      </c>
      <c r="K6103" t="str">
        <f>VLOOKUP($J6103,Mapping!$AB$3:$AC$475,2,0)</f>
        <v>Andover</v>
      </c>
      <c r="L6103" t="str">
        <f>VLOOKUP($K6103,Mapping!$AF$3:$AG$475,2,0)</f>
        <v>Massachusetts</v>
      </c>
      <c r="M6103" t="str">
        <f>VLOOKUP($L6103,Mapping!$AI$3:$AJ$48,2,0)</f>
        <v>United States</v>
      </c>
      <c r="N6103" t="str">
        <f>VLOOKUP($L6103,Mapping!$AI$3:$AK$48,3,0)</f>
        <v>East</v>
      </c>
      <c r="O6103" t="str">
        <f>VLOOKUP(Table1[[#This Row],[Column1]],Mapping!$AM$8:$AN$11,2,0)</f>
        <v>Office Supplies</v>
      </c>
      <c r="P6103" t="str">
        <f>VLOOKUP(Table1[[#This Row],[Column3]],Mapping!$AP$5:$AQ$22,2,0)</f>
        <v>Envelopes</v>
      </c>
      <c r="Q6103">
        <v>22.919999999999998</v>
      </c>
      <c r="R6103">
        <v>3</v>
      </c>
      <c r="S6103">
        <v>11.230799999999999</v>
      </c>
    </row>
    <row r="6104" spans="1:19" x14ac:dyDescent="0.35">
      <c r="A6104">
        <v>7149</v>
      </c>
      <c r="B6104" t="s">
        <v>5415</v>
      </c>
      <c r="C6104" t="s">
        <v>565</v>
      </c>
      <c r="D6104" t="str">
        <f>MID(Table1[[#This Row],[Product ID]],5,2)</f>
        <v>FU</v>
      </c>
      <c r="E6104" t="str">
        <f>LEFT(Table1[[#This Row],[Product ID]],3)</f>
        <v>FUR</v>
      </c>
      <c r="F6104" s="10">
        <f>VLOOKUP(Table1[[#This Row],[Order ID]],Mapping!H6104:J13895,3,0)</f>
        <v>41610</v>
      </c>
      <c r="G6104" s="10">
        <f>VLOOKUP(Table1[[#This Row],[Order ID]],Mapping!H6104:K13895,4,0)</f>
        <v>41610</v>
      </c>
      <c r="H6104" t="str">
        <f>INDEX(Mapping!$B$2:$T$7793,MATCH(Data!$A6104,Mapping!$B$3:$B$7793,0),MATCH(Data!$H$1,Mapping!$B$2:$T$2,0))</f>
        <v>Second Class</v>
      </c>
      <c r="I6104" t="str">
        <f>INDEX(Mapping!$B$2:$T$7793,MATCH(Data!$A6104,Mapping!$B$3:$B$7793,0),MATCH(Data!$I$1,Mapping!$B$2:$T$2,0))</f>
        <v>Consumer</v>
      </c>
      <c r="J6104">
        <f>VLOOKUP($A6104,Mapping!$X$3:$Y$7793,2,0)</f>
        <v>93030</v>
      </c>
      <c r="K6104" t="str">
        <f>VLOOKUP($J6104,Mapping!$AB$3:$AC$475,2,0)</f>
        <v>Andover</v>
      </c>
      <c r="L6104" t="str">
        <f>VLOOKUP($K6104,Mapping!$AF$3:$AG$475,2,0)</f>
        <v>Massachusetts</v>
      </c>
      <c r="M6104" t="str">
        <f>VLOOKUP($L6104,Mapping!$AI$3:$AJ$48,2,0)</f>
        <v>United States</v>
      </c>
      <c r="N6104" t="str">
        <f>VLOOKUP($L6104,Mapping!$AI$3:$AK$48,3,0)</f>
        <v>East</v>
      </c>
      <c r="O6104" t="str">
        <f>VLOOKUP(Table1[[#This Row],[Column1]],Mapping!$AM$8:$AN$11,2,0)</f>
        <v>Furniture</v>
      </c>
      <c r="P6104" t="str">
        <f>VLOOKUP(Table1[[#This Row],[Column3]],Mapping!$AP$5:$AQ$22,2,0)</f>
        <v>Furnishings</v>
      </c>
      <c r="Q6104">
        <v>31.96</v>
      </c>
      <c r="R6104">
        <v>2</v>
      </c>
      <c r="S6104">
        <v>1.597999999999999</v>
      </c>
    </row>
    <row r="6105" spans="1:19" x14ac:dyDescent="0.35">
      <c r="A6105">
        <v>7151</v>
      </c>
      <c r="B6105" t="s">
        <v>5415</v>
      </c>
      <c r="C6105" t="s">
        <v>1173</v>
      </c>
      <c r="D6105" t="str">
        <f>MID(Table1[[#This Row],[Product ID]],5,2)</f>
        <v>ST</v>
      </c>
      <c r="E6105" t="str">
        <f>LEFT(Table1[[#This Row],[Product ID]],3)</f>
        <v>OFF</v>
      </c>
      <c r="F6105" s="10">
        <f>VLOOKUP(Table1[[#This Row],[Order ID]],Mapping!H6105:J13896,3,0)</f>
        <v>41610</v>
      </c>
      <c r="G6105" s="10">
        <f>VLOOKUP(Table1[[#This Row],[Order ID]],Mapping!H6105:K13896,4,0)</f>
        <v>41610</v>
      </c>
      <c r="H6105" t="str">
        <f>INDEX(Mapping!$B$2:$T$7793,MATCH(Data!$A6105,Mapping!$B$3:$B$7793,0),MATCH(Data!$H$1,Mapping!$B$2:$T$2,0))</f>
        <v>Same Day</v>
      </c>
      <c r="I6105" t="str">
        <f>INDEX(Mapping!$B$2:$T$7793,MATCH(Data!$A6105,Mapping!$B$3:$B$7793,0),MATCH(Data!$I$1,Mapping!$B$2:$T$2,0))</f>
        <v>Home Office</v>
      </c>
      <c r="J6105">
        <f>VLOOKUP($A6105,Mapping!$X$3:$Y$7793,2,0)</f>
        <v>93030</v>
      </c>
      <c r="K6105" t="str">
        <f>VLOOKUP($J6105,Mapping!$AB$3:$AC$475,2,0)</f>
        <v>Andover</v>
      </c>
      <c r="L6105" t="str">
        <f>VLOOKUP($K6105,Mapping!$AF$3:$AG$475,2,0)</f>
        <v>Massachusetts</v>
      </c>
      <c r="M6105" t="str">
        <f>VLOOKUP($L6105,Mapping!$AI$3:$AJ$48,2,0)</f>
        <v>United States</v>
      </c>
      <c r="N6105" t="str">
        <f>VLOOKUP($L6105,Mapping!$AI$3:$AK$48,3,0)</f>
        <v>East</v>
      </c>
      <c r="O6105" t="str">
        <f>VLOOKUP(Table1[[#This Row],[Column1]],Mapping!$AM$8:$AN$11,2,0)</f>
        <v>Office Supplies</v>
      </c>
      <c r="P6105" t="str">
        <f>VLOOKUP(Table1[[#This Row],[Column3]],Mapping!$AP$5:$AQ$22,2,0)</f>
        <v>Storage</v>
      </c>
      <c r="Q6105">
        <v>1112.94</v>
      </c>
      <c r="R6105">
        <v>3</v>
      </c>
      <c r="S6105">
        <v>222.58799999999991</v>
      </c>
    </row>
    <row r="6106" spans="1:19" x14ac:dyDescent="0.35">
      <c r="A6106">
        <v>7104</v>
      </c>
      <c r="B6106" t="s">
        <v>5388</v>
      </c>
      <c r="C6106" t="s">
        <v>1079</v>
      </c>
      <c r="D6106" t="str">
        <f>MID(Table1[[#This Row],[Product ID]],5,2)</f>
        <v>LA</v>
      </c>
      <c r="E6106" t="str">
        <f>LEFT(Table1[[#This Row],[Product ID]],3)</f>
        <v>OFF</v>
      </c>
      <c r="F6106" s="10">
        <f>VLOOKUP(Table1[[#This Row],[Order ID]],Mapping!H6106:J13897,3,0)</f>
        <v>41432</v>
      </c>
      <c r="G6106" s="10">
        <f>VLOOKUP(Table1[[#This Row],[Order ID]],Mapping!H6106:K13897,4,0)</f>
        <v>41438</v>
      </c>
      <c r="H6106" t="str">
        <f>INDEX(Mapping!$B$2:$T$7793,MATCH(Data!$A6106,Mapping!$B$3:$B$7793,0),MATCH(Data!$H$1,Mapping!$B$2:$T$2,0))</f>
        <v>Second Class</v>
      </c>
      <c r="I6106" t="str">
        <f>INDEX(Mapping!$B$2:$T$7793,MATCH(Data!$A6106,Mapping!$B$3:$B$7793,0),MATCH(Data!$I$1,Mapping!$B$2:$T$2,0))</f>
        <v>Consumer</v>
      </c>
      <c r="J6106">
        <f>VLOOKUP($A6106,Mapping!$X$3:$Y$7793,2,0)</f>
        <v>90036</v>
      </c>
      <c r="K6106" t="str">
        <f>VLOOKUP($J6106,Mapping!$AB$3:$AC$475,2,0)</f>
        <v>Los Angeles</v>
      </c>
      <c r="L6106" t="str">
        <f>VLOOKUP($K6106,Mapping!$AF$3:$AG$475,2,0)</f>
        <v>California</v>
      </c>
      <c r="M6106" t="str">
        <f>VLOOKUP($L6106,Mapping!$AI$3:$AJ$48,2,0)</f>
        <v>United States</v>
      </c>
      <c r="N6106" t="str">
        <f>VLOOKUP($L6106,Mapping!$AI$3:$AK$48,3,0)</f>
        <v>West</v>
      </c>
      <c r="O6106" t="str">
        <f>VLOOKUP(Table1[[#This Row],[Column1]],Mapping!$AM$8:$AN$11,2,0)</f>
        <v>Office Supplies</v>
      </c>
      <c r="P6106" t="str">
        <f>VLOOKUP(Table1[[#This Row],[Column3]],Mapping!$AP$5:$AQ$22,2,0)</f>
        <v>Labels</v>
      </c>
      <c r="Q6106">
        <v>22.05</v>
      </c>
      <c r="R6106">
        <v>7</v>
      </c>
      <c r="S6106">
        <v>10.584</v>
      </c>
    </row>
    <row r="6107" spans="1:19" x14ac:dyDescent="0.35">
      <c r="A6107">
        <v>7105</v>
      </c>
      <c r="B6107" t="s">
        <v>5388</v>
      </c>
      <c r="C6107" t="s">
        <v>5389</v>
      </c>
      <c r="D6107" t="str">
        <f>MID(Table1[[#This Row],[Product ID]],5,2)</f>
        <v>PA</v>
      </c>
      <c r="E6107" t="str">
        <f>LEFT(Table1[[#This Row],[Product ID]],3)</f>
        <v>OFF</v>
      </c>
      <c r="F6107" s="10">
        <f>VLOOKUP(Table1[[#This Row],[Order ID]],Mapping!H6107:J13898,3,0)</f>
        <v>41432</v>
      </c>
      <c r="G6107" s="10">
        <f>VLOOKUP(Table1[[#This Row],[Order ID]],Mapping!H6107:K13898,4,0)</f>
        <v>41438</v>
      </c>
      <c r="H6107" t="str">
        <f>INDEX(Mapping!$B$2:$T$7793,MATCH(Data!$A6107,Mapping!$B$3:$B$7793,0),MATCH(Data!$H$1,Mapping!$B$2:$T$2,0))</f>
        <v>Standard Class</v>
      </c>
      <c r="I6107" t="str">
        <f>INDEX(Mapping!$B$2:$T$7793,MATCH(Data!$A6107,Mapping!$B$3:$B$7793,0),MATCH(Data!$I$1,Mapping!$B$2:$T$2,0))</f>
        <v>Home Office</v>
      </c>
      <c r="J6107">
        <f>VLOOKUP($A6107,Mapping!$X$3:$Y$7793,2,0)</f>
        <v>90036</v>
      </c>
      <c r="K6107" t="str">
        <f>VLOOKUP($J6107,Mapping!$AB$3:$AC$475,2,0)</f>
        <v>Los Angeles</v>
      </c>
      <c r="L6107" t="str">
        <f>VLOOKUP($K6107,Mapping!$AF$3:$AG$475,2,0)</f>
        <v>California</v>
      </c>
      <c r="M6107" t="str">
        <f>VLOOKUP($L6107,Mapping!$AI$3:$AJ$48,2,0)</f>
        <v>United States</v>
      </c>
      <c r="N6107" t="str">
        <f>VLOOKUP($L6107,Mapping!$AI$3:$AK$48,3,0)</f>
        <v>West</v>
      </c>
      <c r="O6107" t="str">
        <f>VLOOKUP(Table1[[#This Row],[Column1]],Mapping!$AM$8:$AN$11,2,0)</f>
        <v>Office Supplies</v>
      </c>
      <c r="P6107" t="str">
        <f>VLOOKUP(Table1[[#This Row],[Column3]],Mapping!$AP$5:$AQ$22,2,0)</f>
        <v>Paper</v>
      </c>
      <c r="Q6107">
        <v>99.9</v>
      </c>
      <c r="R6107">
        <v>5</v>
      </c>
      <c r="S6107">
        <v>46.952999999999996</v>
      </c>
    </row>
    <row r="6108" spans="1:19" x14ac:dyDescent="0.35">
      <c r="A6108">
        <v>4701</v>
      </c>
      <c r="B6108" t="s">
        <v>4021</v>
      </c>
      <c r="C6108" t="s">
        <v>430</v>
      </c>
      <c r="D6108" t="str">
        <f>MID(Table1[[#This Row],[Product ID]],5,2)</f>
        <v>AC</v>
      </c>
      <c r="E6108" t="str">
        <f>LEFT(Table1[[#This Row],[Product ID]],3)</f>
        <v>TEC</v>
      </c>
      <c r="F6108" s="10" t="e">
        <f>VLOOKUP(Table1[[#This Row],[Order ID]],Mapping!H6108:J13899,3,0)</f>
        <v>#N/A</v>
      </c>
      <c r="G6108" s="10" t="e">
        <f>VLOOKUP(Table1[[#This Row],[Order ID]],Mapping!H6108:K13899,4,0)</f>
        <v>#N/A</v>
      </c>
      <c r="H6108" t="str">
        <f>INDEX(Mapping!$B$2:$T$7793,MATCH(Data!$A6108,Mapping!$B$3:$B$7793,0),MATCH(Data!$H$1,Mapping!$B$2:$T$2,0))</f>
        <v>Same Day</v>
      </c>
      <c r="I6108" t="str">
        <f>INDEX(Mapping!$B$2:$T$7793,MATCH(Data!$A6108,Mapping!$B$3:$B$7793,0),MATCH(Data!$I$1,Mapping!$B$2:$T$2,0))</f>
        <v>Consumer</v>
      </c>
      <c r="J6108">
        <f>VLOOKUP($A6108,Mapping!$X$3:$Y$7793,2,0)</f>
        <v>70065</v>
      </c>
      <c r="K6108" t="str">
        <f>VLOOKUP($J6108,Mapping!$AB$3:$AC$475,2,0)</f>
        <v>Normal</v>
      </c>
      <c r="L6108" t="str">
        <f>VLOOKUP($K6108,Mapping!$AF$3:$AG$475,2,0)</f>
        <v>Illinois</v>
      </c>
      <c r="M6108" t="str">
        <f>VLOOKUP($L6108,Mapping!$AI$3:$AJ$48,2,0)</f>
        <v>United States</v>
      </c>
      <c r="N6108" t="str">
        <f>VLOOKUP($L6108,Mapping!$AI$3:$AK$48,3,0)</f>
        <v>Central</v>
      </c>
      <c r="O6108" t="str">
        <f>VLOOKUP(Table1[[#This Row],[Column1]],Mapping!$AM$8:$AN$11,2,0)</f>
        <v>Technology</v>
      </c>
      <c r="P6108" t="str">
        <f>VLOOKUP(Table1[[#This Row],[Column3]],Mapping!$AP$5:$AQ$22,2,0)</f>
        <v>Accessories</v>
      </c>
      <c r="Q6108">
        <v>71.98</v>
      </c>
      <c r="R6108">
        <v>2</v>
      </c>
      <c r="S6108">
        <v>15.1158</v>
      </c>
    </row>
    <row r="6109" spans="1:19" x14ac:dyDescent="0.35">
      <c r="A6109">
        <v>2621</v>
      </c>
      <c r="B6109" t="s">
        <v>2672</v>
      </c>
      <c r="C6109" t="s">
        <v>877</v>
      </c>
      <c r="D6109" t="str">
        <f>MID(Table1[[#This Row],[Product ID]],5,2)</f>
        <v>BI</v>
      </c>
      <c r="E6109" t="str">
        <f>LEFT(Table1[[#This Row],[Product ID]],3)</f>
        <v>OFF</v>
      </c>
      <c r="F6109" s="10" t="e">
        <f>VLOOKUP(Table1[[#This Row],[Order ID]],Mapping!H6109:J13900,3,0)</f>
        <v>#N/A</v>
      </c>
      <c r="G6109" s="10" t="e">
        <f>VLOOKUP(Table1[[#This Row],[Order ID]],Mapping!H6109:K13900,4,0)</f>
        <v>#N/A</v>
      </c>
      <c r="H6109" t="str">
        <f>INDEX(Mapping!$B$2:$T$7793,MATCH(Data!$A6109,Mapping!$B$3:$B$7793,0),MATCH(Data!$H$1,Mapping!$B$2:$T$2,0))</f>
        <v>First Class</v>
      </c>
      <c r="I6109" t="str">
        <f>INDEX(Mapping!$B$2:$T$7793,MATCH(Data!$A6109,Mapping!$B$3:$B$7793,0),MATCH(Data!$I$1,Mapping!$B$2:$T$2,0))</f>
        <v>Corporate</v>
      </c>
      <c r="J6109">
        <f>VLOOKUP($A6109,Mapping!$X$3:$Y$7793,2,0)</f>
        <v>98105</v>
      </c>
      <c r="K6109" t="str">
        <f>VLOOKUP($J6109,Mapping!$AB$3:$AC$475,2,0)</f>
        <v>Dallas</v>
      </c>
      <c r="L6109" t="str">
        <f>VLOOKUP($K6109,Mapping!$AF$3:$AG$475,2,0)</f>
        <v>Texas</v>
      </c>
      <c r="M6109" t="str">
        <f>VLOOKUP($L6109,Mapping!$AI$3:$AJ$48,2,0)</f>
        <v>United States</v>
      </c>
      <c r="N6109" t="str">
        <f>VLOOKUP($L6109,Mapping!$AI$3:$AK$48,3,0)</f>
        <v>Central</v>
      </c>
      <c r="O6109" t="str">
        <f>VLOOKUP(Table1[[#This Row],[Column1]],Mapping!$AM$8:$AN$11,2,0)</f>
        <v>Office Supplies</v>
      </c>
      <c r="P6109" t="str">
        <f>VLOOKUP(Table1[[#This Row],[Column3]],Mapping!$AP$5:$AQ$22,2,0)</f>
        <v>Binders</v>
      </c>
      <c r="Q6109">
        <v>15.712000000000002</v>
      </c>
      <c r="R6109">
        <v>4</v>
      </c>
      <c r="S6109">
        <v>5.6955999999999989</v>
      </c>
    </row>
    <row r="6110" spans="1:19" x14ac:dyDescent="0.35">
      <c r="A6110">
        <v>5960</v>
      </c>
      <c r="B6110" t="s">
        <v>4739</v>
      </c>
      <c r="C6110" t="s">
        <v>4740</v>
      </c>
      <c r="D6110" t="str">
        <f>MID(Table1[[#This Row],[Product ID]],5,2)</f>
        <v>MA</v>
      </c>
      <c r="E6110" t="str">
        <f>LEFT(Table1[[#This Row],[Product ID]],3)</f>
        <v>TEC</v>
      </c>
      <c r="F6110" s="10" t="e">
        <f>VLOOKUP(Table1[[#This Row],[Order ID]],Mapping!H6110:J13901,3,0)</f>
        <v>#N/A</v>
      </c>
      <c r="G6110" s="10" t="e">
        <f>VLOOKUP(Table1[[#This Row],[Order ID]],Mapping!H6110:K13901,4,0)</f>
        <v>#N/A</v>
      </c>
      <c r="H6110" t="str">
        <f>INDEX(Mapping!$B$2:$T$7793,MATCH(Data!$A6110,Mapping!$B$3:$B$7793,0),MATCH(Data!$H$1,Mapping!$B$2:$T$2,0))</f>
        <v>First Class</v>
      </c>
      <c r="I6110" t="str">
        <f>INDEX(Mapping!$B$2:$T$7793,MATCH(Data!$A6110,Mapping!$B$3:$B$7793,0),MATCH(Data!$I$1,Mapping!$B$2:$T$2,0))</f>
        <v>Home Office</v>
      </c>
      <c r="J6110">
        <f>VLOOKUP($A6110,Mapping!$X$3:$Y$7793,2,0)</f>
        <v>81001</v>
      </c>
      <c r="K6110" t="str">
        <f>VLOOKUP($J6110,Mapping!$AB$3:$AC$475,2,0)</f>
        <v>Grapevine</v>
      </c>
      <c r="L6110" t="str">
        <f>VLOOKUP($K6110,Mapping!$AF$3:$AG$475,2,0)</f>
        <v>Texas</v>
      </c>
      <c r="M6110" t="str">
        <f>VLOOKUP($L6110,Mapping!$AI$3:$AJ$48,2,0)</f>
        <v>United States</v>
      </c>
      <c r="N6110" t="str">
        <f>VLOOKUP($L6110,Mapping!$AI$3:$AK$48,3,0)</f>
        <v>Central</v>
      </c>
      <c r="O6110" t="str">
        <f>VLOOKUP(Table1[[#This Row],[Column1]],Mapping!$AM$8:$AN$11,2,0)</f>
        <v>Technology</v>
      </c>
      <c r="P6110" t="str">
        <f>VLOOKUP(Table1[[#This Row],[Column3]],Mapping!$AP$5:$AQ$22,2,0)</f>
        <v>Machines</v>
      </c>
      <c r="Q6110">
        <v>703.71</v>
      </c>
      <c r="R6110">
        <v>6</v>
      </c>
      <c r="S6110">
        <v>-938.28</v>
      </c>
    </row>
    <row r="6111" spans="1:19" x14ac:dyDescent="0.35">
      <c r="A6111">
        <v>5961</v>
      </c>
      <c r="B6111" t="s">
        <v>4739</v>
      </c>
      <c r="C6111" t="s">
        <v>653</v>
      </c>
      <c r="D6111" t="str">
        <f>MID(Table1[[#This Row],[Product ID]],5,2)</f>
        <v>BI</v>
      </c>
      <c r="E6111" t="str">
        <f>LEFT(Table1[[#This Row],[Product ID]],3)</f>
        <v>OFF</v>
      </c>
      <c r="F6111" s="10" t="e">
        <f>VLOOKUP(Table1[[#This Row],[Order ID]],Mapping!H6111:J13902,3,0)</f>
        <v>#N/A</v>
      </c>
      <c r="G6111" s="10" t="e">
        <f>VLOOKUP(Table1[[#This Row],[Order ID]],Mapping!H6111:K13902,4,0)</f>
        <v>#N/A</v>
      </c>
      <c r="H6111" t="str">
        <f>INDEX(Mapping!$B$2:$T$7793,MATCH(Data!$A6111,Mapping!$B$3:$B$7793,0),MATCH(Data!$H$1,Mapping!$B$2:$T$2,0))</f>
        <v>First Class</v>
      </c>
      <c r="I6111" t="str">
        <f>INDEX(Mapping!$B$2:$T$7793,MATCH(Data!$A6111,Mapping!$B$3:$B$7793,0),MATCH(Data!$I$1,Mapping!$B$2:$T$2,0))</f>
        <v>Home Office</v>
      </c>
      <c r="J6111">
        <f>VLOOKUP($A6111,Mapping!$X$3:$Y$7793,2,0)</f>
        <v>81001</v>
      </c>
      <c r="K6111" t="str">
        <f>VLOOKUP($J6111,Mapping!$AB$3:$AC$475,2,0)</f>
        <v>Grapevine</v>
      </c>
      <c r="L6111" t="str">
        <f>VLOOKUP($K6111,Mapping!$AF$3:$AG$475,2,0)</f>
        <v>Texas</v>
      </c>
      <c r="M6111" t="str">
        <f>VLOOKUP($L6111,Mapping!$AI$3:$AJ$48,2,0)</f>
        <v>United States</v>
      </c>
      <c r="N6111" t="str">
        <f>VLOOKUP($L6111,Mapping!$AI$3:$AK$48,3,0)</f>
        <v>Central</v>
      </c>
      <c r="O6111" t="str">
        <f>VLOOKUP(Table1[[#This Row],[Column1]],Mapping!$AM$8:$AN$11,2,0)</f>
        <v>Office Supplies</v>
      </c>
      <c r="P6111" t="str">
        <f>VLOOKUP(Table1[[#This Row],[Column3]],Mapping!$AP$5:$AQ$22,2,0)</f>
        <v>Binders</v>
      </c>
      <c r="Q6111">
        <v>17.904000000000003</v>
      </c>
      <c r="R6111">
        <v>4</v>
      </c>
      <c r="S6111">
        <v>-14.920000000000002</v>
      </c>
    </row>
    <row r="6112" spans="1:19" x14ac:dyDescent="0.35">
      <c r="A6112">
        <v>5962</v>
      </c>
      <c r="B6112" t="s">
        <v>4739</v>
      </c>
      <c r="C6112" t="s">
        <v>1849</v>
      </c>
      <c r="D6112" t="str">
        <f>MID(Table1[[#This Row],[Product ID]],5,2)</f>
        <v>BI</v>
      </c>
      <c r="E6112" t="str">
        <f>LEFT(Table1[[#This Row],[Product ID]],3)</f>
        <v>OFF</v>
      </c>
      <c r="F6112" s="10" t="e">
        <f>VLOOKUP(Table1[[#This Row],[Order ID]],Mapping!H6112:J13903,3,0)</f>
        <v>#N/A</v>
      </c>
      <c r="G6112" s="10" t="e">
        <f>VLOOKUP(Table1[[#This Row],[Order ID]],Mapping!H6112:K13903,4,0)</f>
        <v>#N/A</v>
      </c>
      <c r="H6112" t="str">
        <f>INDEX(Mapping!$B$2:$T$7793,MATCH(Data!$A6112,Mapping!$B$3:$B$7793,0),MATCH(Data!$H$1,Mapping!$B$2:$T$2,0))</f>
        <v>First Class</v>
      </c>
      <c r="I6112" t="str">
        <f>INDEX(Mapping!$B$2:$T$7793,MATCH(Data!$A6112,Mapping!$B$3:$B$7793,0),MATCH(Data!$I$1,Mapping!$B$2:$T$2,0))</f>
        <v>Home Office</v>
      </c>
      <c r="J6112">
        <f>VLOOKUP($A6112,Mapping!$X$3:$Y$7793,2,0)</f>
        <v>81001</v>
      </c>
      <c r="K6112" t="str">
        <f>VLOOKUP($J6112,Mapping!$AB$3:$AC$475,2,0)</f>
        <v>Grapevine</v>
      </c>
      <c r="L6112" t="str">
        <f>VLOOKUP($K6112,Mapping!$AF$3:$AG$475,2,0)</f>
        <v>Texas</v>
      </c>
      <c r="M6112" t="str">
        <f>VLOOKUP($L6112,Mapping!$AI$3:$AJ$48,2,0)</f>
        <v>United States</v>
      </c>
      <c r="N6112" t="str">
        <f>VLOOKUP($L6112,Mapping!$AI$3:$AK$48,3,0)</f>
        <v>Central</v>
      </c>
      <c r="O6112" t="str">
        <f>VLOOKUP(Table1[[#This Row],[Column1]],Mapping!$AM$8:$AN$11,2,0)</f>
        <v>Office Supplies</v>
      </c>
      <c r="P6112" t="str">
        <f>VLOOKUP(Table1[[#This Row],[Column3]],Mapping!$AP$5:$AQ$22,2,0)</f>
        <v>Binders</v>
      </c>
      <c r="Q6112">
        <v>11.976000000000003</v>
      </c>
      <c r="R6112">
        <v>4</v>
      </c>
      <c r="S6112">
        <v>-9.1815999999999995</v>
      </c>
    </row>
    <row r="6113" spans="1:19" x14ac:dyDescent="0.35">
      <c r="A6113">
        <v>5963</v>
      </c>
      <c r="B6113" t="s">
        <v>4739</v>
      </c>
      <c r="C6113" t="s">
        <v>3024</v>
      </c>
      <c r="D6113" t="str">
        <f>MID(Table1[[#This Row],[Product ID]],5,2)</f>
        <v>AC</v>
      </c>
      <c r="E6113" t="str">
        <f>LEFT(Table1[[#This Row],[Product ID]],3)</f>
        <v>TEC</v>
      </c>
      <c r="F6113" s="10" t="e">
        <f>VLOOKUP(Table1[[#This Row],[Order ID]],Mapping!H6113:J13904,3,0)</f>
        <v>#N/A</v>
      </c>
      <c r="G6113" s="10" t="e">
        <f>VLOOKUP(Table1[[#This Row],[Order ID]],Mapping!H6113:K13904,4,0)</f>
        <v>#N/A</v>
      </c>
      <c r="H6113" t="str">
        <f>INDEX(Mapping!$B$2:$T$7793,MATCH(Data!$A6113,Mapping!$B$3:$B$7793,0),MATCH(Data!$H$1,Mapping!$B$2:$T$2,0))</f>
        <v>First Class</v>
      </c>
      <c r="I6113" t="str">
        <f>INDEX(Mapping!$B$2:$T$7793,MATCH(Data!$A6113,Mapping!$B$3:$B$7793,0),MATCH(Data!$I$1,Mapping!$B$2:$T$2,0))</f>
        <v>Home Office</v>
      </c>
      <c r="J6113">
        <f>VLOOKUP($A6113,Mapping!$X$3:$Y$7793,2,0)</f>
        <v>81001</v>
      </c>
      <c r="K6113" t="str">
        <f>VLOOKUP($J6113,Mapping!$AB$3:$AC$475,2,0)</f>
        <v>Grapevine</v>
      </c>
      <c r="L6113" t="str">
        <f>VLOOKUP($K6113,Mapping!$AF$3:$AG$475,2,0)</f>
        <v>Texas</v>
      </c>
      <c r="M6113" t="str">
        <f>VLOOKUP($L6113,Mapping!$AI$3:$AJ$48,2,0)</f>
        <v>United States</v>
      </c>
      <c r="N6113" t="str">
        <f>VLOOKUP($L6113,Mapping!$AI$3:$AK$48,3,0)</f>
        <v>Central</v>
      </c>
      <c r="O6113" t="str">
        <f>VLOOKUP(Table1[[#This Row],[Column1]],Mapping!$AM$8:$AN$11,2,0)</f>
        <v>Technology</v>
      </c>
      <c r="P6113" t="str">
        <f>VLOOKUP(Table1[[#This Row],[Column3]],Mapping!$AP$5:$AQ$22,2,0)</f>
        <v>Accessories</v>
      </c>
      <c r="Q6113">
        <v>67.959999999999994</v>
      </c>
      <c r="R6113">
        <v>5</v>
      </c>
      <c r="S6113">
        <v>0.84950000000000259</v>
      </c>
    </row>
    <row r="6114" spans="1:19" x14ac:dyDescent="0.35">
      <c r="A6114">
        <v>7782</v>
      </c>
      <c r="B6114" t="s">
        <v>5756</v>
      </c>
      <c r="C6114" t="s">
        <v>931</v>
      </c>
      <c r="D6114" t="str">
        <f>MID(Table1[[#This Row],[Product ID]],5,2)</f>
        <v>PA</v>
      </c>
      <c r="E6114" t="str">
        <f>LEFT(Table1[[#This Row],[Product ID]],3)</f>
        <v>OFF</v>
      </c>
      <c r="F6114" s="10">
        <f>VLOOKUP(Table1[[#This Row],[Order ID]],Mapping!H6114:J13905,3,0)</f>
        <v>41540</v>
      </c>
      <c r="G6114" s="10">
        <f>VLOOKUP(Table1[[#This Row],[Order ID]],Mapping!H6114:K13905,4,0)</f>
        <v>41546</v>
      </c>
      <c r="H6114" t="str">
        <f>INDEX(Mapping!$B$2:$T$7793,MATCH(Data!$A6114,Mapping!$B$3:$B$7793,0),MATCH(Data!$H$1,Mapping!$B$2:$T$2,0))</f>
        <v>Standard Class</v>
      </c>
      <c r="I6114" t="str">
        <f>INDEX(Mapping!$B$2:$T$7793,MATCH(Data!$A6114,Mapping!$B$3:$B$7793,0),MATCH(Data!$I$1,Mapping!$B$2:$T$2,0))</f>
        <v>Home Office</v>
      </c>
      <c r="J6114">
        <f>VLOOKUP($A6114,Mapping!$X$3:$Y$7793,2,0)</f>
        <v>49505</v>
      </c>
      <c r="K6114" t="str">
        <f>VLOOKUP($J6114,Mapping!$AB$3:$AC$475,2,0)</f>
        <v>Greenwood</v>
      </c>
      <c r="L6114" t="str">
        <f>VLOOKUP($K6114,Mapping!$AF$3:$AG$475,2,0)</f>
        <v>Indiana</v>
      </c>
      <c r="M6114" t="str">
        <f>VLOOKUP($L6114,Mapping!$AI$3:$AJ$48,2,0)</f>
        <v>United States</v>
      </c>
      <c r="N6114" t="str">
        <f>VLOOKUP($L6114,Mapping!$AI$3:$AK$48,3,0)</f>
        <v>Central</v>
      </c>
      <c r="O6114" t="str">
        <f>VLOOKUP(Table1[[#This Row],[Column1]],Mapping!$AM$8:$AN$11,2,0)</f>
        <v>Office Supplies</v>
      </c>
      <c r="P6114" t="str">
        <f>VLOOKUP(Table1[[#This Row],[Column3]],Mapping!$AP$5:$AQ$22,2,0)</f>
        <v>Paper</v>
      </c>
      <c r="Q6114">
        <v>35.56</v>
      </c>
      <c r="R6114">
        <v>7</v>
      </c>
      <c r="S6114">
        <v>16.713200000000001</v>
      </c>
    </row>
    <row r="6115" spans="1:19" x14ac:dyDescent="0.35">
      <c r="A6115">
        <v>5483</v>
      </c>
      <c r="B6115" t="s">
        <v>4483</v>
      </c>
      <c r="C6115" t="s">
        <v>1346</v>
      </c>
      <c r="D6115" t="str">
        <f>MID(Table1[[#This Row],[Product ID]],5,2)</f>
        <v>PA</v>
      </c>
      <c r="E6115" t="str">
        <f>LEFT(Table1[[#This Row],[Product ID]],3)</f>
        <v>OFF</v>
      </c>
      <c r="F6115" s="10" t="e">
        <f>VLOOKUP(Table1[[#This Row],[Order ID]],Mapping!H6115:J13906,3,0)</f>
        <v>#N/A</v>
      </c>
      <c r="G6115" s="10" t="e">
        <f>VLOOKUP(Table1[[#This Row],[Order ID]],Mapping!H6115:K13906,4,0)</f>
        <v>#N/A</v>
      </c>
      <c r="H6115" t="str">
        <f>INDEX(Mapping!$B$2:$T$7793,MATCH(Data!$A6115,Mapping!$B$3:$B$7793,0),MATCH(Data!$H$1,Mapping!$B$2:$T$2,0))</f>
        <v>Standard Class</v>
      </c>
      <c r="I6115" t="str">
        <f>INDEX(Mapping!$B$2:$T$7793,MATCH(Data!$A6115,Mapping!$B$3:$B$7793,0),MATCH(Data!$I$1,Mapping!$B$2:$T$2,0))</f>
        <v>Consumer</v>
      </c>
      <c r="J6115">
        <f>VLOOKUP($A6115,Mapping!$X$3:$Y$7793,2,0)</f>
        <v>68025</v>
      </c>
      <c r="K6115" t="str">
        <f>VLOOKUP($J6115,Mapping!$AB$3:$AC$475,2,0)</f>
        <v>Philadelphia</v>
      </c>
      <c r="L6115" t="str">
        <f>VLOOKUP($K6115,Mapping!$AF$3:$AG$475,2,0)</f>
        <v>Pennsylvania</v>
      </c>
      <c r="M6115" t="str">
        <f>VLOOKUP($L6115,Mapping!$AI$3:$AJ$48,2,0)</f>
        <v>United States</v>
      </c>
      <c r="N6115" t="str">
        <f>VLOOKUP($L6115,Mapping!$AI$3:$AK$48,3,0)</f>
        <v>East</v>
      </c>
      <c r="O6115" t="str">
        <f>VLOOKUP(Table1[[#This Row],[Column1]],Mapping!$AM$8:$AN$11,2,0)</f>
        <v>Office Supplies</v>
      </c>
      <c r="P6115" t="str">
        <f>VLOOKUP(Table1[[#This Row],[Column3]],Mapping!$AP$5:$AQ$22,2,0)</f>
        <v>Paper</v>
      </c>
      <c r="Q6115">
        <v>33.9</v>
      </c>
      <c r="R6115">
        <v>5</v>
      </c>
      <c r="S6115">
        <v>15.593999999999999</v>
      </c>
    </row>
    <row r="6116" spans="1:19" x14ac:dyDescent="0.35">
      <c r="A6116">
        <v>7108</v>
      </c>
      <c r="B6116" t="s">
        <v>5392</v>
      </c>
      <c r="C6116" t="s">
        <v>895</v>
      </c>
      <c r="D6116" t="str">
        <f>MID(Table1[[#This Row],[Product ID]],5,2)</f>
        <v>BI</v>
      </c>
      <c r="E6116" t="str">
        <f>LEFT(Table1[[#This Row],[Product ID]],3)</f>
        <v>OFF</v>
      </c>
      <c r="F6116" s="10">
        <f>VLOOKUP(Table1[[#This Row],[Order ID]],Mapping!H6116:J13907,3,0)</f>
        <v>41605</v>
      </c>
      <c r="G6116" s="10">
        <f>VLOOKUP(Table1[[#This Row],[Order ID]],Mapping!H6116:K13907,4,0)</f>
        <v>41607</v>
      </c>
      <c r="H6116" t="str">
        <f>INDEX(Mapping!$B$2:$T$7793,MATCH(Data!$A6116,Mapping!$B$3:$B$7793,0),MATCH(Data!$H$1,Mapping!$B$2:$T$2,0))</f>
        <v>Same Day</v>
      </c>
      <c r="I6116" t="str">
        <f>INDEX(Mapping!$B$2:$T$7793,MATCH(Data!$A6116,Mapping!$B$3:$B$7793,0),MATCH(Data!$I$1,Mapping!$B$2:$T$2,0))</f>
        <v>Consumer</v>
      </c>
      <c r="J6116">
        <f>VLOOKUP($A6116,Mapping!$X$3:$Y$7793,2,0)</f>
        <v>19120</v>
      </c>
      <c r="K6116" t="str">
        <f>VLOOKUP($J6116,Mapping!$AB$3:$AC$475,2,0)</f>
        <v>Cincinnati</v>
      </c>
      <c r="L6116" t="str">
        <f>VLOOKUP($K6116,Mapping!$AF$3:$AG$475,2,0)</f>
        <v>Ohio</v>
      </c>
      <c r="M6116" t="str">
        <f>VLOOKUP($L6116,Mapping!$AI$3:$AJ$48,2,0)</f>
        <v>United States</v>
      </c>
      <c r="N6116" t="str">
        <f>VLOOKUP($L6116,Mapping!$AI$3:$AK$48,3,0)</f>
        <v>East</v>
      </c>
      <c r="O6116" t="str">
        <f>VLOOKUP(Table1[[#This Row],[Column1]],Mapping!$AM$8:$AN$11,2,0)</f>
        <v>Office Supplies</v>
      </c>
      <c r="P6116" t="str">
        <f>VLOOKUP(Table1[[#This Row],[Column3]],Mapping!$AP$5:$AQ$22,2,0)</f>
        <v>Binders</v>
      </c>
      <c r="Q6116">
        <v>78.759000000000015</v>
      </c>
      <c r="R6116">
        <v>9</v>
      </c>
      <c r="S6116">
        <v>-57.75660000000002</v>
      </c>
    </row>
    <row r="6117" spans="1:19" x14ac:dyDescent="0.35">
      <c r="A6117">
        <v>4106</v>
      </c>
      <c r="B6117" t="s">
        <v>3658</v>
      </c>
      <c r="C6117" t="s">
        <v>1894</v>
      </c>
      <c r="D6117" t="str">
        <f>MID(Table1[[#This Row],[Product ID]],5,2)</f>
        <v>BI</v>
      </c>
      <c r="E6117" t="str">
        <f>LEFT(Table1[[#This Row],[Product ID]],3)</f>
        <v>OFF</v>
      </c>
      <c r="F6117" s="10" t="e">
        <f>VLOOKUP(Table1[[#This Row],[Order ID]],Mapping!H6117:J13908,3,0)</f>
        <v>#N/A</v>
      </c>
      <c r="G6117" s="10" t="e">
        <f>VLOOKUP(Table1[[#This Row],[Order ID]],Mapping!H6117:K13908,4,0)</f>
        <v>#N/A</v>
      </c>
      <c r="H6117" t="str">
        <f>INDEX(Mapping!$B$2:$T$7793,MATCH(Data!$A6117,Mapping!$B$3:$B$7793,0),MATCH(Data!$H$1,Mapping!$B$2:$T$2,0))</f>
        <v>Same Day</v>
      </c>
      <c r="I6117" t="str">
        <f>INDEX(Mapping!$B$2:$T$7793,MATCH(Data!$A6117,Mapping!$B$3:$B$7793,0),MATCH(Data!$I$1,Mapping!$B$2:$T$2,0))</f>
        <v>Corporate</v>
      </c>
      <c r="J6117">
        <f>VLOOKUP($A6117,Mapping!$X$3:$Y$7793,2,0)</f>
        <v>33142</v>
      </c>
      <c r="K6117" t="str">
        <f>VLOOKUP($J6117,Mapping!$AB$3:$AC$475,2,0)</f>
        <v>Middletown</v>
      </c>
      <c r="L6117" t="str">
        <f>VLOOKUP($K6117,Mapping!$AF$3:$AG$475,2,0)</f>
        <v>Connecticut</v>
      </c>
      <c r="M6117" t="str">
        <f>VLOOKUP($L6117,Mapping!$AI$3:$AJ$48,2,0)</f>
        <v>United States</v>
      </c>
      <c r="N6117" t="str">
        <f>VLOOKUP($L6117,Mapping!$AI$3:$AK$48,3,0)</f>
        <v>East</v>
      </c>
      <c r="O6117" t="str">
        <f>VLOOKUP(Table1[[#This Row],[Column1]],Mapping!$AM$8:$AN$11,2,0)</f>
        <v>Office Supplies</v>
      </c>
      <c r="P6117" t="str">
        <f>VLOOKUP(Table1[[#This Row],[Column3]],Mapping!$AP$5:$AQ$22,2,0)</f>
        <v>Binders</v>
      </c>
      <c r="Q6117">
        <v>3.7440000000000007</v>
      </c>
      <c r="R6117">
        <v>4</v>
      </c>
      <c r="S6117">
        <v>-2.6207999999999991</v>
      </c>
    </row>
    <row r="6118" spans="1:19" x14ac:dyDescent="0.35">
      <c r="A6118">
        <v>7606</v>
      </c>
      <c r="B6118" t="s">
        <v>5674</v>
      </c>
      <c r="C6118" t="s">
        <v>1894</v>
      </c>
      <c r="D6118" t="str">
        <f>MID(Table1[[#This Row],[Product ID]],5,2)</f>
        <v>BI</v>
      </c>
      <c r="E6118" t="str">
        <f>LEFT(Table1[[#This Row],[Product ID]],3)</f>
        <v>OFF</v>
      </c>
      <c r="F6118" s="10">
        <f>VLOOKUP(Table1[[#This Row],[Order ID]],Mapping!H6118:J13909,3,0)</f>
        <v>41457</v>
      </c>
      <c r="G6118" s="10">
        <f>VLOOKUP(Table1[[#This Row],[Order ID]],Mapping!H6118:K13909,4,0)</f>
        <v>41458</v>
      </c>
      <c r="H6118" t="str">
        <f>INDEX(Mapping!$B$2:$T$7793,MATCH(Data!$A6118,Mapping!$B$3:$B$7793,0),MATCH(Data!$H$1,Mapping!$B$2:$T$2,0))</f>
        <v>Standard Class</v>
      </c>
      <c r="I6118" t="str">
        <f>INDEX(Mapping!$B$2:$T$7793,MATCH(Data!$A6118,Mapping!$B$3:$B$7793,0),MATCH(Data!$I$1,Mapping!$B$2:$T$2,0))</f>
        <v>Consumer</v>
      </c>
      <c r="J6118">
        <f>VLOOKUP($A6118,Mapping!$X$3:$Y$7793,2,0)</f>
        <v>98115</v>
      </c>
      <c r="K6118" t="str">
        <f>VLOOKUP($J6118,Mapping!$AB$3:$AC$475,2,0)</f>
        <v>Whittier</v>
      </c>
      <c r="L6118" t="str">
        <f>VLOOKUP($K6118,Mapping!$AF$3:$AG$475,2,0)</f>
        <v>California</v>
      </c>
      <c r="M6118" t="str">
        <f>VLOOKUP($L6118,Mapping!$AI$3:$AJ$48,2,0)</f>
        <v>United States</v>
      </c>
      <c r="N6118" t="str">
        <f>VLOOKUP($L6118,Mapping!$AI$3:$AK$48,3,0)</f>
        <v>West</v>
      </c>
      <c r="O6118" t="str">
        <f>VLOOKUP(Table1[[#This Row],[Column1]],Mapping!$AM$8:$AN$11,2,0)</f>
        <v>Office Supplies</v>
      </c>
      <c r="P6118" t="str">
        <f>VLOOKUP(Table1[[#This Row],[Column3]],Mapping!$AP$5:$AQ$22,2,0)</f>
        <v>Binders</v>
      </c>
      <c r="Q6118">
        <v>2.4960000000000004</v>
      </c>
      <c r="R6118">
        <v>1</v>
      </c>
      <c r="S6118">
        <v>0.90479999999999983</v>
      </c>
    </row>
    <row r="6119" spans="1:19" x14ac:dyDescent="0.35">
      <c r="A6119">
        <v>1338</v>
      </c>
      <c r="B6119" t="s">
        <v>1584</v>
      </c>
      <c r="C6119" t="s">
        <v>1585</v>
      </c>
      <c r="D6119" t="str">
        <f>MID(Table1[[#This Row],[Product ID]],5,2)</f>
        <v>AC</v>
      </c>
      <c r="E6119" t="str">
        <f>LEFT(Table1[[#This Row],[Product ID]],3)</f>
        <v>TEC</v>
      </c>
      <c r="F6119" s="10" t="e">
        <f>VLOOKUP(Table1[[#This Row],[Order ID]],Mapping!H6119:J13910,3,0)</f>
        <v>#N/A</v>
      </c>
      <c r="G6119" s="10" t="e">
        <f>VLOOKUP(Table1[[#This Row],[Order ID]],Mapping!H6119:K13910,4,0)</f>
        <v>#N/A</v>
      </c>
      <c r="H6119" t="str">
        <f>INDEX(Mapping!$B$2:$T$7793,MATCH(Data!$A6119,Mapping!$B$3:$B$7793,0),MATCH(Data!$H$1,Mapping!$B$2:$T$2,0))</f>
        <v>Standard Class</v>
      </c>
      <c r="I6119" t="str">
        <f>INDEX(Mapping!$B$2:$T$7793,MATCH(Data!$A6119,Mapping!$B$3:$B$7793,0),MATCH(Data!$I$1,Mapping!$B$2:$T$2,0))</f>
        <v>Consumer</v>
      </c>
      <c r="J6119">
        <f>VLOOKUP($A6119,Mapping!$X$3:$Y$7793,2,0)</f>
        <v>75023</v>
      </c>
      <c r="K6119" t="str">
        <f>VLOOKUP($J6119,Mapping!$AB$3:$AC$475,2,0)</f>
        <v>San Bernardino</v>
      </c>
      <c r="L6119" t="str">
        <f>VLOOKUP($K6119,Mapping!$AF$3:$AG$475,2,0)</f>
        <v>California</v>
      </c>
      <c r="M6119" t="str">
        <f>VLOOKUP($L6119,Mapping!$AI$3:$AJ$48,2,0)</f>
        <v>United States</v>
      </c>
      <c r="N6119" t="str">
        <f>VLOOKUP($L6119,Mapping!$AI$3:$AK$48,3,0)</f>
        <v>West</v>
      </c>
      <c r="O6119" t="str">
        <f>VLOOKUP(Table1[[#This Row],[Column1]],Mapping!$AM$8:$AN$11,2,0)</f>
        <v>Technology</v>
      </c>
      <c r="P6119" t="str">
        <f>VLOOKUP(Table1[[#This Row],[Column3]],Mapping!$AP$5:$AQ$22,2,0)</f>
        <v>Accessories</v>
      </c>
      <c r="Q6119">
        <v>13.616</v>
      </c>
      <c r="R6119">
        <v>2</v>
      </c>
      <c r="S6119">
        <v>3.5742000000000012</v>
      </c>
    </row>
    <row r="6120" spans="1:19" x14ac:dyDescent="0.35">
      <c r="A6120">
        <v>5338</v>
      </c>
      <c r="B6120" t="s">
        <v>4392</v>
      </c>
      <c r="C6120" t="s">
        <v>4393</v>
      </c>
      <c r="D6120" t="str">
        <f>MID(Table1[[#This Row],[Product ID]],5,2)</f>
        <v>PA</v>
      </c>
      <c r="E6120" t="str">
        <f>LEFT(Table1[[#This Row],[Product ID]],3)</f>
        <v>OFF</v>
      </c>
      <c r="F6120" s="10" t="e">
        <f>VLOOKUP(Table1[[#This Row],[Order ID]],Mapping!H6120:J13911,3,0)</f>
        <v>#N/A</v>
      </c>
      <c r="G6120" s="10" t="e">
        <f>VLOOKUP(Table1[[#This Row],[Order ID]],Mapping!H6120:K13911,4,0)</f>
        <v>#N/A</v>
      </c>
      <c r="H6120" t="str">
        <f>INDEX(Mapping!$B$2:$T$7793,MATCH(Data!$A6120,Mapping!$B$3:$B$7793,0),MATCH(Data!$H$1,Mapping!$B$2:$T$2,0))</f>
        <v>Standard Class</v>
      </c>
      <c r="I6120" t="str">
        <f>INDEX(Mapping!$B$2:$T$7793,MATCH(Data!$A6120,Mapping!$B$3:$B$7793,0),MATCH(Data!$I$1,Mapping!$B$2:$T$2,0))</f>
        <v>Home Office</v>
      </c>
      <c r="J6120">
        <f>VLOOKUP($A6120,Mapping!$X$3:$Y$7793,2,0)</f>
        <v>90036</v>
      </c>
      <c r="K6120" t="str">
        <f>VLOOKUP($J6120,Mapping!$AB$3:$AC$475,2,0)</f>
        <v>Los Angeles</v>
      </c>
      <c r="L6120" t="str">
        <f>VLOOKUP($K6120,Mapping!$AF$3:$AG$475,2,0)</f>
        <v>California</v>
      </c>
      <c r="M6120" t="str">
        <f>VLOOKUP($L6120,Mapping!$AI$3:$AJ$48,2,0)</f>
        <v>United States</v>
      </c>
      <c r="N6120" t="str">
        <f>VLOOKUP($L6120,Mapping!$AI$3:$AK$48,3,0)</f>
        <v>West</v>
      </c>
      <c r="O6120" t="str">
        <f>VLOOKUP(Table1[[#This Row],[Column1]],Mapping!$AM$8:$AN$11,2,0)</f>
        <v>Office Supplies</v>
      </c>
      <c r="P6120" t="str">
        <f>VLOOKUP(Table1[[#This Row],[Column3]],Mapping!$AP$5:$AQ$22,2,0)</f>
        <v>Paper</v>
      </c>
      <c r="Q6120">
        <v>32.04</v>
      </c>
      <c r="R6120">
        <v>4</v>
      </c>
      <c r="S6120">
        <v>14.417999999999999</v>
      </c>
    </row>
    <row r="6121" spans="1:19" x14ac:dyDescent="0.35">
      <c r="A6121">
        <v>2263</v>
      </c>
      <c r="B6121" t="s">
        <v>2407</v>
      </c>
      <c r="C6121" t="s">
        <v>470</v>
      </c>
      <c r="D6121" t="str">
        <f>MID(Table1[[#This Row],[Product ID]],5,2)</f>
        <v>CH</v>
      </c>
      <c r="E6121" t="str">
        <f>LEFT(Table1[[#This Row],[Product ID]],3)</f>
        <v>FUR</v>
      </c>
      <c r="F6121" s="10" t="e">
        <f>VLOOKUP(Table1[[#This Row],[Order ID]],Mapping!H6121:J13912,3,0)</f>
        <v>#N/A</v>
      </c>
      <c r="G6121" s="10" t="e">
        <f>VLOOKUP(Table1[[#This Row],[Order ID]],Mapping!H6121:K13912,4,0)</f>
        <v>#N/A</v>
      </c>
      <c r="H6121" t="str">
        <f>INDEX(Mapping!$B$2:$T$7793,MATCH(Data!$A6121,Mapping!$B$3:$B$7793,0),MATCH(Data!$H$1,Mapping!$B$2:$T$2,0))</f>
        <v>Standard Class</v>
      </c>
      <c r="I6121" t="str">
        <f>INDEX(Mapping!$B$2:$T$7793,MATCH(Data!$A6121,Mapping!$B$3:$B$7793,0),MATCH(Data!$I$1,Mapping!$B$2:$T$2,0))</f>
        <v>Consumer</v>
      </c>
      <c r="J6121">
        <f>VLOOKUP($A6121,Mapping!$X$3:$Y$7793,2,0)</f>
        <v>85281</v>
      </c>
      <c r="K6121" t="str">
        <f>VLOOKUP($J6121,Mapping!$AB$3:$AC$475,2,0)</f>
        <v>Port Orange</v>
      </c>
      <c r="L6121" t="str">
        <f>VLOOKUP($K6121,Mapping!$AF$3:$AG$475,2,0)</f>
        <v>Florida</v>
      </c>
      <c r="M6121" t="str">
        <f>VLOOKUP($L6121,Mapping!$AI$3:$AJ$48,2,0)</f>
        <v>United States</v>
      </c>
      <c r="N6121" t="str">
        <f>VLOOKUP($L6121,Mapping!$AI$3:$AK$48,3,0)</f>
        <v>South</v>
      </c>
      <c r="O6121" t="str">
        <f>VLOOKUP(Table1[[#This Row],[Column1]],Mapping!$AM$8:$AN$11,2,0)</f>
        <v>Furniture</v>
      </c>
      <c r="P6121" t="str">
        <f>VLOOKUP(Table1[[#This Row],[Column3]],Mapping!$AP$5:$AQ$22,2,0)</f>
        <v>Chairs</v>
      </c>
      <c r="Q6121">
        <v>307.92</v>
      </c>
      <c r="R6121">
        <v>5</v>
      </c>
      <c r="S6121">
        <v>-34.64100000000002</v>
      </c>
    </row>
    <row r="6122" spans="1:19" x14ac:dyDescent="0.35">
      <c r="A6122">
        <v>6639</v>
      </c>
      <c r="B6122" t="s">
        <v>5122</v>
      </c>
      <c r="C6122" t="s">
        <v>4148</v>
      </c>
      <c r="D6122" t="str">
        <f>MID(Table1[[#This Row],[Product ID]],5,2)</f>
        <v>PH</v>
      </c>
      <c r="E6122" t="str">
        <f>LEFT(Table1[[#This Row],[Product ID]],3)</f>
        <v>TEC</v>
      </c>
      <c r="F6122" s="10">
        <f>VLOOKUP(Table1[[#This Row],[Order ID]],Mapping!H6122:J13913,3,0)</f>
        <v>41366</v>
      </c>
      <c r="G6122" s="10">
        <f>VLOOKUP(Table1[[#This Row],[Order ID]],Mapping!H6122:K13913,4,0)</f>
        <v>41372</v>
      </c>
      <c r="H6122" t="str">
        <f>INDEX(Mapping!$B$2:$T$7793,MATCH(Data!$A6122,Mapping!$B$3:$B$7793,0),MATCH(Data!$H$1,Mapping!$B$2:$T$2,0))</f>
        <v>Standard Class</v>
      </c>
      <c r="I6122" t="str">
        <f>INDEX(Mapping!$B$2:$T$7793,MATCH(Data!$A6122,Mapping!$B$3:$B$7793,0),MATCH(Data!$I$1,Mapping!$B$2:$T$2,0))</f>
        <v>Consumer</v>
      </c>
      <c r="J6122">
        <f>VLOOKUP($A6122,Mapping!$X$3:$Y$7793,2,0)</f>
        <v>53209</v>
      </c>
      <c r="K6122" t="str">
        <f>VLOOKUP($J6122,Mapping!$AB$3:$AC$475,2,0)</f>
        <v>Jonesboro</v>
      </c>
      <c r="L6122" t="str">
        <f>VLOOKUP($K6122,Mapping!$AF$3:$AG$475,2,0)</f>
        <v>Arkansas</v>
      </c>
      <c r="M6122" t="str">
        <f>VLOOKUP($L6122,Mapping!$AI$3:$AJ$48,2,0)</f>
        <v>United States</v>
      </c>
      <c r="N6122" t="str">
        <f>VLOOKUP($L6122,Mapping!$AI$3:$AK$48,3,0)</f>
        <v>South</v>
      </c>
      <c r="O6122" t="str">
        <f>VLOOKUP(Table1[[#This Row],[Column1]],Mapping!$AM$8:$AN$11,2,0)</f>
        <v>Technology</v>
      </c>
      <c r="P6122" t="str">
        <f>VLOOKUP(Table1[[#This Row],[Column3]],Mapping!$AP$5:$AQ$22,2,0)</f>
        <v>Phones</v>
      </c>
      <c r="Q6122">
        <v>12.99</v>
      </c>
      <c r="R6122">
        <v>1</v>
      </c>
      <c r="S6122">
        <v>0.25980000000000025</v>
      </c>
    </row>
    <row r="6123" spans="1:19" x14ac:dyDescent="0.35">
      <c r="A6123">
        <v>2361</v>
      </c>
      <c r="B6123" t="s">
        <v>2485</v>
      </c>
      <c r="C6123" t="s">
        <v>499</v>
      </c>
      <c r="D6123" t="str">
        <f>MID(Table1[[#This Row],[Product ID]],5,2)</f>
        <v>ST</v>
      </c>
      <c r="E6123" t="str">
        <f>LEFT(Table1[[#This Row],[Product ID]],3)</f>
        <v>OFF</v>
      </c>
      <c r="F6123" s="10" t="e">
        <f>VLOOKUP(Table1[[#This Row],[Order ID]],Mapping!H6123:J13914,3,0)</f>
        <v>#N/A</v>
      </c>
      <c r="G6123" s="10" t="e">
        <f>VLOOKUP(Table1[[#This Row],[Order ID]],Mapping!H6123:K13914,4,0)</f>
        <v>#N/A</v>
      </c>
      <c r="H6123" t="str">
        <f>INDEX(Mapping!$B$2:$T$7793,MATCH(Data!$A6123,Mapping!$B$3:$B$7793,0),MATCH(Data!$H$1,Mapping!$B$2:$T$2,0))</f>
        <v>Standard Class</v>
      </c>
      <c r="I6123" t="str">
        <f>INDEX(Mapping!$B$2:$T$7793,MATCH(Data!$A6123,Mapping!$B$3:$B$7793,0),MATCH(Data!$I$1,Mapping!$B$2:$T$2,0))</f>
        <v>Home Office</v>
      </c>
      <c r="J6123">
        <f>VLOOKUP($A6123,Mapping!$X$3:$Y$7793,2,0)</f>
        <v>78577</v>
      </c>
      <c r="K6123" t="str">
        <f>VLOOKUP($J6123,Mapping!$AB$3:$AC$475,2,0)</f>
        <v>Rock Hill</v>
      </c>
      <c r="L6123" t="str">
        <f>VLOOKUP($K6123,Mapping!$AF$3:$AG$475,2,0)</f>
        <v>South Carolina</v>
      </c>
      <c r="M6123" t="str">
        <f>VLOOKUP($L6123,Mapping!$AI$3:$AJ$48,2,0)</f>
        <v>United States</v>
      </c>
      <c r="N6123" t="str">
        <f>VLOOKUP($L6123,Mapping!$AI$3:$AK$48,3,0)</f>
        <v>South</v>
      </c>
      <c r="O6123" t="str">
        <f>VLOOKUP(Table1[[#This Row],[Column1]],Mapping!$AM$8:$AN$11,2,0)</f>
        <v>Office Supplies</v>
      </c>
      <c r="P6123" t="str">
        <f>VLOOKUP(Table1[[#This Row],[Column3]],Mapping!$AP$5:$AQ$22,2,0)</f>
        <v>Storage</v>
      </c>
      <c r="Q6123">
        <v>727.29600000000005</v>
      </c>
      <c r="R6123">
        <v>8</v>
      </c>
      <c r="S6123">
        <v>-172.73280000000005</v>
      </c>
    </row>
    <row r="6124" spans="1:19" x14ac:dyDescent="0.35">
      <c r="A6124">
        <v>2362</v>
      </c>
      <c r="B6124" t="s">
        <v>2485</v>
      </c>
      <c r="C6124" t="s">
        <v>1713</v>
      </c>
      <c r="D6124" t="str">
        <f>MID(Table1[[#This Row],[Product ID]],5,2)</f>
        <v>FU</v>
      </c>
      <c r="E6124" t="str">
        <f>LEFT(Table1[[#This Row],[Product ID]],3)</f>
        <v>FUR</v>
      </c>
      <c r="F6124" s="10" t="e">
        <f>VLOOKUP(Table1[[#This Row],[Order ID]],Mapping!H6124:J13915,3,0)</f>
        <v>#N/A</v>
      </c>
      <c r="G6124" s="10" t="e">
        <f>VLOOKUP(Table1[[#This Row],[Order ID]],Mapping!H6124:K13915,4,0)</f>
        <v>#N/A</v>
      </c>
      <c r="H6124" t="str">
        <f>INDEX(Mapping!$B$2:$T$7793,MATCH(Data!$A6124,Mapping!$B$3:$B$7793,0),MATCH(Data!$H$1,Mapping!$B$2:$T$2,0))</f>
        <v>Standard Class</v>
      </c>
      <c r="I6124" t="str">
        <f>INDEX(Mapping!$B$2:$T$7793,MATCH(Data!$A6124,Mapping!$B$3:$B$7793,0),MATCH(Data!$I$1,Mapping!$B$2:$T$2,0))</f>
        <v>Home Office</v>
      </c>
      <c r="J6124">
        <f>VLOOKUP($A6124,Mapping!$X$3:$Y$7793,2,0)</f>
        <v>78577</v>
      </c>
      <c r="K6124" t="str">
        <f>VLOOKUP($J6124,Mapping!$AB$3:$AC$475,2,0)</f>
        <v>Rock Hill</v>
      </c>
      <c r="L6124" t="str">
        <f>VLOOKUP($K6124,Mapping!$AF$3:$AG$475,2,0)</f>
        <v>South Carolina</v>
      </c>
      <c r="M6124" t="str">
        <f>VLOOKUP($L6124,Mapping!$AI$3:$AJ$48,2,0)</f>
        <v>United States</v>
      </c>
      <c r="N6124" t="str">
        <f>VLOOKUP($L6124,Mapping!$AI$3:$AK$48,3,0)</f>
        <v>South</v>
      </c>
      <c r="O6124" t="str">
        <f>VLOOKUP(Table1[[#This Row],[Column1]],Mapping!$AM$8:$AN$11,2,0)</f>
        <v>Furniture</v>
      </c>
      <c r="P6124" t="str">
        <f>VLOOKUP(Table1[[#This Row],[Column3]],Mapping!$AP$5:$AQ$22,2,0)</f>
        <v>Furnishings</v>
      </c>
      <c r="Q6124">
        <v>22.608000000000001</v>
      </c>
      <c r="R6124">
        <v>3</v>
      </c>
      <c r="S6124">
        <v>-10.173599999999997</v>
      </c>
    </row>
    <row r="6125" spans="1:19" x14ac:dyDescent="0.35">
      <c r="A6125">
        <v>2363</v>
      </c>
      <c r="B6125" t="s">
        <v>2485</v>
      </c>
      <c r="C6125" t="s">
        <v>1799</v>
      </c>
      <c r="D6125" t="str">
        <f>MID(Table1[[#This Row],[Product ID]],5,2)</f>
        <v>AC</v>
      </c>
      <c r="E6125" t="str">
        <f>LEFT(Table1[[#This Row],[Product ID]],3)</f>
        <v>TEC</v>
      </c>
      <c r="F6125" s="10" t="e">
        <f>VLOOKUP(Table1[[#This Row],[Order ID]],Mapping!H6125:J13916,3,0)</f>
        <v>#N/A</v>
      </c>
      <c r="G6125" s="10" t="e">
        <f>VLOOKUP(Table1[[#This Row],[Order ID]],Mapping!H6125:K13916,4,0)</f>
        <v>#N/A</v>
      </c>
      <c r="H6125" t="str">
        <f>INDEX(Mapping!$B$2:$T$7793,MATCH(Data!$A6125,Mapping!$B$3:$B$7793,0),MATCH(Data!$H$1,Mapping!$B$2:$T$2,0))</f>
        <v>Standard Class</v>
      </c>
      <c r="I6125" t="str">
        <f>INDEX(Mapping!$B$2:$T$7793,MATCH(Data!$A6125,Mapping!$B$3:$B$7793,0),MATCH(Data!$I$1,Mapping!$B$2:$T$2,0))</f>
        <v>Home Office</v>
      </c>
      <c r="J6125">
        <f>VLOOKUP($A6125,Mapping!$X$3:$Y$7793,2,0)</f>
        <v>78577</v>
      </c>
      <c r="K6125" t="str">
        <f>VLOOKUP($J6125,Mapping!$AB$3:$AC$475,2,0)</f>
        <v>Rock Hill</v>
      </c>
      <c r="L6125" t="str">
        <f>VLOOKUP($K6125,Mapping!$AF$3:$AG$475,2,0)</f>
        <v>South Carolina</v>
      </c>
      <c r="M6125" t="str">
        <f>VLOOKUP($L6125,Mapping!$AI$3:$AJ$48,2,0)</f>
        <v>United States</v>
      </c>
      <c r="N6125" t="str">
        <f>VLOOKUP($L6125,Mapping!$AI$3:$AK$48,3,0)</f>
        <v>South</v>
      </c>
      <c r="O6125" t="str">
        <f>VLOOKUP(Table1[[#This Row],[Column1]],Mapping!$AM$8:$AN$11,2,0)</f>
        <v>Technology</v>
      </c>
      <c r="P6125" t="str">
        <f>VLOOKUP(Table1[[#This Row],[Column3]],Mapping!$AP$5:$AQ$22,2,0)</f>
        <v>Accessories</v>
      </c>
      <c r="Q6125">
        <v>666.4</v>
      </c>
      <c r="R6125">
        <v>7</v>
      </c>
      <c r="S6125">
        <v>-33.319999999999965</v>
      </c>
    </row>
    <row r="6126" spans="1:19" x14ac:dyDescent="0.35">
      <c r="A6126">
        <v>3278</v>
      </c>
      <c r="B6126" t="s">
        <v>3124</v>
      </c>
      <c r="C6126" t="s">
        <v>660</v>
      </c>
      <c r="D6126" t="str">
        <f>MID(Table1[[#This Row],[Product ID]],5,2)</f>
        <v>AP</v>
      </c>
      <c r="E6126" t="str">
        <f>LEFT(Table1[[#This Row],[Product ID]],3)</f>
        <v>OFF</v>
      </c>
      <c r="F6126" s="10" t="e">
        <f>VLOOKUP(Table1[[#This Row],[Order ID]],Mapping!H6126:J13917,3,0)</f>
        <v>#N/A</v>
      </c>
      <c r="G6126" s="10" t="e">
        <f>VLOOKUP(Table1[[#This Row],[Order ID]],Mapping!H6126:K13917,4,0)</f>
        <v>#N/A</v>
      </c>
      <c r="H6126" t="str">
        <f>INDEX(Mapping!$B$2:$T$7793,MATCH(Data!$A6126,Mapping!$B$3:$B$7793,0),MATCH(Data!$H$1,Mapping!$B$2:$T$2,0))</f>
        <v>Second Class</v>
      </c>
      <c r="I6126" t="str">
        <f>INDEX(Mapping!$B$2:$T$7793,MATCH(Data!$A6126,Mapping!$B$3:$B$7793,0),MATCH(Data!$I$1,Mapping!$B$2:$T$2,0))</f>
        <v>Consumer</v>
      </c>
      <c r="J6126">
        <f>VLOOKUP($A6126,Mapping!$X$3:$Y$7793,2,0)</f>
        <v>19134</v>
      </c>
      <c r="K6126" t="str">
        <f>VLOOKUP($J6126,Mapping!$AB$3:$AC$475,2,0)</f>
        <v>Detroit</v>
      </c>
      <c r="L6126" t="str">
        <f>VLOOKUP($K6126,Mapping!$AF$3:$AG$475,2,0)</f>
        <v>Michigan</v>
      </c>
      <c r="M6126" t="str">
        <f>VLOOKUP($L6126,Mapping!$AI$3:$AJ$48,2,0)</f>
        <v>United States</v>
      </c>
      <c r="N6126" t="str">
        <f>VLOOKUP($L6126,Mapping!$AI$3:$AK$48,3,0)</f>
        <v>Central</v>
      </c>
      <c r="O6126" t="str">
        <f>VLOOKUP(Table1[[#This Row],[Column1]],Mapping!$AM$8:$AN$11,2,0)</f>
        <v>Office Supplies</v>
      </c>
      <c r="P6126" t="str">
        <f>VLOOKUP(Table1[[#This Row],[Column3]],Mapping!$AP$5:$AQ$22,2,0)</f>
        <v>Appliances</v>
      </c>
      <c r="Q6126">
        <v>394.81600000000003</v>
      </c>
      <c r="R6126">
        <v>4</v>
      </c>
      <c r="S6126">
        <v>93.768799999999999</v>
      </c>
    </row>
    <row r="6127" spans="1:19" x14ac:dyDescent="0.35">
      <c r="A6127">
        <v>3279</v>
      </c>
      <c r="B6127" t="s">
        <v>3124</v>
      </c>
      <c r="C6127" t="s">
        <v>2945</v>
      </c>
      <c r="D6127" t="str">
        <f>MID(Table1[[#This Row],[Product ID]],5,2)</f>
        <v>BI</v>
      </c>
      <c r="E6127" t="str">
        <f>LEFT(Table1[[#This Row],[Product ID]],3)</f>
        <v>OFF</v>
      </c>
      <c r="F6127" s="10" t="e">
        <f>VLOOKUP(Table1[[#This Row],[Order ID]],Mapping!H6127:J13918,3,0)</f>
        <v>#N/A</v>
      </c>
      <c r="G6127" s="10" t="e">
        <f>VLOOKUP(Table1[[#This Row],[Order ID]],Mapping!H6127:K13918,4,0)</f>
        <v>#N/A</v>
      </c>
      <c r="H6127" t="str">
        <f>INDEX(Mapping!$B$2:$T$7793,MATCH(Data!$A6127,Mapping!$B$3:$B$7793,0),MATCH(Data!$H$1,Mapping!$B$2:$T$2,0))</f>
        <v>Standard Class</v>
      </c>
      <c r="I6127" t="str">
        <f>INDEX(Mapping!$B$2:$T$7793,MATCH(Data!$A6127,Mapping!$B$3:$B$7793,0),MATCH(Data!$I$1,Mapping!$B$2:$T$2,0))</f>
        <v>Consumer</v>
      </c>
      <c r="J6127">
        <f>VLOOKUP($A6127,Mapping!$X$3:$Y$7793,2,0)</f>
        <v>19134</v>
      </c>
      <c r="K6127" t="str">
        <f>VLOOKUP($J6127,Mapping!$AB$3:$AC$475,2,0)</f>
        <v>Detroit</v>
      </c>
      <c r="L6127" t="str">
        <f>VLOOKUP($K6127,Mapping!$AF$3:$AG$475,2,0)</f>
        <v>Michigan</v>
      </c>
      <c r="M6127" t="str">
        <f>VLOOKUP($L6127,Mapping!$AI$3:$AJ$48,2,0)</f>
        <v>United States</v>
      </c>
      <c r="N6127" t="str">
        <f>VLOOKUP($L6127,Mapping!$AI$3:$AK$48,3,0)</f>
        <v>Central</v>
      </c>
      <c r="O6127" t="str">
        <f>VLOOKUP(Table1[[#This Row],[Column1]],Mapping!$AM$8:$AN$11,2,0)</f>
        <v>Office Supplies</v>
      </c>
      <c r="P6127" t="str">
        <f>VLOOKUP(Table1[[#This Row],[Column3]],Mapping!$AP$5:$AQ$22,2,0)</f>
        <v>Binders</v>
      </c>
      <c r="Q6127">
        <v>18.192000000000004</v>
      </c>
      <c r="R6127">
        <v>4</v>
      </c>
      <c r="S6127">
        <v>-14.553600000000003</v>
      </c>
    </row>
    <row r="6128" spans="1:19" x14ac:dyDescent="0.35">
      <c r="A6128">
        <v>4292</v>
      </c>
      <c r="B6128" t="s">
        <v>3784</v>
      </c>
      <c r="C6128" t="s">
        <v>1562</v>
      </c>
      <c r="D6128" t="str">
        <f>MID(Table1[[#This Row],[Product ID]],5,2)</f>
        <v>PA</v>
      </c>
      <c r="E6128" t="str">
        <f>LEFT(Table1[[#This Row],[Product ID]],3)</f>
        <v>OFF</v>
      </c>
      <c r="F6128" s="10" t="e">
        <f>VLOOKUP(Table1[[#This Row],[Order ID]],Mapping!H6128:J13919,3,0)</f>
        <v>#N/A</v>
      </c>
      <c r="G6128" s="10" t="e">
        <f>VLOOKUP(Table1[[#This Row],[Order ID]],Mapping!H6128:K13919,4,0)</f>
        <v>#N/A</v>
      </c>
      <c r="H6128" t="str">
        <f>INDEX(Mapping!$B$2:$T$7793,MATCH(Data!$A6128,Mapping!$B$3:$B$7793,0),MATCH(Data!$H$1,Mapping!$B$2:$T$2,0))</f>
        <v>Standard Class</v>
      </c>
      <c r="I6128" t="str">
        <f>INDEX(Mapping!$B$2:$T$7793,MATCH(Data!$A6128,Mapping!$B$3:$B$7793,0),MATCH(Data!$I$1,Mapping!$B$2:$T$2,0))</f>
        <v>Corporate</v>
      </c>
      <c r="J6128">
        <f>VLOOKUP($A6128,Mapping!$X$3:$Y$7793,2,0)</f>
        <v>90036</v>
      </c>
      <c r="K6128" t="str">
        <f>VLOOKUP($J6128,Mapping!$AB$3:$AC$475,2,0)</f>
        <v>Los Angeles</v>
      </c>
      <c r="L6128" t="str">
        <f>VLOOKUP($K6128,Mapping!$AF$3:$AG$475,2,0)</f>
        <v>California</v>
      </c>
      <c r="M6128" t="str">
        <f>VLOOKUP($L6128,Mapping!$AI$3:$AJ$48,2,0)</f>
        <v>United States</v>
      </c>
      <c r="N6128" t="str">
        <f>VLOOKUP($L6128,Mapping!$AI$3:$AK$48,3,0)</f>
        <v>West</v>
      </c>
      <c r="O6128" t="str">
        <f>VLOOKUP(Table1[[#This Row],[Column1]],Mapping!$AM$8:$AN$11,2,0)</f>
        <v>Office Supplies</v>
      </c>
      <c r="P6128" t="str">
        <f>VLOOKUP(Table1[[#This Row],[Column3]],Mapping!$AP$5:$AQ$22,2,0)</f>
        <v>Paper</v>
      </c>
      <c r="Q6128">
        <v>61.96</v>
      </c>
      <c r="R6128">
        <v>2</v>
      </c>
      <c r="S6128">
        <v>27.881999999999998</v>
      </c>
    </row>
    <row r="6129" spans="1:19" x14ac:dyDescent="0.35">
      <c r="A6129">
        <v>2546</v>
      </c>
      <c r="B6129" t="s">
        <v>2621</v>
      </c>
      <c r="C6129" t="s">
        <v>552</v>
      </c>
      <c r="D6129" t="str">
        <f>MID(Table1[[#This Row],[Product ID]],5,2)</f>
        <v>BI</v>
      </c>
      <c r="E6129" t="str">
        <f>LEFT(Table1[[#This Row],[Product ID]],3)</f>
        <v>OFF</v>
      </c>
      <c r="F6129" s="10" t="e">
        <f>VLOOKUP(Table1[[#This Row],[Order ID]],Mapping!H6129:J13920,3,0)</f>
        <v>#N/A</v>
      </c>
      <c r="G6129" s="10" t="e">
        <f>VLOOKUP(Table1[[#This Row],[Order ID]],Mapping!H6129:K13920,4,0)</f>
        <v>#N/A</v>
      </c>
      <c r="H6129" t="str">
        <f>INDEX(Mapping!$B$2:$T$7793,MATCH(Data!$A6129,Mapping!$B$3:$B$7793,0),MATCH(Data!$H$1,Mapping!$B$2:$T$2,0))</f>
        <v>Standard Class</v>
      </c>
      <c r="I6129" t="str">
        <f>INDEX(Mapping!$B$2:$T$7793,MATCH(Data!$A6129,Mapping!$B$3:$B$7793,0),MATCH(Data!$I$1,Mapping!$B$2:$T$2,0))</f>
        <v>Consumer</v>
      </c>
      <c r="J6129">
        <f>VLOOKUP($A6129,Mapping!$X$3:$Y$7793,2,0)</f>
        <v>60035</v>
      </c>
      <c r="K6129" t="str">
        <f>VLOOKUP($J6129,Mapping!$AB$3:$AC$475,2,0)</f>
        <v>Carol Stream</v>
      </c>
      <c r="L6129" t="str">
        <f>VLOOKUP($K6129,Mapping!$AF$3:$AG$475,2,0)</f>
        <v>Illinois</v>
      </c>
      <c r="M6129" t="str">
        <f>VLOOKUP($L6129,Mapping!$AI$3:$AJ$48,2,0)</f>
        <v>United States</v>
      </c>
      <c r="N6129" t="str">
        <f>VLOOKUP($L6129,Mapping!$AI$3:$AK$48,3,0)</f>
        <v>Central</v>
      </c>
      <c r="O6129" t="str">
        <f>VLOOKUP(Table1[[#This Row],[Column1]],Mapping!$AM$8:$AN$11,2,0)</f>
        <v>Office Supplies</v>
      </c>
      <c r="P6129" t="str">
        <f>VLOOKUP(Table1[[#This Row],[Column3]],Mapping!$AP$5:$AQ$22,2,0)</f>
        <v>Binders</v>
      </c>
      <c r="Q6129">
        <v>3.1359999999999992</v>
      </c>
      <c r="R6129">
        <v>2</v>
      </c>
      <c r="S6129">
        <v>-4.7040000000000006</v>
      </c>
    </row>
    <row r="6130" spans="1:19" x14ac:dyDescent="0.35">
      <c r="A6130">
        <v>979</v>
      </c>
      <c r="B6130" t="s">
        <v>1207</v>
      </c>
      <c r="C6130" t="s">
        <v>1208</v>
      </c>
      <c r="D6130" t="str">
        <f>MID(Table1[[#This Row],[Product ID]],5,2)</f>
        <v>BI</v>
      </c>
      <c r="E6130" t="str">
        <f>LEFT(Table1[[#This Row],[Product ID]],3)</f>
        <v>OFF</v>
      </c>
      <c r="F6130" s="10" t="e">
        <f>VLOOKUP(Table1[[#This Row],[Order ID]],Mapping!H6130:J13921,3,0)</f>
        <v>#N/A</v>
      </c>
      <c r="G6130" s="10" t="e">
        <f>VLOOKUP(Table1[[#This Row],[Order ID]],Mapping!H6130:K13921,4,0)</f>
        <v>#N/A</v>
      </c>
      <c r="H6130" t="str">
        <f>INDEX(Mapping!$B$2:$T$7793,MATCH(Data!$A6130,Mapping!$B$3:$B$7793,0),MATCH(Data!$H$1,Mapping!$B$2:$T$2,0))</f>
        <v>Standard Class</v>
      </c>
      <c r="I6130" t="str">
        <f>INDEX(Mapping!$B$2:$T$7793,MATCH(Data!$A6130,Mapping!$B$3:$B$7793,0),MATCH(Data!$I$1,Mapping!$B$2:$T$2,0))</f>
        <v>Home Office</v>
      </c>
      <c r="J6130">
        <f>VLOOKUP($A6130,Mapping!$X$3:$Y$7793,2,0)</f>
        <v>10009</v>
      </c>
      <c r="K6130" t="str">
        <f>VLOOKUP($J6130,Mapping!$AB$3:$AC$475,2,0)</f>
        <v>Saint Paul</v>
      </c>
      <c r="L6130" t="str">
        <f>VLOOKUP($K6130,Mapping!$AF$3:$AG$475,2,0)</f>
        <v>Minnesota</v>
      </c>
      <c r="M6130" t="str">
        <f>VLOOKUP($L6130,Mapping!$AI$3:$AJ$48,2,0)</f>
        <v>United States</v>
      </c>
      <c r="N6130" t="str">
        <f>VLOOKUP($L6130,Mapping!$AI$3:$AK$48,3,0)</f>
        <v>Central</v>
      </c>
      <c r="O6130" t="str">
        <f>VLOOKUP(Table1[[#This Row],[Column1]],Mapping!$AM$8:$AN$11,2,0)</f>
        <v>Office Supplies</v>
      </c>
      <c r="P6130" t="str">
        <f>VLOOKUP(Table1[[#This Row],[Column3]],Mapping!$AP$5:$AQ$22,2,0)</f>
        <v>Binders</v>
      </c>
      <c r="Q6130">
        <v>398.35199999999998</v>
      </c>
      <c r="R6130">
        <v>3</v>
      </c>
      <c r="S6130">
        <v>124.48499999999999</v>
      </c>
    </row>
    <row r="6131" spans="1:19" x14ac:dyDescent="0.35">
      <c r="A6131">
        <v>980</v>
      </c>
      <c r="B6131" t="s">
        <v>1207</v>
      </c>
      <c r="C6131" t="s">
        <v>73</v>
      </c>
      <c r="D6131" t="str">
        <f>MID(Table1[[#This Row],[Product ID]],5,2)</f>
        <v>FA</v>
      </c>
      <c r="E6131" t="str">
        <f>LEFT(Table1[[#This Row],[Product ID]],3)</f>
        <v>OFF</v>
      </c>
      <c r="F6131" s="10" t="e">
        <f>VLOOKUP(Table1[[#This Row],[Order ID]],Mapping!H6131:J13922,3,0)</f>
        <v>#N/A</v>
      </c>
      <c r="G6131" s="10" t="e">
        <f>VLOOKUP(Table1[[#This Row],[Order ID]],Mapping!H6131:K13922,4,0)</f>
        <v>#N/A</v>
      </c>
      <c r="H6131" t="str">
        <f>INDEX(Mapping!$B$2:$T$7793,MATCH(Data!$A6131,Mapping!$B$3:$B$7793,0),MATCH(Data!$H$1,Mapping!$B$2:$T$2,0))</f>
        <v>Standard Class</v>
      </c>
      <c r="I6131" t="str">
        <f>INDEX(Mapping!$B$2:$T$7793,MATCH(Data!$A6131,Mapping!$B$3:$B$7793,0),MATCH(Data!$I$1,Mapping!$B$2:$T$2,0))</f>
        <v>Consumer</v>
      </c>
      <c r="J6131">
        <f>VLOOKUP($A6131,Mapping!$X$3:$Y$7793,2,0)</f>
        <v>10009</v>
      </c>
      <c r="K6131" t="str">
        <f>VLOOKUP($J6131,Mapping!$AB$3:$AC$475,2,0)</f>
        <v>Saint Paul</v>
      </c>
      <c r="L6131" t="str">
        <f>VLOOKUP($K6131,Mapping!$AF$3:$AG$475,2,0)</f>
        <v>Minnesota</v>
      </c>
      <c r="M6131" t="str">
        <f>VLOOKUP($L6131,Mapping!$AI$3:$AJ$48,2,0)</f>
        <v>United States</v>
      </c>
      <c r="N6131" t="str">
        <f>VLOOKUP($L6131,Mapping!$AI$3:$AK$48,3,0)</f>
        <v>Central</v>
      </c>
      <c r="O6131" t="str">
        <f>VLOOKUP(Table1[[#This Row],[Column1]],Mapping!$AM$8:$AN$11,2,0)</f>
        <v>Office Supplies</v>
      </c>
      <c r="P6131" t="str">
        <f>VLOOKUP(Table1[[#This Row],[Column3]],Mapping!$AP$5:$AQ$22,2,0)</f>
        <v>Fasteners</v>
      </c>
      <c r="Q6131">
        <v>8.7200000000000006</v>
      </c>
      <c r="R6131">
        <v>4</v>
      </c>
      <c r="S6131">
        <v>3.5752000000000006</v>
      </c>
    </row>
    <row r="6132" spans="1:19" x14ac:dyDescent="0.35">
      <c r="A6132">
        <v>4218</v>
      </c>
      <c r="B6132" t="s">
        <v>3733</v>
      </c>
      <c r="C6132" t="s">
        <v>758</v>
      </c>
      <c r="D6132" t="str">
        <f>MID(Table1[[#This Row],[Product ID]],5,2)</f>
        <v>BI</v>
      </c>
      <c r="E6132" t="str">
        <f>LEFT(Table1[[#This Row],[Product ID]],3)</f>
        <v>OFF</v>
      </c>
      <c r="F6132" s="10" t="e">
        <f>VLOOKUP(Table1[[#This Row],[Order ID]],Mapping!H6132:J13923,3,0)</f>
        <v>#N/A</v>
      </c>
      <c r="G6132" s="10" t="e">
        <f>VLOOKUP(Table1[[#This Row],[Order ID]],Mapping!H6132:K13923,4,0)</f>
        <v>#N/A</v>
      </c>
      <c r="H6132" t="str">
        <f>INDEX(Mapping!$B$2:$T$7793,MATCH(Data!$A6132,Mapping!$B$3:$B$7793,0),MATCH(Data!$H$1,Mapping!$B$2:$T$2,0))</f>
        <v>Second Class</v>
      </c>
      <c r="I6132" t="str">
        <f>INDEX(Mapping!$B$2:$T$7793,MATCH(Data!$A6132,Mapping!$B$3:$B$7793,0),MATCH(Data!$I$1,Mapping!$B$2:$T$2,0))</f>
        <v>Consumer</v>
      </c>
      <c r="J6132">
        <f>VLOOKUP($A6132,Mapping!$X$3:$Y$7793,2,0)</f>
        <v>90045</v>
      </c>
      <c r="K6132" t="str">
        <f>VLOOKUP($J6132,Mapping!$AB$3:$AC$475,2,0)</f>
        <v>Medina</v>
      </c>
      <c r="L6132" t="str">
        <f>VLOOKUP($K6132,Mapping!$AF$3:$AG$475,2,0)</f>
        <v>Ohio</v>
      </c>
      <c r="M6132" t="str">
        <f>VLOOKUP($L6132,Mapping!$AI$3:$AJ$48,2,0)</f>
        <v>United States</v>
      </c>
      <c r="N6132" t="str">
        <f>VLOOKUP($L6132,Mapping!$AI$3:$AK$48,3,0)</f>
        <v>East</v>
      </c>
      <c r="O6132" t="str">
        <f>VLOOKUP(Table1[[#This Row],[Column1]],Mapping!$AM$8:$AN$11,2,0)</f>
        <v>Office Supplies</v>
      </c>
      <c r="P6132" t="str">
        <f>VLOOKUP(Table1[[#This Row],[Column3]],Mapping!$AP$5:$AQ$22,2,0)</f>
        <v>Binders</v>
      </c>
      <c r="Q6132">
        <v>11.231999999999999</v>
      </c>
      <c r="R6132">
        <v>3</v>
      </c>
      <c r="S6132">
        <v>3.9312000000000005</v>
      </c>
    </row>
    <row r="6133" spans="1:19" x14ac:dyDescent="0.35">
      <c r="A6133">
        <v>5340</v>
      </c>
      <c r="B6133" t="s">
        <v>4395</v>
      </c>
      <c r="C6133" t="s">
        <v>4210</v>
      </c>
      <c r="D6133" t="str">
        <f>MID(Table1[[#This Row],[Product ID]],5,2)</f>
        <v>PA</v>
      </c>
      <c r="E6133" t="str">
        <f>LEFT(Table1[[#This Row],[Product ID]],3)</f>
        <v>OFF</v>
      </c>
      <c r="F6133" s="10" t="e">
        <f>VLOOKUP(Table1[[#This Row],[Order ID]],Mapping!H6133:J13924,3,0)</f>
        <v>#N/A</v>
      </c>
      <c r="G6133" s="10" t="e">
        <f>VLOOKUP(Table1[[#This Row],[Order ID]],Mapping!H6133:K13924,4,0)</f>
        <v>#N/A</v>
      </c>
      <c r="H6133" t="str">
        <f>INDEX(Mapping!$B$2:$T$7793,MATCH(Data!$A6133,Mapping!$B$3:$B$7793,0),MATCH(Data!$H$1,Mapping!$B$2:$T$2,0))</f>
        <v>Standard Class</v>
      </c>
      <c r="I6133" t="str">
        <f>INDEX(Mapping!$B$2:$T$7793,MATCH(Data!$A6133,Mapping!$B$3:$B$7793,0),MATCH(Data!$I$1,Mapping!$B$2:$T$2,0))</f>
        <v>Consumer</v>
      </c>
      <c r="J6133">
        <f>VLOOKUP($A6133,Mapping!$X$3:$Y$7793,2,0)</f>
        <v>60423</v>
      </c>
      <c r="K6133" t="str">
        <f>VLOOKUP($J6133,Mapping!$AB$3:$AC$475,2,0)</f>
        <v>Redwood City</v>
      </c>
      <c r="L6133" t="str">
        <f>VLOOKUP($K6133,Mapping!$AF$3:$AG$475,2,0)</f>
        <v>California</v>
      </c>
      <c r="M6133" t="str">
        <f>VLOOKUP($L6133,Mapping!$AI$3:$AJ$48,2,0)</f>
        <v>United States</v>
      </c>
      <c r="N6133" t="str">
        <f>VLOOKUP($L6133,Mapping!$AI$3:$AK$48,3,0)</f>
        <v>West</v>
      </c>
      <c r="O6133" t="str">
        <f>VLOOKUP(Table1[[#This Row],[Column1]],Mapping!$AM$8:$AN$11,2,0)</f>
        <v>Office Supplies</v>
      </c>
      <c r="P6133" t="str">
        <f>VLOOKUP(Table1[[#This Row],[Column3]],Mapping!$AP$5:$AQ$22,2,0)</f>
        <v>Paper</v>
      </c>
      <c r="Q6133">
        <v>76.864000000000004</v>
      </c>
      <c r="R6133">
        <v>2</v>
      </c>
      <c r="S6133">
        <v>26.902399999999993</v>
      </c>
    </row>
    <row r="6134" spans="1:19" x14ac:dyDescent="0.35">
      <c r="A6134">
        <v>3012</v>
      </c>
      <c r="B6134" t="s">
        <v>2948</v>
      </c>
      <c r="C6134" t="s">
        <v>990</v>
      </c>
      <c r="D6134" t="str">
        <f>MID(Table1[[#This Row],[Product ID]],5,2)</f>
        <v>AC</v>
      </c>
      <c r="E6134" t="str">
        <f>LEFT(Table1[[#This Row],[Product ID]],3)</f>
        <v>TEC</v>
      </c>
      <c r="F6134" s="10" t="e">
        <f>VLOOKUP(Table1[[#This Row],[Order ID]],Mapping!H6134:J13925,3,0)</f>
        <v>#N/A</v>
      </c>
      <c r="G6134" s="10" t="e">
        <f>VLOOKUP(Table1[[#This Row],[Order ID]],Mapping!H6134:K13925,4,0)</f>
        <v>#N/A</v>
      </c>
      <c r="H6134" t="str">
        <f>INDEX(Mapping!$B$2:$T$7793,MATCH(Data!$A6134,Mapping!$B$3:$B$7793,0),MATCH(Data!$H$1,Mapping!$B$2:$T$2,0))</f>
        <v>Standard Class</v>
      </c>
      <c r="I6134" t="str">
        <f>INDEX(Mapping!$B$2:$T$7793,MATCH(Data!$A6134,Mapping!$B$3:$B$7793,0),MATCH(Data!$I$1,Mapping!$B$2:$T$2,0))</f>
        <v>Consumer</v>
      </c>
      <c r="J6134">
        <f>VLOOKUP($A6134,Mapping!$X$3:$Y$7793,2,0)</f>
        <v>90036</v>
      </c>
      <c r="K6134" t="str">
        <f>VLOOKUP($J6134,Mapping!$AB$3:$AC$475,2,0)</f>
        <v>Los Angeles</v>
      </c>
      <c r="L6134" t="str">
        <f>VLOOKUP($K6134,Mapping!$AF$3:$AG$475,2,0)</f>
        <v>California</v>
      </c>
      <c r="M6134" t="str">
        <f>VLOOKUP($L6134,Mapping!$AI$3:$AJ$48,2,0)</f>
        <v>United States</v>
      </c>
      <c r="N6134" t="str">
        <f>VLOOKUP($L6134,Mapping!$AI$3:$AK$48,3,0)</f>
        <v>West</v>
      </c>
      <c r="O6134" t="str">
        <f>VLOOKUP(Table1[[#This Row],[Column1]],Mapping!$AM$8:$AN$11,2,0)</f>
        <v>Technology</v>
      </c>
      <c r="P6134" t="str">
        <f>VLOOKUP(Table1[[#This Row],[Column3]],Mapping!$AP$5:$AQ$22,2,0)</f>
        <v>Accessories</v>
      </c>
      <c r="Q6134">
        <v>659.9</v>
      </c>
      <c r="R6134">
        <v>2</v>
      </c>
      <c r="S6134">
        <v>217.76699999999994</v>
      </c>
    </row>
    <row r="6135" spans="1:19" x14ac:dyDescent="0.35">
      <c r="A6135">
        <v>3013</v>
      </c>
      <c r="B6135" t="s">
        <v>2948</v>
      </c>
      <c r="C6135" t="s">
        <v>825</v>
      </c>
      <c r="D6135" t="str">
        <f>MID(Table1[[#This Row],[Product ID]],5,2)</f>
        <v>CH</v>
      </c>
      <c r="E6135" t="str">
        <f>LEFT(Table1[[#This Row],[Product ID]],3)</f>
        <v>FUR</v>
      </c>
      <c r="F6135" s="10" t="e">
        <f>VLOOKUP(Table1[[#This Row],[Order ID]],Mapping!H6135:J13926,3,0)</f>
        <v>#N/A</v>
      </c>
      <c r="G6135" s="10" t="e">
        <f>VLOOKUP(Table1[[#This Row],[Order ID]],Mapping!H6135:K13926,4,0)</f>
        <v>#N/A</v>
      </c>
      <c r="H6135" t="str">
        <f>INDEX(Mapping!$B$2:$T$7793,MATCH(Data!$A6135,Mapping!$B$3:$B$7793,0),MATCH(Data!$H$1,Mapping!$B$2:$T$2,0))</f>
        <v>Standard Class</v>
      </c>
      <c r="I6135" t="str">
        <f>INDEX(Mapping!$B$2:$T$7793,MATCH(Data!$A6135,Mapping!$B$3:$B$7793,0),MATCH(Data!$I$1,Mapping!$B$2:$T$2,0))</f>
        <v>Corporate</v>
      </c>
      <c r="J6135">
        <f>VLOOKUP($A6135,Mapping!$X$3:$Y$7793,2,0)</f>
        <v>90036</v>
      </c>
      <c r="K6135" t="str">
        <f>VLOOKUP($J6135,Mapping!$AB$3:$AC$475,2,0)</f>
        <v>Los Angeles</v>
      </c>
      <c r="L6135" t="str">
        <f>VLOOKUP($K6135,Mapping!$AF$3:$AG$475,2,0)</f>
        <v>California</v>
      </c>
      <c r="M6135" t="str">
        <f>VLOOKUP($L6135,Mapping!$AI$3:$AJ$48,2,0)</f>
        <v>United States</v>
      </c>
      <c r="N6135" t="str">
        <f>VLOOKUP($L6135,Mapping!$AI$3:$AK$48,3,0)</f>
        <v>West</v>
      </c>
      <c r="O6135" t="str">
        <f>VLOOKUP(Table1[[#This Row],[Column1]],Mapping!$AM$8:$AN$11,2,0)</f>
        <v>Furniture</v>
      </c>
      <c r="P6135" t="str">
        <f>VLOOKUP(Table1[[#This Row],[Column3]],Mapping!$AP$5:$AQ$22,2,0)</f>
        <v>Chairs</v>
      </c>
      <c r="Q6135">
        <v>1684.7520000000002</v>
      </c>
      <c r="R6135">
        <v>6</v>
      </c>
      <c r="S6135">
        <v>210.59399999999977</v>
      </c>
    </row>
    <row r="6136" spans="1:19" x14ac:dyDescent="0.35">
      <c r="A6136">
        <v>3014</v>
      </c>
      <c r="B6136" t="s">
        <v>2948</v>
      </c>
      <c r="C6136" t="s">
        <v>2591</v>
      </c>
      <c r="D6136" t="str">
        <f>MID(Table1[[#This Row],[Product ID]],5,2)</f>
        <v>AC</v>
      </c>
      <c r="E6136" t="str">
        <f>LEFT(Table1[[#This Row],[Product ID]],3)</f>
        <v>TEC</v>
      </c>
      <c r="F6136" s="10" t="e">
        <f>VLOOKUP(Table1[[#This Row],[Order ID]],Mapping!H6136:J13927,3,0)</f>
        <v>#N/A</v>
      </c>
      <c r="G6136" s="10" t="e">
        <f>VLOOKUP(Table1[[#This Row],[Order ID]],Mapping!H6136:K13927,4,0)</f>
        <v>#N/A</v>
      </c>
      <c r="H6136" t="str">
        <f>INDEX(Mapping!$B$2:$T$7793,MATCH(Data!$A6136,Mapping!$B$3:$B$7793,0),MATCH(Data!$H$1,Mapping!$B$2:$T$2,0))</f>
        <v>Standard Class</v>
      </c>
      <c r="I6136" t="str">
        <f>INDEX(Mapping!$B$2:$T$7793,MATCH(Data!$A6136,Mapping!$B$3:$B$7793,0),MATCH(Data!$I$1,Mapping!$B$2:$T$2,0))</f>
        <v>Corporate</v>
      </c>
      <c r="J6136">
        <f>VLOOKUP($A6136,Mapping!$X$3:$Y$7793,2,0)</f>
        <v>90036</v>
      </c>
      <c r="K6136" t="str">
        <f>VLOOKUP($J6136,Mapping!$AB$3:$AC$475,2,0)</f>
        <v>Los Angeles</v>
      </c>
      <c r="L6136" t="str">
        <f>VLOOKUP($K6136,Mapping!$AF$3:$AG$475,2,0)</f>
        <v>California</v>
      </c>
      <c r="M6136" t="str">
        <f>VLOOKUP($L6136,Mapping!$AI$3:$AJ$48,2,0)</f>
        <v>United States</v>
      </c>
      <c r="N6136" t="str">
        <f>VLOOKUP($L6136,Mapping!$AI$3:$AK$48,3,0)</f>
        <v>West</v>
      </c>
      <c r="O6136" t="str">
        <f>VLOOKUP(Table1[[#This Row],[Column1]],Mapping!$AM$8:$AN$11,2,0)</f>
        <v>Technology</v>
      </c>
      <c r="P6136" t="str">
        <f>VLOOKUP(Table1[[#This Row],[Column3]],Mapping!$AP$5:$AQ$22,2,0)</f>
        <v>Accessories</v>
      </c>
      <c r="Q6136">
        <v>559.91999999999996</v>
      </c>
      <c r="R6136">
        <v>8</v>
      </c>
      <c r="S6136">
        <v>190.37279999999998</v>
      </c>
    </row>
    <row r="6137" spans="1:19" x14ac:dyDescent="0.35">
      <c r="A6137">
        <v>2374</v>
      </c>
      <c r="B6137" t="s">
        <v>2496</v>
      </c>
      <c r="C6137" t="s">
        <v>2497</v>
      </c>
      <c r="D6137" t="str">
        <f>MID(Table1[[#This Row],[Product ID]],5,2)</f>
        <v>PH</v>
      </c>
      <c r="E6137" t="str">
        <f>LEFT(Table1[[#This Row],[Product ID]],3)</f>
        <v>TEC</v>
      </c>
      <c r="F6137" s="10" t="e">
        <f>VLOOKUP(Table1[[#This Row],[Order ID]],Mapping!H6137:J13928,3,0)</f>
        <v>#N/A</v>
      </c>
      <c r="G6137" s="10" t="e">
        <f>VLOOKUP(Table1[[#This Row],[Order ID]],Mapping!H6137:K13928,4,0)</f>
        <v>#N/A</v>
      </c>
      <c r="H6137" t="str">
        <f>INDEX(Mapping!$B$2:$T$7793,MATCH(Data!$A6137,Mapping!$B$3:$B$7793,0),MATCH(Data!$H$1,Mapping!$B$2:$T$2,0))</f>
        <v>Standard Class</v>
      </c>
      <c r="I6137" t="str">
        <f>INDEX(Mapping!$B$2:$T$7793,MATCH(Data!$A6137,Mapping!$B$3:$B$7793,0),MATCH(Data!$I$1,Mapping!$B$2:$T$2,0))</f>
        <v>Consumer</v>
      </c>
      <c r="J6137">
        <f>VLOOKUP($A6137,Mapping!$X$3:$Y$7793,2,0)</f>
        <v>97030</v>
      </c>
      <c r="K6137" t="str">
        <f>VLOOKUP($J6137,Mapping!$AB$3:$AC$475,2,0)</f>
        <v>West Allis</v>
      </c>
      <c r="L6137" t="str">
        <f>VLOOKUP($K6137,Mapping!$AF$3:$AG$475,2,0)</f>
        <v>Wisconsin</v>
      </c>
      <c r="M6137" t="str">
        <f>VLOOKUP($L6137,Mapping!$AI$3:$AJ$48,2,0)</f>
        <v>United States</v>
      </c>
      <c r="N6137" t="str">
        <f>VLOOKUP($L6137,Mapping!$AI$3:$AK$48,3,0)</f>
        <v>Central</v>
      </c>
      <c r="O6137" t="str">
        <f>VLOOKUP(Table1[[#This Row],[Column1]],Mapping!$AM$8:$AN$11,2,0)</f>
        <v>Technology</v>
      </c>
      <c r="P6137" t="str">
        <f>VLOOKUP(Table1[[#This Row],[Column3]],Mapping!$AP$5:$AQ$22,2,0)</f>
        <v>Phones</v>
      </c>
      <c r="Q6137">
        <v>403.16800000000001</v>
      </c>
      <c r="R6137">
        <v>4</v>
      </c>
      <c r="S6137">
        <v>25.198000000000008</v>
      </c>
    </row>
    <row r="6138" spans="1:19" x14ac:dyDescent="0.35">
      <c r="A6138">
        <v>6591</v>
      </c>
      <c r="B6138" t="s">
        <v>5091</v>
      </c>
      <c r="C6138" t="s">
        <v>2021</v>
      </c>
      <c r="D6138" t="str">
        <f>MID(Table1[[#This Row],[Product ID]],5,2)</f>
        <v>TA</v>
      </c>
      <c r="E6138" t="str">
        <f>LEFT(Table1[[#This Row],[Product ID]],3)</f>
        <v>FUR</v>
      </c>
      <c r="F6138" s="10">
        <f>VLOOKUP(Table1[[#This Row],[Order ID]],Mapping!H6138:J13929,3,0)</f>
        <v>41590</v>
      </c>
      <c r="G6138" s="10">
        <f>VLOOKUP(Table1[[#This Row],[Order ID]],Mapping!H6138:K13929,4,0)</f>
        <v>41596</v>
      </c>
      <c r="H6138" t="str">
        <f>INDEX(Mapping!$B$2:$T$7793,MATCH(Data!$A6138,Mapping!$B$3:$B$7793,0),MATCH(Data!$H$1,Mapping!$B$2:$T$2,0))</f>
        <v>Standard Class</v>
      </c>
      <c r="I6138" t="str">
        <f>INDEX(Mapping!$B$2:$T$7793,MATCH(Data!$A6138,Mapping!$B$3:$B$7793,0),MATCH(Data!$I$1,Mapping!$B$2:$T$2,0))</f>
        <v>Corporate</v>
      </c>
      <c r="J6138">
        <f>VLOOKUP($A6138,Mapping!$X$3:$Y$7793,2,0)</f>
        <v>46060</v>
      </c>
      <c r="K6138" t="str">
        <f>VLOOKUP($J6138,Mapping!$AB$3:$AC$475,2,0)</f>
        <v>North Miami</v>
      </c>
      <c r="L6138" t="str">
        <f>VLOOKUP($K6138,Mapping!$AF$3:$AG$475,2,0)</f>
        <v>Florida</v>
      </c>
      <c r="M6138" t="str">
        <f>VLOOKUP($L6138,Mapping!$AI$3:$AJ$48,2,0)</f>
        <v>United States</v>
      </c>
      <c r="N6138" t="str">
        <f>VLOOKUP($L6138,Mapping!$AI$3:$AK$48,3,0)</f>
        <v>South</v>
      </c>
      <c r="O6138" t="str">
        <f>VLOOKUP(Table1[[#This Row],[Column1]],Mapping!$AM$8:$AN$11,2,0)</f>
        <v>Furniture</v>
      </c>
      <c r="P6138" t="str">
        <f>VLOOKUP(Table1[[#This Row],[Column3]],Mapping!$AP$5:$AQ$22,2,0)</f>
        <v>Tables</v>
      </c>
      <c r="Q6138">
        <v>2678.94</v>
      </c>
      <c r="R6138">
        <v>6</v>
      </c>
      <c r="S6138">
        <v>241.1046</v>
      </c>
    </row>
    <row r="6139" spans="1:19" x14ac:dyDescent="0.35">
      <c r="A6139">
        <v>2270</v>
      </c>
      <c r="B6139" t="s">
        <v>2412</v>
      </c>
      <c r="C6139" t="s">
        <v>2075</v>
      </c>
      <c r="D6139" t="str">
        <f>MID(Table1[[#This Row],[Product ID]],5,2)</f>
        <v>CO</v>
      </c>
      <c r="E6139" t="str">
        <f>LEFT(Table1[[#This Row],[Product ID]],3)</f>
        <v>TEC</v>
      </c>
      <c r="F6139" s="10" t="e">
        <f>VLOOKUP(Table1[[#This Row],[Order ID]],Mapping!H6139:J13930,3,0)</f>
        <v>#N/A</v>
      </c>
      <c r="G6139" s="10" t="e">
        <f>VLOOKUP(Table1[[#This Row],[Order ID]],Mapping!H6139:K13930,4,0)</f>
        <v>#N/A</v>
      </c>
      <c r="H6139" t="str">
        <f>INDEX(Mapping!$B$2:$T$7793,MATCH(Data!$A6139,Mapping!$B$3:$B$7793,0),MATCH(Data!$H$1,Mapping!$B$2:$T$2,0))</f>
        <v>Second Class</v>
      </c>
      <c r="I6139" t="str">
        <f>INDEX(Mapping!$B$2:$T$7793,MATCH(Data!$A6139,Mapping!$B$3:$B$7793,0),MATCH(Data!$I$1,Mapping!$B$2:$T$2,0))</f>
        <v>Consumer</v>
      </c>
      <c r="J6139">
        <f>VLOOKUP($A6139,Mapping!$X$3:$Y$7793,2,0)</f>
        <v>28205</v>
      </c>
      <c r="K6139" t="str">
        <f>VLOOKUP($J6139,Mapping!$AB$3:$AC$475,2,0)</f>
        <v>Carlsbad</v>
      </c>
      <c r="L6139" t="str">
        <f>VLOOKUP($K6139,Mapping!$AF$3:$AG$475,2,0)</f>
        <v>New Mexico</v>
      </c>
      <c r="M6139" t="str">
        <f>VLOOKUP($L6139,Mapping!$AI$3:$AJ$48,2,0)</f>
        <v>United States</v>
      </c>
      <c r="N6139" t="str">
        <f>VLOOKUP($L6139,Mapping!$AI$3:$AK$48,3,0)</f>
        <v>West</v>
      </c>
      <c r="O6139" t="str">
        <f>VLOOKUP(Table1[[#This Row],[Column1]],Mapping!$AM$8:$AN$11,2,0)</f>
        <v>Technology</v>
      </c>
      <c r="P6139" t="str">
        <f>VLOOKUP(Table1[[#This Row],[Column3]],Mapping!$AP$5:$AQ$22,2,0)</f>
        <v>Copiers</v>
      </c>
      <c r="Q6139">
        <v>959.96800000000007</v>
      </c>
      <c r="R6139">
        <v>4</v>
      </c>
      <c r="S6139">
        <v>119.99599999999992</v>
      </c>
    </row>
    <row r="6140" spans="1:19" x14ac:dyDescent="0.35">
      <c r="A6140">
        <v>6299</v>
      </c>
      <c r="B6140" t="s">
        <v>4922</v>
      </c>
      <c r="C6140" t="s">
        <v>353</v>
      </c>
      <c r="D6140" t="str">
        <f>MID(Table1[[#This Row],[Product ID]],5,2)</f>
        <v>BI</v>
      </c>
      <c r="E6140" t="str">
        <f>LEFT(Table1[[#This Row],[Product ID]],3)</f>
        <v>OFF</v>
      </c>
      <c r="F6140" s="10">
        <f>VLOOKUP(Table1[[#This Row],[Order ID]],Mapping!H6140:J13931,3,0)</f>
        <v>41601</v>
      </c>
      <c r="G6140" s="10">
        <f>VLOOKUP(Table1[[#This Row],[Order ID]],Mapping!H6140:K13931,4,0)</f>
        <v>41606</v>
      </c>
      <c r="H6140" t="str">
        <f>INDEX(Mapping!$B$2:$T$7793,MATCH(Data!$A6140,Mapping!$B$3:$B$7793,0),MATCH(Data!$H$1,Mapping!$B$2:$T$2,0))</f>
        <v>Standard Class</v>
      </c>
      <c r="I6140" t="str">
        <f>INDEX(Mapping!$B$2:$T$7793,MATCH(Data!$A6140,Mapping!$B$3:$B$7793,0),MATCH(Data!$I$1,Mapping!$B$2:$T$2,0))</f>
        <v>Corporate</v>
      </c>
      <c r="J6140">
        <f>VLOOKUP($A6140,Mapping!$X$3:$Y$7793,2,0)</f>
        <v>10009</v>
      </c>
      <c r="K6140" t="str">
        <f>VLOOKUP($J6140,Mapping!$AB$3:$AC$475,2,0)</f>
        <v>Saint Paul</v>
      </c>
      <c r="L6140" t="str">
        <f>VLOOKUP($K6140,Mapping!$AF$3:$AG$475,2,0)</f>
        <v>Minnesota</v>
      </c>
      <c r="M6140" t="str">
        <f>VLOOKUP($L6140,Mapping!$AI$3:$AJ$48,2,0)</f>
        <v>United States</v>
      </c>
      <c r="N6140" t="str">
        <f>VLOOKUP($L6140,Mapping!$AI$3:$AK$48,3,0)</f>
        <v>Central</v>
      </c>
      <c r="O6140" t="str">
        <f>VLOOKUP(Table1[[#This Row],[Column1]],Mapping!$AM$8:$AN$11,2,0)</f>
        <v>Office Supplies</v>
      </c>
      <c r="P6140" t="str">
        <f>VLOOKUP(Table1[[#This Row],[Column3]],Mapping!$AP$5:$AQ$22,2,0)</f>
        <v>Binders</v>
      </c>
      <c r="Q6140">
        <v>134.27200000000002</v>
      </c>
      <c r="R6140">
        <v>8</v>
      </c>
      <c r="S6140">
        <v>46.99519999999999</v>
      </c>
    </row>
    <row r="6141" spans="1:19" x14ac:dyDescent="0.35">
      <c r="A6141">
        <v>5905</v>
      </c>
      <c r="B6141" t="s">
        <v>4711</v>
      </c>
      <c r="C6141" t="s">
        <v>2133</v>
      </c>
      <c r="D6141" t="str">
        <f>MID(Table1[[#This Row],[Product ID]],5,2)</f>
        <v>CH</v>
      </c>
      <c r="E6141" t="str">
        <f>LEFT(Table1[[#This Row],[Product ID]],3)</f>
        <v>FUR</v>
      </c>
      <c r="F6141" s="10" t="e">
        <f>VLOOKUP(Table1[[#This Row],[Order ID]],Mapping!H6141:J13932,3,0)</f>
        <v>#N/A</v>
      </c>
      <c r="G6141" s="10" t="e">
        <f>VLOOKUP(Table1[[#This Row],[Order ID]],Mapping!H6141:K13932,4,0)</f>
        <v>#N/A</v>
      </c>
      <c r="H6141" t="str">
        <f>INDEX(Mapping!$B$2:$T$7793,MATCH(Data!$A6141,Mapping!$B$3:$B$7793,0),MATCH(Data!$H$1,Mapping!$B$2:$T$2,0))</f>
        <v>First Class</v>
      </c>
      <c r="I6141" t="str">
        <f>INDEX(Mapping!$B$2:$T$7793,MATCH(Data!$A6141,Mapping!$B$3:$B$7793,0),MATCH(Data!$I$1,Mapping!$B$2:$T$2,0))</f>
        <v>Home Office</v>
      </c>
      <c r="J6141">
        <f>VLOOKUP($A6141,Mapping!$X$3:$Y$7793,2,0)</f>
        <v>98103</v>
      </c>
      <c r="K6141" t="str">
        <f>VLOOKUP($J6141,Mapping!$AB$3:$AC$475,2,0)</f>
        <v>Fort Worth</v>
      </c>
      <c r="L6141" t="str">
        <f>VLOOKUP($K6141,Mapping!$AF$3:$AG$475,2,0)</f>
        <v>Texas</v>
      </c>
      <c r="M6141" t="str">
        <f>VLOOKUP($L6141,Mapping!$AI$3:$AJ$48,2,0)</f>
        <v>United States</v>
      </c>
      <c r="N6141" t="str">
        <f>VLOOKUP($L6141,Mapping!$AI$3:$AK$48,3,0)</f>
        <v>Central</v>
      </c>
      <c r="O6141" t="str">
        <f>VLOOKUP(Table1[[#This Row],[Column1]],Mapping!$AM$8:$AN$11,2,0)</f>
        <v>Furniture</v>
      </c>
      <c r="P6141" t="str">
        <f>VLOOKUP(Table1[[#This Row],[Column3]],Mapping!$AP$5:$AQ$22,2,0)</f>
        <v>Chairs</v>
      </c>
      <c r="Q6141">
        <v>435.16800000000006</v>
      </c>
      <c r="R6141">
        <v>4</v>
      </c>
      <c r="S6141">
        <v>-59.835600000000042</v>
      </c>
    </row>
    <row r="6142" spans="1:19" x14ac:dyDescent="0.35">
      <c r="A6142">
        <v>5906</v>
      </c>
      <c r="B6142" t="s">
        <v>4711</v>
      </c>
      <c r="C6142" t="s">
        <v>2499</v>
      </c>
      <c r="D6142" t="str">
        <f>MID(Table1[[#This Row],[Product ID]],5,2)</f>
        <v>BO</v>
      </c>
      <c r="E6142" t="str">
        <f>LEFT(Table1[[#This Row],[Product ID]],3)</f>
        <v>FUR</v>
      </c>
      <c r="F6142" s="10" t="e">
        <f>VLOOKUP(Table1[[#This Row],[Order ID]],Mapping!H6142:J13933,3,0)</f>
        <v>#N/A</v>
      </c>
      <c r="G6142" s="10" t="e">
        <f>VLOOKUP(Table1[[#This Row],[Order ID]],Mapping!H6142:K13933,4,0)</f>
        <v>#N/A</v>
      </c>
      <c r="H6142" t="str">
        <f>INDEX(Mapping!$B$2:$T$7793,MATCH(Data!$A6142,Mapping!$B$3:$B$7793,0),MATCH(Data!$H$1,Mapping!$B$2:$T$2,0))</f>
        <v>Second Class</v>
      </c>
      <c r="I6142" t="str">
        <f>INDEX(Mapping!$B$2:$T$7793,MATCH(Data!$A6142,Mapping!$B$3:$B$7793,0),MATCH(Data!$I$1,Mapping!$B$2:$T$2,0))</f>
        <v>Consumer</v>
      </c>
      <c r="J6142">
        <f>VLOOKUP($A6142,Mapping!$X$3:$Y$7793,2,0)</f>
        <v>98103</v>
      </c>
      <c r="K6142" t="str">
        <f>VLOOKUP($J6142,Mapping!$AB$3:$AC$475,2,0)</f>
        <v>Fort Worth</v>
      </c>
      <c r="L6142" t="str">
        <f>VLOOKUP($K6142,Mapping!$AF$3:$AG$475,2,0)</f>
        <v>Texas</v>
      </c>
      <c r="M6142" t="str">
        <f>VLOOKUP($L6142,Mapping!$AI$3:$AJ$48,2,0)</f>
        <v>United States</v>
      </c>
      <c r="N6142" t="str">
        <f>VLOOKUP($L6142,Mapping!$AI$3:$AK$48,3,0)</f>
        <v>Central</v>
      </c>
      <c r="O6142" t="str">
        <f>VLOOKUP(Table1[[#This Row],[Column1]],Mapping!$AM$8:$AN$11,2,0)</f>
        <v>Furniture</v>
      </c>
      <c r="P6142" t="str">
        <f>VLOOKUP(Table1[[#This Row],[Column3]],Mapping!$AP$5:$AQ$22,2,0)</f>
        <v>Bookcases</v>
      </c>
      <c r="Q6142">
        <v>48.58</v>
      </c>
      <c r="R6142">
        <v>1</v>
      </c>
      <c r="S6142">
        <v>7.7728000000000037</v>
      </c>
    </row>
    <row r="6143" spans="1:19" x14ac:dyDescent="0.35">
      <c r="A6143">
        <v>2254</v>
      </c>
      <c r="B6143" t="s">
        <v>2401</v>
      </c>
      <c r="C6143" t="s">
        <v>1357</v>
      </c>
      <c r="D6143" t="str">
        <f>MID(Table1[[#This Row],[Product ID]],5,2)</f>
        <v>CH</v>
      </c>
      <c r="E6143" t="str">
        <f>LEFT(Table1[[#This Row],[Product ID]],3)</f>
        <v>FUR</v>
      </c>
      <c r="F6143" s="10" t="e">
        <f>VLOOKUP(Table1[[#This Row],[Order ID]],Mapping!H6143:J13934,3,0)</f>
        <v>#N/A</v>
      </c>
      <c r="G6143" s="10" t="e">
        <f>VLOOKUP(Table1[[#This Row],[Order ID]],Mapping!H6143:K13934,4,0)</f>
        <v>#N/A</v>
      </c>
      <c r="H6143" t="str">
        <f>INDEX(Mapping!$B$2:$T$7793,MATCH(Data!$A6143,Mapping!$B$3:$B$7793,0),MATCH(Data!$H$1,Mapping!$B$2:$T$2,0))</f>
        <v>First Class</v>
      </c>
      <c r="I6143" t="str">
        <f>INDEX(Mapping!$B$2:$T$7793,MATCH(Data!$A6143,Mapping!$B$3:$B$7793,0),MATCH(Data!$I$1,Mapping!$B$2:$T$2,0))</f>
        <v>Consumer</v>
      </c>
      <c r="J6143">
        <f>VLOOKUP($A6143,Mapping!$X$3:$Y$7793,2,0)</f>
        <v>92037</v>
      </c>
      <c r="K6143" t="str">
        <f>VLOOKUP($J6143,Mapping!$AB$3:$AC$475,2,0)</f>
        <v>Layton</v>
      </c>
      <c r="L6143" t="str">
        <f>VLOOKUP($K6143,Mapping!$AF$3:$AG$475,2,0)</f>
        <v>Utah</v>
      </c>
      <c r="M6143" t="str">
        <f>VLOOKUP($L6143,Mapping!$AI$3:$AJ$48,2,0)</f>
        <v>United States</v>
      </c>
      <c r="N6143" t="str">
        <f>VLOOKUP($L6143,Mapping!$AI$3:$AK$48,3,0)</f>
        <v>West</v>
      </c>
      <c r="O6143" t="str">
        <f>VLOOKUP(Table1[[#This Row],[Column1]],Mapping!$AM$8:$AN$11,2,0)</f>
        <v>Furniture</v>
      </c>
      <c r="P6143" t="str">
        <f>VLOOKUP(Table1[[#This Row],[Column3]],Mapping!$AP$5:$AQ$22,2,0)</f>
        <v>Chairs</v>
      </c>
      <c r="Q6143">
        <v>153.56800000000001</v>
      </c>
      <c r="R6143">
        <v>2</v>
      </c>
      <c r="S6143">
        <v>-5.758800000000015</v>
      </c>
    </row>
    <row r="6144" spans="1:19" x14ac:dyDescent="0.35">
      <c r="A6144">
        <v>2255</v>
      </c>
      <c r="B6144" t="s">
        <v>2401</v>
      </c>
      <c r="C6144" t="s">
        <v>387</v>
      </c>
      <c r="D6144" t="str">
        <f>MID(Table1[[#This Row],[Product ID]],5,2)</f>
        <v>CH</v>
      </c>
      <c r="E6144" t="str">
        <f>LEFT(Table1[[#This Row],[Product ID]],3)</f>
        <v>FUR</v>
      </c>
      <c r="F6144" s="10" t="e">
        <f>VLOOKUP(Table1[[#This Row],[Order ID]],Mapping!H6144:J13935,3,0)</f>
        <v>#N/A</v>
      </c>
      <c r="G6144" s="10" t="e">
        <f>VLOOKUP(Table1[[#This Row],[Order ID]],Mapping!H6144:K13935,4,0)</f>
        <v>#N/A</v>
      </c>
      <c r="H6144" t="str">
        <f>INDEX(Mapping!$B$2:$T$7793,MATCH(Data!$A6144,Mapping!$B$3:$B$7793,0),MATCH(Data!$H$1,Mapping!$B$2:$T$2,0))</f>
        <v>Second Class</v>
      </c>
      <c r="I6144" t="str">
        <f>INDEX(Mapping!$B$2:$T$7793,MATCH(Data!$A6144,Mapping!$B$3:$B$7793,0),MATCH(Data!$I$1,Mapping!$B$2:$T$2,0))</f>
        <v>Consumer</v>
      </c>
      <c r="J6144">
        <f>VLOOKUP($A6144,Mapping!$X$3:$Y$7793,2,0)</f>
        <v>92037</v>
      </c>
      <c r="K6144" t="str">
        <f>VLOOKUP($J6144,Mapping!$AB$3:$AC$475,2,0)</f>
        <v>Layton</v>
      </c>
      <c r="L6144" t="str">
        <f>VLOOKUP($K6144,Mapping!$AF$3:$AG$475,2,0)</f>
        <v>Utah</v>
      </c>
      <c r="M6144" t="str">
        <f>VLOOKUP($L6144,Mapping!$AI$3:$AJ$48,2,0)</f>
        <v>United States</v>
      </c>
      <c r="N6144" t="str">
        <f>VLOOKUP($L6144,Mapping!$AI$3:$AK$48,3,0)</f>
        <v>West</v>
      </c>
      <c r="O6144" t="str">
        <f>VLOOKUP(Table1[[#This Row],[Column1]],Mapping!$AM$8:$AN$11,2,0)</f>
        <v>Furniture</v>
      </c>
      <c r="P6144" t="str">
        <f>VLOOKUP(Table1[[#This Row],[Column3]],Mapping!$AP$5:$AQ$22,2,0)</f>
        <v>Chairs</v>
      </c>
      <c r="Q6144">
        <v>1013.4879999999999</v>
      </c>
      <c r="R6144">
        <v>7</v>
      </c>
      <c r="S6144">
        <v>76.011600000000016</v>
      </c>
    </row>
    <row r="6145" spans="1:19" x14ac:dyDescent="0.35">
      <c r="A6145">
        <v>4313</v>
      </c>
      <c r="B6145" t="s">
        <v>3796</v>
      </c>
      <c r="C6145" t="s">
        <v>1403</v>
      </c>
      <c r="D6145" t="str">
        <f>MID(Table1[[#This Row],[Product ID]],5,2)</f>
        <v>AC</v>
      </c>
      <c r="E6145" t="str">
        <f>LEFT(Table1[[#This Row],[Product ID]],3)</f>
        <v>TEC</v>
      </c>
      <c r="F6145" s="10" t="e">
        <f>VLOOKUP(Table1[[#This Row],[Order ID]],Mapping!H6145:J13936,3,0)</f>
        <v>#N/A</v>
      </c>
      <c r="G6145" s="10" t="e">
        <f>VLOOKUP(Table1[[#This Row],[Order ID]],Mapping!H6145:K13936,4,0)</f>
        <v>#N/A</v>
      </c>
      <c r="H6145" t="str">
        <f>INDEX(Mapping!$B$2:$T$7793,MATCH(Data!$A6145,Mapping!$B$3:$B$7793,0),MATCH(Data!$H$1,Mapping!$B$2:$T$2,0))</f>
        <v>Standard Class</v>
      </c>
      <c r="I6145" t="str">
        <f>INDEX(Mapping!$B$2:$T$7793,MATCH(Data!$A6145,Mapping!$B$3:$B$7793,0),MATCH(Data!$I$1,Mapping!$B$2:$T$2,0))</f>
        <v>Consumer</v>
      </c>
      <c r="J6145">
        <f>VLOOKUP($A6145,Mapping!$X$3:$Y$7793,2,0)</f>
        <v>72209</v>
      </c>
      <c r="K6145" t="str">
        <f>VLOOKUP($J6145,Mapping!$AB$3:$AC$475,2,0)</f>
        <v>Summerville</v>
      </c>
      <c r="L6145" t="str">
        <f>VLOOKUP($K6145,Mapping!$AF$3:$AG$475,2,0)</f>
        <v>South Carolina</v>
      </c>
      <c r="M6145" t="str">
        <f>VLOOKUP($L6145,Mapping!$AI$3:$AJ$48,2,0)</f>
        <v>United States</v>
      </c>
      <c r="N6145" t="str">
        <f>VLOOKUP($L6145,Mapping!$AI$3:$AK$48,3,0)</f>
        <v>South</v>
      </c>
      <c r="O6145" t="str">
        <f>VLOOKUP(Table1[[#This Row],[Column1]],Mapping!$AM$8:$AN$11,2,0)</f>
        <v>Technology</v>
      </c>
      <c r="P6145" t="str">
        <f>VLOOKUP(Table1[[#This Row],[Column3]],Mapping!$AP$5:$AQ$22,2,0)</f>
        <v>Accessories</v>
      </c>
      <c r="Q6145">
        <v>179.94</v>
      </c>
      <c r="R6145">
        <v>6</v>
      </c>
      <c r="S6145">
        <v>75.57480000000001</v>
      </c>
    </row>
    <row r="6146" spans="1:19" x14ac:dyDescent="0.35">
      <c r="A6146">
        <v>4314</v>
      </c>
      <c r="B6146" t="s">
        <v>3796</v>
      </c>
      <c r="C6146" t="s">
        <v>1478</v>
      </c>
      <c r="D6146" t="str">
        <f>MID(Table1[[#This Row],[Product ID]],5,2)</f>
        <v>AC</v>
      </c>
      <c r="E6146" t="str">
        <f>LEFT(Table1[[#This Row],[Product ID]],3)</f>
        <v>TEC</v>
      </c>
      <c r="F6146" s="10" t="e">
        <f>VLOOKUP(Table1[[#This Row],[Order ID]],Mapping!H6146:J13937,3,0)</f>
        <v>#N/A</v>
      </c>
      <c r="G6146" s="10" t="e">
        <f>VLOOKUP(Table1[[#This Row],[Order ID]],Mapping!H6146:K13937,4,0)</f>
        <v>#N/A</v>
      </c>
      <c r="H6146" t="str">
        <f>INDEX(Mapping!$B$2:$T$7793,MATCH(Data!$A6146,Mapping!$B$3:$B$7793,0),MATCH(Data!$H$1,Mapping!$B$2:$T$2,0))</f>
        <v>First Class</v>
      </c>
      <c r="I6146" t="str">
        <f>INDEX(Mapping!$B$2:$T$7793,MATCH(Data!$A6146,Mapping!$B$3:$B$7793,0),MATCH(Data!$I$1,Mapping!$B$2:$T$2,0))</f>
        <v>Consumer</v>
      </c>
      <c r="J6146">
        <f>VLOOKUP($A6146,Mapping!$X$3:$Y$7793,2,0)</f>
        <v>72209</v>
      </c>
      <c r="K6146" t="str">
        <f>VLOOKUP($J6146,Mapping!$AB$3:$AC$475,2,0)</f>
        <v>Summerville</v>
      </c>
      <c r="L6146" t="str">
        <f>VLOOKUP($K6146,Mapping!$AF$3:$AG$475,2,0)</f>
        <v>South Carolina</v>
      </c>
      <c r="M6146" t="str">
        <f>VLOOKUP($L6146,Mapping!$AI$3:$AJ$48,2,0)</f>
        <v>United States</v>
      </c>
      <c r="N6146" t="str">
        <f>VLOOKUP($L6146,Mapping!$AI$3:$AK$48,3,0)</f>
        <v>South</v>
      </c>
      <c r="O6146" t="str">
        <f>VLOOKUP(Table1[[#This Row],[Column1]],Mapping!$AM$8:$AN$11,2,0)</f>
        <v>Technology</v>
      </c>
      <c r="P6146" t="str">
        <f>VLOOKUP(Table1[[#This Row],[Column3]],Mapping!$AP$5:$AQ$22,2,0)</f>
        <v>Accessories</v>
      </c>
      <c r="Q6146">
        <v>26.849999999999998</v>
      </c>
      <c r="R6146">
        <v>3</v>
      </c>
      <c r="S6146">
        <v>5.101499999999997</v>
      </c>
    </row>
    <row r="6147" spans="1:19" x14ac:dyDescent="0.35">
      <c r="A6147">
        <v>4315</v>
      </c>
      <c r="B6147" t="s">
        <v>3796</v>
      </c>
      <c r="C6147" t="s">
        <v>788</v>
      </c>
      <c r="D6147" t="str">
        <f>MID(Table1[[#This Row],[Product ID]],5,2)</f>
        <v>AC</v>
      </c>
      <c r="E6147" t="str">
        <f>LEFT(Table1[[#This Row],[Product ID]],3)</f>
        <v>TEC</v>
      </c>
      <c r="F6147" s="10" t="e">
        <f>VLOOKUP(Table1[[#This Row],[Order ID]],Mapping!H6147:J13938,3,0)</f>
        <v>#N/A</v>
      </c>
      <c r="G6147" s="10" t="e">
        <f>VLOOKUP(Table1[[#This Row],[Order ID]],Mapping!H6147:K13938,4,0)</f>
        <v>#N/A</v>
      </c>
      <c r="H6147" t="str">
        <f>INDEX(Mapping!$B$2:$T$7793,MATCH(Data!$A6147,Mapping!$B$3:$B$7793,0),MATCH(Data!$H$1,Mapping!$B$2:$T$2,0))</f>
        <v>First Class</v>
      </c>
      <c r="I6147" t="str">
        <f>INDEX(Mapping!$B$2:$T$7793,MATCH(Data!$A6147,Mapping!$B$3:$B$7793,0),MATCH(Data!$I$1,Mapping!$B$2:$T$2,0))</f>
        <v>Consumer</v>
      </c>
      <c r="J6147">
        <f>VLOOKUP($A6147,Mapping!$X$3:$Y$7793,2,0)</f>
        <v>72209</v>
      </c>
      <c r="K6147" t="str">
        <f>VLOOKUP($J6147,Mapping!$AB$3:$AC$475,2,0)</f>
        <v>Summerville</v>
      </c>
      <c r="L6147" t="str">
        <f>VLOOKUP($K6147,Mapping!$AF$3:$AG$475,2,0)</f>
        <v>South Carolina</v>
      </c>
      <c r="M6147" t="str">
        <f>VLOOKUP($L6147,Mapping!$AI$3:$AJ$48,2,0)</f>
        <v>United States</v>
      </c>
      <c r="N6147" t="str">
        <f>VLOOKUP($L6147,Mapping!$AI$3:$AK$48,3,0)</f>
        <v>South</v>
      </c>
      <c r="O6147" t="str">
        <f>VLOOKUP(Table1[[#This Row],[Column1]],Mapping!$AM$8:$AN$11,2,0)</f>
        <v>Technology</v>
      </c>
      <c r="P6147" t="str">
        <f>VLOOKUP(Table1[[#This Row],[Column3]],Mapping!$AP$5:$AQ$22,2,0)</f>
        <v>Accessories</v>
      </c>
      <c r="Q6147">
        <v>323.37</v>
      </c>
      <c r="R6147">
        <v>3</v>
      </c>
      <c r="S6147">
        <v>129.34800000000001</v>
      </c>
    </row>
    <row r="6148" spans="1:19" x14ac:dyDescent="0.35">
      <c r="A6148">
        <v>4316</v>
      </c>
      <c r="B6148" t="s">
        <v>3796</v>
      </c>
      <c r="C6148" t="s">
        <v>445</v>
      </c>
      <c r="D6148" t="str">
        <f>MID(Table1[[#This Row],[Product ID]],5,2)</f>
        <v>PA</v>
      </c>
      <c r="E6148" t="str">
        <f>LEFT(Table1[[#This Row],[Product ID]],3)</f>
        <v>OFF</v>
      </c>
      <c r="F6148" s="10" t="e">
        <f>VLOOKUP(Table1[[#This Row],[Order ID]],Mapping!H6148:J13939,3,0)</f>
        <v>#N/A</v>
      </c>
      <c r="G6148" s="10" t="e">
        <f>VLOOKUP(Table1[[#This Row],[Order ID]],Mapping!H6148:K13939,4,0)</f>
        <v>#N/A</v>
      </c>
      <c r="H6148" t="str">
        <f>INDEX(Mapping!$B$2:$T$7793,MATCH(Data!$A6148,Mapping!$B$3:$B$7793,0),MATCH(Data!$H$1,Mapping!$B$2:$T$2,0))</f>
        <v>First Class</v>
      </c>
      <c r="I6148" t="str">
        <f>INDEX(Mapping!$B$2:$T$7793,MATCH(Data!$A6148,Mapping!$B$3:$B$7793,0),MATCH(Data!$I$1,Mapping!$B$2:$T$2,0))</f>
        <v>Consumer</v>
      </c>
      <c r="J6148">
        <f>VLOOKUP($A6148,Mapping!$X$3:$Y$7793,2,0)</f>
        <v>72209</v>
      </c>
      <c r="K6148" t="str">
        <f>VLOOKUP($J6148,Mapping!$AB$3:$AC$475,2,0)</f>
        <v>Summerville</v>
      </c>
      <c r="L6148" t="str">
        <f>VLOOKUP($K6148,Mapping!$AF$3:$AG$475,2,0)</f>
        <v>South Carolina</v>
      </c>
      <c r="M6148" t="str">
        <f>VLOOKUP($L6148,Mapping!$AI$3:$AJ$48,2,0)</f>
        <v>United States</v>
      </c>
      <c r="N6148" t="str">
        <f>VLOOKUP($L6148,Mapping!$AI$3:$AK$48,3,0)</f>
        <v>South</v>
      </c>
      <c r="O6148" t="str">
        <f>VLOOKUP(Table1[[#This Row],[Column1]],Mapping!$AM$8:$AN$11,2,0)</f>
        <v>Office Supplies</v>
      </c>
      <c r="P6148" t="str">
        <f>VLOOKUP(Table1[[#This Row],[Column3]],Mapping!$AP$5:$AQ$22,2,0)</f>
        <v>Paper</v>
      </c>
      <c r="Q6148">
        <v>59.94</v>
      </c>
      <c r="R6148">
        <v>3</v>
      </c>
      <c r="S6148">
        <v>28.171799999999998</v>
      </c>
    </row>
    <row r="6149" spans="1:19" x14ac:dyDescent="0.35">
      <c r="A6149">
        <v>4317</v>
      </c>
      <c r="B6149" t="s">
        <v>3796</v>
      </c>
      <c r="C6149" t="s">
        <v>118</v>
      </c>
      <c r="D6149" t="str">
        <f>MID(Table1[[#This Row],[Product ID]],5,2)</f>
        <v>BI</v>
      </c>
      <c r="E6149" t="str">
        <f>LEFT(Table1[[#This Row],[Product ID]],3)</f>
        <v>OFF</v>
      </c>
      <c r="F6149" s="10" t="e">
        <f>VLOOKUP(Table1[[#This Row],[Order ID]],Mapping!H6149:J13940,3,0)</f>
        <v>#N/A</v>
      </c>
      <c r="G6149" s="10" t="e">
        <f>VLOOKUP(Table1[[#This Row],[Order ID]],Mapping!H6149:K13940,4,0)</f>
        <v>#N/A</v>
      </c>
      <c r="H6149" t="str">
        <f>INDEX(Mapping!$B$2:$T$7793,MATCH(Data!$A6149,Mapping!$B$3:$B$7793,0),MATCH(Data!$H$1,Mapping!$B$2:$T$2,0))</f>
        <v>First Class</v>
      </c>
      <c r="I6149" t="str">
        <f>INDEX(Mapping!$B$2:$T$7793,MATCH(Data!$A6149,Mapping!$B$3:$B$7793,0),MATCH(Data!$I$1,Mapping!$B$2:$T$2,0))</f>
        <v>Consumer</v>
      </c>
      <c r="J6149">
        <f>VLOOKUP($A6149,Mapping!$X$3:$Y$7793,2,0)</f>
        <v>72209</v>
      </c>
      <c r="K6149" t="str">
        <f>VLOOKUP($J6149,Mapping!$AB$3:$AC$475,2,0)</f>
        <v>Summerville</v>
      </c>
      <c r="L6149" t="str">
        <f>VLOOKUP($K6149,Mapping!$AF$3:$AG$475,2,0)</f>
        <v>South Carolina</v>
      </c>
      <c r="M6149" t="str">
        <f>VLOOKUP($L6149,Mapping!$AI$3:$AJ$48,2,0)</f>
        <v>United States</v>
      </c>
      <c r="N6149" t="str">
        <f>VLOOKUP($L6149,Mapping!$AI$3:$AK$48,3,0)</f>
        <v>South</v>
      </c>
      <c r="O6149" t="str">
        <f>VLOOKUP(Table1[[#This Row],[Column1]],Mapping!$AM$8:$AN$11,2,0)</f>
        <v>Office Supplies</v>
      </c>
      <c r="P6149" t="str">
        <f>VLOOKUP(Table1[[#This Row],[Column3]],Mapping!$AP$5:$AQ$22,2,0)</f>
        <v>Binders</v>
      </c>
      <c r="Q6149">
        <v>64.14</v>
      </c>
      <c r="R6149">
        <v>3</v>
      </c>
      <c r="S6149">
        <v>30.787199999999999</v>
      </c>
    </row>
    <row r="6150" spans="1:19" x14ac:dyDescent="0.35">
      <c r="A6150">
        <v>4318</v>
      </c>
      <c r="B6150" t="s">
        <v>3796</v>
      </c>
      <c r="C6150" t="s">
        <v>1511</v>
      </c>
      <c r="D6150" t="str">
        <f>MID(Table1[[#This Row],[Product ID]],5,2)</f>
        <v>BI</v>
      </c>
      <c r="E6150" t="str">
        <f>LEFT(Table1[[#This Row],[Product ID]],3)</f>
        <v>OFF</v>
      </c>
      <c r="F6150" s="10" t="e">
        <f>VLOOKUP(Table1[[#This Row],[Order ID]],Mapping!H6150:J13941,3,0)</f>
        <v>#N/A</v>
      </c>
      <c r="G6150" s="10" t="e">
        <f>VLOOKUP(Table1[[#This Row],[Order ID]],Mapping!H6150:K13941,4,0)</f>
        <v>#N/A</v>
      </c>
      <c r="H6150" t="str">
        <f>INDEX(Mapping!$B$2:$T$7793,MATCH(Data!$A6150,Mapping!$B$3:$B$7793,0),MATCH(Data!$H$1,Mapping!$B$2:$T$2,0))</f>
        <v>First Class</v>
      </c>
      <c r="I6150" t="str">
        <f>INDEX(Mapping!$B$2:$T$7793,MATCH(Data!$A6150,Mapping!$B$3:$B$7793,0),MATCH(Data!$I$1,Mapping!$B$2:$T$2,0))</f>
        <v>Consumer</v>
      </c>
      <c r="J6150">
        <f>VLOOKUP($A6150,Mapping!$X$3:$Y$7793,2,0)</f>
        <v>72209</v>
      </c>
      <c r="K6150" t="str">
        <f>VLOOKUP($J6150,Mapping!$AB$3:$AC$475,2,0)</f>
        <v>Summerville</v>
      </c>
      <c r="L6150" t="str">
        <f>VLOOKUP($K6150,Mapping!$AF$3:$AG$475,2,0)</f>
        <v>South Carolina</v>
      </c>
      <c r="M6150" t="str">
        <f>VLOOKUP($L6150,Mapping!$AI$3:$AJ$48,2,0)</f>
        <v>United States</v>
      </c>
      <c r="N6150" t="str">
        <f>VLOOKUP($L6150,Mapping!$AI$3:$AK$48,3,0)</f>
        <v>South</v>
      </c>
      <c r="O6150" t="str">
        <f>VLOOKUP(Table1[[#This Row],[Column1]],Mapping!$AM$8:$AN$11,2,0)</f>
        <v>Office Supplies</v>
      </c>
      <c r="P6150" t="str">
        <f>VLOOKUP(Table1[[#This Row],[Column3]],Mapping!$AP$5:$AQ$22,2,0)</f>
        <v>Binders</v>
      </c>
      <c r="Q6150">
        <v>11.67</v>
      </c>
      <c r="R6150">
        <v>3</v>
      </c>
      <c r="S6150">
        <v>5.6015999999999995</v>
      </c>
    </row>
    <row r="6151" spans="1:19" x14ac:dyDescent="0.35">
      <c r="A6151">
        <v>4319</v>
      </c>
      <c r="B6151" t="s">
        <v>3796</v>
      </c>
      <c r="C6151" t="s">
        <v>2515</v>
      </c>
      <c r="D6151" t="str">
        <f>MID(Table1[[#This Row],[Product ID]],5,2)</f>
        <v>PA</v>
      </c>
      <c r="E6151" t="str">
        <f>LEFT(Table1[[#This Row],[Product ID]],3)</f>
        <v>OFF</v>
      </c>
      <c r="F6151" s="10" t="e">
        <f>VLOOKUP(Table1[[#This Row],[Order ID]],Mapping!H6151:J13942,3,0)</f>
        <v>#N/A</v>
      </c>
      <c r="G6151" s="10" t="e">
        <f>VLOOKUP(Table1[[#This Row],[Order ID]],Mapping!H6151:K13942,4,0)</f>
        <v>#N/A</v>
      </c>
      <c r="H6151" t="str">
        <f>INDEX(Mapping!$B$2:$T$7793,MATCH(Data!$A6151,Mapping!$B$3:$B$7793,0),MATCH(Data!$H$1,Mapping!$B$2:$T$2,0))</f>
        <v>First Class</v>
      </c>
      <c r="I6151" t="str">
        <f>INDEX(Mapping!$B$2:$T$7793,MATCH(Data!$A6151,Mapping!$B$3:$B$7793,0),MATCH(Data!$I$1,Mapping!$B$2:$T$2,0))</f>
        <v>Consumer</v>
      </c>
      <c r="J6151">
        <f>VLOOKUP($A6151,Mapping!$X$3:$Y$7793,2,0)</f>
        <v>72209</v>
      </c>
      <c r="K6151" t="str">
        <f>VLOOKUP($J6151,Mapping!$AB$3:$AC$475,2,0)</f>
        <v>Summerville</v>
      </c>
      <c r="L6151" t="str">
        <f>VLOOKUP($K6151,Mapping!$AF$3:$AG$475,2,0)</f>
        <v>South Carolina</v>
      </c>
      <c r="M6151" t="str">
        <f>VLOOKUP($L6151,Mapping!$AI$3:$AJ$48,2,0)</f>
        <v>United States</v>
      </c>
      <c r="N6151" t="str">
        <f>VLOOKUP($L6151,Mapping!$AI$3:$AK$48,3,0)</f>
        <v>South</v>
      </c>
      <c r="O6151" t="str">
        <f>VLOOKUP(Table1[[#This Row],[Column1]],Mapping!$AM$8:$AN$11,2,0)</f>
        <v>Office Supplies</v>
      </c>
      <c r="P6151" t="str">
        <f>VLOOKUP(Table1[[#This Row],[Column3]],Mapping!$AP$5:$AQ$22,2,0)</f>
        <v>Paper</v>
      </c>
      <c r="Q6151">
        <v>12.96</v>
      </c>
      <c r="R6151">
        <v>2</v>
      </c>
      <c r="S6151">
        <v>6.2208000000000006</v>
      </c>
    </row>
    <row r="6152" spans="1:19" x14ac:dyDescent="0.35">
      <c r="A6152">
        <v>6177</v>
      </c>
      <c r="B6152" t="s">
        <v>4868</v>
      </c>
      <c r="C6152" t="s">
        <v>449</v>
      </c>
      <c r="D6152" t="str">
        <f>MID(Table1[[#This Row],[Product ID]],5,2)</f>
        <v>CH</v>
      </c>
      <c r="E6152" t="str">
        <f>LEFT(Table1[[#This Row],[Product ID]],3)</f>
        <v>FUR</v>
      </c>
      <c r="F6152" s="10">
        <f>VLOOKUP(Table1[[#This Row],[Order ID]],Mapping!H6152:J13943,3,0)</f>
        <v>41471</v>
      </c>
      <c r="G6152" s="10">
        <f>VLOOKUP(Table1[[#This Row],[Order ID]],Mapping!H6152:K13943,4,0)</f>
        <v>41476</v>
      </c>
      <c r="H6152" t="str">
        <f>INDEX(Mapping!$B$2:$T$7793,MATCH(Data!$A6152,Mapping!$B$3:$B$7793,0),MATCH(Data!$H$1,Mapping!$B$2:$T$2,0))</f>
        <v>Second Class</v>
      </c>
      <c r="I6152" t="str">
        <f>INDEX(Mapping!$B$2:$T$7793,MATCH(Data!$A6152,Mapping!$B$3:$B$7793,0),MATCH(Data!$I$1,Mapping!$B$2:$T$2,0))</f>
        <v>Corporate</v>
      </c>
      <c r="J6152">
        <f>VLOOKUP($A6152,Mapping!$X$3:$Y$7793,2,0)</f>
        <v>97206</v>
      </c>
      <c r="K6152" t="str">
        <f>VLOOKUP($J6152,Mapping!$AB$3:$AC$475,2,0)</f>
        <v>San Jose</v>
      </c>
      <c r="L6152" t="str">
        <f>VLOOKUP($K6152,Mapping!$AF$3:$AG$475,2,0)</f>
        <v>California</v>
      </c>
      <c r="M6152" t="str">
        <f>VLOOKUP($L6152,Mapping!$AI$3:$AJ$48,2,0)</f>
        <v>United States</v>
      </c>
      <c r="N6152" t="str">
        <f>VLOOKUP($L6152,Mapping!$AI$3:$AK$48,3,0)</f>
        <v>West</v>
      </c>
      <c r="O6152" t="str">
        <f>VLOOKUP(Table1[[#This Row],[Column1]],Mapping!$AM$8:$AN$11,2,0)</f>
        <v>Furniture</v>
      </c>
      <c r="P6152" t="str">
        <f>VLOOKUP(Table1[[#This Row],[Column3]],Mapping!$AP$5:$AQ$22,2,0)</f>
        <v>Chairs</v>
      </c>
      <c r="Q6152">
        <v>230.28000000000003</v>
      </c>
      <c r="R6152">
        <v>3</v>
      </c>
      <c r="S6152">
        <v>23.027999999999992</v>
      </c>
    </row>
    <row r="6153" spans="1:19" x14ac:dyDescent="0.35">
      <c r="A6153">
        <v>6178</v>
      </c>
      <c r="B6153" t="s">
        <v>4868</v>
      </c>
      <c r="C6153" t="s">
        <v>3497</v>
      </c>
      <c r="D6153" t="str">
        <f>MID(Table1[[#This Row],[Product ID]],5,2)</f>
        <v>PA</v>
      </c>
      <c r="E6153" t="str">
        <f>LEFT(Table1[[#This Row],[Product ID]],3)</f>
        <v>OFF</v>
      </c>
      <c r="F6153" s="10">
        <f>VLOOKUP(Table1[[#This Row],[Order ID]],Mapping!H6153:J13944,3,0)</f>
        <v>41471</v>
      </c>
      <c r="G6153" s="10">
        <f>VLOOKUP(Table1[[#This Row],[Order ID]],Mapping!H6153:K13944,4,0)</f>
        <v>41476</v>
      </c>
      <c r="H6153" t="str">
        <f>INDEX(Mapping!$B$2:$T$7793,MATCH(Data!$A6153,Mapping!$B$3:$B$7793,0),MATCH(Data!$H$1,Mapping!$B$2:$T$2,0))</f>
        <v>Standard Class</v>
      </c>
      <c r="I6153" t="str">
        <f>INDEX(Mapping!$B$2:$T$7793,MATCH(Data!$A6153,Mapping!$B$3:$B$7793,0),MATCH(Data!$I$1,Mapping!$B$2:$T$2,0))</f>
        <v>Corporate</v>
      </c>
      <c r="J6153">
        <f>VLOOKUP($A6153,Mapping!$X$3:$Y$7793,2,0)</f>
        <v>97206</v>
      </c>
      <c r="K6153" t="str">
        <f>VLOOKUP($J6153,Mapping!$AB$3:$AC$475,2,0)</f>
        <v>San Jose</v>
      </c>
      <c r="L6153" t="str">
        <f>VLOOKUP($K6153,Mapping!$AF$3:$AG$475,2,0)</f>
        <v>California</v>
      </c>
      <c r="M6153" t="str">
        <f>VLOOKUP($L6153,Mapping!$AI$3:$AJ$48,2,0)</f>
        <v>United States</v>
      </c>
      <c r="N6153" t="str">
        <f>VLOOKUP($L6153,Mapping!$AI$3:$AK$48,3,0)</f>
        <v>West</v>
      </c>
      <c r="O6153" t="str">
        <f>VLOOKUP(Table1[[#This Row],[Column1]],Mapping!$AM$8:$AN$11,2,0)</f>
        <v>Office Supplies</v>
      </c>
      <c r="P6153" t="str">
        <f>VLOOKUP(Table1[[#This Row],[Column3]],Mapping!$AP$5:$AQ$22,2,0)</f>
        <v>Paper</v>
      </c>
      <c r="Q6153">
        <v>105.52</v>
      </c>
      <c r="R6153">
        <v>5</v>
      </c>
      <c r="S6153">
        <v>34.293999999999997</v>
      </c>
    </row>
    <row r="6154" spans="1:19" x14ac:dyDescent="0.35">
      <c r="A6154">
        <v>994</v>
      </c>
      <c r="B6154" t="s">
        <v>1224</v>
      </c>
      <c r="C6154" t="s">
        <v>723</v>
      </c>
      <c r="D6154" t="str">
        <f>MID(Table1[[#This Row],[Product ID]],5,2)</f>
        <v>BI</v>
      </c>
      <c r="E6154" t="str">
        <f>LEFT(Table1[[#This Row],[Product ID]],3)</f>
        <v>OFF</v>
      </c>
      <c r="F6154" s="10" t="e">
        <f>VLOOKUP(Table1[[#This Row],[Order ID]],Mapping!H6154:J13945,3,0)</f>
        <v>#N/A</v>
      </c>
      <c r="G6154" s="10" t="e">
        <f>VLOOKUP(Table1[[#This Row],[Order ID]],Mapping!H6154:K13945,4,0)</f>
        <v>#N/A</v>
      </c>
      <c r="H6154" t="str">
        <f>INDEX(Mapping!$B$2:$T$7793,MATCH(Data!$A6154,Mapping!$B$3:$B$7793,0),MATCH(Data!$H$1,Mapping!$B$2:$T$2,0))</f>
        <v>Standard Class</v>
      </c>
      <c r="I6154" t="str">
        <f>INDEX(Mapping!$B$2:$T$7793,MATCH(Data!$A6154,Mapping!$B$3:$B$7793,0),MATCH(Data!$I$1,Mapping!$B$2:$T$2,0))</f>
        <v>Home Office</v>
      </c>
      <c r="J6154">
        <f>VLOOKUP($A6154,Mapping!$X$3:$Y$7793,2,0)</f>
        <v>28205</v>
      </c>
      <c r="K6154" t="str">
        <f>VLOOKUP($J6154,Mapping!$AB$3:$AC$475,2,0)</f>
        <v>Carlsbad</v>
      </c>
      <c r="L6154" t="str">
        <f>VLOOKUP($K6154,Mapping!$AF$3:$AG$475,2,0)</f>
        <v>New Mexico</v>
      </c>
      <c r="M6154" t="str">
        <f>VLOOKUP($L6154,Mapping!$AI$3:$AJ$48,2,0)</f>
        <v>United States</v>
      </c>
      <c r="N6154" t="str">
        <f>VLOOKUP($L6154,Mapping!$AI$3:$AK$48,3,0)</f>
        <v>West</v>
      </c>
      <c r="O6154" t="str">
        <f>VLOOKUP(Table1[[#This Row],[Column1]],Mapping!$AM$8:$AN$11,2,0)</f>
        <v>Office Supplies</v>
      </c>
      <c r="P6154" t="str">
        <f>VLOOKUP(Table1[[#This Row],[Column3]],Mapping!$AP$5:$AQ$22,2,0)</f>
        <v>Binders</v>
      </c>
      <c r="Q6154">
        <v>27.882000000000005</v>
      </c>
      <c r="R6154">
        <v>3</v>
      </c>
      <c r="S6154">
        <v>-20.446799999999996</v>
      </c>
    </row>
    <row r="6155" spans="1:19" x14ac:dyDescent="0.35">
      <c r="A6155">
        <v>995</v>
      </c>
      <c r="B6155" t="s">
        <v>1224</v>
      </c>
      <c r="C6155" t="s">
        <v>1225</v>
      </c>
      <c r="D6155" t="str">
        <f>MID(Table1[[#This Row],[Product ID]],5,2)</f>
        <v>ST</v>
      </c>
      <c r="E6155" t="str">
        <f>LEFT(Table1[[#This Row],[Product ID]],3)</f>
        <v>OFF</v>
      </c>
      <c r="F6155" s="10" t="e">
        <f>VLOOKUP(Table1[[#This Row],[Order ID]],Mapping!H6155:J13946,3,0)</f>
        <v>#N/A</v>
      </c>
      <c r="G6155" s="10" t="e">
        <f>VLOOKUP(Table1[[#This Row],[Order ID]],Mapping!H6155:K13946,4,0)</f>
        <v>#N/A</v>
      </c>
      <c r="H6155" t="str">
        <f>INDEX(Mapping!$B$2:$T$7793,MATCH(Data!$A6155,Mapping!$B$3:$B$7793,0),MATCH(Data!$H$1,Mapping!$B$2:$T$2,0))</f>
        <v>Second Class</v>
      </c>
      <c r="I6155" t="str">
        <f>INDEX(Mapping!$B$2:$T$7793,MATCH(Data!$A6155,Mapping!$B$3:$B$7793,0),MATCH(Data!$I$1,Mapping!$B$2:$T$2,0))</f>
        <v>Home Office</v>
      </c>
      <c r="J6155">
        <f>VLOOKUP($A6155,Mapping!$X$3:$Y$7793,2,0)</f>
        <v>28205</v>
      </c>
      <c r="K6155" t="str">
        <f>VLOOKUP($J6155,Mapping!$AB$3:$AC$475,2,0)</f>
        <v>Carlsbad</v>
      </c>
      <c r="L6155" t="str">
        <f>VLOOKUP($K6155,Mapping!$AF$3:$AG$475,2,0)</f>
        <v>New Mexico</v>
      </c>
      <c r="M6155" t="str">
        <f>VLOOKUP($L6155,Mapping!$AI$3:$AJ$48,2,0)</f>
        <v>United States</v>
      </c>
      <c r="N6155" t="str">
        <f>VLOOKUP($L6155,Mapping!$AI$3:$AK$48,3,0)</f>
        <v>West</v>
      </c>
      <c r="O6155" t="str">
        <f>VLOOKUP(Table1[[#This Row],[Column1]],Mapping!$AM$8:$AN$11,2,0)</f>
        <v>Office Supplies</v>
      </c>
      <c r="P6155" t="str">
        <f>VLOOKUP(Table1[[#This Row],[Column3]],Mapping!$AP$5:$AQ$22,2,0)</f>
        <v>Storage</v>
      </c>
      <c r="Q6155">
        <v>540.048</v>
      </c>
      <c r="R6155">
        <v>3</v>
      </c>
      <c r="S6155">
        <v>-47.254199999999997</v>
      </c>
    </row>
    <row r="6156" spans="1:19" x14ac:dyDescent="0.35">
      <c r="A6156">
        <v>996</v>
      </c>
      <c r="B6156" t="s">
        <v>1224</v>
      </c>
      <c r="C6156" t="s">
        <v>276</v>
      </c>
      <c r="D6156" t="str">
        <f>MID(Table1[[#This Row],[Product ID]],5,2)</f>
        <v>AC</v>
      </c>
      <c r="E6156" t="str">
        <f>LEFT(Table1[[#This Row],[Product ID]],3)</f>
        <v>TEC</v>
      </c>
      <c r="F6156" s="10" t="e">
        <f>VLOOKUP(Table1[[#This Row],[Order ID]],Mapping!H6156:J13947,3,0)</f>
        <v>#N/A</v>
      </c>
      <c r="G6156" s="10" t="e">
        <f>VLOOKUP(Table1[[#This Row],[Order ID]],Mapping!H6156:K13947,4,0)</f>
        <v>#N/A</v>
      </c>
      <c r="H6156" t="str">
        <f>INDEX(Mapping!$B$2:$T$7793,MATCH(Data!$A6156,Mapping!$B$3:$B$7793,0),MATCH(Data!$H$1,Mapping!$B$2:$T$2,0))</f>
        <v>Second Class</v>
      </c>
      <c r="I6156" t="str">
        <f>INDEX(Mapping!$B$2:$T$7793,MATCH(Data!$A6156,Mapping!$B$3:$B$7793,0),MATCH(Data!$I$1,Mapping!$B$2:$T$2,0))</f>
        <v>Home Office</v>
      </c>
      <c r="J6156">
        <f>VLOOKUP($A6156,Mapping!$X$3:$Y$7793,2,0)</f>
        <v>28205</v>
      </c>
      <c r="K6156" t="str">
        <f>VLOOKUP($J6156,Mapping!$AB$3:$AC$475,2,0)</f>
        <v>Carlsbad</v>
      </c>
      <c r="L6156" t="str">
        <f>VLOOKUP($K6156,Mapping!$AF$3:$AG$475,2,0)</f>
        <v>New Mexico</v>
      </c>
      <c r="M6156" t="str">
        <f>VLOOKUP($L6156,Mapping!$AI$3:$AJ$48,2,0)</f>
        <v>United States</v>
      </c>
      <c r="N6156" t="str">
        <f>VLOOKUP($L6156,Mapping!$AI$3:$AK$48,3,0)</f>
        <v>West</v>
      </c>
      <c r="O6156" t="str">
        <f>VLOOKUP(Table1[[#This Row],[Column1]],Mapping!$AM$8:$AN$11,2,0)</f>
        <v>Technology</v>
      </c>
      <c r="P6156" t="str">
        <f>VLOOKUP(Table1[[#This Row],[Column3]],Mapping!$AP$5:$AQ$22,2,0)</f>
        <v>Accessories</v>
      </c>
      <c r="Q6156">
        <v>255.68000000000004</v>
      </c>
      <c r="R6156">
        <v>8</v>
      </c>
      <c r="S6156">
        <v>76.704000000000008</v>
      </c>
    </row>
    <row r="6157" spans="1:19" x14ac:dyDescent="0.35">
      <c r="A6157">
        <v>2302</v>
      </c>
      <c r="B6157" t="s">
        <v>2440</v>
      </c>
      <c r="C6157" t="s">
        <v>1320</v>
      </c>
      <c r="D6157" t="str">
        <f>MID(Table1[[#This Row],[Product ID]],5,2)</f>
        <v>PH</v>
      </c>
      <c r="E6157" t="str">
        <f>LEFT(Table1[[#This Row],[Product ID]],3)</f>
        <v>TEC</v>
      </c>
      <c r="F6157" s="10" t="e">
        <f>VLOOKUP(Table1[[#This Row],[Order ID]],Mapping!H6157:J13948,3,0)</f>
        <v>#N/A</v>
      </c>
      <c r="G6157" s="10" t="e">
        <f>VLOOKUP(Table1[[#This Row],[Order ID]],Mapping!H6157:K13948,4,0)</f>
        <v>#N/A</v>
      </c>
      <c r="H6157" t="str">
        <f>INDEX(Mapping!$B$2:$T$7793,MATCH(Data!$A6157,Mapping!$B$3:$B$7793,0),MATCH(Data!$H$1,Mapping!$B$2:$T$2,0))</f>
        <v>Same Day</v>
      </c>
      <c r="I6157" t="str">
        <f>INDEX(Mapping!$B$2:$T$7793,MATCH(Data!$A6157,Mapping!$B$3:$B$7793,0),MATCH(Data!$I$1,Mapping!$B$2:$T$2,0))</f>
        <v>Consumer</v>
      </c>
      <c r="J6157">
        <f>VLOOKUP($A6157,Mapping!$X$3:$Y$7793,2,0)</f>
        <v>98105</v>
      </c>
      <c r="K6157" t="str">
        <f>VLOOKUP($J6157,Mapping!$AB$3:$AC$475,2,0)</f>
        <v>Dallas</v>
      </c>
      <c r="L6157" t="str">
        <f>VLOOKUP($K6157,Mapping!$AF$3:$AG$475,2,0)</f>
        <v>Texas</v>
      </c>
      <c r="M6157" t="str">
        <f>VLOOKUP($L6157,Mapping!$AI$3:$AJ$48,2,0)</f>
        <v>United States</v>
      </c>
      <c r="N6157" t="str">
        <f>VLOOKUP($L6157,Mapping!$AI$3:$AK$48,3,0)</f>
        <v>Central</v>
      </c>
      <c r="O6157" t="str">
        <f>VLOOKUP(Table1[[#This Row],[Column1]],Mapping!$AM$8:$AN$11,2,0)</f>
        <v>Technology</v>
      </c>
      <c r="P6157" t="str">
        <f>VLOOKUP(Table1[[#This Row],[Column3]],Mapping!$AP$5:$AQ$22,2,0)</f>
        <v>Phones</v>
      </c>
      <c r="Q6157">
        <v>156.79200000000003</v>
      </c>
      <c r="R6157">
        <v>1</v>
      </c>
      <c r="S6157">
        <v>13.719300000000004</v>
      </c>
    </row>
    <row r="6158" spans="1:19" x14ac:dyDescent="0.35">
      <c r="A6158">
        <v>2303</v>
      </c>
      <c r="B6158" t="s">
        <v>2440</v>
      </c>
      <c r="C6158" t="s">
        <v>2259</v>
      </c>
      <c r="D6158" t="str">
        <f>MID(Table1[[#This Row],[Product ID]],5,2)</f>
        <v>PH</v>
      </c>
      <c r="E6158" t="str">
        <f>LEFT(Table1[[#This Row],[Product ID]],3)</f>
        <v>TEC</v>
      </c>
      <c r="F6158" s="10" t="e">
        <f>VLOOKUP(Table1[[#This Row],[Order ID]],Mapping!H6158:J13949,3,0)</f>
        <v>#N/A</v>
      </c>
      <c r="G6158" s="10" t="e">
        <f>VLOOKUP(Table1[[#This Row],[Order ID]],Mapping!H6158:K13949,4,0)</f>
        <v>#N/A</v>
      </c>
      <c r="H6158" t="str">
        <f>INDEX(Mapping!$B$2:$T$7793,MATCH(Data!$A6158,Mapping!$B$3:$B$7793,0),MATCH(Data!$H$1,Mapping!$B$2:$T$2,0))</f>
        <v>Standard Class</v>
      </c>
      <c r="I6158" t="str">
        <f>INDEX(Mapping!$B$2:$T$7793,MATCH(Data!$A6158,Mapping!$B$3:$B$7793,0),MATCH(Data!$I$1,Mapping!$B$2:$T$2,0))</f>
        <v>Consumer</v>
      </c>
      <c r="J6158">
        <f>VLOOKUP($A6158,Mapping!$X$3:$Y$7793,2,0)</f>
        <v>98105</v>
      </c>
      <c r="K6158" t="str">
        <f>VLOOKUP($J6158,Mapping!$AB$3:$AC$475,2,0)</f>
        <v>Dallas</v>
      </c>
      <c r="L6158" t="str">
        <f>VLOOKUP($K6158,Mapping!$AF$3:$AG$475,2,0)</f>
        <v>Texas</v>
      </c>
      <c r="M6158" t="str">
        <f>VLOOKUP($L6158,Mapping!$AI$3:$AJ$48,2,0)</f>
        <v>United States</v>
      </c>
      <c r="N6158" t="str">
        <f>VLOOKUP($L6158,Mapping!$AI$3:$AK$48,3,0)</f>
        <v>Central</v>
      </c>
      <c r="O6158" t="str">
        <f>VLOOKUP(Table1[[#This Row],[Column1]],Mapping!$AM$8:$AN$11,2,0)</f>
        <v>Technology</v>
      </c>
      <c r="P6158" t="str">
        <f>VLOOKUP(Table1[[#This Row],[Column3]],Mapping!$AP$5:$AQ$22,2,0)</f>
        <v>Phones</v>
      </c>
      <c r="Q6158">
        <v>431.97600000000006</v>
      </c>
      <c r="R6158">
        <v>3</v>
      </c>
      <c r="S6158">
        <v>26.998499999999993</v>
      </c>
    </row>
    <row r="6159" spans="1:19" x14ac:dyDescent="0.35">
      <c r="A6159">
        <v>2304</v>
      </c>
      <c r="B6159" t="s">
        <v>2440</v>
      </c>
      <c r="C6159" t="s">
        <v>101</v>
      </c>
      <c r="D6159" t="str">
        <f>MID(Table1[[#This Row],[Product ID]],5,2)</f>
        <v>EN</v>
      </c>
      <c r="E6159" t="str">
        <f>LEFT(Table1[[#This Row],[Product ID]],3)</f>
        <v>OFF</v>
      </c>
      <c r="F6159" s="10" t="e">
        <f>VLOOKUP(Table1[[#This Row],[Order ID]],Mapping!H6159:J13950,3,0)</f>
        <v>#N/A</v>
      </c>
      <c r="G6159" s="10" t="e">
        <f>VLOOKUP(Table1[[#This Row],[Order ID]],Mapping!H6159:K13950,4,0)</f>
        <v>#N/A</v>
      </c>
      <c r="H6159" t="str">
        <f>INDEX(Mapping!$B$2:$T$7793,MATCH(Data!$A6159,Mapping!$B$3:$B$7793,0),MATCH(Data!$H$1,Mapping!$B$2:$T$2,0))</f>
        <v>Standard Class</v>
      </c>
      <c r="I6159" t="str">
        <f>INDEX(Mapping!$B$2:$T$7793,MATCH(Data!$A6159,Mapping!$B$3:$B$7793,0),MATCH(Data!$I$1,Mapping!$B$2:$T$2,0))</f>
        <v>Consumer</v>
      </c>
      <c r="J6159">
        <f>VLOOKUP($A6159,Mapping!$X$3:$Y$7793,2,0)</f>
        <v>98105</v>
      </c>
      <c r="K6159" t="str">
        <f>VLOOKUP($J6159,Mapping!$AB$3:$AC$475,2,0)</f>
        <v>Dallas</v>
      </c>
      <c r="L6159" t="str">
        <f>VLOOKUP($K6159,Mapping!$AF$3:$AG$475,2,0)</f>
        <v>Texas</v>
      </c>
      <c r="M6159" t="str">
        <f>VLOOKUP($L6159,Mapping!$AI$3:$AJ$48,2,0)</f>
        <v>United States</v>
      </c>
      <c r="N6159" t="str">
        <f>VLOOKUP($L6159,Mapping!$AI$3:$AK$48,3,0)</f>
        <v>Central</v>
      </c>
      <c r="O6159" t="str">
        <f>VLOOKUP(Table1[[#This Row],[Column1]],Mapping!$AM$8:$AN$11,2,0)</f>
        <v>Office Supplies</v>
      </c>
      <c r="P6159" t="str">
        <f>VLOOKUP(Table1[[#This Row],[Column3]],Mapping!$AP$5:$AQ$22,2,0)</f>
        <v>Envelopes</v>
      </c>
      <c r="Q6159">
        <v>35.89</v>
      </c>
      <c r="R6159">
        <v>1</v>
      </c>
      <c r="S6159">
        <v>16.150499999999997</v>
      </c>
    </row>
    <row r="6160" spans="1:19" x14ac:dyDescent="0.35">
      <c r="A6160">
        <v>2305</v>
      </c>
      <c r="B6160" t="s">
        <v>2440</v>
      </c>
      <c r="C6160" t="s">
        <v>850</v>
      </c>
      <c r="D6160" t="str">
        <f>MID(Table1[[#This Row],[Product ID]],5,2)</f>
        <v>BI</v>
      </c>
      <c r="E6160" t="str">
        <f>LEFT(Table1[[#This Row],[Product ID]],3)</f>
        <v>OFF</v>
      </c>
      <c r="F6160" s="10" t="e">
        <f>VLOOKUP(Table1[[#This Row],[Order ID]],Mapping!H6160:J13951,3,0)</f>
        <v>#N/A</v>
      </c>
      <c r="G6160" s="10" t="e">
        <f>VLOOKUP(Table1[[#This Row],[Order ID]],Mapping!H6160:K13951,4,0)</f>
        <v>#N/A</v>
      </c>
      <c r="H6160" t="str">
        <f>INDEX(Mapping!$B$2:$T$7793,MATCH(Data!$A6160,Mapping!$B$3:$B$7793,0),MATCH(Data!$H$1,Mapping!$B$2:$T$2,0))</f>
        <v>Standard Class</v>
      </c>
      <c r="I6160" t="str">
        <f>INDEX(Mapping!$B$2:$T$7793,MATCH(Data!$A6160,Mapping!$B$3:$B$7793,0),MATCH(Data!$I$1,Mapping!$B$2:$T$2,0))</f>
        <v>Consumer</v>
      </c>
      <c r="J6160">
        <f>VLOOKUP($A6160,Mapping!$X$3:$Y$7793,2,0)</f>
        <v>98105</v>
      </c>
      <c r="K6160" t="str">
        <f>VLOOKUP($J6160,Mapping!$AB$3:$AC$475,2,0)</f>
        <v>Dallas</v>
      </c>
      <c r="L6160" t="str">
        <f>VLOOKUP($K6160,Mapping!$AF$3:$AG$475,2,0)</f>
        <v>Texas</v>
      </c>
      <c r="M6160" t="str">
        <f>VLOOKUP($L6160,Mapping!$AI$3:$AJ$48,2,0)</f>
        <v>United States</v>
      </c>
      <c r="N6160" t="str">
        <f>VLOOKUP($L6160,Mapping!$AI$3:$AK$48,3,0)</f>
        <v>Central</v>
      </c>
      <c r="O6160" t="str">
        <f>VLOOKUP(Table1[[#This Row],[Column1]],Mapping!$AM$8:$AN$11,2,0)</f>
        <v>Office Supplies</v>
      </c>
      <c r="P6160" t="str">
        <f>VLOOKUP(Table1[[#This Row],[Column3]],Mapping!$AP$5:$AQ$22,2,0)</f>
        <v>Binders</v>
      </c>
      <c r="Q6160">
        <v>47.207999999999998</v>
      </c>
      <c r="R6160">
        <v>7</v>
      </c>
      <c r="S6160">
        <v>15.342599999999997</v>
      </c>
    </row>
    <row r="6161" spans="1:19" x14ac:dyDescent="0.35">
      <c r="A6161">
        <v>2306</v>
      </c>
      <c r="B6161" t="s">
        <v>2440</v>
      </c>
      <c r="C6161" t="s">
        <v>2441</v>
      </c>
      <c r="D6161" t="str">
        <f>MID(Table1[[#This Row],[Product ID]],5,2)</f>
        <v>PA</v>
      </c>
      <c r="E6161" t="str">
        <f>LEFT(Table1[[#This Row],[Product ID]],3)</f>
        <v>OFF</v>
      </c>
      <c r="F6161" s="10" t="e">
        <f>VLOOKUP(Table1[[#This Row],[Order ID]],Mapping!H6161:J13952,3,0)</f>
        <v>#N/A</v>
      </c>
      <c r="G6161" s="10" t="e">
        <f>VLOOKUP(Table1[[#This Row],[Order ID]],Mapping!H6161:K13952,4,0)</f>
        <v>#N/A</v>
      </c>
      <c r="H6161" t="str">
        <f>INDEX(Mapping!$B$2:$T$7793,MATCH(Data!$A6161,Mapping!$B$3:$B$7793,0),MATCH(Data!$H$1,Mapping!$B$2:$T$2,0))</f>
        <v>Standard Class</v>
      </c>
      <c r="I6161" t="str">
        <f>INDEX(Mapping!$B$2:$T$7793,MATCH(Data!$A6161,Mapping!$B$3:$B$7793,0),MATCH(Data!$I$1,Mapping!$B$2:$T$2,0))</f>
        <v>Consumer</v>
      </c>
      <c r="J6161">
        <f>VLOOKUP($A6161,Mapping!$X$3:$Y$7793,2,0)</f>
        <v>98105</v>
      </c>
      <c r="K6161" t="str">
        <f>VLOOKUP($J6161,Mapping!$AB$3:$AC$475,2,0)</f>
        <v>Dallas</v>
      </c>
      <c r="L6161" t="str">
        <f>VLOOKUP($K6161,Mapping!$AF$3:$AG$475,2,0)</f>
        <v>Texas</v>
      </c>
      <c r="M6161" t="str">
        <f>VLOOKUP($L6161,Mapping!$AI$3:$AJ$48,2,0)</f>
        <v>United States</v>
      </c>
      <c r="N6161" t="str">
        <f>VLOOKUP($L6161,Mapping!$AI$3:$AK$48,3,0)</f>
        <v>Central</v>
      </c>
      <c r="O6161" t="str">
        <f>VLOOKUP(Table1[[#This Row],[Column1]],Mapping!$AM$8:$AN$11,2,0)</f>
        <v>Office Supplies</v>
      </c>
      <c r="P6161" t="str">
        <f>VLOOKUP(Table1[[#This Row],[Column3]],Mapping!$AP$5:$AQ$22,2,0)</f>
        <v>Paper</v>
      </c>
      <c r="Q6161">
        <v>248.07999999999998</v>
      </c>
      <c r="R6161">
        <v>7</v>
      </c>
      <c r="S6161">
        <v>116.59759999999997</v>
      </c>
    </row>
    <row r="6162" spans="1:19" x14ac:dyDescent="0.35">
      <c r="A6162">
        <v>2307</v>
      </c>
      <c r="B6162" t="s">
        <v>2440</v>
      </c>
      <c r="C6162" t="s">
        <v>690</v>
      </c>
      <c r="D6162" t="str">
        <f>MID(Table1[[#This Row],[Product ID]],5,2)</f>
        <v>PA</v>
      </c>
      <c r="E6162" t="str">
        <f>LEFT(Table1[[#This Row],[Product ID]],3)</f>
        <v>OFF</v>
      </c>
      <c r="F6162" s="10" t="e">
        <f>VLOOKUP(Table1[[#This Row],[Order ID]],Mapping!H6162:J13953,3,0)</f>
        <v>#N/A</v>
      </c>
      <c r="G6162" s="10" t="e">
        <f>VLOOKUP(Table1[[#This Row],[Order ID]],Mapping!H6162:K13953,4,0)</f>
        <v>#N/A</v>
      </c>
      <c r="H6162" t="str">
        <f>INDEX(Mapping!$B$2:$T$7793,MATCH(Data!$A6162,Mapping!$B$3:$B$7793,0),MATCH(Data!$H$1,Mapping!$B$2:$T$2,0))</f>
        <v>Standard Class</v>
      </c>
      <c r="I6162" t="str">
        <f>INDEX(Mapping!$B$2:$T$7793,MATCH(Data!$A6162,Mapping!$B$3:$B$7793,0),MATCH(Data!$I$1,Mapping!$B$2:$T$2,0))</f>
        <v>Consumer</v>
      </c>
      <c r="J6162">
        <f>VLOOKUP($A6162,Mapping!$X$3:$Y$7793,2,0)</f>
        <v>98105</v>
      </c>
      <c r="K6162" t="str">
        <f>VLOOKUP($J6162,Mapping!$AB$3:$AC$475,2,0)</f>
        <v>Dallas</v>
      </c>
      <c r="L6162" t="str">
        <f>VLOOKUP($K6162,Mapping!$AF$3:$AG$475,2,0)</f>
        <v>Texas</v>
      </c>
      <c r="M6162" t="str">
        <f>VLOOKUP($L6162,Mapping!$AI$3:$AJ$48,2,0)</f>
        <v>United States</v>
      </c>
      <c r="N6162" t="str">
        <f>VLOOKUP($L6162,Mapping!$AI$3:$AK$48,3,0)</f>
        <v>Central</v>
      </c>
      <c r="O6162" t="str">
        <f>VLOOKUP(Table1[[#This Row],[Column1]],Mapping!$AM$8:$AN$11,2,0)</f>
        <v>Office Supplies</v>
      </c>
      <c r="P6162" t="str">
        <f>VLOOKUP(Table1[[#This Row],[Column3]],Mapping!$AP$5:$AQ$22,2,0)</f>
        <v>Paper</v>
      </c>
      <c r="Q6162">
        <v>189.7</v>
      </c>
      <c r="R6162">
        <v>5</v>
      </c>
      <c r="S6162">
        <v>89.158999999999992</v>
      </c>
    </row>
    <row r="6163" spans="1:19" x14ac:dyDescent="0.35">
      <c r="A6163">
        <v>2308</v>
      </c>
      <c r="B6163" t="s">
        <v>2440</v>
      </c>
      <c r="C6163" t="s">
        <v>530</v>
      </c>
      <c r="D6163" t="str">
        <f>MID(Table1[[#This Row],[Product ID]],5,2)</f>
        <v>BI</v>
      </c>
      <c r="E6163" t="str">
        <f>LEFT(Table1[[#This Row],[Product ID]],3)</f>
        <v>OFF</v>
      </c>
      <c r="F6163" s="10" t="e">
        <f>VLOOKUP(Table1[[#This Row],[Order ID]],Mapping!H6163:J13954,3,0)</f>
        <v>#N/A</v>
      </c>
      <c r="G6163" s="10" t="e">
        <f>VLOOKUP(Table1[[#This Row],[Order ID]],Mapping!H6163:K13954,4,0)</f>
        <v>#N/A</v>
      </c>
      <c r="H6163" t="str">
        <f>INDEX(Mapping!$B$2:$T$7793,MATCH(Data!$A6163,Mapping!$B$3:$B$7793,0),MATCH(Data!$H$1,Mapping!$B$2:$T$2,0))</f>
        <v>Standard Class</v>
      </c>
      <c r="I6163" t="str">
        <f>INDEX(Mapping!$B$2:$T$7793,MATCH(Data!$A6163,Mapping!$B$3:$B$7793,0),MATCH(Data!$I$1,Mapping!$B$2:$T$2,0))</f>
        <v>Consumer</v>
      </c>
      <c r="J6163">
        <f>VLOOKUP($A6163,Mapping!$X$3:$Y$7793,2,0)</f>
        <v>98105</v>
      </c>
      <c r="K6163" t="str">
        <f>VLOOKUP($J6163,Mapping!$AB$3:$AC$475,2,0)</f>
        <v>Dallas</v>
      </c>
      <c r="L6163" t="str">
        <f>VLOOKUP($K6163,Mapping!$AF$3:$AG$475,2,0)</f>
        <v>Texas</v>
      </c>
      <c r="M6163" t="str">
        <f>VLOOKUP($L6163,Mapping!$AI$3:$AJ$48,2,0)</f>
        <v>United States</v>
      </c>
      <c r="N6163" t="str">
        <f>VLOOKUP($L6163,Mapping!$AI$3:$AK$48,3,0)</f>
        <v>Central</v>
      </c>
      <c r="O6163" t="str">
        <f>VLOOKUP(Table1[[#This Row],[Column1]],Mapping!$AM$8:$AN$11,2,0)</f>
        <v>Office Supplies</v>
      </c>
      <c r="P6163" t="str">
        <f>VLOOKUP(Table1[[#This Row],[Column3]],Mapping!$AP$5:$AQ$22,2,0)</f>
        <v>Binders</v>
      </c>
      <c r="Q6163">
        <v>59.808000000000007</v>
      </c>
      <c r="R6163">
        <v>3</v>
      </c>
      <c r="S6163">
        <v>19.4376</v>
      </c>
    </row>
    <row r="6164" spans="1:19" x14ac:dyDescent="0.35">
      <c r="A6164">
        <v>558</v>
      </c>
      <c r="B6164" t="s">
        <v>736</v>
      </c>
      <c r="C6164" t="s">
        <v>737</v>
      </c>
      <c r="D6164" t="str">
        <f>MID(Table1[[#This Row],[Product ID]],5,2)</f>
        <v>AP</v>
      </c>
      <c r="E6164" t="str">
        <f>LEFT(Table1[[#This Row],[Product ID]],3)</f>
        <v>OFF</v>
      </c>
      <c r="F6164" s="10" t="e">
        <f>VLOOKUP(Table1[[#This Row],[Order ID]],Mapping!H6164:J13955,3,0)</f>
        <v>#N/A</v>
      </c>
      <c r="G6164" s="10" t="e">
        <f>VLOOKUP(Table1[[#This Row],[Order ID]],Mapping!H6164:K13955,4,0)</f>
        <v>#N/A</v>
      </c>
      <c r="H6164" t="str">
        <f>INDEX(Mapping!$B$2:$T$7793,MATCH(Data!$A6164,Mapping!$B$3:$B$7793,0),MATCH(Data!$H$1,Mapping!$B$2:$T$2,0))</f>
        <v>Standard Class</v>
      </c>
      <c r="I6164" t="str">
        <f>INDEX(Mapping!$B$2:$T$7793,MATCH(Data!$A6164,Mapping!$B$3:$B$7793,0),MATCH(Data!$I$1,Mapping!$B$2:$T$2,0))</f>
        <v>Consumer</v>
      </c>
      <c r="J6164">
        <f>VLOOKUP($A6164,Mapping!$X$3:$Y$7793,2,0)</f>
        <v>10550</v>
      </c>
      <c r="K6164" t="str">
        <f>VLOOKUP($J6164,Mapping!$AB$3:$AC$475,2,0)</f>
        <v>Boca Raton</v>
      </c>
      <c r="L6164" t="str">
        <f>VLOOKUP($K6164,Mapping!$AF$3:$AG$475,2,0)</f>
        <v>Florida</v>
      </c>
      <c r="M6164" t="str">
        <f>VLOOKUP($L6164,Mapping!$AI$3:$AJ$48,2,0)</f>
        <v>United States</v>
      </c>
      <c r="N6164" t="str">
        <f>VLOOKUP($L6164,Mapping!$AI$3:$AK$48,3,0)</f>
        <v>South</v>
      </c>
      <c r="O6164" t="str">
        <f>VLOOKUP(Table1[[#This Row],[Column1]],Mapping!$AM$8:$AN$11,2,0)</f>
        <v>Office Supplies</v>
      </c>
      <c r="P6164" t="str">
        <f>VLOOKUP(Table1[[#This Row],[Column3]],Mapping!$AP$5:$AQ$22,2,0)</f>
        <v>Appliances</v>
      </c>
      <c r="Q6164">
        <v>281.34000000000003</v>
      </c>
      <c r="R6164">
        <v>6</v>
      </c>
      <c r="S6164">
        <v>109.72260000000001</v>
      </c>
    </row>
    <row r="6165" spans="1:19" x14ac:dyDescent="0.35">
      <c r="A6165">
        <v>759</v>
      </c>
      <c r="B6165" t="s">
        <v>974</v>
      </c>
      <c r="C6165" t="s">
        <v>975</v>
      </c>
      <c r="D6165" t="str">
        <f>MID(Table1[[#This Row],[Product ID]],5,2)</f>
        <v>BI</v>
      </c>
      <c r="E6165" t="str">
        <f>LEFT(Table1[[#This Row],[Product ID]],3)</f>
        <v>OFF</v>
      </c>
      <c r="F6165" s="10" t="e">
        <f>VLOOKUP(Table1[[#This Row],[Order ID]],Mapping!H6165:J13956,3,0)</f>
        <v>#N/A</v>
      </c>
      <c r="G6165" s="10" t="e">
        <f>VLOOKUP(Table1[[#This Row],[Order ID]],Mapping!H6165:K13956,4,0)</f>
        <v>#N/A</v>
      </c>
      <c r="H6165" t="str">
        <f>INDEX(Mapping!$B$2:$T$7793,MATCH(Data!$A6165,Mapping!$B$3:$B$7793,0),MATCH(Data!$H$1,Mapping!$B$2:$T$2,0))</f>
        <v>Second Class</v>
      </c>
      <c r="I6165" t="str">
        <f>INDEX(Mapping!$B$2:$T$7793,MATCH(Data!$A6165,Mapping!$B$3:$B$7793,0),MATCH(Data!$I$1,Mapping!$B$2:$T$2,0))</f>
        <v>Home Office</v>
      </c>
      <c r="J6165">
        <f>VLOOKUP($A6165,Mapping!$X$3:$Y$7793,2,0)</f>
        <v>97206</v>
      </c>
      <c r="K6165" t="str">
        <f>VLOOKUP($J6165,Mapping!$AB$3:$AC$475,2,0)</f>
        <v>San Jose</v>
      </c>
      <c r="L6165" t="str">
        <f>VLOOKUP($K6165,Mapping!$AF$3:$AG$475,2,0)</f>
        <v>California</v>
      </c>
      <c r="M6165" t="str">
        <f>VLOOKUP($L6165,Mapping!$AI$3:$AJ$48,2,0)</f>
        <v>United States</v>
      </c>
      <c r="N6165" t="str">
        <f>VLOOKUP($L6165,Mapping!$AI$3:$AK$48,3,0)</f>
        <v>West</v>
      </c>
      <c r="O6165" t="str">
        <f>VLOOKUP(Table1[[#This Row],[Column1]],Mapping!$AM$8:$AN$11,2,0)</f>
        <v>Office Supplies</v>
      </c>
      <c r="P6165" t="str">
        <f>VLOOKUP(Table1[[#This Row],[Column3]],Mapping!$AP$5:$AQ$22,2,0)</f>
        <v>Binders</v>
      </c>
      <c r="Q6165">
        <v>1.0800000000000003</v>
      </c>
      <c r="R6165">
        <v>2</v>
      </c>
      <c r="S6165">
        <v>-0.79200000000000004</v>
      </c>
    </row>
    <row r="6166" spans="1:19" x14ac:dyDescent="0.35">
      <c r="A6166">
        <v>6867</v>
      </c>
      <c r="B6166" t="s">
        <v>5248</v>
      </c>
      <c r="C6166" t="s">
        <v>1722</v>
      </c>
      <c r="D6166" t="str">
        <f>MID(Table1[[#This Row],[Product ID]],5,2)</f>
        <v>BI</v>
      </c>
      <c r="E6166" t="str">
        <f>LEFT(Table1[[#This Row],[Product ID]],3)</f>
        <v>OFF</v>
      </c>
      <c r="F6166" s="10">
        <f>VLOOKUP(Table1[[#This Row],[Order ID]],Mapping!H6166:J13957,3,0)</f>
        <v>41871</v>
      </c>
      <c r="G6166" s="10">
        <f>VLOOKUP(Table1[[#This Row],[Order ID]],Mapping!H6166:K13957,4,0)</f>
        <v>41875</v>
      </c>
      <c r="H6166" t="str">
        <f>INDEX(Mapping!$B$2:$T$7793,MATCH(Data!$A6166,Mapping!$B$3:$B$7793,0),MATCH(Data!$H$1,Mapping!$B$2:$T$2,0))</f>
        <v>First Class</v>
      </c>
      <c r="I6166" t="str">
        <f>INDEX(Mapping!$B$2:$T$7793,MATCH(Data!$A6166,Mapping!$B$3:$B$7793,0),MATCH(Data!$I$1,Mapping!$B$2:$T$2,0))</f>
        <v>Corporate</v>
      </c>
      <c r="J6166">
        <f>VLOOKUP($A6166,Mapping!$X$3:$Y$7793,2,0)</f>
        <v>84106</v>
      </c>
      <c r="K6166" t="str">
        <f>VLOOKUP($J6166,Mapping!$AB$3:$AC$475,2,0)</f>
        <v>Bellingham</v>
      </c>
      <c r="L6166" t="str">
        <f>VLOOKUP($K6166,Mapping!$AF$3:$AG$475,2,0)</f>
        <v>Washington</v>
      </c>
      <c r="M6166" t="str">
        <f>VLOOKUP($L6166,Mapping!$AI$3:$AJ$48,2,0)</f>
        <v>United States</v>
      </c>
      <c r="N6166" t="str">
        <f>VLOOKUP($L6166,Mapping!$AI$3:$AK$48,3,0)</f>
        <v>West</v>
      </c>
      <c r="O6166" t="str">
        <f>VLOOKUP(Table1[[#This Row],[Column1]],Mapping!$AM$8:$AN$11,2,0)</f>
        <v>Office Supplies</v>
      </c>
      <c r="P6166" t="str">
        <f>VLOOKUP(Table1[[#This Row],[Column3]],Mapping!$AP$5:$AQ$22,2,0)</f>
        <v>Binders</v>
      </c>
      <c r="Q6166">
        <v>102.72</v>
      </c>
      <c r="R6166">
        <v>3</v>
      </c>
      <c r="S6166">
        <v>37.235999999999997</v>
      </c>
    </row>
    <row r="6167" spans="1:19" x14ac:dyDescent="0.35">
      <c r="A6167">
        <v>165</v>
      </c>
      <c r="B6167" t="s">
        <v>239</v>
      </c>
      <c r="C6167" t="s">
        <v>240</v>
      </c>
      <c r="D6167" t="str">
        <f>MID(Table1[[#This Row],[Product ID]],5,2)</f>
        <v>TA</v>
      </c>
      <c r="E6167" t="str">
        <f>LEFT(Table1[[#This Row],[Product ID]],3)</f>
        <v>FUR</v>
      </c>
      <c r="F6167" s="10" t="e">
        <f>VLOOKUP(Table1[[#This Row],[Order ID]],Mapping!H6167:J13958,3,0)</f>
        <v>#N/A</v>
      </c>
      <c r="G6167" s="10" t="e">
        <f>VLOOKUP(Table1[[#This Row],[Order ID]],Mapping!H6167:K13958,4,0)</f>
        <v>#N/A</v>
      </c>
      <c r="H6167" t="str">
        <f>INDEX(Mapping!$B$2:$T$7793,MATCH(Data!$A6167,Mapping!$B$3:$B$7793,0),MATCH(Data!$H$1,Mapping!$B$2:$T$2,0))</f>
        <v>Standard Class</v>
      </c>
      <c r="I6167" t="str">
        <f>INDEX(Mapping!$B$2:$T$7793,MATCH(Data!$A6167,Mapping!$B$3:$B$7793,0),MATCH(Data!$I$1,Mapping!$B$2:$T$2,0))</f>
        <v>Corporate</v>
      </c>
      <c r="J6167">
        <f>VLOOKUP($A6167,Mapping!$X$3:$Y$7793,2,0)</f>
        <v>33614</v>
      </c>
      <c r="K6167" t="str">
        <f>VLOOKUP($J6167,Mapping!$AB$3:$AC$475,2,0)</f>
        <v>Saint Petersburg</v>
      </c>
      <c r="L6167" t="str">
        <f>VLOOKUP($K6167,Mapping!$AF$3:$AG$475,2,0)</f>
        <v>Florida</v>
      </c>
      <c r="M6167" t="str">
        <f>VLOOKUP($L6167,Mapping!$AI$3:$AJ$48,2,0)</f>
        <v>United States</v>
      </c>
      <c r="N6167" t="str">
        <f>VLOOKUP($L6167,Mapping!$AI$3:$AK$48,3,0)</f>
        <v>South</v>
      </c>
      <c r="O6167" t="str">
        <f>VLOOKUP(Table1[[#This Row],[Column1]],Mapping!$AM$8:$AN$11,2,0)</f>
        <v>Furniture</v>
      </c>
      <c r="P6167" t="str">
        <f>VLOOKUP(Table1[[#This Row],[Column3]],Mapping!$AP$5:$AQ$22,2,0)</f>
        <v>Tables</v>
      </c>
      <c r="Q6167">
        <v>233.86</v>
      </c>
      <c r="R6167">
        <v>2</v>
      </c>
      <c r="S6167">
        <v>-102.04800000000003</v>
      </c>
    </row>
    <row r="6168" spans="1:19" x14ac:dyDescent="0.35">
      <c r="A6168">
        <v>167</v>
      </c>
      <c r="B6168" t="s">
        <v>239</v>
      </c>
      <c r="C6168" t="s">
        <v>238</v>
      </c>
      <c r="D6168" t="str">
        <f>MID(Table1[[#This Row],[Product ID]],5,2)</f>
        <v>BI</v>
      </c>
      <c r="E6168" t="str">
        <f>LEFT(Table1[[#This Row],[Product ID]],3)</f>
        <v>OFF</v>
      </c>
      <c r="F6168" s="10" t="e">
        <f>VLOOKUP(Table1[[#This Row],[Order ID]],Mapping!H6168:J13959,3,0)</f>
        <v>#N/A</v>
      </c>
      <c r="G6168" s="10" t="e">
        <f>VLOOKUP(Table1[[#This Row],[Order ID]],Mapping!H6168:K13959,4,0)</f>
        <v>#N/A</v>
      </c>
      <c r="H6168" t="str">
        <f>INDEX(Mapping!$B$2:$T$7793,MATCH(Data!$A6168,Mapping!$B$3:$B$7793,0),MATCH(Data!$H$1,Mapping!$B$2:$T$2,0))</f>
        <v>Standard Class</v>
      </c>
      <c r="I6168" t="str">
        <f>INDEX(Mapping!$B$2:$T$7793,MATCH(Data!$A6168,Mapping!$B$3:$B$7793,0),MATCH(Data!$I$1,Mapping!$B$2:$T$2,0))</f>
        <v>Home Office</v>
      </c>
      <c r="J6168">
        <f>VLOOKUP($A6168,Mapping!$X$3:$Y$7793,2,0)</f>
        <v>33614</v>
      </c>
      <c r="K6168" t="str">
        <f>VLOOKUP($J6168,Mapping!$AB$3:$AC$475,2,0)</f>
        <v>Saint Petersburg</v>
      </c>
      <c r="L6168" t="str">
        <f>VLOOKUP($K6168,Mapping!$AF$3:$AG$475,2,0)</f>
        <v>Florida</v>
      </c>
      <c r="M6168" t="str">
        <f>VLOOKUP($L6168,Mapping!$AI$3:$AJ$48,2,0)</f>
        <v>United States</v>
      </c>
      <c r="N6168" t="str">
        <f>VLOOKUP($L6168,Mapping!$AI$3:$AK$48,3,0)</f>
        <v>South</v>
      </c>
      <c r="O6168" t="str">
        <f>VLOOKUP(Table1[[#This Row],[Column1]],Mapping!$AM$8:$AN$11,2,0)</f>
        <v>Office Supplies</v>
      </c>
      <c r="P6168" t="str">
        <f>VLOOKUP(Table1[[#This Row],[Column3]],Mapping!$AP$5:$AQ$22,2,0)</f>
        <v>Binders</v>
      </c>
      <c r="Q6168">
        <v>5.3280000000000012</v>
      </c>
      <c r="R6168">
        <v>2</v>
      </c>
      <c r="S6168">
        <v>-3.5519999999999996</v>
      </c>
    </row>
    <row r="6169" spans="1:19" x14ac:dyDescent="0.35">
      <c r="A6169">
        <v>168</v>
      </c>
      <c r="B6169" t="s">
        <v>239</v>
      </c>
      <c r="C6169" t="s">
        <v>242</v>
      </c>
      <c r="D6169" t="str">
        <f>MID(Table1[[#This Row],[Product ID]],5,2)</f>
        <v>FU</v>
      </c>
      <c r="E6169" t="str">
        <f>LEFT(Table1[[#This Row],[Product ID]],3)</f>
        <v>FUR</v>
      </c>
      <c r="F6169" s="10" t="e">
        <f>VLOOKUP(Table1[[#This Row],[Order ID]],Mapping!H6169:J13960,3,0)</f>
        <v>#N/A</v>
      </c>
      <c r="G6169" s="10" t="e">
        <f>VLOOKUP(Table1[[#This Row],[Order ID]],Mapping!H6169:K13960,4,0)</f>
        <v>#N/A</v>
      </c>
      <c r="H6169" t="str">
        <f>INDEX(Mapping!$B$2:$T$7793,MATCH(Data!$A6169,Mapping!$B$3:$B$7793,0),MATCH(Data!$H$1,Mapping!$B$2:$T$2,0))</f>
        <v>Standard Class</v>
      </c>
      <c r="I6169" t="str">
        <f>INDEX(Mapping!$B$2:$T$7793,MATCH(Data!$A6169,Mapping!$B$3:$B$7793,0),MATCH(Data!$I$1,Mapping!$B$2:$T$2,0))</f>
        <v>Home Office</v>
      </c>
      <c r="J6169">
        <f>VLOOKUP($A6169,Mapping!$X$3:$Y$7793,2,0)</f>
        <v>33614</v>
      </c>
      <c r="K6169" t="str">
        <f>VLOOKUP($J6169,Mapping!$AB$3:$AC$475,2,0)</f>
        <v>Saint Petersburg</v>
      </c>
      <c r="L6169" t="str">
        <f>VLOOKUP($K6169,Mapping!$AF$3:$AG$475,2,0)</f>
        <v>Florida</v>
      </c>
      <c r="M6169" t="str">
        <f>VLOOKUP($L6169,Mapping!$AI$3:$AJ$48,2,0)</f>
        <v>United States</v>
      </c>
      <c r="N6169" t="str">
        <f>VLOOKUP($L6169,Mapping!$AI$3:$AK$48,3,0)</f>
        <v>South</v>
      </c>
      <c r="O6169" t="str">
        <f>VLOOKUP(Table1[[#This Row],[Column1]],Mapping!$AM$8:$AN$11,2,0)</f>
        <v>Furniture</v>
      </c>
      <c r="P6169" t="str">
        <f>VLOOKUP(Table1[[#This Row],[Column3]],Mapping!$AP$5:$AQ$22,2,0)</f>
        <v>Furnishings</v>
      </c>
      <c r="Q6169">
        <v>258.072</v>
      </c>
      <c r="R6169">
        <v>3</v>
      </c>
      <c r="S6169">
        <v>0</v>
      </c>
    </row>
    <row r="6170" spans="1:19" x14ac:dyDescent="0.35">
      <c r="A6170">
        <v>169</v>
      </c>
      <c r="B6170" t="s">
        <v>239</v>
      </c>
      <c r="C6170" t="s">
        <v>243</v>
      </c>
      <c r="D6170" t="str">
        <f>MID(Table1[[#This Row],[Product ID]],5,2)</f>
        <v>AC</v>
      </c>
      <c r="E6170" t="str">
        <f>LEFT(Table1[[#This Row],[Product ID]],3)</f>
        <v>TEC</v>
      </c>
      <c r="F6170" s="10" t="e">
        <f>VLOOKUP(Table1[[#This Row],[Order ID]],Mapping!H6170:J13961,3,0)</f>
        <v>#N/A</v>
      </c>
      <c r="G6170" s="10" t="e">
        <f>VLOOKUP(Table1[[#This Row],[Order ID]],Mapping!H6170:K13961,4,0)</f>
        <v>#N/A</v>
      </c>
      <c r="H6170" t="str">
        <f>INDEX(Mapping!$B$2:$T$7793,MATCH(Data!$A6170,Mapping!$B$3:$B$7793,0),MATCH(Data!$H$1,Mapping!$B$2:$T$2,0))</f>
        <v>Standard Class</v>
      </c>
      <c r="I6170" t="str">
        <f>INDEX(Mapping!$B$2:$T$7793,MATCH(Data!$A6170,Mapping!$B$3:$B$7793,0),MATCH(Data!$I$1,Mapping!$B$2:$T$2,0))</f>
        <v>Home Office</v>
      </c>
      <c r="J6170">
        <f>VLOOKUP($A6170,Mapping!$X$3:$Y$7793,2,0)</f>
        <v>33614</v>
      </c>
      <c r="K6170" t="str">
        <f>VLOOKUP($J6170,Mapping!$AB$3:$AC$475,2,0)</f>
        <v>Saint Petersburg</v>
      </c>
      <c r="L6170" t="str">
        <f>VLOOKUP($K6170,Mapping!$AF$3:$AG$475,2,0)</f>
        <v>Florida</v>
      </c>
      <c r="M6170" t="str">
        <f>VLOOKUP($L6170,Mapping!$AI$3:$AJ$48,2,0)</f>
        <v>United States</v>
      </c>
      <c r="N6170" t="str">
        <f>VLOOKUP($L6170,Mapping!$AI$3:$AK$48,3,0)</f>
        <v>South</v>
      </c>
      <c r="O6170" t="str">
        <f>VLOOKUP(Table1[[#This Row],[Column1]],Mapping!$AM$8:$AN$11,2,0)</f>
        <v>Technology</v>
      </c>
      <c r="P6170" t="str">
        <f>VLOOKUP(Table1[[#This Row],[Column3]],Mapping!$AP$5:$AQ$22,2,0)</f>
        <v>Accessories</v>
      </c>
      <c r="Q6170">
        <v>617.97600000000011</v>
      </c>
      <c r="R6170">
        <v>3</v>
      </c>
      <c r="S6170">
        <v>-7.724700000000098</v>
      </c>
    </row>
    <row r="6171" spans="1:19" x14ac:dyDescent="0.35">
      <c r="A6171">
        <v>6008</v>
      </c>
      <c r="B6171" t="s">
        <v>4765</v>
      </c>
      <c r="C6171" t="s">
        <v>3024</v>
      </c>
      <c r="D6171" t="str">
        <f>MID(Table1[[#This Row],[Product ID]],5,2)</f>
        <v>AC</v>
      </c>
      <c r="E6171" t="str">
        <f>LEFT(Table1[[#This Row],[Product ID]],3)</f>
        <v>TEC</v>
      </c>
      <c r="F6171" s="10" t="e">
        <f>VLOOKUP(Table1[[#This Row],[Order ID]],Mapping!H6171:J13962,3,0)</f>
        <v>#N/A</v>
      </c>
      <c r="G6171" s="10" t="e">
        <f>VLOOKUP(Table1[[#This Row],[Order ID]],Mapping!H6171:K13962,4,0)</f>
        <v>#N/A</v>
      </c>
      <c r="H6171" t="str">
        <f>INDEX(Mapping!$B$2:$T$7793,MATCH(Data!$A6171,Mapping!$B$3:$B$7793,0),MATCH(Data!$H$1,Mapping!$B$2:$T$2,0))</f>
        <v>First Class</v>
      </c>
      <c r="I6171" t="str">
        <f>INDEX(Mapping!$B$2:$T$7793,MATCH(Data!$A6171,Mapping!$B$3:$B$7793,0),MATCH(Data!$I$1,Mapping!$B$2:$T$2,0))</f>
        <v>Consumer</v>
      </c>
      <c r="J6171">
        <f>VLOOKUP($A6171,Mapping!$X$3:$Y$7793,2,0)</f>
        <v>19140</v>
      </c>
      <c r="K6171" t="str">
        <f>VLOOKUP($J6171,Mapping!$AB$3:$AC$475,2,0)</f>
        <v>Orem</v>
      </c>
      <c r="L6171" t="str">
        <f>VLOOKUP($K6171,Mapping!$AF$3:$AG$475,2,0)</f>
        <v>Utah</v>
      </c>
      <c r="M6171" t="str">
        <f>VLOOKUP($L6171,Mapping!$AI$3:$AJ$48,2,0)</f>
        <v>United States</v>
      </c>
      <c r="N6171" t="str">
        <f>VLOOKUP($L6171,Mapping!$AI$3:$AK$48,3,0)</f>
        <v>West</v>
      </c>
      <c r="O6171" t="str">
        <f>VLOOKUP(Table1[[#This Row],[Column1]],Mapping!$AM$8:$AN$11,2,0)</f>
        <v>Technology</v>
      </c>
      <c r="P6171" t="str">
        <f>VLOOKUP(Table1[[#This Row],[Column3]],Mapping!$AP$5:$AQ$22,2,0)</f>
        <v>Accessories</v>
      </c>
      <c r="Q6171">
        <v>40.775999999999996</v>
      </c>
      <c r="R6171">
        <v>3</v>
      </c>
      <c r="S6171">
        <v>0.50970000000000049</v>
      </c>
    </row>
    <row r="6172" spans="1:19" x14ac:dyDescent="0.35">
      <c r="A6172">
        <v>1533</v>
      </c>
      <c r="B6172" t="s">
        <v>1786</v>
      </c>
      <c r="C6172" t="s">
        <v>1787</v>
      </c>
      <c r="D6172" t="str">
        <f>MID(Table1[[#This Row],[Product ID]],5,2)</f>
        <v>PA</v>
      </c>
      <c r="E6172" t="str">
        <f>LEFT(Table1[[#This Row],[Product ID]],3)</f>
        <v>OFF</v>
      </c>
      <c r="F6172" s="10" t="e">
        <f>VLOOKUP(Table1[[#This Row],[Order ID]],Mapping!H6172:J13963,3,0)</f>
        <v>#N/A</v>
      </c>
      <c r="G6172" s="10" t="e">
        <f>VLOOKUP(Table1[[#This Row],[Order ID]],Mapping!H6172:K13963,4,0)</f>
        <v>#N/A</v>
      </c>
      <c r="H6172" t="str">
        <f>INDEX(Mapping!$B$2:$T$7793,MATCH(Data!$A6172,Mapping!$B$3:$B$7793,0),MATCH(Data!$H$1,Mapping!$B$2:$T$2,0))</f>
        <v>First Class</v>
      </c>
      <c r="I6172" t="str">
        <f>INDEX(Mapping!$B$2:$T$7793,MATCH(Data!$A6172,Mapping!$B$3:$B$7793,0),MATCH(Data!$I$1,Mapping!$B$2:$T$2,0))</f>
        <v>Consumer</v>
      </c>
      <c r="J6172">
        <f>VLOOKUP($A6172,Mapping!$X$3:$Y$7793,2,0)</f>
        <v>98105</v>
      </c>
      <c r="K6172" t="str">
        <f>VLOOKUP($J6172,Mapping!$AB$3:$AC$475,2,0)</f>
        <v>Dallas</v>
      </c>
      <c r="L6172" t="str">
        <f>VLOOKUP($K6172,Mapping!$AF$3:$AG$475,2,0)</f>
        <v>Texas</v>
      </c>
      <c r="M6172" t="str">
        <f>VLOOKUP($L6172,Mapping!$AI$3:$AJ$48,2,0)</f>
        <v>United States</v>
      </c>
      <c r="N6172" t="str">
        <f>VLOOKUP($L6172,Mapping!$AI$3:$AK$48,3,0)</f>
        <v>Central</v>
      </c>
      <c r="O6172" t="str">
        <f>VLOOKUP(Table1[[#This Row],[Column1]],Mapping!$AM$8:$AN$11,2,0)</f>
        <v>Office Supplies</v>
      </c>
      <c r="P6172" t="str">
        <f>VLOOKUP(Table1[[#This Row],[Column3]],Mapping!$AP$5:$AQ$22,2,0)</f>
        <v>Paper</v>
      </c>
      <c r="Q6172">
        <v>6.48</v>
      </c>
      <c r="R6172">
        <v>1</v>
      </c>
      <c r="S6172">
        <v>3.1104000000000003</v>
      </c>
    </row>
    <row r="6173" spans="1:19" x14ac:dyDescent="0.35">
      <c r="A6173">
        <v>1534</v>
      </c>
      <c r="B6173" t="s">
        <v>1786</v>
      </c>
      <c r="C6173" t="s">
        <v>282</v>
      </c>
      <c r="D6173" t="str">
        <f>MID(Table1[[#This Row],[Product ID]],5,2)</f>
        <v>ST</v>
      </c>
      <c r="E6173" t="str">
        <f>LEFT(Table1[[#This Row],[Product ID]],3)</f>
        <v>OFF</v>
      </c>
      <c r="F6173" s="10" t="e">
        <f>VLOOKUP(Table1[[#This Row],[Order ID]],Mapping!H6173:J13964,3,0)</f>
        <v>#N/A</v>
      </c>
      <c r="G6173" s="10" t="e">
        <f>VLOOKUP(Table1[[#This Row],[Order ID]],Mapping!H6173:K13964,4,0)</f>
        <v>#N/A</v>
      </c>
      <c r="H6173" t="str">
        <f>INDEX(Mapping!$B$2:$T$7793,MATCH(Data!$A6173,Mapping!$B$3:$B$7793,0),MATCH(Data!$H$1,Mapping!$B$2:$T$2,0))</f>
        <v>Second Class</v>
      </c>
      <c r="I6173" t="str">
        <f>INDEX(Mapping!$B$2:$T$7793,MATCH(Data!$A6173,Mapping!$B$3:$B$7793,0),MATCH(Data!$I$1,Mapping!$B$2:$T$2,0))</f>
        <v>Home Office</v>
      </c>
      <c r="J6173">
        <f>VLOOKUP($A6173,Mapping!$X$3:$Y$7793,2,0)</f>
        <v>98105</v>
      </c>
      <c r="K6173" t="str">
        <f>VLOOKUP($J6173,Mapping!$AB$3:$AC$475,2,0)</f>
        <v>Dallas</v>
      </c>
      <c r="L6173" t="str">
        <f>VLOOKUP($K6173,Mapping!$AF$3:$AG$475,2,0)</f>
        <v>Texas</v>
      </c>
      <c r="M6173" t="str">
        <f>VLOOKUP($L6173,Mapping!$AI$3:$AJ$48,2,0)</f>
        <v>United States</v>
      </c>
      <c r="N6173" t="str">
        <f>VLOOKUP($L6173,Mapping!$AI$3:$AK$48,3,0)</f>
        <v>Central</v>
      </c>
      <c r="O6173" t="str">
        <f>VLOOKUP(Table1[[#This Row],[Column1]],Mapping!$AM$8:$AN$11,2,0)</f>
        <v>Office Supplies</v>
      </c>
      <c r="P6173" t="str">
        <f>VLOOKUP(Table1[[#This Row],[Column3]],Mapping!$AP$5:$AQ$22,2,0)</f>
        <v>Storage</v>
      </c>
      <c r="Q6173">
        <v>46.51</v>
      </c>
      <c r="R6173">
        <v>1</v>
      </c>
      <c r="S6173">
        <v>1.8603999999999985</v>
      </c>
    </row>
    <row r="6174" spans="1:19" x14ac:dyDescent="0.35">
      <c r="A6174">
        <v>1535</v>
      </c>
      <c r="B6174" t="s">
        <v>1786</v>
      </c>
      <c r="C6174" t="s">
        <v>1219</v>
      </c>
      <c r="D6174" t="str">
        <f>MID(Table1[[#This Row],[Product ID]],5,2)</f>
        <v>PH</v>
      </c>
      <c r="E6174" t="str">
        <f>LEFT(Table1[[#This Row],[Product ID]],3)</f>
        <v>TEC</v>
      </c>
      <c r="F6174" s="10" t="e">
        <f>VLOOKUP(Table1[[#This Row],[Order ID]],Mapping!H6174:J13965,3,0)</f>
        <v>#N/A</v>
      </c>
      <c r="G6174" s="10" t="e">
        <f>VLOOKUP(Table1[[#This Row],[Order ID]],Mapping!H6174:K13965,4,0)</f>
        <v>#N/A</v>
      </c>
      <c r="H6174" t="str">
        <f>INDEX(Mapping!$B$2:$T$7793,MATCH(Data!$A6174,Mapping!$B$3:$B$7793,0),MATCH(Data!$H$1,Mapping!$B$2:$T$2,0))</f>
        <v>Second Class</v>
      </c>
      <c r="I6174" t="str">
        <f>INDEX(Mapping!$B$2:$T$7793,MATCH(Data!$A6174,Mapping!$B$3:$B$7793,0),MATCH(Data!$I$1,Mapping!$B$2:$T$2,0))</f>
        <v>Home Office</v>
      </c>
      <c r="J6174">
        <f>VLOOKUP($A6174,Mapping!$X$3:$Y$7793,2,0)</f>
        <v>98105</v>
      </c>
      <c r="K6174" t="str">
        <f>VLOOKUP($J6174,Mapping!$AB$3:$AC$475,2,0)</f>
        <v>Dallas</v>
      </c>
      <c r="L6174" t="str">
        <f>VLOOKUP($K6174,Mapping!$AF$3:$AG$475,2,0)</f>
        <v>Texas</v>
      </c>
      <c r="M6174" t="str">
        <f>VLOOKUP($L6174,Mapping!$AI$3:$AJ$48,2,0)</f>
        <v>United States</v>
      </c>
      <c r="N6174" t="str">
        <f>VLOOKUP($L6174,Mapping!$AI$3:$AK$48,3,0)</f>
        <v>Central</v>
      </c>
      <c r="O6174" t="str">
        <f>VLOOKUP(Table1[[#This Row],[Column1]],Mapping!$AM$8:$AN$11,2,0)</f>
        <v>Technology</v>
      </c>
      <c r="P6174" t="str">
        <f>VLOOKUP(Table1[[#This Row],[Column3]],Mapping!$AP$5:$AQ$22,2,0)</f>
        <v>Phones</v>
      </c>
      <c r="Q6174">
        <v>659.97600000000011</v>
      </c>
      <c r="R6174">
        <v>3</v>
      </c>
      <c r="S6174">
        <v>49.498199999999969</v>
      </c>
    </row>
    <row r="6175" spans="1:19" x14ac:dyDescent="0.35">
      <c r="A6175">
        <v>6392</v>
      </c>
      <c r="B6175" t="s">
        <v>4976</v>
      </c>
      <c r="C6175" t="s">
        <v>3497</v>
      </c>
      <c r="D6175" t="str">
        <f>MID(Table1[[#This Row],[Product ID]],5,2)</f>
        <v>PA</v>
      </c>
      <c r="E6175" t="str">
        <f>LEFT(Table1[[#This Row],[Product ID]],3)</f>
        <v>OFF</v>
      </c>
      <c r="F6175" s="10">
        <f>VLOOKUP(Table1[[#This Row],[Order ID]],Mapping!H6175:J13966,3,0)</f>
        <v>41844</v>
      </c>
      <c r="G6175" s="10">
        <f>VLOOKUP(Table1[[#This Row],[Order ID]],Mapping!H6175:K13966,4,0)</f>
        <v>41848</v>
      </c>
      <c r="H6175" t="str">
        <f>INDEX(Mapping!$B$2:$T$7793,MATCH(Data!$A6175,Mapping!$B$3:$B$7793,0),MATCH(Data!$H$1,Mapping!$B$2:$T$2,0))</f>
        <v>Standard Class</v>
      </c>
      <c r="I6175" t="str">
        <f>INDEX(Mapping!$B$2:$T$7793,MATCH(Data!$A6175,Mapping!$B$3:$B$7793,0),MATCH(Data!$I$1,Mapping!$B$2:$T$2,0))</f>
        <v>Corporate</v>
      </c>
      <c r="J6175">
        <f>VLOOKUP($A6175,Mapping!$X$3:$Y$7793,2,0)</f>
        <v>60623</v>
      </c>
      <c r="K6175" t="str">
        <f>VLOOKUP($J6175,Mapping!$AB$3:$AC$475,2,0)</f>
        <v>Independence</v>
      </c>
      <c r="L6175" t="str">
        <f>VLOOKUP($K6175,Mapping!$AF$3:$AG$475,2,0)</f>
        <v>Missouri</v>
      </c>
      <c r="M6175" t="str">
        <f>VLOOKUP($L6175,Mapping!$AI$3:$AJ$48,2,0)</f>
        <v>United States</v>
      </c>
      <c r="N6175" t="str">
        <f>VLOOKUP($L6175,Mapping!$AI$3:$AK$48,3,0)</f>
        <v>Central</v>
      </c>
      <c r="O6175" t="str">
        <f>VLOOKUP(Table1[[#This Row],[Column1]],Mapping!$AM$8:$AN$11,2,0)</f>
        <v>Office Supplies</v>
      </c>
      <c r="P6175" t="str">
        <f>VLOOKUP(Table1[[#This Row],[Column3]],Mapping!$AP$5:$AQ$22,2,0)</f>
        <v>Paper</v>
      </c>
      <c r="Q6175">
        <v>63.311999999999998</v>
      </c>
      <c r="R6175">
        <v>3</v>
      </c>
      <c r="S6175">
        <v>20.576399999999996</v>
      </c>
    </row>
    <row r="6176" spans="1:19" x14ac:dyDescent="0.35">
      <c r="A6176">
        <v>5260</v>
      </c>
      <c r="B6176" t="s">
        <v>4347</v>
      </c>
      <c r="C6176" t="s">
        <v>81</v>
      </c>
      <c r="D6176" t="str">
        <f>MID(Table1[[#This Row],[Product ID]],5,2)</f>
        <v>CH</v>
      </c>
      <c r="E6176" t="str">
        <f>LEFT(Table1[[#This Row],[Product ID]],3)</f>
        <v>FUR</v>
      </c>
      <c r="F6176" s="10" t="e">
        <f>VLOOKUP(Table1[[#This Row],[Order ID]],Mapping!H6176:J13967,3,0)</f>
        <v>#N/A</v>
      </c>
      <c r="G6176" s="10" t="e">
        <f>VLOOKUP(Table1[[#This Row],[Order ID]],Mapping!H6176:K13967,4,0)</f>
        <v>#N/A</v>
      </c>
      <c r="H6176" t="str">
        <f>INDEX(Mapping!$B$2:$T$7793,MATCH(Data!$A6176,Mapping!$B$3:$B$7793,0),MATCH(Data!$H$1,Mapping!$B$2:$T$2,0))</f>
        <v>Standard Class</v>
      </c>
      <c r="I6176" t="str">
        <f>INDEX(Mapping!$B$2:$T$7793,MATCH(Data!$A6176,Mapping!$B$3:$B$7793,0),MATCH(Data!$I$1,Mapping!$B$2:$T$2,0))</f>
        <v>Consumer</v>
      </c>
      <c r="J6176">
        <f>VLOOKUP($A6176,Mapping!$X$3:$Y$7793,2,0)</f>
        <v>90008</v>
      </c>
      <c r="K6176" t="str">
        <f>VLOOKUP($J6176,Mapping!$AB$3:$AC$475,2,0)</f>
        <v>Rochester Hills</v>
      </c>
      <c r="L6176" t="str">
        <f>VLOOKUP($K6176,Mapping!$AF$3:$AG$475,2,0)</f>
        <v>Michigan</v>
      </c>
      <c r="M6176" t="str">
        <f>VLOOKUP($L6176,Mapping!$AI$3:$AJ$48,2,0)</f>
        <v>United States</v>
      </c>
      <c r="N6176" t="str">
        <f>VLOOKUP($L6176,Mapping!$AI$3:$AK$48,3,0)</f>
        <v>Central</v>
      </c>
      <c r="O6176" t="str">
        <f>VLOOKUP(Table1[[#This Row],[Column1]],Mapping!$AM$8:$AN$11,2,0)</f>
        <v>Furniture</v>
      </c>
      <c r="P6176" t="str">
        <f>VLOOKUP(Table1[[#This Row],[Column3]],Mapping!$AP$5:$AQ$22,2,0)</f>
        <v>Chairs</v>
      </c>
      <c r="Q6176">
        <v>122.13600000000001</v>
      </c>
      <c r="R6176">
        <v>3</v>
      </c>
      <c r="S6176">
        <v>-13.740299999999994</v>
      </c>
    </row>
    <row r="6177" spans="1:19" x14ac:dyDescent="0.35">
      <c r="A6177">
        <v>5480</v>
      </c>
      <c r="B6177" t="s">
        <v>4481</v>
      </c>
      <c r="C6177" t="s">
        <v>654</v>
      </c>
      <c r="D6177" t="str">
        <f>MID(Table1[[#This Row],[Product ID]],5,2)</f>
        <v>PH</v>
      </c>
      <c r="E6177" t="str">
        <f>LEFT(Table1[[#This Row],[Product ID]],3)</f>
        <v>TEC</v>
      </c>
      <c r="F6177" s="10" t="e">
        <f>VLOOKUP(Table1[[#This Row],[Order ID]],Mapping!H6177:J13968,3,0)</f>
        <v>#N/A</v>
      </c>
      <c r="G6177" s="10" t="e">
        <f>VLOOKUP(Table1[[#This Row],[Order ID]],Mapping!H6177:K13968,4,0)</f>
        <v>#N/A</v>
      </c>
      <c r="H6177" t="str">
        <f>INDEX(Mapping!$B$2:$T$7793,MATCH(Data!$A6177,Mapping!$B$3:$B$7793,0),MATCH(Data!$H$1,Mapping!$B$2:$T$2,0))</f>
        <v>Standard Class</v>
      </c>
      <c r="I6177" t="str">
        <f>INDEX(Mapping!$B$2:$T$7793,MATCH(Data!$A6177,Mapping!$B$3:$B$7793,0),MATCH(Data!$I$1,Mapping!$B$2:$T$2,0))</f>
        <v>Consumer</v>
      </c>
      <c r="J6177">
        <f>VLOOKUP($A6177,Mapping!$X$3:$Y$7793,2,0)</f>
        <v>10024</v>
      </c>
      <c r="K6177" t="str">
        <f>VLOOKUP($J6177,Mapping!$AB$3:$AC$475,2,0)</f>
        <v>Memphis</v>
      </c>
      <c r="L6177" t="str">
        <f>VLOOKUP($K6177,Mapping!$AF$3:$AG$475,2,0)</f>
        <v>Tennessee</v>
      </c>
      <c r="M6177" t="str">
        <f>VLOOKUP($L6177,Mapping!$AI$3:$AJ$48,2,0)</f>
        <v>United States</v>
      </c>
      <c r="N6177" t="str">
        <f>VLOOKUP($L6177,Mapping!$AI$3:$AK$48,3,0)</f>
        <v>South</v>
      </c>
      <c r="O6177" t="str">
        <f>VLOOKUP(Table1[[#This Row],[Column1]],Mapping!$AM$8:$AN$11,2,0)</f>
        <v>Technology</v>
      </c>
      <c r="P6177" t="str">
        <f>VLOOKUP(Table1[[#This Row],[Column3]],Mapping!$AP$5:$AQ$22,2,0)</f>
        <v>Phones</v>
      </c>
      <c r="Q6177">
        <v>227.45999999999998</v>
      </c>
      <c r="R6177">
        <v>6</v>
      </c>
      <c r="S6177">
        <v>65.963399999999979</v>
      </c>
    </row>
    <row r="6178" spans="1:19" x14ac:dyDescent="0.35">
      <c r="A6178">
        <v>7229</v>
      </c>
      <c r="B6178" t="s">
        <v>5453</v>
      </c>
      <c r="C6178" t="s">
        <v>4504</v>
      </c>
      <c r="D6178" t="str">
        <f>MID(Table1[[#This Row],[Product ID]],5,2)</f>
        <v>BI</v>
      </c>
      <c r="E6178" t="str">
        <f>LEFT(Table1[[#This Row],[Product ID]],3)</f>
        <v>OFF</v>
      </c>
      <c r="F6178" s="10">
        <f>VLOOKUP(Table1[[#This Row],[Order ID]],Mapping!H6178:J13969,3,0)</f>
        <v>41873</v>
      </c>
      <c r="G6178" s="10">
        <f>VLOOKUP(Table1[[#This Row],[Order ID]],Mapping!H6178:K13969,4,0)</f>
        <v>41880</v>
      </c>
      <c r="H6178" t="str">
        <f>INDEX(Mapping!$B$2:$T$7793,MATCH(Data!$A6178,Mapping!$B$3:$B$7793,0),MATCH(Data!$H$1,Mapping!$B$2:$T$2,0))</f>
        <v>First Class</v>
      </c>
      <c r="I6178" t="str">
        <f>INDEX(Mapping!$B$2:$T$7793,MATCH(Data!$A6178,Mapping!$B$3:$B$7793,0),MATCH(Data!$I$1,Mapping!$B$2:$T$2,0))</f>
        <v>Home Office</v>
      </c>
      <c r="J6178">
        <f>VLOOKUP($A6178,Mapping!$X$3:$Y$7793,2,0)</f>
        <v>10035</v>
      </c>
      <c r="K6178" t="str">
        <f>VLOOKUP($J6178,Mapping!$AB$3:$AC$475,2,0)</f>
        <v>Grand Prairie</v>
      </c>
      <c r="L6178" t="str">
        <f>VLOOKUP($K6178,Mapping!$AF$3:$AG$475,2,0)</f>
        <v>Texas</v>
      </c>
      <c r="M6178" t="str">
        <f>VLOOKUP($L6178,Mapping!$AI$3:$AJ$48,2,0)</f>
        <v>United States</v>
      </c>
      <c r="N6178" t="str">
        <f>VLOOKUP($L6178,Mapping!$AI$3:$AK$48,3,0)</f>
        <v>Central</v>
      </c>
      <c r="O6178" t="str">
        <f>VLOOKUP(Table1[[#This Row],[Column1]],Mapping!$AM$8:$AN$11,2,0)</f>
        <v>Office Supplies</v>
      </c>
      <c r="P6178" t="str">
        <f>VLOOKUP(Table1[[#This Row],[Column3]],Mapping!$AP$5:$AQ$22,2,0)</f>
        <v>Binders</v>
      </c>
      <c r="Q6178">
        <v>32.088000000000001</v>
      </c>
      <c r="R6178">
        <v>7</v>
      </c>
      <c r="S6178">
        <v>11.2308</v>
      </c>
    </row>
    <row r="6179" spans="1:19" x14ac:dyDescent="0.35">
      <c r="A6179">
        <v>3201</v>
      </c>
      <c r="B6179" t="s">
        <v>3072</v>
      </c>
      <c r="C6179" t="s">
        <v>3073</v>
      </c>
      <c r="D6179" t="str">
        <f>MID(Table1[[#This Row],[Product ID]],5,2)</f>
        <v>AP</v>
      </c>
      <c r="E6179" t="str">
        <f>LEFT(Table1[[#This Row],[Product ID]],3)</f>
        <v>OFF</v>
      </c>
      <c r="F6179" s="10" t="e">
        <f>VLOOKUP(Table1[[#This Row],[Order ID]],Mapping!H6179:J13970,3,0)</f>
        <v>#N/A</v>
      </c>
      <c r="G6179" s="10" t="e">
        <f>VLOOKUP(Table1[[#This Row],[Order ID]],Mapping!H6179:K13970,4,0)</f>
        <v>#N/A</v>
      </c>
      <c r="H6179" t="str">
        <f>INDEX(Mapping!$B$2:$T$7793,MATCH(Data!$A6179,Mapping!$B$3:$B$7793,0),MATCH(Data!$H$1,Mapping!$B$2:$T$2,0))</f>
        <v>Standard Class</v>
      </c>
      <c r="I6179" t="str">
        <f>INDEX(Mapping!$B$2:$T$7793,MATCH(Data!$A6179,Mapping!$B$3:$B$7793,0),MATCH(Data!$I$1,Mapping!$B$2:$T$2,0))</f>
        <v>Consumer</v>
      </c>
      <c r="J6179">
        <f>VLOOKUP($A6179,Mapping!$X$3:$Y$7793,2,0)</f>
        <v>77095</v>
      </c>
      <c r="K6179" t="str">
        <f>VLOOKUP($J6179,Mapping!$AB$3:$AC$475,2,0)</f>
        <v>Naperville</v>
      </c>
      <c r="L6179" t="str">
        <f>VLOOKUP($K6179,Mapping!$AF$3:$AG$475,2,0)</f>
        <v>Illinois</v>
      </c>
      <c r="M6179" t="str">
        <f>VLOOKUP($L6179,Mapping!$AI$3:$AJ$48,2,0)</f>
        <v>United States</v>
      </c>
      <c r="N6179" t="str">
        <f>VLOOKUP($L6179,Mapping!$AI$3:$AK$48,3,0)</f>
        <v>Central</v>
      </c>
      <c r="O6179" t="str">
        <f>VLOOKUP(Table1[[#This Row],[Column1]],Mapping!$AM$8:$AN$11,2,0)</f>
        <v>Office Supplies</v>
      </c>
      <c r="P6179" t="str">
        <f>VLOOKUP(Table1[[#This Row],[Column3]],Mapping!$AP$5:$AQ$22,2,0)</f>
        <v>Appliances</v>
      </c>
      <c r="Q6179">
        <v>2.2639999999999993</v>
      </c>
      <c r="R6179">
        <v>1</v>
      </c>
      <c r="S6179">
        <v>-5.2072000000000012</v>
      </c>
    </row>
    <row r="6180" spans="1:19" x14ac:dyDescent="0.35">
      <c r="A6180">
        <v>3202</v>
      </c>
      <c r="B6180" t="s">
        <v>3072</v>
      </c>
      <c r="C6180" t="s">
        <v>1613</v>
      </c>
      <c r="D6180" t="str">
        <f>MID(Table1[[#This Row],[Product ID]],5,2)</f>
        <v>AP</v>
      </c>
      <c r="E6180" t="str">
        <f>LEFT(Table1[[#This Row],[Product ID]],3)</f>
        <v>OFF</v>
      </c>
      <c r="F6180" s="10" t="e">
        <f>VLOOKUP(Table1[[#This Row],[Order ID]],Mapping!H6180:J13971,3,0)</f>
        <v>#N/A</v>
      </c>
      <c r="G6180" s="10" t="e">
        <f>VLOOKUP(Table1[[#This Row],[Order ID]],Mapping!H6180:K13971,4,0)</f>
        <v>#N/A</v>
      </c>
      <c r="H6180" t="str">
        <f>INDEX(Mapping!$B$2:$T$7793,MATCH(Data!$A6180,Mapping!$B$3:$B$7793,0),MATCH(Data!$H$1,Mapping!$B$2:$T$2,0))</f>
        <v>Standard Class</v>
      </c>
      <c r="I6180" t="str">
        <f>INDEX(Mapping!$B$2:$T$7793,MATCH(Data!$A6180,Mapping!$B$3:$B$7793,0),MATCH(Data!$I$1,Mapping!$B$2:$T$2,0))</f>
        <v>Consumer</v>
      </c>
      <c r="J6180">
        <f>VLOOKUP($A6180,Mapping!$X$3:$Y$7793,2,0)</f>
        <v>77095</v>
      </c>
      <c r="K6180" t="str">
        <f>VLOOKUP($J6180,Mapping!$AB$3:$AC$475,2,0)</f>
        <v>Naperville</v>
      </c>
      <c r="L6180" t="str">
        <f>VLOOKUP($K6180,Mapping!$AF$3:$AG$475,2,0)</f>
        <v>Illinois</v>
      </c>
      <c r="M6180" t="str">
        <f>VLOOKUP($L6180,Mapping!$AI$3:$AJ$48,2,0)</f>
        <v>United States</v>
      </c>
      <c r="N6180" t="str">
        <f>VLOOKUP($L6180,Mapping!$AI$3:$AK$48,3,0)</f>
        <v>Central</v>
      </c>
      <c r="O6180" t="str">
        <f>VLOOKUP(Table1[[#This Row],[Column1]],Mapping!$AM$8:$AN$11,2,0)</f>
        <v>Office Supplies</v>
      </c>
      <c r="P6180" t="str">
        <f>VLOOKUP(Table1[[#This Row],[Column3]],Mapping!$AP$5:$AQ$22,2,0)</f>
        <v>Appliances</v>
      </c>
      <c r="Q6180">
        <v>0.44399999999999995</v>
      </c>
      <c r="R6180">
        <v>1</v>
      </c>
      <c r="S6180">
        <v>-1.1100000000000003</v>
      </c>
    </row>
    <row r="6181" spans="1:19" x14ac:dyDescent="0.35">
      <c r="A6181">
        <v>2253</v>
      </c>
      <c r="B6181" t="s">
        <v>2400</v>
      </c>
      <c r="C6181" t="s">
        <v>1177</v>
      </c>
      <c r="D6181" t="str">
        <f>MID(Table1[[#This Row],[Product ID]],5,2)</f>
        <v>FA</v>
      </c>
      <c r="E6181" t="str">
        <f>LEFT(Table1[[#This Row],[Product ID]],3)</f>
        <v>OFF</v>
      </c>
      <c r="F6181" s="10" t="e">
        <f>VLOOKUP(Table1[[#This Row],[Order ID]],Mapping!H6181:J13972,3,0)</f>
        <v>#N/A</v>
      </c>
      <c r="G6181" s="10" t="e">
        <f>VLOOKUP(Table1[[#This Row],[Order ID]],Mapping!H6181:K13972,4,0)</f>
        <v>#N/A</v>
      </c>
      <c r="H6181" t="str">
        <f>INDEX(Mapping!$B$2:$T$7793,MATCH(Data!$A6181,Mapping!$B$3:$B$7793,0),MATCH(Data!$H$1,Mapping!$B$2:$T$2,0))</f>
        <v>Standard Class</v>
      </c>
      <c r="I6181" t="str">
        <f>INDEX(Mapping!$B$2:$T$7793,MATCH(Data!$A6181,Mapping!$B$3:$B$7793,0),MATCH(Data!$I$1,Mapping!$B$2:$T$2,0))</f>
        <v>Consumer</v>
      </c>
      <c r="J6181">
        <f>VLOOKUP($A6181,Mapping!$X$3:$Y$7793,2,0)</f>
        <v>10035</v>
      </c>
      <c r="K6181" t="str">
        <f>VLOOKUP($J6181,Mapping!$AB$3:$AC$475,2,0)</f>
        <v>Grand Prairie</v>
      </c>
      <c r="L6181" t="str">
        <f>VLOOKUP($K6181,Mapping!$AF$3:$AG$475,2,0)</f>
        <v>Texas</v>
      </c>
      <c r="M6181" t="str">
        <f>VLOOKUP($L6181,Mapping!$AI$3:$AJ$48,2,0)</f>
        <v>United States</v>
      </c>
      <c r="N6181" t="str">
        <f>VLOOKUP($L6181,Mapping!$AI$3:$AK$48,3,0)</f>
        <v>Central</v>
      </c>
      <c r="O6181" t="str">
        <f>VLOOKUP(Table1[[#This Row],[Column1]],Mapping!$AM$8:$AN$11,2,0)</f>
        <v>Office Supplies</v>
      </c>
      <c r="P6181" t="str">
        <f>VLOOKUP(Table1[[#This Row],[Column3]],Mapping!$AP$5:$AQ$22,2,0)</f>
        <v>Fasteners</v>
      </c>
      <c r="Q6181">
        <v>6.0299999999999994</v>
      </c>
      <c r="R6181">
        <v>3</v>
      </c>
      <c r="S6181">
        <v>2.9546999999999999</v>
      </c>
    </row>
    <row r="6182" spans="1:19" x14ac:dyDescent="0.35">
      <c r="A6182">
        <v>1221</v>
      </c>
      <c r="B6182" t="s">
        <v>1472</v>
      </c>
      <c r="C6182" t="s">
        <v>6</v>
      </c>
      <c r="D6182" t="str">
        <f>MID(Table1[[#This Row],[Product ID]],5,2)</f>
        <v>TA</v>
      </c>
      <c r="E6182" t="str">
        <f>LEFT(Table1[[#This Row],[Product ID]],3)</f>
        <v>FUR</v>
      </c>
      <c r="F6182" s="10" t="e">
        <f>VLOOKUP(Table1[[#This Row],[Order ID]],Mapping!H6182:J13973,3,0)</f>
        <v>#N/A</v>
      </c>
      <c r="G6182" s="10" t="e">
        <f>VLOOKUP(Table1[[#This Row],[Order ID]],Mapping!H6182:K13973,4,0)</f>
        <v>#N/A</v>
      </c>
      <c r="H6182" t="str">
        <f>INDEX(Mapping!$B$2:$T$7793,MATCH(Data!$A6182,Mapping!$B$3:$B$7793,0),MATCH(Data!$H$1,Mapping!$B$2:$T$2,0))</f>
        <v>First Class</v>
      </c>
      <c r="I6182" t="str">
        <f>INDEX(Mapping!$B$2:$T$7793,MATCH(Data!$A6182,Mapping!$B$3:$B$7793,0),MATCH(Data!$I$1,Mapping!$B$2:$T$2,0))</f>
        <v>Home Office</v>
      </c>
      <c r="J6182">
        <f>VLOOKUP($A6182,Mapping!$X$3:$Y$7793,2,0)</f>
        <v>10011</v>
      </c>
      <c r="K6182" t="str">
        <f>VLOOKUP($J6182,Mapping!$AB$3:$AC$475,2,0)</f>
        <v>Omaha</v>
      </c>
      <c r="L6182" t="str">
        <f>VLOOKUP($K6182,Mapping!$AF$3:$AG$475,2,0)</f>
        <v>Nebraska</v>
      </c>
      <c r="M6182" t="str">
        <f>VLOOKUP($L6182,Mapping!$AI$3:$AJ$48,2,0)</f>
        <v>United States</v>
      </c>
      <c r="N6182" t="str">
        <f>VLOOKUP($L6182,Mapping!$AI$3:$AK$48,3,0)</f>
        <v>Central</v>
      </c>
      <c r="O6182" t="str">
        <f>VLOOKUP(Table1[[#This Row],[Column1]],Mapping!$AM$8:$AN$11,2,0)</f>
        <v>Furniture</v>
      </c>
      <c r="P6182" t="str">
        <f>VLOOKUP(Table1[[#This Row],[Column3]],Mapping!$AP$5:$AQ$22,2,0)</f>
        <v>Tables</v>
      </c>
      <c r="Q6182">
        <v>1044.6299999999999</v>
      </c>
      <c r="R6182">
        <v>5</v>
      </c>
      <c r="S6182">
        <v>-295.97849999999994</v>
      </c>
    </row>
    <row r="6183" spans="1:19" x14ac:dyDescent="0.35">
      <c r="A6183">
        <v>3458</v>
      </c>
      <c r="B6183" t="s">
        <v>3247</v>
      </c>
      <c r="C6183" t="s">
        <v>211</v>
      </c>
      <c r="D6183" t="str">
        <f>MID(Table1[[#This Row],[Product ID]],5,2)</f>
        <v>PA</v>
      </c>
      <c r="E6183" t="str">
        <f>LEFT(Table1[[#This Row],[Product ID]],3)</f>
        <v>OFF</v>
      </c>
      <c r="F6183" s="10" t="e">
        <f>VLOOKUP(Table1[[#This Row],[Order ID]],Mapping!H6183:J13974,3,0)</f>
        <v>#N/A</v>
      </c>
      <c r="G6183" s="10" t="e">
        <f>VLOOKUP(Table1[[#This Row],[Order ID]],Mapping!H6183:K13974,4,0)</f>
        <v>#N/A</v>
      </c>
      <c r="H6183" t="str">
        <f>INDEX(Mapping!$B$2:$T$7793,MATCH(Data!$A6183,Mapping!$B$3:$B$7793,0),MATCH(Data!$H$1,Mapping!$B$2:$T$2,0))</f>
        <v>First Class</v>
      </c>
      <c r="I6183" t="str">
        <f>INDEX(Mapping!$B$2:$T$7793,MATCH(Data!$A6183,Mapping!$B$3:$B$7793,0),MATCH(Data!$I$1,Mapping!$B$2:$T$2,0))</f>
        <v>Corporate</v>
      </c>
      <c r="J6183">
        <f>VLOOKUP($A6183,Mapping!$X$3:$Y$7793,2,0)</f>
        <v>87105</v>
      </c>
      <c r="K6183" t="str">
        <f>VLOOKUP($J6183,Mapping!$AB$3:$AC$475,2,0)</f>
        <v>Lake Charles</v>
      </c>
      <c r="L6183" t="str">
        <f>VLOOKUP($K6183,Mapping!$AF$3:$AG$475,2,0)</f>
        <v>Louisiana</v>
      </c>
      <c r="M6183" t="str">
        <f>VLOOKUP($L6183,Mapping!$AI$3:$AJ$48,2,0)</f>
        <v>United States</v>
      </c>
      <c r="N6183" t="str">
        <f>VLOOKUP($L6183,Mapping!$AI$3:$AK$48,3,0)</f>
        <v>South</v>
      </c>
      <c r="O6183" t="str">
        <f>VLOOKUP(Table1[[#This Row],[Column1]],Mapping!$AM$8:$AN$11,2,0)</f>
        <v>Office Supplies</v>
      </c>
      <c r="P6183" t="str">
        <f>VLOOKUP(Table1[[#This Row],[Column3]],Mapping!$AP$5:$AQ$22,2,0)</f>
        <v>Paper</v>
      </c>
      <c r="Q6183">
        <v>27.18</v>
      </c>
      <c r="R6183">
        <v>3</v>
      </c>
      <c r="S6183">
        <v>12.231</v>
      </c>
    </row>
    <row r="6184" spans="1:19" x14ac:dyDescent="0.35">
      <c r="A6184">
        <v>757</v>
      </c>
      <c r="B6184" t="s">
        <v>973</v>
      </c>
      <c r="C6184" t="s">
        <v>555</v>
      </c>
      <c r="D6184" t="str">
        <f>MID(Table1[[#This Row],[Product ID]],5,2)</f>
        <v>PH</v>
      </c>
      <c r="E6184" t="str">
        <f>LEFT(Table1[[#This Row],[Product ID]],3)</f>
        <v>TEC</v>
      </c>
      <c r="F6184" s="10" t="e">
        <f>VLOOKUP(Table1[[#This Row],[Order ID]],Mapping!H6184:J13975,3,0)</f>
        <v>#N/A</v>
      </c>
      <c r="G6184" s="10" t="e">
        <f>VLOOKUP(Table1[[#This Row],[Order ID]],Mapping!H6184:K13975,4,0)</f>
        <v>#N/A</v>
      </c>
      <c r="H6184" t="str">
        <f>INDEX(Mapping!$B$2:$T$7793,MATCH(Data!$A6184,Mapping!$B$3:$B$7793,0),MATCH(Data!$H$1,Mapping!$B$2:$T$2,0))</f>
        <v>Second Class</v>
      </c>
      <c r="I6184" t="str">
        <f>INDEX(Mapping!$B$2:$T$7793,MATCH(Data!$A6184,Mapping!$B$3:$B$7793,0),MATCH(Data!$I$1,Mapping!$B$2:$T$2,0))</f>
        <v>Consumer</v>
      </c>
      <c r="J6184">
        <f>VLOOKUP($A6184,Mapping!$X$3:$Y$7793,2,0)</f>
        <v>10011</v>
      </c>
      <c r="K6184" t="str">
        <f>VLOOKUP($J6184,Mapping!$AB$3:$AC$475,2,0)</f>
        <v>Omaha</v>
      </c>
      <c r="L6184" t="str">
        <f>VLOOKUP($K6184,Mapping!$AF$3:$AG$475,2,0)</f>
        <v>Nebraska</v>
      </c>
      <c r="M6184" t="str">
        <f>VLOOKUP($L6184,Mapping!$AI$3:$AJ$48,2,0)</f>
        <v>United States</v>
      </c>
      <c r="N6184" t="str">
        <f>VLOOKUP($L6184,Mapping!$AI$3:$AK$48,3,0)</f>
        <v>Central</v>
      </c>
      <c r="O6184" t="str">
        <f>VLOOKUP(Table1[[#This Row],[Column1]],Mapping!$AM$8:$AN$11,2,0)</f>
        <v>Technology</v>
      </c>
      <c r="P6184" t="str">
        <f>VLOOKUP(Table1[[#This Row],[Column3]],Mapping!$AP$5:$AQ$22,2,0)</f>
        <v>Phones</v>
      </c>
      <c r="Q6184">
        <v>160.92999999999998</v>
      </c>
      <c r="R6184">
        <v>7</v>
      </c>
      <c r="S6184">
        <v>3.2186000000000092</v>
      </c>
    </row>
    <row r="6185" spans="1:19" x14ac:dyDescent="0.35">
      <c r="A6185">
        <v>758</v>
      </c>
      <c r="B6185" t="s">
        <v>973</v>
      </c>
      <c r="C6185" t="s">
        <v>423</v>
      </c>
      <c r="D6185" t="str">
        <f>MID(Table1[[#This Row],[Product ID]],5,2)</f>
        <v>BI</v>
      </c>
      <c r="E6185" t="str">
        <f>LEFT(Table1[[#This Row],[Product ID]],3)</f>
        <v>OFF</v>
      </c>
      <c r="F6185" s="10" t="e">
        <f>VLOOKUP(Table1[[#This Row],[Order ID]],Mapping!H6185:J13976,3,0)</f>
        <v>#N/A</v>
      </c>
      <c r="G6185" s="10" t="e">
        <f>VLOOKUP(Table1[[#This Row],[Order ID]],Mapping!H6185:K13976,4,0)</f>
        <v>#N/A</v>
      </c>
      <c r="H6185" t="str">
        <f>INDEX(Mapping!$B$2:$T$7793,MATCH(Data!$A6185,Mapping!$B$3:$B$7793,0),MATCH(Data!$H$1,Mapping!$B$2:$T$2,0))</f>
        <v>Second Class</v>
      </c>
      <c r="I6185" t="str">
        <f>INDEX(Mapping!$B$2:$T$7793,MATCH(Data!$A6185,Mapping!$B$3:$B$7793,0),MATCH(Data!$I$1,Mapping!$B$2:$T$2,0))</f>
        <v>Home Office</v>
      </c>
      <c r="J6185">
        <f>VLOOKUP($A6185,Mapping!$X$3:$Y$7793,2,0)</f>
        <v>10011</v>
      </c>
      <c r="K6185" t="str">
        <f>VLOOKUP($J6185,Mapping!$AB$3:$AC$475,2,0)</f>
        <v>Omaha</v>
      </c>
      <c r="L6185" t="str">
        <f>VLOOKUP($K6185,Mapping!$AF$3:$AG$475,2,0)</f>
        <v>Nebraska</v>
      </c>
      <c r="M6185" t="str">
        <f>VLOOKUP($L6185,Mapping!$AI$3:$AJ$48,2,0)</f>
        <v>United States</v>
      </c>
      <c r="N6185" t="str">
        <f>VLOOKUP($L6185,Mapping!$AI$3:$AK$48,3,0)</f>
        <v>Central</v>
      </c>
      <c r="O6185" t="str">
        <f>VLOOKUP(Table1[[#This Row],[Column1]],Mapping!$AM$8:$AN$11,2,0)</f>
        <v>Office Supplies</v>
      </c>
      <c r="P6185" t="str">
        <f>VLOOKUP(Table1[[#This Row],[Column3]],Mapping!$AP$5:$AQ$22,2,0)</f>
        <v>Binders</v>
      </c>
      <c r="Q6185">
        <v>75.792000000000002</v>
      </c>
      <c r="R6185">
        <v>3</v>
      </c>
      <c r="S6185">
        <v>25.579799999999992</v>
      </c>
    </row>
    <row r="6186" spans="1:19" x14ac:dyDescent="0.35">
      <c r="A6186">
        <v>4156</v>
      </c>
      <c r="B6186" t="s">
        <v>3690</v>
      </c>
      <c r="C6186" t="s">
        <v>862</v>
      </c>
      <c r="D6186" t="str">
        <f>MID(Table1[[#This Row],[Product ID]],5,2)</f>
        <v>PA</v>
      </c>
      <c r="E6186" t="str">
        <f>LEFT(Table1[[#This Row],[Product ID]],3)</f>
        <v>OFF</v>
      </c>
      <c r="F6186" s="10" t="e">
        <f>VLOOKUP(Table1[[#This Row],[Order ID]],Mapping!H6186:J13977,3,0)</f>
        <v>#N/A</v>
      </c>
      <c r="G6186" s="10" t="e">
        <f>VLOOKUP(Table1[[#This Row],[Order ID]],Mapping!H6186:K13977,4,0)</f>
        <v>#N/A</v>
      </c>
      <c r="H6186" t="str">
        <f>INDEX(Mapping!$B$2:$T$7793,MATCH(Data!$A6186,Mapping!$B$3:$B$7793,0),MATCH(Data!$H$1,Mapping!$B$2:$T$2,0))</f>
        <v>Standard Class</v>
      </c>
      <c r="I6186" t="str">
        <f>INDEX(Mapping!$B$2:$T$7793,MATCH(Data!$A6186,Mapping!$B$3:$B$7793,0),MATCH(Data!$I$1,Mapping!$B$2:$T$2,0))</f>
        <v>Corporate</v>
      </c>
      <c r="J6186">
        <f>VLOOKUP($A6186,Mapping!$X$3:$Y$7793,2,0)</f>
        <v>60068</v>
      </c>
      <c r="K6186" t="str">
        <f>VLOOKUP($J6186,Mapping!$AB$3:$AC$475,2,0)</f>
        <v>Warner Robins</v>
      </c>
      <c r="L6186" t="str">
        <f>VLOOKUP($K6186,Mapping!$AF$3:$AG$475,2,0)</f>
        <v>Georgia</v>
      </c>
      <c r="M6186" t="str">
        <f>VLOOKUP($L6186,Mapping!$AI$3:$AJ$48,2,0)</f>
        <v>United States</v>
      </c>
      <c r="N6186" t="str">
        <f>VLOOKUP($L6186,Mapping!$AI$3:$AK$48,3,0)</f>
        <v>South</v>
      </c>
      <c r="O6186" t="str">
        <f>VLOOKUP(Table1[[#This Row],[Column1]],Mapping!$AM$8:$AN$11,2,0)</f>
        <v>Office Supplies</v>
      </c>
      <c r="P6186" t="str">
        <f>VLOOKUP(Table1[[#This Row],[Column3]],Mapping!$AP$5:$AQ$22,2,0)</f>
        <v>Paper</v>
      </c>
      <c r="Q6186">
        <v>143.85600000000002</v>
      </c>
      <c r="R6186">
        <v>9</v>
      </c>
      <c r="S6186">
        <v>48.551399999999994</v>
      </c>
    </row>
    <row r="6187" spans="1:19" x14ac:dyDescent="0.35">
      <c r="A6187">
        <v>2243</v>
      </c>
      <c r="B6187" t="s">
        <v>2392</v>
      </c>
      <c r="C6187" t="s">
        <v>434</v>
      </c>
      <c r="D6187" t="str">
        <f>MID(Table1[[#This Row],[Product ID]],5,2)</f>
        <v>AP</v>
      </c>
      <c r="E6187" t="str">
        <f>LEFT(Table1[[#This Row],[Product ID]],3)</f>
        <v>OFF</v>
      </c>
      <c r="F6187" s="10" t="e">
        <f>VLOOKUP(Table1[[#This Row],[Order ID]],Mapping!H6187:J13978,3,0)</f>
        <v>#N/A</v>
      </c>
      <c r="G6187" s="10" t="e">
        <f>VLOOKUP(Table1[[#This Row],[Order ID]],Mapping!H6187:K13978,4,0)</f>
        <v>#N/A</v>
      </c>
      <c r="H6187" t="str">
        <f>INDEX(Mapping!$B$2:$T$7793,MATCH(Data!$A6187,Mapping!$B$3:$B$7793,0),MATCH(Data!$H$1,Mapping!$B$2:$T$2,0))</f>
        <v>Same Day</v>
      </c>
      <c r="I6187" t="str">
        <f>INDEX(Mapping!$B$2:$T$7793,MATCH(Data!$A6187,Mapping!$B$3:$B$7793,0),MATCH(Data!$I$1,Mapping!$B$2:$T$2,0))</f>
        <v>Consumer</v>
      </c>
      <c r="J6187">
        <f>VLOOKUP($A6187,Mapping!$X$3:$Y$7793,2,0)</f>
        <v>94122</v>
      </c>
      <c r="K6187" t="str">
        <f>VLOOKUP($J6187,Mapping!$AB$3:$AC$475,2,0)</f>
        <v>Urbandale</v>
      </c>
      <c r="L6187" t="str">
        <f>VLOOKUP($K6187,Mapping!$AF$3:$AG$475,2,0)</f>
        <v>Iowa</v>
      </c>
      <c r="M6187" t="str">
        <f>VLOOKUP($L6187,Mapping!$AI$3:$AJ$48,2,0)</f>
        <v>United States</v>
      </c>
      <c r="N6187" t="str">
        <f>VLOOKUP($L6187,Mapping!$AI$3:$AK$48,3,0)</f>
        <v>Central</v>
      </c>
      <c r="O6187" t="str">
        <f>VLOOKUP(Table1[[#This Row],[Column1]],Mapping!$AM$8:$AN$11,2,0)</f>
        <v>Office Supplies</v>
      </c>
      <c r="P6187" t="str">
        <f>VLOOKUP(Table1[[#This Row],[Column3]],Mapping!$AP$5:$AQ$22,2,0)</f>
        <v>Appliances</v>
      </c>
      <c r="Q6187">
        <v>83.79</v>
      </c>
      <c r="R6187">
        <v>7</v>
      </c>
      <c r="S6187">
        <v>22.623299999999997</v>
      </c>
    </row>
    <row r="6188" spans="1:19" x14ac:dyDescent="0.35">
      <c r="A6188">
        <v>2245</v>
      </c>
      <c r="B6188" t="s">
        <v>2392</v>
      </c>
      <c r="C6188" t="s">
        <v>2393</v>
      </c>
      <c r="D6188" t="str">
        <f>MID(Table1[[#This Row],[Product ID]],5,2)</f>
        <v>SU</v>
      </c>
      <c r="E6188" t="str">
        <f>LEFT(Table1[[#This Row],[Product ID]],3)</f>
        <v>OFF</v>
      </c>
      <c r="F6188" s="10" t="e">
        <f>VLOOKUP(Table1[[#This Row],[Order ID]],Mapping!H6188:J13979,3,0)</f>
        <v>#N/A</v>
      </c>
      <c r="G6188" s="10" t="e">
        <f>VLOOKUP(Table1[[#This Row],[Order ID]],Mapping!H6188:K13979,4,0)</f>
        <v>#N/A</v>
      </c>
      <c r="H6188" t="str">
        <f>INDEX(Mapping!$B$2:$T$7793,MATCH(Data!$A6188,Mapping!$B$3:$B$7793,0),MATCH(Data!$H$1,Mapping!$B$2:$T$2,0))</f>
        <v>Same Day</v>
      </c>
      <c r="I6188" t="str">
        <f>INDEX(Mapping!$B$2:$T$7793,MATCH(Data!$A6188,Mapping!$B$3:$B$7793,0),MATCH(Data!$I$1,Mapping!$B$2:$T$2,0))</f>
        <v>Consumer</v>
      </c>
      <c r="J6188">
        <f>VLOOKUP($A6188,Mapping!$X$3:$Y$7793,2,0)</f>
        <v>94122</v>
      </c>
      <c r="K6188" t="str">
        <f>VLOOKUP($J6188,Mapping!$AB$3:$AC$475,2,0)</f>
        <v>Urbandale</v>
      </c>
      <c r="L6188" t="str">
        <f>VLOOKUP($K6188,Mapping!$AF$3:$AG$475,2,0)</f>
        <v>Iowa</v>
      </c>
      <c r="M6188" t="str">
        <f>VLOOKUP($L6188,Mapping!$AI$3:$AJ$48,2,0)</f>
        <v>United States</v>
      </c>
      <c r="N6188" t="str">
        <f>VLOOKUP($L6188,Mapping!$AI$3:$AK$48,3,0)</f>
        <v>Central</v>
      </c>
      <c r="O6188" t="str">
        <f>VLOOKUP(Table1[[#This Row],[Column1]],Mapping!$AM$8:$AN$11,2,0)</f>
        <v>Office Supplies</v>
      </c>
      <c r="P6188" t="str">
        <f>VLOOKUP(Table1[[#This Row],[Column3]],Mapping!$AP$5:$AQ$22,2,0)</f>
        <v>Supplies</v>
      </c>
      <c r="Q6188">
        <v>31.92</v>
      </c>
      <c r="R6188">
        <v>4</v>
      </c>
      <c r="S6188">
        <v>9.2567999999999984</v>
      </c>
    </row>
    <row r="6189" spans="1:19" x14ac:dyDescent="0.35">
      <c r="A6189">
        <v>4109</v>
      </c>
      <c r="B6189" t="s">
        <v>3661</v>
      </c>
      <c r="C6189" t="s">
        <v>2803</v>
      </c>
      <c r="D6189" t="str">
        <f>MID(Table1[[#This Row],[Product ID]],5,2)</f>
        <v>AC</v>
      </c>
      <c r="E6189" t="str">
        <f>LEFT(Table1[[#This Row],[Product ID]],3)</f>
        <v>TEC</v>
      </c>
      <c r="F6189" s="10" t="e">
        <f>VLOOKUP(Table1[[#This Row],[Order ID]],Mapping!H6189:J13980,3,0)</f>
        <v>#N/A</v>
      </c>
      <c r="G6189" s="10" t="e">
        <f>VLOOKUP(Table1[[#This Row],[Order ID]],Mapping!H6189:K13980,4,0)</f>
        <v>#N/A</v>
      </c>
      <c r="H6189" t="str">
        <f>INDEX(Mapping!$B$2:$T$7793,MATCH(Data!$A6189,Mapping!$B$3:$B$7793,0),MATCH(Data!$H$1,Mapping!$B$2:$T$2,0))</f>
        <v>Standard Class</v>
      </c>
      <c r="I6189" t="str">
        <f>INDEX(Mapping!$B$2:$T$7793,MATCH(Data!$A6189,Mapping!$B$3:$B$7793,0),MATCH(Data!$I$1,Mapping!$B$2:$T$2,0))</f>
        <v>Consumer</v>
      </c>
      <c r="J6189">
        <f>VLOOKUP($A6189,Mapping!$X$3:$Y$7793,2,0)</f>
        <v>53209</v>
      </c>
      <c r="K6189" t="str">
        <f>VLOOKUP($J6189,Mapping!$AB$3:$AC$475,2,0)</f>
        <v>Jonesboro</v>
      </c>
      <c r="L6189" t="str">
        <f>VLOOKUP($K6189,Mapping!$AF$3:$AG$475,2,0)</f>
        <v>Arkansas</v>
      </c>
      <c r="M6189" t="str">
        <f>VLOOKUP($L6189,Mapping!$AI$3:$AJ$48,2,0)</f>
        <v>United States</v>
      </c>
      <c r="N6189" t="str">
        <f>VLOOKUP($L6189,Mapping!$AI$3:$AK$48,3,0)</f>
        <v>South</v>
      </c>
      <c r="O6189" t="str">
        <f>VLOOKUP(Table1[[#This Row],[Column1]],Mapping!$AM$8:$AN$11,2,0)</f>
        <v>Technology</v>
      </c>
      <c r="P6189" t="str">
        <f>VLOOKUP(Table1[[#This Row],[Column3]],Mapping!$AP$5:$AQ$22,2,0)</f>
        <v>Accessories</v>
      </c>
      <c r="Q6189">
        <v>13.48</v>
      </c>
      <c r="R6189">
        <v>1</v>
      </c>
      <c r="S6189">
        <v>1.8872</v>
      </c>
    </row>
    <row r="6190" spans="1:19" x14ac:dyDescent="0.35">
      <c r="A6190">
        <v>5634</v>
      </c>
      <c r="B6190" t="s">
        <v>4564</v>
      </c>
      <c r="C6190" t="s">
        <v>3316</v>
      </c>
      <c r="D6190" t="str">
        <f>MID(Table1[[#This Row],[Product ID]],5,2)</f>
        <v>PH</v>
      </c>
      <c r="E6190" t="str">
        <f>LEFT(Table1[[#This Row],[Product ID]],3)</f>
        <v>TEC</v>
      </c>
      <c r="F6190" s="10" t="e">
        <f>VLOOKUP(Table1[[#This Row],[Order ID]],Mapping!H6190:J13981,3,0)</f>
        <v>#N/A</v>
      </c>
      <c r="G6190" s="10" t="e">
        <f>VLOOKUP(Table1[[#This Row],[Order ID]],Mapping!H6190:K13981,4,0)</f>
        <v>#N/A</v>
      </c>
      <c r="H6190" t="str">
        <f>INDEX(Mapping!$B$2:$T$7793,MATCH(Data!$A6190,Mapping!$B$3:$B$7793,0),MATCH(Data!$H$1,Mapping!$B$2:$T$2,0))</f>
        <v>Standard Class</v>
      </c>
      <c r="I6190" t="str">
        <f>INDEX(Mapping!$B$2:$T$7793,MATCH(Data!$A6190,Mapping!$B$3:$B$7793,0),MATCH(Data!$I$1,Mapping!$B$2:$T$2,0))</f>
        <v>Consumer</v>
      </c>
      <c r="J6190">
        <f>VLOOKUP($A6190,Mapping!$X$3:$Y$7793,2,0)</f>
        <v>10035</v>
      </c>
      <c r="K6190" t="str">
        <f>VLOOKUP($J6190,Mapping!$AB$3:$AC$475,2,0)</f>
        <v>Grand Prairie</v>
      </c>
      <c r="L6190" t="str">
        <f>VLOOKUP($K6190,Mapping!$AF$3:$AG$475,2,0)</f>
        <v>Texas</v>
      </c>
      <c r="M6190" t="str">
        <f>VLOOKUP($L6190,Mapping!$AI$3:$AJ$48,2,0)</f>
        <v>United States</v>
      </c>
      <c r="N6190" t="str">
        <f>VLOOKUP($L6190,Mapping!$AI$3:$AK$48,3,0)</f>
        <v>Central</v>
      </c>
      <c r="O6190" t="str">
        <f>VLOOKUP(Table1[[#This Row],[Column1]],Mapping!$AM$8:$AN$11,2,0)</f>
        <v>Technology</v>
      </c>
      <c r="P6190" t="str">
        <f>VLOOKUP(Table1[[#This Row],[Column3]],Mapping!$AP$5:$AQ$22,2,0)</f>
        <v>Phones</v>
      </c>
      <c r="Q6190">
        <v>137.94</v>
      </c>
      <c r="R6190">
        <v>3</v>
      </c>
      <c r="S6190">
        <v>35.864399999999996</v>
      </c>
    </row>
    <row r="6191" spans="1:19" x14ac:dyDescent="0.35">
      <c r="A6191">
        <v>7428</v>
      </c>
      <c r="B6191" t="s">
        <v>5571</v>
      </c>
      <c r="C6191" t="s">
        <v>1944</v>
      </c>
      <c r="D6191" t="str">
        <f>MID(Table1[[#This Row],[Product ID]],5,2)</f>
        <v>AP</v>
      </c>
      <c r="E6191" t="str">
        <f>LEFT(Table1[[#This Row],[Product ID]],3)</f>
        <v>OFF</v>
      </c>
      <c r="F6191" s="10">
        <f>VLOOKUP(Table1[[#This Row],[Order ID]],Mapping!H6191:J13982,3,0)</f>
        <v>41768</v>
      </c>
      <c r="G6191" s="10">
        <f>VLOOKUP(Table1[[#This Row],[Order ID]],Mapping!H6191:K13982,4,0)</f>
        <v>41772</v>
      </c>
      <c r="H6191" t="str">
        <f>INDEX(Mapping!$B$2:$T$7793,MATCH(Data!$A6191,Mapping!$B$3:$B$7793,0),MATCH(Data!$H$1,Mapping!$B$2:$T$2,0))</f>
        <v>Standard Class</v>
      </c>
      <c r="I6191" t="str">
        <f>INDEX(Mapping!$B$2:$T$7793,MATCH(Data!$A6191,Mapping!$B$3:$B$7793,0),MATCH(Data!$I$1,Mapping!$B$2:$T$2,0))</f>
        <v>Consumer</v>
      </c>
      <c r="J6191">
        <f>VLOOKUP($A6191,Mapping!$X$3:$Y$7793,2,0)</f>
        <v>94110</v>
      </c>
      <c r="K6191" t="str">
        <f>VLOOKUP($J6191,Mapping!$AB$3:$AC$475,2,0)</f>
        <v>Tucson</v>
      </c>
      <c r="L6191" t="str">
        <f>VLOOKUP($K6191,Mapping!$AF$3:$AG$475,2,0)</f>
        <v>Arizona</v>
      </c>
      <c r="M6191" t="str">
        <f>VLOOKUP($L6191,Mapping!$AI$3:$AJ$48,2,0)</f>
        <v>United States</v>
      </c>
      <c r="N6191" t="str">
        <f>VLOOKUP($L6191,Mapping!$AI$3:$AK$48,3,0)</f>
        <v>West</v>
      </c>
      <c r="O6191" t="str">
        <f>VLOOKUP(Table1[[#This Row],[Column1]],Mapping!$AM$8:$AN$11,2,0)</f>
        <v>Office Supplies</v>
      </c>
      <c r="P6191" t="str">
        <f>VLOOKUP(Table1[[#This Row],[Column3]],Mapping!$AP$5:$AQ$22,2,0)</f>
        <v>Appliances</v>
      </c>
      <c r="Q6191">
        <v>81.08</v>
      </c>
      <c r="R6191">
        <v>4</v>
      </c>
      <c r="S6191">
        <v>22.702400000000004</v>
      </c>
    </row>
    <row r="6192" spans="1:19" x14ac:dyDescent="0.35">
      <c r="A6192">
        <v>4995</v>
      </c>
      <c r="B6192" t="s">
        <v>4201</v>
      </c>
      <c r="C6192" t="s">
        <v>1050</v>
      </c>
      <c r="D6192" t="str">
        <f>MID(Table1[[#This Row],[Product ID]],5,2)</f>
        <v>BI</v>
      </c>
      <c r="E6192" t="str">
        <f>LEFT(Table1[[#This Row],[Product ID]],3)</f>
        <v>OFF</v>
      </c>
      <c r="F6192" s="10" t="e">
        <f>VLOOKUP(Table1[[#This Row],[Order ID]],Mapping!H6192:J13983,3,0)</f>
        <v>#N/A</v>
      </c>
      <c r="G6192" s="10" t="e">
        <f>VLOOKUP(Table1[[#This Row],[Order ID]],Mapping!H6192:K13983,4,0)</f>
        <v>#N/A</v>
      </c>
      <c r="H6192" t="str">
        <f>INDEX(Mapping!$B$2:$T$7793,MATCH(Data!$A6192,Mapping!$B$3:$B$7793,0),MATCH(Data!$H$1,Mapping!$B$2:$T$2,0))</f>
        <v>Standard Class</v>
      </c>
      <c r="I6192" t="str">
        <f>INDEX(Mapping!$B$2:$T$7793,MATCH(Data!$A6192,Mapping!$B$3:$B$7793,0),MATCH(Data!$I$1,Mapping!$B$2:$T$2,0))</f>
        <v>Home Office</v>
      </c>
      <c r="J6192">
        <f>VLOOKUP($A6192,Mapping!$X$3:$Y$7793,2,0)</f>
        <v>78745</v>
      </c>
      <c r="K6192" t="str">
        <f>VLOOKUP($J6192,Mapping!$AB$3:$AC$475,2,0)</f>
        <v>Costa Mesa</v>
      </c>
      <c r="L6192" t="str">
        <f>VLOOKUP($K6192,Mapping!$AF$3:$AG$475,2,0)</f>
        <v>California</v>
      </c>
      <c r="M6192" t="str">
        <f>VLOOKUP($L6192,Mapping!$AI$3:$AJ$48,2,0)</f>
        <v>United States</v>
      </c>
      <c r="N6192" t="str">
        <f>VLOOKUP($L6192,Mapping!$AI$3:$AK$48,3,0)</f>
        <v>West</v>
      </c>
      <c r="O6192" t="str">
        <f>VLOOKUP(Table1[[#This Row],[Column1]],Mapping!$AM$8:$AN$11,2,0)</f>
        <v>Office Supplies</v>
      </c>
      <c r="P6192" t="str">
        <f>VLOOKUP(Table1[[#This Row],[Column3]],Mapping!$AP$5:$AQ$22,2,0)</f>
        <v>Binders</v>
      </c>
      <c r="Q6192">
        <v>32.783999999999992</v>
      </c>
      <c r="R6192">
        <v>4</v>
      </c>
      <c r="S6192">
        <v>-52.454400000000007</v>
      </c>
    </row>
    <row r="6193" spans="1:19" x14ac:dyDescent="0.35">
      <c r="A6193">
        <v>4996</v>
      </c>
      <c r="B6193" t="s">
        <v>4201</v>
      </c>
      <c r="C6193" t="s">
        <v>287</v>
      </c>
      <c r="D6193" t="str">
        <f>MID(Table1[[#This Row],[Product ID]],5,2)</f>
        <v>AC</v>
      </c>
      <c r="E6193" t="str">
        <f>LEFT(Table1[[#This Row],[Product ID]],3)</f>
        <v>TEC</v>
      </c>
      <c r="F6193" s="10" t="e">
        <f>VLOOKUP(Table1[[#This Row],[Order ID]],Mapping!H6193:J13984,3,0)</f>
        <v>#N/A</v>
      </c>
      <c r="G6193" s="10" t="e">
        <f>VLOOKUP(Table1[[#This Row],[Order ID]],Mapping!H6193:K13984,4,0)</f>
        <v>#N/A</v>
      </c>
      <c r="H6193" t="str">
        <f>INDEX(Mapping!$B$2:$T$7793,MATCH(Data!$A6193,Mapping!$B$3:$B$7793,0),MATCH(Data!$H$1,Mapping!$B$2:$T$2,0))</f>
        <v>First Class</v>
      </c>
      <c r="I6193" t="str">
        <f>INDEX(Mapping!$B$2:$T$7793,MATCH(Data!$A6193,Mapping!$B$3:$B$7793,0),MATCH(Data!$I$1,Mapping!$B$2:$T$2,0))</f>
        <v>Consumer</v>
      </c>
      <c r="J6193">
        <f>VLOOKUP($A6193,Mapping!$X$3:$Y$7793,2,0)</f>
        <v>78745</v>
      </c>
      <c r="K6193" t="str">
        <f>VLOOKUP($J6193,Mapping!$AB$3:$AC$475,2,0)</f>
        <v>Costa Mesa</v>
      </c>
      <c r="L6193" t="str">
        <f>VLOOKUP($K6193,Mapping!$AF$3:$AG$475,2,0)</f>
        <v>California</v>
      </c>
      <c r="M6193" t="str">
        <f>VLOOKUP($L6193,Mapping!$AI$3:$AJ$48,2,0)</f>
        <v>United States</v>
      </c>
      <c r="N6193" t="str">
        <f>VLOOKUP($L6193,Mapping!$AI$3:$AK$48,3,0)</f>
        <v>West</v>
      </c>
      <c r="O6193" t="str">
        <f>VLOOKUP(Table1[[#This Row],[Column1]],Mapping!$AM$8:$AN$11,2,0)</f>
        <v>Technology</v>
      </c>
      <c r="P6193" t="str">
        <f>VLOOKUP(Table1[[#This Row],[Column3]],Mapping!$AP$5:$AQ$22,2,0)</f>
        <v>Accessories</v>
      </c>
      <c r="Q6193">
        <v>47.984000000000002</v>
      </c>
      <c r="R6193">
        <v>2</v>
      </c>
      <c r="S6193">
        <v>14.395200000000004</v>
      </c>
    </row>
    <row r="6194" spans="1:19" x14ac:dyDescent="0.35">
      <c r="A6194">
        <v>4997</v>
      </c>
      <c r="B6194" t="s">
        <v>4201</v>
      </c>
      <c r="C6194" t="s">
        <v>2952</v>
      </c>
      <c r="D6194" t="str">
        <f>MID(Table1[[#This Row],[Product ID]],5,2)</f>
        <v>AC</v>
      </c>
      <c r="E6194" t="str">
        <f>LEFT(Table1[[#This Row],[Product ID]],3)</f>
        <v>TEC</v>
      </c>
      <c r="F6194" s="10" t="e">
        <f>VLOOKUP(Table1[[#This Row],[Order ID]],Mapping!H6194:J13985,3,0)</f>
        <v>#N/A</v>
      </c>
      <c r="G6194" s="10" t="e">
        <f>VLOOKUP(Table1[[#This Row],[Order ID]],Mapping!H6194:K13985,4,0)</f>
        <v>#N/A</v>
      </c>
      <c r="H6194" t="str">
        <f>INDEX(Mapping!$B$2:$T$7793,MATCH(Data!$A6194,Mapping!$B$3:$B$7793,0),MATCH(Data!$H$1,Mapping!$B$2:$T$2,0))</f>
        <v>First Class</v>
      </c>
      <c r="I6194" t="str">
        <f>INDEX(Mapping!$B$2:$T$7793,MATCH(Data!$A6194,Mapping!$B$3:$B$7793,0),MATCH(Data!$I$1,Mapping!$B$2:$T$2,0))</f>
        <v>Consumer</v>
      </c>
      <c r="J6194">
        <f>VLOOKUP($A6194,Mapping!$X$3:$Y$7793,2,0)</f>
        <v>78745</v>
      </c>
      <c r="K6194" t="str">
        <f>VLOOKUP($J6194,Mapping!$AB$3:$AC$475,2,0)</f>
        <v>Costa Mesa</v>
      </c>
      <c r="L6194" t="str">
        <f>VLOOKUP($K6194,Mapping!$AF$3:$AG$475,2,0)</f>
        <v>California</v>
      </c>
      <c r="M6194" t="str">
        <f>VLOOKUP($L6194,Mapping!$AI$3:$AJ$48,2,0)</f>
        <v>United States</v>
      </c>
      <c r="N6194" t="str">
        <f>VLOOKUP($L6194,Mapping!$AI$3:$AK$48,3,0)</f>
        <v>West</v>
      </c>
      <c r="O6194" t="str">
        <f>VLOOKUP(Table1[[#This Row],[Column1]],Mapping!$AM$8:$AN$11,2,0)</f>
        <v>Technology</v>
      </c>
      <c r="P6194" t="str">
        <f>VLOOKUP(Table1[[#This Row],[Column3]],Mapping!$AP$5:$AQ$22,2,0)</f>
        <v>Accessories</v>
      </c>
      <c r="Q6194">
        <v>62.591999999999999</v>
      </c>
      <c r="R6194">
        <v>8</v>
      </c>
      <c r="S6194">
        <v>13.300799999999999</v>
      </c>
    </row>
    <row r="6195" spans="1:19" x14ac:dyDescent="0.35">
      <c r="A6195">
        <v>4998</v>
      </c>
      <c r="B6195" t="s">
        <v>4201</v>
      </c>
      <c r="C6195" t="s">
        <v>485</v>
      </c>
      <c r="D6195" t="str">
        <f>MID(Table1[[#This Row],[Product ID]],5,2)</f>
        <v>BI</v>
      </c>
      <c r="E6195" t="str">
        <f>LEFT(Table1[[#This Row],[Product ID]],3)</f>
        <v>OFF</v>
      </c>
      <c r="F6195" s="10" t="e">
        <f>VLOOKUP(Table1[[#This Row],[Order ID]],Mapping!H6195:J13986,3,0)</f>
        <v>#N/A</v>
      </c>
      <c r="G6195" s="10" t="e">
        <f>VLOOKUP(Table1[[#This Row],[Order ID]],Mapping!H6195:K13986,4,0)</f>
        <v>#N/A</v>
      </c>
      <c r="H6195" t="str">
        <f>INDEX(Mapping!$B$2:$T$7793,MATCH(Data!$A6195,Mapping!$B$3:$B$7793,0),MATCH(Data!$H$1,Mapping!$B$2:$T$2,0))</f>
        <v>First Class</v>
      </c>
      <c r="I6195" t="str">
        <f>INDEX(Mapping!$B$2:$T$7793,MATCH(Data!$A6195,Mapping!$B$3:$B$7793,0),MATCH(Data!$I$1,Mapping!$B$2:$T$2,0))</f>
        <v>Consumer</v>
      </c>
      <c r="J6195">
        <f>VLOOKUP($A6195,Mapping!$X$3:$Y$7793,2,0)</f>
        <v>78745</v>
      </c>
      <c r="K6195" t="str">
        <f>VLOOKUP($J6195,Mapping!$AB$3:$AC$475,2,0)</f>
        <v>Costa Mesa</v>
      </c>
      <c r="L6195" t="str">
        <f>VLOOKUP($K6195,Mapping!$AF$3:$AG$475,2,0)</f>
        <v>California</v>
      </c>
      <c r="M6195" t="str">
        <f>VLOOKUP($L6195,Mapping!$AI$3:$AJ$48,2,0)</f>
        <v>United States</v>
      </c>
      <c r="N6195" t="str">
        <f>VLOOKUP($L6195,Mapping!$AI$3:$AK$48,3,0)</f>
        <v>West</v>
      </c>
      <c r="O6195" t="str">
        <f>VLOOKUP(Table1[[#This Row],[Column1]],Mapping!$AM$8:$AN$11,2,0)</f>
        <v>Office Supplies</v>
      </c>
      <c r="P6195" t="str">
        <f>VLOOKUP(Table1[[#This Row],[Column3]],Mapping!$AP$5:$AQ$22,2,0)</f>
        <v>Binders</v>
      </c>
      <c r="Q6195">
        <v>4.2759999999999989</v>
      </c>
      <c r="R6195">
        <v>1</v>
      </c>
      <c r="S6195">
        <v>-6.6278000000000006</v>
      </c>
    </row>
    <row r="6196" spans="1:19" x14ac:dyDescent="0.35">
      <c r="A6196">
        <v>1149</v>
      </c>
      <c r="B6196" t="s">
        <v>1388</v>
      </c>
      <c r="C6196" t="s">
        <v>1389</v>
      </c>
      <c r="D6196" t="str">
        <f>MID(Table1[[#This Row],[Product ID]],5,2)</f>
        <v>LA</v>
      </c>
      <c r="E6196" t="str">
        <f>LEFT(Table1[[#This Row],[Product ID]],3)</f>
        <v>OFF</v>
      </c>
      <c r="F6196" s="10" t="e">
        <f>VLOOKUP(Table1[[#This Row],[Order ID]],Mapping!H6196:J13987,3,0)</f>
        <v>#N/A</v>
      </c>
      <c r="G6196" s="10" t="e">
        <f>VLOOKUP(Table1[[#This Row],[Order ID]],Mapping!H6196:K13987,4,0)</f>
        <v>#N/A</v>
      </c>
      <c r="H6196" t="str">
        <f>INDEX(Mapping!$B$2:$T$7793,MATCH(Data!$A6196,Mapping!$B$3:$B$7793,0),MATCH(Data!$H$1,Mapping!$B$2:$T$2,0))</f>
        <v>Standard Class</v>
      </c>
      <c r="I6196" t="str">
        <f>INDEX(Mapping!$B$2:$T$7793,MATCH(Data!$A6196,Mapping!$B$3:$B$7793,0),MATCH(Data!$I$1,Mapping!$B$2:$T$2,0))</f>
        <v>Home Office</v>
      </c>
      <c r="J6196">
        <f>VLOOKUP($A6196,Mapping!$X$3:$Y$7793,2,0)</f>
        <v>10024</v>
      </c>
      <c r="K6196" t="str">
        <f>VLOOKUP($J6196,Mapping!$AB$3:$AC$475,2,0)</f>
        <v>Memphis</v>
      </c>
      <c r="L6196" t="str">
        <f>VLOOKUP($K6196,Mapping!$AF$3:$AG$475,2,0)</f>
        <v>Tennessee</v>
      </c>
      <c r="M6196" t="str">
        <f>VLOOKUP($L6196,Mapping!$AI$3:$AJ$48,2,0)</f>
        <v>United States</v>
      </c>
      <c r="N6196" t="str">
        <f>VLOOKUP($L6196,Mapping!$AI$3:$AK$48,3,0)</f>
        <v>South</v>
      </c>
      <c r="O6196" t="str">
        <f>VLOOKUP(Table1[[#This Row],[Column1]],Mapping!$AM$8:$AN$11,2,0)</f>
        <v>Office Supplies</v>
      </c>
      <c r="P6196" t="str">
        <f>VLOOKUP(Table1[[#This Row],[Column3]],Mapping!$AP$5:$AQ$22,2,0)</f>
        <v>Labels</v>
      </c>
      <c r="Q6196">
        <v>28.91</v>
      </c>
      <c r="R6196">
        <v>7</v>
      </c>
      <c r="S6196">
        <v>13.2986</v>
      </c>
    </row>
    <row r="6197" spans="1:19" x14ac:dyDescent="0.35">
      <c r="A6197">
        <v>3531</v>
      </c>
      <c r="B6197" t="s">
        <v>3293</v>
      </c>
      <c r="C6197" t="s">
        <v>164</v>
      </c>
      <c r="D6197" t="str">
        <f>MID(Table1[[#This Row],[Product ID]],5,2)</f>
        <v>PH</v>
      </c>
      <c r="E6197" t="str">
        <f>LEFT(Table1[[#This Row],[Product ID]],3)</f>
        <v>TEC</v>
      </c>
      <c r="F6197" s="10" t="e">
        <f>VLOOKUP(Table1[[#This Row],[Order ID]],Mapping!H6197:J13988,3,0)</f>
        <v>#N/A</v>
      </c>
      <c r="G6197" s="10" t="e">
        <f>VLOOKUP(Table1[[#This Row],[Order ID]],Mapping!H6197:K13988,4,0)</f>
        <v>#N/A</v>
      </c>
      <c r="H6197" t="str">
        <f>INDEX(Mapping!$B$2:$T$7793,MATCH(Data!$A6197,Mapping!$B$3:$B$7793,0),MATCH(Data!$H$1,Mapping!$B$2:$T$2,0))</f>
        <v>Standard Class</v>
      </c>
      <c r="I6197" t="str">
        <f>INDEX(Mapping!$B$2:$T$7793,MATCH(Data!$A6197,Mapping!$B$3:$B$7793,0),MATCH(Data!$I$1,Mapping!$B$2:$T$2,0))</f>
        <v>Consumer</v>
      </c>
      <c r="J6197">
        <f>VLOOKUP($A6197,Mapping!$X$3:$Y$7793,2,0)</f>
        <v>13440</v>
      </c>
      <c r="K6197" t="str">
        <f>VLOOKUP($J6197,Mapping!$AB$3:$AC$475,2,0)</f>
        <v>Clovis</v>
      </c>
      <c r="L6197" t="str">
        <f>VLOOKUP($K6197,Mapping!$AF$3:$AG$475,2,0)</f>
        <v>New Mexico</v>
      </c>
      <c r="M6197" t="str">
        <f>VLOOKUP($L6197,Mapping!$AI$3:$AJ$48,2,0)</f>
        <v>United States</v>
      </c>
      <c r="N6197" t="str">
        <f>VLOOKUP($L6197,Mapping!$AI$3:$AK$48,3,0)</f>
        <v>West</v>
      </c>
      <c r="O6197" t="str">
        <f>VLOOKUP(Table1[[#This Row],[Column1]],Mapping!$AM$8:$AN$11,2,0)</f>
        <v>Technology</v>
      </c>
      <c r="P6197" t="str">
        <f>VLOOKUP(Table1[[#This Row],[Column3]],Mapping!$AP$5:$AQ$22,2,0)</f>
        <v>Phones</v>
      </c>
      <c r="Q6197">
        <v>269.98</v>
      </c>
      <c r="R6197">
        <v>2</v>
      </c>
      <c r="S6197">
        <v>67.495000000000005</v>
      </c>
    </row>
    <row r="6198" spans="1:19" x14ac:dyDescent="0.35">
      <c r="A6198">
        <v>3532</v>
      </c>
      <c r="B6198" t="s">
        <v>3293</v>
      </c>
      <c r="C6198" t="s">
        <v>3294</v>
      </c>
      <c r="D6198" t="str">
        <f>MID(Table1[[#This Row],[Product ID]],5,2)</f>
        <v>PA</v>
      </c>
      <c r="E6198" t="str">
        <f>LEFT(Table1[[#This Row],[Product ID]],3)</f>
        <v>OFF</v>
      </c>
      <c r="F6198" s="10" t="e">
        <f>VLOOKUP(Table1[[#This Row],[Order ID]],Mapping!H6198:J13989,3,0)</f>
        <v>#N/A</v>
      </c>
      <c r="G6198" s="10" t="e">
        <f>VLOOKUP(Table1[[#This Row],[Order ID]],Mapping!H6198:K13989,4,0)</f>
        <v>#N/A</v>
      </c>
      <c r="H6198" t="str">
        <f>INDEX(Mapping!$B$2:$T$7793,MATCH(Data!$A6198,Mapping!$B$3:$B$7793,0),MATCH(Data!$H$1,Mapping!$B$2:$T$2,0))</f>
        <v>Standard Class</v>
      </c>
      <c r="I6198" t="str">
        <f>INDEX(Mapping!$B$2:$T$7793,MATCH(Data!$A6198,Mapping!$B$3:$B$7793,0),MATCH(Data!$I$1,Mapping!$B$2:$T$2,0))</f>
        <v>Home Office</v>
      </c>
      <c r="J6198">
        <f>VLOOKUP($A6198,Mapping!$X$3:$Y$7793,2,0)</f>
        <v>13440</v>
      </c>
      <c r="K6198" t="str">
        <f>VLOOKUP($J6198,Mapping!$AB$3:$AC$475,2,0)</f>
        <v>Clovis</v>
      </c>
      <c r="L6198" t="str">
        <f>VLOOKUP($K6198,Mapping!$AF$3:$AG$475,2,0)</f>
        <v>New Mexico</v>
      </c>
      <c r="M6198" t="str">
        <f>VLOOKUP($L6198,Mapping!$AI$3:$AJ$48,2,0)</f>
        <v>United States</v>
      </c>
      <c r="N6198" t="str">
        <f>VLOOKUP($L6198,Mapping!$AI$3:$AK$48,3,0)</f>
        <v>West</v>
      </c>
      <c r="O6198" t="str">
        <f>VLOOKUP(Table1[[#This Row],[Column1]],Mapping!$AM$8:$AN$11,2,0)</f>
        <v>Office Supplies</v>
      </c>
      <c r="P6198" t="str">
        <f>VLOOKUP(Table1[[#This Row],[Column3]],Mapping!$AP$5:$AQ$22,2,0)</f>
        <v>Paper</v>
      </c>
      <c r="Q6198">
        <v>99.9</v>
      </c>
      <c r="R6198">
        <v>5</v>
      </c>
      <c r="S6198">
        <v>47.952000000000005</v>
      </c>
    </row>
    <row r="6199" spans="1:19" x14ac:dyDescent="0.35">
      <c r="A6199">
        <v>3533</v>
      </c>
      <c r="B6199" t="s">
        <v>3293</v>
      </c>
      <c r="C6199" t="s">
        <v>41</v>
      </c>
      <c r="D6199" t="str">
        <f>MID(Table1[[#This Row],[Product ID]],5,2)</f>
        <v>FU</v>
      </c>
      <c r="E6199" t="str">
        <f>LEFT(Table1[[#This Row],[Product ID]],3)</f>
        <v>FUR</v>
      </c>
      <c r="F6199" s="10" t="e">
        <f>VLOOKUP(Table1[[#This Row],[Order ID]],Mapping!H6199:J13990,3,0)</f>
        <v>#N/A</v>
      </c>
      <c r="G6199" s="10" t="e">
        <f>VLOOKUP(Table1[[#This Row],[Order ID]],Mapping!H6199:K13990,4,0)</f>
        <v>#N/A</v>
      </c>
      <c r="H6199" t="str">
        <f>INDEX(Mapping!$B$2:$T$7793,MATCH(Data!$A6199,Mapping!$B$3:$B$7793,0),MATCH(Data!$H$1,Mapping!$B$2:$T$2,0))</f>
        <v>Standard Class</v>
      </c>
      <c r="I6199" t="str">
        <f>INDEX(Mapping!$B$2:$T$7793,MATCH(Data!$A6199,Mapping!$B$3:$B$7793,0),MATCH(Data!$I$1,Mapping!$B$2:$T$2,0))</f>
        <v>Home Office</v>
      </c>
      <c r="J6199">
        <f>VLOOKUP($A6199,Mapping!$X$3:$Y$7793,2,0)</f>
        <v>13440</v>
      </c>
      <c r="K6199" t="str">
        <f>VLOOKUP($J6199,Mapping!$AB$3:$AC$475,2,0)</f>
        <v>Clovis</v>
      </c>
      <c r="L6199" t="str">
        <f>VLOOKUP($K6199,Mapping!$AF$3:$AG$475,2,0)</f>
        <v>New Mexico</v>
      </c>
      <c r="M6199" t="str">
        <f>VLOOKUP($L6199,Mapping!$AI$3:$AJ$48,2,0)</f>
        <v>United States</v>
      </c>
      <c r="N6199" t="str">
        <f>VLOOKUP($L6199,Mapping!$AI$3:$AK$48,3,0)</f>
        <v>West</v>
      </c>
      <c r="O6199" t="str">
        <f>VLOOKUP(Table1[[#This Row],[Column1]],Mapping!$AM$8:$AN$11,2,0)</f>
        <v>Furniture</v>
      </c>
      <c r="P6199" t="str">
        <f>VLOOKUP(Table1[[#This Row],[Column3]],Mapping!$AP$5:$AQ$22,2,0)</f>
        <v>Furnishings</v>
      </c>
      <c r="Q6199">
        <v>39.08</v>
      </c>
      <c r="R6199">
        <v>4</v>
      </c>
      <c r="S6199">
        <v>14.459599999999998</v>
      </c>
    </row>
    <row r="6200" spans="1:19" x14ac:dyDescent="0.35">
      <c r="A6200">
        <v>2981</v>
      </c>
      <c r="B6200" t="s">
        <v>2925</v>
      </c>
      <c r="C6200" t="s">
        <v>1352</v>
      </c>
      <c r="D6200" t="str">
        <f>MID(Table1[[#This Row],[Product ID]],5,2)</f>
        <v>BI</v>
      </c>
      <c r="E6200" t="str">
        <f>LEFT(Table1[[#This Row],[Product ID]],3)</f>
        <v>OFF</v>
      </c>
      <c r="F6200" s="10" t="e">
        <f>VLOOKUP(Table1[[#This Row],[Order ID]],Mapping!H6200:J13991,3,0)</f>
        <v>#N/A</v>
      </c>
      <c r="G6200" s="10" t="e">
        <f>VLOOKUP(Table1[[#This Row],[Order ID]],Mapping!H6200:K13991,4,0)</f>
        <v>#N/A</v>
      </c>
      <c r="H6200" t="str">
        <f>INDEX(Mapping!$B$2:$T$7793,MATCH(Data!$A6200,Mapping!$B$3:$B$7793,0),MATCH(Data!$H$1,Mapping!$B$2:$T$2,0))</f>
        <v>Standard Class</v>
      </c>
      <c r="I6200" t="str">
        <f>INDEX(Mapping!$B$2:$T$7793,MATCH(Data!$A6200,Mapping!$B$3:$B$7793,0),MATCH(Data!$I$1,Mapping!$B$2:$T$2,0))</f>
        <v>Home Office</v>
      </c>
      <c r="J6200">
        <f>VLOOKUP($A6200,Mapping!$X$3:$Y$7793,2,0)</f>
        <v>78207</v>
      </c>
      <c r="K6200" t="str">
        <f>VLOOKUP($J6200,Mapping!$AB$3:$AC$475,2,0)</f>
        <v>Santa Clara</v>
      </c>
      <c r="L6200" t="str">
        <f>VLOOKUP($K6200,Mapping!$AF$3:$AG$475,2,0)</f>
        <v>California</v>
      </c>
      <c r="M6200" t="str">
        <f>VLOOKUP($L6200,Mapping!$AI$3:$AJ$48,2,0)</f>
        <v>United States</v>
      </c>
      <c r="N6200" t="str">
        <f>VLOOKUP($L6200,Mapping!$AI$3:$AK$48,3,0)</f>
        <v>West</v>
      </c>
      <c r="O6200" t="str">
        <f>VLOOKUP(Table1[[#This Row],[Column1]],Mapping!$AM$8:$AN$11,2,0)</f>
        <v>Office Supplies</v>
      </c>
      <c r="P6200" t="str">
        <f>VLOOKUP(Table1[[#This Row],[Column3]],Mapping!$AP$5:$AQ$22,2,0)</f>
        <v>Binders</v>
      </c>
      <c r="Q6200">
        <v>3.5639999999999992</v>
      </c>
      <c r="R6200">
        <v>3</v>
      </c>
      <c r="S6200">
        <v>-6.2370000000000019</v>
      </c>
    </row>
    <row r="6201" spans="1:19" x14ac:dyDescent="0.35">
      <c r="A6201">
        <v>2982</v>
      </c>
      <c r="B6201" t="s">
        <v>2925</v>
      </c>
      <c r="C6201" t="s">
        <v>2926</v>
      </c>
      <c r="D6201" t="str">
        <f>MID(Table1[[#This Row],[Product ID]],5,2)</f>
        <v>PH</v>
      </c>
      <c r="E6201" t="str">
        <f>LEFT(Table1[[#This Row],[Product ID]],3)</f>
        <v>TEC</v>
      </c>
      <c r="F6201" s="10" t="e">
        <f>VLOOKUP(Table1[[#This Row],[Order ID]],Mapping!H6201:J13992,3,0)</f>
        <v>#N/A</v>
      </c>
      <c r="G6201" s="10" t="e">
        <f>VLOOKUP(Table1[[#This Row],[Order ID]],Mapping!H6201:K13992,4,0)</f>
        <v>#N/A</v>
      </c>
      <c r="H6201" t="str">
        <f>INDEX(Mapping!$B$2:$T$7793,MATCH(Data!$A6201,Mapping!$B$3:$B$7793,0),MATCH(Data!$H$1,Mapping!$B$2:$T$2,0))</f>
        <v>Second Class</v>
      </c>
      <c r="I6201" t="str">
        <f>INDEX(Mapping!$B$2:$T$7793,MATCH(Data!$A6201,Mapping!$B$3:$B$7793,0),MATCH(Data!$I$1,Mapping!$B$2:$T$2,0))</f>
        <v>Consumer</v>
      </c>
      <c r="J6201">
        <f>VLOOKUP($A6201,Mapping!$X$3:$Y$7793,2,0)</f>
        <v>78207</v>
      </c>
      <c r="K6201" t="str">
        <f>VLOOKUP($J6201,Mapping!$AB$3:$AC$475,2,0)</f>
        <v>Santa Clara</v>
      </c>
      <c r="L6201" t="str">
        <f>VLOOKUP($K6201,Mapping!$AF$3:$AG$475,2,0)</f>
        <v>California</v>
      </c>
      <c r="M6201" t="str">
        <f>VLOOKUP($L6201,Mapping!$AI$3:$AJ$48,2,0)</f>
        <v>United States</v>
      </c>
      <c r="N6201" t="str">
        <f>VLOOKUP($L6201,Mapping!$AI$3:$AK$48,3,0)</f>
        <v>West</v>
      </c>
      <c r="O6201" t="str">
        <f>VLOOKUP(Table1[[#This Row],[Column1]],Mapping!$AM$8:$AN$11,2,0)</f>
        <v>Technology</v>
      </c>
      <c r="P6201" t="str">
        <f>VLOOKUP(Table1[[#This Row],[Column3]],Mapping!$AP$5:$AQ$22,2,0)</f>
        <v>Phones</v>
      </c>
      <c r="Q6201">
        <v>823.96000000000015</v>
      </c>
      <c r="R6201">
        <v>5</v>
      </c>
      <c r="S6201">
        <v>51.497499999999974</v>
      </c>
    </row>
    <row r="6202" spans="1:19" x14ac:dyDescent="0.35">
      <c r="A6202">
        <v>2983</v>
      </c>
      <c r="B6202" t="s">
        <v>2925</v>
      </c>
      <c r="C6202" t="s">
        <v>1381</v>
      </c>
      <c r="D6202" t="str">
        <f>MID(Table1[[#This Row],[Product ID]],5,2)</f>
        <v>AR</v>
      </c>
      <c r="E6202" t="str">
        <f>LEFT(Table1[[#This Row],[Product ID]],3)</f>
        <v>OFF</v>
      </c>
      <c r="F6202" s="10" t="e">
        <f>VLOOKUP(Table1[[#This Row],[Order ID]],Mapping!H6202:J13993,3,0)</f>
        <v>#N/A</v>
      </c>
      <c r="G6202" s="10" t="e">
        <f>VLOOKUP(Table1[[#This Row],[Order ID]],Mapping!H6202:K13993,4,0)</f>
        <v>#N/A</v>
      </c>
      <c r="H6202" t="str">
        <f>INDEX(Mapping!$B$2:$T$7793,MATCH(Data!$A6202,Mapping!$B$3:$B$7793,0),MATCH(Data!$H$1,Mapping!$B$2:$T$2,0))</f>
        <v>Second Class</v>
      </c>
      <c r="I6202" t="str">
        <f>INDEX(Mapping!$B$2:$T$7793,MATCH(Data!$A6202,Mapping!$B$3:$B$7793,0),MATCH(Data!$I$1,Mapping!$B$2:$T$2,0))</f>
        <v>Consumer</v>
      </c>
      <c r="J6202">
        <f>VLOOKUP($A6202,Mapping!$X$3:$Y$7793,2,0)</f>
        <v>78207</v>
      </c>
      <c r="K6202" t="str">
        <f>VLOOKUP($J6202,Mapping!$AB$3:$AC$475,2,0)</f>
        <v>Santa Clara</v>
      </c>
      <c r="L6202" t="str">
        <f>VLOOKUP($K6202,Mapping!$AF$3:$AG$475,2,0)</f>
        <v>California</v>
      </c>
      <c r="M6202" t="str">
        <f>VLOOKUP($L6202,Mapping!$AI$3:$AJ$48,2,0)</f>
        <v>United States</v>
      </c>
      <c r="N6202" t="str">
        <f>VLOOKUP($L6202,Mapping!$AI$3:$AK$48,3,0)</f>
        <v>West</v>
      </c>
      <c r="O6202" t="str">
        <f>VLOOKUP(Table1[[#This Row],[Column1]],Mapping!$AM$8:$AN$11,2,0)</f>
        <v>Office Supplies</v>
      </c>
      <c r="P6202" t="str">
        <f>VLOOKUP(Table1[[#This Row],[Column3]],Mapping!$AP$5:$AQ$22,2,0)</f>
        <v>Art</v>
      </c>
      <c r="Q6202">
        <v>10.272000000000002</v>
      </c>
      <c r="R6202">
        <v>3</v>
      </c>
      <c r="S6202">
        <v>0.89880000000000004</v>
      </c>
    </row>
    <row r="6203" spans="1:19" x14ac:dyDescent="0.35">
      <c r="A6203">
        <v>6162</v>
      </c>
      <c r="B6203" t="s">
        <v>4857</v>
      </c>
      <c r="C6203" t="s">
        <v>1848</v>
      </c>
      <c r="D6203" t="str">
        <f>MID(Table1[[#This Row],[Product ID]],5,2)</f>
        <v>ST</v>
      </c>
      <c r="E6203" t="str">
        <f>LEFT(Table1[[#This Row],[Product ID]],3)</f>
        <v>OFF</v>
      </c>
      <c r="F6203" s="10" t="e">
        <f>VLOOKUP(Table1[[#This Row],[Order ID]],Mapping!H6203:J13994,3,0)</f>
        <v>#N/A</v>
      </c>
      <c r="G6203" s="10" t="e">
        <f>VLOOKUP(Table1[[#This Row],[Order ID]],Mapping!H6203:K13994,4,0)</f>
        <v>#N/A</v>
      </c>
      <c r="H6203" t="str">
        <f>INDEX(Mapping!$B$2:$T$7793,MATCH(Data!$A6203,Mapping!$B$3:$B$7793,0),MATCH(Data!$H$1,Mapping!$B$2:$T$2,0))</f>
        <v>Standard Class</v>
      </c>
      <c r="I6203" t="str">
        <f>INDEX(Mapping!$B$2:$T$7793,MATCH(Data!$A6203,Mapping!$B$3:$B$7793,0),MATCH(Data!$I$1,Mapping!$B$2:$T$2,0))</f>
        <v>Consumer</v>
      </c>
      <c r="J6203">
        <f>VLOOKUP($A6203,Mapping!$X$3:$Y$7793,2,0)</f>
        <v>44105</v>
      </c>
      <c r="K6203" t="str">
        <f>VLOOKUP($J6203,Mapping!$AB$3:$AC$475,2,0)</f>
        <v>Alexandria</v>
      </c>
      <c r="L6203" t="str">
        <f>VLOOKUP($K6203,Mapping!$AF$3:$AG$475,2,0)</f>
        <v>Virginia</v>
      </c>
      <c r="M6203" t="str">
        <f>VLOOKUP($L6203,Mapping!$AI$3:$AJ$48,2,0)</f>
        <v>United States</v>
      </c>
      <c r="N6203" t="str">
        <f>VLOOKUP($L6203,Mapping!$AI$3:$AK$48,3,0)</f>
        <v>South</v>
      </c>
      <c r="O6203" t="str">
        <f>VLOOKUP(Table1[[#This Row],[Column1]],Mapping!$AM$8:$AN$11,2,0)</f>
        <v>Office Supplies</v>
      </c>
      <c r="P6203" t="str">
        <f>VLOOKUP(Table1[[#This Row],[Column3]],Mapping!$AP$5:$AQ$22,2,0)</f>
        <v>Storage</v>
      </c>
      <c r="Q6203">
        <v>25.695999999999998</v>
      </c>
      <c r="R6203">
        <v>2</v>
      </c>
      <c r="S6203">
        <v>1.9271999999999991</v>
      </c>
    </row>
    <row r="6204" spans="1:19" x14ac:dyDescent="0.35">
      <c r="A6204">
        <v>6236</v>
      </c>
      <c r="B6204" t="s">
        <v>4890</v>
      </c>
      <c r="C6204" t="s">
        <v>276</v>
      </c>
      <c r="D6204" t="str">
        <f>MID(Table1[[#This Row],[Product ID]],5,2)</f>
        <v>AC</v>
      </c>
      <c r="E6204" t="str">
        <f>LEFT(Table1[[#This Row],[Product ID]],3)</f>
        <v>TEC</v>
      </c>
      <c r="F6204" s="10">
        <f>VLOOKUP(Table1[[#This Row],[Order ID]],Mapping!H6204:J13995,3,0)</f>
        <v>41947</v>
      </c>
      <c r="G6204" s="10">
        <f>VLOOKUP(Table1[[#This Row],[Order ID]],Mapping!H6204:K13995,4,0)</f>
        <v>41949</v>
      </c>
      <c r="H6204" t="str">
        <f>INDEX(Mapping!$B$2:$T$7793,MATCH(Data!$A6204,Mapping!$B$3:$B$7793,0),MATCH(Data!$H$1,Mapping!$B$2:$T$2,0))</f>
        <v>First Class</v>
      </c>
      <c r="I6204" t="str">
        <f>INDEX(Mapping!$B$2:$T$7793,MATCH(Data!$A6204,Mapping!$B$3:$B$7793,0),MATCH(Data!$I$1,Mapping!$B$2:$T$2,0))</f>
        <v>Consumer</v>
      </c>
      <c r="J6204">
        <f>VLOOKUP($A6204,Mapping!$X$3:$Y$7793,2,0)</f>
        <v>92037</v>
      </c>
      <c r="K6204" t="str">
        <f>VLOOKUP($J6204,Mapping!$AB$3:$AC$475,2,0)</f>
        <v>Layton</v>
      </c>
      <c r="L6204" t="str">
        <f>VLOOKUP($K6204,Mapping!$AF$3:$AG$475,2,0)</f>
        <v>Utah</v>
      </c>
      <c r="M6204" t="str">
        <f>VLOOKUP($L6204,Mapping!$AI$3:$AJ$48,2,0)</f>
        <v>United States</v>
      </c>
      <c r="N6204" t="str">
        <f>VLOOKUP($L6204,Mapping!$AI$3:$AK$48,3,0)</f>
        <v>West</v>
      </c>
      <c r="O6204" t="str">
        <f>VLOOKUP(Table1[[#This Row],[Column1]],Mapping!$AM$8:$AN$11,2,0)</f>
        <v>Technology</v>
      </c>
      <c r="P6204" t="str">
        <f>VLOOKUP(Table1[[#This Row],[Column3]],Mapping!$AP$5:$AQ$22,2,0)</f>
        <v>Accessories</v>
      </c>
      <c r="Q6204">
        <v>199.75</v>
      </c>
      <c r="R6204">
        <v>5</v>
      </c>
      <c r="S6204">
        <v>87.890000000000015</v>
      </c>
    </row>
    <row r="6205" spans="1:19" x14ac:dyDescent="0.35">
      <c r="A6205">
        <v>6237</v>
      </c>
      <c r="B6205" t="s">
        <v>4890</v>
      </c>
      <c r="C6205" t="s">
        <v>1027</v>
      </c>
      <c r="D6205" t="str">
        <f>MID(Table1[[#This Row],[Product ID]],5,2)</f>
        <v>TA</v>
      </c>
      <c r="E6205" t="str">
        <f>LEFT(Table1[[#This Row],[Product ID]],3)</f>
        <v>FUR</v>
      </c>
      <c r="F6205" s="10">
        <f>VLOOKUP(Table1[[#This Row],[Order ID]],Mapping!H6205:J13996,3,0)</f>
        <v>41947</v>
      </c>
      <c r="G6205" s="10">
        <f>VLOOKUP(Table1[[#This Row],[Order ID]],Mapping!H6205:K13996,4,0)</f>
        <v>41949</v>
      </c>
      <c r="H6205" t="str">
        <f>INDEX(Mapping!$B$2:$T$7793,MATCH(Data!$A6205,Mapping!$B$3:$B$7793,0),MATCH(Data!$H$1,Mapping!$B$2:$T$2,0))</f>
        <v>First Class</v>
      </c>
      <c r="I6205" t="str">
        <f>INDEX(Mapping!$B$2:$T$7793,MATCH(Data!$A6205,Mapping!$B$3:$B$7793,0),MATCH(Data!$I$1,Mapping!$B$2:$T$2,0))</f>
        <v>Home Office</v>
      </c>
      <c r="J6205">
        <f>VLOOKUP($A6205,Mapping!$X$3:$Y$7793,2,0)</f>
        <v>92037</v>
      </c>
      <c r="K6205" t="str">
        <f>VLOOKUP($J6205,Mapping!$AB$3:$AC$475,2,0)</f>
        <v>Layton</v>
      </c>
      <c r="L6205" t="str">
        <f>VLOOKUP($K6205,Mapping!$AF$3:$AG$475,2,0)</f>
        <v>Utah</v>
      </c>
      <c r="M6205" t="str">
        <f>VLOOKUP($L6205,Mapping!$AI$3:$AJ$48,2,0)</f>
        <v>United States</v>
      </c>
      <c r="N6205" t="str">
        <f>VLOOKUP($L6205,Mapping!$AI$3:$AK$48,3,0)</f>
        <v>West</v>
      </c>
      <c r="O6205" t="str">
        <f>VLOOKUP(Table1[[#This Row],[Column1]],Mapping!$AM$8:$AN$11,2,0)</f>
        <v>Furniture</v>
      </c>
      <c r="P6205" t="str">
        <f>VLOOKUP(Table1[[#This Row],[Column3]],Mapping!$AP$5:$AQ$22,2,0)</f>
        <v>Tables</v>
      </c>
      <c r="Q6205">
        <v>1673.1839999999997</v>
      </c>
      <c r="R6205">
        <v>12</v>
      </c>
      <c r="S6205">
        <v>20.914800000000014</v>
      </c>
    </row>
    <row r="6206" spans="1:19" x14ac:dyDescent="0.35">
      <c r="A6206">
        <v>5881</v>
      </c>
      <c r="B6206" t="s">
        <v>4698</v>
      </c>
      <c r="C6206" t="s">
        <v>987</v>
      </c>
      <c r="D6206" t="str">
        <f>MID(Table1[[#This Row],[Product ID]],5,2)</f>
        <v>BI</v>
      </c>
      <c r="E6206" t="str">
        <f>LEFT(Table1[[#This Row],[Product ID]],3)</f>
        <v>OFF</v>
      </c>
      <c r="F6206" s="10" t="e">
        <f>VLOOKUP(Table1[[#This Row],[Order ID]],Mapping!H6206:J13997,3,0)</f>
        <v>#N/A</v>
      </c>
      <c r="G6206" s="10" t="e">
        <f>VLOOKUP(Table1[[#This Row],[Order ID]],Mapping!H6206:K13997,4,0)</f>
        <v>#N/A</v>
      </c>
      <c r="H6206" t="str">
        <f>INDEX(Mapping!$B$2:$T$7793,MATCH(Data!$A6206,Mapping!$B$3:$B$7793,0),MATCH(Data!$H$1,Mapping!$B$2:$T$2,0))</f>
        <v>Same Day</v>
      </c>
      <c r="I6206" t="str">
        <f>INDEX(Mapping!$B$2:$T$7793,MATCH(Data!$A6206,Mapping!$B$3:$B$7793,0),MATCH(Data!$I$1,Mapping!$B$2:$T$2,0))</f>
        <v>Corporate</v>
      </c>
      <c r="J6206">
        <f>VLOOKUP($A6206,Mapping!$X$3:$Y$7793,2,0)</f>
        <v>94109</v>
      </c>
      <c r="K6206" t="str">
        <f>VLOOKUP($J6206,Mapping!$AB$3:$AC$475,2,0)</f>
        <v>Fremont</v>
      </c>
      <c r="L6206" t="str">
        <f>VLOOKUP($K6206,Mapping!$AF$3:$AG$475,2,0)</f>
        <v>Nebraska</v>
      </c>
      <c r="M6206" t="str">
        <f>VLOOKUP($L6206,Mapping!$AI$3:$AJ$48,2,0)</f>
        <v>United States</v>
      </c>
      <c r="N6206" t="str">
        <f>VLOOKUP($L6206,Mapping!$AI$3:$AK$48,3,0)</f>
        <v>Central</v>
      </c>
      <c r="O6206" t="str">
        <f>VLOOKUP(Table1[[#This Row],[Column1]],Mapping!$AM$8:$AN$11,2,0)</f>
        <v>Office Supplies</v>
      </c>
      <c r="P6206" t="str">
        <f>VLOOKUP(Table1[[#This Row],[Column3]],Mapping!$AP$5:$AQ$22,2,0)</f>
        <v>Binders</v>
      </c>
      <c r="Q6206">
        <v>931.17600000000016</v>
      </c>
      <c r="R6206">
        <v>3</v>
      </c>
      <c r="S6206">
        <v>314.27190000000002</v>
      </c>
    </row>
    <row r="6207" spans="1:19" x14ac:dyDescent="0.35">
      <c r="A6207">
        <v>5877</v>
      </c>
      <c r="B6207" t="s">
        <v>4698</v>
      </c>
      <c r="C6207" t="s">
        <v>2979</v>
      </c>
      <c r="D6207" t="str">
        <f>MID(Table1[[#This Row],[Product ID]],5,2)</f>
        <v>EN</v>
      </c>
      <c r="E6207" t="str">
        <f>LEFT(Table1[[#This Row],[Product ID]],3)</f>
        <v>OFF</v>
      </c>
      <c r="F6207" s="10" t="e">
        <f>VLOOKUP(Table1[[#This Row],[Order ID]],Mapping!H6207:J13998,3,0)</f>
        <v>#N/A</v>
      </c>
      <c r="G6207" s="10" t="e">
        <f>VLOOKUP(Table1[[#This Row],[Order ID]],Mapping!H6207:K13998,4,0)</f>
        <v>#N/A</v>
      </c>
      <c r="H6207" t="str">
        <f>INDEX(Mapping!$B$2:$T$7793,MATCH(Data!$A6207,Mapping!$B$3:$B$7793,0),MATCH(Data!$H$1,Mapping!$B$2:$T$2,0))</f>
        <v>Standard Class</v>
      </c>
      <c r="I6207" t="str">
        <f>INDEX(Mapping!$B$2:$T$7793,MATCH(Data!$A6207,Mapping!$B$3:$B$7793,0),MATCH(Data!$I$1,Mapping!$B$2:$T$2,0))</f>
        <v>Consumer</v>
      </c>
      <c r="J6207">
        <f>VLOOKUP($A6207,Mapping!$X$3:$Y$7793,2,0)</f>
        <v>94109</v>
      </c>
      <c r="K6207" t="str">
        <f>VLOOKUP($J6207,Mapping!$AB$3:$AC$475,2,0)</f>
        <v>Fremont</v>
      </c>
      <c r="L6207" t="str">
        <f>VLOOKUP($K6207,Mapping!$AF$3:$AG$475,2,0)</f>
        <v>Nebraska</v>
      </c>
      <c r="M6207" t="str">
        <f>VLOOKUP($L6207,Mapping!$AI$3:$AJ$48,2,0)</f>
        <v>United States</v>
      </c>
      <c r="N6207" t="str">
        <f>VLOOKUP($L6207,Mapping!$AI$3:$AK$48,3,0)</f>
        <v>Central</v>
      </c>
      <c r="O6207" t="str">
        <f>VLOOKUP(Table1[[#This Row],[Column1]],Mapping!$AM$8:$AN$11,2,0)</f>
        <v>Office Supplies</v>
      </c>
      <c r="P6207" t="str">
        <f>VLOOKUP(Table1[[#This Row],[Column3]],Mapping!$AP$5:$AQ$22,2,0)</f>
        <v>Envelopes</v>
      </c>
      <c r="Q6207">
        <v>71.88</v>
      </c>
      <c r="R6207">
        <v>6</v>
      </c>
      <c r="S6207">
        <v>33.064799999999998</v>
      </c>
    </row>
    <row r="6208" spans="1:19" x14ac:dyDescent="0.35">
      <c r="A6208">
        <v>5879</v>
      </c>
      <c r="B6208" t="s">
        <v>4698</v>
      </c>
      <c r="C6208" t="s">
        <v>2146</v>
      </c>
      <c r="D6208" t="str">
        <f>MID(Table1[[#This Row],[Product ID]],5,2)</f>
        <v>PA</v>
      </c>
      <c r="E6208" t="str">
        <f>LEFT(Table1[[#This Row],[Product ID]],3)</f>
        <v>OFF</v>
      </c>
      <c r="F6208" s="10" t="e">
        <f>VLOOKUP(Table1[[#This Row],[Order ID]],Mapping!H6208:J13999,3,0)</f>
        <v>#N/A</v>
      </c>
      <c r="G6208" s="10" t="e">
        <f>VLOOKUP(Table1[[#This Row],[Order ID]],Mapping!H6208:K13999,4,0)</f>
        <v>#N/A</v>
      </c>
      <c r="H6208" t="str">
        <f>INDEX(Mapping!$B$2:$T$7793,MATCH(Data!$A6208,Mapping!$B$3:$B$7793,0),MATCH(Data!$H$1,Mapping!$B$2:$T$2,0))</f>
        <v>Same Day</v>
      </c>
      <c r="I6208" t="str">
        <f>INDEX(Mapping!$B$2:$T$7793,MATCH(Data!$A6208,Mapping!$B$3:$B$7793,0),MATCH(Data!$I$1,Mapping!$B$2:$T$2,0))</f>
        <v>Corporate</v>
      </c>
      <c r="J6208">
        <f>VLOOKUP($A6208,Mapping!$X$3:$Y$7793,2,0)</f>
        <v>94109</v>
      </c>
      <c r="K6208" t="str">
        <f>VLOOKUP($J6208,Mapping!$AB$3:$AC$475,2,0)</f>
        <v>Fremont</v>
      </c>
      <c r="L6208" t="str">
        <f>VLOOKUP($K6208,Mapping!$AF$3:$AG$475,2,0)</f>
        <v>Nebraska</v>
      </c>
      <c r="M6208" t="str">
        <f>VLOOKUP($L6208,Mapping!$AI$3:$AJ$48,2,0)</f>
        <v>United States</v>
      </c>
      <c r="N6208" t="str">
        <f>VLOOKUP($L6208,Mapping!$AI$3:$AK$48,3,0)</f>
        <v>Central</v>
      </c>
      <c r="O6208" t="str">
        <f>VLOOKUP(Table1[[#This Row],[Column1]],Mapping!$AM$8:$AN$11,2,0)</f>
        <v>Office Supplies</v>
      </c>
      <c r="P6208" t="str">
        <f>VLOOKUP(Table1[[#This Row],[Column3]],Mapping!$AP$5:$AQ$22,2,0)</f>
        <v>Paper</v>
      </c>
      <c r="Q6208">
        <v>35.880000000000003</v>
      </c>
      <c r="R6208">
        <v>6</v>
      </c>
      <c r="S6208">
        <v>16.146000000000001</v>
      </c>
    </row>
    <row r="6209" spans="1:19" x14ac:dyDescent="0.35">
      <c r="A6209">
        <v>6330</v>
      </c>
      <c r="B6209" t="s">
        <v>4943</v>
      </c>
      <c r="C6209" t="s">
        <v>611</v>
      </c>
      <c r="D6209" t="str">
        <f>MID(Table1[[#This Row],[Product ID]],5,2)</f>
        <v>CH</v>
      </c>
      <c r="E6209" t="str">
        <f>LEFT(Table1[[#This Row],[Product ID]],3)</f>
        <v>FUR</v>
      </c>
      <c r="F6209" s="10">
        <f>VLOOKUP(Table1[[#This Row],[Order ID]],Mapping!H6209:J14000,3,0)</f>
        <v>41843</v>
      </c>
      <c r="G6209" s="10">
        <f>VLOOKUP(Table1[[#This Row],[Order ID]],Mapping!H6209:K14000,4,0)</f>
        <v>41848</v>
      </c>
      <c r="H6209" t="str">
        <f>INDEX(Mapping!$B$2:$T$7793,MATCH(Data!$A6209,Mapping!$B$3:$B$7793,0),MATCH(Data!$H$1,Mapping!$B$2:$T$2,0))</f>
        <v>Standard Class</v>
      </c>
      <c r="I6209" t="str">
        <f>INDEX(Mapping!$B$2:$T$7793,MATCH(Data!$A6209,Mapping!$B$3:$B$7793,0),MATCH(Data!$I$1,Mapping!$B$2:$T$2,0))</f>
        <v>Consumer</v>
      </c>
      <c r="J6209">
        <f>VLOOKUP($A6209,Mapping!$X$3:$Y$7793,2,0)</f>
        <v>60653</v>
      </c>
      <c r="K6209" t="str">
        <f>VLOOKUP($J6209,Mapping!$AB$3:$AC$475,2,0)</f>
        <v>Hialeah</v>
      </c>
      <c r="L6209" t="str">
        <f>VLOOKUP($K6209,Mapping!$AF$3:$AG$475,2,0)</f>
        <v>Florida</v>
      </c>
      <c r="M6209" t="str">
        <f>VLOOKUP($L6209,Mapping!$AI$3:$AJ$48,2,0)</f>
        <v>United States</v>
      </c>
      <c r="N6209" t="str">
        <f>VLOOKUP($L6209,Mapping!$AI$3:$AK$48,3,0)</f>
        <v>South</v>
      </c>
      <c r="O6209" t="str">
        <f>VLOOKUP(Table1[[#This Row],[Column1]],Mapping!$AM$8:$AN$11,2,0)</f>
        <v>Furniture</v>
      </c>
      <c r="P6209" t="str">
        <f>VLOOKUP(Table1[[#This Row],[Column3]],Mapping!$AP$5:$AQ$22,2,0)</f>
        <v>Chairs</v>
      </c>
      <c r="Q6209">
        <v>526.34399999999994</v>
      </c>
      <c r="R6209">
        <v>4</v>
      </c>
      <c r="S6209">
        <v>-75.191999999999979</v>
      </c>
    </row>
    <row r="6210" spans="1:19" x14ac:dyDescent="0.35">
      <c r="A6210">
        <v>5872</v>
      </c>
      <c r="B6210" t="s">
        <v>4695</v>
      </c>
      <c r="C6210" t="s">
        <v>405</v>
      </c>
      <c r="D6210" t="str">
        <f>MID(Table1[[#This Row],[Product ID]],5,2)</f>
        <v>BI</v>
      </c>
      <c r="E6210" t="str">
        <f>LEFT(Table1[[#This Row],[Product ID]],3)</f>
        <v>OFF</v>
      </c>
      <c r="F6210" s="10" t="e">
        <f>VLOOKUP(Table1[[#This Row],[Order ID]],Mapping!H6210:J14001,3,0)</f>
        <v>#N/A</v>
      </c>
      <c r="G6210" s="10" t="e">
        <f>VLOOKUP(Table1[[#This Row],[Order ID]],Mapping!H6210:K14001,4,0)</f>
        <v>#N/A</v>
      </c>
      <c r="H6210" t="str">
        <f>INDEX(Mapping!$B$2:$T$7793,MATCH(Data!$A6210,Mapping!$B$3:$B$7793,0),MATCH(Data!$H$1,Mapping!$B$2:$T$2,0))</f>
        <v>Second Class</v>
      </c>
      <c r="I6210" t="str">
        <f>INDEX(Mapping!$B$2:$T$7793,MATCH(Data!$A6210,Mapping!$B$3:$B$7793,0),MATCH(Data!$I$1,Mapping!$B$2:$T$2,0))</f>
        <v>Corporate</v>
      </c>
      <c r="J6210">
        <f>VLOOKUP($A6210,Mapping!$X$3:$Y$7793,2,0)</f>
        <v>60076</v>
      </c>
      <c r="K6210" t="str">
        <f>VLOOKUP($J6210,Mapping!$AB$3:$AC$475,2,0)</f>
        <v>Johnson City</v>
      </c>
      <c r="L6210" t="str">
        <f>VLOOKUP($K6210,Mapping!$AF$3:$AG$475,2,0)</f>
        <v>Tennessee</v>
      </c>
      <c r="M6210" t="str">
        <f>VLOOKUP($L6210,Mapping!$AI$3:$AJ$48,2,0)</f>
        <v>United States</v>
      </c>
      <c r="N6210" t="str">
        <f>VLOOKUP($L6210,Mapping!$AI$3:$AK$48,3,0)</f>
        <v>South</v>
      </c>
      <c r="O6210" t="str">
        <f>VLOOKUP(Table1[[#This Row],[Column1]],Mapping!$AM$8:$AN$11,2,0)</f>
        <v>Office Supplies</v>
      </c>
      <c r="P6210" t="str">
        <f>VLOOKUP(Table1[[#This Row],[Column3]],Mapping!$AP$5:$AQ$22,2,0)</f>
        <v>Binders</v>
      </c>
      <c r="Q6210">
        <v>12.175999999999998</v>
      </c>
      <c r="R6210">
        <v>4</v>
      </c>
      <c r="S6210">
        <v>-18.872800000000009</v>
      </c>
    </row>
    <row r="6211" spans="1:19" x14ac:dyDescent="0.35">
      <c r="A6211">
        <v>525</v>
      </c>
      <c r="B6211" t="s">
        <v>699</v>
      </c>
      <c r="C6211" t="s">
        <v>700</v>
      </c>
      <c r="D6211" t="str">
        <f>MID(Table1[[#This Row],[Product ID]],5,2)</f>
        <v>FU</v>
      </c>
      <c r="E6211" t="str">
        <f>LEFT(Table1[[#This Row],[Product ID]],3)</f>
        <v>FUR</v>
      </c>
      <c r="F6211" s="10" t="e">
        <f>VLOOKUP(Table1[[#This Row],[Order ID]],Mapping!H6211:J14002,3,0)</f>
        <v>#N/A</v>
      </c>
      <c r="G6211" s="10" t="e">
        <f>VLOOKUP(Table1[[#This Row],[Order ID]],Mapping!H6211:K14002,4,0)</f>
        <v>#N/A</v>
      </c>
      <c r="H6211" t="str">
        <f>INDEX(Mapping!$B$2:$T$7793,MATCH(Data!$A6211,Mapping!$B$3:$B$7793,0),MATCH(Data!$H$1,Mapping!$B$2:$T$2,0))</f>
        <v>First Class</v>
      </c>
      <c r="I6211" t="str">
        <f>INDEX(Mapping!$B$2:$T$7793,MATCH(Data!$A6211,Mapping!$B$3:$B$7793,0),MATCH(Data!$I$1,Mapping!$B$2:$T$2,0))</f>
        <v>Consumer</v>
      </c>
      <c r="J6211">
        <f>VLOOKUP($A6211,Mapping!$X$3:$Y$7793,2,0)</f>
        <v>60653</v>
      </c>
      <c r="K6211" t="str">
        <f>VLOOKUP($J6211,Mapping!$AB$3:$AC$475,2,0)</f>
        <v>Hialeah</v>
      </c>
      <c r="L6211" t="str">
        <f>VLOOKUP($K6211,Mapping!$AF$3:$AG$475,2,0)</f>
        <v>Florida</v>
      </c>
      <c r="M6211" t="str">
        <f>VLOOKUP($L6211,Mapping!$AI$3:$AJ$48,2,0)</f>
        <v>United States</v>
      </c>
      <c r="N6211" t="str">
        <f>VLOOKUP($L6211,Mapping!$AI$3:$AK$48,3,0)</f>
        <v>South</v>
      </c>
      <c r="O6211" t="str">
        <f>VLOOKUP(Table1[[#This Row],[Column1]],Mapping!$AM$8:$AN$11,2,0)</f>
        <v>Furniture</v>
      </c>
      <c r="P6211" t="str">
        <f>VLOOKUP(Table1[[#This Row],[Column3]],Mapping!$AP$5:$AQ$22,2,0)</f>
        <v>Furnishings</v>
      </c>
      <c r="Q6211">
        <v>23.976000000000003</v>
      </c>
      <c r="R6211">
        <v>3</v>
      </c>
      <c r="S6211">
        <v>-14.385599999999997</v>
      </c>
    </row>
    <row r="6212" spans="1:19" x14ac:dyDescent="0.35">
      <c r="A6212">
        <v>526</v>
      </c>
      <c r="B6212" t="s">
        <v>699</v>
      </c>
      <c r="C6212" t="s">
        <v>701</v>
      </c>
      <c r="D6212" t="str">
        <f>MID(Table1[[#This Row],[Product ID]],5,2)</f>
        <v>TA</v>
      </c>
      <c r="E6212" t="str">
        <f>LEFT(Table1[[#This Row],[Product ID]],3)</f>
        <v>FUR</v>
      </c>
      <c r="F6212" s="10" t="e">
        <f>VLOOKUP(Table1[[#This Row],[Order ID]],Mapping!H6212:J14003,3,0)</f>
        <v>#N/A</v>
      </c>
      <c r="G6212" s="10" t="e">
        <f>VLOOKUP(Table1[[#This Row],[Order ID]],Mapping!H6212:K14003,4,0)</f>
        <v>#N/A</v>
      </c>
      <c r="H6212" t="str">
        <f>INDEX(Mapping!$B$2:$T$7793,MATCH(Data!$A6212,Mapping!$B$3:$B$7793,0),MATCH(Data!$H$1,Mapping!$B$2:$T$2,0))</f>
        <v>Standard Class</v>
      </c>
      <c r="I6212" t="str">
        <f>INDEX(Mapping!$B$2:$T$7793,MATCH(Data!$A6212,Mapping!$B$3:$B$7793,0),MATCH(Data!$I$1,Mapping!$B$2:$T$2,0))</f>
        <v>Home Office</v>
      </c>
      <c r="J6212">
        <f>VLOOKUP($A6212,Mapping!$X$3:$Y$7793,2,0)</f>
        <v>60653</v>
      </c>
      <c r="K6212" t="str">
        <f>VLOOKUP($J6212,Mapping!$AB$3:$AC$475,2,0)</f>
        <v>Hialeah</v>
      </c>
      <c r="L6212" t="str">
        <f>VLOOKUP($K6212,Mapping!$AF$3:$AG$475,2,0)</f>
        <v>Florida</v>
      </c>
      <c r="M6212" t="str">
        <f>VLOOKUP($L6212,Mapping!$AI$3:$AJ$48,2,0)</f>
        <v>United States</v>
      </c>
      <c r="N6212" t="str">
        <f>VLOOKUP($L6212,Mapping!$AI$3:$AK$48,3,0)</f>
        <v>South</v>
      </c>
      <c r="O6212" t="str">
        <f>VLOOKUP(Table1[[#This Row],[Column1]],Mapping!$AM$8:$AN$11,2,0)</f>
        <v>Furniture</v>
      </c>
      <c r="P6212" t="str">
        <f>VLOOKUP(Table1[[#This Row],[Column3]],Mapping!$AP$5:$AQ$22,2,0)</f>
        <v>Tables</v>
      </c>
      <c r="Q6212">
        <v>108.925</v>
      </c>
      <c r="R6212">
        <v>1</v>
      </c>
      <c r="S6212">
        <v>-71.890500000000017</v>
      </c>
    </row>
    <row r="6213" spans="1:19" x14ac:dyDescent="0.35">
      <c r="A6213">
        <v>527</v>
      </c>
      <c r="B6213" t="s">
        <v>699</v>
      </c>
      <c r="C6213" t="s">
        <v>702</v>
      </c>
      <c r="D6213" t="str">
        <f>MID(Table1[[#This Row],[Product ID]],5,2)</f>
        <v>PA</v>
      </c>
      <c r="E6213" t="str">
        <f>LEFT(Table1[[#This Row],[Product ID]],3)</f>
        <v>OFF</v>
      </c>
      <c r="F6213" s="10" t="e">
        <f>VLOOKUP(Table1[[#This Row],[Order ID]],Mapping!H6213:J14004,3,0)</f>
        <v>#N/A</v>
      </c>
      <c r="G6213" s="10" t="e">
        <f>VLOOKUP(Table1[[#This Row],[Order ID]],Mapping!H6213:K14004,4,0)</f>
        <v>#N/A</v>
      </c>
      <c r="H6213" t="str">
        <f>INDEX(Mapping!$B$2:$T$7793,MATCH(Data!$A6213,Mapping!$B$3:$B$7793,0),MATCH(Data!$H$1,Mapping!$B$2:$T$2,0))</f>
        <v>Standard Class</v>
      </c>
      <c r="I6213" t="str">
        <f>INDEX(Mapping!$B$2:$T$7793,MATCH(Data!$A6213,Mapping!$B$3:$B$7793,0),MATCH(Data!$I$1,Mapping!$B$2:$T$2,0))</f>
        <v>Home Office</v>
      </c>
      <c r="J6213">
        <f>VLOOKUP($A6213,Mapping!$X$3:$Y$7793,2,0)</f>
        <v>60653</v>
      </c>
      <c r="K6213" t="str">
        <f>VLOOKUP($J6213,Mapping!$AB$3:$AC$475,2,0)</f>
        <v>Hialeah</v>
      </c>
      <c r="L6213" t="str">
        <f>VLOOKUP($K6213,Mapping!$AF$3:$AG$475,2,0)</f>
        <v>Florida</v>
      </c>
      <c r="M6213" t="str">
        <f>VLOOKUP($L6213,Mapping!$AI$3:$AJ$48,2,0)</f>
        <v>United States</v>
      </c>
      <c r="N6213" t="str">
        <f>VLOOKUP($L6213,Mapping!$AI$3:$AK$48,3,0)</f>
        <v>South</v>
      </c>
      <c r="O6213" t="str">
        <f>VLOOKUP(Table1[[#This Row],[Column1]],Mapping!$AM$8:$AN$11,2,0)</f>
        <v>Office Supplies</v>
      </c>
      <c r="P6213" t="str">
        <f>VLOOKUP(Table1[[#This Row],[Column3]],Mapping!$AP$5:$AQ$22,2,0)</f>
        <v>Paper</v>
      </c>
      <c r="Q6213">
        <v>36.351999999999997</v>
      </c>
      <c r="R6213">
        <v>8</v>
      </c>
      <c r="S6213">
        <v>11.359999999999998</v>
      </c>
    </row>
    <row r="6214" spans="1:19" x14ac:dyDescent="0.35">
      <c r="A6214">
        <v>93</v>
      </c>
      <c r="B6214" t="s">
        <v>140</v>
      </c>
      <c r="C6214" t="s">
        <v>141</v>
      </c>
      <c r="D6214" t="str">
        <f>MID(Table1[[#This Row],[Product ID]],5,2)</f>
        <v>BI</v>
      </c>
      <c r="E6214" t="str">
        <f>LEFT(Table1[[#This Row],[Product ID]],3)</f>
        <v>OFF</v>
      </c>
      <c r="F6214" s="10" t="e">
        <f>VLOOKUP(Table1[[#This Row],[Order ID]],Mapping!H6214:J14005,3,0)</f>
        <v>#N/A</v>
      </c>
      <c r="G6214" s="10" t="e">
        <f>VLOOKUP(Table1[[#This Row],[Order ID]],Mapping!H6214:K14005,4,0)</f>
        <v>#N/A</v>
      </c>
      <c r="H6214" t="str">
        <f>INDEX(Mapping!$B$2:$T$7793,MATCH(Data!$A6214,Mapping!$B$3:$B$7793,0),MATCH(Data!$H$1,Mapping!$B$2:$T$2,0))</f>
        <v>Second Class</v>
      </c>
      <c r="I6214" t="str">
        <f>INDEX(Mapping!$B$2:$T$7793,MATCH(Data!$A6214,Mapping!$B$3:$B$7793,0),MATCH(Data!$I$1,Mapping!$B$2:$T$2,0))</f>
        <v>Home Office</v>
      </c>
      <c r="J6214">
        <f>VLOOKUP($A6214,Mapping!$X$3:$Y$7793,2,0)</f>
        <v>85023</v>
      </c>
      <c r="K6214" t="str">
        <f>VLOOKUP($J6214,Mapping!$AB$3:$AC$475,2,0)</f>
        <v>Hamilton</v>
      </c>
      <c r="L6214" t="str">
        <f>VLOOKUP($K6214,Mapping!$AF$3:$AG$475,2,0)</f>
        <v>Ohio</v>
      </c>
      <c r="M6214" t="str">
        <f>VLOOKUP($L6214,Mapping!$AI$3:$AJ$48,2,0)</f>
        <v>United States</v>
      </c>
      <c r="N6214" t="str">
        <f>VLOOKUP($L6214,Mapping!$AI$3:$AK$48,3,0)</f>
        <v>East</v>
      </c>
      <c r="O6214" t="str">
        <f>VLOOKUP(Table1[[#This Row],[Column1]],Mapping!$AM$8:$AN$11,2,0)</f>
        <v>Office Supplies</v>
      </c>
      <c r="P6214" t="str">
        <f>VLOOKUP(Table1[[#This Row],[Column3]],Mapping!$AP$5:$AQ$22,2,0)</f>
        <v>Binders</v>
      </c>
      <c r="Q6214">
        <v>2.3880000000000003</v>
      </c>
      <c r="R6214">
        <v>2</v>
      </c>
      <c r="S6214">
        <v>-1.8308</v>
      </c>
    </row>
    <row r="6215" spans="1:19" x14ac:dyDescent="0.35">
      <c r="A6215">
        <v>94</v>
      </c>
      <c r="B6215" t="s">
        <v>140</v>
      </c>
      <c r="C6215" t="s">
        <v>142</v>
      </c>
      <c r="D6215" t="str">
        <f>MID(Table1[[#This Row],[Product ID]],5,2)</f>
        <v>ST</v>
      </c>
      <c r="E6215" t="str">
        <f>LEFT(Table1[[#This Row],[Product ID]],3)</f>
        <v>OFF</v>
      </c>
      <c r="F6215" s="10" t="e">
        <f>VLOOKUP(Table1[[#This Row],[Order ID]],Mapping!H6215:J14006,3,0)</f>
        <v>#N/A</v>
      </c>
      <c r="G6215" s="10" t="e">
        <f>VLOOKUP(Table1[[#This Row],[Order ID]],Mapping!H6215:K14006,4,0)</f>
        <v>#N/A</v>
      </c>
      <c r="H6215" t="str">
        <f>INDEX(Mapping!$B$2:$T$7793,MATCH(Data!$A6215,Mapping!$B$3:$B$7793,0),MATCH(Data!$H$1,Mapping!$B$2:$T$2,0))</f>
        <v>Standard Class</v>
      </c>
      <c r="I6215" t="str">
        <f>INDEX(Mapping!$B$2:$T$7793,MATCH(Data!$A6215,Mapping!$B$3:$B$7793,0),MATCH(Data!$I$1,Mapping!$B$2:$T$2,0))</f>
        <v>Consumer</v>
      </c>
      <c r="J6215">
        <f>VLOOKUP($A6215,Mapping!$X$3:$Y$7793,2,0)</f>
        <v>85023</v>
      </c>
      <c r="K6215" t="str">
        <f>VLOOKUP($J6215,Mapping!$AB$3:$AC$475,2,0)</f>
        <v>Hamilton</v>
      </c>
      <c r="L6215" t="str">
        <f>VLOOKUP($K6215,Mapping!$AF$3:$AG$475,2,0)</f>
        <v>Ohio</v>
      </c>
      <c r="M6215" t="str">
        <f>VLOOKUP($L6215,Mapping!$AI$3:$AJ$48,2,0)</f>
        <v>United States</v>
      </c>
      <c r="N6215" t="str">
        <f>VLOOKUP($L6215,Mapping!$AI$3:$AK$48,3,0)</f>
        <v>East</v>
      </c>
      <c r="O6215" t="str">
        <f>VLOOKUP(Table1[[#This Row],[Column1]],Mapping!$AM$8:$AN$11,2,0)</f>
        <v>Office Supplies</v>
      </c>
      <c r="P6215" t="str">
        <f>VLOOKUP(Table1[[#This Row],[Column3]],Mapping!$AP$5:$AQ$22,2,0)</f>
        <v>Storage</v>
      </c>
      <c r="Q6215">
        <v>243.99200000000002</v>
      </c>
      <c r="R6215">
        <v>7</v>
      </c>
      <c r="S6215">
        <v>30.498999999999981</v>
      </c>
    </row>
    <row r="6216" spans="1:19" x14ac:dyDescent="0.35">
      <c r="A6216">
        <v>3555</v>
      </c>
      <c r="B6216" t="s">
        <v>3306</v>
      </c>
      <c r="C6216" t="s">
        <v>3307</v>
      </c>
      <c r="D6216" t="str">
        <f>MID(Table1[[#This Row],[Product ID]],5,2)</f>
        <v>LA</v>
      </c>
      <c r="E6216" t="str">
        <f>LEFT(Table1[[#This Row],[Product ID]],3)</f>
        <v>OFF</v>
      </c>
      <c r="F6216" s="10" t="e">
        <f>VLOOKUP(Table1[[#This Row],[Order ID]],Mapping!H6216:J14007,3,0)</f>
        <v>#N/A</v>
      </c>
      <c r="G6216" s="10" t="e">
        <f>VLOOKUP(Table1[[#This Row],[Order ID]],Mapping!H6216:K14007,4,0)</f>
        <v>#N/A</v>
      </c>
      <c r="H6216" t="str">
        <f>INDEX(Mapping!$B$2:$T$7793,MATCH(Data!$A6216,Mapping!$B$3:$B$7793,0),MATCH(Data!$H$1,Mapping!$B$2:$T$2,0))</f>
        <v>Second Class</v>
      </c>
      <c r="I6216" t="str">
        <f>INDEX(Mapping!$B$2:$T$7793,MATCH(Data!$A6216,Mapping!$B$3:$B$7793,0),MATCH(Data!$I$1,Mapping!$B$2:$T$2,0))</f>
        <v>Consumer</v>
      </c>
      <c r="J6216">
        <f>VLOOKUP($A6216,Mapping!$X$3:$Y$7793,2,0)</f>
        <v>6040</v>
      </c>
      <c r="K6216" t="str">
        <f>VLOOKUP($J6216,Mapping!$AB$3:$AC$475,2,0)</f>
        <v>Atlanta</v>
      </c>
      <c r="L6216" t="str">
        <f>VLOOKUP($K6216,Mapping!$AF$3:$AG$475,2,0)</f>
        <v>Georgia</v>
      </c>
      <c r="M6216" t="str">
        <f>VLOOKUP($L6216,Mapping!$AI$3:$AJ$48,2,0)</f>
        <v>United States</v>
      </c>
      <c r="N6216" t="str">
        <f>VLOOKUP($L6216,Mapping!$AI$3:$AK$48,3,0)</f>
        <v>South</v>
      </c>
      <c r="O6216" t="str">
        <f>VLOOKUP(Table1[[#This Row],[Column1]],Mapping!$AM$8:$AN$11,2,0)</f>
        <v>Office Supplies</v>
      </c>
      <c r="P6216" t="str">
        <f>VLOOKUP(Table1[[#This Row],[Column3]],Mapping!$AP$5:$AQ$22,2,0)</f>
        <v>Labels</v>
      </c>
      <c r="Q6216">
        <v>5.76</v>
      </c>
      <c r="R6216">
        <v>2</v>
      </c>
      <c r="S6216">
        <v>2.8224</v>
      </c>
    </row>
    <row r="6217" spans="1:19" x14ac:dyDescent="0.35">
      <c r="A6217">
        <v>5121</v>
      </c>
      <c r="B6217" t="s">
        <v>4261</v>
      </c>
      <c r="C6217" t="s">
        <v>727</v>
      </c>
      <c r="D6217" t="str">
        <f>MID(Table1[[#This Row],[Product ID]],5,2)</f>
        <v>FU</v>
      </c>
      <c r="E6217" t="str">
        <f>LEFT(Table1[[#This Row],[Product ID]],3)</f>
        <v>FUR</v>
      </c>
      <c r="F6217" s="10" t="e">
        <f>VLOOKUP(Table1[[#This Row],[Order ID]],Mapping!H6217:J14008,3,0)</f>
        <v>#N/A</v>
      </c>
      <c r="G6217" s="10" t="e">
        <f>VLOOKUP(Table1[[#This Row],[Order ID]],Mapping!H6217:K14008,4,0)</f>
        <v>#N/A</v>
      </c>
      <c r="H6217" t="str">
        <f>INDEX(Mapping!$B$2:$T$7793,MATCH(Data!$A6217,Mapping!$B$3:$B$7793,0),MATCH(Data!$H$1,Mapping!$B$2:$T$2,0))</f>
        <v>First Class</v>
      </c>
      <c r="I6217" t="str">
        <f>INDEX(Mapping!$B$2:$T$7793,MATCH(Data!$A6217,Mapping!$B$3:$B$7793,0),MATCH(Data!$I$1,Mapping!$B$2:$T$2,0))</f>
        <v>Consumer</v>
      </c>
      <c r="J6217">
        <f>VLOOKUP($A6217,Mapping!$X$3:$Y$7793,2,0)</f>
        <v>98103</v>
      </c>
      <c r="K6217" t="str">
        <f>VLOOKUP($J6217,Mapping!$AB$3:$AC$475,2,0)</f>
        <v>Fort Worth</v>
      </c>
      <c r="L6217" t="str">
        <f>VLOOKUP($K6217,Mapping!$AF$3:$AG$475,2,0)</f>
        <v>Texas</v>
      </c>
      <c r="M6217" t="str">
        <f>VLOOKUP($L6217,Mapping!$AI$3:$AJ$48,2,0)</f>
        <v>United States</v>
      </c>
      <c r="N6217" t="str">
        <f>VLOOKUP($L6217,Mapping!$AI$3:$AK$48,3,0)</f>
        <v>Central</v>
      </c>
      <c r="O6217" t="str">
        <f>VLOOKUP(Table1[[#This Row],[Column1]],Mapping!$AM$8:$AN$11,2,0)</f>
        <v>Furniture</v>
      </c>
      <c r="P6217" t="str">
        <f>VLOOKUP(Table1[[#This Row],[Column3]],Mapping!$AP$5:$AQ$22,2,0)</f>
        <v>Furnishings</v>
      </c>
      <c r="Q6217">
        <v>139.91999999999999</v>
      </c>
      <c r="R6217">
        <v>2</v>
      </c>
      <c r="S6217">
        <v>23.786399999999986</v>
      </c>
    </row>
    <row r="6218" spans="1:19" x14ac:dyDescent="0.35">
      <c r="A6218">
        <v>5122</v>
      </c>
      <c r="B6218" t="s">
        <v>4261</v>
      </c>
      <c r="C6218" t="s">
        <v>3727</v>
      </c>
      <c r="D6218" t="str">
        <f>MID(Table1[[#This Row],[Product ID]],5,2)</f>
        <v>PH</v>
      </c>
      <c r="E6218" t="str">
        <f>LEFT(Table1[[#This Row],[Product ID]],3)</f>
        <v>TEC</v>
      </c>
      <c r="F6218" s="10" t="e">
        <f>VLOOKUP(Table1[[#This Row],[Order ID]],Mapping!H6218:J14009,3,0)</f>
        <v>#N/A</v>
      </c>
      <c r="G6218" s="10" t="e">
        <f>VLOOKUP(Table1[[#This Row],[Order ID]],Mapping!H6218:K14009,4,0)</f>
        <v>#N/A</v>
      </c>
      <c r="H6218" t="str">
        <f>INDEX(Mapping!$B$2:$T$7793,MATCH(Data!$A6218,Mapping!$B$3:$B$7793,0),MATCH(Data!$H$1,Mapping!$B$2:$T$2,0))</f>
        <v>First Class</v>
      </c>
      <c r="I6218" t="str">
        <f>INDEX(Mapping!$B$2:$T$7793,MATCH(Data!$A6218,Mapping!$B$3:$B$7793,0),MATCH(Data!$I$1,Mapping!$B$2:$T$2,0))</f>
        <v>Consumer</v>
      </c>
      <c r="J6218">
        <f>VLOOKUP($A6218,Mapping!$X$3:$Y$7793,2,0)</f>
        <v>98103</v>
      </c>
      <c r="K6218" t="str">
        <f>VLOOKUP($J6218,Mapping!$AB$3:$AC$475,2,0)</f>
        <v>Fort Worth</v>
      </c>
      <c r="L6218" t="str">
        <f>VLOOKUP($K6218,Mapping!$AF$3:$AG$475,2,0)</f>
        <v>Texas</v>
      </c>
      <c r="M6218" t="str">
        <f>VLOOKUP($L6218,Mapping!$AI$3:$AJ$48,2,0)</f>
        <v>United States</v>
      </c>
      <c r="N6218" t="str">
        <f>VLOOKUP($L6218,Mapping!$AI$3:$AK$48,3,0)</f>
        <v>Central</v>
      </c>
      <c r="O6218" t="str">
        <f>VLOOKUP(Table1[[#This Row],[Column1]],Mapping!$AM$8:$AN$11,2,0)</f>
        <v>Technology</v>
      </c>
      <c r="P6218" t="str">
        <f>VLOOKUP(Table1[[#This Row],[Column3]],Mapping!$AP$5:$AQ$22,2,0)</f>
        <v>Phones</v>
      </c>
      <c r="Q6218">
        <v>107.88</v>
      </c>
      <c r="R6218">
        <v>3</v>
      </c>
      <c r="S6218">
        <v>10.787999999999997</v>
      </c>
    </row>
    <row r="6219" spans="1:19" x14ac:dyDescent="0.35">
      <c r="A6219">
        <v>5123</v>
      </c>
      <c r="B6219" t="s">
        <v>4261</v>
      </c>
      <c r="C6219" t="s">
        <v>2004</v>
      </c>
      <c r="D6219" t="str">
        <f>MID(Table1[[#This Row],[Product ID]],5,2)</f>
        <v>ST</v>
      </c>
      <c r="E6219" t="str">
        <f>LEFT(Table1[[#This Row],[Product ID]],3)</f>
        <v>OFF</v>
      </c>
      <c r="F6219" s="10" t="e">
        <f>VLOOKUP(Table1[[#This Row],[Order ID]],Mapping!H6219:J14010,3,0)</f>
        <v>#N/A</v>
      </c>
      <c r="G6219" s="10" t="e">
        <f>VLOOKUP(Table1[[#This Row],[Order ID]],Mapping!H6219:K14010,4,0)</f>
        <v>#N/A</v>
      </c>
      <c r="H6219" t="str">
        <f>INDEX(Mapping!$B$2:$T$7793,MATCH(Data!$A6219,Mapping!$B$3:$B$7793,0),MATCH(Data!$H$1,Mapping!$B$2:$T$2,0))</f>
        <v>First Class</v>
      </c>
      <c r="I6219" t="str">
        <f>INDEX(Mapping!$B$2:$T$7793,MATCH(Data!$A6219,Mapping!$B$3:$B$7793,0),MATCH(Data!$I$1,Mapping!$B$2:$T$2,0))</f>
        <v>Consumer</v>
      </c>
      <c r="J6219">
        <f>VLOOKUP($A6219,Mapping!$X$3:$Y$7793,2,0)</f>
        <v>98103</v>
      </c>
      <c r="K6219" t="str">
        <f>VLOOKUP($J6219,Mapping!$AB$3:$AC$475,2,0)</f>
        <v>Fort Worth</v>
      </c>
      <c r="L6219" t="str">
        <f>VLOOKUP($K6219,Mapping!$AF$3:$AG$475,2,0)</f>
        <v>Texas</v>
      </c>
      <c r="M6219" t="str">
        <f>VLOOKUP($L6219,Mapping!$AI$3:$AJ$48,2,0)</f>
        <v>United States</v>
      </c>
      <c r="N6219" t="str">
        <f>VLOOKUP($L6219,Mapping!$AI$3:$AK$48,3,0)</f>
        <v>Central</v>
      </c>
      <c r="O6219" t="str">
        <f>VLOOKUP(Table1[[#This Row],[Column1]],Mapping!$AM$8:$AN$11,2,0)</f>
        <v>Office Supplies</v>
      </c>
      <c r="P6219" t="str">
        <f>VLOOKUP(Table1[[#This Row],[Column3]],Mapping!$AP$5:$AQ$22,2,0)</f>
        <v>Storage</v>
      </c>
      <c r="Q6219">
        <v>33.29</v>
      </c>
      <c r="R6219">
        <v>1</v>
      </c>
      <c r="S6219">
        <v>7.9895999999999994</v>
      </c>
    </row>
    <row r="6220" spans="1:19" x14ac:dyDescent="0.35">
      <c r="A6220">
        <v>7515</v>
      </c>
      <c r="B6220" t="s">
        <v>5623</v>
      </c>
      <c r="C6220" t="s">
        <v>1587</v>
      </c>
      <c r="D6220" t="str">
        <f>MID(Table1[[#This Row],[Product ID]],5,2)</f>
        <v>AC</v>
      </c>
      <c r="E6220" t="str">
        <f>LEFT(Table1[[#This Row],[Product ID]],3)</f>
        <v>TEC</v>
      </c>
      <c r="F6220" s="10">
        <f>VLOOKUP(Table1[[#This Row],[Order ID]],Mapping!H6220:J14011,3,0)</f>
        <v>41799</v>
      </c>
      <c r="G6220" s="10">
        <f>VLOOKUP(Table1[[#This Row],[Order ID]],Mapping!H6220:K14011,4,0)</f>
        <v>41804</v>
      </c>
      <c r="H6220" t="str">
        <f>INDEX(Mapping!$B$2:$T$7793,MATCH(Data!$A6220,Mapping!$B$3:$B$7793,0),MATCH(Data!$H$1,Mapping!$B$2:$T$2,0))</f>
        <v>Standard Class</v>
      </c>
      <c r="I6220" t="str">
        <f>INDEX(Mapping!$B$2:$T$7793,MATCH(Data!$A6220,Mapping!$B$3:$B$7793,0),MATCH(Data!$I$1,Mapping!$B$2:$T$2,0))</f>
        <v>Corporate</v>
      </c>
      <c r="J6220">
        <f>VLOOKUP($A6220,Mapping!$X$3:$Y$7793,2,0)</f>
        <v>85301</v>
      </c>
      <c r="K6220" t="str">
        <f>VLOOKUP($J6220,Mapping!$AB$3:$AC$475,2,0)</f>
        <v>Olathe</v>
      </c>
      <c r="L6220" t="str">
        <f>VLOOKUP($K6220,Mapping!$AF$3:$AG$475,2,0)</f>
        <v>Kansas</v>
      </c>
      <c r="M6220" t="str">
        <f>VLOOKUP($L6220,Mapping!$AI$3:$AJ$48,2,0)</f>
        <v>United States</v>
      </c>
      <c r="N6220" t="str">
        <f>VLOOKUP($L6220,Mapping!$AI$3:$AK$48,3,0)</f>
        <v>Central</v>
      </c>
      <c r="O6220" t="str">
        <f>VLOOKUP(Table1[[#This Row],[Column1]],Mapping!$AM$8:$AN$11,2,0)</f>
        <v>Technology</v>
      </c>
      <c r="P6220" t="str">
        <f>VLOOKUP(Table1[[#This Row],[Column3]],Mapping!$AP$5:$AQ$22,2,0)</f>
        <v>Accessories</v>
      </c>
      <c r="Q6220">
        <v>89.544000000000011</v>
      </c>
      <c r="R6220">
        <v>7</v>
      </c>
      <c r="S6220">
        <v>12.312299999999993</v>
      </c>
    </row>
    <row r="6221" spans="1:19" x14ac:dyDescent="0.35">
      <c r="A6221">
        <v>7516</v>
      </c>
      <c r="B6221" t="s">
        <v>5623</v>
      </c>
      <c r="C6221" t="s">
        <v>236</v>
      </c>
      <c r="D6221" t="str">
        <f>MID(Table1[[#This Row],[Product ID]],5,2)</f>
        <v>ST</v>
      </c>
      <c r="E6221" t="str">
        <f>LEFT(Table1[[#This Row],[Product ID]],3)</f>
        <v>OFF</v>
      </c>
      <c r="F6221" s="10">
        <f>VLOOKUP(Table1[[#This Row],[Order ID]],Mapping!H6221:J14012,3,0)</f>
        <v>41799</v>
      </c>
      <c r="G6221" s="10">
        <f>VLOOKUP(Table1[[#This Row],[Order ID]],Mapping!H6221:K14012,4,0)</f>
        <v>41804</v>
      </c>
      <c r="H6221" t="str">
        <f>INDEX(Mapping!$B$2:$T$7793,MATCH(Data!$A6221,Mapping!$B$3:$B$7793,0),MATCH(Data!$H$1,Mapping!$B$2:$T$2,0))</f>
        <v>Standard Class</v>
      </c>
      <c r="I6221" t="str">
        <f>INDEX(Mapping!$B$2:$T$7793,MATCH(Data!$A6221,Mapping!$B$3:$B$7793,0),MATCH(Data!$I$1,Mapping!$B$2:$T$2,0))</f>
        <v>Consumer</v>
      </c>
      <c r="J6221">
        <f>VLOOKUP($A6221,Mapping!$X$3:$Y$7793,2,0)</f>
        <v>85301</v>
      </c>
      <c r="K6221" t="str">
        <f>VLOOKUP($J6221,Mapping!$AB$3:$AC$475,2,0)</f>
        <v>Olathe</v>
      </c>
      <c r="L6221" t="str">
        <f>VLOOKUP($K6221,Mapping!$AF$3:$AG$475,2,0)</f>
        <v>Kansas</v>
      </c>
      <c r="M6221" t="str">
        <f>VLOOKUP($L6221,Mapping!$AI$3:$AJ$48,2,0)</f>
        <v>United States</v>
      </c>
      <c r="N6221" t="str">
        <f>VLOOKUP($L6221,Mapping!$AI$3:$AK$48,3,0)</f>
        <v>Central</v>
      </c>
      <c r="O6221" t="str">
        <f>VLOOKUP(Table1[[#This Row],[Column1]],Mapping!$AM$8:$AN$11,2,0)</f>
        <v>Office Supplies</v>
      </c>
      <c r="P6221" t="str">
        <f>VLOOKUP(Table1[[#This Row],[Column3]],Mapping!$AP$5:$AQ$22,2,0)</f>
        <v>Storage</v>
      </c>
      <c r="Q6221">
        <v>35.167999999999999</v>
      </c>
      <c r="R6221">
        <v>2</v>
      </c>
      <c r="S6221">
        <v>-8.3524000000000012</v>
      </c>
    </row>
    <row r="6222" spans="1:19" x14ac:dyDescent="0.35">
      <c r="A6222">
        <v>7517</v>
      </c>
      <c r="B6222" t="s">
        <v>5623</v>
      </c>
      <c r="C6222" t="s">
        <v>308</v>
      </c>
      <c r="D6222" t="str">
        <f>MID(Table1[[#This Row],[Product ID]],5,2)</f>
        <v>BI</v>
      </c>
      <c r="E6222" t="str">
        <f>LEFT(Table1[[#This Row],[Product ID]],3)</f>
        <v>OFF</v>
      </c>
      <c r="F6222" s="10">
        <f>VLOOKUP(Table1[[#This Row],[Order ID]],Mapping!H6222:J14013,3,0)</f>
        <v>41799</v>
      </c>
      <c r="G6222" s="10">
        <f>VLOOKUP(Table1[[#This Row],[Order ID]],Mapping!H6222:K14013,4,0)</f>
        <v>41804</v>
      </c>
      <c r="H6222" t="str">
        <f>INDEX(Mapping!$B$2:$T$7793,MATCH(Data!$A6222,Mapping!$B$3:$B$7793,0),MATCH(Data!$H$1,Mapping!$B$2:$T$2,0))</f>
        <v>Standard Class</v>
      </c>
      <c r="I6222" t="str">
        <f>INDEX(Mapping!$B$2:$T$7793,MATCH(Data!$A6222,Mapping!$B$3:$B$7793,0),MATCH(Data!$I$1,Mapping!$B$2:$T$2,0))</f>
        <v>Consumer</v>
      </c>
      <c r="J6222">
        <f>VLOOKUP($A6222,Mapping!$X$3:$Y$7793,2,0)</f>
        <v>85301</v>
      </c>
      <c r="K6222" t="str">
        <f>VLOOKUP($J6222,Mapping!$AB$3:$AC$475,2,0)</f>
        <v>Olathe</v>
      </c>
      <c r="L6222" t="str">
        <f>VLOOKUP($K6222,Mapping!$AF$3:$AG$475,2,0)</f>
        <v>Kansas</v>
      </c>
      <c r="M6222" t="str">
        <f>VLOOKUP($L6222,Mapping!$AI$3:$AJ$48,2,0)</f>
        <v>United States</v>
      </c>
      <c r="N6222" t="str">
        <f>VLOOKUP($L6222,Mapping!$AI$3:$AK$48,3,0)</f>
        <v>Central</v>
      </c>
      <c r="O6222" t="str">
        <f>VLOOKUP(Table1[[#This Row],[Column1]],Mapping!$AM$8:$AN$11,2,0)</f>
        <v>Office Supplies</v>
      </c>
      <c r="P6222" t="str">
        <f>VLOOKUP(Table1[[#This Row],[Column3]],Mapping!$AP$5:$AQ$22,2,0)</f>
        <v>Binders</v>
      </c>
      <c r="Q6222">
        <v>72.588000000000008</v>
      </c>
      <c r="R6222">
        <v>2</v>
      </c>
      <c r="S6222">
        <v>-48.391999999999982</v>
      </c>
    </row>
    <row r="6223" spans="1:19" x14ac:dyDescent="0.35">
      <c r="A6223">
        <v>4362</v>
      </c>
      <c r="B6223" t="s">
        <v>3822</v>
      </c>
      <c r="C6223" t="s">
        <v>879</v>
      </c>
      <c r="D6223" t="str">
        <f>MID(Table1[[#This Row],[Product ID]],5,2)</f>
        <v>BI</v>
      </c>
      <c r="E6223" t="str">
        <f>LEFT(Table1[[#This Row],[Product ID]],3)</f>
        <v>OFF</v>
      </c>
      <c r="F6223" s="10" t="e">
        <f>VLOOKUP(Table1[[#This Row],[Order ID]],Mapping!H6223:J14014,3,0)</f>
        <v>#N/A</v>
      </c>
      <c r="G6223" s="10" t="e">
        <f>VLOOKUP(Table1[[#This Row],[Order ID]],Mapping!H6223:K14014,4,0)</f>
        <v>#N/A</v>
      </c>
      <c r="H6223" t="str">
        <f>INDEX(Mapping!$B$2:$T$7793,MATCH(Data!$A6223,Mapping!$B$3:$B$7793,0),MATCH(Data!$H$1,Mapping!$B$2:$T$2,0))</f>
        <v>Second Class</v>
      </c>
      <c r="I6223" t="str">
        <f>INDEX(Mapping!$B$2:$T$7793,MATCH(Data!$A6223,Mapping!$B$3:$B$7793,0),MATCH(Data!$I$1,Mapping!$B$2:$T$2,0))</f>
        <v>Consumer</v>
      </c>
      <c r="J6223">
        <f>VLOOKUP($A6223,Mapping!$X$3:$Y$7793,2,0)</f>
        <v>44105</v>
      </c>
      <c r="K6223" t="str">
        <f>VLOOKUP($J6223,Mapping!$AB$3:$AC$475,2,0)</f>
        <v>Alexandria</v>
      </c>
      <c r="L6223" t="str">
        <f>VLOOKUP($K6223,Mapping!$AF$3:$AG$475,2,0)</f>
        <v>Virginia</v>
      </c>
      <c r="M6223" t="str">
        <f>VLOOKUP($L6223,Mapping!$AI$3:$AJ$48,2,0)</f>
        <v>United States</v>
      </c>
      <c r="N6223" t="str">
        <f>VLOOKUP($L6223,Mapping!$AI$3:$AK$48,3,0)</f>
        <v>South</v>
      </c>
      <c r="O6223" t="str">
        <f>VLOOKUP(Table1[[#This Row],[Column1]],Mapping!$AM$8:$AN$11,2,0)</f>
        <v>Office Supplies</v>
      </c>
      <c r="P6223" t="str">
        <f>VLOOKUP(Table1[[#This Row],[Column3]],Mapping!$AP$5:$AQ$22,2,0)</f>
        <v>Binders</v>
      </c>
      <c r="Q6223">
        <v>59.913000000000011</v>
      </c>
      <c r="R6223">
        <v>7</v>
      </c>
      <c r="S6223">
        <v>-45.933299999999988</v>
      </c>
    </row>
    <row r="6224" spans="1:19" x14ac:dyDescent="0.35">
      <c r="A6224">
        <v>2506</v>
      </c>
      <c r="B6224" t="s">
        <v>2592</v>
      </c>
      <c r="C6224" t="s">
        <v>2593</v>
      </c>
      <c r="D6224" t="str">
        <f>MID(Table1[[#This Row],[Product ID]],5,2)</f>
        <v>EN</v>
      </c>
      <c r="E6224" t="str">
        <f>LEFT(Table1[[#This Row],[Product ID]],3)</f>
        <v>OFF</v>
      </c>
      <c r="F6224" s="10" t="e">
        <f>VLOOKUP(Table1[[#This Row],[Order ID]],Mapping!H6224:J14015,3,0)</f>
        <v>#N/A</v>
      </c>
      <c r="G6224" s="10" t="e">
        <f>VLOOKUP(Table1[[#This Row],[Order ID]],Mapping!H6224:K14015,4,0)</f>
        <v>#N/A</v>
      </c>
      <c r="H6224" t="str">
        <f>INDEX(Mapping!$B$2:$T$7793,MATCH(Data!$A6224,Mapping!$B$3:$B$7793,0),MATCH(Data!$H$1,Mapping!$B$2:$T$2,0))</f>
        <v>Standard Class</v>
      </c>
      <c r="I6224" t="str">
        <f>INDEX(Mapping!$B$2:$T$7793,MATCH(Data!$A6224,Mapping!$B$3:$B$7793,0),MATCH(Data!$I$1,Mapping!$B$2:$T$2,0))</f>
        <v>Corporate</v>
      </c>
      <c r="J6224">
        <f>VLOOKUP($A6224,Mapping!$X$3:$Y$7793,2,0)</f>
        <v>77581</v>
      </c>
      <c r="K6224" t="str">
        <f>VLOOKUP($J6224,Mapping!$AB$3:$AC$475,2,0)</f>
        <v>Edinburg</v>
      </c>
      <c r="L6224" t="str">
        <f>VLOOKUP($K6224,Mapping!$AF$3:$AG$475,2,0)</f>
        <v>Texas</v>
      </c>
      <c r="M6224" t="str">
        <f>VLOOKUP($L6224,Mapping!$AI$3:$AJ$48,2,0)</f>
        <v>United States</v>
      </c>
      <c r="N6224" t="str">
        <f>VLOOKUP($L6224,Mapping!$AI$3:$AK$48,3,0)</f>
        <v>Central</v>
      </c>
      <c r="O6224" t="str">
        <f>VLOOKUP(Table1[[#This Row],[Column1]],Mapping!$AM$8:$AN$11,2,0)</f>
        <v>Office Supplies</v>
      </c>
      <c r="P6224" t="str">
        <f>VLOOKUP(Table1[[#This Row],[Column3]],Mapping!$AP$5:$AQ$22,2,0)</f>
        <v>Envelopes</v>
      </c>
      <c r="Q6224">
        <v>13.392000000000001</v>
      </c>
      <c r="R6224">
        <v>3</v>
      </c>
      <c r="S6224">
        <v>5.0220000000000002</v>
      </c>
    </row>
    <row r="6225" spans="1:19" x14ac:dyDescent="0.35">
      <c r="A6225">
        <v>2507</v>
      </c>
      <c r="B6225" t="s">
        <v>2592</v>
      </c>
      <c r="C6225" t="s">
        <v>637</v>
      </c>
      <c r="D6225" t="str">
        <f>MID(Table1[[#This Row],[Product ID]],5,2)</f>
        <v>BI</v>
      </c>
      <c r="E6225" t="str">
        <f>LEFT(Table1[[#This Row],[Product ID]],3)</f>
        <v>OFF</v>
      </c>
      <c r="F6225" s="10" t="e">
        <f>VLOOKUP(Table1[[#This Row],[Order ID]],Mapping!H6225:J14016,3,0)</f>
        <v>#N/A</v>
      </c>
      <c r="G6225" s="10" t="e">
        <f>VLOOKUP(Table1[[#This Row],[Order ID]],Mapping!H6225:K14016,4,0)</f>
        <v>#N/A</v>
      </c>
      <c r="H6225" t="str">
        <f>INDEX(Mapping!$B$2:$T$7793,MATCH(Data!$A6225,Mapping!$B$3:$B$7793,0),MATCH(Data!$H$1,Mapping!$B$2:$T$2,0))</f>
        <v>Standard Class</v>
      </c>
      <c r="I6225" t="str">
        <f>INDEX(Mapping!$B$2:$T$7793,MATCH(Data!$A6225,Mapping!$B$3:$B$7793,0),MATCH(Data!$I$1,Mapping!$B$2:$T$2,0))</f>
        <v>Corporate</v>
      </c>
      <c r="J6225">
        <f>VLOOKUP($A6225,Mapping!$X$3:$Y$7793,2,0)</f>
        <v>77581</v>
      </c>
      <c r="K6225" t="str">
        <f>VLOOKUP($J6225,Mapping!$AB$3:$AC$475,2,0)</f>
        <v>Edinburg</v>
      </c>
      <c r="L6225" t="str">
        <f>VLOOKUP($K6225,Mapping!$AF$3:$AG$475,2,0)</f>
        <v>Texas</v>
      </c>
      <c r="M6225" t="str">
        <f>VLOOKUP($L6225,Mapping!$AI$3:$AJ$48,2,0)</f>
        <v>United States</v>
      </c>
      <c r="N6225" t="str">
        <f>VLOOKUP($L6225,Mapping!$AI$3:$AK$48,3,0)</f>
        <v>Central</v>
      </c>
      <c r="O6225" t="str">
        <f>VLOOKUP(Table1[[#This Row],[Column1]],Mapping!$AM$8:$AN$11,2,0)</f>
        <v>Office Supplies</v>
      </c>
      <c r="P6225" t="str">
        <f>VLOOKUP(Table1[[#This Row],[Column3]],Mapping!$AP$5:$AQ$22,2,0)</f>
        <v>Binders</v>
      </c>
      <c r="Q6225">
        <v>11.227999999999998</v>
      </c>
      <c r="R6225">
        <v>7</v>
      </c>
      <c r="S6225">
        <v>-18.52620000000001</v>
      </c>
    </row>
    <row r="6226" spans="1:19" x14ac:dyDescent="0.35">
      <c r="A6226">
        <v>6668</v>
      </c>
      <c r="B6226" t="s">
        <v>5137</v>
      </c>
      <c r="C6226" t="s">
        <v>1323</v>
      </c>
      <c r="D6226" t="str">
        <f>MID(Table1[[#This Row],[Product ID]],5,2)</f>
        <v>BI</v>
      </c>
      <c r="E6226" t="str">
        <f>LEFT(Table1[[#This Row],[Product ID]],3)</f>
        <v>OFF</v>
      </c>
      <c r="F6226" s="10">
        <f>VLOOKUP(Table1[[#This Row],[Order ID]],Mapping!H6226:J14017,3,0)</f>
        <v>41760</v>
      </c>
      <c r="G6226" s="10">
        <f>VLOOKUP(Table1[[#This Row],[Order ID]],Mapping!H6226:K14017,4,0)</f>
        <v>41764</v>
      </c>
      <c r="H6226" t="str">
        <f>INDEX(Mapping!$B$2:$T$7793,MATCH(Data!$A6226,Mapping!$B$3:$B$7793,0),MATCH(Data!$H$1,Mapping!$B$2:$T$2,0))</f>
        <v>Second Class</v>
      </c>
      <c r="I6226" t="str">
        <f>INDEX(Mapping!$B$2:$T$7793,MATCH(Data!$A6226,Mapping!$B$3:$B$7793,0),MATCH(Data!$I$1,Mapping!$B$2:$T$2,0))</f>
        <v>Corporate</v>
      </c>
      <c r="J6226">
        <f>VLOOKUP($A6226,Mapping!$X$3:$Y$7793,2,0)</f>
        <v>32771</v>
      </c>
      <c r="K6226" t="e">
        <f>VLOOKUP($J6226,Mapping!$AB$3:$AC$475,2,0)</f>
        <v>#N/A</v>
      </c>
      <c r="L6226" t="e">
        <f>VLOOKUP($K6226,Mapping!$AF$3:$AG$475,2,0)</f>
        <v>#N/A</v>
      </c>
      <c r="M6226" t="e">
        <f>VLOOKUP($L6226,Mapping!$AI$3:$AJ$48,2,0)</f>
        <v>#N/A</v>
      </c>
      <c r="N6226" t="e">
        <f>VLOOKUP($L6226,Mapping!$AI$3:$AK$48,3,0)</f>
        <v>#N/A</v>
      </c>
      <c r="O6226" t="str">
        <f>VLOOKUP(Table1[[#This Row],[Column1]],Mapping!$AM$8:$AN$11,2,0)</f>
        <v>Office Supplies</v>
      </c>
      <c r="P6226" t="str">
        <f>VLOOKUP(Table1[[#This Row],[Column3]],Mapping!$AP$5:$AQ$22,2,0)</f>
        <v>Binders</v>
      </c>
      <c r="Q6226">
        <v>4.8420000000000005</v>
      </c>
      <c r="R6226">
        <v>3</v>
      </c>
      <c r="S6226">
        <v>-3.5507999999999988</v>
      </c>
    </row>
    <row r="6227" spans="1:19" x14ac:dyDescent="0.35">
      <c r="A6227">
        <v>6669</v>
      </c>
      <c r="B6227" t="s">
        <v>5137</v>
      </c>
      <c r="C6227" t="s">
        <v>3930</v>
      </c>
      <c r="D6227" t="str">
        <f>MID(Table1[[#This Row],[Product ID]],5,2)</f>
        <v>FU</v>
      </c>
      <c r="E6227" t="str">
        <f>LEFT(Table1[[#This Row],[Product ID]],3)</f>
        <v>FUR</v>
      </c>
      <c r="F6227" s="10">
        <f>VLOOKUP(Table1[[#This Row],[Order ID]],Mapping!H6227:J14018,3,0)</f>
        <v>41760</v>
      </c>
      <c r="G6227" s="10">
        <f>VLOOKUP(Table1[[#This Row],[Order ID]],Mapping!H6227:K14018,4,0)</f>
        <v>41764</v>
      </c>
      <c r="H6227" t="str">
        <f>INDEX(Mapping!$B$2:$T$7793,MATCH(Data!$A6227,Mapping!$B$3:$B$7793,0),MATCH(Data!$H$1,Mapping!$B$2:$T$2,0))</f>
        <v>Standard Class</v>
      </c>
      <c r="I6227" t="str">
        <f>INDEX(Mapping!$B$2:$T$7793,MATCH(Data!$A6227,Mapping!$B$3:$B$7793,0),MATCH(Data!$I$1,Mapping!$B$2:$T$2,0))</f>
        <v>Home Office</v>
      </c>
      <c r="J6227">
        <f>VLOOKUP($A6227,Mapping!$X$3:$Y$7793,2,0)</f>
        <v>32771</v>
      </c>
      <c r="K6227" t="e">
        <f>VLOOKUP($J6227,Mapping!$AB$3:$AC$475,2,0)</f>
        <v>#N/A</v>
      </c>
      <c r="L6227" t="e">
        <f>VLOOKUP($K6227,Mapping!$AF$3:$AG$475,2,0)</f>
        <v>#N/A</v>
      </c>
      <c r="M6227" t="e">
        <f>VLOOKUP($L6227,Mapping!$AI$3:$AJ$48,2,0)</f>
        <v>#N/A</v>
      </c>
      <c r="N6227" t="e">
        <f>VLOOKUP($L6227,Mapping!$AI$3:$AK$48,3,0)</f>
        <v>#N/A</v>
      </c>
      <c r="O6227" t="str">
        <f>VLOOKUP(Table1[[#This Row],[Column1]],Mapping!$AM$8:$AN$11,2,0)</f>
        <v>Furniture</v>
      </c>
      <c r="P6227" t="str">
        <f>VLOOKUP(Table1[[#This Row],[Column3]],Mapping!$AP$5:$AQ$22,2,0)</f>
        <v>Furnishings</v>
      </c>
      <c r="Q6227">
        <v>220.70400000000001</v>
      </c>
      <c r="R6227">
        <v>6</v>
      </c>
      <c r="S6227">
        <v>-8.2764000000000379</v>
      </c>
    </row>
    <row r="6228" spans="1:19" x14ac:dyDescent="0.35">
      <c r="A6228">
        <v>7272</v>
      </c>
      <c r="B6228" t="s">
        <v>5477</v>
      </c>
      <c r="C6228" t="s">
        <v>718</v>
      </c>
      <c r="D6228" t="str">
        <f>MID(Table1[[#This Row],[Product ID]],5,2)</f>
        <v>PA</v>
      </c>
      <c r="E6228" t="str">
        <f>LEFT(Table1[[#This Row],[Product ID]],3)</f>
        <v>OFF</v>
      </c>
      <c r="F6228" s="10">
        <f>VLOOKUP(Table1[[#This Row],[Order ID]],Mapping!H6228:J14019,3,0)</f>
        <v>41841</v>
      </c>
      <c r="G6228" s="10">
        <f>VLOOKUP(Table1[[#This Row],[Order ID]],Mapping!H6228:K14019,4,0)</f>
        <v>41846</v>
      </c>
      <c r="H6228" t="str">
        <f>INDEX(Mapping!$B$2:$T$7793,MATCH(Data!$A6228,Mapping!$B$3:$B$7793,0),MATCH(Data!$H$1,Mapping!$B$2:$T$2,0))</f>
        <v>Standard Class</v>
      </c>
      <c r="I6228" t="str">
        <f>INDEX(Mapping!$B$2:$T$7793,MATCH(Data!$A6228,Mapping!$B$3:$B$7793,0),MATCH(Data!$I$1,Mapping!$B$2:$T$2,0))</f>
        <v>Consumer</v>
      </c>
      <c r="J6228">
        <f>VLOOKUP($A6228,Mapping!$X$3:$Y$7793,2,0)</f>
        <v>10009</v>
      </c>
      <c r="K6228" t="str">
        <f>VLOOKUP($J6228,Mapping!$AB$3:$AC$475,2,0)</f>
        <v>Saint Paul</v>
      </c>
      <c r="L6228" t="str">
        <f>VLOOKUP($K6228,Mapping!$AF$3:$AG$475,2,0)</f>
        <v>Minnesota</v>
      </c>
      <c r="M6228" t="str">
        <f>VLOOKUP($L6228,Mapping!$AI$3:$AJ$48,2,0)</f>
        <v>United States</v>
      </c>
      <c r="N6228" t="str">
        <f>VLOOKUP($L6228,Mapping!$AI$3:$AK$48,3,0)</f>
        <v>Central</v>
      </c>
      <c r="O6228" t="str">
        <f>VLOOKUP(Table1[[#This Row],[Column1]],Mapping!$AM$8:$AN$11,2,0)</f>
        <v>Office Supplies</v>
      </c>
      <c r="P6228" t="str">
        <f>VLOOKUP(Table1[[#This Row],[Column3]],Mapping!$AP$5:$AQ$22,2,0)</f>
        <v>Paper</v>
      </c>
      <c r="Q6228">
        <v>13.36</v>
      </c>
      <c r="R6228">
        <v>2</v>
      </c>
      <c r="S6228">
        <v>6.4127999999999998</v>
      </c>
    </row>
    <row r="6229" spans="1:19" x14ac:dyDescent="0.35">
      <c r="A6229">
        <v>7274</v>
      </c>
      <c r="B6229" t="s">
        <v>5477</v>
      </c>
      <c r="C6229" t="s">
        <v>3930</v>
      </c>
      <c r="D6229" t="str">
        <f>MID(Table1[[#This Row],[Product ID]],5,2)</f>
        <v>FU</v>
      </c>
      <c r="E6229" t="str">
        <f>LEFT(Table1[[#This Row],[Product ID]],3)</f>
        <v>FUR</v>
      </c>
      <c r="F6229" s="10">
        <f>VLOOKUP(Table1[[#This Row],[Order ID]],Mapping!H6229:J14020,3,0)</f>
        <v>41841</v>
      </c>
      <c r="G6229" s="10">
        <f>VLOOKUP(Table1[[#This Row],[Order ID]],Mapping!H6229:K14020,4,0)</f>
        <v>41846</v>
      </c>
      <c r="H6229" t="str">
        <f>INDEX(Mapping!$B$2:$T$7793,MATCH(Data!$A6229,Mapping!$B$3:$B$7793,0),MATCH(Data!$H$1,Mapping!$B$2:$T$2,0))</f>
        <v>Standard Class</v>
      </c>
      <c r="I6229" t="str">
        <f>INDEX(Mapping!$B$2:$T$7793,MATCH(Data!$A6229,Mapping!$B$3:$B$7793,0),MATCH(Data!$I$1,Mapping!$B$2:$T$2,0))</f>
        <v>Corporate</v>
      </c>
      <c r="J6229">
        <f>VLOOKUP($A6229,Mapping!$X$3:$Y$7793,2,0)</f>
        <v>10009</v>
      </c>
      <c r="K6229" t="str">
        <f>VLOOKUP($J6229,Mapping!$AB$3:$AC$475,2,0)</f>
        <v>Saint Paul</v>
      </c>
      <c r="L6229" t="str">
        <f>VLOOKUP($K6229,Mapping!$AF$3:$AG$475,2,0)</f>
        <v>Minnesota</v>
      </c>
      <c r="M6229" t="str">
        <f>VLOOKUP($L6229,Mapping!$AI$3:$AJ$48,2,0)</f>
        <v>United States</v>
      </c>
      <c r="N6229" t="str">
        <f>VLOOKUP($L6229,Mapping!$AI$3:$AK$48,3,0)</f>
        <v>Central</v>
      </c>
      <c r="O6229" t="str">
        <f>VLOOKUP(Table1[[#This Row],[Column1]],Mapping!$AM$8:$AN$11,2,0)</f>
        <v>Furniture</v>
      </c>
      <c r="P6229" t="str">
        <f>VLOOKUP(Table1[[#This Row],[Column3]],Mapping!$AP$5:$AQ$22,2,0)</f>
        <v>Furnishings</v>
      </c>
      <c r="Q6229">
        <v>183.92</v>
      </c>
      <c r="R6229">
        <v>4</v>
      </c>
      <c r="S6229">
        <v>31.266399999999976</v>
      </c>
    </row>
    <row r="6230" spans="1:19" x14ac:dyDescent="0.35">
      <c r="A6230">
        <v>4245</v>
      </c>
      <c r="B6230" t="s">
        <v>3755</v>
      </c>
      <c r="C6230" t="s">
        <v>2916</v>
      </c>
      <c r="D6230" t="str">
        <f>MID(Table1[[#This Row],[Product ID]],5,2)</f>
        <v>PA</v>
      </c>
      <c r="E6230" t="str">
        <f>LEFT(Table1[[#This Row],[Product ID]],3)</f>
        <v>OFF</v>
      </c>
      <c r="F6230" s="10" t="e">
        <f>VLOOKUP(Table1[[#This Row],[Order ID]],Mapping!H6230:J14021,3,0)</f>
        <v>#N/A</v>
      </c>
      <c r="G6230" s="10" t="e">
        <f>VLOOKUP(Table1[[#This Row],[Order ID]],Mapping!H6230:K14021,4,0)</f>
        <v>#N/A</v>
      </c>
      <c r="H6230" t="str">
        <f>INDEX(Mapping!$B$2:$T$7793,MATCH(Data!$A6230,Mapping!$B$3:$B$7793,0),MATCH(Data!$H$1,Mapping!$B$2:$T$2,0))</f>
        <v>Standard Class</v>
      </c>
      <c r="I6230" t="str">
        <f>INDEX(Mapping!$B$2:$T$7793,MATCH(Data!$A6230,Mapping!$B$3:$B$7793,0),MATCH(Data!$I$1,Mapping!$B$2:$T$2,0))</f>
        <v>Home Office</v>
      </c>
      <c r="J6230">
        <f>VLOOKUP($A6230,Mapping!$X$3:$Y$7793,2,0)</f>
        <v>61107</v>
      </c>
      <c r="K6230" t="str">
        <f>VLOOKUP($J6230,Mapping!$AB$3:$AC$475,2,0)</f>
        <v>Deltona</v>
      </c>
      <c r="L6230" t="str">
        <f>VLOOKUP($K6230,Mapping!$AF$3:$AG$475,2,0)</f>
        <v>Florida</v>
      </c>
      <c r="M6230" t="str">
        <f>VLOOKUP($L6230,Mapping!$AI$3:$AJ$48,2,0)</f>
        <v>United States</v>
      </c>
      <c r="N6230" t="str">
        <f>VLOOKUP($L6230,Mapping!$AI$3:$AK$48,3,0)</f>
        <v>South</v>
      </c>
      <c r="O6230" t="str">
        <f>VLOOKUP(Table1[[#This Row],[Column1]],Mapping!$AM$8:$AN$11,2,0)</f>
        <v>Office Supplies</v>
      </c>
      <c r="P6230" t="str">
        <f>VLOOKUP(Table1[[#This Row],[Column3]],Mapping!$AP$5:$AQ$22,2,0)</f>
        <v>Paper</v>
      </c>
      <c r="Q6230">
        <v>38.016000000000005</v>
      </c>
      <c r="R6230">
        <v>6</v>
      </c>
      <c r="S6230">
        <v>13.780799999999996</v>
      </c>
    </row>
    <row r="6231" spans="1:19" x14ac:dyDescent="0.35">
      <c r="A6231">
        <v>2612</v>
      </c>
      <c r="B6231" t="s">
        <v>2664</v>
      </c>
      <c r="C6231" t="s">
        <v>2665</v>
      </c>
      <c r="D6231" t="str">
        <f>MID(Table1[[#This Row],[Product ID]],5,2)</f>
        <v>AR</v>
      </c>
      <c r="E6231" t="str">
        <f>LEFT(Table1[[#This Row],[Product ID]],3)</f>
        <v>OFF</v>
      </c>
      <c r="F6231" s="10" t="e">
        <f>VLOOKUP(Table1[[#This Row],[Order ID]],Mapping!H6231:J14022,3,0)</f>
        <v>#N/A</v>
      </c>
      <c r="G6231" s="10" t="e">
        <f>VLOOKUP(Table1[[#This Row],[Order ID]],Mapping!H6231:K14022,4,0)</f>
        <v>#N/A</v>
      </c>
      <c r="H6231" t="str">
        <f>INDEX(Mapping!$B$2:$T$7793,MATCH(Data!$A6231,Mapping!$B$3:$B$7793,0),MATCH(Data!$H$1,Mapping!$B$2:$T$2,0))</f>
        <v>Standard Class</v>
      </c>
      <c r="I6231" t="str">
        <f>INDEX(Mapping!$B$2:$T$7793,MATCH(Data!$A6231,Mapping!$B$3:$B$7793,0),MATCH(Data!$I$1,Mapping!$B$2:$T$2,0))</f>
        <v>Home Office</v>
      </c>
      <c r="J6231">
        <f>VLOOKUP($A6231,Mapping!$X$3:$Y$7793,2,0)</f>
        <v>94601</v>
      </c>
      <c r="K6231" t="str">
        <f>VLOOKUP($J6231,Mapping!$AB$3:$AC$475,2,0)</f>
        <v>Pleasant Grove</v>
      </c>
      <c r="L6231" t="str">
        <f>VLOOKUP($K6231,Mapping!$AF$3:$AG$475,2,0)</f>
        <v>Utah</v>
      </c>
      <c r="M6231" t="str">
        <f>VLOOKUP($L6231,Mapping!$AI$3:$AJ$48,2,0)</f>
        <v>United States</v>
      </c>
      <c r="N6231" t="str">
        <f>VLOOKUP($L6231,Mapping!$AI$3:$AK$48,3,0)</f>
        <v>West</v>
      </c>
      <c r="O6231" t="str">
        <f>VLOOKUP(Table1[[#This Row],[Column1]],Mapping!$AM$8:$AN$11,2,0)</f>
        <v>Office Supplies</v>
      </c>
      <c r="P6231" t="str">
        <f>VLOOKUP(Table1[[#This Row],[Column3]],Mapping!$AP$5:$AQ$22,2,0)</f>
        <v>Art</v>
      </c>
      <c r="Q6231">
        <v>17.12</v>
      </c>
      <c r="R6231">
        <v>4</v>
      </c>
      <c r="S6231">
        <v>4.9647999999999985</v>
      </c>
    </row>
    <row r="6232" spans="1:19" x14ac:dyDescent="0.35">
      <c r="A6232">
        <v>2613</v>
      </c>
      <c r="B6232" t="s">
        <v>2664</v>
      </c>
      <c r="C6232" t="s">
        <v>647</v>
      </c>
      <c r="D6232" t="str">
        <f>MID(Table1[[#This Row],[Product ID]],5,2)</f>
        <v>PH</v>
      </c>
      <c r="E6232" t="str">
        <f>LEFT(Table1[[#This Row],[Product ID]],3)</f>
        <v>TEC</v>
      </c>
      <c r="F6232" s="10" t="e">
        <f>VLOOKUP(Table1[[#This Row],[Order ID]],Mapping!H6232:J14023,3,0)</f>
        <v>#N/A</v>
      </c>
      <c r="G6232" s="10" t="e">
        <f>VLOOKUP(Table1[[#This Row],[Order ID]],Mapping!H6232:K14023,4,0)</f>
        <v>#N/A</v>
      </c>
      <c r="H6232" t="str">
        <f>INDEX(Mapping!$B$2:$T$7793,MATCH(Data!$A6232,Mapping!$B$3:$B$7793,0),MATCH(Data!$H$1,Mapping!$B$2:$T$2,0))</f>
        <v>First Class</v>
      </c>
      <c r="I6232" t="str">
        <f>INDEX(Mapping!$B$2:$T$7793,MATCH(Data!$A6232,Mapping!$B$3:$B$7793,0),MATCH(Data!$I$1,Mapping!$B$2:$T$2,0))</f>
        <v>Consumer</v>
      </c>
      <c r="J6232">
        <f>VLOOKUP($A6232,Mapping!$X$3:$Y$7793,2,0)</f>
        <v>94601</v>
      </c>
      <c r="K6232" t="str">
        <f>VLOOKUP($J6232,Mapping!$AB$3:$AC$475,2,0)</f>
        <v>Pleasant Grove</v>
      </c>
      <c r="L6232" t="str">
        <f>VLOOKUP($K6232,Mapping!$AF$3:$AG$475,2,0)</f>
        <v>Utah</v>
      </c>
      <c r="M6232" t="str">
        <f>VLOOKUP($L6232,Mapping!$AI$3:$AJ$48,2,0)</f>
        <v>United States</v>
      </c>
      <c r="N6232" t="str">
        <f>VLOOKUP($L6232,Mapping!$AI$3:$AK$48,3,0)</f>
        <v>West</v>
      </c>
      <c r="O6232" t="str">
        <f>VLOOKUP(Table1[[#This Row],[Column1]],Mapping!$AM$8:$AN$11,2,0)</f>
        <v>Technology</v>
      </c>
      <c r="P6232" t="str">
        <f>VLOOKUP(Table1[[#This Row],[Column3]],Mapping!$AP$5:$AQ$22,2,0)</f>
        <v>Phones</v>
      </c>
      <c r="Q6232">
        <v>431.96800000000007</v>
      </c>
      <c r="R6232">
        <v>4</v>
      </c>
      <c r="S6232">
        <v>37.797199999999975</v>
      </c>
    </row>
    <row r="6233" spans="1:19" x14ac:dyDescent="0.35">
      <c r="A6233">
        <v>2615</v>
      </c>
      <c r="B6233" t="s">
        <v>2664</v>
      </c>
      <c r="C6233" t="s">
        <v>14</v>
      </c>
      <c r="D6233" t="str">
        <f>MID(Table1[[#This Row],[Product ID]],5,2)</f>
        <v>TA</v>
      </c>
      <c r="E6233" t="str">
        <f>LEFT(Table1[[#This Row],[Product ID]],3)</f>
        <v>FUR</v>
      </c>
      <c r="F6233" s="10" t="e">
        <f>VLOOKUP(Table1[[#This Row],[Order ID]],Mapping!H6233:J14024,3,0)</f>
        <v>#N/A</v>
      </c>
      <c r="G6233" s="10" t="e">
        <f>VLOOKUP(Table1[[#This Row],[Order ID]],Mapping!H6233:K14024,4,0)</f>
        <v>#N/A</v>
      </c>
      <c r="H6233" t="str">
        <f>INDEX(Mapping!$B$2:$T$7793,MATCH(Data!$A6233,Mapping!$B$3:$B$7793,0),MATCH(Data!$H$1,Mapping!$B$2:$T$2,0))</f>
        <v>First Class</v>
      </c>
      <c r="I6233" t="str">
        <f>INDEX(Mapping!$B$2:$T$7793,MATCH(Data!$A6233,Mapping!$B$3:$B$7793,0),MATCH(Data!$I$1,Mapping!$B$2:$T$2,0))</f>
        <v>Consumer</v>
      </c>
      <c r="J6233">
        <f>VLOOKUP($A6233,Mapping!$X$3:$Y$7793,2,0)</f>
        <v>94601</v>
      </c>
      <c r="K6233" t="str">
        <f>VLOOKUP($J6233,Mapping!$AB$3:$AC$475,2,0)</f>
        <v>Pleasant Grove</v>
      </c>
      <c r="L6233" t="str">
        <f>VLOOKUP($K6233,Mapping!$AF$3:$AG$475,2,0)</f>
        <v>Utah</v>
      </c>
      <c r="M6233" t="str">
        <f>VLOOKUP($L6233,Mapping!$AI$3:$AJ$48,2,0)</f>
        <v>United States</v>
      </c>
      <c r="N6233" t="str">
        <f>VLOOKUP($L6233,Mapping!$AI$3:$AK$48,3,0)</f>
        <v>West</v>
      </c>
      <c r="O6233" t="str">
        <f>VLOOKUP(Table1[[#This Row],[Column1]],Mapping!$AM$8:$AN$11,2,0)</f>
        <v>Furniture</v>
      </c>
      <c r="P6233" t="str">
        <f>VLOOKUP(Table1[[#This Row],[Column3]],Mapping!$AP$5:$AQ$22,2,0)</f>
        <v>Tables</v>
      </c>
      <c r="Q6233">
        <v>568.72800000000007</v>
      </c>
      <c r="R6233">
        <v>3</v>
      </c>
      <c r="S6233">
        <v>28.436399999999935</v>
      </c>
    </row>
    <row r="6234" spans="1:19" x14ac:dyDescent="0.35">
      <c r="A6234">
        <v>2616</v>
      </c>
      <c r="B6234" t="s">
        <v>2664</v>
      </c>
      <c r="C6234" t="s">
        <v>2667</v>
      </c>
      <c r="D6234" t="str">
        <f>MID(Table1[[#This Row],[Product ID]],5,2)</f>
        <v>BI</v>
      </c>
      <c r="E6234" t="str">
        <f>LEFT(Table1[[#This Row],[Product ID]],3)</f>
        <v>OFF</v>
      </c>
      <c r="F6234" s="10" t="e">
        <f>VLOOKUP(Table1[[#This Row],[Order ID]],Mapping!H6234:J14025,3,0)</f>
        <v>#N/A</v>
      </c>
      <c r="G6234" s="10" t="e">
        <f>VLOOKUP(Table1[[#This Row],[Order ID]],Mapping!H6234:K14025,4,0)</f>
        <v>#N/A</v>
      </c>
      <c r="H6234" t="str">
        <f>INDEX(Mapping!$B$2:$T$7793,MATCH(Data!$A6234,Mapping!$B$3:$B$7793,0),MATCH(Data!$H$1,Mapping!$B$2:$T$2,0))</f>
        <v>First Class</v>
      </c>
      <c r="I6234" t="str">
        <f>INDEX(Mapping!$B$2:$T$7793,MATCH(Data!$A6234,Mapping!$B$3:$B$7793,0),MATCH(Data!$I$1,Mapping!$B$2:$T$2,0))</f>
        <v>Consumer</v>
      </c>
      <c r="J6234">
        <f>VLOOKUP($A6234,Mapping!$X$3:$Y$7793,2,0)</f>
        <v>94601</v>
      </c>
      <c r="K6234" t="str">
        <f>VLOOKUP($J6234,Mapping!$AB$3:$AC$475,2,0)</f>
        <v>Pleasant Grove</v>
      </c>
      <c r="L6234" t="str">
        <f>VLOOKUP($K6234,Mapping!$AF$3:$AG$475,2,0)</f>
        <v>Utah</v>
      </c>
      <c r="M6234" t="str">
        <f>VLOOKUP($L6234,Mapping!$AI$3:$AJ$48,2,0)</f>
        <v>United States</v>
      </c>
      <c r="N6234" t="str">
        <f>VLOOKUP($L6234,Mapping!$AI$3:$AK$48,3,0)</f>
        <v>West</v>
      </c>
      <c r="O6234" t="str">
        <f>VLOOKUP(Table1[[#This Row],[Column1]],Mapping!$AM$8:$AN$11,2,0)</f>
        <v>Office Supplies</v>
      </c>
      <c r="P6234" t="str">
        <f>VLOOKUP(Table1[[#This Row],[Column3]],Mapping!$AP$5:$AQ$22,2,0)</f>
        <v>Binders</v>
      </c>
      <c r="Q6234">
        <v>117.14400000000001</v>
      </c>
      <c r="R6234">
        <v>9</v>
      </c>
      <c r="S6234">
        <v>42.464699999999993</v>
      </c>
    </row>
    <row r="6235" spans="1:19" x14ac:dyDescent="0.35">
      <c r="A6235">
        <v>2617</v>
      </c>
      <c r="B6235" t="s">
        <v>2664</v>
      </c>
      <c r="C6235" t="s">
        <v>2668</v>
      </c>
      <c r="D6235" t="str">
        <f>MID(Table1[[#This Row],[Product ID]],5,2)</f>
        <v>AP</v>
      </c>
      <c r="E6235" t="str">
        <f>LEFT(Table1[[#This Row],[Product ID]],3)</f>
        <v>OFF</v>
      </c>
      <c r="F6235" s="10" t="e">
        <f>VLOOKUP(Table1[[#This Row],[Order ID]],Mapping!H6235:J14026,3,0)</f>
        <v>#N/A</v>
      </c>
      <c r="G6235" s="10" t="e">
        <f>VLOOKUP(Table1[[#This Row],[Order ID]],Mapping!H6235:K14026,4,0)</f>
        <v>#N/A</v>
      </c>
      <c r="H6235" t="str">
        <f>INDEX(Mapping!$B$2:$T$7793,MATCH(Data!$A6235,Mapping!$B$3:$B$7793,0),MATCH(Data!$H$1,Mapping!$B$2:$T$2,0))</f>
        <v>First Class</v>
      </c>
      <c r="I6235" t="str">
        <f>INDEX(Mapping!$B$2:$T$7793,MATCH(Data!$A6235,Mapping!$B$3:$B$7793,0),MATCH(Data!$I$1,Mapping!$B$2:$T$2,0))</f>
        <v>Consumer</v>
      </c>
      <c r="J6235">
        <f>VLOOKUP($A6235,Mapping!$X$3:$Y$7793,2,0)</f>
        <v>94601</v>
      </c>
      <c r="K6235" t="str">
        <f>VLOOKUP($J6235,Mapping!$AB$3:$AC$475,2,0)</f>
        <v>Pleasant Grove</v>
      </c>
      <c r="L6235" t="str">
        <f>VLOOKUP($K6235,Mapping!$AF$3:$AG$475,2,0)</f>
        <v>Utah</v>
      </c>
      <c r="M6235" t="str">
        <f>VLOOKUP($L6235,Mapping!$AI$3:$AJ$48,2,0)</f>
        <v>United States</v>
      </c>
      <c r="N6235" t="str">
        <f>VLOOKUP($L6235,Mapping!$AI$3:$AK$48,3,0)</f>
        <v>West</v>
      </c>
      <c r="O6235" t="str">
        <f>VLOOKUP(Table1[[#This Row],[Column1]],Mapping!$AM$8:$AN$11,2,0)</f>
        <v>Office Supplies</v>
      </c>
      <c r="P6235" t="str">
        <f>VLOOKUP(Table1[[#This Row],[Column3]],Mapping!$AP$5:$AQ$22,2,0)</f>
        <v>Appliances</v>
      </c>
      <c r="Q6235">
        <v>203.52</v>
      </c>
      <c r="R6235">
        <v>3</v>
      </c>
      <c r="S6235">
        <v>54.950400000000002</v>
      </c>
    </row>
    <row r="6236" spans="1:19" x14ac:dyDescent="0.35">
      <c r="A6236">
        <v>2618</v>
      </c>
      <c r="B6236" t="s">
        <v>2664</v>
      </c>
      <c r="C6236" t="s">
        <v>386</v>
      </c>
      <c r="D6236" t="str">
        <f>MID(Table1[[#This Row],[Product ID]],5,2)</f>
        <v>LA</v>
      </c>
      <c r="E6236" t="str">
        <f>LEFT(Table1[[#This Row],[Product ID]],3)</f>
        <v>OFF</v>
      </c>
      <c r="F6236" s="10" t="e">
        <f>VLOOKUP(Table1[[#This Row],[Order ID]],Mapping!H6236:J14027,3,0)</f>
        <v>#N/A</v>
      </c>
      <c r="G6236" s="10" t="e">
        <f>VLOOKUP(Table1[[#This Row],[Order ID]],Mapping!H6236:K14027,4,0)</f>
        <v>#N/A</v>
      </c>
      <c r="H6236" t="str">
        <f>INDEX(Mapping!$B$2:$T$7793,MATCH(Data!$A6236,Mapping!$B$3:$B$7793,0),MATCH(Data!$H$1,Mapping!$B$2:$T$2,0))</f>
        <v>First Class</v>
      </c>
      <c r="I6236" t="str">
        <f>INDEX(Mapping!$B$2:$T$7793,MATCH(Data!$A6236,Mapping!$B$3:$B$7793,0),MATCH(Data!$I$1,Mapping!$B$2:$T$2,0))</f>
        <v>Consumer</v>
      </c>
      <c r="J6236">
        <f>VLOOKUP($A6236,Mapping!$X$3:$Y$7793,2,0)</f>
        <v>94601</v>
      </c>
      <c r="K6236" t="str">
        <f>VLOOKUP($J6236,Mapping!$AB$3:$AC$475,2,0)</f>
        <v>Pleasant Grove</v>
      </c>
      <c r="L6236" t="str">
        <f>VLOOKUP($K6236,Mapping!$AF$3:$AG$475,2,0)</f>
        <v>Utah</v>
      </c>
      <c r="M6236" t="str">
        <f>VLOOKUP($L6236,Mapping!$AI$3:$AJ$48,2,0)</f>
        <v>United States</v>
      </c>
      <c r="N6236" t="str">
        <f>VLOOKUP($L6236,Mapping!$AI$3:$AK$48,3,0)</f>
        <v>West</v>
      </c>
      <c r="O6236" t="str">
        <f>VLOOKUP(Table1[[#This Row],[Column1]],Mapping!$AM$8:$AN$11,2,0)</f>
        <v>Office Supplies</v>
      </c>
      <c r="P6236" t="str">
        <f>VLOOKUP(Table1[[#This Row],[Column3]],Mapping!$AP$5:$AQ$22,2,0)</f>
        <v>Labels</v>
      </c>
      <c r="Q6236">
        <v>51.75</v>
      </c>
      <c r="R6236">
        <v>5</v>
      </c>
      <c r="S6236">
        <v>24.84</v>
      </c>
    </row>
    <row r="6237" spans="1:19" x14ac:dyDescent="0.35">
      <c r="A6237">
        <v>6085</v>
      </c>
      <c r="B6237" t="s">
        <v>4817</v>
      </c>
      <c r="C6237" t="s">
        <v>39</v>
      </c>
      <c r="D6237" t="str">
        <f>MID(Table1[[#This Row],[Product ID]],5,2)</f>
        <v>BO</v>
      </c>
      <c r="E6237" t="str">
        <f>LEFT(Table1[[#This Row],[Product ID]],3)</f>
        <v>FUR</v>
      </c>
      <c r="F6237" s="10" t="e">
        <f>VLOOKUP(Table1[[#This Row],[Order ID]],Mapping!H6237:J14028,3,0)</f>
        <v>#N/A</v>
      </c>
      <c r="G6237" s="10" t="e">
        <f>VLOOKUP(Table1[[#This Row],[Order ID]],Mapping!H6237:K14028,4,0)</f>
        <v>#N/A</v>
      </c>
      <c r="H6237" t="str">
        <f>INDEX(Mapping!$B$2:$T$7793,MATCH(Data!$A6237,Mapping!$B$3:$B$7793,0),MATCH(Data!$H$1,Mapping!$B$2:$T$2,0))</f>
        <v>First Class</v>
      </c>
      <c r="I6237" t="str">
        <f>INDEX(Mapping!$B$2:$T$7793,MATCH(Data!$A6237,Mapping!$B$3:$B$7793,0),MATCH(Data!$I$1,Mapping!$B$2:$T$2,0))</f>
        <v>Consumer</v>
      </c>
      <c r="J6237">
        <f>VLOOKUP($A6237,Mapping!$X$3:$Y$7793,2,0)</f>
        <v>90049</v>
      </c>
      <c r="K6237" t="str">
        <f>VLOOKUP($J6237,Mapping!$AB$3:$AC$475,2,0)</f>
        <v>Richardson</v>
      </c>
      <c r="L6237" t="str">
        <f>VLOOKUP($K6237,Mapping!$AF$3:$AG$475,2,0)</f>
        <v>Texas</v>
      </c>
      <c r="M6237" t="str">
        <f>VLOOKUP($L6237,Mapping!$AI$3:$AJ$48,2,0)</f>
        <v>United States</v>
      </c>
      <c r="N6237" t="str">
        <f>VLOOKUP($L6237,Mapping!$AI$3:$AK$48,3,0)</f>
        <v>Central</v>
      </c>
      <c r="O6237" t="str">
        <f>VLOOKUP(Table1[[#This Row],[Column1]],Mapping!$AM$8:$AN$11,2,0)</f>
        <v>Furniture</v>
      </c>
      <c r="P6237" t="str">
        <f>VLOOKUP(Table1[[#This Row],[Column3]],Mapping!$AP$5:$AQ$22,2,0)</f>
        <v>Bookcases</v>
      </c>
      <c r="Q6237">
        <v>1497.6659999999999</v>
      </c>
      <c r="R6237">
        <v>2</v>
      </c>
      <c r="S6237">
        <v>140.95680000000004</v>
      </c>
    </row>
    <row r="6238" spans="1:19" x14ac:dyDescent="0.35">
      <c r="A6238">
        <v>6086</v>
      </c>
      <c r="B6238" t="s">
        <v>4817</v>
      </c>
      <c r="C6238" t="s">
        <v>1126</v>
      </c>
      <c r="D6238" t="str">
        <f>MID(Table1[[#This Row],[Product ID]],5,2)</f>
        <v>PH</v>
      </c>
      <c r="E6238" t="str">
        <f>LEFT(Table1[[#This Row],[Product ID]],3)</f>
        <v>TEC</v>
      </c>
      <c r="F6238" s="10" t="e">
        <f>VLOOKUP(Table1[[#This Row],[Order ID]],Mapping!H6238:J14029,3,0)</f>
        <v>#N/A</v>
      </c>
      <c r="G6238" s="10" t="e">
        <f>VLOOKUP(Table1[[#This Row],[Order ID]],Mapping!H6238:K14029,4,0)</f>
        <v>#N/A</v>
      </c>
      <c r="H6238" t="str">
        <f>INDEX(Mapping!$B$2:$T$7793,MATCH(Data!$A6238,Mapping!$B$3:$B$7793,0),MATCH(Data!$H$1,Mapping!$B$2:$T$2,0))</f>
        <v>First Class</v>
      </c>
      <c r="I6238" t="str">
        <f>INDEX(Mapping!$B$2:$T$7793,MATCH(Data!$A6238,Mapping!$B$3:$B$7793,0),MATCH(Data!$I$1,Mapping!$B$2:$T$2,0))</f>
        <v>Home Office</v>
      </c>
      <c r="J6238">
        <f>VLOOKUP($A6238,Mapping!$X$3:$Y$7793,2,0)</f>
        <v>90049</v>
      </c>
      <c r="K6238" t="str">
        <f>VLOOKUP($J6238,Mapping!$AB$3:$AC$475,2,0)</f>
        <v>Richardson</v>
      </c>
      <c r="L6238" t="str">
        <f>VLOOKUP($K6238,Mapping!$AF$3:$AG$475,2,0)</f>
        <v>Texas</v>
      </c>
      <c r="M6238" t="str">
        <f>VLOOKUP($L6238,Mapping!$AI$3:$AJ$48,2,0)</f>
        <v>United States</v>
      </c>
      <c r="N6238" t="str">
        <f>VLOOKUP($L6238,Mapping!$AI$3:$AK$48,3,0)</f>
        <v>Central</v>
      </c>
      <c r="O6238" t="str">
        <f>VLOOKUP(Table1[[#This Row],[Column1]],Mapping!$AM$8:$AN$11,2,0)</f>
        <v>Technology</v>
      </c>
      <c r="P6238" t="str">
        <f>VLOOKUP(Table1[[#This Row],[Column3]],Mapping!$AP$5:$AQ$22,2,0)</f>
        <v>Phones</v>
      </c>
      <c r="Q6238">
        <v>17.52</v>
      </c>
      <c r="R6238">
        <v>2</v>
      </c>
      <c r="S6238">
        <v>-3.5040000000000022</v>
      </c>
    </row>
    <row r="6239" spans="1:19" x14ac:dyDescent="0.35">
      <c r="A6239">
        <v>4064</v>
      </c>
      <c r="B6239" t="s">
        <v>3629</v>
      </c>
      <c r="C6239" t="s">
        <v>497</v>
      </c>
      <c r="D6239" t="str">
        <f>MID(Table1[[#This Row],[Product ID]],5,2)</f>
        <v>PA</v>
      </c>
      <c r="E6239" t="str">
        <f>LEFT(Table1[[#This Row],[Product ID]],3)</f>
        <v>OFF</v>
      </c>
      <c r="F6239" s="10" t="e">
        <f>VLOOKUP(Table1[[#This Row],[Order ID]],Mapping!H6239:J14030,3,0)</f>
        <v>#N/A</v>
      </c>
      <c r="G6239" s="10" t="e">
        <f>VLOOKUP(Table1[[#This Row],[Order ID]],Mapping!H6239:K14030,4,0)</f>
        <v>#N/A</v>
      </c>
      <c r="H6239" t="str">
        <f>INDEX(Mapping!$B$2:$T$7793,MATCH(Data!$A6239,Mapping!$B$3:$B$7793,0),MATCH(Data!$H$1,Mapping!$B$2:$T$2,0))</f>
        <v>Standard Class</v>
      </c>
      <c r="I6239" t="str">
        <f>INDEX(Mapping!$B$2:$T$7793,MATCH(Data!$A6239,Mapping!$B$3:$B$7793,0),MATCH(Data!$I$1,Mapping!$B$2:$T$2,0))</f>
        <v>Home Office</v>
      </c>
      <c r="J6239">
        <f>VLOOKUP($A6239,Mapping!$X$3:$Y$7793,2,0)</f>
        <v>90036</v>
      </c>
      <c r="K6239" t="str">
        <f>VLOOKUP($J6239,Mapping!$AB$3:$AC$475,2,0)</f>
        <v>Los Angeles</v>
      </c>
      <c r="L6239" t="str">
        <f>VLOOKUP($K6239,Mapping!$AF$3:$AG$475,2,0)</f>
        <v>California</v>
      </c>
      <c r="M6239" t="str">
        <f>VLOOKUP($L6239,Mapping!$AI$3:$AJ$48,2,0)</f>
        <v>United States</v>
      </c>
      <c r="N6239" t="str">
        <f>VLOOKUP($L6239,Mapping!$AI$3:$AK$48,3,0)</f>
        <v>West</v>
      </c>
      <c r="O6239" t="str">
        <f>VLOOKUP(Table1[[#This Row],[Column1]],Mapping!$AM$8:$AN$11,2,0)</f>
        <v>Office Supplies</v>
      </c>
      <c r="P6239" t="str">
        <f>VLOOKUP(Table1[[#This Row],[Column3]],Mapping!$AP$5:$AQ$22,2,0)</f>
        <v>Paper</v>
      </c>
      <c r="Q6239">
        <v>166.44</v>
      </c>
      <c r="R6239">
        <v>3</v>
      </c>
      <c r="S6239">
        <v>79.891199999999998</v>
      </c>
    </row>
    <row r="6240" spans="1:19" x14ac:dyDescent="0.35">
      <c r="A6240">
        <v>7342</v>
      </c>
      <c r="B6240" t="s">
        <v>5517</v>
      </c>
      <c r="C6240" t="s">
        <v>618</v>
      </c>
      <c r="D6240" t="str">
        <f>MID(Table1[[#This Row],[Product ID]],5,2)</f>
        <v>FU</v>
      </c>
      <c r="E6240" t="str">
        <f>LEFT(Table1[[#This Row],[Product ID]],3)</f>
        <v>FUR</v>
      </c>
      <c r="F6240" s="10">
        <f>VLOOKUP(Table1[[#This Row],[Order ID]],Mapping!H6240:J14031,3,0)</f>
        <v>41984</v>
      </c>
      <c r="G6240" s="10">
        <f>VLOOKUP(Table1[[#This Row],[Order ID]],Mapping!H6240:K14031,4,0)</f>
        <v>41987</v>
      </c>
      <c r="H6240" t="str">
        <f>INDEX(Mapping!$B$2:$T$7793,MATCH(Data!$A6240,Mapping!$B$3:$B$7793,0),MATCH(Data!$H$1,Mapping!$B$2:$T$2,0))</f>
        <v>First Class</v>
      </c>
      <c r="I6240" t="str">
        <f>INDEX(Mapping!$B$2:$T$7793,MATCH(Data!$A6240,Mapping!$B$3:$B$7793,0),MATCH(Data!$I$1,Mapping!$B$2:$T$2,0))</f>
        <v>Consumer</v>
      </c>
      <c r="J6240">
        <f>VLOOKUP($A6240,Mapping!$X$3:$Y$7793,2,0)</f>
        <v>19143</v>
      </c>
      <c r="K6240" t="str">
        <f>VLOOKUP($J6240,Mapping!$AB$3:$AC$475,2,0)</f>
        <v>Norman</v>
      </c>
      <c r="L6240" t="str">
        <f>VLOOKUP($K6240,Mapping!$AF$3:$AG$475,2,0)</f>
        <v>Oklahoma</v>
      </c>
      <c r="M6240" t="str">
        <f>VLOOKUP($L6240,Mapping!$AI$3:$AJ$48,2,0)</f>
        <v>United States</v>
      </c>
      <c r="N6240" t="str">
        <f>VLOOKUP($L6240,Mapping!$AI$3:$AK$48,3,0)</f>
        <v>Central</v>
      </c>
      <c r="O6240" t="str">
        <f>VLOOKUP(Table1[[#This Row],[Column1]],Mapping!$AM$8:$AN$11,2,0)</f>
        <v>Furniture</v>
      </c>
      <c r="P6240" t="str">
        <f>VLOOKUP(Table1[[#This Row],[Column3]],Mapping!$AP$5:$AQ$22,2,0)</f>
        <v>Furnishings</v>
      </c>
      <c r="Q6240">
        <v>87.92</v>
      </c>
      <c r="R6240">
        <v>5</v>
      </c>
      <c r="S6240">
        <v>15.385999999999999</v>
      </c>
    </row>
    <row r="6241" spans="1:19" x14ac:dyDescent="0.35">
      <c r="A6241">
        <v>733</v>
      </c>
      <c r="B6241" t="s">
        <v>949</v>
      </c>
      <c r="C6241" t="s">
        <v>950</v>
      </c>
      <c r="D6241" t="str">
        <f>MID(Table1[[#This Row],[Product ID]],5,2)</f>
        <v>FU</v>
      </c>
      <c r="E6241" t="str">
        <f>LEFT(Table1[[#This Row],[Product ID]],3)</f>
        <v>FUR</v>
      </c>
      <c r="F6241" s="10" t="e">
        <f>VLOOKUP(Table1[[#This Row],[Order ID]],Mapping!H6241:J14032,3,0)</f>
        <v>#N/A</v>
      </c>
      <c r="G6241" s="10" t="e">
        <f>VLOOKUP(Table1[[#This Row],[Order ID]],Mapping!H6241:K14032,4,0)</f>
        <v>#N/A</v>
      </c>
      <c r="H6241" t="str">
        <f>INDEX(Mapping!$B$2:$T$7793,MATCH(Data!$A6241,Mapping!$B$3:$B$7793,0),MATCH(Data!$H$1,Mapping!$B$2:$T$2,0))</f>
        <v>First Class</v>
      </c>
      <c r="I6241" t="str">
        <f>INDEX(Mapping!$B$2:$T$7793,MATCH(Data!$A6241,Mapping!$B$3:$B$7793,0),MATCH(Data!$I$1,Mapping!$B$2:$T$2,0))</f>
        <v>Consumer</v>
      </c>
      <c r="J6241">
        <f>VLOOKUP($A6241,Mapping!$X$3:$Y$7793,2,0)</f>
        <v>19120</v>
      </c>
      <c r="K6241" t="str">
        <f>VLOOKUP($J6241,Mapping!$AB$3:$AC$475,2,0)</f>
        <v>Cincinnati</v>
      </c>
      <c r="L6241" t="str">
        <f>VLOOKUP($K6241,Mapping!$AF$3:$AG$475,2,0)</f>
        <v>Ohio</v>
      </c>
      <c r="M6241" t="str">
        <f>VLOOKUP($L6241,Mapping!$AI$3:$AJ$48,2,0)</f>
        <v>United States</v>
      </c>
      <c r="N6241" t="str">
        <f>VLOOKUP($L6241,Mapping!$AI$3:$AK$48,3,0)</f>
        <v>East</v>
      </c>
      <c r="O6241" t="str">
        <f>VLOOKUP(Table1[[#This Row],[Column1]],Mapping!$AM$8:$AN$11,2,0)</f>
        <v>Furniture</v>
      </c>
      <c r="P6241" t="str">
        <f>VLOOKUP(Table1[[#This Row],[Column3]],Mapping!$AP$5:$AQ$22,2,0)</f>
        <v>Furnishings</v>
      </c>
      <c r="Q6241">
        <v>516.48800000000006</v>
      </c>
      <c r="R6241">
        <v>7</v>
      </c>
      <c r="S6241">
        <v>-12.912200000000027</v>
      </c>
    </row>
    <row r="6242" spans="1:19" x14ac:dyDescent="0.35">
      <c r="A6242">
        <v>734</v>
      </c>
      <c r="B6242" t="s">
        <v>949</v>
      </c>
      <c r="C6242" t="s">
        <v>248</v>
      </c>
      <c r="D6242" t="str">
        <f>MID(Table1[[#This Row],[Product ID]],5,2)</f>
        <v>FU</v>
      </c>
      <c r="E6242" t="str">
        <f>LEFT(Table1[[#This Row],[Product ID]],3)</f>
        <v>FUR</v>
      </c>
      <c r="F6242" s="10" t="e">
        <f>VLOOKUP(Table1[[#This Row],[Order ID]],Mapping!H6242:J14033,3,0)</f>
        <v>#N/A</v>
      </c>
      <c r="G6242" s="10" t="e">
        <f>VLOOKUP(Table1[[#This Row],[Order ID]],Mapping!H6242:K14033,4,0)</f>
        <v>#N/A</v>
      </c>
      <c r="H6242" t="str">
        <f>INDEX(Mapping!$B$2:$T$7793,MATCH(Data!$A6242,Mapping!$B$3:$B$7793,0),MATCH(Data!$H$1,Mapping!$B$2:$T$2,0))</f>
        <v>Standard Class</v>
      </c>
      <c r="I6242" t="str">
        <f>INDEX(Mapping!$B$2:$T$7793,MATCH(Data!$A6242,Mapping!$B$3:$B$7793,0),MATCH(Data!$I$1,Mapping!$B$2:$T$2,0))</f>
        <v>Home Office</v>
      </c>
      <c r="J6242">
        <f>VLOOKUP($A6242,Mapping!$X$3:$Y$7793,2,0)</f>
        <v>19120</v>
      </c>
      <c r="K6242" t="str">
        <f>VLOOKUP($J6242,Mapping!$AB$3:$AC$475,2,0)</f>
        <v>Cincinnati</v>
      </c>
      <c r="L6242" t="str">
        <f>VLOOKUP($K6242,Mapping!$AF$3:$AG$475,2,0)</f>
        <v>Ohio</v>
      </c>
      <c r="M6242" t="str">
        <f>VLOOKUP($L6242,Mapping!$AI$3:$AJ$48,2,0)</f>
        <v>United States</v>
      </c>
      <c r="N6242" t="str">
        <f>VLOOKUP($L6242,Mapping!$AI$3:$AK$48,3,0)</f>
        <v>East</v>
      </c>
      <c r="O6242" t="str">
        <f>VLOOKUP(Table1[[#This Row],[Column1]],Mapping!$AM$8:$AN$11,2,0)</f>
        <v>Furniture</v>
      </c>
      <c r="P6242" t="str">
        <f>VLOOKUP(Table1[[#This Row],[Column3]],Mapping!$AP$5:$AQ$22,2,0)</f>
        <v>Furnishings</v>
      </c>
      <c r="Q6242">
        <v>1007.2320000000001</v>
      </c>
      <c r="R6242">
        <v>6</v>
      </c>
      <c r="S6242">
        <v>75.542400000000015</v>
      </c>
    </row>
    <row r="6243" spans="1:19" x14ac:dyDescent="0.35">
      <c r="A6243">
        <v>735</v>
      </c>
      <c r="B6243" t="s">
        <v>949</v>
      </c>
      <c r="C6243" t="s">
        <v>951</v>
      </c>
      <c r="D6243" t="str">
        <f>MID(Table1[[#This Row],[Product ID]],5,2)</f>
        <v>TA</v>
      </c>
      <c r="E6243" t="str">
        <f>LEFT(Table1[[#This Row],[Product ID]],3)</f>
        <v>FUR</v>
      </c>
      <c r="F6243" s="10" t="e">
        <f>VLOOKUP(Table1[[#This Row],[Order ID]],Mapping!H6243:J14034,3,0)</f>
        <v>#N/A</v>
      </c>
      <c r="G6243" s="10" t="e">
        <f>VLOOKUP(Table1[[#This Row],[Order ID]],Mapping!H6243:K14034,4,0)</f>
        <v>#N/A</v>
      </c>
      <c r="H6243" t="str">
        <f>INDEX(Mapping!$B$2:$T$7793,MATCH(Data!$A6243,Mapping!$B$3:$B$7793,0),MATCH(Data!$H$1,Mapping!$B$2:$T$2,0))</f>
        <v>Standard Class</v>
      </c>
      <c r="I6243" t="str">
        <f>INDEX(Mapping!$B$2:$T$7793,MATCH(Data!$A6243,Mapping!$B$3:$B$7793,0),MATCH(Data!$I$1,Mapping!$B$2:$T$2,0))</f>
        <v>Home Office</v>
      </c>
      <c r="J6243">
        <f>VLOOKUP($A6243,Mapping!$X$3:$Y$7793,2,0)</f>
        <v>19120</v>
      </c>
      <c r="K6243" t="str">
        <f>VLOOKUP($J6243,Mapping!$AB$3:$AC$475,2,0)</f>
        <v>Cincinnati</v>
      </c>
      <c r="L6243" t="str">
        <f>VLOOKUP($K6243,Mapping!$AF$3:$AG$475,2,0)</f>
        <v>Ohio</v>
      </c>
      <c r="M6243" t="str">
        <f>VLOOKUP($L6243,Mapping!$AI$3:$AJ$48,2,0)</f>
        <v>United States</v>
      </c>
      <c r="N6243" t="str">
        <f>VLOOKUP($L6243,Mapping!$AI$3:$AK$48,3,0)</f>
        <v>East</v>
      </c>
      <c r="O6243" t="str">
        <f>VLOOKUP(Table1[[#This Row],[Column1]],Mapping!$AM$8:$AN$11,2,0)</f>
        <v>Furniture</v>
      </c>
      <c r="P6243" t="str">
        <f>VLOOKUP(Table1[[#This Row],[Column3]],Mapping!$AP$5:$AQ$22,2,0)</f>
        <v>Tables</v>
      </c>
      <c r="Q6243">
        <v>2065.3200000000002</v>
      </c>
      <c r="R6243">
        <v>12</v>
      </c>
      <c r="S6243">
        <v>-619.59600000000012</v>
      </c>
    </row>
    <row r="6244" spans="1:19" x14ac:dyDescent="0.35">
      <c r="A6244">
        <v>736</v>
      </c>
      <c r="B6244" t="s">
        <v>949</v>
      </c>
      <c r="C6244" t="s">
        <v>952</v>
      </c>
      <c r="D6244" t="str">
        <f>MID(Table1[[#This Row],[Product ID]],5,2)</f>
        <v>PA</v>
      </c>
      <c r="E6244" t="str">
        <f>LEFT(Table1[[#This Row],[Product ID]],3)</f>
        <v>OFF</v>
      </c>
      <c r="F6244" s="10" t="e">
        <f>VLOOKUP(Table1[[#This Row],[Order ID]],Mapping!H6244:J14035,3,0)</f>
        <v>#N/A</v>
      </c>
      <c r="G6244" s="10" t="e">
        <f>VLOOKUP(Table1[[#This Row],[Order ID]],Mapping!H6244:K14035,4,0)</f>
        <v>#N/A</v>
      </c>
      <c r="H6244" t="str">
        <f>INDEX(Mapping!$B$2:$T$7793,MATCH(Data!$A6244,Mapping!$B$3:$B$7793,0),MATCH(Data!$H$1,Mapping!$B$2:$T$2,0))</f>
        <v>Standard Class</v>
      </c>
      <c r="I6244" t="str">
        <f>INDEX(Mapping!$B$2:$T$7793,MATCH(Data!$A6244,Mapping!$B$3:$B$7793,0),MATCH(Data!$I$1,Mapping!$B$2:$T$2,0))</f>
        <v>Home Office</v>
      </c>
      <c r="J6244">
        <f>VLOOKUP($A6244,Mapping!$X$3:$Y$7793,2,0)</f>
        <v>19120</v>
      </c>
      <c r="K6244" t="str">
        <f>VLOOKUP($J6244,Mapping!$AB$3:$AC$475,2,0)</f>
        <v>Cincinnati</v>
      </c>
      <c r="L6244" t="str">
        <f>VLOOKUP($K6244,Mapping!$AF$3:$AG$475,2,0)</f>
        <v>Ohio</v>
      </c>
      <c r="M6244" t="str">
        <f>VLOOKUP($L6244,Mapping!$AI$3:$AJ$48,2,0)</f>
        <v>United States</v>
      </c>
      <c r="N6244" t="str">
        <f>VLOOKUP($L6244,Mapping!$AI$3:$AK$48,3,0)</f>
        <v>East</v>
      </c>
      <c r="O6244" t="str">
        <f>VLOOKUP(Table1[[#This Row],[Column1]],Mapping!$AM$8:$AN$11,2,0)</f>
        <v>Office Supplies</v>
      </c>
      <c r="P6244" t="str">
        <f>VLOOKUP(Table1[[#This Row],[Column3]],Mapping!$AP$5:$AQ$22,2,0)</f>
        <v>Paper</v>
      </c>
      <c r="Q6244">
        <v>15.552000000000003</v>
      </c>
      <c r="R6244">
        <v>3</v>
      </c>
      <c r="S6244">
        <v>5.4432</v>
      </c>
    </row>
    <row r="6245" spans="1:19" x14ac:dyDescent="0.35">
      <c r="A6245">
        <v>737</v>
      </c>
      <c r="B6245" t="s">
        <v>949</v>
      </c>
      <c r="C6245" t="s">
        <v>245</v>
      </c>
      <c r="D6245" t="str">
        <f>MID(Table1[[#This Row],[Product ID]],5,2)</f>
        <v>PA</v>
      </c>
      <c r="E6245" t="str">
        <f>LEFT(Table1[[#This Row],[Product ID]],3)</f>
        <v>OFF</v>
      </c>
      <c r="F6245" s="10" t="e">
        <f>VLOOKUP(Table1[[#This Row],[Order ID]],Mapping!H6245:J14036,3,0)</f>
        <v>#N/A</v>
      </c>
      <c r="G6245" s="10" t="e">
        <f>VLOOKUP(Table1[[#This Row],[Order ID]],Mapping!H6245:K14036,4,0)</f>
        <v>#N/A</v>
      </c>
      <c r="H6245" t="str">
        <f>INDEX(Mapping!$B$2:$T$7793,MATCH(Data!$A6245,Mapping!$B$3:$B$7793,0),MATCH(Data!$H$1,Mapping!$B$2:$T$2,0))</f>
        <v>Standard Class</v>
      </c>
      <c r="I6245" t="str">
        <f>INDEX(Mapping!$B$2:$T$7793,MATCH(Data!$A6245,Mapping!$B$3:$B$7793,0),MATCH(Data!$I$1,Mapping!$B$2:$T$2,0))</f>
        <v>Home Office</v>
      </c>
      <c r="J6245">
        <f>VLOOKUP($A6245,Mapping!$X$3:$Y$7793,2,0)</f>
        <v>19120</v>
      </c>
      <c r="K6245" t="str">
        <f>VLOOKUP($J6245,Mapping!$AB$3:$AC$475,2,0)</f>
        <v>Cincinnati</v>
      </c>
      <c r="L6245" t="str">
        <f>VLOOKUP($K6245,Mapping!$AF$3:$AG$475,2,0)</f>
        <v>Ohio</v>
      </c>
      <c r="M6245" t="str">
        <f>VLOOKUP($L6245,Mapping!$AI$3:$AJ$48,2,0)</f>
        <v>United States</v>
      </c>
      <c r="N6245" t="str">
        <f>VLOOKUP($L6245,Mapping!$AI$3:$AK$48,3,0)</f>
        <v>East</v>
      </c>
      <c r="O6245" t="str">
        <f>VLOOKUP(Table1[[#This Row],[Column1]],Mapping!$AM$8:$AN$11,2,0)</f>
        <v>Office Supplies</v>
      </c>
      <c r="P6245" t="str">
        <f>VLOOKUP(Table1[[#This Row],[Column3]],Mapping!$AP$5:$AQ$22,2,0)</f>
        <v>Paper</v>
      </c>
      <c r="Q6245">
        <v>25.344000000000001</v>
      </c>
      <c r="R6245">
        <v>6</v>
      </c>
      <c r="S6245">
        <v>7.92</v>
      </c>
    </row>
    <row r="6246" spans="1:19" x14ac:dyDescent="0.35">
      <c r="A6246">
        <v>2066</v>
      </c>
      <c r="B6246" t="s">
        <v>2238</v>
      </c>
      <c r="C6246" t="s">
        <v>1199</v>
      </c>
      <c r="D6246" t="str">
        <f>MID(Table1[[#This Row],[Product ID]],5,2)</f>
        <v>FU</v>
      </c>
      <c r="E6246" t="str">
        <f>LEFT(Table1[[#This Row],[Product ID]],3)</f>
        <v>FUR</v>
      </c>
      <c r="F6246" s="10" t="e">
        <f>VLOOKUP(Table1[[#This Row],[Order ID]],Mapping!H6246:J14037,3,0)</f>
        <v>#N/A</v>
      </c>
      <c r="G6246" s="10" t="e">
        <f>VLOOKUP(Table1[[#This Row],[Order ID]],Mapping!H6246:K14037,4,0)</f>
        <v>#N/A</v>
      </c>
      <c r="H6246" t="str">
        <f>INDEX(Mapping!$B$2:$T$7793,MATCH(Data!$A6246,Mapping!$B$3:$B$7793,0),MATCH(Data!$H$1,Mapping!$B$2:$T$2,0))</f>
        <v>Standard Class</v>
      </c>
      <c r="I6246" t="str">
        <f>INDEX(Mapping!$B$2:$T$7793,MATCH(Data!$A6246,Mapping!$B$3:$B$7793,0),MATCH(Data!$I$1,Mapping!$B$2:$T$2,0))</f>
        <v>Consumer</v>
      </c>
      <c r="J6246">
        <f>VLOOKUP($A6246,Mapping!$X$3:$Y$7793,2,0)</f>
        <v>98103</v>
      </c>
      <c r="K6246" t="str">
        <f>VLOOKUP($J6246,Mapping!$AB$3:$AC$475,2,0)</f>
        <v>Fort Worth</v>
      </c>
      <c r="L6246" t="str">
        <f>VLOOKUP($K6246,Mapping!$AF$3:$AG$475,2,0)</f>
        <v>Texas</v>
      </c>
      <c r="M6246" t="str">
        <f>VLOOKUP($L6246,Mapping!$AI$3:$AJ$48,2,0)</f>
        <v>United States</v>
      </c>
      <c r="N6246" t="str">
        <f>VLOOKUP($L6246,Mapping!$AI$3:$AK$48,3,0)</f>
        <v>Central</v>
      </c>
      <c r="O6246" t="str">
        <f>VLOOKUP(Table1[[#This Row],[Column1]],Mapping!$AM$8:$AN$11,2,0)</f>
        <v>Furniture</v>
      </c>
      <c r="P6246" t="str">
        <f>VLOOKUP(Table1[[#This Row],[Column3]],Mapping!$AP$5:$AQ$22,2,0)</f>
        <v>Furnishings</v>
      </c>
      <c r="Q6246">
        <v>39.96</v>
      </c>
      <c r="R6246">
        <v>2</v>
      </c>
      <c r="S6246">
        <v>17.182800000000004</v>
      </c>
    </row>
    <row r="6247" spans="1:19" x14ac:dyDescent="0.35">
      <c r="A6247">
        <v>2067</v>
      </c>
      <c r="B6247" t="s">
        <v>2238</v>
      </c>
      <c r="C6247" t="s">
        <v>2239</v>
      </c>
      <c r="D6247" t="str">
        <f>MID(Table1[[#This Row],[Product ID]],5,2)</f>
        <v>CH</v>
      </c>
      <c r="E6247" t="str">
        <f>LEFT(Table1[[#This Row],[Product ID]],3)</f>
        <v>FUR</v>
      </c>
      <c r="F6247" s="10" t="e">
        <f>VLOOKUP(Table1[[#This Row],[Order ID]],Mapping!H6247:J14038,3,0)</f>
        <v>#N/A</v>
      </c>
      <c r="G6247" s="10" t="e">
        <f>VLOOKUP(Table1[[#This Row],[Order ID]],Mapping!H6247:K14038,4,0)</f>
        <v>#N/A</v>
      </c>
      <c r="H6247" t="str">
        <f>INDEX(Mapping!$B$2:$T$7793,MATCH(Data!$A6247,Mapping!$B$3:$B$7793,0),MATCH(Data!$H$1,Mapping!$B$2:$T$2,0))</f>
        <v>Standard Class</v>
      </c>
      <c r="I6247" t="str">
        <f>INDEX(Mapping!$B$2:$T$7793,MATCH(Data!$A6247,Mapping!$B$3:$B$7793,0),MATCH(Data!$I$1,Mapping!$B$2:$T$2,0))</f>
        <v>Consumer</v>
      </c>
      <c r="J6247">
        <f>VLOOKUP($A6247,Mapping!$X$3:$Y$7793,2,0)</f>
        <v>98103</v>
      </c>
      <c r="K6247" t="str">
        <f>VLOOKUP($J6247,Mapping!$AB$3:$AC$475,2,0)</f>
        <v>Fort Worth</v>
      </c>
      <c r="L6247" t="str">
        <f>VLOOKUP($K6247,Mapping!$AF$3:$AG$475,2,0)</f>
        <v>Texas</v>
      </c>
      <c r="M6247" t="str">
        <f>VLOOKUP($L6247,Mapping!$AI$3:$AJ$48,2,0)</f>
        <v>United States</v>
      </c>
      <c r="N6247" t="str">
        <f>VLOOKUP($L6247,Mapping!$AI$3:$AK$48,3,0)</f>
        <v>Central</v>
      </c>
      <c r="O6247" t="str">
        <f>VLOOKUP(Table1[[#This Row],[Column1]],Mapping!$AM$8:$AN$11,2,0)</f>
        <v>Furniture</v>
      </c>
      <c r="P6247" t="str">
        <f>VLOOKUP(Table1[[#This Row],[Column3]],Mapping!$AP$5:$AQ$22,2,0)</f>
        <v>Chairs</v>
      </c>
      <c r="Q6247">
        <v>42.624000000000002</v>
      </c>
      <c r="R6247">
        <v>2</v>
      </c>
      <c r="S6247">
        <v>4.2623999999999977</v>
      </c>
    </row>
    <row r="6248" spans="1:19" x14ac:dyDescent="0.35">
      <c r="A6248">
        <v>6869</v>
      </c>
      <c r="B6248" t="s">
        <v>5250</v>
      </c>
      <c r="C6248" t="s">
        <v>1058</v>
      </c>
      <c r="D6248" t="str">
        <f>MID(Table1[[#This Row],[Product ID]],5,2)</f>
        <v>BI</v>
      </c>
      <c r="E6248" t="str">
        <f>LEFT(Table1[[#This Row],[Product ID]],3)</f>
        <v>OFF</v>
      </c>
      <c r="F6248" s="10">
        <f>VLOOKUP(Table1[[#This Row],[Order ID]],Mapping!H6248:J14039,3,0)</f>
        <v>41939</v>
      </c>
      <c r="G6248" s="10">
        <f>VLOOKUP(Table1[[#This Row],[Order ID]],Mapping!H6248:K14039,4,0)</f>
        <v>41944</v>
      </c>
      <c r="H6248" t="str">
        <f>INDEX(Mapping!$B$2:$T$7793,MATCH(Data!$A6248,Mapping!$B$3:$B$7793,0),MATCH(Data!$H$1,Mapping!$B$2:$T$2,0))</f>
        <v>Standard Class</v>
      </c>
      <c r="I6248" t="str">
        <f>INDEX(Mapping!$B$2:$T$7793,MATCH(Data!$A6248,Mapping!$B$3:$B$7793,0),MATCH(Data!$I$1,Mapping!$B$2:$T$2,0))</f>
        <v>Corporate</v>
      </c>
      <c r="J6248">
        <f>VLOOKUP($A6248,Mapping!$X$3:$Y$7793,2,0)</f>
        <v>19134</v>
      </c>
      <c r="K6248" t="str">
        <f>VLOOKUP($J6248,Mapping!$AB$3:$AC$475,2,0)</f>
        <v>Detroit</v>
      </c>
      <c r="L6248" t="str">
        <f>VLOOKUP($K6248,Mapping!$AF$3:$AG$475,2,0)</f>
        <v>Michigan</v>
      </c>
      <c r="M6248" t="str">
        <f>VLOOKUP($L6248,Mapping!$AI$3:$AJ$48,2,0)</f>
        <v>United States</v>
      </c>
      <c r="N6248" t="str">
        <f>VLOOKUP($L6248,Mapping!$AI$3:$AK$48,3,0)</f>
        <v>Central</v>
      </c>
      <c r="O6248" t="str">
        <f>VLOOKUP(Table1[[#This Row],[Column1]],Mapping!$AM$8:$AN$11,2,0)</f>
        <v>Office Supplies</v>
      </c>
      <c r="P6248" t="str">
        <f>VLOOKUP(Table1[[#This Row],[Column3]],Mapping!$AP$5:$AQ$22,2,0)</f>
        <v>Binders</v>
      </c>
      <c r="Q6248">
        <v>33.282000000000004</v>
      </c>
      <c r="R6248">
        <v>3</v>
      </c>
      <c r="S6248">
        <v>-27.734999999999992</v>
      </c>
    </row>
    <row r="6249" spans="1:19" x14ac:dyDescent="0.35">
      <c r="A6249">
        <v>6870</v>
      </c>
      <c r="B6249" t="s">
        <v>5250</v>
      </c>
      <c r="C6249" t="s">
        <v>1907</v>
      </c>
      <c r="D6249" t="str">
        <f>MID(Table1[[#This Row],[Product ID]],5,2)</f>
        <v>PH</v>
      </c>
      <c r="E6249" t="str">
        <f>LEFT(Table1[[#This Row],[Product ID]],3)</f>
        <v>TEC</v>
      </c>
      <c r="F6249" s="10">
        <f>VLOOKUP(Table1[[#This Row],[Order ID]],Mapping!H6249:J14040,3,0)</f>
        <v>41939</v>
      </c>
      <c r="G6249" s="10">
        <f>VLOOKUP(Table1[[#This Row],[Order ID]],Mapping!H6249:K14040,4,0)</f>
        <v>41944</v>
      </c>
      <c r="H6249" t="str">
        <f>INDEX(Mapping!$B$2:$T$7793,MATCH(Data!$A6249,Mapping!$B$3:$B$7793,0),MATCH(Data!$H$1,Mapping!$B$2:$T$2,0))</f>
        <v>Standard Class</v>
      </c>
      <c r="I6249" t="str">
        <f>INDEX(Mapping!$B$2:$T$7793,MATCH(Data!$A6249,Mapping!$B$3:$B$7793,0),MATCH(Data!$I$1,Mapping!$B$2:$T$2,0))</f>
        <v>Consumer</v>
      </c>
      <c r="J6249">
        <f>VLOOKUP($A6249,Mapping!$X$3:$Y$7793,2,0)</f>
        <v>19134</v>
      </c>
      <c r="K6249" t="str">
        <f>VLOOKUP($J6249,Mapping!$AB$3:$AC$475,2,0)</f>
        <v>Detroit</v>
      </c>
      <c r="L6249" t="str">
        <f>VLOOKUP($K6249,Mapping!$AF$3:$AG$475,2,0)</f>
        <v>Michigan</v>
      </c>
      <c r="M6249" t="str">
        <f>VLOOKUP($L6249,Mapping!$AI$3:$AJ$48,2,0)</f>
        <v>United States</v>
      </c>
      <c r="N6249" t="str">
        <f>VLOOKUP($L6249,Mapping!$AI$3:$AK$48,3,0)</f>
        <v>Central</v>
      </c>
      <c r="O6249" t="str">
        <f>VLOOKUP(Table1[[#This Row],[Column1]],Mapping!$AM$8:$AN$11,2,0)</f>
        <v>Technology</v>
      </c>
      <c r="P6249" t="str">
        <f>VLOOKUP(Table1[[#This Row],[Column3]],Mapping!$AP$5:$AQ$22,2,0)</f>
        <v>Phones</v>
      </c>
      <c r="Q6249">
        <v>118.64999999999998</v>
      </c>
      <c r="R6249">
        <v>5</v>
      </c>
      <c r="S6249">
        <v>19.775000000000006</v>
      </c>
    </row>
    <row r="6250" spans="1:19" x14ac:dyDescent="0.35">
      <c r="A6250">
        <v>6871</v>
      </c>
      <c r="B6250" t="s">
        <v>5250</v>
      </c>
      <c r="C6250" t="s">
        <v>2230</v>
      </c>
      <c r="D6250" t="str">
        <f>MID(Table1[[#This Row],[Product ID]],5,2)</f>
        <v>LA</v>
      </c>
      <c r="E6250" t="str">
        <f>LEFT(Table1[[#This Row],[Product ID]],3)</f>
        <v>OFF</v>
      </c>
      <c r="F6250" s="10">
        <f>VLOOKUP(Table1[[#This Row],[Order ID]],Mapping!H6250:J14041,3,0)</f>
        <v>41939</v>
      </c>
      <c r="G6250" s="10">
        <f>VLOOKUP(Table1[[#This Row],[Order ID]],Mapping!H6250:K14041,4,0)</f>
        <v>41944</v>
      </c>
      <c r="H6250" t="str">
        <f>INDEX(Mapping!$B$2:$T$7793,MATCH(Data!$A6250,Mapping!$B$3:$B$7793,0),MATCH(Data!$H$1,Mapping!$B$2:$T$2,0))</f>
        <v>Standard Class</v>
      </c>
      <c r="I6250" t="str">
        <f>INDEX(Mapping!$B$2:$T$7793,MATCH(Data!$A6250,Mapping!$B$3:$B$7793,0),MATCH(Data!$I$1,Mapping!$B$2:$T$2,0))</f>
        <v>Consumer</v>
      </c>
      <c r="J6250">
        <f>VLOOKUP($A6250,Mapping!$X$3:$Y$7793,2,0)</f>
        <v>19134</v>
      </c>
      <c r="K6250" t="str">
        <f>VLOOKUP($J6250,Mapping!$AB$3:$AC$475,2,0)</f>
        <v>Detroit</v>
      </c>
      <c r="L6250" t="str">
        <f>VLOOKUP($K6250,Mapping!$AF$3:$AG$475,2,0)</f>
        <v>Michigan</v>
      </c>
      <c r="M6250" t="str">
        <f>VLOOKUP($L6250,Mapping!$AI$3:$AJ$48,2,0)</f>
        <v>United States</v>
      </c>
      <c r="N6250" t="str">
        <f>VLOOKUP($L6250,Mapping!$AI$3:$AK$48,3,0)</f>
        <v>Central</v>
      </c>
      <c r="O6250" t="str">
        <f>VLOOKUP(Table1[[#This Row],[Column1]],Mapping!$AM$8:$AN$11,2,0)</f>
        <v>Office Supplies</v>
      </c>
      <c r="P6250" t="str">
        <f>VLOOKUP(Table1[[#This Row],[Column3]],Mapping!$AP$5:$AQ$22,2,0)</f>
        <v>Labels</v>
      </c>
      <c r="Q6250">
        <v>14.76</v>
      </c>
      <c r="R6250">
        <v>5</v>
      </c>
      <c r="S6250">
        <v>4.9815000000000005</v>
      </c>
    </row>
    <row r="6251" spans="1:19" x14ac:dyDescent="0.35">
      <c r="A6251">
        <v>4084</v>
      </c>
      <c r="B6251" t="s">
        <v>3643</v>
      </c>
      <c r="C6251" t="s">
        <v>2767</v>
      </c>
      <c r="D6251" t="str">
        <f>MID(Table1[[#This Row],[Product ID]],5,2)</f>
        <v>AC</v>
      </c>
      <c r="E6251" t="str">
        <f>LEFT(Table1[[#This Row],[Product ID]],3)</f>
        <v>TEC</v>
      </c>
      <c r="F6251" s="10" t="e">
        <f>VLOOKUP(Table1[[#This Row],[Order ID]],Mapping!H6251:J14042,3,0)</f>
        <v>#N/A</v>
      </c>
      <c r="G6251" s="10" t="e">
        <f>VLOOKUP(Table1[[#This Row],[Order ID]],Mapping!H6251:K14042,4,0)</f>
        <v>#N/A</v>
      </c>
      <c r="H6251" t="str">
        <f>INDEX(Mapping!$B$2:$T$7793,MATCH(Data!$A6251,Mapping!$B$3:$B$7793,0),MATCH(Data!$H$1,Mapping!$B$2:$T$2,0))</f>
        <v>Standard Class</v>
      </c>
      <c r="I6251" t="str">
        <f>INDEX(Mapping!$B$2:$T$7793,MATCH(Data!$A6251,Mapping!$B$3:$B$7793,0),MATCH(Data!$I$1,Mapping!$B$2:$T$2,0))</f>
        <v>Consumer</v>
      </c>
      <c r="J6251">
        <f>VLOOKUP($A6251,Mapping!$X$3:$Y$7793,2,0)</f>
        <v>98105</v>
      </c>
      <c r="K6251" t="str">
        <f>VLOOKUP($J6251,Mapping!$AB$3:$AC$475,2,0)</f>
        <v>Dallas</v>
      </c>
      <c r="L6251" t="str">
        <f>VLOOKUP($K6251,Mapping!$AF$3:$AG$475,2,0)</f>
        <v>Texas</v>
      </c>
      <c r="M6251" t="str">
        <f>VLOOKUP($L6251,Mapping!$AI$3:$AJ$48,2,0)</f>
        <v>United States</v>
      </c>
      <c r="N6251" t="str">
        <f>VLOOKUP($L6251,Mapping!$AI$3:$AK$48,3,0)</f>
        <v>Central</v>
      </c>
      <c r="O6251" t="str">
        <f>VLOOKUP(Table1[[#This Row],[Column1]],Mapping!$AM$8:$AN$11,2,0)</f>
        <v>Technology</v>
      </c>
      <c r="P6251" t="str">
        <f>VLOOKUP(Table1[[#This Row],[Column3]],Mapping!$AP$5:$AQ$22,2,0)</f>
        <v>Accessories</v>
      </c>
      <c r="Q6251">
        <v>43.5</v>
      </c>
      <c r="R6251">
        <v>3</v>
      </c>
      <c r="S6251">
        <v>10.875</v>
      </c>
    </row>
    <row r="6252" spans="1:19" x14ac:dyDescent="0.35">
      <c r="A6252">
        <v>1634</v>
      </c>
      <c r="B6252" t="s">
        <v>1858</v>
      </c>
      <c r="C6252" t="s">
        <v>443</v>
      </c>
      <c r="D6252" t="str">
        <f>MID(Table1[[#This Row],[Product ID]],5,2)</f>
        <v>CH</v>
      </c>
      <c r="E6252" t="str">
        <f>LEFT(Table1[[#This Row],[Product ID]],3)</f>
        <v>FUR</v>
      </c>
      <c r="F6252" s="10" t="e">
        <f>VLOOKUP(Table1[[#This Row],[Order ID]],Mapping!H6252:J14043,3,0)</f>
        <v>#N/A</v>
      </c>
      <c r="G6252" s="10" t="e">
        <f>VLOOKUP(Table1[[#This Row],[Order ID]],Mapping!H6252:K14043,4,0)</f>
        <v>#N/A</v>
      </c>
      <c r="H6252" t="str">
        <f>INDEX(Mapping!$B$2:$T$7793,MATCH(Data!$A6252,Mapping!$B$3:$B$7793,0),MATCH(Data!$H$1,Mapping!$B$2:$T$2,0))</f>
        <v>Second Class</v>
      </c>
      <c r="I6252" t="str">
        <f>INDEX(Mapping!$B$2:$T$7793,MATCH(Data!$A6252,Mapping!$B$3:$B$7793,0),MATCH(Data!$I$1,Mapping!$B$2:$T$2,0))</f>
        <v>Corporate</v>
      </c>
      <c r="J6252">
        <f>VLOOKUP($A6252,Mapping!$X$3:$Y$7793,2,0)</f>
        <v>91761</v>
      </c>
      <c r="K6252" t="str">
        <f>VLOOKUP($J6252,Mapping!$AB$3:$AC$475,2,0)</f>
        <v>Albuquerque</v>
      </c>
      <c r="L6252" t="str">
        <f>VLOOKUP($K6252,Mapping!$AF$3:$AG$475,2,0)</f>
        <v>New Mexico</v>
      </c>
      <c r="M6252" t="str">
        <f>VLOOKUP($L6252,Mapping!$AI$3:$AJ$48,2,0)</f>
        <v>United States</v>
      </c>
      <c r="N6252" t="str">
        <f>VLOOKUP($L6252,Mapping!$AI$3:$AK$48,3,0)</f>
        <v>West</v>
      </c>
      <c r="O6252" t="str">
        <f>VLOOKUP(Table1[[#This Row],[Column1]],Mapping!$AM$8:$AN$11,2,0)</f>
        <v>Furniture</v>
      </c>
      <c r="P6252" t="str">
        <f>VLOOKUP(Table1[[#This Row],[Column3]],Mapping!$AP$5:$AQ$22,2,0)</f>
        <v>Chairs</v>
      </c>
      <c r="Q6252">
        <v>283.92</v>
      </c>
      <c r="R6252">
        <v>5</v>
      </c>
      <c r="S6252">
        <v>-46.137000000000029</v>
      </c>
    </row>
    <row r="6253" spans="1:19" x14ac:dyDescent="0.35">
      <c r="A6253">
        <v>1597</v>
      </c>
      <c r="B6253" t="s">
        <v>1829</v>
      </c>
      <c r="C6253" t="s">
        <v>1334</v>
      </c>
      <c r="D6253" t="str">
        <f>MID(Table1[[#This Row],[Product ID]],5,2)</f>
        <v>BI</v>
      </c>
      <c r="E6253" t="str">
        <f>LEFT(Table1[[#This Row],[Product ID]],3)</f>
        <v>OFF</v>
      </c>
      <c r="F6253" s="10" t="e">
        <f>VLOOKUP(Table1[[#This Row],[Order ID]],Mapping!H6253:J14044,3,0)</f>
        <v>#N/A</v>
      </c>
      <c r="G6253" s="10" t="e">
        <f>VLOOKUP(Table1[[#This Row],[Order ID]],Mapping!H6253:K14044,4,0)</f>
        <v>#N/A</v>
      </c>
      <c r="H6253" t="str">
        <f>INDEX(Mapping!$B$2:$T$7793,MATCH(Data!$A6253,Mapping!$B$3:$B$7793,0),MATCH(Data!$H$1,Mapping!$B$2:$T$2,0))</f>
        <v>First Class</v>
      </c>
      <c r="I6253" t="str">
        <f>INDEX(Mapping!$B$2:$T$7793,MATCH(Data!$A6253,Mapping!$B$3:$B$7793,0),MATCH(Data!$I$1,Mapping!$B$2:$T$2,0))</f>
        <v>Home Office</v>
      </c>
      <c r="J6253">
        <f>VLOOKUP($A6253,Mapping!$X$3:$Y$7793,2,0)</f>
        <v>93727</v>
      </c>
      <c r="K6253" t="str">
        <f>VLOOKUP($J6253,Mapping!$AB$3:$AC$475,2,0)</f>
        <v>Watertown</v>
      </c>
      <c r="L6253" t="str">
        <f>VLOOKUP($K6253,Mapping!$AF$3:$AG$475,2,0)</f>
        <v>New York</v>
      </c>
      <c r="M6253" t="str">
        <f>VLOOKUP($L6253,Mapping!$AI$3:$AJ$48,2,0)</f>
        <v>United States</v>
      </c>
      <c r="N6253" t="str">
        <f>VLOOKUP($L6253,Mapping!$AI$3:$AK$48,3,0)</f>
        <v>East</v>
      </c>
      <c r="O6253" t="str">
        <f>VLOOKUP(Table1[[#This Row],[Column1]],Mapping!$AM$8:$AN$11,2,0)</f>
        <v>Office Supplies</v>
      </c>
      <c r="P6253" t="str">
        <f>VLOOKUP(Table1[[#This Row],[Column3]],Mapping!$AP$5:$AQ$22,2,0)</f>
        <v>Binders</v>
      </c>
      <c r="Q6253">
        <v>239.12000000000003</v>
      </c>
      <c r="R6253">
        <v>5</v>
      </c>
      <c r="S6253">
        <v>77.71399999999997</v>
      </c>
    </row>
    <row r="6254" spans="1:19" x14ac:dyDescent="0.35">
      <c r="A6254">
        <v>1526</v>
      </c>
      <c r="B6254" t="s">
        <v>1776</v>
      </c>
      <c r="C6254" t="s">
        <v>1777</v>
      </c>
      <c r="D6254" t="str">
        <f>MID(Table1[[#This Row],[Product ID]],5,2)</f>
        <v>BI</v>
      </c>
      <c r="E6254" t="str">
        <f>LEFT(Table1[[#This Row],[Product ID]],3)</f>
        <v>OFF</v>
      </c>
      <c r="F6254" s="10" t="e">
        <f>VLOOKUP(Table1[[#This Row],[Order ID]],Mapping!H6254:J14045,3,0)</f>
        <v>#N/A</v>
      </c>
      <c r="G6254" s="10" t="e">
        <f>VLOOKUP(Table1[[#This Row],[Order ID]],Mapping!H6254:K14045,4,0)</f>
        <v>#N/A</v>
      </c>
      <c r="H6254" t="str">
        <f>INDEX(Mapping!$B$2:$T$7793,MATCH(Data!$A6254,Mapping!$B$3:$B$7793,0),MATCH(Data!$H$1,Mapping!$B$2:$T$2,0))</f>
        <v>Second Class</v>
      </c>
      <c r="I6254" t="str">
        <f>INDEX(Mapping!$B$2:$T$7793,MATCH(Data!$A6254,Mapping!$B$3:$B$7793,0),MATCH(Data!$I$1,Mapping!$B$2:$T$2,0))</f>
        <v>Home Office</v>
      </c>
      <c r="J6254">
        <f>VLOOKUP($A6254,Mapping!$X$3:$Y$7793,2,0)</f>
        <v>13601</v>
      </c>
      <c r="K6254" t="str">
        <f>VLOOKUP($J6254,Mapping!$AB$3:$AC$475,2,0)</f>
        <v>Missoula</v>
      </c>
      <c r="L6254" t="str">
        <f>VLOOKUP($K6254,Mapping!$AF$3:$AG$475,2,0)</f>
        <v>Montana</v>
      </c>
      <c r="M6254" t="str">
        <f>VLOOKUP($L6254,Mapping!$AI$3:$AJ$48,2,0)</f>
        <v>United States</v>
      </c>
      <c r="N6254" t="str">
        <f>VLOOKUP($L6254,Mapping!$AI$3:$AK$48,3,0)</f>
        <v>West</v>
      </c>
      <c r="O6254" t="str">
        <f>VLOOKUP(Table1[[#This Row],[Column1]],Mapping!$AM$8:$AN$11,2,0)</f>
        <v>Office Supplies</v>
      </c>
      <c r="P6254" t="str">
        <f>VLOOKUP(Table1[[#This Row],[Column3]],Mapping!$AP$5:$AQ$22,2,0)</f>
        <v>Binders</v>
      </c>
      <c r="Q6254">
        <v>895.92</v>
      </c>
      <c r="R6254">
        <v>5</v>
      </c>
      <c r="S6254">
        <v>302.37299999999993</v>
      </c>
    </row>
    <row r="6255" spans="1:19" x14ac:dyDescent="0.35">
      <c r="A6255">
        <v>723</v>
      </c>
      <c r="B6255" t="s">
        <v>935</v>
      </c>
      <c r="C6255" t="s">
        <v>399</v>
      </c>
      <c r="D6255" t="str">
        <f>MID(Table1[[#This Row],[Product ID]],5,2)</f>
        <v>AC</v>
      </c>
      <c r="E6255" t="str">
        <f>LEFT(Table1[[#This Row],[Product ID]],3)</f>
        <v>TEC</v>
      </c>
      <c r="F6255" s="10" t="e">
        <f>VLOOKUP(Table1[[#This Row],[Order ID]],Mapping!H6255:J14046,3,0)</f>
        <v>#N/A</v>
      </c>
      <c r="G6255" s="10" t="e">
        <f>VLOOKUP(Table1[[#This Row],[Order ID]],Mapping!H6255:K14046,4,0)</f>
        <v>#N/A</v>
      </c>
      <c r="H6255" t="str">
        <f>INDEX(Mapping!$B$2:$T$7793,MATCH(Data!$A6255,Mapping!$B$3:$B$7793,0),MATCH(Data!$H$1,Mapping!$B$2:$T$2,0))</f>
        <v>Standard Class</v>
      </c>
      <c r="I6255" t="str">
        <f>INDEX(Mapping!$B$2:$T$7793,MATCH(Data!$A6255,Mapping!$B$3:$B$7793,0),MATCH(Data!$I$1,Mapping!$B$2:$T$2,0))</f>
        <v>Home Office</v>
      </c>
      <c r="J6255">
        <f>VLOOKUP($A6255,Mapping!$X$3:$Y$7793,2,0)</f>
        <v>87401</v>
      </c>
      <c r="K6255" t="str">
        <f>VLOOKUP($J6255,Mapping!$AB$3:$AC$475,2,0)</f>
        <v>Rockville</v>
      </c>
      <c r="L6255" t="str">
        <f>VLOOKUP($K6255,Mapping!$AF$3:$AG$475,2,0)</f>
        <v>Maryland</v>
      </c>
      <c r="M6255" t="str">
        <f>VLOOKUP($L6255,Mapping!$AI$3:$AJ$48,2,0)</f>
        <v>United States</v>
      </c>
      <c r="N6255" t="str">
        <f>VLOOKUP($L6255,Mapping!$AI$3:$AK$48,3,0)</f>
        <v>East</v>
      </c>
      <c r="O6255" t="str">
        <f>VLOOKUP(Table1[[#This Row],[Column1]],Mapping!$AM$8:$AN$11,2,0)</f>
        <v>Technology</v>
      </c>
      <c r="P6255" t="str">
        <f>VLOOKUP(Table1[[#This Row],[Column3]],Mapping!$AP$5:$AQ$22,2,0)</f>
        <v>Accessories</v>
      </c>
      <c r="Q6255">
        <v>159.99</v>
      </c>
      <c r="R6255">
        <v>1</v>
      </c>
      <c r="S6255">
        <v>54.396599999999992</v>
      </c>
    </row>
    <row r="6256" spans="1:19" x14ac:dyDescent="0.35">
      <c r="A6256">
        <v>5889</v>
      </c>
      <c r="B6256" t="s">
        <v>4704</v>
      </c>
      <c r="C6256" t="s">
        <v>464</v>
      </c>
      <c r="D6256" t="str">
        <f>MID(Table1[[#This Row],[Product ID]],5,2)</f>
        <v>ST</v>
      </c>
      <c r="E6256" t="str">
        <f>LEFT(Table1[[#This Row],[Product ID]],3)</f>
        <v>OFF</v>
      </c>
      <c r="F6256" s="10" t="e">
        <f>VLOOKUP(Table1[[#This Row],[Order ID]],Mapping!H6256:J14047,3,0)</f>
        <v>#N/A</v>
      </c>
      <c r="G6256" s="10" t="e">
        <f>VLOOKUP(Table1[[#This Row],[Order ID]],Mapping!H6256:K14047,4,0)</f>
        <v>#N/A</v>
      </c>
      <c r="H6256" t="str">
        <f>INDEX(Mapping!$B$2:$T$7793,MATCH(Data!$A6256,Mapping!$B$3:$B$7793,0),MATCH(Data!$H$1,Mapping!$B$2:$T$2,0))</f>
        <v>Second Class</v>
      </c>
      <c r="I6256" t="str">
        <f>INDEX(Mapping!$B$2:$T$7793,MATCH(Data!$A6256,Mapping!$B$3:$B$7793,0),MATCH(Data!$I$1,Mapping!$B$2:$T$2,0))</f>
        <v>Consumer</v>
      </c>
      <c r="J6256">
        <f>VLOOKUP($A6256,Mapping!$X$3:$Y$7793,2,0)</f>
        <v>80219</v>
      </c>
      <c r="K6256" t="str">
        <f>VLOOKUP($J6256,Mapping!$AB$3:$AC$475,2,0)</f>
        <v>Tamarac</v>
      </c>
      <c r="L6256" t="str">
        <f>VLOOKUP($K6256,Mapping!$AF$3:$AG$475,2,0)</f>
        <v>Florida</v>
      </c>
      <c r="M6256" t="str">
        <f>VLOOKUP($L6256,Mapping!$AI$3:$AJ$48,2,0)</f>
        <v>United States</v>
      </c>
      <c r="N6256" t="str">
        <f>VLOOKUP($L6256,Mapping!$AI$3:$AK$48,3,0)</f>
        <v>South</v>
      </c>
      <c r="O6256" t="str">
        <f>VLOOKUP(Table1[[#This Row],[Column1]],Mapping!$AM$8:$AN$11,2,0)</f>
        <v>Office Supplies</v>
      </c>
      <c r="P6256" t="str">
        <f>VLOOKUP(Table1[[#This Row],[Column3]],Mapping!$AP$5:$AQ$22,2,0)</f>
        <v>Storage</v>
      </c>
      <c r="Q6256">
        <v>114.28800000000001</v>
      </c>
      <c r="R6256">
        <v>1</v>
      </c>
      <c r="S6256">
        <v>12.857399999999984</v>
      </c>
    </row>
    <row r="6257" spans="1:19" x14ac:dyDescent="0.35">
      <c r="A6257">
        <v>5890</v>
      </c>
      <c r="B6257" t="s">
        <v>4704</v>
      </c>
      <c r="C6257" t="s">
        <v>1025</v>
      </c>
      <c r="D6257" t="str">
        <f>MID(Table1[[#This Row],[Product ID]],5,2)</f>
        <v>BI</v>
      </c>
      <c r="E6257" t="str">
        <f>LEFT(Table1[[#This Row],[Product ID]],3)</f>
        <v>OFF</v>
      </c>
      <c r="F6257" s="10" t="e">
        <f>VLOOKUP(Table1[[#This Row],[Order ID]],Mapping!H6257:J14048,3,0)</f>
        <v>#N/A</v>
      </c>
      <c r="G6257" s="10" t="e">
        <f>VLOOKUP(Table1[[#This Row],[Order ID]],Mapping!H6257:K14048,4,0)</f>
        <v>#N/A</v>
      </c>
      <c r="H6257" t="str">
        <f>INDEX(Mapping!$B$2:$T$7793,MATCH(Data!$A6257,Mapping!$B$3:$B$7793,0),MATCH(Data!$H$1,Mapping!$B$2:$T$2,0))</f>
        <v>Standard Class</v>
      </c>
      <c r="I6257" t="str">
        <f>INDEX(Mapping!$B$2:$T$7793,MATCH(Data!$A6257,Mapping!$B$3:$B$7793,0),MATCH(Data!$I$1,Mapping!$B$2:$T$2,0))</f>
        <v>Corporate</v>
      </c>
      <c r="J6257">
        <f>VLOOKUP($A6257,Mapping!$X$3:$Y$7793,2,0)</f>
        <v>80219</v>
      </c>
      <c r="K6257" t="str">
        <f>VLOOKUP($J6257,Mapping!$AB$3:$AC$475,2,0)</f>
        <v>Tamarac</v>
      </c>
      <c r="L6257" t="str">
        <f>VLOOKUP($K6257,Mapping!$AF$3:$AG$475,2,0)</f>
        <v>Florida</v>
      </c>
      <c r="M6257" t="str">
        <f>VLOOKUP($L6257,Mapping!$AI$3:$AJ$48,2,0)</f>
        <v>United States</v>
      </c>
      <c r="N6257" t="str">
        <f>VLOOKUP($L6257,Mapping!$AI$3:$AK$48,3,0)</f>
        <v>South</v>
      </c>
      <c r="O6257" t="str">
        <f>VLOOKUP(Table1[[#This Row],[Column1]],Mapping!$AM$8:$AN$11,2,0)</f>
        <v>Office Supplies</v>
      </c>
      <c r="P6257" t="str">
        <f>VLOOKUP(Table1[[#This Row],[Column3]],Mapping!$AP$5:$AQ$22,2,0)</f>
        <v>Binders</v>
      </c>
      <c r="Q6257">
        <v>36.624000000000002</v>
      </c>
      <c r="R6257">
        <v>8</v>
      </c>
      <c r="S6257">
        <v>-24.41599999999999</v>
      </c>
    </row>
    <row r="6258" spans="1:19" x14ac:dyDescent="0.35">
      <c r="A6258">
        <v>5891</v>
      </c>
      <c r="B6258" t="s">
        <v>4704</v>
      </c>
      <c r="C6258" t="s">
        <v>3245</v>
      </c>
      <c r="D6258" t="str">
        <f>MID(Table1[[#This Row],[Product ID]],5,2)</f>
        <v>BO</v>
      </c>
      <c r="E6258" t="str">
        <f>LEFT(Table1[[#This Row],[Product ID]],3)</f>
        <v>FUR</v>
      </c>
      <c r="F6258" s="10" t="e">
        <f>VLOOKUP(Table1[[#This Row],[Order ID]],Mapping!H6258:J14049,3,0)</f>
        <v>#N/A</v>
      </c>
      <c r="G6258" s="10" t="e">
        <f>VLOOKUP(Table1[[#This Row],[Order ID]],Mapping!H6258:K14049,4,0)</f>
        <v>#N/A</v>
      </c>
      <c r="H6258" t="str">
        <f>INDEX(Mapping!$B$2:$T$7793,MATCH(Data!$A6258,Mapping!$B$3:$B$7793,0),MATCH(Data!$H$1,Mapping!$B$2:$T$2,0))</f>
        <v>Standard Class</v>
      </c>
      <c r="I6258" t="str">
        <f>INDEX(Mapping!$B$2:$T$7793,MATCH(Data!$A6258,Mapping!$B$3:$B$7793,0),MATCH(Data!$I$1,Mapping!$B$2:$T$2,0))</f>
        <v>Corporate</v>
      </c>
      <c r="J6258">
        <f>VLOOKUP($A6258,Mapping!$X$3:$Y$7793,2,0)</f>
        <v>80219</v>
      </c>
      <c r="K6258" t="str">
        <f>VLOOKUP($J6258,Mapping!$AB$3:$AC$475,2,0)</f>
        <v>Tamarac</v>
      </c>
      <c r="L6258" t="str">
        <f>VLOOKUP($K6258,Mapping!$AF$3:$AG$475,2,0)</f>
        <v>Florida</v>
      </c>
      <c r="M6258" t="str">
        <f>VLOOKUP($L6258,Mapping!$AI$3:$AJ$48,2,0)</f>
        <v>United States</v>
      </c>
      <c r="N6258" t="str">
        <f>VLOOKUP($L6258,Mapping!$AI$3:$AK$48,3,0)</f>
        <v>South</v>
      </c>
      <c r="O6258" t="str">
        <f>VLOOKUP(Table1[[#This Row],[Column1]],Mapping!$AM$8:$AN$11,2,0)</f>
        <v>Furniture</v>
      </c>
      <c r="P6258" t="str">
        <f>VLOOKUP(Table1[[#This Row],[Column3]],Mapping!$AP$5:$AQ$22,2,0)</f>
        <v>Bookcases</v>
      </c>
      <c r="Q6258">
        <v>242.35200000000003</v>
      </c>
      <c r="R6258">
        <v>8</v>
      </c>
      <c r="S6258">
        <v>-363.52799999999991</v>
      </c>
    </row>
    <row r="6259" spans="1:19" x14ac:dyDescent="0.35">
      <c r="A6259">
        <v>5892</v>
      </c>
      <c r="B6259" t="s">
        <v>4704</v>
      </c>
      <c r="C6259" t="s">
        <v>3283</v>
      </c>
      <c r="D6259" t="str">
        <f>MID(Table1[[#This Row],[Product ID]],5,2)</f>
        <v>PH</v>
      </c>
      <c r="E6259" t="str">
        <f>LEFT(Table1[[#This Row],[Product ID]],3)</f>
        <v>TEC</v>
      </c>
      <c r="F6259" s="10" t="e">
        <f>VLOOKUP(Table1[[#This Row],[Order ID]],Mapping!H6259:J14050,3,0)</f>
        <v>#N/A</v>
      </c>
      <c r="G6259" s="10" t="e">
        <f>VLOOKUP(Table1[[#This Row],[Order ID]],Mapping!H6259:K14050,4,0)</f>
        <v>#N/A</v>
      </c>
      <c r="H6259" t="str">
        <f>INDEX(Mapping!$B$2:$T$7793,MATCH(Data!$A6259,Mapping!$B$3:$B$7793,0),MATCH(Data!$H$1,Mapping!$B$2:$T$2,0))</f>
        <v>Standard Class</v>
      </c>
      <c r="I6259" t="str">
        <f>INDEX(Mapping!$B$2:$T$7793,MATCH(Data!$A6259,Mapping!$B$3:$B$7793,0),MATCH(Data!$I$1,Mapping!$B$2:$T$2,0))</f>
        <v>Corporate</v>
      </c>
      <c r="J6259">
        <f>VLOOKUP($A6259,Mapping!$X$3:$Y$7793,2,0)</f>
        <v>80219</v>
      </c>
      <c r="K6259" t="str">
        <f>VLOOKUP($J6259,Mapping!$AB$3:$AC$475,2,0)</f>
        <v>Tamarac</v>
      </c>
      <c r="L6259" t="str">
        <f>VLOOKUP($K6259,Mapping!$AF$3:$AG$475,2,0)</f>
        <v>Florida</v>
      </c>
      <c r="M6259" t="str">
        <f>VLOOKUP($L6259,Mapping!$AI$3:$AJ$48,2,0)</f>
        <v>United States</v>
      </c>
      <c r="N6259" t="str">
        <f>VLOOKUP($L6259,Mapping!$AI$3:$AK$48,3,0)</f>
        <v>South</v>
      </c>
      <c r="O6259" t="str">
        <f>VLOOKUP(Table1[[#This Row],[Column1]],Mapping!$AM$8:$AN$11,2,0)</f>
        <v>Technology</v>
      </c>
      <c r="P6259" t="str">
        <f>VLOOKUP(Table1[[#This Row],[Column3]],Mapping!$AP$5:$AQ$22,2,0)</f>
        <v>Phones</v>
      </c>
      <c r="Q6259">
        <v>49.616000000000007</v>
      </c>
      <c r="R6259">
        <v>2</v>
      </c>
      <c r="S6259">
        <v>4.9615999999999989</v>
      </c>
    </row>
    <row r="6260" spans="1:19" x14ac:dyDescent="0.35">
      <c r="A6260">
        <v>5893</v>
      </c>
      <c r="B6260" t="s">
        <v>4704</v>
      </c>
      <c r="C6260" t="s">
        <v>2491</v>
      </c>
      <c r="D6260" t="str">
        <f>MID(Table1[[#This Row],[Product ID]],5,2)</f>
        <v>FU</v>
      </c>
      <c r="E6260" t="str">
        <f>LEFT(Table1[[#This Row],[Product ID]],3)</f>
        <v>FUR</v>
      </c>
      <c r="F6260" s="10" t="e">
        <f>VLOOKUP(Table1[[#This Row],[Order ID]],Mapping!H6260:J14051,3,0)</f>
        <v>#N/A</v>
      </c>
      <c r="G6260" s="10" t="e">
        <f>VLOOKUP(Table1[[#This Row],[Order ID]],Mapping!H6260:K14051,4,0)</f>
        <v>#N/A</v>
      </c>
      <c r="H6260" t="str">
        <f>INDEX(Mapping!$B$2:$T$7793,MATCH(Data!$A6260,Mapping!$B$3:$B$7793,0),MATCH(Data!$H$1,Mapping!$B$2:$T$2,0))</f>
        <v>Standard Class</v>
      </c>
      <c r="I6260" t="str">
        <f>INDEX(Mapping!$B$2:$T$7793,MATCH(Data!$A6260,Mapping!$B$3:$B$7793,0),MATCH(Data!$I$1,Mapping!$B$2:$T$2,0))</f>
        <v>Corporate</v>
      </c>
      <c r="J6260">
        <f>VLOOKUP($A6260,Mapping!$X$3:$Y$7793,2,0)</f>
        <v>80219</v>
      </c>
      <c r="K6260" t="str">
        <f>VLOOKUP($J6260,Mapping!$AB$3:$AC$475,2,0)</f>
        <v>Tamarac</v>
      </c>
      <c r="L6260" t="str">
        <f>VLOOKUP($K6260,Mapping!$AF$3:$AG$475,2,0)</f>
        <v>Florida</v>
      </c>
      <c r="M6260" t="str">
        <f>VLOOKUP($L6260,Mapping!$AI$3:$AJ$48,2,0)</f>
        <v>United States</v>
      </c>
      <c r="N6260" t="str">
        <f>VLOOKUP($L6260,Mapping!$AI$3:$AK$48,3,0)</f>
        <v>South</v>
      </c>
      <c r="O6260" t="str">
        <f>VLOOKUP(Table1[[#This Row],[Column1]],Mapping!$AM$8:$AN$11,2,0)</f>
        <v>Furniture</v>
      </c>
      <c r="P6260" t="str">
        <f>VLOOKUP(Table1[[#This Row],[Column3]],Mapping!$AP$5:$AQ$22,2,0)</f>
        <v>Furnishings</v>
      </c>
      <c r="Q6260">
        <v>508.70400000000006</v>
      </c>
      <c r="R6260">
        <v>6</v>
      </c>
      <c r="S6260">
        <v>0</v>
      </c>
    </row>
    <row r="6261" spans="1:19" x14ac:dyDescent="0.35">
      <c r="A6261">
        <v>5895</v>
      </c>
      <c r="B6261" t="s">
        <v>4704</v>
      </c>
      <c r="C6261" t="s">
        <v>796</v>
      </c>
      <c r="D6261" t="str">
        <f>MID(Table1[[#This Row],[Product ID]],5,2)</f>
        <v>CH</v>
      </c>
      <c r="E6261" t="str">
        <f>LEFT(Table1[[#This Row],[Product ID]],3)</f>
        <v>FUR</v>
      </c>
      <c r="F6261" s="10" t="e">
        <f>VLOOKUP(Table1[[#This Row],[Order ID]],Mapping!H6261:J14052,3,0)</f>
        <v>#N/A</v>
      </c>
      <c r="G6261" s="10" t="e">
        <f>VLOOKUP(Table1[[#This Row],[Order ID]],Mapping!H6261:K14052,4,0)</f>
        <v>#N/A</v>
      </c>
      <c r="H6261" t="str">
        <f>INDEX(Mapping!$B$2:$T$7793,MATCH(Data!$A6261,Mapping!$B$3:$B$7793,0),MATCH(Data!$H$1,Mapping!$B$2:$T$2,0))</f>
        <v>Standard Class</v>
      </c>
      <c r="I6261" t="str">
        <f>INDEX(Mapping!$B$2:$T$7793,MATCH(Data!$A6261,Mapping!$B$3:$B$7793,0),MATCH(Data!$I$1,Mapping!$B$2:$T$2,0))</f>
        <v>Corporate</v>
      </c>
      <c r="J6261">
        <f>VLOOKUP($A6261,Mapping!$X$3:$Y$7793,2,0)</f>
        <v>80219</v>
      </c>
      <c r="K6261" t="str">
        <f>VLOOKUP($J6261,Mapping!$AB$3:$AC$475,2,0)</f>
        <v>Tamarac</v>
      </c>
      <c r="L6261" t="str">
        <f>VLOOKUP($K6261,Mapping!$AF$3:$AG$475,2,0)</f>
        <v>Florida</v>
      </c>
      <c r="M6261" t="str">
        <f>VLOOKUP($L6261,Mapping!$AI$3:$AJ$48,2,0)</f>
        <v>United States</v>
      </c>
      <c r="N6261" t="str">
        <f>VLOOKUP($L6261,Mapping!$AI$3:$AK$48,3,0)</f>
        <v>South</v>
      </c>
      <c r="O6261" t="str">
        <f>VLOOKUP(Table1[[#This Row],[Column1]],Mapping!$AM$8:$AN$11,2,0)</f>
        <v>Furniture</v>
      </c>
      <c r="P6261" t="str">
        <f>VLOOKUP(Table1[[#This Row],[Column3]],Mapping!$AP$5:$AQ$22,2,0)</f>
        <v>Chairs</v>
      </c>
      <c r="Q6261">
        <v>906.68000000000006</v>
      </c>
      <c r="R6261">
        <v>5</v>
      </c>
      <c r="S6261">
        <v>68.001000000000033</v>
      </c>
    </row>
    <row r="6262" spans="1:19" x14ac:dyDescent="0.35">
      <c r="A6262">
        <v>1909</v>
      </c>
      <c r="B6262" t="s">
        <v>2109</v>
      </c>
      <c r="C6262" t="s">
        <v>1915</v>
      </c>
      <c r="D6262" t="str">
        <f>MID(Table1[[#This Row],[Product ID]],5,2)</f>
        <v>PH</v>
      </c>
      <c r="E6262" t="str">
        <f>LEFT(Table1[[#This Row],[Product ID]],3)</f>
        <v>TEC</v>
      </c>
      <c r="F6262" s="10" t="e">
        <f>VLOOKUP(Table1[[#This Row],[Order ID]],Mapping!H6262:J14053,3,0)</f>
        <v>#N/A</v>
      </c>
      <c r="G6262" s="10" t="e">
        <f>VLOOKUP(Table1[[#This Row],[Order ID]],Mapping!H6262:K14053,4,0)</f>
        <v>#N/A</v>
      </c>
      <c r="H6262" t="str">
        <f>INDEX(Mapping!$B$2:$T$7793,MATCH(Data!$A6262,Mapping!$B$3:$B$7793,0),MATCH(Data!$H$1,Mapping!$B$2:$T$2,0))</f>
        <v>Standard Class</v>
      </c>
      <c r="I6262" t="str">
        <f>INDEX(Mapping!$B$2:$T$7793,MATCH(Data!$A6262,Mapping!$B$3:$B$7793,0),MATCH(Data!$I$1,Mapping!$B$2:$T$2,0))</f>
        <v>Consumer</v>
      </c>
      <c r="J6262">
        <f>VLOOKUP($A6262,Mapping!$X$3:$Y$7793,2,0)</f>
        <v>77070</v>
      </c>
      <c r="K6262" t="str">
        <f>VLOOKUP($J6262,Mapping!$AB$3:$AC$475,2,0)</f>
        <v>Orland Park</v>
      </c>
      <c r="L6262" t="str">
        <f>VLOOKUP($K6262,Mapping!$AF$3:$AG$475,2,0)</f>
        <v>Illinois</v>
      </c>
      <c r="M6262" t="str">
        <f>VLOOKUP($L6262,Mapping!$AI$3:$AJ$48,2,0)</f>
        <v>United States</v>
      </c>
      <c r="N6262" t="str">
        <f>VLOOKUP($L6262,Mapping!$AI$3:$AK$48,3,0)</f>
        <v>Central</v>
      </c>
      <c r="O6262" t="str">
        <f>VLOOKUP(Table1[[#This Row],[Column1]],Mapping!$AM$8:$AN$11,2,0)</f>
        <v>Technology</v>
      </c>
      <c r="P6262" t="str">
        <f>VLOOKUP(Table1[[#This Row],[Column3]],Mapping!$AP$5:$AQ$22,2,0)</f>
        <v>Phones</v>
      </c>
      <c r="Q6262">
        <v>54.367999999999995</v>
      </c>
      <c r="R6262">
        <v>4</v>
      </c>
      <c r="S6262">
        <v>4.0775999999999968</v>
      </c>
    </row>
    <row r="6263" spans="1:19" x14ac:dyDescent="0.35">
      <c r="A6263">
        <v>1806</v>
      </c>
      <c r="B6263" t="s">
        <v>2017</v>
      </c>
      <c r="C6263" t="s">
        <v>2018</v>
      </c>
      <c r="D6263" t="str">
        <f>MID(Table1[[#This Row],[Product ID]],5,2)</f>
        <v>AP</v>
      </c>
      <c r="E6263" t="str">
        <f>LEFT(Table1[[#This Row],[Product ID]],3)</f>
        <v>OFF</v>
      </c>
      <c r="F6263" s="10" t="e">
        <f>VLOOKUP(Table1[[#This Row],[Order ID]],Mapping!H6263:J14054,3,0)</f>
        <v>#N/A</v>
      </c>
      <c r="G6263" s="10" t="e">
        <f>VLOOKUP(Table1[[#This Row],[Order ID]],Mapping!H6263:K14054,4,0)</f>
        <v>#N/A</v>
      </c>
      <c r="H6263" t="str">
        <f>INDEX(Mapping!$B$2:$T$7793,MATCH(Data!$A6263,Mapping!$B$3:$B$7793,0),MATCH(Data!$H$1,Mapping!$B$2:$T$2,0))</f>
        <v>First Class</v>
      </c>
      <c r="I6263" t="str">
        <f>INDEX(Mapping!$B$2:$T$7793,MATCH(Data!$A6263,Mapping!$B$3:$B$7793,0),MATCH(Data!$I$1,Mapping!$B$2:$T$2,0))</f>
        <v>Corporate</v>
      </c>
      <c r="J6263">
        <f>VLOOKUP($A6263,Mapping!$X$3:$Y$7793,2,0)</f>
        <v>43615</v>
      </c>
      <c r="K6263" t="str">
        <f>VLOOKUP($J6263,Mapping!$AB$3:$AC$475,2,0)</f>
        <v>Royal Oak</v>
      </c>
      <c r="L6263" t="str">
        <f>VLOOKUP($K6263,Mapping!$AF$3:$AG$475,2,0)</f>
        <v>Michigan</v>
      </c>
      <c r="M6263" t="str">
        <f>VLOOKUP($L6263,Mapping!$AI$3:$AJ$48,2,0)</f>
        <v>United States</v>
      </c>
      <c r="N6263" t="str">
        <f>VLOOKUP($L6263,Mapping!$AI$3:$AK$48,3,0)</f>
        <v>Central</v>
      </c>
      <c r="O6263" t="str">
        <f>VLOOKUP(Table1[[#This Row],[Column1]],Mapping!$AM$8:$AN$11,2,0)</f>
        <v>Office Supplies</v>
      </c>
      <c r="P6263" t="str">
        <f>VLOOKUP(Table1[[#This Row],[Column3]],Mapping!$AP$5:$AQ$22,2,0)</f>
        <v>Appliances</v>
      </c>
      <c r="Q6263">
        <v>17.480000000000004</v>
      </c>
      <c r="R6263">
        <v>5</v>
      </c>
      <c r="S6263">
        <v>1.3109999999999999</v>
      </c>
    </row>
    <row r="6264" spans="1:19" x14ac:dyDescent="0.35">
      <c r="A6264">
        <v>6329</v>
      </c>
      <c r="B6264" t="s">
        <v>4942</v>
      </c>
      <c r="C6264" t="s">
        <v>1650</v>
      </c>
      <c r="D6264" t="str">
        <f>MID(Table1[[#This Row],[Product ID]],5,2)</f>
        <v>PA</v>
      </c>
      <c r="E6264" t="str">
        <f>LEFT(Table1[[#This Row],[Product ID]],3)</f>
        <v>OFF</v>
      </c>
      <c r="F6264" s="10">
        <f>VLOOKUP(Table1[[#This Row],[Order ID]],Mapping!H6264:J14055,3,0)</f>
        <v>41821</v>
      </c>
      <c r="G6264" s="10">
        <f>VLOOKUP(Table1[[#This Row],[Order ID]],Mapping!H6264:K14055,4,0)</f>
        <v>41826</v>
      </c>
      <c r="H6264" t="str">
        <f>INDEX(Mapping!$B$2:$T$7793,MATCH(Data!$A6264,Mapping!$B$3:$B$7793,0),MATCH(Data!$H$1,Mapping!$B$2:$T$2,0))</f>
        <v>Same Day</v>
      </c>
      <c r="I6264" t="str">
        <f>INDEX(Mapping!$B$2:$T$7793,MATCH(Data!$A6264,Mapping!$B$3:$B$7793,0),MATCH(Data!$I$1,Mapping!$B$2:$T$2,0))</f>
        <v>Corporate</v>
      </c>
      <c r="J6264">
        <f>VLOOKUP($A6264,Mapping!$X$3:$Y$7793,2,0)</f>
        <v>90045</v>
      </c>
      <c r="K6264" t="str">
        <f>VLOOKUP($J6264,Mapping!$AB$3:$AC$475,2,0)</f>
        <v>Medina</v>
      </c>
      <c r="L6264" t="str">
        <f>VLOOKUP($K6264,Mapping!$AF$3:$AG$475,2,0)</f>
        <v>Ohio</v>
      </c>
      <c r="M6264" t="str">
        <f>VLOOKUP($L6264,Mapping!$AI$3:$AJ$48,2,0)</f>
        <v>United States</v>
      </c>
      <c r="N6264" t="str">
        <f>VLOOKUP($L6264,Mapping!$AI$3:$AK$48,3,0)</f>
        <v>East</v>
      </c>
      <c r="O6264" t="str">
        <f>VLOOKUP(Table1[[#This Row],[Column1]],Mapping!$AM$8:$AN$11,2,0)</f>
        <v>Office Supplies</v>
      </c>
      <c r="P6264" t="str">
        <f>VLOOKUP(Table1[[#This Row],[Column3]],Mapping!$AP$5:$AQ$22,2,0)</f>
        <v>Paper</v>
      </c>
      <c r="Q6264">
        <v>204.95000000000002</v>
      </c>
      <c r="R6264">
        <v>5</v>
      </c>
      <c r="S6264">
        <v>100.4255</v>
      </c>
    </row>
    <row r="6265" spans="1:19" x14ac:dyDescent="0.35">
      <c r="A6265">
        <v>1468</v>
      </c>
      <c r="B6265" t="s">
        <v>1710</v>
      </c>
      <c r="C6265" t="s">
        <v>37</v>
      </c>
      <c r="D6265" t="str">
        <f>MID(Table1[[#This Row],[Product ID]],5,2)</f>
        <v>AC</v>
      </c>
      <c r="E6265" t="str">
        <f>LEFT(Table1[[#This Row],[Product ID]],3)</f>
        <v>TEC</v>
      </c>
      <c r="F6265" s="10" t="e">
        <f>VLOOKUP(Table1[[#This Row],[Order ID]],Mapping!H6265:J14056,3,0)</f>
        <v>#N/A</v>
      </c>
      <c r="G6265" s="10" t="e">
        <f>VLOOKUP(Table1[[#This Row],[Order ID]],Mapping!H6265:K14056,4,0)</f>
        <v>#N/A</v>
      </c>
      <c r="H6265" t="str">
        <f>INDEX(Mapping!$B$2:$T$7793,MATCH(Data!$A6265,Mapping!$B$3:$B$7793,0),MATCH(Data!$H$1,Mapping!$B$2:$T$2,0))</f>
        <v>Second Class</v>
      </c>
      <c r="I6265" t="str">
        <f>INDEX(Mapping!$B$2:$T$7793,MATCH(Data!$A6265,Mapping!$B$3:$B$7793,0),MATCH(Data!$I$1,Mapping!$B$2:$T$2,0))</f>
        <v>Corporate</v>
      </c>
      <c r="J6265">
        <f>VLOOKUP($A6265,Mapping!$X$3:$Y$7793,2,0)</f>
        <v>98115</v>
      </c>
      <c r="K6265" t="str">
        <f>VLOOKUP($J6265,Mapping!$AB$3:$AC$475,2,0)</f>
        <v>Whittier</v>
      </c>
      <c r="L6265" t="str">
        <f>VLOOKUP($K6265,Mapping!$AF$3:$AG$475,2,0)</f>
        <v>California</v>
      </c>
      <c r="M6265" t="str">
        <f>VLOOKUP($L6265,Mapping!$AI$3:$AJ$48,2,0)</f>
        <v>United States</v>
      </c>
      <c r="N6265" t="str">
        <f>VLOOKUP($L6265,Mapping!$AI$3:$AK$48,3,0)</f>
        <v>West</v>
      </c>
      <c r="O6265" t="str">
        <f>VLOOKUP(Table1[[#This Row],[Column1]],Mapping!$AM$8:$AN$11,2,0)</f>
        <v>Technology</v>
      </c>
      <c r="P6265" t="str">
        <f>VLOOKUP(Table1[[#This Row],[Column3]],Mapping!$AP$5:$AQ$22,2,0)</f>
        <v>Accessories</v>
      </c>
      <c r="Q6265">
        <v>90.570000000000007</v>
      </c>
      <c r="R6265">
        <v>3</v>
      </c>
      <c r="S6265">
        <v>11.774100000000004</v>
      </c>
    </row>
    <row r="6266" spans="1:19" x14ac:dyDescent="0.35">
      <c r="A6266">
        <v>5035</v>
      </c>
      <c r="B6266" t="s">
        <v>4222</v>
      </c>
      <c r="C6266" t="s">
        <v>6</v>
      </c>
      <c r="D6266" t="str">
        <f>MID(Table1[[#This Row],[Product ID]],5,2)</f>
        <v>TA</v>
      </c>
      <c r="E6266" t="str">
        <f>LEFT(Table1[[#This Row],[Product ID]],3)</f>
        <v>FUR</v>
      </c>
      <c r="F6266" s="10" t="e">
        <f>VLOOKUP(Table1[[#This Row],[Order ID]],Mapping!H6266:J14057,3,0)</f>
        <v>#N/A</v>
      </c>
      <c r="G6266" s="10" t="e">
        <f>VLOOKUP(Table1[[#This Row],[Order ID]],Mapping!H6266:K14057,4,0)</f>
        <v>#N/A</v>
      </c>
      <c r="H6266" t="str">
        <f>INDEX(Mapping!$B$2:$T$7793,MATCH(Data!$A6266,Mapping!$B$3:$B$7793,0),MATCH(Data!$H$1,Mapping!$B$2:$T$2,0))</f>
        <v>First Class</v>
      </c>
      <c r="I6266" t="str">
        <f>INDEX(Mapping!$B$2:$T$7793,MATCH(Data!$A6266,Mapping!$B$3:$B$7793,0),MATCH(Data!$I$1,Mapping!$B$2:$T$2,0))</f>
        <v>Consumer</v>
      </c>
      <c r="J6266">
        <f>VLOOKUP($A6266,Mapping!$X$3:$Y$7793,2,0)</f>
        <v>75023</v>
      </c>
      <c r="K6266" t="str">
        <f>VLOOKUP($J6266,Mapping!$AB$3:$AC$475,2,0)</f>
        <v>San Bernardino</v>
      </c>
      <c r="L6266" t="str">
        <f>VLOOKUP($K6266,Mapping!$AF$3:$AG$475,2,0)</f>
        <v>California</v>
      </c>
      <c r="M6266" t="str">
        <f>VLOOKUP($L6266,Mapping!$AI$3:$AJ$48,2,0)</f>
        <v>United States</v>
      </c>
      <c r="N6266" t="str">
        <f>VLOOKUP($L6266,Mapping!$AI$3:$AK$48,3,0)</f>
        <v>West</v>
      </c>
      <c r="O6266" t="str">
        <f>VLOOKUP(Table1[[#This Row],[Column1]],Mapping!$AM$8:$AN$11,2,0)</f>
        <v>Furniture</v>
      </c>
      <c r="P6266" t="str">
        <f>VLOOKUP(Table1[[#This Row],[Column3]],Mapping!$AP$5:$AQ$22,2,0)</f>
        <v>Tables</v>
      </c>
      <c r="Q6266">
        <v>974.98799999999983</v>
      </c>
      <c r="R6266">
        <v>4</v>
      </c>
      <c r="S6266">
        <v>-97.49879999999996</v>
      </c>
    </row>
    <row r="6267" spans="1:19" x14ac:dyDescent="0.35">
      <c r="A6267">
        <v>4090</v>
      </c>
      <c r="B6267" t="s">
        <v>3648</v>
      </c>
      <c r="C6267" t="s">
        <v>1103</v>
      </c>
      <c r="D6267" t="str">
        <f>MID(Table1[[#This Row],[Product ID]],5,2)</f>
        <v>PA</v>
      </c>
      <c r="E6267" t="str">
        <f>LEFT(Table1[[#This Row],[Product ID]],3)</f>
        <v>OFF</v>
      </c>
      <c r="F6267" s="10" t="e">
        <f>VLOOKUP(Table1[[#This Row],[Order ID]],Mapping!H6267:J14058,3,0)</f>
        <v>#N/A</v>
      </c>
      <c r="G6267" s="10" t="e">
        <f>VLOOKUP(Table1[[#This Row],[Order ID]],Mapping!H6267:K14058,4,0)</f>
        <v>#N/A</v>
      </c>
      <c r="H6267" t="str">
        <f>INDEX(Mapping!$B$2:$T$7793,MATCH(Data!$A6267,Mapping!$B$3:$B$7793,0),MATCH(Data!$H$1,Mapping!$B$2:$T$2,0))</f>
        <v>Standard Class</v>
      </c>
      <c r="I6267" t="str">
        <f>INDEX(Mapping!$B$2:$T$7793,MATCH(Data!$A6267,Mapping!$B$3:$B$7793,0),MATCH(Data!$I$1,Mapping!$B$2:$T$2,0))</f>
        <v>Consumer</v>
      </c>
      <c r="J6267">
        <f>VLOOKUP($A6267,Mapping!$X$3:$Y$7793,2,0)</f>
        <v>91730</v>
      </c>
      <c r="K6267" t="str">
        <f>VLOOKUP($J6267,Mapping!$AB$3:$AC$475,2,0)</f>
        <v>Sparks</v>
      </c>
      <c r="L6267" t="str">
        <f>VLOOKUP($K6267,Mapping!$AF$3:$AG$475,2,0)</f>
        <v>Nevada</v>
      </c>
      <c r="M6267" t="str">
        <f>VLOOKUP($L6267,Mapping!$AI$3:$AJ$48,2,0)</f>
        <v>United States</v>
      </c>
      <c r="N6267" t="str">
        <f>VLOOKUP($L6267,Mapping!$AI$3:$AK$48,3,0)</f>
        <v>West</v>
      </c>
      <c r="O6267" t="str">
        <f>VLOOKUP(Table1[[#This Row],[Column1]],Mapping!$AM$8:$AN$11,2,0)</f>
        <v>Office Supplies</v>
      </c>
      <c r="P6267" t="str">
        <f>VLOOKUP(Table1[[#This Row],[Column3]],Mapping!$AP$5:$AQ$22,2,0)</f>
        <v>Paper</v>
      </c>
      <c r="Q6267">
        <v>38.880000000000003</v>
      </c>
      <c r="R6267">
        <v>6</v>
      </c>
      <c r="S6267">
        <v>18.662400000000002</v>
      </c>
    </row>
    <row r="6268" spans="1:19" x14ac:dyDescent="0.35">
      <c r="A6268">
        <v>4101</v>
      </c>
      <c r="B6268" t="s">
        <v>3654</v>
      </c>
      <c r="C6268" t="s">
        <v>3655</v>
      </c>
      <c r="D6268" t="str">
        <f>MID(Table1[[#This Row],[Product ID]],5,2)</f>
        <v>MA</v>
      </c>
      <c r="E6268" t="str">
        <f>LEFT(Table1[[#This Row],[Product ID]],3)</f>
        <v>TEC</v>
      </c>
      <c r="F6268" s="10" t="e">
        <f>VLOOKUP(Table1[[#This Row],[Order ID]],Mapping!H6268:J14059,3,0)</f>
        <v>#N/A</v>
      </c>
      <c r="G6268" s="10" t="e">
        <f>VLOOKUP(Table1[[#This Row],[Order ID]],Mapping!H6268:K14059,4,0)</f>
        <v>#N/A</v>
      </c>
      <c r="H6268" t="str">
        <f>INDEX(Mapping!$B$2:$T$7793,MATCH(Data!$A6268,Mapping!$B$3:$B$7793,0),MATCH(Data!$H$1,Mapping!$B$2:$T$2,0))</f>
        <v>First Class</v>
      </c>
      <c r="I6268" t="str">
        <f>INDEX(Mapping!$B$2:$T$7793,MATCH(Data!$A6268,Mapping!$B$3:$B$7793,0),MATCH(Data!$I$1,Mapping!$B$2:$T$2,0))</f>
        <v>Corporate</v>
      </c>
      <c r="J6268">
        <f>VLOOKUP($A6268,Mapping!$X$3:$Y$7793,2,0)</f>
        <v>10701</v>
      </c>
      <c r="K6268" t="str">
        <f>VLOOKUP($J6268,Mapping!$AB$3:$AC$475,2,0)</f>
        <v>Provo</v>
      </c>
      <c r="L6268" t="str">
        <f>VLOOKUP($K6268,Mapping!$AF$3:$AG$475,2,0)</f>
        <v>Utah</v>
      </c>
      <c r="M6268" t="str">
        <f>VLOOKUP($L6268,Mapping!$AI$3:$AJ$48,2,0)</f>
        <v>United States</v>
      </c>
      <c r="N6268" t="str">
        <f>VLOOKUP($L6268,Mapping!$AI$3:$AK$48,3,0)</f>
        <v>West</v>
      </c>
      <c r="O6268" t="str">
        <f>VLOOKUP(Table1[[#This Row],[Column1]],Mapping!$AM$8:$AN$11,2,0)</f>
        <v>Technology</v>
      </c>
      <c r="P6268" t="str">
        <f>VLOOKUP(Table1[[#This Row],[Column3]],Mapping!$AP$5:$AQ$22,2,0)</f>
        <v>Machines</v>
      </c>
      <c r="Q6268">
        <v>52.44</v>
      </c>
      <c r="R6268">
        <v>4</v>
      </c>
      <c r="S6268">
        <v>24.122399999999995</v>
      </c>
    </row>
    <row r="6269" spans="1:19" x14ac:dyDescent="0.35">
      <c r="A6269">
        <v>6927</v>
      </c>
      <c r="B6269" t="s">
        <v>5283</v>
      </c>
      <c r="C6269" t="s">
        <v>4168</v>
      </c>
      <c r="D6269" t="str">
        <f>MID(Table1[[#This Row],[Product ID]],5,2)</f>
        <v>PH</v>
      </c>
      <c r="E6269" t="str">
        <f>LEFT(Table1[[#This Row],[Product ID]],3)</f>
        <v>TEC</v>
      </c>
      <c r="F6269" s="10">
        <f>VLOOKUP(Table1[[#This Row],[Order ID]],Mapping!H6269:J14060,3,0)</f>
        <v>41933</v>
      </c>
      <c r="G6269" s="10">
        <f>VLOOKUP(Table1[[#This Row],[Order ID]],Mapping!H6269:K14060,4,0)</f>
        <v>41938</v>
      </c>
      <c r="H6269" t="str">
        <f>INDEX(Mapping!$B$2:$T$7793,MATCH(Data!$A6269,Mapping!$B$3:$B$7793,0),MATCH(Data!$H$1,Mapping!$B$2:$T$2,0))</f>
        <v>First Class</v>
      </c>
      <c r="I6269" t="str">
        <f>INDEX(Mapping!$B$2:$T$7793,MATCH(Data!$A6269,Mapping!$B$3:$B$7793,0),MATCH(Data!$I$1,Mapping!$B$2:$T$2,0))</f>
        <v>Corporate</v>
      </c>
      <c r="J6269">
        <f>VLOOKUP($A6269,Mapping!$X$3:$Y$7793,2,0)</f>
        <v>27707</v>
      </c>
      <c r="K6269" t="str">
        <f>VLOOKUP($J6269,Mapping!$AB$3:$AC$475,2,0)</f>
        <v>Phoenix</v>
      </c>
      <c r="L6269" t="str">
        <f>VLOOKUP($K6269,Mapping!$AF$3:$AG$475,2,0)</f>
        <v>Arizona</v>
      </c>
      <c r="M6269" t="str">
        <f>VLOOKUP($L6269,Mapping!$AI$3:$AJ$48,2,0)</f>
        <v>United States</v>
      </c>
      <c r="N6269" t="str">
        <f>VLOOKUP($L6269,Mapping!$AI$3:$AK$48,3,0)</f>
        <v>West</v>
      </c>
      <c r="O6269" t="str">
        <f>VLOOKUP(Table1[[#This Row],[Column1]],Mapping!$AM$8:$AN$11,2,0)</f>
        <v>Technology</v>
      </c>
      <c r="P6269" t="str">
        <f>VLOOKUP(Table1[[#This Row],[Column3]],Mapping!$AP$5:$AQ$22,2,0)</f>
        <v>Phones</v>
      </c>
      <c r="Q6269">
        <v>15.984000000000002</v>
      </c>
      <c r="R6269">
        <v>2</v>
      </c>
      <c r="S6269">
        <v>1.3986000000000001</v>
      </c>
    </row>
    <row r="6270" spans="1:19" x14ac:dyDescent="0.35">
      <c r="A6270">
        <v>6928</v>
      </c>
      <c r="B6270" t="s">
        <v>5283</v>
      </c>
      <c r="C6270" t="s">
        <v>548</v>
      </c>
      <c r="D6270" t="str">
        <f>MID(Table1[[#This Row],[Product ID]],5,2)</f>
        <v>PA</v>
      </c>
      <c r="E6270" t="str">
        <f>LEFT(Table1[[#This Row],[Product ID]],3)</f>
        <v>OFF</v>
      </c>
      <c r="F6270" s="10">
        <f>VLOOKUP(Table1[[#This Row],[Order ID]],Mapping!H6270:J14061,3,0)</f>
        <v>41933</v>
      </c>
      <c r="G6270" s="10">
        <f>VLOOKUP(Table1[[#This Row],[Order ID]],Mapping!H6270:K14061,4,0)</f>
        <v>41938</v>
      </c>
      <c r="H6270" t="str">
        <f>INDEX(Mapping!$B$2:$T$7793,MATCH(Data!$A6270,Mapping!$B$3:$B$7793,0),MATCH(Data!$H$1,Mapping!$B$2:$T$2,0))</f>
        <v>Standard Class</v>
      </c>
      <c r="I6270" t="str">
        <f>INDEX(Mapping!$B$2:$T$7793,MATCH(Data!$A6270,Mapping!$B$3:$B$7793,0),MATCH(Data!$I$1,Mapping!$B$2:$T$2,0))</f>
        <v>Corporate</v>
      </c>
      <c r="J6270">
        <f>VLOOKUP($A6270,Mapping!$X$3:$Y$7793,2,0)</f>
        <v>27707</v>
      </c>
      <c r="K6270" t="str">
        <f>VLOOKUP($J6270,Mapping!$AB$3:$AC$475,2,0)</f>
        <v>Phoenix</v>
      </c>
      <c r="L6270" t="str">
        <f>VLOOKUP($K6270,Mapping!$AF$3:$AG$475,2,0)</f>
        <v>Arizona</v>
      </c>
      <c r="M6270" t="str">
        <f>VLOOKUP($L6270,Mapping!$AI$3:$AJ$48,2,0)</f>
        <v>United States</v>
      </c>
      <c r="N6270" t="str">
        <f>VLOOKUP($L6270,Mapping!$AI$3:$AK$48,3,0)</f>
        <v>West</v>
      </c>
      <c r="O6270" t="str">
        <f>VLOOKUP(Table1[[#This Row],[Column1]],Mapping!$AM$8:$AN$11,2,0)</f>
        <v>Office Supplies</v>
      </c>
      <c r="P6270" t="str">
        <f>VLOOKUP(Table1[[#This Row],[Column3]],Mapping!$AP$5:$AQ$22,2,0)</f>
        <v>Paper</v>
      </c>
      <c r="Q6270">
        <v>14.352000000000002</v>
      </c>
      <c r="R6270">
        <v>3</v>
      </c>
      <c r="S6270">
        <v>4.4849999999999994</v>
      </c>
    </row>
    <row r="6271" spans="1:19" x14ac:dyDescent="0.35">
      <c r="A6271">
        <v>5388</v>
      </c>
      <c r="B6271" t="s">
        <v>4419</v>
      </c>
      <c r="C6271" t="s">
        <v>957</v>
      </c>
      <c r="D6271" t="str">
        <f>MID(Table1[[#This Row],[Product ID]],5,2)</f>
        <v>BO</v>
      </c>
      <c r="E6271" t="str">
        <f>LEFT(Table1[[#This Row],[Product ID]],3)</f>
        <v>FUR</v>
      </c>
      <c r="F6271" s="10" t="e">
        <f>VLOOKUP(Table1[[#This Row],[Order ID]],Mapping!H6271:J14062,3,0)</f>
        <v>#N/A</v>
      </c>
      <c r="G6271" s="10" t="e">
        <f>VLOOKUP(Table1[[#This Row],[Order ID]],Mapping!H6271:K14062,4,0)</f>
        <v>#N/A</v>
      </c>
      <c r="H6271" t="str">
        <f>INDEX(Mapping!$B$2:$T$7793,MATCH(Data!$A6271,Mapping!$B$3:$B$7793,0),MATCH(Data!$H$1,Mapping!$B$2:$T$2,0))</f>
        <v>Standard Class</v>
      </c>
      <c r="I6271" t="str">
        <f>INDEX(Mapping!$B$2:$T$7793,MATCH(Data!$A6271,Mapping!$B$3:$B$7793,0),MATCH(Data!$I$1,Mapping!$B$2:$T$2,0))</f>
        <v>Corporate</v>
      </c>
      <c r="J6271">
        <f>VLOOKUP($A6271,Mapping!$X$3:$Y$7793,2,0)</f>
        <v>98103</v>
      </c>
      <c r="K6271" t="str">
        <f>VLOOKUP($J6271,Mapping!$AB$3:$AC$475,2,0)</f>
        <v>Fort Worth</v>
      </c>
      <c r="L6271" t="str">
        <f>VLOOKUP($K6271,Mapping!$AF$3:$AG$475,2,0)</f>
        <v>Texas</v>
      </c>
      <c r="M6271" t="str">
        <f>VLOOKUP($L6271,Mapping!$AI$3:$AJ$48,2,0)</f>
        <v>United States</v>
      </c>
      <c r="N6271" t="str">
        <f>VLOOKUP($L6271,Mapping!$AI$3:$AK$48,3,0)</f>
        <v>Central</v>
      </c>
      <c r="O6271" t="str">
        <f>VLOOKUP(Table1[[#This Row],[Column1]],Mapping!$AM$8:$AN$11,2,0)</f>
        <v>Furniture</v>
      </c>
      <c r="P6271" t="str">
        <f>VLOOKUP(Table1[[#This Row],[Column3]],Mapping!$AP$5:$AQ$22,2,0)</f>
        <v>Bookcases</v>
      </c>
      <c r="Q6271">
        <v>115.96</v>
      </c>
      <c r="R6271">
        <v>2</v>
      </c>
      <c r="S6271">
        <v>25.511200000000002</v>
      </c>
    </row>
    <row r="6272" spans="1:19" x14ac:dyDescent="0.35">
      <c r="A6272">
        <v>4091</v>
      </c>
      <c r="B6272" t="s">
        <v>3649</v>
      </c>
      <c r="C6272" t="s">
        <v>933</v>
      </c>
      <c r="D6272" t="str">
        <f>MID(Table1[[#This Row],[Product ID]],5,2)</f>
        <v>PA</v>
      </c>
      <c r="E6272" t="str">
        <f>LEFT(Table1[[#This Row],[Product ID]],3)</f>
        <v>OFF</v>
      </c>
      <c r="F6272" s="10" t="e">
        <f>VLOOKUP(Table1[[#This Row],[Order ID]],Mapping!H6272:J14063,3,0)</f>
        <v>#N/A</v>
      </c>
      <c r="G6272" s="10" t="e">
        <f>VLOOKUP(Table1[[#This Row],[Order ID]],Mapping!H6272:K14063,4,0)</f>
        <v>#N/A</v>
      </c>
      <c r="H6272" t="str">
        <f>INDEX(Mapping!$B$2:$T$7793,MATCH(Data!$A6272,Mapping!$B$3:$B$7793,0),MATCH(Data!$H$1,Mapping!$B$2:$T$2,0))</f>
        <v>Standard Class</v>
      </c>
      <c r="I6272" t="str">
        <f>INDEX(Mapping!$B$2:$T$7793,MATCH(Data!$A6272,Mapping!$B$3:$B$7793,0),MATCH(Data!$I$1,Mapping!$B$2:$T$2,0))</f>
        <v>Consumer</v>
      </c>
      <c r="J6272">
        <f>VLOOKUP($A6272,Mapping!$X$3:$Y$7793,2,0)</f>
        <v>90032</v>
      </c>
      <c r="K6272" t="str">
        <f>VLOOKUP($J6272,Mapping!$AB$3:$AC$475,2,0)</f>
        <v>Seattle</v>
      </c>
      <c r="L6272" t="str">
        <f>VLOOKUP($K6272,Mapping!$AF$3:$AG$475,2,0)</f>
        <v>Washington</v>
      </c>
      <c r="M6272" t="str">
        <f>VLOOKUP($L6272,Mapping!$AI$3:$AJ$48,2,0)</f>
        <v>United States</v>
      </c>
      <c r="N6272" t="str">
        <f>VLOOKUP($L6272,Mapping!$AI$3:$AK$48,3,0)</f>
        <v>West</v>
      </c>
      <c r="O6272" t="str">
        <f>VLOOKUP(Table1[[#This Row],[Column1]],Mapping!$AM$8:$AN$11,2,0)</f>
        <v>Office Supplies</v>
      </c>
      <c r="P6272" t="str">
        <f>VLOOKUP(Table1[[#This Row],[Column3]],Mapping!$AP$5:$AQ$22,2,0)</f>
        <v>Paper</v>
      </c>
      <c r="Q6272">
        <v>35.200000000000003</v>
      </c>
      <c r="R6272">
        <v>5</v>
      </c>
      <c r="S6272">
        <v>16.543999999999997</v>
      </c>
    </row>
    <row r="6273" spans="1:19" x14ac:dyDescent="0.35">
      <c r="A6273">
        <v>5324</v>
      </c>
      <c r="B6273" t="s">
        <v>4381</v>
      </c>
      <c r="C6273" t="s">
        <v>938</v>
      </c>
      <c r="D6273" t="str">
        <f>MID(Table1[[#This Row],[Product ID]],5,2)</f>
        <v>AP</v>
      </c>
      <c r="E6273" t="str">
        <f>LEFT(Table1[[#This Row],[Product ID]],3)</f>
        <v>OFF</v>
      </c>
      <c r="F6273" s="10" t="e">
        <f>VLOOKUP(Table1[[#This Row],[Order ID]],Mapping!H6273:J14064,3,0)</f>
        <v>#N/A</v>
      </c>
      <c r="G6273" s="10" t="e">
        <f>VLOOKUP(Table1[[#This Row],[Order ID]],Mapping!H6273:K14064,4,0)</f>
        <v>#N/A</v>
      </c>
      <c r="H6273" t="str">
        <f>INDEX(Mapping!$B$2:$T$7793,MATCH(Data!$A6273,Mapping!$B$3:$B$7793,0),MATCH(Data!$H$1,Mapping!$B$2:$T$2,0))</f>
        <v>Standard Class</v>
      </c>
      <c r="I6273" t="str">
        <f>INDEX(Mapping!$B$2:$T$7793,MATCH(Data!$A6273,Mapping!$B$3:$B$7793,0),MATCH(Data!$I$1,Mapping!$B$2:$T$2,0))</f>
        <v>Consumer</v>
      </c>
      <c r="J6273">
        <f>VLOOKUP($A6273,Mapping!$X$3:$Y$7793,2,0)</f>
        <v>90036</v>
      </c>
      <c r="K6273" t="str">
        <f>VLOOKUP($J6273,Mapping!$AB$3:$AC$475,2,0)</f>
        <v>Los Angeles</v>
      </c>
      <c r="L6273" t="str">
        <f>VLOOKUP($K6273,Mapping!$AF$3:$AG$475,2,0)</f>
        <v>California</v>
      </c>
      <c r="M6273" t="str">
        <f>VLOOKUP($L6273,Mapping!$AI$3:$AJ$48,2,0)</f>
        <v>United States</v>
      </c>
      <c r="N6273" t="str">
        <f>VLOOKUP($L6273,Mapping!$AI$3:$AK$48,3,0)</f>
        <v>West</v>
      </c>
      <c r="O6273" t="str">
        <f>VLOOKUP(Table1[[#This Row],[Column1]],Mapping!$AM$8:$AN$11,2,0)</f>
        <v>Office Supplies</v>
      </c>
      <c r="P6273" t="str">
        <f>VLOOKUP(Table1[[#This Row],[Column3]],Mapping!$AP$5:$AQ$22,2,0)</f>
        <v>Appliances</v>
      </c>
      <c r="Q6273">
        <v>168.1</v>
      </c>
      <c r="R6273">
        <v>5</v>
      </c>
      <c r="S6273">
        <v>43.705999999999996</v>
      </c>
    </row>
    <row r="6274" spans="1:19" x14ac:dyDescent="0.35">
      <c r="A6274">
        <v>7008</v>
      </c>
      <c r="B6274" t="s">
        <v>5331</v>
      </c>
      <c r="C6274" t="s">
        <v>920</v>
      </c>
      <c r="D6274" t="str">
        <f>MID(Table1[[#This Row],[Product ID]],5,2)</f>
        <v>PH</v>
      </c>
      <c r="E6274" t="str">
        <f>LEFT(Table1[[#This Row],[Product ID]],3)</f>
        <v>TEC</v>
      </c>
      <c r="F6274" s="10">
        <f>VLOOKUP(Table1[[#This Row],[Order ID]],Mapping!H6274:J14065,3,0)</f>
        <v>41955</v>
      </c>
      <c r="G6274" s="10">
        <f>VLOOKUP(Table1[[#This Row],[Order ID]],Mapping!H6274:K14065,4,0)</f>
        <v>41957</v>
      </c>
      <c r="H6274" t="str">
        <f>INDEX(Mapping!$B$2:$T$7793,MATCH(Data!$A6274,Mapping!$B$3:$B$7793,0),MATCH(Data!$H$1,Mapping!$B$2:$T$2,0))</f>
        <v>First Class</v>
      </c>
      <c r="I6274" t="str">
        <f>INDEX(Mapping!$B$2:$T$7793,MATCH(Data!$A6274,Mapping!$B$3:$B$7793,0),MATCH(Data!$I$1,Mapping!$B$2:$T$2,0))</f>
        <v>Consumer</v>
      </c>
      <c r="J6274">
        <f>VLOOKUP($A6274,Mapping!$X$3:$Y$7793,2,0)</f>
        <v>75081</v>
      </c>
      <c r="K6274" t="str">
        <f>VLOOKUP($J6274,Mapping!$AB$3:$AC$475,2,0)</f>
        <v>Norwich</v>
      </c>
      <c r="L6274" t="str">
        <f>VLOOKUP($K6274,Mapping!$AF$3:$AG$475,2,0)</f>
        <v>Connecticut</v>
      </c>
      <c r="M6274" t="str">
        <f>VLOOKUP($L6274,Mapping!$AI$3:$AJ$48,2,0)</f>
        <v>United States</v>
      </c>
      <c r="N6274" t="str">
        <f>VLOOKUP($L6274,Mapping!$AI$3:$AK$48,3,0)</f>
        <v>East</v>
      </c>
      <c r="O6274" t="str">
        <f>VLOOKUP(Table1[[#This Row],[Column1]],Mapping!$AM$8:$AN$11,2,0)</f>
        <v>Technology</v>
      </c>
      <c r="P6274" t="str">
        <f>VLOOKUP(Table1[[#This Row],[Column3]],Mapping!$AP$5:$AQ$22,2,0)</f>
        <v>Phones</v>
      </c>
      <c r="Q6274">
        <v>35.183999999999997</v>
      </c>
      <c r="R6274">
        <v>2</v>
      </c>
      <c r="S6274">
        <v>12.314399999999999</v>
      </c>
    </row>
    <row r="6275" spans="1:19" x14ac:dyDescent="0.35">
      <c r="A6275">
        <v>7247</v>
      </c>
      <c r="B6275" t="s">
        <v>5465</v>
      </c>
      <c r="C6275" t="s">
        <v>420</v>
      </c>
      <c r="D6275" t="str">
        <f>MID(Table1[[#This Row],[Product ID]],5,2)</f>
        <v>BI</v>
      </c>
      <c r="E6275" t="str">
        <f>LEFT(Table1[[#This Row],[Product ID]],3)</f>
        <v>OFF</v>
      </c>
      <c r="F6275" s="10">
        <f>VLOOKUP(Table1[[#This Row],[Order ID]],Mapping!H6275:J14066,3,0)</f>
        <v>41961</v>
      </c>
      <c r="G6275" s="10">
        <f>VLOOKUP(Table1[[#This Row],[Order ID]],Mapping!H6275:K14066,4,0)</f>
        <v>41965</v>
      </c>
      <c r="H6275" t="str">
        <f>INDEX(Mapping!$B$2:$T$7793,MATCH(Data!$A6275,Mapping!$B$3:$B$7793,0),MATCH(Data!$H$1,Mapping!$B$2:$T$2,0))</f>
        <v>Same Day</v>
      </c>
      <c r="I6275" t="str">
        <f>INDEX(Mapping!$B$2:$T$7793,MATCH(Data!$A6275,Mapping!$B$3:$B$7793,0),MATCH(Data!$I$1,Mapping!$B$2:$T$2,0))</f>
        <v>Corporate</v>
      </c>
      <c r="J6275">
        <f>VLOOKUP($A6275,Mapping!$X$3:$Y$7793,2,0)</f>
        <v>21740</v>
      </c>
      <c r="K6275" t="e">
        <f>VLOOKUP($J6275,Mapping!$AB$3:$AC$475,2,0)</f>
        <v>#N/A</v>
      </c>
      <c r="L6275" t="e">
        <f>VLOOKUP($K6275,Mapping!$AF$3:$AG$475,2,0)</f>
        <v>#N/A</v>
      </c>
      <c r="M6275" t="e">
        <f>VLOOKUP($L6275,Mapping!$AI$3:$AJ$48,2,0)</f>
        <v>#N/A</v>
      </c>
      <c r="N6275" t="e">
        <f>VLOOKUP($L6275,Mapping!$AI$3:$AK$48,3,0)</f>
        <v>#N/A</v>
      </c>
      <c r="O6275" t="str">
        <f>VLOOKUP(Table1[[#This Row],[Column1]],Mapping!$AM$8:$AN$11,2,0)</f>
        <v>Office Supplies</v>
      </c>
      <c r="P6275" t="str">
        <f>VLOOKUP(Table1[[#This Row],[Column3]],Mapping!$AP$5:$AQ$22,2,0)</f>
        <v>Binders</v>
      </c>
      <c r="Q6275">
        <v>43.8</v>
      </c>
      <c r="R6275">
        <v>6</v>
      </c>
      <c r="S6275">
        <v>20.585999999999999</v>
      </c>
    </row>
    <row r="6276" spans="1:19" x14ac:dyDescent="0.35">
      <c r="A6276">
        <v>5103</v>
      </c>
      <c r="B6276" t="s">
        <v>4253</v>
      </c>
      <c r="C6276" t="s">
        <v>1301</v>
      </c>
      <c r="D6276" t="str">
        <f>MID(Table1[[#This Row],[Product ID]],5,2)</f>
        <v>CH</v>
      </c>
      <c r="E6276" t="str">
        <f>LEFT(Table1[[#This Row],[Product ID]],3)</f>
        <v>FUR</v>
      </c>
      <c r="F6276" s="10" t="e">
        <f>VLOOKUP(Table1[[#This Row],[Order ID]],Mapping!H6276:J14067,3,0)</f>
        <v>#N/A</v>
      </c>
      <c r="G6276" s="10" t="e">
        <f>VLOOKUP(Table1[[#This Row],[Order ID]],Mapping!H6276:K14067,4,0)</f>
        <v>#N/A</v>
      </c>
      <c r="H6276" t="str">
        <f>INDEX(Mapping!$B$2:$T$7793,MATCH(Data!$A6276,Mapping!$B$3:$B$7793,0),MATCH(Data!$H$1,Mapping!$B$2:$T$2,0))</f>
        <v>Standard Class</v>
      </c>
      <c r="I6276" t="str">
        <f>INDEX(Mapping!$B$2:$T$7793,MATCH(Data!$A6276,Mapping!$B$3:$B$7793,0),MATCH(Data!$I$1,Mapping!$B$2:$T$2,0))</f>
        <v>Home Office</v>
      </c>
      <c r="J6276">
        <f>VLOOKUP($A6276,Mapping!$X$3:$Y$7793,2,0)</f>
        <v>94122</v>
      </c>
      <c r="K6276" t="str">
        <f>VLOOKUP($J6276,Mapping!$AB$3:$AC$475,2,0)</f>
        <v>Urbandale</v>
      </c>
      <c r="L6276" t="str">
        <f>VLOOKUP($K6276,Mapping!$AF$3:$AG$475,2,0)</f>
        <v>Iowa</v>
      </c>
      <c r="M6276" t="str">
        <f>VLOOKUP($L6276,Mapping!$AI$3:$AJ$48,2,0)</f>
        <v>United States</v>
      </c>
      <c r="N6276" t="str">
        <f>VLOOKUP($L6276,Mapping!$AI$3:$AK$48,3,0)</f>
        <v>Central</v>
      </c>
      <c r="O6276" t="str">
        <f>VLOOKUP(Table1[[#This Row],[Column1]],Mapping!$AM$8:$AN$11,2,0)</f>
        <v>Furniture</v>
      </c>
      <c r="P6276" t="str">
        <f>VLOOKUP(Table1[[#This Row],[Column3]],Mapping!$AP$5:$AQ$22,2,0)</f>
        <v>Chairs</v>
      </c>
      <c r="Q6276">
        <v>218.35200000000003</v>
      </c>
      <c r="R6276">
        <v>3</v>
      </c>
      <c r="S6276">
        <v>0</v>
      </c>
    </row>
    <row r="6277" spans="1:19" x14ac:dyDescent="0.35">
      <c r="A6277">
        <v>5105</v>
      </c>
      <c r="B6277" t="s">
        <v>4253</v>
      </c>
      <c r="C6277" t="s">
        <v>1519</v>
      </c>
      <c r="D6277" t="str">
        <f>MID(Table1[[#This Row],[Product ID]],5,2)</f>
        <v>AR</v>
      </c>
      <c r="E6277" t="str">
        <f>LEFT(Table1[[#This Row],[Product ID]],3)</f>
        <v>OFF</v>
      </c>
      <c r="F6277" s="10" t="e">
        <f>VLOOKUP(Table1[[#This Row],[Order ID]],Mapping!H6277:J14068,3,0)</f>
        <v>#N/A</v>
      </c>
      <c r="G6277" s="10" t="e">
        <f>VLOOKUP(Table1[[#This Row],[Order ID]],Mapping!H6277:K14068,4,0)</f>
        <v>#N/A</v>
      </c>
      <c r="H6277" t="str">
        <f>INDEX(Mapping!$B$2:$T$7793,MATCH(Data!$A6277,Mapping!$B$3:$B$7793,0),MATCH(Data!$H$1,Mapping!$B$2:$T$2,0))</f>
        <v>Standard Class</v>
      </c>
      <c r="I6277" t="str">
        <f>INDEX(Mapping!$B$2:$T$7793,MATCH(Data!$A6277,Mapping!$B$3:$B$7793,0),MATCH(Data!$I$1,Mapping!$B$2:$T$2,0))</f>
        <v>Consumer</v>
      </c>
      <c r="J6277">
        <f>VLOOKUP($A6277,Mapping!$X$3:$Y$7793,2,0)</f>
        <v>94122</v>
      </c>
      <c r="K6277" t="str">
        <f>VLOOKUP($J6277,Mapping!$AB$3:$AC$475,2,0)</f>
        <v>Urbandale</v>
      </c>
      <c r="L6277" t="str">
        <f>VLOOKUP($K6277,Mapping!$AF$3:$AG$475,2,0)</f>
        <v>Iowa</v>
      </c>
      <c r="M6277" t="str">
        <f>VLOOKUP($L6277,Mapping!$AI$3:$AJ$48,2,0)</f>
        <v>United States</v>
      </c>
      <c r="N6277" t="str">
        <f>VLOOKUP($L6277,Mapping!$AI$3:$AK$48,3,0)</f>
        <v>Central</v>
      </c>
      <c r="O6277" t="str">
        <f>VLOOKUP(Table1[[#This Row],[Column1]],Mapping!$AM$8:$AN$11,2,0)</f>
        <v>Office Supplies</v>
      </c>
      <c r="P6277" t="str">
        <f>VLOOKUP(Table1[[#This Row],[Column3]],Mapping!$AP$5:$AQ$22,2,0)</f>
        <v>Art</v>
      </c>
      <c r="Q6277">
        <v>99.3</v>
      </c>
      <c r="R6277">
        <v>10</v>
      </c>
      <c r="S6277">
        <v>41.706000000000003</v>
      </c>
    </row>
    <row r="6278" spans="1:19" x14ac:dyDescent="0.35">
      <c r="A6278">
        <v>5106</v>
      </c>
      <c r="B6278" t="s">
        <v>4253</v>
      </c>
      <c r="C6278" t="s">
        <v>2050</v>
      </c>
      <c r="D6278" t="str">
        <f>MID(Table1[[#This Row],[Product ID]],5,2)</f>
        <v>AP</v>
      </c>
      <c r="E6278" t="str">
        <f>LEFT(Table1[[#This Row],[Product ID]],3)</f>
        <v>OFF</v>
      </c>
      <c r="F6278" s="10" t="e">
        <f>VLOOKUP(Table1[[#This Row],[Order ID]],Mapping!H6278:J14069,3,0)</f>
        <v>#N/A</v>
      </c>
      <c r="G6278" s="10" t="e">
        <f>VLOOKUP(Table1[[#This Row],[Order ID]],Mapping!H6278:K14069,4,0)</f>
        <v>#N/A</v>
      </c>
      <c r="H6278" t="str">
        <f>INDEX(Mapping!$B$2:$T$7793,MATCH(Data!$A6278,Mapping!$B$3:$B$7793,0),MATCH(Data!$H$1,Mapping!$B$2:$T$2,0))</f>
        <v>Standard Class</v>
      </c>
      <c r="I6278" t="str">
        <f>INDEX(Mapping!$B$2:$T$7793,MATCH(Data!$A6278,Mapping!$B$3:$B$7793,0),MATCH(Data!$I$1,Mapping!$B$2:$T$2,0))</f>
        <v>Consumer</v>
      </c>
      <c r="J6278">
        <f>VLOOKUP($A6278,Mapping!$X$3:$Y$7793,2,0)</f>
        <v>94122</v>
      </c>
      <c r="K6278" t="str">
        <f>VLOOKUP($J6278,Mapping!$AB$3:$AC$475,2,0)</f>
        <v>Urbandale</v>
      </c>
      <c r="L6278" t="str">
        <f>VLOOKUP($K6278,Mapping!$AF$3:$AG$475,2,0)</f>
        <v>Iowa</v>
      </c>
      <c r="M6278" t="str">
        <f>VLOOKUP($L6278,Mapping!$AI$3:$AJ$48,2,0)</f>
        <v>United States</v>
      </c>
      <c r="N6278" t="str">
        <f>VLOOKUP($L6278,Mapping!$AI$3:$AK$48,3,0)</f>
        <v>Central</v>
      </c>
      <c r="O6278" t="str">
        <f>VLOOKUP(Table1[[#This Row],[Column1]],Mapping!$AM$8:$AN$11,2,0)</f>
        <v>Office Supplies</v>
      </c>
      <c r="P6278" t="str">
        <f>VLOOKUP(Table1[[#This Row],[Column3]],Mapping!$AP$5:$AQ$22,2,0)</f>
        <v>Appliances</v>
      </c>
      <c r="Q6278">
        <v>108.96</v>
      </c>
      <c r="R6278">
        <v>2</v>
      </c>
      <c r="S6278">
        <v>30.508800000000008</v>
      </c>
    </row>
    <row r="6279" spans="1:19" x14ac:dyDescent="0.35">
      <c r="A6279">
        <v>5107</v>
      </c>
      <c r="B6279" t="s">
        <v>4253</v>
      </c>
      <c r="C6279" t="s">
        <v>573</v>
      </c>
      <c r="D6279" t="str">
        <f>MID(Table1[[#This Row],[Product ID]],5,2)</f>
        <v>BI</v>
      </c>
      <c r="E6279" t="str">
        <f>LEFT(Table1[[#This Row],[Product ID]],3)</f>
        <v>OFF</v>
      </c>
      <c r="F6279" s="10" t="e">
        <f>VLOOKUP(Table1[[#This Row],[Order ID]],Mapping!H6279:J14070,3,0)</f>
        <v>#N/A</v>
      </c>
      <c r="G6279" s="10" t="e">
        <f>VLOOKUP(Table1[[#This Row],[Order ID]],Mapping!H6279:K14070,4,0)</f>
        <v>#N/A</v>
      </c>
      <c r="H6279" t="str">
        <f>INDEX(Mapping!$B$2:$T$7793,MATCH(Data!$A6279,Mapping!$B$3:$B$7793,0),MATCH(Data!$H$1,Mapping!$B$2:$T$2,0))</f>
        <v>Standard Class</v>
      </c>
      <c r="I6279" t="str">
        <f>INDEX(Mapping!$B$2:$T$7793,MATCH(Data!$A6279,Mapping!$B$3:$B$7793,0),MATCH(Data!$I$1,Mapping!$B$2:$T$2,0))</f>
        <v>Consumer</v>
      </c>
      <c r="J6279">
        <f>VLOOKUP($A6279,Mapping!$X$3:$Y$7793,2,0)</f>
        <v>94122</v>
      </c>
      <c r="K6279" t="str">
        <f>VLOOKUP($J6279,Mapping!$AB$3:$AC$475,2,0)</f>
        <v>Urbandale</v>
      </c>
      <c r="L6279" t="str">
        <f>VLOOKUP($K6279,Mapping!$AF$3:$AG$475,2,0)</f>
        <v>Iowa</v>
      </c>
      <c r="M6279" t="str">
        <f>VLOOKUP($L6279,Mapping!$AI$3:$AJ$48,2,0)</f>
        <v>United States</v>
      </c>
      <c r="N6279" t="str">
        <f>VLOOKUP($L6279,Mapping!$AI$3:$AK$48,3,0)</f>
        <v>Central</v>
      </c>
      <c r="O6279" t="str">
        <f>VLOOKUP(Table1[[#This Row],[Column1]],Mapping!$AM$8:$AN$11,2,0)</f>
        <v>Office Supplies</v>
      </c>
      <c r="P6279" t="str">
        <f>VLOOKUP(Table1[[#This Row],[Column3]],Mapping!$AP$5:$AQ$22,2,0)</f>
        <v>Binders</v>
      </c>
      <c r="Q6279">
        <v>2.6880000000000002</v>
      </c>
      <c r="R6279">
        <v>1</v>
      </c>
      <c r="S6279">
        <v>0.83999999999999975</v>
      </c>
    </row>
    <row r="6280" spans="1:19" x14ac:dyDescent="0.35">
      <c r="A6280">
        <v>146</v>
      </c>
      <c r="B6280" t="s">
        <v>215</v>
      </c>
      <c r="C6280" t="s">
        <v>216</v>
      </c>
      <c r="D6280" t="str">
        <f>MID(Table1[[#This Row],[Product ID]],5,2)</f>
        <v>AP</v>
      </c>
      <c r="E6280" t="str">
        <f>LEFT(Table1[[#This Row],[Product ID]],3)</f>
        <v>OFF</v>
      </c>
      <c r="F6280" s="10" t="e">
        <f>VLOOKUP(Table1[[#This Row],[Order ID]],Mapping!H6280:J14071,3,0)</f>
        <v>#N/A</v>
      </c>
      <c r="G6280" s="10" t="e">
        <f>VLOOKUP(Table1[[#This Row],[Order ID]],Mapping!H6280:K14071,4,0)</f>
        <v>#N/A</v>
      </c>
      <c r="H6280" t="str">
        <f>INDEX(Mapping!$B$2:$T$7793,MATCH(Data!$A6280,Mapping!$B$3:$B$7793,0),MATCH(Data!$H$1,Mapping!$B$2:$T$2,0))</f>
        <v>First Class</v>
      </c>
      <c r="I6280" t="str">
        <f>INDEX(Mapping!$B$2:$T$7793,MATCH(Data!$A6280,Mapping!$B$3:$B$7793,0),MATCH(Data!$I$1,Mapping!$B$2:$T$2,0))</f>
        <v>Consumer</v>
      </c>
      <c r="J6280">
        <f>VLOOKUP($A6280,Mapping!$X$3:$Y$7793,2,0)</f>
        <v>75220</v>
      </c>
      <c r="K6280" t="str">
        <f>VLOOKUP($J6280,Mapping!$AB$3:$AC$475,2,0)</f>
        <v>Colorado Springs</v>
      </c>
      <c r="L6280" t="str">
        <f>VLOOKUP($K6280,Mapping!$AF$3:$AG$475,2,0)</f>
        <v>Colorado</v>
      </c>
      <c r="M6280" t="str">
        <f>VLOOKUP($L6280,Mapping!$AI$3:$AJ$48,2,0)</f>
        <v>United States</v>
      </c>
      <c r="N6280" t="str">
        <f>VLOOKUP($L6280,Mapping!$AI$3:$AK$48,3,0)</f>
        <v>West</v>
      </c>
      <c r="O6280" t="str">
        <f>VLOOKUP(Table1[[#This Row],[Column1]],Mapping!$AM$8:$AN$11,2,0)</f>
        <v>Office Supplies</v>
      </c>
      <c r="P6280" t="str">
        <f>VLOOKUP(Table1[[#This Row],[Column3]],Mapping!$AP$5:$AQ$22,2,0)</f>
        <v>Appliances</v>
      </c>
      <c r="Q6280">
        <v>66.283999999999992</v>
      </c>
      <c r="R6280">
        <v>2</v>
      </c>
      <c r="S6280">
        <v>-178.96680000000001</v>
      </c>
    </row>
    <row r="6281" spans="1:19" x14ac:dyDescent="0.35">
      <c r="A6281">
        <v>5033</v>
      </c>
      <c r="B6281" t="s">
        <v>4221</v>
      </c>
      <c r="C6281" t="s">
        <v>790</v>
      </c>
      <c r="D6281" t="str">
        <f>MID(Table1[[#This Row],[Product ID]],5,2)</f>
        <v>ST</v>
      </c>
      <c r="E6281" t="str">
        <f>LEFT(Table1[[#This Row],[Product ID]],3)</f>
        <v>OFF</v>
      </c>
      <c r="F6281" s="10" t="e">
        <f>VLOOKUP(Table1[[#This Row],[Order ID]],Mapping!H6281:J14072,3,0)</f>
        <v>#N/A</v>
      </c>
      <c r="G6281" s="10" t="e">
        <f>VLOOKUP(Table1[[#This Row],[Order ID]],Mapping!H6281:K14072,4,0)</f>
        <v>#N/A</v>
      </c>
      <c r="H6281" t="str">
        <f>INDEX(Mapping!$B$2:$T$7793,MATCH(Data!$A6281,Mapping!$B$3:$B$7793,0),MATCH(Data!$H$1,Mapping!$B$2:$T$2,0))</f>
        <v>First Class</v>
      </c>
      <c r="I6281" t="str">
        <f>INDEX(Mapping!$B$2:$T$7793,MATCH(Data!$A6281,Mapping!$B$3:$B$7793,0),MATCH(Data!$I$1,Mapping!$B$2:$T$2,0))</f>
        <v>Consumer</v>
      </c>
      <c r="J6281">
        <f>VLOOKUP($A6281,Mapping!$X$3:$Y$7793,2,0)</f>
        <v>83201</v>
      </c>
      <c r="K6281" t="str">
        <f>VLOOKUP($J6281,Mapping!$AB$3:$AC$475,2,0)</f>
        <v>Glenview</v>
      </c>
      <c r="L6281" t="str">
        <f>VLOOKUP($K6281,Mapping!$AF$3:$AG$475,2,0)</f>
        <v>Illinois</v>
      </c>
      <c r="M6281" t="str">
        <f>VLOOKUP($L6281,Mapping!$AI$3:$AJ$48,2,0)</f>
        <v>United States</v>
      </c>
      <c r="N6281" t="str">
        <f>VLOOKUP($L6281,Mapping!$AI$3:$AK$48,3,0)</f>
        <v>Central</v>
      </c>
      <c r="O6281" t="str">
        <f>VLOOKUP(Table1[[#This Row],[Column1]],Mapping!$AM$8:$AN$11,2,0)</f>
        <v>Office Supplies</v>
      </c>
      <c r="P6281" t="str">
        <f>VLOOKUP(Table1[[#This Row],[Column3]],Mapping!$AP$5:$AQ$22,2,0)</f>
        <v>Storage</v>
      </c>
      <c r="Q6281">
        <v>477.15000000000003</v>
      </c>
      <c r="R6281">
        <v>5</v>
      </c>
      <c r="S6281">
        <v>28.628999999999962</v>
      </c>
    </row>
    <row r="6282" spans="1:19" x14ac:dyDescent="0.35">
      <c r="A6282">
        <v>5034</v>
      </c>
      <c r="B6282" t="s">
        <v>4221</v>
      </c>
      <c r="C6282" t="s">
        <v>2390</v>
      </c>
      <c r="D6282" t="str">
        <f>MID(Table1[[#This Row],[Product ID]],5,2)</f>
        <v>PH</v>
      </c>
      <c r="E6282" t="str">
        <f>LEFT(Table1[[#This Row],[Product ID]],3)</f>
        <v>TEC</v>
      </c>
      <c r="F6282" s="10" t="e">
        <f>VLOOKUP(Table1[[#This Row],[Order ID]],Mapping!H6282:J14073,3,0)</f>
        <v>#N/A</v>
      </c>
      <c r="G6282" s="10" t="e">
        <f>VLOOKUP(Table1[[#This Row],[Order ID]],Mapping!H6282:K14073,4,0)</f>
        <v>#N/A</v>
      </c>
      <c r="H6282" t="str">
        <f>INDEX(Mapping!$B$2:$T$7793,MATCH(Data!$A6282,Mapping!$B$3:$B$7793,0),MATCH(Data!$H$1,Mapping!$B$2:$T$2,0))</f>
        <v>First Class</v>
      </c>
      <c r="I6282" t="str">
        <f>INDEX(Mapping!$B$2:$T$7793,MATCH(Data!$A6282,Mapping!$B$3:$B$7793,0),MATCH(Data!$I$1,Mapping!$B$2:$T$2,0))</f>
        <v>Consumer</v>
      </c>
      <c r="J6282">
        <f>VLOOKUP($A6282,Mapping!$X$3:$Y$7793,2,0)</f>
        <v>83201</v>
      </c>
      <c r="K6282" t="str">
        <f>VLOOKUP($J6282,Mapping!$AB$3:$AC$475,2,0)</f>
        <v>Glenview</v>
      </c>
      <c r="L6282" t="str">
        <f>VLOOKUP($K6282,Mapping!$AF$3:$AG$475,2,0)</f>
        <v>Illinois</v>
      </c>
      <c r="M6282" t="str">
        <f>VLOOKUP($L6282,Mapping!$AI$3:$AJ$48,2,0)</f>
        <v>United States</v>
      </c>
      <c r="N6282" t="str">
        <f>VLOOKUP($L6282,Mapping!$AI$3:$AK$48,3,0)</f>
        <v>Central</v>
      </c>
      <c r="O6282" t="str">
        <f>VLOOKUP(Table1[[#This Row],[Column1]],Mapping!$AM$8:$AN$11,2,0)</f>
        <v>Technology</v>
      </c>
      <c r="P6282" t="str">
        <f>VLOOKUP(Table1[[#This Row],[Column3]],Mapping!$AP$5:$AQ$22,2,0)</f>
        <v>Phones</v>
      </c>
      <c r="Q6282">
        <v>302.37599999999998</v>
      </c>
      <c r="R6282">
        <v>3</v>
      </c>
      <c r="S6282">
        <v>22.678200000000018</v>
      </c>
    </row>
    <row r="6283" spans="1:19" x14ac:dyDescent="0.35">
      <c r="A6283">
        <v>3560</v>
      </c>
      <c r="B6283" t="s">
        <v>3312</v>
      </c>
      <c r="C6283" t="s">
        <v>879</v>
      </c>
      <c r="D6283" t="str">
        <f>MID(Table1[[#This Row],[Product ID]],5,2)</f>
        <v>BI</v>
      </c>
      <c r="E6283" t="str">
        <f>LEFT(Table1[[#This Row],[Product ID]],3)</f>
        <v>OFF</v>
      </c>
      <c r="F6283" s="10" t="e">
        <f>VLOOKUP(Table1[[#This Row],[Order ID]],Mapping!H6283:J14074,3,0)</f>
        <v>#N/A</v>
      </c>
      <c r="G6283" s="10" t="e">
        <f>VLOOKUP(Table1[[#This Row],[Order ID]],Mapping!H6283:K14074,4,0)</f>
        <v>#N/A</v>
      </c>
      <c r="H6283" t="str">
        <f>INDEX(Mapping!$B$2:$T$7793,MATCH(Data!$A6283,Mapping!$B$3:$B$7793,0),MATCH(Data!$H$1,Mapping!$B$2:$T$2,0))</f>
        <v>Second Class</v>
      </c>
      <c r="I6283" t="str">
        <f>INDEX(Mapping!$B$2:$T$7793,MATCH(Data!$A6283,Mapping!$B$3:$B$7793,0),MATCH(Data!$I$1,Mapping!$B$2:$T$2,0))</f>
        <v>Consumer</v>
      </c>
      <c r="J6283">
        <f>VLOOKUP($A6283,Mapping!$X$3:$Y$7793,2,0)</f>
        <v>85301</v>
      </c>
      <c r="K6283" t="str">
        <f>VLOOKUP($J6283,Mapping!$AB$3:$AC$475,2,0)</f>
        <v>Olathe</v>
      </c>
      <c r="L6283" t="str">
        <f>VLOOKUP($K6283,Mapping!$AF$3:$AG$475,2,0)</f>
        <v>Kansas</v>
      </c>
      <c r="M6283" t="str">
        <f>VLOOKUP($L6283,Mapping!$AI$3:$AJ$48,2,0)</f>
        <v>United States</v>
      </c>
      <c r="N6283" t="str">
        <f>VLOOKUP($L6283,Mapping!$AI$3:$AK$48,3,0)</f>
        <v>Central</v>
      </c>
      <c r="O6283" t="str">
        <f>VLOOKUP(Table1[[#This Row],[Column1]],Mapping!$AM$8:$AN$11,2,0)</f>
        <v>Office Supplies</v>
      </c>
      <c r="P6283" t="str">
        <f>VLOOKUP(Table1[[#This Row],[Column3]],Mapping!$AP$5:$AQ$22,2,0)</f>
        <v>Binders</v>
      </c>
      <c r="Q6283">
        <v>8.5590000000000011</v>
      </c>
      <c r="R6283">
        <v>1</v>
      </c>
      <c r="S6283">
        <v>-6.5618999999999996</v>
      </c>
    </row>
    <row r="6284" spans="1:19" x14ac:dyDescent="0.35">
      <c r="A6284">
        <v>5700</v>
      </c>
      <c r="B6284" t="s">
        <v>4606</v>
      </c>
      <c r="C6284" t="s">
        <v>184</v>
      </c>
      <c r="D6284" t="str">
        <f>MID(Table1[[#This Row],[Product ID]],5,2)</f>
        <v>CH</v>
      </c>
      <c r="E6284" t="str">
        <f>LEFT(Table1[[#This Row],[Product ID]],3)</f>
        <v>FUR</v>
      </c>
      <c r="F6284" s="10" t="e">
        <f>VLOOKUP(Table1[[#This Row],[Order ID]],Mapping!H6284:J14075,3,0)</f>
        <v>#N/A</v>
      </c>
      <c r="G6284" s="10" t="e">
        <f>VLOOKUP(Table1[[#This Row],[Order ID]],Mapping!H6284:K14075,4,0)</f>
        <v>#N/A</v>
      </c>
      <c r="H6284" t="str">
        <f>INDEX(Mapping!$B$2:$T$7793,MATCH(Data!$A6284,Mapping!$B$3:$B$7793,0),MATCH(Data!$H$1,Mapping!$B$2:$T$2,0))</f>
        <v>First Class</v>
      </c>
      <c r="I6284" t="str">
        <f>INDEX(Mapping!$B$2:$T$7793,MATCH(Data!$A6284,Mapping!$B$3:$B$7793,0),MATCH(Data!$I$1,Mapping!$B$2:$T$2,0))</f>
        <v>Consumer</v>
      </c>
      <c r="J6284">
        <f>VLOOKUP($A6284,Mapping!$X$3:$Y$7793,2,0)</f>
        <v>33437</v>
      </c>
      <c r="K6284" t="str">
        <f>VLOOKUP($J6284,Mapping!$AB$3:$AC$475,2,0)</f>
        <v>Laguna Niguel</v>
      </c>
      <c r="L6284" t="str">
        <f>VLOOKUP($K6284,Mapping!$AF$3:$AG$475,2,0)</f>
        <v>California</v>
      </c>
      <c r="M6284" t="str">
        <f>VLOOKUP($L6284,Mapping!$AI$3:$AJ$48,2,0)</f>
        <v>United States</v>
      </c>
      <c r="N6284" t="str">
        <f>VLOOKUP($L6284,Mapping!$AI$3:$AK$48,3,0)</f>
        <v>West</v>
      </c>
      <c r="O6284" t="str">
        <f>VLOOKUP(Table1[[#This Row],[Column1]],Mapping!$AM$8:$AN$11,2,0)</f>
        <v>Furniture</v>
      </c>
      <c r="P6284" t="str">
        <f>VLOOKUP(Table1[[#This Row],[Column3]],Mapping!$AP$5:$AQ$22,2,0)</f>
        <v>Chairs</v>
      </c>
      <c r="Q6284">
        <v>97.184000000000012</v>
      </c>
      <c r="R6284">
        <v>2</v>
      </c>
      <c r="S6284">
        <v>6.0740000000000016</v>
      </c>
    </row>
    <row r="6285" spans="1:19" x14ac:dyDescent="0.35">
      <c r="A6285">
        <v>5701</v>
      </c>
      <c r="B6285" t="s">
        <v>4606</v>
      </c>
      <c r="C6285" t="s">
        <v>937</v>
      </c>
      <c r="D6285" t="str">
        <f>MID(Table1[[#This Row],[Product ID]],5,2)</f>
        <v>PA</v>
      </c>
      <c r="E6285" t="str">
        <f>LEFT(Table1[[#This Row],[Product ID]],3)</f>
        <v>OFF</v>
      </c>
      <c r="F6285" s="10" t="e">
        <f>VLOOKUP(Table1[[#This Row],[Order ID]],Mapping!H6285:J14076,3,0)</f>
        <v>#N/A</v>
      </c>
      <c r="G6285" s="10" t="e">
        <f>VLOOKUP(Table1[[#This Row],[Order ID]],Mapping!H6285:K14076,4,0)</f>
        <v>#N/A</v>
      </c>
      <c r="H6285" t="str">
        <f>INDEX(Mapping!$B$2:$T$7793,MATCH(Data!$A6285,Mapping!$B$3:$B$7793,0),MATCH(Data!$H$1,Mapping!$B$2:$T$2,0))</f>
        <v>Standard Class</v>
      </c>
      <c r="I6285" t="str">
        <f>INDEX(Mapping!$B$2:$T$7793,MATCH(Data!$A6285,Mapping!$B$3:$B$7793,0),MATCH(Data!$I$1,Mapping!$B$2:$T$2,0))</f>
        <v>Consumer</v>
      </c>
      <c r="J6285">
        <f>VLOOKUP($A6285,Mapping!$X$3:$Y$7793,2,0)</f>
        <v>33437</v>
      </c>
      <c r="K6285" t="str">
        <f>VLOOKUP($J6285,Mapping!$AB$3:$AC$475,2,0)</f>
        <v>Laguna Niguel</v>
      </c>
      <c r="L6285" t="str">
        <f>VLOOKUP($K6285,Mapping!$AF$3:$AG$475,2,0)</f>
        <v>California</v>
      </c>
      <c r="M6285" t="str">
        <f>VLOOKUP($L6285,Mapping!$AI$3:$AJ$48,2,0)</f>
        <v>United States</v>
      </c>
      <c r="N6285" t="str">
        <f>VLOOKUP($L6285,Mapping!$AI$3:$AK$48,3,0)</f>
        <v>West</v>
      </c>
      <c r="O6285" t="str">
        <f>VLOOKUP(Table1[[#This Row],[Column1]],Mapping!$AM$8:$AN$11,2,0)</f>
        <v>Office Supplies</v>
      </c>
      <c r="P6285" t="str">
        <f>VLOOKUP(Table1[[#This Row],[Column3]],Mapping!$AP$5:$AQ$22,2,0)</f>
        <v>Paper</v>
      </c>
      <c r="Q6285">
        <v>10.368000000000002</v>
      </c>
      <c r="R6285">
        <v>2</v>
      </c>
      <c r="S6285">
        <v>3.6288</v>
      </c>
    </row>
    <row r="6286" spans="1:19" x14ac:dyDescent="0.35">
      <c r="A6286">
        <v>1870</v>
      </c>
      <c r="B6286" t="s">
        <v>2070</v>
      </c>
      <c r="C6286" t="s">
        <v>2071</v>
      </c>
      <c r="D6286" t="str">
        <f>MID(Table1[[#This Row],[Product ID]],5,2)</f>
        <v>AP</v>
      </c>
      <c r="E6286" t="str">
        <f>LEFT(Table1[[#This Row],[Product ID]],3)</f>
        <v>OFF</v>
      </c>
      <c r="F6286" s="10" t="e">
        <f>VLOOKUP(Table1[[#This Row],[Order ID]],Mapping!H6286:J14077,3,0)</f>
        <v>#N/A</v>
      </c>
      <c r="G6286" s="10" t="e">
        <f>VLOOKUP(Table1[[#This Row],[Order ID]],Mapping!H6286:K14077,4,0)</f>
        <v>#N/A</v>
      </c>
      <c r="H6286" t="str">
        <f>INDEX(Mapping!$B$2:$T$7793,MATCH(Data!$A6286,Mapping!$B$3:$B$7793,0),MATCH(Data!$H$1,Mapping!$B$2:$T$2,0))</f>
        <v>Standard Class</v>
      </c>
      <c r="I6286" t="str">
        <f>INDEX(Mapping!$B$2:$T$7793,MATCH(Data!$A6286,Mapping!$B$3:$B$7793,0),MATCH(Data!$I$1,Mapping!$B$2:$T$2,0))</f>
        <v>Home Office</v>
      </c>
      <c r="J6286">
        <f>VLOOKUP($A6286,Mapping!$X$3:$Y$7793,2,0)</f>
        <v>93727</v>
      </c>
      <c r="K6286" t="str">
        <f>VLOOKUP($J6286,Mapping!$AB$3:$AC$475,2,0)</f>
        <v>Watertown</v>
      </c>
      <c r="L6286" t="str">
        <f>VLOOKUP($K6286,Mapping!$AF$3:$AG$475,2,0)</f>
        <v>New York</v>
      </c>
      <c r="M6286" t="str">
        <f>VLOOKUP($L6286,Mapping!$AI$3:$AJ$48,2,0)</f>
        <v>United States</v>
      </c>
      <c r="N6286" t="str">
        <f>VLOOKUP($L6286,Mapping!$AI$3:$AK$48,3,0)</f>
        <v>East</v>
      </c>
      <c r="O6286" t="str">
        <f>VLOOKUP(Table1[[#This Row],[Column1]],Mapping!$AM$8:$AN$11,2,0)</f>
        <v>Office Supplies</v>
      </c>
      <c r="P6286" t="str">
        <f>VLOOKUP(Table1[[#This Row],[Column3]],Mapping!$AP$5:$AQ$22,2,0)</f>
        <v>Appliances</v>
      </c>
      <c r="Q6286">
        <v>176.04</v>
      </c>
      <c r="R6286">
        <v>4</v>
      </c>
      <c r="S6286">
        <v>45.770399999999995</v>
      </c>
    </row>
    <row r="6287" spans="1:19" x14ac:dyDescent="0.35">
      <c r="A6287">
        <v>1871</v>
      </c>
      <c r="B6287" t="s">
        <v>2070</v>
      </c>
      <c r="C6287" t="s">
        <v>2072</v>
      </c>
      <c r="D6287" t="str">
        <f>MID(Table1[[#This Row],[Product ID]],5,2)</f>
        <v>AR</v>
      </c>
      <c r="E6287" t="str">
        <f>LEFT(Table1[[#This Row],[Product ID]],3)</f>
        <v>OFF</v>
      </c>
      <c r="F6287" s="10" t="e">
        <f>VLOOKUP(Table1[[#This Row],[Order ID]],Mapping!H6287:J14078,3,0)</f>
        <v>#N/A</v>
      </c>
      <c r="G6287" s="10" t="e">
        <f>VLOOKUP(Table1[[#This Row],[Order ID]],Mapping!H6287:K14078,4,0)</f>
        <v>#N/A</v>
      </c>
      <c r="H6287" t="str">
        <f>INDEX(Mapping!$B$2:$T$7793,MATCH(Data!$A6287,Mapping!$B$3:$B$7793,0),MATCH(Data!$H$1,Mapping!$B$2:$T$2,0))</f>
        <v>First Class</v>
      </c>
      <c r="I6287" t="str">
        <f>INDEX(Mapping!$B$2:$T$7793,MATCH(Data!$A6287,Mapping!$B$3:$B$7793,0),MATCH(Data!$I$1,Mapping!$B$2:$T$2,0))</f>
        <v>Consumer</v>
      </c>
      <c r="J6287">
        <f>VLOOKUP($A6287,Mapping!$X$3:$Y$7793,2,0)</f>
        <v>93727</v>
      </c>
      <c r="K6287" t="str">
        <f>VLOOKUP($J6287,Mapping!$AB$3:$AC$475,2,0)</f>
        <v>Watertown</v>
      </c>
      <c r="L6287" t="str">
        <f>VLOOKUP($K6287,Mapping!$AF$3:$AG$475,2,0)</f>
        <v>New York</v>
      </c>
      <c r="M6287" t="str">
        <f>VLOOKUP($L6287,Mapping!$AI$3:$AJ$48,2,0)</f>
        <v>United States</v>
      </c>
      <c r="N6287" t="str">
        <f>VLOOKUP($L6287,Mapping!$AI$3:$AK$48,3,0)</f>
        <v>East</v>
      </c>
      <c r="O6287" t="str">
        <f>VLOOKUP(Table1[[#This Row],[Column1]],Mapping!$AM$8:$AN$11,2,0)</f>
        <v>Office Supplies</v>
      </c>
      <c r="P6287" t="str">
        <f>VLOOKUP(Table1[[#This Row],[Column3]],Mapping!$AP$5:$AQ$22,2,0)</f>
        <v>Art</v>
      </c>
      <c r="Q6287">
        <v>16.02</v>
      </c>
      <c r="R6287">
        <v>9</v>
      </c>
      <c r="S6287">
        <v>4.4855999999999998</v>
      </c>
    </row>
    <row r="6288" spans="1:19" x14ac:dyDescent="0.35">
      <c r="A6288">
        <v>1872</v>
      </c>
      <c r="B6288" t="s">
        <v>2070</v>
      </c>
      <c r="C6288" t="s">
        <v>2073</v>
      </c>
      <c r="D6288" t="str">
        <f>MID(Table1[[#This Row],[Product ID]],5,2)</f>
        <v>BI</v>
      </c>
      <c r="E6288" t="str">
        <f>LEFT(Table1[[#This Row],[Product ID]],3)</f>
        <v>OFF</v>
      </c>
      <c r="F6288" s="10" t="e">
        <f>VLOOKUP(Table1[[#This Row],[Order ID]],Mapping!H6288:J14079,3,0)</f>
        <v>#N/A</v>
      </c>
      <c r="G6288" s="10" t="e">
        <f>VLOOKUP(Table1[[#This Row],[Order ID]],Mapping!H6288:K14079,4,0)</f>
        <v>#N/A</v>
      </c>
      <c r="H6288" t="str">
        <f>INDEX(Mapping!$B$2:$T$7793,MATCH(Data!$A6288,Mapping!$B$3:$B$7793,0),MATCH(Data!$H$1,Mapping!$B$2:$T$2,0))</f>
        <v>First Class</v>
      </c>
      <c r="I6288" t="str">
        <f>INDEX(Mapping!$B$2:$T$7793,MATCH(Data!$A6288,Mapping!$B$3:$B$7793,0),MATCH(Data!$I$1,Mapping!$B$2:$T$2,0))</f>
        <v>Consumer</v>
      </c>
      <c r="J6288">
        <f>VLOOKUP($A6288,Mapping!$X$3:$Y$7793,2,0)</f>
        <v>93727</v>
      </c>
      <c r="K6288" t="str">
        <f>VLOOKUP($J6288,Mapping!$AB$3:$AC$475,2,0)</f>
        <v>Watertown</v>
      </c>
      <c r="L6288" t="str">
        <f>VLOOKUP($K6288,Mapping!$AF$3:$AG$475,2,0)</f>
        <v>New York</v>
      </c>
      <c r="M6288" t="str">
        <f>VLOOKUP($L6288,Mapping!$AI$3:$AJ$48,2,0)</f>
        <v>United States</v>
      </c>
      <c r="N6288" t="str">
        <f>VLOOKUP($L6288,Mapping!$AI$3:$AK$48,3,0)</f>
        <v>East</v>
      </c>
      <c r="O6288" t="str">
        <f>VLOOKUP(Table1[[#This Row],[Column1]],Mapping!$AM$8:$AN$11,2,0)</f>
        <v>Office Supplies</v>
      </c>
      <c r="P6288" t="str">
        <f>VLOOKUP(Table1[[#This Row],[Column3]],Mapping!$AP$5:$AQ$22,2,0)</f>
        <v>Binders</v>
      </c>
      <c r="Q6288">
        <v>185.92000000000002</v>
      </c>
      <c r="R6288">
        <v>4</v>
      </c>
      <c r="S6288">
        <v>62.74799999999999</v>
      </c>
    </row>
    <row r="6289" spans="1:19" x14ac:dyDescent="0.35">
      <c r="A6289">
        <v>1873</v>
      </c>
      <c r="B6289" t="s">
        <v>2070</v>
      </c>
      <c r="C6289" t="s">
        <v>2074</v>
      </c>
      <c r="D6289" t="str">
        <f>MID(Table1[[#This Row],[Product ID]],5,2)</f>
        <v>PH</v>
      </c>
      <c r="E6289" t="str">
        <f>LEFT(Table1[[#This Row],[Product ID]],3)</f>
        <v>TEC</v>
      </c>
      <c r="F6289" s="10" t="e">
        <f>VLOOKUP(Table1[[#This Row],[Order ID]],Mapping!H6289:J14080,3,0)</f>
        <v>#N/A</v>
      </c>
      <c r="G6289" s="10" t="e">
        <f>VLOOKUP(Table1[[#This Row],[Order ID]],Mapping!H6289:K14080,4,0)</f>
        <v>#N/A</v>
      </c>
      <c r="H6289" t="str">
        <f>INDEX(Mapping!$B$2:$T$7793,MATCH(Data!$A6289,Mapping!$B$3:$B$7793,0),MATCH(Data!$H$1,Mapping!$B$2:$T$2,0))</f>
        <v>First Class</v>
      </c>
      <c r="I6289" t="str">
        <f>INDEX(Mapping!$B$2:$T$7793,MATCH(Data!$A6289,Mapping!$B$3:$B$7793,0),MATCH(Data!$I$1,Mapping!$B$2:$T$2,0))</f>
        <v>Consumer</v>
      </c>
      <c r="J6289">
        <f>VLOOKUP($A6289,Mapping!$X$3:$Y$7793,2,0)</f>
        <v>93727</v>
      </c>
      <c r="K6289" t="str">
        <f>VLOOKUP($J6289,Mapping!$AB$3:$AC$475,2,0)</f>
        <v>Watertown</v>
      </c>
      <c r="L6289" t="str">
        <f>VLOOKUP($K6289,Mapping!$AF$3:$AG$475,2,0)</f>
        <v>New York</v>
      </c>
      <c r="M6289" t="str">
        <f>VLOOKUP($L6289,Mapping!$AI$3:$AJ$48,2,0)</f>
        <v>United States</v>
      </c>
      <c r="N6289" t="str">
        <f>VLOOKUP($L6289,Mapping!$AI$3:$AK$48,3,0)</f>
        <v>East</v>
      </c>
      <c r="O6289" t="str">
        <f>VLOOKUP(Table1[[#This Row],[Column1]],Mapping!$AM$8:$AN$11,2,0)</f>
        <v>Technology</v>
      </c>
      <c r="P6289" t="str">
        <f>VLOOKUP(Table1[[#This Row],[Column3]],Mapping!$AP$5:$AQ$22,2,0)</f>
        <v>Phones</v>
      </c>
      <c r="Q6289">
        <v>211.16800000000001</v>
      </c>
      <c r="R6289">
        <v>4</v>
      </c>
      <c r="S6289">
        <v>15.837600000000009</v>
      </c>
    </row>
    <row r="6290" spans="1:19" x14ac:dyDescent="0.35">
      <c r="A6290">
        <v>1874</v>
      </c>
      <c r="B6290" t="s">
        <v>2070</v>
      </c>
      <c r="C6290" t="s">
        <v>2075</v>
      </c>
      <c r="D6290" t="str">
        <f>MID(Table1[[#This Row],[Product ID]],5,2)</f>
        <v>CO</v>
      </c>
      <c r="E6290" t="str">
        <f>LEFT(Table1[[#This Row],[Product ID]],3)</f>
        <v>TEC</v>
      </c>
      <c r="F6290" s="10" t="e">
        <f>VLOOKUP(Table1[[#This Row],[Order ID]],Mapping!H6290:J14081,3,0)</f>
        <v>#N/A</v>
      </c>
      <c r="G6290" s="10" t="e">
        <f>VLOOKUP(Table1[[#This Row],[Order ID]],Mapping!H6290:K14081,4,0)</f>
        <v>#N/A</v>
      </c>
      <c r="H6290" t="str">
        <f>INDEX(Mapping!$B$2:$T$7793,MATCH(Data!$A6290,Mapping!$B$3:$B$7793,0),MATCH(Data!$H$1,Mapping!$B$2:$T$2,0))</f>
        <v>First Class</v>
      </c>
      <c r="I6290" t="str">
        <f>INDEX(Mapping!$B$2:$T$7793,MATCH(Data!$A6290,Mapping!$B$3:$B$7793,0),MATCH(Data!$I$1,Mapping!$B$2:$T$2,0))</f>
        <v>Consumer</v>
      </c>
      <c r="J6290">
        <f>VLOOKUP($A6290,Mapping!$X$3:$Y$7793,2,0)</f>
        <v>93727</v>
      </c>
      <c r="K6290" t="str">
        <f>VLOOKUP($J6290,Mapping!$AB$3:$AC$475,2,0)</f>
        <v>Watertown</v>
      </c>
      <c r="L6290" t="str">
        <f>VLOOKUP($K6290,Mapping!$AF$3:$AG$475,2,0)</f>
        <v>New York</v>
      </c>
      <c r="M6290" t="str">
        <f>VLOOKUP($L6290,Mapping!$AI$3:$AJ$48,2,0)</f>
        <v>United States</v>
      </c>
      <c r="N6290" t="str">
        <f>VLOOKUP($L6290,Mapping!$AI$3:$AK$48,3,0)</f>
        <v>East</v>
      </c>
      <c r="O6290" t="str">
        <f>VLOOKUP(Table1[[#This Row],[Column1]],Mapping!$AM$8:$AN$11,2,0)</f>
        <v>Technology</v>
      </c>
      <c r="P6290" t="str">
        <f>VLOOKUP(Table1[[#This Row],[Column3]],Mapping!$AP$5:$AQ$22,2,0)</f>
        <v>Copiers</v>
      </c>
      <c r="Q6290">
        <v>479.98400000000004</v>
      </c>
      <c r="R6290">
        <v>2</v>
      </c>
      <c r="S6290">
        <v>59.997999999999962</v>
      </c>
    </row>
    <row r="6291" spans="1:19" x14ac:dyDescent="0.35">
      <c r="A6291">
        <v>1998</v>
      </c>
      <c r="B6291" t="s">
        <v>2182</v>
      </c>
      <c r="C6291" t="s">
        <v>549</v>
      </c>
      <c r="D6291" t="str">
        <f>MID(Table1[[#This Row],[Product ID]],5,2)</f>
        <v>ST</v>
      </c>
      <c r="E6291" t="str">
        <f>LEFT(Table1[[#This Row],[Product ID]],3)</f>
        <v>OFF</v>
      </c>
      <c r="F6291" s="10" t="e">
        <f>VLOOKUP(Table1[[#This Row],[Order ID]],Mapping!H6291:J14082,3,0)</f>
        <v>#N/A</v>
      </c>
      <c r="G6291" s="10" t="e">
        <f>VLOOKUP(Table1[[#This Row],[Order ID]],Mapping!H6291:K14082,4,0)</f>
        <v>#N/A</v>
      </c>
      <c r="H6291" t="str">
        <f>INDEX(Mapping!$B$2:$T$7793,MATCH(Data!$A6291,Mapping!$B$3:$B$7793,0),MATCH(Data!$H$1,Mapping!$B$2:$T$2,0))</f>
        <v>Standard Class</v>
      </c>
      <c r="I6291" t="str">
        <f>INDEX(Mapping!$B$2:$T$7793,MATCH(Data!$A6291,Mapping!$B$3:$B$7793,0),MATCH(Data!$I$1,Mapping!$B$2:$T$2,0))</f>
        <v>Corporate</v>
      </c>
      <c r="J6291">
        <f>VLOOKUP($A6291,Mapping!$X$3:$Y$7793,2,0)</f>
        <v>19120</v>
      </c>
      <c r="K6291" t="str">
        <f>VLOOKUP($J6291,Mapping!$AB$3:$AC$475,2,0)</f>
        <v>Cincinnati</v>
      </c>
      <c r="L6291" t="str">
        <f>VLOOKUP($K6291,Mapping!$AF$3:$AG$475,2,0)</f>
        <v>Ohio</v>
      </c>
      <c r="M6291" t="str">
        <f>VLOOKUP($L6291,Mapping!$AI$3:$AJ$48,2,0)</f>
        <v>United States</v>
      </c>
      <c r="N6291" t="str">
        <f>VLOOKUP($L6291,Mapping!$AI$3:$AK$48,3,0)</f>
        <v>East</v>
      </c>
      <c r="O6291" t="str">
        <f>VLOOKUP(Table1[[#This Row],[Column1]],Mapping!$AM$8:$AN$11,2,0)</f>
        <v>Office Supplies</v>
      </c>
      <c r="P6291" t="str">
        <f>VLOOKUP(Table1[[#This Row],[Column3]],Mapping!$AP$5:$AQ$22,2,0)</f>
        <v>Storage</v>
      </c>
      <c r="Q6291">
        <v>1801.6320000000001</v>
      </c>
      <c r="R6291">
        <v>6</v>
      </c>
      <c r="S6291">
        <v>-337.80600000000004</v>
      </c>
    </row>
    <row r="6292" spans="1:19" x14ac:dyDescent="0.35">
      <c r="A6292">
        <v>62</v>
      </c>
      <c r="B6292" t="s">
        <v>91</v>
      </c>
      <c r="C6292" t="s">
        <v>92</v>
      </c>
      <c r="D6292" t="str">
        <f>MID(Table1[[#This Row],[Product ID]],5,2)</f>
        <v>BI</v>
      </c>
      <c r="E6292" t="str">
        <f>LEFT(Table1[[#This Row],[Product ID]],3)</f>
        <v>OFF</v>
      </c>
      <c r="F6292" s="10" t="e">
        <f>VLOOKUP(Table1[[#This Row],[Order ID]],Mapping!H6292:J14083,3,0)</f>
        <v>#N/A</v>
      </c>
      <c r="G6292" s="10" t="e">
        <f>VLOOKUP(Table1[[#This Row],[Order ID]],Mapping!H6292:K14083,4,0)</f>
        <v>#N/A</v>
      </c>
      <c r="H6292" t="str">
        <f>INDEX(Mapping!$B$2:$T$7793,MATCH(Data!$A6292,Mapping!$B$3:$B$7793,0),MATCH(Data!$H$1,Mapping!$B$2:$T$2,0))</f>
        <v>Standard Class</v>
      </c>
      <c r="I6292" t="str">
        <f>INDEX(Mapping!$B$2:$T$7793,MATCH(Data!$A6292,Mapping!$B$3:$B$7793,0),MATCH(Data!$I$1,Mapping!$B$2:$T$2,0))</f>
        <v>Consumer</v>
      </c>
      <c r="J6292">
        <f>VLOOKUP($A6292,Mapping!$X$3:$Y$7793,2,0)</f>
        <v>77041</v>
      </c>
      <c r="K6292" t="str">
        <f>VLOOKUP($J6292,Mapping!$AB$3:$AC$475,2,0)</f>
        <v>Eagan</v>
      </c>
      <c r="L6292" t="str">
        <f>VLOOKUP($K6292,Mapping!$AF$3:$AG$475,2,0)</f>
        <v>Minnesota</v>
      </c>
      <c r="M6292" t="str">
        <f>VLOOKUP($L6292,Mapping!$AI$3:$AJ$48,2,0)</f>
        <v>United States</v>
      </c>
      <c r="N6292" t="str">
        <f>VLOOKUP($L6292,Mapping!$AI$3:$AK$48,3,0)</f>
        <v>Central</v>
      </c>
      <c r="O6292" t="str">
        <f>VLOOKUP(Table1[[#This Row],[Column1]],Mapping!$AM$8:$AN$11,2,0)</f>
        <v>Office Supplies</v>
      </c>
      <c r="P6292" t="str">
        <f>VLOOKUP(Table1[[#This Row],[Column3]],Mapping!$AP$5:$AQ$22,2,0)</f>
        <v>Binders</v>
      </c>
      <c r="Q6292">
        <v>1.2479999999999998</v>
      </c>
      <c r="R6292">
        <v>3</v>
      </c>
      <c r="S6292">
        <v>-1.9344000000000006</v>
      </c>
    </row>
    <row r="6293" spans="1:19" x14ac:dyDescent="0.35">
      <c r="A6293">
        <v>63</v>
      </c>
      <c r="B6293" t="s">
        <v>91</v>
      </c>
      <c r="C6293" t="s">
        <v>93</v>
      </c>
      <c r="D6293" t="str">
        <f>MID(Table1[[#This Row],[Product ID]],5,2)</f>
        <v>FU</v>
      </c>
      <c r="E6293" t="str">
        <f>LEFT(Table1[[#This Row],[Product ID]],3)</f>
        <v>FUR</v>
      </c>
      <c r="F6293" s="10" t="e">
        <f>VLOOKUP(Table1[[#This Row],[Order ID]],Mapping!H6293:J14084,3,0)</f>
        <v>#N/A</v>
      </c>
      <c r="G6293" s="10" t="e">
        <f>VLOOKUP(Table1[[#This Row],[Order ID]],Mapping!H6293:K14084,4,0)</f>
        <v>#N/A</v>
      </c>
      <c r="H6293" t="str">
        <f>INDEX(Mapping!$B$2:$T$7793,MATCH(Data!$A6293,Mapping!$B$3:$B$7793,0),MATCH(Data!$H$1,Mapping!$B$2:$T$2,0))</f>
        <v>First Class</v>
      </c>
      <c r="I6293" t="str">
        <f>INDEX(Mapping!$B$2:$T$7793,MATCH(Data!$A6293,Mapping!$B$3:$B$7793,0),MATCH(Data!$I$1,Mapping!$B$2:$T$2,0))</f>
        <v>Corporate</v>
      </c>
      <c r="J6293">
        <f>VLOOKUP($A6293,Mapping!$X$3:$Y$7793,2,0)</f>
        <v>77041</v>
      </c>
      <c r="K6293" t="str">
        <f>VLOOKUP($J6293,Mapping!$AB$3:$AC$475,2,0)</f>
        <v>Eagan</v>
      </c>
      <c r="L6293" t="str">
        <f>VLOOKUP($K6293,Mapping!$AF$3:$AG$475,2,0)</f>
        <v>Minnesota</v>
      </c>
      <c r="M6293" t="str">
        <f>VLOOKUP($L6293,Mapping!$AI$3:$AJ$48,2,0)</f>
        <v>United States</v>
      </c>
      <c r="N6293" t="str">
        <f>VLOOKUP($L6293,Mapping!$AI$3:$AK$48,3,0)</f>
        <v>Central</v>
      </c>
      <c r="O6293" t="str">
        <f>VLOOKUP(Table1[[#This Row],[Column1]],Mapping!$AM$8:$AN$11,2,0)</f>
        <v>Furniture</v>
      </c>
      <c r="P6293" t="str">
        <f>VLOOKUP(Table1[[#This Row],[Column3]],Mapping!$AP$5:$AQ$22,2,0)</f>
        <v>Furnishings</v>
      </c>
      <c r="Q6293">
        <v>9.7080000000000002</v>
      </c>
      <c r="R6293">
        <v>3</v>
      </c>
      <c r="S6293">
        <v>-5.8248000000000015</v>
      </c>
    </row>
    <row r="6294" spans="1:19" x14ac:dyDescent="0.35">
      <c r="A6294">
        <v>64</v>
      </c>
      <c r="B6294" t="s">
        <v>91</v>
      </c>
      <c r="C6294" t="s">
        <v>94</v>
      </c>
      <c r="D6294" t="str">
        <f>MID(Table1[[#This Row],[Product ID]],5,2)</f>
        <v>ST</v>
      </c>
      <c r="E6294" t="str">
        <f>LEFT(Table1[[#This Row],[Product ID]],3)</f>
        <v>OFF</v>
      </c>
      <c r="F6294" s="10" t="e">
        <f>VLOOKUP(Table1[[#This Row],[Order ID]],Mapping!H6294:J14085,3,0)</f>
        <v>#N/A</v>
      </c>
      <c r="G6294" s="10" t="e">
        <f>VLOOKUP(Table1[[#This Row],[Order ID]],Mapping!H6294:K14085,4,0)</f>
        <v>#N/A</v>
      </c>
      <c r="H6294" t="str">
        <f>INDEX(Mapping!$B$2:$T$7793,MATCH(Data!$A6294,Mapping!$B$3:$B$7793,0),MATCH(Data!$H$1,Mapping!$B$2:$T$2,0))</f>
        <v>First Class</v>
      </c>
      <c r="I6294" t="str">
        <f>INDEX(Mapping!$B$2:$T$7793,MATCH(Data!$A6294,Mapping!$B$3:$B$7793,0),MATCH(Data!$I$1,Mapping!$B$2:$T$2,0))</f>
        <v>Corporate</v>
      </c>
      <c r="J6294">
        <f>VLOOKUP($A6294,Mapping!$X$3:$Y$7793,2,0)</f>
        <v>77041</v>
      </c>
      <c r="K6294" t="str">
        <f>VLOOKUP($J6294,Mapping!$AB$3:$AC$475,2,0)</f>
        <v>Eagan</v>
      </c>
      <c r="L6294" t="str">
        <f>VLOOKUP($K6294,Mapping!$AF$3:$AG$475,2,0)</f>
        <v>Minnesota</v>
      </c>
      <c r="M6294" t="str">
        <f>VLOOKUP($L6294,Mapping!$AI$3:$AJ$48,2,0)</f>
        <v>United States</v>
      </c>
      <c r="N6294" t="str">
        <f>VLOOKUP($L6294,Mapping!$AI$3:$AK$48,3,0)</f>
        <v>Central</v>
      </c>
      <c r="O6294" t="str">
        <f>VLOOKUP(Table1[[#This Row],[Column1]],Mapping!$AM$8:$AN$11,2,0)</f>
        <v>Office Supplies</v>
      </c>
      <c r="P6294" t="str">
        <f>VLOOKUP(Table1[[#This Row],[Column3]],Mapping!$AP$5:$AQ$22,2,0)</f>
        <v>Storage</v>
      </c>
      <c r="Q6294">
        <v>27.240000000000002</v>
      </c>
      <c r="R6294">
        <v>3</v>
      </c>
      <c r="S6294">
        <v>2.724000000000002</v>
      </c>
    </row>
    <row r="6295" spans="1:19" x14ac:dyDescent="0.35">
      <c r="A6295">
        <v>950</v>
      </c>
      <c r="B6295" t="s">
        <v>1180</v>
      </c>
      <c r="C6295" t="s">
        <v>1182</v>
      </c>
      <c r="D6295" t="str">
        <f>MID(Table1[[#This Row],[Product ID]],5,2)</f>
        <v>BI</v>
      </c>
      <c r="E6295" t="str">
        <f>LEFT(Table1[[#This Row],[Product ID]],3)</f>
        <v>OFF</v>
      </c>
      <c r="F6295" s="10" t="e">
        <f>VLOOKUP(Table1[[#This Row],[Order ID]],Mapping!H6295:J14086,3,0)</f>
        <v>#N/A</v>
      </c>
      <c r="G6295" s="10" t="e">
        <f>VLOOKUP(Table1[[#This Row],[Order ID]],Mapping!H6295:K14086,4,0)</f>
        <v>#N/A</v>
      </c>
      <c r="H6295" t="str">
        <f>INDEX(Mapping!$B$2:$T$7793,MATCH(Data!$A6295,Mapping!$B$3:$B$7793,0),MATCH(Data!$H$1,Mapping!$B$2:$T$2,0))</f>
        <v>Standard Class</v>
      </c>
      <c r="I6295" t="str">
        <f>INDEX(Mapping!$B$2:$T$7793,MATCH(Data!$A6295,Mapping!$B$3:$B$7793,0),MATCH(Data!$I$1,Mapping!$B$2:$T$2,0))</f>
        <v>Corporate</v>
      </c>
      <c r="J6295">
        <f>VLOOKUP($A6295,Mapping!$X$3:$Y$7793,2,0)</f>
        <v>19134</v>
      </c>
      <c r="K6295" t="str">
        <f>VLOOKUP($J6295,Mapping!$AB$3:$AC$475,2,0)</f>
        <v>Detroit</v>
      </c>
      <c r="L6295" t="str">
        <f>VLOOKUP($K6295,Mapping!$AF$3:$AG$475,2,0)</f>
        <v>Michigan</v>
      </c>
      <c r="M6295" t="str">
        <f>VLOOKUP($L6295,Mapping!$AI$3:$AJ$48,2,0)</f>
        <v>United States</v>
      </c>
      <c r="N6295" t="str">
        <f>VLOOKUP($L6295,Mapping!$AI$3:$AK$48,3,0)</f>
        <v>Central</v>
      </c>
      <c r="O6295" t="str">
        <f>VLOOKUP(Table1[[#This Row],[Column1]],Mapping!$AM$8:$AN$11,2,0)</f>
        <v>Office Supplies</v>
      </c>
      <c r="P6295" t="str">
        <f>VLOOKUP(Table1[[#This Row],[Column3]],Mapping!$AP$5:$AQ$22,2,0)</f>
        <v>Binders</v>
      </c>
      <c r="Q6295">
        <v>3.036</v>
      </c>
      <c r="R6295">
        <v>2</v>
      </c>
      <c r="S6295">
        <v>-2.3275999999999994</v>
      </c>
    </row>
    <row r="6296" spans="1:19" x14ac:dyDescent="0.35">
      <c r="A6296">
        <v>951</v>
      </c>
      <c r="B6296" t="s">
        <v>1180</v>
      </c>
      <c r="C6296" t="s">
        <v>599</v>
      </c>
      <c r="D6296" t="str">
        <f>MID(Table1[[#This Row],[Product ID]],5,2)</f>
        <v>BI</v>
      </c>
      <c r="E6296" t="str">
        <f>LEFT(Table1[[#This Row],[Product ID]],3)</f>
        <v>OFF</v>
      </c>
      <c r="F6296" s="10" t="e">
        <f>VLOOKUP(Table1[[#This Row],[Order ID]],Mapping!H6296:J14087,3,0)</f>
        <v>#N/A</v>
      </c>
      <c r="G6296" s="10" t="e">
        <f>VLOOKUP(Table1[[#This Row],[Order ID]],Mapping!H6296:K14087,4,0)</f>
        <v>#N/A</v>
      </c>
      <c r="H6296" t="str">
        <f>INDEX(Mapping!$B$2:$T$7793,MATCH(Data!$A6296,Mapping!$B$3:$B$7793,0),MATCH(Data!$H$1,Mapping!$B$2:$T$2,0))</f>
        <v>Standard Class</v>
      </c>
      <c r="I6296" t="str">
        <f>INDEX(Mapping!$B$2:$T$7793,MATCH(Data!$A6296,Mapping!$B$3:$B$7793,0),MATCH(Data!$I$1,Mapping!$B$2:$T$2,0))</f>
        <v>Corporate</v>
      </c>
      <c r="J6296">
        <f>VLOOKUP($A6296,Mapping!$X$3:$Y$7793,2,0)</f>
        <v>19134</v>
      </c>
      <c r="K6296" t="str">
        <f>VLOOKUP($J6296,Mapping!$AB$3:$AC$475,2,0)</f>
        <v>Detroit</v>
      </c>
      <c r="L6296" t="str">
        <f>VLOOKUP($K6296,Mapping!$AF$3:$AG$475,2,0)</f>
        <v>Michigan</v>
      </c>
      <c r="M6296" t="str">
        <f>VLOOKUP($L6296,Mapping!$AI$3:$AJ$48,2,0)</f>
        <v>United States</v>
      </c>
      <c r="N6296" t="str">
        <f>VLOOKUP($L6296,Mapping!$AI$3:$AK$48,3,0)</f>
        <v>Central</v>
      </c>
      <c r="O6296" t="str">
        <f>VLOOKUP(Table1[[#This Row],[Column1]],Mapping!$AM$8:$AN$11,2,0)</f>
        <v>Office Supplies</v>
      </c>
      <c r="P6296" t="str">
        <f>VLOOKUP(Table1[[#This Row],[Column3]],Mapping!$AP$5:$AQ$22,2,0)</f>
        <v>Binders</v>
      </c>
      <c r="Q6296">
        <v>4.503000000000001</v>
      </c>
      <c r="R6296">
        <v>1</v>
      </c>
      <c r="S6296">
        <v>-3.6024000000000012</v>
      </c>
    </row>
    <row r="6297" spans="1:19" x14ac:dyDescent="0.35">
      <c r="A6297">
        <v>952</v>
      </c>
      <c r="B6297" t="s">
        <v>1180</v>
      </c>
      <c r="C6297" t="s">
        <v>278</v>
      </c>
      <c r="D6297" t="str">
        <f>MID(Table1[[#This Row],[Product ID]],5,2)</f>
        <v>AR</v>
      </c>
      <c r="E6297" t="str">
        <f>LEFT(Table1[[#This Row],[Product ID]],3)</f>
        <v>OFF</v>
      </c>
      <c r="F6297" s="10" t="e">
        <f>VLOOKUP(Table1[[#This Row],[Order ID]],Mapping!H6297:J14088,3,0)</f>
        <v>#N/A</v>
      </c>
      <c r="G6297" s="10" t="e">
        <f>VLOOKUP(Table1[[#This Row],[Order ID]],Mapping!H6297:K14088,4,0)</f>
        <v>#N/A</v>
      </c>
      <c r="H6297" t="str">
        <f>INDEX(Mapping!$B$2:$T$7793,MATCH(Data!$A6297,Mapping!$B$3:$B$7793,0),MATCH(Data!$H$1,Mapping!$B$2:$T$2,0))</f>
        <v>Standard Class</v>
      </c>
      <c r="I6297" t="str">
        <f>INDEX(Mapping!$B$2:$T$7793,MATCH(Data!$A6297,Mapping!$B$3:$B$7793,0),MATCH(Data!$I$1,Mapping!$B$2:$T$2,0))</f>
        <v>Corporate</v>
      </c>
      <c r="J6297">
        <f>VLOOKUP($A6297,Mapping!$X$3:$Y$7793,2,0)</f>
        <v>19134</v>
      </c>
      <c r="K6297" t="str">
        <f>VLOOKUP($J6297,Mapping!$AB$3:$AC$475,2,0)</f>
        <v>Detroit</v>
      </c>
      <c r="L6297" t="str">
        <f>VLOOKUP($K6297,Mapping!$AF$3:$AG$475,2,0)</f>
        <v>Michigan</v>
      </c>
      <c r="M6297" t="str">
        <f>VLOOKUP($L6297,Mapping!$AI$3:$AJ$48,2,0)</f>
        <v>United States</v>
      </c>
      <c r="N6297" t="str">
        <f>VLOOKUP($L6297,Mapping!$AI$3:$AK$48,3,0)</f>
        <v>Central</v>
      </c>
      <c r="O6297" t="str">
        <f>VLOOKUP(Table1[[#This Row],[Column1]],Mapping!$AM$8:$AN$11,2,0)</f>
        <v>Office Supplies</v>
      </c>
      <c r="P6297" t="str">
        <f>VLOOKUP(Table1[[#This Row],[Column3]],Mapping!$AP$5:$AQ$22,2,0)</f>
        <v>Art</v>
      </c>
      <c r="Q6297">
        <v>4.6719999999999997</v>
      </c>
      <c r="R6297">
        <v>1</v>
      </c>
      <c r="S6297">
        <v>1.5767999999999998</v>
      </c>
    </row>
    <row r="6298" spans="1:19" x14ac:dyDescent="0.35">
      <c r="A6298">
        <v>953</v>
      </c>
      <c r="B6298" t="s">
        <v>1180</v>
      </c>
      <c r="C6298" t="s">
        <v>276</v>
      </c>
      <c r="D6298" t="str">
        <f>MID(Table1[[#This Row],[Product ID]],5,2)</f>
        <v>AC</v>
      </c>
      <c r="E6298" t="str">
        <f>LEFT(Table1[[#This Row],[Product ID]],3)</f>
        <v>TEC</v>
      </c>
      <c r="F6298" s="10" t="e">
        <f>VLOOKUP(Table1[[#This Row],[Order ID]],Mapping!H6298:J14089,3,0)</f>
        <v>#N/A</v>
      </c>
      <c r="G6298" s="10" t="e">
        <f>VLOOKUP(Table1[[#This Row],[Order ID]],Mapping!H6298:K14089,4,0)</f>
        <v>#N/A</v>
      </c>
      <c r="H6298" t="str">
        <f>INDEX(Mapping!$B$2:$T$7793,MATCH(Data!$A6298,Mapping!$B$3:$B$7793,0),MATCH(Data!$H$1,Mapping!$B$2:$T$2,0))</f>
        <v>Standard Class</v>
      </c>
      <c r="I6298" t="str">
        <f>INDEX(Mapping!$B$2:$T$7793,MATCH(Data!$A6298,Mapping!$B$3:$B$7793,0),MATCH(Data!$I$1,Mapping!$B$2:$T$2,0))</f>
        <v>Corporate</v>
      </c>
      <c r="J6298">
        <f>VLOOKUP($A6298,Mapping!$X$3:$Y$7793,2,0)</f>
        <v>19134</v>
      </c>
      <c r="K6298" t="str">
        <f>VLOOKUP($J6298,Mapping!$AB$3:$AC$475,2,0)</f>
        <v>Detroit</v>
      </c>
      <c r="L6298" t="str">
        <f>VLOOKUP($K6298,Mapping!$AF$3:$AG$475,2,0)</f>
        <v>Michigan</v>
      </c>
      <c r="M6298" t="str">
        <f>VLOOKUP($L6298,Mapping!$AI$3:$AJ$48,2,0)</f>
        <v>United States</v>
      </c>
      <c r="N6298" t="str">
        <f>VLOOKUP($L6298,Mapping!$AI$3:$AK$48,3,0)</f>
        <v>Central</v>
      </c>
      <c r="O6298" t="str">
        <f>VLOOKUP(Table1[[#This Row],[Column1]],Mapping!$AM$8:$AN$11,2,0)</f>
        <v>Technology</v>
      </c>
      <c r="P6298" t="str">
        <f>VLOOKUP(Table1[[#This Row],[Column3]],Mapping!$AP$5:$AQ$22,2,0)</f>
        <v>Accessories</v>
      </c>
      <c r="Q6298">
        <v>95.88000000000001</v>
      </c>
      <c r="R6298">
        <v>3</v>
      </c>
      <c r="S6298">
        <v>28.764000000000006</v>
      </c>
    </row>
    <row r="6299" spans="1:19" x14ac:dyDescent="0.35">
      <c r="A6299">
        <v>954</v>
      </c>
      <c r="B6299" t="s">
        <v>1180</v>
      </c>
      <c r="C6299" t="s">
        <v>1183</v>
      </c>
      <c r="D6299" t="str">
        <f>MID(Table1[[#This Row],[Product ID]],5,2)</f>
        <v>FU</v>
      </c>
      <c r="E6299" t="str">
        <f>LEFT(Table1[[#This Row],[Product ID]],3)</f>
        <v>FUR</v>
      </c>
      <c r="F6299" s="10" t="e">
        <f>VLOOKUP(Table1[[#This Row],[Order ID]],Mapping!H6299:J14090,3,0)</f>
        <v>#N/A</v>
      </c>
      <c r="G6299" s="10" t="e">
        <f>VLOOKUP(Table1[[#This Row],[Order ID]],Mapping!H6299:K14090,4,0)</f>
        <v>#N/A</v>
      </c>
      <c r="H6299" t="str">
        <f>INDEX(Mapping!$B$2:$T$7793,MATCH(Data!$A6299,Mapping!$B$3:$B$7793,0),MATCH(Data!$H$1,Mapping!$B$2:$T$2,0))</f>
        <v>Standard Class</v>
      </c>
      <c r="I6299" t="str">
        <f>INDEX(Mapping!$B$2:$T$7793,MATCH(Data!$A6299,Mapping!$B$3:$B$7793,0),MATCH(Data!$I$1,Mapping!$B$2:$T$2,0))</f>
        <v>Corporate</v>
      </c>
      <c r="J6299">
        <f>VLOOKUP($A6299,Mapping!$X$3:$Y$7793,2,0)</f>
        <v>19134</v>
      </c>
      <c r="K6299" t="str">
        <f>VLOOKUP($J6299,Mapping!$AB$3:$AC$475,2,0)</f>
        <v>Detroit</v>
      </c>
      <c r="L6299" t="str">
        <f>VLOOKUP($K6299,Mapping!$AF$3:$AG$475,2,0)</f>
        <v>Michigan</v>
      </c>
      <c r="M6299" t="str">
        <f>VLOOKUP($L6299,Mapping!$AI$3:$AJ$48,2,0)</f>
        <v>United States</v>
      </c>
      <c r="N6299" t="str">
        <f>VLOOKUP($L6299,Mapping!$AI$3:$AK$48,3,0)</f>
        <v>Central</v>
      </c>
      <c r="O6299" t="str">
        <f>VLOOKUP(Table1[[#This Row],[Column1]],Mapping!$AM$8:$AN$11,2,0)</f>
        <v>Furniture</v>
      </c>
      <c r="P6299" t="str">
        <f>VLOOKUP(Table1[[#This Row],[Column3]],Mapping!$AP$5:$AQ$22,2,0)</f>
        <v>Furnishings</v>
      </c>
      <c r="Q6299">
        <v>17.024000000000001</v>
      </c>
      <c r="R6299">
        <v>2</v>
      </c>
      <c r="S6299">
        <v>1.7024000000000008</v>
      </c>
    </row>
    <row r="6300" spans="1:19" x14ac:dyDescent="0.35">
      <c r="A6300">
        <v>955</v>
      </c>
      <c r="B6300" t="s">
        <v>1180</v>
      </c>
      <c r="C6300" t="s">
        <v>788</v>
      </c>
      <c r="D6300" t="str">
        <f>MID(Table1[[#This Row],[Product ID]],5,2)</f>
        <v>AC</v>
      </c>
      <c r="E6300" t="str">
        <f>LEFT(Table1[[#This Row],[Product ID]],3)</f>
        <v>TEC</v>
      </c>
      <c r="F6300" s="10" t="e">
        <f>VLOOKUP(Table1[[#This Row],[Order ID]],Mapping!H6300:J14091,3,0)</f>
        <v>#N/A</v>
      </c>
      <c r="G6300" s="10" t="e">
        <f>VLOOKUP(Table1[[#This Row],[Order ID]],Mapping!H6300:K14091,4,0)</f>
        <v>#N/A</v>
      </c>
      <c r="H6300" t="str">
        <f>INDEX(Mapping!$B$2:$T$7793,MATCH(Data!$A6300,Mapping!$B$3:$B$7793,0),MATCH(Data!$H$1,Mapping!$B$2:$T$2,0))</f>
        <v>Standard Class</v>
      </c>
      <c r="I6300" t="str">
        <f>INDEX(Mapping!$B$2:$T$7793,MATCH(Data!$A6300,Mapping!$B$3:$B$7793,0),MATCH(Data!$I$1,Mapping!$B$2:$T$2,0))</f>
        <v>Corporate</v>
      </c>
      <c r="J6300">
        <f>VLOOKUP($A6300,Mapping!$X$3:$Y$7793,2,0)</f>
        <v>19134</v>
      </c>
      <c r="K6300" t="str">
        <f>VLOOKUP($J6300,Mapping!$AB$3:$AC$475,2,0)</f>
        <v>Detroit</v>
      </c>
      <c r="L6300" t="str">
        <f>VLOOKUP($K6300,Mapping!$AF$3:$AG$475,2,0)</f>
        <v>Michigan</v>
      </c>
      <c r="M6300" t="str">
        <f>VLOOKUP($L6300,Mapping!$AI$3:$AJ$48,2,0)</f>
        <v>United States</v>
      </c>
      <c r="N6300" t="str">
        <f>VLOOKUP($L6300,Mapping!$AI$3:$AK$48,3,0)</f>
        <v>Central</v>
      </c>
      <c r="O6300" t="str">
        <f>VLOOKUP(Table1[[#This Row],[Column1]],Mapping!$AM$8:$AN$11,2,0)</f>
        <v>Technology</v>
      </c>
      <c r="P6300" t="str">
        <f>VLOOKUP(Table1[[#This Row],[Column3]],Mapping!$AP$5:$AQ$22,2,0)</f>
        <v>Accessories</v>
      </c>
      <c r="Q6300">
        <v>258.69600000000003</v>
      </c>
      <c r="R6300">
        <v>3</v>
      </c>
      <c r="S6300">
        <v>64.674000000000007</v>
      </c>
    </row>
    <row r="6301" spans="1:19" x14ac:dyDescent="0.35">
      <c r="A6301">
        <v>956</v>
      </c>
      <c r="B6301" t="s">
        <v>1180</v>
      </c>
      <c r="C6301" t="s">
        <v>1184</v>
      </c>
      <c r="D6301" t="str">
        <f>MID(Table1[[#This Row],[Product ID]],5,2)</f>
        <v>PH</v>
      </c>
      <c r="E6301" t="str">
        <f>LEFT(Table1[[#This Row],[Product ID]],3)</f>
        <v>TEC</v>
      </c>
      <c r="F6301" s="10" t="e">
        <f>VLOOKUP(Table1[[#This Row],[Order ID]],Mapping!H6301:J14092,3,0)</f>
        <v>#N/A</v>
      </c>
      <c r="G6301" s="10" t="e">
        <f>VLOOKUP(Table1[[#This Row],[Order ID]],Mapping!H6301:K14092,4,0)</f>
        <v>#N/A</v>
      </c>
      <c r="H6301" t="str">
        <f>INDEX(Mapping!$B$2:$T$7793,MATCH(Data!$A6301,Mapping!$B$3:$B$7793,0),MATCH(Data!$H$1,Mapping!$B$2:$T$2,0))</f>
        <v>Standard Class</v>
      </c>
      <c r="I6301" t="str">
        <f>INDEX(Mapping!$B$2:$T$7793,MATCH(Data!$A6301,Mapping!$B$3:$B$7793,0),MATCH(Data!$I$1,Mapping!$B$2:$T$2,0))</f>
        <v>Corporate</v>
      </c>
      <c r="J6301">
        <f>VLOOKUP($A6301,Mapping!$X$3:$Y$7793,2,0)</f>
        <v>19134</v>
      </c>
      <c r="K6301" t="str">
        <f>VLOOKUP($J6301,Mapping!$AB$3:$AC$475,2,0)</f>
        <v>Detroit</v>
      </c>
      <c r="L6301" t="str">
        <f>VLOOKUP($K6301,Mapping!$AF$3:$AG$475,2,0)</f>
        <v>Michigan</v>
      </c>
      <c r="M6301" t="str">
        <f>VLOOKUP($L6301,Mapping!$AI$3:$AJ$48,2,0)</f>
        <v>United States</v>
      </c>
      <c r="N6301" t="str">
        <f>VLOOKUP($L6301,Mapping!$AI$3:$AK$48,3,0)</f>
        <v>Central</v>
      </c>
      <c r="O6301" t="str">
        <f>VLOOKUP(Table1[[#This Row],[Column1]],Mapping!$AM$8:$AN$11,2,0)</f>
        <v>Technology</v>
      </c>
      <c r="P6301" t="str">
        <f>VLOOKUP(Table1[[#This Row],[Column3]],Mapping!$AP$5:$AQ$22,2,0)</f>
        <v>Phones</v>
      </c>
      <c r="Q6301">
        <v>1931.9579999999999</v>
      </c>
      <c r="R6301">
        <v>7</v>
      </c>
      <c r="S6301">
        <v>-386.3915999999997</v>
      </c>
    </row>
    <row r="6302" spans="1:19" x14ac:dyDescent="0.35">
      <c r="A6302">
        <v>6605</v>
      </c>
      <c r="B6302" t="s">
        <v>5102</v>
      </c>
      <c r="C6302" t="s">
        <v>595</v>
      </c>
      <c r="D6302" t="str">
        <f>MID(Table1[[#This Row],[Product ID]],5,2)</f>
        <v>LA</v>
      </c>
      <c r="E6302" t="str">
        <f>LEFT(Table1[[#This Row],[Product ID]],3)</f>
        <v>OFF</v>
      </c>
      <c r="F6302" s="10">
        <f>VLOOKUP(Table1[[#This Row],[Order ID]],Mapping!H6302:J14093,3,0)</f>
        <v>41682</v>
      </c>
      <c r="G6302" s="10">
        <f>VLOOKUP(Table1[[#This Row],[Order ID]],Mapping!H6302:K14093,4,0)</f>
        <v>41686</v>
      </c>
      <c r="H6302" t="str">
        <f>INDEX(Mapping!$B$2:$T$7793,MATCH(Data!$A6302,Mapping!$B$3:$B$7793,0),MATCH(Data!$H$1,Mapping!$B$2:$T$2,0))</f>
        <v>Standard Class</v>
      </c>
      <c r="I6302" t="str">
        <f>INDEX(Mapping!$B$2:$T$7793,MATCH(Data!$A6302,Mapping!$B$3:$B$7793,0),MATCH(Data!$I$1,Mapping!$B$2:$T$2,0))</f>
        <v>Home Office</v>
      </c>
      <c r="J6302">
        <f>VLOOKUP($A6302,Mapping!$X$3:$Y$7793,2,0)</f>
        <v>10024</v>
      </c>
      <c r="K6302" t="str">
        <f>VLOOKUP($J6302,Mapping!$AB$3:$AC$475,2,0)</f>
        <v>Memphis</v>
      </c>
      <c r="L6302" t="str">
        <f>VLOOKUP($K6302,Mapping!$AF$3:$AG$475,2,0)</f>
        <v>Tennessee</v>
      </c>
      <c r="M6302" t="str">
        <f>VLOOKUP($L6302,Mapping!$AI$3:$AJ$48,2,0)</f>
        <v>United States</v>
      </c>
      <c r="N6302" t="str">
        <f>VLOOKUP($L6302,Mapping!$AI$3:$AK$48,3,0)</f>
        <v>South</v>
      </c>
      <c r="O6302" t="str">
        <f>VLOOKUP(Table1[[#This Row],[Column1]],Mapping!$AM$8:$AN$11,2,0)</f>
        <v>Office Supplies</v>
      </c>
      <c r="P6302" t="str">
        <f>VLOOKUP(Table1[[#This Row],[Column3]],Mapping!$AP$5:$AQ$22,2,0)</f>
        <v>Labels</v>
      </c>
      <c r="Q6302">
        <v>20.7</v>
      </c>
      <c r="R6302">
        <v>2</v>
      </c>
      <c r="S6302">
        <v>9.9359999999999999</v>
      </c>
    </row>
    <row r="6303" spans="1:19" x14ac:dyDescent="0.35">
      <c r="A6303">
        <v>6582</v>
      </c>
      <c r="B6303" t="s">
        <v>5084</v>
      </c>
      <c r="C6303" t="s">
        <v>81</v>
      </c>
      <c r="D6303" t="str">
        <f>MID(Table1[[#This Row],[Product ID]],5,2)</f>
        <v>CH</v>
      </c>
      <c r="E6303" t="str">
        <f>LEFT(Table1[[#This Row],[Product ID]],3)</f>
        <v>FUR</v>
      </c>
      <c r="F6303" s="10">
        <f>VLOOKUP(Table1[[#This Row],[Order ID]],Mapping!H6303:J14094,3,0)</f>
        <v>41788</v>
      </c>
      <c r="G6303" s="10">
        <f>VLOOKUP(Table1[[#This Row],[Order ID]],Mapping!H6303:K14094,4,0)</f>
        <v>41793</v>
      </c>
      <c r="H6303" t="str">
        <f>INDEX(Mapping!$B$2:$T$7793,MATCH(Data!$A6303,Mapping!$B$3:$B$7793,0),MATCH(Data!$H$1,Mapping!$B$2:$T$2,0))</f>
        <v>Standard Class</v>
      </c>
      <c r="I6303" t="str">
        <f>INDEX(Mapping!$B$2:$T$7793,MATCH(Data!$A6303,Mapping!$B$3:$B$7793,0),MATCH(Data!$I$1,Mapping!$B$2:$T$2,0))</f>
        <v>Corporate</v>
      </c>
      <c r="J6303">
        <f>VLOOKUP($A6303,Mapping!$X$3:$Y$7793,2,0)</f>
        <v>60653</v>
      </c>
      <c r="K6303" t="str">
        <f>VLOOKUP($J6303,Mapping!$AB$3:$AC$475,2,0)</f>
        <v>Hialeah</v>
      </c>
      <c r="L6303" t="str">
        <f>VLOOKUP($K6303,Mapping!$AF$3:$AG$475,2,0)</f>
        <v>Florida</v>
      </c>
      <c r="M6303" t="str">
        <f>VLOOKUP($L6303,Mapping!$AI$3:$AJ$48,2,0)</f>
        <v>United States</v>
      </c>
      <c r="N6303" t="str">
        <f>VLOOKUP($L6303,Mapping!$AI$3:$AK$48,3,0)</f>
        <v>South</v>
      </c>
      <c r="O6303" t="str">
        <f>VLOOKUP(Table1[[#This Row],[Column1]],Mapping!$AM$8:$AN$11,2,0)</f>
        <v>Furniture</v>
      </c>
      <c r="P6303" t="str">
        <f>VLOOKUP(Table1[[#This Row],[Column3]],Mapping!$AP$5:$AQ$22,2,0)</f>
        <v>Chairs</v>
      </c>
      <c r="Q6303">
        <v>106.869</v>
      </c>
      <c r="R6303">
        <v>3</v>
      </c>
      <c r="S6303">
        <v>-29.007299999999994</v>
      </c>
    </row>
    <row r="6304" spans="1:19" x14ac:dyDescent="0.35">
      <c r="A6304">
        <v>6583</v>
      </c>
      <c r="B6304" t="s">
        <v>5084</v>
      </c>
      <c r="C6304" t="s">
        <v>1352</v>
      </c>
      <c r="D6304" t="str">
        <f>MID(Table1[[#This Row],[Product ID]],5,2)</f>
        <v>BI</v>
      </c>
      <c r="E6304" t="str">
        <f>LEFT(Table1[[#This Row],[Product ID]],3)</f>
        <v>OFF</v>
      </c>
      <c r="F6304" s="10">
        <f>VLOOKUP(Table1[[#This Row],[Order ID]],Mapping!H6304:J14095,3,0)</f>
        <v>41788</v>
      </c>
      <c r="G6304" s="10">
        <f>VLOOKUP(Table1[[#This Row],[Order ID]],Mapping!H6304:K14095,4,0)</f>
        <v>41793</v>
      </c>
      <c r="H6304" t="str">
        <f>INDEX(Mapping!$B$2:$T$7793,MATCH(Data!$A6304,Mapping!$B$3:$B$7793,0),MATCH(Data!$H$1,Mapping!$B$2:$T$2,0))</f>
        <v>Second Class</v>
      </c>
      <c r="I6304" t="str">
        <f>INDEX(Mapping!$B$2:$T$7793,MATCH(Data!$A6304,Mapping!$B$3:$B$7793,0),MATCH(Data!$I$1,Mapping!$B$2:$T$2,0))</f>
        <v>Corporate</v>
      </c>
      <c r="J6304">
        <f>VLOOKUP($A6304,Mapping!$X$3:$Y$7793,2,0)</f>
        <v>60653</v>
      </c>
      <c r="K6304" t="str">
        <f>VLOOKUP($J6304,Mapping!$AB$3:$AC$475,2,0)</f>
        <v>Hialeah</v>
      </c>
      <c r="L6304" t="str">
        <f>VLOOKUP($K6304,Mapping!$AF$3:$AG$475,2,0)</f>
        <v>Florida</v>
      </c>
      <c r="M6304" t="str">
        <f>VLOOKUP($L6304,Mapping!$AI$3:$AJ$48,2,0)</f>
        <v>United States</v>
      </c>
      <c r="N6304" t="str">
        <f>VLOOKUP($L6304,Mapping!$AI$3:$AK$48,3,0)</f>
        <v>South</v>
      </c>
      <c r="O6304" t="str">
        <f>VLOOKUP(Table1[[#This Row],[Column1]],Mapping!$AM$8:$AN$11,2,0)</f>
        <v>Office Supplies</v>
      </c>
      <c r="P6304" t="str">
        <f>VLOOKUP(Table1[[#This Row],[Column3]],Mapping!$AP$5:$AQ$22,2,0)</f>
        <v>Binders</v>
      </c>
      <c r="Q6304">
        <v>3.5639999999999992</v>
      </c>
      <c r="R6304">
        <v>3</v>
      </c>
      <c r="S6304">
        <v>-6.2370000000000019</v>
      </c>
    </row>
    <row r="6305" spans="1:19" x14ac:dyDescent="0.35">
      <c r="A6305">
        <v>3262</v>
      </c>
      <c r="B6305" t="s">
        <v>3111</v>
      </c>
      <c r="C6305" t="s">
        <v>92</v>
      </c>
      <c r="D6305" t="str">
        <f>MID(Table1[[#This Row],[Product ID]],5,2)</f>
        <v>BI</v>
      </c>
      <c r="E6305" t="str">
        <f>LEFT(Table1[[#This Row],[Product ID]],3)</f>
        <v>OFF</v>
      </c>
      <c r="F6305" s="10" t="e">
        <f>VLOOKUP(Table1[[#This Row],[Order ID]],Mapping!H6305:J14096,3,0)</f>
        <v>#N/A</v>
      </c>
      <c r="G6305" s="10" t="e">
        <f>VLOOKUP(Table1[[#This Row],[Order ID]],Mapping!H6305:K14096,4,0)</f>
        <v>#N/A</v>
      </c>
      <c r="H6305" t="str">
        <f>INDEX(Mapping!$B$2:$T$7793,MATCH(Data!$A6305,Mapping!$B$3:$B$7793,0),MATCH(Data!$H$1,Mapping!$B$2:$T$2,0))</f>
        <v>Second Class</v>
      </c>
      <c r="I6305" t="str">
        <f>INDEX(Mapping!$B$2:$T$7793,MATCH(Data!$A6305,Mapping!$B$3:$B$7793,0),MATCH(Data!$I$1,Mapping!$B$2:$T$2,0))</f>
        <v>Consumer</v>
      </c>
      <c r="J6305">
        <f>VLOOKUP($A6305,Mapping!$X$3:$Y$7793,2,0)</f>
        <v>94109</v>
      </c>
      <c r="K6305" t="str">
        <f>VLOOKUP($J6305,Mapping!$AB$3:$AC$475,2,0)</f>
        <v>Fremont</v>
      </c>
      <c r="L6305" t="str">
        <f>VLOOKUP($K6305,Mapping!$AF$3:$AG$475,2,0)</f>
        <v>Nebraska</v>
      </c>
      <c r="M6305" t="str">
        <f>VLOOKUP($L6305,Mapping!$AI$3:$AJ$48,2,0)</f>
        <v>United States</v>
      </c>
      <c r="N6305" t="str">
        <f>VLOOKUP($L6305,Mapping!$AI$3:$AK$48,3,0)</f>
        <v>Central</v>
      </c>
      <c r="O6305" t="str">
        <f>VLOOKUP(Table1[[#This Row],[Column1]],Mapping!$AM$8:$AN$11,2,0)</f>
        <v>Office Supplies</v>
      </c>
      <c r="P6305" t="str">
        <f>VLOOKUP(Table1[[#This Row],[Column3]],Mapping!$AP$5:$AQ$22,2,0)</f>
        <v>Binders</v>
      </c>
      <c r="Q6305">
        <v>14.976000000000001</v>
      </c>
      <c r="R6305">
        <v>9</v>
      </c>
      <c r="S6305">
        <v>5.4288000000000007</v>
      </c>
    </row>
    <row r="6306" spans="1:19" x14ac:dyDescent="0.35">
      <c r="A6306">
        <v>6716</v>
      </c>
      <c r="B6306" t="s">
        <v>5166</v>
      </c>
      <c r="C6306" t="s">
        <v>854</v>
      </c>
      <c r="D6306" t="str">
        <f>MID(Table1[[#This Row],[Product ID]],5,2)</f>
        <v>FU</v>
      </c>
      <c r="E6306" t="str">
        <f>LEFT(Table1[[#This Row],[Product ID]],3)</f>
        <v>FUR</v>
      </c>
      <c r="F6306" s="10">
        <f>VLOOKUP(Table1[[#This Row],[Order ID]],Mapping!H6306:J14097,3,0)</f>
        <v>41950</v>
      </c>
      <c r="G6306" s="10">
        <f>VLOOKUP(Table1[[#This Row],[Order ID]],Mapping!H6306:K14097,4,0)</f>
        <v>41953</v>
      </c>
      <c r="H6306" t="str">
        <f>INDEX(Mapping!$B$2:$T$7793,MATCH(Data!$A6306,Mapping!$B$3:$B$7793,0),MATCH(Data!$H$1,Mapping!$B$2:$T$2,0))</f>
        <v>Second Class</v>
      </c>
      <c r="I6306" t="str">
        <f>INDEX(Mapping!$B$2:$T$7793,MATCH(Data!$A6306,Mapping!$B$3:$B$7793,0),MATCH(Data!$I$1,Mapping!$B$2:$T$2,0))</f>
        <v>Corporate</v>
      </c>
      <c r="J6306">
        <f>VLOOKUP($A6306,Mapping!$X$3:$Y$7793,2,0)</f>
        <v>75217</v>
      </c>
      <c r="K6306" t="str">
        <f>VLOOKUP($J6306,Mapping!$AB$3:$AC$475,2,0)</f>
        <v>Asheville</v>
      </c>
      <c r="L6306" t="str">
        <f>VLOOKUP($K6306,Mapping!$AF$3:$AG$475,2,0)</f>
        <v>North Carolina</v>
      </c>
      <c r="M6306" t="str">
        <f>VLOOKUP($L6306,Mapping!$AI$3:$AJ$48,2,0)</f>
        <v>United States</v>
      </c>
      <c r="N6306" t="str">
        <f>VLOOKUP($L6306,Mapping!$AI$3:$AK$48,3,0)</f>
        <v>South</v>
      </c>
      <c r="O6306" t="str">
        <f>VLOOKUP(Table1[[#This Row],[Column1]],Mapping!$AM$8:$AN$11,2,0)</f>
        <v>Furniture</v>
      </c>
      <c r="P6306" t="str">
        <f>VLOOKUP(Table1[[#This Row],[Column3]],Mapping!$AP$5:$AQ$22,2,0)</f>
        <v>Furnishings</v>
      </c>
      <c r="Q6306">
        <v>30.560000000000002</v>
      </c>
      <c r="R6306">
        <v>5</v>
      </c>
      <c r="S6306">
        <v>-19.863999999999997</v>
      </c>
    </row>
    <row r="6307" spans="1:19" x14ac:dyDescent="0.35">
      <c r="A6307">
        <v>528</v>
      </c>
      <c r="B6307" t="s">
        <v>703</v>
      </c>
      <c r="C6307" t="s">
        <v>704</v>
      </c>
      <c r="D6307" t="str">
        <f>MID(Table1[[#This Row],[Product ID]],5,2)</f>
        <v>AP</v>
      </c>
      <c r="E6307" t="str">
        <f>LEFT(Table1[[#This Row],[Product ID]],3)</f>
        <v>OFF</v>
      </c>
      <c r="F6307" s="10" t="e">
        <f>VLOOKUP(Table1[[#This Row],[Order ID]],Mapping!H6307:J14098,3,0)</f>
        <v>#N/A</v>
      </c>
      <c r="G6307" s="10" t="e">
        <f>VLOOKUP(Table1[[#This Row],[Order ID]],Mapping!H6307:K14098,4,0)</f>
        <v>#N/A</v>
      </c>
      <c r="H6307" t="str">
        <f>INDEX(Mapping!$B$2:$T$7793,MATCH(Data!$A6307,Mapping!$B$3:$B$7793,0),MATCH(Data!$H$1,Mapping!$B$2:$T$2,0))</f>
        <v>Standard Class</v>
      </c>
      <c r="I6307" t="str">
        <f>INDEX(Mapping!$B$2:$T$7793,MATCH(Data!$A6307,Mapping!$B$3:$B$7793,0),MATCH(Data!$I$1,Mapping!$B$2:$T$2,0))</f>
        <v>Home Office</v>
      </c>
      <c r="J6307">
        <f>VLOOKUP($A6307,Mapping!$X$3:$Y$7793,2,0)</f>
        <v>75701</v>
      </c>
      <c r="K6307" t="str">
        <f>VLOOKUP($J6307,Mapping!$AB$3:$AC$475,2,0)</f>
        <v>Toledo</v>
      </c>
      <c r="L6307" t="str">
        <f>VLOOKUP($K6307,Mapping!$AF$3:$AG$475,2,0)</f>
        <v>Ohio</v>
      </c>
      <c r="M6307" t="str">
        <f>VLOOKUP($L6307,Mapping!$AI$3:$AJ$48,2,0)</f>
        <v>United States</v>
      </c>
      <c r="N6307" t="str">
        <f>VLOOKUP($L6307,Mapping!$AI$3:$AK$48,3,0)</f>
        <v>East</v>
      </c>
      <c r="O6307" t="str">
        <f>VLOOKUP(Table1[[#This Row],[Column1]],Mapping!$AM$8:$AN$11,2,0)</f>
        <v>Office Supplies</v>
      </c>
      <c r="P6307" t="str">
        <f>VLOOKUP(Table1[[#This Row],[Column3]],Mapping!$AP$5:$AQ$22,2,0)</f>
        <v>Appliances</v>
      </c>
      <c r="Q6307">
        <v>2.6879999999999997</v>
      </c>
      <c r="R6307">
        <v>3</v>
      </c>
      <c r="S6307">
        <v>-7.3920000000000021</v>
      </c>
    </row>
    <row r="6308" spans="1:19" x14ac:dyDescent="0.35">
      <c r="A6308">
        <v>529</v>
      </c>
      <c r="B6308" t="s">
        <v>703</v>
      </c>
      <c r="C6308" t="s">
        <v>705</v>
      </c>
      <c r="D6308" t="str">
        <f>MID(Table1[[#This Row],[Product ID]],5,2)</f>
        <v>AC</v>
      </c>
      <c r="E6308" t="str">
        <f>LEFT(Table1[[#This Row],[Product ID]],3)</f>
        <v>TEC</v>
      </c>
      <c r="F6308" s="10" t="e">
        <f>VLOOKUP(Table1[[#This Row],[Order ID]],Mapping!H6308:J14099,3,0)</f>
        <v>#N/A</v>
      </c>
      <c r="G6308" s="10" t="e">
        <f>VLOOKUP(Table1[[#This Row],[Order ID]],Mapping!H6308:K14099,4,0)</f>
        <v>#N/A</v>
      </c>
      <c r="H6308" t="str">
        <f>INDEX(Mapping!$B$2:$T$7793,MATCH(Data!$A6308,Mapping!$B$3:$B$7793,0),MATCH(Data!$H$1,Mapping!$B$2:$T$2,0))</f>
        <v>Standard Class</v>
      </c>
      <c r="I6308" t="str">
        <f>INDEX(Mapping!$B$2:$T$7793,MATCH(Data!$A6308,Mapping!$B$3:$B$7793,0),MATCH(Data!$I$1,Mapping!$B$2:$T$2,0))</f>
        <v>Consumer</v>
      </c>
      <c r="J6308">
        <f>VLOOKUP($A6308,Mapping!$X$3:$Y$7793,2,0)</f>
        <v>75701</v>
      </c>
      <c r="K6308" t="str">
        <f>VLOOKUP($J6308,Mapping!$AB$3:$AC$475,2,0)</f>
        <v>Toledo</v>
      </c>
      <c r="L6308" t="str">
        <f>VLOOKUP($K6308,Mapping!$AF$3:$AG$475,2,0)</f>
        <v>Ohio</v>
      </c>
      <c r="M6308" t="str">
        <f>VLOOKUP($L6308,Mapping!$AI$3:$AJ$48,2,0)</f>
        <v>United States</v>
      </c>
      <c r="N6308" t="str">
        <f>VLOOKUP($L6308,Mapping!$AI$3:$AK$48,3,0)</f>
        <v>East</v>
      </c>
      <c r="O6308" t="str">
        <f>VLOOKUP(Table1[[#This Row],[Column1]],Mapping!$AM$8:$AN$11,2,0)</f>
        <v>Technology</v>
      </c>
      <c r="P6308" t="str">
        <f>VLOOKUP(Table1[[#This Row],[Column3]],Mapping!$AP$5:$AQ$22,2,0)</f>
        <v>Accessories</v>
      </c>
      <c r="Q6308">
        <v>27.816000000000003</v>
      </c>
      <c r="R6308">
        <v>3</v>
      </c>
      <c r="S6308">
        <v>4.5200999999999958</v>
      </c>
    </row>
    <row r="6309" spans="1:19" x14ac:dyDescent="0.35">
      <c r="A6309">
        <v>530</v>
      </c>
      <c r="B6309" t="s">
        <v>703</v>
      </c>
      <c r="C6309" t="s">
        <v>706</v>
      </c>
      <c r="D6309" t="str">
        <f>MID(Table1[[#This Row],[Product ID]],5,2)</f>
        <v>FU</v>
      </c>
      <c r="E6309" t="str">
        <f>LEFT(Table1[[#This Row],[Product ID]],3)</f>
        <v>FUR</v>
      </c>
      <c r="F6309" s="10" t="e">
        <f>VLOOKUP(Table1[[#This Row],[Order ID]],Mapping!H6309:J14100,3,0)</f>
        <v>#N/A</v>
      </c>
      <c r="G6309" s="10" t="e">
        <f>VLOOKUP(Table1[[#This Row],[Order ID]],Mapping!H6309:K14100,4,0)</f>
        <v>#N/A</v>
      </c>
      <c r="H6309" t="str">
        <f>INDEX(Mapping!$B$2:$T$7793,MATCH(Data!$A6309,Mapping!$B$3:$B$7793,0),MATCH(Data!$H$1,Mapping!$B$2:$T$2,0))</f>
        <v>Standard Class</v>
      </c>
      <c r="I6309" t="str">
        <f>INDEX(Mapping!$B$2:$T$7793,MATCH(Data!$A6309,Mapping!$B$3:$B$7793,0),MATCH(Data!$I$1,Mapping!$B$2:$T$2,0))</f>
        <v>Consumer</v>
      </c>
      <c r="J6309">
        <f>VLOOKUP($A6309,Mapping!$X$3:$Y$7793,2,0)</f>
        <v>75701</v>
      </c>
      <c r="K6309" t="str">
        <f>VLOOKUP($J6309,Mapping!$AB$3:$AC$475,2,0)</f>
        <v>Toledo</v>
      </c>
      <c r="L6309" t="str">
        <f>VLOOKUP($K6309,Mapping!$AF$3:$AG$475,2,0)</f>
        <v>Ohio</v>
      </c>
      <c r="M6309" t="str">
        <f>VLOOKUP($L6309,Mapping!$AI$3:$AJ$48,2,0)</f>
        <v>United States</v>
      </c>
      <c r="N6309" t="str">
        <f>VLOOKUP($L6309,Mapping!$AI$3:$AK$48,3,0)</f>
        <v>East</v>
      </c>
      <c r="O6309" t="str">
        <f>VLOOKUP(Table1[[#This Row],[Column1]],Mapping!$AM$8:$AN$11,2,0)</f>
        <v>Furniture</v>
      </c>
      <c r="P6309" t="str">
        <f>VLOOKUP(Table1[[#This Row],[Column3]],Mapping!$AP$5:$AQ$22,2,0)</f>
        <v>Furnishings</v>
      </c>
      <c r="Q6309">
        <v>82.524000000000001</v>
      </c>
      <c r="R6309">
        <v>3</v>
      </c>
      <c r="S6309">
        <v>-41.261999999999972</v>
      </c>
    </row>
    <row r="6310" spans="1:19" x14ac:dyDescent="0.35">
      <c r="A6310">
        <v>531</v>
      </c>
      <c r="B6310" t="s">
        <v>703</v>
      </c>
      <c r="C6310" t="s">
        <v>707</v>
      </c>
      <c r="D6310" t="str">
        <f>MID(Table1[[#This Row],[Product ID]],5,2)</f>
        <v>BI</v>
      </c>
      <c r="E6310" t="str">
        <f>LEFT(Table1[[#This Row],[Product ID]],3)</f>
        <v>OFF</v>
      </c>
      <c r="F6310" s="10" t="e">
        <f>VLOOKUP(Table1[[#This Row],[Order ID]],Mapping!H6310:J14101,3,0)</f>
        <v>#N/A</v>
      </c>
      <c r="G6310" s="10" t="e">
        <f>VLOOKUP(Table1[[#This Row],[Order ID]],Mapping!H6310:K14101,4,0)</f>
        <v>#N/A</v>
      </c>
      <c r="H6310" t="str">
        <f>INDEX(Mapping!$B$2:$T$7793,MATCH(Data!$A6310,Mapping!$B$3:$B$7793,0),MATCH(Data!$H$1,Mapping!$B$2:$T$2,0))</f>
        <v>Standard Class</v>
      </c>
      <c r="I6310" t="str">
        <f>INDEX(Mapping!$B$2:$T$7793,MATCH(Data!$A6310,Mapping!$B$3:$B$7793,0),MATCH(Data!$I$1,Mapping!$B$2:$T$2,0))</f>
        <v>Consumer</v>
      </c>
      <c r="J6310">
        <f>VLOOKUP($A6310,Mapping!$X$3:$Y$7793,2,0)</f>
        <v>75701</v>
      </c>
      <c r="K6310" t="str">
        <f>VLOOKUP($J6310,Mapping!$AB$3:$AC$475,2,0)</f>
        <v>Toledo</v>
      </c>
      <c r="L6310" t="str">
        <f>VLOOKUP($K6310,Mapping!$AF$3:$AG$475,2,0)</f>
        <v>Ohio</v>
      </c>
      <c r="M6310" t="str">
        <f>VLOOKUP($L6310,Mapping!$AI$3:$AJ$48,2,0)</f>
        <v>United States</v>
      </c>
      <c r="N6310" t="str">
        <f>VLOOKUP($L6310,Mapping!$AI$3:$AK$48,3,0)</f>
        <v>East</v>
      </c>
      <c r="O6310" t="str">
        <f>VLOOKUP(Table1[[#This Row],[Column1]],Mapping!$AM$8:$AN$11,2,0)</f>
        <v>Office Supplies</v>
      </c>
      <c r="P6310" t="str">
        <f>VLOOKUP(Table1[[#This Row],[Column3]],Mapping!$AP$5:$AQ$22,2,0)</f>
        <v>Binders</v>
      </c>
      <c r="Q6310">
        <v>182.99399999999997</v>
      </c>
      <c r="R6310">
        <v>3</v>
      </c>
      <c r="S6310">
        <v>-320.23950000000013</v>
      </c>
    </row>
    <row r="6311" spans="1:19" x14ac:dyDescent="0.35">
      <c r="A6311">
        <v>69</v>
      </c>
      <c r="B6311" t="s">
        <v>102</v>
      </c>
      <c r="C6311" t="s">
        <v>103</v>
      </c>
      <c r="D6311" t="str">
        <f>MID(Table1[[#This Row],[Product ID]],5,2)</f>
        <v>ST</v>
      </c>
      <c r="E6311" t="str">
        <f>LEFT(Table1[[#This Row],[Product ID]],3)</f>
        <v>OFF</v>
      </c>
      <c r="F6311" s="10" t="e">
        <f>VLOOKUP(Table1[[#This Row],[Order ID]],Mapping!H6311:J14102,3,0)</f>
        <v>#N/A</v>
      </c>
      <c r="G6311" s="10" t="e">
        <f>VLOOKUP(Table1[[#This Row],[Order ID]],Mapping!H6311:K14102,4,0)</f>
        <v>#N/A</v>
      </c>
      <c r="H6311" t="str">
        <f>INDEX(Mapping!$B$2:$T$7793,MATCH(Data!$A6311,Mapping!$B$3:$B$7793,0),MATCH(Data!$H$1,Mapping!$B$2:$T$2,0))</f>
        <v>Standard Class</v>
      </c>
      <c r="I6311" t="str">
        <f>INDEX(Mapping!$B$2:$T$7793,MATCH(Data!$A6311,Mapping!$B$3:$B$7793,0),MATCH(Data!$I$1,Mapping!$B$2:$T$2,0))</f>
        <v>Corporate</v>
      </c>
      <c r="J6311">
        <f>VLOOKUP($A6311,Mapping!$X$3:$Y$7793,2,0)</f>
        <v>60623</v>
      </c>
      <c r="K6311" t="str">
        <f>VLOOKUP($J6311,Mapping!$AB$3:$AC$475,2,0)</f>
        <v>Independence</v>
      </c>
      <c r="L6311" t="str">
        <f>VLOOKUP($K6311,Mapping!$AF$3:$AG$475,2,0)</f>
        <v>Missouri</v>
      </c>
      <c r="M6311" t="str">
        <f>VLOOKUP($L6311,Mapping!$AI$3:$AJ$48,2,0)</f>
        <v>United States</v>
      </c>
      <c r="N6311" t="str">
        <f>VLOOKUP($L6311,Mapping!$AI$3:$AK$48,3,0)</f>
        <v>Central</v>
      </c>
      <c r="O6311" t="str">
        <f>VLOOKUP(Table1[[#This Row],[Column1]],Mapping!$AM$8:$AN$11,2,0)</f>
        <v>Office Supplies</v>
      </c>
      <c r="P6311" t="str">
        <f>VLOOKUP(Table1[[#This Row],[Column3]],Mapping!$AP$5:$AQ$22,2,0)</f>
        <v>Storage</v>
      </c>
      <c r="Q6311">
        <v>230.376</v>
      </c>
      <c r="R6311">
        <v>3</v>
      </c>
      <c r="S6311">
        <v>-48.954900000000002</v>
      </c>
    </row>
    <row r="6312" spans="1:19" x14ac:dyDescent="0.35">
      <c r="A6312">
        <v>5043</v>
      </c>
      <c r="B6312" t="s">
        <v>4226</v>
      </c>
      <c r="C6312" t="s">
        <v>41</v>
      </c>
      <c r="D6312" t="str">
        <f>MID(Table1[[#This Row],[Product ID]],5,2)</f>
        <v>FU</v>
      </c>
      <c r="E6312" t="str">
        <f>LEFT(Table1[[#This Row],[Product ID]],3)</f>
        <v>FUR</v>
      </c>
      <c r="F6312" s="10" t="e">
        <f>VLOOKUP(Table1[[#This Row],[Order ID]],Mapping!H6312:J14103,3,0)</f>
        <v>#N/A</v>
      </c>
      <c r="G6312" s="10" t="e">
        <f>VLOOKUP(Table1[[#This Row],[Order ID]],Mapping!H6312:K14103,4,0)</f>
        <v>#N/A</v>
      </c>
      <c r="H6312" t="str">
        <f>INDEX(Mapping!$B$2:$T$7793,MATCH(Data!$A6312,Mapping!$B$3:$B$7793,0),MATCH(Data!$H$1,Mapping!$B$2:$T$2,0))</f>
        <v>Standard Class</v>
      </c>
      <c r="I6312" t="str">
        <f>INDEX(Mapping!$B$2:$T$7793,MATCH(Data!$A6312,Mapping!$B$3:$B$7793,0),MATCH(Data!$I$1,Mapping!$B$2:$T$2,0))</f>
        <v>Consumer</v>
      </c>
      <c r="J6312">
        <f>VLOOKUP($A6312,Mapping!$X$3:$Y$7793,2,0)</f>
        <v>77095</v>
      </c>
      <c r="K6312" t="str">
        <f>VLOOKUP($J6312,Mapping!$AB$3:$AC$475,2,0)</f>
        <v>Naperville</v>
      </c>
      <c r="L6312" t="str">
        <f>VLOOKUP($K6312,Mapping!$AF$3:$AG$475,2,0)</f>
        <v>Illinois</v>
      </c>
      <c r="M6312" t="str">
        <f>VLOOKUP($L6312,Mapping!$AI$3:$AJ$48,2,0)</f>
        <v>United States</v>
      </c>
      <c r="N6312" t="str">
        <f>VLOOKUP($L6312,Mapping!$AI$3:$AK$48,3,0)</f>
        <v>Central</v>
      </c>
      <c r="O6312" t="str">
        <f>VLOOKUP(Table1[[#This Row],[Column1]],Mapping!$AM$8:$AN$11,2,0)</f>
        <v>Furniture</v>
      </c>
      <c r="P6312" t="str">
        <f>VLOOKUP(Table1[[#This Row],[Column3]],Mapping!$AP$5:$AQ$22,2,0)</f>
        <v>Furnishings</v>
      </c>
      <c r="Q6312">
        <v>103.50000000000001</v>
      </c>
      <c r="R6312">
        <v>5</v>
      </c>
      <c r="S6312">
        <v>-77.625</v>
      </c>
    </row>
    <row r="6313" spans="1:19" x14ac:dyDescent="0.35">
      <c r="A6313">
        <v>5044</v>
      </c>
      <c r="B6313" t="s">
        <v>4226</v>
      </c>
      <c r="C6313" t="s">
        <v>1589</v>
      </c>
      <c r="D6313" t="str">
        <f>MID(Table1[[#This Row],[Product ID]],5,2)</f>
        <v>LA</v>
      </c>
      <c r="E6313" t="str">
        <f>LEFT(Table1[[#This Row],[Product ID]],3)</f>
        <v>OFF</v>
      </c>
      <c r="F6313" s="10" t="e">
        <f>VLOOKUP(Table1[[#This Row],[Order ID]],Mapping!H6313:J14104,3,0)</f>
        <v>#N/A</v>
      </c>
      <c r="G6313" s="10" t="e">
        <f>VLOOKUP(Table1[[#This Row],[Order ID]],Mapping!H6313:K14104,4,0)</f>
        <v>#N/A</v>
      </c>
      <c r="H6313" t="str">
        <f>INDEX(Mapping!$B$2:$T$7793,MATCH(Data!$A6313,Mapping!$B$3:$B$7793,0),MATCH(Data!$H$1,Mapping!$B$2:$T$2,0))</f>
        <v>Second Class</v>
      </c>
      <c r="I6313" t="str">
        <f>INDEX(Mapping!$B$2:$T$7793,MATCH(Data!$A6313,Mapping!$B$3:$B$7793,0),MATCH(Data!$I$1,Mapping!$B$2:$T$2,0))</f>
        <v>Home Office</v>
      </c>
      <c r="J6313">
        <f>VLOOKUP($A6313,Mapping!$X$3:$Y$7793,2,0)</f>
        <v>77095</v>
      </c>
      <c r="K6313" t="str">
        <f>VLOOKUP($J6313,Mapping!$AB$3:$AC$475,2,0)</f>
        <v>Naperville</v>
      </c>
      <c r="L6313" t="str">
        <f>VLOOKUP($K6313,Mapping!$AF$3:$AG$475,2,0)</f>
        <v>Illinois</v>
      </c>
      <c r="M6313" t="str">
        <f>VLOOKUP($L6313,Mapping!$AI$3:$AJ$48,2,0)</f>
        <v>United States</v>
      </c>
      <c r="N6313" t="str">
        <f>VLOOKUP($L6313,Mapping!$AI$3:$AK$48,3,0)</f>
        <v>Central</v>
      </c>
      <c r="O6313" t="str">
        <f>VLOOKUP(Table1[[#This Row],[Column1]],Mapping!$AM$8:$AN$11,2,0)</f>
        <v>Office Supplies</v>
      </c>
      <c r="P6313" t="str">
        <f>VLOOKUP(Table1[[#This Row],[Column3]],Mapping!$AP$5:$AQ$22,2,0)</f>
        <v>Labels</v>
      </c>
      <c r="Q6313">
        <v>2.4640000000000004</v>
      </c>
      <c r="R6313">
        <v>1</v>
      </c>
      <c r="S6313">
        <v>0.86239999999999983</v>
      </c>
    </row>
    <row r="6314" spans="1:19" x14ac:dyDescent="0.35">
      <c r="A6314">
        <v>2399</v>
      </c>
      <c r="B6314" t="s">
        <v>2516</v>
      </c>
      <c r="C6314" t="s">
        <v>2479</v>
      </c>
      <c r="D6314" t="str">
        <f>MID(Table1[[#This Row],[Product ID]],5,2)</f>
        <v>AP</v>
      </c>
      <c r="E6314" t="str">
        <f>LEFT(Table1[[#This Row],[Product ID]],3)</f>
        <v>OFF</v>
      </c>
      <c r="F6314" s="10" t="e">
        <f>VLOOKUP(Table1[[#This Row],[Order ID]],Mapping!H6314:J14105,3,0)</f>
        <v>#N/A</v>
      </c>
      <c r="G6314" s="10" t="e">
        <f>VLOOKUP(Table1[[#This Row],[Order ID]],Mapping!H6314:K14105,4,0)</f>
        <v>#N/A</v>
      </c>
      <c r="H6314" t="str">
        <f>INDEX(Mapping!$B$2:$T$7793,MATCH(Data!$A6314,Mapping!$B$3:$B$7793,0),MATCH(Data!$H$1,Mapping!$B$2:$T$2,0))</f>
        <v>Second Class</v>
      </c>
      <c r="I6314" t="str">
        <f>INDEX(Mapping!$B$2:$T$7793,MATCH(Data!$A6314,Mapping!$B$3:$B$7793,0),MATCH(Data!$I$1,Mapping!$B$2:$T$2,0))</f>
        <v>Home Office</v>
      </c>
      <c r="J6314">
        <f>VLOOKUP($A6314,Mapping!$X$3:$Y$7793,2,0)</f>
        <v>43615</v>
      </c>
      <c r="K6314" t="str">
        <f>VLOOKUP($J6314,Mapping!$AB$3:$AC$475,2,0)</f>
        <v>Royal Oak</v>
      </c>
      <c r="L6314" t="str">
        <f>VLOOKUP($K6314,Mapping!$AF$3:$AG$475,2,0)</f>
        <v>Michigan</v>
      </c>
      <c r="M6314" t="str">
        <f>VLOOKUP($L6314,Mapping!$AI$3:$AJ$48,2,0)</f>
        <v>United States</v>
      </c>
      <c r="N6314" t="str">
        <f>VLOOKUP($L6314,Mapping!$AI$3:$AK$48,3,0)</f>
        <v>Central</v>
      </c>
      <c r="O6314" t="str">
        <f>VLOOKUP(Table1[[#This Row],[Column1]],Mapping!$AM$8:$AN$11,2,0)</f>
        <v>Office Supplies</v>
      </c>
      <c r="P6314" t="str">
        <f>VLOOKUP(Table1[[#This Row],[Column3]],Mapping!$AP$5:$AQ$22,2,0)</f>
        <v>Appliances</v>
      </c>
      <c r="Q6314">
        <v>663.93600000000004</v>
      </c>
      <c r="R6314">
        <v>4</v>
      </c>
      <c r="S6314">
        <v>82.991999999999877</v>
      </c>
    </row>
    <row r="6315" spans="1:19" x14ac:dyDescent="0.35">
      <c r="A6315">
        <v>5869</v>
      </c>
      <c r="B6315" t="s">
        <v>4693</v>
      </c>
      <c r="C6315" t="s">
        <v>1978</v>
      </c>
      <c r="D6315" t="str">
        <f>MID(Table1[[#This Row],[Product ID]],5,2)</f>
        <v>AR</v>
      </c>
      <c r="E6315" t="str">
        <f>LEFT(Table1[[#This Row],[Product ID]],3)</f>
        <v>OFF</v>
      </c>
      <c r="F6315" s="10" t="e">
        <f>VLOOKUP(Table1[[#This Row],[Order ID]],Mapping!H6315:J14106,3,0)</f>
        <v>#N/A</v>
      </c>
      <c r="G6315" s="10" t="e">
        <f>VLOOKUP(Table1[[#This Row],[Order ID]],Mapping!H6315:K14106,4,0)</f>
        <v>#N/A</v>
      </c>
      <c r="H6315" t="str">
        <f>INDEX(Mapping!$B$2:$T$7793,MATCH(Data!$A6315,Mapping!$B$3:$B$7793,0),MATCH(Data!$H$1,Mapping!$B$2:$T$2,0))</f>
        <v>Standard Class</v>
      </c>
      <c r="I6315" t="str">
        <f>INDEX(Mapping!$B$2:$T$7793,MATCH(Data!$A6315,Mapping!$B$3:$B$7793,0),MATCH(Data!$I$1,Mapping!$B$2:$T$2,0))</f>
        <v>Consumer</v>
      </c>
      <c r="J6315">
        <f>VLOOKUP($A6315,Mapping!$X$3:$Y$7793,2,0)</f>
        <v>90036</v>
      </c>
      <c r="K6315" t="str">
        <f>VLOOKUP($J6315,Mapping!$AB$3:$AC$475,2,0)</f>
        <v>Los Angeles</v>
      </c>
      <c r="L6315" t="str">
        <f>VLOOKUP($K6315,Mapping!$AF$3:$AG$475,2,0)</f>
        <v>California</v>
      </c>
      <c r="M6315" t="str">
        <f>VLOOKUP($L6315,Mapping!$AI$3:$AJ$48,2,0)</f>
        <v>United States</v>
      </c>
      <c r="N6315" t="str">
        <f>VLOOKUP($L6315,Mapping!$AI$3:$AK$48,3,0)</f>
        <v>West</v>
      </c>
      <c r="O6315" t="str">
        <f>VLOOKUP(Table1[[#This Row],[Column1]],Mapping!$AM$8:$AN$11,2,0)</f>
        <v>Office Supplies</v>
      </c>
      <c r="P6315" t="str">
        <f>VLOOKUP(Table1[[#This Row],[Column3]],Mapping!$AP$5:$AQ$22,2,0)</f>
        <v>Art</v>
      </c>
      <c r="Q6315">
        <v>6.08</v>
      </c>
      <c r="R6315">
        <v>2</v>
      </c>
      <c r="S6315">
        <v>2.0671999999999997</v>
      </c>
    </row>
    <row r="6316" spans="1:19" x14ac:dyDescent="0.35">
      <c r="A6316">
        <v>5870</v>
      </c>
      <c r="B6316" t="s">
        <v>4693</v>
      </c>
      <c r="C6316" t="s">
        <v>74</v>
      </c>
      <c r="D6316" t="str">
        <f>MID(Table1[[#This Row],[Product ID]],5,2)</f>
        <v>PH</v>
      </c>
      <c r="E6316" t="str">
        <f>LEFT(Table1[[#This Row],[Product ID]],3)</f>
        <v>TEC</v>
      </c>
      <c r="F6316" s="10" t="e">
        <f>VLOOKUP(Table1[[#This Row],[Order ID]],Mapping!H6316:J14107,3,0)</f>
        <v>#N/A</v>
      </c>
      <c r="G6316" s="10" t="e">
        <f>VLOOKUP(Table1[[#This Row],[Order ID]],Mapping!H6316:K14107,4,0)</f>
        <v>#N/A</v>
      </c>
      <c r="H6316" t="str">
        <f>INDEX(Mapping!$B$2:$T$7793,MATCH(Data!$A6316,Mapping!$B$3:$B$7793,0),MATCH(Data!$H$1,Mapping!$B$2:$T$2,0))</f>
        <v>Same Day</v>
      </c>
      <c r="I6316" t="str">
        <f>INDEX(Mapping!$B$2:$T$7793,MATCH(Data!$A6316,Mapping!$B$3:$B$7793,0),MATCH(Data!$I$1,Mapping!$B$2:$T$2,0))</f>
        <v>Consumer</v>
      </c>
      <c r="J6316">
        <f>VLOOKUP($A6316,Mapping!$X$3:$Y$7793,2,0)</f>
        <v>90036</v>
      </c>
      <c r="K6316" t="str">
        <f>VLOOKUP($J6316,Mapping!$AB$3:$AC$475,2,0)</f>
        <v>Los Angeles</v>
      </c>
      <c r="L6316" t="str">
        <f>VLOOKUP($K6316,Mapping!$AF$3:$AG$475,2,0)</f>
        <v>California</v>
      </c>
      <c r="M6316" t="str">
        <f>VLOOKUP($L6316,Mapping!$AI$3:$AJ$48,2,0)</f>
        <v>United States</v>
      </c>
      <c r="N6316" t="str">
        <f>VLOOKUP($L6316,Mapping!$AI$3:$AK$48,3,0)</f>
        <v>West</v>
      </c>
      <c r="O6316" t="str">
        <f>VLOOKUP(Table1[[#This Row],[Column1]],Mapping!$AM$8:$AN$11,2,0)</f>
        <v>Technology</v>
      </c>
      <c r="P6316" t="str">
        <f>VLOOKUP(Table1[[#This Row],[Column3]],Mapping!$AP$5:$AQ$22,2,0)</f>
        <v>Phones</v>
      </c>
      <c r="Q6316">
        <v>164.79200000000003</v>
      </c>
      <c r="R6316">
        <v>1</v>
      </c>
      <c r="S6316">
        <v>18.539099999999991</v>
      </c>
    </row>
    <row r="6317" spans="1:19" x14ac:dyDescent="0.35">
      <c r="A6317">
        <v>3933</v>
      </c>
      <c r="B6317" t="s">
        <v>3551</v>
      </c>
      <c r="C6317" t="s">
        <v>1718</v>
      </c>
      <c r="D6317" t="str">
        <f>MID(Table1[[#This Row],[Product ID]],5,2)</f>
        <v>PA</v>
      </c>
      <c r="E6317" t="str">
        <f>LEFT(Table1[[#This Row],[Product ID]],3)</f>
        <v>OFF</v>
      </c>
      <c r="F6317" s="10" t="e">
        <f>VLOOKUP(Table1[[#This Row],[Order ID]],Mapping!H6317:J14108,3,0)</f>
        <v>#N/A</v>
      </c>
      <c r="G6317" s="10" t="e">
        <f>VLOOKUP(Table1[[#This Row],[Order ID]],Mapping!H6317:K14108,4,0)</f>
        <v>#N/A</v>
      </c>
      <c r="H6317" t="str">
        <f>INDEX(Mapping!$B$2:$T$7793,MATCH(Data!$A6317,Mapping!$B$3:$B$7793,0),MATCH(Data!$H$1,Mapping!$B$2:$T$2,0))</f>
        <v>Standard Class</v>
      </c>
      <c r="I6317" t="str">
        <f>INDEX(Mapping!$B$2:$T$7793,MATCH(Data!$A6317,Mapping!$B$3:$B$7793,0),MATCH(Data!$I$1,Mapping!$B$2:$T$2,0))</f>
        <v>Corporate</v>
      </c>
      <c r="J6317">
        <f>VLOOKUP($A6317,Mapping!$X$3:$Y$7793,2,0)</f>
        <v>30318</v>
      </c>
      <c r="K6317" t="str">
        <f>VLOOKUP($J6317,Mapping!$AB$3:$AC$475,2,0)</f>
        <v>Cleveland</v>
      </c>
      <c r="L6317" t="str">
        <f>VLOOKUP($K6317,Mapping!$AF$3:$AG$475,2,0)</f>
        <v>Ohio</v>
      </c>
      <c r="M6317" t="str">
        <f>VLOOKUP($L6317,Mapping!$AI$3:$AJ$48,2,0)</f>
        <v>United States</v>
      </c>
      <c r="N6317" t="str">
        <f>VLOOKUP($L6317,Mapping!$AI$3:$AK$48,3,0)</f>
        <v>East</v>
      </c>
      <c r="O6317" t="str">
        <f>VLOOKUP(Table1[[#This Row],[Column1]],Mapping!$AM$8:$AN$11,2,0)</f>
        <v>Office Supplies</v>
      </c>
      <c r="P6317" t="str">
        <f>VLOOKUP(Table1[[#This Row],[Column3]],Mapping!$AP$5:$AQ$22,2,0)</f>
        <v>Paper</v>
      </c>
      <c r="Q6317">
        <v>195.64</v>
      </c>
      <c r="R6317">
        <v>4</v>
      </c>
      <c r="S6317">
        <v>91.950799999999987</v>
      </c>
    </row>
    <row r="6318" spans="1:19" x14ac:dyDescent="0.35">
      <c r="A6318">
        <v>4219</v>
      </c>
      <c r="B6318" t="s">
        <v>3734</v>
      </c>
      <c r="C6318" t="s">
        <v>1091</v>
      </c>
      <c r="D6318" t="str">
        <f>MID(Table1[[#This Row],[Product ID]],5,2)</f>
        <v>AR</v>
      </c>
      <c r="E6318" t="str">
        <f>LEFT(Table1[[#This Row],[Product ID]],3)</f>
        <v>OFF</v>
      </c>
      <c r="F6318" s="10" t="e">
        <f>VLOOKUP(Table1[[#This Row],[Order ID]],Mapping!H6318:J14109,3,0)</f>
        <v>#N/A</v>
      </c>
      <c r="G6318" s="10" t="e">
        <f>VLOOKUP(Table1[[#This Row],[Order ID]],Mapping!H6318:K14109,4,0)</f>
        <v>#N/A</v>
      </c>
      <c r="H6318" t="str">
        <f>INDEX(Mapping!$B$2:$T$7793,MATCH(Data!$A6318,Mapping!$B$3:$B$7793,0),MATCH(Data!$H$1,Mapping!$B$2:$T$2,0))</f>
        <v>Standard Class</v>
      </c>
      <c r="I6318" t="str">
        <f>INDEX(Mapping!$B$2:$T$7793,MATCH(Data!$A6318,Mapping!$B$3:$B$7793,0),MATCH(Data!$I$1,Mapping!$B$2:$T$2,0))</f>
        <v>Consumer</v>
      </c>
      <c r="J6318">
        <f>VLOOKUP($A6318,Mapping!$X$3:$Y$7793,2,0)</f>
        <v>6708</v>
      </c>
      <c r="K6318" t="str">
        <f>VLOOKUP($J6318,Mapping!$AB$3:$AC$475,2,0)</f>
        <v>Norfolk</v>
      </c>
      <c r="L6318" t="str">
        <f>VLOOKUP($K6318,Mapping!$AF$3:$AG$475,2,0)</f>
        <v>Nebraska</v>
      </c>
      <c r="M6318" t="str">
        <f>VLOOKUP($L6318,Mapping!$AI$3:$AJ$48,2,0)</f>
        <v>United States</v>
      </c>
      <c r="N6318" t="str">
        <f>VLOOKUP($L6318,Mapping!$AI$3:$AK$48,3,0)</f>
        <v>Central</v>
      </c>
      <c r="O6318" t="str">
        <f>VLOOKUP(Table1[[#This Row],[Column1]],Mapping!$AM$8:$AN$11,2,0)</f>
        <v>Office Supplies</v>
      </c>
      <c r="P6318" t="str">
        <f>VLOOKUP(Table1[[#This Row],[Column3]],Mapping!$AP$5:$AQ$22,2,0)</f>
        <v>Art</v>
      </c>
      <c r="Q6318">
        <v>3.52</v>
      </c>
      <c r="R6318">
        <v>2</v>
      </c>
      <c r="S6318">
        <v>1.0207999999999999</v>
      </c>
    </row>
    <row r="6319" spans="1:19" x14ac:dyDescent="0.35">
      <c r="A6319">
        <v>7187</v>
      </c>
      <c r="B6319" t="s">
        <v>5430</v>
      </c>
      <c r="C6319" t="s">
        <v>5431</v>
      </c>
      <c r="D6319" t="str">
        <f>MID(Table1[[#This Row],[Product ID]],5,2)</f>
        <v>LA</v>
      </c>
      <c r="E6319" t="str">
        <f>LEFT(Table1[[#This Row],[Product ID]],3)</f>
        <v>OFF</v>
      </c>
      <c r="F6319" s="10">
        <f>VLOOKUP(Table1[[#This Row],[Order ID]],Mapping!H6319:J14110,3,0)</f>
        <v>41913</v>
      </c>
      <c r="G6319" s="10">
        <f>VLOOKUP(Table1[[#This Row],[Order ID]],Mapping!H6319:K14110,4,0)</f>
        <v>41915</v>
      </c>
      <c r="H6319" t="str">
        <f>INDEX(Mapping!$B$2:$T$7793,MATCH(Data!$A6319,Mapping!$B$3:$B$7793,0),MATCH(Data!$H$1,Mapping!$B$2:$T$2,0))</f>
        <v>Standard Class</v>
      </c>
      <c r="I6319" t="str">
        <f>INDEX(Mapping!$B$2:$T$7793,MATCH(Data!$A6319,Mapping!$B$3:$B$7793,0),MATCH(Data!$I$1,Mapping!$B$2:$T$2,0))</f>
        <v>Corporate</v>
      </c>
      <c r="J6319">
        <f>VLOOKUP($A6319,Mapping!$X$3:$Y$7793,2,0)</f>
        <v>19120</v>
      </c>
      <c r="K6319" t="str">
        <f>VLOOKUP($J6319,Mapping!$AB$3:$AC$475,2,0)</f>
        <v>Cincinnati</v>
      </c>
      <c r="L6319" t="str">
        <f>VLOOKUP($K6319,Mapping!$AF$3:$AG$475,2,0)</f>
        <v>Ohio</v>
      </c>
      <c r="M6319" t="str">
        <f>VLOOKUP($L6319,Mapping!$AI$3:$AJ$48,2,0)</f>
        <v>United States</v>
      </c>
      <c r="N6319" t="str">
        <f>VLOOKUP($L6319,Mapping!$AI$3:$AK$48,3,0)</f>
        <v>East</v>
      </c>
      <c r="O6319" t="str">
        <f>VLOOKUP(Table1[[#This Row],[Column1]],Mapping!$AM$8:$AN$11,2,0)</f>
        <v>Office Supplies</v>
      </c>
      <c r="P6319" t="str">
        <f>VLOOKUP(Table1[[#This Row],[Column3]],Mapping!$AP$5:$AQ$22,2,0)</f>
        <v>Labels</v>
      </c>
      <c r="Q6319">
        <v>20.664000000000001</v>
      </c>
      <c r="R6319">
        <v>7</v>
      </c>
      <c r="S6319">
        <v>6.9741</v>
      </c>
    </row>
    <row r="6320" spans="1:19" x14ac:dyDescent="0.35">
      <c r="A6320">
        <v>1483</v>
      </c>
      <c r="B6320" t="s">
        <v>1723</v>
      </c>
      <c r="C6320" t="s">
        <v>1078</v>
      </c>
      <c r="D6320" t="str">
        <f>MID(Table1[[#This Row],[Product ID]],5,2)</f>
        <v>PH</v>
      </c>
      <c r="E6320" t="str">
        <f>LEFT(Table1[[#This Row],[Product ID]],3)</f>
        <v>TEC</v>
      </c>
      <c r="F6320" s="10" t="e">
        <f>VLOOKUP(Table1[[#This Row],[Order ID]],Mapping!H6320:J14111,3,0)</f>
        <v>#N/A</v>
      </c>
      <c r="G6320" s="10" t="e">
        <f>VLOOKUP(Table1[[#This Row],[Order ID]],Mapping!H6320:K14111,4,0)</f>
        <v>#N/A</v>
      </c>
      <c r="H6320" t="str">
        <f>INDEX(Mapping!$B$2:$T$7793,MATCH(Data!$A6320,Mapping!$B$3:$B$7793,0),MATCH(Data!$H$1,Mapping!$B$2:$T$2,0))</f>
        <v>First Class</v>
      </c>
      <c r="I6320" t="str">
        <f>INDEX(Mapping!$B$2:$T$7793,MATCH(Data!$A6320,Mapping!$B$3:$B$7793,0),MATCH(Data!$I$1,Mapping!$B$2:$T$2,0))</f>
        <v>Consumer</v>
      </c>
      <c r="J6320">
        <f>VLOOKUP($A6320,Mapping!$X$3:$Y$7793,2,0)</f>
        <v>10009</v>
      </c>
      <c r="K6320" t="str">
        <f>VLOOKUP($J6320,Mapping!$AB$3:$AC$475,2,0)</f>
        <v>Saint Paul</v>
      </c>
      <c r="L6320" t="str">
        <f>VLOOKUP($K6320,Mapping!$AF$3:$AG$475,2,0)</f>
        <v>Minnesota</v>
      </c>
      <c r="M6320" t="str">
        <f>VLOOKUP($L6320,Mapping!$AI$3:$AJ$48,2,0)</f>
        <v>United States</v>
      </c>
      <c r="N6320" t="str">
        <f>VLOOKUP($L6320,Mapping!$AI$3:$AK$48,3,0)</f>
        <v>Central</v>
      </c>
      <c r="O6320" t="str">
        <f>VLOOKUP(Table1[[#This Row],[Column1]],Mapping!$AM$8:$AN$11,2,0)</f>
        <v>Technology</v>
      </c>
      <c r="P6320" t="str">
        <f>VLOOKUP(Table1[[#This Row],[Column3]],Mapping!$AP$5:$AQ$22,2,0)</f>
        <v>Phones</v>
      </c>
      <c r="Q6320">
        <v>119.96</v>
      </c>
      <c r="R6320">
        <v>4</v>
      </c>
      <c r="S6320">
        <v>33.588800000000006</v>
      </c>
    </row>
    <row r="6321" spans="1:19" x14ac:dyDescent="0.35">
      <c r="A6321">
        <v>422</v>
      </c>
      <c r="B6321" t="s">
        <v>570</v>
      </c>
      <c r="C6321" t="s">
        <v>571</v>
      </c>
      <c r="D6321" t="str">
        <f>MID(Table1[[#This Row],[Product ID]],5,2)</f>
        <v>BI</v>
      </c>
      <c r="E6321" t="str">
        <f>LEFT(Table1[[#This Row],[Product ID]],3)</f>
        <v>OFF</v>
      </c>
      <c r="F6321" s="10" t="e">
        <f>VLOOKUP(Table1[[#This Row],[Order ID]],Mapping!H6321:J14112,3,0)</f>
        <v>#N/A</v>
      </c>
      <c r="G6321" s="10" t="e">
        <f>VLOOKUP(Table1[[#This Row],[Order ID]],Mapping!H6321:K14112,4,0)</f>
        <v>#N/A</v>
      </c>
      <c r="H6321" t="str">
        <f>INDEX(Mapping!$B$2:$T$7793,MATCH(Data!$A6321,Mapping!$B$3:$B$7793,0),MATCH(Data!$H$1,Mapping!$B$2:$T$2,0))</f>
        <v>Standard Class</v>
      </c>
      <c r="I6321" t="str">
        <f>INDEX(Mapping!$B$2:$T$7793,MATCH(Data!$A6321,Mapping!$B$3:$B$7793,0),MATCH(Data!$I$1,Mapping!$B$2:$T$2,0))</f>
        <v>Consumer</v>
      </c>
      <c r="J6321">
        <f>VLOOKUP($A6321,Mapping!$X$3:$Y$7793,2,0)</f>
        <v>60653</v>
      </c>
      <c r="K6321" t="str">
        <f>VLOOKUP($J6321,Mapping!$AB$3:$AC$475,2,0)</f>
        <v>Hialeah</v>
      </c>
      <c r="L6321" t="str">
        <f>VLOOKUP($K6321,Mapping!$AF$3:$AG$475,2,0)</f>
        <v>Florida</v>
      </c>
      <c r="M6321" t="str">
        <f>VLOOKUP($L6321,Mapping!$AI$3:$AJ$48,2,0)</f>
        <v>United States</v>
      </c>
      <c r="N6321" t="str">
        <f>VLOOKUP($L6321,Mapping!$AI$3:$AK$48,3,0)</f>
        <v>South</v>
      </c>
      <c r="O6321" t="str">
        <f>VLOOKUP(Table1[[#This Row],[Column1]],Mapping!$AM$8:$AN$11,2,0)</f>
        <v>Office Supplies</v>
      </c>
      <c r="P6321" t="str">
        <f>VLOOKUP(Table1[[#This Row],[Column3]],Mapping!$AP$5:$AQ$22,2,0)</f>
        <v>Binders</v>
      </c>
      <c r="Q6321">
        <v>42.615999999999993</v>
      </c>
      <c r="R6321">
        <v>7</v>
      </c>
      <c r="S6321">
        <v>-68.185600000000022</v>
      </c>
    </row>
    <row r="6322" spans="1:19" x14ac:dyDescent="0.35">
      <c r="A6322">
        <v>3878</v>
      </c>
      <c r="B6322" t="s">
        <v>3513</v>
      </c>
      <c r="C6322" t="s">
        <v>3071</v>
      </c>
      <c r="D6322" t="str">
        <f>MID(Table1[[#This Row],[Product ID]],5,2)</f>
        <v>BI</v>
      </c>
      <c r="E6322" t="str">
        <f>LEFT(Table1[[#This Row],[Product ID]],3)</f>
        <v>OFF</v>
      </c>
      <c r="F6322" s="10" t="e">
        <f>VLOOKUP(Table1[[#This Row],[Order ID]],Mapping!H6322:J14113,3,0)</f>
        <v>#N/A</v>
      </c>
      <c r="G6322" s="10" t="e">
        <f>VLOOKUP(Table1[[#This Row],[Order ID]],Mapping!H6322:K14113,4,0)</f>
        <v>#N/A</v>
      </c>
      <c r="H6322" t="str">
        <f>INDEX(Mapping!$B$2:$T$7793,MATCH(Data!$A6322,Mapping!$B$3:$B$7793,0),MATCH(Data!$H$1,Mapping!$B$2:$T$2,0))</f>
        <v>Standard Class</v>
      </c>
      <c r="I6322" t="str">
        <f>INDEX(Mapping!$B$2:$T$7793,MATCH(Data!$A6322,Mapping!$B$3:$B$7793,0),MATCH(Data!$I$1,Mapping!$B$2:$T$2,0))</f>
        <v>Home Office</v>
      </c>
      <c r="J6322">
        <f>VLOOKUP($A6322,Mapping!$X$3:$Y$7793,2,0)</f>
        <v>60653</v>
      </c>
      <c r="K6322" t="str">
        <f>VLOOKUP($J6322,Mapping!$AB$3:$AC$475,2,0)</f>
        <v>Hialeah</v>
      </c>
      <c r="L6322" t="str">
        <f>VLOOKUP($K6322,Mapping!$AF$3:$AG$475,2,0)</f>
        <v>Florida</v>
      </c>
      <c r="M6322" t="str">
        <f>VLOOKUP($L6322,Mapping!$AI$3:$AJ$48,2,0)</f>
        <v>United States</v>
      </c>
      <c r="N6322" t="str">
        <f>VLOOKUP($L6322,Mapping!$AI$3:$AK$48,3,0)</f>
        <v>South</v>
      </c>
      <c r="O6322" t="str">
        <f>VLOOKUP(Table1[[#This Row],[Column1]],Mapping!$AM$8:$AN$11,2,0)</f>
        <v>Office Supplies</v>
      </c>
      <c r="P6322" t="str">
        <f>VLOOKUP(Table1[[#This Row],[Column3]],Mapping!$AP$5:$AQ$22,2,0)</f>
        <v>Binders</v>
      </c>
      <c r="Q6322">
        <v>1889.9899999999998</v>
      </c>
      <c r="R6322">
        <v>5</v>
      </c>
      <c r="S6322">
        <v>-2929.4845000000005</v>
      </c>
    </row>
    <row r="6323" spans="1:19" x14ac:dyDescent="0.35">
      <c r="A6323">
        <v>5328</v>
      </c>
      <c r="B6323" t="s">
        <v>4384</v>
      </c>
      <c r="C6323" t="s">
        <v>2018</v>
      </c>
      <c r="D6323" t="str">
        <f>MID(Table1[[#This Row],[Product ID]],5,2)</f>
        <v>AP</v>
      </c>
      <c r="E6323" t="str">
        <f>LEFT(Table1[[#This Row],[Product ID]],3)</f>
        <v>OFF</v>
      </c>
      <c r="F6323" s="10" t="e">
        <f>VLOOKUP(Table1[[#This Row],[Order ID]],Mapping!H6323:J14114,3,0)</f>
        <v>#N/A</v>
      </c>
      <c r="G6323" s="10" t="e">
        <f>VLOOKUP(Table1[[#This Row],[Order ID]],Mapping!H6323:K14114,4,0)</f>
        <v>#N/A</v>
      </c>
      <c r="H6323" t="str">
        <f>INDEX(Mapping!$B$2:$T$7793,MATCH(Data!$A6323,Mapping!$B$3:$B$7793,0),MATCH(Data!$H$1,Mapping!$B$2:$T$2,0))</f>
        <v>Second Class</v>
      </c>
      <c r="I6323" t="str">
        <f>INDEX(Mapping!$B$2:$T$7793,MATCH(Data!$A6323,Mapping!$B$3:$B$7793,0),MATCH(Data!$I$1,Mapping!$B$2:$T$2,0))</f>
        <v>Corporate</v>
      </c>
      <c r="J6323">
        <f>VLOOKUP($A6323,Mapping!$X$3:$Y$7793,2,0)</f>
        <v>10024</v>
      </c>
      <c r="K6323" t="str">
        <f>VLOOKUP($J6323,Mapping!$AB$3:$AC$475,2,0)</f>
        <v>Memphis</v>
      </c>
      <c r="L6323" t="str">
        <f>VLOOKUP($K6323,Mapping!$AF$3:$AG$475,2,0)</f>
        <v>Tennessee</v>
      </c>
      <c r="M6323" t="str">
        <f>VLOOKUP($L6323,Mapping!$AI$3:$AJ$48,2,0)</f>
        <v>United States</v>
      </c>
      <c r="N6323" t="str">
        <f>VLOOKUP($L6323,Mapping!$AI$3:$AK$48,3,0)</f>
        <v>South</v>
      </c>
      <c r="O6323" t="str">
        <f>VLOOKUP(Table1[[#This Row],[Column1]],Mapping!$AM$8:$AN$11,2,0)</f>
        <v>Office Supplies</v>
      </c>
      <c r="P6323" t="str">
        <f>VLOOKUP(Table1[[#This Row],[Column3]],Mapping!$AP$5:$AQ$22,2,0)</f>
        <v>Appliances</v>
      </c>
      <c r="Q6323">
        <v>17.48</v>
      </c>
      <c r="R6323">
        <v>4</v>
      </c>
      <c r="S6323">
        <v>4.5448000000000004</v>
      </c>
    </row>
    <row r="6324" spans="1:19" x14ac:dyDescent="0.35">
      <c r="A6324">
        <v>677</v>
      </c>
      <c r="B6324" t="s">
        <v>880</v>
      </c>
      <c r="C6324" t="s">
        <v>722</v>
      </c>
      <c r="D6324" t="str">
        <f>MID(Table1[[#This Row],[Product ID]],5,2)</f>
        <v>AR</v>
      </c>
      <c r="E6324" t="str">
        <f>LEFT(Table1[[#This Row],[Product ID]],3)</f>
        <v>OFF</v>
      </c>
      <c r="F6324" s="10" t="e">
        <f>VLOOKUP(Table1[[#This Row],[Order ID]],Mapping!H6324:J14115,3,0)</f>
        <v>#N/A</v>
      </c>
      <c r="G6324" s="10" t="e">
        <f>VLOOKUP(Table1[[#This Row],[Order ID]],Mapping!H6324:K14115,4,0)</f>
        <v>#N/A</v>
      </c>
      <c r="H6324" t="str">
        <f>INDEX(Mapping!$B$2:$T$7793,MATCH(Data!$A6324,Mapping!$B$3:$B$7793,0),MATCH(Data!$H$1,Mapping!$B$2:$T$2,0))</f>
        <v>Second Class</v>
      </c>
      <c r="I6324" t="str">
        <f>INDEX(Mapping!$B$2:$T$7793,MATCH(Data!$A6324,Mapping!$B$3:$B$7793,0),MATCH(Data!$I$1,Mapping!$B$2:$T$2,0))</f>
        <v>Home Office</v>
      </c>
      <c r="J6324">
        <f>VLOOKUP($A6324,Mapping!$X$3:$Y$7793,2,0)</f>
        <v>94109</v>
      </c>
      <c r="K6324" t="str">
        <f>VLOOKUP($J6324,Mapping!$AB$3:$AC$475,2,0)</f>
        <v>Fremont</v>
      </c>
      <c r="L6324" t="str">
        <f>VLOOKUP($K6324,Mapping!$AF$3:$AG$475,2,0)</f>
        <v>Nebraska</v>
      </c>
      <c r="M6324" t="str">
        <f>VLOOKUP($L6324,Mapping!$AI$3:$AJ$48,2,0)</f>
        <v>United States</v>
      </c>
      <c r="N6324" t="str">
        <f>VLOOKUP($L6324,Mapping!$AI$3:$AK$48,3,0)</f>
        <v>Central</v>
      </c>
      <c r="O6324" t="str">
        <f>VLOOKUP(Table1[[#This Row],[Column1]],Mapping!$AM$8:$AN$11,2,0)</f>
        <v>Office Supplies</v>
      </c>
      <c r="P6324" t="str">
        <f>VLOOKUP(Table1[[#This Row],[Column3]],Mapping!$AP$5:$AQ$22,2,0)</f>
        <v>Art</v>
      </c>
      <c r="Q6324">
        <v>13.48</v>
      </c>
      <c r="R6324">
        <v>4</v>
      </c>
      <c r="S6324">
        <v>5.9312000000000014</v>
      </c>
    </row>
    <row r="6325" spans="1:19" x14ac:dyDescent="0.35">
      <c r="A6325">
        <v>6108</v>
      </c>
      <c r="B6325" t="s">
        <v>4831</v>
      </c>
      <c r="C6325" t="s">
        <v>3007</v>
      </c>
      <c r="D6325" t="str">
        <f>MID(Table1[[#This Row],[Product ID]],5,2)</f>
        <v>TA</v>
      </c>
      <c r="E6325" t="str">
        <f>LEFT(Table1[[#This Row],[Product ID]],3)</f>
        <v>FUR</v>
      </c>
      <c r="F6325" s="10" t="e">
        <f>VLOOKUP(Table1[[#This Row],[Order ID]],Mapping!H6325:J14116,3,0)</f>
        <v>#N/A</v>
      </c>
      <c r="G6325" s="10" t="e">
        <f>VLOOKUP(Table1[[#This Row],[Order ID]],Mapping!H6325:K14116,4,0)</f>
        <v>#N/A</v>
      </c>
      <c r="H6325" t="str">
        <f>INDEX(Mapping!$B$2:$T$7793,MATCH(Data!$A6325,Mapping!$B$3:$B$7793,0),MATCH(Data!$H$1,Mapping!$B$2:$T$2,0))</f>
        <v>Standard Class</v>
      </c>
      <c r="I6325" t="str">
        <f>INDEX(Mapping!$B$2:$T$7793,MATCH(Data!$A6325,Mapping!$B$3:$B$7793,0),MATCH(Data!$I$1,Mapping!$B$2:$T$2,0))</f>
        <v>Consumer</v>
      </c>
      <c r="J6325">
        <f>VLOOKUP($A6325,Mapping!$X$3:$Y$7793,2,0)</f>
        <v>78577</v>
      </c>
      <c r="K6325" t="str">
        <f>VLOOKUP($J6325,Mapping!$AB$3:$AC$475,2,0)</f>
        <v>Rock Hill</v>
      </c>
      <c r="L6325" t="str">
        <f>VLOOKUP($K6325,Mapping!$AF$3:$AG$475,2,0)</f>
        <v>South Carolina</v>
      </c>
      <c r="M6325" t="str">
        <f>VLOOKUP($L6325,Mapping!$AI$3:$AJ$48,2,0)</f>
        <v>United States</v>
      </c>
      <c r="N6325" t="str">
        <f>VLOOKUP($L6325,Mapping!$AI$3:$AK$48,3,0)</f>
        <v>South</v>
      </c>
      <c r="O6325" t="str">
        <f>VLOOKUP(Table1[[#This Row],[Column1]],Mapping!$AM$8:$AN$11,2,0)</f>
        <v>Furniture</v>
      </c>
      <c r="P6325" t="str">
        <f>VLOOKUP(Table1[[#This Row],[Column3]],Mapping!$AP$5:$AQ$22,2,0)</f>
        <v>Tables</v>
      </c>
      <c r="Q6325">
        <v>124.404</v>
      </c>
      <c r="R6325">
        <v>4</v>
      </c>
      <c r="S6325">
        <v>-21.3264</v>
      </c>
    </row>
    <row r="6326" spans="1:19" x14ac:dyDescent="0.35">
      <c r="A6326">
        <v>141</v>
      </c>
      <c r="B6326" t="s">
        <v>207</v>
      </c>
      <c r="C6326" t="s">
        <v>208</v>
      </c>
      <c r="D6326" t="str">
        <f>MID(Table1[[#This Row],[Product ID]],5,2)</f>
        <v>BI</v>
      </c>
      <c r="E6326" t="str">
        <f>LEFT(Table1[[#This Row],[Product ID]],3)</f>
        <v>OFF</v>
      </c>
      <c r="F6326" s="10" t="e">
        <f>VLOOKUP(Table1[[#This Row],[Order ID]],Mapping!H6326:J14117,3,0)</f>
        <v>#N/A</v>
      </c>
      <c r="G6326" s="10" t="e">
        <f>VLOOKUP(Table1[[#This Row],[Order ID]],Mapping!H6326:K14117,4,0)</f>
        <v>#N/A</v>
      </c>
      <c r="H6326" t="str">
        <f>INDEX(Mapping!$B$2:$T$7793,MATCH(Data!$A6326,Mapping!$B$3:$B$7793,0),MATCH(Data!$H$1,Mapping!$B$2:$T$2,0))</f>
        <v>Standard Class</v>
      </c>
      <c r="I6326" t="str">
        <f>INDEX(Mapping!$B$2:$T$7793,MATCH(Data!$A6326,Mapping!$B$3:$B$7793,0),MATCH(Data!$I$1,Mapping!$B$2:$T$2,0))</f>
        <v>Home Office</v>
      </c>
      <c r="J6326">
        <f>VLOOKUP($A6326,Mapping!$X$3:$Y$7793,2,0)</f>
        <v>19120</v>
      </c>
      <c r="K6326" t="str">
        <f>VLOOKUP($J6326,Mapping!$AB$3:$AC$475,2,0)</f>
        <v>Cincinnati</v>
      </c>
      <c r="L6326" t="str">
        <f>VLOOKUP($K6326,Mapping!$AF$3:$AG$475,2,0)</f>
        <v>Ohio</v>
      </c>
      <c r="M6326" t="str">
        <f>VLOOKUP($L6326,Mapping!$AI$3:$AJ$48,2,0)</f>
        <v>United States</v>
      </c>
      <c r="N6326" t="str">
        <f>VLOOKUP($L6326,Mapping!$AI$3:$AK$48,3,0)</f>
        <v>East</v>
      </c>
      <c r="O6326" t="str">
        <f>VLOOKUP(Table1[[#This Row],[Column1]],Mapping!$AM$8:$AN$11,2,0)</f>
        <v>Office Supplies</v>
      </c>
      <c r="P6326" t="str">
        <f>VLOOKUP(Table1[[#This Row],[Column3]],Mapping!$AP$5:$AQ$22,2,0)</f>
        <v>Binders</v>
      </c>
      <c r="Q6326">
        <v>2.9460000000000006</v>
      </c>
      <c r="R6326">
        <v>2</v>
      </c>
      <c r="S6326">
        <v>-2.2585999999999995</v>
      </c>
    </row>
    <row r="6327" spans="1:19" x14ac:dyDescent="0.35">
      <c r="A6327">
        <v>142</v>
      </c>
      <c r="B6327" t="s">
        <v>207</v>
      </c>
      <c r="C6327" t="s">
        <v>209</v>
      </c>
      <c r="D6327" t="str">
        <f>MID(Table1[[#This Row],[Product ID]],5,2)</f>
        <v>PA</v>
      </c>
      <c r="E6327" t="str">
        <f>LEFT(Table1[[#This Row],[Product ID]],3)</f>
        <v>OFF</v>
      </c>
      <c r="F6327" s="10" t="e">
        <f>VLOOKUP(Table1[[#This Row],[Order ID]],Mapping!H6327:J14118,3,0)</f>
        <v>#N/A</v>
      </c>
      <c r="G6327" s="10" t="e">
        <f>VLOOKUP(Table1[[#This Row],[Order ID]],Mapping!H6327:K14118,4,0)</f>
        <v>#N/A</v>
      </c>
      <c r="H6327" t="str">
        <f>INDEX(Mapping!$B$2:$T$7793,MATCH(Data!$A6327,Mapping!$B$3:$B$7793,0),MATCH(Data!$H$1,Mapping!$B$2:$T$2,0))</f>
        <v>Standard Class</v>
      </c>
      <c r="I6327" t="str">
        <f>INDEX(Mapping!$B$2:$T$7793,MATCH(Data!$A6327,Mapping!$B$3:$B$7793,0),MATCH(Data!$I$1,Mapping!$B$2:$T$2,0))</f>
        <v>Corporate</v>
      </c>
      <c r="J6327">
        <f>VLOOKUP($A6327,Mapping!$X$3:$Y$7793,2,0)</f>
        <v>19120</v>
      </c>
      <c r="K6327" t="str">
        <f>VLOOKUP($J6327,Mapping!$AB$3:$AC$475,2,0)</f>
        <v>Cincinnati</v>
      </c>
      <c r="L6327" t="str">
        <f>VLOOKUP($K6327,Mapping!$AF$3:$AG$475,2,0)</f>
        <v>Ohio</v>
      </c>
      <c r="M6327" t="str">
        <f>VLOOKUP($L6327,Mapping!$AI$3:$AJ$48,2,0)</f>
        <v>United States</v>
      </c>
      <c r="N6327" t="str">
        <f>VLOOKUP($L6327,Mapping!$AI$3:$AK$48,3,0)</f>
        <v>East</v>
      </c>
      <c r="O6327" t="str">
        <f>VLOOKUP(Table1[[#This Row],[Column1]],Mapping!$AM$8:$AN$11,2,0)</f>
        <v>Office Supplies</v>
      </c>
      <c r="P6327" t="str">
        <f>VLOOKUP(Table1[[#This Row],[Column3]],Mapping!$AP$5:$AQ$22,2,0)</f>
        <v>Paper</v>
      </c>
      <c r="Q6327">
        <v>16.056000000000001</v>
      </c>
      <c r="R6327">
        <v>3</v>
      </c>
      <c r="S6327">
        <v>5.8203000000000005</v>
      </c>
    </row>
    <row r="6328" spans="1:19" x14ac:dyDescent="0.35">
      <c r="A6328">
        <v>3336</v>
      </c>
      <c r="B6328" t="s">
        <v>3169</v>
      </c>
      <c r="C6328" t="s">
        <v>701</v>
      </c>
      <c r="D6328" t="str">
        <f>MID(Table1[[#This Row],[Product ID]],5,2)</f>
        <v>TA</v>
      </c>
      <c r="E6328" t="str">
        <f>LEFT(Table1[[#This Row],[Product ID]],3)</f>
        <v>FUR</v>
      </c>
      <c r="F6328" s="10" t="e">
        <f>VLOOKUP(Table1[[#This Row],[Order ID]],Mapping!H6328:J14119,3,0)</f>
        <v>#N/A</v>
      </c>
      <c r="G6328" s="10" t="e">
        <f>VLOOKUP(Table1[[#This Row],[Order ID]],Mapping!H6328:K14119,4,0)</f>
        <v>#N/A</v>
      </c>
      <c r="H6328" t="str">
        <f>INDEX(Mapping!$B$2:$T$7793,MATCH(Data!$A6328,Mapping!$B$3:$B$7793,0),MATCH(Data!$H$1,Mapping!$B$2:$T$2,0))</f>
        <v>Standard Class</v>
      </c>
      <c r="I6328" t="str">
        <f>INDEX(Mapping!$B$2:$T$7793,MATCH(Data!$A6328,Mapping!$B$3:$B$7793,0),MATCH(Data!$I$1,Mapping!$B$2:$T$2,0))</f>
        <v>Consumer</v>
      </c>
      <c r="J6328">
        <f>VLOOKUP($A6328,Mapping!$X$3:$Y$7793,2,0)</f>
        <v>98115</v>
      </c>
      <c r="K6328" t="str">
        <f>VLOOKUP($J6328,Mapping!$AB$3:$AC$475,2,0)</f>
        <v>Whittier</v>
      </c>
      <c r="L6328" t="str">
        <f>VLOOKUP($K6328,Mapping!$AF$3:$AG$475,2,0)</f>
        <v>California</v>
      </c>
      <c r="M6328" t="str">
        <f>VLOOKUP($L6328,Mapping!$AI$3:$AJ$48,2,0)</f>
        <v>United States</v>
      </c>
      <c r="N6328" t="str">
        <f>VLOOKUP($L6328,Mapping!$AI$3:$AK$48,3,0)</f>
        <v>West</v>
      </c>
      <c r="O6328" t="str">
        <f>VLOOKUP(Table1[[#This Row],[Column1]],Mapping!$AM$8:$AN$11,2,0)</f>
        <v>Furniture</v>
      </c>
      <c r="P6328" t="str">
        <f>VLOOKUP(Table1[[#This Row],[Column3]],Mapping!$AP$5:$AQ$22,2,0)</f>
        <v>Tables</v>
      </c>
      <c r="Q6328">
        <v>871.4</v>
      </c>
      <c r="R6328">
        <v>4</v>
      </c>
      <c r="S6328">
        <v>148.13799999999992</v>
      </c>
    </row>
    <row r="6329" spans="1:19" x14ac:dyDescent="0.35">
      <c r="A6329">
        <v>1211</v>
      </c>
      <c r="B6329" t="s">
        <v>1457</v>
      </c>
      <c r="C6329" t="s">
        <v>1458</v>
      </c>
      <c r="D6329" t="str">
        <f>MID(Table1[[#This Row],[Product ID]],5,2)</f>
        <v>AP</v>
      </c>
      <c r="E6329" t="str">
        <f>LEFT(Table1[[#This Row],[Product ID]],3)</f>
        <v>OFF</v>
      </c>
      <c r="F6329" s="10" t="e">
        <f>VLOOKUP(Table1[[#This Row],[Order ID]],Mapping!H6329:J14120,3,0)</f>
        <v>#N/A</v>
      </c>
      <c r="G6329" s="10" t="e">
        <f>VLOOKUP(Table1[[#This Row],[Order ID]],Mapping!H6329:K14120,4,0)</f>
        <v>#N/A</v>
      </c>
      <c r="H6329" t="str">
        <f>INDEX(Mapping!$B$2:$T$7793,MATCH(Data!$A6329,Mapping!$B$3:$B$7793,0),MATCH(Data!$H$1,Mapping!$B$2:$T$2,0))</f>
        <v>First Class</v>
      </c>
      <c r="I6329" t="str">
        <f>INDEX(Mapping!$B$2:$T$7793,MATCH(Data!$A6329,Mapping!$B$3:$B$7793,0),MATCH(Data!$I$1,Mapping!$B$2:$T$2,0))</f>
        <v>Consumer</v>
      </c>
      <c r="J6329">
        <f>VLOOKUP($A6329,Mapping!$X$3:$Y$7793,2,0)</f>
        <v>77095</v>
      </c>
      <c r="K6329" t="str">
        <f>VLOOKUP($J6329,Mapping!$AB$3:$AC$475,2,0)</f>
        <v>Naperville</v>
      </c>
      <c r="L6329" t="str">
        <f>VLOOKUP($K6329,Mapping!$AF$3:$AG$475,2,0)</f>
        <v>Illinois</v>
      </c>
      <c r="M6329" t="str">
        <f>VLOOKUP($L6329,Mapping!$AI$3:$AJ$48,2,0)</f>
        <v>United States</v>
      </c>
      <c r="N6329" t="str">
        <f>VLOOKUP($L6329,Mapping!$AI$3:$AK$48,3,0)</f>
        <v>Central</v>
      </c>
      <c r="O6329" t="str">
        <f>VLOOKUP(Table1[[#This Row],[Column1]],Mapping!$AM$8:$AN$11,2,0)</f>
        <v>Office Supplies</v>
      </c>
      <c r="P6329" t="str">
        <f>VLOOKUP(Table1[[#This Row],[Column3]],Mapping!$AP$5:$AQ$22,2,0)</f>
        <v>Appliances</v>
      </c>
      <c r="Q6329">
        <v>9.3239999999999981</v>
      </c>
      <c r="R6329">
        <v>6</v>
      </c>
      <c r="S6329">
        <v>-24.708599999999997</v>
      </c>
    </row>
    <row r="6330" spans="1:19" x14ac:dyDescent="0.35">
      <c r="A6330">
        <v>1358</v>
      </c>
      <c r="B6330" t="s">
        <v>1602</v>
      </c>
      <c r="C6330" t="s">
        <v>213</v>
      </c>
      <c r="D6330" t="str">
        <f>MID(Table1[[#This Row],[Product ID]],5,2)</f>
        <v>TA</v>
      </c>
      <c r="E6330" t="str">
        <f>LEFT(Table1[[#This Row],[Product ID]],3)</f>
        <v>FUR</v>
      </c>
      <c r="F6330" s="10" t="e">
        <f>VLOOKUP(Table1[[#This Row],[Order ID]],Mapping!H6330:J14121,3,0)</f>
        <v>#N/A</v>
      </c>
      <c r="G6330" s="10" t="e">
        <f>VLOOKUP(Table1[[#This Row],[Order ID]],Mapping!H6330:K14121,4,0)</f>
        <v>#N/A</v>
      </c>
      <c r="H6330" t="str">
        <f>INDEX(Mapping!$B$2:$T$7793,MATCH(Data!$A6330,Mapping!$B$3:$B$7793,0),MATCH(Data!$H$1,Mapping!$B$2:$T$2,0))</f>
        <v>Standard Class</v>
      </c>
      <c r="I6330" t="str">
        <f>INDEX(Mapping!$B$2:$T$7793,MATCH(Data!$A6330,Mapping!$B$3:$B$7793,0),MATCH(Data!$I$1,Mapping!$B$2:$T$2,0))</f>
        <v>Consumer</v>
      </c>
      <c r="J6330">
        <f>VLOOKUP($A6330,Mapping!$X$3:$Y$7793,2,0)</f>
        <v>60610</v>
      </c>
      <c r="K6330" t="str">
        <f>VLOOKUP($J6330,Mapping!$AB$3:$AC$475,2,0)</f>
        <v>Minneapolis</v>
      </c>
      <c r="L6330" t="str">
        <f>VLOOKUP($K6330,Mapping!$AF$3:$AG$475,2,0)</f>
        <v>Minnesota</v>
      </c>
      <c r="M6330" t="str">
        <f>VLOOKUP($L6330,Mapping!$AI$3:$AJ$48,2,0)</f>
        <v>United States</v>
      </c>
      <c r="N6330" t="str">
        <f>VLOOKUP($L6330,Mapping!$AI$3:$AK$48,3,0)</f>
        <v>Central</v>
      </c>
      <c r="O6330" t="str">
        <f>VLOOKUP(Table1[[#This Row],[Column1]],Mapping!$AM$8:$AN$11,2,0)</f>
        <v>Furniture</v>
      </c>
      <c r="P6330" t="str">
        <f>VLOOKUP(Table1[[#This Row],[Column3]],Mapping!$AP$5:$AQ$22,2,0)</f>
        <v>Tables</v>
      </c>
      <c r="Q6330">
        <v>765.625</v>
      </c>
      <c r="R6330">
        <v>7</v>
      </c>
      <c r="S6330">
        <v>-566.5625</v>
      </c>
    </row>
    <row r="6331" spans="1:19" x14ac:dyDescent="0.35">
      <c r="A6331">
        <v>7401</v>
      </c>
      <c r="B6331" t="s">
        <v>5553</v>
      </c>
      <c r="C6331" t="s">
        <v>1120</v>
      </c>
      <c r="D6331" t="str">
        <f>MID(Table1[[#This Row],[Product ID]],5,2)</f>
        <v>FA</v>
      </c>
      <c r="E6331" t="str">
        <f>LEFT(Table1[[#This Row],[Product ID]],3)</f>
        <v>OFF</v>
      </c>
      <c r="F6331" s="10">
        <f>VLOOKUP(Table1[[#This Row],[Order ID]],Mapping!H6331:J14122,3,0)</f>
        <v>41985</v>
      </c>
      <c r="G6331" s="10">
        <f>VLOOKUP(Table1[[#This Row],[Order ID]],Mapping!H6331:K14122,4,0)</f>
        <v>41987</v>
      </c>
      <c r="H6331" t="str">
        <f>INDEX(Mapping!$B$2:$T$7793,MATCH(Data!$A6331,Mapping!$B$3:$B$7793,0),MATCH(Data!$H$1,Mapping!$B$2:$T$2,0))</f>
        <v>Second Class</v>
      </c>
      <c r="I6331" t="str">
        <f>INDEX(Mapping!$B$2:$T$7793,MATCH(Data!$A6331,Mapping!$B$3:$B$7793,0),MATCH(Data!$I$1,Mapping!$B$2:$T$2,0))</f>
        <v>Corporate</v>
      </c>
      <c r="J6331">
        <f>VLOOKUP($A6331,Mapping!$X$3:$Y$7793,2,0)</f>
        <v>7501</v>
      </c>
      <c r="K6331" t="str">
        <f>VLOOKUP($J6331,Mapping!$AB$3:$AC$475,2,0)</f>
        <v>New Castle</v>
      </c>
      <c r="L6331" t="str">
        <f>VLOOKUP($K6331,Mapping!$AF$3:$AG$475,2,0)</f>
        <v>Indiana</v>
      </c>
      <c r="M6331" t="str">
        <f>VLOOKUP($L6331,Mapping!$AI$3:$AJ$48,2,0)</f>
        <v>United States</v>
      </c>
      <c r="N6331" t="str">
        <f>VLOOKUP($L6331,Mapping!$AI$3:$AK$48,3,0)</f>
        <v>Central</v>
      </c>
      <c r="O6331" t="str">
        <f>VLOOKUP(Table1[[#This Row],[Column1]],Mapping!$AM$8:$AN$11,2,0)</f>
        <v>Office Supplies</v>
      </c>
      <c r="P6331" t="str">
        <f>VLOOKUP(Table1[[#This Row],[Column3]],Mapping!$AP$5:$AQ$22,2,0)</f>
        <v>Fasteners</v>
      </c>
      <c r="Q6331">
        <v>6.5400000000000009</v>
      </c>
      <c r="R6331">
        <v>3</v>
      </c>
      <c r="S6331">
        <v>2.1581999999999999</v>
      </c>
    </row>
    <row r="6332" spans="1:19" x14ac:dyDescent="0.35">
      <c r="A6332">
        <v>4211</v>
      </c>
      <c r="B6332" t="s">
        <v>3728</v>
      </c>
      <c r="C6332" t="s">
        <v>1324</v>
      </c>
      <c r="D6332" t="str">
        <f>MID(Table1[[#This Row],[Product ID]],5,2)</f>
        <v>PA</v>
      </c>
      <c r="E6332" t="str">
        <f>LEFT(Table1[[#This Row],[Product ID]],3)</f>
        <v>OFF</v>
      </c>
      <c r="F6332" s="10" t="e">
        <f>VLOOKUP(Table1[[#This Row],[Order ID]],Mapping!H6332:J14123,3,0)</f>
        <v>#N/A</v>
      </c>
      <c r="G6332" s="10" t="e">
        <f>VLOOKUP(Table1[[#This Row],[Order ID]],Mapping!H6332:K14123,4,0)</f>
        <v>#N/A</v>
      </c>
      <c r="H6332" t="str">
        <f>INDEX(Mapping!$B$2:$T$7793,MATCH(Data!$A6332,Mapping!$B$3:$B$7793,0),MATCH(Data!$H$1,Mapping!$B$2:$T$2,0))</f>
        <v>Standard Class</v>
      </c>
      <c r="I6332" t="str">
        <f>INDEX(Mapping!$B$2:$T$7793,MATCH(Data!$A6332,Mapping!$B$3:$B$7793,0),MATCH(Data!$I$1,Mapping!$B$2:$T$2,0))</f>
        <v>Consumer</v>
      </c>
      <c r="J6332">
        <f>VLOOKUP($A6332,Mapping!$X$3:$Y$7793,2,0)</f>
        <v>60653</v>
      </c>
      <c r="K6332" t="str">
        <f>VLOOKUP($J6332,Mapping!$AB$3:$AC$475,2,0)</f>
        <v>Hialeah</v>
      </c>
      <c r="L6332" t="str">
        <f>VLOOKUP($K6332,Mapping!$AF$3:$AG$475,2,0)</f>
        <v>Florida</v>
      </c>
      <c r="M6332" t="str">
        <f>VLOOKUP($L6332,Mapping!$AI$3:$AJ$48,2,0)</f>
        <v>United States</v>
      </c>
      <c r="N6332" t="str">
        <f>VLOOKUP($L6332,Mapping!$AI$3:$AK$48,3,0)</f>
        <v>South</v>
      </c>
      <c r="O6332" t="str">
        <f>VLOOKUP(Table1[[#This Row],[Column1]],Mapping!$AM$8:$AN$11,2,0)</f>
        <v>Office Supplies</v>
      </c>
      <c r="P6332" t="str">
        <f>VLOOKUP(Table1[[#This Row],[Column3]],Mapping!$AP$5:$AQ$22,2,0)</f>
        <v>Paper</v>
      </c>
      <c r="Q6332">
        <v>20.736000000000004</v>
      </c>
      <c r="R6332">
        <v>4</v>
      </c>
      <c r="S6332">
        <v>7.2576000000000001</v>
      </c>
    </row>
    <row r="6333" spans="1:19" x14ac:dyDescent="0.35">
      <c r="A6333">
        <v>4212</v>
      </c>
      <c r="B6333" t="s">
        <v>3728</v>
      </c>
      <c r="C6333" t="s">
        <v>1007</v>
      </c>
      <c r="D6333" t="str">
        <f>MID(Table1[[#This Row],[Product ID]],5,2)</f>
        <v>PH</v>
      </c>
      <c r="E6333" t="str">
        <f>LEFT(Table1[[#This Row],[Product ID]],3)</f>
        <v>TEC</v>
      </c>
      <c r="F6333" s="10" t="e">
        <f>VLOOKUP(Table1[[#This Row],[Order ID]],Mapping!H6333:J14124,3,0)</f>
        <v>#N/A</v>
      </c>
      <c r="G6333" s="10" t="e">
        <f>VLOOKUP(Table1[[#This Row],[Order ID]],Mapping!H6333:K14124,4,0)</f>
        <v>#N/A</v>
      </c>
      <c r="H6333" t="str">
        <f>INDEX(Mapping!$B$2:$T$7793,MATCH(Data!$A6333,Mapping!$B$3:$B$7793,0),MATCH(Data!$H$1,Mapping!$B$2:$T$2,0))</f>
        <v>Standard Class</v>
      </c>
      <c r="I6333" t="str">
        <f>INDEX(Mapping!$B$2:$T$7793,MATCH(Data!$A6333,Mapping!$B$3:$B$7793,0),MATCH(Data!$I$1,Mapping!$B$2:$T$2,0))</f>
        <v>Consumer</v>
      </c>
      <c r="J6333">
        <f>VLOOKUP($A6333,Mapping!$X$3:$Y$7793,2,0)</f>
        <v>60653</v>
      </c>
      <c r="K6333" t="str">
        <f>VLOOKUP($J6333,Mapping!$AB$3:$AC$475,2,0)</f>
        <v>Hialeah</v>
      </c>
      <c r="L6333" t="str">
        <f>VLOOKUP($K6333,Mapping!$AF$3:$AG$475,2,0)</f>
        <v>Florida</v>
      </c>
      <c r="M6333" t="str">
        <f>VLOOKUP($L6333,Mapping!$AI$3:$AJ$48,2,0)</f>
        <v>United States</v>
      </c>
      <c r="N6333" t="str">
        <f>VLOOKUP($L6333,Mapping!$AI$3:$AK$48,3,0)</f>
        <v>South</v>
      </c>
      <c r="O6333" t="str">
        <f>VLOOKUP(Table1[[#This Row],[Column1]],Mapping!$AM$8:$AN$11,2,0)</f>
        <v>Technology</v>
      </c>
      <c r="P6333" t="str">
        <f>VLOOKUP(Table1[[#This Row],[Column3]],Mapping!$AP$5:$AQ$22,2,0)</f>
        <v>Phones</v>
      </c>
      <c r="Q6333">
        <v>39.984000000000002</v>
      </c>
      <c r="R6333">
        <v>2</v>
      </c>
      <c r="S6333">
        <v>-8.9963999999999995</v>
      </c>
    </row>
    <row r="6334" spans="1:19" x14ac:dyDescent="0.35">
      <c r="A6334">
        <v>7510</v>
      </c>
      <c r="B6334" t="s">
        <v>5621</v>
      </c>
      <c r="C6334" t="s">
        <v>4841</v>
      </c>
      <c r="D6334" t="str">
        <f>MID(Table1[[#This Row],[Product ID]],5,2)</f>
        <v>PA</v>
      </c>
      <c r="E6334" t="str">
        <f>LEFT(Table1[[#This Row],[Product ID]],3)</f>
        <v>OFF</v>
      </c>
      <c r="F6334" s="10">
        <f>VLOOKUP(Table1[[#This Row],[Order ID]],Mapping!H6334:J14125,3,0)</f>
        <v>41956</v>
      </c>
      <c r="G6334" s="10">
        <f>VLOOKUP(Table1[[#This Row],[Order ID]],Mapping!H6334:K14125,4,0)</f>
        <v>41959</v>
      </c>
      <c r="H6334" t="str">
        <f>INDEX(Mapping!$B$2:$T$7793,MATCH(Data!$A6334,Mapping!$B$3:$B$7793,0),MATCH(Data!$H$1,Mapping!$B$2:$T$2,0))</f>
        <v>Standard Class</v>
      </c>
      <c r="I6334" t="str">
        <f>INDEX(Mapping!$B$2:$T$7793,MATCH(Data!$A6334,Mapping!$B$3:$B$7793,0),MATCH(Data!$I$1,Mapping!$B$2:$T$2,0))</f>
        <v>Corporate</v>
      </c>
      <c r="J6334">
        <f>VLOOKUP($A6334,Mapping!$X$3:$Y$7793,2,0)</f>
        <v>90032</v>
      </c>
      <c r="K6334" t="str">
        <f>VLOOKUP($J6334,Mapping!$AB$3:$AC$475,2,0)</f>
        <v>Seattle</v>
      </c>
      <c r="L6334" t="str">
        <f>VLOOKUP($K6334,Mapping!$AF$3:$AG$475,2,0)</f>
        <v>Washington</v>
      </c>
      <c r="M6334" t="str">
        <f>VLOOKUP($L6334,Mapping!$AI$3:$AJ$48,2,0)</f>
        <v>United States</v>
      </c>
      <c r="N6334" t="str">
        <f>VLOOKUP($L6334,Mapping!$AI$3:$AK$48,3,0)</f>
        <v>West</v>
      </c>
      <c r="O6334" t="str">
        <f>VLOOKUP(Table1[[#This Row],[Column1]],Mapping!$AM$8:$AN$11,2,0)</f>
        <v>Office Supplies</v>
      </c>
      <c r="P6334" t="str">
        <f>VLOOKUP(Table1[[#This Row],[Column3]],Mapping!$AP$5:$AQ$22,2,0)</f>
        <v>Paper</v>
      </c>
      <c r="Q6334">
        <v>11.56</v>
      </c>
      <c r="R6334">
        <v>2</v>
      </c>
      <c r="S6334">
        <v>5.6644000000000005</v>
      </c>
    </row>
    <row r="6335" spans="1:19" x14ac:dyDescent="0.35">
      <c r="A6335">
        <v>5720</v>
      </c>
      <c r="B6335" t="s">
        <v>4618</v>
      </c>
      <c r="C6335" t="s">
        <v>132</v>
      </c>
      <c r="D6335" t="str">
        <f>MID(Table1[[#This Row],[Product ID]],5,2)</f>
        <v>FU</v>
      </c>
      <c r="E6335" t="str">
        <f>LEFT(Table1[[#This Row],[Product ID]],3)</f>
        <v>FUR</v>
      </c>
      <c r="F6335" s="10" t="e">
        <f>VLOOKUP(Table1[[#This Row],[Order ID]],Mapping!H6335:J14126,3,0)</f>
        <v>#N/A</v>
      </c>
      <c r="G6335" s="10" t="e">
        <f>VLOOKUP(Table1[[#This Row],[Order ID]],Mapping!H6335:K14126,4,0)</f>
        <v>#N/A</v>
      </c>
      <c r="H6335" t="str">
        <f>INDEX(Mapping!$B$2:$T$7793,MATCH(Data!$A6335,Mapping!$B$3:$B$7793,0),MATCH(Data!$H$1,Mapping!$B$2:$T$2,0))</f>
        <v>Standard Class</v>
      </c>
      <c r="I6335" t="str">
        <f>INDEX(Mapping!$B$2:$T$7793,MATCH(Data!$A6335,Mapping!$B$3:$B$7793,0),MATCH(Data!$I$1,Mapping!$B$2:$T$2,0))</f>
        <v>Corporate</v>
      </c>
      <c r="J6335">
        <f>VLOOKUP($A6335,Mapping!$X$3:$Y$7793,2,0)</f>
        <v>10024</v>
      </c>
      <c r="K6335" t="str">
        <f>VLOOKUP($J6335,Mapping!$AB$3:$AC$475,2,0)</f>
        <v>Memphis</v>
      </c>
      <c r="L6335" t="str">
        <f>VLOOKUP($K6335,Mapping!$AF$3:$AG$475,2,0)</f>
        <v>Tennessee</v>
      </c>
      <c r="M6335" t="str">
        <f>VLOOKUP($L6335,Mapping!$AI$3:$AJ$48,2,0)</f>
        <v>United States</v>
      </c>
      <c r="N6335" t="str">
        <f>VLOOKUP($L6335,Mapping!$AI$3:$AK$48,3,0)</f>
        <v>South</v>
      </c>
      <c r="O6335" t="str">
        <f>VLOOKUP(Table1[[#This Row],[Column1]],Mapping!$AM$8:$AN$11,2,0)</f>
        <v>Furniture</v>
      </c>
      <c r="P6335" t="str">
        <f>VLOOKUP(Table1[[#This Row],[Column3]],Mapping!$AP$5:$AQ$22,2,0)</f>
        <v>Furnishings</v>
      </c>
      <c r="Q6335">
        <v>41.96</v>
      </c>
      <c r="R6335">
        <v>2</v>
      </c>
      <c r="S6335">
        <v>10.909600000000001</v>
      </c>
    </row>
    <row r="6336" spans="1:19" x14ac:dyDescent="0.35">
      <c r="A6336">
        <v>5721</v>
      </c>
      <c r="B6336" t="s">
        <v>4618</v>
      </c>
      <c r="C6336" t="s">
        <v>440</v>
      </c>
      <c r="D6336" t="str">
        <f>MID(Table1[[#This Row],[Product ID]],5,2)</f>
        <v>LA</v>
      </c>
      <c r="E6336" t="str">
        <f>LEFT(Table1[[#This Row],[Product ID]],3)</f>
        <v>OFF</v>
      </c>
      <c r="F6336" s="10" t="e">
        <f>VLOOKUP(Table1[[#This Row],[Order ID]],Mapping!H6336:J14127,3,0)</f>
        <v>#N/A</v>
      </c>
      <c r="G6336" s="10" t="e">
        <f>VLOOKUP(Table1[[#This Row],[Order ID]],Mapping!H6336:K14127,4,0)</f>
        <v>#N/A</v>
      </c>
      <c r="H6336" t="str">
        <f>INDEX(Mapping!$B$2:$T$7793,MATCH(Data!$A6336,Mapping!$B$3:$B$7793,0),MATCH(Data!$H$1,Mapping!$B$2:$T$2,0))</f>
        <v>First Class</v>
      </c>
      <c r="I6336" t="str">
        <f>INDEX(Mapping!$B$2:$T$7793,MATCH(Data!$A6336,Mapping!$B$3:$B$7793,0),MATCH(Data!$I$1,Mapping!$B$2:$T$2,0))</f>
        <v>Consumer</v>
      </c>
      <c r="J6336">
        <f>VLOOKUP($A6336,Mapping!$X$3:$Y$7793,2,0)</f>
        <v>10024</v>
      </c>
      <c r="K6336" t="str">
        <f>VLOOKUP($J6336,Mapping!$AB$3:$AC$475,2,0)</f>
        <v>Memphis</v>
      </c>
      <c r="L6336" t="str">
        <f>VLOOKUP($K6336,Mapping!$AF$3:$AG$475,2,0)</f>
        <v>Tennessee</v>
      </c>
      <c r="M6336" t="str">
        <f>VLOOKUP($L6336,Mapping!$AI$3:$AJ$48,2,0)</f>
        <v>United States</v>
      </c>
      <c r="N6336" t="str">
        <f>VLOOKUP($L6336,Mapping!$AI$3:$AK$48,3,0)</f>
        <v>South</v>
      </c>
      <c r="O6336" t="str">
        <f>VLOOKUP(Table1[[#This Row],[Column1]],Mapping!$AM$8:$AN$11,2,0)</f>
        <v>Office Supplies</v>
      </c>
      <c r="P6336" t="str">
        <f>VLOOKUP(Table1[[#This Row],[Column3]],Mapping!$AP$5:$AQ$22,2,0)</f>
        <v>Labels</v>
      </c>
      <c r="Q6336">
        <v>9.4499999999999993</v>
      </c>
      <c r="R6336">
        <v>3</v>
      </c>
      <c r="S6336">
        <v>4.5359999999999996</v>
      </c>
    </row>
    <row r="6337" spans="1:19" x14ac:dyDescent="0.35">
      <c r="A6337">
        <v>2791</v>
      </c>
      <c r="B6337" t="s">
        <v>2792</v>
      </c>
      <c r="C6337" t="s">
        <v>2793</v>
      </c>
      <c r="D6337" t="str">
        <f>MID(Table1[[#This Row],[Product ID]],5,2)</f>
        <v>PA</v>
      </c>
      <c r="E6337" t="str">
        <f>LEFT(Table1[[#This Row],[Product ID]],3)</f>
        <v>OFF</v>
      </c>
      <c r="F6337" s="10" t="e">
        <f>VLOOKUP(Table1[[#This Row],[Order ID]],Mapping!H6337:J14128,3,0)</f>
        <v>#N/A</v>
      </c>
      <c r="G6337" s="10" t="e">
        <f>VLOOKUP(Table1[[#This Row],[Order ID]],Mapping!H6337:K14128,4,0)</f>
        <v>#N/A</v>
      </c>
      <c r="H6337" t="str">
        <f>INDEX(Mapping!$B$2:$T$7793,MATCH(Data!$A6337,Mapping!$B$3:$B$7793,0),MATCH(Data!$H$1,Mapping!$B$2:$T$2,0))</f>
        <v>Same Day</v>
      </c>
      <c r="I6337" t="str">
        <f>INDEX(Mapping!$B$2:$T$7793,MATCH(Data!$A6337,Mapping!$B$3:$B$7793,0),MATCH(Data!$I$1,Mapping!$B$2:$T$2,0))</f>
        <v>Home Office</v>
      </c>
      <c r="J6337">
        <f>VLOOKUP($A6337,Mapping!$X$3:$Y$7793,2,0)</f>
        <v>75150</v>
      </c>
      <c r="K6337" t="str">
        <f>VLOOKUP($J6337,Mapping!$AB$3:$AC$475,2,0)</f>
        <v>Elmhurst</v>
      </c>
      <c r="L6337" t="str">
        <f>VLOOKUP($K6337,Mapping!$AF$3:$AG$475,2,0)</f>
        <v>Illinois</v>
      </c>
      <c r="M6337" t="str">
        <f>VLOOKUP($L6337,Mapping!$AI$3:$AJ$48,2,0)</f>
        <v>United States</v>
      </c>
      <c r="N6337" t="str">
        <f>VLOOKUP($L6337,Mapping!$AI$3:$AK$48,3,0)</f>
        <v>Central</v>
      </c>
      <c r="O6337" t="str">
        <f>VLOOKUP(Table1[[#This Row],[Column1]],Mapping!$AM$8:$AN$11,2,0)</f>
        <v>Office Supplies</v>
      </c>
      <c r="P6337" t="str">
        <f>VLOOKUP(Table1[[#This Row],[Column3]],Mapping!$AP$5:$AQ$22,2,0)</f>
        <v>Paper</v>
      </c>
      <c r="Q6337">
        <v>5.1840000000000011</v>
      </c>
      <c r="R6337">
        <v>1</v>
      </c>
      <c r="S6337">
        <v>1.8144</v>
      </c>
    </row>
    <row r="6338" spans="1:19" x14ac:dyDescent="0.35">
      <c r="A6338">
        <v>7226</v>
      </c>
      <c r="B6338" t="s">
        <v>5451</v>
      </c>
      <c r="C6338" t="s">
        <v>3165</v>
      </c>
      <c r="D6338" t="str">
        <f>MID(Table1[[#This Row],[Product ID]],5,2)</f>
        <v>BI</v>
      </c>
      <c r="E6338" t="str">
        <f>LEFT(Table1[[#This Row],[Product ID]],3)</f>
        <v>OFF</v>
      </c>
      <c r="F6338" s="10">
        <f>VLOOKUP(Table1[[#This Row],[Order ID]],Mapping!H6338:J14129,3,0)</f>
        <v>41968</v>
      </c>
      <c r="G6338" s="10">
        <f>VLOOKUP(Table1[[#This Row],[Order ID]],Mapping!H6338:K14129,4,0)</f>
        <v>41975</v>
      </c>
      <c r="H6338" t="str">
        <f>INDEX(Mapping!$B$2:$T$7793,MATCH(Data!$A6338,Mapping!$B$3:$B$7793,0),MATCH(Data!$H$1,Mapping!$B$2:$T$2,0))</f>
        <v>Standard Class</v>
      </c>
      <c r="I6338" t="str">
        <f>INDEX(Mapping!$B$2:$T$7793,MATCH(Data!$A6338,Mapping!$B$3:$B$7793,0),MATCH(Data!$I$1,Mapping!$B$2:$T$2,0))</f>
        <v>Consumer</v>
      </c>
      <c r="J6338">
        <f>VLOOKUP($A6338,Mapping!$X$3:$Y$7793,2,0)</f>
        <v>38109</v>
      </c>
      <c r="K6338" t="str">
        <f>VLOOKUP($J6338,Mapping!$AB$3:$AC$475,2,0)</f>
        <v>Charlotte</v>
      </c>
      <c r="L6338" t="str">
        <f>VLOOKUP($K6338,Mapping!$AF$3:$AG$475,2,0)</f>
        <v>North Carolina</v>
      </c>
      <c r="M6338" t="str">
        <f>VLOOKUP($L6338,Mapping!$AI$3:$AJ$48,2,0)</f>
        <v>United States</v>
      </c>
      <c r="N6338" t="str">
        <f>VLOOKUP($L6338,Mapping!$AI$3:$AK$48,3,0)</f>
        <v>South</v>
      </c>
      <c r="O6338" t="str">
        <f>VLOOKUP(Table1[[#This Row],[Column1]],Mapping!$AM$8:$AN$11,2,0)</f>
        <v>Office Supplies</v>
      </c>
      <c r="P6338" t="str">
        <f>VLOOKUP(Table1[[#This Row],[Column3]],Mapping!$AP$5:$AQ$22,2,0)</f>
        <v>Binders</v>
      </c>
      <c r="Q6338">
        <v>11.673000000000002</v>
      </c>
      <c r="R6338">
        <v>3</v>
      </c>
      <c r="S6338">
        <v>-7.782</v>
      </c>
    </row>
    <row r="6339" spans="1:19" x14ac:dyDescent="0.35">
      <c r="A6339">
        <v>7227</v>
      </c>
      <c r="B6339" t="s">
        <v>5451</v>
      </c>
      <c r="C6339" t="s">
        <v>3620</v>
      </c>
      <c r="D6339" t="str">
        <f>MID(Table1[[#This Row],[Product ID]],5,2)</f>
        <v>EN</v>
      </c>
      <c r="E6339" t="str">
        <f>LEFT(Table1[[#This Row],[Product ID]],3)</f>
        <v>OFF</v>
      </c>
      <c r="F6339" s="10">
        <f>VLOOKUP(Table1[[#This Row],[Order ID]],Mapping!H6339:J14130,3,0)</f>
        <v>41968</v>
      </c>
      <c r="G6339" s="10">
        <f>VLOOKUP(Table1[[#This Row],[Order ID]],Mapping!H6339:K14130,4,0)</f>
        <v>41975</v>
      </c>
      <c r="H6339" t="str">
        <f>INDEX(Mapping!$B$2:$T$7793,MATCH(Data!$A6339,Mapping!$B$3:$B$7793,0),MATCH(Data!$H$1,Mapping!$B$2:$T$2,0))</f>
        <v>Standard Class</v>
      </c>
      <c r="I6339" t="str">
        <f>INDEX(Mapping!$B$2:$T$7793,MATCH(Data!$A6339,Mapping!$B$3:$B$7793,0),MATCH(Data!$I$1,Mapping!$B$2:$T$2,0))</f>
        <v>Corporate</v>
      </c>
      <c r="J6339">
        <f>VLOOKUP($A6339,Mapping!$X$3:$Y$7793,2,0)</f>
        <v>38109</v>
      </c>
      <c r="K6339" t="str">
        <f>VLOOKUP($J6339,Mapping!$AB$3:$AC$475,2,0)</f>
        <v>Charlotte</v>
      </c>
      <c r="L6339" t="str">
        <f>VLOOKUP($K6339,Mapping!$AF$3:$AG$475,2,0)</f>
        <v>North Carolina</v>
      </c>
      <c r="M6339" t="str">
        <f>VLOOKUP($L6339,Mapping!$AI$3:$AJ$48,2,0)</f>
        <v>United States</v>
      </c>
      <c r="N6339" t="str">
        <f>VLOOKUP($L6339,Mapping!$AI$3:$AK$48,3,0)</f>
        <v>South</v>
      </c>
      <c r="O6339" t="str">
        <f>VLOOKUP(Table1[[#This Row],[Column1]],Mapping!$AM$8:$AN$11,2,0)</f>
        <v>Office Supplies</v>
      </c>
      <c r="P6339" t="str">
        <f>VLOOKUP(Table1[[#This Row],[Column3]],Mapping!$AP$5:$AQ$22,2,0)</f>
        <v>Envelopes</v>
      </c>
      <c r="Q6339">
        <v>64.848000000000013</v>
      </c>
      <c r="R6339">
        <v>7</v>
      </c>
      <c r="S6339">
        <v>24.317999999999998</v>
      </c>
    </row>
    <row r="6340" spans="1:19" x14ac:dyDescent="0.35">
      <c r="A6340">
        <v>5723</v>
      </c>
      <c r="B6340" t="s">
        <v>4619</v>
      </c>
      <c r="C6340" t="s">
        <v>455</v>
      </c>
      <c r="D6340" t="str">
        <f>MID(Table1[[#This Row],[Product ID]],5,2)</f>
        <v>BI</v>
      </c>
      <c r="E6340" t="str">
        <f>LEFT(Table1[[#This Row],[Product ID]],3)</f>
        <v>OFF</v>
      </c>
      <c r="F6340" s="10" t="e">
        <f>VLOOKUP(Table1[[#This Row],[Order ID]],Mapping!H6340:J14131,3,0)</f>
        <v>#N/A</v>
      </c>
      <c r="G6340" s="10" t="e">
        <f>VLOOKUP(Table1[[#This Row],[Order ID]],Mapping!H6340:K14131,4,0)</f>
        <v>#N/A</v>
      </c>
      <c r="H6340" t="str">
        <f>INDEX(Mapping!$B$2:$T$7793,MATCH(Data!$A6340,Mapping!$B$3:$B$7793,0),MATCH(Data!$H$1,Mapping!$B$2:$T$2,0))</f>
        <v>Standard Class</v>
      </c>
      <c r="I6340" t="str">
        <f>INDEX(Mapping!$B$2:$T$7793,MATCH(Data!$A6340,Mapping!$B$3:$B$7793,0),MATCH(Data!$I$1,Mapping!$B$2:$T$2,0))</f>
        <v>Consumer</v>
      </c>
      <c r="J6340">
        <f>VLOOKUP($A6340,Mapping!$X$3:$Y$7793,2,0)</f>
        <v>99301</v>
      </c>
      <c r="K6340" t="str">
        <f>VLOOKUP($J6340,Mapping!$AB$3:$AC$475,2,0)</f>
        <v>Milford</v>
      </c>
      <c r="L6340" t="str">
        <f>VLOOKUP($K6340,Mapping!$AF$3:$AG$475,2,0)</f>
        <v>Connecticut</v>
      </c>
      <c r="M6340" t="str">
        <f>VLOOKUP($L6340,Mapping!$AI$3:$AJ$48,2,0)</f>
        <v>United States</v>
      </c>
      <c r="N6340" t="str">
        <f>VLOOKUP($L6340,Mapping!$AI$3:$AK$48,3,0)</f>
        <v>East</v>
      </c>
      <c r="O6340" t="str">
        <f>VLOOKUP(Table1[[#This Row],[Column1]],Mapping!$AM$8:$AN$11,2,0)</f>
        <v>Office Supplies</v>
      </c>
      <c r="P6340" t="str">
        <f>VLOOKUP(Table1[[#This Row],[Column3]],Mapping!$AP$5:$AQ$22,2,0)</f>
        <v>Binders</v>
      </c>
      <c r="Q6340">
        <v>28.792000000000002</v>
      </c>
      <c r="R6340">
        <v>1</v>
      </c>
      <c r="S6340">
        <v>10.077200000000001</v>
      </c>
    </row>
    <row r="6341" spans="1:19" x14ac:dyDescent="0.35">
      <c r="A6341">
        <v>4703</v>
      </c>
      <c r="B6341" t="s">
        <v>4023</v>
      </c>
      <c r="C6341" t="s">
        <v>1517</v>
      </c>
      <c r="D6341" t="str">
        <f>MID(Table1[[#This Row],[Product ID]],5,2)</f>
        <v>AC</v>
      </c>
      <c r="E6341" t="str">
        <f>LEFT(Table1[[#This Row],[Product ID]],3)</f>
        <v>TEC</v>
      </c>
      <c r="F6341" s="10" t="e">
        <f>VLOOKUP(Table1[[#This Row],[Order ID]],Mapping!H6341:J14132,3,0)</f>
        <v>#N/A</v>
      </c>
      <c r="G6341" s="10" t="e">
        <f>VLOOKUP(Table1[[#This Row],[Order ID]],Mapping!H6341:K14132,4,0)</f>
        <v>#N/A</v>
      </c>
      <c r="H6341" t="str">
        <f>INDEX(Mapping!$B$2:$T$7793,MATCH(Data!$A6341,Mapping!$B$3:$B$7793,0),MATCH(Data!$H$1,Mapping!$B$2:$T$2,0))</f>
        <v>Standard Class</v>
      </c>
      <c r="I6341" t="str">
        <f>INDEX(Mapping!$B$2:$T$7793,MATCH(Data!$A6341,Mapping!$B$3:$B$7793,0),MATCH(Data!$I$1,Mapping!$B$2:$T$2,0))</f>
        <v>Consumer</v>
      </c>
      <c r="J6341">
        <f>VLOOKUP($A6341,Mapping!$X$3:$Y$7793,2,0)</f>
        <v>2908</v>
      </c>
      <c r="K6341" t="str">
        <f>VLOOKUP($J6341,Mapping!$AB$3:$AC$475,2,0)</f>
        <v>El Paso</v>
      </c>
      <c r="L6341" t="str">
        <f>VLOOKUP($K6341,Mapping!$AF$3:$AG$475,2,0)</f>
        <v>Texas</v>
      </c>
      <c r="M6341" t="str">
        <f>VLOOKUP($L6341,Mapping!$AI$3:$AJ$48,2,0)</f>
        <v>United States</v>
      </c>
      <c r="N6341" t="str">
        <f>VLOOKUP($L6341,Mapping!$AI$3:$AK$48,3,0)</f>
        <v>Central</v>
      </c>
      <c r="O6341" t="str">
        <f>VLOOKUP(Table1[[#This Row],[Column1]],Mapping!$AM$8:$AN$11,2,0)</f>
        <v>Technology</v>
      </c>
      <c r="P6341" t="str">
        <f>VLOOKUP(Table1[[#This Row],[Column3]],Mapping!$AP$5:$AQ$22,2,0)</f>
        <v>Accessories</v>
      </c>
      <c r="Q6341">
        <v>69.98</v>
      </c>
      <c r="R6341">
        <v>2</v>
      </c>
      <c r="S6341">
        <v>4.8986000000000018</v>
      </c>
    </row>
    <row r="6342" spans="1:19" x14ac:dyDescent="0.35">
      <c r="A6342">
        <v>5990</v>
      </c>
      <c r="B6342" t="s">
        <v>4756</v>
      </c>
      <c r="C6342" t="s">
        <v>1070</v>
      </c>
      <c r="D6342" t="str">
        <f>MID(Table1[[#This Row],[Product ID]],5,2)</f>
        <v>AP</v>
      </c>
      <c r="E6342" t="str">
        <f>LEFT(Table1[[#This Row],[Product ID]],3)</f>
        <v>OFF</v>
      </c>
      <c r="F6342" s="10" t="e">
        <f>VLOOKUP(Table1[[#This Row],[Order ID]],Mapping!H6342:J14133,3,0)</f>
        <v>#N/A</v>
      </c>
      <c r="G6342" s="10" t="e">
        <f>VLOOKUP(Table1[[#This Row],[Order ID]],Mapping!H6342:K14133,4,0)</f>
        <v>#N/A</v>
      </c>
      <c r="H6342" t="str">
        <f>INDEX(Mapping!$B$2:$T$7793,MATCH(Data!$A6342,Mapping!$B$3:$B$7793,0),MATCH(Data!$H$1,Mapping!$B$2:$T$2,0))</f>
        <v>First Class</v>
      </c>
      <c r="I6342" t="str">
        <f>INDEX(Mapping!$B$2:$T$7793,MATCH(Data!$A6342,Mapping!$B$3:$B$7793,0),MATCH(Data!$I$1,Mapping!$B$2:$T$2,0))</f>
        <v>Home Office</v>
      </c>
      <c r="J6342">
        <f>VLOOKUP($A6342,Mapping!$X$3:$Y$7793,2,0)</f>
        <v>23434</v>
      </c>
      <c r="K6342" t="str">
        <f>VLOOKUP($J6342,Mapping!$AB$3:$AC$475,2,0)</f>
        <v>Leominster</v>
      </c>
      <c r="L6342" t="str">
        <f>VLOOKUP($K6342,Mapping!$AF$3:$AG$475,2,0)</f>
        <v>Massachusetts</v>
      </c>
      <c r="M6342" t="str">
        <f>VLOOKUP($L6342,Mapping!$AI$3:$AJ$48,2,0)</f>
        <v>United States</v>
      </c>
      <c r="N6342" t="str">
        <f>VLOOKUP($L6342,Mapping!$AI$3:$AK$48,3,0)</f>
        <v>East</v>
      </c>
      <c r="O6342" t="str">
        <f>VLOOKUP(Table1[[#This Row],[Column1]],Mapping!$AM$8:$AN$11,2,0)</f>
        <v>Office Supplies</v>
      </c>
      <c r="P6342" t="str">
        <f>VLOOKUP(Table1[[#This Row],[Column3]],Mapping!$AP$5:$AQ$22,2,0)</f>
        <v>Appliances</v>
      </c>
      <c r="Q6342">
        <v>179.94</v>
      </c>
      <c r="R6342">
        <v>3</v>
      </c>
      <c r="S6342">
        <v>50.383200000000009</v>
      </c>
    </row>
    <row r="6343" spans="1:19" x14ac:dyDescent="0.35">
      <c r="A6343">
        <v>5991</v>
      </c>
      <c r="B6343" t="s">
        <v>4756</v>
      </c>
      <c r="C6343" t="s">
        <v>364</v>
      </c>
      <c r="D6343" t="str">
        <f>MID(Table1[[#This Row],[Product ID]],5,2)</f>
        <v>TA</v>
      </c>
      <c r="E6343" t="str">
        <f>LEFT(Table1[[#This Row],[Product ID]],3)</f>
        <v>FUR</v>
      </c>
      <c r="F6343" s="10" t="e">
        <f>VLOOKUP(Table1[[#This Row],[Order ID]],Mapping!H6343:J14134,3,0)</f>
        <v>#N/A</v>
      </c>
      <c r="G6343" s="10" t="e">
        <f>VLOOKUP(Table1[[#This Row],[Order ID]],Mapping!H6343:K14134,4,0)</f>
        <v>#N/A</v>
      </c>
      <c r="H6343" t="str">
        <f>INDEX(Mapping!$B$2:$T$7793,MATCH(Data!$A6343,Mapping!$B$3:$B$7793,0),MATCH(Data!$H$1,Mapping!$B$2:$T$2,0))</f>
        <v>First Class</v>
      </c>
      <c r="I6343" t="str">
        <f>INDEX(Mapping!$B$2:$T$7793,MATCH(Data!$A6343,Mapping!$B$3:$B$7793,0),MATCH(Data!$I$1,Mapping!$B$2:$T$2,0))</f>
        <v>Corporate</v>
      </c>
      <c r="J6343">
        <f>VLOOKUP($A6343,Mapping!$X$3:$Y$7793,2,0)</f>
        <v>23434</v>
      </c>
      <c r="K6343" t="str">
        <f>VLOOKUP($J6343,Mapping!$AB$3:$AC$475,2,0)</f>
        <v>Leominster</v>
      </c>
      <c r="L6343" t="str">
        <f>VLOOKUP($K6343,Mapping!$AF$3:$AG$475,2,0)</f>
        <v>Massachusetts</v>
      </c>
      <c r="M6343" t="str">
        <f>VLOOKUP($L6343,Mapping!$AI$3:$AJ$48,2,0)</f>
        <v>United States</v>
      </c>
      <c r="N6343" t="str">
        <f>VLOOKUP($L6343,Mapping!$AI$3:$AK$48,3,0)</f>
        <v>East</v>
      </c>
      <c r="O6343" t="str">
        <f>VLOOKUP(Table1[[#This Row],[Column1]],Mapping!$AM$8:$AN$11,2,0)</f>
        <v>Furniture</v>
      </c>
      <c r="P6343" t="str">
        <f>VLOOKUP(Table1[[#This Row],[Column3]],Mapping!$AP$5:$AQ$22,2,0)</f>
        <v>Tables</v>
      </c>
      <c r="Q6343">
        <v>872.94</v>
      </c>
      <c r="R6343">
        <v>3</v>
      </c>
      <c r="S6343">
        <v>157.12919999999997</v>
      </c>
    </row>
    <row r="6344" spans="1:19" x14ac:dyDescent="0.35">
      <c r="A6344">
        <v>5992</v>
      </c>
      <c r="B6344" t="s">
        <v>4756</v>
      </c>
      <c r="C6344" t="s">
        <v>110</v>
      </c>
      <c r="D6344" t="str">
        <f>MID(Table1[[#This Row],[Product ID]],5,2)</f>
        <v>PA</v>
      </c>
      <c r="E6344" t="str">
        <f>LEFT(Table1[[#This Row],[Product ID]],3)</f>
        <v>OFF</v>
      </c>
      <c r="F6344" s="10" t="e">
        <f>VLOOKUP(Table1[[#This Row],[Order ID]],Mapping!H6344:J14135,3,0)</f>
        <v>#N/A</v>
      </c>
      <c r="G6344" s="10" t="e">
        <f>VLOOKUP(Table1[[#This Row],[Order ID]],Mapping!H6344:K14135,4,0)</f>
        <v>#N/A</v>
      </c>
      <c r="H6344" t="str">
        <f>INDEX(Mapping!$B$2:$T$7793,MATCH(Data!$A6344,Mapping!$B$3:$B$7793,0),MATCH(Data!$H$1,Mapping!$B$2:$T$2,0))</f>
        <v>First Class</v>
      </c>
      <c r="I6344" t="str">
        <f>INDEX(Mapping!$B$2:$T$7793,MATCH(Data!$A6344,Mapping!$B$3:$B$7793,0),MATCH(Data!$I$1,Mapping!$B$2:$T$2,0))</f>
        <v>Corporate</v>
      </c>
      <c r="J6344">
        <f>VLOOKUP($A6344,Mapping!$X$3:$Y$7793,2,0)</f>
        <v>23434</v>
      </c>
      <c r="K6344" t="str">
        <f>VLOOKUP($J6344,Mapping!$AB$3:$AC$475,2,0)</f>
        <v>Leominster</v>
      </c>
      <c r="L6344" t="str">
        <f>VLOOKUP($K6344,Mapping!$AF$3:$AG$475,2,0)</f>
        <v>Massachusetts</v>
      </c>
      <c r="M6344" t="str">
        <f>VLOOKUP($L6344,Mapping!$AI$3:$AJ$48,2,0)</f>
        <v>United States</v>
      </c>
      <c r="N6344" t="str">
        <f>VLOOKUP($L6344,Mapping!$AI$3:$AK$48,3,0)</f>
        <v>East</v>
      </c>
      <c r="O6344" t="str">
        <f>VLOOKUP(Table1[[#This Row],[Column1]],Mapping!$AM$8:$AN$11,2,0)</f>
        <v>Office Supplies</v>
      </c>
      <c r="P6344" t="str">
        <f>VLOOKUP(Table1[[#This Row],[Column3]],Mapping!$AP$5:$AQ$22,2,0)</f>
        <v>Paper</v>
      </c>
      <c r="Q6344">
        <v>12.96</v>
      </c>
      <c r="R6344">
        <v>2</v>
      </c>
      <c r="S6344">
        <v>6.2208000000000006</v>
      </c>
    </row>
    <row r="6345" spans="1:19" x14ac:dyDescent="0.35">
      <c r="A6345">
        <v>7478</v>
      </c>
      <c r="B6345" t="s">
        <v>5600</v>
      </c>
      <c r="C6345" t="s">
        <v>1189</v>
      </c>
      <c r="D6345" t="str">
        <f>MID(Table1[[#This Row],[Product ID]],5,2)</f>
        <v>ST</v>
      </c>
      <c r="E6345" t="str">
        <f>LEFT(Table1[[#This Row],[Product ID]],3)</f>
        <v>OFF</v>
      </c>
      <c r="F6345" s="10">
        <f>VLOOKUP(Table1[[#This Row],[Order ID]],Mapping!H6345:J14136,3,0)</f>
        <v>41747</v>
      </c>
      <c r="G6345" s="10">
        <f>VLOOKUP(Table1[[#This Row],[Order ID]],Mapping!H6345:K14136,4,0)</f>
        <v>41752</v>
      </c>
      <c r="H6345" t="str">
        <f>INDEX(Mapping!$B$2:$T$7793,MATCH(Data!$A6345,Mapping!$B$3:$B$7793,0),MATCH(Data!$H$1,Mapping!$B$2:$T$2,0))</f>
        <v>First Class</v>
      </c>
      <c r="I6345" t="str">
        <f>INDEX(Mapping!$B$2:$T$7793,MATCH(Data!$A6345,Mapping!$B$3:$B$7793,0),MATCH(Data!$I$1,Mapping!$B$2:$T$2,0))</f>
        <v>Corporate</v>
      </c>
      <c r="J6345">
        <f>VLOOKUP($A6345,Mapping!$X$3:$Y$7793,2,0)</f>
        <v>60653</v>
      </c>
      <c r="K6345" t="str">
        <f>VLOOKUP($J6345,Mapping!$AB$3:$AC$475,2,0)</f>
        <v>Hialeah</v>
      </c>
      <c r="L6345" t="str">
        <f>VLOOKUP($K6345,Mapping!$AF$3:$AG$475,2,0)</f>
        <v>Florida</v>
      </c>
      <c r="M6345" t="str">
        <f>VLOOKUP($L6345,Mapping!$AI$3:$AJ$48,2,0)</f>
        <v>United States</v>
      </c>
      <c r="N6345" t="str">
        <f>VLOOKUP($L6345,Mapping!$AI$3:$AK$48,3,0)</f>
        <v>South</v>
      </c>
      <c r="O6345" t="str">
        <f>VLOOKUP(Table1[[#This Row],[Column1]],Mapping!$AM$8:$AN$11,2,0)</f>
        <v>Office Supplies</v>
      </c>
      <c r="P6345" t="str">
        <f>VLOOKUP(Table1[[#This Row],[Column3]],Mapping!$AP$5:$AQ$22,2,0)</f>
        <v>Storage</v>
      </c>
      <c r="Q6345">
        <v>195.136</v>
      </c>
      <c r="R6345">
        <v>4</v>
      </c>
      <c r="S6345">
        <v>-43.9056</v>
      </c>
    </row>
    <row r="6346" spans="1:19" x14ac:dyDescent="0.35">
      <c r="A6346">
        <v>418</v>
      </c>
      <c r="B6346" t="s">
        <v>564</v>
      </c>
      <c r="C6346" t="s">
        <v>565</v>
      </c>
      <c r="D6346" t="str">
        <f>MID(Table1[[#This Row],[Product ID]],5,2)</f>
        <v>FU</v>
      </c>
      <c r="E6346" t="str">
        <f>LEFT(Table1[[#This Row],[Product ID]],3)</f>
        <v>FUR</v>
      </c>
      <c r="F6346" s="10" t="e">
        <f>VLOOKUP(Table1[[#This Row],[Order ID]],Mapping!H6346:J14137,3,0)</f>
        <v>#N/A</v>
      </c>
      <c r="G6346" s="10" t="e">
        <f>VLOOKUP(Table1[[#This Row],[Order ID]],Mapping!H6346:K14137,4,0)</f>
        <v>#N/A</v>
      </c>
      <c r="H6346" t="str">
        <f>INDEX(Mapping!$B$2:$T$7793,MATCH(Data!$A6346,Mapping!$B$3:$B$7793,0),MATCH(Data!$H$1,Mapping!$B$2:$T$2,0))</f>
        <v>Second Class</v>
      </c>
      <c r="I6346" t="str">
        <f>INDEX(Mapping!$B$2:$T$7793,MATCH(Data!$A6346,Mapping!$B$3:$B$7793,0),MATCH(Data!$I$1,Mapping!$B$2:$T$2,0))</f>
        <v>Corporate</v>
      </c>
      <c r="J6346">
        <f>VLOOKUP($A6346,Mapping!$X$3:$Y$7793,2,0)</f>
        <v>90032</v>
      </c>
      <c r="K6346" t="str">
        <f>VLOOKUP($J6346,Mapping!$AB$3:$AC$475,2,0)</f>
        <v>Seattle</v>
      </c>
      <c r="L6346" t="str">
        <f>VLOOKUP($K6346,Mapping!$AF$3:$AG$475,2,0)</f>
        <v>Washington</v>
      </c>
      <c r="M6346" t="str">
        <f>VLOOKUP($L6346,Mapping!$AI$3:$AJ$48,2,0)</f>
        <v>United States</v>
      </c>
      <c r="N6346" t="str">
        <f>VLOOKUP($L6346,Mapping!$AI$3:$AK$48,3,0)</f>
        <v>West</v>
      </c>
      <c r="O6346" t="str">
        <f>VLOOKUP(Table1[[#This Row],[Column1]],Mapping!$AM$8:$AN$11,2,0)</f>
        <v>Furniture</v>
      </c>
      <c r="P6346" t="str">
        <f>VLOOKUP(Table1[[#This Row],[Column3]],Mapping!$AP$5:$AQ$22,2,0)</f>
        <v>Furnishings</v>
      </c>
      <c r="Q6346">
        <v>47.94</v>
      </c>
      <c r="R6346">
        <v>3</v>
      </c>
      <c r="S6346">
        <v>2.3969999999999985</v>
      </c>
    </row>
    <row r="6347" spans="1:19" x14ac:dyDescent="0.35">
      <c r="A6347">
        <v>7280</v>
      </c>
      <c r="B6347" t="s">
        <v>5481</v>
      </c>
      <c r="C6347" t="s">
        <v>3211</v>
      </c>
      <c r="D6347" t="str">
        <f>MID(Table1[[#This Row],[Product ID]],5,2)</f>
        <v>FU</v>
      </c>
      <c r="E6347" t="str">
        <f>LEFT(Table1[[#This Row],[Product ID]],3)</f>
        <v>FUR</v>
      </c>
      <c r="F6347" s="10">
        <f>VLOOKUP(Table1[[#This Row],[Order ID]],Mapping!H6347:J14138,3,0)</f>
        <v>41890</v>
      </c>
      <c r="G6347" s="10">
        <f>VLOOKUP(Table1[[#This Row],[Order ID]],Mapping!H6347:K14138,4,0)</f>
        <v>41893</v>
      </c>
      <c r="H6347" t="str">
        <f>INDEX(Mapping!$B$2:$T$7793,MATCH(Data!$A6347,Mapping!$B$3:$B$7793,0),MATCH(Data!$H$1,Mapping!$B$2:$T$2,0))</f>
        <v>Standard Class</v>
      </c>
      <c r="I6347" t="str">
        <f>INDEX(Mapping!$B$2:$T$7793,MATCH(Data!$A6347,Mapping!$B$3:$B$7793,0),MATCH(Data!$I$1,Mapping!$B$2:$T$2,0))</f>
        <v>Consumer</v>
      </c>
      <c r="J6347">
        <f>VLOOKUP($A6347,Mapping!$X$3:$Y$7793,2,0)</f>
        <v>98026</v>
      </c>
      <c r="K6347" t="str">
        <f>VLOOKUP($J6347,Mapping!$AB$3:$AC$475,2,0)</f>
        <v>Clinton</v>
      </c>
      <c r="L6347" t="str">
        <f>VLOOKUP($K6347,Mapping!$AF$3:$AG$475,2,0)</f>
        <v>Maryland</v>
      </c>
      <c r="M6347" t="str">
        <f>VLOOKUP($L6347,Mapping!$AI$3:$AJ$48,2,0)</f>
        <v>United States</v>
      </c>
      <c r="N6347" t="str">
        <f>VLOOKUP($L6347,Mapping!$AI$3:$AK$48,3,0)</f>
        <v>East</v>
      </c>
      <c r="O6347" t="str">
        <f>VLOOKUP(Table1[[#This Row],[Column1]],Mapping!$AM$8:$AN$11,2,0)</f>
        <v>Furniture</v>
      </c>
      <c r="P6347" t="str">
        <f>VLOOKUP(Table1[[#This Row],[Column3]],Mapping!$AP$5:$AQ$22,2,0)</f>
        <v>Furnishings</v>
      </c>
      <c r="Q6347">
        <v>80.959999999999994</v>
      </c>
      <c r="R6347">
        <v>4</v>
      </c>
      <c r="S6347">
        <v>34.812800000000003</v>
      </c>
    </row>
    <row r="6348" spans="1:19" x14ac:dyDescent="0.35">
      <c r="A6348">
        <v>3909</v>
      </c>
      <c r="B6348" t="s">
        <v>3537</v>
      </c>
      <c r="C6348" t="s">
        <v>2932</v>
      </c>
      <c r="D6348" t="str">
        <f>MID(Table1[[#This Row],[Product ID]],5,2)</f>
        <v>BI</v>
      </c>
      <c r="E6348" t="str">
        <f>LEFT(Table1[[#This Row],[Product ID]],3)</f>
        <v>OFF</v>
      </c>
      <c r="F6348" s="10" t="e">
        <f>VLOOKUP(Table1[[#This Row],[Order ID]],Mapping!H6348:J14139,3,0)</f>
        <v>#N/A</v>
      </c>
      <c r="G6348" s="10" t="e">
        <f>VLOOKUP(Table1[[#This Row],[Order ID]],Mapping!H6348:K14139,4,0)</f>
        <v>#N/A</v>
      </c>
      <c r="H6348" t="str">
        <f>INDEX(Mapping!$B$2:$T$7793,MATCH(Data!$A6348,Mapping!$B$3:$B$7793,0),MATCH(Data!$H$1,Mapping!$B$2:$T$2,0))</f>
        <v>Standard Class</v>
      </c>
      <c r="I6348" t="str">
        <f>INDEX(Mapping!$B$2:$T$7793,MATCH(Data!$A6348,Mapping!$B$3:$B$7793,0),MATCH(Data!$I$1,Mapping!$B$2:$T$2,0))</f>
        <v>Consumer</v>
      </c>
      <c r="J6348">
        <f>VLOOKUP($A6348,Mapping!$X$3:$Y$7793,2,0)</f>
        <v>73120</v>
      </c>
      <c r="K6348" t="str">
        <f>VLOOKUP($J6348,Mapping!$AB$3:$AC$475,2,0)</f>
        <v>Midland</v>
      </c>
      <c r="L6348" t="str">
        <f>VLOOKUP($K6348,Mapping!$AF$3:$AG$475,2,0)</f>
        <v>Michigan</v>
      </c>
      <c r="M6348" t="str">
        <f>VLOOKUP($L6348,Mapping!$AI$3:$AJ$48,2,0)</f>
        <v>United States</v>
      </c>
      <c r="N6348" t="str">
        <f>VLOOKUP($L6348,Mapping!$AI$3:$AK$48,3,0)</f>
        <v>Central</v>
      </c>
      <c r="O6348" t="str">
        <f>VLOOKUP(Table1[[#This Row],[Column1]],Mapping!$AM$8:$AN$11,2,0)</f>
        <v>Office Supplies</v>
      </c>
      <c r="P6348" t="str">
        <f>VLOOKUP(Table1[[#This Row],[Column3]],Mapping!$AP$5:$AQ$22,2,0)</f>
        <v>Binders</v>
      </c>
      <c r="Q6348">
        <v>33.479999999999997</v>
      </c>
      <c r="R6348">
        <v>2</v>
      </c>
      <c r="S6348">
        <v>16.405199999999997</v>
      </c>
    </row>
    <row r="6349" spans="1:19" x14ac:dyDescent="0.35">
      <c r="A6349">
        <v>3910</v>
      </c>
      <c r="B6349" t="s">
        <v>3537</v>
      </c>
      <c r="C6349" t="s">
        <v>643</v>
      </c>
      <c r="D6349" t="str">
        <f>MID(Table1[[#This Row],[Product ID]],5,2)</f>
        <v>PH</v>
      </c>
      <c r="E6349" t="str">
        <f>LEFT(Table1[[#This Row],[Product ID]],3)</f>
        <v>TEC</v>
      </c>
      <c r="F6349" s="10" t="e">
        <f>VLOOKUP(Table1[[#This Row],[Order ID]],Mapping!H6349:J14140,3,0)</f>
        <v>#N/A</v>
      </c>
      <c r="G6349" s="10" t="e">
        <f>VLOOKUP(Table1[[#This Row],[Order ID]],Mapping!H6349:K14140,4,0)</f>
        <v>#N/A</v>
      </c>
      <c r="H6349" t="str">
        <f>INDEX(Mapping!$B$2:$T$7793,MATCH(Data!$A6349,Mapping!$B$3:$B$7793,0),MATCH(Data!$H$1,Mapping!$B$2:$T$2,0))</f>
        <v>Standard Class</v>
      </c>
      <c r="I6349" t="str">
        <f>INDEX(Mapping!$B$2:$T$7793,MATCH(Data!$A6349,Mapping!$B$3:$B$7793,0),MATCH(Data!$I$1,Mapping!$B$2:$T$2,0))</f>
        <v>Consumer</v>
      </c>
      <c r="J6349">
        <f>VLOOKUP($A6349,Mapping!$X$3:$Y$7793,2,0)</f>
        <v>73120</v>
      </c>
      <c r="K6349" t="str">
        <f>VLOOKUP($J6349,Mapping!$AB$3:$AC$475,2,0)</f>
        <v>Midland</v>
      </c>
      <c r="L6349" t="str">
        <f>VLOOKUP($K6349,Mapping!$AF$3:$AG$475,2,0)</f>
        <v>Michigan</v>
      </c>
      <c r="M6349" t="str">
        <f>VLOOKUP($L6349,Mapping!$AI$3:$AJ$48,2,0)</f>
        <v>United States</v>
      </c>
      <c r="N6349" t="str">
        <f>VLOOKUP($L6349,Mapping!$AI$3:$AK$48,3,0)</f>
        <v>Central</v>
      </c>
      <c r="O6349" t="str">
        <f>VLOOKUP(Table1[[#This Row],[Column1]],Mapping!$AM$8:$AN$11,2,0)</f>
        <v>Technology</v>
      </c>
      <c r="P6349" t="str">
        <f>VLOOKUP(Table1[[#This Row],[Column3]],Mapping!$AP$5:$AQ$22,2,0)</f>
        <v>Phones</v>
      </c>
      <c r="Q6349">
        <v>461.97</v>
      </c>
      <c r="R6349">
        <v>3</v>
      </c>
      <c r="S6349">
        <v>133.97129999999996</v>
      </c>
    </row>
    <row r="6350" spans="1:19" x14ac:dyDescent="0.35">
      <c r="A6350">
        <v>3911</v>
      </c>
      <c r="B6350" t="s">
        <v>3537</v>
      </c>
      <c r="C6350" t="s">
        <v>19</v>
      </c>
      <c r="D6350" t="str">
        <f>MID(Table1[[#This Row],[Product ID]],5,2)</f>
        <v>AP</v>
      </c>
      <c r="E6350" t="str">
        <f>LEFT(Table1[[#This Row],[Product ID]],3)</f>
        <v>OFF</v>
      </c>
      <c r="F6350" s="10" t="e">
        <f>VLOOKUP(Table1[[#This Row],[Order ID]],Mapping!H6350:J14141,3,0)</f>
        <v>#N/A</v>
      </c>
      <c r="G6350" s="10" t="e">
        <f>VLOOKUP(Table1[[#This Row],[Order ID]],Mapping!H6350:K14141,4,0)</f>
        <v>#N/A</v>
      </c>
      <c r="H6350" t="str">
        <f>INDEX(Mapping!$B$2:$T$7793,MATCH(Data!$A6350,Mapping!$B$3:$B$7793,0),MATCH(Data!$H$1,Mapping!$B$2:$T$2,0))</f>
        <v>Standard Class</v>
      </c>
      <c r="I6350" t="str">
        <f>INDEX(Mapping!$B$2:$T$7793,MATCH(Data!$A6350,Mapping!$B$3:$B$7793,0),MATCH(Data!$I$1,Mapping!$B$2:$T$2,0))</f>
        <v>Consumer</v>
      </c>
      <c r="J6350">
        <f>VLOOKUP($A6350,Mapping!$X$3:$Y$7793,2,0)</f>
        <v>73120</v>
      </c>
      <c r="K6350" t="str">
        <f>VLOOKUP($J6350,Mapping!$AB$3:$AC$475,2,0)</f>
        <v>Midland</v>
      </c>
      <c r="L6350" t="str">
        <f>VLOOKUP($K6350,Mapping!$AF$3:$AG$475,2,0)</f>
        <v>Michigan</v>
      </c>
      <c r="M6350" t="str">
        <f>VLOOKUP($L6350,Mapping!$AI$3:$AJ$48,2,0)</f>
        <v>United States</v>
      </c>
      <c r="N6350" t="str">
        <f>VLOOKUP($L6350,Mapping!$AI$3:$AK$48,3,0)</f>
        <v>Central</v>
      </c>
      <c r="O6350" t="str">
        <f>VLOOKUP(Table1[[#This Row],[Column1]],Mapping!$AM$8:$AN$11,2,0)</f>
        <v>Office Supplies</v>
      </c>
      <c r="P6350" t="str">
        <f>VLOOKUP(Table1[[#This Row],[Column3]],Mapping!$AP$5:$AQ$22,2,0)</f>
        <v>Appliances</v>
      </c>
      <c r="Q6350">
        <v>137.62</v>
      </c>
      <c r="R6350">
        <v>2</v>
      </c>
      <c r="S6350">
        <v>60.552800000000005</v>
      </c>
    </row>
    <row r="6351" spans="1:19" x14ac:dyDescent="0.35">
      <c r="A6351">
        <v>3912</v>
      </c>
      <c r="B6351" t="s">
        <v>3537</v>
      </c>
      <c r="C6351" t="s">
        <v>3538</v>
      </c>
      <c r="D6351" t="str">
        <f>MID(Table1[[#This Row],[Product ID]],5,2)</f>
        <v>CH</v>
      </c>
      <c r="E6351" t="str">
        <f>LEFT(Table1[[#This Row],[Product ID]],3)</f>
        <v>FUR</v>
      </c>
      <c r="F6351" s="10" t="e">
        <f>VLOOKUP(Table1[[#This Row],[Order ID]],Mapping!H6351:J14142,3,0)</f>
        <v>#N/A</v>
      </c>
      <c r="G6351" s="10" t="e">
        <f>VLOOKUP(Table1[[#This Row],[Order ID]],Mapping!H6351:K14142,4,0)</f>
        <v>#N/A</v>
      </c>
      <c r="H6351" t="str">
        <f>INDEX(Mapping!$B$2:$T$7793,MATCH(Data!$A6351,Mapping!$B$3:$B$7793,0),MATCH(Data!$H$1,Mapping!$B$2:$T$2,0))</f>
        <v>Standard Class</v>
      </c>
      <c r="I6351" t="str">
        <f>INDEX(Mapping!$B$2:$T$7793,MATCH(Data!$A6351,Mapping!$B$3:$B$7793,0),MATCH(Data!$I$1,Mapping!$B$2:$T$2,0))</f>
        <v>Consumer</v>
      </c>
      <c r="J6351">
        <f>VLOOKUP($A6351,Mapping!$X$3:$Y$7793,2,0)</f>
        <v>73120</v>
      </c>
      <c r="K6351" t="str">
        <f>VLOOKUP($J6351,Mapping!$AB$3:$AC$475,2,0)</f>
        <v>Midland</v>
      </c>
      <c r="L6351" t="str">
        <f>VLOOKUP($K6351,Mapping!$AF$3:$AG$475,2,0)</f>
        <v>Michigan</v>
      </c>
      <c r="M6351" t="str">
        <f>VLOOKUP($L6351,Mapping!$AI$3:$AJ$48,2,0)</f>
        <v>United States</v>
      </c>
      <c r="N6351" t="str">
        <f>VLOOKUP($L6351,Mapping!$AI$3:$AK$48,3,0)</f>
        <v>Central</v>
      </c>
      <c r="O6351" t="str">
        <f>VLOOKUP(Table1[[#This Row],[Column1]],Mapping!$AM$8:$AN$11,2,0)</f>
        <v>Furniture</v>
      </c>
      <c r="P6351" t="str">
        <f>VLOOKUP(Table1[[#This Row],[Column3]],Mapping!$AP$5:$AQ$22,2,0)</f>
        <v>Chairs</v>
      </c>
      <c r="Q6351">
        <v>302.67</v>
      </c>
      <c r="R6351">
        <v>3</v>
      </c>
      <c r="S6351">
        <v>72.640799999999999</v>
      </c>
    </row>
    <row r="6352" spans="1:19" x14ac:dyDescent="0.35">
      <c r="A6352">
        <v>2661</v>
      </c>
      <c r="B6352" t="s">
        <v>2701</v>
      </c>
      <c r="C6352" t="s">
        <v>2043</v>
      </c>
      <c r="D6352" t="str">
        <f>MID(Table1[[#This Row],[Product ID]],5,2)</f>
        <v>PA</v>
      </c>
      <c r="E6352" t="str">
        <f>LEFT(Table1[[#This Row],[Product ID]],3)</f>
        <v>OFF</v>
      </c>
      <c r="F6352" s="10" t="e">
        <f>VLOOKUP(Table1[[#This Row],[Order ID]],Mapping!H6352:J14143,3,0)</f>
        <v>#N/A</v>
      </c>
      <c r="G6352" s="10" t="e">
        <f>VLOOKUP(Table1[[#This Row],[Order ID]],Mapping!H6352:K14143,4,0)</f>
        <v>#N/A</v>
      </c>
      <c r="H6352" t="str">
        <f>INDEX(Mapping!$B$2:$T$7793,MATCH(Data!$A6352,Mapping!$B$3:$B$7793,0),MATCH(Data!$H$1,Mapping!$B$2:$T$2,0))</f>
        <v>Standard Class</v>
      </c>
      <c r="I6352" t="str">
        <f>INDEX(Mapping!$B$2:$T$7793,MATCH(Data!$A6352,Mapping!$B$3:$B$7793,0),MATCH(Data!$I$1,Mapping!$B$2:$T$2,0))</f>
        <v>Home Office</v>
      </c>
      <c r="J6352">
        <f>VLOOKUP($A6352,Mapping!$X$3:$Y$7793,2,0)</f>
        <v>19143</v>
      </c>
      <c r="K6352" t="str">
        <f>VLOOKUP($J6352,Mapping!$AB$3:$AC$475,2,0)</f>
        <v>Norman</v>
      </c>
      <c r="L6352" t="str">
        <f>VLOOKUP($K6352,Mapping!$AF$3:$AG$475,2,0)</f>
        <v>Oklahoma</v>
      </c>
      <c r="M6352" t="str">
        <f>VLOOKUP($L6352,Mapping!$AI$3:$AJ$48,2,0)</f>
        <v>United States</v>
      </c>
      <c r="N6352" t="str">
        <f>VLOOKUP($L6352,Mapping!$AI$3:$AK$48,3,0)</f>
        <v>Central</v>
      </c>
      <c r="O6352" t="str">
        <f>VLOOKUP(Table1[[#This Row],[Column1]],Mapping!$AM$8:$AN$11,2,0)</f>
        <v>Office Supplies</v>
      </c>
      <c r="P6352" t="str">
        <f>VLOOKUP(Table1[[#This Row],[Column3]],Mapping!$AP$5:$AQ$22,2,0)</f>
        <v>Paper</v>
      </c>
      <c r="Q6352">
        <v>40.032000000000004</v>
      </c>
      <c r="R6352">
        <v>6</v>
      </c>
      <c r="S6352">
        <v>15.011999999999999</v>
      </c>
    </row>
    <row r="6353" spans="1:19" x14ac:dyDescent="0.35">
      <c r="A6353">
        <v>2979</v>
      </c>
      <c r="B6353" t="s">
        <v>2923</v>
      </c>
      <c r="C6353" t="s">
        <v>2924</v>
      </c>
      <c r="D6353" t="str">
        <f>MID(Table1[[#This Row],[Product ID]],5,2)</f>
        <v>FU</v>
      </c>
      <c r="E6353" t="str">
        <f>LEFT(Table1[[#This Row],[Product ID]],3)</f>
        <v>FUR</v>
      </c>
      <c r="F6353" s="10" t="e">
        <f>VLOOKUP(Table1[[#This Row],[Order ID]],Mapping!H6353:J14144,3,0)</f>
        <v>#N/A</v>
      </c>
      <c r="G6353" s="10" t="e">
        <f>VLOOKUP(Table1[[#This Row],[Order ID]],Mapping!H6353:K14144,4,0)</f>
        <v>#N/A</v>
      </c>
      <c r="H6353" t="str">
        <f>INDEX(Mapping!$B$2:$T$7793,MATCH(Data!$A6353,Mapping!$B$3:$B$7793,0),MATCH(Data!$H$1,Mapping!$B$2:$T$2,0))</f>
        <v>First Class</v>
      </c>
      <c r="I6353" t="str">
        <f>INDEX(Mapping!$B$2:$T$7793,MATCH(Data!$A6353,Mapping!$B$3:$B$7793,0),MATCH(Data!$I$1,Mapping!$B$2:$T$2,0))</f>
        <v>Consumer</v>
      </c>
      <c r="J6353">
        <f>VLOOKUP($A6353,Mapping!$X$3:$Y$7793,2,0)</f>
        <v>94122</v>
      </c>
      <c r="K6353" t="str">
        <f>VLOOKUP($J6353,Mapping!$AB$3:$AC$475,2,0)</f>
        <v>Urbandale</v>
      </c>
      <c r="L6353" t="str">
        <f>VLOOKUP($K6353,Mapping!$AF$3:$AG$475,2,0)</f>
        <v>Iowa</v>
      </c>
      <c r="M6353" t="str">
        <f>VLOOKUP($L6353,Mapping!$AI$3:$AJ$48,2,0)</f>
        <v>United States</v>
      </c>
      <c r="N6353" t="str">
        <f>VLOOKUP($L6353,Mapping!$AI$3:$AK$48,3,0)</f>
        <v>Central</v>
      </c>
      <c r="O6353" t="str">
        <f>VLOOKUP(Table1[[#This Row],[Column1]],Mapping!$AM$8:$AN$11,2,0)</f>
        <v>Furniture</v>
      </c>
      <c r="P6353" t="str">
        <f>VLOOKUP(Table1[[#This Row],[Column3]],Mapping!$AP$5:$AQ$22,2,0)</f>
        <v>Furnishings</v>
      </c>
      <c r="Q6353">
        <v>4.95</v>
      </c>
      <c r="R6353">
        <v>1</v>
      </c>
      <c r="S6353">
        <v>2.1780000000000004</v>
      </c>
    </row>
    <row r="6354" spans="1:19" x14ac:dyDescent="0.35">
      <c r="A6354">
        <v>6817</v>
      </c>
      <c r="B6354" t="s">
        <v>5222</v>
      </c>
      <c r="C6354" t="s">
        <v>517</v>
      </c>
      <c r="D6354" t="str">
        <f>MID(Table1[[#This Row],[Product ID]],5,2)</f>
        <v>PH</v>
      </c>
      <c r="E6354" t="str">
        <f>LEFT(Table1[[#This Row],[Product ID]],3)</f>
        <v>TEC</v>
      </c>
      <c r="F6354" s="10">
        <f>VLOOKUP(Table1[[#This Row],[Order ID]],Mapping!H6354:J14145,3,0)</f>
        <v>41982</v>
      </c>
      <c r="G6354" s="10">
        <f>VLOOKUP(Table1[[#This Row],[Order ID]],Mapping!H6354:K14145,4,0)</f>
        <v>41985</v>
      </c>
      <c r="H6354" t="str">
        <f>INDEX(Mapping!$B$2:$T$7793,MATCH(Data!$A6354,Mapping!$B$3:$B$7793,0),MATCH(Data!$H$1,Mapping!$B$2:$T$2,0))</f>
        <v>First Class</v>
      </c>
      <c r="I6354" t="str">
        <f>INDEX(Mapping!$B$2:$T$7793,MATCH(Data!$A6354,Mapping!$B$3:$B$7793,0),MATCH(Data!$I$1,Mapping!$B$2:$T$2,0))</f>
        <v>Consumer</v>
      </c>
      <c r="J6354">
        <f>VLOOKUP($A6354,Mapping!$X$3:$Y$7793,2,0)</f>
        <v>19140</v>
      </c>
      <c r="K6354" t="str">
        <f>VLOOKUP($J6354,Mapping!$AB$3:$AC$475,2,0)</f>
        <v>Orem</v>
      </c>
      <c r="L6354" t="str">
        <f>VLOOKUP($K6354,Mapping!$AF$3:$AG$475,2,0)</f>
        <v>Utah</v>
      </c>
      <c r="M6354" t="str">
        <f>VLOOKUP($L6354,Mapping!$AI$3:$AJ$48,2,0)</f>
        <v>United States</v>
      </c>
      <c r="N6354" t="str">
        <f>VLOOKUP($L6354,Mapping!$AI$3:$AK$48,3,0)</f>
        <v>West</v>
      </c>
      <c r="O6354" t="str">
        <f>VLOOKUP(Table1[[#This Row],[Column1]],Mapping!$AM$8:$AN$11,2,0)</f>
        <v>Technology</v>
      </c>
      <c r="P6354" t="str">
        <f>VLOOKUP(Table1[[#This Row],[Column3]],Mapping!$AP$5:$AQ$22,2,0)</f>
        <v>Phones</v>
      </c>
      <c r="Q6354">
        <v>83.987999999999985</v>
      </c>
      <c r="R6354">
        <v>2</v>
      </c>
      <c r="S6354">
        <v>-20.996999999999993</v>
      </c>
    </row>
    <row r="6355" spans="1:19" x14ac:dyDescent="0.35">
      <c r="A6355">
        <v>6592</v>
      </c>
      <c r="B6355" t="s">
        <v>5092</v>
      </c>
      <c r="C6355" t="s">
        <v>442</v>
      </c>
      <c r="D6355" t="str">
        <f>MID(Table1[[#This Row],[Product ID]],5,2)</f>
        <v>BO</v>
      </c>
      <c r="E6355" t="str">
        <f>LEFT(Table1[[#This Row],[Product ID]],3)</f>
        <v>FUR</v>
      </c>
      <c r="F6355" s="10">
        <f>VLOOKUP(Table1[[#This Row],[Order ID]],Mapping!H6355:J14146,3,0)</f>
        <v>41753</v>
      </c>
      <c r="G6355" s="10">
        <f>VLOOKUP(Table1[[#This Row],[Order ID]],Mapping!H6355:K14146,4,0)</f>
        <v>41757</v>
      </c>
      <c r="H6355" t="str">
        <f>INDEX(Mapping!$B$2:$T$7793,MATCH(Data!$A6355,Mapping!$B$3:$B$7793,0),MATCH(Data!$H$1,Mapping!$B$2:$T$2,0))</f>
        <v>Standard Class</v>
      </c>
      <c r="I6355" t="str">
        <f>INDEX(Mapping!$B$2:$T$7793,MATCH(Data!$A6355,Mapping!$B$3:$B$7793,0),MATCH(Data!$I$1,Mapping!$B$2:$T$2,0))</f>
        <v>Corporate</v>
      </c>
      <c r="J6355">
        <f>VLOOKUP($A6355,Mapping!$X$3:$Y$7793,2,0)</f>
        <v>37042</v>
      </c>
      <c r="K6355" t="str">
        <f>VLOOKUP($J6355,Mapping!$AB$3:$AC$475,2,0)</f>
        <v>Pompano Beach</v>
      </c>
      <c r="L6355" t="str">
        <f>VLOOKUP($K6355,Mapping!$AF$3:$AG$475,2,0)</f>
        <v>Florida</v>
      </c>
      <c r="M6355" t="str">
        <f>VLOOKUP($L6355,Mapping!$AI$3:$AJ$48,2,0)</f>
        <v>United States</v>
      </c>
      <c r="N6355" t="str">
        <f>VLOOKUP($L6355,Mapping!$AI$3:$AK$48,3,0)</f>
        <v>South</v>
      </c>
      <c r="O6355" t="str">
        <f>VLOOKUP(Table1[[#This Row],[Column1]],Mapping!$AM$8:$AN$11,2,0)</f>
        <v>Furniture</v>
      </c>
      <c r="P6355" t="str">
        <f>VLOOKUP(Table1[[#This Row],[Column3]],Mapping!$AP$5:$AQ$22,2,0)</f>
        <v>Bookcases</v>
      </c>
      <c r="Q6355">
        <v>387.13600000000002</v>
      </c>
      <c r="R6355">
        <v>4</v>
      </c>
      <c r="S6355">
        <v>-14.51760000000003</v>
      </c>
    </row>
    <row r="6356" spans="1:19" x14ac:dyDescent="0.35">
      <c r="A6356">
        <v>6593</v>
      </c>
      <c r="B6356" t="s">
        <v>5092</v>
      </c>
      <c r="C6356" t="s">
        <v>919</v>
      </c>
      <c r="D6356" t="str">
        <f>MID(Table1[[#This Row],[Product ID]],5,2)</f>
        <v>AC</v>
      </c>
      <c r="E6356" t="str">
        <f>LEFT(Table1[[#This Row],[Product ID]],3)</f>
        <v>TEC</v>
      </c>
      <c r="F6356" s="10">
        <f>VLOOKUP(Table1[[#This Row],[Order ID]],Mapping!H6356:J14147,3,0)</f>
        <v>41753</v>
      </c>
      <c r="G6356" s="10">
        <f>VLOOKUP(Table1[[#This Row],[Order ID]],Mapping!H6356:K14147,4,0)</f>
        <v>41757</v>
      </c>
      <c r="H6356" t="str">
        <f>INDEX(Mapping!$B$2:$T$7793,MATCH(Data!$A6356,Mapping!$B$3:$B$7793,0),MATCH(Data!$H$1,Mapping!$B$2:$T$2,0))</f>
        <v>Standard Class</v>
      </c>
      <c r="I6356" t="str">
        <f>INDEX(Mapping!$B$2:$T$7793,MATCH(Data!$A6356,Mapping!$B$3:$B$7793,0),MATCH(Data!$I$1,Mapping!$B$2:$T$2,0))</f>
        <v>Home Office</v>
      </c>
      <c r="J6356">
        <f>VLOOKUP($A6356,Mapping!$X$3:$Y$7793,2,0)</f>
        <v>37042</v>
      </c>
      <c r="K6356" t="str">
        <f>VLOOKUP($J6356,Mapping!$AB$3:$AC$475,2,0)</f>
        <v>Pompano Beach</v>
      </c>
      <c r="L6356" t="str">
        <f>VLOOKUP($K6356,Mapping!$AF$3:$AG$475,2,0)</f>
        <v>Florida</v>
      </c>
      <c r="M6356" t="str">
        <f>VLOOKUP($L6356,Mapping!$AI$3:$AJ$48,2,0)</f>
        <v>United States</v>
      </c>
      <c r="N6356" t="str">
        <f>VLOOKUP($L6356,Mapping!$AI$3:$AK$48,3,0)</f>
        <v>South</v>
      </c>
      <c r="O6356" t="str">
        <f>VLOOKUP(Table1[[#This Row],[Column1]],Mapping!$AM$8:$AN$11,2,0)</f>
        <v>Technology</v>
      </c>
      <c r="P6356" t="str">
        <f>VLOOKUP(Table1[[#This Row],[Column3]],Mapping!$AP$5:$AQ$22,2,0)</f>
        <v>Accessories</v>
      </c>
      <c r="Q6356">
        <v>45.408000000000001</v>
      </c>
      <c r="R6356">
        <v>2</v>
      </c>
      <c r="S6356">
        <v>11.919599999999999</v>
      </c>
    </row>
    <row r="6357" spans="1:19" x14ac:dyDescent="0.35">
      <c r="A6357">
        <v>6594</v>
      </c>
      <c r="B6357" t="s">
        <v>5092</v>
      </c>
      <c r="C6357" t="s">
        <v>2666</v>
      </c>
      <c r="D6357" t="str">
        <f>MID(Table1[[#This Row],[Product ID]],5,2)</f>
        <v>FU</v>
      </c>
      <c r="E6357" t="str">
        <f>LEFT(Table1[[#This Row],[Product ID]],3)</f>
        <v>FUR</v>
      </c>
      <c r="F6357" s="10">
        <f>VLOOKUP(Table1[[#This Row],[Order ID]],Mapping!H6357:J14148,3,0)</f>
        <v>41753</v>
      </c>
      <c r="G6357" s="10">
        <f>VLOOKUP(Table1[[#This Row],[Order ID]],Mapping!H6357:K14148,4,0)</f>
        <v>41757</v>
      </c>
      <c r="H6357" t="str">
        <f>INDEX(Mapping!$B$2:$T$7793,MATCH(Data!$A6357,Mapping!$B$3:$B$7793,0),MATCH(Data!$H$1,Mapping!$B$2:$T$2,0))</f>
        <v>Standard Class</v>
      </c>
      <c r="I6357" t="str">
        <f>INDEX(Mapping!$B$2:$T$7793,MATCH(Data!$A6357,Mapping!$B$3:$B$7793,0),MATCH(Data!$I$1,Mapping!$B$2:$T$2,0))</f>
        <v>Home Office</v>
      </c>
      <c r="J6357">
        <f>VLOOKUP($A6357,Mapping!$X$3:$Y$7793,2,0)</f>
        <v>37042</v>
      </c>
      <c r="K6357" t="str">
        <f>VLOOKUP($J6357,Mapping!$AB$3:$AC$475,2,0)</f>
        <v>Pompano Beach</v>
      </c>
      <c r="L6357" t="str">
        <f>VLOOKUP($K6357,Mapping!$AF$3:$AG$475,2,0)</f>
        <v>Florida</v>
      </c>
      <c r="M6357" t="str">
        <f>VLOOKUP($L6357,Mapping!$AI$3:$AJ$48,2,0)</f>
        <v>United States</v>
      </c>
      <c r="N6357" t="str">
        <f>VLOOKUP($L6357,Mapping!$AI$3:$AK$48,3,0)</f>
        <v>South</v>
      </c>
      <c r="O6357" t="str">
        <f>VLOOKUP(Table1[[#This Row],[Column1]],Mapping!$AM$8:$AN$11,2,0)</f>
        <v>Furniture</v>
      </c>
      <c r="P6357" t="str">
        <f>VLOOKUP(Table1[[#This Row],[Column3]],Mapping!$AP$5:$AQ$22,2,0)</f>
        <v>Furnishings</v>
      </c>
      <c r="Q6357">
        <v>77.951999999999998</v>
      </c>
      <c r="R6357">
        <v>3</v>
      </c>
      <c r="S6357">
        <v>-11.692800000000005</v>
      </c>
    </row>
    <row r="6358" spans="1:19" x14ac:dyDescent="0.35">
      <c r="A6358">
        <v>6595</v>
      </c>
      <c r="B6358" t="s">
        <v>5092</v>
      </c>
      <c r="C6358" t="s">
        <v>2122</v>
      </c>
      <c r="D6358" t="str">
        <f>MID(Table1[[#This Row],[Product ID]],5,2)</f>
        <v>LA</v>
      </c>
      <c r="E6358" t="str">
        <f>LEFT(Table1[[#This Row],[Product ID]],3)</f>
        <v>OFF</v>
      </c>
      <c r="F6358" s="10">
        <f>VLOOKUP(Table1[[#This Row],[Order ID]],Mapping!H6358:J14149,3,0)</f>
        <v>41753</v>
      </c>
      <c r="G6358" s="10">
        <f>VLOOKUP(Table1[[#This Row],[Order ID]],Mapping!H6358:K14149,4,0)</f>
        <v>41757</v>
      </c>
      <c r="H6358" t="str">
        <f>INDEX(Mapping!$B$2:$T$7793,MATCH(Data!$A6358,Mapping!$B$3:$B$7793,0),MATCH(Data!$H$1,Mapping!$B$2:$T$2,0))</f>
        <v>Standard Class</v>
      </c>
      <c r="I6358" t="str">
        <f>INDEX(Mapping!$B$2:$T$7793,MATCH(Data!$A6358,Mapping!$B$3:$B$7793,0),MATCH(Data!$I$1,Mapping!$B$2:$T$2,0))</f>
        <v>Home Office</v>
      </c>
      <c r="J6358">
        <f>VLOOKUP($A6358,Mapping!$X$3:$Y$7793,2,0)</f>
        <v>37042</v>
      </c>
      <c r="K6358" t="str">
        <f>VLOOKUP($J6358,Mapping!$AB$3:$AC$475,2,0)</f>
        <v>Pompano Beach</v>
      </c>
      <c r="L6358" t="str">
        <f>VLOOKUP($K6358,Mapping!$AF$3:$AG$475,2,0)</f>
        <v>Florida</v>
      </c>
      <c r="M6358" t="str">
        <f>VLOOKUP($L6358,Mapping!$AI$3:$AJ$48,2,0)</f>
        <v>United States</v>
      </c>
      <c r="N6358" t="str">
        <f>VLOOKUP($L6358,Mapping!$AI$3:$AK$48,3,0)</f>
        <v>South</v>
      </c>
      <c r="O6358" t="str">
        <f>VLOOKUP(Table1[[#This Row],[Column1]],Mapping!$AM$8:$AN$11,2,0)</f>
        <v>Office Supplies</v>
      </c>
      <c r="P6358" t="str">
        <f>VLOOKUP(Table1[[#This Row],[Column3]],Mapping!$AP$5:$AQ$22,2,0)</f>
        <v>Labels</v>
      </c>
      <c r="Q6358">
        <v>3</v>
      </c>
      <c r="R6358">
        <v>1</v>
      </c>
      <c r="S6358">
        <v>1.0499999999999998</v>
      </c>
    </row>
    <row r="6359" spans="1:19" x14ac:dyDescent="0.35">
      <c r="A6359">
        <v>2477</v>
      </c>
      <c r="B6359" t="s">
        <v>2568</v>
      </c>
      <c r="C6359" t="s">
        <v>1030</v>
      </c>
      <c r="D6359" t="str">
        <f>MID(Table1[[#This Row],[Product ID]],5,2)</f>
        <v>BO</v>
      </c>
      <c r="E6359" t="str">
        <f>LEFT(Table1[[#This Row],[Product ID]],3)</f>
        <v>FUR</v>
      </c>
      <c r="F6359" s="10" t="e">
        <f>VLOOKUP(Table1[[#This Row],[Order ID]],Mapping!H6359:J14150,3,0)</f>
        <v>#N/A</v>
      </c>
      <c r="G6359" s="10" t="e">
        <f>VLOOKUP(Table1[[#This Row],[Order ID]],Mapping!H6359:K14150,4,0)</f>
        <v>#N/A</v>
      </c>
      <c r="H6359" t="str">
        <f>INDEX(Mapping!$B$2:$T$7793,MATCH(Data!$A6359,Mapping!$B$3:$B$7793,0),MATCH(Data!$H$1,Mapping!$B$2:$T$2,0))</f>
        <v>Standard Class</v>
      </c>
      <c r="I6359" t="str">
        <f>INDEX(Mapping!$B$2:$T$7793,MATCH(Data!$A6359,Mapping!$B$3:$B$7793,0),MATCH(Data!$I$1,Mapping!$B$2:$T$2,0))</f>
        <v>Consumer</v>
      </c>
      <c r="J6359">
        <f>VLOOKUP($A6359,Mapping!$X$3:$Y$7793,2,0)</f>
        <v>80525</v>
      </c>
      <c r="K6359" t="str">
        <f>VLOOKUP($J6359,Mapping!$AB$3:$AC$475,2,0)</f>
        <v>Bakersfield</v>
      </c>
      <c r="L6359" t="str">
        <f>VLOOKUP($K6359,Mapping!$AF$3:$AG$475,2,0)</f>
        <v>California</v>
      </c>
      <c r="M6359" t="str">
        <f>VLOOKUP($L6359,Mapping!$AI$3:$AJ$48,2,0)</f>
        <v>United States</v>
      </c>
      <c r="N6359" t="str">
        <f>VLOOKUP($L6359,Mapping!$AI$3:$AK$48,3,0)</f>
        <v>West</v>
      </c>
      <c r="O6359" t="str">
        <f>VLOOKUP(Table1[[#This Row],[Column1]],Mapping!$AM$8:$AN$11,2,0)</f>
        <v>Furniture</v>
      </c>
      <c r="P6359" t="str">
        <f>VLOOKUP(Table1[[#This Row],[Column3]],Mapping!$AP$5:$AQ$22,2,0)</f>
        <v>Bookcases</v>
      </c>
      <c r="Q6359">
        <v>180.58800000000005</v>
      </c>
      <c r="R6359">
        <v>2</v>
      </c>
      <c r="S6359">
        <v>-240.78400000000005</v>
      </c>
    </row>
    <row r="6360" spans="1:19" x14ac:dyDescent="0.35">
      <c r="A6360">
        <v>2478</v>
      </c>
      <c r="B6360" t="s">
        <v>2568</v>
      </c>
      <c r="C6360" t="s">
        <v>1486</v>
      </c>
      <c r="D6360" t="str">
        <f>MID(Table1[[#This Row],[Product ID]],5,2)</f>
        <v>AC</v>
      </c>
      <c r="E6360" t="str">
        <f>LEFT(Table1[[#This Row],[Product ID]],3)</f>
        <v>TEC</v>
      </c>
      <c r="F6360" s="10" t="e">
        <f>VLOOKUP(Table1[[#This Row],[Order ID]],Mapping!H6360:J14151,3,0)</f>
        <v>#N/A</v>
      </c>
      <c r="G6360" s="10" t="e">
        <f>VLOOKUP(Table1[[#This Row],[Order ID]],Mapping!H6360:K14151,4,0)</f>
        <v>#N/A</v>
      </c>
      <c r="H6360" t="str">
        <f>INDEX(Mapping!$B$2:$T$7793,MATCH(Data!$A6360,Mapping!$B$3:$B$7793,0),MATCH(Data!$H$1,Mapping!$B$2:$T$2,0))</f>
        <v>Standard Class</v>
      </c>
      <c r="I6360" t="str">
        <f>INDEX(Mapping!$B$2:$T$7793,MATCH(Data!$A6360,Mapping!$B$3:$B$7793,0),MATCH(Data!$I$1,Mapping!$B$2:$T$2,0))</f>
        <v>Consumer</v>
      </c>
      <c r="J6360">
        <f>VLOOKUP($A6360,Mapping!$X$3:$Y$7793,2,0)</f>
        <v>80525</v>
      </c>
      <c r="K6360" t="str">
        <f>VLOOKUP($J6360,Mapping!$AB$3:$AC$475,2,0)</f>
        <v>Bakersfield</v>
      </c>
      <c r="L6360" t="str">
        <f>VLOOKUP($K6360,Mapping!$AF$3:$AG$475,2,0)</f>
        <v>California</v>
      </c>
      <c r="M6360" t="str">
        <f>VLOOKUP($L6360,Mapping!$AI$3:$AJ$48,2,0)</f>
        <v>United States</v>
      </c>
      <c r="N6360" t="str">
        <f>VLOOKUP($L6360,Mapping!$AI$3:$AK$48,3,0)</f>
        <v>West</v>
      </c>
      <c r="O6360" t="str">
        <f>VLOOKUP(Table1[[#This Row],[Column1]],Mapping!$AM$8:$AN$11,2,0)</f>
        <v>Technology</v>
      </c>
      <c r="P6360" t="str">
        <f>VLOOKUP(Table1[[#This Row],[Column3]],Mapping!$AP$5:$AQ$22,2,0)</f>
        <v>Accessories</v>
      </c>
      <c r="Q6360">
        <v>47.984000000000002</v>
      </c>
      <c r="R6360">
        <v>2</v>
      </c>
      <c r="S6360">
        <v>0.59979999999999656</v>
      </c>
    </row>
    <row r="6361" spans="1:19" x14ac:dyDescent="0.35">
      <c r="A6361">
        <v>3546</v>
      </c>
      <c r="B6361" t="s">
        <v>3302</v>
      </c>
      <c r="C6361" t="s">
        <v>20</v>
      </c>
      <c r="D6361" t="str">
        <f>MID(Table1[[#This Row],[Product ID]],5,2)</f>
        <v>BI</v>
      </c>
      <c r="E6361" t="str">
        <f>LEFT(Table1[[#This Row],[Product ID]],3)</f>
        <v>OFF</v>
      </c>
      <c r="F6361" s="10" t="e">
        <f>VLOOKUP(Table1[[#This Row],[Order ID]],Mapping!H6361:J14152,3,0)</f>
        <v>#N/A</v>
      </c>
      <c r="G6361" s="10" t="e">
        <f>VLOOKUP(Table1[[#This Row],[Order ID]],Mapping!H6361:K14152,4,0)</f>
        <v>#N/A</v>
      </c>
      <c r="H6361" t="str">
        <f>INDEX(Mapping!$B$2:$T$7793,MATCH(Data!$A6361,Mapping!$B$3:$B$7793,0),MATCH(Data!$H$1,Mapping!$B$2:$T$2,0))</f>
        <v>Standard Class</v>
      </c>
      <c r="I6361" t="str">
        <f>INDEX(Mapping!$B$2:$T$7793,MATCH(Data!$A6361,Mapping!$B$3:$B$7793,0),MATCH(Data!$I$1,Mapping!$B$2:$T$2,0))</f>
        <v>Corporate</v>
      </c>
      <c r="J6361">
        <f>VLOOKUP($A6361,Mapping!$X$3:$Y$7793,2,0)</f>
        <v>60653</v>
      </c>
      <c r="K6361" t="str">
        <f>VLOOKUP($J6361,Mapping!$AB$3:$AC$475,2,0)</f>
        <v>Hialeah</v>
      </c>
      <c r="L6361" t="str">
        <f>VLOOKUP($K6361,Mapping!$AF$3:$AG$475,2,0)</f>
        <v>Florida</v>
      </c>
      <c r="M6361" t="str">
        <f>VLOOKUP($L6361,Mapping!$AI$3:$AJ$48,2,0)</f>
        <v>United States</v>
      </c>
      <c r="N6361" t="str">
        <f>VLOOKUP($L6361,Mapping!$AI$3:$AK$48,3,0)</f>
        <v>South</v>
      </c>
      <c r="O6361" t="str">
        <f>VLOOKUP(Table1[[#This Row],[Column1]],Mapping!$AM$8:$AN$11,2,0)</f>
        <v>Office Supplies</v>
      </c>
      <c r="P6361" t="str">
        <f>VLOOKUP(Table1[[#This Row],[Column3]],Mapping!$AP$5:$AQ$22,2,0)</f>
        <v>Binders</v>
      </c>
      <c r="Q6361">
        <v>5.9359999999999991</v>
      </c>
      <c r="R6361">
        <v>7</v>
      </c>
      <c r="S6361">
        <v>-8.9040000000000035</v>
      </c>
    </row>
    <row r="6362" spans="1:19" x14ac:dyDescent="0.35">
      <c r="A6362">
        <v>6556</v>
      </c>
      <c r="B6362" t="s">
        <v>5070</v>
      </c>
      <c r="C6362" t="s">
        <v>2309</v>
      </c>
      <c r="D6362" t="str">
        <f>MID(Table1[[#This Row],[Product ID]],5,2)</f>
        <v>AC</v>
      </c>
      <c r="E6362" t="str">
        <f>LEFT(Table1[[#This Row],[Product ID]],3)</f>
        <v>TEC</v>
      </c>
      <c r="F6362" s="10">
        <f>VLOOKUP(Table1[[#This Row],[Order ID]],Mapping!H6362:J14153,3,0)</f>
        <v>41956</v>
      </c>
      <c r="G6362" s="10">
        <f>VLOOKUP(Table1[[#This Row],[Order ID]],Mapping!H6362:K14153,4,0)</f>
        <v>41960</v>
      </c>
      <c r="H6362" t="str">
        <f>INDEX(Mapping!$B$2:$T$7793,MATCH(Data!$A6362,Mapping!$B$3:$B$7793,0),MATCH(Data!$H$1,Mapping!$B$2:$T$2,0))</f>
        <v>Standard Class</v>
      </c>
      <c r="I6362" t="str">
        <f>INDEX(Mapping!$B$2:$T$7793,MATCH(Data!$A6362,Mapping!$B$3:$B$7793,0),MATCH(Data!$I$1,Mapping!$B$2:$T$2,0))</f>
        <v>Consumer</v>
      </c>
      <c r="J6362">
        <f>VLOOKUP($A6362,Mapping!$X$3:$Y$7793,2,0)</f>
        <v>85281</v>
      </c>
      <c r="K6362" t="str">
        <f>VLOOKUP($J6362,Mapping!$AB$3:$AC$475,2,0)</f>
        <v>Port Orange</v>
      </c>
      <c r="L6362" t="str">
        <f>VLOOKUP($K6362,Mapping!$AF$3:$AG$475,2,0)</f>
        <v>Florida</v>
      </c>
      <c r="M6362" t="str">
        <f>VLOOKUP($L6362,Mapping!$AI$3:$AJ$48,2,0)</f>
        <v>United States</v>
      </c>
      <c r="N6362" t="str">
        <f>VLOOKUP($L6362,Mapping!$AI$3:$AK$48,3,0)</f>
        <v>South</v>
      </c>
      <c r="O6362" t="str">
        <f>VLOOKUP(Table1[[#This Row],[Column1]],Mapping!$AM$8:$AN$11,2,0)</f>
        <v>Technology</v>
      </c>
      <c r="P6362" t="str">
        <f>VLOOKUP(Table1[[#This Row],[Column3]],Mapping!$AP$5:$AQ$22,2,0)</f>
        <v>Accessories</v>
      </c>
      <c r="Q6362">
        <v>62.352000000000004</v>
      </c>
      <c r="R6362">
        <v>6</v>
      </c>
      <c r="S6362">
        <v>-10.911600000000007</v>
      </c>
    </row>
    <row r="6363" spans="1:19" x14ac:dyDescent="0.35">
      <c r="A6363">
        <v>4773</v>
      </c>
      <c r="B6363" t="s">
        <v>4060</v>
      </c>
      <c r="C6363" t="s">
        <v>948</v>
      </c>
      <c r="D6363" t="str">
        <f>MID(Table1[[#This Row],[Product ID]],5,2)</f>
        <v>TA</v>
      </c>
      <c r="E6363" t="str">
        <f>LEFT(Table1[[#This Row],[Product ID]],3)</f>
        <v>FUR</v>
      </c>
      <c r="F6363" s="10" t="e">
        <f>VLOOKUP(Table1[[#This Row],[Order ID]],Mapping!H6363:J14154,3,0)</f>
        <v>#N/A</v>
      </c>
      <c r="G6363" s="10" t="e">
        <f>VLOOKUP(Table1[[#This Row],[Order ID]],Mapping!H6363:K14154,4,0)</f>
        <v>#N/A</v>
      </c>
      <c r="H6363" t="str">
        <f>INDEX(Mapping!$B$2:$T$7793,MATCH(Data!$A6363,Mapping!$B$3:$B$7793,0),MATCH(Data!$H$1,Mapping!$B$2:$T$2,0))</f>
        <v>Standard Class</v>
      </c>
      <c r="I6363" t="str">
        <f>INDEX(Mapping!$B$2:$T$7793,MATCH(Data!$A6363,Mapping!$B$3:$B$7793,0),MATCH(Data!$I$1,Mapping!$B$2:$T$2,0))</f>
        <v>Consumer</v>
      </c>
      <c r="J6363">
        <f>VLOOKUP($A6363,Mapping!$X$3:$Y$7793,2,0)</f>
        <v>19143</v>
      </c>
      <c r="K6363" t="str">
        <f>VLOOKUP($J6363,Mapping!$AB$3:$AC$475,2,0)</f>
        <v>Norman</v>
      </c>
      <c r="L6363" t="str">
        <f>VLOOKUP($K6363,Mapping!$AF$3:$AG$475,2,0)</f>
        <v>Oklahoma</v>
      </c>
      <c r="M6363" t="str">
        <f>VLOOKUP($L6363,Mapping!$AI$3:$AJ$48,2,0)</f>
        <v>United States</v>
      </c>
      <c r="N6363" t="str">
        <f>VLOOKUP($L6363,Mapping!$AI$3:$AK$48,3,0)</f>
        <v>Central</v>
      </c>
      <c r="O6363" t="str">
        <f>VLOOKUP(Table1[[#This Row],[Column1]],Mapping!$AM$8:$AN$11,2,0)</f>
        <v>Furniture</v>
      </c>
      <c r="P6363" t="str">
        <f>VLOOKUP(Table1[[#This Row],[Column3]],Mapping!$AP$5:$AQ$22,2,0)</f>
        <v>Tables</v>
      </c>
      <c r="Q6363">
        <v>314.53199999999998</v>
      </c>
      <c r="R6363">
        <v>2</v>
      </c>
      <c r="S6363">
        <v>-83.875200000000035</v>
      </c>
    </row>
    <row r="6364" spans="1:19" x14ac:dyDescent="0.35">
      <c r="A6364">
        <v>1298</v>
      </c>
      <c r="B6364" t="s">
        <v>1549</v>
      </c>
      <c r="C6364" t="s">
        <v>105</v>
      </c>
      <c r="D6364" t="str">
        <f>MID(Table1[[#This Row],[Product ID]],5,2)</f>
        <v>ST</v>
      </c>
      <c r="E6364" t="str">
        <f>LEFT(Table1[[#This Row],[Product ID]],3)</f>
        <v>OFF</v>
      </c>
      <c r="F6364" s="10" t="e">
        <f>VLOOKUP(Table1[[#This Row],[Order ID]],Mapping!H6364:J14155,3,0)</f>
        <v>#N/A</v>
      </c>
      <c r="G6364" s="10" t="e">
        <f>VLOOKUP(Table1[[#This Row],[Order ID]],Mapping!H6364:K14155,4,0)</f>
        <v>#N/A</v>
      </c>
      <c r="H6364" t="str">
        <f>INDEX(Mapping!$B$2:$T$7793,MATCH(Data!$A6364,Mapping!$B$3:$B$7793,0),MATCH(Data!$H$1,Mapping!$B$2:$T$2,0))</f>
        <v>Same Day</v>
      </c>
      <c r="I6364" t="str">
        <f>INDEX(Mapping!$B$2:$T$7793,MATCH(Data!$A6364,Mapping!$B$3:$B$7793,0),MATCH(Data!$I$1,Mapping!$B$2:$T$2,0))</f>
        <v>Corporate</v>
      </c>
      <c r="J6364">
        <f>VLOOKUP($A6364,Mapping!$X$3:$Y$7793,2,0)</f>
        <v>98105</v>
      </c>
      <c r="K6364" t="str">
        <f>VLOOKUP($J6364,Mapping!$AB$3:$AC$475,2,0)</f>
        <v>Dallas</v>
      </c>
      <c r="L6364" t="str">
        <f>VLOOKUP($K6364,Mapping!$AF$3:$AG$475,2,0)</f>
        <v>Texas</v>
      </c>
      <c r="M6364" t="str">
        <f>VLOOKUP($L6364,Mapping!$AI$3:$AJ$48,2,0)</f>
        <v>United States</v>
      </c>
      <c r="N6364" t="str">
        <f>VLOOKUP($L6364,Mapping!$AI$3:$AK$48,3,0)</f>
        <v>Central</v>
      </c>
      <c r="O6364" t="str">
        <f>VLOOKUP(Table1[[#This Row],[Column1]],Mapping!$AM$8:$AN$11,2,0)</f>
        <v>Office Supplies</v>
      </c>
      <c r="P6364" t="str">
        <f>VLOOKUP(Table1[[#This Row],[Column3]],Mapping!$AP$5:$AQ$22,2,0)</f>
        <v>Storage</v>
      </c>
      <c r="Q6364">
        <v>169.68</v>
      </c>
      <c r="R6364">
        <v>6</v>
      </c>
      <c r="S6364">
        <v>45.813600000000001</v>
      </c>
    </row>
    <row r="6365" spans="1:19" x14ac:dyDescent="0.35">
      <c r="A6365">
        <v>1299</v>
      </c>
      <c r="B6365" t="s">
        <v>1549</v>
      </c>
      <c r="C6365" t="s">
        <v>243</v>
      </c>
      <c r="D6365" t="str">
        <f>MID(Table1[[#This Row],[Product ID]],5,2)</f>
        <v>AC</v>
      </c>
      <c r="E6365" t="str">
        <f>LEFT(Table1[[#This Row],[Product ID]],3)</f>
        <v>TEC</v>
      </c>
      <c r="F6365" s="10" t="e">
        <f>VLOOKUP(Table1[[#This Row],[Order ID]],Mapping!H6365:J14156,3,0)</f>
        <v>#N/A</v>
      </c>
      <c r="G6365" s="10" t="e">
        <f>VLOOKUP(Table1[[#This Row],[Order ID]],Mapping!H6365:K14156,4,0)</f>
        <v>#N/A</v>
      </c>
      <c r="H6365" t="str">
        <f>INDEX(Mapping!$B$2:$T$7793,MATCH(Data!$A6365,Mapping!$B$3:$B$7793,0),MATCH(Data!$H$1,Mapping!$B$2:$T$2,0))</f>
        <v>First Class</v>
      </c>
      <c r="I6365" t="str">
        <f>INDEX(Mapping!$B$2:$T$7793,MATCH(Data!$A6365,Mapping!$B$3:$B$7793,0),MATCH(Data!$I$1,Mapping!$B$2:$T$2,0))</f>
        <v>Consumer</v>
      </c>
      <c r="J6365">
        <f>VLOOKUP($A6365,Mapping!$X$3:$Y$7793,2,0)</f>
        <v>98105</v>
      </c>
      <c r="K6365" t="str">
        <f>VLOOKUP($J6365,Mapping!$AB$3:$AC$475,2,0)</f>
        <v>Dallas</v>
      </c>
      <c r="L6365" t="str">
        <f>VLOOKUP($K6365,Mapping!$AF$3:$AG$475,2,0)</f>
        <v>Texas</v>
      </c>
      <c r="M6365" t="str">
        <f>VLOOKUP($L6365,Mapping!$AI$3:$AJ$48,2,0)</f>
        <v>United States</v>
      </c>
      <c r="N6365" t="str">
        <f>VLOOKUP($L6365,Mapping!$AI$3:$AK$48,3,0)</f>
        <v>Central</v>
      </c>
      <c r="O6365" t="str">
        <f>VLOOKUP(Table1[[#This Row],[Column1]],Mapping!$AM$8:$AN$11,2,0)</f>
        <v>Technology</v>
      </c>
      <c r="P6365" t="str">
        <f>VLOOKUP(Table1[[#This Row],[Column3]],Mapping!$AP$5:$AQ$22,2,0)</f>
        <v>Accessories</v>
      </c>
      <c r="Q6365">
        <v>132.52000000000001</v>
      </c>
      <c r="R6365">
        <v>4</v>
      </c>
      <c r="S6365">
        <v>54.333200000000005</v>
      </c>
    </row>
    <row r="6366" spans="1:19" x14ac:dyDescent="0.35">
      <c r="A6366">
        <v>1300</v>
      </c>
      <c r="B6366" t="s">
        <v>1549</v>
      </c>
      <c r="C6366" t="s">
        <v>1550</v>
      </c>
      <c r="D6366" t="str">
        <f>MID(Table1[[#This Row],[Product ID]],5,2)</f>
        <v>FA</v>
      </c>
      <c r="E6366" t="str">
        <f>LEFT(Table1[[#This Row],[Product ID]],3)</f>
        <v>OFF</v>
      </c>
      <c r="F6366" s="10" t="e">
        <f>VLOOKUP(Table1[[#This Row],[Order ID]],Mapping!H6366:J14157,3,0)</f>
        <v>#N/A</v>
      </c>
      <c r="G6366" s="10" t="e">
        <f>VLOOKUP(Table1[[#This Row],[Order ID]],Mapping!H6366:K14157,4,0)</f>
        <v>#N/A</v>
      </c>
      <c r="H6366" t="str">
        <f>INDEX(Mapping!$B$2:$T$7793,MATCH(Data!$A6366,Mapping!$B$3:$B$7793,0),MATCH(Data!$H$1,Mapping!$B$2:$T$2,0))</f>
        <v>First Class</v>
      </c>
      <c r="I6366" t="str">
        <f>INDEX(Mapping!$B$2:$T$7793,MATCH(Data!$A6366,Mapping!$B$3:$B$7793,0),MATCH(Data!$I$1,Mapping!$B$2:$T$2,0))</f>
        <v>Consumer</v>
      </c>
      <c r="J6366">
        <f>VLOOKUP($A6366,Mapping!$X$3:$Y$7793,2,0)</f>
        <v>98105</v>
      </c>
      <c r="K6366" t="str">
        <f>VLOOKUP($J6366,Mapping!$AB$3:$AC$475,2,0)</f>
        <v>Dallas</v>
      </c>
      <c r="L6366" t="str">
        <f>VLOOKUP($K6366,Mapping!$AF$3:$AG$475,2,0)</f>
        <v>Texas</v>
      </c>
      <c r="M6366" t="str">
        <f>VLOOKUP($L6366,Mapping!$AI$3:$AJ$48,2,0)</f>
        <v>United States</v>
      </c>
      <c r="N6366" t="str">
        <f>VLOOKUP($L6366,Mapping!$AI$3:$AK$48,3,0)</f>
        <v>Central</v>
      </c>
      <c r="O6366" t="str">
        <f>VLOOKUP(Table1[[#This Row],[Column1]],Mapping!$AM$8:$AN$11,2,0)</f>
        <v>Office Supplies</v>
      </c>
      <c r="P6366" t="str">
        <f>VLOOKUP(Table1[[#This Row],[Column3]],Mapping!$AP$5:$AQ$22,2,0)</f>
        <v>Fasteners</v>
      </c>
      <c r="Q6366">
        <v>2.96</v>
      </c>
      <c r="R6366">
        <v>2</v>
      </c>
      <c r="S6366">
        <v>1.4207999999999998</v>
      </c>
    </row>
    <row r="6367" spans="1:19" x14ac:dyDescent="0.35">
      <c r="A6367">
        <v>1301</v>
      </c>
      <c r="B6367" t="s">
        <v>1549</v>
      </c>
      <c r="C6367" t="s">
        <v>1551</v>
      </c>
      <c r="D6367" t="str">
        <f>MID(Table1[[#This Row],[Product ID]],5,2)</f>
        <v>BI</v>
      </c>
      <c r="E6367" t="str">
        <f>LEFT(Table1[[#This Row],[Product ID]],3)</f>
        <v>OFF</v>
      </c>
      <c r="F6367" s="10" t="e">
        <f>VLOOKUP(Table1[[#This Row],[Order ID]],Mapping!H6367:J14158,3,0)</f>
        <v>#N/A</v>
      </c>
      <c r="G6367" s="10" t="e">
        <f>VLOOKUP(Table1[[#This Row],[Order ID]],Mapping!H6367:K14158,4,0)</f>
        <v>#N/A</v>
      </c>
      <c r="H6367" t="str">
        <f>INDEX(Mapping!$B$2:$T$7793,MATCH(Data!$A6367,Mapping!$B$3:$B$7793,0),MATCH(Data!$H$1,Mapping!$B$2:$T$2,0))</f>
        <v>First Class</v>
      </c>
      <c r="I6367" t="str">
        <f>INDEX(Mapping!$B$2:$T$7793,MATCH(Data!$A6367,Mapping!$B$3:$B$7793,0),MATCH(Data!$I$1,Mapping!$B$2:$T$2,0))</f>
        <v>Consumer</v>
      </c>
      <c r="J6367">
        <f>VLOOKUP($A6367,Mapping!$X$3:$Y$7793,2,0)</f>
        <v>98105</v>
      </c>
      <c r="K6367" t="str">
        <f>VLOOKUP($J6367,Mapping!$AB$3:$AC$475,2,0)</f>
        <v>Dallas</v>
      </c>
      <c r="L6367" t="str">
        <f>VLOOKUP($K6367,Mapping!$AF$3:$AG$475,2,0)</f>
        <v>Texas</v>
      </c>
      <c r="M6367" t="str">
        <f>VLOOKUP($L6367,Mapping!$AI$3:$AJ$48,2,0)</f>
        <v>United States</v>
      </c>
      <c r="N6367" t="str">
        <f>VLOOKUP($L6367,Mapping!$AI$3:$AK$48,3,0)</f>
        <v>Central</v>
      </c>
      <c r="O6367" t="str">
        <f>VLOOKUP(Table1[[#This Row],[Column1]],Mapping!$AM$8:$AN$11,2,0)</f>
        <v>Office Supplies</v>
      </c>
      <c r="P6367" t="str">
        <f>VLOOKUP(Table1[[#This Row],[Column3]],Mapping!$AP$5:$AQ$22,2,0)</f>
        <v>Binders</v>
      </c>
      <c r="Q6367">
        <v>8.4480000000000004</v>
      </c>
      <c r="R6367">
        <v>2</v>
      </c>
      <c r="S6367">
        <v>2.9568000000000003</v>
      </c>
    </row>
    <row r="6368" spans="1:19" x14ac:dyDescent="0.35">
      <c r="A6368">
        <v>1302</v>
      </c>
      <c r="B6368" t="s">
        <v>1549</v>
      </c>
      <c r="C6368" t="s">
        <v>1232</v>
      </c>
      <c r="D6368" t="str">
        <f>MID(Table1[[#This Row],[Product ID]],5,2)</f>
        <v>ST</v>
      </c>
      <c r="E6368" t="str">
        <f>LEFT(Table1[[#This Row],[Product ID]],3)</f>
        <v>OFF</v>
      </c>
      <c r="F6368" s="10" t="e">
        <f>VLOOKUP(Table1[[#This Row],[Order ID]],Mapping!H6368:J14159,3,0)</f>
        <v>#N/A</v>
      </c>
      <c r="G6368" s="10" t="e">
        <f>VLOOKUP(Table1[[#This Row],[Order ID]],Mapping!H6368:K14159,4,0)</f>
        <v>#N/A</v>
      </c>
      <c r="H6368" t="str">
        <f>INDEX(Mapping!$B$2:$T$7793,MATCH(Data!$A6368,Mapping!$B$3:$B$7793,0),MATCH(Data!$H$1,Mapping!$B$2:$T$2,0))</f>
        <v>First Class</v>
      </c>
      <c r="I6368" t="str">
        <f>INDEX(Mapping!$B$2:$T$7793,MATCH(Data!$A6368,Mapping!$B$3:$B$7793,0),MATCH(Data!$I$1,Mapping!$B$2:$T$2,0))</f>
        <v>Consumer</v>
      </c>
      <c r="J6368">
        <f>VLOOKUP($A6368,Mapping!$X$3:$Y$7793,2,0)</f>
        <v>98105</v>
      </c>
      <c r="K6368" t="str">
        <f>VLOOKUP($J6368,Mapping!$AB$3:$AC$475,2,0)</f>
        <v>Dallas</v>
      </c>
      <c r="L6368" t="str">
        <f>VLOOKUP($K6368,Mapping!$AF$3:$AG$475,2,0)</f>
        <v>Texas</v>
      </c>
      <c r="M6368" t="str">
        <f>VLOOKUP($L6368,Mapping!$AI$3:$AJ$48,2,0)</f>
        <v>United States</v>
      </c>
      <c r="N6368" t="str">
        <f>VLOOKUP($L6368,Mapping!$AI$3:$AK$48,3,0)</f>
        <v>Central</v>
      </c>
      <c r="O6368" t="str">
        <f>VLOOKUP(Table1[[#This Row],[Column1]],Mapping!$AM$8:$AN$11,2,0)</f>
        <v>Office Supplies</v>
      </c>
      <c r="P6368" t="str">
        <f>VLOOKUP(Table1[[#This Row],[Column3]],Mapping!$AP$5:$AQ$22,2,0)</f>
        <v>Storage</v>
      </c>
      <c r="Q6368">
        <v>95.94</v>
      </c>
      <c r="R6368">
        <v>3</v>
      </c>
      <c r="S6368">
        <v>9.5940000000000012</v>
      </c>
    </row>
    <row r="6369" spans="1:19" x14ac:dyDescent="0.35">
      <c r="A6369">
        <v>6886</v>
      </c>
      <c r="B6369" t="s">
        <v>5262</v>
      </c>
      <c r="C6369" t="s">
        <v>1411</v>
      </c>
      <c r="D6369" t="str">
        <f>MID(Table1[[#This Row],[Product ID]],5,2)</f>
        <v>ST</v>
      </c>
      <c r="E6369" t="str">
        <f>LEFT(Table1[[#This Row],[Product ID]],3)</f>
        <v>OFF</v>
      </c>
      <c r="F6369" s="10">
        <f>VLOOKUP(Table1[[#This Row],[Order ID]],Mapping!H6369:J14160,3,0)</f>
        <v>41907</v>
      </c>
      <c r="G6369" s="10">
        <f>VLOOKUP(Table1[[#This Row],[Order ID]],Mapping!H6369:K14160,4,0)</f>
        <v>41911</v>
      </c>
      <c r="H6369" t="str">
        <f>INDEX(Mapping!$B$2:$T$7793,MATCH(Data!$A6369,Mapping!$B$3:$B$7793,0),MATCH(Data!$H$1,Mapping!$B$2:$T$2,0))</f>
        <v>Standard Class</v>
      </c>
      <c r="I6369" t="str">
        <f>INDEX(Mapping!$B$2:$T$7793,MATCH(Data!$A6369,Mapping!$B$3:$B$7793,0),MATCH(Data!$I$1,Mapping!$B$2:$T$2,0))</f>
        <v>Home Office</v>
      </c>
      <c r="J6369">
        <f>VLOOKUP($A6369,Mapping!$X$3:$Y$7793,2,0)</f>
        <v>30328</v>
      </c>
      <c r="K6369" t="str">
        <f>VLOOKUP($J6369,Mapping!$AB$3:$AC$475,2,0)</f>
        <v>Bethlehem</v>
      </c>
      <c r="L6369" t="str">
        <f>VLOOKUP($K6369,Mapping!$AF$3:$AG$475,2,0)</f>
        <v>Pennsylvania</v>
      </c>
      <c r="M6369" t="str">
        <f>VLOOKUP($L6369,Mapping!$AI$3:$AJ$48,2,0)</f>
        <v>United States</v>
      </c>
      <c r="N6369" t="str">
        <f>VLOOKUP($L6369,Mapping!$AI$3:$AK$48,3,0)</f>
        <v>East</v>
      </c>
      <c r="O6369" t="str">
        <f>VLOOKUP(Table1[[#This Row],[Column1]],Mapping!$AM$8:$AN$11,2,0)</f>
        <v>Office Supplies</v>
      </c>
      <c r="P6369" t="str">
        <f>VLOOKUP(Table1[[#This Row],[Column3]],Mapping!$AP$5:$AQ$22,2,0)</f>
        <v>Storage</v>
      </c>
      <c r="Q6369">
        <v>15.51</v>
      </c>
      <c r="R6369">
        <v>1</v>
      </c>
      <c r="S6369">
        <v>3.8774999999999995</v>
      </c>
    </row>
    <row r="6370" spans="1:19" x14ac:dyDescent="0.35">
      <c r="A6370">
        <v>6887</v>
      </c>
      <c r="B6370" t="s">
        <v>5262</v>
      </c>
      <c r="C6370" t="s">
        <v>3727</v>
      </c>
      <c r="D6370" t="str">
        <f>MID(Table1[[#This Row],[Product ID]],5,2)</f>
        <v>PH</v>
      </c>
      <c r="E6370" t="str">
        <f>LEFT(Table1[[#This Row],[Product ID]],3)</f>
        <v>TEC</v>
      </c>
      <c r="F6370" s="10">
        <f>VLOOKUP(Table1[[#This Row],[Order ID]],Mapping!H6370:J14161,3,0)</f>
        <v>41907</v>
      </c>
      <c r="G6370" s="10">
        <f>VLOOKUP(Table1[[#This Row],[Order ID]],Mapping!H6370:K14161,4,0)</f>
        <v>41911</v>
      </c>
      <c r="H6370" t="str">
        <f>INDEX(Mapping!$B$2:$T$7793,MATCH(Data!$A6370,Mapping!$B$3:$B$7793,0),MATCH(Data!$H$1,Mapping!$B$2:$T$2,0))</f>
        <v>Standard Class</v>
      </c>
      <c r="I6370" t="str">
        <f>INDEX(Mapping!$B$2:$T$7793,MATCH(Data!$A6370,Mapping!$B$3:$B$7793,0),MATCH(Data!$I$1,Mapping!$B$2:$T$2,0))</f>
        <v>Home Office</v>
      </c>
      <c r="J6370">
        <f>VLOOKUP($A6370,Mapping!$X$3:$Y$7793,2,0)</f>
        <v>30328</v>
      </c>
      <c r="K6370" t="str">
        <f>VLOOKUP($J6370,Mapping!$AB$3:$AC$475,2,0)</f>
        <v>Bethlehem</v>
      </c>
      <c r="L6370" t="str">
        <f>VLOOKUP($K6370,Mapping!$AF$3:$AG$475,2,0)</f>
        <v>Pennsylvania</v>
      </c>
      <c r="M6370" t="str">
        <f>VLOOKUP($L6370,Mapping!$AI$3:$AJ$48,2,0)</f>
        <v>United States</v>
      </c>
      <c r="N6370" t="str">
        <f>VLOOKUP($L6370,Mapping!$AI$3:$AK$48,3,0)</f>
        <v>East</v>
      </c>
      <c r="O6370" t="str">
        <f>VLOOKUP(Table1[[#This Row],[Column1]],Mapping!$AM$8:$AN$11,2,0)</f>
        <v>Technology</v>
      </c>
      <c r="P6370" t="str">
        <f>VLOOKUP(Table1[[#This Row],[Column3]],Mapping!$AP$5:$AQ$22,2,0)</f>
        <v>Phones</v>
      </c>
      <c r="Q6370">
        <v>89.9</v>
      </c>
      <c r="R6370">
        <v>2</v>
      </c>
      <c r="S6370">
        <v>25.171999999999997</v>
      </c>
    </row>
    <row r="6371" spans="1:19" x14ac:dyDescent="0.35">
      <c r="A6371">
        <v>6888</v>
      </c>
      <c r="B6371" t="s">
        <v>5262</v>
      </c>
      <c r="C6371" t="s">
        <v>3750</v>
      </c>
      <c r="D6371" t="str">
        <f>MID(Table1[[#This Row],[Product ID]],5,2)</f>
        <v>AR</v>
      </c>
      <c r="E6371" t="str">
        <f>LEFT(Table1[[#This Row],[Product ID]],3)</f>
        <v>OFF</v>
      </c>
      <c r="F6371" s="10">
        <f>VLOOKUP(Table1[[#This Row],[Order ID]],Mapping!H6371:J14162,3,0)</f>
        <v>41907</v>
      </c>
      <c r="G6371" s="10">
        <f>VLOOKUP(Table1[[#This Row],[Order ID]],Mapping!H6371:K14162,4,0)</f>
        <v>41911</v>
      </c>
      <c r="H6371" t="str">
        <f>INDEX(Mapping!$B$2:$T$7793,MATCH(Data!$A6371,Mapping!$B$3:$B$7793,0),MATCH(Data!$H$1,Mapping!$B$2:$T$2,0))</f>
        <v>Standard Class</v>
      </c>
      <c r="I6371" t="str">
        <f>INDEX(Mapping!$B$2:$T$7793,MATCH(Data!$A6371,Mapping!$B$3:$B$7793,0),MATCH(Data!$I$1,Mapping!$B$2:$T$2,0))</f>
        <v>Home Office</v>
      </c>
      <c r="J6371">
        <f>VLOOKUP($A6371,Mapping!$X$3:$Y$7793,2,0)</f>
        <v>30328</v>
      </c>
      <c r="K6371" t="str">
        <f>VLOOKUP($J6371,Mapping!$AB$3:$AC$475,2,0)</f>
        <v>Bethlehem</v>
      </c>
      <c r="L6371" t="str">
        <f>VLOOKUP($K6371,Mapping!$AF$3:$AG$475,2,0)</f>
        <v>Pennsylvania</v>
      </c>
      <c r="M6371" t="str">
        <f>VLOOKUP($L6371,Mapping!$AI$3:$AJ$48,2,0)</f>
        <v>United States</v>
      </c>
      <c r="N6371" t="str">
        <f>VLOOKUP($L6371,Mapping!$AI$3:$AK$48,3,0)</f>
        <v>East</v>
      </c>
      <c r="O6371" t="str">
        <f>VLOOKUP(Table1[[#This Row],[Column1]],Mapping!$AM$8:$AN$11,2,0)</f>
        <v>Office Supplies</v>
      </c>
      <c r="P6371" t="str">
        <f>VLOOKUP(Table1[[#This Row],[Column3]],Mapping!$AP$5:$AQ$22,2,0)</f>
        <v>Art</v>
      </c>
      <c r="Q6371">
        <v>14.28</v>
      </c>
      <c r="R6371">
        <v>4</v>
      </c>
      <c r="S6371">
        <v>3.7127999999999997</v>
      </c>
    </row>
    <row r="6372" spans="1:19" x14ac:dyDescent="0.35">
      <c r="A6372">
        <v>6889</v>
      </c>
      <c r="B6372" t="s">
        <v>5262</v>
      </c>
      <c r="C6372" t="s">
        <v>3335</v>
      </c>
      <c r="D6372" t="str">
        <f>MID(Table1[[#This Row],[Product ID]],5,2)</f>
        <v>AR</v>
      </c>
      <c r="E6372" t="str">
        <f>LEFT(Table1[[#This Row],[Product ID]],3)</f>
        <v>OFF</v>
      </c>
      <c r="F6372" s="10">
        <f>VLOOKUP(Table1[[#This Row],[Order ID]],Mapping!H6372:J14163,3,0)</f>
        <v>41907</v>
      </c>
      <c r="G6372" s="10">
        <f>VLOOKUP(Table1[[#This Row],[Order ID]],Mapping!H6372:K14163,4,0)</f>
        <v>41911</v>
      </c>
      <c r="H6372" t="str">
        <f>INDEX(Mapping!$B$2:$T$7793,MATCH(Data!$A6372,Mapping!$B$3:$B$7793,0),MATCH(Data!$H$1,Mapping!$B$2:$T$2,0))</f>
        <v>Standard Class</v>
      </c>
      <c r="I6372" t="str">
        <f>INDEX(Mapping!$B$2:$T$7793,MATCH(Data!$A6372,Mapping!$B$3:$B$7793,0),MATCH(Data!$I$1,Mapping!$B$2:$T$2,0))</f>
        <v>Home Office</v>
      </c>
      <c r="J6372">
        <f>VLOOKUP($A6372,Mapping!$X$3:$Y$7793,2,0)</f>
        <v>30328</v>
      </c>
      <c r="K6372" t="str">
        <f>VLOOKUP($J6372,Mapping!$AB$3:$AC$475,2,0)</f>
        <v>Bethlehem</v>
      </c>
      <c r="L6372" t="str">
        <f>VLOOKUP($K6372,Mapping!$AF$3:$AG$475,2,0)</f>
        <v>Pennsylvania</v>
      </c>
      <c r="M6372" t="str">
        <f>VLOOKUP($L6372,Mapping!$AI$3:$AJ$48,2,0)</f>
        <v>United States</v>
      </c>
      <c r="N6372" t="str">
        <f>VLOOKUP($L6372,Mapping!$AI$3:$AK$48,3,0)</f>
        <v>East</v>
      </c>
      <c r="O6372" t="str">
        <f>VLOOKUP(Table1[[#This Row],[Column1]],Mapping!$AM$8:$AN$11,2,0)</f>
        <v>Office Supplies</v>
      </c>
      <c r="P6372" t="str">
        <f>VLOOKUP(Table1[[#This Row],[Column3]],Mapping!$AP$5:$AQ$22,2,0)</f>
        <v>Art</v>
      </c>
      <c r="Q6372">
        <v>12.72</v>
      </c>
      <c r="R6372">
        <v>3</v>
      </c>
      <c r="S6372">
        <v>4.9607999999999999</v>
      </c>
    </row>
    <row r="6373" spans="1:19" x14ac:dyDescent="0.35">
      <c r="A6373">
        <v>6890</v>
      </c>
      <c r="B6373" t="s">
        <v>5262</v>
      </c>
      <c r="C6373" t="s">
        <v>440</v>
      </c>
      <c r="D6373" t="str">
        <f>MID(Table1[[#This Row],[Product ID]],5,2)</f>
        <v>LA</v>
      </c>
      <c r="E6373" t="str">
        <f>LEFT(Table1[[#This Row],[Product ID]],3)</f>
        <v>OFF</v>
      </c>
      <c r="F6373" s="10">
        <f>VLOOKUP(Table1[[#This Row],[Order ID]],Mapping!H6373:J14164,3,0)</f>
        <v>41907</v>
      </c>
      <c r="G6373" s="10">
        <f>VLOOKUP(Table1[[#This Row],[Order ID]],Mapping!H6373:K14164,4,0)</f>
        <v>41911</v>
      </c>
      <c r="H6373" t="str">
        <f>INDEX(Mapping!$B$2:$T$7793,MATCH(Data!$A6373,Mapping!$B$3:$B$7793,0),MATCH(Data!$H$1,Mapping!$B$2:$T$2,0))</f>
        <v>Standard Class</v>
      </c>
      <c r="I6373" t="str">
        <f>INDEX(Mapping!$B$2:$T$7793,MATCH(Data!$A6373,Mapping!$B$3:$B$7793,0),MATCH(Data!$I$1,Mapping!$B$2:$T$2,0))</f>
        <v>Home Office</v>
      </c>
      <c r="J6373">
        <f>VLOOKUP($A6373,Mapping!$X$3:$Y$7793,2,0)</f>
        <v>30328</v>
      </c>
      <c r="K6373" t="str">
        <f>VLOOKUP($J6373,Mapping!$AB$3:$AC$475,2,0)</f>
        <v>Bethlehem</v>
      </c>
      <c r="L6373" t="str">
        <f>VLOOKUP($K6373,Mapping!$AF$3:$AG$475,2,0)</f>
        <v>Pennsylvania</v>
      </c>
      <c r="M6373" t="str">
        <f>VLOOKUP($L6373,Mapping!$AI$3:$AJ$48,2,0)</f>
        <v>United States</v>
      </c>
      <c r="N6373" t="str">
        <f>VLOOKUP($L6373,Mapping!$AI$3:$AK$48,3,0)</f>
        <v>East</v>
      </c>
      <c r="O6373" t="str">
        <f>VLOOKUP(Table1[[#This Row],[Column1]],Mapping!$AM$8:$AN$11,2,0)</f>
        <v>Office Supplies</v>
      </c>
      <c r="P6373" t="str">
        <f>VLOOKUP(Table1[[#This Row],[Column3]],Mapping!$AP$5:$AQ$22,2,0)</f>
        <v>Labels</v>
      </c>
      <c r="Q6373">
        <v>15.75</v>
      </c>
      <c r="R6373">
        <v>5</v>
      </c>
      <c r="S6373">
        <v>7.5600000000000005</v>
      </c>
    </row>
    <row r="6374" spans="1:19" x14ac:dyDescent="0.35">
      <c r="A6374">
        <v>6277</v>
      </c>
      <c r="B6374" t="s">
        <v>4909</v>
      </c>
      <c r="C6374" t="s">
        <v>481</v>
      </c>
      <c r="D6374" t="str">
        <f>MID(Table1[[#This Row],[Product ID]],5,2)</f>
        <v>AC</v>
      </c>
      <c r="E6374" t="str">
        <f>LEFT(Table1[[#This Row],[Product ID]],3)</f>
        <v>TEC</v>
      </c>
      <c r="F6374" s="10" t="e">
        <f>VLOOKUP(Table1[[#This Row],[Order ID]],Mapping!H6374:J14165,3,0)</f>
        <v>#N/A</v>
      </c>
      <c r="G6374" s="10" t="e">
        <f>VLOOKUP(Table1[[#This Row],[Order ID]],Mapping!H6374:K14165,4,0)</f>
        <v>#N/A</v>
      </c>
      <c r="H6374" t="str">
        <f>INDEX(Mapping!$B$2:$T$7793,MATCH(Data!$A6374,Mapping!$B$3:$B$7793,0),MATCH(Data!$H$1,Mapping!$B$2:$T$2,0))</f>
        <v>Second Class</v>
      </c>
      <c r="I6374" t="str">
        <f>INDEX(Mapping!$B$2:$T$7793,MATCH(Data!$A6374,Mapping!$B$3:$B$7793,0),MATCH(Data!$I$1,Mapping!$B$2:$T$2,0))</f>
        <v>Corporate</v>
      </c>
      <c r="J6374">
        <f>VLOOKUP($A6374,Mapping!$X$3:$Y$7793,2,0)</f>
        <v>2138</v>
      </c>
      <c r="K6374" t="str">
        <f>VLOOKUP($J6374,Mapping!$AB$3:$AC$475,2,0)</f>
        <v>Clifton</v>
      </c>
      <c r="L6374" t="str">
        <f>VLOOKUP($K6374,Mapping!$AF$3:$AG$475,2,0)</f>
        <v>New Jersey</v>
      </c>
      <c r="M6374" t="str">
        <f>VLOOKUP($L6374,Mapping!$AI$3:$AJ$48,2,0)</f>
        <v>United States</v>
      </c>
      <c r="N6374" t="str">
        <f>VLOOKUP($L6374,Mapping!$AI$3:$AK$48,3,0)</f>
        <v>East</v>
      </c>
      <c r="O6374" t="str">
        <f>VLOOKUP(Table1[[#This Row],[Column1]],Mapping!$AM$8:$AN$11,2,0)</f>
        <v>Technology</v>
      </c>
      <c r="P6374" t="str">
        <f>VLOOKUP(Table1[[#This Row],[Column3]],Mapping!$AP$5:$AQ$22,2,0)</f>
        <v>Accessories</v>
      </c>
      <c r="Q6374">
        <v>63.88</v>
      </c>
      <c r="R6374">
        <v>4</v>
      </c>
      <c r="S6374">
        <v>24.913200000000003</v>
      </c>
    </row>
    <row r="6375" spans="1:19" x14ac:dyDescent="0.35">
      <c r="A6375">
        <v>6278</v>
      </c>
      <c r="B6375" t="s">
        <v>4909</v>
      </c>
      <c r="C6375" t="s">
        <v>4910</v>
      </c>
      <c r="D6375" t="str">
        <f>MID(Table1[[#This Row],[Product ID]],5,2)</f>
        <v>FU</v>
      </c>
      <c r="E6375" t="str">
        <f>LEFT(Table1[[#This Row],[Product ID]],3)</f>
        <v>FUR</v>
      </c>
      <c r="F6375" s="10" t="e">
        <f>VLOOKUP(Table1[[#This Row],[Order ID]],Mapping!H6375:J14166,3,0)</f>
        <v>#N/A</v>
      </c>
      <c r="G6375" s="10" t="e">
        <f>VLOOKUP(Table1[[#This Row],[Order ID]],Mapping!H6375:K14166,4,0)</f>
        <v>#N/A</v>
      </c>
      <c r="H6375" t="str">
        <f>INDEX(Mapping!$B$2:$T$7793,MATCH(Data!$A6375,Mapping!$B$3:$B$7793,0),MATCH(Data!$H$1,Mapping!$B$2:$T$2,0))</f>
        <v>Standard Class</v>
      </c>
      <c r="I6375" t="str">
        <f>INDEX(Mapping!$B$2:$T$7793,MATCH(Data!$A6375,Mapping!$B$3:$B$7793,0),MATCH(Data!$I$1,Mapping!$B$2:$T$2,0))</f>
        <v>Home Office</v>
      </c>
      <c r="J6375">
        <f>VLOOKUP($A6375,Mapping!$X$3:$Y$7793,2,0)</f>
        <v>2138</v>
      </c>
      <c r="K6375" t="str">
        <f>VLOOKUP($J6375,Mapping!$AB$3:$AC$475,2,0)</f>
        <v>Clifton</v>
      </c>
      <c r="L6375" t="str">
        <f>VLOOKUP($K6375,Mapping!$AF$3:$AG$475,2,0)</f>
        <v>New Jersey</v>
      </c>
      <c r="M6375" t="str">
        <f>VLOOKUP($L6375,Mapping!$AI$3:$AJ$48,2,0)</f>
        <v>United States</v>
      </c>
      <c r="N6375" t="str">
        <f>VLOOKUP($L6375,Mapping!$AI$3:$AK$48,3,0)</f>
        <v>East</v>
      </c>
      <c r="O6375" t="str">
        <f>VLOOKUP(Table1[[#This Row],[Column1]],Mapping!$AM$8:$AN$11,2,0)</f>
        <v>Furniture</v>
      </c>
      <c r="P6375" t="str">
        <f>VLOOKUP(Table1[[#This Row],[Column3]],Mapping!$AP$5:$AQ$22,2,0)</f>
        <v>Furnishings</v>
      </c>
      <c r="Q6375">
        <v>26.72</v>
      </c>
      <c r="R6375">
        <v>1</v>
      </c>
      <c r="S6375">
        <v>11.756800000000002</v>
      </c>
    </row>
    <row r="6376" spans="1:19" x14ac:dyDescent="0.35">
      <c r="A6376">
        <v>3636</v>
      </c>
      <c r="B6376" t="s">
        <v>3367</v>
      </c>
      <c r="C6376" t="s">
        <v>500</v>
      </c>
      <c r="D6376" t="str">
        <f>MID(Table1[[#This Row],[Product ID]],5,2)</f>
        <v>BO</v>
      </c>
      <c r="E6376" t="str">
        <f>LEFT(Table1[[#This Row],[Product ID]],3)</f>
        <v>FUR</v>
      </c>
      <c r="F6376" s="10" t="e">
        <f>VLOOKUP(Table1[[#This Row],[Order ID]],Mapping!H6376:J14167,3,0)</f>
        <v>#N/A</v>
      </c>
      <c r="G6376" s="10" t="e">
        <f>VLOOKUP(Table1[[#This Row],[Order ID]],Mapping!H6376:K14167,4,0)</f>
        <v>#N/A</v>
      </c>
      <c r="H6376" t="str">
        <f>INDEX(Mapping!$B$2:$T$7793,MATCH(Data!$A6376,Mapping!$B$3:$B$7793,0),MATCH(Data!$H$1,Mapping!$B$2:$T$2,0))</f>
        <v>Standard Class</v>
      </c>
      <c r="I6376" t="str">
        <f>INDEX(Mapping!$B$2:$T$7793,MATCH(Data!$A6376,Mapping!$B$3:$B$7793,0),MATCH(Data!$I$1,Mapping!$B$2:$T$2,0))</f>
        <v>Corporate</v>
      </c>
      <c r="J6376">
        <f>VLOOKUP($A6376,Mapping!$X$3:$Y$7793,2,0)</f>
        <v>76106</v>
      </c>
      <c r="K6376" t="str">
        <f>VLOOKUP($J6376,Mapping!$AB$3:$AC$475,2,0)</f>
        <v>Madison</v>
      </c>
      <c r="L6376" t="str">
        <f>VLOOKUP($K6376,Mapping!$AF$3:$AG$475,2,0)</f>
        <v>Wisconsin</v>
      </c>
      <c r="M6376" t="str">
        <f>VLOOKUP($L6376,Mapping!$AI$3:$AJ$48,2,0)</f>
        <v>United States</v>
      </c>
      <c r="N6376" t="str">
        <f>VLOOKUP($L6376,Mapping!$AI$3:$AK$48,3,0)</f>
        <v>Central</v>
      </c>
      <c r="O6376" t="str">
        <f>VLOOKUP(Table1[[#This Row],[Column1]],Mapping!$AM$8:$AN$11,2,0)</f>
        <v>Furniture</v>
      </c>
      <c r="P6376" t="str">
        <f>VLOOKUP(Table1[[#This Row],[Column3]],Mapping!$AP$5:$AQ$22,2,0)</f>
        <v>Bookcases</v>
      </c>
      <c r="Q6376">
        <v>623.46479999999997</v>
      </c>
      <c r="R6376">
        <v>7</v>
      </c>
      <c r="S6376">
        <v>-119.19180000000006</v>
      </c>
    </row>
    <row r="6377" spans="1:19" x14ac:dyDescent="0.35">
      <c r="A6377">
        <v>3957</v>
      </c>
      <c r="B6377" t="s">
        <v>3563</v>
      </c>
      <c r="C6377" t="s">
        <v>1890</v>
      </c>
      <c r="D6377" t="str">
        <f>MID(Table1[[#This Row],[Product ID]],5,2)</f>
        <v>BO</v>
      </c>
      <c r="E6377" t="str">
        <f>LEFT(Table1[[#This Row],[Product ID]],3)</f>
        <v>FUR</v>
      </c>
      <c r="F6377" s="10" t="e">
        <f>VLOOKUP(Table1[[#This Row],[Order ID]],Mapping!H6377:J14168,3,0)</f>
        <v>#N/A</v>
      </c>
      <c r="G6377" s="10" t="e">
        <f>VLOOKUP(Table1[[#This Row],[Order ID]],Mapping!H6377:K14168,4,0)</f>
        <v>#N/A</v>
      </c>
      <c r="H6377" t="str">
        <f>INDEX(Mapping!$B$2:$T$7793,MATCH(Data!$A6377,Mapping!$B$3:$B$7793,0),MATCH(Data!$H$1,Mapping!$B$2:$T$2,0))</f>
        <v>Standard Class</v>
      </c>
      <c r="I6377" t="str">
        <f>INDEX(Mapping!$B$2:$T$7793,MATCH(Data!$A6377,Mapping!$B$3:$B$7793,0),MATCH(Data!$I$1,Mapping!$B$2:$T$2,0))</f>
        <v>Home Office</v>
      </c>
      <c r="J6377">
        <f>VLOOKUP($A6377,Mapping!$X$3:$Y$7793,2,0)</f>
        <v>94122</v>
      </c>
      <c r="K6377" t="str">
        <f>VLOOKUP($J6377,Mapping!$AB$3:$AC$475,2,0)</f>
        <v>Urbandale</v>
      </c>
      <c r="L6377" t="str">
        <f>VLOOKUP($K6377,Mapping!$AF$3:$AG$475,2,0)</f>
        <v>Iowa</v>
      </c>
      <c r="M6377" t="str">
        <f>VLOOKUP($L6377,Mapping!$AI$3:$AJ$48,2,0)</f>
        <v>United States</v>
      </c>
      <c r="N6377" t="str">
        <f>VLOOKUP($L6377,Mapping!$AI$3:$AK$48,3,0)</f>
        <v>Central</v>
      </c>
      <c r="O6377" t="str">
        <f>VLOOKUP(Table1[[#This Row],[Column1]],Mapping!$AM$8:$AN$11,2,0)</f>
        <v>Furniture</v>
      </c>
      <c r="P6377" t="str">
        <f>VLOOKUP(Table1[[#This Row],[Column3]],Mapping!$AP$5:$AQ$22,2,0)</f>
        <v>Bookcases</v>
      </c>
      <c r="Q6377">
        <v>359.49899999999997</v>
      </c>
      <c r="R6377">
        <v>3</v>
      </c>
      <c r="S6377">
        <v>-29.605799999999981</v>
      </c>
    </row>
    <row r="6378" spans="1:19" x14ac:dyDescent="0.35">
      <c r="A6378">
        <v>3958</v>
      </c>
      <c r="B6378" t="s">
        <v>3563</v>
      </c>
      <c r="C6378" t="s">
        <v>569</v>
      </c>
      <c r="D6378" t="str">
        <f>MID(Table1[[#This Row],[Product ID]],5,2)</f>
        <v>ST</v>
      </c>
      <c r="E6378" t="str">
        <f>LEFT(Table1[[#This Row],[Product ID]],3)</f>
        <v>OFF</v>
      </c>
      <c r="F6378" s="10" t="e">
        <f>VLOOKUP(Table1[[#This Row],[Order ID]],Mapping!H6378:J14169,3,0)</f>
        <v>#N/A</v>
      </c>
      <c r="G6378" s="10" t="e">
        <f>VLOOKUP(Table1[[#This Row],[Order ID]],Mapping!H6378:K14169,4,0)</f>
        <v>#N/A</v>
      </c>
      <c r="H6378" t="str">
        <f>INDEX(Mapping!$B$2:$T$7793,MATCH(Data!$A6378,Mapping!$B$3:$B$7793,0),MATCH(Data!$H$1,Mapping!$B$2:$T$2,0))</f>
        <v>Standard Class</v>
      </c>
      <c r="I6378" t="str">
        <f>INDEX(Mapping!$B$2:$T$7793,MATCH(Data!$A6378,Mapping!$B$3:$B$7793,0),MATCH(Data!$I$1,Mapping!$B$2:$T$2,0))</f>
        <v>Consumer</v>
      </c>
      <c r="J6378">
        <f>VLOOKUP($A6378,Mapping!$X$3:$Y$7793,2,0)</f>
        <v>94122</v>
      </c>
      <c r="K6378" t="str">
        <f>VLOOKUP($J6378,Mapping!$AB$3:$AC$475,2,0)</f>
        <v>Urbandale</v>
      </c>
      <c r="L6378" t="str">
        <f>VLOOKUP($K6378,Mapping!$AF$3:$AG$475,2,0)</f>
        <v>Iowa</v>
      </c>
      <c r="M6378" t="str">
        <f>VLOOKUP($L6378,Mapping!$AI$3:$AJ$48,2,0)</f>
        <v>United States</v>
      </c>
      <c r="N6378" t="str">
        <f>VLOOKUP($L6378,Mapping!$AI$3:$AK$48,3,0)</f>
        <v>Central</v>
      </c>
      <c r="O6378" t="str">
        <f>VLOOKUP(Table1[[#This Row],[Column1]],Mapping!$AM$8:$AN$11,2,0)</f>
        <v>Office Supplies</v>
      </c>
      <c r="P6378" t="str">
        <f>VLOOKUP(Table1[[#This Row],[Column3]],Mapping!$AP$5:$AQ$22,2,0)</f>
        <v>Storage</v>
      </c>
      <c r="Q6378">
        <v>10.48</v>
      </c>
      <c r="R6378">
        <v>1</v>
      </c>
      <c r="S6378">
        <v>2.8296000000000001</v>
      </c>
    </row>
    <row r="6379" spans="1:19" x14ac:dyDescent="0.35">
      <c r="A6379">
        <v>5055</v>
      </c>
      <c r="B6379" t="s">
        <v>4232</v>
      </c>
      <c r="C6379" t="s">
        <v>2595</v>
      </c>
      <c r="D6379" t="str">
        <f>MID(Table1[[#This Row],[Product ID]],5,2)</f>
        <v>AR</v>
      </c>
      <c r="E6379" t="str">
        <f>LEFT(Table1[[#This Row],[Product ID]],3)</f>
        <v>OFF</v>
      </c>
      <c r="F6379" s="10" t="e">
        <f>VLOOKUP(Table1[[#This Row],[Order ID]],Mapping!H6379:J14170,3,0)</f>
        <v>#N/A</v>
      </c>
      <c r="G6379" s="10" t="e">
        <f>VLOOKUP(Table1[[#This Row],[Order ID]],Mapping!H6379:K14170,4,0)</f>
        <v>#N/A</v>
      </c>
      <c r="H6379" t="str">
        <f>INDEX(Mapping!$B$2:$T$7793,MATCH(Data!$A6379,Mapping!$B$3:$B$7793,0),MATCH(Data!$H$1,Mapping!$B$2:$T$2,0))</f>
        <v>Standard Class</v>
      </c>
      <c r="I6379" t="str">
        <f>INDEX(Mapping!$B$2:$T$7793,MATCH(Data!$A6379,Mapping!$B$3:$B$7793,0),MATCH(Data!$I$1,Mapping!$B$2:$T$2,0))</f>
        <v>Corporate</v>
      </c>
      <c r="J6379">
        <f>VLOOKUP($A6379,Mapping!$X$3:$Y$7793,2,0)</f>
        <v>21215</v>
      </c>
      <c r="K6379" t="str">
        <f>VLOOKUP($J6379,Mapping!$AB$3:$AC$475,2,0)</f>
        <v>Rancho Cucamonga</v>
      </c>
      <c r="L6379" t="str">
        <f>VLOOKUP($K6379,Mapping!$AF$3:$AG$475,2,0)</f>
        <v>California</v>
      </c>
      <c r="M6379" t="str">
        <f>VLOOKUP($L6379,Mapping!$AI$3:$AJ$48,2,0)</f>
        <v>United States</v>
      </c>
      <c r="N6379" t="str">
        <f>VLOOKUP($L6379,Mapping!$AI$3:$AK$48,3,0)</f>
        <v>West</v>
      </c>
      <c r="O6379" t="str">
        <f>VLOOKUP(Table1[[#This Row],[Column1]],Mapping!$AM$8:$AN$11,2,0)</f>
        <v>Office Supplies</v>
      </c>
      <c r="P6379" t="str">
        <f>VLOOKUP(Table1[[#This Row],[Column3]],Mapping!$AP$5:$AQ$22,2,0)</f>
        <v>Art</v>
      </c>
      <c r="Q6379">
        <v>3.76</v>
      </c>
      <c r="R6379">
        <v>2</v>
      </c>
      <c r="S6379">
        <v>1.0903999999999998</v>
      </c>
    </row>
    <row r="6380" spans="1:19" x14ac:dyDescent="0.35">
      <c r="A6380">
        <v>5056</v>
      </c>
      <c r="B6380" t="s">
        <v>4232</v>
      </c>
      <c r="C6380" t="s">
        <v>508</v>
      </c>
      <c r="D6380" t="str">
        <f>MID(Table1[[#This Row],[Product ID]],5,2)</f>
        <v>AR</v>
      </c>
      <c r="E6380" t="str">
        <f>LEFT(Table1[[#This Row],[Product ID]],3)</f>
        <v>OFF</v>
      </c>
      <c r="F6380" s="10" t="e">
        <f>VLOOKUP(Table1[[#This Row],[Order ID]],Mapping!H6380:J14171,3,0)</f>
        <v>#N/A</v>
      </c>
      <c r="G6380" s="10" t="e">
        <f>VLOOKUP(Table1[[#This Row],[Order ID]],Mapping!H6380:K14171,4,0)</f>
        <v>#N/A</v>
      </c>
      <c r="H6380" t="str">
        <f>INDEX(Mapping!$B$2:$T$7793,MATCH(Data!$A6380,Mapping!$B$3:$B$7793,0),MATCH(Data!$H$1,Mapping!$B$2:$T$2,0))</f>
        <v>First Class</v>
      </c>
      <c r="I6380" t="str">
        <f>INDEX(Mapping!$B$2:$T$7793,MATCH(Data!$A6380,Mapping!$B$3:$B$7793,0),MATCH(Data!$I$1,Mapping!$B$2:$T$2,0))</f>
        <v>Corporate</v>
      </c>
      <c r="J6380">
        <f>VLOOKUP($A6380,Mapping!$X$3:$Y$7793,2,0)</f>
        <v>21215</v>
      </c>
      <c r="K6380" t="str">
        <f>VLOOKUP($J6380,Mapping!$AB$3:$AC$475,2,0)</f>
        <v>Rancho Cucamonga</v>
      </c>
      <c r="L6380" t="str">
        <f>VLOOKUP($K6380,Mapping!$AF$3:$AG$475,2,0)</f>
        <v>California</v>
      </c>
      <c r="M6380" t="str">
        <f>VLOOKUP($L6380,Mapping!$AI$3:$AJ$48,2,0)</f>
        <v>United States</v>
      </c>
      <c r="N6380" t="str">
        <f>VLOOKUP($L6380,Mapping!$AI$3:$AK$48,3,0)</f>
        <v>West</v>
      </c>
      <c r="O6380" t="str">
        <f>VLOOKUP(Table1[[#This Row],[Column1]],Mapping!$AM$8:$AN$11,2,0)</f>
        <v>Office Supplies</v>
      </c>
      <c r="P6380" t="str">
        <f>VLOOKUP(Table1[[#This Row],[Column3]],Mapping!$AP$5:$AQ$22,2,0)</f>
        <v>Art</v>
      </c>
      <c r="Q6380">
        <v>14.7</v>
      </c>
      <c r="R6380">
        <v>5</v>
      </c>
      <c r="S6380">
        <v>6.6150000000000002</v>
      </c>
    </row>
    <row r="6381" spans="1:19" x14ac:dyDescent="0.35">
      <c r="A6381">
        <v>5057</v>
      </c>
      <c r="B6381" t="s">
        <v>4232</v>
      </c>
      <c r="C6381" t="s">
        <v>2430</v>
      </c>
      <c r="D6381" t="str">
        <f>MID(Table1[[#This Row],[Product ID]],5,2)</f>
        <v>AR</v>
      </c>
      <c r="E6381" t="str">
        <f>LEFT(Table1[[#This Row],[Product ID]],3)</f>
        <v>OFF</v>
      </c>
      <c r="F6381" s="10" t="e">
        <f>VLOOKUP(Table1[[#This Row],[Order ID]],Mapping!H6381:J14172,3,0)</f>
        <v>#N/A</v>
      </c>
      <c r="G6381" s="10" t="e">
        <f>VLOOKUP(Table1[[#This Row],[Order ID]],Mapping!H6381:K14172,4,0)</f>
        <v>#N/A</v>
      </c>
      <c r="H6381" t="str">
        <f>INDEX(Mapping!$B$2:$T$7793,MATCH(Data!$A6381,Mapping!$B$3:$B$7793,0),MATCH(Data!$H$1,Mapping!$B$2:$T$2,0))</f>
        <v>First Class</v>
      </c>
      <c r="I6381" t="str">
        <f>INDEX(Mapping!$B$2:$T$7793,MATCH(Data!$A6381,Mapping!$B$3:$B$7793,0),MATCH(Data!$I$1,Mapping!$B$2:$T$2,0))</f>
        <v>Corporate</v>
      </c>
      <c r="J6381">
        <f>VLOOKUP($A6381,Mapping!$X$3:$Y$7793,2,0)</f>
        <v>21215</v>
      </c>
      <c r="K6381" t="str">
        <f>VLOOKUP($J6381,Mapping!$AB$3:$AC$475,2,0)</f>
        <v>Rancho Cucamonga</v>
      </c>
      <c r="L6381" t="str">
        <f>VLOOKUP($K6381,Mapping!$AF$3:$AG$475,2,0)</f>
        <v>California</v>
      </c>
      <c r="M6381" t="str">
        <f>VLOOKUP($L6381,Mapping!$AI$3:$AJ$48,2,0)</f>
        <v>United States</v>
      </c>
      <c r="N6381" t="str">
        <f>VLOOKUP($L6381,Mapping!$AI$3:$AK$48,3,0)</f>
        <v>West</v>
      </c>
      <c r="O6381" t="str">
        <f>VLOOKUP(Table1[[#This Row],[Column1]],Mapping!$AM$8:$AN$11,2,0)</f>
        <v>Office Supplies</v>
      </c>
      <c r="P6381" t="str">
        <f>VLOOKUP(Table1[[#This Row],[Column3]],Mapping!$AP$5:$AQ$22,2,0)</f>
        <v>Art</v>
      </c>
      <c r="Q6381">
        <v>37.200000000000003</v>
      </c>
      <c r="R6381">
        <v>5</v>
      </c>
      <c r="S6381">
        <v>9.3000000000000007</v>
      </c>
    </row>
    <row r="6382" spans="1:19" x14ac:dyDescent="0.35">
      <c r="A6382">
        <v>5058</v>
      </c>
      <c r="B6382" t="s">
        <v>4232</v>
      </c>
      <c r="C6382" t="s">
        <v>1486</v>
      </c>
      <c r="D6382" t="str">
        <f>MID(Table1[[#This Row],[Product ID]],5,2)</f>
        <v>AC</v>
      </c>
      <c r="E6382" t="str">
        <f>LEFT(Table1[[#This Row],[Product ID]],3)</f>
        <v>TEC</v>
      </c>
      <c r="F6382" s="10" t="e">
        <f>VLOOKUP(Table1[[#This Row],[Order ID]],Mapping!H6382:J14173,3,0)</f>
        <v>#N/A</v>
      </c>
      <c r="G6382" s="10" t="e">
        <f>VLOOKUP(Table1[[#This Row],[Order ID]],Mapping!H6382:K14173,4,0)</f>
        <v>#N/A</v>
      </c>
      <c r="H6382" t="str">
        <f>INDEX(Mapping!$B$2:$T$7793,MATCH(Data!$A6382,Mapping!$B$3:$B$7793,0),MATCH(Data!$H$1,Mapping!$B$2:$T$2,0))</f>
        <v>First Class</v>
      </c>
      <c r="I6382" t="str">
        <f>INDEX(Mapping!$B$2:$T$7793,MATCH(Data!$A6382,Mapping!$B$3:$B$7793,0),MATCH(Data!$I$1,Mapping!$B$2:$T$2,0))</f>
        <v>Corporate</v>
      </c>
      <c r="J6382">
        <f>VLOOKUP($A6382,Mapping!$X$3:$Y$7793,2,0)</f>
        <v>21215</v>
      </c>
      <c r="K6382" t="str">
        <f>VLOOKUP($J6382,Mapping!$AB$3:$AC$475,2,0)</f>
        <v>Rancho Cucamonga</v>
      </c>
      <c r="L6382" t="str">
        <f>VLOOKUP($K6382,Mapping!$AF$3:$AG$475,2,0)</f>
        <v>California</v>
      </c>
      <c r="M6382" t="str">
        <f>VLOOKUP($L6382,Mapping!$AI$3:$AJ$48,2,0)</f>
        <v>United States</v>
      </c>
      <c r="N6382" t="str">
        <f>VLOOKUP($L6382,Mapping!$AI$3:$AK$48,3,0)</f>
        <v>West</v>
      </c>
      <c r="O6382" t="str">
        <f>VLOOKUP(Table1[[#This Row],[Column1]],Mapping!$AM$8:$AN$11,2,0)</f>
        <v>Technology</v>
      </c>
      <c r="P6382" t="str">
        <f>VLOOKUP(Table1[[#This Row],[Column3]],Mapping!$AP$5:$AQ$22,2,0)</f>
        <v>Accessories</v>
      </c>
      <c r="Q6382">
        <v>89.97</v>
      </c>
      <c r="R6382">
        <v>3</v>
      </c>
      <c r="S6382">
        <v>18.893699999999995</v>
      </c>
    </row>
    <row r="6383" spans="1:19" x14ac:dyDescent="0.35">
      <c r="A6383">
        <v>5059</v>
      </c>
      <c r="B6383" t="s">
        <v>4232</v>
      </c>
      <c r="C6383" t="s">
        <v>2904</v>
      </c>
      <c r="D6383" t="str">
        <f>MID(Table1[[#This Row],[Product ID]],5,2)</f>
        <v>CH</v>
      </c>
      <c r="E6383" t="str">
        <f>LEFT(Table1[[#This Row],[Product ID]],3)</f>
        <v>FUR</v>
      </c>
      <c r="F6383" s="10" t="e">
        <f>VLOOKUP(Table1[[#This Row],[Order ID]],Mapping!H6383:J14174,3,0)</f>
        <v>#N/A</v>
      </c>
      <c r="G6383" s="10" t="e">
        <f>VLOOKUP(Table1[[#This Row],[Order ID]],Mapping!H6383:K14174,4,0)</f>
        <v>#N/A</v>
      </c>
      <c r="H6383" t="str">
        <f>INDEX(Mapping!$B$2:$T$7793,MATCH(Data!$A6383,Mapping!$B$3:$B$7793,0),MATCH(Data!$H$1,Mapping!$B$2:$T$2,0))</f>
        <v>First Class</v>
      </c>
      <c r="I6383" t="str">
        <f>INDEX(Mapping!$B$2:$T$7793,MATCH(Data!$A6383,Mapping!$B$3:$B$7793,0),MATCH(Data!$I$1,Mapping!$B$2:$T$2,0))</f>
        <v>Corporate</v>
      </c>
      <c r="J6383">
        <f>VLOOKUP($A6383,Mapping!$X$3:$Y$7793,2,0)</f>
        <v>21215</v>
      </c>
      <c r="K6383" t="str">
        <f>VLOOKUP($J6383,Mapping!$AB$3:$AC$475,2,0)</f>
        <v>Rancho Cucamonga</v>
      </c>
      <c r="L6383" t="str">
        <f>VLOOKUP($K6383,Mapping!$AF$3:$AG$475,2,0)</f>
        <v>California</v>
      </c>
      <c r="M6383" t="str">
        <f>VLOOKUP($L6383,Mapping!$AI$3:$AJ$48,2,0)</f>
        <v>United States</v>
      </c>
      <c r="N6383" t="str">
        <f>VLOOKUP($L6383,Mapping!$AI$3:$AK$48,3,0)</f>
        <v>West</v>
      </c>
      <c r="O6383" t="str">
        <f>VLOOKUP(Table1[[#This Row],[Column1]],Mapping!$AM$8:$AN$11,2,0)</f>
        <v>Furniture</v>
      </c>
      <c r="P6383" t="str">
        <f>VLOOKUP(Table1[[#This Row],[Column3]],Mapping!$AP$5:$AQ$22,2,0)</f>
        <v>Chairs</v>
      </c>
      <c r="Q6383">
        <v>261.95999999999998</v>
      </c>
      <c r="R6383">
        <v>2</v>
      </c>
      <c r="S6383">
        <v>23.576399999999978</v>
      </c>
    </row>
    <row r="6384" spans="1:19" x14ac:dyDescent="0.35">
      <c r="A6384">
        <v>1965</v>
      </c>
      <c r="B6384" t="s">
        <v>2155</v>
      </c>
      <c r="C6384" t="s">
        <v>2156</v>
      </c>
      <c r="D6384" t="str">
        <f>MID(Table1[[#This Row],[Product ID]],5,2)</f>
        <v>EN</v>
      </c>
      <c r="E6384" t="str">
        <f>LEFT(Table1[[#This Row],[Product ID]],3)</f>
        <v>OFF</v>
      </c>
      <c r="F6384" s="10" t="e">
        <f>VLOOKUP(Table1[[#This Row],[Order ID]],Mapping!H6384:J14175,3,0)</f>
        <v>#N/A</v>
      </c>
      <c r="G6384" s="10" t="e">
        <f>VLOOKUP(Table1[[#This Row],[Order ID]],Mapping!H6384:K14175,4,0)</f>
        <v>#N/A</v>
      </c>
      <c r="H6384" t="str">
        <f>INDEX(Mapping!$B$2:$T$7793,MATCH(Data!$A6384,Mapping!$B$3:$B$7793,0),MATCH(Data!$H$1,Mapping!$B$2:$T$2,0))</f>
        <v>Standard Class</v>
      </c>
      <c r="I6384" t="str">
        <f>INDEX(Mapping!$B$2:$T$7793,MATCH(Data!$A6384,Mapping!$B$3:$B$7793,0),MATCH(Data!$I$1,Mapping!$B$2:$T$2,0))</f>
        <v>Corporate</v>
      </c>
      <c r="J6384">
        <f>VLOOKUP($A6384,Mapping!$X$3:$Y$7793,2,0)</f>
        <v>33178</v>
      </c>
      <c r="K6384" t="str">
        <f>VLOOKUP($J6384,Mapping!$AB$3:$AC$475,2,0)</f>
        <v>Lincoln Park</v>
      </c>
      <c r="L6384" t="str">
        <f>VLOOKUP($K6384,Mapping!$AF$3:$AG$475,2,0)</f>
        <v>Michigan</v>
      </c>
      <c r="M6384" t="str">
        <f>VLOOKUP($L6384,Mapping!$AI$3:$AJ$48,2,0)</f>
        <v>United States</v>
      </c>
      <c r="N6384" t="str">
        <f>VLOOKUP($L6384,Mapping!$AI$3:$AK$48,3,0)</f>
        <v>Central</v>
      </c>
      <c r="O6384" t="str">
        <f>VLOOKUP(Table1[[#This Row],[Column1]],Mapping!$AM$8:$AN$11,2,0)</f>
        <v>Office Supplies</v>
      </c>
      <c r="P6384" t="str">
        <f>VLOOKUP(Table1[[#This Row],[Column3]],Mapping!$AP$5:$AQ$22,2,0)</f>
        <v>Envelopes</v>
      </c>
      <c r="Q6384">
        <v>37.608000000000004</v>
      </c>
      <c r="R6384">
        <v>3</v>
      </c>
      <c r="S6384">
        <v>12.692699999999995</v>
      </c>
    </row>
    <row r="6385" spans="1:19" x14ac:dyDescent="0.35">
      <c r="A6385">
        <v>5885</v>
      </c>
      <c r="B6385" t="s">
        <v>4700</v>
      </c>
      <c r="C6385" t="s">
        <v>957</v>
      </c>
      <c r="D6385" t="str">
        <f>MID(Table1[[#This Row],[Product ID]],5,2)</f>
        <v>BO</v>
      </c>
      <c r="E6385" t="str">
        <f>LEFT(Table1[[#This Row],[Product ID]],3)</f>
        <v>FUR</v>
      </c>
      <c r="F6385" s="10" t="e">
        <f>VLOOKUP(Table1[[#This Row],[Order ID]],Mapping!H6385:J14176,3,0)</f>
        <v>#N/A</v>
      </c>
      <c r="G6385" s="10" t="e">
        <f>VLOOKUP(Table1[[#This Row],[Order ID]],Mapping!H6385:K14176,4,0)</f>
        <v>#N/A</v>
      </c>
      <c r="H6385" t="str">
        <f>INDEX(Mapping!$B$2:$T$7793,MATCH(Data!$A6385,Mapping!$B$3:$B$7793,0),MATCH(Data!$H$1,Mapping!$B$2:$T$2,0))</f>
        <v>Standard Class</v>
      </c>
      <c r="I6385" t="str">
        <f>INDEX(Mapping!$B$2:$T$7793,MATCH(Data!$A6385,Mapping!$B$3:$B$7793,0),MATCH(Data!$I$1,Mapping!$B$2:$T$2,0))</f>
        <v>Consumer</v>
      </c>
      <c r="J6385">
        <f>VLOOKUP($A6385,Mapping!$X$3:$Y$7793,2,0)</f>
        <v>27834</v>
      </c>
      <c r="K6385" t="str">
        <f>VLOOKUP($J6385,Mapping!$AB$3:$AC$475,2,0)</f>
        <v>Appleton</v>
      </c>
      <c r="L6385" t="str">
        <f>VLOOKUP($K6385,Mapping!$AF$3:$AG$475,2,0)</f>
        <v>Wisconsin</v>
      </c>
      <c r="M6385" t="str">
        <f>VLOOKUP($L6385,Mapping!$AI$3:$AJ$48,2,0)</f>
        <v>United States</v>
      </c>
      <c r="N6385" t="str">
        <f>VLOOKUP($L6385,Mapping!$AI$3:$AK$48,3,0)</f>
        <v>Central</v>
      </c>
      <c r="O6385" t="str">
        <f>VLOOKUP(Table1[[#This Row],[Column1]],Mapping!$AM$8:$AN$11,2,0)</f>
        <v>Furniture</v>
      </c>
      <c r="P6385" t="str">
        <f>VLOOKUP(Table1[[#This Row],[Column3]],Mapping!$AP$5:$AQ$22,2,0)</f>
        <v>Bookcases</v>
      </c>
      <c r="Q6385">
        <v>231.92000000000002</v>
      </c>
      <c r="R6385">
        <v>5</v>
      </c>
      <c r="S6385">
        <v>5.7980000000000018</v>
      </c>
    </row>
    <row r="6386" spans="1:19" x14ac:dyDescent="0.35">
      <c r="A6386">
        <v>5380</v>
      </c>
      <c r="B6386" t="s">
        <v>4412</v>
      </c>
      <c r="C6386" t="s">
        <v>360</v>
      </c>
      <c r="D6386" t="str">
        <f>MID(Table1[[#This Row],[Product ID]],5,2)</f>
        <v>CO</v>
      </c>
      <c r="E6386" t="str">
        <f>LEFT(Table1[[#This Row],[Product ID]],3)</f>
        <v>TEC</v>
      </c>
      <c r="F6386" s="10" t="e">
        <f>VLOOKUP(Table1[[#This Row],[Order ID]],Mapping!H6386:J14177,3,0)</f>
        <v>#N/A</v>
      </c>
      <c r="G6386" s="10" t="e">
        <f>VLOOKUP(Table1[[#This Row],[Order ID]],Mapping!H6386:K14177,4,0)</f>
        <v>#N/A</v>
      </c>
      <c r="H6386" t="str">
        <f>INDEX(Mapping!$B$2:$T$7793,MATCH(Data!$A6386,Mapping!$B$3:$B$7793,0),MATCH(Data!$H$1,Mapping!$B$2:$T$2,0))</f>
        <v>Standard Class</v>
      </c>
      <c r="I6386" t="str">
        <f>INDEX(Mapping!$B$2:$T$7793,MATCH(Data!$A6386,Mapping!$B$3:$B$7793,0),MATCH(Data!$I$1,Mapping!$B$2:$T$2,0))</f>
        <v>Home Office</v>
      </c>
      <c r="J6386">
        <f>VLOOKUP($A6386,Mapping!$X$3:$Y$7793,2,0)</f>
        <v>92646</v>
      </c>
      <c r="K6386" t="str">
        <f>VLOOKUP($J6386,Mapping!$AB$3:$AC$475,2,0)</f>
        <v>Anaheim</v>
      </c>
      <c r="L6386" t="str">
        <f>VLOOKUP($K6386,Mapping!$AF$3:$AG$475,2,0)</f>
        <v>California</v>
      </c>
      <c r="M6386" t="str">
        <f>VLOOKUP($L6386,Mapping!$AI$3:$AJ$48,2,0)</f>
        <v>United States</v>
      </c>
      <c r="N6386" t="str">
        <f>VLOOKUP($L6386,Mapping!$AI$3:$AK$48,3,0)</f>
        <v>West</v>
      </c>
      <c r="O6386" t="str">
        <f>VLOOKUP(Table1[[#This Row],[Column1]],Mapping!$AM$8:$AN$11,2,0)</f>
        <v>Technology</v>
      </c>
      <c r="P6386" t="str">
        <f>VLOOKUP(Table1[[#This Row],[Column3]],Mapping!$AP$5:$AQ$22,2,0)</f>
        <v>Copiers</v>
      </c>
      <c r="Q6386">
        <v>2399.96</v>
      </c>
      <c r="R6386">
        <v>5</v>
      </c>
      <c r="S6386">
        <v>839.9860000000001</v>
      </c>
    </row>
    <row r="6387" spans="1:19" x14ac:dyDescent="0.35">
      <c r="A6387">
        <v>3682</v>
      </c>
      <c r="B6387" t="s">
        <v>3390</v>
      </c>
      <c r="C6387" t="s">
        <v>1010</v>
      </c>
      <c r="D6387" t="str">
        <f>MID(Table1[[#This Row],[Product ID]],5,2)</f>
        <v>AR</v>
      </c>
      <c r="E6387" t="str">
        <f>LEFT(Table1[[#This Row],[Product ID]],3)</f>
        <v>OFF</v>
      </c>
      <c r="F6387" s="10" t="e">
        <f>VLOOKUP(Table1[[#This Row],[Order ID]],Mapping!H6387:J14178,3,0)</f>
        <v>#N/A</v>
      </c>
      <c r="G6387" s="10" t="e">
        <f>VLOOKUP(Table1[[#This Row],[Order ID]],Mapping!H6387:K14178,4,0)</f>
        <v>#N/A</v>
      </c>
      <c r="H6387" t="str">
        <f>INDEX(Mapping!$B$2:$T$7793,MATCH(Data!$A6387,Mapping!$B$3:$B$7793,0),MATCH(Data!$H$1,Mapping!$B$2:$T$2,0))</f>
        <v>Second Class</v>
      </c>
      <c r="I6387" t="str">
        <f>INDEX(Mapping!$B$2:$T$7793,MATCH(Data!$A6387,Mapping!$B$3:$B$7793,0),MATCH(Data!$I$1,Mapping!$B$2:$T$2,0))</f>
        <v>Home Office</v>
      </c>
      <c r="J6387">
        <f>VLOOKUP($A6387,Mapping!$X$3:$Y$7793,2,0)</f>
        <v>98103</v>
      </c>
      <c r="K6387" t="str">
        <f>VLOOKUP($J6387,Mapping!$AB$3:$AC$475,2,0)</f>
        <v>Fort Worth</v>
      </c>
      <c r="L6387" t="str">
        <f>VLOOKUP($K6387,Mapping!$AF$3:$AG$475,2,0)</f>
        <v>Texas</v>
      </c>
      <c r="M6387" t="str">
        <f>VLOOKUP($L6387,Mapping!$AI$3:$AJ$48,2,0)</f>
        <v>United States</v>
      </c>
      <c r="N6387" t="str">
        <f>VLOOKUP($L6387,Mapping!$AI$3:$AK$48,3,0)</f>
        <v>Central</v>
      </c>
      <c r="O6387" t="str">
        <f>VLOOKUP(Table1[[#This Row],[Column1]],Mapping!$AM$8:$AN$11,2,0)</f>
        <v>Office Supplies</v>
      </c>
      <c r="P6387" t="str">
        <f>VLOOKUP(Table1[[#This Row],[Column3]],Mapping!$AP$5:$AQ$22,2,0)</f>
        <v>Art</v>
      </c>
      <c r="Q6387">
        <v>7.58</v>
      </c>
      <c r="R6387">
        <v>1</v>
      </c>
      <c r="S6387">
        <v>2.9561999999999999</v>
      </c>
    </row>
    <row r="6388" spans="1:19" x14ac:dyDescent="0.35">
      <c r="A6388">
        <v>5387</v>
      </c>
      <c r="B6388" t="s">
        <v>4418</v>
      </c>
      <c r="C6388" t="s">
        <v>1909</v>
      </c>
      <c r="D6388" t="str">
        <f>MID(Table1[[#This Row],[Product ID]],5,2)</f>
        <v>FU</v>
      </c>
      <c r="E6388" t="str">
        <f>LEFT(Table1[[#This Row],[Product ID]],3)</f>
        <v>FUR</v>
      </c>
      <c r="F6388" s="10" t="e">
        <f>VLOOKUP(Table1[[#This Row],[Order ID]],Mapping!H6388:J14179,3,0)</f>
        <v>#N/A</v>
      </c>
      <c r="G6388" s="10" t="e">
        <f>VLOOKUP(Table1[[#This Row],[Order ID]],Mapping!H6388:K14179,4,0)</f>
        <v>#N/A</v>
      </c>
      <c r="H6388" t="str">
        <f>INDEX(Mapping!$B$2:$T$7793,MATCH(Data!$A6388,Mapping!$B$3:$B$7793,0),MATCH(Data!$H$1,Mapping!$B$2:$T$2,0))</f>
        <v>Standard Class</v>
      </c>
      <c r="I6388" t="str">
        <f>INDEX(Mapping!$B$2:$T$7793,MATCH(Data!$A6388,Mapping!$B$3:$B$7793,0),MATCH(Data!$I$1,Mapping!$B$2:$T$2,0))</f>
        <v>Consumer</v>
      </c>
      <c r="J6388">
        <f>VLOOKUP($A6388,Mapping!$X$3:$Y$7793,2,0)</f>
        <v>29406</v>
      </c>
      <c r="K6388" t="str">
        <f>VLOOKUP($J6388,Mapping!$AB$3:$AC$475,2,0)</f>
        <v>Eau Claire</v>
      </c>
      <c r="L6388" t="str">
        <f>VLOOKUP($K6388,Mapping!$AF$3:$AG$475,2,0)</f>
        <v>Wisconsin</v>
      </c>
      <c r="M6388" t="str">
        <f>VLOOKUP($L6388,Mapping!$AI$3:$AJ$48,2,0)</f>
        <v>United States</v>
      </c>
      <c r="N6388" t="str">
        <f>VLOOKUP($L6388,Mapping!$AI$3:$AK$48,3,0)</f>
        <v>Central</v>
      </c>
      <c r="O6388" t="str">
        <f>VLOOKUP(Table1[[#This Row],[Column1]],Mapping!$AM$8:$AN$11,2,0)</f>
        <v>Furniture</v>
      </c>
      <c r="P6388" t="str">
        <f>VLOOKUP(Table1[[#This Row],[Column3]],Mapping!$AP$5:$AQ$22,2,0)</f>
        <v>Furnishings</v>
      </c>
      <c r="Q6388">
        <v>14.76</v>
      </c>
      <c r="R6388">
        <v>2</v>
      </c>
      <c r="S6388">
        <v>4.2803999999999984</v>
      </c>
    </row>
    <row r="6389" spans="1:19" x14ac:dyDescent="0.35">
      <c r="A6389">
        <v>3758</v>
      </c>
      <c r="B6389" t="s">
        <v>3444</v>
      </c>
      <c r="C6389" t="s">
        <v>270</v>
      </c>
      <c r="D6389" t="str">
        <f>MID(Table1[[#This Row],[Product ID]],5,2)</f>
        <v>BI</v>
      </c>
      <c r="E6389" t="str">
        <f>LEFT(Table1[[#This Row],[Product ID]],3)</f>
        <v>OFF</v>
      </c>
      <c r="F6389" s="10" t="e">
        <f>VLOOKUP(Table1[[#This Row],[Order ID]],Mapping!H6389:J14180,3,0)</f>
        <v>#N/A</v>
      </c>
      <c r="G6389" s="10" t="e">
        <f>VLOOKUP(Table1[[#This Row],[Order ID]],Mapping!H6389:K14180,4,0)</f>
        <v>#N/A</v>
      </c>
      <c r="H6389" t="str">
        <f>INDEX(Mapping!$B$2:$T$7793,MATCH(Data!$A6389,Mapping!$B$3:$B$7793,0),MATCH(Data!$H$1,Mapping!$B$2:$T$2,0))</f>
        <v>Same Day</v>
      </c>
      <c r="I6389" t="str">
        <f>INDEX(Mapping!$B$2:$T$7793,MATCH(Data!$A6389,Mapping!$B$3:$B$7793,0),MATCH(Data!$I$1,Mapping!$B$2:$T$2,0))</f>
        <v>Home Office</v>
      </c>
      <c r="J6389">
        <f>VLOOKUP($A6389,Mapping!$X$3:$Y$7793,2,0)</f>
        <v>90036</v>
      </c>
      <c r="K6389" t="str">
        <f>VLOOKUP($J6389,Mapping!$AB$3:$AC$475,2,0)</f>
        <v>Los Angeles</v>
      </c>
      <c r="L6389" t="str">
        <f>VLOOKUP($K6389,Mapping!$AF$3:$AG$475,2,0)</f>
        <v>California</v>
      </c>
      <c r="M6389" t="str">
        <f>VLOOKUP($L6389,Mapping!$AI$3:$AJ$48,2,0)</f>
        <v>United States</v>
      </c>
      <c r="N6389" t="str">
        <f>VLOOKUP($L6389,Mapping!$AI$3:$AK$48,3,0)</f>
        <v>West</v>
      </c>
      <c r="O6389" t="str">
        <f>VLOOKUP(Table1[[#This Row],[Column1]],Mapping!$AM$8:$AN$11,2,0)</f>
        <v>Office Supplies</v>
      </c>
      <c r="P6389" t="str">
        <f>VLOOKUP(Table1[[#This Row],[Column3]],Mapping!$AP$5:$AQ$22,2,0)</f>
        <v>Binders</v>
      </c>
      <c r="Q6389">
        <v>14.016</v>
      </c>
      <c r="R6389">
        <v>4</v>
      </c>
      <c r="S6389">
        <v>4.9055999999999997</v>
      </c>
    </row>
    <row r="6390" spans="1:19" x14ac:dyDescent="0.35">
      <c r="A6390">
        <v>4113</v>
      </c>
      <c r="B6390" t="s">
        <v>3665</v>
      </c>
      <c r="C6390" t="s">
        <v>1650</v>
      </c>
      <c r="D6390" t="str">
        <f>MID(Table1[[#This Row],[Product ID]],5,2)</f>
        <v>PA</v>
      </c>
      <c r="E6390" t="str">
        <f>LEFT(Table1[[#This Row],[Product ID]],3)</f>
        <v>OFF</v>
      </c>
      <c r="F6390" s="10" t="e">
        <f>VLOOKUP(Table1[[#This Row],[Order ID]],Mapping!H6390:J14181,3,0)</f>
        <v>#N/A</v>
      </c>
      <c r="G6390" s="10" t="e">
        <f>VLOOKUP(Table1[[#This Row],[Order ID]],Mapping!H6390:K14181,4,0)</f>
        <v>#N/A</v>
      </c>
      <c r="H6390" t="str">
        <f>INDEX(Mapping!$B$2:$T$7793,MATCH(Data!$A6390,Mapping!$B$3:$B$7793,0),MATCH(Data!$H$1,Mapping!$B$2:$T$2,0))</f>
        <v>Standard Class</v>
      </c>
      <c r="I6390" t="str">
        <f>INDEX(Mapping!$B$2:$T$7793,MATCH(Data!$A6390,Mapping!$B$3:$B$7793,0),MATCH(Data!$I$1,Mapping!$B$2:$T$2,0))</f>
        <v>Corporate</v>
      </c>
      <c r="J6390">
        <f>VLOOKUP($A6390,Mapping!$X$3:$Y$7793,2,0)</f>
        <v>94122</v>
      </c>
      <c r="K6390" t="str">
        <f>VLOOKUP($J6390,Mapping!$AB$3:$AC$475,2,0)</f>
        <v>Urbandale</v>
      </c>
      <c r="L6390" t="str">
        <f>VLOOKUP($K6390,Mapping!$AF$3:$AG$475,2,0)</f>
        <v>Iowa</v>
      </c>
      <c r="M6390" t="str">
        <f>VLOOKUP($L6390,Mapping!$AI$3:$AJ$48,2,0)</f>
        <v>United States</v>
      </c>
      <c r="N6390" t="str">
        <f>VLOOKUP($L6390,Mapping!$AI$3:$AK$48,3,0)</f>
        <v>Central</v>
      </c>
      <c r="O6390" t="str">
        <f>VLOOKUP(Table1[[#This Row],[Column1]],Mapping!$AM$8:$AN$11,2,0)</f>
        <v>Office Supplies</v>
      </c>
      <c r="P6390" t="str">
        <f>VLOOKUP(Table1[[#This Row],[Column3]],Mapping!$AP$5:$AQ$22,2,0)</f>
        <v>Paper</v>
      </c>
      <c r="Q6390">
        <v>163.96</v>
      </c>
      <c r="R6390">
        <v>4</v>
      </c>
      <c r="S6390">
        <v>80.340400000000002</v>
      </c>
    </row>
    <row r="6391" spans="1:19" x14ac:dyDescent="0.35">
      <c r="A6391">
        <v>3264</v>
      </c>
      <c r="B6391" t="s">
        <v>3113</v>
      </c>
      <c r="C6391" t="s">
        <v>2928</v>
      </c>
      <c r="D6391" t="str">
        <f>MID(Table1[[#This Row],[Product ID]],5,2)</f>
        <v>AC</v>
      </c>
      <c r="E6391" t="str">
        <f>LEFT(Table1[[#This Row],[Product ID]],3)</f>
        <v>TEC</v>
      </c>
      <c r="F6391" s="10" t="e">
        <f>VLOOKUP(Table1[[#This Row],[Order ID]],Mapping!H6391:J14182,3,0)</f>
        <v>#N/A</v>
      </c>
      <c r="G6391" s="10" t="e">
        <f>VLOOKUP(Table1[[#This Row],[Order ID]],Mapping!H6391:K14182,4,0)</f>
        <v>#N/A</v>
      </c>
      <c r="H6391" t="str">
        <f>INDEX(Mapping!$B$2:$T$7793,MATCH(Data!$A6391,Mapping!$B$3:$B$7793,0),MATCH(Data!$H$1,Mapping!$B$2:$T$2,0))</f>
        <v>Standard Class</v>
      </c>
      <c r="I6391" t="str">
        <f>INDEX(Mapping!$B$2:$T$7793,MATCH(Data!$A6391,Mapping!$B$3:$B$7793,0),MATCH(Data!$I$1,Mapping!$B$2:$T$2,0))</f>
        <v>Consumer</v>
      </c>
      <c r="J6391">
        <f>VLOOKUP($A6391,Mapping!$X$3:$Y$7793,2,0)</f>
        <v>10035</v>
      </c>
      <c r="K6391" t="str">
        <f>VLOOKUP($J6391,Mapping!$AB$3:$AC$475,2,0)</f>
        <v>Grand Prairie</v>
      </c>
      <c r="L6391" t="str">
        <f>VLOOKUP($K6391,Mapping!$AF$3:$AG$475,2,0)</f>
        <v>Texas</v>
      </c>
      <c r="M6391" t="str">
        <f>VLOOKUP($L6391,Mapping!$AI$3:$AJ$48,2,0)</f>
        <v>United States</v>
      </c>
      <c r="N6391" t="str">
        <f>VLOOKUP($L6391,Mapping!$AI$3:$AK$48,3,0)</f>
        <v>Central</v>
      </c>
      <c r="O6391" t="str">
        <f>VLOOKUP(Table1[[#This Row],[Column1]],Mapping!$AM$8:$AN$11,2,0)</f>
        <v>Technology</v>
      </c>
      <c r="P6391" t="str">
        <f>VLOOKUP(Table1[[#This Row],[Column3]],Mapping!$AP$5:$AQ$22,2,0)</f>
        <v>Accessories</v>
      </c>
      <c r="Q6391">
        <v>319.95999999999998</v>
      </c>
      <c r="R6391">
        <v>4</v>
      </c>
      <c r="S6391">
        <v>115.18559999999999</v>
      </c>
    </row>
    <row r="6392" spans="1:19" x14ac:dyDescent="0.35">
      <c r="A6392">
        <v>3265</v>
      </c>
      <c r="B6392" t="s">
        <v>3113</v>
      </c>
      <c r="C6392" t="s">
        <v>702</v>
      </c>
      <c r="D6392" t="str">
        <f>MID(Table1[[#This Row],[Product ID]],5,2)</f>
        <v>PA</v>
      </c>
      <c r="E6392" t="str">
        <f>LEFT(Table1[[#This Row],[Product ID]],3)</f>
        <v>OFF</v>
      </c>
      <c r="F6392" s="10" t="e">
        <f>VLOOKUP(Table1[[#This Row],[Order ID]],Mapping!H6392:J14183,3,0)</f>
        <v>#N/A</v>
      </c>
      <c r="G6392" s="10" t="e">
        <f>VLOOKUP(Table1[[#This Row],[Order ID]],Mapping!H6392:K14183,4,0)</f>
        <v>#N/A</v>
      </c>
      <c r="H6392" t="str">
        <f>INDEX(Mapping!$B$2:$T$7793,MATCH(Data!$A6392,Mapping!$B$3:$B$7793,0),MATCH(Data!$H$1,Mapping!$B$2:$T$2,0))</f>
        <v>Standard Class</v>
      </c>
      <c r="I6392" t="str">
        <f>INDEX(Mapping!$B$2:$T$7793,MATCH(Data!$A6392,Mapping!$B$3:$B$7793,0),MATCH(Data!$I$1,Mapping!$B$2:$T$2,0))</f>
        <v>Home Office</v>
      </c>
      <c r="J6392">
        <f>VLOOKUP($A6392,Mapping!$X$3:$Y$7793,2,0)</f>
        <v>10035</v>
      </c>
      <c r="K6392" t="str">
        <f>VLOOKUP($J6392,Mapping!$AB$3:$AC$475,2,0)</f>
        <v>Grand Prairie</v>
      </c>
      <c r="L6392" t="str">
        <f>VLOOKUP($K6392,Mapping!$AF$3:$AG$475,2,0)</f>
        <v>Texas</v>
      </c>
      <c r="M6392" t="str">
        <f>VLOOKUP($L6392,Mapping!$AI$3:$AJ$48,2,0)</f>
        <v>United States</v>
      </c>
      <c r="N6392" t="str">
        <f>VLOOKUP($L6392,Mapping!$AI$3:$AK$48,3,0)</f>
        <v>Central</v>
      </c>
      <c r="O6392" t="str">
        <f>VLOOKUP(Table1[[#This Row],[Column1]],Mapping!$AM$8:$AN$11,2,0)</f>
        <v>Office Supplies</v>
      </c>
      <c r="P6392" t="str">
        <f>VLOOKUP(Table1[[#This Row],[Column3]],Mapping!$AP$5:$AQ$22,2,0)</f>
        <v>Paper</v>
      </c>
      <c r="Q6392">
        <v>17.04</v>
      </c>
      <c r="R6392">
        <v>3</v>
      </c>
      <c r="S6392">
        <v>7.6679999999999993</v>
      </c>
    </row>
    <row r="6393" spans="1:19" x14ac:dyDescent="0.35">
      <c r="A6393">
        <v>3266</v>
      </c>
      <c r="B6393" t="s">
        <v>3113</v>
      </c>
      <c r="C6393" t="s">
        <v>176</v>
      </c>
      <c r="D6393" t="str">
        <f>MID(Table1[[#This Row],[Product ID]],5,2)</f>
        <v>ST</v>
      </c>
      <c r="E6393" t="str">
        <f>LEFT(Table1[[#This Row],[Product ID]],3)</f>
        <v>OFF</v>
      </c>
      <c r="F6393" s="10" t="e">
        <f>VLOOKUP(Table1[[#This Row],[Order ID]],Mapping!H6393:J14184,3,0)</f>
        <v>#N/A</v>
      </c>
      <c r="G6393" s="10" t="e">
        <f>VLOOKUP(Table1[[#This Row],[Order ID]],Mapping!H6393:K14184,4,0)</f>
        <v>#N/A</v>
      </c>
      <c r="H6393" t="str">
        <f>INDEX(Mapping!$B$2:$T$7793,MATCH(Data!$A6393,Mapping!$B$3:$B$7793,0),MATCH(Data!$H$1,Mapping!$B$2:$T$2,0))</f>
        <v>Standard Class</v>
      </c>
      <c r="I6393" t="str">
        <f>INDEX(Mapping!$B$2:$T$7793,MATCH(Data!$A6393,Mapping!$B$3:$B$7793,0),MATCH(Data!$I$1,Mapping!$B$2:$T$2,0))</f>
        <v>Home Office</v>
      </c>
      <c r="J6393">
        <f>VLOOKUP($A6393,Mapping!$X$3:$Y$7793,2,0)</f>
        <v>10035</v>
      </c>
      <c r="K6393" t="str">
        <f>VLOOKUP($J6393,Mapping!$AB$3:$AC$475,2,0)</f>
        <v>Grand Prairie</v>
      </c>
      <c r="L6393" t="str">
        <f>VLOOKUP($K6393,Mapping!$AF$3:$AG$475,2,0)</f>
        <v>Texas</v>
      </c>
      <c r="M6393" t="str">
        <f>VLOOKUP($L6393,Mapping!$AI$3:$AJ$48,2,0)</f>
        <v>United States</v>
      </c>
      <c r="N6393" t="str">
        <f>VLOOKUP($L6393,Mapping!$AI$3:$AK$48,3,0)</f>
        <v>Central</v>
      </c>
      <c r="O6393" t="str">
        <f>VLOOKUP(Table1[[#This Row],[Column1]],Mapping!$AM$8:$AN$11,2,0)</f>
        <v>Office Supplies</v>
      </c>
      <c r="P6393" t="str">
        <f>VLOOKUP(Table1[[#This Row],[Column3]],Mapping!$AP$5:$AQ$22,2,0)</f>
        <v>Storage</v>
      </c>
      <c r="Q6393">
        <v>344.90999999999997</v>
      </c>
      <c r="R6393">
        <v>3</v>
      </c>
      <c r="S6393">
        <v>10.347300000000004</v>
      </c>
    </row>
    <row r="6394" spans="1:19" x14ac:dyDescent="0.35">
      <c r="A6394">
        <v>1716</v>
      </c>
      <c r="B6394" t="s">
        <v>1933</v>
      </c>
      <c r="C6394" t="s">
        <v>1489</v>
      </c>
      <c r="D6394" t="str">
        <f>MID(Table1[[#This Row],[Product ID]],5,2)</f>
        <v>CH</v>
      </c>
      <c r="E6394" t="str">
        <f>LEFT(Table1[[#This Row],[Product ID]],3)</f>
        <v>FUR</v>
      </c>
      <c r="F6394" s="10" t="e">
        <f>VLOOKUP(Table1[[#This Row],[Order ID]],Mapping!H6394:J14185,3,0)</f>
        <v>#N/A</v>
      </c>
      <c r="G6394" s="10" t="e">
        <f>VLOOKUP(Table1[[#This Row],[Order ID]],Mapping!H6394:K14185,4,0)</f>
        <v>#N/A</v>
      </c>
      <c r="H6394" t="str">
        <f>INDEX(Mapping!$B$2:$T$7793,MATCH(Data!$A6394,Mapping!$B$3:$B$7793,0),MATCH(Data!$H$1,Mapping!$B$2:$T$2,0))</f>
        <v>Standard Class</v>
      </c>
      <c r="I6394" t="str">
        <f>INDEX(Mapping!$B$2:$T$7793,MATCH(Data!$A6394,Mapping!$B$3:$B$7793,0),MATCH(Data!$I$1,Mapping!$B$2:$T$2,0))</f>
        <v>Consumer</v>
      </c>
      <c r="J6394">
        <f>VLOOKUP($A6394,Mapping!$X$3:$Y$7793,2,0)</f>
        <v>76903</v>
      </c>
      <c r="K6394" t="str">
        <f>VLOOKUP($J6394,Mapping!$AB$3:$AC$475,2,0)</f>
        <v>Nashville</v>
      </c>
      <c r="L6394" t="str">
        <f>VLOOKUP($K6394,Mapping!$AF$3:$AG$475,2,0)</f>
        <v>Tennessee</v>
      </c>
      <c r="M6394" t="str">
        <f>VLOOKUP($L6394,Mapping!$AI$3:$AJ$48,2,0)</f>
        <v>United States</v>
      </c>
      <c r="N6394" t="str">
        <f>VLOOKUP($L6394,Mapping!$AI$3:$AK$48,3,0)</f>
        <v>South</v>
      </c>
      <c r="O6394" t="str">
        <f>VLOOKUP(Table1[[#This Row],[Column1]],Mapping!$AM$8:$AN$11,2,0)</f>
        <v>Furniture</v>
      </c>
      <c r="P6394" t="str">
        <f>VLOOKUP(Table1[[#This Row],[Column3]],Mapping!$AP$5:$AQ$22,2,0)</f>
        <v>Chairs</v>
      </c>
      <c r="Q6394">
        <v>305.31200000000001</v>
      </c>
      <c r="R6394">
        <v>2</v>
      </c>
      <c r="S6394">
        <v>-8.7232000000000198</v>
      </c>
    </row>
    <row r="6395" spans="1:19" x14ac:dyDescent="0.35">
      <c r="A6395">
        <v>6015</v>
      </c>
      <c r="B6395" t="s">
        <v>4769</v>
      </c>
      <c r="C6395" t="s">
        <v>4770</v>
      </c>
      <c r="D6395" t="str">
        <f>MID(Table1[[#This Row],[Product ID]],5,2)</f>
        <v>AP</v>
      </c>
      <c r="E6395" t="str">
        <f>LEFT(Table1[[#This Row],[Product ID]],3)</f>
        <v>OFF</v>
      </c>
      <c r="F6395" s="10" t="e">
        <f>VLOOKUP(Table1[[#This Row],[Order ID]],Mapping!H6395:J14186,3,0)</f>
        <v>#N/A</v>
      </c>
      <c r="G6395" s="10" t="e">
        <f>VLOOKUP(Table1[[#This Row],[Order ID]],Mapping!H6395:K14186,4,0)</f>
        <v>#N/A</v>
      </c>
      <c r="H6395" t="str">
        <f>INDEX(Mapping!$B$2:$T$7793,MATCH(Data!$A6395,Mapping!$B$3:$B$7793,0),MATCH(Data!$H$1,Mapping!$B$2:$T$2,0))</f>
        <v>Standard Class</v>
      </c>
      <c r="I6395" t="str">
        <f>INDEX(Mapping!$B$2:$T$7793,MATCH(Data!$A6395,Mapping!$B$3:$B$7793,0),MATCH(Data!$I$1,Mapping!$B$2:$T$2,0))</f>
        <v>Corporate</v>
      </c>
      <c r="J6395">
        <f>VLOOKUP($A6395,Mapping!$X$3:$Y$7793,2,0)</f>
        <v>94109</v>
      </c>
      <c r="K6395" t="str">
        <f>VLOOKUP($J6395,Mapping!$AB$3:$AC$475,2,0)</f>
        <v>Fremont</v>
      </c>
      <c r="L6395" t="str">
        <f>VLOOKUP($K6395,Mapping!$AF$3:$AG$475,2,0)</f>
        <v>Nebraska</v>
      </c>
      <c r="M6395" t="str">
        <f>VLOOKUP($L6395,Mapping!$AI$3:$AJ$48,2,0)</f>
        <v>United States</v>
      </c>
      <c r="N6395" t="str">
        <f>VLOOKUP($L6395,Mapping!$AI$3:$AK$48,3,0)</f>
        <v>Central</v>
      </c>
      <c r="O6395" t="str">
        <f>VLOOKUP(Table1[[#This Row],[Column1]],Mapping!$AM$8:$AN$11,2,0)</f>
        <v>Office Supplies</v>
      </c>
      <c r="P6395" t="str">
        <f>VLOOKUP(Table1[[#This Row],[Column3]],Mapping!$AP$5:$AQ$22,2,0)</f>
        <v>Appliances</v>
      </c>
      <c r="Q6395">
        <v>40.74</v>
      </c>
      <c r="R6395">
        <v>3</v>
      </c>
      <c r="S6395">
        <v>12.222</v>
      </c>
    </row>
    <row r="6396" spans="1:19" x14ac:dyDescent="0.35">
      <c r="A6396">
        <v>1427</v>
      </c>
      <c r="B6396" t="s">
        <v>1665</v>
      </c>
      <c r="C6396" t="s">
        <v>1147</v>
      </c>
      <c r="D6396" t="str">
        <f>MID(Table1[[#This Row],[Product ID]],5,2)</f>
        <v>ST</v>
      </c>
      <c r="E6396" t="str">
        <f>LEFT(Table1[[#This Row],[Product ID]],3)</f>
        <v>OFF</v>
      </c>
      <c r="F6396" s="10" t="e">
        <f>VLOOKUP(Table1[[#This Row],[Order ID]],Mapping!H6396:J14187,3,0)</f>
        <v>#N/A</v>
      </c>
      <c r="G6396" s="10" t="e">
        <f>VLOOKUP(Table1[[#This Row],[Order ID]],Mapping!H6396:K14187,4,0)</f>
        <v>#N/A</v>
      </c>
      <c r="H6396" t="str">
        <f>INDEX(Mapping!$B$2:$T$7793,MATCH(Data!$A6396,Mapping!$B$3:$B$7793,0),MATCH(Data!$H$1,Mapping!$B$2:$T$2,0))</f>
        <v>Standard Class</v>
      </c>
      <c r="I6396" t="str">
        <f>INDEX(Mapping!$B$2:$T$7793,MATCH(Data!$A6396,Mapping!$B$3:$B$7793,0),MATCH(Data!$I$1,Mapping!$B$2:$T$2,0))</f>
        <v>Home Office</v>
      </c>
      <c r="J6396">
        <f>VLOOKUP($A6396,Mapping!$X$3:$Y$7793,2,0)</f>
        <v>10024</v>
      </c>
      <c r="K6396" t="str">
        <f>VLOOKUP($J6396,Mapping!$AB$3:$AC$475,2,0)</f>
        <v>Memphis</v>
      </c>
      <c r="L6396" t="str">
        <f>VLOOKUP($K6396,Mapping!$AF$3:$AG$475,2,0)</f>
        <v>Tennessee</v>
      </c>
      <c r="M6396" t="str">
        <f>VLOOKUP($L6396,Mapping!$AI$3:$AJ$48,2,0)</f>
        <v>United States</v>
      </c>
      <c r="N6396" t="str">
        <f>VLOOKUP($L6396,Mapping!$AI$3:$AK$48,3,0)</f>
        <v>South</v>
      </c>
      <c r="O6396" t="str">
        <f>VLOOKUP(Table1[[#This Row],[Column1]],Mapping!$AM$8:$AN$11,2,0)</f>
        <v>Office Supplies</v>
      </c>
      <c r="P6396" t="str">
        <f>VLOOKUP(Table1[[#This Row],[Column3]],Mapping!$AP$5:$AQ$22,2,0)</f>
        <v>Storage</v>
      </c>
      <c r="Q6396">
        <v>63.84</v>
      </c>
      <c r="R6396">
        <v>8</v>
      </c>
      <c r="S6396">
        <v>16.598399999999998</v>
      </c>
    </row>
    <row r="6397" spans="1:19" x14ac:dyDescent="0.35">
      <c r="A6397">
        <v>1428</v>
      </c>
      <c r="B6397" t="s">
        <v>1665</v>
      </c>
      <c r="C6397" t="s">
        <v>1666</v>
      </c>
      <c r="D6397" t="str">
        <f>MID(Table1[[#This Row],[Product ID]],5,2)</f>
        <v>PH</v>
      </c>
      <c r="E6397" t="str">
        <f>LEFT(Table1[[#This Row],[Product ID]],3)</f>
        <v>TEC</v>
      </c>
      <c r="F6397" s="10" t="e">
        <f>VLOOKUP(Table1[[#This Row],[Order ID]],Mapping!H6397:J14188,3,0)</f>
        <v>#N/A</v>
      </c>
      <c r="G6397" s="10" t="e">
        <f>VLOOKUP(Table1[[#This Row],[Order ID]],Mapping!H6397:K14188,4,0)</f>
        <v>#N/A</v>
      </c>
      <c r="H6397" t="str">
        <f>INDEX(Mapping!$B$2:$T$7793,MATCH(Data!$A6397,Mapping!$B$3:$B$7793,0),MATCH(Data!$H$1,Mapping!$B$2:$T$2,0))</f>
        <v>First Class</v>
      </c>
      <c r="I6397" t="str">
        <f>INDEX(Mapping!$B$2:$T$7793,MATCH(Data!$A6397,Mapping!$B$3:$B$7793,0),MATCH(Data!$I$1,Mapping!$B$2:$T$2,0))</f>
        <v>Home Office</v>
      </c>
      <c r="J6397">
        <f>VLOOKUP($A6397,Mapping!$X$3:$Y$7793,2,0)</f>
        <v>10024</v>
      </c>
      <c r="K6397" t="str">
        <f>VLOOKUP($J6397,Mapping!$AB$3:$AC$475,2,0)</f>
        <v>Memphis</v>
      </c>
      <c r="L6397" t="str">
        <f>VLOOKUP($K6397,Mapping!$AF$3:$AG$475,2,0)</f>
        <v>Tennessee</v>
      </c>
      <c r="M6397" t="str">
        <f>VLOOKUP($L6397,Mapping!$AI$3:$AJ$48,2,0)</f>
        <v>United States</v>
      </c>
      <c r="N6397" t="str">
        <f>VLOOKUP($L6397,Mapping!$AI$3:$AK$48,3,0)</f>
        <v>South</v>
      </c>
      <c r="O6397" t="str">
        <f>VLOOKUP(Table1[[#This Row],[Column1]],Mapping!$AM$8:$AN$11,2,0)</f>
        <v>Technology</v>
      </c>
      <c r="P6397" t="str">
        <f>VLOOKUP(Table1[[#This Row],[Column3]],Mapping!$AP$5:$AQ$22,2,0)</f>
        <v>Phones</v>
      </c>
      <c r="Q6397">
        <v>347.96999999999997</v>
      </c>
      <c r="R6397">
        <v>3</v>
      </c>
      <c r="S6397">
        <v>100.91129999999997</v>
      </c>
    </row>
    <row r="6398" spans="1:19" x14ac:dyDescent="0.35">
      <c r="A6398">
        <v>1429</v>
      </c>
      <c r="B6398" t="s">
        <v>1665</v>
      </c>
      <c r="C6398" t="s">
        <v>12</v>
      </c>
      <c r="D6398" t="str">
        <f>MID(Table1[[#This Row],[Product ID]],5,2)</f>
        <v>BI</v>
      </c>
      <c r="E6398" t="str">
        <f>LEFT(Table1[[#This Row],[Product ID]],3)</f>
        <v>OFF</v>
      </c>
      <c r="F6398" s="10" t="e">
        <f>VLOOKUP(Table1[[#This Row],[Order ID]],Mapping!H6398:J14189,3,0)</f>
        <v>#N/A</v>
      </c>
      <c r="G6398" s="10" t="e">
        <f>VLOOKUP(Table1[[#This Row],[Order ID]],Mapping!H6398:K14189,4,0)</f>
        <v>#N/A</v>
      </c>
      <c r="H6398" t="str">
        <f>INDEX(Mapping!$B$2:$T$7793,MATCH(Data!$A6398,Mapping!$B$3:$B$7793,0),MATCH(Data!$H$1,Mapping!$B$2:$T$2,0))</f>
        <v>First Class</v>
      </c>
      <c r="I6398" t="str">
        <f>INDEX(Mapping!$B$2:$T$7793,MATCH(Data!$A6398,Mapping!$B$3:$B$7793,0),MATCH(Data!$I$1,Mapping!$B$2:$T$2,0))</f>
        <v>Home Office</v>
      </c>
      <c r="J6398">
        <f>VLOOKUP($A6398,Mapping!$X$3:$Y$7793,2,0)</f>
        <v>10024</v>
      </c>
      <c r="K6398" t="str">
        <f>VLOOKUP($J6398,Mapping!$AB$3:$AC$475,2,0)</f>
        <v>Memphis</v>
      </c>
      <c r="L6398" t="str">
        <f>VLOOKUP($K6398,Mapping!$AF$3:$AG$475,2,0)</f>
        <v>Tennessee</v>
      </c>
      <c r="M6398" t="str">
        <f>VLOOKUP($L6398,Mapping!$AI$3:$AJ$48,2,0)</f>
        <v>United States</v>
      </c>
      <c r="N6398" t="str">
        <f>VLOOKUP($L6398,Mapping!$AI$3:$AK$48,3,0)</f>
        <v>South</v>
      </c>
      <c r="O6398" t="str">
        <f>VLOOKUP(Table1[[#This Row],[Column1]],Mapping!$AM$8:$AN$11,2,0)</f>
        <v>Office Supplies</v>
      </c>
      <c r="P6398" t="str">
        <f>VLOOKUP(Table1[[#This Row],[Column3]],Mapping!$AP$5:$AQ$22,2,0)</f>
        <v>Binders</v>
      </c>
      <c r="Q6398">
        <v>37.008000000000003</v>
      </c>
      <c r="R6398">
        <v>6</v>
      </c>
      <c r="S6398">
        <v>11.565</v>
      </c>
    </row>
    <row r="6399" spans="1:19" x14ac:dyDescent="0.35">
      <c r="A6399">
        <v>7005</v>
      </c>
      <c r="B6399" t="s">
        <v>5329</v>
      </c>
      <c r="C6399" t="s">
        <v>410</v>
      </c>
      <c r="D6399" t="str">
        <f>MID(Table1[[#This Row],[Product ID]],5,2)</f>
        <v>AC</v>
      </c>
      <c r="E6399" t="str">
        <f>LEFT(Table1[[#This Row],[Product ID]],3)</f>
        <v>TEC</v>
      </c>
      <c r="F6399" s="10">
        <f>VLOOKUP(Table1[[#This Row],[Order ID]],Mapping!H6399:J14190,3,0)</f>
        <v>41914</v>
      </c>
      <c r="G6399" s="10">
        <f>VLOOKUP(Table1[[#This Row],[Order ID]],Mapping!H6399:K14190,4,0)</f>
        <v>41919</v>
      </c>
      <c r="H6399" t="str">
        <f>INDEX(Mapping!$B$2:$T$7793,MATCH(Data!$A6399,Mapping!$B$3:$B$7793,0),MATCH(Data!$H$1,Mapping!$B$2:$T$2,0))</f>
        <v>Standard Class</v>
      </c>
      <c r="I6399" t="str">
        <f>INDEX(Mapping!$B$2:$T$7793,MATCH(Data!$A6399,Mapping!$B$3:$B$7793,0),MATCH(Data!$I$1,Mapping!$B$2:$T$2,0))</f>
        <v>Consumer</v>
      </c>
      <c r="J6399">
        <f>VLOOKUP($A6399,Mapping!$X$3:$Y$7793,2,0)</f>
        <v>94110</v>
      </c>
      <c r="K6399" t="str">
        <f>VLOOKUP($J6399,Mapping!$AB$3:$AC$475,2,0)</f>
        <v>Tucson</v>
      </c>
      <c r="L6399" t="str">
        <f>VLOOKUP($K6399,Mapping!$AF$3:$AG$475,2,0)</f>
        <v>Arizona</v>
      </c>
      <c r="M6399" t="str">
        <f>VLOOKUP($L6399,Mapping!$AI$3:$AJ$48,2,0)</f>
        <v>United States</v>
      </c>
      <c r="N6399" t="str">
        <f>VLOOKUP($L6399,Mapping!$AI$3:$AK$48,3,0)</f>
        <v>West</v>
      </c>
      <c r="O6399" t="str">
        <f>VLOOKUP(Table1[[#This Row],[Column1]],Mapping!$AM$8:$AN$11,2,0)</f>
        <v>Technology</v>
      </c>
      <c r="P6399" t="str">
        <f>VLOOKUP(Table1[[#This Row],[Column3]],Mapping!$AP$5:$AQ$22,2,0)</f>
        <v>Accessories</v>
      </c>
      <c r="Q6399">
        <v>104.75</v>
      </c>
      <c r="R6399">
        <v>5</v>
      </c>
      <c r="S6399">
        <v>21.997499999999999</v>
      </c>
    </row>
    <row r="6400" spans="1:19" x14ac:dyDescent="0.35">
      <c r="A6400">
        <v>3896</v>
      </c>
      <c r="B6400" t="s">
        <v>3527</v>
      </c>
      <c r="C6400" t="s">
        <v>1213</v>
      </c>
      <c r="D6400" t="str">
        <f>MID(Table1[[#This Row],[Product ID]],5,2)</f>
        <v>BO</v>
      </c>
      <c r="E6400" t="str">
        <f>LEFT(Table1[[#This Row],[Product ID]],3)</f>
        <v>FUR</v>
      </c>
      <c r="F6400" s="10" t="e">
        <f>VLOOKUP(Table1[[#This Row],[Order ID]],Mapping!H6400:J14191,3,0)</f>
        <v>#N/A</v>
      </c>
      <c r="G6400" s="10" t="e">
        <f>VLOOKUP(Table1[[#This Row],[Order ID]],Mapping!H6400:K14191,4,0)</f>
        <v>#N/A</v>
      </c>
      <c r="H6400" t="str">
        <f>INDEX(Mapping!$B$2:$T$7793,MATCH(Data!$A6400,Mapping!$B$3:$B$7793,0),MATCH(Data!$H$1,Mapping!$B$2:$T$2,0))</f>
        <v>Standard Class</v>
      </c>
      <c r="I6400" t="str">
        <f>INDEX(Mapping!$B$2:$T$7793,MATCH(Data!$A6400,Mapping!$B$3:$B$7793,0),MATCH(Data!$I$1,Mapping!$B$2:$T$2,0))</f>
        <v>Corporate</v>
      </c>
      <c r="J6400">
        <f>VLOOKUP($A6400,Mapping!$X$3:$Y$7793,2,0)</f>
        <v>85023</v>
      </c>
      <c r="K6400" t="str">
        <f>VLOOKUP($J6400,Mapping!$AB$3:$AC$475,2,0)</f>
        <v>Hamilton</v>
      </c>
      <c r="L6400" t="str">
        <f>VLOOKUP($K6400,Mapping!$AF$3:$AG$475,2,0)</f>
        <v>Ohio</v>
      </c>
      <c r="M6400" t="str">
        <f>VLOOKUP($L6400,Mapping!$AI$3:$AJ$48,2,0)</f>
        <v>United States</v>
      </c>
      <c r="N6400" t="str">
        <f>VLOOKUP($L6400,Mapping!$AI$3:$AK$48,3,0)</f>
        <v>East</v>
      </c>
      <c r="O6400" t="str">
        <f>VLOOKUP(Table1[[#This Row],[Column1]],Mapping!$AM$8:$AN$11,2,0)</f>
        <v>Furniture</v>
      </c>
      <c r="P6400" t="str">
        <f>VLOOKUP(Table1[[#This Row],[Column3]],Mapping!$AP$5:$AQ$22,2,0)</f>
        <v>Bookcases</v>
      </c>
      <c r="Q6400">
        <v>209.97900000000001</v>
      </c>
      <c r="R6400">
        <v>7</v>
      </c>
      <c r="S6400">
        <v>-356.96429999999998</v>
      </c>
    </row>
    <row r="6401" spans="1:19" x14ac:dyDescent="0.35">
      <c r="A6401">
        <v>1699</v>
      </c>
      <c r="B6401" t="s">
        <v>1916</v>
      </c>
      <c r="C6401" t="s">
        <v>1235</v>
      </c>
      <c r="D6401" t="str">
        <f>MID(Table1[[#This Row],[Product ID]],5,2)</f>
        <v>CH</v>
      </c>
      <c r="E6401" t="str">
        <f>LEFT(Table1[[#This Row],[Product ID]],3)</f>
        <v>FUR</v>
      </c>
      <c r="F6401" s="10" t="e">
        <f>VLOOKUP(Table1[[#This Row],[Order ID]],Mapping!H6401:J14192,3,0)</f>
        <v>#N/A</v>
      </c>
      <c r="G6401" s="10" t="e">
        <f>VLOOKUP(Table1[[#This Row],[Order ID]],Mapping!H6401:K14192,4,0)</f>
        <v>#N/A</v>
      </c>
      <c r="H6401" t="str">
        <f>INDEX(Mapping!$B$2:$T$7793,MATCH(Data!$A6401,Mapping!$B$3:$B$7793,0),MATCH(Data!$H$1,Mapping!$B$2:$T$2,0))</f>
        <v>Standard Class</v>
      </c>
      <c r="I6401" t="str">
        <f>INDEX(Mapping!$B$2:$T$7793,MATCH(Data!$A6401,Mapping!$B$3:$B$7793,0),MATCH(Data!$I$1,Mapping!$B$2:$T$2,0))</f>
        <v>Consumer</v>
      </c>
      <c r="J6401">
        <f>VLOOKUP($A6401,Mapping!$X$3:$Y$7793,2,0)</f>
        <v>77840</v>
      </c>
      <c r="K6401" t="str">
        <f>VLOOKUP($J6401,Mapping!$AB$3:$AC$475,2,0)</f>
        <v>Mishawaka</v>
      </c>
      <c r="L6401" t="str">
        <f>VLOOKUP($K6401,Mapping!$AF$3:$AG$475,2,0)</f>
        <v>Indiana</v>
      </c>
      <c r="M6401" t="str">
        <f>VLOOKUP($L6401,Mapping!$AI$3:$AJ$48,2,0)</f>
        <v>United States</v>
      </c>
      <c r="N6401" t="str">
        <f>VLOOKUP($L6401,Mapping!$AI$3:$AK$48,3,0)</f>
        <v>Central</v>
      </c>
      <c r="O6401" t="str">
        <f>VLOOKUP(Table1[[#This Row],[Column1]],Mapping!$AM$8:$AN$11,2,0)</f>
        <v>Furniture</v>
      </c>
      <c r="P6401" t="str">
        <f>VLOOKUP(Table1[[#This Row],[Column3]],Mapping!$AP$5:$AQ$22,2,0)</f>
        <v>Chairs</v>
      </c>
      <c r="Q6401">
        <v>233.05799999999999</v>
      </c>
      <c r="R6401">
        <v>3</v>
      </c>
      <c r="S6401">
        <v>-53.270399999999995</v>
      </c>
    </row>
    <row r="6402" spans="1:19" x14ac:dyDescent="0.35">
      <c r="A6402">
        <v>2421</v>
      </c>
      <c r="B6402" t="s">
        <v>2528</v>
      </c>
      <c r="C6402" t="s">
        <v>2529</v>
      </c>
      <c r="D6402" t="str">
        <f>MID(Table1[[#This Row],[Product ID]],5,2)</f>
        <v>PA</v>
      </c>
      <c r="E6402" t="str">
        <f>LEFT(Table1[[#This Row],[Product ID]],3)</f>
        <v>OFF</v>
      </c>
      <c r="F6402" s="10" t="e">
        <f>VLOOKUP(Table1[[#This Row],[Order ID]],Mapping!H6402:J14193,3,0)</f>
        <v>#N/A</v>
      </c>
      <c r="G6402" s="10" t="e">
        <f>VLOOKUP(Table1[[#This Row],[Order ID]],Mapping!H6402:K14193,4,0)</f>
        <v>#N/A</v>
      </c>
      <c r="H6402" t="str">
        <f>INDEX(Mapping!$B$2:$T$7793,MATCH(Data!$A6402,Mapping!$B$3:$B$7793,0),MATCH(Data!$H$1,Mapping!$B$2:$T$2,0))</f>
        <v>Second Class</v>
      </c>
      <c r="I6402" t="str">
        <f>INDEX(Mapping!$B$2:$T$7793,MATCH(Data!$A6402,Mapping!$B$3:$B$7793,0),MATCH(Data!$I$1,Mapping!$B$2:$T$2,0))</f>
        <v>Corporate</v>
      </c>
      <c r="J6402">
        <f>VLOOKUP($A6402,Mapping!$X$3:$Y$7793,2,0)</f>
        <v>10024</v>
      </c>
      <c r="K6402" t="str">
        <f>VLOOKUP($J6402,Mapping!$AB$3:$AC$475,2,0)</f>
        <v>Memphis</v>
      </c>
      <c r="L6402" t="str">
        <f>VLOOKUP($K6402,Mapping!$AF$3:$AG$475,2,0)</f>
        <v>Tennessee</v>
      </c>
      <c r="M6402" t="str">
        <f>VLOOKUP($L6402,Mapping!$AI$3:$AJ$48,2,0)</f>
        <v>United States</v>
      </c>
      <c r="N6402" t="str">
        <f>VLOOKUP($L6402,Mapping!$AI$3:$AK$48,3,0)</f>
        <v>South</v>
      </c>
      <c r="O6402" t="str">
        <f>VLOOKUP(Table1[[#This Row],[Column1]],Mapping!$AM$8:$AN$11,2,0)</f>
        <v>Office Supplies</v>
      </c>
      <c r="P6402" t="str">
        <f>VLOOKUP(Table1[[#This Row],[Column3]],Mapping!$AP$5:$AQ$22,2,0)</f>
        <v>Paper</v>
      </c>
      <c r="Q6402">
        <v>25.68</v>
      </c>
      <c r="R6402">
        <v>6</v>
      </c>
      <c r="S6402">
        <v>11.555999999999997</v>
      </c>
    </row>
    <row r="6403" spans="1:19" x14ac:dyDescent="0.35">
      <c r="A6403">
        <v>2535</v>
      </c>
      <c r="B6403" t="s">
        <v>2613</v>
      </c>
      <c r="C6403" t="s">
        <v>1311</v>
      </c>
      <c r="D6403" t="str">
        <f>MID(Table1[[#This Row],[Product ID]],5,2)</f>
        <v>AC</v>
      </c>
      <c r="E6403" t="str">
        <f>LEFT(Table1[[#This Row],[Product ID]],3)</f>
        <v>TEC</v>
      </c>
      <c r="F6403" s="10" t="e">
        <f>VLOOKUP(Table1[[#This Row],[Order ID]],Mapping!H6403:J14194,3,0)</f>
        <v>#N/A</v>
      </c>
      <c r="G6403" s="10" t="e">
        <f>VLOOKUP(Table1[[#This Row],[Order ID]],Mapping!H6403:K14194,4,0)</f>
        <v>#N/A</v>
      </c>
      <c r="H6403" t="str">
        <f>INDEX(Mapping!$B$2:$T$7793,MATCH(Data!$A6403,Mapping!$B$3:$B$7793,0),MATCH(Data!$H$1,Mapping!$B$2:$T$2,0))</f>
        <v>Standard Class</v>
      </c>
      <c r="I6403" t="str">
        <f>INDEX(Mapping!$B$2:$T$7793,MATCH(Data!$A6403,Mapping!$B$3:$B$7793,0),MATCH(Data!$I$1,Mapping!$B$2:$T$2,0))</f>
        <v>Consumer</v>
      </c>
      <c r="J6403">
        <f>VLOOKUP($A6403,Mapping!$X$3:$Y$7793,2,0)</f>
        <v>98103</v>
      </c>
      <c r="K6403" t="str">
        <f>VLOOKUP($J6403,Mapping!$AB$3:$AC$475,2,0)</f>
        <v>Fort Worth</v>
      </c>
      <c r="L6403" t="str">
        <f>VLOOKUP($K6403,Mapping!$AF$3:$AG$475,2,0)</f>
        <v>Texas</v>
      </c>
      <c r="M6403" t="str">
        <f>VLOOKUP($L6403,Mapping!$AI$3:$AJ$48,2,0)</f>
        <v>United States</v>
      </c>
      <c r="N6403" t="str">
        <f>VLOOKUP($L6403,Mapping!$AI$3:$AK$48,3,0)</f>
        <v>Central</v>
      </c>
      <c r="O6403" t="str">
        <f>VLOOKUP(Table1[[#This Row],[Column1]],Mapping!$AM$8:$AN$11,2,0)</f>
        <v>Technology</v>
      </c>
      <c r="P6403" t="str">
        <f>VLOOKUP(Table1[[#This Row],[Column3]],Mapping!$AP$5:$AQ$22,2,0)</f>
        <v>Accessories</v>
      </c>
      <c r="Q6403">
        <v>49.08</v>
      </c>
      <c r="R6403">
        <v>3</v>
      </c>
      <c r="S6403">
        <v>4.9079999999999977</v>
      </c>
    </row>
    <row r="6404" spans="1:19" x14ac:dyDescent="0.35">
      <c r="A6404">
        <v>2536</v>
      </c>
      <c r="B6404" t="s">
        <v>2613</v>
      </c>
      <c r="C6404" t="s">
        <v>473</v>
      </c>
      <c r="D6404" t="str">
        <f>MID(Table1[[#This Row],[Product ID]],5,2)</f>
        <v>ST</v>
      </c>
      <c r="E6404" t="str">
        <f>LEFT(Table1[[#This Row],[Product ID]],3)</f>
        <v>OFF</v>
      </c>
      <c r="F6404" s="10" t="e">
        <f>VLOOKUP(Table1[[#This Row],[Order ID]],Mapping!H6404:J14195,3,0)</f>
        <v>#N/A</v>
      </c>
      <c r="G6404" s="10" t="e">
        <f>VLOOKUP(Table1[[#This Row],[Order ID]],Mapping!H6404:K14195,4,0)</f>
        <v>#N/A</v>
      </c>
      <c r="H6404" t="str">
        <f>INDEX(Mapping!$B$2:$T$7793,MATCH(Data!$A6404,Mapping!$B$3:$B$7793,0),MATCH(Data!$H$1,Mapping!$B$2:$T$2,0))</f>
        <v>Second Class</v>
      </c>
      <c r="I6404" t="str">
        <f>INDEX(Mapping!$B$2:$T$7793,MATCH(Data!$A6404,Mapping!$B$3:$B$7793,0),MATCH(Data!$I$1,Mapping!$B$2:$T$2,0))</f>
        <v>Corporate</v>
      </c>
      <c r="J6404">
        <f>VLOOKUP($A6404,Mapping!$X$3:$Y$7793,2,0)</f>
        <v>98103</v>
      </c>
      <c r="K6404" t="str">
        <f>VLOOKUP($J6404,Mapping!$AB$3:$AC$475,2,0)</f>
        <v>Fort Worth</v>
      </c>
      <c r="L6404" t="str">
        <f>VLOOKUP($K6404,Mapping!$AF$3:$AG$475,2,0)</f>
        <v>Texas</v>
      </c>
      <c r="M6404" t="str">
        <f>VLOOKUP($L6404,Mapping!$AI$3:$AJ$48,2,0)</f>
        <v>United States</v>
      </c>
      <c r="N6404" t="str">
        <f>VLOOKUP($L6404,Mapping!$AI$3:$AK$48,3,0)</f>
        <v>Central</v>
      </c>
      <c r="O6404" t="str">
        <f>VLOOKUP(Table1[[#This Row],[Column1]],Mapping!$AM$8:$AN$11,2,0)</f>
        <v>Office Supplies</v>
      </c>
      <c r="P6404" t="str">
        <f>VLOOKUP(Table1[[#This Row],[Column3]],Mapping!$AP$5:$AQ$22,2,0)</f>
        <v>Storage</v>
      </c>
      <c r="Q6404">
        <v>324.90000000000003</v>
      </c>
      <c r="R6404">
        <v>5</v>
      </c>
      <c r="S6404">
        <v>38.988000000000014</v>
      </c>
    </row>
    <row r="6405" spans="1:19" x14ac:dyDescent="0.35">
      <c r="A6405">
        <v>2537</v>
      </c>
      <c r="B6405" t="s">
        <v>2613</v>
      </c>
      <c r="C6405" t="s">
        <v>2614</v>
      </c>
      <c r="D6405" t="str">
        <f>MID(Table1[[#This Row],[Product ID]],5,2)</f>
        <v>AR</v>
      </c>
      <c r="E6405" t="str">
        <f>LEFT(Table1[[#This Row],[Product ID]],3)</f>
        <v>OFF</v>
      </c>
      <c r="F6405" s="10" t="e">
        <f>VLOOKUP(Table1[[#This Row],[Order ID]],Mapping!H6405:J14196,3,0)</f>
        <v>#N/A</v>
      </c>
      <c r="G6405" s="10" t="e">
        <f>VLOOKUP(Table1[[#This Row],[Order ID]],Mapping!H6405:K14196,4,0)</f>
        <v>#N/A</v>
      </c>
      <c r="H6405" t="str">
        <f>INDEX(Mapping!$B$2:$T$7793,MATCH(Data!$A6405,Mapping!$B$3:$B$7793,0),MATCH(Data!$H$1,Mapping!$B$2:$T$2,0))</f>
        <v>Second Class</v>
      </c>
      <c r="I6405" t="str">
        <f>INDEX(Mapping!$B$2:$T$7793,MATCH(Data!$A6405,Mapping!$B$3:$B$7793,0),MATCH(Data!$I$1,Mapping!$B$2:$T$2,0))</f>
        <v>Corporate</v>
      </c>
      <c r="J6405">
        <f>VLOOKUP($A6405,Mapping!$X$3:$Y$7793,2,0)</f>
        <v>98103</v>
      </c>
      <c r="K6405" t="str">
        <f>VLOOKUP($J6405,Mapping!$AB$3:$AC$475,2,0)</f>
        <v>Fort Worth</v>
      </c>
      <c r="L6405" t="str">
        <f>VLOOKUP($K6405,Mapping!$AF$3:$AG$475,2,0)</f>
        <v>Texas</v>
      </c>
      <c r="M6405" t="str">
        <f>VLOOKUP($L6405,Mapping!$AI$3:$AJ$48,2,0)</f>
        <v>United States</v>
      </c>
      <c r="N6405" t="str">
        <f>VLOOKUP($L6405,Mapping!$AI$3:$AK$48,3,0)</f>
        <v>Central</v>
      </c>
      <c r="O6405" t="str">
        <f>VLOOKUP(Table1[[#This Row],[Column1]],Mapping!$AM$8:$AN$11,2,0)</f>
        <v>Office Supplies</v>
      </c>
      <c r="P6405" t="str">
        <f>VLOOKUP(Table1[[#This Row],[Column3]],Mapping!$AP$5:$AQ$22,2,0)</f>
        <v>Art</v>
      </c>
      <c r="Q6405">
        <v>18.240000000000002</v>
      </c>
      <c r="R6405">
        <v>3</v>
      </c>
      <c r="S6405">
        <v>5.2895999999999983</v>
      </c>
    </row>
    <row r="6406" spans="1:19" x14ac:dyDescent="0.35">
      <c r="A6406">
        <v>5975</v>
      </c>
      <c r="B6406" t="s">
        <v>4748</v>
      </c>
      <c r="C6406" t="s">
        <v>1731</v>
      </c>
      <c r="D6406" t="str">
        <f>MID(Table1[[#This Row],[Product ID]],5,2)</f>
        <v>AR</v>
      </c>
      <c r="E6406" t="str">
        <f>LEFT(Table1[[#This Row],[Product ID]],3)</f>
        <v>OFF</v>
      </c>
      <c r="F6406" s="10" t="e">
        <f>VLOOKUP(Table1[[#This Row],[Order ID]],Mapping!H6406:J14197,3,0)</f>
        <v>#N/A</v>
      </c>
      <c r="G6406" s="10" t="e">
        <f>VLOOKUP(Table1[[#This Row],[Order ID]],Mapping!H6406:K14197,4,0)</f>
        <v>#N/A</v>
      </c>
      <c r="H6406" t="str">
        <f>INDEX(Mapping!$B$2:$T$7793,MATCH(Data!$A6406,Mapping!$B$3:$B$7793,0),MATCH(Data!$H$1,Mapping!$B$2:$T$2,0))</f>
        <v>Standard Class</v>
      </c>
      <c r="I6406" t="str">
        <f>INDEX(Mapping!$B$2:$T$7793,MATCH(Data!$A6406,Mapping!$B$3:$B$7793,0),MATCH(Data!$I$1,Mapping!$B$2:$T$2,0))</f>
        <v>Corporate</v>
      </c>
      <c r="J6406">
        <f>VLOOKUP($A6406,Mapping!$X$3:$Y$7793,2,0)</f>
        <v>90036</v>
      </c>
      <c r="K6406" t="str">
        <f>VLOOKUP($J6406,Mapping!$AB$3:$AC$475,2,0)</f>
        <v>Los Angeles</v>
      </c>
      <c r="L6406" t="str">
        <f>VLOOKUP($K6406,Mapping!$AF$3:$AG$475,2,0)</f>
        <v>California</v>
      </c>
      <c r="M6406" t="str">
        <f>VLOOKUP($L6406,Mapping!$AI$3:$AJ$48,2,0)</f>
        <v>United States</v>
      </c>
      <c r="N6406" t="str">
        <f>VLOOKUP($L6406,Mapping!$AI$3:$AK$48,3,0)</f>
        <v>West</v>
      </c>
      <c r="O6406" t="str">
        <f>VLOOKUP(Table1[[#This Row],[Column1]],Mapping!$AM$8:$AN$11,2,0)</f>
        <v>Office Supplies</v>
      </c>
      <c r="P6406" t="str">
        <f>VLOOKUP(Table1[[#This Row],[Column3]],Mapping!$AP$5:$AQ$22,2,0)</f>
        <v>Art</v>
      </c>
      <c r="Q6406">
        <v>99.2</v>
      </c>
      <c r="R6406">
        <v>5</v>
      </c>
      <c r="S6406">
        <v>25.792000000000002</v>
      </c>
    </row>
    <row r="6407" spans="1:19" x14ac:dyDescent="0.35">
      <c r="A6407">
        <v>5568</v>
      </c>
      <c r="B6407" t="s">
        <v>4526</v>
      </c>
      <c r="C6407" t="s">
        <v>2185</v>
      </c>
      <c r="D6407" t="str">
        <f>MID(Table1[[#This Row],[Product ID]],5,2)</f>
        <v>PH</v>
      </c>
      <c r="E6407" t="str">
        <f>LEFT(Table1[[#This Row],[Product ID]],3)</f>
        <v>TEC</v>
      </c>
      <c r="F6407" s="10" t="e">
        <f>VLOOKUP(Table1[[#This Row],[Order ID]],Mapping!H6407:J14198,3,0)</f>
        <v>#N/A</v>
      </c>
      <c r="G6407" s="10" t="e">
        <f>VLOOKUP(Table1[[#This Row],[Order ID]],Mapping!H6407:K14198,4,0)</f>
        <v>#N/A</v>
      </c>
      <c r="H6407" t="str">
        <f>INDEX(Mapping!$B$2:$T$7793,MATCH(Data!$A6407,Mapping!$B$3:$B$7793,0),MATCH(Data!$H$1,Mapping!$B$2:$T$2,0))</f>
        <v>Standard Class</v>
      </c>
      <c r="I6407" t="str">
        <f>INDEX(Mapping!$B$2:$T$7793,MATCH(Data!$A6407,Mapping!$B$3:$B$7793,0),MATCH(Data!$I$1,Mapping!$B$2:$T$2,0))</f>
        <v>Home Office</v>
      </c>
      <c r="J6407">
        <f>VLOOKUP($A6407,Mapping!$X$3:$Y$7793,2,0)</f>
        <v>19140</v>
      </c>
      <c r="K6407" t="str">
        <f>VLOOKUP($J6407,Mapping!$AB$3:$AC$475,2,0)</f>
        <v>Orem</v>
      </c>
      <c r="L6407" t="str">
        <f>VLOOKUP($K6407,Mapping!$AF$3:$AG$475,2,0)</f>
        <v>Utah</v>
      </c>
      <c r="M6407" t="str">
        <f>VLOOKUP($L6407,Mapping!$AI$3:$AJ$48,2,0)</f>
        <v>United States</v>
      </c>
      <c r="N6407" t="str">
        <f>VLOOKUP($L6407,Mapping!$AI$3:$AK$48,3,0)</f>
        <v>West</v>
      </c>
      <c r="O6407" t="str">
        <f>VLOOKUP(Table1[[#This Row],[Column1]],Mapping!$AM$8:$AN$11,2,0)</f>
        <v>Technology</v>
      </c>
      <c r="P6407" t="str">
        <f>VLOOKUP(Table1[[#This Row],[Column3]],Mapping!$AP$5:$AQ$22,2,0)</f>
        <v>Phones</v>
      </c>
      <c r="Q6407">
        <v>776.84999999999991</v>
      </c>
      <c r="R6407">
        <v>5</v>
      </c>
      <c r="S6407">
        <v>-181.26499999999999</v>
      </c>
    </row>
    <row r="6408" spans="1:19" x14ac:dyDescent="0.35">
      <c r="A6408">
        <v>5570</v>
      </c>
      <c r="B6408" t="s">
        <v>4526</v>
      </c>
      <c r="C6408" t="s">
        <v>1591</v>
      </c>
      <c r="D6408" t="str">
        <f>MID(Table1[[#This Row],[Product ID]],5,2)</f>
        <v>TA</v>
      </c>
      <c r="E6408" t="str">
        <f>LEFT(Table1[[#This Row],[Product ID]],3)</f>
        <v>FUR</v>
      </c>
      <c r="F6408" s="10" t="e">
        <f>VLOOKUP(Table1[[#This Row],[Order ID]],Mapping!H6408:J14199,3,0)</f>
        <v>#N/A</v>
      </c>
      <c r="G6408" s="10" t="e">
        <f>VLOOKUP(Table1[[#This Row],[Order ID]],Mapping!H6408:K14199,4,0)</f>
        <v>#N/A</v>
      </c>
      <c r="H6408" t="str">
        <f>INDEX(Mapping!$B$2:$T$7793,MATCH(Data!$A6408,Mapping!$B$3:$B$7793,0),MATCH(Data!$H$1,Mapping!$B$2:$T$2,0))</f>
        <v>Standard Class</v>
      </c>
      <c r="I6408" t="str">
        <f>INDEX(Mapping!$B$2:$T$7793,MATCH(Data!$A6408,Mapping!$B$3:$B$7793,0),MATCH(Data!$I$1,Mapping!$B$2:$T$2,0))</f>
        <v>Home Office</v>
      </c>
      <c r="J6408">
        <f>VLOOKUP($A6408,Mapping!$X$3:$Y$7793,2,0)</f>
        <v>19140</v>
      </c>
      <c r="K6408" t="str">
        <f>VLOOKUP($J6408,Mapping!$AB$3:$AC$475,2,0)</f>
        <v>Orem</v>
      </c>
      <c r="L6408" t="str">
        <f>VLOOKUP($K6408,Mapping!$AF$3:$AG$475,2,0)</f>
        <v>Utah</v>
      </c>
      <c r="M6408" t="str">
        <f>VLOOKUP($L6408,Mapping!$AI$3:$AJ$48,2,0)</f>
        <v>United States</v>
      </c>
      <c r="N6408" t="str">
        <f>VLOOKUP($L6408,Mapping!$AI$3:$AK$48,3,0)</f>
        <v>West</v>
      </c>
      <c r="O6408" t="str">
        <f>VLOOKUP(Table1[[#This Row],[Column1]],Mapping!$AM$8:$AN$11,2,0)</f>
        <v>Furniture</v>
      </c>
      <c r="P6408" t="str">
        <f>VLOOKUP(Table1[[#This Row],[Column3]],Mapping!$AP$5:$AQ$22,2,0)</f>
        <v>Tables</v>
      </c>
      <c r="Q6408">
        <v>154.76400000000001</v>
      </c>
      <c r="R6408">
        <v>3</v>
      </c>
      <c r="S6408">
        <v>-46.429200000000023</v>
      </c>
    </row>
    <row r="6409" spans="1:19" x14ac:dyDescent="0.35">
      <c r="A6409">
        <v>5571</v>
      </c>
      <c r="B6409" t="s">
        <v>4526</v>
      </c>
      <c r="C6409" t="s">
        <v>4257</v>
      </c>
      <c r="D6409" t="str">
        <f>MID(Table1[[#This Row],[Product ID]],5,2)</f>
        <v>ST</v>
      </c>
      <c r="E6409" t="str">
        <f>LEFT(Table1[[#This Row],[Product ID]],3)</f>
        <v>OFF</v>
      </c>
      <c r="F6409" s="10" t="e">
        <f>VLOOKUP(Table1[[#This Row],[Order ID]],Mapping!H6409:J14200,3,0)</f>
        <v>#N/A</v>
      </c>
      <c r="G6409" s="10" t="e">
        <f>VLOOKUP(Table1[[#This Row],[Order ID]],Mapping!H6409:K14200,4,0)</f>
        <v>#N/A</v>
      </c>
      <c r="H6409" t="str">
        <f>INDEX(Mapping!$B$2:$T$7793,MATCH(Data!$A6409,Mapping!$B$3:$B$7793,0),MATCH(Data!$H$1,Mapping!$B$2:$T$2,0))</f>
        <v>Standard Class</v>
      </c>
      <c r="I6409" t="str">
        <f>INDEX(Mapping!$B$2:$T$7793,MATCH(Data!$A6409,Mapping!$B$3:$B$7793,0),MATCH(Data!$I$1,Mapping!$B$2:$T$2,0))</f>
        <v>Home Office</v>
      </c>
      <c r="J6409">
        <f>VLOOKUP($A6409,Mapping!$X$3:$Y$7793,2,0)</f>
        <v>19140</v>
      </c>
      <c r="K6409" t="str">
        <f>VLOOKUP($J6409,Mapping!$AB$3:$AC$475,2,0)</f>
        <v>Orem</v>
      </c>
      <c r="L6409" t="str">
        <f>VLOOKUP($K6409,Mapping!$AF$3:$AG$475,2,0)</f>
        <v>Utah</v>
      </c>
      <c r="M6409" t="str">
        <f>VLOOKUP($L6409,Mapping!$AI$3:$AJ$48,2,0)</f>
        <v>United States</v>
      </c>
      <c r="N6409" t="str">
        <f>VLOOKUP($L6409,Mapping!$AI$3:$AK$48,3,0)</f>
        <v>West</v>
      </c>
      <c r="O6409" t="str">
        <f>VLOOKUP(Table1[[#This Row],[Column1]],Mapping!$AM$8:$AN$11,2,0)</f>
        <v>Office Supplies</v>
      </c>
      <c r="P6409" t="str">
        <f>VLOOKUP(Table1[[#This Row],[Column3]],Mapping!$AP$5:$AQ$22,2,0)</f>
        <v>Storage</v>
      </c>
      <c r="Q6409">
        <v>43.28</v>
      </c>
      <c r="R6409">
        <v>1</v>
      </c>
      <c r="S6409">
        <v>3.2460000000000022</v>
      </c>
    </row>
    <row r="6410" spans="1:19" x14ac:dyDescent="0.35">
      <c r="A6410">
        <v>5588</v>
      </c>
      <c r="B6410" t="s">
        <v>4539</v>
      </c>
      <c r="C6410" t="s">
        <v>430</v>
      </c>
      <c r="D6410" t="str">
        <f>MID(Table1[[#This Row],[Product ID]],5,2)</f>
        <v>AC</v>
      </c>
      <c r="E6410" t="str">
        <f>LEFT(Table1[[#This Row],[Product ID]],3)</f>
        <v>TEC</v>
      </c>
      <c r="F6410" s="10" t="e">
        <f>VLOOKUP(Table1[[#This Row],[Order ID]],Mapping!H6410:J14201,3,0)</f>
        <v>#N/A</v>
      </c>
      <c r="G6410" s="10" t="e">
        <f>VLOOKUP(Table1[[#This Row],[Order ID]],Mapping!H6410:K14201,4,0)</f>
        <v>#N/A</v>
      </c>
      <c r="H6410" t="str">
        <f>INDEX(Mapping!$B$2:$T$7793,MATCH(Data!$A6410,Mapping!$B$3:$B$7793,0),MATCH(Data!$H$1,Mapping!$B$2:$T$2,0))</f>
        <v>Second Class</v>
      </c>
      <c r="I6410" t="str">
        <f>INDEX(Mapping!$B$2:$T$7793,MATCH(Data!$A6410,Mapping!$B$3:$B$7793,0),MATCH(Data!$I$1,Mapping!$B$2:$T$2,0))</f>
        <v>Consumer</v>
      </c>
      <c r="J6410">
        <f>VLOOKUP($A6410,Mapping!$X$3:$Y$7793,2,0)</f>
        <v>77070</v>
      </c>
      <c r="K6410" t="str">
        <f>VLOOKUP($J6410,Mapping!$AB$3:$AC$475,2,0)</f>
        <v>Orland Park</v>
      </c>
      <c r="L6410" t="str">
        <f>VLOOKUP($K6410,Mapping!$AF$3:$AG$475,2,0)</f>
        <v>Illinois</v>
      </c>
      <c r="M6410" t="str">
        <f>VLOOKUP($L6410,Mapping!$AI$3:$AJ$48,2,0)</f>
        <v>United States</v>
      </c>
      <c r="N6410" t="str">
        <f>VLOOKUP($L6410,Mapping!$AI$3:$AK$48,3,0)</f>
        <v>Central</v>
      </c>
      <c r="O6410" t="str">
        <f>VLOOKUP(Table1[[#This Row],[Column1]],Mapping!$AM$8:$AN$11,2,0)</f>
        <v>Technology</v>
      </c>
      <c r="P6410" t="str">
        <f>VLOOKUP(Table1[[#This Row],[Column3]],Mapping!$AP$5:$AQ$22,2,0)</f>
        <v>Accessories</v>
      </c>
      <c r="Q6410">
        <v>143.96</v>
      </c>
      <c r="R6410">
        <v>5</v>
      </c>
      <c r="S6410">
        <v>1.7995000000000019</v>
      </c>
    </row>
    <row r="6411" spans="1:19" x14ac:dyDescent="0.35">
      <c r="A6411">
        <v>5589</v>
      </c>
      <c r="B6411" t="s">
        <v>4539</v>
      </c>
      <c r="C6411" t="s">
        <v>4540</v>
      </c>
      <c r="D6411" t="str">
        <f>MID(Table1[[#This Row],[Product ID]],5,2)</f>
        <v>CO</v>
      </c>
      <c r="E6411" t="str">
        <f>LEFT(Table1[[#This Row],[Product ID]],3)</f>
        <v>TEC</v>
      </c>
      <c r="F6411" s="10" t="e">
        <f>VLOOKUP(Table1[[#This Row],[Order ID]],Mapping!H6411:J14202,3,0)</f>
        <v>#N/A</v>
      </c>
      <c r="G6411" s="10" t="e">
        <f>VLOOKUP(Table1[[#This Row],[Order ID]],Mapping!H6411:K14202,4,0)</f>
        <v>#N/A</v>
      </c>
      <c r="H6411" t="str">
        <f>INDEX(Mapping!$B$2:$T$7793,MATCH(Data!$A6411,Mapping!$B$3:$B$7793,0),MATCH(Data!$H$1,Mapping!$B$2:$T$2,0))</f>
        <v>Standard Class</v>
      </c>
      <c r="I6411" t="str">
        <f>INDEX(Mapping!$B$2:$T$7793,MATCH(Data!$A6411,Mapping!$B$3:$B$7793,0),MATCH(Data!$I$1,Mapping!$B$2:$T$2,0))</f>
        <v>Corporate</v>
      </c>
      <c r="J6411">
        <f>VLOOKUP($A6411,Mapping!$X$3:$Y$7793,2,0)</f>
        <v>77070</v>
      </c>
      <c r="K6411" t="str">
        <f>VLOOKUP($J6411,Mapping!$AB$3:$AC$475,2,0)</f>
        <v>Orland Park</v>
      </c>
      <c r="L6411" t="str">
        <f>VLOOKUP($K6411,Mapping!$AF$3:$AG$475,2,0)</f>
        <v>Illinois</v>
      </c>
      <c r="M6411" t="str">
        <f>VLOOKUP($L6411,Mapping!$AI$3:$AJ$48,2,0)</f>
        <v>United States</v>
      </c>
      <c r="N6411" t="str">
        <f>VLOOKUP($L6411,Mapping!$AI$3:$AK$48,3,0)</f>
        <v>Central</v>
      </c>
      <c r="O6411" t="str">
        <f>VLOOKUP(Table1[[#This Row],[Column1]],Mapping!$AM$8:$AN$11,2,0)</f>
        <v>Technology</v>
      </c>
      <c r="P6411" t="str">
        <f>VLOOKUP(Table1[[#This Row],[Column3]],Mapping!$AP$5:$AQ$22,2,0)</f>
        <v>Copiers</v>
      </c>
      <c r="Q6411">
        <v>2399.96</v>
      </c>
      <c r="R6411">
        <v>5</v>
      </c>
      <c r="S6411">
        <v>569.99050000000011</v>
      </c>
    </row>
    <row r="6412" spans="1:19" x14ac:dyDescent="0.35">
      <c r="A6412">
        <v>5590</v>
      </c>
      <c r="B6412" t="s">
        <v>4539</v>
      </c>
      <c r="C6412" t="s">
        <v>2069</v>
      </c>
      <c r="D6412" t="str">
        <f>MID(Table1[[#This Row],[Product ID]],5,2)</f>
        <v>PA</v>
      </c>
      <c r="E6412" t="str">
        <f>LEFT(Table1[[#This Row],[Product ID]],3)</f>
        <v>OFF</v>
      </c>
      <c r="F6412" s="10" t="e">
        <f>VLOOKUP(Table1[[#This Row],[Order ID]],Mapping!H6412:J14203,3,0)</f>
        <v>#N/A</v>
      </c>
      <c r="G6412" s="10" t="e">
        <f>VLOOKUP(Table1[[#This Row],[Order ID]],Mapping!H6412:K14203,4,0)</f>
        <v>#N/A</v>
      </c>
      <c r="H6412" t="str">
        <f>INDEX(Mapping!$B$2:$T$7793,MATCH(Data!$A6412,Mapping!$B$3:$B$7793,0),MATCH(Data!$H$1,Mapping!$B$2:$T$2,0))</f>
        <v>Standard Class</v>
      </c>
      <c r="I6412" t="str">
        <f>INDEX(Mapping!$B$2:$T$7793,MATCH(Data!$A6412,Mapping!$B$3:$B$7793,0),MATCH(Data!$I$1,Mapping!$B$2:$T$2,0))</f>
        <v>Corporate</v>
      </c>
      <c r="J6412">
        <f>VLOOKUP($A6412,Mapping!$X$3:$Y$7793,2,0)</f>
        <v>77070</v>
      </c>
      <c r="K6412" t="str">
        <f>VLOOKUP($J6412,Mapping!$AB$3:$AC$475,2,0)</f>
        <v>Orland Park</v>
      </c>
      <c r="L6412" t="str">
        <f>VLOOKUP($K6412,Mapping!$AF$3:$AG$475,2,0)</f>
        <v>Illinois</v>
      </c>
      <c r="M6412" t="str">
        <f>VLOOKUP($L6412,Mapping!$AI$3:$AJ$48,2,0)</f>
        <v>United States</v>
      </c>
      <c r="N6412" t="str">
        <f>VLOOKUP($L6412,Mapping!$AI$3:$AK$48,3,0)</f>
        <v>Central</v>
      </c>
      <c r="O6412" t="str">
        <f>VLOOKUP(Table1[[#This Row],[Column1]],Mapping!$AM$8:$AN$11,2,0)</f>
        <v>Office Supplies</v>
      </c>
      <c r="P6412" t="str">
        <f>VLOOKUP(Table1[[#This Row],[Column3]],Mapping!$AP$5:$AQ$22,2,0)</f>
        <v>Paper</v>
      </c>
      <c r="Q6412">
        <v>74.352000000000004</v>
      </c>
      <c r="R6412">
        <v>3</v>
      </c>
      <c r="S6412">
        <v>23.234999999999992</v>
      </c>
    </row>
    <row r="6413" spans="1:19" x14ac:dyDescent="0.35">
      <c r="A6413">
        <v>5591</v>
      </c>
      <c r="B6413" t="s">
        <v>4539</v>
      </c>
      <c r="C6413" t="s">
        <v>2050</v>
      </c>
      <c r="D6413" t="str">
        <f>MID(Table1[[#This Row],[Product ID]],5,2)</f>
        <v>AP</v>
      </c>
      <c r="E6413" t="str">
        <f>LEFT(Table1[[#This Row],[Product ID]],3)</f>
        <v>OFF</v>
      </c>
      <c r="F6413" s="10" t="e">
        <f>VLOOKUP(Table1[[#This Row],[Order ID]],Mapping!H6413:J14204,3,0)</f>
        <v>#N/A</v>
      </c>
      <c r="G6413" s="10" t="e">
        <f>VLOOKUP(Table1[[#This Row],[Order ID]],Mapping!H6413:K14204,4,0)</f>
        <v>#N/A</v>
      </c>
      <c r="H6413" t="str">
        <f>INDEX(Mapping!$B$2:$T$7793,MATCH(Data!$A6413,Mapping!$B$3:$B$7793,0),MATCH(Data!$H$1,Mapping!$B$2:$T$2,0))</f>
        <v>Standard Class</v>
      </c>
      <c r="I6413" t="str">
        <f>INDEX(Mapping!$B$2:$T$7793,MATCH(Data!$A6413,Mapping!$B$3:$B$7793,0),MATCH(Data!$I$1,Mapping!$B$2:$T$2,0))</f>
        <v>Corporate</v>
      </c>
      <c r="J6413">
        <f>VLOOKUP($A6413,Mapping!$X$3:$Y$7793,2,0)</f>
        <v>77070</v>
      </c>
      <c r="K6413" t="str">
        <f>VLOOKUP($J6413,Mapping!$AB$3:$AC$475,2,0)</f>
        <v>Orland Park</v>
      </c>
      <c r="L6413" t="str">
        <f>VLOOKUP($K6413,Mapping!$AF$3:$AG$475,2,0)</f>
        <v>Illinois</v>
      </c>
      <c r="M6413" t="str">
        <f>VLOOKUP($L6413,Mapping!$AI$3:$AJ$48,2,0)</f>
        <v>United States</v>
      </c>
      <c r="N6413" t="str">
        <f>VLOOKUP($L6413,Mapping!$AI$3:$AK$48,3,0)</f>
        <v>Central</v>
      </c>
      <c r="O6413" t="str">
        <f>VLOOKUP(Table1[[#This Row],[Column1]],Mapping!$AM$8:$AN$11,2,0)</f>
        <v>Office Supplies</v>
      </c>
      <c r="P6413" t="str">
        <f>VLOOKUP(Table1[[#This Row],[Column3]],Mapping!$AP$5:$AQ$22,2,0)</f>
        <v>Appliances</v>
      </c>
      <c r="Q6413">
        <v>87.167999999999978</v>
      </c>
      <c r="R6413">
        <v>8</v>
      </c>
      <c r="S6413">
        <v>-226.63679999999999</v>
      </c>
    </row>
    <row r="6414" spans="1:19" x14ac:dyDescent="0.35">
      <c r="A6414">
        <v>4048</v>
      </c>
      <c r="B6414" t="s">
        <v>3619</v>
      </c>
      <c r="C6414" t="s">
        <v>3620</v>
      </c>
      <c r="D6414" t="str">
        <f>MID(Table1[[#This Row],[Product ID]],5,2)</f>
        <v>EN</v>
      </c>
      <c r="E6414" t="str">
        <f>LEFT(Table1[[#This Row],[Product ID]],3)</f>
        <v>OFF</v>
      </c>
      <c r="F6414" s="10" t="e">
        <f>VLOOKUP(Table1[[#This Row],[Order ID]],Mapping!H6414:J14205,3,0)</f>
        <v>#N/A</v>
      </c>
      <c r="G6414" s="10" t="e">
        <f>VLOOKUP(Table1[[#This Row],[Order ID]],Mapping!H6414:K14205,4,0)</f>
        <v>#N/A</v>
      </c>
      <c r="H6414" t="str">
        <f>INDEX(Mapping!$B$2:$T$7793,MATCH(Data!$A6414,Mapping!$B$3:$B$7793,0),MATCH(Data!$H$1,Mapping!$B$2:$T$2,0))</f>
        <v>Standard Class</v>
      </c>
      <c r="I6414" t="str">
        <f>INDEX(Mapping!$B$2:$T$7793,MATCH(Data!$A6414,Mapping!$B$3:$B$7793,0),MATCH(Data!$I$1,Mapping!$B$2:$T$2,0))</f>
        <v>Home Office</v>
      </c>
      <c r="J6414">
        <f>VLOOKUP($A6414,Mapping!$X$3:$Y$7793,2,0)</f>
        <v>94122</v>
      </c>
      <c r="K6414" t="str">
        <f>VLOOKUP($J6414,Mapping!$AB$3:$AC$475,2,0)</f>
        <v>Urbandale</v>
      </c>
      <c r="L6414" t="str">
        <f>VLOOKUP($K6414,Mapping!$AF$3:$AG$475,2,0)</f>
        <v>Iowa</v>
      </c>
      <c r="M6414" t="str">
        <f>VLOOKUP($L6414,Mapping!$AI$3:$AJ$48,2,0)</f>
        <v>United States</v>
      </c>
      <c r="N6414" t="str">
        <f>VLOOKUP($L6414,Mapping!$AI$3:$AK$48,3,0)</f>
        <v>Central</v>
      </c>
      <c r="O6414" t="str">
        <f>VLOOKUP(Table1[[#This Row],[Column1]],Mapping!$AM$8:$AN$11,2,0)</f>
        <v>Office Supplies</v>
      </c>
      <c r="P6414" t="str">
        <f>VLOOKUP(Table1[[#This Row],[Column3]],Mapping!$AP$5:$AQ$22,2,0)</f>
        <v>Envelopes</v>
      </c>
      <c r="Q6414">
        <v>23.16</v>
      </c>
      <c r="R6414">
        <v>2</v>
      </c>
      <c r="S6414">
        <v>11.58</v>
      </c>
    </row>
    <row r="6415" spans="1:19" x14ac:dyDescent="0.35">
      <c r="A6415">
        <v>4876</v>
      </c>
      <c r="B6415" t="s">
        <v>4124</v>
      </c>
      <c r="C6415" t="s">
        <v>2554</v>
      </c>
      <c r="D6415" t="str">
        <f>MID(Table1[[#This Row],[Product ID]],5,2)</f>
        <v>BI</v>
      </c>
      <c r="E6415" t="str">
        <f>LEFT(Table1[[#This Row],[Product ID]],3)</f>
        <v>OFF</v>
      </c>
      <c r="F6415" s="10" t="e">
        <f>VLOOKUP(Table1[[#This Row],[Order ID]],Mapping!H6415:J14206,3,0)</f>
        <v>#N/A</v>
      </c>
      <c r="G6415" s="10" t="e">
        <f>VLOOKUP(Table1[[#This Row],[Order ID]],Mapping!H6415:K14206,4,0)</f>
        <v>#N/A</v>
      </c>
      <c r="H6415" t="str">
        <f>INDEX(Mapping!$B$2:$T$7793,MATCH(Data!$A6415,Mapping!$B$3:$B$7793,0),MATCH(Data!$H$1,Mapping!$B$2:$T$2,0))</f>
        <v>Same Day</v>
      </c>
      <c r="I6415" t="str">
        <f>INDEX(Mapping!$B$2:$T$7793,MATCH(Data!$A6415,Mapping!$B$3:$B$7793,0),MATCH(Data!$I$1,Mapping!$B$2:$T$2,0))</f>
        <v>Consumer</v>
      </c>
      <c r="J6415">
        <f>VLOOKUP($A6415,Mapping!$X$3:$Y$7793,2,0)</f>
        <v>98105</v>
      </c>
      <c r="K6415" t="str">
        <f>VLOOKUP($J6415,Mapping!$AB$3:$AC$475,2,0)</f>
        <v>Dallas</v>
      </c>
      <c r="L6415" t="str">
        <f>VLOOKUP($K6415,Mapping!$AF$3:$AG$475,2,0)</f>
        <v>Texas</v>
      </c>
      <c r="M6415" t="str">
        <f>VLOOKUP($L6415,Mapping!$AI$3:$AJ$48,2,0)</f>
        <v>United States</v>
      </c>
      <c r="N6415" t="str">
        <f>VLOOKUP($L6415,Mapping!$AI$3:$AK$48,3,0)</f>
        <v>Central</v>
      </c>
      <c r="O6415" t="str">
        <f>VLOOKUP(Table1[[#This Row],[Column1]],Mapping!$AM$8:$AN$11,2,0)</f>
        <v>Office Supplies</v>
      </c>
      <c r="P6415" t="str">
        <f>VLOOKUP(Table1[[#This Row],[Column3]],Mapping!$AP$5:$AQ$22,2,0)</f>
        <v>Binders</v>
      </c>
      <c r="Q6415">
        <v>1471.96</v>
      </c>
      <c r="R6415">
        <v>5</v>
      </c>
      <c r="S6415">
        <v>459.98749999999995</v>
      </c>
    </row>
    <row r="6416" spans="1:19" x14ac:dyDescent="0.35">
      <c r="A6416">
        <v>4873</v>
      </c>
      <c r="B6416" t="s">
        <v>4124</v>
      </c>
      <c r="C6416" t="s">
        <v>978</v>
      </c>
      <c r="D6416" t="str">
        <f>MID(Table1[[#This Row],[Product ID]],5,2)</f>
        <v>CH</v>
      </c>
      <c r="E6416" t="str">
        <f>LEFT(Table1[[#This Row],[Product ID]],3)</f>
        <v>FUR</v>
      </c>
      <c r="F6416" s="10" t="e">
        <f>VLOOKUP(Table1[[#This Row],[Order ID]],Mapping!H6416:J14207,3,0)</f>
        <v>#N/A</v>
      </c>
      <c r="G6416" s="10" t="e">
        <f>VLOOKUP(Table1[[#This Row],[Order ID]],Mapping!H6416:K14207,4,0)</f>
        <v>#N/A</v>
      </c>
      <c r="H6416" t="str">
        <f>INDEX(Mapping!$B$2:$T$7793,MATCH(Data!$A6416,Mapping!$B$3:$B$7793,0),MATCH(Data!$H$1,Mapping!$B$2:$T$2,0))</f>
        <v>Standard Class</v>
      </c>
      <c r="I6416" t="str">
        <f>INDEX(Mapping!$B$2:$T$7793,MATCH(Data!$A6416,Mapping!$B$3:$B$7793,0),MATCH(Data!$I$1,Mapping!$B$2:$T$2,0))</f>
        <v>Consumer</v>
      </c>
      <c r="J6416">
        <f>VLOOKUP($A6416,Mapping!$X$3:$Y$7793,2,0)</f>
        <v>98105</v>
      </c>
      <c r="K6416" t="str">
        <f>VLOOKUP($J6416,Mapping!$AB$3:$AC$475,2,0)</f>
        <v>Dallas</v>
      </c>
      <c r="L6416" t="str">
        <f>VLOOKUP($K6416,Mapping!$AF$3:$AG$475,2,0)</f>
        <v>Texas</v>
      </c>
      <c r="M6416" t="str">
        <f>VLOOKUP($L6416,Mapping!$AI$3:$AJ$48,2,0)</f>
        <v>United States</v>
      </c>
      <c r="N6416" t="str">
        <f>VLOOKUP($L6416,Mapping!$AI$3:$AK$48,3,0)</f>
        <v>Central</v>
      </c>
      <c r="O6416" t="str">
        <f>VLOOKUP(Table1[[#This Row],[Column1]],Mapping!$AM$8:$AN$11,2,0)</f>
        <v>Furniture</v>
      </c>
      <c r="P6416" t="str">
        <f>VLOOKUP(Table1[[#This Row],[Column3]],Mapping!$AP$5:$AQ$22,2,0)</f>
        <v>Chairs</v>
      </c>
      <c r="Q6416">
        <v>177.56800000000001</v>
      </c>
      <c r="R6416">
        <v>2</v>
      </c>
      <c r="S6416">
        <v>8.8783999999999921</v>
      </c>
    </row>
    <row r="6417" spans="1:19" x14ac:dyDescent="0.35">
      <c r="A6417">
        <v>4874</v>
      </c>
      <c r="B6417" t="s">
        <v>4124</v>
      </c>
      <c r="C6417" t="s">
        <v>1674</v>
      </c>
      <c r="D6417" t="str">
        <f>MID(Table1[[#This Row],[Product ID]],5,2)</f>
        <v>PA</v>
      </c>
      <c r="E6417" t="str">
        <f>LEFT(Table1[[#This Row],[Product ID]],3)</f>
        <v>OFF</v>
      </c>
      <c r="F6417" s="10" t="e">
        <f>VLOOKUP(Table1[[#This Row],[Order ID]],Mapping!H6417:J14208,3,0)</f>
        <v>#N/A</v>
      </c>
      <c r="G6417" s="10" t="e">
        <f>VLOOKUP(Table1[[#This Row],[Order ID]],Mapping!H6417:K14208,4,0)</f>
        <v>#N/A</v>
      </c>
      <c r="H6417" t="str">
        <f>INDEX(Mapping!$B$2:$T$7793,MATCH(Data!$A6417,Mapping!$B$3:$B$7793,0),MATCH(Data!$H$1,Mapping!$B$2:$T$2,0))</f>
        <v>Same Day</v>
      </c>
      <c r="I6417" t="str">
        <f>INDEX(Mapping!$B$2:$T$7793,MATCH(Data!$A6417,Mapping!$B$3:$B$7793,0),MATCH(Data!$I$1,Mapping!$B$2:$T$2,0))</f>
        <v>Consumer</v>
      </c>
      <c r="J6417">
        <f>VLOOKUP($A6417,Mapping!$X$3:$Y$7793,2,0)</f>
        <v>98105</v>
      </c>
      <c r="K6417" t="str">
        <f>VLOOKUP($J6417,Mapping!$AB$3:$AC$475,2,0)</f>
        <v>Dallas</v>
      </c>
      <c r="L6417" t="str">
        <f>VLOOKUP($K6417,Mapping!$AF$3:$AG$475,2,0)</f>
        <v>Texas</v>
      </c>
      <c r="M6417" t="str">
        <f>VLOOKUP($L6417,Mapping!$AI$3:$AJ$48,2,0)</f>
        <v>United States</v>
      </c>
      <c r="N6417" t="str">
        <f>VLOOKUP($L6417,Mapping!$AI$3:$AK$48,3,0)</f>
        <v>Central</v>
      </c>
      <c r="O6417" t="str">
        <f>VLOOKUP(Table1[[#This Row],[Column1]],Mapping!$AM$8:$AN$11,2,0)</f>
        <v>Office Supplies</v>
      </c>
      <c r="P6417" t="str">
        <f>VLOOKUP(Table1[[#This Row],[Column3]],Mapping!$AP$5:$AQ$22,2,0)</f>
        <v>Paper</v>
      </c>
      <c r="Q6417">
        <v>19.440000000000001</v>
      </c>
      <c r="R6417">
        <v>3</v>
      </c>
      <c r="S6417">
        <v>9.3312000000000008</v>
      </c>
    </row>
    <row r="6418" spans="1:19" x14ac:dyDescent="0.35">
      <c r="A6418">
        <v>4877</v>
      </c>
      <c r="B6418" t="s">
        <v>4124</v>
      </c>
      <c r="C6418" t="s">
        <v>4125</v>
      </c>
      <c r="D6418" t="str">
        <f>MID(Table1[[#This Row],[Product ID]],5,2)</f>
        <v>PH</v>
      </c>
      <c r="E6418" t="str">
        <f>LEFT(Table1[[#This Row],[Product ID]],3)</f>
        <v>TEC</v>
      </c>
      <c r="F6418" s="10" t="e">
        <f>VLOOKUP(Table1[[#This Row],[Order ID]],Mapping!H6418:J14209,3,0)</f>
        <v>#N/A</v>
      </c>
      <c r="G6418" s="10" t="e">
        <f>VLOOKUP(Table1[[#This Row],[Order ID]],Mapping!H6418:K14209,4,0)</f>
        <v>#N/A</v>
      </c>
      <c r="H6418" t="str">
        <f>INDEX(Mapping!$B$2:$T$7793,MATCH(Data!$A6418,Mapping!$B$3:$B$7793,0),MATCH(Data!$H$1,Mapping!$B$2:$T$2,0))</f>
        <v>Same Day</v>
      </c>
      <c r="I6418" t="str">
        <f>INDEX(Mapping!$B$2:$T$7793,MATCH(Data!$A6418,Mapping!$B$3:$B$7793,0),MATCH(Data!$I$1,Mapping!$B$2:$T$2,0))</f>
        <v>Consumer</v>
      </c>
      <c r="J6418">
        <f>VLOOKUP($A6418,Mapping!$X$3:$Y$7793,2,0)</f>
        <v>98105</v>
      </c>
      <c r="K6418" t="str">
        <f>VLOOKUP($J6418,Mapping!$AB$3:$AC$475,2,0)</f>
        <v>Dallas</v>
      </c>
      <c r="L6418" t="str">
        <f>VLOOKUP($K6418,Mapping!$AF$3:$AG$475,2,0)</f>
        <v>Texas</v>
      </c>
      <c r="M6418" t="str">
        <f>VLOOKUP($L6418,Mapping!$AI$3:$AJ$48,2,0)</f>
        <v>United States</v>
      </c>
      <c r="N6418" t="str">
        <f>VLOOKUP($L6418,Mapping!$AI$3:$AK$48,3,0)</f>
        <v>Central</v>
      </c>
      <c r="O6418" t="str">
        <f>VLOOKUP(Table1[[#This Row],[Column1]],Mapping!$AM$8:$AN$11,2,0)</f>
        <v>Technology</v>
      </c>
      <c r="P6418" t="str">
        <f>VLOOKUP(Table1[[#This Row],[Column3]],Mapping!$AP$5:$AQ$22,2,0)</f>
        <v>Phones</v>
      </c>
      <c r="Q6418">
        <v>79.959999999999994</v>
      </c>
      <c r="R6418">
        <v>5</v>
      </c>
      <c r="S6418">
        <v>-17.991000000000003</v>
      </c>
    </row>
    <row r="6419" spans="1:19" x14ac:dyDescent="0.35">
      <c r="A6419">
        <v>3037</v>
      </c>
      <c r="B6419" t="s">
        <v>2967</v>
      </c>
      <c r="C6419" t="s">
        <v>54</v>
      </c>
      <c r="D6419" t="str">
        <f>MID(Table1[[#This Row],[Product ID]],5,2)</f>
        <v>CH</v>
      </c>
      <c r="E6419" t="str">
        <f>LEFT(Table1[[#This Row],[Product ID]],3)</f>
        <v>FUR</v>
      </c>
      <c r="F6419" s="10" t="e">
        <f>VLOOKUP(Table1[[#This Row],[Order ID]],Mapping!H6419:J14210,3,0)</f>
        <v>#N/A</v>
      </c>
      <c r="G6419" s="10" t="e">
        <f>VLOOKUP(Table1[[#This Row],[Order ID]],Mapping!H6419:K14210,4,0)</f>
        <v>#N/A</v>
      </c>
      <c r="H6419" t="str">
        <f>INDEX(Mapping!$B$2:$T$7793,MATCH(Data!$A6419,Mapping!$B$3:$B$7793,0),MATCH(Data!$H$1,Mapping!$B$2:$T$2,0))</f>
        <v>Standard Class</v>
      </c>
      <c r="I6419" t="str">
        <f>INDEX(Mapping!$B$2:$T$7793,MATCH(Data!$A6419,Mapping!$B$3:$B$7793,0),MATCH(Data!$I$1,Mapping!$B$2:$T$2,0))</f>
        <v>Consumer</v>
      </c>
      <c r="J6419">
        <f>VLOOKUP($A6419,Mapping!$X$3:$Y$7793,2,0)</f>
        <v>85023</v>
      </c>
      <c r="K6419" t="str">
        <f>VLOOKUP($J6419,Mapping!$AB$3:$AC$475,2,0)</f>
        <v>Hamilton</v>
      </c>
      <c r="L6419" t="str">
        <f>VLOOKUP($K6419,Mapping!$AF$3:$AG$475,2,0)</f>
        <v>Ohio</v>
      </c>
      <c r="M6419" t="str">
        <f>VLOOKUP($L6419,Mapping!$AI$3:$AJ$48,2,0)</f>
        <v>United States</v>
      </c>
      <c r="N6419" t="str">
        <f>VLOOKUP($L6419,Mapping!$AI$3:$AK$48,3,0)</f>
        <v>East</v>
      </c>
      <c r="O6419" t="str">
        <f>VLOOKUP(Table1[[#This Row],[Column1]],Mapping!$AM$8:$AN$11,2,0)</f>
        <v>Furniture</v>
      </c>
      <c r="P6419" t="str">
        <f>VLOOKUP(Table1[[#This Row],[Column3]],Mapping!$AP$5:$AQ$22,2,0)</f>
        <v>Chairs</v>
      </c>
      <c r="Q6419">
        <v>161.56800000000001</v>
      </c>
      <c r="R6419">
        <v>2</v>
      </c>
      <c r="S6419">
        <v>10.098000000000006</v>
      </c>
    </row>
    <row r="6420" spans="1:19" x14ac:dyDescent="0.35">
      <c r="A6420">
        <v>3038</v>
      </c>
      <c r="B6420" t="s">
        <v>2967</v>
      </c>
      <c r="C6420" t="s">
        <v>2968</v>
      </c>
      <c r="D6420" t="str">
        <f>MID(Table1[[#This Row],[Product ID]],5,2)</f>
        <v>PA</v>
      </c>
      <c r="E6420" t="str">
        <f>LEFT(Table1[[#This Row],[Product ID]],3)</f>
        <v>OFF</v>
      </c>
      <c r="F6420" s="10" t="e">
        <f>VLOOKUP(Table1[[#This Row],[Order ID]],Mapping!H6420:J14211,3,0)</f>
        <v>#N/A</v>
      </c>
      <c r="G6420" s="10" t="e">
        <f>VLOOKUP(Table1[[#This Row],[Order ID]],Mapping!H6420:K14211,4,0)</f>
        <v>#N/A</v>
      </c>
      <c r="H6420" t="str">
        <f>INDEX(Mapping!$B$2:$T$7793,MATCH(Data!$A6420,Mapping!$B$3:$B$7793,0),MATCH(Data!$H$1,Mapping!$B$2:$T$2,0))</f>
        <v>Standard Class</v>
      </c>
      <c r="I6420" t="str">
        <f>INDEX(Mapping!$B$2:$T$7793,MATCH(Data!$A6420,Mapping!$B$3:$B$7793,0),MATCH(Data!$I$1,Mapping!$B$2:$T$2,0))</f>
        <v>Consumer</v>
      </c>
      <c r="J6420">
        <f>VLOOKUP($A6420,Mapping!$X$3:$Y$7793,2,0)</f>
        <v>85023</v>
      </c>
      <c r="K6420" t="str">
        <f>VLOOKUP($J6420,Mapping!$AB$3:$AC$475,2,0)</f>
        <v>Hamilton</v>
      </c>
      <c r="L6420" t="str">
        <f>VLOOKUP($K6420,Mapping!$AF$3:$AG$475,2,0)</f>
        <v>Ohio</v>
      </c>
      <c r="M6420" t="str">
        <f>VLOOKUP($L6420,Mapping!$AI$3:$AJ$48,2,0)</f>
        <v>United States</v>
      </c>
      <c r="N6420" t="str">
        <f>VLOOKUP($L6420,Mapping!$AI$3:$AK$48,3,0)</f>
        <v>East</v>
      </c>
      <c r="O6420" t="str">
        <f>VLOOKUP(Table1[[#This Row],[Column1]],Mapping!$AM$8:$AN$11,2,0)</f>
        <v>Office Supplies</v>
      </c>
      <c r="P6420" t="str">
        <f>VLOOKUP(Table1[[#This Row],[Column3]],Mapping!$AP$5:$AQ$22,2,0)</f>
        <v>Paper</v>
      </c>
      <c r="Q6420">
        <v>16.096</v>
      </c>
      <c r="R6420">
        <v>2</v>
      </c>
      <c r="S6420">
        <v>5.2312000000000003</v>
      </c>
    </row>
    <row r="6421" spans="1:19" x14ac:dyDescent="0.35">
      <c r="A6421">
        <v>3039</v>
      </c>
      <c r="B6421" t="s">
        <v>2967</v>
      </c>
      <c r="C6421" t="s">
        <v>1125</v>
      </c>
      <c r="D6421" t="str">
        <f>MID(Table1[[#This Row],[Product ID]],5,2)</f>
        <v>BI</v>
      </c>
      <c r="E6421" t="str">
        <f>LEFT(Table1[[#This Row],[Product ID]],3)</f>
        <v>OFF</v>
      </c>
      <c r="F6421" s="10" t="e">
        <f>VLOOKUP(Table1[[#This Row],[Order ID]],Mapping!H6421:J14212,3,0)</f>
        <v>#N/A</v>
      </c>
      <c r="G6421" s="10" t="e">
        <f>VLOOKUP(Table1[[#This Row],[Order ID]],Mapping!H6421:K14212,4,0)</f>
        <v>#N/A</v>
      </c>
      <c r="H6421" t="str">
        <f>INDEX(Mapping!$B$2:$T$7793,MATCH(Data!$A6421,Mapping!$B$3:$B$7793,0),MATCH(Data!$H$1,Mapping!$B$2:$T$2,0))</f>
        <v>Standard Class</v>
      </c>
      <c r="I6421" t="str">
        <f>INDEX(Mapping!$B$2:$T$7793,MATCH(Data!$A6421,Mapping!$B$3:$B$7793,0),MATCH(Data!$I$1,Mapping!$B$2:$T$2,0))</f>
        <v>Consumer</v>
      </c>
      <c r="J6421">
        <f>VLOOKUP($A6421,Mapping!$X$3:$Y$7793,2,0)</f>
        <v>85023</v>
      </c>
      <c r="K6421" t="str">
        <f>VLOOKUP($J6421,Mapping!$AB$3:$AC$475,2,0)</f>
        <v>Hamilton</v>
      </c>
      <c r="L6421" t="str">
        <f>VLOOKUP($K6421,Mapping!$AF$3:$AG$475,2,0)</f>
        <v>Ohio</v>
      </c>
      <c r="M6421" t="str">
        <f>VLOOKUP($L6421,Mapping!$AI$3:$AJ$48,2,0)</f>
        <v>United States</v>
      </c>
      <c r="N6421" t="str">
        <f>VLOOKUP($L6421,Mapping!$AI$3:$AK$48,3,0)</f>
        <v>East</v>
      </c>
      <c r="O6421" t="str">
        <f>VLOOKUP(Table1[[#This Row],[Column1]],Mapping!$AM$8:$AN$11,2,0)</f>
        <v>Office Supplies</v>
      </c>
      <c r="P6421" t="str">
        <f>VLOOKUP(Table1[[#This Row],[Column3]],Mapping!$AP$5:$AQ$22,2,0)</f>
        <v>Binders</v>
      </c>
      <c r="Q6421">
        <v>7.6560000000000006</v>
      </c>
      <c r="R6421">
        <v>4</v>
      </c>
      <c r="S6421">
        <v>-6.1247999999999987</v>
      </c>
    </row>
    <row r="6422" spans="1:19" x14ac:dyDescent="0.35">
      <c r="A6422">
        <v>3040</v>
      </c>
      <c r="B6422" t="s">
        <v>2967</v>
      </c>
      <c r="C6422" t="s">
        <v>88</v>
      </c>
      <c r="D6422" t="str">
        <f>MID(Table1[[#This Row],[Product ID]],5,2)</f>
        <v>CH</v>
      </c>
      <c r="E6422" t="str">
        <f>LEFT(Table1[[#This Row],[Product ID]],3)</f>
        <v>FUR</v>
      </c>
      <c r="F6422" s="10" t="e">
        <f>VLOOKUP(Table1[[#This Row],[Order ID]],Mapping!H6422:J14213,3,0)</f>
        <v>#N/A</v>
      </c>
      <c r="G6422" s="10" t="e">
        <f>VLOOKUP(Table1[[#This Row],[Order ID]],Mapping!H6422:K14213,4,0)</f>
        <v>#N/A</v>
      </c>
      <c r="H6422" t="str">
        <f>INDEX(Mapping!$B$2:$T$7793,MATCH(Data!$A6422,Mapping!$B$3:$B$7793,0),MATCH(Data!$H$1,Mapping!$B$2:$T$2,0))</f>
        <v>Standard Class</v>
      </c>
      <c r="I6422" t="str">
        <f>INDEX(Mapping!$B$2:$T$7793,MATCH(Data!$A6422,Mapping!$B$3:$B$7793,0),MATCH(Data!$I$1,Mapping!$B$2:$T$2,0))</f>
        <v>Consumer</v>
      </c>
      <c r="J6422">
        <f>VLOOKUP($A6422,Mapping!$X$3:$Y$7793,2,0)</f>
        <v>85023</v>
      </c>
      <c r="K6422" t="str">
        <f>VLOOKUP($J6422,Mapping!$AB$3:$AC$475,2,0)</f>
        <v>Hamilton</v>
      </c>
      <c r="L6422" t="str">
        <f>VLOOKUP($K6422,Mapping!$AF$3:$AG$475,2,0)</f>
        <v>Ohio</v>
      </c>
      <c r="M6422" t="str">
        <f>VLOOKUP($L6422,Mapping!$AI$3:$AJ$48,2,0)</f>
        <v>United States</v>
      </c>
      <c r="N6422" t="str">
        <f>VLOOKUP($L6422,Mapping!$AI$3:$AK$48,3,0)</f>
        <v>East</v>
      </c>
      <c r="O6422" t="str">
        <f>VLOOKUP(Table1[[#This Row],[Column1]],Mapping!$AM$8:$AN$11,2,0)</f>
        <v>Furniture</v>
      </c>
      <c r="P6422" t="str">
        <f>VLOOKUP(Table1[[#This Row],[Column3]],Mapping!$AP$5:$AQ$22,2,0)</f>
        <v>Chairs</v>
      </c>
      <c r="Q6422">
        <v>311.97600000000006</v>
      </c>
      <c r="R6422">
        <v>3</v>
      </c>
      <c r="S6422">
        <v>-42.89670000000001</v>
      </c>
    </row>
    <row r="6423" spans="1:19" x14ac:dyDescent="0.35">
      <c r="A6423">
        <v>5532</v>
      </c>
      <c r="B6423" t="s">
        <v>4505</v>
      </c>
      <c r="C6423" t="s">
        <v>2004</v>
      </c>
      <c r="D6423" t="str">
        <f>MID(Table1[[#This Row],[Product ID]],5,2)</f>
        <v>ST</v>
      </c>
      <c r="E6423" t="str">
        <f>LEFT(Table1[[#This Row],[Product ID]],3)</f>
        <v>OFF</v>
      </c>
      <c r="F6423" s="10" t="e">
        <f>VLOOKUP(Table1[[#This Row],[Order ID]],Mapping!H6423:J14214,3,0)</f>
        <v>#N/A</v>
      </c>
      <c r="G6423" s="10" t="e">
        <f>VLOOKUP(Table1[[#This Row],[Order ID]],Mapping!H6423:K14214,4,0)</f>
        <v>#N/A</v>
      </c>
      <c r="H6423" t="str">
        <f>INDEX(Mapping!$B$2:$T$7793,MATCH(Data!$A6423,Mapping!$B$3:$B$7793,0),MATCH(Data!$H$1,Mapping!$B$2:$T$2,0))</f>
        <v>First Class</v>
      </c>
      <c r="I6423" t="str">
        <f>INDEX(Mapping!$B$2:$T$7793,MATCH(Data!$A6423,Mapping!$B$3:$B$7793,0),MATCH(Data!$I$1,Mapping!$B$2:$T$2,0))</f>
        <v>Corporate</v>
      </c>
      <c r="J6423">
        <f>VLOOKUP($A6423,Mapping!$X$3:$Y$7793,2,0)</f>
        <v>90004</v>
      </c>
      <c r="K6423" t="str">
        <f>VLOOKUP($J6423,Mapping!$AB$3:$AC$475,2,0)</f>
        <v>Durham</v>
      </c>
      <c r="L6423" t="str">
        <f>VLOOKUP($K6423,Mapping!$AF$3:$AG$475,2,0)</f>
        <v>North Carolina</v>
      </c>
      <c r="M6423" t="str">
        <f>VLOOKUP($L6423,Mapping!$AI$3:$AJ$48,2,0)</f>
        <v>United States</v>
      </c>
      <c r="N6423" t="str">
        <f>VLOOKUP($L6423,Mapping!$AI$3:$AK$48,3,0)</f>
        <v>South</v>
      </c>
      <c r="O6423" t="str">
        <f>VLOOKUP(Table1[[#This Row],[Column1]],Mapping!$AM$8:$AN$11,2,0)</f>
        <v>Office Supplies</v>
      </c>
      <c r="P6423" t="str">
        <f>VLOOKUP(Table1[[#This Row],[Column3]],Mapping!$AP$5:$AQ$22,2,0)</f>
        <v>Storage</v>
      </c>
      <c r="Q6423">
        <v>99.87</v>
      </c>
      <c r="R6423">
        <v>3</v>
      </c>
      <c r="S6423">
        <v>23.968799999999998</v>
      </c>
    </row>
    <row r="6424" spans="1:19" x14ac:dyDescent="0.35">
      <c r="A6424">
        <v>6366</v>
      </c>
      <c r="B6424" t="s">
        <v>4960</v>
      </c>
      <c r="C6424" t="s">
        <v>1442</v>
      </c>
      <c r="D6424" t="str">
        <f>MID(Table1[[#This Row],[Product ID]],5,2)</f>
        <v>PA</v>
      </c>
      <c r="E6424" t="str">
        <f>LEFT(Table1[[#This Row],[Product ID]],3)</f>
        <v>OFF</v>
      </c>
      <c r="F6424" s="10" t="e">
        <f>VLOOKUP(Table1[[#This Row],[Order ID]],Mapping!H6424:J14215,3,0)</f>
        <v>#N/A</v>
      </c>
      <c r="G6424" s="10" t="e">
        <f>VLOOKUP(Table1[[#This Row],[Order ID]],Mapping!H6424:K14215,4,0)</f>
        <v>#N/A</v>
      </c>
      <c r="H6424" t="str">
        <f>INDEX(Mapping!$B$2:$T$7793,MATCH(Data!$A6424,Mapping!$B$3:$B$7793,0),MATCH(Data!$H$1,Mapping!$B$2:$T$2,0))</f>
        <v>Standard Class</v>
      </c>
      <c r="I6424" t="str">
        <f>INDEX(Mapping!$B$2:$T$7793,MATCH(Data!$A6424,Mapping!$B$3:$B$7793,0),MATCH(Data!$I$1,Mapping!$B$2:$T$2,0))</f>
        <v>Consumer</v>
      </c>
      <c r="J6424">
        <f>VLOOKUP($A6424,Mapping!$X$3:$Y$7793,2,0)</f>
        <v>6457</v>
      </c>
      <c r="K6424" t="str">
        <f>VLOOKUP($J6424,Mapping!$AB$3:$AC$475,2,0)</f>
        <v>Tigard</v>
      </c>
      <c r="L6424" t="str">
        <f>VLOOKUP($K6424,Mapping!$AF$3:$AG$475,2,0)</f>
        <v>Oregon</v>
      </c>
      <c r="M6424" t="str">
        <f>VLOOKUP($L6424,Mapping!$AI$3:$AJ$48,2,0)</f>
        <v>United States</v>
      </c>
      <c r="N6424" t="str">
        <f>VLOOKUP($L6424,Mapping!$AI$3:$AK$48,3,0)</f>
        <v>West</v>
      </c>
      <c r="O6424" t="str">
        <f>VLOOKUP(Table1[[#This Row],[Column1]],Mapping!$AM$8:$AN$11,2,0)</f>
        <v>Office Supplies</v>
      </c>
      <c r="P6424" t="str">
        <f>VLOOKUP(Table1[[#This Row],[Column3]],Mapping!$AP$5:$AQ$22,2,0)</f>
        <v>Paper</v>
      </c>
      <c r="Q6424">
        <v>61.96</v>
      </c>
      <c r="R6424">
        <v>2</v>
      </c>
      <c r="S6424">
        <v>27.881999999999998</v>
      </c>
    </row>
    <row r="6425" spans="1:19" x14ac:dyDescent="0.35">
      <c r="A6425">
        <v>201</v>
      </c>
      <c r="B6425" t="s">
        <v>281</v>
      </c>
      <c r="C6425" t="s">
        <v>282</v>
      </c>
      <c r="D6425" t="str">
        <f>MID(Table1[[#This Row],[Product ID]],5,2)</f>
        <v>ST</v>
      </c>
      <c r="E6425" t="str">
        <f>LEFT(Table1[[#This Row],[Product ID]],3)</f>
        <v>OFF</v>
      </c>
      <c r="F6425" s="10" t="e">
        <f>VLOOKUP(Table1[[#This Row],[Order ID]],Mapping!H6425:J14216,3,0)</f>
        <v>#N/A</v>
      </c>
      <c r="G6425" s="10" t="e">
        <f>VLOOKUP(Table1[[#This Row],[Order ID]],Mapping!H6425:K14216,4,0)</f>
        <v>#N/A</v>
      </c>
      <c r="H6425" t="str">
        <f>INDEX(Mapping!$B$2:$T$7793,MATCH(Data!$A6425,Mapping!$B$3:$B$7793,0),MATCH(Data!$H$1,Mapping!$B$2:$T$2,0))</f>
        <v>Standard Class</v>
      </c>
      <c r="I6425" t="str">
        <f>INDEX(Mapping!$B$2:$T$7793,MATCH(Data!$A6425,Mapping!$B$3:$B$7793,0),MATCH(Data!$I$1,Mapping!$B$2:$T$2,0))</f>
        <v>Consumer</v>
      </c>
      <c r="J6425">
        <f>VLOOKUP($A6425,Mapping!$X$3:$Y$7793,2,0)</f>
        <v>45231</v>
      </c>
      <c r="K6425" t="str">
        <f>VLOOKUP($J6425,Mapping!$AB$3:$AC$475,2,0)</f>
        <v>Harlingen</v>
      </c>
      <c r="L6425" t="str">
        <f>VLOOKUP($K6425,Mapping!$AF$3:$AG$475,2,0)</f>
        <v>Texas</v>
      </c>
      <c r="M6425" t="str">
        <f>VLOOKUP($L6425,Mapping!$AI$3:$AJ$48,2,0)</f>
        <v>United States</v>
      </c>
      <c r="N6425" t="str">
        <f>VLOOKUP($L6425,Mapping!$AI$3:$AK$48,3,0)</f>
        <v>Central</v>
      </c>
      <c r="O6425" t="str">
        <f>VLOOKUP(Table1[[#This Row],[Column1]],Mapping!$AM$8:$AN$11,2,0)</f>
        <v>Office Supplies</v>
      </c>
      <c r="P6425" t="str">
        <f>VLOOKUP(Table1[[#This Row],[Column3]],Mapping!$AP$5:$AQ$22,2,0)</f>
        <v>Storage</v>
      </c>
      <c r="Q6425">
        <v>37.207999999999998</v>
      </c>
      <c r="R6425">
        <v>1</v>
      </c>
      <c r="S6425">
        <v>-7.4416000000000011</v>
      </c>
    </row>
    <row r="6426" spans="1:19" x14ac:dyDescent="0.35">
      <c r="A6426">
        <v>202</v>
      </c>
      <c r="B6426" t="s">
        <v>281</v>
      </c>
      <c r="C6426" t="s">
        <v>283</v>
      </c>
      <c r="D6426" t="str">
        <f>MID(Table1[[#This Row],[Product ID]],5,2)</f>
        <v>EN</v>
      </c>
      <c r="E6426" t="str">
        <f>LEFT(Table1[[#This Row],[Product ID]],3)</f>
        <v>OFF</v>
      </c>
      <c r="F6426" s="10" t="e">
        <f>VLOOKUP(Table1[[#This Row],[Order ID]],Mapping!H6426:J14217,3,0)</f>
        <v>#N/A</v>
      </c>
      <c r="G6426" s="10" t="e">
        <f>VLOOKUP(Table1[[#This Row],[Order ID]],Mapping!H6426:K14217,4,0)</f>
        <v>#N/A</v>
      </c>
      <c r="H6426" t="str">
        <f>INDEX(Mapping!$B$2:$T$7793,MATCH(Data!$A6426,Mapping!$B$3:$B$7793,0),MATCH(Data!$H$1,Mapping!$B$2:$T$2,0))</f>
        <v>Standard Class</v>
      </c>
      <c r="I6426" t="str">
        <f>INDEX(Mapping!$B$2:$T$7793,MATCH(Data!$A6426,Mapping!$B$3:$B$7793,0),MATCH(Data!$I$1,Mapping!$B$2:$T$2,0))</f>
        <v>Corporate</v>
      </c>
      <c r="J6426">
        <f>VLOOKUP($A6426,Mapping!$X$3:$Y$7793,2,0)</f>
        <v>45231</v>
      </c>
      <c r="K6426" t="str">
        <f>VLOOKUP($J6426,Mapping!$AB$3:$AC$475,2,0)</f>
        <v>Harlingen</v>
      </c>
      <c r="L6426" t="str">
        <f>VLOOKUP($K6426,Mapping!$AF$3:$AG$475,2,0)</f>
        <v>Texas</v>
      </c>
      <c r="M6426" t="str">
        <f>VLOOKUP($L6426,Mapping!$AI$3:$AJ$48,2,0)</f>
        <v>United States</v>
      </c>
      <c r="N6426" t="str">
        <f>VLOOKUP($L6426,Mapping!$AI$3:$AK$48,3,0)</f>
        <v>Central</v>
      </c>
      <c r="O6426" t="str">
        <f>VLOOKUP(Table1[[#This Row],[Column1]],Mapping!$AM$8:$AN$11,2,0)</f>
        <v>Office Supplies</v>
      </c>
      <c r="P6426" t="str">
        <f>VLOOKUP(Table1[[#This Row],[Column3]],Mapping!$AP$5:$AQ$22,2,0)</f>
        <v>Envelopes</v>
      </c>
      <c r="Q6426">
        <v>57.576000000000001</v>
      </c>
      <c r="R6426">
        <v>3</v>
      </c>
      <c r="S6426">
        <v>21.591000000000001</v>
      </c>
    </row>
    <row r="6427" spans="1:19" x14ac:dyDescent="0.35">
      <c r="A6427">
        <v>6011</v>
      </c>
      <c r="B6427" t="s">
        <v>4767</v>
      </c>
      <c r="C6427" t="s">
        <v>1845</v>
      </c>
      <c r="D6427" t="str">
        <f>MID(Table1[[#This Row],[Product ID]],5,2)</f>
        <v>AC</v>
      </c>
      <c r="E6427" t="str">
        <f>LEFT(Table1[[#This Row],[Product ID]],3)</f>
        <v>TEC</v>
      </c>
      <c r="F6427" s="10" t="e">
        <f>VLOOKUP(Table1[[#This Row],[Order ID]],Mapping!H6427:J14218,3,0)</f>
        <v>#N/A</v>
      </c>
      <c r="G6427" s="10" t="e">
        <f>VLOOKUP(Table1[[#This Row],[Order ID]],Mapping!H6427:K14218,4,0)</f>
        <v>#N/A</v>
      </c>
      <c r="H6427" t="str">
        <f>INDEX(Mapping!$B$2:$T$7793,MATCH(Data!$A6427,Mapping!$B$3:$B$7793,0),MATCH(Data!$H$1,Mapping!$B$2:$T$2,0))</f>
        <v>Standard Class</v>
      </c>
      <c r="I6427" t="str">
        <f>INDEX(Mapping!$B$2:$T$7793,MATCH(Data!$A6427,Mapping!$B$3:$B$7793,0),MATCH(Data!$I$1,Mapping!$B$2:$T$2,0))</f>
        <v>Corporate</v>
      </c>
      <c r="J6427">
        <f>VLOOKUP($A6427,Mapping!$X$3:$Y$7793,2,0)</f>
        <v>90032</v>
      </c>
      <c r="K6427" t="str">
        <f>VLOOKUP($J6427,Mapping!$AB$3:$AC$475,2,0)</f>
        <v>Seattle</v>
      </c>
      <c r="L6427" t="str">
        <f>VLOOKUP($K6427,Mapping!$AF$3:$AG$475,2,0)</f>
        <v>Washington</v>
      </c>
      <c r="M6427" t="str">
        <f>VLOOKUP($L6427,Mapping!$AI$3:$AJ$48,2,0)</f>
        <v>United States</v>
      </c>
      <c r="N6427" t="str">
        <f>VLOOKUP($L6427,Mapping!$AI$3:$AK$48,3,0)</f>
        <v>West</v>
      </c>
      <c r="O6427" t="str">
        <f>VLOOKUP(Table1[[#This Row],[Column1]],Mapping!$AM$8:$AN$11,2,0)</f>
        <v>Technology</v>
      </c>
      <c r="P6427" t="str">
        <f>VLOOKUP(Table1[[#This Row],[Column3]],Mapping!$AP$5:$AQ$22,2,0)</f>
        <v>Accessories</v>
      </c>
      <c r="Q6427">
        <v>159.96</v>
      </c>
      <c r="R6427">
        <v>4</v>
      </c>
      <c r="S6427">
        <v>51.18719999999999</v>
      </c>
    </row>
    <row r="6428" spans="1:19" x14ac:dyDescent="0.35">
      <c r="A6428">
        <v>2486</v>
      </c>
      <c r="B6428" t="s">
        <v>2575</v>
      </c>
      <c r="C6428" t="s">
        <v>1742</v>
      </c>
      <c r="D6428" t="str">
        <f>MID(Table1[[#This Row],[Product ID]],5,2)</f>
        <v>LA</v>
      </c>
      <c r="E6428" t="str">
        <f>LEFT(Table1[[#This Row],[Product ID]],3)</f>
        <v>OFF</v>
      </c>
      <c r="F6428" s="10" t="e">
        <f>VLOOKUP(Table1[[#This Row],[Order ID]],Mapping!H6428:J14219,3,0)</f>
        <v>#N/A</v>
      </c>
      <c r="G6428" s="10" t="e">
        <f>VLOOKUP(Table1[[#This Row],[Order ID]],Mapping!H6428:K14219,4,0)</f>
        <v>#N/A</v>
      </c>
      <c r="H6428" t="str">
        <f>INDEX(Mapping!$B$2:$T$7793,MATCH(Data!$A6428,Mapping!$B$3:$B$7793,0),MATCH(Data!$H$1,Mapping!$B$2:$T$2,0))</f>
        <v>Standard Class</v>
      </c>
      <c r="I6428" t="str">
        <f>INDEX(Mapping!$B$2:$T$7793,MATCH(Data!$A6428,Mapping!$B$3:$B$7793,0),MATCH(Data!$I$1,Mapping!$B$2:$T$2,0))</f>
        <v>Corporate</v>
      </c>
      <c r="J6428">
        <f>VLOOKUP($A6428,Mapping!$X$3:$Y$7793,2,0)</f>
        <v>95695</v>
      </c>
      <c r="K6428" t="str">
        <f>VLOOKUP($J6428,Mapping!$AB$3:$AC$475,2,0)</f>
        <v>Champaign</v>
      </c>
      <c r="L6428" t="str">
        <f>VLOOKUP($K6428,Mapping!$AF$3:$AG$475,2,0)</f>
        <v>Illinois</v>
      </c>
      <c r="M6428" t="str">
        <f>VLOOKUP($L6428,Mapping!$AI$3:$AJ$48,2,0)</f>
        <v>United States</v>
      </c>
      <c r="N6428" t="str">
        <f>VLOOKUP($L6428,Mapping!$AI$3:$AK$48,3,0)</f>
        <v>Central</v>
      </c>
      <c r="O6428" t="str">
        <f>VLOOKUP(Table1[[#This Row],[Column1]],Mapping!$AM$8:$AN$11,2,0)</f>
        <v>Office Supplies</v>
      </c>
      <c r="P6428" t="str">
        <f>VLOOKUP(Table1[[#This Row],[Column3]],Mapping!$AP$5:$AQ$22,2,0)</f>
        <v>Labels</v>
      </c>
      <c r="Q6428">
        <v>3.75</v>
      </c>
      <c r="R6428">
        <v>1</v>
      </c>
      <c r="S6428">
        <v>1.7999999999999998</v>
      </c>
    </row>
    <row r="6429" spans="1:19" x14ac:dyDescent="0.35">
      <c r="A6429">
        <v>2487</v>
      </c>
      <c r="B6429" t="s">
        <v>2575</v>
      </c>
      <c r="C6429" t="s">
        <v>2576</v>
      </c>
      <c r="D6429" t="str">
        <f>MID(Table1[[#This Row],[Product ID]],5,2)</f>
        <v>BI</v>
      </c>
      <c r="E6429" t="str">
        <f>LEFT(Table1[[#This Row],[Product ID]],3)</f>
        <v>OFF</v>
      </c>
      <c r="F6429" s="10" t="e">
        <f>VLOOKUP(Table1[[#This Row],[Order ID]],Mapping!H6429:J14220,3,0)</f>
        <v>#N/A</v>
      </c>
      <c r="G6429" s="10" t="e">
        <f>VLOOKUP(Table1[[#This Row],[Order ID]],Mapping!H6429:K14220,4,0)</f>
        <v>#N/A</v>
      </c>
      <c r="H6429" t="str">
        <f>INDEX(Mapping!$B$2:$T$7793,MATCH(Data!$A6429,Mapping!$B$3:$B$7793,0),MATCH(Data!$H$1,Mapping!$B$2:$T$2,0))</f>
        <v>Second Class</v>
      </c>
      <c r="I6429" t="str">
        <f>INDEX(Mapping!$B$2:$T$7793,MATCH(Data!$A6429,Mapping!$B$3:$B$7793,0),MATCH(Data!$I$1,Mapping!$B$2:$T$2,0))</f>
        <v>Corporate</v>
      </c>
      <c r="J6429">
        <f>VLOOKUP($A6429,Mapping!$X$3:$Y$7793,2,0)</f>
        <v>95695</v>
      </c>
      <c r="K6429" t="str">
        <f>VLOOKUP($J6429,Mapping!$AB$3:$AC$475,2,0)</f>
        <v>Champaign</v>
      </c>
      <c r="L6429" t="str">
        <f>VLOOKUP($K6429,Mapping!$AF$3:$AG$475,2,0)</f>
        <v>Illinois</v>
      </c>
      <c r="M6429" t="str">
        <f>VLOOKUP($L6429,Mapping!$AI$3:$AJ$48,2,0)</f>
        <v>United States</v>
      </c>
      <c r="N6429" t="str">
        <f>VLOOKUP($L6429,Mapping!$AI$3:$AK$48,3,0)</f>
        <v>Central</v>
      </c>
      <c r="O6429" t="str">
        <f>VLOOKUP(Table1[[#This Row],[Column1]],Mapping!$AM$8:$AN$11,2,0)</f>
        <v>Office Supplies</v>
      </c>
      <c r="P6429" t="str">
        <f>VLOOKUP(Table1[[#This Row],[Column3]],Mapping!$AP$5:$AQ$22,2,0)</f>
        <v>Binders</v>
      </c>
      <c r="Q6429">
        <v>20.928000000000001</v>
      </c>
      <c r="R6429">
        <v>4</v>
      </c>
      <c r="S6429">
        <v>7.5864000000000003</v>
      </c>
    </row>
    <row r="6430" spans="1:19" x14ac:dyDescent="0.35">
      <c r="A6430">
        <v>4686</v>
      </c>
      <c r="B6430" t="s">
        <v>4015</v>
      </c>
      <c r="C6430" t="s">
        <v>3871</v>
      </c>
      <c r="D6430" t="str">
        <f>MID(Table1[[#This Row],[Product ID]],5,2)</f>
        <v>BI</v>
      </c>
      <c r="E6430" t="str">
        <f>LEFT(Table1[[#This Row],[Product ID]],3)</f>
        <v>OFF</v>
      </c>
      <c r="F6430" s="10" t="e">
        <f>VLOOKUP(Table1[[#This Row],[Order ID]],Mapping!H6430:J14221,3,0)</f>
        <v>#N/A</v>
      </c>
      <c r="G6430" s="10" t="e">
        <f>VLOOKUP(Table1[[#This Row],[Order ID]],Mapping!H6430:K14221,4,0)</f>
        <v>#N/A</v>
      </c>
      <c r="H6430" t="str">
        <f>INDEX(Mapping!$B$2:$T$7793,MATCH(Data!$A6430,Mapping!$B$3:$B$7793,0),MATCH(Data!$H$1,Mapping!$B$2:$T$2,0))</f>
        <v>Standard Class</v>
      </c>
      <c r="I6430" t="str">
        <f>INDEX(Mapping!$B$2:$T$7793,MATCH(Data!$A6430,Mapping!$B$3:$B$7793,0),MATCH(Data!$I$1,Mapping!$B$2:$T$2,0))</f>
        <v>Corporate</v>
      </c>
      <c r="J6430">
        <f>VLOOKUP($A6430,Mapping!$X$3:$Y$7793,2,0)</f>
        <v>33142</v>
      </c>
      <c r="K6430" t="str">
        <f>VLOOKUP($J6430,Mapping!$AB$3:$AC$475,2,0)</f>
        <v>Middletown</v>
      </c>
      <c r="L6430" t="str">
        <f>VLOOKUP($K6430,Mapping!$AF$3:$AG$475,2,0)</f>
        <v>Connecticut</v>
      </c>
      <c r="M6430" t="str">
        <f>VLOOKUP($L6430,Mapping!$AI$3:$AJ$48,2,0)</f>
        <v>United States</v>
      </c>
      <c r="N6430" t="str">
        <f>VLOOKUP($L6430,Mapping!$AI$3:$AK$48,3,0)</f>
        <v>East</v>
      </c>
      <c r="O6430" t="str">
        <f>VLOOKUP(Table1[[#This Row],[Column1]],Mapping!$AM$8:$AN$11,2,0)</f>
        <v>Office Supplies</v>
      </c>
      <c r="P6430" t="str">
        <f>VLOOKUP(Table1[[#This Row],[Column3]],Mapping!$AP$5:$AQ$22,2,0)</f>
        <v>Binders</v>
      </c>
      <c r="Q6430">
        <v>12.294</v>
      </c>
      <c r="R6430">
        <v>1</v>
      </c>
      <c r="S6430">
        <v>-8.6057999999999986</v>
      </c>
    </row>
    <row r="6431" spans="1:19" x14ac:dyDescent="0.35">
      <c r="A6431">
        <v>6464</v>
      </c>
      <c r="B6431" t="s">
        <v>5012</v>
      </c>
      <c r="C6431" t="s">
        <v>1775</v>
      </c>
      <c r="D6431" t="str">
        <f>MID(Table1[[#This Row],[Product ID]],5,2)</f>
        <v>PH</v>
      </c>
      <c r="E6431" t="str">
        <f>LEFT(Table1[[#This Row],[Product ID]],3)</f>
        <v>TEC</v>
      </c>
      <c r="F6431" s="10">
        <f>VLOOKUP(Table1[[#This Row],[Order ID]],Mapping!H6431:J14222,3,0)</f>
        <v>41712</v>
      </c>
      <c r="G6431" s="10">
        <f>VLOOKUP(Table1[[#This Row],[Order ID]],Mapping!H6431:K14222,4,0)</f>
        <v>41716</v>
      </c>
      <c r="H6431" t="str">
        <f>INDEX(Mapping!$B$2:$T$7793,MATCH(Data!$A6431,Mapping!$B$3:$B$7793,0),MATCH(Data!$H$1,Mapping!$B$2:$T$2,0))</f>
        <v>Standard Class</v>
      </c>
      <c r="I6431" t="str">
        <f>INDEX(Mapping!$B$2:$T$7793,MATCH(Data!$A6431,Mapping!$B$3:$B$7793,0),MATCH(Data!$I$1,Mapping!$B$2:$T$2,0))</f>
        <v>Corporate</v>
      </c>
      <c r="J6431">
        <f>VLOOKUP($A6431,Mapping!$X$3:$Y$7793,2,0)</f>
        <v>10011</v>
      </c>
      <c r="K6431" t="str">
        <f>VLOOKUP($J6431,Mapping!$AB$3:$AC$475,2,0)</f>
        <v>Omaha</v>
      </c>
      <c r="L6431" t="str">
        <f>VLOOKUP($K6431,Mapping!$AF$3:$AG$475,2,0)</f>
        <v>Nebraska</v>
      </c>
      <c r="M6431" t="str">
        <f>VLOOKUP($L6431,Mapping!$AI$3:$AJ$48,2,0)</f>
        <v>United States</v>
      </c>
      <c r="N6431" t="str">
        <f>VLOOKUP($L6431,Mapping!$AI$3:$AK$48,3,0)</f>
        <v>Central</v>
      </c>
      <c r="O6431" t="str">
        <f>VLOOKUP(Table1[[#This Row],[Column1]],Mapping!$AM$8:$AN$11,2,0)</f>
        <v>Technology</v>
      </c>
      <c r="P6431" t="str">
        <f>VLOOKUP(Table1[[#This Row],[Column3]],Mapping!$AP$5:$AQ$22,2,0)</f>
        <v>Phones</v>
      </c>
      <c r="Q6431">
        <v>299.89999999999998</v>
      </c>
      <c r="R6431">
        <v>2</v>
      </c>
      <c r="S6431">
        <v>74.974999999999994</v>
      </c>
    </row>
    <row r="6432" spans="1:19" x14ac:dyDescent="0.35">
      <c r="A6432">
        <v>1577</v>
      </c>
      <c r="B6432" t="s">
        <v>1816</v>
      </c>
      <c r="C6432" t="s">
        <v>1817</v>
      </c>
      <c r="D6432" t="str">
        <f>MID(Table1[[#This Row],[Product ID]],5,2)</f>
        <v>AP</v>
      </c>
      <c r="E6432" t="str">
        <f>LEFT(Table1[[#This Row],[Product ID]],3)</f>
        <v>OFF</v>
      </c>
      <c r="F6432" s="10" t="e">
        <f>VLOOKUP(Table1[[#This Row],[Order ID]],Mapping!H6432:J14223,3,0)</f>
        <v>#N/A</v>
      </c>
      <c r="G6432" s="10" t="e">
        <f>VLOOKUP(Table1[[#This Row],[Order ID]],Mapping!H6432:K14223,4,0)</f>
        <v>#N/A</v>
      </c>
      <c r="H6432" t="str">
        <f>INDEX(Mapping!$B$2:$T$7793,MATCH(Data!$A6432,Mapping!$B$3:$B$7793,0),MATCH(Data!$H$1,Mapping!$B$2:$T$2,0))</f>
        <v>Standard Class</v>
      </c>
      <c r="I6432" t="str">
        <f>INDEX(Mapping!$B$2:$T$7793,MATCH(Data!$A6432,Mapping!$B$3:$B$7793,0),MATCH(Data!$I$1,Mapping!$B$2:$T$2,0))</f>
        <v>Consumer</v>
      </c>
      <c r="J6432">
        <f>VLOOKUP($A6432,Mapping!$X$3:$Y$7793,2,0)</f>
        <v>77036</v>
      </c>
      <c r="K6432" t="str">
        <f>VLOOKUP($J6432,Mapping!$AB$3:$AC$475,2,0)</f>
        <v>Lakeville</v>
      </c>
      <c r="L6432" t="str">
        <f>VLOOKUP($K6432,Mapping!$AF$3:$AG$475,2,0)</f>
        <v>Minnesota</v>
      </c>
      <c r="M6432" t="str">
        <f>VLOOKUP($L6432,Mapping!$AI$3:$AJ$48,2,0)</f>
        <v>United States</v>
      </c>
      <c r="N6432" t="str">
        <f>VLOOKUP($L6432,Mapping!$AI$3:$AK$48,3,0)</f>
        <v>Central</v>
      </c>
      <c r="O6432" t="str">
        <f>VLOOKUP(Table1[[#This Row],[Column1]],Mapping!$AM$8:$AN$11,2,0)</f>
        <v>Office Supplies</v>
      </c>
      <c r="P6432" t="str">
        <f>VLOOKUP(Table1[[#This Row],[Column3]],Mapping!$AP$5:$AQ$22,2,0)</f>
        <v>Appliances</v>
      </c>
      <c r="Q6432">
        <v>294.61999999999995</v>
      </c>
      <c r="R6432">
        <v>5</v>
      </c>
      <c r="S6432">
        <v>-766.01199999999994</v>
      </c>
    </row>
    <row r="6433" spans="1:19" x14ac:dyDescent="0.35">
      <c r="A6433">
        <v>2383</v>
      </c>
      <c r="B6433" t="s">
        <v>2506</v>
      </c>
      <c r="C6433" t="s">
        <v>2507</v>
      </c>
      <c r="D6433" t="str">
        <f>MID(Table1[[#This Row],[Product ID]],5,2)</f>
        <v>FU</v>
      </c>
      <c r="E6433" t="str">
        <f>LEFT(Table1[[#This Row],[Product ID]],3)</f>
        <v>FUR</v>
      </c>
      <c r="F6433" s="10" t="e">
        <f>VLOOKUP(Table1[[#This Row],[Order ID]],Mapping!H6433:J14224,3,0)</f>
        <v>#N/A</v>
      </c>
      <c r="G6433" s="10" t="e">
        <f>VLOOKUP(Table1[[#This Row],[Order ID]],Mapping!H6433:K14224,4,0)</f>
        <v>#N/A</v>
      </c>
      <c r="H6433" t="str">
        <f>INDEX(Mapping!$B$2:$T$7793,MATCH(Data!$A6433,Mapping!$B$3:$B$7793,0),MATCH(Data!$H$1,Mapping!$B$2:$T$2,0))</f>
        <v>Standard Class</v>
      </c>
      <c r="I6433" t="str">
        <f>INDEX(Mapping!$B$2:$T$7793,MATCH(Data!$A6433,Mapping!$B$3:$B$7793,0),MATCH(Data!$I$1,Mapping!$B$2:$T$2,0))</f>
        <v>Consumer</v>
      </c>
      <c r="J6433">
        <f>VLOOKUP($A6433,Mapping!$X$3:$Y$7793,2,0)</f>
        <v>83642</v>
      </c>
      <c r="K6433" t="str">
        <f>VLOOKUP($J6433,Mapping!$AB$3:$AC$475,2,0)</f>
        <v>Manhattan</v>
      </c>
      <c r="L6433" t="str">
        <f>VLOOKUP($K6433,Mapping!$AF$3:$AG$475,2,0)</f>
        <v>Kansas</v>
      </c>
      <c r="M6433" t="str">
        <f>VLOOKUP($L6433,Mapping!$AI$3:$AJ$48,2,0)</f>
        <v>United States</v>
      </c>
      <c r="N6433" t="str">
        <f>VLOOKUP($L6433,Mapping!$AI$3:$AK$48,3,0)</f>
        <v>Central</v>
      </c>
      <c r="O6433" t="str">
        <f>VLOOKUP(Table1[[#This Row],[Column1]],Mapping!$AM$8:$AN$11,2,0)</f>
        <v>Furniture</v>
      </c>
      <c r="P6433" t="str">
        <f>VLOOKUP(Table1[[#This Row],[Column3]],Mapping!$AP$5:$AQ$22,2,0)</f>
        <v>Furnishings</v>
      </c>
      <c r="Q6433">
        <v>41.96</v>
      </c>
      <c r="R6433">
        <v>2</v>
      </c>
      <c r="S6433">
        <v>2.9371999999999971</v>
      </c>
    </row>
    <row r="6434" spans="1:19" x14ac:dyDescent="0.35">
      <c r="A6434">
        <v>2384</v>
      </c>
      <c r="B6434" t="s">
        <v>2506</v>
      </c>
      <c r="C6434" t="s">
        <v>1491</v>
      </c>
      <c r="D6434" t="str">
        <f>MID(Table1[[#This Row],[Product ID]],5,2)</f>
        <v>AP</v>
      </c>
      <c r="E6434" t="str">
        <f>LEFT(Table1[[#This Row],[Product ID]],3)</f>
        <v>OFF</v>
      </c>
      <c r="F6434" s="10" t="e">
        <f>VLOOKUP(Table1[[#This Row],[Order ID]],Mapping!H6434:J14225,3,0)</f>
        <v>#N/A</v>
      </c>
      <c r="G6434" s="10" t="e">
        <f>VLOOKUP(Table1[[#This Row],[Order ID]],Mapping!H6434:K14225,4,0)</f>
        <v>#N/A</v>
      </c>
      <c r="H6434" t="str">
        <f>INDEX(Mapping!$B$2:$T$7793,MATCH(Data!$A6434,Mapping!$B$3:$B$7793,0),MATCH(Data!$H$1,Mapping!$B$2:$T$2,0))</f>
        <v>Standard Class</v>
      </c>
      <c r="I6434" t="str">
        <f>INDEX(Mapping!$B$2:$T$7793,MATCH(Data!$A6434,Mapping!$B$3:$B$7793,0),MATCH(Data!$I$1,Mapping!$B$2:$T$2,0))</f>
        <v>Home Office</v>
      </c>
      <c r="J6434">
        <f>VLOOKUP($A6434,Mapping!$X$3:$Y$7793,2,0)</f>
        <v>83642</v>
      </c>
      <c r="K6434" t="str">
        <f>VLOOKUP($J6434,Mapping!$AB$3:$AC$475,2,0)</f>
        <v>Manhattan</v>
      </c>
      <c r="L6434" t="str">
        <f>VLOOKUP($K6434,Mapping!$AF$3:$AG$475,2,0)</f>
        <v>Kansas</v>
      </c>
      <c r="M6434" t="str">
        <f>VLOOKUP($L6434,Mapping!$AI$3:$AJ$48,2,0)</f>
        <v>United States</v>
      </c>
      <c r="N6434" t="str">
        <f>VLOOKUP($L6434,Mapping!$AI$3:$AK$48,3,0)</f>
        <v>Central</v>
      </c>
      <c r="O6434" t="str">
        <f>VLOOKUP(Table1[[#This Row],[Column1]],Mapping!$AM$8:$AN$11,2,0)</f>
        <v>Office Supplies</v>
      </c>
      <c r="P6434" t="str">
        <f>VLOOKUP(Table1[[#This Row],[Column3]],Mapping!$AP$5:$AQ$22,2,0)</f>
        <v>Appliances</v>
      </c>
      <c r="Q6434">
        <v>227.84</v>
      </c>
      <c r="R6434">
        <v>4</v>
      </c>
      <c r="S6434">
        <v>66.073599999999971</v>
      </c>
    </row>
    <row r="6435" spans="1:19" x14ac:dyDescent="0.35">
      <c r="A6435">
        <v>2385</v>
      </c>
      <c r="B6435" t="s">
        <v>2506</v>
      </c>
      <c r="C6435" t="s">
        <v>1867</v>
      </c>
      <c r="D6435" t="str">
        <f>MID(Table1[[#This Row],[Product ID]],5,2)</f>
        <v>PA</v>
      </c>
      <c r="E6435" t="str">
        <f>LEFT(Table1[[#This Row],[Product ID]],3)</f>
        <v>OFF</v>
      </c>
      <c r="F6435" s="10" t="e">
        <f>VLOOKUP(Table1[[#This Row],[Order ID]],Mapping!H6435:J14226,3,0)</f>
        <v>#N/A</v>
      </c>
      <c r="G6435" s="10" t="e">
        <f>VLOOKUP(Table1[[#This Row],[Order ID]],Mapping!H6435:K14226,4,0)</f>
        <v>#N/A</v>
      </c>
      <c r="H6435" t="str">
        <f>INDEX(Mapping!$B$2:$T$7793,MATCH(Data!$A6435,Mapping!$B$3:$B$7793,0),MATCH(Data!$H$1,Mapping!$B$2:$T$2,0))</f>
        <v>Standard Class</v>
      </c>
      <c r="I6435" t="str">
        <f>INDEX(Mapping!$B$2:$T$7793,MATCH(Data!$A6435,Mapping!$B$3:$B$7793,0),MATCH(Data!$I$1,Mapping!$B$2:$T$2,0))</f>
        <v>Home Office</v>
      </c>
      <c r="J6435">
        <f>VLOOKUP($A6435,Mapping!$X$3:$Y$7793,2,0)</f>
        <v>83642</v>
      </c>
      <c r="K6435" t="str">
        <f>VLOOKUP($J6435,Mapping!$AB$3:$AC$475,2,0)</f>
        <v>Manhattan</v>
      </c>
      <c r="L6435" t="str">
        <f>VLOOKUP($K6435,Mapping!$AF$3:$AG$475,2,0)</f>
        <v>Kansas</v>
      </c>
      <c r="M6435" t="str">
        <f>VLOOKUP($L6435,Mapping!$AI$3:$AJ$48,2,0)</f>
        <v>United States</v>
      </c>
      <c r="N6435" t="str">
        <f>VLOOKUP($L6435,Mapping!$AI$3:$AK$48,3,0)</f>
        <v>Central</v>
      </c>
      <c r="O6435" t="str">
        <f>VLOOKUP(Table1[[#This Row],[Column1]],Mapping!$AM$8:$AN$11,2,0)</f>
        <v>Office Supplies</v>
      </c>
      <c r="P6435" t="str">
        <f>VLOOKUP(Table1[[#This Row],[Column3]],Mapping!$AP$5:$AQ$22,2,0)</f>
        <v>Paper</v>
      </c>
      <c r="Q6435">
        <v>37.94</v>
      </c>
      <c r="R6435">
        <v>2</v>
      </c>
      <c r="S6435">
        <v>18.211199999999998</v>
      </c>
    </row>
    <row r="6436" spans="1:19" x14ac:dyDescent="0.35">
      <c r="A6436">
        <v>2662</v>
      </c>
      <c r="B6436" t="s">
        <v>2702</v>
      </c>
      <c r="C6436" t="s">
        <v>2372</v>
      </c>
      <c r="D6436" t="str">
        <f>MID(Table1[[#This Row],[Product ID]],5,2)</f>
        <v>ST</v>
      </c>
      <c r="E6436" t="str">
        <f>LEFT(Table1[[#This Row],[Product ID]],3)</f>
        <v>OFF</v>
      </c>
      <c r="F6436" s="10" t="e">
        <f>VLOOKUP(Table1[[#This Row],[Order ID]],Mapping!H6436:J14227,3,0)</f>
        <v>#N/A</v>
      </c>
      <c r="G6436" s="10" t="e">
        <f>VLOOKUP(Table1[[#This Row],[Order ID]],Mapping!H6436:K14227,4,0)</f>
        <v>#N/A</v>
      </c>
      <c r="H6436" t="str">
        <f>INDEX(Mapping!$B$2:$T$7793,MATCH(Data!$A6436,Mapping!$B$3:$B$7793,0),MATCH(Data!$H$1,Mapping!$B$2:$T$2,0))</f>
        <v>Same Day</v>
      </c>
      <c r="I6436" t="str">
        <f>INDEX(Mapping!$B$2:$T$7793,MATCH(Data!$A6436,Mapping!$B$3:$B$7793,0),MATCH(Data!$I$1,Mapping!$B$2:$T$2,0))</f>
        <v>Consumer</v>
      </c>
      <c r="J6436">
        <f>VLOOKUP($A6436,Mapping!$X$3:$Y$7793,2,0)</f>
        <v>46203</v>
      </c>
      <c r="K6436" t="str">
        <f>VLOOKUP($J6436,Mapping!$AB$3:$AC$475,2,0)</f>
        <v>Bozeman</v>
      </c>
      <c r="L6436" t="str">
        <f>VLOOKUP($K6436,Mapping!$AF$3:$AG$475,2,0)</f>
        <v>Montana</v>
      </c>
      <c r="M6436" t="str">
        <f>VLOOKUP($L6436,Mapping!$AI$3:$AJ$48,2,0)</f>
        <v>United States</v>
      </c>
      <c r="N6436" t="str">
        <f>VLOOKUP($L6436,Mapping!$AI$3:$AK$48,3,0)</f>
        <v>West</v>
      </c>
      <c r="O6436" t="str">
        <f>VLOOKUP(Table1[[#This Row],[Column1]],Mapping!$AM$8:$AN$11,2,0)</f>
        <v>Office Supplies</v>
      </c>
      <c r="P6436" t="str">
        <f>VLOOKUP(Table1[[#This Row],[Column3]],Mapping!$AP$5:$AQ$22,2,0)</f>
        <v>Storage</v>
      </c>
      <c r="Q6436">
        <v>443.92</v>
      </c>
      <c r="R6436">
        <v>4</v>
      </c>
      <c r="S6436">
        <v>13.317600000000027</v>
      </c>
    </row>
    <row r="6437" spans="1:19" x14ac:dyDescent="0.35">
      <c r="A6437">
        <v>2663</v>
      </c>
      <c r="B6437" t="s">
        <v>2702</v>
      </c>
      <c r="C6437" t="s">
        <v>17</v>
      </c>
      <c r="D6437" t="str">
        <f>MID(Table1[[#This Row],[Product ID]],5,2)</f>
        <v>BI</v>
      </c>
      <c r="E6437" t="str">
        <f>LEFT(Table1[[#This Row],[Product ID]],3)</f>
        <v>OFF</v>
      </c>
      <c r="F6437" s="10" t="e">
        <f>VLOOKUP(Table1[[#This Row],[Order ID]],Mapping!H6437:J14228,3,0)</f>
        <v>#N/A</v>
      </c>
      <c r="G6437" s="10" t="e">
        <f>VLOOKUP(Table1[[#This Row],[Order ID]],Mapping!H6437:K14228,4,0)</f>
        <v>#N/A</v>
      </c>
      <c r="H6437" t="str">
        <f>INDEX(Mapping!$B$2:$T$7793,MATCH(Data!$A6437,Mapping!$B$3:$B$7793,0),MATCH(Data!$H$1,Mapping!$B$2:$T$2,0))</f>
        <v>Standard Class</v>
      </c>
      <c r="I6437" t="str">
        <f>INDEX(Mapping!$B$2:$T$7793,MATCH(Data!$A6437,Mapping!$B$3:$B$7793,0),MATCH(Data!$I$1,Mapping!$B$2:$T$2,0))</f>
        <v>Home Office</v>
      </c>
      <c r="J6437">
        <f>VLOOKUP($A6437,Mapping!$X$3:$Y$7793,2,0)</f>
        <v>46203</v>
      </c>
      <c r="K6437" t="str">
        <f>VLOOKUP($J6437,Mapping!$AB$3:$AC$475,2,0)</f>
        <v>Bozeman</v>
      </c>
      <c r="L6437" t="str">
        <f>VLOOKUP($K6437,Mapping!$AF$3:$AG$475,2,0)</f>
        <v>Montana</v>
      </c>
      <c r="M6437" t="str">
        <f>VLOOKUP($L6437,Mapping!$AI$3:$AJ$48,2,0)</f>
        <v>United States</v>
      </c>
      <c r="N6437" t="str">
        <f>VLOOKUP($L6437,Mapping!$AI$3:$AK$48,3,0)</f>
        <v>West</v>
      </c>
      <c r="O6437" t="str">
        <f>VLOOKUP(Table1[[#This Row],[Column1]],Mapping!$AM$8:$AN$11,2,0)</f>
        <v>Office Supplies</v>
      </c>
      <c r="P6437" t="str">
        <f>VLOOKUP(Table1[[#This Row],[Column3]],Mapping!$AP$5:$AQ$22,2,0)</f>
        <v>Binders</v>
      </c>
      <c r="Q6437">
        <v>169.99</v>
      </c>
      <c r="R6437">
        <v>1</v>
      </c>
      <c r="S6437">
        <v>78.195399999999992</v>
      </c>
    </row>
    <row r="6438" spans="1:19" x14ac:dyDescent="0.35">
      <c r="A6438">
        <v>2664</v>
      </c>
      <c r="B6438" t="s">
        <v>2702</v>
      </c>
      <c r="C6438" t="s">
        <v>597</v>
      </c>
      <c r="D6438" t="str">
        <f>MID(Table1[[#This Row],[Product ID]],5,2)</f>
        <v>PA</v>
      </c>
      <c r="E6438" t="str">
        <f>LEFT(Table1[[#This Row],[Product ID]],3)</f>
        <v>OFF</v>
      </c>
      <c r="F6438" s="10" t="e">
        <f>VLOOKUP(Table1[[#This Row],[Order ID]],Mapping!H6438:J14229,3,0)</f>
        <v>#N/A</v>
      </c>
      <c r="G6438" s="10" t="e">
        <f>VLOOKUP(Table1[[#This Row],[Order ID]],Mapping!H6438:K14229,4,0)</f>
        <v>#N/A</v>
      </c>
      <c r="H6438" t="str">
        <f>INDEX(Mapping!$B$2:$T$7793,MATCH(Data!$A6438,Mapping!$B$3:$B$7793,0),MATCH(Data!$H$1,Mapping!$B$2:$T$2,0))</f>
        <v>Standard Class</v>
      </c>
      <c r="I6438" t="str">
        <f>INDEX(Mapping!$B$2:$T$7793,MATCH(Data!$A6438,Mapping!$B$3:$B$7793,0),MATCH(Data!$I$1,Mapping!$B$2:$T$2,0))</f>
        <v>Home Office</v>
      </c>
      <c r="J6438">
        <f>VLOOKUP($A6438,Mapping!$X$3:$Y$7793,2,0)</f>
        <v>46203</v>
      </c>
      <c r="K6438" t="str">
        <f>VLOOKUP($J6438,Mapping!$AB$3:$AC$475,2,0)</f>
        <v>Bozeman</v>
      </c>
      <c r="L6438" t="str">
        <f>VLOOKUP($K6438,Mapping!$AF$3:$AG$475,2,0)</f>
        <v>Montana</v>
      </c>
      <c r="M6438" t="str">
        <f>VLOOKUP($L6438,Mapping!$AI$3:$AJ$48,2,0)</f>
        <v>United States</v>
      </c>
      <c r="N6438" t="str">
        <f>VLOOKUP($L6438,Mapping!$AI$3:$AK$48,3,0)</f>
        <v>West</v>
      </c>
      <c r="O6438" t="str">
        <f>VLOOKUP(Table1[[#This Row],[Column1]],Mapping!$AM$8:$AN$11,2,0)</f>
        <v>Office Supplies</v>
      </c>
      <c r="P6438" t="str">
        <f>VLOOKUP(Table1[[#This Row],[Column3]],Mapping!$AP$5:$AQ$22,2,0)</f>
        <v>Paper</v>
      </c>
      <c r="Q6438">
        <v>25.92</v>
      </c>
      <c r="R6438">
        <v>4</v>
      </c>
      <c r="S6438">
        <v>12.441600000000001</v>
      </c>
    </row>
    <row r="6439" spans="1:19" x14ac:dyDescent="0.35">
      <c r="A6439">
        <v>6732</v>
      </c>
      <c r="B6439" t="s">
        <v>5175</v>
      </c>
      <c r="C6439" t="s">
        <v>872</v>
      </c>
      <c r="D6439" t="str">
        <f>MID(Table1[[#This Row],[Product ID]],5,2)</f>
        <v>BI</v>
      </c>
      <c r="E6439" t="str">
        <f>LEFT(Table1[[#This Row],[Product ID]],3)</f>
        <v>OFF</v>
      </c>
      <c r="F6439" s="10">
        <f>VLOOKUP(Table1[[#This Row],[Order ID]],Mapping!H6439:J14230,3,0)</f>
        <v>41652</v>
      </c>
      <c r="G6439" s="10">
        <f>VLOOKUP(Table1[[#This Row],[Order ID]],Mapping!H6439:K14230,4,0)</f>
        <v>41656</v>
      </c>
      <c r="H6439" t="str">
        <f>INDEX(Mapping!$B$2:$T$7793,MATCH(Data!$A6439,Mapping!$B$3:$B$7793,0),MATCH(Data!$H$1,Mapping!$B$2:$T$2,0))</f>
        <v>First Class</v>
      </c>
      <c r="I6439" t="str">
        <f>INDEX(Mapping!$B$2:$T$7793,MATCH(Data!$A6439,Mapping!$B$3:$B$7793,0),MATCH(Data!$I$1,Mapping!$B$2:$T$2,0))</f>
        <v>Home Office</v>
      </c>
      <c r="J6439">
        <f>VLOOKUP($A6439,Mapping!$X$3:$Y$7793,2,0)</f>
        <v>75217</v>
      </c>
      <c r="K6439" t="str">
        <f>VLOOKUP($J6439,Mapping!$AB$3:$AC$475,2,0)</f>
        <v>Asheville</v>
      </c>
      <c r="L6439" t="str">
        <f>VLOOKUP($K6439,Mapping!$AF$3:$AG$475,2,0)</f>
        <v>North Carolina</v>
      </c>
      <c r="M6439" t="str">
        <f>VLOOKUP($L6439,Mapping!$AI$3:$AJ$48,2,0)</f>
        <v>United States</v>
      </c>
      <c r="N6439" t="str">
        <f>VLOOKUP($L6439,Mapping!$AI$3:$AK$48,3,0)</f>
        <v>South</v>
      </c>
      <c r="O6439" t="str">
        <f>VLOOKUP(Table1[[#This Row],[Column1]],Mapping!$AM$8:$AN$11,2,0)</f>
        <v>Office Supplies</v>
      </c>
      <c r="P6439" t="str">
        <f>VLOOKUP(Table1[[#This Row],[Column3]],Mapping!$AP$5:$AQ$22,2,0)</f>
        <v>Binders</v>
      </c>
      <c r="Q6439">
        <v>760.97999999999979</v>
      </c>
      <c r="R6439">
        <v>5</v>
      </c>
      <c r="S6439">
        <v>-1141.47</v>
      </c>
    </row>
    <row r="6440" spans="1:19" x14ac:dyDescent="0.35">
      <c r="A6440">
        <v>5081</v>
      </c>
      <c r="B6440" t="s">
        <v>4242</v>
      </c>
      <c r="C6440" t="s">
        <v>2365</v>
      </c>
      <c r="D6440" t="str">
        <f>MID(Table1[[#This Row],[Product ID]],5,2)</f>
        <v>PA</v>
      </c>
      <c r="E6440" t="str">
        <f>LEFT(Table1[[#This Row],[Product ID]],3)</f>
        <v>OFF</v>
      </c>
      <c r="F6440" s="10" t="e">
        <f>VLOOKUP(Table1[[#This Row],[Order ID]],Mapping!H6440:J14231,3,0)</f>
        <v>#N/A</v>
      </c>
      <c r="G6440" s="10" t="e">
        <f>VLOOKUP(Table1[[#This Row],[Order ID]],Mapping!H6440:K14231,4,0)</f>
        <v>#N/A</v>
      </c>
      <c r="H6440" t="str">
        <f>INDEX(Mapping!$B$2:$T$7793,MATCH(Data!$A6440,Mapping!$B$3:$B$7793,0),MATCH(Data!$H$1,Mapping!$B$2:$T$2,0))</f>
        <v>Standard Class</v>
      </c>
      <c r="I6440" t="str">
        <f>INDEX(Mapping!$B$2:$T$7793,MATCH(Data!$A6440,Mapping!$B$3:$B$7793,0),MATCH(Data!$I$1,Mapping!$B$2:$T$2,0))</f>
        <v>Corporate</v>
      </c>
      <c r="J6440">
        <f>VLOOKUP($A6440,Mapping!$X$3:$Y$7793,2,0)</f>
        <v>10011</v>
      </c>
      <c r="K6440" t="str">
        <f>VLOOKUP($J6440,Mapping!$AB$3:$AC$475,2,0)</f>
        <v>Omaha</v>
      </c>
      <c r="L6440" t="str">
        <f>VLOOKUP($K6440,Mapping!$AF$3:$AG$475,2,0)</f>
        <v>Nebraska</v>
      </c>
      <c r="M6440" t="str">
        <f>VLOOKUP($L6440,Mapping!$AI$3:$AJ$48,2,0)</f>
        <v>United States</v>
      </c>
      <c r="N6440" t="str">
        <f>VLOOKUP($L6440,Mapping!$AI$3:$AK$48,3,0)</f>
        <v>Central</v>
      </c>
      <c r="O6440" t="str">
        <f>VLOOKUP(Table1[[#This Row],[Column1]],Mapping!$AM$8:$AN$11,2,0)</f>
        <v>Office Supplies</v>
      </c>
      <c r="P6440" t="str">
        <f>VLOOKUP(Table1[[#This Row],[Column3]],Mapping!$AP$5:$AQ$22,2,0)</f>
        <v>Paper</v>
      </c>
      <c r="Q6440">
        <v>32.400000000000006</v>
      </c>
      <c r="R6440">
        <v>5</v>
      </c>
      <c r="S6440">
        <v>15.552000000000001</v>
      </c>
    </row>
    <row r="6441" spans="1:19" x14ac:dyDescent="0.35">
      <c r="A6441">
        <v>6336</v>
      </c>
      <c r="B6441" t="s">
        <v>4946</v>
      </c>
      <c r="C6441" t="s">
        <v>1181</v>
      </c>
      <c r="D6441" t="str">
        <f>MID(Table1[[#This Row],[Product ID]],5,2)</f>
        <v>CH</v>
      </c>
      <c r="E6441" t="str">
        <f>LEFT(Table1[[#This Row],[Product ID]],3)</f>
        <v>FUR</v>
      </c>
      <c r="F6441" s="10" t="e">
        <f>VLOOKUP(Table1[[#This Row],[Order ID]],Mapping!H6441:J14232,3,0)</f>
        <v>#N/A</v>
      </c>
      <c r="G6441" s="10" t="e">
        <f>VLOOKUP(Table1[[#This Row],[Order ID]],Mapping!H6441:K14232,4,0)</f>
        <v>#N/A</v>
      </c>
      <c r="H6441" t="str">
        <f>INDEX(Mapping!$B$2:$T$7793,MATCH(Data!$A6441,Mapping!$B$3:$B$7793,0),MATCH(Data!$H$1,Mapping!$B$2:$T$2,0))</f>
        <v>Standard Class</v>
      </c>
      <c r="I6441" t="str">
        <f>INDEX(Mapping!$B$2:$T$7793,MATCH(Data!$A6441,Mapping!$B$3:$B$7793,0),MATCH(Data!$I$1,Mapping!$B$2:$T$2,0))</f>
        <v>Consumer</v>
      </c>
      <c r="J6441">
        <f>VLOOKUP($A6441,Mapping!$X$3:$Y$7793,2,0)</f>
        <v>95351</v>
      </c>
      <c r="K6441" t="str">
        <f>VLOOKUP($J6441,Mapping!$AB$3:$AC$475,2,0)</f>
        <v>East Orange</v>
      </c>
      <c r="L6441" t="str">
        <f>VLOOKUP($K6441,Mapping!$AF$3:$AG$475,2,0)</f>
        <v>New Jersey</v>
      </c>
      <c r="M6441" t="str">
        <f>VLOOKUP($L6441,Mapping!$AI$3:$AJ$48,2,0)</f>
        <v>United States</v>
      </c>
      <c r="N6441" t="str">
        <f>VLOOKUP($L6441,Mapping!$AI$3:$AK$48,3,0)</f>
        <v>East</v>
      </c>
      <c r="O6441" t="str">
        <f>VLOOKUP(Table1[[#This Row],[Column1]],Mapping!$AM$8:$AN$11,2,0)</f>
        <v>Furniture</v>
      </c>
      <c r="P6441" t="str">
        <f>VLOOKUP(Table1[[#This Row],[Column3]],Mapping!$AP$5:$AQ$22,2,0)</f>
        <v>Chairs</v>
      </c>
      <c r="Q6441">
        <v>161.56800000000001</v>
      </c>
      <c r="R6441">
        <v>2</v>
      </c>
      <c r="S6441">
        <v>-28.274400000000021</v>
      </c>
    </row>
    <row r="6442" spans="1:19" x14ac:dyDescent="0.35">
      <c r="A6442">
        <v>4322</v>
      </c>
      <c r="B6442" t="s">
        <v>3798</v>
      </c>
      <c r="C6442" t="s">
        <v>141</v>
      </c>
      <c r="D6442" t="str">
        <f>MID(Table1[[#This Row],[Product ID]],5,2)</f>
        <v>BI</v>
      </c>
      <c r="E6442" t="str">
        <f>LEFT(Table1[[#This Row],[Product ID]],3)</f>
        <v>OFF</v>
      </c>
      <c r="F6442" s="10" t="e">
        <f>VLOOKUP(Table1[[#This Row],[Order ID]],Mapping!H6442:J14233,3,0)</f>
        <v>#N/A</v>
      </c>
      <c r="G6442" s="10" t="e">
        <f>VLOOKUP(Table1[[#This Row],[Order ID]],Mapping!H6442:K14233,4,0)</f>
        <v>#N/A</v>
      </c>
      <c r="H6442" t="str">
        <f>INDEX(Mapping!$B$2:$T$7793,MATCH(Data!$A6442,Mapping!$B$3:$B$7793,0),MATCH(Data!$H$1,Mapping!$B$2:$T$2,0))</f>
        <v>Standard Class</v>
      </c>
      <c r="I6442" t="str">
        <f>INDEX(Mapping!$B$2:$T$7793,MATCH(Data!$A6442,Mapping!$B$3:$B$7793,0),MATCH(Data!$I$1,Mapping!$B$2:$T$2,0))</f>
        <v>Consumer</v>
      </c>
      <c r="J6442">
        <f>VLOOKUP($A6442,Mapping!$X$3:$Y$7793,2,0)</f>
        <v>60653</v>
      </c>
      <c r="K6442" t="str">
        <f>VLOOKUP($J6442,Mapping!$AB$3:$AC$475,2,0)</f>
        <v>Hialeah</v>
      </c>
      <c r="L6442" t="str">
        <f>VLOOKUP($K6442,Mapping!$AF$3:$AG$475,2,0)</f>
        <v>Florida</v>
      </c>
      <c r="M6442" t="str">
        <f>VLOOKUP($L6442,Mapping!$AI$3:$AJ$48,2,0)</f>
        <v>United States</v>
      </c>
      <c r="N6442" t="str">
        <f>VLOOKUP($L6442,Mapping!$AI$3:$AK$48,3,0)</f>
        <v>South</v>
      </c>
      <c r="O6442" t="str">
        <f>VLOOKUP(Table1[[#This Row],[Column1]],Mapping!$AM$8:$AN$11,2,0)</f>
        <v>Office Supplies</v>
      </c>
      <c r="P6442" t="str">
        <f>VLOOKUP(Table1[[#This Row],[Column3]],Mapping!$AP$5:$AQ$22,2,0)</f>
        <v>Binders</v>
      </c>
      <c r="Q6442">
        <v>1.5919999999999996</v>
      </c>
      <c r="R6442">
        <v>2</v>
      </c>
      <c r="S6442">
        <v>-2.6268000000000002</v>
      </c>
    </row>
    <row r="6443" spans="1:19" x14ac:dyDescent="0.35">
      <c r="A6443">
        <v>4323</v>
      </c>
      <c r="B6443" t="s">
        <v>3798</v>
      </c>
      <c r="C6443" t="s">
        <v>834</v>
      </c>
      <c r="D6443" t="str">
        <f>MID(Table1[[#This Row],[Product ID]],5,2)</f>
        <v>SU</v>
      </c>
      <c r="E6443" t="str">
        <f>LEFT(Table1[[#This Row],[Product ID]],3)</f>
        <v>OFF</v>
      </c>
      <c r="F6443" s="10" t="e">
        <f>VLOOKUP(Table1[[#This Row],[Order ID]],Mapping!H6443:J14234,3,0)</f>
        <v>#N/A</v>
      </c>
      <c r="G6443" s="10" t="e">
        <f>VLOOKUP(Table1[[#This Row],[Order ID]],Mapping!H6443:K14234,4,0)</f>
        <v>#N/A</v>
      </c>
      <c r="H6443" t="str">
        <f>INDEX(Mapping!$B$2:$T$7793,MATCH(Data!$A6443,Mapping!$B$3:$B$7793,0),MATCH(Data!$H$1,Mapping!$B$2:$T$2,0))</f>
        <v>Standard Class</v>
      </c>
      <c r="I6443" t="str">
        <f>INDEX(Mapping!$B$2:$T$7793,MATCH(Data!$A6443,Mapping!$B$3:$B$7793,0),MATCH(Data!$I$1,Mapping!$B$2:$T$2,0))</f>
        <v>Consumer</v>
      </c>
      <c r="J6443">
        <f>VLOOKUP($A6443,Mapping!$X$3:$Y$7793,2,0)</f>
        <v>60653</v>
      </c>
      <c r="K6443" t="str">
        <f>VLOOKUP($J6443,Mapping!$AB$3:$AC$475,2,0)</f>
        <v>Hialeah</v>
      </c>
      <c r="L6443" t="str">
        <f>VLOOKUP($K6443,Mapping!$AF$3:$AG$475,2,0)</f>
        <v>Florida</v>
      </c>
      <c r="M6443" t="str">
        <f>VLOOKUP($L6443,Mapping!$AI$3:$AJ$48,2,0)</f>
        <v>United States</v>
      </c>
      <c r="N6443" t="str">
        <f>VLOOKUP($L6443,Mapping!$AI$3:$AK$48,3,0)</f>
        <v>South</v>
      </c>
      <c r="O6443" t="str">
        <f>VLOOKUP(Table1[[#This Row],[Column1]],Mapping!$AM$8:$AN$11,2,0)</f>
        <v>Office Supplies</v>
      </c>
      <c r="P6443" t="str">
        <f>VLOOKUP(Table1[[#This Row],[Column3]],Mapping!$AP$5:$AQ$22,2,0)</f>
        <v>Supplies</v>
      </c>
      <c r="Q6443">
        <v>22.344000000000001</v>
      </c>
      <c r="R6443">
        <v>3</v>
      </c>
      <c r="S6443">
        <v>2.5136999999999983</v>
      </c>
    </row>
    <row r="6444" spans="1:19" x14ac:dyDescent="0.35">
      <c r="A6444">
        <v>5651</v>
      </c>
      <c r="B6444" t="s">
        <v>4575</v>
      </c>
      <c r="C6444" t="s">
        <v>3234</v>
      </c>
      <c r="D6444" t="str">
        <f>MID(Table1[[#This Row],[Product ID]],5,2)</f>
        <v>AR</v>
      </c>
      <c r="E6444" t="str">
        <f>LEFT(Table1[[#This Row],[Product ID]],3)</f>
        <v>OFF</v>
      </c>
      <c r="F6444" s="10" t="e">
        <f>VLOOKUP(Table1[[#This Row],[Order ID]],Mapping!H6444:J14235,3,0)</f>
        <v>#N/A</v>
      </c>
      <c r="G6444" s="10" t="e">
        <f>VLOOKUP(Table1[[#This Row],[Order ID]],Mapping!H6444:K14235,4,0)</f>
        <v>#N/A</v>
      </c>
      <c r="H6444" t="str">
        <f>INDEX(Mapping!$B$2:$T$7793,MATCH(Data!$A6444,Mapping!$B$3:$B$7793,0),MATCH(Data!$H$1,Mapping!$B$2:$T$2,0))</f>
        <v>Second Class</v>
      </c>
      <c r="I6444" t="str">
        <f>INDEX(Mapping!$B$2:$T$7793,MATCH(Data!$A6444,Mapping!$B$3:$B$7793,0),MATCH(Data!$I$1,Mapping!$B$2:$T$2,0))</f>
        <v>Consumer</v>
      </c>
      <c r="J6444">
        <f>VLOOKUP($A6444,Mapping!$X$3:$Y$7793,2,0)</f>
        <v>90049</v>
      </c>
      <c r="K6444" t="str">
        <f>VLOOKUP($J6444,Mapping!$AB$3:$AC$475,2,0)</f>
        <v>Richardson</v>
      </c>
      <c r="L6444" t="str">
        <f>VLOOKUP($K6444,Mapping!$AF$3:$AG$475,2,0)</f>
        <v>Texas</v>
      </c>
      <c r="M6444" t="str">
        <f>VLOOKUP($L6444,Mapping!$AI$3:$AJ$48,2,0)</f>
        <v>United States</v>
      </c>
      <c r="N6444" t="str">
        <f>VLOOKUP($L6444,Mapping!$AI$3:$AK$48,3,0)</f>
        <v>Central</v>
      </c>
      <c r="O6444" t="str">
        <f>VLOOKUP(Table1[[#This Row],[Column1]],Mapping!$AM$8:$AN$11,2,0)</f>
        <v>Office Supplies</v>
      </c>
      <c r="P6444" t="str">
        <f>VLOOKUP(Table1[[#This Row],[Column3]],Mapping!$AP$5:$AQ$22,2,0)</f>
        <v>Art</v>
      </c>
      <c r="Q6444">
        <v>49.56</v>
      </c>
      <c r="R6444">
        <v>7</v>
      </c>
      <c r="S6444">
        <v>18.832800000000002</v>
      </c>
    </row>
    <row r="6445" spans="1:19" x14ac:dyDescent="0.35">
      <c r="A6445">
        <v>1226</v>
      </c>
      <c r="B6445" t="s">
        <v>1480</v>
      </c>
      <c r="C6445" t="s">
        <v>533</v>
      </c>
      <c r="D6445" t="str">
        <f>MID(Table1[[#This Row],[Product ID]],5,2)</f>
        <v>PA</v>
      </c>
      <c r="E6445" t="str">
        <f>LEFT(Table1[[#This Row],[Product ID]],3)</f>
        <v>OFF</v>
      </c>
      <c r="F6445" s="10" t="e">
        <f>VLOOKUP(Table1[[#This Row],[Order ID]],Mapping!H6445:J14236,3,0)</f>
        <v>#N/A</v>
      </c>
      <c r="G6445" s="10" t="e">
        <f>VLOOKUP(Table1[[#This Row],[Order ID]],Mapping!H6445:K14236,4,0)</f>
        <v>#N/A</v>
      </c>
      <c r="H6445" t="str">
        <f>INDEX(Mapping!$B$2:$T$7793,MATCH(Data!$A6445,Mapping!$B$3:$B$7793,0),MATCH(Data!$H$1,Mapping!$B$2:$T$2,0))</f>
        <v>First Class</v>
      </c>
      <c r="I6445" t="str">
        <f>INDEX(Mapping!$B$2:$T$7793,MATCH(Data!$A6445,Mapping!$B$3:$B$7793,0),MATCH(Data!$I$1,Mapping!$B$2:$T$2,0))</f>
        <v>Consumer</v>
      </c>
      <c r="J6445">
        <f>VLOOKUP($A6445,Mapping!$X$3:$Y$7793,2,0)</f>
        <v>90004</v>
      </c>
      <c r="K6445" t="str">
        <f>VLOOKUP($J6445,Mapping!$AB$3:$AC$475,2,0)</f>
        <v>Durham</v>
      </c>
      <c r="L6445" t="str">
        <f>VLOOKUP($K6445,Mapping!$AF$3:$AG$475,2,0)</f>
        <v>North Carolina</v>
      </c>
      <c r="M6445" t="str">
        <f>VLOOKUP($L6445,Mapping!$AI$3:$AJ$48,2,0)</f>
        <v>United States</v>
      </c>
      <c r="N6445" t="str">
        <f>VLOOKUP($L6445,Mapping!$AI$3:$AK$48,3,0)</f>
        <v>South</v>
      </c>
      <c r="O6445" t="str">
        <f>VLOOKUP(Table1[[#This Row],[Column1]],Mapping!$AM$8:$AN$11,2,0)</f>
        <v>Office Supplies</v>
      </c>
      <c r="P6445" t="str">
        <f>VLOOKUP(Table1[[#This Row],[Column3]],Mapping!$AP$5:$AQ$22,2,0)</f>
        <v>Paper</v>
      </c>
      <c r="Q6445">
        <v>122.97</v>
      </c>
      <c r="R6445">
        <v>3</v>
      </c>
      <c r="S6445">
        <v>60.255300000000005</v>
      </c>
    </row>
    <row r="6446" spans="1:19" x14ac:dyDescent="0.35">
      <c r="A6446">
        <v>127</v>
      </c>
      <c r="B6446" t="s">
        <v>188</v>
      </c>
      <c r="C6446" t="s">
        <v>189</v>
      </c>
      <c r="D6446" t="str">
        <f>MID(Table1[[#This Row],[Product ID]],5,2)</f>
        <v>AP</v>
      </c>
      <c r="E6446" t="str">
        <f>LEFT(Table1[[#This Row],[Product ID]],3)</f>
        <v>OFF</v>
      </c>
      <c r="F6446" s="10" t="e">
        <f>VLOOKUP(Table1[[#This Row],[Order ID]],Mapping!H6446:J14237,3,0)</f>
        <v>#N/A</v>
      </c>
      <c r="G6446" s="10" t="e">
        <f>VLOOKUP(Table1[[#This Row],[Order ID]],Mapping!H6446:K14237,4,0)</f>
        <v>#N/A</v>
      </c>
      <c r="H6446" t="str">
        <f>INDEX(Mapping!$B$2:$T$7793,MATCH(Data!$A6446,Mapping!$B$3:$B$7793,0),MATCH(Data!$H$1,Mapping!$B$2:$T$2,0))</f>
        <v>Standard Class</v>
      </c>
      <c r="I6446" t="str">
        <f>INDEX(Mapping!$B$2:$T$7793,MATCH(Data!$A6446,Mapping!$B$3:$B$7793,0),MATCH(Data!$I$1,Mapping!$B$2:$T$2,0))</f>
        <v>Corporate</v>
      </c>
      <c r="J6446">
        <f>VLOOKUP($A6446,Mapping!$X$3:$Y$7793,2,0)</f>
        <v>77036</v>
      </c>
      <c r="K6446" t="str">
        <f>VLOOKUP($J6446,Mapping!$AB$3:$AC$475,2,0)</f>
        <v>Lakeville</v>
      </c>
      <c r="L6446" t="str">
        <f>VLOOKUP($K6446,Mapping!$AF$3:$AG$475,2,0)</f>
        <v>Minnesota</v>
      </c>
      <c r="M6446" t="str">
        <f>VLOOKUP($L6446,Mapping!$AI$3:$AJ$48,2,0)</f>
        <v>United States</v>
      </c>
      <c r="N6446" t="str">
        <f>VLOOKUP($L6446,Mapping!$AI$3:$AK$48,3,0)</f>
        <v>Central</v>
      </c>
      <c r="O6446" t="str">
        <f>VLOOKUP(Table1[[#This Row],[Column1]],Mapping!$AM$8:$AN$11,2,0)</f>
        <v>Office Supplies</v>
      </c>
      <c r="P6446" t="str">
        <f>VLOOKUP(Table1[[#This Row],[Column3]],Mapping!$AP$5:$AQ$22,2,0)</f>
        <v>Appliances</v>
      </c>
      <c r="Q6446">
        <v>97.263999999999982</v>
      </c>
      <c r="R6446">
        <v>4</v>
      </c>
      <c r="S6446">
        <v>-243.16000000000008</v>
      </c>
    </row>
    <row r="6447" spans="1:19" x14ac:dyDescent="0.35">
      <c r="A6447">
        <v>232</v>
      </c>
      <c r="B6447" t="s">
        <v>322</v>
      </c>
      <c r="C6447" t="s">
        <v>323</v>
      </c>
      <c r="D6447" t="str">
        <f>MID(Table1[[#This Row],[Product ID]],5,2)</f>
        <v>TA</v>
      </c>
      <c r="E6447" t="str">
        <f>LEFT(Table1[[#This Row],[Product ID]],3)</f>
        <v>FUR</v>
      </c>
      <c r="F6447" s="10" t="e">
        <f>VLOOKUP(Table1[[#This Row],[Order ID]],Mapping!H6447:J14238,3,0)</f>
        <v>#N/A</v>
      </c>
      <c r="G6447" s="10" t="e">
        <f>VLOOKUP(Table1[[#This Row],[Order ID]],Mapping!H6447:K14238,4,0)</f>
        <v>#N/A</v>
      </c>
      <c r="H6447" t="str">
        <f>INDEX(Mapping!$B$2:$T$7793,MATCH(Data!$A6447,Mapping!$B$3:$B$7793,0),MATCH(Data!$H$1,Mapping!$B$2:$T$2,0))</f>
        <v>Standard Class</v>
      </c>
      <c r="I6447" t="str">
        <f>INDEX(Mapping!$B$2:$T$7793,MATCH(Data!$A6447,Mapping!$B$3:$B$7793,0),MATCH(Data!$I$1,Mapping!$B$2:$T$2,0))</f>
        <v>Corporate</v>
      </c>
      <c r="J6447">
        <f>VLOOKUP($A6447,Mapping!$X$3:$Y$7793,2,0)</f>
        <v>60623</v>
      </c>
      <c r="K6447" t="str">
        <f>VLOOKUP($J6447,Mapping!$AB$3:$AC$475,2,0)</f>
        <v>Independence</v>
      </c>
      <c r="L6447" t="str">
        <f>VLOOKUP($K6447,Mapping!$AF$3:$AG$475,2,0)</f>
        <v>Missouri</v>
      </c>
      <c r="M6447" t="str">
        <f>VLOOKUP($L6447,Mapping!$AI$3:$AJ$48,2,0)</f>
        <v>United States</v>
      </c>
      <c r="N6447" t="str">
        <f>VLOOKUP($L6447,Mapping!$AI$3:$AK$48,3,0)</f>
        <v>Central</v>
      </c>
      <c r="O6447" t="str">
        <f>VLOOKUP(Table1[[#This Row],[Column1]],Mapping!$AM$8:$AN$11,2,0)</f>
        <v>Furniture</v>
      </c>
      <c r="P6447" t="str">
        <f>VLOOKUP(Table1[[#This Row],[Column3]],Mapping!$AP$5:$AQ$22,2,0)</f>
        <v>Tables</v>
      </c>
      <c r="Q6447">
        <v>219.07500000000002</v>
      </c>
      <c r="R6447">
        <v>3</v>
      </c>
      <c r="S6447">
        <v>-131.44500000000005</v>
      </c>
    </row>
    <row r="6448" spans="1:19" x14ac:dyDescent="0.35">
      <c r="A6448">
        <v>4707</v>
      </c>
      <c r="B6448" t="s">
        <v>4026</v>
      </c>
      <c r="C6448" t="s">
        <v>4027</v>
      </c>
      <c r="D6448" t="str">
        <f>MID(Table1[[#This Row],[Product ID]],5,2)</f>
        <v>CH</v>
      </c>
      <c r="E6448" t="str">
        <f>LEFT(Table1[[#This Row],[Product ID]],3)</f>
        <v>FUR</v>
      </c>
      <c r="F6448" s="10" t="e">
        <f>VLOOKUP(Table1[[#This Row],[Order ID]],Mapping!H6448:J14239,3,0)</f>
        <v>#N/A</v>
      </c>
      <c r="G6448" s="10" t="e">
        <f>VLOOKUP(Table1[[#This Row],[Order ID]],Mapping!H6448:K14239,4,0)</f>
        <v>#N/A</v>
      </c>
      <c r="H6448" t="str">
        <f>INDEX(Mapping!$B$2:$T$7793,MATCH(Data!$A6448,Mapping!$B$3:$B$7793,0),MATCH(Data!$H$1,Mapping!$B$2:$T$2,0))</f>
        <v>First Class</v>
      </c>
      <c r="I6448" t="str">
        <f>INDEX(Mapping!$B$2:$T$7793,MATCH(Data!$A6448,Mapping!$B$3:$B$7793,0),MATCH(Data!$I$1,Mapping!$B$2:$T$2,0))</f>
        <v>Consumer</v>
      </c>
      <c r="J6448">
        <f>VLOOKUP($A6448,Mapping!$X$3:$Y$7793,2,0)</f>
        <v>33142</v>
      </c>
      <c r="K6448" t="str">
        <f>VLOOKUP($J6448,Mapping!$AB$3:$AC$475,2,0)</f>
        <v>Middletown</v>
      </c>
      <c r="L6448" t="str">
        <f>VLOOKUP($K6448,Mapping!$AF$3:$AG$475,2,0)</f>
        <v>Connecticut</v>
      </c>
      <c r="M6448" t="str">
        <f>VLOOKUP($L6448,Mapping!$AI$3:$AJ$48,2,0)</f>
        <v>United States</v>
      </c>
      <c r="N6448" t="str">
        <f>VLOOKUP($L6448,Mapping!$AI$3:$AK$48,3,0)</f>
        <v>East</v>
      </c>
      <c r="O6448" t="str">
        <f>VLOOKUP(Table1[[#This Row],[Column1]],Mapping!$AM$8:$AN$11,2,0)</f>
        <v>Furniture</v>
      </c>
      <c r="P6448" t="str">
        <f>VLOOKUP(Table1[[#This Row],[Column3]],Mapping!$AP$5:$AQ$22,2,0)</f>
        <v>Chairs</v>
      </c>
      <c r="Q6448">
        <v>239.24</v>
      </c>
      <c r="R6448">
        <v>1</v>
      </c>
      <c r="S6448">
        <v>23.924000000000007</v>
      </c>
    </row>
    <row r="6449" spans="1:19" x14ac:dyDescent="0.35">
      <c r="A6449">
        <v>4294</v>
      </c>
      <c r="B6449" t="s">
        <v>3786</v>
      </c>
      <c r="C6449" t="s">
        <v>2441</v>
      </c>
      <c r="D6449" t="str">
        <f>MID(Table1[[#This Row],[Product ID]],5,2)</f>
        <v>PA</v>
      </c>
      <c r="E6449" t="str">
        <f>LEFT(Table1[[#This Row],[Product ID]],3)</f>
        <v>OFF</v>
      </c>
      <c r="F6449" s="10" t="e">
        <f>VLOOKUP(Table1[[#This Row],[Order ID]],Mapping!H6449:J14240,3,0)</f>
        <v>#N/A</v>
      </c>
      <c r="G6449" s="10" t="e">
        <f>VLOOKUP(Table1[[#This Row],[Order ID]],Mapping!H6449:K14240,4,0)</f>
        <v>#N/A</v>
      </c>
      <c r="H6449" t="str">
        <f>INDEX(Mapping!$B$2:$T$7793,MATCH(Data!$A6449,Mapping!$B$3:$B$7793,0),MATCH(Data!$H$1,Mapping!$B$2:$T$2,0))</f>
        <v>Standard Class</v>
      </c>
      <c r="I6449" t="str">
        <f>INDEX(Mapping!$B$2:$T$7793,MATCH(Data!$A6449,Mapping!$B$3:$B$7793,0),MATCH(Data!$I$1,Mapping!$B$2:$T$2,0))</f>
        <v>Consumer</v>
      </c>
      <c r="J6449">
        <f>VLOOKUP($A6449,Mapping!$X$3:$Y$7793,2,0)</f>
        <v>60653</v>
      </c>
      <c r="K6449" t="str">
        <f>VLOOKUP($J6449,Mapping!$AB$3:$AC$475,2,0)</f>
        <v>Hialeah</v>
      </c>
      <c r="L6449" t="str">
        <f>VLOOKUP($K6449,Mapping!$AF$3:$AG$475,2,0)</f>
        <v>Florida</v>
      </c>
      <c r="M6449" t="str">
        <f>VLOOKUP($L6449,Mapping!$AI$3:$AJ$48,2,0)</f>
        <v>United States</v>
      </c>
      <c r="N6449" t="str">
        <f>VLOOKUP($L6449,Mapping!$AI$3:$AK$48,3,0)</f>
        <v>South</v>
      </c>
      <c r="O6449" t="str">
        <f>VLOOKUP(Table1[[#This Row],[Column1]],Mapping!$AM$8:$AN$11,2,0)</f>
        <v>Office Supplies</v>
      </c>
      <c r="P6449" t="str">
        <f>VLOOKUP(Table1[[#This Row],[Column3]],Mapping!$AP$5:$AQ$22,2,0)</f>
        <v>Paper</v>
      </c>
      <c r="Q6449">
        <v>56.704000000000001</v>
      </c>
      <c r="R6449">
        <v>2</v>
      </c>
      <c r="S6449">
        <v>19.137599999999992</v>
      </c>
    </row>
    <row r="6450" spans="1:19" x14ac:dyDescent="0.35">
      <c r="A6450">
        <v>4295</v>
      </c>
      <c r="B6450" t="s">
        <v>3786</v>
      </c>
      <c r="C6450" t="s">
        <v>1565</v>
      </c>
      <c r="D6450" t="str">
        <f>MID(Table1[[#This Row],[Product ID]],5,2)</f>
        <v>PH</v>
      </c>
      <c r="E6450" t="str">
        <f>LEFT(Table1[[#This Row],[Product ID]],3)</f>
        <v>TEC</v>
      </c>
      <c r="F6450" s="10" t="e">
        <f>VLOOKUP(Table1[[#This Row],[Order ID]],Mapping!H6450:J14241,3,0)</f>
        <v>#N/A</v>
      </c>
      <c r="G6450" s="10" t="e">
        <f>VLOOKUP(Table1[[#This Row],[Order ID]],Mapping!H6450:K14241,4,0)</f>
        <v>#N/A</v>
      </c>
      <c r="H6450" t="str">
        <f>INDEX(Mapping!$B$2:$T$7793,MATCH(Data!$A6450,Mapping!$B$3:$B$7793,0),MATCH(Data!$H$1,Mapping!$B$2:$T$2,0))</f>
        <v>Standard Class</v>
      </c>
      <c r="I6450" t="str">
        <f>INDEX(Mapping!$B$2:$T$7793,MATCH(Data!$A6450,Mapping!$B$3:$B$7793,0),MATCH(Data!$I$1,Mapping!$B$2:$T$2,0))</f>
        <v>Consumer</v>
      </c>
      <c r="J6450">
        <f>VLOOKUP($A6450,Mapping!$X$3:$Y$7793,2,0)</f>
        <v>60653</v>
      </c>
      <c r="K6450" t="str">
        <f>VLOOKUP($J6450,Mapping!$AB$3:$AC$475,2,0)</f>
        <v>Hialeah</v>
      </c>
      <c r="L6450" t="str">
        <f>VLOOKUP($K6450,Mapping!$AF$3:$AG$475,2,0)</f>
        <v>Florida</v>
      </c>
      <c r="M6450" t="str">
        <f>VLOOKUP($L6450,Mapping!$AI$3:$AJ$48,2,0)</f>
        <v>United States</v>
      </c>
      <c r="N6450" t="str">
        <f>VLOOKUP($L6450,Mapping!$AI$3:$AK$48,3,0)</f>
        <v>South</v>
      </c>
      <c r="O6450" t="str">
        <f>VLOOKUP(Table1[[#This Row],[Column1]],Mapping!$AM$8:$AN$11,2,0)</f>
        <v>Technology</v>
      </c>
      <c r="P6450" t="str">
        <f>VLOOKUP(Table1[[#This Row],[Column3]],Mapping!$AP$5:$AQ$22,2,0)</f>
        <v>Phones</v>
      </c>
      <c r="Q6450">
        <v>11.120000000000001</v>
      </c>
      <c r="R6450">
        <v>2</v>
      </c>
      <c r="S6450">
        <v>3.4749999999999996</v>
      </c>
    </row>
    <row r="6451" spans="1:19" x14ac:dyDescent="0.35">
      <c r="A6451">
        <v>4232</v>
      </c>
      <c r="B6451" t="s">
        <v>3746</v>
      </c>
      <c r="C6451" t="s">
        <v>858</v>
      </c>
      <c r="D6451" t="str">
        <f>MID(Table1[[#This Row],[Product ID]],5,2)</f>
        <v>AR</v>
      </c>
      <c r="E6451" t="str">
        <f>LEFT(Table1[[#This Row],[Product ID]],3)</f>
        <v>OFF</v>
      </c>
      <c r="F6451" s="10" t="e">
        <f>VLOOKUP(Table1[[#This Row],[Order ID]],Mapping!H6451:J14242,3,0)</f>
        <v>#N/A</v>
      </c>
      <c r="G6451" s="10" t="e">
        <f>VLOOKUP(Table1[[#This Row],[Order ID]],Mapping!H6451:K14242,4,0)</f>
        <v>#N/A</v>
      </c>
      <c r="H6451" t="str">
        <f>INDEX(Mapping!$B$2:$T$7793,MATCH(Data!$A6451,Mapping!$B$3:$B$7793,0),MATCH(Data!$H$1,Mapping!$B$2:$T$2,0))</f>
        <v>Standard Class</v>
      </c>
      <c r="I6451" t="str">
        <f>INDEX(Mapping!$B$2:$T$7793,MATCH(Data!$A6451,Mapping!$B$3:$B$7793,0),MATCH(Data!$I$1,Mapping!$B$2:$T$2,0))</f>
        <v>Consumer</v>
      </c>
      <c r="J6451">
        <f>VLOOKUP($A6451,Mapping!$X$3:$Y$7793,2,0)</f>
        <v>33458</v>
      </c>
      <c r="K6451" t="str">
        <f>VLOOKUP($J6451,Mapping!$AB$3:$AC$475,2,0)</f>
        <v>Waterloo</v>
      </c>
      <c r="L6451" t="str">
        <f>VLOOKUP($K6451,Mapping!$AF$3:$AG$475,2,0)</f>
        <v>Iowa</v>
      </c>
      <c r="M6451" t="str">
        <f>VLOOKUP($L6451,Mapping!$AI$3:$AJ$48,2,0)</f>
        <v>United States</v>
      </c>
      <c r="N6451" t="str">
        <f>VLOOKUP($L6451,Mapping!$AI$3:$AK$48,3,0)</f>
        <v>Central</v>
      </c>
      <c r="O6451" t="str">
        <f>VLOOKUP(Table1[[#This Row],[Column1]],Mapping!$AM$8:$AN$11,2,0)</f>
        <v>Office Supplies</v>
      </c>
      <c r="P6451" t="str">
        <f>VLOOKUP(Table1[[#This Row],[Column3]],Mapping!$AP$5:$AQ$22,2,0)</f>
        <v>Art</v>
      </c>
      <c r="Q6451">
        <v>2.0640000000000001</v>
      </c>
      <c r="R6451">
        <v>1</v>
      </c>
      <c r="S6451">
        <v>0.15480000000000005</v>
      </c>
    </row>
    <row r="6452" spans="1:19" x14ac:dyDescent="0.35">
      <c r="A6452">
        <v>4599</v>
      </c>
      <c r="B6452" t="s">
        <v>3974</v>
      </c>
      <c r="C6452" t="s">
        <v>831</v>
      </c>
      <c r="D6452" t="str">
        <f>MID(Table1[[#This Row],[Product ID]],5,2)</f>
        <v>AC</v>
      </c>
      <c r="E6452" t="str">
        <f>LEFT(Table1[[#This Row],[Product ID]],3)</f>
        <v>TEC</v>
      </c>
      <c r="F6452" s="10" t="e">
        <f>VLOOKUP(Table1[[#This Row],[Order ID]],Mapping!H6452:J14243,3,0)</f>
        <v>#N/A</v>
      </c>
      <c r="G6452" s="10" t="e">
        <f>VLOOKUP(Table1[[#This Row],[Order ID]],Mapping!H6452:K14243,4,0)</f>
        <v>#N/A</v>
      </c>
      <c r="H6452" t="str">
        <f>INDEX(Mapping!$B$2:$T$7793,MATCH(Data!$A6452,Mapping!$B$3:$B$7793,0),MATCH(Data!$H$1,Mapping!$B$2:$T$2,0))</f>
        <v>Same Day</v>
      </c>
      <c r="I6452" t="str">
        <f>INDEX(Mapping!$B$2:$T$7793,MATCH(Data!$A6452,Mapping!$B$3:$B$7793,0),MATCH(Data!$I$1,Mapping!$B$2:$T$2,0))</f>
        <v>Home Office</v>
      </c>
      <c r="J6452">
        <f>VLOOKUP($A6452,Mapping!$X$3:$Y$7793,2,0)</f>
        <v>94122</v>
      </c>
      <c r="K6452" t="str">
        <f>VLOOKUP($J6452,Mapping!$AB$3:$AC$475,2,0)</f>
        <v>Urbandale</v>
      </c>
      <c r="L6452" t="str">
        <f>VLOOKUP($K6452,Mapping!$AF$3:$AG$475,2,0)</f>
        <v>Iowa</v>
      </c>
      <c r="M6452" t="str">
        <f>VLOOKUP($L6452,Mapping!$AI$3:$AJ$48,2,0)</f>
        <v>United States</v>
      </c>
      <c r="N6452" t="str">
        <f>VLOOKUP($L6452,Mapping!$AI$3:$AK$48,3,0)</f>
        <v>Central</v>
      </c>
      <c r="O6452" t="str">
        <f>VLOOKUP(Table1[[#This Row],[Column1]],Mapping!$AM$8:$AN$11,2,0)</f>
        <v>Technology</v>
      </c>
      <c r="P6452" t="str">
        <f>VLOOKUP(Table1[[#This Row],[Column3]],Mapping!$AP$5:$AQ$22,2,0)</f>
        <v>Accessories</v>
      </c>
      <c r="Q6452">
        <v>16.95</v>
      </c>
      <c r="R6452">
        <v>1</v>
      </c>
      <c r="S6452">
        <v>1.0169999999999995</v>
      </c>
    </row>
    <row r="6453" spans="1:19" x14ac:dyDescent="0.35">
      <c r="A6453">
        <v>4595</v>
      </c>
      <c r="B6453" t="s">
        <v>3974</v>
      </c>
      <c r="C6453" t="s">
        <v>445</v>
      </c>
      <c r="D6453" t="str">
        <f>MID(Table1[[#This Row],[Product ID]],5,2)</f>
        <v>PA</v>
      </c>
      <c r="E6453" t="str">
        <f>LEFT(Table1[[#This Row],[Product ID]],3)</f>
        <v>OFF</v>
      </c>
      <c r="F6453" s="10" t="e">
        <f>VLOOKUP(Table1[[#This Row],[Order ID]],Mapping!H6453:J14244,3,0)</f>
        <v>#N/A</v>
      </c>
      <c r="G6453" s="10" t="e">
        <f>VLOOKUP(Table1[[#This Row],[Order ID]],Mapping!H6453:K14244,4,0)</f>
        <v>#N/A</v>
      </c>
      <c r="H6453" t="str">
        <f>INDEX(Mapping!$B$2:$T$7793,MATCH(Data!$A6453,Mapping!$B$3:$B$7793,0),MATCH(Data!$H$1,Mapping!$B$2:$T$2,0))</f>
        <v>Standard Class</v>
      </c>
      <c r="I6453" t="str">
        <f>INDEX(Mapping!$B$2:$T$7793,MATCH(Data!$A6453,Mapping!$B$3:$B$7793,0),MATCH(Data!$I$1,Mapping!$B$2:$T$2,0))</f>
        <v>Corporate</v>
      </c>
      <c r="J6453">
        <f>VLOOKUP($A6453,Mapping!$X$3:$Y$7793,2,0)</f>
        <v>94122</v>
      </c>
      <c r="K6453" t="str">
        <f>VLOOKUP($J6453,Mapping!$AB$3:$AC$475,2,0)</f>
        <v>Urbandale</v>
      </c>
      <c r="L6453" t="str">
        <f>VLOOKUP($K6453,Mapping!$AF$3:$AG$475,2,0)</f>
        <v>Iowa</v>
      </c>
      <c r="M6453" t="str">
        <f>VLOOKUP($L6453,Mapping!$AI$3:$AJ$48,2,0)</f>
        <v>United States</v>
      </c>
      <c r="N6453" t="str">
        <f>VLOOKUP($L6453,Mapping!$AI$3:$AK$48,3,0)</f>
        <v>Central</v>
      </c>
      <c r="O6453" t="str">
        <f>VLOOKUP(Table1[[#This Row],[Column1]],Mapping!$AM$8:$AN$11,2,0)</f>
        <v>Office Supplies</v>
      </c>
      <c r="P6453" t="str">
        <f>VLOOKUP(Table1[[#This Row],[Column3]],Mapping!$AP$5:$AQ$22,2,0)</f>
        <v>Paper</v>
      </c>
      <c r="Q6453">
        <v>59.94</v>
      </c>
      <c r="R6453">
        <v>3</v>
      </c>
      <c r="S6453">
        <v>28.171799999999998</v>
      </c>
    </row>
    <row r="6454" spans="1:19" x14ac:dyDescent="0.35">
      <c r="A6454">
        <v>4596</v>
      </c>
      <c r="B6454" t="s">
        <v>3974</v>
      </c>
      <c r="C6454" t="s">
        <v>3519</v>
      </c>
      <c r="D6454" t="str">
        <f>MID(Table1[[#This Row],[Product ID]],5,2)</f>
        <v>PA</v>
      </c>
      <c r="E6454" t="str">
        <f>LEFT(Table1[[#This Row],[Product ID]],3)</f>
        <v>OFF</v>
      </c>
      <c r="F6454" s="10" t="e">
        <f>VLOOKUP(Table1[[#This Row],[Order ID]],Mapping!H6454:J14245,3,0)</f>
        <v>#N/A</v>
      </c>
      <c r="G6454" s="10" t="e">
        <f>VLOOKUP(Table1[[#This Row],[Order ID]],Mapping!H6454:K14245,4,0)</f>
        <v>#N/A</v>
      </c>
      <c r="H6454" t="str">
        <f>INDEX(Mapping!$B$2:$T$7793,MATCH(Data!$A6454,Mapping!$B$3:$B$7793,0),MATCH(Data!$H$1,Mapping!$B$2:$T$2,0))</f>
        <v>Same Day</v>
      </c>
      <c r="I6454" t="str">
        <f>INDEX(Mapping!$B$2:$T$7793,MATCH(Data!$A6454,Mapping!$B$3:$B$7793,0),MATCH(Data!$I$1,Mapping!$B$2:$T$2,0))</f>
        <v>Home Office</v>
      </c>
      <c r="J6454">
        <f>VLOOKUP($A6454,Mapping!$X$3:$Y$7793,2,0)</f>
        <v>94122</v>
      </c>
      <c r="K6454" t="str">
        <f>VLOOKUP($J6454,Mapping!$AB$3:$AC$475,2,0)</f>
        <v>Urbandale</v>
      </c>
      <c r="L6454" t="str">
        <f>VLOOKUP($K6454,Mapping!$AF$3:$AG$475,2,0)</f>
        <v>Iowa</v>
      </c>
      <c r="M6454" t="str">
        <f>VLOOKUP($L6454,Mapping!$AI$3:$AJ$48,2,0)</f>
        <v>United States</v>
      </c>
      <c r="N6454" t="str">
        <f>VLOOKUP($L6454,Mapping!$AI$3:$AK$48,3,0)</f>
        <v>Central</v>
      </c>
      <c r="O6454" t="str">
        <f>VLOOKUP(Table1[[#This Row],[Column1]],Mapping!$AM$8:$AN$11,2,0)</f>
        <v>Office Supplies</v>
      </c>
      <c r="P6454" t="str">
        <f>VLOOKUP(Table1[[#This Row],[Column3]],Mapping!$AP$5:$AQ$22,2,0)</f>
        <v>Paper</v>
      </c>
      <c r="Q6454">
        <v>45.36</v>
      </c>
      <c r="R6454">
        <v>4</v>
      </c>
      <c r="S6454">
        <v>22.226399999999998</v>
      </c>
    </row>
    <row r="6455" spans="1:19" x14ac:dyDescent="0.35">
      <c r="A6455">
        <v>4597</v>
      </c>
      <c r="B6455" t="s">
        <v>3974</v>
      </c>
      <c r="C6455" t="s">
        <v>3523</v>
      </c>
      <c r="D6455" t="str">
        <f>MID(Table1[[#This Row],[Product ID]],5,2)</f>
        <v>PA</v>
      </c>
      <c r="E6455" t="str">
        <f>LEFT(Table1[[#This Row],[Product ID]],3)</f>
        <v>OFF</v>
      </c>
      <c r="F6455" s="10" t="e">
        <f>VLOOKUP(Table1[[#This Row],[Order ID]],Mapping!H6455:J14246,3,0)</f>
        <v>#N/A</v>
      </c>
      <c r="G6455" s="10" t="e">
        <f>VLOOKUP(Table1[[#This Row],[Order ID]],Mapping!H6455:K14246,4,0)</f>
        <v>#N/A</v>
      </c>
      <c r="H6455" t="str">
        <f>INDEX(Mapping!$B$2:$T$7793,MATCH(Data!$A6455,Mapping!$B$3:$B$7793,0),MATCH(Data!$H$1,Mapping!$B$2:$T$2,0))</f>
        <v>Same Day</v>
      </c>
      <c r="I6455" t="str">
        <f>INDEX(Mapping!$B$2:$T$7793,MATCH(Data!$A6455,Mapping!$B$3:$B$7793,0),MATCH(Data!$I$1,Mapping!$B$2:$T$2,0))</f>
        <v>Home Office</v>
      </c>
      <c r="J6455">
        <f>VLOOKUP($A6455,Mapping!$X$3:$Y$7793,2,0)</f>
        <v>94122</v>
      </c>
      <c r="K6455" t="str">
        <f>VLOOKUP($J6455,Mapping!$AB$3:$AC$475,2,0)</f>
        <v>Urbandale</v>
      </c>
      <c r="L6455" t="str">
        <f>VLOOKUP($K6455,Mapping!$AF$3:$AG$475,2,0)</f>
        <v>Iowa</v>
      </c>
      <c r="M6455" t="str">
        <f>VLOOKUP($L6455,Mapping!$AI$3:$AJ$48,2,0)</f>
        <v>United States</v>
      </c>
      <c r="N6455" t="str">
        <f>VLOOKUP($L6455,Mapping!$AI$3:$AK$48,3,0)</f>
        <v>Central</v>
      </c>
      <c r="O6455" t="str">
        <f>VLOOKUP(Table1[[#This Row],[Column1]],Mapping!$AM$8:$AN$11,2,0)</f>
        <v>Office Supplies</v>
      </c>
      <c r="P6455" t="str">
        <f>VLOOKUP(Table1[[#This Row],[Column3]],Mapping!$AP$5:$AQ$22,2,0)</f>
        <v>Paper</v>
      </c>
      <c r="Q6455">
        <v>26.400000000000002</v>
      </c>
      <c r="R6455">
        <v>5</v>
      </c>
      <c r="S6455">
        <v>12.672000000000001</v>
      </c>
    </row>
    <row r="6456" spans="1:19" x14ac:dyDescent="0.35">
      <c r="A6456">
        <v>5124</v>
      </c>
      <c r="B6456" t="s">
        <v>4262</v>
      </c>
      <c r="C6456" t="s">
        <v>2822</v>
      </c>
      <c r="D6456" t="str">
        <f>MID(Table1[[#This Row],[Product ID]],5,2)</f>
        <v>BI</v>
      </c>
      <c r="E6456" t="str">
        <f>LEFT(Table1[[#This Row],[Product ID]],3)</f>
        <v>OFF</v>
      </c>
      <c r="F6456" s="10" t="e">
        <f>VLOOKUP(Table1[[#This Row],[Order ID]],Mapping!H6456:J14247,3,0)</f>
        <v>#N/A</v>
      </c>
      <c r="G6456" s="10" t="e">
        <f>VLOOKUP(Table1[[#This Row],[Order ID]],Mapping!H6456:K14247,4,0)</f>
        <v>#N/A</v>
      </c>
      <c r="H6456" t="str">
        <f>INDEX(Mapping!$B$2:$T$7793,MATCH(Data!$A6456,Mapping!$B$3:$B$7793,0),MATCH(Data!$H$1,Mapping!$B$2:$T$2,0))</f>
        <v>First Class</v>
      </c>
      <c r="I6456" t="str">
        <f>INDEX(Mapping!$B$2:$T$7793,MATCH(Data!$A6456,Mapping!$B$3:$B$7793,0),MATCH(Data!$I$1,Mapping!$B$2:$T$2,0))</f>
        <v>Consumer</v>
      </c>
      <c r="J6456">
        <f>VLOOKUP($A6456,Mapping!$X$3:$Y$7793,2,0)</f>
        <v>44105</v>
      </c>
      <c r="K6456" t="str">
        <f>VLOOKUP($J6456,Mapping!$AB$3:$AC$475,2,0)</f>
        <v>Alexandria</v>
      </c>
      <c r="L6456" t="str">
        <f>VLOOKUP($K6456,Mapping!$AF$3:$AG$475,2,0)</f>
        <v>Virginia</v>
      </c>
      <c r="M6456" t="str">
        <f>VLOOKUP($L6456,Mapping!$AI$3:$AJ$48,2,0)</f>
        <v>United States</v>
      </c>
      <c r="N6456" t="str">
        <f>VLOOKUP($L6456,Mapping!$AI$3:$AK$48,3,0)</f>
        <v>South</v>
      </c>
      <c r="O6456" t="str">
        <f>VLOOKUP(Table1[[#This Row],[Column1]],Mapping!$AM$8:$AN$11,2,0)</f>
        <v>Office Supplies</v>
      </c>
      <c r="P6456" t="str">
        <f>VLOOKUP(Table1[[#This Row],[Column3]],Mapping!$AP$5:$AQ$22,2,0)</f>
        <v>Binders</v>
      </c>
      <c r="Q6456">
        <v>58.170000000000009</v>
      </c>
      <c r="R6456">
        <v>5</v>
      </c>
      <c r="S6456">
        <v>-46.53600000000003</v>
      </c>
    </row>
    <row r="6457" spans="1:19" x14ac:dyDescent="0.35">
      <c r="A6457">
        <v>5125</v>
      </c>
      <c r="B6457" t="s">
        <v>4262</v>
      </c>
      <c r="C6457" t="s">
        <v>1115</v>
      </c>
      <c r="D6457" t="str">
        <f>MID(Table1[[#This Row],[Product ID]],5,2)</f>
        <v>LA</v>
      </c>
      <c r="E6457" t="str">
        <f>LEFT(Table1[[#This Row],[Product ID]],3)</f>
        <v>OFF</v>
      </c>
      <c r="F6457" s="10" t="e">
        <f>VLOOKUP(Table1[[#This Row],[Order ID]],Mapping!H6457:J14248,3,0)</f>
        <v>#N/A</v>
      </c>
      <c r="G6457" s="10" t="e">
        <f>VLOOKUP(Table1[[#This Row],[Order ID]],Mapping!H6457:K14248,4,0)</f>
        <v>#N/A</v>
      </c>
      <c r="H6457" t="str">
        <f>INDEX(Mapping!$B$2:$T$7793,MATCH(Data!$A6457,Mapping!$B$3:$B$7793,0),MATCH(Data!$H$1,Mapping!$B$2:$T$2,0))</f>
        <v>Standard Class</v>
      </c>
      <c r="I6457" t="str">
        <f>INDEX(Mapping!$B$2:$T$7793,MATCH(Data!$A6457,Mapping!$B$3:$B$7793,0),MATCH(Data!$I$1,Mapping!$B$2:$T$2,0))</f>
        <v>Consumer</v>
      </c>
      <c r="J6457">
        <f>VLOOKUP($A6457,Mapping!$X$3:$Y$7793,2,0)</f>
        <v>44105</v>
      </c>
      <c r="K6457" t="str">
        <f>VLOOKUP($J6457,Mapping!$AB$3:$AC$475,2,0)</f>
        <v>Alexandria</v>
      </c>
      <c r="L6457" t="str">
        <f>VLOOKUP($K6457,Mapping!$AF$3:$AG$475,2,0)</f>
        <v>Virginia</v>
      </c>
      <c r="M6457" t="str">
        <f>VLOOKUP($L6457,Mapping!$AI$3:$AJ$48,2,0)</f>
        <v>United States</v>
      </c>
      <c r="N6457" t="str">
        <f>VLOOKUP($L6457,Mapping!$AI$3:$AK$48,3,0)</f>
        <v>South</v>
      </c>
      <c r="O6457" t="str">
        <f>VLOOKUP(Table1[[#This Row],[Column1]],Mapping!$AM$8:$AN$11,2,0)</f>
        <v>Office Supplies</v>
      </c>
      <c r="P6457" t="str">
        <f>VLOOKUP(Table1[[#This Row],[Column3]],Mapping!$AP$5:$AQ$22,2,0)</f>
        <v>Labels</v>
      </c>
      <c r="Q6457">
        <v>5.04</v>
      </c>
      <c r="R6457">
        <v>2</v>
      </c>
      <c r="S6457">
        <v>1.764</v>
      </c>
    </row>
    <row r="6458" spans="1:19" x14ac:dyDescent="0.35">
      <c r="A6458">
        <v>5126</v>
      </c>
      <c r="B6458" t="s">
        <v>4262</v>
      </c>
      <c r="C6458" t="s">
        <v>3389</v>
      </c>
      <c r="D6458" t="str">
        <f>MID(Table1[[#This Row],[Product ID]],5,2)</f>
        <v>PA</v>
      </c>
      <c r="E6458" t="str">
        <f>LEFT(Table1[[#This Row],[Product ID]],3)</f>
        <v>OFF</v>
      </c>
      <c r="F6458" s="10" t="e">
        <f>VLOOKUP(Table1[[#This Row],[Order ID]],Mapping!H6458:J14249,3,0)</f>
        <v>#N/A</v>
      </c>
      <c r="G6458" s="10" t="e">
        <f>VLOOKUP(Table1[[#This Row],[Order ID]],Mapping!H6458:K14249,4,0)</f>
        <v>#N/A</v>
      </c>
      <c r="H6458" t="str">
        <f>INDEX(Mapping!$B$2:$T$7793,MATCH(Data!$A6458,Mapping!$B$3:$B$7793,0),MATCH(Data!$H$1,Mapping!$B$2:$T$2,0))</f>
        <v>Standard Class</v>
      </c>
      <c r="I6458" t="str">
        <f>INDEX(Mapping!$B$2:$T$7793,MATCH(Data!$A6458,Mapping!$B$3:$B$7793,0),MATCH(Data!$I$1,Mapping!$B$2:$T$2,0))</f>
        <v>Consumer</v>
      </c>
      <c r="J6458">
        <f>VLOOKUP($A6458,Mapping!$X$3:$Y$7793,2,0)</f>
        <v>44105</v>
      </c>
      <c r="K6458" t="str">
        <f>VLOOKUP($J6458,Mapping!$AB$3:$AC$475,2,0)</f>
        <v>Alexandria</v>
      </c>
      <c r="L6458" t="str">
        <f>VLOOKUP($K6458,Mapping!$AF$3:$AG$475,2,0)</f>
        <v>Virginia</v>
      </c>
      <c r="M6458" t="str">
        <f>VLOOKUP($L6458,Mapping!$AI$3:$AJ$48,2,0)</f>
        <v>United States</v>
      </c>
      <c r="N6458" t="str">
        <f>VLOOKUP($L6458,Mapping!$AI$3:$AK$48,3,0)</f>
        <v>South</v>
      </c>
      <c r="O6458" t="str">
        <f>VLOOKUP(Table1[[#This Row],[Column1]],Mapping!$AM$8:$AN$11,2,0)</f>
        <v>Office Supplies</v>
      </c>
      <c r="P6458" t="str">
        <f>VLOOKUP(Table1[[#This Row],[Column3]],Mapping!$AP$5:$AQ$22,2,0)</f>
        <v>Paper</v>
      </c>
      <c r="Q6458">
        <v>24.784000000000002</v>
      </c>
      <c r="R6458">
        <v>1</v>
      </c>
      <c r="S6458">
        <v>7.7449999999999983</v>
      </c>
    </row>
    <row r="6459" spans="1:19" x14ac:dyDescent="0.35">
      <c r="A6459">
        <v>1066</v>
      </c>
      <c r="B6459" t="s">
        <v>1305</v>
      </c>
      <c r="C6459" t="s">
        <v>982</v>
      </c>
      <c r="D6459" t="str">
        <f>MID(Table1[[#This Row],[Product ID]],5,2)</f>
        <v>BI</v>
      </c>
      <c r="E6459" t="str">
        <f>LEFT(Table1[[#This Row],[Product ID]],3)</f>
        <v>OFF</v>
      </c>
      <c r="F6459" s="10" t="e">
        <f>VLOOKUP(Table1[[#This Row],[Order ID]],Mapping!H6459:J14250,3,0)</f>
        <v>#N/A</v>
      </c>
      <c r="G6459" s="10" t="e">
        <f>VLOOKUP(Table1[[#This Row],[Order ID]],Mapping!H6459:K14250,4,0)</f>
        <v>#N/A</v>
      </c>
      <c r="H6459" t="str">
        <f>INDEX(Mapping!$B$2:$T$7793,MATCH(Data!$A6459,Mapping!$B$3:$B$7793,0),MATCH(Data!$H$1,Mapping!$B$2:$T$2,0))</f>
        <v>Standard Class</v>
      </c>
      <c r="I6459" t="str">
        <f>INDEX(Mapping!$B$2:$T$7793,MATCH(Data!$A6459,Mapping!$B$3:$B$7793,0),MATCH(Data!$I$1,Mapping!$B$2:$T$2,0))</f>
        <v>Corporate</v>
      </c>
      <c r="J6459">
        <f>VLOOKUP($A6459,Mapping!$X$3:$Y$7793,2,0)</f>
        <v>85705</v>
      </c>
      <c r="K6459" t="str">
        <f>VLOOKUP($J6459,Mapping!$AB$3:$AC$475,2,0)</f>
        <v>Great Falls</v>
      </c>
      <c r="L6459" t="str">
        <f>VLOOKUP($K6459,Mapping!$AF$3:$AG$475,2,0)</f>
        <v>Montana</v>
      </c>
      <c r="M6459" t="str">
        <f>VLOOKUP($L6459,Mapping!$AI$3:$AJ$48,2,0)</f>
        <v>United States</v>
      </c>
      <c r="N6459" t="str">
        <f>VLOOKUP($L6459,Mapping!$AI$3:$AK$48,3,0)</f>
        <v>West</v>
      </c>
      <c r="O6459" t="str">
        <f>VLOOKUP(Table1[[#This Row],[Column1]],Mapping!$AM$8:$AN$11,2,0)</f>
        <v>Office Supplies</v>
      </c>
      <c r="P6459" t="str">
        <f>VLOOKUP(Table1[[#This Row],[Column3]],Mapping!$AP$5:$AQ$22,2,0)</f>
        <v>Binders</v>
      </c>
      <c r="Q6459">
        <v>38.388000000000005</v>
      </c>
      <c r="R6459">
        <v>14</v>
      </c>
      <c r="S6459">
        <v>-25.591999999999999</v>
      </c>
    </row>
    <row r="6460" spans="1:19" x14ac:dyDescent="0.35">
      <c r="A6460">
        <v>1068</v>
      </c>
      <c r="B6460" t="s">
        <v>1305</v>
      </c>
      <c r="C6460" t="s">
        <v>1307</v>
      </c>
      <c r="D6460" t="str">
        <f>MID(Table1[[#This Row],[Product ID]],5,2)</f>
        <v>AC</v>
      </c>
      <c r="E6460" t="str">
        <f>LEFT(Table1[[#This Row],[Product ID]],3)</f>
        <v>TEC</v>
      </c>
      <c r="F6460" s="10" t="e">
        <f>VLOOKUP(Table1[[#This Row],[Order ID]],Mapping!H6460:J14251,3,0)</f>
        <v>#N/A</v>
      </c>
      <c r="G6460" s="10" t="e">
        <f>VLOOKUP(Table1[[#This Row],[Order ID]],Mapping!H6460:K14251,4,0)</f>
        <v>#N/A</v>
      </c>
      <c r="H6460" t="str">
        <f>INDEX(Mapping!$B$2:$T$7793,MATCH(Data!$A6460,Mapping!$B$3:$B$7793,0),MATCH(Data!$H$1,Mapping!$B$2:$T$2,0))</f>
        <v>First Class</v>
      </c>
      <c r="I6460" t="str">
        <f>INDEX(Mapping!$B$2:$T$7793,MATCH(Data!$A6460,Mapping!$B$3:$B$7793,0),MATCH(Data!$I$1,Mapping!$B$2:$T$2,0))</f>
        <v>Corporate</v>
      </c>
      <c r="J6460">
        <f>VLOOKUP($A6460,Mapping!$X$3:$Y$7793,2,0)</f>
        <v>85705</v>
      </c>
      <c r="K6460" t="str">
        <f>VLOOKUP($J6460,Mapping!$AB$3:$AC$475,2,0)</f>
        <v>Great Falls</v>
      </c>
      <c r="L6460" t="str">
        <f>VLOOKUP($K6460,Mapping!$AF$3:$AG$475,2,0)</f>
        <v>Montana</v>
      </c>
      <c r="M6460" t="str">
        <f>VLOOKUP($L6460,Mapping!$AI$3:$AJ$48,2,0)</f>
        <v>United States</v>
      </c>
      <c r="N6460" t="str">
        <f>VLOOKUP($L6460,Mapping!$AI$3:$AK$48,3,0)</f>
        <v>West</v>
      </c>
      <c r="O6460" t="str">
        <f>VLOOKUP(Table1[[#This Row],[Column1]],Mapping!$AM$8:$AN$11,2,0)</f>
        <v>Technology</v>
      </c>
      <c r="P6460" t="str">
        <f>VLOOKUP(Table1[[#This Row],[Column3]],Mapping!$AP$5:$AQ$22,2,0)</f>
        <v>Accessories</v>
      </c>
      <c r="Q6460">
        <v>239.95200000000003</v>
      </c>
      <c r="R6460">
        <v>6</v>
      </c>
      <c r="S6460">
        <v>-35.992800000000038</v>
      </c>
    </row>
    <row r="6461" spans="1:19" x14ac:dyDescent="0.35">
      <c r="A6461">
        <v>1069</v>
      </c>
      <c r="B6461" t="s">
        <v>1305</v>
      </c>
      <c r="C6461" t="s">
        <v>232</v>
      </c>
      <c r="D6461" t="str">
        <f>MID(Table1[[#This Row],[Product ID]],5,2)</f>
        <v>PH</v>
      </c>
      <c r="E6461" t="str">
        <f>LEFT(Table1[[#This Row],[Product ID]],3)</f>
        <v>TEC</v>
      </c>
      <c r="F6461" s="10" t="e">
        <f>VLOOKUP(Table1[[#This Row],[Order ID]],Mapping!H6461:J14252,3,0)</f>
        <v>#N/A</v>
      </c>
      <c r="G6461" s="10" t="e">
        <f>VLOOKUP(Table1[[#This Row],[Order ID]],Mapping!H6461:K14252,4,0)</f>
        <v>#N/A</v>
      </c>
      <c r="H6461" t="str">
        <f>INDEX(Mapping!$B$2:$T$7793,MATCH(Data!$A6461,Mapping!$B$3:$B$7793,0),MATCH(Data!$H$1,Mapping!$B$2:$T$2,0))</f>
        <v>First Class</v>
      </c>
      <c r="I6461" t="str">
        <f>INDEX(Mapping!$B$2:$T$7793,MATCH(Data!$A6461,Mapping!$B$3:$B$7793,0),MATCH(Data!$I$1,Mapping!$B$2:$T$2,0))</f>
        <v>Corporate</v>
      </c>
      <c r="J6461">
        <f>VLOOKUP($A6461,Mapping!$X$3:$Y$7793,2,0)</f>
        <v>85705</v>
      </c>
      <c r="K6461" t="str">
        <f>VLOOKUP($J6461,Mapping!$AB$3:$AC$475,2,0)</f>
        <v>Great Falls</v>
      </c>
      <c r="L6461" t="str">
        <f>VLOOKUP($K6461,Mapping!$AF$3:$AG$475,2,0)</f>
        <v>Montana</v>
      </c>
      <c r="M6461" t="str">
        <f>VLOOKUP($L6461,Mapping!$AI$3:$AJ$48,2,0)</f>
        <v>United States</v>
      </c>
      <c r="N6461" t="str">
        <f>VLOOKUP($L6461,Mapping!$AI$3:$AK$48,3,0)</f>
        <v>West</v>
      </c>
      <c r="O6461" t="str">
        <f>VLOOKUP(Table1[[#This Row],[Column1]],Mapping!$AM$8:$AN$11,2,0)</f>
        <v>Technology</v>
      </c>
      <c r="P6461" t="str">
        <f>VLOOKUP(Table1[[#This Row],[Column3]],Mapping!$AP$5:$AQ$22,2,0)</f>
        <v>Phones</v>
      </c>
      <c r="Q6461">
        <v>201.584</v>
      </c>
      <c r="R6461">
        <v>2</v>
      </c>
      <c r="S6461">
        <v>15.118800000000007</v>
      </c>
    </row>
    <row r="6462" spans="1:19" x14ac:dyDescent="0.35">
      <c r="A6462">
        <v>6398</v>
      </c>
      <c r="B6462" t="s">
        <v>4980</v>
      </c>
      <c r="C6462" t="s">
        <v>1103</v>
      </c>
      <c r="D6462" t="str">
        <f>MID(Table1[[#This Row],[Product ID]],5,2)</f>
        <v>PA</v>
      </c>
      <c r="E6462" t="str">
        <f>LEFT(Table1[[#This Row],[Product ID]],3)</f>
        <v>OFF</v>
      </c>
      <c r="F6462" s="10" t="e">
        <f>VLOOKUP(Table1[[#This Row],[Order ID]],Mapping!H6462:J14253,3,0)</f>
        <v>#N/A</v>
      </c>
      <c r="G6462" s="10" t="e">
        <f>VLOOKUP(Table1[[#This Row],[Order ID]],Mapping!H6462:K14253,4,0)</f>
        <v>#N/A</v>
      </c>
      <c r="H6462" t="str">
        <f>INDEX(Mapping!$B$2:$T$7793,MATCH(Data!$A6462,Mapping!$B$3:$B$7793,0),MATCH(Data!$H$1,Mapping!$B$2:$T$2,0))</f>
        <v>Second Class</v>
      </c>
      <c r="I6462" t="str">
        <f>INDEX(Mapping!$B$2:$T$7793,MATCH(Data!$A6462,Mapping!$B$3:$B$7793,0),MATCH(Data!$I$1,Mapping!$B$2:$T$2,0))</f>
        <v>Consumer</v>
      </c>
      <c r="J6462">
        <f>VLOOKUP($A6462,Mapping!$X$3:$Y$7793,2,0)</f>
        <v>10011</v>
      </c>
      <c r="K6462" t="str">
        <f>VLOOKUP($J6462,Mapping!$AB$3:$AC$475,2,0)</f>
        <v>Omaha</v>
      </c>
      <c r="L6462" t="str">
        <f>VLOOKUP($K6462,Mapping!$AF$3:$AG$475,2,0)</f>
        <v>Nebraska</v>
      </c>
      <c r="M6462" t="str">
        <f>VLOOKUP($L6462,Mapping!$AI$3:$AJ$48,2,0)</f>
        <v>United States</v>
      </c>
      <c r="N6462" t="str">
        <f>VLOOKUP($L6462,Mapping!$AI$3:$AK$48,3,0)</f>
        <v>Central</v>
      </c>
      <c r="O6462" t="str">
        <f>VLOOKUP(Table1[[#This Row],[Column1]],Mapping!$AM$8:$AN$11,2,0)</f>
        <v>Office Supplies</v>
      </c>
      <c r="P6462" t="str">
        <f>VLOOKUP(Table1[[#This Row],[Column3]],Mapping!$AP$5:$AQ$22,2,0)</f>
        <v>Paper</v>
      </c>
      <c r="Q6462">
        <v>38.880000000000003</v>
      </c>
      <c r="R6462">
        <v>6</v>
      </c>
      <c r="S6462">
        <v>18.662400000000002</v>
      </c>
    </row>
    <row r="6463" spans="1:19" x14ac:dyDescent="0.35">
      <c r="A6463">
        <v>6399</v>
      </c>
      <c r="B6463" t="s">
        <v>4980</v>
      </c>
      <c r="C6463" t="s">
        <v>311</v>
      </c>
      <c r="D6463" t="str">
        <f>MID(Table1[[#This Row],[Product ID]],5,2)</f>
        <v>FU</v>
      </c>
      <c r="E6463" t="str">
        <f>LEFT(Table1[[#This Row],[Product ID]],3)</f>
        <v>FUR</v>
      </c>
      <c r="F6463" s="10" t="e">
        <f>VLOOKUP(Table1[[#This Row],[Order ID]],Mapping!H6463:J14254,3,0)</f>
        <v>#N/A</v>
      </c>
      <c r="G6463" s="10" t="e">
        <f>VLOOKUP(Table1[[#This Row],[Order ID]],Mapping!H6463:K14254,4,0)</f>
        <v>#N/A</v>
      </c>
      <c r="H6463" t="str">
        <f>INDEX(Mapping!$B$2:$T$7793,MATCH(Data!$A6463,Mapping!$B$3:$B$7793,0),MATCH(Data!$H$1,Mapping!$B$2:$T$2,0))</f>
        <v>Standard Class</v>
      </c>
      <c r="I6463" t="str">
        <f>INDEX(Mapping!$B$2:$T$7793,MATCH(Data!$A6463,Mapping!$B$3:$B$7793,0),MATCH(Data!$I$1,Mapping!$B$2:$T$2,0))</f>
        <v>Consumer</v>
      </c>
      <c r="J6463">
        <f>VLOOKUP($A6463,Mapping!$X$3:$Y$7793,2,0)</f>
        <v>10011</v>
      </c>
      <c r="K6463" t="str">
        <f>VLOOKUP($J6463,Mapping!$AB$3:$AC$475,2,0)</f>
        <v>Omaha</v>
      </c>
      <c r="L6463" t="str">
        <f>VLOOKUP($K6463,Mapping!$AF$3:$AG$475,2,0)</f>
        <v>Nebraska</v>
      </c>
      <c r="M6463" t="str">
        <f>VLOOKUP($L6463,Mapping!$AI$3:$AJ$48,2,0)</f>
        <v>United States</v>
      </c>
      <c r="N6463" t="str">
        <f>VLOOKUP($L6463,Mapping!$AI$3:$AK$48,3,0)</f>
        <v>Central</v>
      </c>
      <c r="O6463" t="str">
        <f>VLOOKUP(Table1[[#This Row],[Column1]],Mapping!$AM$8:$AN$11,2,0)</f>
        <v>Furniture</v>
      </c>
      <c r="P6463" t="str">
        <f>VLOOKUP(Table1[[#This Row],[Column3]],Mapping!$AP$5:$AQ$22,2,0)</f>
        <v>Furnishings</v>
      </c>
      <c r="Q6463">
        <v>187.76</v>
      </c>
      <c r="R6463">
        <v>4</v>
      </c>
      <c r="S6463">
        <v>76.9816</v>
      </c>
    </row>
    <row r="6464" spans="1:19" x14ac:dyDescent="0.35">
      <c r="A6464">
        <v>3205</v>
      </c>
      <c r="B6464" t="s">
        <v>3075</v>
      </c>
      <c r="C6464" t="s">
        <v>1186</v>
      </c>
      <c r="D6464" t="str">
        <f>MID(Table1[[#This Row],[Product ID]],5,2)</f>
        <v>PH</v>
      </c>
      <c r="E6464" t="str">
        <f>LEFT(Table1[[#This Row],[Product ID]],3)</f>
        <v>TEC</v>
      </c>
      <c r="F6464" s="10" t="e">
        <f>VLOOKUP(Table1[[#This Row],[Order ID]],Mapping!H6464:J14255,3,0)</f>
        <v>#N/A</v>
      </c>
      <c r="G6464" s="10" t="e">
        <f>VLOOKUP(Table1[[#This Row],[Order ID]],Mapping!H6464:K14255,4,0)</f>
        <v>#N/A</v>
      </c>
      <c r="H6464" t="str">
        <f>INDEX(Mapping!$B$2:$T$7793,MATCH(Data!$A6464,Mapping!$B$3:$B$7793,0),MATCH(Data!$H$1,Mapping!$B$2:$T$2,0))</f>
        <v>Same Day</v>
      </c>
      <c r="I6464" t="str">
        <f>INDEX(Mapping!$B$2:$T$7793,MATCH(Data!$A6464,Mapping!$B$3:$B$7793,0),MATCH(Data!$I$1,Mapping!$B$2:$T$2,0))</f>
        <v>Home Office</v>
      </c>
      <c r="J6464">
        <f>VLOOKUP($A6464,Mapping!$X$3:$Y$7793,2,0)</f>
        <v>92105</v>
      </c>
      <c r="K6464" t="str">
        <f>VLOOKUP($J6464,Mapping!$AB$3:$AC$475,2,0)</f>
        <v>Olympia</v>
      </c>
      <c r="L6464" t="str">
        <f>VLOOKUP($K6464,Mapping!$AF$3:$AG$475,2,0)</f>
        <v>Washington</v>
      </c>
      <c r="M6464" t="str">
        <f>VLOOKUP($L6464,Mapping!$AI$3:$AJ$48,2,0)</f>
        <v>United States</v>
      </c>
      <c r="N6464" t="str">
        <f>VLOOKUP($L6464,Mapping!$AI$3:$AK$48,3,0)</f>
        <v>West</v>
      </c>
      <c r="O6464" t="str">
        <f>VLOOKUP(Table1[[#This Row],[Column1]],Mapping!$AM$8:$AN$11,2,0)</f>
        <v>Technology</v>
      </c>
      <c r="P6464" t="str">
        <f>VLOOKUP(Table1[[#This Row],[Column3]],Mapping!$AP$5:$AQ$22,2,0)</f>
        <v>Phones</v>
      </c>
      <c r="Q6464">
        <v>159.96000000000004</v>
      </c>
      <c r="R6464">
        <v>5</v>
      </c>
      <c r="S6464">
        <v>17.995499999999979</v>
      </c>
    </row>
    <row r="6465" spans="1:19" x14ac:dyDescent="0.35">
      <c r="A6465">
        <v>2523</v>
      </c>
      <c r="B6465" t="s">
        <v>2604</v>
      </c>
      <c r="C6465" t="s">
        <v>2054</v>
      </c>
      <c r="D6465" t="str">
        <f>MID(Table1[[#This Row],[Product ID]],5,2)</f>
        <v>BI</v>
      </c>
      <c r="E6465" t="str">
        <f>LEFT(Table1[[#This Row],[Product ID]],3)</f>
        <v>OFF</v>
      </c>
      <c r="F6465" s="10" t="e">
        <f>VLOOKUP(Table1[[#This Row],[Order ID]],Mapping!H6465:J14256,3,0)</f>
        <v>#N/A</v>
      </c>
      <c r="G6465" s="10" t="e">
        <f>VLOOKUP(Table1[[#This Row],[Order ID]],Mapping!H6465:K14256,4,0)</f>
        <v>#N/A</v>
      </c>
      <c r="H6465" t="str">
        <f>INDEX(Mapping!$B$2:$T$7793,MATCH(Data!$A6465,Mapping!$B$3:$B$7793,0),MATCH(Data!$H$1,Mapping!$B$2:$T$2,0))</f>
        <v>Second Class</v>
      </c>
      <c r="I6465" t="str">
        <f>INDEX(Mapping!$B$2:$T$7793,MATCH(Data!$A6465,Mapping!$B$3:$B$7793,0),MATCH(Data!$I$1,Mapping!$B$2:$T$2,0))</f>
        <v>Consumer</v>
      </c>
      <c r="J6465">
        <f>VLOOKUP($A6465,Mapping!$X$3:$Y$7793,2,0)</f>
        <v>77095</v>
      </c>
      <c r="K6465" t="str">
        <f>VLOOKUP($J6465,Mapping!$AB$3:$AC$475,2,0)</f>
        <v>Naperville</v>
      </c>
      <c r="L6465" t="str">
        <f>VLOOKUP($K6465,Mapping!$AF$3:$AG$475,2,0)</f>
        <v>Illinois</v>
      </c>
      <c r="M6465" t="str">
        <f>VLOOKUP($L6465,Mapping!$AI$3:$AJ$48,2,0)</f>
        <v>United States</v>
      </c>
      <c r="N6465" t="str">
        <f>VLOOKUP($L6465,Mapping!$AI$3:$AK$48,3,0)</f>
        <v>Central</v>
      </c>
      <c r="O6465" t="str">
        <f>VLOOKUP(Table1[[#This Row],[Column1]],Mapping!$AM$8:$AN$11,2,0)</f>
        <v>Office Supplies</v>
      </c>
      <c r="P6465" t="str">
        <f>VLOOKUP(Table1[[#This Row],[Column3]],Mapping!$AP$5:$AQ$22,2,0)</f>
        <v>Binders</v>
      </c>
      <c r="Q6465">
        <v>26.045999999999992</v>
      </c>
      <c r="R6465">
        <v>3</v>
      </c>
      <c r="S6465">
        <v>-44.278199999999998</v>
      </c>
    </row>
    <row r="6466" spans="1:19" x14ac:dyDescent="0.35">
      <c r="A6466">
        <v>2524</v>
      </c>
      <c r="B6466" t="s">
        <v>2604</v>
      </c>
      <c r="C6466" t="s">
        <v>609</v>
      </c>
      <c r="D6466" t="str">
        <f>MID(Table1[[#This Row],[Product ID]],5,2)</f>
        <v>BI</v>
      </c>
      <c r="E6466" t="str">
        <f>LEFT(Table1[[#This Row],[Product ID]],3)</f>
        <v>OFF</v>
      </c>
      <c r="F6466" s="10" t="e">
        <f>VLOOKUP(Table1[[#This Row],[Order ID]],Mapping!H6466:J14257,3,0)</f>
        <v>#N/A</v>
      </c>
      <c r="G6466" s="10" t="e">
        <f>VLOOKUP(Table1[[#This Row],[Order ID]],Mapping!H6466:K14257,4,0)</f>
        <v>#N/A</v>
      </c>
      <c r="H6466" t="str">
        <f>INDEX(Mapping!$B$2:$T$7793,MATCH(Data!$A6466,Mapping!$B$3:$B$7793,0),MATCH(Data!$H$1,Mapping!$B$2:$T$2,0))</f>
        <v>Standard Class</v>
      </c>
      <c r="I6466" t="str">
        <f>INDEX(Mapping!$B$2:$T$7793,MATCH(Data!$A6466,Mapping!$B$3:$B$7793,0),MATCH(Data!$I$1,Mapping!$B$2:$T$2,0))</f>
        <v>Consumer</v>
      </c>
      <c r="J6466">
        <f>VLOOKUP($A6466,Mapping!$X$3:$Y$7793,2,0)</f>
        <v>77095</v>
      </c>
      <c r="K6466" t="str">
        <f>VLOOKUP($J6466,Mapping!$AB$3:$AC$475,2,0)</f>
        <v>Naperville</v>
      </c>
      <c r="L6466" t="str">
        <f>VLOOKUP($K6466,Mapping!$AF$3:$AG$475,2,0)</f>
        <v>Illinois</v>
      </c>
      <c r="M6466" t="str">
        <f>VLOOKUP($L6466,Mapping!$AI$3:$AJ$48,2,0)</f>
        <v>United States</v>
      </c>
      <c r="N6466" t="str">
        <f>VLOOKUP($L6466,Mapping!$AI$3:$AK$48,3,0)</f>
        <v>Central</v>
      </c>
      <c r="O6466" t="str">
        <f>VLOOKUP(Table1[[#This Row],[Column1]],Mapping!$AM$8:$AN$11,2,0)</f>
        <v>Office Supplies</v>
      </c>
      <c r="P6466" t="str">
        <f>VLOOKUP(Table1[[#This Row],[Column3]],Mapping!$AP$5:$AQ$22,2,0)</f>
        <v>Binders</v>
      </c>
      <c r="Q6466">
        <v>2.8959999999999995</v>
      </c>
      <c r="R6466">
        <v>1</v>
      </c>
      <c r="S6466">
        <v>-4.7784000000000013</v>
      </c>
    </row>
    <row r="6467" spans="1:19" x14ac:dyDescent="0.35">
      <c r="A6467">
        <v>2525</v>
      </c>
      <c r="B6467" t="s">
        <v>2604</v>
      </c>
      <c r="C6467" t="s">
        <v>2605</v>
      </c>
      <c r="D6467" t="str">
        <f>MID(Table1[[#This Row],[Product ID]],5,2)</f>
        <v>ST</v>
      </c>
      <c r="E6467" t="str">
        <f>LEFT(Table1[[#This Row],[Product ID]],3)</f>
        <v>OFF</v>
      </c>
      <c r="F6467" s="10" t="e">
        <f>VLOOKUP(Table1[[#This Row],[Order ID]],Mapping!H6467:J14258,3,0)</f>
        <v>#N/A</v>
      </c>
      <c r="G6467" s="10" t="e">
        <f>VLOOKUP(Table1[[#This Row],[Order ID]],Mapping!H6467:K14258,4,0)</f>
        <v>#N/A</v>
      </c>
      <c r="H6467" t="str">
        <f>INDEX(Mapping!$B$2:$T$7793,MATCH(Data!$A6467,Mapping!$B$3:$B$7793,0),MATCH(Data!$H$1,Mapping!$B$2:$T$2,0))</f>
        <v>Standard Class</v>
      </c>
      <c r="I6467" t="str">
        <f>INDEX(Mapping!$B$2:$T$7793,MATCH(Data!$A6467,Mapping!$B$3:$B$7793,0),MATCH(Data!$I$1,Mapping!$B$2:$T$2,0))</f>
        <v>Consumer</v>
      </c>
      <c r="J6467">
        <f>VLOOKUP($A6467,Mapping!$X$3:$Y$7793,2,0)</f>
        <v>77095</v>
      </c>
      <c r="K6467" t="str">
        <f>VLOOKUP($J6467,Mapping!$AB$3:$AC$475,2,0)</f>
        <v>Naperville</v>
      </c>
      <c r="L6467" t="str">
        <f>VLOOKUP($K6467,Mapping!$AF$3:$AG$475,2,0)</f>
        <v>Illinois</v>
      </c>
      <c r="M6467" t="str">
        <f>VLOOKUP($L6467,Mapping!$AI$3:$AJ$48,2,0)</f>
        <v>United States</v>
      </c>
      <c r="N6467" t="str">
        <f>VLOOKUP($L6467,Mapping!$AI$3:$AK$48,3,0)</f>
        <v>Central</v>
      </c>
      <c r="O6467" t="str">
        <f>VLOOKUP(Table1[[#This Row],[Column1]],Mapping!$AM$8:$AN$11,2,0)</f>
        <v>Office Supplies</v>
      </c>
      <c r="P6467" t="str">
        <f>VLOOKUP(Table1[[#This Row],[Column3]],Mapping!$AP$5:$AQ$22,2,0)</f>
        <v>Storage</v>
      </c>
      <c r="Q6467">
        <v>32.544000000000004</v>
      </c>
      <c r="R6467">
        <v>2</v>
      </c>
      <c r="S6467">
        <v>-7.7292000000000041</v>
      </c>
    </row>
    <row r="6468" spans="1:19" x14ac:dyDescent="0.35">
      <c r="A6468">
        <v>4863</v>
      </c>
      <c r="B6468" t="s">
        <v>4118</v>
      </c>
      <c r="C6468" t="s">
        <v>3922</v>
      </c>
      <c r="D6468" t="str">
        <f>MID(Table1[[#This Row],[Product ID]],5,2)</f>
        <v>LA</v>
      </c>
      <c r="E6468" t="str">
        <f>LEFT(Table1[[#This Row],[Product ID]],3)</f>
        <v>OFF</v>
      </c>
      <c r="F6468" s="10" t="e">
        <f>VLOOKUP(Table1[[#This Row],[Order ID]],Mapping!H6468:J14259,3,0)</f>
        <v>#N/A</v>
      </c>
      <c r="G6468" s="10" t="e">
        <f>VLOOKUP(Table1[[#This Row],[Order ID]],Mapping!H6468:K14259,4,0)</f>
        <v>#N/A</v>
      </c>
      <c r="H6468" t="str">
        <f>INDEX(Mapping!$B$2:$T$7793,MATCH(Data!$A6468,Mapping!$B$3:$B$7793,0),MATCH(Data!$H$1,Mapping!$B$2:$T$2,0))</f>
        <v>Standard Class</v>
      </c>
      <c r="I6468" t="str">
        <f>INDEX(Mapping!$B$2:$T$7793,MATCH(Data!$A6468,Mapping!$B$3:$B$7793,0),MATCH(Data!$I$1,Mapping!$B$2:$T$2,0))</f>
        <v>Consumer</v>
      </c>
      <c r="J6468">
        <f>VLOOKUP($A6468,Mapping!$X$3:$Y$7793,2,0)</f>
        <v>90045</v>
      </c>
      <c r="K6468" t="str">
        <f>VLOOKUP($J6468,Mapping!$AB$3:$AC$475,2,0)</f>
        <v>Medina</v>
      </c>
      <c r="L6468" t="str">
        <f>VLOOKUP($K6468,Mapping!$AF$3:$AG$475,2,0)</f>
        <v>Ohio</v>
      </c>
      <c r="M6468" t="str">
        <f>VLOOKUP($L6468,Mapping!$AI$3:$AJ$48,2,0)</f>
        <v>United States</v>
      </c>
      <c r="N6468" t="str">
        <f>VLOOKUP($L6468,Mapping!$AI$3:$AK$48,3,0)</f>
        <v>East</v>
      </c>
      <c r="O6468" t="str">
        <f>VLOOKUP(Table1[[#This Row],[Column1]],Mapping!$AM$8:$AN$11,2,0)</f>
        <v>Office Supplies</v>
      </c>
      <c r="P6468" t="str">
        <f>VLOOKUP(Table1[[#This Row],[Column3]],Mapping!$AP$5:$AQ$22,2,0)</f>
        <v>Labels</v>
      </c>
      <c r="Q6468">
        <v>56.699999999999996</v>
      </c>
      <c r="R6468">
        <v>9</v>
      </c>
      <c r="S6468">
        <v>26.081999999999997</v>
      </c>
    </row>
    <row r="6469" spans="1:19" x14ac:dyDescent="0.35">
      <c r="A6469">
        <v>1691</v>
      </c>
      <c r="B6469" t="s">
        <v>1910</v>
      </c>
      <c r="C6469" t="s">
        <v>743</v>
      </c>
      <c r="D6469" t="str">
        <f>MID(Table1[[#This Row],[Product ID]],5,2)</f>
        <v>PA</v>
      </c>
      <c r="E6469" t="str">
        <f>LEFT(Table1[[#This Row],[Product ID]],3)</f>
        <v>OFF</v>
      </c>
      <c r="F6469" s="10" t="e">
        <f>VLOOKUP(Table1[[#This Row],[Order ID]],Mapping!H6469:J14260,3,0)</f>
        <v>#N/A</v>
      </c>
      <c r="G6469" s="10" t="e">
        <f>VLOOKUP(Table1[[#This Row],[Order ID]],Mapping!H6469:K14260,4,0)</f>
        <v>#N/A</v>
      </c>
      <c r="H6469" t="str">
        <f>INDEX(Mapping!$B$2:$T$7793,MATCH(Data!$A6469,Mapping!$B$3:$B$7793,0),MATCH(Data!$H$1,Mapping!$B$2:$T$2,0))</f>
        <v>Standard Class</v>
      </c>
      <c r="I6469" t="str">
        <f>INDEX(Mapping!$B$2:$T$7793,MATCH(Data!$A6469,Mapping!$B$3:$B$7793,0),MATCH(Data!$I$1,Mapping!$B$2:$T$2,0))</f>
        <v>Consumer</v>
      </c>
      <c r="J6469">
        <f>VLOOKUP($A6469,Mapping!$X$3:$Y$7793,2,0)</f>
        <v>10009</v>
      </c>
      <c r="K6469" t="str">
        <f>VLOOKUP($J6469,Mapping!$AB$3:$AC$475,2,0)</f>
        <v>Saint Paul</v>
      </c>
      <c r="L6469" t="str">
        <f>VLOOKUP($K6469,Mapping!$AF$3:$AG$475,2,0)</f>
        <v>Minnesota</v>
      </c>
      <c r="M6469" t="str">
        <f>VLOOKUP($L6469,Mapping!$AI$3:$AJ$48,2,0)</f>
        <v>United States</v>
      </c>
      <c r="N6469" t="str">
        <f>VLOOKUP($L6469,Mapping!$AI$3:$AK$48,3,0)</f>
        <v>Central</v>
      </c>
      <c r="O6469" t="str">
        <f>VLOOKUP(Table1[[#This Row],[Column1]],Mapping!$AM$8:$AN$11,2,0)</f>
        <v>Office Supplies</v>
      </c>
      <c r="P6469" t="str">
        <f>VLOOKUP(Table1[[#This Row],[Column3]],Mapping!$AP$5:$AQ$22,2,0)</f>
        <v>Paper</v>
      </c>
      <c r="Q6469">
        <v>146.82</v>
      </c>
      <c r="R6469">
        <v>3</v>
      </c>
      <c r="S6469">
        <v>73.41</v>
      </c>
    </row>
    <row r="6470" spans="1:19" x14ac:dyDescent="0.35">
      <c r="A6470">
        <v>1480</v>
      </c>
      <c r="B6470" t="s">
        <v>1721</v>
      </c>
      <c r="C6470" t="s">
        <v>1232</v>
      </c>
      <c r="D6470" t="str">
        <f>MID(Table1[[#This Row],[Product ID]],5,2)</f>
        <v>ST</v>
      </c>
      <c r="E6470" t="str">
        <f>LEFT(Table1[[#This Row],[Product ID]],3)</f>
        <v>OFF</v>
      </c>
      <c r="F6470" s="10" t="e">
        <f>VLOOKUP(Table1[[#This Row],[Order ID]],Mapping!H6470:J14261,3,0)</f>
        <v>#N/A</v>
      </c>
      <c r="G6470" s="10" t="e">
        <f>VLOOKUP(Table1[[#This Row],[Order ID]],Mapping!H6470:K14261,4,0)</f>
        <v>#N/A</v>
      </c>
      <c r="H6470" t="str">
        <f>INDEX(Mapping!$B$2:$T$7793,MATCH(Data!$A6470,Mapping!$B$3:$B$7793,0),MATCH(Data!$H$1,Mapping!$B$2:$T$2,0))</f>
        <v>Standard Class</v>
      </c>
      <c r="I6470" t="str">
        <f>INDEX(Mapping!$B$2:$T$7793,MATCH(Data!$A6470,Mapping!$B$3:$B$7793,0),MATCH(Data!$I$1,Mapping!$B$2:$T$2,0))</f>
        <v>Corporate</v>
      </c>
      <c r="J6470">
        <f>VLOOKUP($A6470,Mapping!$X$3:$Y$7793,2,0)</f>
        <v>77041</v>
      </c>
      <c r="K6470" t="str">
        <f>VLOOKUP($J6470,Mapping!$AB$3:$AC$475,2,0)</f>
        <v>Eagan</v>
      </c>
      <c r="L6470" t="str">
        <f>VLOOKUP($K6470,Mapping!$AF$3:$AG$475,2,0)</f>
        <v>Minnesota</v>
      </c>
      <c r="M6470" t="str">
        <f>VLOOKUP($L6470,Mapping!$AI$3:$AJ$48,2,0)</f>
        <v>United States</v>
      </c>
      <c r="N6470" t="str">
        <f>VLOOKUP($L6470,Mapping!$AI$3:$AK$48,3,0)</f>
        <v>Central</v>
      </c>
      <c r="O6470" t="str">
        <f>VLOOKUP(Table1[[#This Row],[Column1]],Mapping!$AM$8:$AN$11,2,0)</f>
        <v>Office Supplies</v>
      </c>
      <c r="P6470" t="str">
        <f>VLOOKUP(Table1[[#This Row],[Column3]],Mapping!$AP$5:$AQ$22,2,0)</f>
        <v>Storage</v>
      </c>
      <c r="Q6470">
        <v>127.92000000000002</v>
      </c>
      <c r="R6470">
        <v>5</v>
      </c>
      <c r="S6470">
        <v>-15.990000000000002</v>
      </c>
    </row>
    <row r="6471" spans="1:19" x14ac:dyDescent="0.35">
      <c r="A6471">
        <v>1481</v>
      </c>
      <c r="B6471" t="s">
        <v>1721</v>
      </c>
      <c r="C6471" t="s">
        <v>1722</v>
      </c>
      <c r="D6471" t="str">
        <f>MID(Table1[[#This Row],[Product ID]],5,2)</f>
        <v>BI</v>
      </c>
      <c r="E6471" t="str">
        <f>LEFT(Table1[[#This Row],[Product ID]],3)</f>
        <v>OFF</v>
      </c>
      <c r="F6471" s="10" t="e">
        <f>VLOOKUP(Table1[[#This Row],[Order ID]],Mapping!H6471:J14262,3,0)</f>
        <v>#N/A</v>
      </c>
      <c r="G6471" s="10" t="e">
        <f>VLOOKUP(Table1[[#This Row],[Order ID]],Mapping!H6471:K14262,4,0)</f>
        <v>#N/A</v>
      </c>
      <c r="H6471" t="str">
        <f>INDEX(Mapping!$B$2:$T$7793,MATCH(Data!$A6471,Mapping!$B$3:$B$7793,0),MATCH(Data!$H$1,Mapping!$B$2:$T$2,0))</f>
        <v>Second Class</v>
      </c>
      <c r="I6471" t="str">
        <f>INDEX(Mapping!$B$2:$T$7793,MATCH(Data!$A6471,Mapping!$B$3:$B$7793,0),MATCH(Data!$I$1,Mapping!$B$2:$T$2,0))</f>
        <v>Corporate</v>
      </c>
      <c r="J6471">
        <f>VLOOKUP($A6471,Mapping!$X$3:$Y$7793,2,0)</f>
        <v>77041</v>
      </c>
      <c r="K6471" t="str">
        <f>VLOOKUP($J6471,Mapping!$AB$3:$AC$475,2,0)</f>
        <v>Eagan</v>
      </c>
      <c r="L6471" t="str">
        <f>VLOOKUP($K6471,Mapping!$AF$3:$AG$475,2,0)</f>
        <v>Minnesota</v>
      </c>
      <c r="M6471" t="str">
        <f>VLOOKUP($L6471,Mapping!$AI$3:$AJ$48,2,0)</f>
        <v>United States</v>
      </c>
      <c r="N6471" t="str">
        <f>VLOOKUP($L6471,Mapping!$AI$3:$AK$48,3,0)</f>
        <v>Central</v>
      </c>
      <c r="O6471" t="str">
        <f>VLOOKUP(Table1[[#This Row],[Column1]],Mapping!$AM$8:$AN$11,2,0)</f>
        <v>Office Supplies</v>
      </c>
      <c r="P6471" t="str">
        <f>VLOOKUP(Table1[[#This Row],[Column3]],Mapping!$AP$5:$AQ$22,2,0)</f>
        <v>Binders</v>
      </c>
      <c r="Q6471">
        <v>34.239999999999988</v>
      </c>
      <c r="R6471">
        <v>4</v>
      </c>
      <c r="S6471">
        <v>-53.072000000000017</v>
      </c>
    </row>
    <row r="6472" spans="1:19" x14ac:dyDescent="0.35">
      <c r="A6472">
        <v>1469</v>
      </c>
      <c r="B6472" t="s">
        <v>1711</v>
      </c>
      <c r="C6472" t="s">
        <v>1712</v>
      </c>
      <c r="D6472" t="str">
        <f>MID(Table1[[#This Row],[Product ID]],5,2)</f>
        <v>PA</v>
      </c>
      <c r="E6472" t="str">
        <f>LEFT(Table1[[#This Row],[Product ID]],3)</f>
        <v>OFF</v>
      </c>
      <c r="F6472" s="10" t="e">
        <f>VLOOKUP(Table1[[#This Row],[Order ID]],Mapping!H6472:J14263,3,0)</f>
        <v>#N/A</v>
      </c>
      <c r="G6472" s="10" t="e">
        <f>VLOOKUP(Table1[[#This Row],[Order ID]],Mapping!H6472:K14263,4,0)</f>
        <v>#N/A</v>
      </c>
      <c r="H6472" t="str">
        <f>INDEX(Mapping!$B$2:$T$7793,MATCH(Data!$A6472,Mapping!$B$3:$B$7793,0),MATCH(Data!$H$1,Mapping!$B$2:$T$2,0))</f>
        <v>Standard Class</v>
      </c>
      <c r="I6472" t="str">
        <f>INDEX(Mapping!$B$2:$T$7793,MATCH(Data!$A6472,Mapping!$B$3:$B$7793,0),MATCH(Data!$I$1,Mapping!$B$2:$T$2,0))</f>
        <v>Consumer</v>
      </c>
      <c r="J6472">
        <f>VLOOKUP($A6472,Mapping!$X$3:$Y$7793,2,0)</f>
        <v>20016</v>
      </c>
      <c r="K6472" t="str">
        <f>VLOOKUP($J6472,Mapping!$AB$3:$AC$475,2,0)</f>
        <v>Cedar Rapids</v>
      </c>
      <c r="L6472" t="str">
        <f>VLOOKUP($K6472,Mapping!$AF$3:$AG$475,2,0)</f>
        <v>Iowa</v>
      </c>
      <c r="M6472" t="str">
        <f>VLOOKUP($L6472,Mapping!$AI$3:$AJ$48,2,0)</f>
        <v>United States</v>
      </c>
      <c r="N6472" t="str">
        <f>VLOOKUP($L6472,Mapping!$AI$3:$AK$48,3,0)</f>
        <v>Central</v>
      </c>
      <c r="O6472" t="str">
        <f>VLOOKUP(Table1[[#This Row],[Column1]],Mapping!$AM$8:$AN$11,2,0)</f>
        <v>Office Supplies</v>
      </c>
      <c r="P6472" t="str">
        <f>VLOOKUP(Table1[[#This Row],[Column3]],Mapping!$AP$5:$AQ$22,2,0)</f>
        <v>Paper</v>
      </c>
      <c r="Q6472">
        <v>40.08</v>
      </c>
      <c r="R6472">
        <v>6</v>
      </c>
      <c r="S6472">
        <v>19.238399999999999</v>
      </c>
    </row>
    <row r="6473" spans="1:19" x14ac:dyDescent="0.35">
      <c r="A6473">
        <v>1470</v>
      </c>
      <c r="B6473" t="s">
        <v>1711</v>
      </c>
      <c r="C6473" t="s">
        <v>1713</v>
      </c>
      <c r="D6473" t="str">
        <f>MID(Table1[[#This Row],[Product ID]],5,2)</f>
        <v>FU</v>
      </c>
      <c r="E6473" t="str">
        <f>LEFT(Table1[[#This Row],[Product ID]],3)</f>
        <v>FUR</v>
      </c>
      <c r="F6473" s="10" t="e">
        <f>VLOOKUP(Table1[[#This Row],[Order ID]],Mapping!H6473:J14264,3,0)</f>
        <v>#N/A</v>
      </c>
      <c r="G6473" s="10" t="e">
        <f>VLOOKUP(Table1[[#This Row],[Order ID]],Mapping!H6473:K14264,4,0)</f>
        <v>#N/A</v>
      </c>
      <c r="H6473" t="str">
        <f>INDEX(Mapping!$B$2:$T$7793,MATCH(Data!$A6473,Mapping!$B$3:$B$7793,0),MATCH(Data!$H$1,Mapping!$B$2:$T$2,0))</f>
        <v>Second Class</v>
      </c>
      <c r="I6473" t="str">
        <f>INDEX(Mapping!$B$2:$T$7793,MATCH(Data!$A6473,Mapping!$B$3:$B$7793,0),MATCH(Data!$I$1,Mapping!$B$2:$T$2,0))</f>
        <v>Home Office</v>
      </c>
      <c r="J6473">
        <f>VLOOKUP($A6473,Mapping!$X$3:$Y$7793,2,0)</f>
        <v>20016</v>
      </c>
      <c r="K6473" t="str">
        <f>VLOOKUP($J6473,Mapping!$AB$3:$AC$475,2,0)</f>
        <v>Cedar Rapids</v>
      </c>
      <c r="L6473" t="str">
        <f>VLOOKUP($K6473,Mapping!$AF$3:$AG$475,2,0)</f>
        <v>Iowa</v>
      </c>
      <c r="M6473" t="str">
        <f>VLOOKUP($L6473,Mapping!$AI$3:$AJ$48,2,0)</f>
        <v>United States</v>
      </c>
      <c r="N6473" t="str">
        <f>VLOOKUP($L6473,Mapping!$AI$3:$AK$48,3,0)</f>
        <v>Central</v>
      </c>
      <c r="O6473" t="str">
        <f>VLOOKUP(Table1[[#This Row],[Column1]],Mapping!$AM$8:$AN$11,2,0)</f>
        <v>Furniture</v>
      </c>
      <c r="P6473" t="str">
        <f>VLOOKUP(Table1[[#This Row],[Column3]],Mapping!$AP$5:$AQ$22,2,0)</f>
        <v>Furnishings</v>
      </c>
      <c r="Q6473">
        <v>37.68</v>
      </c>
      <c r="R6473">
        <v>2</v>
      </c>
      <c r="S6473">
        <v>15.825600000000001</v>
      </c>
    </row>
    <row r="6474" spans="1:19" x14ac:dyDescent="0.35">
      <c r="A6474">
        <v>5886</v>
      </c>
      <c r="B6474" t="s">
        <v>4701</v>
      </c>
      <c r="C6474" t="s">
        <v>695</v>
      </c>
      <c r="D6474" t="str">
        <f>MID(Table1[[#This Row],[Product ID]],5,2)</f>
        <v>SU</v>
      </c>
      <c r="E6474" t="str">
        <f>LEFT(Table1[[#This Row],[Product ID]],3)</f>
        <v>OFF</v>
      </c>
      <c r="F6474" s="10" t="e">
        <f>VLOOKUP(Table1[[#This Row],[Order ID]],Mapping!H6474:J14265,3,0)</f>
        <v>#N/A</v>
      </c>
      <c r="G6474" s="10" t="e">
        <f>VLOOKUP(Table1[[#This Row],[Order ID]],Mapping!H6474:K14265,4,0)</f>
        <v>#N/A</v>
      </c>
      <c r="H6474" t="str">
        <f>INDEX(Mapping!$B$2:$T$7793,MATCH(Data!$A6474,Mapping!$B$3:$B$7793,0),MATCH(Data!$H$1,Mapping!$B$2:$T$2,0))</f>
        <v>Standard Class</v>
      </c>
      <c r="I6474" t="str">
        <f>INDEX(Mapping!$B$2:$T$7793,MATCH(Data!$A6474,Mapping!$B$3:$B$7793,0),MATCH(Data!$I$1,Mapping!$B$2:$T$2,0))</f>
        <v>Consumer</v>
      </c>
      <c r="J6474">
        <f>VLOOKUP($A6474,Mapping!$X$3:$Y$7793,2,0)</f>
        <v>90004</v>
      </c>
      <c r="K6474" t="str">
        <f>VLOOKUP($J6474,Mapping!$AB$3:$AC$475,2,0)</f>
        <v>Durham</v>
      </c>
      <c r="L6474" t="str">
        <f>VLOOKUP($K6474,Mapping!$AF$3:$AG$475,2,0)</f>
        <v>North Carolina</v>
      </c>
      <c r="M6474" t="str">
        <f>VLOOKUP($L6474,Mapping!$AI$3:$AJ$48,2,0)</f>
        <v>United States</v>
      </c>
      <c r="N6474" t="str">
        <f>VLOOKUP($L6474,Mapping!$AI$3:$AK$48,3,0)</f>
        <v>South</v>
      </c>
      <c r="O6474" t="str">
        <f>VLOOKUP(Table1[[#This Row],[Column1]],Mapping!$AM$8:$AN$11,2,0)</f>
        <v>Office Supplies</v>
      </c>
      <c r="P6474" t="str">
        <f>VLOOKUP(Table1[[#This Row],[Column3]],Mapping!$AP$5:$AQ$22,2,0)</f>
        <v>Supplies</v>
      </c>
      <c r="Q6474">
        <v>29.700000000000003</v>
      </c>
      <c r="R6474">
        <v>3</v>
      </c>
      <c r="S6474">
        <v>8.0190000000000001</v>
      </c>
    </row>
    <row r="6475" spans="1:19" x14ac:dyDescent="0.35">
      <c r="A6475">
        <v>3897</v>
      </c>
      <c r="B6475" t="s">
        <v>3528</v>
      </c>
      <c r="C6475" t="s">
        <v>529</v>
      </c>
      <c r="D6475" t="str">
        <f>MID(Table1[[#This Row],[Product ID]],5,2)</f>
        <v>BI</v>
      </c>
      <c r="E6475" t="str">
        <f>LEFT(Table1[[#This Row],[Product ID]],3)</f>
        <v>OFF</v>
      </c>
      <c r="F6475" s="10" t="e">
        <f>VLOOKUP(Table1[[#This Row],[Order ID]],Mapping!H6475:J14266,3,0)</f>
        <v>#N/A</v>
      </c>
      <c r="G6475" s="10" t="e">
        <f>VLOOKUP(Table1[[#This Row],[Order ID]],Mapping!H6475:K14266,4,0)</f>
        <v>#N/A</v>
      </c>
      <c r="H6475" t="str">
        <f>INDEX(Mapping!$B$2:$T$7793,MATCH(Data!$A6475,Mapping!$B$3:$B$7793,0),MATCH(Data!$H$1,Mapping!$B$2:$T$2,0))</f>
        <v>First Class</v>
      </c>
      <c r="I6475" t="str">
        <f>INDEX(Mapping!$B$2:$T$7793,MATCH(Data!$A6475,Mapping!$B$3:$B$7793,0),MATCH(Data!$I$1,Mapping!$B$2:$T$2,0))</f>
        <v>Corporate</v>
      </c>
      <c r="J6475">
        <f>VLOOKUP($A6475,Mapping!$X$3:$Y$7793,2,0)</f>
        <v>44105</v>
      </c>
      <c r="K6475" t="str">
        <f>VLOOKUP($J6475,Mapping!$AB$3:$AC$475,2,0)</f>
        <v>Alexandria</v>
      </c>
      <c r="L6475" t="str">
        <f>VLOOKUP($K6475,Mapping!$AF$3:$AG$475,2,0)</f>
        <v>Virginia</v>
      </c>
      <c r="M6475" t="str">
        <f>VLOOKUP($L6475,Mapping!$AI$3:$AJ$48,2,0)</f>
        <v>United States</v>
      </c>
      <c r="N6475" t="str">
        <f>VLOOKUP($L6475,Mapping!$AI$3:$AK$48,3,0)</f>
        <v>South</v>
      </c>
      <c r="O6475" t="str">
        <f>VLOOKUP(Table1[[#This Row],[Column1]],Mapping!$AM$8:$AN$11,2,0)</f>
        <v>Office Supplies</v>
      </c>
      <c r="P6475" t="str">
        <f>VLOOKUP(Table1[[#This Row],[Column3]],Mapping!$AP$5:$AQ$22,2,0)</f>
        <v>Binders</v>
      </c>
      <c r="Q6475">
        <v>33.930000000000007</v>
      </c>
      <c r="R6475">
        <v>3</v>
      </c>
      <c r="S6475">
        <v>-22.619999999999997</v>
      </c>
    </row>
    <row r="6476" spans="1:19" x14ac:dyDescent="0.35">
      <c r="A6476">
        <v>3898</v>
      </c>
      <c r="B6476" t="s">
        <v>3528</v>
      </c>
      <c r="C6476" t="s">
        <v>3529</v>
      </c>
      <c r="D6476" t="str">
        <f>MID(Table1[[#This Row],[Product ID]],5,2)</f>
        <v>ST</v>
      </c>
      <c r="E6476" t="str">
        <f>LEFT(Table1[[#This Row],[Product ID]],3)</f>
        <v>OFF</v>
      </c>
      <c r="F6476" s="10" t="e">
        <f>VLOOKUP(Table1[[#This Row],[Order ID]],Mapping!H6476:J14267,3,0)</f>
        <v>#N/A</v>
      </c>
      <c r="G6476" s="10" t="e">
        <f>VLOOKUP(Table1[[#This Row],[Order ID]],Mapping!H6476:K14267,4,0)</f>
        <v>#N/A</v>
      </c>
      <c r="H6476" t="str">
        <f>INDEX(Mapping!$B$2:$T$7793,MATCH(Data!$A6476,Mapping!$B$3:$B$7793,0),MATCH(Data!$H$1,Mapping!$B$2:$T$2,0))</f>
        <v>Standard Class</v>
      </c>
      <c r="I6476" t="str">
        <f>INDEX(Mapping!$B$2:$T$7793,MATCH(Data!$A6476,Mapping!$B$3:$B$7793,0),MATCH(Data!$I$1,Mapping!$B$2:$T$2,0))</f>
        <v>Home Office</v>
      </c>
      <c r="J6476">
        <f>VLOOKUP($A6476,Mapping!$X$3:$Y$7793,2,0)</f>
        <v>44105</v>
      </c>
      <c r="K6476" t="str">
        <f>VLOOKUP($J6476,Mapping!$AB$3:$AC$475,2,0)</f>
        <v>Alexandria</v>
      </c>
      <c r="L6476" t="str">
        <f>VLOOKUP($K6476,Mapping!$AF$3:$AG$475,2,0)</f>
        <v>Virginia</v>
      </c>
      <c r="M6476" t="str">
        <f>VLOOKUP($L6476,Mapping!$AI$3:$AJ$48,2,0)</f>
        <v>United States</v>
      </c>
      <c r="N6476" t="str">
        <f>VLOOKUP($L6476,Mapping!$AI$3:$AK$48,3,0)</f>
        <v>South</v>
      </c>
      <c r="O6476" t="str">
        <f>VLOOKUP(Table1[[#This Row],[Column1]],Mapping!$AM$8:$AN$11,2,0)</f>
        <v>Office Supplies</v>
      </c>
      <c r="P6476" t="str">
        <f>VLOOKUP(Table1[[#This Row],[Column3]],Mapping!$AP$5:$AQ$22,2,0)</f>
        <v>Storage</v>
      </c>
      <c r="Q6476">
        <v>222.32000000000005</v>
      </c>
      <c r="R6476">
        <v>7</v>
      </c>
      <c r="S6476">
        <v>25.010999999999967</v>
      </c>
    </row>
    <row r="6477" spans="1:19" x14ac:dyDescent="0.35">
      <c r="A6477">
        <v>3899</v>
      </c>
      <c r="B6477" t="s">
        <v>3528</v>
      </c>
      <c r="C6477" t="s">
        <v>3530</v>
      </c>
      <c r="D6477" t="str">
        <f>MID(Table1[[#This Row],[Product ID]],5,2)</f>
        <v>PH</v>
      </c>
      <c r="E6477" t="str">
        <f>LEFT(Table1[[#This Row],[Product ID]],3)</f>
        <v>TEC</v>
      </c>
      <c r="F6477" s="10" t="e">
        <f>VLOOKUP(Table1[[#This Row],[Order ID]],Mapping!H6477:J14268,3,0)</f>
        <v>#N/A</v>
      </c>
      <c r="G6477" s="10" t="e">
        <f>VLOOKUP(Table1[[#This Row],[Order ID]],Mapping!H6477:K14268,4,0)</f>
        <v>#N/A</v>
      </c>
      <c r="H6477" t="str">
        <f>INDEX(Mapping!$B$2:$T$7793,MATCH(Data!$A6477,Mapping!$B$3:$B$7793,0),MATCH(Data!$H$1,Mapping!$B$2:$T$2,0))</f>
        <v>Standard Class</v>
      </c>
      <c r="I6477" t="str">
        <f>INDEX(Mapping!$B$2:$T$7793,MATCH(Data!$A6477,Mapping!$B$3:$B$7793,0),MATCH(Data!$I$1,Mapping!$B$2:$T$2,0))</f>
        <v>Home Office</v>
      </c>
      <c r="J6477">
        <f>VLOOKUP($A6477,Mapping!$X$3:$Y$7793,2,0)</f>
        <v>44105</v>
      </c>
      <c r="K6477" t="str">
        <f>VLOOKUP($J6477,Mapping!$AB$3:$AC$475,2,0)</f>
        <v>Alexandria</v>
      </c>
      <c r="L6477" t="str">
        <f>VLOOKUP($K6477,Mapping!$AF$3:$AG$475,2,0)</f>
        <v>Virginia</v>
      </c>
      <c r="M6477" t="str">
        <f>VLOOKUP($L6477,Mapping!$AI$3:$AJ$48,2,0)</f>
        <v>United States</v>
      </c>
      <c r="N6477" t="str">
        <f>VLOOKUP($L6477,Mapping!$AI$3:$AK$48,3,0)</f>
        <v>South</v>
      </c>
      <c r="O6477" t="str">
        <f>VLOOKUP(Table1[[#This Row],[Column1]],Mapping!$AM$8:$AN$11,2,0)</f>
        <v>Technology</v>
      </c>
      <c r="P6477" t="str">
        <f>VLOOKUP(Table1[[#This Row],[Column3]],Mapping!$AP$5:$AQ$22,2,0)</f>
        <v>Phones</v>
      </c>
      <c r="Q6477">
        <v>210.56400000000002</v>
      </c>
      <c r="R6477">
        <v>6</v>
      </c>
      <c r="S6477">
        <v>-52.640999999999991</v>
      </c>
    </row>
    <row r="6478" spans="1:19" x14ac:dyDescent="0.35">
      <c r="A6478">
        <v>5859</v>
      </c>
      <c r="B6478" t="s">
        <v>4691</v>
      </c>
      <c r="C6478" t="s">
        <v>2361</v>
      </c>
      <c r="D6478" t="str">
        <f>MID(Table1[[#This Row],[Product ID]],5,2)</f>
        <v>PA</v>
      </c>
      <c r="E6478" t="str">
        <f>LEFT(Table1[[#This Row],[Product ID]],3)</f>
        <v>OFF</v>
      </c>
      <c r="F6478" s="10" t="e">
        <f>VLOOKUP(Table1[[#This Row],[Order ID]],Mapping!H6478:J14269,3,0)</f>
        <v>#N/A</v>
      </c>
      <c r="G6478" s="10" t="e">
        <f>VLOOKUP(Table1[[#This Row],[Order ID]],Mapping!H6478:K14269,4,0)</f>
        <v>#N/A</v>
      </c>
      <c r="H6478" t="str">
        <f>INDEX(Mapping!$B$2:$T$7793,MATCH(Data!$A6478,Mapping!$B$3:$B$7793,0),MATCH(Data!$H$1,Mapping!$B$2:$T$2,0))</f>
        <v>Same Day</v>
      </c>
      <c r="I6478" t="str">
        <f>INDEX(Mapping!$B$2:$T$7793,MATCH(Data!$A6478,Mapping!$B$3:$B$7793,0),MATCH(Data!$I$1,Mapping!$B$2:$T$2,0))</f>
        <v>Consumer</v>
      </c>
      <c r="J6478">
        <f>VLOOKUP($A6478,Mapping!$X$3:$Y$7793,2,0)</f>
        <v>77070</v>
      </c>
      <c r="K6478" t="str">
        <f>VLOOKUP($J6478,Mapping!$AB$3:$AC$475,2,0)</f>
        <v>Orland Park</v>
      </c>
      <c r="L6478" t="str">
        <f>VLOOKUP($K6478,Mapping!$AF$3:$AG$475,2,0)</f>
        <v>Illinois</v>
      </c>
      <c r="M6478" t="str">
        <f>VLOOKUP($L6478,Mapping!$AI$3:$AJ$48,2,0)</f>
        <v>United States</v>
      </c>
      <c r="N6478" t="str">
        <f>VLOOKUP($L6478,Mapping!$AI$3:$AK$48,3,0)</f>
        <v>Central</v>
      </c>
      <c r="O6478" t="str">
        <f>VLOOKUP(Table1[[#This Row],[Column1]],Mapping!$AM$8:$AN$11,2,0)</f>
        <v>Office Supplies</v>
      </c>
      <c r="P6478" t="str">
        <f>VLOOKUP(Table1[[#This Row],[Column3]],Mapping!$AP$5:$AQ$22,2,0)</f>
        <v>Paper</v>
      </c>
      <c r="Q6478">
        <v>10.272000000000002</v>
      </c>
      <c r="R6478">
        <v>3</v>
      </c>
      <c r="S6478">
        <v>3.2099999999999982</v>
      </c>
    </row>
    <row r="6479" spans="1:19" x14ac:dyDescent="0.35">
      <c r="A6479">
        <v>5860</v>
      </c>
      <c r="B6479" t="s">
        <v>4691</v>
      </c>
      <c r="C6479" t="s">
        <v>3309</v>
      </c>
      <c r="D6479" t="str">
        <f>MID(Table1[[#This Row],[Product ID]],5,2)</f>
        <v>TA</v>
      </c>
      <c r="E6479" t="str">
        <f>LEFT(Table1[[#This Row],[Product ID]],3)</f>
        <v>FUR</v>
      </c>
      <c r="F6479" s="10" t="e">
        <f>VLOOKUP(Table1[[#This Row],[Order ID]],Mapping!H6479:J14270,3,0)</f>
        <v>#N/A</v>
      </c>
      <c r="G6479" s="10" t="e">
        <f>VLOOKUP(Table1[[#This Row],[Order ID]],Mapping!H6479:K14270,4,0)</f>
        <v>#N/A</v>
      </c>
      <c r="H6479" t="str">
        <f>INDEX(Mapping!$B$2:$T$7793,MATCH(Data!$A6479,Mapping!$B$3:$B$7793,0),MATCH(Data!$H$1,Mapping!$B$2:$T$2,0))</f>
        <v>Standard Class</v>
      </c>
      <c r="I6479" t="str">
        <f>INDEX(Mapping!$B$2:$T$7793,MATCH(Data!$A6479,Mapping!$B$3:$B$7793,0),MATCH(Data!$I$1,Mapping!$B$2:$T$2,0))</f>
        <v>Consumer</v>
      </c>
      <c r="J6479">
        <f>VLOOKUP($A6479,Mapping!$X$3:$Y$7793,2,0)</f>
        <v>77070</v>
      </c>
      <c r="K6479" t="str">
        <f>VLOOKUP($J6479,Mapping!$AB$3:$AC$475,2,0)</f>
        <v>Orland Park</v>
      </c>
      <c r="L6479" t="str">
        <f>VLOOKUP($K6479,Mapping!$AF$3:$AG$475,2,0)</f>
        <v>Illinois</v>
      </c>
      <c r="M6479" t="str">
        <f>VLOOKUP($L6479,Mapping!$AI$3:$AJ$48,2,0)</f>
        <v>United States</v>
      </c>
      <c r="N6479" t="str">
        <f>VLOOKUP($L6479,Mapping!$AI$3:$AK$48,3,0)</f>
        <v>Central</v>
      </c>
      <c r="O6479" t="str">
        <f>VLOOKUP(Table1[[#This Row],[Column1]],Mapping!$AM$8:$AN$11,2,0)</f>
        <v>Furniture</v>
      </c>
      <c r="P6479" t="str">
        <f>VLOOKUP(Table1[[#This Row],[Column3]],Mapping!$AP$5:$AQ$22,2,0)</f>
        <v>Tables</v>
      </c>
      <c r="Q6479">
        <v>512.19000000000005</v>
      </c>
      <c r="R6479">
        <v>5</v>
      </c>
      <c r="S6479">
        <v>-65.853000000000009</v>
      </c>
    </row>
    <row r="6480" spans="1:19" x14ac:dyDescent="0.35">
      <c r="A6480">
        <v>5861</v>
      </c>
      <c r="B6480" t="s">
        <v>4691</v>
      </c>
      <c r="C6480" t="s">
        <v>1450</v>
      </c>
      <c r="D6480" t="str">
        <f>MID(Table1[[#This Row],[Product ID]],5,2)</f>
        <v>AP</v>
      </c>
      <c r="E6480" t="str">
        <f>LEFT(Table1[[#This Row],[Product ID]],3)</f>
        <v>OFF</v>
      </c>
      <c r="F6480" s="10" t="e">
        <f>VLOOKUP(Table1[[#This Row],[Order ID]],Mapping!H6480:J14271,3,0)</f>
        <v>#N/A</v>
      </c>
      <c r="G6480" s="10" t="e">
        <f>VLOOKUP(Table1[[#This Row],[Order ID]],Mapping!H6480:K14271,4,0)</f>
        <v>#N/A</v>
      </c>
      <c r="H6480" t="str">
        <f>INDEX(Mapping!$B$2:$T$7793,MATCH(Data!$A6480,Mapping!$B$3:$B$7793,0),MATCH(Data!$H$1,Mapping!$B$2:$T$2,0))</f>
        <v>Standard Class</v>
      </c>
      <c r="I6480" t="str">
        <f>INDEX(Mapping!$B$2:$T$7793,MATCH(Data!$A6480,Mapping!$B$3:$B$7793,0),MATCH(Data!$I$1,Mapping!$B$2:$T$2,0))</f>
        <v>Consumer</v>
      </c>
      <c r="J6480">
        <f>VLOOKUP($A6480,Mapping!$X$3:$Y$7793,2,0)</f>
        <v>77070</v>
      </c>
      <c r="K6480" t="str">
        <f>VLOOKUP($J6480,Mapping!$AB$3:$AC$475,2,0)</f>
        <v>Orland Park</v>
      </c>
      <c r="L6480" t="str">
        <f>VLOOKUP($K6480,Mapping!$AF$3:$AG$475,2,0)</f>
        <v>Illinois</v>
      </c>
      <c r="M6480" t="str">
        <f>VLOOKUP($L6480,Mapping!$AI$3:$AJ$48,2,0)</f>
        <v>United States</v>
      </c>
      <c r="N6480" t="str">
        <f>VLOOKUP($L6480,Mapping!$AI$3:$AK$48,3,0)</f>
        <v>Central</v>
      </c>
      <c r="O6480" t="str">
        <f>VLOOKUP(Table1[[#This Row],[Column1]],Mapping!$AM$8:$AN$11,2,0)</f>
        <v>Office Supplies</v>
      </c>
      <c r="P6480" t="str">
        <f>VLOOKUP(Table1[[#This Row],[Column3]],Mapping!$AP$5:$AQ$22,2,0)</f>
        <v>Appliances</v>
      </c>
      <c r="Q6480">
        <v>1.5559999999999996</v>
      </c>
      <c r="R6480">
        <v>2</v>
      </c>
      <c r="S6480">
        <v>-4.2012</v>
      </c>
    </row>
    <row r="6481" spans="1:19" x14ac:dyDescent="0.35">
      <c r="A6481">
        <v>4758</v>
      </c>
      <c r="B6481" t="s">
        <v>4057</v>
      </c>
      <c r="C6481" t="s">
        <v>1246</v>
      </c>
      <c r="D6481" t="str">
        <f>MID(Table1[[#This Row],[Product ID]],5,2)</f>
        <v>BI</v>
      </c>
      <c r="E6481" t="str">
        <f>LEFT(Table1[[#This Row],[Product ID]],3)</f>
        <v>OFF</v>
      </c>
      <c r="F6481" s="10" t="e">
        <f>VLOOKUP(Table1[[#This Row],[Order ID]],Mapping!H6481:J14272,3,0)</f>
        <v>#N/A</v>
      </c>
      <c r="G6481" s="10" t="e">
        <f>VLOOKUP(Table1[[#This Row],[Order ID]],Mapping!H6481:K14272,4,0)</f>
        <v>#N/A</v>
      </c>
      <c r="H6481" t="str">
        <f>INDEX(Mapping!$B$2:$T$7793,MATCH(Data!$A6481,Mapping!$B$3:$B$7793,0),MATCH(Data!$H$1,Mapping!$B$2:$T$2,0))</f>
        <v>Standard Class</v>
      </c>
      <c r="I6481" t="str">
        <f>INDEX(Mapping!$B$2:$T$7793,MATCH(Data!$A6481,Mapping!$B$3:$B$7793,0),MATCH(Data!$I$1,Mapping!$B$2:$T$2,0))</f>
        <v>Corporate</v>
      </c>
      <c r="J6481">
        <f>VLOOKUP($A6481,Mapping!$X$3:$Y$7793,2,0)</f>
        <v>80538</v>
      </c>
      <c r="K6481" t="str">
        <f>VLOOKUP($J6481,Mapping!$AB$3:$AC$475,2,0)</f>
        <v>Owensboro</v>
      </c>
      <c r="L6481" t="str">
        <f>VLOOKUP($K6481,Mapping!$AF$3:$AG$475,2,0)</f>
        <v>Kentucky</v>
      </c>
      <c r="M6481" t="str">
        <f>VLOOKUP($L6481,Mapping!$AI$3:$AJ$48,2,0)</f>
        <v>United States</v>
      </c>
      <c r="N6481" t="str">
        <f>VLOOKUP($L6481,Mapping!$AI$3:$AK$48,3,0)</f>
        <v>South</v>
      </c>
      <c r="O6481" t="str">
        <f>VLOOKUP(Table1[[#This Row],[Column1]],Mapping!$AM$8:$AN$11,2,0)</f>
        <v>Office Supplies</v>
      </c>
      <c r="P6481" t="str">
        <f>VLOOKUP(Table1[[#This Row],[Column3]],Mapping!$AP$5:$AQ$22,2,0)</f>
        <v>Binders</v>
      </c>
      <c r="Q6481">
        <v>1.1880000000000002</v>
      </c>
      <c r="R6481">
        <v>2</v>
      </c>
      <c r="S6481">
        <v>-0.98999999999999977</v>
      </c>
    </row>
    <row r="6482" spans="1:19" x14ac:dyDescent="0.35">
      <c r="A6482">
        <v>7730</v>
      </c>
      <c r="B6482" t="s">
        <v>5733</v>
      </c>
      <c r="C6482" t="s">
        <v>1170</v>
      </c>
      <c r="D6482" t="str">
        <f>MID(Table1[[#This Row],[Product ID]],5,2)</f>
        <v>AC</v>
      </c>
      <c r="E6482" t="str">
        <f>LEFT(Table1[[#This Row],[Product ID]],3)</f>
        <v>TEC</v>
      </c>
      <c r="F6482" s="10">
        <f>VLOOKUP(Table1[[#This Row],[Order ID]],Mapping!H6482:J14273,3,0)</f>
        <v>41766</v>
      </c>
      <c r="G6482" s="10">
        <f>VLOOKUP(Table1[[#This Row],[Order ID]],Mapping!H6482:K14273,4,0)</f>
        <v>41770</v>
      </c>
      <c r="H6482" t="str">
        <f>INDEX(Mapping!$B$2:$T$7793,MATCH(Data!$A6482,Mapping!$B$3:$B$7793,0),MATCH(Data!$H$1,Mapping!$B$2:$T$2,0))</f>
        <v>Standard Class</v>
      </c>
      <c r="I6482" t="str">
        <f>INDEX(Mapping!$B$2:$T$7793,MATCH(Data!$A6482,Mapping!$B$3:$B$7793,0),MATCH(Data!$I$1,Mapping!$B$2:$T$2,0))</f>
        <v>Home Office</v>
      </c>
      <c r="J6482">
        <f>VLOOKUP($A6482,Mapping!$X$3:$Y$7793,2,0)</f>
        <v>60653</v>
      </c>
      <c r="K6482" t="str">
        <f>VLOOKUP($J6482,Mapping!$AB$3:$AC$475,2,0)</f>
        <v>Hialeah</v>
      </c>
      <c r="L6482" t="str">
        <f>VLOOKUP($K6482,Mapping!$AF$3:$AG$475,2,0)</f>
        <v>Florida</v>
      </c>
      <c r="M6482" t="str">
        <f>VLOOKUP($L6482,Mapping!$AI$3:$AJ$48,2,0)</f>
        <v>United States</v>
      </c>
      <c r="N6482" t="str">
        <f>VLOOKUP($L6482,Mapping!$AI$3:$AK$48,3,0)</f>
        <v>South</v>
      </c>
      <c r="O6482" t="str">
        <f>VLOOKUP(Table1[[#This Row],[Column1]],Mapping!$AM$8:$AN$11,2,0)</f>
        <v>Technology</v>
      </c>
      <c r="P6482" t="str">
        <f>VLOOKUP(Table1[[#This Row],[Column3]],Mapping!$AP$5:$AQ$22,2,0)</f>
        <v>Accessories</v>
      </c>
      <c r="Q6482">
        <v>191.96800000000002</v>
      </c>
      <c r="R6482">
        <v>4</v>
      </c>
      <c r="S6482">
        <v>28.79519999999998</v>
      </c>
    </row>
    <row r="6483" spans="1:19" x14ac:dyDescent="0.35">
      <c r="A6483">
        <v>2649</v>
      </c>
      <c r="B6483" t="s">
        <v>2695</v>
      </c>
      <c r="C6483" t="s">
        <v>148</v>
      </c>
      <c r="D6483" t="str">
        <f>MID(Table1[[#This Row],[Product ID]],5,2)</f>
        <v>EN</v>
      </c>
      <c r="E6483" t="str">
        <f>LEFT(Table1[[#This Row],[Product ID]],3)</f>
        <v>OFF</v>
      </c>
      <c r="F6483" s="10" t="e">
        <f>VLOOKUP(Table1[[#This Row],[Order ID]],Mapping!H6483:J14274,3,0)</f>
        <v>#N/A</v>
      </c>
      <c r="G6483" s="10" t="e">
        <f>VLOOKUP(Table1[[#This Row],[Order ID]],Mapping!H6483:K14274,4,0)</f>
        <v>#N/A</v>
      </c>
      <c r="H6483" t="str">
        <f>INDEX(Mapping!$B$2:$T$7793,MATCH(Data!$A6483,Mapping!$B$3:$B$7793,0),MATCH(Data!$H$1,Mapping!$B$2:$T$2,0))</f>
        <v>First Class</v>
      </c>
      <c r="I6483" t="str">
        <f>INDEX(Mapping!$B$2:$T$7793,MATCH(Data!$A6483,Mapping!$B$3:$B$7793,0),MATCH(Data!$I$1,Mapping!$B$2:$T$2,0))</f>
        <v>Consumer</v>
      </c>
      <c r="J6483">
        <f>VLOOKUP($A6483,Mapping!$X$3:$Y$7793,2,0)</f>
        <v>33614</v>
      </c>
      <c r="K6483" t="str">
        <f>VLOOKUP($J6483,Mapping!$AB$3:$AC$475,2,0)</f>
        <v>Saint Petersburg</v>
      </c>
      <c r="L6483" t="str">
        <f>VLOOKUP($K6483,Mapping!$AF$3:$AG$475,2,0)</f>
        <v>Florida</v>
      </c>
      <c r="M6483" t="str">
        <f>VLOOKUP($L6483,Mapping!$AI$3:$AJ$48,2,0)</f>
        <v>United States</v>
      </c>
      <c r="N6483" t="str">
        <f>VLOOKUP($L6483,Mapping!$AI$3:$AK$48,3,0)</f>
        <v>South</v>
      </c>
      <c r="O6483" t="str">
        <f>VLOOKUP(Table1[[#This Row],[Column1]],Mapping!$AM$8:$AN$11,2,0)</f>
        <v>Office Supplies</v>
      </c>
      <c r="P6483" t="str">
        <f>VLOOKUP(Table1[[#This Row],[Column3]],Mapping!$AP$5:$AQ$22,2,0)</f>
        <v>Envelopes</v>
      </c>
      <c r="Q6483">
        <v>2.8960000000000004</v>
      </c>
      <c r="R6483">
        <v>1</v>
      </c>
      <c r="S6483">
        <v>0.97739999999999994</v>
      </c>
    </row>
    <row r="6484" spans="1:19" x14ac:dyDescent="0.35">
      <c r="A6484">
        <v>4133</v>
      </c>
      <c r="B6484" t="s">
        <v>3678</v>
      </c>
      <c r="C6484" t="s">
        <v>1909</v>
      </c>
      <c r="D6484" t="str">
        <f>MID(Table1[[#This Row],[Product ID]],5,2)</f>
        <v>FU</v>
      </c>
      <c r="E6484" t="str">
        <f>LEFT(Table1[[#This Row],[Product ID]],3)</f>
        <v>FUR</v>
      </c>
      <c r="F6484" s="10" t="e">
        <f>VLOOKUP(Table1[[#This Row],[Order ID]],Mapping!H6484:J14275,3,0)</f>
        <v>#N/A</v>
      </c>
      <c r="G6484" s="10" t="e">
        <f>VLOOKUP(Table1[[#This Row],[Order ID]],Mapping!H6484:K14275,4,0)</f>
        <v>#N/A</v>
      </c>
      <c r="H6484" t="str">
        <f>INDEX(Mapping!$B$2:$T$7793,MATCH(Data!$A6484,Mapping!$B$3:$B$7793,0),MATCH(Data!$H$1,Mapping!$B$2:$T$2,0))</f>
        <v>Standard Class</v>
      </c>
      <c r="I6484" t="str">
        <f>INDEX(Mapping!$B$2:$T$7793,MATCH(Data!$A6484,Mapping!$B$3:$B$7793,0),MATCH(Data!$I$1,Mapping!$B$2:$T$2,0))</f>
        <v>Consumer</v>
      </c>
      <c r="J6484">
        <f>VLOOKUP($A6484,Mapping!$X$3:$Y$7793,2,0)</f>
        <v>37918</v>
      </c>
      <c r="K6484" t="str">
        <f>VLOOKUP($J6484,Mapping!$AB$3:$AC$475,2,0)</f>
        <v>Haltom City</v>
      </c>
      <c r="L6484" t="str">
        <f>VLOOKUP($K6484,Mapping!$AF$3:$AG$475,2,0)</f>
        <v>Texas</v>
      </c>
      <c r="M6484" t="str">
        <f>VLOOKUP($L6484,Mapping!$AI$3:$AJ$48,2,0)</f>
        <v>United States</v>
      </c>
      <c r="N6484" t="str">
        <f>VLOOKUP($L6484,Mapping!$AI$3:$AK$48,3,0)</f>
        <v>Central</v>
      </c>
      <c r="O6484" t="str">
        <f>VLOOKUP(Table1[[#This Row],[Column1]],Mapping!$AM$8:$AN$11,2,0)</f>
        <v>Furniture</v>
      </c>
      <c r="P6484" t="str">
        <f>VLOOKUP(Table1[[#This Row],[Column3]],Mapping!$AP$5:$AQ$22,2,0)</f>
        <v>Furnishings</v>
      </c>
      <c r="Q6484">
        <v>11.808</v>
      </c>
      <c r="R6484">
        <v>2</v>
      </c>
      <c r="S6484">
        <v>1.3283999999999985</v>
      </c>
    </row>
    <row r="6485" spans="1:19" x14ac:dyDescent="0.35">
      <c r="A6485">
        <v>4135</v>
      </c>
      <c r="B6485" t="s">
        <v>3678</v>
      </c>
      <c r="C6485" t="s">
        <v>1146</v>
      </c>
      <c r="D6485" t="str">
        <f>MID(Table1[[#This Row],[Product ID]],5,2)</f>
        <v>PA</v>
      </c>
      <c r="E6485" t="str">
        <f>LEFT(Table1[[#This Row],[Product ID]],3)</f>
        <v>OFF</v>
      </c>
      <c r="F6485" s="10" t="e">
        <f>VLOOKUP(Table1[[#This Row],[Order ID]],Mapping!H6485:J14276,3,0)</f>
        <v>#N/A</v>
      </c>
      <c r="G6485" s="10" t="e">
        <f>VLOOKUP(Table1[[#This Row],[Order ID]],Mapping!H6485:K14276,4,0)</f>
        <v>#N/A</v>
      </c>
      <c r="H6485" t="str">
        <f>INDEX(Mapping!$B$2:$T$7793,MATCH(Data!$A6485,Mapping!$B$3:$B$7793,0),MATCH(Data!$H$1,Mapping!$B$2:$T$2,0))</f>
        <v>First Class</v>
      </c>
      <c r="I6485" t="str">
        <f>INDEX(Mapping!$B$2:$T$7793,MATCH(Data!$A6485,Mapping!$B$3:$B$7793,0),MATCH(Data!$I$1,Mapping!$B$2:$T$2,0))</f>
        <v>Home Office</v>
      </c>
      <c r="J6485">
        <f>VLOOKUP($A6485,Mapping!$X$3:$Y$7793,2,0)</f>
        <v>37918</v>
      </c>
      <c r="K6485" t="str">
        <f>VLOOKUP($J6485,Mapping!$AB$3:$AC$475,2,0)</f>
        <v>Haltom City</v>
      </c>
      <c r="L6485" t="str">
        <f>VLOOKUP($K6485,Mapping!$AF$3:$AG$475,2,0)</f>
        <v>Texas</v>
      </c>
      <c r="M6485" t="str">
        <f>VLOOKUP($L6485,Mapping!$AI$3:$AJ$48,2,0)</f>
        <v>United States</v>
      </c>
      <c r="N6485" t="str">
        <f>VLOOKUP($L6485,Mapping!$AI$3:$AK$48,3,0)</f>
        <v>Central</v>
      </c>
      <c r="O6485" t="str">
        <f>VLOOKUP(Table1[[#This Row],[Column1]],Mapping!$AM$8:$AN$11,2,0)</f>
        <v>Office Supplies</v>
      </c>
      <c r="P6485" t="str">
        <f>VLOOKUP(Table1[[#This Row],[Column3]],Mapping!$AP$5:$AQ$22,2,0)</f>
        <v>Paper</v>
      </c>
      <c r="Q6485">
        <v>20.736000000000004</v>
      </c>
      <c r="R6485">
        <v>4</v>
      </c>
      <c r="S6485">
        <v>7.2576000000000001</v>
      </c>
    </row>
    <row r="6486" spans="1:19" x14ac:dyDescent="0.35">
      <c r="A6486">
        <v>4136</v>
      </c>
      <c r="B6486" t="s">
        <v>3678</v>
      </c>
      <c r="C6486" t="s">
        <v>2175</v>
      </c>
      <c r="D6486" t="str">
        <f>MID(Table1[[#This Row],[Product ID]],5,2)</f>
        <v>BI</v>
      </c>
      <c r="E6486" t="str">
        <f>LEFT(Table1[[#This Row],[Product ID]],3)</f>
        <v>OFF</v>
      </c>
      <c r="F6486" s="10" t="e">
        <f>VLOOKUP(Table1[[#This Row],[Order ID]],Mapping!H6486:J14277,3,0)</f>
        <v>#N/A</v>
      </c>
      <c r="G6486" s="10" t="e">
        <f>VLOOKUP(Table1[[#This Row],[Order ID]],Mapping!H6486:K14277,4,0)</f>
        <v>#N/A</v>
      </c>
      <c r="H6486" t="str">
        <f>INDEX(Mapping!$B$2:$T$7793,MATCH(Data!$A6486,Mapping!$B$3:$B$7793,0),MATCH(Data!$H$1,Mapping!$B$2:$T$2,0))</f>
        <v>First Class</v>
      </c>
      <c r="I6486" t="str">
        <f>INDEX(Mapping!$B$2:$T$7793,MATCH(Data!$A6486,Mapping!$B$3:$B$7793,0),MATCH(Data!$I$1,Mapping!$B$2:$T$2,0))</f>
        <v>Home Office</v>
      </c>
      <c r="J6486">
        <f>VLOOKUP($A6486,Mapping!$X$3:$Y$7793,2,0)</f>
        <v>37918</v>
      </c>
      <c r="K6486" t="str">
        <f>VLOOKUP($J6486,Mapping!$AB$3:$AC$475,2,0)</f>
        <v>Haltom City</v>
      </c>
      <c r="L6486" t="str">
        <f>VLOOKUP($K6486,Mapping!$AF$3:$AG$475,2,0)</f>
        <v>Texas</v>
      </c>
      <c r="M6486" t="str">
        <f>VLOOKUP($L6486,Mapping!$AI$3:$AJ$48,2,0)</f>
        <v>United States</v>
      </c>
      <c r="N6486" t="str">
        <f>VLOOKUP($L6486,Mapping!$AI$3:$AK$48,3,0)</f>
        <v>Central</v>
      </c>
      <c r="O6486" t="str">
        <f>VLOOKUP(Table1[[#This Row],[Column1]],Mapping!$AM$8:$AN$11,2,0)</f>
        <v>Office Supplies</v>
      </c>
      <c r="P6486" t="str">
        <f>VLOOKUP(Table1[[#This Row],[Column3]],Mapping!$AP$5:$AQ$22,2,0)</f>
        <v>Binders</v>
      </c>
      <c r="Q6486">
        <v>27.360000000000003</v>
      </c>
      <c r="R6486">
        <v>3</v>
      </c>
      <c r="S6486">
        <v>-21.887999999999991</v>
      </c>
    </row>
    <row r="6487" spans="1:19" x14ac:dyDescent="0.35">
      <c r="A6487">
        <v>4137</v>
      </c>
      <c r="B6487" t="s">
        <v>3678</v>
      </c>
      <c r="C6487" t="s">
        <v>745</v>
      </c>
      <c r="D6487" t="str">
        <f>MID(Table1[[#This Row],[Product ID]],5,2)</f>
        <v>TA</v>
      </c>
      <c r="E6487" t="str">
        <f>LEFT(Table1[[#This Row],[Product ID]],3)</f>
        <v>FUR</v>
      </c>
      <c r="F6487" s="10" t="e">
        <f>VLOOKUP(Table1[[#This Row],[Order ID]],Mapping!H6487:J14278,3,0)</f>
        <v>#N/A</v>
      </c>
      <c r="G6487" s="10" t="e">
        <f>VLOOKUP(Table1[[#This Row],[Order ID]],Mapping!H6487:K14278,4,0)</f>
        <v>#N/A</v>
      </c>
      <c r="H6487" t="str">
        <f>INDEX(Mapping!$B$2:$T$7793,MATCH(Data!$A6487,Mapping!$B$3:$B$7793,0),MATCH(Data!$H$1,Mapping!$B$2:$T$2,0))</f>
        <v>First Class</v>
      </c>
      <c r="I6487" t="str">
        <f>INDEX(Mapping!$B$2:$T$7793,MATCH(Data!$A6487,Mapping!$B$3:$B$7793,0),MATCH(Data!$I$1,Mapping!$B$2:$T$2,0))</f>
        <v>Home Office</v>
      </c>
      <c r="J6487">
        <f>VLOOKUP($A6487,Mapping!$X$3:$Y$7793,2,0)</f>
        <v>37918</v>
      </c>
      <c r="K6487" t="str">
        <f>VLOOKUP($J6487,Mapping!$AB$3:$AC$475,2,0)</f>
        <v>Haltom City</v>
      </c>
      <c r="L6487" t="str">
        <f>VLOOKUP($K6487,Mapping!$AF$3:$AG$475,2,0)</f>
        <v>Texas</v>
      </c>
      <c r="M6487" t="str">
        <f>VLOOKUP($L6487,Mapping!$AI$3:$AJ$48,2,0)</f>
        <v>United States</v>
      </c>
      <c r="N6487" t="str">
        <f>VLOOKUP($L6487,Mapping!$AI$3:$AK$48,3,0)</f>
        <v>Central</v>
      </c>
      <c r="O6487" t="str">
        <f>VLOOKUP(Table1[[#This Row],[Column1]],Mapping!$AM$8:$AN$11,2,0)</f>
        <v>Furniture</v>
      </c>
      <c r="P6487" t="str">
        <f>VLOOKUP(Table1[[#This Row],[Column3]],Mapping!$AP$5:$AQ$22,2,0)</f>
        <v>Tables</v>
      </c>
      <c r="Q6487">
        <v>2314.116</v>
      </c>
      <c r="R6487">
        <v>7</v>
      </c>
      <c r="S6487">
        <v>-1002.7836000000001</v>
      </c>
    </row>
    <row r="6488" spans="1:19" x14ac:dyDescent="0.35">
      <c r="A6488">
        <v>4138</v>
      </c>
      <c r="B6488" t="s">
        <v>3678</v>
      </c>
      <c r="C6488" t="s">
        <v>879</v>
      </c>
      <c r="D6488" t="str">
        <f>MID(Table1[[#This Row],[Product ID]],5,2)</f>
        <v>BI</v>
      </c>
      <c r="E6488" t="str">
        <f>LEFT(Table1[[#This Row],[Product ID]],3)</f>
        <v>OFF</v>
      </c>
      <c r="F6488" s="10" t="e">
        <f>VLOOKUP(Table1[[#This Row],[Order ID]],Mapping!H6488:J14279,3,0)</f>
        <v>#N/A</v>
      </c>
      <c r="G6488" s="10" t="e">
        <f>VLOOKUP(Table1[[#This Row],[Order ID]],Mapping!H6488:K14279,4,0)</f>
        <v>#N/A</v>
      </c>
      <c r="H6488" t="str">
        <f>INDEX(Mapping!$B$2:$T$7793,MATCH(Data!$A6488,Mapping!$B$3:$B$7793,0),MATCH(Data!$H$1,Mapping!$B$2:$T$2,0))</f>
        <v>First Class</v>
      </c>
      <c r="I6488" t="str">
        <f>INDEX(Mapping!$B$2:$T$7793,MATCH(Data!$A6488,Mapping!$B$3:$B$7793,0),MATCH(Data!$I$1,Mapping!$B$2:$T$2,0))</f>
        <v>Home Office</v>
      </c>
      <c r="J6488">
        <f>VLOOKUP($A6488,Mapping!$X$3:$Y$7793,2,0)</f>
        <v>37918</v>
      </c>
      <c r="K6488" t="str">
        <f>VLOOKUP($J6488,Mapping!$AB$3:$AC$475,2,0)</f>
        <v>Haltom City</v>
      </c>
      <c r="L6488" t="str">
        <f>VLOOKUP($K6488,Mapping!$AF$3:$AG$475,2,0)</f>
        <v>Texas</v>
      </c>
      <c r="M6488" t="str">
        <f>VLOOKUP($L6488,Mapping!$AI$3:$AJ$48,2,0)</f>
        <v>United States</v>
      </c>
      <c r="N6488" t="str">
        <f>VLOOKUP($L6488,Mapping!$AI$3:$AK$48,3,0)</f>
        <v>Central</v>
      </c>
      <c r="O6488" t="str">
        <f>VLOOKUP(Table1[[#This Row],[Column1]],Mapping!$AM$8:$AN$11,2,0)</f>
        <v>Office Supplies</v>
      </c>
      <c r="P6488" t="str">
        <f>VLOOKUP(Table1[[#This Row],[Column3]],Mapping!$AP$5:$AQ$22,2,0)</f>
        <v>Binders</v>
      </c>
      <c r="Q6488">
        <v>34.236000000000004</v>
      </c>
      <c r="R6488">
        <v>4</v>
      </c>
      <c r="S6488">
        <v>-26.247599999999998</v>
      </c>
    </row>
    <row r="6489" spans="1:19" x14ac:dyDescent="0.35">
      <c r="A6489">
        <v>4139</v>
      </c>
      <c r="B6489" t="s">
        <v>3678</v>
      </c>
      <c r="C6489" t="s">
        <v>1203</v>
      </c>
      <c r="D6489" t="str">
        <f>MID(Table1[[#This Row],[Product ID]],5,2)</f>
        <v>FU</v>
      </c>
      <c r="E6489" t="str">
        <f>LEFT(Table1[[#This Row],[Product ID]],3)</f>
        <v>FUR</v>
      </c>
      <c r="F6489" s="10" t="e">
        <f>VLOOKUP(Table1[[#This Row],[Order ID]],Mapping!H6489:J14280,3,0)</f>
        <v>#N/A</v>
      </c>
      <c r="G6489" s="10" t="e">
        <f>VLOOKUP(Table1[[#This Row],[Order ID]],Mapping!H6489:K14280,4,0)</f>
        <v>#N/A</v>
      </c>
      <c r="H6489" t="str">
        <f>INDEX(Mapping!$B$2:$T$7793,MATCH(Data!$A6489,Mapping!$B$3:$B$7793,0),MATCH(Data!$H$1,Mapping!$B$2:$T$2,0))</f>
        <v>First Class</v>
      </c>
      <c r="I6489" t="str">
        <f>INDEX(Mapping!$B$2:$T$7793,MATCH(Data!$A6489,Mapping!$B$3:$B$7793,0),MATCH(Data!$I$1,Mapping!$B$2:$T$2,0))</f>
        <v>Home Office</v>
      </c>
      <c r="J6489">
        <f>VLOOKUP($A6489,Mapping!$X$3:$Y$7793,2,0)</f>
        <v>37918</v>
      </c>
      <c r="K6489" t="str">
        <f>VLOOKUP($J6489,Mapping!$AB$3:$AC$475,2,0)</f>
        <v>Haltom City</v>
      </c>
      <c r="L6489" t="str">
        <f>VLOOKUP($K6489,Mapping!$AF$3:$AG$475,2,0)</f>
        <v>Texas</v>
      </c>
      <c r="M6489" t="str">
        <f>VLOOKUP($L6489,Mapping!$AI$3:$AJ$48,2,0)</f>
        <v>United States</v>
      </c>
      <c r="N6489" t="str">
        <f>VLOOKUP($L6489,Mapping!$AI$3:$AK$48,3,0)</f>
        <v>Central</v>
      </c>
      <c r="O6489" t="str">
        <f>VLOOKUP(Table1[[#This Row],[Column1]],Mapping!$AM$8:$AN$11,2,0)</f>
        <v>Furniture</v>
      </c>
      <c r="P6489" t="str">
        <f>VLOOKUP(Table1[[#This Row],[Column3]],Mapping!$AP$5:$AQ$22,2,0)</f>
        <v>Furnishings</v>
      </c>
      <c r="Q6489">
        <v>19.760000000000002</v>
      </c>
      <c r="R6489">
        <v>2</v>
      </c>
      <c r="S6489">
        <v>5.9279999999999999</v>
      </c>
    </row>
    <row r="6490" spans="1:19" x14ac:dyDescent="0.35">
      <c r="A6490">
        <v>5343</v>
      </c>
      <c r="B6490" t="s">
        <v>4397</v>
      </c>
      <c r="C6490" t="s">
        <v>4398</v>
      </c>
      <c r="D6490" t="str">
        <f>MID(Table1[[#This Row],[Product ID]],5,2)</f>
        <v>PH</v>
      </c>
      <c r="E6490" t="str">
        <f>LEFT(Table1[[#This Row],[Product ID]],3)</f>
        <v>TEC</v>
      </c>
      <c r="F6490" s="10" t="e">
        <f>VLOOKUP(Table1[[#This Row],[Order ID]],Mapping!H6490:J14281,3,0)</f>
        <v>#N/A</v>
      </c>
      <c r="G6490" s="10" t="e">
        <f>VLOOKUP(Table1[[#This Row],[Order ID]],Mapping!H6490:K14281,4,0)</f>
        <v>#N/A</v>
      </c>
      <c r="H6490" t="str">
        <f>INDEX(Mapping!$B$2:$T$7793,MATCH(Data!$A6490,Mapping!$B$3:$B$7793,0),MATCH(Data!$H$1,Mapping!$B$2:$T$2,0))</f>
        <v>Second Class</v>
      </c>
      <c r="I6490" t="str">
        <f>INDEX(Mapping!$B$2:$T$7793,MATCH(Data!$A6490,Mapping!$B$3:$B$7793,0),MATCH(Data!$I$1,Mapping!$B$2:$T$2,0))</f>
        <v>Corporate</v>
      </c>
      <c r="J6490">
        <f>VLOOKUP($A6490,Mapping!$X$3:$Y$7793,2,0)</f>
        <v>72209</v>
      </c>
      <c r="K6490" t="str">
        <f>VLOOKUP($J6490,Mapping!$AB$3:$AC$475,2,0)</f>
        <v>Summerville</v>
      </c>
      <c r="L6490" t="str">
        <f>VLOOKUP($K6490,Mapping!$AF$3:$AG$475,2,0)</f>
        <v>South Carolina</v>
      </c>
      <c r="M6490" t="str">
        <f>VLOOKUP($L6490,Mapping!$AI$3:$AJ$48,2,0)</f>
        <v>United States</v>
      </c>
      <c r="N6490" t="str">
        <f>VLOOKUP($L6490,Mapping!$AI$3:$AK$48,3,0)</f>
        <v>South</v>
      </c>
      <c r="O6490" t="str">
        <f>VLOOKUP(Table1[[#This Row],[Column1]],Mapping!$AM$8:$AN$11,2,0)</f>
        <v>Technology</v>
      </c>
      <c r="P6490" t="str">
        <f>VLOOKUP(Table1[[#This Row],[Column3]],Mapping!$AP$5:$AQ$22,2,0)</f>
        <v>Phones</v>
      </c>
      <c r="Q6490">
        <v>494.97</v>
      </c>
      <c r="R6490">
        <v>3</v>
      </c>
      <c r="S6490">
        <v>148.49099999999996</v>
      </c>
    </row>
    <row r="6491" spans="1:19" x14ac:dyDescent="0.35">
      <c r="A6491">
        <v>5344</v>
      </c>
      <c r="B6491" t="s">
        <v>4397</v>
      </c>
      <c r="C6491" t="s">
        <v>223</v>
      </c>
      <c r="D6491" t="str">
        <f>MID(Table1[[#This Row],[Product ID]],5,2)</f>
        <v>ST</v>
      </c>
      <c r="E6491" t="str">
        <f>LEFT(Table1[[#This Row],[Product ID]],3)</f>
        <v>OFF</v>
      </c>
      <c r="F6491" s="10" t="e">
        <f>VLOOKUP(Table1[[#This Row],[Order ID]],Mapping!H6491:J14282,3,0)</f>
        <v>#N/A</v>
      </c>
      <c r="G6491" s="10" t="e">
        <f>VLOOKUP(Table1[[#This Row],[Order ID]],Mapping!H6491:K14282,4,0)</f>
        <v>#N/A</v>
      </c>
      <c r="H6491" t="str">
        <f>INDEX(Mapping!$B$2:$T$7793,MATCH(Data!$A6491,Mapping!$B$3:$B$7793,0),MATCH(Data!$H$1,Mapping!$B$2:$T$2,0))</f>
        <v>Second Class</v>
      </c>
      <c r="I6491" t="str">
        <f>INDEX(Mapping!$B$2:$T$7793,MATCH(Data!$A6491,Mapping!$B$3:$B$7793,0),MATCH(Data!$I$1,Mapping!$B$2:$T$2,0))</f>
        <v>Corporate</v>
      </c>
      <c r="J6491">
        <f>VLOOKUP($A6491,Mapping!$X$3:$Y$7793,2,0)</f>
        <v>72209</v>
      </c>
      <c r="K6491" t="str">
        <f>VLOOKUP($J6491,Mapping!$AB$3:$AC$475,2,0)</f>
        <v>Summerville</v>
      </c>
      <c r="L6491" t="str">
        <f>VLOOKUP($K6491,Mapping!$AF$3:$AG$475,2,0)</f>
        <v>South Carolina</v>
      </c>
      <c r="M6491" t="str">
        <f>VLOOKUP($L6491,Mapping!$AI$3:$AJ$48,2,0)</f>
        <v>United States</v>
      </c>
      <c r="N6491" t="str">
        <f>VLOOKUP($L6491,Mapping!$AI$3:$AK$48,3,0)</f>
        <v>South</v>
      </c>
      <c r="O6491" t="str">
        <f>VLOOKUP(Table1[[#This Row],[Column1]],Mapping!$AM$8:$AN$11,2,0)</f>
        <v>Office Supplies</v>
      </c>
      <c r="P6491" t="str">
        <f>VLOOKUP(Table1[[#This Row],[Column3]],Mapping!$AP$5:$AQ$22,2,0)</f>
        <v>Storage</v>
      </c>
      <c r="Q6491">
        <v>367.96</v>
      </c>
      <c r="R6491">
        <v>4</v>
      </c>
      <c r="S6491">
        <v>14.718399999999974</v>
      </c>
    </row>
    <row r="6492" spans="1:19" x14ac:dyDescent="0.35">
      <c r="A6492">
        <v>5345</v>
      </c>
      <c r="B6492" t="s">
        <v>4397</v>
      </c>
      <c r="C6492" t="s">
        <v>1670</v>
      </c>
      <c r="D6492" t="str">
        <f>MID(Table1[[#This Row],[Product ID]],5,2)</f>
        <v>PA</v>
      </c>
      <c r="E6492" t="str">
        <f>LEFT(Table1[[#This Row],[Product ID]],3)</f>
        <v>OFF</v>
      </c>
      <c r="F6492" s="10" t="e">
        <f>VLOOKUP(Table1[[#This Row],[Order ID]],Mapping!H6492:J14283,3,0)</f>
        <v>#N/A</v>
      </c>
      <c r="G6492" s="10" t="e">
        <f>VLOOKUP(Table1[[#This Row],[Order ID]],Mapping!H6492:K14283,4,0)</f>
        <v>#N/A</v>
      </c>
      <c r="H6492" t="str">
        <f>INDEX(Mapping!$B$2:$T$7793,MATCH(Data!$A6492,Mapping!$B$3:$B$7793,0),MATCH(Data!$H$1,Mapping!$B$2:$T$2,0))</f>
        <v>Second Class</v>
      </c>
      <c r="I6492" t="str">
        <f>INDEX(Mapping!$B$2:$T$7793,MATCH(Data!$A6492,Mapping!$B$3:$B$7793,0),MATCH(Data!$I$1,Mapping!$B$2:$T$2,0))</f>
        <v>Corporate</v>
      </c>
      <c r="J6492">
        <f>VLOOKUP($A6492,Mapping!$X$3:$Y$7793,2,0)</f>
        <v>72209</v>
      </c>
      <c r="K6492" t="str">
        <f>VLOOKUP($J6492,Mapping!$AB$3:$AC$475,2,0)</f>
        <v>Summerville</v>
      </c>
      <c r="L6492" t="str">
        <f>VLOOKUP($K6492,Mapping!$AF$3:$AG$475,2,0)</f>
        <v>South Carolina</v>
      </c>
      <c r="M6492" t="str">
        <f>VLOOKUP($L6492,Mapping!$AI$3:$AJ$48,2,0)</f>
        <v>United States</v>
      </c>
      <c r="N6492" t="str">
        <f>VLOOKUP($L6492,Mapping!$AI$3:$AK$48,3,0)</f>
        <v>South</v>
      </c>
      <c r="O6492" t="str">
        <f>VLOOKUP(Table1[[#This Row],[Column1]],Mapping!$AM$8:$AN$11,2,0)</f>
        <v>Office Supplies</v>
      </c>
      <c r="P6492" t="str">
        <f>VLOOKUP(Table1[[#This Row],[Column3]],Mapping!$AP$5:$AQ$22,2,0)</f>
        <v>Paper</v>
      </c>
      <c r="Q6492">
        <v>44.96</v>
      </c>
      <c r="R6492">
        <v>2</v>
      </c>
      <c r="S6492">
        <v>20.6816</v>
      </c>
    </row>
    <row r="6493" spans="1:19" x14ac:dyDescent="0.35">
      <c r="A6493">
        <v>5346</v>
      </c>
      <c r="B6493" t="s">
        <v>4397</v>
      </c>
      <c r="C6493" t="s">
        <v>3411</v>
      </c>
      <c r="D6493" t="str">
        <f>MID(Table1[[#This Row],[Product ID]],5,2)</f>
        <v>EN</v>
      </c>
      <c r="E6493" t="str">
        <f>LEFT(Table1[[#This Row],[Product ID]],3)</f>
        <v>OFF</v>
      </c>
      <c r="F6493" s="10" t="e">
        <f>VLOOKUP(Table1[[#This Row],[Order ID]],Mapping!H6493:J14284,3,0)</f>
        <v>#N/A</v>
      </c>
      <c r="G6493" s="10" t="e">
        <f>VLOOKUP(Table1[[#This Row],[Order ID]],Mapping!H6493:K14284,4,0)</f>
        <v>#N/A</v>
      </c>
      <c r="H6493" t="str">
        <f>INDEX(Mapping!$B$2:$T$7793,MATCH(Data!$A6493,Mapping!$B$3:$B$7793,0),MATCH(Data!$H$1,Mapping!$B$2:$T$2,0))</f>
        <v>Second Class</v>
      </c>
      <c r="I6493" t="str">
        <f>INDEX(Mapping!$B$2:$T$7793,MATCH(Data!$A6493,Mapping!$B$3:$B$7793,0),MATCH(Data!$I$1,Mapping!$B$2:$T$2,0))</f>
        <v>Corporate</v>
      </c>
      <c r="J6493">
        <f>VLOOKUP($A6493,Mapping!$X$3:$Y$7793,2,0)</f>
        <v>72209</v>
      </c>
      <c r="K6493" t="str">
        <f>VLOOKUP($J6493,Mapping!$AB$3:$AC$475,2,0)</f>
        <v>Summerville</v>
      </c>
      <c r="L6493" t="str">
        <f>VLOOKUP($K6493,Mapping!$AF$3:$AG$475,2,0)</f>
        <v>South Carolina</v>
      </c>
      <c r="M6493" t="str">
        <f>VLOOKUP($L6493,Mapping!$AI$3:$AJ$48,2,0)</f>
        <v>United States</v>
      </c>
      <c r="N6493" t="str">
        <f>VLOOKUP($L6493,Mapping!$AI$3:$AK$48,3,0)</f>
        <v>South</v>
      </c>
      <c r="O6493" t="str">
        <f>VLOOKUP(Table1[[#This Row],[Column1]],Mapping!$AM$8:$AN$11,2,0)</f>
        <v>Office Supplies</v>
      </c>
      <c r="P6493" t="str">
        <f>VLOOKUP(Table1[[#This Row],[Column3]],Mapping!$AP$5:$AQ$22,2,0)</f>
        <v>Envelopes</v>
      </c>
      <c r="Q6493">
        <v>182.94</v>
      </c>
      <c r="R6493">
        <v>3</v>
      </c>
      <c r="S6493">
        <v>85.981799999999993</v>
      </c>
    </row>
    <row r="6494" spans="1:19" x14ac:dyDescent="0.35">
      <c r="A6494">
        <v>4678</v>
      </c>
      <c r="B6494" t="s">
        <v>4012</v>
      </c>
      <c r="C6494" t="s">
        <v>1759</v>
      </c>
      <c r="D6494" t="str">
        <f>MID(Table1[[#This Row],[Product ID]],5,2)</f>
        <v>BI</v>
      </c>
      <c r="E6494" t="str">
        <f>LEFT(Table1[[#This Row],[Product ID]],3)</f>
        <v>OFF</v>
      </c>
      <c r="F6494" s="10" t="e">
        <f>VLOOKUP(Table1[[#This Row],[Order ID]],Mapping!H6494:J14285,3,0)</f>
        <v>#N/A</v>
      </c>
      <c r="G6494" s="10" t="e">
        <f>VLOOKUP(Table1[[#This Row],[Order ID]],Mapping!H6494:K14285,4,0)</f>
        <v>#N/A</v>
      </c>
      <c r="H6494" t="str">
        <f>INDEX(Mapping!$B$2:$T$7793,MATCH(Data!$A6494,Mapping!$B$3:$B$7793,0),MATCH(Data!$H$1,Mapping!$B$2:$T$2,0))</f>
        <v>Standard Class</v>
      </c>
      <c r="I6494" t="str">
        <f>INDEX(Mapping!$B$2:$T$7793,MATCH(Data!$A6494,Mapping!$B$3:$B$7793,0),MATCH(Data!$I$1,Mapping!$B$2:$T$2,0))</f>
        <v>Consumer</v>
      </c>
      <c r="J6494">
        <f>VLOOKUP($A6494,Mapping!$X$3:$Y$7793,2,0)</f>
        <v>90049</v>
      </c>
      <c r="K6494" t="str">
        <f>VLOOKUP($J6494,Mapping!$AB$3:$AC$475,2,0)</f>
        <v>Richardson</v>
      </c>
      <c r="L6494" t="str">
        <f>VLOOKUP($K6494,Mapping!$AF$3:$AG$475,2,0)</f>
        <v>Texas</v>
      </c>
      <c r="M6494" t="str">
        <f>VLOOKUP($L6494,Mapping!$AI$3:$AJ$48,2,0)</f>
        <v>United States</v>
      </c>
      <c r="N6494" t="str">
        <f>VLOOKUP($L6494,Mapping!$AI$3:$AK$48,3,0)</f>
        <v>Central</v>
      </c>
      <c r="O6494" t="str">
        <f>VLOOKUP(Table1[[#This Row],[Column1]],Mapping!$AM$8:$AN$11,2,0)</f>
        <v>Office Supplies</v>
      </c>
      <c r="P6494" t="str">
        <f>VLOOKUP(Table1[[#This Row],[Column3]],Mapping!$AP$5:$AQ$22,2,0)</f>
        <v>Binders</v>
      </c>
      <c r="Q6494">
        <v>2357.4880000000003</v>
      </c>
      <c r="R6494">
        <v>7</v>
      </c>
      <c r="S6494">
        <v>884.05799999999999</v>
      </c>
    </row>
    <row r="6495" spans="1:19" x14ac:dyDescent="0.35">
      <c r="A6495">
        <v>4679</v>
      </c>
      <c r="B6495" t="s">
        <v>4012</v>
      </c>
      <c r="C6495" t="s">
        <v>221</v>
      </c>
      <c r="D6495" t="str">
        <f>MID(Table1[[#This Row],[Product ID]],5,2)</f>
        <v>PH</v>
      </c>
      <c r="E6495" t="str">
        <f>LEFT(Table1[[#This Row],[Product ID]],3)</f>
        <v>TEC</v>
      </c>
      <c r="F6495" s="10" t="e">
        <f>VLOOKUP(Table1[[#This Row],[Order ID]],Mapping!H6495:J14286,3,0)</f>
        <v>#N/A</v>
      </c>
      <c r="G6495" s="10" t="e">
        <f>VLOOKUP(Table1[[#This Row],[Order ID]],Mapping!H6495:K14286,4,0)</f>
        <v>#N/A</v>
      </c>
      <c r="H6495" t="str">
        <f>INDEX(Mapping!$B$2:$T$7793,MATCH(Data!$A6495,Mapping!$B$3:$B$7793,0),MATCH(Data!$H$1,Mapping!$B$2:$T$2,0))</f>
        <v>Standard Class</v>
      </c>
      <c r="I6495" t="str">
        <f>INDEX(Mapping!$B$2:$T$7793,MATCH(Data!$A6495,Mapping!$B$3:$B$7793,0),MATCH(Data!$I$1,Mapping!$B$2:$T$2,0))</f>
        <v>Consumer</v>
      </c>
      <c r="J6495">
        <f>VLOOKUP($A6495,Mapping!$X$3:$Y$7793,2,0)</f>
        <v>90049</v>
      </c>
      <c r="K6495" t="str">
        <f>VLOOKUP($J6495,Mapping!$AB$3:$AC$475,2,0)</f>
        <v>Richardson</v>
      </c>
      <c r="L6495" t="str">
        <f>VLOOKUP($K6495,Mapping!$AF$3:$AG$475,2,0)</f>
        <v>Texas</v>
      </c>
      <c r="M6495" t="str">
        <f>VLOOKUP($L6495,Mapping!$AI$3:$AJ$48,2,0)</f>
        <v>United States</v>
      </c>
      <c r="N6495" t="str">
        <f>VLOOKUP($L6495,Mapping!$AI$3:$AK$48,3,0)</f>
        <v>Central</v>
      </c>
      <c r="O6495" t="str">
        <f>VLOOKUP(Table1[[#This Row],[Column1]],Mapping!$AM$8:$AN$11,2,0)</f>
        <v>Technology</v>
      </c>
      <c r="P6495" t="str">
        <f>VLOOKUP(Table1[[#This Row],[Column3]],Mapping!$AP$5:$AQ$22,2,0)</f>
        <v>Phones</v>
      </c>
      <c r="Q6495">
        <v>369.54399999999998</v>
      </c>
      <c r="R6495">
        <v>7</v>
      </c>
      <c r="S6495">
        <v>32.335100000000025</v>
      </c>
    </row>
    <row r="6496" spans="1:19" x14ac:dyDescent="0.35">
      <c r="A6496">
        <v>4680</v>
      </c>
      <c r="B6496" t="s">
        <v>4012</v>
      </c>
      <c r="C6496" t="s">
        <v>470</v>
      </c>
      <c r="D6496" t="str">
        <f>MID(Table1[[#This Row],[Product ID]],5,2)</f>
        <v>CH</v>
      </c>
      <c r="E6496" t="str">
        <f>LEFT(Table1[[#This Row],[Product ID]],3)</f>
        <v>FUR</v>
      </c>
      <c r="F6496" s="10" t="e">
        <f>VLOOKUP(Table1[[#This Row],[Order ID]],Mapping!H6496:J14287,3,0)</f>
        <v>#N/A</v>
      </c>
      <c r="G6496" s="10" t="e">
        <f>VLOOKUP(Table1[[#This Row],[Order ID]],Mapping!H6496:K14287,4,0)</f>
        <v>#N/A</v>
      </c>
      <c r="H6496" t="str">
        <f>INDEX(Mapping!$B$2:$T$7793,MATCH(Data!$A6496,Mapping!$B$3:$B$7793,0),MATCH(Data!$H$1,Mapping!$B$2:$T$2,0))</f>
        <v>Standard Class</v>
      </c>
      <c r="I6496" t="str">
        <f>INDEX(Mapping!$B$2:$T$7793,MATCH(Data!$A6496,Mapping!$B$3:$B$7793,0),MATCH(Data!$I$1,Mapping!$B$2:$T$2,0))</f>
        <v>Consumer</v>
      </c>
      <c r="J6496">
        <f>VLOOKUP($A6496,Mapping!$X$3:$Y$7793,2,0)</f>
        <v>90049</v>
      </c>
      <c r="K6496" t="str">
        <f>VLOOKUP($J6496,Mapping!$AB$3:$AC$475,2,0)</f>
        <v>Richardson</v>
      </c>
      <c r="L6496" t="str">
        <f>VLOOKUP($K6496,Mapping!$AF$3:$AG$475,2,0)</f>
        <v>Texas</v>
      </c>
      <c r="M6496" t="str">
        <f>VLOOKUP($L6496,Mapping!$AI$3:$AJ$48,2,0)</f>
        <v>United States</v>
      </c>
      <c r="N6496" t="str">
        <f>VLOOKUP($L6496,Mapping!$AI$3:$AK$48,3,0)</f>
        <v>Central</v>
      </c>
      <c r="O6496" t="str">
        <f>VLOOKUP(Table1[[#This Row],[Column1]],Mapping!$AM$8:$AN$11,2,0)</f>
        <v>Furniture</v>
      </c>
      <c r="P6496" t="str">
        <f>VLOOKUP(Table1[[#This Row],[Column3]],Mapping!$AP$5:$AQ$22,2,0)</f>
        <v>Chairs</v>
      </c>
      <c r="Q6496">
        <v>184.75200000000001</v>
      </c>
      <c r="R6496">
        <v>3</v>
      </c>
      <c r="S6496">
        <v>-20.784600000000012</v>
      </c>
    </row>
    <row r="6497" spans="1:19" x14ac:dyDescent="0.35">
      <c r="A6497">
        <v>5817</v>
      </c>
      <c r="B6497" t="s">
        <v>4665</v>
      </c>
      <c r="C6497" t="s">
        <v>1624</v>
      </c>
      <c r="D6497" t="str">
        <f>MID(Table1[[#This Row],[Product ID]],5,2)</f>
        <v>TA</v>
      </c>
      <c r="E6497" t="str">
        <f>LEFT(Table1[[#This Row],[Product ID]],3)</f>
        <v>FUR</v>
      </c>
      <c r="F6497" s="10" t="e">
        <f>VLOOKUP(Table1[[#This Row],[Order ID]],Mapping!H6497:J14288,3,0)</f>
        <v>#N/A</v>
      </c>
      <c r="G6497" s="10" t="e">
        <f>VLOOKUP(Table1[[#This Row],[Order ID]],Mapping!H6497:K14288,4,0)</f>
        <v>#N/A</v>
      </c>
      <c r="H6497" t="str">
        <f>INDEX(Mapping!$B$2:$T$7793,MATCH(Data!$A6497,Mapping!$B$3:$B$7793,0),MATCH(Data!$H$1,Mapping!$B$2:$T$2,0))</f>
        <v>Standard Class</v>
      </c>
      <c r="I6497" t="str">
        <f>INDEX(Mapping!$B$2:$T$7793,MATCH(Data!$A6497,Mapping!$B$3:$B$7793,0),MATCH(Data!$I$1,Mapping!$B$2:$T$2,0))</f>
        <v>Consumer</v>
      </c>
      <c r="J6497">
        <f>VLOOKUP($A6497,Mapping!$X$3:$Y$7793,2,0)</f>
        <v>90049</v>
      </c>
      <c r="K6497" t="str">
        <f>VLOOKUP($J6497,Mapping!$AB$3:$AC$475,2,0)</f>
        <v>Richardson</v>
      </c>
      <c r="L6497" t="str">
        <f>VLOOKUP($K6497,Mapping!$AF$3:$AG$475,2,0)</f>
        <v>Texas</v>
      </c>
      <c r="M6497" t="str">
        <f>VLOOKUP($L6497,Mapping!$AI$3:$AJ$48,2,0)</f>
        <v>United States</v>
      </c>
      <c r="N6497" t="str">
        <f>VLOOKUP($L6497,Mapping!$AI$3:$AK$48,3,0)</f>
        <v>Central</v>
      </c>
      <c r="O6497" t="str">
        <f>VLOOKUP(Table1[[#This Row],[Column1]],Mapping!$AM$8:$AN$11,2,0)</f>
        <v>Furniture</v>
      </c>
      <c r="P6497" t="str">
        <f>VLOOKUP(Table1[[#This Row],[Column3]],Mapping!$AP$5:$AQ$22,2,0)</f>
        <v>Tables</v>
      </c>
      <c r="Q6497">
        <v>236.52800000000002</v>
      </c>
      <c r="R6497">
        <v>2</v>
      </c>
      <c r="S6497">
        <v>-2.9566000000000088</v>
      </c>
    </row>
    <row r="6498" spans="1:19" x14ac:dyDescent="0.35">
      <c r="A6498">
        <v>5495</v>
      </c>
      <c r="B6498" t="s">
        <v>4488</v>
      </c>
      <c r="C6498" t="s">
        <v>3350</v>
      </c>
      <c r="D6498" t="str">
        <f>MID(Table1[[#This Row],[Product ID]],5,2)</f>
        <v>CO</v>
      </c>
      <c r="E6498" t="str">
        <f>LEFT(Table1[[#This Row],[Product ID]],3)</f>
        <v>TEC</v>
      </c>
      <c r="F6498" s="10" t="e">
        <f>VLOOKUP(Table1[[#This Row],[Order ID]],Mapping!H6498:J14289,3,0)</f>
        <v>#N/A</v>
      </c>
      <c r="G6498" s="10" t="e">
        <f>VLOOKUP(Table1[[#This Row],[Order ID]],Mapping!H6498:K14289,4,0)</f>
        <v>#N/A</v>
      </c>
      <c r="H6498" t="str">
        <f>INDEX(Mapping!$B$2:$T$7793,MATCH(Data!$A6498,Mapping!$B$3:$B$7793,0),MATCH(Data!$H$1,Mapping!$B$2:$T$2,0))</f>
        <v>Standard Class</v>
      </c>
      <c r="I6498" t="str">
        <f>INDEX(Mapping!$B$2:$T$7793,MATCH(Data!$A6498,Mapping!$B$3:$B$7793,0),MATCH(Data!$I$1,Mapping!$B$2:$T$2,0))</f>
        <v>Consumer</v>
      </c>
      <c r="J6498">
        <f>VLOOKUP($A6498,Mapping!$X$3:$Y$7793,2,0)</f>
        <v>19134</v>
      </c>
      <c r="K6498" t="str">
        <f>VLOOKUP($J6498,Mapping!$AB$3:$AC$475,2,0)</f>
        <v>Detroit</v>
      </c>
      <c r="L6498" t="str">
        <f>VLOOKUP($K6498,Mapping!$AF$3:$AG$475,2,0)</f>
        <v>Michigan</v>
      </c>
      <c r="M6498" t="str">
        <f>VLOOKUP($L6498,Mapping!$AI$3:$AJ$48,2,0)</f>
        <v>United States</v>
      </c>
      <c r="N6498" t="str">
        <f>VLOOKUP($L6498,Mapping!$AI$3:$AK$48,3,0)</f>
        <v>Central</v>
      </c>
      <c r="O6498" t="str">
        <f>VLOOKUP(Table1[[#This Row],[Column1]],Mapping!$AM$8:$AN$11,2,0)</f>
        <v>Technology</v>
      </c>
      <c r="P6498" t="str">
        <f>VLOOKUP(Table1[[#This Row],[Column3]],Mapping!$AP$5:$AQ$22,2,0)</f>
        <v>Copiers</v>
      </c>
      <c r="Q6498">
        <v>599.97</v>
      </c>
      <c r="R6498">
        <v>5</v>
      </c>
      <c r="S6498">
        <v>69.996499999999969</v>
      </c>
    </row>
    <row r="6499" spans="1:19" x14ac:dyDescent="0.35">
      <c r="A6499">
        <v>5496</v>
      </c>
      <c r="B6499" t="s">
        <v>4488</v>
      </c>
      <c r="C6499" t="s">
        <v>803</v>
      </c>
      <c r="D6499" t="str">
        <f>MID(Table1[[#This Row],[Product ID]],5,2)</f>
        <v>CH</v>
      </c>
      <c r="E6499" t="str">
        <f>LEFT(Table1[[#This Row],[Product ID]],3)</f>
        <v>FUR</v>
      </c>
      <c r="F6499" s="10" t="e">
        <f>VLOOKUP(Table1[[#This Row],[Order ID]],Mapping!H6499:J14290,3,0)</f>
        <v>#N/A</v>
      </c>
      <c r="G6499" s="10" t="e">
        <f>VLOOKUP(Table1[[#This Row],[Order ID]],Mapping!H6499:K14290,4,0)</f>
        <v>#N/A</v>
      </c>
      <c r="H6499" t="str">
        <f>INDEX(Mapping!$B$2:$T$7793,MATCH(Data!$A6499,Mapping!$B$3:$B$7793,0),MATCH(Data!$H$1,Mapping!$B$2:$T$2,0))</f>
        <v>Standard Class</v>
      </c>
      <c r="I6499" t="str">
        <f>INDEX(Mapping!$B$2:$T$7793,MATCH(Data!$A6499,Mapping!$B$3:$B$7793,0),MATCH(Data!$I$1,Mapping!$B$2:$T$2,0))</f>
        <v>Consumer</v>
      </c>
      <c r="J6499">
        <f>VLOOKUP($A6499,Mapping!$X$3:$Y$7793,2,0)</f>
        <v>19134</v>
      </c>
      <c r="K6499" t="str">
        <f>VLOOKUP($J6499,Mapping!$AB$3:$AC$475,2,0)</f>
        <v>Detroit</v>
      </c>
      <c r="L6499" t="str">
        <f>VLOOKUP($K6499,Mapping!$AF$3:$AG$475,2,0)</f>
        <v>Michigan</v>
      </c>
      <c r="M6499" t="str">
        <f>VLOOKUP($L6499,Mapping!$AI$3:$AJ$48,2,0)</f>
        <v>United States</v>
      </c>
      <c r="N6499" t="str">
        <f>VLOOKUP($L6499,Mapping!$AI$3:$AK$48,3,0)</f>
        <v>Central</v>
      </c>
      <c r="O6499" t="str">
        <f>VLOOKUP(Table1[[#This Row],[Column1]],Mapping!$AM$8:$AN$11,2,0)</f>
        <v>Furniture</v>
      </c>
      <c r="P6499" t="str">
        <f>VLOOKUP(Table1[[#This Row],[Column3]],Mapping!$AP$5:$AQ$22,2,0)</f>
        <v>Chairs</v>
      </c>
      <c r="Q6499">
        <v>198.744</v>
      </c>
      <c r="R6499">
        <v>4</v>
      </c>
      <c r="S6499">
        <v>-14.195999999999984</v>
      </c>
    </row>
    <row r="6500" spans="1:19" x14ac:dyDescent="0.35">
      <c r="A6500">
        <v>7244</v>
      </c>
      <c r="B6500" t="s">
        <v>5462</v>
      </c>
      <c r="C6500" t="s">
        <v>1778</v>
      </c>
      <c r="D6500" t="str">
        <f>MID(Table1[[#This Row],[Product ID]],5,2)</f>
        <v>CH</v>
      </c>
      <c r="E6500" t="str">
        <f>LEFT(Table1[[#This Row],[Product ID]],3)</f>
        <v>FUR</v>
      </c>
      <c r="F6500" s="10">
        <f>VLOOKUP(Table1[[#This Row],[Order ID]],Mapping!H6500:J14291,3,0)</f>
        <v>41974</v>
      </c>
      <c r="G6500" s="10">
        <f>VLOOKUP(Table1[[#This Row],[Order ID]],Mapping!H6500:K14291,4,0)</f>
        <v>41977</v>
      </c>
      <c r="H6500" t="str">
        <f>INDEX(Mapping!$B$2:$T$7793,MATCH(Data!$A6500,Mapping!$B$3:$B$7793,0),MATCH(Data!$H$1,Mapping!$B$2:$T$2,0))</f>
        <v>Standard Class</v>
      </c>
      <c r="I6500" t="str">
        <f>INDEX(Mapping!$B$2:$T$7793,MATCH(Data!$A6500,Mapping!$B$3:$B$7793,0),MATCH(Data!$I$1,Mapping!$B$2:$T$2,0))</f>
        <v>Home Office</v>
      </c>
      <c r="J6500">
        <f>VLOOKUP($A6500,Mapping!$X$3:$Y$7793,2,0)</f>
        <v>19134</v>
      </c>
      <c r="K6500" t="str">
        <f>VLOOKUP($J6500,Mapping!$AB$3:$AC$475,2,0)</f>
        <v>Detroit</v>
      </c>
      <c r="L6500" t="str">
        <f>VLOOKUP($K6500,Mapping!$AF$3:$AG$475,2,0)</f>
        <v>Michigan</v>
      </c>
      <c r="M6500" t="str">
        <f>VLOOKUP($L6500,Mapping!$AI$3:$AJ$48,2,0)</f>
        <v>United States</v>
      </c>
      <c r="N6500" t="str">
        <f>VLOOKUP($L6500,Mapping!$AI$3:$AK$48,3,0)</f>
        <v>Central</v>
      </c>
      <c r="O6500" t="str">
        <f>VLOOKUP(Table1[[#This Row],[Column1]],Mapping!$AM$8:$AN$11,2,0)</f>
        <v>Furniture</v>
      </c>
      <c r="P6500" t="str">
        <f>VLOOKUP(Table1[[#This Row],[Column3]],Mapping!$AP$5:$AQ$22,2,0)</f>
        <v>Chairs</v>
      </c>
      <c r="Q6500">
        <v>1079.316</v>
      </c>
      <c r="R6500">
        <v>6</v>
      </c>
      <c r="S6500">
        <v>-15.418800000000203</v>
      </c>
    </row>
    <row r="6501" spans="1:19" x14ac:dyDescent="0.35">
      <c r="A6501">
        <v>5219</v>
      </c>
      <c r="B6501" t="s">
        <v>4322</v>
      </c>
      <c r="C6501" t="s">
        <v>270</v>
      </c>
      <c r="D6501" t="str">
        <f>MID(Table1[[#This Row],[Product ID]],5,2)</f>
        <v>BI</v>
      </c>
      <c r="E6501" t="str">
        <f>LEFT(Table1[[#This Row],[Product ID]],3)</f>
        <v>OFF</v>
      </c>
      <c r="F6501" s="10" t="e">
        <f>VLOOKUP(Table1[[#This Row],[Order ID]],Mapping!H6501:J14292,3,0)</f>
        <v>#N/A</v>
      </c>
      <c r="G6501" s="10" t="e">
        <f>VLOOKUP(Table1[[#This Row],[Order ID]],Mapping!H6501:K14292,4,0)</f>
        <v>#N/A</v>
      </c>
      <c r="H6501" t="str">
        <f>INDEX(Mapping!$B$2:$T$7793,MATCH(Data!$A6501,Mapping!$B$3:$B$7793,0),MATCH(Data!$H$1,Mapping!$B$2:$T$2,0))</f>
        <v>Standard Class</v>
      </c>
      <c r="I6501" t="str">
        <f>INDEX(Mapping!$B$2:$T$7793,MATCH(Data!$A6501,Mapping!$B$3:$B$7793,0),MATCH(Data!$I$1,Mapping!$B$2:$T$2,0))</f>
        <v>Corporate</v>
      </c>
      <c r="J6501">
        <f>VLOOKUP($A6501,Mapping!$X$3:$Y$7793,2,0)</f>
        <v>53209</v>
      </c>
      <c r="K6501" t="str">
        <f>VLOOKUP($J6501,Mapping!$AB$3:$AC$475,2,0)</f>
        <v>Jonesboro</v>
      </c>
      <c r="L6501" t="str">
        <f>VLOOKUP($K6501,Mapping!$AF$3:$AG$475,2,0)</f>
        <v>Arkansas</v>
      </c>
      <c r="M6501" t="str">
        <f>VLOOKUP($L6501,Mapping!$AI$3:$AJ$48,2,0)</f>
        <v>United States</v>
      </c>
      <c r="N6501" t="str">
        <f>VLOOKUP($L6501,Mapping!$AI$3:$AK$48,3,0)</f>
        <v>South</v>
      </c>
      <c r="O6501" t="str">
        <f>VLOOKUP(Table1[[#This Row],[Column1]],Mapping!$AM$8:$AN$11,2,0)</f>
        <v>Office Supplies</v>
      </c>
      <c r="P6501" t="str">
        <f>VLOOKUP(Table1[[#This Row],[Column3]],Mapping!$AP$5:$AQ$22,2,0)</f>
        <v>Binders</v>
      </c>
      <c r="Q6501">
        <v>17.52</v>
      </c>
      <c r="R6501">
        <v>4</v>
      </c>
      <c r="S6501">
        <v>8.4095999999999993</v>
      </c>
    </row>
    <row r="6502" spans="1:19" x14ac:dyDescent="0.35">
      <c r="A6502">
        <v>5220</v>
      </c>
      <c r="B6502" t="s">
        <v>4322</v>
      </c>
      <c r="C6502" t="s">
        <v>483</v>
      </c>
      <c r="D6502" t="str">
        <f>MID(Table1[[#This Row],[Product ID]],5,2)</f>
        <v>AP</v>
      </c>
      <c r="E6502" t="str">
        <f>LEFT(Table1[[#This Row],[Product ID]],3)</f>
        <v>OFF</v>
      </c>
      <c r="F6502" s="10" t="e">
        <f>VLOOKUP(Table1[[#This Row],[Order ID]],Mapping!H6502:J14293,3,0)</f>
        <v>#N/A</v>
      </c>
      <c r="G6502" s="10" t="e">
        <f>VLOOKUP(Table1[[#This Row],[Order ID]],Mapping!H6502:K14293,4,0)</f>
        <v>#N/A</v>
      </c>
      <c r="H6502" t="str">
        <f>INDEX(Mapping!$B$2:$T$7793,MATCH(Data!$A6502,Mapping!$B$3:$B$7793,0),MATCH(Data!$H$1,Mapping!$B$2:$T$2,0))</f>
        <v>Standard Class</v>
      </c>
      <c r="I6502" t="str">
        <f>INDEX(Mapping!$B$2:$T$7793,MATCH(Data!$A6502,Mapping!$B$3:$B$7793,0),MATCH(Data!$I$1,Mapping!$B$2:$T$2,0))</f>
        <v>Corporate</v>
      </c>
      <c r="J6502">
        <f>VLOOKUP($A6502,Mapping!$X$3:$Y$7793,2,0)</f>
        <v>53209</v>
      </c>
      <c r="K6502" t="str">
        <f>VLOOKUP($J6502,Mapping!$AB$3:$AC$475,2,0)</f>
        <v>Jonesboro</v>
      </c>
      <c r="L6502" t="str">
        <f>VLOOKUP($K6502,Mapping!$AF$3:$AG$475,2,0)</f>
        <v>Arkansas</v>
      </c>
      <c r="M6502" t="str">
        <f>VLOOKUP($L6502,Mapping!$AI$3:$AJ$48,2,0)</f>
        <v>United States</v>
      </c>
      <c r="N6502" t="str">
        <f>VLOOKUP($L6502,Mapping!$AI$3:$AK$48,3,0)</f>
        <v>South</v>
      </c>
      <c r="O6502" t="str">
        <f>VLOOKUP(Table1[[#This Row],[Column1]],Mapping!$AM$8:$AN$11,2,0)</f>
        <v>Office Supplies</v>
      </c>
      <c r="P6502" t="str">
        <f>VLOOKUP(Table1[[#This Row],[Column3]],Mapping!$AP$5:$AQ$22,2,0)</f>
        <v>Appliances</v>
      </c>
      <c r="Q6502">
        <v>155.88</v>
      </c>
      <c r="R6502">
        <v>6</v>
      </c>
      <c r="S6502">
        <v>54.558</v>
      </c>
    </row>
    <row r="6503" spans="1:19" x14ac:dyDescent="0.35">
      <c r="A6503">
        <v>5286</v>
      </c>
      <c r="B6503" t="s">
        <v>4363</v>
      </c>
      <c r="C6503" t="s">
        <v>1854</v>
      </c>
      <c r="D6503" t="str">
        <f>MID(Table1[[#This Row],[Product ID]],5,2)</f>
        <v>AC</v>
      </c>
      <c r="E6503" t="str">
        <f>LEFT(Table1[[#This Row],[Product ID]],3)</f>
        <v>TEC</v>
      </c>
      <c r="F6503" s="10" t="e">
        <f>VLOOKUP(Table1[[#This Row],[Order ID]],Mapping!H6503:J14294,3,0)</f>
        <v>#N/A</v>
      </c>
      <c r="G6503" s="10" t="e">
        <f>VLOOKUP(Table1[[#This Row],[Order ID]],Mapping!H6503:K14294,4,0)</f>
        <v>#N/A</v>
      </c>
      <c r="H6503" t="str">
        <f>INDEX(Mapping!$B$2:$T$7793,MATCH(Data!$A6503,Mapping!$B$3:$B$7793,0),MATCH(Data!$H$1,Mapping!$B$2:$T$2,0))</f>
        <v>Standard Class</v>
      </c>
      <c r="I6503" t="str">
        <f>INDEX(Mapping!$B$2:$T$7793,MATCH(Data!$A6503,Mapping!$B$3:$B$7793,0),MATCH(Data!$I$1,Mapping!$B$2:$T$2,0))</f>
        <v>Consumer</v>
      </c>
      <c r="J6503">
        <f>VLOOKUP($A6503,Mapping!$X$3:$Y$7793,2,0)</f>
        <v>10009</v>
      </c>
      <c r="K6503" t="str">
        <f>VLOOKUP($J6503,Mapping!$AB$3:$AC$475,2,0)</f>
        <v>Saint Paul</v>
      </c>
      <c r="L6503" t="str">
        <f>VLOOKUP($K6503,Mapping!$AF$3:$AG$475,2,0)</f>
        <v>Minnesota</v>
      </c>
      <c r="M6503" t="str">
        <f>VLOOKUP($L6503,Mapping!$AI$3:$AJ$48,2,0)</f>
        <v>United States</v>
      </c>
      <c r="N6503" t="str">
        <f>VLOOKUP($L6503,Mapping!$AI$3:$AK$48,3,0)</f>
        <v>Central</v>
      </c>
      <c r="O6503" t="str">
        <f>VLOOKUP(Table1[[#This Row],[Column1]],Mapping!$AM$8:$AN$11,2,0)</f>
        <v>Technology</v>
      </c>
      <c r="P6503" t="str">
        <f>VLOOKUP(Table1[[#This Row],[Column3]],Mapping!$AP$5:$AQ$22,2,0)</f>
        <v>Accessories</v>
      </c>
      <c r="Q6503">
        <v>449.91</v>
      </c>
      <c r="R6503">
        <v>9</v>
      </c>
      <c r="S6503">
        <v>157.46849999999998</v>
      </c>
    </row>
    <row r="6504" spans="1:19" x14ac:dyDescent="0.35">
      <c r="A6504">
        <v>7699</v>
      </c>
      <c r="B6504" t="s">
        <v>5717</v>
      </c>
      <c r="C6504" t="s">
        <v>1880</v>
      </c>
      <c r="D6504" t="str">
        <f>MID(Table1[[#This Row],[Product ID]],5,2)</f>
        <v>ST</v>
      </c>
      <c r="E6504" t="str">
        <f>LEFT(Table1[[#This Row],[Product ID]],3)</f>
        <v>OFF</v>
      </c>
      <c r="F6504" s="10">
        <f>VLOOKUP(Table1[[#This Row],[Order ID]],Mapping!H6504:J14295,3,0)</f>
        <v>41750</v>
      </c>
      <c r="G6504" s="10">
        <f>VLOOKUP(Table1[[#This Row],[Order ID]],Mapping!H6504:K14295,4,0)</f>
        <v>41751</v>
      </c>
      <c r="H6504" t="str">
        <f>INDEX(Mapping!$B$2:$T$7793,MATCH(Data!$A6504,Mapping!$B$3:$B$7793,0),MATCH(Data!$H$1,Mapping!$B$2:$T$2,0))</f>
        <v>Standard Class</v>
      </c>
      <c r="I6504" t="str">
        <f>INDEX(Mapping!$B$2:$T$7793,MATCH(Data!$A6504,Mapping!$B$3:$B$7793,0),MATCH(Data!$I$1,Mapping!$B$2:$T$2,0))</f>
        <v>Consumer</v>
      </c>
      <c r="J6504">
        <f>VLOOKUP($A6504,Mapping!$X$3:$Y$7793,2,0)</f>
        <v>44105</v>
      </c>
      <c r="K6504" t="str">
        <f>VLOOKUP($J6504,Mapping!$AB$3:$AC$475,2,0)</f>
        <v>Alexandria</v>
      </c>
      <c r="L6504" t="str">
        <f>VLOOKUP($K6504,Mapping!$AF$3:$AG$475,2,0)</f>
        <v>Virginia</v>
      </c>
      <c r="M6504" t="str">
        <f>VLOOKUP($L6504,Mapping!$AI$3:$AJ$48,2,0)</f>
        <v>United States</v>
      </c>
      <c r="N6504" t="str">
        <f>VLOOKUP($L6504,Mapping!$AI$3:$AK$48,3,0)</f>
        <v>South</v>
      </c>
      <c r="O6504" t="str">
        <f>VLOOKUP(Table1[[#This Row],[Column1]],Mapping!$AM$8:$AN$11,2,0)</f>
        <v>Office Supplies</v>
      </c>
      <c r="P6504" t="str">
        <f>VLOOKUP(Table1[[#This Row],[Column3]],Mapping!$AP$5:$AQ$22,2,0)</f>
        <v>Storage</v>
      </c>
      <c r="Q6504">
        <v>848.5440000000001</v>
      </c>
      <c r="R6504">
        <v>4</v>
      </c>
      <c r="S6504">
        <v>-21.213600000000099</v>
      </c>
    </row>
    <row r="6505" spans="1:19" x14ac:dyDescent="0.35">
      <c r="A6505">
        <v>7700</v>
      </c>
      <c r="B6505" t="s">
        <v>5717</v>
      </c>
      <c r="C6505" t="s">
        <v>2449</v>
      </c>
      <c r="D6505" t="str">
        <f>MID(Table1[[#This Row],[Product ID]],5,2)</f>
        <v>BI</v>
      </c>
      <c r="E6505" t="str">
        <f>LEFT(Table1[[#This Row],[Product ID]],3)</f>
        <v>OFF</v>
      </c>
      <c r="F6505" s="10">
        <f>VLOOKUP(Table1[[#This Row],[Order ID]],Mapping!H6505:J14296,3,0)</f>
        <v>41750</v>
      </c>
      <c r="G6505" s="10">
        <f>VLOOKUP(Table1[[#This Row],[Order ID]],Mapping!H6505:K14296,4,0)</f>
        <v>41751</v>
      </c>
      <c r="H6505" t="str">
        <f>INDEX(Mapping!$B$2:$T$7793,MATCH(Data!$A6505,Mapping!$B$3:$B$7793,0),MATCH(Data!$H$1,Mapping!$B$2:$T$2,0))</f>
        <v>First Class</v>
      </c>
      <c r="I6505" t="str">
        <f>INDEX(Mapping!$B$2:$T$7793,MATCH(Data!$A6505,Mapping!$B$3:$B$7793,0),MATCH(Data!$I$1,Mapping!$B$2:$T$2,0))</f>
        <v>Home Office</v>
      </c>
      <c r="J6505">
        <f>VLOOKUP($A6505,Mapping!$X$3:$Y$7793,2,0)</f>
        <v>44105</v>
      </c>
      <c r="K6505" t="str">
        <f>VLOOKUP($J6505,Mapping!$AB$3:$AC$475,2,0)</f>
        <v>Alexandria</v>
      </c>
      <c r="L6505" t="str">
        <f>VLOOKUP($K6505,Mapping!$AF$3:$AG$475,2,0)</f>
        <v>Virginia</v>
      </c>
      <c r="M6505" t="str">
        <f>VLOOKUP($L6505,Mapping!$AI$3:$AJ$48,2,0)</f>
        <v>United States</v>
      </c>
      <c r="N6505" t="str">
        <f>VLOOKUP($L6505,Mapping!$AI$3:$AK$48,3,0)</f>
        <v>South</v>
      </c>
      <c r="O6505" t="str">
        <f>VLOOKUP(Table1[[#This Row],[Column1]],Mapping!$AM$8:$AN$11,2,0)</f>
        <v>Office Supplies</v>
      </c>
      <c r="P6505" t="str">
        <f>VLOOKUP(Table1[[#This Row],[Column3]],Mapping!$AP$5:$AQ$22,2,0)</f>
        <v>Binders</v>
      </c>
      <c r="Q6505">
        <v>8.7000000000000011</v>
      </c>
      <c r="R6505">
        <v>5</v>
      </c>
      <c r="S6505">
        <v>-6.379999999999999</v>
      </c>
    </row>
    <row r="6506" spans="1:19" x14ac:dyDescent="0.35">
      <c r="A6506">
        <v>7701</v>
      </c>
      <c r="B6506" t="s">
        <v>5717</v>
      </c>
      <c r="C6506" t="s">
        <v>4219</v>
      </c>
      <c r="D6506" t="str">
        <f>MID(Table1[[#This Row],[Product ID]],5,2)</f>
        <v>PH</v>
      </c>
      <c r="E6506" t="str">
        <f>LEFT(Table1[[#This Row],[Product ID]],3)</f>
        <v>TEC</v>
      </c>
      <c r="F6506" s="10">
        <f>VLOOKUP(Table1[[#This Row],[Order ID]],Mapping!H6506:J14297,3,0)</f>
        <v>41750</v>
      </c>
      <c r="G6506" s="10">
        <f>VLOOKUP(Table1[[#This Row],[Order ID]],Mapping!H6506:K14297,4,0)</f>
        <v>41751</v>
      </c>
      <c r="H6506" t="str">
        <f>INDEX(Mapping!$B$2:$T$7793,MATCH(Data!$A6506,Mapping!$B$3:$B$7793,0),MATCH(Data!$H$1,Mapping!$B$2:$T$2,0))</f>
        <v>First Class</v>
      </c>
      <c r="I6506" t="str">
        <f>INDEX(Mapping!$B$2:$T$7793,MATCH(Data!$A6506,Mapping!$B$3:$B$7793,0),MATCH(Data!$I$1,Mapping!$B$2:$T$2,0))</f>
        <v>Home Office</v>
      </c>
      <c r="J6506">
        <f>VLOOKUP($A6506,Mapping!$X$3:$Y$7793,2,0)</f>
        <v>44105</v>
      </c>
      <c r="K6506" t="str">
        <f>VLOOKUP($J6506,Mapping!$AB$3:$AC$475,2,0)</f>
        <v>Alexandria</v>
      </c>
      <c r="L6506" t="str">
        <f>VLOOKUP($K6506,Mapping!$AF$3:$AG$475,2,0)</f>
        <v>Virginia</v>
      </c>
      <c r="M6506" t="str">
        <f>VLOOKUP($L6506,Mapping!$AI$3:$AJ$48,2,0)</f>
        <v>United States</v>
      </c>
      <c r="N6506" t="str">
        <f>VLOOKUP($L6506,Mapping!$AI$3:$AK$48,3,0)</f>
        <v>South</v>
      </c>
      <c r="O6506" t="str">
        <f>VLOOKUP(Table1[[#This Row],[Column1]],Mapping!$AM$8:$AN$11,2,0)</f>
        <v>Technology</v>
      </c>
      <c r="P6506" t="str">
        <f>VLOOKUP(Table1[[#This Row],[Column3]],Mapping!$AP$5:$AQ$22,2,0)</f>
        <v>Phones</v>
      </c>
      <c r="Q6506">
        <v>122.38199999999999</v>
      </c>
      <c r="R6506">
        <v>3</v>
      </c>
      <c r="S6506">
        <v>-24.476399999999998</v>
      </c>
    </row>
    <row r="6507" spans="1:19" x14ac:dyDescent="0.35">
      <c r="A6507">
        <v>5247</v>
      </c>
      <c r="B6507" t="s">
        <v>4341</v>
      </c>
      <c r="C6507" t="s">
        <v>1594</v>
      </c>
      <c r="D6507" t="str">
        <f>MID(Table1[[#This Row],[Product ID]],5,2)</f>
        <v>FA</v>
      </c>
      <c r="E6507" t="str">
        <f>LEFT(Table1[[#This Row],[Product ID]],3)</f>
        <v>OFF</v>
      </c>
      <c r="F6507" s="10" t="e">
        <f>VLOOKUP(Table1[[#This Row],[Order ID]],Mapping!H6507:J14298,3,0)</f>
        <v>#N/A</v>
      </c>
      <c r="G6507" s="10" t="e">
        <f>VLOOKUP(Table1[[#This Row],[Order ID]],Mapping!H6507:K14298,4,0)</f>
        <v>#N/A</v>
      </c>
      <c r="H6507" t="str">
        <f>INDEX(Mapping!$B$2:$T$7793,MATCH(Data!$A6507,Mapping!$B$3:$B$7793,0),MATCH(Data!$H$1,Mapping!$B$2:$T$2,0))</f>
        <v>Standard Class</v>
      </c>
      <c r="I6507" t="str">
        <f>INDEX(Mapping!$B$2:$T$7793,MATCH(Data!$A6507,Mapping!$B$3:$B$7793,0),MATCH(Data!$I$1,Mapping!$B$2:$T$2,0))</f>
        <v>Corporate</v>
      </c>
      <c r="J6507">
        <f>VLOOKUP($A6507,Mapping!$X$3:$Y$7793,2,0)</f>
        <v>3060</v>
      </c>
      <c r="K6507" t="str">
        <f>VLOOKUP($J6507,Mapping!$AB$3:$AC$475,2,0)</f>
        <v>Camarillo</v>
      </c>
      <c r="L6507" t="str">
        <f>VLOOKUP($K6507,Mapping!$AF$3:$AG$475,2,0)</f>
        <v>California</v>
      </c>
      <c r="M6507" t="str">
        <f>VLOOKUP($L6507,Mapping!$AI$3:$AJ$48,2,0)</f>
        <v>United States</v>
      </c>
      <c r="N6507" t="str">
        <f>VLOOKUP($L6507,Mapping!$AI$3:$AK$48,3,0)</f>
        <v>West</v>
      </c>
      <c r="O6507" t="str">
        <f>VLOOKUP(Table1[[#This Row],[Column1]],Mapping!$AM$8:$AN$11,2,0)</f>
        <v>Office Supplies</v>
      </c>
      <c r="P6507" t="str">
        <f>VLOOKUP(Table1[[#This Row],[Column3]],Mapping!$AP$5:$AQ$22,2,0)</f>
        <v>Fasteners</v>
      </c>
      <c r="Q6507">
        <v>14.82</v>
      </c>
      <c r="R6507">
        <v>6</v>
      </c>
      <c r="S6507">
        <v>6.9654000000000007</v>
      </c>
    </row>
    <row r="6508" spans="1:19" x14ac:dyDescent="0.35">
      <c r="A6508">
        <v>7127</v>
      </c>
      <c r="B6508" t="s">
        <v>5404</v>
      </c>
      <c r="C6508" t="s">
        <v>4444</v>
      </c>
      <c r="D6508" t="str">
        <f>MID(Table1[[#This Row],[Product ID]],5,2)</f>
        <v>PH</v>
      </c>
      <c r="E6508" t="str">
        <f>LEFT(Table1[[#This Row],[Product ID]],3)</f>
        <v>TEC</v>
      </c>
      <c r="F6508" s="10">
        <f>VLOOKUP(Table1[[#This Row],[Order ID]],Mapping!H6508:J14299,3,0)</f>
        <v>41780</v>
      </c>
      <c r="G6508" s="10">
        <f>VLOOKUP(Table1[[#This Row],[Order ID]],Mapping!H6508:K14299,4,0)</f>
        <v>41786</v>
      </c>
      <c r="H6508" t="str">
        <f>INDEX(Mapping!$B$2:$T$7793,MATCH(Data!$A6508,Mapping!$B$3:$B$7793,0),MATCH(Data!$H$1,Mapping!$B$2:$T$2,0))</f>
        <v>Standard Class</v>
      </c>
      <c r="I6508" t="str">
        <f>INDEX(Mapping!$B$2:$T$7793,MATCH(Data!$A6508,Mapping!$B$3:$B$7793,0),MATCH(Data!$I$1,Mapping!$B$2:$T$2,0))</f>
        <v>Consumer</v>
      </c>
      <c r="J6508">
        <f>VLOOKUP($A6508,Mapping!$X$3:$Y$7793,2,0)</f>
        <v>89115</v>
      </c>
      <c r="K6508" t="str">
        <f>VLOOKUP($J6508,Mapping!$AB$3:$AC$475,2,0)</f>
        <v>Montgomery</v>
      </c>
      <c r="L6508" t="str">
        <f>VLOOKUP($K6508,Mapping!$AF$3:$AG$475,2,0)</f>
        <v>Alabama</v>
      </c>
      <c r="M6508" t="str">
        <f>VLOOKUP($L6508,Mapping!$AI$3:$AJ$48,2,0)</f>
        <v>United States</v>
      </c>
      <c r="N6508" t="str">
        <f>VLOOKUP($L6508,Mapping!$AI$3:$AK$48,3,0)</f>
        <v>South</v>
      </c>
      <c r="O6508" t="str">
        <f>VLOOKUP(Table1[[#This Row],[Column1]],Mapping!$AM$8:$AN$11,2,0)</f>
        <v>Technology</v>
      </c>
      <c r="P6508" t="str">
        <f>VLOOKUP(Table1[[#This Row],[Column3]],Mapping!$AP$5:$AQ$22,2,0)</f>
        <v>Phones</v>
      </c>
      <c r="Q6508">
        <v>1123.1280000000002</v>
      </c>
      <c r="R6508">
        <v>9</v>
      </c>
      <c r="S6508">
        <v>70.195499999999981</v>
      </c>
    </row>
    <row r="6509" spans="1:19" x14ac:dyDescent="0.35">
      <c r="A6509">
        <v>6468</v>
      </c>
      <c r="B6509" t="s">
        <v>5015</v>
      </c>
      <c r="C6509" t="s">
        <v>3736</v>
      </c>
      <c r="D6509" t="str">
        <f>MID(Table1[[#This Row],[Product ID]],5,2)</f>
        <v>AC</v>
      </c>
      <c r="E6509" t="str">
        <f>LEFT(Table1[[#This Row],[Product ID]],3)</f>
        <v>TEC</v>
      </c>
      <c r="F6509" s="10" t="e">
        <f>VLOOKUP(Table1[[#This Row],[Order ID]],Mapping!H6509:J14300,3,0)</f>
        <v>#N/A</v>
      </c>
      <c r="G6509" s="10" t="e">
        <f>VLOOKUP(Table1[[#This Row],[Order ID]],Mapping!H6509:K14300,4,0)</f>
        <v>#N/A</v>
      </c>
      <c r="H6509" t="str">
        <f>INDEX(Mapping!$B$2:$T$7793,MATCH(Data!$A6509,Mapping!$B$3:$B$7793,0),MATCH(Data!$H$1,Mapping!$B$2:$T$2,0))</f>
        <v>Standard Class</v>
      </c>
      <c r="I6509" t="str">
        <f>INDEX(Mapping!$B$2:$T$7793,MATCH(Data!$A6509,Mapping!$B$3:$B$7793,0),MATCH(Data!$I$1,Mapping!$B$2:$T$2,0))</f>
        <v>Consumer</v>
      </c>
      <c r="J6509">
        <f>VLOOKUP($A6509,Mapping!$X$3:$Y$7793,2,0)</f>
        <v>90036</v>
      </c>
      <c r="K6509" t="str">
        <f>VLOOKUP($J6509,Mapping!$AB$3:$AC$475,2,0)</f>
        <v>Los Angeles</v>
      </c>
      <c r="L6509" t="str">
        <f>VLOOKUP($K6509,Mapping!$AF$3:$AG$475,2,0)</f>
        <v>California</v>
      </c>
      <c r="M6509" t="str">
        <f>VLOOKUP($L6509,Mapping!$AI$3:$AJ$48,2,0)</f>
        <v>United States</v>
      </c>
      <c r="N6509" t="str">
        <f>VLOOKUP($L6509,Mapping!$AI$3:$AK$48,3,0)</f>
        <v>West</v>
      </c>
      <c r="O6509" t="str">
        <f>VLOOKUP(Table1[[#This Row],[Column1]],Mapping!$AM$8:$AN$11,2,0)</f>
        <v>Technology</v>
      </c>
      <c r="P6509" t="str">
        <f>VLOOKUP(Table1[[#This Row],[Column3]],Mapping!$AP$5:$AQ$22,2,0)</f>
        <v>Accessories</v>
      </c>
      <c r="Q6509">
        <v>1649.95</v>
      </c>
      <c r="R6509">
        <v>5</v>
      </c>
      <c r="S6509">
        <v>659.98</v>
      </c>
    </row>
    <row r="6510" spans="1:19" x14ac:dyDescent="0.35">
      <c r="A6510">
        <v>6469</v>
      </c>
      <c r="B6510" t="s">
        <v>5015</v>
      </c>
      <c r="C6510" t="s">
        <v>2565</v>
      </c>
      <c r="D6510" t="str">
        <f>MID(Table1[[#This Row],[Product ID]],5,2)</f>
        <v>CH</v>
      </c>
      <c r="E6510" t="str">
        <f>LEFT(Table1[[#This Row],[Product ID]],3)</f>
        <v>FUR</v>
      </c>
      <c r="F6510" s="10" t="e">
        <f>VLOOKUP(Table1[[#This Row],[Order ID]],Mapping!H6510:J14301,3,0)</f>
        <v>#N/A</v>
      </c>
      <c r="G6510" s="10" t="e">
        <f>VLOOKUP(Table1[[#This Row],[Order ID]],Mapping!H6510:K14301,4,0)</f>
        <v>#N/A</v>
      </c>
      <c r="H6510" t="str">
        <f>INDEX(Mapping!$B$2:$T$7793,MATCH(Data!$A6510,Mapping!$B$3:$B$7793,0),MATCH(Data!$H$1,Mapping!$B$2:$T$2,0))</f>
        <v>Standard Class</v>
      </c>
      <c r="I6510" t="str">
        <f>INDEX(Mapping!$B$2:$T$7793,MATCH(Data!$A6510,Mapping!$B$3:$B$7793,0),MATCH(Data!$I$1,Mapping!$B$2:$T$2,0))</f>
        <v>Corporate</v>
      </c>
      <c r="J6510">
        <f>VLOOKUP($A6510,Mapping!$X$3:$Y$7793,2,0)</f>
        <v>90036</v>
      </c>
      <c r="K6510" t="str">
        <f>VLOOKUP($J6510,Mapping!$AB$3:$AC$475,2,0)</f>
        <v>Los Angeles</v>
      </c>
      <c r="L6510" t="str">
        <f>VLOOKUP($K6510,Mapping!$AF$3:$AG$475,2,0)</f>
        <v>California</v>
      </c>
      <c r="M6510" t="str">
        <f>VLOOKUP($L6510,Mapping!$AI$3:$AJ$48,2,0)</f>
        <v>United States</v>
      </c>
      <c r="N6510" t="str">
        <f>VLOOKUP($L6510,Mapping!$AI$3:$AK$48,3,0)</f>
        <v>West</v>
      </c>
      <c r="O6510" t="str">
        <f>VLOOKUP(Table1[[#This Row],[Column1]],Mapping!$AM$8:$AN$11,2,0)</f>
        <v>Furniture</v>
      </c>
      <c r="P6510" t="str">
        <f>VLOOKUP(Table1[[#This Row],[Column3]],Mapping!$AP$5:$AQ$22,2,0)</f>
        <v>Chairs</v>
      </c>
      <c r="Q6510">
        <v>362.35199999999998</v>
      </c>
      <c r="R6510">
        <v>3</v>
      </c>
      <c r="S6510">
        <v>45.293999999999954</v>
      </c>
    </row>
    <row r="6511" spans="1:19" x14ac:dyDescent="0.35">
      <c r="A6511">
        <v>6321</v>
      </c>
      <c r="B6511" t="s">
        <v>4936</v>
      </c>
      <c r="C6511" t="s">
        <v>470</v>
      </c>
      <c r="D6511" t="str">
        <f>MID(Table1[[#This Row],[Product ID]],5,2)</f>
        <v>CH</v>
      </c>
      <c r="E6511" t="str">
        <f>LEFT(Table1[[#This Row],[Product ID]],3)</f>
        <v>FUR</v>
      </c>
      <c r="F6511" s="10" t="e">
        <f>VLOOKUP(Table1[[#This Row],[Order ID]],Mapping!H6511:J14302,3,0)</f>
        <v>#N/A</v>
      </c>
      <c r="G6511" s="10" t="e">
        <f>VLOOKUP(Table1[[#This Row],[Order ID]],Mapping!H6511:K14302,4,0)</f>
        <v>#N/A</v>
      </c>
      <c r="H6511" t="str">
        <f>INDEX(Mapping!$B$2:$T$7793,MATCH(Data!$A6511,Mapping!$B$3:$B$7793,0),MATCH(Data!$H$1,Mapping!$B$2:$T$2,0))</f>
        <v>First Class</v>
      </c>
      <c r="I6511" t="str">
        <f>INDEX(Mapping!$B$2:$T$7793,MATCH(Data!$A6511,Mapping!$B$3:$B$7793,0),MATCH(Data!$I$1,Mapping!$B$2:$T$2,0))</f>
        <v>Home Office</v>
      </c>
      <c r="J6511">
        <f>VLOOKUP($A6511,Mapping!$X$3:$Y$7793,2,0)</f>
        <v>19140</v>
      </c>
      <c r="K6511" t="str">
        <f>VLOOKUP($J6511,Mapping!$AB$3:$AC$475,2,0)</f>
        <v>Orem</v>
      </c>
      <c r="L6511" t="str">
        <f>VLOOKUP($K6511,Mapping!$AF$3:$AG$475,2,0)</f>
        <v>Utah</v>
      </c>
      <c r="M6511" t="str">
        <f>VLOOKUP($L6511,Mapping!$AI$3:$AJ$48,2,0)</f>
        <v>United States</v>
      </c>
      <c r="N6511" t="str">
        <f>VLOOKUP($L6511,Mapping!$AI$3:$AK$48,3,0)</f>
        <v>West</v>
      </c>
      <c r="O6511" t="str">
        <f>VLOOKUP(Table1[[#This Row],[Column1]],Mapping!$AM$8:$AN$11,2,0)</f>
        <v>Furniture</v>
      </c>
      <c r="P6511" t="str">
        <f>VLOOKUP(Table1[[#This Row],[Column3]],Mapping!$AP$5:$AQ$22,2,0)</f>
        <v>Chairs</v>
      </c>
      <c r="Q6511">
        <v>215.54400000000001</v>
      </c>
      <c r="R6511">
        <v>4</v>
      </c>
      <c r="S6511">
        <v>-58.504800000000017</v>
      </c>
    </row>
    <row r="6512" spans="1:19" x14ac:dyDescent="0.35">
      <c r="A6512">
        <v>5586</v>
      </c>
      <c r="B6512" t="s">
        <v>4537</v>
      </c>
      <c r="C6512" t="s">
        <v>476</v>
      </c>
      <c r="D6512" t="str">
        <f>MID(Table1[[#This Row],[Product ID]],5,2)</f>
        <v>CH</v>
      </c>
      <c r="E6512" t="str">
        <f>LEFT(Table1[[#This Row],[Product ID]],3)</f>
        <v>FUR</v>
      </c>
      <c r="F6512" s="10" t="e">
        <f>VLOOKUP(Table1[[#This Row],[Order ID]],Mapping!H6512:J14303,3,0)</f>
        <v>#N/A</v>
      </c>
      <c r="G6512" s="10" t="e">
        <f>VLOOKUP(Table1[[#This Row],[Order ID]],Mapping!H6512:K14303,4,0)</f>
        <v>#N/A</v>
      </c>
      <c r="H6512" t="str">
        <f>INDEX(Mapping!$B$2:$T$7793,MATCH(Data!$A6512,Mapping!$B$3:$B$7793,0),MATCH(Data!$H$1,Mapping!$B$2:$T$2,0))</f>
        <v>Second Class</v>
      </c>
      <c r="I6512" t="str">
        <f>INDEX(Mapping!$B$2:$T$7793,MATCH(Data!$A6512,Mapping!$B$3:$B$7793,0),MATCH(Data!$I$1,Mapping!$B$2:$T$2,0))</f>
        <v>Consumer</v>
      </c>
      <c r="J6512">
        <f>VLOOKUP($A6512,Mapping!$X$3:$Y$7793,2,0)</f>
        <v>10009</v>
      </c>
      <c r="K6512" t="str">
        <f>VLOOKUP($J6512,Mapping!$AB$3:$AC$475,2,0)</f>
        <v>Saint Paul</v>
      </c>
      <c r="L6512" t="str">
        <f>VLOOKUP($K6512,Mapping!$AF$3:$AG$475,2,0)</f>
        <v>Minnesota</v>
      </c>
      <c r="M6512" t="str">
        <f>VLOOKUP($L6512,Mapping!$AI$3:$AJ$48,2,0)</f>
        <v>United States</v>
      </c>
      <c r="N6512" t="str">
        <f>VLOOKUP($L6512,Mapping!$AI$3:$AK$48,3,0)</f>
        <v>Central</v>
      </c>
      <c r="O6512" t="str">
        <f>VLOOKUP(Table1[[#This Row],[Column1]],Mapping!$AM$8:$AN$11,2,0)</f>
        <v>Furniture</v>
      </c>
      <c r="P6512" t="str">
        <f>VLOOKUP(Table1[[#This Row],[Column3]],Mapping!$AP$5:$AQ$22,2,0)</f>
        <v>Chairs</v>
      </c>
      <c r="Q6512">
        <v>145.76400000000001</v>
      </c>
      <c r="R6512">
        <v>2</v>
      </c>
      <c r="S6512">
        <v>3.2392000000000074</v>
      </c>
    </row>
    <row r="6513" spans="1:19" x14ac:dyDescent="0.35">
      <c r="A6513">
        <v>3416</v>
      </c>
      <c r="B6513" t="s">
        <v>3222</v>
      </c>
      <c r="C6513" t="s">
        <v>278</v>
      </c>
      <c r="D6513" t="str">
        <f>MID(Table1[[#This Row],[Product ID]],5,2)</f>
        <v>AR</v>
      </c>
      <c r="E6513" t="str">
        <f>LEFT(Table1[[#This Row],[Product ID]],3)</f>
        <v>OFF</v>
      </c>
      <c r="F6513" s="10" t="e">
        <f>VLOOKUP(Table1[[#This Row],[Order ID]],Mapping!H6513:J14304,3,0)</f>
        <v>#N/A</v>
      </c>
      <c r="G6513" s="10" t="e">
        <f>VLOOKUP(Table1[[#This Row],[Order ID]],Mapping!H6513:K14304,4,0)</f>
        <v>#N/A</v>
      </c>
      <c r="H6513" t="str">
        <f>INDEX(Mapping!$B$2:$T$7793,MATCH(Data!$A6513,Mapping!$B$3:$B$7793,0),MATCH(Data!$H$1,Mapping!$B$2:$T$2,0))</f>
        <v>Second Class</v>
      </c>
      <c r="I6513" t="str">
        <f>INDEX(Mapping!$B$2:$T$7793,MATCH(Data!$A6513,Mapping!$B$3:$B$7793,0),MATCH(Data!$I$1,Mapping!$B$2:$T$2,0))</f>
        <v>Consumer</v>
      </c>
      <c r="J6513">
        <f>VLOOKUP($A6513,Mapping!$X$3:$Y$7793,2,0)</f>
        <v>46514</v>
      </c>
      <c r="K6513" t="str">
        <f>VLOOKUP($J6513,Mapping!$AB$3:$AC$475,2,0)</f>
        <v>Kirkwood</v>
      </c>
      <c r="L6513" t="str">
        <f>VLOOKUP($K6513,Mapping!$AF$3:$AG$475,2,0)</f>
        <v>Missouri</v>
      </c>
      <c r="M6513" t="str">
        <f>VLOOKUP($L6513,Mapping!$AI$3:$AJ$48,2,0)</f>
        <v>United States</v>
      </c>
      <c r="N6513" t="str">
        <f>VLOOKUP($L6513,Mapping!$AI$3:$AK$48,3,0)</f>
        <v>Central</v>
      </c>
      <c r="O6513" t="str">
        <f>VLOOKUP(Table1[[#This Row],[Column1]],Mapping!$AM$8:$AN$11,2,0)</f>
        <v>Office Supplies</v>
      </c>
      <c r="P6513" t="str">
        <f>VLOOKUP(Table1[[#This Row],[Column3]],Mapping!$AP$5:$AQ$22,2,0)</f>
        <v>Art</v>
      </c>
      <c r="Q6513">
        <v>11.68</v>
      </c>
      <c r="R6513">
        <v>2</v>
      </c>
      <c r="S6513">
        <v>5.4895999999999994</v>
      </c>
    </row>
    <row r="6514" spans="1:19" x14ac:dyDescent="0.35">
      <c r="A6514">
        <v>7447</v>
      </c>
      <c r="B6514" t="s">
        <v>5582</v>
      </c>
      <c r="C6514" t="s">
        <v>2025</v>
      </c>
      <c r="D6514" t="str">
        <f>MID(Table1[[#This Row],[Product ID]],5,2)</f>
        <v>PA</v>
      </c>
      <c r="E6514" t="str">
        <f>LEFT(Table1[[#This Row],[Product ID]],3)</f>
        <v>OFF</v>
      </c>
      <c r="F6514" s="10">
        <f>VLOOKUP(Table1[[#This Row],[Order ID]],Mapping!H6514:J14305,3,0)</f>
        <v>41890</v>
      </c>
      <c r="G6514" s="10">
        <f>VLOOKUP(Table1[[#This Row],[Order ID]],Mapping!H6514:K14305,4,0)</f>
        <v>41892</v>
      </c>
      <c r="H6514" t="str">
        <f>INDEX(Mapping!$B$2:$T$7793,MATCH(Data!$A6514,Mapping!$B$3:$B$7793,0),MATCH(Data!$H$1,Mapping!$B$2:$T$2,0))</f>
        <v>First Class</v>
      </c>
      <c r="I6514" t="str">
        <f>INDEX(Mapping!$B$2:$T$7793,MATCH(Data!$A6514,Mapping!$B$3:$B$7793,0),MATCH(Data!$I$1,Mapping!$B$2:$T$2,0))</f>
        <v>Corporate</v>
      </c>
      <c r="J6514">
        <f>VLOOKUP($A6514,Mapping!$X$3:$Y$7793,2,0)</f>
        <v>2908</v>
      </c>
      <c r="K6514" t="str">
        <f>VLOOKUP($J6514,Mapping!$AB$3:$AC$475,2,0)</f>
        <v>El Paso</v>
      </c>
      <c r="L6514" t="str">
        <f>VLOOKUP($K6514,Mapping!$AF$3:$AG$475,2,0)</f>
        <v>Texas</v>
      </c>
      <c r="M6514" t="str">
        <f>VLOOKUP($L6514,Mapping!$AI$3:$AJ$48,2,0)</f>
        <v>United States</v>
      </c>
      <c r="N6514" t="str">
        <f>VLOOKUP($L6514,Mapping!$AI$3:$AK$48,3,0)</f>
        <v>Central</v>
      </c>
      <c r="O6514" t="str">
        <f>VLOOKUP(Table1[[#This Row],[Column1]],Mapping!$AM$8:$AN$11,2,0)</f>
        <v>Office Supplies</v>
      </c>
      <c r="P6514" t="str">
        <f>VLOOKUP(Table1[[#This Row],[Column3]],Mapping!$AP$5:$AQ$22,2,0)</f>
        <v>Paper</v>
      </c>
      <c r="Q6514">
        <v>16.899999999999999</v>
      </c>
      <c r="R6514">
        <v>5</v>
      </c>
      <c r="S6514">
        <v>7.7739999999999991</v>
      </c>
    </row>
    <row r="6515" spans="1:19" x14ac:dyDescent="0.35">
      <c r="A6515">
        <v>7448</v>
      </c>
      <c r="B6515" t="s">
        <v>5582</v>
      </c>
      <c r="C6515" t="s">
        <v>445</v>
      </c>
      <c r="D6515" t="str">
        <f>MID(Table1[[#This Row],[Product ID]],5,2)</f>
        <v>PA</v>
      </c>
      <c r="E6515" t="str">
        <f>LEFT(Table1[[#This Row],[Product ID]],3)</f>
        <v>OFF</v>
      </c>
      <c r="F6515" s="10">
        <f>VLOOKUP(Table1[[#This Row],[Order ID]],Mapping!H6515:J14306,3,0)</f>
        <v>41890</v>
      </c>
      <c r="G6515" s="10">
        <f>VLOOKUP(Table1[[#This Row],[Order ID]],Mapping!H6515:K14306,4,0)</f>
        <v>41892</v>
      </c>
      <c r="H6515" t="str">
        <f>INDEX(Mapping!$B$2:$T$7793,MATCH(Data!$A6515,Mapping!$B$3:$B$7793,0),MATCH(Data!$H$1,Mapping!$B$2:$T$2,0))</f>
        <v>First Class</v>
      </c>
      <c r="I6515" t="str">
        <f>INDEX(Mapping!$B$2:$T$7793,MATCH(Data!$A6515,Mapping!$B$3:$B$7793,0),MATCH(Data!$I$1,Mapping!$B$2:$T$2,0))</f>
        <v>Consumer</v>
      </c>
      <c r="J6515">
        <f>VLOOKUP($A6515,Mapping!$X$3:$Y$7793,2,0)</f>
        <v>2908</v>
      </c>
      <c r="K6515" t="str">
        <f>VLOOKUP($J6515,Mapping!$AB$3:$AC$475,2,0)</f>
        <v>El Paso</v>
      </c>
      <c r="L6515" t="str">
        <f>VLOOKUP($K6515,Mapping!$AF$3:$AG$475,2,0)</f>
        <v>Texas</v>
      </c>
      <c r="M6515" t="str">
        <f>VLOOKUP($L6515,Mapping!$AI$3:$AJ$48,2,0)</f>
        <v>United States</v>
      </c>
      <c r="N6515" t="str">
        <f>VLOOKUP($L6515,Mapping!$AI$3:$AK$48,3,0)</f>
        <v>Central</v>
      </c>
      <c r="O6515" t="str">
        <f>VLOOKUP(Table1[[#This Row],[Column1]],Mapping!$AM$8:$AN$11,2,0)</f>
        <v>Office Supplies</v>
      </c>
      <c r="P6515" t="str">
        <f>VLOOKUP(Table1[[#This Row],[Column3]],Mapping!$AP$5:$AQ$22,2,0)</f>
        <v>Paper</v>
      </c>
      <c r="Q6515">
        <v>39.96</v>
      </c>
      <c r="R6515">
        <v>2</v>
      </c>
      <c r="S6515">
        <v>18.781199999999998</v>
      </c>
    </row>
    <row r="6516" spans="1:19" x14ac:dyDescent="0.35">
      <c r="A6516">
        <v>3587</v>
      </c>
      <c r="B6516" t="s">
        <v>3336</v>
      </c>
      <c r="C6516" t="s">
        <v>2777</v>
      </c>
      <c r="D6516" t="str">
        <f>MID(Table1[[#This Row],[Product ID]],5,2)</f>
        <v>AP</v>
      </c>
      <c r="E6516" t="str">
        <f>LEFT(Table1[[#This Row],[Product ID]],3)</f>
        <v>OFF</v>
      </c>
      <c r="F6516" s="10" t="e">
        <f>VLOOKUP(Table1[[#This Row],[Order ID]],Mapping!H6516:J14307,3,0)</f>
        <v>#N/A</v>
      </c>
      <c r="G6516" s="10" t="e">
        <f>VLOOKUP(Table1[[#This Row],[Order ID]],Mapping!H6516:K14307,4,0)</f>
        <v>#N/A</v>
      </c>
      <c r="H6516" t="str">
        <f>INDEX(Mapping!$B$2:$T$7793,MATCH(Data!$A6516,Mapping!$B$3:$B$7793,0),MATCH(Data!$H$1,Mapping!$B$2:$T$2,0))</f>
        <v>Standard Class</v>
      </c>
      <c r="I6516" t="str">
        <f>INDEX(Mapping!$B$2:$T$7793,MATCH(Data!$A6516,Mapping!$B$3:$B$7793,0),MATCH(Data!$I$1,Mapping!$B$2:$T$2,0))</f>
        <v>Home Office</v>
      </c>
      <c r="J6516">
        <f>VLOOKUP($A6516,Mapping!$X$3:$Y$7793,2,0)</f>
        <v>53209</v>
      </c>
      <c r="K6516" t="str">
        <f>VLOOKUP($J6516,Mapping!$AB$3:$AC$475,2,0)</f>
        <v>Jonesboro</v>
      </c>
      <c r="L6516" t="str">
        <f>VLOOKUP($K6516,Mapping!$AF$3:$AG$475,2,0)</f>
        <v>Arkansas</v>
      </c>
      <c r="M6516" t="str">
        <f>VLOOKUP($L6516,Mapping!$AI$3:$AJ$48,2,0)</f>
        <v>United States</v>
      </c>
      <c r="N6516" t="str">
        <f>VLOOKUP($L6516,Mapping!$AI$3:$AK$48,3,0)</f>
        <v>South</v>
      </c>
      <c r="O6516" t="str">
        <f>VLOOKUP(Table1[[#This Row],[Column1]],Mapping!$AM$8:$AN$11,2,0)</f>
        <v>Office Supplies</v>
      </c>
      <c r="P6516" t="str">
        <f>VLOOKUP(Table1[[#This Row],[Column3]],Mapping!$AP$5:$AQ$22,2,0)</f>
        <v>Appliances</v>
      </c>
      <c r="Q6516">
        <v>91.6</v>
      </c>
      <c r="R6516">
        <v>5</v>
      </c>
      <c r="S6516">
        <v>26.563999999999997</v>
      </c>
    </row>
    <row r="6517" spans="1:19" x14ac:dyDescent="0.35">
      <c r="A6517">
        <v>4618</v>
      </c>
      <c r="B6517" t="s">
        <v>3983</v>
      </c>
      <c r="C6517" t="s">
        <v>847</v>
      </c>
      <c r="D6517" t="str">
        <f>MID(Table1[[#This Row],[Product ID]],5,2)</f>
        <v>BO</v>
      </c>
      <c r="E6517" t="str">
        <f>LEFT(Table1[[#This Row],[Product ID]],3)</f>
        <v>FUR</v>
      </c>
      <c r="F6517" s="10" t="e">
        <f>VLOOKUP(Table1[[#This Row],[Order ID]],Mapping!H6517:J14308,3,0)</f>
        <v>#N/A</v>
      </c>
      <c r="G6517" s="10" t="e">
        <f>VLOOKUP(Table1[[#This Row],[Order ID]],Mapping!H6517:K14308,4,0)</f>
        <v>#N/A</v>
      </c>
      <c r="H6517" t="str">
        <f>INDEX(Mapping!$B$2:$T$7793,MATCH(Data!$A6517,Mapping!$B$3:$B$7793,0),MATCH(Data!$H$1,Mapping!$B$2:$T$2,0))</f>
        <v>Standard Class</v>
      </c>
      <c r="I6517" t="str">
        <f>INDEX(Mapping!$B$2:$T$7793,MATCH(Data!$A6517,Mapping!$B$3:$B$7793,0),MATCH(Data!$I$1,Mapping!$B$2:$T$2,0))</f>
        <v>Corporate</v>
      </c>
      <c r="J6517">
        <f>VLOOKUP($A6517,Mapping!$X$3:$Y$7793,2,0)</f>
        <v>19120</v>
      </c>
      <c r="K6517" t="str">
        <f>VLOOKUP($J6517,Mapping!$AB$3:$AC$475,2,0)</f>
        <v>Cincinnati</v>
      </c>
      <c r="L6517" t="str">
        <f>VLOOKUP($K6517,Mapping!$AF$3:$AG$475,2,0)</f>
        <v>Ohio</v>
      </c>
      <c r="M6517" t="str">
        <f>VLOOKUP($L6517,Mapping!$AI$3:$AJ$48,2,0)</f>
        <v>United States</v>
      </c>
      <c r="N6517" t="str">
        <f>VLOOKUP($L6517,Mapping!$AI$3:$AK$48,3,0)</f>
        <v>East</v>
      </c>
      <c r="O6517" t="str">
        <f>VLOOKUP(Table1[[#This Row],[Column1]],Mapping!$AM$8:$AN$11,2,0)</f>
        <v>Furniture</v>
      </c>
      <c r="P6517" t="str">
        <f>VLOOKUP(Table1[[#This Row],[Column3]],Mapping!$AP$5:$AQ$22,2,0)</f>
        <v>Bookcases</v>
      </c>
      <c r="Q6517">
        <v>87.210000000000008</v>
      </c>
      <c r="R6517">
        <v>3</v>
      </c>
      <c r="S6517">
        <v>-45.349200000000003</v>
      </c>
    </row>
    <row r="6518" spans="1:19" x14ac:dyDescent="0.35">
      <c r="A6518">
        <v>4620</v>
      </c>
      <c r="B6518" t="s">
        <v>3983</v>
      </c>
      <c r="C6518" t="s">
        <v>519</v>
      </c>
      <c r="D6518" t="str">
        <f>MID(Table1[[#This Row],[Product ID]],5,2)</f>
        <v>PH</v>
      </c>
      <c r="E6518" t="str">
        <f>LEFT(Table1[[#This Row],[Product ID]],3)</f>
        <v>TEC</v>
      </c>
      <c r="F6518" s="10" t="e">
        <f>VLOOKUP(Table1[[#This Row],[Order ID]],Mapping!H6518:J14309,3,0)</f>
        <v>#N/A</v>
      </c>
      <c r="G6518" s="10" t="e">
        <f>VLOOKUP(Table1[[#This Row],[Order ID]],Mapping!H6518:K14309,4,0)</f>
        <v>#N/A</v>
      </c>
      <c r="H6518" t="str">
        <f>INDEX(Mapping!$B$2:$T$7793,MATCH(Data!$A6518,Mapping!$B$3:$B$7793,0),MATCH(Data!$H$1,Mapping!$B$2:$T$2,0))</f>
        <v>First Class</v>
      </c>
      <c r="I6518" t="str">
        <f>INDEX(Mapping!$B$2:$T$7793,MATCH(Data!$A6518,Mapping!$B$3:$B$7793,0),MATCH(Data!$I$1,Mapping!$B$2:$T$2,0))</f>
        <v>Consumer</v>
      </c>
      <c r="J6518">
        <f>VLOOKUP($A6518,Mapping!$X$3:$Y$7793,2,0)</f>
        <v>19120</v>
      </c>
      <c r="K6518" t="str">
        <f>VLOOKUP($J6518,Mapping!$AB$3:$AC$475,2,0)</f>
        <v>Cincinnati</v>
      </c>
      <c r="L6518" t="str">
        <f>VLOOKUP($K6518,Mapping!$AF$3:$AG$475,2,0)</f>
        <v>Ohio</v>
      </c>
      <c r="M6518" t="str">
        <f>VLOOKUP($L6518,Mapping!$AI$3:$AJ$48,2,0)</f>
        <v>United States</v>
      </c>
      <c r="N6518" t="str">
        <f>VLOOKUP($L6518,Mapping!$AI$3:$AK$48,3,0)</f>
        <v>East</v>
      </c>
      <c r="O6518" t="str">
        <f>VLOOKUP(Table1[[#This Row],[Column1]],Mapping!$AM$8:$AN$11,2,0)</f>
        <v>Technology</v>
      </c>
      <c r="P6518" t="str">
        <f>VLOOKUP(Table1[[#This Row],[Column3]],Mapping!$AP$5:$AQ$22,2,0)</f>
        <v>Phones</v>
      </c>
      <c r="Q6518">
        <v>683.98799999999994</v>
      </c>
      <c r="R6518">
        <v>2</v>
      </c>
      <c r="S6518">
        <v>-113.9980000000001</v>
      </c>
    </row>
    <row r="6519" spans="1:19" x14ac:dyDescent="0.35">
      <c r="A6519">
        <v>4621</v>
      </c>
      <c r="B6519" t="s">
        <v>3983</v>
      </c>
      <c r="C6519" t="s">
        <v>2328</v>
      </c>
      <c r="D6519" t="str">
        <f>MID(Table1[[#This Row],[Product ID]],5,2)</f>
        <v>ST</v>
      </c>
      <c r="E6519" t="str">
        <f>LEFT(Table1[[#This Row],[Product ID]],3)</f>
        <v>OFF</v>
      </c>
      <c r="F6519" s="10" t="e">
        <f>VLOOKUP(Table1[[#This Row],[Order ID]],Mapping!H6519:J14310,3,0)</f>
        <v>#N/A</v>
      </c>
      <c r="G6519" s="10" t="e">
        <f>VLOOKUP(Table1[[#This Row],[Order ID]],Mapping!H6519:K14310,4,0)</f>
        <v>#N/A</v>
      </c>
      <c r="H6519" t="str">
        <f>INDEX(Mapping!$B$2:$T$7793,MATCH(Data!$A6519,Mapping!$B$3:$B$7793,0),MATCH(Data!$H$1,Mapping!$B$2:$T$2,0))</f>
        <v>First Class</v>
      </c>
      <c r="I6519" t="str">
        <f>INDEX(Mapping!$B$2:$T$7793,MATCH(Data!$A6519,Mapping!$B$3:$B$7793,0),MATCH(Data!$I$1,Mapping!$B$2:$T$2,0))</f>
        <v>Consumer</v>
      </c>
      <c r="J6519">
        <f>VLOOKUP($A6519,Mapping!$X$3:$Y$7793,2,0)</f>
        <v>19120</v>
      </c>
      <c r="K6519" t="str">
        <f>VLOOKUP($J6519,Mapping!$AB$3:$AC$475,2,0)</f>
        <v>Cincinnati</v>
      </c>
      <c r="L6519" t="str">
        <f>VLOOKUP($K6519,Mapping!$AF$3:$AG$475,2,0)</f>
        <v>Ohio</v>
      </c>
      <c r="M6519" t="str">
        <f>VLOOKUP($L6519,Mapping!$AI$3:$AJ$48,2,0)</f>
        <v>United States</v>
      </c>
      <c r="N6519" t="str">
        <f>VLOOKUP($L6519,Mapping!$AI$3:$AK$48,3,0)</f>
        <v>East</v>
      </c>
      <c r="O6519" t="str">
        <f>VLOOKUP(Table1[[#This Row],[Column1]],Mapping!$AM$8:$AN$11,2,0)</f>
        <v>Office Supplies</v>
      </c>
      <c r="P6519" t="str">
        <f>VLOOKUP(Table1[[#This Row],[Column3]],Mapping!$AP$5:$AQ$22,2,0)</f>
        <v>Storage</v>
      </c>
      <c r="Q6519">
        <v>13.392000000000001</v>
      </c>
      <c r="R6519">
        <v>3</v>
      </c>
      <c r="S6519">
        <v>1.0044</v>
      </c>
    </row>
    <row r="6520" spans="1:19" x14ac:dyDescent="0.35">
      <c r="A6520">
        <v>4622</v>
      </c>
      <c r="B6520" t="s">
        <v>3983</v>
      </c>
      <c r="C6520" t="s">
        <v>3405</v>
      </c>
      <c r="D6520" t="str">
        <f>MID(Table1[[#This Row],[Product ID]],5,2)</f>
        <v>AC</v>
      </c>
      <c r="E6520" t="str">
        <f>LEFT(Table1[[#This Row],[Product ID]],3)</f>
        <v>TEC</v>
      </c>
      <c r="F6520" s="10" t="e">
        <f>VLOOKUP(Table1[[#This Row],[Order ID]],Mapping!H6520:J14311,3,0)</f>
        <v>#N/A</v>
      </c>
      <c r="G6520" s="10" t="e">
        <f>VLOOKUP(Table1[[#This Row],[Order ID]],Mapping!H6520:K14311,4,0)</f>
        <v>#N/A</v>
      </c>
      <c r="H6520" t="str">
        <f>INDEX(Mapping!$B$2:$T$7793,MATCH(Data!$A6520,Mapping!$B$3:$B$7793,0),MATCH(Data!$H$1,Mapping!$B$2:$T$2,0))</f>
        <v>First Class</v>
      </c>
      <c r="I6520" t="str">
        <f>INDEX(Mapping!$B$2:$T$7793,MATCH(Data!$A6520,Mapping!$B$3:$B$7793,0),MATCH(Data!$I$1,Mapping!$B$2:$T$2,0))</f>
        <v>Consumer</v>
      </c>
      <c r="J6520">
        <f>VLOOKUP($A6520,Mapping!$X$3:$Y$7793,2,0)</f>
        <v>19120</v>
      </c>
      <c r="K6520" t="str">
        <f>VLOOKUP($J6520,Mapping!$AB$3:$AC$475,2,0)</f>
        <v>Cincinnati</v>
      </c>
      <c r="L6520" t="str">
        <f>VLOOKUP($K6520,Mapping!$AF$3:$AG$475,2,0)</f>
        <v>Ohio</v>
      </c>
      <c r="M6520" t="str">
        <f>VLOOKUP($L6520,Mapping!$AI$3:$AJ$48,2,0)</f>
        <v>United States</v>
      </c>
      <c r="N6520" t="str">
        <f>VLOOKUP($L6520,Mapping!$AI$3:$AK$48,3,0)</f>
        <v>East</v>
      </c>
      <c r="O6520" t="str">
        <f>VLOOKUP(Table1[[#This Row],[Column1]],Mapping!$AM$8:$AN$11,2,0)</f>
        <v>Technology</v>
      </c>
      <c r="P6520" t="str">
        <f>VLOOKUP(Table1[[#This Row],[Column3]],Mapping!$AP$5:$AQ$22,2,0)</f>
        <v>Accessories</v>
      </c>
      <c r="Q6520">
        <v>16.776000000000003</v>
      </c>
      <c r="R6520">
        <v>3</v>
      </c>
      <c r="S6520">
        <v>4.8231000000000002</v>
      </c>
    </row>
    <row r="6521" spans="1:19" x14ac:dyDescent="0.35">
      <c r="A6521">
        <v>4623</v>
      </c>
      <c r="B6521" t="s">
        <v>3983</v>
      </c>
      <c r="C6521" t="s">
        <v>990</v>
      </c>
      <c r="D6521" t="str">
        <f>MID(Table1[[#This Row],[Product ID]],5,2)</f>
        <v>AC</v>
      </c>
      <c r="E6521" t="str">
        <f>LEFT(Table1[[#This Row],[Product ID]],3)</f>
        <v>TEC</v>
      </c>
      <c r="F6521" s="10" t="e">
        <f>VLOOKUP(Table1[[#This Row],[Order ID]],Mapping!H6521:J14312,3,0)</f>
        <v>#N/A</v>
      </c>
      <c r="G6521" s="10" t="e">
        <f>VLOOKUP(Table1[[#This Row],[Order ID]],Mapping!H6521:K14312,4,0)</f>
        <v>#N/A</v>
      </c>
      <c r="H6521" t="str">
        <f>INDEX(Mapping!$B$2:$T$7793,MATCH(Data!$A6521,Mapping!$B$3:$B$7793,0),MATCH(Data!$H$1,Mapping!$B$2:$T$2,0))</f>
        <v>First Class</v>
      </c>
      <c r="I6521" t="str">
        <f>INDEX(Mapping!$B$2:$T$7793,MATCH(Data!$A6521,Mapping!$B$3:$B$7793,0),MATCH(Data!$I$1,Mapping!$B$2:$T$2,0))</f>
        <v>Consumer</v>
      </c>
      <c r="J6521">
        <f>VLOOKUP($A6521,Mapping!$X$3:$Y$7793,2,0)</f>
        <v>19120</v>
      </c>
      <c r="K6521" t="str">
        <f>VLOOKUP($J6521,Mapping!$AB$3:$AC$475,2,0)</f>
        <v>Cincinnati</v>
      </c>
      <c r="L6521" t="str">
        <f>VLOOKUP($K6521,Mapping!$AF$3:$AG$475,2,0)</f>
        <v>Ohio</v>
      </c>
      <c r="M6521" t="str">
        <f>VLOOKUP($L6521,Mapping!$AI$3:$AJ$48,2,0)</f>
        <v>United States</v>
      </c>
      <c r="N6521" t="str">
        <f>VLOOKUP($L6521,Mapping!$AI$3:$AK$48,3,0)</f>
        <v>East</v>
      </c>
      <c r="O6521" t="str">
        <f>VLOOKUP(Table1[[#This Row],[Column1]],Mapping!$AM$8:$AN$11,2,0)</f>
        <v>Technology</v>
      </c>
      <c r="P6521" t="str">
        <f>VLOOKUP(Table1[[#This Row],[Column3]],Mapping!$AP$5:$AQ$22,2,0)</f>
        <v>Accessories</v>
      </c>
      <c r="Q6521">
        <v>527.91999999999996</v>
      </c>
      <c r="R6521">
        <v>2</v>
      </c>
      <c r="S6521">
        <v>85.786999999999949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9ED4B-24D4-3F49-B42A-7A8716DF8DAC}">
  <dimension ref="B2:BG7793"/>
  <sheetViews>
    <sheetView workbookViewId="0">
      <selection activeCell="H4" sqref="H4"/>
    </sheetView>
  </sheetViews>
  <sheetFormatPr defaultColWidth="10.6640625" defaultRowHeight="15.5" x14ac:dyDescent="0.35"/>
  <cols>
    <col min="2" max="2" width="7.1640625" bestFit="1" customWidth="1"/>
    <col min="3" max="3" width="14.83203125" bestFit="1" customWidth="1"/>
    <col min="4" max="4" width="16.6640625" bestFit="1" customWidth="1"/>
    <col min="8" max="8" width="14.83203125" bestFit="1" customWidth="1"/>
    <col min="9" max="9" width="16.6640625" bestFit="1" customWidth="1"/>
    <col min="10" max="11" width="10.5" bestFit="1" customWidth="1"/>
    <col min="15" max="15" width="14.83203125" bestFit="1" customWidth="1"/>
    <col min="16" max="16" width="16.6640625" bestFit="1" customWidth="1"/>
    <col min="17" max="17" width="13.1640625" bestFit="1" customWidth="1"/>
    <col min="18" max="18" width="11.33203125" bestFit="1" customWidth="1"/>
    <col min="19" max="19" width="20.83203125" bestFit="1" customWidth="1"/>
    <col min="20" max="20" width="11.5" bestFit="1" customWidth="1"/>
    <col min="29" max="29" width="17.33203125" bestFit="1" customWidth="1"/>
    <col min="33" max="33" width="17.5" bestFit="1" customWidth="1"/>
    <col min="35" max="35" width="17.5" bestFit="1" customWidth="1"/>
    <col min="37" max="37" width="7" bestFit="1" customWidth="1"/>
    <col min="39" max="39" width="13.5" bestFit="1" customWidth="1"/>
    <col min="40" max="40" width="13" bestFit="1" customWidth="1"/>
    <col min="42" max="42" width="15.75" bestFit="1" customWidth="1"/>
    <col min="43" max="43" width="11.75" bestFit="1" customWidth="1"/>
  </cols>
  <sheetData>
    <row r="2" spans="2:59" x14ac:dyDescent="0.35">
      <c r="B2" s="2" t="s">
        <v>0</v>
      </c>
      <c r="C2" s="2" t="s">
        <v>1</v>
      </c>
      <c r="D2" s="2" t="s">
        <v>2</v>
      </c>
      <c r="H2" s="2" t="s">
        <v>1</v>
      </c>
      <c r="I2" s="2" t="s">
        <v>2</v>
      </c>
      <c r="J2" s="8" t="s">
        <v>5762</v>
      </c>
      <c r="K2" s="8" t="s">
        <v>5763</v>
      </c>
      <c r="O2" s="2" t="s">
        <v>1</v>
      </c>
      <c r="P2" s="2" t="s">
        <v>2</v>
      </c>
      <c r="Q2" s="2" t="s">
        <v>5764</v>
      </c>
      <c r="R2" s="2" t="s">
        <v>5765</v>
      </c>
      <c r="S2" s="2" t="s">
        <v>5766</v>
      </c>
      <c r="T2" s="2" t="s">
        <v>5767</v>
      </c>
      <c r="X2" s="2" t="s">
        <v>0</v>
      </c>
      <c r="Y2" s="2" t="s">
        <v>7345</v>
      </c>
      <c r="AB2" s="2" t="s">
        <v>7345</v>
      </c>
      <c r="AC2" s="2" t="s">
        <v>7346</v>
      </c>
      <c r="AF2" s="2" t="s">
        <v>7346</v>
      </c>
      <c r="AG2" s="2" t="s">
        <v>7820</v>
      </c>
      <c r="AH2" s="1"/>
      <c r="AI2" s="2" t="s">
        <v>7820</v>
      </c>
      <c r="AJ2" s="2" t="s">
        <v>7821</v>
      </c>
      <c r="AK2" s="2" t="s">
        <v>7822</v>
      </c>
      <c r="AM2" s="2" t="s">
        <v>7823</v>
      </c>
      <c r="AN2" s="2" t="s">
        <v>7824</v>
      </c>
      <c r="AO2" s="1"/>
      <c r="AP2" s="2" t="s">
        <v>7825</v>
      </c>
      <c r="AQ2" s="3" t="s">
        <v>7826</v>
      </c>
      <c r="AR2" s="3" t="s">
        <v>7827</v>
      </c>
      <c r="AS2" s="3" t="s">
        <v>7828</v>
      </c>
      <c r="AT2" s="3" t="s">
        <v>7829</v>
      </c>
      <c r="AU2" s="3" t="s">
        <v>7830</v>
      </c>
      <c r="AV2" s="3" t="s">
        <v>7831</v>
      </c>
      <c r="AW2" s="3" t="s">
        <v>7832</v>
      </c>
      <c r="AX2" s="3" t="s">
        <v>7833</v>
      </c>
      <c r="AY2" s="3" t="s">
        <v>7834</v>
      </c>
      <c r="AZ2" s="3" t="s">
        <v>7835</v>
      </c>
      <c r="BA2" s="3" t="s">
        <v>7836</v>
      </c>
      <c r="BB2" s="3" t="s">
        <v>7837</v>
      </c>
      <c r="BC2" s="3" t="s">
        <v>7838</v>
      </c>
      <c r="BD2" s="3" t="s">
        <v>7839</v>
      </c>
      <c r="BE2" s="3" t="s">
        <v>7840</v>
      </c>
      <c r="BF2" s="3" t="s">
        <v>7841</v>
      </c>
      <c r="BG2" s="3" t="s">
        <v>7842</v>
      </c>
    </row>
    <row r="3" spans="2:59" x14ac:dyDescent="0.35">
      <c r="B3" s="3">
        <v>1</v>
      </c>
      <c r="C3" s="3" t="s">
        <v>3</v>
      </c>
      <c r="D3" s="3" t="s">
        <v>4</v>
      </c>
      <c r="H3" s="3" t="s">
        <v>3</v>
      </c>
      <c r="I3" s="3" t="s">
        <v>4</v>
      </c>
      <c r="J3" s="9">
        <v>41438</v>
      </c>
      <c r="K3" s="9">
        <v>41442</v>
      </c>
      <c r="O3" s="3" t="s">
        <v>3</v>
      </c>
      <c r="P3" s="3" t="s">
        <v>4</v>
      </c>
      <c r="Q3" s="3" t="s">
        <v>5768</v>
      </c>
      <c r="R3" s="3" t="s">
        <v>5769</v>
      </c>
      <c r="S3" s="3" t="s">
        <v>5770</v>
      </c>
      <c r="T3" s="3" t="s">
        <v>5771</v>
      </c>
      <c r="X3" s="3">
        <v>1</v>
      </c>
      <c r="Y3" s="3">
        <v>90036</v>
      </c>
      <c r="AB3" s="3">
        <v>90036</v>
      </c>
      <c r="AC3" s="3" t="s">
        <v>7347</v>
      </c>
      <c r="AF3" s="3" t="s">
        <v>7347</v>
      </c>
      <c r="AG3" s="3" t="s">
        <v>7843</v>
      </c>
      <c r="AI3" s="3" t="s">
        <v>7843</v>
      </c>
      <c r="AJ3" s="3" t="s">
        <v>7844</v>
      </c>
      <c r="AK3" s="3" t="s">
        <v>7845</v>
      </c>
      <c r="AM3" s="3" t="s">
        <v>7846</v>
      </c>
      <c r="AN3" s="3" t="s">
        <v>7847</v>
      </c>
      <c r="AP3" s="2" t="s">
        <v>7848</v>
      </c>
      <c r="AQ3" s="3" t="s">
        <v>7849</v>
      </c>
      <c r="AR3" s="3" t="s">
        <v>7850</v>
      </c>
      <c r="AS3" s="3" t="s">
        <v>7851</v>
      </c>
      <c r="AT3" s="3" t="s">
        <v>7852</v>
      </c>
      <c r="AU3" s="3" t="s">
        <v>7853</v>
      </c>
      <c r="AV3" s="3" t="s">
        <v>7854</v>
      </c>
      <c r="AW3" s="3" t="s">
        <v>7855</v>
      </c>
      <c r="AX3" s="3" t="s">
        <v>7856</v>
      </c>
      <c r="AY3" s="3" t="s">
        <v>7857</v>
      </c>
      <c r="AZ3" s="3" t="s">
        <v>7858</v>
      </c>
      <c r="BA3" s="3" t="s">
        <v>7859</v>
      </c>
      <c r="BB3" s="3" t="s">
        <v>7860</v>
      </c>
      <c r="BC3" s="3" t="s">
        <v>7861</v>
      </c>
      <c r="BD3" s="3" t="s">
        <v>7862</v>
      </c>
      <c r="BE3" s="3" t="s">
        <v>7863</v>
      </c>
      <c r="BF3" s="3" t="s">
        <v>7864</v>
      </c>
      <c r="BG3" s="3" t="s">
        <v>7865</v>
      </c>
    </row>
    <row r="4" spans="2:59" x14ac:dyDescent="0.35">
      <c r="B4" s="3">
        <v>2</v>
      </c>
      <c r="C4" s="3" t="s">
        <v>5</v>
      </c>
      <c r="D4" s="3" t="s">
        <v>6</v>
      </c>
      <c r="H4" s="3" t="s">
        <v>5</v>
      </c>
      <c r="I4" s="3" t="s">
        <v>6</v>
      </c>
      <c r="J4" s="9">
        <v>41193</v>
      </c>
      <c r="K4" s="9">
        <v>41200</v>
      </c>
      <c r="O4" s="3" t="s">
        <v>5</v>
      </c>
      <c r="P4" s="3" t="s">
        <v>6</v>
      </c>
      <c r="Q4" s="3" t="s">
        <v>5772</v>
      </c>
      <c r="R4" s="3" t="s">
        <v>5773</v>
      </c>
      <c r="S4" s="3" t="s">
        <v>5774</v>
      </c>
      <c r="T4" s="3" t="s">
        <v>5775</v>
      </c>
      <c r="X4" s="3">
        <v>2</v>
      </c>
      <c r="Y4" s="3">
        <v>33311</v>
      </c>
      <c r="AB4" s="3">
        <v>33311</v>
      </c>
      <c r="AC4" s="3" t="s">
        <v>7348</v>
      </c>
      <c r="AF4" s="3" t="s">
        <v>7348</v>
      </c>
      <c r="AG4" s="3" t="s">
        <v>7866</v>
      </c>
      <c r="AI4" s="3" t="s">
        <v>7866</v>
      </c>
      <c r="AJ4" s="3" t="s">
        <v>7844</v>
      </c>
      <c r="AK4" s="3" t="s">
        <v>7867</v>
      </c>
      <c r="AM4" s="3" t="s">
        <v>7868</v>
      </c>
      <c r="AN4" s="3" t="s">
        <v>7869</v>
      </c>
    </row>
    <row r="5" spans="2:59" x14ac:dyDescent="0.35">
      <c r="B5" s="3">
        <v>3</v>
      </c>
      <c r="C5" s="3" t="s">
        <v>5</v>
      </c>
      <c r="D5" s="3" t="s">
        <v>7</v>
      </c>
      <c r="H5" s="3" t="s">
        <v>5</v>
      </c>
      <c r="I5" s="3" t="s">
        <v>7</v>
      </c>
      <c r="J5" s="9">
        <v>41193</v>
      </c>
      <c r="K5" s="9">
        <v>41200</v>
      </c>
      <c r="O5" s="3" t="s">
        <v>5</v>
      </c>
      <c r="P5" s="3" t="s">
        <v>7</v>
      </c>
      <c r="Q5" s="3" t="s">
        <v>5772</v>
      </c>
      <c r="R5" s="3" t="s">
        <v>5773</v>
      </c>
      <c r="S5" s="3" t="s">
        <v>5774</v>
      </c>
      <c r="T5" s="3" t="s">
        <v>5775</v>
      </c>
      <c r="X5" s="3">
        <v>3</v>
      </c>
      <c r="Y5" s="3">
        <v>33311</v>
      </c>
      <c r="AB5" s="3">
        <v>90032</v>
      </c>
      <c r="AC5" s="3" t="s">
        <v>7349</v>
      </c>
      <c r="AF5" s="3" t="s">
        <v>7349</v>
      </c>
      <c r="AG5" s="3" t="s">
        <v>7484</v>
      </c>
      <c r="AI5" s="3" t="s">
        <v>7484</v>
      </c>
      <c r="AJ5" s="3" t="s">
        <v>7844</v>
      </c>
      <c r="AK5" s="3" t="s">
        <v>7845</v>
      </c>
      <c r="AM5" s="3" t="s">
        <v>7870</v>
      </c>
      <c r="AN5" s="3" t="s">
        <v>7871</v>
      </c>
      <c r="AP5" t="s">
        <v>7825</v>
      </c>
      <c r="AQ5" t="s">
        <v>7848</v>
      </c>
    </row>
    <row r="6" spans="2:59" x14ac:dyDescent="0.35">
      <c r="B6" s="3">
        <v>4</v>
      </c>
      <c r="C6" s="3" t="s">
        <v>8</v>
      </c>
      <c r="D6" s="3" t="s">
        <v>9</v>
      </c>
      <c r="H6" s="3" t="s">
        <v>8</v>
      </c>
      <c r="I6" s="3" t="s">
        <v>9</v>
      </c>
      <c r="J6" s="9">
        <v>40703</v>
      </c>
      <c r="K6" s="9">
        <v>40708</v>
      </c>
      <c r="O6" s="3" t="s">
        <v>8</v>
      </c>
      <c r="P6" s="3" t="s">
        <v>9</v>
      </c>
      <c r="Q6" s="3" t="s">
        <v>5772</v>
      </c>
      <c r="R6" s="3" t="s">
        <v>5776</v>
      </c>
      <c r="S6" s="3" t="s">
        <v>5777</v>
      </c>
      <c r="T6" s="3" t="s">
        <v>5775</v>
      </c>
      <c r="X6" s="3">
        <v>4</v>
      </c>
      <c r="Y6" s="3">
        <v>90032</v>
      </c>
      <c r="AB6" s="3">
        <v>98103</v>
      </c>
      <c r="AC6" s="3" t="s">
        <v>7350</v>
      </c>
      <c r="AF6" s="3" t="s">
        <v>7350</v>
      </c>
      <c r="AG6" s="3" t="s">
        <v>7872</v>
      </c>
      <c r="AI6" s="3" t="s">
        <v>7872</v>
      </c>
      <c r="AJ6" s="3" t="s">
        <v>7844</v>
      </c>
      <c r="AK6" s="3" t="s">
        <v>7873</v>
      </c>
      <c r="AP6" t="s">
        <v>7826</v>
      </c>
      <c r="AQ6" t="s">
        <v>7849</v>
      </c>
    </row>
    <row r="7" spans="2:59" x14ac:dyDescent="0.35">
      <c r="B7" s="3">
        <v>5</v>
      </c>
      <c r="C7" s="3" t="s">
        <v>8</v>
      </c>
      <c r="D7" s="3" t="s">
        <v>10</v>
      </c>
      <c r="H7" s="3" t="s">
        <v>8</v>
      </c>
      <c r="I7" s="3" t="s">
        <v>10</v>
      </c>
      <c r="J7" s="9">
        <v>40703</v>
      </c>
      <c r="K7" s="9">
        <v>40708</v>
      </c>
      <c r="O7" s="3" t="s">
        <v>8</v>
      </c>
      <c r="P7" s="3" t="s">
        <v>10</v>
      </c>
      <c r="Q7" s="3" t="s">
        <v>5772</v>
      </c>
      <c r="R7" s="3" t="s">
        <v>5776</v>
      </c>
      <c r="S7" s="3" t="s">
        <v>5777</v>
      </c>
      <c r="T7" s="3" t="s">
        <v>5775</v>
      </c>
      <c r="X7" s="3">
        <v>5</v>
      </c>
      <c r="Y7" s="3">
        <v>90032</v>
      </c>
      <c r="AB7" s="3">
        <v>76106</v>
      </c>
      <c r="AC7" s="3" t="s">
        <v>7351</v>
      </c>
      <c r="AF7" s="3" t="s">
        <v>7351</v>
      </c>
      <c r="AG7" s="3" t="s">
        <v>7874</v>
      </c>
      <c r="AI7" s="3" t="s">
        <v>7874</v>
      </c>
      <c r="AJ7" s="3" t="s">
        <v>7844</v>
      </c>
      <c r="AK7" s="3" t="s">
        <v>7873</v>
      </c>
      <c r="AP7" t="s">
        <v>7827</v>
      </c>
      <c r="AQ7" t="s">
        <v>7850</v>
      </c>
    </row>
    <row r="8" spans="2:59" x14ac:dyDescent="0.35">
      <c r="B8" s="3">
        <v>6</v>
      </c>
      <c r="C8" s="3" t="s">
        <v>8</v>
      </c>
      <c r="D8" s="3" t="s">
        <v>11</v>
      </c>
      <c r="H8" s="3" t="s">
        <v>8</v>
      </c>
      <c r="I8" s="3" t="s">
        <v>11</v>
      </c>
      <c r="J8" s="9">
        <v>40703</v>
      </c>
      <c r="K8" s="9">
        <v>40708</v>
      </c>
      <c r="O8" s="3" t="s">
        <v>8</v>
      </c>
      <c r="P8" s="3" t="s">
        <v>11</v>
      </c>
      <c r="Q8" s="3" t="s">
        <v>5772</v>
      </c>
      <c r="R8" s="3" t="s">
        <v>5776</v>
      </c>
      <c r="S8" s="3" t="s">
        <v>5777</v>
      </c>
      <c r="T8" s="3" t="s">
        <v>5775</v>
      </c>
      <c r="X8" s="3">
        <v>6</v>
      </c>
      <c r="Y8" s="3">
        <v>90032</v>
      </c>
      <c r="AB8" s="3">
        <v>53711</v>
      </c>
      <c r="AC8" s="3" t="s">
        <v>7352</v>
      </c>
      <c r="AF8" s="3" t="s">
        <v>7352</v>
      </c>
      <c r="AG8" s="3" t="s">
        <v>7875</v>
      </c>
      <c r="AI8" s="3" t="s">
        <v>7875</v>
      </c>
      <c r="AJ8" s="3" t="s">
        <v>7844</v>
      </c>
      <c r="AK8" s="3" t="s">
        <v>7845</v>
      </c>
      <c r="AM8" s="2" t="s">
        <v>7824</v>
      </c>
      <c r="AN8" s="2" t="s">
        <v>7823</v>
      </c>
      <c r="AP8" t="s">
        <v>7828</v>
      </c>
      <c r="AQ8" t="s">
        <v>7851</v>
      </c>
    </row>
    <row r="9" spans="2:59" x14ac:dyDescent="0.35">
      <c r="B9" s="3">
        <v>7</v>
      </c>
      <c r="C9" s="3" t="s">
        <v>8</v>
      </c>
      <c r="D9" s="3" t="s">
        <v>12</v>
      </c>
      <c r="H9" s="3" t="s">
        <v>8</v>
      </c>
      <c r="I9" s="3" t="s">
        <v>12</v>
      </c>
      <c r="J9" s="9">
        <v>40703</v>
      </c>
      <c r="K9" s="9">
        <v>40708</v>
      </c>
      <c r="O9" s="3" t="s">
        <v>8</v>
      </c>
      <c r="P9" s="3" t="s">
        <v>12</v>
      </c>
      <c r="Q9" s="3" t="s">
        <v>5772</v>
      </c>
      <c r="R9" s="3" t="s">
        <v>5776</v>
      </c>
      <c r="S9" s="3" t="s">
        <v>5777</v>
      </c>
      <c r="T9" s="3" t="s">
        <v>5775</v>
      </c>
      <c r="X9" s="3">
        <v>7</v>
      </c>
      <c r="Y9" s="3">
        <v>90032</v>
      </c>
      <c r="AB9" s="3">
        <v>84084</v>
      </c>
      <c r="AC9" s="3" t="s">
        <v>7353</v>
      </c>
      <c r="AF9" s="3" t="s">
        <v>7353</v>
      </c>
      <c r="AG9" s="3" t="s">
        <v>7843</v>
      </c>
      <c r="AI9" s="3" t="s">
        <v>7876</v>
      </c>
      <c r="AJ9" s="3" t="s">
        <v>7844</v>
      </c>
      <c r="AK9" s="3" t="s">
        <v>7873</v>
      </c>
      <c r="AM9" s="3" t="s">
        <v>7847</v>
      </c>
      <c r="AN9" s="3" t="s">
        <v>7846</v>
      </c>
      <c r="AP9" t="s">
        <v>7829</v>
      </c>
      <c r="AQ9" t="s">
        <v>7852</v>
      </c>
    </row>
    <row r="10" spans="2:59" x14ac:dyDescent="0.35">
      <c r="B10" s="3">
        <v>8</v>
      </c>
      <c r="C10" s="3" t="s">
        <v>8</v>
      </c>
      <c r="D10" s="3" t="s">
        <v>13</v>
      </c>
      <c r="H10" s="3" t="s">
        <v>8</v>
      </c>
      <c r="I10" s="3" t="s">
        <v>13</v>
      </c>
      <c r="J10" s="9">
        <v>40703</v>
      </c>
      <c r="K10" s="9">
        <v>40708</v>
      </c>
      <c r="O10" s="3" t="s">
        <v>8</v>
      </c>
      <c r="P10" s="3" t="s">
        <v>13</v>
      </c>
      <c r="Q10" s="3" t="s">
        <v>5772</v>
      </c>
      <c r="R10" s="3" t="s">
        <v>5776</v>
      </c>
      <c r="S10" s="3" t="s">
        <v>5777</v>
      </c>
      <c r="T10" s="3" t="s">
        <v>5775</v>
      </c>
      <c r="X10" s="3">
        <v>8</v>
      </c>
      <c r="Y10" s="3">
        <v>90032</v>
      </c>
      <c r="AB10" s="3">
        <v>94109</v>
      </c>
      <c r="AC10" s="3" t="s">
        <v>7354</v>
      </c>
      <c r="AF10" s="3" t="s">
        <v>7354</v>
      </c>
      <c r="AG10" s="3" t="s">
        <v>7876</v>
      </c>
      <c r="AI10" s="3" t="s">
        <v>7877</v>
      </c>
      <c r="AJ10" s="3" t="s">
        <v>7844</v>
      </c>
      <c r="AK10" s="3" t="s">
        <v>7878</v>
      </c>
      <c r="AM10" s="3" t="s">
        <v>7869</v>
      </c>
      <c r="AN10" s="3" t="s">
        <v>7868</v>
      </c>
      <c r="AP10" t="s">
        <v>7830</v>
      </c>
      <c r="AQ10" t="s">
        <v>7853</v>
      </c>
    </row>
    <row r="11" spans="2:59" x14ac:dyDescent="0.35">
      <c r="B11" s="3">
        <v>9</v>
      </c>
      <c r="C11" s="3" t="s">
        <v>8</v>
      </c>
      <c r="D11" s="3" t="s">
        <v>14</v>
      </c>
      <c r="H11" s="3" t="s">
        <v>8</v>
      </c>
      <c r="I11" s="3" t="s">
        <v>14</v>
      </c>
      <c r="J11" s="9">
        <v>40703</v>
      </c>
      <c r="K11" s="9">
        <v>40708</v>
      </c>
      <c r="O11" s="3" t="s">
        <v>8</v>
      </c>
      <c r="P11" s="3" t="s">
        <v>14</v>
      </c>
      <c r="Q11" s="3" t="s">
        <v>5772</v>
      </c>
      <c r="R11" s="3" t="s">
        <v>5776</v>
      </c>
      <c r="S11" s="3" t="s">
        <v>5777</v>
      </c>
      <c r="T11" s="3" t="s">
        <v>5775</v>
      </c>
      <c r="X11" s="3">
        <v>9</v>
      </c>
      <c r="Y11" s="3">
        <v>90032</v>
      </c>
      <c r="AB11" s="3">
        <v>68025</v>
      </c>
      <c r="AC11" s="3" t="s">
        <v>7355</v>
      </c>
      <c r="AF11" s="3" t="s">
        <v>7355</v>
      </c>
      <c r="AG11" s="3" t="s">
        <v>7877</v>
      </c>
      <c r="AI11" s="3" t="s">
        <v>7879</v>
      </c>
      <c r="AJ11" s="3" t="s">
        <v>7844</v>
      </c>
      <c r="AK11" s="3" t="s">
        <v>7873</v>
      </c>
      <c r="AM11" s="3" t="s">
        <v>7871</v>
      </c>
      <c r="AN11" s="3" t="s">
        <v>7870</v>
      </c>
      <c r="AP11" t="s">
        <v>7831</v>
      </c>
      <c r="AQ11" t="s">
        <v>7854</v>
      </c>
    </row>
    <row r="12" spans="2:59" x14ac:dyDescent="0.35">
      <c r="B12" s="3">
        <v>10</v>
      </c>
      <c r="C12" s="3" t="s">
        <v>8</v>
      </c>
      <c r="D12" s="3" t="s">
        <v>15</v>
      </c>
      <c r="H12" s="3" t="s">
        <v>8</v>
      </c>
      <c r="I12" s="3" t="s">
        <v>15</v>
      </c>
      <c r="J12" s="9">
        <v>40703</v>
      </c>
      <c r="K12" s="9">
        <v>40708</v>
      </c>
      <c r="O12" s="3" t="s">
        <v>8</v>
      </c>
      <c r="P12" s="3" t="s">
        <v>15</v>
      </c>
      <c r="Q12" s="3" t="s">
        <v>5772</v>
      </c>
      <c r="R12" s="3" t="s">
        <v>5776</v>
      </c>
      <c r="S12" s="3" t="s">
        <v>5777</v>
      </c>
      <c r="T12" s="3" t="s">
        <v>5775</v>
      </c>
      <c r="X12" s="3">
        <v>10</v>
      </c>
      <c r="Y12" s="3">
        <v>90032</v>
      </c>
      <c r="AB12" s="3">
        <v>19140</v>
      </c>
      <c r="AC12" s="3" t="s">
        <v>7356</v>
      </c>
      <c r="AF12" s="3" t="s">
        <v>7356</v>
      </c>
      <c r="AG12" s="3" t="s">
        <v>7875</v>
      </c>
      <c r="AI12" s="3" t="s">
        <v>7880</v>
      </c>
      <c r="AJ12" s="3" t="s">
        <v>7844</v>
      </c>
      <c r="AK12" s="3" t="s">
        <v>7873</v>
      </c>
      <c r="AP12" t="s">
        <v>7832</v>
      </c>
      <c r="AQ12" t="s">
        <v>7855</v>
      </c>
    </row>
    <row r="13" spans="2:59" x14ac:dyDescent="0.35">
      <c r="B13" s="3">
        <v>11</v>
      </c>
      <c r="C13" s="3" t="s">
        <v>16</v>
      </c>
      <c r="D13" s="3" t="s">
        <v>17</v>
      </c>
      <c r="H13" s="3" t="s">
        <v>16</v>
      </c>
      <c r="I13" s="3" t="s">
        <v>17</v>
      </c>
      <c r="J13" s="9">
        <v>41614</v>
      </c>
      <c r="K13" s="9">
        <v>41619</v>
      </c>
      <c r="O13" s="3" t="s">
        <v>16</v>
      </c>
      <c r="P13" s="3" t="s">
        <v>17</v>
      </c>
      <c r="Q13" s="3" t="s">
        <v>5772</v>
      </c>
      <c r="R13" s="3" t="s">
        <v>5778</v>
      </c>
      <c r="S13" s="3" t="s">
        <v>5779</v>
      </c>
      <c r="T13" s="3" t="s">
        <v>5775</v>
      </c>
      <c r="X13" s="3">
        <v>11</v>
      </c>
      <c r="Y13" s="3">
        <v>98103</v>
      </c>
      <c r="AB13" s="3">
        <v>84057</v>
      </c>
      <c r="AC13" s="3" t="s">
        <v>7357</v>
      </c>
      <c r="AF13" s="3" t="s">
        <v>7357</v>
      </c>
      <c r="AG13" s="3" t="s">
        <v>7872</v>
      </c>
      <c r="AI13" s="3" t="s">
        <v>7881</v>
      </c>
      <c r="AJ13" s="3" t="s">
        <v>7844</v>
      </c>
      <c r="AK13" s="3" t="s">
        <v>7873</v>
      </c>
      <c r="AP13" t="s">
        <v>7833</v>
      </c>
      <c r="AQ13" t="s">
        <v>7856</v>
      </c>
      <c r="AU13" s="1"/>
      <c r="AV13" s="1"/>
    </row>
    <row r="14" spans="2:59" x14ac:dyDescent="0.35">
      <c r="B14" s="3">
        <v>12</v>
      </c>
      <c r="C14" s="3" t="s">
        <v>18</v>
      </c>
      <c r="D14" s="3" t="s">
        <v>19</v>
      </c>
      <c r="H14" s="3" t="s">
        <v>18</v>
      </c>
      <c r="I14" s="3" t="s">
        <v>19</v>
      </c>
      <c r="J14" s="9">
        <v>41235</v>
      </c>
      <c r="K14" s="9">
        <v>41239</v>
      </c>
      <c r="O14" s="3" t="s">
        <v>18</v>
      </c>
      <c r="P14" s="3" t="s">
        <v>19</v>
      </c>
      <c r="Q14" s="3" t="s">
        <v>5772</v>
      </c>
      <c r="R14" s="3" t="s">
        <v>5780</v>
      </c>
      <c r="S14" s="3" t="s">
        <v>5781</v>
      </c>
      <c r="T14" s="3" t="s">
        <v>5782</v>
      </c>
      <c r="X14" s="3">
        <v>12</v>
      </c>
      <c r="Y14" s="3">
        <v>76106</v>
      </c>
      <c r="AB14" s="3">
        <v>90049</v>
      </c>
      <c r="AC14" s="3" t="s">
        <v>7358</v>
      </c>
      <c r="AF14" s="3" t="s">
        <v>7358</v>
      </c>
      <c r="AG14" s="3" t="s">
        <v>7872</v>
      </c>
      <c r="AI14" s="3" t="s">
        <v>7882</v>
      </c>
      <c r="AJ14" s="3" t="s">
        <v>7844</v>
      </c>
      <c r="AK14" s="3" t="s">
        <v>7873</v>
      </c>
      <c r="AP14" t="s">
        <v>7834</v>
      </c>
      <c r="AQ14" t="s">
        <v>7857</v>
      </c>
    </row>
    <row r="15" spans="2:59" x14ac:dyDescent="0.35">
      <c r="B15" s="3">
        <v>13</v>
      </c>
      <c r="C15" s="3" t="s">
        <v>18</v>
      </c>
      <c r="D15" s="3" t="s">
        <v>20</v>
      </c>
      <c r="H15" s="3" t="s">
        <v>18</v>
      </c>
      <c r="I15" s="3" t="s">
        <v>20</v>
      </c>
      <c r="J15" s="9">
        <v>41235</v>
      </c>
      <c r="K15" s="9">
        <v>41239</v>
      </c>
      <c r="O15" s="3" t="s">
        <v>18</v>
      </c>
      <c r="P15" s="3" t="s">
        <v>20</v>
      </c>
      <c r="Q15" s="3" t="s">
        <v>5772</v>
      </c>
      <c r="R15" s="3" t="s">
        <v>5780</v>
      </c>
      <c r="S15" s="3" t="s">
        <v>5781</v>
      </c>
      <c r="T15" s="3" t="s">
        <v>5782</v>
      </c>
      <c r="X15" s="3">
        <v>13</v>
      </c>
      <c r="Y15" s="3">
        <v>76106</v>
      </c>
      <c r="AB15" s="3">
        <v>77095</v>
      </c>
      <c r="AC15" s="3" t="s">
        <v>7359</v>
      </c>
      <c r="AF15" s="3" t="s">
        <v>7359</v>
      </c>
      <c r="AG15" s="3" t="s">
        <v>7879</v>
      </c>
      <c r="AI15" s="3" t="s">
        <v>7883</v>
      </c>
      <c r="AJ15" s="3" t="s">
        <v>7844</v>
      </c>
      <c r="AK15" s="3" t="s">
        <v>7878</v>
      </c>
      <c r="AP15" t="s">
        <v>7835</v>
      </c>
      <c r="AQ15" t="s">
        <v>7858</v>
      </c>
    </row>
    <row r="16" spans="2:59" x14ac:dyDescent="0.35">
      <c r="B16" s="3">
        <v>14</v>
      </c>
      <c r="C16" s="3" t="s">
        <v>21</v>
      </c>
      <c r="D16" s="3" t="s">
        <v>22</v>
      </c>
      <c r="H16" s="3" t="s">
        <v>21</v>
      </c>
      <c r="I16" s="3" t="s">
        <v>22</v>
      </c>
      <c r="J16" s="9">
        <v>40858</v>
      </c>
      <c r="K16" s="9">
        <v>40865</v>
      </c>
      <c r="O16" s="3" t="s">
        <v>21</v>
      </c>
      <c r="P16" s="3" t="s">
        <v>22</v>
      </c>
      <c r="Q16" s="3" t="s">
        <v>5772</v>
      </c>
      <c r="R16" s="3" t="s">
        <v>5783</v>
      </c>
      <c r="S16" s="3" t="s">
        <v>5784</v>
      </c>
      <c r="T16" s="3" t="s">
        <v>5775</v>
      </c>
      <c r="X16" s="3">
        <v>14</v>
      </c>
      <c r="Y16" s="3">
        <v>53711</v>
      </c>
      <c r="AB16" s="3">
        <v>75080</v>
      </c>
      <c r="AC16" s="3" t="s">
        <v>7360</v>
      </c>
      <c r="AF16" s="3" t="s">
        <v>7360</v>
      </c>
      <c r="AG16" s="3" t="s">
        <v>7866</v>
      </c>
      <c r="AI16" s="3" t="s">
        <v>7884</v>
      </c>
      <c r="AJ16" s="3" t="s">
        <v>7844</v>
      </c>
      <c r="AK16" s="3" t="s">
        <v>7845</v>
      </c>
      <c r="AP16" t="s">
        <v>7836</v>
      </c>
      <c r="AQ16" t="s">
        <v>7859</v>
      </c>
    </row>
    <row r="17" spans="2:43" x14ac:dyDescent="0.35">
      <c r="B17" s="3">
        <v>15</v>
      </c>
      <c r="C17" s="3" t="s">
        <v>23</v>
      </c>
      <c r="D17" s="3" t="s">
        <v>24</v>
      </c>
      <c r="H17" s="3" t="s">
        <v>23</v>
      </c>
      <c r="I17" s="3" t="s">
        <v>24</v>
      </c>
      <c r="J17" s="9">
        <v>40676</v>
      </c>
      <c r="K17" s="9">
        <v>40678</v>
      </c>
      <c r="O17" s="3" t="s">
        <v>23</v>
      </c>
      <c r="P17" s="3" t="s">
        <v>24</v>
      </c>
      <c r="Q17" s="3" t="s">
        <v>5768</v>
      </c>
      <c r="R17" s="3" t="s">
        <v>5785</v>
      </c>
      <c r="S17" s="3" t="s">
        <v>5786</v>
      </c>
      <c r="T17" s="3" t="s">
        <v>5775</v>
      </c>
      <c r="X17" s="3">
        <v>15</v>
      </c>
      <c r="Y17" s="3">
        <v>84084</v>
      </c>
      <c r="AB17" s="3">
        <v>77041</v>
      </c>
      <c r="AC17" s="3" t="s">
        <v>7361</v>
      </c>
      <c r="AF17" s="3" t="s">
        <v>7361</v>
      </c>
      <c r="AG17" s="3" t="s">
        <v>7880</v>
      </c>
      <c r="AI17" s="3" t="s">
        <v>7885</v>
      </c>
      <c r="AJ17" s="3" t="s">
        <v>7844</v>
      </c>
      <c r="AK17" s="3" t="s">
        <v>7867</v>
      </c>
      <c r="AP17" t="s">
        <v>7837</v>
      </c>
      <c r="AQ17" t="s">
        <v>7860</v>
      </c>
    </row>
    <row r="18" spans="2:43" x14ac:dyDescent="0.35">
      <c r="B18" s="3">
        <v>16</v>
      </c>
      <c r="C18" s="3" t="s">
        <v>25</v>
      </c>
      <c r="D18" s="3" t="s">
        <v>26</v>
      </c>
      <c r="H18" s="3" t="s">
        <v>25</v>
      </c>
      <c r="I18" s="3" t="s">
        <v>26</v>
      </c>
      <c r="J18" s="9">
        <v>40782</v>
      </c>
      <c r="K18" s="9">
        <v>40787</v>
      </c>
      <c r="O18" s="3" t="s">
        <v>25</v>
      </c>
      <c r="P18" s="3" t="s">
        <v>26</v>
      </c>
      <c r="Q18" s="3" t="s">
        <v>5768</v>
      </c>
      <c r="R18" s="3" t="s">
        <v>5787</v>
      </c>
      <c r="S18" s="3" t="s">
        <v>5788</v>
      </c>
      <c r="T18" s="3" t="s">
        <v>5775</v>
      </c>
      <c r="X18" s="3">
        <v>16</v>
      </c>
      <c r="Y18" s="3">
        <v>94109</v>
      </c>
      <c r="AB18" s="3">
        <v>60540</v>
      </c>
      <c r="AC18" s="3" t="s">
        <v>7362</v>
      </c>
      <c r="AF18" s="3" t="s">
        <v>7362</v>
      </c>
      <c r="AG18" s="3" t="s">
        <v>7881</v>
      </c>
      <c r="AI18" s="3" t="s">
        <v>7886</v>
      </c>
      <c r="AJ18" s="3" t="s">
        <v>7844</v>
      </c>
      <c r="AK18" s="3" t="s">
        <v>7867</v>
      </c>
      <c r="AP18" t="s">
        <v>7838</v>
      </c>
      <c r="AQ18" t="s">
        <v>7861</v>
      </c>
    </row>
    <row r="19" spans="2:43" x14ac:dyDescent="0.35">
      <c r="B19" s="3">
        <v>17</v>
      </c>
      <c r="C19" s="3" t="s">
        <v>25</v>
      </c>
      <c r="D19" s="3" t="s">
        <v>27</v>
      </c>
      <c r="H19" s="3" t="s">
        <v>25</v>
      </c>
      <c r="I19" s="3" t="s">
        <v>27</v>
      </c>
      <c r="J19" s="9">
        <v>40782</v>
      </c>
      <c r="K19" s="9">
        <v>40787</v>
      </c>
      <c r="O19" s="3" t="s">
        <v>25</v>
      </c>
      <c r="P19" s="3" t="s">
        <v>27</v>
      </c>
      <c r="Q19" s="3" t="s">
        <v>5768</v>
      </c>
      <c r="R19" s="3" t="s">
        <v>5787</v>
      </c>
      <c r="S19" s="3" t="s">
        <v>5788</v>
      </c>
      <c r="T19" s="3" t="s">
        <v>5775</v>
      </c>
      <c r="X19" s="3">
        <v>17</v>
      </c>
      <c r="Y19" s="3">
        <v>94109</v>
      </c>
      <c r="AB19" s="3">
        <v>32935</v>
      </c>
      <c r="AC19" s="3" t="s">
        <v>7363</v>
      </c>
      <c r="AF19" s="3" t="s">
        <v>7363</v>
      </c>
      <c r="AG19" s="3" t="s">
        <v>7882</v>
      </c>
      <c r="AI19" s="3" t="s">
        <v>7887</v>
      </c>
      <c r="AJ19" s="3" t="s">
        <v>7844</v>
      </c>
      <c r="AK19" s="3" t="s">
        <v>7845</v>
      </c>
      <c r="AP19" t="s">
        <v>7839</v>
      </c>
      <c r="AQ19" t="s">
        <v>7862</v>
      </c>
    </row>
    <row r="20" spans="2:43" x14ac:dyDescent="0.35">
      <c r="B20" s="3">
        <v>18</v>
      </c>
      <c r="C20" s="3" t="s">
        <v>25</v>
      </c>
      <c r="D20" s="3" t="s">
        <v>28</v>
      </c>
      <c r="H20" s="3" t="s">
        <v>25</v>
      </c>
      <c r="I20" s="3" t="s">
        <v>28</v>
      </c>
      <c r="J20" s="9">
        <v>40782</v>
      </c>
      <c r="K20" s="9">
        <v>40787</v>
      </c>
      <c r="O20" s="3" t="s">
        <v>25</v>
      </c>
      <c r="P20" s="3" t="s">
        <v>28</v>
      </c>
      <c r="Q20" s="3" t="s">
        <v>5768</v>
      </c>
      <c r="R20" s="3" t="s">
        <v>5787</v>
      </c>
      <c r="S20" s="3" t="s">
        <v>5788</v>
      </c>
      <c r="T20" s="3" t="s">
        <v>5775</v>
      </c>
      <c r="X20" s="3">
        <v>18</v>
      </c>
      <c r="Y20" s="3">
        <v>94109</v>
      </c>
      <c r="AB20" s="3">
        <v>55122</v>
      </c>
      <c r="AC20" s="3" t="s">
        <v>7364</v>
      </c>
      <c r="AF20" s="3" t="s">
        <v>7364</v>
      </c>
      <c r="AG20" s="3" t="s">
        <v>7883</v>
      </c>
      <c r="AI20" s="3" t="s">
        <v>7888</v>
      </c>
      <c r="AJ20" s="3" t="s">
        <v>7844</v>
      </c>
      <c r="AK20" s="3" t="s">
        <v>7873</v>
      </c>
      <c r="AP20" t="s">
        <v>7840</v>
      </c>
      <c r="AQ20" t="s">
        <v>7863</v>
      </c>
    </row>
    <row r="21" spans="2:43" x14ac:dyDescent="0.35">
      <c r="B21" s="3">
        <v>19</v>
      </c>
      <c r="C21" s="3" t="s">
        <v>29</v>
      </c>
      <c r="D21" s="3" t="s">
        <v>30</v>
      </c>
      <c r="H21" s="3" t="s">
        <v>29</v>
      </c>
      <c r="I21" s="3" t="s">
        <v>30</v>
      </c>
      <c r="J21" s="9">
        <v>41618</v>
      </c>
      <c r="K21" s="9">
        <v>41622</v>
      </c>
      <c r="O21" s="3" t="s">
        <v>29</v>
      </c>
      <c r="P21" s="3" t="s">
        <v>30</v>
      </c>
      <c r="Q21" s="3" t="s">
        <v>5772</v>
      </c>
      <c r="R21" s="3" t="s">
        <v>5789</v>
      </c>
      <c r="S21" s="3" t="s">
        <v>5790</v>
      </c>
      <c r="T21" s="3" t="s">
        <v>5771</v>
      </c>
      <c r="X21" s="3">
        <v>19</v>
      </c>
      <c r="Y21" s="3">
        <v>68025</v>
      </c>
      <c r="AB21" s="3">
        <v>48185</v>
      </c>
      <c r="AC21" s="3" t="s">
        <v>7365</v>
      </c>
      <c r="AF21" s="3" t="s">
        <v>7365</v>
      </c>
      <c r="AG21" s="3" t="s">
        <v>7879</v>
      </c>
      <c r="AI21" s="3" t="s">
        <v>7889</v>
      </c>
      <c r="AJ21" s="3" t="s">
        <v>7844</v>
      </c>
      <c r="AK21" s="3" t="s">
        <v>7873</v>
      </c>
      <c r="AP21" t="s">
        <v>7841</v>
      </c>
      <c r="AQ21" t="s">
        <v>7864</v>
      </c>
    </row>
    <row r="22" spans="2:43" x14ac:dyDescent="0.35">
      <c r="B22" s="3">
        <v>20</v>
      </c>
      <c r="C22" s="3" t="s">
        <v>29</v>
      </c>
      <c r="D22" s="3" t="s">
        <v>31</v>
      </c>
      <c r="H22" s="3" t="s">
        <v>29</v>
      </c>
      <c r="I22" s="3" t="s">
        <v>31</v>
      </c>
      <c r="J22" s="9">
        <v>41618</v>
      </c>
      <c r="K22" s="9">
        <v>41622</v>
      </c>
      <c r="O22" s="3" t="s">
        <v>29</v>
      </c>
      <c r="P22" s="3" t="s">
        <v>31</v>
      </c>
      <c r="Q22" s="3" t="s">
        <v>5772</v>
      </c>
      <c r="R22" s="3" t="s">
        <v>5789</v>
      </c>
      <c r="S22" s="3" t="s">
        <v>5790</v>
      </c>
      <c r="T22" s="3" t="s">
        <v>5771</v>
      </c>
      <c r="X22" s="3">
        <v>20</v>
      </c>
      <c r="Y22" s="3">
        <v>68025</v>
      </c>
      <c r="AB22" s="3">
        <v>47150</v>
      </c>
      <c r="AC22" s="3" t="s">
        <v>7366</v>
      </c>
      <c r="AF22" s="3" t="s">
        <v>7366</v>
      </c>
      <c r="AG22" s="3" t="s">
        <v>7884</v>
      </c>
      <c r="AI22" s="3" t="s">
        <v>7890</v>
      </c>
      <c r="AJ22" s="3" t="s">
        <v>7844</v>
      </c>
      <c r="AK22" s="3" t="s">
        <v>7873</v>
      </c>
      <c r="AP22" t="s">
        <v>7842</v>
      </c>
      <c r="AQ22" t="s">
        <v>7865</v>
      </c>
    </row>
    <row r="23" spans="2:43" x14ac:dyDescent="0.35">
      <c r="B23" s="3">
        <v>21</v>
      </c>
      <c r="C23" s="3" t="s">
        <v>32</v>
      </c>
      <c r="D23" s="3" t="s">
        <v>33</v>
      </c>
      <c r="H23" s="3" t="s">
        <v>32</v>
      </c>
      <c r="I23" s="3" t="s">
        <v>33</v>
      </c>
      <c r="J23" s="9">
        <v>41837</v>
      </c>
      <c r="K23" s="9">
        <v>41839</v>
      </c>
      <c r="O23" s="3" t="s">
        <v>32</v>
      </c>
      <c r="P23" s="3" t="s">
        <v>33</v>
      </c>
      <c r="Q23" s="3" t="s">
        <v>5768</v>
      </c>
      <c r="R23" s="3" t="s">
        <v>5791</v>
      </c>
      <c r="S23" s="3" t="s">
        <v>5792</v>
      </c>
      <c r="T23" s="3" t="s">
        <v>5775</v>
      </c>
      <c r="X23" s="3">
        <v>21</v>
      </c>
      <c r="Y23" s="3">
        <v>19140</v>
      </c>
      <c r="AB23" s="3">
        <v>10024</v>
      </c>
      <c r="AC23" s="3" t="s">
        <v>7367</v>
      </c>
      <c r="AF23" s="3" t="s">
        <v>7367</v>
      </c>
      <c r="AG23" s="3" t="s">
        <v>7885</v>
      </c>
      <c r="AI23" s="3" t="s">
        <v>7891</v>
      </c>
      <c r="AJ23" s="3" t="s">
        <v>7844</v>
      </c>
      <c r="AK23" s="3" t="s">
        <v>7845</v>
      </c>
    </row>
    <row r="24" spans="2:43" x14ac:dyDescent="0.35">
      <c r="B24" s="3">
        <v>22</v>
      </c>
      <c r="C24" s="3" t="s">
        <v>34</v>
      </c>
      <c r="D24" s="3" t="s">
        <v>6</v>
      </c>
      <c r="H24" s="3" t="s">
        <v>34</v>
      </c>
      <c r="I24" s="3" t="s">
        <v>6</v>
      </c>
      <c r="J24" s="9">
        <v>41177</v>
      </c>
      <c r="K24" s="9">
        <v>41182</v>
      </c>
      <c r="O24" s="3" t="s">
        <v>34</v>
      </c>
      <c r="P24" s="3" t="s">
        <v>6</v>
      </c>
      <c r="Q24" s="3" t="s">
        <v>5772</v>
      </c>
      <c r="R24" s="3" t="s">
        <v>5793</v>
      </c>
      <c r="S24" s="3" t="s">
        <v>5794</v>
      </c>
      <c r="T24" s="3" t="s">
        <v>5775</v>
      </c>
      <c r="X24" s="3">
        <v>22</v>
      </c>
      <c r="Y24" s="3">
        <v>84057</v>
      </c>
      <c r="AB24" s="3">
        <v>90004</v>
      </c>
      <c r="AC24" s="3" t="s">
        <v>7368</v>
      </c>
      <c r="AF24" s="3" t="s">
        <v>7368</v>
      </c>
      <c r="AG24" s="3" t="s">
        <v>7886</v>
      </c>
      <c r="AI24" s="3" t="s">
        <v>7892</v>
      </c>
      <c r="AJ24" s="3" t="s">
        <v>7844</v>
      </c>
      <c r="AK24" s="3" t="s">
        <v>7878</v>
      </c>
    </row>
    <row r="25" spans="2:43" x14ac:dyDescent="0.35">
      <c r="B25" s="3">
        <v>23</v>
      </c>
      <c r="C25" s="3" t="s">
        <v>35</v>
      </c>
      <c r="D25" s="3" t="s">
        <v>36</v>
      </c>
      <c r="H25" s="3" t="s">
        <v>35</v>
      </c>
      <c r="I25" s="3" t="s">
        <v>36</v>
      </c>
      <c r="J25" s="9">
        <v>41290</v>
      </c>
      <c r="K25" s="9">
        <v>41294</v>
      </c>
      <c r="O25" s="3" t="s">
        <v>35</v>
      </c>
      <c r="P25" s="3" t="s">
        <v>36</v>
      </c>
      <c r="Q25" s="3" t="s">
        <v>5768</v>
      </c>
      <c r="R25" s="3" t="s">
        <v>5795</v>
      </c>
      <c r="S25" s="3" t="s">
        <v>5796</v>
      </c>
      <c r="T25" s="3" t="s">
        <v>5775</v>
      </c>
      <c r="X25" s="3">
        <v>23</v>
      </c>
      <c r="Y25" s="3">
        <v>90049</v>
      </c>
      <c r="AB25" s="3">
        <v>60610</v>
      </c>
      <c r="AC25" s="3" t="s">
        <v>7369</v>
      </c>
      <c r="AF25" s="3" t="s">
        <v>7369</v>
      </c>
      <c r="AG25" s="3" t="s">
        <v>7880</v>
      </c>
      <c r="AI25" s="3" t="s">
        <v>7893</v>
      </c>
      <c r="AJ25" s="3" t="s">
        <v>7844</v>
      </c>
      <c r="AK25" s="3" t="s">
        <v>7878</v>
      </c>
    </row>
    <row r="26" spans="2:43" x14ac:dyDescent="0.35">
      <c r="B26" s="3">
        <v>24</v>
      </c>
      <c r="C26" s="3" t="s">
        <v>35</v>
      </c>
      <c r="D26" s="3" t="s">
        <v>37</v>
      </c>
      <c r="H26" s="3" t="s">
        <v>35</v>
      </c>
      <c r="I26" s="3" t="s">
        <v>37</v>
      </c>
      <c r="J26" s="9">
        <v>41290</v>
      </c>
      <c r="K26" s="9">
        <v>41294</v>
      </c>
      <c r="O26" s="3" t="s">
        <v>35</v>
      </c>
      <c r="P26" s="3" t="s">
        <v>37</v>
      </c>
      <c r="Q26" s="3" t="s">
        <v>5768</v>
      </c>
      <c r="R26" s="3" t="s">
        <v>5795</v>
      </c>
      <c r="S26" s="3" t="s">
        <v>5796</v>
      </c>
      <c r="T26" s="3" t="s">
        <v>5775</v>
      </c>
      <c r="X26" s="3">
        <v>24</v>
      </c>
      <c r="Y26" s="3">
        <v>90049</v>
      </c>
      <c r="AB26" s="3">
        <v>85234</v>
      </c>
      <c r="AC26" s="3" t="s">
        <v>7370</v>
      </c>
      <c r="AF26" s="3" t="s">
        <v>7370</v>
      </c>
      <c r="AG26" s="3" t="s">
        <v>7887</v>
      </c>
      <c r="AI26" s="3" t="s">
        <v>7894</v>
      </c>
      <c r="AJ26" s="3" t="s">
        <v>7844</v>
      </c>
      <c r="AK26" s="3" t="s">
        <v>7845</v>
      </c>
    </row>
    <row r="27" spans="2:43" x14ac:dyDescent="0.35">
      <c r="B27" s="3">
        <v>25</v>
      </c>
      <c r="C27" s="3" t="s">
        <v>38</v>
      </c>
      <c r="D27" s="3" t="s">
        <v>39</v>
      </c>
      <c r="H27" s="3" t="s">
        <v>38</v>
      </c>
      <c r="I27" s="3" t="s">
        <v>39</v>
      </c>
      <c r="J27" s="9">
        <v>41169</v>
      </c>
      <c r="K27" s="9">
        <v>41173</v>
      </c>
      <c r="O27" s="3" t="s">
        <v>38</v>
      </c>
      <c r="P27" s="3" t="s">
        <v>39</v>
      </c>
      <c r="Q27" s="3" t="s">
        <v>5772</v>
      </c>
      <c r="R27" s="3" t="s">
        <v>5797</v>
      </c>
      <c r="S27" s="3" t="s">
        <v>5798</v>
      </c>
      <c r="T27" s="3" t="s">
        <v>5775</v>
      </c>
      <c r="X27" s="3">
        <v>25</v>
      </c>
      <c r="Y27" s="3">
        <v>19140</v>
      </c>
      <c r="AB27" s="3">
        <v>10009</v>
      </c>
      <c r="AC27" s="3" t="s">
        <v>7371</v>
      </c>
      <c r="AF27" s="3" t="s">
        <v>7371</v>
      </c>
      <c r="AG27" s="3" t="s">
        <v>7880</v>
      </c>
      <c r="AI27" s="3" t="s">
        <v>7895</v>
      </c>
      <c r="AJ27" s="3" t="s">
        <v>7844</v>
      </c>
      <c r="AK27" s="3" t="s">
        <v>7878</v>
      </c>
    </row>
    <row r="28" spans="2:43" x14ac:dyDescent="0.35">
      <c r="B28" s="3">
        <v>26</v>
      </c>
      <c r="C28" s="3" t="s">
        <v>38</v>
      </c>
      <c r="D28" s="3" t="s">
        <v>40</v>
      </c>
      <c r="H28" s="3" t="s">
        <v>38</v>
      </c>
      <c r="I28" s="3" t="s">
        <v>40</v>
      </c>
      <c r="J28" s="9">
        <v>41169</v>
      </c>
      <c r="K28" s="9">
        <v>41173</v>
      </c>
      <c r="O28" s="3" t="s">
        <v>38</v>
      </c>
      <c r="P28" s="3" t="s">
        <v>40</v>
      </c>
      <c r="Q28" s="3" t="s">
        <v>5772</v>
      </c>
      <c r="R28" s="3" t="s">
        <v>5797</v>
      </c>
      <c r="S28" s="3" t="s">
        <v>5798</v>
      </c>
      <c r="T28" s="3" t="s">
        <v>5775</v>
      </c>
      <c r="X28" s="3">
        <v>26</v>
      </c>
      <c r="Y28" s="3">
        <v>19140</v>
      </c>
      <c r="AB28" s="3">
        <v>38109</v>
      </c>
      <c r="AC28" s="3" t="s">
        <v>7372</v>
      </c>
      <c r="AF28" s="3" t="s">
        <v>7372</v>
      </c>
      <c r="AG28" s="3" t="s">
        <v>7886</v>
      </c>
      <c r="AI28" s="3" t="s">
        <v>7896</v>
      </c>
      <c r="AJ28" s="3" t="s">
        <v>7844</v>
      </c>
      <c r="AK28" s="3" t="s">
        <v>7878</v>
      </c>
    </row>
    <row r="29" spans="2:43" x14ac:dyDescent="0.35">
      <c r="B29" s="3">
        <v>27</v>
      </c>
      <c r="C29" s="3" t="s">
        <v>38</v>
      </c>
      <c r="D29" s="3" t="s">
        <v>41</v>
      </c>
      <c r="H29" s="3" t="s">
        <v>38</v>
      </c>
      <c r="I29" s="3" t="s">
        <v>41</v>
      </c>
      <c r="J29" s="9">
        <v>41169</v>
      </c>
      <c r="K29" s="9">
        <v>41173</v>
      </c>
      <c r="O29" s="3" t="s">
        <v>38</v>
      </c>
      <c r="P29" s="3" t="s">
        <v>41</v>
      </c>
      <c r="Q29" s="3" t="s">
        <v>5772</v>
      </c>
      <c r="R29" s="3" t="s">
        <v>5797</v>
      </c>
      <c r="S29" s="3" t="s">
        <v>5798</v>
      </c>
      <c r="T29" s="3" t="s">
        <v>5775</v>
      </c>
      <c r="X29" s="3">
        <v>27</v>
      </c>
      <c r="Y29" s="3">
        <v>19140</v>
      </c>
      <c r="AB29" s="3">
        <v>77070</v>
      </c>
      <c r="AC29" s="3" t="s">
        <v>7373</v>
      </c>
      <c r="AF29" s="3" t="s">
        <v>7373</v>
      </c>
      <c r="AG29" s="3" t="s">
        <v>7879</v>
      </c>
      <c r="AI29" s="3" t="s">
        <v>7897</v>
      </c>
      <c r="AJ29" s="3" t="s">
        <v>7844</v>
      </c>
      <c r="AK29" s="3" t="s">
        <v>7845</v>
      </c>
    </row>
    <row r="30" spans="2:43" x14ac:dyDescent="0.35">
      <c r="B30" s="3">
        <v>28</v>
      </c>
      <c r="C30" s="3" t="s">
        <v>38</v>
      </c>
      <c r="D30" s="3" t="s">
        <v>42</v>
      </c>
      <c r="H30" s="3" t="s">
        <v>38</v>
      </c>
      <c r="I30" s="3" t="s">
        <v>42</v>
      </c>
      <c r="J30" s="9">
        <v>41169</v>
      </c>
      <c r="K30" s="9">
        <v>41173</v>
      </c>
      <c r="O30" s="3" t="s">
        <v>38</v>
      </c>
      <c r="P30" s="3" t="s">
        <v>42</v>
      </c>
      <c r="Q30" s="3" t="s">
        <v>5772</v>
      </c>
      <c r="R30" s="3" t="s">
        <v>5797</v>
      </c>
      <c r="S30" s="3" t="s">
        <v>5798</v>
      </c>
      <c r="T30" s="3" t="s">
        <v>5775</v>
      </c>
      <c r="X30" s="3">
        <v>28</v>
      </c>
      <c r="Y30" s="3">
        <v>19140</v>
      </c>
      <c r="AB30" s="3">
        <v>94122</v>
      </c>
      <c r="AC30" s="3" t="s">
        <v>7374</v>
      </c>
      <c r="AF30" s="3" t="s">
        <v>7374</v>
      </c>
      <c r="AG30" s="3" t="s">
        <v>7888</v>
      </c>
      <c r="AI30" s="3" t="s">
        <v>7898</v>
      </c>
      <c r="AJ30" s="3" t="s">
        <v>7844</v>
      </c>
      <c r="AK30" s="3" t="s">
        <v>7878</v>
      </c>
    </row>
    <row r="31" spans="2:43" x14ac:dyDescent="0.35">
      <c r="B31" s="3">
        <v>29</v>
      </c>
      <c r="C31" s="3" t="s">
        <v>38</v>
      </c>
      <c r="D31" s="3" t="s">
        <v>43</v>
      </c>
      <c r="H31" s="3" t="s">
        <v>38</v>
      </c>
      <c r="I31" s="3" t="s">
        <v>43</v>
      </c>
      <c r="J31" s="9">
        <v>41169</v>
      </c>
      <c r="K31" s="9">
        <v>41173</v>
      </c>
      <c r="O31" s="3" t="s">
        <v>38</v>
      </c>
      <c r="P31" s="3" t="s">
        <v>43</v>
      </c>
      <c r="Q31" s="3" t="s">
        <v>5772</v>
      </c>
      <c r="R31" s="3" t="s">
        <v>5797</v>
      </c>
      <c r="S31" s="3" t="s">
        <v>5798</v>
      </c>
      <c r="T31" s="3" t="s">
        <v>5775</v>
      </c>
      <c r="X31" s="3">
        <v>29</v>
      </c>
      <c r="Y31" s="3">
        <v>19140</v>
      </c>
      <c r="AB31" s="3">
        <v>27707</v>
      </c>
      <c r="AC31" s="3" t="s">
        <v>7375</v>
      </c>
      <c r="AF31" s="3" t="s">
        <v>7375</v>
      </c>
      <c r="AG31" s="3" t="s">
        <v>7884</v>
      </c>
      <c r="AI31" s="3" t="s">
        <v>7899</v>
      </c>
      <c r="AJ31" s="3" t="s">
        <v>7844</v>
      </c>
      <c r="AK31" s="3" t="s">
        <v>7867</v>
      </c>
    </row>
    <row r="32" spans="2:43" x14ac:dyDescent="0.35">
      <c r="B32" s="3">
        <v>30</v>
      </c>
      <c r="C32" s="3" t="s">
        <v>38</v>
      </c>
      <c r="D32" s="3" t="s">
        <v>44</v>
      </c>
      <c r="H32" s="3" t="s">
        <v>38</v>
      </c>
      <c r="I32" s="3" t="s">
        <v>44</v>
      </c>
      <c r="J32" s="9">
        <v>41169</v>
      </c>
      <c r="K32" s="9">
        <v>41173</v>
      </c>
      <c r="O32" s="3" t="s">
        <v>38</v>
      </c>
      <c r="P32" s="3" t="s">
        <v>44</v>
      </c>
      <c r="Q32" s="3" t="s">
        <v>5772</v>
      </c>
      <c r="R32" s="3" t="s">
        <v>5797</v>
      </c>
      <c r="S32" s="3" t="s">
        <v>5798</v>
      </c>
      <c r="T32" s="3" t="s">
        <v>5775</v>
      </c>
      <c r="X32" s="3">
        <v>30</v>
      </c>
      <c r="Y32" s="3">
        <v>19140</v>
      </c>
      <c r="AB32" s="3">
        <v>60623</v>
      </c>
      <c r="AC32" s="3" t="s">
        <v>7376</v>
      </c>
      <c r="AF32" s="3" t="s">
        <v>7376</v>
      </c>
      <c r="AG32" s="3" t="s">
        <v>7889</v>
      </c>
      <c r="AI32" s="3" t="s">
        <v>7900</v>
      </c>
      <c r="AJ32" s="3" t="s">
        <v>7844</v>
      </c>
      <c r="AK32" s="3" t="s">
        <v>7845</v>
      </c>
    </row>
    <row r="33" spans="2:37" x14ac:dyDescent="0.35">
      <c r="B33" s="3">
        <v>31</v>
      </c>
      <c r="C33" s="3" t="s">
        <v>38</v>
      </c>
      <c r="D33" s="3" t="s">
        <v>45</v>
      </c>
      <c r="H33" s="3" t="s">
        <v>38</v>
      </c>
      <c r="I33" s="3" t="s">
        <v>45</v>
      </c>
      <c r="J33" s="9">
        <v>41169</v>
      </c>
      <c r="K33" s="9">
        <v>41173</v>
      </c>
      <c r="O33" s="3" t="s">
        <v>38</v>
      </c>
      <c r="P33" s="3" t="s">
        <v>45</v>
      </c>
      <c r="Q33" s="3" t="s">
        <v>5772</v>
      </c>
      <c r="R33" s="3" t="s">
        <v>5797</v>
      </c>
      <c r="S33" s="3" t="s">
        <v>5798</v>
      </c>
      <c r="T33" s="3" t="s">
        <v>5775</v>
      </c>
      <c r="X33" s="3">
        <v>31</v>
      </c>
      <c r="Y33" s="3">
        <v>19140</v>
      </c>
      <c r="AB33" s="3">
        <v>55407</v>
      </c>
      <c r="AC33" s="3" t="s">
        <v>7377</v>
      </c>
      <c r="AF33" s="3" t="s">
        <v>7377</v>
      </c>
      <c r="AG33" s="3" t="s">
        <v>7884</v>
      </c>
      <c r="AI33" s="3" t="s">
        <v>7901</v>
      </c>
      <c r="AJ33" s="3" t="s">
        <v>7844</v>
      </c>
      <c r="AK33" s="3" t="s">
        <v>7867</v>
      </c>
    </row>
    <row r="34" spans="2:37" x14ac:dyDescent="0.35">
      <c r="B34" s="3">
        <v>32</v>
      </c>
      <c r="C34" s="3" t="s">
        <v>46</v>
      </c>
      <c r="D34" s="3" t="s">
        <v>47</v>
      </c>
      <c r="H34" s="3" t="s">
        <v>46</v>
      </c>
      <c r="I34" s="3" t="s">
        <v>47</v>
      </c>
      <c r="J34" s="9">
        <v>41932</v>
      </c>
      <c r="K34" s="9">
        <v>41936</v>
      </c>
      <c r="O34" s="3" t="s">
        <v>46</v>
      </c>
      <c r="P34" s="3" t="s">
        <v>47</v>
      </c>
      <c r="Q34" s="3" t="s">
        <v>5768</v>
      </c>
      <c r="R34" s="3" t="s">
        <v>5799</v>
      </c>
      <c r="S34" s="3" t="s">
        <v>5800</v>
      </c>
      <c r="T34" s="3" t="s">
        <v>5782</v>
      </c>
      <c r="X34" s="3">
        <v>32</v>
      </c>
      <c r="Y34" s="3">
        <v>77095</v>
      </c>
      <c r="AB34" s="3">
        <v>97206</v>
      </c>
      <c r="AC34" s="3" t="s">
        <v>7378</v>
      </c>
      <c r="AF34" s="3" t="s">
        <v>7378</v>
      </c>
      <c r="AG34" s="3" t="s">
        <v>7843</v>
      </c>
      <c r="AI34" s="3" t="s">
        <v>7902</v>
      </c>
      <c r="AJ34" s="3" t="s">
        <v>7844</v>
      </c>
      <c r="AK34" s="3" t="s">
        <v>7867</v>
      </c>
    </row>
    <row r="35" spans="2:37" x14ac:dyDescent="0.35">
      <c r="B35" s="3">
        <v>33</v>
      </c>
      <c r="C35" s="3" t="s">
        <v>48</v>
      </c>
      <c r="D35" s="3" t="s">
        <v>49</v>
      </c>
      <c r="H35" s="3" t="s">
        <v>48</v>
      </c>
      <c r="I35" s="3" t="s">
        <v>49</v>
      </c>
      <c r="J35" s="9">
        <v>41617</v>
      </c>
      <c r="K35" s="9">
        <v>41619</v>
      </c>
      <c r="O35" s="3" t="s">
        <v>48</v>
      </c>
      <c r="P35" s="3" t="s">
        <v>49</v>
      </c>
      <c r="Q35" s="3" t="s">
        <v>5801</v>
      </c>
      <c r="R35" s="3" t="s">
        <v>5802</v>
      </c>
      <c r="S35" s="3" t="s">
        <v>5803</v>
      </c>
      <c r="T35" s="3" t="s">
        <v>5771</v>
      </c>
      <c r="X35" s="3">
        <v>33</v>
      </c>
      <c r="Y35" s="3">
        <v>75080</v>
      </c>
      <c r="AB35" s="3">
        <v>55106</v>
      </c>
      <c r="AC35" s="3" t="s">
        <v>7379</v>
      </c>
      <c r="AF35" s="3" t="s">
        <v>7379</v>
      </c>
      <c r="AG35" s="3" t="s">
        <v>7890</v>
      </c>
      <c r="AI35" s="3" t="s">
        <v>7903</v>
      </c>
      <c r="AJ35" s="3" t="s">
        <v>7844</v>
      </c>
      <c r="AK35" s="3" t="s">
        <v>7867</v>
      </c>
    </row>
    <row r="36" spans="2:37" x14ac:dyDescent="0.35">
      <c r="B36" s="3">
        <v>34</v>
      </c>
      <c r="C36" s="3" t="s">
        <v>48</v>
      </c>
      <c r="D36" s="3" t="s">
        <v>50</v>
      </c>
      <c r="H36" s="3" t="s">
        <v>48</v>
      </c>
      <c r="I36" s="3" t="s">
        <v>50</v>
      </c>
      <c r="J36" s="9">
        <v>41617</v>
      </c>
      <c r="K36" s="9">
        <v>41619</v>
      </c>
      <c r="O36" s="3" t="s">
        <v>48</v>
      </c>
      <c r="P36" s="3" t="s">
        <v>50</v>
      </c>
      <c r="Q36" s="3" t="s">
        <v>5801</v>
      </c>
      <c r="R36" s="3" t="s">
        <v>5802</v>
      </c>
      <c r="S36" s="3" t="s">
        <v>5803</v>
      </c>
      <c r="T36" s="3" t="s">
        <v>5771</v>
      </c>
      <c r="X36" s="3">
        <v>34</v>
      </c>
      <c r="Y36" s="3">
        <v>75080</v>
      </c>
      <c r="AB36" s="3">
        <v>28205</v>
      </c>
      <c r="AC36" s="3" t="s">
        <v>7380</v>
      </c>
      <c r="AF36" s="3" t="s">
        <v>7380</v>
      </c>
      <c r="AG36" s="3" t="s">
        <v>7891</v>
      </c>
      <c r="AI36" s="3" t="s">
        <v>7904</v>
      </c>
      <c r="AJ36" s="3" t="s">
        <v>7844</v>
      </c>
      <c r="AK36" s="3" t="s">
        <v>7878</v>
      </c>
    </row>
    <row r="37" spans="2:37" x14ac:dyDescent="0.35">
      <c r="B37" s="3">
        <v>35</v>
      </c>
      <c r="C37" s="3" t="s">
        <v>51</v>
      </c>
      <c r="D37" s="3" t="s">
        <v>52</v>
      </c>
      <c r="H37" s="3" t="s">
        <v>51</v>
      </c>
      <c r="I37" s="3" t="s">
        <v>52</v>
      </c>
      <c r="J37" s="9">
        <v>41270</v>
      </c>
      <c r="K37" s="9">
        <v>41274</v>
      </c>
      <c r="O37" s="3" t="s">
        <v>51</v>
      </c>
      <c r="P37" s="3" t="s">
        <v>52</v>
      </c>
      <c r="Q37" s="3" t="s">
        <v>5772</v>
      </c>
      <c r="R37" s="3" t="s">
        <v>5804</v>
      </c>
      <c r="S37" s="3" t="s">
        <v>5805</v>
      </c>
      <c r="T37" s="3" t="s">
        <v>5782</v>
      </c>
      <c r="X37" s="3">
        <v>35</v>
      </c>
      <c r="Y37" s="3">
        <v>77041</v>
      </c>
      <c r="AB37" s="3">
        <v>60462</v>
      </c>
      <c r="AC37" s="3" t="s">
        <v>7381</v>
      </c>
      <c r="AF37" s="3" t="s">
        <v>7381</v>
      </c>
      <c r="AG37" s="3" t="s">
        <v>7872</v>
      </c>
      <c r="AI37" s="3" t="s">
        <v>7905</v>
      </c>
      <c r="AJ37" s="3" t="s">
        <v>7844</v>
      </c>
      <c r="AK37" s="3" t="s">
        <v>7878</v>
      </c>
    </row>
    <row r="38" spans="2:37" x14ac:dyDescent="0.35">
      <c r="B38" s="3">
        <v>36</v>
      </c>
      <c r="C38" s="3" t="s">
        <v>51</v>
      </c>
      <c r="D38" s="3" t="s">
        <v>53</v>
      </c>
      <c r="H38" s="3" t="s">
        <v>51</v>
      </c>
      <c r="I38" s="3" t="s">
        <v>53</v>
      </c>
      <c r="J38" s="9">
        <v>41270</v>
      </c>
      <c r="K38" s="9">
        <v>41274</v>
      </c>
      <c r="O38" s="3" t="s">
        <v>51</v>
      </c>
      <c r="P38" s="3" t="s">
        <v>53</v>
      </c>
      <c r="Q38" s="3" t="s">
        <v>5772</v>
      </c>
      <c r="R38" s="3" t="s">
        <v>5804</v>
      </c>
      <c r="S38" s="3" t="s">
        <v>5805</v>
      </c>
      <c r="T38" s="3" t="s">
        <v>5782</v>
      </c>
      <c r="X38" s="3">
        <v>36</v>
      </c>
      <c r="Y38" s="3">
        <v>77041</v>
      </c>
      <c r="AB38" s="3">
        <v>10035</v>
      </c>
      <c r="AC38" s="3" t="s">
        <v>7382</v>
      </c>
      <c r="AF38" s="3" t="s">
        <v>7382</v>
      </c>
      <c r="AG38" s="3" t="s">
        <v>7872</v>
      </c>
      <c r="AI38" s="3" t="s">
        <v>7906</v>
      </c>
      <c r="AJ38" s="3" t="s">
        <v>7844</v>
      </c>
      <c r="AK38" s="3" t="s">
        <v>7867</v>
      </c>
    </row>
    <row r="39" spans="2:37" x14ac:dyDescent="0.35">
      <c r="B39" s="3">
        <v>37</v>
      </c>
      <c r="C39" s="3" t="s">
        <v>51</v>
      </c>
      <c r="D39" s="3" t="s">
        <v>54</v>
      </c>
      <c r="H39" s="3" t="s">
        <v>51</v>
      </c>
      <c r="I39" s="3" t="s">
        <v>54</v>
      </c>
      <c r="J39" s="9">
        <v>41270</v>
      </c>
      <c r="K39" s="9">
        <v>41274</v>
      </c>
      <c r="O39" s="3" t="s">
        <v>51</v>
      </c>
      <c r="P39" s="3" t="s">
        <v>54</v>
      </c>
      <c r="Q39" s="3" t="s">
        <v>5772</v>
      </c>
      <c r="R39" s="3" t="s">
        <v>5804</v>
      </c>
      <c r="S39" s="3" t="s">
        <v>5805</v>
      </c>
      <c r="T39" s="3" t="s">
        <v>5782</v>
      </c>
      <c r="X39" s="3">
        <v>37</v>
      </c>
      <c r="Y39" s="3">
        <v>77041</v>
      </c>
      <c r="AB39" s="3">
        <v>50322</v>
      </c>
      <c r="AC39" s="3" t="s">
        <v>7383</v>
      </c>
      <c r="AF39" s="3" t="s">
        <v>7383</v>
      </c>
      <c r="AG39" s="3" t="s">
        <v>7843</v>
      </c>
      <c r="AI39" s="3" t="s">
        <v>7907</v>
      </c>
      <c r="AJ39" s="3" t="s">
        <v>7844</v>
      </c>
      <c r="AK39" s="3" t="s">
        <v>7867</v>
      </c>
    </row>
    <row r="40" spans="2:37" x14ac:dyDescent="0.35">
      <c r="B40" s="3">
        <v>38</v>
      </c>
      <c r="C40" s="3" t="s">
        <v>51</v>
      </c>
      <c r="D40" s="3" t="s">
        <v>55</v>
      </c>
      <c r="H40" s="3" t="s">
        <v>51</v>
      </c>
      <c r="I40" s="3" t="s">
        <v>55</v>
      </c>
      <c r="J40" s="9">
        <v>41270</v>
      </c>
      <c r="K40" s="9">
        <v>41274</v>
      </c>
      <c r="O40" s="3" t="s">
        <v>51</v>
      </c>
      <c r="P40" s="3" t="s">
        <v>55</v>
      </c>
      <c r="Q40" s="3" t="s">
        <v>5772</v>
      </c>
      <c r="R40" s="3" t="s">
        <v>5804</v>
      </c>
      <c r="S40" s="3" t="s">
        <v>5805</v>
      </c>
      <c r="T40" s="3" t="s">
        <v>5782</v>
      </c>
      <c r="X40" s="3">
        <v>38</v>
      </c>
      <c r="Y40" s="3">
        <v>77041</v>
      </c>
      <c r="AB40" s="3">
        <v>85023</v>
      </c>
      <c r="AC40" s="3" t="s">
        <v>7384</v>
      </c>
      <c r="AF40" s="3" t="s">
        <v>7384</v>
      </c>
      <c r="AG40" s="3" t="s">
        <v>7892</v>
      </c>
      <c r="AI40" s="3" t="s">
        <v>7908</v>
      </c>
      <c r="AJ40" s="3" t="s">
        <v>7844</v>
      </c>
      <c r="AK40" s="3" t="s">
        <v>7873</v>
      </c>
    </row>
    <row r="41" spans="2:37" x14ac:dyDescent="0.35">
      <c r="B41" s="3">
        <v>39</v>
      </c>
      <c r="C41" s="3" t="s">
        <v>56</v>
      </c>
      <c r="D41" s="3" t="s">
        <v>57</v>
      </c>
      <c r="H41" s="3" t="s">
        <v>56</v>
      </c>
      <c r="I41" s="3" t="s">
        <v>57</v>
      </c>
      <c r="J41" s="9">
        <v>41893</v>
      </c>
      <c r="K41" s="9">
        <v>41898</v>
      </c>
      <c r="O41" s="3" t="s">
        <v>56</v>
      </c>
      <c r="P41" s="3" t="s">
        <v>57</v>
      </c>
      <c r="Q41" s="3" t="s">
        <v>5772</v>
      </c>
      <c r="R41" s="3" t="s">
        <v>5806</v>
      </c>
      <c r="S41" s="3" t="s">
        <v>5807</v>
      </c>
      <c r="T41" s="3" t="s">
        <v>5771</v>
      </c>
      <c r="X41" s="3">
        <v>39</v>
      </c>
      <c r="Y41" s="3">
        <v>60540</v>
      </c>
      <c r="AB41" s="3">
        <v>64055</v>
      </c>
      <c r="AC41" s="3" t="s">
        <v>7385</v>
      </c>
      <c r="AF41" s="3" t="s">
        <v>7385</v>
      </c>
      <c r="AG41" s="3" t="s">
        <v>7893</v>
      </c>
      <c r="AI41" s="3" t="s">
        <v>7909</v>
      </c>
      <c r="AJ41" s="3" t="s">
        <v>7844</v>
      </c>
      <c r="AK41" s="3" t="s">
        <v>7878</v>
      </c>
    </row>
    <row r="42" spans="2:37" x14ac:dyDescent="0.35">
      <c r="B42" s="3">
        <v>40</v>
      </c>
      <c r="C42" s="3" t="s">
        <v>58</v>
      </c>
      <c r="D42" s="3" t="s">
        <v>59</v>
      </c>
      <c r="H42" s="3" t="s">
        <v>58</v>
      </c>
      <c r="I42" s="3" t="s">
        <v>59</v>
      </c>
      <c r="J42" s="9">
        <v>41473</v>
      </c>
      <c r="K42" s="9">
        <v>41478</v>
      </c>
      <c r="O42" s="3" t="s">
        <v>58</v>
      </c>
      <c r="P42" s="3" t="s">
        <v>59</v>
      </c>
      <c r="Q42" s="3" t="s">
        <v>5772</v>
      </c>
      <c r="R42" s="3" t="s">
        <v>5808</v>
      </c>
      <c r="S42" s="3" t="s">
        <v>5809</v>
      </c>
      <c r="T42" s="3" t="s">
        <v>5771</v>
      </c>
      <c r="X42" s="3">
        <v>40</v>
      </c>
      <c r="Y42" s="3">
        <v>90049</v>
      </c>
      <c r="AB42" s="3">
        <v>85254</v>
      </c>
      <c r="AC42" s="3" t="s">
        <v>7386</v>
      </c>
      <c r="AF42" s="3" t="s">
        <v>7386</v>
      </c>
      <c r="AG42" s="3" t="s">
        <v>7892</v>
      </c>
      <c r="AI42" s="3" t="s">
        <v>7910</v>
      </c>
      <c r="AJ42" s="3" t="s">
        <v>7844</v>
      </c>
      <c r="AK42" s="3" t="s">
        <v>7873</v>
      </c>
    </row>
    <row r="43" spans="2:37" x14ac:dyDescent="0.35">
      <c r="B43" s="3">
        <v>41</v>
      </c>
      <c r="C43" s="3" t="s">
        <v>60</v>
      </c>
      <c r="D43" s="3" t="s">
        <v>61</v>
      </c>
      <c r="H43" s="3" t="s">
        <v>60</v>
      </c>
      <c r="I43" s="3" t="s">
        <v>61</v>
      </c>
      <c r="J43" s="9">
        <v>41902</v>
      </c>
      <c r="K43" s="9">
        <v>41906</v>
      </c>
      <c r="O43" s="3" t="s">
        <v>60</v>
      </c>
      <c r="P43" s="3" t="s">
        <v>61</v>
      </c>
      <c r="Q43" s="3" t="s">
        <v>5772</v>
      </c>
      <c r="R43" s="3" t="s">
        <v>5810</v>
      </c>
      <c r="S43" s="3" t="s">
        <v>5811</v>
      </c>
      <c r="T43" s="3" t="s">
        <v>5771</v>
      </c>
      <c r="X43" s="3">
        <v>41</v>
      </c>
      <c r="Y43" s="3">
        <v>32935</v>
      </c>
      <c r="AB43" s="3">
        <v>95123</v>
      </c>
      <c r="AC43" s="3" t="s">
        <v>7387</v>
      </c>
      <c r="AF43" s="3" t="s">
        <v>7387</v>
      </c>
      <c r="AG43" s="3" t="s">
        <v>7894</v>
      </c>
      <c r="AI43" s="3" t="s">
        <v>7911</v>
      </c>
      <c r="AJ43" s="3" t="s">
        <v>7844</v>
      </c>
      <c r="AK43" s="3" t="s">
        <v>7867</v>
      </c>
    </row>
    <row r="44" spans="2:37" x14ac:dyDescent="0.35">
      <c r="B44" s="3">
        <v>42</v>
      </c>
      <c r="C44" s="3" t="s">
        <v>62</v>
      </c>
      <c r="D44" s="3" t="s">
        <v>63</v>
      </c>
      <c r="H44" s="3" t="s">
        <v>62</v>
      </c>
      <c r="I44" s="3" t="s">
        <v>63</v>
      </c>
      <c r="J44" s="9">
        <v>41345</v>
      </c>
      <c r="K44" s="9">
        <v>41347</v>
      </c>
      <c r="O44" s="3" t="s">
        <v>62</v>
      </c>
      <c r="P44" s="3" t="s">
        <v>63</v>
      </c>
      <c r="Q44" s="3" t="s">
        <v>5801</v>
      </c>
      <c r="R44" s="3" t="s">
        <v>5812</v>
      </c>
      <c r="S44" s="3" t="s">
        <v>5813</v>
      </c>
      <c r="T44" s="3" t="s">
        <v>5771</v>
      </c>
      <c r="X44" s="3">
        <v>42</v>
      </c>
      <c r="Y44" s="3">
        <v>55122</v>
      </c>
      <c r="AB44" s="3">
        <v>98105</v>
      </c>
      <c r="AC44" s="3" t="s">
        <v>7388</v>
      </c>
      <c r="AF44" s="3" t="s">
        <v>7388</v>
      </c>
      <c r="AG44" s="3" t="s">
        <v>7872</v>
      </c>
      <c r="AI44" s="3" t="s">
        <v>7912</v>
      </c>
      <c r="AJ44" s="3" t="s">
        <v>7844</v>
      </c>
      <c r="AK44" s="3" t="s">
        <v>7845</v>
      </c>
    </row>
    <row r="45" spans="2:37" x14ac:dyDescent="0.35">
      <c r="B45" s="3">
        <v>43</v>
      </c>
      <c r="C45" s="3" t="s">
        <v>62</v>
      </c>
      <c r="D45" s="3" t="s">
        <v>64</v>
      </c>
      <c r="H45" s="3" t="s">
        <v>62</v>
      </c>
      <c r="I45" s="3" t="s">
        <v>64</v>
      </c>
      <c r="J45" s="9">
        <v>41345</v>
      </c>
      <c r="K45" s="9">
        <v>41347</v>
      </c>
      <c r="O45" s="3" t="s">
        <v>62</v>
      </c>
      <c r="P45" s="3" t="s">
        <v>64</v>
      </c>
      <c r="Q45" s="3" t="s">
        <v>5801</v>
      </c>
      <c r="R45" s="3" t="s">
        <v>5812</v>
      </c>
      <c r="S45" s="3" t="s">
        <v>5813</v>
      </c>
      <c r="T45" s="3" t="s">
        <v>5771</v>
      </c>
      <c r="X45" s="3">
        <v>43</v>
      </c>
      <c r="Y45" s="3">
        <v>55122</v>
      </c>
      <c r="AB45" s="3">
        <v>98115</v>
      </c>
      <c r="AC45" s="3" t="s">
        <v>7389</v>
      </c>
      <c r="AF45" s="3" t="s">
        <v>7389</v>
      </c>
      <c r="AG45" s="3" t="s">
        <v>7843</v>
      </c>
      <c r="AI45" s="3" t="s">
        <v>7913</v>
      </c>
      <c r="AJ45" s="3" t="s">
        <v>7844</v>
      </c>
      <c r="AK45" s="3" t="s">
        <v>7873</v>
      </c>
    </row>
    <row r="46" spans="2:37" x14ac:dyDescent="0.35">
      <c r="B46" s="3">
        <v>44</v>
      </c>
      <c r="C46" s="3" t="s">
        <v>65</v>
      </c>
      <c r="D46" s="3" t="s">
        <v>66</v>
      </c>
      <c r="H46" s="3" t="s">
        <v>65</v>
      </c>
      <c r="I46" s="3" t="s">
        <v>66</v>
      </c>
      <c r="J46" s="9">
        <v>40836</v>
      </c>
      <c r="K46" s="9">
        <v>40841</v>
      </c>
      <c r="O46" s="3" t="s">
        <v>65</v>
      </c>
      <c r="P46" s="3" t="s">
        <v>66</v>
      </c>
      <c r="Q46" s="3" t="s">
        <v>5768</v>
      </c>
      <c r="R46" s="3" t="s">
        <v>5814</v>
      </c>
      <c r="S46" s="3" t="s">
        <v>5815</v>
      </c>
      <c r="T46" s="3" t="s">
        <v>5775</v>
      </c>
      <c r="X46" s="3">
        <v>44</v>
      </c>
      <c r="Y46" s="3">
        <v>48185</v>
      </c>
      <c r="AB46" s="3">
        <v>73034</v>
      </c>
      <c r="AC46" s="3" t="s">
        <v>7390</v>
      </c>
      <c r="AF46" s="3" t="s">
        <v>7390</v>
      </c>
      <c r="AG46" s="3" t="s">
        <v>7881</v>
      </c>
      <c r="AI46" s="3" t="s">
        <v>7914</v>
      </c>
      <c r="AJ46" s="3" t="s">
        <v>7844</v>
      </c>
      <c r="AK46" s="3" t="s">
        <v>7867</v>
      </c>
    </row>
    <row r="47" spans="2:37" x14ac:dyDescent="0.35">
      <c r="B47" s="3">
        <v>45</v>
      </c>
      <c r="C47" s="3" t="s">
        <v>67</v>
      </c>
      <c r="D47" s="3" t="s">
        <v>68</v>
      </c>
      <c r="H47" s="3" t="s">
        <v>67</v>
      </c>
      <c r="I47" s="3" t="s">
        <v>68</v>
      </c>
      <c r="J47" s="9">
        <v>41017</v>
      </c>
      <c r="K47" s="9">
        <v>41021</v>
      </c>
      <c r="O47" s="3" t="s">
        <v>67</v>
      </c>
      <c r="P47" s="3" t="s">
        <v>68</v>
      </c>
      <c r="Q47" s="3" t="s">
        <v>5772</v>
      </c>
      <c r="R47" s="3" t="s">
        <v>5816</v>
      </c>
      <c r="S47" s="3" t="s">
        <v>5817</v>
      </c>
      <c r="T47" s="3" t="s">
        <v>5775</v>
      </c>
      <c r="X47" s="3">
        <v>45</v>
      </c>
      <c r="Y47" s="3">
        <v>47150</v>
      </c>
      <c r="AB47" s="3">
        <v>90045</v>
      </c>
      <c r="AC47" s="3" t="s">
        <v>7391</v>
      </c>
      <c r="AF47" s="3" t="s">
        <v>7391</v>
      </c>
      <c r="AG47" s="3" t="s">
        <v>7892</v>
      </c>
      <c r="AI47" s="3" t="s">
        <v>7915</v>
      </c>
      <c r="AJ47" s="3" t="s">
        <v>7844</v>
      </c>
      <c r="AK47" s="3" t="s">
        <v>7845</v>
      </c>
    </row>
    <row r="48" spans="2:37" x14ac:dyDescent="0.35">
      <c r="B48" s="3">
        <v>46</v>
      </c>
      <c r="C48" s="3" t="s">
        <v>67</v>
      </c>
      <c r="D48" s="3" t="s">
        <v>69</v>
      </c>
      <c r="H48" s="3" t="s">
        <v>67</v>
      </c>
      <c r="I48" s="3" t="s">
        <v>69</v>
      </c>
      <c r="J48" s="9">
        <v>41017</v>
      </c>
      <c r="K48" s="9">
        <v>41021</v>
      </c>
      <c r="O48" s="3" t="s">
        <v>67</v>
      </c>
      <c r="P48" s="3" t="s">
        <v>69</v>
      </c>
      <c r="Q48" s="3" t="s">
        <v>5772</v>
      </c>
      <c r="R48" s="3" t="s">
        <v>5816</v>
      </c>
      <c r="S48" s="3" t="s">
        <v>5817</v>
      </c>
      <c r="T48" s="3" t="s">
        <v>5775</v>
      </c>
      <c r="X48" s="3">
        <v>46</v>
      </c>
      <c r="Y48" s="3">
        <v>47150</v>
      </c>
      <c r="AB48" s="3">
        <v>19134</v>
      </c>
      <c r="AC48" s="3" t="s">
        <v>7392</v>
      </c>
      <c r="AF48" s="3" t="s">
        <v>7392</v>
      </c>
      <c r="AG48" s="3" t="s">
        <v>7881</v>
      </c>
      <c r="AI48" s="3" t="s">
        <v>7916</v>
      </c>
      <c r="AJ48" s="3" t="s">
        <v>7844</v>
      </c>
      <c r="AK48" s="3" t="s">
        <v>7878</v>
      </c>
    </row>
    <row r="49" spans="2:33" x14ac:dyDescent="0.35">
      <c r="B49" s="3">
        <v>47</v>
      </c>
      <c r="C49" s="3" t="s">
        <v>67</v>
      </c>
      <c r="D49" s="3" t="s">
        <v>70</v>
      </c>
      <c r="H49" s="3" t="s">
        <v>67</v>
      </c>
      <c r="I49" s="3" t="s">
        <v>70</v>
      </c>
      <c r="J49" s="9">
        <v>41017</v>
      </c>
      <c r="K49" s="9">
        <v>41021</v>
      </c>
      <c r="O49" s="3" t="s">
        <v>67</v>
      </c>
      <c r="P49" s="3" t="s">
        <v>70</v>
      </c>
      <c r="Q49" s="3" t="s">
        <v>5772</v>
      </c>
      <c r="R49" s="3" t="s">
        <v>5816</v>
      </c>
      <c r="S49" s="3" t="s">
        <v>5817</v>
      </c>
      <c r="T49" s="3" t="s">
        <v>5775</v>
      </c>
      <c r="X49" s="3">
        <v>47</v>
      </c>
      <c r="Y49" s="3">
        <v>47150</v>
      </c>
      <c r="AB49" s="3">
        <v>88220</v>
      </c>
      <c r="AC49" s="3" t="s">
        <v>7393</v>
      </c>
      <c r="AF49" s="3" t="s">
        <v>7393</v>
      </c>
      <c r="AG49" s="3" t="s">
        <v>7866</v>
      </c>
    </row>
    <row r="50" spans="2:33" x14ac:dyDescent="0.35">
      <c r="B50" s="3">
        <v>48</v>
      </c>
      <c r="C50" s="3" t="s">
        <v>67</v>
      </c>
      <c r="D50" s="3" t="s">
        <v>71</v>
      </c>
      <c r="H50" s="3" t="s">
        <v>67</v>
      </c>
      <c r="I50" s="3" t="s">
        <v>71</v>
      </c>
      <c r="J50" s="9">
        <v>41017</v>
      </c>
      <c r="K50" s="9">
        <v>41021</v>
      </c>
      <c r="O50" s="3" t="s">
        <v>67</v>
      </c>
      <c r="P50" s="3" t="s">
        <v>71</v>
      </c>
      <c r="Q50" s="3" t="s">
        <v>5772</v>
      </c>
      <c r="R50" s="3" t="s">
        <v>5816</v>
      </c>
      <c r="S50" s="3" t="s">
        <v>5817</v>
      </c>
      <c r="T50" s="3" t="s">
        <v>5775</v>
      </c>
      <c r="X50" s="3">
        <v>48</v>
      </c>
      <c r="Y50" s="3">
        <v>47150</v>
      </c>
      <c r="AB50" s="3">
        <v>78207</v>
      </c>
      <c r="AC50" s="3" t="s">
        <v>7394</v>
      </c>
      <c r="AF50" s="3" t="s">
        <v>7394</v>
      </c>
      <c r="AG50" s="3" t="s">
        <v>7843</v>
      </c>
    </row>
    <row r="51" spans="2:33" x14ac:dyDescent="0.35">
      <c r="B51" s="3">
        <v>49</v>
      </c>
      <c r="C51" s="3" t="s">
        <v>72</v>
      </c>
      <c r="D51" s="3" t="s">
        <v>73</v>
      </c>
      <c r="H51" s="3" t="s">
        <v>72</v>
      </c>
      <c r="I51" s="3" t="s">
        <v>73</v>
      </c>
      <c r="J51" s="9">
        <v>41620</v>
      </c>
      <c r="K51" s="9">
        <v>41626</v>
      </c>
      <c r="O51" s="3" t="s">
        <v>72</v>
      </c>
      <c r="P51" s="3" t="s">
        <v>73</v>
      </c>
      <c r="Q51" s="3" t="s">
        <v>5772</v>
      </c>
      <c r="R51" s="3" t="s">
        <v>5818</v>
      </c>
      <c r="S51" s="3" t="s">
        <v>5819</v>
      </c>
      <c r="T51" s="3" t="s">
        <v>5771</v>
      </c>
      <c r="X51" s="3">
        <v>49</v>
      </c>
      <c r="Y51" s="3">
        <v>10024</v>
      </c>
      <c r="AB51" s="3">
        <v>77036</v>
      </c>
      <c r="AC51" s="3" t="s">
        <v>7395</v>
      </c>
      <c r="AF51" s="3" t="s">
        <v>7395</v>
      </c>
      <c r="AG51" s="3" t="s">
        <v>7880</v>
      </c>
    </row>
    <row r="52" spans="2:33" x14ac:dyDescent="0.35">
      <c r="B52" s="3">
        <v>50</v>
      </c>
      <c r="C52" s="3" t="s">
        <v>72</v>
      </c>
      <c r="D52" s="3" t="s">
        <v>74</v>
      </c>
      <c r="H52" s="3" t="s">
        <v>72</v>
      </c>
      <c r="I52" s="3" t="s">
        <v>74</v>
      </c>
      <c r="J52" s="9">
        <v>41620</v>
      </c>
      <c r="K52" s="9">
        <v>41626</v>
      </c>
      <c r="O52" s="3" t="s">
        <v>72</v>
      </c>
      <c r="P52" s="3" t="s">
        <v>74</v>
      </c>
      <c r="Q52" s="3" t="s">
        <v>5772</v>
      </c>
      <c r="R52" s="3" t="s">
        <v>5818</v>
      </c>
      <c r="S52" s="3" t="s">
        <v>5819</v>
      </c>
      <c r="T52" s="3" t="s">
        <v>5771</v>
      </c>
      <c r="X52" s="3">
        <v>50</v>
      </c>
      <c r="Y52" s="3">
        <v>10024</v>
      </c>
      <c r="AB52" s="3">
        <v>75051</v>
      </c>
      <c r="AC52" s="3" t="s">
        <v>7396</v>
      </c>
      <c r="AF52" s="3" t="s">
        <v>7396</v>
      </c>
      <c r="AG52" s="3" t="s">
        <v>7843</v>
      </c>
    </row>
    <row r="53" spans="2:33" x14ac:dyDescent="0.35">
      <c r="B53" s="3">
        <v>51</v>
      </c>
      <c r="C53" s="3" t="s">
        <v>75</v>
      </c>
      <c r="D53" s="3" t="s">
        <v>76</v>
      </c>
      <c r="H53" s="3" t="s">
        <v>75</v>
      </c>
      <c r="I53" s="3" t="s">
        <v>76</v>
      </c>
      <c r="J53" s="9">
        <v>41237</v>
      </c>
      <c r="K53" s="9">
        <v>41243</v>
      </c>
      <c r="O53" s="3" t="s">
        <v>75</v>
      </c>
      <c r="P53" s="3" t="s">
        <v>76</v>
      </c>
      <c r="Q53" s="3" t="s">
        <v>5772</v>
      </c>
      <c r="R53" s="3" t="s">
        <v>5820</v>
      </c>
      <c r="S53" s="3" t="s">
        <v>5821</v>
      </c>
      <c r="T53" s="3" t="s">
        <v>5775</v>
      </c>
      <c r="X53" s="3">
        <v>51</v>
      </c>
      <c r="Y53" s="3">
        <v>90004</v>
      </c>
      <c r="AB53" s="3">
        <v>92374</v>
      </c>
      <c r="AC53" s="3" t="s">
        <v>7397</v>
      </c>
      <c r="AF53" s="3" t="s">
        <v>7397</v>
      </c>
      <c r="AG53" s="3" t="s">
        <v>7843</v>
      </c>
    </row>
    <row r="54" spans="2:33" x14ac:dyDescent="0.35">
      <c r="B54" s="3">
        <v>52</v>
      </c>
      <c r="C54" s="3" t="s">
        <v>75</v>
      </c>
      <c r="D54" s="3" t="s">
        <v>77</v>
      </c>
      <c r="H54" s="3" t="s">
        <v>75</v>
      </c>
      <c r="I54" s="3" t="s">
        <v>77</v>
      </c>
      <c r="J54" s="9">
        <v>41237</v>
      </c>
      <c r="K54" s="9">
        <v>41243</v>
      </c>
      <c r="O54" s="3" t="s">
        <v>75</v>
      </c>
      <c r="P54" s="3" t="s">
        <v>77</v>
      </c>
      <c r="Q54" s="3" t="s">
        <v>5772</v>
      </c>
      <c r="R54" s="3" t="s">
        <v>5820</v>
      </c>
      <c r="S54" s="3" t="s">
        <v>5821</v>
      </c>
      <c r="T54" s="3" t="s">
        <v>5775</v>
      </c>
      <c r="X54" s="3">
        <v>52</v>
      </c>
      <c r="Y54" s="3">
        <v>90004</v>
      </c>
      <c r="AB54" s="3">
        <v>45011</v>
      </c>
      <c r="AC54" s="3" t="s">
        <v>7398</v>
      </c>
      <c r="AF54" s="3" t="s">
        <v>7398</v>
      </c>
      <c r="AG54" s="3" t="s">
        <v>7886</v>
      </c>
    </row>
    <row r="55" spans="2:33" x14ac:dyDescent="0.35">
      <c r="B55" s="3">
        <v>53</v>
      </c>
      <c r="C55" s="3" t="s">
        <v>75</v>
      </c>
      <c r="D55" s="3" t="s">
        <v>78</v>
      </c>
      <c r="H55" s="3" t="s">
        <v>75</v>
      </c>
      <c r="I55" s="3" t="s">
        <v>78</v>
      </c>
      <c r="J55" s="9">
        <v>41237</v>
      </c>
      <c r="K55" s="9">
        <v>41243</v>
      </c>
      <c r="O55" s="3" t="s">
        <v>75</v>
      </c>
      <c r="P55" s="3" t="s">
        <v>78</v>
      </c>
      <c r="Q55" s="3" t="s">
        <v>5772</v>
      </c>
      <c r="R55" s="3" t="s">
        <v>5820</v>
      </c>
      <c r="S55" s="3" t="s">
        <v>5821</v>
      </c>
      <c r="T55" s="3" t="s">
        <v>5775</v>
      </c>
      <c r="X55" s="3">
        <v>53</v>
      </c>
      <c r="Y55" s="3">
        <v>90004</v>
      </c>
      <c r="AB55" s="3">
        <v>7090</v>
      </c>
      <c r="AC55" s="3" t="s">
        <v>7399</v>
      </c>
      <c r="AF55" s="3" t="s">
        <v>7399</v>
      </c>
      <c r="AG55" s="3" t="s">
        <v>7893</v>
      </c>
    </row>
    <row r="56" spans="2:33" x14ac:dyDescent="0.35">
      <c r="B56" s="3">
        <v>54</v>
      </c>
      <c r="C56" s="3" t="s">
        <v>75</v>
      </c>
      <c r="D56" s="3" t="s">
        <v>79</v>
      </c>
      <c r="H56" s="3" t="s">
        <v>75</v>
      </c>
      <c r="I56" s="3" t="s">
        <v>79</v>
      </c>
      <c r="J56" s="9">
        <v>41237</v>
      </c>
      <c r="K56" s="9">
        <v>41243</v>
      </c>
      <c r="O56" s="3" t="s">
        <v>75</v>
      </c>
      <c r="P56" s="3" t="s">
        <v>79</v>
      </c>
      <c r="Q56" s="3" t="s">
        <v>5772</v>
      </c>
      <c r="R56" s="3" t="s">
        <v>5820</v>
      </c>
      <c r="S56" s="3" t="s">
        <v>5821</v>
      </c>
      <c r="T56" s="3" t="s">
        <v>5775</v>
      </c>
      <c r="X56" s="3">
        <v>54</v>
      </c>
      <c r="Y56" s="3">
        <v>90004</v>
      </c>
      <c r="AB56" s="3">
        <v>19120</v>
      </c>
      <c r="AC56" s="3" t="s">
        <v>7400</v>
      </c>
      <c r="AF56" s="3" t="s">
        <v>7400</v>
      </c>
      <c r="AG56" s="3" t="s">
        <v>7892</v>
      </c>
    </row>
    <row r="57" spans="2:33" x14ac:dyDescent="0.35">
      <c r="B57" s="3">
        <v>55</v>
      </c>
      <c r="C57" s="3" t="s">
        <v>80</v>
      </c>
      <c r="D57" s="3" t="s">
        <v>81</v>
      </c>
      <c r="H57" s="3" t="s">
        <v>80</v>
      </c>
      <c r="I57" s="3" t="s">
        <v>81</v>
      </c>
      <c r="J57" s="9">
        <v>41029</v>
      </c>
      <c r="K57" s="9">
        <v>41034</v>
      </c>
      <c r="O57" s="3" t="s">
        <v>80</v>
      </c>
      <c r="P57" s="3" t="s">
        <v>81</v>
      </c>
      <c r="Q57" s="3" t="s">
        <v>5772</v>
      </c>
      <c r="R57" s="3" t="s">
        <v>5822</v>
      </c>
      <c r="S57" s="3" t="s">
        <v>5823</v>
      </c>
      <c r="T57" s="3" t="s">
        <v>5782</v>
      </c>
      <c r="X57" s="3">
        <v>55</v>
      </c>
      <c r="Y57" s="3">
        <v>60610</v>
      </c>
      <c r="AB57" s="3">
        <v>44312</v>
      </c>
      <c r="AC57" s="3" t="s">
        <v>7401</v>
      </c>
      <c r="AF57" s="3" t="s">
        <v>7401</v>
      </c>
      <c r="AG57" s="3" t="s">
        <v>7843</v>
      </c>
    </row>
    <row r="58" spans="2:33" x14ac:dyDescent="0.35">
      <c r="B58" s="3">
        <v>56</v>
      </c>
      <c r="C58" s="3" t="s">
        <v>82</v>
      </c>
      <c r="D58" s="3" t="s">
        <v>83</v>
      </c>
      <c r="H58" s="3" t="s">
        <v>82</v>
      </c>
      <c r="I58" s="3" t="s">
        <v>83</v>
      </c>
      <c r="J58" s="9">
        <v>40882</v>
      </c>
      <c r="K58" s="9">
        <v>40887</v>
      </c>
      <c r="O58" s="3" t="s">
        <v>82</v>
      </c>
      <c r="P58" s="3" t="s">
        <v>83</v>
      </c>
      <c r="Q58" s="3" t="s">
        <v>5772</v>
      </c>
      <c r="R58" s="3" t="s">
        <v>5824</v>
      </c>
      <c r="S58" s="3" t="s">
        <v>5825</v>
      </c>
      <c r="T58" s="3" t="s">
        <v>5771</v>
      </c>
      <c r="X58" s="3">
        <v>56</v>
      </c>
      <c r="Y58" s="3">
        <v>85234</v>
      </c>
      <c r="AB58" s="3">
        <v>80219</v>
      </c>
      <c r="AC58" s="3" t="s">
        <v>7402</v>
      </c>
      <c r="AF58" s="3" t="s">
        <v>7402</v>
      </c>
      <c r="AG58" s="3" t="s">
        <v>7866</v>
      </c>
    </row>
    <row r="59" spans="2:33" x14ac:dyDescent="0.35">
      <c r="B59" s="3">
        <v>57</v>
      </c>
      <c r="C59" s="3" t="s">
        <v>82</v>
      </c>
      <c r="D59" s="3" t="s">
        <v>84</v>
      </c>
      <c r="H59" s="3" t="s">
        <v>82</v>
      </c>
      <c r="I59" s="3" t="s">
        <v>84</v>
      </c>
      <c r="J59" s="9">
        <v>40882</v>
      </c>
      <c r="K59" s="9">
        <v>40887</v>
      </c>
      <c r="O59" s="3" t="s">
        <v>82</v>
      </c>
      <c r="P59" s="3" t="s">
        <v>84</v>
      </c>
      <c r="Q59" s="3" t="s">
        <v>5772</v>
      </c>
      <c r="R59" s="3" t="s">
        <v>5824</v>
      </c>
      <c r="S59" s="3" t="s">
        <v>5825</v>
      </c>
      <c r="T59" s="3" t="s">
        <v>5771</v>
      </c>
      <c r="X59" s="3">
        <v>57</v>
      </c>
      <c r="Y59" s="3">
        <v>85234</v>
      </c>
      <c r="AB59" s="3">
        <v>75220</v>
      </c>
      <c r="AC59" s="3" t="s">
        <v>7403</v>
      </c>
      <c r="AF59" s="3" t="s">
        <v>7403</v>
      </c>
      <c r="AG59" s="3" t="s">
        <v>7894</v>
      </c>
    </row>
    <row r="60" spans="2:33" x14ac:dyDescent="0.35">
      <c r="B60" s="3">
        <v>58</v>
      </c>
      <c r="C60" s="3" t="s">
        <v>85</v>
      </c>
      <c r="D60" s="3" t="s">
        <v>86</v>
      </c>
      <c r="H60" s="3" t="s">
        <v>85</v>
      </c>
      <c r="I60" s="3" t="s">
        <v>86</v>
      </c>
      <c r="J60" s="9">
        <v>41536</v>
      </c>
      <c r="K60" s="9">
        <v>41541</v>
      </c>
      <c r="O60" s="3" t="s">
        <v>85</v>
      </c>
      <c r="P60" s="3" t="s">
        <v>86</v>
      </c>
      <c r="Q60" s="3" t="s">
        <v>5772</v>
      </c>
      <c r="R60" s="3" t="s">
        <v>5826</v>
      </c>
      <c r="S60" s="3" t="s">
        <v>5827</v>
      </c>
      <c r="T60" s="3" t="s">
        <v>5775</v>
      </c>
      <c r="X60" s="3">
        <v>58</v>
      </c>
      <c r="Y60" s="3">
        <v>10009</v>
      </c>
      <c r="AB60" s="3">
        <v>90604</v>
      </c>
      <c r="AC60" s="3" t="s">
        <v>7404</v>
      </c>
      <c r="AF60" s="3" t="s">
        <v>7404</v>
      </c>
      <c r="AG60" s="3" t="s">
        <v>7893</v>
      </c>
    </row>
    <row r="61" spans="2:33" x14ac:dyDescent="0.35">
      <c r="B61" s="3">
        <v>59</v>
      </c>
      <c r="C61" s="3" t="s">
        <v>87</v>
      </c>
      <c r="D61" s="3" t="s">
        <v>88</v>
      </c>
      <c r="H61" s="3" t="s">
        <v>87</v>
      </c>
      <c r="I61" s="3" t="s">
        <v>88</v>
      </c>
      <c r="J61" s="9">
        <v>41025</v>
      </c>
      <c r="K61" s="9">
        <v>41031</v>
      </c>
      <c r="O61" s="3" t="s">
        <v>87</v>
      </c>
      <c r="P61" s="3" t="s">
        <v>88</v>
      </c>
      <c r="Q61" s="3" t="s">
        <v>5772</v>
      </c>
      <c r="R61" s="3" t="s">
        <v>5828</v>
      </c>
      <c r="S61" s="3" t="s">
        <v>5829</v>
      </c>
      <c r="T61" s="3" t="s">
        <v>5775</v>
      </c>
      <c r="X61" s="3">
        <v>59</v>
      </c>
      <c r="Y61" s="3">
        <v>38109</v>
      </c>
      <c r="AB61" s="3">
        <v>48601</v>
      </c>
      <c r="AC61" s="3" t="s">
        <v>7405</v>
      </c>
      <c r="AF61" s="3" t="s">
        <v>7405</v>
      </c>
      <c r="AG61" s="3" t="s">
        <v>7881</v>
      </c>
    </row>
    <row r="62" spans="2:33" x14ac:dyDescent="0.35">
      <c r="B62" s="3">
        <v>60</v>
      </c>
      <c r="C62" s="3" t="s">
        <v>87</v>
      </c>
      <c r="D62" s="3" t="s">
        <v>89</v>
      </c>
      <c r="H62" s="3" t="s">
        <v>87</v>
      </c>
      <c r="I62" s="3" t="s">
        <v>89</v>
      </c>
      <c r="J62" s="9">
        <v>41025</v>
      </c>
      <c r="K62" s="9">
        <v>41031</v>
      </c>
      <c r="O62" s="3" t="s">
        <v>87</v>
      </c>
      <c r="P62" s="3" t="s">
        <v>89</v>
      </c>
      <c r="Q62" s="3" t="s">
        <v>5772</v>
      </c>
      <c r="R62" s="3" t="s">
        <v>5828</v>
      </c>
      <c r="S62" s="3" t="s">
        <v>5829</v>
      </c>
      <c r="T62" s="3" t="s">
        <v>5775</v>
      </c>
      <c r="X62" s="3">
        <v>60</v>
      </c>
      <c r="Y62" s="3">
        <v>38109</v>
      </c>
      <c r="AB62" s="3">
        <v>44256</v>
      </c>
      <c r="AC62" s="3" t="s">
        <v>7406</v>
      </c>
      <c r="AF62" s="3" t="s">
        <v>7406</v>
      </c>
      <c r="AG62" s="3" t="s">
        <v>7894</v>
      </c>
    </row>
    <row r="63" spans="2:33" x14ac:dyDescent="0.35">
      <c r="B63" s="3">
        <v>61</v>
      </c>
      <c r="C63" s="3" t="s">
        <v>87</v>
      </c>
      <c r="D63" s="3" t="s">
        <v>90</v>
      </c>
      <c r="H63" s="3" t="s">
        <v>87</v>
      </c>
      <c r="I63" s="3" t="s">
        <v>90</v>
      </c>
      <c r="J63" s="9">
        <v>41025</v>
      </c>
      <c r="K63" s="9">
        <v>41031</v>
      </c>
      <c r="O63" s="3" t="s">
        <v>87</v>
      </c>
      <c r="P63" s="3" t="s">
        <v>90</v>
      </c>
      <c r="Q63" s="3" t="s">
        <v>5772</v>
      </c>
      <c r="R63" s="3" t="s">
        <v>5828</v>
      </c>
      <c r="S63" s="3" t="s">
        <v>5829</v>
      </c>
      <c r="T63" s="3" t="s">
        <v>5775</v>
      </c>
      <c r="X63" s="3">
        <v>61</v>
      </c>
      <c r="Y63" s="3">
        <v>38109</v>
      </c>
      <c r="AB63" s="3">
        <v>48227</v>
      </c>
      <c r="AC63" s="3" t="s">
        <v>7407</v>
      </c>
      <c r="AF63" s="3" t="s">
        <v>7407</v>
      </c>
      <c r="AG63" s="3" t="s">
        <v>7893</v>
      </c>
    </row>
    <row r="64" spans="2:33" x14ac:dyDescent="0.35">
      <c r="B64" s="3">
        <v>62</v>
      </c>
      <c r="C64" s="3" t="s">
        <v>91</v>
      </c>
      <c r="D64" s="3" t="s">
        <v>92</v>
      </c>
      <c r="H64" s="3" t="s">
        <v>91</v>
      </c>
      <c r="I64" s="3" t="s">
        <v>92</v>
      </c>
      <c r="J64" s="9">
        <v>41983</v>
      </c>
      <c r="K64" s="9">
        <v>41985</v>
      </c>
      <c r="O64" s="3" t="s">
        <v>91</v>
      </c>
      <c r="P64" s="3" t="s">
        <v>92</v>
      </c>
      <c r="Q64" s="3" t="s">
        <v>5801</v>
      </c>
      <c r="R64" s="3" t="s">
        <v>5830</v>
      </c>
      <c r="S64" s="3" t="s">
        <v>5831</v>
      </c>
      <c r="T64" s="3" t="s">
        <v>5771</v>
      </c>
      <c r="X64" s="3">
        <v>62</v>
      </c>
      <c r="Y64" s="3">
        <v>77041</v>
      </c>
      <c r="AB64" s="3">
        <v>33614</v>
      </c>
      <c r="AC64" s="3" t="s">
        <v>7408</v>
      </c>
      <c r="AF64" s="3" t="s">
        <v>7408</v>
      </c>
      <c r="AG64" s="3" t="s">
        <v>7866</v>
      </c>
    </row>
    <row r="65" spans="2:33" x14ac:dyDescent="0.35">
      <c r="B65" s="3">
        <v>63</v>
      </c>
      <c r="C65" s="3" t="s">
        <v>91</v>
      </c>
      <c r="D65" s="3" t="s">
        <v>93</v>
      </c>
      <c r="H65" s="3" t="s">
        <v>91</v>
      </c>
      <c r="I65" s="3" t="s">
        <v>93</v>
      </c>
      <c r="J65" s="9">
        <v>41983</v>
      </c>
      <c r="K65" s="9">
        <v>41985</v>
      </c>
      <c r="O65" s="3" t="s">
        <v>91</v>
      </c>
      <c r="P65" s="3" t="s">
        <v>93</v>
      </c>
      <c r="Q65" s="3" t="s">
        <v>5801</v>
      </c>
      <c r="R65" s="3" t="s">
        <v>5830</v>
      </c>
      <c r="S65" s="3" t="s">
        <v>5831</v>
      </c>
      <c r="T65" s="3" t="s">
        <v>5771</v>
      </c>
      <c r="X65" s="3">
        <v>63</v>
      </c>
      <c r="Y65" s="3">
        <v>77041</v>
      </c>
      <c r="AB65" s="3">
        <v>95051</v>
      </c>
      <c r="AC65" s="3" t="s">
        <v>7409</v>
      </c>
      <c r="AF65" s="3" t="s">
        <v>7409</v>
      </c>
      <c r="AG65" s="3" t="s">
        <v>7843</v>
      </c>
    </row>
    <row r="66" spans="2:33" x14ac:dyDescent="0.35">
      <c r="B66" s="3">
        <v>64</v>
      </c>
      <c r="C66" s="3" t="s">
        <v>91</v>
      </c>
      <c r="D66" s="3" t="s">
        <v>94</v>
      </c>
      <c r="H66" s="3" t="s">
        <v>91</v>
      </c>
      <c r="I66" s="3" t="s">
        <v>94</v>
      </c>
      <c r="J66" s="9">
        <v>41983</v>
      </c>
      <c r="K66" s="9">
        <v>41985</v>
      </c>
      <c r="O66" s="3" t="s">
        <v>91</v>
      </c>
      <c r="P66" s="3" t="s">
        <v>94</v>
      </c>
      <c r="Q66" s="3" t="s">
        <v>5801</v>
      </c>
      <c r="R66" s="3" t="s">
        <v>5830</v>
      </c>
      <c r="S66" s="3" t="s">
        <v>5831</v>
      </c>
      <c r="T66" s="3" t="s">
        <v>5771</v>
      </c>
      <c r="X66" s="3">
        <v>64</v>
      </c>
      <c r="Y66" s="3">
        <v>77041</v>
      </c>
      <c r="AB66" s="3">
        <v>55044</v>
      </c>
      <c r="AC66" s="3" t="s">
        <v>7410</v>
      </c>
      <c r="AF66" s="3" t="s">
        <v>7410</v>
      </c>
      <c r="AG66" s="3" t="s">
        <v>7885</v>
      </c>
    </row>
    <row r="67" spans="2:33" x14ac:dyDescent="0.35">
      <c r="B67" s="3">
        <v>65</v>
      </c>
      <c r="C67" s="3" t="s">
        <v>95</v>
      </c>
      <c r="D67" s="3" t="s">
        <v>96</v>
      </c>
      <c r="H67" s="3" t="s">
        <v>95</v>
      </c>
      <c r="I67" s="3" t="s">
        <v>96</v>
      </c>
      <c r="J67" s="9">
        <v>40873</v>
      </c>
      <c r="K67" s="9">
        <v>40878</v>
      </c>
      <c r="O67" s="3" t="s">
        <v>95</v>
      </c>
      <c r="P67" s="3" t="s">
        <v>96</v>
      </c>
      <c r="Q67" s="3" t="s">
        <v>5768</v>
      </c>
      <c r="R67" s="3" t="s">
        <v>5828</v>
      </c>
      <c r="S67" s="3" t="s">
        <v>5829</v>
      </c>
      <c r="T67" s="3" t="s">
        <v>5775</v>
      </c>
      <c r="X67" s="3">
        <v>65</v>
      </c>
      <c r="Y67" s="3">
        <v>77070</v>
      </c>
      <c r="AB67" s="3">
        <v>92037</v>
      </c>
      <c r="AC67" s="3" t="s">
        <v>7411</v>
      </c>
      <c r="AF67" s="3" t="s">
        <v>7411</v>
      </c>
      <c r="AG67" s="3" t="s">
        <v>7875</v>
      </c>
    </row>
    <row r="68" spans="2:33" x14ac:dyDescent="0.35">
      <c r="B68" s="3">
        <v>66</v>
      </c>
      <c r="C68" s="3" t="s">
        <v>97</v>
      </c>
      <c r="D68" s="3" t="s">
        <v>98</v>
      </c>
      <c r="H68" s="3" t="s">
        <v>97</v>
      </c>
      <c r="I68" s="3" t="s">
        <v>98</v>
      </c>
      <c r="J68" s="9">
        <v>40828</v>
      </c>
      <c r="K68" s="9">
        <v>40832</v>
      </c>
      <c r="O68" s="3" t="s">
        <v>97</v>
      </c>
      <c r="P68" s="3" t="s">
        <v>98</v>
      </c>
      <c r="Q68" s="3" t="s">
        <v>5772</v>
      </c>
      <c r="R68" s="3" t="s">
        <v>5832</v>
      </c>
      <c r="S68" s="3" t="s">
        <v>5833</v>
      </c>
      <c r="T68" s="3" t="s">
        <v>5775</v>
      </c>
      <c r="X68" s="3">
        <v>66</v>
      </c>
      <c r="Y68" s="3">
        <v>94122</v>
      </c>
      <c r="AB68" s="3">
        <v>94513</v>
      </c>
      <c r="AC68" s="3" t="s">
        <v>7412</v>
      </c>
      <c r="AF68" s="3" t="s">
        <v>7412</v>
      </c>
      <c r="AG68" s="3" t="s">
        <v>7872</v>
      </c>
    </row>
    <row r="69" spans="2:33" x14ac:dyDescent="0.35">
      <c r="B69" s="3">
        <v>67</v>
      </c>
      <c r="C69" s="3" t="s">
        <v>97</v>
      </c>
      <c r="D69" s="3" t="s">
        <v>99</v>
      </c>
      <c r="H69" s="3" t="s">
        <v>97</v>
      </c>
      <c r="I69" s="3" t="s">
        <v>99</v>
      </c>
      <c r="J69" s="9">
        <v>40828</v>
      </c>
      <c r="K69" s="9">
        <v>40832</v>
      </c>
      <c r="O69" s="3" t="s">
        <v>97</v>
      </c>
      <c r="P69" s="3" t="s">
        <v>99</v>
      </c>
      <c r="Q69" s="3" t="s">
        <v>5772</v>
      </c>
      <c r="R69" s="3" t="s">
        <v>5832</v>
      </c>
      <c r="S69" s="3" t="s">
        <v>5833</v>
      </c>
      <c r="T69" s="3" t="s">
        <v>5775</v>
      </c>
      <c r="X69" s="3">
        <v>67</v>
      </c>
      <c r="Y69" s="3">
        <v>94122</v>
      </c>
      <c r="AB69" s="3">
        <v>27514</v>
      </c>
      <c r="AC69" s="3" t="s">
        <v>7413</v>
      </c>
      <c r="AF69" s="3" t="s">
        <v>7413</v>
      </c>
      <c r="AG69" s="3" t="s">
        <v>7895</v>
      </c>
    </row>
    <row r="70" spans="2:33" x14ac:dyDescent="0.35">
      <c r="B70" s="3">
        <v>68</v>
      </c>
      <c r="C70" s="3" t="s">
        <v>100</v>
      </c>
      <c r="D70" s="3" t="s">
        <v>101</v>
      </c>
      <c r="H70" s="3" t="s">
        <v>100</v>
      </c>
      <c r="I70" s="3" t="s">
        <v>101</v>
      </c>
      <c r="J70" s="9">
        <v>41155</v>
      </c>
      <c r="K70" s="9">
        <v>41160</v>
      </c>
      <c r="O70" s="3" t="s">
        <v>100</v>
      </c>
      <c r="P70" s="3" t="s">
        <v>101</v>
      </c>
      <c r="Q70" s="3" t="s">
        <v>5772</v>
      </c>
      <c r="R70" s="3" t="s">
        <v>5834</v>
      </c>
      <c r="S70" s="3" t="s">
        <v>5835</v>
      </c>
      <c r="T70" s="3" t="s">
        <v>5771</v>
      </c>
      <c r="X70" s="3">
        <v>68</v>
      </c>
      <c r="Y70" s="3">
        <v>27707</v>
      </c>
      <c r="AB70" s="3">
        <v>7960</v>
      </c>
      <c r="AC70" s="3" t="s">
        <v>7414</v>
      </c>
      <c r="AF70" s="3" t="s">
        <v>7414</v>
      </c>
      <c r="AG70" s="3" t="s">
        <v>7896</v>
      </c>
    </row>
    <row r="71" spans="2:33" x14ac:dyDescent="0.35">
      <c r="B71" s="3">
        <v>69</v>
      </c>
      <c r="C71" s="3" t="s">
        <v>102</v>
      </c>
      <c r="D71" s="3" t="s">
        <v>103</v>
      </c>
      <c r="H71" s="3" t="s">
        <v>102</v>
      </c>
      <c r="I71" s="3" t="s">
        <v>103</v>
      </c>
      <c r="J71" s="9">
        <v>41957</v>
      </c>
      <c r="K71" s="9">
        <v>41960</v>
      </c>
      <c r="O71" s="3" t="s">
        <v>102</v>
      </c>
      <c r="P71" s="3" t="s">
        <v>103</v>
      </c>
      <c r="Q71" s="3" t="s">
        <v>5801</v>
      </c>
      <c r="R71" s="3" t="s">
        <v>5836</v>
      </c>
      <c r="S71" s="3" t="s">
        <v>5837</v>
      </c>
      <c r="T71" s="3" t="s">
        <v>5782</v>
      </c>
      <c r="X71" s="3">
        <v>69</v>
      </c>
      <c r="Y71" s="3">
        <v>60623</v>
      </c>
      <c r="AB71" s="3">
        <v>45231</v>
      </c>
      <c r="AC71" s="3" t="s">
        <v>7415</v>
      </c>
      <c r="AF71" s="3" t="s">
        <v>7415</v>
      </c>
      <c r="AG71" s="3" t="s">
        <v>7872</v>
      </c>
    </row>
    <row r="72" spans="2:33" x14ac:dyDescent="0.35">
      <c r="B72" s="3">
        <v>70</v>
      </c>
      <c r="C72" s="3" t="s">
        <v>104</v>
      </c>
      <c r="D72" s="3" t="s">
        <v>105</v>
      </c>
      <c r="H72" s="3" t="s">
        <v>104</v>
      </c>
      <c r="I72" s="3" t="s">
        <v>105</v>
      </c>
      <c r="J72" s="9">
        <v>41370</v>
      </c>
      <c r="K72" s="9">
        <v>41375</v>
      </c>
      <c r="O72" s="3" t="s">
        <v>104</v>
      </c>
      <c r="P72" s="3" t="s">
        <v>105</v>
      </c>
      <c r="Q72" s="3" t="s">
        <v>5768</v>
      </c>
      <c r="R72" s="3" t="s">
        <v>5838</v>
      </c>
      <c r="S72" s="3" t="s">
        <v>5839</v>
      </c>
      <c r="T72" s="3" t="s">
        <v>5782</v>
      </c>
      <c r="X72" s="3">
        <v>70</v>
      </c>
      <c r="Y72" s="3">
        <v>77095</v>
      </c>
      <c r="AB72" s="3">
        <v>94110</v>
      </c>
      <c r="AC72" s="3" t="s">
        <v>7416</v>
      </c>
      <c r="AF72" s="3" t="s">
        <v>7416</v>
      </c>
      <c r="AG72" s="3" t="s">
        <v>7884</v>
      </c>
    </row>
    <row r="73" spans="2:33" x14ac:dyDescent="0.35">
      <c r="B73" s="3">
        <v>71</v>
      </c>
      <c r="C73" s="3" t="s">
        <v>106</v>
      </c>
      <c r="D73" s="3" t="s">
        <v>107</v>
      </c>
      <c r="H73" s="3" t="s">
        <v>106</v>
      </c>
      <c r="I73" s="3" t="s">
        <v>107</v>
      </c>
      <c r="J73" s="9">
        <v>41535</v>
      </c>
      <c r="K73" s="9">
        <v>41540</v>
      </c>
      <c r="O73" s="3" t="s">
        <v>106</v>
      </c>
      <c r="P73" s="3" t="s">
        <v>107</v>
      </c>
      <c r="Q73" s="3" t="s">
        <v>5772</v>
      </c>
      <c r="R73" s="3" t="s">
        <v>5840</v>
      </c>
      <c r="S73" s="3" t="s">
        <v>5841</v>
      </c>
      <c r="T73" s="3" t="s">
        <v>5771</v>
      </c>
      <c r="X73" s="3">
        <v>71</v>
      </c>
      <c r="Y73" s="3">
        <v>90036</v>
      </c>
      <c r="AB73" s="3">
        <v>90301</v>
      </c>
      <c r="AC73" s="3" t="s">
        <v>7417</v>
      </c>
      <c r="AF73" s="3" t="s">
        <v>7417</v>
      </c>
      <c r="AG73" s="3" t="s">
        <v>7866</v>
      </c>
    </row>
    <row r="74" spans="2:33" x14ac:dyDescent="0.35">
      <c r="B74" s="3">
        <v>72</v>
      </c>
      <c r="C74" s="3" t="s">
        <v>106</v>
      </c>
      <c r="D74" s="3" t="s">
        <v>57</v>
      </c>
      <c r="H74" s="3" t="s">
        <v>106</v>
      </c>
      <c r="I74" s="3" t="s">
        <v>57</v>
      </c>
      <c r="J74" s="9">
        <v>41535</v>
      </c>
      <c r="K74" s="9">
        <v>41540</v>
      </c>
      <c r="O74" s="3" t="s">
        <v>106</v>
      </c>
      <c r="P74" s="3" t="s">
        <v>57</v>
      </c>
      <c r="Q74" s="3" t="s">
        <v>5772</v>
      </c>
      <c r="R74" s="3" t="s">
        <v>5840</v>
      </c>
      <c r="S74" s="3" t="s">
        <v>5841</v>
      </c>
      <c r="T74" s="3" t="s">
        <v>5771</v>
      </c>
      <c r="X74" s="3">
        <v>72</v>
      </c>
      <c r="Y74" s="3">
        <v>90036</v>
      </c>
      <c r="AB74" s="3">
        <v>33319</v>
      </c>
      <c r="AC74" s="3" t="s">
        <v>7418</v>
      </c>
      <c r="AF74" s="3" t="s">
        <v>7418</v>
      </c>
      <c r="AG74" s="3" t="s">
        <v>7897</v>
      </c>
    </row>
    <row r="75" spans="2:33" x14ac:dyDescent="0.35">
      <c r="B75" s="3">
        <v>73</v>
      </c>
      <c r="C75" s="3" t="s">
        <v>106</v>
      </c>
      <c r="D75" s="3" t="s">
        <v>108</v>
      </c>
      <c r="H75" s="3" t="s">
        <v>106</v>
      </c>
      <c r="I75" s="3" t="s">
        <v>108</v>
      </c>
      <c r="J75" s="9">
        <v>41535</v>
      </c>
      <c r="K75" s="9">
        <v>41540</v>
      </c>
      <c r="O75" s="3" t="s">
        <v>106</v>
      </c>
      <c r="P75" s="3" t="s">
        <v>108</v>
      </c>
      <c r="Q75" s="3" t="s">
        <v>5772</v>
      </c>
      <c r="R75" s="3" t="s">
        <v>5840</v>
      </c>
      <c r="S75" s="3" t="s">
        <v>5841</v>
      </c>
      <c r="T75" s="3" t="s">
        <v>5771</v>
      </c>
      <c r="X75" s="3">
        <v>73</v>
      </c>
      <c r="Y75" s="3">
        <v>90036</v>
      </c>
      <c r="AB75" s="3">
        <v>80906</v>
      </c>
      <c r="AC75" s="3" t="s">
        <v>7419</v>
      </c>
      <c r="AF75" s="3" t="s">
        <v>7419</v>
      </c>
      <c r="AG75" s="3" t="s">
        <v>7898</v>
      </c>
    </row>
    <row r="76" spans="2:33" x14ac:dyDescent="0.35">
      <c r="B76" s="3">
        <v>74</v>
      </c>
      <c r="C76" s="3" t="s">
        <v>109</v>
      </c>
      <c r="D76" s="3" t="s">
        <v>110</v>
      </c>
      <c r="H76" s="3" t="s">
        <v>109</v>
      </c>
      <c r="I76" s="3" t="s">
        <v>110</v>
      </c>
      <c r="J76" s="9">
        <v>40939</v>
      </c>
      <c r="K76" s="9">
        <v>40944</v>
      </c>
      <c r="O76" s="3" t="s">
        <v>109</v>
      </c>
      <c r="P76" s="3" t="s">
        <v>110</v>
      </c>
      <c r="Q76" s="3" t="s">
        <v>5768</v>
      </c>
      <c r="R76" s="3" t="s">
        <v>5842</v>
      </c>
      <c r="S76" s="3" t="s">
        <v>5843</v>
      </c>
      <c r="T76" s="3" t="s">
        <v>5775</v>
      </c>
      <c r="X76" s="3">
        <v>74</v>
      </c>
      <c r="Y76" s="3">
        <v>55407</v>
      </c>
      <c r="AB76" s="3">
        <v>7109</v>
      </c>
      <c r="AC76" s="3" t="s">
        <v>7420</v>
      </c>
      <c r="AF76" s="3" t="s">
        <v>7420</v>
      </c>
      <c r="AG76" s="3" t="s">
        <v>7866</v>
      </c>
    </row>
    <row r="77" spans="2:33" x14ac:dyDescent="0.35">
      <c r="B77" s="3">
        <v>75</v>
      </c>
      <c r="C77" s="3" t="s">
        <v>109</v>
      </c>
      <c r="D77" s="3" t="s">
        <v>111</v>
      </c>
      <c r="H77" s="3" t="s">
        <v>109</v>
      </c>
      <c r="I77" s="3" t="s">
        <v>111</v>
      </c>
      <c r="J77" s="9">
        <v>40939</v>
      </c>
      <c r="K77" s="9">
        <v>40944</v>
      </c>
      <c r="O77" s="3" t="s">
        <v>109</v>
      </c>
      <c r="P77" s="3" t="s">
        <v>111</v>
      </c>
      <c r="Q77" s="3" t="s">
        <v>5768</v>
      </c>
      <c r="R77" s="3" t="s">
        <v>5842</v>
      </c>
      <c r="S77" s="3" t="s">
        <v>5843</v>
      </c>
      <c r="T77" s="3" t="s">
        <v>5775</v>
      </c>
      <c r="X77" s="3">
        <v>75</v>
      </c>
      <c r="Y77" s="3">
        <v>55407</v>
      </c>
      <c r="AB77" s="3">
        <v>48180</v>
      </c>
      <c r="AC77" s="3" t="s">
        <v>7421</v>
      </c>
      <c r="AF77" s="3" t="s">
        <v>7421</v>
      </c>
      <c r="AG77" s="3" t="s">
        <v>7843</v>
      </c>
    </row>
    <row r="78" spans="2:33" x14ac:dyDescent="0.35">
      <c r="B78" s="3">
        <v>76</v>
      </c>
      <c r="C78" s="3" t="s">
        <v>109</v>
      </c>
      <c r="D78" s="3" t="s">
        <v>112</v>
      </c>
      <c r="H78" s="3" t="s">
        <v>109</v>
      </c>
      <c r="I78" s="3" t="s">
        <v>112</v>
      </c>
      <c r="J78" s="9">
        <v>40939</v>
      </c>
      <c r="K78" s="9">
        <v>40944</v>
      </c>
      <c r="O78" s="3" t="s">
        <v>109</v>
      </c>
      <c r="P78" s="3" t="s">
        <v>112</v>
      </c>
      <c r="Q78" s="3" t="s">
        <v>5768</v>
      </c>
      <c r="R78" s="3" t="s">
        <v>5842</v>
      </c>
      <c r="S78" s="3" t="s">
        <v>5843</v>
      </c>
      <c r="T78" s="3" t="s">
        <v>5775</v>
      </c>
      <c r="X78" s="3">
        <v>76</v>
      </c>
      <c r="Y78" s="3">
        <v>55407</v>
      </c>
      <c r="AB78" s="3">
        <v>80004</v>
      </c>
      <c r="AC78" s="3" t="s">
        <v>7422</v>
      </c>
      <c r="AF78" s="3" t="s">
        <v>7422</v>
      </c>
      <c r="AG78" s="3" t="s">
        <v>7881</v>
      </c>
    </row>
    <row r="79" spans="2:33" x14ac:dyDescent="0.35">
      <c r="B79" s="3">
        <v>77</v>
      </c>
      <c r="C79" s="3" t="s">
        <v>113</v>
      </c>
      <c r="D79" s="3" t="s">
        <v>114</v>
      </c>
      <c r="H79" s="3" t="s">
        <v>113</v>
      </c>
      <c r="I79" s="3" t="s">
        <v>114</v>
      </c>
      <c r="J79" s="9">
        <v>41950</v>
      </c>
      <c r="K79" s="9">
        <v>41956</v>
      </c>
      <c r="O79" s="3" t="s">
        <v>113</v>
      </c>
      <c r="P79" s="3" t="s">
        <v>114</v>
      </c>
      <c r="Q79" s="3" t="s">
        <v>5772</v>
      </c>
      <c r="R79" s="3" t="s">
        <v>5844</v>
      </c>
      <c r="S79" s="3" t="s">
        <v>5845</v>
      </c>
      <c r="T79" s="3" t="s">
        <v>5782</v>
      </c>
      <c r="X79" s="3">
        <v>77</v>
      </c>
      <c r="Y79" s="3">
        <v>97206</v>
      </c>
      <c r="AB79" s="3">
        <v>7601</v>
      </c>
      <c r="AC79" s="3" t="s">
        <v>7423</v>
      </c>
      <c r="AF79" s="3" t="s">
        <v>7423</v>
      </c>
      <c r="AG79" s="3" t="s">
        <v>7883</v>
      </c>
    </row>
    <row r="80" spans="2:33" x14ac:dyDescent="0.35">
      <c r="B80" s="3">
        <v>78</v>
      </c>
      <c r="C80" s="3" t="s">
        <v>115</v>
      </c>
      <c r="D80" s="3" t="s">
        <v>116</v>
      </c>
      <c r="H80" s="3" t="s">
        <v>115</v>
      </c>
      <c r="I80" s="3" t="s">
        <v>116</v>
      </c>
      <c r="J80" s="9">
        <v>41953</v>
      </c>
      <c r="K80" s="9">
        <v>41955</v>
      </c>
      <c r="O80" s="3" t="s">
        <v>115</v>
      </c>
      <c r="P80" s="3" t="s">
        <v>116</v>
      </c>
      <c r="Q80" s="3" t="s">
        <v>5768</v>
      </c>
      <c r="R80" s="3" t="s">
        <v>5846</v>
      </c>
      <c r="S80" s="3" t="s">
        <v>5847</v>
      </c>
      <c r="T80" s="3" t="s">
        <v>5782</v>
      </c>
      <c r="X80" s="3">
        <v>78</v>
      </c>
      <c r="Y80" s="3">
        <v>10009</v>
      </c>
      <c r="AB80" s="3">
        <v>33710</v>
      </c>
      <c r="AC80" s="3" t="s">
        <v>7424</v>
      </c>
      <c r="AF80" s="3" t="s">
        <v>7424</v>
      </c>
      <c r="AG80" s="3" t="s">
        <v>7886</v>
      </c>
    </row>
    <row r="81" spans="2:33" x14ac:dyDescent="0.35">
      <c r="B81" s="3">
        <v>79</v>
      </c>
      <c r="C81" s="3" t="s">
        <v>117</v>
      </c>
      <c r="D81" s="3" t="s">
        <v>118</v>
      </c>
      <c r="H81" s="3" t="s">
        <v>117</v>
      </c>
      <c r="I81" s="3" t="s">
        <v>118</v>
      </c>
      <c r="J81" s="9">
        <v>41808</v>
      </c>
      <c r="K81" s="9">
        <v>41811</v>
      </c>
      <c r="O81" s="3" t="s">
        <v>117</v>
      </c>
      <c r="P81" s="3" t="s">
        <v>118</v>
      </c>
      <c r="Q81" s="3" t="s">
        <v>5801</v>
      </c>
      <c r="R81" s="3" t="s">
        <v>5848</v>
      </c>
      <c r="S81" s="3" t="s">
        <v>5849</v>
      </c>
      <c r="T81" s="3" t="s">
        <v>5775</v>
      </c>
      <c r="X81" s="3">
        <v>79</v>
      </c>
      <c r="Y81" s="3">
        <v>94122</v>
      </c>
      <c r="AB81" s="3">
        <v>19143</v>
      </c>
      <c r="AC81" s="3" t="s">
        <v>7425</v>
      </c>
      <c r="AF81" s="3" t="s">
        <v>7425</v>
      </c>
      <c r="AG81" s="3" t="s">
        <v>7890</v>
      </c>
    </row>
    <row r="82" spans="2:33" x14ac:dyDescent="0.35">
      <c r="B82" s="3">
        <v>80</v>
      </c>
      <c r="C82" s="3" t="s">
        <v>119</v>
      </c>
      <c r="D82" s="3" t="s">
        <v>120</v>
      </c>
      <c r="H82" s="3" t="s">
        <v>119</v>
      </c>
      <c r="I82" s="3" t="s">
        <v>120</v>
      </c>
      <c r="J82" s="9">
        <v>41524</v>
      </c>
      <c r="K82" s="9">
        <v>41529</v>
      </c>
      <c r="O82" s="3" t="s">
        <v>119</v>
      </c>
      <c r="P82" s="3" t="s">
        <v>120</v>
      </c>
      <c r="Q82" s="3" t="s">
        <v>5772</v>
      </c>
      <c r="R82" s="3" t="s">
        <v>5850</v>
      </c>
      <c r="S82" s="3" t="s">
        <v>5851</v>
      </c>
      <c r="T82" s="3" t="s">
        <v>5771</v>
      </c>
      <c r="X82" s="3">
        <v>80</v>
      </c>
      <c r="Y82" s="3">
        <v>55106</v>
      </c>
      <c r="AB82" s="3">
        <v>92345</v>
      </c>
      <c r="AC82" s="3" t="s">
        <v>7426</v>
      </c>
      <c r="AF82" s="3" t="s">
        <v>7426</v>
      </c>
      <c r="AG82" s="3" t="s">
        <v>7879</v>
      </c>
    </row>
    <row r="83" spans="2:33" x14ac:dyDescent="0.35">
      <c r="B83" s="3">
        <v>81</v>
      </c>
      <c r="C83" s="3" t="s">
        <v>121</v>
      </c>
      <c r="D83" s="3" t="s">
        <v>122</v>
      </c>
      <c r="H83" s="3" t="s">
        <v>121</v>
      </c>
      <c r="I83" s="3" t="s">
        <v>122</v>
      </c>
      <c r="J83" s="9">
        <v>41516</v>
      </c>
      <c r="K83" s="9">
        <v>41520</v>
      </c>
      <c r="O83" s="3" t="s">
        <v>121</v>
      </c>
      <c r="P83" s="3" t="s">
        <v>122</v>
      </c>
      <c r="Q83" s="3" t="s">
        <v>5772</v>
      </c>
      <c r="R83" s="3" t="s">
        <v>5852</v>
      </c>
      <c r="S83" s="3" t="s">
        <v>5853</v>
      </c>
      <c r="T83" s="3" t="s">
        <v>5782</v>
      </c>
      <c r="X83" s="3">
        <v>81</v>
      </c>
      <c r="Y83" s="3">
        <v>60610</v>
      </c>
      <c r="AB83" s="3">
        <v>37130</v>
      </c>
      <c r="AC83" s="3" t="s">
        <v>7427</v>
      </c>
      <c r="AF83" s="3" t="s">
        <v>7427</v>
      </c>
      <c r="AG83" s="3" t="s">
        <v>7872</v>
      </c>
    </row>
    <row r="84" spans="2:33" x14ac:dyDescent="0.35">
      <c r="B84" s="3">
        <v>82</v>
      </c>
      <c r="C84" s="3" t="s">
        <v>121</v>
      </c>
      <c r="D84" s="3" t="s">
        <v>123</v>
      </c>
      <c r="H84" s="3" t="s">
        <v>121</v>
      </c>
      <c r="I84" s="3" t="s">
        <v>123</v>
      </c>
      <c r="J84" s="9">
        <v>41516</v>
      </c>
      <c r="K84" s="9">
        <v>41520</v>
      </c>
      <c r="O84" s="3" t="s">
        <v>121</v>
      </c>
      <c r="P84" s="3" t="s">
        <v>123</v>
      </c>
      <c r="Q84" s="3" t="s">
        <v>5772</v>
      </c>
      <c r="R84" s="3" t="s">
        <v>5852</v>
      </c>
      <c r="S84" s="3" t="s">
        <v>5853</v>
      </c>
      <c r="T84" s="3" t="s">
        <v>5782</v>
      </c>
      <c r="X84" s="3">
        <v>82</v>
      </c>
      <c r="Y84" s="3">
        <v>60610</v>
      </c>
      <c r="AB84" s="3">
        <v>84041</v>
      </c>
      <c r="AC84" s="3" t="s">
        <v>7428</v>
      </c>
      <c r="AF84" s="3" t="s">
        <v>7428</v>
      </c>
      <c r="AG84" s="3" t="s">
        <v>7883</v>
      </c>
    </row>
    <row r="85" spans="2:33" x14ac:dyDescent="0.35">
      <c r="B85" s="3">
        <v>83</v>
      </c>
      <c r="C85" s="3" t="s">
        <v>121</v>
      </c>
      <c r="D85" s="3" t="s">
        <v>124</v>
      </c>
      <c r="H85" s="3" t="s">
        <v>121</v>
      </c>
      <c r="I85" s="3" t="s">
        <v>124</v>
      </c>
      <c r="J85" s="9">
        <v>41516</v>
      </c>
      <c r="K85" s="9">
        <v>41520</v>
      </c>
      <c r="O85" s="3" t="s">
        <v>121</v>
      </c>
      <c r="P85" s="3" t="s">
        <v>124</v>
      </c>
      <c r="Q85" s="3" t="s">
        <v>5772</v>
      </c>
      <c r="R85" s="3" t="s">
        <v>5852</v>
      </c>
      <c r="S85" s="3" t="s">
        <v>5853</v>
      </c>
      <c r="T85" s="3" t="s">
        <v>5782</v>
      </c>
      <c r="X85" s="3">
        <v>83</v>
      </c>
      <c r="Y85" s="3">
        <v>60610</v>
      </c>
      <c r="AB85" s="3">
        <v>78745</v>
      </c>
      <c r="AC85" s="3" t="s">
        <v>7429</v>
      </c>
      <c r="AF85" s="3" t="s">
        <v>7429</v>
      </c>
      <c r="AG85" s="3" t="s">
        <v>7843</v>
      </c>
    </row>
    <row r="86" spans="2:33" x14ac:dyDescent="0.35">
      <c r="B86" s="3">
        <v>84</v>
      </c>
      <c r="C86" s="3" t="s">
        <v>125</v>
      </c>
      <c r="D86" s="3" t="s">
        <v>126</v>
      </c>
      <c r="H86" s="3" t="s">
        <v>125</v>
      </c>
      <c r="I86" s="3" t="s">
        <v>126</v>
      </c>
      <c r="J86" s="9">
        <v>41967</v>
      </c>
      <c r="K86" s="9">
        <v>41972</v>
      </c>
      <c r="O86" s="3" t="s">
        <v>125</v>
      </c>
      <c r="P86" s="3" t="s">
        <v>126</v>
      </c>
      <c r="Q86" s="3" t="s">
        <v>5772</v>
      </c>
      <c r="R86" s="3" t="s">
        <v>5854</v>
      </c>
      <c r="S86" s="3" t="s">
        <v>5855</v>
      </c>
      <c r="T86" s="3" t="s">
        <v>5775</v>
      </c>
      <c r="X86" s="3">
        <v>84</v>
      </c>
      <c r="Y86" s="3">
        <v>28205</v>
      </c>
      <c r="AB86" s="3">
        <v>1852</v>
      </c>
      <c r="AC86" s="3" t="s">
        <v>7430</v>
      </c>
      <c r="AF86" s="3" t="s">
        <v>7430</v>
      </c>
      <c r="AG86" s="3" t="s">
        <v>7894</v>
      </c>
    </row>
    <row r="87" spans="2:33" x14ac:dyDescent="0.35">
      <c r="B87" s="3">
        <v>85</v>
      </c>
      <c r="C87" s="3" t="s">
        <v>125</v>
      </c>
      <c r="D87" s="3" t="s">
        <v>127</v>
      </c>
      <c r="H87" s="3" t="s">
        <v>125</v>
      </c>
      <c r="I87" s="3" t="s">
        <v>127</v>
      </c>
      <c r="J87" s="9">
        <v>41967</v>
      </c>
      <c r="K87" s="9">
        <v>41972</v>
      </c>
      <c r="O87" s="3" t="s">
        <v>125</v>
      </c>
      <c r="P87" s="3" t="s">
        <v>127</v>
      </c>
      <c r="Q87" s="3" t="s">
        <v>5772</v>
      </c>
      <c r="R87" s="3" t="s">
        <v>5854</v>
      </c>
      <c r="S87" s="3" t="s">
        <v>5855</v>
      </c>
      <c r="T87" s="3" t="s">
        <v>5775</v>
      </c>
      <c r="X87" s="3">
        <v>85</v>
      </c>
      <c r="Y87" s="3">
        <v>28205</v>
      </c>
      <c r="AB87" s="3">
        <v>6040</v>
      </c>
      <c r="AC87" s="3" t="s">
        <v>7431</v>
      </c>
      <c r="AF87" s="3" t="s">
        <v>7431</v>
      </c>
      <c r="AG87" s="3" t="s">
        <v>7899</v>
      </c>
    </row>
    <row r="88" spans="2:33" x14ac:dyDescent="0.35">
      <c r="B88" s="3">
        <v>86</v>
      </c>
      <c r="C88" s="3" t="s">
        <v>125</v>
      </c>
      <c r="D88" s="3" t="s">
        <v>128</v>
      </c>
      <c r="H88" s="3" t="s">
        <v>125</v>
      </c>
      <c r="I88" s="3" t="s">
        <v>128</v>
      </c>
      <c r="J88" s="9">
        <v>41967</v>
      </c>
      <c r="K88" s="9">
        <v>41972</v>
      </c>
      <c r="O88" s="3" t="s">
        <v>125</v>
      </c>
      <c r="P88" s="3" t="s">
        <v>128</v>
      </c>
      <c r="Q88" s="3" t="s">
        <v>5772</v>
      </c>
      <c r="R88" s="3" t="s">
        <v>5854</v>
      </c>
      <c r="S88" s="3" t="s">
        <v>5855</v>
      </c>
      <c r="T88" s="3" t="s">
        <v>5775</v>
      </c>
      <c r="X88" s="3">
        <v>86</v>
      </c>
      <c r="Y88" s="3">
        <v>28205</v>
      </c>
      <c r="AB88" s="3">
        <v>78550</v>
      </c>
      <c r="AC88" s="3" t="s">
        <v>7432</v>
      </c>
      <c r="AF88" s="3" t="s">
        <v>7432</v>
      </c>
      <c r="AG88" s="3" t="s">
        <v>7889</v>
      </c>
    </row>
    <row r="89" spans="2:33" x14ac:dyDescent="0.35">
      <c r="B89" s="3">
        <v>87</v>
      </c>
      <c r="C89" s="3" t="s">
        <v>129</v>
      </c>
      <c r="D89" s="3" t="s">
        <v>130</v>
      </c>
      <c r="H89" s="3" t="s">
        <v>129</v>
      </c>
      <c r="I89" s="3" t="s">
        <v>130</v>
      </c>
      <c r="J89" s="9">
        <v>41197</v>
      </c>
      <c r="K89" s="9">
        <v>41202</v>
      </c>
      <c r="O89" s="3" t="s">
        <v>129</v>
      </c>
      <c r="P89" s="3" t="s">
        <v>130</v>
      </c>
      <c r="Q89" s="3" t="s">
        <v>5772</v>
      </c>
      <c r="R89" s="3" t="s">
        <v>5856</v>
      </c>
      <c r="S89" s="3" t="s">
        <v>5857</v>
      </c>
      <c r="T89" s="3" t="s">
        <v>5782</v>
      </c>
      <c r="X89" s="3">
        <v>87</v>
      </c>
      <c r="Y89" s="3">
        <v>60462</v>
      </c>
      <c r="AB89" s="3">
        <v>85705</v>
      </c>
      <c r="AC89" s="3" t="s">
        <v>7433</v>
      </c>
      <c r="AF89" s="3" t="s">
        <v>7433</v>
      </c>
      <c r="AG89" s="3" t="s">
        <v>7900</v>
      </c>
    </row>
    <row r="90" spans="2:33" x14ac:dyDescent="0.35">
      <c r="B90" s="3">
        <v>88</v>
      </c>
      <c r="C90" s="3" t="s">
        <v>131</v>
      </c>
      <c r="D90" s="3" t="s">
        <v>132</v>
      </c>
      <c r="H90" s="3" t="s">
        <v>131</v>
      </c>
      <c r="I90" s="3" t="s">
        <v>132</v>
      </c>
      <c r="J90" s="9">
        <v>41999</v>
      </c>
      <c r="K90" s="9">
        <v>42004</v>
      </c>
      <c r="O90" s="3" t="s">
        <v>131</v>
      </c>
      <c r="P90" s="3" t="s">
        <v>132</v>
      </c>
      <c r="Q90" s="3" t="s">
        <v>5772</v>
      </c>
      <c r="R90" s="3" t="s">
        <v>5858</v>
      </c>
      <c r="S90" s="3" t="s">
        <v>5859</v>
      </c>
      <c r="T90" s="3" t="s">
        <v>5771</v>
      </c>
      <c r="X90" s="3">
        <v>88</v>
      </c>
      <c r="Y90" s="3">
        <v>10035</v>
      </c>
      <c r="AB90" s="3">
        <v>33024</v>
      </c>
      <c r="AC90" s="3" t="s">
        <v>7434</v>
      </c>
      <c r="AF90" s="3" t="s">
        <v>7434</v>
      </c>
      <c r="AG90" s="3" t="s">
        <v>7866</v>
      </c>
    </row>
    <row r="91" spans="2:33" x14ac:dyDescent="0.35">
      <c r="B91" s="3">
        <v>89</v>
      </c>
      <c r="C91" s="3" t="s">
        <v>133</v>
      </c>
      <c r="D91" s="3" t="s">
        <v>134</v>
      </c>
      <c r="H91" s="3" t="s">
        <v>133</v>
      </c>
      <c r="I91" s="3" t="s">
        <v>134</v>
      </c>
      <c r="J91" s="9">
        <v>41582</v>
      </c>
      <c r="K91" s="9">
        <v>41589</v>
      </c>
      <c r="O91" s="3" t="s">
        <v>133</v>
      </c>
      <c r="P91" s="3" t="s">
        <v>134</v>
      </c>
      <c r="Q91" s="3" t="s">
        <v>5772</v>
      </c>
      <c r="R91" s="3" t="s">
        <v>5860</v>
      </c>
      <c r="S91" s="3" t="s">
        <v>5861</v>
      </c>
      <c r="T91" s="3" t="s">
        <v>5775</v>
      </c>
      <c r="X91" s="3">
        <v>89</v>
      </c>
      <c r="Y91" s="3">
        <v>50322</v>
      </c>
      <c r="AB91" s="3">
        <v>89115</v>
      </c>
      <c r="AC91" s="3" t="s">
        <v>7435</v>
      </c>
      <c r="AF91" s="3" t="s">
        <v>7435</v>
      </c>
      <c r="AG91" s="3" t="s">
        <v>7901</v>
      </c>
    </row>
    <row r="92" spans="2:33" x14ac:dyDescent="0.35">
      <c r="B92" s="3">
        <v>90</v>
      </c>
      <c r="C92" s="3" t="s">
        <v>133</v>
      </c>
      <c r="D92" s="3" t="s">
        <v>135</v>
      </c>
      <c r="H92" s="3" t="s">
        <v>133</v>
      </c>
      <c r="I92" s="3" t="s">
        <v>135</v>
      </c>
      <c r="J92" s="9">
        <v>41582</v>
      </c>
      <c r="K92" s="9">
        <v>41589</v>
      </c>
      <c r="O92" s="3" t="s">
        <v>133</v>
      </c>
      <c r="P92" s="3" t="s">
        <v>135</v>
      </c>
      <c r="Q92" s="3" t="s">
        <v>5772</v>
      </c>
      <c r="R92" s="3" t="s">
        <v>5860</v>
      </c>
      <c r="S92" s="3" t="s">
        <v>5861</v>
      </c>
      <c r="T92" s="3" t="s">
        <v>5775</v>
      </c>
      <c r="X92" s="3">
        <v>90</v>
      </c>
      <c r="Y92" s="3">
        <v>50322</v>
      </c>
      <c r="AB92" s="3">
        <v>2886</v>
      </c>
      <c r="AC92" s="3" t="s">
        <v>7436</v>
      </c>
      <c r="AF92" s="3" t="s">
        <v>7436</v>
      </c>
      <c r="AG92" s="3" t="s">
        <v>7884</v>
      </c>
    </row>
    <row r="93" spans="2:33" x14ac:dyDescent="0.35">
      <c r="B93" s="3">
        <v>91</v>
      </c>
      <c r="C93" s="3" t="s">
        <v>136</v>
      </c>
      <c r="D93" s="3" t="s">
        <v>137</v>
      </c>
      <c r="H93" s="3" t="s">
        <v>136</v>
      </c>
      <c r="I93" s="3" t="s">
        <v>137</v>
      </c>
      <c r="J93" s="9">
        <v>40970</v>
      </c>
      <c r="K93" s="9">
        <v>40974</v>
      </c>
      <c r="O93" s="3" t="s">
        <v>136</v>
      </c>
      <c r="P93" s="3" t="s">
        <v>137</v>
      </c>
      <c r="Q93" s="3" t="s">
        <v>5772</v>
      </c>
      <c r="R93" s="3" t="s">
        <v>5862</v>
      </c>
      <c r="S93" s="3" t="s">
        <v>5863</v>
      </c>
      <c r="T93" s="3" t="s">
        <v>5775</v>
      </c>
      <c r="X93" s="3">
        <v>91</v>
      </c>
      <c r="Y93" s="3">
        <v>98103</v>
      </c>
      <c r="AB93" s="3">
        <v>33180</v>
      </c>
      <c r="AC93" s="3" t="s">
        <v>7437</v>
      </c>
      <c r="AF93" s="3" t="s">
        <v>7437</v>
      </c>
      <c r="AG93" s="3" t="s">
        <v>7874</v>
      </c>
    </row>
    <row r="94" spans="2:33" x14ac:dyDescent="0.35">
      <c r="B94" s="3">
        <v>92</v>
      </c>
      <c r="C94" s="3" t="s">
        <v>138</v>
      </c>
      <c r="D94" s="3" t="s">
        <v>139</v>
      </c>
      <c r="H94" s="3" t="s">
        <v>138</v>
      </c>
      <c r="I94" s="3" t="s">
        <v>139</v>
      </c>
      <c r="J94" s="9">
        <v>40903</v>
      </c>
      <c r="K94" s="9">
        <v>40905</v>
      </c>
      <c r="O94" s="3" t="s">
        <v>138</v>
      </c>
      <c r="P94" s="3" t="s">
        <v>139</v>
      </c>
      <c r="Q94" s="3" t="s">
        <v>5768</v>
      </c>
      <c r="R94" s="3" t="s">
        <v>5864</v>
      </c>
      <c r="S94" s="3" t="s">
        <v>5865</v>
      </c>
      <c r="T94" s="3" t="s">
        <v>5782</v>
      </c>
      <c r="X94" s="3">
        <v>92</v>
      </c>
      <c r="Y94" s="3">
        <v>77041</v>
      </c>
      <c r="AB94" s="3">
        <v>92646</v>
      </c>
      <c r="AC94" s="3" t="s">
        <v>7438</v>
      </c>
      <c r="AF94" s="3" t="s">
        <v>7438</v>
      </c>
      <c r="AG94" s="3" t="s">
        <v>7843</v>
      </c>
    </row>
    <row r="95" spans="2:33" x14ac:dyDescent="0.35">
      <c r="B95" s="3">
        <v>93</v>
      </c>
      <c r="C95" s="3" t="s">
        <v>140</v>
      </c>
      <c r="D95" s="3" t="s">
        <v>141</v>
      </c>
      <c r="H95" s="3" t="s">
        <v>140</v>
      </c>
      <c r="I95" s="3" t="s">
        <v>141</v>
      </c>
      <c r="J95" s="9">
        <v>41949</v>
      </c>
      <c r="K95" s="9">
        <v>41956</v>
      </c>
      <c r="O95" s="3" t="s">
        <v>140</v>
      </c>
      <c r="P95" s="3" t="s">
        <v>141</v>
      </c>
      <c r="Q95" s="3" t="s">
        <v>5772</v>
      </c>
      <c r="R95" s="3" t="s">
        <v>5866</v>
      </c>
      <c r="S95" s="3" t="s">
        <v>5867</v>
      </c>
      <c r="T95" s="3" t="s">
        <v>5775</v>
      </c>
      <c r="X95" s="3">
        <v>93</v>
      </c>
      <c r="Y95" s="3">
        <v>85023</v>
      </c>
      <c r="AB95" s="3">
        <v>48187</v>
      </c>
      <c r="AC95" s="3" t="s">
        <v>7439</v>
      </c>
      <c r="AF95" s="3" t="s">
        <v>7439</v>
      </c>
      <c r="AG95" s="3" t="s">
        <v>7484</v>
      </c>
    </row>
    <row r="96" spans="2:33" x14ac:dyDescent="0.35">
      <c r="B96" s="3">
        <v>94</v>
      </c>
      <c r="C96" s="3" t="s">
        <v>140</v>
      </c>
      <c r="D96" s="3" t="s">
        <v>142</v>
      </c>
      <c r="H96" s="3" t="s">
        <v>140</v>
      </c>
      <c r="I96" s="3" t="s">
        <v>142</v>
      </c>
      <c r="J96" s="9">
        <v>41949</v>
      </c>
      <c r="K96" s="9">
        <v>41956</v>
      </c>
      <c r="O96" s="3" t="s">
        <v>140</v>
      </c>
      <c r="P96" s="3" t="s">
        <v>142</v>
      </c>
      <c r="Q96" s="3" t="s">
        <v>5772</v>
      </c>
      <c r="R96" s="3" t="s">
        <v>5866</v>
      </c>
      <c r="S96" s="3" t="s">
        <v>5867</v>
      </c>
      <c r="T96" s="3" t="s">
        <v>5775</v>
      </c>
      <c r="X96" s="3">
        <v>94</v>
      </c>
      <c r="Y96" s="3">
        <v>85023</v>
      </c>
      <c r="AB96" s="3">
        <v>10801</v>
      </c>
      <c r="AC96" s="3" t="s">
        <v>7440</v>
      </c>
      <c r="AF96" s="3" t="s">
        <v>7440</v>
      </c>
      <c r="AG96" s="3" t="s">
        <v>7872</v>
      </c>
    </row>
    <row r="97" spans="2:33" x14ac:dyDescent="0.35">
      <c r="B97" s="3">
        <v>95</v>
      </c>
      <c r="C97" s="3" t="s">
        <v>143</v>
      </c>
      <c r="D97" s="3" t="s">
        <v>81</v>
      </c>
      <c r="H97" s="3" t="s">
        <v>143</v>
      </c>
      <c r="I97" s="3" t="s">
        <v>81</v>
      </c>
      <c r="J97" s="9">
        <v>41585</v>
      </c>
      <c r="K97" s="9">
        <v>41589</v>
      </c>
      <c r="O97" s="3" t="s">
        <v>143</v>
      </c>
      <c r="P97" s="3" t="s">
        <v>81</v>
      </c>
      <c r="Q97" s="3" t="s">
        <v>5768</v>
      </c>
      <c r="R97" s="3" t="s">
        <v>5868</v>
      </c>
      <c r="S97" s="3" t="s">
        <v>5869</v>
      </c>
      <c r="T97" s="3" t="s">
        <v>5782</v>
      </c>
      <c r="X97" s="3">
        <v>95</v>
      </c>
      <c r="Y97" s="3">
        <v>90004</v>
      </c>
      <c r="AB97" s="3">
        <v>28052</v>
      </c>
      <c r="AC97" s="3" t="s">
        <v>7441</v>
      </c>
      <c r="AF97" s="3" t="s">
        <v>7441</v>
      </c>
      <c r="AG97" s="3" t="s">
        <v>7892</v>
      </c>
    </row>
    <row r="98" spans="2:33" x14ac:dyDescent="0.35">
      <c r="B98" s="3">
        <v>96</v>
      </c>
      <c r="C98" s="3" t="s">
        <v>143</v>
      </c>
      <c r="D98" s="3" t="s">
        <v>144</v>
      </c>
      <c r="H98" s="3" t="s">
        <v>143</v>
      </c>
      <c r="I98" s="3" t="s">
        <v>144</v>
      </c>
      <c r="J98" s="9">
        <v>41585</v>
      </c>
      <c r="K98" s="9">
        <v>41589</v>
      </c>
      <c r="O98" s="3" t="s">
        <v>143</v>
      </c>
      <c r="P98" s="3" t="s">
        <v>144</v>
      </c>
      <c r="Q98" s="3" t="s">
        <v>5768</v>
      </c>
      <c r="R98" s="3" t="s">
        <v>5868</v>
      </c>
      <c r="S98" s="3" t="s">
        <v>5869</v>
      </c>
      <c r="T98" s="3" t="s">
        <v>5782</v>
      </c>
      <c r="X98" s="3">
        <v>96</v>
      </c>
      <c r="Y98" s="3">
        <v>90004</v>
      </c>
      <c r="AB98" s="3">
        <v>73071</v>
      </c>
      <c r="AC98" s="3" t="s">
        <v>7442</v>
      </c>
      <c r="AF98" s="3" t="s">
        <v>7442</v>
      </c>
      <c r="AG98" s="3" t="s">
        <v>7881</v>
      </c>
    </row>
    <row r="99" spans="2:33" x14ac:dyDescent="0.35">
      <c r="B99" s="3">
        <v>97</v>
      </c>
      <c r="C99" s="3" t="s">
        <v>145</v>
      </c>
      <c r="D99" s="3" t="s">
        <v>41</v>
      </c>
      <c r="H99" s="3" t="s">
        <v>145</v>
      </c>
      <c r="I99" s="3" t="s">
        <v>41</v>
      </c>
      <c r="J99" s="9">
        <v>41523</v>
      </c>
      <c r="K99" s="9">
        <v>41525</v>
      </c>
      <c r="O99" s="3" t="s">
        <v>145</v>
      </c>
      <c r="P99" s="3" t="s">
        <v>41</v>
      </c>
      <c r="Q99" s="3" t="s">
        <v>5768</v>
      </c>
      <c r="R99" s="3" t="s">
        <v>5870</v>
      </c>
      <c r="S99" s="3" t="s">
        <v>5871</v>
      </c>
      <c r="T99" s="3" t="s">
        <v>5771</v>
      </c>
      <c r="X99" s="3">
        <v>97</v>
      </c>
      <c r="Y99" s="3">
        <v>19140</v>
      </c>
      <c r="AB99" s="3">
        <v>60068</v>
      </c>
      <c r="AC99" s="3" t="s">
        <v>7443</v>
      </c>
      <c r="AF99" s="3" t="s">
        <v>7443</v>
      </c>
      <c r="AG99" s="3" t="s">
        <v>7899</v>
      </c>
    </row>
    <row r="100" spans="2:33" x14ac:dyDescent="0.35">
      <c r="B100" s="3">
        <v>98</v>
      </c>
      <c r="C100" s="3" t="s">
        <v>146</v>
      </c>
      <c r="D100" s="3" t="s">
        <v>147</v>
      </c>
      <c r="H100" s="3" t="s">
        <v>146</v>
      </c>
      <c r="I100" s="3" t="s">
        <v>147</v>
      </c>
      <c r="J100" s="9">
        <v>41901</v>
      </c>
      <c r="K100" s="9">
        <v>41906</v>
      </c>
      <c r="O100" s="3" t="s">
        <v>146</v>
      </c>
      <c r="P100" s="3" t="s">
        <v>147</v>
      </c>
      <c r="Q100" s="3" t="s">
        <v>5772</v>
      </c>
      <c r="R100" s="3" t="s">
        <v>5872</v>
      </c>
      <c r="S100" s="3" t="s">
        <v>5873</v>
      </c>
      <c r="T100" s="3" t="s">
        <v>5771</v>
      </c>
      <c r="X100" s="3">
        <v>98</v>
      </c>
      <c r="Y100" s="3">
        <v>94122</v>
      </c>
      <c r="AB100" s="3">
        <v>79109</v>
      </c>
      <c r="AC100" s="3" t="s">
        <v>7444</v>
      </c>
      <c r="AF100" s="3" t="s">
        <v>7444</v>
      </c>
      <c r="AG100" s="3" t="s">
        <v>7843</v>
      </c>
    </row>
    <row r="101" spans="2:33" x14ac:dyDescent="0.35">
      <c r="B101" s="3">
        <v>99</v>
      </c>
      <c r="C101" s="3" t="s">
        <v>146</v>
      </c>
      <c r="D101" s="3" t="s">
        <v>148</v>
      </c>
      <c r="H101" s="3" t="s">
        <v>146</v>
      </c>
      <c r="I101" s="3" t="s">
        <v>148</v>
      </c>
      <c r="J101" s="9">
        <v>41901</v>
      </c>
      <c r="K101" s="9">
        <v>41906</v>
      </c>
      <c r="O101" s="3" t="s">
        <v>146</v>
      </c>
      <c r="P101" s="3" t="s">
        <v>148</v>
      </c>
      <c r="Q101" s="3" t="s">
        <v>5772</v>
      </c>
      <c r="R101" s="3" t="s">
        <v>5872</v>
      </c>
      <c r="S101" s="3" t="s">
        <v>5873</v>
      </c>
      <c r="T101" s="3" t="s">
        <v>5771</v>
      </c>
      <c r="X101" s="3">
        <v>99</v>
      </c>
      <c r="Y101" s="3">
        <v>94122</v>
      </c>
      <c r="AB101" s="3">
        <v>11757</v>
      </c>
      <c r="AC101" s="3" t="s">
        <v>7445</v>
      </c>
      <c r="AF101" s="3" t="s">
        <v>7445</v>
      </c>
      <c r="AG101" s="3" t="s">
        <v>7843</v>
      </c>
    </row>
    <row r="102" spans="2:33" x14ac:dyDescent="0.35">
      <c r="B102" s="3">
        <v>100</v>
      </c>
      <c r="C102" s="3" t="s">
        <v>146</v>
      </c>
      <c r="D102" s="3" t="s">
        <v>149</v>
      </c>
      <c r="H102" s="3" t="s">
        <v>146</v>
      </c>
      <c r="I102" s="3" t="s">
        <v>149</v>
      </c>
      <c r="J102" s="9">
        <v>41901</v>
      </c>
      <c r="K102" s="9">
        <v>41906</v>
      </c>
      <c r="O102" s="3" t="s">
        <v>146</v>
      </c>
      <c r="P102" s="3" t="s">
        <v>149</v>
      </c>
      <c r="Q102" s="3" t="s">
        <v>5772</v>
      </c>
      <c r="R102" s="3" t="s">
        <v>5872</v>
      </c>
      <c r="S102" s="3" t="s">
        <v>5873</v>
      </c>
      <c r="T102" s="3" t="s">
        <v>5771</v>
      </c>
      <c r="X102" s="3">
        <v>100</v>
      </c>
      <c r="Y102" s="3">
        <v>94122</v>
      </c>
      <c r="AB102" s="3">
        <v>90008</v>
      </c>
      <c r="AC102" s="3" t="s">
        <v>7446</v>
      </c>
      <c r="AF102" s="3" t="s">
        <v>7446</v>
      </c>
      <c r="AG102" s="3" t="s">
        <v>7881</v>
      </c>
    </row>
    <row r="103" spans="2:33" x14ac:dyDescent="0.35">
      <c r="B103" s="3">
        <v>101</v>
      </c>
      <c r="C103" s="3" t="s">
        <v>150</v>
      </c>
      <c r="D103" s="3" t="s">
        <v>151</v>
      </c>
      <c r="H103" s="3" t="s">
        <v>150</v>
      </c>
      <c r="I103" s="3" t="s">
        <v>151</v>
      </c>
      <c r="J103" s="9">
        <v>41996</v>
      </c>
      <c r="K103" s="9">
        <v>42001</v>
      </c>
      <c r="O103" s="3" t="s">
        <v>150</v>
      </c>
      <c r="P103" s="3" t="s">
        <v>151</v>
      </c>
      <c r="Q103" s="3" t="s">
        <v>5772</v>
      </c>
      <c r="R103" s="3" t="s">
        <v>5874</v>
      </c>
      <c r="S103" s="3" t="s">
        <v>5875</v>
      </c>
      <c r="T103" s="3" t="s">
        <v>5775</v>
      </c>
      <c r="X103" s="3">
        <v>101</v>
      </c>
      <c r="Y103" s="3">
        <v>64055</v>
      </c>
      <c r="AB103" s="3">
        <v>92024</v>
      </c>
      <c r="AC103" s="3" t="s">
        <v>7447</v>
      </c>
      <c r="AF103" s="3" t="s">
        <v>7447</v>
      </c>
      <c r="AG103" s="3" t="s">
        <v>7893</v>
      </c>
    </row>
    <row r="104" spans="2:33" x14ac:dyDescent="0.35">
      <c r="B104" s="3">
        <v>102</v>
      </c>
      <c r="C104" s="3" t="s">
        <v>152</v>
      </c>
      <c r="D104" s="3" t="s">
        <v>153</v>
      </c>
      <c r="H104" s="3" t="s">
        <v>152</v>
      </c>
      <c r="I104" s="3" t="s">
        <v>153</v>
      </c>
      <c r="J104" s="9">
        <v>41347</v>
      </c>
      <c r="K104" s="9">
        <v>41350</v>
      </c>
      <c r="O104" s="3" t="s">
        <v>152</v>
      </c>
      <c r="P104" s="3" t="s">
        <v>153</v>
      </c>
      <c r="Q104" s="3" t="s">
        <v>5801</v>
      </c>
      <c r="R104" s="3" t="s">
        <v>5876</v>
      </c>
      <c r="S104" s="3" t="s">
        <v>5877</v>
      </c>
      <c r="T104" s="3" t="s">
        <v>5782</v>
      </c>
      <c r="X104" s="3">
        <v>102</v>
      </c>
      <c r="Y104" s="3">
        <v>85254</v>
      </c>
      <c r="AB104" s="3">
        <v>92627</v>
      </c>
      <c r="AC104" s="3" t="s">
        <v>7448</v>
      </c>
      <c r="AF104" s="3" t="s">
        <v>7448</v>
      </c>
      <c r="AG104" s="3" t="s">
        <v>7884</v>
      </c>
    </row>
    <row r="105" spans="2:33" x14ac:dyDescent="0.35">
      <c r="B105" s="3">
        <v>103</v>
      </c>
      <c r="C105" s="3" t="s">
        <v>152</v>
      </c>
      <c r="D105" s="3" t="s">
        <v>154</v>
      </c>
      <c r="H105" s="3" t="s">
        <v>152</v>
      </c>
      <c r="I105" s="3" t="s">
        <v>154</v>
      </c>
      <c r="J105" s="9">
        <v>41347</v>
      </c>
      <c r="K105" s="9">
        <v>41350</v>
      </c>
      <c r="O105" s="3" t="s">
        <v>152</v>
      </c>
      <c r="P105" s="3" t="s">
        <v>154</v>
      </c>
      <c r="Q105" s="3" t="s">
        <v>5801</v>
      </c>
      <c r="R105" s="3" t="s">
        <v>5876</v>
      </c>
      <c r="S105" s="3" t="s">
        <v>5877</v>
      </c>
      <c r="T105" s="3" t="s">
        <v>5782</v>
      </c>
      <c r="X105" s="3">
        <v>103</v>
      </c>
      <c r="Y105" s="3">
        <v>85254</v>
      </c>
      <c r="AB105" s="3">
        <v>80134</v>
      </c>
      <c r="AC105" s="3" t="s">
        <v>7449</v>
      </c>
      <c r="AF105" s="3" t="s">
        <v>7449</v>
      </c>
      <c r="AG105" s="3" t="s">
        <v>7484</v>
      </c>
    </row>
    <row r="106" spans="2:33" x14ac:dyDescent="0.35">
      <c r="B106" s="3">
        <v>104</v>
      </c>
      <c r="C106" s="3" t="s">
        <v>155</v>
      </c>
      <c r="D106" s="3" t="s">
        <v>156</v>
      </c>
      <c r="H106" s="3" t="s">
        <v>155</v>
      </c>
      <c r="I106" s="3" t="s">
        <v>156</v>
      </c>
      <c r="J106" s="9">
        <v>41060</v>
      </c>
      <c r="K106" s="9">
        <v>41062</v>
      </c>
      <c r="O106" s="3" t="s">
        <v>155</v>
      </c>
      <c r="P106" s="3" t="s">
        <v>156</v>
      </c>
      <c r="Q106" s="3" t="s">
        <v>5801</v>
      </c>
      <c r="R106" s="3" t="s">
        <v>5878</v>
      </c>
      <c r="S106" s="3" t="s">
        <v>5879</v>
      </c>
      <c r="T106" s="3" t="s">
        <v>5771</v>
      </c>
      <c r="X106" s="3">
        <v>104</v>
      </c>
      <c r="Y106" s="3">
        <v>95123</v>
      </c>
      <c r="AB106" s="3">
        <v>30318</v>
      </c>
      <c r="AC106" s="3" t="s">
        <v>7450</v>
      </c>
      <c r="AF106" s="3" t="s">
        <v>7450</v>
      </c>
      <c r="AG106" s="3" t="s">
        <v>7892</v>
      </c>
    </row>
    <row r="107" spans="2:33" x14ac:dyDescent="0.35">
      <c r="B107" s="3">
        <v>105</v>
      </c>
      <c r="C107" s="3" t="s">
        <v>155</v>
      </c>
      <c r="D107" s="3" t="s">
        <v>157</v>
      </c>
      <c r="H107" s="3" t="s">
        <v>155</v>
      </c>
      <c r="I107" s="3" t="s">
        <v>157</v>
      </c>
      <c r="J107" s="9">
        <v>41060</v>
      </c>
      <c r="K107" s="9">
        <v>41062</v>
      </c>
      <c r="O107" s="3" t="s">
        <v>155</v>
      </c>
      <c r="P107" s="3" t="s">
        <v>157</v>
      </c>
      <c r="Q107" s="3" t="s">
        <v>5801</v>
      </c>
      <c r="R107" s="3" t="s">
        <v>5878</v>
      </c>
      <c r="S107" s="3" t="s">
        <v>5879</v>
      </c>
      <c r="T107" s="3" t="s">
        <v>5771</v>
      </c>
      <c r="X107" s="3">
        <v>105</v>
      </c>
      <c r="Y107" s="3">
        <v>95123</v>
      </c>
      <c r="AB107" s="3">
        <v>64118</v>
      </c>
      <c r="AC107" s="3" t="s">
        <v>7451</v>
      </c>
      <c r="AF107" s="3" t="s">
        <v>7451</v>
      </c>
      <c r="AG107" s="3" t="s">
        <v>7872</v>
      </c>
    </row>
    <row r="108" spans="2:33" x14ac:dyDescent="0.35">
      <c r="B108" s="3">
        <v>106</v>
      </c>
      <c r="C108" s="3" t="s">
        <v>155</v>
      </c>
      <c r="D108" s="3" t="s">
        <v>158</v>
      </c>
      <c r="H108" s="3" t="s">
        <v>155</v>
      </c>
      <c r="I108" s="3" t="s">
        <v>158</v>
      </c>
      <c r="J108" s="9">
        <v>41060</v>
      </c>
      <c r="K108" s="9">
        <v>41062</v>
      </c>
      <c r="O108" s="3" t="s">
        <v>155</v>
      </c>
      <c r="P108" s="3" t="s">
        <v>158</v>
      </c>
      <c r="Q108" s="3" t="s">
        <v>5801</v>
      </c>
      <c r="R108" s="3" t="s">
        <v>5878</v>
      </c>
      <c r="S108" s="3" t="s">
        <v>5879</v>
      </c>
      <c r="T108" s="3" t="s">
        <v>5771</v>
      </c>
      <c r="X108" s="3">
        <v>106</v>
      </c>
      <c r="Y108" s="3">
        <v>95123</v>
      </c>
      <c r="AB108" s="3">
        <v>59405</v>
      </c>
      <c r="AC108" s="3" t="s">
        <v>7452</v>
      </c>
      <c r="AF108" s="3" t="s">
        <v>7452</v>
      </c>
      <c r="AG108" s="3" t="s">
        <v>7902</v>
      </c>
    </row>
    <row r="109" spans="2:33" x14ac:dyDescent="0.35">
      <c r="B109" s="3">
        <v>107</v>
      </c>
      <c r="C109" s="3" t="s">
        <v>159</v>
      </c>
      <c r="D109" s="3" t="s">
        <v>160</v>
      </c>
      <c r="H109" s="3" t="s">
        <v>159</v>
      </c>
      <c r="I109" s="3" t="s">
        <v>160</v>
      </c>
      <c r="J109" s="9">
        <v>41057</v>
      </c>
      <c r="K109" s="9">
        <v>41063</v>
      </c>
      <c r="O109" s="3" t="s">
        <v>159</v>
      </c>
      <c r="P109" s="3" t="s">
        <v>160</v>
      </c>
      <c r="Q109" s="3" t="s">
        <v>5772</v>
      </c>
      <c r="R109" s="3" t="s">
        <v>5880</v>
      </c>
      <c r="S109" s="3" t="s">
        <v>5881</v>
      </c>
      <c r="T109" s="3" t="s">
        <v>5782</v>
      </c>
      <c r="X109" s="3">
        <v>107</v>
      </c>
      <c r="Y109" s="3">
        <v>98105</v>
      </c>
      <c r="AB109" s="3">
        <v>48234</v>
      </c>
      <c r="AC109" s="3" t="s">
        <v>7453</v>
      </c>
      <c r="AF109" s="3" t="s">
        <v>7453</v>
      </c>
      <c r="AG109" s="3" t="s">
        <v>7877</v>
      </c>
    </row>
    <row r="110" spans="2:33" x14ac:dyDescent="0.35">
      <c r="B110" s="3">
        <v>108</v>
      </c>
      <c r="C110" s="3" t="s">
        <v>161</v>
      </c>
      <c r="D110" s="3" t="s">
        <v>139</v>
      </c>
      <c r="H110" s="3" t="s">
        <v>161</v>
      </c>
      <c r="I110" s="3" t="s">
        <v>139</v>
      </c>
      <c r="J110" s="9">
        <v>40603</v>
      </c>
      <c r="K110" s="9">
        <v>40608</v>
      </c>
      <c r="O110" s="3" t="s">
        <v>161</v>
      </c>
      <c r="P110" s="3" t="s">
        <v>139</v>
      </c>
      <c r="Q110" s="3" t="s">
        <v>5768</v>
      </c>
      <c r="R110" s="3" t="s">
        <v>5882</v>
      </c>
      <c r="S110" s="3" t="s">
        <v>5883</v>
      </c>
      <c r="T110" s="3" t="s">
        <v>5775</v>
      </c>
      <c r="X110" s="3">
        <v>108</v>
      </c>
      <c r="Y110" s="3">
        <v>98115</v>
      </c>
      <c r="AB110" s="3">
        <v>33801</v>
      </c>
      <c r="AC110" s="3" t="s">
        <v>7454</v>
      </c>
      <c r="AF110" s="3" t="s">
        <v>7454</v>
      </c>
      <c r="AG110" s="3" t="s">
        <v>7886</v>
      </c>
    </row>
    <row r="111" spans="2:33" x14ac:dyDescent="0.35">
      <c r="B111" s="3">
        <v>109</v>
      </c>
      <c r="C111" s="3" t="s">
        <v>162</v>
      </c>
      <c r="D111" s="3" t="s">
        <v>163</v>
      </c>
      <c r="H111" s="3" t="s">
        <v>162</v>
      </c>
      <c r="I111" s="3" t="s">
        <v>163</v>
      </c>
      <c r="J111" s="9">
        <v>41599</v>
      </c>
      <c r="K111" s="9">
        <v>41603</v>
      </c>
      <c r="O111" s="3" t="s">
        <v>162</v>
      </c>
      <c r="P111" s="3" t="s">
        <v>163</v>
      </c>
      <c r="Q111" s="3" t="s">
        <v>5772</v>
      </c>
      <c r="R111" s="3" t="s">
        <v>5884</v>
      </c>
      <c r="S111" s="3" t="s">
        <v>5885</v>
      </c>
      <c r="T111" s="3" t="s">
        <v>5775</v>
      </c>
      <c r="X111" s="3">
        <v>109</v>
      </c>
      <c r="Y111" s="3">
        <v>73034</v>
      </c>
      <c r="AB111" s="3">
        <v>36116</v>
      </c>
      <c r="AC111" s="3" t="s">
        <v>7455</v>
      </c>
      <c r="AF111" s="3" t="s">
        <v>7455</v>
      </c>
      <c r="AG111" s="3" t="s">
        <v>7866</v>
      </c>
    </row>
    <row r="112" spans="2:33" x14ac:dyDescent="0.35">
      <c r="B112" s="3">
        <v>110</v>
      </c>
      <c r="C112" s="3" t="s">
        <v>162</v>
      </c>
      <c r="D112" s="3" t="s">
        <v>164</v>
      </c>
      <c r="H112" s="3" t="s">
        <v>162</v>
      </c>
      <c r="I112" s="3" t="s">
        <v>164</v>
      </c>
      <c r="J112" s="9">
        <v>41599</v>
      </c>
      <c r="K112" s="9">
        <v>41603</v>
      </c>
      <c r="O112" s="3" t="s">
        <v>162</v>
      </c>
      <c r="P112" s="3" t="s">
        <v>164</v>
      </c>
      <c r="Q112" s="3" t="s">
        <v>5772</v>
      </c>
      <c r="R112" s="3" t="s">
        <v>5884</v>
      </c>
      <c r="S112" s="3" t="s">
        <v>5885</v>
      </c>
      <c r="T112" s="3" t="s">
        <v>5775</v>
      </c>
      <c r="X112" s="3">
        <v>110</v>
      </c>
      <c r="Y112" s="3">
        <v>73034</v>
      </c>
      <c r="AB112" s="3">
        <v>85204</v>
      </c>
      <c r="AC112" s="3" t="s">
        <v>7456</v>
      </c>
      <c r="AF112" s="3" t="s">
        <v>7456</v>
      </c>
      <c r="AG112" s="3" t="s">
        <v>7883</v>
      </c>
    </row>
    <row r="113" spans="2:33" x14ac:dyDescent="0.35">
      <c r="B113" s="3">
        <v>111</v>
      </c>
      <c r="C113" s="3" t="s">
        <v>165</v>
      </c>
      <c r="D113" s="3" t="s">
        <v>166</v>
      </c>
      <c r="H113" s="3" t="s">
        <v>165</v>
      </c>
      <c r="I113" s="3" t="s">
        <v>166</v>
      </c>
      <c r="J113" s="9">
        <v>41406</v>
      </c>
      <c r="K113" s="9">
        <v>41407</v>
      </c>
      <c r="O113" s="3" t="s">
        <v>165</v>
      </c>
      <c r="P113" s="3" t="s">
        <v>166</v>
      </c>
      <c r="Q113" s="3" t="s">
        <v>5801</v>
      </c>
      <c r="R113" s="3" t="s">
        <v>5886</v>
      </c>
      <c r="S113" s="3" t="s">
        <v>5887</v>
      </c>
      <c r="T113" s="3" t="s">
        <v>5775</v>
      </c>
      <c r="X113" s="3">
        <v>111</v>
      </c>
      <c r="Y113" s="3">
        <v>90045</v>
      </c>
      <c r="AB113" s="3">
        <v>60653</v>
      </c>
      <c r="AC113" s="3" t="s">
        <v>7457</v>
      </c>
      <c r="AF113" s="3" t="s">
        <v>7457</v>
      </c>
      <c r="AG113" s="3" t="s">
        <v>7866</v>
      </c>
    </row>
    <row r="114" spans="2:33" x14ac:dyDescent="0.35">
      <c r="B114" s="3">
        <v>112</v>
      </c>
      <c r="C114" s="3" t="s">
        <v>167</v>
      </c>
      <c r="D114" s="3" t="s">
        <v>168</v>
      </c>
      <c r="H114" s="3" t="s">
        <v>167</v>
      </c>
      <c r="I114" s="3" t="s">
        <v>168</v>
      </c>
      <c r="J114" s="9">
        <v>41271</v>
      </c>
      <c r="K114" s="9">
        <v>41274</v>
      </c>
      <c r="O114" s="3" t="s">
        <v>167</v>
      </c>
      <c r="P114" s="3" t="s">
        <v>168</v>
      </c>
      <c r="Q114" s="3" t="s">
        <v>5768</v>
      </c>
      <c r="R114" s="3" t="s">
        <v>5888</v>
      </c>
      <c r="S114" s="3" t="s">
        <v>5889</v>
      </c>
      <c r="T114" s="3" t="s">
        <v>5775</v>
      </c>
      <c r="X114" s="3">
        <v>112</v>
      </c>
      <c r="Y114" s="3">
        <v>19134</v>
      </c>
      <c r="AB114" s="3">
        <v>54302</v>
      </c>
      <c r="AC114" s="3" t="s">
        <v>7458</v>
      </c>
      <c r="AF114" s="3" t="s">
        <v>7458</v>
      </c>
      <c r="AG114" s="3" t="s">
        <v>7879</v>
      </c>
    </row>
    <row r="115" spans="2:33" x14ac:dyDescent="0.35">
      <c r="B115" s="3">
        <v>113</v>
      </c>
      <c r="C115" s="3" t="s">
        <v>169</v>
      </c>
      <c r="D115" s="3" t="s">
        <v>170</v>
      </c>
      <c r="H115" s="3" t="s">
        <v>169</v>
      </c>
      <c r="I115" s="3" t="s">
        <v>170</v>
      </c>
      <c r="J115" s="9">
        <v>41595</v>
      </c>
      <c r="K115" s="9">
        <v>41599</v>
      </c>
      <c r="O115" s="3" t="s">
        <v>169</v>
      </c>
      <c r="P115" s="3" t="s">
        <v>170</v>
      </c>
      <c r="Q115" s="3" t="s">
        <v>5772</v>
      </c>
      <c r="R115" s="3" t="s">
        <v>5890</v>
      </c>
      <c r="S115" s="3" t="s">
        <v>5891</v>
      </c>
      <c r="T115" s="3" t="s">
        <v>5775</v>
      </c>
      <c r="X115" s="3">
        <v>113</v>
      </c>
      <c r="Y115" s="3">
        <v>88220</v>
      </c>
      <c r="AB115" s="3">
        <v>92804</v>
      </c>
      <c r="AC115" s="3" t="s">
        <v>7459</v>
      </c>
      <c r="AF115" s="3" t="s">
        <v>7459</v>
      </c>
      <c r="AG115" s="3" t="s">
        <v>7881</v>
      </c>
    </row>
    <row r="116" spans="2:33" x14ac:dyDescent="0.35">
      <c r="B116" s="3">
        <v>114</v>
      </c>
      <c r="C116" s="3" t="s">
        <v>171</v>
      </c>
      <c r="D116" s="3" t="s">
        <v>172</v>
      </c>
      <c r="H116" s="3" t="s">
        <v>171</v>
      </c>
      <c r="I116" s="3" t="s">
        <v>172</v>
      </c>
      <c r="J116" s="9">
        <v>41586</v>
      </c>
      <c r="K116" s="9">
        <v>41590</v>
      </c>
      <c r="O116" s="3" t="s">
        <v>171</v>
      </c>
      <c r="P116" s="3" t="s">
        <v>172</v>
      </c>
      <c r="Q116" s="3" t="s">
        <v>5772</v>
      </c>
      <c r="R116" s="3" t="s">
        <v>5892</v>
      </c>
      <c r="S116" s="3" t="s">
        <v>5893</v>
      </c>
      <c r="T116" s="3" t="s">
        <v>5775</v>
      </c>
      <c r="X116" s="3">
        <v>114</v>
      </c>
      <c r="Y116" s="3">
        <v>98115</v>
      </c>
      <c r="AB116" s="3">
        <v>98270</v>
      </c>
      <c r="AC116" s="3" t="s">
        <v>7460</v>
      </c>
      <c r="AF116" s="3" t="s">
        <v>7460</v>
      </c>
      <c r="AG116" s="3" t="s">
        <v>7880</v>
      </c>
    </row>
    <row r="117" spans="2:33" x14ac:dyDescent="0.35">
      <c r="B117" s="3">
        <v>115</v>
      </c>
      <c r="C117" s="3" t="s">
        <v>173</v>
      </c>
      <c r="D117" s="3" t="s">
        <v>174</v>
      </c>
      <c r="H117" s="3" t="s">
        <v>173</v>
      </c>
      <c r="I117" s="3" t="s">
        <v>174</v>
      </c>
      <c r="J117" s="9">
        <v>40794</v>
      </c>
      <c r="K117" s="9">
        <v>40798</v>
      </c>
      <c r="O117" s="3" t="s">
        <v>173</v>
      </c>
      <c r="P117" s="3" t="s">
        <v>174</v>
      </c>
      <c r="Q117" s="3" t="s">
        <v>5772</v>
      </c>
      <c r="R117" s="3" t="s">
        <v>5894</v>
      </c>
      <c r="S117" s="3" t="s">
        <v>5895</v>
      </c>
      <c r="T117" s="3" t="s">
        <v>5775</v>
      </c>
      <c r="X117" s="3">
        <v>115</v>
      </c>
      <c r="Y117" s="3">
        <v>78207</v>
      </c>
      <c r="AB117" s="3">
        <v>78041</v>
      </c>
      <c r="AC117" s="3" t="s">
        <v>7461</v>
      </c>
      <c r="AF117" s="3" t="s">
        <v>7461</v>
      </c>
      <c r="AG117" s="3" t="s">
        <v>7903</v>
      </c>
    </row>
    <row r="118" spans="2:33" x14ac:dyDescent="0.35">
      <c r="B118" s="3">
        <v>116</v>
      </c>
      <c r="C118" s="3" t="s">
        <v>173</v>
      </c>
      <c r="D118" s="3" t="s">
        <v>175</v>
      </c>
      <c r="H118" s="3" t="s">
        <v>173</v>
      </c>
      <c r="I118" s="3" t="s">
        <v>175</v>
      </c>
      <c r="J118" s="9">
        <v>40794</v>
      </c>
      <c r="K118" s="9">
        <v>40798</v>
      </c>
      <c r="O118" s="3" t="s">
        <v>173</v>
      </c>
      <c r="P118" s="3" t="s">
        <v>175</v>
      </c>
      <c r="Q118" s="3" t="s">
        <v>5772</v>
      </c>
      <c r="R118" s="3" t="s">
        <v>5894</v>
      </c>
      <c r="S118" s="3" t="s">
        <v>5895</v>
      </c>
      <c r="T118" s="3" t="s">
        <v>5775</v>
      </c>
      <c r="X118" s="3">
        <v>116</v>
      </c>
      <c r="Y118" s="3">
        <v>78207</v>
      </c>
      <c r="AB118" s="3">
        <v>75217</v>
      </c>
      <c r="AC118" s="3" t="s">
        <v>7462</v>
      </c>
      <c r="AF118" s="3" t="s">
        <v>7462</v>
      </c>
      <c r="AG118" s="3" t="s">
        <v>7886</v>
      </c>
    </row>
    <row r="119" spans="2:33" x14ac:dyDescent="0.35">
      <c r="B119" s="3">
        <v>117</v>
      </c>
      <c r="C119" s="3" t="s">
        <v>173</v>
      </c>
      <c r="D119" s="3" t="s">
        <v>176</v>
      </c>
      <c r="H119" s="3" t="s">
        <v>173</v>
      </c>
      <c r="I119" s="3" t="s">
        <v>176</v>
      </c>
      <c r="J119" s="9">
        <v>40794</v>
      </c>
      <c r="K119" s="9">
        <v>40798</v>
      </c>
      <c r="O119" s="3" t="s">
        <v>173</v>
      </c>
      <c r="P119" s="3" t="s">
        <v>176</v>
      </c>
      <c r="Q119" s="3" t="s">
        <v>5772</v>
      </c>
      <c r="R119" s="3" t="s">
        <v>5894</v>
      </c>
      <c r="S119" s="3" t="s">
        <v>5895</v>
      </c>
      <c r="T119" s="3" t="s">
        <v>5775</v>
      </c>
      <c r="X119" s="3">
        <v>117</v>
      </c>
      <c r="Y119" s="3">
        <v>78207</v>
      </c>
      <c r="AB119" s="3">
        <v>43123</v>
      </c>
      <c r="AC119" s="3" t="s">
        <v>7463</v>
      </c>
      <c r="AF119" s="3" t="s">
        <v>7463</v>
      </c>
      <c r="AG119" s="3" t="s">
        <v>7843</v>
      </c>
    </row>
    <row r="120" spans="2:33" x14ac:dyDescent="0.35">
      <c r="B120" s="3">
        <v>118</v>
      </c>
      <c r="C120" s="3" t="s">
        <v>173</v>
      </c>
      <c r="D120" s="3" t="s">
        <v>177</v>
      </c>
      <c r="H120" s="3" t="s">
        <v>173</v>
      </c>
      <c r="I120" s="3" t="s">
        <v>177</v>
      </c>
      <c r="J120" s="9">
        <v>40794</v>
      </c>
      <c r="K120" s="9">
        <v>40798</v>
      </c>
      <c r="O120" s="3" t="s">
        <v>173</v>
      </c>
      <c r="P120" s="3" t="s">
        <v>177</v>
      </c>
      <c r="Q120" s="3" t="s">
        <v>5772</v>
      </c>
      <c r="R120" s="3" t="s">
        <v>5894</v>
      </c>
      <c r="S120" s="3" t="s">
        <v>5895</v>
      </c>
      <c r="T120" s="3" t="s">
        <v>5775</v>
      </c>
      <c r="X120" s="3">
        <v>118</v>
      </c>
      <c r="Y120" s="3">
        <v>78207</v>
      </c>
      <c r="AB120" s="3">
        <v>10011</v>
      </c>
      <c r="AC120" s="3" t="s">
        <v>7464</v>
      </c>
      <c r="AF120" s="3" t="s">
        <v>7464</v>
      </c>
      <c r="AG120" s="3" t="s">
        <v>7876</v>
      </c>
    </row>
    <row r="121" spans="2:33" x14ac:dyDescent="0.35">
      <c r="B121" s="3">
        <v>119</v>
      </c>
      <c r="C121" s="3" t="s">
        <v>173</v>
      </c>
      <c r="D121" s="3" t="s">
        <v>178</v>
      </c>
      <c r="H121" s="3" t="s">
        <v>173</v>
      </c>
      <c r="I121" s="3" t="s">
        <v>178</v>
      </c>
      <c r="J121" s="9">
        <v>40794</v>
      </c>
      <c r="K121" s="9">
        <v>40798</v>
      </c>
      <c r="O121" s="3" t="s">
        <v>173</v>
      </c>
      <c r="P121" s="3" t="s">
        <v>178</v>
      </c>
      <c r="Q121" s="3" t="s">
        <v>5772</v>
      </c>
      <c r="R121" s="3" t="s">
        <v>5894</v>
      </c>
      <c r="S121" s="3" t="s">
        <v>5895</v>
      </c>
      <c r="T121" s="3" t="s">
        <v>5775</v>
      </c>
      <c r="X121" s="3">
        <v>119</v>
      </c>
      <c r="Y121" s="3">
        <v>78207</v>
      </c>
      <c r="AB121" s="3">
        <v>48126</v>
      </c>
      <c r="AC121" s="3" t="s">
        <v>7465</v>
      </c>
      <c r="AF121" s="3" t="s">
        <v>7465</v>
      </c>
      <c r="AG121" s="3" t="s">
        <v>7484</v>
      </c>
    </row>
    <row r="122" spans="2:33" x14ac:dyDescent="0.35">
      <c r="B122" s="3">
        <v>120</v>
      </c>
      <c r="C122" s="3" t="s">
        <v>173</v>
      </c>
      <c r="D122" s="3" t="s">
        <v>179</v>
      </c>
      <c r="H122" s="3" t="s">
        <v>173</v>
      </c>
      <c r="I122" s="3" t="s">
        <v>179</v>
      </c>
      <c r="J122" s="9">
        <v>40794</v>
      </c>
      <c r="K122" s="9">
        <v>40798</v>
      </c>
      <c r="O122" s="3" t="s">
        <v>173</v>
      </c>
      <c r="P122" s="3" t="s">
        <v>179</v>
      </c>
      <c r="Q122" s="3" t="s">
        <v>5772</v>
      </c>
      <c r="R122" s="3" t="s">
        <v>5894</v>
      </c>
      <c r="S122" s="3" t="s">
        <v>5895</v>
      </c>
      <c r="T122" s="3" t="s">
        <v>5775</v>
      </c>
      <c r="X122" s="3">
        <v>120</v>
      </c>
      <c r="Y122" s="3">
        <v>78207</v>
      </c>
      <c r="AB122" s="3">
        <v>31088</v>
      </c>
      <c r="AC122" s="3" t="s">
        <v>7466</v>
      </c>
      <c r="AF122" s="3" t="s">
        <v>7466</v>
      </c>
      <c r="AG122" s="3" t="s">
        <v>7843</v>
      </c>
    </row>
    <row r="123" spans="2:33" x14ac:dyDescent="0.35">
      <c r="B123" s="3">
        <v>121</v>
      </c>
      <c r="C123" s="3" t="s">
        <v>173</v>
      </c>
      <c r="D123" s="3" t="s">
        <v>180</v>
      </c>
      <c r="H123" s="3" t="s">
        <v>173</v>
      </c>
      <c r="I123" s="3" t="s">
        <v>180</v>
      </c>
      <c r="J123" s="9">
        <v>40794</v>
      </c>
      <c r="K123" s="9">
        <v>40798</v>
      </c>
      <c r="O123" s="3" t="s">
        <v>173</v>
      </c>
      <c r="P123" s="3" t="s">
        <v>180</v>
      </c>
      <c r="Q123" s="3" t="s">
        <v>5772</v>
      </c>
      <c r="R123" s="3" t="s">
        <v>5894</v>
      </c>
      <c r="S123" s="3" t="s">
        <v>5895</v>
      </c>
      <c r="T123" s="3" t="s">
        <v>5775</v>
      </c>
      <c r="X123" s="3">
        <v>121</v>
      </c>
      <c r="Y123" s="3">
        <v>78207</v>
      </c>
      <c r="AB123" s="3">
        <v>94591</v>
      </c>
      <c r="AC123" s="3" t="s">
        <v>7467</v>
      </c>
      <c r="AF123" s="3" t="s">
        <v>7467</v>
      </c>
      <c r="AG123" s="3" t="s">
        <v>7874</v>
      </c>
    </row>
    <row r="124" spans="2:33" x14ac:dyDescent="0.35">
      <c r="B124" s="3">
        <v>122</v>
      </c>
      <c r="C124" s="3" t="s">
        <v>181</v>
      </c>
      <c r="D124" s="3" t="s">
        <v>182</v>
      </c>
      <c r="H124" s="3" t="s">
        <v>181</v>
      </c>
      <c r="I124" s="3" t="s">
        <v>182</v>
      </c>
      <c r="J124" s="9">
        <v>40760</v>
      </c>
      <c r="K124" s="9">
        <v>40764</v>
      </c>
      <c r="O124" s="3" t="s">
        <v>181</v>
      </c>
      <c r="P124" s="3" t="s">
        <v>182</v>
      </c>
      <c r="Q124" s="3" t="s">
        <v>5772</v>
      </c>
      <c r="R124" s="3" t="s">
        <v>5896</v>
      </c>
      <c r="S124" s="3" t="s">
        <v>5897</v>
      </c>
      <c r="T124" s="3" t="s">
        <v>5775</v>
      </c>
      <c r="X124" s="3">
        <v>122</v>
      </c>
      <c r="Y124" s="3">
        <v>90004</v>
      </c>
      <c r="AB124" s="3">
        <v>92691</v>
      </c>
      <c r="AC124" s="3" t="s">
        <v>7468</v>
      </c>
      <c r="AF124" s="3" t="s">
        <v>7468</v>
      </c>
      <c r="AG124" s="3" t="s">
        <v>7892</v>
      </c>
    </row>
    <row r="125" spans="2:33" x14ac:dyDescent="0.35">
      <c r="B125" s="3">
        <v>123</v>
      </c>
      <c r="C125" s="3" t="s">
        <v>181</v>
      </c>
      <c r="D125" s="3" t="s">
        <v>183</v>
      </c>
      <c r="H125" s="3" t="s">
        <v>181</v>
      </c>
      <c r="I125" s="3" t="s">
        <v>183</v>
      </c>
      <c r="J125" s="9">
        <v>40760</v>
      </c>
      <c r="K125" s="9">
        <v>40764</v>
      </c>
      <c r="O125" s="3" t="s">
        <v>181</v>
      </c>
      <c r="P125" s="3" t="s">
        <v>183</v>
      </c>
      <c r="Q125" s="3" t="s">
        <v>5772</v>
      </c>
      <c r="R125" s="3" t="s">
        <v>5896</v>
      </c>
      <c r="S125" s="3" t="s">
        <v>5897</v>
      </c>
      <c r="T125" s="3" t="s">
        <v>5775</v>
      </c>
      <c r="X125" s="3">
        <v>123</v>
      </c>
      <c r="Y125" s="3">
        <v>90004</v>
      </c>
      <c r="AB125" s="3">
        <v>48307</v>
      </c>
      <c r="AC125" s="3" t="s">
        <v>7469</v>
      </c>
      <c r="AF125" s="3" t="s">
        <v>7469</v>
      </c>
      <c r="AG125" s="3" t="s">
        <v>7893</v>
      </c>
    </row>
    <row r="126" spans="2:33" x14ac:dyDescent="0.35">
      <c r="B126" s="3">
        <v>124</v>
      </c>
      <c r="C126" s="3" t="s">
        <v>181</v>
      </c>
      <c r="D126" s="3" t="s">
        <v>184</v>
      </c>
      <c r="H126" s="3" t="s">
        <v>181</v>
      </c>
      <c r="I126" s="3" t="s">
        <v>184</v>
      </c>
      <c r="J126" s="9">
        <v>40760</v>
      </c>
      <c r="K126" s="9">
        <v>40764</v>
      </c>
      <c r="O126" s="3" t="s">
        <v>181</v>
      </c>
      <c r="P126" s="3" t="s">
        <v>184</v>
      </c>
      <c r="Q126" s="3" t="s">
        <v>5772</v>
      </c>
      <c r="R126" s="3" t="s">
        <v>5896</v>
      </c>
      <c r="S126" s="3" t="s">
        <v>5897</v>
      </c>
      <c r="T126" s="3" t="s">
        <v>5775</v>
      </c>
      <c r="X126" s="3">
        <v>124</v>
      </c>
      <c r="Y126" s="3">
        <v>90004</v>
      </c>
      <c r="AB126" s="3">
        <v>7060</v>
      </c>
      <c r="AC126" s="3" t="s">
        <v>7470</v>
      </c>
      <c r="AF126" s="3" t="s">
        <v>7470</v>
      </c>
      <c r="AG126" s="3" t="s">
        <v>7843</v>
      </c>
    </row>
    <row r="127" spans="2:33" x14ac:dyDescent="0.35">
      <c r="B127" s="3">
        <v>125</v>
      </c>
      <c r="C127" s="3" t="s">
        <v>185</v>
      </c>
      <c r="D127" s="3" t="s">
        <v>186</v>
      </c>
      <c r="H127" s="3" t="s">
        <v>185</v>
      </c>
      <c r="I127" s="3" t="s">
        <v>186</v>
      </c>
      <c r="J127" s="9">
        <v>40800</v>
      </c>
      <c r="K127" s="9">
        <v>40805</v>
      </c>
      <c r="O127" s="3" t="s">
        <v>185</v>
      </c>
      <c r="P127" s="3" t="s">
        <v>186</v>
      </c>
      <c r="Q127" s="3" t="s">
        <v>5772</v>
      </c>
      <c r="R127" s="3" t="s">
        <v>5898</v>
      </c>
      <c r="S127" s="3" t="s">
        <v>5899</v>
      </c>
      <c r="T127" s="3" t="s">
        <v>5771</v>
      </c>
      <c r="X127" s="3">
        <v>125</v>
      </c>
      <c r="Y127" s="3">
        <v>60623</v>
      </c>
      <c r="AB127" s="3">
        <v>85635</v>
      </c>
      <c r="AC127" s="3" t="s">
        <v>7471</v>
      </c>
      <c r="AF127" s="3" t="s">
        <v>7471</v>
      </c>
      <c r="AG127" s="3" t="s">
        <v>7893</v>
      </c>
    </row>
    <row r="128" spans="2:33" x14ac:dyDescent="0.35">
      <c r="B128" s="3">
        <v>126</v>
      </c>
      <c r="C128" s="3" t="s">
        <v>185</v>
      </c>
      <c r="D128" s="3" t="s">
        <v>187</v>
      </c>
      <c r="H128" s="3" t="s">
        <v>185</v>
      </c>
      <c r="I128" s="3" t="s">
        <v>187</v>
      </c>
      <c r="J128" s="9">
        <v>40800</v>
      </c>
      <c r="K128" s="9">
        <v>40805</v>
      </c>
      <c r="O128" s="3" t="s">
        <v>185</v>
      </c>
      <c r="P128" s="3" t="s">
        <v>187</v>
      </c>
      <c r="Q128" s="3" t="s">
        <v>5772</v>
      </c>
      <c r="R128" s="3" t="s">
        <v>5898</v>
      </c>
      <c r="S128" s="3" t="s">
        <v>5899</v>
      </c>
      <c r="T128" s="3" t="s">
        <v>5771</v>
      </c>
      <c r="X128" s="3">
        <v>126</v>
      </c>
      <c r="Y128" s="3">
        <v>60623</v>
      </c>
      <c r="AB128" s="3">
        <v>98661</v>
      </c>
      <c r="AC128" s="3" t="s">
        <v>7472</v>
      </c>
      <c r="AF128" s="3" t="s">
        <v>7472</v>
      </c>
      <c r="AG128" s="3" t="s">
        <v>7872</v>
      </c>
    </row>
    <row r="129" spans="2:33" x14ac:dyDescent="0.35">
      <c r="B129" s="3">
        <v>127</v>
      </c>
      <c r="C129" s="3" t="s">
        <v>188</v>
      </c>
      <c r="D129" s="3" t="s">
        <v>189</v>
      </c>
      <c r="H129" s="3" t="s">
        <v>188</v>
      </c>
      <c r="I129" s="3" t="s">
        <v>189</v>
      </c>
      <c r="J129" s="9">
        <v>41751</v>
      </c>
      <c r="K129" s="9">
        <v>41755</v>
      </c>
      <c r="O129" s="3" t="s">
        <v>188</v>
      </c>
      <c r="P129" s="3" t="s">
        <v>189</v>
      </c>
      <c r="Q129" s="3" t="s">
        <v>5768</v>
      </c>
      <c r="R129" s="3" t="s">
        <v>5900</v>
      </c>
      <c r="S129" s="3" t="s">
        <v>5901</v>
      </c>
      <c r="T129" s="3" t="s">
        <v>5775</v>
      </c>
      <c r="X129" s="3">
        <v>127</v>
      </c>
      <c r="Y129" s="3">
        <v>77036</v>
      </c>
      <c r="AB129" s="3">
        <v>75081</v>
      </c>
      <c r="AC129" s="3" t="s">
        <v>7473</v>
      </c>
      <c r="AF129" s="3" t="s">
        <v>7473</v>
      </c>
      <c r="AG129" s="3" t="s">
        <v>7896</v>
      </c>
    </row>
    <row r="130" spans="2:33" x14ac:dyDescent="0.35">
      <c r="B130" s="3">
        <v>128</v>
      </c>
      <c r="C130" s="3" t="s">
        <v>190</v>
      </c>
      <c r="D130" s="3" t="s">
        <v>191</v>
      </c>
      <c r="H130" s="3" t="s">
        <v>190</v>
      </c>
      <c r="I130" s="3" t="s">
        <v>191</v>
      </c>
      <c r="J130" s="9">
        <v>41258</v>
      </c>
      <c r="K130" s="9">
        <v>41262</v>
      </c>
      <c r="O130" s="3" t="s">
        <v>190</v>
      </c>
      <c r="P130" s="3" t="s">
        <v>191</v>
      </c>
      <c r="Q130" s="3" t="s">
        <v>5772</v>
      </c>
      <c r="R130" s="3" t="s">
        <v>5902</v>
      </c>
      <c r="S130" s="3" t="s">
        <v>5903</v>
      </c>
      <c r="T130" s="3" t="s">
        <v>5782</v>
      </c>
      <c r="X130" s="3">
        <v>128</v>
      </c>
      <c r="Y130" s="3">
        <v>10009</v>
      </c>
      <c r="AB130" s="3">
        <v>44105</v>
      </c>
      <c r="AC130" s="3" t="s">
        <v>7474</v>
      </c>
      <c r="AF130" s="3" t="s">
        <v>7474</v>
      </c>
      <c r="AG130" s="3" t="s">
        <v>7902</v>
      </c>
    </row>
    <row r="131" spans="2:33" x14ac:dyDescent="0.35">
      <c r="B131" s="3">
        <v>129</v>
      </c>
      <c r="C131" s="3" t="s">
        <v>192</v>
      </c>
      <c r="D131" s="3" t="s">
        <v>193</v>
      </c>
      <c r="H131" s="3" t="s">
        <v>192</v>
      </c>
      <c r="I131" s="3" t="s">
        <v>193</v>
      </c>
      <c r="J131" s="9">
        <v>40781</v>
      </c>
      <c r="K131" s="9">
        <v>40785</v>
      </c>
      <c r="O131" s="3" t="s">
        <v>192</v>
      </c>
      <c r="P131" s="3" t="s">
        <v>193</v>
      </c>
      <c r="Q131" s="3" t="s">
        <v>5772</v>
      </c>
      <c r="R131" s="3" t="s">
        <v>5904</v>
      </c>
      <c r="S131" s="3" t="s">
        <v>5905</v>
      </c>
      <c r="T131" s="3" t="s">
        <v>5782</v>
      </c>
      <c r="X131" s="3">
        <v>129</v>
      </c>
      <c r="Y131" s="3">
        <v>90032</v>
      </c>
      <c r="AB131" s="3">
        <v>75701</v>
      </c>
      <c r="AC131" s="3" t="s">
        <v>7475</v>
      </c>
      <c r="AF131" s="3" t="s">
        <v>7475</v>
      </c>
      <c r="AG131" s="3" t="s">
        <v>7892</v>
      </c>
    </row>
    <row r="132" spans="2:33" x14ac:dyDescent="0.35">
      <c r="B132" s="3">
        <v>130</v>
      </c>
      <c r="C132" s="3" t="s">
        <v>194</v>
      </c>
      <c r="D132" s="3" t="s">
        <v>195</v>
      </c>
      <c r="H132" s="3" t="s">
        <v>194</v>
      </c>
      <c r="I132" s="3" t="s">
        <v>195</v>
      </c>
      <c r="J132" s="9">
        <v>41472</v>
      </c>
      <c r="K132" s="9">
        <v>41478</v>
      </c>
      <c r="O132" s="3" t="s">
        <v>194</v>
      </c>
      <c r="P132" s="3" t="s">
        <v>195</v>
      </c>
      <c r="Q132" s="3" t="s">
        <v>5772</v>
      </c>
      <c r="R132" s="3" t="s">
        <v>5906</v>
      </c>
      <c r="S132" s="3" t="s">
        <v>5907</v>
      </c>
      <c r="T132" s="3" t="s">
        <v>5771</v>
      </c>
      <c r="X132" s="3">
        <v>130</v>
      </c>
      <c r="Y132" s="3">
        <v>75051</v>
      </c>
      <c r="AB132" s="3">
        <v>22980</v>
      </c>
      <c r="AC132" s="3" t="s">
        <v>7476</v>
      </c>
      <c r="AF132" s="3" t="s">
        <v>7476</v>
      </c>
      <c r="AG132" s="3" t="s">
        <v>7891</v>
      </c>
    </row>
    <row r="133" spans="2:33" x14ac:dyDescent="0.35">
      <c r="B133" s="3">
        <v>131</v>
      </c>
      <c r="C133" s="3" t="s">
        <v>194</v>
      </c>
      <c r="D133" s="3" t="s">
        <v>156</v>
      </c>
      <c r="H133" s="3" t="s">
        <v>194</v>
      </c>
      <c r="I133" s="3" t="s">
        <v>156</v>
      </c>
      <c r="J133" s="9">
        <v>41472</v>
      </c>
      <c r="K133" s="9">
        <v>41478</v>
      </c>
      <c r="O133" s="3" t="s">
        <v>194</v>
      </c>
      <c r="P133" s="3" t="s">
        <v>156</v>
      </c>
      <c r="Q133" s="3" t="s">
        <v>5772</v>
      </c>
      <c r="R133" s="3" t="s">
        <v>5906</v>
      </c>
      <c r="S133" s="3" t="s">
        <v>5907</v>
      </c>
      <c r="T133" s="3" t="s">
        <v>5771</v>
      </c>
      <c r="X133" s="3">
        <v>131</v>
      </c>
      <c r="Y133" s="3">
        <v>75051</v>
      </c>
      <c r="AB133" s="3">
        <v>19013</v>
      </c>
      <c r="AC133" s="3" t="s">
        <v>7477</v>
      </c>
      <c r="AF133" s="3" t="s">
        <v>7477</v>
      </c>
      <c r="AG133" s="3" t="s">
        <v>7843</v>
      </c>
    </row>
    <row r="134" spans="2:33" x14ac:dyDescent="0.35">
      <c r="B134" s="3">
        <v>132</v>
      </c>
      <c r="C134" s="3" t="s">
        <v>196</v>
      </c>
      <c r="D134" s="3" t="s">
        <v>197</v>
      </c>
      <c r="H134" s="3" t="s">
        <v>196</v>
      </c>
      <c r="I134" s="3" t="s">
        <v>197</v>
      </c>
      <c r="J134" s="9">
        <v>41194</v>
      </c>
      <c r="K134" s="9">
        <v>41196</v>
      </c>
      <c r="O134" s="3" t="s">
        <v>196</v>
      </c>
      <c r="P134" s="3" t="s">
        <v>197</v>
      </c>
      <c r="Q134" s="3" t="s">
        <v>5801</v>
      </c>
      <c r="R134" s="3" t="s">
        <v>5908</v>
      </c>
      <c r="S134" s="3" t="s">
        <v>5909</v>
      </c>
      <c r="T134" s="3" t="s">
        <v>5782</v>
      </c>
      <c r="X134" s="3">
        <v>132</v>
      </c>
      <c r="Y134" s="3">
        <v>10035</v>
      </c>
      <c r="AB134" s="3">
        <v>27511</v>
      </c>
      <c r="AC134" s="3" t="s">
        <v>7478</v>
      </c>
      <c r="AF134" s="3" t="s">
        <v>7478</v>
      </c>
      <c r="AG134" s="3" t="s">
        <v>7843</v>
      </c>
    </row>
    <row r="135" spans="2:33" x14ac:dyDescent="0.35">
      <c r="B135" s="3">
        <v>133</v>
      </c>
      <c r="C135" s="3" t="s">
        <v>196</v>
      </c>
      <c r="D135" s="3" t="s">
        <v>198</v>
      </c>
      <c r="H135" s="3" t="s">
        <v>196</v>
      </c>
      <c r="I135" s="3" t="s">
        <v>198</v>
      </c>
      <c r="J135" s="9">
        <v>41194</v>
      </c>
      <c r="K135" s="9">
        <v>41196</v>
      </c>
      <c r="O135" s="3" t="s">
        <v>196</v>
      </c>
      <c r="P135" s="3" t="s">
        <v>198</v>
      </c>
      <c r="Q135" s="3" t="s">
        <v>5801</v>
      </c>
      <c r="R135" s="3" t="s">
        <v>5908</v>
      </c>
      <c r="S135" s="3" t="s">
        <v>5909</v>
      </c>
      <c r="T135" s="3" t="s">
        <v>5782</v>
      </c>
      <c r="X135" s="3">
        <v>133</v>
      </c>
      <c r="Y135" s="3">
        <v>10035</v>
      </c>
      <c r="AB135" s="3">
        <v>32137</v>
      </c>
      <c r="AC135" s="3" t="s">
        <v>7479</v>
      </c>
      <c r="AF135" s="3" t="s">
        <v>7479</v>
      </c>
      <c r="AG135" s="3" t="s">
        <v>7872</v>
      </c>
    </row>
    <row r="136" spans="2:33" x14ac:dyDescent="0.35">
      <c r="B136" s="3">
        <v>134</v>
      </c>
      <c r="C136" s="3" t="s">
        <v>196</v>
      </c>
      <c r="D136" s="3" t="s">
        <v>199</v>
      </c>
      <c r="H136" s="3" t="s">
        <v>196</v>
      </c>
      <c r="I136" s="3" t="s">
        <v>199</v>
      </c>
      <c r="J136" s="9">
        <v>41194</v>
      </c>
      <c r="K136" s="9">
        <v>41196</v>
      </c>
      <c r="O136" s="3" t="s">
        <v>196</v>
      </c>
      <c r="P136" s="3" t="s">
        <v>199</v>
      </c>
      <c r="Q136" s="3" t="s">
        <v>5801</v>
      </c>
      <c r="R136" s="3" t="s">
        <v>5908</v>
      </c>
      <c r="S136" s="3" t="s">
        <v>5909</v>
      </c>
      <c r="T136" s="3" t="s">
        <v>5782</v>
      </c>
      <c r="X136" s="3">
        <v>134</v>
      </c>
      <c r="Y136" s="3">
        <v>10035</v>
      </c>
      <c r="AB136" s="3">
        <v>10550</v>
      </c>
      <c r="AC136" s="3" t="s">
        <v>7480</v>
      </c>
      <c r="AF136" s="3" t="s">
        <v>7480</v>
      </c>
      <c r="AG136" s="3" t="s">
        <v>7866</v>
      </c>
    </row>
    <row r="137" spans="2:33" x14ac:dyDescent="0.35">
      <c r="B137" s="3">
        <v>135</v>
      </c>
      <c r="C137" s="3" t="s">
        <v>196</v>
      </c>
      <c r="D137" s="3" t="s">
        <v>53</v>
      </c>
      <c r="H137" s="3" t="s">
        <v>196</v>
      </c>
      <c r="I137" s="3" t="s">
        <v>53</v>
      </c>
      <c r="J137" s="9">
        <v>41194</v>
      </c>
      <c r="K137" s="9">
        <v>41196</v>
      </c>
      <c r="O137" s="3" t="s">
        <v>196</v>
      </c>
      <c r="P137" s="3" t="s">
        <v>53</v>
      </c>
      <c r="Q137" s="3" t="s">
        <v>5801</v>
      </c>
      <c r="R137" s="3" t="s">
        <v>5908</v>
      </c>
      <c r="S137" s="3" t="s">
        <v>5909</v>
      </c>
      <c r="T137" s="3" t="s">
        <v>5782</v>
      </c>
      <c r="X137" s="3">
        <v>135</v>
      </c>
      <c r="Y137" s="3">
        <v>10035</v>
      </c>
      <c r="AB137" s="3">
        <v>48205</v>
      </c>
      <c r="AC137" s="3" t="s">
        <v>7481</v>
      </c>
      <c r="AF137" s="3" t="s">
        <v>7481</v>
      </c>
      <c r="AG137" s="3" t="s">
        <v>7902</v>
      </c>
    </row>
    <row r="138" spans="2:33" x14ac:dyDescent="0.35">
      <c r="B138" s="3">
        <v>136</v>
      </c>
      <c r="C138" s="3" t="s">
        <v>196</v>
      </c>
      <c r="D138" s="3" t="s">
        <v>200</v>
      </c>
      <c r="H138" s="3" t="s">
        <v>196</v>
      </c>
      <c r="I138" s="3" t="s">
        <v>200</v>
      </c>
      <c r="J138" s="9">
        <v>41194</v>
      </c>
      <c r="K138" s="9">
        <v>41196</v>
      </c>
      <c r="O138" s="3" t="s">
        <v>196</v>
      </c>
      <c r="P138" s="3" t="s">
        <v>200</v>
      </c>
      <c r="Q138" s="3" t="s">
        <v>5801</v>
      </c>
      <c r="R138" s="3" t="s">
        <v>5908</v>
      </c>
      <c r="S138" s="3" t="s">
        <v>5909</v>
      </c>
      <c r="T138" s="3" t="s">
        <v>5782</v>
      </c>
      <c r="X138" s="3">
        <v>136</v>
      </c>
      <c r="Y138" s="3">
        <v>10035</v>
      </c>
      <c r="AB138" s="3">
        <v>33012</v>
      </c>
      <c r="AC138" s="3" t="s">
        <v>7482</v>
      </c>
      <c r="AF138" s="3" t="s">
        <v>7482</v>
      </c>
      <c r="AG138" s="3" t="s">
        <v>7843</v>
      </c>
    </row>
    <row r="139" spans="2:33" x14ac:dyDescent="0.35">
      <c r="B139" s="3">
        <v>137</v>
      </c>
      <c r="C139" s="3" t="s">
        <v>201</v>
      </c>
      <c r="D139" s="3" t="s">
        <v>42</v>
      </c>
      <c r="H139" s="3" t="s">
        <v>201</v>
      </c>
      <c r="I139" s="3" t="s">
        <v>42</v>
      </c>
      <c r="J139" s="9">
        <v>41213</v>
      </c>
      <c r="K139" s="9">
        <v>41219</v>
      </c>
      <c r="O139" s="3" t="s">
        <v>201</v>
      </c>
      <c r="P139" s="3" t="s">
        <v>42</v>
      </c>
      <c r="Q139" s="3" t="s">
        <v>5772</v>
      </c>
      <c r="R139" s="3" t="s">
        <v>5910</v>
      </c>
      <c r="S139" s="3" t="s">
        <v>5911</v>
      </c>
      <c r="T139" s="3" t="s">
        <v>5771</v>
      </c>
      <c r="X139" s="3">
        <v>137</v>
      </c>
      <c r="Y139" s="3">
        <v>92374</v>
      </c>
      <c r="AB139" s="3">
        <v>92105</v>
      </c>
      <c r="AC139" s="3" t="s">
        <v>7483</v>
      </c>
      <c r="AF139" s="3" t="s">
        <v>7483</v>
      </c>
      <c r="AG139" s="3" t="s">
        <v>7484</v>
      </c>
    </row>
    <row r="140" spans="2:33" x14ac:dyDescent="0.35">
      <c r="B140" s="3">
        <v>138</v>
      </c>
      <c r="C140" s="3" t="s">
        <v>202</v>
      </c>
      <c r="D140" s="3" t="s">
        <v>203</v>
      </c>
      <c r="H140" s="3" t="s">
        <v>202</v>
      </c>
      <c r="I140" s="3" t="s">
        <v>203</v>
      </c>
      <c r="J140" s="9">
        <v>40623</v>
      </c>
      <c r="K140" s="9">
        <v>40627</v>
      </c>
      <c r="O140" s="3" t="s">
        <v>202</v>
      </c>
      <c r="P140" s="3" t="s">
        <v>203</v>
      </c>
      <c r="Q140" s="3" t="s">
        <v>5772</v>
      </c>
      <c r="R140" s="3" t="s">
        <v>5912</v>
      </c>
      <c r="S140" s="3" t="s">
        <v>5913</v>
      </c>
      <c r="T140" s="3" t="s">
        <v>5775</v>
      </c>
      <c r="X140" s="3">
        <v>138</v>
      </c>
      <c r="Y140" s="3">
        <v>45011</v>
      </c>
      <c r="AB140" s="3">
        <v>60201</v>
      </c>
      <c r="AC140" s="3" t="s">
        <v>7484</v>
      </c>
      <c r="AF140" s="3" t="s">
        <v>7484</v>
      </c>
      <c r="AG140" s="3" t="s">
        <v>7904</v>
      </c>
    </row>
    <row r="141" spans="2:33" x14ac:dyDescent="0.35">
      <c r="B141" s="3">
        <v>139</v>
      </c>
      <c r="C141" s="3" t="s">
        <v>202</v>
      </c>
      <c r="D141" s="3" t="s">
        <v>204</v>
      </c>
      <c r="H141" s="3" t="s">
        <v>202</v>
      </c>
      <c r="I141" s="3" t="s">
        <v>204</v>
      </c>
      <c r="J141" s="9">
        <v>40623</v>
      </c>
      <c r="K141" s="9">
        <v>40627</v>
      </c>
      <c r="O141" s="3" t="s">
        <v>202</v>
      </c>
      <c r="P141" s="3" t="s">
        <v>204</v>
      </c>
      <c r="Q141" s="3" t="s">
        <v>5772</v>
      </c>
      <c r="R141" s="3" t="s">
        <v>5912</v>
      </c>
      <c r="S141" s="3" t="s">
        <v>5913</v>
      </c>
      <c r="T141" s="3" t="s">
        <v>5775</v>
      </c>
      <c r="X141" s="3">
        <v>139</v>
      </c>
      <c r="Y141" s="3">
        <v>45011</v>
      </c>
      <c r="AB141" s="3">
        <v>48183</v>
      </c>
      <c r="AC141" s="3" t="s">
        <v>7485</v>
      </c>
      <c r="AF141" s="3" t="s">
        <v>7485</v>
      </c>
      <c r="AG141" s="3" t="s">
        <v>7889</v>
      </c>
    </row>
    <row r="142" spans="2:33" x14ac:dyDescent="0.35">
      <c r="B142" s="3">
        <v>140</v>
      </c>
      <c r="C142" s="3" t="s">
        <v>205</v>
      </c>
      <c r="D142" s="3" t="s">
        <v>206</v>
      </c>
      <c r="H142" s="3" t="s">
        <v>205</v>
      </c>
      <c r="I142" s="3" t="s">
        <v>206</v>
      </c>
      <c r="J142" s="9">
        <v>41950</v>
      </c>
      <c r="K142" s="9">
        <v>41957</v>
      </c>
      <c r="O142" s="3" t="s">
        <v>205</v>
      </c>
      <c r="P142" s="3" t="s">
        <v>206</v>
      </c>
      <c r="Q142" s="3" t="s">
        <v>5772</v>
      </c>
      <c r="R142" s="3" t="s">
        <v>5914</v>
      </c>
      <c r="S142" s="3" t="s">
        <v>5915</v>
      </c>
      <c r="T142" s="3" t="s">
        <v>5782</v>
      </c>
      <c r="X142" s="3">
        <v>140</v>
      </c>
      <c r="Y142" s="3">
        <v>7090</v>
      </c>
      <c r="AB142" s="3">
        <v>55016</v>
      </c>
      <c r="AC142" s="3" t="s">
        <v>7486</v>
      </c>
      <c r="AF142" s="3" t="s">
        <v>7486</v>
      </c>
      <c r="AG142" s="3" t="s">
        <v>7889</v>
      </c>
    </row>
    <row r="143" spans="2:33" x14ac:dyDescent="0.35">
      <c r="B143" s="3">
        <v>141</v>
      </c>
      <c r="C143" s="3" t="s">
        <v>207</v>
      </c>
      <c r="D143" s="3" t="s">
        <v>208</v>
      </c>
      <c r="H143" s="3" t="s">
        <v>207</v>
      </c>
      <c r="I143" s="3" t="s">
        <v>208</v>
      </c>
      <c r="J143" s="9">
        <v>41827</v>
      </c>
      <c r="K143" s="9">
        <v>41834</v>
      </c>
      <c r="O143" s="3" t="s">
        <v>207</v>
      </c>
      <c r="P143" s="3" t="s">
        <v>208</v>
      </c>
      <c r="Q143" s="3" t="s">
        <v>5772</v>
      </c>
      <c r="R143" s="3" t="s">
        <v>5916</v>
      </c>
      <c r="S143" s="3" t="s">
        <v>5917</v>
      </c>
      <c r="T143" s="3" t="s">
        <v>5771</v>
      </c>
      <c r="X143" s="3">
        <v>141</v>
      </c>
      <c r="Y143" s="3">
        <v>19120</v>
      </c>
      <c r="AB143" s="3">
        <v>71111</v>
      </c>
      <c r="AC143" s="3" t="s">
        <v>7487</v>
      </c>
      <c r="AF143" s="3" t="s">
        <v>7487</v>
      </c>
      <c r="AG143" s="3" t="s">
        <v>7879</v>
      </c>
    </row>
    <row r="144" spans="2:33" x14ac:dyDescent="0.35">
      <c r="B144" s="3">
        <v>142</v>
      </c>
      <c r="C144" s="3" t="s">
        <v>207</v>
      </c>
      <c r="D144" s="3" t="s">
        <v>209</v>
      </c>
      <c r="H144" s="3" t="s">
        <v>207</v>
      </c>
      <c r="I144" s="3" t="s">
        <v>209</v>
      </c>
      <c r="J144" s="9">
        <v>41827</v>
      </c>
      <c r="K144" s="9">
        <v>41834</v>
      </c>
      <c r="O144" s="3" t="s">
        <v>207</v>
      </c>
      <c r="P144" s="3" t="s">
        <v>209</v>
      </c>
      <c r="Q144" s="3" t="s">
        <v>5772</v>
      </c>
      <c r="R144" s="3" t="s">
        <v>5916</v>
      </c>
      <c r="S144" s="3" t="s">
        <v>5917</v>
      </c>
      <c r="T144" s="3" t="s">
        <v>5771</v>
      </c>
      <c r="X144" s="3">
        <v>142</v>
      </c>
      <c r="Y144" s="3">
        <v>19120</v>
      </c>
      <c r="AB144" s="3">
        <v>28806</v>
      </c>
      <c r="AC144" s="3" t="s">
        <v>7488</v>
      </c>
      <c r="AF144" s="3" t="s">
        <v>7488</v>
      </c>
      <c r="AG144" s="3" t="s">
        <v>7872</v>
      </c>
    </row>
    <row r="145" spans="2:33" x14ac:dyDescent="0.35">
      <c r="B145" s="3">
        <v>143</v>
      </c>
      <c r="C145" s="3" t="s">
        <v>210</v>
      </c>
      <c r="D145" s="3" t="s">
        <v>211</v>
      </c>
      <c r="H145" s="3" t="s">
        <v>210</v>
      </c>
      <c r="I145" s="3" t="s">
        <v>211</v>
      </c>
      <c r="J145" s="9">
        <v>41815</v>
      </c>
      <c r="K145" s="9">
        <v>41820</v>
      </c>
      <c r="O145" s="3" t="s">
        <v>210</v>
      </c>
      <c r="P145" s="3" t="s">
        <v>211</v>
      </c>
      <c r="Q145" s="3" t="s">
        <v>5772</v>
      </c>
      <c r="R145" s="3" t="s">
        <v>5918</v>
      </c>
      <c r="S145" s="3" t="s">
        <v>5919</v>
      </c>
      <c r="T145" s="3" t="s">
        <v>5775</v>
      </c>
      <c r="X145" s="3">
        <v>143</v>
      </c>
      <c r="Y145" s="3">
        <v>44312</v>
      </c>
      <c r="AB145" s="3">
        <v>92530</v>
      </c>
      <c r="AC145" s="3" t="s">
        <v>7489</v>
      </c>
      <c r="AF145" s="3" t="s">
        <v>7489</v>
      </c>
      <c r="AG145" s="3" t="s">
        <v>7883</v>
      </c>
    </row>
    <row r="146" spans="2:33" x14ac:dyDescent="0.35">
      <c r="B146" s="3">
        <v>144</v>
      </c>
      <c r="C146" s="3" t="s">
        <v>212</v>
      </c>
      <c r="D146" s="3" t="s">
        <v>213</v>
      </c>
      <c r="H146" s="3" t="s">
        <v>212</v>
      </c>
      <c r="I146" s="3" t="s">
        <v>213</v>
      </c>
      <c r="J146" s="9">
        <v>40758</v>
      </c>
      <c r="K146" s="9">
        <v>40760</v>
      </c>
      <c r="O146" s="3" t="s">
        <v>212</v>
      </c>
      <c r="P146" s="3" t="s">
        <v>213</v>
      </c>
      <c r="Q146" s="3" t="s">
        <v>5801</v>
      </c>
      <c r="R146" s="3" t="s">
        <v>5920</v>
      </c>
      <c r="S146" s="3" t="s">
        <v>5921</v>
      </c>
      <c r="T146" s="3" t="s">
        <v>5775</v>
      </c>
      <c r="X146" s="3">
        <v>144</v>
      </c>
      <c r="Y146" s="3">
        <v>80219</v>
      </c>
      <c r="AB146" s="3">
        <v>68104</v>
      </c>
      <c r="AC146" s="3" t="s">
        <v>7490</v>
      </c>
      <c r="AF146" s="3" t="s">
        <v>7490</v>
      </c>
      <c r="AG146" s="3" t="s">
        <v>7843</v>
      </c>
    </row>
    <row r="147" spans="2:33" x14ac:dyDescent="0.35">
      <c r="B147" s="3">
        <v>145</v>
      </c>
      <c r="C147" s="3" t="s">
        <v>212</v>
      </c>
      <c r="D147" s="3" t="s">
        <v>214</v>
      </c>
      <c r="H147" s="3" t="s">
        <v>212</v>
      </c>
      <c r="I147" s="3" t="s">
        <v>214</v>
      </c>
      <c r="J147" s="9">
        <v>40758</v>
      </c>
      <c r="K147" s="9">
        <v>40760</v>
      </c>
      <c r="O147" s="3" t="s">
        <v>212</v>
      </c>
      <c r="P147" s="3" t="s">
        <v>214</v>
      </c>
      <c r="Q147" s="3" t="s">
        <v>5801</v>
      </c>
      <c r="R147" s="3" t="s">
        <v>5920</v>
      </c>
      <c r="S147" s="3" t="s">
        <v>5921</v>
      </c>
      <c r="T147" s="3" t="s">
        <v>5775</v>
      </c>
      <c r="X147" s="3">
        <v>145</v>
      </c>
      <c r="Y147" s="3">
        <v>80219</v>
      </c>
      <c r="AB147" s="3">
        <v>98026</v>
      </c>
      <c r="AC147" s="3" t="s">
        <v>7491</v>
      </c>
      <c r="AF147" s="3" t="s">
        <v>7491</v>
      </c>
      <c r="AG147" s="3" t="s">
        <v>7905</v>
      </c>
    </row>
    <row r="148" spans="2:33" x14ac:dyDescent="0.35">
      <c r="B148" s="3">
        <v>146</v>
      </c>
      <c r="C148" s="3" t="s">
        <v>215</v>
      </c>
      <c r="D148" s="3" t="s">
        <v>216</v>
      </c>
      <c r="H148" s="3" t="s">
        <v>215</v>
      </c>
      <c r="I148" s="3" t="s">
        <v>216</v>
      </c>
      <c r="J148" s="9">
        <v>41991</v>
      </c>
      <c r="K148" s="9">
        <v>41995</v>
      </c>
      <c r="O148" s="3" t="s">
        <v>215</v>
      </c>
      <c r="P148" s="3" t="s">
        <v>216</v>
      </c>
      <c r="Q148" s="3" t="s">
        <v>5768</v>
      </c>
      <c r="R148" s="3" t="s">
        <v>5922</v>
      </c>
      <c r="S148" s="3" t="s">
        <v>5923</v>
      </c>
      <c r="T148" s="3" t="s">
        <v>5775</v>
      </c>
      <c r="X148" s="3">
        <v>146</v>
      </c>
      <c r="Y148" s="3">
        <v>75220</v>
      </c>
      <c r="AB148" s="3">
        <v>92704</v>
      </c>
      <c r="AC148" s="3" t="s">
        <v>7492</v>
      </c>
      <c r="AF148" s="3" t="s">
        <v>7492</v>
      </c>
      <c r="AG148" s="3" t="s">
        <v>7899</v>
      </c>
    </row>
    <row r="149" spans="2:33" x14ac:dyDescent="0.35">
      <c r="B149" s="3">
        <v>147</v>
      </c>
      <c r="C149" s="3" t="s">
        <v>217</v>
      </c>
      <c r="D149" s="3" t="s">
        <v>218</v>
      </c>
      <c r="H149" s="3" t="s">
        <v>217</v>
      </c>
      <c r="I149" s="3" t="s">
        <v>218</v>
      </c>
      <c r="J149" s="9">
        <v>41983</v>
      </c>
      <c r="K149" s="9">
        <v>41988</v>
      </c>
      <c r="O149" s="3" t="s">
        <v>217</v>
      </c>
      <c r="P149" s="3" t="s">
        <v>218</v>
      </c>
      <c r="Q149" s="3" t="s">
        <v>5772</v>
      </c>
      <c r="R149" s="3" t="s">
        <v>5924</v>
      </c>
      <c r="S149" s="3" t="s">
        <v>5925</v>
      </c>
      <c r="T149" s="3" t="s">
        <v>5775</v>
      </c>
      <c r="X149" s="3">
        <v>147</v>
      </c>
      <c r="Y149" s="3">
        <v>90604</v>
      </c>
      <c r="AB149" s="3">
        <v>53209</v>
      </c>
      <c r="AC149" s="3" t="s">
        <v>7493</v>
      </c>
      <c r="AF149" s="3" t="s">
        <v>7493</v>
      </c>
      <c r="AG149" s="3" t="s">
        <v>7906</v>
      </c>
    </row>
    <row r="150" spans="2:33" x14ac:dyDescent="0.35">
      <c r="B150" s="3">
        <v>148</v>
      </c>
      <c r="C150" s="3" t="s">
        <v>219</v>
      </c>
      <c r="D150" s="3" t="s">
        <v>220</v>
      </c>
      <c r="H150" s="3" t="s">
        <v>219</v>
      </c>
      <c r="I150" s="3" t="s">
        <v>220</v>
      </c>
      <c r="J150" s="9">
        <v>41975</v>
      </c>
      <c r="K150" s="9">
        <v>41981</v>
      </c>
      <c r="O150" s="3" t="s">
        <v>219</v>
      </c>
      <c r="P150" s="3" t="s">
        <v>220</v>
      </c>
      <c r="Q150" s="3" t="s">
        <v>5772</v>
      </c>
      <c r="R150" s="3" t="s">
        <v>5926</v>
      </c>
      <c r="S150" s="3" t="s">
        <v>5927</v>
      </c>
      <c r="T150" s="3" t="s">
        <v>5775</v>
      </c>
      <c r="X150" s="3">
        <v>148</v>
      </c>
      <c r="Y150" s="3">
        <v>48601</v>
      </c>
      <c r="AB150" s="3">
        <v>44052</v>
      </c>
      <c r="AC150" s="3" t="s">
        <v>7494</v>
      </c>
      <c r="AF150" s="3" t="s">
        <v>7494</v>
      </c>
      <c r="AG150" s="3" t="s">
        <v>7843</v>
      </c>
    </row>
    <row r="151" spans="2:33" x14ac:dyDescent="0.35">
      <c r="B151" s="3">
        <v>149</v>
      </c>
      <c r="C151" s="3" t="s">
        <v>219</v>
      </c>
      <c r="D151" s="3" t="s">
        <v>221</v>
      </c>
      <c r="H151" s="3" t="s">
        <v>219</v>
      </c>
      <c r="I151" s="3" t="s">
        <v>221</v>
      </c>
      <c r="J151" s="9">
        <v>41975</v>
      </c>
      <c r="K151" s="9">
        <v>41981</v>
      </c>
      <c r="O151" s="3" t="s">
        <v>219</v>
      </c>
      <c r="P151" s="3" t="s">
        <v>221</v>
      </c>
      <c r="Q151" s="3" t="s">
        <v>5772</v>
      </c>
      <c r="R151" s="3" t="s">
        <v>5926</v>
      </c>
      <c r="S151" s="3" t="s">
        <v>5927</v>
      </c>
      <c r="T151" s="3" t="s">
        <v>5775</v>
      </c>
      <c r="X151" s="3">
        <v>149</v>
      </c>
      <c r="Y151" s="3">
        <v>48601</v>
      </c>
      <c r="AB151" s="3">
        <v>7036</v>
      </c>
      <c r="AC151" s="3" t="s">
        <v>7495</v>
      </c>
      <c r="AF151" s="3" t="s">
        <v>7495</v>
      </c>
      <c r="AG151" s="3" t="s">
        <v>7866</v>
      </c>
    </row>
    <row r="152" spans="2:33" x14ac:dyDescent="0.35">
      <c r="B152" s="3">
        <v>150</v>
      </c>
      <c r="C152" s="3" t="s">
        <v>219</v>
      </c>
      <c r="D152" s="3" t="s">
        <v>141</v>
      </c>
      <c r="H152" s="3" t="s">
        <v>219</v>
      </c>
      <c r="I152" s="3" t="s">
        <v>141</v>
      </c>
      <c r="J152" s="9">
        <v>41975</v>
      </c>
      <c r="K152" s="9">
        <v>41981</v>
      </c>
      <c r="O152" s="3" t="s">
        <v>219</v>
      </c>
      <c r="P152" s="3" t="s">
        <v>141</v>
      </c>
      <c r="Q152" s="3" t="s">
        <v>5772</v>
      </c>
      <c r="R152" s="3" t="s">
        <v>5926</v>
      </c>
      <c r="S152" s="3" t="s">
        <v>5927</v>
      </c>
      <c r="T152" s="3" t="s">
        <v>5775</v>
      </c>
      <c r="X152" s="3">
        <v>150</v>
      </c>
      <c r="Y152" s="3">
        <v>48601</v>
      </c>
      <c r="AB152" s="3">
        <v>93905</v>
      </c>
      <c r="AC152" s="3" t="s">
        <v>7496</v>
      </c>
      <c r="AF152" s="3" t="s">
        <v>7496</v>
      </c>
      <c r="AG152" s="3" t="s">
        <v>7881</v>
      </c>
    </row>
    <row r="153" spans="2:33" x14ac:dyDescent="0.35">
      <c r="B153" s="3">
        <v>151</v>
      </c>
      <c r="C153" s="3" t="s">
        <v>219</v>
      </c>
      <c r="D153" s="3" t="s">
        <v>222</v>
      </c>
      <c r="H153" s="3" t="s">
        <v>219</v>
      </c>
      <c r="I153" s="3" t="s">
        <v>222</v>
      </c>
      <c r="J153" s="9">
        <v>41975</v>
      </c>
      <c r="K153" s="9">
        <v>41981</v>
      </c>
      <c r="O153" s="3" t="s">
        <v>219</v>
      </c>
      <c r="P153" s="3" t="s">
        <v>222</v>
      </c>
      <c r="Q153" s="3" t="s">
        <v>5772</v>
      </c>
      <c r="R153" s="3" t="s">
        <v>5926</v>
      </c>
      <c r="S153" s="3" t="s">
        <v>5927</v>
      </c>
      <c r="T153" s="3" t="s">
        <v>5775</v>
      </c>
      <c r="X153" s="3">
        <v>151</v>
      </c>
      <c r="Y153" s="3">
        <v>48601</v>
      </c>
      <c r="AB153" s="3">
        <v>8901</v>
      </c>
      <c r="AC153" s="3" t="s">
        <v>7497</v>
      </c>
      <c r="AF153" s="3" t="s">
        <v>7497</v>
      </c>
      <c r="AG153" s="3" t="s">
        <v>7892</v>
      </c>
    </row>
    <row r="154" spans="2:33" x14ac:dyDescent="0.35">
      <c r="B154" s="3">
        <v>152</v>
      </c>
      <c r="C154" s="3" t="s">
        <v>219</v>
      </c>
      <c r="D154" s="3" t="s">
        <v>223</v>
      </c>
      <c r="H154" s="3" t="s">
        <v>219</v>
      </c>
      <c r="I154" s="3" t="s">
        <v>223</v>
      </c>
      <c r="J154" s="9">
        <v>41975</v>
      </c>
      <c r="K154" s="9">
        <v>41981</v>
      </c>
      <c r="O154" s="3" t="s">
        <v>219</v>
      </c>
      <c r="P154" s="3" t="s">
        <v>223</v>
      </c>
      <c r="Q154" s="3" t="s">
        <v>5772</v>
      </c>
      <c r="R154" s="3" t="s">
        <v>5926</v>
      </c>
      <c r="S154" s="3" t="s">
        <v>5927</v>
      </c>
      <c r="T154" s="3" t="s">
        <v>5775</v>
      </c>
      <c r="X154" s="3">
        <v>152</v>
      </c>
      <c r="Y154" s="3">
        <v>48601</v>
      </c>
      <c r="AB154" s="3">
        <v>75043</v>
      </c>
      <c r="AC154" s="3" t="s">
        <v>7498</v>
      </c>
      <c r="AF154" s="3" t="s">
        <v>7498</v>
      </c>
      <c r="AG154" s="3" t="s">
        <v>7897</v>
      </c>
    </row>
    <row r="155" spans="2:33" x14ac:dyDescent="0.35">
      <c r="B155" s="3">
        <v>153</v>
      </c>
      <c r="C155" s="3" t="s">
        <v>224</v>
      </c>
      <c r="D155" s="3" t="s">
        <v>225</v>
      </c>
      <c r="H155" s="3" t="s">
        <v>224</v>
      </c>
      <c r="I155" s="3" t="s">
        <v>225</v>
      </c>
      <c r="J155" s="9">
        <v>40948</v>
      </c>
      <c r="K155" s="9">
        <v>40952</v>
      </c>
      <c r="O155" s="3" t="s">
        <v>224</v>
      </c>
      <c r="P155" s="3" t="s">
        <v>225</v>
      </c>
      <c r="Q155" s="3" t="s">
        <v>5768</v>
      </c>
      <c r="R155" s="3" t="s">
        <v>5928</v>
      </c>
      <c r="S155" s="3" t="s">
        <v>5929</v>
      </c>
      <c r="T155" s="3" t="s">
        <v>5771</v>
      </c>
      <c r="X155" s="3">
        <v>153</v>
      </c>
      <c r="Y155" s="3">
        <v>75220</v>
      </c>
      <c r="AB155" s="3">
        <v>6360</v>
      </c>
      <c r="AC155" s="3" t="s">
        <v>7499</v>
      </c>
      <c r="AF155" s="3" t="s">
        <v>7499</v>
      </c>
      <c r="AG155" s="3" t="s">
        <v>7902</v>
      </c>
    </row>
    <row r="156" spans="2:33" x14ac:dyDescent="0.35">
      <c r="B156" s="3">
        <v>154</v>
      </c>
      <c r="C156" s="3" t="s">
        <v>226</v>
      </c>
      <c r="D156" s="3" t="s">
        <v>227</v>
      </c>
      <c r="H156" s="3" t="s">
        <v>226</v>
      </c>
      <c r="I156" s="3" t="s">
        <v>227</v>
      </c>
      <c r="J156" s="9">
        <v>40910</v>
      </c>
      <c r="K156" s="9">
        <v>40917</v>
      </c>
      <c r="O156" s="3" t="s">
        <v>226</v>
      </c>
      <c r="P156" s="3" t="s">
        <v>227</v>
      </c>
      <c r="Q156" s="3" t="s">
        <v>5772</v>
      </c>
      <c r="R156" s="3" t="s">
        <v>5930</v>
      </c>
      <c r="S156" s="3" t="s">
        <v>5931</v>
      </c>
      <c r="T156" s="3" t="s">
        <v>5771</v>
      </c>
      <c r="X156" s="3">
        <v>154</v>
      </c>
      <c r="Y156" s="3">
        <v>44256</v>
      </c>
      <c r="AB156" s="3">
        <v>22304</v>
      </c>
      <c r="AC156" s="3" t="s">
        <v>7500</v>
      </c>
      <c r="AF156" s="3" t="s">
        <v>7500</v>
      </c>
      <c r="AG156" s="3" t="s">
        <v>7843</v>
      </c>
    </row>
    <row r="157" spans="2:33" x14ac:dyDescent="0.35">
      <c r="B157" s="3">
        <v>155</v>
      </c>
      <c r="C157" s="3" t="s">
        <v>226</v>
      </c>
      <c r="D157" s="3" t="s">
        <v>228</v>
      </c>
      <c r="H157" s="3" t="s">
        <v>226</v>
      </c>
      <c r="I157" s="3" t="s">
        <v>228</v>
      </c>
      <c r="J157" s="9">
        <v>40910</v>
      </c>
      <c r="K157" s="9">
        <v>40917</v>
      </c>
      <c r="O157" s="3" t="s">
        <v>226</v>
      </c>
      <c r="P157" s="3" t="s">
        <v>228</v>
      </c>
      <c r="Q157" s="3" t="s">
        <v>5772</v>
      </c>
      <c r="R157" s="3" t="s">
        <v>5930</v>
      </c>
      <c r="S157" s="3" t="s">
        <v>5931</v>
      </c>
      <c r="T157" s="3" t="s">
        <v>5771</v>
      </c>
      <c r="X157" s="3">
        <v>155</v>
      </c>
      <c r="Y157" s="3">
        <v>44256</v>
      </c>
      <c r="AB157" s="3">
        <v>43615</v>
      </c>
      <c r="AC157" s="3" t="s">
        <v>7501</v>
      </c>
      <c r="AF157" s="3" t="s">
        <v>7501</v>
      </c>
      <c r="AG157" s="3" t="s">
        <v>7881</v>
      </c>
    </row>
    <row r="158" spans="2:33" x14ac:dyDescent="0.35">
      <c r="B158" s="3">
        <v>156</v>
      </c>
      <c r="C158" s="3" t="s">
        <v>226</v>
      </c>
      <c r="D158" s="3" t="s">
        <v>127</v>
      </c>
      <c r="H158" s="3" t="s">
        <v>226</v>
      </c>
      <c r="I158" s="3" t="s">
        <v>127</v>
      </c>
      <c r="J158" s="9">
        <v>40910</v>
      </c>
      <c r="K158" s="9">
        <v>40917</v>
      </c>
      <c r="O158" s="3" t="s">
        <v>226</v>
      </c>
      <c r="P158" s="3" t="s">
        <v>127</v>
      </c>
      <c r="Q158" s="3" t="s">
        <v>5772</v>
      </c>
      <c r="R158" s="3" t="s">
        <v>5930</v>
      </c>
      <c r="S158" s="3" t="s">
        <v>5931</v>
      </c>
      <c r="T158" s="3" t="s">
        <v>5771</v>
      </c>
      <c r="X158" s="3">
        <v>156</v>
      </c>
      <c r="Y158" s="3">
        <v>44256</v>
      </c>
      <c r="AB158" s="3">
        <v>87401</v>
      </c>
      <c r="AC158" s="3" t="s">
        <v>7502</v>
      </c>
      <c r="AF158" s="3" t="s">
        <v>7502</v>
      </c>
      <c r="AG158" s="3" t="s">
        <v>7905</v>
      </c>
    </row>
    <row r="159" spans="2:33" x14ac:dyDescent="0.35">
      <c r="B159" s="3">
        <v>157</v>
      </c>
      <c r="C159" s="3" t="s">
        <v>226</v>
      </c>
      <c r="D159" s="3" t="s">
        <v>229</v>
      </c>
      <c r="H159" s="3" t="s">
        <v>226</v>
      </c>
      <c r="I159" s="3" t="s">
        <v>229</v>
      </c>
      <c r="J159" s="9">
        <v>40910</v>
      </c>
      <c r="K159" s="9">
        <v>40917</v>
      </c>
      <c r="O159" s="3" t="s">
        <v>226</v>
      </c>
      <c r="P159" s="3" t="s">
        <v>229</v>
      </c>
      <c r="Q159" s="3" t="s">
        <v>5772</v>
      </c>
      <c r="R159" s="3" t="s">
        <v>5930</v>
      </c>
      <c r="S159" s="3" t="s">
        <v>5931</v>
      </c>
      <c r="T159" s="3" t="s">
        <v>5771</v>
      </c>
      <c r="X159" s="3">
        <v>157</v>
      </c>
      <c r="Y159" s="3">
        <v>44256</v>
      </c>
      <c r="AB159" s="3">
        <v>92503</v>
      </c>
      <c r="AC159" s="3" t="s">
        <v>7503</v>
      </c>
      <c r="AF159" s="3" t="s">
        <v>7503</v>
      </c>
      <c r="AG159" s="3" t="s">
        <v>7866</v>
      </c>
    </row>
    <row r="160" spans="2:33" x14ac:dyDescent="0.35">
      <c r="B160" s="3">
        <v>158</v>
      </c>
      <c r="C160" s="3" t="s">
        <v>226</v>
      </c>
      <c r="D160" s="3" t="s">
        <v>230</v>
      </c>
      <c r="H160" s="3" t="s">
        <v>226</v>
      </c>
      <c r="I160" s="3" t="s">
        <v>230</v>
      </c>
      <c r="J160" s="9">
        <v>40910</v>
      </c>
      <c r="K160" s="9">
        <v>40917</v>
      </c>
      <c r="O160" s="3" t="s">
        <v>226</v>
      </c>
      <c r="P160" s="3" t="s">
        <v>230</v>
      </c>
      <c r="Q160" s="3" t="s">
        <v>5772</v>
      </c>
      <c r="R160" s="3" t="s">
        <v>5930</v>
      </c>
      <c r="S160" s="3" t="s">
        <v>5931</v>
      </c>
      <c r="T160" s="3" t="s">
        <v>5771</v>
      </c>
      <c r="X160" s="3">
        <v>158</v>
      </c>
      <c r="Y160" s="3">
        <v>44256</v>
      </c>
      <c r="AB160" s="3">
        <v>90503</v>
      </c>
      <c r="AC160" s="3" t="s">
        <v>7504</v>
      </c>
      <c r="AF160" s="3" t="s">
        <v>7504</v>
      </c>
      <c r="AG160" s="3" t="s">
        <v>7883</v>
      </c>
    </row>
    <row r="161" spans="2:33" x14ac:dyDescent="0.35">
      <c r="B161" s="3">
        <v>159</v>
      </c>
      <c r="C161" s="3" t="s">
        <v>231</v>
      </c>
      <c r="D161" s="3" t="s">
        <v>195</v>
      </c>
      <c r="H161" s="3" t="s">
        <v>231</v>
      </c>
      <c r="I161" s="3" t="s">
        <v>195</v>
      </c>
      <c r="J161" s="9">
        <v>41576</v>
      </c>
      <c r="K161" s="9">
        <v>41580</v>
      </c>
      <c r="O161" s="3" t="s">
        <v>231</v>
      </c>
      <c r="P161" s="3" t="s">
        <v>195</v>
      </c>
      <c r="Q161" s="3" t="s">
        <v>5772</v>
      </c>
      <c r="R161" s="3" t="s">
        <v>5932</v>
      </c>
      <c r="S161" s="3" t="s">
        <v>5933</v>
      </c>
      <c r="T161" s="3" t="s">
        <v>5775</v>
      </c>
      <c r="X161" s="3">
        <v>159</v>
      </c>
      <c r="Y161" s="3">
        <v>90032</v>
      </c>
      <c r="AB161" s="3">
        <v>78664</v>
      </c>
      <c r="AC161" s="3" t="s">
        <v>7505</v>
      </c>
      <c r="AF161" s="3" t="s">
        <v>7505</v>
      </c>
      <c r="AG161" s="3" t="s">
        <v>7866</v>
      </c>
    </row>
    <row r="162" spans="2:33" x14ac:dyDescent="0.35">
      <c r="B162" s="3">
        <v>160</v>
      </c>
      <c r="C162" s="3" t="s">
        <v>231</v>
      </c>
      <c r="D162" s="3" t="s">
        <v>232</v>
      </c>
      <c r="H162" s="3" t="s">
        <v>231</v>
      </c>
      <c r="I162" s="3" t="s">
        <v>232</v>
      </c>
      <c r="J162" s="9">
        <v>41576</v>
      </c>
      <c r="K162" s="9">
        <v>41580</v>
      </c>
      <c r="O162" s="3" t="s">
        <v>231</v>
      </c>
      <c r="P162" s="3" t="s">
        <v>232</v>
      </c>
      <c r="Q162" s="3" t="s">
        <v>5772</v>
      </c>
      <c r="R162" s="3" t="s">
        <v>5932</v>
      </c>
      <c r="S162" s="3" t="s">
        <v>5933</v>
      </c>
      <c r="T162" s="3" t="s">
        <v>5775</v>
      </c>
      <c r="X162" s="3">
        <v>160</v>
      </c>
      <c r="Y162" s="3">
        <v>90032</v>
      </c>
      <c r="AB162" s="3">
        <v>33433</v>
      </c>
      <c r="AC162" s="3" t="s">
        <v>7506</v>
      </c>
      <c r="AF162" s="3" t="s">
        <v>7506</v>
      </c>
      <c r="AG162" s="3" t="s">
        <v>7907</v>
      </c>
    </row>
    <row r="163" spans="2:33" x14ac:dyDescent="0.35">
      <c r="B163" s="3">
        <v>161</v>
      </c>
      <c r="C163" s="3" t="s">
        <v>233</v>
      </c>
      <c r="D163" s="3" t="s">
        <v>234</v>
      </c>
      <c r="H163" s="3" t="s">
        <v>233</v>
      </c>
      <c r="I163" s="3" t="s">
        <v>234</v>
      </c>
      <c r="J163" s="9">
        <v>41130</v>
      </c>
      <c r="K163" s="9">
        <v>41137</v>
      </c>
      <c r="O163" s="3" t="s">
        <v>233</v>
      </c>
      <c r="P163" s="3" t="s">
        <v>234</v>
      </c>
      <c r="Q163" s="3" t="s">
        <v>5772</v>
      </c>
      <c r="R163" s="3" t="s">
        <v>5934</v>
      </c>
      <c r="S163" s="3" t="s">
        <v>5935</v>
      </c>
      <c r="T163" s="3" t="s">
        <v>5771</v>
      </c>
      <c r="X163" s="3">
        <v>161</v>
      </c>
      <c r="Y163" s="3">
        <v>48227</v>
      </c>
      <c r="AB163" s="3">
        <v>23464</v>
      </c>
      <c r="AC163" s="3" t="s">
        <v>7507</v>
      </c>
      <c r="AF163" s="3" t="s">
        <v>7507</v>
      </c>
      <c r="AG163" s="3" t="s">
        <v>7843</v>
      </c>
    </row>
    <row r="164" spans="2:33" x14ac:dyDescent="0.35">
      <c r="B164" s="3">
        <v>162</v>
      </c>
      <c r="C164" s="3" t="s">
        <v>233</v>
      </c>
      <c r="D164" s="3" t="s">
        <v>235</v>
      </c>
      <c r="H164" s="3" t="s">
        <v>233</v>
      </c>
      <c r="I164" s="3" t="s">
        <v>235</v>
      </c>
      <c r="J164" s="9">
        <v>41130</v>
      </c>
      <c r="K164" s="9">
        <v>41137</v>
      </c>
      <c r="O164" s="3" t="s">
        <v>233</v>
      </c>
      <c r="P164" s="3" t="s">
        <v>235</v>
      </c>
      <c r="Q164" s="3" t="s">
        <v>5772</v>
      </c>
      <c r="R164" s="3" t="s">
        <v>5934</v>
      </c>
      <c r="S164" s="3" t="s">
        <v>5935</v>
      </c>
      <c r="T164" s="3" t="s">
        <v>5771</v>
      </c>
      <c r="X164" s="3">
        <v>162</v>
      </c>
      <c r="Y164" s="3">
        <v>48227</v>
      </c>
      <c r="AB164" s="3">
        <v>92563</v>
      </c>
      <c r="AC164" s="3" t="s">
        <v>7508</v>
      </c>
      <c r="AF164" s="3" t="s">
        <v>7508</v>
      </c>
      <c r="AG164" s="3" t="s">
        <v>7886</v>
      </c>
    </row>
    <row r="165" spans="2:33" x14ac:dyDescent="0.35">
      <c r="B165" s="3">
        <v>163</v>
      </c>
      <c r="C165" s="3" t="s">
        <v>233</v>
      </c>
      <c r="D165" s="3" t="s">
        <v>236</v>
      </c>
      <c r="H165" s="3" t="s">
        <v>233</v>
      </c>
      <c r="I165" s="3" t="s">
        <v>236</v>
      </c>
      <c r="J165" s="9">
        <v>41130</v>
      </c>
      <c r="K165" s="9">
        <v>41137</v>
      </c>
      <c r="O165" s="3" t="s">
        <v>233</v>
      </c>
      <c r="P165" s="3" t="s">
        <v>236</v>
      </c>
      <c r="Q165" s="3" t="s">
        <v>5772</v>
      </c>
      <c r="R165" s="3" t="s">
        <v>5934</v>
      </c>
      <c r="S165" s="3" t="s">
        <v>5935</v>
      </c>
      <c r="T165" s="3" t="s">
        <v>5771</v>
      </c>
      <c r="X165" s="3">
        <v>163</v>
      </c>
      <c r="Y165" s="3">
        <v>48227</v>
      </c>
      <c r="AB165" s="3">
        <v>98502</v>
      </c>
      <c r="AC165" s="3" t="s">
        <v>7509</v>
      </c>
      <c r="AF165" s="3" t="s">
        <v>7509</v>
      </c>
      <c r="AG165" s="3" t="s">
        <v>7899</v>
      </c>
    </row>
    <row r="166" spans="2:33" x14ac:dyDescent="0.35">
      <c r="B166" s="3">
        <v>164</v>
      </c>
      <c r="C166" s="3" t="s">
        <v>237</v>
      </c>
      <c r="D166" s="3" t="s">
        <v>238</v>
      </c>
      <c r="H166" s="3" t="s">
        <v>237</v>
      </c>
      <c r="I166" s="3" t="s">
        <v>238</v>
      </c>
      <c r="J166" s="9">
        <v>40799</v>
      </c>
      <c r="K166" s="9">
        <v>40803</v>
      </c>
      <c r="O166" s="3" t="s">
        <v>237</v>
      </c>
      <c r="P166" s="3" t="s">
        <v>238</v>
      </c>
      <c r="Q166" s="3" t="s">
        <v>5772</v>
      </c>
      <c r="R166" s="3" t="s">
        <v>5936</v>
      </c>
      <c r="S166" s="3" t="s">
        <v>5937</v>
      </c>
      <c r="T166" s="3" t="s">
        <v>5771</v>
      </c>
      <c r="X166" s="3">
        <v>164</v>
      </c>
      <c r="Y166" s="3">
        <v>28205</v>
      </c>
      <c r="AB166" s="3">
        <v>20016</v>
      </c>
      <c r="AC166" s="3" t="s">
        <v>7510</v>
      </c>
      <c r="AF166" s="3" t="s">
        <v>7510</v>
      </c>
      <c r="AG166" s="3" t="s">
        <v>7888</v>
      </c>
    </row>
    <row r="167" spans="2:33" x14ac:dyDescent="0.35">
      <c r="B167" s="3">
        <v>165</v>
      </c>
      <c r="C167" s="3" t="s">
        <v>239</v>
      </c>
      <c r="D167" s="3" t="s">
        <v>240</v>
      </c>
      <c r="H167" s="3" t="s">
        <v>239</v>
      </c>
      <c r="I167" s="3" t="s">
        <v>240</v>
      </c>
      <c r="J167" s="9">
        <v>41737</v>
      </c>
      <c r="K167" s="9">
        <v>41742</v>
      </c>
      <c r="O167" s="3" t="s">
        <v>239</v>
      </c>
      <c r="P167" s="3" t="s">
        <v>240</v>
      </c>
      <c r="Q167" s="3" t="s">
        <v>5772</v>
      </c>
      <c r="R167" s="3" t="s">
        <v>5836</v>
      </c>
      <c r="S167" s="3" t="s">
        <v>5837</v>
      </c>
      <c r="T167" s="3" t="s">
        <v>5782</v>
      </c>
      <c r="X167" s="3">
        <v>165</v>
      </c>
      <c r="Y167" s="3">
        <v>33614</v>
      </c>
      <c r="AB167" s="3">
        <v>65109</v>
      </c>
      <c r="AC167" s="3" t="s">
        <v>7511</v>
      </c>
      <c r="AF167" s="3" t="s">
        <v>7511</v>
      </c>
      <c r="AG167" s="3" t="s">
        <v>7898</v>
      </c>
    </row>
    <row r="168" spans="2:33" x14ac:dyDescent="0.35">
      <c r="B168" s="3">
        <v>166</v>
      </c>
      <c r="C168" s="3" t="s">
        <v>239</v>
      </c>
      <c r="D168" s="3" t="s">
        <v>241</v>
      </c>
      <c r="H168" s="3" t="s">
        <v>239</v>
      </c>
      <c r="I168" s="3" t="s">
        <v>241</v>
      </c>
      <c r="J168" s="9">
        <v>41737</v>
      </c>
      <c r="K168" s="9">
        <v>41742</v>
      </c>
      <c r="O168" s="3" t="s">
        <v>239</v>
      </c>
      <c r="P168" s="3" t="s">
        <v>241</v>
      </c>
      <c r="Q168" s="3" t="s">
        <v>5772</v>
      </c>
      <c r="R168" s="3" t="s">
        <v>5836</v>
      </c>
      <c r="S168" s="3" t="s">
        <v>5837</v>
      </c>
      <c r="T168" s="3" t="s">
        <v>5782</v>
      </c>
      <c r="X168" s="3">
        <v>166</v>
      </c>
      <c r="Y168" s="3">
        <v>33614</v>
      </c>
      <c r="AB168" s="3">
        <v>63376</v>
      </c>
      <c r="AC168" s="3" t="s">
        <v>7512</v>
      </c>
      <c r="AF168" s="3" t="s">
        <v>7512</v>
      </c>
      <c r="AG168" s="3" t="s">
        <v>7894</v>
      </c>
    </row>
    <row r="169" spans="2:33" x14ac:dyDescent="0.35">
      <c r="B169" s="3">
        <v>167</v>
      </c>
      <c r="C169" s="3" t="s">
        <v>239</v>
      </c>
      <c r="D169" s="3" t="s">
        <v>238</v>
      </c>
      <c r="H169" s="3" t="s">
        <v>239</v>
      </c>
      <c r="I169" s="3" t="s">
        <v>238</v>
      </c>
      <c r="J169" s="9">
        <v>41737</v>
      </c>
      <c r="K169" s="9">
        <v>41742</v>
      </c>
      <c r="O169" s="3" t="s">
        <v>239</v>
      </c>
      <c r="P169" s="3" t="s">
        <v>238</v>
      </c>
      <c r="Q169" s="3" t="s">
        <v>5772</v>
      </c>
      <c r="R169" s="3" t="s">
        <v>5836</v>
      </c>
      <c r="S169" s="3" t="s">
        <v>5837</v>
      </c>
      <c r="T169" s="3" t="s">
        <v>5782</v>
      </c>
      <c r="X169" s="3">
        <v>167</v>
      </c>
      <c r="Y169" s="3">
        <v>33614</v>
      </c>
      <c r="AB169" s="3">
        <v>61107</v>
      </c>
      <c r="AC169" s="3" t="s">
        <v>7513</v>
      </c>
      <c r="AF169" s="3" t="s">
        <v>7513</v>
      </c>
      <c r="AG169" s="3" t="s">
        <v>7866</v>
      </c>
    </row>
    <row r="170" spans="2:33" x14ac:dyDescent="0.35">
      <c r="B170" s="3">
        <v>168</v>
      </c>
      <c r="C170" s="3" t="s">
        <v>239</v>
      </c>
      <c r="D170" s="3" t="s">
        <v>242</v>
      </c>
      <c r="H170" s="3" t="s">
        <v>239</v>
      </c>
      <c r="I170" s="3" t="s">
        <v>242</v>
      </c>
      <c r="J170" s="9">
        <v>41737</v>
      </c>
      <c r="K170" s="9">
        <v>41742</v>
      </c>
      <c r="O170" s="3" t="s">
        <v>239</v>
      </c>
      <c r="P170" s="3" t="s">
        <v>242</v>
      </c>
      <c r="Q170" s="3" t="s">
        <v>5772</v>
      </c>
      <c r="R170" s="3" t="s">
        <v>5836</v>
      </c>
      <c r="S170" s="3" t="s">
        <v>5837</v>
      </c>
      <c r="T170" s="3" t="s">
        <v>5782</v>
      </c>
      <c r="X170" s="3">
        <v>168</v>
      </c>
      <c r="Y170" s="3">
        <v>33614</v>
      </c>
      <c r="AB170" s="3">
        <v>33142</v>
      </c>
      <c r="AC170" s="3" t="s">
        <v>7514</v>
      </c>
      <c r="AF170" s="3" t="s">
        <v>7514</v>
      </c>
      <c r="AG170" s="3" t="s">
        <v>7896</v>
      </c>
    </row>
    <row r="171" spans="2:33" x14ac:dyDescent="0.35">
      <c r="B171" s="3">
        <v>169</v>
      </c>
      <c r="C171" s="3" t="s">
        <v>239</v>
      </c>
      <c r="D171" s="3" t="s">
        <v>243</v>
      </c>
      <c r="H171" s="3" t="s">
        <v>239</v>
      </c>
      <c r="I171" s="3" t="s">
        <v>243</v>
      </c>
      <c r="J171" s="9">
        <v>41737</v>
      </c>
      <c r="K171" s="9">
        <v>41742</v>
      </c>
      <c r="O171" s="3" t="s">
        <v>239</v>
      </c>
      <c r="P171" s="3" t="s">
        <v>243</v>
      </c>
      <c r="Q171" s="3" t="s">
        <v>5772</v>
      </c>
      <c r="R171" s="3" t="s">
        <v>5836</v>
      </c>
      <c r="S171" s="3" t="s">
        <v>5837</v>
      </c>
      <c r="T171" s="3" t="s">
        <v>5782</v>
      </c>
      <c r="X171" s="3">
        <v>169</v>
      </c>
      <c r="Y171" s="3">
        <v>33614</v>
      </c>
      <c r="AB171" s="3">
        <v>78521</v>
      </c>
      <c r="AC171" s="3" t="s">
        <v>7515</v>
      </c>
      <c r="AF171" s="3" t="s">
        <v>7515</v>
      </c>
      <c r="AG171" s="3" t="s">
        <v>7843</v>
      </c>
    </row>
    <row r="172" spans="2:33" x14ac:dyDescent="0.35">
      <c r="B172" s="3">
        <v>170</v>
      </c>
      <c r="C172" s="3" t="s">
        <v>244</v>
      </c>
      <c r="D172" s="3" t="s">
        <v>245</v>
      </c>
      <c r="H172" s="3" t="s">
        <v>244</v>
      </c>
      <c r="I172" s="3" t="s">
        <v>245</v>
      </c>
      <c r="J172" s="9">
        <v>41956</v>
      </c>
      <c r="K172" s="9">
        <v>41960</v>
      </c>
      <c r="O172" s="3" t="s">
        <v>244</v>
      </c>
      <c r="P172" s="3" t="s">
        <v>245</v>
      </c>
      <c r="Q172" s="3" t="s">
        <v>5772</v>
      </c>
      <c r="R172" s="3" t="s">
        <v>5938</v>
      </c>
      <c r="S172" s="3" t="s">
        <v>5939</v>
      </c>
      <c r="T172" s="3" t="s">
        <v>5771</v>
      </c>
      <c r="X172" s="3">
        <v>170</v>
      </c>
      <c r="Y172" s="3">
        <v>95051</v>
      </c>
      <c r="AB172" s="3">
        <v>10701</v>
      </c>
      <c r="AC172" s="3" t="s">
        <v>7516</v>
      </c>
      <c r="AF172" s="3" t="s">
        <v>7516</v>
      </c>
      <c r="AG172" s="3" t="s">
        <v>7875</v>
      </c>
    </row>
    <row r="173" spans="2:33" x14ac:dyDescent="0.35">
      <c r="B173" s="3">
        <v>171</v>
      </c>
      <c r="C173" s="3" t="s">
        <v>246</v>
      </c>
      <c r="D173" s="3" t="s">
        <v>247</v>
      </c>
      <c r="H173" s="3" t="s">
        <v>246</v>
      </c>
      <c r="I173" s="3" t="s">
        <v>247</v>
      </c>
      <c r="J173" s="9">
        <v>41430</v>
      </c>
      <c r="K173" s="9">
        <v>41435</v>
      </c>
      <c r="O173" s="3" t="s">
        <v>246</v>
      </c>
      <c r="P173" s="3" t="s">
        <v>247</v>
      </c>
      <c r="Q173" s="3" t="s">
        <v>5768</v>
      </c>
      <c r="R173" s="3" t="s">
        <v>5940</v>
      </c>
      <c r="S173" s="3" t="s">
        <v>5941</v>
      </c>
      <c r="T173" s="3" t="s">
        <v>5775</v>
      </c>
      <c r="X173" s="3">
        <v>171</v>
      </c>
      <c r="Y173" s="3">
        <v>60610</v>
      </c>
      <c r="AB173" s="3">
        <v>94601</v>
      </c>
      <c r="AC173" s="3" t="s">
        <v>7517</v>
      </c>
      <c r="AF173" s="3" t="s">
        <v>7517</v>
      </c>
      <c r="AG173" s="3" t="s">
        <v>7875</v>
      </c>
    </row>
    <row r="174" spans="2:33" x14ac:dyDescent="0.35">
      <c r="B174" s="3">
        <v>172</v>
      </c>
      <c r="C174" s="3" t="s">
        <v>246</v>
      </c>
      <c r="D174" s="3" t="s">
        <v>248</v>
      </c>
      <c r="H174" s="3" t="s">
        <v>246</v>
      </c>
      <c r="I174" s="3" t="s">
        <v>248</v>
      </c>
      <c r="J174" s="9">
        <v>41430</v>
      </c>
      <c r="K174" s="9">
        <v>41435</v>
      </c>
      <c r="O174" s="3" t="s">
        <v>246</v>
      </c>
      <c r="P174" s="3" t="s">
        <v>248</v>
      </c>
      <c r="Q174" s="3" t="s">
        <v>5768</v>
      </c>
      <c r="R174" s="3" t="s">
        <v>5940</v>
      </c>
      <c r="S174" s="3" t="s">
        <v>5941</v>
      </c>
      <c r="T174" s="3" t="s">
        <v>5775</v>
      </c>
      <c r="X174" s="3">
        <v>172</v>
      </c>
      <c r="Y174" s="3">
        <v>60610</v>
      </c>
      <c r="AB174" s="3">
        <v>20735</v>
      </c>
      <c r="AC174" s="3" t="s">
        <v>7518</v>
      </c>
      <c r="AF174" s="3" t="s">
        <v>7518</v>
      </c>
      <c r="AG174" s="3" t="s">
        <v>7892</v>
      </c>
    </row>
    <row r="175" spans="2:33" x14ac:dyDescent="0.35">
      <c r="B175" s="3">
        <v>173</v>
      </c>
      <c r="C175" s="3" t="s">
        <v>246</v>
      </c>
      <c r="D175" s="3" t="s">
        <v>249</v>
      </c>
      <c r="H175" s="3" t="s">
        <v>246</v>
      </c>
      <c r="I175" s="3" t="s">
        <v>249</v>
      </c>
      <c r="J175" s="9">
        <v>41430</v>
      </c>
      <c r="K175" s="9">
        <v>41435</v>
      </c>
      <c r="O175" s="3" t="s">
        <v>246</v>
      </c>
      <c r="P175" s="3" t="s">
        <v>249</v>
      </c>
      <c r="Q175" s="3" t="s">
        <v>5768</v>
      </c>
      <c r="R175" s="3" t="s">
        <v>5940</v>
      </c>
      <c r="S175" s="3" t="s">
        <v>5941</v>
      </c>
      <c r="T175" s="3" t="s">
        <v>5775</v>
      </c>
      <c r="X175" s="3">
        <v>173</v>
      </c>
      <c r="Y175" s="3">
        <v>60610</v>
      </c>
      <c r="AB175" s="3">
        <v>30076</v>
      </c>
      <c r="AC175" s="3" t="s">
        <v>7519</v>
      </c>
      <c r="AF175" s="3" t="s">
        <v>7519</v>
      </c>
      <c r="AG175" s="3" t="s">
        <v>7901</v>
      </c>
    </row>
    <row r="176" spans="2:33" x14ac:dyDescent="0.35">
      <c r="B176" s="3">
        <v>174</v>
      </c>
      <c r="C176" s="3" t="s">
        <v>246</v>
      </c>
      <c r="D176" s="3" t="s">
        <v>250</v>
      </c>
      <c r="H176" s="3" t="s">
        <v>246</v>
      </c>
      <c r="I176" s="3" t="s">
        <v>250</v>
      </c>
      <c r="J176" s="9">
        <v>41430</v>
      </c>
      <c r="K176" s="9">
        <v>41435</v>
      </c>
      <c r="O176" s="3" t="s">
        <v>246</v>
      </c>
      <c r="P176" s="3" t="s">
        <v>250</v>
      </c>
      <c r="Q176" s="3" t="s">
        <v>5768</v>
      </c>
      <c r="R176" s="3" t="s">
        <v>5940</v>
      </c>
      <c r="S176" s="3" t="s">
        <v>5941</v>
      </c>
      <c r="T176" s="3" t="s">
        <v>5775</v>
      </c>
      <c r="X176" s="3">
        <v>174</v>
      </c>
      <c r="Y176" s="3">
        <v>60610</v>
      </c>
      <c r="AB176" s="3">
        <v>72401</v>
      </c>
      <c r="AC176" s="3" t="s">
        <v>7520</v>
      </c>
      <c r="AF176" s="3" t="s">
        <v>7520</v>
      </c>
      <c r="AG176" s="3" t="s">
        <v>7895</v>
      </c>
    </row>
    <row r="177" spans="2:33" x14ac:dyDescent="0.35">
      <c r="B177" s="3">
        <v>175</v>
      </c>
      <c r="C177" s="3" t="s">
        <v>246</v>
      </c>
      <c r="D177" s="3" t="s">
        <v>251</v>
      </c>
      <c r="H177" s="3" t="s">
        <v>246</v>
      </c>
      <c r="I177" s="3" t="s">
        <v>251</v>
      </c>
      <c r="J177" s="9">
        <v>41430</v>
      </c>
      <c r="K177" s="9">
        <v>41435</v>
      </c>
      <c r="O177" s="3" t="s">
        <v>246</v>
      </c>
      <c r="P177" s="3" t="s">
        <v>251</v>
      </c>
      <c r="Q177" s="3" t="s">
        <v>5768</v>
      </c>
      <c r="R177" s="3" t="s">
        <v>5940</v>
      </c>
      <c r="S177" s="3" t="s">
        <v>5941</v>
      </c>
      <c r="T177" s="3" t="s">
        <v>5775</v>
      </c>
      <c r="X177" s="3">
        <v>175</v>
      </c>
      <c r="Y177" s="3">
        <v>60610</v>
      </c>
      <c r="AB177" s="3">
        <v>94509</v>
      </c>
      <c r="AC177" s="3" t="s">
        <v>7521</v>
      </c>
      <c r="AF177" s="3" t="s">
        <v>7521</v>
      </c>
      <c r="AG177" s="3" t="s">
        <v>7872</v>
      </c>
    </row>
    <row r="178" spans="2:33" x14ac:dyDescent="0.35">
      <c r="B178" s="3">
        <v>176</v>
      </c>
      <c r="C178" s="3" t="s">
        <v>246</v>
      </c>
      <c r="D178" s="3" t="s">
        <v>252</v>
      </c>
      <c r="H178" s="3" t="s">
        <v>246</v>
      </c>
      <c r="I178" s="3" t="s">
        <v>252</v>
      </c>
      <c r="J178" s="9">
        <v>41430</v>
      </c>
      <c r="K178" s="9">
        <v>41435</v>
      </c>
      <c r="O178" s="3" t="s">
        <v>246</v>
      </c>
      <c r="P178" s="3" t="s">
        <v>252</v>
      </c>
      <c r="Q178" s="3" t="s">
        <v>5768</v>
      </c>
      <c r="R178" s="3" t="s">
        <v>5940</v>
      </c>
      <c r="S178" s="3" t="s">
        <v>5941</v>
      </c>
      <c r="T178" s="3" t="s">
        <v>5775</v>
      </c>
      <c r="X178" s="3">
        <v>176</v>
      </c>
      <c r="Y178" s="3">
        <v>60610</v>
      </c>
      <c r="AB178" s="3">
        <v>33030</v>
      </c>
      <c r="AC178" s="3" t="s">
        <v>7522</v>
      </c>
      <c r="AF178" s="3" t="s">
        <v>7522</v>
      </c>
      <c r="AG178" s="3" t="s">
        <v>7893</v>
      </c>
    </row>
    <row r="179" spans="2:33" x14ac:dyDescent="0.35">
      <c r="B179" s="3">
        <v>177</v>
      </c>
      <c r="C179" s="3" t="s">
        <v>246</v>
      </c>
      <c r="D179" s="3" t="s">
        <v>203</v>
      </c>
      <c r="H179" s="3" t="s">
        <v>246</v>
      </c>
      <c r="I179" s="3" t="s">
        <v>203</v>
      </c>
      <c r="J179" s="9">
        <v>41430</v>
      </c>
      <c r="K179" s="9">
        <v>41435</v>
      </c>
      <c r="O179" s="3" t="s">
        <v>246</v>
      </c>
      <c r="P179" s="3" t="s">
        <v>203</v>
      </c>
      <c r="Q179" s="3" t="s">
        <v>5768</v>
      </c>
      <c r="R179" s="3" t="s">
        <v>5940</v>
      </c>
      <c r="S179" s="3" t="s">
        <v>5941</v>
      </c>
      <c r="T179" s="3" t="s">
        <v>5775</v>
      </c>
      <c r="X179" s="3">
        <v>177</v>
      </c>
      <c r="Y179" s="3">
        <v>60610</v>
      </c>
      <c r="AB179" s="3">
        <v>48911</v>
      </c>
      <c r="AC179" s="3" t="s">
        <v>7523</v>
      </c>
      <c r="AF179" s="3" t="s">
        <v>7523</v>
      </c>
      <c r="AG179" s="3" t="s">
        <v>7884</v>
      </c>
    </row>
    <row r="180" spans="2:33" x14ac:dyDescent="0.35">
      <c r="B180" s="3">
        <v>178</v>
      </c>
      <c r="C180" s="3" t="s">
        <v>253</v>
      </c>
      <c r="D180" s="3" t="s">
        <v>139</v>
      </c>
      <c r="H180" s="3" t="s">
        <v>253</v>
      </c>
      <c r="I180" s="3" t="s">
        <v>139</v>
      </c>
      <c r="J180" s="9">
        <v>40695</v>
      </c>
      <c r="K180" s="9">
        <v>40700</v>
      </c>
      <c r="O180" s="3" t="s">
        <v>253</v>
      </c>
      <c r="P180" s="3" t="s">
        <v>139</v>
      </c>
      <c r="Q180" s="3" t="s">
        <v>5768</v>
      </c>
      <c r="R180" s="3" t="s">
        <v>5942</v>
      </c>
      <c r="S180" s="3" t="s">
        <v>5943</v>
      </c>
      <c r="T180" s="3" t="s">
        <v>5782</v>
      </c>
      <c r="X180" s="3">
        <v>178</v>
      </c>
      <c r="Y180" s="3">
        <v>55044</v>
      </c>
      <c r="AB180" s="3">
        <v>44221</v>
      </c>
      <c r="AC180" s="3" t="s">
        <v>7524</v>
      </c>
      <c r="AF180" s="3" t="s">
        <v>7524</v>
      </c>
      <c r="AG180" s="3" t="s">
        <v>7883</v>
      </c>
    </row>
    <row r="181" spans="2:33" x14ac:dyDescent="0.35">
      <c r="B181" s="3">
        <v>179</v>
      </c>
      <c r="C181" s="3" t="s">
        <v>253</v>
      </c>
      <c r="D181" s="3" t="s">
        <v>254</v>
      </c>
      <c r="H181" s="3" t="s">
        <v>253</v>
      </c>
      <c r="I181" s="3" t="s">
        <v>254</v>
      </c>
      <c r="J181" s="9">
        <v>40695</v>
      </c>
      <c r="K181" s="9">
        <v>40700</v>
      </c>
      <c r="O181" s="3" t="s">
        <v>253</v>
      </c>
      <c r="P181" s="3" t="s">
        <v>254</v>
      </c>
      <c r="Q181" s="3" t="s">
        <v>5768</v>
      </c>
      <c r="R181" s="3" t="s">
        <v>5942</v>
      </c>
      <c r="S181" s="3" t="s">
        <v>5943</v>
      </c>
      <c r="T181" s="3" t="s">
        <v>5782</v>
      </c>
      <c r="X181" s="3">
        <v>179</v>
      </c>
      <c r="Y181" s="3">
        <v>55044</v>
      </c>
      <c r="AB181" s="3">
        <v>89502</v>
      </c>
      <c r="AC181" s="3" t="s">
        <v>7525</v>
      </c>
      <c r="AF181" s="3" t="s">
        <v>7525</v>
      </c>
      <c r="AG181" s="3" t="s">
        <v>7886</v>
      </c>
    </row>
    <row r="182" spans="2:33" x14ac:dyDescent="0.35">
      <c r="B182" s="3">
        <v>180</v>
      </c>
      <c r="C182" s="3" t="s">
        <v>253</v>
      </c>
      <c r="D182" s="3" t="s">
        <v>255</v>
      </c>
      <c r="H182" s="3" t="s">
        <v>253</v>
      </c>
      <c r="I182" s="3" t="s">
        <v>255</v>
      </c>
      <c r="J182" s="9">
        <v>40695</v>
      </c>
      <c r="K182" s="9">
        <v>40700</v>
      </c>
      <c r="O182" s="3" t="s">
        <v>253</v>
      </c>
      <c r="P182" s="3" t="s">
        <v>255</v>
      </c>
      <c r="Q182" s="3" t="s">
        <v>5768</v>
      </c>
      <c r="R182" s="3" t="s">
        <v>5942</v>
      </c>
      <c r="S182" s="3" t="s">
        <v>5943</v>
      </c>
      <c r="T182" s="3" t="s">
        <v>5782</v>
      </c>
      <c r="X182" s="3">
        <v>180</v>
      </c>
      <c r="Y182" s="3">
        <v>55044</v>
      </c>
      <c r="AB182" s="3">
        <v>22801</v>
      </c>
      <c r="AC182" s="3" t="s">
        <v>7526</v>
      </c>
      <c r="AF182" s="3" t="s">
        <v>7526</v>
      </c>
      <c r="AG182" s="3" t="s">
        <v>7843</v>
      </c>
    </row>
    <row r="183" spans="2:33" x14ac:dyDescent="0.35">
      <c r="B183" s="3">
        <v>181</v>
      </c>
      <c r="C183" s="3" t="s">
        <v>253</v>
      </c>
      <c r="D183" s="3" t="s">
        <v>256</v>
      </c>
      <c r="H183" s="3" t="s">
        <v>253</v>
      </c>
      <c r="I183" s="3" t="s">
        <v>256</v>
      </c>
      <c r="J183" s="9">
        <v>40695</v>
      </c>
      <c r="K183" s="9">
        <v>40700</v>
      </c>
      <c r="O183" s="3" t="s">
        <v>253</v>
      </c>
      <c r="P183" s="3" t="s">
        <v>256</v>
      </c>
      <c r="Q183" s="3" t="s">
        <v>5768</v>
      </c>
      <c r="R183" s="3" t="s">
        <v>5942</v>
      </c>
      <c r="S183" s="3" t="s">
        <v>5943</v>
      </c>
      <c r="T183" s="3" t="s">
        <v>5782</v>
      </c>
      <c r="X183" s="3">
        <v>181</v>
      </c>
      <c r="Y183" s="3">
        <v>55044</v>
      </c>
      <c r="AB183" s="3">
        <v>92025</v>
      </c>
      <c r="AC183" s="3" t="s">
        <v>7527</v>
      </c>
      <c r="AF183" s="3" t="s">
        <v>7527</v>
      </c>
      <c r="AG183" s="3" t="s">
        <v>7872</v>
      </c>
    </row>
    <row r="184" spans="2:33" x14ac:dyDescent="0.35">
      <c r="B184" s="3">
        <v>182</v>
      </c>
      <c r="C184" s="3" t="s">
        <v>253</v>
      </c>
      <c r="D184" s="3" t="s">
        <v>199</v>
      </c>
      <c r="H184" s="3" t="s">
        <v>253</v>
      </c>
      <c r="I184" s="3" t="s">
        <v>199</v>
      </c>
      <c r="J184" s="9">
        <v>40695</v>
      </c>
      <c r="K184" s="9">
        <v>40700</v>
      </c>
      <c r="O184" s="3" t="s">
        <v>253</v>
      </c>
      <c r="P184" s="3" t="s">
        <v>199</v>
      </c>
      <c r="Q184" s="3" t="s">
        <v>5768</v>
      </c>
      <c r="R184" s="3" t="s">
        <v>5942</v>
      </c>
      <c r="S184" s="3" t="s">
        <v>5943</v>
      </c>
      <c r="T184" s="3" t="s">
        <v>5782</v>
      </c>
      <c r="X184" s="3">
        <v>182</v>
      </c>
      <c r="Y184" s="3">
        <v>55044</v>
      </c>
      <c r="AB184" s="3">
        <v>48073</v>
      </c>
      <c r="AC184" s="3" t="s">
        <v>7528</v>
      </c>
      <c r="AF184" s="3" t="s">
        <v>7528</v>
      </c>
      <c r="AG184" s="3" t="s">
        <v>7843</v>
      </c>
    </row>
    <row r="185" spans="2:33" x14ac:dyDescent="0.35">
      <c r="B185" s="3">
        <v>183</v>
      </c>
      <c r="C185" s="3" t="s">
        <v>257</v>
      </c>
      <c r="D185" s="3" t="s">
        <v>258</v>
      </c>
      <c r="H185" s="3" t="s">
        <v>257</v>
      </c>
      <c r="I185" s="3" t="s">
        <v>258</v>
      </c>
      <c r="J185" s="9">
        <v>41619</v>
      </c>
      <c r="K185" s="9">
        <v>41624</v>
      </c>
      <c r="O185" s="3" t="s">
        <v>257</v>
      </c>
      <c r="P185" s="3" t="s">
        <v>258</v>
      </c>
      <c r="Q185" s="3" t="s">
        <v>5768</v>
      </c>
      <c r="R185" s="3" t="s">
        <v>5944</v>
      </c>
      <c r="S185" s="3" t="s">
        <v>5945</v>
      </c>
      <c r="T185" s="3" t="s">
        <v>5775</v>
      </c>
      <c r="X185" s="3">
        <v>183</v>
      </c>
      <c r="Y185" s="3">
        <v>94109</v>
      </c>
      <c r="AB185" s="3">
        <v>20852</v>
      </c>
      <c r="AC185" s="3" t="s">
        <v>7529</v>
      </c>
      <c r="AF185" s="3" t="s">
        <v>7529</v>
      </c>
      <c r="AG185" s="3" t="s">
        <v>7897</v>
      </c>
    </row>
    <row r="186" spans="2:33" x14ac:dyDescent="0.35">
      <c r="B186" s="3">
        <v>184</v>
      </c>
      <c r="C186" s="3" t="s">
        <v>259</v>
      </c>
      <c r="D186" s="3" t="s">
        <v>260</v>
      </c>
      <c r="H186" s="3" t="s">
        <v>259</v>
      </c>
      <c r="I186" s="3" t="s">
        <v>260</v>
      </c>
      <c r="J186" s="9">
        <v>41529</v>
      </c>
      <c r="K186" s="9">
        <v>41535</v>
      </c>
      <c r="O186" s="3" t="s">
        <v>259</v>
      </c>
      <c r="P186" s="3" t="s">
        <v>260</v>
      </c>
      <c r="Q186" s="3" t="s">
        <v>5772</v>
      </c>
      <c r="R186" s="3" t="s">
        <v>5946</v>
      </c>
      <c r="S186" s="3" t="s">
        <v>5947</v>
      </c>
      <c r="T186" s="3" t="s">
        <v>5775</v>
      </c>
      <c r="X186" s="3">
        <v>184</v>
      </c>
      <c r="Y186" s="3">
        <v>92037</v>
      </c>
      <c r="AB186" s="3">
        <v>33065</v>
      </c>
      <c r="AC186" s="3" t="s">
        <v>7530</v>
      </c>
      <c r="AF186" s="3" t="s">
        <v>7530</v>
      </c>
      <c r="AG186" s="3" t="s">
        <v>7877</v>
      </c>
    </row>
    <row r="187" spans="2:33" x14ac:dyDescent="0.35">
      <c r="B187" s="3">
        <v>185</v>
      </c>
      <c r="C187" s="3" t="s">
        <v>259</v>
      </c>
      <c r="D187" s="3" t="s">
        <v>243</v>
      </c>
      <c r="H187" s="3" t="s">
        <v>259</v>
      </c>
      <c r="I187" s="3" t="s">
        <v>243</v>
      </c>
      <c r="J187" s="9">
        <v>41529</v>
      </c>
      <c r="K187" s="9">
        <v>41535</v>
      </c>
      <c r="O187" s="3" t="s">
        <v>259</v>
      </c>
      <c r="P187" s="3" t="s">
        <v>243</v>
      </c>
      <c r="Q187" s="3" t="s">
        <v>5772</v>
      </c>
      <c r="R187" s="3" t="s">
        <v>5946</v>
      </c>
      <c r="S187" s="3" t="s">
        <v>5947</v>
      </c>
      <c r="T187" s="3" t="s">
        <v>5775</v>
      </c>
      <c r="X187" s="3">
        <v>185</v>
      </c>
      <c r="Y187" s="3">
        <v>92037</v>
      </c>
      <c r="AB187" s="3">
        <v>14215</v>
      </c>
      <c r="AC187" s="3" t="s">
        <v>7531</v>
      </c>
      <c r="AF187" s="3" t="s">
        <v>7531</v>
      </c>
      <c r="AG187" s="3" t="s">
        <v>7884</v>
      </c>
    </row>
    <row r="188" spans="2:33" x14ac:dyDescent="0.35">
      <c r="B188" s="3">
        <v>186</v>
      </c>
      <c r="C188" s="3" t="s">
        <v>261</v>
      </c>
      <c r="D188" s="3" t="s">
        <v>262</v>
      </c>
      <c r="H188" s="3" t="s">
        <v>261</v>
      </c>
      <c r="I188" s="3" t="s">
        <v>262</v>
      </c>
      <c r="J188" s="9">
        <v>41619</v>
      </c>
      <c r="K188" s="9">
        <v>41622</v>
      </c>
      <c r="O188" s="3" t="s">
        <v>261</v>
      </c>
      <c r="P188" s="3" t="s">
        <v>262</v>
      </c>
      <c r="Q188" s="3" t="s">
        <v>5801</v>
      </c>
      <c r="R188" s="3" t="s">
        <v>5948</v>
      </c>
      <c r="S188" s="3" t="s">
        <v>5949</v>
      </c>
      <c r="T188" s="3" t="s">
        <v>5775</v>
      </c>
      <c r="X188" s="3">
        <v>186</v>
      </c>
      <c r="Y188" s="3">
        <v>10024</v>
      </c>
      <c r="AB188" s="3">
        <v>33437</v>
      </c>
      <c r="AC188" s="3" t="s">
        <v>7532</v>
      </c>
      <c r="AF188" s="3" t="s">
        <v>7532</v>
      </c>
      <c r="AG188" s="3" t="s">
        <v>7843</v>
      </c>
    </row>
    <row r="189" spans="2:33" x14ac:dyDescent="0.35">
      <c r="B189" s="3">
        <v>187</v>
      </c>
      <c r="C189" s="3" t="s">
        <v>261</v>
      </c>
      <c r="D189" s="3" t="s">
        <v>263</v>
      </c>
      <c r="H189" s="3" t="s">
        <v>261</v>
      </c>
      <c r="I189" s="3" t="s">
        <v>263</v>
      </c>
      <c r="J189" s="9">
        <v>41619</v>
      </c>
      <c r="K189" s="9">
        <v>41622</v>
      </c>
      <c r="O189" s="3" t="s">
        <v>261</v>
      </c>
      <c r="P189" s="3" t="s">
        <v>263</v>
      </c>
      <c r="Q189" s="3" t="s">
        <v>5801</v>
      </c>
      <c r="R189" s="3" t="s">
        <v>5948</v>
      </c>
      <c r="S189" s="3" t="s">
        <v>5949</v>
      </c>
      <c r="T189" s="3" t="s">
        <v>5775</v>
      </c>
      <c r="X189" s="3">
        <v>187</v>
      </c>
      <c r="Y189" s="3">
        <v>10024</v>
      </c>
      <c r="AB189" s="3">
        <v>39503</v>
      </c>
      <c r="AC189" s="3" t="s">
        <v>7533</v>
      </c>
      <c r="AF189" s="3" t="s">
        <v>7533</v>
      </c>
      <c r="AG189" s="3" t="s">
        <v>7893</v>
      </c>
    </row>
    <row r="190" spans="2:33" x14ac:dyDescent="0.35">
      <c r="B190" s="3">
        <v>188</v>
      </c>
      <c r="C190" s="3" t="s">
        <v>264</v>
      </c>
      <c r="D190" s="3" t="s">
        <v>252</v>
      </c>
      <c r="H190" s="3" t="s">
        <v>264</v>
      </c>
      <c r="I190" s="3" t="s">
        <v>252</v>
      </c>
      <c r="J190" s="9">
        <v>41241</v>
      </c>
      <c r="K190" s="9">
        <v>41247</v>
      </c>
      <c r="O190" s="3" t="s">
        <v>264</v>
      </c>
      <c r="P190" s="3" t="s">
        <v>252</v>
      </c>
      <c r="Q190" s="3" t="s">
        <v>5772</v>
      </c>
      <c r="R190" s="3" t="s">
        <v>5950</v>
      </c>
      <c r="S190" s="3" t="s">
        <v>5951</v>
      </c>
      <c r="T190" s="3" t="s">
        <v>5771</v>
      </c>
      <c r="X190" s="3">
        <v>188</v>
      </c>
      <c r="Y190" s="3">
        <v>60623</v>
      </c>
      <c r="AB190" s="3">
        <v>93727</v>
      </c>
      <c r="AC190" s="3" t="s">
        <v>7534</v>
      </c>
      <c r="AF190" s="3" t="s">
        <v>7534</v>
      </c>
      <c r="AG190" s="3" t="s">
        <v>7883</v>
      </c>
    </row>
    <row r="191" spans="2:33" x14ac:dyDescent="0.35">
      <c r="B191" s="3">
        <v>189</v>
      </c>
      <c r="C191" s="3" t="s">
        <v>264</v>
      </c>
      <c r="D191" s="3" t="s">
        <v>265</v>
      </c>
      <c r="H191" s="3" t="s">
        <v>264</v>
      </c>
      <c r="I191" s="3" t="s">
        <v>265</v>
      </c>
      <c r="J191" s="9">
        <v>41241</v>
      </c>
      <c r="K191" s="9">
        <v>41247</v>
      </c>
      <c r="O191" s="3" t="s">
        <v>264</v>
      </c>
      <c r="P191" s="3" t="s">
        <v>265</v>
      </c>
      <c r="Q191" s="3" t="s">
        <v>5772</v>
      </c>
      <c r="R191" s="3" t="s">
        <v>5950</v>
      </c>
      <c r="S191" s="3" t="s">
        <v>5951</v>
      </c>
      <c r="T191" s="3" t="s">
        <v>5771</v>
      </c>
      <c r="X191" s="3">
        <v>189</v>
      </c>
      <c r="Y191" s="3">
        <v>60623</v>
      </c>
      <c r="AB191" s="3">
        <v>27834</v>
      </c>
      <c r="AC191" s="3" t="s">
        <v>7535</v>
      </c>
      <c r="AF191" s="3" t="s">
        <v>7535</v>
      </c>
      <c r="AG191" s="3" t="s">
        <v>7874</v>
      </c>
    </row>
    <row r="192" spans="2:33" x14ac:dyDescent="0.35">
      <c r="B192" s="3">
        <v>190</v>
      </c>
      <c r="C192" s="3" t="s">
        <v>264</v>
      </c>
      <c r="D192" s="3" t="s">
        <v>158</v>
      </c>
      <c r="H192" s="3" t="s">
        <v>264</v>
      </c>
      <c r="I192" s="3" t="s">
        <v>158</v>
      </c>
      <c r="J192" s="9">
        <v>41241</v>
      </c>
      <c r="K192" s="9">
        <v>41247</v>
      </c>
      <c r="O192" s="3" t="s">
        <v>264</v>
      </c>
      <c r="P192" s="3" t="s">
        <v>158</v>
      </c>
      <c r="Q192" s="3" t="s">
        <v>5772</v>
      </c>
      <c r="R192" s="3" t="s">
        <v>5950</v>
      </c>
      <c r="S192" s="3" t="s">
        <v>5951</v>
      </c>
      <c r="T192" s="3" t="s">
        <v>5771</v>
      </c>
      <c r="X192" s="3">
        <v>190</v>
      </c>
      <c r="Y192" s="3">
        <v>60623</v>
      </c>
      <c r="AB192" s="3">
        <v>31204</v>
      </c>
      <c r="AC192" s="3" t="s">
        <v>7536</v>
      </c>
      <c r="AF192" s="3" t="s">
        <v>7536</v>
      </c>
      <c r="AG192" s="3" t="s">
        <v>7484</v>
      </c>
    </row>
    <row r="193" spans="2:33" x14ac:dyDescent="0.35">
      <c r="B193" s="3">
        <v>191</v>
      </c>
      <c r="C193" s="3" t="s">
        <v>264</v>
      </c>
      <c r="D193" s="3" t="s">
        <v>266</v>
      </c>
      <c r="H193" s="3" t="s">
        <v>264</v>
      </c>
      <c r="I193" s="3" t="s">
        <v>266</v>
      </c>
      <c r="J193" s="9">
        <v>41241</v>
      </c>
      <c r="K193" s="9">
        <v>41247</v>
      </c>
      <c r="O193" s="3" t="s">
        <v>264</v>
      </c>
      <c r="P193" s="3" t="s">
        <v>266</v>
      </c>
      <c r="Q193" s="3" t="s">
        <v>5772</v>
      </c>
      <c r="R193" s="3" t="s">
        <v>5950</v>
      </c>
      <c r="S193" s="3" t="s">
        <v>5951</v>
      </c>
      <c r="T193" s="3" t="s">
        <v>5771</v>
      </c>
      <c r="X193" s="3">
        <v>191</v>
      </c>
      <c r="Y193" s="3">
        <v>60623</v>
      </c>
      <c r="AB193" s="3">
        <v>52402</v>
      </c>
      <c r="AC193" s="3" t="s">
        <v>7537</v>
      </c>
      <c r="AF193" s="3" t="s">
        <v>7537</v>
      </c>
      <c r="AG193" s="3" t="s">
        <v>7872</v>
      </c>
    </row>
    <row r="194" spans="2:33" x14ac:dyDescent="0.35">
      <c r="B194" s="3">
        <v>192</v>
      </c>
      <c r="C194" s="3" t="s">
        <v>267</v>
      </c>
      <c r="D194" s="3" t="s">
        <v>268</v>
      </c>
      <c r="H194" s="3" t="s">
        <v>267</v>
      </c>
      <c r="I194" s="3" t="s">
        <v>268</v>
      </c>
      <c r="J194" s="9">
        <v>41975</v>
      </c>
      <c r="K194" s="9">
        <v>41977</v>
      </c>
      <c r="O194" s="3" t="s">
        <v>267</v>
      </c>
      <c r="P194" s="3" t="s">
        <v>268</v>
      </c>
      <c r="Q194" s="3" t="s">
        <v>5768</v>
      </c>
      <c r="R194" s="3" t="s">
        <v>5952</v>
      </c>
      <c r="S194" s="3" t="s">
        <v>5953</v>
      </c>
      <c r="T194" s="3" t="s">
        <v>5775</v>
      </c>
      <c r="X194" s="3">
        <v>192</v>
      </c>
      <c r="Y194" s="3">
        <v>10009</v>
      </c>
      <c r="AB194" s="3">
        <v>2908</v>
      </c>
      <c r="AC194" s="3" t="s">
        <v>7538</v>
      </c>
      <c r="AF194" s="3" t="s">
        <v>7538</v>
      </c>
      <c r="AG194" s="3" t="s">
        <v>7872</v>
      </c>
    </row>
    <row r="195" spans="2:33" x14ac:dyDescent="0.35">
      <c r="B195" s="3">
        <v>193</v>
      </c>
      <c r="C195" s="3" t="s">
        <v>267</v>
      </c>
      <c r="D195" s="3" t="s">
        <v>269</v>
      </c>
      <c r="H195" s="3" t="s">
        <v>267</v>
      </c>
      <c r="I195" s="3" t="s">
        <v>269</v>
      </c>
      <c r="J195" s="9">
        <v>41975</v>
      </c>
      <c r="K195" s="9">
        <v>41977</v>
      </c>
      <c r="O195" s="3" t="s">
        <v>267</v>
      </c>
      <c r="P195" s="3" t="s">
        <v>269</v>
      </c>
      <c r="Q195" s="3" t="s">
        <v>5768</v>
      </c>
      <c r="R195" s="3" t="s">
        <v>5952</v>
      </c>
      <c r="S195" s="3" t="s">
        <v>5953</v>
      </c>
      <c r="T195" s="3" t="s">
        <v>5775</v>
      </c>
      <c r="X195" s="3">
        <v>193</v>
      </c>
      <c r="Y195" s="3">
        <v>10009</v>
      </c>
      <c r="AB195" s="3">
        <v>81001</v>
      </c>
      <c r="AC195" s="3" t="s">
        <v>7539</v>
      </c>
      <c r="AF195" s="3" t="s">
        <v>7539</v>
      </c>
      <c r="AG195" s="3" t="s">
        <v>7872</v>
      </c>
    </row>
    <row r="196" spans="2:33" x14ac:dyDescent="0.35">
      <c r="B196" s="3">
        <v>194</v>
      </c>
      <c r="C196" s="3" t="s">
        <v>267</v>
      </c>
      <c r="D196" s="3" t="s">
        <v>270</v>
      </c>
      <c r="H196" s="3" t="s">
        <v>267</v>
      </c>
      <c r="I196" s="3" t="s">
        <v>270</v>
      </c>
      <c r="J196" s="9">
        <v>41975</v>
      </c>
      <c r="K196" s="9">
        <v>41977</v>
      </c>
      <c r="O196" s="3" t="s">
        <v>267</v>
      </c>
      <c r="P196" s="3" t="s">
        <v>270</v>
      </c>
      <c r="Q196" s="3" t="s">
        <v>5768</v>
      </c>
      <c r="R196" s="3" t="s">
        <v>5952</v>
      </c>
      <c r="S196" s="3" t="s">
        <v>5953</v>
      </c>
      <c r="T196" s="3" t="s">
        <v>5775</v>
      </c>
      <c r="X196" s="3">
        <v>194</v>
      </c>
      <c r="Y196" s="3">
        <v>10009</v>
      </c>
      <c r="AB196" s="3">
        <v>32725</v>
      </c>
      <c r="AC196" s="3" t="s">
        <v>7540</v>
      </c>
      <c r="AF196" s="3" t="s">
        <v>7540</v>
      </c>
      <c r="AG196" s="3" t="s">
        <v>7872</v>
      </c>
    </row>
    <row r="197" spans="2:33" x14ac:dyDescent="0.35">
      <c r="B197" s="3">
        <v>195</v>
      </c>
      <c r="C197" s="3" t="s">
        <v>271</v>
      </c>
      <c r="D197" s="3" t="s">
        <v>175</v>
      </c>
      <c r="H197" s="3" t="s">
        <v>271</v>
      </c>
      <c r="I197" s="3" t="s">
        <v>175</v>
      </c>
      <c r="J197" s="9">
        <v>40805</v>
      </c>
      <c r="K197" s="9">
        <v>40807</v>
      </c>
      <c r="O197" s="3" t="s">
        <v>271</v>
      </c>
      <c r="P197" s="3" t="s">
        <v>175</v>
      </c>
      <c r="Q197" s="3" t="s">
        <v>5768</v>
      </c>
      <c r="R197" s="3" t="s">
        <v>5954</v>
      </c>
      <c r="S197" s="3" t="s">
        <v>5955</v>
      </c>
      <c r="T197" s="3" t="s">
        <v>5771</v>
      </c>
      <c r="X197" s="3">
        <v>195</v>
      </c>
      <c r="Y197" s="3">
        <v>77036</v>
      </c>
      <c r="AB197" s="3">
        <v>6457</v>
      </c>
      <c r="AC197" s="3" t="s">
        <v>7541</v>
      </c>
      <c r="AF197" s="3" t="s">
        <v>7541</v>
      </c>
      <c r="AG197" s="3" t="s">
        <v>7887</v>
      </c>
    </row>
    <row r="198" spans="2:33" x14ac:dyDescent="0.35">
      <c r="B198" s="3">
        <v>196</v>
      </c>
      <c r="C198" s="3" t="s">
        <v>271</v>
      </c>
      <c r="D198" s="3" t="s">
        <v>272</v>
      </c>
      <c r="H198" s="3" t="s">
        <v>271</v>
      </c>
      <c r="I198" s="3" t="s">
        <v>272</v>
      </c>
      <c r="J198" s="9">
        <v>40805</v>
      </c>
      <c r="K198" s="9">
        <v>40807</v>
      </c>
      <c r="O198" s="3" t="s">
        <v>271</v>
      </c>
      <c r="P198" s="3" t="s">
        <v>272</v>
      </c>
      <c r="Q198" s="3" t="s">
        <v>5768</v>
      </c>
      <c r="R198" s="3" t="s">
        <v>5954</v>
      </c>
      <c r="S198" s="3" t="s">
        <v>5955</v>
      </c>
      <c r="T198" s="3" t="s">
        <v>5771</v>
      </c>
      <c r="X198" s="3">
        <v>196</v>
      </c>
      <c r="Y198" s="3">
        <v>77036</v>
      </c>
      <c r="AB198" s="3">
        <v>90660</v>
      </c>
      <c r="AC198" s="3" t="s">
        <v>7542</v>
      </c>
      <c r="AF198" s="3" t="s">
        <v>7542</v>
      </c>
      <c r="AG198" s="3" t="s">
        <v>7879</v>
      </c>
    </row>
    <row r="199" spans="2:33" x14ac:dyDescent="0.35">
      <c r="B199" s="3">
        <v>197</v>
      </c>
      <c r="C199" s="3" t="s">
        <v>273</v>
      </c>
      <c r="D199" s="3" t="s">
        <v>274</v>
      </c>
      <c r="H199" s="3" t="s">
        <v>273</v>
      </c>
      <c r="I199" s="3" t="s">
        <v>274</v>
      </c>
      <c r="J199" s="9">
        <v>41432</v>
      </c>
      <c r="K199" s="9">
        <v>41439</v>
      </c>
      <c r="O199" s="3" t="s">
        <v>273</v>
      </c>
      <c r="P199" s="3" t="s">
        <v>274</v>
      </c>
      <c r="Q199" s="3" t="s">
        <v>5772</v>
      </c>
      <c r="R199" s="3" t="s">
        <v>5956</v>
      </c>
      <c r="S199" s="3" t="s">
        <v>5957</v>
      </c>
      <c r="T199" s="3" t="s">
        <v>5775</v>
      </c>
      <c r="X199" s="3">
        <v>197</v>
      </c>
      <c r="Y199" s="3">
        <v>60610</v>
      </c>
      <c r="AB199" s="3">
        <v>84604</v>
      </c>
      <c r="AC199" s="3" t="s">
        <v>7543</v>
      </c>
      <c r="AF199" s="3" t="s">
        <v>7543</v>
      </c>
      <c r="AG199" s="3" t="s">
        <v>7872</v>
      </c>
    </row>
    <row r="200" spans="2:33" x14ac:dyDescent="0.35">
      <c r="B200" s="3">
        <v>198</v>
      </c>
      <c r="C200" s="3" t="s">
        <v>275</v>
      </c>
      <c r="D200" s="3" t="s">
        <v>276</v>
      </c>
      <c r="H200" s="3" t="s">
        <v>275</v>
      </c>
      <c r="I200" s="3" t="s">
        <v>276</v>
      </c>
      <c r="J200" s="9">
        <v>41223</v>
      </c>
      <c r="K200" s="9">
        <v>41228</v>
      </c>
      <c r="O200" s="3" t="s">
        <v>275</v>
      </c>
      <c r="P200" s="3" t="s">
        <v>276</v>
      </c>
      <c r="Q200" s="3" t="s">
        <v>5772</v>
      </c>
      <c r="R200" s="3" t="s">
        <v>5958</v>
      </c>
      <c r="S200" s="3" t="s">
        <v>5959</v>
      </c>
      <c r="T200" s="3" t="s">
        <v>5775</v>
      </c>
      <c r="X200" s="3">
        <v>198</v>
      </c>
      <c r="Y200" s="3">
        <v>94513</v>
      </c>
      <c r="AB200" s="3">
        <v>84062</v>
      </c>
      <c r="AC200" s="3" t="s">
        <v>7544</v>
      </c>
      <c r="AF200" s="3" t="s">
        <v>7544</v>
      </c>
      <c r="AG200" s="3" t="s">
        <v>7902</v>
      </c>
    </row>
    <row r="201" spans="2:33" x14ac:dyDescent="0.35">
      <c r="B201" s="3">
        <v>199</v>
      </c>
      <c r="C201" s="3" t="s">
        <v>277</v>
      </c>
      <c r="D201" s="3" t="s">
        <v>278</v>
      </c>
      <c r="H201" s="3" t="s">
        <v>277</v>
      </c>
      <c r="I201" s="3" t="s">
        <v>278</v>
      </c>
      <c r="J201" s="9">
        <v>41807</v>
      </c>
      <c r="K201" s="9">
        <v>41811</v>
      </c>
      <c r="O201" s="3" t="s">
        <v>277</v>
      </c>
      <c r="P201" s="3" t="s">
        <v>278</v>
      </c>
      <c r="Q201" s="3" t="s">
        <v>5772</v>
      </c>
      <c r="R201" s="3" t="s">
        <v>5960</v>
      </c>
      <c r="S201" s="3" t="s">
        <v>5961</v>
      </c>
      <c r="T201" s="3" t="s">
        <v>5771</v>
      </c>
      <c r="X201" s="3">
        <v>199</v>
      </c>
      <c r="Y201" s="3">
        <v>27514</v>
      </c>
      <c r="AB201" s="3">
        <v>44134</v>
      </c>
      <c r="AC201" s="3" t="s">
        <v>7545</v>
      </c>
      <c r="AF201" s="3" t="s">
        <v>7545</v>
      </c>
      <c r="AG201" s="3" t="s">
        <v>7882</v>
      </c>
    </row>
    <row r="202" spans="2:33" x14ac:dyDescent="0.35">
      <c r="B202" s="3">
        <v>200</v>
      </c>
      <c r="C202" s="3" t="s">
        <v>279</v>
      </c>
      <c r="D202" s="3" t="s">
        <v>280</v>
      </c>
      <c r="H202" s="3" t="s">
        <v>279</v>
      </c>
      <c r="I202" s="3" t="s">
        <v>280</v>
      </c>
      <c r="J202" s="9">
        <v>41296</v>
      </c>
      <c r="K202" s="9">
        <v>41302</v>
      </c>
      <c r="O202" s="3" t="s">
        <v>279</v>
      </c>
      <c r="P202" s="3" t="s">
        <v>280</v>
      </c>
      <c r="Q202" s="3" t="s">
        <v>5772</v>
      </c>
      <c r="R202" s="3" t="s">
        <v>5962</v>
      </c>
      <c r="S202" s="3" t="s">
        <v>5963</v>
      </c>
      <c r="T202" s="3" t="s">
        <v>5775</v>
      </c>
      <c r="X202" s="3">
        <v>200</v>
      </c>
      <c r="Y202" s="3">
        <v>7960</v>
      </c>
      <c r="AB202" s="3">
        <v>36608</v>
      </c>
      <c r="AC202" s="3" t="s">
        <v>7546</v>
      </c>
      <c r="AF202" s="3" t="s">
        <v>7546</v>
      </c>
      <c r="AG202" s="3" t="s">
        <v>7893</v>
      </c>
    </row>
    <row r="203" spans="2:33" x14ac:dyDescent="0.35">
      <c r="B203" s="3">
        <v>201</v>
      </c>
      <c r="C203" s="3" t="s">
        <v>281</v>
      </c>
      <c r="D203" s="3" t="s">
        <v>282</v>
      </c>
      <c r="H203" s="3" t="s">
        <v>281</v>
      </c>
      <c r="I203" s="3" t="s">
        <v>282</v>
      </c>
      <c r="J203" s="9">
        <v>41983</v>
      </c>
      <c r="K203" s="9">
        <v>41987</v>
      </c>
      <c r="O203" s="3" t="s">
        <v>281</v>
      </c>
      <c r="P203" s="3" t="s">
        <v>282</v>
      </c>
      <c r="Q203" s="3" t="s">
        <v>5772</v>
      </c>
      <c r="R203" s="3" t="s">
        <v>5964</v>
      </c>
      <c r="S203" s="3" t="s">
        <v>5965</v>
      </c>
      <c r="T203" s="3" t="s">
        <v>5771</v>
      </c>
      <c r="X203" s="3">
        <v>201</v>
      </c>
      <c r="Y203" s="3">
        <v>45231</v>
      </c>
      <c r="AB203" s="3">
        <v>2740</v>
      </c>
      <c r="AC203" s="3" t="s">
        <v>7547</v>
      </c>
      <c r="AF203" s="3" t="s">
        <v>7547</v>
      </c>
      <c r="AG203" s="3" t="s">
        <v>7886</v>
      </c>
    </row>
    <row r="204" spans="2:33" x14ac:dyDescent="0.35">
      <c r="B204" s="3">
        <v>202</v>
      </c>
      <c r="C204" s="3" t="s">
        <v>281</v>
      </c>
      <c r="D204" s="3" t="s">
        <v>283</v>
      </c>
      <c r="H204" s="3" t="s">
        <v>281</v>
      </c>
      <c r="I204" s="3" t="s">
        <v>283</v>
      </c>
      <c r="J204" s="9">
        <v>41983</v>
      </c>
      <c r="K204" s="9">
        <v>41987</v>
      </c>
      <c r="O204" s="3" t="s">
        <v>281</v>
      </c>
      <c r="P204" s="3" t="s">
        <v>283</v>
      </c>
      <c r="Q204" s="3" t="s">
        <v>5772</v>
      </c>
      <c r="R204" s="3" t="s">
        <v>5964</v>
      </c>
      <c r="S204" s="3" t="s">
        <v>5965</v>
      </c>
      <c r="T204" s="3" t="s">
        <v>5771</v>
      </c>
      <c r="X204" s="3">
        <v>202</v>
      </c>
      <c r="Y204" s="3">
        <v>45231</v>
      </c>
      <c r="AB204" s="3">
        <v>75061</v>
      </c>
      <c r="AC204" s="3" t="s">
        <v>7548</v>
      </c>
      <c r="AF204" s="3" t="s">
        <v>7548</v>
      </c>
      <c r="AG204" s="3" t="s">
        <v>7905</v>
      </c>
    </row>
    <row r="205" spans="2:33" x14ac:dyDescent="0.35">
      <c r="B205" s="3">
        <v>203</v>
      </c>
      <c r="C205" s="3" t="s">
        <v>284</v>
      </c>
      <c r="D205" s="3" t="s">
        <v>285</v>
      </c>
      <c r="H205" s="3" t="s">
        <v>284</v>
      </c>
      <c r="I205" s="3" t="s">
        <v>285</v>
      </c>
      <c r="J205" s="9">
        <v>42002</v>
      </c>
      <c r="K205" s="9">
        <v>42007</v>
      </c>
      <c r="O205" s="3" t="s">
        <v>284</v>
      </c>
      <c r="P205" s="3" t="s">
        <v>285</v>
      </c>
      <c r="Q205" s="3" t="s">
        <v>5768</v>
      </c>
      <c r="R205" s="3" t="s">
        <v>5966</v>
      </c>
      <c r="S205" s="3" t="s">
        <v>5967</v>
      </c>
      <c r="T205" s="3" t="s">
        <v>5771</v>
      </c>
      <c r="X205" s="3">
        <v>203</v>
      </c>
      <c r="Y205" s="3">
        <v>94110</v>
      </c>
      <c r="AB205" s="3">
        <v>8360</v>
      </c>
      <c r="AC205" s="3" t="s">
        <v>7549</v>
      </c>
      <c r="AF205" s="3" t="s">
        <v>7549</v>
      </c>
      <c r="AG205" s="3" t="s">
        <v>7874</v>
      </c>
    </row>
    <row r="206" spans="2:33" x14ac:dyDescent="0.35">
      <c r="B206" s="3">
        <v>204</v>
      </c>
      <c r="C206" s="3" t="s">
        <v>286</v>
      </c>
      <c r="D206" s="3" t="s">
        <v>287</v>
      </c>
      <c r="H206" s="3" t="s">
        <v>286</v>
      </c>
      <c r="I206" s="3" t="s">
        <v>287</v>
      </c>
      <c r="J206" s="9">
        <v>41120</v>
      </c>
      <c r="K206" s="9">
        <v>41121</v>
      </c>
      <c r="O206" s="3" t="s">
        <v>286</v>
      </c>
      <c r="P206" s="3" t="s">
        <v>287</v>
      </c>
      <c r="Q206" s="3" t="s">
        <v>5801</v>
      </c>
      <c r="R206" s="3" t="s">
        <v>5968</v>
      </c>
      <c r="S206" s="3" t="s">
        <v>5969</v>
      </c>
      <c r="T206" s="3" t="s">
        <v>5775</v>
      </c>
      <c r="X206" s="3">
        <v>204</v>
      </c>
      <c r="Y206" s="3">
        <v>94109</v>
      </c>
      <c r="AB206" s="3">
        <v>85301</v>
      </c>
      <c r="AC206" s="3" t="s">
        <v>7550</v>
      </c>
      <c r="AF206" s="3" t="s">
        <v>7550</v>
      </c>
      <c r="AG206" s="3" t="s">
        <v>7908</v>
      </c>
    </row>
    <row r="207" spans="2:33" x14ac:dyDescent="0.35">
      <c r="B207" s="3">
        <v>205</v>
      </c>
      <c r="C207" s="3" t="s">
        <v>286</v>
      </c>
      <c r="D207" s="3" t="s">
        <v>288</v>
      </c>
      <c r="H207" s="3" t="s">
        <v>286</v>
      </c>
      <c r="I207" s="3" t="s">
        <v>288</v>
      </c>
      <c r="J207" s="9">
        <v>41120</v>
      </c>
      <c r="K207" s="9">
        <v>41121</v>
      </c>
      <c r="O207" s="3" t="s">
        <v>286</v>
      </c>
      <c r="P207" s="3" t="s">
        <v>288</v>
      </c>
      <c r="Q207" s="3" t="s">
        <v>5801</v>
      </c>
      <c r="R207" s="3" t="s">
        <v>5968</v>
      </c>
      <c r="S207" s="3" t="s">
        <v>5969</v>
      </c>
      <c r="T207" s="3" t="s">
        <v>5775</v>
      </c>
      <c r="X207" s="3">
        <v>205</v>
      </c>
      <c r="Y207" s="3">
        <v>94109</v>
      </c>
      <c r="AB207" s="3">
        <v>14304</v>
      </c>
      <c r="AC207" s="3" t="s">
        <v>7551</v>
      </c>
      <c r="AF207" s="3" t="s">
        <v>7551</v>
      </c>
      <c r="AG207" s="3" t="s">
        <v>7890</v>
      </c>
    </row>
    <row r="208" spans="2:33" x14ac:dyDescent="0.35">
      <c r="B208" s="3">
        <v>206</v>
      </c>
      <c r="C208" s="3" t="s">
        <v>286</v>
      </c>
      <c r="D208" s="3" t="s">
        <v>289</v>
      </c>
      <c r="H208" s="3" t="s">
        <v>286</v>
      </c>
      <c r="I208" s="3" t="s">
        <v>289</v>
      </c>
      <c r="J208" s="9">
        <v>41120</v>
      </c>
      <c r="K208" s="9">
        <v>41121</v>
      </c>
      <c r="O208" s="3" t="s">
        <v>286</v>
      </c>
      <c r="P208" s="3" t="s">
        <v>289</v>
      </c>
      <c r="Q208" s="3" t="s">
        <v>5801</v>
      </c>
      <c r="R208" s="3" t="s">
        <v>5968</v>
      </c>
      <c r="S208" s="3" t="s">
        <v>5969</v>
      </c>
      <c r="T208" s="3" t="s">
        <v>5775</v>
      </c>
      <c r="X208" s="3">
        <v>206</v>
      </c>
      <c r="Y208" s="3">
        <v>94109</v>
      </c>
      <c r="AB208" s="3">
        <v>27360</v>
      </c>
      <c r="AC208" s="3" t="s">
        <v>7552</v>
      </c>
      <c r="AF208" s="3" t="s">
        <v>7552</v>
      </c>
      <c r="AG208" s="3" t="s">
        <v>7886</v>
      </c>
    </row>
    <row r="209" spans="2:33" x14ac:dyDescent="0.35">
      <c r="B209" s="3">
        <v>207</v>
      </c>
      <c r="C209" s="3" t="s">
        <v>290</v>
      </c>
      <c r="D209" s="3" t="s">
        <v>291</v>
      </c>
      <c r="H209" s="3" t="s">
        <v>290</v>
      </c>
      <c r="I209" s="3" t="s">
        <v>291</v>
      </c>
      <c r="J209" s="9">
        <v>41899</v>
      </c>
      <c r="K209" s="9">
        <v>41900</v>
      </c>
      <c r="O209" s="3" t="s">
        <v>290</v>
      </c>
      <c r="P209" s="3" t="s">
        <v>291</v>
      </c>
      <c r="Q209" s="3" t="s">
        <v>5801</v>
      </c>
      <c r="R209" s="3" t="s">
        <v>5970</v>
      </c>
      <c r="S209" s="3" t="s">
        <v>5971</v>
      </c>
      <c r="T209" s="3" t="s">
        <v>5771</v>
      </c>
      <c r="X209" s="3">
        <v>207</v>
      </c>
      <c r="Y209" s="3">
        <v>90301</v>
      </c>
      <c r="AB209" s="3">
        <v>92683</v>
      </c>
      <c r="AC209" s="3" t="s">
        <v>7553</v>
      </c>
      <c r="AF209" s="3" t="s">
        <v>7553</v>
      </c>
      <c r="AG209" s="3" t="s">
        <v>7890</v>
      </c>
    </row>
    <row r="210" spans="2:33" x14ac:dyDescent="0.35">
      <c r="B210" s="3">
        <v>208</v>
      </c>
      <c r="C210" s="3" t="s">
        <v>290</v>
      </c>
      <c r="D210" s="3" t="s">
        <v>292</v>
      </c>
      <c r="H210" s="3" t="s">
        <v>290</v>
      </c>
      <c r="I210" s="3" t="s">
        <v>292</v>
      </c>
      <c r="J210" s="9">
        <v>41899</v>
      </c>
      <c r="K210" s="9">
        <v>41900</v>
      </c>
      <c r="O210" s="3" t="s">
        <v>290</v>
      </c>
      <c r="P210" s="3" t="s">
        <v>292</v>
      </c>
      <c r="Q210" s="3" t="s">
        <v>5801</v>
      </c>
      <c r="R210" s="3" t="s">
        <v>5970</v>
      </c>
      <c r="S210" s="3" t="s">
        <v>5971</v>
      </c>
      <c r="T210" s="3" t="s">
        <v>5771</v>
      </c>
      <c r="X210" s="3">
        <v>208</v>
      </c>
      <c r="Y210" s="3">
        <v>90301</v>
      </c>
      <c r="AB210" s="3">
        <v>75019</v>
      </c>
      <c r="AC210" s="3" t="s">
        <v>7554</v>
      </c>
      <c r="AF210" s="3" t="s">
        <v>7554</v>
      </c>
      <c r="AG210" s="3" t="s">
        <v>7896</v>
      </c>
    </row>
    <row r="211" spans="2:33" x14ac:dyDescent="0.35">
      <c r="B211" s="3">
        <v>209</v>
      </c>
      <c r="C211" s="3" t="s">
        <v>293</v>
      </c>
      <c r="D211" s="3" t="s">
        <v>294</v>
      </c>
      <c r="H211" s="3" t="s">
        <v>293</v>
      </c>
      <c r="I211" s="3" t="s">
        <v>294</v>
      </c>
      <c r="J211" s="9">
        <v>41926</v>
      </c>
      <c r="K211" s="9">
        <v>41930</v>
      </c>
      <c r="O211" s="3" t="s">
        <v>293</v>
      </c>
      <c r="P211" s="3" t="s">
        <v>294</v>
      </c>
      <c r="Q211" s="3" t="s">
        <v>5772</v>
      </c>
      <c r="R211" s="3" t="s">
        <v>5972</v>
      </c>
      <c r="S211" s="3" t="s">
        <v>5973</v>
      </c>
      <c r="T211" s="3" t="s">
        <v>5771</v>
      </c>
      <c r="X211" s="3">
        <v>209</v>
      </c>
      <c r="Y211" s="3">
        <v>19140</v>
      </c>
      <c r="AB211" s="3">
        <v>91767</v>
      </c>
      <c r="AC211" s="3" t="s">
        <v>7555</v>
      </c>
      <c r="AF211" s="3" t="s">
        <v>7555</v>
      </c>
      <c r="AG211" s="3" t="s">
        <v>7882</v>
      </c>
    </row>
    <row r="212" spans="2:33" x14ac:dyDescent="0.35">
      <c r="B212" s="3">
        <v>210</v>
      </c>
      <c r="C212" s="3" t="s">
        <v>293</v>
      </c>
      <c r="D212" s="3" t="s">
        <v>295</v>
      </c>
      <c r="H212" s="3" t="s">
        <v>293</v>
      </c>
      <c r="I212" s="3" t="s">
        <v>295</v>
      </c>
      <c r="J212" s="9">
        <v>41926</v>
      </c>
      <c r="K212" s="9">
        <v>41930</v>
      </c>
      <c r="O212" s="3" t="s">
        <v>293</v>
      </c>
      <c r="P212" s="3" t="s">
        <v>295</v>
      </c>
      <c r="Q212" s="3" t="s">
        <v>5772</v>
      </c>
      <c r="R212" s="3" t="s">
        <v>5972</v>
      </c>
      <c r="S212" s="3" t="s">
        <v>5973</v>
      </c>
      <c r="T212" s="3" t="s">
        <v>5771</v>
      </c>
      <c r="X212" s="3">
        <v>210</v>
      </c>
      <c r="Y212" s="3">
        <v>19140</v>
      </c>
      <c r="AB212" s="3">
        <v>89031</v>
      </c>
      <c r="AC212" s="3" t="s">
        <v>7556</v>
      </c>
      <c r="AF212" s="3" t="s">
        <v>7556</v>
      </c>
      <c r="AG212" s="3" t="s">
        <v>7484</v>
      </c>
    </row>
    <row r="213" spans="2:33" x14ac:dyDescent="0.35">
      <c r="B213" s="3">
        <v>211</v>
      </c>
      <c r="C213" s="3" t="s">
        <v>293</v>
      </c>
      <c r="D213" s="3" t="s">
        <v>296</v>
      </c>
      <c r="H213" s="3" t="s">
        <v>293</v>
      </c>
      <c r="I213" s="3" t="s">
        <v>296</v>
      </c>
      <c r="J213" s="9">
        <v>41926</v>
      </c>
      <c r="K213" s="9">
        <v>41930</v>
      </c>
      <c r="O213" s="3" t="s">
        <v>293</v>
      </c>
      <c r="P213" s="3" t="s">
        <v>296</v>
      </c>
      <c r="Q213" s="3" t="s">
        <v>5772</v>
      </c>
      <c r="R213" s="3" t="s">
        <v>5972</v>
      </c>
      <c r="S213" s="3" t="s">
        <v>5973</v>
      </c>
      <c r="T213" s="3" t="s">
        <v>5771</v>
      </c>
      <c r="X213" s="3">
        <v>211</v>
      </c>
      <c r="Y213" s="3">
        <v>19140</v>
      </c>
      <c r="AB213" s="3">
        <v>18103</v>
      </c>
      <c r="AC213" s="3" t="s">
        <v>7557</v>
      </c>
      <c r="AF213" s="3" t="s">
        <v>7557</v>
      </c>
      <c r="AG213" s="3" t="s">
        <v>7872</v>
      </c>
    </row>
    <row r="214" spans="2:33" x14ac:dyDescent="0.35">
      <c r="B214" s="3">
        <v>212</v>
      </c>
      <c r="C214" s="3" t="s">
        <v>293</v>
      </c>
      <c r="D214" s="3" t="s">
        <v>297</v>
      </c>
      <c r="H214" s="3" t="s">
        <v>293</v>
      </c>
      <c r="I214" s="3" t="s">
        <v>297</v>
      </c>
      <c r="J214" s="9">
        <v>41926</v>
      </c>
      <c r="K214" s="9">
        <v>41930</v>
      </c>
      <c r="O214" s="3" t="s">
        <v>293</v>
      </c>
      <c r="P214" s="3" t="s">
        <v>297</v>
      </c>
      <c r="Q214" s="3" t="s">
        <v>5772</v>
      </c>
      <c r="R214" s="3" t="s">
        <v>5972</v>
      </c>
      <c r="S214" s="3" t="s">
        <v>5973</v>
      </c>
      <c r="T214" s="3" t="s">
        <v>5771</v>
      </c>
      <c r="X214" s="3">
        <v>212</v>
      </c>
      <c r="Y214" s="3">
        <v>19140</v>
      </c>
      <c r="AB214" s="3">
        <v>85281</v>
      </c>
      <c r="AC214" s="3" t="s">
        <v>7558</v>
      </c>
      <c r="AF214" s="3" t="s">
        <v>7558</v>
      </c>
      <c r="AG214" s="3" t="s">
        <v>7866</v>
      </c>
    </row>
    <row r="215" spans="2:33" x14ac:dyDescent="0.35">
      <c r="B215" s="3">
        <v>213</v>
      </c>
      <c r="C215" s="3" t="s">
        <v>298</v>
      </c>
      <c r="D215" s="3" t="s">
        <v>299</v>
      </c>
      <c r="H215" s="3" t="s">
        <v>298</v>
      </c>
      <c r="I215" s="3" t="s">
        <v>299</v>
      </c>
      <c r="J215" s="9">
        <v>41178</v>
      </c>
      <c r="K215" s="9">
        <v>41180</v>
      </c>
      <c r="O215" s="3" t="s">
        <v>298</v>
      </c>
      <c r="P215" s="3" t="s">
        <v>299</v>
      </c>
      <c r="Q215" s="3" t="s">
        <v>5768</v>
      </c>
      <c r="R215" s="3" t="s">
        <v>5974</v>
      </c>
      <c r="S215" s="3" t="s">
        <v>5975</v>
      </c>
      <c r="T215" s="3" t="s">
        <v>5775</v>
      </c>
      <c r="X215" s="3">
        <v>213</v>
      </c>
      <c r="Y215" s="3">
        <v>77070</v>
      </c>
      <c r="AB215" s="3">
        <v>92677</v>
      </c>
      <c r="AC215" s="3" t="s">
        <v>7559</v>
      </c>
      <c r="AF215" s="3" t="s">
        <v>7559</v>
      </c>
      <c r="AG215" s="3" t="s">
        <v>7887</v>
      </c>
    </row>
    <row r="216" spans="2:33" x14ac:dyDescent="0.35">
      <c r="B216" s="3">
        <v>214</v>
      </c>
      <c r="C216" s="3" t="s">
        <v>298</v>
      </c>
      <c r="D216" s="3" t="s">
        <v>300</v>
      </c>
      <c r="H216" s="3" t="s">
        <v>298</v>
      </c>
      <c r="I216" s="3" t="s">
        <v>300</v>
      </c>
      <c r="J216" s="9">
        <v>41178</v>
      </c>
      <c r="K216" s="9">
        <v>41180</v>
      </c>
      <c r="O216" s="3" t="s">
        <v>298</v>
      </c>
      <c r="P216" s="3" t="s">
        <v>300</v>
      </c>
      <c r="Q216" s="3" t="s">
        <v>5768</v>
      </c>
      <c r="R216" s="3" t="s">
        <v>5974</v>
      </c>
      <c r="S216" s="3" t="s">
        <v>5975</v>
      </c>
      <c r="T216" s="3" t="s">
        <v>5775</v>
      </c>
      <c r="X216" s="3">
        <v>214</v>
      </c>
      <c r="Y216" s="3">
        <v>77070</v>
      </c>
      <c r="AB216" s="3">
        <v>8302</v>
      </c>
      <c r="AC216" s="3" t="s">
        <v>7560</v>
      </c>
      <c r="AF216" s="3" t="s">
        <v>7560</v>
      </c>
      <c r="AG216" s="3" t="s">
        <v>7902</v>
      </c>
    </row>
    <row r="217" spans="2:33" x14ac:dyDescent="0.35">
      <c r="B217" s="3">
        <v>215</v>
      </c>
      <c r="C217" s="3" t="s">
        <v>301</v>
      </c>
      <c r="D217" s="3" t="s">
        <v>302</v>
      </c>
      <c r="H217" s="3" t="s">
        <v>301</v>
      </c>
      <c r="I217" s="3" t="s">
        <v>302</v>
      </c>
      <c r="J217" s="9">
        <v>41215</v>
      </c>
      <c r="K217" s="9">
        <v>41219</v>
      </c>
      <c r="O217" s="3" t="s">
        <v>301</v>
      </c>
      <c r="P217" s="3" t="s">
        <v>302</v>
      </c>
      <c r="Q217" s="3" t="s">
        <v>5772</v>
      </c>
      <c r="R217" s="3" t="s">
        <v>5976</v>
      </c>
      <c r="S217" s="3" t="s">
        <v>5977</v>
      </c>
      <c r="T217" s="3" t="s">
        <v>5775</v>
      </c>
      <c r="X217" s="3">
        <v>215</v>
      </c>
      <c r="Y217" s="3">
        <v>90004</v>
      </c>
      <c r="AB217" s="3">
        <v>13601</v>
      </c>
      <c r="AC217" s="3" t="s">
        <v>7561</v>
      </c>
      <c r="AF217" s="3" t="s">
        <v>7561</v>
      </c>
      <c r="AG217" s="3" t="s">
        <v>7900</v>
      </c>
    </row>
    <row r="218" spans="2:33" x14ac:dyDescent="0.35">
      <c r="B218" s="3">
        <v>216</v>
      </c>
      <c r="C218" s="3" t="s">
        <v>303</v>
      </c>
      <c r="D218" s="3" t="s">
        <v>304</v>
      </c>
      <c r="H218" s="3" t="s">
        <v>303</v>
      </c>
      <c r="I218" s="3" t="s">
        <v>304</v>
      </c>
      <c r="J218" s="9">
        <v>41178</v>
      </c>
      <c r="K218" s="9">
        <v>41184</v>
      </c>
      <c r="O218" s="3" t="s">
        <v>303</v>
      </c>
      <c r="P218" s="3" t="s">
        <v>304</v>
      </c>
      <c r="Q218" s="3" t="s">
        <v>5772</v>
      </c>
      <c r="R218" s="3" t="s">
        <v>5797</v>
      </c>
      <c r="S218" s="3" t="s">
        <v>5798</v>
      </c>
      <c r="T218" s="3" t="s">
        <v>5775</v>
      </c>
      <c r="X218" s="3">
        <v>216</v>
      </c>
      <c r="Y218" s="3">
        <v>97206</v>
      </c>
      <c r="AB218" s="3">
        <v>54915</v>
      </c>
      <c r="AC218" s="3" t="s">
        <v>7562</v>
      </c>
      <c r="AF218" s="3" t="s">
        <v>7562</v>
      </c>
      <c r="AG218" s="3" t="s">
        <v>7866</v>
      </c>
    </row>
    <row r="219" spans="2:33" x14ac:dyDescent="0.35">
      <c r="B219" s="3">
        <v>217</v>
      </c>
      <c r="C219" s="3" t="s">
        <v>303</v>
      </c>
      <c r="D219" s="3" t="s">
        <v>305</v>
      </c>
      <c r="H219" s="3" t="s">
        <v>303</v>
      </c>
      <c r="I219" s="3" t="s">
        <v>305</v>
      </c>
      <c r="J219" s="9">
        <v>41178</v>
      </c>
      <c r="K219" s="9">
        <v>41184</v>
      </c>
      <c r="O219" s="3" t="s">
        <v>303</v>
      </c>
      <c r="P219" s="3" t="s">
        <v>305</v>
      </c>
      <c r="Q219" s="3" t="s">
        <v>5772</v>
      </c>
      <c r="R219" s="3" t="s">
        <v>5797</v>
      </c>
      <c r="S219" s="3" t="s">
        <v>5798</v>
      </c>
      <c r="T219" s="3" t="s">
        <v>5775</v>
      </c>
      <c r="X219" s="3">
        <v>217</v>
      </c>
      <c r="Y219" s="3">
        <v>97206</v>
      </c>
      <c r="AB219" s="3">
        <v>98006</v>
      </c>
      <c r="AC219" s="3" t="s">
        <v>7563</v>
      </c>
      <c r="AF219" s="3" t="s">
        <v>7563</v>
      </c>
      <c r="AG219" s="3" t="s">
        <v>7877</v>
      </c>
    </row>
    <row r="220" spans="2:33" x14ac:dyDescent="0.35">
      <c r="B220" s="3">
        <v>218</v>
      </c>
      <c r="C220" s="3" t="s">
        <v>303</v>
      </c>
      <c r="D220" s="3" t="s">
        <v>306</v>
      </c>
      <c r="H220" s="3" t="s">
        <v>303</v>
      </c>
      <c r="I220" s="3" t="s">
        <v>306</v>
      </c>
      <c r="J220" s="9">
        <v>41178</v>
      </c>
      <c r="K220" s="9">
        <v>41184</v>
      </c>
      <c r="O220" s="3" t="s">
        <v>303</v>
      </c>
      <c r="P220" s="3" t="s">
        <v>306</v>
      </c>
      <c r="Q220" s="3" t="s">
        <v>5772</v>
      </c>
      <c r="R220" s="3" t="s">
        <v>5797</v>
      </c>
      <c r="S220" s="3" t="s">
        <v>5798</v>
      </c>
      <c r="T220" s="3" t="s">
        <v>5775</v>
      </c>
      <c r="X220" s="3">
        <v>218</v>
      </c>
      <c r="Y220" s="3">
        <v>97206</v>
      </c>
      <c r="AB220" s="3">
        <v>75002</v>
      </c>
      <c r="AC220" s="3" t="s">
        <v>7564</v>
      </c>
      <c r="AF220" s="3" t="s">
        <v>7564</v>
      </c>
      <c r="AG220" s="3" t="s">
        <v>7894</v>
      </c>
    </row>
    <row r="221" spans="2:33" x14ac:dyDescent="0.35">
      <c r="B221" s="3">
        <v>219</v>
      </c>
      <c r="C221" s="3" t="s">
        <v>307</v>
      </c>
      <c r="D221" s="3" t="s">
        <v>308</v>
      </c>
      <c r="H221" s="3" t="s">
        <v>307</v>
      </c>
      <c r="I221" s="3" t="s">
        <v>308</v>
      </c>
      <c r="J221" s="9">
        <v>41627</v>
      </c>
      <c r="K221" s="9">
        <v>41629</v>
      </c>
      <c r="O221" s="3" t="s">
        <v>307</v>
      </c>
      <c r="P221" s="3" t="s">
        <v>308</v>
      </c>
      <c r="Q221" s="3" t="s">
        <v>5768</v>
      </c>
      <c r="R221" s="3" t="s">
        <v>5978</v>
      </c>
      <c r="S221" s="3" t="s">
        <v>5979</v>
      </c>
      <c r="T221" s="3" t="s">
        <v>5771</v>
      </c>
      <c r="X221" s="3">
        <v>219</v>
      </c>
      <c r="Y221" s="3">
        <v>33319</v>
      </c>
      <c r="AB221" s="3">
        <v>79907</v>
      </c>
      <c r="AC221" s="3" t="s">
        <v>7565</v>
      </c>
      <c r="AF221" s="3" t="s">
        <v>7565</v>
      </c>
      <c r="AG221" s="3" t="s">
        <v>7893</v>
      </c>
    </row>
    <row r="222" spans="2:33" x14ac:dyDescent="0.35">
      <c r="B222" s="3">
        <v>220</v>
      </c>
      <c r="C222" s="3" t="s">
        <v>307</v>
      </c>
      <c r="D222" s="3" t="s">
        <v>189</v>
      </c>
      <c r="H222" s="3" t="s">
        <v>307</v>
      </c>
      <c r="I222" s="3" t="s">
        <v>189</v>
      </c>
      <c r="J222" s="9">
        <v>41627</v>
      </c>
      <c r="K222" s="9">
        <v>41629</v>
      </c>
      <c r="O222" s="3" t="s">
        <v>307</v>
      </c>
      <c r="P222" s="3" t="s">
        <v>189</v>
      </c>
      <c r="Q222" s="3" t="s">
        <v>5768</v>
      </c>
      <c r="R222" s="3" t="s">
        <v>5978</v>
      </c>
      <c r="S222" s="3" t="s">
        <v>5979</v>
      </c>
      <c r="T222" s="3" t="s">
        <v>5771</v>
      </c>
      <c r="X222" s="3">
        <v>220</v>
      </c>
      <c r="Y222" s="3">
        <v>33319</v>
      </c>
      <c r="AB222" s="3">
        <v>76051</v>
      </c>
      <c r="AC222" s="3" t="s">
        <v>7566</v>
      </c>
      <c r="AF222" s="3" t="s">
        <v>7566</v>
      </c>
      <c r="AG222" s="3" t="s">
        <v>7890</v>
      </c>
    </row>
    <row r="223" spans="2:33" x14ac:dyDescent="0.35">
      <c r="B223" s="3">
        <v>221</v>
      </c>
      <c r="C223" s="3" t="s">
        <v>307</v>
      </c>
      <c r="D223" s="3" t="s">
        <v>309</v>
      </c>
      <c r="H223" s="3" t="s">
        <v>307</v>
      </c>
      <c r="I223" s="3" t="s">
        <v>309</v>
      </c>
      <c r="J223" s="9">
        <v>41627</v>
      </c>
      <c r="K223" s="9">
        <v>41629</v>
      </c>
      <c r="O223" s="3" t="s">
        <v>307</v>
      </c>
      <c r="P223" s="3" t="s">
        <v>309</v>
      </c>
      <c r="Q223" s="3" t="s">
        <v>5768</v>
      </c>
      <c r="R223" s="3" t="s">
        <v>5978</v>
      </c>
      <c r="S223" s="3" t="s">
        <v>5979</v>
      </c>
      <c r="T223" s="3" t="s">
        <v>5771</v>
      </c>
      <c r="X223" s="3">
        <v>221</v>
      </c>
      <c r="Y223" s="3">
        <v>33319</v>
      </c>
      <c r="AB223" s="3">
        <v>75007</v>
      </c>
      <c r="AC223" s="3" t="s">
        <v>7567</v>
      </c>
      <c r="AF223" s="3" t="s">
        <v>7567</v>
      </c>
      <c r="AG223" s="3" t="s">
        <v>7902</v>
      </c>
    </row>
    <row r="224" spans="2:33" x14ac:dyDescent="0.35">
      <c r="B224" s="3">
        <v>222</v>
      </c>
      <c r="C224" s="3" t="s">
        <v>310</v>
      </c>
      <c r="D224" s="3" t="s">
        <v>311</v>
      </c>
      <c r="H224" s="3" t="s">
        <v>310</v>
      </c>
      <c r="I224" s="3" t="s">
        <v>311</v>
      </c>
      <c r="J224" s="9">
        <v>40903</v>
      </c>
      <c r="K224" s="9">
        <v>40905</v>
      </c>
      <c r="O224" s="3" t="s">
        <v>310</v>
      </c>
      <c r="P224" s="3" t="s">
        <v>311</v>
      </c>
      <c r="Q224" s="3" t="s">
        <v>5801</v>
      </c>
      <c r="R224" s="3" t="s">
        <v>5980</v>
      </c>
      <c r="S224" s="3" t="s">
        <v>5981</v>
      </c>
      <c r="T224" s="3" t="s">
        <v>5771</v>
      </c>
      <c r="X224" s="3">
        <v>222</v>
      </c>
      <c r="Y224" s="3">
        <v>80906</v>
      </c>
      <c r="AB224" s="3">
        <v>97224</v>
      </c>
      <c r="AC224" s="3" t="s">
        <v>7568</v>
      </c>
      <c r="AF224" s="3" t="s">
        <v>7568</v>
      </c>
      <c r="AG224" s="3" t="s">
        <v>7872</v>
      </c>
    </row>
    <row r="225" spans="2:33" x14ac:dyDescent="0.35">
      <c r="B225" s="3">
        <v>223</v>
      </c>
      <c r="C225" s="3" t="s">
        <v>310</v>
      </c>
      <c r="D225" s="3" t="s">
        <v>312</v>
      </c>
      <c r="H225" s="3" t="s">
        <v>310</v>
      </c>
      <c r="I225" s="3" t="s">
        <v>312</v>
      </c>
      <c r="J225" s="9">
        <v>40903</v>
      </c>
      <c r="K225" s="9">
        <v>40905</v>
      </c>
      <c r="O225" s="3" t="s">
        <v>310</v>
      </c>
      <c r="P225" s="3" t="s">
        <v>312</v>
      </c>
      <c r="Q225" s="3" t="s">
        <v>5801</v>
      </c>
      <c r="R225" s="3" t="s">
        <v>5980</v>
      </c>
      <c r="S225" s="3" t="s">
        <v>5981</v>
      </c>
      <c r="T225" s="3" t="s">
        <v>5771</v>
      </c>
      <c r="X225" s="3">
        <v>223</v>
      </c>
      <c r="Y225" s="3">
        <v>80906</v>
      </c>
      <c r="AB225" s="3">
        <v>60076</v>
      </c>
      <c r="AC225" s="3" t="s">
        <v>7569</v>
      </c>
      <c r="AF225" s="3" t="s">
        <v>7569</v>
      </c>
      <c r="AG225" s="3" t="s">
        <v>7885</v>
      </c>
    </row>
    <row r="226" spans="2:33" x14ac:dyDescent="0.35">
      <c r="B226" s="3">
        <v>224</v>
      </c>
      <c r="C226" s="3" t="s">
        <v>310</v>
      </c>
      <c r="D226" s="3" t="s">
        <v>313</v>
      </c>
      <c r="H226" s="3" t="s">
        <v>310</v>
      </c>
      <c r="I226" s="3" t="s">
        <v>313</v>
      </c>
      <c r="J226" s="9">
        <v>40903</v>
      </c>
      <c r="K226" s="9">
        <v>40905</v>
      </c>
      <c r="O226" s="3" t="s">
        <v>310</v>
      </c>
      <c r="P226" s="3" t="s">
        <v>313</v>
      </c>
      <c r="Q226" s="3" t="s">
        <v>5801</v>
      </c>
      <c r="R226" s="3" t="s">
        <v>5980</v>
      </c>
      <c r="S226" s="3" t="s">
        <v>5981</v>
      </c>
      <c r="T226" s="3" t="s">
        <v>5771</v>
      </c>
      <c r="X226" s="3">
        <v>224</v>
      </c>
      <c r="Y226" s="3">
        <v>80906</v>
      </c>
      <c r="AB226" s="3">
        <v>75023</v>
      </c>
      <c r="AC226" s="3" t="s">
        <v>7570</v>
      </c>
      <c r="AF226" s="3" t="s">
        <v>7570</v>
      </c>
      <c r="AG226" s="3" t="s">
        <v>7843</v>
      </c>
    </row>
    <row r="227" spans="2:33" x14ac:dyDescent="0.35">
      <c r="B227" s="3">
        <v>225</v>
      </c>
      <c r="C227" s="3" t="s">
        <v>310</v>
      </c>
      <c r="D227" s="3" t="s">
        <v>314</v>
      </c>
      <c r="H227" s="3" t="s">
        <v>310</v>
      </c>
      <c r="I227" s="3" t="s">
        <v>314</v>
      </c>
      <c r="J227" s="9">
        <v>40903</v>
      </c>
      <c r="K227" s="9">
        <v>40905</v>
      </c>
      <c r="O227" s="3" t="s">
        <v>310</v>
      </c>
      <c r="P227" s="3" t="s">
        <v>314</v>
      </c>
      <c r="Q227" s="3" t="s">
        <v>5801</v>
      </c>
      <c r="R227" s="3" t="s">
        <v>5980</v>
      </c>
      <c r="S227" s="3" t="s">
        <v>5981</v>
      </c>
      <c r="T227" s="3" t="s">
        <v>5771</v>
      </c>
      <c r="X227" s="3">
        <v>225</v>
      </c>
      <c r="Y227" s="3">
        <v>80906</v>
      </c>
      <c r="AB227" s="3">
        <v>23434</v>
      </c>
      <c r="AC227" s="3" t="s">
        <v>7571</v>
      </c>
      <c r="AF227" s="3" t="s">
        <v>7571</v>
      </c>
      <c r="AG227" s="3" t="s">
        <v>7895</v>
      </c>
    </row>
    <row r="228" spans="2:33" x14ac:dyDescent="0.35">
      <c r="B228" s="3">
        <v>226</v>
      </c>
      <c r="C228" s="3" t="s">
        <v>310</v>
      </c>
      <c r="D228" s="3" t="s">
        <v>315</v>
      </c>
      <c r="H228" s="3" t="s">
        <v>310</v>
      </c>
      <c r="I228" s="3" t="s">
        <v>315</v>
      </c>
      <c r="J228" s="9">
        <v>40903</v>
      </c>
      <c r="K228" s="9">
        <v>40905</v>
      </c>
      <c r="O228" s="3" t="s">
        <v>310</v>
      </c>
      <c r="P228" s="3" t="s">
        <v>315</v>
      </c>
      <c r="Q228" s="3" t="s">
        <v>5801</v>
      </c>
      <c r="R228" s="3" t="s">
        <v>5980</v>
      </c>
      <c r="S228" s="3" t="s">
        <v>5981</v>
      </c>
      <c r="T228" s="3" t="s">
        <v>5771</v>
      </c>
      <c r="X228" s="3">
        <v>226</v>
      </c>
      <c r="Y228" s="3">
        <v>80906</v>
      </c>
      <c r="AB228" s="3">
        <v>46203</v>
      </c>
      <c r="AC228" s="3" t="s">
        <v>7572</v>
      </c>
      <c r="AF228" s="3" t="s">
        <v>7572</v>
      </c>
      <c r="AG228" s="3" t="s">
        <v>7900</v>
      </c>
    </row>
    <row r="229" spans="2:33" x14ac:dyDescent="0.35">
      <c r="B229" s="3">
        <v>227</v>
      </c>
      <c r="C229" s="3" t="s">
        <v>316</v>
      </c>
      <c r="D229" s="3" t="s">
        <v>317</v>
      </c>
      <c r="H229" s="3" t="s">
        <v>316</v>
      </c>
      <c r="I229" s="3" t="s">
        <v>317</v>
      </c>
      <c r="J229" s="9">
        <v>41576</v>
      </c>
      <c r="K229" s="9">
        <v>41582</v>
      </c>
      <c r="O229" s="3" t="s">
        <v>316</v>
      </c>
      <c r="P229" s="3" t="s">
        <v>317</v>
      </c>
      <c r="Q229" s="3" t="s">
        <v>5772</v>
      </c>
      <c r="R229" s="3" t="s">
        <v>5870</v>
      </c>
      <c r="S229" s="3" t="s">
        <v>5871</v>
      </c>
      <c r="T229" s="3" t="s">
        <v>5771</v>
      </c>
      <c r="X229" s="3">
        <v>227</v>
      </c>
      <c r="Y229" s="3">
        <v>7109</v>
      </c>
      <c r="AB229" s="3">
        <v>7002</v>
      </c>
      <c r="AC229" s="3" t="s">
        <v>7573</v>
      </c>
      <c r="AF229" s="3" t="s">
        <v>7573</v>
      </c>
      <c r="AG229" s="3" t="s">
        <v>7893</v>
      </c>
    </row>
    <row r="230" spans="2:33" x14ac:dyDescent="0.35">
      <c r="B230" s="3">
        <v>228</v>
      </c>
      <c r="C230" s="3" t="s">
        <v>316</v>
      </c>
      <c r="D230" s="3" t="s">
        <v>318</v>
      </c>
      <c r="H230" s="3" t="s">
        <v>316</v>
      </c>
      <c r="I230" s="3" t="s">
        <v>318</v>
      </c>
      <c r="J230" s="9">
        <v>41576</v>
      </c>
      <c r="K230" s="9">
        <v>41582</v>
      </c>
      <c r="O230" s="3" t="s">
        <v>316</v>
      </c>
      <c r="P230" s="3" t="s">
        <v>318</v>
      </c>
      <c r="Q230" s="3" t="s">
        <v>5772</v>
      </c>
      <c r="R230" s="3" t="s">
        <v>5870</v>
      </c>
      <c r="S230" s="3" t="s">
        <v>5871</v>
      </c>
      <c r="T230" s="3" t="s">
        <v>5771</v>
      </c>
      <c r="X230" s="3">
        <v>228</v>
      </c>
      <c r="Y230" s="3">
        <v>7109</v>
      </c>
      <c r="AB230" s="3">
        <v>27405</v>
      </c>
      <c r="AC230" s="3" t="s">
        <v>7574</v>
      </c>
      <c r="AF230" s="3" t="s">
        <v>7574</v>
      </c>
      <c r="AG230" s="3" t="s">
        <v>7843</v>
      </c>
    </row>
    <row r="231" spans="2:33" x14ac:dyDescent="0.35">
      <c r="B231" s="3">
        <v>229</v>
      </c>
      <c r="C231" s="3" t="s">
        <v>316</v>
      </c>
      <c r="D231" s="3" t="s">
        <v>319</v>
      </c>
      <c r="H231" s="3" t="s">
        <v>316</v>
      </c>
      <c r="I231" s="3" t="s">
        <v>319</v>
      </c>
      <c r="J231" s="9">
        <v>41576</v>
      </c>
      <c r="K231" s="9">
        <v>41582</v>
      </c>
      <c r="O231" s="3" t="s">
        <v>316</v>
      </c>
      <c r="P231" s="3" t="s">
        <v>319</v>
      </c>
      <c r="Q231" s="3" t="s">
        <v>5772</v>
      </c>
      <c r="R231" s="3" t="s">
        <v>5870</v>
      </c>
      <c r="S231" s="3" t="s">
        <v>5871</v>
      </c>
      <c r="T231" s="3" t="s">
        <v>5771</v>
      </c>
      <c r="X231" s="3">
        <v>229</v>
      </c>
      <c r="Y231" s="3">
        <v>7109</v>
      </c>
      <c r="AB231" s="3">
        <v>21215</v>
      </c>
      <c r="AC231" s="3" t="s">
        <v>7575</v>
      </c>
      <c r="AF231" s="3" t="s">
        <v>7575</v>
      </c>
      <c r="AG231" s="3" t="s">
        <v>7843</v>
      </c>
    </row>
    <row r="232" spans="2:33" x14ac:dyDescent="0.35">
      <c r="B232" s="3">
        <v>230</v>
      </c>
      <c r="C232" s="3" t="s">
        <v>316</v>
      </c>
      <c r="D232" s="3" t="s">
        <v>320</v>
      </c>
      <c r="H232" s="3" t="s">
        <v>316</v>
      </c>
      <c r="I232" s="3" t="s">
        <v>320</v>
      </c>
      <c r="J232" s="9">
        <v>41576</v>
      </c>
      <c r="K232" s="9">
        <v>41582</v>
      </c>
      <c r="O232" s="3" t="s">
        <v>316</v>
      </c>
      <c r="P232" s="3" t="s">
        <v>320</v>
      </c>
      <c r="Q232" s="3" t="s">
        <v>5772</v>
      </c>
      <c r="R232" s="3" t="s">
        <v>5870</v>
      </c>
      <c r="S232" s="3" t="s">
        <v>5871</v>
      </c>
      <c r="T232" s="3" t="s">
        <v>5771</v>
      </c>
      <c r="X232" s="3">
        <v>230</v>
      </c>
      <c r="Y232" s="3">
        <v>7109</v>
      </c>
      <c r="AB232" s="3">
        <v>53142</v>
      </c>
      <c r="AC232" s="3" t="s">
        <v>7576</v>
      </c>
      <c r="AF232" s="3" t="s">
        <v>7576</v>
      </c>
      <c r="AG232" s="3" t="s">
        <v>7880</v>
      </c>
    </row>
    <row r="233" spans="2:33" x14ac:dyDescent="0.35">
      <c r="B233" s="3">
        <v>231</v>
      </c>
      <c r="C233" s="3" t="s">
        <v>316</v>
      </c>
      <c r="D233" s="3" t="s">
        <v>321</v>
      </c>
      <c r="H233" s="3" t="s">
        <v>316</v>
      </c>
      <c r="I233" s="3" t="s">
        <v>321</v>
      </c>
      <c r="J233" s="9">
        <v>41576</v>
      </c>
      <c r="K233" s="9">
        <v>41582</v>
      </c>
      <c r="O233" s="3" t="s">
        <v>316</v>
      </c>
      <c r="P233" s="3" t="s">
        <v>321</v>
      </c>
      <c r="Q233" s="3" t="s">
        <v>5772</v>
      </c>
      <c r="R233" s="3" t="s">
        <v>5870</v>
      </c>
      <c r="S233" s="3" t="s">
        <v>5871</v>
      </c>
      <c r="T233" s="3" t="s">
        <v>5771</v>
      </c>
      <c r="X233" s="3">
        <v>231</v>
      </c>
      <c r="Y233" s="3">
        <v>7109</v>
      </c>
      <c r="AB233" s="3">
        <v>66062</v>
      </c>
      <c r="AC233" s="3" t="s">
        <v>7577</v>
      </c>
      <c r="AF233" s="3" t="s">
        <v>7577</v>
      </c>
      <c r="AG233" s="3" t="s">
        <v>7872</v>
      </c>
    </row>
    <row r="234" spans="2:33" x14ac:dyDescent="0.35">
      <c r="B234" s="3">
        <v>232</v>
      </c>
      <c r="C234" s="3" t="s">
        <v>322</v>
      </c>
      <c r="D234" s="3" t="s">
        <v>323</v>
      </c>
      <c r="H234" s="3" t="s">
        <v>322</v>
      </c>
      <c r="I234" s="3" t="s">
        <v>323</v>
      </c>
      <c r="J234" s="9">
        <v>41963</v>
      </c>
      <c r="K234" s="9">
        <v>41967</v>
      </c>
      <c r="O234" s="3" t="s">
        <v>322</v>
      </c>
      <c r="P234" s="3" t="s">
        <v>323</v>
      </c>
      <c r="Q234" s="3" t="s">
        <v>5772</v>
      </c>
      <c r="R234" s="3" t="s">
        <v>5932</v>
      </c>
      <c r="S234" s="3" t="s">
        <v>5933</v>
      </c>
      <c r="T234" s="3" t="s">
        <v>5775</v>
      </c>
      <c r="X234" s="3">
        <v>232</v>
      </c>
      <c r="Y234" s="3">
        <v>60623</v>
      </c>
      <c r="AB234" s="3">
        <v>74133</v>
      </c>
      <c r="AC234" s="3" t="s">
        <v>7578</v>
      </c>
      <c r="AF234" s="3" t="s">
        <v>7578</v>
      </c>
      <c r="AG234" s="3" t="s">
        <v>7843</v>
      </c>
    </row>
    <row r="235" spans="2:33" x14ac:dyDescent="0.35">
      <c r="B235" s="3">
        <v>233</v>
      </c>
      <c r="C235" s="3" t="s">
        <v>324</v>
      </c>
      <c r="D235" s="3" t="s">
        <v>325</v>
      </c>
      <c r="H235" s="3" t="s">
        <v>324</v>
      </c>
      <c r="I235" s="3" t="s">
        <v>325</v>
      </c>
      <c r="J235" s="9">
        <v>41033</v>
      </c>
      <c r="K235" s="9">
        <v>41038</v>
      </c>
      <c r="O235" s="3" t="s">
        <v>324</v>
      </c>
      <c r="P235" s="3" t="s">
        <v>325</v>
      </c>
      <c r="Q235" s="3" t="s">
        <v>5768</v>
      </c>
      <c r="R235" s="3" t="s">
        <v>5982</v>
      </c>
      <c r="S235" s="3" t="s">
        <v>5983</v>
      </c>
      <c r="T235" s="3" t="s">
        <v>5771</v>
      </c>
      <c r="X235" s="3">
        <v>233</v>
      </c>
      <c r="Y235" s="3">
        <v>10024</v>
      </c>
      <c r="AB235" s="3">
        <v>27604</v>
      </c>
      <c r="AC235" s="3" t="s">
        <v>7579</v>
      </c>
      <c r="AF235" s="3" t="s">
        <v>7579</v>
      </c>
      <c r="AG235" s="3" t="s">
        <v>7866</v>
      </c>
    </row>
    <row r="236" spans="2:33" x14ac:dyDescent="0.35">
      <c r="B236" s="3">
        <v>234</v>
      </c>
      <c r="C236" s="3" t="s">
        <v>326</v>
      </c>
      <c r="D236" s="3" t="s">
        <v>327</v>
      </c>
      <c r="H236" s="3" t="s">
        <v>326</v>
      </c>
      <c r="I236" s="3" t="s">
        <v>327</v>
      </c>
      <c r="J236" s="9">
        <v>40907</v>
      </c>
      <c r="K236" s="9">
        <v>40912</v>
      </c>
      <c r="O236" s="3" t="s">
        <v>326</v>
      </c>
      <c r="P236" s="3" t="s">
        <v>327</v>
      </c>
      <c r="Q236" s="3" t="s">
        <v>5772</v>
      </c>
      <c r="R236" s="3" t="s">
        <v>5830</v>
      </c>
      <c r="S236" s="3" t="s">
        <v>5831</v>
      </c>
      <c r="T236" s="3" t="s">
        <v>5771</v>
      </c>
      <c r="X236" s="3">
        <v>234</v>
      </c>
      <c r="Y236" s="3">
        <v>48180</v>
      </c>
      <c r="AB236" s="3">
        <v>74403</v>
      </c>
      <c r="AC236" s="3" t="s">
        <v>7580</v>
      </c>
      <c r="AF236" s="3" t="s">
        <v>7580</v>
      </c>
      <c r="AG236" s="3" t="s">
        <v>7843</v>
      </c>
    </row>
    <row r="237" spans="2:33" x14ac:dyDescent="0.35">
      <c r="B237" s="3">
        <v>235</v>
      </c>
      <c r="C237" s="3" t="s">
        <v>328</v>
      </c>
      <c r="D237" s="3" t="s">
        <v>329</v>
      </c>
      <c r="H237" s="3" t="s">
        <v>328</v>
      </c>
      <c r="I237" s="3" t="s">
        <v>329</v>
      </c>
      <c r="J237" s="9">
        <v>41530</v>
      </c>
      <c r="K237" s="9">
        <v>41532</v>
      </c>
      <c r="O237" s="3" t="s">
        <v>328</v>
      </c>
      <c r="P237" s="3" t="s">
        <v>329</v>
      </c>
      <c r="Q237" s="3" t="s">
        <v>5768</v>
      </c>
      <c r="R237" s="3" t="s">
        <v>5984</v>
      </c>
      <c r="S237" s="3" t="s">
        <v>5985</v>
      </c>
      <c r="T237" s="3" t="s">
        <v>5771</v>
      </c>
      <c r="X237" s="3">
        <v>235</v>
      </c>
      <c r="Y237" s="3">
        <v>80004</v>
      </c>
      <c r="AB237" s="3">
        <v>6450</v>
      </c>
      <c r="AC237" s="3" t="s">
        <v>7581</v>
      </c>
      <c r="AF237" s="3" t="s">
        <v>7581</v>
      </c>
      <c r="AG237" s="3" t="s">
        <v>7877</v>
      </c>
    </row>
    <row r="238" spans="2:33" x14ac:dyDescent="0.35">
      <c r="B238" s="3">
        <v>236</v>
      </c>
      <c r="C238" s="3" t="s">
        <v>328</v>
      </c>
      <c r="D238" s="3" t="s">
        <v>330</v>
      </c>
      <c r="H238" s="3" t="s">
        <v>328</v>
      </c>
      <c r="I238" s="3" t="s">
        <v>330</v>
      </c>
      <c r="J238" s="9">
        <v>41530</v>
      </c>
      <c r="K238" s="9">
        <v>41532</v>
      </c>
      <c r="O238" s="3" t="s">
        <v>328</v>
      </c>
      <c r="P238" s="3" t="s">
        <v>330</v>
      </c>
      <c r="Q238" s="3" t="s">
        <v>5768</v>
      </c>
      <c r="R238" s="3" t="s">
        <v>5984</v>
      </c>
      <c r="S238" s="3" t="s">
        <v>5985</v>
      </c>
      <c r="T238" s="3" t="s">
        <v>5771</v>
      </c>
      <c r="X238" s="3">
        <v>236</v>
      </c>
      <c r="Y238" s="3">
        <v>80004</v>
      </c>
      <c r="AB238" s="3">
        <v>46614</v>
      </c>
      <c r="AC238" s="3" t="s">
        <v>7582</v>
      </c>
      <c r="AF238" s="3" t="s">
        <v>7582</v>
      </c>
      <c r="AG238" s="3" t="s">
        <v>7872</v>
      </c>
    </row>
    <row r="239" spans="2:33" x14ac:dyDescent="0.35">
      <c r="B239" s="3">
        <v>237</v>
      </c>
      <c r="C239" s="3" t="s">
        <v>328</v>
      </c>
      <c r="D239" s="3" t="s">
        <v>331</v>
      </c>
      <c r="H239" s="3" t="s">
        <v>328</v>
      </c>
      <c r="I239" s="3" t="s">
        <v>331</v>
      </c>
      <c r="J239" s="9">
        <v>41530</v>
      </c>
      <c r="K239" s="9">
        <v>41532</v>
      </c>
      <c r="O239" s="3" t="s">
        <v>328</v>
      </c>
      <c r="P239" s="3" t="s">
        <v>331</v>
      </c>
      <c r="Q239" s="3" t="s">
        <v>5768</v>
      </c>
      <c r="R239" s="3" t="s">
        <v>5984</v>
      </c>
      <c r="S239" s="3" t="s">
        <v>5985</v>
      </c>
      <c r="T239" s="3" t="s">
        <v>5771</v>
      </c>
      <c r="X239" s="3">
        <v>237</v>
      </c>
      <c r="Y239" s="3">
        <v>80004</v>
      </c>
      <c r="AB239" s="3">
        <v>99207</v>
      </c>
      <c r="AC239" s="3" t="s">
        <v>7583</v>
      </c>
      <c r="AF239" s="3" t="s">
        <v>7583</v>
      </c>
      <c r="AG239" s="3" t="s">
        <v>7889</v>
      </c>
    </row>
    <row r="240" spans="2:33" x14ac:dyDescent="0.35">
      <c r="B240" s="3">
        <v>238</v>
      </c>
      <c r="C240" s="3" t="s">
        <v>328</v>
      </c>
      <c r="D240" s="3" t="s">
        <v>332</v>
      </c>
      <c r="H240" s="3" t="s">
        <v>328</v>
      </c>
      <c r="I240" s="3" t="s">
        <v>332</v>
      </c>
      <c r="J240" s="9">
        <v>41530</v>
      </c>
      <c r="K240" s="9">
        <v>41532</v>
      </c>
      <c r="O240" s="3" t="s">
        <v>328</v>
      </c>
      <c r="P240" s="3" t="s">
        <v>332</v>
      </c>
      <c r="Q240" s="3" t="s">
        <v>5768</v>
      </c>
      <c r="R240" s="3" t="s">
        <v>5984</v>
      </c>
      <c r="S240" s="3" t="s">
        <v>5985</v>
      </c>
      <c r="T240" s="3" t="s">
        <v>5771</v>
      </c>
      <c r="X240" s="3">
        <v>238</v>
      </c>
      <c r="Y240" s="3">
        <v>80004</v>
      </c>
      <c r="AB240" s="3">
        <v>76248</v>
      </c>
      <c r="AC240" s="3" t="s">
        <v>7584</v>
      </c>
      <c r="AF240" s="3" t="s">
        <v>7584</v>
      </c>
      <c r="AG240" s="3" t="s">
        <v>7843</v>
      </c>
    </row>
    <row r="241" spans="2:33" x14ac:dyDescent="0.35">
      <c r="B241" s="3">
        <v>239</v>
      </c>
      <c r="C241" s="3" t="s">
        <v>333</v>
      </c>
      <c r="D241" s="3" t="s">
        <v>334</v>
      </c>
      <c r="H241" s="3" t="s">
        <v>333</v>
      </c>
      <c r="I241" s="3" t="s">
        <v>334</v>
      </c>
      <c r="J241" s="9">
        <v>40813</v>
      </c>
      <c r="K241" s="9">
        <v>40819</v>
      </c>
      <c r="O241" s="3" t="s">
        <v>333</v>
      </c>
      <c r="P241" s="3" t="s">
        <v>334</v>
      </c>
      <c r="Q241" s="3" t="s">
        <v>5772</v>
      </c>
      <c r="R241" s="3" t="s">
        <v>5986</v>
      </c>
      <c r="S241" s="3" t="s">
        <v>5987</v>
      </c>
      <c r="T241" s="3" t="s">
        <v>5771</v>
      </c>
      <c r="X241" s="3">
        <v>239</v>
      </c>
      <c r="Y241" s="3">
        <v>7601</v>
      </c>
      <c r="AB241" s="3">
        <v>32127</v>
      </c>
      <c r="AC241" s="3" t="s">
        <v>7585</v>
      </c>
      <c r="AF241" s="3" t="s">
        <v>7585</v>
      </c>
      <c r="AG241" s="3" t="s">
        <v>7872</v>
      </c>
    </row>
    <row r="242" spans="2:33" x14ac:dyDescent="0.35">
      <c r="B242" s="3">
        <v>240</v>
      </c>
      <c r="C242" s="3" t="s">
        <v>335</v>
      </c>
      <c r="D242" s="3" t="s">
        <v>336</v>
      </c>
      <c r="H242" s="3" t="s">
        <v>335</v>
      </c>
      <c r="I242" s="3" t="s">
        <v>336</v>
      </c>
      <c r="J242" s="9">
        <v>40764</v>
      </c>
      <c r="K242" s="9">
        <v>40771</v>
      </c>
      <c r="O242" s="3" t="s">
        <v>335</v>
      </c>
      <c r="P242" s="3" t="s">
        <v>336</v>
      </c>
      <c r="Q242" s="3" t="s">
        <v>5772</v>
      </c>
      <c r="R242" s="3" t="s">
        <v>5988</v>
      </c>
      <c r="S242" s="3" t="s">
        <v>5989</v>
      </c>
      <c r="T242" s="3" t="s">
        <v>5771</v>
      </c>
      <c r="X242" s="3">
        <v>240</v>
      </c>
      <c r="Y242" s="3">
        <v>33710</v>
      </c>
      <c r="AB242" s="3">
        <v>97504</v>
      </c>
      <c r="AC242" s="3" t="s">
        <v>7586</v>
      </c>
      <c r="AF242" s="3" t="s">
        <v>7586</v>
      </c>
      <c r="AG242" s="3" t="s">
        <v>7875</v>
      </c>
    </row>
    <row r="243" spans="2:33" x14ac:dyDescent="0.35">
      <c r="B243" s="3">
        <v>241</v>
      </c>
      <c r="C243" s="3" t="s">
        <v>335</v>
      </c>
      <c r="D243" s="3" t="s">
        <v>337</v>
      </c>
      <c r="H243" s="3" t="s">
        <v>335</v>
      </c>
      <c r="I243" s="3" t="s">
        <v>337</v>
      </c>
      <c r="J243" s="9">
        <v>40764</v>
      </c>
      <c r="K243" s="9">
        <v>40771</v>
      </c>
      <c r="O243" s="3" t="s">
        <v>335</v>
      </c>
      <c r="P243" s="3" t="s">
        <v>337</v>
      </c>
      <c r="Q243" s="3" t="s">
        <v>5772</v>
      </c>
      <c r="R243" s="3" t="s">
        <v>5988</v>
      </c>
      <c r="S243" s="3" t="s">
        <v>5989</v>
      </c>
      <c r="T243" s="3" t="s">
        <v>5771</v>
      </c>
      <c r="X243" s="3">
        <v>241</v>
      </c>
      <c r="Y243" s="3">
        <v>33710</v>
      </c>
      <c r="AB243" s="3">
        <v>22901</v>
      </c>
      <c r="AC243" s="3" t="s">
        <v>7587</v>
      </c>
      <c r="AF243" s="3" t="s">
        <v>7587</v>
      </c>
      <c r="AG243" s="3" t="s">
        <v>7885</v>
      </c>
    </row>
    <row r="244" spans="2:33" x14ac:dyDescent="0.35">
      <c r="B244" s="3">
        <v>242</v>
      </c>
      <c r="C244" s="3" t="s">
        <v>338</v>
      </c>
      <c r="D244" s="3" t="s">
        <v>339</v>
      </c>
      <c r="H244" s="3" t="s">
        <v>338</v>
      </c>
      <c r="I244" s="3" t="s">
        <v>339</v>
      </c>
      <c r="J244" s="9">
        <v>40905</v>
      </c>
      <c r="K244" s="9">
        <v>40907</v>
      </c>
      <c r="O244" s="3" t="s">
        <v>338</v>
      </c>
      <c r="P244" s="3" t="s">
        <v>339</v>
      </c>
      <c r="Q244" s="3" t="s">
        <v>5801</v>
      </c>
      <c r="R244" s="3" t="s">
        <v>5990</v>
      </c>
      <c r="S244" s="3" t="s">
        <v>5991</v>
      </c>
      <c r="T244" s="3" t="s">
        <v>5771</v>
      </c>
      <c r="X244" s="3">
        <v>242</v>
      </c>
      <c r="Y244" s="3">
        <v>19143</v>
      </c>
      <c r="AB244" s="3">
        <v>59801</v>
      </c>
      <c r="AC244" s="3" t="s">
        <v>7588</v>
      </c>
      <c r="AF244" s="3" t="s">
        <v>7588</v>
      </c>
      <c r="AG244" s="3" t="s">
        <v>7906</v>
      </c>
    </row>
    <row r="245" spans="2:33" x14ac:dyDescent="0.35">
      <c r="B245" s="3">
        <v>243</v>
      </c>
      <c r="C245" s="3" t="s">
        <v>340</v>
      </c>
      <c r="D245" s="3" t="s">
        <v>341</v>
      </c>
      <c r="H245" s="3" t="s">
        <v>340</v>
      </c>
      <c r="I245" s="3" t="s">
        <v>341</v>
      </c>
      <c r="J245" s="9">
        <v>40851</v>
      </c>
      <c r="K245" s="9">
        <v>40856</v>
      </c>
      <c r="O245" s="3" t="s">
        <v>340</v>
      </c>
      <c r="P245" s="3" t="s">
        <v>341</v>
      </c>
      <c r="Q245" s="3" t="s">
        <v>5772</v>
      </c>
      <c r="R245" s="3" t="s">
        <v>5992</v>
      </c>
      <c r="S245" s="3" t="s">
        <v>5993</v>
      </c>
      <c r="T245" s="3" t="s">
        <v>5782</v>
      </c>
      <c r="X245" s="3">
        <v>243</v>
      </c>
      <c r="Y245" s="3">
        <v>10024</v>
      </c>
      <c r="AB245" s="3">
        <v>33178</v>
      </c>
      <c r="AC245" s="3" t="s">
        <v>7589</v>
      </c>
      <c r="AF245" s="3" t="s">
        <v>7589</v>
      </c>
      <c r="AG245" s="3" t="s">
        <v>7881</v>
      </c>
    </row>
    <row r="246" spans="2:33" x14ac:dyDescent="0.35">
      <c r="B246" s="3">
        <v>244</v>
      </c>
      <c r="C246" s="3" t="s">
        <v>340</v>
      </c>
      <c r="D246" s="3" t="s">
        <v>342</v>
      </c>
      <c r="H246" s="3" t="s">
        <v>340</v>
      </c>
      <c r="I246" s="3" t="s">
        <v>342</v>
      </c>
      <c r="J246" s="9">
        <v>40851</v>
      </c>
      <c r="K246" s="9">
        <v>40856</v>
      </c>
      <c r="O246" s="3" t="s">
        <v>340</v>
      </c>
      <c r="P246" s="3" t="s">
        <v>342</v>
      </c>
      <c r="Q246" s="3" t="s">
        <v>5772</v>
      </c>
      <c r="R246" s="3" t="s">
        <v>5992</v>
      </c>
      <c r="S246" s="3" t="s">
        <v>5993</v>
      </c>
      <c r="T246" s="3" t="s">
        <v>5782</v>
      </c>
      <c r="X246" s="3">
        <v>244</v>
      </c>
      <c r="Y246" s="3">
        <v>10024</v>
      </c>
      <c r="AB246" s="3">
        <v>32712</v>
      </c>
      <c r="AC246" s="3" t="s">
        <v>7590</v>
      </c>
      <c r="AF246" s="3" t="s">
        <v>7590</v>
      </c>
      <c r="AG246" s="3" t="s">
        <v>7894</v>
      </c>
    </row>
    <row r="247" spans="2:33" x14ac:dyDescent="0.35">
      <c r="B247" s="3">
        <v>245</v>
      </c>
      <c r="C247" s="3" t="s">
        <v>340</v>
      </c>
      <c r="D247" s="3" t="s">
        <v>57</v>
      </c>
      <c r="H247" s="3" t="s">
        <v>340</v>
      </c>
      <c r="I247" s="3" t="s">
        <v>57</v>
      </c>
      <c r="J247" s="9">
        <v>40851</v>
      </c>
      <c r="K247" s="9">
        <v>40856</v>
      </c>
      <c r="O247" s="3" t="s">
        <v>340</v>
      </c>
      <c r="P247" s="3" t="s">
        <v>57</v>
      </c>
      <c r="Q247" s="3" t="s">
        <v>5772</v>
      </c>
      <c r="R247" s="3" t="s">
        <v>5992</v>
      </c>
      <c r="S247" s="3" t="s">
        <v>5993</v>
      </c>
      <c r="T247" s="3" t="s">
        <v>5782</v>
      </c>
      <c r="X247" s="3">
        <v>245</v>
      </c>
      <c r="Y247" s="3">
        <v>10024</v>
      </c>
      <c r="AB247" s="3">
        <v>19601</v>
      </c>
      <c r="AC247" s="3" t="s">
        <v>7591</v>
      </c>
      <c r="AF247" s="3" t="s">
        <v>7591</v>
      </c>
      <c r="AG247" s="3" t="s">
        <v>7909</v>
      </c>
    </row>
    <row r="248" spans="2:33" x14ac:dyDescent="0.35">
      <c r="B248" s="3">
        <v>246</v>
      </c>
      <c r="C248" s="3" t="s">
        <v>340</v>
      </c>
      <c r="D248" s="3" t="s">
        <v>343</v>
      </c>
      <c r="H248" s="3" t="s">
        <v>340</v>
      </c>
      <c r="I248" s="3" t="s">
        <v>343</v>
      </c>
      <c r="J248" s="9">
        <v>40851</v>
      </c>
      <c r="K248" s="9">
        <v>40856</v>
      </c>
      <c r="O248" s="3" t="s">
        <v>340</v>
      </c>
      <c r="P248" s="3" t="s">
        <v>343</v>
      </c>
      <c r="Q248" s="3" t="s">
        <v>5772</v>
      </c>
      <c r="R248" s="3" t="s">
        <v>5992</v>
      </c>
      <c r="S248" s="3" t="s">
        <v>5993</v>
      </c>
      <c r="T248" s="3" t="s">
        <v>5782</v>
      </c>
      <c r="X248" s="3">
        <v>246</v>
      </c>
      <c r="Y248" s="3">
        <v>10024</v>
      </c>
      <c r="AB248" s="3">
        <v>80020</v>
      </c>
      <c r="AC248" s="3" t="s">
        <v>7592</v>
      </c>
      <c r="AF248" s="3" t="s">
        <v>7592</v>
      </c>
      <c r="AG248" s="3" t="s">
        <v>7907</v>
      </c>
    </row>
    <row r="249" spans="2:33" x14ac:dyDescent="0.35">
      <c r="B249" s="3">
        <v>247</v>
      </c>
      <c r="C249" s="3" t="s">
        <v>340</v>
      </c>
      <c r="D249" s="3" t="s">
        <v>142</v>
      </c>
      <c r="H249" s="3" t="s">
        <v>340</v>
      </c>
      <c r="I249" s="3" t="s">
        <v>142</v>
      </c>
      <c r="J249" s="9">
        <v>40851</v>
      </c>
      <c r="K249" s="9">
        <v>40856</v>
      </c>
      <c r="O249" s="3" t="s">
        <v>340</v>
      </c>
      <c r="P249" s="3" t="s">
        <v>142</v>
      </c>
      <c r="Q249" s="3" t="s">
        <v>5772</v>
      </c>
      <c r="R249" s="3" t="s">
        <v>5992</v>
      </c>
      <c r="S249" s="3" t="s">
        <v>5993</v>
      </c>
      <c r="T249" s="3" t="s">
        <v>5782</v>
      </c>
      <c r="X249" s="3">
        <v>247</v>
      </c>
      <c r="Y249" s="3">
        <v>10024</v>
      </c>
      <c r="AB249" s="3">
        <v>7501</v>
      </c>
      <c r="AC249" s="3" t="s">
        <v>7593</v>
      </c>
      <c r="AF249" s="3" t="s">
        <v>7593</v>
      </c>
      <c r="AG249" s="3" t="s">
        <v>7882</v>
      </c>
    </row>
    <row r="250" spans="2:33" x14ac:dyDescent="0.35">
      <c r="B250" s="3">
        <v>248</v>
      </c>
      <c r="C250" s="3" t="s">
        <v>344</v>
      </c>
      <c r="D250" s="3" t="s">
        <v>314</v>
      </c>
      <c r="H250" s="3" t="s">
        <v>344</v>
      </c>
      <c r="I250" s="3" t="s">
        <v>314</v>
      </c>
      <c r="J250" s="9">
        <v>41388</v>
      </c>
      <c r="K250" s="9">
        <v>41392</v>
      </c>
      <c r="O250" s="3" t="s">
        <v>344</v>
      </c>
      <c r="P250" s="3" t="s">
        <v>314</v>
      </c>
      <c r="Q250" s="3" t="s">
        <v>5772</v>
      </c>
      <c r="R250" s="3" t="s">
        <v>5994</v>
      </c>
      <c r="S250" s="3" t="s">
        <v>5995</v>
      </c>
      <c r="T250" s="3" t="s">
        <v>5771</v>
      </c>
      <c r="X250" s="3">
        <v>248</v>
      </c>
      <c r="Y250" s="3">
        <v>92345</v>
      </c>
      <c r="AB250" s="3">
        <v>73120</v>
      </c>
      <c r="AC250" s="3" t="s">
        <v>7594</v>
      </c>
      <c r="AF250" s="3" t="s">
        <v>7594</v>
      </c>
      <c r="AG250" s="3" t="s">
        <v>7881</v>
      </c>
    </row>
    <row r="251" spans="2:33" x14ac:dyDescent="0.35">
      <c r="B251" s="3">
        <v>249</v>
      </c>
      <c r="C251" s="3" t="s">
        <v>344</v>
      </c>
      <c r="D251" s="3" t="s">
        <v>345</v>
      </c>
      <c r="H251" s="3" t="s">
        <v>344</v>
      </c>
      <c r="I251" s="3" t="s">
        <v>345</v>
      </c>
      <c r="J251" s="9">
        <v>41388</v>
      </c>
      <c r="K251" s="9">
        <v>41392</v>
      </c>
      <c r="O251" s="3" t="s">
        <v>344</v>
      </c>
      <c r="P251" s="3" t="s">
        <v>345</v>
      </c>
      <c r="Q251" s="3" t="s">
        <v>5772</v>
      </c>
      <c r="R251" s="3" t="s">
        <v>5994</v>
      </c>
      <c r="S251" s="3" t="s">
        <v>5995</v>
      </c>
      <c r="T251" s="3" t="s">
        <v>5771</v>
      </c>
      <c r="X251" s="3">
        <v>249</v>
      </c>
      <c r="Y251" s="3">
        <v>92345</v>
      </c>
      <c r="AB251" s="3">
        <v>23320</v>
      </c>
      <c r="AC251" s="3" t="s">
        <v>7595</v>
      </c>
      <c r="AF251" s="3" t="s">
        <v>7595</v>
      </c>
      <c r="AG251" s="3" t="s">
        <v>7910</v>
      </c>
    </row>
    <row r="252" spans="2:33" x14ac:dyDescent="0.35">
      <c r="B252" s="3">
        <v>250</v>
      </c>
      <c r="C252" s="3" t="s">
        <v>346</v>
      </c>
      <c r="D252" s="3" t="s">
        <v>347</v>
      </c>
      <c r="H252" s="3" t="s">
        <v>346</v>
      </c>
      <c r="I252" s="3" t="s">
        <v>347</v>
      </c>
      <c r="J252" s="9">
        <v>41947</v>
      </c>
      <c r="K252" s="9">
        <v>41949</v>
      </c>
      <c r="O252" s="3" t="s">
        <v>346</v>
      </c>
      <c r="P252" s="3" t="s">
        <v>347</v>
      </c>
      <c r="Q252" s="3" t="s">
        <v>5768</v>
      </c>
      <c r="R252" s="3" t="s">
        <v>5996</v>
      </c>
      <c r="S252" s="3" t="s">
        <v>5997</v>
      </c>
      <c r="T252" s="3" t="s">
        <v>5771</v>
      </c>
      <c r="X252" s="3">
        <v>250</v>
      </c>
      <c r="Y252" s="3">
        <v>37130</v>
      </c>
      <c r="AB252" s="3">
        <v>79424</v>
      </c>
      <c r="AC252" s="3" t="s">
        <v>7596</v>
      </c>
      <c r="AF252" s="3" t="s">
        <v>7596</v>
      </c>
      <c r="AG252" s="3" t="s">
        <v>7894</v>
      </c>
    </row>
    <row r="253" spans="2:33" x14ac:dyDescent="0.35">
      <c r="B253" s="3">
        <v>251</v>
      </c>
      <c r="C253" s="3" t="s">
        <v>348</v>
      </c>
      <c r="D253" s="3" t="s">
        <v>349</v>
      </c>
      <c r="H253" s="3" t="s">
        <v>348</v>
      </c>
      <c r="I253" s="3" t="s">
        <v>349</v>
      </c>
      <c r="J253" s="9">
        <v>41517</v>
      </c>
      <c r="K253" s="9">
        <v>41519</v>
      </c>
      <c r="O253" s="3" t="s">
        <v>348</v>
      </c>
      <c r="P253" s="3" t="s">
        <v>349</v>
      </c>
      <c r="Q253" s="3" t="s">
        <v>5801</v>
      </c>
      <c r="R253" s="3" t="s">
        <v>5998</v>
      </c>
      <c r="S253" s="3" t="s">
        <v>5999</v>
      </c>
      <c r="T253" s="3" t="s">
        <v>5775</v>
      </c>
      <c r="X253" s="3">
        <v>251</v>
      </c>
      <c r="Y253" s="3">
        <v>19143</v>
      </c>
      <c r="AB253" s="3">
        <v>37604</v>
      </c>
      <c r="AC253" s="3" t="s">
        <v>7597</v>
      </c>
      <c r="AF253" s="3" t="s">
        <v>7597</v>
      </c>
      <c r="AG253" s="3" t="s">
        <v>7885</v>
      </c>
    </row>
    <row r="254" spans="2:33" x14ac:dyDescent="0.35">
      <c r="B254" s="3">
        <v>252</v>
      </c>
      <c r="C254" s="3" t="s">
        <v>348</v>
      </c>
      <c r="D254" s="3" t="s">
        <v>350</v>
      </c>
      <c r="H254" s="3" t="s">
        <v>348</v>
      </c>
      <c r="I254" s="3" t="s">
        <v>350</v>
      </c>
      <c r="J254" s="9">
        <v>41517</v>
      </c>
      <c r="K254" s="9">
        <v>41519</v>
      </c>
      <c r="O254" s="3" t="s">
        <v>348</v>
      </c>
      <c r="P254" s="3" t="s">
        <v>350</v>
      </c>
      <c r="Q254" s="3" t="s">
        <v>5801</v>
      </c>
      <c r="R254" s="3" t="s">
        <v>5998</v>
      </c>
      <c r="S254" s="3" t="s">
        <v>5999</v>
      </c>
      <c r="T254" s="3" t="s">
        <v>5775</v>
      </c>
      <c r="X254" s="3">
        <v>252</v>
      </c>
      <c r="Y254" s="3">
        <v>19143</v>
      </c>
      <c r="AB254" s="3">
        <v>92404</v>
      </c>
      <c r="AC254" s="3" t="s">
        <v>7598</v>
      </c>
      <c r="AF254" s="3" t="s">
        <v>7598</v>
      </c>
      <c r="AG254" s="3" t="s">
        <v>7843</v>
      </c>
    </row>
    <row r="255" spans="2:33" x14ac:dyDescent="0.35">
      <c r="B255" s="3">
        <v>253</v>
      </c>
      <c r="C255" s="3" t="s">
        <v>348</v>
      </c>
      <c r="D255" s="3" t="s">
        <v>351</v>
      </c>
      <c r="H255" s="3" t="s">
        <v>348</v>
      </c>
      <c r="I255" s="3" t="s">
        <v>351</v>
      </c>
      <c r="J255" s="9">
        <v>41517</v>
      </c>
      <c r="K255" s="9">
        <v>41519</v>
      </c>
      <c r="O255" s="3" t="s">
        <v>348</v>
      </c>
      <c r="P255" s="3" t="s">
        <v>351</v>
      </c>
      <c r="Q255" s="3" t="s">
        <v>5801</v>
      </c>
      <c r="R255" s="3" t="s">
        <v>5998</v>
      </c>
      <c r="S255" s="3" t="s">
        <v>5999</v>
      </c>
      <c r="T255" s="3" t="s">
        <v>5775</v>
      </c>
      <c r="X255" s="3">
        <v>253</v>
      </c>
      <c r="Y255" s="3">
        <v>19143</v>
      </c>
      <c r="AB255" s="3">
        <v>1453</v>
      </c>
      <c r="AC255" s="3" t="s">
        <v>7599</v>
      </c>
      <c r="AF255" s="3" t="s">
        <v>7599</v>
      </c>
      <c r="AG255" s="3" t="s">
        <v>7843</v>
      </c>
    </row>
    <row r="256" spans="2:33" x14ac:dyDescent="0.35">
      <c r="B256" s="3">
        <v>254</v>
      </c>
      <c r="C256" s="3" t="s">
        <v>348</v>
      </c>
      <c r="D256" s="3" t="s">
        <v>352</v>
      </c>
      <c r="H256" s="3" t="s">
        <v>348</v>
      </c>
      <c r="I256" s="3" t="s">
        <v>352</v>
      </c>
      <c r="J256" s="9">
        <v>41517</v>
      </c>
      <c r="K256" s="9">
        <v>41519</v>
      </c>
      <c r="O256" s="3" t="s">
        <v>348</v>
      </c>
      <c r="P256" s="3" t="s">
        <v>352</v>
      </c>
      <c r="Q256" s="3" t="s">
        <v>5801</v>
      </c>
      <c r="R256" s="3" t="s">
        <v>5998</v>
      </c>
      <c r="S256" s="3" t="s">
        <v>5999</v>
      </c>
      <c r="T256" s="3" t="s">
        <v>5775</v>
      </c>
      <c r="X256" s="3">
        <v>254</v>
      </c>
      <c r="Y256" s="3">
        <v>19143</v>
      </c>
      <c r="AB256" s="3">
        <v>59715</v>
      </c>
      <c r="AC256" s="3" t="s">
        <v>7600</v>
      </c>
      <c r="AF256" s="3" t="s">
        <v>7600</v>
      </c>
      <c r="AG256" s="3" t="s">
        <v>7895</v>
      </c>
    </row>
    <row r="257" spans="2:33" x14ac:dyDescent="0.35">
      <c r="B257" s="3">
        <v>255</v>
      </c>
      <c r="C257" s="3" t="s">
        <v>348</v>
      </c>
      <c r="D257" s="3" t="s">
        <v>353</v>
      </c>
      <c r="H257" s="3" t="s">
        <v>348</v>
      </c>
      <c r="I257" s="3" t="s">
        <v>353</v>
      </c>
      <c r="J257" s="9">
        <v>41517</v>
      </c>
      <c r="K257" s="9">
        <v>41519</v>
      </c>
      <c r="O257" s="3" t="s">
        <v>348</v>
      </c>
      <c r="P257" s="3" t="s">
        <v>353</v>
      </c>
      <c r="Q257" s="3" t="s">
        <v>5801</v>
      </c>
      <c r="R257" s="3" t="s">
        <v>5998</v>
      </c>
      <c r="S257" s="3" t="s">
        <v>5999</v>
      </c>
      <c r="T257" s="3" t="s">
        <v>5775</v>
      </c>
      <c r="X257" s="3">
        <v>255</v>
      </c>
      <c r="Y257" s="3">
        <v>19143</v>
      </c>
      <c r="AB257" s="3">
        <v>8861</v>
      </c>
      <c r="AC257" s="3" t="s">
        <v>7601</v>
      </c>
      <c r="AF257" s="3" t="s">
        <v>7601</v>
      </c>
      <c r="AG257" s="3" t="s">
        <v>7895</v>
      </c>
    </row>
    <row r="258" spans="2:33" x14ac:dyDescent="0.35">
      <c r="B258" s="3">
        <v>256</v>
      </c>
      <c r="C258" s="3" t="s">
        <v>354</v>
      </c>
      <c r="D258" s="3" t="s">
        <v>355</v>
      </c>
      <c r="H258" s="3" t="s">
        <v>354</v>
      </c>
      <c r="I258" s="3" t="s">
        <v>355</v>
      </c>
      <c r="J258" s="9">
        <v>41390</v>
      </c>
      <c r="K258" s="9">
        <v>41394</v>
      </c>
      <c r="O258" s="3" t="s">
        <v>354</v>
      </c>
      <c r="P258" s="3" t="s">
        <v>355</v>
      </c>
      <c r="Q258" s="3" t="s">
        <v>5768</v>
      </c>
      <c r="R258" s="3" t="s">
        <v>6000</v>
      </c>
      <c r="S258" s="3" t="s">
        <v>6001</v>
      </c>
      <c r="T258" s="3" t="s">
        <v>5775</v>
      </c>
      <c r="X258" s="3">
        <v>256</v>
      </c>
      <c r="Y258" s="3">
        <v>19134</v>
      </c>
      <c r="AB258" s="3">
        <v>91761</v>
      </c>
      <c r="AC258" s="3" t="s">
        <v>7602</v>
      </c>
      <c r="AF258" s="3" t="s">
        <v>7602</v>
      </c>
      <c r="AG258" s="3" t="s">
        <v>7891</v>
      </c>
    </row>
    <row r="259" spans="2:33" x14ac:dyDescent="0.35">
      <c r="B259" s="3">
        <v>257</v>
      </c>
      <c r="C259" s="3" t="s">
        <v>354</v>
      </c>
      <c r="D259" s="3" t="s">
        <v>356</v>
      </c>
      <c r="H259" s="3" t="s">
        <v>354</v>
      </c>
      <c r="I259" s="3" t="s">
        <v>356</v>
      </c>
      <c r="J259" s="9">
        <v>41390</v>
      </c>
      <c r="K259" s="9">
        <v>41394</v>
      </c>
      <c r="O259" s="3" t="s">
        <v>354</v>
      </c>
      <c r="P259" s="3" t="s">
        <v>356</v>
      </c>
      <c r="Q259" s="3" t="s">
        <v>5768</v>
      </c>
      <c r="R259" s="3" t="s">
        <v>6000</v>
      </c>
      <c r="S259" s="3" t="s">
        <v>6001</v>
      </c>
      <c r="T259" s="3" t="s">
        <v>5775</v>
      </c>
      <c r="X259" s="3">
        <v>257</v>
      </c>
      <c r="Y259" s="3">
        <v>19134</v>
      </c>
      <c r="AB259" s="3">
        <v>91730</v>
      </c>
      <c r="AC259" s="3" t="s">
        <v>7603</v>
      </c>
      <c r="AF259" s="3" t="s">
        <v>7603</v>
      </c>
      <c r="AG259" s="3" t="s">
        <v>7897</v>
      </c>
    </row>
    <row r="260" spans="2:33" x14ac:dyDescent="0.35">
      <c r="B260" s="3">
        <v>258</v>
      </c>
      <c r="C260" s="3" t="s">
        <v>354</v>
      </c>
      <c r="D260" s="3" t="s">
        <v>357</v>
      </c>
      <c r="H260" s="3" t="s">
        <v>354</v>
      </c>
      <c r="I260" s="3" t="s">
        <v>357</v>
      </c>
      <c r="J260" s="9">
        <v>41390</v>
      </c>
      <c r="K260" s="9">
        <v>41394</v>
      </c>
      <c r="O260" s="3" t="s">
        <v>354</v>
      </c>
      <c r="P260" s="3" t="s">
        <v>357</v>
      </c>
      <c r="Q260" s="3" t="s">
        <v>5768</v>
      </c>
      <c r="R260" s="3" t="s">
        <v>6000</v>
      </c>
      <c r="S260" s="3" t="s">
        <v>6001</v>
      </c>
      <c r="T260" s="3" t="s">
        <v>5775</v>
      </c>
      <c r="X260" s="3">
        <v>258</v>
      </c>
      <c r="Y260" s="3">
        <v>19134</v>
      </c>
      <c r="AB260" s="3">
        <v>56560</v>
      </c>
      <c r="AC260" s="3" t="s">
        <v>7604</v>
      </c>
      <c r="AF260" s="3" t="s">
        <v>7604</v>
      </c>
      <c r="AG260" s="3" t="s">
        <v>7843</v>
      </c>
    </row>
    <row r="261" spans="2:33" x14ac:dyDescent="0.35">
      <c r="B261" s="3">
        <v>259</v>
      </c>
      <c r="C261" s="3" t="s">
        <v>358</v>
      </c>
      <c r="D261" s="3" t="s">
        <v>359</v>
      </c>
      <c r="H261" s="3" t="s">
        <v>358</v>
      </c>
      <c r="I261" s="3" t="s">
        <v>359</v>
      </c>
      <c r="J261" s="9">
        <v>41153</v>
      </c>
      <c r="K261" s="9">
        <v>41156</v>
      </c>
      <c r="O261" s="3" t="s">
        <v>358</v>
      </c>
      <c r="P261" s="3" t="s">
        <v>359</v>
      </c>
      <c r="Q261" s="3" t="s">
        <v>5768</v>
      </c>
      <c r="R261" s="3" t="s">
        <v>6002</v>
      </c>
      <c r="S261" s="3" t="s">
        <v>6003</v>
      </c>
      <c r="T261" s="3" t="s">
        <v>5775</v>
      </c>
      <c r="X261" s="3">
        <v>259</v>
      </c>
      <c r="Y261" s="3">
        <v>90045</v>
      </c>
      <c r="AB261" s="3">
        <v>75150</v>
      </c>
      <c r="AC261" s="3" t="s">
        <v>7605</v>
      </c>
      <c r="AF261" s="3" t="s">
        <v>7605</v>
      </c>
      <c r="AG261" s="3" t="s">
        <v>7879</v>
      </c>
    </row>
    <row r="262" spans="2:33" x14ac:dyDescent="0.35">
      <c r="B262" s="3">
        <v>260</v>
      </c>
      <c r="C262" s="3" t="s">
        <v>358</v>
      </c>
      <c r="D262" s="3" t="s">
        <v>360</v>
      </c>
      <c r="H262" s="3" t="s">
        <v>358</v>
      </c>
      <c r="I262" s="3" t="s">
        <v>360</v>
      </c>
      <c r="J262" s="9">
        <v>41153</v>
      </c>
      <c r="K262" s="9">
        <v>41156</v>
      </c>
      <c r="O262" s="3" t="s">
        <v>358</v>
      </c>
      <c r="P262" s="3" t="s">
        <v>360</v>
      </c>
      <c r="Q262" s="3" t="s">
        <v>5768</v>
      </c>
      <c r="R262" s="3" t="s">
        <v>6002</v>
      </c>
      <c r="S262" s="3" t="s">
        <v>6003</v>
      </c>
      <c r="T262" s="3" t="s">
        <v>5775</v>
      </c>
      <c r="X262" s="3">
        <v>260</v>
      </c>
      <c r="Y262" s="3">
        <v>90045</v>
      </c>
      <c r="AB262" s="3">
        <v>95207</v>
      </c>
      <c r="AC262" s="3" t="s">
        <v>7606</v>
      </c>
      <c r="AF262" s="3" t="s">
        <v>7606</v>
      </c>
      <c r="AG262" s="3" t="s">
        <v>7893</v>
      </c>
    </row>
    <row r="263" spans="2:33" x14ac:dyDescent="0.35">
      <c r="B263" s="3">
        <v>261</v>
      </c>
      <c r="C263" s="3" t="s">
        <v>358</v>
      </c>
      <c r="D263" s="3" t="s">
        <v>361</v>
      </c>
      <c r="H263" s="3" t="s">
        <v>358</v>
      </c>
      <c r="I263" s="3" t="s">
        <v>361</v>
      </c>
      <c r="J263" s="9">
        <v>41153</v>
      </c>
      <c r="K263" s="9">
        <v>41156</v>
      </c>
      <c r="O263" s="3" t="s">
        <v>358</v>
      </c>
      <c r="P263" s="3" t="s">
        <v>361</v>
      </c>
      <c r="Q263" s="3" t="s">
        <v>5768</v>
      </c>
      <c r="R263" s="3" t="s">
        <v>6002</v>
      </c>
      <c r="S263" s="3" t="s">
        <v>6003</v>
      </c>
      <c r="T263" s="3" t="s">
        <v>5775</v>
      </c>
      <c r="X263" s="3">
        <v>261</v>
      </c>
      <c r="Y263" s="3">
        <v>90045</v>
      </c>
      <c r="AB263" s="3">
        <v>32174</v>
      </c>
      <c r="AC263" s="3" t="s">
        <v>7607</v>
      </c>
      <c r="AF263" s="3" t="s">
        <v>7607</v>
      </c>
      <c r="AG263" s="3" t="s">
        <v>7911</v>
      </c>
    </row>
    <row r="264" spans="2:33" x14ac:dyDescent="0.35">
      <c r="B264" s="3">
        <v>262</v>
      </c>
      <c r="C264" s="3" t="s">
        <v>362</v>
      </c>
      <c r="D264" s="3" t="s">
        <v>363</v>
      </c>
      <c r="H264" s="3" t="s">
        <v>362</v>
      </c>
      <c r="I264" s="3" t="s">
        <v>363</v>
      </c>
      <c r="J264" s="9">
        <v>40736</v>
      </c>
      <c r="K264" s="9">
        <v>40741</v>
      </c>
      <c r="O264" s="3" t="s">
        <v>362</v>
      </c>
      <c r="P264" s="3" t="s">
        <v>363</v>
      </c>
      <c r="Q264" s="3" t="s">
        <v>5772</v>
      </c>
      <c r="R264" s="3" t="s">
        <v>6004</v>
      </c>
      <c r="S264" s="3" t="s">
        <v>6005</v>
      </c>
      <c r="T264" s="3" t="s">
        <v>5771</v>
      </c>
      <c r="X264" s="3">
        <v>262</v>
      </c>
      <c r="Y264" s="3">
        <v>94122</v>
      </c>
      <c r="AB264" s="3">
        <v>94086</v>
      </c>
      <c r="AC264" s="3" t="s">
        <v>7608</v>
      </c>
      <c r="AF264" s="3" t="s">
        <v>7608</v>
      </c>
      <c r="AG264" s="3" t="s">
        <v>7902</v>
      </c>
    </row>
    <row r="265" spans="2:33" x14ac:dyDescent="0.35">
      <c r="B265" s="3">
        <v>263</v>
      </c>
      <c r="C265" s="3" t="s">
        <v>362</v>
      </c>
      <c r="D265" s="3" t="s">
        <v>364</v>
      </c>
      <c r="H265" s="3" t="s">
        <v>362</v>
      </c>
      <c r="I265" s="3" t="s">
        <v>364</v>
      </c>
      <c r="J265" s="9">
        <v>40736</v>
      </c>
      <c r="K265" s="9">
        <v>40741</v>
      </c>
      <c r="O265" s="3" t="s">
        <v>362</v>
      </c>
      <c r="P265" s="3" t="s">
        <v>364</v>
      </c>
      <c r="Q265" s="3" t="s">
        <v>5772</v>
      </c>
      <c r="R265" s="3" t="s">
        <v>6004</v>
      </c>
      <c r="S265" s="3" t="s">
        <v>6005</v>
      </c>
      <c r="T265" s="3" t="s">
        <v>5771</v>
      </c>
      <c r="X265" s="3">
        <v>263</v>
      </c>
      <c r="Y265" s="3">
        <v>94122</v>
      </c>
      <c r="AB265" s="3">
        <v>17403</v>
      </c>
      <c r="AC265" s="3" t="s">
        <v>7609</v>
      </c>
      <c r="AF265" s="3" t="s">
        <v>7609</v>
      </c>
      <c r="AG265" s="3" t="s">
        <v>7883</v>
      </c>
    </row>
    <row r="266" spans="2:33" x14ac:dyDescent="0.35">
      <c r="B266" s="3">
        <v>264</v>
      </c>
      <c r="C266" s="3" t="s">
        <v>365</v>
      </c>
      <c r="D266" s="3" t="s">
        <v>366</v>
      </c>
      <c r="H266" s="3" t="s">
        <v>365</v>
      </c>
      <c r="I266" s="3" t="s">
        <v>366</v>
      </c>
      <c r="J266" s="9">
        <v>41082</v>
      </c>
      <c r="K266" s="9">
        <v>41086</v>
      </c>
      <c r="O266" s="3" t="s">
        <v>365</v>
      </c>
      <c r="P266" s="3" t="s">
        <v>366</v>
      </c>
      <c r="Q266" s="3" t="s">
        <v>5768</v>
      </c>
      <c r="R266" s="3" t="s">
        <v>5940</v>
      </c>
      <c r="S266" s="3" t="s">
        <v>5941</v>
      </c>
      <c r="T266" s="3" t="s">
        <v>5775</v>
      </c>
      <c r="X266" s="3">
        <v>264</v>
      </c>
      <c r="Y266" s="3">
        <v>84041</v>
      </c>
      <c r="AB266" s="3">
        <v>77840</v>
      </c>
      <c r="AC266" s="3" t="s">
        <v>7610</v>
      </c>
      <c r="AF266" s="3" t="s">
        <v>7610</v>
      </c>
      <c r="AG266" s="3" t="s">
        <v>7882</v>
      </c>
    </row>
    <row r="267" spans="2:33" x14ac:dyDescent="0.35">
      <c r="B267" s="3">
        <v>265</v>
      </c>
      <c r="C267" s="3" t="s">
        <v>367</v>
      </c>
      <c r="D267" s="3" t="s">
        <v>368</v>
      </c>
      <c r="H267" s="3" t="s">
        <v>367</v>
      </c>
      <c r="I267" s="3" t="s">
        <v>368</v>
      </c>
      <c r="J267" s="9">
        <v>40646</v>
      </c>
      <c r="K267" s="9">
        <v>40650</v>
      </c>
      <c r="O267" s="3" t="s">
        <v>367</v>
      </c>
      <c r="P267" s="3" t="s">
        <v>368</v>
      </c>
      <c r="Q267" s="3" t="s">
        <v>5768</v>
      </c>
      <c r="R267" s="3" t="s">
        <v>5870</v>
      </c>
      <c r="S267" s="3" t="s">
        <v>5871</v>
      </c>
      <c r="T267" s="3" t="s">
        <v>5771</v>
      </c>
      <c r="X267" s="3">
        <v>265</v>
      </c>
      <c r="Y267" s="3">
        <v>19140</v>
      </c>
      <c r="AB267" s="3">
        <v>63116</v>
      </c>
      <c r="AC267" s="3" t="s">
        <v>7611</v>
      </c>
      <c r="AF267" s="3" t="s">
        <v>7611</v>
      </c>
      <c r="AG267" s="3" t="s">
        <v>7843</v>
      </c>
    </row>
    <row r="268" spans="2:33" x14ac:dyDescent="0.35">
      <c r="B268" s="3">
        <v>266</v>
      </c>
      <c r="C268" s="3" t="s">
        <v>367</v>
      </c>
      <c r="D268" s="3" t="s">
        <v>17</v>
      </c>
      <c r="H268" s="3" t="s">
        <v>367</v>
      </c>
      <c r="I268" s="3" t="s">
        <v>17</v>
      </c>
      <c r="J268" s="9">
        <v>40646</v>
      </c>
      <c r="K268" s="9">
        <v>40650</v>
      </c>
      <c r="O268" s="3" t="s">
        <v>367</v>
      </c>
      <c r="P268" s="3" t="s">
        <v>17</v>
      </c>
      <c r="Q268" s="3" t="s">
        <v>5768</v>
      </c>
      <c r="R268" s="3" t="s">
        <v>5870</v>
      </c>
      <c r="S268" s="3" t="s">
        <v>5871</v>
      </c>
      <c r="T268" s="3" t="s">
        <v>5771</v>
      </c>
      <c r="X268" s="3">
        <v>266</v>
      </c>
      <c r="Y268" s="3">
        <v>19140</v>
      </c>
      <c r="AB268" s="3">
        <v>95336</v>
      </c>
      <c r="AC268" s="3" t="s">
        <v>7612</v>
      </c>
      <c r="AF268" s="3" t="s">
        <v>7612</v>
      </c>
      <c r="AG268" s="3" t="s">
        <v>7866</v>
      </c>
    </row>
    <row r="269" spans="2:33" x14ac:dyDescent="0.35">
      <c r="B269" s="3">
        <v>267</v>
      </c>
      <c r="C269" s="3" t="s">
        <v>367</v>
      </c>
      <c r="D269" s="3" t="s">
        <v>369</v>
      </c>
      <c r="H269" s="3" t="s">
        <v>367</v>
      </c>
      <c r="I269" s="3" t="s">
        <v>369</v>
      </c>
      <c r="J269" s="9">
        <v>40646</v>
      </c>
      <c r="K269" s="9">
        <v>40650</v>
      </c>
      <c r="O269" s="3" t="s">
        <v>367</v>
      </c>
      <c r="P269" s="3" t="s">
        <v>369</v>
      </c>
      <c r="Q269" s="3" t="s">
        <v>5768</v>
      </c>
      <c r="R269" s="3" t="s">
        <v>5870</v>
      </c>
      <c r="S269" s="3" t="s">
        <v>5871</v>
      </c>
      <c r="T269" s="3" t="s">
        <v>5771</v>
      </c>
      <c r="X269" s="3">
        <v>267</v>
      </c>
      <c r="Y269" s="3">
        <v>19140</v>
      </c>
      <c r="AB269" s="3">
        <v>76903</v>
      </c>
      <c r="AC269" s="3" t="s">
        <v>7613</v>
      </c>
      <c r="AF269" s="3" t="s">
        <v>7613</v>
      </c>
      <c r="AG269" s="3" t="s">
        <v>7885</v>
      </c>
    </row>
    <row r="270" spans="2:33" x14ac:dyDescent="0.35">
      <c r="B270" s="3">
        <v>268</v>
      </c>
      <c r="C270" s="3" t="s">
        <v>367</v>
      </c>
      <c r="D270" s="3" t="s">
        <v>370</v>
      </c>
      <c r="H270" s="3" t="s">
        <v>367</v>
      </c>
      <c r="I270" s="3" t="s">
        <v>370</v>
      </c>
      <c r="J270" s="9">
        <v>40646</v>
      </c>
      <c r="K270" s="9">
        <v>40650</v>
      </c>
      <c r="O270" s="3" t="s">
        <v>367</v>
      </c>
      <c r="P270" s="3" t="s">
        <v>370</v>
      </c>
      <c r="Q270" s="3" t="s">
        <v>5768</v>
      </c>
      <c r="R270" s="3" t="s">
        <v>5870</v>
      </c>
      <c r="S270" s="3" t="s">
        <v>5871</v>
      </c>
      <c r="T270" s="3" t="s">
        <v>5771</v>
      </c>
      <c r="X270" s="3">
        <v>268</v>
      </c>
      <c r="Y270" s="3">
        <v>19140</v>
      </c>
      <c r="AB270" s="3">
        <v>84106</v>
      </c>
      <c r="AC270" s="3" t="s">
        <v>7614</v>
      </c>
      <c r="AF270" s="3" t="s">
        <v>7614</v>
      </c>
      <c r="AG270" s="3" t="s">
        <v>7484</v>
      </c>
    </row>
    <row r="271" spans="2:33" x14ac:dyDescent="0.35">
      <c r="B271" s="3">
        <v>269</v>
      </c>
      <c r="C271" s="3" t="s">
        <v>371</v>
      </c>
      <c r="D271" s="3" t="s">
        <v>24</v>
      </c>
      <c r="H271" s="3" t="s">
        <v>371</v>
      </c>
      <c r="I271" s="3" t="s">
        <v>24</v>
      </c>
      <c r="J271" s="9">
        <v>41263</v>
      </c>
      <c r="K271" s="9">
        <v>41267</v>
      </c>
      <c r="O271" s="3" t="s">
        <v>371</v>
      </c>
      <c r="P271" s="3" t="s">
        <v>24</v>
      </c>
      <c r="Q271" s="3" t="s">
        <v>5772</v>
      </c>
      <c r="R271" s="3" t="s">
        <v>5896</v>
      </c>
      <c r="S271" s="3" t="s">
        <v>5897</v>
      </c>
      <c r="T271" s="3" t="s">
        <v>5775</v>
      </c>
      <c r="X271" s="3">
        <v>269</v>
      </c>
      <c r="Y271" s="3">
        <v>78745</v>
      </c>
      <c r="AB271" s="3">
        <v>37918</v>
      </c>
      <c r="AC271" s="3" t="s">
        <v>7615</v>
      </c>
      <c r="AF271" s="3" t="s">
        <v>7615</v>
      </c>
      <c r="AG271" s="3" t="s">
        <v>7872</v>
      </c>
    </row>
    <row r="272" spans="2:33" x14ac:dyDescent="0.35">
      <c r="B272" s="3">
        <v>270</v>
      </c>
      <c r="C272" s="3" t="s">
        <v>372</v>
      </c>
      <c r="D272" s="3" t="s">
        <v>373</v>
      </c>
      <c r="H272" s="3" t="s">
        <v>372</v>
      </c>
      <c r="I272" s="3" t="s">
        <v>373</v>
      </c>
      <c r="J272" s="9">
        <v>41806</v>
      </c>
      <c r="K272" s="9">
        <v>41810</v>
      </c>
      <c r="O272" s="3" t="s">
        <v>372</v>
      </c>
      <c r="P272" s="3" t="s">
        <v>373</v>
      </c>
      <c r="Q272" s="3" t="s">
        <v>5772</v>
      </c>
      <c r="R272" s="3" t="s">
        <v>6006</v>
      </c>
      <c r="S272" s="3" t="s">
        <v>6007</v>
      </c>
      <c r="T272" s="3" t="s">
        <v>5775</v>
      </c>
      <c r="X272" s="3">
        <v>270</v>
      </c>
      <c r="Y272" s="3">
        <v>94122</v>
      </c>
      <c r="AB272" s="3">
        <v>72209</v>
      </c>
      <c r="AC272" s="3" t="s">
        <v>7616</v>
      </c>
      <c r="AF272" s="3" t="s">
        <v>7616</v>
      </c>
      <c r="AG272" s="3" t="s">
        <v>7911</v>
      </c>
    </row>
    <row r="273" spans="2:33" x14ac:dyDescent="0.35">
      <c r="B273" s="3">
        <v>271</v>
      </c>
      <c r="C273" s="3" t="s">
        <v>374</v>
      </c>
      <c r="D273" s="3" t="s">
        <v>204</v>
      </c>
      <c r="H273" s="3" t="s">
        <v>374</v>
      </c>
      <c r="I273" s="3" t="s">
        <v>204</v>
      </c>
      <c r="J273" s="9">
        <v>41829</v>
      </c>
      <c r="K273" s="9">
        <v>41833</v>
      </c>
      <c r="O273" s="3" t="s">
        <v>374</v>
      </c>
      <c r="P273" s="3" t="s">
        <v>204</v>
      </c>
      <c r="Q273" s="3" t="s">
        <v>5772</v>
      </c>
      <c r="R273" s="3" t="s">
        <v>6008</v>
      </c>
      <c r="S273" s="3" t="s">
        <v>6009</v>
      </c>
      <c r="T273" s="3" t="s">
        <v>5775</v>
      </c>
      <c r="X273" s="3">
        <v>271</v>
      </c>
      <c r="Y273" s="3">
        <v>1852</v>
      </c>
      <c r="AB273" s="3">
        <v>48146</v>
      </c>
      <c r="AC273" s="3" t="s">
        <v>7617</v>
      </c>
      <c r="AF273" s="3" t="s">
        <v>7617</v>
      </c>
      <c r="AG273" s="3" t="s">
        <v>7906</v>
      </c>
    </row>
    <row r="274" spans="2:33" x14ac:dyDescent="0.35">
      <c r="B274" s="3">
        <v>272</v>
      </c>
      <c r="C274" s="3" t="s">
        <v>374</v>
      </c>
      <c r="D274" s="3" t="s">
        <v>47</v>
      </c>
      <c r="H274" s="3" t="s">
        <v>374</v>
      </c>
      <c r="I274" s="3" t="s">
        <v>47</v>
      </c>
      <c r="J274" s="9">
        <v>41829</v>
      </c>
      <c r="K274" s="9">
        <v>41833</v>
      </c>
      <c r="O274" s="3" t="s">
        <v>374</v>
      </c>
      <c r="P274" s="3" t="s">
        <v>47</v>
      </c>
      <c r="Q274" s="3" t="s">
        <v>5772</v>
      </c>
      <c r="R274" s="3" t="s">
        <v>6008</v>
      </c>
      <c r="S274" s="3" t="s">
        <v>6009</v>
      </c>
      <c r="T274" s="3" t="s">
        <v>5775</v>
      </c>
      <c r="X274" s="3">
        <v>272</v>
      </c>
      <c r="Y274" s="3">
        <v>1852</v>
      </c>
      <c r="AB274" s="3">
        <v>80122</v>
      </c>
      <c r="AC274" s="3" t="s">
        <v>7618</v>
      </c>
      <c r="AF274" s="3" t="s">
        <v>7618</v>
      </c>
      <c r="AG274" s="3" t="s">
        <v>7894</v>
      </c>
    </row>
    <row r="275" spans="2:33" x14ac:dyDescent="0.35">
      <c r="B275" s="3">
        <v>273</v>
      </c>
      <c r="C275" s="3" t="s">
        <v>374</v>
      </c>
      <c r="D275" s="3" t="s">
        <v>375</v>
      </c>
      <c r="H275" s="3" t="s">
        <v>374</v>
      </c>
      <c r="I275" s="3" t="s">
        <v>375</v>
      </c>
      <c r="J275" s="9">
        <v>41829</v>
      </c>
      <c r="K275" s="9">
        <v>41833</v>
      </c>
      <c r="O275" s="3" t="s">
        <v>374</v>
      </c>
      <c r="P275" s="3" t="s">
        <v>375</v>
      </c>
      <c r="Q275" s="3" t="s">
        <v>5772</v>
      </c>
      <c r="R275" s="3" t="s">
        <v>6008</v>
      </c>
      <c r="S275" s="3" t="s">
        <v>6009</v>
      </c>
      <c r="T275" s="3" t="s">
        <v>5775</v>
      </c>
      <c r="X275" s="3">
        <v>273</v>
      </c>
      <c r="Y275" s="3">
        <v>1852</v>
      </c>
      <c r="AB275" s="3">
        <v>4401</v>
      </c>
      <c r="AC275" s="3" t="s">
        <v>7619</v>
      </c>
      <c r="AF275" s="3" t="s">
        <v>7619</v>
      </c>
      <c r="AG275" s="3" t="s">
        <v>7891</v>
      </c>
    </row>
    <row r="276" spans="2:33" x14ac:dyDescent="0.35">
      <c r="B276" s="3">
        <v>274</v>
      </c>
      <c r="C276" s="3" t="s">
        <v>376</v>
      </c>
      <c r="D276" s="3" t="s">
        <v>268</v>
      </c>
      <c r="H276" s="3" t="s">
        <v>376</v>
      </c>
      <c r="I276" s="3" t="s">
        <v>268</v>
      </c>
      <c r="J276" s="9">
        <v>41519</v>
      </c>
      <c r="K276" s="9">
        <v>41521</v>
      </c>
      <c r="O276" s="3" t="s">
        <v>376</v>
      </c>
      <c r="P276" s="3" t="s">
        <v>268</v>
      </c>
      <c r="Q276" s="3" t="s">
        <v>5801</v>
      </c>
      <c r="R276" s="3" t="s">
        <v>6010</v>
      </c>
      <c r="S276" s="3" t="s">
        <v>6011</v>
      </c>
      <c r="T276" s="3" t="s">
        <v>5782</v>
      </c>
      <c r="X276" s="3">
        <v>274</v>
      </c>
      <c r="Y276" s="3">
        <v>10009</v>
      </c>
      <c r="AB276" s="3">
        <v>38671</v>
      </c>
      <c r="AC276" s="3" t="s">
        <v>7620</v>
      </c>
      <c r="AF276" s="3" t="s">
        <v>7620</v>
      </c>
      <c r="AG276" s="3" t="s">
        <v>7901</v>
      </c>
    </row>
    <row r="277" spans="2:33" x14ac:dyDescent="0.35">
      <c r="B277" s="3">
        <v>275</v>
      </c>
      <c r="C277" s="3" t="s">
        <v>376</v>
      </c>
      <c r="D277" s="3" t="s">
        <v>377</v>
      </c>
      <c r="H277" s="3" t="s">
        <v>376</v>
      </c>
      <c r="I277" s="3" t="s">
        <v>377</v>
      </c>
      <c r="J277" s="9">
        <v>41519</v>
      </c>
      <c r="K277" s="9">
        <v>41521</v>
      </c>
      <c r="O277" s="3" t="s">
        <v>376</v>
      </c>
      <c r="P277" s="3" t="s">
        <v>377</v>
      </c>
      <c r="Q277" s="3" t="s">
        <v>5801</v>
      </c>
      <c r="R277" s="3" t="s">
        <v>6010</v>
      </c>
      <c r="S277" s="3" t="s">
        <v>6011</v>
      </c>
      <c r="T277" s="3" t="s">
        <v>5782</v>
      </c>
      <c r="X277" s="3">
        <v>275</v>
      </c>
      <c r="Y277" s="3">
        <v>10009</v>
      </c>
      <c r="AB277" s="3">
        <v>47362</v>
      </c>
      <c r="AC277" s="3" t="s">
        <v>7621</v>
      </c>
      <c r="AF277" s="3" t="s">
        <v>7621</v>
      </c>
      <c r="AG277" s="3" t="s">
        <v>7872</v>
      </c>
    </row>
    <row r="278" spans="2:33" x14ac:dyDescent="0.35">
      <c r="B278" s="3">
        <v>276</v>
      </c>
      <c r="C278" s="3" t="s">
        <v>376</v>
      </c>
      <c r="D278" s="3" t="s">
        <v>378</v>
      </c>
      <c r="H278" s="3" t="s">
        <v>376</v>
      </c>
      <c r="I278" s="3" t="s">
        <v>378</v>
      </c>
      <c r="J278" s="9">
        <v>41519</v>
      </c>
      <c r="K278" s="9">
        <v>41521</v>
      </c>
      <c r="O278" s="3" t="s">
        <v>376</v>
      </c>
      <c r="P278" s="3" t="s">
        <v>378</v>
      </c>
      <c r="Q278" s="3" t="s">
        <v>5801</v>
      </c>
      <c r="R278" s="3" t="s">
        <v>6010</v>
      </c>
      <c r="S278" s="3" t="s">
        <v>6011</v>
      </c>
      <c r="T278" s="3" t="s">
        <v>5782</v>
      </c>
      <c r="X278" s="3">
        <v>276</v>
      </c>
      <c r="Y278" s="3">
        <v>10009</v>
      </c>
      <c r="AB278" s="3">
        <v>48640</v>
      </c>
      <c r="AC278" s="3" t="s">
        <v>7622</v>
      </c>
      <c r="AF278" s="3" t="s">
        <v>7622</v>
      </c>
      <c r="AG278" s="3" t="s">
        <v>7843</v>
      </c>
    </row>
    <row r="279" spans="2:33" x14ac:dyDescent="0.35">
      <c r="B279" s="3">
        <v>277</v>
      </c>
      <c r="C279" s="3" t="s">
        <v>379</v>
      </c>
      <c r="D279" s="3" t="s">
        <v>380</v>
      </c>
      <c r="H279" s="3" t="s">
        <v>379</v>
      </c>
      <c r="I279" s="3" t="s">
        <v>380</v>
      </c>
      <c r="J279" s="9">
        <v>41373</v>
      </c>
      <c r="K279" s="9">
        <v>41378</v>
      </c>
      <c r="O279" s="3" t="s">
        <v>379</v>
      </c>
      <c r="P279" s="3" t="s">
        <v>380</v>
      </c>
      <c r="Q279" s="3" t="s">
        <v>5772</v>
      </c>
      <c r="R279" s="3" t="s">
        <v>6012</v>
      </c>
      <c r="S279" s="3" t="s">
        <v>6013</v>
      </c>
      <c r="T279" s="3" t="s">
        <v>5775</v>
      </c>
      <c r="X279" s="3">
        <v>277</v>
      </c>
      <c r="Y279" s="3">
        <v>10035</v>
      </c>
      <c r="AB279" s="3">
        <v>57103</v>
      </c>
      <c r="AC279" s="3" t="s">
        <v>7623</v>
      </c>
      <c r="AF279" s="3" t="s">
        <v>7623</v>
      </c>
      <c r="AG279" s="3" t="s">
        <v>7874</v>
      </c>
    </row>
    <row r="280" spans="2:33" x14ac:dyDescent="0.35">
      <c r="B280" s="3">
        <v>278</v>
      </c>
      <c r="C280" s="3" t="s">
        <v>379</v>
      </c>
      <c r="D280" s="3" t="s">
        <v>381</v>
      </c>
      <c r="H280" s="3" t="s">
        <v>379</v>
      </c>
      <c r="I280" s="3" t="s">
        <v>381</v>
      </c>
      <c r="J280" s="9">
        <v>41373</v>
      </c>
      <c r="K280" s="9">
        <v>41378</v>
      </c>
      <c r="O280" s="3" t="s">
        <v>379</v>
      </c>
      <c r="P280" s="3" t="s">
        <v>381</v>
      </c>
      <c r="Q280" s="3" t="s">
        <v>5772</v>
      </c>
      <c r="R280" s="3" t="s">
        <v>6012</v>
      </c>
      <c r="S280" s="3" t="s">
        <v>6013</v>
      </c>
      <c r="T280" s="3" t="s">
        <v>5775</v>
      </c>
      <c r="X280" s="3">
        <v>278</v>
      </c>
      <c r="Y280" s="3">
        <v>10035</v>
      </c>
      <c r="AB280" s="3">
        <v>80525</v>
      </c>
      <c r="AC280" s="3" t="s">
        <v>7624</v>
      </c>
      <c r="AF280" s="3" t="s">
        <v>7624</v>
      </c>
      <c r="AG280" s="3" t="s">
        <v>7843</v>
      </c>
    </row>
    <row r="281" spans="2:33" x14ac:dyDescent="0.35">
      <c r="B281" s="3">
        <v>279</v>
      </c>
      <c r="C281" s="3" t="s">
        <v>379</v>
      </c>
      <c r="D281" s="3" t="s">
        <v>382</v>
      </c>
      <c r="H281" s="3" t="s">
        <v>379</v>
      </c>
      <c r="I281" s="3" t="s">
        <v>382</v>
      </c>
      <c r="J281" s="9">
        <v>41373</v>
      </c>
      <c r="K281" s="9">
        <v>41378</v>
      </c>
      <c r="O281" s="3" t="s">
        <v>379</v>
      </c>
      <c r="P281" s="3" t="s">
        <v>382</v>
      </c>
      <c r="Q281" s="3" t="s">
        <v>5772</v>
      </c>
      <c r="R281" s="3" t="s">
        <v>6012</v>
      </c>
      <c r="S281" s="3" t="s">
        <v>6013</v>
      </c>
      <c r="T281" s="3" t="s">
        <v>5775</v>
      </c>
      <c r="X281" s="3">
        <v>279</v>
      </c>
      <c r="Y281" s="3">
        <v>10035</v>
      </c>
      <c r="AB281" s="3">
        <v>37042</v>
      </c>
      <c r="AC281" s="3" t="s">
        <v>7625</v>
      </c>
      <c r="AF281" s="3" t="s">
        <v>7625</v>
      </c>
      <c r="AG281" s="3" t="s">
        <v>7866</v>
      </c>
    </row>
    <row r="282" spans="2:33" x14ac:dyDescent="0.35">
      <c r="B282" s="3">
        <v>280</v>
      </c>
      <c r="C282" s="3" t="s">
        <v>379</v>
      </c>
      <c r="D282" s="3" t="s">
        <v>383</v>
      </c>
      <c r="H282" s="3" t="s">
        <v>379</v>
      </c>
      <c r="I282" s="3" t="s">
        <v>383</v>
      </c>
      <c r="J282" s="9">
        <v>41373</v>
      </c>
      <c r="K282" s="9">
        <v>41378</v>
      </c>
      <c r="O282" s="3" t="s">
        <v>379</v>
      </c>
      <c r="P282" s="3" t="s">
        <v>383</v>
      </c>
      <c r="Q282" s="3" t="s">
        <v>5772</v>
      </c>
      <c r="R282" s="3" t="s">
        <v>6012</v>
      </c>
      <c r="S282" s="3" t="s">
        <v>6013</v>
      </c>
      <c r="T282" s="3" t="s">
        <v>5775</v>
      </c>
      <c r="X282" s="3">
        <v>280</v>
      </c>
      <c r="Y282" s="3">
        <v>10035</v>
      </c>
      <c r="AB282" s="3">
        <v>95823</v>
      </c>
      <c r="AC282" s="3" t="s">
        <v>7626</v>
      </c>
      <c r="AF282" s="3" t="s">
        <v>7626</v>
      </c>
      <c r="AG282" s="3" t="s">
        <v>7872</v>
      </c>
    </row>
    <row r="283" spans="2:33" x14ac:dyDescent="0.35">
      <c r="B283" s="3">
        <v>281</v>
      </c>
      <c r="C283" s="3" t="s">
        <v>384</v>
      </c>
      <c r="D283" s="3" t="s">
        <v>211</v>
      </c>
      <c r="H283" s="3" t="s">
        <v>384</v>
      </c>
      <c r="I283" s="3" t="s">
        <v>211</v>
      </c>
      <c r="J283" s="9">
        <v>41388</v>
      </c>
      <c r="K283" s="9">
        <v>41393</v>
      </c>
      <c r="O283" s="3" t="s">
        <v>384</v>
      </c>
      <c r="P283" s="3" t="s">
        <v>211</v>
      </c>
      <c r="Q283" s="3" t="s">
        <v>5772</v>
      </c>
      <c r="R283" s="3" t="s">
        <v>6014</v>
      </c>
      <c r="S283" s="3" t="s">
        <v>6015</v>
      </c>
      <c r="T283" s="3" t="s">
        <v>5771</v>
      </c>
      <c r="X283" s="3">
        <v>281</v>
      </c>
      <c r="Y283" s="3">
        <v>28205</v>
      </c>
      <c r="AB283" s="3">
        <v>91360</v>
      </c>
      <c r="AC283" s="3" t="s">
        <v>7627</v>
      </c>
      <c r="AF283" s="3" t="s">
        <v>7627</v>
      </c>
      <c r="AG283" s="3" t="s">
        <v>7843</v>
      </c>
    </row>
    <row r="284" spans="2:33" x14ac:dyDescent="0.35">
      <c r="B284" s="3">
        <v>282</v>
      </c>
      <c r="C284" s="3" t="s">
        <v>385</v>
      </c>
      <c r="D284" s="3" t="s">
        <v>386</v>
      </c>
      <c r="H284" s="3" t="s">
        <v>385</v>
      </c>
      <c r="I284" s="3" t="s">
        <v>386</v>
      </c>
      <c r="J284" s="9">
        <v>41908</v>
      </c>
      <c r="K284" s="9">
        <v>41914</v>
      </c>
      <c r="O284" s="3" t="s">
        <v>385</v>
      </c>
      <c r="P284" s="3" t="s">
        <v>386</v>
      </c>
      <c r="Q284" s="3" t="s">
        <v>5772</v>
      </c>
      <c r="R284" s="3" t="s">
        <v>6016</v>
      </c>
      <c r="S284" s="3" t="s">
        <v>6017</v>
      </c>
      <c r="T284" s="3" t="s">
        <v>5775</v>
      </c>
      <c r="X284" s="3">
        <v>282</v>
      </c>
      <c r="Y284" s="3">
        <v>10009</v>
      </c>
      <c r="AB284" s="3">
        <v>2148</v>
      </c>
      <c r="AC284" s="3" t="s">
        <v>7628</v>
      </c>
      <c r="AF284" s="3" t="s">
        <v>7628</v>
      </c>
      <c r="AG284" s="3" t="s">
        <v>7866</v>
      </c>
    </row>
    <row r="285" spans="2:33" x14ac:dyDescent="0.35">
      <c r="B285" s="3">
        <v>283</v>
      </c>
      <c r="C285" s="3" t="s">
        <v>385</v>
      </c>
      <c r="D285" s="3" t="s">
        <v>387</v>
      </c>
      <c r="H285" s="3" t="s">
        <v>385</v>
      </c>
      <c r="I285" s="3" t="s">
        <v>387</v>
      </c>
      <c r="J285" s="9">
        <v>41908</v>
      </c>
      <c r="K285" s="9">
        <v>41914</v>
      </c>
      <c r="O285" s="3" t="s">
        <v>385</v>
      </c>
      <c r="P285" s="3" t="s">
        <v>387</v>
      </c>
      <c r="Q285" s="3" t="s">
        <v>5772</v>
      </c>
      <c r="R285" s="3" t="s">
        <v>6016</v>
      </c>
      <c r="S285" s="3" t="s">
        <v>6017</v>
      </c>
      <c r="T285" s="3" t="s">
        <v>5775</v>
      </c>
      <c r="X285" s="3">
        <v>283</v>
      </c>
      <c r="Y285" s="3">
        <v>10009</v>
      </c>
      <c r="AB285" s="3">
        <v>1040</v>
      </c>
      <c r="AC285" s="3" t="s">
        <v>7629</v>
      </c>
      <c r="AF285" s="3" t="s">
        <v>7629</v>
      </c>
      <c r="AG285" s="3" t="s">
        <v>7893</v>
      </c>
    </row>
    <row r="286" spans="2:33" x14ac:dyDescent="0.35">
      <c r="B286" s="3">
        <v>284</v>
      </c>
      <c r="C286" s="3" t="s">
        <v>385</v>
      </c>
      <c r="D286" s="3" t="s">
        <v>388</v>
      </c>
      <c r="H286" s="3" t="s">
        <v>385</v>
      </c>
      <c r="I286" s="3" t="s">
        <v>388</v>
      </c>
      <c r="J286" s="9">
        <v>41908</v>
      </c>
      <c r="K286" s="9">
        <v>41914</v>
      </c>
      <c r="O286" s="3" t="s">
        <v>385</v>
      </c>
      <c r="P286" s="3" t="s">
        <v>388</v>
      </c>
      <c r="Q286" s="3" t="s">
        <v>5772</v>
      </c>
      <c r="R286" s="3" t="s">
        <v>6016</v>
      </c>
      <c r="S286" s="3" t="s">
        <v>6017</v>
      </c>
      <c r="T286" s="3" t="s">
        <v>5775</v>
      </c>
      <c r="X286" s="3">
        <v>284</v>
      </c>
      <c r="Y286" s="3">
        <v>10009</v>
      </c>
      <c r="AB286" s="3">
        <v>87105</v>
      </c>
      <c r="AC286" s="3" t="s">
        <v>7630</v>
      </c>
      <c r="AF286" s="3" t="s">
        <v>7630</v>
      </c>
      <c r="AG286" s="3" t="s">
        <v>7903</v>
      </c>
    </row>
    <row r="287" spans="2:33" x14ac:dyDescent="0.35">
      <c r="B287" s="3">
        <v>285</v>
      </c>
      <c r="C287" s="3" t="s">
        <v>385</v>
      </c>
      <c r="D287" s="3" t="s">
        <v>389</v>
      </c>
      <c r="H287" s="3" t="s">
        <v>385</v>
      </c>
      <c r="I287" s="3" t="s">
        <v>389</v>
      </c>
      <c r="J287" s="9">
        <v>41908</v>
      </c>
      <c r="K287" s="9">
        <v>41914</v>
      </c>
      <c r="O287" s="3" t="s">
        <v>385</v>
      </c>
      <c r="P287" s="3" t="s">
        <v>389</v>
      </c>
      <c r="Q287" s="3" t="s">
        <v>5772</v>
      </c>
      <c r="R287" s="3" t="s">
        <v>6016</v>
      </c>
      <c r="S287" s="3" t="s">
        <v>6017</v>
      </c>
      <c r="T287" s="3" t="s">
        <v>5775</v>
      </c>
      <c r="X287" s="3">
        <v>285</v>
      </c>
      <c r="Y287" s="3">
        <v>10009</v>
      </c>
      <c r="AB287" s="3">
        <v>89431</v>
      </c>
      <c r="AC287" s="3" t="s">
        <v>7631</v>
      </c>
      <c r="AF287" s="3" t="s">
        <v>7631</v>
      </c>
      <c r="AG287" s="3" t="s">
        <v>7879</v>
      </c>
    </row>
    <row r="288" spans="2:33" x14ac:dyDescent="0.35">
      <c r="B288" s="3">
        <v>286</v>
      </c>
      <c r="C288" s="3" t="s">
        <v>390</v>
      </c>
      <c r="D288" s="3" t="s">
        <v>66</v>
      </c>
      <c r="H288" s="3" t="s">
        <v>390</v>
      </c>
      <c r="I288" s="3" t="s">
        <v>66</v>
      </c>
      <c r="J288" s="9">
        <v>40810</v>
      </c>
      <c r="K288" s="9">
        <v>40815</v>
      </c>
      <c r="O288" s="3" t="s">
        <v>390</v>
      </c>
      <c r="P288" s="3" t="s">
        <v>66</v>
      </c>
      <c r="Q288" s="3" t="s">
        <v>5772</v>
      </c>
      <c r="R288" s="3" t="s">
        <v>6018</v>
      </c>
      <c r="S288" s="3" t="s">
        <v>6019</v>
      </c>
      <c r="T288" s="3" t="s">
        <v>5775</v>
      </c>
      <c r="X288" s="3">
        <v>286</v>
      </c>
      <c r="Y288" s="3">
        <v>94109</v>
      </c>
      <c r="AB288" s="3">
        <v>92236</v>
      </c>
      <c r="AC288" s="3" t="s">
        <v>7632</v>
      </c>
      <c r="AF288" s="3" t="s">
        <v>7632</v>
      </c>
      <c r="AG288" s="3" t="s">
        <v>7883</v>
      </c>
    </row>
    <row r="289" spans="2:33" x14ac:dyDescent="0.35">
      <c r="B289" s="3">
        <v>287</v>
      </c>
      <c r="C289" s="3" t="s">
        <v>391</v>
      </c>
      <c r="D289" s="3" t="s">
        <v>392</v>
      </c>
      <c r="H289" s="3" t="s">
        <v>391</v>
      </c>
      <c r="I289" s="3" t="s">
        <v>392</v>
      </c>
      <c r="J289" s="9">
        <v>41569</v>
      </c>
      <c r="K289" s="9">
        <v>41569</v>
      </c>
      <c r="O289" s="3" t="s">
        <v>391</v>
      </c>
      <c r="P289" s="3" t="s">
        <v>392</v>
      </c>
      <c r="Q289" s="3" t="s">
        <v>6020</v>
      </c>
      <c r="R289" s="3" t="s">
        <v>6021</v>
      </c>
      <c r="S289" s="3" t="s">
        <v>6022</v>
      </c>
      <c r="T289" s="3" t="s">
        <v>5771</v>
      </c>
      <c r="X289" s="3">
        <v>287</v>
      </c>
      <c r="Y289" s="3">
        <v>6040</v>
      </c>
      <c r="AB289" s="3">
        <v>60126</v>
      </c>
      <c r="AC289" s="3" t="s">
        <v>7633</v>
      </c>
      <c r="AF289" s="3" t="s">
        <v>7633</v>
      </c>
      <c r="AG289" s="3" t="s">
        <v>7882</v>
      </c>
    </row>
    <row r="290" spans="2:33" x14ac:dyDescent="0.35">
      <c r="B290" s="3">
        <v>288</v>
      </c>
      <c r="C290" s="3" t="s">
        <v>391</v>
      </c>
      <c r="D290" s="3" t="s">
        <v>393</v>
      </c>
      <c r="H290" s="3" t="s">
        <v>391</v>
      </c>
      <c r="I290" s="3" t="s">
        <v>393</v>
      </c>
      <c r="J290" s="9">
        <v>41569</v>
      </c>
      <c r="K290" s="9">
        <v>41569</v>
      </c>
      <c r="O290" s="3" t="s">
        <v>391</v>
      </c>
      <c r="P290" s="3" t="s">
        <v>393</v>
      </c>
      <c r="Q290" s="3" t="s">
        <v>6020</v>
      </c>
      <c r="R290" s="3" t="s">
        <v>6021</v>
      </c>
      <c r="S290" s="3" t="s">
        <v>6022</v>
      </c>
      <c r="T290" s="3" t="s">
        <v>5771</v>
      </c>
      <c r="X290" s="3">
        <v>288</v>
      </c>
      <c r="Y290" s="3">
        <v>6040</v>
      </c>
      <c r="AB290" s="3">
        <v>7055</v>
      </c>
      <c r="AC290" s="3" t="s">
        <v>7634</v>
      </c>
      <c r="AF290" s="3" t="s">
        <v>7634</v>
      </c>
      <c r="AG290" s="3" t="s">
        <v>7881</v>
      </c>
    </row>
    <row r="291" spans="2:33" x14ac:dyDescent="0.35">
      <c r="B291" s="3">
        <v>289</v>
      </c>
      <c r="C291" s="3" t="s">
        <v>391</v>
      </c>
      <c r="D291" s="3" t="s">
        <v>394</v>
      </c>
      <c r="H291" s="3" t="s">
        <v>391</v>
      </c>
      <c r="I291" s="3" t="s">
        <v>394</v>
      </c>
      <c r="J291" s="9">
        <v>41569</v>
      </c>
      <c r="K291" s="9">
        <v>41569</v>
      </c>
      <c r="O291" s="3" t="s">
        <v>391</v>
      </c>
      <c r="P291" s="3" t="s">
        <v>394</v>
      </c>
      <c r="Q291" s="3" t="s">
        <v>6020</v>
      </c>
      <c r="R291" s="3" t="s">
        <v>6021</v>
      </c>
      <c r="S291" s="3" t="s">
        <v>6022</v>
      </c>
      <c r="T291" s="3" t="s">
        <v>5771</v>
      </c>
      <c r="X291" s="3">
        <v>289</v>
      </c>
      <c r="Y291" s="3">
        <v>6040</v>
      </c>
      <c r="AB291" s="3">
        <v>29406</v>
      </c>
      <c r="AC291" s="3" t="s">
        <v>7635</v>
      </c>
      <c r="AF291" s="3" t="s">
        <v>7635</v>
      </c>
      <c r="AG291" s="3" t="s">
        <v>7874</v>
      </c>
    </row>
    <row r="292" spans="2:33" x14ac:dyDescent="0.35">
      <c r="B292" s="3">
        <v>290</v>
      </c>
      <c r="C292" s="3" t="s">
        <v>391</v>
      </c>
      <c r="D292" s="3" t="s">
        <v>53</v>
      </c>
      <c r="H292" s="3" t="s">
        <v>391</v>
      </c>
      <c r="I292" s="3" t="s">
        <v>53</v>
      </c>
      <c r="J292" s="9">
        <v>41569</v>
      </c>
      <c r="K292" s="9">
        <v>41569</v>
      </c>
      <c r="O292" s="3" t="s">
        <v>391</v>
      </c>
      <c r="P292" s="3" t="s">
        <v>53</v>
      </c>
      <c r="Q292" s="3" t="s">
        <v>6020</v>
      </c>
      <c r="R292" s="3" t="s">
        <v>6021</v>
      </c>
      <c r="S292" s="3" t="s">
        <v>6022</v>
      </c>
      <c r="T292" s="3" t="s">
        <v>5771</v>
      </c>
      <c r="X292" s="3">
        <v>290</v>
      </c>
      <c r="Y292" s="3">
        <v>6040</v>
      </c>
      <c r="AB292" s="3">
        <v>23602</v>
      </c>
      <c r="AC292" s="3" t="s">
        <v>7636</v>
      </c>
      <c r="AF292" s="3" t="s">
        <v>7636</v>
      </c>
      <c r="AG292" s="3" t="s">
        <v>7872</v>
      </c>
    </row>
    <row r="293" spans="2:33" x14ac:dyDescent="0.35">
      <c r="B293" s="3">
        <v>291</v>
      </c>
      <c r="C293" s="3" t="s">
        <v>395</v>
      </c>
      <c r="D293" s="3" t="s">
        <v>396</v>
      </c>
      <c r="H293" s="3" t="s">
        <v>395</v>
      </c>
      <c r="I293" s="3" t="s">
        <v>396</v>
      </c>
      <c r="J293" s="9">
        <v>41789</v>
      </c>
      <c r="K293" s="9">
        <v>41795</v>
      </c>
      <c r="O293" s="3" t="s">
        <v>395</v>
      </c>
      <c r="P293" s="3" t="s">
        <v>396</v>
      </c>
      <c r="Q293" s="3" t="s">
        <v>5772</v>
      </c>
      <c r="R293" s="3" t="s">
        <v>6023</v>
      </c>
      <c r="S293" s="3" t="s">
        <v>6024</v>
      </c>
      <c r="T293" s="3" t="s">
        <v>5775</v>
      </c>
      <c r="X293" s="3">
        <v>291</v>
      </c>
      <c r="Y293" s="3">
        <v>78550</v>
      </c>
      <c r="AB293" s="3">
        <v>14701</v>
      </c>
      <c r="AC293" s="3" t="s">
        <v>7637</v>
      </c>
      <c r="AF293" s="3" t="s">
        <v>7637</v>
      </c>
      <c r="AG293" s="3" t="s">
        <v>7900</v>
      </c>
    </row>
    <row r="294" spans="2:33" x14ac:dyDescent="0.35">
      <c r="B294" s="3">
        <v>292</v>
      </c>
      <c r="C294" s="3" t="s">
        <v>395</v>
      </c>
      <c r="D294" s="3" t="s">
        <v>397</v>
      </c>
      <c r="H294" s="3" t="s">
        <v>395</v>
      </c>
      <c r="I294" s="3" t="s">
        <v>397</v>
      </c>
      <c r="J294" s="9">
        <v>41789</v>
      </c>
      <c r="K294" s="9">
        <v>41795</v>
      </c>
      <c r="O294" s="3" t="s">
        <v>395</v>
      </c>
      <c r="P294" s="3" t="s">
        <v>397</v>
      </c>
      <c r="Q294" s="3" t="s">
        <v>5772</v>
      </c>
      <c r="R294" s="3" t="s">
        <v>6023</v>
      </c>
      <c r="S294" s="3" t="s">
        <v>6024</v>
      </c>
      <c r="T294" s="3" t="s">
        <v>5775</v>
      </c>
      <c r="X294" s="3">
        <v>292</v>
      </c>
      <c r="Y294" s="3">
        <v>78550</v>
      </c>
      <c r="AB294" s="3">
        <v>46544</v>
      </c>
      <c r="AC294" s="3" t="s">
        <v>7638</v>
      </c>
      <c r="AF294" s="3" t="s">
        <v>7638</v>
      </c>
      <c r="AG294" s="3" t="s">
        <v>7887</v>
      </c>
    </row>
    <row r="295" spans="2:33" x14ac:dyDescent="0.35">
      <c r="B295" s="3">
        <v>293</v>
      </c>
      <c r="C295" s="3" t="s">
        <v>398</v>
      </c>
      <c r="D295" s="3" t="s">
        <v>357</v>
      </c>
      <c r="H295" s="3" t="s">
        <v>398</v>
      </c>
      <c r="I295" s="3" t="s">
        <v>357</v>
      </c>
      <c r="J295" s="9">
        <v>40747</v>
      </c>
      <c r="K295" s="9">
        <v>40751</v>
      </c>
      <c r="O295" s="3" t="s">
        <v>398</v>
      </c>
      <c r="P295" s="3" t="s">
        <v>357</v>
      </c>
      <c r="Q295" s="3" t="s">
        <v>5772</v>
      </c>
      <c r="R295" s="3" t="s">
        <v>6025</v>
      </c>
      <c r="S295" s="3" t="s">
        <v>6026</v>
      </c>
      <c r="T295" s="3" t="s">
        <v>5775</v>
      </c>
      <c r="X295" s="3">
        <v>293</v>
      </c>
      <c r="Y295" s="3">
        <v>85705</v>
      </c>
      <c r="AB295" s="3">
        <v>92253</v>
      </c>
      <c r="AC295" s="3" t="s">
        <v>7639</v>
      </c>
      <c r="AF295" s="3" t="s">
        <v>7639</v>
      </c>
      <c r="AG295" s="3" t="s">
        <v>7885</v>
      </c>
    </row>
    <row r="296" spans="2:33" x14ac:dyDescent="0.35">
      <c r="B296" s="3">
        <v>294</v>
      </c>
      <c r="C296" s="3" t="s">
        <v>398</v>
      </c>
      <c r="D296" s="3" t="s">
        <v>399</v>
      </c>
      <c r="H296" s="3" t="s">
        <v>398</v>
      </c>
      <c r="I296" s="3" t="s">
        <v>399</v>
      </c>
      <c r="J296" s="9">
        <v>40747</v>
      </c>
      <c r="K296" s="9">
        <v>40751</v>
      </c>
      <c r="O296" s="3" t="s">
        <v>398</v>
      </c>
      <c r="P296" s="3" t="s">
        <v>399</v>
      </c>
      <c r="Q296" s="3" t="s">
        <v>5772</v>
      </c>
      <c r="R296" s="3" t="s">
        <v>6025</v>
      </c>
      <c r="S296" s="3" t="s">
        <v>6026</v>
      </c>
      <c r="T296" s="3" t="s">
        <v>5775</v>
      </c>
      <c r="X296" s="3">
        <v>294</v>
      </c>
      <c r="Y296" s="3">
        <v>85705</v>
      </c>
      <c r="AB296" s="3">
        <v>32303</v>
      </c>
      <c r="AC296" s="3" t="s">
        <v>7640</v>
      </c>
      <c r="AF296" s="3" t="s">
        <v>7640</v>
      </c>
      <c r="AG296" s="3" t="s">
        <v>7912</v>
      </c>
    </row>
    <row r="297" spans="2:33" x14ac:dyDescent="0.35">
      <c r="B297" s="3">
        <v>295</v>
      </c>
      <c r="C297" s="3" t="s">
        <v>398</v>
      </c>
      <c r="D297" s="3" t="s">
        <v>400</v>
      </c>
      <c r="H297" s="3" t="s">
        <v>398</v>
      </c>
      <c r="I297" s="3" t="s">
        <v>400</v>
      </c>
      <c r="J297" s="9">
        <v>40747</v>
      </c>
      <c r="K297" s="9">
        <v>40751</v>
      </c>
      <c r="O297" s="3" t="s">
        <v>398</v>
      </c>
      <c r="P297" s="3" t="s">
        <v>400</v>
      </c>
      <c r="Q297" s="3" t="s">
        <v>5772</v>
      </c>
      <c r="R297" s="3" t="s">
        <v>6025</v>
      </c>
      <c r="S297" s="3" t="s">
        <v>6026</v>
      </c>
      <c r="T297" s="3" t="s">
        <v>5775</v>
      </c>
      <c r="X297" s="3">
        <v>295</v>
      </c>
      <c r="Y297" s="3">
        <v>85705</v>
      </c>
      <c r="AB297" s="3">
        <v>37211</v>
      </c>
      <c r="AC297" s="3" t="s">
        <v>7641</v>
      </c>
      <c r="AF297" s="3" t="s">
        <v>7641</v>
      </c>
      <c r="AG297" s="3" t="s">
        <v>7879</v>
      </c>
    </row>
    <row r="298" spans="2:33" x14ac:dyDescent="0.35">
      <c r="B298" s="3">
        <v>296</v>
      </c>
      <c r="C298" s="3" t="s">
        <v>398</v>
      </c>
      <c r="D298" s="3" t="s">
        <v>401</v>
      </c>
      <c r="H298" s="3" t="s">
        <v>398</v>
      </c>
      <c r="I298" s="3" t="s">
        <v>401</v>
      </c>
      <c r="J298" s="9">
        <v>40747</v>
      </c>
      <c r="K298" s="9">
        <v>40751</v>
      </c>
      <c r="O298" s="3" t="s">
        <v>398</v>
      </c>
      <c r="P298" s="3" t="s">
        <v>401</v>
      </c>
      <c r="Q298" s="3" t="s">
        <v>5772</v>
      </c>
      <c r="R298" s="3" t="s">
        <v>6025</v>
      </c>
      <c r="S298" s="3" t="s">
        <v>6026</v>
      </c>
      <c r="T298" s="3" t="s">
        <v>5775</v>
      </c>
      <c r="X298" s="3">
        <v>296</v>
      </c>
      <c r="Y298" s="3">
        <v>85705</v>
      </c>
      <c r="AB298" s="3">
        <v>98226</v>
      </c>
      <c r="AC298" s="3" t="s">
        <v>7642</v>
      </c>
      <c r="AF298" s="3" t="s">
        <v>7642</v>
      </c>
      <c r="AG298" s="3" t="s">
        <v>7880</v>
      </c>
    </row>
    <row r="299" spans="2:33" x14ac:dyDescent="0.35">
      <c r="B299" s="3">
        <v>297</v>
      </c>
      <c r="C299" s="3" t="s">
        <v>402</v>
      </c>
      <c r="D299" s="3" t="s">
        <v>403</v>
      </c>
      <c r="H299" s="3" t="s">
        <v>402</v>
      </c>
      <c r="I299" s="3" t="s">
        <v>403</v>
      </c>
      <c r="J299" s="9">
        <v>41027</v>
      </c>
      <c r="K299" s="9">
        <v>41034</v>
      </c>
      <c r="O299" s="3" t="s">
        <v>402</v>
      </c>
      <c r="P299" s="3" t="s">
        <v>403</v>
      </c>
      <c r="Q299" s="3" t="s">
        <v>5772</v>
      </c>
      <c r="R299" s="3" t="s">
        <v>6027</v>
      </c>
      <c r="S299" s="3" t="s">
        <v>6028</v>
      </c>
      <c r="T299" s="3" t="s">
        <v>5775</v>
      </c>
      <c r="X299" s="3">
        <v>297</v>
      </c>
      <c r="Y299" s="3">
        <v>77095</v>
      </c>
      <c r="AB299" s="3">
        <v>76117</v>
      </c>
      <c r="AC299" s="3" t="s">
        <v>7643</v>
      </c>
      <c r="AF299" s="3" t="s">
        <v>7643</v>
      </c>
      <c r="AG299" s="3" t="s">
        <v>7843</v>
      </c>
    </row>
    <row r="300" spans="2:33" x14ac:dyDescent="0.35">
      <c r="B300" s="3">
        <v>298</v>
      </c>
      <c r="C300" s="3" t="s">
        <v>402</v>
      </c>
      <c r="D300" s="3" t="s">
        <v>404</v>
      </c>
      <c r="H300" s="3" t="s">
        <v>402</v>
      </c>
      <c r="I300" s="3" t="s">
        <v>404</v>
      </c>
      <c r="J300" s="9">
        <v>41027</v>
      </c>
      <c r="K300" s="9">
        <v>41034</v>
      </c>
      <c r="O300" s="3" t="s">
        <v>402</v>
      </c>
      <c r="P300" s="3" t="s">
        <v>404</v>
      </c>
      <c r="Q300" s="3" t="s">
        <v>5772</v>
      </c>
      <c r="R300" s="3" t="s">
        <v>6027</v>
      </c>
      <c r="S300" s="3" t="s">
        <v>6028</v>
      </c>
      <c r="T300" s="3" t="s">
        <v>5775</v>
      </c>
      <c r="X300" s="3">
        <v>298</v>
      </c>
      <c r="Y300" s="3">
        <v>77095</v>
      </c>
      <c r="AB300" s="3">
        <v>29483</v>
      </c>
      <c r="AC300" s="3" t="s">
        <v>7644</v>
      </c>
      <c r="AF300" s="3" t="s">
        <v>7644</v>
      </c>
      <c r="AG300" s="3" t="s">
        <v>7872</v>
      </c>
    </row>
    <row r="301" spans="2:33" x14ac:dyDescent="0.35">
      <c r="B301" s="3">
        <v>299</v>
      </c>
      <c r="C301" s="3" t="s">
        <v>402</v>
      </c>
      <c r="D301" s="3" t="s">
        <v>405</v>
      </c>
      <c r="H301" s="3" t="s">
        <v>402</v>
      </c>
      <c r="I301" s="3" t="s">
        <v>405</v>
      </c>
      <c r="J301" s="9">
        <v>41027</v>
      </c>
      <c r="K301" s="9">
        <v>41034</v>
      </c>
      <c r="O301" s="3" t="s">
        <v>402</v>
      </c>
      <c r="P301" s="3" t="s">
        <v>405</v>
      </c>
      <c r="Q301" s="3" t="s">
        <v>5772</v>
      </c>
      <c r="R301" s="3" t="s">
        <v>6027</v>
      </c>
      <c r="S301" s="3" t="s">
        <v>6028</v>
      </c>
      <c r="T301" s="3" t="s">
        <v>5775</v>
      </c>
      <c r="X301" s="3">
        <v>299</v>
      </c>
      <c r="Y301" s="3">
        <v>77095</v>
      </c>
      <c r="AB301" s="3">
        <v>71901</v>
      </c>
      <c r="AC301" s="3" t="s">
        <v>7645</v>
      </c>
      <c r="AF301" s="3" t="s">
        <v>7645</v>
      </c>
      <c r="AG301" s="3" t="s">
        <v>7872</v>
      </c>
    </row>
    <row r="302" spans="2:33" x14ac:dyDescent="0.35">
      <c r="B302" s="3">
        <v>300</v>
      </c>
      <c r="C302" s="3" t="s">
        <v>406</v>
      </c>
      <c r="D302" s="3" t="s">
        <v>407</v>
      </c>
      <c r="H302" s="3" t="s">
        <v>406</v>
      </c>
      <c r="I302" s="3" t="s">
        <v>407</v>
      </c>
      <c r="J302" s="9">
        <v>41576</v>
      </c>
      <c r="K302" s="9">
        <v>41577</v>
      </c>
      <c r="O302" s="3" t="s">
        <v>406</v>
      </c>
      <c r="P302" s="3" t="s">
        <v>407</v>
      </c>
      <c r="Q302" s="3" t="s">
        <v>5801</v>
      </c>
      <c r="R302" s="3" t="s">
        <v>6029</v>
      </c>
      <c r="S302" s="3" t="s">
        <v>6030</v>
      </c>
      <c r="T302" s="3" t="s">
        <v>5771</v>
      </c>
      <c r="X302" s="3">
        <v>300</v>
      </c>
      <c r="Y302" s="3">
        <v>94109</v>
      </c>
      <c r="AB302" s="3">
        <v>80112</v>
      </c>
      <c r="AC302" s="3" t="s">
        <v>7646</v>
      </c>
      <c r="AF302" s="3" t="s">
        <v>7646</v>
      </c>
      <c r="AG302" s="3" t="s">
        <v>7843</v>
      </c>
    </row>
    <row r="303" spans="2:33" x14ac:dyDescent="0.35">
      <c r="B303" s="3">
        <v>301</v>
      </c>
      <c r="C303" s="3" t="s">
        <v>406</v>
      </c>
      <c r="D303" s="3" t="s">
        <v>408</v>
      </c>
      <c r="H303" s="3" t="s">
        <v>406</v>
      </c>
      <c r="I303" s="3" t="s">
        <v>408</v>
      </c>
      <c r="J303" s="9">
        <v>41576</v>
      </c>
      <c r="K303" s="9">
        <v>41577</v>
      </c>
      <c r="O303" s="3" t="s">
        <v>406</v>
      </c>
      <c r="P303" s="3" t="s">
        <v>408</v>
      </c>
      <c r="Q303" s="3" t="s">
        <v>5801</v>
      </c>
      <c r="R303" s="3" t="s">
        <v>6029</v>
      </c>
      <c r="S303" s="3" t="s">
        <v>6030</v>
      </c>
      <c r="T303" s="3" t="s">
        <v>5771</v>
      </c>
      <c r="X303" s="3">
        <v>301</v>
      </c>
      <c r="Y303" s="3">
        <v>94109</v>
      </c>
      <c r="AB303" s="3">
        <v>88001</v>
      </c>
      <c r="AC303" s="3" t="s">
        <v>7647</v>
      </c>
      <c r="AF303" s="3" t="s">
        <v>7647</v>
      </c>
      <c r="AG303" s="3" t="s">
        <v>7881</v>
      </c>
    </row>
    <row r="304" spans="2:33" x14ac:dyDescent="0.35">
      <c r="B304" s="3">
        <v>302</v>
      </c>
      <c r="C304" s="3" t="s">
        <v>409</v>
      </c>
      <c r="D304" s="3" t="s">
        <v>410</v>
      </c>
      <c r="H304" s="3" t="s">
        <v>409</v>
      </c>
      <c r="I304" s="3" t="s">
        <v>410</v>
      </c>
      <c r="J304" s="9">
        <v>41086</v>
      </c>
      <c r="K304" s="9">
        <v>41089</v>
      </c>
      <c r="O304" s="3" t="s">
        <v>409</v>
      </c>
      <c r="P304" s="3" t="s">
        <v>410</v>
      </c>
      <c r="Q304" s="3" t="s">
        <v>5768</v>
      </c>
      <c r="R304" s="3" t="s">
        <v>6031</v>
      </c>
      <c r="S304" s="3" t="s">
        <v>6032</v>
      </c>
      <c r="T304" s="3" t="s">
        <v>5771</v>
      </c>
      <c r="X304" s="3">
        <v>302</v>
      </c>
      <c r="Y304" s="3">
        <v>48180</v>
      </c>
      <c r="AB304" s="3">
        <v>35244</v>
      </c>
      <c r="AC304" s="3" t="s">
        <v>7648</v>
      </c>
      <c r="AF304" s="3" t="s">
        <v>7648</v>
      </c>
      <c r="AG304" s="3" t="s">
        <v>7843</v>
      </c>
    </row>
    <row r="305" spans="2:33" x14ac:dyDescent="0.35">
      <c r="B305" s="3">
        <v>303</v>
      </c>
      <c r="C305" s="3" t="s">
        <v>411</v>
      </c>
      <c r="D305" s="3" t="s">
        <v>412</v>
      </c>
      <c r="H305" s="3" t="s">
        <v>411</v>
      </c>
      <c r="I305" s="3" t="s">
        <v>412</v>
      </c>
      <c r="J305" s="9">
        <v>41240</v>
      </c>
      <c r="K305" s="9">
        <v>41245</v>
      </c>
      <c r="O305" s="3" t="s">
        <v>411</v>
      </c>
      <c r="P305" s="3" t="s">
        <v>412</v>
      </c>
      <c r="Q305" s="3" t="s">
        <v>5772</v>
      </c>
      <c r="R305" s="3" t="s">
        <v>6033</v>
      </c>
      <c r="S305" s="3" t="s">
        <v>6034</v>
      </c>
      <c r="T305" s="3" t="s">
        <v>5775</v>
      </c>
      <c r="X305" s="3">
        <v>303</v>
      </c>
      <c r="Y305" s="3">
        <v>33024</v>
      </c>
      <c r="AB305" s="3">
        <v>75034</v>
      </c>
      <c r="AC305" s="3" t="s">
        <v>7649</v>
      </c>
      <c r="AF305" s="3" t="s">
        <v>7649</v>
      </c>
      <c r="AG305" s="3" t="s">
        <v>7908</v>
      </c>
    </row>
    <row r="306" spans="2:33" x14ac:dyDescent="0.35">
      <c r="B306" s="3">
        <v>304</v>
      </c>
      <c r="C306" s="3" t="s">
        <v>411</v>
      </c>
      <c r="D306" s="3" t="s">
        <v>413</v>
      </c>
      <c r="H306" s="3" t="s">
        <v>411</v>
      </c>
      <c r="I306" s="3" t="s">
        <v>413</v>
      </c>
      <c r="J306" s="9">
        <v>41240</v>
      </c>
      <c r="K306" s="9">
        <v>41245</v>
      </c>
      <c r="O306" s="3" t="s">
        <v>411</v>
      </c>
      <c r="P306" s="3" t="s">
        <v>413</v>
      </c>
      <c r="Q306" s="3" t="s">
        <v>5772</v>
      </c>
      <c r="R306" s="3" t="s">
        <v>6033</v>
      </c>
      <c r="S306" s="3" t="s">
        <v>6034</v>
      </c>
      <c r="T306" s="3" t="s">
        <v>5775</v>
      </c>
      <c r="X306" s="3">
        <v>304</v>
      </c>
      <c r="Y306" s="3">
        <v>33024</v>
      </c>
      <c r="AB306" s="3">
        <v>95687</v>
      </c>
      <c r="AC306" s="3" t="s">
        <v>7650</v>
      </c>
      <c r="AF306" s="3" t="s">
        <v>7650</v>
      </c>
      <c r="AG306" s="3" t="s">
        <v>7843</v>
      </c>
    </row>
    <row r="307" spans="2:33" x14ac:dyDescent="0.35">
      <c r="B307" s="3">
        <v>305</v>
      </c>
      <c r="C307" s="3" t="s">
        <v>414</v>
      </c>
      <c r="D307" s="3" t="s">
        <v>415</v>
      </c>
      <c r="H307" s="3" t="s">
        <v>414</v>
      </c>
      <c r="I307" s="3" t="s">
        <v>415</v>
      </c>
      <c r="J307" s="9">
        <v>41246</v>
      </c>
      <c r="K307" s="9">
        <v>41250</v>
      </c>
      <c r="O307" s="3" t="s">
        <v>414</v>
      </c>
      <c r="P307" s="3" t="s">
        <v>415</v>
      </c>
      <c r="Q307" s="3" t="s">
        <v>5772</v>
      </c>
      <c r="R307" s="3" t="s">
        <v>6035</v>
      </c>
      <c r="S307" s="3" t="s">
        <v>6036</v>
      </c>
      <c r="T307" s="3" t="s">
        <v>5771</v>
      </c>
      <c r="X307" s="3">
        <v>305</v>
      </c>
      <c r="Y307" s="3">
        <v>19140</v>
      </c>
      <c r="AB307" s="3">
        <v>53186</v>
      </c>
      <c r="AC307" s="3" t="s">
        <v>7651</v>
      </c>
      <c r="AF307" s="3" t="s">
        <v>7651</v>
      </c>
      <c r="AG307" s="3" t="s">
        <v>7843</v>
      </c>
    </row>
    <row r="308" spans="2:33" x14ac:dyDescent="0.35">
      <c r="B308" s="3">
        <v>306</v>
      </c>
      <c r="C308" s="3" t="s">
        <v>414</v>
      </c>
      <c r="D308" s="3" t="s">
        <v>416</v>
      </c>
      <c r="H308" s="3" t="s">
        <v>414</v>
      </c>
      <c r="I308" s="3" t="s">
        <v>416</v>
      </c>
      <c r="J308" s="9">
        <v>41246</v>
      </c>
      <c r="K308" s="9">
        <v>41250</v>
      </c>
      <c r="O308" s="3" t="s">
        <v>414</v>
      </c>
      <c r="P308" s="3" t="s">
        <v>416</v>
      </c>
      <c r="Q308" s="3" t="s">
        <v>5772</v>
      </c>
      <c r="R308" s="3" t="s">
        <v>6035</v>
      </c>
      <c r="S308" s="3" t="s">
        <v>6036</v>
      </c>
      <c r="T308" s="3" t="s">
        <v>5771</v>
      </c>
      <c r="X308" s="3">
        <v>306</v>
      </c>
      <c r="Y308" s="3">
        <v>19140</v>
      </c>
      <c r="AB308" s="3">
        <v>93309</v>
      </c>
      <c r="AC308" s="3" t="s">
        <v>7652</v>
      </c>
      <c r="AF308" s="3" t="s">
        <v>7652</v>
      </c>
      <c r="AG308" s="3" t="s">
        <v>7895</v>
      </c>
    </row>
    <row r="309" spans="2:33" x14ac:dyDescent="0.35">
      <c r="B309" s="3">
        <v>307</v>
      </c>
      <c r="C309" s="3" t="s">
        <v>417</v>
      </c>
      <c r="D309" s="3" t="s">
        <v>418</v>
      </c>
      <c r="H309" s="3" t="s">
        <v>417</v>
      </c>
      <c r="I309" s="3" t="s">
        <v>418</v>
      </c>
      <c r="J309" s="9">
        <v>40871</v>
      </c>
      <c r="K309" s="9">
        <v>40873</v>
      </c>
      <c r="O309" s="3" t="s">
        <v>417</v>
      </c>
      <c r="P309" s="3" t="s">
        <v>418</v>
      </c>
      <c r="Q309" s="3" t="s">
        <v>5801</v>
      </c>
      <c r="R309" s="3" t="s">
        <v>6037</v>
      </c>
      <c r="S309" s="3" t="s">
        <v>6038</v>
      </c>
      <c r="T309" s="3" t="s">
        <v>5775</v>
      </c>
      <c r="X309" s="3">
        <v>307</v>
      </c>
      <c r="Y309" s="3">
        <v>45231</v>
      </c>
      <c r="AB309" s="3">
        <v>33068</v>
      </c>
      <c r="AC309" s="3" t="s">
        <v>7653</v>
      </c>
      <c r="AF309" s="3" t="s">
        <v>7653</v>
      </c>
      <c r="AG309" s="3" t="s">
        <v>7872</v>
      </c>
    </row>
    <row r="310" spans="2:33" x14ac:dyDescent="0.35">
      <c r="B310" s="3">
        <v>308</v>
      </c>
      <c r="C310" s="3" t="s">
        <v>419</v>
      </c>
      <c r="D310" s="3" t="s">
        <v>420</v>
      </c>
      <c r="H310" s="3" t="s">
        <v>419</v>
      </c>
      <c r="I310" s="3" t="s">
        <v>420</v>
      </c>
      <c r="J310" s="9">
        <v>41985</v>
      </c>
      <c r="K310" s="9">
        <v>41989</v>
      </c>
      <c r="O310" s="3" t="s">
        <v>419</v>
      </c>
      <c r="P310" s="3" t="s">
        <v>420</v>
      </c>
      <c r="Q310" s="3" t="s">
        <v>5772</v>
      </c>
      <c r="R310" s="3" t="s">
        <v>6039</v>
      </c>
      <c r="S310" s="3" t="s">
        <v>6040</v>
      </c>
      <c r="T310" s="3" t="s">
        <v>5775</v>
      </c>
      <c r="X310" s="3">
        <v>308</v>
      </c>
      <c r="Y310" s="3">
        <v>10009</v>
      </c>
      <c r="AB310" s="3">
        <v>78415</v>
      </c>
      <c r="AC310" s="3" t="s">
        <v>7654</v>
      </c>
      <c r="AF310" s="3" t="s">
        <v>7654</v>
      </c>
      <c r="AG310" s="3" t="s">
        <v>7879</v>
      </c>
    </row>
    <row r="311" spans="2:33" x14ac:dyDescent="0.35">
      <c r="B311" s="3">
        <v>309</v>
      </c>
      <c r="C311" s="3" t="s">
        <v>419</v>
      </c>
      <c r="D311" s="3" t="s">
        <v>421</v>
      </c>
      <c r="H311" s="3" t="s">
        <v>419</v>
      </c>
      <c r="I311" s="3" t="s">
        <v>421</v>
      </c>
      <c r="J311" s="9">
        <v>41985</v>
      </c>
      <c r="K311" s="9">
        <v>41989</v>
      </c>
      <c r="O311" s="3" t="s">
        <v>419</v>
      </c>
      <c r="P311" s="3" t="s">
        <v>421</v>
      </c>
      <c r="Q311" s="3" t="s">
        <v>5772</v>
      </c>
      <c r="R311" s="3" t="s">
        <v>6039</v>
      </c>
      <c r="S311" s="3" t="s">
        <v>6040</v>
      </c>
      <c r="T311" s="3" t="s">
        <v>5775</v>
      </c>
      <c r="X311" s="3">
        <v>309</v>
      </c>
      <c r="Y311" s="3">
        <v>10009</v>
      </c>
      <c r="AB311" s="3">
        <v>90278</v>
      </c>
      <c r="AC311" s="3" t="s">
        <v>7655</v>
      </c>
      <c r="AF311" s="3" t="s">
        <v>7655</v>
      </c>
      <c r="AG311" s="3" t="s">
        <v>7888</v>
      </c>
    </row>
    <row r="312" spans="2:33" x14ac:dyDescent="0.35">
      <c r="B312" s="3">
        <v>310</v>
      </c>
      <c r="C312" s="3" t="s">
        <v>422</v>
      </c>
      <c r="D312" s="3" t="s">
        <v>423</v>
      </c>
      <c r="H312" s="3" t="s">
        <v>422</v>
      </c>
      <c r="I312" s="3" t="s">
        <v>423</v>
      </c>
      <c r="J312" s="9">
        <v>41821</v>
      </c>
      <c r="K312" s="9">
        <v>41826</v>
      </c>
      <c r="O312" s="3" t="s">
        <v>422</v>
      </c>
      <c r="P312" s="3" t="s">
        <v>423</v>
      </c>
      <c r="Q312" s="3" t="s">
        <v>5772</v>
      </c>
      <c r="R312" s="3" t="s">
        <v>6041</v>
      </c>
      <c r="S312" s="3" t="s">
        <v>6042</v>
      </c>
      <c r="T312" s="3" t="s">
        <v>5782</v>
      </c>
      <c r="X312" s="3">
        <v>310</v>
      </c>
      <c r="Y312" s="3">
        <v>89115</v>
      </c>
      <c r="AB312" s="3">
        <v>32839</v>
      </c>
      <c r="AC312" s="3" t="s">
        <v>7656</v>
      </c>
      <c r="AF312" s="3" t="s">
        <v>7656</v>
      </c>
      <c r="AG312" s="3" t="s">
        <v>7881</v>
      </c>
    </row>
    <row r="313" spans="2:33" x14ac:dyDescent="0.35">
      <c r="B313" s="3">
        <v>311</v>
      </c>
      <c r="C313" s="3" t="s">
        <v>424</v>
      </c>
      <c r="D313" s="3" t="s">
        <v>425</v>
      </c>
      <c r="H313" s="3" t="s">
        <v>424</v>
      </c>
      <c r="I313" s="3" t="s">
        <v>425</v>
      </c>
      <c r="J313" s="9">
        <v>41930</v>
      </c>
      <c r="K313" s="9">
        <v>41932</v>
      </c>
      <c r="O313" s="3" t="s">
        <v>424</v>
      </c>
      <c r="P313" s="3" t="s">
        <v>425</v>
      </c>
      <c r="Q313" s="3" t="s">
        <v>5768</v>
      </c>
      <c r="R313" s="3" t="s">
        <v>6043</v>
      </c>
      <c r="S313" s="3" t="s">
        <v>6044</v>
      </c>
      <c r="T313" s="3" t="s">
        <v>5771</v>
      </c>
      <c r="X313" s="3">
        <v>311</v>
      </c>
      <c r="Y313" s="3">
        <v>2886</v>
      </c>
      <c r="AB313" s="3">
        <v>7050</v>
      </c>
      <c r="AC313" s="3" t="s">
        <v>7657</v>
      </c>
      <c r="AF313" s="3" t="s">
        <v>7657</v>
      </c>
      <c r="AG313" s="3" t="s">
        <v>7891</v>
      </c>
    </row>
    <row r="314" spans="2:33" x14ac:dyDescent="0.35">
      <c r="B314" s="3">
        <v>312</v>
      </c>
      <c r="C314" s="3" t="s">
        <v>424</v>
      </c>
      <c r="D314" s="3" t="s">
        <v>426</v>
      </c>
      <c r="H314" s="3" t="s">
        <v>424</v>
      </c>
      <c r="I314" s="3" t="s">
        <v>426</v>
      </c>
      <c r="J314" s="9">
        <v>41930</v>
      </c>
      <c r="K314" s="9">
        <v>41932</v>
      </c>
      <c r="O314" s="3" t="s">
        <v>424</v>
      </c>
      <c r="P314" s="3" t="s">
        <v>426</v>
      </c>
      <c r="Q314" s="3" t="s">
        <v>5768</v>
      </c>
      <c r="R314" s="3" t="s">
        <v>6043</v>
      </c>
      <c r="S314" s="3" t="s">
        <v>6044</v>
      </c>
      <c r="T314" s="3" t="s">
        <v>5771</v>
      </c>
      <c r="X314" s="3">
        <v>312</v>
      </c>
      <c r="Y314" s="3">
        <v>2886</v>
      </c>
      <c r="AB314" s="3">
        <v>70601</v>
      </c>
      <c r="AC314" s="3" t="s">
        <v>7658</v>
      </c>
      <c r="AF314" s="3" t="s">
        <v>7658</v>
      </c>
      <c r="AG314" s="3" t="s">
        <v>7886</v>
      </c>
    </row>
    <row r="315" spans="2:33" x14ac:dyDescent="0.35">
      <c r="B315" s="3">
        <v>313</v>
      </c>
      <c r="C315" s="3" t="s">
        <v>427</v>
      </c>
      <c r="D315" s="3" t="s">
        <v>428</v>
      </c>
      <c r="H315" s="3" t="s">
        <v>427</v>
      </c>
      <c r="I315" s="3" t="s">
        <v>428</v>
      </c>
      <c r="J315" s="9">
        <v>41526</v>
      </c>
      <c r="K315" s="9">
        <v>41528</v>
      </c>
      <c r="O315" s="3" t="s">
        <v>427</v>
      </c>
      <c r="P315" s="3" t="s">
        <v>428</v>
      </c>
      <c r="Q315" s="3" t="s">
        <v>5768</v>
      </c>
      <c r="R315" s="3" t="s">
        <v>6045</v>
      </c>
      <c r="S315" s="3" t="s">
        <v>6046</v>
      </c>
      <c r="T315" s="3" t="s">
        <v>5775</v>
      </c>
      <c r="X315" s="3">
        <v>313</v>
      </c>
      <c r="Y315" s="3">
        <v>77036</v>
      </c>
      <c r="AB315" s="3">
        <v>60035</v>
      </c>
      <c r="AC315" s="3" t="s">
        <v>7659</v>
      </c>
      <c r="AF315" s="3" t="s">
        <v>7659</v>
      </c>
      <c r="AG315" s="3" t="s">
        <v>7879</v>
      </c>
    </row>
    <row r="316" spans="2:33" x14ac:dyDescent="0.35">
      <c r="B316" s="3">
        <v>314</v>
      </c>
      <c r="C316" s="3" t="s">
        <v>427</v>
      </c>
      <c r="D316" s="3" t="s">
        <v>39</v>
      </c>
      <c r="H316" s="3" t="s">
        <v>427</v>
      </c>
      <c r="I316" s="3" t="s">
        <v>39</v>
      </c>
      <c r="J316" s="9">
        <v>41526</v>
      </c>
      <c r="K316" s="9">
        <v>41528</v>
      </c>
      <c r="O316" s="3" t="s">
        <v>427</v>
      </c>
      <c r="P316" s="3" t="s">
        <v>39</v>
      </c>
      <c r="Q316" s="3" t="s">
        <v>5768</v>
      </c>
      <c r="R316" s="3" t="s">
        <v>6045</v>
      </c>
      <c r="S316" s="3" t="s">
        <v>6046</v>
      </c>
      <c r="T316" s="3" t="s">
        <v>5775</v>
      </c>
      <c r="X316" s="3">
        <v>314</v>
      </c>
      <c r="Y316" s="3">
        <v>77036</v>
      </c>
      <c r="AB316" s="3">
        <v>11550</v>
      </c>
      <c r="AC316" s="3" t="s">
        <v>7660</v>
      </c>
      <c r="AF316" s="3" t="s">
        <v>7660</v>
      </c>
      <c r="AG316" s="3" t="s">
        <v>7880</v>
      </c>
    </row>
    <row r="317" spans="2:33" x14ac:dyDescent="0.35">
      <c r="B317" s="3">
        <v>315</v>
      </c>
      <c r="C317" s="3" t="s">
        <v>427</v>
      </c>
      <c r="D317" s="3" t="s">
        <v>429</v>
      </c>
      <c r="H317" s="3" t="s">
        <v>427</v>
      </c>
      <c r="I317" s="3" t="s">
        <v>429</v>
      </c>
      <c r="J317" s="9">
        <v>41526</v>
      </c>
      <c r="K317" s="9">
        <v>41528</v>
      </c>
      <c r="O317" s="3" t="s">
        <v>427</v>
      </c>
      <c r="P317" s="3" t="s">
        <v>429</v>
      </c>
      <c r="Q317" s="3" t="s">
        <v>5768</v>
      </c>
      <c r="R317" s="3" t="s">
        <v>6045</v>
      </c>
      <c r="S317" s="3" t="s">
        <v>6046</v>
      </c>
      <c r="T317" s="3" t="s">
        <v>5775</v>
      </c>
      <c r="X317" s="3">
        <v>315</v>
      </c>
      <c r="Y317" s="3">
        <v>77036</v>
      </c>
      <c r="AB317" s="3">
        <v>46060</v>
      </c>
      <c r="AC317" s="3" t="s">
        <v>7661</v>
      </c>
      <c r="AF317" s="3" t="s">
        <v>7661</v>
      </c>
      <c r="AG317" s="3" t="s">
        <v>7866</v>
      </c>
    </row>
    <row r="318" spans="2:33" x14ac:dyDescent="0.35">
      <c r="B318" s="3">
        <v>316</v>
      </c>
      <c r="C318" s="3" t="s">
        <v>427</v>
      </c>
      <c r="D318" s="3" t="s">
        <v>430</v>
      </c>
      <c r="H318" s="3" t="s">
        <v>427</v>
      </c>
      <c r="I318" s="3" t="s">
        <v>430</v>
      </c>
      <c r="J318" s="9">
        <v>41526</v>
      </c>
      <c r="K318" s="9">
        <v>41528</v>
      </c>
      <c r="O318" s="3" t="s">
        <v>427</v>
      </c>
      <c r="P318" s="3" t="s">
        <v>430</v>
      </c>
      <c r="Q318" s="3" t="s">
        <v>5768</v>
      </c>
      <c r="R318" s="3" t="s">
        <v>6045</v>
      </c>
      <c r="S318" s="3" t="s">
        <v>6046</v>
      </c>
      <c r="T318" s="3" t="s">
        <v>5775</v>
      </c>
      <c r="X318" s="3">
        <v>316</v>
      </c>
      <c r="Y318" s="3">
        <v>77036</v>
      </c>
      <c r="AB318" s="3">
        <v>48310</v>
      </c>
      <c r="AC318" s="3" t="s">
        <v>7662</v>
      </c>
      <c r="AF318" s="3" t="s">
        <v>7662</v>
      </c>
      <c r="AG318" s="3" t="s">
        <v>7866</v>
      </c>
    </row>
    <row r="319" spans="2:33" x14ac:dyDescent="0.35">
      <c r="B319" s="3">
        <v>317</v>
      </c>
      <c r="C319" s="3" t="s">
        <v>431</v>
      </c>
      <c r="D319" s="3" t="s">
        <v>432</v>
      </c>
      <c r="H319" s="3" t="s">
        <v>431</v>
      </c>
      <c r="I319" s="3" t="s">
        <v>432</v>
      </c>
      <c r="J319" s="9">
        <v>40901</v>
      </c>
      <c r="K319" s="9">
        <v>40903</v>
      </c>
      <c r="O319" s="3" t="s">
        <v>431</v>
      </c>
      <c r="P319" s="3" t="s">
        <v>432</v>
      </c>
      <c r="Q319" s="3" t="s">
        <v>5801</v>
      </c>
      <c r="R319" s="3" t="s">
        <v>6047</v>
      </c>
      <c r="S319" s="3" t="s">
        <v>6048</v>
      </c>
      <c r="T319" s="3" t="s">
        <v>5775</v>
      </c>
      <c r="X319" s="3">
        <v>317</v>
      </c>
      <c r="Y319" s="3">
        <v>33180</v>
      </c>
      <c r="AB319" s="3">
        <v>54703</v>
      </c>
      <c r="AC319" s="3" t="s">
        <v>7663</v>
      </c>
      <c r="AF319" s="3" t="s">
        <v>7663</v>
      </c>
      <c r="AG319" s="3" t="s">
        <v>7866</v>
      </c>
    </row>
    <row r="320" spans="2:33" x14ac:dyDescent="0.35">
      <c r="B320" s="3">
        <v>318</v>
      </c>
      <c r="C320" s="3" t="s">
        <v>433</v>
      </c>
      <c r="D320" s="3" t="s">
        <v>434</v>
      </c>
      <c r="H320" s="3" t="s">
        <v>433</v>
      </c>
      <c r="I320" s="3" t="s">
        <v>434</v>
      </c>
      <c r="J320" s="9">
        <v>41998</v>
      </c>
      <c r="K320" s="9">
        <v>42003</v>
      </c>
      <c r="O320" s="3" t="s">
        <v>433</v>
      </c>
      <c r="P320" s="3" t="s">
        <v>434</v>
      </c>
      <c r="Q320" s="3" t="s">
        <v>5772</v>
      </c>
      <c r="R320" s="3" t="s">
        <v>6049</v>
      </c>
      <c r="S320" s="3" t="s">
        <v>6050</v>
      </c>
      <c r="T320" s="3" t="s">
        <v>5775</v>
      </c>
      <c r="X320" s="3">
        <v>318</v>
      </c>
      <c r="Y320" s="3">
        <v>10024</v>
      </c>
      <c r="AB320" s="3">
        <v>78577</v>
      </c>
      <c r="AC320" s="3" t="s">
        <v>7664</v>
      </c>
      <c r="AF320" s="3" t="s">
        <v>7664</v>
      </c>
      <c r="AG320" s="3" t="s">
        <v>7911</v>
      </c>
    </row>
    <row r="321" spans="2:33" x14ac:dyDescent="0.35">
      <c r="B321" s="3">
        <v>319</v>
      </c>
      <c r="C321" s="3" t="s">
        <v>435</v>
      </c>
      <c r="D321" s="3" t="s">
        <v>430</v>
      </c>
      <c r="H321" s="3" t="s">
        <v>435</v>
      </c>
      <c r="I321" s="3" t="s">
        <v>430</v>
      </c>
      <c r="J321" s="9">
        <v>41982</v>
      </c>
      <c r="K321" s="9">
        <v>41986</v>
      </c>
      <c r="O321" s="3" t="s">
        <v>435</v>
      </c>
      <c r="P321" s="3" t="s">
        <v>430</v>
      </c>
      <c r="Q321" s="3" t="s">
        <v>5772</v>
      </c>
      <c r="R321" s="3" t="s">
        <v>6051</v>
      </c>
      <c r="S321" s="3" t="s">
        <v>6052</v>
      </c>
      <c r="T321" s="3" t="s">
        <v>5775</v>
      </c>
      <c r="X321" s="3">
        <v>319</v>
      </c>
      <c r="Y321" s="3">
        <v>94110</v>
      </c>
      <c r="AB321" s="3">
        <v>59102</v>
      </c>
      <c r="AC321" s="3" t="s">
        <v>7665</v>
      </c>
      <c r="AF321" s="3" t="s">
        <v>7665</v>
      </c>
      <c r="AG321" s="3" t="s">
        <v>7872</v>
      </c>
    </row>
    <row r="322" spans="2:33" x14ac:dyDescent="0.35">
      <c r="B322" s="3">
        <v>320</v>
      </c>
      <c r="C322" s="3" t="s">
        <v>435</v>
      </c>
      <c r="D322" s="3" t="s">
        <v>436</v>
      </c>
      <c r="H322" s="3" t="s">
        <v>435</v>
      </c>
      <c r="I322" s="3" t="s">
        <v>436</v>
      </c>
      <c r="J322" s="9">
        <v>41982</v>
      </c>
      <c r="K322" s="9">
        <v>41986</v>
      </c>
      <c r="O322" s="3" t="s">
        <v>435</v>
      </c>
      <c r="P322" s="3" t="s">
        <v>436</v>
      </c>
      <c r="Q322" s="3" t="s">
        <v>5772</v>
      </c>
      <c r="R322" s="3" t="s">
        <v>6051</v>
      </c>
      <c r="S322" s="3" t="s">
        <v>6052</v>
      </c>
      <c r="T322" s="3" t="s">
        <v>5775</v>
      </c>
      <c r="X322" s="3">
        <v>320</v>
      </c>
      <c r="Y322" s="3">
        <v>94110</v>
      </c>
      <c r="AB322" s="3">
        <v>97030</v>
      </c>
      <c r="AC322" s="3" t="s">
        <v>7666</v>
      </c>
      <c r="AF322" s="3" t="s">
        <v>7666</v>
      </c>
      <c r="AG322" s="3" t="s">
        <v>7874</v>
      </c>
    </row>
    <row r="323" spans="2:33" x14ac:dyDescent="0.35">
      <c r="B323" s="3">
        <v>321</v>
      </c>
      <c r="C323" s="3" t="s">
        <v>435</v>
      </c>
      <c r="D323" s="3" t="s">
        <v>437</v>
      </c>
      <c r="H323" s="3" t="s">
        <v>435</v>
      </c>
      <c r="I323" s="3" t="s">
        <v>437</v>
      </c>
      <c r="J323" s="9">
        <v>41982</v>
      </c>
      <c r="K323" s="9">
        <v>41986</v>
      </c>
      <c r="O323" s="3" t="s">
        <v>435</v>
      </c>
      <c r="P323" s="3" t="s">
        <v>437</v>
      </c>
      <c r="Q323" s="3" t="s">
        <v>5772</v>
      </c>
      <c r="R323" s="3" t="s">
        <v>6051</v>
      </c>
      <c r="S323" s="3" t="s">
        <v>6052</v>
      </c>
      <c r="T323" s="3" t="s">
        <v>5775</v>
      </c>
      <c r="X323" s="3">
        <v>321</v>
      </c>
      <c r="Y323" s="3">
        <v>94110</v>
      </c>
      <c r="AB323" s="3">
        <v>37421</v>
      </c>
      <c r="AC323" s="3" t="s">
        <v>7667</v>
      </c>
      <c r="AF323" s="3" t="s">
        <v>7667</v>
      </c>
      <c r="AG323" s="3" t="s">
        <v>7843</v>
      </c>
    </row>
    <row r="324" spans="2:33" x14ac:dyDescent="0.35">
      <c r="B324" s="3">
        <v>322</v>
      </c>
      <c r="C324" s="3" t="s">
        <v>435</v>
      </c>
      <c r="D324" s="3" t="s">
        <v>438</v>
      </c>
      <c r="H324" s="3" t="s">
        <v>435</v>
      </c>
      <c r="I324" s="3" t="s">
        <v>438</v>
      </c>
      <c r="J324" s="9">
        <v>41982</v>
      </c>
      <c r="K324" s="9">
        <v>41986</v>
      </c>
      <c r="O324" s="3" t="s">
        <v>435</v>
      </c>
      <c r="P324" s="3" t="s">
        <v>438</v>
      </c>
      <c r="Q324" s="3" t="s">
        <v>5772</v>
      </c>
      <c r="R324" s="3" t="s">
        <v>6051</v>
      </c>
      <c r="S324" s="3" t="s">
        <v>6052</v>
      </c>
      <c r="T324" s="3" t="s">
        <v>5775</v>
      </c>
      <c r="X324" s="3">
        <v>322</v>
      </c>
      <c r="Y324" s="3">
        <v>94110</v>
      </c>
      <c r="AB324" s="3">
        <v>83642</v>
      </c>
      <c r="AC324" s="3" t="s">
        <v>7668</v>
      </c>
      <c r="AF324" s="3" t="s">
        <v>7668</v>
      </c>
      <c r="AG324" s="3" t="s">
        <v>7908</v>
      </c>
    </row>
    <row r="325" spans="2:33" x14ac:dyDescent="0.35">
      <c r="B325" s="3">
        <v>323</v>
      </c>
      <c r="C325" s="3" t="s">
        <v>435</v>
      </c>
      <c r="D325" s="3" t="s">
        <v>439</v>
      </c>
      <c r="H325" s="3" t="s">
        <v>435</v>
      </c>
      <c r="I325" s="3" t="s">
        <v>439</v>
      </c>
      <c r="J325" s="9">
        <v>41982</v>
      </c>
      <c r="K325" s="9">
        <v>41986</v>
      </c>
      <c r="O325" s="3" t="s">
        <v>435</v>
      </c>
      <c r="P325" s="3" t="s">
        <v>439</v>
      </c>
      <c r="Q325" s="3" t="s">
        <v>5772</v>
      </c>
      <c r="R325" s="3" t="s">
        <v>6051</v>
      </c>
      <c r="S325" s="3" t="s">
        <v>6052</v>
      </c>
      <c r="T325" s="3" t="s">
        <v>5775</v>
      </c>
      <c r="X325" s="3">
        <v>323</v>
      </c>
      <c r="Y325" s="3">
        <v>94110</v>
      </c>
      <c r="AB325" s="3">
        <v>60440</v>
      </c>
      <c r="AC325" s="3" t="s">
        <v>7669</v>
      </c>
      <c r="AF325" s="3" t="s">
        <v>7669</v>
      </c>
      <c r="AG325" s="3" t="s">
        <v>7877</v>
      </c>
    </row>
    <row r="326" spans="2:33" x14ac:dyDescent="0.35">
      <c r="B326" s="3">
        <v>324</v>
      </c>
      <c r="C326" s="3" t="s">
        <v>435</v>
      </c>
      <c r="D326" s="3" t="s">
        <v>440</v>
      </c>
      <c r="H326" s="3" t="s">
        <v>435</v>
      </c>
      <c r="I326" s="3" t="s">
        <v>440</v>
      </c>
      <c r="J326" s="9">
        <v>41982</v>
      </c>
      <c r="K326" s="9">
        <v>41986</v>
      </c>
      <c r="O326" s="3" t="s">
        <v>435</v>
      </c>
      <c r="P326" s="3" t="s">
        <v>440</v>
      </c>
      <c r="Q326" s="3" t="s">
        <v>5772</v>
      </c>
      <c r="R326" s="3" t="s">
        <v>6051</v>
      </c>
      <c r="S326" s="3" t="s">
        <v>6052</v>
      </c>
      <c r="T326" s="3" t="s">
        <v>5775</v>
      </c>
      <c r="X326" s="3">
        <v>324</v>
      </c>
      <c r="Y326" s="3">
        <v>94110</v>
      </c>
      <c r="AB326" s="3">
        <v>55369</v>
      </c>
      <c r="AC326" s="3" t="s">
        <v>7670</v>
      </c>
      <c r="AF326" s="3" t="s">
        <v>7670</v>
      </c>
      <c r="AG326" s="3" t="s">
        <v>7894</v>
      </c>
    </row>
    <row r="327" spans="2:33" x14ac:dyDescent="0.35">
      <c r="B327" s="3">
        <v>325</v>
      </c>
      <c r="C327" s="3" t="s">
        <v>435</v>
      </c>
      <c r="D327" s="3" t="s">
        <v>441</v>
      </c>
      <c r="H327" s="3" t="s">
        <v>435</v>
      </c>
      <c r="I327" s="3" t="s">
        <v>441</v>
      </c>
      <c r="J327" s="9">
        <v>41982</v>
      </c>
      <c r="K327" s="9">
        <v>41986</v>
      </c>
      <c r="O327" s="3" t="s">
        <v>435</v>
      </c>
      <c r="P327" s="3" t="s">
        <v>441</v>
      </c>
      <c r="Q327" s="3" t="s">
        <v>5772</v>
      </c>
      <c r="R327" s="3" t="s">
        <v>6051</v>
      </c>
      <c r="S327" s="3" t="s">
        <v>6052</v>
      </c>
      <c r="T327" s="3" t="s">
        <v>5775</v>
      </c>
      <c r="X327" s="3">
        <v>325</v>
      </c>
      <c r="Y327" s="3">
        <v>94110</v>
      </c>
      <c r="AB327" s="3">
        <v>95695</v>
      </c>
      <c r="AC327" s="3" t="s">
        <v>7671</v>
      </c>
      <c r="AF327" s="3" t="s">
        <v>7671</v>
      </c>
      <c r="AG327" s="3" t="s">
        <v>7879</v>
      </c>
    </row>
    <row r="328" spans="2:33" x14ac:dyDescent="0.35">
      <c r="B328" s="3">
        <v>326</v>
      </c>
      <c r="C328" s="3" t="s">
        <v>435</v>
      </c>
      <c r="D328" s="3" t="s">
        <v>442</v>
      </c>
      <c r="H328" s="3" t="s">
        <v>435</v>
      </c>
      <c r="I328" s="3" t="s">
        <v>442</v>
      </c>
      <c r="J328" s="9">
        <v>41982</v>
      </c>
      <c r="K328" s="9">
        <v>41986</v>
      </c>
      <c r="O328" s="3" t="s">
        <v>435</v>
      </c>
      <c r="P328" s="3" t="s">
        <v>442</v>
      </c>
      <c r="Q328" s="3" t="s">
        <v>5772</v>
      </c>
      <c r="R328" s="3" t="s">
        <v>6051</v>
      </c>
      <c r="S328" s="3" t="s">
        <v>6052</v>
      </c>
      <c r="T328" s="3" t="s">
        <v>5775</v>
      </c>
      <c r="X328" s="3">
        <v>326</v>
      </c>
      <c r="Y328" s="3">
        <v>94110</v>
      </c>
      <c r="AB328" s="3">
        <v>77489</v>
      </c>
      <c r="AC328" s="3" t="s">
        <v>7672</v>
      </c>
      <c r="AF328" s="3" t="s">
        <v>7672</v>
      </c>
      <c r="AG328" s="3" t="s">
        <v>7906</v>
      </c>
    </row>
    <row r="329" spans="2:33" x14ac:dyDescent="0.35">
      <c r="B329" s="3">
        <v>327</v>
      </c>
      <c r="C329" s="3" t="s">
        <v>435</v>
      </c>
      <c r="D329" s="3" t="s">
        <v>443</v>
      </c>
      <c r="H329" s="3" t="s">
        <v>435</v>
      </c>
      <c r="I329" s="3" t="s">
        <v>443</v>
      </c>
      <c r="J329" s="9">
        <v>41982</v>
      </c>
      <c r="K329" s="9">
        <v>41986</v>
      </c>
      <c r="O329" s="3" t="s">
        <v>435</v>
      </c>
      <c r="P329" s="3" t="s">
        <v>443</v>
      </c>
      <c r="Q329" s="3" t="s">
        <v>5772</v>
      </c>
      <c r="R329" s="3" t="s">
        <v>6051</v>
      </c>
      <c r="S329" s="3" t="s">
        <v>6052</v>
      </c>
      <c r="T329" s="3" t="s">
        <v>5775</v>
      </c>
      <c r="X329" s="3">
        <v>327</v>
      </c>
      <c r="Y329" s="3">
        <v>94110</v>
      </c>
      <c r="AB329" s="3">
        <v>77581</v>
      </c>
      <c r="AC329" s="3" t="s">
        <v>7673</v>
      </c>
      <c r="AF329" s="3" t="s">
        <v>7673</v>
      </c>
      <c r="AG329" s="3" t="s">
        <v>7872</v>
      </c>
    </row>
    <row r="330" spans="2:33" x14ac:dyDescent="0.35">
      <c r="B330" s="3">
        <v>328</v>
      </c>
      <c r="C330" s="3" t="s">
        <v>444</v>
      </c>
      <c r="D330" s="3" t="s">
        <v>445</v>
      </c>
      <c r="H330" s="3" t="s">
        <v>444</v>
      </c>
      <c r="I330" s="3" t="s">
        <v>445</v>
      </c>
      <c r="J330" s="9">
        <v>41947</v>
      </c>
      <c r="K330" s="9">
        <v>41951</v>
      </c>
      <c r="O330" s="3" t="s">
        <v>444</v>
      </c>
      <c r="P330" s="3" t="s">
        <v>445</v>
      </c>
      <c r="Q330" s="3" t="s">
        <v>5772</v>
      </c>
      <c r="R330" s="3" t="s">
        <v>6053</v>
      </c>
      <c r="S330" s="3" t="s">
        <v>6054</v>
      </c>
      <c r="T330" s="3" t="s">
        <v>5771</v>
      </c>
      <c r="X330" s="3">
        <v>328</v>
      </c>
      <c r="Y330" s="3">
        <v>98105</v>
      </c>
      <c r="AB330" s="3">
        <v>94403</v>
      </c>
      <c r="AC330" s="3" t="s">
        <v>7674</v>
      </c>
      <c r="AF330" s="3" t="s">
        <v>7674</v>
      </c>
      <c r="AG330" s="3" t="s">
        <v>7872</v>
      </c>
    </row>
    <row r="331" spans="2:33" x14ac:dyDescent="0.35">
      <c r="B331" s="3">
        <v>329</v>
      </c>
      <c r="C331" s="3" t="s">
        <v>444</v>
      </c>
      <c r="D331" s="3" t="s">
        <v>312</v>
      </c>
      <c r="H331" s="3" t="s">
        <v>444</v>
      </c>
      <c r="I331" s="3" t="s">
        <v>312</v>
      </c>
      <c r="J331" s="9">
        <v>41947</v>
      </c>
      <c r="K331" s="9">
        <v>41951</v>
      </c>
      <c r="O331" s="3" t="s">
        <v>444</v>
      </c>
      <c r="P331" s="3" t="s">
        <v>312</v>
      </c>
      <c r="Q331" s="3" t="s">
        <v>5772</v>
      </c>
      <c r="R331" s="3" t="s">
        <v>6053</v>
      </c>
      <c r="S331" s="3" t="s">
        <v>6054</v>
      </c>
      <c r="T331" s="3" t="s">
        <v>5771</v>
      </c>
      <c r="X331" s="3">
        <v>329</v>
      </c>
      <c r="Y331" s="3">
        <v>98105</v>
      </c>
      <c r="AB331" s="3">
        <v>49505</v>
      </c>
      <c r="AC331" s="3" t="s">
        <v>7675</v>
      </c>
      <c r="AF331" s="3" t="s">
        <v>7675</v>
      </c>
      <c r="AG331" s="3" t="s">
        <v>7882</v>
      </c>
    </row>
    <row r="332" spans="2:33" x14ac:dyDescent="0.35">
      <c r="B332" s="3">
        <v>330</v>
      </c>
      <c r="C332" s="3" t="s">
        <v>446</v>
      </c>
      <c r="D332" s="3" t="s">
        <v>447</v>
      </c>
      <c r="H332" s="3" t="s">
        <v>446</v>
      </c>
      <c r="I332" s="3" t="s">
        <v>447</v>
      </c>
      <c r="J332" s="9">
        <v>41815</v>
      </c>
      <c r="K332" s="9">
        <v>41819</v>
      </c>
      <c r="O332" s="3" t="s">
        <v>446</v>
      </c>
      <c r="P332" s="3" t="s">
        <v>447</v>
      </c>
      <c r="Q332" s="3" t="s">
        <v>5772</v>
      </c>
      <c r="R332" s="3" t="s">
        <v>6055</v>
      </c>
      <c r="S332" s="3" t="s">
        <v>6056</v>
      </c>
      <c r="T332" s="3" t="s">
        <v>5775</v>
      </c>
      <c r="X332" s="3">
        <v>330</v>
      </c>
      <c r="Y332" s="3">
        <v>92646</v>
      </c>
      <c r="AB332" s="3">
        <v>93277</v>
      </c>
      <c r="AC332" s="3" t="s">
        <v>7676</v>
      </c>
      <c r="AF332" s="3" t="s">
        <v>7676</v>
      </c>
      <c r="AG332" s="3" t="s">
        <v>7898</v>
      </c>
    </row>
    <row r="333" spans="2:33" x14ac:dyDescent="0.35">
      <c r="B333" s="3">
        <v>331</v>
      </c>
      <c r="C333" s="3" t="s">
        <v>448</v>
      </c>
      <c r="D333" s="3" t="s">
        <v>449</v>
      </c>
      <c r="H333" s="3" t="s">
        <v>448</v>
      </c>
      <c r="I333" s="3" t="s">
        <v>449</v>
      </c>
      <c r="J333" s="9">
        <v>41379</v>
      </c>
      <c r="K333" s="9">
        <v>41383</v>
      </c>
      <c r="O333" s="3" t="s">
        <v>448</v>
      </c>
      <c r="P333" s="3" t="s">
        <v>449</v>
      </c>
      <c r="Q333" s="3" t="s">
        <v>5772</v>
      </c>
      <c r="R333" s="3" t="s">
        <v>6057</v>
      </c>
      <c r="S333" s="3" t="s">
        <v>6058</v>
      </c>
      <c r="T333" s="3" t="s">
        <v>5775</v>
      </c>
      <c r="X333" s="3">
        <v>331</v>
      </c>
      <c r="Y333" s="3">
        <v>90004</v>
      </c>
      <c r="AB333" s="3">
        <v>66212</v>
      </c>
      <c r="AC333" s="3" t="s">
        <v>7677</v>
      </c>
      <c r="AF333" s="3" t="s">
        <v>7677</v>
      </c>
      <c r="AG333" s="3" t="s">
        <v>7874</v>
      </c>
    </row>
    <row r="334" spans="2:33" x14ac:dyDescent="0.35">
      <c r="B334" s="3">
        <v>332</v>
      </c>
      <c r="C334" s="3" t="s">
        <v>450</v>
      </c>
      <c r="D334" s="3" t="s">
        <v>451</v>
      </c>
      <c r="H334" s="3" t="s">
        <v>450</v>
      </c>
      <c r="I334" s="3" t="s">
        <v>451</v>
      </c>
      <c r="J334" s="9">
        <v>41703</v>
      </c>
      <c r="K334" s="9">
        <v>41708</v>
      </c>
      <c r="O334" s="3" t="s">
        <v>450</v>
      </c>
      <c r="P334" s="3" t="s">
        <v>451</v>
      </c>
      <c r="Q334" s="3" t="s">
        <v>5772</v>
      </c>
      <c r="R334" s="3" t="s">
        <v>5990</v>
      </c>
      <c r="S334" s="3" t="s">
        <v>5991</v>
      </c>
      <c r="T334" s="3" t="s">
        <v>5771</v>
      </c>
      <c r="X334" s="3">
        <v>332</v>
      </c>
      <c r="Y334" s="3">
        <v>90045</v>
      </c>
      <c r="AB334" s="3">
        <v>92592</v>
      </c>
      <c r="AC334" s="3" t="s">
        <v>7678</v>
      </c>
      <c r="AF334" s="3" t="s">
        <v>7678</v>
      </c>
      <c r="AG334" s="3" t="s">
        <v>7872</v>
      </c>
    </row>
    <row r="335" spans="2:33" x14ac:dyDescent="0.35">
      <c r="B335" s="3">
        <v>333</v>
      </c>
      <c r="C335" s="3" t="s">
        <v>450</v>
      </c>
      <c r="D335" s="3" t="s">
        <v>452</v>
      </c>
      <c r="H335" s="3" t="s">
        <v>450</v>
      </c>
      <c r="I335" s="3" t="s">
        <v>452</v>
      </c>
      <c r="J335" s="9">
        <v>41703</v>
      </c>
      <c r="K335" s="9">
        <v>41708</v>
      </c>
      <c r="O335" s="3" t="s">
        <v>450</v>
      </c>
      <c r="P335" s="3" t="s">
        <v>452</v>
      </c>
      <c r="Q335" s="3" t="s">
        <v>5772</v>
      </c>
      <c r="R335" s="3" t="s">
        <v>5990</v>
      </c>
      <c r="S335" s="3" t="s">
        <v>5991</v>
      </c>
      <c r="T335" s="3" t="s">
        <v>5771</v>
      </c>
      <c r="X335" s="3">
        <v>333</v>
      </c>
      <c r="Y335" s="3">
        <v>90045</v>
      </c>
      <c r="AB335" s="3">
        <v>92399</v>
      </c>
      <c r="AC335" s="3" t="s">
        <v>7679</v>
      </c>
      <c r="AF335" s="3" t="s">
        <v>7679</v>
      </c>
      <c r="AG335" s="3" t="s">
        <v>7484</v>
      </c>
    </row>
    <row r="336" spans="2:33" x14ac:dyDescent="0.35">
      <c r="B336" s="3">
        <v>334</v>
      </c>
      <c r="C336" s="3" t="s">
        <v>453</v>
      </c>
      <c r="D336" s="3" t="s">
        <v>454</v>
      </c>
      <c r="H336" s="3" t="s">
        <v>453</v>
      </c>
      <c r="I336" s="3" t="s">
        <v>454</v>
      </c>
      <c r="J336" s="9">
        <v>41967</v>
      </c>
      <c r="K336" s="9">
        <v>41970</v>
      </c>
      <c r="O336" s="3" t="s">
        <v>453</v>
      </c>
      <c r="P336" s="3" t="s">
        <v>454</v>
      </c>
      <c r="Q336" s="3" t="s">
        <v>5768</v>
      </c>
      <c r="R336" s="3" t="s">
        <v>5818</v>
      </c>
      <c r="S336" s="3" t="s">
        <v>5819</v>
      </c>
      <c r="T336" s="3" t="s">
        <v>5771</v>
      </c>
      <c r="X336" s="3">
        <v>334</v>
      </c>
      <c r="Y336" s="3">
        <v>48187</v>
      </c>
      <c r="AB336" s="3">
        <v>2151</v>
      </c>
      <c r="AC336" s="3" t="s">
        <v>7680</v>
      </c>
      <c r="AF336" s="3" t="s">
        <v>7680</v>
      </c>
      <c r="AG336" s="3" t="s">
        <v>7890</v>
      </c>
    </row>
    <row r="337" spans="2:33" x14ac:dyDescent="0.35">
      <c r="B337" s="3">
        <v>335</v>
      </c>
      <c r="C337" s="3" t="s">
        <v>453</v>
      </c>
      <c r="D337" s="3" t="s">
        <v>455</v>
      </c>
      <c r="H337" s="3" t="s">
        <v>453</v>
      </c>
      <c r="I337" s="3" t="s">
        <v>455</v>
      </c>
      <c r="J337" s="9">
        <v>41967</v>
      </c>
      <c r="K337" s="9">
        <v>41970</v>
      </c>
      <c r="O337" s="3" t="s">
        <v>453</v>
      </c>
      <c r="P337" s="3" t="s">
        <v>455</v>
      </c>
      <c r="Q337" s="3" t="s">
        <v>5768</v>
      </c>
      <c r="R337" s="3" t="s">
        <v>5818</v>
      </c>
      <c r="S337" s="3" t="s">
        <v>5819</v>
      </c>
      <c r="T337" s="3" t="s">
        <v>5771</v>
      </c>
      <c r="X337" s="3">
        <v>335</v>
      </c>
      <c r="Y337" s="3">
        <v>48187</v>
      </c>
      <c r="AB337" s="3">
        <v>77301</v>
      </c>
      <c r="AC337" s="3" t="s">
        <v>7681</v>
      </c>
      <c r="AF337" s="3" t="s">
        <v>7681</v>
      </c>
      <c r="AG337" s="3" t="s">
        <v>7866</v>
      </c>
    </row>
    <row r="338" spans="2:33" x14ac:dyDescent="0.35">
      <c r="B338" s="3">
        <v>336</v>
      </c>
      <c r="C338" s="3" t="s">
        <v>456</v>
      </c>
      <c r="D338" s="3" t="s">
        <v>457</v>
      </c>
      <c r="H338" s="3" t="s">
        <v>456</v>
      </c>
      <c r="I338" s="3" t="s">
        <v>457</v>
      </c>
      <c r="J338" s="9">
        <v>40798</v>
      </c>
      <c r="K338" s="9">
        <v>40799</v>
      </c>
      <c r="O338" s="3" t="s">
        <v>456</v>
      </c>
      <c r="P338" s="3" t="s">
        <v>457</v>
      </c>
      <c r="Q338" s="3" t="s">
        <v>5801</v>
      </c>
      <c r="R338" s="3" t="s">
        <v>6059</v>
      </c>
      <c r="S338" s="3" t="s">
        <v>6060</v>
      </c>
      <c r="T338" s="3" t="s">
        <v>5782</v>
      </c>
      <c r="X338" s="3">
        <v>336</v>
      </c>
      <c r="Y338" s="3">
        <v>10801</v>
      </c>
      <c r="AB338" s="3">
        <v>60477</v>
      </c>
      <c r="AC338" s="3" t="s">
        <v>7682</v>
      </c>
      <c r="AF338" s="3" t="s">
        <v>7682</v>
      </c>
      <c r="AG338" s="3" t="s">
        <v>7866</v>
      </c>
    </row>
    <row r="339" spans="2:33" x14ac:dyDescent="0.35">
      <c r="B339" s="3">
        <v>337</v>
      </c>
      <c r="C339" s="3" t="s">
        <v>458</v>
      </c>
      <c r="D339" s="3" t="s">
        <v>459</v>
      </c>
      <c r="H339" s="3" t="s">
        <v>458</v>
      </c>
      <c r="I339" s="3" t="s">
        <v>459</v>
      </c>
      <c r="J339" s="9">
        <v>41914</v>
      </c>
      <c r="K339" s="9">
        <v>41921</v>
      </c>
      <c r="O339" s="3" t="s">
        <v>458</v>
      </c>
      <c r="P339" s="3" t="s">
        <v>459</v>
      </c>
      <c r="Q339" s="3" t="s">
        <v>5772</v>
      </c>
      <c r="R339" s="3" t="s">
        <v>6061</v>
      </c>
      <c r="S339" s="3" t="s">
        <v>6062</v>
      </c>
      <c r="T339" s="3" t="s">
        <v>5771</v>
      </c>
      <c r="X339" s="3">
        <v>337</v>
      </c>
      <c r="Y339" s="3">
        <v>78207</v>
      </c>
      <c r="AB339" s="3">
        <v>52001</v>
      </c>
      <c r="AC339" s="3" t="s">
        <v>7683</v>
      </c>
      <c r="AF339" s="3" t="s">
        <v>7683</v>
      </c>
      <c r="AG339" s="3" t="s">
        <v>7872</v>
      </c>
    </row>
    <row r="340" spans="2:33" x14ac:dyDescent="0.35">
      <c r="B340" s="3">
        <v>338</v>
      </c>
      <c r="C340" s="3" t="s">
        <v>460</v>
      </c>
      <c r="D340" s="3" t="s">
        <v>461</v>
      </c>
      <c r="H340" s="3" t="s">
        <v>460</v>
      </c>
      <c r="I340" s="3" t="s">
        <v>461</v>
      </c>
      <c r="J340" s="9">
        <v>41380</v>
      </c>
      <c r="K340" s="9">
        <v>41386</v>
      </c>
      <c r="O340" s="3" t="s">
        <v>460</v>
      </c>
      <c r="P340" s="3" t="s">
        <v>461</v>
      </c>
      <c r="Q340" s="3" t="s">
        <v>5772</v>
      </c>
      <c r="R340" s="3" t="s">
        <v>6063</v>
      </c>
      <c r="S340" s="3" t="s">
        <v>6064</v>
      </c>
      <c r="T340" s="3" t="s">
        <v>5782</v>
      </c>
      <c r="X340" s="3">
        <v>338</v>
      </c>
      <c r="Y340" s="3">
        <v>28052</v>
      </c>
      <c r="AB340" s="3">
        <v>48127</v>
      </c>
      <c r="AC340" s="3" t="s">
        <v>7684</v>
      </c>
      <c r="AF340" s="3" t="s">
        <v>7684</v>
      </c>
      <c r="AG340" s="3" t="s">
        <v>7908</v>
      </c>
    </row>
    <row r="341" spans="2:33" x14ac:dyDescent="0.35">
      <c r="B341" s="3">
        <v>339</v>
      </c>
      <c r="C341" s="3" t="s">
        <v>460</v>
      </c>
      <c r="D341" s="3" t="s">
        <v>462</v>
      </c>
      <c r="H341" s="3" t="s">
        <v>460</v>
      </c>
      <c r="I341" s="3" t="s">
        <v>462</v>
      </c>
      <c r="J341" s="9">
        <v>41380</v>
      </c>
      <c r="K341" s="9">
        <v>41386</v>
      </c>
      <c r="O341" s="3" t="s">
        <v>460</v>
      </c>
      <c r="P341" s="3" t="s">
        <v>462</v>
      </c>
      <c r="Q341" s="3" t="s">
        <v>5772</v>
      </c>
      <c r="R341" s="3" t="s">
        <v>6063</v>
      </c>
      <c r="S341" s="3" t="s">
        <v>6064</v>
      </c>
      <c r="T341" s="3" t="s">
        <v>5782</v>
      </c>
      <c r="X341" s="3">
        <v>339</v>
      </c>
      <c r="Y341" s="3">
        <v>28052</v>
      </c>
      <c r="AB341" s="3">
        <v>87505</v>
      </c>
      <c r="AC341" s="3" t="s">
        <v>7685</v>
      </c>
      <c r="AF341" s="3" t="s">
        <v>7685</v>
      </c>
      <c r="AG341" s="3" t="s">
        <v>7872</v>
      </c>
    </row>
    <row r="342" spans="2:33" x14ac:dyDescent="0.35">
      <c r="B342" s="3">
        <v>340</v>
      </c>
      <c r="C342" s="3" t="s">
        <v>463</v>
      </c>
      <c r="D342" s="3" t="s">
        <v>464</v>
      </c>
      <c r="H342" s="3" t="s">
        <v>463</v>
      </c>
      <c r="I342" s="3" t="s">
        <v>464</v>
      </c>
      <c r="J342" s="9">
        <v>41432</v>
      </c>
      <c r="K342" s="9">
        <v>41433</v>
      </c>
      <c r="O342" s="3" t="s">
        <v>463</v>
      </c>
      <c r="P342" s="3" t="s">
        <v>464</v>
      </c>
      <c r="Q342" s="3" t="s">
        <v>5801</v>
      </c>
      <c r="R342" s="3" t="s">
        <v>5882</v>
      </c>
      <c r="S342" s="3" t="s">
        <v>5883</v>
      </c>
      <c r="T342" s="3" t="s">
        <v>5775</v>
      </c>
      <c r="X342" s="3">
        <v>340</v>
      </c>
      <c r="Y342" s="3">
        <v>1852</v>
      </c>
      <c r="AB342" s="3">
        <v>28601</v>
      </c>
      <c r="AC342" s="3" t="s">
        <v>7686</v>
      </c>
      <c r="AF342" s="3" t="s">
        <v>7686</v>
      </c>
      <c r="AG342" s="3" t="s">
        <v>7888</v>
      </c>
    </row>
    <row r="343" spans="2:33" x14ac:dyDescent="0.35">
      <c r="B343" s="3">
        <v>341</v>
      </c>
      <c r="C343" s="3" t="s">
        <v>465</v>
      </c>
      <c r="D343" s="3" t="s">
        <v>466</v>
      </c>
      <c r="H343" s="3" t="s">
        <v>465</v>
      </c>
      <c r="I343" s="3" t="s">
        <v>466</v>
      </c>
      <c r="J343" s="9">
        <v>41438</v>
      </c>
      <c r="K343" s="9">
        <v>41440</v>
      </c>
      <c r="O343" s="3" t="s">
        <v>465</v>
      </c>
      <c r="P343" s="3" t="s">
        <v>466</v>
      </c>
      <c r="Q343" s="3" t="s">
        <v>5768</v>
      </c>
      <c r="R343" s="3" t="s">
        <v>6065</v>
      </c>
      <c r="S343" s="3" t="s">
        <v>6066</v>
      </c>
      <c r="T343" s="3" t="s">
        <v>5782</v>
      </c>
      <c r="X343" s="3">
        <v>341</v>
      </c>
      <c r="Y343" s="3">
        <v>60623</v>
      </c>
      <c r="AB343" s="3">
        <v>60188</v>
      </c>
      <c r="AC343" s="3" t="s">
        <v>7687</v>
      </c>
      <c r="AF343" s="3" t="s">
        <v>7687</v>
      </c>
      <c r="AG343" s="3" t="s">
        <v>7912</v>
      </c>
    </row>
    <row r="344" spans="2:33" x14ac:dyDescent="0.35">
      <c r="B344" s="3">
        <v>342</v>
      </c>
      <c r="C344" s="3" t="s">
        <v>465</v>
      </c>
      <c r="D344" s="3" t="s">
        <v>441</v>
      </c>
      <c r="H344" s="3" t="s">
        <v>465</v>
      </c>
      <c r="I344" s="3" t="s">
        <v>441</v>
      </c>
      <c r="J344" s="9">
        <v>41438</v>
      </c>
      <c r="K344" s="9">
        <v>41440</v>
      </c>
      <c r="O344" s="3" t="s">
        <v>465</v>
      </c>
      <c r="P344" s="3" t="s">
        <v>441</v>
      </c>
      <c r="Q344" s="3" t="s">
        <v>5768</v>
      </c>
      <c r="R344" s="3" t="s">
        <v>6065</v>
      </c>
      <c r="S344" s="3" t="s">
        <v>6066</v>
      </c>
      <c r="T344" s="3" t="s">
        <v>5782</v>
      </c>
      <c r="X344" s="3">
        <v>342</v>
      </c>
      <c r="Y344" s="3">
        <v>60623</v>
      </c>
      <c r="AB344" s="3">
        <v>56301</v>
      </c>
      <c r="AC344" s="3" t="s">
        <v>7688</v>
      </c>
      <c r="AF344" s="3" t="s">
        <v>7688</v>
      </c>
      <c r="AG344" s="3" t="s">
        <v>7898</v>
      </c>
    </row>
    <row r="345" spans="2:33" x14ac:dyDescent="0.35">
      <c r="B345" s="3">
        <v>343</v>
      </c>
      <c r="C345" s="3" t="s">
        <v>467</v>
      </c>
      <c r="D345" s="3" t="s">
        <v>468</v>
      </c>
      <c r="H345" s="3" t="s">
        <v>467</v>
      </c>
      <c r="I345" s="3" t="s">
        <v>468</v>
      </c>
      <c r="J345" s="9">
        <v>41898</v>
      </c>
      <c r="K345" s="9">
        <v>41902</v>
      </c>
      <c r="O345" s="3" t="s">
        <v>467</v>
      </c>
      <c r="P345" s="3" t="s">
        <v>468</v>
      </c>
      <c r="Q345" s="3" t="s">
        <v>5772</v>
      </c>
      <c r="R345" s="3" t="s">
        <v>6067</v>
      </c>
      <c r="S345" s="3" t="s">
        <v>6068</v>
      </c>
      <c r="T345" s="3" t="s">
        <v>5771</v>
      </c>
      <c r="X345" s="3">
        <v>343</v>
      </c>
      <c r="Y345" s="3">
        <v>77070</v>
      </c>
      <c r="AB345" s="3">
        <v>33161</v>
      </c>
      <c r="AC345" s="3" t="s">
        <v>7689</v>
      </c>
      <c r="AF345" s="3" t="s">
        <v>7689</v>
      </c>
      <c r="AG345" s="3" t="s">
        <v>7872</v>
      </c>
    </row>
    <row r="346" spans="2:33" x14ac:dyDescent="0.35">
      <c r="B346" s="3">
        <v>344</v>
      </c>
      <c r="C346" s="3" t="s">
        <v>469</v>
      </c>
      <c r="D346" s="3" t="s">
        <v>470</v>
      </c>
      <c r="H346" s="3" t="s">
        <v>469</v>
      </c>
      <c r="I346" s="3" t="s">
        <v>470</v>
      </c>
      <c r="J346" s="9">
        <v>41660</v>
      </c>
      <c r="K346" s="9">
        <v>41663</v>
      </c>
      <c r="O346" s="3" t="s">
        <v>469</v>
      </c>
      <c r="P346" s="3" t="s">
        <v>470</v>
      </c>
      <c r="Q346" s="3" t="s">
        <v>5768</v>
      </c>
      <c r="R346" s="3" t="s">
        <v>5858</v>
      </c>
      <c r="S346" s="3" t="s">
        <v>5859</v>
      </c>
      <c r="T346" s="3" t="s">
        <v>5771</v>
      </c>
      <c r="X346" s="3">
        <v>344</v>
      </c>
      <c r="Y346" s="3">
        <v>10024</v>
      </c>
      <c r="AB346" s="3">
        <v>33317</v>
      </c>
      <c r="AC346" s="3" t="s">
        <v>7690</v>
      </c>
      <c r="AF346" s="3" t="s">
        <v>7690</v>
      </c>
      <c r="AG346" s="3" t="s">
        <v>7843</v>
      </c>
    </row>
    <row r="347" spans="2:33" x14ac:dyDescent="0.35">
      <c r="B347" s="3">
        <v>345</v>
      </c>
      <c r="C347" s="3" t="s">
        <v>471</v>
      </c>
      <c r="D347" s="3" t="s">
        <v>472</v>
      </c>
      <c r="H347" s="3" t="s">
        <v>471</v>
      </c>
      <c r="I347" s="3" t="s">
        <v>472</v>
      </c>
      <c r="J347" s="9">
        <v>41523</v>
      </c>
      <c r="K347" s="9">
        <v>41525</v>
      </c>
      <c r="O347" s="3" t="s">
        <v>471</v>
      </c>
      <c r="P347" s="3" t="s">
        <v>472</v>
      </c>
      <c r="Q347" s="3" t="s">
        <v>5768</v>
      </c>
      <c r="R347" s="3" t="s">
        <v>5783</v>
      </c>
      <c r="S347" s="3" t="s">
        <v>5784</v>
      </c>
      <c r="T347" s="3" t="s">
        <v>5775</v>
      </c>
      <c r="X347" s="3">
        <v>345</v>
      </c>
      <c r="Y347" s="3">
        <v>48227</v>
      </c>
      <c r="AB347" s="3">
        <v>34952</v>
      </c>
      <c r="AC347" s="3" t="s">
        <v>7691</v>
      </c>
      <c r="AF347" s="3" t="s">
        <v>7691</v>
      </c>
      <c r="AG347" s="3" t="s">
        <v>7872</v>
      </c>
    </row>
    <row r="348" spans="2:33" x14ac:dyDescent="0.35">
      <c r="B348" s="3">
        <v>346</v>
      </c>
      <c r="C348" s="3" t="s">
        <v>471</v>
      </c>
      <c r="D348" s="3" t="s">
        <v>473</v>
      </c>
      <c r="H348" s="3" t="s">
        <v>471</v>
      </c>
      <c r="I348" s="3" t="s">
        <v>473</v>
      </c>
      <c r="J348" s="9">
        <v>41523</v>
      </c>
      <c r="K348" s="9">
        <v>41525</v>
      </c>
      <c r="O348" s="3" t="s">
        <v>471</v>
      </c>
      <c r="P348" s="3" t="s">
        <v>473</v>
      </c>
      <c r="Q348" s="3" t="s">
        <v>5768</v>
      </c>
      <c r="R348" s="3" t="s">
        <v>5783</v>
      </c>
      <c r="S348" s="3" t="s">
        <v>5784</v>
      </c>
      <c r="T348" s="3" t="s">
        <v>5775</v>
      </c>
      <c r="X348" s="3">
        <v>346</v>
      </c>
      <c r="Y348" s="3">
        <v>48227</v>
      </c>
      <c r="AB348" s="3">
        <v>29730</v>
      </c>
      <c r="AC348" s="3" t="s">
        <v>7692</v>
      </c>
      <c r="AF348" s="3" t="s">
        <v>7692</v>
      </c>
      <c r="AG348" s="3" t="s">
        <v>7866</v>
      </c>
    </row>
    <row r="349" spans="2:33" x14ac:dyDescent="0.35">
      <c r="B349" s="3">
        <v>347</v>
      </c>
      <c r="C349" s="3" t="s">
        <v>471</v>
      </c>
      <c r="D349" s="3" t="s">
        <v>474</v>
      </c>
      <c r="H349" s="3" t="s">
        <v>471</v>
      </c>
      <c r="I349" s="3" t="s">
        <v>474</v>
      </c>
      <c r="J349" s="9">
        <v>41523</v>
      </c>
      <c r="K349" s="9">
        <v>41525</v>
      </c>
      <c r="O349" s="3" t="s">
        <v>471</v>
      </c>
      <c r="P349" s="3" t="s">
        <v>474</v>
      </c>
      <c r="Q349" s="3" t="s">
        <v>5768</v>
      </c>
      <c r="R349" s="3" t="s">
        <v>5783</v>
      </c>
      <c r="S349" s="3" t="s">
        <v>5784</v>
      </c>
      <c r="T349" s="3" t="s">
        <v>5775</v>
      </c>
      <c r="X349" s="3">
        <v>347</v>
      </c>
      <c r="Y349" s="3">
        <v>48227</v>
      </c>
      <c r="AB349" s="3">
        <v>79762</v>
      </c>
      <c r="AC349" s="3" t="s">
        <v>7693</v>
      </c>
      <c r="AF349" s="3" t="s">
        <v>7693</v>
      </c>
      <c r="AG349" s="3" t="s">
        <v>7884</v>
      </c>
    </row>
    <row r="350" spans="2:33" x14ac:dyDescent="0.35">
      <c r="B350" s="3">
        <v>348</v>
      </c>
      <c r="C350" s="3" t="s">
        <v>471</v>
      </c>
      <c r="D350" s="3" t="s">
        <v>475</v>
      </c>
      <c r="H350" s="3" t="s">
        <v>471</v>
      </c>
      <c r="I350" s="3" t="s">
        <v>475</v>
      </c>
      <c r="J350" s="9">
        <v>41523</v>
      </c>
      <c r="K350" s="9">
        <v>41525</v>
      </c>
      <c r="O350" s="3" t="s">
        <v>471</v>
      </c>
      <c r="P350" s="3" t="s">
        <v>475</v>
      </c>
      <c r="Q350" s="3" t="s">
        <v>5768</v>
      </c>
      <c r="R350" s="3" t="s">
        <v>5783</v>
      </c>
      <c r="S350" s="3" t="s">
        <v>5784</v>
      </c>
      <c r="T350" s="3" t="s">
        <v>5775</v>
      </c>
      <c r="X350" s="3">
        <v>348</v>
      </c>
      <c r="Y350" s="3">
        <v>48227</v>
      </c>
      <c r="AB350" s="3">
        <v>53214</v>
      </c>
      <c r="AC350" s="3" t="s">
        <v>7694</v>
      </c>
      <c r="AF350" s="3" t="s">
        <v>7694</v>
      </c>
      <c r="AG350" s="3" t="s">
        <v>7882</v>
      </c>
    </row>
    <row r="351" spans="2:33" x14ac:dyDescent="0.35">
      <c r="B351" s="3">
        <v>349</v>
      </c>
      <c r="C351" s="3" t="s">
        <v>471</v>
      </c>
      <c r="D351" s="3" t="s">
        <v>476</v>
      </c>
      <c r="H351" s="3" t="s">
        <v>471</v>
      </c>
      <c r="I351" s="3" t="s">
        <v>476</v>
      </c>
      <c r="J351" s="9">
        <v>41523</v>
      </c>
      <c r="K351" s="9">
        <v>41525</v>
      </c>
      <c r="O351" s="3" t="s">
        <v>471</v>
      </c>
      <c r="P351" s="3" t="s">
        <v>476</v>
      </c>
      <c r="Q351" s="3" t="s">
        <v>5768</v>
      </c>
      <c r="R351" s="3" t="s">
        <v>5783</v>
      </c>
      <c r="S351" s="3" t="s">
        <v>5784</v>
      </c>
      <c r="T351" s="3" t="s">
        <v>5775</v>
      </c>
      <c r="X351" s="3">
        <v>349</v>
      </c>
      <c r="Y351" s="3">
        <v>48227</v>
      </c>
      <c r="AB351" s="3">
        <v>91911</v>
      </c>
      <c r="AC351" s="3" t="s">
        <v>7695</v>
      </c>
      <c r="AF351" s="3" t="s">
        <v>7695</v>
      </c>
      <c r="AG351" s="3" t="s">
        <v>7913</v>
      </c>
    </row>
    <row r="352" spans="2:33" x14ac:dyDescent="0.35">
      <c r="B352" s="3">
        <v>350</v>
      </c>
      <c r="C352" s="3" t="s">
        <v>471</v>
      </c>
      <c r="D352" s="3" t="s">
        <v>477</v>
      </c>
      <c r="H352" s="3" t="s">
        <v>471</v>
      </c>
      <c r="I352" s="3" t="s">
        <v>477</v>
      </c>
      <c r="J352" s="9">
        <v>41523</v>
      </c>
      <c r="K352" s="9">
        <v>41525</v>
      </c>
      <c r="O352" s="3" t="s">
        <v>471</v>
      </c>
      <c r="P352" s="3" t="s">
        <v>477</v>
      </c>
      <c r="Q352" s="3" t="s">
        <v>5768</v>
      </c>
      <c r="R352" s="3" t="s">
        <v>5783</v>
      </c>
      <c r="S352" s="3" t="s">
        <v>5784</v>
      </c>
      <c r="T352" s="3" t="s">
        <v>5775</v>
      </c>
      <c r="X352" s="3">
        <v>350</v>
      </c>
      <c r="Y352" s="3">
        <v>48227</v>
      </c>
      <c r="AB352" s="3">
        <v>66502</v>
      </c>
      <c r="AC352" s="3" t="s">
        <v>7696</v>
      </c>
      <c r="AF352" s="3" t="s">
        <v>7696</v>
      </c>
      <c r="AG352" s="3" t="s">
        <v>7882</v>
      </c>
    </row>
    <row r="353" spans="2:33" x14ac:dyDescent="0.35">
      <c r="B353" s="3">
        <v>351</v>
      </c>
      <c r="C353" s="3" t="s">
        <v>478</v>
      </c>
      <c r="D353" s="3" t="s">
        <v>14</v>
      </c>
      <c r="H353" s="3" t="s">
        <v>478</v>
      </c>
      <c r="I353" s="3" t="s">
        <v>14</v>
      </c>
      <c r="J353" s="9">
        <v>41933</v>
      </c>
      <c r="K353" s="9">
        <v>41937</v>
      </c>
      <c r="O353" s="3" t="s">
        <v>478</v>
      </c>
      <c r="P353" s="3" t="s">
        <v>14</v>
      </c>
      <c r="Q353" s="3" t="s">
        <v>5772</v>
      </c>
      <c r="R353" s="3" t="s">
        <v>6069</v>
      </c>
      <c r="S353" s="3" t="s">
        <v>6070</v>
      </c>
      <c r="T353" s="3" t="s">
        <v>5771</v>
      </c>
      <c r="X353" s="3">
        <v>351</v>
      </c>
      <c r="Y353" s="3">
        <v>44312</v>
      </c>
      <c r="AB353" s="3">
        <v>16602</v>
      </c>
      <c r="AC353" s="3" t="s">
        <v>7697</v>
      </c>
      <c r="AF353" s="3" t="s">
        <v>7697</v>
      </c>
      <c r="AG353" s="3" t="s">
        <v>7843</v>
      </c>
    </row>
    <row r="354" spans="2:33" x14ac:dyDescent="0.35">
      <c r="B354" s="3">
        <v>352</v>
      </c>
      <c r="C354" s="3" t="s">
        <v>478</v>
      </c>
      <c r="D354" s="3" t="s">
        <v>479</v>
      </c>
      <c r="H354" s="3" t="s">
        <v>478</v>
      </c>
      <c r="I354" s="3" t="s">
        <v>479</v>
      </c>
      <c r="J354" s="9">
        <v>41933</v>
      </c>
      <c r="K354" s="9">
        <v>41937</v>
      </c>
      <c r="O354" s="3" t="s">
        <v>478</v>
      </c>
      <c r="P354" s="3" t="s">
        <v>479</v>
      </c>
      <c r="Q354" s="3" t="s">
        <v>5772</v>
      </c>
      <c r="R354" s="3" t="s">
        <v>6069</v>
      </c>
      <c r="S354" s="3" t="s">
        <v>6070</v>
      </c>
      <c r="T354" s="3" t="s">
        <v>5771</v>
      </c>
      <c r="X354" s="3">
        <v>352</v>
      </c>
      <c r="Y354" s="3">
        <v>44312</v>
      </c>
      <c r="AB354" s="3">
        <v>80229</v>
      </c>
      <c r="AC354" s="3" t="s">
        <v>7698</v>
      </c>
      <c r="AF354" s="3" t="s">
        <v>7698</v>
      </c>
      <c r="AG354" s="3" t="s">
        <v>7866</v>
      </c>
    </row>
    <row r="355" spans="2:33" x14ac:dyDescent="0.35">
      <c r="B355" s="3">
        <v>353</v>
      </c>
      <c r="C355" s="3" t="s">
        <v>480</v>
      </c>
      <c r="D355" s="3" t="s">
        <v>481</v>
      </c>
      <c r="H355" s="3" t="s">
        <v>480</v>
      </c>
      <c r="I355" s="3" t="s">
        <v>481</v>
      </c>
      <c r="J355" s="9">
        <v>41622</v>
      </c>
      <c r="K355" s="9">
        <v>41626</v>
      </c>
      <c r="O355" s="3" t="s">
        <v>480</v>
      </c>
      <c r="P355" s="3" t="s">
        <v>481</v>
      </c>
      <c r="Q355" s="3" t="s">
        <v>5772</v>
      </c>
      <c r="R355" s="3" t="s">
        <v>6061</v>
      </c>
      <c r="S355" s="3" t="s">
        <v>6062</v>
      </c>
      <c r="T355" s="3" t="s">
        <v>5771</v>
      </c>
      <c r="X355" s="3">
        <v>353</v>
      </c>
      <c r="Y355" s="3">
        <v>73071</v>
      </c>
      <c r="AB355" s="3">
        <v>61821</v>
      </c>
      <c r="AC355" s="3" t="s">
        <v>7699</v>
      </c>
      <c r="AF355" s="3" t="s">
        <v>7699</v>
      </c>
      <c r="AG355" s="3" t="s">
        <v>7899</v>
      </c>
    </row>
    <row r="356" spans="2:33" x14ac:dyDescent="0.35">
      <c r="B356" s="3">
        <v>354</v>
      </c>
      <c r="C356" s="3" t="s">
        <v>482</v>
      </c>
      <c r="D356" s="3" t="s">
        <v>483</v>
      </c>
      <c r="H356" s="3" t="s">
        <v>482</v>
      </c>
      <c r="I356" s="3" t="s">
        <v>483</v>
      </c>
      <c r="J356" s="9">
        <v>41258</v>
      </c>
      <c r="K356" s="9">
        <v>41265</v>
      </c>
      <c r="O356" s="3" t="s">
        <v>482</v>
      </c>
      <c r="P356" s="3" t="s">
        <v>483</v>
      </c>
      <c r="Q356" s="3" t="s">
        <v>5772</v>
      </c>
      <c r="R356" s="3" t="s">
        <v>5926</v>
      </c>
      <c r="S356" s="3" t="s">
        <v>5927</v>
      </c>
      <c r="T356" s="3" t="s">
        <v>5775</v>
      </c>
      <c r="X356" s="3">
        <v>354</v>
      </c>
      <c r="Y356" s="3">
        <v>98115</v>
      </c>
      <c r="AB356" s="3">
        <v>71854</v>
      </c>
      <c r="AC356" s="3" t="s">
        <v>7700</v>
      </c>
      <c r="AF356" s="3" t="s">
        <v>7700</v>
      </c>
      <c r="AG356" s="3" t="s">
        <v>7892</v>
      </c>
    </row>
    <row r="357" spans="2:33" x14ac:dyDescent="0.35">
      <c r="B357" s="3">
        <v>355</v>
      </c>
      <c r="C357" s="3" t="s">
        <v>482</v>
      </c>
      <c r="D357" s="3" t="s">
        <v>484</v>
      </c>
      <c r="H357" s="3" t="s">
        <v>482</v>
      </c>
      <c r="I357" s="3" t="s">
        <v>484</v>
      </c>
      <c r="J357" s="9">
        <v>41258</v>
      </c>
      <c r="K357" s="9">
        <v>41265</v>
      </c>
      <c r="O357" s="3" t="s">
        <v>482</v>
      </c>
      <c r="P357" s="3" t="s">
        <v>484</v>
      </c>
      <c r="Q357" s="3" t="s">
        <v>5772</v>
      </c>
      <c r="R357" s="3" t="s">
        <v>5926</v>
      </c>
      <c r="S357" s="3" t="s">
        <v>5927</v>
      </c>
      <c r="T357" s="3" t="s">
        <v>5775</v>
      </c>
      <c r="X357" s="3">
        <v>355</v>
      </c>
      <c r="Y357" s="3">
        <v>98115</v>
      </c>
      <c r="AB357" s="3">
        <v>78539</v>
      </c>
      <c r="AC357" s="3" t="s">
        <v>7701</v>
      </c>
      <c r="AF357" s="3" t="s">
        <v>7701</v>
      </c>
      <c r="AG357" s="3" t="s">
        <v>7890</v>
      </c>
    </row>
    <row r="358" spans="2:33" x14ac:dyDescent="0.35">
      <c r="B358" s="3">
        <v>356</v>
      </c>
      <c r="C358" s="3" t="s">
        <v>482</v>
      </c>
      <c r="D358" s="3" t="s">
        <v>485</v>
      </c>
      <c r="H358" s="3" t="s">
        <v>482</v>
      </c>
      <c r="I358" s="3" t="s">
        <v>485</v>
      </c>
      <c r="J358" s="9">
        <v>41258</v>
      </c>
      <c r="K358" s="9">
        <v>41265</v>
      </c>
      <c r="O358" s="3" t="s">
        <v>482</v>
      </c>
      <c r="P358" s="3" t="s">
        <v>485</v>
      </c>
      <c r="Q358" s="3" t="s">
        <v>5772</v>
      </c>
      <c r="R358" s="3" t="s">
        <v>5926</v>
      </c>
      <c r="S358" s="3" t="s">
        <v>5927</v>
      </c>
      <c r="T358" s="3" t="s">
        <v>5775</v>
      </c>
      <c r="X358" s="3">
        <v>356</v>
      </c>
      <c r="Y358" s="3">
        <v>98115</v>
      </c>
      <c r="AB358" s="3">
        <v>77520</v>
      </c>
      <c r="AC358" s="3" t="s">
        <v>7702</v>
      </c>
      <c r="AF358" s="3" t="s">
        <v>7702</v>
      </c>
      <c r="AG358" s="3" t="s">
        <v>7902</v>
      </c>
    </row>
    <row r="359" spans="2:33" x14ac:dyDescent="0.35">
      <c r="B359" s="3">
        <v>357</v>
      </c>
      <c r="C359" s="3" t="s">
        <v>486</v>
      </c>
      <c r="D359" s="3" t="s">
        <v>389</v>
      </c>
      <c r="H359" s="3" t="s">
        <v>486</v>
      </c>
      <c r="I359" s="3" t="s">
        <v>389</v>
      </c>
      <c r="J359" s="9">
        <v>41387</v>
      </c>
      <c r="K359" s="9">
        <v>41394</v>
      </c>
      <c r="O359" s="3" t="s">
        <v>486</v>
      </c>
      <c r="P359" s="3" t="s">
        <v>389</v>
      </c>
      <c r="Q359" s="3" t="s">
        <v>5772</v>
      </c>
      <c r="R359" s="3" t="s">
        <v>6071</v>
      </c>
      <c r="S359" s="3" t="s">
        <v>6072</v>
      </c>
      <c r="T359" s="3" t="s">
        <v>5782</v>
      </c>
      <c r="X359" s="3">
        <v>357</v>
      </c>
      <c r="Y359" s="3">
        <v>85023</v>
      </c>
      <c r="AB359" s="3">
        <v>46142</v>
      </c>
      <c r="AC359" s="3" t="s">
        <v>7703</v>
      </c>
      <c r="AF359" s="3" t="s">
        <v>7703</v>
      </c>
      <c r="AG359" s="3" t="s">
        <v>7883</v>
      </c>
    </row>
    <row r="360" spans="2:33" x14ac:dyDescent="0.35">
      <c r="B360" s="3">
        <v>358</v>
      </c>
      <c r="C360" s="3" t="s">
        <v>486</v>
      </c>
      <c r="D360" s="3" t="s">
        <v>487</v>
      </c>
      <c r="H360" s="3" t="s">
        <v>486</v>
      </c>
      <c r="I360" s="3" t="s">
        <v>487</v>
      </c>
      <c r="J360" s="9">
        <v>41387</v>
      </c>
      <c r="K360" s="9">
        <v>41394</v>
      </c>
      <c r="O360" s="3" t="s">
        <v>486</v>
      </c>
      <c r="P360" s="3" t="s">
        <v>487</v>
      </c>
      <c r="Q360" s="3" t="s">
        <v>5772</v>
      </c>
      <c r="R360" s="3" t="s">
        <v>6071</v>
      </c>
      <c r="S360" s="3" t="s">
        <v>6072</v>
      </c>
      <c r="T360" s="3" t="s">
        <v>5782</v>
      </c>
      <c r="X360" s="3">
        <v>358</v>
      </c>
      <c r="Y360" s="3">
        <v>85023</v>
      </c>
      <c r="AB360" s="3">
        <v>2895</v>
      </c>
      <c r="AC360" s="3" t="s">
        <v>7704</v>
      </c>
      <c r="AF360" s="3" t="s">
        <v>7704</v>
      </c>
      <c r="AG360" s="3" t="s">
        <v>7874</v>
      </c>
    </row>
    <row r="361" spans="2:33" x14ac:dyDescent="0.35">
      <c r="B361" s="3">
        <v>359</v>
      </c>
      <c r="C361" s="3" t="s">
        <v>486</v>
      </c>
      <c r="D361" s="3" t="s">
        <v>488</v>
      </c>
      <c r="H361" s="3" t="s">
        <v>486</v>
      </c>
      <c r="I361" s="3" t="s">
        <v>488</v>
      </c>
      <c r="J361" s="9">
        <v>41387</v>
      </c>
      <c r="K361" s="9">
        <v>41394</v>
      </c>
      <c r="O361" s="3" t="s">
        <v>486</v>
      </c>
      <c r="P361" s="3" t="s">
        <v>488</v>
      </c>
      <c r="Q361" s="3" t="s">
        <v>5772</v>
      </c>
      <c r="R361" s="3" t="s">
        <v>6071</v>
      </c>
      <c r="S361" s="3" t="s">
        <v>6072</v>
      </c>
      <c r="T361" s="3" t="s">
        <v>5782</v>
      </c>
      <c r="X361" s="3">
        <v>359</v>
      </c>
      <c r="Y361" s="3">
        <v>85023</v>
      </c>
      <c r="AB361" s="3">
        <v>54880</v>
      </c>
      <c r="AC361" s="3" t="s">
        <v>7705</v>
      </c>
      <c r="AF361" s="3" t="s">
        <v>7705</v>
      </c>
      <c r="AG361" s="3" t="s">
        <v>7907</v>
      </c>
    </row>
    <row r="362" spans="2:33" x14ac:dyDescent="0.35">
      <c r="B362" s="3">
        <v>360</v>
      </c>
      <c r="C362" s="3" t="s">
        <v>486</v>
      </c>
      <c r="D362" s="3" t="s">
        <v>489</v>
      </c>
      <c r="H362" s="3" t="s">
        <v>486</v>
      </c>
      <c r="I362" s="3" t="s">
        <v>489</v>
      </c>
      <c r="J362" s="9">
        <v>41387</v>
      </c>
      <c r="K362" s="9">
        <v>41394</v>
      </c>
      <c r="O362" s="3" t="s">
        <v>486</v>
      </c>
      <c r="P362" s="3" t="s">
        <v>489</v>
      </c>
      <c r="Q362" s="3" t="s">
        <v>5772</v>
      </c>
      <c r="R362" s="3" t="s">
        <v>6071</v>
      </c>
      <c r="S362" s="3" t="s">
        <v>6072</v>
      </c>
      <c r="T362" s="3" t="s">
        <v>5782</v>
      </c>
      <c r="X362" s="3">
        <v>360</v>
      </c>
      <c r="Y362" s="3">
        <v>85023</v>
      </c>
      <c r="AB362" s="3">
        <v>76021</v>
      </c>
      <c r="AC362" s="3" t="s">
        <v>7706</v>
      </c>
      <c r="AF362" s="3" t="s">
        <v>7706</v>
      </c>
      <c r="AG362" s="3" t="s">
        <v>7875</v>
      </c>
    </row>
    <row r="363" spans="2:33" x14ac:dyDescent="0.35">
      <c r="B363" s="3">
        <v>361</v>
      </c>
      <c r="C363" s="3" t="s">
        <v>486</v>
      </c>
      <c r="D363" s="3" t="s">
        <v>490</v>
      </c>
      <c r="H363" s="3" t="s">
        <v>486</v>
      </c>
      <c r="I363" s="3" t="s">
        <v>490</v>
      </c>
      <c r="J363" s="9">
        <v>41387</v>
      </c>
      <c r="K363" s="9">
        <v>41394</v>
      </c>
      <c r="O363" s="3" t="s">
        <v>486</v>
      </c>
      <c r="P363" s="3" t="s">
        <v>490</v>
      </c>
      <c r="Q363" s="3" t="s">
        <v>5772</v>
      </c>
      <c r="R363" s="3" t="s">
        <v>6071</v>
      </c>
      <c r="S363" s="3" t="s">
        <v>6072</v>
      </c>
      <c r="T363" s="3" t="s">
        <v>5782</v>
      </c>
      <c r="X363" s="3">
        <v>361</v>
      </c>
      <c r="Y363" s="3">
        <v>85023</v>
      </c>
      <c r="AB363" s="3">
        <v>98042</v>
      </c>
      <c r="AC363" s="3" t="s">
        <v>7707</v>
      </c>
      <c r="AF363" s="3" t="s">
        <v>7707</v>
      </c>
      <c r="AG363" s="3" t="s">
        <v>7896</v>
      </c>
    </row>
    <row r="364" spans="2:33" x14ac:dyDescent="0.35">
      <c r="B364" s="3">
        <v>362</v>
      </c>
      <c r="C364" s="3" t="s">
        <v>491</v>
      </c>
      <c r="D364" s="3" t="s">
        <v>313</v>
      </c>
      <c r="H364" s="3" t="s">
        <v>491</v>
      </c>
      <c r="I364" s="3" t="s">
        <v>313</v>
      </c>
      <c r="J364" s="9">
        <v>40925</v>
      </c>
      <c r="K364" s="9">
        <v>40932</v>
      </c>
      <c r="O364" s="3" t="s">
        <v>491</v>
      </c>
      <c r="P364" s="3" t="s">
        <v>313</v>
      </c>
      <c r="Q364" s="3" t="s">
        <v>5772</v>
      </c>
      <c r="R364" s="3" t="s">
        <v>6073</v>
      </c>
      <c r="S364" s="3" t="s">
        <v>6074</v>
      </c>
      <c r="T364" s="3" t="s">
        <v>5782</v>
      </c>
      <c r="X364" s="3">
        <v>362</v>
      </c>
      <c r="Y364" s="3">
        <v>60068</v>
      </c>
      <c r="AB364" s="3">
        <v>74012</v>
      </c>
      <c r="AC364" s="3" t="s">
        <v>7708</v>
      </c>
      <c r="AF364" s="3" t="s">
        <v>7708</v>
      </c>
      <c r="AG364" s="3" t="s">
        <v>7899</v>
      </c>
    </row>
    <row r="365" spans="2:33" x14ac:dyDescent="0.35">
      <c r="B365" s="3">
        <v>363</v>
      </c>
      <c r="C365" s="3" t="s">
        <v>492</v>
      </c>
      <c r="D365" s="3" t="s">
        <v>493</v>
      </c>
      <c r="H365" s="3" t="s">
        <v>492</v>
      </c>
      <c r="I365" s="3" t="s">
        <v>493</v>
      </c>
      <c r="J365" s="9">
        <v>41730</v>
      </c>
      <c r="K365" s="9">
        <v>41734</v>
      </c>
      <c r="O365" s="3" t="s">
        <v>492</v>
      </c>
      <c r="P365" s="3" t="s">
        <v>493</v>
      </c>
      <c r="Q365" s="3" t="s">
        <v>5772</v>
      </c>
      <c r="R365" s="3" t="s">
        <v>5934</v>
      </c>
      <c r="S365" s="3" t="s">
        <v>5935</v>
      </c>
      <c r="T365" s="3" t="s">
        <v>5771</v>
      </c>
      <c r="X365" s="3">
        <v>363</v>
      </c>
      <c r="Y365" s="3">
        <v>79109</v>
      </c>
      <c r="AB365" s="3">
        <v>33023</v>
      </c>
      <c r="AC365" s="3" t="s">
        <v>7709</v>
      </c>
      <c r="AF365" s="3" t="s">
        <v>7709</v>
      </c>
      <c r="AG365" s="3" t="s">
        <v>7884</v>
      </c>
    </row>
    <row r="366" spans="2:33" x14ac:dyDescent="0.35">
      <c r="B366" s="3">
        <v>364</v>
      </c>
      <c r="C366" s="3" t="s">
        <v>494</v>
      </c>
      <c r="D366" s="3" t="s">
        <v>495</v>
      </c>
      <c r="H366" s="3" t="s">
        <v>494</v>
      </c>
      <c r="I366" s="3" t="s">
        <v>495</v>
      </c>
      <c r="J366" s="9">
        <v>41625</v>
      </c>
      <c r="K366" s="9">
        <v>41629</v>
      </c>
      <c r="O366" s="3" t="s">
        <v>494</v>
      </c>
      <c r="P366" s="3" t="s">
        <v>495</v>
      </c>
      <c r="Q366" s="3" t="s">
        <v>5768</v>
      </c>
      <c r="R366" s="3" t="s">
        <v>5952</v>
      </c>
      <c r="S366" s="3" t="s">
        <v>5953</v>
      </c>
      <c r="T366" s="3" t="s">
        <v>5775</v>
      </c>
      <c r="X366" s="3">
        <v>364</v>
      </c>
      <c r="Y366" s="3">
        <v>60610</v>
      </c>
      <c r="AB366" s="3">
        <v>33021</v>
      </c>
      <c r="AC366" s="3" t="s">
        <v>7710</v>
      </c>
      <c r="AF366" s="3" t="s">
        <v>7710</v>
      </c>
      <c r="AG366" s="3" t="s">
        <v>7899</v>
      </c>
    </row>
    <row r="367" spans="2:33" x14ac:dyDescent="0.35">
      <c r="B367" s="3">
        <v>365</v>
      </c>
      <c r="C367" s="3" t="s">
        <v>496</v>
      </c>
      <c r="D367" s="3" t="s">
        <v>497</v>
      </c>
      <c r="H367" s="3" t="s">
        <v>496</v>
      </c>
      <c r="I367" s="3" t="s">
        <v>497</v>
      </c>
      <c r="J367" s="9">
        <v>41263</v>
      </c>
      <c r="K367" s="9">
        <v>41267</v>
      </c>
      <c r="O367" s="3" t="s">
        <v>496</v>
      </c>
      <c r="P367" s="3" t="s">
        <v>497</v>
      </c>
      <c r="Q367" s="3" t="s">
        <v>5772</v>
      </c>
      <c r="R367" s="3" t="s">
        <v>6075</v>
      </c>
      <c r="S367" s="3" t="s">
        <v>6076</v>
      </c>
      <c r="T367" s="3" t="s">
        <v>5771</v>
      </c>
      <c r="X367" s="3">
        <v>365</v>
      </c>
      <c r="Y367" s="3">
        <v>11757</v>
      </c>
      <c r="AB367" s="3">
        <v>77536</v>
      </c>
      <c r="AC367" s="3" t="s">
        <v>7711</v>
      </c>
      <c r="AF367" s="3" t="s">
        <v>7711</v>
      </c>
      <c r="AG367" s="3" t="s">
        <v>7884</v>
      </c>
    </row>
    <row r="368" spans="2:33" x14ac:dyDescent="0.35">
      <c r="B368" s="3">
        <v>366</v>
      </c>
      <c r="C368" s="3" t="s">
        <v>498</v>
      </c>
      <c r="D368" s="3" t="s">
        <v>499</v>
      </c>
      <c r="H368" s="3" t="s">
        <v>498</v>
      </c>
      <c r="I368" s="3" t="s">
        <v>499</v>
      </c>
      <c r="J368" s="9">
        <v>40856</v>
      </c>
      <c r="K368" s="9">
        <v>40858</v>
      </c>
      <c r="O368" s="3" t="s">
        <v>498</v>
      </c>
      <c r="P368" s="3" t="s">
        <v>499</v>
      </c>
      <c r="Q368" s="3" t="s">
        <v>5768</v>
      </c>
      <c r="R368" s="3" t="s">
        <v>6077</v>
      </c>
      <c r="S368" s="3" t="s">
        <v>6078</v>
      </c>
      <c r="T368" s="3" t="s">
        <v>5775</v>
      </c>
      <c r="X368" s="3">
        <v>366</v>
      </c>
      <c r="Y368" s="3">
        <v>94110</v>
      </c>
      <c r="AB368" s="3">
        <v>67212</v>
      </c>
      <c r="AC368" s="3" t="s">
        <v>7712</v>
      </c>
      <c r="AF368" s="3" t="s">
        <v>7712</v>
      </c>
      <c r="AG368" s="3" t="s">
        <v>7874</v>
      </c>
    </row>
    <row r="369" spans="2:33" x14ac:dyDescent="0.35">
      <c r="B369" s="3">
        <v>367</v>
      </c>
      <c r="C369" s="3" t="s">
        <v>498</v>
      </c>
      <c r="D369" s="3" t="s">
        <v>500</v>
      </c>
      <c r="H369" s="3" t="s">
        <v>498</v>
      </c>
      <c r="I369" s="3" t="s">
        <v>500</v>
      </c>
      <c r="J369" s="9">
        <v>40856</v>
      </c>
      <c r="K369" s="9">
        <v>40858</v>
      </c>
      <c r="O369" s="3" t="s">
        <v>498</v>
      </c>
      <c r="P369" s="3" t="s">
        <v>500</v>
      </c>
      <c r="Q369" s="3" t="s">
        <v>5768</v>
      </c>
      <c r="R369" s="3" t="s">
        <v>6077</v>
      </c>
      <c r="S369" s="3" t="s">
        <v>6078</v>
      </c>
      <c r="T369" s="3" t="s">
        <v>5775</v>
      </c>
      <c r="X369" s="3">
        <v>367</v>
      </c>
      <c r="Y369" s="3">
        <v>94110</v>
      </c>
      <c r="AB369" s="3">
        <v>78501</v>
      </c>
      <c r="AC369" s="3" t="s">
        <v>7713</v>
      </c>
      <c r="AF369" s="3" t="s">
        <v>7713</v>
      </c>
      <c r="AG369" s="3" t="s">
        <v>7484</v>
      </c>
    </row>
    <row r="370" spans="2:33" x14ac:dyDescent="0.35">
      <c r="B370" s="3">
        <v>368</v>
      </c>
      <c r="C370" s="3" t="s">
        <v>498</v>
      </c>
      <c r="D370" s="3" t="s">
        <v>501</v>
      </c>
      <c r="H370" s="3" t="s">
        <v>498</v>
      </c>
      <c r="I370" s="3" t="s">
        <v>501</v>
      </c>
      <c r="J370" s="9">
        <v>40856</v>
      </c>
      <c r="K370" s="9">
        <v>40858</v>
      </c>
      <c r="O370" s="3" t="s">
        <v>498</v>
      </c>
      <c r="P370" s="3" t="s">
        <v>501</v>
      </c>
      <c r="Q370" s="3" t="s">
        <v>5768</v>
      </c>
      <c r="R370" s="3" t="s">
        <v>6077</v>
      </c>
      <c r="S370" s="3" t="s">
        <v>6078</v>
      </c>
      <c r="T370" s="3" t="s">
        <v>5775</v>
      </c>
      <c r="X370" s="3">
        <v>368</v>
      </c>
      <c r="Y370" s="3">
        <v>94110</v>
      </c>
      <c r="AB370" s="3">
        <v>52240</v>
      </c>
      <c r="AC370" s="3" t="s">
        <v>7714</v>
      </c>
      <c r="AF370" s="3" t="s">
        <v>7714</v>
      </c>
      <c r="AG370" s="3" t="s">
        <v>7866</v>
      </c>
    </row>
    <row r="371" spans="2:33" x14ac:dyDescent="0.35">
      <c r="B371" s="3">
        <v>369</v>
      </c>
      <c r="C371" s="3" t="s">
        <v>498</v>
      </c>
      <c r="D371" s="3" t="s">
        <v>502</v>
      </c>
      <c r="H371" s="3" t="s">
        <v>498</v>
      </c>
      <c r="I371" s="3" t="s">
        <v>502</v>
      </c>
      <c r="J371" s="9">
        <v>40856</v>
      </c>
      <c r="K371" s="9">
        <v>40858</v>
      </c>
      <c r="O371" s="3" t="s">
        <v>498</v>
      </c>
      <c r="P371" s="3" t="s">
        <v>502</v>
      </c>
      <c r="Q371" s="3" t="s">
        <v>5768</v>
      </c>
      <c r="R371" s="3" t="s">
        <v>6077</v>
      </c>
      <c r="S371" s="3" t="s">
        <v>6078</v>
      </c>
      <c r="T371" s="3" t="s">
        <v>5775</v>
      </c>
      <c r="X371" s="3">
        <v>369</v>
      </c>
      <c r="Y371" s="3">
        <v>94110</v>
      </c>
      <c r="AB371" s="3">
        <v>83704</v>
      </c>
      <c r="AC371" s="3" t="s">
        <v>7715</v>
      </c>
      <c r="AF371" s="3" t="s">
        <v>7715</v>
      </c>
      <c r="AG371" s="3" t="s">
        <v>7872</v>
      </c>
    </row>
    <row r="372" spans="2:33" x14ac:dyDescent="0.35">
      <c r="B372" s="3">
        <v>370</v>
      </c>
      <c r="C372" s="3" t="s">
        <v>498</v>
      </c>
      <c r="D372" s="3" t="s">
        <v>503</v>
      </c>
      <c r="H372" s="3" t="s">
        <v>498</v>
      </c>
      <c r="I372" s="3" t="s">
        <v>503</v>
      </c>
      <c r="J372" s="9">
        <v>40856</v>
      </c>
      <c r="K372" s="9">
        <v>40858</v>
      </c>
      <c r="O372" s="3" t="s">
        <v>498</v>
      </c>
      <c r="P372" s="3" t="s">
        <v>503</v>
      </c>
      <c r="Q372" s="3" t="s">
        <v>5768</v>
      </c>
      <c r="R372" s="3" t="s">
        <v>6077</v>
      </c>
      <c r="S372" s="3" t="s">
        <v>6078</v>
      </c>
      <c r="T372" s="3" t="s">
        <v>5775</v>
      </c>
      <c r="X372" s="3">
        <v>370</v>
      </c>
      <c r="Y372" s="3">
        <v>94110</v>
      </c>
      <c r="AB372" s="3">
        <v>2920</v>
      </c>
      <c r="AC372" s="3" t="s">
        <v>7716</v>
      </c>
      <c r="AF372" s="3" t="s">
        <v>7716</v>
      </c>
      <c r="AG372" s="3" t="s">
        <v>7905</v>
      </c>
    </row>
    <row r="373" spans="2:33" x14ac:dyDescent="0.35">
      <c r="B373" s="3">
        <v>371</v>
      </c>
      <c r="C373" s="3" t="s">
        <v>498</v>
      </c>
      <c r="D373" s="3" t="s">
        <v>504</v>
      </c>
      <c r="H373" s="3" t="s">
        <v>498</v>
      </c>
      <c r="I373" s="3" t="s">
        <v>504</v>
      </c>
      <c r="J373" s="9">
        <v>40856</v>
      </c>
      <c r="K373" s="9">
        <v>40858</v>
      </c>
      <c r="O373" s="3" t="s">
        <v>498</v>
      </c>
      <c r="P373" s="3" t="s">
        <v>504</v>
      </c>
      <c r="Q373" s="3" t="s">
        <v>5768</v>
      </c>
      <c r="R373" s="3" t="s">
        <v>6077</v>
      </c>
      <c r="S373" s="3" t="s">
        <v>6078</v>
      </c>
      <c r="T373" s="3" t="s">
        <v>5775</v>
      </c>
      <c r="X373" s="3">
        <v>371</v>
      </c>
      <c r="Y373" s="3">
        <v>94110</v>
      </c>
      <c r="AB373" s="3">
        <v>77642</v>
      </c>
      <c r="AC373" s="3" t="s">
        <v>7717</v>
      </c>
      <c r="AF373" s="3" t="s">
        <v>7717</v>
      </c>
      <c r="AG373" s="3" t="s">
        <v>7875</v>
      </c>
    </row>
    <row r="374" spans="2:33" x14ac:dyDescent="0.35">
      <c r="B374" s="3">
        <v>372</v>
      </c>
      <c r="C374" s="3" t="s">
        <v>505</v>
      </c>
      <c r="D374" s="3" t="s">
        <v>506</v>
      </c>
      <c r="H374" s="3" t="s">
        <v>505</v>
      </c>
      <c r="I374" s="3" t="s">
        <v>506</v>
      </c>
      <c r="J374" s="9">
        <v>41468</v>
      </c>
      <c r="K374" s="9">
        <v>41475</v>
      </c>
      <c r="O374" s="3" t="s">
        <v>505</v>
      </c>
      <c r="P374" s="3" t="s">
        <v>506</v>
      </c>
      <c r="Q374" s="3" t="s">
        <v>5772</v>
      </c>
      <c r="R374" s="3" t="s">
        <v>5966</v>
      </c>
      <c r="S374" s="3" t="s">
        <v>5967</v>
      </c>
      <c r="T374" s="3" t="s">
        <v>5771</v>
      </c>
      <c r="X374" s="3">
        <v>372</v>
      </c>
      <c r="Y374" s="3">
        <v>90008</v>
      </c>
      <c r="AB374" s="3">
        <v>95610</v>
      </c>
      <c r="AC374" s="3" t="s">
        <v>7718</v>
      </c>
      <c r="AF374" s="3" t="s">
        <v>7718</v>
      </c>
      <c r="AG374" s="3" t="s">
        <v>7901</v>
      </c>
    </row>
    <row r="375" spans="2:33" x14ac:dyDescent="0.35">
      <c r="B375" s="3">
        <v>373</v>
      </c>
      <c r="C375" s="3" t="s">
        <v>507</v>
      </c>
      <c r="D375" s="3" t="s">
        <v>508</v>
      </c>
      <c r="H375" s="3" t="s">
        <v>507</v>
      </c>
      <c r="I375" s="3" t="s">
        <v>508</v>
      </c>
      <c r="J375" s="9">
        <v>41452</v>
      </c>
      <c r="K375" s="9">
        <v>41458</v>
      </c>
      <c r="O375" s="3" t="s">
        <v>507</v>
      </c>
      <c r="P375" s="3" t="s">
        <v>508</v>
      </c>
      <c r="Q375" s="3" t="s">
        <v>5772</v>
      </c>
      <c r="R375" s="3" t="s">
        <v>6079</v>
      </c>
      <c r="S375" s="3" t="s">
        <v>6080</v>
      </c>
      <c r="T375" s="3" t="s">
        <v>5771</v>
      </c>
      <c r="X375" s="3">
        <v>373</v>
      </c>
      <c r="Y375" s="3">
        <v>10024</v>
      </c>
      <c r="AB375" s="3">
        <v>75056</v>
      </c>
      <c r="AC375" s="3" t="s">
        <v>7719</v>
      </c>
      <c r="AF375" s="3" t="s">
        <v>7719</v>
      </c>
      <c r="AG375" s="3" t="s">
        <v>7843</v>
      </c>
    </row>
    <row r="376" spans="2:33" x14ac:dyDescent="0.35">
      <c r="B376" s="3">
        <v>374</v>
      </c>
      <c r="C376" s="3" t="s">
        <v>507</v>
      </c>
      <c r="D376" s="3" t="s">
        <v>509</v>
      </c>
      <c r="H376" s="3" t="s">
        <v>507</v>
      </c>
      <c r="I376" s="3" t="s">
        <v>509</v>
      </c>
      <c r="J376" s="9">
        <v>41452</v>
      </c>
      <c r="K376" s="9">
        <v>41458</v>
      </c>
      <c r="O376" s="3" t="s">
        <v>507</v>
      </c>
      <c r="P376" s="3" t="s">
        <v>509</v>
      </c>
      <c r="Q376" s="3" t="s">
        <v>5772</v>
      </c>
      <c r="R376" s="3" t="s">
        <v>6079</v>
      </c>
      <c r="S376" s="3" t="s">
        <v>6080</v>
      </c>
      <c r="T376" s="3" t="s">
        <v>5771</v>
      </c>
      <c r="X376" s="3">
        <v>374</v>
      </c>
      <c r="Y376" s="3">
        <v>10024</v>
      </c>
      <c r="AB376" s="3">
        <v>32114</v>
      </c>
      <c r="AC376" s="3" t="s">
        <v>7720</v>
      </c>
      <c r="AF376" s="3" t="s">
        <v>7720</v>
      </c>
      <c r="AG376" s="3" t="s">
        <v>7914</v>
      </c>
    </row>
    <row r="377" spans="2:33" x14ac:dyDescent="0.35">
      <c r="B377" s="3">
        <v>375</v>
      </c>
      <c r="C377" s="3" t="s">
        <v>510</v>
      </c>
      <c r="D377" s="3" t="s">
        <v>511</v>
      </c>
      <c r="H377" s="3" t="s">
        <v>510</v>
      </c>
      <c r="I377" s="3" t="s">
        <v>511</v>
      </c>
      <c r="J377" s="9">
        <v>40822</v>
      </c>
      <c r="K377" s="9">
        <v>40826</v>
      </c>
      <c r="O377" s="3" t="s">
        <v>510</v>
      </c>
      <c r="P377" s="3" t="s">
        <v>511</v>
      </c>
      <c r="Q377" s="3" t="s">
        <v>5772</v>
      </c>
      <c r="R377" s="3" t="s">
        <v>6081</v>
      </c>
      <c r="S377" s="3" t="s">
        <v>6082</v>
      </c>
      <c r="T377" s="3" t="s">
        <v>5775</v>
      </c>
      <c r="X377" s="3">
        <v>375</v>
      </c>
      <c r="Y377" s="3">
        <v>92024</v>
      </c>
      <c r="AB377" s="3">
        <v>86442</v>
      </c>
      <c r="AC377" s="3" t="s">
        <v>7721</v>
      </c>
      <c r="AF377" s="3" t="s">
        <v>7721</v>
      </c>
      <c r="AG377" s="3" t="s">
        <v>7894</v>
      </c>
    </row>
    <row r="378" spans="2:33" x14ac:dyDescent="0.35">
      <c r="B378" s="3">
        <v>376</v>
      </c>
      <c r="C378" s="3" t="s">
        <v>512</v>
      </c>
      <c r="D378" s="3" t="s">
        <v>98</v>
      </c>
      <c r="H378" s="3" t="s">
        <v>512</v>
      </c>
      <c r="I378" s="3" t="s">
        <v>98</v>
      </c>
      <c r="J378" s="9">
        <v>40746</v>
      </c>
      <c r="K378" s="9">
        <v>40751</v>
      </c>
      <c r="O378" s="3" t="s">
        <v>512</v>
      </c>
      <c r="P378" s="3" t="s">
        <v>98</v>
      </c>
      <c r="Q378" s="3" t="s">
        <v>5772</v>
      </c>
      <c r="R378" s="3" t="s">
        <v>6083</v>
      </c>
      <c r="S378" s="3" t="s">
        <v>6084</v>
      </c>
      <c r="T378" s="3" t="s">
        <v>5775</v>
      </c>
      <c r="X378" s="3">
        <v>376</v>
      </c>
      <c r="Y378" s="3">
        <v>10024</v>
      </c>
      <c r="AB378" s="3">
        <v>46368</v>
      </c>
      <c r="AC378" s="3" t="s">
        <v>7722</v>
      </c>
      <c r="AF378" s="3" t="s">
        <v>7722</v>
      </c>
      <c r="AG378" s="3" t="s">
        <v>7884</v>
      </c>
    </row>
    <row r="379" spans="2:33" x14ac:dyDescent="0.35">
      <c r="B379" s="3">
        <v>377</v>
      </c>
      <c r="C379" s="3" t="s">
        <v>512</v>
      </c>
      <c r="D379" s="3" t="s">
        <v>513</v>
      </c>
      <c r="H379" s="3" t="s">
        <v>512</v>
      </c>
      <c r="I379" s="3" t="s">
        <v>513</v>
      </c>
      <c r="J379" s="9">
        <v>40746</v>
      </c>
      <c r="K379" s="9">
        <v>40751</v>
      </c>
      <c r="O379" s="3" t="s">
        <v>512</v>
      </c>
      <c r="P379" s="3" t="s">
        <v>513</v>
      </c>
      <c r="Q379" s="3" t="s">
        <v>5772</v>
      </c>
      <c r="R379" s="3" t="s">
        <v>6083</v>
      </c>
      <c r="S379" s="3" t="s">
        <v>6084</v>
      </c>
      <c r="T379" s="3" t="s">
        <v>5775</v>
      </c>
      <c r="X379" s="3">
        <v>377</v>
      </c>
      <c r="Y379" s="3">
        <v>10024</v>
      </c>
      <c r="AB379" s="3">
        <v>58103</v>
      </c>
      <c r="AC379" s="3" t="s">
        <v>7723</v>
      </c>
      <c r="AF379" s="3" t="s">
        <v>7723</v>
      </c>
      <c r="AG379" s="3" t="s">
        <v>7900</v>
      </c>
    </row>
    <row r="380" spans="2:33" x14ac:dyDescent="0.35">
      <c r="B380" s="3">
        <v>378</v>
      </c>
      <c r="C380" s="3" t="s">
        <v>514</v>
      </c>
      <c r="D380" s="3" t="s">
        <v>515</v>
      </c>
      <c r="H380" s="3" t="s">
        <v>514</v>
      </c>
      <c r="I380" s="3" t="s">
        <v>515</v>
      </c>
      <c r="J380" s="9">
        <v>41801</v>
      </c>
      <c r="K380" s="9">
        <v>41804</v>
      </c>
      <c r="O380" s="3" t="s">
        <v>514</v>
      </c>
      <c r="P380" s="3" t="s">
        <v>515</v>
      </c>
      <c r="Q380" s="3" t="s">
        <v>5801</v>
      </c>
      <c r="R380" s="3" t="s">
        <v>6085</v>
      </c>
      <c r="S380" s="3" t="s">
        <v>6086</v>
      </c>
      <c r="T380" s="3" t="s">
        <v>5782</v>
      </c>
      <c r="X380" s="3">
        <v>378</v>
      </c>
      <c r="Y380" s="3">
        <v>90045</v>
      </c>
      <c r="AB380" s="3">
        <v>46514</v>
      </c>
      <c r="AC380" s="3" t="s">
        <v>7724</v>
      </c>
      <c r="AF380" s="3" t="s">
        <v>7724</v>
      </c>
      <c r="AG380" s="3" t="s">
        <v>7889</v>
      </c>
    </row>
    <row r="381" spans="2:33" x14ac:dyDescent="0.35">
      <c r="B381" s="3">
        <v>379</v>
      </c>
      <c r="C381" s="3" t="s">
        <v>514</v>
      </c>
      <c r="D381" s="3" t="s">
        <v>516</v>
      </c>
      <c r="H381" s="3" t="s">
        <v>514</v>
      </c>
      <c r="I381" s="3" t="s">
        <v>516</v>
      </c>
      <c r="J381" s="9">
        <v>41801</v>
      </c>
      <c r="K381" s="9">
        <v>41804</v>
      </c>
      <c r="O381" s="3" t="s">
        <v>514</v>
      </c>
      <c r="P381" s="3" t="s">
        <v>516</v>
      </c>
      <c r="Q381" s="3" t="s">
        <v>5801</v>
      </c>
      <c r="R381" s="3" t="s">
        <v>6085</v>
      </c>
      <c r="S381" s="3" t="s">
        <v>6086</v>
      </c>
      <c r="T381" s="3" t="s">
        <v>5782</v>
      </c>
      <c r="X381" s="3">
        <v>379</v>
      </c>
      <c r="Y381" s="3">
        <v>90045</v>
      </c>
      <c r="AB381" s="3">
        <v>91776</v>
      </c>
      <c r="AC381" s="3" t="s">
        <v>7725</v>
      </c>
      <c r="AF381" s="3" t="s">
        <v>7725</v>
      </c>
      <c r="AG381" s="3" t="s">
        <v>7872</v>
      </c>
    </row>
    <row r="382" spans="2:33" x14ac:dyDescent="0.35">
      <c r="B382" s="3">
        <v>380</v>
      </c>
      <c r="C382" s="3" t="s">
        <v>514</v>
      </c>
      <c r="D382" s="3" t="s">
        <v>517</v>
      </c>
      <c r="H382" s="3" t="s">
        <v>514</v>
      </c>
      <c r="I382" s="3" t="s">
        <v>517</v>
      </c>
      <c r="J382" s="9">
        <v>41801</v>
      </c>
      <c r="K382" s="9">
        <v>41804</v>
      </c>
      <c r="O382" s="3" t="s">
        <v>514</v>
      </c>
      <c r="P382" s="3" t="s">
        <v>517</v>
      </c>
      <c r="Q382" s="3" t="s">
        <v>5801</v>
      </c>
      <c r="R382" s="3" t="s">
        <v>6085</v>
      </c>
      <c r="S382" s="3" t="s">
        <v>6086</v>
      </c>
      <c r="T382" s="3" t="s">
        <v>5782</v>
      </c>
      <c r="X382" s="3">
        <v>380</v>
      </c>
      <c r="Y382" s="3">
        <v>90045</v>
      </c>
      <c r="AB382" s="3">
        <v>33063</v>
      </c>
      <c r="AC382" s="3" t="s">
        <v>7726</v>
      </c>
      <c r="AF382" s="3" t="s">
        <v>7726</v>
      </c>
      <c r="AG382" s="3" t="s">
        <v>7879</v>
      </c>
    </row>
    <row r="383" spans="2:33" x14ac:dyDescent="0.35">
      <c r="B383" s="3">
        <v>381</v>
      </c>
      <c r="C383" s="3" t="s">
        <v>518</v>
      </c>
      <c r="D383" s="3" t="s">
        <v>519</v>
      </c>
      <c r="H383" s="3" t="s">
        <v>518</v>
      </c>
      <c r="I383" s="3" t="s">
        <v>519</v>
      </c>
      <c r="J383" s="9">
        <v>40845</v>
      </c>
      <c r="K383" s="9">
        <v>40847</v>
      </c>
      <c r="O383" s="3" t="s">
        <v>518</v>
      </c>
      <c r="P383" s="3" t="s">
        <v>519</v>
      </c>
      <c r="Q383" s="3" t="s">
        <v>5801</v>
      </c>
      <c r="R383" s="3" t="s">
        <v>6087</v>
      </c>
      <c r="S383" s="3" t="s">
        <v>6088</v>
      </c>
      <c r="T383" s="3" t="s">
        <v>5775</v>
      </c>
      <c r="X383" s="3">
        <v>381</v>
      </c>
      <c r="Y383" s="3">
        <v>60610</v>
      </c>
      <c r="AB383" s="3">
        <v>30328</v>
      </c>
      <c r="AC383" s="3" t="s">
        <v>7727</v>
      </c>
      <c r="AF383" s="3" t="s">
        <v>7727</v>
      </c>
      <c r="AG383" s="3" t="s">
        <v>7877</v>
      </c>
    </row>
    <row r="384" spans="2:33" x14ac:dyDescent="0.35">
      <c r="B384" s="3">
        <v>382</v>
      </c>
      <c r="C384" s="3" t="s">
        <v>520</v>
      </c>
      <c r="D384" s="3" t="s">
        <v>521</v>
      </c>
      <c r="H384" s="3" t="s">
        <v>520</v>
      </c>
      <c r="I384" s="3" t="s">
        <v>521</v>
      </c>
      <c r="J384" s="9">
        <v>41404</v>
      </c>
      <c r="K384" s="9">
        <v>41409</v>
      </c>
      <c r="O384" s="3" t="s">
        <v>520</v>
      </c>
      <c r="P384" s="3" t="s">
        <v>521</v>
      </c>
      <c r="Q384" s="3" t="s">
        <v>5772</v>
      </c>
      <c r="R384" s="3" t="s">
        <v>6089</v>
      </c>
      <c r="S384" s="3" t="s">
        <v>6090</v>
      </c>
      <c r="T384" s="3" t="s">
        <v>5775</v>
      </c>
      <c r="X384" s="3">
        <v>382</v>
      </c>
      <c r="Y384" s="3">
        <v>98115</v>
      </c>
      <c r="AB384" s="3">
        <v>44060</v>
      </c>
      <c r="AC384" s="3" t="s">
        <v>7728</v>
      </c>
      <c r="AF384" s="3" t="s">
        <v>7728</v>
      </c>
      <c r="AG384" s="3" t="s">
        <v>7876</v>
      </c>
    </row>
    <row r="385" spans="2:33" x14ac:dyDescent="0.35">
      <c r="B385" s="3">
        <v>383</v>
      </c>
      <c r="C385" s="3" t="s">
        <v>522</v>
      </c>
      <c r="D385" s="3" t="s">
        <v>523</v>
      </c>
      <c r="H385" s="3" t="s">
        <v>522</v>
      </c>
      <c r="I385" s="3" t="s">
        <v>523</v>
      </c>
      <c r="J385" s="9">
        <v>41352</v>
      </c>
      <c r="K385" s="9">
        <v>41355</v>
      </c>
      <c r="O385" s="3" t="s">
        <v>522</v>
      </c>
      <c r="P385" s="3" t="s">
        <v>523</v>
      </c>
      <c r="Q385" s="3" t="s">
        <v>5768</v>
      </c>
      <c r="R385" s="3" t="s">
        <v>6091</v>
      </c>
      <c r="S385" s="3" t="s">
        <v>6092</v>
      </c>
      <c r="T385" s="3" t="s">
        <v>5775</v>
      </c>
      <c r="X385" s="3">
        <v>383</v>
      </c>
      <c r="Y385" s="3">
        <v>38109</v>
      </c>
      <c r="AB385" s="3">
        <v>73505</v>
      </c>
      <c r="AC385" s="3" t="s">
        <v>7729</v>
      </c>
      <c r="AF385" s="3" t="s">
        <v>7729</v>
      </c>
      <c r="AG385" s="3" t="s">
        <v>7880</v>
      </c>
    </row>
    <row r="386" spans="2:33" x14ac:dyDescent="0.35">
      <c r="B386" s="3">
        <v>384</v>
      </c>
      <c r="C386" s="3" t="s">
        <v>524</v>
      </c>
      <c r="D386" s="3" t="s">
        <v>525</v>
      </c>
      <c r="H386" s="3" t="s">
        <v>524</v>
      </c>
      <c r="I386" s="3" t="s">
        <v>525</v>
      </c>
      <c r="J386" s="9">
        <v>41481</v>
      </c>
      <c r="K386" s="9">
        <v>41487</v>
      </c>
      <c r="O386" s="3" t="s">
        <v>524</v>
      </c>
      <c r="P386" s="3" t="s">
        <v>525</v>
      </c>
      <c r="Q386" s="3" t="s">
        <v>5772</v>
      </c>
      <c r="R386" s="3" t="s">
        <v>6093</v>
      </c>
      <c r="S386" s="3" t="s">
        <v>6094</v>
      </c>
      <c r="T386" s="3" t="s">
        <v>5775</v>
      </c>
      <c r="X386" s="3">
        <v>384</v>
      </c>
      <c r="Y386" s="3">
        <v>92627</v>
      </c>
      <c r="AB386" s="3">
        <v>23666</v>
      </c>
      <c r="AC386" s="3" t="s">
        <v>7730</v>
      </c>
      <c r="AF386" s="3" t="s">
        <v>7730</v>
      </c>
      <c r="AG386" s="3" t="s">
        <v>7906</v>
      </c>
    </row>
    <row r="387" spans="2:33" x14ac:dyDescent="0.35">
      <c r="B387" s="3">
        <v>385</v>
      </c>
      <c r="C387" s="3" t="s">
        <v>524</v>
      </c>
      <c r="D387" s="3" t="s">
        <v>526</v>
      </c>
      <c r="H387" s="3" t="s">
        <v>524</v>
      </c>
      <c r="I387" s="3" t="s">
        <v>526</v>
      </c>
      <c r="J387" s="9">
        <v>41481</v>
      </c>
      <c r="K387" s="9">
        <v>41487</v>
      </c>
      <c r="O387" s="3" t="s">
        <v>524</v>
      </c>
      <c r="P387" s="3" t="s">
        <v>526</v>
      </c>
      <c r="Q387" s="3" t="s">
        <v>5772</v>
      </c>
      <c r="R387" s="3" t="s">
        <v>6093</v>
      </c>
      <c r="S387" s="3" t="s">
        <v>6094</v>
      </c>
      <c r="T387" s="3" t="s">
        <v>5775</v>
      </c>
      <c r="X387" s="3">
        <v>385</v>
      </c>
      <c r="Y387" s="3">
        <v>92627</v>
      </c>
      <c r="AB387" s="3">
        <v>13440</v>
      </c>
      <c r="AC387" s="3" t="s">
        <v>7731</v>
      </c>
      <c r="AF387" s="3" t="s">
        <v>7731</v>
      </c>
      <c r="AG387" s="3" t="s">
        <v>7891</v>
      </c>
    </row>
    <row r="388" spans="2:33" x14ac:dyDescent="0.35">
      <c r="B388" s="3">
        <v>386</v>
      </c>
      <c r="C388" s="3" t="s">
        <v>524</v>
      </c>
      <c r="D388" s="3" t="s">
        <v>341</v>
      </c>
      <c r="H388" s="3" t="s">
        <v>524</v>
      </c>
      <c r="I388" s="3" t="s">
        <v>341</v>
      </c>
      <c r="J388" s="9">
        <v>41481</v>
      </c>
      <c r="K388" s="9">
        <v>41487</v>
      </c>
      <c r="O388" s="3" t="s">
        <v>524</v>
      </c>
      <c r="P388" s="3" t="s">
        <v>341</v>
      </c>
      <c r="Q388" s="3" t="s">
        <v>5772</v>
      </c>
      <c r="R388" s="3" t="s">
        <v>6093</v>
      </c>
      <c r="S388" s="3" t="s">
        <v>6094</v>
      </c>
      <c r="T388" s="3" t="s">
        <v>5775</v>
      </c>
      <c r="X388" s="3">
        <v>386</v>
      </c>
      <c r="Y388" s="3">
        <v>92627</v>
      </c>
      <c r="AB388" s="3">
        <v>54601</v>
      </c>
      <c r="AC388" s="3" t="s">
        <v>7732</v>
      </c>
      <c r="AF388" s="3" t="s">
        <v>7732</v>
      </c>
      <c r="AG388" s="3" t="s">
        <v>7866</v>
      </c>
    </row>
    <row r="389" spans="2:33" x14ac:dyDescent="0.35">
      <c r="B389" s="3">
        <v>387</v>
      </c>
      <c r="C389" s="3" t="s">
        <v>524</v>
      </c>
      <c r="D389" s="3" t="s">
        <v>527</v>
      </c>
      <c r="H389" s="3" t="s">
        <v>524</v>
      </c>
      <c r="I389" s="3" t="s">
        <v>527</v>
      </c>
      <c r="J389" s="9">
        <v>41481</v>
      </c>
      <c r="K389" s="9">
        <v>41487</v>
      </c>
      <c r="O389" s="3" t="s">
        <v>524</v>
      </c>
      <c r="P389" s="3" t="s">
        <v>527</v>
      </c>
      <c r="Q389" s="3" t="s">
        <v>5772</v>
      </c>
      <c r="R389" s="3" t="s">
        <v>6093</v>
      </c>
      <c r="S389" s="3" t="s">
        <v>6094</v>
      </c>
      <c r="T389" s="3" t="s">
        <v>5775</v>
      </c>
      <c r="X389" s="3">
        <v>387</v>
      </c>
      <c r="Y389" s="3">
        <v>92627</v>
      </c>
      <c r="AB389" s="3">
        <v>39401</v>
      </c>
      <c r="AC389" s="3" t="s">
        <v>7733</v>
      </c>
      <c r="AF389" s="3" t="s">
        <v>7733</v>
      </c>
      <c r="AG389" s="3" t="s">
        <v>7843</v>
      </c>
    </row>
    <row r="390" spans="2:33" x14ac:dyDescent="0.35">
      <c r="B390" s="3">
        <v>388</v>
      </c>
      <c r="C390" s="3" t="s">
        <v>528</v>
      </c>
      <c r="D390" s="3" t="s">
        <v>529</v>
      </c>
      <c r="H390" s="3" t="s">
        <v>528</v>
      </c>
      <c r="I390" s="3" t="s">
        <v>529</v>
      </c>
      <c r="J390" s="9">
        <v>41425</v>
      </c>
      <c r="K390" s="9">
        <v>41430</v>
      </c>
      <c r="O390" s="3" t="s">
        <v>528</v>
      </c>
      <c r="P390" s="3" t="s">
        <v>529</v>
      </c>
      <c r="Q390" s="3" t="s">
        <v>5772</v>
      </c>
      <c r="R390" s="3" t="s">
        <v>6095</v>
      </c>
      <c r="S390" s="3" t="s">
        <v>6096</v>
      </c>
      <c r="T390" s="3" t="s">
        <v>5771</v>
      </c>
      <c r="X390" s="3">
        <v>388</v>
      </c>
      <c r="Y390" s="3">
        <v>80134</v>
      </c>
      <c r="AB390" s="3">
        <v>84321</v>
      </c>
      <c r="AC390" s="3" t="s">
        <v>7734</v>
      </c>
      <c r="AF390" s="3" t="s">
        <v>7734</v>
      </c>
      <c r="AG390" s="3" t="s">
        <v>7872</v>
      </c>
    </row>
    <row r="391" spans="2:33" x14ac:dyDescent="0.35">
      <c r="B391" s="3">
        <v>389</v>
      </c>
      <c r="C391" s="3" t="s">
        <v>528</v>
      </c>
      <c r="D391" s="3" t="s">
        <v>530</v>
      </c>
      <c r="H391" s="3" t="s">
        <v>528</v>
      </c>
      <c r="I391" s="3" t="s">
        <v>530</v>
      </c>
      <c r="J391" s="9">
        <v>41425</v>
      </c>
      <c r="K391" s="9">
        <v>41430</v>
      </c>
      <c r="O391" s="3" t="s">
        <v>528</v>
      </c>
      <c r="P391" s="3" t="s">
        <v>530</v>
      </c>
      <c r="Q391" s="3" t="s">
        <v>5772</v>
      </c>
      <c r="R391" s="3" t="s">
        <v>6095</v>
      </c>
      <c r="S391" s="3" t="s">
        <v>6096</v>
      </c>
      <c r="T391" s="3" t="s">
        <v>5771</v>
      </c>
      <c r="X391" s="3">
        <v>389</v>
      </c>
      <c r="Y391" s="3">
        <v>80134</v>
      </c>
      <c r="AB391" s="3">
        <v>6708</v>
      </c>
      <c r="AC391" s="3" t="s">
        <v>7735</v>
      </c>
      <c r="AF391" s="3" t="s">
        <v>7735</v>
      </c>
      <c r="AG391" s="3" t="s">
        <v>7876</v>
      </c>
    </row>
    <row r="392" spans="2:33" x14ac:dyDescent="0.35">
      <c r="B392" s="3">
        <v>390</v>
      </c>
      <c r="C392" s="3" t="s">
        <v>528</v>
      </c>
      <c r="D392" s="3" t="s">
        <v>531</v>
      </c>
      <c r="H392" s="3" t="s">
        <v>528</v>
      </c>
      <c r="I392" s="3" t="s">
        <v>531</v>
      </c>
      <c r="J392" s="9">
        <v>41425</v>
      </c>
      <c r="K392" s="9">
        <v>41430</v>
      </c>
      <c r="O392" s="3" t="s">
        <v>528</v>
      </c>
      <c r="P392" s="3" t="s">
        <v>531</v>
      </c>
      <c r="Q392" s="3" t="s">
        <v>5772</v>
      </c>
      <c r="R392" s="3" t="s">
        <v>6095</v>
      </c>
      <c r="S392" s="3" t="s">
        <v>6096</v>
      </c>
      <c r="T392" s="3" t="s">
        <v>5771</v>
      </c>
      <c r="X392" s="3">
        <v>390</v>
      </c>
      <c r="Y392" s="3">
        <v>80134</v>
      </c>
      <c r="AB392" s="3">
        <v>30605</v>
      </c>
      <c r="AC392" s="3" t="s">
        <v>7736</v>
      </c>
      <c r="AF392" s="3" t="s">
        <v>7736</v>
      </c>
      <c r="AG392" s="3" t="s">
        <v>7875</v>
      </c>
    </row>
    <row r="393" spans="2:33" x14ac:dyDescent="0.35">
      <c r="B393" s="3">
        <v>391</v>
      </c>
      <c r="C393" s="3" t="s">
        <v>528</v>
      </c>
      <c r="D393" s="3" t="s">
        <v>532</v>
      </c>
      <c r="H393" s="3" t="s">
        <v>528</v>
      </c>
      <c r="I393" s="3" t="s">
        <v>532</v>
      </c>
      <c r="J393" s="9">
        <v>41425</v>
      </c>
      <c r="K393" s="9">
        <v>41430</v>
      </c>
      <c r="O393" s="3" t="s">
        <v>528</v>
      </c>
      <c r="P393" s="3" t="s">
        <v>532</v>
      </c>
      <c r="Q393" s="3" t="s">
        <v>5772</v>
      </c>
      <c r="R393" s="3" t="s">
        <v>6095</v>
      </c>
      <c r="S393" s="3" t="s">
        <v>6096</v>
      </c>
      <c r="T393" s="3" t="s">
        <v>5771</v>
      </c>
      <c r="X393" s="3">
        <v>391</v>
      </c>
      <c r="Y393" s="3">
        <v>80134</v>
      </c>
      <c r="AB393" s="3">
        <v>85323</v>
      </c>
      <c r="AC393" s="3" t="s">
        <v>7737</v>
      </c>
      <c r="AF393" s="3" t="s">
        <v>7737</v>
      </c>
      <c r="AG393" s="3" t="s">
        <v>7881</v>
      </c>
    </row>
    <row r="394" spans="2:33" x14ac:dyDescent="0.35">
      <c r="B394" s="3">
        <v>392</v>
      </c>
      <c r="C394" s="3" t="s">
        <v>528</v>
      </c>
      <c r="D394" s="3" t="s">
        <v>533</v>
      </c>
      <c r="H394" s="3" t="s">
        <v>528</v>
      </c>
      <c r="I394" s="3" t="s">
        <v>533</v>
      </c>
      <c r="J394" s="9">
        <v>41425</v>
      </c>
      <c r="K394" s="9">
        <v>41430</v>
      </c>
      <c r="O394" s="3" t="s">
        <v>528</v>
      </c>
      <c r="P394" s="3" t="s">
        <v>533</v>
      </c>
      <c r="Q394" s="3" t="s">
        <v>5772</v>
      </c>
      <c r="R394" s="3" t="s">
        <v>6095</v>
      </c>
      <c r="S394" s="3" t="s">
        <v>6096</v>
      </c>
      <c r="T394" s="3" t="s">
        <v>5771</v>
      </c>
      <c r="X394" s="3">
        <v>392</v>
      </c>
      <c r="Y394" s="3">
        <v>80134</v>
      </c>
      <c r="AB394" s="3">
        <v>30062</v>
      </c>
      <c r="AC394" s="3" t="s">
        <v>7738</v>
      </c>
      <c r="AF394" s="3" t="s">
        <v>7738</v>
      </c>
      <c r="AG394" s="3" t="s">
        <v>7843</v>
      </c>
    </row>
    <row r="395" spans="2:33" x14ac:dyDescent="0.35">
      <c r="B395" s="3">
        <v>393</v>
      </c>
      <c r="C395" s="3" t="s">
        <v>534</v>
      </c>
      <c r="D395" s="3" t="s">
        <v>141</v>
      </c>
      <c r="H395" s="3" t="s">
        <v>534</v>
      </c>
      <c r="I395" s="3" t="s">
        <v>141</v>
      </c>
      <c r="J395" s="9">
        <v>41956</v>
      </c>
      <c r="K395" s="9">
        <v>41959</v>
      </c>
      <c r="O395" s="3" t="s">
        <v>534</v>
      </c>
      <c r="P395" s="3" t="s">
        <v>141</v>
      </c>
      <c r="Q395" s="3" t="s">
        <v>5768</v>
      </c>
      <c r="R395" s="3" t="s">
        <v>6069</v>
      </c>
      <c r="S395" s="3" t="s">
        <v>6070</v>
      </c>
      <c r="T395" s="3" t="s">
        <v>5771</v>
      </c>
      <c r="X395" s="3">
        <v>393</v>
      </c>
      <c r="Y395" s="3">
        <v>10024</v>
      </c>
      <c r="AB395" s="3">
        <v>85364</v>
      </c>
      <c r="AC395" s="3" t="s">
        <v>7739</v>
      </c>
      <c r="AF395" s="3" t="s">
        <v>7739</v>
      </c>
      <c r="AG395" s="3" t="s">
        <v>7912</v>
      </c>
    </row>
    <row r="396" spans="2:33" x14ac:dyDescent="0.35">
      <c r="B396" s="3">
        <v>394</v>
      </c>
      <c r="C396" s="3" t="s">
        <v>535</v>
      </c>
      <c r="D396" s="3" t="s">
        <v>536</v>
      </c>
      <c r="H396" s="3" t="s">
        <v>535</v>
      </c>
      <c r="I396" s="3" t="s">
        <v>536</v>
      </c>
      <c r="J396" s="9">
        <v>40984</v>
      </c>
      <c r="K396" s="9">
        <v>40990</v>
      </c>
      <c r="O396" s="3" t="s">
        <v>535</v>
      </c>
      <c r="P396" s="3" t="s">
        <v>536</v>
      </c>
      <c r="Q396" s="3" t="s">
        <v>5772</v>
      </c>
      <c r="R396" s="3" t="s">
        <v>6097</v>
      </c>
      <c r="S396" s="3" t="s">
        <v>6098</v>
      </c>
      <c r="T396" s="3" t="s">
        <v>5775</v>
      </c>
      <c r="X396" s="3">
        <v>394</v>
      </c>
      <c r="Y396" s="3">
        <v>30318</v>
      </c>
      <c r="AB396" s="3">
        <v>54401</v>
      </c>
      <c r="AC396" s="3" t="s">
        <v>7740</v>
      </c>
      <c r="AF396" s="3" t="s">
        <v>7740</v>
      </c>
      <c r="AG396" s="3" t="s">
        <v>7881</v>
      </c>
    </row>
    <row r="397" spans="2:33" x14ac:dyDescent="0.35">
      <c r="B397" s="3">
        <v>395</v>
      </c>
      <c r="C397" s="3" t="s">
        <v>535</v>
      </c>
      <c r="D397" s="3" t="s">
        <v>537</v>
      </c>
      <c r="H397" s="3" t="s">
        <v>535</v>
      </c>
      <c r="I397" s="3" t="s">
        <v>537</v>
      </c>
      <c r="J397" s="9">
        <v>40984</v>
      </c>
      <c r="K397" s="9">
        <v>40990</v>
      </c>
      <c r="O397" s="3" t="s">
        <v>535</v>
      </c>
      <c r="P397" s="3" t="s">
        <v>537</v>
      </c>
      <c r="Q397" s="3" t="s">
        <v>5772</v>
      </c>
      <c r="R397" s="3" t="s">
        <v>6097</v>
      </c>
      <c r="S397" s="3" t="s">
        <v>6098</v>
      </c>
      <c r="T397" s="3" t="s">
        <v>5775</v>
      </c>
      <c r="X397" s="3">
        <v>395</v>
      </c>
      <c r="Y397" s="3">
        <v>30318</v>
      </c>
      <c r="AB397" s="3">
        <v>99301</v>
      </c>
      <c r="AC397" s="3" t="s">
        <v>7741</v>
      </c>
      <c r="AF397" s="3" t="s">
        <v>7741</v>
      </c>
      <c r="AG397" s="3" t="s">
        <v>7896</v>
      </c>
    </row>
    <row r="398" spans="2:33" x14ac:dyDescent="0.35">
      <c r="B398" s="3">
        <v>396</v>
      </c>
      <c r="C398" s="3" t="s">
        <v>535</v>
      </c>
      <c r="D398" s="3" t="s">
        <v>262</v>
      </c>
      <c r="H398" s="3" t="s">
        <v>535</v>
      </c>
      <c r="I398" s="3" t="s">
        <v>262</v>
      </c>
      <c r="J398" s="9">
        <v>40984</v>
      </c>
      <c r="K398" s="9">
        <v>40990</v>
      </c>
      <c r="O398" s="3" t="s">
        <v>535</v>
      </c>
      <c r="P398" s="3" t="s">
        <v>262</v>
      </c>
      <c r="Q398" s="3" t="s">
        <v>5772</v>
      </c>
      <c r="R398" s="3" t="s">
        <v>6097</v>
      </c>
      <c r="S398" s="3" t="s">
        <v>6098</v>
      </c>
      <c r="T398" s="3" t="s">
        <v>5775</v>
      </c>
      <c r="X398" s="3">
        <v>396</v>
      </c>
      <c r="Y398" s="3">
        <v>30318</v>
      </c>
      <c r="AB398" s="3">
        <v>32503</v>
      </c>
      <c r="AC398" s="3" t="s">
        <v>7742</v>
      </c>
      <c r="AF398" s="3" t="s">
        <v>7742</v>
      </c>
      <c r="AG398" s="3" t="s">
        <v>7879</v>
      </c>
    </row>
    <row r="399" spans="2:33" x14ac:dyDescent="0.35">
      <c r="B399" s="3">
        <v>397</v>
      </c>
      <c r="C399" s="3" t="s">
        <v>535</v>
      </c>
      <c r="D399" s="3" t="s">
        <v>538</v>
      </c>
      <c r="H399" s="3" t="s">
        <v>535</v>
      </c>
      <c r="I399" s="3" t="s">
        <v>538</v>
      </c>
      <c r="J399" s="9">
        <v>40984</v>
      </c>
      <c r="K399" s="9">
        <v>40990</v>
      </c>
      <c r="O399" s="3" t="s">
        <v>535</v>
      </c>
      <c r="P399" s="3" t="s">
        <v>538</v>
      </c>
      <c r="Q399" s="3" t="s">
        <v>5772</v>
      </c>
      <c r="R399" s="3" t="s">
        <v>6097</v>
      </c>
      <c r="S399" s="3" t="s">
        <v>6098</v>
      </c>
      <c r="T399" s="3" t="s">
        <v>5775</v>
      </c>
      <c r="X399" s="3">
        <v>397</v>
      </c>
      <c r="Y399" s="3">
        <v>30318</v>
      </c>
      <c r="AB399" s="3">
        <v>77573</v>
      </c>
      <c r="AC399" s="3" t="s">
        <v>7743</v>
      </c>
      <c r="AF399" s="3" t="s">
        <v>7743</v>
      </c>
      <c r="AG399" s="3" t="s">
        <v>7843</v>
      </c>
    </row>
    <row r="400" spans="2:33" x14ac:dyDescent="0.35">
      <c r="B400" s="3">
        <v>398</v>
      </c>
      <c r="C400" s="3" t="s">
        <v>539</v>
      </c>
      <c r="D400" s="3" t="s">
        <v>540</v>
      </c>
      <c r="H400" s="3" t="s">
        <v>539</v>
      </c>
      <c r="I400" s="3" t="s">
        <v>540</v>
      </c>
      <c r="J400" s="9">
        <v>41970</v>
      </c>
      <c r="K400" s="9">
        <v>41971</v>
      </c>
      <c r="O400" s="3" t="s">
        <v>539</v>
      </c>
      <c r="P400" s="3" t="s">
        <v>540</v>
      </c>
      <c r="Q400" s="3" t="s">
        <v>5801</v>
      </c>
      <c r="R400" s="3" t="s">
        <v>6099</v>
      </c>
      <c r="S400" s="3" t="s">
        <v>6100</v>
      </c>
      <c r="T400" s="3" t="s">
        <v>5775</v>
      </c>
      <c r="X400" s="3">
        <v>398</v>
      </c>
      <c r="Y400" s="3">
        <v>64118</v>
      </c>
      <c r="AB400" s="3">
        <v>20877</v>
      </c>
      <c r="AC400" s="3" t="s">
        <v>7744</v>
      </c>
      <c r="AF400" s="3" t="s">
        <v>7744</v>
      </c>
      <c r="AG400" s="3" t="s">
        <v>7843</v>
      </c>
    </row>
    <row r="401" spans="2:33" x14ac:dyDescent="0.35">
      <c r="B401" s="3">
        <v>399</v>
      </c>
      <c r="C401" s="3" t="s">
        <v>539</v>
      </c>
      <c r="D401" s="3" t="s">
        <v>541</v>
      </c>
      <c r="H401" s="3" t="s">
        <v>539</v>
      </c>
      <c r="I401" s="3" t="s">
        <v>541</v>
      </c>
      <c r="J401" s="9">
        <v>41970</v>
      </c>
      <c r="K401" s="9">
        <v>41971</v>
      </c>
      <c r="O401" s="3" t="s">
        <v>539</v>
      </c>
      <c r="P401" s="3" t="s">
        <v>541</v>
      </c>
      <c r="Q401" s="3" t="s">
        <v>5801</v>
      </c>
      <c r="R401" s="3" t="s">
        <v>6099</v>
      </c>
      <c r="S401" s="3" t="s">
        <v>6100</v>
      </c>
      <c r="T401" s="3" t="s">
        <v>5775</v>
      </c>
      <c r="X401" s="3">
        <v>399</v>
      </c>
      <c r="Y401" s="3">
        <v>64118</v>
      </c>
      <c r="AB401" s="3">
        <v>84043</v>
      </c>
      <c r="AC401" s="3" t="s">
        <v>7745</v>
      </c>
      <c r="AF401" s="3" t="s">
        <v>7745</v>
      </c>
      <c r="AG401" s="3" t="s">
        <v>7843</v>
      </c>
    </row>
    <row r="402" spans="2:33" x14ac:dyDescent="0.35">
      <c r="B402" s="3">
        <v>400</v>
      </c>
      <c r="C402" s="3" t="s">
        <v>542</v>
      </c>
      <c r="D402" s="3" t="s">
        <v>543</v>
      </c>
      <c r="H402" s="3" t="s">
        <v>542</v>
      </c>
      <c r="I402" s="3" t="s">
        <v>543</v>
      </c>
      <c r="J402" s="9">
        <v>41995</v>
      </c>
      <c r="K402" s="9">
        <v>41999</v>
      </c>
      <c r="O402" s="3" t="s">
        <v>542</v>
      </c>
      <c r="P402" s="3" t="s">
        <v>543</v>
      </c>
      <c r="Q402" s="3" t="s">
        <v>5772</v>
      </c>
      <c r="R402" s="3" t="s">
        <v>6101</v>
      </c>
      <c r="S402" s="3" t="s">
        <v>6102</v>
      </c>
      <c r="T402" s="3" t="s">
        <v>5775</v>
      </c>
      <c r="X402" s="3">
        <v>400</v>
      </c>
      <c r="Y402" s="3">
        <v>90049</v>
      </c>
      <c r="AB402" s="3">
        <v>35401</v>
      </c>
      <c r="AC402" s="3" t="s">
        <v>7746</v>
      </c>
      <c r="AF402" s="3" t="s">
        <v>7746</v>
      </c>
      <c r="AG402" s="3" t="s">
        <v>7883</v>
      </c>
    </row>
    <row r="403" spans="2:33" x14ac:dyDescent="0.35">
      <c r="B403" s="3">
        <v>401</v>
      </c>
      <c r="C403" s="3" t="s">
        <v>542</v>
      </c>
      <c r="D403" s="3" t="s">
        <v>544</v>
      </c>
      <c r="H403" s="3" t="s">
        <v>542</v>
      </c>
      <c r="I403" s="3" t="s">
        <v>544</v>
      </c>
      <c r="J403" s="9">
        <v>41995</v>
      </c>
      <c r="K403" s="9">
        <v>41999</v>
      </c>
      <c r="O403" s="3" t="s">
        <v>542</v>
      </c>
      <c r="P403" s="3" t="s">
        <v>544</v>
      </c>
      <c r="Q403" s="3" t="s">
        <v>5772</v>
      </c>
      <c r="R403" s="3" t="s">
        <v>6101</v>
      </c>
      <c r="S403" s="3" t="s">
        <v>6102</v>
      </c>
      <c r="T403" s="3" t="s">
        <v>5775</v>
      </c>
      <c r="X403" s="3">
        <v>401</v>
      </c>
      <c r="Y403" s="3">
        <v>90049</v>
      </c>
      <c r="AB403" s="3">
        <v>92553</v>
      </c>
      <c r="AC403" s="3" t="s">
        <v>7747</v>
      </c>
      <c r="AF403" s="3" t="s">
        <v>7747</v>
      </c>
      <c r="AG403" s="3" t="s">
        <v>7906</v>
      </c>
    </row>
    <row r="404" spans="2:33" x14ac:dyDescent="0.35">
      <c r="B404" s="3">
        <v>402</v>
      </c>
      <c r="C404" s="3" t="s">
        <v>545</v>
      </c>
      <c r="D404" s="3" t="s">
        <v>546</v>
      </c>
      <c r="H404" s="3" t="s">
        <v>545</v>
      </c>
      <c r="I404" s="3" t="s">
        <v>546</v>
      </c>
      <c r="J404" s="9">
        <v>41662</v>
      </c>
      <c r="K404" s="9">
        <v>41667</v>
      </c>
      <c r="O404" s="3" t="s">
        <v>545</v>
      </c>
      <c r="P404" s="3" t="s">
        <v>546</v>
      </c>
      <c r="Q404" s="3" t="s">
        <v>5772</v>
      </c>
      <c r="R404" s="3" t="s">
        <v>5864</v>
      </c>
      <c r="S404" s="3" t="s">
        <v>5865</v>
      </c>
      <c r="T404" s="3" t="s">
        <v>5782</v>
      </c>
      <c r="X404" s="3">
        <v>402</v>
      </c>
      <c r="Y404" s="3">
        <v>59405</v>
      </c>
      <c r="AB404" s="3">
        <v>40324</v>
      </c>
      <c r="AC404" s="3" t="s">
        <v>7748</v>
      </c>
      <c r="AF404" s="3" t="s">
        <v>7748</v>
      </c>
      <c r="AG404" s="3" t="s">
        <v>7915</v>
      </c>
    </row>
    <row r="405" spans="2:33" x14ac:dyDescent="0.35">
      <c r="B405" s="3">
        <v>403</v>
      </c>
      <c r="C405" s="3" t="s">
        <v>545</v>
      </c>
      <c r="D405" s="3" t="s">
        <v>547</v>
      </c>
      <c r="H405" s="3" t="s">
        <v>545</v>
      </c>
      <c r="I405" s="3" t="s">
        <v>547</v>
      </c>
      <c r="J405" s="9">
        <v>41662</v>
      </c>
      <c r="K405" s="9">
        <v>41667</v>
      </c>
      <c r="O405" s="3" t="s">
        <v>545</v>
      </c>
      <c r="P405" s="3" t="s">
        <v>547</v>
      </c>
      <c r="Q405" s="3" t="s">
        <v>5772</v>
      </c>
      <c r="R405" s="3" t="s">
        <v>5864</v>
      </c>
      <c r="S405" s="3" t="s">
        <v>5865</v>
      </c>
      <c r="T405" s="3" t="s">
        <v>5782</v>
      </c>
      <c r="X405" s="3">
        <v>403</v>
      </c>
      <c r="Y405" s="3">
        <v>59405</v>
      </c>
      <c r="AB405" s="3">
        <v>80538</v>
      </c>
      <c r="AC405" s="3" t="s">
        <v>7749</v>
      </c>
      <c r="AF405" s="3" t="s">
        <v>7749</v>
      </c>
      <c r="AG405" s="3" t="s">
        <v>7914</v>
      </c>
    </row>
    <row r="406" spans="2:33" x14ac:dyDescent="0.35">
      <c r="B406" s="3">
        <v>404</v>
      </c>
      <c r="C406" s="3" t="s">
        <v>545</v>
      </c>
      <c r="D406" s="3" t="s">
        <v>548</v>
      </c>
      <c r="H406" s="3" t="s">
        <v>545</v>
      </c>
      <c r="I406" s="3" t="s">
        <v>548</v>
      </c>
      <c r="J406" s="9">
        <v>41662</v>
      </c>
      <c r="K406" s="9">
        <v>41667</v>
      </c>
      <c r="O406" s="3" t="s">
        <v>545</v>
      </c>
      <c r="P406" s="3" t="s">
        <v>548</v>
      </c>
      <c r="Q406" s="3" t="s">
        <v>5772</v>
      </c>
      <c r="R406" s="3" t="s">
        <v>5864</v>
      </c>
      <c r="S406" s="3" t="s">
        <v>5865</v>
      </c>
      <c r="T406" s="3" t="s">
        <v>5782</v>
      </c>
      <c r="X406" s="3">
        <v>404</v>
      </c>
      <c r="Y406" s="3">
        <v>59405</v>
      </c>
      <c r="AB406" s="3">
        <v>85224</v>
      </c>
      <c r="AC406" s="3" t="s">
        <v>7750</v>
      </c>
      <c r="AF406" s="3" t="s">
        <v>7750</v>
      </c>
      <c r="AG406" s="3" t="s">
        <v>7912</v>
      </c>
    </row>
    <row r="407" spans="2:33" x14ac:dyDescent="0.35">
      <c r="B407" s="3">
        <v>405</v>
      </c>
      <c r="C407" s="3" t="s">
        <v>545</v>
      </c>
      <c r="D407" s="3" t="s">
        <v>549</v>
      </c>
      <c r="H407" s="3" t="s">
        <v>545</v>
      </c>
      <c r="I407" s="3" t="s">
        <v>549</v>
      </c>
      <c r="J407" s="9">
        <v>41662</v>
      </c>
      <c r="K407" s="9">
        <v>41667</v>
      </c>
      <c r="O407" s="3" t="s">
        <v>545</v>
      </c>
      <c r="P407" s="3" t="s">
        <v>549</v>
      </c>
      <c r="Q407" s="3" t="s">
        <v>5772</v>
      </c>
      <c r="R407" s="3" t="s">
        <v>5864</v>
      </c>
      <c r="S407" s="3" t="s">
        <v>5865</v>
      </c>
      <c r="T407" s="3" t="s">
        <v>5782</v>
      </c>
      <c r="X407" s="3">
        <v>405</v>
      </c>
      <c r="Y407" s="3">
        <v>59405</v>
      </c>
      <c r="AB407" s="3">
        <v>59601</v>
      </c>
      <c r="AC407" s="3" t="s">
        <v>7751</v>
      </c>
      <c r="AF407" s="3" t="s">
        <v>7751</v>
      </c>
      <c r="AG407" s="3" t="s">
        <v>7903</v>
      </c>
    </row>
    <row r="408" spans="2:33" x14ac:dyDescent="0.35">
      <c r="B408" s="3">
        <v>406</v>
      </c>
      <c r="C408" s="3" t="s">
        <v>550</v>
      </c>
      <c r="D408" s="3" t="s">
        <v>63</v>
      </c>
      <c r="H408" s="3" t="s">
        <v>550</v>
      </c>
      <c r="I408" s="3" t="s">
        <v>63</v>
      </c>
      <c r="J408" s="9">
        <v>40990</v>
      </c>
      <c r="K408" s="9">
        <v>40994</v>
      </c>
      <c r="O408" s="3" t="s">
        <v>550</v>
      </c>
      <c r="P408" s="3" t="s">
        <v>63</v>
      </c>
      <c r="Q408" s="3" t="s">
        <v>5772</v>
      </c>
      <c r="R408" s="3" t="s">
        <v>6103</v>
      </c>
      <c r="S408" s="3" t="s">
        <v>6104</v>
      </c>
      <c r="T408" s="3" t="s">
        <v>5775</v>
      </c>
      <c r="X408" s="3">
        <v>406</v>
      </c>
      <c r="Y408" s="3">
        <v>77041</v>
      </c>
      <c r="AB408" s="3">
        <v>63122</v>
      </c>
      <c r="AC408" s="3" t="s">
        <v>7752</v>
      </c>
      <c r="AF408" s="3" t="s">
        <v>7752</v>
      </c>
      <c r="AG408" s="3" t="s">
        <v>7916</v>
      </c>
    </row>
    <row r="409" spans="2:33" x14ac:dyDescent="0.35">
      <c r="B409" s="3">
        <v>407</v>
      </c>
      <c r="C409" s="3" t="s">
        <v>550</v>
      </c>
      <c r="D409" s="3" t="s">
        <v>551</v>
      </c>
      <c r="H409" s="3" t="s">
        <v>550</v>
      </c>
      <c r="I409" s="3" t="s">
        <v>551</v>
      </c>
      <c r="J409" s="9">
        <v>40990</v>
      </c>
      <c r="K409" s="9">
        <v>40994</v>
      </c>
      <c r="O409" s="3" t="s">
        <v>550</v>
      </c>
      <c r="P409" s="3" t="s">
        <v>551</v>
      </c>
      <c r="Q409" s="3" t="s">
        <v>5772</v>
      </c>
      <c r="R409" s="3" t="s">
        <v>6103</v>
      </c>
      <c r="S409" s="3" t="s">
        <v>6104</v>
      </c>
      <c r="T409" s="3" t="s">
        <v>5775</v>
      </c>
      <c r="X409" s="3">
        <v>407</v>
      </c>
      <c r="Y409" s="3">
        <v>77041</v>
      </c>
      <c r="AB409" s="3">
        <v>76706</v>
      </c>
      <c r="AC409" s="3" t="s">
        <v>7753</v>
      </c>
      <c r="AF409" s="3" t="s">
        <v>7753</v>
      </c>
      <c r="AG409" s="3" t="s">
        <v>7885</v>
      </c>
    </row>
    <row r="410" spans="2:33" x14ac:dyDescent="0.35">
      <c r="B410" s="3">
        <v>408</v>
      </c>
      <c r="C410" s="3" t="s">
        <v>550</v>
      </c>
      <c r="D410" s="3" t="s">
        <v>552</v>
      </c>
      <c r="H410" s="3" t="s">
        <v>550</v>
      </c>
      <c r="I410" s="3" t="s">
        <v>552</v>
      </c>
      <c r="J410" s="9">
        <v>40990</v>
      </c>
      <c r="K410" s="9">
        <v>40994</v>
      </c>
      <c r="O410" s="3" t="s">
        <v>550</v>
      </c>
      <c r="P410" s="3" t="s">
        <v>552</v>
      </c>
      <c r="Q410" s="3" t="s">
        <v>5772</v>
      </c>
      <c r="R410" s="3" t="s">
        <v>6103</v>
      </c>
      <c r="S410" s="3" t="s">
        <v>6104</v>
      </c>
      <c r="T410" s="3" t="s">
        <v>5775</v>
      </c>
      <c r="X410" s="3">
        <v>408</v>
      </c>
      <c r="Y410" s="3">
        <v>77041</v>
      </c>
      <c r="AB410" s="3">
        <v>60423</v>
      </c>
      <c r="AC410" s="3" t="s">
        <v>7754</v>
      </c>
      <c r="AF410" s="3" t="s">
        <v>7754</v>
      </c>
      <c r="AG410" s="3" t="s">
        <v>7843</v>
      </c>
    </row>
    <row r="411" spans="2:33" x14ac:dyDescent="0.35">
      <c r="B411" s="3">
        <v>409</v>
      </c>
      <c r="C411" s="3" t="s">
        <v>553</v>
      </c>
      <c r="D411" s="3" t="s">
        <v>523</v>
      </c>
      <c r="H411" s="3" t="s">
        <v>553</v>
      </c>
      <c r="I411" s="3" t="s">
        <v>523</v>
      </c>
      <c r="J411" s="9">
        <v>41663</v>
      </c>
      <c r="K411" s="9">
        <v>41665</v>
      </c>
      <c r="O411" s="3" t="s">
        <v>553</v>
      </c>
      <c r="P411" s="3" t="s">
        <v>523</v>
      </c>
      <c r="Q411" s="3" t="s">
        <v>5801</v>
      </c>
      <c r="R411" s="3" t="s">
        <v>6105</v>
      </c>
      <c r="S411" s="3" t="s">
        <v>6106</v>
      </c>
      <c r="T411" s="3" t="s">
        <v>5771</v>
      </c>
      <c r="X411" s="3">
        <v>409</v>
      </c>
      <c r="Y411" s="3">
        <v>48234</v>
      </c>
      <c r="AB411" s="3">
        <v>18018</v>
      </c>
      <c r="AC411" s="3" t="s">
        <v>7755</v>
      </c>
      <c r="AF411" s="3" t="s">
        <v>7755</v>
      </c>
      <c r="AG411" s="3" t="s">
        <v>7885</v>
      </c>
    </row>
    <row r="412" spans="2:33" x14ac:dyDescent="0.35">
      <c r="B412" s="3">
        <v>410</v>
      </c>
      <c r="C412" s="3" t="s">
        <v>554</v>
      </c>
      <c r="D412" s="3" t="s">
        <v>555</v>
      </c>
      <c r="H412" s="3" t="s">
        <v>554</v>
      </c>
      <c r="I412" s="3" t="s">
        <v>555</v>
      </c>
      <c r="J412" s="9">
        <v>41416</v>
      </c>
      <c r="K412" s="9">
        <v>41418</v>
      </c>
      <c r="O412" s="3" t="s">
        <v>554</v>
      </c>
      <c r="P412" s="3" t="s">
        <v>555</v>
      </c>
      <c r="Q412" s="3" t="s">
        <v>5801</v>
      </c>
      <c r="R412" s="3" t="s">
        <v>5944</v>
      </c>
      <c r="S412" s="3" t="s">
        <v>5945</v>
      </c>
      <c r="T412" s="3" t="s">
        <v>5775</v>
      </c>
      <c r="X412" s="3">
        <v>410</v>
      </c>
      <c r="Y412" s="3">
        <v>90032</v>
      </c>
      <c r="AB412" s="3">
        <v>68801</v>
      </c>
      <c r="AC412" s="3" t="s">
        <v>7756</v>
      </c>
      <c r="AF412" s="3" t="s">
        <v>7756</v>
      </c>
      <c r="AG412" s="3" t="s">
        <v>7843</v>
      </c>
    </row>
    <row r="413" spans="2:33" x14ac:dyDescent="0.35">
      <c r="B413" s="3">
        <v>411</v>
      </c>
      <c r="C413" s="3" t="s">
        <v>554</v>
      </c>
      <c r="D413" s="3" t="s">
        <v>243</v>
      </c>
      <c r="H413" s="3" t="s">
        <v>554</v>
      </c>
      <c r="I413" s="3" t="s">
        <v>243</v>
      </c>
      <c r="J413" s="9">
        <v>41416</v>
      </c>
      <c r="K413" s="9">
        <v>41418</v>
      </c>
      <c r="O413" s="3" t="s">
        <v>554</v>
      </c>
      <c r="P413" s="3" t="s">
        <v>243</v>
      </c>
      <c r="Q413" s="3" t="s">
        <v>5801</v>
      </c>
      <c r="R413" s="3" t="s">
        <v>5944</v>
      </c>
      <c r="S413" s="3" t="s">
        <v>5945</v>
      </c>
      <c r="T413" s="3" t="s">
        <v>5775</v>
      </c>
      <c r="X413" s="3">
        <v>411</v>
      </c>
      <c r="Y413" s="3">
        <v>90032</v>
      </c>
      <c r="AB413" s="3">
        <v>55125</v>
      </c>
      <c r="AC413" s="3" t="s">
        <v>7757</v>
      </c>
      <c r="AF413" s="3" t="s">
        <v>7757</v>
      </c>
      <c r="AG413" s="3" t="s">
        <v>7879</v>
      </c>
    </row>
    <row r="414" spans="2:33" x14ac:dyDescent="0.35">
      <c r="B414" s="3">
        <v>412</v>
      </c>
      <c r="C414" s="3" t="s">
        <v>556</v>
      </c>
      <c r="D414" s="3" t="s">
        <v>557</v>
      </c>
      <c r="H414" s="3" t="s">
        <v>556</v>
      </c>
      <c r="I414" s="3" t="s">
        <v>557</v>
      </c>
      <c r="J414" s="9">
        <v>41934</v>
      </c>
      <c r="K414" s="9">
        <v>41939</v>
      </c>
      <c r="O414" s="3" t="s">
        <v>556</v>
      </c>
      <c r="P414" s="3" t="s">
        <v>557</v>
      </c>
      <c r="Q414" s="3" t="s">
        <v>5772</v>
      </c>
      <c r="R414" s="3" t="s">
        <v>6107</v>
      </c>
      <c r="S414" s="3" t="s">
        <v>6108</v>
      </c>
      <c r="T414" s="3" t="s">
        <v>5782</v>
      </c>
      <c r="X414" s="3">
        <v>412</v>
      </c>
      <c r="Y414" s="3">
        <v>33801</v>
      </c>
      <c r="AB414" s="3">
        <v>72756</v>
      </c>
      <c r="AC414" s="3" t="s">
        <v>7758</v>
      </c>
      <c r="AF414" s="3" t="s">
        <v>7758</v>
      </c>
      <c r="AG414" s="3" t="s">
        <v>7484</v>
      </c>
    </row>
    <row r="415" spans="2:33" x14ac:dyDescent="0.35">
      <c r="B415" s="3">
        <v>413</v>
      </c>
      <c r="C415" s="3" t="s">
        <v>556</v>
      </c>
      <c r="D415" s="3" t="s">
        <v>331</v>
      </c>
      <c r="H415" s="3" t="s">
        <v>556</v>
      </c>
      <c r="I415" s="3" t="s">
        <v>331</v>
      </c>
      <c r="J415" s="9">
        <v>41934</v>
      </c>
      <c r="K415" s="9">
        <v>41939</v>
      </c>
      <c r="O415" s="3" t="s">
        <v>556</v>
      </c>
      <c r="P415" s="3" t="s">
        <v>331</v>
      </c>
      <c r="Q415" s="3" t="s">
        <v>5772</v>
      </c>
      <c r="R415" s="3" t="s">
        <v>6107</v>
      </c>
      <c r="S415" s="3" t="s">
        <v>6108</v>
      </c>
      <c r="T415" s="3" t="s">
        <v>5782</v>
      </c>
      <c r="X415" s="3">
        <v>413</v>
      </c>
      <c r="Y415" s="3">
        <v>33801</v>
      </c>
      <c r="AB415" s="3">
        <v>88101</v>
      </c>
      <c r="AC415" s="3" t="s">
        <v>7759</v>
      </c>
      <c r="AF415" s="3" t="s">
        <v>7759</v>
      </c>
      <c r="AG415" s="3" t="s">
        <v>7885</v>
      </c>
    </row>
    <row r="416" spans="2:33" x14ac:dyDescent="0.35">
      <c r="B416" s="3">
        <v>414</v>
      </c>
      <c r="C416" s="3" t="s">
        <v>558</v>
      </c>
      <c r="D416" s="3" t="s">
        <v>559</v>
      </c>
      <c r="H416" s="3" t="s">
        <v>558</v>
      </c>
      <c r="I416" s="3" t="s">
        <v>559</v>
      </c>
      <c r="J416" s="9">
        <v>41155</v>
      </c>
      <c r="K416" s="9">
        <v>41159</v>
      </c>
      <c r="O416" s="3" t="s">
        <v>558</v>
      </c>
      <c r="P416" s="3" t="s">
        <v>559</v>
      </c>
      <c r="Q416" s="3" t="s">
        <v>5772</v>
      </c>
      <c r="R416" s="3" t="s">
        <v>6109</v>
      </c>
      <c r="S416" s="3" t="s">
        <v>6110</v>
      </c>
      <c r="T416" s="3" t="s">
        <v>5775</v>
      </c>
      <c r="X416" s="3">
        <v>414</v>
      </c>
      <c r="Y416" s="3">
        <v>19134</v>
      </c>
      <c r="AB416" s="3">
        <v>33458</v>
      </c>
      <c r="AC416" s="3" t="s">
        <v>7760</v>
      </c>
      <c r="AF416" s="3" t="s">
        <v>7760</v>
      </c>
      <c r="AG416" s="3" t="s">
        <v>7888</v>
      </c>
    </row>
    <row r="417" spans="2:33" x14ac:dyDescent="0.35">
      <c r="B417" s="3">
        <v>415</v>
      </c>
      <c r="C417" s="3" t="s">
        <v>558</v>
      </c>
      <c r="D417" s="3" t="s">
        <v>560</v>
      </c>
      <c r="H417" s="3" t="s">
        <v>558</v>
      </c>
      <c r="I417" s="3" t="s">
        <v>560</v>
      </c>
      <c r="J417" s="9">
        <v>41155</v>
      </c>
      <c r="K417" s="9">
        <v>41159</v>
      </c>
      <c r="O417" s="3" t="s">
        <v>558</v>
      </c>
      <c r="P417" s="3" t="s">
        <v>560</v>
      </c>
      <c r="Q417" s="3" t="s">
        <v>5772</v>
      </c>
      <c r="R417" s="3" t="s">
        <v>6109</v>
      </c>
      <c r="S417" s="3" t="s">
        <v>6110</v>
      </c>
      <c r="T417" s="3" t="s">
        <v>5775</v>
      </c>
      <c r="X417" s="3">
        <v>415</v>
      </c>
      <c r="Y417" s="3">
        <v>19134</v>
      </c>
      <c r="AB417" s="3">
        <v>93101</v>
      </c>
      <c r="AC417" s="3" t="s">
        <v>7761</v>
      </c>
      <c r="AF417" s="3" t="s">
        <v>7761</v>
      </c>
      <c r="AG417" s="3" t="s">
        <v>7895</v>
      </c>
    </row>
    <row r="418" spans="2:33" x14ac:dyDescent="0.35">
      <c r="B418" s="3">
        <v>416</v>
      </c>
      <c r="C418" s="3" t="s">
        <v>558</v>
      </c>
      <c r="D418" s="3" t="s">
        <v>561</v>
      </c>
      <c r="H418" s="3" t="s">
        <v>558</v>
      </c>
      <c r="I418" s="3" t="s">
        <v>561</v>
      </c>
      <c r="J418" s="9">
        <v>41155</v>
      </c>
      <c r="K418" s="9">
        <v>41159</v>
      </c>
      <c r="O418" s="3" t="s">
        <v>558</v>
      </c>
      <c r="P418" s="3" t="s">
        <v>561</v>
      </c>
      <c r="Q418" s="3" t="s">
        <v>5772</v>
      </c>
      <c r="R418" s="3" t="s">
        <v>6109</v>
      </c>
      <c r="S418" s="3" t="s">
        <v>6110</v>
      </c>
      <c r="T418" s="3" t="s">
        <v>5775</v>
      </c>
      <c r="X418" s="3">
        <v>416</v>
      </c>
      <c r="Y418" s="3">
        <v>19134</v>
      </c>
      <c r="AB418" s="3">
        <v>75104</v>
      </c>
      <c r="AC418" s="3" t="s">
        <v>7762</v>
      </c>
      <c r="AF418" s="3" t="s">
        <v>7762</v>
      </c>
      <c r="AG418" s="3" t="s">
        <v>7879</v>
      </c>
    </row>
    <row r="419" spans="2:33" x14ac:dyDescent="0.35">
      <c r="B419" s="3">
        <v>417</v>
      </c>
      <c r="C419" s="3" t="s">
        <v>562</v>
      </c>
      <c r="D419" s="3" t="s">
        <v>563</v>
      </c>
      <c r="H419" s="3" t="s">
        <v>562</v>
      </c>
      <c r="I419" s="3" t="s">
        <v>563</v>
      </c>
      <c r="J419" s="9">
        <v>41220</v>
      </c>
      <c r="K419" s="9">
        <v>41222</v>
      </c>
      <c r="O419" s="3" t="s">
        <v>562</v>
      </c>
      <c r="P419" s="3" t="s">
        <v>563</v>
      </c>
      <c r="Q419" s="3" t="s">
        <v>5768</v>
      </c>
      <c r="R419" s="3" t="s">
        <v>6111</v>
      </c>
      <c r="S419" s="3" t="s">
        <v>6112</v>
      </c>
      <c r="T419" s="3" t="s">
        <v>5771</v>
      </c>
      <c r="X419" s="3">
        <v>417</v>
      </c>
      <c r="Y419" s="3">
        <v>90036</v>
      </c>
      <c r="AB419" s="3">
        <v>68701</v>
      </c>
      <c r="AC419" s="3" t="s">
        <v>7763</v>
      </c>
      <c r="AF419" s="3" t="s">
        <v>7763</v>
      </c>
      <c r="AG419" s="3" t="s">
        <v>7895</v>
      </c>
    </row>
    <row r="420" spans="2:33" x14ac:dyDescent="0.35">
      <c r="B420" s="3">
        <v>418</v>
      </c>
      <c r="C420" s="3" t="s">
        <v>564</v>
      </c>
      <c r="D420" s="3" t="s">
        <v>565</v>
      </c>
      <c r="H420" s="3" t="s">
        <v>564</v>
      </c>
      <c r="I420" s="3" t="s">
        <v>565</v>
      </c>
      <c r="J420" s="9">
        <v>41890</v>
      </c>
      <c r="K420" s="9">
        <v>41894</v>
      </c>
      <c r="O420" s="3" t="s">
        <v>564</v>
      </c>
      <c r="P420" s="3" t="s">
        <v>565</v>
      </c>
      <c r="Q420" s="3" t="s">
        <v>5772</v>
      </c>
      <c r="R420" s="3" t="s">
        <v>6113</v>
      </c>
      <c r="S420" s="3" t="s">
        <v>6114</v>
      </c>
      <c r="T420" s="3" t="s">
        <v>5775</v>
      </c>
      <c r="X420" s="3">
        <v>418</v>
      </c>
      <c r="Y420" s="3">
        <v>90032</v>
      </c>
      <c r="AB420" s="3">
        <v>84020</v>
      </c>
      <c r="AC420" s="3" t="s">
        <v>7764</v>
      </c>
      <c r="AF420" s="3" t="s">
        <v>7764</v>
      </c>
      <c r="AG420" s="3" t="s">
        <v>7887</v>
      </c>
    </row>
    <row r="421" spans="2:33" x14ac:dyDescent="0.35">
      <c r="B421" s="3">
        <v>419</v>
      </c>
      <c r="C421" s="3" t="s">
        <v>566</v>
      </c>
      <c r="D421" s="3" t="s">
        <v>567</v>
      </c>
      <c r="H421" s="3" t="s">
        <v>566</v>
      </c>
      <c r="I421" s="3" t="s">
        <v>567</v>
      </c>
      <c r="J421" s="9">
        <v>41424</v>
      </c>
      <c r="K421" s="9">
        <v>41427</v>
      </c>
      <c r="O421" s="3" t="s">
        <v>566</v>
      </c>
      <c r="P421" s="3" t="s">
        <v>567</v>
      </c>
      <c r="Q421" s="3" t="s">
        <v>5768</v>
      </c>
      <c r="R421" s="3" t="s">
        <v>6115</v>
      </c>
      <c r="S421" s="3" t="s">
        <v>6116</v>
      </c>
      <c r="T421" s="3" t="s">
        <v>5775</v>
      </c>
      <c r="X421" s="3">
        <v>419</v>
      </c>
      <c r="Y421" s="3">
        <v>36116</v>
      </c>
      <c r="AB421" s="3">
        <v>48104</v>
      </c>
      <c r="AC421" s="3" t="s">
        <v>7765</v>
      </c>
      <c r="AF421" s="3" t="s">
        <v>7765</v>
      </c>
      <c r="AG421" s="3" t="s">
        <v>7843</v>
      </c>
    </row>
    <row r="422" spans="2:33" x14ac:dyDescent="0.35">
      <c r="B422" s="3">
        <v>420</v>
      </c>
      <c r="C422" s="3" t="s">
        <v>566</v>
      </c>
      <c r="D422" s="3" t="s">
        <v>289</v>
      </c>
      <c r="H422" s="3" t="s">
        <v>566</v>
      </c>
      <c r="I422" s="3" t="s">
        <v>289</v>
      </c>
      <c r="J422" s="9">
        <v>41424</v>
      </c>
      <c r="K422" s="9">
        <v>41427</v>
      </c>
      <c r="O422" s="3" t="s">
        <v>566</v>
      </c>
      <c r="P422" s="3" t="s">
        <v>289</v>
      </c>
      <c r="Q422" s="3" t="s">
        <v>5768</v>
      </c>
      <c r="R422" s="3" t="s">
        <v>6115</v>
      </c>
      <c r="S422" s="3" t="s">
        <v>6116</v>
      </c>
      <c r="T422" s="3" t="s">
        <v>5775</v>
      </c>
      <c r="X422" s="3">
        <v>420</v>
      </c>
      <c r="Y422" s="3">
        <v>36116</v>
      </c>
      <c r="AB422" s="3">
        <v>91941</v>
      </c>
      <c r="AC422" s="3" t="s">
        <v>7766</v>
      </c>
      <c r="AF422" s="3" t="s">
        <v>7766</v>
      </c>
      <c r="AG422" s="3" t="s">
        <v>7484</v>
      </c>
    </row>
    <row r="423" spans="2:33" x14ac:dyDescent="0.35">
      <c r="B423" s="3">
        <v>421</v>
      </c>
      <c r="C423" s="3" t="s">
        <v>568</v>
      </c>
      <c r="D423" s="3" t="s">
        <v>569</v>
      </c>
      <c r="H423" s="3" t="s">
        <v>568</v>
      </c>
      <c r="I423" s="3" t="s">
        <v>569</v>
      </c>
      <c r="J423" s="9">
        <v>41466</v>
      </c>
      <c r="K423" s="9">
        <v>41472</v>
      </c>
      <c r="O423" s="3" t="s">
        <v>568</v>
      </c>
      <c r="P423" s="3" t="s">
        <v>569</v>
      </c>
      <c r="Q423" s="3" t="s">
        <v>5772</v>
      </c>
      <c r="R423" s="3" t="s">
        <v>6117</v>
      </c>
      <c r="S423" s="3" t="s">
        <v>6118</v>
      </c>
      <c r="T423" s="3" t="s">
        <v>5775</v>
      </c>
      <c r="X423" s="3">
        <v>421</v>
      </c>
      <c r="Y423" s="3">
        <v>85204</v>
      </c>
      <c r="AB423" s="3">
        <v>83201</v>
      </c>
      <c r="AC423" s="3" t="s">
        <v>7767</v>
      </c>
      <c r="AF423" s="3" t="s">
        <v>7767</v>
      </c>
      <c r="AG423" s="3" t="s">
        <v>7879</v>
      </c>
    </row>
    <row r="424" spans="2:33" x14ac:dyDescent="0.35">
      <c r="B424" s="3">
        <v>422</v>
      </c>
      <c r="C424" s="3" t="s">
        <v>570</v>
      </c>
      <c r="D424" s="3" t="s">
        <v>571</v>
      </c>
      <c r="H424" s="3" t="s">
        <v>570</v>
      </c>
      <c r="I424" s="3" t="s">
        <v>571</v>
      </c>
      <c r="J424" s="9">
        <v>41886</v>
      </c>
      <c r="K424" s="9">
        <v>41891</v>
      </c>
      <c r="O424" s="3" t="s">
        <v>570</v>
      </c>
      <c r="P424" s="3" t="s">
        <v>571</v>
      </c>
      <c r="Q424" s="3" t="s">
        <v>5768</v>
      </c>
      <c r="R424" s="3" t="s">
        <v>6119</v>
      </c>
      <c r="S424" s="3" t="s">
        <v>6120</v>
      </c>
      <c r="T424" s="3" t="s">
        <v>5775</v>
      </c>
      <c r="X424" s="3">
        <v>422</v>
      </c>
      <c r="Y424" s="3">
        <v>60653</v>
      </c>
      <c r="AB424" s="3">
        <v>49423</v>
      </c>
      <c r="AC424" s="3" t="s">
        <v>7768</v>
      </c>
      <c r="AF424" s="3" t="s">
        <v>7768</v>
      </c>
      <c r="AG424" s="3" t="s">
        <v>7866</v>
      </c>
    </row>
    <row r="425" spans="2:33" x14ac:dyDescent="0.35">
      <c r="B425" s="3">
        <v>423</v>
      </c>
      <c r="C425" s="3" t="s">
        <v>572</v>
      </c>
      <c r="D425" s="3" t="s">
        <v>573</v>
      </c>
      <c r="H425" s="3" t="s">
        <v>572</v>
      </c>
      <c r="I425" s="3" t="s">
        <v>573</v>
      </c>
      <c r="J425" s="9">
        <v>41246</v>
      </c>
      <c r="K425" s="9">
        <v>41251</v>
      </c>
      <c r="O425" s="3" t="s">
        <v>572</v>
      </c>
      <c r="P425" s="3" t="s">
        <v>573</v>
      </c>
      <c r="Q425" s="3" t="s">
        <v>5772</v>
      </c>
      <c r="R425" s="3" t="s">
        <v>5908</v>
      </c>
      <c r="S425" s="3" t="s">
        <v>5909</v>
      </c>
      <c r="T425" s="3" t="s">
        <v>5782</v>
      </c>
      <c r="X425" s="3">
        <v>423</v>
      </c>
      <c r="Y425" s="3">
        <v>10009</v>
      </c>
      <c r="AB425" s="3">
        <v>6460</v>
      </c>
      <c r="AC425" s="3" t="s">
        <v>7769</v>
      </c>
      <c r="AF425" s="3" t="s">
        <v>7769</v>
      </c>
      <c r="AG425" s="3" t="s">
        <v>7894</v>
      </c>
    </row>
    <row r="426" spans="2:33" x14ac:dyDescent="0.35">
      <c r="B426" s="3">
        <v>424</v>
      </c>
      <c r="C426" s="3" t="s">
        <v>574</v>
      </c>
      <c r="D426" s="3" t="s">
        <v>575</v>
      </c>
      <c r="H426" s="3" t="s">
        <v>574</v>
      </c>
      <c r="I426" s="3" t="s">
        <v>575</v>
      </c>
      <c r="J426" s="9">
        <v>40576</v>
      </c>
      <c r="K426" s="9">
        <v>40578</v>
      </c>
      <c r="O426" s="3" t="s">
        <v>574</v>
      </c>
      <c r="P426" s="3" t="s">
        <v>575</v>
      </c>
      <c r="Q426" s="3" t="s">
        <v>5801</v>
      </c>
      <c r="R426" s="3" t="s">
        <v>6121</v>
      </c>
      <c r="S426" s="3" t="s">
        <v>6122</v>
      </c>
      <c r="T426" s="3" t="s">
        <v>5775</v>
      </c>
      <c r="X426" s="3">
        <v>424</v>
      </c>
      <c r="Y426" s="3">
        <v>54302</v>
      </c>
      <c r="AB426" s="3">
        <v>60089</v>
      </c>
      <c r="AC426" s="3" t="s">
        <v>7770</v>
      </c>
      <c r="AF426" s="3" t="s">
        <v>7770</v>
      </c>
      <c r="AG426" s="3" t="s">
        <v>7872</v>
      </c>
    </row>
    <row r="427" spans="2:33" x14ac:dyDescent="0.35">
      <c r="B427" s="3">
        <v>425</v>
      </c>
      <c r="C427" s="3" t="s">
        <v>576</v>
      </c>
      <c r="D427" s="3" t="s">
        <v>577</v>
      </c>
      <c r="H427" s="3" t="s">
        <v>576</v>
      </c>
      <c r="I427" s="3" t="s">
        <v>577</v>
      </c>
      <c r="J427" s="9">
        <v>41470</v>
      </c>
      <c r="K427" s="9">
        <v>41473</v>
      </c>
      <c r="O427" s="3" t="s">
        <v>576</v>
      </c>
      <c r="P427" s="3" t="s">
        <v>577</v>
      </c>
      <c r="Q427" s="3" t="s">
        <v>5801</v>
      </c>
      <c r="R427" s="3" t="s">
        <v>5810</v>
      </c>
      <c r="S427" s="3" t="s">
        <v>5811</v>
      </c>
      <c r="T427" s="3" t="s">
        <v>5771</v>
      </c>
      <c r="X427" s="3">
        <v>425</v>
      </c>
      <c r="Y427" s="3">
        <v>85705</v>
      </c>
      <c r="AB427" s="3">
        <v>92630</v>
      </c>
      <c r="AC427" s="3" t="s">
        <v>7771</v>
      </c>
      <c r="AF427" s="3" t="s">
        <v>7771</v>
      </c>
      <c r="AG427" s="3" t="s">
        <v>7886</v>
      </c>
    </row>
    <row r="428" spans="2:33" x14ac:dyDescent="0.35">
      <c r="B428" s="3">
        <v>426</v>
      </c>
      <c r="C428" s="3" t="s">
        <v>578</v>
      </c>
      <c r="D428" s="3" t="s">
        <v>579</v>
      </c>
      <c r="H428" s="3" t="s">
        <v>578</v>
      </c>
      <c r="I428" s="3" t="s">
        <v>579</v>
      </c>
      <c r="J428" s="9">
        <v>40674</v>
      </c>
      <c r="K428" s="9">
        <v>40679</v>
      </c>
      <c r="O428" s="3" t="s">
        <v>578</v>
      </c>
      <c r="P428" s="3" t="s">
        <v>579</v>
      </c>
      <c r="Q428" s="3" t="s">
        <v>5772</v>
      </c>
      <c r="R428" s="3" t="s">
        <v>5962</v>
      </c>
      <c r="S428" s="3" t="s">
        <v>5963</v>
      </c>
      <c r="T428" s="3" t="s">
        <v>5775</v>
      </c>
      <c r="X428" s="3">
        <v>426</v>
      </c>
      <c r="Y428" s="3">
        <v>76106</v>
      </c>
      <c r="AB428" s="3">
        <v>96003</v>
      </c>
      <c r="AC428" s="3" t="s">
        <v>7772</v>
      </c>
      <c r="AF428" s="3" t="s">
        <v>7772</v>
      </c>
      <c r="AG428" s="3" t="s">
        <v>7891</v>
      </c>
    </row>
    <row r="429" spans="2:33" x14ac:dyDescent="0.35">
      <c r="B429" s="3">
        <v>427</v>
      </c>
      <c r="C429" s="3" t="s">
        <v>578</v>
      </c>
      <c r="D429" s="3" t="s">
        <v>580</v>
      </c>
      <c r="H429" s="3" t="s">
        <v>578</v>
      </c>
      <c r="I429" s="3" t="s">
        <v>580</v>
      </c>
      <c r="J429" s="9">
        <v>40674</v>
      </c>
      <c r="K429" s="9">
        <v>40679</v>
      </c>
      <c r="O429" s="3" t="s">
        <v>578</v>
      </c>
      <c r="P429" s="3" t="s">
        <v>580</v>
      </c>
      <c r="Q429" s="3" t="s">
        <v>5772</v>
      </c>
      <c r="R429" s="3" t="s">
        <v>5962</v>
      </c>
      <c r="S429" s="3" t="s">
        <v>5963</v>
      </c>
      <c r="T429" s="3" t="s">
        <v>5775</v>
      </c>
      <c r="X429" s="3">
        <v>427</v>
      </c>
      <c r="Y429" s="3">
        <v>76106</v>
      </c>
      <c r="AB429" s="3">
        <v>95928</v>
      </c>
      <c r="AC429" s="3" t="s">
        <v>7773</v>
      </c>
      <c r="AF429" s="3" t="s">
        <v>7773</v>
      </c>
      <c r="AG429" s="3" t="s">
        <v>7886</v>
      </c>
    </row>
    <row r="430" spans="2:33" x14ac:dyDescent="0.35">
      <c r="B430" s="3">
        <v>428</v>
      </c>
      <c r="C430" s="3" t="s">
        <v>578</v>
      </c>
      <c r="D430" s="3" t="s">
        <v>581</v>
      </c>
      <c r="H430" s="3" t="s">
        <v>578</v>
      </c>
      <c r="I430" s="3" t="s">
        <v>581</v>
      </c>
      <c r="J430" s="9">
        <v>40674</v>
      </c>
      <c r="K430" s="9">
        <v>40679</v>
      </c>
      <c r="O430" s="3" t="s">
        <v>578</v>
      </c>
      <c r="P430" s="3" t="s">
        <v>581</v>
      </c>
      <c r="Q430" s="3" t="s">
        <v>5772</v>
      </c>
      <c r="R430" s="3" t="s">
        <v>5962</v>
      </c>
      <c r="S430" s="3" t="s">
        <v>5963</v>
      </c>
      <c r="T430" s="3" t="s">
        <v>5775</v>
      </c>
      <c r="X430" s="3">
        <v>428</v>
      </c>
      <c r="Y430" s="3">
        <v>76106</v>
      </c>
      <c r="AB430" s="3">
        <v>13501</v>
      </c>
      <c r="AC430" s="3" t="s">
        <v>7774</v>
      </c>
      <c r="AF430" s="3" t="s">
        <v>7774</v>
      </c>
      <c r="AG430" s="3" t="s">
        <v>7843</v>
      </c>
    </row>
    <row r="431" spans="2:33" x14ac:dyDescent="0.35">
      <c r="B431" s="3">
        <v>429</v>
      </c>
      <c r="C431" s="3" t="s">
        <v>582</v>
      </c>
      <c r="D431" s="3" t="s">
        <v>583</v>
      </c>
      <c r="H431" s="3" t="s">
        <v>582</v>
      </c>
      <c r="I431" s="3" t="s">
        <v>583</v>
      </c>
      <c r="J431" s="9">
        <v>41963</v>
      </c>
      <c r="K431" s="9">
        <v>41966</v>
      </c>
      <c r="O431" s="3" t="s">
        <v>582</v>
      </c>
      <c r="P431" s="3" t="s">
        <v>583</v>
      </c>
      <c r="Q431" s="3" t="s">
        <v>5801</v>
      </c>
      <c r="R431" s="3" t="s">
        <v>6123</v>
      </c>
      <c r="S431" s="3" t="s">
        <v>6124</v>
      </c>
      <c r="T431" s="3" t="s">
        <v>5782</v>
      </c>
      <c r="X431" s="3">
        <v>429</v>
      </c>
      <c r="Y431" s="3">
        <v>10035</v>
      </c>
      <c r="AB431" s="3">
        <v>72032</v>
      </c>
      <c r="AC431" s="3" t="s">
        <v>7775</v>
      </c>
      <c r="AF431" s="3" t="s">
        <v>7775</v>
      </c>
      <c r="AG431" s="3" t="s">
        <v>7843</v>
      </c>
    </row>
    <row r="432" spans="2:33" x14ac:dyDescent="0.35">
      <c r="B432" s="3">
        <v>430</v>
      </c>
      <c r="C432" s="3" t="s">
        <v>582</v>
      </c>
      <c r="D432" s="3" t="s">
        <v>584</v>
      </c>
      <c r="H432" s="3" t="s">
        <v>582</v>
      </c>
      <c r="I432" s="3" t="s">
        <v>584</v>
      </c>
      <c r="J432" s="9">
        <v>41963</v>
      </c>
      <c r="K432" s="9">
        <v>41966</v>
      </c>
      <c r="O432" s="3" t="s">
        <v>582</v>
      </c>
      <c r="P432" s="3" t="s">
        <v>584</v>
      </c>
      <c r="Q432" s="3" t="s">
        <v>5801</v>
      </c>
      <c r="R432" s="3" t="s">
        <v>6123</v>
      </c>
      <c r="S432" s="3" t="s">
        <v>6124</v>
      </c>
      <c r="T432" s="3" t="s">
        <v>5782</v>
      </c>
      <c r="X432" s="3">
        <v>430</v>
      </c>
      <c r="Y432" s="3">
        <v>10035</v>
      </c>
      <c r="AB432" s="3">
        <v>82001</v>
      </c>
      <c r="AC432" s="3" t="s">
        <v>7776</v>
      </c>
      <c r="AF432" s="3" t="s">
        <v>7776</v>
      </c>
      <c r="AG432" s="3" t="s">
        <v>7872</v>
      </c>
    </row>
    <row r="433" spans="2:33" x14ac:dyDescent="0.35">
      <c r="B433" s="3">
        <v>431</v>
      </c>
      <c r="C433" s="3" t="s">
        <v>585</v>
      </c>
      <c r="D433" s="3" t="s">
        <v>586</v>
      </c>
      <c r="H433" s="3" t="s">
        <v>585</v>
      </c>
      <c r="I433" s="3" t="s">
        <v>586</v>
      </c>
      <c r="J433" s="9">
        <v>41228</v>
      </c>
      <c r="K433" s="9">
        <v>41230</v>
      </c>
      <c r="O433" s="3" t="s">
        <v>585</v>
      </c>
      <c r="P433" s="3" t="s">
        <v>586</v>
      </c>
      <c r="Q433" s="3" t="s">
        <v>5768</v>
      </c>
      <c r="R433" s="3" t="s">
        <v>6035</v>
      </c>
      <c r="S433" s="3" t="s">
        <v>6036</v>
      </c>
      <c r="T433" s="3" t="s">
        <v>5771</v>
      </c>
      <c r="X433" s="3">
        <v>431</v>
      </c>
      <c r="Y433" s="3">
        <v>60653</v>
      </c>
      <c r="AB433" s="3">
        <v>42301</v>
      </c>
      <c r="AC433" s="3" t="s">
        <v>7777</v>
      </c>
      <c r="AF433" s="3" t="s">
        <v>7777</v>
      </c>
      <c r="AG433" s="3" t="s">
        <v>7866</v>
      </c>
    </row>
    <row r="434" spans="2:33" x14ac:dyDescent="0.35">
      <c r="B434" s="3">
        <v>432</v>
      </c>
      <c r="C434" s="3" t="s">
        <v>585</v>
      </c>
      <c r="D434" s="3" t="s">
        <v>114</v>
      </c>
      <c r="H434" s="3" t="s">
        <v>585</v>
      </c>
      <c r="I434" s="3" t="s">
        <v>114</v>
      </c>
      <c r="J434" s="9">
        <v>41228</v>
      </c>
      <c r="K434" s="9">
        <v>41230</v>
      </c>
      <c r="O434" s="3" t="s">
        <v>585</v>
      </c>
      <c r="P434" s="3" t="s">
        <v>114</v>
      </c>
      <c r="Q434" s="3" t="s">
        <v>5768</v>
      </c>
      <c r="R434" s="3" t="s">
        <v>6035</v>
      </c>
      <c r="S434" s="3" t="s">
        <v>6036</v>
      </c>
      <c r="T434" s="3" t="s">
        <v>5771</v>
      </c>
      <c r="X434" s="3">
        <v>432</v>
      </c>
      <c r="Y434" s="3">
        <v>60653</v>
      </c>
      <c r="AB434" s="3">
        <v>83605</v>
      </c>
      <c r="AC434" s="3" t="s">
        <v>7778</v>
      </c>
      <c r="AF434" s="3" t="s">
        <v>7778</v>
      </c>
      <c r="AG434" s="3" t="s">
        <v>7872</v>
      </c>
    </row>
    <row r="435" spans="2:33" x14ac:dyDescent="0.35">
      <c r="B435" s="3">
        <v>433</v>
      </c>
      <c r="C435" s="3" t="s">
        <v>585</v>
      </c>
      <c r="D435" s="3" t="s">
        <v>587</v>
      </c>
      <c r="H435" s="3" t="s">
        <v>585</v>
      </c>
      <c r="I435" s="3" t="s">
        <v>587</v>
      </c>
      <c r="J435" s="9">
        <v>41228</v>
      </c>
      <c r="K435" s="9">
        <v>41230</v>
      </c>
      <c r="O435" s="3" t="s">
        <v>585</v>
      </c>
      <c r="P435" s="3" t="s">
        <v>587</v>
      </c>
      <c r="Q435" s="3" t="s">
        <v>5768</v>
      </c>
      <c r="R435" s="3" t="s">
        <v>6035</v>
      </c>
      <c r="S435" s="3" t="s">
        <v>6036</v>
      </c>
      <c r="T435" s="3" t="s">
        <v>5771</v>
      </c>
      <c r="X435" s="3">
        <v>433</v>
      </c>
      <c r="Y435" s="3">
        <v>60653</v>
      </c>
      <c r="AB435" s="3">
        <v>70065</v>
      </c>
      <c r="AC435" s="3" t="s">
        <v>7779</v>
      </c>
      <c r="AF435" s="3" t="s">
        <v>7779</v>
      </c>
      <c r="AG435" s="3" t="s">
        <v>7879</v>
      </c>
    </row>
    <row r="436" spans="2:33" x14ac:dyDescent="0.35">
      <c r="B436" s="3">
        <v>434</v>
      </c>
      <c r="C436" s="3" t="s">
        <v>588</v>
      </c>
      <c r="D436" s="3" t="s">
        <v>589</v>
      </c>
      <c r="H436" s="3" t="s">
        <v>588</v>
      </c>
      <c r="I436" s="3" t="s">
        <v>589</v>
      </c>
      <c r="J436" s="9">
        <v>41380</v>
      </c>
      <c r="K436" s="9">
        <v>41382</v>
      </c>
      <c r="O436" s="3" t="s">
        <v>588</v>
      </c>
      <c r="P436" s="3" t="s">
        <v>589</v>
      </c>
      <c r="Q436" s="3" t="s">
        <v>5768</v>
      </c>
      <c r="R436" s="3" t="s">
        <v>6125</v>
      </c>
      <c r="S436" s="3" t="s">
        <v>6126</v>
      </c>
      <c r="T436" s="3" t="s">
        <v>5775</v>
      </c>
      <c r="X436" s="3">
        <v>434</v>
      </c>
      <c r="Y436" s="3">
        <v>94110</v>
      </c>
      <c r="AB436" s="3">
        <v>3060</v>
      </c>
      <c r="AC436" s="3" t="s">
        <v>7780</v>
      </c>
      <c r="AF436" s="3" t="s">
        <v>7780</v>
      </c>
      <c r="AG436" s="3" t="s">
        <v>7843</v>
      </c>
    </row>
    <row r="437" spans="2:33" x14ac:dyDescent="0.35">
      <c r="B437" s="3">
        <v>435</v>
      </c>
      <c r="C437" s="3" t="s">
        <v>590</v>
      </c>
      <c r="D437" s="3" t="s">
        <v>591</v>
      </c>
      <c r="H437" s="3" t="s">
        <v>590</v>
      </c>
      <c r="I437" s="3" t="s">
        <v>591</v>
      </c>
      <c r="J437" s="9">
        <v>41968</v>
      </c>
      <c r="K437" s="9">
        <v>41972</v>
      </c>
      <c r="O437" s="3" t="s">
        <v>590</v>
      </c>
      <c r="P437" s="3" t="s">
        <v>591</v>
      </c>
      <c r="Q437" s="3" t="s">
        <v>5772</v>
      </c>
      <c r="R437" s="3" t="s">
        <v>6127</v>
      </c>
      <c r="S437" s="3" t="s">
        <v>6128</v>
      </c>
      <c r="T437" s="3" t="s">
        <v>5775</v>
      </c>
      <c r="X437" s="3">
        <v>435</v>
      </c>
      <c r="Y437" s="3">
        <v>77070</v>
      </c>
      <c r="AB437" s="3">
        <v>38134</v>
      </c>
      <c r="AC437" s="3" t="s">
        <v>7781</v>
      </c>
      <c r="AF437" s="3" t="s">
        <v>7781</v>
      </c>
      <c r="AG437" s="3" t="s">
        <v>7887</v>
      </c>
    </row>
    <row r="438" spans="2:33" x14ac:dyDescent="0.35">
      <c r="B438" s="3">
        <v>436</v>
      </c>
      <c r="C438" s="3" t="s">
        <v>592</v>
      </c>
      <c r="D438" s="3" t="s">
        <v>593</v>
      </c>
      <c r="H438" s="3" t="s">
        <v>592</v>
      </c>
      <c r="I438" s="3" t="s">
        <v>593</v>
      </c>
      <c r="J438" s="9">
        <v>41820</v>
      </c>
      <c r="K438" s="9">
        <v>41824</v>
      </c>
      <c r="O438" s="3" t="s">
        <v>592</v>
      </c>
      <c r="P438" s="3" t="s">
        <v>593</v>
      </c>
      <c r="Q438" s="3" t="s">
        <v>5768</v>
      </c>
      <c r="R438" s="3" t="s">
        <v>6035</v>
      </c>
      <c r="S438" s="3" t="s">
        <v>6036</v>
      </c>
      <c r="T438" s="3" t="s">
        <v>5771</v>
      </c>
      <c r="X438" s="3">
        <v>436</v>
      </c>
      <c r="Y438" s="3">
        <v>92804</v>
      </c>
      <c r="AB438" s="3">
        <v>94061</v>
      </c>
      <c r="AC438" s="3" t="s">
        <v>7782</v>
      </c>
      <c r="AF438" s="3" t="s">
        <v>7782</v>
      </c>
      <c r="AG438" s="3" t="s">
        <v>7843</v>
      </c>
    </row>
    <row r="439" spans="2:33" x14ac:dyDescent="0.35">
      <c r="B439" s="3">
        <v>437</v>
      </c>
      <c r="C439" s="3" t="s">
        <v>594</v>
      </c>
      <c r="D439" s="3" t="s">
        <v>595</v>
      </c>
      <c r="H439" s="3" t="s">
        <v>594</v>
      </c>
      <c r="I439" s="3" t="s">
        <v>595</v>
      </c>
      <c r="J439" s="9">
        <v>41436</v>
      </c>
      <c r="K439" s="9">
        <v>41441</v>
      </c>
      <c r="O439" s="3" t="s">
        <v>594</v>
      </c>
      <c r="P439" s="3" t="s">
        <v>595</v>
      </c>
      <c r="Q439" s="3" t="s">
        <v>5772</v>
      </c>
      <c r="R439" s="3" t="s">
        <v>6129</v>
      </c>
      <c r="S439" s="3" t="s">
        <v>6130</v>
      </c>
      <c r="T439" s="3" t="s">
        <v>5775</v>
      </c>
      <c r="X439" s="3">
        <v>437</v>
      </c>
      <c r="Y439" s="3">
        <v>90045</v>
      </c>
      <c r="AB439" s="3">
        <v>37087</v>
      </c>
      <c r="AC439" s="3" t="s">
        <v>7783</v>
      </c>
      <c r="AF439" s="3" t="s">
        <v>7783</v>
      </c>
      <c r="AG439" s="3" t="s">
        <v>7843</v>
      </c>
    </row>
    <row r="440" spans="2:33" x14ac:dyDescent="0.35">
      <c r="B440" s="3">
        <v>438</v>
      </c>
      <c r="C440" s="3" t="s">
        <v>594</v>
      </c>
      <c r="D440" s="3" t="s">
        <v>596</v>
      </c>
      <c r="H440" s="3" t="s">
        <v>594</v>
      </c>
      <c r="I440" s="3" t="s">
        <v>596</v>
      </c>
      <c r="J440" s="9">
        <v>41436</v>
      </c>
      <c r="K440" s="9">
        <v>41441</v>
      </c>
      <c r="O440" s="3" t="s">
        <v>594</v>
      </c>
      <c r="P440" s="3" t="s">
        <v>596</v>
      </c>
      <c r="Q440" s="3" t="s">
        <v>5772</v>
      </c>
      <c r="R440" s="3" t="s">
        <v>6129</v>
      </c>
      <c r="S440" s="3" t="s">
        <v>6130</v>
      </c>
      <c r="T440" s="3" t="s">
        <v>5775</v>
      </c>
      <c r="X440" s="3">
        <v>438</v>
      </c>
      <c r="Y440" s="3">
        <v>90045</v>
      </c>
      <c r="AB440" s="3">
        <v>93454</v>
      </c>
      <c r="AC440" s="3" t="s">
        <v>7784</v>
      </c>
      <c r="AF440" s="3" t="s">
        <v>7784</v>
      </c>
      <c r="AG440" s="3" t="s">
        <v>7908</v>
      </c>
    </row>
    <row r="441" spans="2:33" x14ac:dyDescent="0.35">
      <c r="B441" s="3">
        <v>439</v>
      </c>
      <c r="C441" s="3" t="s">
        <v>594</v>
      </c>
      <c r="D441" s="3" t="s">
        <v>597</v>
      </c>
      <c r="H441" s="3" t="s">
        <v>594</v>
      </c>
      <c r="I441" s="3" t="s">
        <v>597</v>
      </c>
      <c r="J441" s="9">
        <v>41436</v>
      </c>
      <c r="K441" s="9">
        <v>41441</v>
      </c>
      <c r="O441" s="3" t="s">
        <v>594</v>
      </c>
      <c r="P441" s="3" t="s">
        <v>597</v>
      </c>
      <c r="Q441" s="3" t="s">
        <v>5772</v>
      </c>
      <c r="R441" s="3" t="s">
        <v>6129</v>
      </c>
      <c r="S441" s="3" t="s">
        <v>6130</v>
      </c>
      <c r="T441" s="3" t="s">
        <v>5775</v>
      </c>
      <c r="X441" s="3">
        <v>439</v>
      </c>
      <c r="Y441" s="3">
        <v>90045</v>
      </c>
      <c r="AB441" s="3">
        <v>60016</v>
      </c>
      <c r="AC441" s="3" t="s">
        <v>7785</v>
      </c>
      <c r="AF441" s="3" t="s">
        <v>7785</v>
      </c>
      <c r="AG441" s="3" t="s">
        <v>7893</v>
      </c>
    </row>
    <row r="442" spans="2:33" x14ac:dyDescent="0.35">
      <c r="B442" s="3">
        <v>440</v>
      </c>
      <c r="C442" s="3" t="s">
        <v>598</v>
      </c>
      <c r="D442" s="3" t="s">
        <v>454</v>
      </c>
      <c r="H442" s="3" t="s">
        <v>598</v>
      </c>
      <c r="I442" s="3" t="s">
        <v>454</v>
      </c>
      <c r="J442" s="9">
        <v>41964</v>
      </c>
      <c r="K442" s="9">
        <v>41966</v>
      </c>
      <c r="O442" s="3" t="s">
        <v>598</v>
      </c>
      <c r="P442" s="3" t="s">
        <v>454</v>
      </c>
      <c r="Q442" s="3" t="s">
        <v>5768</v>
      </c>
      <c r="R442" s="3" t="s">
        <v>6131</v>
      </c>
      <c r="S442" s="3" t="s">
        <v>6132</v>
      </c>
      <c r="T442" s="3" t="s">
        <v>5775</v>
      </c>
      <c r="X442" s="3">
        <v>440</v>
      </c>
      <c r="Y442" s="3">
        <v>94110</v>
      </c>
      <c r="AB442" s="3">
        <v>98632</v>
      </c>
      <c r="AC442" s="3" t="s">
        <v>7786</v>
      </c>
      <c r="AF442" s="3" t="s">
        <v>7786</v>
      </c>
      <c r="AG442" s="3" t="s">
        <v>7894</v>
      </c>
    </row>
    <row r="443" spans="2:33" x14ac:dyDescent="0.35">
      <c r="B443" s="3">
        <v>441</v>
      </c>
      <c r="C443" s="3" t="s">
        <v>598</v>
      </c>
      <c r="D443" s="3" t="s">
        <v>599</v>
      </c>
      <c r="H443" s="3" t="s">
        <v>598</v>
      </c>
      <c r="I443" s="3" t="s">
        <v>599</v>
      </c>
      <c r="J443" s="9">
        <v>41964</v>
      </c>
      <c r="K443" s="9">
        <v>41966</v>
      </c>
      <c r="O443" s="3" t="s">
        <v>598</v>
      </c>
      <c r="P443" s="3" t="s">
        <v>599</v>
      </c>
      <c r="Q443" s="3" t="s">
        <v>5768</v>
      </c>
      <c r="R443" s="3" t="s">
        <v>6131</v>
      </c>
      <c r="S443" s="3" t="s">
        <v>6132</v>
      </c>
      <c r="T443" s="3" t="s">
        <v>5775</v>
      </c>
      <c r="X443" s="3">
        <v>441</v>
      </c>
      <c r="Y443" s="3">
        <v>94110</v>
      </c>
      <c r="AB443" s="3">
        <v>37075</v>
      </c>
      <c r="AC443" s="3" t="s">
        <v>7787</v>
      </c>
      <c r="AF443" s="3" t="s">
        <v>7787</v>
      </c>
      <c r="AG443" s="3" t="s">
        <v>7843</v>
      </c>
    </row>
    <row r="444" spans="2:33" x14ac:dyDescent="0.35">
      <c r="B444" s="3">
        <v>442</v>
      </c>
      <c r="C444" s="3" t="s">
        <v>600</v>
      </c>
      <c r="D444" s="3" t="s">
        <v>601</v>
      </c>
      <c r="H444" s="3" t="s">
        <v>600</v>
      </c>
      <c r="I444" s="3" t="s">
        <v>601</v>
      </c>
      <c r="J444" s="9">
        <v>40800</v>
      </c>
      <c r="K444" s="9">
        <v>40804</v>
      </c>
      <c r="O444" s="3" t="s">
        <v>600</v>
      </c>
      <c r="P444" s="3" t="s">
        <v>601</v>
      </c>
      <c r="Q444" s="3" t="s">
        <v>5768</v>
      </c>
      <c r="R444" s="3" t="s">
        <v>6133</v>
      </c>
      <c r="S444" s="3" t="s">
        <v>6134</v>
      </c>
      <c r="T444" s="3" t="s">
        <v>5775</v>
      </c>
      <c r="X444" s="3">
        <v>442</v>
      </c>
      <c r="Y444" s="3">
        <v>33614</v>
      </c>
      <c r="AB444" s="3">
        <v>50701</v>
      </c>
      <c r="AC444" s="3" t="s">
        <v>7788</v>
      </c>
      <c r="AF444" s="3" t="s">
        <v>7788</v>
      </c>
      <c r="AG444" s="3" t="s">
        <v>7843</v>
      </c>
    </row>
    <row r="445" spans="2:33" x14ac:dyDescent="0.35">
      <c r="B445" s="3">
        <v>443</v>
      </c>
      <c r="C445" s="3" t="s">
        <v>600</v>
      </c>
      <c r="D445" s="3" t="s">
        <v>602</v>
      </c>
      <c r="H445" s="3" t="s">
        <v>600</v>
      </c>
      <c r="I445" s="3" t="s">
        <v>602</v>
      </c>
      <c r="J445" s="9">
        <v>40800</v>
      </c>
      <c r="K445" s="9">
        <v>40804</v>
      </c>
      <c r="O445" s="3" t="s">
        <v>600</v>
      </c>
      <c r="P445" s="3" t="s">
        <v>602</v>
      </c>
      <c r="Q445" s="3" t="s">
        <v>5768</v>
      </c>
      <c r="R445" s="3" t="s">
        <v>6133</v>
      </c>
      <c r="S445" s="3" t="s">
        <v>6134</v>
      </c>
      <c r="T445" s="3" t="s">
        <v>5775</v>
      </c>
      <c r="X445" s="3">
        <v>443</v>
      </c>
      <c r="Y445" s="3">
        <v>33614</v>
      </c>
      <c r="AB445" s="3">
        <v>2138</v>
      </c>
      <c r="AC445" s="3" t="s">
        <v>7789</v>
      </c>
      <c r="AF445" s="3" t="s">
        <v>7789</v>
      </c>
      <c r="AG445" s="3" t="s">
        <v>7893</v>
      </c>
    </row>
    <row r="446" spans="2:33" x14ac:dyDescent="0.35">
      <c r="B446" s="3">
        <v>444</v>
      </c>
      <c r="C446" s="3" t="s">
        <v>603</v>
      </c>
      <c r="D446" s="3" t="s">
        <v>604</v>
      </c>
      <c r="H446" s="3" t="s">
        <v>603</v>
      </c>
      <c r="I446" s="3" t="s">
        <v>604</v>
      </c>
      <c r="J446" s="9">
        <v>41250</v>
      </c>
      <c r="K446" s="9">
        <v>41252</v>
      </c>
      <c r="O446" s="3" t="s">
        <v>603</v>
      </c>
      <c r="P446" s="3" t="s">
        <v>604</v>
      </c>
      <c r="Q446" s="3" t="s">
        <v>5801</v>
      </c>
      <c r="R446" s="3" t="s">
        <v>6135</v>
      </c>
      <c r="S446" s="3" t="s">
        <v>6136</v>
      </c>
      <c r="T446" s="3" t="s">
        <v>5775</v>
      </c>
      <c r="X446" s="3">
        <v>444</v>
      </c>
      <c r="Y446" s="3">
        <v>98105</v>
      </c>
      <c r="AB446" s="3">
        <v>60067</v>
      </c>
      <c r="AC446" s="3" t="s">
        <v>7790</v>
      </c>
      <c r="AF446" s="3" t="s">
        <v>7790</v>
      </c>
      <c r="AG446" s="3" t="s">
        <v>7874</v>
      </c>
    </row>
    <row r="447" spans="2:33" x14ac:dyDescent="0.35">
      <c r="B447" s="3">
        <v>445</v>
      </c>
      <c r="C447" s="3" t="s">
        <v>603</v>
      </c>
      <c r="D447" s="3" t="s">
        <v>332</v>
      </c>
      <c r="H447" s="3" t="s">
        <v>603</v>
      </c>
      <c r="I447" s="3" t="s">
        <v>332</v>
      </c>
      <c r="J447" s="9">
        <v>41250</v>
      </c>
      <c r="K447" s="9">
        <v>41252</v>
      </c>
      <c r="O447" s="3" t="s">
        <v>603</v>
      </c>
      <c r="P447" s="3" t="s">
        <v>332</v>
      </c>
      <c r="Q447" s="3" t="s">
        <v>5801</v>
      </c>
      <c r="R447" s="3" t="s">
        <v>6135</v>
      </c>
      <c r="S447" s="3" t="s">
        <v>6136</v>
      </c>
      <c r="T447" s="3" t="s">
        <v>5775</v>
      </c>
      <c r="X447" s="3">
        <v>445</v>
      </c>
      <c r="Y447" s="3">
        <v>98105</v>
      </c>
      <c r="AB447" s="3">
        <v>1915</v>
      </c>
      <c r="AC447" s="3" t="s">
        <v>7791</v>
      </c>
      <c r="AF447" s="3" t="s">
        <v>7791</v>
      </c>
      <c r="AG447" s="3" t="s">
        <v>7899</v>
      </c>
    </row>
    <row r="448" spans="2:33" x14ac:dyDescent="0.35">
      <c r="B448" s="3">
        <v>446</v>
      </c>
      <c r="C448" s="3" t="s">
        <v>605</v>
      </c>
      <c r="D448" s="3" t="s">
        <v>606</v>
      </c>
      <c r="H448" s="3" t="s">
        <v>605</v>
      </c>
      <c r="I448" s="3" t="s">
        <v>606</v>
      </c>
      <c r="J448" s="9">
        <v>41981</v>
      </c>
      <c r="K448" s="9">
        <v>41984</v>
      </c>
      <c r="O448" s="3" t="s">
        <v>605</v>
      </c>
      <c r="P448" s="3" t="s">
        <v>606</v>
      </c>
      <c r="Q448" s="3" t="s">
        <v>5801</v>
      </c>
      <c r="R448" s="3" t="s">
        <v>6137</v>
      </c>
      <c r="S448" s="3" t="s">
        <v>6138</v>
      </c>
      <c r="T448" s="3" t="s">
        <v>5775</v>
      </c>
      <c r="X448" s="3">
        <v>446</v>
      </c>
      <c r="Y448" s="3">
        <v>90008</v>
      </c>
      <c r="AB448" s="3">
        <v>97405</v>
      </c>
      <c r="AC448" s="3" t="s">
        <v>7792</v>
      </c>
      <c r="AF448" s="3" t="s">
        <v>7792</v>
      </c>
      <c r="AG448" s="3" t="s">
        <v>7910</v>
      </c>
    </row>
    <row r="449" spans="2:33" x14ac:dyDescent="0.35">
      <c r="B449" s="3">
        <v>447</v>
      </c>
      <c r="C449" s="3" t="s">
        <v>607</v>
      </c>
      <c r="D449" s="3" t="s">
        <v>608</v>
      </c>
      <c r="H449" s="3" t="s">
        <v>607</v>
      </c>
      <c r="I449" s="3" t="s">
        <v>608</v>
      </c>
      <c r="J449" s="9">
        <v>41914</v>
      </c>
      <c r="K449" s="9">
        <v>41921</v>
      </c>
      <c r="O449" s="3" t="s">
        <v>607</v>
      </c>
      <c r="P449" s="3" t="s">
        <v>608</v>
      </c>
      <c r="Q449" s="3" t="s">
        <v>5772</v>
      </c>
      <c r="R449" s="3" t="s">
        <v>6139</v>
      </c>
      <c r="S449" s="3" t="s">
        <v>6140</v>
      </c>
      <c r="T449" s="3" t="s">
        <v>5771</v>
      </c>
      <c r="X449" s="3">
        <v>447</v>
      </c>
      <c r="Y449" s="3">
        <v>98105</v>
      </c>
      <c r="AB449" s="3">
        <v>93030</v>
      </c>
      <c r="AC449" s="3" t="s">
        <v>7793</v>
      </c>
      <c r="AF449" s="3" t="s">
        <v>7793</v>
      </c>
      <c r="AG449" s="3" t="s">
        <v>7895</v>
      </c>
    </row>
    <row r="450" spans="2:33" x14ac:dyDescent="0.35">
      <c r="B450" s="3">
        <v>448</v>
      </c>
      <c r="C450" s="3" t="s">
        <v>607</v>
      </c>
      <c r="D450" s="3" t="s">
        <v>609</v>
      </c>
      <c r="H450" s="3" t="s">
        <v>607</v>
      </c>
      <c r="I450" s="3" t="s">
        <v>609</v>
      </c>
      <c r="J450" s="9">
        <v>41914</v>
      </c>
      <c r="K450" s="9">
        <v>41921</v>
      </c>
      <c r="O450" s="3" t="s">
        <v>607</v>
      </c>
      <c r="P450" s="3" t="s">
        <v>609</v>
      </c>
      <c r="Q450" s="3" t="s">
        <v>5772</v>
      </c>
      <c r="R450" s="3" t="s">
        <v>6139</v>
      </c>
      <c r="S450" s="3" t="s">
        <v>6140</v>
      </c>
      <c r="T450" s="3" t="s">
        <v>5771</v>
      </c>
      <c r="X450" s="3">
        <v>448</v>
      </c>
      <c r="Y450" s="3">
        <v>98105</v>
      </c>
      <c r="AB450" s="3">
        <v>98059</v>
      </c>
      <c r="AC450" s="3" t="s">
        <v>7794</v>
      </c>
      <c r="AF450" s="3" t="s">
        <v>7794</v>
      </c>
      <c r="AG450" s="3" t="s">
        <v>7866</v>
      </c>
    </row>
    <row r="451" spans="2:33" x14ac:dyDescent="0.35">
      <c r="B451" s="3">
        <v>449</v>
      </c>
      <c r="C451" s="3" t="s">
        <v>607</v>
      </c>
      <c r="D451" s="3" t="s">
        <v>610</v>
      </c>
      <c r="H451" s="3" t="s">
        <v>607</v>
      </c>
      <c r="I451" s="3" t="s">
        <v>610</v>
      </c>
      <c r="J451" s="9">
        <v>41914</v>
      </c>
      <c r="K451" s="9">
        <v>41921</v>
      </c>
      <c r="O451" s="3" t="s">
        <v>607</v>
      </c>
      <c r="P451" s="3" t="s">
        <v>610</v>
      </c>
      <c r="Q451" s="3" t="s">
        <v>5772</v>
      </c>
      <c r="R451" s="3" t="s">
        <v>6139</v>
      </c>
      <c r="S451" s="3" t="s">
        <v>6140</v>
      </c>
      <c r="T451" s="3" t="s">
        <v>5771</v>
      </c>
      <c r="X451" s="3">
        <v>449</v>
      </c>
      <c r="Y451" s="3">
        <v>98105</v>
      </c>
      <c r="AB451" s="3">
        <v>60025</v>
      </c>
      <c r="AC451" s="3" t="s">
        <v>7795</v>
      </c>
      <c r="AF451" s="3" t="s">
        <v>7795</v>
      </c>
      <c r="AG451" s="3" t="s">
        <v>7896</v>
      </c>
    </row>
    <row r="452" spans="2:33" x14ac:dyDescent="0.35">
      <c r="B452" s="3">
        <v>450</v>
      </c>
      <c r="C452" s="3" t="s">
        <v>607</v>
      </c>
      <c r="D452" s="3" t="s">
        <v>611</v>
      </c>
      <c r="H452" s="3" t="s">
        <v>607</v>
      </c>
      <c r="I452" s="3" t="s">
        <v>611</v>
      </c>
      <c r="J452" s="9">
        <v>41914</v>
      </c>
      <c r="K452" s="9">
        <v>41921</v>
      </c>
      <c r="O452" s="3" t="s">
        <v>607</v>
      </c>
      <c r="P452" s="3" t="s">
        <v>611</v>
      </c>
      <c r="Q452" s="3" t="s">
        <v>5772</v>
      </c>
      <c r="R452" s="3" t="s">
        <v>6139</v>
      </c>
      <c r="S452" s="3" t="s">
        <v>6140</v>
      </c>
      <c r="T452" s="3" t="s">
        <v>5771</v>
      </c>
      <c r="X452" s="3">
        <v>450</v>
      </c>
      <c r="Y452" s="3">
        <v>98105</v>
      </c>
      <c r="AB452" s="3">
        <v>33445</v>
      </c>
      <c r="AC452" s="3" t="s">
        <v>7796</v>
      </c>
      <c r="AF452" s="3" t="s">
        <v>7796</v>
      </c>
      <c r="AG452" s="3" t="s">
        <v>7896</v>
      </c>
    </row>
    <row r="453" spans="2:33" x14ac:dyDescent="0.35">
      <c r="B453" s="3">
        <v>451</v>
      </c>
      <c r="C453" s="3" t="s">
        <v>612</v>
      </c>
      <c r="D453" s="3" t="s">
        <v>595</v>
      </c>
      <c r="H453" s="3" t="s">
        <v>612</v>
      </c>
      <c r="I453" s="3" t="s">
        <v>595</v>
      </c>
      <c r="J453" s="9">
        <v>42002</v>
      </c>
      <c r="K453" s="9">
        <v>42009</v>
      </c>
      <c r="O453" s="3" t="s">
        <v>612</v>
      </c>
      <c r="P453" s="3" t="s">
        <v>595</v>
      </c>
      <c r="Q453" s="3" t="s">
        <v>5772</v>
      </c>
      <c r="R453" s="3" t="s">
        <v>6141</v>
      </c>
      <c r="S453" s="3" t="s">
        <v>6142</v>
      </c>
      <c r="T453" s="3" t="s">
        <v>5775</v>
      </c>
      <c r="X453" s="3">
        <v>451</v>
      </c>
      <c r="Y453" s="3">
        <v>10024</v>
      </c>
      <c r="AB453" s="3">
        <v>80022</v>
      </c>
      <c r="AC453" s="3" t="s">
        <v>7797</v>
      </c>
      <c r="AF453" s="3" t="s">
        <v>7797</v>
      </c>
      <c r="AG453" s="3" t="s">
        <v>7866</v>
      </c>
    </row>
    <row r="454" spans="2:33" x14ac:dyDescent="0.35">
      <c r="B454" s="3">
        <v>452</v>
      </c>
      <c r="C454" s="3" t="s">
        <v>612</v>
      </c>
      <c r="D454" s="3" t="s">
        <v>613</v>
      </c>
      <c r="H454" s="3" t="s">
        <v>612</v>
      </c>
      <c r="I454" s="3" t="s">
        <v>613</v>
      </c>
      <c r="J454" s="9">
        <v>42002</v>
      </c>
      <c r="K454" s="9">
        <v>42009</v>
      </c>
      <c r="O454" s="3" t="s">
        <v>612</v>
      </c>
      <c r="P454" s="3" t="s">
        <v>613</v>
      </c>
      <c r="Q454" s="3" t="s">
        <v>5772</v>
      </c>
      <c r="R454" s="3" t="s">
        <v>6141</v>
      </c>
      <c r="S454" s="3" t="s">
        <v>6142</v>
      </c>
      <c r="T454" s="3" t="s">
        <v>5775</v>
      </c>
      <c r="X454" s="3">
        <v>452</v>
      </c>
      <c r="Y454" s="3">
        <v>10024</v>
      </c>
      <c r="AB454" s="3">
        <v>77590</v>
      </c>
      <c r="AC454" s="3" t="s">
        <v>7798</v>
      </c>
      <c r="AF454" s="3" t="s">
        <v>7798</v>
      </c>
      <c r="AG454" s="3" t="s">
        <v>7872</v>
      </c>
    </row>
    <row r="455" spans="2:33" x14ac:dyDescent="0.35">
      <c r="B455" s="3">
        <v>453</v>
      </c>
      <c r="C455" s="3" t="s">
        <v>612</v>
      </c>
      <c r="D455" s="3" t="s">
        <v>359</v>
      </c>
      <c r="H455" s="3" t="s">
        <v>612</v>
      </c>
      <c r="I455" s="3" t="s">
        <v>359</v>
      </c>
      <c r="J455" s="9">
        <v>42002</v>
      </c>
      <c r="K455" s="9">
        <v>42009</v>
      </c>
      <c r="O455" s="3" t="s">
        <v>612</v>
      </c>
      <c r="P455" s="3" t="s">
        <v>359</v>
      </c>
      <c r="Q455" s="3" t="s">
        <v>5772</v>
      </c>
      <c r="R455" s="3" t="s">
        <v>6141</v>
      </c>
      <c r="S455" s="3" t="s">
        <v>6142</v>
      </c>
      <c r="T455" s="3" t="s">
        <v>5775</v>
      </c>
      <c r="X455" s="3">
        <v>453</v>
      </c>
      <c r="Y455" s="3">
        <v>10024</v>
      </c>
      <c r="AB455" s="3">
        <v>27893</v>
      </c>
      <c r="AC455" s="3" t="s">
        <v>7799</v>
      </c>
      <c r="AF455" s="3" t="s">
        <v>7799</v>
      </c>
      <c r="AG455" s="3" t="s">
        <v>7894</v>
      </c>
    </row>
    <row r="456" spans="2:33" x14ac:dyDescent="0.35">
      <c r="B456" s="3">
        <v>454</v>
      </c>
      <c r="C456" s="3" t="s">
        <v>612</v>
      </c>
      <c r="D456" s="3" t="s">
        <v>614</v>
      </c>
      <c r="H456" s="3" t="s">
        <v>612</v>
      </c>
      <c r="I456" s="3" t="s">
        <v>614</v>
      </c>
      <c r="J456" s="9">
        <v>42002</v>
      </c>
      <c r="K456" s="9">
        <v>42009</v>
      </c>
      <c r="O456" s="3" t="s">
        <v>612</v>
      </c>
      <c r="P456" s="3" t="s">
        <v>614</v>
      </c>
      <c r="Q456" s="3" t="s">
        <v>5772</v>
      </c>
      <c r="R456" s="3" t="s">
        <v>6141</v>
      </c>
      <c r="S456" s="3" t="s">
        <v>6142</v>
      </c>
      <c r="T456" s="3" t="s">
        <v>5775</v>
      </c>
      <c r="X456" s="3">
        <v>454</v>
      </c>
      <c r="Y456" s="3">
        <v>10024</v>
      </c>
      <c r="AB456" s="3">
        <v>87124</v>
      </c>
      <c r="AC456" s="3" t="s">
        <v>7800</v>
      </c>
      <c r="AF456" s="3" t="s">
        <v>7800</v>
      </c>
      <c r="AG456" s="3" t="s">
        <v>7872</v>
      </c>
    </row>
    <row r="457" spans="2:33" x14ac:dyDescent="0.35">
      <c r="B457" s="3">
        <v>455</v>
      </c>
      <c r="C457" s="3" t="s">
        <v>615</v>
      </c>
      <c r="D457" s="3" t="s">
        <v>616</v>
      </c>
      <c r="H457" s="3" t="s">
        <v>615</v>
      </c>
      <c r="I457" s="3" t="s">
        <v>616</v>
      </c>
      <c r="J457" s="9">
        <v>41582</v>
      </c>
      <c r="K457" s="9">
        <v>41586</v>
      </c>
      <c r="O457" s="3" t="s">
        <v>615</v>
      </c>
      <c r="P457" s="3" t="s">
        <v>616</v>
      </c>
      <c r="Q457" s="3" t="s">
        <v>5772</v>
      </c>
      <c r="R457" s="3" t="s">
        <v>6143</v>
      </c>
      <c r="S457" s="3" t="s">
        <v>6144</v>
      </c>
      <c r="T457" s="3" t="s">
        <v>5775</v>
      </c>
      <c r="X457" s="3">
        <v>455</v>
      </c>
      <c r="Y457" s="3">
        <v>98270</v>
      </c>
      <c r="AB457" s="3">
        <v>27534</v>
      </c>
      <c r="AC457" s="3" t="s">
        <v>7801</v>
      </c>
      <c r="AF457" s="3" t="s">
        <v>7801</v>
      </c>
      <c r="AG457" s="3" t="s">
        <v>7892</v>
      </c>
    </row>
    <row r="458" spans="2:33" x14ac:dyDescent="0.35">
      <c r="B458" s="3">
        <v>456</v>
      </c>
      <c r="C458" s="3" t="s">
        <v>617</v>
      </c>
      <c r="D458" s="3" t="s">
        <v>142</v>
      </c>
      <c r="H458" s="3" t="s">
        <v>617</v>
      </c>
      <c r="I458" s="3" t="s">
        <v>142</v>
      </c>
      <c r="J458" s="9">
        <v>41841</v>
      </c>
      <c r="K458" s="9">
        <v>41847</v>
      </c>
      <c r="O458" s="3" t="s">
        <v>617</v>
      </c>
      <c r="P458" s="3" t="s">
        <v>142</v>
      </c>
      <c r="Q458" s="3" t="s">
        <v>5772</v>
      </c>
      <c r="R458" s="3" t="s">
        <v>6145</v>
      </c>
      <c r="S458" s="3" t="s">
        <v>6146</v>
      </c>
      <c r="T458" s="3" t="s">
        <v>5775</v>
      </c>
      <c r="X458" s="3">
        <v>456</v>
      </c>
      <c r="Y458" s="3">
        <v>60610</v>
      </c>
      <c r="AB458" s="3">
        <v>90640</v>
      </c>
      <c r="AC458" s="3" t="s">
        <v>7802</v>
      </c>
      <c r="AF458" s="3" t="s">
        <v>7802</v>
      </c>
      <c r="AG458" s="3" t="s">
        <v>7912</v>
      </c>
    </row>
    <row r="459" spans="2:33" x14ac:dyDescent="0.35">
      <c r="B459" s="3">
        <v>457</v>
      </c>
      <c r="C459" s="3" t="s">
        <v>617</v>
      </c>
      <c r="D459" s="3" t="s">
        <v>618</v>
      </c>
      <c r="H459" s="3" t="s">
        <v>617</v>
      </c>
      <c r="I459" s="3" t="s">
        <v>618</v>
      </c>
      <c r="J459" s="9">
        <v>41841</v>
      </c>
      <c r="K459" s="9">
        <v>41847</v>
      </c>
      <c r="O459" s="3" t="s">
        <v>617</v>
      </c>
      <c r="P459" s="3" t="s">
        <v>618</v>
      </c>
      <c r="Q459" s="3" t="s">
        <v>5772</v>
      </c>
      <c r="R459" s="3" t="s">
        <v>6145</v>
      </c>
      <c r="S459" s="3" t="s">
        <v>6146</v>
      </c>
      <c r="T459" s="3" t="s">
        <v>5775</v>
      </c>
      <c r="X459" s="3">
        <v>457</v>
      </c>
      <c r="Y459" s="3">
        <v>60610</v>
      </c>
      <c r="AB459" s="3">
        <v>92020</v>
      </c>
      <c r="AC459" s="3" t="s">
        <v>7803</v>
      </c>
      <c r="AF459" s="3" t="s">
        <v>7803</v>
      </c>
      <c r="AG459" s="3" t="s">
        <v>7866</v>
      </c>
    </row>
    <row r="460" spans="2:33" x14ac:dyDescent="0.35">
      <c r="B460" s="3">
        <v>458</v>
      </c>
      <c r="C460" s="3" t="s">
        <v>619</v>
      </c>
      <c r="D460" s="3" t="s">
        <v>620</v>
      </c>
      <c r="H460" s="3" t="s">
        <v>619</v>
      </c>
      <c r="I460" s="3" t="s">
        <v>620</v>
      </c>
      <c r="J460" s="9">
        <v>41162</v>
      </c>
      <c r="K460" s="9">
        <v>41166</v>
      </c>
      <c r="O460" s="3" t="s">
        <v>619</v>
      </c>
      <c r="P460" s="3" t="s">
        <v>620</v>
      </c>
      <c r="Q460" s="3" t="s">
        <v>5772</v>
      </c>
      <c r="R460" s="3" t="s">
        <v>6147</v>
      </c>
      <c r="S460" s="3" t="s">
        <v>6148</v>
      </c>
      <c r="T460" s="3" t="s">
        <v>5775</v>
      </c>
      <c r="X460" s="3">
        <v>458</v>
      </c>
      <c r="Y460" s="3">
        <v>90004</v>
      </c>
      <c r="AB460" s="3">
        <v>77705</v>
      </c>
      <c r="AC460" s="3" t="s">
        <v>7804</v>
      </c>
      <c r="AF460" s="3" t="s">
        <v>7804</v>
      </c>
      <c r="AG460" s="3" t="s">
        <v>7879</v>
      </c>
    </row>
    <row r="461" spans="2:33" x14ac:dyDescent="0.35">
      <c r="B461" s="3">
        <v>459</v>
      </c>
      <c r="C461" s="3" t="s">
        <v>621</v>
      </c>
      <c r="D461" s="3" t="s">
        <v>49</v>
      </c>
      <c r="H461" s="3" t="s">
        <v>621</v>
      </c>
      <c r="I461" s="3" t="s">
        <v>49</v>
      </c>
      <c r="J461" s="9">
        <v>41975</v>
      </c>
      <c r="K461" s="9">
        <v>41979</v>
      </c>
      <c r="O461" s="3" t="s">
        <v>621</v>
      </c>
      <c r="P461" s="3" t="s">
        <v>49</v>
      </c>
      <c r="Q461" s="3" t="s">
        <v>5772</v>
      </c>
      <c r="R461" s="3" t="s">
        <v>6149</v>
      </c>
      <c r="S461" s="3" t="s">
        <v>6150</v>
      </c>
      <c r="T461" s="3" t="s">
        <v>5775</v>
      </c>
      <c r="X461" s="3">
        <v>459</v>
      </c>
      <c r="Y461" s="3">
        <v>80219</v>
      </c>
      <c r="AB461" s="3">
        <v>33407</v>
      </c>
      <c r="AC461" s="3" t="s">
        <v>7805</v>
      </c>
      <c r="AF461" s="3" t="s">
        <v>7805</v>
      </c>
      <c r="AG461" s="3" t="s">
        <v>7895</v>
      </c>
    </row>
    <row r="462" spans="2:33" x14ac:dyDescent="0.35">
      <c r="B462" s="3">
        <v>460</v>
      </c>
      <c r="C462" s="3" t="s">
        <v>621</v>
      </c>
      <c r="D462" s="3" t="s">
        <v>622</v>
      </c>
      <c r="H462" s="3" t="s">
        <v>621</v>
      </c>
      <c r="I462" s="3" t="s">
        <v>622</v>
      </c>
      <c r="J462" s="9">
        <v>41975</v>
      </c>
      <c r="K462" s="9">
        <v>41979</v>
      </c>
      <c r="O462" s="3" t="s">
        <v>621</v>
      </c>
      <c r="P462" s="3" t="s">
        <v>622</v>
      </c>
      <c r="Q462" s="3" t="s">
        <v>5772</v>
      </c>
      <c r="R462" s="3" t="s">
        <v>6149</v>
      </c>
      <c r="S462" s="3" t="s">
        <v>6150</v>
      </c>
      <c r="T462" s="3" t="s">
        <v>5775</v>
      </c>
      <c r="X462" s="3">
        <v>460</v>
      </c>
      <c r="Y462" s="3">
        <v>80219</v>
      </c>
      <c r="AB462" s="3">
        <v>79605</v>
      </c>
      <c r="AC462" s="3" t="s">
        <v>7806</v>
      </c>
      <c r="AF462" s="3" t="s">
        <v>7806</v>
      </c>
      <c r="AG462" s="3" t="s">
        <v>7905</v>
      </c>
    </row>
    <row r="463" spans="2:33" x14ac:dyDescent="0.35">
      <c r="B463" s="3">
        <v>461</v>
      </c>
      <c r="C463" s="3" t="s">
        <v>621</v>
      </c>
      <c r="D463" s="3" t="s">
        <v>120</v>
      </c>
      <c r="H463" s="3" t="s">
        <v>621</v>
      </c>
      <c r="I463" s="3" t="s">
        <v>120</v>
      </c>
      <c r="J463" s="9">
        <v>41975</v>
      </c>
      <c r="K463" s="9">
        <v>41979</v>
      </c>
      <c r="O463" s="3" t="s">
        <v>621</v>
      </c>
      <c r="P463" s="3" t="s">
        <v>120</v>
      </c>
      <c r="Q463" s="3" t="s">
        <v>5772</v>
      </c>
      <c r="R463" s="3" t="s">
        <v>6149</v>
      </c>
      <c r="S463" s="3" t="s">
        <v>6150</v>
      </c>
      <c r="T463" s="3" t="s">
        <v>5775</v>
      </c>
      <c r="X463" s="3">
        <v>461</v>
      </c>
      <c r="Y463" s="3">
        <v>80219</v>
      </c>
      <c r="AB463" s="3">
        <v>61761</v>
      </c>
      <c r="AC463" s="3" t="s">
        <v>7807</v>
      </c>
      <c r="AF463" s="3" t="s">
        <v>7807</v>
      </c>
      <c r="AG463" s="3" t="s">
        <v>7872</v>
      </c>
    </row>
    <row r="464" spans="2:33" x14ac:dyDescent="0.35">
      <c r="B464" s="3">
        <v>462</v>
      </c>
      <c r="C464" s="3" t="s">
        <v>621</v>
      </c>
      <c r="D464" s="3" t="s">
        <v>623</v>
      </c>
      <c r="H464" s="3" t="s">
        <v>621</v>
      </c>
      <c r="I464" s="3" t="s">
        <v>623</v>
      </c>
      <c r="J464" s="9">
        <v>41975</v>
      </c>
      <c r="K464" s="9">
        <v>41979</v>
      </c>
      <c r="O464" s="3" t="s">
        <v>621</v>
      </c>
      <c r="P464" s="3" t="s">
        <v>623</v>
      </c>
      <c r="Q464" s="3" t="s">
        <v>5772</v>
      </c>
      <c r="R464" s="3" t="s">
        <v>6149</v>
      </c>
      <c r="S464" s="3" t="s">
        <v>6150</v>
      </c>
      <c r="T464" s="3" t="s">
        <v>5775</v>
      </c>
      <c r="X464" s="3">
        <v>462</v>
      </c>
      <c r="Y464" s="3">
        <v>80219</v>
      </c>
      <c r="AB464" s="3">
        <v>93010</v>
      </c>
      <c r="AC464" s="3" t="s">
        <v>7808</v>
      </c>
      <c r="AF464" s="3" t="s">
        <v>7808</v>
      </c>
      <c r="AG464" s="3" t="s">
        <v>7906</v>
      </c>
    </row>
    <row r="465" spans="2:33" x14ac:dyDescent="0.35">
      <c r="B465" s="3">
        <v>463</v>
      </c>
      <c r="C465" s="3" t="s">
        <v>621</v>
      </c>
      <c r="D465" s="3" t="s">
        <v>154</v>
      </c>
      <c r="H465" s="3" t="s">
        <v>621</v>
      </c>
      <c r="I465" s="3" t="s">
        <v>154</v>
      </c>
      <c r="J465" s="9">
        <v>41975</v>
      </c>
      <c r="K465" s="9">
        <v>41979</v>
      </c>
      <c r="O465" s="3" t="s">
        <v>621</v>
      </c>
      <c r="P465" s="3" t="s">
        <v>154</v>
      </c>
      <c r="Q465" s="3" t="s">
        <v>5772</v>
      </c>
      <c r="R465" s="3" t="s">
        <v>6149</v>
      </c>
      <c r="S465" s="3" t="s">
        <v>6150</v>
      </c>
      <c r="T465" s="3" t="s">
        <v>5775</v>
      </c>
      <c r="X465" s="3">
        <v>463</v>
      </c>
      <c r="Y465" s="3">
        <v>80219</v>
      </c>
      <c r="AB465" s="3">
        <v>97123</v>
      </c>
      <c r="AC465" s="3" t="s">
        <v>7809</v>
      </c>
      <c r="AF465" s="3" t="s">
        <v>7809</v>
      </c>
      <c r="AG465" s="3" t="s">
        <v>7910</v>
      </c>
    </row>
    <row r="466" spans="2:33" x14ac:dyDescent="0.35">
      <c r="B466" s="3">
        <v>464</v>
      </c>
      <c r="C466" s="3" t="s">
        <v>624</v>
      </c>
      <c r="D466" s="3" t="s">
        <v>625</v>
      </c>
      <c r="H466" s="3" t="s">
        <v>624</v>
      </c>
      <c r="I466" s="3" t="s">
        <v>625</v>
      </c>
      <c r="J466" s="9">
        <v>40553</v>
      </c>
      <c r="K466" s="9">
        <v>40557</v>
      </c>
      <c r="O466" s="3" t="s">
        <v>624</v>
      </c>
      <c r="P466" s="3" t="s">
        <v>625</v>
      </c>
      <c r="Q466" s="3" t="s">
        <v>5772</v>
      </c>
      <c r="R466" s="3" t="s">
        <v>6151</v>
      </c>
      <c r="S466" s="3" t="s">
        <v>6152</v>
      </c>
      <c r="T466" s="3" t="s">
        <v>5775</v>
      </c>
      <c r="X466" s="3">
        <v>464</v>
      </c>
      <c r="Y466" s="3">
        <v>78041</v>
      </c>
      <c r="AB466" s="3">
        <v>91505</v>
      </c>
      <c r="AC466" s="3" t="s">
        <v>7810</v>
      </c>
      <c r="AF466" s="3" t="s">
        <v>7810</v>
      </c>
      <c r="AG466" s="3" t="s">
        <v>7905</v>
      </c>
    </row>
    <row r="467" spans="2:33" x14ac:dyDescent="0.35">
      <c r="B467" s="3">
        <v>465</v>
      </c>
      <c r="C467" s="3" t="s">
        <v>624</v>
      </c>
      <c r="D467" s="3" t="s">
        <v>225</v>
      </c>
      <c r="H467" s="3" t="s">
        <v>624</v>
      </c>
      <c r="I467" s="3" t="s">
        <v>225</v>
      </c>
      <c r="J467" s="9">
        <v>40553</v>
      </c>
      <c r="K467" s="9">
        <v>40557</v>
      </c>
      <c r="O467" s="3" t="s">
        <v>624</v>
      </c>
      <c r="P467" s="3" t="s">
        <v>225</v>
      </c>
      <c r="Q467" s="3" t="s">
        <v>5772</v>
      </c>
      <c r="R467" s="3" t="s">
        <v>6151</v>
      </c>
      <c r="S467" s="3" t="s">
        <v>6152</v>
      </c>
      <c r="T467" s="3" t="s">
        <v>5775</v>
      </c>
      <c r="X467" s="3">
        <v>465</v>
      </c>
      <c r="Y467" s="3">
        <v>78041</v>
      </c>
      <c r="AB467" s="3">
        <v>95351</v>
      </c>
      <c r="AC467" s="3" t="s">
        <v>7811</v>
      </c>
      <c r="AF467" s="3" t="s">
        <v>7811</v>
      </c>
      <c r="AG467" s="3" t="s">
        <v>7893</v>
      </c>
    </row>
    <row r="468" spans="2:33" x14ac:dyDescent="0.35">
      <c r="B468" s="3">
        <v>466</v>
      </c>
      <c r="C468" s="3" t="s">
        <v>626</v>
      </c>
      <c r="D468" s="3" t="s">
        <v>627</v>
      </c>
      <c r="H468" s="3" t="s">
        <v>626</v>
      </c>
      <c r="I468" s="3" t="s">
        <v>627</v>
      </c>
      <c r="J468" s="9">
        <v>40763</v>
      </c>
      <c r="K468" s="9">
        <v>40770</v>
      </c>
      <c r="O468" s="3" t="s">
        <v>626</v>
      </c>
      <c r="P468" s="3" t="s">
        <v>627</v>
      </c>
      <c r="Q468" s="3" t="s">
        <v>5772</v>
      </c>
      <c r="R468" s="3" t="s">
        <v>6153</v>
      </c>
      <c r="S468" s="3" t="s">
        <v>6154</v>
      </c>
      <c r="T468" s="3" t="s">
        <v>5775</v>
      </c>
      <c r="X468" s="3">
        <v>466</v>
      </c>
      <c r="Y468" s="3">
        <v>92024</v>
      </c>
      <c r="AB468" s="3">
        <v>67846</v>
      </c>
      <c r="AC468" s="3" t="s">
        <v>7812</v>
      </c>
      <c r="AF468" s="3" t="s">
        <v>7812</v>
      </c>
      <c r="AG468" s="3" t="s">
        <v>7879</v>
      </c>
    </row>
    <row r="469" spans="2:33" x14ac:dyDescent="0.35">
      <c r="B469" s="3">
        <v>467</v>
      </c>
      <c r="C469" s="3" t="s">
        <v>626</v>
      </c>
      <c r="D469" s="3" t="s">
        <v>436</v>
      </c>
      <c r="H469" s="3" t="s">
        <v>626</v>
      </c>
      <c r="I469" s="3" t="s">
        <v>436</v>
      </c>
      <c r="J469" s="9">
        <v>40763</v>
      </c>
      <c r="K469" s="9">
        <v>40770</v>
      </c>
      <c r="O469" s="3" t="s">
        <v>626</v>
      </c>
      <c r="P469" s="3" t="s">
        <v>436</v>
      </c>
      <c r="Q469" s="3" t="s">
        <v>5772</v>
      </c>
      <c r="R469" s="3" t="s">
        <v>6153</v>
      </c>
      <c r="S469" s="3" t="s">
        <v>6154</v>
      </c>
      <c r="T469" s="3" t="s">
        <v>5775</v>
      </c>
      <c r="X469" s="3">
        <v>467</v>
      </c>
      <c r="Y469" s="3">
        <v>92024</v>
      </c>
      <c r="AB469" s="3">
        <v>8401</v>
      </c>
      <c r="AC469" s="3" t="s">
        <v>7813</v>
      </c>
      <c r="AF469" s="3" t="s">
        <v>7813</v>
      </c>
      <c r="AG469" s="3" t="s">
        <v>7879</v>
      </c>
    </row>
    <row r="470" spans="2:33" x14ac:dyDescent="0.35">
      <c r="B470" s="3">
        <v>468</v>
      </c>
      <c r="C470" s="3" t="s">
        <v>626</v>
      </c>
      <c r="D470" s="3" t="s">
        <v>336</v>
      </c>
      <c r="H470" s="3" t="s">
        <v>626</v>
      </c>
      <c r="I470" s="3" t="s">
        <v>336</v>
      </c>
      <c r="J470" s="9">
        <v>40763</v>
      </c>
      <c r="K470" s="9">
        <v>40770</v>
      </c>
      <c r="O470" s="3" t="s">
        <v>626</v>
      </c>
      <c r="P470" s="3" t="s">
        <v>336</v>
      </c>
      <c r="Q470" s="3" t="s">
        <v>5772</v>
      </c>
      <c r="R470" s="3" t="s">
        <v>6153</v>
      </c>
      <c r="S470" s="3" t="s">
        <v>6154</v>
      </c>
      <c r="T470" s="3" t="s">
        <v>5775</v>
      </c>
      <c r="X470" s="3">
        <v>468</v>
      </c>
      <c r="Y470" s="3">
        <v>92024</v>
      </c>
      <c r="AB470" s="3">
        <v>80501</v>
      </c>
      <c r="AC470" s="3" t="s">
        <v>7814</v>
      </c>
      <c r="AF470" s="3" t="s">
        <v>7814</v>
      </c>
      <c r="AG470" s="3" t="s">
        <v>7880</v>
      </c>
    </row>
    <row r="471" spans="2:33" x14ac:dyDescent="0.35">
      <c r="B471" s="3">
        <v>469</v>
      </c>
      <c r="C471" s="3" t="s">
        <v>626</v>
      </c>
      <c r="D471" s="3" t="s">
        <v>628</v>
      </c>
      <c r="H471" s="3" t="s">
        <v>626</v>
      </c>
      <c r="I471" s="3" t="s">
        <v>628</v>
      </c>
      <c r="J471" s="9">
        <v>40763</v>
      </c>
      <c r="K471" s="9">
        <v>40770</v>
      </c>
      <c r="O471" s="3" t="s">
        <v>626</v>
      </c>
      <c r="P471" s="3" t="s">
        <v>628</v>
      </c>
      <c r="Q471" s="3" t="s">
        <v>5772</v>
      </c>
      <c r="R471" s="3" t="s">
        <v>6153</v>
      </c>
      <c r="S471" s="3" t="s">
        <v>6154</v>
      </c>
      <c r="T471" s="3" t="s">
        <v>5775</v>
      </c>
      <c r="X471" s="3">
        <v>469</v>
      </c>
      <c r="Y471" s="3">
        <v>92024</v>
      </c>
      <c r="AB471" s="3">
        <v>95616</v>
      </c>
      <c r="AC471" s="3" t="s">
        <v>7815</v>
      </c>
      <c r="AF471" s="3" t="s">
        <v>7815</v>
      </c>
      <c r="AG471" s="3" t="s">
        <v>7843</v>
      </c>
    </row>
    <row r="472" spans="2:33" x14ac:dyDescent="0.35">
      <c r="B472" s="3">
        <v>470</v>
      </c>
      <c r="C472" s="3" t="s">
        <v>629</v>
      </c>
      <c r="D472" s="3" t="s">
        <v>630</v>
      </c>
      <c r="H472" s="3" t="s">
        <v>629</v>
      </c>
      <c r="I472" s="3" t="s">
        <v>630</v>
      </c>
      <c r="J472" s="9">
        <v>41470</v>
      </c>
      <c r="K472" s="9">
        <v>41472</v>
      </c>
      <c r="O472" s="3" t="s">
        <v>629</v>
      </c>
      <c r="P472" s="3" t="s">
        <v>630</v>
      </c>
      <c r="Q472" s="3" t="s">
        <v>5801</v>
      </c>
      <c r="R472" s="3" t="s">
        <v>6155</v>
      </c>
      <c r="S472" s="3" t="s">
        <v>6156</v>
      </c>
      <c r="T472" s="3" t="s">
        <v>5775</v>
      </c>
      <c r="X472" s="3">
        <v>470</v>
      </c>
      <c r="Y472" s="3">
        <v>19134</v>
      </c>
      <c r="AB472" s="3">
        <v>95037</v>
      </c>
      <c r="AC472" s="3" t="s">
        <v>7816</v>
      </c>
      <c r="AF472" s="3" t="s">
        <v>7816</v>
      </c>
      <c r="AG472" s="3" t="s">
        <v>7843</v>
      </c>
    </row>
    <row r="473" spans="2:33" x14ac:dyDescent="0.35">
      <c r="B473" s="3">
        <v>471</v>
      </c>
      <c r="C473" s="3" t="s">
        <v>631</v>
      </c>
      <c r="D473" s="3" t="s">
        <v>632</v>
      </c>
      <c r="H473" s="3" t="s">
        <v>631</v>
      </c>
      <c r="I473" s="3" t="s">
        <v>632</v>
      </c>
      <c r="J473" s="9">
        <v>41472</v>
      </c>
      <c r="K473" s="9">
        <v>41477</v>
      </c>
      <c r="O473" s="3" t="s">
        <v>631</v>
      </c>
      <c r="P473" s="3" t="s">
        <v>632</v>
      </c>
      <c r="Q473" s="3" t="s">
        <v>5772</v>
      </c>
      <c r="R473" s="3" t="s">
        <v>6157</v>
      </c>
      <c r="S473" s="3" t="s">
        <v>6158</v>
      </c>
      <c r="T473" s="3" t="s">
        <v>5775</v>
      </c>
      <c r="X473" s="3">
        <v>471</v>
      </c>
      <c r="Y473" s="3">
        <v>19120</v>
      </c>
      <c r="AB473" s="3">
        <v>7011</v>
      </c>
      <c r="AC473" s="3" t="s">
        <v>7817</v>
      </c>
      <c r="AF473" s="3" t="s">
        <v>7817</v>
      </c>
      <c r="AG473" s="3" t="s">
        <v>7906</v>
      </c>
    </row>
    <row r="474" spans="2:33" x14ac:dyDescent="0.35">
      <c r="B474" s="3">
        <v>472</v>
      </c>
      <c r="C474" s="3" t="s">
        <v>631</v>
      </c>
      <c r="D474" s="3" t="s">
        <v>633</v>
      </c>
      <c r="H474" s="3" t="s">
        <v>631</v>
      </c>
      <c r="I474" s="3" t="s">
        <v>633</v>
      </c>
      <c r="J474" s="9">
        <v>41472</v>
      </c>
      <c r="K474" s="9">
        <v>41477</v>
      </c>
      <c r="O474" s="3" t="s">
        <v>631</v>
      </c>
      <c r="P474" s="3" t="s">
        <v>633</v>
      </c>
      <c r="Q474" s="3" t="s">
        <v>5772</v>
      </c>
      <c r="R474" s="3" t="s">
        <v>6157</v>
      </c>
      <c r="S474" s="3" t="s">
        <v>6158</v>
      </c>
      <c r="T474" s="3" t="s">
        <v>5775</v>
      </c>
      <c r="X474" s="3">
        <v>472</v>
      </c>
      <c r="Y474" s="3">
        <v>19120</v>
      </c>
      <c r="AB474" s="3">
        <v>53081</v>
      </c>
      <c r="AC474" s="3" t="s">
        <v>7818</v>
      </c>
      <c r="AF474" s="3" t="s">
        <v>7818</v>
      </c>
      <c r="AG474" s="3" t="s">
        <v>7843</v>
      </c>
    </row>
    <row r="475" spans="2:33" x14ac:dyDescent="0.35">
      <c r="B475" s="3">
        <v>473</v>
      </c>
      <c r="C475" s="3" t="s">
        <v>631</v>
      </c>
      <c r="D475" s="3" t="s">
        <v>634</v>
      </c>
      <c r="H475" s="3" t="s">
        <v>631</v>
      </c>
      <c r="I475" s="3" t="s">
        <v>634</v>
      </c>
      <c r="J475" s="9">
        <v>41472</v>
      </c>
      <c r="K475" s="9">
        <v>41477</v>
      </c>
      <c r="O475" s="3" t="s">
        <v>631</v>
      </c>
      <c r="P475" s="3" t="s">
        <v>634</v>
      </c>
      <c r="Q475" s="3" t="s">
        <v>5772</v>
      </c>
      <c r="R475" s="3" t="s">
        <v>6157</v>
      </c>
      <c r="S475" s="3" t="s">
        <v>6158</v>
      </c>
      <c r="T475" s="3" t="s">
        <v>5775</v>
      </c>
      <c r="X475" s="3">
        <v>473</v>
      </c>
      <c r="Y475" s="3">
        <v>19120</v>
      </c>
      <c r="AB475" s="3">
        <v>30344</v>
      </c>
      <c r="AC475" s="3" t="s">
        <v>7819</v>
      </c>
      <c r="AF475" s="3" t="s">
        <v>7819</v>
      </c>
      <c r="AG475" s="3" t="s">
        <v>7892</v>
      </c>
    </row>
    <row r="476" spans="2:33" x14ac:dyDescent="0.35">
      <c r="B476" s="3">
        <v>474</v>
      </c>
      <c r="C476" s="3" t="s">
        <v>635</v>
      </c>
      <c r="D476" s="3" t="s">
        <v>636</v>
      </c>
      <c r="H476" s="3" t="s">
        <v>635</v>
      </c>
      <c r="I476" s="3" t="s">
        <v>636</v>
      </c>
      <c r="J476" s="9">
        <v>40617</v>
      </c>
      <c r="K476" s="9">
        <v>40621</v>
      </c>
      <c r="O476" s="3" t="s">
        <v>635</v>
      </c>
      <c r="P476" s="3" t="s">
        <v>636</v>
      </c>
      <c r="Q476" s="3" t="s">
        <v>5772</v>
      </c>
      <c r="R476" s="3" t="s">
        <v>6159</v>
      </c>
      <c r="S476" s="3" t="s">
        <v>6160</v>
      </c>
      <c r="T476" s="3" t="s">
        <v>5775</v>
      </c>
      <c r="X476" s="3">
        <v>474</v>
      </c>
      <c r="Y476" s="3">
        <v>33614</v>
      </c>
      <c r="AB476" s="3">
        <v>57701</v>
      </c>
    </row>
    <row r="477" spans="2:33" x14ac:dyDescent="0.35">
      <c r="B477" s="3">
        <v>475</v>
      </c>
      <c r="C477" s="3" t="s">
        <v>635</v>
      </c>
      <c r="D477" s="3" t="s">
        <v>331</v>
      </c>
      <c r="H477" s="3" t="s">
        <v>635</v>
      </c>
      <c r="I477" s="3" t="s">
        <v>331</v>
      </c>
      <c r="J477" s="9">
        <v>40617</v>
      </c>
      <c r="K477" s="9">
        <v>40621</v>
      </c>
      <c r="O477" s="3" t="s">
        <v>635</v>
      </c>
      <c r="P477" s="3" t="s">
        <v>331</v>
      </c>
      <c r="Q477" s="3" t="s">
        <v>5772</v>
      </c>
      <c r="R477" s="3" t="s">
        <v>6159</v>
      </c>
      <c r="S477" s="3" t="s">
        <v>6160</v>
      </c>
      <c r="T477" s="3" t="s">
        <v>5775</v>
      </c>
      <c r="X477" s="3">
        <v>475</v>
      </c>
      <c r="Y477" s="3">
        <v>33614</v>
      </c>
      <c r="AB477" s="3">
        <v>1810</v>
      </c>
    </row>
    <row r="478" spans="2:33" x14ac:dyDescent="0.35">
      <c r="B478" s="3">
        <v>476</v>
      </c>
      <c r="C478" s="3" t="s">
        <v>635</v>
      </c>
      <c r="D478" s="3" t="s">
        <v>637</v>
      </c>
      <c r="H478" s="3" t="s">
        <v>635</v>
      </c>
      <c r="I478" s="3" t="s">
        <v>637</v>
      </c>
      <c r="J478" s="9">
        <v>40617</v>
      </c>
      <c r="K478" s="9">
        <v>40621</v>
      </c>
      <c r="O478" s="3" t="s">
        <v>635</v>
      </c>
      <c r="P478" s="3" t="s">
        <v>637</v>
      </c>
      <c r="Q478" s="3" t="s">
        <v>5772</v>
      </c>
      <c r="R478" s="3" t="s">
        <v>6159</v>
      </c>
      <c r="S478" s="3" t="s">
        <v>6160</v>
      </c>
      <c r="T478" s="3" t="s">
        <v>5775</v>
      </c>
      <c r="X478" s="3">
        <v>476</v>
      </c>
      <c r="Y478" s="3">
        <v>33614</v>
      </c>
      <c r="AB478" s="3">
        <v>34741</v>
      </c>
    </row>
    <row r="479" spans="2:33" x14ac:dyDescent="0.35">
      <c r="B479" s="3">
        <v>477</v>
      </c>
      <c r="C479" s="3" t="s">
        <v>635</v>
      </c>
      <c r="D479" s="3" t="s">
        <v>455</v>
      </c>
      <c r="H479" s="3" t="s">
        <v>635</v>
      </c>
      <c r="I479" s="3" t="s">
        <v>455</v>
      </c>
      <c r="J479" s="9">
        <v>40617</v>
      </c>
      <c r="K479" s="9">
        <v>40621</v>
      </c>
      <c r="O479" s="3" t="s">
        <v>635</v>
      </c>
      <c r="P479" s="3" t="s">
        <v>455</v>
      </c>
      <c r="Q479" s="3" t="s">
        <v>5772</v>
      </c>
      <c r="R479" s="3" t="s">
        <v>6159</v>
      </c>
      <c r="S479" s="3" t="s">
        <v>6160</v>
      </c>
      <c r="T479" s="3" t="s">
        <v>5775</v>
      </c>
      <c r="X479" s="3">
        <v>477</v>
      </c>
      <c r="Y479" s="3">
        <v>33614</v>
      </c>
      <c r="AB479" s="3">
        <v>6484</v>
      </c>
    </row>
    <row r="480" spans="2:33" x14ac:dyDescent="0.35">
      <c r="B480" s="3">
        <v>478</v>
      </c>
      <c r="C480" s="3" t="s">
        <v>635</v>
      </c>
      <c r="D480" s="3" t="s">
        <v>638</v>
      </c>
      <c r="H480" s="3" t="s">
        <v>635</v>
      </c>
      <c r="I480" s="3" t="s">
        <v>638</v>
      </c>
      <c r="J480" s="9">
        <v>40617</v>
      </c>
      <c r="K480" s="9">
        <v>40621</v>
      </c>
      <c r="O480" s="3" t="s">
        <v>635</v>
      </c>
      <c r="P480" s="3" t="s">
        <v>638</v>
      </c>
      <c r="Q480" s="3" t="s">
        <v>5772</v>
      </c>
      <c r="R480" s="3" t="s">
        <v>6159</v>
      </c>
      <c r="S480" s="3" t="s">
        <v>6160</v>
      </c>
      <c r="T480" s="3" t="s">
        <v>5775</v>
      </c>
      <c r="X480" s="3">
        <v>478</v>
      </c>
      <c r="Y480" s="3">
        <v>33614</v>
      </c>
      <c r="AB480" s="3">
        <v>6810</v>
      </c>
    </row>
    <row r="481" spans="2:28" x14ac:dyDescent="0.35">
      <c r="B481" s="3">
        <v>479</v>
      </c>
      <c r="C481" s="3" t="s">
        <v>639</v>
      </c>
      <c r="D481" s="3" t="s">
        <v>640</v>
      </c>
      <c r="H481" s="3" t="s">
        <v>639</v>
      </c>
      <c r="I481" s="3" t="s">
        <v>640</v>
      </c>
      <c r="J481" s="9">
        <v>40686</v>
      </c>
      <c r="K481" s="9">
        <v>40690</v>
      </c>
      <c r="O481" s="3" t="s">
        <v>639</v>
      </c>
      <c r="P481" s="3" t="s">
        <v>640</v>
      </c>
      <c r="Q481" s="3" t="s">
        <v>5772</v>
      </c>
      <c r="R481" s="3" t="s">
        <v>6161</v>
      </c>
      <c r="S481" s="3" t="s">
        <v>6162</v>
      </c>
      <c r="T481" s="3" t="s">
        <v>5775</v>
      </c>
      <c r="X481" s="3">
        <v>479</v>
      </c>
      <c r="Y481" s="3">
        <v>19134</v>
      </c>
      <c r="AB481" s="3">
        <v>32771</v>
      </c>
    </row>
    <row r="482" spans="2:28" x14ac:dyDescent="0.35">
      <c r="B482" s="3">
        <v>480</v>
      </c>
      <c r="C482" s="3" t="s">
        <v>639</v>
      </c>
      <c r="D482" s="3" t="s">
        <v>544</v>
      </c>
      <c r="H482" s="3" t="s">
        <v>639</v>
      </c>
      <c r="I482" s="3" t="s">
        <v>544</v>
      </c>
      <c r="J482" s="9">
        <v>40686</v>
      </c>
      <c r="K482" s="9">
        <v>40690</v>
      </c>
      <c r="O482" s="3" t="s">
        <v>639</v>
      </c>
      <c r="P482" s="3" t="s">
        <v>544</v>
      </c>
      <c r="Q482" s="3" t="s">
        <v>5772</v>
      </c>
      <c r="R482" s="3" t="s">
        <v>6161</v>
      </c>
      <c r="S482" s="3" t="s">
        <v>6162</v>
      </c>
      <c r="T482" s="3" t="s">
        <v>5775</v>
      </c>
      <c r="X482" s="3">
        <v>480</v>
      </c>
      <c r="Y482" s="3">
        <v>19134</v>
      </c>
      <c r="AB482" s="3">
        <v>78666</v>
      </c>
    </row>
    <row r="483" spans="2:28" x14ac:dyDescent="0.35">
      <c r="B483" s="3">
        <v>481</v>
      </c>
      <c r="C483" s="3" t="s">
        <v>639</v>
      </c>
      <c r="D483" s="3" t="s">
        <v>641</v>
      </c>
      <c r="H483" s="3" t="s">
        <v>639</v>
      </c>
      <c r="I483" s="3" t="s">
        <v>641</v>
      </c>
      <c r="J483" s="9">
        <v>40686</v>
      </c>
      <c r="K483" s="9">
        <v>40690</v>
      </c>
      <c r="O483" s="3" t="s">
        <v>639</v>
      </c>
      <c r="P483" s="3" t="s">
        <v>641</v>
      </c>
      <c r="Q483" s="3" t="s">
        <v>5772</v>
      </c>
      <c r="R483" s="3" t="s">
        <v>6161</v>
      </c>
      <c r="S483" s="3" t="s">
        <v>6162</v>
      </c>
      <c r="T483" s="3" t="s">
        <v>5775</v>
      </c>
      <c r="X483" s="3">
        <v>481</v>
      </c>
      <c r="Y483" s="3">
        <v>19134</v>
      </c>
      <c r="AB483" s="3">
        <v>80634</v>
      </c>
    </row>
    <row r="484" spans="2:28" x14ac:dyDescent="0.35">
      <c r="B484" s="3">
        <v>482</v>
      </c>
      <c r="C484" s="3" t="s">
        <v>642</v>
      </c>
      <c r="D484" s="3" t="s">
        <v>643</v>
      </c>
      <c r="H484" s="3" t="s">
        <v>642</v>
      </c>
      <c r="I484" s="3" t="s">
        <v>643</v>
      </c>
      <c r="J484" s="9">
        <v>41393</v>
      </c>
      <c r="K484" s="9">
        <v>41396</v>
      </c>
      <c r="O484" s="3" t="s">
        <v>642</v>
      </c>
      <c r="P484" s="3" t="s">
        <v>643</v>
      </c>
      <c r="Q484" s="3" t="s">
        <v>5801</v>
      </c>
      <c r="R484" s="3" t="s">
        <v>6163</v>
      </c>
      <c r="S484" s="3" t="s">
        <v>6164</v>
      </c>
      <c r="T484" s="3" t="s">
        <v>5771</v>
      </c>
      <c r="X484" s="3">
        <v>482</v>
      </c>
      <c r="Y484" s="3">
        <v>75217</v>
      </c>
      <c r="AB484" s="3">
        <v>76063</v>
      </c>
    </row>
    <row r="485" spans="2:28" x14ac:dyDescent="0.35">
      <c r="B485" s="3">
        <v>483</v>
      </c>
      <c r="C485" s="3" t="s">
        <v>642</v>
      </c>
      <c r="D485" s="3" t="s">
        <v>644</v>
      </c>
      <c r="H485" s="3" t="s">
        <v>642</v>
      </c>
      <c r="I485" s="3" t="s">
        <v>644</v>
      </c>
      <c r="J485" s="9">
        <v>41393</v>
      </c>
      <c r="K485" s="9">
        <v>41396</v>
      </c>
      <c r="O485" s="3" t="s">
        <v>642</v>
      </c>
      <c r="P485" s="3" t="s">
        <v>644</v>
      </c>
      <c r="Q485" s="3" t="s">
        <v>5801</v>
      </c>
      <c r="R485" s="3" t="s">
        <v>6163</v>
      </c>
      <c r="S485" s="3" t="s">
        <v>6164</v>
      </c>
      <c r="T485" s="3" t="s">
        <v>5771</v>
      </c>
      <c r="X485" s="3">
        <v>483</v>
      </c>
      <c r="Y485" s="3">
        <v>75217</v>
      </c>
      <c r="AB485" s="3">
        <v>44035</v>
      </c>
    </row>
    <row r="486" spans="2:28" x14ac:dyDescent="0.35">
      <c r="B486" s="3">
        <v>484</v>
      </c>
      <c r="C486" s="3" t="s">
        <v>645</v>
      </c>
      <c r="D486" s="3" t="s">
        <v>646</v>
      </c>
      <c r="H486" s="3" t="s">
        <v>645</v>
      </c>
      <c r="I486" s="3" t="s">
        <v>646</v>
      </c>
      <c r="J486" s="9">
        <v>41529</v>
      </c>
      <c r="K486" s="9">
        <v>41531</v>
      </c>
      <c r="O486" s="3" t="s">
        <v>645</v>
      </c>
      <c r="P486" s="3" t="s">
        <v>646</v>
      </c>
      <c r="Q486" s="3" t="s">
        <v>5768</v>
      </c>
      <c r="R486" s="3" t="s">
        <v>6165</v>
      </c>
      <c r="S486" s="3" t="s">
        <v>6166</v>
      </c>
      <c r="T486" s="3" t="s">
        <v>5771</v>
      </c>
      <c r="X486" s="3">
        <v>484</v>
      </c>
      <c r="Y486" s="3">
        <v>19143</v>
      </c>
      <c r="AB486" s="3">
        <v>83301</v>
      </c>
    </row>
    <row r="487" spans="2:28" x14ac:dyDescent="0.35">
      <c r="B487" s="3">
        <v>485</v>
      </c>
      <c r="C487" s="3" t="s">
        <v>645</v>
      </c>
      <c r="D487" s="3" t="s">
        <v>647</v>
      </c>
      <c r="H487" s="3" t="s">
        <v>645</v>
      </c>
      <c r="I487" s="3" t="s">
        <v>647</v>
      </c>
      <c r="J487" s="9">
        <v>41529</v>
      </c>
      <c r="K487" s="9">
        <v>41531</v>
      </c>
      <c r="O487" s="3" t="s">
        <v>645</v>
      </c>
      <c r="P487" s="3" t="s">
        <v>647</v>
      </c>
      <c r="Q487" s="3" t="s">
        <v>5768</v>
      </c>
      <c r="R487" s="3" t="s">
        <v>6165</v>
      </c>
      <c r="S487" s="3" t="s">
        <v>6166</v>
      </c>
      <c r="T487" s="3" t="s">
        <v>5771</v>
      </c>
      <c r="X487" s="3">
        <v>485</v>
      </c>
      <c r="Y487" s="3">
        <v>19143</v>
      </c>
      <c r="AB487" s="3">
        <v>33134</v>
      </c>
    </row>
    <row r="488" spans="2:28" x14ac:dyDescent="0.35">
      <c r="B488" s="3">
        <v>486</v>
      </c>
      <c r="C488" s="3" t="s">
        <v>648</v>
      </c>
      <c r="D488" s="3" t="s">
        <v>250</v>
      </c>
      <c r="H488" s="3" t="s">
        <v>648</v>
      </c>
      <c r="I488" s="3" t="s">
        <v>250</v>
      </c>
      <c r="J488" s="9">
        <v>41958</v>
      </c>
      <c r="K488" s="9">
        <v>41961</v>
      </c>
      <c r="O488" s="3" t="s">
        <v>648</v>
      </c>
      <c r="P488" s="3" t="s">
        <v>250</v>
      </c>
      <c r="Q488" s="3" t="s">
        <v>5768</v>
      </c>
      <c r="R488" s="3" t="s">
        <v>6167</v>
      </c>
      <c r="S488" s="3" t="s">
        <v>6168</v>
      </c>
      <c r="T488" s="3" t="s">
        <v>5775</v>
      </c>
      <c r="X488" s="3">
        <v>486</v>
      </c>
      <c r="Y488" s="3">
        <v>43123</v>
      </c>
      <c r="AB488" s="3">
        <v>60441</v>
      </c>
    </row>
    <row r="489" spans="2:28" x14ac:dyDescent="0.35">
      <c r="B489" s="3">
        <v>487</v>
      </c>
      <c r="C489" s="3" t="s">
        <v>648</v>
      </c>
      <c r="D489" s="3" t="s">
        <v>649</v>
      </c>
      <c r="H489" s="3" t="s">
        <v>648</v>
      </c>
      <c r="I489" s="3" t="s">
        <v>649</v>
      </c>
      <c r="J489" s="9">
        <v>41958</v>
      </c>
      <c r="K489" s="9">
        <v>41961</v>
      </c>
      <c r="O489" s="3" t="s">
        <v>648</v>
      </c>
      <c r="P489" s="3" t="s">
        <v>649</v>
      </c>
      <c r="Q489" s="3" t="s">
        <v>5768</v>
      </c>
      <c r="R489" s="3" t="s">
        <v>6167</v>
      </c>
      <c r="S489" s="3" t="s">
        <v>6168</v>
      </c>
      <c r="T489" s="3" t="s">
        <v>5775</v>
      </c>
      <c r="X489" s="3">
        <v>487</v>
      </c>
      <c r="Y489" s="3">
        <v>43123</v>
      </c>
      <c r="AB489" s="3">
        <v>1752</v>
      </c>
    </row>
    <row r="490" spans="2:28" x14ac:dyDescent="0.35">
      <c r="B490" s="3">
        <v>488</v>
      </c>
      <c r="C490" s="3" t="s">
        <v>650</v>
      </c>
      <c r="D490" s="3" t="s">
        <v>651</v>
      </c>
      <c r="H490" s="3" t="s">
        <v>650</v>
      </c>
      <c r="I490" s="3" t="s">
        <v>651</v>
      </c>
      <c r="J490" s="9">
        <v>41870</v>
      </c>
      <c r="K490" s="9">
        <v>41875</v>
      </c>
      <c r="O490" s="3" t="s">
        <v>650</v>
      </c>
      <c r="P490" s="3" t="s">
        <v>651</v>
      </c>
      <c r="Q490" s="3" t="s">
        <v>5768</v>
      </c>
      <c r="R490" s="3" t="s">
        <v>6169</v>
      </c>
      <c r="S490" s="3" t="s">
        <v>6170</v>
      </c>
      <c r="T490" s="3" t="s">
        <v>5771</v>
      </c>
      <c r="X490" s="3">
        <v>488</v>
      </c>
      <c r="Y490" s="3">
        <v>10011</v>
      </c>
      <c r="AB490" s="3">
        <v>20707</v>
      </c>
    </row>
    <row r="491" spans="2:28" x14ac:dyDescent="0.35">
      <c r="B491" s="3">
        <v>489</v>
      </c>
      <c r="C491" s="3" t="s">
        <v>650</v>
      </c>
      <c r="D491" s="3" t="s">
        <v>652</v>
      </c>
      <c r="H491" s="3" t="s">
        <v>650</v>
      </c>
      <c r="I491" s="3" t="s">
        <v>652</v>
      </c>
      <c r="J491" s="9">
        <v>41870</v>
      </c>
      <c r="K491" s="9">
        <v>41875</v>
      </c>
      <c r="O491" s="3" t="s">
        <v>650</v>
      </c>
      <c r="P491" s="3" t="s">
        <v>652</v>
      </c>
      <c r="Q491" s="3" t="s">
        <v>5768</v>
      </c>
      <c r="R491" s="3" t="s">
        <v>6169</v>
      </c>
      <c r="S491" s="3" t="s">
        <v>6170</v>
      </c>
      <c r="T491" s="3" t="s">
        <v>5771</v>
      </c>
      <c r="X491" s="3">
        <v>489</v>
      </c>
      <c r="Y491" s="3">
        <v>10011</v>
      </c>
      <c r="AB491" s="3">
        <v>77803</v>
      </c>
    </row>
    <row r="492" spans="2:28" x14ac:dyDescent="0.35">
      <c r="B492" s="3">
        <v>490</v>
      </c>
      <c r="C492" s="3" t="s">
        <v>650</v>
      </c>
      <c r="D492" s="3" t="s">
        <v>653</v>
      </c>
      <c r="H492" s="3" t="s">
        <v>650</v>
      </c>
      <c r="I492" s="3" t="s">
        <v>653</v>
      </c>
      <c r="J492" s="9">
        <v>41870</v>
      </c>
      <c r="K492" s="9">
        <v>41875</v>
      </c>
      <c r="O492" s="3" t="s">
        <v>650</v>
      </c>
      <c r="P492" s="3" t="s">
        <v>653</v>
      </c>
      <c r="Q492" s="3" t="s">
        <v>5768</v>
      </c>
      <c r="R492" s="3" t="s">
        <v>6169</v>
      </c>
      <c r="S492" s="3" t="s">
        <v>6170</v>
      </c>
      <c r="T492" s="3" t="s">
        <v>5771</v>
      </c>
      <c r="X492" s="3">
        <v>490</v>
      </c>
      <c r="Y492" s="3">
        <v>10011</v>
      </c>
      <c r="AB492" s="3">
        <v>71603</v>
      </c>
    </row>
    <row r="493" spans="2:28" x14ac:dyDescent="0.35">
      <c r="B493" s="3">
        <v>491</v>
      </c>
      <c r="C493" s="3" t="s">
        <v>650</v>
      </c>
      <c r="D493" s="3" t="s">
        <v>654</v>
      </c>
      <c r="H493" s="3" t="s">
        <v>650</v>
      </c>
      <c r="I493" s="3" t="s">
        <v>654</v>
      </c>
      <c r="J493" s="9">
        <v>41870</v>
      </c>
      <c r="K493" s="9">
        <v>41875</v>
      </c>
      <c r="O493" s="3" t="s">
        <v>650</v>
      </c>
      <c r="P493" s="3" t="s">
        <v>654</v>
      </c>
      <c r="Q493" s="3" t="s">
        <v>5768</v>
      </c>
      <c r="R493" s="3" t="s">
        <v>6169</v>
      </c>
      <c r="S493" s="3" t="s">
        <v>6170</v>
      </c>
      <c r="T493" s="3" t="s">
        <v>5771</v>
      </c>
      <c r="X493" s="3">
        <v>491</v>
      </c>
      <c r="Y493" s="3">
        <v>10011</v>
      </c>
      <c r="AB493" s="3">
        <v>57401</v>
      </c>
    </row>
    <row r="494" spans="2:28" x14ac:dyDescent="0.35">
      <c r="B494" s="3">
        <v>492</v>
      </c>
      <c r="C494" s="3" t="s">
        <v>650</v>
      </c>
      <c r="D494" s="3" t="s">
        <v>655</v>
      </c>
      <c r="H494" s="3" t="s">
        <v>650</v>
      </c>
      <c r="I494" s="3" t="s">
        <v>655</v>
      </c>
      <c r="J494" s="9">
        <v>41870</v>
      </c>
      <c r="K494" s="9">
        <v>41875</v>
      </c>
      <c r="O494" s="3" t="s">
        <v>650</v>
      </c>
      <c r="P494" s="3" t="s">
        <v>655</v>
      </c>
      <c r="Q494" s="3" t="s">
        <v>5768</v>
      </c>
      <c r="R494" s="3" t="s">
        <v>6169</v>
      </c>
      <c r="S494" s="3" t="s">
        <v>6170</v>
      </c>
      <c r="T494" s="3" t="s">
        <v>5771</v>
      </c>
      <c r="X494" s="3">
        <v>492</v>
      </c>
      <c r="Y494" s="3">
        <v>10011</v>
      </c>
      <c r="AB494" s="3">
        <v>21740</v>
      </c>
    </row>
    <row r="495" spans="2:28" x14ac:dyDescent="0.35">
      <c r="B495" s="3">
        <v>493</v>
      </c>
      <c r="C495" s="3" t="s">
        <v>656</v>
      </c>
      <c r="D495" s="3" t="s">
        <v>657</v>
      </c>
      <c r="H495" s="3" t="s">
        <v>656</v>
      </c>
      <c r="I495" s="3" t="s">
        <v>657</v>
      </c>
      <c r="J495" s="9">
        <v>40903</v>
      </c>
      <c r="K495" s="9">
        <v>40908</v>
      </c>
      <c r="O495" s="3" t="s">
        <v>656</v>
      </c>
      <c r="P495" s="3" t="s">
        <v>657</v>
      </c>
      <c r="Q495" s="3" t="s">
        <v>5772</v>
      </c>
      <c r="R495" s="3" t="s">
        <v>6171</v>
      </c>
      <c r="S495" s="3" t="s">
        <v>6172</v>
      </c>
      <c r="T495" s="3" t="s">
        <v>5775</v>
      </c>
      <c r="X495" s="3">
        <v>493</v>
      </c>
      <c r="Y495" s="3">
        <v>60610</v>
      </c>
      <c r="AB495" s="3">
        <v>7017</v>
      </c>
    </row>
    <row r="496" spans="2:28" x14ac:dyDescent="0.35">
      <c r="B496" s="3">
        <v>494</v>
      </c>
      <c r="C496" s="3" t="s">
        <v>658</v>
      </c>
      <c r="D496" s="3" t="s">
        <v>659</v>
      </c>
      <c r="H496" s="3" t="s">
        <v>658</v>
      </c>
      <c r="I496" s="3" t="s">
        <v>659</v>
      </c>
      <c r="J496" s="9">
        <v>41242</v>
      </c>
      <c r="K496" s="9">
        <v>41246</v>
      </c>
      <c r="O496" s="3" t="s">
        <v>658</v>
      </c>
      <c r="P496" s="3" t="s">
        <v>659</v>
      </c>
      <c r="Q496" s="3" t="s">
        <v>5772</v>
      </c>
      <c r="R496" s="3" t="s">
        <v>6173</v>
      </c>
      <c r="S496" s="3" t="s">
        <v>6174</v>
      </c>
      <c r="T496" s="3" t="s">
        <v>5771</v>
      </c>
      <c r="X496" s="3">
        <v>494</v>
      </c>
      <c r="Y496" s="3">
        <v>48126</v>
      </c>
      <c r="AB496" s="3">
        <v>60004</v>
      </c>
    </row>
    <row r="497" spans="2:28" x14ac:dyDescent="0.35">
      <c r="B497" s="3">
        <v>495</v>
      </c>
      <c r="C497" s="3" t="s">
        <v>658</v>
      </c>
      <c r="D497" s="3" t="s">
        <v>660</v>
      </c>
      <c r="H497" s="3" t="s">
        <v>658</v>
      </c>
      <c r="I497" s="3" t="s">
        <v>660</v>
      </c>
      <c r="J497" s="9">
        <v>41242</v>
      </c>
      <c r="K497" s="9">
        <v>41246</v>
      </c>
      <c r="O497" s="3" t="s">
        <v>658</v>
      </c>
      <c r="P497" s="3" t="s">
        <v>660</v>
      </c>
      <c r="Q497" s="3" t="s">
        <v>5772</v>
      </c>
      <c r="R497" s="3" t="s">
        <v>6173</v>
      </c>
      <c r="S497" s="3" t="s">
        <v>6174</v>
      </c>
      <c r="T497" s="3" t="s">
        <v>5771</v>
      </c>
      <c r="X497" s="3">
        <v>495</v>
      </c>
      <c r="Y497" s="3">
        <v>48126</v>
      </c>
      <c r="AB497" s="3">
        <v>60543</v>
      </c>
    </row>
    <row r="498" spans="2:28" x14ac:dyDescent="0.35">
      <c r="B498" s="3">
        <v>496</v>
      </c>
      <c r="C498" s="3" t="s">
        <v>658</v>
      </c>
      <c r="D498" s="3" t="s">
        <v>661</v>
      </c>
      <c r="H498" s="3" t="s">
        <v>658</v>
      </c>
      <c r="I498" s="3" t="s">
        <v>661</v>
      </c>
      <c r="J498" s="9">
        <v>41242</v>
      </c>
      <c r="K498" s="9">
        <v>41246</v>
      </c>
      <c r="O498" s="3" t="s">
        <v>658</v>
      </c>
      <c r="P498" s="3" t="s">
        <v>661</v>
      </c>
      <c r="Q498" s="3" t="s">
        <v>5772</v>
      </c>
      <c r="R498" s="3" t="s">
        <v>6173</v>
      </c>
      <c r="S498" s="3" t="s">
        <v>6174</v>
      </c>
      <c r="T498" s="3" t="s">
        <v>5771</v>
      </c>
      <c r="X498" s="3">
        <v>496</v>
      </c>
      <c r="Y498" s="3">
        <v>48126</v>
      </c>
      <c r="AB498" s="3">
        <v>55433</v>
      </c>
    </row>
    <row r="499" spans="2:28" x14ac:dyDescent="0.35">
      <c r="B499" s="3">
        <v>497</v>
      </c>
      <c r="C499" s="3" t="s">
        <v>658</v>
      </c>
      <c r="D499" s="3" t="s">
        <v>43</v>
      </c>
      <c r="H499" s="3" t="s">
        <v>658</v>
      </c>
      <c r="I499" s="3" t="s">
        <v>43</v>
      </c>
      <c r="J499" s="9">
        <v>41242</v>
      </c>
      <c r="K499" s="9">
        <v>41246</v>
      </c>
      <c r="O499" s="3" t="s">
        <v>658</v>
      </c>
      <c r="P499" s="3" t="s">
        <v>43</v>
      </c>
      <c r="Q499" s="3" t="s">
        <v>5772</v>
      </c>
      <c r="R499" s="3" t="s">
        <v>6173</v>
      </c>
      <c r="S499" s="3" t="s">
        <v>6174</v>
      </c>
      <c r="T499" s="3" t="s">
        <v>5771</v>
      </c>
      <c r="X499" s="3">
        <v>497</v>
      </c>
      <c r="Y499" s="3">
        <v>48126</v>
      </c>
      <c r="AB499" s="3">
        <v>92672</v>
      </c>
    </row>
    <row r="500" spans="2:28" x14ac:dyDescent="0.35">
      <c r="B500" s="3">
        <v>498</v>
      </c>
      <c r="C500" s="3" t="s">
        <v>662</v>
      </c>
      <c r="D500" s="3" t="s">
        <v>663</v>
      </c>
      <c r="H500" s="3" t="s">
        <v>662</v>
      </c>
      <c r="I500" s="3" t="s">
        <v>663</v>
      </c>
      <c r="J500" s="9">
        <v>41898</v>
      </c>
      <c r="K500" s="9">
        <v>41902</v>
      </c>
      <c r="O500" s="3" t="s">
        <v>662</v>
      </c>
      <c r="P500" s="3" t="s">
        <v>663</v>
      </c>
      <c r="Q500" s="3" t="s">
        <v>5772</v>
      </c>
      <c r="R500" s="3" t="s">
        <v>6175</v>
      </c>
      <c r="S500" s="3" t="s">
        <v>6176</v>
      </c>
      <c r="T500" s="3" t="s">
        <v>5782</v>
      </c>
      <c r="X500" s="3">
        <v>498</v>
      </c>
      <c r="Y500" s="3">
        <v>10009</v>
      </c>
      <c r="AB500" s="3">
        <v>93405</v>
      </c>
    </row>
    <row r="501" spans="2:28" x14ac:dyDescent="0.35">
      <c r="B501" s="3">
        <v>499</v>
      </c>
      <c r="C501" s="3" t="s">
        <v>664</v>
      </c>
      <c r="D501" s="3" t="s">
        <v>665</v>
      </c>
      <c r="H501" s="3" t="s">
        <v>664</v>
      </c>
      <c r="I501" s="3" t="s">
        <v>665</v>
      </c>
      <c r="J501" s="9">
        <v>41779</v>
      </c>
      <c r="K501" s="9">
        <v>41783</v>
      </c>
      <c r="O501" s="3" t="s">
        <v>664</v>
      </c>
      <c r="P501" s="3" t="s">
        <v>665</v>
      </c>
      <c r="Q501" s="3" t="s">
        <v>5772</v>
      </c>
      <c r="R501" s="3" t="s">
        <v>6177</v>
      </c>
      <c r="S501" s="3" t="s">
        <v>6178</v>
      </c>
      <c r="T501" s="3" t="s">
        <v>5775</v>
      </c>
      <c r="X501" s="3">
        <v>499</v>
      </c>
      <c r="Y501" s="3">
        <v>98115</v>
      </c>
      <c r="AB501" s="3">
        <v>72762</v>
      </c>
    </row>
    <row r="502" spans="2:28" x14ac:dyDescent="0.35">
      <c r="B502" s="3">
        <v>500</v>
      </c>
      <c r="C502" s="3" t="s">
        <v>666</v>
      </c>
      <c r="D502" s="3" t="s">
        <v>667</v>
      </c>
      <c r="H502" s="3" t="s">
        <v>666</v>
      </c>
      <c r="I502" s="3" t="s">
        <v>667</v>
      </c>
      <c r="J502" s="9">
        <v>41991</v>
      </c>
      <c r="K502" s="9">
        <v>41995</v>
      </c>
      <c r="O502" s="3" t="s">
        <v>666</v>
      </c>
      <c r="P502" s="3" t="s">
        <v>667</v>
      </c>
      <c r="Q502" s="3" t="s">
        <v>5772</v>
      </c>
      <c r="R502" s="3" t="s">
        <v>5922</v>
      </c>
      <c r="S502" s="3" t="s">
        <v>5923</v>
      </c>
      <c r="T502" s="3" t="s">
        <v>5775</v>
      </c>
      <c r="X502" s="3">
        <v>500</v>
      </c>
      <c r="Y502" s="3">
        <v>94122</v>
      </c>
      <c r="AB502" s="3">
        <v>95240</v>
      </c>
    </row>
    <row r="503" spans="2:28" x14ac:dyDescent="0.35">
      <c r="B503" s="3">
        <v>501</v>
      </c>
      <c r="C503" s="3" t="s">
        <v>666</v>
      </c>
      <c r="D503" s="3" t="s">
        <v>291</v>
      </c>
      <c r="H503" s="3" t="s">
        <v>666</v>
      </c>
      <c r="I503" s="3" t="s">
        <v>291</v>
      </c>
      <c r="J503" s="9">
        <v>41991</v>
      </c>
      <c r="K503" s="9">
        <v>41995</v>
      </c>
      <c r="O503" s="3" t="s">
        <v>666</v>
      </c>
      <c r="P503" s="3" t="s">
        <v>291</v>
      </c>
      <c r="Q503" s="3" t="s">
        <v>5772</v>
      </c>
      <c r="R503" s="3" t="s">
        <v>5922</v>
      </c>
      <c r="S503" s="3" t="s">
        <v>5923</v>
      </c>
      <c r="T503" s="3" t="s">
        <v>5775</v>
      </c>
      <c r="X503" s="3">
        <v>501</v>
      </c>
      <c r="Y503" s="3">
        <v>94122</v>
      </c>
      <c r="AB503" s="3">
        <v>45040</v>
      </c>
    </row>
    <row r="504" spans="2:28" x14ac:dyDescent="0.35">
      <c r="B504" s="3">
        <v>502</v>
      </c>
      <c r="C504" s="3" t="s">
        <v>668</v>
      </c>
      <c r="D504" s="3" t="s">
        <v>669</v>
      </c>
      <c r="H504" s="3" t="s">
        <v>668</v>
      </c>
      <c r="I504" s="3" t="s">
        <v>669</v>
      </c>
      <c r="J504" s="9">
        <v>41907</v>
      </c>
      <c r="K504" s="9">
        <v>41909</v>
      </c>
      <c r="O504" s="3" t="s">
        <v>668</v>
      </c>
      <c r="P504" s="3" t="s">
        <v>669</v>
      </c>
      <c r="Q504" s="3" t="s">
        <v>5768</v>
      </c>
      <c r="R504" s="3" t="s">
        <v>6179</v>
      </c>
      <c r="S504" s="3" t="s">
        <v>6180</v>
      </c>
      <c r="T504" s="3" t="s">
        <v>5775</v>
      </c>
      <c r="X504" s="3">
        <v>502</v>
      </c>
      <c r="Y504" s="3">
        <v>33180</v>
      </c>
    </row>
    <row r="505" spans="2:28" x14ac:dyDescent="0.35">
      <c r="B505" s="3">
        <v>503</v>
      </c>
      <c r="C505" s="3" t="s">
        <v>668</v>
      </c>
      <c r="D505" s="3" t="s">
        <v>670</v>
      </c>
      <c r="H505" s="3" t="s">
        <v>668</v>
      </c>
      <c r="I505" s="3" t="s">
        <v>670</v>
      </c>
      <c r="J505" s="9">
        <v>41907</v>
      </c>
      <c r="K505" s="9">
        <v>41909</v>
      </c>
      <c r="O505" s="3" t="s">
        <v>668</v>
      </c>
      <c r="P505" s="3" t="s">
        <v>670</v>
      </c>
      <c r="Q505" s="3" t="s">
        <v>5768</v>
      </c>
      <c r="R505" s="3" t="s">
        <v>6179</v>
      </c>
      <c r="S505" s="3" t="s">
        <v>6180</v>
      </c>
      <c r="T505" s="3" t="s">
        <v>5775</v>
      </c>
      <c r="X505" s="3">
        <v>503</v>
      </c>
      <c r="Y505" s="3">
        <v>33180</v>
      </c>
    </row>
    <row r="506" spans="2:28" x14ac:dyDescent="0.35">
      <c r="B506" s="3">
        <v>504</v>
      </c>
      <c r="C506" s="3" t="s">
        <v>671</v>
      </c>
      <c r="D506" s="3" t="s">
        <v>672</v>
      </c>
      <c r="H506" s="3" t="s">
        <v>671</v>
      </c>
      <c r="I506" s="3" t="s">
        <v>672</v>
      </c>
      <c r="J506" s="9">
        <v>41186</v>
      </c>
      <c r="K506" s="9">
        <v>41191</v>
      </c>
      <c r="O506" s="3" t="s">
        <v>671</v>
      </c>
      <c r="P506" s="3" t="s">
        <v>672</v>
      </c>
      <c r="Q506" s="3" t="s">
        <v>5768</v>
      </c>
      <c r="R506" s="3" t="s">
        <v>6181</v>
      </c>
      <c r="S506" s="3" t="s">
        <v>6182</v>
      </c>
      <c r="T506" s="3" t="s">
        <v>5771</v>
      </c>
      <c r="X506" s="3">
        <v>504</v>
      </c>
      <c r="Y506" s="3">
        <v>31088</v>
      </c>
    </row>
    <row r="507" spans="2:28" x14ac:dyDescent="0.35">
      <c r="B507" s="3">
        <v>505</v>
      </c>
      <c r="C507" s="3" t="s">
        <v>673</v>
      </c>
      <c r="D507" s="3" t="s">
        <v>248</v>
      </c>
      <c r="H507" s="3" t="s">
        <v>673</v>
      </c>
      <c r="I507" s="3" t="s">
        <v>248</v>
      </c>
      <c r="J507" s="9">
        <v>41415</v>
      </c>
      <c r="K507" s="9">
        <v>41420</v>
      </c>
      <c r="O507" s="3" t="s">
        <v>673</v>
      </c>
      <c r="P507" s="3" t="s">
        <v>248</v>
      </c>
      <c r="Q507" s="3" t="s">
        <v>5772</v>
      </c>
      <c r="R507" s="3" t="s">
        <v>5852</v>
      </c>
      <c r="S507" s="3" t="s">
        <v>5853</v>
      </c>
      <c r="T507" s="3" t="s">
        <v>5782</v>
      </c>
      <c r="X507" s="3">
        <v>505</v>
      </c>
      <c r="Y507" s="3">
        <v>94591</v>
      </c>
    </row>
    <row r="508" spans="2:28" x14ac:dyDescent="0.35">
      <c r="B508" s="3">
        <v>506</v>
      </c>
      <c r="C508" s="3" t="s">
        <v>673</v>
      </c>
      <c r="D508" s="3" t="s">
        <v>674</v>
      </c>
      <c r="H508" s="3" t="s">
        <v>673</v>
      </c>
      <c r="I508" s="3" t="s">
        <v>674</v>
      </c>
      <c r="J508" s="9">
        <v>41415</v>
      </c>
      <c r="K508" s="9">
        <v>41420</v>
      </c>
      <c r="O508" s="3" t="s">
        <v>673</v>
      </c>
      <c r="P508" s="3" t="s">
        <v>674</v>
      </c>
      <c r="Q508" s="3" t="s">
        <v>5772</v>
      </c>
      <c r="R508" s="3" t="s">
        <v>5852</v>
      </c>
      <c r="S508" s="3" t="s">
        <v>5853</v>
      </c>
      <c r="T508" s="3" t="s">
        <v>5782</v>
      </c>
      <c r="X508" s="3">
        <v>506</v>
      </c>
      <c r="Y508" s="3">
        <v>94591</v>
      </c>
    </row>
    <row r="509" spans="2:28" x14ac:dyDescent="0.35">
      <c r="B509" s="3">
        <v>507</v>
      </c>
      <c r="C509" s="3" t="s">
        <v>675</v>
      </c>
      <c r="D509" s="3" t="s">
        <v>676</v>
      </c>
      <c r="H509" s="3" t="s">
        <v>675</v>
      </c>
      <c r="I509" s="3" t="s">
        <v>676</v>
      </c>
      <c r="J509" s="9">
        <v>41627</v>
      </c>
      <c r="K509" s="9">
        <v>41631</v>
      </c>
      <c r="O509" s="3" t="s">
        <v>675</v>
      </c>
      <c r="P509" s="3" t="s">
        <v>676</v>
      </c>
      <c r="Q509" s="3" t="s">
        <v>5772</v>
      </c>
      <c r="R509" s="3" t="s">
        <v>6183</v>
      </c>
      <c r="S509" s="3" t="s">
        <v>6184</v>
      </c>
      <c r="T509" s="3" t="s">
        <v>5771</v>
      </c>
      <c r="X509" s="3">
        <v>507</v>
      </c>
      <c r="Y509" s="3">
        <v>55407</v>
      </c>
    </row>
    <row r="510" spans="2:28" x14ac:dyDescent="0.35">
      <c r="B510" s="3">
        <v>508</v>
      </c>
      <c r="C510" s="3" t="s">
        <v>677</v>
      </c>
      <c r="D510" s="3" t="s">
        <v>678</v>
      </c>
      <c r="H510" s="3" t="s">
        <v>677</v>
      </c>
      <c r="I510" s="3" t="s">
        <v>678</v>
      </c>
      <c r="J510" s="9">
        <v>41851</v>
      </c>
      <c r="K510" s="9">
        <v>41855</v>
      </c>
      <c r="O510" s="3" t="s">
        <v>677</v>
      </c>
      <c r="P510" s="3" t="s">
        <v>678</v>
      </c>
      <c r="Q510" s="3" t="s">
        <v>5768</v>
      </c>
      <c r="R510" s="3" t="s">
        <v>6185</v>
      </c>
      <c r="S510" s="3" t="s">
        <v>6186</v>
      </c>
      <c r="T510" s="3" t="s">
        <v>5775</v>
      </c>
      <c r="X510" s="3">
        <v>508</v>
      </c>
      <c r="Y510" s="3">
        <v>92691</v>
      </c>
    </row>
    <row r="511" spans="2:28" x14ac:dyDescent="0.35">
      <c r="B511" s="3">
        <v>509</v>
      </c>
      <c r="C511" s="3" t="s">
        <v>677</v>
      </c>
      <c r="D511" s="3" t="s">
        <v>679</v>
      </c>
      <c r="H511" s="3" t="s">
        <v>677</v>
      </c>
      <c r="I511" s="3" t="s">
        <v>679</v>
      </c>
      <c r="J511" s="9">
        <v>41851</v>
      </c>
      <c r="K511" s="9">
        <v>41855</v>
      </c>
      <c r="O511" s="3" t="s">
        <v>677</v>
      </c>
      <c r="P511" s="3" t="s">
        <v>679</v>
      </c>
      <c r="Q511" s="3" t="s">
        <v>5768</v>
      </c>
      <c r="R511" s="3" t="s">
        <v>6185</v>
      </c>
      <c r="S511" s="3" t="s">
        <v>6186</v>
      </c>
      <c r="T511" s="3" t="s">
        <v>5775</v>
      </c>
      <c r="X511" s="3">
        <v>509</v>
      </c>
      <c r="Y511" s="3">
        <v>92691</v>
      </c>
    </row>
    <row r="512" spans="2:28" x14ac:dyDescent="0.35">
      <c r="B512" s="3">
        <v>510</v>
      </c>
      <c r="C512" s="3" t="s">
        <v>680</v>
      </c>
      <c r="D512" s="3" t="s">
        <v>243</v>
      </c>
      <c r="H512" s="3" t="s">
        <v>680</v>
      </c>
      <c r="I512" s="3" t="s">
        <v>243</v>
      </c>
      <c r="J512" s="9">
        <v>41801</v>
      </c>
      <c r="K512" s="9">
        <v>41806</v>
      </c>
      <c r="O512" s="3" t="s">
        <v>680</v>
      </c>
      <c r="P512" s="3" t="s">
        <v>243</v>
      </c>
      <c r="Q512" s="3" t="s">
        <v>5772</v>
      </c>
      <c r="R512" s="3" t="s">
        <v>6187</v>
      </c>
      <c r="S512" s="3" t="s">
        <v>6188</v>
      </c>
      <c r="T512" s="3" t="s">
        <v>5775</v>
      </c>
      <c r="X512" s="3">
        <v>510</v>
      </c>
      <c r="Y512" s="3">
        <v>48307</v>
      </c>
    </row>
    <row r="513" spans="2:25" x14ac:dyDescent="0.35">
      <c r="B513" s="3">
        <v>511</v>
      </c>
      <c r="C513" s="3" t="s">
        <v>681</v>
      </c>
      <c r="D513" s="3" t="s">
        <v>682</v>
      </c>
      <c r="H513" s="3" t="s">
        <v>681</v>
      </c>
      <c r="I513" s="3" t="s">
        <v>682</v>
      </c>
      <c r="J513" s="9">
        <v>41842</v>
      </c>
      <c r="K513" s="9">
        <v>41846</v>
      </c>
      <c r="O513" s="3" t="s">
        <v>681</v>
      </c>
      <c r="P513" s="3" t="s">
        <v>682</v>
      </c>
      <c r="Q513" s="3" t="s">
        <v>5772</v>
      </c>
      <c r="R513" s="3" t="s">
        <v>5876</v>
      </c>
      <c r="S513" s="3" t="s">
        <v>5877</v>
      </c>
      <c r="T513" s="3" t="s">
        <v>5782</v>
      </c>
      <c r="X513" s="3">
        <v>511</v>
      </c>
      <c r="Y513" s="3">
        <v>7060</v>
      </c>
    </row>
    <row r="514" spans="2:25" x14ac:dyDescent="0.35">
      <c r="B514" s="3">
        <v>512</v>
      </c>
      <c r="C514" s="3" t="s">
        <v>683</v>
      </c>
      <c r="D514" s="3" t="s">
        <v>684</v>
      </c>
      <c r="H514" s="3" t="s">
        <v>683</v>
      </c>
      <c r="I514" s="3" t="s">
        <v>684</v>
      </c>
      <c r="J514" s="9">
        <v>41366</v>
      </c>
      <c r="K514" s="9">
        <v>41373</v>
      </c>
      <c r="O514" s="3" t="s">
        <v>683</v>
      </c>
      <c r="P514" s="3" t="s">
        <v>684</v>
      </c>
      <c r="Q514" s="3" t="s">
        <v>5772</v>
      </c>
      <c r="R514" s="3" t="s">
        <v>5970</v>
      </c>
      <c r="S514" s="3" t="s">
        <v>5971</v>
      </c>
      <c r="T514" s="3" t="s">
        <v>5771</v>
      </c>
      <c r="X514" s="3">
        <v>512</v>
      </c>
      <c r="Y514" s="3">
        <v>85635</v>
      </c>
    </row>
    <row r="515" spans="2:25" x14ac:dyDescent="0.35">
      <c r="B515" s="3">
        <v>513</v>
      </c>
      <c r="C515" s="3" t="s">
        <v>683</v>
      </c>
      <c r="D515" s="3" t="s">
        <v>685</v>
      </c>
      <c r="H515" s="3" t="s">
        <v>683</v>
      </c>
      <c r="I515" s="3" t="s">
        <v>685</v>
      </c>
      <c r="J515" s="9">
        <v>41366</v>
      </c>
      <c r="K515" s="9">
        <v>41373</v>
      </c>
      <c r="O515" s="3" t="s">
        <v>683</v>
      </c>
      <c r="P515" s="3" t="s">
        <v>685</v>
      </c>
      <c r="Q515" s="3" t="s">
        <v>5772</v>
      </c>
      <c r="R515" s="3" t="s">
        <v>5970</v>
      </c>
      <c r="S515" s="3" t="s">
        <v>5971</v>
      </c>
      <c r="T515" s="3" t="s">
        <v>5771</v>
      </c>
      <c r="X515" s="3">
        <v>513</v>
      </c>
      <c r="Y515" s="3">
        <v>85635</v>
      </c>
    </row>
    <row r="516" spans="2:25" x14ac:dyDescent="0.35">
      <c r="B516" s="3">
        <v>514</v>
      </c>
      <c r="C516" s="3" t="s">
        <v>686</v>
      </c>
      <c r="D516" s="3" t="s">
        <v>416</v>
      </c>
      <c r="H516" s="3" t="s">
        <v>686</v>
      </c>
      <c r="I516" s="3" t="s">
        <v>416</v>
      </c>
      <c r="J516" s="9">
        <v>41620</v>
      </c>
      <c r="K516" s="9">
        <v>41625</v>
      </c>
      <c r="O516" s="3" t="s">
        <v>686</v>
      </c>
      <c r="P516" s="3" t="s">
        <v>416</v>
      </c>
      <c r="Q516" s="3" t="s">
        <v>5768</v>
      </c>
      <c r="R516" s="3" t="s">
        <v>6189</v>
      </c>
      <c r="S516" s="3" t="s">
        <v>6190</v>
      </c>
      <c r="T516" s="3" t="s">
        <v>5771</v>
      </c>
      <c r="X516" s="3">
        <v>514</v>
      </c>
      <c r="Y516" s="3">
        <v>98661</v>
      </c>
    </row>
    <row r="517" spans="2:25" x14ac:dyDescent="0.35">
      <c r="B517" s="3">
        <v>515</v>
      </c>
      <c r="C517" s="3" t="s">
        <v>686</v>
      </c>
      <c r="D517" s="3" t="s">
        <v>687</v>
      </c>
      <c r="H517" s="3" t="s">
        <v>686</v>
      </c>
      <c r="I517" s="3" t="s">
        <v>687</v>
      </c>
      <c r="J517" s="9">
        <v>41620</v>
      </c>
      <c r="K517" s="9">
        <v>41625</v>
      </c>
      <c r="O517" s="3" t="s">
        <v>686</v>
      </c>
      <c r="P517" s="3" t="s">
        <v>687</v>
      </c>
      <c r="Q517" s="3" t="s">
        <v>5768</v>
      </c>
      <c r="R517" s="3" t="s">
        <v>6189</v>
      </c>
      <c r="S517" s="3" t="s">
        <v>6190</v>
      </c>
      <c r="T517" s="3" t="s">
        <v>5771</v>
      </c>
      <c r="X517" s="3">
        <v>515</v>
      </c>
      <c r="Y517" s="3">
        <v>98661</v>
      </c>
    </row>
    <row r="518" spans="2:25" x14ac:dyDescent="0.35">
      <c r="B518" s="3">
        <v>516</v>
      </c>
      <c r="C518" s="3" t="s">
        <v>686</v>
      </c>
      <c r="D518" s="3" t="s">
        <v>688</v>
      </c>
      <c r="H518" s="3" t="s">
        <v>686</v>
      </c>
      <c r="I518" s="3" t="s">
        <v>688</v>
      </c>
      <c r="J518" s="9">
        <v>41620</v>
      </c>
      <c r="K518" s="9">
        <v>41625</v>
      </c>
      <c r="O518" s="3" t="s">
        <v>686</v>
      </c>
      <c r="P518" s="3" t="s">
        <v>688</v>
      </c>
      <c r="Q518" s="3" t="s">
        <v>5768</v>
      </c>
      <c r="R518" s="3" t="s">
        <v>6189</v>
      </c>
      <c r="S518" s="3" t="s">
        <v>6190</v>
      </c>
      <c r="T518" s="3" t="s">
        <v>5771</v>
      </c>
      <c r="X518" s="3">
        <v>516</v>
      </c>
      <c r="Y518" s="3">
        <v>98661</v>
      </c>
    </row>
    <row r="519" spans="2:25" x14ac:dyDescent="0.35">
      <c r="B519" s="3">
        <v>517</v>
      </c>
      <c r="C519" s="3" t="s">
        <v>689</v>
      </c>
      <c r="D519" s="3" t="s">
        <v>690</v>
      </c>
      <c r="H519" s="3" t="s">
        <v>689</v>
      </c>
      <c r="I519" s="3" t="s">
        <v>690</v>
      </c>
      <c r="J519" s="9">
        <v>41571</v>
      </c>
      <c r="K519" s="9">
        <v>41577</v>
      </c>
      <c r="O519" s="3" t="s">
        <v>689</v>
      </c>
      <c r="P519" s="3" t="s">
        <v>690</v>
      </c>
      <c r="Q519" s="3" t="s">
        <v>5772</v>
      </c>
      <c r="R519" s="3" t="s">
        <v>6191</v>
      </c>
      <c r="S519" s="3" t="s">
        <v>6192</v>
      </c>
      <c r="T519" s="3" t="s">
        <v>5782</v>
      </c>
      <c r="X519" s="3">
        <v>517</v>
      </c>
      <c r="Y519" s="3">
        <v>10024</v>
      </c>
    </row>
    <row r="520" spans="2:25" x14ac:dyDescent="0.35">
      <c r="B520" s="3">
        <v>518</v>
      </c>
      <c r="C520" s="3" t="s">
        <v>691</v>
      </c>
      <c r="D520" s="3" t="s">
        <v>78</v>
      </c>
      <c r="H520" s="3" t="s">
        <v>691</v>
      </c>
      <c r="I520" s="3" t="s">
        <v>78</v>
      </c>
      <c r="J520" s="9">
        <v>41810</v>
      </c>
      <c r="K520" s="9">
        <v>41814</v>
      </c>
      <c r="O520" s="3" t="s">
        <v>691</v>
      </c>
      <c r="P520" s="3" t="s">
        <v>78</v>
      </c>
      <c r="Q520" s="3" t="s">
        <v>5772</v>
      </c>
      <c r="R520" s="3" t="s">
        <v>6193</v>
      </c>
      <c r="S520" s="3" t="s">
        <v>6194</v>
      </c>
      <c r="T520" s="3" t="s">
        <v>5771</v>
      </c>
      <c r="X520" s="3">
        <v>518</v>
      </c>
      <c r="Y520" s="3">
        <v>10035</v>
      </c>
    </row>
    <row r="521" spans="2:25" x14ac:dyDescent="0.35">
      <c r="B521" s="3">
        <v>519</v>
      </c>
      <c r="C521" s="3" t="s">
        <v>691</v>
      </c>
      <c r="D521" s="3" t="s">
        <v>692</v>
      </c>
      <c r="H521" s="3" t="s">
        <v>691</v>
      </c>
      <c r="I521" s="3" t="s">
        <v>692</v>
      </c>
      <c r="J521" s="9">
        <v>41810</v>
      </c>
      <c r="K521" s="9">
        <v>41814</v>
      </c>
      <c r="O521" s="3" t="s">
        <v>691</v>
      </c>
      <c r="P521" s="3" t="s">
        <v>692</v>
      </c>
      <c r="Q521" s="3" t="s">
        <v>5772</v>
      </c>
      <c r="R521" s="3" t="s">
        <v>6193</v>
      </c>
      <c r="S521" s="3" t="s">
        <v>6194</v>
      </c>
      <c r="T521" s="3" t="s">
        <v>5771</v>
      </c>
      <c r="X521" s="3">
        <v>519</v>
      </c>
      <c r="Y521" s="3">
        <v>10035</v>
      </c>
    </row>
    <row r="522" spans="2:25" x14ac:dyDescent="0.35">
      <c r="B522" s="3">
        <v>520</v>
      </c>
      <c r="C522" s="3" t="s">
        <v>693</v>
      </c>
      <c r="D522" s="3" t="s">
        <v>223</v>
      </c>
      <c r="H522" s="3" t="s">
        <v>693</v>
      </c>
      <c r="I522" s="3" t="s">
        <v>223</v>
      </c>
      <c r="J522" s="9">
        <v>41360</v>
      </c>
      <c r="K522" s="9">
        <v>41364</v>
      </c>
      <c r="O522" s="3" t="s">
        <v>693</v>
      </c>
      <c r="P522" s="3" t="s">
        <v>223</v>
      </c>
      <c r="Q522" s="3" t="s">
        <v>5772</v>
      </c>
      <c r="R522" s="3" t="s">
        <v>6195</v>
      </c>
      <c r="S522" s="3" t="s">
        <v>6196</v>
      </c>
      <c r="T522" s="3" t="s">
        <v>5771</v>
      </c>
      <c r="X522" s="3">
        <v>520</v>
      </c>
      <c r="Y522" s="3">
        <v>10011</v>
      </c>
    </row>
    <row r="523" spans="2:25" x14ac:dyDescent="0.35">
      <c r="B523" s="3">
        <v>521</v>
      </c>
      <c r="C523" s="3" t="s">
        <v>694</v>
      </c>
      <c r="D523" s="3" t="s">
        <v>695</v>
      </c>
      <c r="H523" s="3" t="s">
        <v>694</v>
      </c>
      <c r="I523" s="3" t="s">
        <v>695</v>
      </c>
      <c r="J523" s="9">
        <v>41799</v>
      </c>
      <c r="K523" s="9">
        <v>41801</v>
      </c>
      <c r="O523" s="3" t="s">
        <v>694</v>
      </c>
      <c r="P523" s="3" t="s">
        <v>695</v>
      </c>
      <c r="Q523" s="3" t="s">
        <v>5768</v>
      </c>
      <c r="R523" s="3" t="s">
        <v>6197</v>
      </c>
      <c r="S523" s="3" t="s">
        <v>6198</v>
      </c>
      <c r="T523" s="3" t="s">
        <v>5771</v>
      </c>
      <c r="X523" s="3">
        <v>521</v>
      </c>
      <c r="Y523" s="3">
        <v>75081</v>
      </c>
    </row>
    <row r="524" spans="2:25" x14ac:dyDescent="0.35">
      <c r="B524" s="3">
        <v>522</v>
      </c>
      <c r="C524" s="3" t="s">
        <v>694</v>
      </c>
      <c r="D524" s="3" t="s">
        <v>304</v>
      </c>
      <c r="H524" s="3" t="s">
        <v>694</v>
      </c>
      <c r="I524" s="3" t="s">
        <v>304</v>
      </c>
      <c r="J524" s="9">
        <v>41799</v>
      </c>
      <c r="K524" s="9">
        <v>41801</v>
      </c>
      <c r="O524" s="3" t="s">
        <v>694</v>
      </c>
      <c r="P524" s="3" t="s">
        <v>304</v>
      </c>
      <c r="Q524" s="3" t="s">
        <v>5768</v>
      </c>
      <c r="R524" s="3" t="s">
        <v>6197</v>
      </c>
      <c r="S524" s="3" t="s">
        <v>6198</v>
      </c>
      <c r="T524" s="3" t="s">
        <v>5771</v>
      </c>
      <c r="X524" s="3">
        <v>522</v>
      </c>
      <c r="Y524" s="3">
        <v>75081</v>
      </c>
    </row>
    <row r="525" spans="2:25" x14ac:dyDescent="0.35">
      <c r="B525" s="3">
        <v>523</v>
      </c>
      <c r="C525" s="3" t="s">
        <v>694</v>
      </c>
      <c r="D525" s="3" t="s">
        <v>696</v>
      </c>
      <c r="H525" s="3" t="s">
        <v>694</v>
      </c>
      <c r="I525" s="3" t="s">
        <v>696</v>
      </c>
      <c r="J525" s="9">
        <v>41799</v>
      </c>
      <c r="K525" s="9">
        <v>41801</v>
      </c>
      <c r="O525" s="3" t="s">
        <v>694</v>
      </c>
      <c r="P525" s="3" t="s">
        <v>696</v>
      </c>
      <c r="Q525" s="3" t="s">
        <v>5768</v>
      </c>
      <c r="R525" s="3" t="s">
        <v>6197</v>
      </c>
      <c r="S525" s="3" t="s">
        <v>6198</v>
      </c>
      <c r="T525" s="3" t="s">
        <v>5771</v>
      </c>
      <c r="X525" s="3">
        <v>523</v>
      </c>
      <c r="Y525" s="3">
        <v>75081</v>
      </c>
    </row>
    <row r="526" spans="2:25" x14ac:dyDescent="0.35">
      <c r="B526" s="3">
        <v>524</v>
      </c>
      <c r="C526" s="3" t="s">
        <v>697</v>
      </c>
      <c r="D526" s="3" t="s">
        <v>698</v>
      </c>
      <c r="H526" s="3" t="s">
        <v>697</v>
      </c>
      <c r="I526" s="3" t="s">
        <v>698</v>
      </c>
      <c r="J526" s="9">
        <v>40901</v>
      </c>
      <c r="K526" s="9">
        <v>40903</v>
      </c>
      <c r="O526" s="3" t="s">
        <v>697</v>
      </c>
      <c r="P526" s="3" t="s">
        <v>698</v>
      </c>
      <c r="Q526" s="3" t="s">
        <v>5801</v>
      </c>
      <c r="R526" s="3" t="s">
        <v>6199</v>
      </c>
      <c r="S526" s="3" t="s">
        <v>6200</v>
      </c>
      <c r="T526" s="3" t="s">
        <v>5775</v>
      </c>
      <c r="X526" s="3">
        <v>524</v>
      </c>
      <c r="Y526" s="3">
        <v>44105</v>
      </c>
    </row>
    <row r="527" spans="2:25" x14ac:dyDescent="0.35">
      <c r="B527" s="3">
        <v>525</v>
      </c>
      <c r="C527" s="3" t="s">
        <v>699</v>
      </c>
      <c r="D527" s="3" t="s">
        <v>700</v>
      </c>
      <c r="H527" s="3" t="s">
        <v>699</v>
      </c>
      <c r="I527" s="3" t="s">
        <v>700</v>
      </c>
      <c r="J527" s="9">
        <v>41800</v>
      </c>
      <c r="K527" s="9">
        <v>41804</v>
      </c>
      <c r="O527" s="3" t="s">
        <v>699</v>
      </c>
      <c r="P527" s="3" t="s">
        <v>700</v>
      </c>
      <c r="Q527" s="3" t="s">
        <v>5772</v>
      </c>
      <c r="R527" s="3" t="s">
        <v>6175</v>
      </c>
      <c r="S527" s="3" t="s">
        <v>6176</v>
      </c>
      <c r="T527" s="3" t="s">
        <v>5782</v>
      </c>
      <c r="X527" s="3">
        <v>525</v>
      </c>
      <c r="Y527" s="3">
        <v>60653</v>
      </c>
    </row>
    <row r="528" spans="2:25" x14ac:dyDescent="0.35">
      <c r="B528" s="3">
        <v>526</v>
      </c>
      <c r="C528" s="3" t="s">
        <v>699</v>
      </c>
      <c r="D528" s="3" t="s">
        <v>701</v>
      </c>
      <c r="H528" s="3" t="s">
        <v>699</v>
      </c>
      <c r="I528" s="3" t="s">
        <v>701</v>
      </c>
      <c r="J528" s="9">
        <v>41800</v>
      </c>
      <c r="K528" s="9">
        <v>41804</v>
      </c>
      <c r="O528" s="3" t="s">
        <v>699</v>
      </c>
      <c r="P528" s="3" t="s">
        <v>701</v>
      </c>
      <c r="Q528" s="3" t="s">
        <v>5772</v>
      </c>
      <c r="R528" s="3" t="s">
        <v>6175</v>
      </c>
      <c r="S528" s="3" t="s">
        <v>6176</v>
      </c>
      <c r="T528" s="3" t="s">
        <v>5782</v>
      </c>
      <c r="X528" s="3">
        <v>526</v>
      </c>
      <c r="Y528" s="3">
        <v>60653</v>
      </c>
    </row>
    <row r="529" spans="2:25" x14ac:dyDescent="0.35">
      <c r="B529" s="3">
        <v>527</v>
      </c>
      <c r="C529" s="3" t="s">
        <v>699</v>
      </c>
      <c r="D529" s="3" t="s">
        <v>702</v>
      </c>
      <c r="H529" s="3" t="s">
        <v>699</v>
      </c>
      <c r="I529" s="3" t="s">
        <v>702</v>
      </c>
      <c r="J529" s="9">
        <v>41800</v>
      </c>
      <c r="K529" s="9">
        <v>41804</v>
      </c>
      <c r="O529" s="3" t="s">
        <v>699</v>
      </c>
      <c r="P529" s="3" t="s">
        <v>702</v>
      </c>
      <c r="Q529" s="3" t="s">
        <v>5772</v>
      </c>
      <c r="R529" s="3" t="s">
        <v>6175</v>
      </c>
      <c r="S529" s="3" t="s">
        <v>6176</v>
      </c>
      <c r="T529" s="3" t="s">
        <v>5782</v>
      </c>
      <c r="X529" s="3">
        <v>527</v>
      </c>
      <c r="Y529" s="3">
        <v>60653</v>
      </c>
    </row>
    <row r="530" spans="2:25" x14ac:dyDescent="0.35">
      <c r="B530" s="3">
        <v>528</v>
      </c>
      <c r="C530" s="3" t="s">
        <v>703</v>
      </c>
      <c r="D530" s="3" t="s">
        <v>704</v>
      </c>
      <c r="H530" s="3" t="s">
        <v>703</v>
      </c>
      <c r="I530" s="3" t="s">
        <v>704</v>
      </c>
      <c r="J530" s="9">
        <v>41717</v>
      </c>
      <c r="K530" s="9">
        <v>41722</v>
      </c>
      <c r="O530" s="3" t="s">
        <v>703</v>
      </c>
      <c r="P530" s="3" t="s">
        <v>704</v>
      </c>
      <c r="Q530" s="3" t="s">
        <v>5772</v>
      </c>
      <c r="R530" s="3" t="s">
        <v>6201</v>
      </c>
      <c r="S530" s="3" t="s">
        <v>6202</v>
      </c>
      <c r="T530" s="3" t="s">
        <v>5775</v>
      </c>
      <c r="X530" s="3">
        <v>528</v>
      </c>
      <c r="Y530" s="3">
        <v>75701</v>
      </c>
    </row>
    <row r="531" spans="2:25" x14ac:dyDescent="0.35">
      <c r="B531" s="3">
        <v>529</v>
      </c>
      <c r="C531" s="3" t="s">
        <v>703</v>
      </c>
      <c r="D531" s="3" t="s">
        <v>705</v>
      </c>
      <c r="H531" s="3" t="s">
        <v>703</v>
      </c>
      <c r="I531" s="3" t="s">
        <v>705</v>
      </c>
      <c r="J531" s="9">
        <v>41717</v>
      </c>
      <c r="K531" s="9">
        <v>41722</v>
      </c>
      <c r="O531" s="3" t="s">
        <v>703</v>
      </c>
      <c r="P531" s="3" t="s">
        <v>705</v>
      </c>
      <c r="Q531" s="3" t="s">
        <v>5772</v>
      </c>
      <c r="R531" s="3" t="s">
        <v>6201</v>
      </c>
      <c r="S531" s="3" t="s">
        <v>6202</v>
      </c>
      <c r="T531" s="3" t="s">
        <v>5775</v>
      </c>
      <c r="X531" s="3">
        <v>529</v>
      </c>
      <c r="Y531" s="3">
        <v>75701</v>
      </c>
    </row>
    <row r="532" spans="2:25" x14ac:dyDescent="0.35">
      <c r="B532" s="3">
        <v>530</v>
      </c>
      <c r="C532" s="3" t="s">
        <v>703</v>
      </c>
      <c r="D532" s="3" t="s">
        <v>706</v>
      </c>
      <c r="H532" s="3" t="s">
        <v>703</v>
      </c>
      <c r="I532" s="3" t="s">
        <v>706</v>
      </c>
      <c r="J532" s="9">
        <v>41717</v>
      </c>
      <c r="K532" s="9">
        <v>41722</v>
      </c>
      <c r="O532" s="3" t="s">
        <v>703</v>
      </c>
      <c r="P532" s="3" t="s">
        <v>706</v>
      </c>
      <c r="Q532" s="3" t="s">
        <v>5772</v>
      </c>
      <c r="R532" s="3" t="s">
        <v>6201</v>
      </c>
      <c r="S532" s="3" t="s">
        <v>6202</v>
      </c>
      <c r="T532" s="3" t="s">
        <v>5775</v>
      </c>
      <c r="X532" s="3">
        <v>530</v>
      </c>
      <c r="Y532" s="3">
        <v>75701</v>
      </c>
    </row>
    <row r="533" spans="2:25" x14ac:dyDescent="0.35">
      <c r="B533" s="3">
        <v>531</v>
      </c>
      <c r="C533" s="3" t="s">
        <v>703</v>
      </c>
      <c r="D533" s="3" t="s">
        <v>707</v>
      </c>
      <c r="H533" s="3" t="s">
        <v>703</v>
      </c>
      <c r="I533" s="3" t="s">
        <v>707</v>
      </c>
      <c r="J533" s="9">
        <v>41717</v>
      </c>
      <c r="K533" s="9">
        <v>41722</v>
      </c>
      <c r="O533" s="3" t="s">
        <v>703</v>
      </c>
      <c r="P533" s="3" t="s">
        <v>707</v>
      </c>
      <c r="Q533" s="3" t="s">
        <v>5772</v>
      </c>
      <c r="R533" s="3" t="s">
        <v>6201</v>
      </c>
      <c r="S533" s="3" t="s">
        <v>6202</v>
      </c>
      <c r="T533" s="3" t="s">
        <v>5775</v>
      </c>
      <c r="X533" s="3">
        <v>531</v>
      </c>
      <c r="Y533" s="3">
        <v>75701</v>
      </c>
    </row>
    <row r="534" spans="2:25" x14ac:dyDescent="0.35">
      <c r="B534" s="3">
        <v>532</v>
      </c>
      <c r="C534" s="3" t="s">
        <v>708</v>
      </c>
      <c r="D534" s="3" t="s">
        <v>709</v>
      </c>
      <c r="H534" s="3" t="s">
        <v>708</v>
      </c>
      <c r="I534" s="3" t="s">
        <v>709</v>
      </c>
      <c r="J534" s="9">
        <v>41598</v>
      </c>
      <c r="K534" s="9">
        <v>41603</v>
      </c>
      <c r="O534" s="3" t="s">
        <v>708</v>
      </c>
      <c r="P534" s="3" t="s">
        <v>709</v>
      </c>
      <c r="Q534" s="3" t="s">
        <v>5772</v>
      </c>
      <c r="R534" s="3" t="s">
        <v>6203</v>
      </c>
      <c r="S534" s="3" t="s">
        <v>6204</v>
      </c>
      <c r="T534" s="3" t="s">
        <v>5775</v>
      </c>
      <c r="X534" s="3">
        <v>532</v>
      </c>
      <c r="Y534" s="3">
        <v>10024</v>
      </c>
    </row>
    <row r="535" spans="2:25" x14ac:dyDescent="0.35">
      <c r="B535" s="3">
        <v>533</v>
      </c>
      <c r="C535" s="3" t="s">
        <v>708</v>
      </c>
      <c r="D535" s="3" t="s">
        <v>710</v>
      </c>
      <c r="H535" s="3" t="s">
        <v>708</v>
      </c>
      <c r="I535" s="3" t="s">
        <v>710</v>
      </c>
      <c r="J535" s="9">
        <v>41598</v>
      </c>
      <c r="K535" s="9">
        <v>41603</v>
      </c>
      <c r="O535" s="3" t="s">
        <v>708</v>
      </c>
      <c r="P535" s="3" t="s">
        <v>710</v>
      </c>
      <c r="Q535" s="3" t="s">
        <v>5772</v>
      </c>
      <c r="R535" s="3" t="s">
        <v>6203</v>
      </c>
      <c r="S535" s="3" t="s">
        <v>6204</v>
      </c>
      <c r="T535" s="3" t="s">
        <v>5775</v>
      </c>
      <c r="X535" s="3">
        <v>533</v>
      </c>
      <c r="Y535" s="3">
        <v>10024</v>
      </c>
    </row>
    <row r="536" spans="2:25" x14ac:dyDescent="0.35">
      <c r="B536" s="3">
        <v>534</v>
      </c>
      <c r="C536" s="3" t="s">
        <v>708</v>
      </c>
      <c r="D536" s="3" t="s">
        <v>547</v>
      </c>
      <c r="H536" s="3" t="s">
        <v>708</v>
      </c>
      <c r="I536" s="3" t="s">
        <v>547</v>
      </c>
      <c r="J536" s="9">
        <v>41598</v>
      </c>
      <c r="K536" s="9">
        <v>41603</v>
      </c>
      <c r="O536" s="3" t="s">
        <v>708</v>
      </c>
      <c r="P536" s="3" t="s">
        <v>547</v>
      </c>
      <c r="Q536" s="3" t="s">
        <v>5772</v>
      </c>
      <c r="R536" s="3" t="s">
        <v>6203</v>
      </c>
      <c r="S536" s="3" t="s">
        <v>6204</v>
      </c>
      <c r="T536" s="3" t="s">
        <v>5775</v>
      </c>
      <c r="X536" s="3">
        <v>534</v>
      </c>
      <c r="Y536" s="3">
        <v>10024</v>
      </c>
    </row>
    <row r="537" spans="2:25" x14ac:dyDescent="0.35">
      <c r="B537" s="3">
        <v>535</v>
      </c>
      <c r="C537" s="3" t="s">
        <v>711</v>
      </c>
      <c r="D537" s="3" t="s">
        <v>712</v>
      </c>
      <c r="H537" s="3" t="s">
        <v>711</v>
      </c>
      <c r="I537" s="3" t="s">
        <v>712</v>
      </c>
      <c r="J537" s="9">
        <v>41999</v>
      </c>
      <c r="K537" s="9">
        <v>42003</v>
      </c>
      <c r="O537" s="3" t="s">
        <v>711</v>
      </c>
      <c r="P537" s="3" t="s">
        <v>712</v>
      </c>
      <c r="Q537" s="3" t="s">
        <v>5772</v>
      </c>
      <c r="R537" s="3" t="s">
        <v>6205</v>
      </c>
      <c r="S537" s="3" t="s">
        <v>6206</v>
      </c>
      <c r="T537" s="3" t="s">
        <v>5775</v>
      </c>
      <c r="X537" s="3">
        <v>535</v>
      </c>
      <c r="Y537" s="3">
        <v>10035</v>
      </c>
    </row>
    <row r="538" spans="2:25" x14ac:dyDescent="0.35">
      <c r="B538" s="3">
        <v>536</v>
      </c>
      <c r="C538" s="3" t="s">
        <v>713</v>
      </c>
      <c r="D538" s="3" t="s">
        <v>714</v>
      </c>
      <c r="H538" s="3" t="s">
        <v>713</v>
      </c>
      <c r="I538" s="3" t="s">
        <v>714</v>
      </c>
      <c r="J538" s="9">
        <v>40715</v>
      </c>
      <c r="K538" s="9">
        <v>40717</v>
      </c>
      <c r="O538" s="3" t="s">
        <v>713</v>
      </c>
      <c r="P538" s="3" t="s">
        <v>714</v>
      </c>
      <c r="Q538" s="3" t="s">
        <v>5768</v>
      </c>
      <c r="R538" s="3" t="s">
        <v>6207</v>
      </c>
      <c r="S538" s="3" t="s">
        <v>6208</v>
      </c>
      <c r="T538" s="3" t="s">
        <v>5775</v>
      </c>
      <c r="X538" s="3">
        <v>536</v>
      </c>
      <c r="Y538" s="3">
        <v>22980</v>
      </c>
    </row>
    <row r="539" spans="2:25" x14ac:dyDescent="0.35">
      <c r="B539" s="3">
        <v>537</v>
      </c>
      <c r="C539" s="3" t="s">
        <v>713</v>
      </c>
      <c r="D539" s="3" t="s">
        <v>15</v>
      </c>
      <c r="H539" s="3" t="s">
        <v>713</v>
      </c>
      <c r="I539" s="3" t="s">
        <v>15</v>
      </c>
      <c r="J539" s="9">
        <v>40715</v>
      </c>
      <c r="K539" s="9">
        <v>40717</v>
      </c>
      <c r="O539" s="3" t="s">
        <v>713</v>
      </c>
      <c r="P539" s="3" t="s">
        <v>15</v>
      </c>
      <c r="Q539" s="3" t="s">
        <v>5768</v>
      </c>
      <c r="R539" s="3" t="s">
        <v>6207</v>
      </c>
      <c r="S539" s="3" t="s">
        <v>6208</v>
      </c>
      <c r="T539" s="3" t="s">
        <v>5775</v>
      </c>
      <c r="X539" s="3">
        <v>537</v>
      </c>
      <c r="Y539" s="3">
        <v>22980</v>
      </c>
    </row>
    <row r="540" spans="2:25" x14ac:dyDescent="0.35">
      <c r="B540" s="3">
        <v>538</v>
      </c>
      <c r="C540" s="3" t="s">
        <v>713</v>
      </c>
      <c r="D540" s="3" t="s">
        <v>715</v>
      </c>
      <c r="H540" s="3" t="s">
        <v>713</v>
      </c>
      <c r="I540" s="3" t="s">
        <v>715</v>
      </c>
      <c r="J540" s="9">
        <v>40715</v>
      </c>
      <c r="K540" s="9">
        <v>40717</v>
      </c>
      <c r="O540" s="3" t="s">
        <v>713</v>
      </c>
      <c r="P540" s="3" t="s">
        <v>715</v>
      </c>
      <c r="Q540" s="3" t="s">
        <v>5768</v>
      </c>
      <c r="R540" s="3" t="s">
        <v>6207</v>
      </c>
      <c r="S540" s="3" t="s">
        <v>6208</v>
      </c>
      <c r="T540" s="3" t="s">
        <v>5775</v>
      </c>
      <c r="X540" s="3">
        <v>538</v>
      </c>
      <c r="Y540" s="3">
        <v>22980</v>
      </c>
    </row>
    <row r="541" spans="2:25" x14ac:dyDescent="0.35">
      <c r="B541" s="3">
        <v>539</v>
      </c>
      <c r="C541" s="3" t="s">
        <v>716</v>
      </c>
      <c r="D541" s="3" t="s">
        <v>717</v>
      </c>
      <c r="H541" s="3" t="s">
        <v>716</v>
      </c>
      <c r="I541" s="3" t="s">
        <v>717</v>
      </c>
      <c r="J541" s="9">
        <v>40996</v>
      </c>
      <c r="K541" s="9">
        <v>41001</v>
      </c>
      <c r="O541" s="3" t="s">
        <v>716</v>
      </c>
      <c r="P541" s="3" t="s">
        <v>717</v>
      </c>
      <c r="Q541" s="3" t="s">
        <v>5772</v>
      </c>
      <c r="R541" s="3" t="s">
        <v>6209</v>
      </c>
      <c r="S541" s="3" t="s">
        <v>6210</v>
      </c>
      <c r="T541" s="3" t="s">
        <v>5775</v>
      </c>
      <c r="X541" s="3">
        <v>539</v>
      </c>
      <c r="Y541" s="3">
        <v>90036</v>
      </c>
    </row>
    <row r="542" spans="2:25" x14ac:dyDescent="0.35">
      <c r="B542" s="3">
        <v>540</v>
      </c>
      <c r="C542" s="3" t="s">
        <v>716</v>
      </c>
      <c r="D542" s="3" t="s">
        <v>718</v>
      </c>
      <c r="H542" s="3" t="s">
        <v>716</v>
      </c>
      <c r="I542" s="3" t="s">
        <v>718</v>
      </c>
      <c r="J542" s="9">
        <v>40996</v>
      </c>
      <c r="K542" s="9">
        <v>41001</v>
      </c>
      <c r="O542" s="3" t="s">
        <v>716</v>
      </c>
      <c r="P542" s="3" t="s">
        <v>718</v>
      </c>
      <c r="Q542" s="3" t="s">
        <v>5772</v>
      </c>
      <c r="R542" s="3" t="s">
        <v>6209</v>
      </c>
      <c r="S542" s="3" t="s">
        <v>6210</v>
      </c>
      <c r="T542" s="3" t="s">
        <v>5775</v>
      </c>
      <c r="X542" s="3">
        <v>540</v>
      </c>
      <c r="Y542" s="3">
        <v>90036</v>
      </c>
    </row>
    <row r="543" spans="2:25" x14ac:dyDescent="0.35">
      <c r="B543" s="3">
        <v>541</v>
      </c>
      <c r="C543" s="3" t="s">
        <v>719</v>
      </c>
      <c r="D543" s="3" t="s">
        <v>339</v>
      </c>
      <c r="H543" s="3" t="s">
        <v>719</v>
      </c>
      <c r="I543" s="3" t="s">
        <v>339</v>
      </c>
      <c r="J543" s="9">
        <v>41043</v>
      </c>
      <c r="K543" s="9">
        <v>41046</v>
      </c>
      <c r="O543" s="3" t="s">
        <v>719</v>
      </c>
      <c r="P543" s="3" t="s">
        <v>339</v>
      </c>
      <c r="Q543" s="3" t="s">
        <v>5801</v>
      </c>
      <c r="R543" s="3" t="s">
        <v>6211</v>
      </c>
      <c r="S543" s="3" t="s">
        <v>6212</v>
      </c>
      <c r="T543" s="3" t="s">
        <v>5782</v>
      </c>
      <c r="X543" s="3">
        <v>541</v>
      </c>
      <c r="Y543" s="3">
        <v>19013</v>
      </c>
    </row>
    <row r="544" spans="2:25" x14ac:dyDescent="0.35">
      <c r="B544" s="3">
        <v>542</v>
      </c>
      <c r="C544" s="3" t="s">
        <v>719</v>
      </c>
      <c r="D544" s="3" t="s">
        <v>720</v>
      </c>
      <c r="H544" s="3" t="s">
        <v>719</v>
      </c>
      <c r="I544" s="3" t="s">
        <v>720</v>
      </c>
      <c r="J544" s="9">
        <v>41043</v>
      </c>
      <c r="K544" s="9">
        <v>41046</v>
      </c>
      <c r="O544" s="3" t="s">
        <v>719</v>
      </c>
      <c r="P544" s="3" t="s">
        <v>720</v>
      </c>
      <c r="Q544" s="3" t="s">
        <v>5801</v>
      </c>
      <c r="R544" s="3" t="s">
        <v>6211</v>
      </c>
      <c r="S544" s="3" t="s">
        <v>6212</v>
      </c>
      <c r="T544" s="3" t="s">
        <v>5782</v>
      </c>
      <c r="X544" s="3">
        <v>542</v>
      </c>
      <c r="Y544" s="3">
        <v>19013</v>
      </c>
    </row>
    <row r="545" spans="2:25" x14ac:dyDescent="0.35">
      <c r="B545" s="3">
        <v>543</v>
      </c>
      <c r="C545" s="3" t="s">
        <v>719</v>
      </c>
      <c r="D545" s="3" t="s">
        <v>101</v>
      </c>
      <c r="H545" s="3" t="s">
        <v>719</v>
      </c>
      <c r="I545" s="3" t="s">
        <v>101</v>
      </c>
      <c r="J545" s="9">
        <v>41043</v>
      </c>
      <c r="K545" s="9">
        <v>41046</v>
      </c>
      <c r="O545" s="3" t="s">
        <v>719</v>
      </c>
      <c r="P545" s="3" t="s">
        <v>101</v>
      </c>
      <c r="Q545" s="3" t="s">
        <v>5801</v>
      </c>
      <c r="R545" s="3" t="s">
        <v>6211</v>
      </c>
      <c r="S545" s="3" t="s">
        <v>6212</v>
      </c>
      <c r="T545" s="3" t="s">
        <v>5782</v>
      </c>
      <c r="X545" s="3">
        <v>543</v>
      </c>
      <c r="Y545" s="3">
        <v>19013</v>
      </c>
    </row>
    <row r="546" spans="2:25" x14ac:dyDescent="0.35">
      <c r="B546" s="3">
        <v>544</v>
      </c>
      <c r="C546" s="3" t="s">
        <v>719</v>
      </c>
      <c r="D546" s="3" t="s">
        <v>721</v>
      </c>
      <c r="H546" s="3" t="s">
        <v>719</v>
      </c>
      <c r="I546" s="3" t="s">
        <v>721</v>
      </c>
      <c r="J546" s="9">
        <v>41043</v>
      </c>
      <c r="K546" s="9">
        <v>41046</v>
      </c>
      <c r="O546" s="3" t="s">
        <v>719</v>
      </c>
      <c r="P546" s="3" t="s">
        <v>721</v>
      </c>
      <c r="Q546" s="3" t="s">
        <v>5801</v>
      </c>
      <c r="R546" s="3" t="s">
        <v>6211</v>
      </c>
      <c r="S546" s="3" t="s">
        <v>6212</v>
      </c>
      <c r="T546" s="3" t="s">
        <v>5782</v>
      </c>
      <c r="X546" s="3">
        <v>544</v>
      </c>
      <c r="Y546" s="3">
        <v>19013</v>
      </c>
    </row>
    <row r="547" spans="2:25" x14ac:dyDescent="0.35">
      <c r="B547" s="3">
        <v>545</v>
      </c>
      <c r="C547" s="3" t="s">
        <v>719</v>
      </c>
      <c r="D547" s="3" t="s">
        <v>722</v>
      </c>
      <c r="H547" s="3" t="s">
        <v>719</v>
      </c>
      <c r="I547" s="3" t="s">
        <v>722</v>
      </c>
      <c r="J547" s="9">
        <v>41043</v>
      </c>
      <c r="K547" s="9">
        <v>41046</v>
      </c>
      <c r="O547" s="3" t="s">
        <v>719</v>
      </c>
      <c r="P547" s="3" t="s">
        <v>722</v>
      </c>
      <c r="Q547" s="3" t="s">
        <v>5801</v>
      </c>
      <c r="R547" s="3" t="s">
        <v>6211</v>
      </c>
      <c r="S547" s="3" t="s">
        <v>6212</v>
      </c>
      <c r="T547" s="3" t="s">
        <v>5782</v>
      </c>
      <c r="X547" s="3">
        <v>545</v>
      </c>
      <c r="Y547" s="3">
        <v>19013</v>
      </c>
    </row>
    <row r="548" spans="2:25" x14ac:dyDescent="0.35">
      <c r="B548" s="3">
        <v>546</v>
      </c>
      <c r="C548" s="3" t="s">
        <v>719</v>
      </c>
      <c r="D548" s="3" t="s">
        <v>723</v>
      </c>
      <c r="H548" s="3" t="s">
        <v>719</v>
      </c>
      <c r="I548" s="3" t="s">
        <v>723</v>
      </c>
      <c r="J548" s="9">
        <v>41043</v>
      </c>
      <c r="K548" s="9">
        <v>41046</v>
      </c>
      <c r="O548" s="3" t="s">
        <v>719</v>
      </c>
      <c r="P548" s="3" t="s">
        <v>723</v>
      </c>
      <c r="Q548" s="3" t="s">
        <v>5801</v>
      </c>
      <c r="R548" s="3" t="s">
        <v>6211</v>
      </c>
      <c r="S548" s="3" t="s">
        <v>6212</v>
      </c>
      <c r="T548" s="3" t="s">
        <v>5782</v>
      </c>
      <c r="X548" s="3">
        <v>546</v>
      </c>
      <c r="Y548" s="3">
        <v>19013</v>
      </c>
    </row>
    <row r="549" spans="2:25" x14ac:dyDescent="0.35">
      <c r="B549" s="3">
        <v>547</v>
      </c>
      <c r="C549" s="3" t="s">
        <v>719</v>
      </c>
      <c r="D549" s="3" t="s">
        <v>357</v>
      </c>
      <c r="H549" s="3" t="s">
        <v>719</v>
      </c>
      <c r="I549" s="3" t="s">
        <v>357</v>
      </c>
      <c r="J549" s="9">
        <v>41043</v>
      </c>
      <c r="K549" s="9">
        <v>41046</v>
      </c>
      <c r="O549" s="3" t="s">
        <v>719</v>
      </c>
      <c r="P549" s="3" t="s">
        <v>357</v>
      </c>
      <c r="Q549" s="3" t="s">
        <v>5801</v>
      </c>
      <c r="R549" s="3" t="s">
        <v>6211</v>
      </c>
      <c r="S549" s="3" t="s">
        <v>6212</v>
      </c>
      <c r="T549" s="3" t="s">
        <v>5782</v>
      </c>
      <c r="X549" s="3">
        <v>547</v>
      </c>
      <c r="Y549" s="3">
        <v>19013</v>
      </c>
    </row>
    <row r="550" spans="2:25" x14ac:dyDescent="0.35">
      <c r="B550" s="3">
        <v>548</v>
      </c>
      <c r="C550" s="3" t="s">
        <v>724</v>
      </c>
      <c r="D550" s="3" t="s">
        <v>725</v>
      </c>
      <c r="H550" s="3" t="s">
        <v>724</v>
      </c>
      <c r="I550" s="3" t="s">
        <v>725</v>
      </c>
      <c r="J550" s="9">
        <v>41885</v>
      </c>
      <c r="K550" s="9">
        <v>41891</v>
      </c>
      <c r="O550" s="3" t="s">
        <v>724</v>
      </c>
      <c r="P550" s="3" t="s">
        <v>725</v>
      </c>
      <c r="Q550" s="3" t="s">
        <v>5772</v>
      </c>
      <c r="R550" s="3" t="s">
        <v>6213</v>
      </c>
      <c r="S550" s="3" t="s">
        <v>6214</v>
      </c>
      <c r="T550" s="3" t="s">
        <v>5771</v>
      </c>
      <c r="X550" s="3">
        <v>548</v>
      </c>
      <c r="Y550" s="3">
        <v>44105</v>
      </c>
    </row>
    <row r="551" spans="2:25" x14ac:dyDescent="0.35">
      <c r="B551" s="3">
        <v>549</v>
      </c>
      <c r="C551" s="3" t="s">
        <v>726</v>
      </c>
      <c r="D551" s="3" t="s">
        <v>727</v>
      </c>
      <c r="H551" s="3" t="s">
        <v>726</v>
      </c>
      <c r="I551" s="3" t="s">
        <v>727</v>
      </c>
      <c r="J551" s="9">
        <v>41583</v>
      </c>
      <c r="K551" s="9">
        <v>41587</v>
      </c>
      <c r="O551" s="3" t="s">
        <v>726</v>
      </c>
      <c r="P551" s="3" t="s">
        <v>727</v>
      </c>
      <c r="Q551" s="3" t="s">
        <v>5768</v>
      </c>
      <c r="R551" s="3" t="s">
        <v>6029</v>
      </c>
      <c r="S551" s="3" t="s">
        <v>6030</v>
      </c>
      <c r="T551" s="3" t="s">
        <v>5771</v>
      </c>
      <c r="X551" s="3">
        <v>549</v>
      </c>
      <c r="Y551" s="3">
        <v>98103</v>
      </c>
    </row>
    <row r="552" spans="2:25" x14ac:dyDescent="0.35">
      <c r="B552" s="3">
        <v>550</v>
      </c>
      <c r="C552" s="3" t="s">
        <v>728</v>
      </c>
      <c r="D552" s="3" t="s">
        <v>729</v>
      </c>
      <c r="H552" s="3" t="s">
        <v>728</v>
      </c>
      <c r="I552" s="3" t="s">
        <v>729</v>
      </c>
      <c r="J552" s="9">
        <v>40798</v>
      </c>
      <c r="K552" s="9">
        <v>40803</v>
      </c>
      <c r="O552" s="3" t="s">
        <v>728</v>
      </c>
      <c r="P552" s="3" t="s">
        <v>729</v>
      </c>
      <c r="Q552" s="3" t="s">
        <v>5772</v>
      </c>
      <c r="R552" s="3" t="s">
        <v>6215</v>
      </c>
      <c r="S552" s="3" t="s">
        <v>6216</v>
      </c>
      <c r="T552" s="3" t="s">
        <v>5771</v>
      </c>
      <c r="X552" s="3">
        <v>550</v>
      </c>
      <c r="Y552" s="3">
        <v>27511</v>
      </c>
    </row>
    <row r="553" spans="2:25" x14ac:dyDescent="0.35">
      <c r="B553" s="3">
        <v>551</v>
      </c>
      <c r="C553" s="3" t="s">
        <v>728</v>
      </c>
      <c r="D553" s="3" t="s">
        <v>730</v>
      </c>
      <c r="H553" s="3" t="s">
        <v>728</v>
      </c>
      <c r="I553" s="3" t="s">
        <v>730</v>
      </c>
      <c r="J553" s="9">
        <v>40798</v>
      </c>
      <c r="K553" s="9">
        <v>40803</v>
      </c>
      <c r="O553" s="3" t="s">
        <v>728</v>
      </c>
      <c r="P553" s="3" t="s">
        <v>730</v>
      </c>
      <c r="Q553" s="3" t="s">
        <v>5772</v>
      </c>
      <c r="R553" s="3" t="s">
        <v>6215</v>
      </c>
      <c r="S553" s="3" t="s">
        <v>6216</v>
      </c>
      <c r="T553" s="3" t="s">
        <v>5771</v>
      </c>
      <c r="X553" s="3">
        <v>551</v>
      </c>
      <c r="Y553" s="3">
        <v>27511</v>
      </c>
    </row>
    <row r="554" spans="2:25" x14ac:dyDescent="0.35">
      <c r="B554" s="3">
        <v>552</v>
      </c>
      <c r="C554" s="3" t="s">
        <v>728</v>
      </c>
      <c r="D554" s="3" t="s">
        <v>541</v>
      </c>
      <c r="H554" s="3" t="s">
        <v>728</v>
      </c>
      <c r="I554" s="3" t="s">
        <v>541</v>
      </c>
      <c r="J554" s="9">
        <v>40798</v>
      </c>
      <c r="K554" s="9">
        <v>40803</v>
      </c>
      <c r="O554" s="3" t="s">
        <v>728</v>
      </c>
      <c r="P554" s="3" t="s">
        <v>541</v>
      </c>
      <c r="Q554" s="3" t="s">
        <v>5772</v>
      </c>
      <c r="R554" s="3" t="s">
        <v>6215</v>
      </c>
      <c r="S554" s="3" t="s">
        <v>6216</v>
      </c>
      <c r="T554" s="3" t="s">
        <v>5771</v>
      </c>
      <c r="X554" s="3">
        <v>552</v>
      </c>
      <c r="Y554" s="3">
        <v>27511</v>
      </c>
    </row>
    <row r="555" spans="2:25" x14ac:dyDescent="0.35">
      <c r="B555" s="3">
        <v>553</v>
      </c>
      <c r="C555" s="3" t="s">
        <v>731</v>
      </c>
      <c r="D555" s="3" t="s">
        <v>287</v>
      </c>
      <c r="H555" s="3" t="s">
        <v>731</v>
      </c>
      <c r="I555" s="3" t="s">
        <v>287</v>
      </c>
      <c r="J555" s="9">
        <v>40879</v>
      </c>
      <c r="K555" s="9">
        <v>40881</v>
      </c>
      <c r="O555" s="3" t="s">
        <v>731</v>
      </c>
      <c r="P555" s="3" t="s">
        <v>287</v>
      </c>
      <c r="Q555" s="3" t="s">
        <v>5801</v>
      </c>
      <c r="R555" s="3" t="s">
        <v>6217</v>
      </c>
      <c r="S555" s="3" t="s">
        <v>6218</v>
      </c>
      <c r="T555" s="3" t="s">
        <v>5775</v>
      </c>
      <c r="X555" s="3">
        <v>553</v>
      </c>
      <c r="Y555" s="3">
        <v>10035</v>
      </c>
    </row>
    <row r="556" spans="2:25" x14ac:dyDescent="0.35">
      <c r="B556" s="3">
        <v>554</v>
      </c>
      <c r="C556" s="3" t="s">
        <v>731</v>
      </c>
      <c r="D556" s="3" t="s">
        <v>732</v>
      </c>
      <c r="H556" s="3" t="s">
        <v>731</v>
      </c>
      <c r="I556" s="3" t="s">
        <v>732</v>
      </c>
      <c r="J556" s="9">
        <v>40879</v>
      </c>
      <c r="K556" s="9">
        <v>40881</v>
      </c>
      <c r="O556" s="3" t="s">
        <v>731</v>
      </c>
      <c r="P556" s="3" t="s">
        <v>732</v>
      </c>
      <c r="Q556" s="3" t="s">
        <v>5801</v>
      </c>
      <c r="R556" s="3" t="s">
        <v>6217</v>
      </c>
      <c r="S556" s="3" t="s">
        <v>6218</v>
      </c>
      <c r="T556" s="3" t="s">
        <v>5775</v>
      </c>
      <c r="X556" s="3">
        <v>554</v>
      </c>
      <c r="Y556" s="3">
        <v>10035</v>
      </c>
    </row>
    <row r="557" spans="2:25" x14ac:dyDescent="0.35">
      <c r="B557" s="3">
        <v>555</v>
      </c>
      <c r="C557" s="3" t="s">
        <v>731</v>
      </c>
      <c r="D557" s="3" t="s">
        <v>420</v>
      </c>
      <c r="H557" s="3" t="s">
        <v>731</v>
      </c>
      <c r="I557" s="3" t="s">
        <v>420</v>
      </c>
      <c r="J557" s="9">
        <v>40879</v>
      </c>
      <c r="K557" s="9">
        <v>40881</v>
      </c>
      <c r="O557" s="3" t="s">
        <v>731</v>
      </c>
      <c r="P557" s="3" t="s">
        <v>420</v>
      </c>
      <c r="Q557" s="3" t="s">
        <v>5801</v>
      </c>
      <c r="R557" s="3" t="s">
        <v>6217</v>
      </c>
      <c r="S557" s="3" t="s">
        <v>6218</v>
      </c>
      <c r="T557" s="3" t="s">
        <v>5775</v>
      </c>
      <c r="X557" s="3">
        <v>555</v>
      </c>
      <c r="Y557" s="3">
        <v>10035</v>
      </c>
    </row>
    <row r="558" spans="2:25" x14ac:dyDescent="0.35">
      <c r="B558" s="3">
        <v>556</v>
      </c>
      <c r="C558" s="3" t="s">
        <v>733</v>
      </c>
      <c r="D558" s="3" t="s">
        <v>497</v>
      </c>
      <c r="H558" s="3" t="s">
        <v>733</v>
      </c>
      <c r="I558" s="3" t="s">
        <v>497</v>
      </c>
      <c r="J558" s="9">
        <v>40638</v>
      </c>
      <c r="K558" s="9">
        <v>40640</v>
      </c>
      <c r="O558" s="3" t="s">
        <v>733</v>
      </c>
      <c r="P558" s="3" t="s">
        <v>497</v>
      </c>
      <c r="Q558" s="3" t="s">
        <v>5801</v>
      </c>
      <c r="R558" s="3" t="s">
        <v>6219</v>
      </c>
      <c r="S558" s="3" t="s">
        <v>6220</v>
      </c>
      <c r="T558" s="3" t="s">
        <v>5782</v>
      </c>
      <c r="X558" s="3">
        <v>556</v>
      </c>
      <c r="Y558" s="3">
        <v>10035</v>
      </c>
    </row>
    <row r="559" spans="2:25" x14ac:dyDescent="0.35">
      <c r="B559" s="3">
        <v>557</v>
      </c>
      <c r="C559" s="3" t="s">
        <v>734</v>
      </c>
      <c r="D559" s="3" t="s">
        <v>735</v>
      </c>
      <c r="H559" s="3" t="s">
        <v>734</v>
      </c>
      <c r="I559" s="3" t="s">
        <v>735</v>
      </c>
      <c r="J559" s="9">
        <v>41886</v>
      </c>
      <c r="K559" s="9">
        <v>41890</v>
      </c>
      <c r="O559" s="3" t="s">
        <v>734</v>
      </c>
      <c r="P559" s="3" t="s">
        <v>735</v>
      </c>
      <c r="Q559" s="3" t="s">
        <v>5772</v>
      </c>
      <c r="R559" s="3" t="s">
        <v>6221</v>
      </c>
      <c r="S559" s="3" t="s">
        <v>6222</v>
      </c>
      <c r="T559" s="3" t="s">
        <v>5775</v>
      </c>
      <c r="X559" s="3">
        <v>557</v>
      </c>
      <c r="Y559" s="3">
        <v>32137</v>
      </c>
    </row>
    <row r="560" spans="2:25" x14ac:dyDescent="0.35">
      <c r="B560" s="3">
        <v>558</v>
      </c>
      <c r="C560" s="3" t="s">
        <v>736</v>
      </c>
      <c r="D560" s="3" t="s">
        <v>737</v>
      </c>
      <c r="H560" s="3" t="s">
        <v>736</v>
      </c>
      <c r="I560" s="3" t="s">
        <v>737</v>
      </c>
      <c r="J560" s="9">
        <v>41779</v>
      </c>
      <c r="K560" s="9">
        <v>41784</v>
      </c>
      <c r="O560" s="3" t="s">
        <v>736</v>
      </c>
      <c r="P560" s="3" t="s">
        <v>737</v>
      </c>
      <c r="Q560" s="3" t="s">
        <v>5772</v>
      </c>
      <c r="R560" s="3" t="s">
        <v>6223</v>
      </c>
      <c r="S560" s="3" t="s">
        <v>6224</v>
      </c>
      <c r="T560" s="3" t="s">
        <v>5771</v>
      </c>
      <c r="X560" s="3">
        <v>558</v>
      </c>
      <c r="Y560" s="3">
        <v>10550</v>
      </c>
    </row>
    <row r="561" spans="2:25" x14ac:dyDescent="0.35">
      <c r="B561" s="3">
        <v>559</v>
      </c>
      <c r="C561" s="3" t="s">
        <v>736</v>
      </c>
      <c r="D561" s="3" t="s">
        <v>643</v>
      </c>
      <c r="H561" s="3" t="s">
        <v>736</v>
      </c>
      <c r="I561" s="3" t="s">
        <v>643</v>
      </c>
      <c r="J561" s="9">
        <v>41779</v>
      </c>
      <c r="K561" s="9">
        <v>41784</v>
      </c>
      <c r="O561" s="3" t="s">
        <v>736</v>
      </c>
      <c r="P561" s="3" t="s">
        <v>643</v>
      </c>
      <c r="Q561" s="3" t="s">
        <v>5772</v>
      </c>
      <c r="R561" s="3" t="s">
        <v>6223</v>
      </c>
      <c r="S561" s="3" t="s">
        <v>6224</v>
      </c>
      <c r="T561" s="3" t="s">
        <v>5771</v>
      </c>
      <c r="X561" s="3">
        <v>559</v>
      </c>
      <c r="Y561" s="3">
        <v>10550</v>
      </c>
    </row>
    <row r="562" spans="2:25" x14ac:dyDescent="0.35">
      <c r="B562" s="3">
        <v>560</v>
      </c>
      <c r="C562" s="3" t="s">
        <v>736</v>
      </c>
      <c r="D562" s="3" t="s">
        <v>738</v>
      </c>
      <c r="H562" s="3" t="s">
        <v>736</v>
      </c>
      <c r="I562" s="3" t="s">
        <v>738</v>
      </c>
      <c r="J562" s="9">
        <v>41779</v>
      </c>
      <c r="K562" s="9">
        <v>41784</v>
      </c>
      <c r="O562" s="3" t="s">
        <v>736</v>
      </c>
      <c r="P562" s="3" t="s">
        <v>738</v>
      </c>
      <c r="Q562" s="3" t="s">
        <v>5772</v>
      </c>
      <c r="R562" s="3" t="s">
        <v>6223</v>
      </c>
      <c r="S562" s="3" t="s">
        <v>6224</v>
      </c>
      <c r="T562" s="3" t="s">
        <v>5771</v>
      </c>
      <c r="X562" s="3">
        <v>560</v>
      </c>
      <c r="Y562" s="3">
        <v>10550</v>
      </c>
    </row>
    <row r="563" spans="2:25" x14ac:dyDescent="0.35">
      <c r="B563" s="3">
        <v>561</v>
      </c>
      <c r="C563" s="3" t="s">
        <v>739</v>
      </c>
      <c r="D563" s="3" t="s">
        <v>740</v>
      </c>
      <c r="H563" s="3" t="s">
        <v>739</v>
      </c>
      <c r="I563" s="3" t="s">
        <v>740</v>
      </c>
      <c r="J563" s="9">
        <v>40725</v>
      </c>
      <c r="K563" s="9">
        <v>40730</v>
      </c>
      <c r="O563" s="3" t="s">
        <v>739</v>
      </c>
      <c r="P563" s="3" t="s">
        <v>740</v>
      </c>
      <c r="Q563" s="3" t="s">
        <v>5768</v>
      </c>
      <c r="R563" s="3" t="s">
        <v>6213</v>
      </c>
      <c r="S563" s="3" t="s">
        <v>6214</v>
      </c>
      <c r="T563" s="3" t="s">
        <v>5771</v>
      </c>
      <c r="X563" s="3">
        <v>561</v>
      </c>
      <c r="Y563" s="3">
        <v>98105</v>
      </c>
    </row>
    <row r="564" spans="2:25" x14ac:dyDescent="0.35">
      <c r="B564" s="3">
        <v>562</v>
      </c>
      <c r="C564" s="3" t="s">
        <v>741</v>
      </c>
      <c r="D564" s="3" t="s">
        <v>530</v>
      </c>
      <c r="H564" s="3" t="s">
        <v>741</v>
      </c>
      <c r="I564" s="3" t="s">
        <v>530</v>
      </c>
      <c r="J564" s="9">
        <v>40696</v>
      </c>
      <c r="K564" s="9">
        <v>40701</v>
      </c>
      <c r="O564" s="3" t="s">
        <v>741</v>
      </c>
      <c r="P564" s="3" t="s">
        <v>530</v>
      </c>
      <c r="Q564" s="3" t="s">
        <v>5772</v>
      </c>
      <c r="R564" s="3" t="s">
        <v>6225</v>
      </c>
      <c r="S564" s="3" t="s">
        <v>6226</v>
      </c>
      <c r="T564" s="3" t="s">
        <v>5782</v>
      </c>
      <c r="X564" s="3">
        <v>562</v>
      </c>
      <c r="Y564" s="3">
        <v>84057</v>
      </c>
    </row>
    <row r="565" spans="2:25" x14ac:dyDescent="0.35">
      <c r="B565" s="3">
        <v>563</v>
      </c>
      <c r="C565" s="3" t="s">
        <v>741</v>
      </c>
      <c r="D565" s="3" t="s">
        <v>472</v>
      </c>
      <c r="H565" s="3" t="s">
        <v>741</v>
      </c>
      <c r="I565" s="3" t="s">
        <v>472</v>
      </c>
      <c r="J565" s="9">
        <v>40696</v>
      </c>
      <c r="K565" s="9">
        <v>40701</v>
      </c>
      <c r="O565" s="3" t="s">
        <v>741</v>
      </c>
      <c r="P565" s="3" t="s">
        <v>472</v>
      </c>
      <c r="Q565" s="3" t="s">
        <v>5772</v>
      </c>
      <c r="R565" s="3" t="s">
        <v>6225</v>
      </c>
      <c r="S565" s="3" t="s">
        <v>6226</v>
      </c>
      <c r="T565" s="3" t="s">
        <v>5782</v>
      </c>
      <c r="X565" s="3">
        <v>563</v>
      </c>
      <c r="Y565" s="3">
        <v>84057</v>
      </c>
    </row>
    <row r="566" spans="2:25" x14ac:dyDescent="0.35">
      <c r="B566" s="3">
        <v>564</v>
      </c>
      <c r="C566" s="3" t="s">
        <v>742</v>
      </c>
      <c r="D566" s="3" t="s">
        <v>743</v>
      </c>
      <c r="H566" s="3" t="s">
        <v>742</v>
      </c>
      <c r="I566" s="3" t="s">
        <v>743</v>
      </c>
      <c r="J566" s="9">
        <v>41318</v>
      </c>
      <c r="K566" s="9">
        <v>41323</v>
      </c>
      <c r="O566" s="3" t="s">
        <v>742</v>
      </c>
      <c r="P566" s="3" t="s">
        <v>743</v>
      </c>
      <c r="Q566" s="3" t="s">
        <v>5772</v>
      </c>
      <c r="R566" s="3" t="s">
        <v>6227</v>
      </c>
      <c r="S566" s="3" t="s">
        <v>6228</v>
      </c>
      <c r="T566" s="3" t="s">
        <v>5782</v>
      </c>
      <c r="X566" s="3">
        <v>564</v>
      </c>
      <c r="Y566" s="3">
        <v>90045</v>
      </c>
    </row>
    <row r="567" spans="2:25" x14ac:dyDescent="0.35">
      <c r="B567" s="3">
        <v>565</v>
      </c>
      <c r="C567" s="3" t="s">
        <v>744</v>
      </c>
      <c r="D567" s="3" t="s">
        <v>745</v>
      </c>
      <c r="H567" s="3" t="s">
        <v>744</v>
      </c>
      <c r="I567" s="3" t="s">
        <v>745</v>
      </c>
      <c r="J567" s="9">
        <v>41624</v>
      </c>
      <c r="K567" s="9">
        <v>41628</v>
      </c>
      <c r="O567" s="3" t="s">
        <v>744</v>
      </c>
      <c r="P567" s="3" t="s">
        <v>745</v>
      </c>
      <c r="Q567" s="3" t="s">
        <v>5772</v>
      </c>
      <c r="R567" s="3" t="s">
        <v>6229</v>
      </c>
      <c r="S567" s="3" t="s">
        <v>6230</v>
      </c>
      <c r="T567" s="3" t="s">
        <v>5771</v>
      </c>
      <c r="X567" s="3">
        <v>565</v>
      </c>
      <c r="Y567" s="3">
        <v>48205</v>
      </c>
    </row>
    <row r="568" spans="2:25" x14ac:dyDescent="0.35">
      <c r="B568" s="3">
        <v>566</v>
      </c>
      <c r="C568" s="3" t="s">
        <v>744</v>
      </c>
      <c r="D568" s="3" t="s">
        <v>746</v>
      </c>
      <c r="H568" s="3" t="s">
        <v>744</v>
      </c>
      <c r="I568" s="3" t="s">
        <v>746</v>
      </c>
      <c r="J568" s="9">
        <v>41624</v>
      </c>
      <c r="K568" s="9">
        <v>41628</v>
      </c>
      <c r="O568" s="3" t="s">
        <v>744</v>
      </c>
      <c r="P568" s="3" t="s">
        <v>746</v>
      </c>
      <c r="Q568" s="3" t="s">
        <v>5772</v>
      </c>
      <c r="R568" s="3" t="s">
        <v>6229</v>
      </c>
      <c r="S568" s="3" t="s">
        <v>6230</v>
      </c>
      <c r="T568" s="3" t="s">
        <v>5771</v>
      </c>
      <c r="X568" s="3">
        <v>566</v>
      </c>
      <c r="Y568" s="3">
        <v>48205</v>
      </c>
    </row>
    <row r="569" spans="2:25" x14ac:dyDescent="0.35">
      <c r="B569" s="3">
        <v>567</v>
      </c>
      <c r="C569" s="3" t="s">
        <v>747</v>
      </c>
      <c r="D569" s="3" t="s">
        <v>748</v>
      </c>
      <c r="H569" s="3" t="s">
        <v>747</v>
      </c>
      <c r="I569" s="3" t="s">
        <v>748</v>
      </c>
      <c r="J569" s="9">
        <v>40823</v>
      </c>
      <c r="K569" s="9">
        <v>40829</v>
      </c>
      <c r="O569" s="3" t="s">
        <v>747</v>
      </c>
      <c r="P569" s="3" t="s">
        <v>748</v>
      </c>
      <c r="Q569" s="3" t="s">
        <v>5772</v>
      </c>
      <c r="R569" s="3" t="s">
        <v>6231</v>
      </c>
      <c r="S569" s="3" t="s">
        <v>6232</v>
      </c>
      <c r="T569" s="3" t="s">
        <v>5782</v>
      </c>
      <c r="X569" s="3">
        <v>567</v>
      </c>
      <c r="Y569" s="3">
        <v>19140</v>
      </c>
    </row>
    <row r="570" spans="2:25" x14ac:dyDescent="0.35">
      <c r="B570" s="3">
        <v>568</v>
      </c>
      <c r="C570" s="3" t="s">
        <v>749</v>
      </c>
      <c r="D570" s="3" t="s">
        <v>750</v>
      </c>
      <c r="H570" s="3" t="s">
        <v>749</v>
      </c>
      <c r="I570" s="3" t="s">
        <v>750</v>
      </c>
      <c r="J570" s="9">
        <v>41463</v>
      </c>
      <c r="K570" s="9">
        <v>41468</v>
      </c>
      <c r="O570" s="3" t="s">
        <v>749</v>
      </c>
      <c r="P570" s="3" t="s">
        <v>750</v>
      </c>
      <c r="Q570" s="3" t="s">
        <v>5772</v>
      </c>
      <c r="R570" s="3" t="s">
        <v>6233</v>
      </c>
      <c r="S570" s="3" t="s">
        <v>6234</v>
      </c>
      <c r="T570" s="3" t="s">
        <v>5771</v>
      </c>
      <c r="X570" s="3">
        <v>568</v>
      </c>
      <c r="Y570" s="3">
        <v>33012</v>
      </c>
    </row>
    <row r="571" spans="2:25" x14ac:dyDescent="0.35">
      <c r="B571" s="3">
        <v>569</v>
      </c>
      <c r="C571" s="3" t="s">
        <v>751</v>
      </c>
      <c r="D571" s="3" t="s">
        <v>752</v>
      </c>
      <c r="H571" s="3" t="s">
        <v>751</v>
      </c>
      <c r="I571" s="3" t="s">
        <v>752</v>
      </c>
      <c r="J571" s="9">
        <v>41899</v>
      </c>
      <c r="K571" s="9">
        <v>41903</v>
      </c>
      <c r="O571" s="3" t="s">
        <v>751</v>
      </c>
      <c r="P571" s="3" t="s">
        <v>752</v>
      </c>
      <c r="Q571" s="3" t="s">
        <v>5772</v>
      </c>
      <c r="R571" s="3" t="s">
        <v>6235</v>
      </c>
      <c r="S571" s="3" t="s">
        <v>6236</v>
      </c>
      <c r="T571" s="3" t="s">
        <v>5775</v>
      </c>
      <c r="X571" s="3">
        <v>569</v>
      </c>
      <c r="Y571" s="3">
        <v>78745</v>
      </c>
    </row>
    <row r="572" spans="2:25" x14ac:dyDescent="0.35">
      <c r="B572" s="3">
        <v>570</v>
      </c>
      <c r="C572" s="3" t="s">
        <v>751</v>
      </c>
      <c r="D572" s="3" t="s">
        <v>753</v>
      </c>
      <c r="H572" s="3" t="s">
        <v>751</v>
      </c>
      <c r="I572" s="3" t="s">
        <v>753</v>
      </c>
      <c r="J572" s="9">
        <v>41899</v>
      </c>
      <c r="K572" s="9">
        <v>41903</v>
      </c>
      <c r="O572" s="3" t="s">
        <v>751</v>
      </c>
      <c r="P572" s="3" t="s">
        <v>753</v>
      </c>
      <c r="Q572" s="3" t="s">
        <v>5772</v>
      </c>
      <c r="R572" s="3" t="s">
        <v>6235</v>
      </c>
      <c r="S572" s="3" t="s">
        <v>6236</v>
      </c>
      <c r="T572" s="3" t="s">
        <v>5775</v>
      </c>
      <c r="X572" s="3">
        <v>570</v>
      </c>
      <c r="Y572" s="3">
        <v>78745</v>
      </c>
    </row>
    <row r="573" spans="2:25" x14ac:dyDescent="0.35">
      <c r="B573" s="3">
        <v>571</v>
      </c>
      <c r="C573" s="3" t="s">
        <v>754</v>
      </c>
      <c r="D573" s="3" t="s">
        <v>551</v>
      </c>
      <c r="H573" s="3" t="s">
        <v>754</v>
      </c>
      <c r="I573" s="3" t="s">
        <v>551</v>
      </c>
      <c r="J573" s="9">
        <v>41661</v>
      </c>
      <c r="K573" s="9">
        <v>41665</v>
      </c>
      <c r="O573" s="3" t="s">
        <v>754</v>
      </c>
      <c r="P573" s="3" t="s">
        <v>551</v>
      </c>
      <c r="Q573" s="3" t="s">
        <v>5772</v>
      </c>
      <c r="R573" s="3" t="s">
        <v>6237</v>
      </c>
      <c r="S573" s="3" t="s">
        <v>6238</v>
      </c>
      <c r="T573" s="3" t="s">
        <v>5782</v>
      </c>
      <c r="X573" s="3">
        <v>571</v>
      </c>
      <c r="Y573" s="3">
        <v>98115</v>
      </c>
    </row>
    <row r="574" spans="2:25" x14ac:dyDescent="0.35">
      <c r="B574" s="3">
        <v>572</v>
      </c>
      <c r="C574" s="3" t="s">
        <v>754</v>
      </c>
      <c r="D574" s="3" t="s">
        <v>755</v>
      </c>
      <c r="H574" s="3" t="s">
        <v>754</v>
      </c>
      <c r="I574" s="3" t="s">
        <v>755</v>
      </c>
      <c r="J574" s="9">
        <v>41661</v>
      </c>
      <c r="K574" s="9">
        <v>41665</v>
      </c>
      <c r="O574" s="3" t="s">
        <v>754</v>
      </c>
      <c r="P574" s="3" t="s">
        <v>755</v>
      </c>
      <c r="Q574" s="3" t="s">
        <v>5772</v>
      </c>
      <c r="R574" s="3" t="s">
        <v>6237</v>
      </c>
      <c r="S574" s="3" t="s">
        <v>6238</v>
      </c>
      <c r="T574" s="3" t="s">
        <v>5782</v>
      </c>
      <c r="X574" s="3">
        <v>572</v>
      </c>
      <c r="Y574" s="3">
        <v>98115</v>
      </c>
    </row>
    <row r="575" spans="2:25" x14ac:dyDescent="0.35">
      <c r="B575" s="3">
        <v>573</v>
      </c>
      <c r="C575" s="3" t="s">
        <v>754</v>
      </c>
      <c r="D575" s="3" t="s">
        <v>756</v>
      </c>
      <c r="H575" s="3" t="s">
        <v>754</v>
      </c>
      <c r="I575" s="3" t="s">
        <v>756</v>
      </c>
      <c r="J575" s="9">
        <v>41661</v>
      </c>
      <c r="K575" s="9">
        <v>41665</v>
      </c>
      <c r="O575" s="3" t="s">
        <v>754</v>
      </c>
      <c r="P575" s="3" t="s">
        <v>756</v>
      </c>
      <c r="Q575" s="3" t="s">
        <v>5772</v>
      </c>
      <c r="R575" s="3" t="s">
        <v>6237</v>
      </c>
      <c r="S575" s="3" t="s">
        <v>6238</v>
      </c>
      <c r="T575" s="3" t="s">
        <v>5782</v>
      </c>
      <c r="X575" s="3">
        <v>573</v>
      </c>
      <c r="Y575" s="3">
        <v>98115</v>
      </c>
    </row>
    <row r="576" spans="2:25" x14ac:dyDescent="0.35">
      <c r="B576" s="3">
        <v>574</v>
      </c>
      <c r="C576" s="3" t="s">
        <v>754</v>
      </c>
      <c r="D576" s="3" t="s">
        <v>64</v>
      </c>
      <c r="H576" s="3" t="s">
        <v>754</v>
      </c>
      <c r="I576" s="3" t="s">
        <v>64</v>
      </c>
      <c r="J576" s="9">
        <v>41661</v>
      </c>
      <c r="K576" s="9">
        <v>41665</v>
      </c>
      <c r="O576" s="3" t="s">
        <v>754</v>
      </c>
      <c r="P576" s="3" t="s">
        <v>64</v>
      </c>
      <c r="Q576" s="3" t="s">
        <v>5772</v>
      </c>
      <c r="R576" s="3" t="s">
        <v>6237</v>
      </c>
      <c r="S576" s="3" t="s">
        <v>6238</v>
      </c>
      <c r="T576" s="3" t="s">
        <v>5782</v>
      </c>
      <c r="X576" s="3">
        <v>574</v>
      </c>
      <c r="Y576" s="3">
        <v>98115</v>
      </c>
    </row>
    <row r="577" spans="2:25" x14ac:dyDescent="0.35">
      <c r="B577" s="3">
        <v>575</v>
      </c>
      <c r="C577" s="3" t="s">
        <v>754</v>
      </c>
      <c r="D577" s="3" t="s">
        <v>757</v>
      </c>
      <c r="H577" s="3" t="s">
        <v>754</v>
      </c>
      <c r="I577" s="3" t="s">
        <v>757</v>
      </c>
      <c r="J577" s="9">
        <v>41661</v>
      </c>
      <c r="K577" s="9">
        <v>41665</v>
      </c>
      <c r="O577" s="3" t="s">
        <v>754</v>
      </c>
      <c r="P577" s="3" t="s">
        <v>757</v>
      </c>
      <c r="Q577" s="3" t="s">
        <v>5772</v>
      </c>
      <c r="R577" s="3" t="s">
        <v>6237</v>
      </c>
      <c r="S577" s="3" t="s">
        <v>6238</v>
      </c>
      <c r="T577" s="3" t="s">
        <v>5782</v>
      </c>
      <c r="X577" s="3">
        <v>575</v>
      </c>
      <c r="Y577" s="3">
        <v>98115</v>
      </c>
    </row>
    <row r="578" spans="2:25" x14ac:dyDescent="0.35">
      <c r="B578" s="3">
        <v>576</v>
      </c>
      <c r="C578" s="3" t="s">
        <v>754</v>
      </c>
      <c r="D578" s="3" t="s">
        <v>758</v>
      </c>
      <c r="H578" s="3" t="s">
        <v>754</v>
      </c>
      <c r="I578" s="3" t="s">
        <v>758</v>
      </c>
      <c r="J578" s="9">
        <v>41661</v>
      </c>
      <c r="K578" s="9">
        <v>41665</v>
      </c>
      <c r="O578" s="3" t="s">
        <v>754</v>
      </c>
      <c r="P578" s="3" t="s">
        <v>758</v>
      </c>
      <c r="Q578" s="3" t="s">
        <v>5772</v>
      </c>
      <c r="R578" s="3" t="s">
        <v>6237</v>
      </c>
      <c r="S578" s="3" t="s">
        <v>6238</v>
      </c>
      <c r="T578" s="3" t="s">
        <v>5782</v>
      </c>
      <c r="X578" s="3">
        <v>576</v>
      </c>
      <c r="Y578" s="3">
        <v>98115</v>
      </c>
    </row>
    <row r="579" spans="2:25" x14ac:dyDescent="0.35">
      <c r="B579" s="3">
        <v>577</v>
      </c>
      <c r="C579" s="3" t="s">
        <v>759</v>
      </c>
      <c r="D579" s="3" t="s">
        <v>760</v>
      </c>
      <c r="H579" s="3" t="s">
        <v>759</v>
      </c>
      <c r="I579" s="3" t="s">
        <v>760</v>
      </c>
      <c r="J579" s="9">
        <v>40794</v>
      </c>
      <c r="K579" s="9">
        <v>40798</v>
      </c>
      <c r="O579" s="3" t="s">
        <v>759</v>
      </c>
      <c r="P579" s="3" t="s">
        <v>760</v>
      </c>
      <c r="Q579" s="3" t="s">
        <v>5772</v>
      </c>
      <c r="R579" s="3" t="s">
        <v>6239</v>
      </c>
      <c r="S579" s="3" t="s">
        <v>6240</v>
      </c>
      <c r="T579" s="3" t="s">
        <v>5775</v>
      </c>
      <c r="X579" s="3">
        <v>577</v>
      </c>
      <c r="Y579" s="3">
        <v>94110</v>
      </c>
    </row>
    <row r="580" spans="2:25" x14ac:dyDescent="0.35">
      <c r="B580" s="3">
        <v>578</v>
      </c>
      <c r="C580" s="3" t="s">
        <v>761</v>
      </c>
      <c r="D580" s="3" t="s">
        <v>762</v>
      </c>
      <c r="H580" s="3" t="s">
        <v>761</v>
      </c>
      <c r="I580" s="3" t="s">
        <v>762</v>
      </c>
      <c r="J580" s="9">
        <v>40548</v>
      </c>
      <c r="K580" s="9">
        <v>40552</v>
      </c>
      <c r="O580" s="3" t="s">
        <v>761</v>
      </c>
      <c r="P580" s="3" t="s">
        <v>762</v>
      </c>
      <c r="Q580" s="3" t="s">
        <v>5772</v>
      </c>
      <c r="R580" s="3" t="s">
        <v>6241</v>
      </c>
      <c r="S580" s="3" t="s">
        <v>6242</v>
      </c>
      <c r="T580" s="3" t="s">
        <v>5782</v>
      </c>
      <c r="X580" s="3">
        <v>578</v>
      </c>
      <c r="Y580" s="3">
        <v>60540</v>
      </c>
    </row>
    <row r="581" spans="2:25" x14ac:dyDescent="0.35">
      <c r="B581" s="3">
        <v>579</v>
      </c>
      <c r="C581" s="3" t="s">
        <v>761</v>
      </c>
      <c r="D581" s="3" t="s">
        <v>499</v>
      </c>
      <c r="H581" s="3" t="s">
        <v>761</v>
      </c>
      <c r="I581" s="3" t="s">
        <v>499</v>
      </c>
      <c r="J581" s="9">
        <v>40548</v>
      </c>
      <c r="K581" s="9">
        <v>40552</v>
      </c>
      <c r="O581" s="3" t="s">
        <v>761</v>
      </c>
      <c r="P581" s="3" t="s">
        <v>499</v>
      </c>
      <c r="Q581" s="3" t="s">
        <v>5772</v>
      </c>
      <c r="R581" s="3" t="s">
        <v>6241</v>
      </c>
      <c r="S581" s="3" t="s">
        <v>6242</v>
      </c>
      <c r="T581" s="3" t="s">
        <v>5782</v>
      </c>
      <c r="X581" s="3">
        <v>579</v>
      </c>
      <c r="Y581" s="3">
        <v>60540</v>
      </c>
    </row>
    <row r="582" spans="2:25" x14ac:dyDescent="0.35">
      <c r="B582" s="3">
        <v>580</v>
      </c>
      <c r="C582" s="3" t="s">
        <v>761</v>
      </c>
      <c r="D582" s="3" t="s">
        <v>763</v>
      </c>
      <c r="H582" s="3" t="s">
        <v>761</v>
      </c>
      <c r="I582" s="3" t="s">
        <v>763</v>
      </c>
      <c r="J582" s="9">
        <v>40548</v>
      </c>
      <c r="K582" s="9">
        <v>40552</v>
      </c>
      <c r="O582" s="3" t="s">
        <v>761</v>
      </c>
      <c r="P582" s="3" t="s">
        <v>763</v>
      </c>
      <c r="Q582" s="3" t="s">
        <v>5772</v>
      </c>
      <c r="R582" s="3" t="s">
        <v>6241</v>
      </c>
      <c r="S582" s="3" t="s">
        <v>6242</v>
      </c>
      <c r="T582" s="3" t="s">
        <v>5782</v>
      </c>
      <c r="X582" s="3">
        <v>580</v>
      </c>
      <c r="Y582" s="3">
        <v>60540</v>
      </c>
    </row>
    <row r="583" spans="2:25" x14ac:dyDescent="0.35">
      <c r="B583" s="3">
        <v>581</v>
      </c>
      <c r="C583" s="3" t="s">
        <v>764</v>
      </c>
      <c r="D583" s="3" t="s">
        <v>620</v>
      </c>
      <c r="H583" s="3" t="s">
        <v>764</v>
      </c>
      <c r="I583" s="3" t="s">
        <v>620</v>
      </c>
      <c r="J583" s="9">
        <v>41514</v>
      </c>
      <c r="K583" s="9">
        <v>41519</v>
      </c>
      <c r="O583" s="3" t="s">
        <v>764</v>
      </c>
      <c r="P583" s="3" t="s">
        <v>620</v>
      </c>
      <c r="Q583" s="3" t="s">
        <v>5772</v>
      </c>
      <c r="R583" s="3" t="s">
        <v>6243</v>
      </c>
      <c r="S583" s="3" t="s">
        <v>6244</v>
      </c>
      <c r="T583" s="3" t="s">
        <v>5775</v>
      </c>
      <c r="X583" s="3">
        <v>581</v>
      </c>
      <c r="Y583" s="3">
        <v>75220</v>
      </c>
    </row>
    <row r="584" spans="2:25" x14ac:dyDescent="0.35">
      <c r="B584" s="3">
        <v>582</v>
      </c>
      <c r="C584" s="3" t="s">
        <v>764</v>
      </c>
      <c r="D584" s="3" t="s">
        <v>291</v>
      </c>
      <c r="H584" s="3" t="s">
        <v>764</v>
      </c>
      <c r="I584" s="3" t="s">
        <v>291</v>
      </c>
      <c r="J584" s="9">
        <v>41514</v>
      </c>
      <c r="K584" s="9">
        <v>41519</v>
      </c>
      <c r="O584" s="3" t="s">
        <v>764</v>
      </c>
      <c r="P584" s="3" t="s">
        <v>291</v>
      </c>
      <c r="Q584" s="3" t="s">
        <v>5772</v>
      </c>
      <c r="R584" s="3" t="s">
        <v>6243</v>
      </c>
      <c r="S584" s="3" t="s">
        <v>6244</v>
      </c>
      <c r="T584" s="3" t="s">
        <v>5775</v>
      </c>
      <c r="X584" s="3">
        <v>582</v>
      </c>
      <c r="Y584" s="3">
        <v>75220</v>
      </c>
    </row>
    <row r="585" spans="2:25" x14ac:dyDescent="0.35">
      <c r="B585" s="3">
        <v>583</v>
      </c>
      <c r="C585" s="3" t="s">
        <v>764</v>
      </c>
      <c r="D585" s="3" t="s">
        <v>765</v>
      </c>
      <c r="H585" s="3" t="s">
        <v>764</v>
      </c>
      <c r="I585" s="3" t="s">
        <v>765</v>
      </c>
      <c r="J585" s="9">
        <v>41514</v>
      </c>
      <c r="K585" s="9">
        <v>41519</v>
      </c>
      <c r="O585" s="3" t="s">
        <v>764</v>
      </c>
      <c r="P585" s="3" t="s">
        <v>765</v>
      </c>
      <c r="Q585" s="3" t="s">
        <v>5772</v>
      </c>
      <c r="R585" s="3" t="s">
        <v>6243</v>
      </c>
      <c r="S585" s="3" t="s">
        <v>6244</v>
      </c>
      <c r="T585" s="3" t="s">
        <v>5775</v>
      </c>
      <c r="X585" s="3">
        <v>583</v>
      </c>
      <c r="Y585" s="3">
        <v>75220</v>
      </c>
    </row>
    <row r="586" spans="2:25" x14ac:dyDescent="0.35">
      <c r="B586" s="3">
        <v>584</v>
      </c>
      <c r="C586" s="3" t="s">
        <v>764</v>
      </c>
      <c r="D586" s="3" t="s">
        <v>766</v>
      </c>
      <c r="H586" s="3" t="s">
        <v>764</v>
      </c>
      <c r="I586" s="3" t="s">
        <v>766</v>
      </c>
      <c r="J586" s="9">
        <v>41514</v>
      </c>
      <c r="K586" s="9">
        <v>41519</v>
      </c>
      <c r="O586" s="3" t="s">
        <v>764</v>
      </c>
      <c r="P586" s="3" t="s">
        <v>766</v>
      </c>
      <c r="Q586" s="3" t="s">
        <v>5772</v>
      </c>
      <c r="R586" s="3" t="s">
        <v>6243</v>
      </c>
      <c r="S586" s="3" t="s">
        <v>6244</v>
      </c>
      <c r="T586" s="3" t="s">
        <v>5775</v>
      </c>
      <c r="X586" s="3">
        <v>584</v>
      </c>
      <c r="Y586" s="3">
        <v>75220</v>
      </c>
    </row>
    <row r="587" spans="2:25" x14ac:dyDescent="0.35">
      <c r="B587" s="3">
        <v>585</v>
      </c>
      <c r="C587" s="3" t="s">
        <v>767</v>
      </c>
      <c r="D587" s="3" t="s">
        <v>251</v>
      </c>
      <c r="H587" s="3" t="s">
        <v>767</v>
      </c>
      <c r="I587" s="3" t="s">
        <v>251</v>
      </c>
      <c r="J587" s="9">
        <v>40690</v>
      </c>
      <c r="K587" s="9">
        <v>40690</v>
      </c>
      <c r="O587" s="3" t="s">
        <v>767</v>
      </c>
      <c r="P587" s="3" t="s">
        <v>251</v>
      </c>
      <c r="Q587" s="3" t="s">
        <v>6020</v>
      </c>
      <c r="R587" s="3" t="s">
        <v>6075</v>
      </c>
      <c r="S587" s="3" t="s">
        <v>6076</v>
      </c>
      <c r="T587" s="3" t="s">
        <v>5771</v>
      </c>
      <c r="X587" s="3">
        <v>585</v>
      </c>
      <c r="Y587" s="3">
        <v>92105</v>
      </c>
    </row>
    <row r="588" spans="2:25" x14ac:dyDescent="0.35">
      <c r="B588" s="3">
        <v>586</v>
      </c>
      <c r="C588" s="3" t="s">
        <v>767</v>
      </c>
      <c r="D588" s="3" t="s">
        <v>768</v>
      </c>
      <c r="H588" s="3" t="s">
        <v>767</v>
      </c>
      <c r="I588" s="3" t="s">
        <v>768</v>
      </c>
      <c r="J588" s="9">
        <v>40690</v>
      </c>
      <c r="K588" s="9">
        <v>40690</v>
      </c>
      <c r="O588" s="3" t="s">
        <v>767</v>
      </c>
      <c r="P588" s="3" t="s">
        <v>768</v>
      </c>
      <c r="Q588" s="3" t="s">
        <v>6020</v>
      </c>
      <c r="R588" s="3" t="s">
        <v>6075</v>
      </c>
      <c r="S588" s="3" t="s">
        <v>6076</v>
      </c>
      <c r="T588" s="3" t="s">
        <v>5771</v>
      </c>
      <c r="X588" s="3">
        <v>586</v>
      </c>
      <c r="Y588" s="3">
        <v>92105</v>
      </c>
    </row>
    <row r="589" spans="2:25" x14ac:dyDescent="0.35">
      <c r="B589" s="3">
        <v>587</v>
      </c>
      <c r="C589" s="3" t="s">
        <v>769</v>
      </c>
      <c r="D589" s="3" t="s">
        <v>770</v>
      </c>
      <c r="H589" s="3" t="s">
        <v>769</v>
      </c>
      <c r="I589" s="3" t="s">
        <v>770</v>
      </c>
      <c r="J589" s="9">
        <v>41354</v>
      </c>
      <c r="K589" s="9">
        <v>41356</v>
      </c>
      <c r="O589" s="3" t="s">
        <v>769</v>
      </c>
      <c r="P589" s="3" t="s">
        <v>770</v>
      </c>
      <c r="Q589" s="3" t="s">
        <v>5768</v>
      </c>
      <c r="R589" s="3" t="s">
        <v>6245</v>
      </c>
      <c r="S589" s="3" t="s">
        <v>6246</v>
      </c>
      <c r="T589" s="3" t="s">
        <v>5775</v>
      </c>
      <c r="X589" s="3">
        <v>587</v>
      </c>
      <c r="Y589" s="3">
        <v>60201</v>
      </c>
    </row>
    <row r="590" spans="2:25" x14ac:dyDescent="0.35">
      <c r="B590" s="3">
        <v>588</v>
      </c>
      <c r="C590" s="3" t="s">
        <v>771</v>
      </c>
      <c r="D590" s="3" t="s">
        <v>772</v>
      </c>
      <c r="H590" s="3" t="s">
        <v>771</v>
      </c>
      <c r="I590" s="3" t="s">
        <v>772</v>
      </c>
      <c r="J590" s="9">
        <v>41915</v>
      </c>
      <c r="K590" s="9">
        <v>41919</v>
      </c>
      <c r="O590" s="3" t="s">
        <v>771</v>
      </c>
      <c r="P590" s="3" t="s">
        <v>772</v>
      </c>
      <c r="Q590" s="3" t="s">
        <v>5772</v>
      </c>
      <c r="R590" s="3" t="s">
        <v>6247</v>
      </c>
      <c r="S590" s="3" t="s">
        <v>6248</v>
      </c>
      <c r="T590" s="3" t="s">
        <v>5775</v>
      </c>
      <c r="X590" s="3">
        <v>588</v>
      </c>
      <c r="Y590" s="3">
        <v>48183</v>
      </c>
    </row>
    <row r="591" spans="2:25" x14ac:dyDescent="0.35">
      <c r="B591" s="3">
        <v>589</v>
      </c>
      <c r="C591" s="3" t="s">
        <v>771</v>
      </c>
      <c r="D591" s="3" t="s">
        <v>773</v>
      </c>
      <c r="H591" s="3" t="s">
        <v>771</v>
      </c>
      <c r="I591" s="3" t="s">
        <v>773</v>
      </c>
      <c r="J591" s="9">
        <v>41915</v>
      </c>
      <c r="K591" s="9">
        <v>41919</v>
      </c>
      <c r="O591" s="3" t="s">
        <v>771</v>
      </c>
      <c r="P591" s="3" t="s">
        <v>773</v>
      </c>
      <c r="Q591" s="3" t="s">
        <v>5772</v>
      </c>
      <c r="R591" s="3" t="s">
        <v>6247</v>
      </c>
      <c r="S591" s="3" t="s">
        <v>6248</v>
      </c>
      <c r="T591" s="3" t="s">
        <v>5775</v>
      </c>
      <c r="X591" s="3">
        <v>589</v>
      </c>
      <c r="Y591" s="3">
        <v>48183</v>
      </c>
    </row>
    <row r="592" spans="2:25" x14ac:dyDescent="0.35">
      <c r="B592" s="3">
        <v>590</v>
      </c>
      <c r="C592" s="3" t="s">
        <v>771</v>
      </c>
      <c r="D592" s="3" t="s">
        <v>774</v>
      </c>
      <c r="H592" s="3" t="s">
        <v>771</v>
      </c>
      <c r="I592" s="3" t="s">
        <v>774</v>
      </c>
      <c r="J592" s="9">
        <v>41915</v>
      </c>
      <c r="K592" s="9">
        <v>41919</v>
      </c>
      <c r="O592" s="3" t="s">
        <v>771</v>
      </c>
      <c r="P592" s="3" t="s">
        <v>774</v>
      </c>
      <c r="Q592" s="3" t="s">
        <v>5772</v>
      </c>
      <c r="R592" s="3" t="s">
        <v>6247</v>
      </c>
      <c r="S592" s="3" t="s">
        <v>6248</v>
      </c>
      <c r="T592" s="3" t="s">
        <v>5775</v>
      </c>
      <c r="X592" s="3">
        <v>590</v>
      </c>
      <c r="Y592" s="3">
        <v>48183</v>
      </c>
    </row>
    <row r="593" spans="2:25" x14ac:dyDescent="0.35">
      <c r="B593" s="3">
        <v>591</v>
      </c>
      <c r="C593" s="3" t="s">
        <v>771</v>
      </c>
      <c r="D593" s="3" t="s">
        <v>775</v>
      </c>
      <c r="H593" s="3" t="s">
        <v>771</v>
      </c>
      <c r="I593" s="3" t="s">
        <v>775</v>
      </c>
      <c r="J593" s="9">
        <v>41915</v>
      </c>
      <c r="K593" s="9">
        <v>41919</v>
      </c>
      <c r="O593" s="3" t="s">
        <v>771</v>
      </c>
      <c r="P593" s="3" t="s">
        <v>775</v>
      </c>
      <c r="Q593" s="3" t="s">
        <v>5772</v>
      </c>
      <c r="R593" s="3" t="s">
        <v>6247</v>
      </c>
      <c r="S593" s="3" t="s">
        <v>6248</v>
      </c>
      <c r="T593" s="3" t="s">
        <v>5775</v>
      </c>
      <c r="X593" s="3">
        <v>591</v>
      </c>
      <c r="Y593" s="3">
        <v>48183</v>
      </c>
    </row>
    <row r="594" spans="2:25" x14ac:dyDescent="0.35">
      <c r="B594" s="3">
        <v>592</v>
      </c>
      <c r="C594" s="3" t="s">
        <v>776</v>
      </c>
      <c r="D594" s="3" t="s">
        <v>777</v>
      </c>
      <c r="H594" s="3" t="s">
        <v>776</v>
      </c>
      <c r="I594" s="3" t="s">
        <v>777</v>
      </c>
      <c r="J594" s="9">
        <v>41372</v>
      </c>
      <c r="K594" s="9">
        <v>41374</v>
      </c>
      <c r="O594" s="3" t="s">
        <v>776</v>
      </c>
      <c r="P594" s="3" t="s">
        <v>777</v>
      </c>
      <c r="Q594" s="3" t="s">
        <v>5801</v>
      </c>
      <c r="R594" s="3" t="s">
        <v>6249</v>
      </c>
      <c r="S594" s="3" t="s">
        <v>6250</v>
      </c>
      <c r="T594" s="3" t="s">
        <v>5771</v>
      </c>
      <c r="X594" s="3">
        <v>592</v>
      </c>
      <c r="Y594" s="3">
        <v>94110</v>
      </c>
    </row>
    <row r="595" spans="2:25" x14ac:dyDescent="0.35">
      <c r="B595" s="3">
        <v>593</v>
      </c>
      <c r="C595" s="3" t="s">
        <v>778</v>
      </c>
      <c r="D595" s="3" t="s">
        <v>700</v>
      </c>
      <c r="H595" s="3" t="s">
        <v>778</v>
      </c>
      <c r="I595" s="3" t="s">
        <v>700</v>
      </c>
      <c r="J595" s="9">
        <v>41250</v>
      </c>
      <c r="K595" s="9">
        <v>41255</v>
      </c>
      <c r="O595" s="3" t="s">
        <v>778</v>
      </c>
      <c r="P595" s="3" t="s">
        <v>700</v>
      </c>
      <c r="Q595" s="3" t="s">
        <v>5772</v>
      </c>
      <c r="R595" s="3" t="s">
        <v>6151</v>
      </c>
      <c r="S595" s="3" t="s">
        <v>6152</v>
      </c>
      <c r="T595" s="3" t="s">
        <v>5775</v>
      </c>
      <c r="X595" s="3">
        <v>593</v>
      </c>
      <c r="Y595" s="3">
        <v>90036</v>
      </c>
    </row>
    <row r="596" spans="2:25" x14ac:dyDescent="0.35">
      <c r="B596" s="3">
        <v>594</v>
      </c>
      <c r="C596" s="3" t="s">
        <v>779</v>
      </c>
      <c r="D596" s="3" t="s">
        <v>715</v>
      </c>
      <c r="H596" s="3" t="s">
        <v>779</v>
      </c>
      <c r="I596" s="3" t="s">
        <v>715</v>
      </c>
      <c r="J596" s="9">
        <v>40906</v>
      </c>
      <c r="K596" s="9">
        <v>40910</v>
      </c>
      <c r="O596" s="3" t="s">
        <v>779</v>
      </c>
      <c r="P596" s="3" t="s">
        <v>715</v>
      </c>
      <c r="Q596" s="3" t="s">
        <v>5772</v>
      </c>
      <c r="R596" s="3" t="s">
        <v>6251</v>
      </c>
      <c r="S596" s="3" t="s">
        <v>6252</v>
      </c>
      <c r="T596" s="3" t="s">
        <v>5775</v>
      </c>
      <c r="X596" s="3">
        <v>594</v>
      </c>
      <c r="Y596" s="3">
        <v>55016</v>
      </c>
    </row>
    <row r="597" spans="2:25" x14ac:dyDescent="0.35">
      <c r="B597" s="3">
        <v>595</v>
      </c>
      <c r="C597" s="3" t="s">
        <v>779</v>
      </c>
      <c r="D597" s="3" t="s">
        <v>780</v>
      </c>
      <c r="H597" s="3" t="s">
        <v>779</v>
      </c>
      <c r="I597" s="3" t="s">
        <v>780</v>
      </c>
      <c r="J597" s="9">
        <v>40906</v>
      </c>
      <c r="K597" s="9">
        <v>40910</v>
      </c>
      <c r="O597" s="3" t="s">
        <v>779</v>
      </c>
      <c r="P597" s="3" t="s">
        <v>780</v>
      </c>
      <c r="Q597" s="3" t="s">
        <v>5772</v>
      </c>
      <c r="R597" s="3" t="s">
        <v>6251</v>
      </c>
      <c r="S597" s="3" t="s">
        <v>6252</v>
      </c>
      <c r="T597" s="3" t="s">
        <v>5775</v>
      </c>
      <c r="X597" s="3">
        <v>595</v>
      </c>
      <c r="Y597" s="3">
        <v>55016</v>
      </c>
    </row>
    <row r="598" spans="2:25" x14ac:dyDescent="0.35">
      <c r="B598" s="3">
        <v>596</v>
      </c>
      <c r="C598" s="3" t="s">
        <v>781</v>
      </c>
      <c r="D598" s="3" t="s">
        <v>640</v>
      </c>
      <c r="H598" s="3" t="s">
        <v>781</v>
      </c>
      <c r="I598" s="3" t="s">
        <v>640</v>
      </c>
      <c r="J598" s="9">
        <v>41844</v>
      </c>
      <c r="K598" s="9">
        <v>41849</v>
      </c>
      <c r="O598" s="3" t="s">
        <v>781</v>
      </c>
      <c r="P598" s="3" t="s">
        <v>640</v>
      </c>
      <c r="Q598" s="3" t="s">
        <v>5772</v>
      </c>
      <c r="R598" s="3" t="s">
        <v>6253</v>
      </c>
      <c r="S598" s="3" t="s">
        <v>6254</v>
      </c>
      <c r="T598" s="3" t="s">
        <v>5771</v>
      </c>
      <c r="X598" s="3">
        <v>596</v>
      </c>
      <c r="Y598" s="3">
        <v>10009</v>
      </c>
    </row>
    <row r="599" spans="2:25" x14ac:dyDescent="0.35">
      <c r="B599" s="3">
        <v>597</v>
      </c>
      <c r="C599" s="3" t="s">
        <v>782</v>
      </c>
      <c r="D599" s="3" t="s">
        <v>702</v>
      </c>
      <c r="H599" s="3" t="s">
        <v>782</v>
      </c>
      <c r="I599" s="3" t="s">
        <v>702</v>
      </c>
      <c r="J599" s="9">
        <v>41901</v>
      </c>
      <c r="K599" s="9">
        <v>41905</v>
      </c>
      <c r="O599" s="3" t="s">
        <v>782</v>
      </c>
      <c r="P599" s="3" t="s">
        <v>702</v>
      </c>
      <c r="Q599" s="3" t="s">
        <v>5772</v>
      </c>
      <c r="R599" s="3" t="s">
        <v>6255</v>
      </c>
      <c r="S599" s="3" t="s">
        <v>6256</v>
      </c>
      <c r="T599" s="3" t="s">
        <v>5771</v>
      </c>
      <c r="X599" s="3">
        <v>597</v>
      </c>
      <c r="Y599" s="3">
        <v>54302</v>
      </c>
    </row>
    <row r="600" spans="2:25" x14ac:dyDescent="0.35">
      <c r="B600" s="3">
        <v>598</v>
      </c>
      <c r="C600" s="3" t="s">
        <v>783</v>
      </c>
      <c r="D600" s="3" t="s">
        <v>597</v>
      </c>
      <c r="H600" s="3" t="s">
        <v>783</v>
      </c>
      <c r="I600" s="3" t="s">
        <v>597</v>
      </c>
      <c r="J600" s="9">
        <v>41152</v>
      </c>
      <c r="K600" s="9">
        <v>41157</v>
      </c>
      <c r="O600" s="3" t="s">
        <v>783</v>
      </c>
      <c r="P600" s="3" t="s">
        <v>597</v>
      </c>
      <c r="Q600" s="3" t="s">
        <v>5772</v>
      </c>
      <c r="R600" s="3" t="s">
        <v>6161</v>
      </c>
      <c r="S600" s="3" t="s">
        <v>6162</v>
      </c>
      <c r="T600" s="3" t="s">
        <v>5775</v>
      </c>
      <c r="X600" s="3">
        <v>598</v>
      </c>
      <c r="Y600" s="3">
        <v>90004</v>
      </c>
    </row>
    <row r="601" spans="2:25" x14ac:dyDescent="0.35">
      <c r="B601" s="3">
        <v>599</v>
      </c>
      <c r="C601" s="3" t="s">
        <v>784</v>
      </c>
      <c r="D601" s="3" t="s">
        <v>785</v>
      </c>
      <c r="H601" s="3" t="s">
        <v>784</v>
      </c>
      <c r="I601" s="3" t="s">
        <v>785</v>
      </c>
      <c r="J601" s="9">
        <v>41947</v>
      </c>
      <c r="K601" s="9">
        <v>41951</v>
      </c>
      <c r="O601" s="3" t="s">
        <v>784</v>
      </c>
      <c r="P601" s="3" t="s">
        <v>785</v>
      </c>
      <c r="Q601" s="3" t="s">
        <v>5772</v>
      </c>
      <c r="R601" s="3" t="s">
        <v>5834</v>
      </c>
      <c r="S601" s="3" t="s">
        <v>5835</v>
      </c>
      <c r="T601" s="3" t="s">
        <v>5771</v>
      </c>
      <c r="X601" s="3">
        <v>599</v>
      </c>
      <c r="Y601" s="3">
        <v>30318</v>
      </c>
    </row>
    <row r="602" spans="2:25" x14ac:dyDescent="0.35">
      <c r="B602" s="3">
        <v>600</v>
      </c>
      <c r="C602" s="3" t="s">
        <v>786</v>
      </c>
      <c r="D602" s="3" t="s">
        <v>170</v>
      </c>
      <c r="H602" s="3" t="s">
        <v>786</v>
      </c>
      <c r="I602" s="3" t="s">
        <v>170</v>
      </c>
      <c r="J602" s="9">
        <v>40557</v>
      </c>
      <c r="K602" s="9">
        <v>40559</v>
      </c>
      <c r="O602" s="3" t="s">
        <v>786</v>
      </c>
      <c r="P602" s="3" t="s">
        <v>170</v>
      </c>
      <c r="Q602" s="3" t="s">
        <v>5768</v>
      </c>
      <c r="R602" s="3" t="s">
        <v>6257</v>
      </c>
      <c r="S602" s="3" t="s">
        <v>6258</v>
      </c>
      <c r="T602" s="3" t="s">
        <v>5771</v>
      </c>
      <c r="X602" s="3">
        <v>600</v>
      </c>
      <c r="Y602" s="3">
        <v>71111</v>
      </c>
    </row>
    <row r="603" spans="2:25" x14ac:dyDescent="0.35">
      <c r="B603" s="3">
        <v>601</v>
      </c>
      <c r="C603" s="3" t="s">
        <v>786</v>
      </c>
      <c r="D603" s="3" t="s">
        <v>787</v>
      </c>
      <c r="H603" s="3" t="s">
        <v>786</v>
      </c>
      <c r="I603" s="3" t="s">
        <v>787</v>
      </c>
      <c r="J603" s="9">
        <v>40557</v>
      </c>
      <c r="K603" s="9">
        <v>40559</v>
      </c>
      <c r="O603" s="3" t="s">
        <v>786</v>
      </c>
      <c r="P603" s="3" t="s">
        <v>787</v>
      </c>
      <c r="Q603" s="3" t="s">
        <v>5768</v>
      </c>
      <c r="R603" s="3" t="s">
        <v>6257</v>
      </c>
      <c r="S603" s="3" t="s">
        <v>6258</v>
      </c>
      <c r="T603" s="3" t="s">
        <v>5771</v>
      </c>
      <c r="X603" s="3">
        <v>601</v>
      </c>
      <c r="Y603" s="3">
        <v>71111</v>
      </c>
    </row>
    <row r="604" spans="2:25" x14ac:dyDescent="0.35">
      <c r="B604" s="3">
        <v>602</v>
      </c>
      <c r="C604" s="3" t="s">
        <v>786</v>
      </c>
      <c r="D604" s="3" t="s">
        <v>788</v>
      </c>
      <c r="H604" s="3" t="s">
        <v>786</v>
      </c>
      <c r="I604" s="3" t="s">
        <v>788</v>
      </c>
      <c r="J604" s="9">
        <v>40557</v>
      </c>
      <c r="K604" s="9">
        <v>40559</v>
      </c>
      <c r="O604" s="3" t="s">
        <v>786</v>
      </c>
      <c r="P604" s="3" t="s">
        <v>788</v>
      </c>
      <c r="Q604" s="3" t="s">
        <v>5768</v>
      </c>
      <c r="R604" s="3" t="s">
        <v>6257</v>
      </c>
      <c r="S604" s="3" t="s">
        <v>6258</v>
      </c>
      <c r="T604" s="3" t="s">
        <v>5771</v>
      </c>
      <c r="X604" s="3">
        <v>602</v>
      </c>
      <c r="Y604" s="3">
        <v>71111</v>
      </c>
    </row>
    <row r="605" spans="2:25" x14ac:dyDescent="0.35">
      <c r="B605" s="3">
        <v>603</v>
      </c>
      <c r="C605" s="3" t="s">
        <v>786</v>
      </c>
      <c r="D605" s="3" t="s">
        <v>789</v>
      </c>
      <c r="H605" s="3" t="s">
        <v>786</v>
      </c>
      <c r="I605" s="3" t="s">
        <v>789</v>
      </c>
      <c r="J605" s="9">
        <v>40557</v>
      </c>
      <c r="K605" s="9">
        <v>40559</v>
      </c>
      <c r="O605" s="3" t="s">
        <v>786</v>
      </c>
      <c r="P605" s="3" t="s">
        <v>789</v>
      </c>
      <c r="Q605" s="3" t="s">
        <v>5768</v>
      </c>
      <c r="R605" s="3" t="s">
        <v>6257</v>
      </c>
      <c r="S605" s="3" t="s">
        <v>6258</v>
      </c>
      <c r="T605" s="3" t="s">
        <v>5771</v>
      </c>
      <c r="X605" s="3">
        <v>603</v>
      </c>
      <c r="Y605" s="3">
        <v>71111</v>
      </c>
    </row>
    <row r="606" spans="2:25" x14ac:dyDescent="0.35">
      <c r="B606" s="3">
        <v>604</v>
      </c>
      <c r="C606" s="3" t="s">
        <v>786</v>
      </c>
      <c r="D606" s="3" t="s">
        <v>790</v>
      </c>
      <c r="H606" s="3" t="s">
        <v>786</v>
      </c>
      <c r="I606" s="3" t="s">
        <v>790</v>
      </c>
      <c r="J606" s="9">
        <v>40557</v>
      </c>
      <c r="K606" s="9">
        <v>40559</v>
      </c>
      <c r="O606" s="3" t="s">
        <v>786</v>
      </c>
      <c r="P606" s="3" t="s">
        <v>790</v>
      </c>
      <c r="Q606" s="3" t="s">
        <v>5768</v>
      </c>
      <c r="R606" s="3" t="s">
        <v>6257</v>
      </c>
      <c r="S606" s="3" t="s">
        <v>6258</v>
      </c>
      <c r="T606" s="3" t="s">
        <v>5771</v>
      </c>
      <c r="X606" s="3">
        <v>604</v>
      </c>
      <c r="Y606" s="3">
        <v>71111</v>
      </c>
    </row>
    <row r="607" spans="2:25" x14ac:dyDescent="0.35">
      <c r="B607" s="3">
        <v>605</v>
      </c>
      <c r="C607" s="3" t="s">
        <v>791</v>
      </c>
      <c r="D607" s="3" t="s">
        <v>792</v>
      </c>
      <c r="H607" s="3" t="s">
        <v>791</v>
      </c>
      <c r="I607" s="3" t="s">
        <v>792</v>
      </c>
      <c r="J607" s="9">
        <v>40677</v>
      </c>
      <c r="K607" s="9">
        <v>40683</v>
      </c>
      <c r="O607" s="3" t="s">
        <v>791</v>
      </c>
      <c r="P607" s="3" t="s">
        <v>792</v>
      </c>
      <c r="Q607" s="3" t="s">
        <v>5772</v>
      </c>
      <c r="R607" s="3" t="s">
        <v>6259</v>
      </c>
      <c r="S607" s="3" t="s">
        <v>6260</v>
      </c>
      <c r="T607" s="3" t="s">
        <v>5771</v>
      </c>
      <c r="X607" s="3">
        <v>605</v>
      </c>
      <c r="Y607" s="3">
        <v>33710</v>
      </c>
    </row>
    <row r="608" spans="2:25" x14ac:dyDescent="0.35">
      <c r="B608" s="3">
        <v>606</v>
      </c>
      <c r="C608" s="3" t="s">
        <v>793</v>
      </c>
      <c r="D608" s="3" t="s">
        <v>794</v>
      </c>
      <c r="H608" s="3" t="s">
        <v>793</v>
      </c>
      <c r="I608" s="3" t="s">
        <v>794</v>
      </c>
      <c r="J608" s="9">
        <v>40723</v>
      </c>
      <c r="K608" s="9">
        <v>40730</v>
      </c>
      <c r="O608" s="3" t="s">
        <v>793</v>
      </c>
      <c r="P608" s="3" t="s">
        <v>794</v>
      </c>
      <c r="Q608" s="3" t="s">
        <v>5772</v>
      </c>
      <c r="R608" s="3" t="s">
        <v>6261</v>
      </c>
      <c r="S608" s="3" t="s">
        <v>6262</v>
      </c>
      <c r="T608" s="3" t="s">
        <v>5775</v>
      </c>
      <c r="X608" s="3">
        <v>606</v>
      </c>
      <c r="Y608" s="3">
        <v>45231</v>
      </c>
    </row>
    <row r="609" spans="2:25" x14ac:dyDescent="0.35">
      <c r="B609" s="3">
        <v>607</v>
      </c>
      <c r="C609" s="3" t="s">
        <v>795</v>
      </c>
      <c r="D609" s="3" t="s">
        <v>796</v>
      </c>
      <c r="H609" s="3" t="s">
        <v>795</v>
      </c>
      <c r="I609" s="3" t="s">
        <v>796</v>
      </c>
      <c r="J609" s="9">
        <v>41142</v>
      </c>
      <c r="K609" s="9">
        <v>41144</v>
      </c>
      <c r="O609" s="3" t="s">
        <v>795</v>
      </c>
      <c r="P609" s="3" t="s">
        <v>796</v>
      </c>
      <c r="Q609" s="3" t="s">
        <v>5801</v>
      </c>
      <c r="R609" s="3" t="s">
        <v>6263</v>
      </c>
      <c r="S609" s="3" t="s">
        <v>6264</v>
      </c>
      <c r="T609" s="3" t="s">
        <v>5782</v>
      </c>
      <c r="X609" s="3">
        <v>607</v>
      </c>
      <c r="Y609" s="3">
        <v>94110</v>
      </c>
    </row>
    <row r="610" spans="2:25" x14ac:dyDescent="0.35">
      <c r="B610" s="3">
        <v>608</v>
      </c>
      <c r="C610" s="3" t="s">
        <v>795</v>
      </c>
      <c r="D610" s="3" t="s">
        <v>445</v>
      </c>
      <c r="H610" s="3" t="s">
        <v>795</v>
      </c>
      <c r="I610" s="3" t="s">
        <v>445</v>
      </c>
      <c r="J610" s="9">
        <v>41142</v>
      </c>
      <c r="K610" s="9">
        <v>41144</v>
      </c>
      <c r="O610" s="3" t="s">
        <v>795</v>
      </c>
      <c r="P610" s="3" t="s">
        <v>445</v>
      </c>
      <c r="Q610" s="3" t="s">
        <v>5801</v>
      </c>
      <c r="R610" s="3" t="s">
        <v>6263</v>
      </c>
      <c r="S610" s="3" t="s">
        <v>6264</v>
      </c>
      <c r="T610" s="3" t="s">
        <v>5782</v>
      </c>
      <c r="X610" s="3">
        <v>608</v>
      </c>
      <c r="Y610" s="3">
        <v>94110</v>
      </c>
    </row>
    <row r="611" spans="2:25" x14ac:dyDescent="0.35">
      <c r="B611" s="3">
        <v>609</v>
      </c>
      <c r="C611" s="3" t="s">
        <v>795</v>
      </c>
      <c r="D611" s="3" t="s">
        <v>432</v>
      </c>
      <c r="H611" s="3" t="s">
        <v>795</v>
      </c>
      <c r="I611" s="3" t="s">
        <v>432</v>
      </c>
      <c r="J611" s="9">
        <v>41142</v>
      </c>
      <c r="K611" s="9">
        <v>41144</v>
      </c>
      <c r="O611" s="3" t="s">
        <v>795</v>
      </c>
      <c r="P611" s="3" t="s">
        <v>432</v>
      </c>
      <c r="Q611" s="3" t="s">
        <v>5801</v>
      </c>
      <c r="R611" s="3" t="s">
        <v>6263</v>
      </c>
      <c r="S611" s="3" t="s">
        <v>6264</v>
      </c>
      <c r="T611" s="3" t="s">
        <v>5782</v>
      </c>
      <c r="X611" s="3">
        <v>609</v>
      </c>
      <c r="Y611" s="3">
        <v>94110</v>
      </c>
    </row>
    <row r="612" spans="2:25" x14ac:dyDescent="0.35">
      <c r="B612" s="3">
        <v>610</v>
      </c>
      <c r="C612" s="3" t="s">
        <v>795</v>
      </c>
      <c r="D612" s="3" t="s">
        <v>797</v>
      </c>
      <c r="H612" s="3" t="s">
        <v>795</v>
      </c>
      <c r="I612" s="3" t="s">
        <v>797</v>
      </c>
      <c r="J612" s="9">
        <v>41142</v>
      </c>
      <c r="K612" s="9">
        <v>41144</v>
      </c>
      <c r="O612" s="3" t="s">
        <v>795</v>
      </c>
      <c r="P612" s="3" t="s">
        <v>797</v>
      </c>
      <c r="Q612" s="3" t="s">
        <v>5801</v>
      </c>
      <c r="R612" s="3" t="s">
        <v>6263</v>
      </c>
      <c r="S612" s="3" t="s">
        <v>6264</v>
      </c>
      <c r="T612" s="3" t="s">
        <v>5782</v>
      </c>
      <c r="X612" s="3">
        <v>610</v>
      </c>
      <c r="Y612" s="3">
        <v>94110</v>
      </c>
    </row>
    <row r="613" spans="2:25" x14ac:dyDescent="0.35">
      <c r="B613" s="3">
        <v>611</v>
      </c>
      <c r="C613" s="3" t="s">
        <v>798</v>
      </c>
      <c r="D613" s="3" t="s">
        <v>799</v>
      </c>
      <c r="H613" s="3" t="s">
        <v>798</v>
      </c>
      <c r="I613" s="3" t="s">
        <v>799</v>
      </c>
      <c r="J613" s="9">
        <v>41415</v>
      </c>
      <c r="K613" s="9">
        <v>41415</v>
      </c>
      <c r="O613" s="3" t="s">
        <v>798</v>
      </c>
      <c r="P613" s="3" t="s">
        <v>799</v>
      </c>
      <c r="Q613" s="3" t="s">
        <v>6020</v>
      </c>
      <c r="R613" s="3" t="s">
        <v>6265</v>
      </c>
      <c r="S613" s="3" t="s">
        <v>6266</v>
      </c>
      <c r="T613" s="3" t="s">
        <v>5775</v>
      </c>
      <c r="X613" s="3">
        <v>611</v>
      </c>
      <c r="Y613" s="3">
        <v>28806</v>
      </c>
    </row>
    <row r="614" spans="2:25" x14ac:dyDescent="0.35">
      <c r="B614" s="3">
        <v>612</v>
      </c>
      <c r="C614" s="3" t="s">
        <v>800</v>
      </c>
      <c r="D614" s="3" t="s">
        <v>801</v>
      </c>
      <c r="H614" s="3" t="s">
        <v>800</v>
      </c>
      <c r="I614" s="3" t="s">
        <v>801</v>
      </c>
      <c r="J614" s="9">
        <v>40806</v>
      </c>
      <c r="K614" s="9">
        <v>40812</v>
      </c>
      <c r="O614" s="3" t="s">
        <v>800</v>
      </c>
      <c r="P614" s="3" t="s">
        <v>801</v>
      </c>
      <c r="Q614" s="3" t="s">
        <v>5772</v>
      </c>
      <c r="R614" s="3" t="s">
        <v>6267</v>
      </c>
      <c r="S614" s="3" t="s">
        <v>6268</v>
      </c>
      <c r="T614" s="3" t="s">
        <v>5775</v>
      </c>
      <c r="X614" s="3">
        <v>612</v>
      </c>
      <c r="Y614" s="3">
        <v>94110</v>
      </c>
    </row>
    <row r="615" spans="2:25" x14ac:dyDescent="0.35">
      <c r="B615" s="3">
        <v>613</v>
      </c>
      <c r="C615" s="3" t="s">
        <v>800</v>
      </c>
      <c r="D615" s="3" t="s">
        <v>437</v>
      </c>
      <c r="H615" s="3" t="s">
        <v>800</v>
      </c>
      <c r="I615" s="3" t="s">
        <v>437</v>
      </c>
      <c r="J615" s="9">
        <v>40806</v>
      </c>
      <c r="K615" s="9">
        <v>40812</v>
      </c>
      <c r="O615" s="3" t="s">
        <v>800</v>
      </c>
      <c r="P615" s="3" t="s">
        <v>437</v>
      </c>
      <c r="Q615" s="3" t="s">
        <v>5772</v>
      </c>
      <c r="R615" s="3" t="s">
        <v>6267</v>
      </c>
      <c r="S615" s="3" t="s">
        <v>6268</v>
      </c>
      <c r="T615" s="3" t="s">
        <v>5775</v>
      </c>
      <c r="X615" s="3">
        <v>613</v>
      </c>
      <c r="Y615" s="3">
        <v>94110</v>
      </c>
    </row>
    <row r="616" spans="2:25" x14ac:dyDescent="0.35">
      <c r="B616" s="3">
        <v>614</v>
      </c>
      <c r="C616" s="3" t="s">
        <v>802</v>
      </c>
      <c r="D616" s="3" t="s">
        <v>803</v>
      </c>
      <c r="H616" s="3" t="s">
        <v>802</v>
      </c>
      <c r="I616" s="3" t="s">
        <v>803</v>
      </c>
      <c r="J616" s="9">
        <v>41240</v>
      </c>
      <c r="K616" s="9">
        <v>41246</v>
      </c>
      <c r="O616" s="3" t="s">
        <v>802</v>
      </c>
      <c r="P616" s="3" t="s">
        <v>803</v>
      </c>
      <c r="Q616" s="3" t="s">
        <v>5772</v>
      </c>
      <c r="R616" s="3" t="s">
        <v>6269</v>
      </c>
      <c r="S616" s="3" t="s">
        <v>6270</v>
      </c>
      <c r="T616" s="3" t="s">
        <v>5775</v>
      </c>
      <c r="X616" s="3">
        <v>614</v>
      </c>
      <c r="Y616" s="3">
        <v>92530</v>
      </c>
    </row>
    <row r="617" spans="2:25" x14ac:dyDescent="0.35">
      <c r="B617" s="3">
        <v>615</v>
      </c>
      <c r="C617" s="3" t="s">
        <v>804</v>
      </c>
      <c r="D617" s="3" t="s">
        <v>805</v>
      </c>
      <c r="H617" s="3" t="s">
        <v>804</v>
      </c>
      <c r="I617" s="3" t="s">
        <v>805</v>
      </c>
      <c r="J617" s="9">
        <v>41691</v>
      </c>
      <c r="K617" s="9">
        <v>41694</v>
      </c>
      <c r="O617" s="3" t="s">
        <v>804</v>
      </c>
      <c r="P617" s="3" t="s">
        <v>805</v>
      </c>
      <c r="Q617" s="3" t="s">
        <v>5801</v>
      </c>
      <c r="R617" s="3" t="s">
        <v>6271</v>
      </c>
      <c r="S617" s="3" t="s">
        <v>6272</v>
      </c>
      <c r="T617" s="3" t="s">
        <v>5771</v>
      </c>
      <c r="X617" s="3">
        <v>615</v>
      </c>
      <c r="Y617" s="3">
        <v>92105</v>
      </c>
    </row>
    <row r="618" spans="2:25" x14ac:dyDescent="0.35">
      <c r="B618" s="3">
        <v>616</v>
      </c>
      <c r="C618" s="3" t="s">
        <v>804</v>
      </c>
      <c r="D618" s="3" t="s">
        <v>266</v>
      </c>
      <c r="H618" s="3" t="s">
        <v>804</v>
      </c>
      <c r="I618" s="3" t="s">
        <v>266</v>
      </c>
      <c r="J618" s="9">
        <v>41691</v>
      </c>
      <c r="K618" s="9">
        <v>41694</v>
      </c>
      <c r="O618" s="3" t="s">
        <v>804</v>
      </c>
      <c r="P618" s="3" t="s">
        <v>266</v>
      </c>
      <c r="Q618" s="3" t="s">
        <v>5801</v>
      </c>
      <c r="R618" s="3" t="s">
        <v>6271</v>
      </c>
      <c r="S618" s="3" t="s">
        <v>6272</v>
      </c>
      <c r="T618" s="3" t="s">
        <v>5771</v>
      </c>
      <c r="X618" s="3">
        <v>616</v>
      </c>
      <c r="Y618" s="3">
        <v>92105</v>
      </c>
    </row>
    <row r="619" spans="2:25" x14ac:dyDescent="0.35">
      <c r="B619" s="3">
        <v>617</v>
      </c>
      <c r="C619" s="3" t="s">
        <v>806</v>
      </c>
      <c r="D619" s="3" t="s">
        <v>807</v>
      </c>
      <c r="H619" s="3" t="s">
        <v>806</v>
      </c>
      <c r="I619" s="3" t="s">
        <v>807</v>
      </c>
      <c r="J619" s="9">
        <v>41505</v>
      </c>
      <c r="K619" s="9">
        <v>41510</v>
      </c>
      <c r="O619" s="3" t="s">
        <v>806</v>
      </c>
      <c r="P619" s="3" t="s">
        <v>807</v>
      </c>
      <c r="Q619" s="3" t="s">
        <v>5768</v>
      </c>
      <c r="R619" s="3" t="s">
        <v>6271</v>
      </c>
      <c r="S619" s="3" t="s">
        <v>6272</v>
      </c>
      <c r="T619" s="3" t="s">
        <v>5771</v>
      </c>
      <c r="X619" s="3">
        <v>617</v>
      </c>
      <c r="Y619" s="3">
        <v>10024</v>
      </c>
    </row>
    <row r="620" spans="2:25" x14ac:dyDescent="0.35">
      <c r="B620" s="3">
        <v>618</v>
      </c>
      <c r="C620" s="3" t="s">
        <v>808</v>
      </c>
      <c r="D620" s="3" t="s">
        <v>809</v>
      </c>
      <c r="H620" s="3" t="s">
        <v>808</v>
      </c>
      <c r="I620" s="3" t="s">
        <v>809</v>
      </c>
      <c r="J620" s="9">
        <v>41752</v>
      </c>
      <c r="K620" s="9">
        <v>41754</v>
      </c>
      <c r="O620" s="3" t="s">
        <v>808</v>
      </c>
      <c r="P620" s="3" t="s">
        <v>809</v>
      </c>
      <c r="Q620" s="3" t="s">
        <v>5801</v>
      </c>
      <c r="R620" s="3" t="s">
        <v>6273</v>
      </c>
      <c r="S620" s="3" t="s">
        <v>6274</v>
      </c>
      <c r="T620" s="3" t="s">
        <v>5775</v>
      </c>
      <c r="X620" s="3">
        <v>618</v>
      </c>
      <c r="Y620" s="3">
        <v>94122</v>
      </c>
    </row>
    <row r="621" spans="2:25" x14ac:dyDescent="0.35">
      <c r="B621" s="3">
        <v>619</v>
      </c>
      <c r="C621" s="3" t="s">
        <v>810</v>
      </c>
      <c r="D621" s="3" t="s">
        <v>811</v>
      </c>
      <c r="H621" s="3" t="s">
        <v>810</v>
      </c>
      <c r="I621" s="3" t="s">
        <v>811</v>
      </c>
      <c r="J621" s="9">
        <v>40848</v>
      </c>
      <c r="K621" s="9">
        <v>40854</v>
      </c>
      <c r="O621" s="3" t="s">
        <v>810</v>
      </c>
      <c r="P621" s="3" t="s">
        <v>811</v>
      </c>
      <c r="Q621" s="3" t="s">
        <v>5772</v>
      </c>
      <c r="R621" s="3" t="s">
        <v>6027</v>
      </c>
      <c r="S621" s="3" t="s">
        <v>6028</v>
      </c>
      <c r="T621" s="3" t="s">
        <v>5775</v>
      </c>
      <c r="X621" s="3">
        <v>619</v>
      </c>
      <c r="Y621" s="3">
        <v>80219</v>
      </c>
    </row>
    <row r="622" spans="2:25" x14ac:dyDescent="0.35">
      <c r="B622" s="3">
        <v>620</v>
      </c>
      <c r="C622" s="3" t="s">
        <v>810</v>
      </c>
      <c r="D622" s="3" t="s">
        <v>812</v>
      </c>
      <c r="H622" s="3" t="s">
        <v>810</v>
      </c>
      <c r="I622" s="3" t="s">
        <v>812</v>
      </c>
      <c r="J622" s="9">
        <v>40848</v>
      </c>
      <c r="K622" s="9">
        <v>40854</v>
      </c>
      <c r="O622" s="3" t="s">
        <v>810</v>
      </c>
      <c r="P622" s="3" t="s">
        <v>812</v>
      </c>
      <c r="Q622" s="3" t="s">
        <v>5772</v>
      </c>
      <c r="R622" s="3" t="s">
        <v>6027</v>
      </c>
      <c r="S622" s="3" t="s">
        <v>6028</v>
      </c>
      <c r="T622" s="3" t="s">
        <v>5775</v>
      </c>
      <c r="X622" s="3">
        <v>620</v>
      </c>
      <c r="Y622" s="3">
        <v>80219</v>
      </c>
    </row>
    <row r="623" spans="2:25" x14ac:dyDescent="0.35">
      <c r="B623" s="3">
        <v>621</v>
      </c>
      <c r="C623" s="3" t="s">
        <v>813</v>
      </c>
      <c r="D623" s="3" t="s">
        <v>454</v>
      </c>
      <c r="H623" s="3" t="s">
        <v>813</v>
      </c>
      <c r="I623" s="3" t="s">
        <v>454</v>
      </c>
      <c r="J623" s="9">
        <v>40942</v>
      </c>
      <c r="K623" s="9">
        <v>40944</v>
      </c>
      <c r="O623" s="3" t="s">
        <v>813</v>
      </c>
      <c r="P623" s="3" t="s">
        <v>454</v>
      </c>
      <c r="Q623" s="3" t="s">
        <v>5801</v>
      </c>
      <c r="R623" s="3" t="s">
        <v>6117</v>
      </c>
      <c r="S623" s="3" t="s">
        <v>6118</v>
      </c>
      <c r="T623" s="3" t="s">
        <v>5775</v>
      </c>
      <c r="X623" s="3">
        <v>621</v>
      </c>
      <c r="Y623" s="3">
        <v>68104</v>
      </c>
    </row>
    <row r="624" spans="2:25" x14ac:dyDescent="0.35">
      <c r="B624" s="3">
        <v>622</v>
      </c>
      <c r="C624" s="3" t="s">
        <v>813</v>
      </c>
      <c r="D624" s="3" t="s">
        <v>814</v>
      </c>
      <c r="H624" s="3" t="s">
        <v>813</v>
      </c>
      <c r="I624" s="3" t="s">
        <v>814</v>
      </c>
      <c r="J624" s="9">
        <v>40942</v>
      </c>
      <c r="K624" s="9">
        <v>40944</v>
      </c>
      <c r="O624" s="3" t="s">
        <v>813</v>
      </c>
      <c r="P624" s="3" t="s">
        <v>814</v>
      </c>
      <c r="Q624" s="3" t="s">
        <v>5801</v>
      </c>
      <c r="R624" s="3" t="s">
        <v>6117</v>
      </c>
      <c r="S624" s="3" t="s">
        <v>6118</v>
      </c>
      <c r="T624" s="3" t="s">
        <v>5775</v>
      </c>
      <c r="X624" s="3">
        <v>622</v>
      </c>
      <c r="Y624" s="3">
        <v>68104</v>
      </c>
    </row>
    <row r="625" spans="2:25" x14ac:dyDescent="0.35">
      <c r="B625" s="3">
        <v>623</v>
      </c>
      <c r="C625" s="3" t="s">
        <v>815</v>
      </c>
      <c r="D625" s="3" t="s">
        <v>816</v>
      </c>
      <c r="H625" s="3" t="s">
        <v>815</v>
      </c>
      <c r="I625" s="3" t="s">
        <v>816</v>
      </c>
      <c r="J625" s="9">
        <v>40829</v>
      </c>
      <c r="K625" s="9">
        <v>40831</v>
      </c>
      <c r="O625" s="3" t="s">
        <v>815</v>
      </c>
      <c r="P625" s="3" t="s">
        <v>816</v>
      </c>
      <c r="Q625" s="3" t="s">
        <v>5801</v>
      </c>
      <c r="R625" s="3" t="s">
        <v>6275</v>
      </c>
      <c r="S625" s="3" t="s">
        <v>6276</v>
      </c>
      <c r="T625" s="3" t="s">
        <v>5775</v>
      </c>
      <c r="X625" s="3">
        <v>623</v>
      </c>
      <c r="Y625" s="3">
        <v>98026</v>
      </c>
    </row>
    <row r="626" spans="2:25" x14ac:dyDescent="0.35">
      <c r="B626" s="3">
        <v>624</v>
      </c>
      <c r="C626" s="3" t="s">
        <v>815</v>
      </c>
      <c r="D626" s="3" t="s">
        <v>302</v>
      </c>
      <c r="H626" s="3" t="s">
        <v>815</v>
      </c>
      <c r="I626" s="3" t="s">
        <v>302</v>
      </c>
      <c r="J626" s="9">
        <v>40829</v>
      </c>
      <c r="K626" s="9">
        <v>40831</v>
      </c>
      <c r="O626" s="3" t="s">
        <v>815</v>
      </c>
      <c r="P626" s="3" t="s">
        <v>302</v>
      </c>
      <c r="Q626" s="3" t="s">
        <v>5801</v>
      </c>
      <c r="R626" s="3" t="s">
        <v>6275</v>
      </c>
      <c r="S626" s="3" t="s">
        <v>6276</v>
      </c>
      <c r="T626" s="3" t="s">
        <v>5775</v>
      </c>
      <c r="X626" s="3">
        <v>624</v>
      </c>
      <c r="Y626" s="3">
        <v>98026</v>
      </c>
    </row>
    <row r="627" spans="2:25" x14ac:dyDescent="0.35">
      <c r="B627" s="3">
        <v>625</v>
      </c>
      <c r="C627" s="3" t="s">
        <v>815</v>
      </c>
      <c r="D627" s="3" t="s">
        <v>817</v>
      </c>
      <c r="H627" s="3" t="s">
        <v>815</v>
      </c>
      <c r="I627" s="3" t="s">
        <v>817</v>
      </c>
      <c r="J627" s="9">
        <v>40829</v>
      </c>
      <c r="K627" s="9">
        <v>40831</v>
      </c>
      <c r="O627" s="3" t="s">
        <v>815</v>
      </c>
      <c r="P627" s="3" t="s">
        <v>817</v>
      </c>
      <c r="Q627" s="3" t="s">
        <v>5801</v>
      </c>
      <c r="R627" s="3" t="s">
        <v>6275</v>
      </c>
      <c r="S627" s="3" t="s">
        <v>6276</v>
      </c>
      <c r="T627" s="3" t="s">
        <v>5775</v>
      </c>
      <c r="X627" s="3">
        <v>625</v>
      </c>
      <c r="Y627" s="3">
        <v>98026</v>
      </c>
    </row>
    <row r="628" spans="2:25" x14ac:dyDescent="0.35">
      <c r="B628" s="3">
        <v>626</v>
      </c>
      <c r="C628" s="3" t="s">
        <v>815</v>
      </c>
      <c r="D628" s="3" t="s">
        <v>692</v>
      </c>
      <c r="H628" s="3" t="s">
        <v>815</v>
      </c>
      <c r="I628" s="3" t="s">
        <v>692</v>
      </c>
      <c r="J628" s="9">
        <v>40829</v>
      </c>
      <c r="K628" s="9">
        <v>40831</v>
      </c>
      <c r="O628" s="3" t="s">
        <v>815</v>
      </c>
      <c r="P628" s="3" t="s">
        <v>692</v>
      </c>
      <c r="Q628" s="3" t="s">
        <v>5801</v>
      </c>
      <c r="R628" s="3" t="s">
        <v>6275</v>
      </c>
      <c r="S628" s="3" t="s">
        <v>6276</v>
      </c>
      <c r="T628" s="3" t="s">
        <v>5775</v>
      </c>
      <c r="X628" s="3">
        <v>626</v>
      </c>
      <c r="Y628" s="3">
        <v>98026</v>
      </c>
    </row>
    <row r="629" spans="2:25" x14ac:dyDescent="0.35">
      <c r="B629" s="3">
        <v>627</v>
      </c>
      <c r="C629" s="3" t="s">
        <v>818</v>
      </c>
      <c r="D629" s="3" t="s">
        <v>809</v>
      </c>
      <c r="H629" s="3" t="s">
        <v>818</v>
      </c>
      <c r="I629" s="3" t="s">
        <v>809</v>
      </c>
      <c r="J629" s="9">
        <v>41774</v>
      </c>
      <c r="K629" s="9">
        <v>41774</v>
      </c>
      <c r="O629" s="3" t="s">
        <v>818</v>
      </c>
      <c r="P629" s="3" t="s">
        <v>809</v>
      </c>
      <c r="Q629" s="3" t="s">
        <v>6020</v>
      </c>
      <c r="R629" s="3" t="s">
        <v>6277</v>
      </c>
      <c r="S629" s="3" t="s">
        <v>6278</v>
      </c>
      <c r="T629" s="3" t="s">
        <v>5775</v>
      </c>
      <c r="X629" s="3">
        <v>627</v>
      </c>
      <c r="Y629" s="3">
        <v>92704</v>
      </c>
    </row>
    <row r="630" spans="2:25" x14ac:dyDescent="0.35">
      <c r="B630" s="3">
        <v>628</v>
      </c>
      <c r="C630" s="3" t="s">
        <v>818</v>
      </c>
      <c r="D630" s="3" t="s">
        <v>819</v>
      </c>
      <c r="H630" s="3" t="s">
        <v>818</v>
      </c>
      <c r="I630" s="3" t="s">
        <v>819</v>
      </c>
      <c r="J630" s="9">
        <v>41774</v>
      </c>
      <c r="K630" s="9">
        <v>41774</v>
      </c>
      <c r="O630" s="3" t="s">
        <v>818</v>
      </c>
      <c r="P630" s="3" t="s">
        <v>819</v>
      </c>
      <c r="Q630" s="3" t="s">
        <v>6020</v>
      </c>
      <c r="R630" s="3" t="s">
        <v>6277</v>
      </c>
      <c r="S630" s="3" t="s">
        <v>6278</v>
      </c>
      <c r="T630" s="3" t="s">
        <v>5775</v>
      </c>
      <c r="X630" s="3">
        <v>628</v>
      </c>
      <c r="Y630" s="3">
        <v>92704</v>
      </c>
    </row>
    <row r="631" spans="2:25" x14ac:dyDescent="0.35">
      <c r="B631" s="3">
        <v>629</v>
      </c>
      <c r="C631" s="3" t="s">
        <v>820</v>
      </c>
      <c r="D631" s="3" t="s">
        <v>199</v>
      </c>
      <c r="H631" s="3" t="s">
        <v>820</v>
      </c>
      <c r="I631" s="3" t="s">
        <v>199</v>
      </c>
      <c r="J631" s="9">
        <v>40988</v>
      </c>
      <c r="K631" s="9">
        <v>40991</v>
      </c>
      <c r="O631" s="3" t="s">
        <v>820</v>
      </c>
      <c r="P631" s="3" t="s">
        <v>199</v>
      </c>
      <c r="Q631" s="3" t="s">
        <v>5801</v>
      </c>
      <c r="R631" s="3" t="s">
        <v>6279</v>
      </c>
      <c r="S631" s="3" t="s">
        <v>6280</v>
      </c>
      <c r="T631" s="3" t="s">
        <v>5771</v>
      </c>
      <c r="X631" s="3">
        <v>629</v>
      </c>
      <c r="Y631" s="3">
        <v>53209</v>
      </c>
    </row>
    <row r="632" spans="2:25" x14ac:dyDescent="0.35">
      <c r="B632" s="3">
        <v>630</v>
      </c>
      <c r="C632" s="3" t="s">
        <v>821</v>
      </c>
      <c r="D632" s="3" t="s">
        <v>822</v>
      </c>
      <c r="H632" s="3" t="s">
        <v>821</v>
      </c>
      <c r="I632" s="3" t="s">
        <v>822</v>
      </c>
      <c r="J632" s="9">
        <v>41533</v>
      </c>
      <c r="K632" s="9">
        <v>41537</v>
      </c>
      <c r="O632" s="3" t="s">
        <v>821</v>
      </c>
      <c r="P632" s="3" t="s">
        <v>822</v>
      </c>
      <c r="Q632" s="3" t="s">
        <v>5772</v>
      </c>
      <c r="R632" s="3" t="s">
        <v>6103</v>
      </c>
      <c r="S632" s="3" t="s">
        <v>6104</v>
      </c>
      <c r="T632" s="3" t="s">
        <v>5775</v>
      </c>
      <c r="X632" s="3">
        <v>630</v>
      </c>
      <c r="Y632" s="3">
        <v>19140</v>
      </c>
    </row>
    <row r="633" spans="2:25" x14ac:dyDescent="0.35">
      <c r="B633" s="3">
        <v>631</v>
      </c>
      <c r="C633" s="3" t="s">
        <v>823</v>
      </c>
      <c r="D633" s="3" t="s">
        <v>108</v>
      </c>
      <c r="H633" s="3" t="s">
        <v>823</v>
      </c>
      <c r="I633" s="3" t="s">
        <v>108</v>
      </c>
      <c r="J633" s="9">
        <v>40722</v>
      </c>
      <c r="K633" s="9">
        <v>40726</v>
      </c>
      <c r="O633" s="3" t="s">
        <v>823</v>
      </c>
      <c r="P633" s="3" t="s">
        <v>108</v>
      </c>
      <c r="Q633" s="3" t="s">
        <v>5772</v>
      </c>
      <c r="R633" s="3" t="s">
        <v>6133</v>
      </c>
      <c r="S633" s="3" t="s">
        <v>6134</v>
      </c>
      <c r="T633" s="3" t="s">
        <v>5775</v>
      </c>
      <c r="X633" s="3">
        <v>631</v>
      </c>
      <c r="Y633" s="3">
        <v>19140</v>
      </c>
    </row>
    <row r="634" spans="2:25" x14ac:dyDescent="0.35">
      <c r="B634" s="3">
        <v>632</v>
      </c>
      <c r="C634" s="3" t="s">
        <v>823</v>
      </c>
      <c r="D634" s="3" t="s">
        <v>824</v>
      </c>
      <c r="H634" s="3" t="s">
        <v>823</v>
      </c>
      <c r="I634" s="3" t="s">
        <v>824</v>
      </c>
      <c r="J634" s="9">
        <v>40722</v>
      </c>
      <c r="K634" s="9">
        <v>40726</v>
      </c>
      <c r="O634" s="3" t="s">
        <v>823</v>
      </c>
      <c r="P634" s="3" t="s">
        <v>824</v>
      </c>
      <c r="Q634" s="3" t="s">
        <v>5772</v>
      </c>
      <c r="R634" s="3" t="s">
        <v>6133</v>
      </c>
      <c r="S634" s="3" t="s">
        <v>6134</v>
      </c>
      <c r="T634" s="3" t="s">
        <v>5775</v>
      </c>
      <c r="X634" s="3">
        <v>632</v>
      </c>
      <c r="Y634" s="3">
        <v>19140</v>
      </c>
    </row>
    <row r="635" spans="2:25" x14ac:dyDescent="0.35">
      <c r="B635" s="3">
        <v>633</v>
      </c>
      <c r="C635" s="3" t="s">
        <v>823</v>
      </c>
      <c r="D635" s="3" t="s">
        <v>825</v>
      </c>
      <c r="H635" s="3" t="s">
        <v>823</v>
      </c>
      <c r="I635" s="3" t="s">
        <v>825</v>
      </c>
      <c r="J635" s="9">
        <v>40722</v>
      </c>
      <c r="K635" s="9">
        <v>40726</v>
      </c>
      <c r="O635" s="3" t="s">
        <v>823</v>
      </c>
      <c r="P635" s="3" t="s">
        <v>825</v>
      </c>
      <c r="Q635" s="3" t="s">
        <v>5772</v>
      </c>
      <c r="R635" s="3" t="s">
        <v>6133</v>
      </c>
      <c r="S635" s="3" t="s">
        <v>6134</v>
      </c>
      <c r="T635" s="3" t="s">
        <v>5775</v>
      </c>
      <c r="X635" s="3">
        <v>633</v>
      </c>
      <c r="Y635" s="3">
        <v>19140</v>
      </c>
    </row>
    <row r="636" spans="2:25" x14ac:dyDescent="0.35">
      <c r="B636" s="3">
        <v>634</v>
      </c>
      <c r="C636" s="3" t="s">
        <v>823</v>
      </c>
      <c r="D636" s="3" t="s">
        <v>826</v>
      </c>
      <c r="H636" s="3" t="s">
        <v>823</v>
      </c>
      <c r="I636" s="3" t="s">
        <v>826</v>
      </c>
      <c r="J636" s="9">
        <v>40722</v>
      </c>
      <c r="K636" s="9">
        <v>40726</v>
      </c>
      <c r="O636" s="3" t="s">
        <v>823</v>
      </c>
      <c r="P636" s="3" t="s">
        <v>826</v>
      </c>
      <c r="Q636" s="3" t="s">
        <v>5772</v>
      </c>
      <c r="R636" s="3" t="s">
        <v>6133</v>
      </c>
      <c r="S636" s="3" t="s">
        <v>6134</v>
      </c>
      <c r="T636" s="3" t="s">
        <v>5775</v>
      </c>
      <c r="X636" s="3">
        <v>634</v>
      </c>
      <c r="Y636" s="3">
        <v>19140</v>
      </c>
    </row>
    <row r="637" spans="2:25" x14ac:dyDescent="0.35">
      <c r="B637" s="3">
        <v>635</v>
      </c>
      <c r="C637" s="3" t="s">
        <v>823</v>
      </c>
      <c r="D637" s="3" t="s">
        <v>827</v>
      </c>
      <c r="H637" s="3" t="s">
        <v>823</v>
      </c>
      <c r="I637" s="3" t="s">
        <v>827</v>
      </c>
      <c r="J637" s="9">
        <v>40722</v>
      </c>
      <c r="K637" s="9">
        <v>40726</v>
      </c>
      <c r="O637" s="3" t="s">
        <v>823</v>
      </c>
      <c r="P637" s="3" t="s">
        <v>827</v>
      </c>
      <c r="Q637" s="3" t="s">
        <v>5772</v>
      </c>
      <c r="R637" s="3" t="s">
        <v>6133</v>
      </c>
      <c r="S637" s="3" t="s">
        <v>6134</v>
      </c>
      <c r="T637" s="3" t="s">
        <v>5775</v>
      </c>
      <c r="X637" s="3">
        <v>635</v>
      </c>
      <c r="Y637" s="3">
        <v>19140</v>
      </c>
    </row>
    <row r="638" spans="2:25" x14ac:dyDescent="0.35">
      <c r="B638" s="3">
        <v>636</v>
      </c>
      <c r="C638" s="3" t="s">
        <v>828</v>
      </c>
      <c r="D638" s="3" t="s">
        <v>829</v>
      </c>
      <c r="H638" s="3" t="s">
        <v>828</v>
      </c>
      <c r="I638" s="3" t="s">
        <v>829</v>
      </c>
      <c r="J638" s="9">
        <v>41811</v>
      </c>
      <c r="K638" s="9">
        <v>41818</v>
      </c>
      <c r="O638" s="3" t="s">
        <v>828</v>
      </c>
      <c r="P638" s="3" t="s">
        <v>829</v>
      </c>
      <c r="Q638" s="3" t="s">
        <v>5772</v>
      </c>
      <c r="R638" s="3" t="s">
        <v>6281</v>
      </c>
      <c r="S638" s="3" t="s">
        <v>6282</v>
      </c>
      <c r="T638" s="3" t="s">
        <v>5775</v>
      </c>
      <c r="X638" s="3">
        <v>636</v>
      </c>
      <c r="Y638" s="3">
        <v>7109</v>
      </c>
    </row>
    <row r="639" spans="2:25" x14ac:dyDescent="0.35">
      <c r="B639" s="3">
        <v>637</v>
      </c>
      <c r="C639" s="3" t="s">
        <v>828</v>
      </c>
      <c r="D639" s="3" t="s">
        <v>762</v>
      </c>
      <c r="H639" s="3" t="s">
        <v>828</v>
      </c>
      <c r="I639" s="3" t="s">
        <v>762</v>
      </c>
      <c r="J639" s="9">
        <v>41811</v>
      </c>
      <c r="K639" s="9">
        <v>41818</v>
      </c>
      <c r="O639" s="3" t="s">
        <v>828</v>
      </c>
      <c r="P639" s="3" t="s">
        <v>762</v>
      </c>
      <c r="Q639" s="3" t="s">
        <v>5772</v>
      </c>
      <c r="R639" s="3" t="s">
        <v>6281</v>
      </c>
      <c r="S639" s="3" t="s">
        <v>6282</v>
      </c>
      <c r="T639" s="3" t="s">
        <v>5775</v>
      </c>
      <c r="X639" s="3">
        <v>637</v>
      </c>
      <c r="Y639" s="3">
        <v>7109</v>
      </c>
    </row>
    <row r="640" spans="2:25" x14ac:dyDescent="0.35">
      <c r="B640" s="3">
        <v>638</v>
      </c>
      <c r="C640" s="3" t="s">
        <v>830</v>
      </c>
      <c r="D640" s="3" t="s">
        <v>831</v>
      </c>
      <c r="H640" s="3" t="s">
        <v>830</v>
      </c>
      <c r="I640" s="3" t="s">
        <v>831</v>
      </c>
      <c r="J640" s="9">
        <v>40672</v>
      </c>
      <c r="K640" s="9">
        <v>40678</v>
      </c>
      <c r="O640" s="3" t="s">
        <v>830</v>
      </c>
      <c r="P640" s="3" t="s">
        <v>831</v>
      </c>
      <c r="Q640" s="3" t="s">
        <v>5772</v>
      </c>
      <c r="R640" s="3" t="s">
        <v>6283</v>
      </c>
      <c r="S640" s="3" t="s">
        <v>6284</v>
      </c>
      <c r="T640" s="3" t="s">
        <v>5775</v>
      </c>
      <c r="X640" s="3">
        <v>638</v>
      </c>
      <c r="Y640" s="3">
        <v>94110</v>
      </c>
    </row>
    <row r="641" spans="2:25" x14ac:dyDescent="0.35">
      <c r="B641" s="3">
        <v>639</v>
      </c>
      <c r="C641" s="3" t="s">
        <v>830</v>
      </c>
      <c r="D641" s="3" t="s">
        <v>230</v>
      </c>
      <c r="H641" s="3" t="s">
        <v>830</v>
      </c>
      <c r="I641" s="3" t="s">
        <v>230</v>
      </c>
      <c r="J641" s="9">
        <v>40672</v>
      </c>
      <c r="K641" s="9">
        <v>40678</v>
      </c>
      <c r="O641" s="3" t="s">
        <v>830</v>
      </c>
      <c r="P641" s="3" t="s">
        <v>230</v>
      </c>
      <c r="Q641" s="3" t="s">
        <v>5772</v>
      </c>
      <c r="R641" s="3" t="s">
        <v>6283</v>
      </c>
      <c r="S641" s="3" t="s">
        <v>6284</v>
      </c>
      <c r="T641" s="3" t="s">
        <v>5775</v>
      </c>
      <c r="X641" s="3">
        <v>639</v>
      </c>
      <c r="Y641" s="3">
        <v>94110</v>
      </c>
    </row>
    <row r="642" spans="2:25" x14ac:dyDescent="0.35">
      <c r="B642" s="3">
        <v>640</v>
      </c>
      <c r="C642" s="3" t="s">
        <v>832</v>
      </c>
      <c r="D642" s="3" t="s">
        <v>833</v>
      </c>
      <c r="H642" s="3" t="s">
        <v>832</v>
      </c>
      <c r="I642" s="3" t="s">
        <v>833</v>
      </c>
      <c r="J642" s="9">
        <v>41873</v>
      </c>
      <c r="K642" s="9">
        <v>41880</v>
      </c>
      <c r="O642" s="3" t="s">
        <v>832</v>
      </c>
      <c r="P642" s="3" t="s">
        <v>833</v>
      </c>
      <c r="Q642" s="3" t="s">
        <v>5772</v>
      </c>
      <c r="R642" s="3" t="s">
        <v>6127</v>
      </c>
      <c r="S642" s="3" t="s">
        <v>6128</v>
      </c>
      <c r="T642" s="3" t="s">
        <v>5775</v>
      </c>
      <c r="X642" s="3">
        <v>640</v>
      </c>
      <c r="Y642" s="3">
        <v>55044</v>
      </c>
    </row>
    <row r="643" spans="2:25" x14ac:dyDescent="0.35">
      <c r="B643" s="3">
        <v>641</v>
      </c>
      <c r="C643" s="3" t="s">
        <v>832</v>
      </c>
      <c r="D643" s="3" t="s">
        <v>834</v>
      </c>
      <c r="H643" s="3" t="s">
        <v>832</v>
      </c>
      <c r="I643" s="3" t="s">
        <v>834</v>
      </c>
      <c r="J643" s="9">
        <v>41873</v>
      </c>
      <c r="K643" s="9">
        <v>41880</v>
      </c>
      <c r="O643" s="3" t="s">
        <v>832</v>
      </c>
      <c r="P643" s="3" t="s">
        <v>834</v>
      </c>
      <c r="Q643" s="3" t="s">
        <v>5772</v>
      </c>
      <c r="R643" s="3" t="s">
        <v>6127</v>
      </c>
      <c r="S643" s="3" t="s">
        <v>6128</v>
      </c>
      <c r="T643" s="3" t="s">
        <v>5775</v>
      </c>
      <c r="X643" s="3">
        <v>641</v>
      </c>
      <c r="Y643" s="3">
        <v>55044</v>
      </c>
    </row>
    <row r="644" spans="2:25" x14ac:dyDescent="0.35">
      <c r="B644" s="3">
        <v>642</v>
      </c>
      <c r="C644" s="3" t="s">
        <v>832</v>
      </c>
      <c r="D644" s="3" t="s">
        <v>835</v>
      </c>
      <c r="H644" s="3" t="s">
        <v>832</v>
      </c>
      <c r="I644" s="3" t="s">
        <v>835</v>
      </c>
      <c r="J644" s="9">
        <v>41873</v>
      </c>
      <c r="K644" s="9">
        <v>41880</v>
      </c>
      <c r="O644" s="3" t="s">
        <v>832</v>
      </c>
      <c r="P644" s="3" t="s">
        <v>835</v>
      </c>
      <c r="Q644" s="3" t="s">
        <v>5772</v>
      </c>
      <c r="R644" s="3" t="s">
        <v>6127</v>
      </c>
      <c r="S644" s="3" t="s">
        <v>6128</v>
      </c>
      <c r="T644" s="3" t="s">
        <v>5775</v>
      </c>
      <c r="X644" s="3">
        <v>642</v>
      </c>
      <c r="Y644" s="3">
        <v>55044</v>
      </c>
    </row>
    <row r="645" spans="2:25" x14ac:dyDescent="0.35">
      <c r="B645" s="3">
        <v>643</v>
      </c>
      <c r="C645" s="3" t="s">
        <v>836</v>
      </c>
      <c r="D645" s="3" t="s">
        <v>837</v>
      </c>
      <c r="H645" s="3" t="s">
        <v>836</v>
      </c>
      <c r="I645" s="3" t="s">
        <v>837</v>
      </c>
      <c r="J645" s="9">
        <v>41479</v>
      </c>
      <c r="K645" s="9">
        <v>41483</v>
      </c>
      <c r="O645" s="3" t="s">
        <v>836</v>
      </c>
      <c r="P645" s="3" t="s">
        <v>837</v>
      </c>
      <c r="Q645" s="3" t="s">
        <v>5772</v>
      </c>
      <c r="R645" s="3" t="s">
        <v>5898</v>
      </c>
      <c r="S645" s="3" t="s">
        <v>5899</v>
      </c>
      <c r="T645" s="3" t="s">
        <v>5771</v>
      </c>
      <c r="X645" s="3">
        <v>643</v>
      </c>
      <c r="Y645" s="3">
        <v>33614</v>
      </c>
    </row>
    <row r="646" spans="2:25" x14ac:dyDescent="0.35">
      <c r="B646" s="3">
        <v>644</v>
      </c>
      <c r="C646" s="3" t="s">
        <v>836</v>
      </c>
      <c r="D646" s="3" t="s">
        <v>838</v>
      </c>
      <c r="H646" s="3" t="s">
        <v>836</v>
      </c>
      <c r="I646" s="3" t="s">
        <v>838</v>
      </c>
      <c r="J646" s="9">
        <v>41479</v>
      </c>
      <c r="K646" s="9">
        <v>41483</v>
      </c>
      <c r="O646" s="3" t="s">
        <v>836</v>
      </c>
      <c r="P646" s="3" t="s">
        <v>838</v>
      </c>
      <c r="Q646" s="3" t="s">
        <v>5772</v>
      </c>
      <c r="R646" s="3" t="s">
        <v>5898</v>
      </c>
      <c r="S646" s="3" t="s">
        <v>5899</v>
      </c>
      <c r="T646" s="3" t="s">
        <v>5771</v>
      </c>
      <c r="X646" s="3">
        <v>644</v>
      </c>
      <c r="Y646" s="3">
        <v>33614</v>
      </c>
    </row>
    <row r="647" spans="2:25" x14ac:dyDescent="0.35">
      <c r="B647" s="3">
        <v>645</v>
      </c>
      <c r="C647" s="3" t="s">
        <v>836</v>
      </c>
      <c r="D647" s="3" t="s">
        <v>839</v>
      </c>
      <c r="H647" s="3" t="s">
        <v>836</v>
      </c>
      <c r="I647" s="3" t="s">
        <v>839</v>
      </c>
      <c r="J647" s="9">
        <v>41479</v>
      </c>
      <c r="K647" s="9">
        <v>41483</v>
      </c>
      <c r="O647" s="3" t="s">
        <v>836</v>
      </c>
      <c r="P647" s="3" t="s">
        <v>839</v>
      </c>
      <c r="Q647" s="3" t="s">
        <v>5772</v>
      </c>
      <c r="R647" s="3" t="s">
        <v>5898</v>
      </c>
      <c r="S647" s="3" t="s">
        <v>5899</v>
      </c>
      <c r="T647" s="3" t="s">
        <v>5771</v>
      </c>
      <c r="X647" s="3">
        <v>645</v>
      </c>
      <c r="Y647" s="3">
        <v>33614</v>
      </c>
    </row>
    <row r="648" spans="2:25" x14ac:dyDescent="0.35">
      <c r="B648" s="3">
        <v>646</v>
      </c>
      <c r="C648" s="3" t="s">
        <v>840</v>
      </c>
      <c r="D648" s="3" t="s">
        <v>841</v>
      </c>
      <c r="H648" s="3" t="s">
        <v>840</v>
      </c>
      <c r="I648" s="3" t="s">
        <v>841</v>
      </c>
      <c r="J648" s="9">
        <v>40794</v>
      </c>
      <c r="K648" s="9">
        <v>40799</v>
      </c>
      <c r="O648" s="3" t="s">
        <v>840</v>
      </c>
      <c r="P648" s="3" t="s">
        <v>841</v>
      </c>
      <c r="Q648" s="3" t="s">
        <v>5768</v>
      </c>
      <c r="R648" s="3" t="s">
        <v>6285</v>
      </c>
      <c r="S648" s="3" t="s">
        <v>6286</v>
      </c>
      <c r="T648" s="3" t="s">
        <v>5775</v>
      </c>
      <c r="X648" s="3">
        <v>646</v>
      </c>
      <c r="Y648" s="3">
        <v>75701</v>
      </c>
    </row>
    <row r="649" spans="2:25" x14ac:dyDescent="0.35">
      <c r="B649" s="3">
        <v>647</v>
      </c>
      <c r="C649" s="3" t="s">
        <v>842</v>
      </c>
      <c r="D649" s="3" t="s">
        <v>843</v>
      </c>
      <c r="H649" s="3" t="s">
        <v>842</v>
      </c>
      <c r="I649" s="3" t="s">
        <v>843</v>
      </c>
      <c r="J649" s="9">
        <v>41341</v>
      </c>
      <c r="K649" s="9">
        <v>41346</v>
      </c>
      <c r="O649" s="3" t="s">
        <v>842</v>
      </c>
      <c r="P649" s="3" t="s">
        <v>843</v>
      </c>
      <c r="Q649" s="3" t="s">
        <v>5772</v>
      </c>
      <c r="R649" s="3" t="s">
        <v>6069</v>
      </c>
      <c r="S649" s="3" t="s">
        <v>6070</v>
      </c>
      <c r="T649" s="3" t="s">
        <v>5771</v>
      </c>
      <c r="X649" s="3">
        <v>647</v>
      </c>
      <c r="Y649" s="3">
        <v>76106</v>
      </c>
    </row>
    <row r="650" spans="2:25" x14ac:dyDescent="0.35">
      <c r="B650" s="3">
        <v>648</v>
      </c>
      <c r="C650" s="3" t="s">
        <v>844</v>
      </c>
      <c r="D650" s="3" t="s">
        <v>845</v>
      </c>
      <c r="H650" s="3" t="s">
        <v>844</v>
      </c>
      <c r="I650" s="3" t="s">
        <v>845</v>
      </c>
      <c r="J650" s="9">
        <v>41233</v>
      </c>
      <c r="K650" s="9">
        <v>41238</v>
      </c>
      <c r="O650" s="3" t="s">
        <v>844</v>
      </c>
      <c r="P650" s="3" t="s">
        <v>845</v>
      </c>
      <c r="Q650" s="3" t="s">
        <v>5772</v>
      </c>
      <c r="R650" s="3" t="s">
        <v>6287</v>
      </c>
      <c r="S650" s="3" t="s">
        <v>6288</v>
      </c>
      <c r="T650" s="3" t="s">
        <v>5771</v>
      </c>
      <c r="X650" s="3">
        <v>648</v>
      </c>
      <c r="Y650" s="3">
        <v>10035</v>
      </c>
    </row>
    <row r="651" spans="2:25" x14ac:dyDescent="0.35">
      <c r="B651" s="3">
        <v>649</v>
      </c>
      <c r="C651" s="3" t="s">
        <v>844</v>
      </c>
      <c r="D651" s="3" t="s">
        <v>846</v>
      </c>
      <c r="H651" s="3" t="s">
        <v>844</v>
      </c>
      <c r="I651" s="3" t="s">
        <v>846</v>
      </c>
      <c r="J651" s="9">
        <v>41233</v>
      </c>
      <c r="K651" s="9">
        <v>41238</v>
      </c>
      <c r="O651" s="3" t="s">
        <v>844</v>
      </c>
      <c r="P651" s="3" t="s">
        <v>846</v>
      </c>
      <c r="Q651" s="3" t="s">
        <v>5772</v>
      </c>
      <c r="R651" s="3" t="s">
        <v>6287</v>
      </c>
      <c r="S651" s="3" t="s">
        <v>6288</v>
      </c>
      <c r="T651" s="3" t="s">
        <v>5771</v>
      </c>
      <c r="X651" s="3">
        <v>649</v>
      </c>
      <c r="Y651" s="3">
        <v>10035</v>
      </c>
    </row>
    <row r="652" spans="2:25" x14ac:dyDescent="0.35">
      <c r="B652" s="3">
        <v>650</v>
      </c>
      <c r="C652" s="3" t="s">
        <v>844</v>
      </c>
      <c r="D652" s="3" t="s">
        <v>847</v>
      </c>
      <c r="H652" s="3" t="s">
        <v>844</v>
      </c>
      <c r="I652" s="3" t="s">
        <v>847</v>
      </c>
      <c r="J652" s="9">
        <v>41233</v>
      </c>
      <c r="K652" s="9">
        <v>41238</v>
      </c>
      <c r="O652" s="3" t="s">
        <v>844</v>
      </c>
      <c r="P652" s="3" t="s">
        <v>847</v>
      </c>
      <c r="Q652" s="3" t="s">
        <v>5772</v>
      </c>
      <c r="R652" s="3" t="s">
        <v>6287</v>
      </c>
      <c r="S652" s="3" t="s">
        <v>6288</v>
      </c>
      <c r="T652" s="3" t="s">
        <v>5771</v>
      </c>
      <c r="X652" s="3">
        <v>650</v>
      </c>
      <c r="Y652" s="3">
        <v>10035</v>
      </c>
    </row>
    <row r="653" spans="2:25" x14ac:dyDescent="0.35">
      <c r="B653" s="3">
        <v>651</v>
      </c>
      <c r="C653" s="3" t="s">
        <v>848</v>
      </c>
      <c r="D653" s="3" t="s">
        <v>849</v>
      </c>
      <c r="H653" s="3" t="s">
        <v>848</v>
      </c>
      <c r="I653" s="3" t="s">
        <v>849</v>
      </c>
      <c r="J653" s="9">
        <v>41586</v>
      </c>
      <c r="K653" s="9">
        <v>41588</v>
      </c>
      <c r="O653" s="3" t="s">
        <v>848</v>
      </c>
      <c r="P653" s="3" t="s">
        <v>849</v>
      </c>
      <c r="Q653" s="3" t="s">
        <v>5801</v>
      </c>
      <c r="R653" s="3" t="s">
        <v>6289</v>
      </c>
      <c r="S653" s="3" t="s">
        <v>6290</v>
      </c>
      <c r="T653" s="3" t="s">
        <v>5771</v>
      </c>
      <c r="X653" s="3">
        <v>651</v>
      </c>
      <c r="Y653" s="3">
        <v>90036</v>
      </c>
    </row>
    <row r="654" spans="2:25" x14ac:dyDescent="0.35">
      <c r="B654" s="3">
        <v>652</v>
      </c>
      <c r="C654" s="3" t="s">
        <v>848</v>
      </c>
      <c r="D654" s="3" t="s">
        <v>850</v>
      </c>
      <c r="H654" s="3" t="s">
        <v>848</v>
      </c>
      <c r="I654" s="3" t="s">
        <v>850</v>
      </c>
      <c r="J654" s="9">
        <v>41586</v>
      </c>
      <c r="K654" s="9">
        <v>41588</v>
      </c>
      <c r="O654" s="3" t="s">
        <v>848</v>
      </c>
      <c r="P654" s="3" t="s">
        <v>850</v>
      </c>
      <c r="Q654" s="3" t="s">
        <v>5801</v>
      </c>
      <c r="R654" s="3" t="s">
        <v>6289</v>
      </c>
      <c r="S654" s="3" t="s">
        <v>6290</v>
      </c>
      <c r="T654" s="3" t="s">
        <v>5771</v>
      </c>
      <c r="X654" s="3">
        <v>652</v>
      </c>
      <c r="Y654" s="3">
        <v>90036</v>
      </c>
    </row>
    <row r="655" spans="2:25" x14ac:dyDescent="0.35">
      <c r="B655" s="3">
        <v>653</v>
      </c>
      <c r="C655" s="3" t="s">
        <v>848</v>
      </c>
      <c r="D655" s="3" t="s">
        <v>851</v>
      </c>
      <c r="H655" s="3" t="s">
        <v>848</v>
      </c>
      <c r="I655" s="3" t="s">
        <v>851</v>
      </c>
      <c r="J655" s="9">
        <v>41586</v>
      </c>
      <c r="K655" s="9">
        <v>41588</v>
      </c>
      <c r="O655" s="3" t="s">
        <v>848</v>
      </c>
      <c r="P655" s="3" t="s">
        <v>851</v>
      </c>
      <c r="Q655" s="3" t="s">
        <v>5801</v>
      </c>
      <c r="R655" s="3" t="s">
        <v>6289</v>
      </c>
      <c r="S655" s="3" t="s">
        <v>6290</v>
      </c>
      <c r="T655" s="3" t="s">
        <v>5771</v>
      </c>
      <c r="X655" s="3">
        <v>653</v>
      </c>
      <c r="Y655" s="3">
        <v>90036</v>
      </c>
    </row>
    <row r="656" spans="2:25" x14ac:dyDescent="0.35">
      <c r="B656" s="3">
        <v>654</v>
      </c>
      <c r="C656" s="3" t="s">
        <v>848</v>
      </c>
      <c r="D656" s="3" t="s">
        <v>852</v>
      </c>
      <c r="H656" s="3" t="s">
        <v>848</v>
      </c>
      <c r="I656" s="3" t="s">
        <v>852</v>
      </c>
      <c r="J656" s="9">
        <v>41586</v>
      </c>
      <c r="K656" s="9">
        <v>41588</v>
      </c>
      <c r="O656" s="3" t="s">
        <v>848</v>
      </c>
      <c r="P656" s="3" t="s">
        <v>852</v>
      </c>
      <c r="Q656" s="3" t="s">
        <v>5801</v>
      </c>
      <c r="R656" s="3" t="s">
        <v>6289</v>
      </c>
      <c r="S656" s="3" t="s">
        <v>6290</v>
      </c>
      <c r="T656" s="3" t="s">
        <v>5771</v>
      </c>
      <c r="X656" s="3">
        <v>654</v>
      </c>
      <c r="Y656" s="3">
        <v>90036</v>
      </c>
    </row>
    <row r="657" spans="2:25" x14ac:dyDescent="0.35">
      <c r="B657" s="3">
        <v>655</v>
      </c>
      <c r="C657" s="3" t="s">
        <v>853</v>
      </c>
      <c r="D657" s="3" t="s">
        <v>854</v>
      </c>
      <c r="H657" s="3" t="s">
        <v>853</v>
      </c>
      <c r="I657" s="3" t="s">
        <v>854</v>
      </c>
      <c r="J657" s="9">
        <v>41641</v>
      </c>
      <c r="K657" s="9">
        <v>41646</v>
      </c>
      <c r="O657" s="3" t="s">
        <v>853</v>
      </c>
      <c r="P657" s="3" t="s">
        <v>854</v>
      </c>
      <c r="Q657" s="3" t="s">
        <v>5772</v>
      </c>
      <c r="R657" s="3" t="s">
        <v>6291</v>
      </c>
      <c r="S657" s="3" t="s">
        <v>6292</v>
      </c>
      <c r="T657" s="3" t="s">
        <v>5775</v>
      </c>
      <c r="X657" s="3">
        <v>655</v>
      </c>
      <c r="Y657" s="3">
        <v>44052</v>
      </c>
    </row>
    <row r="658" spans="2:25" x14ac:dyDescent="0.35">
      <c r="B658" s="3">
        <v>656</v>
      </c>
      <c r="C658" s="3" t="s">
        <v>855</v>
      </c>
      <c r="D658" s="3" t="s">
        <v>856</v>
      </c>
      <c r="H658" s="3" t="s">
        <v>855</v>
      </c>
      <c r="I658" s="3" t="s">
        <v>856</v>
      </c>
      <c r="J658" s="9">
        <v>40582</v>
      </c>
      <c r="K658" s="9">
        <v>40587</v>
      </c>
      <c r="O658" s="3" t="s">
        <v>855</v>
      </c>
      <c r="P658" s="3" t="s">
        <v>856</v>
      </c>
      <c r="Q658" s="3" t="s">
        <v>5772</v>
      </c>
      <c r="R658" s="3" t="s">
        <v>6293</v>
      </c>
      <c r="S658" s="3" t="s">
        <v>6294</v>
      </c>
      <c r="T658" s="3" t="s">
        <v>5771</v>
      </c>
      <c r="X658" s="3">
        <v>656</v>
      </c>
      <c r="Y658" s="3">
        <v>7036</v>
      </c>
    </row>
    <row r="659" spans="2:25" x14ac:dyDescent="0.35">
      <c r="B659" s="3">
        <v>657</v>
      </c>
      <c r="C659" s="3" t="s">
        <v>857</v>
      </c>
      <c r="D659" s="3" t="s">
        <v>858</v>
      </c>
      <c r="H659" s="3" t="s">
        <v>857</v>
      </c>
      <c r="I659" s="3" t="s">
        <v>858</v>
      </c>
      <c r="J659" s="9">
        <v>41446</v>
      </c>
      <c r="K659" s="9">
        <v>41451</v>
      </c>
      <c r="O659" s="3" t="s">
        <v>857</v>
      </c>
      <c r="P659" s="3" t="s">
        <v>858</v>
      </c>
      <c r="Q659" s="3" t="s">
        <v>5768</v>
      </c>
      <c r="R659" s="3" t="s">
        <v>6295</v>
      </c>
      <c r="S659" s="3" t="s">
        <v>6296</v>
      </c>
      <c r="T659" s="3" t="s">
        <v>5771</v>
      </c>
      <c r="X659" s="3">
        <v>657</v>
      </c>
      <c r="Y659" s="3">
        <v>93905</v>
      </c>
    </row>
    <row r="660" spans="2:25" x14ac:dyDescent="0.35">
      <c r="B660" s="3">
        <v>658</v>
      </c>
      <c r="C660" s="3" t="s">
        <v>857</v>
      </c>
      <c r="D660" s="3" t="s">
        <v>859</v>
      </c>
      <c r="H660" s="3" t="s">
        <v>857</v>
      </c>
      <c r="I660" s="3" t="s">
        <v>859</v>
      </c>
      <c r="J660" s="9">
        <v>41446</v>
      </c>
      <c r="K660" s="9">
        <v>41451</v>
      </c>
      <c r="O660" s="3" t="s">
        <v>857</v>
      </c>
      <c r="P660" s="3" t="s">
        <v>859</v>
      </c>
      <c r="Q660" s="3" t="s">
        <v>5768</v>
      </c>
      <c r="R660" s="3" t="s">
        <v>6295</v>
      </c>
      <c r="S660" s="3" t="s">
        <v>6296</v>
      </c>
      <c r="T660" s="3" t="s">
        <v>5771</v>
      </c>
      <c r="X660" s="3">
        <v>658</v>
      </c>
      <c r="Y660" s="3">
        <v>93905</v>
      </c>
    </row>
    <row r="661" spans="2:25" x14ac:dyDescent="0.35">
      <c r="B661" s="3">
        <v>659</v>
      </c>
      <c r="C661" s="3" t="s">
        <v>860</v>
      </c>
      <c r="D661" s="3" t="s">
        <v>805</v>
      </c>
      <c r="H661" s="3" t="s">
        <v>860</v>
      </c>
      <c r="I661" s="3" t="s">
        <v>805</v>
      </c>
      <c r="J661" s="9">
        <v>41324</v>
      </c>
      <c r="K661" s="9">
        <v>41329</v>
      </c>
      <c r="O661" s="3" t="s">
        <v>860</v>
      </c>
      <c r="P661" s="3" t="s">
        <v>805</v>
      </c>
      <c r="Q661" s="3" t="s">
        <v>5772</v>
      </c>
      <c r="R661" s="3" t="s">
        <v>6127</v>
      </c>
      <c r="S661" s="3" t="s">
        <v>6128</v>
      </c>
      <c r="T661" s="3" t="s">
        <v>5775</v>
      </c>
      <c r="X661" s="3">
        <v>659</v>
      </c>
      <c r="Y661" s="3">
        <v>10035</v>
      </c>
    </row>
    <row r="662" spans="2:25" x14ac:dyDescent="0.35">
      <c r="B662" s="3">
        <v>660</v>
      </c>
      <c r="C662" s="3" t="s">
        <v>860</v>
      </c>
      <c r="D662" s="3" t="s">
        <v>551</v>
      </c>
      <c r="H662" s="3" t="s">
        <v>860</v>
      </c>
      <c r="I662" s="3" t="s">
        <v>551</v>
      </c>
      <c r="J662" s="9">
        <v>41324</v>
      </c>
      <c r="K662" s="9">
        <v>41329</v>
      </c>
      <c r="O662" s="3" t="s">
        <v>860</v>
      </c>
      <c r="P662" s="3" t="s">
        <v>551</v>
      </c>
      <c r="Q662" s="3" t="s">
        <v>5772</v>
      </c>
      <c r="R662" s="3" t="s">
        <v>6127</v>
      </c>
      <c r="S662" s="3" t="s">
        <v>6128</v>
      </c>
      <c r="T662" s="3" t="s">
        <v>5775</v>
      </c>
      <c r="X662" s="3">
        <v>660</v>
      </c>
      <c r="Y662" s="3">
        <v>10035</v>
      </c>
    </row>
    <row r="663" spans="2:25" x14ac:dyDescent="0.35">
      <c r="B663" s="3">
        <v>661</v>
      </c>
      <c r="C663" s="3" t="s">
        <v>861</v>
      </c>
      <c r="D663" s="3" t="s">
        <v>862</v>
      </c>
      <c r="H663" s="3" t="s">
        <v>861</v>
      </c>
      <c r="I663" s="3" t="s">
        <v>862</v>
      </c>
      <c r="J663" s="9">
        <v>40758</v>
      </c>
      <c r="K663" s="9">
        <v>40763</v>
      </c>
      <c r="O663" s="3" t="s">
        <v>861</v>
      </c>
      <c r="P663" s="3" t="s">
        <v>862</v>
      </c>
      <c r="Q663" s="3" t="s">
        <v>5772</v>
      </c>
      <c r="R663" s="3" t="s">
        <v>6297</v>
      </c>
      <c r="S663" s="3" t="s">
        <v>6298</v>
      </c>
      <c r="T663" s="3" t="s">
        <v>5775</v>
      </c>
      <c r="X663" s="3">
        <v>661</v>
      </c>
      <c r="Y663" s="3">
        <v>10035</v>
      </c>
    </row>
    <row r="664" spans="2:25" x14ac:dyDescent="0.35">
      <c r="B664" s="3">
        <v>662</v>
      </c>
      <c r="C664" s="3" t="s">
        <v>861</v>
      </c>
      <c r="D664" s="3" t="s">
        <v>863</v>
      </c>
      <c r="H664" s="3" t="s">
        <v>861</v>
      </c>
      <c r="I664" s="3" t="s">
        <v>863</v>
      </c>
      <c r="J664" s="9">
        <v>40758</v>
      </c>
      <c r="K664" s="9">
        <v>40763</v>
      </c>
      <c r="O664" s="3" t="s">
        <v>861</v>
      </c>
      <c r="P664" s="3" t="s">
        <v>863</v>
      </c>
      <c r="Q664" s="3" t="s">
        <v>5772</v>
      </c>
      <c r="R664" s="3" t="s">
        <v>6297</v>
      </c>
      <c r="S664" s="3" t="s">
        <v>6298</v>
      </c>
      <c r="T664" s="3" t="s">
        <v>5775</v>
      </c>
      <c r="X664" s="3">
        <v>662</v>
      </c>
      <c r="Y664" s="3">
        <v>10035</v>
      </c>
    </row>
    <row r="665" spans="2:25" x14ac:dyDescent="0.35">
      <c r="B665" s="3">
        <v>663</v>
      </c>
      <c r="C665" s="3" t="s">
        <v>861</v>
      </c>
      <c r="D665" s="3" t="s">
        <v>864</v>
      </c>
      <c r="H665" s="3" t="s">
        <v>861</v>
      </c>
      <c r="I665" s="3" t="s">
        <v>864</v>
      </c>
      <c r="J665" s="9">
        <v>40758</v>
      </c>
      <c r="K665" s="9">
        <v>40763</v>
      </c>
      <c r="O665" s="3" t="s">
        <v>861</v>
      </c>
      <c r="P665" s="3" t="s">
        <v>864</v>
      </c>
      <c r="Q665" s="3" t="s">
        <v>5772</v>
      </c>
      <c r="R665" s="3" t="s">
        <v>6297</v>
      </c>
      <c r="S665" s="3" t="s">
        <v>6298</v>
      </c>
      <c r="T665" s="3" t="s">
        <v>5775</v>
      </c>
      <c r="X665" s="3">
        <v>663</v>
      </c>
      <c r="Y665" s="3">
        <v>10035</v>
      </c>
    </row>
    <row r="666" spans="2:25" x14ac:dyDescent="0.35">
      <c r="B666" s="3">
        <v>664</v>
      </c>
      <c r="C666" s="3" t="s">
        <v>865</v>
      </c>
      <c r="D666" s="3" t="s">
        <v>260</v>
      </c>
      <c r="H666" s="3" t="s">
        <v>865</v>
      </c>
      <c r="I666" s="3" t="s">
        <v>260</v>
      </c>
      <c r="J666" s="9">
        <v>41740</v>
      </c>
      <c r="K666" s="9">
        <v>41745</v>
      </c>
      <c r="O666" s="3" t="s">
        <v>865</v>
      </c>
      <c r="P666" s="3" t="s">
        <v>260</v>
      </c>
      <c r="Q666" s="3" t="s">
        <v>5772</v>
      </c>
      <c r="R666" s="3" t="s">
        <v>6299</v>
      </c>
      <c r="S666" s="3" t="s">
        <v>6300</v>
      </c>
      <c r="T666" s="3" t="s">
        <v>5782</v>
      </c>
      <c r="X666" s="3">
        <v>664</v>
      </c>
      <c r="Y666" s="3">
        <v>8901</v>
      </c>
    </row>
    <row r="667" spans="2:25" x14ac:dyDescent="0.35">
      <c r="B667" s="3">
        <v>665</v>
      </c>
      <c r="C667" s="3" t="s">
        <v>865</v>
      </c>
      <c r="D667" s="3" t="s">
        <v>866</v>
      </c>
      <c r="H667" s="3" t="s">
        <v>865</v>
      </c>
      <c r="I667" s="3" t="s">
        <v>866</v>
      </c>
      <c r="J667" s="9">
        <v>41740</v>
      </c>
      <c r="K667" s="9">
        <v>41745</v>
      </c>
      <c r="O667" s="3" t="s">
        <v>865</v>
      </c>
      <c r="P667" s="3" t="s">
        <v>866</v>
      </c>
      <c r="Q667" s="3" t="s">
        <v>5772</v>
      </c>
      <c r="R667" s="3" t="s">
        <v>6299</v>
      </c>
      <c r="S667" s="3" t="s">
        <v>6300</v>
      </c>
      <c r="T667" s="3" t="s">
        <v>5782</v>
      </c>
      <c r="X667" s="3">
        <v>665</v>
      </c>
      <c r="Y667" s="3">
        <v>8901</v>
      </c>
    </row>
    <row r="668" spans="2:25" x14ac:dyDescent="0.35">
      <c r="B668" s="3">
        <v>666</v>
      </c>
      <c r="C668" s="3" t="s">
        <v>867</v>
      </c>
      <c r="D668" s="3" t="s">
        <v>393</v>
      </c>
      <c r="H668" s="3" t="s">
        <v>867</v>
      </c>
      <c r="I668" s="3" t="s">
        <v>393</v>
      </c>
      <c r="J668" s="9">
        <v>40703</v>
      </c>
      <c r="K668" s="9">
        <v>40710</v>
      </c>
      <c r="O668" s="3" t="s">
        <v>867</v>
      </c>
      <c r="P668" s="3" t="s">
        <v>393</v>
      </c>
      <c r="Q668" s="3" t="s">
        <v>5772</v>
      </c>
      <c r="R668" s="3" t="s">
        <v>6301</v>
      </c>
      <c r="S668" s="3" t="s">
        <v>6302</v>
      </c>
      <c r="T668" s="3" t="s">
        <v>5775</v>
      </c>
      <c r="X668" s="3">
        <v>666</v>
      </c>
      <c r="Y668" s="3">
        <v>94122</v>
      </c>
    </row>
    <row r="669" spans="2:25" x14ac:dyDescent="0.35">
      <c r="B669" s="3">
        <v>667</v>
      </c>
      <c r="C669" s="3" t="s">
        <v>867</v>
      </c>
      <c r="D669" s="3" t="s">
        <v>868</v>
      </c>
      <c r="H669" s="3" t="s">
        <v>867</v>
      </c>
      <c r="I669" s="3" t="s">
        <v>868</v>
      </c>
      <c r="J669" s="9">
        <v>40703</v>
      </c>
      <c r="K669" s="9">
        <v>40710</v>
      </c>
      <c r="O669" s="3" t="s">
        <v>867</v>
      </c>
      <c r="P669" s="3" t="s">
        <v>868</v>
      </c>
      <c r="Q669" s="3" t="s">
        <v>5772</v>
      </c>
      <c r="R669" s="3" t="s">
        <v>6301</v>
      </c>
      <c r="S669" s="3" t="s">
        <v>6302</v>
      </c>
      <c r="T669" s="3" t="s">
        <v>5775</v>
      </c>
      <c r="X669" s="3">
        <v>667</v>
      </c>
      <c r="Y669" s="3">
        <v>94122</v>
      </c>
    </row>
    <row r="670" spans="2:25" x14ac:dyDescent="0.35">
      <c r="B670" s="3">
        <v>668</v>
      </c>
      <c r="C670" s="3" t="s">
        <v>869</v>
      </c>
      <c r="D670" s="3" t="s">
        <v>870</v>
      </c>
      <c r="H670" s="3" t="s">
        <v>869</v>
      </c>
      <c r="I670" s="3" t="s">
        <v>870</v>
      </c>
      <c r="J670" s="9">
        <v>41547</v>
      </c>
      <c r="K670" s="9">
        <v>41550</v>
      </c>
      <c r="O670" s="3" t="s">
        <v>869</v>
      </c>
      <c r="P670" s="3" t="s">
        <v>870</v>
      </c>
      <c r="Q670" s="3" t="s">
        <v>5801</v>
      </c>
      <c r="R670" s="3" t="s">
        <v>6303</v>
      </c>
      <c r="S670" s="3" t="s">
        <v>6304</v>
      </c>
      <c r="T670" s="3" t="s">
        <v>5771</v>
      </c>
      <c r="X670" s="3">
        <v>668</v>
      </c>
      <c r="Y670" s="3">
        <v>19140</v>
      </c>
    </row>
    <row r="671" spans="2:25" x14ac:dyDescent="0.35">
      <c r="B671" s="3">
        <v>669</v>
      </c>
      <c r="C671" s="3" t="s">
        <v>871</v>
      </c>
      <c r="D671" s="3" t="s">
        <v>872</v>
      </c>
      <c r="H671" s="3" t="s">
        <v>871</v>
      </c>
      <c r="I671" s="3" t="s">
        <v>872</v>
      </c>
      <c r="J671" s="9">
        <v>41521</v>
      </c>
      <c r="K671" s="9">
        <v>41523</v>
      </c>
      <c r="O671" s="3" t="s">
        <v>871</v>
      </c>
      <c r="P671" s="3" t="s">
        <v>872</v>
      </c>
      <c r="Q671" s="3" t="s">
        <v>5801</v>
      </c>
      <c r="R671" s="3" t="s">
        <v>6305</v>
      </c>
      <c r="S671" s="3" t="s">
        <v>6306</v>
      </c>
      <c r="T671" s="3" t="s">
        <v>5782</v>
      </c>
      <c r="X671" s="3">
        <v>669</v>
      </c>
      <c r="Y671" s="3">
        <v>19143</v>
      </c>
    </row>
    <row r="672" spans="2:25" x14ac:dyDescent="0.35">
      <c r="B672" s="3">
        <v>670</v>
      </c>
      <c r="C672" s="3" t="s">
        <v>871</v>
      </c>
      <c r="D672" s="3" t="s">
        <v>606</v>
      </c>
      <c r="H672" s="3" t="s">
        <v>871</v>
      </c>
      <c r="I672" s="3" t="s">
        <v>606</v>
      </c>
      <c r="J672" s="9">
        <v>41521</v>
      </c>
      <c r="K672" s="9">
        <v>41523</v>
      </c>
      <c r="O672" s="3" t="s">
        <v>871</v>
      </c>
      <c r="P672" s="3" t="s">
        <v>606</v>
      </c>
      <c r="Q672" s="3" t="s">
        <v>5801</v>
      </c>
      <c r="R672" s="3" t="s">
        <v>6305</v>
      </c>
      <c r="S672" s="3" t="s">
        <v>6306</v>
      </c>
      <c r="T672" s="3" t="s">
        <v>5782</v>
      </c>
      <c r="X672" s="3">
        <v>670</v>
      </c>
      <c r="Y672" s="3">
        <v>19143</v>
      </c>
    </row>
    <row r="673" spans="2:25" x14ac:dyDescent="0.35">
      <c r="B673" s="3">
        <v>671</v>
      </c>
      <c r="C673" s="3" t="s">
        <v>873</v>
      </c>
      <c r="D673" s="3" t="s">
        <v>295</v>
      </c>
      <c r="H673" s="3" t="s">
        <v>873</v>
      </c>
      <c r="I673" s="3" t="s">
        <v>295</v>
      </c>
      <c r="J673" s="9">
        <v>40887</v>
      </c>
      <c r="K673" s="9">
        <v>40892</v>
      </c>
      <c r="O673" s="3" t="s">
        <v>873</v>
      </c>
      <c r="P673" s="3" t="s">
        <v>295</v>
      </c>
      <c r="Q673" s="3" t="s">
        <v>5772</v>
      </c>
      <c r="R673" s="3" t="s">
        <v>6307</v>
      </c>
      <c r="S673" s="3" t="s">
        <v>6308</v>
      </c>
      <c r="T673" s="3" t="s">
        <v>5775</v>
      </c>
      <c r="X673" s="3">
        <v>671</v>
      </c>
      <c r="Y673" s="3">
        <v>10009</v>
      </c>
    </row>
    <row r="674" spans="2:25" x14ac:dyDescent="0.35">
      <c r="B674" s="3">
        <v>672</v>
      </c>
      <c r="C674" s="3" t="s">
        <v>873</v>
      </c>
      <c r="D674" s="3" t="s">
        <v>488</v>
      </c>
      <c r="H674" s="3" t="s">
        <v>873</v>
      </c>
      <c r="I674" s="3" t="s">
        <v>488</v>
      </c>
      <c r="J674" s="9">
        <v>40887</v>
      </c>
      <c r="K674" s="9">
        <v>40892</v>
      </c>
      <c r="O674" s="3" t="s">
        <v>873</v>
      </c>
      <c r="P674" s="3" t="s">
        <v>488</v>
      </c>
      <c r="Q674" s="3" t="s">
        <v>5772</v>
      </c>
      <c r="R674" s="3" t="s">
        <v>6307</v>
      </c>
      <c r="S674" s="3" t="s">
        <v>6308</v>
      </c>
      <c r="T674" s="3" t="s">
        <v>5775</v>
      </c>
      <c r="X674" s="3">
        <v>672</v>
      </c>
      <c r="Y674" s="3">
        <v>10009</v>
      </c>
    </row>
    <row r="675" spans="2:25" x14ac:dyDescent="0.35">
      <c r="B675" s="3">
        <v>673</v>
      </c>
      <c r="C675" s="3" t="s">
        <v>874</v>
      </c>
      <c r="D675" s="3" t="s">
        <v>875</v>
      </c>
      <c r="H675" s="3" t="s">
        <v>874</v>
      </c>
      <c r="I675" s="3" t="s">
        <v>875</v>
      </c>
      <c r="J675" s="9">
        <v>41877</v>
      </c>
      <c r="K675" s="9">
        <v>41881</v>
      </c>
      <c r="O675" s="3" t="s">
        <v>874</v>
      </c>
      <c r="P675" s="3" t="s">
        <v>875</v>
      </c>
      <c r="Q675" s="3" t="s">
        <v>5772</v>
      </c>
      <c r="R675" s="3" t="s">
        <v>6291</v>
      </c>
      <c r="S675" s="3" t="s">
        <v>6292</v>
      </c>
      <c r="T675" s="3" t="s">
        <v>5775</v>
      </c>
      <c r="X675" s="3">
        <v>673</v>
      </c>
      <c r="Y675" s="3">
        <v>28205</v>
      </c>
    </row>
    <row r="676" spans="2:25" x14ac:dyDescent="0.35">
      <c r="B676" s="3">
        <v>674</v>
      </c>
      <c r="C676" s="3" t="s">
        <v>876</v>
      </c>
      <c r="D676" s="3" t="s">
        <v>877</v>
      </c>
      <c r="H676" s="3" t="s">
        <v>876</v>
      </c>
      <c r="I676" s="3" t="s">
        <v>877</v>
      </c>
      <c r="J676" s="9">
        <v>40803</v>
      </c>
      <c r="K676" s="9">
        <v>40807</v>
      </c>
      <c r="O676" s="3" t="s">
        <v>876</v>
      </c>
      <c r="P676" s="3" t="s">
        <v>877</v>
      </c>
      <c r="Q676" s="3" t="s">
        <v>5772</v>
      </c>
      <c r="R676" s="3" t="s">
        <v>6309</v>
      </c>
      <c r="S676" s="3" t="s">
        <v>6310</v>
      </c>
      <c r="T676" s="3" t="s">
        <v>5782</v>
      </c>
      <c r="X676" s="3">
        <v>674</v>
      </c>
      <c r="Y676" s="3">
        <v>19120</v>
      </c>
    </row>
    <row r="677" spans="2:25" x14ac:dyDescent="0.35">
      <c r="B677" s="3">
        <v>675</v>
      </c>
      <c r="C677" s="3" t="s">
        <v>878</v>
      </c>
      <c r="D677" s="3" t="s">
        <v>879</v>
      </c>
      <c r="H677" s="3" t="s">
        <v>878</v>
      </c>
      <c r="I677" s="3" t="s">
        <v>879</v>
      </c>
      <c r="J677" s="9">
        <v>41974</v>
      </c>
      <c r="K677" s="9">
        <v>41976</v>
      </c>
      <c r="O677" s="3" t="s">
        <v>878</v>
      </c>
      <c r="P677" s="3" t="s">
        <v>879</v>
      </c>
      <c r="Q677" s="3" t="s">
        <v>5768</v>
      </c>
      <c r="R677" s="3" t="s">
        <v>5780</v>
      </c>
      <c r="S677" s="3" t="s">
        <v>5781</v>
      </c>
      <c r="T677" s="3" t="s">
        <v>5782</v>
      </c>
      <c r="X677" s="3">
        <v>675</v>
      </c>
      <c r="Y677" s="3">
        <v>10024</v>
      </c>
    </row>
    <row r="678" spans="2:25" x14ac:dyDescent="0.35">
      <c r="B678" s="3">
        <v>676</v>
      </c>
      <c r="C678" s="3" t="s">
        <v>878</v>
      </c>
      <c r="D678" s="3" t="s">
        <v>177</v>
      </c>
      <c r="H678" s="3" t="s">
        <v>878</v>
      </c>
      <c r="I678" s="3" t="s">
        <v>177</v>
      </c>
      <c r="J678" s="9">
        <v>41974</v>
      </c>
      <c r="K678" s="9">
        <v>41976</v>
      </c>
      <c r="O678" s="3" t="s">
        <v>878</v>
      </c>
      <c r="P678" s="3" t="s">
        <v>177</v>
      </c>
      <c r="Q678" s="3" t="s">
        <v>5768</v>
      </c>
      <c r="R678" s="3" t="s">
        <v>5780</v>
      </c>
      <c r="S678" s="3" t="s">
        <v>5781</v>
      </c>
      <c r="T678" s="3" t="s">
        <v>5782</v>
      </c>
      <c r="X678" s="3">
        <v>676</v>
      </c>
      <c r="Y678" s="3">
        <v>10024</v>
      </c>
    </row>
    <row r="679" spans="2:25" x14ac:dyDescent="0.35">
      <c r="B679" s="3">
        <v>677</v>
      </c>
      <c r="C679" s="3" t="s">
        <v>880</v>
      </c>
      <c r="D679" s="3" t="s">
        <v>722</v>
      </c>
      <c r="H679" s="3" t="s">
        <v>880</v>
      </c>
      <c r="I679" s="3" t="s">
        <v>722</v>
      </c>
      <c r="J679" s="9">
        <v>41997</v>
      </c>
      <c r="K679" s="9">
        <v>41997</v>
      </c>
      <c r="O679" s="3" t="s">
        <v>880</v>
      </c>
      <c r="P679" s="3" t="s">
        <v>722</v>
      </c>
      <c r="Q679" s="3" t="s">
        <v>6020</v>
      </c>
      <c r="R679" s="3" t="s">
        <v>6239</v>
      </c>
      <c r="S679" s="3" t="s">
        <v>6240</v>
      </c>
      <c r="T679" s="3" t="s">
        <v>5775</v>
      </c>
      <c r="X679" s="3">
        <v>677</v>
      </c>
      <c r="Y679" s="3">
        <v>94109</v>
      </c>
    </row>
    <row r="680" spans="2:25" x14ac:dyDescent="0.35">
      <c r="B680" s="3">
        <v>678</v>
      </c>
      <c r="C680" s="3" t="s">
        <v>881</v>
      </c>
      <c r="D680" s="3" t="s">
        <v>676</v>
      </c>
      <c r="H680" s="3" t="s">
        <v>881</v>
      </c>
      <c r="I680" s="3" t="s">
        <v>676</v>
      </c>
      <c r="J680" s="9">
        <v>41570</v>
      </c>
      <c r="K680" s="9">
        <v>41572</v>
      </c>
      <c r="O680" s="3" t="s">
        <v>881</v>
      </c>
      <c r="P680" s="3" t="s">
        <v>676</v>
      </c>
      <c r="Q680" s="3" t="s">
        <v>5801</v>
      </c>
      <c r="R680" s="3" t="s">
        <v>6311</v>
      </c>
      <c r="S680" s="3" t="s">
        <v>6312</v>
      </c>
      <c r="T680" s="3" t="s">
        <v>5782</v>
      </c>
      <c r="X680" s="3">
        <v>678</v>
      </c>
      <c r="Y680" s="3">
        <v>48227</v>
      </c>
    </row>
    <row r="681" spans="2:25" x14ac:dyDescent="0.35">
      <c r="B681" s="3">
        <v>679</v>
      </c>
      <c r="C681" s="3" t="s">
        <v>882</v>
      </c>
      <c r="D681" s="3" t="s">
        <v>883</v>
      </c>
      <c r="H681" s="3" t="s">
        <v>882</v>
      </c>
      <c r="I681" s="3" t="s">
        <v>883</v>
      </c>
      <c r="J681" s="9">
        <v>41024</v>
      </c>
      <c r="K681" s="9">
        <v>41027</v>
      </c>
      <c r="O681" s="3" t="s">
        <v>882</v>
      </c>
      <c r="P681" s="3" t="s">
        <v>883</v>
      </c>
      <c r="Q681" s="3" t="s">
        <v>5768</v>
      </c>
      <c r="R681" s="3" t="s">
        <v>6313</v>
      </c>
      <c r="S681" s="3" t="s">
        <v>6314</v>
      </c>
      <c r="T681" s="3" t="s">
        <v>5771</v>
      </c>
      <c r="X681" s="3">
        <v>679</v>
      </c>
      <c r="Y681" s="3">
        <v>90045</v>
      </c>
    </row>
    <row r="682" spans="2:25" x14ac:dyDescent="0.35">
      <c r="B682" s="3">
        <v>680</v>
      </c>
      <c r="C682" s="3" t="s">
        <v>884</v>
      </c>
      <c r="D682" s="3" t="s">
        <v>885</v>
      </c>
      <c r="H682" s="3" t="s">
        <v>884</v>
      </c>
      <c r="I682" s="3" t="s">
        <v>885</v>
      </c>
      <c r="J682" s="9">
        <v>41817</v>
      </c>
      <c r="K682" s="9">
        <v>41823</v>
      </c>
      <c r="O682" s="3" t="s">
        <v>884</v>
      </c>
      <c r="P682" s="3" t="s">
        <v>885</v>
      </c>
      <c r="Q682" s="3" t="s">
        <v>5772</v>
      </c>
      <c r="R682" s="3" t="s">
        <v>6129</v>
      </c>
      <c r="S682" s="3" t="s">
        <v>6130</v>
      </c>
      <c r="T682" s="3" t="s">
        <v>5775</v>
      </c>
      <c r="X682" s="3">
        <v>680</v>
      </c>
      <c r="Y682" s="3">
        <v>92105</v>
      </c>
    </row>
    <row r="683" spans="2:25" x14ac:dyDescent="0.35">
      <c r="B683" s="3">
        <v>681</v>
      </c>
      <c r="C683" s="3" t="s">
        <v>886</v>
      </c>
      <c r="D683" s="3" t="s">
        <v>887</v>
      </c>
      <c r="H683" s="3" t="s">
        <v>886</v>
      </c>
      <c r="I683" s="3" t="s">
        <v>887</v>
      </c>
      <c r="J683" s="9">
        <v>40886</v>
      </c>
      <c r="K683" s="9">
        <v>40893</v>
      </c>
      <c r="O683" s="3" t="s">
        <v>886</v>
      </c>
      <c r="P683" s="3" t="s">
        <v>887</v>
      </c>
      <c r="Q683" s="3" t="s">
        <v>5772</v>
      </c>
      <c r="R683" s="3" t="s">
        <v>6293</v>
      </c>
      <c r="S683" s="3" t="s">
        <v>6294</v>
      </c>
      <c r="T683" s="3" t="s">
        <v>5771</v>
      </c>
      <c r="X683" s="3">
        <v>681</v>
      </c>
      <c r="Y683" s="3">
        <v>94122</v>
      </c>
    </row>
    <row r="684" spans="2:25" x14ac:dyDescent="0.35">
      <c r="B684" s="3">
        <v>682</v>
      </c>
      <c r="C684" s="3" t="s">
        <v>888</v>
      </c>
      <c r="D684" s="3" t="s">
        <v>889</v>
      </c>
      <c r="H684" s="3" t="s">
        <v>888</v>
      </c>
      <c r="I684" s="3" t="s">
        <v>889</v>
      </c>
      <c r="J684" s="9">
        <v>41811</v>
      </c>
      <c r="K684" s="9">
        <v>41817</v>
      </c>
      <c r="O684" s="3" t="s">
        <v>888</v>
      </c>
      <c r="P684" s="3" t="s">
        <v>889</v>
      </c>
      <c r="Q684" s="3" t="s">
        <v>5772</v>
      </c>
      <c r="R684" s="3" t="s">
        <v>6315</v>
      </c>
      <c r="S684" s="3" t="s">
        <v>6316</v>
      </c>
      <c r="T684" s="3" t="s">
        <v>5775</v>
      </c>
      <c r="X684" s="3">
        <v>682</v>
      </c>
      <c r="Y684" s="3">
        <v>10801</v>
      </c>
    </row>
    <row r="685" spans="2:25" x14ac:dyDescent="0.35">
      <c r="B685" s="3">
        <v>683</v>
      </c>
      <c r="C685" s="3" t="s">
        <v>888</v>
      </c>
      <c r="D685" s="3" t="s">
        <v>485</v>
      </c>
      <c r="H685" s="3" t="s">
        <v>888</v>
      </c>
      <c r="I685" s="3" t="s">
        <v>485</v>
      </c>
      <c r="J685" s="9">
        <v>41811</v>
      </c>
      <c r="K685" s="9">
        <v>41817</v>
      </c>
      <c r="O685" s="3" t="s">
        <v>888</v>
      </c>
      <c r="P685" s="3" t="s">
        <v>485</v>
      </c>
      <c r="Q685" s="3" t="s">
        <v>5772</v>
      </c>
      <c r="R685" s="3" t="s">
        <v>6315</v>
      </c>
      <c r="S685" s="3" t="s">
        <v>6316</v>
      </c>
      <c r="T685" s="3" t="s">
        <v>5775</v>
      </c>
      <c r="X685" s="3">
        <v>683</v>
      </c>
      <c r="Y685" s="3">
        <v>10801</v>
      </c>
    </row>
    <row r="686" spans="2:25" x14ac:dyDescent="0.35">
      <c r="B686" s="3">
        <v>684</v>
      </c>
      <c r="C686" s="3" t="s">
        <v>890</v>
      </c>
      <c r="D686" s="3" t="s">
        <v>891</v>
      </c>
      <c r="H686" s="3" t="s">
        <v>890</v>
      </c>
      <c r="I686" s="3" t="s">
        <v>891</v>
      </c>
      <c r="J686" s="9">
        <v>41817</v>
      </c>
      <c r="K686" s="9">
        <v>41818</v>
      </c>
      <c r="O686" s="3" t="s">
        <v>890</v>
      </c>
      <c r="P686" s="3" t="s">
        <v>891</v>
      </c>
      <c r="Q686" s="3" t="s">
        <v>5801</v>
      </c>
      <c r="R686" s="3" t="s">
        <v>6219</v>
      </c>
      <c r="S686" s="3" t="s">
        <v>6220</v>
      </c>
      <c r="T686" s="3" t="s">
        <v>5782</v>
      </c>
      <c r="X686" s="3">
        <v>684</v>
      </c>
      <c r="Y686" s="3">
        <v>48227</v>
      </c>
    </row>
    <row r="687" spans="2:25" x14ac:dyDescent="0.35">
      <c r="B687" s="3">
        <v>685</v>
      </c>
      <c r="C687" s="3" t="s">
        <v>890</v>
      </c>
      <c r="D687" s="3" t="s">
        <v>892</v>
      </c>
      <c r="H687" s="3" t="s">
        <v>890</v>
      </c>
      <c r="I687" s="3" t="s">
        <v>892</v>
      </c>
      <c r="J687" s="9">
        <v>41817</v>
      </c>
      <c r="K687" s="9">
        <v>41818</v>
      </c>
      <c r="O687" s="3" t="s">
        <v>890</v>
      </c>
      <c r="P687" s="3" t="s">
        <v>892</v>
      </c>
      <c r="Q687" s="3" t="s">
        <v>5801</v>
      </c>
      <c r="R687" s="3" t="s">
        <v>6219</v>
      </c>
      <c r="S687" s="3" t="s">
        <v>6220</v>
      </c>
      <c r="T687" s="3" t="s">
        <v>5782</v>
      </c>
      <c r="X687" s="3">
        <v>685</v>
      </c>
      <c r="Y687" s="3">
        <v>48227</v>
      </c>
    </row>
    <row r="688" spans="2:25" x14ac:dyDescent="0.35">
      <c r="B688" s="3">
        <v>686</v>
      </c>
      <c r="C688" s="3" t="s">
        <v>890</v>
      </c>
      <c r="D688" s="3" t="s">
        <v>893</v>
      </c>
      <c r="H688" s="3" t="s">
        <v>890</v>
      </c>
      <c r="I688" s="3" t="s">
        <v>893</v>
      </c>
      <c r="J688" s="9">
        <v>41817</v>
      </c>
      <c r="K688" s="9">
        <v>41818</v>
      </c>
      <c r="O688" s="3" t="s">
        <v>890</v>
      </c>
      <c r="P688" s="3" t="s">
        <v>893</v>
      </c>
      <c r="Q688" s="3" t="s">
        <v>5801</v>
      </c>
      <c r="R688" s="3" t="s">
        <v>6219</v>
      </c>
      <c r="S688" s="3" t="s">
        <v>6220</v>
      </c>
      <c r="T688" s="3" t="s">
        <v>5782</v>
      </c>
      <c r="X688" s="3">
        <v>686</v>
      </c>
      <c r="Y688" s="3">
        <v>48227</v>
      </c>
    </row>
    <row r="689" spans="2:25" x14ac:dyDescent="0.35">
      <c r="B689" s="3">
        <v>687</v>
      </c>
      <c r="C689" s="3" t="s">
        <v>894</v>
      </c>
      <c r="D689" s="3" t="s">
        <v>397</v>
      </c>
      <c r="H689" s="3" t="s">
        <v>894</v>
      </c>
      <c r="I689" s="3" t="s">
        <v>397</v>
      </c>
      <c r="J689" s="9">
        <v>41589</v>
      </c>
      <c r="K689" s="9">
        <v>41591</v>
      </c>
      <c r="O689" s="3" t="s">
        <v>894</v>
      </c>
      <c r="P689" s="3" t="s">
        <v>397</v>
      </c>
      <c r="Q689" s="3" t="s">
        <v>5801</v>
      </c>
      <c r="R689" s="3" t="s">
        <v>6317</v>
      </c>
      <c r="S689" s="3" t="s">
        <v>6318</v>
      </c>
      <c r="T689" s="3" t="s">
        <v>5771</v>
      </c>
      <c r="X689" s="3">
        <v>687</v>
      </c>
      <c r="Y689" s="3">
        <v>94122</v>
      </c>
    </row>
    <row r="690" spans="2:25" x14ac:dyDescent="0.35">
      <c r="B690" s="3">
        <v>688</v>
      </c>
      <c r="C690" s="3" t="s">
        <v>894</v>
      </c>
      <c r="D690" s="3" t="s">
        <v>895</v>
      </c>
      <c r="H690" s="3" t="s">
        <v>894</v>
      </c>
      <c r="I690" s="3" t="s">
        <v>895</v>
      </c>
      <c r="J690" s="9">
        <v>41589</v>
      </c>
      <c r="K690" s="9">
        <v>41591</v>
      </c>
      <c r="O690" s="3" t="s">
        <v>894</v>
      </c>
      <c r="P690" s="3" t="s">
        <v>895</v>
      </c>
      <c r="Q690" s="3" t="s">
        <v>5801</v>
      </c>
      <c r="R690" s="3" t="s">
        <v>6317</v>
      </c>
      <c r="S690" s="3" t="s">
        <v>6318</v>
      </c>
      <c r="T690" s="3" t="s">
        <v>5771</v>
      </c>
      <c r="X690" s="3">
        <v>688</v>
      </c>
      <c r="Y690" s="3">
        <v>94122</v>
      </c>
    </row>
    <row r="691" spans="2:25" x14ac:dyDescent="0.35">
      <c r="B691" s="3">
        <v>689</v>
      </c>
      <c r="C691" s="3" t="s">
        <v>896</v>
      </c>
      <c r="D691" s="3" t="s">
        <v>897</v>
      </c>
      <c r="H691" s="3" t="s">
        <v>896</v>
      </c>
      <c r="I691" s="3" t="s">
        <v>897</v>
      </c>
      <c r="J691" s="9">
        <v>41551</v>
      </c>
      <c r="K691" s="9">
        <v>41554</v>
      </c>
      <c r="O691" s="3" t="s">
        <v>896</v>
      </c>
      <c r="P691" s="3" t="s">
        <v>897</v>
      </c>
      <c r="Q691" s="3" t="s">
        <v>5768</v>
      </c>
      <c r="R691" s="3" t="s">
        <v>6319</v>
      </c>
      <c r="S691" s="3" t="s">
        <v>6320</v>
      </c>
      <c r="T691" s="3" t="s">
        <v>5775</v>
      </c>
      <c r="X691" s="3">
        <v>689</v>
      </c>
      <c r="Y691" s="3">
        <v>77095</v>
      </c>
    </row>
    <row r="692" spans="2:25" x14ac:dyDescent="0.35">
      <c r="B692" s="3">
        <v>690</v>
      </c>
      <c r="C692" s="3" t="s">
        <v>898</v>
      </c>
      <c r="D692" s="3" t="s">
        <v>515</v>
      </c>
      <c r="H692" s="3" t="s">
        <v>898</v>
      </c>
      <c r="I692" s="3" t="s">
        <v>515</v>
      </c>
      <c r="J692" s="9">
        <v>40795</v>
      </c>
      <c r="K692" s="9">
        <v>40801</v>
      </c>
      <c r="O692" s="3" t="s">
        <v>898</v>
      </c>
      <c r="P692" s="3" t="s">
        <v>515</v>
      </c>
      <c r="Q692" s="3" t="s">
        <v>5772</v>
      </c>
      <c r="R692" s="3" t="s">
        <v>6321</v>
      </c>
      <c r="S692" s="3" t="s">
        <v>6322</v>
      </c>
      <c r="T692" s="3" t="s">
        <v>5775</v>
      </c>
      <c r="X692" s="3">
        <v>690</v>
      </c>
      <c r="Y692" s="3">
        <v>48227</v>
      </c>
    </row>
    <row r="693" spans="2:25" x14ac:dyDescent="0.35">
      <c r="B693" s="3">
        <v>691</v>
      </c>
      <c r="C693" s="3" t="s">
        <v>899</v>
      </c>
      <c r="D693" s="3" t="s">
        <v>900</v>
      </c>
      <c r="H693" s="3" t="s">
        <v>899</v>
      </c>
      <c r="I693" s="3" t="s">
        <v>900</v>
      </c>
      <c r="J693" s="9">
        <v>41955</v>
      </c>
      <c r="K693" s="9">
        <v>41957</v>
      </c>
      <c r="O693" s="3" t="s">
        <v>899</v>
      </c>
      <c r="P693" s="3" t="s">
        <v>900</v>
      </c>
      <c r="Q693" s="3" t="s">
        <v>5801</v>
      </c>
      <c r="R693" s="3" t="s">
        <v>6008</v>
      </c>
      <c r="S693" s="3" t="s">
        <v>6009</v>
      </c>
      <c r="T693" s="3" t="s">
        <v>5775</v>
      </c>
      <c r="X693" s="3">
        <v>691</v>
      </c>
      <c r="Y693" s="3">
        <v>75043</v>
      </c>
    </row>
    <row r="694" spans="2:25" x14ac:dyDescent="0.35">
      <c r="B694" s="3">
        <v>692</v>
      </c>
      <c r="C694" s="3" t="s">
        <v>899</v>
      </c>
      <c r="D694" s="3" t="s">
        <v>901</v>
      </c>
      <c r="H694" s="3" t="s">
        <v>899</v>
      </c>
      <c r="I694" s="3" t="s">
        <v>901</v>
      </c>
      <c r="J694" s="9">
        <v>41955</v>
      </c>
      <c r="K694" s="9">
        <v>41957</v>
      </c>
      <c r="O694" s="3" t="s">
        <v>899</v>
      </c>
      <c r="P694" s="3" t="s">
        <v>901</v>
      </c>
      <c r="Q694" s="3" t="s">
        <v>5801</v>
      </c>
      <c r="R694" s="3" t="s">
        <v>6008</v>
      </c>
      <c r="S694" s="3" t="s">
        <v>6009</v>
      </c>
      <c r="T694" s="3" t="s">
        <v>5775</v>
      </c>
      <c r="X694" s="3">
        <v>692</v>
      </c>
      <c r="Y694" s="3">
        <v>75043</v>
      </c>
    </row>
    <row r="695" spans="2:25" x14ac:dyDescent="0.35">
      <c r="B695" s="3">
        <v>693</v>
      </c>
      <c r="C695" s="3" t="s">
        <v>902</v>
      </c>
      <c r="D695" s="3" t="s">
        <v>164</v>
      </c>
      <c r="H695" s="3" t="s">
        <v>902</v>
      </c>
      <c r="I695" s="3" t="s">
        <v>164</v>
      </c>
      <c r="J695" s="9">
        <v>41898</v>
      </c>
      <c r="K695" s="9">
        <v>41900</v>
      </c>
      <c r="O695" s="3" t="s">
        <v>902</v>
      </c>
      <c r="P695" s="3" t="s">
        <v>164</v>
      </c>
      <c r="Q695" s="3" t="s">
        <v>5801</v>
      </c>
      <c r="R695" s="3" t="s">
        <v>5882</v>
      </c>
      <c r="S695" s="3" t="s">
        <v>5883</v>
      </c>
      <c r="T695" s="3" t="s">
        <v>5775</v>
      </c>
      <c r="X695" s="3">
        <v>693</v>
      </c>
      <c r="Y695" s="3">
        <v>60653</v>
      </c>
    </row>
    <row r="696" spans="2:25" x14ac:dyDescent="0.35">
      <c r="B696" s="3">
        <v>694</v>
      </c>
      <c r="C696" s="3" t="s">
        <v>903</v>
      </c>
      <c r="D696" s="3" t="s">
        <v>904</v>
      </c>
      <c r="H696" s="3" t="s">
        <v>903</v>
      </c>
      <c r="I696" s="3" t="s">
        <v>904</v>
      </c>
      <c r="J696" s="9">
        <v>41373</v>
      </c>
      <c r="K696" s="9">
        <v>41377</v>
      </c>
      <c r="O696" s="3" t="s">
        <v>903</v>
      </c>
      <c r="P696" s="3" t="s">
        <v>904</v>
      </c>
      <c r="Q696" s="3" t="s">
        <v>5772</v>
      </c>
      <c r="R696" s="3" t="s">
        <v>5922</v>
      </c>
      <c r="S696" s="3" t="s">
        <v>5923</v>
      </c>
      <c r="T696" s="3" t="s">
        <v>5775</v>
      </c>
      <c r="X696" s="3">
        <v>694</v>
      </c>
      <c r="Y696" s="3">
        <v>90032</v>
      </c>
    </row>
    <row r="697" spans="2:25" x14ac:dyDescent="0.35">
      <c r="B697" s="3">
        <v>695</v>
      </c>
      <c r="C697" s="3" t="s">
        <v>903</v>
      </c>
      <c r="D697" s="3" t="s">
        <v>710</v>
      </c>
      <c r="H697" s="3" t="s">
        <v>903</v>
      </c>
      <c r="I697" s="3" t="s">
        <v>710</v>
      </c>
      <c r="J697" s="9">
        <v>41373</v>
      </c>
      <c r="K697" s="9">
        <v>41377</v>
      </c>
      <c r="O697" s="3" t="s">
        <v>903</v>
      </c>
      <c r="P697" s="3" t="s">
        <v>710</v>
      </c>
      <c r="Q697" s="3" t="s">
        <v>5772</v>
      </c>
      <c r="R697" s="3" t="s">
        <v>5922</v>
      </c>
      <c r="S697" s="3" t="s">
        <v>5923</v>
      </c>
      <c r="T697" s="3" t="s">
        <v>5775</v>
      </c>
      <c r="X697" s="3">
        <v>695</v>
      </c>
      <c r="Y697" s="3">
        <v>90032</v>
      </c>
    </row>
    <row r="698" spans="2:25" x14ac:dyDescent="0.35">
      <c r="B698" s="3">
        <v>696</v>
      </c>
      <c r="C698" s="3" t="s">
        <v>903</v>
      </c>
      <c r="D698" s="3" t="s">
        <v>905</v>
      </c>
      <c r="H698" s="3" t="s">
        <v>903</v>
      </c>
      <c r="I698" s="3" t="s">
        <v>905</v>
      </c>
      <c r="J698" s="9">
        <v>41373</v>
      </c>
      <c r="K698" s="9">
        <v>41377</v>
      </c>
      <c r="O698" s="3" t="s">
        <v>903</v>
      </c>
      <c r="P698" s="3" t="s">
        <v>905</v>
      </c>
      <c r="Q698" s="3" t="s">
        <v>5772</v>
      </c>
      <c r="R698" s="3" t="s">
        <v>5922</v>
      </c>
      <c r="S698" s="3" t="s">
        <v>5923</v>
      </c>
      <c r="T698" s="3" t="s">
        <v>5775</v>
      </c>
      <c r="X698" s="3">
        <v>696</v>
      </c>
      <c r="Y698" s="3">
        <v>90032</v>
      </c>
    </row>
    <row r="699" spans="2:25" x14ac:dyDescent="0.35">
      <c r="B699" s="3">
        <v>697</v>
      </c>
      <c r="C699" s="3" t="s">
        <v>906</v>
      </c>
      <c r="D699" s="3" t="s">
        <v>907</v>
      </c>
      <c r="H699" s="3" t="s">
        <v>906</v>
      </c>
      <c r="I699" s="3" t="s">
        <v>907</v>
      </c>
      <c r="J699" s="9">
        <v>42004</v>
      </c>
      <c r="K699" s="9">
        <v>42008</v>
      </c>
      <c r="O699" s="3" t="s">
        <v>906</v>
      </c>
      <c r="P699" s="3" t="s">
        <v>907</v>
      </c>
      <c r="Q699" s="3" t="s">
        <v>5772</v>
      </c>
      <c r="R699" s="3" t="s">
        <v>5814</v>
      </c>
      <c r="S699" s="3" t="s">
        <v>5815</v>
      </c>
      <c r="T699" s="3" t="s">
        <v>5775</v>
      </c>
      <c r="X699" s="3">
        <v>697</v>
      </c>
      <c r="Y699" s="3">
        <v>10009</v>
      </c>
    </row>
    <row r="700" spans="2:25" x14ac:dyDescent="0.35">
      <c r="B700" s="3">
        <v>698</v>
      </c>
      <c r="C700" s="3" t="s">
        <v>906</v>
      </c>
      <c r="D700" s="3" t="s">
        <v>908</v>
      </c>
      <c r="H700" s="3" t="s">
        <v>906</v>
      </c>
      <c r="I700" s="3" t="s">
        <v>908</v>
      </c>
      <c r="J700" s="9">
        <v>42004</v>
      </c>
      <c r="K700" s="9">
        <v>42008</v>
      </c>
      <c r="O700" s="3" t="s">
        <v>906</v>
      </c>
      <c r="P700" s="3" t="s">
        <v>908</v>
      </c>
      <c r="Q700" s="3" t="s">
        <v>5772</v>
      </c>
      <c r="R700" s="3" t="s">
        <v>5814</v>
      </c>
      <c r="S700" s="3" t="s">
        <v>5815</v>
      </c>
      <c r="T700" s="3" t="s">
        <v>5775</v>
      </c>
      <c r="X700" s="3">
        <v>698</v>
      </c>
      <c r="Y700" s="3">
        <v>10009</v>
      </c>
    </row>
    <row r="701" spans="2:25" x14ac:dyDescent="0.35">
      <c r="B701" s="3">
        <v>699</v>
      </c>
      <c r="C701" s="3" t="s">
        <v>906</v>
      </c>
      <c r="D701" s="3" t="s">
        <v>909</v>
      </c>
      <c r="H701" s="3" t="s">
        <v>906</v>
      </c>
      <c r="I701" s="3" t="s">
        <v>909</v>
      </c>
      <c r="J701" s="9">
        <v>42004</v>
      </c>
      <c r="K701" s="9">
        <v>42008</v>
      </c>
      <c r="O701" s="3" t="s">
        <v>906</v>
      </c>
      <c r="P701" s="3" t="s">
        <v>909</v>
      </c>
      <c r="Q701" s="3" t="s">
        <v>5772</v>
      </c>
      <c r="R701" s="3" t="s">
        <v>5814</v>
      </c>
      <c r="S701" s="3" t="s">
        <v>5815</v>
      </c>
      <c r="T701" s="3" t="s">
        <v>5775</v>
      </c>
      <c r="X701" s="3">
        <v>699</v>
      </c>
      <c r="Y701" s="3">
        <v>10009</v>
      </c>
    </row>
    <row r="702" spans="2:25" x14ac:dyDescent="0.35">
      <c r="B702" s="3">
        <v>700</v>
      </c>
      <c r="C702" s="3" t="s">
        <v>910</v>
      </c>
      <c r="D702" s="3" t="s">
        <v>416</v>
      </c>
      <c r="H702" s="3" t="s">
        <v>910</v>
      </c>
      <c r="I702" s="3" t="s">
        <v>416</v>
      </c>
      <c r="J702" s="9">
        <v>41060</v>
      </c>
      <c r="K702" s="9">
        <v>41067</v>
      </c>
      <c r="O702" s="3" t="s">
        <v>910</v>
      </c>
      <c r="P702" s="3" t="s">
        <v>416</v>
      </c>
      <c r="Q702" s="3" t="s">
        <v>5772</v>
      </c>
      <c r="R702" s="3" t="s">
        <v>6323</v>
      </c>
      <c r="S702" s="3" t="s">
        <v>6324</v>
      </c>
      <c r="T702" s="3" t="s">
        <v>5782</v>
      </c>
      <c r="X702" s="3">
        <v>700</v>
      </c>
      <c r="Y702" s="3">
        <v>6360</v>
      </c>
    </row>
    <row r="703" spans="2:25" x14ac:dyDescent="0.35">
      <c r="B703" s="3">
        <v>701</v>
      </c>
      <c r="C703" s="3" t="s">
        <v>911</v>
      </c>
      <c r="D703" s="3" t="s">
        <v>311</v>
      </c>
      <c r="H703" s="3" t="s">
        <v>911</v>
      </c>
      <c r="I703" s="3" t="s">
        <v>311</v>
      </c>
      <c r="J703" s="9">
        <v>41971</v>
      </c>
      <c r="K703" s="9">
        <v>41973</v>
      </c>
      <c r="O703" s="3" t="s">
        <v>911</v>
      </c>
      <c r="P703" s="3" t="s">
        <v>311</v>
      </c>
      <c r="Q703" s="3" t="s">
        <v>5801</v>
      </c>
      <c r="R703" s="3" t="s">
        <v>6287</v>
      </c>
      <c r="S703" s="3" t="s">
        <v>6288</v>
      </c>
      <c r="T703" s="3" t="s">
        <v>5771</v>
      </c>
      <c r="X703" s="3">
        <v>701</v>
      </c>
      <c r="Y703" s="3">
        <v>53209</v>
      </c>
    </row>
    <row r="704" spans="2:25" x14ac:dyDescent="0.35">
      <c r="B704" s="3">
        <v>702</v>
      </c>
      <c r="C704" s="3" t="s">
        <v>911</v>
      </c>
      <c r="D704" s="3" t="s">
        <v>481</v>
      </c>
      <c r="H704" s="3" t="s">
        <v>911</v>
      </c>
      <c r="I704" s="3" t="s">
        <v>481</v>
      </c>
      <c r="J704" s="9">
        <v>41971</v>
      </c>
      <c r="K704" s="9">
        <v>41973</v>
      </c>
      <c r="O704" s="3" t="s">
        <v>911</v>
      </c>
      <c r="P704" s="3" t="s">
        <v>481</v>
      </c>
      <c r="Q704" s="3" t="s">
        <v>5801</v>
      </c>
      <c r="R704" s="3" t="s">
        <v>6287</v>
      </c>
      <c r="S704" s="3" t="s">
        <v>6288</v>
      </c>
      <c r="T704" s="3" t="s">
        <v>5771</v>
      </c>
      <c r="X704" s="3">
        <v>702</v>
      </c>
      <c r="Y704" s="3">
        <v>53209</v>
      </c>
    </row>
    <row r="705" spans="2:25" x14ac:dyDescent="0.35">
      <c r="B705" s="3">
        <v>703</v>
      </c>
      <c r="C705" s="3" t="s">
        <v>912</v>
      </c>
      <c r="D705" s="3" t="s">
        <v>913</v>
      </c>
      <c r="H705" s="3" t="s">
        <v>912</v>
      </c>
      <c r="I705" s="3" t="s">
        <v>913</v>
      </c>
      <c r="J705" s="9">
        <v>40709</v>
      </c>
      <c r="K705" s="9">
        <v>40715</v>
      </c>
      <c r="O705" s="3" t="s">
        <v>912</v>
      </c>
      <c r="P705" s="3" t="s">
        <v>913</v>
      </c>
      <c r="Q705" s="3" t="s">
        <v>5772</v>
      </c>
      <c r="R705" s="3" t="s">
        <v>5980</v>
      </c>
      <c r="S705" s="3" t="s">
        <v>5981</v>
      </c>
      <c r="T705" s="3" t="s">
        <v>5771</v>
      </c>
      <c r="X705" s="3">
        <v>703</v>
      </c>
      <c r="Y705" s="3">
        <v>78207</v>
      </c>
    </row>
    <row r="706" spans="2:25" x14ac:dyDescent="0.35">
      <c r="B706" s="3">
        <v>704</v>
      </c>
      <c r="C706" s="3" t="s">
        <v>912</v>
      </c>
      <c r="D706" s="3" t="s">
        <v>557</v>
      </c>
      <c r="H706" s="3" t="s">
        <v>912</v>
      </c>
      <c r="I706" s="3" t="s">
        <v>557</v>
      </c>
      <c r="J706" s="9">
        <v>40709</v>
      </c>
      <c r="K706" s="9">
        <v>40715</v>
      </c>
      <c r="O706" s="3" t="s">
        <v>912</v>
      </c>
      <c r="P706" s="3" t="s">
        <v>557</v>
      </c>
      <c r="Q706" s="3" t="s">
        <v>5772</v>
      </c>
      <c r="R706" s="3" t="s">
        <v>5980</v>
      </c>
      <c r="S706" s="3" t="s">
        <v>5981</v>
      </c>
      <c r="T706" s="3" t="s">
        <v>5771</v>
      </c>
      <c r="X706" s="3">
        <v>704</v>
      </c>
      <c r="Y706" s="3">
        <v>78207</v>
      </c>
    </row>
    <row r="707" spans="2:25" x14ac:dyDescent="0.35">
      <c r="B707" s="3">
        <v>705</v>
      </c>
      <c r="C707" s="3" t="s">
        <v>912</v>
      </c>
      <c r="D707" s="3" t="s">
        <v>321</v>
      </c>
      <c r="H707" s="3" t="s">
        <v>912</v>
      </c>
      <c r="I707" s="3" t="s">
        <v>321</v>
      </c>
      <c r="J707" s="9">
        <v>40709</v>
      </c>
      <c r="K707" s="9">
        <v>40715</v>
      </c>
      <c r="O707" s="3" t="s">
        <v>912</v>
      </c>
      <c r="P707" s="3" t="s">
        <v>321</v>
      </c>
      <c r="Q707" s="3" t="s">
        <v>5772</v>
      </c>
      <c r="R707" s="3" t="s">
        <v>5980</v>
      </c>
      <c r="S707" s="3" t="s">
        <v>5981</v>
      </c>
      <c r="T707" s="3" t="s">
        <v>5771</v>
      </c>
      <c r="X707" s="3">
        <v>705</v>
      </c>
      <c r="Y707" s="3">
        <v>78207</v>
      </c>
    </row>
    <row r="708" spans="2:25" x14ac:dyDescent="0.35">
      <c r="B708" s="3">
        <v>706</v>
      </c>
      <c r="C708" s="3" t="s">
        <v>914</v>
      </c>
      <c r="D708" s="3" t="s">
        <v>915</v>
      </c>
      <c r="H708" s="3" t="s">
        <v>914</v>
      </c>
      <c r="I708" s="3" t="s">
        <v>915</v>
      </c>
      <c r="J708" s="9">
        <v>41339</v>
      </c>
      <c r="K708" s="9">
        <v>41345</v>
      </c>
      <c r="O708" s="3" t="s">
        <v>914</v>
      </c>
      <c r="P708" s="3" t="s">
        <v>915</v>
      </c>
      <c r="Q708" s="3" t="s">
        <v>5772</v>
      </c>
      <c r="R708" s="3" t="s">
        <v>6325</v>
      </c>
      <c r="S708" s="3" t="s">
        <v>6326</v>
      </c>
      <c r="T708" s="3" t="s">
        <v>5771</v>
      </c>
      <c r="X708" s="3">
        <v>706</v>
      </c>
      <c r="Y708" s="3">
        <v>75220</v>
      </c>
    </row>
    <row r="709" spans="2:25" x14ac:dyDescent="0.35">
      <c r="B709" s="3">
        <v>707</v>
      </c>
      <c r="C709" s="3" t="s">
        <v>914</v>
      </c>
      <c r="D709" s="3" t="s">
        <v>916</v>
      </c>
      <c r="H709" s="3" t="s">
        <v>914</v>
      </c>
      <c r="I709" s="3" t="s">
        <v>916</v>
      </c>
      <c r="J709" s="9">
        <v>41339</v>
      </c>
      <c r="K709" s="9">
        <v>41345</v>
      </c>
      <c r="O709" s="3" t="s">
        <v>914</v>
      </c>
      <c r="P709" s="3" t="s">
        <v>916</v>
      </c>
      <c r="Q709" s="3" t="s">
        <v>5772</v>
      </c>
      <c r="R709" s="3" t="s">
        <v>6325</v>
      </c>
      <c r="S709" s="3" t="s">
        <v>6326</v>
      </c>
      <c r="T709" s="3" t="s">
        <v>5771</v>
      </c>
      <c r="X709" s="3">
        <v>707</v>
      </c>
      <c r="Y709" s="3">
        <v>75220</v>
      </c>
    </row>
    <row r="710" spans="2:25" x14ac:dyDescent="0.35">
      <c r="B710" s="3">
        <v>708</v>
      </c>
      <c r="C710" s="3" t="s">
        <v>917</v>
      </c>
      <c r="D710" s="3" t="s">
        <v>715</v>
      </c>
      <c r="H710" s="3" t="s">
        <v>917</v>
      </c>
      <c r="I710" s="3" t="s">
        <v>715</v>
      </c>
      <c r="J710" s="9">
        <v>40882</v>
      </c>
      <c r="K710" s="9">
        <v>40889</v>
      </c>
      <c r="O710" s="3" t="s">
        <v>917</v>
      </c>
      <c r="P710" s="3" t="s">
        <v>715</v>
      </c>
      <c r="Q710" s="3" t="s">
        <v>5772</v>
      </c>
      <c r="R710" s="3" t="s">
        <v>5956</v>
      </c>
      <c r="S710" s="3" t="s">
        <v>5957</v>
      </c>
      <c r="T710" s="3" t="s">
        <v>5775</v>
      </c>
      <c r="X710" s="3">
        <v>708</v>
      </c>
      <c r="Y710" s="3">
        <v>22304</v>
      </c>
    </row>
    <row r="711" spans="2:25" x14ac:dyDescent="0.35">
      <c r="B711" s="3">
        <v>709</v>
      </c>
      <c r="C711" s="3" t="s">
        <v>918</v>
      </c>
      <c r="D711" s="3" t="s">
        <v>919</v>
      </c>
      <c r="H711" s="3" t="s">
        <v>918</v>
      </c>
      <c r="I711" s="3" t="s">
        <v>919</v>
      </c>
      <c r="J711" s="9">
        <v>41010</v>
      </c>
      <c r="K711" s="9">
        <v>41014</v>
      </c>
      <c r="O711" s="3" t="s">
        <v>918</v>
      </c>
      <c r="P711" s="3" t="s">
        <v>919</v>
      </c>
      <c r="Q711" s="3" t="s">
        <v>5772</v>
      </c>
      <c r="R711" s="3" t="s">
        <v>6327</v>
      </c>
      <c r="S711" s="3" t="s">
        <v>6328</v>
      </c>
      <c r="T711" s="3" t="s">
        <v>5775</v>
      </c>
      <c r="X711" s="3">
        <v>709</v>
      </c>
      <c r="Y711" s="3">
        <v>10009</v>
      </c>
    </row>
    <row r="712" spans="2:25" x14ac:dyDescent="0.35">
      <c r="B712" s="3">
        <v>710</v>
      </c>
      <c r="C712" s="3" t="s">
        <v>918</v>
      </c>
      <c r="D712" s="3" t="s">
        <v>920</v>
      </c>
      <c r="H712" s="3" t="s">
        <v>918</v>
      </c>
      <c r="I712" s="3" t="s">
        <v>920</v>
      </c>
      <c r="J712" s="9">
        <v>41010</v>
      </c>
      <c r="K712" s="9">
        <v>41014</v>
      </c>
      <c r="O712" s="3" t="s">
        <v>918</v>
      </c>
      <c r="P712" s="3" t="s">
        <v>920</v>
      </c>
      <c r="Q712" s="3" t="s">
        <v>5772</v>
      </c>
      <c r="R712" s="3" t="s">
        <v>6327</v>
      </c>
      <c r="S712" s="3" t="s">
        <v>6328</v>
      </c>
      <c r="T712" s="3" t="s">
        <v>5775</v>
      </c>
      <c r="X712" s="3">
        <v>710</v>
      </c>
      <c r="Y712" s="3">
        <v>10009</v>
      </c>
    </row>
    <row r="713" spans="2:25" x14ac:dyDescent="0.35">
      <c r="B713" s="3">
        <v>711</v>
      </c>
      <c r="C713" s="3" t="s">
        <v>918</v>
      </c>
      <c r="D713" s="3" t="s">
        <v>921</v>
      </c>
      <c r="H713" s="3" t="s">
        <v>918</v>
      </c>
      <c r="I713" s="3" t="s">
        <v>921</v>
      </c>
      <c r="J713" s="9">
        <v>41010</v>
      </c>
      <c r="K713" s="9">
        <v>41014</v>
      </c>
      <c r="O713" s="3" t="s">
        <v>918</v>
      </c>
      <c r="P713" s="3" t="s">
        <v>921</v>
      </c>
      <c r="Q713" s="3" t="s">
        <v>5772</v>
      </c>
      <c r="R713" s="3" t="s">
        <v>6327</v>
      </c>
      <c r="S713" s="3" t="s">
        <v>6328</v>
      </c>
      <c r="T713" s="3" t="s">
        <v>5775</v>
      </c>
      <c r="X713" s="3">
        <v>711</v>
      </c>
      <c r="Y713" s="3">
        <v>10009</v>
      </c>
    </row>
    <row r="714" spans="2:25" x14ac:dyDescent="0.35">
      <c r="B714" s="3">
        <v>712</v>
      </c>
      <c r="C714" s="3" t="s">
        <v>922</v>
      </c>
      <c r="D714" s="3" t="s">
        <v>923</v>
      </c>
      <c r="H714" s="3" t="s">
        <v>922</v>
      </c>
      <c r="I714" s="3" t="s">
        <v>923</v>
      </c>
      <c r="J714" s="9">
        <v>41533</v>
      </c>
      <c r="K714" s="9">
        <v>41538</v>
      </c>
      <c r="O714" s="3" t="s">
        <v>922</v>
      </c>
      <c r="P714" s="3" t="s">
        <v>923</v>
      </c>
      <c r="Q714" s="3" t="s">
        <v>5772</v>
      </c>
      <c r="R714" s="3" t="s">
        <v>6329</v>
      </c>
      <c r="S714" s="3" t="s">
        <v>6330</v>
      </c>
      <c r="T714" s="3" t="s">
        <v>5771</v>
      </c>
      <c r="X714" s="3">
        <v>712</v>
      </c>
      <c r="Y714" s="3">
        <v>10011</v>
      </c>
    </row>
    <row r="715" spans="2:25" x14ac:dyDescent="0.35">
      <c r="B715" s="3">
        <v>713</v>
      </c>
      <c r="C715" s="3" t="s">
        <v>924</v>
      </c>
      <c r="D715" s="3" t="s">
        <v>925</v>
      </c>
      <c r="H715" s="3" t="s">
        <v>924</v>
      </c>
      <c r="I715" s="3" t="s">
        <v>925</v>
      </c>
      <c r="J715" s="9">
        <v>40799</v>
      </c>
      <c r="K715" s="9">
        <v>40802</v>
      </c>
      <c r="O715" s="3" t="s">
        <v>924</v>
      </c>
      <c r="P715" s="3" t="s">
        <v>925</v>
      </c>
      <c r="Q715" s="3" t="s">
        <v>5801</v>
      </c>
      <c r="R715" s="3" t="s">
        <v>6331</v>
      </c>
      <c r="S715" s="3" t="s">
        <v>6332</v>
      </c>
      <c r="T715" s="3" t="s">
        <v>5775</v>
      </c>
      <c r="X715" s="3">
        <v>713</v>
      </c>
      <c r="Y715" s="3">
        <v>19143</v>
      </c>
    </row>
    <row r="716" spans="2:25" x14ac:dyDescent="0.35">
      <c r="B716" s="3">
        <v>714</v>
      </c>
      <c r="C716" s="3" t="s">
        <v>924</v>
      </c>
      <c r="D716" s="3" t="s">
        <v>926</v>
      </c>
      <c r="H716" s="3" t="s">
        <v>924</v>
      </c>
      <c r="I716" s="3" t="s">
        <v>926</v>
      </c>
      <c r="J716" s="9">
        <v>40799</v>
      </c>
      <c r="K716" s="9">
        <v>40802</v>
      </c>
      <c r="O716" s="3" t="s">
        <v>924</v>
      </c>
      <c r="P716" s="3" t="s">
        <v>926</v>
      </c>
      <c r="Q716" s="3" t="s">
        <v>5801</v>
      </c>
      <c r="R716" s="3" t="s">
        <v>6331</v>
      </c>
      <c r="S716" s="3" t="s">
        <v>6332</v>
      </c>
      <c r="T716" s="3" t="s">
        <v>5775</v>
      </c>
      <c r="X716" s="3">
        <v>714</v>
      </c>
      <c r="Y716" s="3">
        <v>19143</v>
      </c>
    </row>
    <row r="717" spans="2:25" x14ac:dyDescent="0.35">
      <c r="B717" s="3">
        <v>715</v>
      </c>
      <c r="C717" s="3" t="s">
        <v>927</v>
      </c>
      <c r="D717" s="3" t="s">
        <v>928</v>
      </c>
      <c r="H717" s="3" t="s">
        <v>927</v>
      </c>
      <c r="I717" s="3" t="s">
        <v>928</v>
      </c>
      <c r="J717" s="9">
        <v>41744</v>
      </c>
      <c r="K717" s="9">
        <v>41747</v>
      </c>
      <c r="O717" s="3" t="s">
        <v>927</v>
      </c>
      <c r="P717" s="3" t="s">
        <v>928</v>
      </c>
      <c r="Q717" s="3" t="s">
        <v>5801</v>
      </c>
      <c r="R717" s="3" t="s">
        <v>6209</v>
      </c>
      <c r="S717" s="3" t="s">
        <v>6210</v>
      </c>
      <c r="T717" s="3" t="s">
        <v>5775</v>
      </c>
      <c r="X717" s="3">
        <v>715</v>
      </c>
      <c r="Y717" s="3">
        <v>43615</v>
      </c>
    </row>
    <row r="718" spans="2:25" x14ac:dyDescent="0.35">
      <c r="B718" s="3">
        <v>716</v>
      </c>
      <c r="C718" s="3" t="s">
        <v>927</v>
      </c>
      <c r="D718" s="3" t="s">
        <v>929</v>
      </c>
      <c r="H718" s="3" t="s">
        <v>927</v>
      </c>
      <c r="I718" s="3" t="s">
        <v>929</v>
      </c>
      <c r="J718" s="9">
        <v>41744</v>
      </c>
      <c r="K718" s="9">
        <v>41747</v>
      </c>
      <c r="O718" s="3" t="s">
        <v>927</v>
      </c>
      <c r="P718" s="3" t="s">
        <v>929</v>
      </c>
      <c r="Q718" s="3" t="s">
        <v>5801</v>
      </c>
      <c r="R718" s="3" t="s">
        <v>6209</v>
      </c>
      <c r="S718" s="3" t="s">
        <v>6210</v>
      </c>
      <c r="T718" s="3" t="s">
        <v>5775</v>
      </c>
      <c r="X718" s="3">
        <v>716</v>
      </c>
      <c r="Y718" s="3">
        <v>43615</v>
      </c>
    </row>
    <row r="719" spans="2:25" x14ac:dyDescent="0.35">
      <c r="B719" s="3">
        <v>717</v>
      </c>
      <c r="C719" s="3" t="s">
        <v>927</v>
      </c>
      <c r="D719" s="3" t="s">
        <v>765</v>
      </c>
      <c r="H719" s="3" t="s">
        <v>927</v>
      </c>
      <c r="I719" s="3" t="s">
        <v>765</v>
      </c>
      <c r="J719" s="9">
        <v>41744</v>
      </c>
      <c r="K719" s="9">
        <v>41747</v>
      </c>
      <c r="O719" s="3" t="s">
        <v>927</v>
      </c>
      <c r="P719" s="3" t="s">
        <v>765</v>
      </c>
      <c r="Q719" s="3" t="s">
        <v>5801</v>
      </c>
      <c r="R719" s="3" t="s">
        <v>6209</v>
      </c>
      <c r="S719" s="3" t="s">
        <v>6210</v>
      </c>
      <c r="T719" s="3" t="s">
        <v>5775</v>
      </c>
      <c r="X719" s="3">
        <v>717</v>
      </c>
      <c r="Y719" s="3">
        <v>43615</v>
      </c>
    </row>
    <row r="720" spans="2:25" x14ac:dyDescent="0.35">
      <c r="B720" s="3">
        <v>718</v>
      </c>
      <c r="C720" s="3" t="s">
        <v>930</v>
      </c>
      <c r="D720" s="3" t="s">
        <v>931</v>
      </c>
      <c r="H720" s="3" t="s">
        <v>930</v>
      </c>
      <c r="I720" s="3" t="s">
        <v>931</v>
      </c>
      <c r="J720" s="9">
        <v>41885</v>
      </c>
      <c r="K720" s="9">
        <v>41889</v>
      </c>
      <c r="O720" s="3" t="s">
        <v>930</v>
      </c>
      <c r="P720" s="3" t="s">
        <v>931</v>
      </c>
      <c r="Q720" s="3" t="s">
        <v>5772</v>
      </c>
      <c r="R720" s="3" t="s">
        <v>6333</v>
      </c>
      <c r="S720" s="3" t="s">
        <v>6334</v>
      </c>
      <c r="T720" s="3" t="s">
        <v>5775</v>
      </c>
      <c r="X720" s="3">
        <v>718</v>
      </c>
      <c r="Y720" s="3">
        <v>19140</v>
      </c>
    </row>
    <row r="721" spans="2:25" x14ac:dyDescent="0.35">
      <c r="B721" s="3">
        <v>719</v>
      </c>
      <c r="C721" s="3" t="s">
        <v>932</v>
      </c>
      <c r="D721" s="3" t="s">
        <v>933</v>
      </c>
      <c r="H721" s="3" t="s">
        <v>932</v>
      </c>
      <c r="I721" s="3" t="s">
        <v>933</v>
      </c>
      <c r="J721" s="9">
        <v>41446</v>
      </c>
      <c r="K721" s="9">
        <v>41450</v>
      </c>
      <c r="O721" s="3" t="s">
        <v>932</v>
      </c>
      <c r="P721" s="3" t="s">
        <v>933</v>
      </c>
      <c r="Q721" s="3" t="s">
        <v>5772</v>
      </c>
      <c r="R721" s="3" t="s">
        <v>6335</v>
      </c>
      <c r="S721" s="3" t="s">
        <v>6336</v>
      </c>
      <c r="T721" s="3" t="s">
        <v>5782</v>
      </c>
      <c r="X721" s="3">
        <v>719</v>
      </c>
      <c r="Y721" s="3">
        <v>19120</v>
      </c>
    </row>
    <row r="722" spans="2:25" x14ac:dyDescent="0.35">
      <c r="B722" s="3">
        <v>720</v>
      </c>
      <c r="C722" s="3" t="s">
        <v>932</v>
      </c>
      <c r="D722" s="3" t="s">
        <v>934</v>
      </c>
      <c r="H722" s="3" t="s">
        <v>932</v>
      </c>
      <c r="I722" s="3" t="s">
        <v>934</v>
      </c>
      <c r="J722" s="9">
        <v>41446</v>
      </c>
      <c r="K722" s="9">
        <v>41450</v>
      </c>
      <c r="O722" s="3" t="s">
        <v>932</v>
      </c>
      <c r="P722" s="3" t="s">
        <v>934</v>
      </c>
      <c r="Q722" s="3" t="s">
        <v>5772</v>
      </c>
      <c r="R722" s="3" t="s">
        <v>6335</v>
      </c>
      <c r="S722" s="3" t="s">
        <v>6336</v>
      </c>
      <c r="T722" s="3" t="s">
        <v>5782</v>
      </c>
      <c r="X722" s="3">
        <v>720</v>
      </c>
      <c r="Y722" s="3">
        <v>19120</v>
      </c>
    </row>
    <row r="723" spans="2:25" x14ac:dyDescent="0.35">
      <c r="B723" s="3">
        <v>721</v>
      </c>
      <c r="C723" s="3" t="s">
        <v>932</v>
      </c>
      <c r="D723" s="3" t="s">
        <v>859</v>
      </c>
      <c r="H723" s="3" t="s">
        <v>932</v>
      </c>
      <c r="I723" s="3" t="s">
        <v>859</v>
      </c>
      <c r="J723" s="9">
        <v>41446</v>
      </c>
      <c r="K723" s="9">
        <v>41450</v>
      </c>
      <c r="O723" s="3" t="s">
        <v>932</v>
      </c>
      <c r="P723" s="3" t="s">
        <v>859</v>
      </c>
      <c r="Q723" s="3" t="s">
        <v>5772</v>
      </c>
      <c r="R723" s="3" t="s">
        <v>6335</v>
      </c>
      <c r="S723" s="3" t="s">
        <v>6336</v>
      </c>
      <c r="T723" s="3" t="s">
        <v>5782</v>
      </c>
      <c r="X723" s="3">
        <v>721</v>
      </c>
      <c r="Y723" s="3">
        <v>19120</v>
      </c>
    </row>
    <row r="724" spans="2:25" x14ac:dyDescent="0.35">
      <c r="B724" s="3">
        <v>722</v>
      </c>
      <c r="C724" s="3" t="s">
        <v>932</v>
      </c>
      <c r="D724" s="3" t="s">
        <v>151</v>
      </c>
      <c r="H724" s="3" t="s">
        <v>932</v>
      </c>
      <c r="I724" s="3" t="s">
        <v>151</v>
      </c>
      <c r="J724" s="9">
        <v>41446</v>
      </c>
      <c r="K724" s="9">
        <v>41450</v>
      </c>
      <c r="O724" s="3" t="s">
        <v>932</v>
      </c>
      <c r="P724" s="3" t="s">
        <v>151</v>
      </c>
      <c r="Q724" s="3" t="s">
        <v>5772</v>
      </c>
      <c r="R724" s="3" t="s">
        <v>6335</v>
      </c>
      <c r="S724" s="3" t="s">
        <v>6336</v>
      </c>
      <c r="T724" s="3" t="s">
        <v>5782</v>
      </c>
      <c r="X724" s="3">
        <v>722</v>
      </c>
      <c r="Y724" s="3">
        <v>19120</v>
      </c>
    </row>
    <row r="725" spans="2:25" x14ac:dyDescent="0.35">
      <c r="B725" s="3">
        <v>723</v>
      </c>
      <c r="C725" s="3" t="s">
        <v>935</v>
      </c>
      <c r="D725" s="3" t="s">
        <v>399</v>
      </c>
      <c r="H725" s="3" t="s">
        <v>935</v>
      </c>
      <c r="I725" s="3" t="s">
        <v>399</v>
      </c>
      <c r="J725" s="9">
        <v>41949</v>
      </c>
      <c r="K725" s="9">
        <v>41950</v>
      </c>
      <c r="O725" s="3" t="s">
        <v>935</v>
      </c>
      <c r="P725" s="3" t="s">
        <v>399</v>
      </c>
      <c r="Q725" s="3" t="s">
        <v>5801</v>
      </c>
      <c r="R725" s="3" t="s">
        <v>5808</v>
      </c>
      <c r="S725" s="3" t="s">
        <v>5809</v>
      </c>
      <c r="T725" s="3" t="s">
        <v>5771</v>
      </c>
      <c r="X725" s="3">
        <v>723</v>
      </c>
      <c r="Y725" s="3">
        <v>87401</v>
      </c>
    </row>
    <row r="726" spans="2:25" x14ac:dyDescent="0.35">
      <c r="B726" s="3">
        <v>724</v>
      </c>
      <c r="C726" s="3" t="s">
        <v>936</v>
      </c>
      <c r="D726" s="3" t="s">
        <v>937</v>
      </c>
      <c r="H726" s="3" t="s">
        <v>936</v>
      </c>
      <c r="I726" s="3" t="s">
        <v>937</v>
      </c>
      <c r="J726" s="9">
        <v>41256</v>
      </c>
      <c r="K726" s="9">
        <v>41260</v>
      </c>
      <c r="O726" s="3" t="s">
        <v>936</v>
      </c>
      <c r="P726" s="3" t="s">
        <v>937</v>
      </c>
      <c r="Q726" s="3" t="s">
        <v>5772</v>
      </c>
      <c r="R726" s="3" t="s">
        <v>6337</v>
      </c>
      <c r="S726" s="3" t="s">
        <v>6338</v>
      </c>
      <c r="T726" s="3" t="s">
        <v>5771</v>
      </c>
      <c r="X726" s="3">
        <v>724</v>
      </c>
      <c r="Y726" s="3">
        <v>92503</v>
      </c>
    </row>
    <row r="727" spans="2:25" x14ac:dyDescent="0.35">
      <c r="B727" s="3">
        <v>725</v>
      </c>
      <c r="C727" s="3" t="s">
        <v>936</v>
      </c>
      <c r="D727" s="3" t="s">
        <v>938</v>
      </c>
      <c r="H727" s="3" t="s">
        <v>936</v>
      </c>
      <c r="I727" s="3" t="s">
        <v>938</v>
      </c>
      <c r="J727" s="9">
        <v>41256</v>
      </c>
      <c r="K727" s="9">
        <v>41260</v>
      </c>
      <c r="O727" s="3" t="s">
        <v>936</v>
      </c>
      <c r="P727" s="3" t="s">
        <v>938</v>
      </c>
      <c r="Q727" s="3" t="s">
        <v>5772</v>
      </c>
      <c r="R727" s="3" t="s">
        <v>6337</v>
      </c>
      <c r="S727" s="3" t="s">
        <v>6338</v>
      </c>
      <c r="T727" s="3" t="s">
        <v>5771</v>
      </c>
      <c r="X727" s="3">
        <v>725</v>
      </c>
      <c r="Y727" s="3">
        <v>92503</v>
      </c>
    </row>
    <row r="728" spans="2:25" x14ac:dyDescent="0.35">
      <c r="B728" s="3">
        <v>726</v>
      </c>
      <c r="C728" s="3" t="s">
        <v>939</v>
      </c>
      <c r="D728" s="3" t="s">
        <v>940</v>
      </c>
      <c r="H728" s="3" t="s">
        <v>939</v>
      </c>
      <c r="I728" s="3" t="s">
        <v>940</v>
      </c>
      <c r="J728" s="9">
        <v>41445</v>
      </c>
      <c r="K728" s="9">
        <v>41446</v>
      </c>
      <c r="O728" s="3" t="s">
        <v>939</v>
      </c>
      <c r="P728" s="3" t="s">
        <v>940</v>
      </c>
      <c r="Q728" s="3" t="s">
        <v>5801</v>
      </c>
      <c r="R728" s="3" t="s">
        <v>6339</v>
      </c>
      <c r="S728" s="3" t="s">
        <v>6340</v>
      </c>
      <c r="T728" s="3" t="s">
        <v>5771</v>
      </c>
      <c r="X728" s="3">
        <v>726</v>
      </c>
      <c r="Y728" s="3">
        <v>94110</v>
      </c>
    </row>
    <row r="729" spans="2:25" x14ac:dyDescent="0.35">
      <c r="B729" s="3">
        <v>727</v>
      </c>
      <c r="C729" s="3" t="s">
        <v>941</v>
      </c>
      <c r="D729" s="3" t="s">
        <v>942</v>
      </c>
      <c r="H729" s="3" t="s">
        <v>941</v>
      </c>
      <c r="I729" s="3" t="s">
        <v>942</v>
      </c>
      <c r="J729" s="9">
        <v>41622</v>
      </c>
      <c r="K729" s="9">
        <v>41629</v>
      </c>
      <c r="O729" s="3" t="s">
        <v>941</v>
      </c>
      <c r="P729" s="3" t="s">
        <v>942</v>
      </c>
      <c r="Q729" s="3" t="s">
        <v>5772</v>
      </c>
      <c r="R729" s="3" t="s">
        <v>6325</v>
      </c>
      <c r="S729" s="3" t="s">
        <v>6326</v>
      </c>
      <c r="T729" s="3" t="s">
        <v>5771</v>
      </c>
      <c r="X729" s="3">
        <v>727</v>
      </c>
      <c r="Y729" s="3">
        <v>90503</v>
      </c>
    </row>
    <row r="730" spans="2:25" x14ac:dyDescent="0.35">
      <c r="B730" s="3">
        <v>728</v>
      </c>
      <c r="C730" s="3" t="s">
        <v>941</v>
      </c>
      <c r="D730" s="3" t="s">
        <v>6</v>
      </c>
      <c r="H730" s="3" t="s">
        <v>941</v>
      </c>
      <c r="I730" s="3" t="s">
        <v>6</v>
      </c>
      <c r="J730" s="9">
        <v>41622</v>
      </c>
      <c r="K730" s="9">
        <v>41629</v>
      </c>
      <c r="O730" s="3" t="s">
        <v>941</v>
      </c>
      <c r="P730" s="3" t="s">
        <v>6</v>
      </c>
      <c r="Q730" s="3" t="s">
        <v>5772</v>
      </c>
      <c r="R730" s="3" t="s">
        <v>6325</v>
      </c>
      <c r="S730" s="3" t="s">
        <v>6326</v>
      </c>
      <c r="T730" s="3" t="s">
        <v>5771</v>
      </c>
      <c r="X730" s="3">
        <v>728</v>
      </c>
      <c r="Y730" s="3">
        <v>90503</v>
      </c>
    </row>
    <row r="731" spans="2:25" x14ac:dyDescent="0.35">
      <c r="B731" s="3">
        <v>729</v>
      </c>
      <c r="C731" s="3" t="s">
        <v>943</v>
      </c>
      <c r="D731" s="3" t="s">
        <v>944</v>
      </c>
      <c r="H731" s="3" t="s">
        <v>943</v>
      </c>
      <c r="I731" s="3" t="s">
        <v>944</v>
      </c>
      <c r="J731" s="9">
        <v>41058</v>
      </c>
      <c r="K731" s="9">
        <v>41063</v>
      </c>
      <c r="O731" s="3" t="s">
        <v>943</v>
      </c>
      <c r="P731" s="3" t="s">
        <v>944</v>
      </c>
      <c r="Q731" s="3" t="s">
        <v>5772</v>
      </c>
      <c r="R731" s="3" t="s">
        <v>6000</v>
      </c>
      <c r="S731" s="3" t="s">
        <v>6001</v>
      </c>
      <c r="T731" s="3" t="s">
        <v>5775</v>
      </c>
      <c r="X731" s="3">
        <v>729</v>
      </c>
      <c r="Y731" s="3">
        <v>98105</v>
      </c>
    </row>
    <row r="732" spans="2:25" x14ac:dyDescent="0.35">
      <c r="B732" s="3">
        <v>730</v>
      </c>
      <c r="C732" s="3" t="s">
        <v>943</v>
      </c>
      <c r="D732" s="3" t="s">
        <v>945</v>
      </c>
      <c r="H732" s="3" t="s">
        <v>943</v>
      </c>
      <c r="I732" s="3" t="s">
        <v>945</v>
      </c>
      <c r="J732" s="9">
        <v>41058</v>
      </c>
      <c r="K732" s="9">
        <v>41063</v>
      </c>
      <c r="O732" s="3" t="s">
        <v>943</v>
      </c>
      <c r="P732" s="3" t="s">
        <v>945</v>
      </c>
      <c r="Q732" s="3" t="s">
        <v>5772</v>
      </c>
      <c r="R732" s="3" t="s">
        <v>6000</v>
      </c>
      <c r="S732" s="3" t="s">
        <v>6001</v>
      </c>
      <c r="T732" s="3" t="s">
        <v>5775</v>
      </c>
      <c r="X732" s="3">
        <v>730</v>
      </c>
      <c r="Y732" s="3">
        <v>98105</v>
      </c>
    </row>
    <row r="733" spans="2:25" x14ac:dyDescent="0.35">
      <c r="B733" s="3">
        <v>731</v>
      </c>
      <c r="C733" s="3" t="s">
        <v>943</v>
      </c>
      <c r="D733" s="3" t="s">
        <v>946</v>
      </c>
      <c r="H733" s="3" t="s">
        <v>943</v>
      </c>
      <c r="I733" s="3" t="s">
        <v>946</v>
      </c>
      <c r="J733" s="9">
        <v>41058</v>
      </c>
      <c r="K733" s="9">
        <v>41063</v>
      </c>
      <c r="O733" s="3" t="s">
        <v>943</v>
      </c>
      <c r="P733" s="3" t="s">
        <v>946</v>
      </c>
      <c r="Q733" s="3" t="s">
        <v>5772</v>
      </c>
      <c r="R733" s="3" t="s">
        <v>6000</v>
      </c>
      <c r="S733" s="3" t="s">
        <v>6001</v>
      </c>
      <c r="T733" s="3" t="s">
        <v>5775</v>
      </c>
      <c r="X733" s="3">
        <v>731</v>
      </c>
      <c r="Y733" s="3">
        <v>98105</v>
      </c>
    </row>
    <row r="734" spans="2:25" x14ac:dyDescent="0.35">
      <c r="B734" s="3">
        <v>732</v>
      </c>
      <c r="C734" s="3" t="s">
        <v>947</v>
      </c>
      <c r="D734" s="3" t="s">
        <v>948</v>
      </c>
      <c r="H734" s="3" t="s">
        <v>947</v>
      </c>
      <c r="I734" s="3" t="s">
        <v>948</v>
      </c>
      <c r="J734" s="9">
        <v>41116</v>
      </c>
      <c r="K734" s="9">
        <v>41118</v>
      </c>
      <c r="O734" s="3" t="s">
        <v>947</v>
      </c>
      <c r="P734" s="3" t="s">
        <v>948</v>
      </c>
      <c r="Q734" s="3" t="s">
        <v>5801</v>
      </c>
      <c r="R734" s="3" t="s">
        <v>6133</v>
      </c>
      <c r="S734" s="3" t="s">
        <v>6134</v>
      </c>
      <c r="T734" s="3" t="s">
        <v>5775</v>
      </c>
      <c r="X734" s="3">
        <v>732</v>
      </c>
      <c r="Y734" s="3">
        <v>85204</v>
      </c>
    </row>
    <row r="735" spans="2:25" x14ac:dyDescent="0.35">
      <c r="B735" s="3">
        <v>733</v>
      </c>
      <c r="C735" s="3" t="s">
        <v>949</v>
      </c>
      <c r="D735" s="3" t="s">
        <v>950</v>
      </c>
      <c r="H735" s="3" t="s">
        <v>949</v>
      </c>
      <c r="I735" s="3" t="s">
        <v>950</v>
      </c>
      <c r="J735" s="9">
        <v>41972</v>
      </c>
      <c r="K735" s="9">
        <v>41976</v>
      </c>
      <c r="O735" s="3" t="s">
        <v>949</v>
      </c>
      <c r="P735" s="3" t="s">
        <v>950</v>
      </c>
      <c r="Q735" s="3" t="s">
        <v>5772</v>
      </c>
      <c r="R735" s="3" t="s">
        <v>6063</v>
      </c>
      <c r="S735" s="3" t="s">
        <v>6064</v>
      </c>
      <c r="T735" s="3" t="s">
        <v>5782</v>
      </c>
      <c r="X735" s="3">
        <v>733</v>
      </c>
      <c r="Y735" s="3">
        <v>19120</v>
      </c>
    </row>
    <row r="736" spans="2:25" x14ac:dyDescent="0.35">
      <c r="B736" s="3">
        <v>734</v>
      </c>
      <c r="C736" s="3" t="s">
        <v>949</v>
      </c>
      <c r="D736" s="3" t="s">
        <v>248</v>
      </c>
      <c r="H736" s="3" t="s">
        <v>949</v>
      </c>
      <c r="I736" s="3" t="s">
        <v>248</v>
      </c>
      <c r="J736" s="9">
        <v>41972</v>
      </c>
      <c r="K736" s="9">
        <v>41976</v>
      </c>
      <c r="O736" s="3" t="s">
        <v>949</v>
      </c>
      <c r="P736" s="3" t="s">
        <v>248</v>
      </c>
      <c r="Q736" s="3" t="s">
        <v>5772</v>
      </c>
      <c r="R736" s="3" t="s">
        <v>6063</v>
      </c>
      <c r="S736" s="3" t="s">
        <v>6064</v>
      </c>
      <c r="T736" s="3" t="s">
        <v>5782</v>
      </c>
      <c r="X736" s="3">
        <v>734</v>
      </c>
      <c r="Y736" s="3">
        <v>19120</v>
      </c>
    </row>
    <row r="737" spans="2:25" x14ac:dyDescent="0.35">
      <c r="B737" s="3">
        <v>735</v>
      </c>
      <c r="C737" s="3" t="s">
        <v>949</v>
      </c>
      <c r="D737" s="3" t="s">
        <v>951</v>
      </c>
      <c r="H737" s="3" t="s">
        <v>949</v>
      </c>
      <c r="I737" s="3" t="s">
        <v>951</v>
      </c>
      <c r="J737" s="9">
        <v>41972</v>
      </c>
      <c r="K737" s="9">
        <v>41976</v>
      </c>
      <c r="O737" s="3" t="s">
        <v>949</v>
      </c>
      <c r="P737" s="3" t="s">
        <v>951</v>
      </c>
      <c r="Q737" s="3" t="s">
        <v>5772</v>
      </c>
      <c r="R737" s="3" t="s">
        <v>6063</v>
      </c>
      <c r="S737" s="3" t="s">
        <v>6064</v>
      </c>
      <c r="T737" s="3" t="s">
        <v>5782</v>
      </c>
      <c r="X737" s="3">
        <v>735</v>
      </c>
      <c r="Y737" s="3">
        <v>19120</v>
      </c>
    </row>
    <row r="738" spans="2:25" x14ac:dyDescent="0.35">
      <c r="B738" s="3">
        <v>736</v>
      </c>
      <c r="C738" s="3" t="s">
        <v>949</v>
      </c>
      <c r="D738" s="3" t="s">
        <v>952</v>
      </c>
      <c r="H738" s="3" t="s">
        <v>949</v>
      </c>
      <c r="I738" s="3" t="s">
        <v>952</v>
      </c>
      <c r="J738" s="9">
        <v>41972</v>
      </c>
      <c r="K738" s="9">
        <v>41976</v>
      </c>
      <c r="O738" s="3" t="s">
        <v>949</v>
      </c>
      <c r="P738" s="3" t="s">
        <v>952</v>
      </c>
      <c r="Q738" s="3" t="s">
        <v>5772</v>
      </c>
      <c r="R738" s="3" t="s">
        <v>6063</v>
      </c>
      <c r="S738" s="3" t="s">
        <v>6064</v>
      </c>
      <c r="T738" s="3" t="s">
        <v>5782</v>
      </c>
      <c r="X738" s="3">
        <v>736</v>
      </c>
      <c r="Y738" s="3">
        <v>19120</v>
      </c>
    </row>
    <row r="739" spans="2:25" x14ac:dyDescent="0.35">
      <c r="B739" s="3">
        <v>737</v>
      </c>
      <c r="C739" s="3" t="s">
        <v>949</v>
      </c>
      <c r="D739" s="3" t="s">
        <v>245</v>
      </c>
      <c r="H739" s="3" t="s">
        <v>949</v>
      </c>
      <c r="I739" s="3" t="s">
        <v>245</v>
      </c>
      <c r="J739" s="9">
        <v>41972</v>
      </c>
      <c r="K739" s="9">
        <v>41976</v>
      </c>
      <c r="O739" s="3" t="s">
        <v>949</v>
      </c>
      <c r="P739" s="3" t="s">
        <v>245</v>
      </c>
      <c r="Q739" s="3" t="s">
        <v>5772</v>
      </c>
      <c r="R739" s="3" t="s">
        <v>6063</v>
      </c>
      <c r="S739" s="3" t="s">
        <v>6064</v>
      </c>
      <c r="T739" s="3" t="s">
        <v>5782</v>
      </c>
      <c r="X739" s="3">
        <v>737</v>
      </c>
      <c r="Y739" s="3">
        <v>19120</v>
      </c>
    </row>
    <row r="740" spans="2:25" x14ac:dyDescent="0.35">
      <c r="B740" s="3">
        <v>738</v>
      </c>
      <c r="C740" s="3" t="s">
        <v>953</v>
      </c>
      <c r="D740" s="3" t="s">
        <v>954</v>
      </c>
      <c r="H740" s="3" t="s">
        <v>953</v>
      </c>
      <c r="I740" s="3" t="s">
        <v>954</v>
      </c>
      <c r="J740" s="9">
        <v>41733</v>
      </c>
      <c r="K740" s="9">
        <v>41737</v>
      </c>
      <c r="O740" s="3" t="s">
        <v>953</v>
      </c>
      <c r="P740" s="3" t="s">
        <v>954</v>
      </c>
      <c r="Q740" s="3" t="s">
        <v>5772</v>
      </c>
      <c r="R740" s="3" t="s">
        <v>6341</v>
      </c>
      <c r="S740" s="3" t="s">
        <v>6342</v>
      </c>
      <c r="T740" s="3" t="s">
        <v>5775</v>
      </c>
      <c r="X740" s="3">
        <v>738</v>
      </c>
      <c r="Y740" s="3">
        <v>19143</v>
      </c>
    </row>
    <row r="741" spans="2:25" x14ac:dyDescent="0.35">
      <c r="B741" s="3">
        <v>739</v>
      </c>
      <c r="C741" s="3" t="s">
        <v>955</v>
      </c>
      <c r="D741" s="3" t="s">
        <v>956</v>
      </c>
      <c r="H741" s="3" t="s">
        <v>955</v>
      </c>
      <c r="I741" s="3" t="s">
        <v>956</v>
      </c>
      <c r="J741" s="9">
        <v>42002</v>
      </c>
      <c r="K741" s="9">
        <v>42006</v>
      </c>
      <c r="O741" s="3" t="s">
        <v>955</v>
      </c>
      <c r="P741" s="3" t="s">
        <v>956</v>
      </c>
      <c r="Q741" s="3" t="s">
        <v>5772</v>
      </c>
      <c r="R741" s="3" t="s">
        <v>6343</v>
      </c>
      <c r="S741" s="3" t="s">
        <v>6344</v>
      </c>
      <c r="T741" s="3" t="s">
        <v>5775</v>
      </c>
      <c r="X741" s="3">
        <v>739</v>
      </c>
      <c r="Y741" s="3">
        <v>78664</v>
      </c>
    </row>
    <row r="742" spans="2:25" x14ac:dyDescent="0.35">
      <c r="B742" s="3">
        <v>740</v>
      </c>
      <c r="C742" s="3" t="s">
        <v>955</v>
      </c>
      <c r="D742" s="3" t="s">
        <v>957</v>
      </c>
      <c r="H742" s="3" t="s">
        <v>955</v>
      </c>
      <c r="I742" s="3" t="s">
        <v>957</v>
      </c>
      <c r="J742" s="9">
        <v>42002</v>
      </c>
      <c r="K742" s="9">
        <v>42006</v>
      </c>
      <c r="O742" s="3" t="s">
        <v>955</v>
      </c>
      <c r="P742" s="3" t="s">
        <v>957</v>
      </c>
      <c r="Q742" s="3" t="s">
        <v>5772</v>
      </c>
      <c r="R742" s="3" t="s">
        <v>6343</v>
      </c>
      <c r="S742" s="3" t="s">
        <v>6344</v>
      </c>
      <c r="T742" s="3" t="s">
        <v>5775</v>
      </c>
      <c r="X742" s="3">
        <v>740</v>
      </c>
      <c r="Y742" s="3">
        <v>78664</v>
      </c>
    </row>
    <row r="743" spans="2:25" x14ac:dyDescent="0.35">
      <c r="B743" s="3">
        <v>741</v>
      </c>
      <c r="C743" s="3" t="s">
        <v>958</v>
      </c>
      <c r="D743" s="3" t="s">
        <v>959</v>
      </c>
      <c r="H743" s="3" t="s">
        <v>958</v>
      </c>
      <c r="I743" s="3" t="s">
        <v>959</v>
      </c>
      <c r="J743" s="9">
        <v>41775</v>
      </c>
      <c r="K743" s="9">
        <v>41778</v>
      </c>
      <c r="O743" s="3" t="s">
        <v>958</v>
      </c>
      <c r="P743" s="3" t="s">
        <v>959</v>
      </c>
      <c r="Q743" s="3" t="s">
        <v>5768</v>
      </c>
      <c r="R743" s="3" t="s">
        <v>6345</v>
      </c>
      <c r="S743" s="3" t="s">
        <v>6346</v>
      </c>
      <c r="T743" s="3" t="s">
        <v>5775</v>
      </c>
      <c r="X743" s="3">
        <v>741</v>
      </c>
      <c r="Y743" s="3">
        <v>85023</v>
      </c>
    </row>
    <row r="744" spans="2:25" x14ac:dyDescent="0.35">
      <c r="B744" s="3">
        <v>742</v>
      </c>
      <c r="C744" s="3" t="s">
        <v>958</v>
      </c>
      <c r="D744" s="3" t="s">
        <v>960</v>
      </c>
      <c r="H744" s="3" t="s">
        <v>958</v>
      </c>
      <c r="I744" s="3" t="s">
        <v>960</v>
      </c>
      <c r="J744" s="9">
        <v>41775</v>
      </c>
      <c r="K744" s="9">
        <v>41778</v>
      </c>
      <c r="O744" s="3" t="s">
        <v>958</v>
      </c>
      <c r="P744" s="3" t="s">
        <v>960</v>
      </c>
      <c r="Q744" s="3" t="s">
        <v>5768</v>
      </c>
      <c r="R744" s="3" t="s">
        <v>6345</v>
      </c>
      <c r="S744" s="3" t="s">
        <v>6346</v>
      </c>
      <c r="T744" s="3" t="s">
        <v>5775</v>
      </c>
      <c r="X744" s="3">
        <v>742</v>
      </c>
      <c r="Y744" s="3">
        <v>85023</v>
      </c>
    </row>
    <row r="745" spans="2:25" x14ac:dyDescent="0.35">
      <c r="B745" s="3">
        <v>743</v>
      </c>
      <c r="C745" s="3" t="s">
        <v>958</v>
      </c>
      <c r="D745" s="3" t="s">
        <v>961</v>
      </c>
      <c r="H745" s="3" t="s">
        <v>958</v>
      </c>
      <c r="I745" s="3" t="s">
        <v>961</v>
      </c>
      <c r="J745" s="9">
        <v>41775</v>
      </c>
      <c r="K745" s="9">
        <v>41778</v>
      </c>
      <c r="O745" s="3" t="s">
        <v>958</v>
      </c>
      <c r="P745" s="3" t="s">
        <v>961</v>
      </c>
      <c r="Q745" s="3" t="s">
        <v>5768</v>
      </c>
      <c r="R745" s="3" t="s">
        <v>6345</v>
      </c>
      <c r="S745" s="3" t="s">
        <v>6346</v>
      </c>
      <c r="T745" s="3" t="s">
        <v>5775</v>
      </c>
      <c r="X745" s="3">
        <v>743</v>
      </c>
      <c r="Y745" s="3">
        <v>85023</v>
      </c>
    </row>
    <row r="746" spans="2:25" x14ac:dyDescent="0.35">
      <c r="B746" s="3">
        <v>744</v>
      </c>
      <c r="C746" s="3" t="s">
        <v>962</v>
      </c>
      <c r="D746" s="3" t="s">
        <v>258</v>
      </c>
      <c r="H746" s="3" t="s">
        <v>962</v>
      </c>
      <c r="I746" s="3" t="s">
        <v>258</v>
      </c>
      <c r="J746" s="9">
        <v>41958</v>
      </c>
      <c r="K746" s="9">
        <v>41963</v>
      </c>
      <c r="O746" s="3" t="s">
        <v>962</v>
      </c>
      <c r="P746" s="3" t="s">
        <v>258</v>
      </c>
      <c r="Q746" s="3" t="s">
        <v>5772</v>
      </c>
      <c r="R746" s="3" t="s">
        <v>6347</v>
      </c>
      <c r="S746" s="3" t="s">
        <v>6348</v>
      </c>
      <c r="T746" s="3" t="s">
        <v>5771</v>
      </c>
      <c r="X746" s="3">
        <v>744</v>
      </c>
      <c r="Y746" s="3">
        <v>94110</v>
      </c>
    </row>
    <row r="747" spans="2:25" x14ac:dyDescent="0.35">
      <c r="B747" s="3">
        <v>745</v>
      </c>
      <c r="C747" s="3" t="s">
        <v>963</v>
      </c>
      <c r="D747" s="3" t="s">
        <v>561</v>
      </c>
      <c r="H747" s="3" t="s">
        <v>963</v>
      </c>
      <c r="I747" s="3" t="s">
        <v>561</v>
      </c>
      <c r="J747" s="9">
        <v>41519</v>
      </c>
      <c r="K747" s="9">
        <v>41522</v>
      </c>
      <c r="O747" s="3" t="s">
        <v>963</v>
      </c>
      <c r="P747" s="3" t="s">
        <v>561</v>
      </c>
      <c r="Q747" s="3" t="s">
        <v>5801</v>
      </c>
      <c r="R747" s="3" t="s">
        <v>5858</v>
      </c>
      <c r="S747" s="3" t="s">
        <v>5859</v>
      </c>
      <c r="T747" s="3" t="s">
        <v>5771</v>
      </c>
      <c r="X747" s="3">
        <v>745</v>
      </c>
      <c r="Y747" s="3">
        <v>94110</v>
      </c>
    </row>
    <row r="748" spans="2:25" x14ac:dyDescent="0.35">
      <c r="B748" s="3">
        <v>746</v>
      </c>
      <c r="C748" s="3" t="s">
        <v>964</v>
      </c>
      <c r="D748" s="3" t="s">
        <v>965</v>
      </c>
      <c r="H748" s="3" t="s">
        <v>964</v>
      </c>
      <c r="I748" s="3" t="s">
        <v>965</v>
      </c>
      <c r="J748" s="9">
        <v>40808</v>
      </c>
      <c r="K748" s="9">
        <v>40810</v>
      </c>
      <c r="O748" s="3" t="s">
        <v>964</v>
      </c>
      <c r="P748" s="3" t="s">
        <v>965</v>
      </c>
      <c r="Q748" s="3" t="s">
        <v>5768</v>
      </c>
      <c r="R748" s="3" t="s">
        <v>6321</v>
      </c>
      <c r="S748" s="3" t="s">
        <v>6322</v>
      </c>
      <c r="T748" s="3" t="s">
        <v>5775</v>
      </c>
      <c r="X748" s="3">
        <v>746</v>
      </c>
      <c r="Y748" s="3">
        <v>33433</v>
      </c>
    </row>
    <row r="749" spans="2:25" x14ac:dyDescent="0.35">
      <c r="B749" s="3">
        <v>747</v>
      </c>
      <c r="C749" s="3" t="s">
        <v>966</v>
      </c>
      <c r="D749" s="3" t="s">
        <v>967</v>
      </c>
      <c r="H749" s="3" t="s">
        <v>966</v>
      </c>
      <c r="I749" s="3" t="s">
        <v>967</v>
      </c>
      <c r="J749" s="9">
        <v>41739</v>
      </c>
      <c r="K749" s="9">
        <v>41741</v>
      </c>
      <c r="O749" s="3" t="s">
        <v>966</v>
      </c>
      <c r="P749" s="3" t="s">
        <v>967</v>
      </c>
      <c r="Q749" s="3" t="s">
        <v>5801</v>
      </c>
      <c r="R749" s="3" t="s">
        <v>6349</v>
      </c>
      <c r="S749" s="3" t="s">
        <v>6350</v>
      </c>
      <c r="T749" s="3" t="s">
        <v>5782</v>
      </c>
      <c r="X749" s="3">
        <v>747</v>
      </c>
      <c r="Y749" s="3">
        <v>10011</v>
      </c>
    </row>
    <row r="750" spans="2:25" x14ac:dyDescent="0.35">
      <c r="B750" s="3">
        <v>748</v>
      </c>
      <c r="C750" s="3" t="s">
        <v>966</v>
      </c>
      <c r="D750" s="3" t="s">
        <v>447</v>
      </c>
      <c r="H750" s="3" t="s">
        <v>966</v>
      </c>
      <c r="I750" s="3" t="s">
        <v>447</v>
      </c>
      <c r="J750" s="9">
        <v>41739</v>
      </c>
      <c r="K750" s="9">
        <v>41741</v>
      </c>
      <c r="O750" s="3" t="s">
        <v>966</v>
      </c>
      <c r="P750" s="3" t="s">
        <v>447</v>
      </c>
      <c r="Q750" s="3" t="s">
        <v>5801</v>
      </c>
      <c r="R750" s="3" t="s">
        <v>6349</v>
      </c>
      <c r="S750" s="3" t="s">
        <v>6350</v>
      </c>
      <c r="T750" s="3" t="s">
        <v>5782</v>
      </c>
      <c r="X750" s="3">
        <v>748</v>
      </c>
      <c r="Y750" s="3">
        <v>10011</v>
      </c>
    </row>
    <row r="751" spans="2:25" x14ac:dyDescent="0.35">
      <c r="B751" s="3">
        <v>749</v>
      </c>
      <c r="C751" s="3" t="s">
        <v>966</v>
      </c>
      <c r="D751" s="3" t="s">
        <v>968</v>
      </c>
      <c r="H751" s="3" t="s">
        <v>966</v>
      </c>
      <c r="I751" s="3" t="s">
        <v>968</v>
      </c>
      <c r="J751" s="9">
        <v>41739</v>
      </c>
      <c r="K751" s="9">
        <v>41741</v>
      </c>
      <c r="O751" s="3" t="s">
        <v>966</v>
      </c>
      <c r="P751" s="3" t="s">
        <v>968</v>
      </c>
      <c r="Q751" s="3" t="s">
        <v>5801</v>
      </c>
      <c r="R751" s="3" t="s">
        <v>6349</v>
      </c>
      <c r="S751" s="3" t="s">
        <v>6350</v>
      </c>
      <c r="T751" s="3" t="s">
        <v>5782</v>
      </c>
      <c r="X751" s="3">
        <v>749</v>
      </c>
      <c r="Y751" s="3">
        <v>10011</v>
      </c>
    </row>
    <row r="752" spans="2:25" x14ac:dyDescent="0.35">
      <c r="B752" s="3">
        <v>750</v>
      </c>
      <c r="C752" s="3" t="s">
        <v>966</v>
      </c>
      <c r="D752" s="3" t="s">
        <v>969</v>
      </c>
      <c r="H752" s="3" t="s">
        <v>966</v>
      </c>
      <c r="I752" s="3" t="s">
        <v>969</v>
      </c>
      <c r="J752" s="9">
        <v>41739</v>
      </c>
      <c r="K752" s="9">
        <v>41741</v>
      </c>
      <c r="O752" s="3" t="s">
        <v>966</v>
      </c>
      <c r="P752" s="3" t="s">
        <v>969</v>
      </c>
      <c r="Q752" s="3" t="s">
        <v>5801</v>
      </c>
      <c r="R752" s="3" t="s">
        <v>6349</v>
      </c>
      <c r="S752" s="3" t="s">
        <v>6350</v>
      </c>
      <c r="T752" s="3" t="s">
        <v>5782</v>
      </c>
      <c r="X752" s="3">
        <v>750</v>
      </c>
      <c r="Y752" s="3">
        <v>10011</v>
      </c>
    </row>
    <row r="753" spans="2:25" x14ac:dyDescent="0.35">
      <c r="B753" s="3">
        <v>751</v>
      </c>
      <c r="C753" s="3" t="s">
        <v>966</v>
      </c>
      <c r="D753" s="3" t="s">
        <v>965</v>
      </c>
      <c r="H753" s="3" t="s">
        <v>966</v>
      </c>
      <c r="I753" s="3" t="s">
        <v>965</v>
      </c>
      <c r="J753" s="9">
        <v>41739</v>
      </c>
      <c r="K753" s="9">
        <v>41741</v>
      </c>
      <c r="O753" s="3" t="s">
        <v>966</v>
      </c>
      <c r="P753" s="3" t="s">
        <v>965</v>
      </c>
      <c r="Q753" s="3" t="s">
        <v>5801</v>
      </c>
      <c r="R753" s="3" t="s">
        <v>6349</v>
      </c>
      <c r="S753" s="3" t="s">
        <v>6350</v>
      </c>
      <c r="T753" s="3" t="s">
        <v>5782</v>
      </c>
      <c r="X753" s="3">
        <v>751</v>
      </c>
      <c r="Y753" s="3">
        <v>10011</v>
      </c>
    </row>
    <row r="754" spans="2:25" x14ac:dyDescent="0.35">
      <c r="B754" s="3">
        <v>752</v>
      </c>
      <c r="C754" s="3" t="s">
        <v>966</v>
      </c>
      <c r="D754" s="3" t="s">
        <v>970</v>
      </c>
      <c r="H754" s="3" t="s">
        <v>966</v>
      </c>
      <c r="I754" s="3" t="s">
        <v>970</v>
      </c>
      <c r="J754" s="9">
        <v>41739</v>
      </c>
      <c r="K754" s="9">
        <v>41741</v>
      </c>
      <c r="O754" s="3" t="s">
        <v>966</v>
      </c>
      <c r="P754" s="3" t="s">
        <v>970</v>
      </c>
      <c r="Q754" s="3" t="s">
        <v>5801</v>
      </c>
      <c r="R754" s="3" t="s">
        <v>6349</v>
      </c>
      <c r="S754" s="3" t="s">
        <v>6350</v>
      </c>
      <c r="T754" s="3" t="s">
        <v>5782</v>
      </c>
      <c r="X754" s="3">
        <v>752</v>
      </c>
      <c r="Y754" s="3">
        <v>10011</v>
      </c>
    </row>
    <row r="755" spans="2:25" x14ac:dyDescent="0.35">
      <c r="B755" s="3">
        <v>753</v>
      </c>
      <c r="C755" s="3" t="s">
        <v>971</v>
      </c>
      <c r="D755" s="3" t="s">
        <v>972</v>
      </c>
      <c r="H755" s="3" t="s">
        <v>971</v>
      </c>
      <c r="I755" s="3" t="s">
        <v>972</v>
      </c>
      <c r="J755" s="9">
        <v>40560</v>
      </c>
      <c r="K755" s="9">
        <v>40562</v>
      </c>
      <c r="O755" s="3" t="s">
        <v>971</v>
      </c>
      <c r="P755" s="3" t="s">
        <v>972</v>
      </c>
      <c r="Q755" s="3" t="s">
        <v>5768</v>
      </c>
      <c r="R755" s="3" t="s">
        <v>5948</v>
      </c>
      <c r="S755" s="3" t="s">
        <v>5949</v>
      </c>
      <c r="T755" s="3" t="s">
        <v>5775</v>
      </c>
      <c r="X755" s="3">
        <v>753</v>
      </c>
      <c r="Y755" s="3">
        <v>19134</v>
      </c>
    </row>
    <row r="756" spans="2:25" x14ac:dyDescent="0.35">
      <c r="B756" s="3">
        <v>754</v>
      </c>
      <c r="C756" s="3" t="s">
        <v>971</v>
      </c>
      <c r="D756" s="3" t="s">
        <v>355</v>
      </c>
      <c r="H756" s="3" t="s">
        <v>971</v>
      </c>
      <c r="I756" s="3" t="s">
        <v>355</v>
      </c>
      <c r="J756" s="9">
        <v>40560</v>
      </c>
      <c r="K756" s="9">
        <v>40562</v>
      </c>
      <c r="O756" s="3" t="s">
        <v>971</v>
      </c>
      <c r="P756" s="3" t="s">
        <v>355</v>
      </c>
      <c r="Q756" s="3" t="s">
        <v>5768</v>
      </c>
      <c r="R756" s="3" t="s">
        <v>5948</v>
      </c>
      <c r="S756" s="3" t="s">
        <v>5949</v>
      </c>
      <c r="T756" s="3" t="s">
        <v>5775</v>
      </c>
      <c r="X756" s="3">
        <v>754</v>
      </c>
      <c r="Y756" s="3">
        <v>19134</v>
      </c>
    </row>
    <row r="757" spans="2:25" x14ac:dyDescent="0.35">
      <c r="B757" s="3">
        <v>755</v>
      </c>
      <c r="C757" s="3" t="s">
        <v>971</v>
      </c>
      <c r="D757" s="3" t="s">
        <v>723</v>
      </c>
      <c r="H757" s="3" t="s">
        <v>971</v>
      </c>
      <c r="I757" s="3" t="s">
        <v>723</v>
      </c>
      <c r="J757" s="9">
        <v>40560</v>
      </c>
      <c r="K757" s="9">
        <v>40562</v>
      </c>
      <c r="O757" s="3" t="s">
        <v>971</v>
      </c>
      <c r="P757" s="3" t="s">
        <v>723</v>
      </c>
      <c r="Q757" s="3" t="s">
        <v>5768</v>
      </c>
      <c r="R757" s="3" t="s">
        <v>5948</v>
      </c>
      <c r="S757" s="3" t="s">
        <v>5949</v>
      </c>
      <c r="T757" s="3" t="s">
        <v>5775</v>
      </c>
      <c r="X757" s="3">
        <v>755</v>
      </c>
      <c r="Y757" s="3">
        <v>19134</v>
      </c>
    </row>
    <row r="758" spans="2:25" x14ac:dyDescent="0.35">
      <c r="B758" s="3">
        <v>756</v>
      </c>
      <c r="C758" s="3" t="s">
        <v>971</v>
      </c>
      <c r="D758" s="3" t="s">
        <v>352</v>
      </c>
      <c r="H758" s="3" t="s">
        <v>971</v>
      </c>
      <c r="I758" s="3" t="s">
        <v>352</v>
      </c>
      <c r="J758" s="9">
        <v>40560</v>
      </c>
      <c r="K758" s="9">
        <v>40562</v>
      </c>
      <c r="O758" s="3" t="s">
        <v>971</v>
      </c>
      <c r="P758" s="3" t="s">
        <v>352</v>
      </c>
      <c r="Q758" s="3" t="s">
        <v>5768</v>
      </c>
      <c r="R758" s="3" t="s">
        <v>5948</v>
      </c>
      <c r="S758" s="3" t="s">
        <v>5949</v>
      </c>
      <c r="T758" s="3" t="s">
        <v>5775</v>
      </c>
      <c r="X758" s="3">
        <v>756</v>
      </c>
      <c r="Y758" s="3">
        <v>19134</v>
      </c>
    </row>
    <row r="759" spans="2:25" x14ac:dyDescent="0.35">
      <c r="B759" s="3">
        <v>757</v>
      </c>
      <c r="C759" s="3" t="s">
        <v>973</v>
      </c>
      <c r="D759" s="3" t="s">
        <v>555</v>
      </c>
      <c r="H759" s="3" t="s">
        <v>973</v>
      </c>
      <c r="I759" s="3" t="s">
        <v>555</v>
      </c>
      <c r="J759" s="9">
        <v>41918</v>
      </c>
      <c r="K759" s="9">
        <v>41921</v>
      </c>
      <c r="O759" s="3" t="s">
        <v>973</v>
      </c>
      <c r="P759" s="3" t="s">
        <v>555</v>
      </c>
      <c r="Q759" s="3" t="s">
        <v>5768</v>
      </c>
      <c r="R759" s="3" t="s">
        <v>6241</v>
      </c>
      <c r="S759" s="3" t="s">
        <v>6242</v>
      </c>
      <c r="T759" s="3" t="s">
        <v>5782</v>
      </c>
      <c r="X759" s="3">
        <v>757</v>
      </c>
      <c r="Y759" s="3">
        <v>10011</v>
      </c>
    </row>
    <row r="760" spans="2:25" x14ac:dyDescent="0.35">
      <c r="B760" s="3">
        <v>758</v>
      </c>
      <c r="C760" s="3" t="s">
        <v>973</v>
      </c>
      <c r="D760" s="3" t="s">
        <v>423</v>
      </c>
      <c r="H760" s="3" t="s">
        <v>973</v>
      </c>
      <c r="I760" s="3" t="s">
        <v>423</v>
      </c>
      <c r="J760" s="9">
        <v>41918</v>
      </c>
      <c r="K760" s="9">
        <v>41921</v>
      </c>
      <c r="O760" s="3" t="s">
        <v>973</v>
      </c>
      <c r="P760" s="3" t="s">
        <v>423</v>
      </c>
      <c r="Q760" s="3" t="s">
        <v>5768</v>
      </c>
      <c r="R760" s="3" t="s">
        <v>6241</v>
      </c>
      <c r="S760" s="3" t="s">
        <v>6242</v>
      </c>
      <c r="T760" s="3" t="s">
        <v>5782</v>
      </c>
      <c r="X760" s="3">
        <v>758</v>
      </c>
      <c r="Y760" s="3">
        <v>10011</v>
      </c>
    </row>
    <row r="761" spans="2:25" x14ac:dyDescent="0.35">
      <c r="B761" s="3">
        <v>759</v>
      </c>
      <c r="C761" s="3" t="s">
        <v>974</v>
      </c>
      <c r="D761" s="3" t="s">
        <v>975</v>
      </c>
      <c r="H761" s="3" t="s">
        <v>974</v>
      </c>
      <c r="I761" s="3" t="s">
        <v>975</v>
      </c>
      <c r="J761" s="9">
        <v>41830</v>
      </c>
      <c r="K761" s="9">
        <v>41836</v>
      </c>
      <c r="O761" s="3" t="s">
        <v>974</v>
      </c>
      <c r="P761" s="3" t="s">
        <v>975</v>
      </c>
      <c r="Q761" s="3" t="s">
        <v>5772</v>
      </c>
      <c r="R761" s="3" t="s">
        <v>6008</v>
      </c>
      <c r="S761" s="3" t="s">
        <v>6009</v>
      </c>
      <c r="T761" s="3" t="s">
        <v>5775</v>
      </c>
      <c r="X761" s="3">
        <v>759</v>
      </c>
      <c r="Y761" s="3">
        <v>97206</v>
      </c>
    </row>
    <row r="762" spans="2:25" x14ac:dyDescent="0.35">
      <c r="B762" s="3">
        <v>760</v>
      </c>
      <c r="C762" s="3" t="s">
        <v>976</v>
      </c>
      <c r="D762" s="3" t="s">
        <v>175</v>
      </c>
      <c r="H762" s="3" t="s">
        <v>976</v>
      </c>
      <c r="I762" s="3" t="s">
        <v>175</v>
      </c>
      <c r="J762" s="9">
        <v>41647</v>
      </c>
      <c r="K762" s="9">
        <v>41650</v>
      </c>
      <c r="O762" s="3" t="s">
        <v>976</v>
      </c>
      <c r="P762" s="3" t="s">
        <v>175</v>
      </c>
      <c r="Q762" s="3" t="s">
        <v>5801</v>
      </c>
      <c r="R762" s="3" t="s">
        <v>6279</v>
      </c>
      <c r="S762" s="3" t="s">
        <v>6280</v>
      </c>
      <c r="T762" s="3" t="s">
        <v>5771</v>
      </c>
      <c r="X762" s="3">
        <v>760</v>
      </c>
      <c r="Y762" s="3">
        <v>48205</v>
      </c>
    </row>
    <row r="763" spans="2:25" x14ac:dyDescent="0.35">
      <c r="B763" s="3">
        <v>761</v>
      </c>
      <c r="C763" s="3" t="s">
        <v>977</v>
      </c>
      <c r="D763" s="3" t="s">
        <v>978</v>
      </c>
      <c r="H763" s="3" t="s">
        <v>977</v>
      </c>
      <c r="I763" s="3" t="s">
        <v>978</v>
      </c>
      <c r="J763" s="9">
        <v>41551</v>
      </c>
      <c r="K763" s="9">
        <v>41556</v>
      </c>
      <c r="O763" s="3" t="s">
        <v>977</v>
      </c>
      <c r="P763" s="3" t="s">
        <v>978</v>
      </c>
      <c r="Q763" s="3" t="s">
        <v>5772</v>
      </c>
      <c r="R763" s="3" t="s">
        <v>5793</v>
      </c>
      <c r="S763" s="3" t="s">
        <v>5794</v>
      </c>
      <c r="T763" s="3" t="s">
        <v>5775</v>
      </c>
      <c r="X763" s="3">
        <v>761</v>
      </c>
      <c r="Y763" s="3">
        <v>10035</v>
      </c>
    </row>
    <row r="764" spans="2:25" x14ac:dyDescent="0.35">
      <c r="B764" s="3">
        <v>762</v>
      </c>
      <c r="C764" s="3" t="s">
        <v>979</v>
      </c>
      <c r="D764" s="3" t="s">
        <v>980</v>
      </c>
      <c r="H764" s="3" t="s">
        <v>979</v>
      </c>
      <c r="I764" s="3" t="s">
        <v>980</v>
      </c>
      <c r="J764" s="9">
        <v>40978</v>
      </c>
      <c r="K764" s="9">
        <v>40978</v>
      </c>
      <c r="O764" s="3" t="s">
        <v>979</v>
      </c>
      <c r="P764" s="3" t="s">
        <v>980</v>
      </c>
      <c r="Q764" s="3" t="s">
        <v>6020</v>
      </c>
      <c r="R764" s="3" t="s">
        <v>6351</v>
      </c>
      <c r="S764" s="3" t="s">
        <v>6352</v>
      </c>
      <c r="T764" s="3" t="s">
        <v>5775</v>
      </c>
      <c r="X764" s="3">
        <v>762</v>
      </c>
      <c r="Y764" s="3">
        <v>77041</v>
      </c>
    </row>
    <row r="765" spans="2:25" x14ac:dyDescent="0.35">
      <c r="B765" s="3">
        <v>763</v>
      </c>
      <c r="C765" s="3" t="s">
        <v>981</v>
      </c>
      <c r="D765" s="3" t="s">
        <v>982</v>
      </c>
      <c r="H765" s="3" t="s">
        <v>981</v>
      </c>
      <c r="I765" s="3" t="s">
        <v>982</v>
      </c>
      <c r="J765" s="9">
        <v>41527</v>
      </c>
      <c r="K765" s="9">
        <v>41529</v>
      </c>
      <c r="O765" s="3" t="s">
        <v>981</v>
      </c>
      <c r="P765" s="3" t="s">
        <v>982</v>
      </c>
      <c r="Q765" s="3" t="s">
        <v>5801</v>
      </c>
      <c r="R765" s="3" t="s">
        <v>5866</v>
      </c>
      <c r="S765" s="3" t="s">
        <v>5867</v>
      </c>
      <c r="T765" s="3" t="s">
        <v>5775</v>
      </c>
      <c r="X765" s="3">
        <v>763</v>
      </c>
      <c r="Y765" s="3">
        <v>10024</v>
      </c>
    </row>
    <row r="766" spans="2:25" x14ac:dyDescent="0.35">
      <c r="B766" s="3">
        <v>764</v>
      </c>
      <c r="C766" s="3" t="s">
        <v>983</v>
      </c>
      <c r="D766" s="3" t="s">
        <v>984</v>
      </c>
      <c r="H766" s="3" t="s">
        <v>983</v>
      </c>
      <c r="I766" s="3" t="s">
        <v>984</v>
      </c>
      <c r="J766" s="9">
        <v>41513</v>
      </c>
      <c r="K766" s="9">
        <v>41514</v>
      </c>
      <c r="O766" s="3" t="s">
        <v>983</v>
      </c>
      <c r="P766" s="3" t="s">
        <v>984</v>
      </c>
      <c r="Q766" s="3" t="s">
        <v>5801</v>
      </c>
      <c r="R766" s="3" t="s">
        <v>6247</v>
      </c>
      <c r="S766" s="3" t="s">
        <v>6248</v>
      </c>
      <c r="T766" s="3" t="s">
        <v>5775</v>
      </c>
      <c r="X766" s="3">
        <v>764</v>
      </c>
      <c r="Y766" s="3">
        <v>95123</v>
      </c>
    </row>
    <row r="767" spans="2:25" x14ac:dyDescent="0.35">
      <c r="B767" s="3">
        <v>765</v>
      </c>
      <c r="C767" s="3" t="s">
        <v>983</v>
      </c>
      <c r="D767" s="3" t="s">
        <v>985</v>
      </c>
      <c r="H767" s="3" t="s">
        <v>983</v>
      </c>
      <c r="I767" s="3" t="s">
        <v>985</v>
      </c>
      <c r="J767" s="9">
        <v>41513</v>
      </c>
      <c r="K767" s="9">
        <v>41514</v>
      </c>
      <c r="O767" s="3" t="s">
        <v>983</v>
      </c>
      <c r="P767" s="3" t="s">
        <v>985</v>
      </c>
      <c r="Q767" s="3" t="s">
        <v>5801</v>
      </c>
      <c r="R767" s="3" t="s">
        <v>6247</v>
      </c>
      <c r="S767" s="3" t="s">
        <v>6248</v>
      </c>
      <c r="T767" s="3" t="s">
        <v>5775</v>
      </c>
      <c r="X767" s="3">
        <v>765</v>
      </c>
      <c r="Y767" s="3">
        <v>95123</v>
      </c>
    </row>
    <row r="768" spans="2:25" x14ac:dyDescent="0.35">
      <c r="B768" s="3">
        <v>766</v>
      </c>
      <c r="C768" s="3" t="s">
        <v>986</v>
      </c>
      <c r="D768" s="3" t="s">
        <v>987</v>
      </c>
      <c r="H768" s="3" t="s">
        <v>986</v>
      </c>
      <c r="I768" s="3" t="s">
        <v>987</v>
      </c>
      <c r="J768" s="9">
        <v>40684</v>
      </c>
      <c r="K768" s="9">
        <v>40688</v>
      </c>
      <c r="O768" s="3" t="s">
        <v>986</v>
      </c>
      <c r="P768" s="3" t="s">
        <v>987</v>
      </c>
      <c r="Q768" s="3" t="s">
        <v>5772</v>
      </c>
      <c r="R768" s="3" t="s">
        <v>6353</v>
      </c>
      <c r="S768" s="3" t="s">
        <v>6354</v>
      </c>
      <c r="T768" s="3" t="s">
        <v>5771</v>
      </c>
      <c r="X768" s="3">
        <v>766</v>
      </c>
      <c r="Y768" s="3">
        <v>23464</v>
      </c>
    </row>
    <row r="769" spans="2:25" x14ac:dyDescent="0.35">
      <c r="B769" s="3">
        <v>767</v>
      </c>
      <c r="C769" s="3" t="s">
        <v>986</v>
      </c>
      <c r="D769" s="3" t="s">
        <v>799</v>
      </c>
      <c r="H769" s="3" t="s">
        <v>986</v>
      </c>
      <c r="I769" s="3" t="s">
        <v>799</v>
      </c>
      <c r="J769" s="9">
        <v>40684</v>
      </c>
      <c r="K769" s="9">
        <v>40688</v>
      </c>
      <c r="O769" s="3" t="s">
        <v>986</v>
      </c>
      <c r="P769" s="3" t="s">
        <v>799</v>
      </c>
      <c r="Q769" s="3" t="s">
        <v>5772</v>
      </c>
      <c r="R769" s="3" t="s">
        <v>6353</v>
      </c>
      <c r="S769" s="3" t="s">
        <v>6354</v>
      </c>
      <c r="T769" s="3" t="s">
        <v>5771</v>
      </c>
      <c r="X769" s="3">
        <v>767</v>
      </c>
      <c r="Y769" s="3">
        <v>23464</v>
      </c>
    </row>
    <row r="770" spans="2:25" x14ac:dyDescent="0.35">
      <c r="B770" s="3">
        <v>768</v>
      </c>
      <c r="C770" s="3" t="s">
        <v>988</v>
      </c>
      <c r="D770" s="3" t="s">
        <v>837</v>
      </c>
      <c r="H770" s="3" t="s">
        <v>988</v>
      </c>
      <c r="I770" s="3" t="s">
        <v>837</v>
      </c>
      <c r="J770" s="9">
        <v>41592</v>
      </c>
      <c r="K770" s="9">
        <v>41596</v>
      </c>
      <c r="O770" s="3" t="s">
        <v>988</v>
      </c>
      <c r="P770" s="3" t="s">
        <v>837</v>
      </c>
      <c r="Q770" s="3" t="s">
        <v>5772</v>
      </c>
      <c r="R770" s="3" t="s">
        <v>5904</v>
      </c>
      <c r="S770" s="3" t="s">
        <v>5905</v>
      </c>
      <c r="T770" s="3" t="s">
        <v>5782</v>
      </c>
      <c r="X770" s="3">
        <v>768</v>
      </c>
      <c r="Y770" s="3">
        <v>98661</v>
      </c>
    </row>
    <row r="771" spans="2:25" x14ac:dyDescent="0.35">
      <c r="B771" s="3">
        <v>769</v>
      </c>
      <c r="C771" s="3" t="s">
        <v>989</v>
      </c>
      <c r="D771" s="3" t="s">
        <v>990</v>
      </c>
      <c r="H771" s="3" t="s">
        <v>989</v>
      </c>
      <c r="I771" s="3" t="s">
        <v>990</v>
      </c>
      <c r="J771" s="9">
        <v>41121</v>
      </c>
      <c r="K771" s="9">
        <v>41121</v>
      </c>
      <c r="O771" s="3" t="s">
        <v>989</v>
      </c>
      <c r="P771" s="3" t="s">
        <v>990</v>
      </c>
      <c r="Q771" s="3" t="s">
        <v>6020</v>
      </c>
      <c r="R771" s="3" t="s">
        <v>6355</v>
      </c>
      <c r="S771" s="3" t="s">
        <v>6356</v>
      </c>
      <c r="T771" s="3" t="s">
        <v>5775</v>
      </c>
      <c r="X771" s="3">
        <v>769</v>
      </c>
      <c r="Y771" s="3">
        <v>10024</v>
      </c>
    </row>
    <row r="772" spans="2:25" x14ac:dyDescent="0.35">
      <c r="B772" s="3">
        <v>770</v>
      </c>
      <c r="C772" s="3" t="s">
        <v>989</v>
      </c>
      <c r="D772" s="3" t="s">
        <v>302</v>
      </c>
      <c r="H772" s="3" t="s">
        <v>989</v>
      </c>
      <c r="I772" s="3" t="s">
        <v>302</v>
      </c>
      <c r="J772" s="9">
        <v>41121</v>
      </c>
      <c r="K772" s="9">
        <v>41121</v>
      </c>
      <c r="O772" s="3" t="s">
        <v>989</v>
      </c>
      <c r="P772" s="3" t="s">
        <v>302</v>
      </c>
      <c r="Q772" s="3" t="s">
        <v>6020</v>
      </c>
      <c r="R772" s="3" t="s">
        <v>6355</v>
      </c>
      <c r="S772" s="3" t="s">
        <v>6356</v>
      </c>
      <c r="T772" s="3" t="s">
        <v>5775</v>
      </c>
      <c r="X772" s="3">
        <v>770</v>
      </c>
      <c r="Y772" s="3">
        <v>10024</v>
      </c>
    </row>
    <row r="773" spans="2:25" x14ac:dyDescent="0.35">
      <c r="B773" s="3">
        <v>771</v>
      </c>
      <c r="C773" s="3" t="s">
        <v>989</v>
      </c>
      <c r="D773" s="3" t="s">
        <v>968</v>
      </c>
      <c r="H773" s="3" t="s">
        <v>989</v>
      </c>
      <c r="I773" s="3" t="s">
        <v>968</v>
      </c>
      <c r="J773" s="9">
        <v>41121</v>
      </c>
      <c r="K773" s="9">
        <v>41121</v>
      </c>
      <c r="O773" s="3" t="s">
        <v>989</v>
      </c>
      <c r="P773" s="3" t="s">
        <v>968</v>
      </c>
      <c r="Q773" s="3" t="s">
        <v>6020</v>
      </c>
      <c r="R773" s="3" t="s">
        <v>6355</v>
      </c>
      <c r="S773" s="3" t="s">
        <v>6356</v>
      </c>
      <c r="T773" s="3" t="s">
        <v>5775</v>
      </c>
      <c r="X773" s="3">
        <v>771</v>
      </c>
      <c r="Y773" s="3">
        <v>10024</v>
      </c>
    </row>
    <row r="774" spans="2:25" x14ac:dyDescent="0.35">
      <c r="B774" s="3">
        <v>772</v>
      </c>
      <c r="C774" s="3" t="s">
        <v>991</v>
      </c>
      <c r="D774" s="3" t="s">
        <v>992</v>
      </c>
      <c r="H774" s="3" t="s">
        <v>991</v>
      </c>
      <c r="I774" s="3" t="s">
        <v>992</v>
      </c>
      <c r="J774" s="9">
        <v>41148</v>
      </c>
      <c r="K774" s="9">
        <v>41152</v>
      </c>
      <c r="O774" s="3" t="s">
        <v>991</v>
      </c>
      <c r="P774" s="3" t="s">
        <v>992</v>
      </c>
      <c r="Q774" s="3" t="s">
        <v>5772</v>
      </c>
      <c r="R774" s="3" t="s">
        <v>6357</v>
      </c>
      <c r="S774" s="3" t="s">
        <v>6358</v>
      </c>
      <c r="T774" s="3" t="s">
        <v>5775</v>
      </c>
      <c r="X774" s="3">
        <v>772</v>
      </c>
      <c r="Y774" s="3">
        <v>92563</v>
      </c>
    </row>
    <row r="775" spans="2:25" x14ac:dyDescent="0.35">
      <c r="B775" s="3">
        <v>773</v>
      </c>
      <c r="C775" s="3" t="s">
        <v>993</v>
      </c>
      <c r="D775" s="3" t="s">
        <v>994</v>
      </c>
      <c r="H775" s="3" t="s">
        <v>993</v>
      </c>
      <c r="I775" s="3" t="s">
        <v>994</v>
      </c>
      <c r="J775" s="9">
        <v>41219</v>
      </c>
      <c r="K775" s="9">
        <v>41222</v>
      </c>
      <c r="O775" s="3" t="s">
        <v>993</v>
      </c>
      <c r="P775" s="3" t="s">
        <v>994</v>
      </c>
      <c r="Q775" s="3" t="s">
        <v>5801</v>
      </c>
      <c r="R775" s="3" t="s">
        <v>6359</v>
      </c>
      <c r="S775" s="3" t="s">
        <v>6360</v>
      </c>
      <c r="T775" s="3" t="s">
        <v>5775</v>
      </c>
      <c r="X775" s="3">
        <v>773</v>
      </c>
      <c r="Y775" s="3">
        <v>85254</v>
      </c>
    </row>
    <row r="776" spans="2:25" x14ac:dyDescent="0.35">
      <c r="B776" s="3">
        <v>774</v>
      </c>
      <c r="C776" s="3" t="s">
        <v>993</v>
      </c>
      <c r="D776" s="3" t="s">
        <v>995</v>
      </c>
      <c r="H776" s="3" t="s">
        <v>993</v>
      </c>
      <c r="I776" s="3" t="s">
        <v>995</v>
      </c>
      <c r="J776" s="9">
        <v>41219</v>
      </c>
      <c r="K776" s="9">
        <v>41222</v>
      </c>
      <c r="O776" s="3" t="s">
        <v>993</v>
      </c>
      <c r="P776" s="3" t="s">
        <v>995</v>
      </c>
      <c r="Q776" s="3" t="s">
        <v>5801</v>
      </c>
      <c r="R776" s="3" t="s">
        <v>6359</v>
      </c>
      <c r="S776" s="3" t="s">
        <v>6360</v>
      </c>
      <c r="T776" s="3" t="s">
        <v>5775</v>
      </c>
      <c r="X776" s="3">
        <v>774</v>
      </c>
      <c r="Y776" s="3">
        <v>85254</v>
      </c>
    </row>
    <row r="777" spans="2:25" x14ac:dyDescent="0.35">
      <c r="B777" s="3">
        <v>775</v>
      </c>
      <c r="C777" s="3" t="s">
        <v>996</v>
      </c>
      <c r="D777" s="3" t="s">
        <v>180</v>
      </c>
      <c r="H777" s="3" t="s">
        <v>996</v>
      </c>
      <c r="I777" s="3" t="s">
        <v>180</v>
      </c>
      <c r="J777" s="9">
        <v>41853</v>
      </c>
      <c r="K777" s="9">
        <v>41855</v>
      </c>
      <c r="O777" s="3" t="s">
        <v>996</v>
      </c>
      <c r="P777" s="3" t="s">
        <v>180</v>
      </c>
      <c r="Q777" s="3" t="s">
        <v>5801</v>
      </c>
      <c r="R777" s="3" t="s">
        <v>6177</v>
      </c>
      <c r="S777" s="3" t="s">
        <v>6178</v>
      </c>
      <c r="T777" s="3" t="s">
        <v>5775</v>
      </c>
      <c r="X777" s="3">
        <v>775</v>
      </c>
      <c r="Y777" s="3">
        <v>60653</v>
      </c>
    </row>
    <row r="778" spans="2:25" x14ac:dyDescent="0.35">
      <c r="B778" s="3">
        <v>776</v>
      </c>
      <c r="C778" s="3" t="s">
        <v>997</v>
      </c>
      <c r="D778" s="3" t="s">
        <v>998</v>
      </c>
      <c r="H778" s="3" t="s">
        <v>997</v>
      </c>
      <c r="I778" s="3" t="s">
        <v>998</v>
      </c>
      <c r="J778" s="9">
        <v>40871</v>
      </c>
      <c r="K778" s="9">
        <v>40873</v>
      </c>
      <c r="O778" s="3" t="s">
        <v>997</v>
      </c>
      <c r="P778" s="3" t="s">
        <v>998</v>
      </c>
      <c r="Q778" s="3" t="s">
        <v>5801</v>
      </c>
      <c r="R778" s="3" t="s">
        <v>6361</v>
      </c>
      <c r="S778" s="3" t="s">
        <v>6362</v>
      </c>
      <c r="T778" s="3" t="s">
        <v>5775</v>
      </c>
      <c r="X778" s="3">
        <v>776</v>
      </c>
      <c r="Y778" s="3">
        <v>92037</v>
      </c>
    </row>
    <row r="779" spans="2:25" x14ac:dyDescent="0.35">
      <c r="B779" s="3">
        <v>777</v>
      </c>
      <c r="C779" s="3" t="s">
        <v>999</v>
      </c>
      <c r="D779" s="3" t="s">
        <v>41</v>
      </c>
      <c r="H779" s="3" t="s">
        <v>999</v>
      </c>
      <c r="I779" s="3" t="s">
        <v>41</v>
      </c>
      <c r="J779" s="9">
        <v>41808</v>
      </c>
      <c r="K779" s="9">
        <v>41812</v>
      </c>
      <c r="O779" s="3" t="s">
        <v>999</v>
      </c>
      <c r="P779" s="3" t="s">
        <v>41</v>
      </c>
      <c r="Q779" s="3" t="s">
        <v>5768</v>
      </c>
      <c r="R779" s="3" t="s">
        <v>6363</v>
      </c>
      <c r="S779" s="3" t="s">
        <v>6364</v>
      </c>
      <c r="T779" s="3" t="s">
        <v>5775</v>
      </c>
      <c r="X779" s="3">
        <v>777</v>
      </c>
      <c r="Y779" s="3">
        <v>98502</v>
      </c>
    </row>
    <row r="780" spans="2:25" x14ac:dyDescent="0.35">
      <c r="B780" s="3">
        <v>778</v>
      </c>
      <c r="C780" s="3" t="s">
        <v>999</v>
      </c>
      <c r="D780" s="3" t="s">
        <v>1000</v>
      </c>
      <c r="H780" s="3" t="s">
        <v>999</v>
      </c>
      <c r="I780" s="3" t="s">
        <v>1000</v>
      </c>
      <c r="J780" s="9">
        <v>41808</v>
      </c>
      <c r="K780" s="9">
        <v>41812</v>
      </c>
      <c r="O780" s="3" t="s">
        <v>999</v>
      </c>
      <c r="P780" s="3" t="s">
        <v>1000</v>
      </c>
      <c r="Q780" s="3" t="s">
        <v>5768</v>
      </c>
      <c r="R780" s="3" t="s">
        <v>6363</v>
      </c>
      <c r="S780" s="3" t="s">
        <v>6364</v>
      </c>
      <c r="T780" s="3" t="s">
        <v>5775</v>
      </c>
      <c r="X780" s="3">
        <v>778</v>
      </c>
      <c r="Y780" s="3">
        <v>98502</v>
      </c>
    </row>
    <row r="781" spans="2:25" x14ac:dyDescent="0.35">
      <c r="B781" s="3">
        <v>779</v>
      </c>
      <c r="C781" s="3" t="s">
        <v>1001</v>
      </c>
      <c r="D781" s="3" t="s">
        <v>235</v>
      </c>
      <c r="H781" s="3" t="s">
        <v>1001</v>
      </c>
      <c r="I781" s="3" t="s">
        <v>235</v>
      </c>
      <c r="J781" s="9">
        <v>41264</v>
      </c>
      <c r="K781" s="9">
        <v>41267</v>
      </c>
      <c r="O781" s="3" t="s">
        <v>1001</v>
      </c>
      <c r="P781" s="3" t="s">
        <v>235</v>
      </c>
      <c r="Q781" s="3" t="s">
        <v>5768</v>
      </c>
      <c r="R781" s="3" t="s">
        <v>6365</v>
      </c>
      <c r="S781" s="3" t="s">
        <v>6366</v>
      </c>
      <c r="T781" s="3" t="s">
        <v>5775</v>
      </c>
      <c r="X781" s="3">
        <v>779</v>
      </c>
      <c r="Y781" s="3">
        <v>98103</v>
      </c>
    </row>
    <row r="782" spans="2:25" x14ac:dyDescent="0.35">
      <c r="B782" s="3">
        <v>780</v>
      </c>
      <c r="C782" s="3" t="s">
        <v>1001</v>
      </c>
      <c r="D782" s="3" t="s">
        <v>1002</v>
      </c>
      <c r="H782" s="3" t="s">
        <v>1001</v>
      </c>
      <c r="I782" s="3" t="s">
        <v>1002</v>
      </c>
      <c r="J782" s="9">
        <v>41264</v>
      </c>
      <c r="K782" s="9">
        <v>41267</v>
      </c>
      <c r="O782" s="3" t="s">
        <v>1001</v>
      </c>
      <c r="P782" s="3" t="s">
        <v>1002</v>
      </c>
      <c r="Q782" s="3" t="s">
        <v>5768</v>
      </c>
      <c r="R782" s="3" t="s">
        <v>6365</v>
      </c>
      <c r="S782" s="3" t="s">
        <v>6366</v>
      </c>
      <c r="T782" s="3" t="s">
        <v>5775</v>
      </c>
      <c r="X782" s="3">
        <v>780</v>
      </c>
      <c r="Y782" s="3">
        <v>98103</v>
      </c>
    </row>
    <row r="783" spans="2:25" x14ac:dyDescent="0.35">
      <c r="B783" s="3">
        <v>781</v>
      </c>
      <c r="C783" s="3" t="s">
        <v>1003</v>
      </c>
      <c r="D783" s="3" t="s">
        <v>306</v>
      </c>
      <c r="H783" s="3" t="s">
        <v>1003</v>
      </c>
      <c r="I783" s="3" t="s">
        <v>306</v>
      </c>
      <c r="J783" s="9">
        <v>41169</v>
      </c>
      <c r="K783" s="9">
        <v>41171</v>
      </c>
      <c r="O783" s="3" t="s">
        <v>1003</v>
      </c>
      <c r="P783" s="3" t="s">
        <v>306</v>
      </c>
      <c r="Q783" s="3" t="s">
        <v>5768</v>
      </c>
      <c r="R783" s="3" t="s">
        <v>6175</v>
      </c>
      <c r="S783" s="3" t="s">
        <v>6176</v>
      </c>
      <c r="T783" s="3" t="s">
        <v>5782</v>
      </c>
      <c r="X783" s="3">
        <v>781</v>
      </c>
      <c r="Y783" s="3">
        <v>90036</v>
      </c>
    </row>
    <row r="784" spans="2:25" x14ac:dyDescent="0.35">
      <c r="B784" s="3">
        <v>782</v>
      </c>
      <c r="C784" s="3" t="s">
        <v>1004</v>
      </c>
      <c r="D784" s="3" t="s">
        <v>1005</v>
      </c>
      <c r="H784" s="3" t="s">
        <v>1004</v>
      </c>
      <c r="I784" s="3" t="s">
        <v>1005</v>
      </c>
      <c r="J784" s="9">
        <v>41096</v>
      </c>
      <c r="K784" s="9">
        <v>41100</v>
      </c>
      <c r="O784" s="3" t="s">
        <v>1004</v>
      </c>
      <c r="P784" s="3" t="s">
        <v>1005</v>
      </c>
      <c r="Q784" s="3" t="s">
        <v>5772</v>
      </c>
      <c r="R784" s="3" t="s">
        <v>6367</v>
      </c>
      <c r="S784" s="3" t="s">
        <v>6368</v>
      </c>
      <c r="T784" s="3" t="s">
        <v>5771</v>
      </c>
      <c r="X784" s="3">
        <v>782</v>
      </c>
      <c r="Y784" s="3">
        <v>10011</v>
      </c>
    </row>
    <row r="785" spans="2:25" x14ac:dyDescent="0.35">
      <c r="B785" s="3">
        <v>783</v>
      </c>
      <c r="C785" s="3" t="s">
        <v>1004</v>
      </c>
      <c r="D785" s="3" t="s">
        <v>1006</v>
      </c>
      <c r="H785" s="3" t="s">
        <v>1004</v>
      </c>
      <c r="I785" s="3" t="s">
        <v>1006</v>
      </c>
      <c r="J785" s="9">
        <v>41096</v>
      </c>
      <c r="K785" s="9">
        <v>41100</v>
      </c>
      <c r="O785" s="3" t="s">
        <v>1004</v>
      </c>
      <c r="P785" s="3" t="s">
        <v>1006</v>
      </c>
      <c r="Q785" s="3" t="s">
        <v>5772</v>
      </c>
      <c r="R785" s="3" t="s">
        <v>6367</v>
      </c>
      <c r="S785" s="3" t="s">
        <v>6368</v>
      </c>
      <c r="T785" s="3" t="s">
        <v>5771</v>
      </c>
      <c r="X785" s="3">
        <v>783</v>
      </c>
      <c r="Y785" s="3">
        <v>10011</v>
      </c>
    </row>
    <row r="786" spans="2:25" x14ac:dyDescent="0.35">
      <c r="B786" s="3">
        <v>784</v>
      </c>
      <c r="C786" s="3" t="s">
        <v>1004</v>
      </c>
      <c r="D786" s="3" t="s">
        <v>1007</v>
      </c>
      <c r="H786" s="3" t="s">
        <v>1004</v>
      </c>
      <c r="I786" s="3" t="s">
        <v>1007</v>
      </c>
      <c r="J786" s="9">
        <v>41096</v>
      </c>
      <c r="K786" s="9">
        <v>41100</v>
      </c>
      <c r="O786" s="3" t="s">
        <v>1004</v>
      </c>
      <c r="P786" s="3" t="s">
        <v>1007</v>
      </c>
      <c r="Q786" s="3" t="s">
        <v>5772</v>
      </c>
      <c r="R786" s="3" t="s">
        <v>6367</v>
      </c>
      <c r="S786" s="3" t="s">
        <v>6368</v>
      </c>
      <c r="T786" s="3" t="s">
        <v>5771</v>
      </c>
      <c r="X786" s="3">
        <v>784</v>
      </c>
      <c r="Y786" s="3">
        <v>10011</v>
      </c>
    </row>
    <row r="787" spans="2:25" x14ac:dyDescent="0.35">
      <c r="B787" s="3">
        <v>785</v>
      </c>
      <c r="C787" s="3" t="s">
        <v>1004</v>
      </c>
      <c r="D787" s="3" t="s">
        <v>1008</v>
      </c>
      <c r="H787" s="3" t="s">
        <v>1004</v>
      </c>
      <c r="I787" s="3" t="s">
        <v>1008</v>
      </c>
      <c r="J787" s="9">
        <v>41096</v>
      </c>
      <c r="K787" s="9">
        <v>41100</v>
      </c>
      <c r="O787" s="3" t="s">
        <v>1004</v>
      </c>
      <c r="P787" s="3" t="s">
        <v>1008</v>
      </c>
      <c r="Q787" s="3" t="s">
        <v>5772</v>
      </c>
      <c r="R787" s="3" t="s">
        <v>6367</v>
      </c>
      <c r="S787" s="3" t="s">
        <v>6368</v>
      </c>
      <c r="T787" s="3" t="s">
        <v>5771</v>
      </c>
      <c r="X787" s="3">
        <v>785</v>
      </c>
      <c r="Y787" s="3">
        <v>10011</v>
      </c>
    </row>
    <row r="788" spans="2:25" x14ac:dyDescent="0.35">
      <c r="B788" s="3">
        <v>786</v>
      </c>
      <c r="C788" s="3" t="s">
        <v>1009</v>
      </c>
      <c r="D788" s="3" t="s">
        <v>1010</v>
      </c>
      <c r="H788" s="3" t="s">
        <v>1009</v>
      </c>
      <c r="I788" s="3" t="s">
        <v>1010</v>
      </c>
      <c r="J788" s="9">
        <v>41026</v>
      </c>
      <c r="K788" s="9">
        <v>41032</v>
      </c>
      <c r="O788" s="3" t="s">
        <v>1009</v>
      </c>
      <c r="P788" s="3" t="s">
        <v>1010</v>
      </c>
      <c r="Q788" s="3" t="s">
        <v>5772</v>
      </c>
      <c r="R788" s="3" t="s">
        <v>6127</v>
      </c>
      <c r="S788" s="3" t="s">
        <v>6128</v>
      </c>
      <c r="T788" s="3" t="s">
        <v>5775</v>
      </c>
      <c r="X788" s="3">
        <v>786</v>
      </c>
      <c r="Y788" s="3">
        <v>20016</v>
      </c>
    </row>
    <row r="789" spans="2:25" x14ac:dyDescent="0.35">
      <c r="B789" s="3">
        <v>787</v>
      </c>
      <c r="C789" s="3" t="s">
        <v>1009</v>
      </c>
      <c r="D789" s="3" t="s">
        <v>1011</v>
      </c>
      <c r="H789" s="3" t="s">
        <v>1009</v>
      </c>
      <c r="I789" s="3" t="s">
        <v>1011</v>
      </c>
      <c r="J789" s="9">
        <v>41026</v>
      </c>
      <c r="K789" s="9">
        <v>41032</v>
      </c>
      <c r="O789" s="3" t="s">
        <v>1009</v>
      </c>
      <c r="P789" s="3" t="s">
        <v>1011</v>
      </c>
      <c r="Q789" s="3" t="s">
        <v>5772</v>
      </c>
      <c r="R789" s="3" t="s">
        <v>6127</v>
      </c>
      <c r="S789" s="3" t="s">
        <v>6128</v>
      </c>
      <c r="T789" s="3" t="s">
        <v>5775</v>
      </c>
      <c r="X789" s="3">
        <v>787</v>
      </c>
      <c r="Y789" s="3">
        <v>20016</v>
      </c>
    </row>
    <row r="790" spans="2:25" x14ac:dyDescent="0.35">
      <c r="B790" s="3">
        <v>788</v>
      </c>
      <c r="C790" s="3" t="s">
        <v>1009</v>
      </c>
      <c r="D790" s="3" t="s">
        <v>1012</v>
      </c>
      <c r="H790" s="3" t="s">
        <v>1009</v>
      </c>
      <c r="I790" s="3" t="s">
        <v>1012</v>
      </c>
      <c r="J790" s="9">
        <v>41026</v>
      </c>
      <c r="K790" s="9">
        <v>41032</v>
      </c>
      <c r="O790" s="3" t="s">
        <v>1009</v>
      </c>
      <c r="P790" s="3" t="s">
        <v>1012</v>
      </c>
      <c r="Q790" s="3" t="s">
        <v>5772</v>
      </c>
      <c r="R790" s="3" t="s">
        <v>6127</v>
      </c>
      <c r="S790" s="3" t="s">
        <v>6128</v>
      </c>
      <c r="T790" s="3" t="s">
        <v>5775</v>
      </c>
      <c r="X790" s="3">
        <v>788</v>
      </c>
      <c r="Y790" s="3">
        <v>20016</v>
      </c>
    </row>
    <row r="791" spans="2:25" x14ac:dyDescent="0.35">
      <c r="B791" s="3">
        <v>789</v>
      </c>
      <c r="C791" s="3" t="s">
        <v>1013</v>
      </c>
      <c r="D791" s="3" t="s">
        <v>1014</v>
      </c>
      <c r="H791" s="3" t="s">
        <v>1013</v>
      </c>
      <c r="I791" s="3" t="s">
        <v>1014</v>
      </c>
      <c r="J791" s="9">
        <v>41076</v>
      </c>
      <c r="K791" s="9">
        <v>41080</v>
      </c>
      <c r="O791" s="3" t="s">
        <v>1013</v>
      </c>
      <c r="P791" s="3" t="s">
        <v>1014</v>
      </c>
      <c r="Q791" s="3" t="s">
        <v>5772</v>
      </c>
      <c r="R791" s="3" t="s">
        <v>6057</v>
      </c>
      <c r="S791" s="3" t="s">
        <v>6058</v>
      </c>
      <c r="T791" s="3" t="s">
        <v>5775</v>
      </c>
      <c r="X791" s="3">
        <v>789</v>
      </c>
      <c r="Y791" s="3">
        <v>19134</v>
      </c>
    </row>
    <row r="792" spans="2:25" x14ac:dyDescent="0.35">
      <c r="B792" s="3">
        <v>790</v>
      </c>
      <c r="C792" s="3" t="s">
        <v>1015</v>
      </c>
      <c r="D792" s="3" t="s">
        <v>1016</v>
      </c>
      <c r="H792" s="3" t="s">
        <v>1015</v>
      </c>
      <c r="I792" s="3" t="s">
        <v>1016</v>
      </c>
      <c r="J792" s="9">
        <v>41991</v>
      </c>
      <c r="K792" s="9">
        <v>41994</v>
      </c>
      <c r="O792" s="3" t="s">
        <v>1015</v>
      </c>
      <c r="P792" s="3" t="s">
        <v>1016</v>
      </c>
      <c r="Q792" s="3" t="s">
        <v>5801</v>
      </c>
      <c r="R792" s="3" t="s">
        <v>6369</v>
      </c>
      <c r="S792" s="3" t="s">
        <v>6370</v>
      </c>
      <c r="T792" s="3" t="s">
        <v>5782</v>
      </c>
      <c r="X792" s="3">
        <v>790</v>
      </c>
      <c r="Y792" s="3">
        <v>90045</v>
      </c>
    </row>
    <row r="793" spans="2:25" x14ac:dyDescent="0.35">
      <c r="B793" s="3">
        <v>791</v>
      </c>
      <c r="C793" s="3" t="s">
        <v>1017</v>
      </c>
      <c r="D793" s="3" t="s">
        <v>304</v>
      </c>
      <c r="H793" s="3" t="s">
        <v>1017</v>
      </c>
      <c r="I793" s="3" t="s">
        <v>304</v>
      </c>
      <c r="J793" s="9">
        <v>40735</v>
      </c>
      <c r="K793" s="9">
        <v>40739</v>
      </c>
      <c r="O793" s="3" t="s">
        <v>1017</v>
      </c>
      <c r="P793" s="3" t="s">
        <v>304</v>
      </c>
      <c r="Q793" s="3" t="s">
        <v>5772</v>
      </c>
      <c r="R793" s="3" t="s">
        <v>6031</v>
      </c>
      <c r="S793" s="3" t="s">
        <v>6032</v>
      </c>
      <c r="T793" s="3" t="s">
        <v>5771</v>
      </c>
      <c r="X793" s="3">
        <v>791</v>
      </c>
      <c r="Y793" s="3">
        <v>7601</v>
      </c>
    </row>
    <row r="794" spans="2:25" x14ac:dyDescent="0.35">
      <c r="B794" s="3">
        <v>792</v>
      </c>
      <c r="C794" s="3" t="s">
        <v>1017</v>
      </c>
      <c r="D794" s="3" t="s">
        <v>1018</v>
      </c>
      <c r="H794" s="3" t="s">
        <v>1017</v>
      </c>
      <c r="I794" s="3" t="s">
        <v>1018</v>
      </c>
      <c r="J794" s="9">
        <v>40735</v>
      </c>
      <c r="K794" s="9">
        <v>40739</v>
      </c>
      <c r="O794" s="3" t="s">
        <v>1017</v>
      </c>
      <c r="P794" s="3" t="s">
        <v>1018</v>
      </c>
      <c r="Q794" s="3" t="s">
        <v>5772</v>
      </c>
      <c r="R794" s="3" t="s">
        <v>6031</v>
      </c>
      <c r="S794" s="3" t="s">
        <v>6032</v>
      </c>
      <c r="T794" s="3" t="s">
        <v>5771</v>
      </c>
      <c r="X794" s="3">
        <v>792</v>
      </c>
      <c r="Y794" s="3">
        <v>7601</v>
      </c>
    </row>
    <row r="795" spans="2:25" x14ac:dyDescent="0.35">
      <c r="B795" s="3">
        <v>793</v>
      </c>
      <c r="C795" s="3" t="s">
        <v>1017</v>
      </c>
      <c r="D795" s="3" t="s">
        <v>557</v>
      </c>
      <c r="H795" s="3" t="s">
        <v>1017</v>
      </c>
      <c r="I795" s="3" t="s">
        <v>557</v>
      </c>
      <c r="J795" s="9">
        <v>40735</v>
      </c>
      <c r="K795" s="9">
        <v>40739</v>
      </c>
      <c r="O795" s="3" t="s">
        <v>1017</v>
      </c>
      <c r="P795" s="3" t="s">
        <v>557</v>
      </c>
      <c r="Q795" s="3" t="s">
        <v>5772</v>
      </c>
      <c r="R795" s="3" t="s">
        <v>6031</v>
      </c>
      <c r="S795" s="3" t="s">
        <v>6032</v>
      </c>
      <c r="T795" s="3" t="s">
        <v>5771</v>
      </c>
      <c r="X795" s="3">
        <v>793</v>
      </c>
      <c r="Y795" s="3">
        <v>7601</v>
      </c>
    </row>
    <row r="796" spans="2:25" x14ac:dyDescent="0.35">
      <c r="B796" s="3">
        <v>794</v>
      </c>
      <c r="C796" s="3" t="s">
        <v>1017</v>
      </c>
      <c r="D796" s="3" t="s">
        <v>116</v>
      </c>
      <c r="H796" s="3" t="s">
        <v>1017</v>
      </c>
      <c r="I796" s="3" t="s">
        <v>116</v>
      </c>
      <c r="J796" s="9">
        <v>40735</v>
      </c>
      <c r="K796" s="9">
        <v>40739</v>
      </c>
      <c r="O796" s="3" t="s">
        <v>1017</v>
      </c>
      <c r="P796" s="3" t="s">
        <v>116</v>
      </c>
      <c r="Q796" s="3" t="s">
        <v>5772</v>
      </c>
      <c r="R796" s="3" t="s">
        <v>6031</v>
      </c>
      <c r="S796" s="3" t="s">
        <v>6032</v>
      </c>
      <c r="T796" s="3" t="s">
        <v>5771</v>
      </c>
      <c r="X796" s="3">
        <v>794</v>
      </c>
      <c r="Y796" s="3">
        <v>7601</v>
      </c>
    </row>
    <row r="797" spans="2:25" x14ac:dyDescent="0.35">
      <c r="B797" s="3">
        <v>795</v>
      </c>
      <c r="C797" s="3" t="s">
        <v>1017</v>
      </c>
      <c r="D797" s="3" t="s">
        <v>1019</v>
      </c>
      <c r="H797" s="3" t="s">
        <v>1017</v>
      </c>
      <c r="I797" s="3" t="s">
        <v>1019</v>
      </c>
      <c r="J797" s="9">
        <v>40735</v>
      </c>
      <c r="K797" s="9">
        <v>40739</v>
      </c>
      <c r="O797" s="3" t="s">
        <v>1017</v>
      </c>
      <c r="P797" s="3" t="s">
        <v>1019</v>
      </c>
      <c r="Q797" s="3" t="s">
        <v>5772</v>
      </c>
      <c r="R797" s="3" t="s">
        <v>6031</v>
      </c>
      <c r="S797" s="3" t="s">
        <v>6032</v>
      </c>
      <c r="T797" s="3" t="s">
        <v>5771</v>
      </c>
      <c r="X797" s="3">
        <v>795</v>
      </c>
      <c r="Y797" s="3">
        <v>7601</v>
      </c>
    </row>
    <row r="798" spans="2:25" x14ac:dyDescent="0.35">
      <c r="B798" s="3">
        <v>796</v>
      </c>
      <c r="C798" s="3" t="s">
        <v>1020</v>
      </c>
      <c r="D798" s="3" t="s">
        <v>1021</v>
      </c>
      <c r="H798" s="3" t="s">
        <v>1020</v>
      </c>
      <c r="I798" s="3" t="s">
        <v>1021</v>
      </c>
      <c r="J798" s="9">
        <v>41599</v>
      </c>
      <c r="K798" s="9">
        <v>41601</v>
      </c>
      <c r="O798" s="3" t="s">
        <v>1020</v>
      </c>
      <c r="P798" s="3" t="s">
        <v>1021</v>
      </c>
      <c r="Q798" s="3" t="s">
        <v>5801</v>
      </c>
      <c r="R798" s="3" t="s">
        <v>6371</v>
      </c>
      <c r="S798" s="3" t="s">
        <v>6372</v>
      </c>
      <c r="T798" s="3" t="s">
        <v>5775</v>
      </c>
      <c r="X798" s="3">
        <v>796</v>
      </c>
      <c r="Y798" s="3">
        <v>45231</v>
      </c>
    </row>
    <row r="799" spans="2:25" x14ac:dyDescent="0.35">
      <c r="B799" s="3">
        <v>797</v>
      </c>
      <c r="C799" s="3" t="s">
        <v>1020</v>
      </c>
      <c r="D799" s="3" t="s">
        <v>270</v>
      </c>
      <c r="H799" s="3" t="s">
        <v>1020</v>
      </c>
      <c r="I799" s="3" t="s">
        <v>270</v>
      </c>
      <c r="J799" s="9">
        <v>41599</v>
      </c>
      <c r="K799" s="9">
        <v>41601</v>
      </c>
      <c r="O799" s="3" t="s">
        <v>1020</v>
      </c>
      <c r="P799" s="3" t="s">
        <v>270</v>
      </c>
      <c r="Q799" s="3" t="s">
        <v>5801</v>
      </c>
      <c r="R799" s="3" t="s">
        <v>6371</v>
      </c>
      <c r="S799" s="3" t="s">
        <v>6372</v>
      </c>
      <c r="T799" s="3" t="s">
        <v>5775</v>
      </c>
      <c r="X799" s="3">
        <v>797</v>
      </c>
      <c r="Y799" s="3">
        <v>45231</v>
      </c>
    </row>
    <row r="800" spans="2:25" x14ac:dyDescent="0.35">
      <c r="B800" s="3">
        <v>798</v>
      </c>
      <c r="C800" s="3" t="s">
        <v>1020</v>
      </c>
      <c r="D800" s="3" t="s">
        <v>40</v>
      </c>
      <c r="H800" s="3" t="s">
        <v>1020</v>
      </c>
      <c r="I800" s="3" t="s">
        <v>40</v>
      </c>
      <c r="J800" s="9">
        <v>41599</v>
      </c>
      <c r="K800" s="9">
        <v>41601</v>
      </c>
      <c r="O800" s="3" t="s">
        <v>1020</v>
      </c>
      <c r="P800" s="3" t="s">
        <v>40</v>
      </c>
      <c r="Q800" s="3" t="s">
        <v>5801</v>
      </c>
      <c r="R800" s="3" t="s">
        <v>6371</v>
      </c>
      <c r="S800" s="3" t="s">
        <v>6372</v>
      </c>
      <c r="T800" s="3" t="s">
        <v>5775</v>
      </c>
      <c r="X800" s="3">
        <v>798</v>
      </c>
      <c r="Y800" s="3">
        <v>45231</v>
      </c>
    </row>
    <row r="801" spans="2:25" x14ac:dyDescent="0.35">
      <c r="B801" s="3">
        <v>799</v>
      </c>
      <c r="C801" s="3" t="s">
        <v>1022</v>
      </c>
      <c r="D801" s="3" t="s">
        <v>1023</v>
      </c>
      <c r="H801" s="3" t="s">
        <v>1022</v>
      </c>
      <c r="I801" s="3" t="s">
        <v>1023</v>
      </c>
      <c r="J801" s="9">
        <v>41387</v>
      </c>
      <c r="K801" s="9">
        <v>41391</v>
      </c>
      <c r="O801" s="3" t="s">
        <v>1022</v>
      </c>
      <c r="P801" s="3" t="s">
        <v>1023</v>
      </c>
      <c r="Q801" s="3" t="s">
        <v>5772</v>
      </c>
      <c r="R801" s="3" t="s">
        <v>6373</v>
      </c>
      <c r="S801" s="3" t="s">
        <v>6374</v>
      </c>
      <c r="T801" s="3" t="s">
        <v>5782</v>
      </c>
      <c r="X801" s="3">
        <v>799</v>
      </c>
      <c r="Y801" s="3">
        <v>65109</v>
      </c>
    </row>
    <row r="802" spans="2:25" x14ac:dyDescent="0.35">
      <c r="B802" s="3">
        <v>800</v>
      </c>
      <c r="C802" s="3" t="s">
        <v>1024</v>
      </c>
      <c r="D802" s="3" t="s">
        <v>1025</v>
      </c>
      <c r="H802" s="3" t="s">
        <v>1024</v>
      </c>
      <c r="I802" s="3" t="s">
        <v>1025</v>
      </c>
      <c r="J802" s="9">
        <v>41073</v>
      </c>
      <c r="K802" s="9">
        <v>41074</v>
      </c>
      <c r="O802" s="3" t="s">
        <v>1024</v>
      </c>
      <c r="P802" s="3" t="s">
        <v>1025</v>
      </c>
      <c r="Q802" s="3" t="s">
        <v>5801</v>
      </c>
      <c r="R802" s="3" t="s">
        <v>6375</v>
      </c>
      <c r="S802" s="3" t="s">
        <v>6376</v>
      </c>
      <c r="T802" s="3" t="s">
        <v>5775</v>
      </c>
      <c r="X802" s="3">
        <v>800</v>
      </c>
      <c r="Y802" s="3">
        <v>90004</v>
      </c>
    </row>
    <row r="803" spans="2:25" x14ac:dyDescent="0.35">
      <c r="B803" s="3">
        <v>801</v>
      </c>
      <c r="C803" s="3" t="s">
        <v>1026</v>
      </c>
      <c r="D803" s="3" t="s">
        <v>1027</v>
      </c>
      <c r="H803" s="3" t="s">
        <v>1026</v>
      </c>
      <c r="I803" s="3" t="s">
        <v>1027</v>
      </c>
      <c r="J803" s="9">
        <v>41354</v>
      </c>
      <c r="K803" s="9">
        <v>41358</v>
      </c>
      <c r="O803" s="3" t="s">
        <v>1026</v>
      </c>
      <c r="P803" s="3" t="s">
        <v>1027</v>
      </c>
      <c r="Q803" s="3" t="s">
        <v>5772</v>
      </c>
      <c r="R803" s="3" t="s">
        <v>6377</v>
      </c>
      <c r="S803" s="3" t="s">
        <v>6378</v>
      </c>
      <c r="T803" s="3" t="s">
        <v>5782</v>
      </c>
      <c r="X803" s="3">
        <v>801</v>
      </c>
      <c r="Y803" s="3">
        <v>63376</v>
      </c>
    </row>
    <row r="804" spans="2:25" x14ac:dyDescent="0.35">
      <c r="B804" s="3">
        <v>802</v>
      </c>
      <c r="C804" s="3" t="s">
        <v>1028</v>
      </c>
      <c r="D804" s="3" t="s">
        <v>1029</v>
      </c>
      <c r="H804" s="3" t="s">
        <v>1028</v>
      </c>
      <c r="I804" s="3" t="s">
        <v>1029</v>
      </c>
      <c r="J804" s="9">
        <v>41524</v>
      </c>
      <c r="K804" s="9">
        <v>41527</v>
      </c>
      <c r="O804" s="3" t="s">
        <v>1028</v>
      </c>
      <c r="P804" s="3" t="s">
        <v>1029</v>
      </c>
      <c r="Q804" s="3" t="s">
        <v>5768</v>
      </c>
      <c r="R804" s="3" t="s">
        <v>6379</v>
      </c>
      <c r="S804" s="3" t="s">
        <v>6380</v>
      </c>
      <c r="T804" s="3" t="s">
        <v>5775</v>
      </c>
      <c r="X804" s="3">
        <v>802</v>
      </c>
      <c r="Y804" s="3">
        <v>10035</v>
      </c>
    </row>
    <row r="805" spans="2:25" x14ac:dyDescent="0.35">
      <c r="B805" s="3">
        <v>803</v>
      </c>
      <c r="C805" s="3" t="s">
        <v>1028</v>
      </c>
      <c r="D805" s="3" t="s">
        <v>1030</v>
      </c>
      <c r="H805" s="3" t="s">
        <v>1028</v>
      </c>
      <c r="I805" s="3" t="s">
        <v>1030</v>
      </c>
      <c r="J805" s="9">
        <v>41524</v>
      </c>
      <c r="K805" s="9">
        <v>41527</v>
      </c>
      <c r="O805" s="3" t="s">
        <v>1028</v>
      </c>
      <c r="P805" s="3" t="s">
        <v>1030</v>
      </c>
      <c r="Q805" s="3" t="s">
        <v>5768</v>
      </c>
      <c r="R805" s="3" t="s">
        <v>6379</v>
      </c>
      <c r="S805" s="3" t="s">
        <v>6380</v>
      </c>
      <c r="T805" s="3" t="s">
        <v>5775</v>
      </c>
      <c r="X805" s="3">
        <v>803</v>
      </c>
      <c r="Y805" s="3">
        <v>10035</v>
      </c>
    </row>
    <row r="806" spans="2:25" x14ac:dyDescent="0.35">
      <c r="B806" s="3">
        <v>804</v>
      </c>
      <c r="C806" s="3" t="s">
        <v>1031</v>
      </c>
      <c r="D806" s="3" t="s">
        <v>1032</v>
      </c>
      <c r="H806" s="3" t="s">
        <v>1031</v>
      </c>
      <c r="I806" s="3" t="s">
        <v>1032</v>
      </c>
      <c r="J806" s="9">
        <v>41830</v>
      </c>
      <c r="K806" s="9">
        <v>41833</v>
      </c>
      <c r="O806" s="3" t="s">
        <v>1031</v>
      </c>
      <c r="P806" s="3" t="s">
        <v>1032</v>
      </c>
      <c r="Q806" s="3" t="s">
        <v>5801</v>
      </c>
      <c r="R806" s="3" t="s">
        <v>6381</v>
      </c>
      <c r="S806" s="3" t="s">
        <v>6382</v>
      </c>
      <c r="T806" s="3" t="s">
        <v>5771</v>
      </c>
      <c r="X806" s="3">
        <v>804</v>
      </c>
      <c r="Y806" s="3">
        <v>60610</v>
      </c>
    </row>
    <row r="807" spans="2:25" x14ac:dyDescent="0.35">
      <c r="B807" s="3">
        <v>805</v>
      </c>
      <c r="C807" s="3" t="s">
        <v>1031</v>
      </c>
      <c r="D807" s="3" t="s">
        <v>1033</v>
      </c>
      <c r="H807" s="3" t="s">
        <v>1031</v>
      </c>
      <c r="I807" s="3" t="s">
        <v>1033</v>
      </c>
      <c r="J807" s="9">
        <v>41830</v>
      </c>
      <c r="K807" s="9">
        <v>41833</v>
      </c>
      <c r="O807" s="3" t="s">
        <v>1031</v>
      </c>
      <c r="P807" s="3" t="s">
        <v>1033</v>
      </c>
      <c r="Q807" s="3" t="s">
        <v>5801</v>
      </c>
      <c r="R807" s="3" t="s">
        <v>6381</v>
      </c>
      <c r="S807" s="3" t="s">
        <v>6382</v>
      </c>
      <c r="T807" s="3" t="s">
        <v>5771</v>
      </c>
      <c r="X807" s="3">
        <v>805</v>
      </c>
      <c r="Y807" s="3">
        <v>60610</v>
      </c>
    </row>
    <row r="808" spans="2:25" x14ac:dyDescent="0.35">
      <c r="B808" s="3">
        <v>806</v>
      </c>
      <c r="C808" s="3" t="s">
        <v>1034</v>
      </c>
      <c r="D808" s="3" t="s">
        <v>1035</v>
      </c>
      <c r="H808" s="3" t="s">
        <v>1034</v>
      </c>
      <c r="I808" s="3" t="s">
        <v>1035</v>
      </c>
      <c r="J808" s="9">
        <v>41925</v>
      </c>
      <c r="K808" s="9">
        <v>41929</v>
      </c>
      <c r="O808" s="3" t="s">
        <v>1034</v>
      </c>
      <c r="P808" s="3" t="s">
        <v>1035</v>
      </c>
      <c r="Q808" s="3" t="s">
        <v>5772</v>
      </c>
      <c r="R808" s="3" t="s">
        <v>5804</v>
      </c>
      <c r="S808" s="3" t="s">
        <v>5805</v>
      </c>
      <c r="T808" s="3" t="s">
        <v>5782</v>
      </c>
      <c r="X808" s="3">
        <v>806</v>
      </c>
      <c r="Y808" s="3">
        <v>61107</v>
      </c>
    </row>
    <row r="809" spans="2:25" x14ac:dyDescent="0.35">
      <c r="B809" s="3">
        <v>807</v>
      </c>
      <c r="C809" s="3" t="s">
        <v>1036</v>
      </c>
      <c r="D809" s="3" t="s">
        <v>799</v>
      </c>
      <c r="H809" s="3" t="s">
        <v>1036</v>
      </c>
      <c r="I809" s="3" t="s">
        <v>799</v>
      </c>
      <c r="J809" s="9">
        <v>41342</v>
      </c>
      <c r="K809" s="9">
        <v>41347</v>
      </c>
      <c r="O809" s="3" t="s">
        <v>1036</v>
      </c>
      <c r="P809" s="3" t="s">
        <v>799</v>
      </c>
      <c r="Q809" s="3" t="s">
        <v>5772</v>
      </c>
      <c r="R809" s="3" t="s">
        <v>6275</v>
      </c>
      <c r="S809" s="3" t="s">
        <v>6276</v>
      </c>
      <c r="T809" s="3" t="s">
        <v>5775</v>
      </c>
      <c r="X809" s="3">
        <v>807</v>
      </c>
      <c r="Y809" s="3">
        <v>33142</v>
      </c>
    </row>
    <row r="810" spans="2:25" x14ac:dyDescent="0.35">
      <c r="B810" s="3">
        <v>808</v>
      </c>
      <c r="C810" s="3" t="s">
        <v>1036</v>
      </c>
      <c r="D810" s="3" t="s">
        <v>1037</v>
      </c>
      <c r="H810" s="3" t="s">
        <v>1036</v>
      </c>
      <c r="I810" s="3" t="s">
        <v>1037</v>
      </c>
      <c r="J810" s="9">
        <v>41342</v>
      </c>
      <c r="K810" s="9">
        <v>41347</v>
      </c>
      <c r="O810" s="3" t="s">
        <v>1036</v>
      </c>
      <c r="P810" s="3" t="s">
        <v>1037</v>
      </c>
      <c r="Q810" s="3" t="s">
        <v>5772</v>
      </c>
      <c r="R810" s="3" t="s">
        <v>6275</v>
      </c>
      <c r="S810" s="3" t="s">
        <v>6276</v>
      </c>
      <c r="T810" s="3" t="s">
        <v>5775</v>
      </c>
      <c r="X810" s="3">
        <v>808</v>
      </c>
      <c r="Y810" s="3">
        <v>33142</v>
      </c>
    </row>
    <row r="811" spans="2:25" x14ac:dyDescent="0.35">
      <c r="B811" s="3">
        <v>809</v>
      </c>
      <c r="C811" s="3" t="s">
        <v>1038</v>
      </c>
      <c r="D811" s="3" t="s">
        <v>55</v>
      </c>
      <c r="H811" s="3" t="s">
        <v>1038</v>
      </c>
      <c r="I811" s="3" t="s">
        <v>55</v>
      </c>
      <c r="J811" s="9">
        <v>40690</v>
      </c>
      <c r="K811" s="9">
        <v>40695</v>
      </c>
      <c r="O811" s="3" t="s">
        <v>1038</v>
      </c>
      <c r="P811" s="3" t="s">
        <v>55</v>
      </c>
      <c r="Q811" s="3" t="s">
        <v>5768</v>
      </c>
      <c r="R811" s="3" t="s">
        <v>6383</v>
      </c>
      <c r="S811" s="3" t="s">
        <v>6384</v>
      </c>
      <c r="T811" s="3" t="s">
        <v>5775</v>
      </c>
      <c r="X811" s="3">
        <v>809</v>
      </c>
      <c r="Y811" s="3">
        <v>94109</v>
      </c>
    </row>
    <row r="812" spans="2:25" x14ac:dyDescent="0.35">
      <c r="B812" s="3">
        <v>810</v>
      </c>
      <c r="C812" s="3" t="s">
        <v>1038</v>
      </c>
      <c r="D812" s="3" t="s">
        <v>738</v>
      </c>
      <c r="H812" s="3" t="s">
        <v>1038</v>
      </c>
      <c r="I812" s="3" t="s">
        <v>738</v>
      </c>
      <c r="J812" s="9">
        <v>40690</v>
      </c>
      <c r="K812" s="9">
        <v>40695</v>
      </c>
      <c r="O812" s="3" t="s">
        <v>1038</v>
      </c>
      <c r="P812" s="3" t="s">
        <v>738</v>
      </c>
      <c r="Q812" s="3" t="s">
        <v>5768</v>
      </c>
      <c r="R812" s="3" t="s">
        <v>6383</v>
      </c>
      <c r="S812" s="3" t="s">
        <v>6384</v>
      </c>
      <c r="T812" s="3" t="s">
        <v>5775</v>
      </c>
      <c r="X812" s="3">
        <v>810</v>
      </c>
      <c r="Y812" s="3">
        <v>94109</v>
      </c>
    </row>
    <row r="813" spans="2:25" x14ac:dyDescent="0.35">
      <c r="B813" s="3">
        <v>811</v>
      </c>
      <c r="C813" s="3" t="s">
        <v>1039</v>
      </c>
      <c r="D813" s="3" t="s">
        <v>1040</v>
      </c>
      <c r="H813" s="3" t="s">
        <v>1039</v>
      </c>
      <c r="I813" s="3" t="s">
        <v>1040</v>
      </c>
      <c r="J813" s="9">
        <v>41093</v>
      </c>
      <c r="K813" s="9">
        <v>41095</v>
      </c>
      <c r="O813" s="3" t="s">
        <v>1039</v>
      </c>
      <c r="P813" s="3" t="s">
        <v>1040</v>
      </c>
      <c r="Q813" s="3" t="s">
        <v>5801</v>
      </c>
      <c r="R813" s="3" t="s">
        <v>6385</v>
      </c>
      <c r="S813" s="3" t="s">
        <v>6386</v>
      </c>
      <c r="T813" s="3" t="s">
        <v>5771</v>
      </c>
      <c r="X813" s="3">
        <v>811</v>
      </c>
      <c r="Y813" s="3">
        <v>19134</v>
      </c>
    </row>
    <row r="814" spans="2:25" x14ac:dyDescent="0.35">
      <c r="B814" s="3">
        <v>812</v>
      </c>
      <c r="C814" s="3" t="s">
        <v>1039</v>
      </c>
      <c r="D814" s="3" t="s">
        <v>1041</v>
      </c>
      <c r="H814" s="3" t="s">
        <v>1039</v>
      </c>
      <c r="I814" s="3" t="s">
        <v>1041</v>
      </c>
      <c r="J814" s="9">
        <v>41093</v>
      </c>
      <c r="K814" s="9">
        <v>41095</v>
      </c>
      <c r="O814" s="3" t="s">
        <v>1039</v>
      </c>
      <c r="P814" s="3" t="s">
        <v>1041</v>
      </c>
      <c r="Q814" s="3" t="s">
        <v>5801</v>
      </c>
      <c r="R814" s="3" t="s">
        <v>6385</v>
      </c>
      <c r="S814" s="3" t="s">
        <v>6386</v>
      </c>
      <c r="T814" s="3" t="s">
        <v>5771</v>
      </c>
      <c r="X814" s="3">
        <v>812</v>
      </c>
      <c r="Y814" s="3">
        <v>19134</v>
      </c>
    </row>
    <row r="815" spans="2:25" x14ac:dyDescent="0.35">
      <c r="B815" s="3">
        <v>813</v>
      </c>
      <c r="C815" s="3" t="s">
        <v>1039</v>
      </c>
      <c r="D815" s="3" t="s">
        <v>1042</v>
      </c>
      <c r="H815" s="3" t="s">
        <v>1039</v>
      </c>
      <c r="I815" s="3" t="s">
        <v>1042</v>
      </c>
      <c r="J815" s="9">
        <v>41093</v>
      </c>
      <c r="K815" s="9">
        <v>41095</v>
      </c>
      <c r="O815" s="3" t="s">
        <v>1039</v>
      </c>
      <c r="P815" s="3" t="s">
        <v>1042</v>
      </c>
      <c r="Q815" s="3" t="s">
        <v>5801</v>
      </c>
      <c r="R815" s="3" t="s">
        <v>6385</v>
      </c>
      <c r="S815" s="3" t="s">
        <v>6386</v>
      </c>
      <c r="T815" s="3" t="s">
        <v>5771</v>
      </c>
      <c r="X815" s="3">
        <v>813</v>
      </c>
      <c r="Y815" s="3">
        <v>19134</v>
      </c>
    </row>
    <row r="816" spans="2:25" x14ac:dyDescent="0.35">
      <c r="B816" s="3">
        <v>814</v>
      </c>
      <c r="C816" s="3" t="s">
        <v>1043</v>
      </c>
      <c r="D816" s="3" t="s">
        <v>1044</v>
      </c>
      <c r="H816" s="3" t="s">
        <v>1043</v>
      </c>
      <c r="I816" s="3" t="s">
        <v>1044</v>
      </c>
      <c r="J816" s="9">
        <v>41003</v>
      </c>
      <c r="K816" s="9">
        <v>41007</v>
      </c>
      <c r="O816" s="3" t="s">
        <v>1043</v>
      </c>
      <c r="P816" s="3" t="s">
        <v>1044</v>
      </c>
      <c r="Q816" s="3" t="s">
        <v>5772</v>
      </c>
      <c r="R816" s="3" t="s">
        <v>6387</v>
      </c>
      <c r="S816" s="3" t="s">
        <v>6388</v>
      </c>
      <c r="T816" s="3" t="s">
        <v>5782</v>
      </c>
      <c r="X816" s="3">
        <v>814</v>
      </c>
      <c r="Y816" s="3">
        <v>10009</v>
      </c>
    </row>
    <row r="817" spans="2:25" x14ac:dyDescent="0.35">
      <c r="B817" s="3">
        <v>815</v>
      </c>
      <c r="C817" s="3" t="s">
        <v>1043</v>
      </c>
      <c r="D817" s="3" t="s">
        <v>1045</v>
      </c>
      <c r="H817" s="3" t="s">
        <v>1043</v>
      </c>
      <c r="I817" s="3" t="s">
        <v>1045</v>
      </c>
      <c r="J817" s="9">
        <v>41003</v>
      </c>
      <c r="K817" s="9">
        <v>41007</v>
      </c>
      <c r="O817" s="3" t="s">
        <v>1043</v>
      </c>
      <c r="P817" s="3" t="s">
        <v>1045</v>
      </c>
      <c r="Q817" s="3" t="s">
        <v>5772</v>
      </c>
      <c r="R817" s="3" t="s">
        <v>6387</v>
      </c>
      <c r="S817" s="3" t="s">
        <v>6388</v>
      </c>
      <c r="T817" s="3" t="s">
        <v>5782</v>
      </c>
      <c r="X817" s="3">
        <v>815</v>
      </c>
      <c r="Y817" s="3">
        <v>10009</v>
      </c>
    </row>
    <row r="818" spans="2:25" x14ac:dyDescent="0.35">
      <c r="B818" s="3">
        <v>816</v>
      </c>
      <c r="C818" s="3" t="s">
        <v>1043</v>
      </c>
      <c r="D818" s="3" t="s">
        <v>1046</v>
      </c>
      <c r="H818" s="3" t="s">
        <v>1043</v>
      </c>
      <c r="I818" s="3" t="s">
        <v>1046</v>
      </c>
      <c r="J818" s="9">
        <v>41003</v>
      </c>
      <c r="K818" s="9">
        <v>41007</v>
      </c>
      <c r="O818" s="3" t="s">
        <v>1043</v>
      </c>
      <c r="P818" s="3" t="s">
        <v>1046</v>
      </c>
      <c r="Q818" s="3" t="s">
        <v>5772</v>
      </c>
      <c r="R818" s="3" t="s">
        <v>6387</v>
      </c>
      <c r="S818" s="3" t="s">
        <v>6388</v>
      </c>
      <c r="T818" s="3" t="s">
        <v>5782</v>
      </c>
      <c r="X818" s="3">
        <v>816</v>
      </c>
      <c r="Y818" s="3">
        <v>10009</v>
      </c>
    </row>
    <row r="819" spans="2:25" x14ac:dyDescent="0.35">
      <c r="B819" s="3">
        <v>817</v>
      </c>
      <c r="C819" s="3" t="s">
        <v>1043</v>
      </c>
      <c r="D819" s="3" t="s">
        <v>1047</v>
      </c>
      <c r="H819" s="3" t="s">
        <v>1043</v>
      </c>
      <c r="I819" s="3" t="s">
        <v>1047</v>
      </c>
      <c r="J819" s="9">
        <v>41003</v>
      </c>
      <c r="K819" s="9">
        <v>41007</v>
      </c>
      <c r="O819" s="3" t="s">
        <v>1043</v>
      </c>
      <c r="P819" s="3" t="s">
        <v>1047</v>
      </c>
      <c r="Q819" s="3" t="s">
        <v>5772</v>
      </c>
      <c r="R819" s="3" t="s">
        <v>6387</v>
      </c>
      <c r="S819" s="3" t="s">
        <v>6388</v>
      </c>
      <c r="T819" s="3" t="s">
        <v>5782</v>
      </c>
      <c r="X819" s="3">
        <v>817</v>
      </c>
      <c r="Y819" s="3">
        <v>10009</v>
      </c>
    </row>
    <row r="820" spans="2:25" x14ac:dyDescent="0.35">
      <c r="B820" s="3">
        <v>818</v>
      </c>
      <c r="C820" s="3" t="s">
        <v>1048</v>
      </c>
      <c r="D820" s="3" t="s">
        <v>1049</v>
      </c>
      <c r="H820" s="3" t="s">
        <v>1048</v>
      </c>
      <c r="I820" s="3" t="s">
        <v>1049</v>
      </c>
      <c r="J820" s="9">
        <v>41984</v>
      </c>
      <c r="K820" s="9">
        <v>41991</v>
      </c>
      <c r="O820" s="3" t="s">
        <v>1048</v>
      </c>
      <c r="P820" s="3" t="s">
        <v>1049</v>
      </c>
      <c r="Q820" s="3" t="s">
        <v>5772</v>
      </c>
      <c r="R820" s="3" t="s">
        <v>5984</v>
      </c>
      <c r="S820" s="3" t="s">
        <v>5985</v>
      </c>
      <c r="T820" s="3" t="s">
        <v>5771</v>
      </c>
      <c r="X820" s="3">
        <v>818</v>
      </c>
      <c r="Y820" s="3">
        <v>92037</v>
      </c>
    </row>
    <row r="821" spans="2:25" x14ac:dyDescent="0.35">
      <c r="B821" s="3">
        <v>819</v>
      </c>
      <c r="C821" s="3" t="s">
        <v>1048</v>
      </c>
      <c r="D821" s="3" t="s">
        <v>1050</v>
      </c>
      <c r="H821" s="3" t="s">
        <v>1048</v>
      </c>
      <c r="I821" s="3" t="s">
        <v>1050</v>
      </c>
      <c r="J821" s="9">
        <v>41984</v>
      </c>
      <c r="K821" s="9">
        <v>41991</v>
      </c>
      <c r="O821" s="3" t="s">
        <v>1048</v>
      </c>
      <c r="P821" s="3" t="s">
        <v>1050</v>
      </c>
      <c r="Q821" s="3" t="s">
        <v>5772</v>
      </c>
      <c r="R821" s="3" t="s">
        <v>5984</v>
      </c>
      <c r="S821" s="3" t="s">
        <v>5985</v>
      </c>
      <c r="T821" s="3" t="s">
        <v>5771</v>
      </c>
      <c r="X821" s="3">
        <v>819</v>
      </c>
      <c r="Y821" s="3">
        <v>92037</v>
      </c>
    </row>
    <row r="822" spans="2:25" x14ac:dyDescent="0.35">
      <c r="B822" s="3">
        <v>820</v>
      </c>
      <c r="C822" s="3" t="s">
        <v>1051</v>
      </c>
      <c r="D822" s="3" t="s">
        <v>1052</v>
      </c>
      <c r="H822" s="3" t="s">
        <v>1051</v>
      </c>
      <c r="I822" s="3" t="s">
        <v>1052</v>
      </c>
      <c r="J822" s="9">
        <v>41603</v>
      </c>
      <c r="K822" s="9">
        <v>41610</v>
      </c>
      <c r="O822" s="3" t="s">
        <v>1051</v>
      </c>
      <c r="P822" s="3" t="s">
        <v>1052</v>
      </c>
      <c r="Q822" s="3" t="s">
        <v>5772</v>
      </c>
      <c r="R822" s="3" t="s">
        <v>6389</v>
      </c>
      <c r="S822" s="3" t="s">
        <v>6390</v>
      </c>
      <c r="T822" s="3" t="s">
        <v>5782</v>
      </c>
      <c r="X822" s="3">
        <v>820</v>
      </c>
      <c r="Y822" s="3">
        <v>19143</v>
      </c>
    </row>
    <row r="823" spans="2:25" x14ac:dyDescent="0.35">
      <c r="B823" s="3">
        <v>821</v>
      </c>
      <c r="C823" s="3" t="s">
        <v>1053</v>
      </c>
      <c r="D823" s="3" t="s">
        <v>470</v>
      </c>
      <c r="H823" s="3" t="s">
        <v>1053</v>
      </c>
      <c r="I823" s="3" t="s">
        <v>470</v>
      </c>
      <c r="J823" s="9">
        <v>40991</v>
      </c>
      <c r="K823" s="9">
        <v>40997</v>
      </c>
      <c r="O823" s="3" t="s">
        <v>1053</v>
      </c>
      <c r="P823" s="3" t="s">
        <v>470</v>
      </c>
      <c r="Q823" s="3" t="s">
        <v>5772</v>
      </c>
      <c r="R823" s="3" t="s">
        <v>6018</v>
      </c>
      <c r="S823" s="3" t="s">
        <v>6019</v>
      </c>
      <c r="T823" s="3" t="s">
        <v>5775</v>
      </c>
      <c r="X823" s="3">
        <v>821</v>
      </c>
      <c r="Y823" s="3">
        <v>77095</v>
      </c>
    </row>
    <row r="824" spans="2:25" x14ac:dyDescent="0.35">
      <c r="B824" s="3">
        <v>822</v>
      </c>
      <c r="C824" s="3" t="s">
        <v>1054</v>
      </c>
      <c r="D824" s="3" t="s">
        <v>685</v>
      </c>
      <c r="H824" s="3" t="s">
        <v>1054</v>
      </c>
      <c r="I824" s="3" t="s">
        <v>685</v>
      </c>
      <c r="J824" s="9">
        <v>41015</v>
      </c>
      <c r="K824" s="9">
        <v>41020</v>
      </c>
      <c r="O824" s="3" t="s">
        <v>1054</v>
      </c>
      <c r="P824" s="3" t="s">
        <v>685</v>
      </c>
      <c r="Q824" s="3" t="s">
        <v>5772</v>
      </c>
      <c r="R824" s="3" t="s">
        <v>6391</v>
      </c>
      <c r="S824" s="3" t="s">
        <v>6392</v>
      </c>
      <c r="T824" s="3" t="s">
        <v>5771</v>
      </c>
      <c r="X824" s="3">
        <v>822</v>
      </c>
      <c r="Y824" s="3">
        <v>43615</v>
      </c>
    </row>
    <row r="825" spans="2:25" x14ac:dyDescent="0.35">
      <c r="B825" s="3">
        <v>823</v>
      </c>
      <c r="C825" s="3" t="s">
        <v>1054</v>
      </c>
      <c r="D825" s="3" t="s">
        <v>1055</v>
      </c>
      <c r="H825" s="3" t="s">
        <v>1054</v>
      </c>
      <c r="I825" s="3" t="s">
        <v>1055</v>
      </c>
      <c r="J825" s="9">
        <v>41015</v>
      </c>
      <c r="K825" s="9">
        <v>41020</v>
      </c>
      <c r="O825" s="3" t="s">
        <v>1054</v>
      </c>
      <c r="P825" s="3" t="s">
        <v>1055</v>
      </c>
      <c r="Q825" s="3" t="s">
        <v>5772</v>
      </c>
      <c r="R825" s="3" t="s">
        <v>6391</v>
      </c>
      <c r="S825" s="3" t="s">
        <v>6392</v>
      </c>
      <c r="T825" s="3" t="s">
        <v>5771</v>
      </c>
      <c r="X825" s="3">
        <v>823</v>
      </c>
      <c r="Y825" s="3">
        <v>43615</v>
      </c>
    </row>
    <row r="826" spans="2:25" x14ac:dyDescent="0.35">
      <c r="B826" s="3">
        <v>824</v>
      </c>
      <c r="C826" s="3" t="s">
        <v>1054</v>
      </c>
      <c r="D826" s="3" t="s">
        <v>418</v>
      </c>
      <c r="H826" s="3" t="s">
        <v>1054</v>
      </c>
      <c r="I826" s="3" t="s">
        <v>418</v>
      </c>
      <c r="J826" s="9">
        <v>41015</v>
      </c>
      <c r="K826" s="9">
        <v>41020</v>
      </c>
      <c r="O826" s="3" t="s">
        <v>1054</v>
      </c>
      <c r="P826" s="3" t="s">
        <v>418</v>
      </c>
      <c r="Q826" s="3" t="s">
        <v>5772</v>
      </c>
      <c r="R826" s="3" t="s">
        <v>6391</v>
      </c>
      <c r="S826" s="3" t="s">
        <v>6392</v>
      </c>
      <c r="T826" s="3" t="s">
        <v>5771</v>
      </c>
      <c r="X826" s="3">
        <v>824</v>
      </c>
      <c r="Y826" s="3">
        <v>43615</v>
      </c>
    </row>
    <row r="827" spans="2:25" x14ac:dyDescent="0.35">
      <c r="B827" s="3">
        <v>825</v>
      </c>
      <c r="C827" s="3" t="s">
        <v>1054</v>
      </c>
      <c r="D827" s="3" t="s">
        <v>1056</v>
      </c>
      <c r="H827" s="3" t="s">
        <v>1054</v>
      </c>
      <c r="I827" s="3" t="s">
        <v>1056</v>
      </c>
      <c r="J827" s="9">
        <v>41015</v>
      </c>
      <c r="K827" s="9">
        <v>41020</v>
      </c>
      <c r="O827" s="3" t="s">
        <v>1054</v>
      </c>
      <c r="P827" s="3" t="s">
        <v>1056</v>
      </c>
      <c r="Q827" s="3" t="s">
        <v>5772</v>
      </c>
      <c r="R827" s="3" t="s">
        <v>6391</v>
      </c>
      <c r="S827" s="3" t="s">
        <v>6392</v>
      </c>
      <c r="T827" s="3" t="s">
        <v>5771</v>
      </c>
      <c r="X827" s="3">
        <v>825</v>
      </c>
      <c r="Y827" s="3">
        <v>43615</v>
      </c>
    </row>
    <row r="828" spans="2:25" x14ac:dyDescent="0.35">
      <c r="B828" s="3">
        <v>826</v>
      </c>
      <c r="C828" s="3" t="s">
        <v>1054</v>
      </c>
      <c r="D828" s="3" t="s">
        <v>1057</v>
      </c>
      <c r="H828" s="3" t="s">
        <v>1054</v>
      </c>
      <c r="I828" s="3" t="s">
        <v>1057</v>
      </c>
      <c r="J828" s="9">
        <v>41015</v>
      </c>
      <c r="K828" s="9">
        <v>41020</v>
      </c>
      <c r="O828" s="3" t="s">
        <v>1054</v>
      </c>
      <c r="P828" s="3" t="s">
        <v>1057</v>
      </c>
      <c r="Q828" s="3" t="s">
        <v>5772</v>
      </c>
      <c r="R828" s="3" t="s">
        <v>6391</v>
      </c>
      <c r="S828" s="3" t="s">
        <v>6392</v>
      </c>
      <c r="T828" s="3" t="s">
        <v>5771</v>
      </c>
      <c r="X828" s="3">
        <v>826</v>
      </c>
      <c r="Y828" s="3">
        <v>43615</v>
      </c>
    </row>
    <row r="829" spans="2:25" x14ac:dyDescent="0.35">
      <c r="B829" s="3">
        <v>827</v>
      </c>
      <c r="C829" s="3" t="s">
        <v>1054</v>
      </c>
      <c r="D829" s="3" t="s">
        <v>1058</v>
      </c>
      <c r="H829" s="3" t="s">
        <v>1054</v>
      </c>
      <c r="I829" s="3" t="s">
        <v>1058</v>
      </c>
      <c r="J829" s="9">
        <v>41015</v>
      </c>
      <c r="K829" s="9">
        <v>41020</v>
      </c>
      <c r="O829" s="3" t="s">
        <v>1054</v>
      </c>
      <c r="P829" s="3" t="s">
        <v>1058</v>
      </c>
      <c r="Q829" s="3" t="s">
        <v>5772</v>
      </c>
      <c r="R829" s="3" t="s">
        <v>6391</v>
      </c>
      <c r="S829" s="3" t="s">
        <v>6392</v>
      </c>
      <c r="T829" s="3" t="s">
        <v>5771</v>
      </c>
      <c r="X829" s="3">
        <v>827</v>
      </c>
      <c r="Y829" s="3">
        <v>43615</v>
      </c>
    </row>
    <row r="830" spans="2:25" x14ac:dyDescent="0.35">
      <c r="B830" s="3">
        <v>828</v>
      </c>
      <c r="C830" s="3" t="s">
        <v>1059</v>
      </c>
      <c r="D830" s="3" t="s">
        <v>81</v>
      </c>
      <c r="H830" s="3" t="s">
        <v>1059</v>
      </c>
      <c r="I830" s="3" t="s">
        <v>81</v>
      </c>
      <c r="J830" s="9">
        <v>41549</v>
      </c>
      <c r="K830" s="9">
        <v>41550</v>
      </c>
      <c r="O830" s="3" t="s">
        <v>1059</v>
      </c>
      <c r="P830" s="3" t="s">
        <v>81</v>
      </c>
      <c r="Q830" s="3" t="s">
        <v>5801</v>
      </c>
      <c r="R830" s="3" t="s">
        <v>6393</v>
      </c>
      <c r="S830" s="3" t="s">
        <v>6394</v>
      </c>
      <c r="T830" s="3" t="s">
        <v>5775</v>
      </c>
      <c r="X830" s="3">
        <v>828</v>
      </c>
      <c r="Y830" s="3">
        <v>94122</v>
      </c>
    </row>
    <row r="831" spans="2:25" x14ac:dyDescent="0.35">
      <c r="B831" s="3">
        <v>829</v>
      </c>
      <c r="C831" s="3" t="s">
        <v>1060</v>
      </c>
      <c r="D831" s="3" t="s">
        <v>587</v>
      </c>
      <c r="H831" s="3" t="s">
        <v>1060</v>
      </c>
      <c r="I831" s="3" t="s">
        <v>587</v>
      </c>
      <c r="J831" s="9">
        <v>41911</v>
      </c>
      <c r="K831" s="9">
        <v>41913</v>
      </c>
      <c r="O831" s="3" t="s">
        <v>1060</v>
      </c>
      <c r="P831" s="3" t="s">
        <v>587</v>
      </c>
      <c r="Q831" s="3" t="s">
        <v>5768</v>
      </c>
      <c r="R831" s="3" t="s">
        <v>6395</v>
      </c>
      <c r="S831" s="3" t="s">
        <v>6396</v>
      </c>
      <c r="T831" s="3" t="s">
        <v>5775</v>
      </c>
      <c r="X831" s="3">
        <v>829</v>
      </c>
      <c r="Y831" s="3">
        <v>78521</v>
      </c>
    </row>
    <row r="832" spans="2:25" x14ac:dyDescent="0.35">
      <c r="B832" s="3">
        <v>830</v>
      </c>
      <c r="C832" s="3" t="s">
        <v>1061</v>
      </c>
      <c r="D832" s="3" t="s">
        <v>353</v>
      </c>
      <c r="H832" s="3" t="s">
        <v>1061</v>
      </c>
      <c r="I832" s="3" t="s">
        <v>353</v>
      </c>
      <c r="J832" s="9">
        <v>41115</v>
      </c>
      <c r="K832" s="9">
        <v>41119</v>
      </c>
      <c r="O832" s="3" t="s">
        <v>1061</v>
      </c>
      <c r="P832" s="3" t="s">
        <v>353</v>
      </c>
      <c r="Q832" s="3" t="s">
        <v>5772</v>
      </c>
      <c r="R832" s="3" t="s">
        <v>6063</v>
      </c>
      <c r="S832" s="3" t="s">
        <v>6064</v>
      </c>
      <c r="T832" s="3" t="s">
        <v>5782</v>
      </c>
      <c r="X832" s="3">
        <v>830</v>
      </c>
      <c r="Y832" s="3">
        <v>19143</v>
      </c>
    </row>
    <row r="833" spans="2:25" x14ac:dyDescent="0.35">
      <c r="B833" s="3">
        <v>831</v>
      </c>
      <c r="C833" s="3" t="s">
        <v>1062</v>
      </c>
      <c r="D833" s="3" t="s">
        <v>388</v>
      </c>
      <c r="H833" s="3" t="s">
        <v>1062</v>
      </c>
      <c r="I833" s="3" t="s">
        <v>388</v>
      </c>
      <c r="J833" s="9">
        <v>41233</v>
      </c>
      <c r="K833" s="9">
        <v>41239</v>
      </c>
      <c r="O833" s="3" t="s">
        <v>1062</v>
      </c>
      <c r="P833" s="3" t="s">
        <v>388</v>
      </c>
      <c r="Q833" s="3" t="s">
        <v>5772</v>
      </c>
      <c r="R833" s="3" t="s">
        <v>6397</v>
      </c>
      <c r="S833" s="3" t="s">
        <v>6398</v>
      </c>
      <c r="T833" s="3" t="s">
        <v>5782</v>
      </c>
      <c r="X833" s="3">
        <v>831</v>
      </c>
      <c r="Y833" s="3">
        <v>90008</v>
      </c>
    </row>
    <row r="834" spans="2:25" x14ac:dyDescent="0.35">
      <c r="B834" s="3">
        <v>832</v>
      </c>
      <c r="C834" s="3" t="s">
        <v>1063</v>
      </c>
      <c r="D834" s="3" t="s">
        <v>441</v>
      </c>
      <c r="H834" s="3" t="s">
        <v>1063</v>
      </c>
      <c r="I834" s="3" t="s">
        <v>441</v>
      </c>
      <c r="J834" s="9">
        <v>41393</v>
      </c>
      <c r="K834" s="9">
        <v>41397</v>
      </c>
      <c r="O834" s="3" t="s">
        <v>1063</v>
      </c>
      <c r="P834" s="3" t="s">
        <v>441</v>
      </c>
      <c r="Q834" s="3" t="s">
        <v>5772</v>
      </c>
      <c r="R834" s="3" t="s">
        <v>6399</v>
      </c>
      <c r="S834" s="3" t="s">
        <v>6400</v>
      </c>
      <c r="T834" s="3" t="s">
        <v>5782</v>
      </c>
      <c r="X834" s="3">
        <v>832</v>
      </c>
      <c r="Y834" s="3">
        <v>80219</v>
      </c>
    </row>
    <row r="835" spans="2:25" x14ac:dyDescent="0.35">
      <c r="B835" s="3">
        <v>833</v>
      </c>
      <c r="C835" s="3" t="s">
        <v>1064</v>
      </c>
      <c r="D835" s="3" t="s">
        <v>1065</v>
      </c>
      <c r="H835" s="3" t="s">
        <v>1064</v>
      </c>
      <c r="I835" s="3" t="s">
        <v>1065</v>
      </c>
      <c r="J835" s="9">
        <v>41958</v>
      </c>
      <c r="K835" s="9">
        <v>41963</v>
      </c>
      <c r="O835" s="3" t="s">
        <v>1064</v>
      </c>
      <c r="P835" s="3" t="s">
        <v>1065</v>
      </c>
      <c r="Q835" s="3" t="s">
        <v>5772</v>
      </c>
      <c r="R835" s="3" t="s">
        <v>6401</v>
      </c>
      <c r="S835" s="3" t="s">
        <v>6402</v>
      </c>
      <c r="T835" s="3" t="s">
        <v>5775</v>
      </c>
      <c r="X835" s="3">
        <v>833</v>
      </c>
      <c r="Y835" s="3">
        <v>10035</v>
      </c>
    </row>
    <row r="836" spans="2:25" x14ac:dyDescent="0.35">
      <c r="B836" s="3">
        <v>834</v>
      </c>
      <c r="C836" s="3" t="s">
        <v>1066</v>
      </c>
      <c r="D836" s="3" t="s">
        <v>1067</v>
      </c>
      <c r="H836" s="3" t="s">
        <v>1066</v>
      </c>
      <c r="I836" s="3" t="s">
        <v>1067</v>
      </c>
      <c r="J836" s="9">
        <v>41591</v>
      </c>
      <c r="K836" s="9">
        <v>41598</v>
      </c>
      <c r="O836" s="3" t="s">
        <v>1066</v>
      </c>
      <c r="P836" s="3" t="s">
        <v>1067</v>
      </c>
      <c r="Q836" s="3" t="s">
        <v>5772</v>
      </c>
      <c r="R836" s="3" t="s">
        <v>6403</v>
      </c>
      <c r="S836" s="3" t="s">
        <v>6404</v>
      </c>
      <c r="T836" s="3" t="s">
        <v>5775</v>
      </c>
      <c r="X836" s="3">
        <v>834</v>
      </c>
      <c r="Y836" s="3">
        <v>85204</v>
      </c>
    </row>
    <row r="837" spans="2:25" x14ac:dyDescent="0.35">
      <c r="B837" s="3">
        <v>835</v>
      </c>
      <c r="C837" s="3" t="s">
        <v>1066</v>
      </c>
      <c r="D837" s="3" t="s">
        <v>299</v>
      </c>
      <c r="H837" s="3" t="s">
        <v>1066</v>
      </c>
      <c r="I837" s="3" t="s">
        <v>299</v>
      </c>
      <c r="J837" s="9">
        <v>41591</v>
      </c>
      <c r="K837" s="9">
        <v>41598</v>
      </c>
      <c r="O837" s="3" t="s">
        <v>1066</v>
      </c>
      <c r="P837" s="3" t="s">
        <v>299</v>
      </c>
      <c r="Q837" s="3" t="s">
        <v>5772</v>
      </c>
      <c r="R837" s="3" t="s">
        <v>6403</v>
      </c>
      <c r="S837" s="3" t="s">
        <v>6404</v>
      </c>
      <c r="T837" s="3" t="s">
        <v>5775</v>
      </c>
      <c r="X837" s="3">
        <v>835</v>
      </c>
      <c r="Y837" s="3">
        <v>85204</v>
      </c>
    </row>
    <row r="838" spans="2:25" x14ac:dyDescent="0.35">
      <c r="B838" s="3">
        <v>836</v>
      </c>
      <c r="C838" s="3" t="s">
        <v>1066</v>
      </c>
      <c r="D838" s="3" t="s">
        <v>1068</v>
      </c>
      <c r="H838" s="3" t="s">
        <v>1066</v>
      </c>
      <c r="I838" s="3" t="s">
        <v>1068</v>
      </c>
      <c r="J838" s="9">
        <v>41591</v>
      </c>
      <c r="K838" s="9">
        <v>41598</v>
      </c>
      <c r="O838" s="3" t="s">
        <v>1066</v>
      </c>
      <c r="P838" s="3" t="s">
        <v>1068</v>
      </c>
      <c r="Q838" s="3" t="s">
        <v>5772</v>
      </c>
      <c r="R838" s="3" t="s">
        <v>6403</v>
      </c>
      <c r="S838" s="3" t="s">
        <v>6404</v>
      </c>
      <c r="T838" s="3" t="s">
        <v>5775</v>
      </c>
      <c r="X838" s="3">
        <v>836</v>
      </c>
      <c r="Y838" s="3">
        <v>85204</v>
      </c>
    </row>
    <row r="839" spans="2:25" x14ac:dyDescent="0.35">
      <c r="B839" s="3">
        <v>837</v>
      </c>
      <c r="C839" s="3" t="s">
        <v>1069</v>
      </c>
      <c r="D839" s="3" t="s">
        <v>1070</v>
      </c>
      <c r="H839" s="3" t="s">
        <v>1069</v>
      </c>
      <c r="I839" s="3" t="s">
        <v>1070</v>
      </c>
      <c r="J839" s="9">
        <v>41906</v>
      </c>
      <c r="K839" s="9">
        <v>41908</v>
      </c>
      <c r="O839" s="3" t="s">
        <v>1069</v>
      </c>
      <c r="P839" s="3" t="s">
        <v>1070</v>
      </c>
      <c r="Q839" s="3" t="s">
        <v>5768</v>
      </c>
      <c r="R839" s="3" t="s">
        <v>6405</v>
      </c>
      <c r="S839" s="3" t="s">
        <v>6406</v>
      </c>
      <c r="T839" s="3" t="s">
        <v>5775</v>
      </c>
      <c r="X839" s="3">
        <v>837</v>
      </c>
      <c r="Y839" s="3">
        <v>98105</v>
      </c>
    </row>
    <row r="840" spans="2:25" x14ac:dyDescent="0.35">
      <c r="B840" s="3">
        <v>838</v>
      </c>
      <c r="C840" s="3" t="s">
        <v>1069</v>
      </c>
      <c r="D840" s="3" t="s">
        <v>569</v>
      </c>
      <c r="H840" s="3" t="s">
        <v>1069</v>
      </c>
      <c r="I840" s="3" t="s">
        <v>569</v>
      </c>
      <c r="J840" s="9">
        <v>41906</v>
      </c>
      <c r="K840" s="9">
        <v>41908</v>
      </c>
      <c r="O840" s="3" t="s">
        <v>1069</v>
      </c>
      <c r="P840" s="3" t="s">
        <v>569</v>
      </c>
      <c r="Q840" s="3" t="s">
        <v>5768</v>
      </c>
      <c r="R840" s="3" t="s">
        <v>6405</v>
      </c>
      <c r="S840" s="3" t="s">
        <v>6406</v>
      </c>
      <c r="T840" s="3" t="s">
        <v>5775</v>
      </c>
      <c r="X840" s="3">
        <v>838</v>
      </c>
      <c r="Y840" s="3">
        <v>98105</v>
      </c>
    </row>
    <row r="841" spans="2:25" x14ac:dyDescent="0.35">
      <c r="B841" s="3">
        <v>839</v>
      </c>
      <c r="C841" s="3" t="s">
        <v>1069</v>
      </c>
      <c r="D841" s="3" t="s">
        <v>583</v>
      </c>
      <c r="H841" s="3" t="s">
        <v>1069</v>
      </c>
      <c r="I841" s="3" t="s">
        <v>583</v>
      </c>
      <c r="J841" s="9">
        <v>41906</v>
      </c>
      <c r="K841" s="9">
        <v>41908</v>
      </c>
      <c r="O841" s="3" t="s">
        <v>1069</v>
      </c>
      <c r="P841" s="3" t="s">
        <v>583</v>
      </c>
      <c r="Q841" s="3" t="s">
        <v>5768</v>
      </c>
      <c r="R841" s="3" t="s">
        <v>6405</v>
      </c>
      <c r="S841" s="3" t="s">
        <v>6406</v>
      </c>
      <c r="T841" s="3" t="s">
        <v>5775</v>
      </c>
      <c r="X841" s="3">
        <v>839</v>
      </c>
      <c r="Y841" s="3">
        <v>98105</v>
      </c>
    </row>
    <row r="842" spans="2:25" x14ac:dyDescent="0.35">
      <c r="B842" s="3">
        <v>840</v>
      </c>
      <c r="C842" s="3" t="s">
        <v>1071</v>
      </c>
      <c r="D842" s="3" t="s">
        <v>1072</v>
      </c>
      <c r="H842" s="3" t="s">
        <v>1071</v>
      </c>
      <c r="I842" s="3" t="s">
        <v>1072</v>
      </c>
      <c r="J842" s="9">
        <v>41242</v>
      </c>
      <c r="K842" s="9">
        <v>41247</v>
      </c>
      <c r="O842" s="3" t="s">
        <v>1071</v>
      </c>
      <c r="P842" s="3" t="s">
        <v>1072</v>
      </c>
      <c r="Q842" s="3" t="s">
        <v>5772</v>
      </c>
      <c r="R842" s="3" t="s">
        <v>6407</v>
      </c>
      <c r="S842" s="3" t="s">
        <v>6408</v>
      </c>
      <c r="T842" s="3" t="s">
        <v>5771</v>
      </c>
      <c r="X842" s="3">
        <v>840</v>
      </c>
      <c r="Y842" s="3">
        <v>48227</v>
      </c>
    </row>
    <row r="843" spans="2:25" x14ac:dyDescent="0.35">
      <c r="B843" s="3">
        <v>841</v>
      </c>
      <c r="C843" s="3" t="s">
        <v>1071</v>
      </c>
      <c r="D843" s="3" t="s">
        <v>1073</v>
      </c>
      <c r="H843" s="3" t="s">
        <v>1071</v>
      </c>
      <c r="I843" s="3" t="s">
        <v>1073</v>
      </c>
      <c r="J843" s="9">
        <v>41242</v>
      </c>
      <c r="K843" s="9">
        <v>41247</v>
      </c>
      <c r="O843" s="3" t="s">
        <v>1071</v>
      </c>
      <c r="P843" s="3" t="s">
        <v>1073</v>
      </c>
      <c r="Q843" s="3" t="s">
        <v>5772</v>
      </c>
      <c r="R843" s="3" t="s">
        <v>6407</v>
      </c>
      <c r="S843" s="3" t="s">
        <v>6408</v>
      </c>
      <c r="T843" s="3" t="s">
        <v>5771</v>
      </c>
      <c r="X843" s="3">
        <v>841</v>
      </c>
      <c r="Y843" s="3">
        <v>48227</v>
      </c>
    </row>
    <row r="844" spans="2:25" x14ac:dyDescent="0.35">
      <c r="B844" s="3">
        <v>842</v>
      </c>
      <c r="C844" s="3" t="s">
        <v>1074</v>
      </c>
      <c r="D844" s="3" t="s">
        <v>1027</v>
      </c>
      <c r="H844" s="3" t="s">
        <v>1074</v>
      </c>
      <c r="I844" s="3" t="s">
        <v>1027</v>
      </c>
      <c r="J844" s="9">
        <v>41335</v>
      </c>
      <c r="K844" s="9">
        <v>41339</v>
      </c>
      <c r="O844" s="3" t="s">
        <v>1074</v>
      </c>
      <c r="P844" s="3" t="s">
        <v>1027</v>
      </c>
      <c r="Q844" s="3" t="s">
        <v>5772</v>
      </c>
      <c r="R844" s="3" t="s">
        <v>6409</v>
      </c>
      <c r="S844" s="3" t="s">
        <v>6410</v>
      </c>
      <c r="T844" s="3" t="s">
        <v>5775</v>
      </c>
      <c r="X844" s="3">
        <v>842</v>
      </c>
      <c r="Y844" s="3">
        <v>10701</v>
      </c>
    </row>
    <row r="845" spans="2:25" x14ac:dyDescent="0.35">
      <c r="B845" s="3">
        <v>843</v>
      </c>
      <c r="C845" s="3" t="s">
        <v>1074</v>
      </c>
      <c r="D845" s="3" t="s">
        <v>1075</v>
      </c>
      <c r="H845" s="3" t="s">
        <v>1074</v>
      </c>
      <c r="I845" s="3" t="s">
        <v>1075</v>
      </c>
      <c r="J845" s="9">
        <v>41335</v>
      </c>
      <c r="K845" s="9">
        <v>41339</v>
      </c>
      <c r="O845" s="3" t="s">
        <v>1074</v>
      </c>
      <c r="P845" s="3" t="s">
        <v>1075</v>
      </c>
      <c r="Q845" s="3" t="s">
        <v>5772</v>
      </c>
      <c r="R845" s="3" t="s">
        <v>6409</v>
      </c>
      <c r="S845" s="3" t="s">
        <v>6410</v>
      </c>
      <c r="T845" s="3" t="s">
        <v>5775</v>
      </c>
      <c r="X845" s="3">
        <v>843</v>
      </c>
      <c r="Y845" s="3">
        <v>10701</v>
      </c>
    </row>
    <row r="846" spans="2:25" x14ac:dyDescent="0.35">
      <c r="B846" s="3">
        <v>844</v>
      </c>
      <c r="C846" s="3" t="s">
        <v>1074</v>
      </c>
      <c r="D846" s="3" t="s">
        <v>285</v>
      </c>
      <c r="H846" s="3" t="s">
        <v>1074</v>
      </c>
      <c r="I846" s="3" t="s">
        <v>285</v>
      </c>
      <c r="J846" s="9">
        <v>41335</v>
      </c>
      <c r="K846" s="9">
        <v>41339</v>
      </c>
      <c r="O846" s="3" t="s">
        <v>1074</v>
      </c>
      <c r="P846" s="3" t="s">
        <v>285</v>
      </c>
      <c r="Q846" s="3" t="s">
        <v>5772</v>
      </c>
      <c r="R846" s="3" t="s">
        <v>6409</v>
      </c>
      <c r="S846" s="3" t="s">
        <v>6410</v>
      </c>
      <c r="T846" s="3" t="s">
        <v>5775</v>
      </c>
      <c r="X846" s="3">
        <v>844</v>
      </c>
      <c r="Y846" s="3">
        <v>10701</v>
      </c>
    </row>
    <row r="847" spans="2:25" x14ac:dyDescent="0.35">
      <c r="B847" s="3">
        <v>845</v>
      </c>
      <c r="C847" s="3" t="s">
        <v>1074</v>
      </c>
      <c r="D847" s="3" t="s">
        <v>1076</v>
      </c>
      <c r="H847" s="3" t="s">
        <v>1074</v>
      </c>
      <c r="I847" s="3" t="s">
        <v>1076</v>
      </c>
      <c r="J847" s="9">
        <v>41335</v>
      </c>
      <c r="K847" s="9">
        <v>41339</v>
      </c>
      <c r="O847" s="3" t="s">
        <v>1074</v>
      </c>
      <c r="P847" s="3" t="s">
        <v>1076</v>
      </c>
      <c r="Q847" s="3" t="s">
        <v>5772</v>
      </c>
      <c r="R847" s="3" t="s">
        <v>6409</v>
      </c>
      <c r="S847" s="3" t="s">
        <v>6410</v>
      </c>
      <c r="T847" s="3" t="s">
        <v>5775</v>
      </c>
      <c r="X847" s="3">
        <v>845</v>
      </c>
      <c r="Y847" s="3">
        <v>10701</v>
      </c>
    </row>
    <row r="848" spans="2:25" x14ac:dyDescent="0.35">
      <c r="B848" s="3">
        <v>846</v>
      </c>
      <c r="C848" s="3" t="s">
        <v>1077</v>
      </c>
      <c r="D848" s="3" t="s">
        <v>1078</v>
      </c>
      <c r="H848" s="3" t="s">
        <v>1077</v>
      </c>
      <c r="I848" s="3" t="s">
        <v>1078</v>
      </c>
      <c r="J848" s="9">
        <v>41502</v>
      </c>
      <c r="K848" s="9">
        <v>41507</v>
      </c>
      <c r="O848" s="3" t="s">
        <v>1077</v>
      </c>
      <c r="P848" s="3" t="s">
        <v>1078</v>
      </c>
      <c r="Q848" s="3" t="s">
        <v>5768</v>
      </c>
      <c r="R848" s="3" t="s">
        <v>6411</v>
      </c>
      <c r="S848" s="3" t="s">
        <v>6412</v>
      </c>
      <c r="T848" s="3" t="s">
        <v>5771</v>
      </c>
      <c r="X848" s="3">
        <v>846</v>
      </c>
      <c r="Y848" s="3">
        <v>94601</v>
      </c>
    </row>
    <row r="849" spans="2:25" x14ac:dyDescent="0.35">
      <c r="B849" s="3">
        <v>847</v>
      </c>
      <c r="C849" s="3" t="s">
        <v>1077</v>
      </c>
      <c r="D849" s="3" t="s">
        <v>1079</v>
      </c>
      <c r="H849" s="3" t="s">
        <v>1077</v>
      </c>
      <c r="I849" s="3" t="s">
        <v>1079</v>
      </c>
      <c r="J849" s="9">
        <v>41502</v>
      </c>
      <c r="K849" s="9">
        <v>41507</v>
      </c>
      <c r="O849" s="3" t="s">
        <v>1077</v>
      </c>
      <c r="P849" s="3" t="s">
        <v>1079</v>
      </c>
      <c r="Q849" s="3" t="s">
        <v>5768</v>
      </c>
      <c r="R849" s="3" t="s">
        <v>6411</v>
      </c>
      <c r="S849" s="3" t="s">
        <v>6412</v>
      </c>
      <c r="T849" s="3" t="s">
        <v>5771</v>
      </c>
      <c r="X849" s="3">
        <v>847</v>
      </c>
      <c r="Y849" s="3">
        <v>94601</v>
      </c>
    </row>
    <row r="850" spans="2:25" x14ac:dyDescent="0.35">
      <c r="B850" s="3">
        <v>848</v>
      </c>
      <c r="C850" s="3" t="s">
        <v>1080</v>
      </c>
      <c r="D850" s="3" t="s">
        <v>1081</v>
      </c>
      <c r="H850" s="3" t="s">
        <v>1080</v>
      </c>
      <c r="I850" s="3" t="s">
        <v>1081</v>
      </c>
      <c r="J850" s="9">
        <v>41249</v>
      </c>
      <c r="K850" s="9">
        <v>41256</v>
      </c>
      <c r="O850" s="3" t="s">
        <v>1080</v>
      </c>
      <c r="P850" s="3" t="s">
        <v>1081</v>
      </c>
      <c r="Q850" s="3" t="s">
        <v>5772</v>
      </c>
      <c r="R850" s="3" t="s">
        <v>6207</v>
      </c>
      <c r="S850" s="3" t="s">
        <v>6208</v>
      </c>
      <c r="T850" s="3" t="s">
        <v>5775</v>
      </c>
      <c r="X850" s="3">
        <v>848</v>
      </c>
      <c r="Y850" s="3">
        <v>92105</v>
      </c>
    </row>
    <row r="851" spans="2:25" x14ac:dyDescent="0.35">
      <c r="B851" s="3">
        <v>849</v>
      </c>
      <c r="C851" s="3" t="s">
        <v>1080</v>
      </c>
      <c r="D851" s="3" t="s">
        <v>1082</v>
      </c>
      <c r="H851" s="3" t="s">
        <v>1080</v>
      </c>
      <c r="I851" s="3" t="s">
        <v>1082</v>
      </c>
      <c r="J851" s="9">
        <v>41249</v>
      </c>
      <c r="K851" s="9">
        <v>41256</v>
      </c>
      <c r="O851" s="3" t="s">
        <v>1080</v>
      </c>
      <c r="P851" s="3" t="s">
        <v>1082</v>
      </c>
      <c r="Q851" s="3" t="s">
        <v>5772</v>
      </c>
      <c r="R851" s="3" t="s">
        <v>6207</v>
      </c>
      <c r="S851" s="3" t="s">
        <v>6208</v>
      </c>
      <c r="T851" s="3" t="s">
        <v>5775</v>
      </c>
      <c r="X851" s="3">
        <v>849</v>
      </c>
      <c r="Y851" s="3">
        <v>92105</v>
      </c>
    </row>
    <row r="852" spans="2:25" x14ac:dyDescent="0.35">
      <c r="B852" s="3">
        <v>850</v>
      </c>
      <c r="C852" s="3" t="s">
        <v>1083</v>
      </c>
      <c r="D852" s="3" t="s">
        <v>1084</v>
      </c>
      <c r="H852" s="3" t="s">
        <v>1083</v>
      </c>
      <c r="I852" s="3" t="s">
        <v>1084</v>
      </c>
      <c r="J852" s="9">
        <v>41270</v>
      </c>
      <c r="K852" s="9">
        <v>41274</v>
      </c>
      <c r="O852" s="3" t="s">
        <v>1083</v>
      </c>
      <c r="P852" s="3" t="s">
        <v>1084</v>
      </c>
      <c r="Q852" s="3" t="s">
        <v>5772</v>
      </c>
      <c r="R852" s="3" t="s">
        <v>6413</v>
      </c>
      <c r="S852" s="3" t="s">
        <v>6414</v>
      </c>
      <c r="T852" s="3" t="s">
        <v>5782</v>
      </c>
      <c r="X852" s="3">
        <v>850</v>
      </c>
      <c r="Y852" s="3">
        <v>20735</v>
      </c>
    </row>
    <row r="853" spans="2:25" x14ac:dyDescent="0.35">
      <c r="B853" s="3">
        <v>851</v>
      </c>
      <c r="C853" s="3" t="s">
        <v>1083</v>
      </c>
      <c r="D853" s="3" t="s">
        <v>179</v>
      </c>
      <c r="H853" s="3" t="s">
        <v>1083</v>
      </c>
      <c r="I853" s="3" t="s">
        <v>179</v>
      </c>
      <c r="J853" s="9">
        <v>41270</v>
      </c>
      <c r="K853" s="9">
        <v>41274</v>
      </c>
      <c r="O853" s="3" t="s">
        <v>1083</v>
      </c>
      <c r="P853" s="3" t="s">
        <v>179</v>
      </c>
      <c r="Q853" s="3" t="s">
        <v>5772</v>
      </c>
      <c r="R853" s="3" t="s">
        <v>6413</v>
      </c>
      <c r="S853" s="3" t="s">
        <v>6414</v>
      </c>
      <c r="T853" s="3" t="s">
        <v>5782</v>
      </c>
      <c r="X853" s="3">
        <v>851</v>
      </c>
      <c r="Y853" s="3">
        <v>20735</v>
      </c>
    </row>
    <row r="854" spans="2:25" x14ac:dyDescent="0.35">
      <c r="B854" s="3">
        <v>852</v>
      </c>
      <c r="C854" s="3" t="s">
        <v>1085</v>
      </c>
      <c r="D854" s="3" t="s">
        <v>1086</v>
      </c>
      <c r="H854" s="3" t="s">
        <v>1085</v>
      </c>
      <c r="I854" s="3" t="s">
        <v>1086</v>
      </c>
      <c r="J854" s="9">
        <v>41661</v>
      </c>
      <c r="K854" s="9">
        <v>41666</v>
      </c>
      <c r="O854" s="3" t="s">
        <v>1085</v>
      </c>
      <c r="P854" s="3" t="s">
        <v>1086</v>
      </c>
      <c r="Q854" s="3" t="s">
        <v>5772</v>
      </c>
      <c r="R854" s="3" t="s">
        <v>6415</v>
      </c>
      <c r="S854" s="3" t="s">
        <v>6416</v>
      </c>
      <c r="T854" s="3" t="s">
        <v>5782</v>
      </c>
      <c r="X854" s="3">
        <v>852</v>
      </c>
      <c r="Y854" s="3">
        <v>28205</v>
      </c>
    </row>
    <row r="855" spans="2:25" x14ac:dyDescent="0.35">
      <c r="B855" s="3">
        <v>853</v>
      </c>
      <c r="C855" s="3" t="s">
        <v>1085</v>
      </c>
      <c r="D855" s="3" t="s">
        <v>1087</v>
      </c>
      <c r="H855" s="3" t="s">
        <v>1085</v>
      </c>
      <c r="I855" s="3" t="s">
        <v>1087</v>
      </c>
      <c r="J855" s="9">
        <v>41661</v>
      </c>
      <c r="K855" s="9">
        <v>41666</v>
      </c>
      <c r="O855" s="3" t="s">
        <v>1085</v>
      </c>
      <c r="P855" s="3" t="s">
        <v>1087</v>
      </c>
      <c r="Q855" s="3" t="s">
        <v>5772</v>
      </c>
      <c r="R855" s="3" t="s">
        <v>6415</v>
      </c>
      <c r="S855" s="3" t="s">
        <v>6416</v>
      </c>
      <c r="T855" s="3" t="s">
        <v>5782</v>
      </c>
      <c r="X855" s="3">
        <v>853</v>
      </c>
      <c r="Y855" s="3">
        <v>28205</v>
      </c>
    </row>
    <row r="856" spans="2:25" x14ac:dyDescent="0.35">
      <c r="B856" s="3">
        <v>854</v>
      </c>
      <c r="C856" s="3" t="s">
        <v>1088</v>
      </c>
      <c r="D856" s="3" t="s">
        <v>1089</v>
      </c>
      <c r="H856" s="3" t="s">
        <v>1088</v>
      </c>
      <c r="I856" s="3" t="s">
        <v>1089</v>
      </c>
      <c r="J856" s="9">
        <v>40719</v>
      </c>
      <c r="K856" s="9">
        <v>40722</v>
      </c>
      <c r="O856" s="3" t="s">
        <v>1088</v>
      </c>
      <c r="P856" s="3" t="s">
        <v>1089</v>
      </c>
      <c r="Q856" s="3" t="s">
        <v>5801</v>
      </c>
      <c r="R856" s="3" t="s">
        <v>6381</v>
      </c>
      <c r="S856" s="3" t="s">
        <v>6382</v>
      </c>
      <c r="T856" s="3" t="s">
        <v>5771</v>
      </c>
      <c r="X856" s="3">
        <v>854</v>
      </c>
      <c r="Y856" s="3">
        <v>90049</v>
      </c>
    </row>
    <row r="857" spans="2:25" x14ac:dyDescent="0.35">
      <c r="B857" s="3">
        <v>855</v>
      </c>
      <c r="C857" s="3" t="s">
        <v>1090</v>
      </c>
      <c r="D857" s="3" t="s">
        <v>1091</v>
      </c>
      <c r="H857" s="3" t="s">
        <v>1090</v>
      </c>
      <c r="I857" s="3" t="s">
        <v>1091</v>
      </c>
      <c r="J857" s="9">
        <v>41440</v>
      </c>
      <c r="K857" s="9">
        <v>41443</v>
      </c>
      <c r="O857" s="3" t="s">
        <v>1090</v>
      </c>
      <c r="P857" s="3" t="s">
        <v>1091</v>
      </c>
      <c r="Q857" s="3" t="s">
        <v>5801</v>
      </c>
      <c r="R857" s="3" t="s">
        <v>6417</v>
      </c>
      <c r="S857" s="3" t="s">
        <v>6418</v>
      </c>
      <c r="T857" s="3" t="s">
        <v>5782</v>
      </c>
      <c r="X857" s="3">
        <v>855</v>
      </c>
      <c r="Y857" s="3">
        <v>94122</v>
      </c>
    </row>
    <row r="858" spans="2:25" x14ac:dyDescent="0.35">
      <c r="B858" s="3">
        <v>856</v>
      </c>
      <c r="C858" s="3" t="s">
        <v>1090</v>
      </c>
      <c r="D858" s="3" t="s">
        <v>1092</v>
      </c>
      <c r="H858" s="3" t="s">
        <v>1090</v>
      </c>
      <c r="I858" s="3" t="s">
        <v>1092</v>
      </c>
      <c r="J858" s="9">
        <v>41440</v>
      </c>
      <c r="K858" s="9">
        <v>41443</v>
      </c>
      <c r="O858" s="3" t="s">
        <v>1090</v>
      </c>
      <c r="P858" s="3" t="s">
        <v>1092</v>
      </c>
      <c r="Q858" s="3" t="s">
        <v>5801</v>
      </c>
      <c r="R858" s="3" t="s">
        <v>6417</v>
      </c>
      <c r="S858" s="3" t="s">
        <v>6418</v>
      </c>
      <c r="T858" s="3" t="s">
        <v>5782</v>
      </c>
      <c r="X858" s="3">
        <v>856</v>
      </c>
      <c r="Y858" s="3">
        <v>94122</v>
      </c>
    </row>
    <row r="859" spans="2:25" x14ac:dyDescent="0.35">
      <c r="B859" s="3">
        <v>857</v>
      </c>
      <c r="C859" s="3" t="s">
        <v>1090</v>
      </c>
      <c r="D859" s="3" t="s">
        <v>1093</v>
      </c>
      <c r="H859" s="3" t="s">
        <v>1090</v>
      </c>
      <c r="I859" s="3" t="s">
        <v>1093</v>
      </c>
      <c r="J859" s="9">
        <v>41440</v>
      </c>
      <c r="K859" s="9">
        <v>41443</v>
      </c>
      <c r="O859" s="3" t="s">
        <v>1090</v>
      </c>
      <c r="P859" s="3" t="s">
        <v>1093</v>
      </c>
      <c r="Q859" s="3" t="s">
        <v>5801</v>
      </c>
      <c r="R859" s="3" t="s">
        <v>6417</v>
      </c>
      <c r="S859" s="3" t="s">
        <v>6418</v>
      </c>
      <c r="T859" s="3" t="s">
        <v>5782</v>
      </c>
      <c r="X859" s="3">
        <v>857</v>
      </c>
      <c r="Y859" s="3">
        <v>94122</v>
      </c>
    </row>
    <row r="860" spans="2:25" x14ac:dyDescent="0.35">
      <c r="B860" s="3">
        <v>858</v>
      </c>
      <c r="C860" s="3" t="s">
        <v>1090</v>
      </c>
      <c r="D860" s="3" t="s">
        <v>1094</v>
      </c>
      <c r="H860" s="3" t="s">
        <v>1090</v>
      </c>
      <c r="I860" s="3" t="s">
        <v>1094</v>
      </c>
      <c r="J860" s="9">
        <v>41440</v>
      </c>
      <c r="K860" s="9">
        <v>41443</v>
      </c>
      <c r="O860" s="3" t="s">
        <v>1090</v>
      </c>
      <c r="P860" s="3" t="s">
        <v>1094</v>
      </c>
      <c r="Q860" s="3" t="s">
        <v>5801</v>
      </c>
      <c r="R860" s="3" t="s">
        <v>6417</v>
      </c>
      <c r="S860" s="3" t="s">
        <v>6418</v>
      </c>
      <c r="T860" s="3" t="s">
        <v>5782</v>
      </c>
      <c r="X860" s="3">
        <v>858</v>
      </c>
      <c r="Y860" s="3">
        <v>94122</v>
      </c>
    </row>
    <row r="861" spans="2:25" x14ac:dyDescent="0.35">
      <c r="B861" s="3">
        <v>859</v>
      </c>
      <c r="C861" s="3" t="s">
        <v>1095</v>
      </c>
      <c r="D861" s="3" t="s">
        <v>361</v>
      </c>
      <c r="H861" s="3" t="s">
        <v>1095</v>
      </c>
      <c r="I861" s="3" t="s">
        <v>361</v>
      </c>
      <c r="J861" s="9">
        <v>41751</v>
      </c>
      <c r="K861" s="9">
        <v>41757</v>
      </c>
      <c r="O861" s="3" t="s">
        <v>1095</v>
      </c>
      <c r="P861" s="3" t="s">
        <v>361</v>
      </c>
      <c r="Q861" s="3" t="s">
        <v>5772</v>
      </c>
      <c r="R861" s="3" t="s">
        <v>6199</v>
      </c>
      <c r="S861" s="3" t="s">
        <v>6200</v>
      </c>
      <c r="T861" s="3" t="s">
        <v>5775</v>
      </c>
      <c r="X861" s="3">
        <v>859</v>
      </c>
      <c r="Y861" s="3">
        <v>77041</v>
      </c>
    </row>
    <row r="862" spans="2:25" x14ac:dyDescent="0.35">
      <c r="B862" s="3">
        <v>860</v>
      </c>
      <c r="C862" s="3" t="s">
        <v>1095</v>
      </c>
      <c r="D862" s="3" t="s">
        <v>995</v>
      </c>
      <c r="H862" s="3" t="s">
        <v>1095</v>
      </c>
      <c r="I862" s="3" t="s">
        <v>995</v>
      </c>
      <c r="J862" s="9">
        <v>41751</v>
      </c>
      <c r="K862" s="9">
        <v>41757</v>
      </c>
      <c r="O862" s="3" t="s">
        <v>1095</v>
      </c>
      <c r="P862" s="3" t="s">
        <v>995</v>
      </c>
      <c r="Q862" s="3" t="s">
        <v>5772</v>
      </c>
      <c r="R862" s="3" t="s">
        <v>6199</v>
      </c>
      <c r="S862" s="3" t="s">
        <v>6200</v>
      </c>
      <c r="T862" s="3" t="s">
        <v>5775</v>
      </c>
      <c r="X862" s="3">
        <v>860</v>
      </c>
      <c r="Y862" s="3">
        <v>77041</v>
      </c>
    </row>
    <row r="863" spans="2:25" x14ac:dyDescent="0.35">
      <c r="B863" s="3">
        <v>861</v>
      </c>
      <c r="C863" s="3" t="s">
        <v>1096</v>
      </c>
      <c r="D863" s="3" t="s">
        <v>1097</v>
      </c>
      <c r="H863" s="3" t="s">
        <v>1096</v>
      </c>
      <c r="I863" s="3" t="s">
        <v>1097</v>
      </c>
      <c r="J863" s="9">
        <v>41569</v>
      </c>
      <c r="K863" s="9">
        <v>41575</v>
      </c>
      <c r="O863" s="3" t="s">
        <v>1096</v>
      </c>
      <c r="P863" s="3" t="s">
        <v>1097</v>
      </c>
      <c r="Q863" s="3" t="s">
        <v>5772</v>
      </c>
      <c r="R863" s="3" t="s">
        <v>6419</v>
      </c>
      <c r="S863" s="3" t="s">
        <v>6420</v>
      </c>
      <c r="T863" s="3" t="s">
        <v>5775</v>
      </c>
      <c r="X863" s="3">
        <v>861</v>
      </c>
      <c r="Y863" s="3">
        <v>92503</v>
      </c>
    </row>
    <row r="864" spans="2:25" x14ac:dyDescent="0.35">
      <c r="B864" s="3">
        <v>862</v>
      </c>
      <c r="C864" s="3" t="s">
        <v>1098</v>
      </c>
      <c r="D864" s="3" t="s">
        <v>220</v>
      </c>
      <c r="H864" s="3" t="s">
        <v>1098</v>
      </c>
      <c r="I864" s="3" t="s">
        <v>220</v>
      </c>
      <c r="J864" s="9">
        <v>41598</v>
      </c>
      <c r="K864" s="9">
        <v>41603</v>
      </c>
      <c r="O864" s="3" t="s">
        <v>1098</v>
      </c>
      <c r="P864" s="3" t="s">
        <v>220</v>
      </c>
      <c r="Q864" s="3" t="s">
        <v>5772</v>
      </c>
      <c r="R864" s="3" t="s">
        <v>5795</v>
      </c>
      <c r="S864" s="3" t="s">
        <v>5796</v>
      </c>
      <c r="T864" s="3" t="s">
        <v>5775</v>
      </c>
      <c r="X864" s="3">
        <v>862</v>
      </c>
      <c r="Y864" s="3">
        <v>77041</v>
      </c>
    </row>
    <row r="865" spans="2:25" x14ac:dyDescent="0.35">
      <c r="B865" s="3">
        <v>863</v>
      </c>
      <c r="C865" s="3" t="s">
        <v>1098</v>
      </c>
      <c r="D865" s="3" t="s">
        <v>1092</v>
      </c>
      <c r="H865" s="3" t="s">
        <v>1098</v>
      </c>
      <c r="I865" s="3" t="s">
        <v>1092</v>
      </c>
      <c r="J865" s="9">
        <v>41598</v>
      </c>
      <c r="K865" s="9">
        <v>41603</v>
      </c>
      <c r="O865" s="3" t="s">
        <v>1098</v>
      </c>
      <c r="P865" s="3" t="s">
        <v>1092</v>
      </c>
      <c r="Q865" s="3" t="s">
        <v>5772</v>
      </c>
      <c r="R865" s="3" t="s">
        <v>5795</v>
      </c>
      <c r="S865" s="3" t="s">
        <v>5796</v>
      </c>
      <c r="T865" s="3" t="s">
        <v>5775</v>
      </c>
      <c r="X865" s="3">
        <v>863</v>
      </c>
      <c r="Y865" s="3">
        <v>77041</v>
      </c>
    </row>
    <row r="866" spans="2:25" x14ac:dyDescent="0.35">
      <c r="B866" s="3">
        <v>864</v>
      </c>
      <c r="C866" s="3" t="s">
        <v>1098</v>
      </c>
      <c r="D866" s="3" t="s">
        <v>1099</v>
      </c>
      <c r="H866" s="3" t="s">
        <v>1098</v>
      </c>
      <c r="I866" s="3" t="s">
        <v>1099</v>
      </c>
      <c r="J866" s="9">
        <v>41598</v>
      </c>
      <c r="K866" s="9">
        <v>41603</v>
      </c>
      <c r="O866" s="3" t="s">
        <v>1098</v>
      </c>
      <c r="P866" s="3" t="s">
        <v>1099</v>
      </c>
      <c r="Q866" s="3" t="s">
        <v>5772</v>
      </c>
      <c r="R866" s="3" t="s">
        <v>5795</v>
      </c>
      <c r="S866" s="3" t="s">
        <v>5796</v>
      </c>
      <c r="T866" s="3" t="s">
        <v>5775</v>
      </c>
      <c r="X866" s="3">
        <v>864</v>
      </c>
      <c r="Y866" s="3">
        <v>77041</v>
      </c>
    </row>
    <row r="867" spans="2:25" x14ac:dyDescent="0.35">
      <c r="B867" s="3">
        <v>865</v>
      </c>
      <c r="C867" s="3" t="s">
        <v>1098</v>
      </c>
      <c r="D867" s="3" t="s">
        <v>1100</v>
      </c>
      <c r="H867" s="3" t="s">
        <v>1098</v>
      </c>
      <c r="I867" s="3" t="s">
        <v>1100</v>
      </c>
      <c r="J867" s="9">
        <v>41598</v>
      </c>
      <c r="K867" s="9">
        <v>41603</v>
      </c>
      <c r="O867" s="3" t="s">
        <v>1098</v>
      </c>
      <c r="P867" s="3" t="s">
        <v>1100</v>
      </c>
      <c r="Q867" s="3" t="s">
        <v>5772</v>
      </c>
      <c r="R867" s="3" t="s">
        <v>5795</v>
      </c>
      <c r="S867" s="3" t="s">
        <v>5796</v>
      </c>
      <c r="T867" s="3" t="s">
        <v>5775</v>
      </c>
      <c r="X867" s="3">
        <v>865</v>
      </c>
      <c r="Y867" s="3">
        <v>77041</v>
      </c>
    </row>
    <row r="868" spans="2:25" x14ac:dyDescent="0.35">
      <c r="B868" s="3">
        <v>866</v>
      </c>
      <c r="C868" s="3" t="s">
        <v>1098</v>
      </c>
      <c r="D868" s="3" t="s">
        <v>1101</v>
      </c>
      <c r="H868" s="3" t="s">
        <v>1098</v>
      </c>
      <c r="I868" s="3" t="s">
        <v>1101</v>
      </c>
      <c r="J868" s="9">
        <v>41598</v>
      </c>
      <c r="K868" s="9">
        <v>41603</v>
      </c>
      <c r="O868" s="3" t="s">
        <v>1098</v>
      </c>
      <c r="P868" s="3" t="s">
        <v>1101</v>
      </c>
      <c r="Q868" s="3" t="s">
        <v>5772</v>
      </c>
      <c r="R868" s="3" t="s">
        <v>5795</v>
      </c>
      <c r="S868" s="3" t="s">
        <v>5796</v>
      </c>
      <c r="T868" s="3" t="s">
        <v>5775</v>
      </c>
      <c r="X868" s="3">
        <v>866</v>
      </c>
      <c r="Y868" s="3">
        <v>77041</v>
      </c>
    </row>
    <row r="869" spans="2:25" x14ac:dyDescent="0.35">
      <c r="B869" s="3">
        <v>867</v>
      </c>
      <c r="C869" s="3" t="s">
        <v>1098</v>
      </c>
      <c r="D869" s="3" t="s">
        <v>1102</v>
      </c>
      <c r="H869" s="3" t="s">
        <v>1098</v>
      </c>
      <c r="I869" s="3" t="s">
        <v>1102</v>
      </c>
      <c r="J869" s="9">
        <v>41598</v>
      </c>
      <c r="K869" s="9">
        <v>41603</v>
      </c>
      <c r="O869" s="3" t="s">
        <v>1098</v>
      </c>
      <c r="P869" s="3" t="s">
        <v>1102</v>
      </c>
      <c r="Q869" s="3" t="s">
        <v>5772</v>
      </c>
      <c r="R869" s="3" t="s">
        <v>5795</v>
      </c>
      <c r="S869" s="3" t="s">
        <v>5796</v>
      </c>
      <c r="T869" s="3" t="s">
        <v>5775</v>
      </c>
      <c r="X869" s="3">
        <v>867</v>
      </c>
      <c r="Y869" s="3">
        <v>77041</v>
      </c>
    </row>
    <row r="870" spans="2:25" x14ac:dyDescent="0.35">
      <c r="B870" s="3">
        <v>868</v>
      </c>
      <c r="C870" s="3" t="s">
        <v>1098</v>
      </c>
      <c r="D870" s="3" t="s">
        <v>1103</v>
      </c>
      <c r="H870" s="3" t="s">
        <v>1098</v>
      </c>
      <c r="I870" s="3" t="s">
        <v>1103</v>
      </c>
      <c r="J870" s="9">
        <v>41598</v>
      </c>
      <c r="K870" s="9">
        <v>41603</v>
      </c>
      <c r="O870" s="3" t="s">
        <v>1098</v>
      </c>
      <c r="P870" s="3" t="s">
        <v>1103</v>
      </c>
      <c r="Q870" s="3" t="s">
        <v>5772</v>
      </c>
      <c r="R870" s="3" t="s">
        <v>5795</v>
      </c>
      <c r="S870" s="3" t="s">
        <v>5796</v>
      </c>
      <c r="T870" s="3" t="s">
        <v>5775</v>
      </c>
      <c r="X870" s="3">
        <v>868</v>
      </c>
      <c r="Y870" s="3">
        <v>77041</v>
      </c>
    </row>
    <row r="871" spans="2:25" x14ac:dyDescent="0.35">
      <c r="B871" s="3">
        <v>869</v>
      </c>
      <c r="C871" s="3" t="s">
        <v>1098</v>
      </c>
      <c r="D871" s="3" t="s">
        <v>124</v>
      </c>
      <c r="H871" s="3" t="s">
        <v>1098</v>
      </c>
      <c r="I871" s="3" t="s">
        <v>124</v>
      </c>
      <c r="J871" s="9">
        <v>41598</v>
      </c>
      <c r="K871" s="9">
        <v>41603</v>
      </c>
      <c r="O871" s="3" t="s">
        <v>1098</v>
      </c>
      <c r="P871" s="3" t="s">
        <v>124</v>
      </c>
      <c r="Q871" s="3" t="s">
        <v>5772</v>
      </c>
      <c r="R871" s="3" t="s">
        <v>5795</v>
      </c>
      <c r="S871" s="3" t="s">
        <v>5796</v>
      </c>
      <c r="T871" s="3" t="s">
        <v>5775</v>
      </c>
      <c r="X871" s="3">
        <v>869</v>
      </c>
      <c r="Y871" s="3">
        <v>77041</v>
      </c>
    </row>
    <row r="872" spans="2:25" x14ac:dyDescent="0.35">
      <c r="B872" s="3">
        <v>870</v>
      </c>
      <c r="C872" s="3" t="s">
        <v>1104</v>
      </c>
      <c r="D872" s="3" t="s">
        <v>440</v>
      </c>
      <c r="H872" s="3" t="s">
        <v>1104</v>
      </c>
      <c r="I872" s="3" t="s">
        <v>440</v>
      </c>
      <c r="J872" s="9">
        <v>41478</v>
      </c>
      <c r="K872" s="9">
        <v>41480</v>
      </c>
      <c r="O872" s="3" t="s">
        <v>1104</v>
      </c>
      <c r="P872" s="3" t="s">
        <v>440</v>
      </c>
      <c r="Q872" s="3" t="s">
        <v>5768</v>
      </c>
      <c r="R872" s="3" t="s">
        <v>6421</v>
      </c>
      <c r="S872" s="3" t="s">
        <v>6422</v>
      </c>
      <c r="T872" s="3" t="s">
        <v>5771</v>
      </c>
      <c r="X872" s="3">
        <v>870</v>
      </c>
      <c r="Y872" s="3">
        <v>94110</v>
      </c>
    </row>
    <row r="873" spans="2:25" x14ac:dyDescent="0.35">
      <c r="B873" s="3">
        <v>871</v>
      </c>
      <c r="C873" s="3" t="s">
        <v>1105</v>
      </c>
      <c r="D873" s="3" t="s">
        <v>441</v>
      </c>
      <c r="H873" s="3" t="s">
        <v>1105</v>
      </c>
      <c r="I873" s="3" t="s">
        <v>441</v>
      </c>
      <c r="J873" s="9">
        <v>41156</v>
      </c>
      <c r="K873" s="9">
        <v>41160</v>
      </c>
      <c r="O873" s="3" t="s">
        <v>1105</v>
      </c>
      <c r="P873" s="3" t="s">
        <v>441</v>
      </c>
      <c r="Q873" s="3" t="s">
        <v>5772</v>
      </c>
      <c r="R873" s="3" t="s">
        <v>6423</v>
      </c>
      <c r="S873" s="3" t="s">
        <v>6424</v>
      </c>
      <c r="T873" s="3" t="s">
        <v>5775</v>
      </c>
      <c r="X873" s="3">
        <v>871</v>
      </c>
      <c r="Y873" s="3">
        <v>30076</v>
      </c>
    </row>
    <row r="874" spans="2:25" x14ac:dyDescent="0.35">
      <c r="B874" s="3">
        <v>872</v>
      </c>
      <c r="C874" s="3" t="s">
        <v>1105</v>
      </c>
      <c r="D874" s="3" t="s">
        <v>1106</v>
      </c>
      <c r="H874" s="3" t="s">
        <v>1105</v>
      </c>
      <c r="I874" s="3" t="s">
        <v>1106</v>
      </c>
      <c r="J874" s="9">
        <v>41156</v>
      </c>
      <c r="K874" s="9">
        <v>41160</v>
      </c>
      <c r="O874" s="3" t="s">
        <v>1105</v>
      </c>
      <c r="P874" s="3" t="s">
        <v>1106</v>
      </c>
      <c r="Q874" s="3" t="s">
        <v>5772</v>
      </c>
      <c r="R874" s="3" t="s">
        <v>6423</v>
      </c>
      <c r="S874" s="3" t="s">
        <v>6424</v>
      </c>
      <c r="T874" s="3" t="s">
        <v>5775</v>
      </c>
      <c r="X874" s="3">
        <v>872</v>
      </c>
      <c r="Y874" s="3">
        <v>30076</v>
      </c>
    </row>
    <row r="875" spans="2:25" x14ac:dyDescent="0.35">
      <c r="B875" s="3">
        <v>873</v>
      </c>
      <c r="C875" s="3" t="s">
        <v>1105</v>
      </c>
      <c r="D875" s="3" t="s">
        <v>1107</v>
      </c>
      <c r="H875" s="3" t="s">
        <v>1105</v>
      </c>
      <c r="I875" s="3" t="s">
        <v>1107</v>
      </c>
      <c r="J875" s="9">
        <v>41156</v>
      </c>
      <c r="K875" s="9">
        <v>41160</v>
      </c>
      <c r="O875" s="3" t="s">
        <v>1105</v>
      </c>
      <c r="P875" s="3" t="s">
        <v>1107</v>
      </c>
      <c r="Q875" s="3" t="s">
        <v>5772</v>
      </c>
      <c r="R875" s="3" t="s">
        <v>6423</v>
      </c>
      <c r="S875" s="3" t="s">
        <v>6424</v>
      </c>
      <c r="T875" s="3" t="s">
        <v>5775</v>
      </c>
      <c r="X875" s="3">
        <v>873</v>
      </c>
      <c r="Y875" s="3">
        <v>30076</v>
      </c>
    </row>
    <row r="876" spans="2:25" x14ac:dyDescent="0.35">
      <c r="B876" s="3">
        <v>874</v>
      </c>
      <c r="C876" s="3" t="s">
        <v>1105</v>
      </c>
      <c r="D876" s="3" t="s">
        <v>835</v>
      </c>
      <c r="H876" s="3" t="s">
        <v>1105</v>
      </c>
      <c r="I876" s="3" t="s">
        <v>835</v>
      </c>
      <c r="J876" s="9">
        <v>41156</v>
      </c>
      <c r="K876" s="9">
        <v>41160</v>
      </c>
      <c r="O876" s="3" t="s">
        <v>1105</v>
      </c>
      <c r="P876" s="3" t="s">
        <v>835</v>
      </c>
      <c r="Q876" s="3" t="s">
        <v>5772</v>
      </c>
      <c r="R876" s="3" t="s">
        <v>6423</v>
      </c>
      <c r="S876" s="3" t="s">
        <v>6424</v>
      </c>
      <c r="T876" s="3" t="s">
        <v>5775</v>
      </c>
      <c r="X876" s="3">
        <v>874</v>
      </c>
      <c r="Y876" s="3">
        <v>30076</v>
      </c>
    </row>
    <row r="877" spans="2:25" x14ac:dyDescent="0.35">
      <c r="B877" s="3">
        <v>875</v>
      </c>
      <c r="C877" s="3" t="s">
        <v>1108</v>
      </c>
      <c r="D877" s="3" t="s">
        <v>1109</v>
      </c>
      <c r="H877" s="3" t="s">
        <v>1108</v>
      </c>
      <c r="I877" s="3" t="s">
        <v>1109</v>
      </c>
      <c r="J877" s="9">
        <v>40564</v>
      </c>
      <c r="K877" s="9">
        <v>40570</v>
      </c>
      <c r="O877" s="3" t="s">
        <v>1108</v>
      </c>
      <c r="P877" s="3" t="s">
        <v>1109</v>
      </c>
      <c r="Q877" s="3" t="s">
        <v>5772</v>
      </c>
      <c r="R877" s="3" t="s">
        <v>6319</v>
      </c>
      <c r="S877" s="3" t="s">
        <v>6320</v>
      </c>
      <c r="T877" s="3" t="s">
        <v>5775</v>
      </c>
      <c r="X877" s="3">
        <v>875</v>
      </c>
      <c r="Y877" s="3">
        <v>72401</v>
      </c>
    </row>
    <row r="878" spans="2:25" x14ac:dyDescent="0.35">
      <c r="B878" s="3">
        <v>876</v>
      </c>
      <c r="C878" s="3" t="s">
        <v>1108</v>
      </c>
      <c r="D878" s="3" t="s">
        <v>1110</v>
      </c>
      <c r="H878" s="3" t="s">
        <v>1108</v>
      </c>
      <c r="I878" s="3" t="s">
        <v>1110</v>
      </c>
      <c r="J878" s="9">
        <v>40564</v>
      </c>
      <c r="K878" s="9">
        <v>40570</v>
      </c>
      <c r="O878" s="3" t="s">
        <v>1108</v>
      </c>
      <c r="P878" s="3" t="s">
        <v>1110</v>
      </c>
      <c r="Q878" s="3" t="s">
        <v>5772</v>
      </c>
      <c r="R878" s="3" t="s">
        <v>6319</v>
      </c>
      <c r="S878" s="3" t="s">
        <v>6320</v>
      </c>
      <c r="T878" s="3" t="s">
        <v>5775</v>
      </c>
      <c r="X878" s="3">
        <v>876</v>
      </c>
      <c r="Y878" s="3">
        <v>72401</v>
      </c>
    </row>
    <row r="879" spans="2:25" x14ac:dyDescent="0.35">
      <c r="B879" s="3">
        <v>877</v>
      </c>
      <c r="C879" s="3" t="s">
        <v>1108</v>
      </c>
      <c r="D879" s="3" t="s">
        <v>96</v>
      </c>
      <c r="H879" s="3" t="s">
        <v>1108</v>
      </c>
      <c r="I879" s="3" t="s">
        <v>96</v>
      </c>
      <c r="J879" s="9">
        <v>40564</v>
      </c>
      <c r="K879" s="9">
        <v>40570</v>
      </c>
      <c r="O879" s="3" t="s">
        <v>1108</v>
      </c>
      <c r="P879" s="3" t="s">
        <v>96</v>
      </c>
      <c r="Q879" s="3" t="s">
        <v>5772</v>
      </c>
      <c r="R879" s="3" t="s">
        <v>6319</v>
      </c>
      <c r="S879" s="3" t="s">
        <v>6320</v>
      </c>
      <c r="T879" s="3" t="s">
        <v>5775</v>
      </c>
      <c r="X879" s="3">
        <v>877</v>
      </c>
      <c r="Y879" s="3">
        <v>72401</v>
      </c>
    </row>
    <row r="880" spans="2:25" x14ac:dyDescent="0.35">
      <c r="B880" s="3">
        <v>878</v>
      </c>
      <c r="C880" s="3" t="s">
        <v>1108</v>
      </c>
      <c r="D880" s="3" t="s">
        <v>543</v>
      </c>
      <c r="H880" s="3" t="s">
        <v>1108</v>
      </c>
      <c r="I880" s="3" t="s">
        <v>543</v>
      </c>
      <c r="J880" s="9">
        <v>40564</v>
      </c>
      <c r="K880" s="9">
        <v>40570</v>
      </c>
      <c r="O880" s="3" t="s">
        <v>1108</v>
      </c>
      <c r="P880" s="3" t="s">
        <v>543</v>
      </c>
      <c r="Q880" s="3" t="s">
        <v>5772</v>
      </c>
      <c r="R880" s="3" t="s">
        <v>6319</v>
      </c>
      <c r="S880" s="3" t="s">
        <v>6320</v>
      </c>
      <c r="T880" s="3" t="s">
        <v>5775</v>
      </c>
      <c r="X880" s="3">
        <v>878</v>
      </c>
      <c r="Y880" s="3">
        <v>72401</v>
      </c>
    </row>
    <row r="881" spans="2:25" x14ac:dyDescent="0.35">
      <c r="B881" s="3">
        <v>879</v>
      </c>
      <c r="C881" s="3" t="s">
        <v>1108</v>
      </c>
      <c r="D881" s="3" t="s">
        <v>1111</v>
      </c>
      <c r="H881" s="3" t="s">
        <v>1108</v>
      </c>
      <c r="I881" s="3" t="s">
        <v>1111</v>
      </c>
      <c r="J881" s="9">
        <v>40564</v>
      </c>
      <c r="K881" s="9">
        <v>40570</v>
      </c>
      <c r="O881" s="3" t="s">
        <v>1108</v>
      </c>
      <c r="P881" s="3" t="s">
        <v>1111</v>
      </c>
      <c r="Q881" s="3" t="s">
        <v>5772</v>
      </c>
      <c r="R881" s="3" t="s">
        <v>6319</v>
      </c>
      <c r="S881" s="3" t="s">
        <v>6320</v>
      </c>
      <c r="T881" s="3" t="s">
        <v>5775</v>
      </c>
      <c r="X881" s="3">
        <v>879</v>
      </c>
      <c r="Y881" s="3">
        <v>72401</v>
      </c>
    </row>
    <row r="882" spans="2:25" x14ac:dyDescent="0.35">
      <c r="B882" s="3">
        <v>880</v>
      </c>
      <c r="C882" s="3" t="s">
        <v>1108</v>
      </c>
      <c r="D882" s="3" t="s">
        <v>1112</v>
      </c>
      <c r="H882" s="3" t="s">
        <v>1108</v>
      </c>
      <c r="I882" s="3" t="s">
        <v>1112</v>
      </c>
      <c r="J882" s="9">
        <v>40564</v>
      </c>
      <c r="K882" s="9">
        <v>40570</v>
      </c>
      <c r="O882" s="3" t="s">
        <v>1108</v>
      </c>
      <c r="P882" s="3" t="s">
        <v>1112</v>
      </c>
      <c r="Q882" s="3" t="s">
        <v>5772</v>
      </c>
      <c r="R882" s="3" t="s">
        <v>6319</v>
      </c>
      <c r="S882" s="3" t="s">
        <v>6320</v>
      </c>
      <c r="T882" s="3" t="s">
        <v>5775</v>
      </c>
      <c r="X882" s="3">
        <v>880</v>
      </c>
      <c r="Y882" s="3">
        <v>72401</v>
      </c>
    </row>
    <row r="883" spans="2:25" x14ac:dyDescent="0.35">
      <c r="B883" s="3">
        <v>881</v>
      </c>
      <c r="C883" s="3" t="s">
        <v>1113</v>
      </c>
      <c r="D883" s="3" t="s">
        <v>306</v>
      </c>
      <c r="H883" s="3" t="s">
        <v>1113</v>
      </c>
      <c r="I883" s="3" t="s">
        <v>306</v>
      </c>
      <c r="J883" s="9">
        <v>41615</v>
      </c>
      <c r="K883" s="9">
        <v>41616</v>
      </c>
      <c r="O883" s="3" t="s">
        <v>1113</v>
      </c>
      <c r="P883" s="3" t="s">
        <v>306</v>
      </c>
      <c r="Q883" s="3" t="s">
        <v>5801</v>
      </c>
      <c r="R883" s="3" t="s">
        <v>6425</v>
      </c>
      <c r="S883" s="3" t="s">
        <v>6426</v>
      </c>
      <c r="T883" s="3" t="s">
        <v>5771</v>
      </c>
      <c r="X883" s="3">
        <v>881</v>
      </c>
      <c r="Y883" s="3">
        <v>94509</v>
      </c>
    </row>
    <row r="884" spans="2:25" x14ac:dyDescent="0.35">
      <c r="B884" s="3">
        <v>882</v>
      </c>
      <c r="C884" s="3" t="s">
        <v>1114</v>
      </c>
      <c r="D884" s="3" t="s">
        <v>59</v>
      </c>
      <c r="H884" s="3" t="s">
        <v>1114</v>
      </c>
      <c r="I884" s="3" t="s">
        <v>59</v>
      </c>
      <c r="J884" s="9">
        <v>41431</v>
      </c>
      <c r="K884" s="9">
        <v>41435</v>
      </c>
      <c r="O884" s="3" t="s">
        <v>1114</v>
      </c>
      <c r="P884" s="3" t="s">
        <v>59</v>
      </c>
      <c r="Q884" s="3" t="s">
        <v>5772</v>
      </c>
      <c r="R884" s="3" t="s">
        <v>6073</v>
      </c>
      <c r="S884" s="3" t="s">
        <v>6074</v>
      </c>
      <c r="T884" s="3" t="s">
        <v>5782</v>
      </c>
      <c r="X884" s="3">
        <v>882</v>
      </c>
      <c r="Y884" s="3">
        <v>19134</v>
      </c>
    </row>
    <row r="885" spans="2:25" x14ac:dyDescent="0.35">
      <c r="B885" s="3">
        <v>883</v>
      </c>
      <c r="C885" s="3" t="s">
        <v>1114</v>
      </c>
      <c r="D885" s="3" t="s">
        <v>1115</v>
      </c>
      <c r="H885" s="3" t="s">
        <v>1114</v>
      </c>
      <c r="I885" s="3" t="s">
        <v>1115</v>
      </c>
      <c r="J885" s="9">
        <v>41431</v>
      </c>
      <c r="K885" s="9">
        <v>41435</v>
      </c>
      <c r="O885" s="3" t="s">
        <v>1114</v>
      </c>
      <c r="P885" s="3" t="s">
        <v>1115</v>
      </c>
      <c r="Q885" s="3" t="s">
        <v>5772</v>
      </c>
      <c r="R885" s="3" t="s">
        <v>6073</v>
      </c>
      <c r="S885" s="3" t="s">
        <v>6074</v>
      </c>
      <c r="T885" s="3" t="s">
        <v>5782</v>
      </c>
      <c r="X885" s="3">
        <v>883</v>
      </c>
      <c r="Y885" s="3">
        <v>19134</v>
      </c>
    </row>
    <row r="886" spans="2:25" x14ac:dyDescent="0.35">
      <c r="B886" s="3">
        <v>884</v>
      </c>
      <c r="C886" s="3" t="s">
        <v>1116</v>
      </c>
      <c r="D886" s="3" t="s">
        <v>1117</v>
      </c>
      <c r="H886" s="3" t="s">
        <v>1116</v>
      </c>
      <c r="I886" s="3" t="s">
        <v>1117</v>
      </c>
      <c r="J886" s="9">
        <v>41620</v>
      </c>
      <c r="K886" s="9">
        <v>41620</v>
      </c>
      <c r="O886" s="3" t="s">
        <v>1116</v>
      </c>
      <c r="P886" s="3" t="s">
        <v>1117</v>
      </c>
      <c r="Q886" s="3" t="s">
        <v>6020</v>
      </c>
      <c r="R886" s="3" t="s">
        <v>6153</v>
      </c>
      <c r="S886" s="3" t="s">
        <v>6154</v>
      </c>
      <c r="T886" s="3" t="s">
        <v>5775</v>
      </c>
      <c r="X886" s="3">
        <v>884</v>
      </c>
      <c r="Y886" s="3">
        <v>33030</v>
      </c>
    </row>
    <row r="887" spans="2:25" x14ac:dyDescent="0.35">
      <c r="B887" s="3">
        <v>885</v>
      </c>
      <c r="C887" s="3" t="s">
        <v>1118</v>
      </c>
      <c r="D887" s="3" t="s">
        <v>1119</v>
      </c>
      <c r="H887" s="3" t="s">
        <v>1118</v>
      </c>
      <c r="I887" s="3" t="s">
        <v>1119</v>
      </c>
      <c r="J887" s="9">
        <v>40815</v>
      </c>
      <c r="K887" s="9">
        <v>40819</v>
      </c>
      <c r="O887" s="3" t="s">
        <v>1118</v>
      </c>
      <c r="P887" s="3" t="s">
        <v>1119</v>
      </c>
      <c r="Q887" s="3" t="s">
        <v>5772</v>
      </c>
      <c r="R887" s="3" t="s">
        <v>6221</v>
      </c>
      <c r="S887" s="3" t="s">
        <v>6222</v>
      </c>
      <c r="T887" s="3" t="s">
        <v>5775</v>
      </c>
      <c r="X887" s="3">
        <v>885</v>
      </c>
      <c r="Y887" s="3">
        <v>90045</v>
      </c>
    </row>
    <row r="888" spans="2:25" x14ac:dyDescent="0.35">
      <c r="B888" s="3">
        <v>886</v>
      </c>
      <c r="C888" s="3" t="s">
        <v>1118</v>
      </c>
      <c r="D888" s="3" t="s">
        <v>1120</v>
      </c>
      <c r="H888" s="3" t="s">
        <v>1118</v>
      </c>
      <c r="I888" s="3" t="s">
        <v>1120</v>
      </c>
      <c r="J888" s="9">
        <v>40815</v>
      </c>
      <c r="K888" s="9">
        <v>40819</v>
      </c>
      <c r="O888" s="3" t="s">
        <v>1118</v>
      </c>
      <c r="P888" s="3" t="s">
        <v>1120</v>
      </c>
      <c r="Q888" s="3" t="s">
        <v>5772</v>
      </c>
      <c r="R888" s="3" t="s">
        <v>6221</v>
      </c>
      <c r="S888" s="3" t="s">
        <v>6222</v>
      </c>
      <c r="T888" s="3" t="s">
        <v>5775</v>
      </c>
      <c r="X888" s="3">
        <v>886</v>
      </c>
      <c r="Y888" s="3">
        <v>90045</v>
      </c>
    </row>
    <row r="889" spans="2:25" x14ac:dyDescent="0.35">
      <c r="B889" s="3">
        <v>887</v>
      </c>
      <c r="C889" s="3" t="s">
        <v>1118</v>
      </c>
      <c r="D889" s="3" t="s">
        <v>317</v>
      </c>
      <c r="H889" s="3" t="s">
        <v>1118</v>
      </c>
      <c r="I889" s="3" t="s">
        <v>317</v>
      </c>
      <c r="J889" s="9">
        <v>40815</v>
      </c>
      <c r="K889" s="9">
        <v>40819</v>
      </c>
      <c r="O889" s="3" t="s">
        <v>1118</v>
      </c>
      <c r="P889" s="3" t="s">
        <v>317</v>
      </c>
      <c r="Q889" s="3" t="s">
        <v>5772</v>
      </c>
      <c r="R889" s="3" t="s">
        <v>6221</v>
      </c>
      <c r="S889" s="3" t="s">
        <v>6222</v>
      </c>
      <c r="T889" s="3" t="s">
        <v>5775</v>
      </c>
      <c r="X889" s="3">
        <v>887</v>
      </c>
      <c r="Y889" s="3">
        <v>90045</v>
      </c>
    </row>
    <row r="890" spans="2:25" x14ac:dyDescent="0.35">
      <c r="B890" s="3">
        <v>888</v>
      </c>
      <c r="C890" s="3" t="s">
        <v>1118</v>
      </c>
      <c r="D890" s="3" t="s">
        <v>1121</v>
      </c>
      <c r="H890" s="3" t="s">
        <v>1118</v>
      </c>
      <c r="I890" s="3" t="s">
        <v>1121</v>
      </c>
      <c r="J890" s="9">
        <v>40815</v>
      </c>
      <c r="K890" s="9">
        <v>40819</v>
      </c>
      <c r="O890" s="3" t="s">
        <v>1118</v>
      </c>
      <c r="P890" s="3" t="s">
        <v>1121</v>
      </c>
      <c r="Q890" s="3" t="s">
        <v>5772</v>
      </c>
      <c r="R890" s="3" t="s">
        <v>6221</v>
      </c>
      <c r="S890" s="3" t="s">
        <v>6222</v>
      </c>
      <c r="T890" s="3" t="s">
        <v>5775</v>
      </c>
      <c r="X890" s="3">
        <v>888</v>
      </c>
      <c r="Y890" s="3">
        <v>90045</v>
      </c>
    </row>
    <row r="891" spans="2:25" x14ac:dyDescent="0.35">
      <c r="B891" s="3">
        <v>889</v>
      </c>
      <c r="C891" s="3" t="s">
        <v>1118</v>
      </c>
      <c r="D891" s="3" t="s">
        <v>1086</v>
      </c>
      <c r="H891" s="3" t="s">
        <v>1118</v>
      </c>
      <c r="I891" s="3" t="s">
        <v>1086</v>
      </c>
      <c r="J891" s="9">
        <v>40815</v>
      </c>
      <c r="K891" s="9">
        <v>40819</v>
      </c>
      <c r="O891" s="3" t="s">
        <v>1118</v>
      </c>
      <c r="P891" s="3" t="s">
        <v>1086</v>
      </c>
      <c r="Q891" s="3" t="s">
        <v>5772</v>
      </c>
      <c r="R891" s="3" t="s">
        <v>6221</v>
      </c>
      <c r="S891" s="3" t="s">
        <v>6222</v>
      </c>
      <c r="T891" s="3" t="s">
        <v>5775</v>
      </c>
      <c r="X891" s="3">
        <v>889</v>
      </c>
      <c r="Y891" s="3">
        <v>90045</v>
      </c>
    </row>
    <row r="892" spans="2:25" x14ac:dyDescent="0.35">
      <c r="B892" s="3">
        <v>890</v>
      </c>
      <c r="C892" s="3" t="s">
        <v>1122</v>
      </c>
      <c r="D892" s="3" t="s">
        <v>1123</v>
      </c>
      <c r="H892" s="3" t="s">
        <v>1122</v>
      </c>
      <c r="I892" s="3" t="s">
        <v>1123</v>
      </c>
      <c r="J892" s="9">
        <v>41003</v>
      </c>
      <c r="K892" s="9">
        <v>41003</v>
      </c>
      <c r="O892" s="3" t="s">
        <v>1122</v>
      </c>
      <c r="P892" s="3" t="s">
        <v>1123</v>
      </c>
      <c r="Q892" s="3" t="s">
        <v>6020</v>
      </c>
      <c r="R892" s="3" t="s">
        <v>6427</v>
      </c>
      <c r="S892" s="3" t="s">
        <v>6428</v>
      </c>
      <c r="T892" s="3" t="s">
        <v>5775</v>
      </c>
      <c r="X892" s="3">
        <v>890</v>
      </c>
      <c r="Y892" s="3">
        <v>48911</v>
      </c>
    </row>
    <row r="893" spans="2:25" x14ac:dyDescent="0.35">
      <c r="B893" s="3">
        <v>891</v>
      </c>
      <c r="C893" s="3" t="s">
        <v>1122</v>
      </c>
      <c r="D893" s="3" t="s">
        <v>1124</v>
      </c>
      <c r="H893" s="3" t="s">
        <v>1122</v>
      </c>
      <c r="I893" s="3" t="s">
        <v>1124</v>
      </c>
      <c r="J893" s="9">
        <v>41003</v>
      </c>
      <c r="K893" s="9">
        <v>41003</v>
      </c>
      <c r="O893" s="3" t="s">
        <v>1122</v>
      </c>
      <c r="P893" s="3" t="s">
        <v>1124</v>
      </c>
      <c r="Q893" s="3" t="s">
        <v>6020</v>
      </c>
      <c r="R893" s="3" t="s">
        <v>6427</v>
      </c>
      <c r="S893" s="3" t="s">
        <v>6428</v>
      </c>
      <c r="T893" s="3" t="s">
        <v>5775</v>
      </c>
      <c r="X893" s="3">
        <v>891</v>
      </c>
      <c r="Y893" s="3">
        <v>48911</v>
      </c>
    </row>
    <row r="894" spans="2:25" x14ac:dyDescent="0.35">
      <c r="B894" s="3">
        <v>892</v>
      </c>
      <c r="C894" s="3" t="s">
        <v>1122</v>
      </c>
      <c r="D894" s="3" t="s">
        <v>1125</v>
      </c>
      <c r="H894" s="3" t="s">
        <v>1122</v>
      </c>
      <c r="I894" s="3" t="s">
        <v>1125</v>
      </c>
      <c r="J894" s="9">
        <v>41003</v>
      </c>
      <c r="K894" s="9">
        <v>41003</v>
      </c>
      <c r="O894" s="3" t="s">
        <v>1122</v>
      </c>
      <c r="P894" s="3" t="s">
        <v>1125</v>
      </c>
      <c r="Q894" s="3" t="s">
        <v>6020</v>
      </c>
      <c r="R894" s="3" t="s">
        <v>6427</v>
      </c>
      <c r="S894" s="3" t="s">
        <v>6428</v>
      </c>
      <c r="T894" s="3" t="s">
        <v>5775</v>
      </c>
      <c r="X894" s="3">
        <v>892</v>
      </c>
      <c r="Y894" s="3">
        <v>48911</v>
      </c>
    </row>
    <row r="895" spans="2:25" x14ac:dyDescent="0.35">
      <c r="B895" s="3">
        <v>893</v>
      </c>
      <c r="C895" s="3" t="s">
        <v>1122</v>
      </c>
      <c r="D895" s="3" t="s">
        <v>1126</v>
      </c>
      <c r="H895" s="3" t="s">
        <v>1122</v>
      </c>
      <c r="I895" s="3" t="s">
        <v>1126</v>
      </c>
      <c r="J895" s="9">
        <v>41003</v>
      </c>
      <c r="K895" s="9">
        <v>41003</v>
      </c>
      <c r="O895" s="3" t="s">
        <v>1122</v>
      </c>
      <c r="P895" s="3" t="s">
        <v>1126</v>
      </c>
      <c r="Q895" s="3" t="s">
        <v>6020</v>
      </c>
      <c r="R895" s="3" t="s">
        <v>6427</v>
      </c>
      <c r="S895" s="3" t="s">
        <v>6428</v>
      </c>
      <c r="T895" s="3" t="s">
        <v>5775</v>
      </c>
      <c r="X895" s="3">
        <v>893</v>
      </c>
      <c r="Y895" s="3">
        <v>48911</v>
      </c>
    </row>
    <row r="896" spans="2:25" x14ac:dyDescent="0.35">
      <c r="B896" s="3">
        <v>894</v>
      </c>
      <c r="C896" s="3" t="s">
        <v>1122</v>
      </c>
      <c r="D896" s="3" t="s">
        <v>1127</v>
      </c>
      <c r="H896" s="3" t="s">
        <v>1122</v>
      </c>
      <c r="I896" s="3" t="s">
        <v>1127</v>
      </c>
      <c r="J896" s="9">
        <v>41003</v>
      </c>
      <c r="K896" s="9">
        <v>41003</v>
      </c>
      <c r="O896" s="3" t="s">
        <v>1122</v>
      </c>
      <c r="P896" s="3" t="s">
        <v>1127</v>
      </c>
      <c r="Q896" s="3" t="s">
        <v>6020</v>
      </c>
      <c r="R896" s="3" t="s">
        <v>6427</v>
      </c>
      <c r="S896" s="3" t="s">
        <v>6428</v>
      </c>
      <c r="T896" s="3" t="s">
        <v>5775</v>
      </c>
      <c r="X896" s="3">
        <v>894</v>
      </c>
      <c r="Y896" s="3">
        <v>48911</v>
      </c>
    </row>
    <row r="897" spans="2:25" x14ac:dyDescent="0.35">
      <c r="B897" s="3">
        <v>895</v>
      </c>
      <c r="C897" s="3" t="s">
        <v>1128</v>
      </c>
      <c r="D897" s="3" t="s">
        <v>1129</v>
      </c>
      <c r="H897" s="3" t="s">
        <v>1128</v>
      </c>
      <c r="I897" s="3" t="s">
        <v>1129</v>
      </c>
      <c r="J897" s="9">
        <v>41037</v>
      </c>
      <c r="K897" s="9">
        <v>41043</v>
      </c>
      <c r="O897" s="3" t="s">
        <v>1128</v>
      </c>
      <c r="P897" s="3" t="s">
        <v>1129</v>
      </c>
      <c r="Q897" s="3" t="s">
        <v>5772</v>
      </c>
      <c r="R897" s="3" t="s">
        <v>5960</v>
      </c>
      <c r="S897" s="3" t="s">
        <v>5961</v>
      </c>
      <c r="T897" s="3" t="s">
        <v>5771</v>
      </c>
      <c r="X897" s="3">
        <v>895</v>
      </c>
      <c r="Y897" s="3">
        <v>44221</v>
      </c>
    </row>
    <row r="898" spans="2:25" x14ac:dyDescent="0.35">
      <c r="B898" s="3">
        <v>896</v>
      </c>
      <c r="C898" s="3" t="s">
        <v>1130</v>
      </c>
      <c r="D898" s="3" t="s">
        <v>1131</v>
      </c>
      <c r="H898" s="3" t="s">
        <v>1130</v>
      </c>
      <c r="I898" s="3" t="s">
        <v>1131</v>
      </c>
      <c r="J898" s="9">
        <v>41640</v>
      </c>
      <c r="K898" s="9">
        <v>41646</v>
      </c>
      <c r="O898" s="3" t="s">
        <v>1130</v>
      </c>
      <c r="P898" s="3" t="s">
        <v>1131</v>
      </c>
      <c r="Q898" s="3" t="s">
        <v>5772</v>
      </c>
      <c r="R898" s="3" t="s">
        <v>5980</v>
      </c>
      <c r="S898" s="3" t="s">
        <v>5981</v>
      </c>
      <c r="T898" s="3" t="s">
        <v>5771</v>
      </c>
      <c r="X898" s="3">
        <v>896</v>
      </c>
      <c r="Y898" s="3">
        <v>89502</v>
      </c>
    </row>
    <row r="899" spans="2:25" x14ac:dyDescent="0.35">
      <c r="B899" s="3">
        <v>897</v>
      </c>
      <c r="C899" s="3" t="s">
        <v>1130</v>
      </c>
      <c r="D899" s="3" t="s">
        <v>879</v>
      </c>
      <c r="H899" s="3" t="s">
        <v>1130</v>
      </c>
      <c r="I899" s="3" t="s">
        <v>879</v>
      </c>
      <c r="J899" s="9">
        <v>41640</v>
      </c>
      <c r="K899" s="9">
        <v>41646</v>
      </c>
      <c r="O899" s="3" t="s">
        <v>1130</v>
      </c>
      <c r="P899" s="3" t="s">
        <v>879</v>
      </c>
      <c r="Q899" s="3" t="s">
        <v>5772</v>
      </c>
      <c r="R899" s="3" t="s">
        <v>5980</v>
      </c>
      <c r="S899" s="3" t="s">
        <v>5981</v>
      </c>
      <c r="T899" s="3" t="s">
        <v>5771</v>
      </c>
      <c r="X899" s="3">
        <v>897</v>
      </c>
      <c r="Y899" s="3">
        <v>89502</v>
      </c>
    </row>
    <row r="900" spans="2:25" x14ac:dyDescent="0.35">
      <c r="B900" s="3">
        <v>898</v>
      </c>
      <c r="C900" s="3" t="s">
        <v>1132</v>
      </c>
      <c r="D900" s="3" t="s">
        <v>1133</v>
      </c>
      <c r="H900" s="3" t="s">
        <v>1132</v>
      </c>
      <c r="I900" s="3" t="s">
        <v>1133</v>
      </c>
      <c r="J900" s="9">
        <v>40897</v>
      </c>
      <c r="K900" s="9">
        <v>40898</v>
      </c>
      <c r="O900" s="3" t="s">
        <v>1132</v>
      </c>
      <c r="P900" s="3" t="s">
        <v>1133</v>
      </c>
      <c r="Q900" s="3" t="s">
        <v>5801</v>
      </c>
      <c r="R900" s="3" t="s">
        <v>6415</v>
      </c>
      <c r="S900" s="3" t="s">
        <v>6416</v>
      </c>
      <c r="T900" s="3" t="s">
        <v>5782</v>
      </c>
      <c r="X900" s="3">
        <v>898</v>
      </c>
      <c r="Y900" s="3">
        <v>22801</v>
      </c>
    </row>
    <row r="901" spans="2:25" x14ac:dyDescent="0.35">
      <c r="B901" s="3">
        <v>899</v>
      </c>
      <c r="C901" s="3" t="s">
        <v>1132</v>
      </c>
      <c r="D901" s="3" t="s">
        <v>1134</v>
      </c>
      <c r="H901" s="3" t="s">
        <v>1132</v>
      </c>
      <c r="I901" s="3" t="s">
        <v>1134</v>
      </c>
      <c r="J901" s="9">
        <v>40897</v>
      </c>
      <c r="K901" s="9">
        <v>40898</v>
      </c>
      <c r="O901" s="3" t="s">
        <v>1132</v>
      </c>
      <c r="P901" s="3" t="s">
        <v>1134</v>
      </c>
      <c r="Q901" s="3" t="s">
        <v>5801</v>
      </c>
      <c r="R901" s="3" t="s">
        <v>6415</v>
      </c>
      <c r="S901" s="3" t="s">
        <v>6416</v>
      </c>
      <c r="T901" s="3" t="s">
        <v>5782</v>
      </c>
      <c r="X901" s="3">
        <v>899</v>
      </c>
      <c r="Y901" s="3">
        <v>22801</v>
      </c>
    </row>
    <row r="902" spans="2:25" x14ac:dyDescent="0.35">
      <c r="B902" s="3">
        <v>900</v>
      </c>
      <c r="C902" s="3" t="s">
        <v>1132</v>
      </c>
      <c r="D902" s="3" t="s">
        <v>756</v>
      </c>
      <c r="H902" s="3" t="s">
        <v>1132</v>
      </c>
      <c r="I902" s="3" t="s">
        <v>756</v>
      </c>
      <c r="J902" s="9">
        <v>40897</v>
      </c>
      <c r="K902" s="9">
        <v>40898</v>
      </c>
      <c r="O902" s="3" t="s">
        <v>1132</v>
      </c>
      <c r="P902" s="3" t="s">
        <v>756</v>
      </c>
      <c r="Q902" s="3" t="s">
        <v>5801</v>
      </c>
      <c r="R902" s="3" t="s">
        <v>6415</v>
      </c>
      <c r="S902" s="3" t="s">
        <v>6416</v>
      </c>
      <c r="T902" s="3" t="s">
        <v>5782</v>
      </c>
      <c r="X902" s="3">
        <v>900</v>
      </c>
      <c r="Y902" s="3">
        <v>22801</v>
      </c>
    </row>
    <row r="903" spans="2:25" x14ac:dyDescent="0.35">
      <c r="B903" s="3">
        <v>901</v>
      </c>
      <c r="C903" s="3" t="s">
        <v>1132</v>
      </c>
      <c r="D903" s="3" t="s">
        <v>412</v>
      </c>
      <c r="H903" s="3" t="s">
        <v>1132</v>
      </c>
      <c r="I903" s="3" t="s">
        <v>412</v>
      </c>
      <c r="J903" s="9">
        <v>40897</v>
      </c>
      <c r="K903" s="9">
        <v>40898</v>
      </c>
      <c r="O903" s="3" t="s">
        <v>1132</v>
      </c>
      <c r="P903" s="3" t="s">
        <v>412</v>
      </c>
      <c r="Q903" s="3" t="s">
        <v>5801</v>
      </c>
      <c r="R903" s="3" t="s">
        <v>6415</v>
      </c>
      <c r="S903" s="3" t="s">
        <v>6416</v>
      </c>
      <c r="T903" s="3" t="s">
        <v>5782</v>
      </c>
      <c r="X903" s="3">
        <v>901</v>
      </c>
      <c r="Y903" s="3">
        <v>22801</v>
      </c>
    </row>
    <row r="904" spans="2:25" x14ac:dyDescent="0.35">
      <c r="B904" s="3">
        <v>902</v>
      </c>
      <c r="C904" s="3" t="s">
        <v>1135</v>
      </c>
      <c r="D904" s="3" t="s">
        <v>1136</v>
      </c>
      <c r="H904" s="3" t="s">
        <v>1135</v>
      </c>
      <c r="I904" s="3" t="s">
        <v>1136</v>
      </c>
      <c r="J904" s="9">
        <v>41458</v>
      </c>
      <c r="K904" s="9">
        <v>41463</v>
      </c>
      <c r="O904" s="3" t="s">
        <v>1135</v>
      </c>
      <c r="P904" s="3" t="s">
        <v>1136</v>
      </c>
      <c r="Q904" s="3" t="s">
        <v>5768</v>
      </c>
      <c r="R904" s="3" t="s">
        <v>6429</v>
      </c>
      <c r="S904" s="3" t="s">
        <v>6430</v>
      </c>
      <c r="T904" s="3" t="s">
        <v>5771</v>
      </c>
      <c r="X904" s="3">
        <v>902</v>
      </c>
      <c r="Y904" s="3">
        <v>90004</v>
      </c>
    </row>
    <row r="905" spans="2:25" x14ac:dyDescent="0.35">
      <c r="B905" s="3">
        <v>903</v>
      </c>
      <c r="C905" s="3" t="s">
        <v>1137</v>
      </c>
      <c r="D905" s="3" t="s">
        <v>807</v>
      </c>
      <c r="H905" s="3" t="s">
        <v>1137</v>
      </c>
      <c r="I905" s="3" t="s">
        <v>807</v>
      </c>
      <c r="J905" s="9">
        <v>41820</v>
      </c>
      <c r="K905" s="9">
        <v>41825</v>
      </c>
      <c r="O905" s="3" t="s">
        <v>1137</v>
      </c>
      <c r="P905" s="3" t="s">
        <v>807</v>
      </c>
      <c r="Q905" s="3" t="s">
        <v>5772</v>
      </c>
      <c r="R905" s="3" t="s">
        <v>6431</v>
      </c>
      <c r="S905" s="3" t="s">
        <v>6432</v>
      </c>
      <c r="T905" s="3" t="s">
        <v>5775</v>
      </c>
      <c r="X905" s="3">
        <v>903</v>
      </c>
      <c r="Y905" s="3">
        <v>55407</v>
      </c>
    </row>
    <row r="906" spans="2:25" x14ac:dyDescent="0.35">
      <c r="B906" s="3">
        <v>904</v>
      </c>
      <c r="C906" s="3" t="s">
        <v>1137</v>
      </c>
      <c r="D906" s="3" t="s">
        <v>86</v>
      </c>
      <c r="H906" s="3" t="s">
        <v>1137</v>
      </c>
      <c r="I906" s="3" t="s">
        <v>86</v>
      </c>
      <c r="J906" s="9">
        <v>41820</v>
      </c>
      <c r="K906" s="9">
        <v>41825</v>
      </c>
      <c r="O906" s="3" t="s">
        <v>1137</v>
      </c>
      <c r="P906" s="3" t="s">
        <v>86</v>
      </c>
      <c r="Q906" s="3" t="s">
        <v>5772</v>
      </c>
      <c r="R906" s="3" t="s">
        <v>6431</v>
      </c>
      <c r="S906" s="3" t="s">
        <v>6432</v>
      </c>
      <c r="T906" s="3" t="s">
        <v>5775</v>
      </c>
      <c r="X906" s="3">
        <v>904</v>
      </c>
      <c r="Y906" s="3">
        <v>55407</v>
      </c>
    </row>
    <row r="907" spans="2:25" x14ac:dyDescent="0.35">
      <c r="B907" s="3">
        <v>905</v>
      </c>
      <c r="C907" s="3" t="s">
        <v>1138</v>
      </c>
      <c r="D907" s="3" t="s">
        <v>43</v>
      </c>
      <c r="H907" s="3" t="s">
        <v>1138</v>
      </c>
      <c r="I907" s="3" t="s">
        <v>43</v>
      </c>
      <c r="J907" s="9">
        <v>40787</v>
      </c>
      <c r="K907" s="9">
        <v>40791</v>
      </c>
      <c r="O907" s="3" t="s">
        <v>1138</v>
      </c>
      <c r="P907" s="3" t="s">
        <v>43</v>
      </c>
      <c r="Q907" s="3" t="s">
        <v>5768</v>
      </c>
      <c r="R907" s="3" t="s">
        <v>6433</v>
      </c>
      <c r="S907" s="3" t="s">
        <v>6434</v>
      </c>
      <c r="T907" s="3" t="s">
        <v>5775</v>
      </c>
      <c r="X907" s="3">
        <v>905</v>
      </c>
      <c r="Y907" s="3">
        <v>92025</v>
      </c>
    </row>
    <row r="908" spans="2:25" x14ac:dyDescent="0.35">
      <c r="B908" s="3">
        <v>906</v>
      </c>
      <c r="C908" s="3" t="s">
        <v>1139</v>
      </c>
      <c r="D908" s="3" t="s">
        <v>1140</v>
      </c>
      <c r="H908" s="3" t="s">
        <v>1139</v>
      </c>
      <c r="I908" s="3" t="s">
        <v>1140</v>
      </c>
      <c r="J908" s="9">
        <v>40605</v>
      </c>
      <c r="K908" s="9">
        <v>40610</v>
      </c>
      <c r="O908" s="3" t="s">
        <v>1139</v>
      </c>
      <c r="P908" s="3" t="s">
        <v>1140</v>
      </c>
      <c r="Q908" s="3" t="s">
        <v>5772</v>
      </c>
      <c r="R908" s="3" t="s">
        <v>6435</v>
      </c>
      <c r="S908" s="3" t="s">
        <v>6436</v>
      </c>
      <c r="T908" s="3" t="s">
        <v>5782</v>
      </c>
      <c r="X908" s="3">
        <v>906</v>
      </c>
      <c r="Y908" s="3">
        <v>10035</v>
      </c>
    </row>
    <row r="909" spans="2:25" x14ac:dyDescent="0.35">
      <c r="B909" s="3">
        <v>907</v>
      </c>
      <c r="C909" s="3" t="s">
        <v>1139</v>
      </c>
      <c r="D909" s="3" t="s">
        <v>314</v>
      </c>
      <c r="H909" s="3" t="s">
        <v>1139</v>
      </c>
      <c r="I909" s="3" t="s">
        <v>314</v>
      </c>
      <c r="J909" s="9">
        <v>40605</v>
      </c>
      <c r="K909" s="9">
        <v>40610</v>
      </c>
      <c r="O909" s="3" t="s">
        <v>1139</v>
      </c>
      <c r="P909" s="3" t="s">
        <v>314</v>
      </c>
      <c r="Q909" s="3" t="s">
        <v>5772</v>
      </c>
      <c r="R909" s="3" t="s">
        <v>6435</v>
      </c>
      <c r="S909" s="3" t="s">
        <v>6436</v>
      </c>
      <c r="T909" s="3" t="s">
        <v>5782</v>
      </c>
      <c r="X909" s="3">
        <v>907</v>
      </c>
      <c r="Y909" s="3">
        <v>10035</v>
      </c>
    </row>
    <row r="910" spans="2:25" x14ac:dyDescent="0.35">
      <c r="B910" s="3">
        <v>908</v>
      </c>
      <c r="C910" s="3" t="s">
        <v>1139</v>
      </c>
      <c r="D910" s="3" t="s">
        <v>1141</v>
      </c>
      <c r="H910" s="3" t="s">
        <v>1139</v>
      </c>
      <c r="I910" s="3" t="s">
        <v>1141</v>
      </c>
      <c r="J910" s="9">
        <v>40605</v>
      </c>
      <c r="K910" s="9">
        <v>40610</v>
      </c>
      <c r="O910" s="3" t="s">
        <v>1139</v>
      </c>
      <c r="P910" s="3" t="s">
        <v>1141</v>
      </c>
      <c r="Q910" s="3" t="s">
        <v>5772</v>
      </c>
      <c r="R910" s="3" t="s">
        <v>6435</v>
      </c>
      <c r="S910" s="3" t="s">
        <v>6436</v>
      </c>
      <c r="T910" s="3" t="s">
        <v>5782</v>
      </c>
      <c r="X910" s="3">
        <v>908</v>
      </c>
      <c r="Y910" s="3">
        <v>10035</v>
      </c>
    </row>
    <row r="911" spans="2:25" x14ac:dyDescent="0.35">
      <c r="B911" s="3">
        <v>909</v>
      </c>
      <c r="C911" s="3" t="s">
        <v>1142</v>
      </c>
      <c r="D911" s="3" t="s">
        <v>1143</v>
      </c>
      <c r="H911" s="3" t="s">
        <v>1142</v>
      </c>
      <c r="I911" s="3" t="s">
        <v>1143</v>
      </c>
      <c r="J911" s="9">
        <v>41215</v>
      </c>
      <c r="K911" s="9">
        <v>41215</v>
      </c>
      <c r="O911" s="3" t="s">
        <v>1142</v>
      </c>
      <c r="P911" s="3" t="s">
        <v>1143</v>
      </c>
      <c r="Q911" s="3" t="s">
        <v>6020</v>
      </c>
      <c r="R911" s="3" t="s">
        <v>5946</v>
      </c>
      <c r="S911" s="3" t="s">
        <v>5947</v>
      </c>
      <c r="T911" s="3" t="s">
        <v>5775</v>
      </c>
      <c r="X911" s="3">
        <v>909</v>
      </c>
      <c r="Y911" s="3">
        <v>98115</v>
      </c>
    </row>
    <row r="912" spans="2:25" x14ac:dyDescent="0.35">
      <c r="B912" s="3">
        <v>910</v>
      </c>
      <c r="C912" s="3" t="s">
        <v>1144</v>
      </c>
      <c r="D912" s="3" t="s">
        <v>1145</v>
      </c>
      <c r="H912" s="3" t="s">
        <v>1144</v>
      </c>
      <c r="I912" s="3" t="s">
        <v>1145</v>
      </c>
      <c r="J912" s="9">
        <v>41982</v>
      </c>
      <c r="K912" s="9">
        <v>41984</v>
      </c>
      <c r="O912" s="3" t="s">
        <v>1144</v>
      </c>
      <c r="P912" s="3" t="s">
        <v>1145</v>
      </c>
      <c r="Q912" s="3" t="s">
        <v>5768</v>
      </c>
      <c r="R912" s="3" t="s">
        <v>5948</v>
      </c>
      <c r="S912" s="3" t="s">
        <v>5949</v>
      </c>
      <c r="T912" s="3" t="s">
        <v>5775</v>
      </c>
      <c r="X912" s="3">
        <v>910</v>
      </c>
      <c r="Y912" s="3">
        <v>10035</v>
      </c>
    </row>
    <row r="913" spans="2:25" x14ac:dyDescent="0.35">
      <c r="B913" s="3">
        <v>911</v>
      </c>
      <c r="C913" s="3" t="s">
        <v>1144</v>
      </c>
      <c r="D913" s="3" t="s">
        <v>90</v>
      </c>
      <c r="H913" s="3" t="s">
        <v>1144</v>
      </c>
      <c r="I913" s="3" t="s">
        <v>90</v>
      </c>
      <c r="J913" s="9">
        <v>41982</v>
      </c>
      <c r="K913" s="9">
        <v>41984</v>
      </c>
      <c r="O913" s="3" t="s">
        <v>1144</v>
      </c>
      <c r="P913" s="3" t="s">
        <v>90</v>
      </c>
      <c r="Q913" s="3" t="s">
        <v>5768</v>
      </c>
      <c r="R913" s="3" t="s">
        <v>5948</v>
      </c>
      <c r="S913" s="3" t="s">
        <v>5949</v>
      </c>
      <c r="T913" s="3" t="s">
        <v>5775</v>
      </c>
      <c r="X913" s="3">
        <v>911</v>
      </c>
      <c r="Y913" s="3">
        <v>10035</v>
      </c>
    </row>
    <row r="914" spans="2:25" x14ac:dyDescent="0.35">
      <c r="B914" s="3">
        <v>912</v>
      </c>
      <c r="C914" s="3" t="s">
        <v>1144</v>
      </c>
      <c r="D914" s="3" t="s">
        <v>1146</v>
      </c>
      <c r="H914" s="3" t="s">
        <v>1144</v>
      </c>
      <c r="I914" s="3" t="s">
        <v>1146</v>
      </c>
      <c r="J914" s="9">
        <v>41982</v>
      </c>
      <c r="K914" s="9">
        <v>41984</v>
      </c>
      <c r="O914" s="3" t="s">
        <v>1144</v>
      </c>
      <c r="P914" s="3" t="s">
        <v>1146</v>
      </c>
      <c r="Q914" s="3" t="s">
        <v>5768</v>
      </c>
      <c r="R914" s="3" t="s">
        <v>5948</v>
      </c>
      <c r="S914" s="3" t="s">
        <v>5949</v>
      </c>
      <c r="T914" s="3" t="s">
        <v>5775</v>
      </c>
      <c r="X914" s="3">
        <v>912</v>
      </c>
      <c r="Y914" s="3">
        <v>10035</v>
      </c>
    </row>
    <row r="915" spans="2:25" x14ac:dyDescent="0.35">
      <c r="B915" s="3">
        <v>913</v>
      </c>
      <c r="C915" s="3" t="s">
        <v>1144</v>
      </c>
      <c r="D915" s="3" t="s">
        <v>1147</v>
      </c>
      <c r="H915" s="3" t="s">
        <v>1144</v>
      </c>
      <c r="I915" s="3" t="s">
        <v>1147</v>
      </c>
      <c r="J915" s="9">
        <v>41982</v>
      </c>
      <c r="K915" s="9">
        <v>41984</v>
      </c>
      <c r="O915" s="3" t="s">
        <v>1144</v>
      </c>
      <c r="P915" s="3" t="s">
        <v>1147</v>
      </c>
      <c r="Q915" s="3" t="s">
        <v>5768</v>
      </c>
      <c r="R915" s="3" t="s">
        <v>5948</v>
      </c>
      <c r="S915" s="3" t="s">
        <v>5949</v>
      </c>
      <c r="T915" s="3" t="s">
        <v>5775</v>
      </c>
      <c r="X915" s="3">
        <v>913</v>
      </c>
      <c r="Y915" s="3">
        <v>10035</v>
      </c>
    </row>
    <row r="916" spans="2:25" x14ac:dyDescent="0.35">
      <c r="B916" s="3">
        <v>914</v>
      </c>
      <c r="C916" s="3" t="s">
        <v>1148</v>
      </c>
      <c r="D916" s="3" t="s">
        <v>1149</v>
      </c>
      <c r="H916" s="3" t="s">
        <v>1148</v>
      </c>
      <c r="I916" s="3" t="s">
        <v>1149</v>
      </c>
      <c r="J916" s="9">
        <v>40612</v>
      </c>
      <c r="K916" s="9">
        <v>40616</v>
      </c>
      <c r="O916" s="3" t="s">
        <v>1148</v>
      </c>
      <c r="P916" s="3" t="s">
        <v>1149</v>
      </c>
      <c r="Q916" s="3" t="s">
        <v>5772</v>
      </c>
      <c r="R916" s="3" t="s">
        <v>6437</v>
      </c>
      <c r="S916" s="3" t="s">
        <v>6438</v>
      </c>
      <c r="T916" s="3" t="s">
        <v>5775</v>
      </c>
      <c r="X916" s="3">
        <v>914</v>
      </c>
      <c r="Y916" s="3">
        <v>48073</v>
      </c>
    </row>
    <row r="917" spans="2:25" x14ac:dyDescent="0.35">
      <c r="B917" s="3">
        <v>915</v>
      </c>
      <c r="C917" s="3" t="s">
        <v>1150</v>
      </c>
      <c r="D917" s="3" t="s">
        <v>1151</v>
      </c>
      <c r="H917" s="3" t="s">
        <v>1150</v>
      </c>
      <c r="I917" s="3" t="s">
        <v>1151</v>
      </c>
      <c r="J917" s="9">
        <v>40654</v>
      </c>
      <c r="K917" s="9">
        <v>40658</v>
      </c>
      <c r="O917" s="3" t="s">
        <v>1150</v>
      </c>
      <c r="P917" s="3" t="s">
        <v>1151</v>
      </c>
      <c r="Q917" s="3" t="s">
        <v>5772</v>
      </c>
      <c r="R917" s="3" t="s">
        <v>6117</v>
      </c>
      <c r="S917" s="3" t="s">
        <v>6118</v>
      </c>
      <c r="T917" s="3" t="s">
        <v>5775</v>
      </c>
      <c r="X917" s="3">
        <v>915</v>
      </c>
      <c r="Y917" s="3">
        <v>90008</v>
      </c>
    </row>
    <row r="918" spans="2:25" x14ac:dyDescent="0.35">
      <c r="B918" s="3">
        <v>916</v>
      </c>
      <c r="C918" s="3" t="s">
        <v>1152</v>
      </c>
      <c r="D918" s="3" t="s">
        <v>1153</v>
      </c>
      <c r="H918" s="3" t="s">
        <v>1152</v>
      </c>
      <c r="I918" s="3" t="s">
        <v>1153</v>
      </c>
      <c r="J918" s="9">
        <v>41143</v>
      </c>
      <c r="K918" s="9">
        <v>41146</v>
      </c>
      <c r="O918" s="3" t="s">
        <v>1152</v>
      </c>
      <c r="P918" s="3" t="s">
        <v>1153</v>
      </c>
      <c r="Q918" s="3" t="s">
        <v>5801</v>
      </c>
      <c r="R918" s="3" t="s">
        <v>6295</v>
      </c>
      <c r="S918" s="3" t="s">
        <v>6296</v>
      </c>
      <c r="T918" s="3" t="s">
        <v>5771</v>
      </c>
      <c r="X918" s="3">
        <v>916</v>
      </c>
      <c r="Y918" s="3">
        <v>10035</v>
      </c>
    </row>
    <row r="919" spans="2:25" x14ac:dyDescent="0.35">
      <c r="B919" s="3">
        <v>917</v>
      </c>
      <c r="C919" s="3" t="s">
        <v>1154</v>
      </c>
      <c r="D919" s="3" t="s">
        <v>1155</v>
      </c>
      <c r="H919" s="3" t="s">
        <v>1154</v>
      </c>
      <c r="I919" s="3" t="s">
        <v>1155</v>
      </c>
      <c r="J919" s="9">
        <v>40904</v>
      </c>
      <c r="K919" s="9">
        <v>40907</v>
      </c>
      <c r="O919" s="3" t="s">
        <v>1154</v>
      </c>
      <c r="P919" s="3" t="s">
        <v>1155</v>
      </c>
      <c r="Q919" s="3" t="s">
        <v>5768</v>
      </c>
      <c r="R919" s="3" t="s">
        <v>6439</v>
      </c>
      <c r="S919" s="3" t="s">
        <v>6440</v>
      </c>
      <c r="T919" s="3" t="s">
        <v>5782</v>
      </c>
      <c r="X919" s="3">
        <v>917</v>
      </c>
      <c r="Y919" s="3">
        <v>90004</v>
      </c>
    </row>
    <row r="920" spans="2:25" x14ac:dyDescent="0.35">
      <c r="B920" s="3">
        <v>918</v>
      </c>
      <c r="C920" s="3" t="s">
        <v>1156</v>
      </c>
      <c r="D920" s="3" t="s">
        <v>1157</v>
      </c>
      <c r="H920" s="3" t="s">
        <v>1156</v>
      </c>
      <c r="I920" s="3" t="s">
        <v>1157</v>
      </c>
      <c r="J920" s="9">
        <v>41610</v>
      </c>
      <c r="K920" s="9">
        <v>41614</v>
      </c>
      <c r="O920" s="3" t="s">
        <v>1156</v>
      </c>
      <c r="P920" s="3" t="s">
        <v>1157</v>
      </c>
      <c r="Q920" s="3" t="s">
        <v>5772</v>
      </c>
      <c r="R920" s="3" t="s">
        <v>5828</v>
      </c>
      <c r="S920" s="3" t="s">
        <v>5829</v>
      </c>
      <c r="T920" s="3" t="s">
        <v>5775</v>
      </c>
      <c r="X920" s="3">
        <v>918</v>
      </c>
      <c r="Y920" s="3">
        <v>20852</v>
      </c>
    </row>
    <row r="921" spans="2:25" x14ac:dyDescent="0.35">
      <c r="B921" s="3">
        <v>919</v>
      </c>
      <c r="C921" s="3" t="s">
        <v>1156</v>
      </c>
      <c r="D921" s="3" t="s">
        <v>180</v>
      </c>
      <c r="H921" s="3" t="s">
        <v>1156</v>
      </c>
      <c r="I921" s="3" t="s">
        <v>180</v>
      </c>
      <c r="J921" s="9">
        <v>41610</v>
      </c>
      <c r="K921" s="9">
        <v>41614</v>
      </c>
      <c r="O921" s="3" t="s">
        <v>1156</v>
      </c>
      <c r="P921" s="3" t="s">
        <v>180</v>
      </c>
      <c r="Q921" s="3" t="s">
        <v>5772</v>
      </c>
      <c r="R921" s="3" t="s">
        <v>5828</v>
      </c>
      <c r="S921" s="3" t="s">
        <v>5829</v>
      </c>
      <c r="T921" s="3" t="s">
        <v>5775</v>
      </c>
      <c r="X921" s="3">
        <v>919</v>
      </c>
      <c r="Y921" s="3">
        <v>20852</v>
      </c>
    </row>
    <row r="922" spans="2:25" x14ac:dyDescent="0.35">
      <c r="B922" s="3">
        <v>920</v>
      </c>
      <c r="C922" s="3" t="s">
        <v>1158</v>
      </c>
      <c r="D922" s="3" t="s">
        <v>788</v>
      </c>
      <c r="H922" s="3" t="s">
        <v>1158</v>
      </c>
      <c r="I922" s="3" t="s">
        <v>788</v>
      </c>
      <c r="J922" s="9">
        <v>41389</v>
      </c>
      <c r="K922" s="9">
        <v>41392</v>
      </c>
      <c r="O922" s="3" t="s">
        <v>1158</v>
      </c>
      <c r="P922" s="3" t="s">
        <v>788</v>
      </c>
      <c r="Q922" s="3" t="s">
        <v>5768</v>
      </c>
      <c r="R922" s="3" t="s">
        <v>6441</v>
      </c>
      <c r="S922" s="3" t="s">
        <v>6442</v>
      </c>
      <c r="T922" s="3" t="s">
        <v>5782</v>
      </c>
      <c r="X922" s="3">
        <v>920</v>
      </c>
      <c r="Y922" s="3">
        <v>77070</v>
      </c>
    </row>
    <row r="923" spans="2:25" x14ac:dyDescent="0.35">
      <c r="B923" s="3">
        <v>921</v>
      </c>
      <c r="C923" s="3" t="s">
        <v>1159</v>
      </c>
      <c r="D923" s="3" t="s">
        <v>1160</v>
      </c>
      <c r="H923" s="3" t="s">
        <v>1159</v>
      </c>
      <c r="I923" s="3" t="s">
        <v>1160</v>
      </c>
      <c r="J923" s="9">
        <v>40871</v>
      </c>
      <c r="K923" s="9">
        <v>40877</v>
      </c>
      <c r="O923" s="3" t="s">
        <v>1159</v>
      </c>
      <c r="P923" s="3" t="s">
        <v>1160</v>
      </c>
      <c r="Q923" s="3" t="s">
        <v>5772</v>
      </c>
      <c r="R923" s="3" t="s">
        <v>6443</v>
      </c>
      <c r="S923" s="3" t="s">
        <v>6444</v>
      </c>
      <c r="T923" s="3" t="s">
        <v>5771</v>
      </c>
      <c r="X923" s="3">
        <v>921</v>
      </c>
      <c r="Y923" s="3">
        <v>98103</v>
      </c>
    </row>
    <row r="924" spans="2:25" x14ac:dyDescent="0.35">
      <c r="B924" s="3">
        <v>922</v>
      </c>
      <c r="C924" s="3" t="s">
        <v>1159</v>
      </c>
      <c r="D924" s="3" t="s">
        <v>1161</v>
      </c>
      <c r="H924" s="3" t="s">
        <v>1159</v>
      </c>
      <c r="I924" s="3" t="s">
        <v>1161</v>
      </c>
      <c r="J924" s="9">
        <v>40871</v>
      </c>
      <c r="K924" s="9">
        <v>40877</v>
      </c>
      <c r="O924" s="3" t="s">
        <v>1159</v>
      </c>
      <c r="P924" s="3" t="s">
        <v>1161</v>
      </c>
      <c r="Q924" s="3" t="s">
        <v>5772</v>
      </c>
      <c r="R924" s="3" t="s">
        <v>6443</v>
      </c>
      <c r="S924" s="3" t="s">
        <v>6444</v>
      </c>
      <c r="T924" s="3" t="s">
        <v>5771</v>
      </c>
      <c r="X924" s="3">
        <v>922</v>
      </c>
      <c r="Y924" s="3">
        <v>98103</v>
      </c>
    </row>
    <row r="925" spans="2:25" x14ac:dyDescent="0.35">
      <c r="B925" s="3">
        <v>923</v>
      </c>
      <c r="C925" s="3" t="s">
        <v>1159</v>
      </c>
      <c r="D925" s="3" t="s">
        <v>729</v>
      </c>
      <c r="H925" s="3" t="s">
        <v>1159</v>
      </c>
      <c r="I925" s="3" t="s">
        <v>729</v>
      </c>
      <c r="J925" s="9">
        <v>40871</v>
      </c>
      <c r="K925" s="9">
        <v>40877</v>
      </c>
      <c r="O925" s="3" t="s">
        <v>1159</v>
      </c>
      <c r="P925" s="3" t="s">
        <v>729</v>
      </c>
      <c r="Q925" s="3" t="s">
        <v>5772</v>
      </c>
      <c r="R925" s="3" t="s">
        <v>6443</v>
      </c>
      <c r="S925" s="3" t="s">
        <v>6444</v>
      </c>
      <c r="T925" s="3" t="s">
        <v>5771</v>
      </c>
      <c r="X925" s="3">
        <v>923</v>
      </c>
      <c r="Y925" s="3">
        <v>98103</v>
      </c>
    </row>
    <row r="926" spans="2:25" x14ac:dyDescent="0.35">
      <c r="B926" s="3">
        <v>924</v>
      </c>
      <c r="C926" s="3" t="s">
        <v>1159</v>
      </c>
      <c r="D926" s="3" t="s">
        <v>746</v>
      </c>
      <c r="H926" s="3" t="s">
        <v>1159</v>
      </c>
      <c r="I926" s="3" t="s">
        <v>746</v>
      </c>
      <c r="J926" s="9">
        <v>40871</v>
      </c>
      <c r="K926" s="9">
        <v>40877</v>
      </c>
      <c r="O926" s="3" t="s">
        <v>1159</v>
      </c>
      <c r="P926" s="3" t="s">
        <v>746</v>
      </c>
      <c r="Q926" s="3" t="s">
        <v>5772</v>
      </c>
      <c r="R926" s="3" t="s">
        <v>6443</v>
      </c>
      <c r="S926" s="3" t="s">
        <v>6444</v>
      </c>
      <c r="T926" s="3" t="s">
        <v>5771</v>
      </c>
      <c r="X926" s="3">
        <v>924</v>
      </c>
      <c r="Y926" s="3">
        <v>98103</v>
      </c>
    </row>
    <row r="927" spans="2:25" x14ac:dyDescent="0.35">
      <c r="B927" s="3">
        <v>925</v>
      </c>
      <c r="C927" s="3" t="s">
        <v>1162</v>
      </c>
      <c r="D927" s="3" t="s">
        <v>1163</v>
      </c>
      <c r="H927" s="3" t="s">
        <v>1162</v>
      </c>
      <c r="I927" s="3" t="s">
        <v>1163</v>
      </c>
      <c r="J927" s="9">
        <v>41697</v>
      </c>
      <c r="K927" s="9">
        <v>41699</v>
      </c>
      <c r="O927" s="3" t="s">
        <v>1162</v>
      </c>
      <c r="P927" s="3" t="s">
        <v>1163</v>
      </c>
      <c r="Q927" s="3" t="s">
        <v>5768</v>
      </c>
      <c r="R927" s="3" t="s">
        <v>6445</v>
      </c>
      <c r="S927" s="3" t="s">
        <v>6446</v>
      </c>
      <c r="T927" s="3" t="s">
        <v>5782</v>
      </c>
      <c r="X927" s="3">
        <v>925</v>
      </c>
      <c r="Y927" s="3">
        <v>90036</v>
      </c>
    </row>
    <row r="928" spans="2:25" x14ac:dyDescent="0.35">
      <c r="B928" s="3">
        <v>926</v>
      </c>
      <c r="C928" s="3" t="s">
        <v>1162</v>
      </c>
      <c r="D928" s="3" t="s">
        <v>1164</v>
      </c>
      <c r="H928" s="3" t="s">
        <v>1162</v>
      </c>
      <c r="I928" s="3" t="s">
        <v>1164</v>
      </c>
      <c r="J928" s="9">
        <v>41697</v>
      </c>
      <c r="K928" s="9">
        <v>41699</v>
      </c>
      <c r="O928" s="3" t="s">
        <v>1162</v>
      </c>
      <c r="P928" s="3" t="s">
        <v>1164</v>
      </c>
      <c r="Q928" s="3" t="s">
        <v>5768</v>
      </c>
      <c r="R928" s="3" t="s">
        <v>6445</v>
      </c>
      <c r="S928" s="3" t="s">
        <v>6446</v>
      </c>
      <c r="T928" s="3" t="s">
        <v>5782</v>
      </c>
      <c r="X928" s="3">
        <v>926</v>
      </c>
      <c r="Y928" s="3">
        <v>90036</v>
      </c>
    </row>
    <row r="929" spans="2:25" x14ac:dyDescent="0.35">
      <c r="B929" s="3">
        <v>927</v>
      </c>
      <c r="C929" s="3" t="s">
        <v>1162</v>
      </c>
      <c r="D929" s="3" t="s">
        <v>1165</v>
      </c>
      <c r="H929" s="3" t="s">
        <v>1162</v>
      </c>
      <c r="I929" s="3" t="s">
        <v>1165</v>
      </c>
      <c r="J929" s="9">
        <v>41697</v>
      </c>
      <c r="K929" s="9">
        <v>41699</v>
      </c>
      <c r="O929" s="3" t="s">
        <v>1162</v>
      </c>
      <c r="P929" s="3" t="s">
        <v>1165</v>
      </c>
      <c r="Q929" s="3" t="s">
        <v>5768</v>
      </c>
      <c r="R929" s="3" t="s">
        <v>6445</v>
      </c>
      <c r="S929" s="3" t="s">
        <v>6446</v>
      </c>
      <c r="T929" s="3" t="s">
        <v>5782</v>
      </c>
      <c r="X929" s="3">
        <v>927</v>
      </c>
      <c r="Y929" s="3">
        <v>90036</v>
      </c>
    </row>
    <row r="930" spans="2:25" x14ac:dyDescent="0.35">
      <c r="B930" s="3">
        <v>928</v>
      </c>
      <c r="C930" s="3" t="s">
        <v>1162</v>
      </c>
      <c r="D930" s="3" t="s">
        <v>441</v>
      </c>
      <c r="H930" s="3" t="s">
        <v>1162</v>
      </c>
      <c r="I930" s="3" t="s">
        <v>441</v>
      </c>
      <c r="J930" s="9">
        <v>41697</v>
      </c>
      <c r="K930" s="9">
        <v>41699</v>
      </c>
      <c r="O930" s="3" t="s">
        <v>1162</v>
      </c>
      <c r="P930" s="3" t="s">
        <v>441</v>
      </c>
      <c r="Q930" s="3" t="s">
        <v>5768</v>
      </c>
      <c r="R930" s="3" t="s">
        <v>6445</v>
      </c>
      <c r="S930" s="3" t="s">
        <v>6446</v>
      </c>
      <c r="T930" s="3" t="s">
        <v>5782</v>
      </c>
      <c r="X930" s="3">
        <v>928</v>
      </c>
      <c r="Y930" s="3">
        <v>90036</v>
      </c>
    </row>
    <row r="931" spans="2:25" x14ac:dyDescent="0.35">
      <c r="B931" s="3">
        <v>929</v>
      </c>
      <c r="C931" s="3" t="s">
        <v>1162</v>
      </c>
      <c r="D931" s="3" t="s">
        <v>1166</v>
      </c>
      <c r="H931" s="3" t="s">
        <v>1162</v>
      </c>
      <c r="I931" s="3" t="s">
        <v>1166</v>
      </c>
      <c r="J931" s="9">
        <v>41697</v>
      </c>
      <c r="K931" s="9">
        <v>41699</v>
      </c>
      <c r="O931" s="3" t="s">
        <v>1162</v>
      </c>
      <c r="P931" s="3" t="s">
        <v>1166</v>
      </c>
      <c r="Q931" s="3" t="s">
        <v>5768</v>
      </c>
      <c r="R931" s="3" t="s">
        <v>6445</v>
      </c>
      <c r="S931" s="3" t="s">
        <v>6446</v>
      </c>
      <c r="T931" s="3" t="s">
        <v>5782</v>
      </c>
      <c r="X931" s="3">
        <v>929</v>
      </c>
      <c r="Y931" s="3">
        <v>90036</v>
      </c>
    </row>
    <row r="932" spans="2:25" x14ac:dyDescent="0.35">
      <c r="B932" s="3">
        <v>930</v>
      </c>
      <c r="C932" s="3" t="s">
        <v>1167</v>
      </c>
      <c r="D932" s="3" t="s">
        <v>337</v>
      </c>
      <c r="H932" s="3" t="s">
        <v>1167</v>
      </c>
      <c r="I932" s="3" t="s">
        <v>337</v>
      </c>
      <c r="J932" s="9">
        <v>41167</v>
      </c>
      <c r="K932" s="9">
        <v>41167</v>
      </c>
      <c r="O932" s="3" t="s">
        <v>1167</v>
      </c>
      <c r="P932" s="3" t="s">
        <v>337</v>
      </c>
      <c r="Q932" s="3" t="s">
        <v>6020</v>
      </c>
      <c r="R932" s="3" t="s">
        <v>6169</v>
      </c>
      <c r="S932" s="3" t="s">
        <v>6170</v>
      </c>
      <c r="T932" s="3" t="s">
        <v>5771</v>
      </c>
      <c r="X932" s="3">
        <v>930</v>
      </c>
      <c r="Y932" s="3">
        <v>33065</v>
      </c>
    </row>
    <row r="933" spans="2:25" x14ac:dyDescent="0.35">
      <c r="B933" s="3">
        <v>931</v>
      </c>
      <c r="C933" s="3" t="s">
        <v>1167</v>
      </c>
      <c r="D933" s="3" t="s">
        <v>1168</v>
      </c>
      <c r="H933" s="3" t="s">
        <v>1167</v>
      </c>
      <c r="I933" s="3" t="s">
        <v>1168</v>
      </c>
      <c r="J933" s="9">
        <v>41167</v>
      </c>
      <c r="K933" s="9">
        <v>41167</v>
      </c>
      <c r="O933" s="3" t="s">
        <v>1167</v>
      </c>
      <c r="P933" s="3" t="s">
        <v>1168</v>
      </c>
      <c r="Q933" s="3" t="s">
        <v>6020</v>
      </c>
      <c r="R933" s="3" t="s">
        <v>6169</v>
      </c>
      <c r="S933" s="3" t="s">
        <v>6170</v>
      </c>
      <c r="T933" s="3" t="s">
        <v>5771</v>
      </c>
      <c r="X933" s="3">
        <v>931</v>
      </c>
      <c r="Y933" s="3">
        <v>33065</v>
      </c>
    </row>
    <row r="934" spans="2:25" x14ac:dyDescent="0.35">
      <c r="B934" s="3">
        <v>932</v>
      </c>
      <c r="C934" s="3" t="s">
        <v>1167</v>
      </c>
      <c r="D934" s="3" t="s">
        <v>502</v>
      </c>
      <c r="H934" s="3" t="s">
        <v>1167</v>
      </c>
      <c r="I934" s="3" t="s">
        <v>502</v>
      </c>
      <c r="J934" s="9">
        <v>41167</v>
      </c>
      <c r="K934" s="9">
        <v>41167</v>
      </c>
      <c r="O934" s="3" t="s">
        <v>1167</v>
      </c>
      <c r="P934" s="3" t="s">
        <v>502</v>
      </c>
      <c r="Q934" s="3" t="s">
        <v>6020</v>
      </c>
      <c r="R934" s="3" t="s">
        <v>6169</v>
      </c>
      <c r="S934" s="3" t="s">
        <v>6170</v>
      </c>
      <c r="T934" s="3" t="s">
        <v>5771</v>
      </c>
      <c r="X934" s="3">
        <v>932</v>
      </c>
      <c r="Y934" s="3">
        <v>33065</v>
      </c>
    </row>
    <row r="935" spans="2:25" x14ac:dyDescent="0.35">
      <c r="B935" s="3">
        <v>933</v>
      </c>
      <c r="C935" s="3" t="s">
        <v>1167</v>
      </c>
      <c r="D935" s="3" t="s">
        <v>727</v>
      </c>
      <c r="H935" s="3" t="s">
        <v>1167</v>
      </c>
      <c r="I935" s="3" t="s">
        <v>727</v>
      </c>
      <c r="J935" s="9">
        <v>41167</v>
      </c>
      <c r="K935" s="9">
        <v>41167</v>
      </c>
      <c r="O935" s="3" t="s">
        <v>1167</v>
      </c>
      <c r="P935" s="3" t="s">
        <v>727</v>
      </c>
      <c r="Q935" s="3" t="s">
        <v>6020</v>
      </c>
      <c r="R935" s="3" t="s">
        <v>6169</v>
      </c>
      <c r="S935" s="3" t="s">
        <v>6170</v>
      </c>
      <c r="T935" s="3" t="s">
        <v>5771</v>
      </c>
      <c r="X935" s="3">
        <v>933</v>
      </c>
      <c r="Y935" s="3">
        <v>33065</v>
      </c>
    </row>
    <row r="936" spans="2:25" x14ac:dyDescent="0.35">
      <c r="B936" s="3">
        <v>934</v>
      </c>
      <c r="C936" s="3" t="s">
        <v>1169</v>
      </c>
      <c r="D936" s="3" t="s">
        <v>1170</v>
      </c>
      <c r="H936" s="3" t="s">
        <v>1169</v>
      </c>
      <c r="I936" s="3" t="s">
        <v>1170</v>
      </c>
      <c r="J936" s="9">
        <v>41373</v>
      </c>
      <c r="K936" s="9">
        <v>41377</v>
      </c>
      <c r="O936" s="3" t="s">
        <v>1169</v>
      </c>
      <c r="P936" s="3" t="s">
        <v>1170</v>
      </c>
      <c r="Q936" s="3" t="s">
        <v>5772</v>
      </c>
      <c r="R936" s="3" t="s">
        <v>6275</v>
      </c>
      <c r="S936" s="3" t="s">
        <v>6276</v>
      </c>
      <c r="T936" s="3" t="s">
        <v>5775</v>
      </c>
      <c r="X936" s="3">
        <v>934</v>
      </c>
      <c r="Y936" s="3">
        <v>77041</v>
      </c>
    </row>
    <row r="937" spans="2:25" x14ac:dyDescent="0.35">
      <c r="B937" s="3">
        <v>935</v>
      </c>
      <c r="C937" s="3" t="s">
        <v>1169</v>
      </c>
      <c r="D937" s="3" t="s">
        <v>1171</v>
      </c>
      <c r="H937" s="3" t="s">
        <v>1169</v>
      </c>
      <c r="I937" s="3" t="s">
        <v>1171</v>
      </c>
      <c r="J937" s="9">
        <v>41373</v>
      </c>
      <c r="K937" s="9">
        <v>41377</v>
      </c>
      <c r="O937" s="3" t="s">
        <v>1169</v>
      </c>
      <c r="P937" s="3" t="s">
        <v>1171</v>
      </c>
      <c r="Q937" s="3" t="s">
        <v>5772</v>
      </c>
      <c r="R937" s="3" t="s">
        <v>6275</v>
      </c>
      <c r="S937" s="3" t="s">
        <v>6276</v>
      </c>
      <c r="T937" s="3" t="s">
        <v>5775</v>
      </c>
      <c r="X937" s="3">
        <v>935</v>
      </c>
      <c r="Y937" s="3">
        <v>77041</v>
      </c>
    </row>
    <row r="938" spans="2:25" x14ac:dyDescent="0.35">
      <c r="B938" s="3">
        <v>936</v>
      </c>
      <c r="C938" s="3" t="s">
        <v>1169</v>
      </c>
      <c r="D938" s="3" t="s">
        <v>378</v>
      </c>
      <c r="H938" s="3" t="s">
        <v>1169</v>
      </c>
      <c r="I938" s="3" t="s">
        <v>378</v>
      </c>
      <c r="J938" s="9">
        <v>41373</v>
      </c>
      <c r="K938" s="9">
        <v>41377</v>
      </c>
      <c r="O938" s="3" t="s">
        <v>1169</v>
      </c>
      <c r="P938" s="3" t="s">
        <v>378</v>
      </c>
      <c r="Q938" s="3" t="s">
        <v>5772</v>
      </c>
      <c r="R938" s="3" t="s">
        <v>6275</v>
      </c>
      <c r="S938" s="3" t="s">
        <v>6276</v>
      </c>
      <c r="T938" s="3" t="s">
        <v>5775</v>
      </c>
      <c r="X938" s="3">
        <v>936</v>
      </c>
      <c r="Y938" s="3">
        <v>77041</v>
      </c>
    </row>
    <row r="939" spans="2:25" x14ac:dyDescent="0.35">
      <c r="B939" s="3">
        <v>937</v>
      </c>
      <c r="C939" s="3" t="s">
        <v>1172</v>
      </c>
      <c r="D939" s="3" t="s">
        <v>796</v>
      </c>
      <c r="H939" s="3" t="s">
        <v>1172</v>
      </c>
      <c r="I939" s="3" t="s">
        <v>796</v>
      </c>
      <c r="J939" s="9">
        <v>41474</v>
      </c>
      <c r="K939" s="9">
        <v>41480</v>
      </c>
      <c r="O939" s="3" t="s">
        <v>1172</v>
      </c>
      <c r="P939" s="3" t="s">
        <v>796</v>
      </c>
      <c r="Q939" s="3" t="s">
        <v>5772</v>
      </c>
      <c r="R939" s="3" t="s">
        <v>6303</v>
      </c>
      <c r="S939" s="3" t="s">
        <v>6304</v>
      </c>
      <c r="T939" s="3" t="s">
        <v>5771</v>
      </c>
      <c r="X939" s="3">
        <v>937</v>
      </c>
      <c r="Y939" s="3">
        <v>80219</v>
      </c>
    </row>
    <row r="940" spans="2:25" x14ac:dyDescent="0.35">
      <c r="B940" s="3">
        <v>938</v>
      </c>
      <c r="C940" s="3" t="s">
        <v>1172</v>
      </c>
      <c r="D940" s="3" t="s">
        <v>299</v>
      </c>
      <c r="H940" s="3" t="s">
        <v>1172</v>
      </c>
      <c r="I940" s="3" t="s">
        <v>299</v>
      </c>
      <c r="J940" s="9">
        <v>41474</v>
      </c>
      <c r="K940" s="9">
        <v>41480</v>
      </c>
      <c r="O940" s="3" t="s">
        <v>1172</v>
      </c>
      <c r="P940" s="3" t="s">
        <v>299</v>
      </c>
      <c r="Q940" s="3" t="s">
        <v>5772</v>
      </c>
      <c r="R940" s="3" t="s">
        <v>6303</v>
      </c>
      <c r="S940" s="3" t="s">
        <v>6304</v>
      </c>
      <c r="T940" s="3" t="s">
        <v>5771</v>
      </c>
      <c r="X940" s="3">
        <v>938</v>
      </c>
      <c r="Y940" s="3">
        <v>80219</v>
      </c>
    </row>
    <row r="941" spans="2:25" x14ac:dyDescent="0.35">
      <c r="B941" s="3">
        <v>939</v>
      </c>
      <c r="C941" s="3" t="s">
        <v>1172</v>
      </c>
      <c r="D941" s="3" t="s">
        <v>1112</v>
      </c>
      <c r="H941" s="3" t="s">
        <v>1172</v>
      </c>
      <c r="I941" s="3" t="s">
        <v>1112</v>
      </c>
      <c r="J941" s="9">
        <v>41474</v>
      </c>
      <c r="K941" s="9">
        <v>41480</v>
      </c>
      <c r="O941" s="3" t="s">
        <v>1172</v>
      </c>
      <c r="P941" s="3" t="s">
        <v>1112</v>
      </c>
      <c r="Q941" s="3" t="s">
        <v>5772</v>
      </c>
      <c r="R941" s="3" t="s">
        <v>6303</v>
      </c>
      <c r="S941" s="3" t="s">
        <v>6304</v>
      </c>
      <c r="T941" s="3" t="s">
        <v>5771</v>
      </c>
      <c r="X941" s="3">
        <v>939</v>
      </c>
      <c r="Y941" s="3">
        <v>80219</v>
      </c>
    </row>
    <row r="942" spans="2:25" x14ac:dyDescent="0.35">
      <c r="B942" s="3">
        <v>940</v>
      </c>
      <c r="C942" s="3" t="s">
        <v>1172</v>
      </c>
      <c r="D942" s="3" t="s">
        <v>1173</v>
      </c>
      <c r="H942" s="3" t="s">
        <v>1172</v>
      </c>
      <c r="I942" s="3" t="s">
        <v>1173</v>
      </c>
      <c r="J942" s="9">
        <v>41474</v>
      </c>
      <c r="K942" s="9">
        <v>41480</v>
      </c>
      <c r="O942" s="3" t="s">
        <v>1172</v>
      </c>
      <c r="P942" s="3" t="s">
        <v>1173</v>
      </c>
      <c r="Q942" s="3" t="s">
        <v>5772</v>
      </c>
      <c r="R942" s="3" t="s">
        <v>6303</v>
      </c>
      <c r="S942" s="3" t="s">
        <v>6304</v>
      </c>
      <c r="T942" s="3" t="s">
        <v>5771</v>
      </c>
      <c r="X942" s="3">
        <v>940</v>
      </c>
      <c r="Y942" s="3">
        <v>80219</v>
      </c>
    </row>
    <row r="943" spans="2:25" x14ac:dyDescent="0.35">
      <c r="B943" s="3">
        <v>941</v>
      </c>
      <c r="C943" s="3" t="s">
        <v>1172</v>
      </c>
      <c r="D943" s="3" t="s">
        <v>509</v>
      </c>
      <c r="H943" s="3" t="s">
        <v>1172</v>
      </c>
      <c r="I943" s="3" t="s">
        <v>509</v>
      </c>
      <c r="J943" s="9">
        <v>41474</v>
      </c>
      <c r="K943" s="9">
        <v>41480</v>
      </c>
      <c r="O943" s="3" t="s">
        <v>1172</v>
      </c>
      <c r="P943" s="3" t="s">
        <v>509</v>
      </c>
      <c r="Q943" s="3" t="s">
        <v>5772</v>
      </c>
      <c r="R943" s="3" t="s">
        <v>6303</v>
      </c>
      <c r="S943" s="3" t="s">
        <v>6304</v>
      </c>
      <c r="T943" s="3" t="s">
        <v>5771</v>
      </c>
      <c r="X943" s="3">
        <v>941</v>
      </c>
      <c r="Y943" s="3">
        <v>80219</v>
      </c>
    </row>
    <row r="944" spans="2:25" x14ac:dyDescent="0.35">
      <c r="B944" s="3">
        <v>942</v>
      </c>
      <c r="C944" s="3" t="s">
        <v>1174</v>
      </c>
      <c r="D944" s="3" t="s">
        <v>893</v>
      </c>
      <c r="H944" s="3" t="s">
        <v>1174</v>
      </c>
      <c r="I944" s="3" t="s">
        <v>893</v>
      </c>
      <c r="J944" s="9">
        <v>41853</v>
      </c>
      <c r="K944" s="9">
        <v>41856</v>
      </c>
      <c r="O944" s="3" t="s">
        <v>1174</v>
      </c>
      <c r="P944" s="3" t="s">
        <v>893</v>
      </c>
      <c r="Q944" s="3" t="s">
        <v>5801</v>
      </c>
      <c r="R944" s="3" t="s">
        <v>6447</v>
      </c>
      <c r="S944" s="3" t="s">
        <v>6448</v>
      </c>
      <c r="T944" s="3" t="s">
        <v>5775</v>
      </c>
      <c r="X944" s="3">
        <v>942</v>
      </c>
      <c r="Y944" s="3">
        <v>28205</v>
      </c>
    </row>
    <row r="945" spans="2:25" x14ac:dyDescent="0.35">
      <c r="B945" s="3">
        <v>943</v>
      </c>
      <c r="C945" s="3" t="s">
        <v>1175</v>
      </c>
      <c r="D945" s="3" t="s">
        <v>1176</v>
      </c>
      <c r="H945" s="3" t="s">
        <v>1175</v>
      </c>
      <c r="I945" s="3" t="s">
        <v>1176</v>
      </c>
      <c r="J945" s="9">
        <v>41470</v>
      </c>
      <c r="K945" s="9">
        <v>41474</v>
      </c>
      <c r="O945" s="3" t="s">
        <v>1175</v>
      </c>
      <c r="P945" s="3" t="s">
        <v>1176</v>
      </c>
      <c r="Q945" s="3" t="s">
        <v>5768</v>
      </c>
      <c r="R945" s="3" t="s">
        <v>6449</v>
      </c>
      <c r="S945" s="3" t="s">
        <v>6450</v>
      </c>
      <c r="T945" s="3" t="s">
        <v>5771</v>
      </c>
      <c r="X945" s="3">
        <v>943</v>
      </c>
      <c r="Y945" s="3">
        <v>10009</v>
      </c>
    </row>
    <row r="946" spans="2:25" x14ac:dyDescent="0.35">
      <c r="B946" s="3">
        <v>944</v>
      </c>
      <c r="C946" s="3" t="s">
        <v>1175</v>
      </c>
      <c r="D946" s="3" t="s">
        <v>377</v>
      </c>
      <c r="H946" s="3" t="s">
        <v>1175</v>
      </c>
      <c r="I946" s="3" t="s">
        <v>377</v>
      </c>
      <c r="J946" s="9">
        <v>41470</v>
      </c>
      <c r="K946" s="9">
        <v>41474</v>
      </c>
      <c r="O946" s="3" t="s">
        <v>1175</v>
      </c>
      <c r="P946" s="3" t="s">
        <v>377</v>
      </c>
      <c r="Q946" s="3" t="s">
        <v>5768</v>
      </c>
      <c r="R946" s="3" t="s">
        <v>6449</v>
      </c>
      <c r="S946" s="3" t="s">
        <v>6450</v>
      </c>
      <c r="T946" s="3" t="s">
        <v>5771</v>
      </c>
      <c r="X946" s="3">
        <v>944</v>
      </c>
      <c r="Y946" s="3">
        <v>10009</v>
      </c>
    </row>
    <row r="947" spans="2:25" x14ac:dyDescent="0.35">
      <c r="B947" s="3">
        <v>945</v>
      </c>
      <c r="C947" s="3" t="s">
        <v>1175</v>
      </c>
      <c r="D947" s="3" t="s">
        <v>1177</v>
      </c>
      <c r="H947" s="3" t="s">
        <v>1175</v>
      </c>
      <c r="I947" s="3" t="s">
        <v>1177</v>
      </c>
      <c r="J947" s="9">
        <v>41470</v>
      </c>
      <c r="K947" s="9">
        <v>41474</v>
      </c>
      <c r="O947" s="3" t="s">
        <v>1175</v>
      </c>
      <c r="P947" s="3" t="s">
        <v>1177</v>
      </c>
      <c r="Q947" s="3" t="s">
        <v>5768</v>
      </c>
      <c r="R947" s="3" t="s">
        <v>6449</v>
      </c>
      <c r="S947" s="3" t="s">
        <v>6450</v>
      </c>
      <c r="T947" s="3" t="s">
        <v>5771</v>
      </c>
      <c r="X947" s="3">
        <v>945</v>
      </c>
      <c r="Y947" s="3">
        <v>10009</v>
      </c>
    </row>
    <row r="948" spans="2:25" x14ac:dyDescent="0.35">
      <c r="B948" s="3">
        <v>946</v>
      </c>
      <c r="C948" s="3" t="s">
        <v>1175</v>
      </c>
      <c r="D948" s="3" t="s">
        <v>1178</v>
      </c>
      <c r="H948" s="3" t="s">
        <v>1175</v>
      </c>
      <c r="I948" s="3" t="s">
        <v>1178</v>
      </c>
      <c r="J948" s="9">
        <v>41470</v>
      </c>
      <c r="K948" s="9">
        <v>41474</v>
      </c>
      <c r="O948" s="3" t="s">
        <v>1175</v>
      </c>
      <c r="P948" s="3" t="s">
        <v>1178</v>
      </c>
      <c r="Q948" s="3" t="s">
        <v>5768</v>
      </c>
      <c r="R948" s="3" t="s">
        <v>6449</v>
      </c>
      <c r="S948" s="3" t="s">
        <v>6450</v>
      </c>
      <c r="T948" s="3" t="s">
        <v>5771</v>
      </c>
      <c r="X948" s="3">
        <v>946</v>
      </c>
      <c r="Y948" s="3">
        <v>10009</v>
      </c>
    </row>
    <row r="949" spans="2:25" x14ac:dyDescent="0.35">
      <c r="B949" s="3">
        <v>947</v>
      </c>
      <c r="C949" s="3" t="s">
        <v>1175</v>
      </c>
      <c r="D949" s="3" t="s">
        <v>1179</v>
      </c>
      <c r="H949" s="3" t="s">
        <v>1175</v>
      </c>
      <c r="I949" s="3" t="s">
        <v>1179</v>
      </c>
      <c r="J949" s="9">
        <v>41470</v>
      </c>
      <c r="K949" s="9">
        <v>41474</v>
      </c>
      <c r="O949" s="3" t="s">
        <v>1175</v>
      </c>
      <c r="P949" s="3" t="s">
        <v>1179</v>
      </c>
      <c r="Q949" s="3" t="s">
        <v>5768</v>
      </c>
      <c r="R949" s="3" t="s">
        <v>6449</v>
      </c>
      <c r="S949" s="3" t="s">
        <v>6450</v>
      </c>
      <c r="T949" s="3" t="s">
        <v>5771</v>
      </c>
      <c r="X949" s="3">
        <v>947</v>
      </c>
      <c r="Y949" s="3">
        <v>10009</v>
      </c>
    </row>
    <row r="950" spans="2:25" x14ac:dyDescent="0.35">
      <c r="B950" s="3">
        <v>948</v>
      </c>
      <c r="C950" s="3" t="s">
        <v>1175</v>
      </c>
      <c r="D950" s="3" t="s">
        <v>228</v>
      </c>
      <c r="H950" s="3" t="s">
        <v>1175</v>
      </c>
      <c r="I950" s="3" t="s">
        <v>228</v>
      </c>
      <c r="J950" s="9">
        <v>41470</v>
      </c>
      <c r="K950" s="9">
        <v>41474</v>
      </c>
      <c r="O950" s="3" t="s">
        <v>1175</v>
      </c>
      <c r="P950" s="3" t="s">
        <v>228</v>
      </c>
      <c r="Q950" s="3" t="s">
        <v>5768</v>
      </c>
      <c r="R950" s="3" t="s">
        <v>6449</v>
      </c>
      <c r="S950" s="3" t="s">
        <v>6450</v>
      </c>
      <c r="T950" s="3" t="s">
        <v>5771</v>
      </c>
      <c r="X950" s="3">
        <v>948</v>
      </c>
      <c r="Y950" s="3">
        <v>10009</v>
      </c>
    </row>
    <row r="951" spans="2:25" x14ac:dyDescent="0.35">
      <c r="B951" s="3">
        <v>949</v>
      </c>
      <c r="C951" s="3" t="s">
        <v>1180</v>
      </c>
      <c r="D951" s="3" t="s">
        <v>1181</v>
      </c>
      <c r="H951" s="3" t="s">
        <v>1180</v>
      </c>
      <c r="I951" s="3" t="s">
        <v>1181</v>
      </c>
      <c r="J951" s="9">
        <v>41892</v>
      </c>
      <c r="K951" s="9">
        <v>41896</v>
      </c>
      <c r="O951" s="3" t="s">
        <v>1180</v>
      </c>
      <c r="P951" s="3" t="s">
        <v>1181</v>
      </c>
      <c r="Q951" s="3" t="s">
        <v>5772</v>
      </c>
      <c r="R951" s="3" t="s">
        <v>6451</v>
      </c>
      <c r="S951" s="3" t="s">
        <v>6452</v>
      </c>
      <c r="T951" s="3" t="s">
        <v>5771</v>
      </c>
      <c r="X951" s="3">
        <v>949</v>
      </c>
      <c r="Y951" s="3">
        <v>19134</v>
      </c>
    </row>
    <row r="952" spans="2:25" x14ac:dyDescent="0.35">
      <c r="B952" s="3">
        <v>950</v>
      </c>
      <c r="C952" s="3" t="s">
        <v>1180</v>
      </c>
      <c r="D952" s="3" t="s">
        <v>1182</v>
      </c>
      <c r="H952" s="3" t="s">
        <v>1180</v>
      </c>
      <c r="I952" s="3" t="s">
        <v>1182</v>
      </c>
      <c r="J952" s="9">
        <v>41892</v>
      </c>
      <c r="K952" s="9">
        <v>41896</v>
      </c>
      <c r="O952" s="3" t="s">
        <v>1180</v>
      </c>
      <c r="P952" s="3" t="s">
        <v>1182</v>
      </c>
      <c r="Q952" s="3" t="s">
        <v>5772</v>
      </c>
      <c r="R952" s="3" t="s">
        <v>6451</v>
      </c>
      <c r="S952" s="3" t="s">
        <v>6452</v>
      </c>
      <c r="T952" s="3" t="s">
        <v>5771</v>
      </c>
      <c r="X952" s="3">
        <v>950</v>
      </c>
      <c r="Y952" s="3">
        <v>19134</v>
      </c>
    </row>
    <row r="953" spans="2:25" x14ac:dyDescent="0.35">
      <c r="B953" s="3">
        <v>951</v>
      </c>
      <c r="C953" s="3" t="s">
        <v>1180</v>
      </c>
      <c r="D953" s="3" t="s">
        <v>599</v>
      </c>
      <c r="H953" s="3" t="s">
        <v>1180</v>
      </c>
      <c r="I953" s="3" t="s">
        <v>599</v>
      </c>
      <c r="J953" s="9">
        <v>41892</v>
      </c>
      <c r="K953" s="9">
        <v>41896</v>
      </c>
      <c r="O953" s="3" t="s">
        <v>1180</v>
      </c>
      <c r="P953" s="3" t="s">
        <v>599</v>
      </c>
      <c r="Q953" s="3" t="s">
        <v>5772</v>
      </c>
      <c r="R953" s="3" t="s">
        <v>6451</v>
      </c>
      <c r="S953" s="3" t="s">
        <v>6452</v>
      </c>
      <c r="T953" s="3" t="s">
        <v>5771</v>
      </c>
      <c r="X953" s="3">
        <v>951</v>
      </c>
      <c r="Y953" s="3">
        <v>19134</v>
      </c>
    </row>
    <row r="954" spans="2:25" x14ac:dyDescent="0.35">
      <c r="B954" s="3">
        <v>952</v>
      </c>
      <c r="C954" s="3" t="s">
        <v>1180</v>
      </c>
      <c r="D954" s="3" t="s">
        <v>278</v>
      </c>
      <c r="H954" s="3" t="s">
        <v>1180</v>
      </c>
      <c r="I954" s="3" t="s">
        <v>278</v>
      </c>
      <c r="J954" s="9">
        <v>41892</v>
      </c>
      <c r="K954" s="9">
        <v>41896</v>
      </c>
      <c r="O954" s="3" t="s">
        <v>1180</v>
      </c>
      <c r="P954" s="3" t="s">
        <v>278</v>
      </c>
      <c r="Q954" s="3" t="s">
        <v>5772</v>
      </c>
      <c r="R954" s="3" t="s">
        <v>6451</v>
      </c>
      <c r="S954" s="3" t="s">
        <v>6452</v>
      </c>
      <c r="T954" s="3" t="s">
        <v>5771</v>
      </c>
      <c r="X954" s="3">
        <v>952</v>
      </c>
      <c r="Y954" s="3">
        <v>19134</v>
      </c>
    </row>
    <row r="955" spans="2:25" x14ac:dyDescent="0.35">
      <c r="B955" s="3">
        <v>953</v>
      </c>
      <c r="C955" s="3" t="s">
        <v>1180</v>
      </c>
      <c r="D955" s="3" t="s">
        <v>276</v>
      </c>
      <c r="H955" s="3" t="s">
        <v>1180</v>
      </c>
      <c r="I955" s="3" t="s">
        <v>276</v>
      </c>
      <c r="J955" s="9">
        <v>41892</v>
      </c>
      <c r="K955" s="9">
        <v>41896</v>
      </c>
      <c r="O955" s="3" t="s">
        <v>1180</v>
      </c>
      <c r="P955" s="3" t="s">
        <v>276</v>
      </c>
      <c r="Q955" s="3" t="s">
        <v>5772</v>
      </c>
      <c r="R955" s="3" t="s">
        <v>6451</v>
      </c>
      <c r="S955" s="3" t="s">
        <v>6452</v>
      </c>
      <c r="T955" s="3" t="s">
        <v>5771</v>
      </c>
      <c r="X955" s="3">
        <v>953</v>
      </c>
      <c r="Y955" s="3">
        <v>19134</v>
      </c>
    </row>
    <row r="956" spans="2:25" x14ac:dyDescent="0.35">
      <c r="B956" s="3">
        <v>954</v>
      </c>
      <c r="C956" s="3" t="s">
        <v>1180</v>
      </c>
      <c r="D956" s="3" t="s">
        <v>1183</v>
      </c>
      <c r="H956" s="3" t="s">
        <v>1180</v>
      </c>
      <c r="I956" s="3" t="s">
        <v>1183</v>
      </c>
      <c r="J956" s="9">
        <v>41892</v>
      </c>
      <c r="K956" s="9">
        <v>41896</v>
      </c>
      <c r="O956" s="3" t="s">
        <v>1180</v>
      </c>
      <c r="P956" s="3" t="s">
        <v>1183</v>
      </c>
      <c r="Q956" s="3" t="s">
        <v>5772</v>
      </c>
      <c r="R956" s="3" t="s">
        <v>6451</v>
      </c>
      <c r="S956" s="3" t="s">
        <v>6452</v>
      </c>
      <c r="T956" s="3" t="s">
        <v>5771</v>
      </c>
      <c r="X956" s="3">
        <v>954</v>
      </c>
      <c r="Y956" s="3">
        <v>19134</v>
      </c>
    </row>
    <row r="957" spans="2:25" x14ac:dyDescent="0.35">
      <c r="B957" s="3">
        <v>955</v>
      </c>
      <c r="C957" s="3" t="s">
        <v>1180</v>
      </c>
      <c r="D957" s="3" t="s">
        <v>788</v>
      </c>
      <c r="H957" s="3" t="s">
        <v>1180</v>
      </c>
      <c r="I957" s="3" t="s">
        <v>788</v>
      </c>
      <c r="J957" s="9">
        <v>41892</v>
      </c>
      <c r="K957" s="9">
        <v>41896</v>
      </c>
      <c r="O957" s="3" t="s">
        <v>1180</v>
      </c>
      <c r="P957" s="3" t="s">
        <v>788</v>
      </c>
      <c r="Q957" s="3" t="s">
        <v>5772</v>
      </c>
      <c r="R957" s="3" t="s">
        <v>6451</v>
      </c>
      <c r="S957" s="3" t="s">
        <v>6452</v>
      </c>
      <c r="T957" s="3" t="s">
        <v>5771</v>
      </c>
      <c r="X957" s="3">
        <v>955</v>
      </c>
      <c r="Y957" s="3">
        <v>19134</v>
      </c>
    </row>
    <row r="958" spans="2:25" x14ac:dyDescent="0.35">
      <c r="B958" s="3">
        <v>956</v>
      </c>
      <c r="C958" s="3" t="s">
        <v>1180</v>
      </c>
      <c r="D958" s="3" t="s">
        <v>1184</v>
      </c>
      <c r="H958" s="3" t="s">
        <v>1180</v>
      </c>
      <c r="I958" s="3" t="s">
        <v>1184</v>
      </c>
      <c r="J958" s="9">
        <v>41892</v>
      </c>
      <c r="K958" s="9">
        <v>41896</v>
      </c>
      <c r="O958" s="3" t="s">
        <v>1180</v>
      </c>
      <c r="P958" s="3" t="s">
        <v>1184</v>
      </c>
      <c r="Q958" s="3" t="s">
        <v>5772</v>
      </c>
      <c r="R958" s="3" t="s">
        <v>6451</v>
      </c>
      <c r="S958" s="3" t="s">
        <v>6452</v>
      </c>
      <c r="T958" s="3" t="s">
        <v>5771</v>
      </c>
      <c r="X958" s="3">
        <v>956</v>
      </c>
      <c r="Y958" s="3">
        <v>19134</v>
      </c>
    </row>
    <row r="959" spans="2:25" x14ac:dyDescent="0.35">
      <c r="B959" s="3">
        <v>957</v>
      </c>
      <c r="C959" s="3" t="s">
        <v>1185</v>
      </c>
      <c r="D959" s="3" t="s">
        <v>24</v>
      </c>
      <c r="H959" s="3" t="s">
        <v>1185</v>
      </c>
      <c r="I959" s="3" t="s">
        <v>24</v>
      </c>
      <c r="J959" s="9">
        <v>40736</v>
      </c>
      <c r="K959" s="9">
        <v>40740</v>
      </c>
      <c r="O959" s="3" t="s">
        <v>1185</v>
      </c>
      <c r="P959" s="3" t="s">
        <v>24</v>
      </c>
      <c r="Q959" s="3" t="s">
        <v>5772</v>
      </c>
      <c r="R959" s="3" t="s">
        <v>6453</v>
      </c>
      <c r="S959" s="3" t="s">
        <v>6454</v>
      </c>
      <c r="T959" s="3" t="s">
        <v>5782</v>
      </c>
      <c r="X959" s="3">
        <v>957</v>
      </c>
      <c r="Y959" s="3">
        <v>90036</v>
      </c>
    </row>
    <row r="960" spans="2:25" x14ac:dyDescent="0.35">
      <c r="B960" s="3">
        <v>958</v>
      </c>
      <c r="C960" s="3" t="s">
        <v>1185</v>
      </c>
      <c r="D960" s="3" t="s">
        <v>1186</v>
      </c>
      <c r="H960" s="3" t="s">
        <v>1185</v>
      </c>
      <c r="I960" s="3" t="s">
        <v>1186</v>
      </c>
      <c r="J960" s="9">
        <v>40736</v>
      </c>
      <c r="K960" s="9">
        <v>40740</v>
      </c>
      <c r="O960" s="3" t="s">
        <v>1185</v>
      </c>
      <c r="P960" s="3" t="s">
        <v>1186</v>
      </c>
      <c r="Q960" s="3" t="s">
        <v>5772</v>
      </c>
      <c r="R960" s="3" t="s">
        <v>6453</v>
      </c>
      <c r="S960" s="3" t="s">
        <v>6454</v>
      </c>
      <c r="T960" s="3" t="s">
        <v>5782</v>
      </c>
      <c r="X960" s="3">
        <v>958</v>
      </c>
      <c r="Y960" s="3">
        <v>90036</v>
      </c>
    </row>
    <row r="961" spans="2:25" x14ac:dyDescent="0.35">
      <c r="B961" s="3">
        <v>959</v>
      </c>
      <c r="C961" s="3" t="s">
        <v>1187</v>
      </c>
      <c r="D961" s="3" t="s">
        <v>998</v>
      </c>
      <c r="H961" s="3" t="s">
        <v>1187</v>
      </c>
      <c r="I961" s="3" t="s">
        <v>998</v>
      </c>
      <c r="J961" s="9">
        <v>41613</v>
      </c>
      <c r="K961" s="9">
        <v>41614</v>
      </c>
      <c r="O961" s="3" t="s">
        <v>1187</v>
      </c>
      <c r="P961" s="3" t="s">
        <v>998</v>
      </c>
      <c r="Q961" s="3" t="s">
        <v>5801</v>
      </c>
      <c r="R961" s="3" t="s">
        <v>5894</v>
      </c>
      <c r="S961" s="3" t="s">
        <v>5895</v>
      </c>
      <c r="T961" s="3" t="s">
        <v>5775</v>
      </c>
      <c r="X961" s="3">
        <v>959</v>
      </c>
      <c r="Y961" s="3">
        <v>10024</v>
      </c>
    </row>
    <row r="962" spans="2:25" x14ac:dyDescent="0.35">
      <c r="B962" s="3">
        <v>960</v>
      </c>
      <c r="C962" s="3" t="s">
        <v>1187</v>
      </c>
      <c r="D962" s="3" t="s">
        <v>575</v>
      </c>
      <c r="H962" s="3" t="s">
        <v>1187</v>
      </c>
      <c r="I962" s="3" t="s">
        <v>575</v>
      </c>
      <c r="J962" s="9">
        <v>41613</v>
      </c>
      <c r="K962" s="9">
        <v>41614</v>
      </c>
      <c r="O962" s="3" t="s">
        <v>1187</v>
      </c>
      <c r="P962" s="3" t="s">
        <v>575</v>
      </c>
      <c r="Q962" s="3" t="s">
        <v>5801</v>
      </c>
      <c r="R962" s="3" t="s">
        <v>5894</v>
      </c>
      <c r="S962" s="3" t="s">
        <v>5895</v>
      </c>
      <c r="T962" s="3" t="s">
        <v>5775</v>
      </c>
      <c r="X962" s="3">
        <v>960</v>
      </c>
      <c r="Y962" s="3">
        <v>10024</v>
      </c>
    </row>
    <row r="963" spans="2:25" x14ac:dyDescent="0.35">
      <c r="B963" s="3">
        <v>961</v>
      </c>
      <c r="C963" s="3" t="s">
        <v>1187</v>
      </c>
      <c r="D963" s="3" t="s">
        <v>1160</v>
      </c>
      <c r="H963" s="3" t="s">
        <v>1187</v>
      </c>
      <c r="I963" s="3" t="s">
        <v>1160</v>
      </c>
      <c r="J963" s="9">
        <v>41613</v>
      </c>
      <c r="K963" s="9">
        <v>41614</v>
      </c>
      <c r="O963" s="3" t="s">
        <v>1187</v>
      </c>
      <c r="P963" s="3" t="s">
        <v>1160</v>
      </c>
      <c r="Q963" s="3" t="s">
        <v>5801</v>
      </c>
      <c r="R963" s="3" t="s">
        <v>5894</v>
      </c>
      <c r="S963" s="3" t="s">
        <v>5895</v>
      </c>
      <c r="T963" s="3" t="s">
        <v>5775</v>
      </c>
      <c r="X963" s="3">
        <v>961</v>
      </c>
      <c r="Y963" s="3">
        <v>10024</v>
      </c>
    </row>
    <row r="964" spans="2:25" x14ac:dyDescent="0.35">
      <c r="B964" s="3">
        <v>962</v>
      </c>
      <c r="C964" s="3" t="s">
        <v>1187</v>
      </c>
      <c r="D964" s="3" t="s">
        <v>1188</v>
      </c>
      <c r="H964" s="3" t="s">
        <v>1187</v>
      </c>
      <c r="I964" s="3" t="s">
        <v>1188</v>
      </c>
      <c r="J964" s="9">
        <v>41613</v>
      </c>
      <c r="K964" s="9">
        <v>41614</v>
      </c>
      <c r="O964" s="3" t="s">
        <v>1187</v>
      </c>
      <c r="P964" s="3" t="s">
        <v>1188</v>
      </c>
      <c r="Q964" s="3" t="s">
        <v>5801</v>
      </c>
      <c r="R964" s="3" t="s">
        <v>5894</v>
      </c>
      <c r="S964" s="3" t="s">
        <v>5895</v>
      </c>
      <c r="T964" s="3" t="s">
        <v>5775</v>
      </c>
      <c r="X964" s="3">
        <v>962</v>
      </c>
      <c r="Y964" s="3">
        <v>10024</v>
      </c>
    </row>
    <row r="965" spans="2:25" x14ac:dyDescent="0.35">
      <c r="B965" s="3">
        <v>963</v>
      </c>
      <c r="C965" s="3" t="s">
        <v>1187</v>
      </c>
      <c r="D965" s="3" t="s">
        <v>1189</v>
      </c>
      <c r="H965" s="3" t="s">
        <v>1187</v>
      </c>
      <c r="I965" s="3" t="s">
        <v>1189</v>
      </c>
      <c r="J965" s="9">
        <v>41613</v>
      </c>
      <c r="K965" s="9">
        <v>41614</v>
      </c>
      <c r="O965" s="3" t="s">
        <v>1187</v>
      </c>
      <c r="P965" s="3" t="s">
        <v>1189</v>
      </c>
      <c r="Q965" s="3" t="s">
        <v>5801</v>
      </c>
      <c r="R965" s="3" t="s">
        <v>5894</v>
      </c>
      <c r="S965" s="3" t="s">
        <v>5895</v>
      </c>
      <c r="T965" s="3" t="s">
        <v>5775</v>
      </c>
      <c r="X965" s="3">
        <v>963</v>
      </c>
      <c r="Y965" s="3">
        <v>10024</v>
      </c>
    </row>
    <row r="966" spans="2:25" x14ac:dyDescent="0.35">
      <c r="B966" s="3">
        <v>964</v>
      </c>
      <c r="C966" s="3" t="s">
        <v>1187</v>
      </c>
      <c r="D966" s="3" t="s">
        <v>1190</v>
      </c>
      <c r="H966" s="3" t="s">
        <v>1187</v>
      </c>
      <c r="I966" s="3" t="s">
        <v>1190</v>
      </c>
      <c r="J966" s="9">
        <v>41613</v>
      </c>
      <c r="K966" s="9">
        <v>41614</v>
      </c>
      <c r="O966" s="3" t="s">
        <v>1187</v>
      </c>
      <c r="P966" s="3" t="s">
        <v>1190</v>
      </c>
      <c r="Q966" s="3" t="s">
        <v>5801</v>
      </c>
      <c r="R966" s="3" t="s">
        <v>5894</v>
      </c>
      <c r="S966" s="3" t="s">
        <v>5895</v>
      </c>
      <c r="T966" s="3" t="s">
        <v>5775</v>
      </c>
      <c r="X966" s="3">
        <v>964</v>
      </c>
      <c r="Y966" s="3">
        <v>10024</v>
      </c>
    </row>
    <row r="967" spans="2:25" x14ac:dyDescent="0.35">
      <c r="B967" s="3">
        <v>965</v>
      </c>
      <c r="C967" s="3" t="s">
        <v>1191</v>
      </c>
      <c r="D967" s="3" t="s">
        <v>735</v>
      </c>
      <c r="H967" s="3" t="s">
        <v>1191</v>
      </c>
      <c r="I967" s="3" t="s">
        <v>735</v>
      </c>
      <c r="J967" s="9">
        <v>41950</v>
      </c>
      <c r="K967" s="9">
        <v>41955</v>
      </c>
      <c r="O967" s="3" t="s">
        <v>1191</v>
      </c>
      <c r="P967" s="3" t="s">
        <v>735</v>
      </c>
      <c r="Q967" s="3" t="s">
        <v>5772</v>
      </c>
      <c r="R967" s="3" t="s">
        <v>6275</v>
      </c>
      <c r="S967" s="3" t="s">
        <v>6276</v>
      </c>
      <c r="T967" s="3" t="s">
        <v>5775</v>
      </c>
      <c r="X967" s="3">
        <v>965</v>
      </c>
      <c r="Y967" s="3">
        <v>90045</v>
      </c>
    </row>
    <row r="968" spans="2:25" x14ac:dyDescent="0.35">
      <c r="B968" s="3">
        <v>966</v>
      </c>
      <c r="C968" s="3" t="s">
        <v>1191</v>
      </c>
      <c r="D968" s="3" t="s">
        <v>1192</v>
      </c>
      <c r="H968" s="3" t="s">
        <v>1191</v>
      </c>
      <c r="I968" s="3" t="s">
        <v>1192</v>
      </c>
      <c r="J968" s="9">
        <v>41950</v>
      </c>
      <c r="K968" s="9">
        <v>41955</v>
      </c>
      <c r="O968" s="3" t="s">
        <v>1191</v>
      </c>
      <c r="P968" s="3" t="s">
        <v>1192</v>
      </c>
      <c r="Q968" s="3" t="s">
        <v>5772</v>
      </c>
      <c r="R968" s="3" t="s">
        <v>6275</v>
      </c>
      <c r="S968" s="3" t="s">
        <v>6276</v>
      </c>
      <c r="T968" s="3" t="s">
        <v>5775</v>
      </c>
      <c r="X968" s="3">
        <v>966</v>
      </c>
      <c r="Y968" s="3">
        <v>90045</v>
      </c>
    </row>
    <row r="969" spans="2:25" x14ac:dyDescent="0.35">
      <c r="B969" s="3">
        <v>967</v>
      </c>
      <c r="C969" s="3" t="s">
        <v>1191</v>
      </c>
      <c r="D969" s="3" t="s">
        <v>1193</v>
      </c>
      <c r="H969" s="3" t="s">
        <v>1191</v>
      </c>
      <c r="I969" s="3" t="s">
        <v>1193</v>
      </c>
      <c r="J969" s="9">
        <v>41950</v>
      </c>
      <c r="K969" s="9">
        <v>41955</v>
      </c>
      <c r="O969" s="3" t="s">
        <v>1191</v>
      </c>
      <c r="P969" s="3" t="s">
        <v>1193</v>
      </c>
      <c r="Q969" s="3" t="s">
        <v>5772</v>
      </c>
      <c r="R969" s="3" t="s">
        <v>6275</v>
      </c>
      <c r="S969" s="3" t="s">
        <v>6276</v>
      </c>
      <c r="T969" s="3" t="s">
        <v>5775</v>
      </c>
      <c r="X969" s="3">
        <v>967</v>
      </c>
      <c r="Y969" s="3">
        <v>90045</v>
      </c>
    </row>
    <row r="970" spans="2:25" x14ac:dyDescent="0.35">
      <c r="B970" s="3">
        <v>968</v>
      </c>
      <c r="C970" s="3" t="s">
        <v>1194</v>
      </c>
      <c r="D970" s="3" t="s">
        <v>459</v>
      </c>
      <c r="H970" s="3" t="s">
        <v>1194</v>
      </c>
      <c r="I970" s="3" t="s">
        <v>459</v>
      </c>
      <c r="J970" s="9">
        <v>41213</v>
      </c>
      <c r="K970" s="9">
        <v>41215</v>
      </c>
      <c r="O970" s="3" t="s">
        <v>1194</v>
      </c>
      <c r="P970" s="3" t="s">
        <v>459</v>
      </c>
      <c r="Q970" s="3" t="s">
        <v>5768</v>
      </c>
      <c r="R970" s="3" t="s">
        <v>6455</v>
      </c>
      <c r="S970" s="3" t="s">
        <v>6456</v>
      </c>
      <c r="T970" s="3" t="s">
        <v>5775</v>
      </c>
      <c r="X970" s="3">
        <v>968</v>
      </c>
      <c r="Y970" s="3">
        <v>14215</v>
      </c>
    </row>
    <row r="971" spans="2:25" x14ac:dyDescent="0.35">
      <c r="B971" s="3">
        <v>969</v>
      </c>
      <c r="C971" s="3" t="s">
        <v>1194</v>
      </c>
      <c r="D971" s="3" t="s">
        <v>1195</v>
      </c>
      <c r="H971" s="3" t="s">
        <v>1194</v>
      </c>
      <c r="I971" s="3" t="s">
        <v>1195</v>
      </c>
      <c r="J971" s="9">
        <v>41213</v>
      </c>
      <c r="K971" s="9">
        <v>41215</v>
      </c>
      <c r="O971" s="3" t="s">
        <v>1194</v>
      </c>
      <c r="P971" s="3" t="s">
        <v>1195</v>
      </c>
      <c r="Q971" s="3" t="s">
        <v>5768</v>
      </c>
      <c r="R971" s="3" t="s">
        <v>6455</v>
      </c>
      <c r="S971" s="3" t="s">
        <v>6456</v>
      </c>
      <c r="T971" s="3" t="s">
        <v>5775</v>
      </c>
      <c r="X971" s="3">
        <v>969</v>
      </c>
      <c r="Y971" s="3">
        <v>14215</v>
      </c>
    </row>
    <row r="972" spans="2:25" x14ac:dyDescent="0.35">
      <c r="B972" s="3">
        <v>970</v>
      </c>
      <c r="C972" s="3" t="s">
        <v>1196</v>
      </c>
      <c r="D972" s="3" t="s">
        <v>1197</v>
      </c>
      <c r="H972" s="3" t="s">
        <v>1196</v>
      </c>
      <c r="I972" s="3" t="s">
        <v>1197</v>
      </c>
      <c r="J972" s="9">
        <v>41425</v>
      </c>
      <c r="K972" s="9">
        <v>41427</v>
      </c>
      <c r="O972" s="3" t="s">
        <v>1196</v>
      </c>
      <c r="P972" s="3" t="s">
        <v>1197</v>
      </c>
      <c r="Q972" s="3" t="s">
        <v>5801</v>
      </c>
      <c r="R972" s="3" t="s">
        <v>6457</v>
      </c>
      <c r="S972" s="3" t="s">
        <v>6458</v>
      </c>
      <c r="T972" s="3" t="s">
        <v>5771</v>
      </c>
      <c r="X972" s="3">
        <v>970</v>
      </c>
      <c r="Y972" s="3">
        <v>45231</v>
      </c>
    </row>
    <row r="973" spans="2:25" x14ac:dyDescent="0.35">
      <c r="B973" s="3">
        <v>971</v>
      </c>
      <c r="C973" s="3" t="s">
        <v>1198</v>
      </c>
      <c r="D973" s="3" t="s">
        <v>1199</v>
      </c>
      <c r="H973" s="3" t="s">
        <v>1198</v>
      </c>
      <c r="I973" s="3" t="s">
        <v>1199</v>
      </c>
      <c r="J973" s="9">
        <v>41576</v>
      </c>
      <c r="K973" s="9">
        <v>41576</v>
      </c>
      <c r="O973" s="3" t="s">
        <v>1198</v>
      </c>
      <c r="P973" s="3" t="s">
        <v>1199</v>
      </c>
      <c r="Q973" s="3" t="s">
        <v>6020</v>
      </c>
      <c r="R973" s="3" t="s">
        <v>6283</v>
      </c>
      <c r="S973" s="3" t="s">
        <v>6284</v>
      </c>
      <c r="T973" s="3" t="s">
        <v>5775</v>
      </c>
      <c r="X973" s="3">
        <v>971</v>
      </c>
      <c r="Y973" s="3">
        <v>33437</v>
      </c>
    </row>
    <row r="974" spans="2:25" x14ac:dyDescent="0.35">
      <c r="B974" s="3">
        <v>972</v>
      </c>
      <c r="C974" s="3" t="s">
        <v>1198</v>
      </c>
      <c r="D974" s="3" t="s">
        <v>1200</v>
      </c>
      <c r="H974" s="3" t="s">
        <v>1198</v>
      </c>
      <c r="I974" s="3" t="s">
        <v>1200</v>
      </c>
      <c r="J974" s="9">
        <v>41576</v>
      </c>
      <c r="K974" s="9">
        <v>41576</v>
      </c>
      <c r="O974" s="3" t="s">
        <v>1198</v>
      </c>
      <c r="P974" s="3" t="s">
        <v>1200</v>
      </c>
      <c r="Q974" s="3" t="s">
        <v>6020</v>
      </c>
      <c r="R974" s="3" t="s">
        <v>6283</v>
      </c>
      <c r="S974" s="3" t="s">
        <v>6284</v>
      </c>
      <c r="T974" s="3" t="s">
        <v>5775</v>
      </c>
      <c r="X974" s="3">
        <v>972</v>
      </c>
      <c r="Y974" s="3">
        <v>33437</v>
      </c>
    </row>
    <row r="975" spans="2:25" x14ac:dyDescent="0.35">
      <c r="B975" s="3">
        <v>973</v>
      </c>
      <c r="C975" s="3" t="s">
        <v>1198</v>
      </c>
      <c r="D975" s="3" t="s">
        <v>1201</v>
      </c>
      <c r="H975" s="3" t="s">
        <v>1198</v>
      </c>
      <c r="I975" s="3" t="s">
        <v>1201</v>
      </c>
      <c r="J975" s="9">
        <v>41576</v>
      </c>
      <c r="K975" s="9">
        <v>41576</v>
      </c>
      <c r="O975" s="3" t="s">
        <v>1198</v>
      </c>
      <c r="P975" s="3" t="s">
        <v>1201</v>
      </c>
      <c r="Q975" s="3" t="s">
        <v>6020</v>
      </c>
      <c r="R975" s="3" t="s">
        <v>6283</v>
      </c>
      <c r="S975" s="3" t="s">
        <v>6284</v>
      </c>
      <c r="T975" s="3" t="s">
        <v>5775</v>
      </c>
      <c r="X975" s="3">
        <v>973</v>
      </c>
      <c r="Y975" s="3">
        <v>33437</v>
      </c>
    </row>
    <row r="976" spans="2:25" x14ac:dyDescent="0.35">
      <c r="B976" s="3">
        <v>974</v>
      </c>
      <c r="C976" s="3" t="s">
        <v>1198</v>
      </c>
      <c r="D976" s="3" t="s">
        <v>706</v>
      </c>
      <c r="H976" s="3" t="s">
        <v>1198</v>
      </c>
      <c r="I976" s="3" t="s">
        <v>706</v>
      </c>
      <c r="J976" s="9">
        <v>41576</v>
      </c>
      <c r="K976" s="9">
        <v>41576</v>
      </c>
      <c r="O976" s="3" t="s">
        <v>1198</v>
      </c>
      <c r="P976" s="3" t="s">
        <v>706</v>
      </c>
      <c r="Q976" s="3" t="s">
        <v>6020</v>
      </c>
      <c r="R976" s="3" t="s">
        <v>6283</v>
      </c>
      <c r="S976" s="3" t="s">
        <v>6284</v>
      </c>
      <c r="T976" s="3" t="s">
        <v>5775</v>
      </c>
      <c r="X976" s="3">
        <v>974</v>
      </c>
      <c r="Y976" s="3">
        <v>33437</v>
      </c>
    </row>
    <row r="977" spans="2:25" x14ac:dyDescent="0.35">
      <c r="B977" s="3">
        <v>975</v>
      </c>
      <c r="C977" s="3" t="s">
        <v>1202</v>
      </c>
      <c r="D977" s="3" t="s">
        <v>1203</v>
      </c>
      <c r="H977" s="3" t="s">
        <v>1202</v>
      </c>
      <c r="I977" s="3" t="s">
        <v>1203</v>
      </c>
      <c r="J977" s="9">
        <v>40766</v>
      </c>
      <c r="K977" s="9">
        <v>40770</v>
      </c>
      <c r="O977" s="3" t="s">
        <v>1202</v>
      </c>
      <c r="P977" s="3" t="s">
        <v>1203</v>
      </c>
      <c r="Q977" s="3" t="s">
        <v>5772</v>
      </c>
      <c r="R977" s="3" t="s">
        <v>6459</v>
      </c>
      <c r="S977" s="3" t="s">
        <v>6460</v>
      </c>
      <c r="T977" s="3" t="s">
        <v>5775</v>
      </c>
      <c r="X977" s="3">
        <v>975</v>
      </c>
      <c r="Y977" s="3">
        <v>98105</v>
      </c>
    </row>
    <row r="978" spans="2:25" x14ac:dyDescent="0.35">
      <c r="B978" s="3">
        <v>976</v>
      </c>
      <c r="C978" s="3" t="s">
        <v>1202</v>
      </c>
      <c r="D978" s="3" t="s">
        <v>1204</v>
      </c>
      <c r="H978" s="3" t="s">
        <v>1202</v>
      </c>
      <c r="I978" s="3" t="s">
        <v>1204</v>
      </c>
      <c r="J978" s="9">
        <v>40766</v>
      </c>
      <c r="K978" s="9">
        <v>40770</v>
      </c>
      <c r="O978" s="3" t="s">
        <v>1202</v>
      </c>
      <c r="P978" s="3" t="s">
        <v>1204</v>
      </c>
      <c r="Q978" s="3" t="s">
        <v>5772</v>
      </c>
      <c r="R978" s="3" t="s">
        <v>6459</v>
      </c>
      <c r="S978" s="3" t="s">
        <v>6460</v>
      </c>
      <c r="T978" s="3" t="s">
        <v>5775</v>
      </c>
      <c r="X978" s="3">
        <v>976</v>
      </c>
      <c r="Y978" s="3">
        <v>98105</v>
      </c>
    </row>
    <row r="979" spans="2:25" x14ac:dyDescent="0.35">
      <c r="B979" s="3">
        <v>977</v>
      </c>
      <c r="C979" s="3" t="s">
        <v>1202</v>
      </c>
      <c r="D979" s="3" t="s">
        <v>315</v>
      </c>
      <c r="H979" s="3" t="s">
        <v>1202</v>
      </c>
      <c r="I979" s="3" t="s">
        <v>315</v>
      </c>
      <c r="J979" s="9">
        <v>40766</v>
      </c>
      <c r="K979" s="9">
        <v>40770</v>
      </c>
      <c r="O979" s="3" t="s">
        <v>1202</v>
      </c>
      <c r="P979" s="3" t="s">
        <v>315</v>
      </c>
      <c r="Q979" s="3" t="s">
        <v>5772</v>
      </c>
      <c r="R979" s="3" t="s">
        <v>6459</v>
      </c>
      <c r="S979" s="3" t="s">
        <v>6460</v>
      </c>
      <c r="T979" s="3" t="s">
        <v>5775</v>
      </c>
      <c r="X979" s="3">
        <v>977</v>
      </c>
      <c r="Y979" s="3">
        <v>98105</v>
      </c>
    </row>
    <row r="980" spans="2:25" x14ac:dyDescent="0.35">
      <c r="B980" s="3">
        <v>978</v>
      </c>
      <c r="C980" s="3" t="s">
        <v>1205</v>
      </c>
      <c r="D980" s="3" t="s">
        <v>1206</v>
      </c>
      <c r="H980" s="3" t="s">
        <v>1205</v>
      </c>
      <c r="I980" s="3" t="s">
        <v>1206</v>
      </c>
      <c r="J980" s="9">
        <v>41516</v>
      </c>
      <c r="K980" s="9">
        <v>41522</v>
      </c>
      <c r="O980" s="3" t="s">
        <v>1205</v>
      </c>
      <c r="P980" s="3" t="s">
        <v>1206</v>
      </c>
      <c r="Q980" s="3" t="s">
        <v>5772</v>
      </c>
      <c r="R980" s="3" t="s">
        <v>6175</v>
      </c>
      <c r="S980" s="3" t="s">
        <v>6176</v>
      </c>
      <c r="T980" s="3" t="s">
        <v>5782</v>
      </c>
      <c r="X980" s="3">
        <v>978</v>
      </c>
      <c r="Y980" s="3">
        <v>10024</v>
      </c>
    </row>
    <row r="981" spans="2:25" x14ac:dyDescent="0.35">
      <c r="B981" s="3">
        <v>979</v>
      </c>
      <c r="C981" s="3" t="s">
        <v>1207</v>
      </c>
      <c r="D981" s="3" t="s">
        <v>1208</v>
      </c>
      <c r="H981" s="3" t="s">
        <v>1207</v>
      </c>
      <c r="I981" s="3" t="s">
        <v>1208</v>
      </c>
      <c r="J981" s="9">
        <v>41320</v>
      </c>
      <c r="K981" s="9">
        <v>41327</v>
      </c>
      <c r="O981" s="3" t="s">
        <v>1207</v>
      </c>
      <c r="P981" s="3" t="s">
        <v>1208</v>
      </c>
      <c r="Q981" s="3" t="s">
        <v>5772</v>
      </c>
      <c r="R981" s="3" t="s">
        <v>6283</v>
      </c>
      <c r="S981" s="3" t="s">
        <v>6284</v>
      </c>
      <c r="T981" s="3" t="s">
        <v>5775</v>
      </c>
      <c r="X981" s="3">
        <v>979</v>
      </c>
      <c r="Y981" s="3">
        <v>10009</v>
      </c>
    </row>
    <row r="982" spans="2:25" x14ac:dyDescent="0.35">
      <c r="B982" s="3">
        <v>980</v>
      </c>
      <c r="C982" s="3" t="s">
        <v>1207</v>
      </c>
      <c r="D982" s="3" t="s">
        <v>73</v>
      </c>
      <c r="H982" s="3" t="s">
        <v>1207</v>
      </c>
      <c r="I982" s="3" t="s">
        <v>73</v>
      </c>
      <c r="J982" s="9">
        <v>41320</v>
      </c>
      <c r="K982" s="9">
        <v>41327</v>
      </c>
      <c r="O982" s="3" t="s">
        <v>1207</v>
      </c>
      <c r="P982" s="3" t="s">
        <v>73</v>
      </c>
      <c r="Q982" s="3" t="s">
        <v>5772</v>
      </c>
      <c r="R982" s="3" t="s">
        <v>6283</v>
      </c>
      <c r="S982" s="3" t="s">
        <v>6284</v>
      </c>
      <c r="T982" s="3" t="s">
        <v>5775</v>
      </c>
      <c r="X982" s="3">
        <v>980</v>
      </c>
      <c r="Y982" s="3">
        <v>10009</v>
      </c>
    </row>
    <row r="983" spans="2:25" x14ac:dyDescent="0.35">
      <c r="B983" s="3">
        <v>981</v>
      </c>
      <c r="C983" s="3" t="s">
        <v>1209</v>
      </c>
      <c r="D983" s="3" t="s">
        <v>1210</v>
      </c>
      <c r="H983" s="3" t="s">
        <v>1209</v>
      </c>
      <c r="I983" s="3" t="s">
        <v>1210</v>
      </c>
      <c r="J983" s="9">
        <v>41774</v>
      </c>
      <c r="K983" s="9">
        <v>41781</v>
      </c>
      <c r="O983" s="3" t="s">
        <v>1209</v>
      </c>
      <c r="P983" s="3" t="s">
        <v>1210</v>
      </c>
      <c r="Q983" s="3" t="s">
        <v>5772</v>
      </c>
      <c r="R983" s="3" t="s">
        <v>6461</v>
      </c>
      <c r="S983" s="3" t="s">
        <v>6462</v>
      </c>
      <c r="T983" s="3" t="s">
        <v>5775</v>
      </c>
      <c r="X983" s="3">
        <v>981</v>
      </c>
      <c r="Y983" s="3">
        <v>39503</v>
      </c>
    </row>
    <row r="984" spans="2:25" x14ac:dyDescent="0.35">
      <c r="B984" s="3">
        <v>982</v>
      </c>
      <c r="C984" s="3" t="s">
        <v>1211</v>
      </c>
      <c r="D984" s="3" t="s">
        <v>1212</v>
      </c>
      <c r="H984" s="3" t="s">
        <v>1211</v>
      </c>
      <c r="I984" s="3" t="s">
        <v>1212</v>
      </c>
      <c r="J984" s="9">
        <v>40889</v>
      </c>
      <c r="K984" s="9">
        <v>40891</v>
      </c>
      <c r="O984" s="3" t="s">
        <v>1211</v>
      </c>
      <c r="P984" s="3" t="s">
        <v>1212</v>
      </c>
      <c r="Q984" s="3" t="s">
        <v>5768</v>
      </c>
      <c r="R984" s="3" t="s">
        <v>6463</v>
      </c>
      <c r="S984" s="3" t="s">
        <v>6464</v>
      </c>
      <c r="T984" s="3" t="s">
        <v>5775</v>
      </c>
      <c r="X984" s="3">
        <v>982</v>
      </c>
      <c r="Y984" s="3">
        <v>93727</v>
      </c>
    </row>
    <row r="985" spans="2:25" x14ac:dyDescent="0.35">
      <c r="B985" s="3">
        <v>983</v>
      </c>
      <c r="C985" s="3" t="s">
        <v>1211</v>
      </c>
      <c r="D985" s="3" t="s">
        <v>241</v>
      </c>
      <c r="H985" s="3" t="s">
        <v>1211</v>
      </c>
      <c r="I985" s="3" t="s">
        <v>241</v>
      </c>
      <c r="J985" s="9">
        <v>40889</v>
      </c>
      <c r="K985" s="9">
        <v>40891</v>
      </c>
      <c r="O985" s="3" t="s">
        <v>1211</v>
      </c>
      <c r="P985" s="3" t="s">
        <v>241</v>
      </c>
      <c r="Q985" s="3" t="s">
        <v>5768</v>
      </c>
      <c r="R985" s="3" t="s">
        <v>6463</v>
      </c>
      <c r="S985" s="3" t="s">
        <v>6464</v>
      </c>
      <c r="T985" s="3" t="s">
        <v>5775</v>
      </c>
      <c r="X985" s="3">
        <v>983</v>
      </c>
      <c r="Y985" s="3">
        <v>93727</v>
      </c>
    </row>
    <row r="986" spans="2:25" x14ac:dyDescent="0.35">
      <c r="B986" s="3">
        <v>984</v>
      </c>
      <c r="C986" s="3" t="s">
        <v>1211</v>
      </c>
      <c r="D986" s="3" t="s">
        <v>1213</v>
      </c>
      <c r="H986" s="3" t="s">
        <v>1211</v>
      </c>
      <c r="I986" s="3" t="s">
        <v>1213</v>
      </c>
      <c r="J986" s="9">
        <v>40889</v>
      </c>
      <c r="K986" s="9">
        <v>40891</v>
      </c>
      <c r="O986" s="3" t="s">
        <v>1211</v>
      </c>
      <c r="P986" s="3" t="s">
        <v>1213</v>
      </c>
      <c r="Q986" s="3" t="s">
        <v>5768</v>
      </c>
      <c r="R986" s="3" t="s">
        <v>6463</v>
      </c>
      <c r="S986" s="3" t="s">
        <v>6464</v>
      </c>
      <c r="T986" s="3" t="s">
        <v>5775</v>
      </c>
      <c r="X986" s="3">
        <v>984</v>
      </c>
      <c r="Y986" s="3">
        <v>93727</v>
      </c>
    </row>
    <row r="987" spans="2:25" x14ac:dyDescent="0.35">
      <c r="B987" s="3">
        <v>985</v>
      </c>
      <c r="C987" s="3" t="s">
        <v>1214</v>
      </c>
      <c r="D987" s="3" t="s">
        <v>1215</v>
      </c>
      <c r="H987" s="3" t="s">
        <v>1214</v>
      </c>
      <c r="I987" s="3" t="s">
        <v>1215</v>
      </c>
      <c r="J987" s="9">
        <v>41992</v>
      </c>
      <c r="K987" s="9">
        <v>41998</v>
      </c>
      <c r="O987" s="3" t="s">
        <v>1214</v>
      </c>
      <c r="P987" s="3" t="s">
        <v>1215</v>
      </c>
      <c r="Q987" s="3" t="s">
        <v>5772</v>
      </c>
      <c r="R987" s="3" t="s">
        <v>6203</v>
      </c>
      <c r="S987" s="3" t="s">
        <v>6204</v>
      </c>
      <c r="T987" s="3" t="s">
        <v>5775</v>
      </c>
      <c r="X987" s="3">
        <v>985</v>
      </c>
      <c r="Y987" s="3">
        <v>10009</v>
      </c>
    </row>
    <row r="988" spans="2:25" x14ac:dyDescent="0.35">
      <c r="B988" s="3">
        <v>986</v>
      </c>
      <c r="C988" s="3" t="s">
        <v>1214</v>
      </c>
      <c r="D988" s="3" t="s">
        <v>1216</v>
      </c>
      <c r="H988" s="3" t="s">
        <v>1214</v>
      </c>
      <c r="I988" s="3" t="s">
        <v>1216</v>
      </c>
      <c r="J988" s="9">
        <v>41992</v>
      </c>
      <c r="K988" s="9">
        <v>41998</v>
      </c>
      <c r="O988" s="3" t="s">
        <v>1214</v>
      </c>
      <c r="P988" s="3" t="s">
        <v>1216</v>
      </c>
      <c r="Q988" s="3" t="s">
        <v>5772</v>
      </c>
      <c r="R988" s="3" t="s">
        <v>6203</v>
      </c>
      <c r="S988" s="3" t="s">
        <v>6204</v>
      </c>
      <c r="T988" s="3" t="s">
        <v>5775</v>
      </c>
      <c r="X988" s="3">
        <v>986</v>
      </c>
      <c r="Y988" s="3">
        <v>10009</v>
      </c>
    </row>
    <row r="989" spans="2:25" x14ac:dyDescent="0.35">
      <c r="B989" s="3">
        <v>987</v>
      </c>
      <c r="C989" s="3" t="s">
        <v>1214</v>
      </c>
      <c r="D989" s="3" t="s">
        <v>186</v>
      </c>
      <c r="H989" s="3" t="s">
        <v>1214</v>
      </c>
      <c r="I989" s="3" t="s">
        <v>186</v>
      </c>
      <c r="J989" s="9">
        <v>41992</v>
      </c>
      <c r="K989" s="9">
        <v>41998</v>
      </c>
      <c r="O989" s="3" t="s">
        <v>1214</v>
      </c>
      <c r="P989" s="3" t="s">
        <v>186</v>
      </c>
      <c r="Q989" s="3" t="s">
        <v>5772</v>
      </c>
      <c r="R989" s="3" t="s">
        <v>6203</v>
      </c>
      <c r="S989" s="3" t="s">
        <v>6204</v>
      </c>
      <c r="T989" s="3" t="s">
        <v>5775</v>
      </c>
      <c r="X989" s="3">
        <v>987</v>
      </c>
      <c r="Y989" s="3">
        <v>10009</v>
      </c>
    </row>
    <row r="990" spans="2:25" x14ac:dyDescent="0.35">
      <c r="B990" s="3">
        <v>988</v>
      </c>
      <c r="C990" s="3" t="s">
        <v>1214</v>
      </c>
      <c r="D990" s="3" t="s">
        <v>1217</v>
      </c>
      <c r="H990" s="3" t="s">
        <v>1214</v>
      </c>
      <c r="I990" s="3" t="s">
        <v>1217</v>
      </c>
      <c r="J990" s="9">
        <v>41992</v>
      </c>
      <c r="K990" s="9">
        <v>41998</v>
      </c>
      <c r="O990" s="3" t="s">
        <v>1214</v>
      </c>
      <c r="P990" s="3" t="s">
        <v>1217</v>
      </c>
      <c r="Q990" s="3" t="s">
        <v>5772</v>
      </c>
      <c r="R990" s="3" t="s">
        <v>6203</v>
      </c>
      <c r="S990" s="3" t="s">
        <v>6204</v>
      </c>
      <c r="T990" s="3" t="s">
        <v>5775</v>
      </c>
      <c r="X990" s="3">
        <v>988</v>
      </c>
      <c r="Y990" s="3">
        <v>10009</v>
      </c>
    </row>
    <row r="991" spans="2:25" x14ac:dyDescent="0.35">
      <c r="B991" s="3">
        <v>989</v>
      </c>
      <c r="C991" s="3" t="s">
        <v>1218</v>
      </c>
      <c r="D991" s="3" t="s">
        <v>1219</v>
      </c>
      <c r="H991" s="3" t="s">
        <v>1218</v>
      </c>
      <c r="I991" s="3" t="s">
        <v>1219</v>
      </c>
      <c r="J991" s="9">
        <v>41094</v>
      </c>
      <c r="K991" s="9">
        <v>41099</v>
      </c>
      <c r="O991" s="3" t="s">
        <v>1218</v>
      </c>
      <c r="P991" s="3" t="s">
        <v>1219</v>
      </c>
      <c r="Q991" s="3" t="s">
        <v>5772</v>
      </c>
      <c r="R991" s="3" t="s">
        <v>5778</v>
      </c>
      <c r="S991" s="3" t="s">
        <v>5779</v>
      </c>
      <c r="T991" s="3" t="s">
        <v>5775</v>
      </c>
      <c r="X991" s="3">
        <v>989</v>
      </c>
      <c r="Y991" s="3">
        <v>53209</v>
      </c>
    </row>
    <row r="992" spans="2:25" x14ac:dyDescent="0.35">
      <c r="B992" s="3">
        <v>990</v>
      </c>
      <c r="C992" s="3" t="s">
        <v>1220</v>
      </c>
      <c r="D992" s="3" t="s">
        <v>1221</v>
      </c>
      <c r="H992" s="3" t="s">
        <v>1220</v>
      </c>
      <c r="I992" s="3" t="s">
        <v>1221</v>
      </c>
      <c r="J992" s="9">
        <v>41709</v>
      </c>
      <c r="K992" s="9">
        <v>41713</v>
      </c>
      <c r="O992" s="3" t="s">
        <v>1220</v>
      </c>
      <c r="P992" s="3" t="s">
        <v>1221</v>
      </c>
      <c r="Q992" s="3" t="s">
        <v>5772</v>
      </c>
      <c r="R992" s="3" t="s">
        <v>6465</v>
      </c>
      <c r="S992" s="3" t="s">
        <v>6466</v>
      </c>
      <c r="T992" s="3" t="s">
        <v>5782</v>
      </c>
      <c r="X992" s="3">
        <v>990</v>
      </c>
      <c r="Y992" s="3">
        <v>19013</v>
      </c>
    </row>
    <row r="993" spans="2:25" x14ac:dyDescent="0.35">
      <c r="B993" s="3">
        <v>991</v>
      </c>
      <c r="C993" s="3" t="s">
        <v>1220</v>
      </c>
      <c r="D993" s="3" t="s">
        <v>506</v>
      </c>
      <c r="H993" s="3" t="s">
        <v>1220</v>
      </c>
      <c r="I993" s="3" t="s">
        <v>506</v>
      </c>
      <c r="J993" s="9">
        <v>41709</v>
      </c>
      <c r="K993" s="9">
        <v>41713</v>
      </c>
      <c r="O993" s="3" t="s">
        <v>1220</v>
      </c>
      <c r="P993" s="3" t="s">
        <v>506</v>
      </c>
      <c r="Q993" s="3" t="s">
        <v>5772</v>
      </c>
      <c r="R993" s="3" t="s">
        <v>6465</v>
      </c>
      <c r="S993" s="3" t="s">
        <v>6466</v>
      </c>
      <c r="T993" s="3" t="s">
        <v>5782</v>
      </c>
      <c r="X993" s="3">
        <v>991</v>
      </c>
      <c r="Y993" s="3">
        <v>19013</v>
      </c>
    </row>
    <row r="994" spans="2:25" x14ac:dyDescent="0.35">
      <c r="B994" s="3">
        <v>992</v>
      </c>
      <c r="C994" s="3" t="s">
        <v>1220</v>
      </c>
      <c r="D994" s="3" t="s">
        <v>1222</v>
      </c>
      <c r="H994" s="3" t="s">
        <v>1220</v>
      </c>
      <c r="I994" s="3" t="s">
        <v>1222</v>
      </c>
      <c r="J994" s="9">
        <v>41709</v>
      </c>
      <c r="K994" s="9">
        <v>41713</v>
      </c>
      <c r="O994" s="3" t="s">
        <v>1220</v>
      </c>
      <c r="P994" s="3" t="s">
        <v>1222</v>
      </c>
      <c r="Q994" s="3" t="s">
        <v>5772</v>
      </c>
      <c r="R994" s="3" t="s">
        <v>6465</v>
      </c>
      <c r="S994" s="3" t="s">
        <v>6466</v>
      </c>
      <c r="T994" s="3" t="s">
        <v>5782</v>
      </c>
      <c r="X994" s="3">
        <v>992</v>
      </c>
      <c r="Y994" s="3">
        <v>19013</v>
      </c>
    </row>
    <row r="995" spans="2:25" x14ac:dyDescent="0.35">
      <c r="B995" s="3">
        <v>993</v>
      </c>
      <c r="C995" s="3" t="s">
        <v>1220</v>
      </c>
      <c r="D995" s="3" t="s">
        <v>1223</v>
      </c>
      <c r="H995" s="3" t="s">
        <v>1220</v>
      </c>
      <c r="I995" s="3" t="s">
        <v>1223</v>
      </c>
      <c r="J995" s="9">
        <v>41709</v>
      </c>
      <c r="K995" s="9">
        <v>41713</v>
      </c>
      <c r="O995" s="3" t="s">
        <v>1220</v>
      </c>
      <c r="P995" s="3" t="s">
        <v>1223</v>
      </c>
      <c r="Q995" s="3" t="s">
        <v>5772</v>
      </c>
      <c r="R995" s="3" t="s">
        <v>6465</v>
      </c>
      <c r="S995" s="3" t="s">
        <v>6466</v>
      </c>
      <c r="T995" s="3" t="s">
        <v>5782</v>
      </c>
      <c r="X995" s="3">
        <v>993</v>
      </c>
      <c r="Y995" s="3">
        <v>19013</v>
      </c>
    </row>
    <row r="996" spans="2:25" x14ac:dyDescent="0.35">
      <c r="B996" s="3">
        <v>994</v>
      </c>
      <c r="C996" s="3" t="s">
        <v>1224</v>
      </c>
      <c r="D996" s="3" t="s">
        <v>723</v>
      </c>
      <c r="H996" s="3" t="s">
        <v>1224</v>
      </c>
      <c r="I996" s="3" t="s">
        <v>723</v>
      </c>
      <c r="J996" s="9">
        <v>41633</v>
      </c>
      <c r="K996" s="9">
        <v>41637</v>
      </c>
      <c r="O996" s="3" t="s">
        <v>1224</v>
      </c>
      <c r="P996" s="3" t="s">
        <v>723</v>
      </c>
      <c r="Q996" s="3" t="s">
        <v>5768</v>
      </c>
      <c r="R996" s="3" t="s">
        <v>6063</v>
      </c>
      <c r="S996" s="3" t="s">
        <v>6064</v>
      </c>
      <c r="T996" s="3" t="s">
        <v>5782</v>
      </c>
      <c r="X996" s="3">
        <v>994</v>
      </c>
      <c r="Y996" s="3">
        <v>28205</v>
      </c>
    </row>
    <row r="997" spans="2:25" x14ac:dyDescent="0.35">
      <c r="B997" s="3">
        <v>995</v>
      </c>
      <c r="C997" s="3" t="s">
        <v>1224</v>
      </c>
      <c r="D997" s="3" t="s">
        <v>1225</v>
      </c>
      <c r="H997" s="3" t="s">
        <v>1224</v>
      </c>
      <c r="I997" s="3" t="s">
        <v>1225</v>
      </c>
      <c r="J997" s="9">
        <v>41633</v>
      </c>
      <c r="K997" s="9">
        <v>41637</v>
      </c>
      <c r="O997" s="3" t="s">
        <v>1224</v>
      </c>
      <c r="P997" s="3" t="s">
        <v>1225</v>
      </c>
      <c r="Q997" s="3" t="s">
        <v>5768</v>
      </c>
      <c r="R997" s="3" t="s">
        <v>6063</v>
      </c>
      <c r="S997" s="3" t="s">
        <v>6064</v>
      </c>
      <c r="T997" s="3" t="s">
        <v>5782</v>
      </c>
      <c r="X997" s="3">
        <v>995</v>
      </c>
      <c r="Y997" s="3">
        <v>28205</v>
      </c>
    </row>
    <row r="998" spans="2:25" x14ac:dyDescent="0.35">
      <c r="B998" s="3">
        <v>996</v>
      </c>
      <c r="C998" s="3" t="s">
        <v>1224</v>
      </c>
      <c r="D998" s="3" t="s">
        <v>276</v>
      </c>
      <c r="H998" s="3" t="s">
        <v>1224</v>
      </c>
      <c r="I998" s="3" t="s">
        <v>276</v>
      </c>
      <c r="J998" s="9">
        <v>41633</v>
      </c>
      <c r="K998" s="9">
        <v>41637</v>
      </c>
      <c r="O998" s="3" t="s">
        <v>1224</v>
      </c>
      <c r="P998" s="3" t="s">
        <v>276</v>
      </c>
      <c r="Q998" s="3" t="s">
        <v>5768</v>
      </c>
      <c r="R998" s="3" t="s">
        <v>6063</v>
      </c>
      <c r="S998" s="3" t="s">
        <v>6064</v>
      </c>
      <c r="T998" s="3" t="s">
        <v>5782</v>
      </c>
      <c r="X998" s="3">
        <v>996</v>
      </c>
      <c r="Y998" s="3">
        <v>28205</v>
      </c>
    </row>
    <row r="999" spans="2:25" x14ac:dyDescent="0.35">
      <c r="B999" s="3">
        <v>997</v>
      </c>
      <c r="C999" s="3" t="s">
        <v>1226</v>
      </c>
      <c r="D999" s="3" t="s">
        <v>1227</v>
      </c>
      <c r="H999" s="3" t="s">
        <v>1226</v>
      </c>
      <c r="I999" s="3" t="s">
        <v>1227</v>
      </c>
      <c r="J999" s="9">
        <v>41576</v>
      </c>
      <c r="K999" s="9">
        <v>41583</v>
      </c>
      <c r="O999" s="3" t="s">
        <v>1226</v>
      </c>
      <c r="P999" s="3" t="s">
        <v>1227</v>
      </c>
      <c r="Q999" s="3" t="s">
        <v>5772</v>
      </c>
      <c r="R999" s="3" t="s">
        <v>6467</v>
      </c>
      <c r="S999" s="3" t="s">
        <v>6468</v>
      </c>
      <c r="T999" s="3" t="s">
        <v>5771</v>
      </c>
      <c r="X999" s="3">
        <v>997</v>
      </c>
      <c r="Y999" s="3">
        <v>27834</v>
      </c>
    </row>
    <row r="1000" spans="2:25" x14ac:dyDescent="0.35">
      <c r="B1000" s="3">
        <v>998</v>
      </c>
      <c r="C1000" s="3" t="s">
        <v>1228</v>
      </c>
      <c r="D1000" s="3" t="s">
        <v>1229</v>
      </c>
      <c r="H1000" s="3" t="s">
        <v>1228</v>
      </c>
      <c r="I1000" s="3" t="s">
        <v>1229</v>
      </c>
      <c r="J1000" s="9">
        <v>41885</v>
      </c>
      <c r="K1000" s="9">
        <v>41890</v>
      </c>
      <c r="O1000" s="3" t="s">
        <v>1228</v>
      </c>
      <c r="P1000" s="3" t="s">
        <v>1229</v>
      </c>
      <c r="Q1000" s="3" t="s">
        <v>5772</v>
      </c>
      <c r="R1000" s="3" t="s">
        <v>6469</v>
      </c>
      <c r="S1000" s="3" t="s">
        <v>6470</v>
      </c>
      <c r="T1000" s="3" t="s">
        <v>5775</v>
      </c>
      <c r="X1000" s="3">
        <v>998</v>
      </c>
      <c r="Y1000" s="3">
        <v>94122</v>
      </c>
    </row>
    <row r="1001" spans="2:25" x14ac:dyDescent="0.35">
      <c r="B1001" s="3">
        <v>999</v>
      </c>
      <c r="C1001" s="3" t="s">
        <v>1230</v>
      </c>
      <c r="D1001" s="3" t="s">
        <v>464</v>
      </c>
      <c r="H1001" s="3" t="s">
        <v>1230</v>
      </c>
      <c r="I1001" s="3" t="s">
        <v>464</v>
      </c>
      <c r="J1001" s="9">
        <v>40901</v>
      </c>
      <c r="K1001" s="9">
        <v>40906</v>
      </c>
      <c r="O1001" s="3" t="s">
        <v>1230</v>
      </c>
      <c r="P1001" s="3" t="s">
        <v>464</v>
      </c>
      <c r="Q1001" s="3" t="s">
        <v>5772</v>
      </c>
      <c r="R1001" s="3" t="s">
        <v>5834</v>
      </c>
      <c r="S1001" s="3" t="s">
        <v>5835</v>
      </c>
      <c r="T1001" s="3" t="s">
        <v>5771</v>
      </c>
      <c r="X1001" s="3">
        <v>999</v>
      </c>
      <c r="Y1001" s="3">
        <v>90045</v>
      </c>
    </row>
    <row r="1002" spans="2:25" x14ac:dyDescent="0.35">
      <c r="B1002" s="3">
        <v>1000</v>
      </c>
      <c r="C1002" s="3" t="s">
        <v>1230</v>
      </c>
      <c r="D1002" s="3" t="s">
        <v>81</v>
      </c>
      <c r="H1002" s="3" t="s">
        <v>1230</v>
      </c>
      <c r="I1002" s="3" t="s">
        <v>81</v>
      </c>
      <c r="J1002" s="9">
        <v>40901</v>
      </c>
      <c r="K1002" s="9">
        <v>40906</v>
      </c>
      <c r="O1002" s="3" t="s">
        <v>1230</v>
      </c>
      <c r="P1002" s="3" t="s">
        <v>81</v>
      </c>
      <c r="Q1002" s="3" t="s">
        <v>5772</v>
      </c>
      <c r="R1002" s="3" t="s">
        <v>5834</v>
      </c>
      <c r="S1002" s="3" t="s">
        <v>5835</v>
      </c>
      <c r="T1002" s="3" t="s">
        <v>5771</v>
      </c>
      <c r="X1002" s="3">
        <v>1000</v>
      </c>
      <c r="Y1002" s="3">
        <v>90045</v>
      </c>
    </row>
    <row r="1003" spans="2:25" x14ac:dyDescent="0.35">
      <c r="B1003" s="3">
        <v>1001</v>
      </c>
      <c r="C1003" s="3" t="s">
        <v>1231</v>
      </c>
      <c r="D1003" s="3" t="s">
        <v>1232</v>
      </c>
      <c r="H1003" s="3" t="s">
        <v>1231</v>
      </c>
      <c r="I1003" s="3" t="s">
        <v>1232</v>
      </c>
      <c r="J1003" s="9">
        <v>41386</v>
      </c>
      <c r="K1003" s="9">
        <v>41391</v>
      </c>
      <c r="O1003" s="3" t="s">
        <v>1231</v>
      </c>
      <c r="P1003" s="3" t="s">
        <v>1232</v>
      </c>
      <c r="Q1003" s="3" t="s">
        <v>5772</v>
      </c>
      <c r="R1003" s="3" t="s">
        <v>6195</v>
      </c>
      <c r="S1003" s="3" t="s">
        <v>6196</v>
      </c>
      <c r="T1003" s="3" t="s">
        <v>5771</v>
      </c>
      <c r="X1003" s="3">
        <v>1001</v>
      </c>
      <c r="Y1003" s="3">
        <v>60623</v>
      </c>
    </row>
    <row r="1004" spans="2:25" x14ac:dyDescent="0.35">
      <c r="B1004" s="3">
        <v>1002</v>
      </c>
      <c r="C1004" s="3" t="s">
        <v>1231</v>
      </c>
      <c r="D1004" s="3" t="s">
        <v>921</v>
      </c>
      <c r="H1004" s="3" t="s">
        <v>1231</v>
      </c>
      <c r="I1004" s="3" t="s">
        <v>921</v>
      </c>
      <c r="J1004" s="9">
        <v>41386</v>
      </c>
      <c r="K1004" s="9">
        <v>41391</v>
      </c>
      <c r="O1004" s="3" t="s">
        <v>1231</v>
      </c>
      <c r="P1004" s="3" t="s">
        <v>921</v>
      </c>
      <c r="Q1004" s="3" t="s">
        <v>5772</v>
      </c>
      <c r="R1004" s="3" t="s">
        <v>6195</v>
      </c>
      <c r="S1004" s="3" t="s">
        <v>6196</v>
      </c>
      <c r="T1004" s="3" t="s">
        <v>5771</v>
      </c>
      <c r="X1004" s="3">
        <v>1002</v>
      </c>
      <c r="Y1004" s="3">
        <v>60623</v>
      </c>
    </row>
    <row r="1005" spans="2:25" x14ac:dyDescent="0.35">
      <c r="B1005" s="3">
        <v>1003</v>
      </c>
      <c r="C1005" s="3" t="s">
        <v>1231</v>
      </c>
      <c r="D1005" s="3" t="s">
        <v>1233</v>
      </c>
      <c r="H1005" s="3" t="s">
        <v>1231</v>
      </c>
      <c r="I1005" s="3" t="s">
        <v>1233</v>
      </c>
      <c r="J1005" s="9">
        <v>41386</v>
      </c>
      <c r="K1005" s="9">
        <v>41391</v>
      </c>
      <c r="O1005" s="3" t="s">
        <v>1231</v>
      </c>
      <c r="P1005" s="3" t="s">
        <v>1233</v>
      </c>
      <c r="Q1005" s="3" t="s">
        <v>5772</v>
      </c>
      <c r="R1005" s="3" t="s">
        <v>6195</v>
      </c>
      <c r="S1005" s="3" t="s">
        <v>6196</v>
      </c>
      <c r="T1005" s="3" t="s">
        <v>5771</v>
      </c>
      <c r="X1005" s="3">
        <v>1003</v>
      </c>
      <c r="Y1005" s="3">
        <v>60623</v>
      </c>
    </row>
    <row r="1006" spans="2:25" x14ac:dyDescent="0.35">
      <c r="B1006" s="3">
        <v>1004</v>
      </c>
      <c r="C1006" s="3" t="s">
        <v>1234</v>
      </c>
      <c r="D1006" s="3" t="s">
        <v>968</v>
      </c>
      <c r="H1006" s="3" t="s">
        <v>1234</v>
      </c>
      <c r="I1006" s="3" t="s">
        <v>968</v>
      </c>
      <c r="J1006" s="9">
        <v>41421</v>
      </c>
      <c r="K1006" s="9">
        <v>41421</v>
      </c>
      <c r="O1006" s="3" t="s">
        <v>1234</v>
      </c>
      <c r="P1006" s="3" t="s">
        <v>968</v>
      </c>
      <c r="Q1006" s="3" t="s">
        <v>6020</v>
      </c>
      <c r="R1006" s="3" t="s">
        <v>6403</v>
      </c>
      <c r="S1006" s="3" t="s">
        <v>6404</v>
      </c>
      <c r="T1006" s="3" t="s">
        <v>5775</v>
      </c>
      <c r="X1006" s="3">
        <v>1004</v>
      </c>
      <c r="Y1006" s="3">
        <v>76106</v>
      </c>
    </row>
    <row r="1007" spans="2:25" x14ac:dyDescent="0.35">
      <c r="B1007" s="3">
        <v>1005</v>
      </c>
      <c r="C1007" s="3" t="s">
        <v>1234</v>
      </c>
      <c r="D1007" s="3" t="s">
        <v>1235</v>
      </c>
      <c r="H1007" s="3" t="s">
        <v>1234</v>
      </c>
      <c r="I1007" s="3" t="s">
        <v>1235</v>
      </c>
      <c r="J1007" s="9">
        <v>41421</v>
      </c>
      <c r="K1007" s="9">
        <v>41421</v>
      </c>
      <c r="O1007" s="3" t="s">
        <v>1234</v>
      </c>
      <c r="P1007" s="3" t="s">
        <v>1235</v>
      </c>
      <c r="Q1007" s="3" t="s">
        <v>6020</v>
      </c>
      <c r="R1007" s="3" t="s">
        <v>6403</v>
      </c>
      <c r="S1007" s="3" t="s">
        <v>6404</v>
      </c>
      <c r="T1007" s="3" t="s">
        <v>5775</v>
      </c>
      <c r="X1007" s="3">
        <v>1005</v>
      </c>
      <c r="Y1007" s="3">
        <v>76106</v>
      </c>
    </row>
    <row r="1008" spans="2:25" x14ac:dyDescent="0.35">
      <c r="B1008" s="3">
        <v>1006</v>
      </c>
      <c r="C1008" s="3" t="s">
        <v>1234</v>
      </c>
      <c r="D1008" s="3" t="s">
        <v>1236</v>
      </c>
      <c r="H1008" s="3" t="s">
        <v>1234</v>
      </c>
      <c r="I1008" s="3" t="s">
        <v>1236</v>
      </c>
      <c r="J1008" s="9">
        <v>41421</v>
      </c>
      <c r="K1008" s="9">
        <v>41421</v>
      </c>
      <c r="O1008" s="3" t="s">
        <v>1234</v>
      </c>
      <c r="P1008" s="3" t="s">
        <v>1236</v>
      </c>
      <c r="Q1008" s="3" t="s">
        <v>6020</v>
      </c>
      <c r="R1008" s="3" t="s">
        <v>6403</v>
      </c>
      <c r="S1008" s="3" t="s">
        <v>6404</v>
      </c>
      <c r="T1008" s="3" t="s">
        <v>5775</v>
      </c>
      <c r="X1008" s="3">
        <v>1006</v>
      </c>
      <c r="Y1008" s="3">
        <v>76106</v>
      </c>
    </row>
    <row r="1009" spans="2:25" x14ac:dyDescent="0.35">
      <c r="B1009" s="3">
        <v>1007</v>
      </c>
      <c r="C1009" s="3" t="s">
        <v>1234</v>
      </c>
      <c r="D1009" s="3" t="s">
        <v>1237</v>
      </c>
      <c r="H1009" s="3" t="s">
        <v>1234</v>
      </c>
      <c r="I1009" s="3" t="s">
        <v>1237</v>
      </c>
      <c r="J1009" s="9">
        <v>41421</v>
      </c>
      <c r="K1009" s="9">
        <v>41421</v>
      </c>
      <c r="O1009" s="3" t="s">
        <v>1234</v>
      </c>
      <c r="P1009" s="3" t="s">
        <v>1237</v>
      </c>
      <c r="Q1009" s="3" t="s">
        <v>6020</v>
      </c>
      <c r="R1009" s="3" t="s">
        <v>6403</v>
      </c>
      <c r="S1009" s="3" t="s">
        <v>6404</v>
      </c>
      <c r="T1009" s="3" t="s">
        <v>5775</v>
      </c>
      <c r="X1009" s="3">
        <v>1007</v>
      </c>
      <c r="Y1009" s="3">
        <v>76106</v>
      </c>
    </row>
    <row r="1010" spans="2:25" x14ac:dyDescent="0.35">
      <c r="B1010" s="3">
        <v>1008</v>
      </c>
      <c r="C1010" s="3" t="s">
        <v>1238</v>
      </c>
      <c r="D1010" s="3" t="s">
        <v>1239</v>
      </c>
      <c r="H1010" s="3" t="s">
        <v>1238</v>
      </c>
      <c r="I1010" s="3" t="s">
        <v>1239</v>
      </c>
      <c r="J1010" s="9">
        <v>41397</v>
      </c>
      <c r="K1010" s="9">
        <v>41402</v>
      </c>
      <c r="O1010" s="3" t="s">
        <v>1238</v>
      </c>
      <c r="P1010" s="3" t="s">
        <v>1239</v>
      </c>
      <c r="Q1010" s="3" t="s">
        <v>5772</v>
      </c>
      <c r="R1010" s="3" t="s">
        <v>6471</v>
      </c>
      <c r="S1010" s="3" t="s">
        <v>6472</v>
      </c>
      <c r="T1010" s="3" t="s">
        <v>5775</v>
      </c>
      <c r="X1010" s="3">
        <v>1008</v>
      </c>
      <c r="Y1010" s="3">
        <v>77070</v>
      </c>
    </row>
    <row r="1011" spans="2:25" x14ac:dyDescent="0.35">
      <c r="B1011" s="3">
        <v>1009</v>
      </c>
      <c r="C1011" s="3" t="s">
        <v>1240</v>
      </c>
      <c r="D1011" s="3" t="s">
        <v>1241</v>
      </c>
      <c r="H1011" s="3" t="s">
        <v>1240</v>
      </c>
      <c r="I1011" s="3" t="s">
        <v>1241</v>
      </c>
      <c r="J1011" s="9">
        <v>40794</v>
      </c>
      <c r="K1011" s="9">
        <v>40797</v>
      </c>
      <c r="O1011" s="3" t="s">
        <v>1240</v>
      </c>
      <c r="P1011" s="3" t="s">
        <v>1241</v>
      </c>
      <c r="Q1011" s="3" t="s">
        <v>5801</v>
      </c>
      <c r="R1011" s="3" t="s">
        <v>6339</v>
      </c>
      <c r="S1011" s="3" t="s">
        <v>6340</v>
      </c>
      <c r="T1011" s="3" t="s">
        <v>5771</v>
      </c>
      <c r="X1011" s="3">
        <v>1009</v>
      </c>
      <c r="Y1011" s="3">
        <v>31204</v>
      </c>
    </row>
    <row r="1012" spans="2:25" x14ac:dyDescent="0.35">
      <c r="B1012" s="3">
        <v>1010</v>
      </c>
      <c r="C1012" s="3" t="s">
        <v>1240</v>
      </c>
      <c r="D1012" s="3" t="s">
        <v>1242</v>
      </c>
      <c r="H1012" s="3" t="s">
        <v>1240</v>
      </c>
      <c r="I1012" s="3" t="s">
        <v>1242</v>
      </c>
      <c r="J1012" s="9">
        <v>40794</v>
      </c>
      <c r="K1012" s="9">
        <v>40797</v>
      </c>
      <c r="O1012" s="3" t="s">
        <v>1240</v>
      </c>
      <c r="P1012" s="3" t="s">
        <v>1242</v>
      </c>
      <c r="Q1012" s="3" t="s">
        <v>5801</v>
      </c>
      <c r="R1012" s="3" t="s">
        <v>6339</v>
      </c>
      <c r="S1012" s="3" t="s">
        <v>6340</v>
      </c>
      <c r="T1012" s="3" t="s">
        <v>5771</v>
      </c>
      <c r="X1012" s="3">
        <v>1010</v>
      </c>
      <c r="Y1012" s="3">
        <v>31204</v>
      </c>
    </row>
    <row r="1013" spans="2:25" x14ac:dyDescent="0.35">
      <c r="B1013" s="3">
        <v>1011</v>
      </c>
      <c r="C1013" s="3" t="s">
        <v>1243</v>
      </c>
      <c r="D1013" s="3" t="s">
        <v>1244</v>
      </c>
      <c r="H1013" s="3" t="s">
        <v>1243</v>
      </c>
      <c r="I1013" s="3" t="s">
        <v>1244</v>
      </c>
      <c r="J1013" s="9">
        <v>41523</v>
      </c>
      <c r="K1013" s="9">
        <v>41524</v>
      </c>
      <c r="O1013" s="3" t="s">
        <v>1243</v>
      </c>
      <c r="P1013" s="3" t="s">
        <v>1244</v>
      </c>
      <c r="Q1013" s="3" t="s">
        <v>5801</v>
      </c>
      <c r="R1013" s="3" t="s">
        <v>6281</v>
      </c>
      <c r="S1013" s="3" t="s">
        <v>6282</v>
      </c>
      <c r="T1013" s="3" t="s">
        <v>5775</v>
      </c>
      <c r="X1013" s="3">
        <v>1011</v>
      </c>
      <c r="Y1013" s="3">
        <v>52402</v>
      </c>
    </row>
    <row r="1014" spans="2:25" x14ac:dyDescent="0.35">
      <c r="B1014" s="3">
        <v>1012</v>
      </c>
      <c r="C1014" s="3" t="s">
        <v>1245</v>
      </c>
      <c r="D1014" s="3" t="s">
        <v>1246</v>
      </c>
      <c r="H1014" s="3" t="s">
        <v>1245</v>
      </c>
      <c r="I1014" s="3" t="s">
        <v>1246</v>
      </c>
      <c r="J1014" s="9">
        <v>41249</v>
      </c>
      <c r="K1014" s="9">
        <v>41255</v>
      </c>
      <c r="O1014" s="3" t="s">
        <v>1245</v>
      </c>
      <c r="P1014" s="3" t="s">
        <v>1246</v>
      </c>
      <c r="Q1014" s="3" t="s">
        <v>5772</v>
      </c>
      <c r="R1014" s="3" t="s">
        <v>6016</v>
      </c>
      <c r="S1014" s="3" t="s">
        <v>6017</v>
      </c>
      <c r="T1014" s="3" t="s">
        <v>5775</v>
      </c>
      <c r="X1014" s="3">
        <v>1012</v>
      </c>
      <c r="Y1014" s="3">
        <v>78745</v>
      </c>
    </row>
    <row r="1015" spans="2:25" x14ac:dyDescent="0.35">
      <c r="B1015" s="3">
        <v>1013</v>
      </c>
      <c r="C1015" s="3" t="s">
        <v>1247</v>
      </c>
      <c r="D1015" s="3" t="s">
        <v>462</v>
      </c>
      <c r="H1015" s="3" t="s">
        <v>1247</v>
      </c>
      <c r="I1015" s="3" t="s">
        <v>462</v>
      </c>
      <c r="J1015" s="9">
        <v>41452</v>
      </c>
      <c r="K1015" s="9">
        <v>41459</v>
      </c>
      <c r="O1015" s="3" t="s">
        <v>1247</v>
      </c>
      <c r="P1015" s="3" t="s">
        <v>462</v>
      </c>
      <c r="Q1015" s="3" t="s">
        <v>5772</v>
      </c>
      <c r="R1015" s="3" t="s">
        <v>6473</v>
      </c>
      <c r="S1015" s="3" t="s">
        <v>6474</v>
      </c>
      <c r="T1015" s="3" t="s">
        <v>5775</v>
      </c>
      <c r="X1015" s="3">
        <v>1013</v>
      </c>
      <c r="Y1015" s="3">
        <v>2908</v>
      </c>
    </row>
    <row r="1016" spans="2:25" x14ac:dyDescent="0.35">
      <c r="B1016" s="3">
        <v>1014</v>
      </c>
      <c r="C1016" s="3" t="s">
        <v>1248</v>
      </c>
      <c r="D1016" s="3" t="s">
        <v>1249</v>
      </c>
      <c r="H1016" s="3" t="s">
        <v>1248</v>
      </c>
      <c r="I1016" s="3" t="s">
        <v>1249</v>
      </c>
      <c r="J1016" s="9">
        <v>41094</v>
      </c>
      <c r="K1016" s="9">
        <v>41098</v>
      </c>
      <c r="O1016" s="3" t="s">
        <v>1248</v>
      </c>
      <c r="P1016" s="3" t="s">
        <v>1249</v>
      </c>
      <c r="Q1016" s="3" t="s">
        <v>5772</v>
      </c>
      <c r="R1016" s="3" t="s">
        <v>5864</v>
      </c>
      <c r="S1016" s="3" t="s">
        <v>5865</v>
      </c>
      <c r="T1016" s="3" t="s">
        <v>5782</v>
      </c>
      <c r="X1016" s="3">
        <v>1014</v>
      </c>
      <c r="Y1016" s="3">
        <v>10035</v>
      </c>
    </row>
    <row r="1017" spans="2:25" x14ac:dyDescent="0.35">
      <c r="B1017" s="3">
        <v>1015</v>
      </c>
      <c r="C1017" s="3" t="s">
        <v>1250</v>
      </c>
      <c r="D1017" s="3" t="s">
        <v>79</v>
      </c>
      <c r="H1017" s="3" t="s">
        <v>1250</v>
      </c>
      <c r="I1017" s="3" t="s">
        <v>79</v>
      </c>
      <c r="J1017" s="9">
        <v>41601</v>
      </c>
      <c r="K1017" s="9">
        <v>41605</v>
      </c>
      <c r="O1017" s="3" t="s">
        <v>1250</v>
      </c>
      <c r="P1017" s="3" t="s">
        <v>79</v>
      </c>
      <c r="Q1017" s="3" t="s">
        <v>5772</v>
      </c>
      <c r="R1017" s="3" t="s">
        <v>6475</v>
      </c>
      <c r="S1017" s="3" t="s">
        <v>6476</v>
      </c>
      <c r="T1017" s="3" t="s">
        <v>5771</v>
      </c>
      <c r="X1017" s="3">
        <v>1015</v>
      </c>
      <c r="Y1017" s="3">
        <v>10009</v>
      </c>
    </row>
    <row r="1018" spans="2:25" x14ac:dyDescent="0.35">
      <c r="B1018" s="3">
        <v>1016</v>
      </c>
      <c r="C1018" s="3" t="s">
        <v>1250</v>
      </c>
      <c r="D1018" s="3" t="s">
        <v>667</v>
      </c>
      <c r="H1018" s="3" t="s">
        <v>1250</v>
      </c>
      <c r="I1018" s="3" t="s">
        <v>667</v>
      </c>
      <c r="J1018" s="9">
        <v>41601</v>
      </c>
      <c r="K1018" s="9">
        <v>41605</v>
      </c>
      <c r="O1018" s="3" t="s">
        <v>1250</v>
      </c>
      <c r="P1018" s="3" t="s">
        <v>667</v>
      </c>
      <c r="Q1018" s="3" t="s">
        <v>5772</v>
      </c>
      <c r="R1018" s="3" t="s">
        <v>6475</v>
      </c>
      <c r="S1018" s="3" t="s">
        <v>6476</v>
      </c>
      <c r="T1018" s="3" t="s">
        <v>5771</v>
      </c>
      <c r="X1018" s="3">
        <v>1016</v>
      </c>
      <c r="Y1018" s="3">
        <v>10009</v>
      </c>
    </row>
    <row r="1019" spans="2:25" x14ac:dyDescent="0.35">
      <c r="B1019" s="3">
        <v>1017</v>
      </c>
      <c r="C1019" s="3" t="s">
        <v>1250</v>
      </c>
      <c r="D1019" s="3" t="s">
        <v>1251</v>
      </c>
      <c r="H1019" s="3" t="s">
        <v>1250</v>
      </c>
      <c r="I1019" s="3" t="s">
        <v>1251</v>
      </c>
      <c r="J1019" s="9">
        <v>41601</v>
      </c>
      <c r="K1019" s="9">
        <v>41605</v>
      </c>
      <c r="O1019" s="3" t="s">
        <v>1250</v>
      </c>
      <c r="P1019" s="3" t="s">
        <v>1251</v>
      </c>
      <c r="Q1019" s="3" t="s">
        <v>5772</v>
      </c>
      <c r="R1019" s="3" t="s">
        <v>6475</v>
      </c>
      <c r="S1019" s="3" t="s">
        <v>6476</v>
      </c>
      <c r="T1019" s="3" t="s">
        <v>5771</v>
      </c>
      <c r="X1019" s="3">
        <v>1017</v>
      </c>
      <c r="Y1019" s="3">
        <v>10009</v>
      </c>
    </row>
    <row r="1020" spans="2:25" x14ac:dyDescent="0.35">
      <c r="B1020" s="3">
        <v>1018</v>
      </c>
      <c r="C1020" s="3" t="s">
        <v>1252</v>
      </c>
      <c r="D1020" s="3" t="s">
        <v>1253</v>
      </c>
      <c r="H1020" s="3" t="s">
        <v>1252</v>
      </c>
      <c r="I1020" s="3" t="s">
        <v>1253</v>
      </c>
      <c r="J1020" s="9">
        <v>41589</v>
      </c>
      <c r="K1020" s="9">
        <v>41591</v>
      </c>
      <c r="O1020" s="3" t="s">
        <v>1252</v>
      </c>
      <c r="P1020" s="3" t="s">
        <v>1253</v>
      </c>
      <c r="Q1020" s="3" t="s">
        <v>5801</v>
      </c>
      <c r="R1020" s="3" t="s">
        <v>6477</v>
      </c>
      <c r="S1020" s="3" t="s">
        <v>6478</v>
      </c>
      <c r="T1020" s="3" t="s">
        <v>5782</v>
      </c>
      <c r="X1020" s="3">
        <v>1018</v>
      </c>
      <c r="Y1020" s="3">
        <v>94122</v>
      </c>
    </row>
    <row r="1021" spans="2:25" x14ac:dyDescent="0.35">
      <c r="B1021" s="3">
        <v>1019</v>
      </c>
      <c r="C1021" s="3" t="s">
        <v>1252</v>
      </c>
      <c r="D1021" s="3" t="s">
        <v>1146</v>
      </c>
      <c r="H1021" s="3" t="s">
        <v>1252</v>
      </c>
      <c r="I1021" s="3" t="s">
        <v>1146</v>
      </c>
      <c r="J1021" s="9">
        <v>41589</v>
      </c>
      <c r="K1021" s="9">
        <v>41591</v>
      </c>
      <c r="O1021" s="3" t="s">
        <v>1252</v>
      </c>
      <c r="P1021" s="3" t="s">
        <v>1146</v>
      </c>
      <c r="Q1021" s="3" t="s">
        <v>5801</v>
      </c>
      <c r="R1021" s="3" t="s">
        <v>6477</v>
      </c>
      <c r="S1021" s="3" t="s">
        <v>6478</v>
      </c>
      <c r="T1021" s="3" t="s">
        <v>5782</v>
      </c>
      <c r="X1021" s="3">
        <v>1019</v>
      </c>
      <c r="Y1021" s="3">
        <v>94122</v>
      </c>
    </row>
    <row r="1022" spans="2:25" x14ac:dyDescent="0.35">
      <c r="B1022" s="3">
        <v>1020</v>
      </c>
      <c r="C1022" s="3" t="s">
        <v>1254</v>
      </c>
      <c r="D1022" s="3" t="s">
        <v>1255</v>
      </c>
      <c r="H1022" s="3" t="s">
        <v>1254</v>
      </c>
      <c r="I1022" s="3" t="s">
        <v>1255</v>
      </c>
      <c r="J1022" s="9">
        <v>41148</v>
      </c>
      <c r="K1022" s="9">
        <v>41153</v>
      </c>
      <c r="O1022" s="3" t="s">
        <v>1254</v>
      </c>
      <c r="P1022" s="3" t="s">
        <v>1255</v>
      </c>
      <c r="Q1022" s="3" t="s">
        <v>5772</v>
      </c>
      <c r="R1022" s="3" t="s">
        <v>6363</v>
      </c>
      <c r="S1022" s="3" t="s">
        <v>6364</v>
      </c>
      <c r="T1022" s="3" t="s">
        <v>5775</v>
      </c>
      <c r="X1022" s="3">
        <v>1020</v>
      </c>
      <c r="Y1022" s="3">
        <v>92105</v>
      </c>
    </row>
    <row r="1023" spans="2:25" x14ac:dyDescent="0.35">
      <c r="B1023" s="3">
        <v>1021</v>
      </c>
      <c r="C1023" s="3" t="s">
        <v>1254</v>
      </c>
      <c r="D1023" s="3" t="s">
        <v>1256</v>
      </c>
      <c r="H1023" s="3" t="s">
        <v>1254</v>
      </c>
      <c r="I1023" s="3" t="s">
        <v>1256</v>
      </c>
      <c r="J1023" s="9">
        <v>41148</v>
      </c>
      <c r="K1023" s="9">
        <v>41153</v>
      </c>
      <c r="O1023" s="3" t="s">
        <v>1254</v>
      </c>
      <c r="P1023" s="3" t="s">
        <v>1256</v>
      </c>
      <c r="Q1023" s="3" t="s">
        <v>5772</v>
      </c>
      <c r="R1023" s="3" t="s">
        <v>6363</v>
      </c>
      <c r="S1023" s="3" t="s">
        <v>6364</v>
      </c>
      <c r="T1023" s="3" t="s">
        <v>5775</v>
      </c>
      <c r="X1023" s="3">
        <v>1021</v>
      </c>
      <c r="Y1023" s="3">
        <v>92105</v>
      </c>
    </row>
    <row r="1024" spans="2:25" x14ac:dyDescent="0.35">
      <c r="B1024" s="3">
        <v>1022</v>
      </c>
      <c r="C1024" s="3" t="s">
        <v>1254</v>
      </c>
      <c r="D1024" s="3" t="s">
        <v>1257</v>
      </c>
      <c r="H1024" s="3" t="s">
        <v>1254</v>
      </c>
      <c r="I1024" s="3" t="s">
        <v>1257</v>
      </c>
      <c r="J1024" s="9">
        <v>41148</v>
      </c>
      <c r="K1024" s="9">
        <v>41153</v>
      </c>
      <c r="O1024" s="3" t="s">
        <v>1254</v>
      </c>
      <c r="P1024" s="3" t="s">
        <v>1257</v>
      </c>
      <c r="Q1024" s="3" t="s">
        <v>5772</v>
      </c>
      <c r="R1024" s="3" t="s">
        <v>6363</v>
      </c>
      <c r="S1024" s="3" t="s">
        <v>6364</v>
      </c>
      <c r="T1024" s="3" t="s">
        <v>5775</v>
      </c>
      <c r="X1024" s="3">
        <v>1022</v>
      </c>
      <c r="Y1024" s="3">
        <v>92105</v>
      </c>
    </row>
    <row r="1025" spans="2:25" x14ac:dyDescent="0.35">
      <c r="B1025" s="3">
        <v>1023</v>
      </c>
      <c r="C1025" s="3" t="s">
        <v>1258</v>
      </c>
      <c r="D1025" s="3" t="s">
        <v>921</v>
      </c>
      <c r="H1025" s="3" t="s">
        <v>1258</v>
      </c>
      <c r="I1025" s="3" t="s">
        <v>921</v>
      </c>
      <c r="J1025" s="9">
        <v>41054</v>
      </c>
      <c r="K1025" s="9">
        <v>41058</v>
      </c>
      <c r="O1025" s="3" t="s">
        <v>1258</v>
      </c>
      <c r="P1025" s="3" t="s">
        <v>921</v>
      </c>
      <c r="Q1025" s="3" t="s">
        <v>5772</v>
      </c>
      <c r="R1025" s="3" t="s">
        <v>6479</v>
      </c>
      <c r="S1025" s="3" t="s">
        <v>6480</v>
      </c>
      <c r="T1025" s="3" t="s">
        <v>5775</v>
      </c>
      <c r="X1025" s="3">
        <v>1023</v>
      </c>
      <c r="Y1025" s="3">
        <v>81001</v>
      </c>
    </row>
    <row r="1026" spans="2:25" x14ac:dyDescent="0.35">
      <c r="B1026" s="3">
        <v>1024</v>
      </c>
      <c r="C1026" s="3" t="s">
        <v>1259</v>
      </c>
      <c r="D1026" s="3" t="s">
        <v>555</v>
      </c>
      <c r="H1026" s="3" t="s">
        <v>1259</v>
      </c>
      <c r="I1026" s="3" t="s">
        <v>555</v>
      </c>
      <c r="J1026" s="9">
        <v>41617</v>
      </c>
      <c r="K1026" s="9">
        <v>41621</v>
      </c>
      <c r="O1026" s="3" t="s">
        <v>1259</v>
      </c>
      <c r="P1026" s="3" t="s">
        <v>555</v>
      </c>
      <c r="Q1026" s="3" t="s">
        <v>5768</v>
      </c>
      <c r="R1026" s="3" t="s">
        <v>6481</v>
      </c>
      <c r="S1026" s="3" t="s">
        <v>6482</v>
      </c>
      <c r="T1026" s="3" t="s">
        <v>5771</v>
      </c>
      <c r="X1026" s="3">
        <v>1024</v>
      </c>
      <c r="Y1026" s="3">
        <v>55106</v>
      </c>
    </row>
    <row r="1027" spans="2:25" x14ac:dyDescent="0.35">
      <c r="B1027" s="3">
        <v>1025</v>
      </c>
      <c r="C1027" s="3" t="s">
        <v>1260</v>
      </c>
      <c r="D1027" s="3" t="s">
        <v>158</v>
      </c>
      <c r="H1027" s="3" t="s">
        <v>1260</v>
      </c>
      <c r="I1027" s="3" t="s">
        <v>158</v>
      </c>
      <c r="J1027" s="9">
        <v>41186</v>
      </c>
      <c r="K1027" s="9">
        <v>41189</v>
      </c>
      <c r="O1027" s="3" t="s">
        <v>1260</v>
      </c>
      <c r="P1027" s="3" t="s">
        <v>158</v>
      </c>
      <c r="Q1027" s="3" t="s">
        <v>5801</v>
      </c>
      <c r="R1027" s="3" t="s">
        <v>6431</v>
      </c>
      <c r="S1027" s="3" t="s">
        <v>6432</v>
      </c>
      <c r="T1027" s="3" t="s">
        <v>5775</v>
      </c>
      <c r="X1027" s="3">
        <v>1025</v>
      </c>
      <c r="Y1027" s="3">
        <v>94109</v>
      </c>
    </row>
    <row r="1028" spans="2:25" x14ac:dyDescent="0.35">
      <c r="B1028" s="3">
        <v>1026</v>
      </c>
      <c r="C1028" s="3" t="s">
        <v>1261</v>
      </c>
      <c r="D1028" s="3" t="s">
        <v>1262</v>
      </c>
      <c r="H1028" s="3" t="s">
        <v>1261</v>
      </c>
      <c r="I1028" s="3" t="s">
        <v>1262</v>
      </c>
      <c r="J1028" s="9">
        <v>41470</v>
      </c>
      <c r="K1028" s="9">
        <v>41472</v>
      </c>
      <c r="O1028" s="3" t="s">
        <v>1261</v>
      </c>
      <c r="P1028" s="3" t="s">
        <v>1262</v>
      </c>
      <c r="Q1028" s="3" t="s">
        <v>5768</v>
      </c>
      <c r="R1028" s="3" t="s">
        <v>6483</v>
      </c>
      <c r="S1028" s="3" t="s">
        <v>6484</v>
      </c>
      <c r="T1028" s="3" t="s">
        <v>5775</v>
      </c>
      <c r="X1028" s="3">
        <v>1026</v>
      </c>
      <c r="Y1028" s="3">
        <v>77036</v>
      </c>
    </row>
    <row r="1029" spans="2:25" x14ac:dyDescent="0.35">
      <c r="B1029" s="3">
        <v>1027</v>
      </c>
      <c r="C1029" s="3" t="s">
        <v>1263</v>
      </c>
      <c r="D1029" s="3" t="s">
        <v>1264</v>
      </c>
      <c r="H1029" s="3" t="s">
        <v>1263</v>
      </c>
      <c r="I1029" s="3" t="s">
        <v>1264</v>
      </c>
      <c r="J1029" s="9">
        <v>41627</v>
      </c>
      <c r="K1029" s="9">
        <v>41632</v>
      </c>
      <c r="O1029" s="3" t="s">
        <v>1263</v>
      </c>
      <c r="P1029" s="3" t="s">
        <v>1264</v>
      </c>
      <c r="Q1029" s="3" t="s">
        <v>5772</v>
      </c>
      <c r="R1029" s="3" t="s">
        <v>6485</v>
      </c>
      <c r="S1029" s="3" t="s">
        <v>6486</v>
      </c>
      <c r="T1029" s="3" t="s">
        <v>5771</v>
      </c>
      <c r="X1029" s="3">
        <v>1027</v>
      </c>
      <c r="Y1029" s="3">
        <v>90032</v>
      </c>
    </row>
    <row r="1030" spans="2:25" x14ac:dyDescent="0.35">
      <c r="B1030" s="3">
        <v>1028</v>
      </c>
      <c r="C1030" s="3" t="s">
        <v>1263</v>
      </c>
      <c r="D1030" s="3" t="s">
        <v>1265</v>
      </c>
      <c r="H1030" s="3" t="s">
        <v>1263</v>
      </c>
      <c r="I1030" s="3" t="s">
        <v>1265</v>
      </c>
      <c r="J1030" s="9">
        <v>41627</v>
      </c>
      <c r="K1030" s="9">
        <v>41632</v>
      </c>
      <c r="O1030" s="3" t="s">
        <v>1263</v>
      </c>
      <c r="P1030" s="3" t="s">
        <v>1265</v>
      </c>
      <c r="Q1030" s="3" t="s">
        <v>5772</v>
      </c>
      <c r="R1030" s="3" t="s">
        <v>6485</v>
      </c>
      <c r="S1030" s="3" t="s">
        <v>6486</v>
      </c>
      <c r="T1030" s="3" t="s">
        <v>5771</v>
      </c>
      <c r="X1030" s="3">
        <v>1028</v>
      </c>
      <c r="Y1030" s="3">
        <v>90032</v>
      </c>
    </row>
    <row r="1031" spans="2:25" x14ac:dyDescent="0.35">
      <c r="B1031" s="3">
        <v>1029</v>
      </c>
      <c r="C1031" s="3" t="s">
        <v>1263</v>
      </c>
      <c r="D1031" s="3" t="s">
        <v>489</v>
      </c>
      <c r="H1031" s="3" t="s">
        <v>1263</v>
      </c>
      <c r="I1031" s="3" t="s">
        <v>489</v>
      </c>
      <c r="J1031" s="9">
        <v>41627</v>
      </c>
      <c r="K1031" s="9">
        <v>41632</v>
      </c>
      <c r="O1031" s="3" t="s">
        <v>1263</v>
      </c>
      <c r="P1031" s="3" t="s">
        <v>489</v>
      </c>
      <c r="Q1031" s="3" t="s">
        <v>5772</v>
      </c>
      <c r="R1031" s="3" t="s">
        <v>6485</v>
      </c>
      <c r="S1031" s="3" t="s">
        <v>6486</v>
      </c>
      <c r="T1031" s="3" t="s">
        <v>5771</v>
      </c>
      <c r="X1031" s="3">
        <v>1029</v>
      </c>
      <c r="Y1031" s="3">
        <v>90032</v>
      </c>
    </row>
    <row r="1032" spans="2:25" x14ac:dyDescent="0.35">
      <c r="B1032" s="3">
        <v>1030</v>
      </c>
      <c r="C1032" s="3" t="s">
        <v>1266</v>
      </c>
      <c r="D1032" s="3" t="s">
        <v>1267</v>
      </c>
      <c r="H1032" s="3" t="s">
        <v>1266</v>
      </c>
      <c r="I1032" s="3" t="s">
        <v>1267</v>
      </c>
      <c r="J1032" s="9">
        <v>41984</v>
      </c>
      <c r="K1032" s="9">
        <v>41988</v>
      </c>
      <c r="O1032" s="3" t="s">
        <v>1266</v>
      </c>
      <c r="P1032" s="3" t="s">
        <v>1267</v>
      </c>
      <c r="Q1032" s="3" t="s">
        <v>5772</v>
      </c>
      <c r="R1032" s="3" t="s">
        <v>5968</v>
      </c>
      <c r="S1032" s="3" t="s">
        <v>5969</v>
      </c>
      <c r="T1032" s="3" t="s">
        <v>5775</v>
      </c>
      <c r="X1032" s="3">
        <v>1030</v>
      </c>
      <c r="Y1032" s="3">
        <v>19120</v>
      </c>
    </row>
    <row r="1033" spans="2:25" x14ac:dyDescent="0.35">
      <c r="B1033" s="3">
        <v>1031</v>
      </c>
      <c r="C1033" s="3" t="s">
        <v>1268</v>
      </c>
      <c r="D1033" s="3" t="s">
        <v>1269</v>
      </c>
      <c r="H1033" s="3" t="s">
        <v>1268</v>
      </c>
      <c r="I1033" s="3" t="s">
        <v>1269</v>
      </c>
      <c r="J1033" s="9">
        <v>40725</v>
      </c>
      <c r="K1033" s="9">
        <v>40729</v>
      </c>
      <c r="O1033" s="3" t="s">
        <v>1268</v>
      </c>
      <c r="P1033" s="3" t="s">
        <v>1269</v>
      </c>
      <c r="Q1033" s="3" t="s">
        <v>5772</v>
      </c>
      <c r="R1033" s="3" t="s">
        <v>6487</v>
      </c>
      <c r="S1033" s="3" t="s">
        <v>6488</v>
      </c>
      <c r="T1033" s="3" t="s">
        <v>5771</v>
      </c>
      <c r="X1033" s="3">
        <v>1031</v>
      </c>
      <c r="Y1033" s="3">
        <v>32725</v>
      </c>
    </row>
    <row r="1034" spans="2:25" x14ac:dyDescent="0.35">
      <c r="B1034" s="3">
        <v>1032</v>
      </c>
      <c r="C1034" s="3" t="s">
        <v>1268</v>
      </c>
      <c r="D1034" s="3" t="s">
        <v>775</v>
      </c>
      <c r="H1034" s="3" t="s">
        <v>1268</v>
      </c>
      <c r="I1034" s="3" t="s">
        <v>775</v>
      </c>
      <c r="J1034" s="9">
        <v>40725</v>
      </c>
      <c r="K1034" s="9">
        <v>40729</v>
      </c>
      <c r="O1034" s="3" t="s">
        <v>1268</v>
      </c>
      <c r="P1034" s="3" t="s">
        <v>775</v>
      </c>
      <c r="Q1034" s="3" t="s">
        <v>5772</v>
      </c>
      <c r="R1034" s="3" t="s">
        <v>6487</v>
      </c>
      <c r="S1034" s="3" t="s">
        <v>6488</v>
      </c>
      <c r="T1034" s="3" t="s">
        <v>5771</v>
      </c>
      <c r="X1034" s="3">
        <v>1032</v>
      </c>
      <c r="Y1034" s="3">
        <v>32725</v>
      </c>
    </row>
    <row r="1035" spans="2:25" x14ac:dyDescent="0.35">
      <c r="B1035" s="3">
        <v>1033</v>
      </c>
      <c r="C1035" s="3" t="s">
        <v>1270</v>
      </c>
      <c r="D1035" s="3" t="s">
        <v>883</v>
      </c>
      <c r="H1035" s="3" t="s">
        <v>1270</v>
      </c>
      <c r="I1035" s="3" t="s">
        <v>883</v>
      </c>
      <c r="J1035" s="9">
        <v>41674</v>
      </c>
      <c r="K1035" s="9">
        <v>41679</v>
      </c>
      <c r="O1035" s="3" t="s">
        <v>1270</v>
      </c>
      <c r="P1035" s="3" t="s">
        <v>883</v>
      </c>
      <c r="Q1035" s="3" t="s">
        <v>5772</v>
      </c>
      <c r="R1035" s="3" t="s">
        <v>6489</v>
      </c>
      <c r="S1035" s="3" t="s">
        <v>6490</v>
      </c>
      <c r="T1035" s="3" t="s">
        <v>5775</v>
      </c>
      <c r="X1035" s="3">
        <v>1033</v>
      </c>
      <c r="Y1035" s="3">
        <v>45231</v>
      </c>
    </row>
    <row r="1036" spans="2:25" x14ac:dyDescent="0.35">
      <c r="B1036" s="3">
        <v>1034</v>
      </c>
      <c r="C1036" s="3" t="s">
        <v>1270</v>
      </c>
      <c r="D1036" s="3" t="s">
        <v>636</v>
      </c>
      <c r="H1036" s="3" t="s">
        <v>1270</v>
      </c>
      <c r="I1036" s="3" t="s">
        <v>636</v>
      </c>
      <c r="J1036" s="9">
        <v>41674</v>
      </c>
      <c r="K1036" s="9">
        <v>41679</v>
      </c>
      <c r="O1036" s="3" t="s">
        <v>1270</v>
      </c>
      <c r="P1036" s="3" t="s">
        <v>636</v>
      </c>
      <c r="Q1036" s="3" t="s">
        <v>5772</v>
      </c>
      <c r="R1036" s="3" t="s">
        <v>6489</v>
      </c>
      <c r="S1036" s="3" t="s">
        <v>6490</v>
      </c>
      <c r="T1036" s="3" t="s">
        <v>5775</v>
      </c>
      <c r="X1036" s="3">
        <v>1034</v>
      </c>
      <c r="Y1036" s="3">
        <v>45231</v>
      </c>
    </row>
    <row r="1037" spans="2:25" x14ac:dyDescent="0.35">
      <c r="B1037" s="3">
        <v>1035</v>
      </c>
      <c r="C1037" s="3" t="s">
        <v>1271</v>
      </c>
      <c r="D1037" s="3" t="s">
        <v>1272</v>
      </c>
      <c r="H1037" s="3" t="s">
        <v>1271</v>
      </c>
      <c r="I1037" s="3" t="s">
        <v>1272</v>
      </c>
      <c r="J1037" s="9">
        <v>40690</v>
      </c>
      <c r="K1037" s="9">
        <v>40693</v>
      </c>
      <c r="O1037" s="3" t="s">
        <v>1271</v>
      </c>
      <c r="P1037" s="3" t="s">
        <v>1272</v>
      </c>
      <c r="Q1037" s="3" t="s">
        <v>5801</v>
      </c>
      <c r="R1037" s="3" t="s">
        <v>5924</v>
      </c>
      <c r="S1037" s="3" t="s">
        <v>5925</v>
      </c>
      <c r="T1037" s="3" t="s">
        <v>5775</v>
      </c>
      <c r="X1037" s="3">
        <v>1035</v>
      </c>
      <c r="Y1037" s="3">
        <v>60653</v>
      </c>
    </row>
    <row r="1038" spans="2:25" x14ac:dyDescent="0.35">
      <c r="B1038" s="3">
        <v>1036</v>
      </c>
      <c r="C1038" s="3" t="s">
        <v>1273</v>
      </c>
      <c r="D1038" s="3" t="s">
        <v>1183</v>
      </c>
      <c r="H1038" s="3" t="s">
        <v>1273</v>
      </c>
      <c r="I1038" s="3" t="s">
        <v>1183</v>
      </c>
      <c r="J1038" s="9">
        <v>41074</v>
      </c>
      <c r="K1038" s="9">
        <v>41078</v>
      </c>
      <c r="O1038" s="3" t="s">
        <v>1273</v>
      </c>
      <c r="P1038" s="3" t="s">
        <v>1183</v>
      </c>
      <c r="Q1038" s="3" t="s">
        <v>5772</v>
      </c>
      <c r="R1038" s="3" t="s">
        <v>5864</v>
      </c>
      <c r="S1038" s="3" t="s">
        <v>5865</v>
      </c>
      <c r="T1038" s="3" t="s">
        <v>5782</v>
      </c>
      <c r="X1038" s="3">
        <v>1036</v>
      </c>
      <c r="Y1038" s="3">
        <v>19120</v>
      </c>
    </row>
    <row r="1039" spans="2:25" x14ac:dyDescent="0.35">
      <c r="B1039" s="3">
        <v>1037</v>
      </c>
      <c r="C1039" s="3" t="s">
        <v>1274</v>
      </c>
      <c r="D1039" s="3" t="s">
        <v>1275</v>
      </c>
      <c r="H1039" s="3" t="s">
        <v>1274</v>
      </c>
      <c r="I1039" s="3" t="s">
        <v>1275</v>
      </c>
      <c r="J1039" s="9">
        <v>41364</v>
      </c>
      <c r="K1039" s="9">
        <v>41366</v>
      </c>
      <c r="O1039" s="3" t="s">
        <v>1274</v>
      </c>
      <c r="P1039" s="3" t="s">
        <v>1275</v>
      </c>
      <c r="Q1039" s="3" t="s">
        <v>5801</v>
      </c>
      <c r="R1039" s="3" t="s">
        <v>6491</v>
      </c>
      <c r="S1039" s="3" t="s">
        <v>6492</v>
      </c>
      <c r="T1039" s="3" t="s">
        <v>5771</v>
      </c>
      <c r="X1039" s="3">
        <v>1037</v>
      </c>
      <c r="Y1039" s="3">
        <v>6360</v>
      </c>
    </row>
    <row r="1040" spans="2:25" x14ac:dyDescent="0.35">
      <c r="B1040" s="3">
        <v>1038</v>
      </c>
      <c r="C1040" s="3" t="s">
        <v>1276</v>
      </c>
      <c r="D1040" s="3" t="s">
        <v>1277</v>
      </c>
      <c r="H1040" s="3" t="s">
        <v>1276</v>
      </c>
      <c r="I1040" s="3" t="s">
        <v>1277</v>
      </c>
      <c r="J1040" s="9">
        <v>41928</v>
      </c>
      <c r="K1040" s="9">
        <v>41931</v>
      </c>
      <c r="O1040" s="3" t="s">
        <v>1276</v>
      </c>
      <c r="P1040" s="3" t="s">
        <v>1277</v>
      </c>
      <c r="Q1040" s="3" t="s">
        <v>5768</v>
      </c>
      <c r="R1040" s="3" t="s">
        <v>6493</v>
      </c>
      <c r="S1040" s="3" t="s">
        <v>6494</v>
      </c>
      <c r="T1040" s="3" t="s">
        <v>5782</v>
      </c>
      <c r="X1040" s="3">
        <v>1038</v>
      </c>
      <c r="Y1040" s="3">
        <v>94110</v>
      </c>
    </row>
    <row r="1041" spans="2:25" x14ac:dyDescent="0.35">
      <c r="B1041" s="3">
        <v>1039</v>
      </c>
      <c r="C1041" s="3" t="s">
        <v>1278</v>
      </c>
      <c r="D1041" s="3" t="s">
        <v>1203</v>
      </c>
      <c r="H1041" s="3" t="s">
        <v>1278</v>
      </c>
      <c r="I1041" s="3" t="s">
        <v>1203</v>
      </c>
      <c r="J1041" s="9">
        <v>41418</v>
      </c>
      <c r="K1041" s="9">
        <v>41422</v>
      </c>
      <c r="O1041" s="3" t="s">
        <v>1278</v>
      </c>
      <c r="P1041" s="3" t="s">
        <v>1203</v>
      </c>
      <c r="Q1041" s="3" t="s">
        <v>5772</v>
      </c>
      <c r="R1041" s="3" t="s">
        <v>6495</v>
      </c>
      <c r="S1041" s="3" t="s">
        <v>6496</v>
      </c>
      <c r="T1041" s="3" t="s">
        <v>5775</v>
      </c>
      <c r="X1041" s="3">
        <v>1039</v>
      </c>
      <c r="Y1041" s="3">
        <v>94109</v>
      </c>
    </row>
    <row r="1042" spans="2:25" x14ac:dyDescent="0.35">
      <c r="B1042" s="3">
        <v>1040</v>
      </c>
      <c r="C1042" s="3" t="s">
        <v>1279</v>
      </c>
      <c r="D1042" s="3" t="s">
        <v>614</v>
      </c>
      <c r="H1042" s="3" t="s">
        <v>1279</v>
      </c>
      <c r="I1042" s="3" t="s">
        <v>614</v>
      </c>
      <c r="J1042" s="9">
        <v>41793</v>
      </c>
      <c r="K1042" s="9">
        <v>41797</v>
      </c>
      <c r="O1042" s="3" t="s">
        <v>1279</v>
      </c>
      <c r="P1042" s="3" t="s">
        <v>614</v>
      </c>
      <c r="Q1042" s="3" t="s">
        <v>5772</v>
      </c>
      <c r="R1042" s="3" t="s">
        <v>6497</v>
      </c>
      <c r="S1042" s="3" t="s">
        <v>6498</v>
      </c>
      <c r="T1042" s="3" t="s">
        <v>5782</v>
      </c>
      <c r="X1042" s="3">
        <v>1040</v>
      </c>
      <c r="Y1042" s="3">
        <v>44052</v>
      </c>
    </row>
    <row r="1043" spans="2:25" x14ac:dyDescent="0.35">
      <c r="B1043" s="3">
        <v>1041</v>
      </c>
      <c r="C1043" s="3" t="s">
        <v>1279</v>
      </c>
      <c r="D1043" s="3" t="s">
        <v>547</v>
      </c>
      <c r="H1043" s="3" t="s">
        <v>1279</v>
      </c>
      <c r="I1043" s="3" t="s">
        <v>547</v>
      </c>
      <c r="J1043" s="9">
        <v>41793</v>
      </c>
      <c r="K1043" s="9">
        <v>41797</v>
      </c>
      <c r="O1043" s="3" t="s">
        <v>1279</v>
      </c>
      <c r="P1043" s="3" t="s">
        <v>547</v>
      </c>
      <c r="Q1043" s="3" t="s">
        <v>5772</v>
      </c>
      <c r="R1043" s="3" t="s">
        <v>6497</v>
      </c>
      <c r="S1043" s="3" t="s">
        <v>6498</v>
      </c>
      <c r="T1043" s="3" t="s">
        <v>5782</v>
      </c>
      <c r="X1043" s="3">
        <v>1041</v>
      </c>
      <c r="Y1043" s="3">
        <v>44052</v>
      </c>
    </row>
    <row r="1044" spans="2:25" x14ac:dyDescent="0.35">
      <c r="B1044" s="3">
        <v>1042</v>
      </c>
      <c r="C1044" s="3" t="s">
        <v>1280</v>
      </c>
      <c r="D1044" s="3" t="s">
        <v>975</v>
      </c>
      <c r="H1044" s="3" t="s">
        <v>1280</v>
      </c>
      <c r="I1044" s="3" t="s">
        <v>975</v>
      </c>
      <c r="J1044" s="9">
        <v>40591</v>
      </c>
      <c r="K1044" s="9">
        <v>40596</v>
      </c>
      <c r="O1044" s="3" t="s">
        <v>1280</v>
      </c>
      <c r="P1044" s="3" t="s">
        <v>975</v>
      </c>
      <c r="Q1044" s="3" t="s">
        <v>5772</v>
      </c>
      <c r="R1044" s="3" t="s">
        <v>6499</v>
      </c>
      <c r="S1044" s="3" t="s">
        <v>6500</v>
      </c>
      <c r="T1044" s="3" t="s">
        <v>5775</v>
      </c>
      <c r="X1044" s="3">
        <v>1042</v>
      </c>
      <c r="Y1044" s="3">
        <v>75220</v>
      </c>
    </row>
    <row r="1045" spans="2:25" x14ac:dyDescent="0.35">
      <c r="B1045" s="3">
        <v>1043</v>
      </c>
      <c r="C1045" s="3" t="s">
        <v>1280</v>
      </c>
      <c r="D1045" s="3" t="s">
        <v>1281</v>
      </c>
      <c r="H1045" s="3" t="s">
        <v>1280</v>
      </c>
      <c r="I1045" s="3" t="s">
        <v>1281</v>
      </c>
      <c r="J1045" s="9">
        <v>40591</v>
      </c>
      <c r="K1045" s="9">
        <v>40596</v>
      </c>
      <c r="O1045" s="3" t="s">
        <v>1280</v>
      </c>
      <c r="P1045" s="3" t="s">
        <v>1281</v>
      </c>
      <c r="Q1045" s="3" t="s">
        <v>5772</v>
      </c>
      <c r="R1045" s="3" t="s">
        <v>6499</v>
      </c>
      <c r="S1045" s="3" t="s">
        <v>6500</v>
      </c>
      <c r="T1045" s="3" t="s">
        <v>5775</v>
      </c>
      <c r="X1045" s="3">
        <v>1043</v>
      </c>
      <c r="Y1045" s="3">
        <v>75220</v>
      </c>
    </row>
    <row r="1046" spans="2:25" x14ac:dyDescent="0.35">
      <c r="B1046" s="3">
        <v>1044</v>
      </c>
      <c r="C1046" s="3" t="s">
        <v>1282</v>
      </c>
      <c r="D1046" s="3" t="s">
        <v>909</v>
      </c>
      <c r="H1046" s="3" t="s">
        <v>1282</v>
      </c>
      <c r="I1046" s="3" t="s">
        <v>909</v>
      </c>
      <c r="J1046" s="9">
        <v>40669</v>
      </c>
      <c r="K1046" s="9">
        <v>40673</v>
      </c>
      <c r="O1046" s="3" t="s">
        <v>1282</v>
      </c>
      <c r="P1046" s="3" t="s">
        <v>909</v>
      </c>
      <c r="Q1046" s="3" t="s">
        <v>5772</v>
      </c>
      <c r="R1046" s="3" t="s">
        <v>5780</v>
      </c>
      <c r="S1046" s="3" t="s">
        <v>5781</v>
      </c>
      <c r="T1046" s="3" t="s">
        <v>5782</v>
      </c>
      <c r="X1046" s="3">
        <v>1044</v>
      </c>
      <c r="Y1046" s="3">
        <v>90049</v>
      </c>
    </row>
    <row r="1047" spans="2:25" x14ac:dyDescent="0.35">
      <c r="B1047" s="3">
        <v>1045</v>
      </c>
      <c r="C1047" s="3" t="s">
        <v>1283</v>
      </c>
      <c r="D1047" s="3" t="s">
        <v>1284</v>
      </c>
      <c r="H1047" s="3" t="s">
        <v>1283</v>
      </c>
      <c r="I1047" s="3" t="s">
        <v>1284</v>
      </c>
      <c r="J1047" s="9">
        <v>41411</v>
      </c>
      <c r="K1047" s="9">
        <v>41418</v>
      </c>
      <c r="O1047" s="3" t="s">
        <v>1283</v>
      </c>
      <c r="P1047" s="3" t="s">
        <v>1284</v>
      </c>
      <c r="Q1047" s="3" t="s">
        <v>5772</v>
      </c>
      <c r="R1047" s="3" t="s">
        <v>6501</v>
      </c>
      <c r="S1047" s="3" t="s">
        <v>6502</v>
      </c>
      <c r="T1047" s="3" t="s">
        <v>5775</v>
      </c>
      <c r="X1047" s="3">
        <v>1045</v>
      </c>
      <c r="Y1047" s="3">
        <v>6457</v>
      </c>
    </row>
    <row r="1048" spans="2:25" x14ac:dyDescent="0.35">
      <c r="B1048" s="3">
        <v>1046</v>
      </c>
      <c r="C1048" s="3" t="s">
        <v>1285</v>
      </c>
      <c r="D1048" s="3" t="s">
        <v>1222</v>
      </c>
      <c r="H1048" s="3" t="s">
        <v>1285</v>
      </c>
      <c r="I1048" s="3" t="s">
        <v>1222</v>
      </c>
      <c r="J1048" s="9">
        <v>41732</v>
      </c>
      <c r="K1048" s="9">
        <v>41737</v>
      </c>
      <c r="O1048" s="3" t="s">
        <v>1285</v>
      </c>
      <c r="P1048" s="3" t="s">
        <v>1222</v>
      </c>
      <c r="Q1048" s="3" t="s">
        <v>5772</v>
      </c>
      <c r="R1048" s="3" t="s">
        <v>6503</v>
      </c>
      <c r="S1048" s="3" t="s">
        <v>6504</v>
      </c>
      <c r="T1048" s="3" t="s">
        <v>5775</v>
      </c>
      <c r="X1048" s="3">
        <v>1046</v>
      </c>
      <c r="Y1048" s="3">
        <v>90008</v>
      </c>
    </row>
    <row r="1049" spans="2:25" x14ac:dyDescent="0.35">
      <c r="B1049" s="3">
        <v>1047</v>
      </c>
      <c r="C1049" s="3" t="s">
        <v>1286</v>
      </c>
      <c r="D1049" s="3" t="s">
        <v>1287</v>
      </c>
      <c r="H1049" s="3" t="s">
        <v>1286</v>
      </c>
      <c r="I1049" s="3" t="s">
        <v>1287</v>
      </c>
      <c r="J1049" s="9">
        <v>41730</v>
      </c>
      <c r="K1049" s="9">
        <v>41732</v>
      </c>
      <c r="O1049" s="3" t="s">
        <v>1286</v>
      </c>
      <c r="P1049" s="3" t="s">
        <v>1287</v>
      </c>
      <c r="Q1049" s="3" t="s">
        <v>5768</v>
      </c>
      <c r="R1049" s="3" t="s">
        <v>6505</v>
      </c>
      <c r="S1049" s="3" t="s">
        <v>6506</v>
      </c>
      <c r="T1049" s="3" t="s">
        <v>5775</v>
      </c>
      <c r="X1049" s="3">
        <v>1047</v>
      </c>
      <c r="Y1049" s="3">
        <v>10011</v>
      </c>
    </row>
    <row r="1050" spans="2:25" x14ac:dyDescent="0.35">
      <c r="B1050" s="3">
        <v>1048</v>
      </c>
      <c r="C1050" s="3" t="s">
        <v>1286</v>
      </c>
      <c r="D1050" s="3" t="s">
        <v>1288</v>
      </c>
      <c r="H1050" s="3" t="s">
        <v>1286</v>
      </c>
      <c r="I1050" s="3" t="s">
        <v>1288</v>
      </c>
      <c r="J1050" s="9">
        <v>41730</v>
      </c>
      <c r="K1050" s="9">
        <v>41732</v>
      </c>
      <c r="O1050" s="3" t="s">
        <v>1286</v>
      </c>
      <c r="P1050" s="3" t="s">
        <v>1288</v>
      </c>
      <c r="Q1050" s="3" t="s">
        <v>5768</v>
      </c>
      <c r="R1050" s="3" t="s">
        <v>6505</v>
      </c>
      <c r="S1050" s="3" t="s">
        <v>6506</v>
      </c>
      <c r="T1050" s="3" t="s">
        <v>5775</v>
      </c>
      <c r="X1050" s="3">
        <v>1048</v>
      </c>
      <c r="Y1050" s="3">
        <v>10011</v>
      </c>
    </row>
    <row r="1051" spans="2:25" x14ac:dyDescent="0.35">
      <c r="B1051" s="3">
        <v>1049</v>
      </c>
      <c r="C1051" s="3" t="s">
        <v>1286</v>
      </c>
      <c r="D1051" s="3" t="s">
        <v>1289</v>
      </c>
      <c r="H1051" s="3" t="s">
        <v>1286</v>
      </c>
      <c r="I1051" s="3" t="s">
        <v>1289</v>
      </c>
      <c r="J1051" s="9">
        <v>41730</v>
      </c>
      <c r="K1051" s="9">
        <v>41732</v>
      </c>
      <c r="O1051" s="3" t="s">
        <v>1286</v>
      </c>
      <c r="P1051" s="3" t="s">
        <v>1289</v>
      </c>
      <c r="Q1051" s="3" t="s">
        <v>5768</v>
      </c>
      <c r="R1051" s="3" t="s">
        <v>6505</v>
      </c>
      <c r="S1051" s="3" t="s">
        <v>6506</v>
      </c>
      <c r="T1051" s="3" t="s">
        <v>5775</v>
      </c>
      <c r="X1051" s="3">
        <v>1049</v>
      </c>
      <c r="Y1051" s="3">
        <v>10011</v>
      </c>
    </row>
    <row r="1052" spans="2:25" x14ac:dyDescent="0.35">
      <c r="B1052" s="3">
        <v>1050</v>
      </c>
      <c r="C1052" s="3" t="s">
        <v>1290</v>
      </c>
      <c r="D1052" s="3" t="s">
        <v>737</v>
      </c>
      <c r="H1052" s="3" t="s">
        <v>1290</v>
      </c>
      <c r="I1052" s="3" t="s">
        <v>737</v>
      </c>
      <c r="J1052" s="9">
        <v>40619</v>
      </c>
      <c r="K1052" s="9">
        <v>40626</v>
      </c>
      <c r="O1052" s="3" t="s">
        <v>1290</v>
      </c>
      <c r="P1052" s="3" t="s">
        <v>737</v>
      </c>
      <c r="Q1052" s="3" t="s">
        <v>5772</v>
      </c>
      <c r="R1052" s="3" t="s">
        <v>6101</v>
      </c>
      <c r="S1052" s="3" t="s">
        <v>6102</v>
      </c>
      <c r="T1052" s="3" t="s">
        <v>5775</v>
      </c>
      <c r="X1052" s="3">
        <v>1050</v>
      </c>
      <c r="Y1052" s="3">
        <v>55044</v>
      </c>
    </row>
    <row r="1053" spans="2:25" x14ac:dyDescent="0.35">
      <c r="B1053" s="3">
        <v>1051</v>
      </c>
      <c r="C1053" s="3" t="s">
        <v>1290</v>
      </c>
      <c r="D1053" s="3" t="s">
        <v>1291</v>
      </c>
      <c r="H1053" s="3" t="s">
        <v>1290</v>
      </c>
      <c r="I1053" s="3" t="s">
        <v>1291</v>
      </c>
      <c r="J1053" s="9">
        <v>40619</v>
      </c>
      <c r="K1053" s="9">
        <v>40626</v>
      </c>
      <c r="O1053" s="3" t="s">
        <v>1290</v>
      </c>
      <c r="P1053" s="3" t="s">
        <v>1291</v>
      </c>
      <c r="Q1053" s="3" t="s">
        <v>5772</v>
      </c>
      <c r="R1053" s="3" t="s">
        <v>6101</v>
      </c>
      <c r="S1053" s="3" t="s">
        <v>6102</v>
      </c>
      <c r="T1053" s="3" t="s">
        <v>5775</v>
      </c>
      <c r="X1053" s="3">
        <v>1051</v>
      </c>
      <c r="Y1053" s="3">
        <v>55044</v>
      </c>
    </row>
    <row r="1054" spans="2:25" x14ac:dyDescent="0.35">
      <c r="B1054" s="3">
        <v>1052</v>
      </c>
      <c r="C1054" s="3" t="s">
        <v>1290</v>
      </c>
      <c r="D1054" s="3" t="s">
        <v>1292</v>
      </c>
      <c r="H1054" s="3" t="s">
        <v>1290</v>
      </c>
      <c r="I1054" s="3" t="s">
        <v>1292</v>
      </c>
      <c r="J1054" s="9">
        <v>40619</v>
      </c>
      <c r="K1054" s="9">
        <v>40626</v>
      </c>
      <c r="O1054" s="3" t="s">
        <v>1290</v>
      </c>
      <c r="P1054" s="3" t="s">
        <v>1292</v>
      </c>
      <c r="Q1054" s="3" t="s">
        <v>5772</v>
      </c>
      <c r="R1054" s="3" t="s">
        <v>6101</v>
      </c>
      <c r="S1054" s="3" t="s">
        <v>6102</v>
      </c>
      <c r="T1054" s="3" t="s">
        <v>5775</v>
      </c>
      <c r="X1054" s="3">
        <v>1052</v>
      </c>
      <c r="Y1054" s="3">
        <v>55044</v>
      </c>
    </row>
    <row r="1055" spans="2:25" x14ac:dyDescent="0.35">
      <c r="B1055" s="3">
        <v>1053</v>
      </c>
      <c r="C1055" s="3" t="s">
        <v>1290</v>
      </c>
      <c r="D1055" s="3" t="s">
        <v>1293</v>
      </c>
      <c r="H1055" s="3" t="s">
        <v>1290</v>
      </c>
      <c r="I1055" s="3" t="s">
        <v>1293</v>
      </c>
      <c r="J1055" s="9">
        <v>40619</v>
      </c>
      <c r="K1055" s="9">
        <v>40626</v>
      </c>
      <c r="O1055" s="3" t="s">
        <v>1290</v>
      </c>
      <c r="P1055" s="3" t="s">
        <v>1293</v>
      </c>
      <c r="Q1055" s="3" t="s">
        <v>5772</v>
      </c>
      <c r="R1055" s="3" t="s">
        <v>6101</v>
      </c>
      <c r="S1055" s="3" t="s">
        <v>6102</v>
      </c>
      <c r="T1055" s="3" t="s">
        <v>5775</v>
      </c>
      <c r="X1055" s="3">
        <v>1053</v>
      </c>
      <c r="Y1055" s="3">
        <v>55044</v>
      </c>
    </row>
    <row r="1056" spans="2:25" x14ac:dyDescent="0.35">
      <c r="B1056" s="3">
        <v>1054</v>
      </c>
      <c r="C1056" s="3" t="s">
        <v>1290</v>
      </c>
      <c r="D1056" s="3" t="s">
        <v>1294</v>
      </c>
      <c r="H1056" s="3" t="s">
        <v>1290</v>
      </c>
      <c r="I1056" s="3" t="s">
        <v>1294</v>
      </c>
      <c r="J1056" s="9">
        <v>40619</v>
      </c>
      <c r="K1056" s="9">
        <v>40626</v>
      </c>
      <c r="O1056" s="3" t="s">
        <v>1290</v>
      </c>
      <c r="P1056" s="3" t="s">
        <v>1294</v>
      </c>
      <c r="Q1056" s="3" t="s">
        <v>5772</v>
      </c>
      <c r="R1056" s="3" t="s">
        <v>6101</v>
      </c>
      <c r="S1056" s="3" t="s">
        <v>6102</v>
      </c>
      <c r="T1056" s="3" t="s">
        <v>5775</v>
      </c>
      <c r="X1056" s="3">
        <v>1054</v>
      </c>
      <c r="Y1056" s="3">
        <v>55044</v>
      </c>
    </row>
    <row r="1057" spans="2:25" x14ac:dyDescent="0.35">
      <c r="B1057" s="3">
        <v>1055</v>
      </c>
      <c r="C1057" s="3" t="s">
        <v>1295</v>
      </c>
      <c r="D1057" s="3" t="s">
        <v>1073</v>
      </c>
      <c r="H1057" s="3" t="s">
        <v>1295</v>
      </c>
      <c r="I1057" s="3" t="s">
        <v>1073</v>
      </c>
      <c r="J1057" s="9">
        <v>40819</v>
      </c>
      <c r="K1057" s="9">
        <v>40824</v>
      </c>
      <c r="O1057" s="3" t="s">
        <v>1295</v>
      </c>
      <c r="P1057" s="3" t="s">
        <v>1073</v>
      </c>
      <c r="Q1057" s="3" t="s">
        <v>5768</v>
      </c>
      <c r="R1057" s="3" t="s">
        <v>6507</v>
      </c>
      <c r="S1057" s="3" t="s">
        <v>6508</v>
      </c>
      <c r="T1057" s="3" t="s">
        <v>5775</v>
      </c>
      <c r="X1057" s="3">
        <v>1055</v>
      </c>
      <c r="Y1057" s="3">
        <v>60201</v>
      </c>
    </row>
    <row r="1058" spans="2:25" x14ac:dyDescent="0.35">
      <c r="B1058" s="3">
        <v>1056</v>
      </c>
      <c r="C1058" s="3" t="s">
        <v>1296</v>
      </c>
      <c r="D1058" s="3" t="s">
        <v>641</v>
      </c>
      <c r="H1058" s="3" t="s">
        <v>1296</v>
      </c>
      <c r="I1058" s="3" t="s">
        <v>641</v>
      </c>
      <c r="J1058" s="9">
        <v>41764</v>
      </c>
      <c r="K1058" s="9">
        <v>41769</v>
      </c>
      <c r="O1058" s="3" t="s">
        <v>1296</v>
      </c>
      <c r="P1058" s="3" t="s">
        <v>641</v>
      </c>
      <c r="Q1058" s="3" t="s">
        <v>5772</v>
      </c>
      <c r="R1058" s="3" t="s">
        <v>6347</v>
      </c>
      <c r="S1058" s="3" t="s">
        <v>6348</v>
      </c>
      <c r="T1058" s="3" t="s">
        <v>5771</v>
      </c>
      <c r="X1058" s="3">
        <v>1056</v>
      </c>
      <c r="Y1058" s="3">
        <v>94109</v>
      </c>
    </row>
    <row r="1059" spans="2:25" x14ac:dyDescent="0.35">
      <c r="B1059" s="3">
        <v>1057</v>
      </c>
      <c r="C1059" s="3" t="s">
        <v>1296</v>
      </c>
      <c r="D1059" s="3" t="s">
        <v>1297</v>
      </c>
      <c r="H1059" s="3" t="s">
        <v>1296</v>
      </c>
      <c r="I1059" s="3" t="s">
        <v>1297</v>
      </c>
      <c r="J1059" s="9">
        <v>41764</v>
      </c>
      <c r="K1059" s="9">
        <v>41769</v>
      </c>
      <c r="O1059" s="3" t="s">
        <v>1296</v>
      </c>
      <c r="P1059" s="3" t="s">
        <v>1297</v>
      </c>
      <c r="Q1059" s="3" t="s">
        <v>5772</v>
      </c>
      <c r="R1059" s="3" t="s">
        <v>6347</v>
      </c>
      <c r="S1059" s="3" t="s">
        <v>6348</v>
      </c>
      <c r="T1059" s="3" t="s">
        <v>5771</v>
      </c>
      <c r="X1059" s="3">
        <v>1057</v>
      </c>
      <c r="Y1059" s="3">
        <v>94109</v>
      </c>
    </row>
    <row r="1060" spans="2:25" x14ac:dyDescent="0.35">
      <c r="B1060" s="3">
        <v>1058</v>
      </c>
      <c r="C1060" s="3" t="s">
        <v>1296</v>
      </c>
      <c r="D1060" s="3" t="s">
        <v>241</v>
      </c>
      <c r="H1060" s="3" t="s">
        <v>1296</v>
      </c>
      <c r="I1060" s="3" t="s">
        <v>241</v>
      </c>
      <c r="J1060" s="9">
        <v>41764</v>
      </c>
      <c r="K1060" s="9">
        <v>41769</v>
      </c>
      <c r="O1060" s="3" t="s">
        <v>1296</v>
      </c>
      <c r="P1060" s="3" t="s">
        <v>241</v>
      </c>
      <c r="Q1060" s="3" t="s">
        <v>5772</v>
      </c>
      <c r="R1060" s="3" t="s">
        <v>6347</v>
      </c>
      <c r="S1060" s="3" t="s">
        <v>6348</v>
      </c>
      <c r="T1060" s="3" t="s">
        <v>5771</v>
      </c>
      <c r="X1060" s="3">
        <v>1058</v>
      </c>
      <c r="Y1060" s="3">
        <v>94109</v>
      </c>
    </row>
    <row r="1061" spans="2:25" x14ac:dyDescent="0.35">
      <c r="B1061" s="3">
        <v>1059</v>
      </c>
      <c r="C1061" s="3" t="s">
        <v>1298</v>
      </c>
      <c r="D1061" s="3" t="s">
        <v>223</v>
      </c>
      <c r="H1061" s="3" t="s">
        <v>1298</v>
      </c>
      <c r="I1061" s="3" t="s">
        <v>223</v>
      </c>
      <c r="J1061" s="9">
        <v>40729</v>
      </c>
      <c r="K1061" s="9">
        <v>40729</v>
      </c>
      <c r="O1061" s="3" t="s">
        <v>1298</v>
      </c>
      <c r="P1061" s="3" t="s">
        <v>223</v>
      </c>
      <c r="Q1061" s="3" t="s">
        <v>6020</v>
      </c>
      <c r="R1061" s="3" t="s">
        <v>6509</v>
      </c>
      <c r="S1061" s="3" t="s">
        <v>6510</v>
      </c>
      <c r="T1061" s="3" t="s">
        <v>5775</v>
      </c>
      <c r="X1061" s="3">
        <v>1059</v>
      </c>
      <c r="Y1061" s="3">
        <v>77036</v>
      </c>
    </row>
    <row r="1062" spans="2:25" x14ac:dyDescent="0.35">
      <c r="B1062" s="3">
        <v>1060</v>
      </c>
      <c r="C1062" s="3" t="s">
        <v>1298</v>
      </c>
      <c r="D1062" s="3" t="s">
        <v>1232</v>
      </c>
      <c r="H1062" s="3" t="s">
        <v>1298</v>
      </c>
      <c r="I1062" s="3" t="s">
        <v>1232</v>
      </c>
      <c r="J1062" s="9">
        <v>40729</v>
      </c>
      <c r="K1062" s="9">
        <v>40729</v>
      </c>
      <c r="O1062" s="3" t="s">
        <v>1298</v>
      </c>
      <c r="P1062" s="3" t="s">
        <v>1232</v>
      </c>
      <c r="Q1062" s="3" t="s">
        <v>6020</v>
      </c>
      <c r="R1062" s="3" t="s">
        <v>6509</v>
      </c>
      <c r="S1062" s="3" t="s">
        <v>6510</v>
      </c>
      <c r="T1062" s="3" t="s">
        <v>5775</v>
      </c>
      <c r="X1062" s="3">
        <v>1060</v>
      </c>
      <c r="Y1062" s="3">
        <v>77036</v>
      </c>
    </row>
    <row r="1063" spans="2:25" x14ac:dyDescent="0.35">
      <c r="B1063" s="3">
        <v>1061</v>
      </c>
      <c r="C1063" s="3" t="s">
        <v>1299</v>
      </c>
      <c r="D1063" s="3" t="s">
        <v>652</v>
      </c>
      <c r="H1063" s="3" t="s">
        <v>1299</v>
      </c>
      <c r="I1063" s="3" t="s">
        <v>652</v>
      </c>
      <c r="J1063" s="9">
        <v>41756</v>
      </c>
      <c r="K1063" s="9">
        <v>41757</v>
      </c>
      <c r="O1063" s="3" t="s">
        <v>1299</v>
      </c>
      <c r="P1063" s="3" t="s">
        <v>652</v>
      </c>
      <c r="Q1063" s="3" t="s">
        <v>5801</v>
      </c>
      <c r="R1063" s="3" t="s">
        <v>6511</v>
      </c>
      <c r="S1063" s="3" t="s">
        <v>6512</v>
      </c>
      <c r="T1063" s="3" t="s">
        <v>5775</v>
      </c>
      <c r="X1063" s="3">
        <v>1061</v>
      </c>
      <c r="Y1063" s="3">
        <v>76106</v>
      </c>
    </row>
    <row r="1064" spans="2:25" x14ac:dyDescent="0.35">
      <c r="B1064" s="3">
        <v>1062</v>
      </c>
      <c r="C1064" s="3" t="s">
        <v>1300</v>
      </c>
      <c r="D1064" s="3" t="s">
        <v>1301</v>
      </c>
      <c r="H1064" s="3" t="s">
        <v>1300</v>
      </c>
      <c r="I1064" s="3" t="s">
        <v>1301</v>
      </c>
      <c r="J1064" s="9">
        <v>40812</v>
      </c>
      <c r="K1064" s="9">
        <v>40817</v>
      </c>
      <c r="O1064" s="3" t="s">
        <v>1300</v>
      </c>
      <c r="P1064" s="3" t="s">
        <v>1301</v>
      </c>
      <c r="Q1064" s="3" t="s">
        <v>5768</v>
      </c>
      <c r="R1064" s="3" t="s">
        <v>6513</v>
      </c>
      <c r="S1064" s="3" t="s">
        <v>6514</v>
      </c>
      <c r="T1064" s="3" t="s">
        <v>5775</v>
      </c>
      <c r="X1064" s="3">
        <v>1062</v>
      </c>
      <c r="Y1064" s="3">
        <v>90049</v>
      </c>
    </row>
    <row r="1065" spans="2:25" x14ac:dyDescent="0.35">
      <c r="B1065" s="3">
        <v>1063</v>
      </c>
      <c r="C1065" s="3" t="s">
        <v>1302</v>
      </c>
      <c r="D1065" s="3" t="s">
        <v>837</v>
      </c>
      <c r="H1065" s="3" t="s">
        <v>1302</v>
      </c>
      <c r="I1065" s="3" t="s">
        <v>837</v>
      </c>
      <c r="J1065" s="9">
        <v>41932</v>
      </c>
      <c r="K1065" s="9">
        <v>41938</v>
      </c>
      <c r="O1065" s="3" t="s">
        <v>1302</v>
      </c>
      <c r="P1065" s="3" t="s">
        <v>837</v>
      </c>
      <c r="Q1065" s="3" t="s">
        <v>5772</v>
      </c>
      <c r="R1065" s="3" t="s">
        <v>6515</v>
      </c>
      <c r="S1065" s="3" t="s">
        <v>6516</v>
      </c>
      <c r="T1065" s="3" t="s">
        <v>5771</v>
      </c>
      <c r="X1065" s="3">
        <v>1063</v>
      </c>
      <c r="Y1065" s="3">
        <v>19120</v>
      </c>
    </row>
    <row r="1066" spans="2:25" x14ac:dyDescent="0.35">
      <c r="B1066" s="3">
        <v>1064</v>
      </c>
      <c r="C1066" s="3" t="s">
        <v>1302</v>
      </c>
      <c r="D1066" s="3" t="s">
        <v>1303</v>
      </c>
      <c r="H1066" s="3" t="s">
        <v>1302</v>
      </c>
      <c r="I1066" s="3" t="s">
        <v>1303</v>
      </c>
      <c r="J1066" s="9">
        <v>41932</v>
      </c>
      <c r="K1066" s="9">
        <v>41938</v>
      </c>
      <c r="O1066" s="3" t="s">
        <v>1302</v>
      </c>
      <c r="P1066" s="3" t="s">
        <v>1303</v>
      </c>
      <c r="Q1066" s="3" t="s">
        <v>5772</v>
      </c>
      <c r="R1066" s="3" t="s">
        <v>6515</v>
      </c>
      <c r="S1066" s="3" t="s">
        <v>6516</v>
      </c>
      <c r="T1066" s="3" t="s">
        <v>5771</v>
      </c>
      <c r="X1066" s="3">
        <v>1064</v>
      </c>
      <c r="Y1066" s="3">
        <v>19120</v>
      </c>
    </row>
    <row r="1067" spans="2:25" x14ac:dyDescent="0.35">
      <c r="B1067" s="3">
        <v>1065</v>
      </c>
      <c r="C1067" s="3" t="s">
        <v>1302</v>
      </c>
      <c r="D1067" s="3" t="s">
        <v>1304</v>
      </c>
      <c r="H1067" s="3" t="s">
        <v>1302</v>
      </c>
      <c r="I1067" s="3" t="s">
        <v>1304</v>
      </c>
      <c r="J1067" s="9">
        <v>41932</v>
      </c>
      <c r="K1067" s="9">
        <v>41938</v>
      </c>
      <c r="O1067" s="3" t="s">
        <v>1302</v>
      </c>
      <c r="P1067" s="3" t="s">
        <v>1304</v>
      </c>
      <c r="Q1067" s="3" t="s">
        <v>5772</v>
      </c>
      <c r="R1067" s="3" t="s">
        <v>6515</v>
      </c>
      <c r="S1067" s="3" t="s">
        <v>6516</v>
      </c>
      <c r="T1067" s="3" t="s">
        <v>5771</v>
      </c>
      <c r="X1067" s="3">
        <v>1065</v>
      </c>
      <c r="Y1067" s="3">
        <v>19120</v>
      </c>
    </row>
    <row r="1068" spans="2:25" x14ac:dyDescent="0.35">
      <c r="B1068" s="3">
        <v>1066</v>
      </c>
      <c r="C1068" s="3" t="s">
        <v>1305</v>
      </c>
      <c r="D1068" s="3" t="s">
        <v>982</v>
      </c>
      <c r="H1068" s="3" t="s">
        <v>1305</v>
      </c>
      <c r="I1068" s="3" t="s">
        <v>982</v>
      </c>
      <c r="J1068" s="9">
        <v>41954</v>
      </c>
      <c r="K1068" s="9">
        <v>41955</v>
      </c>
      <c r="O1068" s="3" t="s">
        <v>1305</v>
      </c>
      <c r="P1068" s="3" t="s">
        <v>982</v>
      </c>
      <c r="Q1068" s="3" t="s">
        <v>5801</v>
      </c>
      <c r="R1068" s="3" t="s">
        <v>6517</v>
      </c>
      <c r="S1068" s="3" t="s">
        <v>6518</v>
      </c>
      <c r="T1068" s="3" t="s">
        <v>5771</v>
      </c>
      <c r="X1068" s="3">
        <v>1066</v>
      </c>
      <c r="Y1068" s="3">
        <v>85705</v>
      </c>
    </row>
    <row r="1069" spans="2:25" x14ac:dyDescent="0.35">
      <c r="B1069" s="3">
        <v>1067</v>
      </c>
      <c r="C1069" s="3" t="s">
        <v>1305</v>
      </c>
      <c r="D1069" s="3" t="s">
        <v>1306</v>
      </c>
      <c r="H1069" s="3" t="s">
        <v>1305</v>
      </c>
      <c r="I1069" s="3" t="s">
        <v>1306</v>
      </c>
      <c r="J1069" s="9">
        <v>41954</v>
      </c>
      <c r="K1069" s="9">
        <v>41955</v>
      </c>
      <c r="O1069" s="3" t="s">
        <v>1305</v>
      </c>
      <c r="P1069" s="3" t="s">
        <v>1306</v>
      </c>
      <c r="Q1069" s="3" t="s">
        <v>5801</v>
      </c>
      <c r="R1069" s="3" t="s">
        <v>6517</v>
      </c>
      <c r="S1069" s="3" t="s">
        <v>6518</v>
      </c>
      <c r="T1069" s="3" t="s">
        <v>5771</v>
      </c>
      <c r="X1069" s="3">
        <v>1067</v>
      </c>
      <c r="Y1069" s="3">
        <v>85705</v>
      </c>
    </row>
    <row r="1070" spans="2:25" x14ac:dyDescent="0.35">
      <c r="B1070" s="3">
        <v>1068</v>
      </c>
      <c r="C1070" s="3" t="s">
        <v>1305</v>
      </c>
      <c r="D1070" s="3" t="s">
        <v>1307</v>
      </c>
      <c r="H1070" s="3" t="s">
        <v>1305</v>
      </c>
      <c r="I1070" s="3" t="s">
        <v>1307</v>
      </c>
      <c r="J1070" s="9">
        <v>41954</v>
      </c>
      <c r="K1070" s="9">
        <v>41955</v>
      </c>
      <c r="O1070" s="3" t="s">
        <v>1305</v>
      </c>
      <c r="P1070" s="3" t="s">
        <v>1307</v>
      </c>
      <c r="Q1070" s="3" t="s">
        <v>5801</v>
      </c>
      <c r="R1070" s="3" t="s">
        <v>6517</v>
      </c>
      <c r="S1070" s="3" t="s">
        <v>6518</v>
      </c>
      <c r="T1070" s="3" t="s">
        <v>5771</v>
      </c>
      <c r="X1070" s="3">
        <v>1068</v>
      </c>
      <c r="Y1070" s="3">
        <v>85705</v>
      </c>
    </row>
    <row r="1071" spans="2:25" x14ac:dyDescent="0.35">
      <c r="B1071" s="3">
        <v>1069</v>
      </c>
      <c r="C1071" s="3" t="s">
        <v>1305</v>
      </c>
      <c r="D1071" s="3" t="s">
        <v>232</v>
      </c>
      <c r="H1071" s="3" t="s">
        <v>1305</v>
      </c>
      <c r="I1071" s="3" t="s">
        <v>232</v>
      </c>
      <c r="J1071" s="9">
        <v>41954</v>
      </c>
      <c r="K1071" s="9">
        <v>41955</v>
      </c>
      <c r="O1071" s="3" t="s">
        <v>1305</v>
      </c>
      <c r="P1071" s="3" t="s">
        <v>232</v>
      </c>
      <c r="Q1071" s="3" t="s">
        <v>5801</v>
      </c>
      <c r="R1071" s="3" t="s">
        <v>6517</v>
      </c>
      <c r="S1071" s="3" t="s">
        <v>6518</v>
      </c>
      <c r="T1071" s="3" t="s">
        <v>5771</v>
      </c>
      <c r="X1071" s="3">
        <v>1069</v>
      </c>
      <c r="Y1071" s="3">
        <v>85705</v>
      </c>
    </row>
    <row r="1072" spans="2:25" x14ac:dyDescent="0.35">
      <c r="B1072" s="3">
        <v>1070</v>
      </c>
      <c r="C1072" s="3" t="s">
        <v>1305</v>
      </c>
      <c r="D1072" s="3" t="s">
        <v>351</v>
      </c>
      <c r="H1072" s="3" t="s">
        <v>1305</v>
      </c>
      <c r="I1072" s="3" t="s">
        <v>351</v>
      </c>
      <c r="J1072" s="9">
        <v>41954</v>
      </c>
      <c r="K1072" s="9">
        <v>41955</v>
      </c>
      <c r="O1072" s="3" t="s">
        <v>1305</v>
      </c>
      <c r="P1072" s="3" t="s">
        <v>351</v>
      </c>
      <c r="Q1072" s="3" t="s">
        <v>5801</v>
      </c>
      <c r="R1072" s="3" t="s">
        <v>6517</v>
      </c>
      <c r="S1072" s="3" t="s">
        <v>6518</v>
      </c>
      <c r="T1072" s="3" t="s">
        <v>5771</v>
      </c>
      <c r="X1072" s="3">
        <v>1070</v>
      </c>
      <c r="Y1072" s="3">
        <v>85705</v>
      </c>
    </row>
    <row r="1073" spans="2:25" x14ac:dyDescent="0.35">
      <c r="B1073" s="3">
        <v>1071</v>
      </c>
      <c r="C1073" s="3" t="s">
        <v>1308</v>
      </c>
      <c r="D1073" s="3" t="s">
        <v>334</v>
      </c>
      <c r="H1073" s="3" t="s">
        <v>1308</v>
      </c>
      <c r="I1073" s="3" t="s">
        <v>334</v>
      </c>
      <c r="J1073" s="9">
        <v>41829</v>
      </c>
      <c r="K1073" s="9">
        <v>41832</v>
      </c>
      <c r="O1073" s="3" t="s">
        <v>1308</v>
      </c>
      <c r="P1073" s="3" t="s">
        <v>334</v>
      </c>
      <c r="Q1073" s="3" t="s">
        <v>5801</v>
      </c>
      <c r="R1073" s="3" t="s">
        <v>6519</v>
      </c>
      <c r="S1073" s="3" t="s">
        <v>6520</v>
      </c>
      <c r="T1073" s="3" t="s">
        <v>5782</v>
      </c>
      <c r="X1073" s="3">
        <v>1071</v>
      </c>
      <c r="Y1073" s="3">
        <v>90660</v>
      </c>
    </row>
    <row r="1074" spans="2:25" x14ac:dyDescent="0.35">
      <c r="B1074" s="3">
        <v>1072</v>
      </c>
      <c r="C1074" s="3" t="s">
        <v>1309</v>
      </c>
      <c r="D1074" s="3" t="s">
        <v>197</v>
      </c>
      <c r="H1074" s="3" t="s">
        <v>1309</v>
      </c>
      <c r="I1074" s="3" t="s">
        <v>197</v>
      </c>
      <c r="J1074" s="9">
        <v>41267</v>
      </c>
      <c r="K1074" s="9">
        <v>41271</v>
      </c>
      <c r="O1074" s="3" t="s">
        <v>1309</v>
      </c>
      <c r="P1074" s="3" t="s">
        <v>197</v>
      </c>
      <c r="Q1074" s="3" t="s">
        <v>5772</v>
      </c>
      <c r="R1074" s="3" t="s">
        <v>6501</v>
      </c>
      <c r="S1074" s="3" t="s">
        <v>6502</v>
      </c>
      <c r="T1074" s="3" t="s">
        <v>5775</v>
      </c>
      <c r="X1074" s="3">
        <v>1072</v>
      </c>
      <c r="Y1074" s="3">
        <v>80906</v>
      </c>
    </row>
    <row r="1075" spans="2:25" x14ac:dyDescent="0.35">
      <c r="B1075" s="3">
        <v>1073</v>
      </c>
      <c r="C1075" s="3" t="s">
        <v>1309</v>
      </c>
      <c r="D1075" s="3" t="s">
        <v>794</v>
      </c>
      <c r="H1075" s="3" t="s">
        <v>1309</v>
      </c>
      <c r="I1075" s="3" t="s">
        <v>794</v>
      </c>
      <c r="J1075" s="9">
        <v>41267</v>
      </c>
      <c r="K1075" s="9">
        <v>41271</v>
      </c>
      <c r="O1075" s="3" t="s">
        <v>1309</v>
      </c>
      <c r="P1075" s="3" t="s">
        <v>794</v>
      </c>
      <c r="Q1075" s="3" t="s">
        <v>5772</v>
      </c>
      <c r="R1075" s="3" t="s">
        <v>6501</v>
      </c>
      <c r="S1075" s="3" t="s">
        <v>6502</v>
      </c>
      <c r="T1075" s="3" t="s">
        <v>5775</v>
      </c>
      <c r="X1075" s="3">
        <v>1073</v>
      </c>
      <c r="Y1075" s="3">
        <v>80906</v>
      </c>
    </row>
    <row r="1076" spans="2:25" x14ac:dyDescent="0.35">
      <c r="B1076" s="3">
        <v>1074</v>
      </c>
      <c r="C1076" s="3" t="s">
        <v>1310</v>
      </c>
      <c r="D1076" s="3" t="s">
        <v>1311</v>
      </c>
      <c r="H1076" s="3" t="s">
        <v>1310</v>
      </c>
      <c r="I1076" s="3" t="s">
        <v>1311</v>
      </c>
      <c r="J1076" s="9">
        <v>41706</v>
      </c>
      <c r="K1076" s="9">
        <v>41711</v>
      </c>
      <c r="O1076" s="3" t="s">
        <v>1310</v>
      </c>
      <c r="P1076" s="3" t="s">
        <v>1311</v>
      </c>
      <c r="Q1076" s="3" t="s">
        <v>5772</v>
      </c>
      <c r="R1076" s="3" t="s">
        <v>6521</v>
      </c>
      <c r="S1076" s="3" t="s">
        <v>6522</v>
      </c>
      <c r="T1076" s="3" t="s">
        <v>5782</v>
      </c>
      <c r="X1076" s="3">
        <v>1074</v>
      </c>
      <c r="Y1076" s="3">
        <v>20735</v>
      </c>
    </row>
    <row r="1077" spans="2:25" x14ac:dyDescent="0.35">
      <c r="B1077" s="3">
        <v>1075</v>
      </c>
      <c r="C1077" s="3" t="s">
        <v>1312</v>
      </c>
      <c r="D1077" s="3" t="s">
        <v>720</v>
      </c>
      <c r="H1077" s="3" t="s">
        <v>1312</v>
      </c>
      <c r="I1077" s="3" t="s">
        <v>720</v>
      </c>
      <c r="J1077" s="9">
        <v>40634</v>
      </c>
      <c r="K1077" s="9">
        <v>40639</v>
      </c>
      <c r="O1077" s="3" t="s">
        <v>1312</v>
      </c>
      <c r="P1077" s="3" t="s">
        <v>720</v>
      </c>
      <c r="Q1077" s="3" t="s">
        <v>5768</v>
      </c>
      <c r="R1077" s="3" t="s">
        <v>5820</v>
      </c>
      <c r="S1077" s="3" t="s">
        <v>5821</v>
      </c>
      <c r="T1077" s="3" t="s">
        <v>5775</v>
      </c>
      <c r="X1077" s="3">
        <v>1075</v>
      </c>
      <c r="Y1077" s="3">
        <v>94591</v>
      </c>
    </row>
    <row r="1078" spans="2:25" x14ac:dyDescent="0.35">
      <c r="B1078" s="3">
        <v>1076</v>
      </c>
      <c r="C1078" s="3" t="s">
        <v>1312</v>
      </c>
      <c r="D1078" s="3" t="s">
        <v>1313</v>
      </c>
      <c r="H1078" s="3" t="s">
        <v>1312</v>
      </c>
      <c r="I1078" s="3" t="s">
        <v>1313</v>
      </c>
      <c r="J1078" s="9">
        <v>40634</v>
      </c>
      <c r="K1078" s="9">
        <v>40639</v>
      </c>
      <c r="O1078" s="3" t="s">
        <v>1312</v>
      </c>
      <c r="P1078" s="3" t="s">
        <v>1313</v>
      </c>
      <c r="Q1078" s="3" t="s">
        <v>5768</v>
      </c>
      <c r="R1078" s="3" t="s">
        <v>5820</v>
      </c>
      <c r="S1078" s="3" t="s">
        <v>5821</v>
      </c>
      <c r="T1078" s="3" t="s">
        <v>5775</v>
      </c>
      <c r="X1078" s="3">
        <v>1076</v>
      </c>
      <c r="Y1078" s="3">
        <v>94591</v>
      </c>
    </row>
    <row r="1079" spans="2:25" x14ac:dyDescent="0.35">
      <c r="B1079" s="3">
        <v>1077</v>
      </c>
      <c r="C1079" s="3" t="s">
        <v>1314</v>
      </c>
      <c r="D1079" s="3" t="s">
        <v>1315</v>
      </c>
      <c r="H1079" s="3" t="s">
        <v>1314</v>
      </c>
      <c r="I1079" s="3" t="s">
        <v>1315</v>
      </c>
      <c r="J1079" s="9">
        <v>41166</v>
      </c>
      <c r="K1079" s="9">
        <v>41171</v>
      </c>
      <c r="O1079" s="3" t="s">
        <v>1314</v>
      </c>
      <c r="P1079" s="3" t="s">
        <v>1315</v>
      </c>
      <c r="Q1079" s="3" t="s">
        <v>5772</v>
      </c>
      <c r="R1079" s="3" t="s">
        <v>6171</v>
      </c>
      <c r="S1079" s="3" t="s">
        <v>6172</v>
      </c>
      <c r="T1079" s="3" t="s">
        <v>5775</v>
      </c>
      <c r="X1079" s="3">
        <v>1077</v>
      </c>
      <c r="Y1079" s="3">
        <v>84604</v>
      </c>
    </row>
    <row r="1080" spans="2:25" x14ac:dyDescent="0.35">
      <c r="B1080" s="3">
        <v>1078</v>
      </c>
      <c r="C1080" s="3" t="s">
        <v>1316</v>
      </c>
      <c r="D1080" s="3" t="s">
        <v>1317</v>
      </c>
      <c r="H1080" s="3" t="s">
        <v>1316</v>
      </c>
      <c r="I1080" s="3" t="s">
        <v>1317</v>
      </c>
      <c r="J1080" s="9">
        <v>40759</v>
      </c>
      <c r="K1080" s="9">
        <v>40764</v>
      </c>
      <c r="O1080" s="3" t="s">
        <v>1316</v>
      </c>
      <c r="P1080" s="3" t="s">
        <v>1317</v>
      </c>
      <c r="Q1080" s="3" t="s">
        <v>5768</v>
      </c>
      <c r="R1080" s="3" t="s">
        <v>6523</v>
      </c>
      <c r="S1080" s="3" t="s">
        <v>6524</v>
      </c>
      <c r="T1080" s="3" t="s">
        <v>5775</v>
      </c>
      <c r="X1080" s="3">
        <v>1078</v>
      </c>
      <c r="Y1080" s="3">
        <v>84062</v>
      </c>
    </row>
    <row r="1081" spans="2:25" x14ac:dyDescent="0.35">
      <c r="B1081" s="3">
        <v>1079</v>
      </c>
      <c r="C1081" s="3" t="s">
        <v>1316</v>
      </c>
      <c r="D1081" s="3" t="s">
        <v>1318</v>
      </c>
      <c r="H1081" s="3" t="s">
        <v>1316</v>
      </c>
      <c r="I1081" s="3" t="s">
        <v>1318</v>
      </c>
      <c r="J1081" s="9">
        <v>40759</v>
      </c>
      <c r="K1081" s="9">
        <v>40764</v>
      </c>
      <c r="O1081" s="3" t="s">
        <v>1316</v>
      </c>
      <c r="P1081" s="3" t="s">
        <v>1318</v>
      </c>
      <c r="Q1081" s="3" t="s">
        <v>5768</v>
      </c>
      <c r="R1081" s="3" t="s">
        <v>6523</v>
      </c>
      <c r="S1081" s="3" t="s">
        <v>6524</v>
      </c>
      <c r="T1081" s="3" t="s">
        <v>5775</v>
      </c>
      <c r="X1081" s="3">
        <v>1079</v>
      </c>
      <c r="Y1081" s="3">
        <v>84062</v>
      </c>
    </row>
    <row r="1082" spans="2:25" x14ac:dyDescent="0.35">
      <c r="B1082" s="3">
        <v>1080</v>
      </c>
      <c r="C1082" s="3" t="s">
        <v>1316</v>
      </c>
      <c r="D1082" s="3" t="s">
        <v>1319</v>
      </c>
      <c r="H1082" s="3" t="s">
        <v>1316</v>
      </c>
      <c r="I1082" s="3" t="s">
        <v>1319</v>
      </c>
      <c r="J1082" s="9">
        <v>40759</v>
      </c>
      <c r="K1082" s="9">
        <v>40764</v>
      </c>
      <c r="O1082" s="3" t="s">
        <v>1316</v>
      </c>
      <c r="P1082" s="3" t="s">
        <v>1319</v>
      </c>
      <c r="Q1082" s="3" t="s">
        <v>5768</v>
      </c>
      <c r="R1082" s="3" t="s">
        <v>6523</v>
      </c>
      <c r="S1082" s="3" t="s">
        <v>6524</v>
      </c>
      <c r="T1082" s="3" t="s">
        <v>5775</v>
      </c>
      <c r="X1082" s="3">
        <v>1080</v>
      </c>
      <c r="Y1082" s="3">
        <v>84062</v>
      </c>
    </row>
    <row r="1083" spans="2:25" x14ac:dyDescent="0.35">
      <c r="B1083" s="3">
        <v>1081</v>
      </c>
      <c r="C1083" s="3" t="s">
        <v>1316</v>
      </c>
      <c r="D1083" s="3" t="s">
        <v>1320</v>
      </c>
      <c r="H1083" s="3" t="s">
        <v>1316</v>
      </c>
      <c r="I1083" s="3" t="s">
        <v>1320</v>
      </c>
      <c r="J1083" s="9">
        <v>40759</v>
      </c>
      <c r="K1083" s="9">
        <v>40764</v>
      </c>
      <c r="O1083" s="3" t="s">
        <v>1316</v>
      </c>
      <c r="P1083" s="3" t="s">
        <v>1320</v>
      </c>
      <c r="Q1083" s="3" t="s">
        <v>5768</v>
      </c>
      <c r="R1083" s="3" t="s">
        <v>6523</v>
      </c>
      <c r="S1083" s="3" t="s">
        <v>6524</v>
      </c>
      <c r="T1083" s="3" t="s">
        <v>5775</v>
      </c>
      <c r="X1083" s="3">
        <v>1081</v>
      </c>
      <c r="Y1083" s="3">
        <v>84062</v>
      </c>
    </row>
    <row r="1084" spans="2:25" x14ac:dyDescent="0.35">
      <c r="B1084" s="3">
        <v>1082</v>
      </c>
      <c r="C1084" s="3" t="s">
        <v>1316</v>
      </c>
      <c r="D1084" s="3" t="s">
        <v>1321</v>
      </c>
      <c r="H1084" s="3" t="s">
        <v>1316</v>
      </c>
      <c r="I1084" s="3" t="s">
        <v>1321</v>
      </c>
      <c r="J1084" s="9">
        <v>40759</v>
      </c>
      <c r="K1084" s="9">
        <v>40764</v>
      </c>
      <c r="O1084" s="3" t="s">
        <v>1316</v>
      </c>
      <c r="P1084" s="3" t="s">
        <v>1321</v>
      </c>
      <c r="Q1084" s="3" t="s">
        <v>5768</v>
      </c>
      <c r="R1084" s="3" t="s">
        <v>6523</v>
      </c>
      <c r="S1084" s="3" t="s">
        <v>6524</v>
      </c>
      <c r="T1084" s="3" t="s">
        <v>5775</v>
      </c>
      <c r="X1084" s="3">
        <v>1082</v>
      </c>
      <c r="Y1084" s="3">
        <v>84062</v>
      </c>
    </row>
    <row r="1085" spans="2:25" x14ac:dyDescent="0.35">
      <c r="B1085" s="3">
        <v>1083</v>
      </c>
      <c r="C1085" s="3" t="s">
        <v>1316</v>
      </c>
      <c r="D1085" s="3" t="s">
        <v>112</v>
      </c>
      <c r="H1085" s="3" t="s">
        <v>1316</v>
      </c>
      <c r="I1085" s="3" t="s">
        <v>112</v>
      </c>
      <c r="J1085" s="9">
        <v>40759</v>
      </c>
      <c r="K1085" s="9">
        <v>40764</v>
      </c>
      <c r="O1085" s="3" t="s">
        <v>1316</v>
      </c>
      <c r="P1085" s="3" t="s">
        <v>112</v>
      </c>
      <c r="Q1085" s="3" t="s">
        <v>5768</v>
      </c>
      <c r="R1085" s="3" t="s">
        <v>6523</v>
      </c>
      <c r="S1085" s="3" t="s">
        <v>6524</v>
      </c>
      <c r="T1085" s="3" t="s">
        <v>5775</v>
      </c>
      <c r="X1085" s="3">
        <v>1083</v>
      </c>
      <c r="Y1085" s="3">
        <v>84062</v>
      </c>
    </row>
    <row r="1086" spans="2:25" x14ac:dyDescent="0.35">
      <c r="B1086" s="3">
        <v>1084</v>
      </c>
      <c r="C1086" s="3" t="s">
        <v>1322</v>
      </c>
      <c r="D1086" s="3" t="s">
        <v>1323</v>
      </c>
      <c r="H1086" s="3" t="s">
        <v>1322</v>
      </c>
      <c r="I1086" s="3" t="s">
        <v>1323</v>
      </c>
      <c r="J1086" s="9">
        <v>41603</v>
      </c>
      <c r="K1086" s="9">
        <v>41605</v>
      </c>
      <c r="O1086" s="3" t="s">
        <v>1322</v>
      </c>
      <c r="P1086" s="3" t="s">
        <v>1323</v>
      </c>
      <c r="Q1086" s="3" t="s">
        <v>5801</v>
      </c>
      <c r="R1086" s="3" t="s">
        <v>6427</v>
      </c>
      <c r="S1086" s="3" t="s">
        <v>6428</v>
      </c>
      <c r="T1086" s="3" t="s">
        <v>5775</v>
      </c>
      <c r="X1086" s="3">
        <v>1084</v>
      </c>
      <c r="Y1086" s="3">
        <v>10035</v>
      </c>
    </row>
    <row r="1087" spans="2:25" x14ac:dyDescent="0.35">
      <c r="B1087" s="3">
        <v>1085</v>
      </c>
      <c r="C1087" s="3" t="s">
        <v>1322</v>
      </c>
      <c r="D1087" s="3" t="s">
        <v>765</v>
      </c>
      <c r="H1087" s="3" t="s">
        <v>1322</v>
      </c>
      <c r="I1087" s="3" t="s">
        <v>765</v>
      </c>
      <c r="J1087" s="9">
        <v>41603</v>
      </c>
      <c r="K1087" s="9">
        <v>41605</v>
      </c>
      <c r="O1087" s="3" t="s">
        <v>1322</v>
      </c>
      <c r="P1087" s="3" t="s">
        <v>765</v>
      </c>
      <c r="Q1087" s="3" t="s">
        <v>5801</v>
      </c>
      <c r="R1087" s="3" t="s">
        <v>6427</v>
      </c>
      <c r="S1087" s="3" t="s">
        <v>6428</v>
      </c>
      <c r="T1087" s="3" t="s">
        <v>5775</v>
      </c>
      <c r="X1087" s="3">
        <v>1085</v>
      </c>
      <c r="Y1087" s="3">
        <v>10035</v>
      </c>
    </row>
    <row r="1088" spans="2:25" x14ac:dyDescent="0.35">
      <c r="B1088" s="3">
        <v>1086</v>
      </c>
      <c r="C1088" s="3" t="s">
        <v>1322</v>
      </c>
      <c r="D1088" s="3" t="s">
        <v>193</v>
      </c>
      <c r="H1088" s="3" t="s">
        <v>1322</v>
      </c>
      <c r="I1088" s="3" t="s">
        <v>193</v>
      </c>
      <c r="J1088" s="9">
        <v>41603</v>
      </c>
      <c r="K1088" s="9">
        <v>41605</v>
      </c>
      <c r="O1088" s="3" t="s">
        <v>1322</v>
      </c>
      <c r="P1088" s="3" t="s">
        <v>193</v>
      </c>
      <c r="Q1088" s="3" t="s">
        <v>5801</v>
      </c>
      <c r="R1088" s="3" t="s">
        <v>6427</v>
      </c>
      <c r="S1088" s="3" t="s">
        <v>6428</v>
      </c>
      <c r="T1088" s="3" t="s">
        <v>5775</v>
      </c>
      <c r="X1088" s="3">
        <v>1086</v>
      </c>
      <c r="Y1088" s="3">
        <v>10035</v>
      </c>
    </row>
    <row r="1089" spans="2:25" x14ac:dyDescent="0.35">
      <c r="B1089" s="3">
        <v>1087</v>
      </c>
      <c r="C1089" s="3" t="s">
        <v>1322</v>
      </c>
      <c r="D1089" s="3" t="s">
        <v>1324</v>
      </c>
      <c r="H1089" s="3" t="s">
        <v>1322</v>
      </c>
      <c r="I1089" s="3" t="s">
        <v>1324</v>
      </c>
      <c r="J1089" s="9">
        <v>41603</v>
      </c>
      <c r="K1089" s="9">
        <v>41605</v>
      </c>
      <c r="O1089" s="3" t="s">
        <v>1322</v>
      </c>
      <c r="P1089" s="3" t="s">
        <v>1324</v>
      </c>
      <c r="Q1089" s="3" t="s">
        <v>5801</v>
      </c>
      <c r="R1089" s="3" t="s">
        <v>6427</v>
      </c>
      <c r="S1089" s="3" t="s">
        <v>6428</v>
      </c>
      <c r="T1089" s="3" t="s">
        <v>5775</v>
      </c>
      <c r="X1089" s="3">
        <v>1087</v>
      </c>
      <c r="Y1089" s="3">
        <v>10035</v>
      </c>
    </row>
    <row r="1090" spans="2:25" x14ac:dyDescent="0.35">
      <c r="B1090" s="3">
        <v>1088</v>
      </c>
      <c r="C1090" s="3" t="s">
        <v>1325</v>
      </c>
      <c r="D1090" s="3" t="s">
        <v>620</v>
      </c>
      <c r="H1090" s="3" t="s">
        <v>1325</v>
      </c>
      <c r="I1090" s="3" t="s">
        <v>620</v>
      </c>
      <c r="J1090" s="9">
        <v>40639</v>
      </c>
      <c r="K1090" s="9">
        <v>40641</v>
      </c>
      <c r="O1090" s="3" t="s">
        <v>1325</v>
      </c>
      <c r="P1090" s="3" t="s">
        <v>620</v>
      </c>
      <c r="Q1090" s="3" t="s">
        <v>5801</v>
      </c>
      <c r="R1090" s="3" t="s">
        <v>6059</v>
      </c>
      <c r="S1090" s="3" t="s">
        <v>6060</v>
      </c>
      <c r="T1090" s="3" t="s">
        <v>5782</v>
      </c>
      <c r="X1090" s="3">
        <v>1088</v>
      </c>
      <c r="Y1090" s="3">
        <v>19143</v>
      </c>
    </row>
    <row r="1091" spans="2:25" x14ac:dyDescent="0.35">
      <c r="B1091" s="3">
        <v>1089</v>
      </c>
      <c r="C1091" s="3" t="s">
        <v>1325</v>
      </c>
      <c r="D1091" s="3" t="s">
        <v>1326</v>
      </c>
      <c r="H1091" s="3" t="s">
        <v>1325</v>
      </c>
      <c r="I1091" s="3" t="s">
        <v>1326</v>
      </c>
      <c r="J1091" s="9">
        <v>40639</v>
      </c>
      <c r="K1091" s="9">
        <v>40641</v>
      </c>
      <c r="O1091" s="3" t="s">
        <v>1325</v>
      </c>
      <c r="P1091" s="3" t="s">
        <v>1326</v>
      </c>
      <c r="Q1091" s="3" t="s">
        <v>5801</v>
      </c>
      <c r="R1091" s="3" t="s">
        <v>6059</v>
      </c>
      <c r="S1091" s="3" t="s">
        <v>6060</v>
      </c>
      <c r="T1091" s="3" t="s">
        <v>5782</v>
      </c>
      <c r="X1091" s="3">
        <v>1089</v>
      </c>
      <c r="Y1091" s="3">
        <v>19143</v>
      </c>
    </row>
    <row r="1092" spans="2:25" x14ac:dyDescent="0.35">
      <c r="B1092" s="3">
        <v>1090</v>
      </c>
      <c r="C1092" s="3" t="s">
        <v>1325</v>
      </c>
      <c r="D1092" s="3" t="s">
        <v>1327</v>
      </c>
      <c r="H1092" s="3" t="s">
        <v>1325</v>
      </c>
      <c r="I1092" s="3" t="s">
        <v>1327</v>
      </c>
      <c r="J1092" s="9">
        <v>40639</v>
      </c>
      <c r="K1092" s="9">
        <v>40641</v>
      </c>
      <c r="O1092" s="3" t="s">
        <v>1325</v>
      </c>
      <c r="P1092" s="3" t="s">
        <v>1327</v>
      </c>
      <c r="Q1092" s="3" t="s">
        <v>5801</v>
      </c>
      <c r="R1092" s="3" t="s">
        <v>6059</v>
      </c>
      <c r="S1092" s="3" t="s">
        <v>6060</v>
      </c>
      <c r="T1092" s="3" t="s">
        <v>5782</v>
      </c>
      <c r="X1092" s="3">
        <v>1090</v>
      </c>
      <c r="Y1092" s="3">
        <v>19143</v>
      </c>
    </row>
    <row r="1093" spans="2:25" x14ac:dyDescent="0.35">
      <c r="B1093" s="3">
        <v>1091</v>
      </c>
      <c r="C1093" s="3" t="s">
        <v>1328</v>
      </c>
      <c r="D1093" s="3" t="s">
        <v>1329</v>
      </c>
      <c r="H1093" s="3" t="s">
        <v>1328</v>
      </c>
      <c r="I1093" s="3" t="s">
        <v>1329</v>
      </c>
      <c r="J1093" s="9">
        <v>41520</v>
      </c>
      <c r="K1093" s="9">
        <v>41524</v>
      </c>
      <c r="O1093" s="3" t="s">
        <v>1328</v>
      </c>
      <c r="P1093" s="3" t="s">
        <v>1329</v>
      </c>
      <c r="Q1093" s="3" t="s">
        <v>5772</v>
      </c>
      <c r="R1093" s="3" t="s">
        <v>6409</v>
      </c>
      <c r="S1093" s="3" t="s">
        <v>6410</v>
      </c>
      <c r="T1093" s="3" t="s">
        <v>5775</v>
      </c>
      <c r="X1093" s="3">
        <v>1091</v>
      </c>
      <c r="Y1093" s="3">
        <v>10024</v>
      </c>
    </row>
    <row r="1094" spans="2:25" x14ac:dyDescent="0.35">
      <c r="B1094" s="3">
        <v>1092</v>
      </c>
      <c r="C1094" s="3" t="s">
        <v>1328</v>
      </c>
      <c r="D1094" s="3" t="s">
        <v>347</v>
      </c>
      <c r="H1094" s="3" t="s">
        <v>1328</v>
      </c>
      <c r="I1094" s="3" t="s">
        <v>347</v>
      </c>
      <c r="J1094" s="9">
        <v>41520</v>
      </c>
      <c r="K1094" s="9">
        <v>41524</v>
      </c>
      <c r="O1094" s="3" t="s">
        <v>1328</v>
      </c>
      <c r="P1094" s="3" t="s">
        <v>347</v>
      </c>
      <c r="Q1094" s="3" t="s">
        <v>5772</v>
      </c>
      <c r="R1094" s="3" t="s">
        <v>6409</v>
      </c>
      <c r="S1094" s="3" t="s">
        <v>6410</v>
      </c>
      <c r="T1094" s="3" t="s">
        <v>5775</v>
      </c>
      <c r="X1094" s="3">
        <v>1092</v>
      </c>
      <c r="Y1094" s="3">
        <v>10024</v>
      </c>
    </row>
    <row r="1095" spans="2:25" x14ac:dyDescent="0.35">
      <c r="B1095" s="3">
        <v>1093</v>
      </c>
      <c r="C1095" s="3" t="s">
        <v>1330</v>
      </c>
      <c r="D1095" s="3" t="s">
        <v>948</v>
      </c>
      <c r="H1095" s="3" t="s">
        <v>1330</v>
      </c>
      <c r="I1095" s="3" t="s">
        <v>948</v>
      </c>
      <c r="J1095" s="9">
        <v>41543</v>
      </c>
      <c r="K1095" s="9">
        <v>41548</v>
      </c>
      <c r="O1095" s="3" t="s">
        <v>1330</v>
      </c>
      <c r="P1095" s="3" t="s">
        <v>948</v>
      </c>
      <c r="Q1095" s="3" t="s">
        <v>5772</v>
      </c>
      <c r="R1095" s="3" t="s">
        <v>6525</v>
      </c>
      <c r="S1095" s="3" t="s">
        <v>6526</v>
      </c>
      <c r="T1095" s="3" t="s">
        <v>5775</v>
      </c>
      <c r="X1095" s="3">
        <v>1093</v>
      </c>
      <c r="Y1095" s="3">
        <v>85023</v>
      </c>
    </row>
    <row r="1096" spans="2:25" x14ac:dyDescent="0.35">
      <c r="B1096" s="3">
        <v>1094</v>
      </c>
      <c r="C1096" s="3" t="s">
        <v>1331</v>
      </c>
      <c r="D1096" s="3" t="s">
        <v>515</v>
      </c>
      <c r="H1096" s="3" t="s">
        <v>1331</v>
      </c>
      <c r="I1096" s="3" t="s">
        <v>515</v>
      </c>
      <c r="J1096" s="9">
        <v>41948</v>
      </c>
      <c r="K1096" s="9">
        <v>41955</v>
      </c>
      <c r="O1096" s="3" t="s">
        <v>1331</v>
      </c>
      <c r="P1096" s="3" t="s">
        <v>515</v>
      </c>
      <c r="Q1096" s="3" t="s">
        <v>5772</v>
      </c>
      <c r="R1096" s="3" t="s">
        <v>6519</v>
      </c>
      <c r="S1096" s="3" t="s">
        <v>6520</v>
      </c>
      <c r="T1096" s="3" t="s">
        <v>5782</v>
      </c>
      <c r="X1096" s="3">
        <v>1094</v>
      </c>
      <c r="Y1096" s="3">
        <v>75051</v>
      </c>
    </row>
    <row r="1097" spans="2:25" x14ac:dyDescent="0.35">
      <c r="B1097" s="3">
        <v>1095</v>
      </c>
      <c r="C1097" s="3" t="s">
        <v>1332</v>
      </c>
      <c r="D1097" s="3" t="s">
        <v>796</v>
      </c>
      <c r="H1097" s="3" t="s">
        <v>1332</v>
      </c>
      <c r="I1097" s="3" t="s">
        <v>796</v>
      </c>
      <c r="J1097" s="9">
        <v>41465</v>
      </c>
      <c r="K1097" s="9">
        <v>41469</v>
      </c>
      <c r="O1097" s="3" t="s">
        <v>1332</v>
      </c>
      <c r="P1097" s="3" t="s">
        <v>796</v>
      </c>
      <c r="Q1097" s="3" t="s">
        <v>5772</v>
      </c>
      <c r="R1097" s="3" t="s">
        <v>5870</v>
      </c>
      <c r="S1097" s="3" t="s">
        <v>5871</v>
      </c>
      <c r="T1097" s="3" t="s">
        <v>5771</v>
      </c>
      <c r="X1097" s="3">
        <v>1095</v>
      </c>
      <c r="Y1097" s="3">
        <v>10035</v>
      </c>
    </row>
    <row r="1098" spans="2:25" x14ac:dyDescent="0.35">
      <c r="B1098" s="3">
        <v>1096</v>
      </c>
      <c r="C1098" s="3" t="s">
        <v>1332</v>
      </c>
      <c r="D1098" s="3" t="s">
        <v>581</v>
      </c>
      <c r="H1098" s="3" t="s">
        <v>1332</v>
      </c>
      <c r="I1098" s="3" t="s">
        <v>581</v>
      </c>
      <c r="J1098" s="9">
        <v>41465</v>
      </c>
      <c r="K1098" s="9">
        <v>41469</v>
      </c>
      <c r="O1098" s="3" t="s">
        <v>1332</v>
      </c>
      <c r="P1098" s="3" t="s">
        <v>581</v>
      </c>
      <c r="Q1098" s="3" t="s">
        <v>5772</v>
      </c>
      <c r="R1098" s="3" t="s">
        <v>5870</v>
      </c>
      <c r="S1098" s="3" t="s">
        <v>5871</v>
      </c>
      <c r="T1098" s="3" t="s">
        <v>5771</v>
      </c>
      <c r="X1098" s="3">
        <v>1096</v>
      </c>
      <c r="Y1098" s="3">
        <v>10035</v>
      </c>
    </row>
    <row r="1099" spans="2:25" x14ac:dyDescent="0.35">
      <c r="B1099" s="3">
        <v>1097</v>
      </c>
      <c r="C1099" s="3" t="s">
        <v>1333</v>
      </c>
      <c r="D1099" s="3" t="s">
        <v>1334</v>
      </c>
      <c r="H1099" s="3" t="s">
        <v>1333</v>
      </c>
      <c r="I1099" s="3" t="s">
        <v>1334</v>
      </c>
      <c r="J1099" s="9">
        <v>40724</v>
      </c>
      <c r="K1099" s="9">
        <v>40729</v>
      </c>
      <c r="O1099" s="3" t="s">
        <v>1333</v>
      </c>
      <c r="P1099" s="3" t="s">
        <v>1334</v>
      </c>
      <c r="Q1099" s="3" t="s">
        <v>5772</v>
      </c>
      <c r="R1099" s="3" t="s">
        <v>6527</v>
      </c>
      <c r="S1099" s="3" t="s">
        <v>6528</v>
      </c>
      <c r="T1099" s="3" t="s">
        <v>5775</v>
      </c>
      <c r="X1099" s="3">
        <v>1097</v>
      </c>
      <c r="Y1099" s="3">
        <v>10024</v>
      </c>
    </row>
    <row r="1100" spans="2:25" x14ac:dyDescent="0.35">
      <c r="B1100" s="3">
        <v>1098</v>
      </c>
      <c r="C1100" s="3" t="s">
        <v>1335</v>
      </c>
      <c r="D1100" s="3" t="s">
        <v>1237</v>
      </c>
      <c r="H1100" s="3" t="s">
        <v>1335</v>
      </c>
      <c r="I1100" s="3" t="s">
        <v>1237</v>
      </c>
      <c r="J1100" s="9">
        <v>41668</v>
      </c>
      <c r="K1100" s="9">
        <v>41671</v>
      </c>
      <c r="O1100" s="3" t="s">
        <v>1335</v>
      </c>
      <c r="P1100" s="3" t="s">
        <v>1237</v>
      </c>
      <c r="Q1100" s="3" t="s">
        <v>5768</v>
      </c>
      <c r="R1100" s="3" t="s">
        <v>6529</v>
      </c>
      <c r="S1100" s="3" t="s">
        <v>6530</v>
      </c>
      <c r="T1100" s="3" t="s">
        <v>5782</v>
      </c>
      <c r="X1100" s="3">
        <v>1098</v>
      </c>
      <c r="Y1100" s="3">
        <v>92627</v>
      </c>
    </row>
    <row r="1101" spans="2:25" x14ac:dyDescent="0.35">
      <c r="B1101" s="3">
        <v>1099</v>
      </c>
      <c r="C1101" s="3" t="s">
        <v>1335</v>
      </c>
      <c r="D1101" s="3" t="s">
        <v>1336</v>
      </c>
      <c r="H1101" s="3" t="s">
        <v>1335</v>
      </c>
      <c r="I1101" s="3" t="s">
        <v>1336</v>
      </c>
      <c r="J1101" s="9">
        <v>41668</v>
      </c>
      <c r="K1101" s="9">
        <v>41671</v>
      </c>
      <c r="O1101" s="3" t="s">
        <v>1335</v>
      </c>
      <c r="P1101" s="3" t="s">
        <v>1336</v>
      </c>
      <c r="Q1101" s="3" t="s">
        <v>5768</v>
      </c>
      <c r="R1101" s="3" t="s">
        <v>6529</v>
      </c>
      <c r="S1101" s="3" t="s">
        <v>6530</v>
      </c>
      <c r="T1101" s="3" t="s">
        <v>5782</v>
      </c>
      <c r="X1101" s="3">
        <v>1099</v>
      </c>
      <c r="Y1101" s="3">
        <v>92627</v>
      </c>
    </row>
    <row r="1102" spans="2:25" x14ac:dyDescent="0.35">
      <c r="B1102" s="3">
        <v>1100</v>
      </c>
      <c r="C1102" s="3" t="s">
        <v>1337</v>
      </c>
      <c r="D1102" s="3" t="s">
        <v>1338</v>
      </c>
      <c r="H1102" s="3" t="s">
        <v>1337</v>
      </c>
      <c r="I1102" s="3" t="s">
        <v>1338</v>
      </c>
      <c r="J1102" s="9">
        <v>41173</v>
      </c>
      <c r="K1102" s="9">
        <v>41176</v>
      </c>
      <c r="O1102" s="3" t="s">
        <v>1337</v>
      </c>
      <c r="P1102" s="3" t="s">
        <v>1338</v>
      </c>
      <c r="Q1102" s="3" t="s">
        <v>5801</v>
      </c>
      <c r="R1102" s="3" t="s">
        <v>6531</v>
      </c>
      <c r="S1102" s="3" t="s">
        <v>6532</v>
      </c>
      <c r="T1102" s="3" t="s">
        <v>5771</v>
      </c>
      <c r="X1102" s="3">
        <v>1100</v>
      </c>
      <c r="Y1102" s="3">
        <v>77041</v>
      </c>
    </row>
    <row r="1103" spans="2:25" x14ac:dyDescent="0.35">
      <c r="B1103" s="3">
        <v>1101</v>
      </c>
      <c r="C1103" s="3" t="s">
        <v>1337</v>
      </c>
      <c r="D1103" s="3" t="s">
        <v>926</v>
      </c>
      <c r="H1103" s="3" t="s">
        <v>1337</v>
      </c>
      <c r="I1103" s="3" t="s">
        <v>926</v>
      </c>
      <c r="J1103" s="9">
        <v>41173</v>
      </c>
      <c r="K1103" s="9">
        <v>41176</v>
      </c>
      <c r="O1103" s="3" t="s">
        <v>1337</v>
      </c>
      <c r="P1103" s="3" t="s">
        <v>926</v>
      </c>
      <c r="Q1103" s="3" t="s">
        <v>5801</v>
      </c>
      <c r="R1103" s="3" t="s">
        <v>6531</v>
      </c>
      <c r="S1103" s="3" t="s">
        <v>6532</v>
      </c>
      <c r="T1103" s="3" t="s">
        <v>5771</v>
      </c>
      <c r="X1103" s="3">
        <v>1101</v>
      </c>
      <c r="Y1103" s="3">
        <v>77041</v>
      </c>
    </row>
    <row r="1104" spans="2:25" x14ac:dyDescent="0.35">
      <c r="B1104" s="3">
        <v>1102</v>
      </c>
      <c r="C1104" s="3" t="s">
        <v>1337</v>
      </c>
      <c r="D1104" s="3" t="s">
        <v>70</v>
      </c>
      <c r="H1104" s="3" t="s">
        <v>1337</v>
      </c>
      <c r="I1104" s="3" t="s">
        <v>70</v>
      </c>
      <c r="J1104" s="9">
        <v>41173</v>
      </c>
      <c r="K1104" s="9">
        <v>41176</v>
      </c>
      <c r="O1104" s="3" t="s">
        <v>1337</v>
      </c>
      <c r="P1104" s="3" t="s">
        <v>70</v>
      </c>
      <c r="Q1104" s="3" t="s">
        <v>5801</v>
      </c>
      <c r="R1104" s="3" t="s">
        <v>6531</v>
      </c>
      <c r="S1104" s="3" t="s">
        <v>6532</v>
      </c>
      <c r="T1104" s="3" t="s">
        <v>5771</v>
      </c>
      <c r="X1104" s="3">
        <v>1102</v>
      </c>
      <c r="Y1104" s="3">
        <v>77041</v>
      </c>
    </row>
    <row r="1105" spans="2:25" x14ac:dyDescent="0.35">
      <c r="B1105" s="3">
        <v>1103</v>
      </c>
      <c r="C1105" s="3" t="s">
        <v>1339</v>
      </c>
      <c r="D1105" s="3" t="s">
        <v>1340</v>
      </c>
      <c r="H1105" s="3" t="s">
        <v>1339</v>
      </c>
      <c r="I1105" s="3" t="s">
        <v>1340</v>
      </c>
      <c r="J1105" s="9">
        <v>41178</v>
      </c>
      <c r="K1105" s="9">
        <v>41182</v>
      </c>
      <c r="O1105" s="3" t="s">
        <v>1339</v>
      </c>
      <c r="P1105" s="3" t="s">
        <v>1340</v>
      </c>
      <c r="Q1105" s="3" t="s">
        <v>5772</v>
      </c>
      <c r="R1105" s="3" t="s">
        <v>6533</v>
      </c>
      <c r="S1105" s="3" t="s">
        <v>6534</v>
      </c>
      <c r="T1105" s="3" t="s">
        <v>5771</v>
      </c>
      <c r="X1105" s="3">
        <v>1103</v>
      </c>
      <c r="Y1105" s="3">
        <v>85204</v>
      </c>
    </row>
    <row r="1106" spans="2:25" x14ac:dyDescent="0.35">
      <c r="B1106" s="3">
        <v>1104</v>
      </c>
      <c r="C1106" s="3" t="s">
        <v>1339</v>
      </c>
      <c r="D1106" s="3" t="s">
        <v>308</v>
      </c>
      <c r="H1106" s="3" t="s">
        <v>1339</v>
      </c>
      <c r="I1106" s="3" t="s">
        <v>308</v>
      </c>
      <c r="J1106" s="9">
        <v>41178</v>
      </c>
      <c r="K1106" s="9">
        <v>41182</v>
      </c>
      <c r="O1106" s="3" t="s">
        <v>1339</v>
      </c>
      <c r="P1106" s="3" t="s">
        <v>308</v>
      </c>
      <c r="Q1106" s="3" t="s">
        <v>5772</v>
      </c>
      <c r="R1106" s="3" t="s">
        <v>6533</v>
      </c>
      <c r="S1106" s="3" t="s">
        <v>6534</v>
      </c>
      <c r="T1106" s="3" t="s">
        <v>5771</v>
      </c>
      <c r="X1106" s="3">
        <v>1104</v>
      </c>
      <c r="Y1106" s="3">
        <v>85204</v>
      </c>
    </row>
    <row r="1107" spans="2:25" x14ac:dyDescent="0.35">
      <c r="B1107" s="3">
        <v>1105</v>
      </c>
      <c r="C1107" s="3" t="s">
        <v>1339</v>
      </c>
      <c r="D1107" s="3" t="s">
        <v>1341</v>
      </c>
      <c r="H1107" s="3" t="s">
        <v>1339</v>
      </c>
      <c r="I1107" s="3" t="s">
        <v>1341</v>
      </c>
      <c r="J1107" s="9">
        <v>41178</v>
      </c>
      <c r="K1107" s="9">
        <v>41182</v>
      </c>
      <c r="O1107" s="3" t="s">
        <v>1339</v>
      </c>
      <c r="P1107" s="3" t="s">
        <v>1341</v>
      </c>
      <c r="Q1107" s="3" t="s">
        <v>5772</v>
      </c>
      <c r="R1107" s="3" t="s">
        <v>6533</v>
      </c>
      <c r="S1107" s="3" t="s">
        <v>6534</v>
      </c>
      <c r="T1107" s="3" t="s">
        <v>5771</v>
      </c>
      <c r="X1107" s="3">
        <v>1105</v>
      </c>
      <c r="Y1107" s="3">
        <v>85204</v>
      </c>
    </row>
    <row r="1108" spans="2:25" x14ac:dyDescent="0.35">
      <c r="B1108" s="3">
        <v>1106</v>
      </c>
      <c r="C1108" s="3" t="s">
        <v>1339</v>
      </c>
      <c r="D1108" s="3" t="s">
        <v>879</v>
      </c>
      <c r="H1108" s="3" t="s">
        <v>1339</v>
      </c>
      <c r="I1108" s="3" t="s">
        <v>879</v>
      </c>
      <c r="J1108" s="9">
        <v>41178</v>
      </c>
      <c r="K1108" s="9">
        <v>41182</v>
      </c>
      <c r="O1108" s="3" t="s">
        <v>1339</v>
      </c>
      <c r="P1108" s="3" t="s">
        <v>879</v>
      </c>
      <c r="Q1108" s="3" t="s">
        <v>5772</v>
      </c>
      <c r="R1108" s="3" t="s">
        <v>6533</v>
      </c>
      <c r="S1108" s="3" t="s">
        <v>6534</v>
      </c>
      <c r="T1108" s="3" t="s">
        <v>5771</v>
      </c>
      <c r="X1108" s="3">
        <v>1106</v>
      </c>
      <c r="Y1108" s="3">
        <v>85204</v>
      </c>
    </row>
    <row r="1109" spans="2:25" x14ac:dyDescent="0.35">
      <c r="B1109" s="3">
        <v>1107</v>
      </c>
      <c r="C1109" s="3" t="s">
        <v>1339</v>
      </c>
      <c r="D1109" s="3" t="s">
        <v>425</v>
      </c>
      <c r="H1109" s="3" t="s">
        <v>1339</v>
      </c>
      <c r="I1109" s="3" t="s">
        <v>425</v>
      </c>
      <c r="J1109" s="9">
        <v>41178</v>
      </c>
      <c r="K1109" s="9">
        <v>41182</v>
      </c>
      <c r="O1109" s="3" t="s">
        <v>1339</v>
      </c>
      <c r="P1109" s="3" t="s">
        <v>425</v>
      </c>
      <c r="Q1109" s="3" t="s">
        <v>5772</v>
      </c>
      <c r="R1109" s="3" t="s">
        <v>6533</v>
      </c>
      <c r="S1109" s="3" t="s">
        <v>6534</v>
      </c>
      <c r="T1109" s="3" t="s">
        <v>5771</v>
      </c>
      <c r="X1109" s="3">
        <v>1107</v>
      </c>
      <c r="Y1109" s="3">
        <v>85204</v>
      </c>
    </row>
    <row r="1110" spans="2:25" x14ac:dyDescent="0.35">
      <c r="B1110" s="3">
        <v>1108</v>
      </c>
      <c r="C1110" s="3" t="s">
        <v>1339</v>
      </c>
      <c r="D1110" s="3" t="s">
        <v>1342</v>
      </c>
      <c r="H1110" s="3" t="s">
        <v>1339</v>
      </c>
      <c r="I1110" s="3" t="s">
        <v>1342</v>
      </c>
      <c r="J1110" s="9">
        <v>41178</v>
      </c>
      <c r="K1110" s="9">
        <v>41182</v>
      </c>
      <c r="O1110" s="3" t="s">
        <v>1339</v>
      </c>
      <c r="P1110" s="3" t="s">
        <v>1342</v>
      </c>
      <c r="Q1110" s="3" t="s">
        <v>5772</v>
      </c>
      <c r="R1110" s="3" t="s">
        <v>6533</v>
      </c>
      <c r="S1110" s="3" t="s">
        <v>6534</v>
      </c>
      <c r="T1110" s="3" t="s">
        <v>5771</v>
      </c>
      <c r="X1110" s="3">
        <v>1108</v>
      </c>
      <c r="Y1110" s="3">
        <v>85204</v>
      </c>
    </row>
    <row r="1111" spans="2:25" x14ac:dyDescent="0.35">
      <c r="B1111" s="3">
        <v>1109</v>
      </c>
      <c r="C1111" s="3" t="s">
        <v>1339</v>
      </c>
      <c r="D1111" s="3" t="s">
        <v>499</v>
      </c>
      <c r="H1111" s="3" t="s">
        <v>1339</v>
      </c>
      <c r="I1111" s="3" t="s">
        <v>499</v>
      </c>
      <c r="J1111" s="9">
        <v>41178</v>
      </c>
      <c r="K1111" s="9">
        <v>41182</v>
      </c>
      <c r="O1111" s="3" t="s">
        <v>1339</v>
      </c>
      <c r="P1111" s="3" t="s">
        <v>499</v>
      </c>
      <c r="Q1111" s="3" t="s">
        <v>5772</v>
      </c>
      <c r="R1111" s="3" t="s">
        <v>6533</v>
      </c>
      <c r="S1111" s="3" t="s">
        <v>6534</v>
      </c>
      <c r="T1111" s="3" t="s">
        <v>5771</v>
      </c>
      <c r="X1111" s="3">
        <v>1109</v>
      </c>
      <c r="Y1111" s="3">
        <v>85204</v>
      </c>
    </row>
    <row r="1112" spans="2:25" x14ac:dyDescent="0.35">
      <c r="B1112" s="3">
        <v>1110</v>
      </c>
      <c r="C1112" s="3" t="s">
        <v>1343</v>
      </c>
      <c r="D1112" s="3" t="s">
        <v>649</v>
      </c>
      <c r="H1112" s="3" t="s">
        <v>1343</v>
      </c>
      <c r="I1112" s="3" t="s">
        <v>649</v>
      </c>
      <c r="J1112" s="9">
        <v>41213</v>
      </c>
      <c r="K1112" s="9">
        <v>41217</v>
      </c>
      <c r="O1112" s="3" t="s">
        <v>1343</v>
      </c>
      <c r="P1112" s="3" t="s">
        <v>649</v>
      </c>
      <c r="Q1112" s="3" t="s">
        <v>5768</v>
      </c>
      <c r="R1112" s="3" t="s">
        <v>6535</v>
      </c>
      <c r="S1112" s="3" t="s">
        <v>6536</v>
      </c>
      <c r="T1112" s="3" t="s">
        <v>5771</v>
      </c>
      <c r="X1112" s="3">
        <v>1110</v>
      </c>
      <c r="Y1112" s="3">
        <v>93905</v>
      </c>
    </row>
    <row r="1113" spans="2:25" x14ac:dyDescent="0.35">
      <c r="B1113" s="3">
        <v>1111</v>
      </c>
      <c r="C1113" s="3" t="s">
        <v>1343</v>
      </c>
      <c r="D1113" s="3" t="s">
        <v>994</v>
      </c>
      <c r="H1113" s="3" t="s">
        <v>1343</v>
      </c>
      <c r="I1113" s="3" t="s">
        <v>994</v>
      </c>
      <c r="J1113" s="9">
        <v>41213</v>
      </c>
      <c r="K1113" s="9">
        <v>41217</v>
      </c>
      <c r="O1113" s="3" t="s">
        <v>1343</v>
      </c>
      <c r="P1113" s="3" t="s">
        <v>994</v>
      </c>
      <c r="Q1113" s="3" t="s">
        <v>5768</v>
      </c>
      <c r="R1113" s="3" t="s">
        <v>6535</v>
      </c>
      <c r="S1113" s="3" t="s">
        <v>6536</v>
      </c>
      <c r="T1113" s="3" t="s">
        <v>5771</v>
      </c>
      <c r="X1113" s="3">
        <v>1111</v>
      </c>
      <c r="Y1113" s="3">
        <v>93905</v>
      </c>
    </row>
    <row r="1114" spans="2:25" x14ac:dyDescent="0.35">
      <c r="B1114" s="3">
        <v>1112</v>
      </c>
      <c r="C1114" s="3" t="s">
        <v>1343</v>
      </c>
      <c r="D1114" s="3" t="s">
        <v>1344</v>
      </c>
      <c r="H1114" s="3" t="s">
        <v>1343</v>
      </c>
      <c r="I1114" s="3" t="s">
        <v>1344</v>
      </c>
      <c r="J1114" s="9">
        <v>41213</v>
      </c>
      <c r="K1114" s="9">
        <v>41217</v>
      </c>
      <c r="O1114" s="3" t="s">
        <v>1343</v>
      </c>
      <c r="P1114" s="3" t="s">
        <v>1344</v>
      </c>
      <c r="Q1114" s="3" t="s">
        <v>5768</v>
      </c>
      <c r="R1114" s="3" t="s">
        <v>6535</v>
      </c>
      <c r="S1114" s="3" t="s">
        <v>6536</v>
      </c>
      <c r="T1114" s="3" t="s">
        <v>5771</v>
      </c>
      <c r="X1114" s="3">
        <v>1112</v>
      </c>
      <c r="Y1114" s="3">
        <v>93905</v>
      </c>
    </row>
    <row r="1115" spans="2:25" x14ac:dyDescent="0.35">
      <c r="B1115" s="3">
        <v>1113</v>
      </c>
      <c r="C1115" s="3" t="s">
        <v>1343</v>
      </c>
      <c r="D1115" s="3" t="s">
        <v>721</v>
      </c>
      <c r="H1115" s="3" t="s">
        <v>1343</v>
      </c>
      <c r="I1115" s="3" t="s">
        <v>721</v>
      </c>
      <c r="J1115" s="9">
        <v>41213</v>
      </c>
      <c r="K1115" s="9">
        <v>41217</v>
      </c>
      <c r="O1115" s="3" t="s">
        <v>1343</v>
      </c>
      <c r="P1115" s="3" t="s">
        <v>721</v>
      </c>
      <c r="Q1115" s="3" t="s">
        <v>5768</v>
      </c>
      <c r="R1115" s="3" t="s">
        <v>6535</v>
      </c>
      <c r="S1115" s="3" t="s">
        <v>6536</v>
      </c>
      <c r="T1115" s="3" t="s">
        <v>5771</v>
      </c>
      <c r="X1115" s="3">
        <v>1113</v>
      </c>
      <c r="Y1115" s="3">
        <v>93905</v>
      </c>
    </row>
    <row r="1116" spans="2:25" x14ac:dyDescent="0.35">
      <c r="B1116" s="3">
        <v>1114</v>
      </c>
      <c r="C1116" s="3" t="s">
        <v>1345</v>
      </c>
      <c r="D1116" s="3" t="s">
        <v>1346</v>
      </c>
      <c r="H1116" s="3" t="s">
        <v>1345</v>
      </c>
      <c r="I1116" s="3" t="s">
        <v>1346</v>
      </c>
      <c r="J1116" s="9">
        <v>41635</v>
      </c>
      <c r="K1116" s="9">
        <v>41639</v>
      </c>
      <c r="O1116" s="3" t="s">
        <v>1345</v>
      </c>
      <c r="P1116" s="3" t="s">
        <v>1346</v>
      </c>
      <c r="Q1116" s="3" t="s">
        <v>5772</v>
      </c>
      <c r="R1116" s="3" t="s">
        <v>6137</v>
      </c>
      <c r="S1116" s="3" t="s">
        <v>6138</v>
      </c>
      <c r="T1116" s="3" t="s">
        <v>5775</v>
      </c>
      <c r="X1116" s="3">
        <v>1114</v>
      </c>
      <c r="Y1116" s="3">
        <v>98105</v>
      </c>
    </row>
    <row r="1117" spans="2:25" x14ac:dyDescent="0.35">
      <c r="B1117" s="3">
        <v>1115</v>
      </c>
      <c r="C1117" s="3" t="s">
        <v>1347</v>
      </c>
      <c r="D1117" s="3" t="s">
        <v>1348</v>
      </c>
      <c r="H1117" s="3" t="s">
        <v>1347</v>
      </c>
      <c r="I1117" s="3" t="s">
        <v>1348</v>
      </c>
      <c r="J1117" s="9">
        <v>41811</v>
      </c>
      <c r="K1117" s="9">
        <v>41818</v>
      </c>
      <c r="O1117" s="3" t="s">
        <v>1347</v>
      </c>
      <c r="P1117" s="3" t="s">
        <v>1348</v>
      </c>
      <c r="Q1117" s="3" t="s">
        <v>5772</v>
      </c>
      <c r="R1117" s="3" t="s">
        <v>6537</v>
      </c>
      <c r="S1117" s="3" t="s">
        <v>6538</v>
      </c>
      <c r="T1117" s="3" t="s">
        <v>5775</v>
      </c>
      <c r="X1117" s="3">
        <v>1115</v>
      </c>
      <c r="Y1117" s="3">
        <v>44134</v>
      </c>
    </row>
    <row r="1118" spans="2:25" x14ac:dyDescent="0.35">
      <c r="B1118" s="3">
        <v>1116</v>
      </c>
      <c r="C1118" s="3" t="s">
        <v>1347</v>
      </c>
      <c r="D1118" s="3" t="s">
        <v>1292</v>
      </c>
      <c r="H1118" s="3" t="s">
        <v>1347</v>
      </c>
      <c r="I1118" s="3" t="s">
        <v>1292</v>
      </c>
      <c r="J1118" s="9">
        <v>41811</v>
      </c>
      <c r="K1118" s="9">
        <v>41818</v>
      </c>
      <c r="O1118" s="3" t="s">
        <v>1347</v>
      </c>
      <c r="P1118" s="3" t="s">
        <v>1292</v>
      </c>
      <c r="Q1118" s="3" t="s">
        <v>5772</v>
      </c>
      <c r="R1118" s="3" t="s">
        <v>6537</v>
      </c>
      <c r="S1118" s="3" t="s">
        <v>6538</v>
      </c>
      <c r="T1118" s="3" t="s">
        <v>5775</v>
      </c>
      <c r="X1118" s="3">
        <v>1116</v>
      </c>
      <c r="Y1118" s="3">
        <v>44134</v>
      </c>
    </row>
    <row r="1119" spans="2:25" x14ac:dyDescent="0.35">
      <c r="B1119" s="3">
        <v>1117</v>
      </c>
      <c r="C1119" s="3" t="s">
        <v>1349</v>
      </c>
      <c r="D1119" s="3" t="s">
        <v>1350</v>
      </c>
      <c r="H1119" s="3" t="s">
        <v>1349</v>
      </c>
      <c r="I1119" s="3" t="s">
        <v>1350</v>
      </c>
      <c r="J1119" s="9">
        <v>41197</v>
      </c>
      <c r="K1119" s="9">
        <v>41197</v>
      </c>
      <c r="O1119" s="3" t="s">
        <v>1349</v>
      </c>
      <c r="P1119" s="3" t="s">
        <v>1350</v>
      </c>
      <c r="Q1119" s="3" t="s">
        <v>6020</v>
      </c>
      <c r="R1119" s="3" t="s">
        <v>5828</v>
      </c>
      <c r="S1119" s="3" t="s">
        <v>5829</v>
      </c>
      <c r="T1119" s="3" t="s">
        <v>5775</v>
      </c>
      <c r="X1119" s="3">
        <v>1117</v>
      </c>
      <c r="Y1119" s="3">
        <v>79109</v>
      </c>
    </row>
    <row r="1120" spans="2:25" x14ac:dyDescent="0.35">
      <c r="B1120" s="3">
        <v>1118</v>
      </c>
      <c r="C1120" s="3" t="s">
        <v>1349</v>
      </c>
      <c r="D1120" s="3" t="s">
        <v>589</v>
      </c>
      <c r="H1120" s="3" t="s">
        <v>1349</v>
      </c>
      <c r="I1120" s="3" t="s">
        <v>589</v>
      </c>
      <c r="J1120" s="9">
        <v>41197</v>
      </c>
      <c r="K1120" s="9">
        <v>41197</v>
      </c>
      <c r="O1120" s="3" t="s">
        <v>1349</v>
      </c>
      <c r="P1120" s="3" t="s">
        <v>589</v>
      </c>
      <c r="Q1120" s="3" t="s">
        <v>6020</v>
      </c>
      <c r="R1120" s="3" t="s">
        <v>5828</v>
      </c>
      <c r="S1120" s="3" t="s">
        <v>5829</v>
      </c>
      <c r="T1120" s="3" t="s">
        <v>5775</v>
      </c>
      <c r="X1120" s="3">
        <v>1118</v>
      </c>
      <c r="Y1120" s="3">
        <v>79109</v>
      </c>
    </row>
    <row r="1121" spans="2:25" x14ac:dyDescent="0.35">
      <c r="B1121" s="3">
        <v>1119</v>
      </c>
      <c r="C1121" s="3" t="s">
        <v>1351</v>
      </c>
      <c r="D1121" s="3" t="s">
        <v>1352</v>
      </c>
      <c r="H1121" s="3" t="s">
        <v>1351</v>
      </c>
      <c r="I1121" s="3" t="s">
        <v>1352</v>
      </c>
      <c r="J1121" s="9">
        <v>41742</v>
      </c>
      <c r="K1121" s="9">
        <v>41745</v>
      </c>
      <c r="O1121" s="3" t="s">
        <v>1351</v>
      </c>
      <c r="P1121" s="3" t="s">
        <v>1352</v>
      </c>
      <c r="Q1121" s="3" t="s">
        <v>5768</v>
      </c>
      <c r="R1121" s="3" t="s">
        <v>6125</v>
      </c>
      <c r="S1121" s="3" t="s">
        <v>6126</v>
      </c>
      <c r="T1121" s="3" t="s">
        <v>5775</v>
      </c>
      <c r="X1121" s="3">
        <v>1119</v>
      </c>
      <c r="Y1121" s="3">
        <v>2908</v>
      </c>
    </row>
    <row r="1122" spans="2:25" x14ac:dyDescent="0.35">
      <c r="B1122" s="3">
        <v>1120</v>
      </c>
      <c r="C1122" s="3" t="s">
        <v>1351</v>
      </c>
      <c r="D1122" s="3" t="s">
        <v>1353</v>
      </c>
      <c r="H1122" s="3" t="s">
        <v>1351</v>
      </c>
      <c r="I1122" s="3" t="s">
        <v>1353</v>
      </c>
      <c r="J1122" s="9">
        <v>41742</v>
      </c>
      <c r="K1122" s="9">
        <v>41745</v>
      </c>
      <c r="O1122" s="3" t="s">
        <v>1351</v>
      </c>
      <c r="P1122" s="3" t="s">
        <v>1353</v>
      </c>
      <c r="Q1122" s="3" t="s">
        <v>5768</v>
      </c>
      <c r="R1122" s="3" t="s">
        <v>6125</v>
      </c>
      <c r="S1122" s="3" t="s">
        <v>6126</v>
      </c>
      <c r="T1122" s="3" t="s">
        <v>5775</v>
      </c>
      <c r="X1122" s="3">
        <v>1120</v>
      </c>
      <c r="Y1122" s="3">
        <v>2908</v>
      </c>
    </row>
    <row r="1123" spans="2:25" x14ac:dyDescent="0.35">
      <c r="B1123" s="3">
        <v>1121</v>
      </c>
      <c r="C1123" s="3" t="s">
        <v>1354</v>
      </c>
      <c r="D1123" s="3" t="s">
        <v>901</v>
      </c>
      <c r="H1123" s="3" t="s">
        <v>1354</v>
      </c>
      <c r="I1123" s="3" t="s">
        <v>901</v>
      </c>
      <c r="J1123" s="9">
        <v>41993</v>
      </c>
      <c r="K1123" s="9">
        <v>41998</v>
      </c>
      <c r="O1123" s="3" t="s">
        <v>1354</v>
      </c>
      <c r="P1123" s="3" t="s">
        <v>901</v>
      </c>
      <c r="Q1123" s="3" t="s">
        <v>5768</v>
      </c>
      <c r="R1123" s="3" t="s">
        <v>6539</v>
      </c>
      <c r="S1123" s="3" t="s">
        <v>6540</v>
      </c>
      <c r="T1123" s="3" t="s">
        <v>5775</v>
      </c>
      <c r="X1123" s="3">
        <v>1121</v>
      </c>
      <c r="Y1123" s="3">
        <v>94110</v>
      </c>
    </row>
    <row r="1124" spans="2:25" x14ac:dyDescent="0.35">
      <c r="B1124" s="3">
        <v>1122</v>
      </c>
      <c r="C1124" s="3" t="s">
        <v>1355</v>
      </c>
      <c r="D1124" s="3" t="s">
        <v>1219</v>
      </c>
      <c r="H1124" s="3" t="s">
        <v>1355</v>
      </c>
      <c r="I1124" s="3" t="s">
        <v>1219</v>
      </c>
      <c r="J1124" s="9">
        <v>41418</v>
      </c>
      <c r="K1124" s="9">
        <v>41423</v>
      </c>
      <c r="O1124" s="3" t="s">
        <v>1355</v>
      </c>
      <c r="P1124" s="3" t="s">
        <v>1219</v>
      </c>
      <c r="Q1124" s="3" t="s">
        <v>5772</v>
      </c>
      <c r="R1124" s="3" t="s">
        <v>5940</v>
      </c>
      <c r="S1124" s="3" t="s">
        <v>5941</v>
      </c>
      <c r="T1124" s="3" t="s">
        <v>5775</v>
      </c>
      <c r="X1124" s="3">
        <v>1122</v>
      </c>
      <c r="Y1124" s="3">
        <v>60623</v>
      </c>
    </row>
    <row r="1125" spans="2:25" x14ac:dyDescent="0.35">
      <c r="B1125" s="3">
        <v>1123</v>
      </c>
      <c r="C1125" s="3" t="s">
        <v>1356</v>
      </c>
      <c r="D1125" s="3" t="s">
        <v>265</v>
      </c>
      <c r="H1125" s="3" t="s">
        <v>1356</v>
      </c>
      <c r="I1125" s="3" t="s">
        <v>265</v>
      </c>
      <c r="J1125" s="9">
        <v>41804</v>
      </c>
      <c r="K1125" s="9">
        <v>41807</v>
      </c>
      <c r="O1125" s="3" t="s">
        <v>1356</v>
      </c>
      <c r="P1125" s="3" t="s">
        <v>265</v>
      </c>
      <c r="Q1125" s="3" t="s">
        <v>5801</v>
      </c>
      <c r="R1125" s="3" t="s">
        <v>6059</v>
      </c>
      <c r="S1125" s="3" t="s">
        <v>6060</v>
      </c>
      <c r="T1125" s="3" t="s">
        <v>5782</v>
      </c>
      <c r="X1125" s="3">
        <v>1123</v>
      </c>
      <c r="Y1125" s="3">
        <v>60653</v>
      </c>
    </row>
    <row r="1126" spans="2:25" x14ac:dyDescent="0.35">
      <c r="B1126" s="3">
        <v>1124</v>
      </c>
      <c r="C1126" s="3" t="s">
        <v>1356</v>
      </c>
      <c r="D1126" s="3" t="s">
        <v>1357</v>
      </c>
      <c r="H1126" s="3" t="s">
        <v>1356</v>
      </c>
      <c r="I1126" s="3" t="s">
        <v>1357</v>
      </c>
      <c r="J1126" s="9">
        <v>41804</v>
      </c>
      <c r="K1126" s="9">
        <v>41807</v>
      </c>
      <c r="O1126" s="3" t="s">
        <v>1356</v>
      </c>
      <c r="P1126" s="3" t="s">
        <v>1357</v>
      </c>
      <c r="Q1126" s="3" t="s">
        <v>5801</v>
      </c>
      <c r="R1126" s="3" t="s">
        <v>6059</v>
      </c>
      <c r="S1126" s="3" t="s">
        <v>6060</v>
      </c>
      <c r="T1126" s="3" t="s">
        <v>5782</v>
      </c>
      <c r="X1126" s="3">
        <v>1124</v>
      </c>
      <c r="Y1126" s="3">
        <v>60653</v>
      </c>
    </row>
    <row r="1127" spans="2:25" x14ac:dyDescent="0.35">
      <c r="B1127" s="3">
        <v>1125</v>
      </c>
      <c r="C1127" s="3" t="s">
        <v>1356</v>
      </c>
      <c r="D1127" s="3" t="s">
        <v>1358</v>
      </c>
      <c r="H1127" s="3" t="s">
        <v>1356</v>
      </c>
      <c r="I1127" s="3" t="s">
        <v>1358</v>
      </c>
      <c r="J1127" s="9">
        <v>41804</v>
      </c>
      <c r="K1127" s="9">
        <v>41807</v>
      </c>
      <c r="O1127" s="3" t="s">
        <v>1356</v>
      </c>
      <c r="P1127" s="3" t="s">
        <v>1358</v>
      </c>
      <c r="Q1127" s="3" t="s">
        <v>5801</v>
      </c>
      <c r="R1127" s="3" t="s">
        <v>6059</v>
      </c>
      <c r="S1127" s="3" t="s">
        <v>6060</v>
      </c>
      <c r="T1127" s="3" t="s">
        <v>5782</v>
      </c>
      <c r="X1127" s="3">
        <v>1125</v>
      </c>
      <c r="Y1127" s="3">
        <v>60653</v>
      </c>
    </row>
    <row r="1128" spans="2:25" x14ac:dyDescent="0.35">
      <c r="B1128" s="3">
        <v>1126</v>
      </c>
      <c r="C1128" s="3" t="s">
        <v>1359</v>
      </c>
      <c r="D1128" s="3" t="s">
        <v>1360</v>
      </c>
      <c r="H1128" s="3" t="s">
        <v>1359</v>
      </c>
      <c r="I1128" s="3" t="s">
        <v>1360</v>
      </c>
      <c r="J1128" s="9">
        <v>40656</v>
      </c>
      <c r="K1128" s="9">
        <v>40657</v>
      </c>
      <c r="O1128" s="3" t="s">
        <v>1359</v>
      </c>
      <c r="P1128" s="3" t="s">
        <v>1360</v>
      </c>
      <c r="Q1128" s="3" t="s">
        <v>5801</v>
      </c>
      <c r="R1128" s="3" t="s">
        <v>6391</v>
      </c>
      <c r="S1128" s="3" t="s">
        <v>6392</v>
      </c>
      <c r="T1128" s="3" t="s">
        <v>5771</v>
      </c>
      <c r="X1128" s="3">
        <v>1126</v>
      </c>
      <c r="Y1128" s="3">
        <v>19134</v>
      </c>
    </row>
    <row r="1129" spans="2:25" x14ac:dyDescent="0.35">
      <c r="B1129" s="3">
        <v>1127</v>
      </c>
      <c r="C1129" s="3" t="s">
        <v>1361</v>
      </c>
      <c r="D1129" s="3" t="s">
        <v>1362</v>
      </c>
      <c r="H1129" s="3" t="s">
        <v>1361</v>
      </c>
      <c r="I1129" s="3" t="s">
        <v>1362</v>
      </c>
      <c r="J1129" s="9">
        <v>41030</v>
      </c>
      <c r="K1129" s="9">
        <v>41036</v>
      </c>
      <c r="O1129" s="3" t="s">
        <v>1361</v>
      </c>
      <c r="P1129" s="3" t="s">
        <v>1362</v>
      </c>
      <c r="Q1129" s="3" t="s">
        <v>5772</v>
      </c>
      <c r="R1129" s="3" t="s">
        <v>5898</v>
      </c>
      <c r="S1129" s="3" t="s">
        <v>5899</v>
      </c>
      <c r="T1129" s="3" t="s">
        <v>5771</v>
      </c>
      <c r="X1129" s="3">
        <v>1127</v>
      </c>
      <c r="Y1129" s="3">
        <v>90008</v>
      </c>
    </row>
    <row r="1130" spans="2:25" x14ac:dyDescent="0.35">
      <c r="B1130" s="3">
        <v>1128</v>
      </c>
      <c r="C1130" s="3" t="s">
        <v>1363</v>
      </c>
      <c r="D1130" s="3" t="s">
        <v>1364</v>
      </c>
      <c r="H1130" s="3" t="s">
        <v>1363</v>
      </c>
      <c r="I1130" s="3" t="s">
        <v>1364</v>
      </c>
      <c r="J1130" s="9">
        <v>41109</v>
      </c>
      <c r="K1130" s="9">
        <v>41110</v>
      </c>
      <c r="O1130" s="3" t="s">
        <v>1363</v>
      </c>
      <c r="P1130" s="3" t="s">
        <v>1364</v>
      </c>
      <c r="Q1130" s="3" t="s">
        <v>5801</v>
      </c>
      <c r="R1130" s="3" t="s">
        <v>6541</v>
      </c>
      <c r="S1130" s="3" t="s">
        <v>6542</v>
      </c>
      <c r="T1130" s="3" t="s">
        <v>5775</v>
      </c>
      <c r="X1130" s="3">
        <v>1128</v>
      </c>
      <c r="Y1130" s="3">
        <v>85023</v>
      </c>
    </row>
    <row r="1131" spans="2:25" x14ac:dyDescent="0.35">
      <c r="B1131" s="3">
        <v>1129</v>
      </c>
      <c r="C1131" s="3" t="s">
        <v>1365</v>
      </c>
      <c r="D1131" s="3" t="s">
        <v>1188</v>
      </c>
      <c r="H1131" s="3" t="s">
        <v>1365</v>
      </c>
      <c r="I1131" s="3" t="s">
        <v>1188</v>
      </c>
      <c r="J1131" s="9">
        <v>41605</v>
      </c>
      <c r="K1131" s="9">
        <v>41608</v>
      </c>
      <c r="O1131" s="3" t="s">
        <v>1365</v>
      </c>
      <c r="P1131" s="3" t="s">
        <v>1188</v>
      </c>
      <c r="Q1131" s="3" t="s">
        <v>5801</v>
      </c>
      <c r="R1131" s="3" t="s">
        <v>6543</v>
      </c>
      <c r="S1131" s="3" t="s">
        <v>6544</v>
      </c>
      <c r="T1131" s="3" t="s">
        <v>5771</v>
      </c>
      <c r="X1131" s="3">
        <v>1129</v>
      </c>
      <c r="Y1131" s="3">
        <v>36608</v>
      </c>
    </row>
    <row r="1132" spans="2:25" x14ac:dyDescent="0.35">
      <c r="B1132" s="3">
        <v>1130</v>
      </c>
      <c r="C1132" s="3" t="s">
        <v>1365</v>
      </c>
      <c r="D1132" s="3" t="s">
        <v>1366</v>
      </c>
      <c r="H1132" s="3" t="s">
        <v>1365</v>
      </c>
      <c r="I1132" s="3" t="s">
        <v>1366</v>
      </c>
      <c r="J1132" s="9">
        <v>41605</v>
      </c>
      <c r="K1132" s="9">
        <v>41608</v>
      </c>
      <c r="O1132" s="3" t="s">
        <v>1365</v>
      </c>
      <c r="P1132" s="3" t="s">
        <v>1366</v>
      </c>
      <c r="Q1132" s="3" t="s">
        <v>5801</v>
      </c>
      <c r="R1132" s="3" t="s">
        <v>6543</v>
      </c>
      <c r="S1132" s="3" t="s">
        <v>6544</v>
      </c>
      <c r="T1132" s="3" t="s">
        <v>5771</v>
      </c>
      <c r="X1132" s="3">
        <v>1130</v>
      </c>
      <c r="Y1132" s="3">
        <v>36608</v>
      </c>
    </row>
    <row r="1133" spans="2:25" x14ac:dyDescent="0.35">
      <c r="B1133" s="3">
        <v>1131</v>
      </c>
      <c r="C1133" s="3" t="s">
        <v>1365</v>
      </c>
      <c r="D1133" s="3" t="s">
        <v>1364</v>
      </c>
      <c r="H1133" s="3" t="s">
        <v>1365</v>
      </c>
      <c r="I1133" s="3" t="s">
        <v>1364</v>
      </c>
      <c r="J1133" s="9">
        <v>41605</v>
      </c>
      <c r="K1133" s="9">
        <v>41608</v>
      </c>
      <c r="O1133" s="3" t="s">
        <v>1365</v>
      </c>
      <c r="P1133" s="3" t="s">
        <v>1364</v>
      </c>
      <c r="Q1133" s="3" t="s">
        <v>5801</v>
      </c>
      <c r="R1133" s="3" t="s">
        <v>6543</v>
      </c>
      <c r="S1133" s="3" t="s">
        <v>6544</v>
      </c>
      <c r="T1133" s="3" t="s">
        <v>5771</v>
      </c>
      <c r="X1133" s="3">
        <v>1131</v>
      </c>
      <c r="Y1133" s="3">
        <v>36608</v>
      </c>
    </row>
    <row r="1134" spans="2:25" x14ac:dyDescent="0.35">
      <c r="B1134" s="3">
        <v>1132</v>
      </c>
      <c r="C1134" s="3" t="s">
        <v>1365</v>
      </c>
      <c r="D1134" s="3" t="s">
        <v>1367</v>
      </c>
      <c r="H1134" s="3" t="s">
        <v>1365</v>
      </c>
      <c r="I1134" s="3" t="s">
        <v>1367</v>
      </c>
      <c r="J1134" s="9">
        <v>41605</v>
      </c>
      <c r="K1134" s="9">
        <v>41608</v>
      </c>
      <c r="O1134" s="3" t="s">
        <v>1365</v>
      </c>
      <c r="P1134" s="3" t="s">
        <v>1367</v>
      </c>
      <c r="Q1134" s="3" t="s">
        <v>5801</v>
      </c>
      <c r="R1134" s="3" t="s">
        <v>6543</v>
      </c>
      <c r="S1134" s="3" t="s">
        <v>6544</v>
      </c>
      <c r="T1134" s="3" t="s">
        <v>5771</v>
      </c>
      <c r="X1134" s="3">
        <v>1132</v>
      </c>
      <c r="Y1134" s="3">
        <v>36608</v>
      </c>
    </row>
    <row r="1135" spans="2:25" x14ac:dyDescent="0.35">
      <c r="B1135" s="3">
        <v>1133</v>
      </c>
      <c r="C1135" s="3" t="s">
        <v>1368</v>
      </c>
      <c r="D1135" s="3" t="s">
        <v>392</v>
      </c>
      <c r="H1135" s="3" t="s">
        <v>1368</v>
      </c>
      <c r="I1135" s="3" t="s">
        <v>392</v>
      </c>
      <c r="J1135" s="9">
        <v>41138</v>
      </c>
      <c r="K1135" s="9">
        <v>41142</v>
      </c>
      <c r="O1135" s="3" t="s">
        <v>1368</v>
      </c>
      <c r="P1135" s="3" t="s">
        <v>392</v>
      </c>
      <c r="Q1135" s="3" t="s">
        <v>5772</v>
      </c>
      <c r="R1135" s="3" t="s">
        <v>6545</v>
      </c>
      <c r="S1135" s="3" t="s">
        <v>6546</v>
      </c>
      <c r="T1135" s="3" t="s">
        <v>5771</v>
      </c>
      <c r="X1135" s="3">
        <v>1133</v>
      </c>
      <c r="Y1135" s="3">
        <v>2740</v>
      </c>
    </row>
    <row r="1136" spans="2:25" x14ac:dyDescent="0.35">
      <c r="B1136" s="3">
        <v>1134</v>
      </c>
      <c r="C1136" s="3" t="s">
        <v>1369</v>
      </c>
      <c r="D1136" s="3" t="s">
        <v>801</v>
      </c>
      <c r="H1136" s="3" t="s">
        <v>1369</v>
      </c>
      <c r="I1136" s="3" t="s">
        <v>801</v>
      </c>
      <c r="J1136" s="9">
        <v>41543</v>
      </c>
      <c r="K1136" s="9">
        <v>41549</v>
      </c>
      <c r="O1136" s="3" t="s">
        <v>1369</v>
      </c>
      <c r="P1136" s="3" t="s">
        <v>801</v>
      </c>
      <c r="Q1136" s="3" t="s">
        <v>5772</v>
      </c>
      <c r="R1136" s="3" t="s">
        <v>6547</v>
      </c>
      <c r="S1136" s="3" t="s">
        <v>6548</v>
      </c>
      <c r="T1136" s="3" t="s">
        <v>5771</v>
      </c>
      <c r="X1136" s="3">
        <v>1134</v>
      </c>
      <c r="Y1136" s="3">
        <v>75061</v>
      </c>
    </row>
    <row r="1137" spans="2:25" x14ac:dyDescent="0.35">
      <c r="B1137" s="3">
        <v>1135</v>
      </c>
      <c r="C1137" s="3" t="s">
        <v>1370</v>
      </c>
      <c r="D1137" s="3" t="s">
        <v>1371</v>
      </c>
      <c r="H1137" s="3" t="s">
        <v>1370</v>
      </c>
      <c r="I1137" s="3" t="s">
        <v>1371</v>
      </c>
      <c r="J1137" s="9">
        <v>40667</v>
      </c>
      <c r="K1137" s="9">
        <v>40667</v>
      </c>
      <c r="O1137" s="3" t="s">
        <v>1370</v>
      </c>
      <c r="P1137" s="3" t="s">
        <v>1371</v>
      </c>
      <c r="Q1137" s="3" t="s">
        <v>6020</v>
      </c>
      <c r="R1137" s="3" t="s">
        <v>6549</v>
      </c>
      <c r="S1137" s="3" t="s">
        <v>6550</v>
      </c>
      <c r="T1137" s="3" t="s">
        <v>5775</v>
      </c>
      <c r="X1137" s="3">
        <v>1135</v>
      </c>
      <c r="Y1137" s="3">
        <v>6457</v>
      </c>
    </row>
    <row r="1138" spans="2:25" x14ac:dyDescent="0.35">
      <c r="B1138" s="3">
        <v>1136</v>
      </c>
      <c r="C1138" s="3" t="s">
        <v>1372</v>
      </c>
      <c r="D1138" s="3" t="s">
        <v>1373</v>
      </c>
      <c r="H1138" s="3" t="s">
        <v>1372</v>
      </c>
      <c r="I1138" s="3" t="s">
        <v>1373</v>
      </c>
      <c r="J1138" s="9">
        <v>41244</v>
      </c>
      <c r="K1138" s="9">
        <v>41251</v>
      </c>
      <c r="O1138" s="3" t="s">
        <v>1372</v>
      </c>
      <c r="P1138" s="3" t="s">
        <v>1373</v>
      </c>
      <c r="Q1138" s="3" t="s">
        <v>5772</v>
      </c>
      <c r="R1138" s="3" t="s">
        <v>5922</v>
      </c>
      <c r="S1138" s="3" t="s">
        <v>5923</v>
      </c>
      <c r="T1138" s="3" t="s">
        <v>5775</v>
      </c>
      <c r="X1138" s="3">
        <v>1136</v>
      </c>
      <c r="Y1138" s="3">
        <v>98103</v>
      </c>
    </row>
    <row r="1139" spans="2:25" x14ac:dyDescent="0.35">
      <c r="B1139" s="3">
        <v>1137</v>
      </c>
      <c r="C1139" s="3" t="s">
        <v>1374</v>
      </c>
      <c r="D1139" s="3" t="s">
        <v>1027</v>
      </c>
      <c r="H1139" s="3" t="s">
        <v>1374</v>
      </c>
      <c r="I1139" s="3" t="s">
        <v>1027</v>
      </c>
      <c r="J1139" s="9">
        <v>41345</v>
      </c>
      <c r="K1139" s="9">
        <v>41349</v>
      </c>
      <c r="O1139" s="3" t="s">
        <v>1374</v>
      </c>
      <c r="P1139" s="3" t="s">
        <v>1027</v>
      </c>
      <c r="Q1139" s="3" t="s">
        <v>5772</v>
      </c>
      <c r="R1139" s="3" t="s">
        <v>6551</v>
      </c>
      <c r="S1139" s="3" t="s">
        <v>6552</v>
      </c>
      <c r="T1139" s="3" t="s">
        <v>5775</v>
      </c>
      <c r="X1139" s="3">
        <v>1137</v>
      </c>
      <c r="Y1139" s="3">
        <v>8360</v>
      </c>
    </row>
    <row r="1140" spans="2:25" x14ac:dyDescent="0.35">
      <c r="B1140" s="3">
        <v>1138</v>
      </c>
      <c r="C1140" s="3" t="s">
        <v>1375</v>
      </c>
      <c r="D1140" s="3" t="s">
        <v>1052</v>
      </c>
      <c r="H1140" s="3" t="s">
        <v>1375</v>
      </c>
      <c r="I1140" s="3" t="s">
        <v>1052</v>
      </c>
      <c r="J1140" s="9">
        <v>41625</v>
      </c>
      <c r="K1140" s="9">
        <v>41628</v>
      </c>
      <c r="O1140" s="3" t="s">
        <v>1375</v>
      </c>
      <c r="P1140" s="3" t="s">
        <v>1052</v>
      </c>
      <c r="Q1140" s="3" t="s">
        <v>5801</v>
      </c>
      <c r="R1140" s="3" t="s">
        <v>6553</v>
      </c>
      <c r="S1140" s="3" t="s">
        <v>6554</v>
      </c>
      <c r="T1140" s="3" t="s">
        <v>5771</v>
      </c>
      <c r="X1140" s="3">
        <v>1138</v>
      </c>
      <c r="Y1140" s="3">
        <v>10009</v>
      </c>
    </row>
    <row r="1141" spans="2:25" x14ac:dyDescent="0.35">
      <c r="B1141" s="3">
        <v>1139</v>
      </c>
      <c r="C1141" s="3" t="s">
        <v>1376</v>
      </c>
      <c r="D1141" s="3" t="s">
        <v>998</v>
      </c>
      <c r="H1141" s="3" t="s">
        <v>1376</v>
      </c>
      <c r="I1141" s="3" t="s">
        <v>998</v>
      </c>
      <c r="J1141" s="9">
        <v>40763</v>
      </c>
      <c r="K1141" s="9">
        <v>40769</v>
      </c>
      <c r="O1141" s="3" t="s">
        <v>1376</v>
      </c>
      <c r="P1141" s="3" t="s">
        <v>998</v>
      </c>
      <c r="Q1141" s="3" t="s">
        <v>5772</v>
      </c>
      <c r="R1141" s="3" t="s">
        <v>5918</v>
      </c>
      <c r="S1141" s="3" t="s">
        <v>5919</v>
      </c>
      <c r="T1141" s="3" t="s">
        <v>5775</v>
      </c>
      <c r="X1141" s="3">
        <v>1139</v>
      </c>
      <c r="Y1141" s="3">
        <v>85301</v>
      </c>
    </row>
    <row r="1142" spans="2:25" x14ac:dyDescent="0.35">
      <c r="B1142" s="3">
        <v>1140</v>
      </c>
      <c r="C1142" s="3" t="s">
        <v>1376</v>
      </c>
      <c r="D1142" s="3" t="s">
        <v>123</v>
      </c>
      <c r="H1142" s="3" t="s">
        <v>1376</v>
      </c>
      <c r="I1142" s="3" t="s">
        <v>123</v>
      </c>
      <c r="J1142" s="9">
        <v>40763</v>
      </c>
      <c r="K1142" s="9">
        <v>40769</v>
      </c>
      <c r="O1142" s="3" t="s">
        <v>1376</v>
      </c>
      <c r="P1142" s="3" t="s">
        <v>123</v>
      </c>
      <c r="Q1142" s="3" t="s">
        <v>5772</v>
      </c>
      <c r="R1142" s="3" t="s">
        <v>5918</v>
      </c>
      <c r="S1142" s="3" t="s">
        <v>5919</v>
      </c>
      <c r="T1142" s="3" t="s">
        <v>5775</v>
      </c>
      <c r="X1142" s="3">
        <v>1140</v>
      </c>
      <c r="Y1142" s="3">
        <v>85301</v>
      </c>
    </row>
    <row r="1143" spans="2:25" x14ac:dyDescent="0.35">
      <c r="B1143" s="3">
        <v>1141</v>
      </c>
      <c r="C1143" s="3" t="s">
        <v>1377</v>
      </c>
      <c r="D1143" s="3" t="s">
        <v>1378</v>
      </c>
      <c r="H1143" s="3" t="s">
        <v>1377</v>
      </c>
      <c r="I1143" s="3" t="s">
        <v>1378</v>
      </c>
      <c r="J1143" s="9">
        <v>41983</v>
      </c>
      <c r="K1143" s="9">
        <v>41987</v>
      </c>
      <c r="O1143" s="3" t="s">
        <v>1377</v>
      </c>
      <c r="P1143" s="3" t="s">
        <v>1378</v>
      </c>
      <c r="Q1143" s="3" t="s">
        <v>5772</v>
      </c>
      <c r="R1143" s="3" t="s">
        <v>6535</v>
      </c>
      <c r="S1143" s="3" t="s">
        <v>6536</v>
      </c>
      <c r="T1143" s="3" t="s">
        <v>5771</v>
      </c>
      <c r="X1143" s="3">
        <v>1141</v>
      </c>
      <c r="Y1143" s="3">
        <v>48234</v>
      </c>
    </row>
    <row r="1144" spans="2:25" x14ac:dyDescent="0.35">
      <c r="B1144" s="3">
        <v>1142</v>
      </c>
      <c r="C1144" s="3" t="s">
        <v>1377</v>
      </c>
      <c r="D1144" s="3" t="s">
        <v>756</v>
      </c>
      <c r="H1144" s="3" t="s">
        <v>1377</v>
      </c>
      <c r="I1144" s="3" t="s">
        <v>756</v>
      </c>
      <c r="J1144" s="9">
        <v>41983</v>
      </c>
      <c r="K1144" s="9">
        <v>41987</v>
      </c>
      <c r="O1144" s="3" t="s">
        <v>1377</v>
      </c>
      <c r="P1144" s="3" t="s">
        <v>756</v>
      </c>
      <c r="Q1144" s="3" t="s">
        <v>5772</v>
      </c>
      <c r="R1144" s="3" t="s">
        <v>6535</v>
      </c>
      <c r="S1144" s="3" t="s">
        <v>6536</v>
      </c>
      <c r="T1144" s="3" t="s">
        <v>5771</v>
      </c>
      <c r="X1144" s="3">
        <v>1142</v>
      </c>
      <c r="Y1144" s="3">
        <v>48234</v>
      </c>
    </row>
    <row r="1145" spans="2:25" x14ac:dyDescent="0.35">
      <c r="B1145" s="3">
        <v>1143</v>
      </c>
      <c r="C1145" s="3" t="s">
        <v>1377</v>
      </c>
      <c r="D1145" s="3" t="s">
        <v>1379</v>
      </c>
      <c r="H1145" s="3" t="s">
        <v>1377</v>
      </c>
      <c r="I1145" s="3" t="s">
        <v>1379</v>
      </c>
      <c r="J1145" s="9">
        <v>41983</v>
      </c>
      <c r="K1145" s="9">
        <v>41987</v>
      </c>
      <c r="O1145" s="3" t="s">
        <v>1377</v>
      </c>
      <c r="P1145" s="3" t="s">
        <v>1379</v>
      </c>
      <c r="Q1145" s="3" t="s">
        <v>5772</v>
      </c>
      <c r="R1145" s="3" t="s">
        <v>6535</v>
      </c>
      <c r="S1145" s="3" t="s">
        <v>6536</v>
      </c>
      <c r="T1145" s="3" t="s">
        <v>5771</v>
      </c>
      <c r="X1145" s="3">
        <v>1143</v>
      </c>
      <c r="Y1145" s="3">
        <v>48234</v>
      </c>
    </row>
    <row r="1146" spans="2:25" x14ac:dyDescent="0.35">
      <c r="B1146" s="3">
        <v>1144</v>
      </c>
      <c r="C1146" s="3" t="s">
        <v>1380</v>
      </c>
      <c r="D1146" s="3" t="s">
        <v>1381</v>
      </c>
      <c r="H1146" s="3" t="s">
        <v>1380</v>
      </c>
      <c r="I1146" s="3" t="s">
        <v>1381</v>
      </c>
      <c r="J1146" s="9">
        <v>41176</v>
      </c>
      <c r="K1146" s="9">
        <v>41179</v>
      </c>
      <c r="O1146" s="3" t="s">
        <v>1380</v>
      </c>
      <c r="P1146" s="3" t="s">
        <v>1381</v>
      </c>
      <c r="Q1146" s="3" t="s">
        <v>5768</v>
      </c>
      <c r="R1146" s="3" t="s">
        <v>5812</v>
      </c>
      <c r="S1146" s="3" t="s">
        <v>5813</v>
      </c>
      <c r="T1146" s="3" t="s">
        <v>5771</v>
      </c>
      <c r="X1146" s="3">
        <v>1144</v>
      </c>
      <c r="Y1146" s="3">
        <v>19120</v>
      </c>
    </row>
    <row r="1147" spans="2:25" x14ac:dyDescent="0.35">
      <c r="B1147" s="3">
        <v>1145</v>
      </c>
      <c r="C1147" s="3" t="s">
        <v>1382</v>
      </c>
      <c r="D1147" s="3" t="s">
        <v>1383</v>
      </c>
      <c r="H1147" s="3" t="s">
        <v>1382</v>
      </c>
      <c r="I1147" s="3" t="s">
        <v>1383</v>
      </c>
      <c r="J1147" s="9">
        <v>41832</v>
      </c>
      <c r="K1147" s="9">
        <v>41836</v>
      </c>
      <c r="O1147" s="3" t="s">
        <v>1382</v>
      </c>
      <c r="P1147" s="3" t="s">
        <v>1383</v>
      </c>
      <c r="Q1147" s="3" t="s">
        <v>5772</v>
      </c>
      <c r="R1147" s="3" t="s">
        <v>6555</v>
      </c>
      <c r="S1147" s="3" t="s">
        <v>6556</v>
      </c>
      <c r="T1147" s="3" t="s">
        <v>5771</v>
      </c>
      <c r="X1147" s="3">
        <v>1145</v>
      </c>
      <c r="Y1147" s="3">
        <v>90004</v>
      </c>
    </row>
    <row r="1148" spans="2:25" x14ac:dyDescent="0.35">
      <c r="B1148" s="3">
        <v>1146</v>
      </c>
      <c r="C1148" s="3" t="s">
        <v>1384</v>
      </c>
      <c r="D1148" s="3" t="s">
        <v>1385</v>
      </c>
      <c r="H1148" s="3" t="s">
        <v>1384</v>
      </c>
      <c r="I1148" s="3" t="s">
        <v>1385</v>
      </c>
      <c r="J1148" s="9">
        <v>41244</v>
      </c>
      <c r="K1148" s="9">
        <v>41245</v>
      </c>
      <c r="O1148" s="3" t="s">
        <v>1384</v>
      </c>
      <c r="P1148" s="3" t="s">
        <v>1385</v>
      </c>
      <c r="Q1148" s="3" t="s">
        <v>6020</v>
      </c>
      <c r="R1148" s="3" t="s">
        <v>6419</v>
      </c>
      <c r="S1148" s="3" t="s">
        <v>6420</v>
      </c>
      <c r="T1148" s="3" t="s">
        <v>5775</v>
      </c>
      <c r="X1148" s="3">
        <v>1146</v>
      </c>
      <c r="Y1148" s="3">
        <v>77036</v>
      </c>
    </row>
    <row r="1149" spans="2:25" x14ac:dyDescent="0.35">
      <c r="B1149" s="3">
        <v>1147</v>
      </c>
      <c r="C1149" s="3" t="s">
        <v>1386</v>
      </c>
      <c r="D1149" s="3" t="s">
        <v>1387</v>
      </c>
      <c r="H1149" s="3" t="s">
        <v>1386</v>
      </c>
      <c r="I1149" s="3" t="s">
        <v>1387</v>
      </c>
      <c r="J1149" s="9">
        <v>41598</v>
      </c>
      <c r="K1149" s="9">
        <v>41604</v>
      </c>
      <c r="O1149" s="3" t="s">
        <v>1386</v>
      </c>
      <c r="P1149" s="3" t="s">
        <v>1387</v>
      </c>
      <c r="Q1149" s="3" t="s">
        <v>5772</v>
      </c>
      <c r="R1149" s="3" t="s">
        <v>6557</v>
      </c>
      <c r="S1149" s="3" t="s">
        <v>6558</v>
      </c>
      <c r="T1149" s="3" t="s">
        <v>5782</v>
      </c>
      <c r="X1149" s="3">
        <v>1147</v>
      </c>
      <c r="Y1149" s="3">
        <v>14304</v>
      </c>
    </row>
    <row r="1150" spans="2:25" x14ac:dyDescent="0.35">
      <c r="B1150" s="3">
        <v>1148</v>
      </c>
      <c r="C1150" s="3" t="s">
        <v>1386</v>
      </c>
      <c r="D1150" s="3" t="s">
        <v>1016</v>
      </c>
      <c r="H1150" s="3" t="s">
        <v>1386</v>
      </c>
      <c r="I1150" s="3" t="s">
        <v>1016</v>
      </c>
      <c r="J1150" s="9">
        <v>41598</v>
      </c>
      <c r="K1150" s="9">
        <v>41604</v>
      </c>
      <c r="O1150" s="3" t="s">
        <v>1386</v>
      </c>
      <c r="P1150" s="3" t="s">
        <v>1016</v>
      </c>
      <c r="Q1150" s="3" t="s">
        <v>5772</v>
      </c>
      <c r="R1150" s="3" t="s">
        <v>6557</v>
      </c>
      <c r="S1150" s="3" t="s">
        <v>6558</v>
      </c>
      <c r="T1150" s="3" t="s">
        <v>5782</v>
      </c>
      <c r="X1150" s="3">
        <v>1148</v>
      </c>
      <c r="Y1150" s="3">
        <v>14304</v>
      </c>
    </row>
    <row r="1151" spans="2:25" x14ac:dyDescent="0.35">
      <c r="B1151" s="3">
        <v>1149</v>
      </c>
      <c r="C1151" s="3" t="s">
        <v>1388</v>
      </c>
      <c r="D1151" s="3" t="s">
        <v>1389</v>
      </c>
      <c r="H1151" s="3" t="s">
        <v>1388</v>
      </c>
      <c r="I1151" s="3" t="s">
        <v>1389</v>
      </c>
      <c r="J1151" s="9">
        <v>41718</v>
      </c>
      <c r="K1151" s="9">
        <v>41723</v>
      </c>
      <c r="O1151" s="3" t="s">
        <v>1388</v>
      </c>
      <c r="P1151" s="3" t="s">
        <v>1389</v>
      </c>
      <c r="Q1151" s="3" t="s">
        <v>5772</v>
      </c>
      <c r="R1151" s="3" t="s">
        <v>6335</v>
      </c>
      <c r="S1151" s="3" t="s">
        <v>6336</v>
      </c>
      <c r="T1151" s="3" t="s">
        <v>5782</v>
      </c>
      <c r="X1151" s="3">
        <v>1149</v>
      </c>
      <c r="Y1151" s="3">
        <v>10024</v>
      </c>
    </row>
    <row r="1152" spans="2:25" x14ac:dyDescent="0.35">
      <c r="B1152" s="3">
        <v>1150</v>
      </c>
      <c r="C1152" s="3" t="s">
        <v>1390</v>
      </c>
      <c r="D1152" s="3" t="s">
        <v>834</v>
      </c>
      <c r="H1152" s="3" t="s">
        <v>1390</v>
      </c>
      <c r="I1152" s="3" t="s">
        <v>834</v>
      </c>
      <c r="J1152" s="9">
        <v>41592</v>
      </c>
      <c r="K1152" s="9">
        <v>41596</v>
      </c>
      <c r="O1152" s="3" t="s">
        <v>1390</v>
      </c>
      <c r="P1152" s="3" t="s">
        <v>834</v>
      </c>
      <c r="Q1152" s="3" t="s">
        <v>5772</v>
      </c>
      <c r="R1152" s="3" t="s">
        <v>6559</v>
      </c>
      <c r="S1152" s="3" t="s">
        <v>6560</v>
      </c>
      <c r="T1152" s="3" t="s">
        <v>5775</v>
      </c>
      <c r="X1152" s="3">
        <v>1150</v>
      </c>
      <c r="Y1152" s="3">
        <v>27360</v>
      </c>
    </row>
    <row r="1153" spans="2:25" x14ac:dyDescent="0.35">
      <c r="B1153" s="3">
        <v>1151</v>
      </c>
      <c r="C1153" s="3" t="s">
        <v>1391</v>
      </c>
      <c r="D1153" s="3" t="s">
        <v>1392</v>
      </c>
      <c r="H1153" s="3" t="s">
        <v>1391</v>
      </c>
      <c r="I1153" s="3" t="s">
        <v>1392</v>
      </c>
      <c r="J1153" s="9">
        <v>41963</v>
      </c>
      <c r="K1153" s="9">
        <v>41964</v>
      </c>
      <c r="O1153" s="3" t="s">
        <v>1391</v>
      </c>
      <c r="P1153" s="3" t="s">
        <v>1392</v>
      </c>
      <c r="Q1153" s="3" t="s">
        <v>5801</v>
      </c>
      <c r="R1153" s="3" t="s">
        <v>5848</v>
      </c>
      <c r="S1153" s="3" t="s">
        <v>5849</v>
      </c>
      <c r="T1153" s="3" t="s">
        <v>5775</v>
      </c>
      <c r="X1153" s="3">
        <v>1151</v>
      </c>
      <c r="Y1153" s="3">
        <v>92683</v>
      </c>
    </row>
    <row r="1154" spans="2:25" x14ac:dyDescent="0.35">
      <c r="B1154" s="3">
        <v>1152</v>
      </c>
      <c r="C1154" s="3" t="s">
        <v>1393</v>
      </c>
      <c r="D1154" s="3" t="s">
        <v>1394</v>
      </c>
      <c r="H1154" s="3" t="s">
        <v>1393</v>
      </c>
      <c r="I1154" s="3" t="s">
        <v>1394</v>
      </c>
      <c r="J1154" s="9">
        <v>41611</v>
      </c>
      <c r="K1154" s="9">
        <v>41617</v>
      </c>
      <c r="O1154" s="3" t="s">
        <v>1393</v>
      </c>
      <c r="P1154" s="3" t="s">
        <v>1394</v>
      </c>
      <c r="Q1154" s="3" t="s">
        <v>5772</v>
      </c>
      <c r="R1154" s="3" t="s">
        <v>6561</v>
      </c>
      <c r="S1154" s="3" t="s">
        <v>6562</v>
      </c>
      <c r="T1154" s="3" t="s">
        <v>5775</v>
      </c>
      <c r="X1154" s="3">
        <v>1152</v>
      </c>
      <c r="Y1154" s="3">
        <v>94122</v>
      </c>
    </row>
    <row r="1155" spans="2:25" x14ac:dyDescent="0.35">
      <c r="B1155" s="3">
        <v>1153</v>
      </c>
      <c r="C1155" s="3" t="s">
        <v>1393</v>
      </c>
      <c r="D1155" s="3" t="s">
        <v>1395</v>
      </c>
      <c r="H1155" s="3" t="s">
        <v>1393</v>
      </c>
      <c r="I1155" s="3" t="s">
        <v>1395</v>
      </c>
      <c r="J1155" s="9">
        <v>41611</v>
      </c>
      <c r="K1155" s="9">
        <v>41617</v>
      </c>
      <c r="O1155" s="3" t="s">
        <v>1393</v>
      </c>
      <c r="P1155" s="3" t="s">
        <v>1395</v>
      </c>
      <c r="Q1155" s="3" t="s">
        <v>5772</v>
      </c>
      <c r="R1155" s="3" t="s">
        <v>6561</v>
      </c>
      <c r="S1155" s="3" t="s">
        <v>6562</v>
      </c>
      <c r="T1155" s="3" t="s">
        <v>5775</v>
      </c>
      <c r="X1155" s="3">
        <v>1153</v>
      </c>
      <c r="Y1155" s="3">
        <v>94122</v>
      </c>
    </row>
    <row r="1156" spans="2:25" x14ac:dyDescent="0.35">
      <c r="B1156" s="3">
        <v>1154</v>
      </c>
      <c r="C1156" s="3" t="s">
        <v>1393</v>
      </c>
      <c r="D1156" s="3" t="s">
        <v>1396</v>
      </c>
      <c r="H1156" s="3" t="s">
        <v>1393</v>
      </c>
      <c r="I1156" s="3" t="s">
        <v>1396</v>
      </c>
      <c r="J1156" s="9">
        <v>41611</v>
      </c>
      <c r="K1156" s="9">
        <v>41617</v>
      </c>
      <c r="O1156" s="3" t="s">
        <v>1393</v>
      </c>
      <c r="P1156" s="3" t="s">
        <v>1396</v>
      </c>
      <c r="Q1156" s="3" t="s">
        <v>5772</v>
      </c>
      <c r="R1156" s="3" t="s">
        <v>6561</v>
      </c>
      <c r="S1156" s="3" t="s">
        <v>6562</v>
      </c>
      <c r="T1156" s="3" t="s">
        <v>5775</v>
      </c>
      <c r="X1156" s="3">
        <v>1154</v>
      </c>
      <c r="Y1156" s="3">
        <v>94122</v>
      </c>
    </row>
    <row r="1157" spans="2:25" x14ac:dyDescent="0.35">
      <c r="B1157" s="3">
        <v>1155</v>
      </c>
      <c r="C1157" s="3" t="s">
        <v>1397</v>
      </c>
      <c r="D1157" s="3" t="s">
        <v>1398</v>
      </c>
      <c r="H1157" s="3" t="s">
        <v>1397</v>
      </c>
      <c r="I1157" s="3" t="s">
        <v>1398</v>
      </c>
      <c r="J1157" s="9">
        <v>41562</v>
      </c>
      <c r="K1157" s="9">
        <v>41566</v>
      </c>
      <c r="O1157" s="3" t="s">
        <v>1397</v>
      </c>
      <c r="P1157" s="3" t="s">
        <v>1398</v>
      </c>
      <c r="Q1157" s="3" t="s">
        <v>5772</v>
      </c>
      <c r="R1157" s="3" t="s">
        <v>6253</v>
      </c>
      <c r="S1157" s="3" t="s">
        <v>6254</v>
      </c>
      <c r="T1157" s="3" t="s">
        <v>5771</v>
      </c>
      <c r="X1157" s="3">
        <v>1155</v>
      </c>
      <c r="Y1157" s="3">
        <v>98115</v>
      </c>
    </row>
    <row r="1158" spans="2:25" x14ac:dyDescent="0.35">
      <c r="B1158" s="3">
        <v>1156</v>
      </c>
      <c r="C1158" s="3" t="s">
        <v>1399</v>
      </c>
      <c r="D1158" s="3" t="s">
        <v>1400</v>
      </c>
      <c r="H1158" s="3" t="s">
        <v>1399</v>
      </c>
      <c r="I1158" s="3" t="s">
        <v>1400</v>
      </c>
      <c r="J1158" s="9">
        <v>40874</v>
      </c>
      <c r="K1158" s="9">
        <v>40880</v>
      </c>
      <c r="O1158" s="3" t="s">
        <v>1399</v>
      </c>
      <c r="P1158" s="3" t="s">
        <v>1400</v>
      </c>
      <c r="Q1158" s="3" t="s">
        <v>5772</v>
      </c>
      <c r="R1158" s="3" t="s">
        <v>6563</v>
      </c>
      <c r="S1158" s="3" t="s">
        <v>6564</v>
      </c>
      <c r="T1158" s="3" t="s">
        <v>5775</v>
      </c>
      <c r="X1158" s="3">
        <v>1156</v>
      </c>
      <c r="Y1158" s="3">
        <v>10035</v>
      </c>
    </row>
    <row r="1159" spans="2:25" x14ac:dyDescent="0.35">
      <c r="B1159" s="3">
        <v>1157</v>
      </c>
      <c r="C1159" s="3" t="s">
        <v>1401</v>
      </c>
      <c r="D1159" s="3" t="s">
        <v>1402</v>
      </c>
      <c r="H1159" s="3" t="s">
        <v>1401</v>
      </c>
      <c r="I1159" s="3" t="s">
        <v>1402</v>
      </c>
      <c r="J1159" s="9">
        <v>41216</v>
      </c>
      <c r="K1159" s="9">
        <v>41220</v>
      </c>
      <c r="O1159" s="3" t="s">
        <v>1401</v>
      </c>
      <c r="P1159" s="3" t="s">
        <v>1402</v>
      </c>
      <c r="Q1159" s="3" t="s">
        <v>5772</v>
      </c>
      <c r="R1159" s="3" t="s">
        <v>6565</v>
      </c>
      <c r="S1159" s="3" t="s">
        <v>6566</v>
      </c>
      <c r="T1159" s="3" t="s">
        <v>5782</v>
      </c>
      <c r="X1159" s="3">
        <v>1157</v>
      </c>
      <c r="Y1159" s="3">
        <v>90008</v>
      </c>
    </row>
    <row r="1160" spans="2:25" x14ac:dyDescent="0.35">
      <c r="B1160" s="3">
        <v>1158</v>
      </c>
      <c r="C1160" s="3" t="s">
        <v>1401</v>
      </c>
      <c r="D1160" s="3" t="s">
        <v>1403</v>
      </c>
      <c r="H1160" s="3" t="s">
        <v>1401</v>
      </c>
      <c r="I1160" s="3" t="s">
        <v>1403</v>
      </c>
      <c r="J1160" s="9">
        <v>41216</v>
      </c>
      <c r="K1160" s="9">
        <v>41220</v>
      </c>
      <c r="O1160" s="3" t="s">
        <v>1401</v>
      </c>
      <c r="P1160" s="3" t="s">
        <v>1403</v>
      </c>
      <c r="Q1160" s="3" t="s">
        <v>5772</v>
      </c>
      <c r="R1160" s="3" t="s">
        <v>6565</v>
      </c>
      <c r="S1160" s="3" t="s">
        <v>6566</v>
      </c>
      <c r="T1160" s="3" t="s">
        <v>5782</v>
      </c>
      <c r="X1160" s="3">
        <v>1158</v>
      </c>
      <c r="Y1160" s="3">
        <v>90008</v>
      </c>
    </row>
    <row r="1161" spans="2:25" x14ac:dyDescent="0.35">
      <c r="B1161" s="3">
        <v>1159</v>
      </c>
      <c r="C1161" s="3" t="s">
        <v>1401</v>
      </c>
      <c r="D1161" s="3" t="s">
        <v>454</v>
      </c>
      <c r="H1161" s="3" t="s">
        <v>1401</v>
      </c>
      <c r="I1161" s="3" t="s">
        <v>454</v>
      </c>
      <c r="J1161" s="9">
        <v>41216</v>
      </c>
      <c r="K1161" s="9">
        <v>41220</v>
      </c>
      <c r="O1161" s="3" t="s">
        <v>1401</v>
      </c>
      <c r="P1161" s="3" t="s">
        <v>454</v>
      </c>
      <c r="Q1161" s="3" t="s">
        <v>5772</v>
      </c>
      <c r="R1161" s="3" t="s">
        <v>6565</v>
      </c>
      <c r="S1161" s="3" t="s">
        <v>6566</v>
      </c>
      <c r="T1161" s="3" t="s">
        <v>5782</v>
      </c>
      <c r="X1161" s="3">
        <v>1159</v>
      </c>
      <c r="Y1161" s="3">
        <v>90008</v>
      </c>
    </row>
    <row r="1162" spans="2:25" x14ac:dyDescent="0.35">
      <c r="B1162" s="3">
        <v>1160</v>
      </c>
      <c r="C1162" s="3" t="s">
        <v>1404</v>
      </c>
      <c r="D1162" s="3" t="s">
        <v>1079</v>
      </c>
      <c r="H1162" s="3" t="s">
        <v>1404</v>
      </c>
      <c r="I1162" s="3" t="s">
        <v>1079</v>
      </c>
      <c r="J1162" s="9">
        <v>40876</v>
      </c>
      <c r="K1162" s="9">
        <v>40883</v>
      </c>
      <c r="O1162" s="3" t="s">
        <v>1404</v>
      </c>
      <c r="P1162" s="3" t="s">
        <v>1079</v>
      </c>
      <c r="Q1162" s="3" t="s">
        <v>5772</v>
      </c>
      <c r="R1162" s="3" t="s">
        <v>6567</v>
      </c>
      <c r="S1162" s="3" t="s">
        <v>6568</v>
      </c>
      <c r="T1162" s="3" t="s">
        <v>5775</v>
      </c>
      <c r="X1162" s="3">
        <v>1160</v>
      </c>
      <c r="Y1162" s="3">
        <v>19143</v>
      </c>
    </row>
    <row r="1163" spans="2:25" x14ac:dyDescent="0.35">
      <c r="B1163" s="3">
        <v>1161</v>
      </c>
      <c r="C1163" s="3" t="s">
        <v>1405</v>
      </c>
      <c r="D1163" s="3" t="s">
        <v>52</v>
      </c>
      <c r="H1163" s="3" t="s">
        <v>1405</v>
      </c>
      <c r="I1163" s="3" t="s">
        <v>52</v>
      </c>
      <c r="J1163" s="9">
        <v>41760</v>
      </c>
      <c r="K1163" s="9">
        <v>41765</v>
      </c>
      <c r="O1163" s="3" t="s">
        <v>1405</v>
      </c>
      <c r="P1163" s="3" t="s">
        <v>52</v>
      </c>
      <c r="Q1163" s="3" t="s">
        <v>5768</v>
      </c>
      <c r="R1163" s="3" t="s">
        <v>6421</v>
      </c>
      <c r="S1163" s="3" t="s">
        <v>6422</v>
      </c>
      <c r="T1163" s="3" t="s">
        <v>5771</v>
      </c>
      <c r="X1163" s="3">
        <v>1161</v>
      </c>
      <c r="Y1163" s="3">
        <v>10024</v>
      </c>
    </row>
    <row r="1164" spans="2:25" x14ac:dyDescent="0.35">
      <c r="B1164" s="3">
        <v>1162</v>
      </c>
      <c r="C1164" s="3" t="s">
        <v>1406</v>
      </c>
      <c r="D1164" s="3" t="s">
        <v>1407</v>
      </c>
      <c r="H1164" s="3" t="s">
        <v>1406</v>
      </c>
      <c r="I1164" s="3" t="s">
        <v>1407</v>
      </c>
      <c r="J1164" s="9">
        <v>41968</v>
      </c>
      <c r="K1164" s="9">
        <v>41972</v>
      </c>
      <c r="O1164" s="3" t="s">
        <v>1406</v>
      </c>
      <c r="P1164" s="3" t="s">
        <v>1407</v>
      </c>
      <c r="Q1164" s="3" t="s">
        <v>5772</v>
      </c>
      <c r="R1164" s="3" t="s">
        <v>6569</v>
      </c>
      <c r="S1164" s="3" t="s">
        <v>6570</v>
      </c>
      <c r="T1164" s="3" t="s">
        <v>5771</v>
      </c>
      <c r="X1164" s="3">
        <v>1162</v>
      </c>
      <c r="Y1164" s="3">
        <v>10035</v>
      </c>
    </row>
    <row r="1165" spans="2:25" x14ac:dyDescent="0.35">
      <c r="B1165" s="3">
        <v>1163</v>
      </c>
      <c r="C1165" s="3" t="s">
        <v>1406</v>
      </c>
      <c r="D1165" s="3" t="s">
        <v>387</v>
      </c>
      <c r="H1165" s="3" t="s">
        <v>1406</v>
      </c>
      <c r="I1165" s="3" t="s">
        <v>387</v>
      </c>
      <c r="J1165" s="9">
        <v>41968</v>
      </c>
      <c r="K1165" s="9">
        <v>41972</v>
      </c>
      <c r="O1165" s="3" t="s">
        <v>1406</v>
      </c>
      <c r="P1165" s="3" t="s">
        <v>387</v>
      </c>
      <c r="Q1165" s="3" t="s">
        <v>5772</v>
      </c>
      <c r="R1165" s="3" t="s">
        <v>6569</v>
      </c>
      <c r="S1165" s="3" t="s">
        <v>6570</v>
      </c>
      <c r="T1165" s="3" t="s">
        <v>5771</v>
      </c>
      <c r="X1165" s="3">
        <v>1163</v>
      </c>
      <c r="Y1165" s="3">
        <v>10035</v>
      </c>
    </row>
    <row r="1166" spans="2:25" x14ac:dyDescent="0.35">
      <c r="B1166" s="3">
        <v>1164</v>
      </c>
      <c r="C1166" s="3" t="s">
        <v>1408</v>
      </c>
      <c r="D1166" s="3" t="s">
        <v>1409</v>
      </c>
      <c r="H1166" s="3" t="s">
        <v>1408</v>
      </c>
      <c r="I1166" s="3" t="s">
        <v>1409</v>
      </c>
      <c r="J1166" s="9">
        <v>41943</v>
      </c>
      <c r="K1166" s="9">
        <v>41947</v>
      </c>
      <c r="O1166" s="3" t="s">
        <v>1408</v>
      </c>
      <c r="P1166" s="3" t="s">
        <v>1409</v>
      </c>
      <c r="Q1166" s="3" t="s">
        <v>5772</v>
      </c>
      <c r="R1166" s="3" t="s">
        <v>6571</v>
      </c>
      <c r="S1166" s="3" t="s">
        <v>6572</v>
      </c>
      <c r="T1166" s="3" t="s">
        <v>5771</v>
      </c>
      <c r="X1166" s="3">
        <v>1164</v>
      </c>
      <c r="Y1166" s="3">
        <v>98661</v>
      </c>
    </row>
    <row r="1167" spans="2:25" x14ac:dyDescent="0.35">
      <c r="B1167" s="3">
        <v>1165</v>
      </c>
      <c r="C1167" s="3" t="s">
        <v>1410</v>
      </c>
      <c r="D1167" s="3" t="s">
        <v>1131</v>
      </c>
      <c r="H1167" s="3" t="s">
        <v>1410</v>
      </c>
      <c r="I1167" s="3" t="s">
        <v>1131</v>
      </c>
      <c r="J1167" s="9">
        <v>41887</v>
      </c>
      <c r="K1167" s="9">
        <v>41891</v>
      </c>
      <c r="O1167" s="3" t="s">
        <v>1410</v>
      </c>
      <c r="P1167" s="3" t="s">
        <v>1131</v>
      </c>
      <c r="Q1167" s="3" t="s">
        <v>5772</v>
      </c>
      <c r="R1167" s="3" t="s">
        <v>6573</v>
      </c>
      <c r="S1167" s="3" t="s">
        <v>6574</v>
      </c>
      <c r="T1167" s="3" t="s">
        <v>5775</v>
      </c>
      <c r="X1167" s="3">
        <v>1165</v>
      </c>
      <c r="Y1167" s="3">
        <v>75019</v>
      </c>
    </row>
    <row r="1168" spans="2:25" x14ac:dyDescent="0.35">
      <c r="B1168" s="3">
        <v>1166</v>
      </c>
      <c r="C1168" s="3" t="s">
        <v>1410</v>
      </c>
      <c r="D1168" s="3" t="s">
        <v>1411</v>
      </c>
      <c r="H1168" s="3" t="s">
        <v>1410</v>
      </c>
      <c r="I1168" s="3" t="s">
        <v>1411</v>
      </c>
      <c r="J1168" s="9">
        <v>41887</v>
      </c>
      <c r="K1168" s="9">
        <v>41891</v>
      </c>
      <c r="O1168" s="3" t="s">
        <v>1410</v>
      </c>
      <c r="P1168" s="3" t="s">
        <v>1411</v>
      </c>
      <c r="Q1168" s="3" t="s">
        <v>5772</v>
      </c>
      <c r="R1168" s="3" t="s">
        <v>6573</v>
      </c>
      <c r="S1168" s="3" t="s">
        <v>6574</v>
      </c>
      <c r="T1168" s="3" t="s">
        <v>5775</v>
      </c>
      <c r="X1168" s="3">
        <v>1166</v>
      </c>
      <c r="Y1168" s="3">
        <v>75019</v>
      </c>
    </row>
    <row r="1169" spans="2:25" x14ac:dyDescent="0.35">
      <c r="B1169" s="3">
        <v>1167</v>
      </c>
      <c r="C1169" s="3" t="s">
        <v>1410</v>
      </c>
      <c r="D1169" s="3" t="s">
        <v>191</v>
      </c>
      <c r="H1169" s="3" t="s">
        <v>1410</v>
      </c>
      <c r="I1169" s="3" t="s">
        <v>191</v>
      </c>
      <c r="J1169" s="9">
        <v>41887</v>
      </c>
      <c r="K1169" s="9">
        <v>41891</v>
      </c>
      <c r="O1169" s="3" t="s">
        <v>1410</v>
      </c>
      <c r="P1169" s="3" t="s">
        <v>191</v>
      </c>
      <c r="Q1169" s="3" t="s">
        <v>5772</v>
      </c>
      <c r="R1169" s="3" t="s">
        <v>6573</v>
      </c>
      <c r="S1169" s="3" t="s">
        <v>6574</v>
      </c>
      <c r="T1169" s="3" t="s">
        <v>5775</v>
      </c>
      <c r="X1169" s="3">
        <v>1167</v>
      </c>
      <c r="Y1169" s="3">
        <v>75019</v>
      </c>
    </row>
    <row r="1170" spans="2:25" x14ac:dyDescent="0.35">
      <c r="B1170" s="3">
        <v>1168</v>
      </c>
      <c r="C1170" s="3" t="s">
        <v>1412</v>
      </c>
      <c r="D1170" s="3" t="s">
        <v>135</v>
      </c>
      <c r="H1170" s="3" t="s">
        <v>1412</v>
      </c>
      <c r="I1170" s="3" t="s">
        <v>135</v>
      </c>
      <c r="J1170" s="9">
        <v>41565</v>
      </c>
      <c r="K1170" s="9">
        <v>41568</v>
      </c>
      <c r="O1170" s="3" t="s">
        <v>1412</v>
      </c>
      <c r="P1170" s="3" t="s">
        <v>135</v>
      </c>
      <c r="Q1170" s="3" t="s">
        <v>5801</v>
      </c>
      <c r="R1170" s="3" t="s">
        <v>5880</v>
      </c>
      <c r="S1170" s="3" t="s">
        <v>5881</v>
      </c>
      <c r="T1170" s="3" t="s">
        <v>5782</v>
      </c>
      <c r="X1170" s="3">
        <v>1168</v>
      </c>
      <c r="Y1170" s="3">
        <v>94122</v>
      </c>
    </row>
    <row r="1171" spans="2:25" x14ac:dyDescent="0.35">
      <c r="B1171" s="3">
        <v>1169</v>
      </c>
      <c r="C1171" s="3" t="s">
        <v>1413</v>
      </c>
      <c r="D1171" s="3" t="s">
        <v>209</v>
      </c>
      <c r="H1171" s="3" t="s">
        <v>1413</v>
      </c>
      <c r="I1171" s="3" t="s">
        <v>209</v>
      </c>
      <c r="J1171" s="9">
        <v>41956</v>
      </c>
      <c r="K1171" s="9">
        <v>41962</v>
      </c>
      <c r="O1171" s="3" t="s">
        <v>1413</v>
      </c>
      <c r="P1171" s="3" t="s">
        <v>209</v>
      </c>
      <c r="Q1171" s="3" t="s">
        <v>5772</v>
      </c>
      <c r="R1171" s="3" t="s">
        <v>6037</v>
      </c>
      <c r="S1171" s="3" t="s">
        <v>6038</v>
      </c>
      <c r="T1171" s="3" t="s">
        <v>5775</v>
      </c>
      <c r="X1171" s="3">
        <v>1169</v>
      </c>
      <c r="Y1171" s="3">
        <v>78745</v>
      </c>
    </row>
    <row r="1172" spans="2:25" x14ac:dyDescent="0.35">
      <c r="B1172" s="3">
        <v>1170</v>
      </c>
      <c r="C1172" s="3" t="s">
        <v>1413</v>
      </c>
      <c r="D1172" s="3" t="s">
        <v>1414</v>
      </c>
      <c r="H1172" s="3" t="s">
        <v>1413</v>
      </c>
      <c r="I1172" s="3" t="s">
        <v>1414</v>
      </c>
      <c r="J1172" s="9">
        <v>41956</v>
      </c>
      <c r="K1172" s="9">
        <v>41962</v>
      </c>
      <c r="O1172" s="3" t="s">
        <v>1413</v>
      </c>
      <c r="P1172" s="3" t="s">
        <v>1414</v>
      </c>
      <c r="Q1172" s="3" t="s">
        <v>5772</v>
      </c>
      <c r="R1172" s="3" t="s">
        <v>6037</v>
      </c>
      <c r="S1172" s="3" t="s">
        <v>6038</v>
      </c>
      <c r="T1172" s="3" t="s">
        <v>5775</v>
      </c>
      <c r="X1172" s="3">
        <v>1170</v>
      </c>
      <c r="Y1172" s="3">
        <v>78745</v>
      </c>
    </row>
    <row r="1173" spans="2:25" x14ac:dyDescent="0.35">
      <c r="B1173" s="3">
        <v>1171</v>
      </c>
      <c r="C1173" s="3" t="s">
        <v>1413</v>
      </c>
      <c r="D1173" s="3" t="s">
        <v>1225</v>
      </c>
      <c r="H1173" s="3" t="s">
        <v>1413</v>
      </c>
      <c r="I1173" s="3" t="s">
        <v>1225</v>
      </c>
      <c r="J1173" s="9">
        <v>41956</v>
      </c>
      <c r="K1173" s="9">
        <v>41962</v>
      </c>
      <c r="O1173" s="3" t="s">
        <v>1413</v>
      </c>
      <c r="P1173" s="3" t="s">
        <v>1225</v>
      </c>
      <c r="Q1173" s="3" t="s">
        <v>5772</v>
      </c>
      <c r="R1173" s="3" t="s">
        <v>6037</v>
      </c>
      <c r="S1173" s="3" t="s">
        <v>6038</v>
      </c>
      <c r="T1173" s="3" t="s">
        <v>5775</v>
      </c>
      <c r="X1173" s="3">
        <v>1171</v>
      </c>
      <c r="Y1173" s="3">
        <v>78745</v>
      </c>
    </row>
    <row r="1174" spans="2:25" x14ac:dyDescent="0.35">
      <c r="B1174" s="3">
        <v>1172</v>
      </c>
      <c r="C1174" s="3" t="s">
        <v>1415</v>
      </c>
      <c r="D1174" s="3" t="s">
        <v>1416</v>
      </c>
      <c r="H1174" s="3" t="s">
        <v>1415</v>
      </c>
      <c r="I1174" s="3" t="s">
        <v>1416</v>
      </c>
      <c r="J1174" s="9">
        <v>41603</v>
      </c>
      <c r="K1174" s="9">
        <v>41610</v>
      </c>
      <c r="O1174" s="3" t="s">
        <v>1415</v>
      </c>
      <c r="P1174" s="3" t="s">
        <v>1416</v>
      </c>
      <c r="Q1174" s="3" t="s">
        <v>5772</v>
      </c>
      <c r="R1174" s="3" t="s">
        <v>6439</v>
      </c>
      <c r="S1174" s="3" t="s">
        <v>6440</v>
      </c>
      <c r="T1174" s="3" t="s">
        <v>5782</v>
      </c>
      <c r="X1174" s="3">
        <v>1172</v>
      </c>
      <c r="Y1174" s="3">
        <v>90045</v>
      </c>
    </row>
    <row r="1175" spans="2:25" x14ac:dyDescent="0.35">
      <c r="B1175" s="3">
        <v>1173</v>
      </c>
      <c r="C1175" s="3" t="s">
        <v>1415</v>
      </c>
      <c r="D1175" s="3" t="s">
        <v>652</v>
      </c>
      <c r="H1175" s="3" t="s">
        <v>1415</v>
      </c>
      <c r="I1175" s="3" t="s">
        <v>652</v>
      </c>
      <c r="J1175" s="9">
        <v>41603</v>
      </c>
      <c r="K1175" s="9">
        <v>41610</v>
      </c>
      <c r="O1175" s="3" t="s">
        <v>1415</v>
      </c>
      <c r="P1175" s="3" t="s">
        <v>652</v>
      </c>
      <c r="Q1175" s="3" t="s">
        <v>5772</v>
      </c>
      <c r="R1175" s="3" t="s">
        <v>6439</v>
      </c>
      <c r="S1175" s="3" t="s">
        <v>6440</v>
      </c>
      <c r="T1175" s="3" t="s">
        <v>5782</v>
      </c>
      <c r="X1175" s="3">
        <v>1173</v>
      </c>
      <c r="Y1175" s="3">
        <v>90045</v>
      </c>
    </row>
    <row r="1176" spans="2:25" x14ac:dyDescent="0.35">
      <c r="B1176" s="3">
        <v>1174</v>
      </c>
      <c r="C1176" s="3" t="s">
        <v>1417</v>
      </c>
      <c r="D1176" s="3" t="s">
        <v>1418</v>
      </c>
      <c r="H1176" s="3" t="s">
        <v>1417</v>
      </c>
      <c r="I1176" s="3" t="s">
        <v>1418</v>
      </c>
      <c r="J1176" s="9">
        <v>41122</v>
      </c>
      <c r="K1176" s="9">
        <v>41128</v>
      </c>
      <c r="O1176" s="3" t="s">
        <v>1417</v>
      </c>
      <c r="P1176" s="3" t="s">
        <v>1418</v>
      </c>
      <c r="Q1176" s="3" t="s">
        <v>5772</v>
      </c>
      <c r="R1176" s="3" t="s">
        <v>6575</v>
      </c>
      <c r="S1176" s="3" t="s">
        <v>6576</v>
      </c>
      <c r="T1176" s="3" t="s">
        <v>5782</v>
      </c>
      <c r="X1176" s="3">
        <v>1174</v>
      </c>
      <c r="Y1176" s="3">
        <v>90004</v>
      </c>
    </row>
    <row r="1177" spans="2:25" x14ac:dyDescent="0.35">
      <c r="B1177" s="3">
        <v>1175</v>
      </c>
      <c r="C1177" s="3" t="s">
        <v>1417</v>
      </c>
      <c r="D1177" s="3" t="s">
        <v>1419</v>
      </c>
      <c r="H1177" s="3" t="s">
        <v>1417</v>
      </c>
      <c r="I1177" s="3" t="s">
        <v>1419</v>
      </c>
      <c r="J1177" s="9">
        <v>41122</v>
      </c>
      <c r="K1177" s="9">
        <v>41128</v>
      </c>
      <c r="O1177" s="3" t="s">
        <v>1417</v>
      </c>
      <c r="P1177" s="3" t="s">
        <v>1419</v>
      </c>
      <c r="Q1177" s="3" t="s">
        <v>5772</v>
      </c>
      <c r="R1177" s="3" t="s">
        <v>6575</v>
      </c>
      <c r="S1177" s="3" t="s">
        <v>6576</v>
      </c>
      <c r="T1177" s="3" t="s">
        <v>5782</v>
      </c>
      <c r="X1177" s="3">
        <v>1175</v>
      </c>
      <c r="Y1177" s="3">
        <v>90004</v>
      </c>
    </row>
    <row r="1178" spans="2:25" x14ac:dyDescent="0.35">
      <c r="B1178" s="3">
        <v>1176</v>
      </c>
      <c r="C1178" s="3" t="s">
        <v>1420</v>
      </c>
      <c r="D1178" s="3" t="s">
        <v>1344</v>
      </c>
      <c r="H1178" s="3" t="s">
        <v>1420</v>
      </c>
      <c r="I1178" s="3" t="s">
        <v>1344</v>
      </c>
      <c r="J1178" s="9">
        <v>41998</v>
      </c>
      <c r="K1178" s="9">
        <v>42003</v>
      </c>
      <c r="O1178" s="3" t="s">
        <v>1420</v>
      </c>
      <c r="P1178" s="3" t="s">
        <v>1344</v>
      </c>
      <c r="Q1178" s="3" t="s">
        <v>5772</v>
      </c>
      <c r="R1178" s="3" t="s">
        <v>6577</v>
      </c>
      <c r="S1178" s="3" t="s">
        <v>6578</v>
      </c>
      <c r="T1178" s="3" t="s">
        <v>5775</v>
      </c>
      <c r="X1178" s="3">
        <v>1176</v>
      </c>
      <c r="Y1178" s="3">
        <v>10024</v>
      </c>
    </row>
    <row r="1179" spans="2:25" x14ac:dyDescent="0.35">
      <c r="B1179" s="3">
        <v>1177</v>
      </c>
      <c r="C1179" s="3" t="s">
        <v>1421</v>
      </c>
      <c r="D1179" s="3" t="s">
        <v>1422</v>
      </c>
      <c r="H1179" s="3" t="s">
        <v>1421</v>
      </c>
      <c r="I1179" s="3" t="s">
        <v>1422</v>
      </c>
      <c r="J1179" s="9">
        <v>41984</v>
      </c>
      <c r="K1179" s="9">
        <v>41984</v>
      </c>
      <c r="O1179" s="3" t="s">
        <v>1421</v>
      </c>
      <c r="P1179" s="3" t="s">
        <v>1422</v>
      </c>
      <c r="Q1179" s="3" t="s">
        <v>6020</v>
      </c>
      <c r="R1179" s="3" t="s">
        <v>5868</v>
      </c>
      <c r="S1179" s="3" t="s">
        <v>5869</v>
      </c>
      <c r="T1179" s="3" t="s">
        <v>5782</v>
      </c>
      <c r="X1179" s="3">
        <v>1177</v>
      </c>
      <c r="Y1179" s="3">
        <v>68104</v>
      </c>
    </row>
    <row r="1180" spans="2:25" x14ac:dyDescent="0.35">
      <c r="B1180" s="3">
        <v>1178</v>
      </c>
      <c r="C1180" s="3" t="s">
        <v>1423</v>
      </c>
      <c r="D1180" s="3" t="s">
        <v>1385</v>
      </c>
      <c r="H1180" s="3" t="s">
        <v>1423</v>
      </c>
      <c r="I1180" s="3" t="s">
        <v>1385</v>
      </c>
      <c r="J1180" s="9">
        <v>41895</v>
      </c>
      <c r="K1180" s="9">
        <v>41898</v>
      </c>
      <c r="O1180" s="3" t="s">
        <v>1423</v>
      </c>
      <c r="P1180" s="3" t="s">
        <v>1385</v>
      </c>
      <c r="Q1180" s="3" t="s">
        <v>5801</v>
      </c>
      <c r="R1180" s="3" t="s">
        <v>6331</v>
      </c>
      <c r="S1180" s="3" t="s">
        <v>6332</v>
      </c>
      <c r="T1180" s="3" t="s">
        <v>5775</v>
      </c>
      <c r="X1180" s="3">
        <v>1178</v>
      </c>
      <c r="Y1180" s="3">
        <v>90036</v>
      </c>
    </row>
    <row r="1181" spans="2:25" x14ac:dyDescent="0.35">
      <c r="B1181" s="3">
        <v>1179</v>
      </c>
      <c r="C1181" s="3" t="s">
        <v>1424</v>
      </c>
      <c r="D1181" s="3" t="s">
        <v>1425</v>
      </c>
      <c r="H1181" s="3" t="s">
        <v>1424</v>
      </c>
      <c r="I1181" s="3" t="s">
        <v>1425</v>
      </c>
      <c r="J1181" s="9">
        <v>41815</v>
      </c>
      <c r="K1181" s="9">
        <v>41822</v>
      </c>
      <c r="O1181" s="3" t="s">
        <v>1424</v>
      </c>
      <c r="P1181" s="3" t="s">
        <v>1425</v>
      </c>
      <c r="Q1181" s="3" t="s">
        <v>5772</v>
      </c>
      <c r="R1181" s="3" t="s">
        <v>6547</v>
      </c>
      <c r="S1181" s="3" t="s">
        <v>6548</v>
      </c>
      <c r="T1181" s="3" t="s">
        <v>5771</v>
      </c>
      <c r="X1181" s="3">
        <v>1179</v>
      </c>
      <c r="Y1181" s="3">
        <v>91767</v>
      </c>
    </row>
    <row r="1182" spans="2:25" x14ac:dyDescent="0.35">
      <c r="B1182" s="3">
        <v>1180</v>
      </c>
      <c r="C1182" s="3" t="s">
        <v>1424</v>
      </c>
      <c r="D1182" s="3" t="s">
        <v>200</v>
      </c>
      <c r="H1182" s="3" t="s">
        <v>1424</v>
      </c>
      <c r="I1182" s="3" t="s">
        <v>200</v>
      </c>
      <c r="J1182" s="9">
        <v>41815</v>
      </c>
      <c r="K1182" s="9">
        <v>41822</v>
      </c>
      <c r="O1182" s="3" t="s">
        <v>1424</v>
      </c>
      <c r="P1182" s="3" t="s">
        <v>200</v>
      </c>
      <c r="Q1182" s="3" t="s">
        <v>5772</v>
      </c>
      <c r="R1182" s="3" t="s">
        <v>6547</v>
      </c>
      <c r="S1182" s="3" t="s">
        <v>6548</v>
      </c>
      <c r="T1182" s="3" t="s">
        <v>5771</v>
      </c>
      <c r="X1182" s="3">
        <v>1180</v>
      </c>
      <c r="Y1182" s="3">
        <v>91767</v>
      </c>
    </row>
    <row r="1183" spans="2:25" x14ac:dyDescent="0.35">
      <c r="B1183" s="3">
        <v>1181</v>
      </c>
      <c r="C1183" s="3" t="s">
        <v>1426</v>
      </c>
      <c r="D1183" s="3" t="s">
        <v>254</v>
      </c>
      <c r="H1183" s="3" t="s">
        <v>1426</v>
      </c>
      <c r="I1183" s="3" t="s">
        <v>254</v>
      </c>
      <c r="J1183" s="9">
        <v>41870</v>
      </c>
      <c r="K1183" s="9">
        <v>41874</v>
      </c>
      <c r="O1183" s="3" t="s">
        <v>1426</v>
      </c>
      <c r="P1183" s="3" t="s">
        <v>254</v>
      </c>
      <c r="Q1183" s="3" t="s">
        <v>5772</v>
      </c>
      <c r="R1183" s="3" t="s">
        <v>6027</v>
      </c>
      <c r="S1183" s="3" t="s">
        <v>6028</v>
      </c>
      <c r="T1183" s="3" t="s">
        <v>5775</v>
      </c>
      <c r="X1183" s="3">
        <v>1181</v>
      </c>
      <c r="Y1183" s="3">
        <v>75220</v>
      </c>
    </row>
    <row r="1184" spans="2:25" x14ac:dyDescent="0.35">
      <c r="B1184" s="3">
        <v>1182</v>
      </c>
      <c r="C1184" s="3" t="s">
        <v>1426</v>
      </c>
      <c r="D1184" s="3" t="s">
        <v>485</v>
      </c>
      <c r="H1184" s="3" t="s">
        <v>1426</v>
      </c>
      <c r="I1184" s="3" t="s">
        <v>485</v>
      </c>
      <c r="J1184" s="9">
        <v>41870</v>
      </c>
      <c r="K1184" s="9">
        <v>41874</v>
      </c>
      <c r="O1184" s="3" t="s">
        <v>1426</v>
      </c>
      <c r="P1184" s="3" t="s">
        <v>485</v>
      </c>
      <c r="Q1184" s="3" t="s">
        <v>5772</v>
      </c>
      <c r="R1184" s="3" t="s">
        <v>6027</v>
      </c>
      <c r="S1184" s="3" t="s">
        <v>6028</v>
      </c>
      <c r="T1184" s="3" t="s">
        <v>5775</v>
      </c>
      <c r="X1184" s="3">
        <v>1182</v>
      </c>
      <c r="Y1184" s="3">
        <v>75220</v>
      </c>
    </row>
    <row r="1185" spans="2:25" x14ac:dyDescent="0.35">
      <c r="B1185" s="3">
        <v>1183</v>
      </c>
      <c r="C1185" s="3" t="s">
        <v>1426</v>
      </c>
      <c r="D1185" s="3" t="s">
        <v>850</v>
      </c>
      <c r="H1185" s="3" t="s">
        <v>1426</v>
      </c>
      <c r="I1185" s="3" t="s">
        <v>850</v>
      </c>
      <c r="J1185" s="9">
        <v>41870</v>
      </c>
      <c r="K1185" s="9">
        <v>41874</v>
      </c>
      <c r="O1185" s="3" t="s">
        <v>1426</v>
      </c>
      <c r="P1185" s="3" t="s">
        <v>850</v>
      </c>
      <c r="Q1185" s="3" t="s">
        <v>5772</v>
      </c>
      <c r="R1185" s="3" t="s">
        <v>6027</v>
      </c>
      <c r="S1185" s="3" t="s">
        <v>6028</v>
      </c>
      <c r="T1185" s="3" t="s">
        <v>5775</v>
      </c>
      <c r="X1185" s="3">
        <v>1183</v>
      </c>
      <c r="Y1185" s="3">
        <v>75220</v>
      </c>
    </row>
    <row r="1186" spans="2:25" x14ac:dyDescent="0.35">
      <c r="B1186" s="3">
        <v>1184</v>
      </c>
      <c r="C1186" s="3" t="s">
        <v>1427</v>
      </c>
      <c r="D1186" s="3" t="s">
        <v>1301</v>
      </c>
      <c r="H1186" s="3" t="s">
        <v>1427</v>
      </c>
      <c r="I1186" s="3" t="s">
        <v>1301</v>
      </c>
      <c r="J1186" s="9">
        <v>41985</v>
      </c>
      <c r="K1186" s="9">
        <v>41991</v>
      </c>
      <c r="O1186" s="3" t="s">
        <v>1427</v>
      </c>
      <c r="P1186" s="3" t="s">
        <v>1301</v>
      </c>
      <c r="Q1186" s="3" t="s">
        <v>5772</v>
      </c>
      <c r="R1186" s="3" t="s">
        <v>6579</v>
      </c>
      <c r="S1186" s="3" t="s">
        <v>6580</v>
      </c>
      <c r="T1186" s="3" t="s">
        <v>5775</v>
      </c>
      <c r="X1186" s="3">
        <v>1184</v>
      </c>
      <c r="Y1186" s="3">
        <v>19120</v>
      </c>
    </row>
    <row r="1187" spans="2:25" x14ac:dyDescent="0.35">
      <c r="B1187" s="3">
        <v>1185</v>
      </c>
      <c r="C1187" s="3" t="s">
        <v>1428</v>
      </c>
      <c r="D1187" s="3" t="s">
        <v>596</v>
      </c>
      <c r="H1187" s="3" t="s">
        <v>1428</v>
      </c>
      <c r="I1187" s="3" t="s">
        <v>596</v>
      </c>
      <c r="J1187" s="9">
        <v>41984</v>
      </c>
      <c r="K1187" s="9">
        <v>41988</v>
      </c>
      <c r="O1187" s="3" t="s">
        <v>1428</v>
      </c>
      <c r="P1187" s="3" t="s">
        <v>596</v>
      </c>
      <c r="Q1187" s="3" t="s">
        <v>5768</v>
      </c>
      <c r="R1187" s="3" t="s">
        <v>6581</v>
      </c>
      <c r="S1187" s="3" t="s">
        <v>6582</v>
      </c>
      <c r="T1187" s="3" t="s">
        <v>5775</v>
      </c>
      <c r="X1187" s="3">
        <v>1185</v>
      </c>
      <c r="Y1187" s="3">
        <v>89031</v>
      </c>
    </row>
    <row r="1188" spans="2:25" x14ac:dyDescent="0.35">
      <c r="B1188" s="3">
        <v>1186</v>
      </c>
      <c r="C1188" s="3" t="s">
        <v>1429</v>
      </c>
      <c r="D1188" s="3" t="s">
        <v>314</v>
      </c>
      <c r="H1188" s="3" t="s">
        <v>1429</v>
      </c>
      <c r="I1188" s="3" t="s">
        <v>314</v>
      </c>
      <c r="J1188" s="9">
        <v>40578</v>
      </c>
      <c r="K1188" s="9">
        <v>40581</v>
      </c>
      <c r="O1188" s="3" t="s">
        <v>1429</v>
      </c>
      <c r="P1188" s="3" t="s">
        <v>314</v>
      </c>
      <c r="Q1188" s="3" t="s">
        <v>5768</v>
      </c>
      <c r="R1188" s="3" t="s">
        <v>6583</v>
      </c>
      <c r="S1188" s="3" t="s">
        <v>6584</v>
      </c>
      <c r="T1188" s="3" t="s">
        <v>5775</v>
      </c>
      <c r="X1188" s="3">
        <v>1186</v>
      </c>
      <c r="Y1188" s="3">
        <v>98105</v>
      </c>
    </row>
    <row r="1189" spans="2:25" x14ac:dyDescent="0.35">
      <c r="B1189" s="3">
        <v>1187</v>
      </c>
      <c r="C1189" s="3" t="s">
        <v>1429</v>
      </c>
      <c r="D1189" s="3" t="s">
        <v>1430</v>
      </c>
      <c r="H1189" s="3" t="s">
        <v>1429</v>
      </c>
      <c r="I1189" s="3" t="s">
        <v>1430</v>
      </c>
      <c r="J1189" s="9">
        <v>40578</v>
      </c>
      <c r="K1189" s="9">
        <v>40581</v>
      </c>
      <c r="O1189" s="3" t="s">
        <v>1429</v>
      </c>
      <c r="P1189" s="3" t="s">
        <v>1430</v>
      </c>
      <c r="Q1189" s="3" t="s">
        <v>5768</v>
      </c>
      <c r="R1189" s="3" t="s">
        <v>6583</v>
      </c>
      <c r="S1189" s="3" t="s">
        <v>6584</v>
      </c>
      <c r="T1189" s="3" t="s">
        <v>5775</v>
      </c>
      <c r="X1189" s="3">
        <v>1187</v>
      </c>
      <c r="Y1189" s="3">
        <v>98105</v>
      </c>
    </row>
    <row r="1190" spans="2:25" x14ac:dyDescent="0.35">
      <c r="B1190" s="3">
        <v>1188</v>
      </c>
      <c r="C1190" s="3" t="s">
        <v>1431</v>
      </c>
      <c r="D1190" s="3" t="s">
        <v>942</v>
      </c>
      <c r="H1190" s="3" t="s">
        <v>1431</v>
      </c>
      <c r="I1190" s="3" t="s">
        <v>942</v>
      </c>
      <c r="J1190" s="9">
        <v>41682</v>
      </c>
      <c r="K1190" s="9">
        <v>41685</v>
      </c>
      <c r="O1190" s="3" t="s">
        <v>1431</v>
      </c>
      <c r="P1190" s="3" t="s">
        <v>942</v>
      </c>
      <c r="Q1190" s="3" t="s">
        <v>5768</v>
      </c>
      <c r="R1190" s="3" t="s">
        <v>5930</v>
      </c>
      <c r="S1190" s="3" t="s">
        <v>5931</v>
      </c>
      <c r="T1190" s="3" t="s">
        <v>5771</v>
      </c>
      <c r="X1190" s="3">
        <v>1188</v>
      </c>
      <c r="Y1190" s="3">
        <v>94110</v>
      </c>
    </row>
    <row r="1191" spans="2:25" x14ac:dyDescent="0.35">
      <c r="B1191" s="3">
        <v>1189</v>
      </c>
      <c r="C1191" s="3" t="s">
        <v>1432</v>
      </c>
      <c r="D1191" s="3" t="s">
        <v>1433</v>
      </c>
      <c r="H1191" s="3" t="s">
        <v>1432</v>
      </c>
      <c r="I1191" s="3" t="s">
        <v>1433</v>
      </c>
      <c r="J1191" s="9">
        <v>41746</v>
      </c>
      <c r="K1191" s="9">
        <v>41751</v>
      </c>
      <c r="O1191" s="3" t="s">
        <v>1432</v>
      </c>
      <c r="P1191" s="3" t="s">
        <v>1433</v>
      </c>
      <c r="Q1191" s="3" t="s">
        <v>5772</v>
      </c>
      <c r="R1191" s="3" t="s">
        <v>6585</v>
      </c>
      <c r="S1191" s="3" t="s">
        <v>6586</v>
      </c>
      <c r="T1191" s="3" t="s">
        <v>5782</v>
      </c>
      <c r="X1191" s="3">
        <v>1189</v>
      </c>
      <c r="Y1191" s="3">
        <v>60610</v>
      </c>
    </row>
    <row r="1192" spans="2:25" x14ac:dyDescent="0.35">
      <c r="B1192" s="3">
        <v>1190</v>
      </c>
      <c r="C1192" s="3" t="s">
        <v>1434</v>
      </c>
      <c r="D1192" s="3" t="s">
        <v>1435</v>
      </c>
      <c r="H1192" s="3" t="s">
        <v>1434</v>
      </c>
      <c r="I1192" s="3" t="s">
        <v>1435</v>
      </c>
      <c r="J1192" s="9">
        <v>41249</v>
      </c>
      <c r="K1192" s="9">
        <v>41254</v>
      </c>
      <c r="O1192" s="3" t="s">
        <v>1434</v>
      </c>
      <c r="P1192" s="3" t="s">
        <v>1435</v>
      </c>
      <c r="Q1192" s="3" t="s">
        <v>5772</v>
      </c>
      <c r="R1192" s="3" t="s">
        <v>6587</v>
      </c>
      <c r="S1192" s="3" t="s">
        <v>6588</v>
      </c>
      <c r="T1192" s="3" t="s">
        <v>5775</v>
      </c>
      <c r="X1192" s="3">
        <v>1190</v>
      </c>
      <c r="Y1192" s="3">
        <v>85705</v>
      </c>
    </row>
    <row r="1193" spans="2:25" x14ac:dyDescent="0.35">
      <c r="B1193" s="3">
        <v>1191</v>
      </c>
      <c r="C1193" s="3" t="s">
        <v>1434</v>
      </c>
      <c r="D1193" s="3" t="s">
        <v>1436</v>
      </c>
      <c r="H1193" s="3" t="s">
        <v>1434</v>
      </c>
      <c r="I1193" s="3" t="s">
        <v>1436</v>
      </c>
      <c r="J1193" s="9">
        <v>41249</v>
      </c>
      <c r="K1193" s="9">
        <v>41254</v>
      </c>
      <c r="O1193" s="3" t="s">
        <v>1434</v>
      </c>
      <c r="P1193" s="3" t="s">
        <v>1436</v>
      </c>
      <c r="Q1193" s="3" t="s">
        <v>5772</v>
      </c>
      <c r="R1193" s="3" t="s">
        <v>6587</v>
      </c>
      <c r="S1193" s="3" t="s">
        <v>6588</v>
      </c>
      <c r="T1193" s="3" t="s">
        <v>5775</v>
      </c>
      <c r="X1193" s="3">
        <v>1191</v>
      </c>
      <c r="Y1193" s="3">
        <v>85705</v>
      </c>
    </row>
    <row r="1194" spans="2:25" x14ac:dyDescent="0.35">
      <c r="B1194" s="3">
        <v>1192</v>
      </c>
      <c r="C1194" s="3" t="s">
        <v>1434</v>
      </c>
      <c r="D1194" s="3" t="s">
        <v>1437</v>
      </c>
      <c r="H1194" s="3" t="s">
        <v>1434</v>
      </c>
      <c r="I1194" s="3" t="s">
        <v>1437</v>
      </c>
      <c r="J1194" s="9">
        <v>41249</v>
      </c>
      <c r="K1194" s="9">
        <v>41254</v>
      </c>
      <c r="O1194" s="3" t="s">
        <v>1434</v>
      </c>
      <c r="P1194" s="3" t="s">
        <v>1437</v>
      </c>
      <c r="Q1194" s="3" t="s">
        <v>5772</v>
      </c>
      <c r="R1194" s="3" t="s">
        <v>6587</v>
      </c>
      <c r="S1194" s="3" t="s">
        <v>6588</v>
      </c>
      <c r="T1194" s="3" t="s">
        <v>5775</v>
      </c>
      <c r="X1194" s="3">
        <v>1192</v>
      </c>
      <c r="Y1194" s="3">
        <v>85705</v>
      </c>
    </row>
    <row r="1195" spans="2:25" x14ac:dyDescent="0.35">
      <c r="B1195" s="3">
        <v>1193</v>
      </c>
      <c r="C1195" s="3" t="s">
        <v>1434</v>
      </c>
      <c r="D1195" s="3" t="s">
        <v>265</v>
      </c>
      <c r="H1195" s="3" t="s">
        <v>1434</v>
      </c>
      <c r="I1195" s="3" t="s">
        <v>265</v>
      </c>
      <c r="J1195" s="9">
        <v>41249</v>
      </c>
      <c r="K1195" s="9">
        <v>41254</v>
      </c>
      <c r="O1195" s="3" t="s">
        <v>1434</v>
      </c>
      <c r="P1195" s="3" t="s">
        <v>265</v>
      </c>
      <c r="Q1195" s="3" t="s">
        <v>5772</v>
      </c>
      <c r="R1195" s="3" t="s">
        <v>6587</v>
      </c>
      <c r="S1195" s="3" t="s">
        <v>6588</v>
      </c>
      <c r="T1195" s="3" t="s">
        <v>5775</v>
      </c>
      <c r="X1195" s="3">
        <v>1193</v>
      </c>
      <c r="Y1195" s="3">
        <v>85705</v>
      </c>
    </row>
    <row r="1196" spans="2:25" x14ac:dyDescent="0.35">
      <c r="B1196" s="3">
        <v>1194</v>
      </c>
      <c r="C1196" s="3" t="s">
        <v>1434</v>
      </c>
      <c r="D1196" s="3" t="s">
        <v>43</v>
      </c>
      <c r="H1196" s="3" t="s">
        <v>1434</v>
      </c>
      <c r="I1196" s="3" t="s">
        <v>43</v>
      </c>
      <c r="J1196" s="9">
        <v>41249</v>
      </c>
      <c r="K1196" s="9">
        <v>41254</v>
      </c>
      <c r="O1196" s="3" t="s">
        <v>1434</v>
      </c>
      <c r="P1196" s="3" t="s">
        <v>43</v>
      </c>
      <c r="Q1196" s="3" t="s">
        <v>5772</v>
      </c>
      <c r="R1196" s="3" t="s">
        <v>6587</v>
      </c>
      <c r="S1196" s="3" t="s">
        <v>6588</v>
      </c>
      <c r="T1196" s="3" t="s">
        <v>5775</v>
      </c>
      <c r="X1196" s="3">
        <v>1194</v>
      </c>
      <c r="Y1196" s="3">
        <v>85705</v>
      </c>
    </row>
    <row r="1197" spans="2:25" x14ac:dyDescent="0.35">
      <c r="B1197" s="3">
        <v>1195</v>
      </c>
      <c r="C1197" s="3" t="s">
        <v>1438</v>
      </c>
      <c r="D1197" s="3" t="s">
        <v>1439</v>
      </c>
      <c r="H1197" s="3" t="s">
        <v>1438</v>
      </c>
      <c r="I1197" s="3" t="s">
        <v>1439</v>
      </c>
      <c r="J1197" s="9">
        <v>41478</v>
      </c>
      <c r="K1197" s="9">
        <v>41483</v>
      </c>
      <c r="O1197" s="3" t="s">
        <v>1438</v>
      </c>
      <c r="P1197" s="3" t="s">
        <v>1439</v>
      </c>
      <c r="Q1197" s="3" t="s">
        <v>5772</v>
      </c>
      <c r="R1197" s="3" t="s">
        <v>6055</v>
      </c>
      <c r="S1197" s="3" t="s">
        <v>6056</v>
      </c>
      <c r="T1197" s="3" t="s">
        <v>5775</v>
      </c>
      <c r="X1197" s="3">
        <v>1195</v>
      </c>
      <c r="Y1197" s="3">
        <v>18103</v>
      </c>
    </row>
    <row r="1198" spans="2:25" x14ac:dyDescent="0.35">
      <c r="B1198" s="3">
        <v>1196</v>
      </c>
      <c r="C1198" s="3" t="s">
        <v>1438</v>
      </c>
      <c r="D1198" s="3" t="s">
        <v>1440</v>
      </c>
      <c r="H1198" s="3" t="s">
        <v>1438</v>
      </c>
      <c r="I1198" s="3" t="s">
        <v>1440</v>
      </c>
      <c r="J1198" s="9">
        <v>41478</v>
      </c>
      <c r="K1198" s="9">
        <v>41483</v>
      </c>
      <c r="O1198" s="3" t="s">
        <v>1438</v>
      </c>
      <c r="P1198" s="3" t="s">
        <v>1440</v>
      </c>
      <c r="Q1198" s="3" t="s">
        <v>5772</v>
      </c>
      <c r="R1198" s="3" t="s">
        <v>6055</v>
      </c>
      <c r="S1198" s="3" t="s">
        <v>6056</v>
      </c>
      <c r="T1198" s="3" t="s">
        <v>5775</v>
      </c>
      <c r="X1198" s="3">
        <v>1196</v>
      </c>
      <c r="Y1198" s="3">
        <v>18103</v>
      </c>
    </row>
    <row r="1199" spans="2:25" x14ac:dyDescent="0.35">
      <c r="B1199" s="3">
        <v>1197</v>
      </c>
      <c r="C1199" s="3" t="s">
        <v>1441</v>
      </c>
      <c r="D1199" s="3" t="s">
        <v>1442</v>
      </c>
      <c r="H1199" s="3" t="s">
        <v>1441</v>
      </c>
      <c r="I1199" s="3" t="s">
        <v>1442</v>
      </c>
      <c r="J1199" s="9">
        <v>40994</v>
      </c>
      <c r="K1199" s="9">
        <v>40999</v>
      </c>
      <c r="O1199" s="3" t="s">
        <v>1441</v>
      </c>
      <c r="P1199" s="3" t="s">
        <v>1442</v>
      </c>
      <c r="Q1199" s="3" t="s">
        <v>5772</v>
      </c>
      <c r="R1199" s="3" t="s">
        <v>6589</v>
      </c>
      <c r="S1199" s="3" t="s">
        <v>6590</v>
      </c>
      <c r="T1199" s="3" t="s">
        <v>5771</v>
      </c>
      <c r="X1199" s="3">
        <v>1197</v>
      </c>
      <c r="Y1199" s="3">
        <v>33142</v>
      </c>
    </row>
    <row r="1200" spans="2:25" x14ac:dyDescent="0.35">
      <c r="B1200" s="3">
        <v>1198</v>
      </c>
      <c r="C1200" s="3" t="s">
        <v>1443</v>
      </c>
      <c r="D1200" s="3" t="s">
        <v>1444</v>
      </c>
      <c r="H1200" s="3" t="s">
        <v>1443</v>
      </c>
      <c r="I1200" s="3" t="s">
        <v>1444</v>
      </c>
      <c r="J1200" s="9">
        <v>41883</v>
      </c>
      <c r="K1200" s="9">
        <v>41888</v>
      </c>
      <c r="O1200" s="3" t="s">
        <v>1443</v>
      </c>
      <c r="P1200" s="3" t="s">
        <v>1444</v>
      </c>
      <c r="Q1200" s="3" t="s">
        <v>5772</v>
      </c>
      <c r="R1200" s="3" t="s">
        <v>6135</v>
      </c>
      <c r="S1200" s="3" t="s">
        <v>6136</v>
      </c>
      <c r="T1200" s="3" t="s">
        <v>5775</v>
      </c>
      <c r="X1200" s="3">
        <v>1198</v>
      </c>
      <c r="Y1200" s="3">
        <v>85281</v>
      </c>
    </row>
    <row r="1201" spans="2:25" x14ac:dyDescent="0.35">
      <c r="B1201" s="3">
        <v>1199</v>
      </c>
      <c r="C1201" s="3" t="s">
        <v>1443</v>
      </c>
      <c r="D1201" s="3" t="s">
        <v>613</v>
      </c>
      <c r="H1201" s="3" t="s">
        <v>1443</v>
      </c>
      <c r="I1201" s="3" t="s">
        <v>613</v>
      </c>
      <c r="J1201" s="9">
        <v>41883</v>
      </c>
      <c r="K1201" s="9">
        <v>41888</v>
      </c>
      <c r="O1201" s="3" t="s">
        <v>1443</v>
      </c>
      <c r="P1201" s="3" t="s">
        <v>613</v>
      </c>
      <c r="Q1201" s="3" t="s">
        <v>5772</v>
      </c>
      <c r="R1201" s="3" t="s">
        <v>6135</v>
      </c>
      <c r="S1201" s="3" t="s">
        <v>6136</v>
      </c>
      <c r="T1201" s="3" t="s">
        <v>5775</v>
      </c>
      <c r="X1201" s="3">
        <v>1199</v>
      </c>
      <c r="Y1201" s="3">
        <v>85281</v>
      </c>
    </row>
    <row r="1202" spans="2:25" x14ac:dyDescent="0.35">
      <c r="B1202" s="3">
        <v>1200</v>
      </c>
      <c r="C1202" s="3" t="s">
        <v>1445</v>
      </c>
      <c r="D1202" s="3" t="s">
        <v>1446</v>
      </c>
      <c r="H1202" s="3" t="s">
        <v>1445</v>
      </c>
      <c r="I1202" s="3" t="s">
        <v>1446</v>
      </c>
      <c r="J1202" s="9">
        <v>41613</v>
      </c>
      <c r="K1202" s="9">
        <v>41617</v>
      </c>
      <c r="O1202" s="3" t="s">
        <v>1445</v>
      </c>
      <c r="P1202" s="3" t="s">
        <v>1446</v>
      </c>
      <c r="Q1202" s="3" t="s">
        <v>5772</v>
      </c>
      <c r="R1202" s="3" t="s">
        <v>6139</v>
      </c>
      <c r="S1202" s="3" t="s">
        <v>6140</v>
      </c>
      <c r="T1202" s="3" t="s">
        <v>5771</v>
      </c>
      <c r="X1202" s="3">
        <v>1200</v>
      </c>
      <c r="Y1202" s="3">
        <v>10035</v>
      </c>
    </row>
    <row r="1203" spans="2:25" x14ac:dyDescent="0.35">
      <c r="B1203" s="3">
        <v>1201</v>
      </c>
      <c r="C1203" s="3" t="s">
        <v>1447</v>
      </c>
      <c r="D1203" s="3" t="s">
        <v>712</v>
      </c>
      <c r="H1203" s="3" t="s">
        <v>1447</v>
      </c>
      <c r="I1203" s="3" t="s">
        <v>712</v>
      </c>
      <c r="J1203" s="9">
        <v>41681</v>
      </c>
      <c r="K1203" s="9">
        <v>41685</v>
      </c>
      <c r="O1203" s="3" t="s">
        <v>1447</v>
      </c>
      <c r="P1203" s="3" t="s">
        <v>712</v>
      </c>
      <c r="Q1203" s="3" t="s">
        <v>5772</v>
      </c>
      <c r="R1203" s="3" t="s">
        <v>6591</v>
      </c>
      <c r="S1203" s="3" t="s">
        <v>6592</v>
      </c>
      <c r="T1203" s="3" t="s">
        <v>5782</v>
      </c>
      <c r="X1203" s="3">
        <v>1201</v>
      </c>
      <c r="Y1203" s="3">
        <v>92677</v>
      </c>
    </row>
    <row r="1204" spans="2:25" x14ac:dyDescent="0.35">
      <c r="B1204" s="3">
        <v>1202</v>
      </c>
      <c r="C1204" s="3" t="s">
        <v>1448</v>
      </c>
      <c r="D1204" s="3" t="s">
        <v>1449</v>
      </c>
      <c r="H1204" s="3" t="s">
        <v>1448</v>
      </c>
      <c r="I1204" s="3" t="s">
        <v>1449</v>
      </c>
      <c r="J1204" s="9">
        <v>41577</v>
      </c>
      <c r="K1204" s="9">
        <v>41581</v>
      </c>
      <c r="O1204" s="3" t="s">
        <v>1448</v>
      </c>
      <c r="P1204" s="3" t="s">
        <v>1449</v>
      </c>
      <c r="Q1204" s="3" t="s">
        <v>5772</v>
      </c>
      <c r="R1204" s="3" t="s">
        <v>6593</v>
      </c>
      <c r="S1204" s="3" t="s">
        <v>6594</v>
      </c>
      <c r="T1204" s="3" t="s">
        <v>5771</v>
      </c>
      <c r="X1204" s="3">
        <v>1202</v>
      </c>
      <c r="Y1204" s="3">
        <v>8302</v>
      </c>
    </row>
    <row r="1205" spans="2:25" x14ac:dyDescent="0.35">
      <c r="B1205" s="3">
        <v>1203</v>
      </c>
      <c r="C1205" s="3" t="s">
        <v>1448</v>
      </c>
      <c r="D1205" s="3" t="s">
        <v>1450</v>
      </c>
      <c r="H1205" s="3" t="s">
        <v>1448</v>
      </c>
      <c r="I1205" s="3" t="s">
        <v>1450</v>
      </c>
      <c r="J1205" s="9">
        <v>41577</v>
      </c>
      <c r="K1205" s="9">
        <v>41581</v>
      </c>
      <c r="O1205" s="3" t="s">
        <v>1448</v>
      </c>
      <c r="P1205" s="3" t="s">
        <v>1450</v>
      </c>
      <c r="Q1205" s="3" t="s">
        <v>5772</v>
      </c>
      <c r="R1205" s="3" t="s">
        <v>6593</v>
      </c>
      <c r="S1205" s="3" t="s">
        <v>6594</v>
      </c>
      <c r="T1205" s="3" t="s">
        <v>5771</v>
      </c>
      <c r="X1205" s="3">
        <v>1203</v>
      </c>
      <c r="Y1205" s="3">
        <v>8302</v>
      </c>
    </row>
    <row r="1206" spans="2:25" x14ac:dyDescent="0.35">
      <c r="B1206" s="3">
        <v>1204</v>
      </c>
      <c r="C1206" s="3" t="s">
        <v>1451</v>
      </c>
      <c r="D1206" s="3" t="s">
        <v>826</v>
      </c>
      <c r="H1206" s="3" t="s">
        <v>1451</v>
      </c>
      <c r="I1206" s="3" t="s">
        <v>826</v>
      </c>
      <c r="J1206" s="9">
        <v>40579</v>
      </c>
      <c r="K1206" s="9">
        <v>40583</v>
      </c>
      <c r="O1206" s="3" t="s">
        <v>1451</v>
      </c>
      <c r="P1206" s="3" t="s">
        <v>826</v>
      </c>
      <c r="Q1206" s="3" t="s">
        <v>5772</v>
      </c>
      <c r="R1206" s="3" t="s">
        <v>6595</v>
      </c>
      <c r="S1206" s="3" t="s">
        <v>6596</v>
      </c>
      <c r="T1206" s="3" t="s">
        <v>5782</v>
      </c>
      <c r="X1206" s="3">
        <v>1204</v>
      </c>
      <c r="Y1206" s="3">
        <v>92024</v>
      </c>
    </row>
    <row r="1207" spans="2:25" x14ac:dyDescent="0.35">
      <c r="B1207" s="3">
        <v>1205</v>
      </c>
      <c r="C1207" s="3" t="s">
        <v>1451</v>
      </c>
      <c r="D1207" s="3" t="s">
        <v>940</v>
      </c>
      <c r="H1207" s="3" t="s">
        <v>1451</v>
      </c>
      <c r="I1207" s="3" t="s">
        <v>940</v>
      </c>
      <c r="J1207" s="9">
        <v>40579</v>
      </c>
      <c r="K1207" s="9">
        <v>40583</v>
      </c>
      <c r="O1207" s="3" t="s">
        <v>1451</v>
      </c>
      <c r="P1207" s="3" t="s">
        <v>940</v>
      </c>
      <c r="Q1207" s="3" t="s">
        <v>5772</v>
      </c>
      <c r="R1207" s="3" t="s">
        <v>6595</v>
      </c>
      <c r="S1207" s="3" t="s">
        <v>6596</v>
      </c>
      <c r="T1207" s="3" t="s">
        <v>5782</v>
      </c>
      <c r="X1207" s="3">
        <v>1205</v>
      </c>
      <c r="Y1207" s="3">
        <v>92024</v>
      </c>
    </row>
    <row r="1208" spans="2:25" x14ac:dyDescent="0.35">
      <c r="B1208" s="3">
        <v>1206</v>
      </c>
      <c r="C1208" s="3" t="s">
        <v>1452</v>
      </c>
      <c r="D1208" s="3" t="s">
        <v>197</v>
      </c>
      <c r="H1208" s="3" t="s">
        <v>1452</v>
      </c>
      <c r="I1208" s="3" t="s">
        <v>197</v>
      </c>
      <c r="J1208" s="9">
        <v>40908</v>
      </c>
      <c r="K1208" s="9">
        <v>40912</v>
      </c>
      <c r="O1208" s="3" t="s">
        <v>1452</v>
      </c>
      <c r="P1208" s="3" t="s">
        <v>197</v>
      </c>
      <c r="Q1208" s="3" t="s">
        <v>5768</v>
      </c>
      <c r="R1208" s="3" t="s">
        <v>6317</v>
      </c>
      <c r="S1208" s="3" t="s">
        <v>6318</v>
      </c>
      <c r="T1208" s="3" t="s">
        <v>5771</v>
      </c>
      <c r="X1208" s="3">
        <v>1206</v>
      </c>
      <c r="Y1208" s="3">
        <v>13601</v>
      </c>
    </row>
    <row r="1209" spans="2:25" x14ac:dyDescent="0.35">
      <c r="B1209" s="3">
        <v>1207</v>
      </c>
      <c r="C1209" s="3" t="s">
        <v>1453</v>
      </c>
      <c r="D1209" s="3" t="s">
        <v>1454</v>
      </c>
      <c r="H1209" s="3" t="s">
        <v>1453</v>
      </c>
      <c r="I1209" s="3" t="s">
        <v>1454</v>
      </c>
      <c r="J1209" s="9">
        <v>41236</v>
      </c>
      <c r="K1209" s="9">
        <v>41240</v>
      </c>
      <c r="O1209" s="3" t="s">
        <v>1453</v>
      </c>
      <c r="P1209" s="3" t="s">
        <v>1454</v>
      </c>
      <c r="Q1209" s="3" t="s">
        <v>5772</v>
      </c>
      <c r="R1209" s="3" t="s">
        <v>6597</v>
      </c>
      <c r="S1209" s="3" t="s">
        <v>6598</v>
      </c>
      <c r="T1209" s="3" t="s">
        <v>5771</v>
      </c>
      <c r="X1209" s="3">
        <v>1207</v>
      </c>
      <c r="Y1209" s="3">
        <v>78207</v>
      </c>
    </row>
    <row r="1210" spans="2:25" x14ac:dyDescent="0.35">
      <c r="B1210" s="3">
        <v>1208</v>
      </c>
      <c r="C1210" s="3" t="s">
        <v>1453</v>
      </c>
      <c r="D1210" s="3" t="s">
        <v>1334</v>
      </c>
      <c r="H1210" s="3" t="s">
        <v>1453</v>
      </c>
      <c r="I1210" s="3" t="s">
        <v>1334</v>
      </c>
      <c r="J1210" s="9">
        <v>41236</v>
      </c>
      <c r="K1210" s="9">
        <v>41240</v>
      </c>
      <c r="O1210" s="3" t="s">
        <v>1453</v>
      </c>
      <c r="P1210" s="3" t="s">
        <v>1334</v>
      </c>
      <c r="Q1210" s="3" t="s">
        <v>5772</v>
      </c>
      <c r="R1210" s="3" t="s">
        <v>6597</v>
      </c>
      <c r="S1210" s="3" t="s">
        <v>6598</v>
      </c>
      <c r="T1210" s="3" t="s">
        <v>5771</v>
      </c>
      <c r="X1210" s="3">
        <v>1208</v>
      </c>
      <c r="Y1210" s="3">
        <v>78207</v>
      </c>
    </row>
    <row r="1211" spans="2:25" x14ac:dyDescent="0.35">
      <c r="B1211" s="3">
        <v>1209</v>
      </c>
      <c r="C1211" s="3" t="s">
        <v>1453</v>
      </c>
      <c r="D1211" s="3" t="s">
        <v>1455</v>
      </c>
      <c r="H1211" s="3" t="s">
        <v>1453</v>
      </c>
      <c r="I1211" s="3" t="s">
        <v>1455</v>
      </c>
      <c r="J1211" s="9">
        <v>41236</v>
      </c>
      <c r="K1211" s="9">
        <v>41240</v>
      </c>
      <c r="O1211" s="3" t="s">
        <v>1453</v>
      </c>
      <c r="P1211" s="3" t="s">
        <v>1455</v>
      </c>
      <c r="Q1211" s="3" t="s">
        <v>5772</v>
      </c>
      <c r="R1211" s="3" t="s">
        <v>6597</v>
      </c>
      <c r="S1211" s="3" t="s">
        <v>6598</v>
      </c>
      <c r="T1211" s="3" t="s">
        <v>5771</v>
      </c>
      <c r="X1211" s="3">
        <v>1209</v>
      </c>
      <c r="Y1211" s="3">
        <v>78207</v>
      </c>
    </row>
    <row r="1212" spans="2:25" x14ac:dyDescent="0.35">
      <c r="B1212" s="3">
        <v>1210</v>
      </c>
      <c r="C1212" s="3" t="s">
        <v>1456</v>
      </c>
      <c r="D1212" s="3" t="s">
        <v>1197</v>
      </c>
      <c r="H1212" s="3" t="s">
        <v>1456</v>
      </c>
      <c r="I1212" s="3" t="s">
        <v>1197</v>
      </c>
      <c r="J1212" s="9">
        <v>40730</v>
      </c>
      <c r="K1212" s="9">
        <v>40732</v>
      </c>
      <c r="O1212" s="3" t="s">
        <v>1456</v>
      </c>
      <c r="P1212" s="3" t="s">
        <v>1197</v>
      </c>
      <c r="Q1212" s="3" t="s">
        <v>5801</v>
      </c>
      <c r="R1212" s="3" t="s">
        <v>6119</v>
      </c>
      <c r="S1212" s="3" t="s">
        <v>6120</v>
      </c>
      <c r="T1212" s="3" t="s">
        <v>5775</v>
      </c>
      <c r="X1212" s="3">
        <v>1210</v>
      </c>
      <c r="Y1212" s="3">
        <v>10011</v>
      </c>
    </row>
    <row r="1213" spans="2:25" x14ac:dyDescent="0.35">
      <c r="B1213" s="3">
        <v>1211</v>
      </c>
      <c r="C1213" s="3" t="s">
        <v>1457</v>
      </c>
      <c r="D1213" s="3" t="s">
        <v>1458</v>
      </c>
      <c r="H1213" s="3" t="s">
        <v>1457</v>
      </c>
      <c r="I1213" s="3" t="s">
        <v>1458</v>
      </c>
      <c r="J1213" s="9">
        <v>41957</v>
      </c>
      <c r="K1213" s="9">
        <v>41962</v>
      </c>
      <c r="O1213" s="3" t="s">
        <v>1457</v>
      </c>
      <c r="P1213" s="3" t="s">
        <v>1458</v>
      </c>
      <c r="Q1213" s="3" t="s">
        <v>5768</v>
      </c>
      <c r="R1213" s="3" t="s">
        <v>6599</v>
      </c>
      <c r="S1213" s="3" t="s">
        <v>6600</v>
      </c>
      <c r="T1213" s="3" t="s">
        <v>5782</v>
      </c>
      <c r="X1213" s="3">
        <v>1211</v>
      </c>
      <c r="Y1213" s="3">
        <v>77095</v>
      </c>
    </row>
    <row r="1214" spans="2:25" x14ac:dyDescent="0.35">
      <c r="B1214" s="3">
        <v>1212</v>
      </c>
      <c r="C1214" s="3" t="s">
        <v>1459</v>
      </c>
      <c r="D1214" s="3" t="s">
        <v>1318</v>
      </c>
      <c r="H1214" s="3" t="s">
        <v>1459</v>
      </c>
      <c r="I1214" s="3" t="s">
        <v>1318</v>
      </c>
      <c r="J1214" s="9">
        <v>41443</v>
      </c>
      <c r="K1214" s="9">
        <v>41448</v>
      </c>
      <c r="O1214" s="3" t="s">
        <v>1459</v>
      </c>
      <c r="P1214" s="3" t="s">
        <v>1318</v>
      </c>
      <c r="Q1214" s="3" t="s">
        <v>5772</v>
      </c>
      <c r="R1214" s="3" t="s">
        <v>6601</v>
      </c>
      <c r="S1214" s="3" t="s">
        <v>6602</v>
      </c>
      <c r="T1214" s="3" t="s">
        <v>5775</v>
      </c>
      <c r="X1214" s="3">
        <v>1212</v>
      </c>
      <c r="Y1214" s="3">
        <v>92024</v>
      </c>
    </row>
    <row r="1215" spans="2:25" x14ac:dyDescent="0.35">
      <c r="B1215" s="3">
        <v>1213</v>
      </c>
      <c r="C1215" s="3" t="s">
        <v>1460</v>
      </c>
      <c r="D1215" s="3" t="s">
        <v>1461</v>
      </c>
      <c r="H1215" s="3" t="s">
        <v>1460</v>
      </c>
      <c r="I1215" s="3" t="s">
        <v>1461</v>
      </c>
      <c r="J1215" s="9">
        <v>40666</v>
      </c>
      <c r="K1215" s="9">
        <v>40668</v>
      </c>
      <c r="O1215" s="3" t="s">
        <v>1460</v>
      </c>
      <c r="P1215" s="3" t="s">
        <v>1461</v>
      </c>
      <c r="Q1215" s="3" t="s">
        <v>5801</v>
      </c>
      <c r="R1215" s="3" t="s">
        <v>6073</v>
      </c>
      <c r="S1215" s="3" t="s">
        <v>6074</v>
      </c>
      <c r="T1215" s="3" t="s">
        <v>5782</v>
      </c>
      <c r="X1215" s="3">
        <v>1213</v>
      </c>
      <c r="Y1215" s="3">
        <v>54915</v>
      </c>
    </row>
    <row r="1216" spans="2:25" x14ac:dyDescent="0.35">
      <c r="B1216" s="3">
        <v>1214</v>
      </c>
      <c r="C1216" s="3" t="s">
        <v>1462</v>
      </c>
      <c r="D1216" s="3" t="s">
        <v>1463</v>
      </c>
      <c r="H1216" s="3" t="s">
        <v>1462</v>
      </c>
      <c r="I1216" s="3" t="s">
        <v>1463</v>
      </c>
      <c r="J1216" s="9">
        <v>40945</v>
      </c>
      <c r="K1216" s="9">
        <v>40952</v>
      </c>
      <c r="O1216" s="3" t="s">
        <v>1462</v>
      </c>
      <c r="P1216" s="3" t="s">
        <v>1463</v>
      </c>
      <c r="Q1216" s="3" t="s">
        <v>5772</v>
      </c>
      <c r="R1216" s="3" t="s">
        <v>5930</v>
      </c>
      <c r="S1216" s="3" t="s">
        <v>5931</v>
      </c>
      <c r="T1216" s="3" t="s">
        <v>5771</v>
      </c>
      <c r="X1216" s="3">
        <v>1214</v>
      </c>
      <c r="Y1216" s="3">
        <v>98006</v>
      </c>
    </row>
    <row r="1217" spans="2:25" x14ac:dyDescent="0.35">
      <c r="B1217" s="3">
        <v>1215</v>
      </c>
      <c r="C1217" s="3" t="s">
        <v>1464</v>
      </c>
      <c r="D1217" s="3" t="s">
        <v>1465</v>
      </c>
      <c r="H1217" s="3" t="s">
        <v>1464</v>
      </c>
      <c r="I1217" s="3" t="s">
        <v>1465</v>
      </c>
      <c r="J1217" s="9">
        <v>41404</v>
      </c>
      <c r="K1217" s="9">
        <v>41410</v>
      </c>
      <c r="O1217" s="3" t="s">
        <v>1464</v>
      </c>
      <c r="P1217" s="3" t="s">
        <v>1465</v>
      </c>
      <c r="Q1217" s="3" t="s">
        <v>5772</v>
      </c>
      <c r="R1217" s="3" t="s">
        <v>6603</v>
      </c>
      <c r="S1217" s="3" t="s">
        <v>6604</v>
      </c>
      <c r="T1217" s="3" t="s">
        <v>5775</v>
      </c>
      <c r="X1217" s="3">
        <v>1215</v>
      </c>
      <c r="Y1217" s="3">
        <v>19140</v>
      </c>
    </row>
    <row r="1218" spans="2:25" x14ac:dyDescent="0.35">
      <c r="B1218" s="3">
        <v>1216</v>
      </c>
      <c r="C1218" s="3" t="s">
        <v>1464</v>
      </c>
      <c r="D1218" s="3" t="s">
        <v>1466</v>
      </c>
      <c r="H1218" s="3" t="s">
        <v>1464</v>
      </c>
      <c r="I1218" s="3" t="s">
        <v>1466</v>
      </c>
      <c r="J1218" s="9">
        <v>41404</v>
      </c>
      <c r="K1218" s="9">
        <v>41410</v>
      </c>
      <c r="O1218" s="3" t="s">
        <v>1464</v>
      </c>
      <c r="P1218" s="3" t="s">
        <v>1466</v>
      </c>
      <c r="Q1218" s="3" t="s">
        <v>5772</v>
      </c>
      <c r="R1218" s="3" t="s">
        <v>6603</v>
      </c>
      <c r="S1218" s="3" t="s">
        <v>6604</v>
      </c>
      <c r="T1218" s="3" t="s">
        <v>5775</v>
      </c>
      <c r="X1218" s="3">
        <v>1216</v>
      </c>
      <c r="Y1218" s="3">
        <v>19140</v>
      </c>
    </row>
    <row r="1219" spans="2:25" x14ac:dyDescent="0.35">
      <c r="B1219" s="3">
        <v>1217</v>
      </c>
      <c r="C1219" s="3" t="s">
        <v>1467</v>
      </c>
      <c r="D1219" s="3" t="s">
        <v>1326</v>
      </c>
      <c r="H1219" s="3" t="s">
        <v>1467</v>
      </c>
      <c r="I1219" s="3" t="s">
        <v>1326</v>
      </c>
      <c r="J1219" s="9">
        <v>40984</v>
      </c>
      <c r="K1219" s="9">
        <v>40986</v>
      </c>
      <c r="O1219" s="3" t="s">
        <v>1467</v>
      </c>
      <c r="P1219" s="3" t="s">
        <v>1326</v>
      </c>
      <c r="Q1219" s="3" t="s">
        <v>5768</v>
      </c>
      <c r="R1219" s="3" t="s">
        <v>6315</v>
      </c>
      <c r="S1219" s="3" t="s">
        <v>6316</v>
      </c>
      <c r="T1219" s="3" t="s">
        <v>5775</v>
      </c>
      <c r="X1219" s="3">
        <v>1217</v>
      </c>
      <c r="Y1219" s="3">
        <v>98103</v>
      </c>
    </row>
    <row r="1220" spans="2:25" x14ac:dyDescent="0.35">
      <c r="B1220" s="3">
        <v>1218</v>
      </c>
      <c r="C1220" s="3" t="s">
        <v>1468</v>
      </c>
      <c r="D1220" s="3" t="s">
        <v>877</v>
      </c>
      <c r="H1220" s="3" t="s">
        <v>1468</v>
      </c>
      <c r="I1220" s="3" t="s">
        <v>877</v>
      </c>
      <c r="J1220" s="9">
        <v>41374</v>
      </c>
      <c r="K1220" s="9">
        <v>41378</v>
      </c>
      <c r="O1220" s="3" t="s">
        <v>1468</v>
      </c>
      <c r="P1220" s="3" t="s">
        <v>877</v>
      </c>
      <c r="Q1220" s="3" t="s">
        <v>5772</v>
      </c>
      <c r="R1220" s="3" t="s">
        <v>6605</v>
      </c>
      <c r="S1220" s="3" t="s">
        <v>6606</v>
      </c>
      <c r="T1220" s="3" t="s">
        <v>5771</v>
      </c>
      <c r="X1220" s="3">
        <v>1218</v>
      </c>
      <c r="Y1220" s="3">
        <v>98103</v>
      </c>
    </row>
    <row r="1221" spans="2:25" x14ac:dyDescent="0.35">
      <c r="B1221" s="3">
        <v>1219</v>
      </c>
      <c r="C1221" s="3" t="s">
        <v>1469</v>
      </c>
      <c r="D1221" s="3" t="s">
        <v>1470</v>
      </c>
      <c r="H1221" s="3" t="s">
        <v>1469</v>
      </c>
      <c r="I1221" s="3" t="s">
        <v>1470</v>
      </c>
      <c r="J1221" s="9">
        <v>40637</v>
      </c>
      <c r="K1221" s="9">
        <v>40642</v>
      </c>
      <c r="O1221" s="3" t="s">
        <v>1469</v>
      </c>
      <c r="P1221" s="3" t="s">
        <v>1470</v>
      </c>
      <c r="Q1221" s="3" t="s">
        <v>5772</v>
      </c>
      <c r="R1221" s="3" t="s">
        <v>6305</v>
      </c>
      <c r="S1221" s="3" t="s">
        <v>6306</v>
      </c>
      <c r="T1221" s="3" t="s">
        <v>5782</v>
      </c>
      <c r="X1221" s="3">
        <v>1219</v>
      </c>
      <c r="Y1221" s="3">
        <v>94109</v>
      </c>
    </row>
    <row r="1222" spans="2:25" x14ac:dyDescent="0.35">
      <c r="B1222" s="3">
        <v>1220</v>
      </c>
      <c r="C1222" s="3" t="s">
        <v>1471</v>
      </c>
      <c r="D1222" s="3" t="s">
        <v>388</v>
      </c>
      <c r="H1222" s="3" t="s">
        <v>1471</v>
      </c>
      <c r="I1222" s="3" t="s">
        <v>388</v>
      </c>
      <c r="J1222" s="9">
        <v>41888</v>
      </c>
      <c r="K1222" s="9">
        <v>41889</v>
      </c>
      <c r="O1222" s="3" t="s">
        <v>1471</v>
      </c>
      <c r="P1222" s="3" t="s">
        <v>388</v>
      </c>
      <c r="Q1222" s="3" t="s">
        <v>5801</v>
      </c>
      <c r="R1222" s="3" t="s">
        <v>5836</v>
      </c>
      <c r="S1222" s="3" t="s">
        <v>5837</v>
      </c>
      <c r="T1222" s="3" t="s">
        <v>5782</v>
      </c>
      <c r="X1222" s="3">
        <v>1220</v>
      </c>
      <c r="Y1222" s="3">
        <v>98115</v>
      </c>
    </row>
    <row r="1223" spans="2:25" x14ac:dyDescent="0.35">
      <c r="B1223" s="3">
        <v>1221</v>
      </c>
      <c r="C1223" s="3" t="s">
        <v>1472</v>
      </c>
      <c r="D1223" s="3" t="s">
        <v>6</v>
      </c>
      <c r="H1223" s="3" t="s">
        <v>1472</v>
      </c>
      <c r="I1223" s="3" t="s">
        <v>6</v>
      </c>
      <c r="J1223" s="9">
        <v>41821</v>
      </c>
      <c r="K1223" s="9">
        <v>41821</v>
      </c>
      <c r="O1223" s="3" t="s">
        <v>1472</v>
      </c>
      <c r="P1223" s="3" t="s">
        <v>6</v>
      </c>
      <c r="Q1223" s="3" t="s">
        <v>6020</v>
      </c>
      <c r="R1223" s="3" t="s">
        <v>6607</v>
      </c>
      <c r="S1223" s="3" t="s">
        <v>6608</v>
      </c>
      <c r="T1223" s="3" t="s">
        <v>5775</v>
      </c>
      <c r="X1223" s="3">
        <v>1221</v>
      </c>
      <c r="Y1223" s="3">
        <v>10011</v>
      </c>
    </row>
    <row r="1224" spans="2:25" x14ac:dyDescent="0.35">
      <c r="B1224" s="3">
        <v>1222</v>
      </c>
      <c r="C1224" s="3" t="s">
        <v>1473</v>
      </c>
      <c r="D1224" s="3" t="s">
        <v>1474</v>
      </c>
      <c r="H1224" s="3" t="s">
        <v>1473</v>
      </c>
      <c r="I1224" s="3" t="s">
        <v>1474</v>
      </c>
      <c r="J1224" s="9">
        <v>41222</v>
      </c>
      <c r="K1224" s="9">
        <v>41222</v>
      </c>
      <c r="O1224" s="3" t="s">
        <v>1473</v>
      </c>
      <c r="P1224" s="3" t="s">
        <v>1474</v>
      </c>
      <c r="Q1224" s="3" t="s">
        <v>6020</v>
      </c>
      <c r="R1224" s="3" t="s">
        <v>6609</v>
      </c>
      <c r="S1224" s="3" t="s">
        <v>6610</v>
      </c>
      <c r="T1224" s="3" t="s">
        <v>5775</v>
      </c>
      <c r="X1224" s="3">
        <v>1222</v>
      </c>
      <c r="Y1224" s="3">
        <v>19134</v>
      </c>
    </row>
    <row r="1225" spans="2:25" x14ac:dyDescent="0.35">
      <c r="B1225" s="3">
        <v>1223</v>
      </c>
      <c r="C1225" s="3" t="s">
        <v>1475</v>
      </c>
      <c r="D1225" s="3" t="s">
        <v>1476</v>
      </c>
      <c r="H1225" s="3" t="s">
        <v>1475</v>
      </c>
      <c r="I1225" s="3" t="s">
        <v>1476</v>
      </c>
      <c r="J1225" s="9">
        <v>40987</v>
      </c>
      <c r="K1225" s="9">
        <v>40993</v>
      </c>
      <c r="O1225" s="3" t="s">
        <v>1475</v>
      </c>
      <c r="P1225" s="3" t="s">
        <v>1476</v>
      </c>
      <c r="Q1225" s="3" t="s">
        <v>5772</v>
      </c>
      <c r="R1225" s="3" t="s">
        <v>6211</v>
      </c>
      <c r="S1225" s="3" t="s">
        <v>6212</v>
      </c>
      <c r="T1225" s="3" t="s">
        <v>5782</v>
      </c>
      <c r="X1225" s="3">
        <v>1223</v>
      </c>
      <c r="Y1225" s="3">
        <v>98105</v>
      </c>
    </row>
    <row r="1226" spans="2:25" x14ac:dyDescent="0.35">
      <c r="B1226" s="3">
        <v>1224</v>
      </c>
      <c r="C1226" s="3" t="s">
        <v>1477</v>
      </c>
      <c r="D1226" s="3" t="s">
        <v>1478</v>
      </c>
      <c r="H1226" s="3" t="s">
        <v>1477</v>
      </c>
      <c r="I1226" s="3" t="s">
        <v>1478</v>
      </c>
      <c r="J1226" s="9">
        <v>41242</v>
      </c>
      <c r="K1226" s="9">
        <v>41243</v>
      </c>
      <c r="O1226" s="3" t="s">
        <v>1477</v>
      </c>
      <c r="P1226" s="3" t="s">
        <v>1478</v>
      </c>
      <c r="Q1226" s="3" t="s">
        <v>5801</v>
      </c>
      <c r="R1226" s="3" t="s">
        <v>6611</v>
      </c>
      <c r="S1226" s="3" t="s">
        <v>6612</v>
      </c>
      <c r="T1226" s="3" t="s">
        <v>5775</v>
      </c>
      <c r="X1226" s="3">
        <v>1224</v>
      </c>
      <c r="Y1226" s="3">
        <v>75002</v>
      </c>
    </row>
    <row r="1227" spans="2:25" x14ac:dyDescent="0.35">
      <c r="B1227" s="3">
        <v>1225</v>
      </c>
      <c r="C1227" s="3" t="s">
        <v>1477</v>
      </c>
      <c r="D1227" s="3" t="s">
        <v>1479</v>
      </c>
      <c r="H1227" s="3" t="s">
        <v>1477</v>
      </c>
      <c r="I1227" s="3" t="s">
        <v>1479</v>
      </c>
      <c r="J1227" s="9">
        <v>41242</v>
      </c>
      <c r="K1227" s="9">
        <v>41243</v>
      </c>
      <c r="O1227" s="3" t="s">
        <v>1477</v>
      </c>
      <c r="P1227" s="3" t="s">
        <v>1479</v>
      </c>
      <c r="Q1227" s="3" t="s">
        <v>5801</v>
      </c>
      <c r="R1227" s="3" t="s">
        <v>6611</v>
      </c>
      <c r="S1227" s="3" t="s">
        <v>6612</v>
      </c>
      <c r="T1227" s="3" t="s">
        <v>5775</v>
      </c>
      <c r="X1227" s="3">
        <v>1225</v>
      </c>
      <c r="Y1227" s="3">
        <v>75002</v>
      </c>
    </row>
    <row r="1228" spans="2:25" x14ac:dyDescent="0.35">
      <c r="B1228" s="3">
        <v>1226</v>
      </c>
      <c r="C1228" s="3" t="s">
        <v>1480</v>
      </c>
      <c r="D1228" s="3" t="s">
        <v>533</v>
      </c>
      <c r="H1228" s="3" t="s">
        <v>1480</v>
      </c>
      <c r="I1228" s="3" t="s">
        <v>533</v>
      </c>
      <c r="J1228" s="9">
        <v>41802</v>
      </c>
      <c r="K1228" s="9">
        <v>41802</v>
      </c>
      <c r="O1228" s="3" t="s">
        <v>1480</v>
      </c>
      <c r="P1228" s="3" t="s">
        <v>533</v>
      </c>
      <c r="Q1228" s="3" t="s">
        <v>6020</v>
      </c>
      <c r="R1228" s="3" t="s">
        <v>6149</v>
      </c>
      <c r="S1228" s="3" t="s">
        <v>6150</v>
      </c>
      <c r="T1228" s="3" t="s">
        <v>5775</v>
      </c>
      <c r="X1228" s="3">
        <v>1226</v>
      </c>
      <c r="Y1228" s="3">
        <v>90004</v>
      </c>
    </row>
    <row r="1229" spans="2:25" x14ac:dyDescent="0.35">
      <c r="B1229" s="3">
        <v>1227</v>
      </c>
      <c r="C1229" s="3" t="s">
        <v>1481</v>
      </c>
      <c r="D1229" s="3" t="s">
        <v>1482</v>
      </c>
      <c r="H1229" s="3" t="s">
        <v>1481</v>
      </c>
      <c r="I1229" s="3" t="s">
        <v>1482</v>
      </c>
      <c r="J1229" s="9">
        <v>41970</v>
      </c>
      <c r="K1229" s="9">
        <v>41974</v>
      </c>
      <c r="O1229" s="3" t="s">
        <v>1481</v>
      </c>
      <c r="P1229" s="3" t="s">
        <v>1482</v>
      </c>
      <c r="Q1229" s="3" t="s">
        <v>5772</v>
      </c>
      <c r="R1229" s="3" t="s">
        <v>6329</v>
      </c>
      <c r="S1229" s="3" t="s">
        <v>6330</v>
      </c>
      <c r="T1229" s="3" t="s">
        <v>5771</v>
      </c>
      <c r="X1229" s="3">
        <v>1227</v>
      </c>
      <c r="Y1229" s="3">
        <v>30318</v>
      </c>
    </row>
    <row r="1230" spans="2:25" x14ac:dyDescent="0.35">
      <c r="B1230" s="3">
        <v>1228</v>
      </c>
      <c r="C1230" s="3" t="s">
        <v>1483</v>
      </c>
      <c r="D1230" s="3" t="s">
        <v>1484</v>
      </c>
      <c r="H1230" s="3" t="s">
        <v>1483</v>
      </c>
      <c r="I1230" s="3" t="s">
        <v>1484</v>
      </c>
      <c r="J1230" s="9">
        <v>40870</v>
      </c>
      <c r="K1230" s="9">
        <v>40872</v>
      </c>
      <c r="O1230" s="3" t="s">
        <v>1483</v>
      </c>
      <c r="P1230" s="3" t="s">
        <v>1484</v>
      </c>
      <c r="Q1230" s="3" t="s">
        <v>5801</v>
      </c>
      <c r="R1230" s="3" t="s">
        <v>6093</v>
      </c>
      <c r="S1230" s="3" t="s">
        <v>6094</v>
      </c>
      <c r="T1230" s="3" t="s">
        <v>5775</v>
      </c>
      <c r="X1230" s="3">
        <v>1228</v>
      </c>
      <c r="Y1230" s="3">
        <v>90004</v>
      </c>
    </row>
    <row r="1231" spans="2:25" x14ac:dyDescent="0.35">
      <c r="B1231" s="3">
        <v>1229</v>
      </c>
      <c r="C1231" s="3" t="s">
        <v>1483</v>
      </c>
      <c r="D1231" s="3" t="s">
        <v>1485</v>
      </c>
      <c r="H1231" s="3" t="s">
        <v>1483</v>
      </c>
      <c r="I1231" s="3" t="s">
        <v>1485</v>
      </c>
      <c r="J1231" s="9">
        <v>40870</v>
      </c>
      <c r="K1231" s="9">
        <v>40872</v>
      </c>
      <c r="O1231" s="3" t="s">
        <v>1483</v>
      </c>
      <c r="P1231" s="3" t="s">
        <v>1485</v>
      </c>
      <c r="Q1231" s="3" t="s">
        <v>5801</v>
      </c>
      <c r="R1231" s="3" t="s">
        <v>6093</v>
      </c>
      <c r="S1231" s="3" t="s">
        <v>6094</v>
      </c>
      <c r="T1231" s="3" t="s">
        <v>5775</v>
      </c>
      <c r="X1231" s="3">
        <v>1229</v>
      </c>
      <c r="Y1231" s="3">
        <v>90004</v>
      </c>
    </row>
    <row r="1232" spans="2:25" x14ac:dyDescent="0.35">
      <c r="B1232" s="3">
        <v>1230</v>
      </c>
      <c r="C1232" s="3" t="s">
        <v>1483</v>
      </c>
      <c r="D1232" s="3" t="s">
        <v>1486</v>
      </c>
      <c r="H1232" s="3" t="s">
        <v>1483</v>
      </c>
      <c r="I1232" s="3" t="s">
        <v>1486</v>
      </c>
      <c r="J1232" s="9">
        <v>40870</v>
      </c>
      <c r="K1232" s="9">
        <v>40872</v>
      </c>
      <c r="O1232" s="3" t="s">
        <v>1483</v>
      </c>
      <c r="P1232" s="3" t="s">
        <v>1486</v>
      </c>
      <c r="Q1232" s="3" t="s">
        <v>5801</v>
      </c>
      <c r="R1232" s="3" t="s">
        <v>6093</v>
      </c>
      <c r="S1232" s="3" t="s">
        <v>6094</v>
      </c>
      <c r="T1232" s="3" t="s">
        <v>5775</v>
      </c>
      <c r="X1232" s="3">
        <v>1230</v>
      </c>
      <c r="Y1232" s="3">
        <v>90004</v>
      </c>
    </row>
    <row r="1233" spans="2:25" x14ac:dyDescent="0.35">
      <c r="B1233" s="3">
        <v>1231</v>
      </c>
      <c r="C1233" s="3" t="s">
        <v>1483</v>
      </c>
      <c r="D1233" s="3" t="s">
        <v>563</v>
      </c>
      <c r="H1233" s="3" t="s">
        <v>1483</v>
      </c>
      <c r="I1233" s="3" t="s">
        <v>563</v>
      </c>
      <c r="J1233" s="9">
        <v>40870</v>
      </c>
      <c r="K1233" s="9">
        <v>40872</v>
      </c>
      <c r="O1233" s="3" t="s">
        <v>1483</v>
      </c>
      <c r="P1233" s="3" t="s">
        <v>563</v>
      </c>
      <c r="Q1233" s="3" t="s">
        <v>5801</v>
      </c>
      <c r="R1233" s="3" t="s">
        <v>6093</v>
      </c>
      <c r="S1233" s="3" t="s">
        <v>6094</v>
      </c>
      <c r="T1233" s="3" t="s">
        <v>5775</v>
      </c>
      <c r="X1233" s="3">
        <v>1231</v>
      </c>
      <c r="Y1233" s="3">
        <v>90004</v>
      </c>
    </row>
    <row r="1234" spans="2:25" x14ac:dyDescent="0.35">
      <c r="B1234" s="3">
        <v>1232</v>
      </c>
      <c r="C1234" s="3" t="s">
        <v>1487</v>
      </c>
      <c r="D1234" s="3" t="s">
        <v>1488</v>
      </c>
      <c r="H1234" s="3" t="s">
        <v>1487</v>
      </c>
      <c r="I1234" s="3" t="s">
        <v>1488</v>
      </c>
      <c r="J1234" s="9">
        <v>40892</v>
      </c>
      <c r="K1234" s="9">
        <v>40895</v>
      </c>
      <c r="O1234" s="3" t="s">
        <v>1487</v>
      </c>
      <c r="P1234" s="3" t="s">
        <v>1488</v>
      </c>
      <c r="Q1234" s="3" t="s">
        <v>5801</v>
      </c>
      <c r="R1234" s="3" t="s">
        <v>6613</v>
      </c>
      <c r="S1234" s="3" t="s">
        <v>6614</v>
      </c>
      <c r="T1234" s="3" t="s">
        <v>5775</v>
      </c>
      <c r="X1234" s="3">
        <v>1232</v>
      </c>
      <c r="Y1234" s="3">
        <v>79907</v>
      </c>
    </row>
    <row r="1235" spans="2:25" x14ac:dyDescent="0.35">
      <c r="B1235" s="3">
        <v>1233</v>
      </c>
      <c r="C1235" s="3" t="s">
        <v>1487</v>
      </c>
      <c r="D1235" s="3" t="s">
        <v>1489</v>
      </c>
      <c r="H1235" s="3" t="s">
        <v>1487</v>
      </c>
      <c r="I1235" s="3" t="s">
        <v>1489</v>
      </c>
      <c r="J1235" s="9">
        <v>40892</v>
      </c>
      <c r="K1235" s="9">
        <v>40895</v>
      </c>
      <c r="O1235" s="3" t="s">
        <v>1487</v>
      </c>
      <c r="P1235" s="3" t="s">
        <v>1489</v>
      </c>
      <c r="Q1235" s="3" t="s">
        <v>5801</v>
      </c>
      <c r="R1235" s="3" t="s">
        <v>6613</v>
      </c>
      <c r="S1235" s="3" t="s">
        <v>6614</v>
      </c>
      <c r="T1235" s="3" t="s">
        <v>5775</v>
      </c>
      <c r="X1235" s="3">
        <v>1233</v>
      </c>
      <c r="Y1235" s="3">
        <v>79907</v>
      </c>
    </row>
    <row r="1236" spans="2:25" x14ac:dyDescent="0.35">
      <c r="B1236" s="3">
        <v>1234</v>
      </c>
      <c r="C1236" s="3" t="s">
        <v>1490</v>
      </c>
      <c r="D1236" s="3" t="s">
        <v>1491</v>
      </c>
      <c r="H1236" s="3" t="s">
        <v>1490</v>
      </c>
      <c r="I1236" s="3" t="s">
        <v>1491</v>
      </c>
      <c r="J1236" s="9">
        <v>41332</v>
      </c>
      <c r="K1236" s="9">
        <v>41335</v>
      </c>
      <c r="O1236" s="3" t="s">
        <v>1490</v>
      </c>
      <c r="P1236" s="3" t="s">
        <v>1491</v>
      </c>
      <c r="Q1236" s="3" t="s">
        <v>5801</v>
      </c>
      <c r="R1236" s="3" t="s">
        <v>6261</v>
      </c>
      <c r="S1236" s="3" t="s">
        <v>6262</v>
      </c>
      <c r="T1236" s="3" t="s">
        <v>5775</v>
      </c>
      <c r="X1236" s="3">
        <v>1234</v>
      </c>
      <c r="Y1236" s="3">
        <v>10011</v>
      </c>
    </row>
    <row r="1237" spans="2:25" x14ac:dyDescent="0.35">
      <c r="B1237" s="3">
        <v>1235</v>
      </c>
      <c r="C1237" s="3" t="s">
        <v>1492</v>
      </c>
      <c r="D1237" s="3" t="s">
        <v>643</v>
      </c>
      <c r="H1237" s="3" t="s">
        <v>1492</v>
      </c>
      <c r="I1237" s="3" t="s">
        <v>643</v>
      </c>
      <c r="J1237" s="9">
        <v>41130</v>
      </c>
      <c r="K1237" s="9">
        <v>41133</v>
      </c>
      <c r="O1237" s="3" t="s">
        <v>1492</v>
      </c>
      <c r="P1237" s="3" t="s">
        <v>643</v>
      </c>
      <c r="Q1237" s="3" t="s">
        <v>5801</v>
      </c>
      <c r="R1237" s="3" t="s">
        <v>6207</v>
      </c>
      <c r="S1237" s="3" t="s">
        <v>6208</v>
      </c>
      <c r="T1237" s="3" t="s">
        <v>5775</v>
      </c>
      <c r="X1237" s="3">
        <v>1235</v>
      </c>
      <c r="Y1237" s="3">
        <v>10024</v>
      </c>
    </row>
    <row r="1238" spans="2:25" x14ac:dyDescent="0.35">
      <c r="B1238" s="3">
        <v>1236</v>
      </c>
      <c r="C1238" s="3" t="s">
        <v>1492</v>
      </c>
      <c r="D1238" s="3" t="s">
        <v>251</v>
      </c>
      <c r="H1238" s="3" t="s">
        <v>1492</v>
      </c>
      <c r="I1238" s="3" t="s">
        <v>251</v>
      </c>
      <c r="J1238" s="9">
        <v>41130</v>
      </c>
      <c r="K1238" s="9">
        <v>41133</v>
      </c>
      <c r="O1238" s="3" t="s">
        <v>1492</v>
      </c>
      <c r="P1238" s="3" t="s">
        <v>251</v>
      </c>
      <c r="Q1238" s="3" t="s">
        <v>5801</v>
      </c>
      <c r="R1238" s="3" t="s">
        <v>6207</v>
      </c>
      <c r="S1238" s="3" t="s">
        <v>6208</v>
      </c>
      <c r="T1238" s="3" t="s">
        <v>5775</v>
      </c>
      <c r="X1238" s="3">
        <v>1236</v>
      </c>
      <c r="Y1238" s="3">
        <v>10024</v>
      </c>
    </row>
    <row r="1239" spans="2:25" x14ac:dyDescent="0.35">
      <c r="B1239" s="3">
        <v>1237</v>
      </c>
      <c r="C1239" s="3" t="s">
        <v>1492</v>
      </c>
      <c r="D1239" s="3" t="s">
        <v>220</v>
      </c>
      <c r="H1239" s="3" t="s">
        <v>1492</v>
      </c>
      <c r="I1239" s="3" t="s">
        <v>220</v>
      </c>
      <c r="J1239" s="9">
        <v>41130</v>
      </c>
      <c r="K1239" s="9">
        <v>41133</v>
      </c>
      <c r="O1239" s="3" t="s">
        <v>1492</v>
      </c>
      <c r="P1239" s="3" t="s">
        <v>220</v>
      </c>
      <c r="Q1239" s="3" t="s">
        <v>5801</v>
      </c>
      <c r="R1239" s="3" t="s">
        <v>6207</v>
      </c>
      <c r="S1239" s="3" t="s">
        <v>6208</v>
      </c>
      <c r="T1239" s="3" t="s">
        <v>5775</v>
      </c>
      <c r="X1239" s="3">
        <v>1237</v>
      </c>
      <c r="Y1239" s="3">
        <v>10024</v>
      </c>
    </row>
    <row r="1240" spans="2:25" x14ac:dyDescent="0.35">
      <c r="B1240" s="3">
        <v>1238</v>
      </c>
      <c r="C1240" s="3" t="s">
        <v>1492</v>
      </c>
      <c r="D1240" s="3" t="s">
        <v>872</v>
      </c>
      <c r="H1240" s="3" t="s">
        <v>1492</v>
      </c>
      <c r="I1240" s="3" t="s">
        <v>872</v>
      </c>
      <c r="J1240" s="9">
        <v>41130</v>
      </c>
      <c r="K1240" s="9">
        <v>41133</v>
      </c>
      <c r="O1240" s="3" t="s">
        <v>1492</v>
      </c>
      <c r="P1240" s="3" t="s">
        <v>872</v>
      </c>
      <c r="Q1240" s="3" t="s">
        <v>5801</v>
      </c>
      <c r="R1240" s="3" t="s">
        <v>6207</v>
      </c>
      <c r="S1240" s="3" t="s">
        <v>6208</v>
      </c>
      <c r="T1240" s="3" t="s">
        <v>5775</v>
      </c>
      <c r="X1240" s="3">
        <v>1238</v>
      </c>
      <c r="Y1240" s="3">
        <v>10024</v>
      </c>
    </row>
    <row r="1241" spans="2:25" x14ac:dyDescent="0.35">
      <c r="B1241" s="3">
        <v>1239</v>
      </c>
      <c r="C1241" s="3" t="s">
        <v>1492</v>
      </c>
      <c r="D1241" s="3" t="s">
        <v>1493</v>
      </c>
      <c r="H1241" s="3" t="s">
        <v>1492</v>
      </c>
      <c r="I1241" s="3" t="s">
        <v>1493</v>
      </c>
      <c r="J1241" s="9">
        <v>41130</v>
      </c>
      <c r="K1241" s="9">
        <v>41133</v>
      </c>
      <c r="O1241" s="3" t="s">
        <v>1492</v>
      </c>
      <c r="P1241" s="3" t="s">
        <v>1493</v>
      </c>
      <c r="Q1241" s="3" t="s">
        <v>5801</v>
      </c>
      <c r="R1241" s="3" t="s">
        <v>6207</v>
      </c>
      <c r="S1241" s="3" t="s">
        <v>6208</v>
      </c>
      <c r="T1241" s="3" t="s">
        <v>5775</v>
      </c>
      <c r="X1241" s="3">
        <v>1239</v>
      </c>
      <c r="Y1241" s="3">
        <v>10024</v>
      </c>
    </row>
    <row r="1242" spans="2:25" x14ac:dyDescent="0.35">
      <c r="B1242" s="3">
        <v>1240</v>
      </c>
      <c r="C1242" s="3" t="s">
        <v>1492</v>
      </c>
      <c r="D1242" s="3" t="s">
        <v>70</v>
      </c>
      <c r="H1242" s="3" t="s">
        <v>1492</v>
      </c>
      <c r="I1242" s="3" t="s">
        <v>70</v>
      </c>
      <c r="J1242" s="9">
        <v>41130</v>
      </c>
      <c r="K1242" s="9">
        <v>41133</v>
      </c>
      <c r="O1242" s="3" t="s">
        <v>1492</v>
      </c>
      <c r="P1242" s="3" t="s">
        <v>70</v>
      </c>
      <c r="Q1242" s="3" t="s">
        <v>5801</v>
      </c>
      <c r="R1242" s="3" t="s">
        <v>6207</v>
      </c>
      <c r="S1242" s="3" t="s">
        <v>6208</v>
      </c>
      <c r="T1242" s="3" t="s">
        <v>5775</v>
      </c>
      <c r="X1242" s="3">
        <v>1240</v>
      </c>
      <c r="Y1242" s="3">
        <v>10024</v>
      </c>
    </row>
    <row r="1243" spans="2:25" x14ac:dyDescent="0.35">
      <c r="B1243" s="3">
        <v>1241</v>
      </c>
      <c r="C1243" s="3" t="s">
        <v>1492</v>
      </c>
      <c r="D1243" s="3" t="s">
        <v>567</v>
      </c>
      <c r="H1243" s="3" t="s">
        <v>1492</v>
      </c>
      <c r="I1243" s="3" t="s">
        <v>567</v>
      </c>
      <c r="J1243" s="9">
        <v>41130</v>
      </c>
      <c r="K1243" s="9">
        <v>41133</v>
      </c>
      <c r="O1243" s="3" t="s">
        <v>1492</v>
      </c>
      <c r="P1243" s="3" t="s">
        <v>567</v>
      </c>
      <c r="Q1243" s="3" t="s">
        <v>5801</v>
      </c>
      <c r="R1243" s="3" t="s">
        <v>6207</v>
      </c>
      <c r="S1243" s="3" t="s">
        <v>6208</v>
      </c>
      <c r="T1243" s="3" t="s">
        <v>5775</v>
      </c>
      <c r="X1243" s="3">
        <v>1241</v>
      </c>
      <c r="Y1243" s="3">
        <v>10024</v>
      </c>
    </row>
    <row r="1244" spans="2:25" x14ac:dyDescent="0.35">
      <c r="B1244" s="3">
        <v>1242</v>
      </c>
      <c r="C1244" s="3" t="s">
        <v>1492</v>
      </c>
      <c r="D1244" s="3" t="s">
        <v>1494</v>
      </c>
      <c r="H1244" s="3" t="s">
        <v>1492</v>
      </c>
      <c r="I1244" s="3" t="s">
        <v>1494</v>
      </c>
      <c r="J1244" s="9">
        <v>41130</v>
      </c>
      <c r="K1244" s="9">
        <v>41133</v>
      </c>
      <c r="O1244" s="3" t="s">
        <v>1492</v>
      </c>
      <c r="P1244" s="3" t="s">
        <v>1494</v>
      </c>
      <c r="Q1244" s="3" t="s">
        <v>5801</v>
      </c>
      <c r="R1244" s="3" t="s">
        <v>6207</v>
      </c>
      <c r="S1244" s="3" t="s">
        <v>6208</v>
      </c>
      <c r="T1244" s="3" t="s">
        <v>5775</v>
      </c>
      <c r="X1244" s="3">
        <v>1242</v>
      </c>
      <c r="Y1244" s="3">
        <v>10024</v>
      </c>
    </row>
    <row r="1245" spans="2:25" x14ac:dyDescent="0.35">
      <c r="B1245" s="3">
        <v>1243</v>
      </c>
      <c r="C1245" s="3" t="s">
        <v>1492</v>
      </c>
      <c r="D1245" s="3" t="s">
        <v>1495</v>
      </c>
      <c r="H1245" s="3" t="s">
        <v>1492</v>
      </c>
      <c r="I1245" s="3" t="s">
        <v>1495</v>
      </c>
      <c r="J1245" s="9">
        <v>41130</v>
      </c>
      <c r="K1245" s="9">
        <v>41133</v>
      </c>
      <c r="O1245" s="3" t="s">
        <v>1492</v>
      </c>
      <c r="P1245" s="3" t="s">
        <v>1495</v>
      </c>
      <c r="Q1245" s="3" t="s">
        <v>5801</v>
      </c>
      <c r="R1245" s="3" t="s">
        <v>6207</v>
      </c>
      <c r="S1245" s="3" t="s">
        <v>6208</v>
      </c>
      <c r="T1245" s="3" t="s">
        <v>5775</v>
      </c>
      <c r="X1245" s="3">
        <v>1243</v>
      </c>
      <c r="Y1245" s="3">
        <v>10024</v>
      </c>
    </row>
    <row r="1246" spans="2:25" x14ac:dyDescent="0.35">
      <c r="B1246" s="3">
        <v>1244</v>
      </c>
      <c r="C1246" s="3" t="s">
        <v>1492</v>
      </c>
      <c r="D1246" s="3" t="s">
        <v>1496</v>
      </c>
      <c r="H1246" s="3" t="s">
        <v>1492</v>
      </c>
      <c r="I1246" s="3" t="s">
        <v>1496</v>
      </c>
      <c r="J1246" s="9">
        <v>41130</v>
      </c>
      <c r="K1246" s="9">
        <v>41133</v>
      </c>
      <c r="O1246" s="3" t="s">
        <v>1492</v>
      </c>
      <c r="P1246" s="3" t="s">
        <v>1496</v>
      </c>
      <c r="Q1246" s="3" t="s">
        <v>5801</v>
      </c>
      <c r="R1246" s="3" t="s">
        <v>6207</v>
      </c>
      <c r="S1246" s="3" t="s">
        <v>6208</v>
      </c>
      <c r="T1246" s="3" t="s">
        <v>5775</v>
      </c>
      <c r="X1246" s="3">
        <v>1244</v>
      </c>
      <c r="Y1246" s="3">
        <v>10024</v>
      </c>
    </row>
    <row r="1247" spans="2:25" x14ac:dyDescent="0.35">
      <c r="B1247" s="3">
        <v>1245</v>
      </c>
      <c r="C1247" s="3" t="s">
        <v>1497</v>
      </c>
      <c r="D1247" s="3" t="s">
        <v>536</v>
      </c>
      <c r="H1247" s="3" t="s">
        <v>1497</v>
      </c>
      <c r="I1247" s="3" t="s">
        <v>536</v>
      </c>
      <c r="J1247" s="9">
        <v>41407</v>
      </c>
      <c r="K1247" s="9">
        <v>41411</v>
      </c>
      <c r="O1247" s="3" t="s">
        <v>1497</v>
      </c>
      <c r="P1247" s="3" t="s">
        <v>536</v>
      </c>
      <c r="Q1247" s="3" t="s">
        <v>5772</v>
      </c>
      <c r="R1247" s="3" t="s">
        <v>6615</v>
      </c>
      <c r="S1247" s="3" t="s">
        <v>6616</v>
      </c>
      <c r="T1247" s="3" t="s">
        <v>5771</v>
      </c>
      <c r="X1247" s="3">
        <v>1245</v>
      </c>
      <c r="Y1247" s="3">
        <v>23464</v>
      </c>
    </row>
    <row r="1248" spans="2:25" x14ac:dyDescent="0.35">
      <c r="B1248" s="3">
        <v>1246</v>
      </c>
      <c r="C1248" s="3" t="s">
        <v>1498</v>
      </c>
      <c r="D1248" s="3" t="s">
        <v>1499</v>
      </c>
      <c r="H1248" s="3" t="s">
        <v>1498</v>
      </c>
      <c r="I1248" s="3" t="s">
        <v>1499</v>
      </c>
      <c r="J1248" s="9">
        <v>41380</v>
      </c>
      <c r="K1248" s="9">
        <v>41384</v>
      </c>
      <c r="O1248" s="3" t="s">
        <v>1498</v>
      </c>
      <c r="P1248" s="3" t="s">
        <v>1499</v>
      </c>
      <c r="Q1248" s="3" t="s">
        <v>5772</v>
      </c>
      <c r="R1248" s="3" t="s">
        <v>6617</v>
      </c>
      <c r="S1248" s="3" t="s">
        <v>6618</v>
      </c>
      <c r="T1248" s="3" t="s">
        <v>5771</v>
      </c>
      <c r="X1248" s="3">
        <v>1246</v>
      </c>
      <c r="Y1248" s="3">
        <v>76051</v>
      </c>
    </row>
    <row r="1249" spans="2:25" x14ac:dyDescent="0.35">
      <c r="B1249" s="3">
        <v>1247</v>
      </c>
      <c r="C1249" s="3" t="s">
        <v>1498</v>
      </c>
      <c r="D1249" s="3" t="s">
        <v>1177</v>
      </c>
      <c r="H1249" s="3" t="s">
        <v>1498</v>
      </c>
      <c r="I1249" s="3" t="s">
        <v>1177</v>
      </c>
      <c r="J1249" s="9">
        <v>41380</v>
      </c>
      <c r="K1249" s="9">
        <v>41384</v>
      </c>
      <c r="O1249" s="3" t="s">
        <v>1498</v>
      </c>
      <c r="P1249" s="3" t="s">
        <v>1177</v>
      </c>
      <c r="Q1249" s="3" t="s">
        <v>5772</v>
      </c>
      <c r="R1249" s="3" t="s">
        <v>6617</v>
      </c>
      <c r="S1249" s="3" t="s">
        <v>6618</v>
      </c>
      <c r="T1249" s="3" t="s">
        <v>5771</v>
      </c>
      <c r="X1249" s="3">
        <v>1247</v>
      </c>
      <c r="Y1249" s="3">
        <v>76051</v>
      </c>
    </row>
    <row r="1250" spans="2:25" x14ac:dyDescent="0.35">
      <c r="B1250" s="3">
        <v>1248</v>
      </c>
      <c r="C1250" s="3" t="s">
        <v>1500</v>
      </c>
      <c r="D1250" s="3" t="s">
        <v>1501</v>
      </c>
      <c r="H1250" s="3" t="s">
        <v>1500</v>
      </c>
      <c r="I1250" s="3" t="s">
        <v>1501</v>
      </c>
      <c r="J1250" s="9">
        <v>41083</v>
      </c>
      <c r="K1250" s="9">
        <v>41085</v>
      </c>
      <c r="O1250" s="3" t="s">
        <v>1500</v>
      </c>
      <c r="P1250" s="3" t="s">
        <v>1501</v>
      </c>
      <c r="Q1250" s="3" t="s">
        <v>5768</v>
      </c>
      <c r="R1250" s="3" t="s">
        <v>6619</v>
      </c>
      <c r="S1250" s="3" t="s">
        <v>6620</v>
      </c>
      <c r="T1250" s="3" t="s">
        <v>5775</v>
      </c>
      <c r="X1250" s="3">
        <v>1248</v>
      </c>
      <c r="Y1250" s="3">
        <v>98502</v>
      </c>
    </row>
    <row r="1251" spans="2:25" x14ac:dyDescent="0.35">
      <c r="B1251" s="3">
        <v>1249</v>
      </c>
      <c r="C1251" s="3" t="s">
        <v>1502</v>
      </c>
      <c r="D1251" s="3" t="s">
        <v>1503</v>
      </c>
      <c r="H1251" s="3" t="s">
        <v>1502</v>
      </c>
      <c r="I1251" s="3" t="s">
        <v>1503</v>
      </c>
      <c r="J1251" s="9">
        <v>40835</v>
      </c>
      <c r="K1251" s="9">
        <v>40835</v>
      </c>
      <c r="O1251" s="3" t="s">
        <v>1502</v>
      </c>
      <c r="P1251" s="3" t="s">
        <v>1503</v>
      </c>
      <c r="Q1251" s="3" t="s">
        <v>6020</v>
      </c>
      <c r="R1251" s="3" t="s">
        <v>6135</v>
      </c>
      <c r="S1251" s="3" t="s">
        <v>6136</v>
      </c>
      <c r="T1251" s="3" t="s">
        <v>5775</v>
      </c>
      <c r="X1251" s="3">
        <v>1249</v>
      </c>
      <c r="Y1251" s="3">
        <v>90032</v>
      </c>
    </row>
    <row r="1252" spans="2:25" x14ac:dyDescent="0.35">
      <c r="B1252" s="3">
        <v>1250</v>
      </c>
      <c r="C1252" s="3" t="s">
        <v>1504</v>
      </c>
      <c r="D1252" s="3" t="s">
        <v>540</v>
      </c>
      <c r="H1252" s="3" t="s">
        <v>1504</v>
      </c>
      <c r="I1252" s="3" t="s">
        <v>540</v>
      </c>
      <c r="J1252" s="9">
        <v>41929</v>
      </c>
      <c r="K1252" s="9">
        <v>41931</v>
      </c>
      <c r="O1252" s="3" t="s">
        <v>1504</v>
      </c>
      <c r="P1252" s="3" t="s">
        <v>540</v>
      </c>
      <c r="Q1252" s="3" t="s">
        <v>5801</v>
      </c>
      <c r="R1252" s="3" t="s">
        <v>6095</v>
      </c>
      <c r="S1252" s="3" t="s">
        <v>6096</v>
      </c>
      <c r="T1252" s="3" t="s">
        <v>5771</v>
      </c>
      <c r="X1252" s="3">
        <v>1250</v>
      </c>
      <c r="Y1252" s="3">
        <v>10011</v>
      </c>
    </row>
    <row r="1253" spans="2:25" x14ac:dyDescent="0.35">
      <c r="B1253" s="3">
        <v>1251</v>
      </c>
      <c r="C1253" s="3" t="s">
        <v>1505</v>
      </c>
      <c r="D1253" s="3" t="s">
        <v>1506</v>
      </c>
      <c r="H1253" s="3" t="s">
        <v>1505</v>
      </c>
      <c r="I1253" s="3" t="s">
        <v>1506</v>
      </c>
      <c r="J1253" s="9">
        <v>41963</v>
      </c>
      <c r="K1253" s="9">
        <v>41965</v>
      </c>
      <c r="O1253" s="3" t="s">
        <v>1505</v>
      </c>
      <c r="P1253" s="3" t="s">
        <v>1506</v>
      </c>
      <c r="Q1253" s="3" t="s">
        <v>5768</v>
      </c>
      <c r="R1253" s="3" t="s">
        <v>6621</v>
      </c>
      <c r="S1253" s="3" t="s">
        <v>6622</v>
      </c>
      <c r="T1253" s="3" t="s">
        <v>5775</v>
      </c>
      <c r="X1253" s="3">
        <v>1251</v>
      </c>
      <c r="Y1253" s="3">
        <v>75007</v>
      </c>
    </row>
    <row r="1254" spans="2:25" x14ac:dyDescent="0.35">
      <c r="B1254" s="3">
        <v>1252</v>
      </c>
      <c r="C1254" s="3" t="s">
        <v>1505</v>
      </c>
      <c r="D1254" s="3" t="s">
        <v>1507</v>
      </c>
      <c r="H1254" s="3" t="s">
        <v>1505</v>
      </c>
      <c r="I1254" s="3" t="s">
        <v>1507</v>
      </c>
      <c r="J1254" s="9">
        <v>41963</v>
      </c>
      <c r="K1254" s="9">
        <v>41965</v>
      </c>
      <c r="O1254" s="3" t="s">
        <v>1505</v>
      </c>
      <c r="P1254" s="3" t="s">
        <v>1507</v>
      </c>
      <c r="Q1254" s="3" t="s">
        <v>5768</v>
      </c>
      <c r="R1254" s="3" t="s">
        <v>6621</v>
      </c>
      <c r="S1254" s="3" t="s">
        <v>6622</v>
      </c>
      <c r="T1254" s="3" t="s">
        <v>5775</v>
      </c>
      <c r="X1254" s="3">
        <v>1252</v>
      </c>
      <c r="Y1254" s="3">
        <v>75007</v>
      </c>
    </row>
    <row r="1255" spans="2:25" x14ac:dyDescent="0.35">
      <c r="B1255" s="3">
        <v>1253</v>
      </c>
      <c r="C1255" s="3" t="s">
        <v>1505</v>
      </c>
      <c r="D1255" s="3" t="s">
        <v>339</v>
      </c>
      <c r="H1255" s="3" t="s">
        <v>1505</v>
      </c>
      <c r="I1255" s="3" t="s">
        <v>339</v>
      </c>
      <c r="J1255" s="9">
        <v>41963</v>
      </c>
      <c r="K1255" s="9">
        <v>41965</v>
      </c>
      <c r="O1255" s="3" t="s">
        <v>1505</v>
      </c>
      <c r="P1255" s="3" t="s">
        <v>339</v>
      </c>
      <c r="Q1255" s="3" t="s">
        <v>5768</v>
      </c>
      <c r="R1255" s="3" t="s">
        <v>6621</v>
      </c>
      <c r="S1255" s="3" t="s">
        <v>6622</v>
      </c>
      <c r="T1255" s="3" t="s">
        <v>5775</v>
      </c>
      <c r="X1255" s="3">
        <v>1253</v>
      </c>
      <c r="Y1255" s="3">
        <v>75007</v>
      </c>
    </row>
    <row r="1256" spans="2:25" x14ac:dyDescent="0.35">
      <c r="B1256" s="3">
        <v>1254</v>
      </c>
      <c r="C1256" s="3" t="s">
        <v>1505</v>
      </c>
      <c r="D1256" s="3" t="s">
        <v>347</v>
      </c>
      <c r="H1256" s="3" t="s">
        <v>1505</v>
      </c>
      <c r="I1256" s="3" t="s">
        <v>347</v>
      </c>
      <c r="J1256" s="9">
        <v>41963</v>
      </c>
      <c r="K1256" s="9">
        <v>41965</v>
      </c>
      <c r="O1256" s="3" t="s">
        <v>1505</v>
      </c>
      <c r="P1256" s="3" t="s">
        <v>347</v>
      </c>
      <c r="Q1256" s="3" t="s">
        <v>5768</v>
      </c>
      <c r="R1256" s="3" t="s">
        <v>6621</v>
      </c>
      <c r="S1256" s="3" t="s">
        <v>6622</v>
      </c>
      <c r="T1256" s="3" t="s">
        <v>5775</v>
      </c>
      <c r="X1256" s="3">
        <v>1254</v>
      </c>
      <c r="Y1256" s="3">
        <v>75007</v>
      </c>
    </row>
    <row r="1257" spans="2:25" x14ac:dyDescent="0.35">
      <c r="B1257" s="3">
        <v>1255</v>
      </c>
      <c r="C1257" s="3" t="s">
        <v>1508</v>
      </c>
      <c r="D1257" s="3" t="s">
        <v>1140</v>
      </c>
      <c r="H1257" s="3" t="s">
        <v>1508</v>
      </c>
      <c r="I1257" s="3" t="s">
        <v>1140</v>
      </c>
      <c r="J1257" s="9">
        <v>41384</v>
      </c>
      <c r="K1257" s="9">
        <v>41389</v>
      </c>
      <c r="O1257" s="3" t="s">
        <v>1508</v>
      </c>
      <c r="P1257" s="3" t="s">
        <v>1140</v>
      </c>
      <c r="Q1257" s="3" t="s">
        <v>5768</v>
      </c>
      <c r="R1257" s="3" t="s">
        <v>5976</v>
      </c>
      <c r="S1257" s="3" t="s">
        <v>5977</v>
      </c>
      <c r="T1257" s="3" t="s">
        <v>5775</v>
      </c>
      <c r="X1257" s="3">
        <v>1255</v>
      </c>
      <c r="Y1257" s="3">
        <v>90049</v>
      </c>
    </row>
    <row r="1258" spans="2:25" x14ac:dyDescent="0.35">
      <c r="B1258" s="3">
        <v>1256</v>
      </c>
      <c r="C1258" s="3" t="s">
        <v>1508</v>
      </c>
      <c r="D1258" s="3" t="s">
        <v>1509</v>
      </c>
      <c r="H1258" s="3" t="s">
        <v>1508</v>
      </c>
      <c r="I1258" s="3" t="s">
        <v>1509</v>
      </c>
      <c r="J1258" s="9">
        <v>41384</v>
      </c>
      <c r="K1258" s="9">
        <v>41389</v>
      </c>
      <c r="O1258" s="3" t="s">
        <v>1508</v>
      </c>
      <c r="P1258" s="3" t="s">
        <v>1509</v>
      </c>
      <c r="Q1258" s="3" t="s">
        <v>5768</v>
      </c>
      <c r="R1258" s="3" t="s">
        <v>5976</v>
      </c>
      <c r="S1258" s="3" t="s">
        <v>5977</v>
      </c>
      <c r="T1258" s="3" t="s">
        <v>5775</v>
      </c>
      <c r="X1258" s="3">
        <v>1256</v>
      </c>
      <c r="Y1258" s="3">
        <v>90049</v>
      </c>
    </row>
    <row r="1259" spans="2:25" x14ac:dyDescent="0.35">
      <c r="B1259" s="3">
        <v>1257</v>
      </c>
      <c r="C1259" s="3" t="s">
        <v>1508</v>
      </c>
      <c r="D1259" s="3" t="s">
        <v>1510</v>
      </c>
      <c r="H1259" s="3" t="s">
        <v>1508</v>
      </c>
      <c r="I1259" s="3" t="s">
        <v>1510</v>
      </c>
      <c r="J1259" s="9">
        <v>41384</v>
      </c>
      <c r="K1259" s="9">
        <v>41389</v>
      </c>
      <c r="O1259" s="3" t="s">
        <v>1508</v>
      </c>
      <c r="P1259" s="3" t="s">
        <v>1510</v>
      </c>
      <c r="Q1259" s="3" t="s">
        <v>5768</v>
      </c>
      <c r="R1259" s="3" t="s">
        <v>5976</v>
      </c>
      <c r="S1259" s="3" t="s">
        <v>5977</v>
      </c>
      <c r="T1259" s="3" t="s">
        <v>5775</v>
      </c>
      <c r="X1259" s="3">
        <v>1257</v>
      </c>
      <c r="Y1259" s="3">
        <v>90049</v>
      </c>
    </row>
    <row r="1260" spans="2:25" x14ac:dyDescent="0.35">
      <c r="B1260" s="3">
        <v>1258</v>
      </c>
      <c r="C1260" s="3" t="s">
        <v>1508</v>
      </c>
      <c r="D1260" s="3" t="s">
        <v>420</v>
      </c>
      <c r="H1260" s="3" t="s">
        <v>1508</v>
      </c>
      <c r="I1260" s="3" t="s">
        <v>420</v>
      </c>
      <c r="J1260" s="9">
        <v>41384</v>
      </c>
      <c r="K1260" s="9">
        <v>41389</v>
      </c>
      <c r="O1260" s="3" t="s">
        <v>1508</v>
      </c>
      <c r="P1260" s="3" t="s">
        <v>420</v>
      </c>
      <c r="Q1260" s="3" t="s">
        <v>5768</v>
      </c>
      <c r="R1260" s="3" t="s">
        <v>5976</v>
      </c>
      <c r="S1260" s="3" t="s">
        <v>5977</v>
      </c>
      <c r="T1260" s="3" t="s">
        <v>5775</v>
      </c>
      <c r="X1260" s="3">
        <v>1258</v>
      </c>
      <c r="Y1260" s="3">
        <v>90049</v>
      </c>
    </row>
    <row r="1261" spans="2:25" x14ac:dyDescent="0.35">
      <c r="B1261" s="3">
        <v>1259</v>
      </c>
      <c r="C1261" s="3" t="s">
        <v>1508</v>
      </c>
      <c r="D1261" s="3" t="s">
        <v>702</v>
      </c>
      <c r="H1261" s="3" t="s">
        <v>1508</v>
      </c>
      <c r="I1261" s="3" t="s">
        <v>702</v>
      </c>
      <c r="J1261" s="9">
        <v>41384</v>
      </c>
      <c r="K1261" s="9">
        <v>41389</v>
      </c>
      <c r="O1261" s="3" t="s">
        <v>1508</v>
      </c>
      <c r="P1261" s="3" t="s">
        <v>702</v>
      </c>
      <c r="Q1261" s="3" t="s">
        <v>5768</v>
      </c>
      <c r="R1261" s="3" t="s">
        <v>5976</v>
      </c>
      <c r="S1261" s="3" t="s">
        <v>5977</v>
      </c>
      <c r="T1261" s="3" t="s">
        <v>5775</v>
      </c>
      <c r="X1261" s="3">
        <v>1259</v>
      </c>
      <c r="Y1261" s="3">
        <v>90049</v>
      </c>
    </row>
    <row r="1262" spans="2:25" x14ac:dyDescent="0.35">
      <c r="B1262" s="3">
        <v>1260</v>
      </c>
      <c r="C1262" s="3" t="s">
        <v>1508</v>
      </c>
      <c r="D1262" s="3" t="s">
        <v>1511</v>
      </c>
      <c r="H1262" s="3" t="s">
        <v>1508</v>
      </c>
      <c r="I1262" s="3" t="s">
        <v>1511</v>
      </c>
      <c r="J1262" s="9">
        <v>41384</v>
      </c>
      <c r="K1262" s="9">
        <v>41389</v>
      </c>
      <c r="O1262" s="3" t="s">
        <v>1508</v>
      </c>
      <c r="P1262" s="3" t="s">
        <v>1511</v>
      </c>
      <c r="Q1262" s="3" t="s">
        <v>5768</v>
      </c>
      <c r="R1262" s="3" t="s">
        <v>5976</v>
      </c>
      <c r="S1262" s="3" t="s">
        <v>5977</v>
      </c>
      <c r="T1262" s="3" t="s">
        <v>5775</v>
      </c>
      <c r="X1262" s="3">
        <v>1260</v>
      </c>
      <c r="Y1262" s="3">
        <v>90049</v>
      </c>
    </row>
    <row r="1263" spans="2:25" x14ac:dyDescent="0.35">
      <c r="B1263" s="3">
        <v>1261</v>
      </c>
      <c r="C1263" s="3" t="s">
        <v>1512</v>
      </c>
      <c r="D1263" s="3" t="s">
        <v>1513</v>
      </c>
      <c r="H1263" s="3" t="s">
        <v>1512</v>
      </c>
      <c r="I1263" s="3" t="s">
        <v>1513</v>
      </c>
      <c r="J1263" s="9">
        <v>40689</v>
      </c>
      <c r="K1263" s="9">
        <v>40693</v>
      </c>
      <c r="O1263" s="3" t="s">
        <v>1512</v>
      </c>
      <c r="P1263" s="3" t="s">
        <v>1513</v>
      </c>
      <c r="Q1263" s="3" t="s">
        <v>5772</v>
      </c>
      <c r="R1263" s="3" t="s">
        <v>6623</v>
      </c>
      <c r="S1263" s="3" t="s">
        <v>6624</v>
      </c>
      <c r="T1263" s="3" t="s">
        <v>5771</v>
      </c>
      <c r="X1263" s="3">
        <v>1261</v>
      </c>
      <c r="Y1263" s="3">
        <v>90008</v>
      </c>
    </row>
    <row r="1264" spans="2:25" x14ac:dyDescent="0.35">
      <c r="B1264" s="3">
        <v>1262</v>
      </c>
      <c r="C1264" s="3" t="s">
        <v>1512</v>
      </c>
      <c r="D1264" s="3" t="s">
        <v>1514</v>
      </c>
      <c r="H1264" s="3" t="s">
        <v>1512</v>
      </c>
      <c r="I1264" s="3" t="s">
        <v>1514</v>
      </c>
      <c r="J1264" s="9">
        <v>40689</v>
      </c>
      <c r="K1264" s="9">
        <v>40693</v>
      </c>
      <c r="O1264" s="3" t="s">
        <v>1512</v>
      </c>
      <c r="P1264" s="3" t="s">
        <v>1514</v>
      </c>
      <c r="Q1264" s="3" t="s">
        <v>5772</v>
      </c>
      <c r="R1264" s="3" t="s">
        <v>6623</v>
      </c>
      <c r="S1264" s="3" t="s">
        <v>6624</v>
      </c>
      <c r="T1264" s="3" t="s">
        <v>5771</v>
      </c>
      <c r="X1264" s="3">
        <v>1262</v>
      </c>
      <c r="Y1264" s="3">
        <v>90008</v>
      </c>
    </row>
    <row r="1265" spans="2:25" x14ac:dyDescent="0.35">
      <c r="B1265" s="3">
        <v>1263</v>
      </c>
      <c r="C1265" s="3" t="s">
        <v>1512</v>
      </c>
      <c r="D1265" s="3" t="s">
        <v>84</v>
      </c>
      <c r="H1265" s="3" t="s">
        <v>1512</v>
      </c>
      <c r="I1265" s="3" t="s">
        <v>84</v>
      </c>
      <c r="J1265" s="9">
        <v>40689</v>
      </c>
      <c r="K1265" s="9">
        <v>40693</v>
      </c>
      <c r="O1265" s="3" t="s">
        <v>1512</v>
      </c>
      <c r="P1265" s="3" t="s">
        <v>84</v>
      </c>
      <c r="Q1265" s="3" t="s">
        <v>5772</v>
      </c>
      <c r="R1265" s="3" t="s">
        <v>6623</v>
      </c>
      <c r="S1265" s="3" t="s">
        <v>6624</v>
      </c>
      <c r="T1265" s="3" t="s">
        <v>5771</v>
      </c>
      <c r="X1265" s="3">
        <v>1263</v>
      </c>
      <c r="Y1265" s="3">
        <v>90008</v>
      </c>
    </row>
    <row r="1266" spans="2:25" x14ac:dyDescent="0.35">
      <c r="B1266" s="3">
        <v>1264</v>
      </c>
      <c r="C1266" s="3" t="s">
        <v>1515</v>
      </c>
      <c r="D1266" s="3" t="s">
        <v>464</v>
      </c>
      <c r="H1266" s="3" t="s">
        <v>1515</v>
      </c>
      <c r="I1266" s="3" t="s">
        <v>464</v>
      </c>
      <c r="J1266" s="9">
        <v>41995</v>
      </c>
      <c r="K1266" s="9">
        <v>41999</v>
      </c>
      <c r="O1266" s="3" t="s">
        <v>1515</v>
      </c>
      <c r="P1266" s="3" t="s">
        <v>464</v>
      </c>
      <c r="Q1266" s="3" t="s">
        <v>5772</v>
      </c>
      <c r="R1266" s="3" t="s">
        <v>6625</v>
      </c>
      <c r="S1266" s="3" t="s">
        <v>6626</v>
      </c>
      <c r="T1266" s="3" t="s">
        <v>5771</v>
      </c>
      <c r="X1266" s="3">
        <v>1264</v>
      </c>
      <c r="Y1266" s="3">
        <v>94601</v>
      </c>
    </row>
    <row r="1267" spans="2:25" x14ac:dyDescent="0.35">
      <c r="B1267" s="3">
        <v>1265</v>
      </c>
      <c r="C1267" s="3" t="s">
        <v>1516</v>
      </c>
      <c r="D1267" s="3" t="s">
        <v>1517</v>
      </c>
      <c r="H1267" s="3" t="s">
        <v>1516</v>
      </c>
      <c r="I1267" s="3" t="s">
        <v>1517</v>
      </c>
      <c r="J1267" s="9">
        <v>41349</v>
      </c>
      <c r="K1267" s="9">
        <v>41353</v>
      </c>
      <c r="O1267" s="3" t="s">
        <v>1516</v>
      </c>
      <c r="P1267" s="3" t="s">
        <v>1517</v>
      </c>
      <c r="Q1267" s="3" t="s">
        <v>5772</v>
      </c>
      <c r="R1267" s="3" t="s">
        <v>6585</v>
      </c>
      <c r="S1267" s="3" t="s">
        <v>6586</v>
      </c>
      <c r="T1267" s="3" t="s">
        <v>5782</v>
      </c>
      <c r="X1267" s="3">
        <v>1265</v>
      </c>
      <c r="Y1267" s="3">
        <v>19143</v>
      </c>
    </row>
    <row r="1268" spans="2:25" x14ac:dyDescent="0.35">
      <c r="B1268" s="3">
        <v>1266</v>
      </c>
      <c r="C1268" s="3" t="s">
        <v>1518</v>
      </c>
      <c r="D1268" s="3" t="s">
        <v>679</v>
      </c>
      <c r="H1268" s="3" t="s">
        <v>1518</v>
      </c>
      <c r="I1268" s="3" t="s">
        <v>679</v>
      </c>
      <c r="J1268" s="9">
        <v>41131</v>
      </c>
      <c r="K1268" s="9">
        <v>41137</v>
      </c>
      <c r="O1268" s="3" t="s">
        <v>1518</v>
      </c>
      <c r="P1268" s="3" t="s">
        <v>679</v>
      </c>
      <c r="Q1268" s="3" t="s">
        <v>5772</v>
      </c>
      <c r="R1268" s="3" t="s">
        <v>6627</v>
      </c>
      <c r="S1268" s="3" t="s">
        <v>6628</v>
      </c>
      <c r="T1268" s="3" t="s">
        <v>5782</v>
      </c>
      <c r="X1268" s="3">
        <v>1266</v>
      </c>
      <c r="Y1268" s="3">
        <v>55122</v>
      </c>
    </row>
    <row r="1269" spans="2:25" x14ac:dyDescent="0.35">
      <c r="B1269" s="3">
        <v>1267</v>
      </c>
      <c r="C1269" s="3" t="s">
        <v>1518</v>
      </c>
      <c r="D1269" s="3" t="s">
        <v>297</v>
      </c>
      <c r="H1269" s="3" t="s">
        <v>1518</v>
      </c>
      <c r="I1269" s="3" t="s">
        <v>297</v>
      </c>
      <c r="J1269" s="9">
        <v>41131</v>
      </c>
      <c r="K1269" s="9">
        <v>41137</v>
      </c>
      <c r="O1269" s="3" t="s">
        <v>1518</v>
      </c>
      <c r="P1269" s="3" t="s">
        <v>297</v>
      </c>
      <c r="Q1269" s="3" t="s">
        <v>5772</v>
      </c>
      <c r="R1269" s="3" t="s">
        <v>6627</v>
      </c>
      <c r="S1269" s="3" t="s">
        <v>6628</v>
      </c>
      <c r="T1269" s="3" t="s">
        <v>5782</v>
      </c>
      <c r="X1269" s="3">
        <v>1267</v>
      </c>
      <c r="Y1269" s="3">
        <v>55122</v>
      </c>
    </row>
    <row r="1270" spans="2:25" x14ac:dyDescent="0.35">
      <c r="B1270" s="3">
        <v>1268</v>
      </c>
      <c r="C1270" s="3" t="s">
        <v>1518</v>
      </c>
      <c r="D1270" s="3" t="s">
        <v>1519</v>
      </c>
      <c r="H1270" s="3" t="s">
        <v>1518</v>
      </c>
      <c r="I1270" s="3" t="s">
        <v>1519</v>
      </c>
      <c r="J1270" s="9">
        <v>41131</v>
      </c>
      <c r="K1270" s="9">
        <v>41137</v>
      </c>
      <c r="O1270" s="3" t="s">
        <v>1518</v>
      </c>
      <c r="P1270" s="3" t="s">
        <v>1519</v>
      </c>
      <c r="Q1270" s="3" t="s">
        <v>5772</v>
      </c>
      <c r="R1270" s="3" t="s">
        <v>6627</v>
      </c>
      <c r="S1270" s="3" t="s">
        <v>6628</v>
      </c>
      <c r="T1270" s="3" t="s">
        <v>5782</v>
      </c>
      <c r="X1270" s="3">
        <v>1268</v>
      </c>
      <c r="Y1270" s="3">
        <v>55122</v>
      </c>
    </row>
    <row r="1271" spans="2:25" x14ac:dyDescent="0.35">
      <c r="B1271" s="3">
        <v>1269</v>
      </c>
      <c r="C1271" s="3" t="s">
        <v>1520</v>
      </c>
      <c r="D1271" s="3" t="s">
        <v>1521</v>
      </c>
      <c r="H1271" s="3" t="s">
        <v>1520</v>
      </c>
      <c r="I1271" s="3" t="s">
        <v>1521</v>
      </c>
      <c r="J1271" s="9">
        <v>41528</v>
      </c>
      <c r="K1271" s="9">
        <v>41532</v>
      </c>
      <c r="O1271" s="3" t="s">
        <v>1520</v>
      </c>
      <c r="P1271" s="3" t="s">
        <v>1521</v>
      </c>
      <c r="Q1271" s="3" t="s">
        <v>5768</v>
      </c>
      <c r="R1271" s="3" t="s">
        <v>5846</v>
      </c>
      <c r="S1271" s="3" t="s">
        <v>5847</v>
      </c>
      <c r="T1271" s="3" t="s">
        <v>5782</v>
      </c>
      <c r="X1271" s="3">
        <v>1269</v>
      </c>
      <c r="Y1271" s="3">
        <v>10011</v>
      </c>
    </row>
    <row r="1272" spans="2:25" x14ac:dyDescent="0.35">
      <c r="B1272" s="3">
        <v>1270</v>
      </c>
      <c r="C1272" s="3" t="s">
        <v>1520</v>
      </c>
      <c r="D1272" s="3" t="s">
        <v>1522</v>
      </c>
      <c r="H1272" s="3" t="s">
        <v>1520</v>
      </c>
      <c r="I1272" s="3" t="s">
        <v>1522</v>
      </c>
      <c r="J1272" s="9">
        <v>41528</v>
      </c>
      <c r="K1272" s="9">
        <v>41532</v>
      </c>
      <c r="O1272" s="3" t="s">
        <v>1520</v>
      </c>
      <c r="P1272" s="3" t="s">
        <v>1522</v>
      </c>
      <c r="Q1272" s="3" t="s">
        <v>5768</v>
      </c>
      <c r="R1272" s="3" t="s">
        <v>5846</v>
      </c>
      <c r="S1272" s="3" t="s">
        <v>5847</v>
      </c>
      <c r="T1272" s="3" t="s">
        <v>5782</v>
      </c>
      <c r="X1272" s="3">
        <v>1270</v>
      </c>
      <c r="Y1272" s="3">
        <v>10011</v>
      </c>
    </row>
    <row r="1273" spans="2:25" x14ac:dyDescent="0.35">
      <c r="B1273" s="3">
        <v>1271</v>
      </c>
      <c r="C1273" s="3" t="s">
        <v>1523</v>
      </c>
      <c r="D1273" s="3" t="s">
        <v>1338</v>
      </c>
      <c r="H1273" s="3" t="s">
        <v>1523</v>
      </c>
      <c r="I1273" s="3" t="s">
        <v>1338</v>
      </c>
      <c r="J1273" s="9">
        <v>41262</v>
      </c>
      <c r="K1273" s="9">
        <v>41267</v>
      </c>
      <c r="O1273" s="3" t="s">
        <v>1523</v>
      </c>
      <c r="P1273" s="3" t="s">
        <v>1338</v>
      </c>
      <c r="Q1273" s="3" t="s">
        <v>5772</v>
      </c>
      <c r="R1273" s="3" t="s">
        <v>6629</v>
      </c>
      <c r="S1273" s="3" t="s">
        <v>6630</v>
      </c>
      <c r="T1273" s="3" t="s">
        <v>5775</v>
      </c>
      <c r="X1273" s="3">
        <v>1271</v>
      </c>
      <c r="Y1273" s="3">
        <v>90049</v>
      </c>
    </row>
    <row r="1274" spans="2:25" x14ac:dyDescent="0.35">
      <c r="B1274" s="3">
        <v>1272</v>
      </c>
      <c r="C1274" s="3" t="s">
        <v>1523</v>
      </c>
      <c r="D1274" s="3" t="s">
        <v>1106</v>
      </c>
      <c r="H1274" s="3" t="s">
        <v>1523</v>
      </c>
      <c r="I1274" s="3" t="s">
        <v>1106</v>
      </c>
      <c r="J1274" s="9">
        <v>41262</v>
      </c>
      <c r="K1274" s="9">
        <v>41267</v>
      </c>
      <c r="O1274" s="3" t="s">
        <v>1523</v>
      </c>
      <c r="P1274" s="3" t="s">
        <v>1106</v>
      </c>
      <c r="Q1274" s="3" t="s">
        <v>5772</v>
      </c>
      <c r="R1274" s="3" t="s">
        <v>6629</v>
      </c>
      <c r="S1274" s="3" t="s">
        <v>6630</v>
      </c>
      <c r="T1274" s="3" t="s">
        <v>5775</v>
      </c>
      <c r="X1274" s="3">
        <v>1272</v>
      </c>
      <c r="Y1274" s="3">
        <v>90049</v>
      </c>
    </row>
    <row r="1275" spans="2:25" x14ac:dyDescent="0.35">
      <c r="B1275" s="3">
        <v>1273</v>
      </c>
      <c r="C1275" s="3" t="s">
        <v>1524</v>
      </c>
      <c r="D1275" s="3" t="s">
        <v>1525</v>
      </c>
      <c r="H1275" s="3" t="s">
        <v>1524</v>
      </c>
      <c r="I1275" s="3" t="s">
        <v>1525</v>
      </c>
      <c r="J1275" s="9">
        <v>41229</v>
      </c>
      <c r="K1275" s="9">
        <v>41235</v>
      </c>
      <c r="O1275" s="3" t="s">
        <v>1524</v>
      </c>
      <c r="P1275" s="3" t="s">
        <v>1525</v>
      </c>
      <c r="Q1275" s="3" t="s">
        <v>5772</v>
      </c>
      <c r="R1275" s="3" t="s">
        <v>6065</v>
      </c>
      <c r="S1275" s="3" t="s">
        <v>6066</v>
      </c>
      <c r="T1275" s="3" t="s">
        <v>5782</v>
      </c>
      <c r="X1275" s="3">
        <v>1273</v>
      </c>
      <c r="Y1275" s="3">
        <v>10011</v>
      </c>
    </row>
    <row r="1276" spans="2:25" x14ac:dyDescent="0.35">
      <c r="B1276" s="3">
        <v>1274</v>
      </c>
      <c r="C1276" s="3" t="s">
        <v>1526</v>
      </c>
      <c r="D1276" s="3" t="s">
        <v>1527</v>
      </c>
      <c r="H1276" s="3" t="s">
        <v>1526</v>
      </c>
      <c r="I1276" s="3" t="s">
        <v>1527</v>
      </c>
      <c r="J1276" s="9">
        <v>41812</v>
      </c>
      <c r="K1276" s="9">
        <v>41816</v>
      </c>
      <c r="O1276" s="3" t="s">
        <v>1526</v>
      </c>
      <c r="P1276" s="3" t="s">
        <v>1527</v>
      </c>
      <c r="Q1276" s="3" t="s">
        <v>5768</v>
      </c>
      <c r="R1276" s="3" t="s">
        <v>6159</v>
      </c>
      <c r="S1276" s="3" t="s">
        <v>6160</v>
      </c>
      <c r="T1276" s="3" t="s">
        <v>5775</v>
      </c>
      <c r="X1276" s="3">
        <v>1274</v>
      </c>
      <c r="Y1276" s="3">
        <v>44105</v>
      </c>
    </row>
    <row r="1277" spans="2:25" x14ac:dyDescent="0.35">
      <c r="B1277" s="3">
        <v>1275</v>
      </c>
      <c r="C1277" s="3" t="s">
        <v>1526</v>
      </c>
      <c r="D1277" s="3" t="s">
        <v>901</v>
      </c>
      <c r="H1277" s="3" t="s">
        <v>1526</v>
      </c>
      <c r="I1277" s="3" t="s">
        <v>901</v>
      </c>
      <c r="J1277" s="9">
        <v>41812</v>
      </c>
      <c r="K1277" s="9">
        <v>41816</v>
      </c>
      <c r="O1277" s="3" t="s">
        <v>1526</v>
      </c>
      <c r="P1277" s="3" t="s">
        <v>901</v>
      </c>
      <c r="Q1277" s="3" t="s">
        <v>5768</v>
      </c>
      <c r="R1277" s="3" t="s">
        <v>6159</v>
      </c>
      <c r="S1277" s="3" t="s">
        <v>6160</v>
      </c>
      <c r="T1277" s="3" t="s">
        <v>5775</v>
      </c>
      <c r="X1277" s="3">
        <v>1275</v>
      </c>
      <c r="Y1277" s="3">
        <v>44105</v>
      </c>
    </row>
    <row r="1278" spans="2:25" x14ac:dyDescent="0.35">
      <c r="B1278" s="3">
        <v>1276</v>
      </c>
      <c r="C1278" s="3" t="s">
        <v>1528</v>
      </c>
      <c r="D1278" s="3" t="s">
        <v>1529</v>
      </c>
      <c r="H1278" s="3" t="s">
        <v>1528</v>
      </c>
      <c r="I1278" s="3" t="s">
        <v>1529</v>
      </c>
      <c r="J1278" s="9">
        <v>41403</v>
      </c>
      <c r="K1278" s="9">
        <v>41403</v>
      </c>
      <c r="O1278" s="3" t="s">
        <v>1528</v>
      </c>
      <c r="P1278" s="3" t="s">
        <v>1529</v>
      </c>
      <c r="Q1278" s="3" t="s">
        <v>6020</v>
      </c>
      <c r="R1278" s="3" t="s">
        <v>5860</v>
      </c>
      <c r="S1278" s="3" t="s">
        <v>5861</v>
      </c>
      <c r="T1278" s="3" t="s">
        <v>5775</v>
      </c>
      <c r="X1278" s="3">
        <v>1276</v>
      </c>
      <c r="Y1278" s="3">
        <v>44105</v>
      </c>
    </row>
    <row r="1279" spans="2:25" x14ac:dyDescent="0.35">
      <c r="B1279" s="3">
        <v>1277</v>
      </c>
      <c r="C1279" s="3" t="s">
        <v>1528</v>
      </c>
      <c r="D1279" s="3" t="s">
        <v>584</v>
      </c>
      <c r="H1279" s="3" t="s">
        <v>1528</v>
      </c>
      <c r="I1279" s="3" t="s">
        <v>584</v>
      </c>
      <c r="J1279" s="9">
        <v>41403</v>
      </c>
      <c r="K1279" s="9">
        <v>41403</v>
      </c>
      <c r="O1279" s="3" t="s">
        <v>1528</v>
      </c>
      <c r="P1279" s="3" t="s">
        <v>584</v>
      </c>
      <c r="Q1279" s="3" t="s">
        <v>6020</v>
      </c>
      <c r="R1279" s="3" t="s">
        <v>5860</v>
      </c>
      <c r="S1279" s="3" t="s">
        <v>5861</v>
      </c>
      <c r="T1279" s="3" t="s">
        <v>5775</v>
      </c>
      <c r="X1279" s="3">
        <v>1277</v>
      </c>
      <c r="Y1279" s="3">
        <v>44105</v>
      </c>
    </row>
    <row r="1280" spans="2:25" x14ac:dyDescent="0.35">
      <c r="B1280" s="3">
        <v>1278</v>
      </c>
      <c r="C1280" s="3" t="s">
        <v>1528</v>
      </c>
      <c r="D1280" s="3" t="s">
        <v>610</v>
      </c>
      <c r="H1280" s="3" t="s">
        <v>1528</v>
      </c>
      <c r="I1280" s="3" t="s">
        <v>610</v>
      </c>
      <c r="J1280" s="9">
        <v>41403</v>
      </c>
      <c r="K1280" s="9">
        <v>41403</v>
      </c>
      <c r="O1280" s="3" t="s">
        <v>1528</v>
      </c>
      <c r="P1280" s="3" t="s">
        <v>610</v>
      </c>
      <c r="Q1280" s="3" t="s">
        <v>6020</v>
      </c>
      <c r="R1280" s="3" t="s">
        <v>5860</v>
      </c>
      <c r="S1280" s="3" t="s">
        <v>5861</v>
      </c>
      <c r="T1280" s="3" t="s">
        <v>5775</v>
      </c>
      <c r="X1280" s="3">
        <v>1278</v>
      </c>
      <c r="Y1280" s="3">
        <v>44105</v>
      </c>
    </row>
    <row r="1281" spans="2:25" x14ac:dyDescent="0.35">
      <c r="B1281" s="3">
        <v>1279</v>
      </c>
      <c r="C1281" s="3" t="s">
        <v>1528</v>
      </c>
      <c r="D1281" s="3" t="s">
        <v>1530</v>
      </c>
      <c r="H1281" s="3" t="s">
        <v>1528</v>
      </c>
      <c r="I1281" s="3" t="s">
        <v>1530</v>
      </c>
      <c r="J1281" s="9">
        <v>41403</v>
      </c>
      <c r="K1281" s="9">
        <v>41403</v>
      </c>
      <c r="O1281" s="3" t="s">
        <v>1528</v>
      </c>
      <c r="P1281" s="3" t="s">
        <v>1530</v>
      </c>
      <c r="Q1281" s="3" t="s">
        <v>6020</v>
      </c>
      <c r="R1281" s="3" t="s">
        <v>5860</v>
      </c>
      <c r="S1281" s="3" t="s">
        <v>5861</v>
      </c>
      <c r="T1281" s="3" t="s">
        <v>5775</v>
      </c>
      <c r="X1281" s="3">
        <v>1279</v>
      </c>
      <c r="Y1281" s="3">
        <v>44105</v>
      </c>
    </row>
    <row r="1282" spans="2:25" x14ac:dyDescent="0.35">
      <c r="B1282" s="3">
        <v>1280</v>
      </c>
      <c r="C1282" s="3" t="s">
        <v>1528</v>
      </c>
      <c r="D1282" s="3" t="s">
        <v>579</v>
      </c>
      <c r="H1282" s="3" t="s">
        <v>1528</v>
      </c>
      <c r="I1282" s="3" t="s">
        <v>579</v>
      </c>
      <c r="J1282" s="9">
        <v>41403</v>
      </c>
      <c r="K1282" s="9">
        <v>41403</v>
      </c>
      <c r="O1282" s="3" t="s">
        <v>1528</v>
      </c>
      <c r="P1282" s="3" t="s">
        <v>579</v>
      </c>
      <c r="Q1282" s="3" t="s">
        <v>6020</v>
      </c>
      <c r="R1282" s="3" t="s">
        <v>5860</v>
      </c>
      <c r="S1282" s="3" t="s">
        <v>5861</v>
      </c>
      <c r="T1282" s="3" t="s">
        <v>5775</v>
      </c>
      <c r="X1282" s="3">
        <v>1280</v>
      </c>
      <c r="Y1282" s="3">
        <v>44105</v>
      </c>
    </row>
    <row r="1283" spans="2:25" x14ac:dyDescent="0.35">
      <c r="B1283" s="3">
        <v>1281</v>
      </c>
      <c r="C1283" s="3" t="s">
        <v>1531</v>
      </c>
      <c r="D1283" s="3" t="s">
        <v>1532</v>
      </c>
      <c r="H1283" s="3" t="s">
        <v>1531</v>
      </c>
      <c r="I1283" s="3" t="s">
        <v>1532</v>
      </c>
      <c r="J1283" s="9">
        <v>40873</v>
      </c>
      <c r="K1283" s="9">
        <v>40879</v>
      </c>
      <c r="O1283" s="3" t="s">
        <v>1531</v>
      </c>
      <c r="P1283" s="3" t="s">
        <v>1532</v>
      </c>
      <c r="Q1283" s="3" t="s">
        <v>5772</v>
      </c>
      <c r="R1283" s="3" t="s">
        <v>6631</v>
      </c>
      <c r="S1283" s="3" t="s">
        <v>6632</v>
      </c>
      <c r="T1283" s="3" t="s">
        <v>5775</v>
      </c>
      <c r="X1283" s="3">
        <v>1281</v>
      </c>
      <c r="Y1283" s="3">
        <v>97224</v>
      </c>
    </row>
    <row r="1284" spans="2:25" x14ac:dyDescent="0.35">
      <c r="B1284" s="3">
        <v>1282</v>
      </c>
      <c r="C1284" s="3" t="s">
        <v>1531</v>
      </c>
      <c r="D1284" s="3" t="s">
        <v>970</v>
      </c>
      <c r="H1284" s="3" t="s">
        <v>1531</v>
      </c>
      <c r="I1284" s="3" t="s">
        <v>970</v>
      </c>
      <c r="J1284" s="9">
        <v>40873</v>
      </c>
      <c r="K1284" s="9">
        <v>40879</v>
      </c>
      <c r="O1284" s="3" t="s">
        <v>1531</v>
      </c>
      <c r="P1284" s="3" t="s">
        <v>970</v>
      </c>
      <c r="Q1284" s="3" t="s">
        <v>5772</v>
      </c>
      <c r="R1284" s="3" t="s">
        <v>6631</v>
      </c>
      <c r="S1284" s="3" t="s">
        <v>6632</v>
      </c>
      <c r="T1284" s="3" t="s">
        <v>5775</v>
      </c>
      <c r="X1284" s="3">
        <v>1282</v>
      </c>
      <c r="Y1284" s="3">
        <v>97224</v>
      </c>
    </row>
    <row r="1285" spans="2:25" x14ac:dyDescent="0.35">
      <c r="B1285" s="3">
        <v>1283</v>
      </c>
      <c r="C1285" s="3" t="s">
        <v>1531</v>
      </c>
      <c r="D1285" s="3" t="s">
        <v>1533</v>
      </c>
      <c r="H1285" s="3" t="s">
        <v>1531</v>
      </c>
      <c r="I1285" s="3" t="s">
        <v>1533</v>
      </c>
      <c r="J1285" s="9">
        <v>40873</v>
      </c>
      <c r="K1285" s="9">
        <v>40879</v>
      </c>
      <c r="O1285" s="3" t="s">
        <v>1531</v>
      </c>
      <c r="P1285" s="3" t="s">
        <v>1533</v>
      </c>
      <c r="Q1285" s="3" t="s">
        <v>5772</v>
      </c>
      <c r="R1285" s="3" t="s">
        <v>6631</v>
      </c>
      <c r="S1285" s="3" t="s">
        <v>6632</v>
      </c>
      <c r="T1285" s="3" t="s">
        <v>5775</v>
      </c>
      <c r="X1285" s="3">
        <v>1283</v>
      </c>
      <c r="Y1285" s="3">
        <v>97224</v>
      </c>
    </row>
    <row r="1286" spans="2:25" x14ac:dyDescent="0.35">
      <c r="B1286" s="3">
        <v>1284</v>
      </c>
      <c r="C1286" s="3" t="s">
        <v>1534</v>
      </c>
      <c r="D1286" s="3" t="s">
        <v>1535</v>
      </c>
      <c r="H1286" s="3" t="s">
        <v>1534</v>
      </c>
      <c r="I1286" s="3" t="s">
        <v>1535</v>
      </c>
      <c r="J1286" s="9">
        <v>41421</v>
      </c>
      <c r="K1286" s="9">
        <v>41427</v>
      </c>
      <c r="O1286" s="3" t="s">
        <v>1534</v>
      </c>
      <c r="P1286" s="3" t="s">
        <v>1535</v>
      </c>
      <c r="Q1286" s="3" t="s">
        <v>5772</v>
      </c>
      <c r="R1286" s="3" t="s">
        <v>6633</v>
      </c>
      <c r="S1286" s="3" t="s">
        <v>6634</v>
      </c>
      <c r="T1286" s="3" t="s">
        <v>5775</v>
      </c>
      <c r="X1286" s="3">
        <v>1284</v>
      </c>
      <c r="Y1286" s="3">
        <v>20016</v>
      </c>
    </row>
    <row r="1287" spans="2:25" x14ac:dyDescent="0.35">
      <c r="B1287" s="3">
        <v>1285</v>
      </c>
      <c r="C1287" s="3" t="s">
        <v>1534</v>
      </c>
      <c r="D1287" s="3" t="s">
        <v>674</v>
      </c>
      <c r="H1287" s="3" t="s">
        <v>1534</v>
      </c>
      <c r="I1287" s="3" t="s">
        <v>674</v>
      </c>
      <c r="J1287" s="9">
        <v>41421</v>
      </c>
      <c r="K1287" s="9">
        <v>41427</v>
      </c>
      <c r="O1287" s="3" t="s">
        <v>1534</v>
      </c>
      <c r="P1287" s="3" t="s">
        <v>674</v>
      </c>
      <c r="Q1287" s="3" t="s">
        <v>5772</v>
      </c>
      <c r="R1287" s="3" t="s">
        <v>6633</v>
      </c>
      <c r="S1287" s="3" t="s">
        <v>6634</v>
      </c>
      <c r="T1287" s="3" t="s">
        <v>5775</v>
      </c>
      <c r="X1287" s="3">
        <v>1285</v>
      </c>
      <c r="Y1287" s="3">
        <v>20016</v>
      </c>
    </row>
    <row r="1288" spans="2:25" x14ac:dyDescent="0.35">
      <c r="B1288" s="3">
        <v>1286</v>
      </c>
      <c r="C1288" s="3" t="s">
        <v>1534</v>
      </c>
      <c r="D1288" s="3" t="s">
        <v>1536</v>
      </c>
      <c r="H1288" s="3" t="s">
        <v>1534</v>
      </c>
      <c r="I1288" s="3" t="s">
        <v>1536</v>
      </c>
      <c r="J1288" s="9">
        <v>41421</v>
      </c>
      <c r="K1288" s="9">
        <v>41427</v>
      </c>
      <c r="O1288" s="3" t="s">
        <v>1534</v>
      </c>
      <c r="P1288" s="3" t="s">
        <v>1536</v>
      </c>
      <c r="Q1288" s="3" t="s">
        <v>5772</v>
      </c>
      <c r="R1288" s="3" t="s">
        <v>6633</v>
      </c>
      <c r="S1288" s="3" t="s">
        <v>6634</v>
      </c>
      <c r="T1288" s="3" t="s">
        <v>5775</v>
      </c>
      <c r="X1288" s="3">
        <v>1286</v>
      </c>
      <c r="Y1288" s="3">
        <v>20016</v>
      </c>
    </row>
    <row r="1289" spans="2:25" x14ac:dyDescent="0.35">
      <c r="B1289" s="3">
        <v>1287</v>
      </c>
      <c r="C1289" s="3" t="s">
        <v>1534</v>
      </c>
      <c r="D1289" s="3" t="s">
        <v>116</v>
      </c>
      <c r="H1289" s="3" t="s">
        <v>1534</v>
      </c>
      <c r="I1289" s="3" t="s">
        <v>116</v>
      </c>
      <c r="J1289" s="9">
        <v>41421</v>
      </c>
      <c r="K1289" s="9">
        <v>41427</v>
      </c>
      <c r="O1289" s="3" t="s">
        <v>1534</v>
      </c>
      <c r="P1289" s="3" t="s">
        <v>116</v>
      </c>
      <c r="Q1289" s="3" t="s">
        <v>5772</v>
      </c>
      <c r="R1289" s="3" t="s">
        <v>6633</v>
      </c>
      <c r="S1289" s="3" t="s">
        <v>6634</v>
      </c>
      <c r="T1289" s="3" t="s">
        <v>5775</v>
      </c>
      <c r="X1289" s="3">
        <v>1287</v>
      </c>
      <c r="Y1289" s="3">
        <v>20016</v>
      </c>
    </row>
    <row r="1290" spans="2:25" x14ac:dyDescent="0.35">
      <c r="B1290" s="3">
        <v>1288</v>
      </c>
      <c r="C1290" s="3" t="s">
        <v>1537</v>
      </c>
      <c r="D1290" s="3" t="s">
        <v>684</v>
      </c>
      <c r="H1290" s="3" t="s">
        <v>1537</v>
      </c>
      <c r="I1290" s="3" t="s">
        <v>684</v>
      </c>
      <c r="J1290" s="9">
        <v>40876</v>
      </c>
      <c r="K1290" s="9">
        <v>40881</v>
      </c>
      <c r="O1290" s="3" t="s">
        <v>1537</v>
      </c>
      <c r="P1290" s="3" t="s">
        <v>684</v>
      </c>
      <c r="Q1290" s="3" t="s">
        <v>5772</v>
      </c>
      <c r="R1290" s="3" t="s">
        <v>6635</v>
      </c>
      <c r="S1290" s="3" t="s">
        <v>6636</v>
      </c>
      <c r="T1290" s="3" t="s">
        <v>5771</v>
      </c>
      <c r="X1290" s="3">
        <v>1288</v>
      </c>
      <c r="Y1290" s="3">
        <v>60076</v>
      </c>
    </row>
    <row r="1291" spans="2:25" x14ac:dyDescent="0.35">
      <c r="B1291" s="3">
        <v>1289</v>
      </c>
      <c r="C1291" s="3" t="s">
        <v>1538</v>
      </c>
      <c r="D1291" s="3" t="s">
        <v>479</v>
      </c>
      <c r="H1291" s="3" t="s">
        <v>1538</v>
      </c>
      <c r="I1291" s="3" t="s">
        <v>479</v>
      </c>
      <c r="J1291" s="9">
        <v>40987</v>
      </c>
      <c r="K1291" s="9">
        <v>40988</v>
      </c>
      <c r="O1291" s="3" t="s">
        <v>1538</v>
      </c>
      <c r="P1291" s="3" t="s">
        <v>479</v>
      </c>
      <c r="Q1291" s="3" t="s">
        <v>5801</v>
      </c>
      <c r="R1291" s="3" t="s">
        <v>5916</v>
      </c>
      <c r="S1291" s="3" t="s">
        <v>5917</v>
      </c>
      <c r="T1291" s="3" t="s">
        <v>5771</v>
      </c>
      <c r="X1291" s="3">
        <v>1289</v>
      </c>
      <c r="Y1291" s="3">
        <v>98115</v>
      </c>
    </row>
    <row r="1292" spans="2:25" x14ac:dyDescent="0.35">
      <c r="B1292" s="3">
        <v>1290</v>
      </c>
      <c r="C1292" s="3" t="s">
        <v>1538</v>
      </c>
      <c r="D1292" s="3" t="s">
        <v>1539</v>
      </c>
      <c r="H1292" s="3" t="s">
        <v>1538</v>
      </c>
      <c r="I1292" s="3" t="s">
        <v>1539</v>
      </c>
      <c r="J1292" s="9">
        <v>40987</v>
      </c>
      <c r="K1292" s="9">
        <v>40988</v>
      </c>
      <c r="O1292" s="3" t="s">
        <v>1538</v>
      </c>
      <c r="P1292" s="3" t="s">
        <v>1539</v>
      </c>
      <c r="Q1292" s="3" t="s">
        <v>5801</v>
      </c>
      <c r="R1292" s="3" t="s">
        <v>5916</v>
      </c>
      <c r="S1292" s="3" t="s">
        <v>5917</v>
      </c>
      <c r="T1292" s="3" t="s">
        <v>5771</v>
      </c>
      <c r="X1292" s="3">
        <v>1290</v>
      </c>
      <c r="Y1292" s="3">
        <v>98115</v>
      </c>
    </row>
    <row r="1293" spans="2:25" x14ac:dyDescent="0.35">
      <c r="B1293" s="3">
        <v>1291</v>
      </c>
      <c r="C1293" s="3" t="s">
        <v>1538</v>
      </c>
      <c r="D1293" s="3" t="s">
        <v>1540</v>
      </c>
      <c r="H1293" s="3" t="s">
        <v>1538</v>
      </c>
      <c r="I1293" s="3" t="s">
        <v>1540</v>
      </c>
      <c r="J1293" s="9">
        <v>40987</v>
      </c>
      <c r="K1293" s="9">
        <v>40988</v>
      </c>
      <c r="O1293" s="3" t="s">
        <v>1538</v>
      </c>
      <c r="P1293" s="3" t="s">
        <v>1540</v>
      </c>
      <c r="Q1293" s="3" t="s">
        <v>5801</v>
      </c>
      <c r="R1293" s="3" t="s">
        <v>5916</v>
      </c>
      <c r="S1293" s="3" t="s">
        <v>5917</v>
      </c>
      <c r="T1293" s="3" t="s">
        <v>5771</v>
      </c>
      <c r="X1293" s="3">
        <v>1291</v>
      </c>
      <c r="Y1293" s="3">
        <v>98115</v>
      </c>
    </row>
    <row r="1294" spans="2:25" x14ac:dyDescent="0.35">
      <c r="B1294" s="3">
        <v>1292</v>
      </c>
      <c r="C1294" s="3" t="s">
        <v>1541</v>
      </c>
      <c r="D1294" s="3" t="s">
        <v>193</v>
      </c>
      <c r="H1294" s="3" t="s">
        <v>1541</v>
      </c>
      <c r="I1294" s="3" t="s">
        <v>193</v>
      </c>
      <c r="J1294" s="9">
        <v>41214</v>
      </c>
      <c r="K1294" s="9">
        <v>41216</v>
      </c>
      <c r="O1294" s="3" t="s">
        <v>1541</v>
      </c>
      <c r="P1294" s="3" t="s">
        <v>193</v>
      </c>
      <c r="Q1294" s="3" t="s">
        <v>5801</v>
      </c>
      <c r="R1294" s="3" t="s">
        <v>5914</v>
      </c>
      <c r="S1294" s="3" t="s">
        <v>5915</v>
      </c>
      <c r="T1294" s="3" t="s">
        <v>5782</v>
      </c>
      <c r="X1294" s="3">
        <v>1292</v>
      </c>
      <c r="Y1294" s="3">
        <v>19140</v>
      </c>
    </row>
    <row r="1295" spans="2:25" x14ac:dyDescent="0.35">
      <c r="B1295" s="3">
        <v>1293</v>
      </c>
      <c r="C1295" s="3" t="s">
        <v>1541</v>
      </c>
      <c r="D1295" s="3" t="s">
        <v>1542</v>
      </c>
      <c r="H1295" s="3" t="s">
        <v>1541</v>
      </c>
      <c r="I1295" s="3" t="s">
        <v>1542</v>
      </c>
      <c r="J1295" s="9">
        <v>41214</v>
      </c>
      <c r="K1295" s="9">
        <v>41216</v>
      </c>
      <c r="O1295" s="3" t="s">
        <v>1541</v>
      </c>
      <c r="P1295" s="3" t="s">
        <v>1542</v>
      </c>
      <c r="Q1295" s="3" t="s">
        <v>5801</v>
      </c>
      <c r="R1295" s="3" t="s">
        <v>5914</v>
      </c>
      <c r="S1295" s="3" t="s">
        <v>5915</v>
      </c>
      <c r="T1295" s="3" t="s">
        <v>5782</v>
      </c>
      <c r="X1295" s="3">
        <v>1293</v>
      </c>
      <c r="Y1295" s="3">
        <v>19140</v>
      </c>
    </row>
    <row r="1296" spans="2:25" x14ac:dyDescent="0.35">
      <c r="B1296" s="3">
        <v>1294</v>
      </c>
      <c r="C1296" s="3" t="s">
        <v>1543</v>
      </c>
      <c r="D1296" s="3" t="s">
        <v>1544</v>
      </c>
      <c r="H1296" s="3" t="s">
        <v>1543</v>
      </c>
      <c r="I1296" s="3" t="s">
        <v>1544</v>
      </c>
      <c r="J1296" s="9">
        <v>41178</v>
      </c>
      <c r="K1296" s="9">
        <v>41181</v>
      </c>
      <c r="O1296" s="3" t="s">
        <v>1543</v>
      </c>
      <c r="P1296" s="3" t="s">
        <v>1544</v>
      </c>
      <c r="Q1296" s="3" t="s">
        <v>5768</v>
      </c>
      <c r="R1296" s="3" t="s">
        <v>6143</v>
      </c>
      <c r="S1296" s="3" t="s">
        <v>6144</v>
      </c>
      <c r="T1296" s="3" t="s">
        <v>5775</v>
      </c>
      <c r="X1296" s="3">
        <v>1294</v>
      </c>
      <c r="Y1296" s="3">
        <v>19143</v>
      </c>
    </row>
    <row r="1297" spans="2:25" x14ac:dyDescent="0.35">
      <c r="B1297" s="3">
        <v>1295</v>
      </c>
      <c r="C1297" s="3" t="s">
        <v>1543</v>
      </c>
      <c r="D1297" s="3" t="s">
        <v>1545</v>
      </c>
      <c r="H1297" s="3" t="s">
        <v>1543</v>
      </c>
      <c r="I1297" s="3" t="s">
        <v>1545</v>
      </c>
      <c r="J1297" s="9">
        <v>41178</v>
      </c>
      <c r="K1297" s="9">
        <v>41181</v>
      </c>
      <c r="O1297" s="3" t="s">
        <v>1543</v>
      </c>
      <c r="P1297" s="3" t="s">
        <v>1545</v>
      </c>
      <c r="Q1297" s="3" t="s">
        <v>5768</v>
      </c>
      <c r="R1297" s="3" t="s">
        <v>6143</v>
      </c>
      <c r="S1297" s="3" t="s">
        <v>6144</v>
      </c>
      <c r="T1297" s="3" t="s">
        <v>5775</v>
      </c>
      <c r="X1297" s="3">
        <v>1295</v>
      </c>
      <c r="Y1297" s="3">
        <v>19143</v>
      </c>
    </row>
    <row r="1298" spans="2:25" x14ac:dyDescent="0.35">
      <c r="B1298" s="3">
        <v>1296</v>
      </c>
      <c r="C1298" s="3" t="s">
        <v>1546</v>
      </c>
      <c r="D1298" s="3" t="s">
        <v>1547</v>
      </c>
      <c r="H1298" s="3" t="s">
        <v>1546</v>
      </c>
      <c r="I1298" s="3" t="s">
        <v>1547</v>
      </c>
      <c r="J1298" s="9">
        <v>40784</v>
      </c>
      <c r="K1298" s="9">
        <v>40784</v>
      </c>
      <c r="O1298" s="3" t="s">
        <v>1546</v>
      </c>
      <c r="P1298" s="3" t="s">
        <v>1547</v>
      </c>
      <c r="Q1298" s="3" t="s">
        <v>6020</v>
      </c>
      <c r="R1298" s="3" t="s">
        <v>6637</v>
      </c>
      <c r="S1298" s="3" t="s">
        <v>6638</v>
      </c>
      <c r="T1298" s="3" t="s">
        <v>5771</v>
      </c>
      <c r="X1298" s="3">
        <v>1296</v>
      </c>
      <c r="Y1298" s="3">
        <v>94110</v>
      </c>
    </row>
    <row r="1299" spans="2:25" x14ac:dyDescent="0.35">
      <c r="B1299" s="3">
        <v>1297</v>
      </c>
      <c r="C1299" s="3" t="s">
        <v>1546</v>
      </c>
      <c r="D1299" s="3" t="s">
        <v>1548</v>
      </c>
      <c r="H1299" s="3" t="s">
        <v>1546</v>
      </c>
      <c r="I1299" s="3" t="s">
        <v>1548</v>
      </c>
      <c r="J1299" s="9">
        <v>40784</v>
      </c>
      <c r="K1299" s="9">
        <v>40784</v>
      </c>
      <c r="O1299" s="3" t="s">
        <v>1546</v>
      </c>
      <c r="P1299" s="3" t="s">
        <v>1548</v>
      </c>
      <c r="Q1299" s="3" t="s">
        <v>6020</v>
      </c>
      <c r="R1299" s="3" t="s">
        <v>6637</v>
      </c>
      <c r="S1299" s="3" t="s">
        <v>6638</v>
      </c>
      <c r="T1299" s="3" t="s">
        <v>5771</v>
      </c>
      <c r="X1299" s="3">
        <v>1297</v>
      </c>
      <c r="Y1299" s="3">
        <v>94110</v>
      </c>
    </row>
    <row r="1300" spans="2:25" x14ac:dyDescent="0.35">
      <c r="B1300" s="3">
        <v>1298</v>
      </c>
      <c r="C1300" s="3" t="s">
        <v>1549</v>
      </c>
      <c r="D1300" s="3" t="s">
        <v>105</v>
      </c>
      <c r="H1300" s="3" t="s">
        <v>1549</v>
      </c>
      <c r="I1300" s="3" t="s">
        <v>105</v>
      </c>
      <c r="J1300" s="9">
        <v>41962</v>
      </c>
      <c r="K1300" s="9">
        <v>41965</v>
      </c>
      <c r="O1300" s="3" t="s">
        <v>1549</v>
      </c>
      <c r="P1300" s="3" t="s">
        <v>105</v>
      </c>
      <c r="Q1300" s="3" t="s">
        <v>5801</v>
      </c>
      <c r="R1300" s="3" t="s">
        <v>6639</v>
      </c>
      <c r="S1300" s="3" t="s">
        <v>6640</v>
      </c>
      <c r="T1300" s="3" t="s">
        <v>5775</v>
      </c>
      <c r="X1300" s="3">
        <v>1298</v>
      </c>
      <c r="Y1300" s="3">
        <v>98105</v>
      </c>
    </row>
    <row r="1301" spans="2:25" x14ac:dyDescent="0.35">
      <c r="B1301" s="3">
        <v>1299</v>
      </c>
      <c r="C1301" s="3" t="s">
        <v>1549</v>
      </c>
      <c r="D1301" s="3" t="s">
        <v>243</v>
      </c>
      <c r="H1301" s="3" t="s">
        <v>1549</v>
      </c>
      <c r="I1301" s="3" t="s">
        <v>243</v>
      </c>
      <c r="J1301" s="9">
        <v>41962</v>
      </c>
      <c r="K1301" s="9">
        <v>41965</v>
      </c>
      <c r="O1301" s="3" t="s">
        <v>1549</v>
      </c>
      <c r="P1301" s="3" t="s">
        <v>243</v>
      </c>
      <c r="Q1301" s="3" t="s">
        <v>5801</v>
      </c>
      <c r="R1301" s="3" t="s">
        <v>6639</v>
      </c>
      <c r="S1301" s="3" t="s">
        <v>6640</v>
      </c>
      <c r="T1301" s="3" t="s">
        <v>5775</v>
      </c>
      <c r="X1301" s="3">
        <v>1299</v>
      </c>
      <c r="Y1301" s="3">
        <v>98105</v>
      </c>
    </row>
    <row r="1302" spans="2:25" x14ac:dyDescent="0.35">
      <c r="B1302" s="3">
        <v>1300</v>
      </c>
      <c r="C1302" s="3" t="s">
        <v>1549</v>
      </c>
      <c r="D1302" s="3" t="s">
        <v>1550</v>
      </c>
      <c r="H1302" s="3" t="s">
        <v>1549</v>
      </c>
      <c r="I1302" s="3" t="s">
        <v>1550</v>
      </c>
      <c r="J1302" s="9">
        <v>41962</v>
      </c>
      <c r="K1302" s="9">
        <v>41965</v>
      </c>
      <c r="O1302" s="3" t="s">
        <v>1549</v>
      </c>
      <c r="P1302" s="3" t="s">
        <v>1550</v>
      </c>
      <c r="Q1302" s="3" t="s">
        <v>5801</v>
      </c>
      <c r="R1302" s="3" t="s">
        <v>6639</v>
      </c>
      <c r="S1302" s="3" t="s">
        <v>6640</v>
      </c>
      <c r="T1302" s="3" t="s">
        <v>5775</v>
      </c>
      <c r="X1302" s="3">
        <v>1300</v>
      </c>
      <c r="Y1302" s="3">
        <v>98105</v>
      </c>
    </row>
    <row r="1303" spans="2:25" x14ac:dyDescent="0.35">
      <c r="B1303" s="3">
        <v>1301</v>
      </c>
      <c r="C1303" s="3" t="s">
        <v>1549</v>
      </c>
      <c r="D1303" s="3" t="s">
        <v>1551</v>
      </c>
      <c r="H1303" s="3" t="s">
        <v>1549</v>
      </c>
      <c r="I1303" s="3" t="s">
        <v>1551</v>
      </c>
      <c r="J1303" s="9">
        <v>41962</v>
      </c>
      <c r="K1303" s="9">
        <v>41965</v>
      </c>
      <c r="O1303" s="3" t="s">
        <v>1549</v>
      </c>
      <c r="P1303" s="3" t="s">
        <v>1551</v>
      </c>
      <c r="Q1303" s="3" t="s">
        <v>5801</v>
      </c>
      <c r="R1303" s="3" t="s">
        <v>6639</v>
      </c>
      <c r="S1303" s="3" t="s">
        <v>6640</v>
      </c>
      <c r="T1303" s="3" t="s">
        <v>5775</v>
      </c>
      <c r="X1303" s="3">
        <v>1301</v>
      </c>
      <c r="Y1303" s="3">
        <v>98105</v>
      </c>
    </row>
    <row r="1304" spans="2:25" x14ac:dyDescent="0.35">
      <c r="B1304" s="3">
        <v>1302</v>
      </c>
      <c r="C1304" s="3" t="s">
        <v>1549</v>
      </c>
      <c r="D1304" s="3" t="s">
        <v>1232</v>
      </c>
      <c r="H1304" s="3" t="s">
        <v>1549</v>
      </c>
      <c r="I1304" s="3" t="s">
        <v>1232</v>
      </c>
      <c r="J1304" s="9">
        <v>41962</v>
      </c>
      <c r="K1304" s="9">
        <v>41965</v>
      </c>
      <c r="O1304" s="3" t="s">
        <v>1549</v>
      </c>
      <c r="P1304" s="3" t="s">
        <v>1232</v>
      </c>
      <c r="Q1304" s="3" t="s">
        <v>5801</v>
      </c>
      <c r="R1304" s="3" t="s">
        <v>6639</v>
      </c>
      <c r="S1304" s="3" t="s">
        <v>6640</v>
      </c>
      <c r="T1304" s="3" t="s">
        <v>5775</v>
      </c>
      <c r="X1304" s="3">
        <v>1302</v>
      </c>
      <c r="Y1304" s="3">
        <v>98105</v>
      </c>
    </row>
    <row r="1305" spans="2:25" x14ac:dyDescent="0.35">
      <c r="B1305" s="3">
        <v>1303</v>
      </c>
      <c r="C1305" s="3" t="s">
        <v>1552</v>
      </c>
      <c r="D1305" s="3" t="s">
        <v>652</v>
      </c>
      <c r="H1305" s="3" t="s">
        <v>1552</v>
      </c>
      <c r="I1305" s="3" t="s">
        <v>652</v>
      </c>
      <c r="J1305" s="9">
        <v>40675</v>
      </c>
      <c r="K1305" s="9">
        <v>40678</v>
      </c>
      <c r="O1305" s="3" t="s">
        <v>1552</v>
      </c>
      <c r="P1305" s="3" t="s">
        <v>652</v>
      </c>
      <c r="Q1305" s="3" t="s">
        <v>5801</v>
      </c>
      <c r="R1305" s="3" t="s">
        <v>6319</v>
      </c>
      <c r="S1305" s="3" t="s">
        <v>6320</v>
      </c>
      <c r="T1305" s="3" t="s">
        <v>5775</v>
      </c>
      <c r="X1305" s="3">
        <v>1303</v>
      </c>
      <c r="Y1305" s="3">
        <v>53209</v>
      </c>
    </row>
    <row r="1306" spans="2:25" x14ac:dyDescent="0.35">
      <c r="B1306" s="3">
        <v>1304</v>
      </c>
      <c r="C1306" s="3" t="s">
        <v>1553</v>
      </c>
      <c r="D1306" s="3" t="s">
        <v>1554</v>
      </c>
      <c r="H1306" s="3" t="s">
        <v>1553</v>
      </c>
      <c r="I1306" s="3" t="s">
        <v>1554</v>
      </c>
      <c r="J1306" s="9">
        <v>41660</v>
      </c>
      <c r="K1306" s="9">
        <v>41666</v>
      </c>
      <c r="O1306" s="3" t="s">
        <v>1553</v>
      </c>
      <c r="P1306" s="3" t="s">
        <v>1554</v>
      </c>
      <c r="Q1306" s="3" t="s">
        <v>5772</v>
      </c>
      <c r="R1306" s="3" t="s">
        <v>6641</v>
      </c>
      <c r="S1306" s="3" t="s">
        <v>6642</v>
      </c>
      <c r="T1306" s="3" t="s">
        <v>5775</v>
      </c>
      <c r="X1306" s="3">
        <v>1304</v>
      </c>
      <c r="Y1306" s="3">
        <v>90045</v>
      </c>
    </row>
    <row r="1307" spans="2:25" x14ac:dyDescent="0.35">
      <c r="B1307" s="3">
        <v>1305</v>
      </c>
      <c r="C1307" s="3" t="s">
        <v>1555</v>
      </c>
      <c r="D1307" s="3" t="s">
        <v>1058</v>
      </c>
      <c r="H1307" s="3" t="s">
        <v>1555</v>
      </c>
      <c r="I1307" s="3" t="s">
        <v>1058</v>
      </c>
      <c r="J1307" s="9">
        <v>41943</v>
      </c>
      <c r="K1307" s="9">
        <v>41950</v>
      </c>
      <c r="O1307" s="3" t="s">
        <v>1555</v>
      </c>
      <c r="P1307" s="3" t="s">
        <v>1058</v>
      </c>
      <c r="Q1307" s="3" t="s">
        <v>5772</v>
      </c>
      <c r="R1307" s="3" t="s">
        <v>6643</v>
      </c>
      <c r="S1307" s="3" t="s">
        <v>6644</v>
      </c>
      <c r="T1307" s="3" t="s">
        <v>5775</v>
      </c>
      <c r="X1307" s="3">
        <v>1305</v>
      </c>
      <c r="Y1307" s="3">
        <v>98115</v>
      </c>
    </row>
    <row r="1308" spans="2:25" x14ac:dyDescent="0.35">
      <c r="B1308" s="3">
        <v>1306</v>
      </c>
      <c r="C1308" s="3" t="s">
        <v>1555</v>
      </c>
      <c r="D1308" s="3" t="s">
        <v>1556</v>
      </c>
      <c r="H1308" s="3" t="s">
        <v>1555</v>
      </c>
      <c r="I1308" s="3" t="s">
        <v>1556</v>
      </c>
      <c r="J1308" s="9">
        <v>41943</v>
      </c>
      <c r="K1308" s="9">
        <v>41950</v>
      </c>
      <c r="O1308" s="3" t="s">
        <v>1555</v>
      </c>
      <c r="P1308" s="3" t="s">
        <v>1556</v>
      </c>
      <c r="Q1308" s="3" t="s">
        <v>5772</v>
      </c>
      <c r="R1308" s="3" t="s">
        <v>6643</v>
      </c>
      <c r="S1308" s="3" t="s">
        <v>6644</v>
      </c>
      <c r="T1308" s="3" t="s">
        <v>5775</v>
      </c>
      <c r="X1308" s="3">
        <v>1306</v>
      </c>
      <c r="Y1308" s="3">
        <v>98115</v>
      </c>
    </row>
    <row r="1309" spans="2:25" x14ac:dyDescent="0.35">
      <c r="B1309" s="3">
        <v>1307</v>
      </c>
      <c r="C1309" s="3" t="s">
        <v>1557</v>
      </c>
      <c r="D1309" s="3" t="s">
        <v>1288</v>
      </c>
      <c r="H1309" s="3" t="s">
        <v>1557</v>
      </c>
      <c r="I1309" s="3" t="s">
        <v>1288</v>
      </c>
      <c r="J1309" s="9">
        <v>41760</v>
      </c>
      <c r="K1309" s="9">
        <v>41766</v>
      </c>
      <c r="O1309" s="3" t="s">
        <v>1557</v>
      </c>
      <c r="P1309" s="3" t="s">
        <v>1288</v>
      </c>
      <c r="Q1309" s="3" t="s">
        <v>5772</v>
      </c>
      <c r="R1309" s="3" t="s">
        <v>6481</v>
      </c>
      <c r="S1309" s="3" t="s">
        <v>6482</v>
      </c>
      <c r="T1309" s="3" t="s">
        <v>5771</v>
      </c>
      <c r="X1309" s="3">
        <v>1307</v>
      </c>
      <c r="Y1309" s="3">
        <v>19143</v>
      </c>
    </row>
    <row r="1310" spans="2:25" x14ac:dyDescent="0.35">
      <c r="B1310" s="3">
        <v>1308</v>
      </c>
      <c r="C1310" s="3" t="s">
        <v>1557</v>
      </c>
      <c r="D1310" s="3" t="s">
        <v>1558</v>
      </c>
      <c r="H1310" s="3" t="s">
        <v>1557</v>
      </c>
      <c r="I1310" s="3" t="s">
        <v>1558</v>
      </c>
      <c r="J1310" s="9">
        <v>41760</v>
      </c>
      <c r="K1310" s="9">
        <v>41766</v>
      </c>
      <c r="O1310" s="3" t="s">
        <v>1557</v>
      </c>
      <c r="P1310" s="3" t="s">
        <v>1558</v>
      </c>
      <c r="Q1310" s="3" t="s">
        <v>5772</v>
      </c>
      <c r="R1310" s="3" t="s">
        <v>6481</v>
      </c>
      <c r="S1310" s="3" t="s">
        <v>6482</v>
      </c>
      <c r="T1310" s="3" t="s">
        <v>5771</v>
      </c>
      <c r="X1310" s="3">
        <v>1308</v>
      </c>
      <c r="Y1310" s="3">
        <v>19143</v>
      </c>
    </row>
    <row r="1311" spans="2:25" x14ac:dyDescent="0.35">
      <c r="B1311" s="3">
        <v>1309</v>
      </c>
      <c r="C1311" s="3" t="s">
        <v>1559</v>
      </c>
      <c r="D1311" s="3" t="s">
        <v>569</v>
      </c>
      <c r="H1311" s="3" t="s">
        <v>1559</v>
      </c>
      <c r="I1311" s="3" t="s">
        <v>569</v>
      </c>
      <c r="J1311" s="9">
        <v>41603</v>
      </c>
      <c r="K1311" s="9">
        <v>41605</v>
      </c>
      <c r="O1311" s="3" t="s">
        <v>1559</v>
      </c>
      <c r="P1311" s="3" t="s">
        <v>569</v>
      </c>
      <c r="Q1311" s="3" t="s">
        <v>5768</v>
      </c>
      <c r="R1311" s="3" t="s">
        <v>6645</v>
      </c>
      <c r="S1311" s="3" t="s">
        <v>6646</v>
      </c>
      <c r="T1311" s="3" t="s">
        <v>5775</v>
      </c>
      <c r="X1311" s="3">
        <v>1309</v>
      </c>
      <c r="Y1311" s="3">
        <v>75217</v>
      </c>
    </row>
    <row r="1312" spans="2:25" x14ac:dyDescent="0.35">
      <c r="B1312" s="3">
        <v>1310</v>
      </c>
      <c r="C1312" s="3" t="s">
        <v>1559</v>
      </c>
      <c r="D1312" s="3" t="s">
        <v>1106</v>
      </c>
      <c r="H1312" s="3" t="s">
        <v>1559</v>
      </c>
      <c r="I1312" s="3" t="s">
        <v>1106</v>
      </c>
      <c r="J1312" s="9">
        <v>41603</v>
      </c>
      <c r="K1312" s="9">
        <v>41605</v>
      </c>
      <c r="O1312" s="3" t="s">
        <v>1559</v>
      </c>
      <c r="P1312" s="3" t="s">
        <v>1106</v>
      </c>
      <c r="Q1312" s="3" t="s">
        <v>5768</v>
      </c>
      <c r="R1312" s="3" t="s">
        <v>6645</v>
      </c>
      <c r="S1312" s="3" t="s">
        <v>6646</v>
      </c>
      <c r="T1312" s="3" t="s">
        <v>5775</v>
      </c>
      <c r="X1312" s="3">
        <v>1310</v>
      </c>
      <c r="Y1312" s="3">
        <v>75217</v>
      </c>
    </row>
    <row r="1313" spans="2:25" x14ac:dyDescent="0.35">
      <c r="B1313" s="3">
        <v>1311</v>
      </c>
      <c r="C1313" s="3" t="s">
        <v>1559</v>
      </c>
      <c r="D1313" s="3" t="s">
        <v>1560</v>
      </c>
      <c r="H1313" s="3" t="s">
        <v>1559</v>
      </c>
      <c r="I1313" s="3" t="s">
        <v>1560</v>
      </c>
      <c r="J1313" s="9">
        <v>41603</v>
      </c>
      <c r="K1313" s="9">
        <v>41605</v>
      </c>
      <c r="O1313" s="3" t="s">
        <v>1559</v>
      </c>
      <c r="P1313" s="3" t="s">
        <v>1560</v>
      </c>
      <c r="Q1313" s="3" t="s">
        <v>5768</v>
      </c>
      <c r="R1313" s="3" t="s">
        <v>6645</v>
      </c>
      <c r="S1313" s="3" t="s">
        <v>6646</v>
      </c>
      <c r="T1313" s="3" t="s">
        <v>5775</v>
      </c>
      <c r="X1313" s="3">
        <v>1311</v>
      </c>
      <c r="Y1313" s="3">
        <v>75217</v>
      </c>
    </row>
    <row r="1314" spans="2:25" x14ac:dyDescent="0.35">
      <c r="B1314" s="3">
        <v>1312</v>
      </c>
      <c r="C1314" s="3" t="s">
        <v>1559</v>
      </c>
      <c r="D1314" s="3" t="s">
        <v>1561</v>
      </c>
      <c r="H1314" s="3" t="s">
        <v>1559</v>
      </c>
      <c r="I1314" s="3" t="s">
        <v>1561</v>
      </c>
      <c r="J1314" s="9">
        <v>41603</v>
      </c>
      <c r="K1314" s="9">
        <v>41605</v>
      </c>
      <c r="O1314" s="3" t="s">
        <v>1559</v>
      </c>
      <c r="P1314" s="3" t="s">
        <v>1561</v>
      </c>
      <c r="Q1314" s="3" t="s">
        <v>5768</v>
      </c>
      <c r="R1314" s="3" t="s">
        <v>6645</v>
      </c>
      <c r="S1314" s="3" t="s">
        <v>6646</v>
      </c>
      <c r="T1314" s="3" t="s">
        <v>5775</v>
      </c>
      <c r="X1314" s="3">
        <v>1312</v>
      </c>
      <c r="Y1314" s="3">
        <v>75217</v>
      </c>
    </row>
    <row r="1315" spans="2:25" x14ac:dyDescent="0.35">
      <c r="B1315" s="3">
        <v>1313</v>
      </c>
      <c r="C1315" s="3" t="s">
        <v>1559</v>
      </c>
      <c r="D1315" s="3" t="s">
        <v>1562</v>
      </c>
      <c r="H1315" s="3" t="s">
        <v>1559</v>
      </c>
      <c r="I1315" s="3" t="s">
        <v>1562</v>
      </c>
      <c r="J1315" s="9">
        <v>41603</v>
      </c>
      <c r="K1315" s="9">
        <v>41605</v>
      </c>
      <c r="O1315" s="3" t="s">
        <v>1559</v>
      </c>
      <c r="P1315" s="3" t="s">
        <v>1562</v>
      </c>
      <c r="Q1315" s="3" t="s">
        <v>5768</v>
      </c>
      <c r="R1315" s="3" t="s">
        <v>6645</v>
      </c>
      <c r="S1315" s="3" t="s">
        <v>6646</v>
      </c>
      <c r="T1315" s="3" t="s">
        <v>5775</v>
      </c>
      <c r="X1315" s="3">
        <v>1313</v>
      </c>
      <c r="Y1315" s="3">
        <v>75217</v>
      </c>
    </row>
    <row r="1316" spans="2:25" x14ac:dyDescent="0.35">
      <c r="B1316" s="3">
        <v>1314</v>
      </c>
      <c r="C1316" s="3" t="s">
        <v>1559</v>
      </c>
      <c r="D1316" s="3" t="s">
        <v>794</v>
      </c>
      <c r="H1316" s="3" t="s">
        <v>1559</v>
      </c>
      <c r="I1316" s="3" t="s">
        <v>794</v>
      </c>
      <c r="J1316" s="9">
        <v>41603</v>
      </c>
      <c r="K1316" s="9">
        <v>41605</v>
      </c>
      <c r="O1316" s="3" t="s">
        <v>1559</v>
      </c>
      <c r="P1316" s="3" t="s">
        <v>794</v>
      </c>
      <c r="Q1316" s="3" t="s">
        <v>5768</v>
      </c>
      <c r="R1316" s="3" t="s">
        <v>6645</v>
      </c>
      <c r="S1316" s="3" t="s">
        <v>6646</v>
      </c>
      <c r="T1316" s="3" t="s">
        <v>5775</v>
      </c>
      <c r="X1316" s="3">
        <v>1314</v>
      </c>
      <c r="Y1316" s="3">
        <v>75217</v>
      </c>
    </row>
    <row r="1317" spans="2:25" x14ac:dyDescent="0.35">
      <c r="B1317" s="3">
        <v>1315</v>
      </c>
      <c r="C1317" s="3" t="s">
        <v>1563</v>
      </c>
      <c r="D1317" s="3" t="s">
        <v>487</v>
      </c>
      <c r="H1317" s="3" t="s">
        <v>1563</v>
      </c>
      <c r="I1317" s="3" t="s">
        <v>487</v>
      </c>
      <c r="J1317" s="9">
        <v>40918</v>
      </c>
      <c r="K1317" s="9">
        <v>40923</v>
      </c>
      <c r="O1317" s="3" t="s">
        <v>1563</v>
      </c>
      <c r="P1317" s="3" t="s">
        <v>487</v>
      </c>
      <c r="Q1317" s="3" t="s">
        <v>5772</v>
      </c>
      <c r="R1317" s="3" t="s">
        <v>6539</v>
      </c>
      <c r="S1317" s="3" t="s">
        <v>6540</v>
      </c>
      <c r="T1317" s="3" t="s">
        <v>5775</v>
      </c>
      <c r="X1317" s="3">
        <v>1315</v>
      </c>
      <c r="Y1317" s="3">
        <v>10011</v>
      </c>
    </row>
    <row r="1318" spans="2:25" x14ac:dyDescent="0.35">
      <c r="B1318" s="3">
        <v>1316</v>
      </c>
      <c r="C1318" s="3" t="s">
        <v>1564</v>
      </c>
      <c r="D1318" s="3" t="s">
        <v>1565</v>
      </c>
      <c r="H1318" s="3" t="s">
        <v>1564</v>
      </c>
      <c r="I1318" s="3" t="s">
        <v>1565</v>
      </c>
      <c r="J1318" s="9">
        <v>41932</v>
      </c>
      <c r="K1318" s="9">
        <v>41939</v>
      </c>
      <c r="O1318" s="3" t="s">
        <v>1564</v>
      </c>
      <c r="P1318" s="3" t="s">
        <v>1565</v>
      </c>
      <c r="Q1318" s="3" t="s">
        <v>5772</v>
      </c>
      <c r="R1318" s="3" t="s">
        <v>6619</v>
      </c>
      <c r="S1318" s="3" t="s">
        <v>6620</v>
      </c>
      <c r="T1318" s="3" t="s">
        <v>5775</v>
      </c>
      <c r="X1318" s="3">
        <v>1316</v>
      </c>
      <c r="Y1318" s="3">
        <v>77095</v>
      </c>
    </row>
    <row r="1319" spans="2:25" x14ac:dyDescent="0.35">
      <c r="B1319" s="3">
        <v>1317</v>
      </c>
      <c r="C1319" s="3" t="s">
        <v>1566</v>
      </c>
      <c r="D1319" s="3" t="s">
        <v>1093</v>
      </c>
      <c r="H1319" s="3" t="s">
        <v>1566</v>
      </c>
      <c r="I1319" s="3" t="s">
        <v>1093</v>
      </c>
      <c r="J1319" s="9">
        <v>41356</v>
      </c>
      <c r="K1319" s="9">
        <v>41359</v>
      </c>
      <c r="O1319" s="3" t="s">
        <v>1566</v>
      </c>
      <c r="P1319" s="3" t="s">
        <v>1093</v>
      </c>
      <c r="Q1319" s="3" t="s">
        <v>5801</v>
      </c>
      <c r="R1319" s="3" t="s">
        <v>6647</v>
      </c>
      <c r="S1319" s="3" t="s">
        <v>6648</v>
      </c>
      <c r="T1319" s="3" t="s">
        <v>5771</v>
      </c>
      <c r="X1319" s="3">
        <v>1317</v>
      </c>
      <c r="Y1319" s="3">
        <v>89031</v>
      </c>
    </row>
    <row r="1320" spans="2:25" x14ac:dyDescent="0.35">
      <c r="B1320" s="3">
        <v>1318</v>
      </c>
      <c r="C1320" s="3" t="s">
        <v>1567</v>
      </c>
      <c r="D1320" s="3" t="s">
        <v>84</v>
      </c>
      <c r="H1320" s="3" t="s">
        <v>1567</v>
      </c>
      <c r="I1320" s="3" t="s">
        <v>84</v>
      </c>
      <c r="J1320" s="9">
        <v>41824</v>
      </c>
      <c r="K1320" s="9">
        <v>41828</v>
      </c>
      <c r="O1320" s="3" t="s">
        <v>1567</v>
      </c>
      <c r="P1320" s="3" t="s">
        <v>84</v>
      </c>
      <c r="Q1320" s="3" t="s">
        <v>5772</v>
      </c>
      <c r="R1320" s="3" t="s">
        <v>6649</v>
      </c>
      <c r="S1320" s="3" t="s">
        <v>6650</v>
      </c>
      <c r="T1320" s="3" t="s">
        <v>5775</v>
      </c>
      <c r="X1320" s="3">
        <v>1318</v>
      </c>
      <c r="Y1320" s="3">
        <v>75023</v>
      </c>
    </row>
    <row r="1321" spans="2:25" x14ac:dyDescent="0.35">
      <c r="B1321" s="3">
        <v>1319</v>
      </c>
      <c r="C1321" s="3" t="s">
        <v>1568</v>
      </c>
      <c r="D1321" s="3" t="s">
        <v>670</v>
      </c>
      <c r="H1321" s="3" t="s">
        <v>1568</v>
      </c>
      <c r="I1321" s="3" t="s">
        <v>670</v>
      </c>
      <c r="J1321" s="9">
        <v>41254</v>
      </c>
      <c r="K1321" s="9">
        <v>41255</v>
      </c>
      <c r="O1321" s="3" t="s">
        <v>1568</v>
      </c>
      <c r="P1321" s="3" t="s">
        <v>670</v>
      </c>
      <c r="Q1321" s="3" t="s">
        <v>5801</v>
      </c>
      <c r="R1321" s="3" t="s">
        <v>6651</v>
      </c>
      <c r="S1321" s="3" t="s">
        <v>6652</v>
      </c>
      <c r="T1321" s="3" t="s">
        <v>5775</v>
      </c>
      <c r="X1321" s="3">
        <v>1319</v>
      </c>
      <c r="Y1321" s="3">
        <v>23434</v>
      </c>
    </row>
    <row r="1322" spans="2:25" x14ac:dyDescent="0.35">
      <c r="B1322" s="3">
        <v>1320</v>
      </c>
      <c r="C1322" s="3" t="s">
        <v>1569</v>
      </c>
      <c r="D1322" s="3" t="s">
        <v>1223</v>
      </c>
      <c r="H1322" s="3" t="s">
        <v>1569</v>
      </c>
      <c r="I1322" s="3" t="s">
        <v>1223</v>
      </c>
      <c r="J1322" s="9">
        <v>41169</v>
      </c>
      <c r="K1322" s="9">
        <v>41173</v>
      </c>
      <c r="O1322" s="3" t="s">
        <v>1569</v>
      </c>
      <c r="P1322" s="3" t="s">
        <v>1223</v>
      </c>
      <c r="Q1322" s="3" t="s">
        <v>5772</v>
      </c>
      <c r="R1322" s="3" t="s">
        <v>6173</v>
      </c>
      <c r="S1322" s="3" t="s">
        <v>6174</v>
      </c>
      <c r="T1322" s="3" t="s">
        <v>5771</v>
      </c>
      <c r="X1322" s="3">
        <v>1320</v>
      </c>
      <c r="Y1322" s="3">
        <v>77041</v>
      </c>
    </row>
    <row r="1323" spans="2:25" x14ac:dyDescent="0.35">
      <c r="B1323" s="3">
        <v>1321</v>
      </c>
      <c r="C1323" s="3" t="s">
        <v>1569</v>
      </c>
      <c r="D1323" s="3" t="s">
        <v>1479</v>
      </c>
      <c r="H1323" s="3" t="s">
        <v>1569</v>
      </c>
      <c r="I1323" s="3" t="s">
        <v>1479</v>
      </c>
      <c r="J1323" s="9">
        <v>41169</v>
      </c>
      <c r="K1323" s="9">
        <v>41173</v>
      </c>
      <c r="O1323" s="3" t="s">
        <v>1569</v>
      </c>
      <c r="P1323" s="3" t="s">
        <v>1479</v>
      </c>
      <c r="Q1323" s="3" t="s">
        <v>5772</v>
      </c>
      <c r="R1323" s="3" t="s">
        <v>6173</v>
      </c>
      <c r="S1323" s="3" t="s">
        <v>6174</v>
      </c>
      <c r="T1323" s="3" t="s">
        <v>5771</v>
      </c>
      <c r="X1323" s="3">
        <v>1321</v>
      </c>
      <c r="Y1323" s="3">
        <v>77041</v>
      </c>
    </row>
    <row r="1324" spans="2:25" x14ac:dyDescent="0.35">
      <c r="B1324" s="3">
        <v>1322</v>
      </c>
      <c r="C1324" s="3" t="s">
        <v>1570</v>
      </c>
      <c r="D1324" s="3" t="s">
        <v>586</v>
      </c>
      <c r="H1324" s="3" t="s">
        <v>1570</v>
      </c>
      <c r="I1324" s="3" t="s">
        <v>586</v>
      </c>
      <c r="J1324" s="9">
        <v>41413</v>
      </c>
      <c r="K1324" s="9">
        <v>41419</v>
      </c>
      <c r="O1324" s="3" t="s">
        <v>1570</v>
      </c>
      <c r="P1324" s="3" t="s">
        <v>586</v>
      </c>
      <c r="Q1324" s="3" t="s">
        <v>5772</v>
      </c>
      <c r="R1324" s="3" t="s">
        <v>6653</v>
      </c>
      <c r="S1324" s="3" t="s">
        <v>6654</v>
      </c>
      <c r="T1324" s="3" t="s">
        <v>5775</v>
      </c>
      <c r="X1324" s="3">
        <v>1322</v>
      </c>
      <c r="Y1324" s="3">
        <v>94110</v>
      </c>
    </row>
    <row r="1325" spans="2:25" x14ac:dyDescent="0.35">
      <c r="B1325" s="3">
        <v>1323</v>
      </c>
      <c r="C1325" s="3" t="s">
        <v>1570</v>
      </c>
      <c r="D1325" s="3" t="s">
        <v>1236</v>
      </c>
      <c r="H1325" s="3" t="s">
        <v>1570</v>
      </c>
      <c r="I1325" s="3" t="s">
        <v>1236</v>
      </c>
      <c r="J1325" s="9">
        <v>41413</v>
      </c>
      <c r="K1325" s="9">
        <v>41419</v>
      </c>
      <c r="O1325" s="3" t="s">
        <v>1570</v>
      </c>
      <c r="P1325" s="3" t="s">
        <v>1236</v>
      </c>
      <c r="Q1325" s="3" t="s">
        <v>5772</v>
      </c>
      <c r="R1325" s="3" t="s">
        <v>6653</v>
      </c>
      <c r="S1325" s="3" t="s">
        <v>6654</v>
      </c>
      <c r="T1325" s="3" t="s">
        <v>5775</v>
      </c>
      <c r="X1325" s="3">
        <v>1323</v>
      </c>
      <c r="Y1325" s="3">
        <v>94110</v>
      </c>
    </row>
    <row r="1326" spans="2:25" x14ac:dyDescent="0.35">
      <c r="B1326" s="3">
        <v>1324</v>
      </c>
      <c r="C1326" s="3" t="s">
        <v>1571</v>
      </c>
      <c r="D1326" s="3" t="s">
        <v>1161</v>
      </c>
      <c r="H1326" s="3" t="s">
        <v>1571</v>
      </c>
      <c r="I1326" s="3" t="s">
        <v>1161</v>
      </c>
      <c r="J1326" s="9">
        <v>40793</v>
      </c>
      <c r="K1326" s="9">
        <v>40799</v>
      </c>
      <c r="O1326" s="3" t="s">
        <v>1571</v>
      </c>
      <c r="P1326" s="3" t="s">
        <v>1161</v>
      </c>
      <c r="Q1326" s="3" t="s">
        <v>5772</v>
      </c>
      <c r="R1326" s="3" t="s">
        <v>5954</v>
      </c>
      <c r="S1326" s="3" t="s">
        <v>5955</v>
      </c>
      <c r="T1326" s="3" t="s">
        <v>5771</v>
      </c>
      <c r="X1326" s="3">
        <v>1324</v>
      </c>
      <c r="Y1326" s="3">
        <v>19134</v>
      </c>
    </row>
    <row r="1327" spans="2:25" x14ac:dyDescent="0.35">
      <c r="B1327" s="3">
        <v>1325</v>
      </c>
      <c r="C1327" s="3" t="s">
        <v>1571</v>
      </c>
      <c r="D1327" s="3" t="s">
        <v>1102</v>
      </c>
      <c r="H1327" s="3" t="s">
        <v>1571</v>
      </c>
      <c r="I1327" s="3" t="s">
        <v>1102</v>
      </c>
      <c r="J1327" s="9">
        <v>40793</v>
      </c>
      <c r="K1327" s="9">
        <v>40799</v>
      </c>
      <c r="O1327" s="3" t="s">
        <v>1571</v>
      </c>
      <c r="P1327" s="3" t="s">
        <v>1102</v>
      </c>
      <c r="Q1327" s="3" t="s">
        <v>5772</v>
      </c>
      <c r="R1327" s="3" t="s">
        <v>5954</v>
      </c>
      <c r="S1327" s="3" t="s">
        <v>5955</v>
      </c>
      <c r="T1327" s="3" t="s">
        <v>5771</v>
      </c>
      <c r="X1327" s="3">
        <v>1325</v>
      </c>
      <c r="Y1327" s="3">
        <v>19134</v>
      </c>
    </row>
    <row r="1328" spans="2:25" x14ac:dyDescent="0.35">
      <c r="B1328" s="3">
        <v>1326</v>
      </c>
      <c r="C1328" s="3" t="s">
        <v>1571</v>
      </c>
      <c r="D1328" s="3" t="s">
        <v>1572</v>
      </c>
      <c r="H1328" s="3" t="s">
        <v>1571</v>
      </c>
      <c r="I1328" s="3" t="s">
        <v>1572</v>
      </c>
      <c r="J1328" s="9">
        <v>40793</v>
      </c>
      <c r="K1328" s="9">
        <v>40799</v>
      </c>
      <c r="O1328" s="3" t="s">
        <v>1571</v>
      </c>
      <c r="P1328" s="3" t="s">
        <v>1572</v>
      </c>
      <c r="Q1328" s="3" t="s">
        <v>5772</v>
      </c>
      <c r="R1328" s="3" t="s">
        <v>5954</v>
      </c>
      <c r="S1328" s="3" t="s">
        <v>5955</v>
      </c>
      <c r="T1328" s="3" t="s">
        <v>5771</v>
      </c>
      <c r="X1328" s="3">
        <v>1326</v>
      </c>
      <c r="Y1328" s="3">
        <v>19134</v>
      </c>
    </row>
    <row r="1329" spans="2:25" x14ac:dyDescent="0.35">
      <c r="B1329" s="3">
        <v>1327</v>
      </c>
      <c r="C1329" s="3" t="s">
        <v>1571</v>
      </c>
      <c r="D1329" s="3" t="s">
        <v>1573</v>
      </c>
      <c r="H1329" s="3" t="s">
        <v>1571</v>
      </c>
      <c r="I1329" s="3" t="s">
        <v>1573</v>
      </c>
      <c r="J1329" s="9">
        <v>40793</v>
      </c>
      <c r="K1329" s="9">
        <v>40799</v>
      </c>
      <c r="O1329" s="3" t="s">
        <v>1571</v>
      </c>
      <c r="P1329" s="3" t="s">
        <v>1573</v>
      </c>
      <c r="Q1329" s="3" t="s">
        <v>5772</v>
      </c>
      <c r="R1329" s="3" t="s">
        <v>5954</v>
      </c>
      <c r="S1329" s="3" t="s">
        <v>5955</v>
      </c>
      <c r="T1329" s="3" t="s">
        <v>5771</v>
      </c>
      <c r="X1329" s="3">
        <v>1327</v>
      </c>
      <c r="Y1329" s="3">
        <v>19134</v>
      </c>
    </row>
    <row r="1330" spans="2:25" x14ac:dyDescent="0.35">
      <c r="B1330" s="3">
        <v>1328</v>
      </c>
      <c r="C1330" s="3" t="s">
        <v>1574</v>
      </c>
      <c r="D1330" s="3" t="s">
        <v>1575</v>
      </c>
      <c r="H1330" s="3" t="s">
        <v>1574</v>
      </c>
      <c r="I1330" s="3" t="s">
        <v>1575</v>
      </c>
      <c r="J1330" s="9">
        <v>41547</v>
      </c>
      <c r="K1330" s="9">
        <v>41549</v>
      </c>
      <c r="O1330" s="3" t="s">
        <v>1574</v>
      </c>
      <c r="P1330" s="3" t="s">
        <v>1575</v>
      </c>
      <c r="Q1330" s="3" t="s">
        <v>5768</v>
      </c>
      <c r="R1330" s="3" t="s">
        <v>6655</v>
      </c>
      <c r="S1330" s="3" t="s">
        <v>6656</v>
      </c>
      <c r="T1330" s="3" t="s">
        <v>5775</v>
      </c>
      <c r="X1330" s="3">
        <v>1328</v>
      </c>
      <c r="Y1330" s="3">
        <v>90008</v>
      </c>
    </row>
    <row r="1331" spans="2:25" x14ac:dyDescent="0.35">
      <c r="B1331" s="3">
        <v>1329</v>
      </c>
      <c r="C1331" s="3" t="s">
        <v>1576</v>
      </c>
      <c r="D1331" s="3" t="s">
        <v>1577</v>
      </c>
      <c r="H1331" s="3" t="s">
        <v>1576</v>
      </c>
      <c r="I1331" s="3" t="s">
        <v>1577</v>
      </c>
      <c r="J1331" s="9">
        <v>41586</v>
      </c>
      <c r="K1331" s="9">
        <v>41591</v>
      </c>
      <c r="O1331" s="3" t="s">
        <v>1576</v>
      </c>
      <c r="P1331" s="3" t="s">
        <v>1577</v>
      </c>
      <c r="Q1331" s="3" t="s">
        <v>5772</v>
      </c>
      <c r="R1331" s="3" t="s">
        <v>5960</v>
      </c>
      <c r="S1331" s="3" t="s">
        <v>5961</v>
      </c>
      <c r="T1331" s="3" t="s">
        <v>5771</v>
      </c>
      <c r="X1331" s="3">
        <v>1329</v>
      </c>
      <c r="Y1331" s="3">
        <v>94110</v>
      </c>
    </row>
    <row r="1332" spans="2:25" x14ac:dyDescent="0.35">
      <c r="B1332" s="3">
        <v>1330</v>
      </c>
      <c r="C1332" s="3" t="s">
        <v>1578</v>
      </c>
      <c r="D1332" s="3" t="s">
        <v>1579</v>
      </c>
      <c r="H1332" s="3" t="s">
        <v>1578</v>
      </c>
      <c r="I1332" s="3" t="s">
        <v>1579</v>
      </c>
      <c r="J1332" s="9">
        <v>41754</v>
      </c>
      <c r="K1332" s="9">
        <v>41757</v>
      </c>
      <c r="O1332" s="3" t="s">
        <v>1578</v>
      </c>
      <c r="P1332" s="3" t="s">
        <v>1579</v>
      </c>
      <c r="Q1332" s="3" t="s">
        <v>5801</v>
      </c>
      <c r="R1332" s="3" t="s">
        <v>6535</v>
      </c>
      <c r="S1332" s="3" t="s">
        <v>6536</v>
      </c>
      <c r="T1332" s="3" t="s">
        <v>5771</v>
      </c>
      <c r="X1332" s="3">
        <v>1330</v>
      </c>
      <c r="Y1332" s="3">
        <v>19143</v>
      </c>
    </row>
    <row r="1333" spans="2:25" x14ac:dyDescent="0.35">
      <c r="B1333" s="3">
        <v>1331</v>
      </c>
      <c r="C1333" s="3" t="s">
        <v>1578</v>
      </c>
      <c r="D1333" s="3" t="s">
        <v>1246</v>
      </c>
      <c r="H1333" s="3" t="s">
        <v>1578</v>
      </c>
      <c r="I1333" s="3" t="s">
        <v>1246</v>
      </c>
      <c r="J1333" s="9">
        <v>41754</v>
      </c>
      <c r="K1333" s="9">
        <v>41757</v>
      </c>
      <c r="O1333" s="3" t="s">
        <v>1578</v>
      </c>
      <c r="P1333" s="3" t="s">
        <v>1246</v>
      </c>
      <c r="Q1333" s="3" t="s">
        <v>5801</v>
      </c>
      <c r="R1333" s="3" t="s">
        <v>6535</v>
      </c>
      <c r="S1333" s="3" t="s">
        <v>6536</v>
      </c>
      <c r="T1333" s="3" t="s">
        <v>5771</v>
      </c>
      <c r="X1333" s="3">
        <v>1331</v>
      </c>
      <c r="Y1333" s="3">
        <v>19143</v>
      </c>
    </row>
    <row r="1334" spans="2:25" x14ac:dyDescent="0.35">
      <c r="B1334" s="3">
        <v>1332</v>
      </c>
      <c r="C1334" s="3" t="s">
        <v>1578</v>
      </c>
      <c r="D1334" s="3" t="s">
        <v>1580</v>
      </c>
      <c r="H1334" s="3" t="s">
        <v>1578</v>
      </c>
      <c r="I1334" s="3" t="s">
        <v>1580</v>
      </c>
      <c r="J1334" s="9">
        <v>41754</v>
      </c>
      <c r="K1334" s="9">
        <v>41757</v>
      </c>
      <c r="O1334" s="3" t="s">
        <v>1578</v>
      </c>
      <c r="P1334" s="3" t="s">
        <v>1580</v>
      </c>
      <c r="Q1334" s="3" t="s">
        <v>5801</v>
      </c>
      <c r="R1334" s="3" t="s">
        <v>6535</v>
      </c>
      <c r="S1334" s="3" t="s">
        <v>6536</v>
      </c>
      <c r="T1334" s="3" t="s">
        <v>5771</v>
      </c>
      <c r="X1334" s="3">
        <v>1332</v>
      </c>
      <c r="Y1334" s="3">
        <v>19143</v>
      </c>
    </row>
    <row r="1335" spans="2:25" x14ac:dyDescent="0.35">
      <c r="B1335" s="3">
        <v>1333</v>
      </c>
      <c r="C1335" s="3" t="s">
        <v>1581</v>
      </c>
      <c r="D1335" s="3" t="s">
        <v>952</v>
      </c>
      <c r="H1335" s="3" t="s">
        <v>1581</v>
      </c>
      <c r="I1335" s="3" t="s">
        <v>952</v>
      </c>
      <c r="J1335" s="9">
        <v>41984</v>
      </c>
      <c r="K1335" s="9">
        <v>41986</v>
      </c>
      <c r="O1335" s="3" t="s">
        <v>1581</v>
      </c>
      <c r="P1335" s="3" t="s">
        <v>952</v>
      </c>
      <c r="Q1335" s="3" t="s">
        <v>5801</v>
      </c>
      <c r="R1335" s="3" t="s">
        <v>6611</v>
      </c>
      <c r="S1335" s="3" t="s">
        <v>6612</v>
      </c>
      <c r="T1335" s="3" t="s">
        <v>5775</v>
      </c>
      <c r="X1335" s="3">
        <v>1333</v>
      </c>
      <c r="Y1335" s="3">
        <v>19140</v>
      </c>
    </row>
    <row r="1336" spans="2:25" x14ac:dyDescent="0.35">
      <c r="B1336" s="3">
        <v>1334</v>
      </c>
      <c r="C1336" s="3" t="s">
        <v>1581</v>
      </c>
      <c r="D1336" s="3" t="s">
        <v>792</v>
      </c>
      <c r="H1336" s="3" t="s">
        <v>1581</v>
      </c>
      <c r="I1336" s="3" t="s">
        <v>792</v>
      </c>
      <c r="J1336" s="9">
        <v>41984</v>
      </c>
      <c r="K1336" s="9">
        <v>41986</v>
      </c>
      <c r="O1336" s="3" t="s">
        <v>1581</v>
      </c>
      <c r="P1336" s="3" t="s">
        <v>792</v>
      </c>
      <c r="Q1336" s="3" t="s">
        <v>5801</v>
      </c>
      <c r="R1336" s="3" t="s">
        <v>6611</v>
      </c>
      <c r="S1336" s="3" t="s">
        <v>6612</v>
      </c>
      <c r="T1336" s="3" t="s">
        <v>5775</v>
      </c>
      <c r="X1336" s="3">
        <v>1334</v>
      </c>
      <c r="Y1336" s="3">
        <v>19140</v>
      </c>
    </row>
    <row r="1337" spans="2:25" x14ac:dyDescent="0.35">
      <c r="B1337" s="3">
        <v>1335</v>
      </c>
      <c r="C1337" s="3" t="s">
        <v>1582</v>
      </c>
      <c r="D1337" s="3" t="s">
        <v>14</v>
      </c>
      <c r="H1337" s="3" t="s">
        <v>1582</v>
      </c>
      <c r="I1337" s="3" t="s">
        <v>14</v>
      </c>
      <c r="J1337" s="9">
        <v>40771</v>
      </c>
      <c r="K1337" s="9">
        <v>40775</v>
      </c>
      <c r="O1337" s="3" t="s">
        <v>1582</v>
      </c>
      <c r="P1337" s="3" t="s">
        <v>14</v>
      </c>
      <c r="Q1337" s="3" t="s">
        <v>5772</v>
      </c>
      <c r="R1337" s="3" t="s">
        <v>5866</v>
      </c>
      <c r="S1337" s="3" t="s">
        <v>5867</v>
      </c>
      <c r="T1337" s="3" t="s">
        <v>5775</v>
      </c>
      <c r="X1337" s="3">
        <v>1335</v>
      </c>
      <c r="Y1337" s="3">
        <v>19143</v>
      </c>
    </row>
    <row r="1338" spans="2:25" x14ac:dyDescent="0.35">
      <c r="B1338" s="3">
        <v>1336</v>
      </c>
      <c r="C1338" s="3" t="s">
        <v>1583</v>
      </c>
      <c r="D1338" s="3" t="s">
        <v>1522</v>
      </c>
      <c r="H1338" s="3" t="s">
        <v>1583</v>
      </c>
      <c r="I1338" s="3" t="s">
        <v>1522</v>
      </c>
      <c r="J1338" s="9">
        <v>41983</v>
      </c>
      <c r="K1338" s="9">
        <v>41989</v>
      </c>
      <c r="O1338" s="3" t="s">
        <v>1583</v>
      </c>
      <c r="P1338" s="3" t="s">
        <v>1522</v>
      </c>
      <c r="Q1338" s="3" t="s">
        <v>5772</v>
      </c>
      <c r="R1338" s="3" t="s">
        <v>6657</v>
      </c>
      <c r="S1338" s="3" t="s">
        <v>6658</v>
      </c>
      <c r="T1338" s="3" t="s">
        <v>5775</v>
      </c>
      <c r="X1338" s="3">
        <v>1336</v>
      </c>
      <c r="Y1338" s="3">
        <v>46203</v>
      </c>
    </row>
    <row r="1339" spans="2:25" x14ac:dyDescent="0.35">
      <c r="B1339" s="3">
        <v>1337</v>
      </c>
      <c r="C1339" s="3" t="s">
        <v>1583</v>
      </c>
      <c r="D1339" s="3" t="s">
        <v>92</v>
      </c>
      <c r="H1339" s="3" t="s">
        <v>1583</v>
      </c>
      <c r="I1339" s="3" t="s">
        <v>92</v>
      </c>
      <c r="J1339" s="9">
        <v>41983</v>
      </c>
      <c r="K1339" s="9">
        <v>41989</v>
      </c>
      <c r="O1339" s="3" t="s">
        <v>1583</v>
      </c>
      <c r="P1339" s="3" t="s">
        <v>92</v>
      </c>
      <c r="Q1339" s="3" t="s">
        <v>5772</v>
      </c>
      <c r="R1339" s="3" t="s">
        <v>6657</v>
      </c>
      <c r="S1339" s="3" t="s">
        <v>6658</v>
      </c>
      <c r="T1339" s="3" t="s">
        <v>5775</v>
      </c>
      <c r="X1339" s="3">
        <v>1337</v>
      </c>
      <c r="Y1339" s="3">
        <v>46203</v>
      </c>
    </row>
    <row r="1340" spans="2:25" x14ac:dyDescent="0.35">
      <c r="B1340" s="3">
        <v>1338</v>
      </c>
      <c r="C1340" s="3" t="s">
        <v>1584</v>
      </c>
      <c r="D1340" s="3" t="s">
        <v>1585</v>
      </c>
      <c r="H1340" s="3" t="s">
        <v>1584</v>
      </c>
      <c r="I1340" s="3" t="s">
        <v>1585</v>
      </c>
      <c r="J1340" s="9">
        <v>41452</v>
      </c>
      <c r="K1340" s="9">
        <v>41455</v>
      </c>
      <c r="O1340" s="3" t="s">
        <v>1584</v>
      </c>
      <c r="P1340" s="3" t="s">
        <v>1585</v>
      </c>
      <c r="Q1340" s="3" t="s">
        <v>5768</v>
      </c>
      <c r="R1340" s="3" t="s">
        <v>6497</v>
      </c>
      <c r="S1340" s="3" t="s">
        <v>6498</v>
      </c>
      <c r="T1340" s="3" t="s">
        <v>5782</v>
      </c>
      <c r="X1340" s="3">
        <v>1338</v>
      </c>
      <c r="Y1340" s="3">
        <v>75023</v>
      </c>
    </row>
    <row r="1341" spans="2:25" x14ac:dyDescent="0.35">
      <c r="B1341" s="3">
        <v>1339</v>
      </c>
      <c r="C1341" s="3" t="s">
        <v>1586</v>
      </c>
      <c r="D1341" s="3" t="s">
        <v>1587</v>
      </c>
      <c r="H1341" s="3" t="s">
        <v>1586</v>
      </c>
      <c r="I1341" s="3" t="s">
        <v>1587</v>
      </c>
      <c r="J1341" s="9">
        <v>41177</v>
      </c>
      <c r="K1341" s="9">
        <v>41180</v>
      </c>
      <c r="O1341" s="3" t="s">
        <v>1586</v>
      </c>
      <c r="P1341" s="3" t="s">
        <v>1587</v>
      </c>
      <c r="Q1341" s="3" t="s">
        <v>5768</v>
      </c>
      <c r="R1341" s="3" t="s">
        <v>6241</v>
      </c>
      <c r="S1341" s="3" t="s">
        <v>6242</v>
      </c>
      <c r="T1341" s="3" t="s">
        <v>5782</v>
      </c>
      <c r="X1341" s="3">
        <v>1339</v>
      </c>
      <c r="Y1341" s="3">
        <v>7002</v>
      </c>
    </row>
    <row r="1342" spans="2:25" x14ac:dyDescent="0.35">
      <c r="B1342" s="3">
        <v>1340</v>
      </c>
      <c r="C1342" s="3" t="s">
        <v>1586</v>
      </c>
      <c r="D1342" s="3" t="s">
        <v>363</v>
      </c>
      <c r="H1342" s="3" t="s">
        <v>1586</v>
      </c>
      <c r="I1342" s="3" t="s">
        <v>363</v>
      </c>
      <c r="J1342" s="9">
        <v>41177</v>
      </c>
      <c r="K1342" s="9">
        <v>41180</v>
      </c>
      <c r="O1342" s="3" t="s">
        <v>1586</v>
      </c>
      <c r="P1342" s="3" t="s">
        <v>363</v>
      </c>
      <c r="Q1342" s="3" t="s">
        <v>5768</v>
      </c>
      <c r="R1342" s="3" t="s">
        <v>6241</v>
      </c>
      <c r="S1342" s="3" t="s">
        <v>6242</v>
      </c>
      <c r="T1342" s="3" t="s">
        <v>5782</v>
      </c>
      <c r="X1342" s="3">
        <v>1340</v>
      </c>
      <c r="Y1342" s="3">
        <v>7002</v>
      </c>
    </row>
    <row r="1343" spans="2:25" x14ac:dyDescent="0.35">
      <c r="B1343" s="3">
        <v>1341</v>
      </c>
      <c r="C1343" s="3" t="s">
        <v>1586</v>
      </c>
      <c r="D1343" s="3" t="s">
        <v>84</v>
      </c>
      <c r="H1343" s="3" t="s">
        <v>1586</v>
      </c>
      <c r="I1343" s="3" t="s">
        <v>84</v>
      </c>
      <c r="J1343" s="9">
        <v>41177</v>
      </c>
      <c r="K1343" s="9">
        <v>41180</v>
      </c>
      <c r="O1343" s="3" t="s">
        <v>1586</v>
      </c>
      <c r="P1343" s="3" t="s">
        <v>84</v>
      </c>
      <c r="Q1343" s="3" t="s">
        <v>5768</v>
      </c>
      <c r="R1343" s="3" t="s">
        <v>6241</v>
      </c>
      <c r="S1343" s="3" t="s">
        <v>6242</v>
      </c>
      <c r="T1343" s="3" t="s">
        <v>5782</v>
      </c>
      <c r="X1343" s="3">
        <v>1341</v>
      </c>
      <c r="Y1343" s="3">
        <v>7002</v>
      </c>
    </row>
    <row r="1344" spans="2:25" x14ac:dyDescent="0.35">
      <c r="B1344" s="3">
        <v>1342</v>
      </c>
      <c r="C1344" s="3" t="s">
        <v>1588</v>
      </c>
      <c r="D1344" s="3" t="s">
        <v>817</v>
      </c>
      <c r="H1344" s="3" t="s">
        <v>1588</v>
      </c>
      <c r="I1344" s="3" t="s">
        <v>817</v>
      </c>
      <c r="J1344" s="9">
        <v>41270</v>
      </c>
      <c r="K1344" s="9">
        <v>41274</v>
      </c>
      <c r="O1344" s="3" t="s">
        <v>1588</v>
      </c>
      <c r="P1344" s="3" t="s">
        <v>817</v>
      </c>
      <c r="Q1344" s="3" t="s">
        <v>5772</v>
      </c>
      <c r="R1344" s="3" t="s">
        <v>6025</v>
      </c>
      <c r="S1344" s="3" t="s">
        <v>6026</v>
      </c>
      <c r="T1344" s="3" t="s">
        <v>5775</v>
      </c>
      <c r="X1344" s="3">
        <v>1342</v>
      </c>
      <c r="Y1344" s="3">
        <v>90008</v>
      </c>
    </row>
    <row r="1345" spans="2:25" x14ac:dyDescent="0.35">
      <c r="B1345" s="3">
        <v>1343</v>
      </c>
      <c r="C1345" s="3" t="s">
        <v>1588</v>
      </c>
      <c r="D1345" s="3" t="s">
        <v>1589</v>
      </c>
      <c r="H1345" s="3" t="s">
        <v>1588</v>
      </c>
      <c r="I1345" s="3" t="s">
        <v>1589</v>
      </c>
      <c r="J1345" s="9">
        <v>41270</v>
      </c>
      <c r="K1345" s="9">
        <v>41274</v>
      </c>
      <c r="O1345" s="3" t="s">
        <v>1588</v>
      </c>
      <c r="P1345" s="3" t="s">
        <v>1589</v>
      </c>
      <c r="Q1345" s="3" t="s">
        <v>5772</v>
      </c>
      <c r="R1345" s="3" t="s">
        <v>6025</v>
      </c>
      <c r="S1345" s="3" t="s">
        <v>6026</v>
      </c>
      <c r="T1345" s="3" t="s">
        <v>5775</v>
      </c>
      <c r="X1345" s="3">
        <v>1343</v>
      </c>
      <c r="Y1345" s="3">
        <v>90008</v>
      </c>
    </row>
    <row r="1346" spans="2:25" x14ac:dyDescent="0.35">
      <c r="B1346" s="3">
        <v>1344</v>
      </c>
      <c r="C1346" s="3" t="s">
        <v>1590</v>
      </c>
      <c r="D1346" s="3" t="s">
        <v>1591</v>
      </c>
      <c r="H1346" s="3" t="s">
        <v>1590</v>
      </c>
      <c r="I1346" s="3" t="s">
        <v>1591</v>
      </c>
      <c r="J1346" s="9">
        <v>40697</v>
      </c>
      <c r="K1346" s="9">
        <v>40701</v>
      </c>
      <c r="O1346" s="3" t="s">
        <v>1590</v>
      </c>
      <c r="P1346" s="3" t="s">
        <v>1591</v>
      </c>
      <c r="Q1346" s="3" t="s">
        <v>5768</v>
      </c>
      <c r="R1346" s="3" t="s">
        <v>5974</v>
      </c>
      <c r="S1346" s="3" t="s">
        <v>5975</v>
      </c>
      <c r="T1346" s="3" t="s">
        <v>5775</v>
      </c>
      <c r="X1346" s="3">
        <v>1344</v>
      </c>
      <c r="Y1346" s="3">
        <v>98115</v>
      </c>
    </row>
    <row r="1347" spans="2:25" x14ac:dyDescent="0.35">
      <c r="B1347" s="3">
        <v>1345</v>
      </c>
      <c r="C1347" s="3" t="s">
        <v>1592</v>
      </c>
      <c r="D1347" s="3" t="s">
        <v>1016</v>
      </c>
      <c r="H1347" s="3" t="s">
        <v>1592</v>
      </c>
      <c r="I1347" s="3" t="s">
        <v>1016</v>
      </c>
      <c r="J1347" s="9">
        <v>41103</v>
      </c>
      <c r="K1347" s="9">
        <v>41105</v>
      </c>
      <c r="O1347" s="3" t="s">
        <v>1592</v>
      </c>
      <c r="P1347" s="3" t="s">
        <v>1016</v>
      </c>
      <c r="Q1347" s="3" t="s">
        <v>5768</v>
      </c>
      <c r="R1347" s="3" t="s">
        <v>6659</v>
      </c>
      <c r="S1347" s="3" t="s">
        <v>6660</v>
      </c>
      <c r="T1347" s="3" t="s">
        <v>5775</v>
      </c>
      <c r="X1347" s="3">
        <v>1345</v>
      </c>
      <c r="Y1347" s="3">
        <v>10035</v>
      </c>
    </row>
    <row r="1348" spans="2:25" x14ac:dyDescent="0.35">
      <c r="B1348" s="3">
        <v>1346</v>
      </c>
      <c r="C1348" s="3" t="s">
        <v>1592</v>
      </c>
      <c r="D1348" s="3" t="s">
        <v>563</v>
      </c>
      <c r="H1348" s="3" t="s">
        <v>1592</v>
      </c>
      <c r="I1348" s="3" t="s">
        <v>563</v>
      </c>
      <c r="J1348" s="9">
        <v>41103</v>
      </c>
      <c r="K1348" s="9">
        <v>41105</v>
      </c>
      <c r="O1348" s="3" t="s">
        <v>1592</v>
      </c>
      <c r="P1348" s="3" t="s">
        <v>563</v>
      </c>
      <c r="Q1348" s="3" t="s">
        <v>5768</v>
      </c>
      <c r="R1348" s="3" t="s">
        <v>6659</v>
      </c>
      <c r="S1348" s="3" t="s">
        <v>6660</v>
      </c>
      <c r="T1348" s="3" t="s">
        <v>5775</v>
      </c>
      <c r="X1348" s="3">
        <v>1346</v>
      </c>
      <c r="Y1348" s="3">
        <v>10035</v>
      </c>
    </row>
    <row r="1349" spans="2:25" x14ac:dyDescent="0.35">
      <c r="B1349" s="3">
        <v>1347</v>
      </c>
      <c r="C1349" s="3" t="s">
        <v>1592</v>
      </c>
      <c r="D1349" s="3" t="s">
        <v>1072</v>
      </c>
      <c r="H1349" s="3" t="s">
        <v>1592</v>
      </c>
      <c r="I1349" s="3" t="s">
        <v>1072</v>
      </c>
      <c r="J1349" s="9">
        <v>41103</v>
      </c>
      <c r="K1349" s="9">
        <v>41105</v>
      </c>
      <c r="O1349" s="3" t="s">
        <v>1592</v>
      </c>
      <c r="P1349" s="3" t="s">
        <v>1072</v>
      </c>
      <c r="Q1349" s="3" t="s">
        <v>5768</v>
      </c>
      <c r="R1349" s="3" t="s">
        <v>6659</v>
      </c>
      <c r="S1349" s="3" t="s">
        <v>6660</v>
      </c>
      <c r="T1349" s="3" t="s">
        <v>5775</v>
      </c>
      <c r="X1349" s="3">
        <v>1347</v>
      </c>
      <c r="Y1349" s="3">
        <v>10035</v>
      </c>
    </row>
    <row r="1350" spans="2:25" x14ac:dyDescent="0.35">
      <c r="B1350" s="3">
        <v>1348</v>
      </c>
      <c r="C1350" s="3" t="s">
        <v>1593</v>
      </c>
      <c r="D1350" s="3" t="s">
        <v>1594</v>
      </c>
      <c r="H1350" s="3" t="s">
        <v>1593</v>
      </c>
      <c r="I1350" s="3" t="s">
        <v>1594</v>
      </c>
      <c r="J1350" s="9">
        <v>40577</v>
      </c>
      <c r="K1350" s="9">
        <v>40581</v>
      </c>
      <c r="O1350" s="3" t="s">
        <v>1593</v>
      </c>
      <c r="P1350" s="3" t="s">
        <v>1594</v>
      </c>
      <c r="Q1350" s="3" t="s">
        <v>5772</v>
      </c>
      <c r="R1350" s="3" t="s">
        <v>6661</v>
      </c>
      <c r="S1350" s="3" t="s">
        <v>6662</v>
      </c>
      <c r="T1350" s="3" t="s">
        <v>5782</v>
      </c>
      <c r="X1350" s="3">
        <v>1348</v>
      </c>
      <c r="Y1350" s="3">
        <v>92037</v>
      </c>
    </row>
    <row r="1351" spans="2:25" x14ac:dyDescent="0.35">
      <c r="B1351" s="3">
        <v>1349</v>
      </c>
      <c r="C1351" s="3" t="s">
        <v>1595</v>
      </c>
      <c r="D1351" s="3" t="s">
        <v>1099</v>
      </c>
      <c r="H1351" s="3" t="s">
        <v>1595</v>
      </c>
      <c r="I1351" s="3" t="s">
        <v>1099</v>
      </c>
      <c r="J1351" s="9">
        <v>41342</v>
      </c>
      <c r="K1351" s="9">
        <v>41342</v>
      </c>
      <c r="O1351" s="3" t="s">
        <v>1595</v>
      </c>
      <c r="P1351" s="3" t="s">
        <v>1099</v>
      </c>
      <c r="Q1351" s="3" t="s">
        <v>6020</v>
      </c>
      <c r="R1351" s="3" t="s">
        <v>6283</v>
      </c>
      <c r="S1351" s="3" t="s">
        <v>6284</v>
      </c>
      <c r="T1351" s="3" t="s">
        <v>5775</v>
      </c>
      <c r="X1351" s="3">
        <v>1349</v>
      </c>
      <c r="Y1351" s="3">
        <v>85301</v>
      </c>
    </row>
    <row r="1352" spans="2:25" x14ac:dyDescent="0.35">
      <c r="B1352" s="3">
        <v>1350</v>
      </c>
      <c r="C1352" s="3" t="s">
        <v>1596</v>
      </c>
      <c r="D1352" s="3" t="s">
        <v>772</v>
      </c>
      <c r="H1352" s="3" t="s">
        <v>1596</v>
      </c>
      <c r="I1352" s="3" t="s">
        <v>772</v>
      </c>
      <c r="J1352" s="9">
        <v>41235</v>
      </c>
      <c r="K1352" s="9">
        <v>41239</v>
      </c>
      <c r="O1352" s="3" t="s">
        <v>1596</v>
      </c>
      <c r="P1352" s="3" t="s">
        <v>772</v>
      </c>
      <c r="Q1352" s="3" t="s">
        <v>5772</v>
      </c>
      <c r="R1352" s="3" t="s">
        <v>5778</v>
      </c>
      <c r="S1352" s="3" t="s">
        <v>5779</v>
      </c>
      <c r="T1352" s="3" t="s">
        <v>5775</v>
      </c>
      <c r="X1352" s="3">
        <v>1350</v>
      </c>
      <c r="Y1352" s="3">
        <v>19120</v>
      </c>
    </row>
    <row r="1353" spans="2:25" x14ac:dyDescent="0.35">
      <c r="B1353" s="3">
        <v>1351</v>
      </c>
      <c r="C1353" s="3" t="s">
        <v>1597</v>
      </c>
      <c r="D1353" s="3" t="s">
        <v>1598</v>
      </c>
      <c r="H1353" s="3" t="s">
        <v>1597</v>
      </c>
      <c r="I1353" s="3" t="s">
        <v>1598</v>
      </c>
      <c r="J1353" s="9">
        <v>41943</v>
      </c>
      <c r="K1353" s="9">
        <v>41949</v>
      </c>
      <c r="O1353" s="3" t="s">
        <v>1597</v>
      </c>
      <c r="P1353" s="3" t="s">
        <v>1598</v>
      </c>
      <c r="Q1353" s="3" t="s">
        <v>5772</v>
      </c>
      <c r="R1353" s="3" t="s">
        <v>6663</v>
      </c>
      <c r="S1353" s="3" t="s">
        <v>6664</v>
      </c>
      <c r="T1353" s="3" t="s">
        <v>5775</v>
      </c>
      <c r="X1353" s="3">
        <v>1351</v>
      </c>
      <c r="Y1353" s="3">
        <v>94122</v>
      </c>
    </row>
    <row r="1354" spans="2:25" x14ac:dyDescent="0.35">
      <c r="B1354" s="3">
        <v>1352</v>
      </c>
      <c r="C1354" s="3" t="s">
        <v>1597</v>
      </c>
      <c r="D1354" s="3" t="s">
        <v>1244</v>
      </c>
      <c r="H1354" s="3" t="s">
        <v>1597</v>
      </c>
      <c r="I1354" s="3" t="s">
        <v>1244</v>
      </c>
      <c r="J1354" s="9">
        <v>41943</v>
      </c>
      <c r="K1354" s="9">
        <v>41949</v>
      </c>
      <c r="O1354" s="3" t="s">
        <v>1597</v>
      </c>
      <c r="P1354" s="3" t="s">
        <v>1244</v>
      </c>
      <c r="Q1354" s="3" t="s">
        <v>5772</v>
      </c>
      <c r="R1354" s="3" t="s">
        <v>6663</v>
      </c>
      <c r="S1354" s="3" t="s">
        <v>6664</v>
      </c>
      <c r="T1354" s="3" t="s">
        <v>5775</v>
      </c>
      <c r="X1354" s="3">
        <v>1352</v>
      </c>
      <c r="Y1354" s="3">
        <v>94122</v>
      </c>
    </row>
    <row r="1355" spans="2:25" x14ac:dyDescent="0.35">
      <c r="B1355" s="3">
        <v>1353</v>
      </c>
      <c r="C1355" s="3" t="s">
        <v>1597</v>
      </c>
      <c r="D1355" s="3" t="s">
        <v>1599</v>
      </c>
      <c r="H1355" s="3" t="s">
        <v>1597</v>
      </c>
      <c r="I1355" s="3" t="s">
        <v>1599</v>
      </c>
      <c r="J1355" s="9">
        <v>41943</v>
      </c>
      <c r="K1355" s="9">
        <v>41949</v>
      </c>
      <c r="O1355" s="3" t="s">
        <v>1597</v>
      </c>
      <c r="P1355" s="3" t="s">
        <v>1599</v>
      </c>
      <c r="Q1355" s="3" t="s">
        <v>5772</v>
      </c>
      <c r="R1355" s="3" t="s">
        <v>6663</v>
      </c>
      <c r="S1355" s="3" t="s">
        <v>6664</v>
      </c>
      <c r="T1355" s="3" t="s">
        <v>5775</v>
      </c>
      <c r="X1355" s="3">
        <v>1353</v>
      </c>
      <c r="Y1355" s="3">
        <v>94122</v>
      </c>
    </row>
    <row r="1356" spans="2:25" x14ac:dyDescent="0.35">
      <c r="B1356" s="3">
        <v>1354</v>
      </c>
      <c r="C1356" s="3" t="s">
        <v>1597</v>
      </c>
      <c r="D1356" s="3" t="s">
        <v>71</v>
      </c>
      <c r="H1356" s="3" t="s">
        <v>1597</v>
      </c>
      <c r="I1356" s="3" t="s">
        <v>71</v>
      </c>
      <c r="J1356" s="9">
        <v>41943</v>
      </c>
      <c r="K1356" s="9">
        <v>41949</v>
      </c>
      <c r="O1356" s="3" t="s">
        <v>1597</v>
      </c>
      <c r="P1356" s="3" t="s">
        <v>71</v>
      </c>
      <c r="Q1356" s="3" t="s">
        <v>5772</v>
      </c>
      <c r="R1356" s="3" t="s">
        <v>6663</v>
      </c>
      <c r="S1356" s="3" t="s">
        <v>6664</v>
      </c>
      <c r="T1356" s="3" t="s">
        <v>5775</v>
      </c>
      <c r="X1356" s="3">
        <v>1354</v>
      </c>
      <c r="Y1356" s="3">
        <v>94122</v>
      </c>
    </row>
    <row r="1357" spans="2:25" x14ac:dyDescent="0.35">
      <c r="B1357" s="3">
        <v>1355</v>
      </c>
      <c r="C1357" s="3" t="s">
        <v>1597</v>
      </c>
      <c r="D1357" s="3" t="s">
        <v>200</v>
      </c>
      <c r="H1357" s="3" t="s">
        <v>1597</v>
      </c>
      <c r="I1357" s="3" t="s">
        <v>200</v>
      </c>
      <c r="J1357" s="9">
        <v>41943</v>
      </c>
      <c r="K1357" s="9">
        <v>41949</v>
      </c>
      <c r="O1357" s="3" t="s">
        <v>1597</v>
      </c>
      <c r="P1357" s="3" t="s">
        <v>200</v>
      </c>
      <c r="Q1357" s="3" t="s">
        <v>5772</v>
      </c>
      <c r="R1357" s="3" t="s">
        <v>6663</v>
      </c>
      <c r="S1357" s="3" t="s">
        <v>6664</v>
      </c>
      <c r="T1357" s="3" t="s">
        <v>5775</v>
      </c>
      <c r="X1357" s="3">
        <v>1355</v>
      </c>
      <c r="Y1357" s="3">
        <v>94122</v>
      </c>
    </row>
    <row r="1358" spans="2:25" x14ac:dyDescent="0.35">
      <c r="B1358" s="3">
        <v>1356</v>
      </c>
      <c r="C1358" s="3" t="s">
        <v>1597</v>
      </c>
      <c r="D1358" s="3" t="s">
        <v>189</v>
      </c>
      <c r="H1358" s="3" t="s">
        <v>1597</v>
      </c>
      <c r="I1358" s="3" t="s">
        <v>189</v>
      </c>
      <c r="J1358" s="9">
        <v>41943</v>
      </c>
      <c r="K1358" s="9">
        <v>41949</v>
      </c>
      <c r="O1358" s="3" t="s">
        <v>1597</v>
      </c>
      <c r="P1358" s="3" t="s">
        <v>189</v>
      </c>
      <c r="Q1358" s="3" t="s">
        <v>5772</v>
      </c>
      <c r="R1358" s="3" t="s">
        <v>6663</v>
      </c>
      <c r="S1358" s="3" t="s">
        <v>6664</v>
      </c>
      <c r="T1358" s="3" t="s">
        <v>5775</v>
      </c>
      <c r="X1358" s="3">
        <v>1356</v>
      </c>
      <c r="Y1358" s="3">
        <v>94122</v>
      </c>
    </row>
    <row r="1359" spans="2:25" x14ac:dyDescent="0.35">
      <c r="B1359" s="3">
        <v>1357</v>
      </c>
      <c r="C1359" s="3" t="s">
        <v>1600</v>
      </c>
      <c r="D1359" s="3" t="s">
        <v>1601</v>
      </c>
      <c r="H1359" s="3" t="s">
        <v>1600</v>
      </c>
      <c r="I1359" s="3" t="s">
        <v>1601</v>
      </c>
      <c r="J1359" s="9">
        <v>40938</v>
      </c>
      <c r="K1359" s="9">
        <v>40943</v>
      </c>
      <c r="O1359" s="3" t="s">
        <v>1600</v>
      </c>
      <c r="P1359" s="3" t="s">
        <v>1601</v>
      </c>
      <c r="Q1359" s="3" t="s">
        <v>5772</v>
      </c>
      <c r="R1359" s="3" t="s">
        <v>6077</v>
      </c>
      <c r="S1359" s="3" t="s">
        <v>6078</v>
      </c>
      <c r="T1359" s="3" t="s">
        <v>5775</v>
      </c>
      <c r="X1359" s="3">
        <v>1357</v>
      </c>
      <c r="Y1359" s="3">
        <v>77070</v>
      </c>
    </row>
    <row r="1360" spans="2:25" x14ac:dyDescent="0.35">
      <c r="B1360" s="3">
        <v>1358</v>
      </c>
      <c r="C1360" s="3" t="s">
        <v>1602</v>
      </c>
      <c r="D1360" s="3" t="s">
        <v>213</v>
      </c>
      <c r="H1360" s="3" t="s">
        <v>1602</v>
      </c>
      <c r="I1360" s="3" t="s">
        <v>213</v>
      </c>
      <c r="J1360" s="9">
        <v>41891</v>
      </c>
      <c r="K1360" s="9">
        <v>41896</v>
      </c>
      <c r="O1360" s="3" t="s">
        <v>1602</v>
      </c>
      <c r="P1360" s="3" t="s">
        <v>213</v>
      </c>
      <c r="Q1360" s="3" t="s">
        <v>5768</v>
      </c>
      <c r="R1360" s="3" t="s">
        <v>6643</v>
      </c>
      <c r="S1360" s="3" t="s">
        <v>6644</v>
      </c>
      <c r="T1360" s="3" t="s">
        <v>5775</v>
      </c>
      <c r="X1360" s="3">
        <v>1358</v>
      </c>
      <c r="Y1360" s="3">
        <v>60610</v>
      </c>
    </row>
    <row r="1361" spans="2:25" x14ac:dyDescent="0.35">
      <c r="B1361" s="3">
        <v>1359</v>
      </c>
      <c r="C1361" s="3" t="s">
        <v>1603</v>
      </c>
      <c r="D1361" s="3" t="s">
        <v>1604</v>
      </c>
      <c r="H1361" s="3" t="s">
        <v>1603</v>
      </c>
      <c r="I1361" s="3" t="s">
        <v>1604</v>
      </c>
      <c r="J1361" s="9">
        <v>41920</v>
      </c>
      <c r="K1361" s="9">
        <v>41926</v>
      </c>
      <c r="O1361" s="3" t="s">
        <v>1603</v>
      </c>
      <c r="P1361" s="3" t="s">
        <v>1604</v>
      </c>
      <c r="Q1361" s="3" t="s">
        <v>5772</v>
      </c>
      <c r="R1361" s="3" t="s">
        <v>6251</v>
      </c>
      <c r="S1361" s="3" t="s">
        <v>6252</v>
      </c>
      <c r="T1361" s="3" t="s">
        <v>5775</v>
      </c>
      <c r="X1361" s="3">
        <v>1359</v>
      </c>
      <c r="Y1361" s="3">
        <v>94110</v>
      </c>
    </row>
    <row r="1362" spans="2:25" x14ac:dyDescent="0.35">
      <c r="B1362" s="3">
        <v>1360</v>
      </c>
      <c r="C1362" s="3" t="s">
        <v>1605</v>
      </c>
      <c r="D1362" s="3" t="s">
        <v>363</v>
      </c>
      <c r="H1362" s="3" t="s">
        <v>1605</v>
      </c>
      <c r="I1362" s="3" t="s">
        <v>363</v>
      </c>
      <c r="J1362" s="9">
        <v>41395</v>
      </c>
      <c r="K1362" s="9">
        <v>41399</v>
      </c>
      <c r="O1362" s="3" t="s">
        <v>1605</v>
      </c>
      <c r="P1362" s="3" t="s">
        <v>363</v>
      </c>
      <c r="Q1362" s="3" t="s">
        <v>5772</v>
      </c>
      <c r="R1362" s="3" t="s">
        <v>6185</v>
      </c>
      <c r="S1362" s="3" t="s">
        <v>6186</v>
      </c>
      <c r="T1362" s="3" t="s">
        <v>5775</v>
      </c>
      <c r="X1362" s="3">
        <v>1360</v>
      </c>
      <c r="Y1362" s="3">
        <v>10011</v>
      </c>
    </row>
    <row r="1363" spans="2:25" x14ac:dyDescent="0.35">
      <c r="B1363" s="3">
        <v>1361</v>
      </c>
      <c r="C1363" s="3" t="s">
        <v>1606</v>
      </c>
      <c r="D1363" s="3" t="s">
        <v>665</v>
      </c>
      <c r="H1363" s="3" t="s">
        <v>1606</v>
      </c>
      <c r="I1363" s="3" t="s">
        <v>665</v>
      </c>
      <c r="J1363" s="9">
        <v>41414</v>
      </c>
      <c r="K1363" s="9">
        <v>41419</v>
      </c>
      <c r="O1363" s="3" t="s">
        <v>1606</v>
      </c>
      <c r="P1363" s="3" t="s">
        <v>665</v>
      </c>
      <c r="Q1363" s="3" t="s">
        <v>5772</v>
      </c>
      <c r="R1363" s="3" t="s">
        <v>6101</v>
      </c>
      <c r="S1363" s="3" t="s">
        <v>6102</v>
      </c>
      <c r="T1363" s="3" t="s">
        <v>5775</v>
      </c>
      <c r="X1363" s="3">
        <v>1361</v>
      </c>
      <c r="Y1363" s="3">
        <v>10011</v>
      </c>
    </row>
    <row r="1364" spans="2:25" x14ac:dyDescent="0.35">
      <c r="B1364" s="3">
        <v>1362</v>
      </c>
      <c r="C1364" s="3" t="s">
        <v>1606</v>
      </c>
      <c r="D1364" s="3" t="s">
        <v>90</v>
      </c>
      <c r="H1364" s="3" t="s">
        <v>1606</v>
      </c>
      <c r="I1364" s="3" t="s">
        <v>90</v>
      </c>
      <c r="J1364" s="9">
        <v>41414</v>
      </c>
      <c r="K1364" s="9">
        <v>41419</v>
      </c>
      <c r="O1364" s="3" t="s">
        <v>1606</v>
      </c>
      <c r="P1364" s="3" t="s">
        <v>90</v>
      </c>
      <c r="Q1364" s="3" t="s">
        <v>5772</v>
      </c>
      <c r="R1364" s="3" t="s">
        <v>6101</v>
      </c>
      <c r="S1364" s="3" t="s">
        <v>6102</v>
      </c>
      <c r="T1364" s="3" t="s">
        <v>5775</v>
      </c>
      <c r="X1364" s="3">
        <v>1362</v>
      </c>
      <c r="Y1364" s="3">
        <v>10011</v>
      </c>
    </row>
    <row r="1365" spans="2:25" x14ac:dyDescent="0.35">
      <c r="B1365" s="3">
        <v>1363</v>
      </c>
      <c r="C1365" s="3" t="s">
        <v>1606</v>
      </c>
      <c r="D1365" s="3" t="s">
        <v>1607</v>
      </c>
      <c r="H1365" s="3" t="s">
        <v>1606</v>
      </c>
      <c r="I1365" s="3" t="s">
        <v>1607</v>
      </c>
      <c r="J1365" s="9">
        <v>41414</v>
      </c>
      <c r="K1365" s="9">
        <v>41419</v>
      </c>
      <c r="O1365" s="3" t="s">
        <v>1606</v>
      </c>
      <c r="P1365" s="3" t="s">
        <v>1607</v>
      </c>
      <c r="Q1365" s="3" t="s">
        <v>5772</v>
      </c>
      <c r="R1365" s="3" t="s">
        <v>6101</v>
      </c>
      <c r="S1365" s="3" t="s">
        <v>6102</v>
      </c>
      <c r="T1365" s="3" t="s">
        <v>5775</v>
      </c>
      <c r="X1365" s="3">
        <v>1363</v>
      </c>
      <c r="Y1365" s="3">
        <v>10011</v>
      </c>
    </row>
    <row r="1366" spans="2:25" x14ac:dyDescent="0.35">
      <c r="B1366" s="3">
        <v>1364</v>
      </c>
      <c r="C1366" s="3" t="s">
        <v>1606</v>
      </c>
      <c r="D1366" s="3" t="s">
        <v>652</v>
      </c>
      <c r="H1366" s="3" t="s">
        <v>1606</v>
      </c>
      <c r="I1366" s="3" t="s">
        <v>652</v>
      </c>
      <c r="J1366" s="9">
        <v>41414</v>
      </c>
      <c r="K1366" s="9">
        <v>41419</v>
      </c>
      <c r="O1366" s="3" t="s">
        <v>1606</v>
      </c>
      <c r="P1366" s="3" t="s">
        <v>652</v>
      </c>
      <c r="Q1366" s="3" t="s">
        <v>5772</v>
      </c>
      <c r="R1366" s="3" t="s">
        <v>6101</v>
      </c>
      <c r="S1366" s="3" t="s">
        <v>6102</v>
      </c>
      <c r="T1366" s="3" t="s">
        <v>5775</v>
      </c>
      <c r="X1366" s="3">
        <v>1364</v>
      </c>
      <c r="Y1366" s="3">
        <v>10011</v>
      </c>
    </row>
    <row r="1367" spans="2:25" x14ac:dyDescent="0.35">
      <c r="B1367" s="3">
        <v>1365</v>
      </c>
      <c r="C1367" s="3" t="s">
        <v>1606</v>
      </c>
      <c r="D1367" s="3" t="s">
        <v>653</v>
      </c>
      <c r="H1367" s="3" t="s">
        <v>1606</v>
      </c>
      <c r="I1367" s="3" t="s">
        <v>653</v>
      </c>
      <c r="J1367" s="9">
        <v>41414</v>
      </c>
      <c r="K1367" s="9">
        <v>41419</v>
      </c>
      <c r="O1367" s="3" t="s">
        <v>1606</v>
      </c>
      <c r="P1367" s="3" t="s">
        <v>653</v>
      </c>
      <c r="Q1367" s="3" t="s">
        <v>5772</v>
      </c>
      <c r="R1367" s="3" t="s">
        <v>6101</v>
      </c>
      <c r="S1367" s="3" t="s">
        <v>6102</v>
      </c>
      <c r="T1367" s="3" t="s">
        <v>5775</v>
      </c>
      <c r="X1367" s="3">
        <v>1365</v>
      </c>
      <c r="Y1367" s="3">
        <v>10011</v>
      </c>
    </row>
    <row r="1368" spans="2:25" x14ac:dyDescent="0.35">
      <c r="B1368" s="3">
        <v>1366</v>
      </c>
      <c r="C1368" s="3" t="s">
        <v>1608</v>
      </c>
      <c r="D1368" s="3" t="s">
        <v>1109</v>
      </c>
      <c r="H1368" s="3" t="s">
        <v>1608</v>
      </c>
      <c r="I1368" s="3" t="s">
        <v>1109</v>
      </c>
      <c r="J1368" s="9">
        <v>41263</v>
      </c>
      <c r="K1368" s="9">
        <v>41268</v>
      </c>
      <c r="O1368" s="3" t="s">
        <v>1608</v>
      </c>
      <c r="P1368" s="3" t="s">
        <v>1109</v>
      </c>
      <c r="Q1368" s="3" t="s">
        <v>5772</v>
      </c>
      <c r="R1368" s="3" t="s">
        <v>5848</v>
      </c>
      <c r="S1368" s="3" t="s">
        <v>5849</v>
      </c>
      <c r="T1368" s="3" t="s">
        <v>5775</v>
      </c>
      <c r="X1368" s="3">
        <v>1366</v>
      </c>
      <c r="Y1368" s="3">
        <v>60623</v>
      </c>
    </row>
    <row r="1369" spans="2:25" x14ac:dyDescent="0.35">
      <c r="B1369" s="3">
        <v>1367</v>
      </c>
      <c r="C1369" s="3" t="s">
        <v>1608</v>
      </c>
      <c r="D1369" s="3" t="s">
        <v>1609</v>
      </c>
      <c r="H1369" s="3" t="s">
        <v>1608</v>
      </c>
      <c r="I1369" s="3" t="s">
        <v>1609</v>
      </c>
      <c r="J1369" s="9">
        <v>41263</v>
      </c>
      <c r="K1369" s="9">
        <v>41268</v>
      </c>
      <c r="O1369" s="3" t="s">
        <v>1608</v>
      </c>
      <c r="P1369" s="3" t="s">
        <v>1609</v>
      </c>
      <c r="Q1369" s="3" t="s">
        <v>5772</v>
      </c>
      <c r="R1369" s="3" t="s">
        <v>5848</v>
      </c>
      <c r="S1369" s="3" t="s">
        <v>5849</v>
      </c>
      <c r="T1369" s="3" t="s">
        <v>5775</v>
      </c>
      <c r="X1369" s="3">
        <v>1367</v>
      </c>
      <c r="Y1369" s="3">
        <v>60623</v>
      </c>
    </row>
    <row r="1370" spans="2:25" x14ac:dyDescent="0.35">
      <c r="B1370" s="3">
        <v>1368</v>
      </c>
      <c r="C1370" s="3" t="s">
        <v>1608</v>
      </c>
      <c r="D1370" s="3" t="s">
        <v>1610</v>
      </c>
      <c r="H1370" s="3" t="s">
        <v>1608</v>
      </c>
      <c r="I1370" s="3" t="s">
        <v>1610</v>
      </c>
      <c r="J1370" s="9">
        <v>41263</v>
      </c>
      <c r="K1370" s="9">
        <v>41268</v>
      </c>
      <c r="O1370" s="3" t="s">
        <v>1608</v>
      </c>
      <c r="P1370" s="3" t="s">
        <v>1610</v>
      </c>
      <c r="Q1370" s="3" t="s">
        <v>5772</v>
      </c>
      <c r="R1370" s="3" t="s">
        <v>5848</v>
      </c>
      <c r="S1370" s="3" t="s">
        <v>5849</v>
      </c>
      <c r="T1370" s="3" t="s">
        <v>5775</v>
      </c>
      <c r="X1370" s="3">
        <v>1368</v>
      </c>
      <c r="Y1370" s="3">
        <v>60623</v>
      </c>
    </row>
    <row r="1371" spans="2:25" x14ac:dyDescent="0.35">
      <c r="B1371" s="3">
        <v>1369</v>
      </c>
      <c r="C1371" s="3" t="s">
        <v>1611</v>
      </c>
      <c r="D1371" s="3" t="s">
        <v>1612</v>
      </c>
      <c r="H1371" s="3" t="s">
        <v>1611</v>
      </c>
      <c r="I1371" s="3" t="s">
        <v>1612</v>
      </c>
      <c r="J1371" s="9">
        <v>41262</v>
      </c>
      <c r="K1371" s="9">
        <v>41263</v>
      </c>
      <c r="O1371" s="3" t="s">
        <v>1611</v>
      </c>
      <c r="P1371" s="3" t="s">
        <v>1612</v>
      </c>
      <c r="Q1371" s="3" t="s">
        <v>5801</v>
      </c>
      <c r="R1371" s="3" t="s">
        <v>6665</v>
      </c>
      <c r="S1371" s="3" t="s">
        <v>6666</v>
      </c>
      <c r="T1371" s="3" t="s">
        <v>5775</v>
      </c>
      <c r="X1371" s="3">
        <v>1369</v>
      </c>
      <c r="Y1371" s="3">
        <v>19143</v>
      </c>
    </row>
    <row r="1372" spans="2:25" x14ac:dyDescent="0.35">
      <c r="B1372" s="3">
        <v>1370</v>
      </c>
      <c r="C1372" s="3" t="s">
        <v>1611</v>
      </c>
      <c r="D1372" s="3" t="s">
        <v>1613</v>
      </c>
      <c r="H1372" s="3" t="s">
        <v>1611</v>
      </c>
      <c r="I1372" s="3" t="s">
        <v>1613</v>
      </c>
      <c r="J1372" s="9">
        <v>41262</v>
      </c>
      <c r="K1372" s="9">
        <v>41263</v>
      </c>
      <c r="O1372" s="3" t="s">
        <v>1611</v>
      </c>
      <c r="P1372" s="3" t="s">
        <v>1613</v>
      </c>
      <c r="Q1372" s="3" t="s">
        <v>5801</v>
      </c>
      <c r="R1372" s="3" t="s">
        <v>6665</v>
      </c>
      <c r="S1372" s="3" t="s">
        <v>6666</v>
      </c>
      <c r="T1372" s="3" t="s">
        <v>5775</v>
      </c>
      <c r="X1372" s="3">
        <v>1370</v>
      </c>
      <c r="Y1372" s="3">
        <v>19143</v>
      </c>
    </row>
    <row r="1373" spans="2:25" x14ac:dyDescent="0.35">
      <c r="B1373" s="3">
        <v>1371</v>
      </c>
      <c r="C1373" s="3" t="s">
        <v>1611</v>
      </c>
      <c r="D1373" s="3" t="s">
        <v>1614</v>
      </c>
      <c r="H1373" s="3" t="s">
        <v>1611</v>
      </c>
      <c r="I1373" s="3" t="s">
        <v>1614</v>
      </c>
      <c r="J1373" s="9">
        <v>41262</v>
      </c>
      <c r="K1373" s="9">
        <v>41263</v>
      </c>
      <c r="O1373" s="3" t="s">
        <v>1611</v>
      </c>
      <c r="P1373" s="3" t="s">
        <v>1614</v>
      </c>
      <c r="Q1373" s="3" t="s">
        <v>5801</v>
      </c>
      <c r="R1373" s="3" t="s">
        <v>6665</v>
      </c>
      <c r="S1373" s="3" t="s">
        <v>6666</v>
      </c>
      <c r="T1373" s="3" t="s">
        <v>5775</v>
      </c>
      <c r="X1373" s="3">
        <v>1371</v>
      </c>
      <c r="Y1373" s="3">
        <v>19143</v>
      </c>
    </row>
    <row r="1374" spans="2:25" x14ac:dyDescent="0.35">
      <c r="B1374" s="3">
        <v>1372</v>
      </c>
      <c r="C1374" s="3" t="s">
        <v>1615</v>
      </c>
      <c r="D1374" s="3" t="s">
        <v>509</v>
      </c>
      <c r="H1374" s="3" t="s">
        <v>1615</v>
      </c>
      <c r="I1374" s="3" t="s">
        <v>509</v>
      </c>
      <c r="J1374" s="9">
        <v>41466</v>
      </c>
      <c r="K1374" s="9">
        <v>41470</v>
      </c>
      <c r="O1374" s="3" t="s">
        <v>1615</v>
      </c>
      <c r="P1374" s="3" t="s">
        <v>509</v>
      </c>
      <c r="Q1374" s="3" t="s">
        <v>5772</v>
      </c>
      <c r="R1374" s="3" t="s">
        <v>5944</v>
      </c>
      <c r="S1374" s="3" t="s">
        <v>5945</v>
      </c>
      <c r="T1374" s="3" t="s">
        <v>5775</v>
      </c>
      <c r="X1374" s="3">
        <v>1372</v>
      </c>
      <c r="Y1374" s="3">
        <v>75081</v>
      </c>
    </row>
    <row r="1375" spans="2:25" x14ac:dyDescent="0.35">
      <c r="B1375" s="3">
        <v>1373</v>
      </c>
      <c r="C1375" s="3" t="s">
        <v>1615</v>
      </c>
      <c r="D1375" s="3" t="s">
        <v>1425</v>
      </c>
      <c r="H1375" s="3" t="s">
        <v>1615</v>
      </c>
      <c r="I1375" s="3" t="s">
        <v>1425</v>
      </c>
      <c r="J1375" s="9">
        <v>41466</v>
      </c>
      <c r="K1375" s="9">
        <v>41470</v>
      </c>
      <c r="O1375" s="3" t="s">
        <v>1615</v>
      </c>
      <c r="P1375" s="3" t="s">
        <v>1425</v>
      </c>
      <c r="Q1375" s="3" t="s">
        <v>5772</v>
      </c>
      <c r="R1375" s="3" t="s">
        <v>5944</v>
      </c>
      <c r="S1375" s="3" t="s">
        <v>5945</v>
      </c>
      <c r="T1375" s="3" t="s">
        <v>5775</v>
      </c>
      <c r="X1375" s="3">
        <v>1373</v>
      </c>
      <c r="Y1375" s="3">
        <v>75081</v>
      </c>
    </row>
    <row r="1376" spans="2:25" x14ac:dyDescent="0.35">
      <c r="B1376" s="3">
        <v>1374</v>
      </c>
      <c r="C1376" s="3" t="s">
        <v>1616</v>
      </c>
      <c r="D1376" s="3" t="s">
        <v>569</v>
      </c>
      <c r="H1376" s="3" t="s">
        <v>1616</v>
      </c>
      <c r="I1376" s="3" t="s">
        <v>569</v>
      </c>
      <c r="J1376" s="9">
        <v>41155</v>
      </c>
      <c r="K1376" s="9">
        <v>41161</v>
      </c>
      <c r="O1376" s="3" t="s">
        <v>1616</v>
      </c>
      <c r="P1376" s="3" t="s">
        <v>569</v>
      </c>
      <c r="Q1376" s="3" t="s">
        <v>5772</v>
      </c>
      <c r="R1376" s="3" t="s">
        <v>5938</v>
      </c>
      <c r="S1376" s="3" t="s">
        <v>5939</v>
      </c>
      <c r="T1376" s="3" t="s">
        <v>5771</v>
      </c>
      <c r="X1376" s="3">
        <v>1374</v>
      </c>
      <c r="Y1376" s="3">
        <v>94122</v>
      </c>
    </row>
    <row r="1377" spans="2:25" x14ac:dyDescent="0.35">
      <c r="B1377" s="3">
        <v>1375</v>
      </c>
      <c r="C1377" s="3" t="s">
        <v>1616</v>
      </c>
      <c r="D1377" s="3" t="s">
        <v>1478</v>
      </c>
      <c r="H1377" s="3" t="s">
        <v>1616</v>
      </c>
      <c r="I1377" s="3" t="s">
        <v>1478</v>
      </c>
      <c r="J1377" s="9">
        <v>41155</v>
      </c>
      <c r="K1377" s="9">
        <v>41161</v>
      </c>
      <c r="O1377" s="3" t="s">
        <v>1616</v>
      </c>
      <c r="P1377" s="3" t="s">
        <v>1478</v>
      </c>
      <c r="Q1377" s="3" t="s">
        <v>5772</v>
      </c>
      <c r="R1377" s="3" t="s">
        <v>5938</v>
      </c>
      <c r="S1377" s="3" t="s">
        <v>5939</v>
      </c>
      <c r="T1377" s="3" t="s">
        <v>5771</v>
      </c>
      <c r="X1377" s="3">
        <v>1375</v>
      </c>
      <c r="Y1377" s="3">
        <v>94122</v>
      </c>
    </row>
    <row r="1378" spans="2:25" x14ac:dyDescent="0.35">
      <c r="B1378" s="3">
        <v>1376</v>
      </c>
      <c r="C1378" s="3" t="s">
        <v>1616</v>
      </c>
      <c r="D1378" s="3" t="s">
        <v>1617</v>
      </c>
      <c r="H1378" s="3" t="s">
        <v>1616</v>
      </c>
      <c r="I1378" s="3" t="s">
        <v>1617</v>
      </c>
      <c r="J1378" s="9">
        <v>41155</v>
      </c>
      <c r="K1378" s="9">
        <v>41161</v>
      </c>
      <c r="O1378" s="3" t="s">
        <v>1616</v>
      </c>
      <c r="P1378" s="3" t="s">
        <v>1617</v>
      </c>
      <c r="Q1378" s="3" t="s">
        <v>5772</v>
      </c>
      <c r="R1378" s="3" t="s">
        <v>5938</v>
      </c>
      <c r="S1378" s="3" t="s">
        <v>5939</v>
      </c>
      <c r="T1378" s="3" t="s">
        <v>5771</v>
      </c>
      <c r="X1378" s="3">
        <v>1376</v>
      </c>
      <c r="Y1378" s="3">
        <v>94122</v>
      </c>
    </row>
    <row r="1379" spans="2:25" x14ac:dyDescent="0.35">
      <c r="B1379" s="3">
        <v>1377</v>
      </c>
      <c r="C1379" s="3" t="s">
        <v>1618</v>
      </c>
      <c r="D1379" s="3" t="s">
        <v>1619</v>
      </c>
      <c r="H1379" s="3" t="s">
        <v>1618</v>
      </c>
      <c r="I1379" s="3" t="s">
        <v>1619</v>
      </c>
      <c r="J1379" s="9">
        <v>40764</v>
      </c>
      <c r="K1379" s="9">
        <v>40771</v>
      </c>
      <c r="O1379" s="3" t="s">
        <v>1618</v>
      </c>
      <c r="P1379" s="3" t="s">
        <v>1619</v>
      </c>
      <c r="Q1379" s="3" t="s">
        <v>5772</v>
      </c>
      <c r="R1379" s="3" t="s">
        <v>6667</v>
      </c>
      <c r="S1379" s="3" t="s">
        <v>6668</v>
      </c>
      <c r="T1379" s="3" t="s">
        <v>5782</v>
      </c>
      <c r="X1379" s="3">
        <v>1377</v>
      </c>
      <c r="Y1379" s="3">
        <v>92037</v>
      </c>
    </row>
    <row r="1380" spans="2:25" x14ac:dyDescent="0.35">
      <c r="B1380" s="3">
        <v>1378</v>
      </c>
      <c r="C1380" s="3" t="s">
        <v>1620</v>
      </c>
      <c r="D1380" s="3" t="s">
        <v>1621</v>
      </c>
      <c r="H1380" s="3" t="s">
        <v>1620</v>
      </c>
      <c r="I1380" s="3" t="s">
        <v>1621</v>
      </c>
      <c r="J1380" s="9">
        <v>41943</v>
      </c>
      <c r="K1380" s="9">
        <v>41947</v>
      </c>
      <c r="O1380" s="3" t="s">
        <v>1620</v>
      </c>
      <c r="P1380" s="3" t="s">
        <v>1621</v>
      </c>
      <c r="Q1380" s="3" t="s">
        <v>5772</v>
      </c>
      <c r="R1380" s="3" t="s">
        <v>6613</v>
      </c>
      <c r="S1380" s="3" t="s">
        <v>6614</v>
      </c>
      <c r="T1380" s="3" t="s">
        <v>5775</v>
      </c>
      <c r="X1380" s="3">
        <v>1378</v>
      </c>
      <c r="Y1380" s="3">
        <v>19140</v>
      </c>
    </row>
    <row r="1381" spans="2:25" x14ac:dyDescent="0.35">
      <c r="B1381" s="3">
        <v>1379</v>
      </c>
      <c r="C1381" s="3" t="s">
        <v>1620</v>
      </c>
      <c r="D1381" s="3" t="s">
        <v>1527</v>
      </c>
      <c r="H1381" s="3" t="s">
        <v>1620</v>
      </c>
      <c r="I1381" s="3" t="s">
        <v>1527</v>
      </c>
      <c r="J1381" s="9">
        <v>41943</v>
      </c>
      <c r="K1381" s="9">
        <v>41947</v>
      </c>
      <c r="O1381" s="3" t="s">
        <v>1620</v>
      </c>
      <c r="P1381" s="3" t="s">
        <v>1527</v>
      </c>
      <c r="Q1381" s="3" t="s">
        <v>5772</v>
      </c>
      <c r="R1381" s="3" t="s">
        <v>6613</v>
      </c>
      <c r="S1381" s="3" t="s">
        <v>6614</v>
      </c>
      <c r="T1381" s="3" t="s">
        <v>5775</v>
      </c>
      <c r="X1381" s="3">
        <v>1379</v>
      </c>
      <c r="Y1381" s="3">
        <v>19140</v>
      </c>
    </row>
    <row r="1382" spans="2:25" x14ac:dyDescent="0.35">
      <c r="B1382" s="3">
        <v>1380</v>
      </c>
      <c r="C1382" s="3" t="s">
        <v>1620</v>
      </c>
      <c r="D1382" s="3" t="s">
        <v>885</v>
      </c>
      <c r="H1382" s="3" t="s">
        <v>1620</v>
      </c>
      <c r="I1382" s="3" t="s">
        <v>885</v>
      </c>
      <c r="J1382" s="9">
        <v>41943</v>
      </c>
      <c r="K1382" s="9">
        <v>41947</v>
      </c>
      <c r="O1382" s="3" t="s">
        <v>1620</v>
      </c>
      <c r="P1382" s="3" t="s">
        <v>885</v>
      </c>
      <c r="Q1382" s="3" t="s">
        <v>5772</v>
      </c>
      <c r="R1382" s="3" t="s">
        <v>6613</v>
      </c>
      <c r="S1382" s="3" t="s">
        <v>6614</v>
      </c>
      <c r="T1382" s="3" t="s">
        <v>5775</v>
      </c>
      <c r="X1382" s="3">
        <v>1380</v>
      </c>
      <c r="Y1382" s="3">
        <v>19140</v>
      </c>
    </row>
    <row r="1383" spans="2:25" x14ac:dyDescent="0.35">
      <c r="B1383" s="3">
        <v>1381</v>
      </c>
      <c r="C1383" s="3" t="s">
        <v>1620</v>
      </c>
      <c r="D1383" s="3" t="s">
        <v>688</v>
      </c>
      <c r="H1383" s="3" t="s">
        <v>1620</v>
      </c>
      <c r="I1383" s="3" t="s">
        <v>688</v>
      </c>
      <c r="J1383" s="9">
        <v>41943</v>
      </c>
      <c r="K1383" s="9">
        <v>41947</v>
      </c>
      <c r="O1383" s="3" t="s">
        <v>1620</v>
      </c>
      <c r="P1383" s="3" t="s">
        <v>688</v>
      </c>
      <c r="Q1383" s="3" t="s">
        <v>5772</v>
      </c>
      <c r="R1383" s="3" t="s">
        <v>6613</v>
      </c>
      <c r="S1383" s="3" t="s">
        <v>6614</v>
      </c>
      <c r="T1383" s="3" t="s">
        <v>5775</v>
      </c>
      <c r="X1383" s="3">
        <v>1381</v>
      </c>
      <c r="Y1383" s="3">
        <v>19140</v>
      </c>
    </row>
    <row r="1384" spans="2:25" x14ac:dyDescent="0.35">
      <c r="B1384" s="3">
        <v>1382</v>
      </c>
      <c r="C1384" s="3" t="s">
        <v>1622</v>
      </c>
      <c r="D1384" s="3" t="s">
        <v>925</v>
      </c>
      <c r="H1384" s="3" t="s">
        <v>1622</v>
      </c>
      <c r="I1384" s="3" t="s">
        <v>925</v>
      </c>
      <c r="J1384" s="9">
        <v>40658</v>
      </c>
      <c r="K1384" s="9">
        <v>40662</v>
      </c>
      <c r="O1384" s="3" t="s">
        <v>1622</v>
      </c>
      <c r="P1384" s="3" t="s">
        <v>925</v>
      </c>
      <c r="Q1384" s="3" t="s">
        <v>5772</v>
      </c>
      <c r="R1384" s="3" t="s">
        <v>6669</v>
      </c>
      <c r="S1384" s="3" t="s">
        <v>6670</v>
      </c>
      <c r="T1384" s="3" t="s">
        <v>5782</v>
      </c>
      <c r="X1384" s="3">
        <v>1382</v>
      </c>
      <c r="Y1384" s="3">
        <v>77095</v>
      </c>
    </row>
    <row r="1385" spans="2:25" x14ac:dyDescent="0.35">
      <c r="B1385" s="3">
        <v>1383</v>
      </c>
      <c r="C1385" s="3" t="s">
        <v>1622</v>
      </c>
      <c r="D1385" s="3" t="s">
        <v>1439</v>
      </c>
      <c r="H1385" s="3" t="s">
        <v>1622</v>
      </c>
      <c r="I1385" s="3" t="s">
        <v>1439</v>
      </c>
      <c r="J1385" s="9">
        <v>40658</v>
      </c>
      <c r="K1385" s="9">
        <v>40662</v>
      </c>
      <c r="O1385" s="3" t="s">
        <v>1622</v>
      </c>
      <c r="P1385" s="3" t="s">
        <v>1439</v>
      </c>
      <c r="Q1385" s="3" t="s">
        <v>5772</v>
      </c>
      <c r="R1385" s="3" t="s">
        <v>6669</v>
      </c>
      <c r="S1385" s="3" t="s">
        <v>6670</v>
      </c>
      <c r="T1385" s="3" t="s">
        <v>5782</v>
      </c>
      <c r="X1385" s="3">
        <v>1383</v>
      </c>
      <c r="Y1385" s="3">
        <v>77095</v>
      </c>
    </row>
    <row r="1386" spans="2:25" x14ac:dyDescent="0.35">
      <c r="B1386" s="3">
        <v>1384</v>
      </c>
      <c r="C1386" s="3" t="s">
        <v>1623</v>
      </c>
      <c r="D1386" s="3" t="s">
        <v>1624</v>
      </c>
      <c r="H1386" s="3" t="s">
        <v>1623</v>
      </c>
      <c r="I1386" s="3" t="s">
        <v>1624</v>
      </c>
      <c r="J1386" s="9">
        <v>41235</v>
      </c>
      <c r="K1386" s="9">
        <v>41240</v>
      </c>
      <c r="O1386" s="3" t="s">
        <v>1623</v>
      </c>
      <c r="P1386" s="3" t="s">
        <v>1624</v>
      </c>
      <c r="Q1386" s="3" t="s">
        <v>5772</v>
      </c>
      <c r="R1386" s="3" t="s">
        <v>6175</v>
      </c>
      <c r="S1386" s="3" t="s">
        <v>6176</v>
      </c>
      <c r="T1386" s="3" t="s">
        <v>5782</v>
      </c>
      <c r="X1386" s="3">
        <v>1384</v>
      </c>
      <c r="Y1386" s="3">
        <v>78207</v>
      </c>
    </row>
    <row r="1387" spans="2:25" x14ac:dyDescent="0.35">
      <c r="B1387" s="3">
        <v>1385</v>
      </c>
      <c r="C1387" s="3" t="s">
        <v>1625</v>
      </c>
      <c r="D1387" s="3" t="s">
        <v>329</v>
      </c>
      <c r="H1387" s="3" t="s">
        <v>1625</v>
      </c>
      <c r="I1387" s="3" t="s">
        <v>329</v>
      </c>
      <c r="J1387" s="9">
        <v>41927</v>
      </c>
      <c r="K1387" s="9">
        <v>41930</v>
      </c>
      <c r="O1387" s="3" t="s">
        <v>1625</v>
      </c>
      <c r="P1387" s="3" t="s">
        <v>329</v>
      </c>
      <c r="Q1387" s="3" t="s">
        <v>5801</v>
      </c>
      <c r="R1387" s="3" t="s">
        <v>6671</v>
      </c>
      <c r="S1387" s="3" t="s">
        <v>6672</v>
      </c>
      <c r="T1387" s="3" t="s">
        <v>5775</v>
      </c>
      <c r="X1387" s="3">
        <v>1385</v>
      </c>
      <c r="Y1387" s="3">
        <v>94601</v>
      </c>
    </row>
    <row r="1388" spans="2:25" x14ac:dyDescent="0.35">
      <c r="B1388" s="3">
        <v>1386</v>
      </c>
      <c r="C1388" s="3" t="s">
        <v>1626</v>
      </c>
      <c r="D1388" s="3" t="s">
        <v>1086</v>
      </c>
      <c r="H1388" s="3" t="s">
        <v>1626</v>
      </c>
      <c r="I1388" s="3" t="s">
        <v>1086</v>
      </c>
      <c r="J1388" s="9">
        <v>41976</v>
      </c>
      <c r="K1388" s="9">
        <v>41979</v>
      </c>
      <c r="O1388" s="3" t="s">
        <v>1626</v>
      </c>
      <c r="P1388" s="3" t="s">
        <v>1086</v>
      </c>
      <c r="Q1388" s="3" t="s">
        <v>5801</v>
      </c>
      <c r="R1388" s="3" t="s">
        <v>5930</v>
      </c>
      <c r="S1388" s="3" t="s">
        <v>5931</v>
      </c>
      <c r="T1388" s="3" t="s">
        <v>5771</v>
      </c>
      <c r="X1388" s="3">
        <v>1386</v>
      </c>
      <c r="Y1388" s="3">
        <v>94122</v>
      </c>
    </row>
    <row r="1389" spans="2:25" x14ac:dyDescent="0.35">
      <c r="B1389" s="3">
        <v>1387</v>
      </c>
      <c r="C1389" s="3" t="s">
        <v>1626</v>
      </c>
      <c r="D1389" s="3" t="s">
        <v>1547</v>
      </c>
      <c r="H1389" s="3" t="s">
        <v>1626</v>
      </c>
      <c r="I1389" s="3" t="s">
        <v>1547</v>
      </c>
      <c r="J1389" s="9">
        <v>41976</v>
      </c>
      <c r="K1389" s="9">
        <v>41979</v>
      </c>
      <c r="O1389" s="3" t="s">
        <v>1626</v>
      </c>
      <c r="P1389" s="3" t="s">
        <v>1547</v>
      </c>
      <c r="Q1389" s="3" t="s">
        <v>5801</v>
      </c>
      <c r="R1389" s="3" t="s">
        <v>5930</v>
      </c>
      <c r="S1389" s="3" t="s">
        <v>5931</v>
      </c>
      <c r="T1389" s="3" t="s">
        <v>5771</v>
      </c>
      <c r="X1389" s="3">
        <v>1387</v>
      </c>
      <c r="Y1389" s="3">
        <v>94122</v>
      </c>
    </row>
    <row r="1390" spans="2:25" x14ac:dyDescent="0.35">
      <c r="B1390" s="3">
        <v>1388</v>
      </c>
      <c r="C1390" s="3" t="s">
        <v>1626</v>
      </c>
      <c r="D1390" s="3" t="s">
        <v>1627</v>
      </c>
      <c r="H1390" s="3" t="s">
        <v>1626</v>
      </c>
      <c r="I1390" s="3" t="s">
        <v>1627</v>
      </c>
      <c r="J1390" s="9">
        <v>41976</v>
      </c>
      <c r="K1390" s="9">
        <v>41979</v>
      </c>
      <c r="O1390" s="3" t="s">
        <v>1626</v>
      </c>
      <c r="P1390" s="3" t="s">
        <v>1627</v>
      </c>
      <c r="Q1390" s="3" t="s">
        <v>5801</v>
      </c>
      <c r="R1390" s="3" t="s">
        <v>5930</v>
      </c>
      <c r="S1390" s="3" t="s">
        <v>5931</v>
      </c>
      <c r="T1390" s="3" t="s">
        <v>5771</v>
      </c>
      <c r="X1390" s="3">
        <v>1388</v>
      </c>
      <c r="Y1390" s="3">
        <v>94122</v>
      </c>
    </row>
    <row r="1391" spans="2:25" x14ac:dyDescent="0.35">
      <c r="B1391" s="3">
        <v>1389</v>
      </c>
      <c r="C1391" s="3" t="s">
        <v>1628</v>
      </c>
      <c r="D1391" s="3" t="s">
        <v>1629</v>
      </c>
      <c r="H1391" s="3" t="s">
        <v>1628</v>
      </c>
      <c r="I1391" s="3" t="s">
        <v>1629</v>
      </c>
      <c r="J1391" s="9">
        <v>41251</v>
      </c>
      <c r="K1391" s="9">
        <v>41254</v>
      </c>
      <c r="O1391" s="3" t="s">
        <v>1628</v>
      </c>
      <c r="P1391" s="3" t="s">
        <v>1629</v>
      </c>
      <c r="Q1391" s="3" t="s">
        <v>5768</v>
      </c>
      <c r="R1391" s="3" t="s">
        <v>6673</v>
      </c>
      <c r="S1391" s="3" t="s">
        <v>6674</v>
      </c>
      <c r="T1391" s="3" t="s">
        <v>5782</v>
      </c>
      <c r="X1391" s="3">
        <v>1389</v>
      </c>
      <c r="Y1391" s="3">
        <v>76106</v>
      </c>
    </row>
    <row r="1392" spans="2:25" x14ac:dyDescent="0.35">
      <c r="B1392" s="3">
        <v>1390</v>
      </c>
      <c r="C1392" s="3" t="s">
        <v>1628</v>
      </c>
      <c r="D1392" s="3" t="s">
        <v>1630</v>
      </c>
      <c r="H1392" s="3" t="s">
        <v>1628</v>
      </c>
      <c r="I1392" s="3" t="s">
        <v>1630</v>
      </c>
      <c r="J1392" s="9">
        <v>41251</v>
      </c>
      <c r="K1392" s="9">
        <v>41254</v>
      </c>
      <c r="O1392" s="3" t="s">
        <v>1628</v>
      </c>
      <c r="P1392" s="3" t="s">
        <v>1630</v>
      </c>
      <c r="Q1392" s="3" t="s">
        <v>5768</v>
      </c>
      <c r="R1392" s="3" t="s">
        <v>6673</v>
      </c>
      <c r="S1392" s="3" t="s">
        <v>6674</v>
      </c>
      <c r="T1392" s="3" t="s">
        <v>5782</v>
      </c>
      <c r="X1392" s="3">
        <v>1390</v>
      </c>
      <c r="Y1392" s="3">
        <v>76106</v>
      </c>
    </row>
    <row r="1393" spans="2:25" x14ac:dyDescent="0.35">
      <c r="B1393" s="3">
        <v>1391</v>
      </c>
      <c r="C1393" s="3" t="s">
        <v>1631</v>
      </c>
      <c r="D1393" s="3" t="s">
        <v>1373</v>
      </c>
      <c r="H1393" s="3" t="s">
        <v>1631</v>
      </c>
      <c r="I1393" s="3" t="s">
        <v>1373</v>
      </c>
      <c r="J1393" s="9">
        <v>41103</v>
      </c>
      <c r="K1393" s="9">
        <v>41105</v>
      </c>
      <c r="O1393" s="3" t="s">
        <v>1631</v>
      </c>
      <c r="P1393" s="3" t="s">
        <v>1373</v>
      </c>
      <c r="Q1393" s="3" t="s">
        <v>5801</v>
      </c>
      <c r="R1393" s="3" t="s">
        <v>6675</v>
      </c>
      <c r="S1393" s="3" t="s">
        <v>6676</v>
      </c>
      <c r="T1393" s="3" t="s">
        <v>5782</v>
      </c>
      <c r="X1393" s="3">
        <v>1391</v>
      </c>
      <c r="Y1393" s="3">
        <v>77095</v>
      </c>
    </row>
    <row r="1394" spans="2:25" x14ac:dyDescent="0.35">
      <c r="B1394" s="3">
        <v>1392</v>
      </c>
      <c r="C1394" s="3" t="s">
        <v>1632</v>
      </c>
      <c r="D1394" s="3" t="s">
        <v>1093</v>
      </c>
      <c r="H1394" s="3" t="s">
        <v>1632</v>
      </c>
      <c r="I1394" s="3" t="s">
        <v>1093</v>
      </c>
      <c r="J1394" s="9">
        <v>40674</v>
      </c>
      <c r="K1394" s="9">
        <v>40680</v>
      </c>
      <c r="O1394" s="3" t="s">
        <v>1632</v>
      </c>
      <c r="P1394" s="3" t="s">
        <v>1093</v>
      </c>
      <c r="Q1394" s="3" t="s">
        <v>5772</v>
      </c>
      <c r="R1394" s="3" t="s">
        <v>6677</v>
      </c>
      <c r="S1394" s="3" t="s">
        <v>6678</v>
      </c>
      <c r="T1394" s="3" t="s">
        <v>5775</v>
      </c>
      <c r="X1394" s="3">
        <v>1392</v>
      </c>
      <c r="Y1394" s="3">
        <v>77095</v>
      </c>
    </row>
    <row r="1395" spans="2:25" x14ac:dyDescent="0.35">
      <c r="B1395" s="3">
        <v>1393</v>
      </c>
      <c r="C1395" s="3" t="s">
        <v>1633</v>
      </c>
      <c r="D1395" s="3" t="s">
        <v>774</v>
      </c>
      <c r="H1395" s="3" t="s">
        <v>1633</v>
      </c>
      <c r="I1395" s="3" t="s">
        <v>774</v>
      </c>
      <c r="J1395" s="9">
        <v>40549</v>
      </c>
      <c r="K1395" s="9">
        <v>40556</v>
      </c>
      <c r="O1395" s="3" t="s">
        <v>1633</v>
      </c>
      <c r="P1395" s="3" t="s">
        <v>774</v>
      </c>
      <c r="Q1395" s="3" t="s">
        <v>5772</v>
      </c>
      <c r="R1395" s="3" t="s">
        <v>6551</v>
      </c>
      <c r="S1395" s="3" t="s">
        <v>6552</v>
      </c>
      <c r="T1395" s="3" t="s">
        <v>5775</v>
      </c>
      <c r="X1395" s="3">
        <v>1393</v>
      </c>
      <c r="Y1395" s="3">
        <v>19143</v>
      </c>
    </row>
    <row r="1396" spans="2:25" x14ac:dyDescent="0.35">
      <c r="B1396" s="3">
        <v>1394</v>
      </c>
      <c r="C1396" s="3" t="s">
        <v>1634</v>
      </c>
      <c r="D1396" s="3" t="s">
        <v>1635</v>
      </c>
      <c r="H1396" s="3" t="s">
        <v>1634</v>
      </c>
      <c r="I1396" s="3" t="s">
        <v>1635</v>
      </c>
      <c r="J1396" s="9">
        <v>41157</v>
      </c>
      <c r="K1396" s="9">
        <v>41161</v>
      </c>
      <c r="O1396" s="3" t="s">
        <v>1634</v>
      </c>
      <c r="P1396" s="3" t="s">
        <v>1635</v>
      </c>
      <c r="Q1396" s="3" t="s">
        <v>5772</v>
      </c>
      <c r="R1396" s="3" t="s">
        <v>6025</v>
      </c>
      <c r="S1396" s="3" t="s">
        <v>6026</v>
      </c>
      <c r="T1396" s="3" t="s">
        <v>5775</v>
      </c>
      <c r="X1396" s="3">
        <v>1394</v>
      </c>
      <c r="Y1396" s="3">
        <v>92105</v>
      </c>
    </row>
    <row r="1397" spans="2:25" x14ac:dyDescent="0.35">
      <c r="B1397" s="3">
        <v>1395</v>
      </c>
      <c r="C1397" s="3" t="s">
        <v>1634</v>
      </c>
      <c r="D1397" s="3" t="s">
        <v>1636</v>
      </c>
      <c r="H1397" s="3" t="s">
        <v>1634</v>
      </c>
      <c r="I1397" s="3" t="s">
        <v>1636</v>
      </c>
      <c r="J1397" s="9">
        <v>41157</v>
      </c>
      <c r="K1397" s="9">
        <v>41161</v>
      </c>
      <c r="O1397" s="3" t="s">
        <v>1634</v>
      </c>
      <c r="P1397" s="3" t="s">
        <v>1636</v>
      </c>
      <c r="Q1397" s="3" t="s">
        <v>5772</v>
      </c>
      <c r="R1397" s="3" t="s">
        <v>6025</v>
      </c>
      <c r="S1397" s="3" t="s">
        <v>6026</v>
      </c>
      <c r="T1397" s="3" t="s">
        <v>5775</v>
      </c>
      <c r="X1397" s="3">
        <v>1395</v>
      </c>
      <c r="Y1397" s="3">
        <v>92105</v>
      </c>
    </row>
    <row r="1398" spans="2:25" x14ac:dyDescent="0.35">
      <c r="B1398" s="3">
        <v>1396</v>
      </c>
      <c r="C1398" s="3" t="s">
        <v>1634</v>
      </c>
      <c r="D1398" s="3" t="s">
        <v>1637</v>
      </c>
      <c r="H1398" s="3" t="s">
        <v>1634</v>
      </c>
      <c r="I1398" s="3" t="s">
        <v>1637</v>
      </c>
      <c r="J1398" s="9">
        <v>41157</v>
      </c>
      <c r="K1398" s="9">
        <v>41161</v>
      </c>
      <c r="O1398" s="3" t="s">
        <v>1634</v>
      </c>
      <c r="P1398" s="3" t="s">
        <v>1637</v>
      </c>
      <c r="Q1398" s="3" t="s">
        <v>5772</v>
      </c>
      <c r="R1398" s="3" t="s">
        <v>6025</v>
      </c>
      <c r="S1398" s="3" t="s">
        <v>6026</v>
      </c>
      <c r="T1398" s="3" t="s">
        <v>5775</v>
      </c>
      <c r="X1398" s="3">
        <v>1396</v>
      </c>
      <c r="Y1398" s="3">
        <v>92105</v>
      </c>
    </row>
    <row r="1399" spans="2:25" x14ac:dyDescent="0.35">
      <c r="B1399" s="3">
        <v>1397</v>
      </c>
      <c r="C1399" s="3" t="s">
        <v>1638</v>
      </c>
      <c r="D1399" s="3" t="s">
        <v>1639</v>
      </c>
      <c r="H1399" s="3" t="s">
        <v>1638</v>
      </c>
      <c r="I1399" s="3" t="s">
        <v>1639</v>
      </c>
      <c r="J1399" s="9">
        <v>41491</v>
      </c>
      <c r="K1399" s="9">
        <v>41495</v>
      </c>
      <c r="O1399" s="3" t="s">
        <v>1638</v>
      </c>
      <c r="P1399" s="3" t="s">
        <v>1639</v>
      </c>
      <c r="Q1399" s="3" t="s">
        <v>5772</v>
      </c>
      <c r="R1399" s="3" t="s">
        <v>6679</v>
      </c>
      <c r="S1399" s="3" t="s">
        <v>6680</v>
      </c>
      <c r="T1399" s="3" t="s">
        <v>5782</v>
      </c>
      <c r="X1399" s="3">
        <v>1397</v>
      </c>
      <c r="Y1399" s="3">
        <v>23434</v>
      </c>
    </row>
    <row r="1400" spans="2:25" x14ac:dyDescent="0.35">
      <c r="B1400" s="3">
        <v>1398</v>
      </c>
      <c r="C1400" s="3" t="s">
        <v>1638</v>
      </c>
      <c r="D1400" s="3" t="s">
        <v>785</v>
      </c>
      <c r="H1400" s="3" t="s">
        <v>1638</v>
      </c>
      <c r="I1400" s="3" t="s">
        <v>785</v>
      </c>
      <c r="J1400" s="9">
        <v>41491</v>
      </c>
      <c r="K1400" s="9">
        <v>41495</v>
      </c>
      <c r="O1400" s="3" t="s">
        <v>1638</v>
      </c>
      <c r="P1400" s="3" t="s">
        <v>785</v>
      </c>
      <c r="Q1400" s="3" t="s">
        <v>5772</v>
      </c>
      <c r="R1400" s="3" t="s">
        <v>6679</v>
      </c>
      <c r="S1400" s="3" t="s">
        <v>6680</v>
      </c>
      <c r="T1400" s="3" t="s">
        <v>5782</v>
      </c>
      <c r="X1400" s="3">
        <v>1398</v>
      </c>
      <c r="Y1400" s="3">
        <v>23434</v>
      </c>
    </row>
    <row r="1401" spans="2:25" x14ac:dyDescent="0.35">
      <c r="B1401" s="3">
        <v>1399</v>
      </c>
      <c r="C1401" s="3" t="s">
        <v>1638</v>
      </c>
      <c r="D1401" s="3" t="s">
        <v>1640</v>
      </c>
      <c r="H1401" s="3" t="s">
        <v>1638</v>
      </c>
      <c r="I1401" s="3" t="s">
        <v>1640</v>
      </c>
      <c r="J1401" s="9">
        <v>41491</v>
      </c>
      <c r="K1401" s="9">
        <v>41495</v>
      </c>
      <c r="O1401" s="3" t="s">
        <v>1638</v>
      </c>
      <c r="P1401" s="3" t="s">
        <v>1640</v>
      </c>
      <c r="Q1401" s="3" t="s">
        <v>5772</v>
      </c>
      <c r="R1401" s="3" t="s">
        <v>6679</v>
      </c>
      <c r="S1401" s="3" t="s">
        <v>6680</v>
      </c>
      <c r="T1401" s="3" t="s">
        <v>5782</v>
      </c>
      <c r="X1401" s="3">
        <v>1399</v>
      </c>
      <c r="Y1401" s="3">
        <v>23434</v>
      </c>
    </row>
    <row r="1402" spans="2:25" x14ac:dyDescent="0.35">
      <c r="B1402" s="3">
        <v>1400</v>
      </c>
      <c r="C1402" s="3" t="s">
        <v>1638</v>
      </c>
      <c r="D1402" s="3" t="s">
        <v>1641</v>
      </c>
      <c r="H1402" s="3" t="s">
        <v>1638</v>
      </c>
      <c r="I1402" s="3" t="s">
        <v>1641</v>
      </c>
      <c r="J1402" s="9">
        <v>41491</v>
      </c>
      <c r="K1402" s="9">
        <v>41495</v>
      </c>
      <c r="O1402" s="3" t="s">
        <v>1638</v>
      </c>
      <c r="P1402" s="3" t="s">
        <v>1641</v>
      </c>
      <c r="Q1402" s="3" t="s">
        <v>5772</v>
      </c>
      <c r="R1402" s="3" t="s">
        <v>6679</v>
      </c>
      <c r="S1402" s="3" t="s">
        <v>6680</v>
      </c>
      <c r="T1402" s="3" t="s">
        <v>5782</v>
      </c>
      <c r="X1402" s="3">
        <v>1400</v>
      </c>
      <c r="Y1402" s="3">
        <v>23434</v>
      </c>
    </row>
    <row r="1403" spans="2:25" x14ac:dyDescent="0.35">
      <c r="B1403" s="3">
        <v>1401</v>
      </c>
      <c r="C1403" s="3" t="s">
        <v>1642</v>
      </c>
      <c r="D1403" s="3" t="s">
        <v>68</v>
      </c>
      <c r="H1403" s="3" t="s">
        <v>1642</v>
      </c>
      <c r="I1403" s="3" t="s">
        <v>68</v>
      </c>
      <c r="J1403" s="9">
        <v>40624</v>
      </c>
      <c r="K1403" s="9">
        <v>40628</v>
      </c>
      <c r="O1403" s="3" t="s">
        <v>1642</v>
      </c>
      <c r="P1403" s="3" t="s">
        <v>68</v>
      </c>
      <c r="Q1403" s="3" t="s">
        <v>5772</v>
      </c>
      <c r="R1403" s="3" t="s">
        <v>6681</v>
      </c>
      <c r="S1403" s="3" t="s">
        <v>6682</v>
      </c>
      <c r="T1403" s="3" t="s">
        <v>5775</v>
      </c>
      <c r="X1403" s="3">
        <v>1401</v>
      </c>
      <c r="Y1403" s="3">
        <v>27405</v>
      </c>
    </row>
    <row r="1404" spans="2:25" x14ac:dyDescent="0.35">
      <c r="B1404" s="3">
        <v>1402</v>
      </c>
      <c r="C1404" s="3" t="s">
        <v>1642</v>
      </c>
      <c r="D1404" s="3" t="s">
        <v>1046</v>
      </c>
      <c r="H1404" s="3" t="s">
        <v>1642</v>
      </c>
      <c r="I1404" s="3" t="s">
        <v>1046</v>
      </c>
      <c r="J1404" s="9">
        <v>40624</v>
      </c>
      <c r="K1404" s="9">
        <v>40628</v>
      </c>
      <c r="O1404" s="3" t="s">
        <v>1642</v>
      </c>
      <c r="P1404" s="3" t="s">
        <v>1046</v>
      </c>
      <c r="Q1404" s="3" t="s">
        <v>5772</v>
      </c>
      <c r="R1404" s="3" t="s">
        <v>6681</v>
      </c>
      <c r="S1404" s="3" t="s">
        <v>6682</v>
      </c>
      <c r="T1404" s="3" t="s">
        <v>5775</v>
      </c>
      <c r="X1404" s="3">
        <v>1402</v>
      </c>
      <c r="Y1404" s="3">
        <v>27405</v>
      </c>
    </row>
    <row r="1405" spans="2:25" x14ac:dyDescent="0.35">
      <c r="B1405" s="3">
        <v>1403</v>
      </c>
      <c r="C1405" s="3" t="s">
        <v>1643</v>
      </c>
      <c r="D1405" s="3" t="s">
        <v>587</v>
      </c>
      <c r="H1405" s="3" t="s">
        <v>1643</v>
      </c>
      <c r="I1405" s="3" t="s">
        <v>587</v>
      </c>
      <c r="J1405" s="9">
        <v>41701</v>
      </c>
      <c r="K1405" s="9">
        <v>41707</v>
      </c>
      <c r="O1405" s="3" t="s">
        <v>1643</v>
      </c>
      <c r="P1405" s="3" t="s">
        <v>587</v>
      </c>
      <c r="Q1405" s="3" t="s">
        <v>5772</v>
      </c>
      <c r="R1405" s="3" t="s">
        <v>6683</v>
      </c>
      <c r="S1405" s="3" t="s">
        <v>6684</v>
      </c>
      <c r="T1405" s="3" t="s">
        <v>5771</v>
      </c>
      <c r="X1405" s="3">
        <v>1403</v>
      </c>
      <c r="Y1405" s="3">
        <v>75081</v>
      </c>
    </row>
    <row r="1406" spans="2:25" x14ac:dyDescent="0.35">
      <c r="B1406" s="3">
        <v>1404</v>
      </c>
      <c r="C1406" s="3" t="s">
        <v>1643</v>
      </c>
      <c r="D1406" s="3" t="s">
        <v>64</v>
      </c>
      <c r="H1406" s="3" t="s">
        <v>1643</v>
      </c>
      <c r="I1406" s="3" t="s">
        <v>64</v>
      </c>
      <c r="J1406" s="9">
        <v>41701</v>
      </c>
      <c r="K1406" s="9">
        <v>41707</v>
      </c>
      <c r="O1406" s="3" t="s">
        <v>1643</v>
      </c>
      <c r="P1406" s="3" t="s">
        <v>64</v>
      </c>
      <c r="Q1406" s="3" t="s">
        <v>5772</v>
      </c>
      <c r="R1406" s="3" t="s">
        <v>6683</v>
      </c>
      <c r="S1406" s="3" t="s">
        <v>6684</v>
      </c>
      <c r="T1406" s="3" t="s">
        <v>5771</v>
      </c>
      <c r="X1406" s="3">
        <v>1404</v>
      </c>
      <c r="Y1406" s="3">
        <v>75081</v>
      </c>
    </row>
    <row r="1407" spans="2:25" x14ac:dyDescent="0.35">
      <c r="B1407" s="3">
        <v>1405</v>
      </c>
      <c r="C1407" s="3" t="s">
        <v>1644</v>
      </c>
      <c r="D1407" s="3" t="s">
        <v>1133</v>
      </c>
      <c r="H1407" s="3" t="s">
        <v>1644</v>
      </c>
      <c r="I1407" s="3" t="s">
        <v>1133</v>
      </c>
      <c r="J1407" s="9">
        <v>41606</v>
      </c>
      <c r="K1407" s="9">
        <v>41608</v>
      </c>
      <c r="O1407" s="3" t="s">
        <v>1644</v>
      </c>
      <c r="P1407" s="3" t="s">
        <v>1133</v>
      </c>
      <c r="Q1407" s="3" t="s">
        <v>5768</v>
      </c>
      <c r="R1407" s="3" t="s">
        <v>6425</v>
      </c>
      <c r="S1407" s="3" t="s">
        <v>6426</v>
      </c>
      <c r="T1407" s="3" t="s">
        <v>5771</v>
      </c>
      <c r="X1407" s="3">
        <v>1405</v>
      </c>
      <c r="Y1407" s="3">
        <v>60623</v>
      </c>
    </row>
    <row r="1408" spans="2:25" x14ac:dyDescent="0.35">
      <c r="B1408" s="3">
        <v>1406</v>
      </c>
      <c r="C1408" s="3" t="s">
        <v>1644</v>
      </c>
      <c r="D1408" s="3" t="s">
        <v>225</v>
      </c>
      <c r="H1408" s="3" t="s">
        <v>1644</v>
      </c>
      <c r="I1408" s="3" t="s">
        <v>225</v>
      </c>
      <c r="J1408" s="9">
        <v>41606</v>
      </c>
      <c r="K1408" s="9">
        <v>41608</v>
      </c>
      <c r="O1408" s="3" t="s">
        <v>1644</v>
      </c>
      <c r="P1408" s="3" t="s">
        <v>225</v>
      </c>
      <c r="Q1408" s="3" t="s">
        <v>5768</v>
      </c>
      <c r="R1408" s="3" t="s">
        <v>6425</v>
      </c>
      <c r="S1408" s="3" t="s">
        <v>6426</v>
      </c>
      <c r="T1408" s="3" t="s">
        <v>5771</v>
      </c>
      <c r="X1408" s="3">
        <v>1406</v>
      </c>
      <c r="Y1408" s="3">
        <v>60623</v>
      </c>
    </row>
    <row r="1409" spans="2:25" x14ac:dyDescent="0.35">
      <c r="B1409" s="3">
        <v>1407</v>
      </c>
      <c r="C1409" s="3" t="s">
        <v>1645</v>
      </c>
      <c r="D1409" s="3" t="s">
        <v>1646</v>
      </c>
      <c r="H1409" s="3" t="s">
        <v>1645</v>
      </c>
      <c r="I1409" s="3" t="s">
        <v>1646</v>
      </c>
      <c r="J1409" s="9">
        <v>40661</v>
      </c>
      <c r="K1409" s="9">
        <v>40666</v>
      </c>
      <c r="O1409" s="3" t="s">
        <v>1645</v>
      </c>
      <c r="P1409" s="3" t="s">
        <v>1646</v>
      </c>
      <c r="Q1409" s="3" t="s">
        <v>5772</v>
      </c>
      <c r="R1409" s="3" t="s">
        <v>6617</v>
      </c>
      <c r="S1409" s="3" t="s">
        <v>6618</v>
      </c>
      <c r="T1409" s="3" t="s">
        <v>5771</v>
      </c>
      <c r="X1409" s="3">
        <v>1407</v>
      </c>
      <c r="Y1409" s="3">
        <v>21215</v>
      </c>
    </row>
    <row r="1410" spans="2:25" x14ac:dyDescent="0.35">
      <c r="B1410" s="3">
        <v>1408</v>
      </c>
      <c r="C1410" s="3" t="s">
        <v>1645</v>
      </c>
      <c r="D1410" s="3" t="s">
        <v>1647</v>
      </c>
      <c r="H1410" s="3" t="s">
        <v>1645</v>
      </c>
      <c r="I1410" s="3" t="s">
        <v>1647</v>
      </c>
      <c r="J1410" s="9">
        <v>40661</v>
      </c>
      <c r="K1410" s="9">
        <v>40666</v>
      </c>
      <c r="O1410" s="3" t="s">
        <v>1645</v>
      </c>
      <c r="P1410" s="3" t="s">
        <v>1647</v>
      </c>
      <c r="Q1410" s="3" t="s">
        <v>5772</v>
      </c>
      <c r="R1410" s="3" t="s">
        <v>6617</v>
      </c>
      <c r="S1410" s="3" t="s">
        <v>6618</v>
      </c>
      <c r="T1410" s="3" t="s">
        <v>5771</v>
      </c>
      <c r="X1410" s="3">
        <v>1408</v>
      </c>
      <c r="Y1410" s="3">
        <v>21215</v>
      </c>
    </row>
    <row r="1411" spans="2:25" x14ac:dyDescent="0.35">
      <c r="B1411" s="3">
        <v>1409</v>
      </c>
      <c r="C1411" s="3" t="s">
        <v>1645</v>
      </c>
      <c r="D1411" s="3" t="s">
        <v>1648</v>
      </c>
      <c r="H1411" s="3" t="s">
        <v>1645</v>
      </c>
      <c r="I1411" s="3" t="s">
        <v>1648</v>
      </c>
      <c r="J1411" s="9">
        <v>40661</v>
      </c>
      <c r="K1411" s="9">
        <v>40666</v>
      </c>
      <c r="O1411" s="3" t="s">
        <v>1645</v>
      </c>
      <c r="P1411" s="3" t="s">
        <v>1648</v>
      </c>
      <c r="Q1411" s="3" t="s">
        <v>5772</v>
      </c>
      <c r="R1411" s="3" t="s">
        <v>6617</v>
      </c>
      <c r="S1411" s="3" t="s">
        <v>6618</v>
      </c>
      <c r="T1411" s="3" t="s">
        <v>5771</v>
      </c>
      <c r="X1411" s="3">
        <v>1409</v>
      </c>
      <c r="Y1411" s="3">
        <v>21215</v>
      </c>
    </row>
    <row r="1412" spans="2:25" x14ac:dyDescent="0.35">
      <c r="B1412" s="3">
        <v>1410</v>
      </c>
      <c r="C1412" s="3" t="s">
        <v>1645</v>
      </c>
      <c r="D1412" s="3" t="s">
        <v>1079</v>
      </c>
      <c r="H1412" s="3" t="s">
        <v>1645</v>
      </c>
      <c r="I1412" s="3" t="s">
        <v>1079</v>
      </c>
      <c r="J1412" s="9">
        <v>40661</v>
      </c>
      <c r="K1412" s="9">
        <v>40666</v>
      </c>
      <c r="O1412" s="3" t="s">
        <v>1645</v>
      </c>
      <c r="P1412" s="3" t="s">
        <v>1079</v>
      </c>
      <c r="Q1412" s="3" t="s">
        <v>5772</v>
      </c>
      <c r="R1412" s="3" t="s">
        <v>6617</v>
      </c>
      <c r="S1412" s="3" t="s">
        <v>6618</v>
      </c>
      <c r="T1412" s="3" t="s">
        <v>5771</v>
      </c>
      <c r="X1412" s="3">
        <v>1410</v>
      </c>
      <c r="Y1412" s="3">
        <v>21215</v>
      </c>
    </row>
    <row r="1413" spans="2:25" x14ac:dyDescent="0.35">
      <c r="B1413" s="3">
        <v>1411</v>
      </c>
      <c r="C1413" s="3" t="s">
        <v>1649</v>
      </c>
      <c r="D1413" s="3" t="s">
        <v>1650</v>
      </c>
      <c r="H1413" s="3" t="s">
        <v>1649</v>
      </c>
      <c r="I1413" s="3" t="s">
        <v>1650</v>
      </c>
      <c r="J1413" s="9">
        <v>41237</v>
      </c>
      <c r="K1413" s="9">
        <v>41241</v>
      </c>
      <c r="O1413" s="3" t="s">
        <v>1649</v>
      </c>
      <c r="P1413" s="3" t="s">
        <v>1650</v>
      </c>
      <c r="Q1413" s="3" t="s">
        <v>5772</v>
      </c>
      <c r="R1413" s="3" t="s">
        <v>5816</v>
      </c>
      <c r="S1413" s="3" t="s">
        <v>5817</v>
      </c>
      <c r="T1413" s="3" t="s">
        <v>5775</v>
      </c>
      <c r="X1413" s="3">
        <v>1411</v>
      </c>
      <c r="Y1413" s="3">
        <v>90004</v>
      </c>
    </row>
    <row r="1414" spans="2:25" x14ac:dyDescent="0.35">
      <c r="B1414" s="3">
        <v>1412</v>
      </c>
      <c r="C1414" s="3" t="s">
        <v>1649</v>
      </c>
      <c r="D1414" s="3" t="s">
        <v>508</v>
      </c>
      <c r="H1414" s="3" t="s">
        <v>1649</v>
      </c>
      <c r="I1414" s="3" t="s">
        <v>508</v>
      </c>
      <c r="J1414" s="9">
        <v>41237</v>
      </c>
      <c r="K1414" s="9">
        <v>41241</v>
      </c>
      <c r="O1414" s="3" t="s">
        <v>1649</v>
      </c>
      <c r="P1414" s="3" t="s">
        <v>508</v>
      </c>
      <c r="Q1414" s="3" t="s">
        <v>5772</v>
      </c>
      <c r="R1414" s="3" t="s">
        <v>5816</v>
      </c>
      <c r="S1414" s="3" t="s">
        <v>5817</v>
      </c>
      <c r="T1414" s="3" t="s">
        <v>5775</v>
      </c>
      <c r="X1414" s="3">
        <v>1412</v>
      </c>
      <c r="Y1414" s="3">
        <v>90004</v>
      </c>
    </row>
    <row r="1415" spans="2:25" x14ac:dyDescent="0.35">
      <c r="B1415" s="3">
        <v>1413</v>
      </c>
      <c r="C1415" s="3" t="s">
        <v>1651</v>
      </c>
      <c r="D1415" s="3" t="s">
        <v>1068</v>
      </c>
      <c r="H1415" s="3" t="s">
        <v>1651</v>
      </c>
      <c r="I1415" s="3" t="s">
        <v>1068</v>
      </c>
      <c r="J1415" s="9">
        <v>41590</v>
      </c>
      <c r="K1415" s="9">
        <v>41595</v>
      </c>
      <c r="O1415" s="3" t="s">
        <v>1651</v>
      </c>
      <c r="P1415" s="3" t="s">
        <v>1068</v>
      </c>
      <c r="Q1415" s="3" t="s">
        <v>5772</v>
      </c>
      <c r="R1415" s="3" t="s">
        <v>6471</v>
      </c>
      <c r="S1415" s="3" t="s">
        <v>6472</v>
      </c>
      <c r="T1415" s="3" t="s">
        <v>5775</v>
      </c>
      <c r="X1415" s="3">
        <v>1413</v>
      </c>
      <c r="Y1415" s="3">
        <v>10011</v>
      </c>
    </row>
    <row r="1416" spans="2:25" x14ac:dyDescent="0.35">
      <c r="B1416" s="3">
        <v>1414</v>
      </c>
      <c r="C1416" s="3" t="s">
        <v>1651</v>
      </c>
      <c r="D1416" s="3" t="s">
        <v>254</v>
      </c>
      <c r="H1416" s="3" t="s">
        <v>1651</v>
      </c>
      <c r="I1416" s="3" t="s">
        <v>254</v>
      </c>
      <c r="J1416" s="9">
        <v>41590</v>
      </c>
      <c r="K1416" s="9">
        <v>41595</v>
      </c>
      <c r="O1416" s="3" t="s">
        <v>1651</v>
      </c>
      <c r="P1416" s="3" t="s">
        <v>254</v>
      </c>
      <c r="Q1416" s="3" t="s">
        <v>5772</v>
      </c>
      <c r="R1416" s="3" t="s">
        <v>6471</v>
      </c>
      <c r="S1416" s="3" t="s">
        <v>6472</v>
      </c>
      <c r="T1416" s="3" t="s">
        <v>5775</v>
      </c>
      <c r="X1416" s="3">
        <v>1414</v>
      </c>
      <c r="Y1416" s="3">
        <v>10011</v>
      </c>
    </row>
    <row r="1417" spans="2:25" x14ac:dyDescent="0.35">
      <c r="B1417" s="3">
        <v>1415</v>
      </c>
      <c r="C1417" s="3" t="s">
        <v>1652</v>
      </c>
      <c r="D1417" s="3" t="s">
        <v>1547</v>
      </c>
      <c r="H1417" s="3" t="s">
        <v>1652</v>
      </c>
      <c r="I1417" s="3" t="s">
        <v>1547</v>
      </c>
      <c r="J1417" s="9">
        <v>41905</v>
      </c>
      <c r="K1417" s="9">
        <v>41909</v>
      </c>
      <c r="O1417" s="3" t="s">
        <v>1652</v>
      </c>
      <c r="P1417" s="3" t="s">
        <v>1547</v>
      </c>
      <c r="Q1417" s="3" t="s">
        <v>5772</v>
      </c>
      <c r="R1417" s="3" t="s">
        <v>6685</v>
      </c>
      <c r="S1417" s="3" t="s">
        <v>6686</v>
      </c>
      <c r="T1417" s="3" t="s">
        <v>5771</v>
      </c>
      <c r="X1417" s="3">
        <v>1415</v>
      </c>
      <c r="Y1417" s="3">
        <v>53209</v>
      </c>
    </row>
    <row r="1418" spans="2:25" x14ac:dyDescent="0.35">
      <c r="B1418" s="3">
        <v>1416</v>
      </c>
      <c r="C1418" s="3" t="s">
        <v>1652</v>
      </c>
      <c r="D1418" s="3" t="s">
        <v>1311</v>
      </c>
      <c r="H1418" s="3" t="s">
        <v>1652</v>
      </c>
      <c r="I1418" s="3" t="s">
        <v>1311</v>
      </c>
      <c r="J1418" s="9">
        <v>41905</v>
      </c>
      <c r="K1418" s="9">
        <v>41909</v>
      </c>
      <c r="O1418" s="3" t="s">
        <v>1652</v>
      </c>
      <c r="P1418" s="3" t="s">
        <v>1311</v>
      </c>
      <c r="Q1418" s="3" t="s">
        <v>5772</v>
      </c>
      <c r="R1418" s="3" t="s">
        <v>6685</v>
      </c>
      <c r="S1418" s="3" t="s">
        <v>6686</v>
      </c>
      <c r="T1418" s="3" t="s">
        <v>5771</v>
      </c>
      <c r="X1418" s="3">
        <v>1416</v>
      </c>
      <c r="Y1418" s="3">
        <v>53209</v>
      </c>
    </row>
    <row r="1419" spans="2:25" x14ac:dyDescent="0.35">
      <c r="B1419" s="3">
        <v>1417</v>
      </c>
      <c r="C1419" s="3" t="s">
        <v>1652</v>
      </c>
      <c r="D1419" s="3" t="s">
        <v>1151</v>
      </c>
      <c r="H1419" s="3" t="s">
        <v>1652</v>
      </c>
      <c r="I1419" s="3" t="s">
        <v>1151</v>
      </c>
      <c r="J1419" s="9">
        <v>41905</v>
      </c>
      <c r="K1419" s="9">
        <v>41909</v>
      </c>
      <c r="O1419" s="3" t="s">
        <v>1652</v>
      </c>
      <c r="P1419" s="3" t="s">
        <v>1151</v>
      </c>
      <c r="Q1419" s="3" t="s">
        <v>5772</v>
      </c>
      <c r="R1419" s="3" t="s">
        <v>6685</v>
      </c>
      <c r="S1419" s="3" t="s">
        <v>6686</v>
      </c>
      <c r="T1419" s="3" t="s">
        <v>5771</v>
      </c>
      <c r="X1419" s="3">
        <v>1417</v>
      </c>
      <c r="Y1419" s="3">
        <v>53209</v>
      </c>
    </row>
    <row r="1420" spans="2:25" x14ac:dyDescent="0.35">
      <c r="B1420" s="3">
        <v>1418</v>
      </c>
      <c r="C1420" s="3" t="s">
        <v>1652</v>
      </c>
      <c r="D1420" s="3" t="s">
        <v>1653</v>
      </c>
      <c r="H1420" s="3" t="s">
        <v>1652</v>
      </c>
      <c r="I1420" s="3" t="s">
        <v>1653</v>
      </c>
      <c r="J1420" s="9">
        <v>41905</v>
      </c>
      <c r="K1420" s="9">
        <v>41909</v>
      </c>
      <c r="O1420" s="3" t="s">
        <v>1652</v>
      </c>
      <c r="P1420" s="3" t="s">
        <v>1653</v>
      </c>
      <c r="Q1420" s="3" t="s">
        <v>5772</v>
      </c>
      <c r="R1420" s="3" t="s">
        <v>6685</v>
      </c>
      <c r="S1420" s="3" t="s">
        <v>6686</v>
      </c>
      <c r="T1420" s="3" t="s">
        <v>5771</v>
      </c>
      <c r="X1420" s="3">
        <v>1418</v>
      </c>
      <c r="Y1420" s="3">
        <v>53209</v>
      </c>
    </row>
    <row r="1421" spans="2:25" x14ac:dyDescent="0.35">
      <c r="B1421" s="3">
        <v>1419</v>
      </c>
      <c r="C1421" s="3" t="s">
        <v>1654</v>
      </c>
      <c r="D1421" s="3" t="s">
        <v>1655</v>
      </c>
      <c r="H1421" s="3" t="s">
        <v>1654</v>
      </c>
      <c r="I1421" s="3" t="s">
        <v>1655</v>
      </c>
      <c r="J1421" s="9">
        <v>40954</v>
      </c>
      <c r="K1421" s="9">
        <v>40958</v>
      </c>
      <c r="O1421" s="3" t="s">
        <v>1654</v>
      </c>
      <c r="P1421" s="3" t="s">
        <v>1655</v>
      </c>
      <c r="Q1421" s="3" t="s">
        <v>5772</v>
      </c>
      <c r="R1421" s="3" t="s">
        <v>6687</v>
      </c>
      <c r="S1421" s="3" t="s">
        <v>6688</v>
      </c>
      <c r="T1421" s="3" t="s">
        <v>5771</v>
      </c>
      <c r="X1421" s="3">
        <v>1419</v>
      </c>
      <c r="Y1421" s="3">
        <v>53142</v>
      </c>
    </row>
    <row r="1422" spans="2:25" x14ac:dyDescent="0.35">
      <c r="B1422" s="3">
        <v>1420</v>
      </c>
      <c r="C1422" s="3" t="s">
        <v>1654</v>
      </c>
      <c r="D1422" s="3" t="s">
        <v>1656</v>
      </c>
      <c r="H1422" s="3" t="s">
        <v>1654</v>
      </c>
      <c r="I1422" s="3" t="s">
        <v>1656</v>
      </c>
      <c r="J1422" s="9">
        <v>40954</v>
      </c>
      <c r="K1422" s="9">
        <v>40958</v>
      </c>
      <c r="O1422" s="3" t="s">
        <v>1654</v>
      </c>
      <c r="P1422" s="3" t="s">
        <v>1656</v>
      </c>
      <c r="Q1422" s="3" t="s">
        <v>5772</v>
      </c>
      <c r="R1422" s="3" t="s">
        <v>6687</v>
      </c>
      <c r="S1422" s="3" t="s">
        <v>6688</v>
      </c>
      <c r="T1422" s="3" t="s">
        <v>5771</v>
      </c>
      <c r="X1422" s="3">
        <v>1420</v>
      </c>
      <c r="Y1422" s="3">
        <v>53142</v>
      </c>
    </row>
    <row r="1423" spans="2:25" x14ac:dyDescent="0.35">
      <c r="B1423" s="3">
        <v>1421</v>
      </c>
      <c r="C1423" s="3" t="s">
        <v>1654</v>
      </c>
      <c r="D1423" s="3" t="s">
        <v>1657</v>
      </c>
      <c r="H1423" s="3" t="s">
        <v>1654</v>
      </c>
      <c r="I1423" s="3" t="s">
        <v>1657</v>
      </c>
      <c r="J1423" s="9">
        <v>40954</v>
      </c>
      <c r="K1423" s="9">
        <v>40958</v>
      </c>
      <c r="O1423" s="3" t="s">
        <v>1654</v>
      </c>
      <c r="P1423" s="3" t="s">
        <v>1657</v>
      </c>
      <c r="Q1423" s="3" t="s">
        <v>5772</v>
      </c>
      <c r="R1423" s="3" t="s">
        <v>6687</v>
      </c>
      <c r="S1423" s="3" t="s">
        <v>6688</v>
      </c>
      <c r="T1423" s="3" t="s">
        <v>5771</v>
      </c>
      <c r="X1423" s="3">
        <v>1421</v>
      </c>
      <c r="Y1423" s="3">
        <v>53142</v>
      </c>
    </row>
    <row r="1424" spans="2:25" x14ac:dyDescent="0.35">
      <c r="B1424" s="3">
        <v>1422</v>
      </c>
      <c r="C1424" s="3" t="s">
        <v>1658</v>
      </c>
      <c r="D1424" s="3" t="s">
        <v>743</v>
      </c>
      <c r="H1424" s="3" t="s">
        <v>1658</v>
      </c>
      <c r="I1424" s="3" t="s">
        <v>743</v>
      </c>
      <c r="J1424" s="9">
        <v>40816</v>
      </c>
      <c r="K1424" s="9">
        <v>40820</v>
      </c>
      <c r="O1424" s="3" t="s">
        <v>1658</v>
      </c>
      <c r="P1424" s="3" t="s">
        <v>743</v>
      </c>
      <c r="Q1424" s="3" t="s">
        <v>5772</v>
      </c>
      <c r="R1424" s="3" t="s">
        <v>6027</v>
      </c>
      <c r="S1424" s="3" t="s">
        <v>6028</v>
      </c>
      <c r="T1424" s="3" t="s">
        <v>5775</v>
      </c>
      <c r="X1424" s="3">
        <v>1422</v>
      </c>
      <c r="Y1424" s="3">
        <v>10011</v>
      </c>
    </row>
    <row r="1425" spans="2:25" x14ac:dyDescent="0.35">
      <c r="B1425" s="3">
        <v>1423</v>
      </c>
      <c r="C1425" s="3" t="s">
        <v>1659</v>
      </c>
      <c r="D1425" s="3" t="s">
        <v>1660</v>
      </c>
      <c r="H1425" s="3" t="s">
        <v>1659</v>
      </c>
      <c r="I1425" s="3" t="s">
        <v>1660</v>
      </c>
      <c r="J1425" s="9">
        <v>40878</v>
      </c>
      <c r="K1425" s="9">
        <v>40880</v>
      </c>
      <c r="O1425" s="3" t="s">
        <v>1659</v>
      </c>
      <c r="P1425" s="3" t="s">
        <v>1660</v>
      </c>
      <c r="Q1425" s="3" t="s">
        <v>5801</v>
      </c>
      <c r="R1425" s="3" t="s">
        <v>6199</v>
      </c>
      <c r="S1425" s="3" t="s">
        <v>6200</v>
      </c>
      <c r="T1425" s="3" t="s">
        <v>5775</v>
      </c>
      <c r="X1425" s="3">
        <v>1423</v>
      </c>
      <c r="Y1425" s="3">
        <v>53711</v>
      </c>
    </row>
    <row r="1426" spans="2:25" x14ac:dyDescent="0.35">
      <c r="B1426" s="3">
        <v>1424</v>
      </c>
      <c r="C1426" s="3" t="s">
        <v>1659</v>
      </c>
      <c r="D1426" s="3" t="s">
        <v>1661</v>
      </c>
      <c r="H1426" s="3" t="s">
        <v>1659</v>
      </c>
      <c r="I1426" s="3" t="s">
        <v>1661</v>
      </c>
      <c r="J1426" s="9">
        <v>40878</v>
      </c>
      <c r="K1426" s="9">
        <v>40880</v>
      </c>
      <c r="O1426" s="3" t="s">
        <v>1659</v>
      </c>
      <c r="P1426" s="3" t="s">
        <v>1661</v>
      </c>
      <c r="Q1426" s="3" t="s">
        <v>5801</v>
      </c>
      <c r="R1426" s="3" t="s">
        <v>6199</v>
      </c>
      <c r="S1426" s="3" t="s">
        <v>6200</v>
      </c>
      <c r="T1426" s="3" t="s">
        <v>5775</v>
      </c>
      <c r="X1426" s="3">
        <v>1424</v>
      </c>
      <c r="Y1426" s="3">
        <v>53711</v>
      </c>
    </row>
    <row r="1427" spans="2:25" x14ac:dyDescent="0.35">
      <c r="B1427" s="3">
        <v>1425</v>
      </c>
      <c r="C1427" s="3" t="s">
        <v>1662</v>
      </c>
      <c r="D1427" s="3" t="s">
        <v>1663</v>
      </c>
      <c r="H1427" s="3" t="s">
        <v>1662</v>
      </c>
      <c r="I1427" s="3" t="s">
        <v>1663</v>
      </c>
      <c r="J1427" s="9">
        <v>40885</v>
      </c>
      <c r="K1427" s="9">
        <v>40890</v>
      </c>
      <c r="O1427" s="3" t="s">
        <v>1662</v>
      </c>
      <c r="P1427" s="3" t="s">
        <v>1663</v>
      </c>
      <c r="Q1427" s="3" t="s">
        <v>5772</v>
      </c>
      <c r="R1427" s="3" t="s">
        <v>6689</v>
      </c>
      <c r="S1427" s="3" t="s">
        <v>6690</v>
      </c>
      <c r="T1427" s="3" t="s">
        <v>5771</v>
      </c>
      <c r="X1427" s="3">
        <v>1425</v>
      </c>
      <c r="Y1427" s="3">
        <v>77041</v>
      </c>
    </row>
    <row r="1428" spans="2:25" x14ac:dyDescent="0.35">
      <c r="B1428" s="3">
        <v>1426</v>
      </c>
      <c r="C1428" s="3" t="s">
        <v>1664</v>
      </c>
      <c r="D1428" s="3" t="s">
        <v>1239</v>
      </c>
      <c r="H1428" s="3" t="s">
        <v>1664</v>
      </c>
      <c r="I1428" s="3" t="s">
        <v>1239</v>
      </c>
      <c r="J1428" s="9">
        <v>41523</v>
      </c>
      <c r="K1428" s="9">
        <v>41528</v>
      </c>
      <c r="O1428" s="3" t="s">
        <v>1664</v>
      </c>
      <c r="P1428" s="3" t="s">
        <v>1239</v>
      </c>
      <c r="Q1428" s="3" t="s">
        <v>5772</v>
      </c>
      <c r="R1428" s="3" t="s">
        <v>6691</v>
      </c>
      <c r="S1428" s="3" t="s">
        <v>6692</v>
      </c>
      <c r="T1428" s="3" t="s">
        <v>5782</v>
      </c>
      <c r="X1428" s="3">
        <v>1426</v>
      </c>
      <c r="Y1428" s="3">
        <v>66062</v>
      </c>
    </row>
    <row r="1429" spans="2:25" x14ac:dyDescent="0.35">
      <c r="B1429" s="3">
        <v>1427</v>
      </c>
      <c r="C1429" s="3" t="s">
        <v>1665</v>
      </c>
      <c r="D1429" s="3" t="s">
        <v>1147</v>
      </c>
      <c r="H1429" s="3" t="s">
        <v>1665</v>
      </c>
      <c r="I1429" s="3" t="s">
        <v>1147</v>
      </c>
      <c r="J1429" s="9">
        <v>41879</v>
      </c>
      <c r="K1429" s="9">
        <v>41882</v>
      </c>
      <c r="O1429" s="3" t="s">
        <v>1665</v>
      </c>
      <c r="P1429" s="3" t="s">
        <v>1147</v>
      </c>
      <c r="Q1429" s="3" t="s">
        <v>5801</v>
      </c>
      <c r="R1429" s="3" t="s">
        <v>6231</v>
      </c>
      <c r="S1429" s="3" t="s">
        <v>6232</v>
      </c>
      <c r="T1429" s="3" t="s">
        <v>5782</v>
      </c>
      <c r="X1429" s="3">
        <v>1427</v>
      </c>
      <c r="Y1429" s="3">
        <v>10024</v>
      </c>
    </row>
    <row r="1430" spans="2:25" x14ac:dyDescent="0.35">
      <c r="B1430" s="3">
        <v>1428</v>
      </c>
      <c r="C1430" s="3" t="s">
        <v>1665</v>
      </c>
      <c r="D1430" s="3" t="s">
        <v>1666</v>
      </c>
      <c r="H1430" s="3" t="s">
        <v>1665</v>
      </c>
      <c r="I1430" s="3" t="s">
        <v>1666</v>
      </c>
      <c r="J1430" s="9">
        <v>41879</v>
      </c>
      <c r="K1430" s="9">
        <v>41882</v>
      </c>
      <c r="O1430" s="3" t="s">
        <v>1665</v>
      </c>
      <c r="P1430" s="3" t="s">
        <v>1666</v>
      </c>
      <c r="Q1430" s="3" t="s">
        <v>5801</v>
      </c>
      <c r="R1430" s="3" t="s">
        <v>6231</v>
      </c>
      <c r="S1430" s="3" t="s">
        <v>6232</v>
      </c>
      <c r="T1430" s="3" t="s">
        <v>5782</v>
      </c>
      <c r="X1430" s="3">
        <v>1428</v>
      </c>
      <c r="Y1430" s="3">
        <v>10024</v>
      </c>
    </row>
    <row r="1431" spans="2:25" x14ac:dyDescent="0.35">
      <c r="B1431" s="3">
        <v>1429</v>
      </c>
      <c r="C1431" s="3" t="s">
        <v>1665</v>
      </c>
      <c r="D1431" s="3" t="s">
        <v>12</v>
      </c>
      <c r="H1431" s="3" t="s">
        <v>1665</v>
      </c>
      <c r="I1431" s="3" t="s">
        <v>12</v>
      </c>
      <c r="J1431" s="9">
        <v>41879</v>
      </c>
      <c r="K1431" s="9">
        <v>41882</v>
      </c>
      <c r="O1431" s="3" t="s">
        <v>1665</v>
      </c>
      <c r="P1431" s="3" t="s">
        <v>12</v>
      </c>
      <c r="Q1431" s="3" t="s">
        <v>5801</v>
      </c>
      <c r="R1431" s="3" t="s">
        <v>6231</v>
      </c>
      <c r="S1431" s="3" t="s">
        <v>6232</v>
      </c>
      <c r="T1431" s="3" t="s">
        <v>5782</v>
      </c>
      <c r="X1431" s="3">
        <v>1429</v>
      </c>
      <c r="Y1431" s="3">
        <v>10024</v>
      </c>
    </row>
    <row r="1432" spans="2:25" x14ac:dyDescent="0.35">
      <c r="B1432" s="3">
        <v>1430</v>
      </c>
      <c r="C1432" s="3" t="s">
        <v>1667</v>
      </c>
      <c r="D1432" s="3" t="s">
        <v>1668</v>
      </c>
      <c r="H1432" s="3" t="s">
        <v>1667</v>
      </c>
      <c r="I1432" s="3" t="s">
        <v>1668</v>
      </c>
      <c r="J1432" s="9">
        <v>41463</v>
      </c>
      <c r="K1432" s="9">
        <v>41467</v>
      </c>
      <c r="O1432" s="3" t="s">
        <v>1667</v>
      </c>
      <c r="P1432" s="3" t="s">
        <v>1668</v>
      </c>
      <c r="Q1432" s="3" t="s">
        <v>5772</v>
      </c>
      <c r="R1432" s="3" t="s">
        <v>6677</v>
      </c>
      <c r="S1432" s="3" t="s">
        <v>6678</v>
      </c>
      <c r="T1432" s="3" t="s">
        <v>5775</v>
      </c>
      <c r="X1432" s="3">
        <v>1430</v>
      </c>
      <c r="Y1432" s="3">
        <v>95123</v>
      </c>
    </row>
    <row r="1433" spans="2:25" x14ac:dyDescent="0.35">
      <c r="B1433" s="3">
        <v>1431</v>
      </c>
      <c r="C1433" s="3" t="s">
        <v>1669</v>
      </c>
      <c r="D1433" s="3" t="s">
        <v>613</v>
      </c>
      <c r="H1433" s="3" t="s">
        <v>1669</v>
      </c>
      <c r="I1433" s="3" t="s">
        <v>613</v>
      </c>
      <c r="J1433" s="9">
        <v>41495</v>
      </c>
      <c r="K1433" s="9">
        <v>41497</v>
      </c>
      <c r="O1433" s="3" t="s">
        <v>1669</v>
      </c>
      <c r="P1433" s="3" t="s">
        <v>613</v>
      </c>
      <c r="Q1433" s="3" t="s">
        <v>5768</v>
      </c>
      <c r="R1433" s="3" t="s">
        <v>6693</v>
      </c>
      <c r="S1433" s="3" t="s">
        <v>6694</v>
      </c>
      <c r="T1433" s="3" t="s">
        <v>5775</v>
      </c>
      <c r="X1433" s="3">
        <v>1431</v>
      </c>
      <c r="Y1433" s="3">
        <v>75081</v>
      </c>
    </row>
    <row r="1434" spans="2:25" x14ac:dyDescent="0.35">
      <c r="B1434" s="3">
        <v>1432</v>
      </c>
      <c r="C1434" s="3" t="s">
        <v>1669</v>
      </c>
      <c r="D1434" s="3" t="s">
        <v>1670</v>
      </c>
      <c r="H1434" s="3" t="s">
        <v>1669</v>
      </c>
      <c r="I1434" s="3" t="s">
        <v>1670</v>
      </c>
      <c r="J1434" s="9">
        <v>41495</v>
      </c>
      <c r="K1434" s="9">
        <v>41497</v>
      </c>
      <c r="O1434" s="3" t="s">
        <v>1669</v>
      </c>
      <c r="P1434" s="3" t="s">
        <v>1670</v>
      </c>
      <c r="Q1434" s="3" t="s">
        <v>5768</v>
      </c>
      <c r="R1434" s="3" t="s">
        <v>6693</v>
      </c>
      <c r="S1434" s="3" t="s">
        <v>6694</v>
      </c>
      <c r="T1434" s="3" t="s">
        <v>5775</v>
      </c>
      <c r="X1434" s="3">
        <v>1432</v>
      </c>
      <c r="Y1434" s="3">
        <v>75081</v>
      </c>
    </row>
    <row r="1435" spans="2:25" x14ac:dyDescent="0.35">
      <c r="B1435" s="3">
        <v>1433</v>
      </c>
      <c r="C1435" s="3" t="s">
        <v>1671</v>
      </c>
      <c r="D1435" s="3" t="s">
        <v>525</v>
      </c>
      <c r="H1435" s="3" t="s">
        <v>1671</v>
      </c>
      <c r="I1435" s="3" t="s">
        <v>525</v>
      </c>
      <c r="J1435" s="9">
        <v>41905</v>
      </c>
      <c r="K1435" s="9">
        <v>41909</v>
      </c>
      <c r="O1435" s="3" t="s">
        <v>1671</v>
      </c>
      <c r="P1435" s="3" t="s">
        <v>525</v>
      </c>
      <c r="Q1435" s="3" t="s">
        <v>5768</v>
      </c>
      <c r="R1435" s="3" t="s">
        <v>6345</v>
      </c>
      <c r="S1435" s="3" t="s">
        <v>6346</v>
      </c>
      <c r="T1435" s="3" t="s">
        <v>5775</v>
      </c>
      <c r="X1435" s="3">
        <v>1433</v>
      </c>
      <c r="Y1435" s="3">
        <v>19134</v>
      </c>
    </row>
    <row r="1436" spans="2:25" x14ac:dyDescent="0.35">
      <c r="B1436" s="3">
        <v>1434</v>
      </c>
      <c r="C1436" s="3" t="s">
        <v>1671</v>
      </c>
      <c r="D1436" s="3" t="s">
        <v>560</v>
      </c>
      <c r="H1436" s="3" t="s">
        <v>1671</v>
      </c>
      <c r="I1436" s="3" t="s">
        <v>560</v>
      </c>
      <c r="J1436" s="9">
        <v>41905</v>
      </c>
      <c r="K1436" s="9">
        <v>41909</v>
      </c>
      <c r="O1436" s="3" t="s">
        <v>1671</v>
      </c>
      <c r="P1436" s="3" t="s">
        <v>560</v>
      </c>
      <c r="Q1436" s="3" t="s">
        <v>5768</v>
      </c>
      <c r="R1436" s="3" t="s">
        <v>6345</v>
      </c>
      <c r="S1436" s="3" t="s">
        <v>6346</v>
      </c>
      <c r="T1436" s="3" t="s">
        <v>5775</v>
      </c>
      <c r="X1436" s="3">
        <v>1434</v>
      </c>
      <c r="Y1436" s="3">
        <v>19134</v>
      </c>
    </row>
    <row r="1437" spans="2:25" x14ac:dyDescent="0.35">
      <c r="B1437" s="3">
        <v>1435</v>
      </c>
      <c r="C1437" s="3" t="s">
        <v>1671</v>
      </c>
      <c r="D1437" s="3" t="s">
        <v>1672</v>
      </c>
      <c r="H1437" s="3" t="s">
        <v>1671</v>
      </c>
      <c r="I1437" s="3" t="s">
        <v>1672</v>
      </c>
      <c r="J1437" s="9">
        <v>41905</v>
      </c>
      <c r="K1437" s="9">
        <v>41909</v>
      </c>
      <c r="O1437" s="3" t="s">
        <v>1671</v>
      </c>
      <c r="P1437" s="3" t="s">
        <v>1672</v>
      </c>
      <c r="Q1437" s="3" t="s">
        <v>5768</v>
      </c>
      <c r="R1437" s="3" t="s">
        <v>6345</v>
      </c>
      <c r="S1437" s="3" t="s">
        <v>6346</v>
      </c>
      <c r="T1437" s="3" t="s">
        <v>5775</v>
      </c>
      <c r="X1437" s="3">
        <v>1435</v>
      </c>
      <c r="Y1437" s="3">
        <v>19134</v>
      </c>
    </row>
    <row r="1438" spans="2:25" x14ac:dyDescent="0.35">
      <c r="B1438" s="3">
        <v>1436</v>
      </c>
      <c r="C1438" s="3" t="s">
        <v>1673</v>
      </c>
      <c r="D1438" s="3" t="s">
        <v>1184</v>
      </c>
      <c r="H1438" s="3" t="s">
        <v>1673</v>
      </c>
      <c r="I1438" s="3" t="s">
        <v>1184</v>
      </c>
      <c r="J1438" s="9">
        <v>41634</v>
      </c>
      <c r="K1438" s="9">
        <v>41637</v>
      </c>
      <c r="O1438" s="3" t="s">
        <v>1673</v>
      </c>
      <c r="P1438" s="3" t="s">
        <v>1184</v>
      </c>
      <c r="Q1438" s="3" t="s">
        <v>5801</v>
      </c>
      <c r="R1438" s="3" t="s">
        <v>5994</v>
      </c>
      <c r="S1438" s="3" t="s">
        <v>5995</v>
      </c>
      <c r="T1438" s="3" t="s">
        <v>5771</v>
      </c>
      <c r="X1438" s="3">
        <v>1436</v>
      </c>
      <c r="Y1438" s="3">
        <v>90049</v>
      </c>
    </row>
    <row r="1439" spans="2:25" x14ac:dyDescent="0.35">
      <c r="B1439" s="3">
        <v>1437</v>
      </c>
      <c r="C1439" s="3" t="s">
        <v>1673</v>
      </c>
      <c r="D1439" s="3" t="s">
        <v>1674</v>
      </c>
      <c r="H1439" s="3" t="s">
        <v>1673</v>
      </c>
      <c r="I1439" s="3" t="s">
        <v>1674</v>
      </c>
      <c r="J1439" s="9">
        <v>41634</v>
      </c>
      <c r="K1439" s="9">
        <v>41637</v>
      </c>
      <c r="O1439" s="3" t="s">
        <v>1673</v>
      </c>
      <c r="P1439" s="3" t="s">
        <v>1674</v>
      </c>
      <c r="Q1439" s="3" t="s">
        <v>5801</v>
      </c>
      <c r="R1439" s="3" t="s">
        <v>5994</v>
      </c>
      <c r="S1439" s="3" t="s">
        <v>5995</v>
      </c>
      <c r="T1439" s="3" t="s">
        <v>5771</v>
      </c>
      <c r="X1439" s="3">
        <v>1437</v>
      </c>
      <c r="Y1439" s="3">
        <v>90049</v>
      </c>
    </row>
    <row r="1440" spans="2:25" x14ac:dyDescent="0.35">
      <c r="B1440" s="3">
        <v>1438</v>
      </c>
      <c r="C1440" s="3" t="s">
        <v>1673</v>
      </c>
      <c r="D1440" s="3" t="s">
        <v>579</v>
      </c>
      <c r="H1440" s="3" t="s">
        <v>1673</v>
      </c>
      <c r="I1440" s="3" t="s">
        <v>579</v>
      </c>
      <c r="J1440" s="9">
        <v>41634</v>
      </c>
      <c r="K1440" s="9">
        <v>41637</v>
      </c>
      <c r="O1440" s="3" t="s">
        <v>1673</v>
      </c>
      <c r="P1440" s="3" t="s">
        <v>579</v>
      </c>
      <c r="Q1440" s="3" t="s">
        <v>5801</v>
      </c>
      <c r="R1440" s="3" t="s">
        <v>5994</v>
      </c>
      <c r="S1440" s="3" t="s">
        <v>5995</v>
      </c>
      <c r="T1440" s="3" t="s">
        <v>5771</v>
      </c>
      <c r="X1440" s="3">
        <v>1438</v>
      </c>
      <c r="Y1440" s="3">
        <v>90049</v>
      </c>
    </row>
    <row r="1441" spans="2:25" x14ac:dyDescent="0.35">
      <c r="B1441" s="3">
        <v>1439</v>
      </c>
      <c r="C1441" s="3" t="s">
        <v>1675</v>
      </c>
      <c r="D1441" s="3" t="s">
        <v>1676</v>
      </c>
      <c r="H1441" s="3" t="s">
        <v>1675</v>
      </c>
      <c r="I1441" s="3" t="s">
        <v>1676</v>
      </c>
      <c r="J1441" s="9">
        <v>41316</v>
      </c>
      <c r="K1441" s="9">
        <v>41318</v>
      </c>
      <c r="O1441" s="3" t="s">
        <v>1675</v>
      </c>
      <c r="P1441" s="3" t="s">
        <v>1676</v>
      </c>
      <c r="Q1441" s="3" t="s">
        <v>5801</v>
      </c>
      <c r="R1441" s="3" t="s">
        <v>6695</v>
      </c>
      <c r="S1441" s="3" t="s">
        <v>6696</v>
      </c>
      <c r="T1441" s="3" t="s">
        <v>5771</v>
      </c>
      <c r="X1441" s="3">
        <v>1439</v>
      </c>
      <c r="Y1441" s="3">
        <v>74133</v>
      </c>
    </row>
    <row r="1442" spans="2:25" x14ac:dyDescent="0.35">
      <c r="B1442" s="3">
        <v>1440</v>
      </c>
      <c r="C1442" s="3" t="s">
        <v>1677</v>
      </c>
      <c r="D1442" s="3" t="s">
        <v>1678</v>
      </c>
      <c r="H1442" s="3" t="s">
        <v>1677</v>
      </c>
      <c r="I1442" s="3" t="s">
        <v>1678</v>
      </c>
      <c r="J1442" s="9">
        <v>41571</v>
      </c>
      <c r="K1442" s="9">
        <v>41577</v>
      </c>
      <c r="O1442" s="3" t="s">
        <v>1677</v>
      </c>
      <c r="P1442" s="3" t="s">
        <v>1678</v>
      </c>
      <c r="Q1442" s="3" t="s">
        <v>5772</v>
      </c>
      <c r="R1442" s="3" t="s">
        <v>6014</v>
      </c>
      <c r="S1442" s="3" t="s">
        <v>6015</v>
      </c>
      <c r="T1442" s="3" t="s">
        <v>5771</v>
      </c>
      <c r="X1442" s="3">
        <v>1440</v>
      </c>
      <c r="Y1442" s="3">
        <v>60610</v>
      </c>
    </row>
    <row r="1443" spans="2:25" x14ac:dyDescent="0.35">
      <c r="B1443" s="3">
        <v>1441</v>
      </c>
      <c r="C1443" s="3" t="s">
        <v>1677</v>
      </c>
      <c r="D1443" s="3" t="s">
        <v>1679</v>
      </c>
      <c r="H1443" s="3" t="s">
        <v>1677</v>
      </c>
      <c r="I1443" s="3" t="s">
        <v>1679</v>
      </c>
      <c r="J1443" s="9">
        <v>41571</v>
      </c>
      <c r="K1443" s="9">
        <v>41577</v>
      </c>
      <c r="O1443" s="3" t="s">
        <v>1677</v>
      </c>
      <c r="P1443" s="3" t="s">
        <v>1679</v>
      </c>
      <c r="Q1443" s="3" t="s">
        <v>5772</v>
      </c>
      <c r="R1443" s="3" t="s">
        <v>6014</v>
      </c>
      <c r="S1443" s="3" t="s">
        <v>6015</v>
      </c>
      <c r="T1443" s="3" t="s">
        <v>5771</v>
      </c>
      <c r="X1443" s="3">
        <v>1441</v>
      </c>
      <c r="Y1443" s="3">
        <v>60610</v>
      </c>
    </row>
    <row r="1444" spans="2:25" x14ac:dyDescent="0.35">
      <c r="B1444" s="3">
        <v>1442</v>
      </c>
      <c r="C1444" s="3" t="s">
        <v>1680</v>
      </c>
      <c r="D1444" s="3" t="s">
        <v>1681</v>
      </c>
      <c r="H1444" s="3" t="s">
        <v>1680</v>
      </c>
      <c r="I1444" s="3" t="s">
        <v>1681</v>
      </c>
      <c r="J1444" s="9">
        <v>40703</v>
      </c>
      <c r="K1444" s="9">
        <v>40705</v>
      </c>
      <c r="O1444" s="3" t="s">
        <v>1680</v>
      </c>
      <c r="P1444" s="3" t="s">
        <v>1681</v>
      </c>
      <c r="Q1444" s="3" t="s">
        <v>5768</v>
      </c>
      <c r="R1444" s="3" t="s">
        <v>6401</v>
      </c>
      <c r="S1444" s="3" t="s">
        <v>6402</v>
      </c>
      <c r="T1444" s="3" t="s">
        <v>5775</v>
      </c>
      <c r="X1444" s="3">
        <v>1442</v>
      </c>
      <c r="Y1444" s="3">
        <v>22801</v>
      </c>
    </row>
    <row r="1445" spans="2:25" x14ac:dyDescent="0.35">
      <c r="B1445" s="3">
        <v>1443</v>
      </c>
      <c r="C1445" s="3" t="s">
        <v>1682</v>
      </c>
      <c r="D1445" s="3" t="s">
        <v>251</v>
      </c>
      <c r="H1445" s="3" t="s">
        <v>1682</v>
      </c>
      <c r="I1445" s="3" t="s">
        <v>251</v>
      </c>
      <c r="J1445" s="9">
        <v>41166</v>
      </c>
      <c r="K1445" s="9">
        <v>41170</v>
      </c>
      <c r="O1445" s="3" t="s">
        <v>1682</v>
      </c>
      <c r="P1445" s="3" t="s">
        <v>251</v>
      </c>
      <c r="Q1445" s="3" t="s">
        <v>5772</v>
      </c>
      <c r="R1445" s="3" t="s">
        <v>6451</v>
      </c>
      <c r="S1445" s="3" t="s">
        <v>6452</v>
      </c>
      <c r="T1445" s="3" t="s">
        <v>5771</v>
      </c>
      <c r="X1445" s="3">
        <v>1443</v>
      </c>
      <c r="Y1445" s="3">
        <v>90045</v>
      </c>
    </row>
    <row r="1446" spans="2:25" x14ac:dyDescent="0.35">
      <c r="B1446" s="3">
        <v>1444</v>
      </c>
      <c r="C1446" s="3" t="s">
        <v>1683</v>
      </c>
      <c r="D1446" s="3" t="s">
        <v>1684</v>
      </c>
      <c r="H1446" s="3" t="s">
        <v>1683</v>
      </c>
      <c r="I1446" s="3" t="s">
        <v>1684</v>
      </c>
      <c r="J1446" s="9">
        <v>41064</v>
      </c>
      <c r="K1446" s="9">
        <v>41064</v>
      </c>
      <c r="O1446" s="3" t="s">
        <v>1683</v>
      </c>
      <c r="P1446" s="3" t="s">
        <v>1684</v>
      </c>
      <c r="Q1446" s="3" t="s">
        <v>6020</v>
      </c>
      <c r="R1446" s="3" t="s">
        <v>6697</v>
      </c>
      <c r="S1446" s="3" t="s">
        <v>6698</v>
      </c>
      <c r="T1446" s="3" t="s">
        <v>5775</v>
      </c>
      <c r="X1446" s="3">
        <v>1444</v>
      </c>
      <c r="Y1446" s="3">
        <v>98105</v>
      </c>
    </row>
    <row r="1447" spans="2:25" x14ac:dyDescent="0.35">
      <c r="B1447" s="3">
        <v>1445</v>
      </c>
      <c r="C1447" s="3" t="s">
        <v>1683</v>
      </c>
      <c r="D1447" s="3" t="s">
        <v>203</v>
      </c>
      <c r="H1447" s="3" t="s">
        <v>1683</v>
      </c>
      <c r="I1447" s="3" t="s">
        <v>203</v>
      </c>
      <c r="J1447" s="9">
        <v>41064</v>
      </c>
      <c r="K1447" s="9">
        <v>41064</v>
      </c>
      <c r="O1447" s="3" t="s">
        <v>1683</v>
      </c>
      <c r="P1447" s="3" t="s">
        <v>203</v>
      </c>
      <c r="Q1447" s="3" t="s">
        <v>6020</v>
      </c>
      <c r="R1447" s="3" t="s">
        <v>6697</v>
      </c>
      <c r="S1447" s="3" t="s">
        <v>6698</v>
      </c>
      <c r="T1447" s="3" t="s">
        <v>5775</v>
      </c>
      <c r="X1447" s="3">
        <v>1445</v>
      </c>
      <c r="Y1447" s="3">
        <v>98105</v>
      </c>
    </row>
    <row r="1448" spans="2:25" x14ac:dyDescent="0.35">
      <c r="B1448" s="3">
        <v>1446</v>
      </c>
      <c r="C1448" s="3" t="s">
        <v>1685</v>
      </c>
      <c r="D1448" s="3" t="s">
        <v>1686</v>
      </c>
      <c r="H1448" s="3" t="s">
        <v>1685</v>
      </c>
      <c r="I1448" s="3" t="s">
        <v>1686</v>
      </c>
      <c r="J1448" s="9">
        <v>41256</v>
      </c>
      <c r="K1448" s="9">
        <v>41258</v>
      </c>
      <c r="O1448" s="3" t="s">
        <v>1685</v>
      </c>
      <c r="P1448" s="3" t="s">
        <v>1686</v>
      </c>
      <c r="Q1448" s="3" t="s">
        <v>5768</v>
      </c>
      <c r="R1448" s="3" t="s">
        <v>6489</v>
      </c>
      <c r="S1448" s="3" t="s">
        <v>6490</v>
      </c>
      <c r="T1448" s="3" t="s">
        <v>5775</v>
      </c>
      <c r="X1448" s="3">
        <v>1446</v>
      </c>
      <c r="Y1448" s="3">
        <v>90036</v>
      </c>
    </row>
    <row r="1449" spans="2:25" x14ac:dyDescent="0.35">
      <c r="B1449" s="3">
        <v>1447</v>
      </c>
      <c r="C1449" s="3" t="s">
        <v>1687</v>
      </c>
      <c r="D1449" s="3" t="s">
        <v>1688</v>
      </c>
      <c r="H1449" s="3" t="s">
        <v>1687</v>
      </c>
      <c r="I1449" s="3" t="s">
        <v>1688</v>
      </c>
      <c r="J1449" s="9">
        <v>40688</v>
      </c>
      <c r="K1449" s="9">
        <v>40692</v>
      </c>
      <c r="O1449" s="3" t="s">
        <v>1687</v>
      </c>
      <c r="P1449" s="3" t="s">
        <v>1688</v>
      </c>
      <c r="Q1449" s="3" t="s">
        <v>5772</v>
      </c>
      <c r="R1449" s="3" t="s">
        <v>6699</v>
      </c>
      <c r="S1449" s="3" t="s">
        <v>6700</v>
      </c>
      <c r="T1449" s="3" t="s">
        <v>5775</v>
      </c>
      <c r="X1449" s="3">
        <v>1447</v>
      </c>
      <c r="Y1449" s="3">
        <v>60623</v>
      </c>
    </row>
    <row r="1450" spans="2:25" x14ac:dyDescent="0.35">
      <c r="B1450" s="3">
        <v>1448</v>
      </c>
      <c r="C1450" s="3" t="s">
        <v>1687</v>
      </c>
      <c r="D1450" s="3" t="s">
        <v>1689</v>
      </c>
      <c r="H1450" s="3" t="s">
        <v>1687</v>
      </c>
      <c r="I1450" s="3" t="s">
        <v>1689</v>
      </c>
      <c r="J1450" s="9">
        <v>40688</v>
      </c>
      <c r="K1450" s="9">
        <v>40692</v>
      </c>
      <c r="O1450" s="3" t="s">
        <v>1687</v>
      </c>
      <c r="P1450" s="3" t="s">
        <v>1689</v>
      </c>
      <c r="Q1450" s="3" t="s">
        <v>5772</v>
      </c>
      <c r="R1450" s="3" t="s">
        <v>6699</v>
      </c>
      <c r="S1450" s="3" t="s">
        <v>6700</v>
      </c>
      <c r="T1450" s="3" t="s">
        <v>5775</v>
      </c>
      <c r="X1450" s="3">
        <v>1448</v>
      </c>
      <c r="Y1450" s="3">
        <v>60623</v>
      </c>
    </row>
    <row r="1451" spans="2:25" x14ac:dyDescent="0.35">
      <c r="B1451" s="3">
        <v>1449</v>
      </c>
      <c r="C1451" s="3" t="s">
        <v>1690</v>
      </c>
      <c r="D1451" s="3" t="s">
        <v>1691</v>
      </c>
      <c r="H1451" s="3" t="s">
        <v>1690</v>
      </c>
      <c r="I1451" s="3" t="s">
        <v>1691</v>
      </c>
      <c r="J1451" s="9">
        <v>41321</v>
      </c>
      <c r="K1451" s="9">
        <v>41325</v>
      </c>
      <c r="O1451" s="3" t="s">
        <v>1690</v>
      </c>
      <c r="P1451" s="3" t="s">
        <v>1691</v>
      </c>
      <c r="Q1451" s="3" t="s">
        <v>5772</v>
      </c>
      <c r="R1451" s="3" t="s">
        <v>5936</v>
      </c>
      <c r="S1451" s="3" t="s">
        <v>5937</v>
      </c>
      <c r="T1451" s="3" t="s">
        <v>5771</v>
      </c>
      <c r="X1451" s="3">
        <v>1449</v>
      </c>
      <c r="Y1451" s="3">
        <v>60623</v>
      </c>
    </row>
    <row r="1452" spans="2:25" x14ac:dyDescent="0.35">
      <c r="B1452" s="3">
        <v>1450</v>
      </c>
      <c r="C1452" s="3" t="s">
        <v>1690</v>
      </c>
      <c r="D1452" s="3" t="s">
        <v>73</v>
      </c>
      <c r="H1452" s="3" t="s">
        <v>1690</v>
      </c>
      <c r="I1452" s="3" t="s">
        <v>73</v>
      </c>
      <c r="J1452" s="9">
        <v>41321</v>
      </c>
      <c r="K1452" s="9">
        <v>41325</v>
      </c>
      <c r="O1452" s="3" t="s">
        <v>1690</v>
      </c>
      <c r="P1452" s="3" t="s">
        <v>73</v>
      </c>
      <c r="Q1452" s="3" t="s">
        <v>5772</v>
      </c>
      <c r="R1452" s="3" t="s">
        <v>5936</v>
      </c>
      <c r="S1452" s="3" t="s">
        <v>5937</v>
      </c>
      <c r="T1452" s="3" t="s">
        <v>5771</v>
      </c>
      <c r="X1452" s="3">
        <v>1450</v>
      </c>
      <c r="Y1452" s="3">
        <v>60623</v>
      </c>
    </row>
    <row r="1453" spans="2:25" x14ac:dyDescent="0.35">
      <c r="B1453" s="3">
        <v>1451</v>
      </c>
      <c r="C1453" s="3" t="s">
        <v>1690</v>
      </c>
      <c r="D1453" s="3" t="s">
        <v>1692</v>
      </c>
      <c r="H1453" s="3" t="s">
        <v>1690</v>
      </c>
      <c r="I1453" s="3" t="s">
        <v>1692</v>
      </c>
      <c r="J1453" s="9">
        <v>41321</v>
      </c>
      <c r="K1453" s="9">
        <v>41325</v>
      </c>
      <c r="O1453" s="3" t="s">
        <v>1690</v>
      </c>
      <c r="P1453" s="3" t="s">
        <v>1692</v>
      </c>
      <c r="Q1453" s="3" t="s">
        <v>5772</v>
      </c>
      <c r="R1453" s="3" t="s">
        <v>5936</v>
      </c>
      <c r="S1453" s="3" t="s">
        <v>5937</v>
      </c>
      <c r="T1453" s="3" t="s">
        <v>5771</v>
      </c>
      <c r="X1453" s="3">
        <v>1451</v>
      </c>
      <c r="Y1453" s="3">
        <v>60623</v>
      </c>
    </row>
    <row r="1454" spans="2:25" x14ac:dyDescent="0.35">
      <c r="B1454" s="3">
        <v>1452</v>
      </c>
      <c r="C1454" s="3" t="s">
        <v>1690</v>
      </c>
      <c r="D1454" s="3" t="s">
        <v>1693</v>
      </c>
      <c r="H1454" s="3" t="s">
        <v>1690</v>
      </c>
      <c r="I1454" s="3" t="s">
        <v>1693</v>
      </c>
      <c r="J1454" s="9">
        <v>41321</v>
      </c>
      <c r="K1454" s="9">
        <v>41325</v>
      </c>
      <c r="O1454" s="3" t="s">
        <v>1690</v>
      </c>
      <c r="P1454" s="3" t="s">
        <v>1693</v>
      </c>
      <c r="Q1454" s="3" t="s">
        <v>5772</v>
      </c>
      <c r="R1454" s="3" t="s">
        <v>5936</v>
      </c>
      <c r="S1454" s="3" t="s">
        <v>5937</v>
      </c>
      <c r="T1454" s="3" t="s">
        <v>5771</v>
      </c>
      <c r="X1454" s="3">
        <v>1452</v>
      </c>
      <c r="Y1454" s="3">
        <v>60623</v>
      </c>
    </row>
    <row r="1455" spans="2:25" x14ac:dyDescent="0.35">
      <c r="B1455" s="3">
        <v>1453</v>
      </c>
      <c r="C1455" s="3" t="s">
        <v>1694</v>
      </c>
      <c r="D1455" s="3" t="s">
        <v>1695</v>
      </c>
      <c r="H1455" s="3" t="s">
        <v>1694</v>
      </c>
      <c r="I1455" s="3" t="s">
        <v>1695</v>
      </c>
      <c r="J1455" s="9">
        <v>41313</v>
      </c>
      <c r="K1455" s="9">
        <v>41316</v>
      </c>
      <c r="O1455" s="3" t="s">
        <v>1694</v>
      </c>
      <c r="P1455" s="3" t="s">
        <v>1695</v>
      </c>
      <c r="Q1455" s="3" t="s">
        <v>5768</v>
      </c>
      <c r="R1455" s="3" t="s">
        <v>6701</v>
      </c>
      <c r="S1455" s="3" t="s">
        <v>6702</v>
      </c>
      <c r="T1455" s="3" t="s">
        <v>5782</v>
      </c>
      <c r="X1455" s="3">
        <v>1453</v>
      </c>
      <c r="Y1455" s="3">
        <v>27604</v>
      </c>
    </row>
    <row r="1456" spans="2:25" x14ac:dyDescent="0.35">
      <c r="B1456" s="3">
        <v>1454</v>
      </c>
      <c r="C1456" s="3" t="s">
        <v>1696</v>
      </c>
      <c r="D1456" s="3" t="s">
        <v>905</v>
      </c>
      <c r="H1456" s="3" t="s">
        <v>1696</v>
      </c>
      <c r="I1456" s="3" t="s">
        <v>905</v>
      </c>
      <c r="J1456" s="9">
        <v>41103</v>
      </c>
      <c r="K1456" s="9">
        <v>41105</v>
      </c>
      <c r="O1456" s="3" t="s">
        <v>1696</v>
      </c>
      <c r="P1456" s="3" t="s">
        <v>905</v>
      </c>
      <c r="Q1456" s="3" t="s">
        <v>5768</v>
      </c>
      <c r="R1456" s="3" t="s">
        <v>6703</v>
      </c>
      <c r="S1456" s="3" t="s">
        <v>6704</v>
      </c>
      <c r="T1456" s="3" t="s">
        <v>5771</v>
      </c>
      <c r="X1456" s="3">
        <v>1454</v>
      </c>
      <c r="Y1456" s="3">
        <v>31204</v>
      </c>
    </row>
    <row r="1457" spans="2:25" x14ac:dyDescent="0.35">
      <c r="B1457" s="3">
        <v>1455</v>
      </c>
      <c r="C1457" s="3" t="s">
        <v>1697</v>
      </c>
      <c r="D1457" s="3" t="s">
        <v>1698</v>
      </c>
      <c r="H1457" s="3" t="s">
        <v>1697</v>
      </c>
      <c r="I1457" s="3" t="s">
        <v>1698</v>
      </c>
      <c r="J1457" s="9">
        <v>40681</v>
      </c>
      <c r="K1457" s="9">
        <v>40687</v>
      </c>
      <c r="O1457" s="3" t="s">
        <v>1697</v>
      </c>
      <c r="P1457" s="3" t="s">
        <v>1698</v>
      </c>
      <c r="Q1457" s="3" t="s">
        <v>5772</v>
      </c>
      <c r="R1457" s="3" t="s">
        <v>5920</v>
      </c>
      <c r="S1457" s="3" t="s">
        <v>5921</v>
      </c>
      <c r="T1457" s="3" t="s">
        <v>5775</v>
      </c>
      <c r="X1457" s="3">
        <v>1455</v>
      </c>
      <c r="Y1457" s="3">
        <v>44105</v>
      </c>
    </row>
    <row r="1458" spans="2:25" x14ac:dyDescent="0.35">
      <c r="B1458" s="3">
        <v>1456</v>
      </c>
      <c r="C1458" s="3" t="s">
        <v>1699</v>
      </c>
      <c r="D1458" s="3" t="s">
        <v>1700</v>
      </c>
      <c r="H1458" s="3" t="s">
        <v>1699</v>
      </c>
      <c r="I1458" s="3" t="s">
        <v>1700</v>
      </c>
      <c r="J1458" s="9">
        <v>41934</v>
      </c>
      <c r="K1458" s="9">
        <v>41934</v>
      </c>
      <c r="O1458" s="3" t="s">
        <v>1699</v>
      </c>
      <c r="P1458" s="3" t="s">
        <v>1700</v>
      </c>
      <c r="Q1458" s="3" t="s">
        <v>6020</v>
      </c>
      <c r="R1458" s="3" t="s">
        <v>6675</v>
      </c>
      <c r="S1458" s="3" t="s">
        <v>6676</v>
      </c>
      <c r="T1458" s="3" t="s">
        <v>5782</v>
      </c>
      <c r="X1458" s="3">
        <v>1456</v>
      </c>
      <c r="Y1458" s="3">
        <v>74403</v>
      </c>
    </row>
    <row r="1459" spans="2:25" x14ac:dyDescent="0.35">
      <c r="B1459" s="3">
        <v>1457</v>
      </c>
      <c r="C1459" s="3" t="s">
        <v>1699</v>
      </c>
      <c r="D1459" s="3" t="s">
        <v>948</v>
      </c>
      <c r="H1459" s="3" t="s">
        <v>1699</v>
      </c>
      <c r="I1459" s="3" t="s">
        <v>948</v>
      </c>
      <c r="J1459" s="9">
        <v>41934</v>
      </c>
      <c r="K1459" s="9">
        <v>41934</v>
      </c>
      <c r="O1459" s="3" t="s">
        <v>1699</v>
      </c>
      <c r="P1459" s="3" t="s">
        <v>948</v>
      </c>
      <c r="Q1459" s="3" t="s">
        <v>6020</v>
      </c>
      <c r="R1459" s="3" t="s">
        <v>6675</v>
      </c>
      <c r="S1459" s="3" t="s">
        <v>6676</v>
      </c>
      <c r="T1459" s="3" t="s">
        <v>5782</v>
      </c>
      <c r="X1459" s="3">
        <v>1457</v>
      </c>
      <c r="Y1459" s="3">
        <v>74403</v>
      </c>
    </row>
    <row r="1460" spans="2:25" x14ac:dyDescent="0.35">
      <c r="B1460" s="3">
        <v>1458</v>
      </c>
      <c r="C1460" s="3" t="s">
        <v>1701</v>
      </c>
      <c r="D1460" s="3" t="s">
        <v>1702</v>
      </c>
      <c r="H1460" s="3" t="s">
        <v>1701</v>
      </c>
      <c r="I1460" s="3" t="s">
        <v>1702</v>
      </c>
      <c r="J1460" s="9">
        <v>41853</v>
      </c>
      <c r="K1460" s="9">
        <v>41859</v>
      </c>
      <c r="O1460" s="3" t="s">
        <v>1701</v>
      </c>
      <c r="P1460" s="3" t="s">
        <v>1702</v>
      </c>
      <c r="Q1460" s="3" t="s">
        <v>5772</v>
      </c>
      <c r="R1460" s="3" t="s">
        <v>6705</v>
      </c>
      <c r="S1460" s="3" t="s">
        <v>6706</v>
      </c>
      <c r="T1460" s="3" t="s">
        <v>5771</v>
      </c>
      <c r="X1460" s="3">
        <v>1458</v>
      </c>
      <c r="Y1460" s="3">
        <v>78745</v>
      </c>
    </row>
    <row r="1461" spans="2:25" x14ac:dyDescent="0.35">
      <c r="B1461" s="3">
        <v>1459</v>
      </c>
      <c r="C1461" s="3" t="s">
        <v>1701</v>
      </c>
      <c r="D1461" s="3" t="s">
        <v>1703</v>
      </c>
      <c r="H1461" s="3" t="s">
        <v>1701</v>
      </c>
      <c r="I1461" s="3" t="s">
        <v>1703</v>
      </c>
      <c r="J1461" s="9">
        <v>41853</v>
      </c>
      <c r="K1461" s="9">
        <v>41859</v>
      </c>
      <c r="O1461" s="3" t="s">
        <v>1701</v>
      </c>
      <c r="P1461" s="3" t="s">
        <v>1703</v>
      </c>
      <c r="Q1461" s="3" t="s">
        <v>5772</v>
      </c>
      <c r="R1461" s="3" t="s">
        <v>6705</v>
      </c>
      <c r="S1461" s="3" t="s">
        <v>6706</v>
      </c>
      <c r="T1461" s="3" t="s">
        <v>5771</v>
      </c>
      <c r="X1461" s="3">
        <v>1459</v>
      </c>
      <c r="Y1461" s="3">
        <v>78745</v>
      </c>
    </row>
    <row r="1462" spans="2:25" x14ac:dyDescent="0.35">
      <c r="B1462" s="3">
        <v>1460</v>
      </c>
      <c r="C1462" s="3" t="s">
        <v>1704</v>
      </c>
      <c r="D1462" s="3" t="s">
        <v>26</v>
      </c>
      <c r="H1462" s="3" t="s">
        <v>1704</v>
      </c>
      <c r="I1462" s="3" t="s">
        <v>26</v>
      </c>
      <c r="J1462" s="9">
        <v>40715</v>
      </c>
      <c r="K1462" s="9">
        <v>40718</v>
      </c>
      <c r="O1462" s="3" t="s">
        <v>1704</v>
      </c>
      <c r="P1462" s="3" t="s">
        <v>26</v>
      </c>
      <c r="Q1462" s="3" t="s">
        <v>5801</v>
      </c>
      <c r="R1462" s="3" t="s">
        <v>6677</v>
      </c>
      <c r="S1462" s="3" t="s">
        <v>6678</v>
      </c>
      <c r="T1462" s="3" t="s">
        <v>5775</v>
      </c>
      <c r="X1462" s="3">
        <v>1460</v>
      </c>
      <c r="Y1462" s="3">
        <v>6450</v>
      </c>
    </row>
    <row r="1463" spans="2:25" x14ac:dyDescent="0.35">
      <c r="B1463" s="3">
        <v>1461</v>
      </c>
      <c r="C1463" s="3" t="s">
        <v>1705</v>
      </c>
      <c r="D1463" s="3" t="s">
        <v>179</v>
      </c>
      <c r="H1463" s="3" t="s">
        <v>1705</v>
      </c>
      <c r="I1463" s="3" t="s">
        <v>179</v>
      </c>
      <c r="J1463" s="9">
        <v>41690</v>
      </c>
      <c r="K1463" s="9">
        <v>41692</v>
      </c>
      <c r="O1463" s="3" t="s">
        <v>1705</v>
      </c>
      <c r="P1463" s="3" t="s">
        <v>179</v>
      </c>
      <c r="Q1463" s="3" t="s">
        <v>5768</v>
      </c>
      <c r="R1463" s="3" t="s">
        <v>6547</v>
      </c>
      <c r="S1463" s="3" t="s">
        <v>6548</v>
      </c>
      <c r="T1463" s="3" t="s">
        <v>5771</v>
      </c>
      <c r="X1463" s="3">
        <v>1461</v>
      </c>
      <c r="Y1463" s="3">
        <v>30076</v>
      </c>
    </row>
    <row r="1464" spans="2:25" x14ac:dyDescent="0.35">
      <c r="B1464" s="3">
        <v>1462</v>
      </c>
      <c r="C1464" s="3" t="s">
        <v>1706</v>
      </c>
      <c r="D1464" s="3" t="s">
        <v>4</v>
      </c>
      <c r="H1464" s="3" t="s">
        <v>1706</v>
      </c>
      <c r="I1464" s="3" t="s">
        <v>4</v>
      </c>
      <c r="J1464" s="9">
        <v>40756</v>
      </c>
      <c r="K1464" s="9">
        <v>40760</v>
      </c>
      <c r="O1464" s="3" t="s">
        <v>1706</v>
      </c>
      <c r="P1464" s="3" t="s">
        <v>4</v>
      </c>
      <c r="Q1464" s="3" t="s">
        <v>5772</v>
      </c>
      <c r="R1464" s="3" t="s">
        <v>6707</v>
      </c>
      <c r="S1464" s="3" t="s">
        <v>6708</v>
      </c>
      <c r="T1464" s="3" t="s">
        <v>5771</v>
      </c>
      <c r="X1464" s="3">
        <v>1462</v>
      </c>
      <c r="Y1464" s="3">
        <v>28205</v>
      </c>
    </row>
    <row r="1465" spans="2:25" x14ac:dyDescent="0.35">
      <c r="B1465" s="3">
        <v>1463</v>
      </c>
      <c r="C1465" s="3" t="s">
        <v>1706</v>
      </c>
      <c r="D1465" s="3" t="s">
        <v>116</v>
      </c>
      <c r="H1465" s="3" t="s">
        <v>1706</v>
      </c>
      <c r="I1465" s="3" t="s">
        <v>116</v>
      </c>
      <c r="J1465" s="9">
        <v>40756</v>
      </c>
      <c r="K1465" s="9">
        <v>40760</v>
      </c>
      <c r="O1465" s="3" t="s">
        <v>1706</v>
      </c>
      <c r="P1465" s="3" t="s">
        <v>116</v>
      </c>
      <c r="Q1465" s="3" t="s">
        <v>5772</v>
      </c>
      <c r="R1465" s="3" t="s">
        <v>6707</v>
      </c>
      <c r="S1465" s="3" t="s">
        <v>6708</v>
      </c>
      <c r="T1465" s="3" t="s">
        <v>5771</v>
      </c>
      <c r="X1465" s="3">
        <v>1463</v>
      </c>
      <c r="Y1465" s="3">
        <v>28205</v>
      </c>
    </row>
    <row r="1466" spans="2:25" x14ac:dyDescent="0.35">
      <c r="B1466" s="3">
        <v>1464</v>
      </c>
      <c r="C1466" s="3" t="s">
        <v>1706</v>
      </c>
      <c r="D1466" s="3" t="s">
        <v>1707</v>
      </c>
      <c r="H1466" s="3" t="s">
        <v>1706</v>
      </c>
      <c r="I1466" s="3" t="s">
        <v>1707</v>
      </c>
      <c r="J1466" s="9">
        <v>40756</v>
      </c>
      <c r="K1466" s="9">
        <v>40760</v>
      </c>
      <c r="O1466" s="3" t="s">
        <v>1706</v>
      </c>
      <c r="P1466" s="3" t="s">
        <v>1707</v>
      </c>
      <c r="Q1466" s="3" t="s">
        <v>5772</v>
      </c>
      <c r="R1466" s="3" t="s">
        <v>6707</v>
      </c>
      <c r="S1466" s="3" t="s">
        <v>6708</v>
      </c>
      <c r="T1466" s="3" t="s">
        <v>5771</v>
      </c>
      <c r="X1466" s="3">
        <v>1464</v>
      </c>
      <c r="Y1466" s="3">
        <v>28205</v>
      </c>
    </row>
    <row r="1467" spans="2:25" x14ac:dyDescent="0.35">
      <c r="B1467" s="3">
        <v>1465</v>
      </c>
      <c r="C1467" s="3" t="s">
        <v>1706</v>
      </c>
      <c r="D1467" s="3" t="s">
        <v>702</v>
      </c>
      <c r="H1467" s="3" t="s">
        <v>1706</v>
      </c>
      <c r="I1467" s="3" t="s">
        <v>702</v>
      </c>
      <c r="J1467" s="9">
        <v>40756</v>
      </c>
      <c r="K1467" s="9">
        <v>40760</v>
      </c>
      <c r="O1467" s="3" t="s">
        <v>1706</v>
      </c>
      <c r="P1467" s="3" t="s">
        <v>702</v>
      </c>
      <c r="Q1467" s="3" t="s">
        <v>5772</v>
      </c>
      <c r="R1467" s="3" t="s">
        <v>6707</v>
      </c>
      <c r="S1467" s="3" t="s">
        <v>6708</v>
      </c>
      <c r="T1467" s="3" t="s">
        <v>5771</v>
      </c>
      <c r="X1467" s="3">
        <v>1465</v>
      </c>
      <c r="Y1467" s="3">
        <v>28205</v>
      </c>
    </row>
    <row r="1468" spans="2:25" x14ac:dyDescent="0.35">
      <c r="B1468" s="3">
        <v>1466</v>
      </c>
      <c r="C1468" s="3" t="s">
        <v>1708</v>
      </c>
      <c r="D1468" s="3" t="s">
        <v>352</v>
      </c>
      <c r="H1468" s="3" t="s">
        <v>1708</v>
      </c>
      <c r="I1468" s="3" t="s">
        <v>352</v>
      </c>
      <c r="J1468" s="9">
        <v>40948</v>
      </c>
      <c r="K1468" s="9">
        <v>40950</v>
      </c>
      <c r="O1468" s="3" t="s">
        <v>1708</v>
      </c>
      <c r="P1468" s="3" t="s">
        <v>352</v>
      </c>
      <c r="Q1468" s="3" t="s">
        <v>5768</v>
      </c>
      <c r="R1468" s="3" t="s">
        <v>6709</v>
      </c>
      <c r="S1468" s="3" t="s">
        <v>6710</v>
      </c>
      <c r="T1468" s="3" t="s">
        <v>5771</v>
      </c>
      <c r="X1468" s="3">
        <v>1466</v>
      </c>
      <c r="Y1468" s="3">
        <v>78207</v>
      </c>
    </row>
    <row r="1469" spans="2:25" x14ac:dyDescent="0.35">
      <c r="B1469" s="3">
        <v>1467</v>
      </c>
      <c r="C1469" s="3" t="s">
        <v>1708</v>
      </c>
      <c r="D1469" s="3" t="s">
        <v>1709</v>
      </c>
      <c r="H1469" s="3" t="s">
        <v>1708</v>
      </c>
      <c r="I1469" s="3" t="s">
        <v>1709</v>
      </c>
      <c r="J1469" s="9">
        <v>40948</v>
      </c>
      <c r="K1469" s="9">
        <v>40950</v>
      </c>
      <c r="O1469" s="3" t="s">
        <v>1708</v>
      </c>
      <c r="P1469" s="3" t="s">
        <v>1709</v>
      </c>
      <c r="Q1469" s="3" t="s">
        <v>5768</v>
      </c>
      <c r="R1469" s="3" t="s">
        <v>6709</v>
      </c>
      <c r="S1469" s="3" t="s">
        <v>6710</v>
      </c>
      <c r="T1469" s="3" t="s">
        <v>5771</v>
      </c>
      <c r="X1469" s="3">
        <v>1467</v>
      </c>
      <c r="Y1469" s="3">
        <v>78207</v>
      </c>
    </row>
    <row r="1470" spans="2:25" x14ac:dyDescent="0.35">
      <c r="B1470" s="3">
        <v>1468</v>
      </c>
      <c r="C1470" s="3" t="s">
        <v>1710</v>
      </c>
      <c r="D1470" s="3" t="s">
        <v>37</v>
      </c>
      <c r="H1470" s="3" t="s">
        <v>1710</v>
      </c>
      <c r="I1470" s="3" t="s">
        <v>37</v>
      </c>
      <c r="J1470" s="9">
        <v>41850</v>
      </c>
      <c r="K1470" s="9">
        <v>41854</v>
      </c>
      <c r="O1470" s="3" t="s">
        <v>1710</v>
      </c>
      <c r="P1470" s="3" t="s">
        <v>37</v>
      </c>
      <c r="Q1470" s="3" t="s">
        <v>5772</v>
      </c>
      <c r="R1470" s="3" t="s">
        <v>6711</v>
      </c>
      <c r="S1470" s="3" t="s">
        <v>6712</v>
      </c>
      <c r="T1470" s="3" t="s">
        <v>5775</v>
      </c>
      <c r="X1470" s="3">
        <v>1468</v>
      </c>
      <c r="Y1470" s="3">
        <v>98115</v>
      </c>
    </row>
    <row r="1471" spans="2:25" x14ac:dyDescent="0.35">
      <c r="B1471" s="3">
        <v>1469</v>
      </c>
      <c r="C1471" s="3" t="s">
        <v>1711</v>
      </c>
      <c r="D1471" s="3" t="s">
        <v>1712</v>
      </c>
      <c r="H1471" s="3" t="s">
        <v>1711</v>
      </c>
      <c r="I1471" s="3" t="s">
        <v>1712</v>
      </c>
      <c r="J1471" s="9">
        <v>41652</v>
      </c>
      <c r="K1471" s="9">
        <v>41657</v>
      </c>
      <c r="O1471" s="3" t="s">
        <v>1711</v>
      </c>
      <c r="P1471" s="3" t="s">
        <v>1712</v>
      </c>
      <c r="Q1471" s="3" t="s">
        <v>5768</v>
      </c>
      <c r="R1471" s="3" t="s">
        <v>6669</v>
      </c>
      <c r="S1471" s="3" t="s">
        <v>6670</v>
      </c>
      <c r="T1471" s="3" t="s">
        <v>5782</v>
      </c>
      <c r="X1471" s="3">
        <v>1469</v>
      </c>
      <c r="Y1471" s="3">
        <v>20016</v>
      </c>
    </row>
    <row r="1472" spans="2:25" x14ac:dyDescent="0.35">
      <c r="B1472" s="3">
        <v>1470</v>
      </c>
      <c r="C1472" s="3" t="s">
        <v>1711</v>
      </c>
      <c r="D1472" s="3" t="s">
        <v>1713</v>
      </c>
      <c r="H1472" s="3" t="s">
        <v>1711</v>
      </c>
      <c r="I1472" s="3" t="s">
        <v>1713</v>
      </c>
      <c r="J1472" s="9">
        <v>41652</v>
      </c>
      <c r="K1472" s="9">
        <v>41657</v>
      </c>
      <c r="O1472" s="3" t="s">
        <v>1711</v>
      </c>
      <c r="P1472" s="3" t="s">
        <v>1713</v>
      </c>
      <c r="Q1472" s="3" t="s">
        <v>5768</v>
      </c>
      <c r="R1472" s="3" t="s">
        <v>6669</v>
      </c>
      <c r="S1472" s="3" t="s">
        <v>6670</v>
      </c>
      <c r="T1472" s="3" t="s">
        <v>5782</v>
      </c>
      <c r="X1472" s="3">
        <v>1470</v>
      </c>
      <c r="Y1472" s="3">
        <v>20016</v>
      </c>
    </row>
    <row r="1473" spans="2:25" x14ac:dyDescent="0.35">
      <c r="B1473" s="3">
        <v>1471</v>
      </c>
      <c r="C1473" s="3" t="s">
        <v>1714</v>
      </c>
      <c r="D1473" s="3" t="s">
        <v>341</v>
      </c>
      <c r="H1473" s="3" t="s">
        <v>1714</v>
      </c>
      <c r="I1473" s="3" t="s">
        <v>341</v>
      </c>
      <c r="J1473" s="9">
        <v>41893</v>
      </c>
      <c r="K1473" s="9">
        <v>41893</v>
      </c>
      <c r="O1473" s="3" t="s">
        <v>1714</v>
      </c>
      <c r="P1473" s="3" t="s">
        <v>341</v>
      </c>
      <c r="Q1473" s="3" t="s">
        <v>6020</v>
      </c>
      <c r="R1473" s="3" t="s">
        <v>6713</v>
      </c>
      <c r="S1473" s="3" t="s">
        <v>6714</v>
      </c>
      <c r="T1473" s="3" t="s">
        <v>5771</v>
      </c>
      <c r="X1473" s="3">
        <v>1471</v>
      </c>
      <c r="Y1473" s="3">
        <v>90004</v>
      </c>
    </row>
    <row r="1474" spans="2:25" x14ac:dyDescent="0.35">
      <c r="B1474" s="3">
        <v>1472</v>
      </c>
      <c r="C1474" s="3" t="s">
        <v>1714</v>
      </c>
      <c r="D1474" s="3" t="s">
        <v>361</v>
      </c>
      <c r="H1474" s="3" t="s">
        <v>1714</v>
      </c>
      <c r="I1474" s="3" t="s">
        <v>361</v>
      </c>
      <c r="J1474" s="9">
        <v>41893</v>
      </c>
      <c r="K1474" s="9">
        <v>41893</v>
      </c>
      <c r="O1474" s="3" t="s">
        <v>1714</v>
      </c>
      <c r="P1474" s="3" t="s">
        <v>361</v>
      </c>
      <c r="Q1474" s="3" t="s">
        <v>6020</v>
      </c>
      <c r="R1474" s="3" t="s">
        <v>6713</v>
      </c>
      <c r="S1474" s="3" t="s">
        <v>6714</v>
      </c>
      <c r="T1474" s="3" t="s">
        <v>5771</v>
      </c>
      <c r="X1474" s="3">
        <v>1472</v>
      </c>
      <c r="Y1474" s="3">
        <v>90004</v>
      </c>
    </row>
    <row r="1475" spans="2:25" x14ac:dyDescent="0.35">
      <c r="B1475" s="3">
        <v>1473</v>
      </c>
      <c r="C1475" s="3" t="s">
        <v>1715</v>
      </c>
      <c r="D1475" s="3" t="s">
        <v>1716</v>
      </c>
      <c r="H1475" s="3" t="s">
        <v>1715</v>
      </c>
      <c r="I1475" s="3" t="s">
        <v>1716</v>
      </c>
      <c r="J1475" s="9">
        <v>41110</v>
      </c>
      <c r="K1475" s="9">
        <v>41115</v>
      </c>
      <c r="O1475" s="3" t="s">
        <v>1715</v>
      </c>
      <c r="P1475" s="3" t="s">
        <v>1716</v>
      </c>
      <c r="Q1475" s="3" t="s">
        <v>5768</v>
      </c>
      <c r="R1475" s="3" t="s">
        <v>6333</v>
      </c>
      <c r="S1475" s="3" t="s">
        <v>6334</v>
      </c>
      <c r="T1475" s="3" t="s">
        <v>5775</v>
      </c>
      <c r="X1475" s="3">
        <v>1473</v>
      </c>
      <c r="Y1475" s="3">
        <v>46614</v>
      </c>
    </row>
    <row r="1476" spans="2:25" x14ac:dyDescent="0.35">
      <c r="B1476" s="3">
        <v>1474</v>
      </c>
      <c r="C1476" s="3" t="s">
        <v>1715</v>
      </c>
      <c r="D1476" s="3" t="s">
        <v>717</v>
      </c>
      <c r="H1476" s="3" t="s">
        <v>1715</v>
      </c>
      <c r="I1476" s="3" t="s">
        <v>717</v>
      </c>
      <c r="J1476" s="9">
        <v>41110</v>
      </c>
      <c r="K1476" s="9">
        <v>41115</v>
      </c>
      <c r="O1476" s="3" t="s">
        <v>1715</v>
      </c>
      <c r="P1476" s="3" t="s">
        <v>717</v>
      </c>
      <c r="Q1476" s="3" t="s">
        <v>5768</v>
      </c>
      <c r="R1476" s="3" t="s">
        <v>6333</v>
      </c>
      <c r="S1476" s="3" t="s">
        <v>6334</v>
      </c>
      <c r="T1476" s="3" t="s">
        <v>5775</v>
      </c>
      <c r="X1476" s="3">
        <v>1474</v>
      </c>
      <c r="Y1476" s="3">
        <v>46614</v>
      </c>
    </row>
    <row r="1477" spans="2:25" x14ac:dyDescent="0.35">
      <c r="B1477" s="3">
        <v>1475</v>
      </c>
      <c r="C1477" s="3" t="s">
        <v>1715</v>
      </c>
      <c r="D1477" s="3" t="s">
        <v>1717</v>
      </c>
      <c r="H1477" s="3" t="s">
        <v>1715</v>
      </c>
      <c r="I1477" s="3" t="s">
        <v>1717</v>
      </c>
      <c r="J1477" s="9">
        <v>41110</v>
      </c>
      <c r="K1477" s="9">
        <v>41115</v>
      </c>
      <c r="O1477" s="3" t="s">
        <v>1715</v>
      </c>
      <c r="P1477" s="3" t="s">
        <v>1717</v>
      </c>
      <c r="Q1477" s="3" t="s">
        <v>5768</v>
      </c>
      <c r="R1477" s="3" t="s">
        <v>6333</v>
      </c>
      <c r="S1477" s="3" t="s">
        <v>6334</v>
      </c>
      <c r="T1477" s="3" t="s">
        <v>5775</v>
      </c>
      <c r="X1477" s="3">
        <v>1475</v>
      </c>
      <c r="Y1477" s="3">
        <v>46614</v>
      </c>
    </row>
    <row r="1478" spans="2:25" x14ac:dyDescent="0.35">
      <c r="B1478" s="3">
        <v>1476</v>
      </c>
      <c r="C1478" s="3" t="s">
        <v>1715</v>
      </c>
      <c r="D1478" s="3" t="s">
        <v>452</v>
      </c>
      <c r="H1478" s="3" t="s">
        <v>1715</v>
      </c>
      <c r="I1478" s="3" t="s">
        <v>452</v>
      </c>
      <c r="J1478" s="9">
        <v>41110</v>
      </c>
      <c r="K1478" s="9">
        <v>41115</v>
      </c>
      <c r="O1478" s="3" t="s">
        <v>1715</v>
      </c>
      <c r="P1478" s="3" t="s">
        <v>452</v>
      </c>
      <c r="Q1478" s="3" t="s">
        <v>5768</v>
      </c>
      <c r="R1478" s="3" t="s">
        <v>6333</v>
      </c>
      <c r="S1478" s="3" t="s">
        <v>6334</v>
      </c>
      <c r="T1478" s="3" t="s">
        <v>5775</v>
      </c>
      <c r="X1478" s="3">
        <v>1476</v>
      </c>
      <c r="Y1478" s="3">
        <v>46614</v>
      </c>
    </row>
    <row r="1479" spans="2:25" x14ac:dyDescent="0.35">
      <c r="B1479" s="3">
        <v>1477</v>
      </c>
      <c r="C1479" s="3" t="s">
        <v>1715</v>
      </c>
      <c r="D1479" s="3" t="s">
        <v>1718</v>
      </c>
      <c r="H1479" s="3" t="s">
        <v>1715</v>
      </c>
      <c r="I1479" s="3" t="s">
        <v>1718</v>
      </c>
      <c r="J1479" s="9">
        <v>41110</v>
      </c>
      <c r="K1479" s="9">
        <v>41115</v>
      </c>
      <c r="O1479" s="3" t="s">
        <v>1715</v>
      </c>
      <c r="P1479" s="3" t="s">
        <v>1718</v>
      </c>
      <c r="Q1479" s="3" t="s">
        <v>5768</v>
      </c>
      <c r="R1479" s="3" t="s">
        <v>6333</v>
      </c>
      <c r="S1479" s="3" t="s">
        <v>6334</v>
      </c>
      <c r="T1479" s="3" t="s">
        <v>5775</v>
      </c>
      <c r="X1479" s="3">
        <v>1477</v>
      </c>
      <c r="Y1479" s="3">
        <v>46614</v>
      </c>
    </row>
    <row r="1480" spans="2:25" x14ac:dyDescent="0.35">
      <c r="B1480" s="3">
        <v>1478</v>
      </c>
      <c r="C1480" s="3" t="s">
        <v>1715</v>
      </c>
      <c r="D1480" s="3" t="s">
        <v>105</v>
      </c>
      <c r="H1480" s="3" t="s">
        <v>1715</v>
      </c>
      <c r="I1480" s="3" t="s">
        <v>105</v>
      </c>
      <c r="J1480" s="9">
        <v>41110</v>
      </c>
      <c r="K1480" s="9">
        <v>41115</v>
      </c>
      <c r="O1480" s="3" t="s">
        <v>1715</v>
      </c>
      <c r="P1480" s="3" t="s">
        <v>105</v>
      </c>
      <c r="Q1480" s="3" t="s">
        <v>5768</v>
      </c>
      <c r="R1480" s="3" t="s">
        <v>6333</v>
      </c>
      <c r="S1480" s="3" t="s">
        <v>6334</v>
      </c>
      <c r="T1480" s="3" t="s">
        <v>5775</v>
      </c>
      <c r="X1480" s="3">
        <v>1478</v>
      </c>
      <c r="Y1480" s="3">
        <v>46614</v>
      </c>
    </row>
    <row r="1481" spans="2:25" x14ac:dyDescent="0.35">
      <c r="B1481" s="3">
        <v>1479</v>
      </c>
      <c r="C1481" s="3" t="s">
        <v>1719</v>
      </c>
      <c r="D1481" s="3" t="s">
        <v>1720</v>
      </c>
      <c r="H1481" s="3" t="s">
        <v>1719</v>
      </c>
      <c r="I1481" s="3" t="s">
        <v>1720</v>
      </c>
      <c r="J1481" s="9">
        <v>40707</v>
      </c>
      <c r="K1481" s="9">
        <v>40711</v>
      </c>
      <c r="O1481" s="3" t="s">
        <v>1719</v>
      </c>
      <c r="P1481" s="3" t="s">
        <v>1720</v>
      </c>
      <c r="Q1481" s="3" t="s">
        <v>5772</v>
      </c>
      <c r="R1481" s="3" t="s">
        <v>6715</v>
      </c>
      <c r="S1481" s="3" t="s">
        <v>6716</v>
      </c>
      <c r="T1481" s="3" t="s">
        <v>5771</v>
      </c>
      <c r="X1481" s="3">
        <v>1479</v>
      </c>
      <c r="Y1481" s="3">
        <v>90032</v>
      </c>
    </row>
    <row r="1482" spans="2:25" x14ac:dyDescent="0.35">
      <c r="B1482" s="3">
        <v>1480</v>
      </c>
      <c r="C1482" s="3" t="s">
        <v>1721</v>
      </c>
      <c r="D1482" s="3" t="s">
        <v>1232</v>
      </c>
      <c r="H1482" s="3" t="s">
        <v>1721</v>
      </c>
      <c r="I1482" s="3" t="s">
        <v>1232</v>
      </c>
      <c r="J1482" s="9">
        <v>41772</v>
      </c>
      <c r="K1482" s="9">
        <v>41775</v>
      </c>
      <c r="O1482" s="3" t="s">
        <v>1721</v>
      </c>
      <c r="P1482" s="3" t="s">
        <v>1232</v>
      </c>
      <c r="Q1482" s="3" t="s">
        <v>5768</v>
      </c>
      <c r="R1482" s="3" t="s">
        <v>6004</v>
      </c>
      <c r="S1482" s="3" t="s">
        <v>6005</v>
      </c>
      <c r="T1482" s="3" t="s">
        <v>5771</v>
      </c>
      <c r="X1482" s="3">
        <v>1480</v>
      </c>
      <c r="Y1482" s="3">
        <v>77041</v>
      </c>
    </row>
    <row r="1483" spans="2:25" x14ac:dyDescent="0.35">
      <c r="B1483" s="3">
        <v>1481</v>
      </c>
      <c r="C1483" s="3" t="s">
        <v>1721</v>
      </c>
      <c r="D1483" s="3" t="s">
        <v>1722</v>
      </c>
      <c r="H1483" s="3" t="s">
        <v>1721</v>
      </c>
      <c r="I1483" s="3" t="s">
        <v>1722</v>
      </c>
      <c r="J1483" s="9">
        <v>41772</v>
      </c>
      <c r="K1483" s="9">
        <v>41775</v>
      </c>
      <c r="O1483" s="3" t="s">
        <v>1721</v>
      </c>
      <c r="P1483" s="3" t="s">
        <v>1722</v>
      </c>
      <c r="Q1483" s="3" t="s">
        <v>5768</v>
      </c>
      <c r="R1483" s="3" t="s">
        <v>6004</v>
      </c>
      <c r="S1483" s="3" t="s">
        <v>6005</v>
      </c>
      <c r="T1483" s="3" t="s">
        <v>5771</v>
      </c>
      <c r="X1483" s="3">
        <v>1481</v>
      </c>
      <c r="Y1483" s="3">
        <v>77041</v>
      </c>
    </row>
    <row r="1484" spans="2:25" x14ac:dyDescent="0.35">
      <c r="B1484" s="3">
        <v>1482</v>
      </c>
      <c r="C1484" s="3" t="s">
        <v>1723</v>
      </c>
      <c r="D1484" s="3" t="s">
        <v>1724</v>
      </c>
      <c r="H1484" s="3" t="s">
        <v>1723</v>
      </c>
      <c r="I1484" s="3" t="s">
        <v>1724</v>
      </c>
      <c r="J1484" s="9">
        <v>41725</v>
      </c>
      <c r="K1484" s="9">
        <v>41726</v>
      </c>
      <c r="O1484" s="3" t="s">
        <v>1723</v>
      </c>
      <c r="P1484" s="3" t="s">
        <v>1724</v>
      </c>
      <c r="Q1484" s="3" t="s">
        <v>5801</v>
      </c>
      <c r="R1484" s="3" t="s">
        <v>6273</v>
      </c>
      <c r="S1484" s="3" t="s">
        <v>6274</v>
      </c>
      <c r="T1484" s="3" t="s">
        <v>5775</v>
      </c>
      <c r="X1484" s="3">
        <v>1482</v>
      </c>
      <c r="Y1484" s="3">
        <v>10009</v>
      </c>
    </row>
    <row r="1485" spans="2:25" x14ac:dyDescent="0.35">
      <c r="B1485" s="3">
        <v>1483</v>
      </c>
      <c r="C1485" s="3" t="s">
        <v>1723</v>
      </c>
      <c r="D1485" s="3" t="s">
        <v>1078</v>
      </c>
      <c r="H1485" s="3" t="s">
        <v>1723</v>
      </c>
      <c r="I1485" s="3" t="s">
        <v>1078</v>
      </c>
      <c r="J1485" s="9">
        <v>41725</v>
      </c>
      <c r="K1485" s="9">
        <v>41726</v>
      </c>
      <c r="O1485" s="3" t="s">
        <v>1723</v>
      </c>
      <c r="P1485" s="3" t="s">
        <v>1078</v>
      </c>
      <c r="Q1485" s="3" t="s">
        <v>5801</v>
      </c>
      <c r="R1485" s="3" t="s">
        <v>6273</v>
      </c>
      <c r="S1485" s="3" t="s">
        <v>6274</v>
      </c>
      <c r="T1485" s="3" t="s">
        <v>5775</v>
      </c>
      <c r="X1485" s="3">
        <v>1483</v>
      </c>
      <c r="Y1485" s="3">
        <v>10009</v>
      </c>
    </row>
    <row r="1486" spans="2:25" x14ac:dyDescent="0.35">
      <c r="B1486" s="3">
        <v>1484</v>
      </c>
      <c r="C1486" s="3" t="s">
        <v>1725</v>
      </c>
      <c r="D1486" s="3" t="s">
        <v>195</v>
      </c>
      <c r="H1486" s="3" t="s">
        <v>1725</v>
      </c>
      <c r="I1486" s="3" t="s">
        <v>195</v>
      </c>
      <c r="J1486" s="9">
        <v>40859</v>
      </c>
      <c r="K1486" s="9">
        <v>40859</v>
      </c>
      <c r="O1486" s="3" t="s">
        <v>1725</v>
      </c>
      <c r="P1486" s="3" t="s">
        <v>195</v>
      </c>
      <c r="Q1486" s="3" t="s">
        <v>6020</v>
      </c>
      <c r="R1486" s="3" t="s">
        <v>6049</v>
      </c>
      <c r="S1486" s="3" t="s">
        <v>6050</v>
      </c>
      <c r="T1486" s="3" t="s">
        <v>5775</v>
      </c>
      <c r="X1486" s="3">
        <v>1484</v>
      </c>
      <c r="Y1486" s="3">
        <v>78207</v>
      </c>
    </row>
    <row r="1487" spans="2:25" x14ac:dyDescent="0.35">
      <c r="B1487" s="3">
        <v>1485</v>
      </c>
      <c r="C1487" s="3" t="s">
        <v>1726</v>
      </c>
      <c r="D1487" s="3" t="s">
        <v>1727</v>
      </c>
      <c r="H1487" s="3" t="s">
        <v>1726</v>
      </c>
      <c r="I1487" s="3" t="s">
        <v>1727</v>
      </c>
      <c r="J1487" s="9">
        <v>41085</v>
      </c>
      <c r="K1487" s="9">
        <v>41091</v>
      </c>
      <c r="O1487" s="3" t="s">
        <v>1726</v>
      </c>
      <c r="P1487" s="3" t="s">
        <v>1727</v>
      </c>
      <c r="Q1487" s="3" t="s">
        <v>5772</v>
      </c>
      <c r="R1487" s="3" t="s">
        <v>6701</v>
      </c>
      <c r="S1487" s="3" t="s">
        <v>6702</v>
      </c>
      <c r="T1487" s="3" t="s">
        <v>5782</v>
      </c>
      <c r="X1487" s="3">
        <v>1485</v>
      </c>
      <c r="Y1487" s="3">
        <v>19143</v>
      </c>
    </row>
    <row r="1488" spans="2:25" x14ac:dyDescent="0.35">
      <c r="B1488" s="3">
        <v>1486</v>
      </c>
      <c r="C1488" s="3" t="s">
        <v>1726</v>
      </c>
      <c r="D1488" s="3" t="s">
        <v>1728</v>
      </c>
      <c r="H1488" s="3" t="s">
        <v>1726</v>
      </c>
      <c r="I1488" s="3" t="s">
        <v>1728</v>
      </c>
      <c r="J1488" s="9">
        <v>41085</v>
      </c>
      <c r="K1488" s="9">
        <v>41091</v>
      </c>
      <c r="O1488" s="3" t="s">
        <v>1726</v>
      </c>
      <c r="P1488" s="3" t="s">
        <v>1728</v>
      </c>
      <c r="Q1488" s="3" t="s">
        <v>5772</v>
      </c>
      <c r="R1488" s="3" t="s">
        <v>6701</v>
      </c>
      <c r="S1488" s="3" t="s">
        <v>6702</v>
      </c>
      <c r="T1488" s="3" t="s">
        <v>5782</v>
      </c>
      <c r="X1488" s="3">
        <v>1486</v>
      </c>
      <c r="Y1488" s="3">
        <v>19143</v>
      </c>
    </row>
    <row r="1489" spans="2:25" x14ac:dyDescent="0.35">
      <c r="B1489" s="3">
        <v>1487</v>
      </c>
      <c r="C1489" s="3" t="s">
        <v>1729</v>
      </c>
      <c r="D1489" s="3" t="s">
        <v>905</v>
      </c>
      <c r="H1489" s="3" t="s">
        <v>1729</v>
      </c>
      <c r="I1489" s="3" t="s">
        <v>905</v>
      </c>
      <c r="J1489" s="9">
        <v>41513</v>
      </c>
      <c r="K1489" s="9">
        <v>41516</v>
      </c>
      <c r="O1489" s="3" t="s">
        <v>1729</v>
      </c>
      <c r="P1489" s="3" t="s">
        <v>905</v>
      </c>
      <c r="Q1489" s="3" t="s">
        <v>5768</v>
      </c>
      <c r="R1489" s="3" t="s">
        <v>6147</v>
      </c>
      <c r="S1489" s="3" t="s">
        <v>6148</v>
      </c>
      <c r="T1489" s="3" t="s">
        <v>5775</v>
      </c>
      <c r="X1489" s="3">
        <v>1487</v>
      </c>
      <c r="Y1489" s="3">
        <v>98103</v>
      </c>
    </row>
    <row r="1490" spans="2:25" x14ac:dyDescent="0.35">
      <c r="B1490" s="3">
        <v>1488</v>
      </c>
      <c r="C1490" s="3" t="s">
        <v>1730</v>
      </c>
      <c r="D1490" s="3" t="s">
        <v>1731</v>
      </c>
      <c r="H1490" s="3" t="s">
        <v>1730</v>
      </c>
      <c r="I1490" s="3" t="s">
        <v>1731</v>
      </c>
      <c r="J1490" s="9">
        <v>40745</v>
      </c>
      <c r="K1490" s="9">
        <v>40749</v>
      </c>
      <c r="O1490" s="3" t="s">
        <v>1730</v>
      </c>
      <c r="P1490" s="3" t="s">
        <v>1731</v>
      </c>
      <c r="Q1490" s="3" t="s">
        <v>5772</v>
      </c>
      <c r="R1490" s="3" t="s">
        <v>6717</v>
      </c>
      <c r="S1490" s="3" t="s">
        <v>6718</v>
      </c>
      <c r="T1490" s="3" t="s">
        <v>5771</v>
      </c>
      <c r="X1490" s="3">
        <v>1488</v>
      </c>
      <c r="Y1490" s="3">
        <v>94122</v>
      </c>
    </row>
    <row r="1491" spans="2:25" x14ac:dyDescent="0.35">
      <c r="B1491" s="3">
        <v>1489</v>
      </c>
      <c r="C1491" s="3" t="s">
        <v>1730</v>
      </c>
      <c r="D1491" s="3" t="s">
        <v>531</v>
      </c>
      <c r="H1491" s="3" t="s">
        <v>1730</v>
      </c>
      <c r="I1491" s="3" t="s">
        <v>531</v>
      </c>
      <c r="J1491" s="9">
        <v>40745</v>
      </c>
      <c r="K1491" s="9">
        <v>40749</v>
      </c>
      <c r="O1491" s="3" t="s">
        <v>1730</v>
      </c>
      <c r="P1491" s="3" t="s">
        <v>531</v>
      </c>
      <c r="Q1491" s="3" t="s">
        <v>5772</v>
      </c>
      <c r="R1491" s="3" t="s">
        <v>6717</v>
      </c>
      <c r="S1491" s="3" t="s">
        <v>6718</v>
      </c>
      <c r="T1491" s="3" t="s">
        <v>5771</v>
      </c>
      <c r="X1491" s="3">
        <v>1489</v>
      </c>
      <c r="Y1491" s="3">
        <v>94122</v>
      </c>
    </row>
    <row r="1492" spans="2:25" x14ac:dyDescent="0.35">
      <c r="B1492" s="3">
        <v>1490</v>
      </c>
      <c r="C1492" s="3" t="s">
        <v>1730</v>
      </c>
      <c r="D1492" s="3" t="s">
        <v>1732</v>
      </c>
      <c r="H1492" s="3" t="s">
        <v>1730</v>
      </c>
      <c r="I1492" s="3" t="s">
        <v>1732</v>
      </c>
      <c r="J1492" s="9">
        <v>40745</v>
      </c>
      <c r="K1492" s="9">
        <v>40749</v>
      </c>
      <c r="O1492" s="3" t="s">
        <v>1730</v>
      </c>
      <c r="P1492" s="3" t="s">
        <v>1732</v>
      </c>
      <c r="Q1492" s="3" t="s">
        <v>5772</v>
      </c>
      <c r="R1492" s="3" t="s">
        <v>6717</v>
      </c>
      <c r="S1492" s="3" t="s">
        <v>6718</v>
      </c>
      <c r="T1492" s="3" t="s">
        <v>5771</v>
      </c>
      <c r="X1492" s="3">
        <v>1490</v>
      </c>
      <c r="Y1492" s="3">
        <v>94122</v>
      </c>
    </row>
    <row r="1493" spans="2:25" x14ac:dyDescent="0.35">
      <c r="B1493" s="3">
        <v>1491</v>
      </c>
      <c r="C1493" s="3" t="s">
        <v>1733</v>
      </c>
      <c r="D1493" s="3" t="s">
        <v>1734</v>
      </c>
      <c r="H1493" s="3" t="s">
        <v>1733</v>
      </c>
      <c r="I1493" s="3" t="s">
        <v>1734</v>
      </c>
      <c r="J1493" s="9">
        <v>41965</v>
      </c>
      <c r="K1493" s="9">
        <v>41969</v>
      </c>
      <c r="O1493" s="3" t="s">
        <v>1733</v>
      </c>
      <c r="P1493" s="3" t="s">
        <v>1734</v>
      </c>
      <c r="Q1493" s="3" t="s">
        <v>5772</v>
      </c>
      <c r="R1493" s="3" t="s">
        <v>6719</v>
      </c>
      <c r="S1493" s="3" t="s">
        <v>6720</v>
      </c>
      <c r="T1493" s="3" t="s">
        <v>5775</v>
      </c>
      <c r="X1493" s="3">
        <v>1491</v>
      </c>
      <c r="Y1493" s="3">
        <v>99207</v>
      </c>
    </row>
    <row r="1494" spans="2:25" x14ac:dyDescent="0.35">
      <c r="B1494" s="3">
        <v>1492</v>
      </c>
      <c r="C1494" s="3" t="s">
        <v>1735</v>
      </c>
      <c r="D1494" s="3" t="s">
        <v>567</v>
      </c>
      <c r="H1494" s="3" t="s">
        <v>1735</v>
      </c>
      <c r="I1494" s="3" t="s">
        <v>567</v>
      </c>
      <c r="J1494" s="9">
        <v>41724</v>
      </c>
      <c r="K1494" s="9">
        <v>41728</v>
      </c>
      <c r="O1494" s="3" t="s">
        <v>1735</v>
      </c>
      <c r="P1494" s="3" t="s">
        <v>567</v>
      </c>
      <c r="Q1494" s="3" t="s">
        <v>5772</v>
      </c>
      <c r="R1494" s="3" t="s">
        <v>6721</v>
      </c>
      <c r="S1494" s="3" t="s">
        <v>6722</v>
      </c>
      <c r="T1494" s="3" t="s">
        <v>5775</v>
      </c>
      <c r="X1494" s="3">
        <v>1492</v>
      </c>
      <c r="Y1494" s="3">
        <v>78207</v>
      </c>
    </row>
    <row r="1495" spans="2:25" x14ac:dyDescent="0.35">
      <c r="B1495" s="3">
        <v>1493</v>
      </c>
      <c r="C1495" s="3" t="s">
        <v>1736</v>
      </c>
      <c r="D1495" s="3" t="s">
        <v>1073</v>
      </c>
      <c r="H1495" s="3" t="s">
        <v>1736</v>
      </c>
      <c r="I1495" s="3" t="s">
        <v>1073</v>
      </c>
      <c r="J1495" s="9">
        <v>42003</v>
      </c>
      <c r="K1495" s="9">
        <v>42007</v>
      </c>
      <c r="O1495" s="3" t="s">
        <v>1736</v>
      </c>
      <c r="P1495" s="3" t="s">
        <v>1073</v>
      </c>
      <c r="Q1495" s="3" t="s">
        <v>5772</v>
      </c>
      <c r="R1495" s="3" t="s">
        <v>6629</v>
      </c>
      <c r="S1495" s="3" t="s">
        <v>6630</v>
      </c>
      <c r="T1495" s="3" t="s">
        <v>5775</v>
      </c>
      <c r="X1495" s="3">
        <v>1493</v>
      </c>
      <c r="Y1495" s="3">
        <v>90049</v>
      </c>
    </row>
    <row r="1496" spans="2:25" x14ac:dyDescent="0.35">
      <c r="B1496" s="3">
        <v>1494</v>
      </c>
      <c r="C1496" s="3" t="s">
        <v>1736</v>
      </c>
      <c r="D1496" s="3" t="s">
        <v>232</v>
      </c>
      <c r="H1496" s="3" t="s">
        <v>1736</v>
      </c>
      <c r="I1496" s="3" t="s">
        <v>232</v>
      </c>
      <c r="J1496" s="9">
        <v>42003</v>
      </c>
      <c r="K1496" s="9">
        <v>42007</v>
      </c>
      <c r="O1496" s="3" t="s">
        <v>1736</v>
      </c>
      <c r="P1496" s="3" t="s">
        <v>232</v>
      </c>
      <c r="Q1496" s="3" t="s">
        <v>5772</v>
      </c>
      <c r="R1496" s="3" t="s">
        <v>6629</v>
      </c>
      <c r="S1496" s="3" t="s">
        <v>6630</v>
      </c>
      <c r="T1496" s="3" t="s">
        <v>5775</v>
      </c>
      <c r="X1496" s="3">
        <v>1494</v>
      </c>
      <c r="Y1496" s="3">
        <v>90049</v>
      </c>
    </row>
    <row r="1497" spans="2:25" x14ac:dyDescent="0.35">
      <c r="B1497" s="3">
        <v>1495</v>
      </c>
      <c r="C1497" s="3" t="s">
        <v>1737</v>
      </c>
      <c r="D1497" s="3" t="s">
        <v>1738</v>
      </c>
      <c r="H1497" s="3" t="s">
        <v>1737</v>
      </c>
      <c r="I1497" s="3" t="s">
        <v>1738</v>
      </c>
      <c r="J1497" s="9">
        <v>40973</v>
      </c>
      <c r="K1497" s="9">
        <v>40973</v>
      </c>
      <c r="O1497" s="3" t="s">
        <v>1737</v>
      </c>
      <c r="P1497" s="3" t="s">
        <v>1738</v>
      </c>
      <c r="Q1497" s="3" t="s">
        <v>6020</v>
      </c>
      <c r="R1497" s="3" t="s">
        <v>6047</v>
      </c>
      <c r="S1497" s="3" t="s">
        <v>6048</v>
      </c>
      <c r="T1497" s="3" t="s">
        <v>5775</v>
      </c>
      <c r="X1497" s="3">
        <v>1495</v>
      </c>
      <c r="Y1497" s="3">
        <v>10011</v>
      </c>
    </row>
    <row r="1498" spans="2:25" x14ac:dyDescent="0.35">
      <c r="B1498" s="3">
        <v>1496</v>
      </c>
      <c r="C1498" s="3" t="s">
        <v>1737</v>
      </c>
      <c r="D1498" s="3" t="s">
        <v>81</v>
      </c>
      <c r="H1498" s="3" t="s">
        <v>1737</v>
      </c>
      <c r="I1498" s="3" t="s">
        <v>81</v>
      </c>
      <c r="J1498" s="9">
        <v>40973</v>
      </c>
      <c r="K1498" s="9">
        <v>40973</v>
      </c>
      <c r="O1498" s="3" t="s">
        <v>1737</v>
      </c>
      <c r="P1498" s="3" t="s">
        <v>81</v>
      </c>
      <c r="Q1498" s="3" t="s">
        <v>6020</v>
      </c>
      <c r="R1498" s="3" t="s">
        <v>6047</v>
      </c>
      <c r="S1498" s="3" t="s">
        <v>6048</v>
      </c>
      <c r="T1498" s="3" t="s">
        <v>5775</v>
      </c>
      <c r="X1498" s="3">
        <v>1496</v>
      </c>
      <c r="Y1498" s="3">
        <v>10011</v>
      </c>
    </row>
    <row r="1499" spans="2:25" x14ac:dyDescent="0.35">
      <c r="B1499" s="3">
        <v>1497</v>
      </c>
      <c r="C1499" s="3" t="s">
        <v>1737</v>
      </c>
      <c r="D1499" s="3" t="s">
        <v>509</v>
      </c>
      <c r="H1499" s="3" t="s">
        <v>1737</v>
      </c>
      <c r="I1499" s="3" t="s">
        <v>509</v>
      </c>
      <c r="J1499" s="9">
        <v>40973</v>
      </c>
      <c r="K1499" s="9">
        <v>40973</v>
      </c>
      <c r="O1499" s="3" t="s">
        <v>1737</v>
      </c>
      <c r="P1499" s="3" t="s">
        <v>509</v>
      </c>
      <c r="Q1499" s="3" t="s">
        <v>6020</v>
      </c>
      <c r="R1499" s="3" t="s">
        <v>6047</v>
      </c>
      <c r="S1499" s="3" t="s">
        <v>6048</v>
      </c>
      <c r="T1499" s="3" t="s">
        <v>5775</v>
      </c>
      <c r="X1499" s="3">
        <v>1497</v>
      </c>
      <c r="Y1499" s="3">
        <v>10011</v>
      </c>
    </row>
    <row r="1500" spans="2:25" x14ac:dyDescent="0.35">
      <c r="B1500" s="3">
        <v>1498</v>
      </c>
      <c r="C1500" s="3" t="s">
        <v>1739</v>
      </c>
      <c r="D1500" s="3" t="s">
        <v>1740</v>
      </c>
      <c r="H1500" s="3" t="s">
        <v>1739</v>
      </c>
      <c r="I1500" s="3" t="s">
        <v>1740</v>
      </c>
      <c r="J1500" s="9">
        <v>41592</v>
      </c>
      <c r="K1500" s="9">
        <v>41596</v>
      </c>
      <c r="O1500" s="3" t="s">
        <v>1739</v>
      </c>
      <c r="P1500" s="3" t="s">
        <v>1740</v>
      </c>
      <c r="Q1500" s="3" t="s">
        <v>5772</v>
      </c>
      <c r="R1500" s="3" t="s">
        <v>6477</v>
      </c>
      <c r="S1500" s="3" t="s">
        <v>6478</v>
      </c>
      <c r="T1500" s="3" t="s">
        <v>5782</v>
      </c>
      <c r="X1500" s="3">
        <v>1498</v>
      </c>
      <c r="Y1500" s="3">
        <v>19143</v>
      </c>
    </row>
    <row r="1501" spans="2:25" x14ac:dyDescent="0.35">
      <c r="B1501" s="3">
        <v>1499</v>
      </c>
      <c r="C1501" s="3" t="s">
        <v>1741</v>
      </c>
      <c r="D1501" s="3" t="s">
        <v>1742</v>
      </c>
      <c r="H1501" s="3" t="s">
        <v>1741</v>
      </c>
      <c r="I1501" s="3" t="s">
        <v>1742</v>
      </c>
      <c r="J1501" s="9">
        <v>41659</v>
      </c>
      <c r="K1501" s="9">
        <v>41663</v>
      </c>
      <c r="O1501" s="3" t="s">
        <v>1741</v>
      </c>
      <c r="P1501" s="3" t="s">
        <v>1742</v>
      </c>
      <c r="Q1501" s="3" t="s">
        <v>5768</v>
      </c>
      <c r="R1501" s="3" t="s">
        <v>6261</v>
      </c>
      <c r="S1501" s="3" t="s">
        <v>6262</v>
      </c>
      <c r="T1501" s="3" t="s">
        <v>5775</v>
      </c>
      <c r="X1501" s="3">
        <v>1499</v>
      </c>
      <c r="Y1501" s="3">
        <v>76248</v>
      </c>
    </row>
    <row r="1502" spans="2:25" x14ac:dyDescent="0.35">
      <c r="B1502" s="3">
        <v>1500</v>
      </c>
      <c r="C1502" s="3" t="s">
        <v>1743</v>
      </c>
      <c r="D1502" s="3" t="s">
        <v>1744</v>
      </c>
      <c r="H1502" s="3" t="s">
        <v>1743</v>
      </c>
      <c r="I1502" s="3" t="s">
        <v>1744</v>
      </c>
      <c r="J1502" s="9">
        <v>41387</v>
      </c>
      <c r="K1502" s="9">
        <v>41391</v>
      </c>
      <c r="O1502" s="3" t="s">
        <v>1743</v>
      </c>
      <c r="P1502" s="3" t="s">
        <v>1744</v>
      </c>
      <c r="Q1502" s="3" t="s">
        <v>5768</v>
      </c>
      <c r="R1502" s="3" t="s">
        <v>5962</v>
      </c>
      <c r="S1502" s="3" t="s">
        <v>5963</v>
      </c>
      <c r="T1502" s="3" t="s">
        <v>5775</v>
      </c>
      <c r="X1502" s="3">
        <v>1500</v>
      </c>
      <c r="Y1502" s="3">
        <v>94122</v>
      </c>
    </row>
    <row r="1503" spans="2:25" x14ac:dyDescent="0.35">
      <c r="B1503" s="3">
        <v>1501</v>
      </c>
      <c r="C1503" s="3" t="s">
        <v>1745</v>
      </c>
      <c r="D1503" s="3" t="s">
        <v>1746</v>
      </c>
      <c r="H1503" s="3" t="s">
        <v>1745</v>
      </c>
      <c r="I1503" s="3" t="s">
        <v>1746</v>
      </c>
      <c r="J1503" s="9">
        <v>40676</v>
      </c>
      <c r="K1503" s="9">
        <v>40678</v>
      </c>
      <c r="O1503" s="3" t="s">
        <v>1745</v>
      </c>
      <c r="P1503" s="3" t="s">
        <v>1746</v>
      </c>
      <c r="Q1503" s="3" t="s">
        <v>5801</v>
      </c>
      <c r="R1503" s="3" t="s">
        <v>6399</v>
      </c>
      <c r="S1503" s="3" t="s">
        <v>6400</v>
      </c>
      <c r="T1503" s="3" t="s">
        <v>5782</v>
      </c>
      <c r="X1503" s="3">
        <v>1501</v>
      </c>
      <c r="Y1503" s="3">
        <v>33012</v>
      </c>
    </row>
    <row r="1504" spans="2:25" x14ac:dyDescent="0.35">
      <c r="B1504" s="3">
        <v>1502</v>
      </c>
      <c r="C1504" s="3" t="s">
        <v>1745</v>
      </c>
      <c r="D1504" s="3" t="s">
        <v>1208</v>
      </c>
      <c r="H1504" s="3" t="s">
        <v>1745</v>
      </c>
      <c r="I1504" s="3" t="s">
        <v>1208</v>
      </c>
      <c r="J1504" s="9">
        <v>40676</v>
      </c>
      <c r="K1504" s="9">
        <v>40678</v>
      </c>
      <c r="O1504" s="3" t="s">
        <v>1745</v>
      </c>
      <c r="P1504" s="3" t="s">
        <v>1208</v>
      </c>
      <c r="Q1504" s="3" t="s">
        <v>5801</v>
      </c>
      <c r="R1504" s="3" t="s">
        <v>6399</v>
      </c>
      <c r="S1504" s="3" t="s">
        <v>6400</v>
      </c>
      <c r="T1504" s="3" t="s">
        <v>5782</v>
      </c>
      <c r="X1504" s="3">
        <v>1502</v>
      </c>
      <c r="Y1504" s="3">
        <v>33012</v>
      </c>
    </row>
    <row r="1505" spans="2:25" x14ac:dyDescent="0.35">
      <c r="B1505" s="3">
        <v>1503</v>
      </c>
      <c r="C1505" s="3" t="s">
        <v>1747</v>
      </c>
      <c r="D1505" s="3" t="s">
        <v>646</v>
      </c>
      <c r="H1505" s="3" t="s">
        <v>1747</v>
      </c>
      <c r="I1505" s="3" t="s">
        <v>646</v>
      </c>
      <c r="J1505" s="9">
        <v>40616</v>
      </c>
      <c r="K1505" s="9">
        <v>40620</v>
      </c>
      <c r="O1505" s="3" t="s">
        <v>1747</v>
      </c>
      <c r="P1505" s="3" t="s">
        <v>646</v>
      </c>
      <c r="Q1505" s="3" t="s">
        <v>5772</v>
      </c>
      <c r="R1505" s="3" t="s">
        <v>6035</v>
      </c>
      <c r="S1505" s="3" t="s">
        <v>6036</v>
      </c>
      <c r="T1505" s="3" t="s">
        <v>5771</v>
      </c>
      <c r="X1505" s="3">
        <v>1503</v>
      </c>
      <c r="Y1505" s="3">
        <v>92646</v>
      </c>
    </row>
    <row r="1506" spans="2:25" x14ac:dyDescent="0.35">
      <c r="B1506" s="3">
        <v>1504</v>
      </c>
      <c r="C1506" s="3" t="s">
        <v>1747</v>
      </c>
      <c r="D1506" s="3" t="s">
        <v>1748</v>
      </c>
      <c r="H1506" s="3" t="s">
        <v>1747</v>
      </c>
      <c r="I1506" s="3" t="s">
        <v>1748</v>
      </c>
      <c r="J1506" s="9">
        <v>40616</v>
      </c>
      <c r="K1506" s="9">
        <v>40620</v>
      </c>
      <c r="O1506" s="3" t="s">
        <v>1747</v>
      </c>
      <c r="P1506" s="3" t="s">
        <v>1748</v>
      </c>
      <c r="Q1506" s="3" t="s">
        <v>5772</v>
      </c>
      <c r="R1506" s="3" t="s">
        <v>6035</v>
      </c>
      <c r="S1506" s="3" t="s">
        <v>6036</v>
      </c>
      <c r="T1506" s="3" t="s">
        <v>5771</v>
      </c>
      <c r="X1506" s="3">
        <v>1504</v>
      </c>
      <c r="Y1506" s="3">
        <v>92646</v>
      </c>
    </row>
    <row r="1507" spans="2:25" x14ac:dyDescent="0.35">
      <c r="B1507" s="3">
        <v>1505</v>
      </c>
      <c r="C1507" s="3" t="s">
        <v>1749</v>
      </c>
      <c r="D1507" s="3" t="s">
        <v>1738</v>
      </c>
      <c r="H1507" s="3" t="s">
        <v>1749</v>
      </c>
      <c r="I1507" s="3" t="s">
        <v>1738</v>
      </c>
      <c r="J1507" s="9">
        <v>41996</v>
      </c>
      <c r="K1507" s="9">
        <v>41998</v>
      </c>
      <c r="O1507" s="3" t="s">
        <v>1749</v>
      </c>
      <c r="P1507" s="3" t="s">
        <v>1738</v>
      </c>
      <c r="Q1507" s="3" t="s">
        <v>5768</v>
      </c>
      <c r="R1507" s="3" t="s">
        <v>6077</v>
      </c>
      <c r="S1507" s="3" t="s">
        <v>6078</v>
      </c>
      <c r="T1507" s="3" t="s">
        <v>5775</v>
      </c>
      <c r="X1507" s="3">
        <v>1505</v>
      </c>
      <c r="Y1507" s="3">
        <v>32127</v>
      </c>
    </row>
    <row r="1508" spans="2:25" x14ac:dyDescent="0.35">
      <c r="B1508" s="3">
        <v>1506</v>
      </c>
      <c r="C1508" s="3" t="s">
        <v>1750</v>
      </c>
      <c r="D1508" s="3" t="s">
        <v>1751</v>
      </c>
      <c r="H1508" s="3" t="s">
        <v>1750</v>
      </c>
      <c r="I1508" s="3" t="s">
        <v>1751</v>
      </c>
      <c r="J1508" s="9">
        <v>41603</v>
      </c>
      <c r="K1508" s="9">
        <v>41608</v>
      </c>
      <c r="O1508" s="3" t="s">
        <v>1750</v>
      </c>
      <c r="P1508" s="3" t="s">
        <v>1751</v>
      </c>
      <c r="Q1508" s="3" t="s">
        <v>5772</v>
      </c>
      <c r="R1508" s="3" t="s">
        <v>6201</v>
      </c>
      <c r="S1508" s="3" t="s">
        <v>6202</v>
      </c>
      <c r="T1508" s="3" t="s">
        <v>5775</v>
      </c>
      <c r="X1508" s="3">
        <v>1506</v>
      </c>
      <c r="Y1508" s="3">
        <v>97504</v>
      </c>
    </row>
    <row r="1509" spans="2:25" x14ac:dyDescent="0.35">
      <c r="B1509" s="3">
        <v>1507</v>
      </c>
      <c r="C1509" s="3" t="s">
        <v>1752</v>
      </c>
      <c r="D1509" s="3" t="s">
        <v>1753</v>
      </c>
      <c r="H1509" s="3" t="s">
        <v>1752</v>
      </c>
      <c r="I1509" s="3" t="s">
        <v>1753</v>
      </c>
      <c r="J1509" s="9">
        <v>41976</v>
      </c>
      <c r="K1509" s="9">
        <v>41979</v>
      </c>
      <c r="O1509" s="3" t="s">
        <v>1752</v>
      </c>
      <c r="P1509" s="3" t="s">
        <v>1753</v>
      </c>
      <c r="Q1509" s="3" t="s">
        <v>5801</v>
      </c>
      <c r="R1509" s="3" t="s">
        <v>6723</v>
      </c>
      <c r="S1509" s="3" t="s">
        <v>6724</v>
      </c>
      <c r="T1509" s="3" t="s">
        <v>5775</v>
      </c>
      <c r="X1509" s="3">
        <v>1507</v>
      </c>
      <c r="Y1509" s="3">
        <v>22901</v>
      </c>
    </row>
    <row r="1510" spans="2:25" x14ac:dyDescent="0.35">
      <c r="B1510" s="3">
        <v>1508</v>
      </c>
      <c r="C1510" s="3" t="s">
        <v>1754</v>
      </c>
      <c r="D1510" s="3" t="s">
        <v>707</v>
      </c>
      <c r="H1510" s="3" t="s">
        <v>1754</v>
      </c>
      <c r="I1510" s="3" t="s">
        <v>707</v>
      </c>
      <c r="J1510" s="9">
        <v>41274</v>
      </c>
      <c r="K1510" s="9">
        <v>41278</v>
      </c>
      <c r="O1510" s="3" t="s">
        <v>1754</v>
      </c>
      <c r="P1510" s="3" t="s">
        <v>707</v>
      </c>
      <c r="Q1510" s="3" t="s">
        <v>5772</v>
      </c>
      <c r="R1510" s="3" t="s">
        <v>5976</v>
      </c>
      <c r="S1510" s="3" t="s">
        <v>5977</v>
      </c>
      <c r="T1510" s="3" t="s">
        <v>5775</v>
      </c>
      <c r="X1510" s="3">
        <v>1508</v>
      </c>
      <c r="Y1510" s="3">
        <v>59801</v>
      </c>
    </row>
    <row r="1511" spans="2:25" x14ac:dyDescent="0.35">
      <c r="B1511" s="3">
        <v>1509</v>
      </c>
      <c r="C1511" s="3" t="s">
        <v>1755</v>
      </c>
      <c r="D1511" s="3" t="s">
        <v>1756</v>
      </c>
      <c r="H1511" s="3" t="s">
        <v>1755</v>
      </c>
      <c r="I1511" s="3" t="s">
        <v>1756</v>
      </c>
      <c r="J1511" s="9">
        <v>41916</v>
      </c>
      <c r="K1511" s="9">
        <v>41919</v>
      </c>
      <c r="O1511" s="3" t="s">
        <v>1755</v>
      </c>
      <c r="P1511" s="3" t="s">
        <v>1756</v>
      </c>
      <c r="Q1511" s="3" t="s">
        <v>5801</v>
      </c>
      <c r="R1511" s="3" t="s">
        <v>6725</v>
      </c>
      <c r="S1511" s="3" t="s">
        <v>6726</v>
      </c>
      <c r="T1511" s="3" t="s">
        <v>5775</v>
      </c>
      <c r="X1511" s="3">
        <v>1509</v>
      </c>
      <c r="Y1511" s="3">
        <v>55407</v>
      </c>
    </row>
    <row r="1512" spans="2:25" x14ac:dyDescent="0.35">
      <c r="B1512" s="3">
        <v>1510</v>
      </c>
      <c r="C1512" s="3" t="s">
        <v>1757</v>
      </c>
      <c r="D1512" s="3" t="s">
        <v>1758</v>
      </c>
      <c r="H1512" s="3" t="s">
        <v>1757</v>
      </c>
      <c r="I1512" s="3" t="s">
        <v>1758</v>
      </c>
      <c r="J1512" s="9">
        <v>40784</v>
      </c>
      <c r="K1512" s="9">
        <v>40788</v>
      </c>
      <c r="O1512" s="3" t="s">
        <v>1757</v>
      </c>
      <c r="P1512" s="3" t="s">
        <v>1758</v>
      </c>
      <c r="Q1512" s="3" t="s">
        <v>5768</v>
      </c>
      <c r="R1512" s="3" t="s">
        <v>6357</v>
      </c>
      <c r="S1512" s="3" t="s">
        <v>6358</v>
      </c>
      <c r="T1512" s="3" t="s">
        <v>5775</v>
      </c>
      <c r="X1512" s="3">
        <v>1510</v>
      </c>
      <c r="Y1512" s="3">
        <v>33178</v>
      </c>
    </row>
    <row r="1513" spans="2:25" x14ac:dyDescent="0.35">
      <c r="B1513" s="3">
        <v>1511</v>
      </c>
      <c r="C1513" s="3" t="s">
        <v>1757</v>
      </c>
      <c r="D1513" s="3" t="s">
        <v>1759</v>
      </c>
      <c r="H1513" s="3" t="s">
        <v>1757</v>
      </c>
      <c r="I1513" s="3" t="s">
        <v>1759</v>
      </c>
      <c r="J1513" s="9">
        <v>40784</v>
      </c>
      <c r="K1513" s="9">
        <v>40788</v>
      </c>
      <c r="O1513" s="3" t="s">
        <v>1757</v>
      </c>
      <c r="P1513" s="3" t="s">
        <v>1759</v>
      </c>
      <c r="Q1513" s="3" t="s">
        <v>5768</v>
      </c>
      <c r="R1513" s="3" t="s">
        <v>6357</v>
      </c>
      <c r="S1513" s="3" t="s">
        <v>6358</v>
      </c>
      <c r="T1513" s="3" t="s">
        <v>5775</v>
      </c>
      <c r="X1513" s="3">
        <v>1511</v>
      </c>
      <c r="Y1513" s="3">
        <v>33178</v>
      </c>
    </row>
    <row r="1514" spans="2:25" x14ac:dyDescent="0.35">
      <c r="B1514" s="3">
        <v>1512</v>
      </c>
      <c r="C1514" s="3" t="s">
        <v>1757</v>
      </c>
      <c r="D1514" s="3" t="s">
        <v>523</v>
      </c>
      <c r="H1514" s="3" t="s">
        <v>1757</v>
      </c>
      <c r="I1514" s="3" t="s">
        <v>523</v>
      </c>
      <c r="J1514" s="9">
        <v>40784</v>
      </c>
      <c r="K1514" s="9">
        <v>40788</v>
      </c>
      <c r="O1514" s="3" t="s">
        <v>1757</v>
      </c>
      <c r="P1514" s="3" t="s">
        <v>523</v>
      </c>
      <c r="Q1514" s="3" t="s">
        <v>5768</v>
      </c>
      <c r="R1514" s="3" t="s">
        <v>6357</v>
      </c>
      <c r="S1514" s="3" t="s">
        <v>6358</v>
      </c>
      <c r="T1514" s="3" t="s">
        <v>5775</v>
      </c>
      <c r="X1514" s="3">
        <v>1512</v>
      </c>
      <c r="Y1514" s="3">
        <v>33178</v>
      </c>
    </row>
    <row r="1515" spans="2:25" x14ac:dyDescent="0.35">
      <c r="B1515" s="3">
        <v>1513</v>
      </c>
      <c r="C1515" s="3" t="s">
        <v>1760</v>
      </c>
      <c r="D1515" s="3" t="s">
        <v>1761</v>
      </c>
      <c r="H1515" s="3" t="s">
        <v>1760</v>
      </c>
      <c r="I1515" s="3" t="s">
        <v>1761</v>
      </c>
      <c r="J1515" s="9">
        <v>41507</v>
      </c>
      <c r="K1515" s="9">
        <v>41510</v>
      </c>
      <c r="O1515" s="3" t="s">
        <v>1760</v>
      </c>
      <c r="P1515" s="3" t="s">
        <v>1761</v>
      </c>
      <c r="Q1515" s="3" t="s">
        <v>5801</v>
      </c>
      <c r="R1515" s="3" t="s">
        <v>5942</v>
      </c>
      <c r="S1515" s="3" t="s">
        <v>5943</v>
      </c>
      <c r="T1515" s="3" t="s">
        <v>5782</v>
      </c>
      <c r="X1515" s="3">
        <v>1513</v>
      </c>
      <c r="Y1515" s="3">
        <v>48205</v>
      </c>
    </row>
    <row r="1516" spans="2:25" x14ac:dyDescent="0.35">
      <c r="B1516" s="3">
        <v>1514</v>
      </c>
      <c r="C1516" s="3" t="s">
        <v>1762</v>
      </c>
      <c r="D1516" s="3" t="s">
        <v>499</v>
      </c>
      <c r="H1516" s="3" t="s">
        <v>1762</v>
      </c>
      <c r="I1516" s="3" t="s">
        <v>499</v>
      </c>
      <c r="J1516" s="9">
        <v>41934</v>
      </c>
      <c r="K1516" s="9">
        <v>41937</v>
      </c>
      <c r="O1516" s="3" t="s">
        <v>1762</v>
      </c>
      <c r="P1516" s="3" t="s">
        <v>499</v>
      </c>
      <c r="Q1516" s="3" t="s">
        <v>5801</v>
      </c>
      <c r="R1516" s="3" t="s">
        <v>6727</v>
      </c>
      <c r="S1516" s="3" t="s">
        <v>6728</v>
      </c>
      <c r="T1516" s="3" t="s">
        <v>5771</v>
      </c>
      <c r="X1516" s="3">
        <v>1514</v>
      </c>
      <c r="Y1516" s="3">
        <v>46203</v>
      </c>
    </row>
    <row r="1517" spans="2:25" x14ac:dyDescent="0.35">
      <c r="B1517" s="3">
        <v>1515</v>
      </c>
      <c r="C1517" s="3" t="s">
        <v>1763</v>
      </c>
      <c r="D1517" s="3" t="s">
        <v>1764</v>
      </c>
      <c r="H1517" s="3" t="s">
        <v>1763</v>
      </c>
      <c r="I1517" s="3" t="s">
        <v>1764</v>
      </c>
      <c r="J1517" s="9">
        <v>41412</v>
      </c>
      <c r="K1517" s="9">
        <v>41416</v>
      </c>
      <c r="O1517" s="3" t="s">
        <v>1763</v>
      </c>
      <c r="P1517" s="3" t="s">
        <v>1764</v>
      </c>
      <c r="Q1517" s="3" t="s">
        <v>5772</v>
      </c>
      <c r="R1517" s="3" t="s">
        <v>6687</v>
      </c>
      <c r="S1517" s="3" t="s">
        <v>6688</v>
      </c>
      <c r="T1517" s="3" t="s">
        <v>5771</v>
      </c>
      <c r="X1517" s="3">
        <v>1515</v>
      </c>
      <c r="Y1517" s="3">
        <v>32712</v>
      </c>
    </row>
    <row r="1518" spans="2:25" x14ac:dyDescent="0.35">
      <c r="B1518" s="3">
        <v>1516</v>
      </c>
      <c r="C1518" s="3" t="s">
        <v>1763</v>
      </c>
      <c r="D1518" s="3" t="s">
        <v>599</v>
      </c>
      <c r="H1518" s="3" t="s">
        <v>1763</v>
      </c>
      <c r="I1518" s="3" t="s">
        <v>599</v>
      </c>
      <c r="J1518" s="9">
        <v>41412</v>
      </c>
      <c r="K1518" s="9">
        <v>41416</v>
      </c>
      <c r="O1518" s="3" t="s">
        <v>1763</v>
      </c>
      <c r="P1518" s="3" t="s">
        <v>599</v>
      </c>
      <c r="Q1518" s="3" t="s">
        <v>5772</v>
      </c>
      <c r="R1518" s="3" t="s">
        <v>6687</v>
      </c>
      <c r="S1518" s="3" t="s">
        <v>6688</v>
      </c>
      <c r="T1518" s="3" t="s">
        <v>5771</v>
      </c>
      <c r="X1518" s="3">
        <v>1516</v>
      </c>
      <c r="Y1518" s="3">
        <v>32712</v>
      </c>
    </row>
    <row r="1519" spans="2:25" x14ac:dyDescent="0.35">
      <c r="B1519" s="3">
        <v>1517</v>
      </c>
      <c r="C1519" s="3" t="s">
        <v>1765</v>
      </c>
      <c r="D1519" s="3" t="s">
        <v>1766</v>
      </c>
      <c r="H1519" s="3" t="s">
        <v>1765</v>
      </c>
      <c r="I1519" s="3" t="s">
        <v>1766</v>
      </c>
      <c r="J1519" s="9">
        <v>40942</v>
      </c>
      <c r="K1519" s="9">
        <v>40943</v>
      </c>
      <c r="O1519" s="3" t="s">
        <v>1765</v>
      </c>
      <c r="P1519" s="3" t="s">
        <v>1766</v>
      </c>
      <c r="Q1519" s="3" t="s">
        <v>5801</v>
      </c>
      <c r="R1519" s="3" t="s">
        <v>6533</v>
      </c>
      <c r="S1519" s="3" t="s">
        <v>6534</v>
      </c>
      <c r="T1519" s="3" t="s">
        <v>5771</v>
      </c>
      <c r="X1519" s="3">
        <v>1517</v>
      </c>
      <c r="Y1519" s="3">
        <v>90008</v>
      </c>
    </row>
    <row r="1520" spans="2:25" x14ac:dyDescent="0.35">
      <c r="B1520" s="3">
        <v>1518</v>
      </c>
      <c r="C1520" s="3" t="s">
        <v>1767</v>
      </c>
      <c r="D1520" s="3" t="s">
        <v>243</v>
      </c>
      <c r="H1520" s="3" t="s">
        <v>1767</v>
      </c>
      <c r="I1520" s="3" t="s">
        <v>243</v>
      </c>
      <c r="J1520" s="9">
        <v>41594</v>
      </c>
      <c r="K1520" s="9">
        <v>41601</v>
      </c>
      <c r="O1520" s="3" t="s">
        <v>1767</v>
      </c>
      <c r="P1520" s="3" t="s">
        <v>243</v>
      </c>
      <c r="Q1520" s="3" t="s">
        <v>5772</v>
      </c>
      <c r="R1520" s="3" t="s">
        <v>6683</v>
      </c>
      <c r="S1520" s="3" t="s">
        <v>6684</v>
      </c>
      <c r="T1520" s="3" t="s">
        <v>5771</v>
      </c>
      <c r="X1520" s="3">
        <v>1518</v>
      </c>
      <c r="Y1520" s="3">
        <v>90008</v>
      </c>
    </row>
    <row r="1521" spans="2:25" x14ac:dyDescent="0.35">
      <c r="B1521" s="3">
        <v>1519</v>
      </c>
      <c r="C1521" s="3" t="s">
        <v>1768</v>
      </c>
      <c r="D1521" s="3" t="s">
        <v>1769</v>
      </c>
      <c r="H1521" s="3" t="s">
        <v>1768</v>
      </c>
      <c r="I1521" s="3" t="s">
        <v>1769</v>
      </c>
      <c r="J1521" s="9">
        <v>41824</v>
      </c>
      <c r="K1521" s="9">
        <v>41827</v>
      </c>
      <c r="O1521" s="3" t="s">
        <v>1768</v>
      </c>
      <c r="P1521" s="3" t="s">
        <v>1769</v>
      </c>
      <c r="Q1521" s="3" t="s">
        <v>5768</v>
      </c>
      <c r="R1521" s="3" t="s">
        <v>6713</v>
      </c>
      <c r="S1521" s="3" t="s">
        <v>6714</v>
      </c>
      <c r="T1521" s="3" t="s">
        <v>5771</v>
      </c>
      <c r="X1521" s="3">
        <v>1519</v>
      </c>
      <c r="Y1521" s="3">
        <v>77041</v>
      </c>
    </row>
    <row r="1522" spans="2:25" x14ac:dyDescent="0.35">
      <c r="B1522" s="3">
        <v>1520</v>
      </c>
      <c r="C1522" s="3" t="s">
        <v>1768</v>
      </c>
      <c r="D1522" s="3" t="s">
        <v>1770</v>
      </c>
      <c r="H1522" s="3" t="s">
        <v>1768</v>
      </c>
      <c r="I1522" s="3" t="s">
        <v>1770</v>
      </c>
      <c r="J1522" s="9">
        <v>41824</v>
      </c>
      <c r="K1522" s="9">
        <v>41827</v>
      </c>
      <c r="O1522" s="3" t="s">
        <v>1768</v>
      </c>
      <c r="P1522" s="3" t="s">
        <v>1770</v>
      </c>
      <c r="Q1522" s="3" t="s">
        <v>5768</v>
      </c>
      <c r="R1522" s="3" t="s">
        <v>6713</v>
      </c>
      <c r="S1522" s="3" t="s">
        <v>6714</v>
      </c>
      <c r="T1522" s="3" t="s">
        <v>5771</v>
      </c>
      <c r="X1522" s="3">
        <v>1520</v>
      </c>
      <c r="Y1522" s="3">
        <v>77041</v>
      </c>
    </row>
    <row r="1523" spans="2:25" x14ac:dyDescent="0.35">
      <c r="B1523" s="3">
        <v>1521</v>
      </c>
      <c r="C1523" s="3" t="s">
        <v>1771</v>
      </c>
      <c r="D1523" s="3" t="s">
        <v>287</v>
      </c>
      <c r="H1523" s="3" t="s">
        <v>1771</v>
      </c>
      <c r="I1523" s="3" t="s">
        <v>287</v>
      </c>
      <c r="J1523" s="9">
        <v>40559</v>
      </c>
      <c r="K1523" s="9">
        <v>40561</v>
      </c>
      <c r="O1523" s="3" t="s">
        <v>1771</v>
      </c>
      <c r="P1523" s="3" t="s">
        <v>287</v>
      </c>
      <c r="Q1523" s="3" t="s">
        <v>5801</v>
      </c>
      <c r="R1523" s="3" t="s">
        <v>6729</v>
      </c>
      <c r="S1523" s="3" t="s">
        <v>6730</v>
      </c>
      <c r="T1523" s="3" t="s">
        <v>5775</v>
      </c>
      <c r="X1523" s="3">
        <v>1521</v>
      </c>
      <c r="Y1523" s="3">
        <v>30076</v>
      </c>
    </row>
    <row r="1524" spans="2:25" x14ac:dyDescent="0.35">
      <c r="B1524" s="3">
        <v>1522</v>
      </c>
      <c r="C1524" s="3" t="s">
        <v>1772</v>
      </c>
      <c r="D1524" s="3" t="s">
        <v>1773</v>
      </c>
      <c r="H1524" s="3" t="s">
        <v>1772</v>
      </c>
      <c r="I1524" s="3" t="s">
        <v>1773</v>
      </c>
      <c r="J1524" s="9">
        <v>41760</v>
      </c>
      <c r="K1524" s="9">
        <v>41765</v>
      </c>
      <c r="O1524" s="3" t="s">
        <v>1772</v>
      </c>
      <c r="P1524" s="3" t="s">
        <v>1773</v>
      </c>
      <c r="Q1524" s="3" t="s">
        <v>5772</v>
      </c>
      <c r="R1524" s="3" t="s">
        <v>6731</v>
      </c>
      <c r="S1524" s="3" t="s">
        <v>6732</v>
      </c>
      <c r="T1524" s="3" t="s">
        <v>5782</v>
      </c>
      <c r="X1524" s="3">
        <v>1522</v>
      </c>
      <c r="Y1524" s="3">
        <v>33437</v>
      </c>
    </row>
    <row r="1525" spans="2:25" x14ac:dyDescent="0.35">
      <c r="B1525" s="3">
        <v>1523</v>
      </c>
      <c r="C1525" s="3" t="s">
        <v>1772</v>
      </c>
      <c r="D1525" s="3" t="s">
        <v>1215</v>
      </c>
      <c r="H1525" s="3" t="s">
        <v>1772</v>
      </c>
      <c r="I1525" s="3" t="s">
        <v>1215</v>
      </c>
      <c r="J1525" s="9">
        <v>41760</v>
      </c>
      <c r="K1525" s="9">
        <v>41765</v>
      </c>
      <c r="O1525" s="3" t="s">
        <v>1772</v>
      </c>
      <c r="P1525" s="3" t="s">
        <v>1215</v>
      </c>
      <c r="Q1525" s="3" t="s">
        <v>5772</v>
      </c>
      <c r="R1525" s="3" t="s">
        <v>6731</v>
      </c>
      <c r="S1525" s="3" t="s">
        <v>6732</v>
      </c>
      <c r="T1525" s="3" t="s">
        <v>5782</v>
      </c>
      <c r="X1525" s="3">
        <v>1523</v>
      </c>
      <c r="Y1525" s="3">
        <v>33437</v>
      </c>
    </row>
    <row r="1526" spans="2:25" x14ac:dyDescent="0.35">
      <c r="B1526" s="3">
        <v>1524</v>
      </c>
      <c r="C1526" s="3" t="s">
        <v>1772</v>
      </c>
      <c r="D1526" s="3" t="s">
        <v>801</v>
      </c>
      <c r="H1526" s="3" t="s">
        <v>1772</v>
      </c>
      <c r="I1526" s="3" t="s">
        <v>801</v>
      </c>
      <c r="J1526" s="9">
        <v>41760</v>
      </c>
      <c r="K1526" s="9">
        <v>41765</v>
      </c>
      <c r="O1526" s="3" t="s">
        <v>1772</v>
      </c>
      <c r="P1526" s="3" t="s">
        <v>801</v>
      </c>
      <c r="Q1526" s="3" t="s">
        <v>5772</v>
      </c>
      <c r="R1526" s="3" t="s">
        <v>6731</v>
      </c>
      <c r="S1526" s="3" t="s">
        <v>6732</v>
      </c>
      <c r="T1526" s="3" t="s">
        <v>5782</v>
      </c>
      <c r="X1526" s="3">
        <v>1524</v>
      </c>
      <c r="Y1526" s="3">
        <v>33437</v>
      </c>
    </row>
    <row r="1527" spans="2:25" x14ac:dyDescent="0.35">
      <c r="B1527" s="3">
        <v>1525</v>
      </c>
      <c r="C1527" s="3" t="s">
        <v>1774</v>
      </c>
      <c r="D1527" s="3" t="s">
        <v>1775</v>
      </c>
      <c r="H1527" s="3" t="s">
        <v>1774</v>
      </c>
      <c r="I1527" s="3" t="s">
        <v>1775</v>
      </c>
      <c r="J1527" s="9">
        <v>41212</v>
      </c>
      <c r="K1527" s="9">
        <v>41214</v>
      </c>
      <c r="O1527" s="3" t="s">
        <v>1774</v>
      </c>
      <c r="P1527" s="3" t="s">
        <v>1775</v>
      </c>
      <c r="Q1527" s="3" t="s">
        <v>5768</v>
      </c>
      <c r="R1527" s="3" t="s">
        <v>6701</v>
      </c>
      <c r="S1527" s="3" t="s">
        <v>6702</v>
      </c>
      <c r="T1527" s="3" t="s">
        <v>5782</v>
      </c>
      <c r="X1527" s="3">
        <v>1525</v>
      </c>
      <c r="Y1527" s="3">
        <v>48227</v>
      </c>
    </row>
    <row r="1528" spans="2:25" x14ac:dyDescent="0.35">
      <c r="B1528" s="3">
        <v>1526</v>
      </c>
      <c r="C1528" s="3" t="s">
        <v>1776</v>
      </c>
      <c r="D1528" s="3" t="s">
        <v>1777</v>
      </c>
      <c r="H1528" s="3" t="s">
        <v>1776</v>
      </c>
      <c r="I1528" s="3" t="s">
        <v>1777</v>
      </c>
      <c r="J1528" s="9">
        <v>41869</v>
      </c>
      <c r="K1528" s="9">
        <v>41871</v>
      </c>
      <c r="O1528" s="3" t="s">
        <v>1776</v>
      </c>
      <c r="P1528" s="3" t="s">
        <v>1777</v>
      </c>
      <c r="Q1528" s="3" t="s">
        <v>5801</v>
      </c>
      <c r="R1528" s="3" t="s">
        <v>6733</v>
      </c>
      <c r="S1528" s="3" t="s">
        <v>6734</v>
      </c>
      <c r="T1528" s="3" t="s">
        <v>5771</v>
      </c>
      <c r="X1528" s="3">
        <v>1526</v>
      </c>
      <c r="Y1528" s="3">
        <v>13601</v>
      </c>
    </row>
    <row r="1529" spans="2:25" x14ac:dyDescent="0.35">
      <c r="B1529" s="3">
        <v>1527</v>
      </c>
      <c r="C1529" s="3" t="s">
        <v>1776</v>
      </c>
      <c r="D1529" s="3" t="s">
        <v>1778</v>
      </c>
      <c r="H1529" s="3" t="s">
        <v>1776</v>
      </c>
      <c r="I1529" s="3" t="s">
        <v>1778</v>
      </c>
      <c r="J1529" s="9">
        <v>41869</v>
      </c>
      <c r="K1529" s="9">
        <v>41871</v>
      </c>
      <c r="O1529" s="3" t="s">
        <v>1776</v>
      </c>
      <c r="P1529" s="3" t="s">
        <v>1778</v>
      </c>
      <c r="Q1529" s="3" t="s">
        <v>5801</v>
      </c>
      <c r="R1529" s="3" t="s">
        <v>6733</v>
      </c>
      <c r="S1529" s="3" t="s">
        <v>6734</v>
      </c>
      <c r="T1529" s="3" t="s">
        <v>5771</v>
      </c>
      <c r="X1529" s="3">
        <v>1527</v>
      </c>
      <c r="Y1529" s="3">
        <v>13601</v>
      </c>
    </row>
    <row r="1530" spans="2:25" x14ac:dyDescent="0.35">
      <c r="B1530" s="3">
        <v>1528</v>
      </c>
      <c r="C1530" s="3" t="s">
        <v>1779</v>
      </c>
      <c r="D1530" s="3" t="s">
        <v>1780</v>
      </c>
      <c r="H1530" s="3" t="s">
        <v>1779</v>
      </c>
      <c r="I1530" s="3" t="s">
        <v>1780</v>
      </c>
      <c r="J1530" s="9">
        <v>41185</v>
      </c>
      <c r="K1530" s="9">
        <v>41191</v>
      </c>
      <c r="O1530" s="3" t="s">
        <v>1779</v>
      </c>
      <c r="P1530" s="3" t="s">
        <v>1780</v>
      </c>
      <c r="Q1530" s="3" t="s">
        <v>5772</v>
      </c>
      <c r="R1530" s="3" t="s">
        <v>5910</v>
      </c>
      <c r="S1530" s="3" t="s">
        <v>5911</v>
      </c>
      <c r="T1530" s="3" t="s">
        <v>5771</v>
      </c>
      <c r="X1530" s="3">
        <v>1528</v>
      </c>
      <c r="Y1530" s="3">
        <v>19601</v>
      </c>
    </row>
    <row r="1531" spans="2:25" x14ac:dyDescent="0.35">
      <c r="B1531" s="3">
        <v>1529</v>
      </c>
      <c r="C1531" s="3" t="s">
        <v>1781</v>
      </c>
      <c r="D1531" s="3" t="s">
        <v>1437</v>
      </c>
      <c r="H1531" s="3" t="s">
        <v>1781</v>
      </c>
      <c r="I1531" s="3" t="s">
        <v>1437</v>
      </c>
      <c r="J1531" s="9">
        <v>41979</v>
      </c>
      <c r="K1531" s="9">
        <v>41981</v>
      </c>
      <c r="O1531" s="3" t="s">
        <v>1781</v>
      </c>
      <c r="P1531" s="3" t="s">
        <v>1437</v>
      </c>
      <c r="Q1531" s="3" t="s">
        <v>5768</v>
      </c>
      <c r="R1531" s="3" t="s">
        <v>6207</v>
      </c>
      <c r="S1531" s="3" t="s">
        <v>6208</v>
      </c>
      <c r="T1531" s="3" t="s">
        <v>5775</v>
      </c>
      <c r="X1531" s="3">
        <v>1529</v>
      </c>
      <c r="Y1531" s="3">
        <v>92024</v>
      </c>
    </row>
    <row r="1532" spans="2:25" x14ac:dyDescent="0.35">
      <c r="B1532" s="3">
        <v>1530</v>
      </c>
      <c r="C1532" s="3" t="s">
        <v>1782</v>
      </c>
      <c r="D1532" s="3" t="s">
        <v>345</v>
      </c>
      <c r="H1532" s="3" t="s">
        <v>1782</v>
      </c>
      <c r="I1532" s="3" t="s">
        <v>345</v>
      </c>
      <c r="J1532" s="9">
        <v>41708</v>
      </c>
      <c r="K1532" s="9">
        <v>41712</v>
      </c>
      <c r="O1532" s="3" t="s">
        <v>1782</v>
      </c>
      <c r="P1532" s="3" t="s">
        <v>345</v>
      </c>
      <c r="Q1532" s="3" t="s">
        <v>5772</v>
      </c>
      <c r="R1532" s="3" t="s">
        <v>6347</v>
      </c>
      <c r="S1532" s="3" t="s">
        <v>6348</v>
      </c>
      <c r="T1532" s="3" t="s">
        <v>5771</v>
      </c>
      <c r="X1532" s="3">
        <v>1530</v>
      </c>
      <c r="Y1532" s="3">
        <v>94110</v>
      </c>
    </row>
    <row r="1533" spans="2:25" x14ac:dyDescent="0.35">
      <c r="B1533" s="3">
        <v>1531</v>
      </c>
      <c r="C1533" s="3" t="s">
        <v>1783</v>
      </c>
      <c r="D1533" s="3" t="s">
        <v>1784</v>
      </c>
      <c r="H1533" s="3" t="s">
        <v>1783</v>
      </c>
      <c r="I1533" s="3" t="s">
        <v>1784</v>
      </c>
      <c r="J1533" s="9">
        <v>41435</v>
      </c>
      <c r="K1533" s="9">
        <v>41441</v>
      </c>
      <c r="O1533" s="3" t="s">
        <v>1783</v>
      </c>
      <c r="P1533" s="3" t="s">
        <v>1784</v>
      </c>
      <c r="Q1533" s="3" t="s">
        <v>5772</v>
      </c>
      <c r="R1533" s="3" t="s">
        <v>6459</v>
      </c>
      <c r="S1533" s="3" t="s">
        <v>6460</v>
      </c>
      <c r="T1533" s="3" t="s">
        <v>5775</v>
      </c>
      <c r="X1533" s="3">
        <v>1531</v>
      </c>
      <c r="Y1533" s="3">
        <v>90045</v>
      </c>
    </row>
    <row r="1534" spans="2:25" x14ac:dyDescent="0.35">
      <c r="B1534" s="3">
        <v>1532</v>
      </c>
      <c r="C1534" s="3" t="s">
        <v>1785</v>
      </c>
      <c r="D1534" s="3" t="s">
        <v>497</v>
      </c>
      <c r="H1534" s="3" t="s">
        <v>1785</v>
      </c>
      <c r="I1534" s="3" t="s">
        <v>497</v>
      </c>
      <c r="J1534" s="9">
        <v>41972</v>
      </c>
      <c r="K1534" s="9">
        <v>41975</v>
      </c>
      <c r="O1534" s="3" t="s">
        <v>1785</v>
      </c>
      <c r="P1534" s="3" t="s">
        <v>497</v>
      </c>
      <c r="Q1534" s="3" t="s">
        <v>5801</v>
      </c>
      <c r="R1534" s="3" t="s">
        <v>6355</v>
      </c>
      <c r="S1534" s="3" t="s">
        <v>6356</v>
      </c>
      <c r="T1534" s="3" t="s">
        <v>5775</v>
      </c>
      <c r="X1534" s="3">
        <v>1532</v>
      </c>
      <c r="Y1534" s="3">
        <v>80219</v>
      </c>
    </row>
    <row r="1535" spans="2:25" x14ac:dyDescent="0.35">
      <c r="B1535" s="3">
        <v>1533</v>
      </c>
      <c r="C1535" s="3" t="s">
        <v>1786</v>
      </c>
      <c r="D1535" s="3" t="s">
        <v>1787</v>
      </c>
      <c r="H1535" s="3" t="s">
        <v>1786</v>
      </c>
      <c r="I1535" s="3" t="s">
        <v>1787</v>
      </c>
      <c r="J1535" s="9">
        <v>41715</v>
      </c>
      <c r="K1535" s="9">
        <v>41717</v>
      </c>
      <c r="O1535" s="3" t="s">
        <v>1786</v>
      </c>
      <c r="P1535" s="3" t="s">
        <v>1787</v>
      </c>
      <c r="Q1535" s="3" t="s">
        <v>5768</v>
      </c>
      <c r="R1535" s="3" t="s">
        <v>5914</v>
      </c>
      <c r="S1535" s="3" t="s">
        <v>5915</v>
      </c>
      <c r="T1535" s="3" t="s">
        <v>5782</v>
      </c>
      <c r="X1535" s="3">
        <v>1533</v>
      </c>
      <c r="Y1535" s="3">
        <v>98105</v>
      </c>
    </row>
    <row r="1536" spans="2:25" x14ac:dyDescent="0.35">
      <c r="B1536" s="3">
        <v>1534</v>
      </c>
      <c r="C1536" s="3" t="s">
        <v>1786</v>
      </c>
      <c r="D1536" s="3" t="s">
        <v>282</v>
      </c>
      <c r="H1536" s="3" t="s">
        <v>1786</v>
      </c>
      <c r="I1536" s="3" t="s">
        <v>282</v>
      </c>
      <c r="J1536" s="9">
        <v>41715</v>
      </c>
      <c r="K1536" s="9">
        <v>41717</v>
      </c>
      <c r="O1536" s="3" t="s">
        <v>1786</v>
      </c>
      <c r="P1536" s="3" t="s">
        <v>282</v>
      </c>
      <c r="Q1536" s="3" t="s">
        <v>5768</v>
      </c>
      <c r="R1536" s="3" t="s">
        <v>5914</v>
      </c>
      <c r="S1536" s="3" t="s">
        <v>5915</v>
      </c>
      <c r="T1536" s="3" t="s">
        <v>5782</v>
      </c>
      <c r="X1536" s="3">
        <v>1534</v>
      </c>
      <c r="Y1536" s="3">
        <v>98105</v>
      </c>
    </row>
    <row r="1537" spans="2:25" x14ac:dyDescent="0.35">
      <c r="B1537" s="3">
        <v>1535</v>
      </c>
      <c r="C1537" s="3" t="s">
        <v>1786</v>
      </c>
      <c r="D1537" s="3" t="s">
        <v>1219</v>
      </c>
      <c r="H1537" s="3" t="s">
        <v>1786</v>
      </c>
      <c r="I1537" s="3" t="s">
        <v>1219</v>
      </c>
      <c r="J1537" s="9">
        <v>41715</v>
      </c>
      <c r="K1537" s="9">
        <v>41717</v>
      </c>
      <c r="O1537" s="3" t="s">
        <v>1786</v>
      </c>
      <c r="P1537" s="3" t="s">
        <v>1219</v>
      </c>
      <c r="Q1537" s="3" t="s">
        <v>5768</v>
      </c>
      <c r="R1537" s="3" t="s">
        <v>5914</v>
      </c>
      <c r="S1537" s="3" t="s">
        <v>5915</v>
      </c>
      <c r="T1537" s="3" t="s">
        <v>5782</v>
      </c>
      <c r="X1537" s="3">
        <v>1535</v>
      </c>
      <c r="Y1537" s="3">
        <v>98105</v>
      </c>
    </row>
    <row r="1538" spans="2:25" x14ac:dyDescent="0.35">
      <c r="B1538" s="3">
        <v>1536</v>
      </c>
      <c r="C1538" s="3" t="s">
        <v>1788</v>
      </c>
      <c r="D1538" s="3" t="s">
        <v>1789</v>
      </c>
      <c r="H1538" s="3" t="s">
        <v>1788</v>
      </c>
      <c r="I1538" s="3" t="s">
        <v>1789</v>
      </c>
      <c r="J1538" s="9">
        <v>41606</v>
      </c>
      <c r="K1538" s="9">
        <v>41608</v>
      </c>
      <c r="O1538" s="3" t="s">
        <v>1788</v>
      </c>
      <c r="P1538" s="3" t="s">
        <v>1789</v>
      </c>
      <c r="Q1538" s="3" t="s">
        <v>5768</v>
      </c>
      <c r="R1538" s="3" t="s">
        <v>5952</v>
      </c>
      <c r="S1538" s="3" t="s">
        <v>5953</v>
      </c>
      <c r="T1538" s="3" t="s">
        <v>5775</v>
      </c>
      <c r="X1538" s="3">
        <v>1536</v>
      </c>
      <c r="Y1538" s="3">
        <v>85254</v>
      </c>
    </row>
    <row r="1539" spans="2:25" x14ac:dyDescent="0.35">
      <c r="B1539" s="3">
        <v>1537</v>
      </c>
      <c r="C1539" s="3" t="s">
        <v>1790</v>
      </c>
      <c r="D1539" s="3" t="s">
        <v>1718</v>
      </c>
      <c r="H1539" s="3" t="s">
        <v>1790</v>
      </c>
      <c r="I1539" s="3" t="s">
        <v>1718</v>
      </c>
      <c r="J1539" s="9">
        <v>41971</v>
      </c>
      <c r="K1539" s="9">
        <v>41977</v>
      </c>
      <c r="O1539" s="3" t="s">
        <v>1790</v>
      </c>
      <c r="P1539" s="3" t="s">
        <v>1718</v>
      </c>
      <c r="Q1539" s="3" t="s">
        <v>5772</v>
      </c>
      <c r="R1539" s="3" t="s">
        <v>6347</v>
      </c>
      <c r="S1539" s="3" t="s">
        <v>6348</v>
      </c>
      <c r="T1539" s="3" t="s">
        <v>5771</v>
      </c>
      <c r="X1539" s="3">
        <v>1537</v>
      </c>
      <c r="Y1539" s="3">
        <v>94109</v>
      </c>
    </row>
    <row r="1540" spans="2:25" x14ac:dyDescent="0.35">
      <c r="B1540" s="3">
        <v>1538</v>
      </c>
      <c r="C1540" s="3" t="s">
        <v>1790</v>
      </c>
      <c r="D1540" s="3" t="s">
        <v>1791</v>
      </c>
      <c r="H1540" s="3" t="s">
        <v>1790</v>
      </c>
      <c r="I1540" s="3" t="s">
        <v>1791</v>
      </c>
      <c r="J1540" s="9">
        <v>41971</v>
      </c>
      <c r="K1540" s="9">
        <v>41977</v>
      </c>
      <c r="O1540" s="3" t="s">
        <v>1790</v>
      </c>
      <c r="P1540" s="3" t="s">
        <v>1791</v>
      </c>
      <c r="Q1540" s="3" t="s">
        <v>5772</v>
      </c>
      <c r="R1540" s="3" t="s">
        <v>6347</v>
      </c>
      <c r="S1540" s="3" t="s">
        <v>6348</v>
      </c>
      <c r="T1540" s="3" t="s">
        <v>5771</v>
      </c>
      <c r="X1540" s="3">
        <v>1538</v>
      </c>
      <c r="Y1540" s="3">
        <v>94109</v>
      </c>
    </row>
    <row r="1541" spans="2:25" x14ac:dyDescent="0.35">
      <c r="B1541" s="3">
        <v>1539</v>
      </c>
      <c r="C1541" s="3" t="s">
        <v>1792</v>
      </c>
      <c r="D1541" s="3" t="s">
        <v>1168</v>
      </c>
      <c r="H1541" s="3" t="s">
        <v>1792</v>
      </c>
      <c r="I1541" s="3" t="s">
        <v>1168</v>
      </c>
      <c r="J1541" s="9">
        <v>41054</v>
      </c>
      <c r="K1541" s="9">
        <v>41056</v>
      </c>
      <c r="O1541" s="3" t="s">
        <v>1792</v>
      </c>
      <c r="P1541" s="3" t="s">
        <v>1168</v>
      </c>
      <c r="Q1541" s="3" t="s">
        <v>5768</v>
      </c>
      <c r="R1541" s="3" t="s">
        <v>6557</v>
      </c>
      <c r="S1541" s="3" t="s">
        <v>6558</v>
      </c>
      <c r="T1541" s="3" t="s">
        <v>5782</v>
      </c>
      <c r="X1541" s="3">
        <v>1539</v>
      </c>
      <c r="Y1541" s="3">
        <v>94109</v>
      </c>
    </row>
    <row r="1542" spans="2:25" x14ac:dyDescent="0.35">
      <c r="B1542" s="3">
        <v>1540</v>
      </c>
      <c r="C1542" s="3" t="s">
        <v>1793</v>
      </c>
      <c r="D1542" s="3" t="s">
        <v>1794</v>
      </c>
      <c r="H1542" s="3" t="s">
        <v>1793</v>
      </c>
      <c r="I1542" s="3" t="s">
        <v>1794</v>
      </c>
      <c r="J1542" s="9">
        <v>41464</v>
      </c>
      <c r="K1542" s="9">
        <v>41468</v>
      </c>
      <c r="O1542" s="3" t="s">
        <v>1793</v>
      </c>
      <c r="P1542" s="3" t="s">
        <v>1794</v>
      </c>
      <c r="Q1542" s="3" t="s">
        <v>5772</v>
      </c>
      <c r="R1542" s="3" t="s">
        <v>6735</v>
      </c>
      <c r="S1542" s="3" t="s">
        <v>6736</v>
      </c>
      <c r="T1542" s="3" t="s">
        <v>5775</v>
      </c>
      <c r="X1542" s="3">
        <v>1540</v>
      </c>
      <c r="Y1542" s="3">
        <v>80020</v>
      </c>
    </row>
    <row r="1543" spans="2:25" x14ac:dyDescent="0.35">
      <c r="B1543" s="3">
        <v>1541</v>
      </c>
      <c r="C1543" s="3" t="s">
        <v>1793</v>
      </c>
      <c r="D1543" s="3" t="s">
        <v>1795</v>
      </c>
      <c r="H1543" s="3" t="s">
        <v>1793</v>
      </c>
      <c r="I1543" s="3" t="s">
        <v>1795</v>
      </c>
      <c r="J1543" s="9">
        <v>41464</v>
      </c>
      <c r="K1543" s="9">
        <v>41468</v>
      </c>
      <c r="O1543" s="3" t="s">
        <v>1793</v>
      </c>
      <c r="P1543" s="3" t="s">
        <v>1795</v>
      </c>
      <c r="Q1543" s="3" t="s">
        <v>5772</v>
      </c>
      <c r="R1543" s="3" t="s">
        <v>6735</v>
      </c>
      <c r="S1543" s="3" t="s">
        <v>6736</v>
      </c>
      <c r="T1543" s="3" t="s">
        <v>5775</v>
      </c>
      <c r="X1543" s="3">
        <v>1541</v>
      </c>
      <c r="Y1543" s="3">
        <v>80020</v>
      </c>
    </row>
    <row r="1544" spans="2:25" x14ac:dyDescent="0.35">
      <c r="B1544" s="3">
        <v>1542</v>
      </c>
      <c r="C1544" s="3" t="s">
        <v>1793</v>
      </c>
      <c r="D1544" s="3" t="s">
        <v>36</v>
      </c>
      <c r="H1544" s="3" t="s">
        <v>1793</v>
      </c>
      <c r="I1544" s="3" t="s">
        <v>36</v>
      </c>
      <c r="J1544" s="9">
        <v>41464</v>
      </c>
      <c r="K1544" s="9">
        <v>41468</v>
      </c>
      <c r="O1544" s="3" t="s">
        <v>1793</v>
      </c>
      <c r="P1544" s="3" t="s">
        <v>36</v>
      </c>
      <c r="Q1544" s="3" t="s">
        <v>5772</v>
      </c>
      <c r="R1544" s="3" t="s">
        <v>6735</v>
      </c>
      <c r="S1544" s="3" t="s">
        <v>6736</v>
      </c>
      <c r="T1544" s="3" t="s">
        <v>5775</v>
      </c>
      <c r="X1544" s="3">
        <v>1542</v>
      </c>
      <c r="Y1544" s="3">
        <v>80020</v>
      </c>
    </row>
    <row r="1545" spans="2:25" x14ac:dyDescent="0.35">
      <c r="B1545" s="3">
        <v>1543</v>
      </c>
      <c r="C1545" s="3" t="s">
        <v>1793</v>
      </c>
      <c r="D1545" s="3" t="s">
        <v>177</v>
      </c>
      <c r="H1545" s="3" t="s">
        <v>1793</v>
      </c>
      <c r="I1545" s="3" t="s">
        <v>177</v>
      </c>
      <c r="J1545" s="9">
        <v>41464</v>
      </c>
      <c r="K1545" s="9">
        <v>41468</v>
      </c>
      <c r="O1545" s="3" t="s">
        <v>1793</v>
      </c>
      <c r="P1545" s="3" t="s">
        <v>177</v>
      </c>
      <c r="Q1545" s="3" t="s">
        <v>5772</v>
      </c>
      <c r="R1545" s="3" t="s">
        <v>6735</v>
      </c>
      <c r="S1545" s="3" t="s">
        <v>6736</v>
      </c>
      <c r="T1545" s="3" t="s">
        <v>5775</v>
      </c>
      <c r="X1545" s="3">
        <v>1543</v>
      </c>
      <c r="Y1545" s="3">
        <v>80020</v>
      </c>
    </row>
    <row r="1546" spans="2:25" x14ac:dyDescent="0.35">
      <c r="B1546" s="3">
        <v>1544</v>
      </c>
      <c r="C1546" s="3" t="s">
        <v>1796</v>
      </c>
      <c r="D1546" s="3" t="s">
        <v>1403</v>
      </c>
      <c r="H1546" s="3" t="s">
        <v>1796</v>
      </c>
      <c r="I1546" s="3" t="s">
        <v>1403</v>
      </c>
      <c r="J1546" s="9">
        <v>41446</v>
      </c>
      <c r="K1546" s="9">
        <v>41452</v>
      </c>
      <c r="O1546" s="3" t="s">
        <v>1796</v>
      </c>
      <c r="P1546" s="3" t="s">
        <v>1403</v>
      </c>
      <c r="Q1546" s="3" t="s">
        <v>5772</v>
      </c>
      <c r="R1546" s="3" t="s">
        <v>5936</v>
      </c>
      <c r="S1546" s="3" t="s">
        <v>5937</v>
      </c>
      <c r="T1546" s="3" t="s">
        <v>5771</v>
      </c>
      <c r="X1546" s="3">
        <v>1544</v>
      </c>
      <c r="Y1546" s="3">
        <v>75007</v>
      </c>
    </row>
    <row r="1547" spans="2:25" x14ac:dyDescent="0.35">
      <c r="B1547" s="3">
        <v>1545</v>
      </c>
      <c r="C1547" s="3" t="s">
        <v>1796</v>
      </c>
      <c r="D1547" s="3" t="s">
        <v>1693</v>
      </c>
      <c r="H1547" s="3" t="s">
        <v>1796</v>
      </c>
      <c r="I1547" s="3" t="s">
        <v>1693</v>
      </c>
      <c r="J1547" s="9">
        <v>41446</v>
      </c>
      <c r="K1547" s="9">
        <v>41452</v>
      </c>
      <c r="O1547" s="3" t="s">
        <v>1796</v>
      </c>
      <c r="P1547" s="3" t="s">
        <v>1693</v>
      </c>
      <c r="Q1547" s="3" t="s">
        <v>5772</v>
      </c>
      <c r="R1547" s="3" t="s">
        <v>5936</v>
      </c>
      <c r="S1547" s="3" t="s">
        <v>5937</v>
      </c>
      <c r="T1547" s="3" t="s">
        <v>5771</v>
      </c>
      <c r="X1547" s="3">
        <v>1545</v>
      </c>
      <c r="Y1547" s="3">
        <v>75007</v>
      </c>
    </row>
    <row r="1548" spans="2:25" x14ac:dyDescent="0.35">
      <c r="B1548" s="3">
        <v>1546</v>
      </c>
      <c r="C1548" s="3" t="s">
        <v>1797</v>
      </c>
      <c r="D1548" s="3" t="s">
        <v>400</v>
      </c>
      <c r="H1548" s="3" t="s">
        <v>1797</v>
      </c>
      <c r="I1548" s="3" t="s">
        <v>400</v>
      </c>
      <c r="J1548" s="9">
        <v>41885</v>
      </c>
      <c r="K1548" s="9">
        <v>41889</v>
      </c>
      <c r="O1548" s="3" t="s">
        <v>1797</v>
      </c>
      <c r="P1548" s="3" t="s">
        <v>400</v>
      </c>
      <c r="Q1548" s="3" t="s">
        <v>5772</v>
      </c>
      <c r="R1548" s="3" t="s">
        <v>6737</v>
      </c>
      <c r="S1548" s="3" t="s">
        <v>6738</v>
      </c>
      <c r="T1548" s="3" t="s">
        <v>5771</v>
      </c>
      <c r="X1548" s="3">
        <v>1546</v>
      </c>
      <c r="Y1548" s="3">
        <v>10009</v>
      </c>
    </row>
    <row r="1549" spans="2:25" x14ac:dyDescent="0.35">
      <c r="B1549" s="3">
        <v>1547</v>
      </c>
      <c r="C1549" s="3" t="s">
        <v>1797</v>
      </c>
      <c r="D1549" s="3" t="s">
        <v>1678</v>
      </c>
      <c r="H1549" s="3" t="s">
        <v>1797</v>
      </c>
      <c r="I1549" s="3" t="s">
        <v>1678</v>
      </c>
      <c r="J1549" s="9">
        <v>41885</v>
      </c>
      <c r="K1549" s="9">
        <v>41889</v>
      </c>
      <c r="O1549" s="3" t="s">
        <v>1797</v>
      </c>
      <c r="P1549" s="3" t="s">
        <v>1678</v>
      </c>
      <c r="Q1549" s="3" t="s">
        <v>5772</v>
      </c>
      <c r="R1549" s="3" t="s">
        <v>6737</v>
      </c>
      <c r="S1549" s="3" t="s">
        <v>6738</v>
      </c>
      <c r="T1549" s="3" t="s">
        <v>5771</v>
      </c>
      <c r="X1549" s="3">
        <v>1547</v>
      </c>
      <c r="Y1549" s="3">
        <v>10009</v>
      </c>
    </row>
    <row r="1550" spans="2:25" x14ac:dyDescent="0.35">
      <c r="B1550" s="3">
        <v>1548</v>
      </c>
      <c r="C1550" s="3" t="s">
        <v>1797</v>
      </c>
      <c r="D1550" s="3" t="s">
        <v>487</v>
      </c>
      <c r="H1550" s="3" t="s">
        <v>1797</v>
      </c>
      <c r="I1550" s="3" t="s">
        <v>487</v>
      </c>
      <c r="J1550" s="9">
        <v>41885</v>
      </c>
      <c r="K1550" s="9">
        <v>41889</v>
      </c>
      <c r="O1550" s="3" t="s">
        <v>1797</v>
      </c>
      <c r="P1550" s="3" t="s">
        <v>487</v>
      </c>
      <c r="Q1550" s="3" t="s">
        <v>5772</v>
      </c>
      <c r="R1550" s="3" t="s">
        <v>6737</v>
      </c>
      <c r="S1550" s="3" t="s">
        <v>6738</v>
      </c>
      <c r="T1550" s="3" t="s">
        <v>5771</v>
      </c>
      <c r="X1550" s="3">
        <v>1548</v>
      </c>
      <c r="Y1550" s="3">
        <v>10009</v>
      </c>
    </row>
    <row r="1551" spans="2:25" x14ac:dyDescent="0.35">
      <c r="B1551" s="3">
        <v>1549</v>
      </c>
      <c r="C1551" s="3" t="s">
        <v>1797</v>
      </c>
      <c r="D1551" s="3" t="s">
        <v>120</v>
      </c>
      <c r="H1551" s="3" t="s">
        <v>1797</v>
      </c>
      <c r="I1551" s="3" t="s">
        <v>120</v>
      </c>
      <c r="J1551" s="9">
        <v>41885</v>
      </c>
      <c r="K1551" s="9">
        <v>41889</v>
      </c>
      <c r="O1551" s="3" t="s">
        <v>1797</v>
      </c>
      <c r="P1551" s="3" t="s">
        <v>120</v>
      </c>
      <c r="Q1551" s="3" t="s">
        <v>5772</v>
      </c>
      <c r="R1551" s="3" t="s">
        <v>6737</v>
      </c>
      <c r="S1551" s="3" t="s">
        <v>6738</v>
      </c>
      <c r="T1551" s="3" t="s">
        <v>5771</v>
      </c>
      <c r="X1551" s="3">
        <v>1549</v>
      </c>
      <c r="Y1551" s="3">
        <v>10009</v>
      </c>
    </row>
    <row r="1552" spans="2:25" x14ac:dyDescent="0.35">
      <c r="B1552" s="3">
        <v>1550</v>
      </c>
      <c r="C1552" s="3" t="s">
        <v>1797</v>
      </c>
      <c r="D1552" s="3" t="s">
        <v>1253</v>
      </c>
      <c r="H1552" s="3" t="s">
        <v>1797</v>
      </c>
      <c r="I1552" s="3" t="s">
        <v>1253</v>
      </c>
      <c r="J1552" s="9">
        <v>41885</v>
      </c>
      <c r="K1552" s="9">
        <v>41889</v>
      </c>
      <c r="O1552" s="3" t="s">
        <v>1797</v>
      </c>
      <c r="P1552" s="3" t="s">
        <v>1253</v>
      </c>
      <c r="Q1552" s="3" t="s">
        <v>5772</v>
      </c>
      <c r="R1552" s="3" t="s">
        <v>6737</v>
      </c>
      <c r="S1552" s="3" t="s">
        <v>6738</v>
      </c>
      <c r="T1552" s="3" t="s">
        <v>5771</v>
      </c>
      <c r="X1552" s="3">
        <v>1550</v>
      </c>
      <c r="Y1552" s="3">
        <v>10009</v>
      </c>
    </row>
    <row r="1553" spans="2:25" x14ac:dyDescent="0.35">
      <c r="B1553" s="3">
        <v>1551</v>
      </c>
      <c r="C1553" s="3" t="s">
        <v>1797</v>
      </c>
      <c r="D1553" s="3" t="s">
        <v>1018</v>
      </c>
      <c r="H1553" s="3" t="s">
        <v>1797</v>
      </c>
      <c r="I1553" s="3" t="s">
        <v>1018</v>
      </c>
      <c r="J1553" s="9">
        <v>41885</v>
      </c>
      <c r="K1553" s="9">
        <v>41889</v>
      </c>
      <c r="O1553" s="3" t="s">
        <v>1797</v>
      </c>
      <c r="P1553" s="3" t="s">
        <v>1018</v>
      </c>
      <c r="Q1553" s="3" t="s">
        <v>5772</v>
      </c>
      <c r="R1553" s="3" t="s">
        <v>6737</v>
      </c>
      <c r="S1553" s="3" t="s">
        <v>6738</v>
      </c>
      <c r="T1553" s="3" t="s">
        <v>5771</v>
      </c>
      <c r="X1553" s="3">
        <v>1551</v>
      </c>
      <c r="Y1553" s="3">
        <v>10009</v>
      </c>
    </row>
    <row r="1554" spans="2:25" x14ac:dyDescent="0.35">
      <c r="B1554" s="3">
        <v>1552</v>
      </c>
      <c r="C1554" s="3" t="s">
        <v>1797</v>
      </c>
      <c r="D1554" s="3" t="s">
        <v>1470</v>
      </c>
      <c r="H1554" s="3" t="s">
        <v>1797</v>
      </c>
      <c r="I1554" s="3" t="s">
        <v>1470</v>
      </c>
      <c r="J1554" s="9">
        <v>41885</v>
      </c>
      <c r="K1554" s="9">
        <v>41889</v>
      </c>
      <c r="O1554" s="3" t="s">
        <v>1797</v>
      </c>
      <c r="P1554" s="3" t="s">
        <v>1470</v>
      </c>
      <c r="Q1554" s="3" t="s">
        <v>5772</v>
      </c>
      <c r="R1554" s="3" t="s">
        <v>6737</v>
      </c>
      <c r="S1554" s="3" t="s">
        <v>6738</v>
      </c>
      <c r="T1554" s="3" t="s">
        <v>5771</v>
      </c>
      <c r="X1554" s="3">
        <v>1552</v>
      </c>
      <c r="Y1554" s="3">
        <v>10009</v>
      </c>
    </row>
    <row r="1555" spans="2:25" x14ac:dyDescent="0.35">
      <c r="B1555" s="3">
        <v>1553</v>
      </c>
      <c r="C1555" s="3" t="s">
        <v>1797</v>
      </c>
      <c r="D1555" s="3" t="s">
        <v>557</v>
      </c>
      <c r="H1555" s="3" t="s">
        <v>1797</v>
      </c>
      <c r="I1555" s="3" t="s">
        <v>557</v>
      </c>
      <c r="J1555" s="9">
        <v>41885</v>
      </c>
      <c r="K1555" s="9">
        <v>41889</v>
      </c>
      <c r="O1555" s="3" t="s">
        <v>1797</v>
      </c>
      <c r="P1555" s="3" t="s">
        <v>557</v>
      </c>
      <c r="Q1555" s="3" t="s">
        <v>5772</v>
      </c>
      <c r="R1555" s="3" t="s">
        <v>6737</v>
      </c>
      <c r="S1555" s="3" t="s">
        <v>6738</v>
      </c>
      <c r="T1555" s="3" t="s">
        <v>5771</v>
      </c>
      <c r="X1555" s="3">
        <v>1553</v>
      </c>
      <c r="Y1555" s="3">
        <v>10009</v>
      </c>
    </row>
    <row r="1556" spans="2:25" x14ac:dyDescent="0.35">
      <c r="B1556" s="3">
        <v>1554</v>
      </c>
      <c r="C1556" s="3" t="s">
        <v>1797</v>
      </c>
      <c r="D1556" s="3" t="s">
        <v>1798</v>
      </c>
      <c r="H1556" s="3" t="s">
        <v>1797</v>
      </c>
      <c r="I1556" s="3" t="s">
        <v>1798</v>
      </c>
      <c r="J1556" s="9">
        <v>41885</v>
      </c>
      <c r="K1556" s="9">
        <v>41889</v>
      </c>
      <c r="O1556" s="3" t="s">
        <v>1797</v>
      </c>
      <c r="P1556" s="3" t="s">
        <v>1798</v>
      </c>
      <c r="Q1556" s="3" t="s">
        <v>5772</v>
      </c>
      <c r="R1556" s="3" t="s">
        <v>6737</v>
      </c>
      <c r="S1556" s="3" t="s">
        <v>6738</v>
      </c>
      <c r="T1556" s="3" t="s">
        <v>5771</v>
      </c>
      <c r="X1556" s="3">
        <v>1554</v>
      </c>
      <c r="Y1556" s="3">
        <v>10009</v>
      </c>
    </row>
    <row r="1557" spans="2:25" x14ac:dyDescent="0.35">
      <c r="B1557" s="3">
        <v>1555</v>
      </c>
      <c r="C1557" s="3" t="s">
        <v>1797</v>
      </c>
      <c r="D1557" s="3" t="s">
        <v>1799</v>
      </c>
      <c r="H1557" s="3" t="s">
        <v>1797</v>
      </c>
      <c r="I1557" s="3" t="s">
        <v>1799</v>
      </c>
      <c r="J1557" s="9">
        <v>41885</v>
      </c>
      <c r="K1557" s="9">
        <v>41889</v>
      </c>
      <c r="O1557" s="3" t="s">
        <v>1797</v>
      </c>
      <c r="P1557" s="3" t="s">
        <v>1799</v>
      </c>
      <c r="Q1557" s="3" t="s">
        <v>5772</v>
      </c>
      <c r="R1557" s="3" t="s">
        <v>6737</v>
      </c>
      <c r="S1557" s="3" t="s">
        <v>6738</v>
      </c>
      <c r="T1557" s="3" t="s">
        <v>5771</v>
      </c>
      <c r="X1557" s="3">
        <v>1555</v>
      </c>
      <c r="Y1557" s="3">
        <v>10009</v>
      </c>
    </row>
    <row r="1558" spans="2:25" x14ac:dyDescent="0.35">
      <c r="B1558" s="3">
        <v>1556</v>
      </c>
      <c r="C1558" s="3" t="s">
        <v>1797</v>
      </c>
      <c r="D1558" s="3" t="s">
        <v>230</v>
      </c>
      <c r="H1558" s="3" t="s">
        <v>1797</v>
      </c>
      <c r="I1558" s="3" t="s">
        <v>230</v>
      </c>
      <c r="J1558" s="9">
        <v>41885</v>
      </c>
      <c r="K1558" s="9">
        <v>41889</v>
      </c>
      <c r="O1558" s="3" t="s">
        <v>1797</v>
      </c>
      <c r="P1558" s="3" t="s">
        <v>230</v>
      </c>
      <c r="Q1558" s="3" t="s">
        <v>5772</v>
      </c>
      <c r="R1558" s="3" t="s">
        <v>6737</v>
      </c>
      <c r="S1558" s="3" t="s">
        <v>6738</v>
      </c>
      <c r="T1558" s="3" t="s">
        <v>5771</v>
      </c>
      <c r="X1558" s="3">
        <v>1556</v>
      </c>
      <c r="Y1558" s="3">
        <v>10009</v>
      </c>
    </row>
    <row r="1559" spans="2:25" x14ac:dyDescent="0.35">
      <c r="B1559" s="3">
        <v>1557</v>
      </c>
      <c r="C1559" s="3" t="s">
        <v>1797</v>
      </c>
      <c r="D1559" s="3" t="s">
        <v>1627</v>
      </c>
      <c r="H1559" s="3" t="s">
        <v>1797</v>
      </c>
      <c r="I1559" s="3" t="s">
        <v>1627</v>
      </c>
      <c r="J1559" s="9">
        <v>41885</v>
      </c>
      <c r="K1559" s="9">
        <v>41889</v>
      </c>
      <c r="O1559" s="3" t="s">
        <v>1797</v>
      </c>
      <c r="P1559" s="3" t="s">
        <v>1627</v>
      </c>
      <c r="Q1559" s="3" t="s">
        <v>5772</v>
      </c>
      <c r="R1559" s="3" t="s">
        <v>6737</v>
      </c>
      <c r="S1559" s="3" t="s">
        <v>6738</v>
      </c>
      <c r="T1559" s="3" t="s">
        <v>5771</v>
      </c>
      <c r="X1559" s="3">
        <v>1557</v>
      </c>
      <c r="Y1559" s="3">
        <v>10009</v>
      </c>
    </row>
    <row r="1560" spans="2:25" x14ac:dyDescent="0.35">
      <c r="B1560" s="3">
        <v>1558</v>
      </c>
      <c r="C1560" s="3" t="s">
        <v>1800</v>
      </c>
      <c r="D1560" s="3" t="s">
        <v>1801</v>
      </c>
      <c r="H1560" s="3" t="s">
        <v>1800</v>
      </c>
      <c r="I1560" s="3" t="s">
        <v>1801</v>
      </c>
      <c r="J1560" s="9">
        <v>41995</v>
      </c>
      <c r="K1560" s="9">
        <v>42002</v>
      </c>
      <c r="O1560" s="3" t="s">
        <v>1800</v>
      </c>
      <c r="P1560" s="3" t="s">
        <v>1801</v>
      </c>
      <c r="Q1560" s="3" t="s">
        <v>5772</v>
      </c>
      <c r="R1560" s="3" t="s">
        <v>6103</v>
      </c>
      <c r="S1560" s="3" t="s">
        <v>6104</v>
      </c>
      <c r="T1560" s="3" t="s">
        <v>5775</v>
      </c>
      <c r="X1560" s="3">
        <v>1558</v>
      </c>
      <c r="Y1560" s="3">
        <v>7501</v>
      </c>
    </row>
    <row r="1561" spans="2:25" x14ac:dyDescent="0.35">
      <c r="B1561" s="3">
        <v>1559</v>
      </c>
      <c r="C1561" s="3" t="s">
        <v>1800</v>
      </c>
      <c r="D1561" s="3" t="s">
        <v>1802</v>
      </c>
      <c r="H1561" s="3" t="s">
        <v>1800</v>
      </c>
      <c r="I1561" s="3" t="s">
        <v>1802</v>
      </c>
      <c r="J1561" s="9">
        <v>41995</v>
      </c>
      <c r="K1561" s="9">
        <v>42002</v>
      </c>
      <c r="O1561" s="3" t="s">
        <v>1800</v>
      </c>
      <c r="P1561" s="3" t="s">
        <v>1802</v>
      </c>
      <c r="Q1561" s="3" t="s">
        <v>5772</v>
      </c>
      <c r="R1561" s="3" t="s">
        <v>6103</v>
      </c>
      <c r="S1561" s="3" t="s">
        <v>6104</v>
      </c>
      <c r="T1561" s="3" t="s">
        <v>5775</v>
      </c>
      <c r="X1561" s="3">
        <v>1559</v>
      </c>
      <c r="Y1561" s="3">
        <v>7501</v>
      </c>
    </row>
    <row r="1562" spans="2:25" x14ac:dyDescent="0.35">
      <c r="B1562" s="3">
        <v>1560</v>
      </c>
      <c r="C1562" s="3" t="s">
        <v>1800</v>
      </c>
      <c r="D1562" s="3" t="s">
        <v>183</v>
      </c>
      <c r="H1562" s="3" t="s">
        <v>1800</v>
      </c>
      <c r="I1562" s="3" t="s">
        <v>183</v>
      </c>
      <c r="J1562" s="9">
        <v>41995</v>
      </c>
      <c r="K1562" s="9">
        <v>42002</v>
      </c>
      <c r="O1562" s="3" t="s">
        <v>1800</v>
      </c>
      <c r="P1562" s="3" t="s">
        <v>183</v>
      </c>
      <c r="Q1562" s="3" t="s">
        <v>5772</v>
      </c>
      <c r="R1562" s="3" t="s">
        <v>6103</v>
      </c>
      <c r="S1562" s="3" t="s">
        <v>6104</v>
      </c>
      <c r="T1562" s="3" t="s">
        <v>5775</v>
      </c>
      <c r="X1562" s="3">
        <v>1560</v>
      </c>
      <c r="Y1562" s="3">
        <v>7501</v>
      </c>
    </row>
    <row r="1563" spans="2:25" x14ac:dyDescent="0.35">
      <c r="B1563" s="3">
        <v>1561</v>
      </c>
      <c r="C1563" s="3" t="s">
        <v>1803</v>
      </c>
      <c r="D1563" s="3" t="s">
        <v>1327</v>
      </c>
      <c r="H1563" s="3" t="s">
        <v>1803</v>
      </c>
      <c r="I1563" s="3" t="s">
        <v>1327</v>
      </c>
      <c r="J1563" s="9">
        <v>41906</v>
      </c>
      <c r="K1563" s="9">
        <v>41912</v>
      </c>
      <c r="O1563" s="3" t="s">
        <v>1803</v>
      </c>
      <c r="P1563" s="3" t="s">
        <v>1327</v>
      </c>
      <c r="Q1563" s="3" t="s">
        <v>5772</v>
      </c>
      <c r="R1563" s="3" t="s">
        <v>6125</v>
      </c>
      <c r="S1563" s="3" t="s">
        <v>6126</v>
      </c>
      <c r="T1563" s="3" t="s">
        <v>5775</v>
      </c>
      <c r="X1563" s="3">
        <v>1561</v>
      </c>
      <c r="Y1563" s="3">
        <v>74133</v>
      </c>
    </row>
    <row r="1564" spans="2:25" x14ac:dyDescent="0.35">
      <c r="B1564" s="3">
        <v>1562</v>
      </c>
      <c r="C1564" s="3" t="s">
        <v>1804</v>
      </c>
      <c r="D1564" s="3" t="s">
        <v>1648</v>
      </c>
      <c r="H1564" s="3" t="s">
        <v>1804</v>
      </c>
      <c r="I1564" s="3" t="s">
        <v>1648</v>
      </c>
      <c r="J1564" s="9">
        <v>41766</v>
      </c>
      <c r="K1564" s="9">
        <v>41771</v>
      </c>
      <c r="O1564" s="3" t="s">
        <v>1804</v>
      </c>
      <c r="P1564" s="3" t="s">
        <v>1648</v>
      </c>
      <c r="Q1564" s="3" t="s">
        <v>5772</v>
      </c>
      <c r="R1564" s="3" t="s">
        <v>6679</v>
      </c>
      <c r="S1564" s="3" t="s">
        <v>6680</v>
      </c>
      <c r="T1564" s="3" t="s">
        <v>5782</v>
      </c>
      <c r="X1564" s="3">
        <v>1562</v>
      </c>
      <c r="Y1564" s="3">
        <v>60623</v>
      </c>
    </row>
    <row r="1565" spans="2:25" x14ac:dyDescent="0.35">
      <c r="B1565" s="3">
        <v>1563</v>
      </c>
      <c r="C1565" s="3" t="s">
        <v>1804</v>
      </c>
      <c r="D1565" s="3" t="s">
        <v>1327</v>
      </c>
      <c r="H1565" s="3" t="s">
        <v>1804</v>
      </c>
      <c r="I1565" s="3" t="s">
        <v>1327</v>
      </c>
      <c r="J1565" s="9">
        <v>41766</v>
      </c>
      <c r="K1565" s="9">
        <v>41771</v>
      </c>
      <c r="O1565" s="3" t="s">
        <v>1804</v>
      </c>
      <c r="P1565" s="3" t="s">
        <v>1327</v>
      </c>
      <c r="Q1565" s="3" t="s">
        <v>5772</v>
      </c>
      <c r="R1565" s="3" t="s">
        <v>6679</v>
      </c>
      <c r="S1565" s="3" t="s">
        <v>6680</v>
      </c>
      <c r="T1565" s="3" t="s">
        <v>5782</v>
      </c>
      <c r="X1565" s="3">
        <v>1563</v>
      </c>
      <c r="Y1565" s="3">
        <v>60623</v>
      </c>
    </row>
    <row r="1566" spans="2:25" x14ac:dyDescent="0.35">
      <c r="B1566" s="3">
        <v>1564</v>
      </c>
      <c r="C1566" s="3" t="s">
        <v>1805</v>
      </c>
      <c r="D1566" s="3" t="s">
        <v>1806</v>
      </c>
      <c r="H1566" s="3" t="s">
        <v>1805</v>
      </c>
      <c r="I1566" s="3" t="s">
        <v>1806</v>
      </c>
      <c r="J1566" s="9">
        <v>40891</v>
      </c>
      <c r="K1566" s="9">
        <v>40896</v>
      </c>
      <c r="O1566" s="3" t="s">
        <v>1805</v>
      </c>
      <c r="P1566" s="3" t="s">
        <v>1806</v>
      </c>
      <c r="Q1566" s="3" t="s">
        <v>5772</v>
      </c>
      <c r="R1566" s="3" t="s">
        <v>6739</v>
      </c>
      <c r="S1566" s="3" t="s">
        <v>6740</v>
      </c>
      <c r="T1566" s="3" t="s">
        <v>5775</v>
      </c>
      <c r="X1566" s="3">
        <v>1564</v>
      </c>
      <c r="Y1566" s="3">
        <v>60610</v>
      </c>
    </row>
    <row r="1567" spans="2:25" x14ac:dyDescent="0.35">
      <c r="B1567" s="3">
        <v>1565</v>
      </c>
      <c r="C1567" s="3" t="s">
        <v>1805</v>
      </c>
      <c r="D1567" s="3" t="s">
        <v>1057</v>
      </c>
      <c r="H1567" s="3" t="s">
        <v>1805</v>
      </c>
      <c r="I1567" s="3" t="s">
        <v>1057</v>
      </c>
      <c r="J1567" s="9">
        <v>40891</v>
      </c>
      <c r="K1567" s="9">
        <v>40896</v>
      </c>
      <c r="O1567" s="3" t="s">
        <v>1805</v>
      </c>
      <c r="P1567" s="3" t="s">
        <v>1057</v>
      </c>
      <c r="Q1567" s="3" t="s">
        <v>5772</v>
      </c>
      <c r="R1567" s="3" t="s">
        <v>6739</v>
      </c>
      <c r="S1567" s="3" t="s">
        <v>6740</v>
      </c>
      <c r="T1567" s="3" t="s">
        <v>5775</v>
      </c>
      <c r="X1567" s="3">
        <v>1565</v>
      </c>
      <c r="Y1567" s="3">
        <v>60610</v>
      </c>
    </row>
    <row r="1568" spans="2:25" x14ac:dyDescent="0.35">
      <c r="B1568" s="3">
        <v>1566</v>
      </c>
      <c r="C1568" s="3" t="s">
        <v>1805</v>
      </c>
      <c r="D1568" s="3" t="s">
        <v>1807</v>
      </c>
      <c r="H1568" s="3" t="s">
        <v>1805</v>
      </c>
      <c r="I1568" s="3" t="s">
        <v>1807</v>
      </c>
      <c r="J1568" s="9">
        <v>40891</v>
      </c>
      <c r="K1568" s="9">
        <v>40896</v>
      </c>
      <c r="O1568" s="3" t="s">
        <v>1805</v>
      </c>
      <c r="P1568" s="3" t="s">
        <v>1807</v>
      </c>
      <c r="Q1568" s="3" t="s">
        <v>5772</v>
      </c>
      <c r="R1568" s="3" t="s">
        <v>6739</v>
      </c>
      <c r="S1568" s="3" t="s">
        <v>6740</v>
      </c>
      <c r="T1568" s="3" t="s">
        <v>5775</v>
      </c>
      <c r="X1568" s="3">
        <v>1566</v>
      </c>
      <c r="Y1568" s="3">
        <v>60610</v>
      </c>
    </row>
    <row r="1569" spans="2:25" x14ac:dyDescent="0.35">
      <c r="B1569" s="3">
        <v>1567</v>
      </c>
      <c r="C1569" s="3" t="s">
        <v>1808</v>
      </c>
      <c r="D1569" s="3" t="s">
        <v>223</v>
      </c>
      <c r="H1569" s="3" t="s">
        <v>1808</v>
      </c>
      <c r="I1569" s="3" t="s">
        <v>223</v>
      </c>
      <c r="J1569" s="9">
        <v>40834</v>
      </c>
      <c r="K1569" s="9">
        <v>40836</v>
      </c>
      <c r="O1569" s="3" t="s">
        <v>1808</v>
      </c>
      <c r="P1569" s="3" t="s">
        <v>223</v>
      </c>
      <c r="Q1569" s="3" t="s">
        <v>5768</v>
      </c>
      <c r="R1569" s="3" t="s">
        <v>5982</v>
      </c>
      <c r="S1569" s="3" t="s">
        <v>5983</v>
      </c>
      <c r="T1569" s="3" t="s">
        <v>5771</v>
      </c>
      <c r="X1569" s="3">
        <v>1567</v>
      </c>
      <c r="Y1569" s="3">
        <v>36116</v>
      </c>
    </row>
    <row r="1570" spans="2:25" x14ac:dyDescent="0.35">
      <c r="B1570" s="3">
        <v>1568</v>
      </c>
      <c r="C1570" s="3" t="s">
        <v>1808</v>
      </c>
      <c r="D1570" s="3" t="s">
        <v>1809</v>
      </c>
      <c r="H1570" s="3" t="s">
        <v>1808</v>
      </c>
      <c r="I1570" s="3" t="s">
        <v>1809</v>
      </c>
      <c r="J1570" s="9">
        <v>40834</v>
      </c>
      <c r="K1570" s="9">
        <v>40836</v>
      </c>
      <c r="O1570" s="3" t="s">
        <v>1808</v>
      </c>
      <c r="P1570" s="3" t="s">
        <v>1809</v>
      </c>
      <c r="Q1570" s="3" t="s">
        <v>5768</v>
      </c>
      <c r="R1570" s="3" t="s">
        <v>5982</v>
      </c>
      <c r="S1570" s="3" t="s">
        <v>5983</v>
      </c>
      <c r="T1570" s="3" t="s">
        <v>5771</v>
      </c>
      <c r="X1570" s="3">
        <v>1568</v>
      </c>
      <c r="Y1570" s="3">
        <v>36116</v>
      </c>
    </row>
    <row r="1571" spans="2:25" x14ac:dyDescent="0.35">
      <c r="B1571" s="3">
        <v>1569</v>
      </c>
      <c r="C1571" s="3" t="s">
        <v>1808</v>
      </c>
      <c r="D1571" s="3" t="s">
        <v>1810</v>
      </c>
      <c r="H1571" s="3" t="s">
        <v>1808</v>
      </c>
      <c r="I1571" s="3" t="s">
        <v>1810</v>
      </c>
      <c r="J1571" s="9">
        <v>40834</v>
      </c>
      <c r="K1571" s="9">
        <v>40836</v>
      </c>
      <c r="O1571" s="3" t="s">
        <v>1808</v>
      </c>
      <c r="P1571" s="3" t="s">
        <v>1810</v>
      </c>
      <c r="Q1571" s="3" t="s">
        <v>5768</v>
      </c>
      <c r="R1571" s="3" t="s">
        <v>5982</v>
      </c>
      <c r="S1571" s="3" t="s">
        <v>5983</v>
      </c>
      <c r="T1571" s="3" t="s">
        <v>5771</v>
      </c>
      <c r="X1571" s="3">
        <v>1569</v>
      </c>
      <c r="Y1571" s="3">
        <v>36116</v>
      </c>
    </row>
    <row r="1572" spans="2:25" x14ac:dyDescent="0.35">
      <c r="B1572" s="3">
        <v>1570</v>
      </c>
      <c r="C1572" s="3" t="s">
        <v>1811</v>
      </c>
      <c r="D1572" s="3" t="s">
        <v>330</v>
      </c>
      <c r="H1572" s="3" t="s">
        <v>1811</v>
      </c>
      <c r="I1572" s="3" t="s">
        <v>330</v>
      </c>
      <c r="J1572" s="9">
        <v>41379</v>
      </c>
      <c r="K1572" s="9">
        <v>41379</v>
      </c>
      <c r="O1572" s="3" t="s">
        <v>1811</v>
      </c>
      <c r="P1572" s="3" t="s">
        <v>330</v>
      </c>
      <c r="Q1572" s="3" t="s">
        <v>6020</v>
      </c>
      <c r="R1572" s="3" t="s">
        <v>6513</v>
      </c>
      <c r="S1572" s="3" t="s">
        <v>6514</v>
      </c>
      <c r="T1572" s="3" t="s">
        <v>5775</v>
      </c>
      <c r="X1572" s="3">
        <v>1570</v>
      </c>
      <c r="Y1572" s="3">
        <v>85301</v>
      </c>
    </row>
    <row r="1573" spans="2:25" x14ac:dyDescent="0.35">
      <c r="B1573" s="3">
        <v>1571</v>
      </c>
      <c r="C1573" s="3" t="s">
        <v>1811</v>
      </c>
      <c r="D1573" s="3" t="s">
        <v>262</v>
      </c>
      <c r="H1573" s="3" t="s">
        <v>1811</v>
      </c>
      <c r="I1573" s="3" t="s">
        <v>262</v>
      </c>
      <c r="J1573" s="9">
        <v>41379</v>
      </c>
      <c r="K1573" s="9">
        <v>41379</v>
      </c>
      <c r="O1573" s="3" t="s">
        <v>1811</v>
      </c>
      <c r="P1573" s="3" t="s">
        <v>262</v>
      </c>
      <c r="Q1573" s="3" t="s">
        <v>6020</v>
      </c>
      <c r="R1573" s="3" t="s">
        <v>6513</v>
      </c>
      <c r="S1573" s="3" t="s">
        <v>6514</v>
      </c>
      <c r="T1573" s="3" t="s">
        <v>5775</v>
      </c>
      <c r="X1573" s="3">
        <v>1571</v>
      </c>
      <c r="Y1573" s="3">
        <v>85301</v>
      </c>
    </row>
    <row r="1574" spans="2:25" x14ac:dyDescent="0.35">
      <c r="B1574" s="3">
        <v>1572</v>
      </c>
      <c r="C1574" s="3" t="s">
        <v>1812</v>
      </c>
      <c r="D1574" s="3" t="s">
        <v>1813</v>
      </c>
      <c r="H1574" s="3" t="s">
        <v>1812</v>
      </c>
      <c r="I1574" s="3" t="s">
        <v>1813</v>
      </c>
      <c r="J1574" s="9">
        <v>40880</v>
      </c>
      <c r="K1574" s="9">
        <v>40886</v>
      </c>
      <c r="O1574" s="3" t="s">
        <v>1812</v>
      </c>
      <c r="P1574" s="3" t="s">
        <v>1813</v>
      </c>
      <c r="Q1574" s="3" t="s">
        <v>5772</v>
      </c>
      <c r="R1574" s="3" t="s">
        <v>6037</v>
      </c>
      <c r="S1574" s="3" t="s">
        <v>6038</v>
      </c>
      <c r="T1574" s="3" t="s">
        <v>5775</v>
      </c>
      <c r="X1574" s="3">
        <v>1572</v>
      </c>
      <c r="Y1574" s="3">
        <v>73120</v>
      </c>
    </row>
    <row r="1575" spans="2:25" x14ac:dyDescent="0.35">
      <c r="B1575" s="3">
        <v>1573</v>
      </c>
      <c r="C1575" s="3" t="s">
        <v>1814</v>
      </c>
      <c r="D1575" s="3" t="s">
        <v>817</v>
      </c>
      <c r="H1575" s="3" t="s">
        <v>1814</v>
      </c>
      <c r="I1575" s="3" t="s">
        <v>817</v>
      </c>
      <c r="J1575" s="9">
        <v>40872</v>
      </c>
      <c r="K1575" s="9">
        <v>40874</v>
      </c>
      <c r="O1575" s="3" t="s">
        <v>1814</v>
      </c>
      <c r="P1575" s="3" t="s">
        <v>817</v>
      </c>
      <c r="Q1575" s="3" t="s">
        <v>5768</v>
      </c>
      <c r="R1575" s="3" t="s">
        <v>6487</v>
      </c>
      <c r="S1575" s="3" t="s">
        <v>6488</v>
      </c>
      <c r="T1575" s="3" t="s">
        <v>5771</v>
      </c>
      <c r="X1575" s="3">
        <v>1573</v>
      </c>
      <c r="Y1575" s="3">
        <v>94513</v>
      </c>
    </row>
    <row r="1576" spans="2:25" x14ac:dyDescent="0.35">
      <c r="B1576" s="3">
        <v>1574</v>
      </c>
      <c r="C1576" s="3" t="s">
        <v>1814</v>
      </c>
      <c r="D1576" s="3" t="s">
        <v>954</v>
      </c>
      <c r="H1576" s="3" t="s">
        <v>1814</v>
      </c>
      <c r="I1576" s="3" t="s">
        <v>954</v>
      </c>
      <c r="J1576" s="9">
        <v>40872</v>
      </c>
      <c r="K1576" s="9">
        <v>40874</v>
      </c>
      <c r="O1576" s="3" t="s">
        <v>1814</v>
      </c>
      <c r="P1576" s="3" t="s">
        <v>954</v>
      </c>
      <c r="Q1576" s="3" t="s">
        <v>5768</v>
      </c>
      <c r="R1576" s="3" t="s">
        <v>6487</v>
      </c>
      <c r="S1576" s="3" t="s">
        <v>6488</v>
      </c>
      <c r="T1576" s="3" t="s">
        <v>5771</v>
      </c>
      <c r="X1576" s="3">
        <v>1574</v>
      </c>
      <c r="Y1576" s="3">
        <v>94513</v>
      </c>
    </row>
    <row r="1577" spans="2:25" x14ac:dyDescent="0.35">
      <c r="B1577" s="3">
        <v>1575</v>
      </c>
      <c r="C1577" s="3" t="s">
        <v>1814</v>
      </c>
      <c r="D1577" s="3" t="s">
        <v>1522</v>
      </c>
      <c r="H1577" s="3" t="s">
        <v>1814</v>
      </c>
      <c r="I1577" s="3" t="s">
        <v>1522</v>
      </c>
      <c r="J1577" s="9">
        <v>40872</v>
      </c>
      <c r="K1577" s="9">
        <v>40874</v>
      </c>
      <c r="O1577" s="3" t="s">
        <v>1814</v>
      </c>
      <c r="P1577" s="3" t="s">
        <v>1522</v>
      </c>
      <c r="Q1577" s="3" t="s">
        <v>5768</v>
      </c>
      <c r="R1577" s="3" t="s">
        <v>6487</v>
      </c>
      <c r="S1577" s="3" t="s">
        <v>6488</v>
      </c>
      <c r="T1577" s="3" t="s">
        <v>5771</v>
      </c>
      <c r="X1577" s="3">
        <v>1575</v>
      </c>
      <c r="Y1577" s="3">
        <v>94513</v>
      </c>
    </row>
    <row r="1578" spans="2:25" x14ac:dyDescent="0.35">
      <c r="B1578" s="3">
        <v>1576</v>
      </c>
      <c r="C1578" s="3" t="s">
        <v>1815</v>
      </c>
      <c r="D1578" s="3" t="s">
        <v>1253</v>
      </c>
      <c r="H1578" s="3" t="s">
        <v>1815</v>
      </c>
      <c r="I1578" s="3" t="s">
        <v>1253</v>
      </c>
      <c r="J1578" s="9">
        <v>41695</v>
      </c>
      <c r="K1578" s="9">
        <v>41699</v>
      </c>
      <c r="O1578" s="3" t="s">
        <v>1815</v>
      </c>
      <c r="P1578" s="3" t="s">
        <v>1253</v>
      </c>
      <c r="Q1578" s="3" t="s">
        <v>5772</v>
      </c>
      <c r="R1578" s="3" t="s">
        <v>6741</v>
      </c>
      <c r="S1578" s="3" t="s">
        <v>6742</v>
      </c>
      <c r="T1578" s="3" t="s">
        <v>5775</v>
      </c>
      <c r="X1578" s="3">
        <v>1576</v>
      </c>
      <c r="Y1578" s="3">
        <v>19134</v>
      </c>
    </row>
    <row r="1579" spans="2:25" x14ac:dyDescent="0.35">
      <c r="B1579" s="3">
        <v>1577</v>
      </c>
      <c r="C1579" s="3" t="s">
        <v>1816</v>
      </c>
      <c r="D1579" s="3" t="s">
        <v>1817</v>
      </c>
      <c r="H1579" s="3" t="s">
        <v>1816</v>
      </c>
      <c r="I1579" s="3" t="s">
        <v>1817</v>
      </c>
      <c r="J1579" s="9">
        <v>41976</v>
      </c>
      <c r="K1579" s="9">
        <v>41978</v>
      </c>
      <c r="O1579" s="3" t="s">
        <v>1816</v>
      </c>
      <c r="P1579" s="3" t="s">
        <v>1817</v>
      </c>
      <c r="Q1579" s="3" t="s">
        <v>5768</v>
      </c>
      <c r="R1579" s="3" t="s">
        <v>6743</v>
      </c>
      <c r="S1579" s="3" t="s">
        <v>6744</v>
      </c>
      <c r="T1579" s="3" t="s">
        <v>5775</v>
      </c>
      <c r="X1579" s="3">
        <v>1577</v>
      </c>
      <c r="Y1579" s="3">
        <v>77036</v>
      </c>
    </row>
    <row r="1580" spans="2:25" x14ac:dyDescent="0.35">
      <c r="B1580" s="3">
        <v>1578</v>
      </c>
      <c r="C1580" s="3" t="s">
        <v>1816</v>
      </c>
      <c r="D1580" s="3" t="s">
        <v>602</v>
      </c>
      <c r="H1580" s="3" t="s">
        <v>1816</v>
      </c>
      <c r="I1580" s="3" t="s">
        <v>602</v>
      </c>
      <c r="J1580" s="9">
        <v>41976</v>
      </c>
      <c r="K1580" s="9">
        <v>41978</v>
      </c>
      <c r="O1580" s="3" t="s">
        <v>1816</v>
      </c>
      <c r="P1580" s="3" t="s">
        <v>602</v>
      </c>
      <c r="Q1580" s="3" t="s">
        <v>5768</v>
      </c>
      <c r="R1580" s="3" t="s">
        <v>6743</v>
      </c>
      <c r="S1580" s="3" t="s">
        <v>6744</v>
      </c>
      <c r="T1580" s="3" t="s">
        <v>5775</v>
      </c>
      <c r="X1580" s="3">
        <v>1578</v>
      </c>
      <c r="Y1580" s="3">
        <v>77036</v>
      </c>
    </row>
    <row r="1581" spans="2:25" x14ac:dyDescent="0.35">
      <c r="B1581" s="3">
        <v>1579</v>
      </c>
      <c r="C1581" s="3" t="s">
        <v>1818</v>
      </c>
      <c r="D1581" s="3" t="s">
        <v>679</v>
      </c>
      <c r="H1581" s="3" t="s">
        <v>1818</v>
      </c>
      <c r="I1581" s="3" t="s">
        <v>679</v>
      </c>
      <c r="J1581" s="9">
        <v>40581</v>
      </c>
      <c r="K1581" s="9">
        <v>40584</v>
      </c>
      <c r="O1581" s="3" t="s">
        <v>1818</v>
      </c>
      <c r="P1581" s="3" t="s">
        <v>679</v>
      </c>
      <c r="Q1581" s="3" t="s">
        <v>5801</v>
      </c>
      <c r="R1581" s="3" t="s">
        <v>6703</v>
      </c>
      <c r="S1581" s="3" t="s">
        <v>6704</v>
      </c>
      <c r="T1581" s="3" t="s">
        <v>5771</v>
      </c>
      <c r="X1581" s="3">
        <v>1579</v>
      </c>
      <c r="Y1581" s="3">
        <v>23320</v>
      </c>
    </row>
    <row r="1582" spans="2:25" x14ac:dyDescent="0.35">
      <c r="B1582" s="3">
        <v>1580</v>
      </c>
      <c r="C1582" s="3" t="s">
        <v>1818</v>
      </c>
      <c r="D1582" s="3" t="s">
        <v>349</v>
      </c>
      <c r="H1582" s="3" t="s">
        <v>1818</v>
      </c>
      <c r="I1582" s="3" t="s">
        <v>349</v>
      </c>
      <c r="J1582" s="9">
        <v>40581</v>
      </c>
      <c r="K1582" s="9">
        <v>40584</v>
      </c>
      <c r="O1582" s="3" t="s">
        <v>1818</v>
      </c>
      <c r="P1582" s="3" t="s">
        <v>349</v>
      </c>
      <c r="Q1582" s="3" t="s">
        <v>5801</v>
      </c>
      <c r="R1582" s="3" t="s">
        <v>6703</v>
      </c>
      <c r="S1582" s="3" t="s">
        <v>6704</v>
      </c>
      <c r="T1582" s="3" t="s">
        <v>5771</v>
      </c>
      <c r="X1582" s="3">
        <v>1580</v>
      </c>
      <c r="Y1582" s="3">
        <v>23320</v>
      </c>
    </row>
    <row r="1583" spans="2:25" x14ac:dyDescent="0.35">
      <c r="B1583" s="3">
        <v>1581</v>
      </c>
      <c r="C1583" s="3" t="s">
        <v>1818</v>
      </c>
      <c r="D1583" s="3" t="s">
        <v>1653</v>
      </c>
      <c r="H1583" s="3" t="s">
        <v>1818</v>
      </c>
      <c r="I1583" s="3" t="s">
        <v>1653</v>
      </c>
      <c r="J1583" s="9">
        <v>40581</v>
      </c>
      <c r="K1583" s="9">
        <v>40584</v>
      </c>
      <c r="O1583" s="3" t="s">
        <v>1818</v>
      </c>
      <c r="P1583" s="3" t="s">
        <v>1653</v>
      </c>
      <c r="Q1583" s="3" t="s">
        <v>5801</v>
      </c>
      <c r="R1583" s="3" t="s">
        <v>6703</v>
      </c>
      <c r="S1583" s="3" t="s">
        <v>6704</v>
      </c>
      <c r="T1583" s="3" t="s">
        <v>5771</v>
      </c>
      <c r="X1583" s="3">
        <v>1581</v>
      </c>
      <c r="Y1583" s="3">
        <v>23320</v>
      </c>
    </row>
    <row r="1584" spans="2:25" x14ac:dyDescent="0.35">
      <c r="B1584" s="3">
        <v>1582</v>
      </c>
      <c r="C1584" s="3" t="s">
        <v>1819</v>
      </c>
      <c r="D1584" s="3" t="s">
        <v>114</v>
      </c>
      <c r="H1584" s="3" t="s">
        <v>1819</v>
      </c>
      <c r="I1584" s="3" t="s">
        <v>114</v>
      </c>
      <c r="J1584" s="9">
        <v>41741</v>
      </c>
      <c r="K1584" s="9">
        <v>41748</v>
      </c>
      <c r="O1584" s="3" t="s">
        <v>1819</v>
      </c>
      <c r="P1584" s="3" t="s">
        <v>114</v>
      </c>
      <c r="Q1584" s="3" t="s">
        <v>5772</v>
      </c>
      <c r="R1584" s="3" t="s">
        <v>6323</v>
      </c>
      <c r="S1584" s="3" t="s">
        <v>6324</v>
      </c>
      <c r="T1584" s="3" t="s">
        <v>5782</v>
      </c>
      <c r="X1584" s="3">
        <v>1582</v>
      </c>
      <c r="Y1584" s="3">
        <v>79424</v>
      </c>
    </row>
    <row r="1585" spans="2:25" x14ac:dyDescent="0.35">
      <c r="B1585" s="3">
        <v>1583</v>
      </c>
      <c r="C1585" s="3" t="s">
        <v>1820</v>
      </c>
      <c r="D1585" s="3" t="s">
        <v>1821</v>
      </c>
      <c r="H1585" s="3" t="s">
        <v>1820</v>
      </c>
      <c r="I1585" s="3" t="s">
        <v>1821</v>
      </c>
      <c r="J1585" s="9">
        <v>41855</v>
      </c>
      <c r="K1585" s="9">
        <v>41856</v>
      </c>
      <c r="O1585" s="3" t="s">
        <v>1820</v>
      </c>
      <c r="P1585" s="3" t="s">
        <v>1821</v>
      </c>
      <c r="Q1585" s="3" t="s">
        <v>5801</v>
      </c>
      <c r="R1585" s="3" t="s">
        <v>6609</v>
      </c>
      <c r="S1585" s="3" t="s">
        <v>6610</v>
      </c>
      <c r="T1585" s="3" t="s">
        <v>5775</v>
      </c>
      <c r="X1585" s="3">
        <v>1583</v>
      </c>
      <c r="Y1585" s="3">
        <v>60623</v>
      </c>
    </row>
    <row r="1586" spans="2:25" x14ac:dyDescent="0.35">
      <c r="B1586" s="3">
        <v>1584</v>
      </c>
      <c r="C1586" s="3" t="s">
        <v>1822</v>
      </c>
      <c r="D1586" s="3" t="s">
        <v>1463</v>
      </c>
      <c r="H1586" s="3" t="s">
        <v>1822</v>
      </c>
      <c r="I1586" s="3" t="s">
        <v>1463</v>
      </c>
      <c r="J1586" s="9">
        <v>40862</v>
      </c>
      <c r="K1586" s="9">
        <v>40868</v>
      </c>
      <c r="O1586" s="3" t="s">
        <v>1822</v>
      </c>
      <c r="P1586" s="3" t="s">
        <v>1463</v>
      </c>
      <c r="Q1586" s="3" t="s">
        <v>5772</v>
      </c>
      <c r="R1586" s="3" t="s">
        <v>6503</v>
      </c>
      <c r="S1586" s="3" t="s">
        <v>6504</v>
      </c>
      <c r="T1586" s="3" t="s">
        <v>5775</v>
      </c>
      <c r="X1586" s="3">
        <v>1584</v>
      </c>
      <c r="Y1586" s="3">
        <v>37604</v>
      </c>
    </row>
    <row r="1587" spans="2:25" x14ac:dyDescent="0.35">
      <c r="B1587" s="3">
        <v>1585</v>
      </c>
      <c r="C1587" s="3" t="s">
        <v>1822</v>
      </c>
      <c r="D1587" s="3" t="s">
        <v>1823</v>
      </c>
      <c r="H1587" s="3" t="s">
        <v>1822</v>
      </c>
      <c r="I1587" s="3" t="s">
        <v>1823</v>
      </c>
      <c r="J1587" s="9">
        <v>40862</v>
      </c>
      <c r="K1587" s="9">
        <v>40868</v>
      </c>
      <c r="O1587" s="3" t="s">
        <v>1822</v>
      </c>
      <c r="P1587" s="3" t="s">
        <v>1823</v>
      </c>
      <c r="Q1587" s="3" t="s">
        <v>5772</v>
      </c>
      <c r="R1587" s="3" t="s">
        <v>6503</v>
      </c>
      <c r="S1587" s="3" t="s">
        <v>6504</v>
      </c>
      <c r="T1587" s="3" t="s">
        <v>5775</v>
      </c>
      <c r="X1587" s="3">
        <v>1585</v>
      </c>
      <c r="Y1587" s="3">
        <v>37604</v>
      </c>
    </row>
    <row r="1588" spans="2:25" x14ac:dyDescent="0.35">
      <c r="B1588" s="3">
        <v>1586</v>
      </c>
      <c r="C1588" s="3" t="s">
        <v>1822</v>
      </c>
      <c r="D1588" s="3" t="s">
        <v>1824</v>
      </c>
      <c r="H1588" s="3" t="s">
        <v>1822</v>
      </c>
      <c r="I1588" s="3" t="s">
        <v>1824</v>
      </c>
      <c r="J1588" s="9">
        <v>40862</v>
      </c>
      <c r="K1588" s="9">
        <v>40868</v>
      </c>
      <c r="O1588" s="3" t="s">
        <v>1822</v>
      </c>
      <c r="P1588" s="3" t="s">
        <v>1824</v>
      </c>
      <c r="Q1588" s="3" t="s">
        <v>5772</v>
      </c>
      <c r="R1588" s="3" t="s">
        <v>6503</v>
      </c>
      <c r="S1588" s="3" t="s">
        <v>6504</v>
      </c>
      <c r="T1588" s="3" t="s">
        <v>5775</v>
      </c>
      <c r="X1588" s="3">
        <v>1586</v>
      </c>
      <c r="Y1588" s="3">
        <v>37604</v>
      </c>
    </row>
    <row r="1589" spans="2:25" x14ac:dyDescent="0.35">
      <c r="B1589" s="3">
        <v>1587</v>
      </c>
      <c r="C1589" s="3" t="s">
        <v>1825</v>
      </c>
      <c r="D1589" s="3" t="s">
        <v>738</v>
      </c>
      <c r="H1589" s="3" t="s">
        <v>1825</v>
      </c>
      <c r="I1589" s="3" t="s">
        <v>738</v>
      </c>
      <c r="J1589" s="9">
        <v>41254</v>
      </c>
      <c r="K1589" s="9">
        <v>41254</v>
      </c>
      <c r="O1589" s="3" t="s">
        <v>1825</v>
      </c>
      <c r="P1589" s="3" t="s">
        <v>738</v>
      </c>
      <c r="Q1589" s="3" t="s">
        <v>6020</v>
      </c>
      <c r="R1589" s="3" t="s">
        <v>6745</v>
      </c>
      <c r="S1589" s="3" t="s">
        <v>6746</v>
      </c>
      <c r="T1589" s="3" t="s">
        <v>5775</v>
      </c>
      <c r="X1589" s="3">
        <v>1587</v>
      </c>
      <c r="Y1589" s="3">
        <v>77041</v>
      </c>
    </row>
    <row r="1590" spans="2:25" x14ac:dyDescent="0.35">
      <c r="B1590" s="3">
        <v>1588</v>
      </c>
      <c r="C1590" s="3" t="s">
        <v>1825</v>
      </c>
      <c r="D1590" s="3" t="s">
        <v>1826</v>
      </c>
      <c r="H1590" s="3" t="s">
        <v>1825</v>
      </c>
      <c r="I1590" s="3" t="s">
        <v>1826</v>
      </c>
      <c r="J1590" s="9">
        <v>41254</v>
      </c>
      <c r="K1590" s="9">
        <v>41254</v>
      </c>
      <c r="O1590" s="3" t="s">
        <v>1825</v>
      </c>
      <c r="P1590" s="3" t="s">
        <v>1826</v>
      </c>
      <c r="Q1590" s="3" t="s">
        <v>6020</v>
      </c>
      <c r="R1590" s="3" t="s">
        <v>6745</v>
      </c>
      <c r="S1590" s="3" t="s">
        <v>6746</v>
      </c>
      <c r="T1590" s="3" t="s">
        <v>5775</v>
      </c>
      <c r="X1590" s="3">
        <v>1588</v>
      </c>
      <c r="Y1590" s="3">
        <v>77041</v>
      </c>
    </row>
    <row r="1591" spans="2:25" x14ac:dyDescent="0.35">
      <c r="B1591" s="3">
        <v>1589</v>
      </c>
      <c r="C1591" s="3" t="s">
        <v>1827</v>
      </c>
      <c r="D1591" s="3" t="s">
        <v>1479</v>
      </c>
      <c r="H1591" s="3" t="s">
        <v>1827</v>
      </c>
      <c r="I1591" s="3" t="s">
        <v>1479</v>
      </c>
      <c r="J1591" s="9">
        <v>40987</v>
      </c>
      <c r="K1591" s="9">
        <v>40991</v>
      </c>
      <c r="O1591" s="3" t="s">
        <v>1827</v>
      </c>
      <c r="P1591" s="3" t="s">
        <v>1479</v>
      </c>
      <c r="Q1591" s="3" t="s">
        <v>5772</v>
      </c>
      <c r="R1591" s="3" t="s">
        <v>6297</v>
      </c>
      <c r="S1591" s="3" t="s">
        <v>6298</v>
      </c>
      <c r="T1591" s="3" t="s">
        <v>5775</v>
      </c>
      <c r="X1591" s="3">
        <v>1589</v>
      </c>
      <c r="Y1591" s="3">
        <v>92404</v>
      </c>
    </row>
    <row r="1592" spans="2:25" x14ac:dyDescent="0.35">
      <c r="B1592" s="3">
        <v>1590</v>
      </c>
      <c r="C1592" s="3" t="s">
        <v>1827</v>
      </c>
      <c r="D1592" s="3" t="s">
        <v>4</v>
      </c>
      <c r="H1592" s="3" t="s">
        <v>1827</v>
      </c>
      <c r="I1592" s="3" t="s">
        <v>4</v>
      </c>
      <c r="J1592" s="9">
        <v>40987</v>
      </c>
      <c r="K1592" s="9">
        <v>40991</v>
      </c>
      <c r="O1592" s="3" t="s">
        <v>1827</v>
      </c>
      <c r="P1592" s="3" t="s">
        <v>4</v>
      </c>
      <c r="Q1592" s="3" t="s">
        <v>5772</v>
      </c>
      <c r="R1592" s="3" t="s">
        <v>6297</v>
      </c>
      <c r="S1592" s="3" t="s">
        <v>6298</v>
      </c>
      <c r="T1592" s="3" t="s">
        <v>5775</v>
      </c>
      <c r="X1592" s="3">
        <v>1590</v>
      </c>
      <c r="Y1592" s="3">
        <v>92404</v>
      </c>
    </row>
    <row r="1593" spans="2:25" x14ac:dyDescent="0.35">
      <c r="B1593" s="3">
        <v>1591</v>
      </c>
      <c r="C1593" s="3" t="s">
        <v>1827</v>
      </c>
      <c r="D1593" s="3" t="s">
        <v>1507</v>
      </c>
      <c r="H1593" s="3" t="s">
        <v>1827</v>
      </c>
      <c r="I1593" s="3" t="s">
        <v>1507</v>
      </c>
      <c r="J1593" s="9">
        <v>40987</v>
      </c>
      <c r="K1593" s="9">
        <v>40991</v>
      </c>
      <c r="O1593" s="3" t="s">
        <v>1827</v>
      </c>
      <c r="P1593" s="3" t="s">
        <v>1507</v>
      </c>
      <c r="Q1593" s="3" t="s">
        <v>5772</v>
      </c>
      <c r="R1593" s="3" t="s">
        <v>6297</v>
      </c>
      <c r="S1593" s="3" t="s">
        <v>6298</v>
      </c>
      <c r="T1593" s="3" t="s">
        <v>5775</v>
      </c>
      <c r="X1593" s="3">
        <v>1591</v>
      </c>
      <c r="Y1593" s="3">
        <v>92404</v>
      </c>
    </row>
    <row r="1594" spans="2:25" x14ac:dyDescent="0.35">
      <c r="B1594" s="3">
        <v>1592</v>
      </c>
      <c r="C1594" s="3" t="s">
        <v>1827</v>
      </c>
      <c r="D1594" s="3" t="s">
        <v>209</v>
      </c>
      <c r="H1594" s="3" t="s">
        <v>1827</v>
      </c>
      <c r="I1594" s="3" t="s">
        <v>209</v>
      </c>
      <c r="J1594" s="9">
        <v>40987</v>
      </c>
      <c r="K1594" s="9">
        <v>40991</v>
      </c>
      <c r="O1594" s="3" t="s">
        <v>1827</v>
      </c>
      <c r="P1594" s="3" t="s">
        <v>209</v>
      </c>
      <c r="Q1594" s="3" t="s">
        <v>5772</v>
      </c>
      <c r="R1594" s="3" t="s">
        <v>6297</v>
      </c>
      <c r="S1594" s="3" t="s">
        <v>6298</v>
      </c>
      <c r="T1594" s="3" t="s">
        <v>5775</v>
      </c>
      <c r="X1594" s="3">
        <v>1592</v>
      </c>
      <c r="Y1594" s="3">
        <v>92404</v>
      </c>
    </row>
    <row r="1595" spans="2:25" x14ac:dyDescent="0.35">
      <c r="B1595" s="3">
        <v>1593</v>
      </c>
      <c r="C1595" s="3" t="s">
        <v>1828</v>
      </c>
      <c r="D1595" s="3" t="s">
        <v>636</v>
      </c>
      <c r="H1595" s="3" t="s">
        <v>1828</v>
      </c>
      <c r="I1595" s="3" t="s">
        <v>636</v>
      </c>
      <c r="J1595" s="9">
        <v>41537</v>
      </c>
      <c r="K1595" s="9">
        <v>41539</v>
      </c>
      <c r="O1595" s="3" t="s">
        <v>1828</v>
      </c>
      <c r="P1595" s="3" t="s">
        <v>636</v>
      </c>
      <c r="Q1595" s="3" t="s">
        <v>5801</v>
      </c>
      <c r="R1595" s="3" t="s">
        <v>6747</v>
      </c>
      <c r="S1595" s="3" t="s">
        <v>6748</v>
      </c>
      <c r="T1595" s="3" t="s">
        <v>5782</v>
      </c>
      <c r="X1595" s="3">
        <v>1593</v>
      </c>
      <c r="Y1595" s="3">
        <v>2908</v>
      </c>
    </row>
    <row r="1596" spans="2:25" x14ac:dyDescent="0.35">
      <c r="B1596" s="3">
        <v>1594</v>
      </c>
      <c r="C1596" s="3" t="s">
        <v>1828</v>
      </c>
      <c r="D1596" s="3" t="s">
        <v>702</v>
      </c>
      <c r="H1596" s="3" t="s">
        <v>1828</v>
      </c>
      <c r="I1596" s="3" t="s">
        <v>702</v>
      </c>
      <c r="J1596" s="9">
        <v>41537</v>
      </c>
      <c r="K1596" s="9">
        <v>41539</v>
      </c>
      <c r="O1596" s="3" t="s">
        <v>1828</v>
      </c>
      <c r="P1596" s="3" t="s">
        <v>702</v>
      </c>
      <c r="Q1596" s="3" t="s">
        <v>5801</v>
      </c>
      <c r="R1596" s="3" t="s">
        <v>6747</v>
      </c>
      <c r="S1596" s="3" t="s">
        <v>6748</v>
      </c>
      <c r="T1596" s="3" t="s">
        <v>5782</v>
      </c>
      <c r="X1596" s="3">
        <v>1594</v>
      </c>
      <c r="Y1596" s="3">
        <v>2908</v>
      </c>
    </row>
    <row r="1597" spans="2:25" x14ac:dyDescent="0.35">
      <c r="B1597" s="3">
        <v>1595</v>
      </c>
      <c r="C1597" s="3" t="s">
        <v>1828</v>
      </c>
      <c r="D1597" s="3" t="s">
        <v>934</v>
      </c>
      <c r="H1597" s="3" t="s">
        <v>1828</v>
      </c>
      <c r="I1597" s="3" t="s">
        <v>934</v>
      </c>
      <c r="J1597" s="9">
        <v>41537</v>
      </c>
      <c r="K1597" s="9">
        <v>41539</v>
      </c>
      <c r="O1597" s="3" t="s">
        <v>1828</v>
      </c>
      <c r="P1597" s="3" t="s">
        <v>934</v>
      </c>
      <c r="Q1597" s="3" t="s">
        <v>5801</v>
      </c>
      <c r="R1597" s="3" t="s">
        <v>6747</v>
      </c>
      <c r="S1597" s="3" t="s">
        <v>6748</v>
      </c>
      <c r="T1597" s="3" t="s">
        <v>5782</v>
      </c>
      <c r="X1597" s="3">
        <v>1595</v>
      </c>
      <c r="Y1597" s="3">
        <v>2908</v>
      </c>
    </row>
    <row r="1598" spans="2:25" x14ac:dyDescent="0.35">
      <c r="B1598" s="3">
        <v>1596</v>
      </c>
      <c r="C1598" s="3" t="s">
        <v>1828</v>
      </c>
      <c r="D1598" s="3" t="s">
        <v>1489</v>
      </c>
      <c r="H1598" s="3" t="s">
        <v>1828</v>
      </c>
      <c r="I1598" s="3" t="s">
        <v>1489</v>
      </c>
      <c r="J1598" s="9">
        <v>41537</v>
      </c>
      <c r="K1598" s="9">
        <v>41539</v>
      </c>
      <c r="O1598" s="3" t="s">
        <v>1828</v>
      </c>
      <c r="P1598" s="3" t="s">
        <v>1489</v>
      </c>
      <c r="Q1598" s="3" t="s">
        <v>5801</v>
      </c>
      <c r="R1598" s="3" t="s">
        <v>6747</v>
      </c>
      <c r="S1598" s="3" t="s">
        <v>6748</v>
      </c>
      <c r="T1598" s="3" t="s">
        <v>5782</v>
      </c>
      <c r="X1598" s="3">
        <v>1596</v>
      </c>
      <c r="Y1598" s="3">
        <v>2908</v>
      </c>
    </row>
    <row r="1599" spans="2:25" x14ac:dyDescent="0.35">
      <c r="B1599" s="3">
        <v>1597</v>
      </c>
      <c r="C1599" s="3" t="s">
        <v>1829</v>
      </c>
      <c r="D1599" s="3" t="s">
        <v>1334</v>
      </c>
      <c r="H1599" s="3" t="s">
        <v>1829</v>
      </c>
      <c r="I1599" s="3" t="s">
        <v>1334</v>
      </c>
      <c r="J1599" s="9">
        <v>41872</v>
      </c>
      <c r="K1599" s="9">
        <v>41874</v>
      </c>
      <c r="O1599" s="3" t="s">
        <v>1829</v>
      </c>
      <c r="P1599" s="3" t="s">
        <v>1334</v>
      </c>
      <c r="Q1599" s="3" t="s">
        <v>5768</v>
      </c>
      <c r="R1599" s="3" t="s">
        <v>6473</v>
      </c>
      <c r="S1599" s="3" t="s">
        <v>6474</v>
      </c>
      <c r="T1599" s="3" t="s">
        <v>5775</v>
      </c>
      <c r="X1599" s="3">
        <v>1597</v>
      </c>
      <c r="Y1599" s="3">
        <v>93727</v>
      </c>
    </row>
    <row r="1600" spans="2:25" x14ac:dyDescent="0.35">
      <c r="B1600" s="3">
        <v>1598</v>
      </c>
      <c r="C1600" s="3" t="s">
        <v>1830</v>
      </c>
      <c r="D1600" s="3" t="s">
        <v>1831</v>
      </c>
      <c r="H1600" s="3" t="s">
        <v>1830</v>
      </c>
      <c r="I1600" s="3" t="s">
        <v>1831</v>
      </c>
      <c r="J1600" s="9">
        <v>40981</v>
      </c>
      <c r="K1600" s="9">
        <v>40983</v>
      </c>
      <c r="O1600" s="3" t="s">
        <v>1830</v>
      </c>
      <c r="P1600" s="3" t="s">
        <v>1831</v>
      </c>
      <c r="Q1600" s="3" t="s">
        <v>5801</v>
      </c>
      <c r="R1600" s="3" t="s">
        <v>6749</v>
      </c>
      <c r="S1600" s="3" t="s">
        <v>6750</v>
      </c>
      <c r="T1600" s="3" t="s">
        <v>5775</v>
      </c>
      <c r="X1600" s="3">
        <v>1598</v>
      </c>
      <c r="Y1600" s="3">
        <v>98103</v>
      </c>
    </row>
    <row r="1601" spans="2:25" x14ac:dyDescent="0.35">
      <c r="B1601" s="3">
        <v>1599</v>
      </c>
      <c r="C1601" s="3" t="s">
        <v>1832</v>
      </c>
      <c r="D1601" s="3" t="s">
        <v>208</v>
      </c>
      <c r="H1601" s="3" t="s">
        <v>1832</v>
      </c>
      <c r="I1601" s="3" t="s">
        <v>208</v>
      </c>
      <c r="J1601" s="9">
        <v>41239</v>
      </c>
      <c r="K1601" s="9">
        <v>41243</v>
      </c>
      <c r="O1601" s="3" t="s">
        <v>1832</v>
      </c>
      <c r="P1601" s="3" t="s">
        <v>208</v>
      </c>
      <c r="Q1601" s="3" t="s">
        <v>5772</v>
      </c>
      <c r="R1601" s="3" t="s">
        <v>6751</v>
      </c>
      <c r="S1601" s="3" t="s">
        <v>6752</v>
      </c>
      <c r="T1601" s="3" t="s">
        <v>5771</v>
      </c>
      <c r="X1601" s="3">
        <v>1599</v>
      </c>
      <c r="Y1601" s="3">
        <v>1453</v>
      </c>
    </row>
    <row r="1602" spans="2:25" x14ac:dyDescent="0.35">
      <c r="B1602" s="3">
        <v>1600</v>
      </c>
      <c r="C1602" s="3" t="s">
        <v>1832</v>
      </c>
      <c r="D1602" s="3" t="s">
        <v>1833</v>
      </c>
      <c r="H1602" s="3" t="s">
        <v>1832</v>
      </c>
      <c r="I1602" s="3" t="s">
        <v>1833</v>
      </c>
      <c r="J1602" s="9">
        <v>41239</v>
      </c>
      <c r="K1602" s="9">
        <v>41243</v>
      </c>
      <c r="O1602" s="3" t="s">
        <v>1832</v>
      </c>
      <c r="P1602" s="3" t="s">
        <v>1833</v>
      </c>
      <c r="Q1602" s="3" t="s">
        <v>5772</v>
      </c>
      <c r="R1602" s="3" t="s">
        <v>6751</v>
      </c>
      <c r="S1602" s="3" t="s">
        <v>6752</v>
      </c>
      <c r="T1602" s="3" t="s">
        <v>5771</v>
      </c>
      <c r="X1602" s="3">
        <v>1600</v>
      </c>
      <c r="Y1602" s="3">
        <v>1453</v>
      </c>
    </row>
    <row r="1603" spans="2:25" x14ac:dyDescent="0.35">
      <c r="B1603" s="3">
        <v>1601</v>
      </c>
      <c r="C1603" s="3" t="s">
        <v>1832</v>
      </c>
      <c r="D1603" s="3" t="s">
        <v>1025</v>
      </c>
      <c r="H1603" s="3" t="s">
        <v>1832</v>
      </c>
      <c r="I1603" s="3" t="s">
        <v>1025</v>
      </c>
      <c r="J1603" s="9">
        <v>41239</v>
      </c>
      <c r="K1603" s="9">
        <v>41243</v>
      </c>
      <c r="O1603" s="3" t="s">
        <v>1832</v>
      </c>
      <c r="P1603" s="3" t="s">
        <v>1025</v>
      </c>
      <c r="Q1603" s="3" t="s">
        <v>5772</v>
      </c>
      <c r="R1603" s="3" t="s">
        <v>6751</v>
      </c>
      <c r="S1603" s="3" t="s">
        <v>6752</v>
      </c>
      <c r="T1603" s="3" t="s">
        <v>5771</v>
      </c>
      <c r="X1603" s="3">
        <v>1601</v>
      </c>
      <c r="Y1603" s="3">
        <v>1453</v>
      </c>
    </row>
    <row r="1604" spans="2:25" x14ac:dyDescent="0.35">
      <c r="B1604" s="3">
        <v>1602</v>
      </c>
      <c r="C1604" s="3" t="s">
        <v>1832</v>
      </c>
      <c r="D1604" s="3" t="s">
        <v>1834</v>
      </c>
      <c r="H1604" s="3" t="s">
        <v>1832</v>
      </c>
      <c r="I1604" s="3" t="s">
        <v>1834</v>
      </c>
      <c r="J1604" s="9">
        <v>41239</v>
      </c>
      <c r="K1604" s="9">
        <v>41243</v>
      </c>
      <c r="O1604" s="3" t="s">
        <v>1832</v>
      </c>
      <c r="P1604" s="3" t="s">
        <v>1834</v>
      </c>
      <c r="Q1604" s="3" t="s">
        <v>5772</v>
      </c>
      <c r="R1604" s="3" t="s">
        <v>6751</v>
      </c>
      <c r="S1604" s="3" t="s">
        <v>6752</v>
      </c>
      <c r="T1604" s="3" t="s">
        <v>5771</v>
      </c>
      <c r="X1604" s="3">
        <v>1602</v>
      </c>
      <c r="Y1604" s="3">
        <v>1453</v>
      </c>
    </row>
    <row r="1605" spans="2:25" x14ac:dyDescent="0.35">
      <c r="B1605" s="3">
        <v>1603</v>
      </c>
      <c r="C1605" s="3" t="s">
        <v>1835</v>
      </c>
      <c r="D1605" s="3" t="s">
        <v>1297</v>
      </c>
      <c r="H1605" s="3" t="s">
        <v>1835</v>
      </c>
      <c r="I1605" s="3" t="s">
        <v>1297</v>
      </c>
      <c r="J1605" s="9">
        <v>41618</v>
      </c>
      <c r="K1605" s="9">
        <v>41622</v>
      </c>
      <c r="O1605" s="3" t="s">
        <v>1835</v>
      </c>
      <c r="P1605" s="3" t="s">
        <v>1297</v>
      </c>
      <c r="Q1605" s="3" t="s">
        <v>5772</v>
      </c>
      <c r="R1605" s="3" t="s">
        <v>6429</v>
      </c>
      <c r="S1605" s="3" t="s">
        <v>6430</v>
      </c>
      <c r="T1605" s="3" t="s">
        <v>5771</v>
      </c>
      <c r="X1605" s="3">
        <v>1603</v>
      </c>
      <c r="Y1605" s="3">
        <v>76106</v>
      </c>
    </row>
    <row r="1606" spans="2:25" x14ac:dyDescent="0.35">
      <c r="B1606" s="3">
        <v>1604</v>
      </c>
      <c r="C1606" s="3" t="s">
        <v>1835</v>
      </c>
      <c r="D1606" s="3" t="s">
        <v>1661</v>
      </c>
      <c r="H1606" s="3" t="s">
        <v>1835</v>
      </c>
      <c r="I1606" s="3" t="s">
        <v>1661</v>
      </c>
      <c r="J1606" s="9">
        <v>41618</v>
      </c>
      <c r="K1606" s="9">
        <v>41622</v>
      </c>
      <c r="O1606" s="3" t="s">
        <v>1835</v>
      </c>
      <c r="P1606" s="3" t="s">
        <v>1661</v>
      </c>
      <c r="Q1606" s="3" t="s">
        <v>5772</v>
      </c>
      <c r="R1606" s="3" t="s">
        <v>6429</v>
      </c>
      <c r="S1606" s="3" t="s">
        <v>6430</v>
      </c>
      <c r="T1606" s="3" t="s">
        <v>5771</v>
      </c>
      <c r="X1606" s="3">
        <v>1604</v>
      </c>
      <c r="Y1606" s="3">
        <v>76106</v>
      </c>
    </row>
    <row r="1607" spans="2:25" x14ac:dyDescent="0.35">
      <c r="B1607" s="3">
        <v>1605</v>
      </c>
      <c r="C1607" s="3" t="s">
        <v>1836</v>
      </c>
      <c r="D1607" s="3" t="s">
        <v>439</v>
      </c>
      <c r="H1607" s="3" t="s">
        <v>1836</v>
      </c>
      <c r="I1607" s="3" t="s">
        <v>439</v>
      </c>
      <c r="J1607" s="9">
        <v>40931</v>
      </c>
      <c r="K1607" s="9">
        <v>40935</v>
      </c>
      <c r="O1607" s="3" t="s">
        <v>1836</v>
      </c>
      <c r="P1607" s="3" t="s">
        <v>439</v>
      </c>
      <c r="Q1607" s="3" t="s">
        <v>5772</v>
      </c>
      <c r="R1607" s="3" t="s">
        <v>6753</v>
      </c>
      <c r="S1607" s="3" t="s">
        <v>6754</v>
      </c>
      <c r="T1607" s="3" t="s">
        <v>5782</v>
      </c>
      <c r="X1607" s="3">
        <v>1605</v>
      </c>
      <c r="Y1607" s="3">
        <v>59715</v>
      </c>
    </row>
    <row r="1608" spans="2:25" x14ac:dyDescent="0.35">
      <c r="B1608" s="3">
        <v>1606</v>
      </c>
      <c r="C1608" s="3" t="s">
        <v>1836</v>
      </c>
      <c r="D1608" s="3" t="s">
        <v>1598</v>
      </c>
      <c r="H1608" s="3" t="s">
        <v>1836</v>
      </c>
      <c r="I1608" s="3" t="s">
        <v>1598</v>
      </c>
      <c r="J1608" s="9">
        <v>40931</v>
      </c>
      <c r="K1608" s="9">
        <v>40935</v>
      </c>
      <c r="O1608" s="3" t="s">
        <v>1836</v>
      </c>
      <c r="P1608" s="3" t="s">
        <v>1598</v>
      </c>
      <c r="Q1608" s="3" t="s">
        <v>5772</v>
      </c>
      <c r="R1608" s="3" t="s">
        <v>6753</v>
      </c>
      <c r="S1608" s="3" t="s">
        <v>6754</v>
      </c>
      <c r="T1608" s="3" t="s">
        <v>5782</v>
      </c>
      <c r="X1608" s="3">
        <v>1606</v>
      </c>
      <c r="Y1608" s="3">
        <v>59715</v>
      </c>
    </row>
    <row r="1609" spans="2:25" x14ac:dyDescent="0.35">
      <c r="B1609" s="3">
        <v>1607</v>
      </c>
      <c r="C1609" s="3" t="s">
        <v>1837</v>
      </c>
      <c r="D1609" s="3" t="s">
        <v>1838</v>
      </c>
      <c r="H1609" s="3" t="s">
        <v>1837</v>
      </c>
      <c r="I1609" s="3" t="s">
        <v>1838</v>
      </c>
      <c r="J1609" s="9">
        <v>41184</v>
      </c>
      <c r="K1609" s="9">
        <v>41190</v>
      </c>
      <c r="O1609" s="3" t="s">
        <v>1837</v>
      </c>
      <c r="P1609" s="3" t="s">
        <v>1838</v>
      </c>
      <c r="Q1609" s="3" t="s">
        <v>5772</v>
      </c>
      <c r="R1609" s="3" t="s">
        <v>6069</v>
      </c>
      <c r="S1609" s="3" t="s">
        <v>6070</v>
      </c>
      <c r="T1609" s="3" t="s">
        <v>5771</v>
      </c>
      <c r="X1609" s="3">
        <v>1607</v>
      </c>
      <c r="Y1609" s="3">
        <v>92105</v>
      </c>
    </row>
    <row r="1610" spans="2:25" x14ac:dyDescent="0.35">
      <c r="B1610" s="3">
        <v>1608</v>
      </c>
      <c r="C1610" s="3" t="s">
        <v>1839</v>
      </c>
      <c r="D1610" s="3" t="s">
        <v>1348</v>
      </c>
      <c r="H1610" s="3" t="s">
        <v>1839</v>
      </c>
      <c r="I1610" s="3" t="s">
        <v>1348</v>
      </c>
      <c r="J1610" s="9">
        <v>40772</v>
      </c>
      <c r="K1610" s="9">
        <v>40778</v>
      </c>
      <c r="O1610" s="3" t="s">
        <v>1839</v>
      </c>
      <c r="P1610" s="3" t="s">
        <v>1348</v>
      </c>
      <c r="Q1610" s="3" t="s">
        <v>5772</v>
      </c>
      <c r="R1610" s="3" t="s">
        <v>5789</v>
      </c>
      <c r="S1610" s="3" t="s">
        <v>5790</v>
      </c>
      <c r="T1610" s="3" t="s">
        <v>5771</v>
      </c>
      <c r="X1610" s="3">
        <v>1608</v>
      </c>
      <c r="Y1610" s="3">
        <v>77095</v>
      </c>
    </row>
    <row r="1611" spans="2:25" x14ac:dyDescent="0.35">
      <c r="B1611" s="3">
        <v>1609</v>
      </c>
      <c r="C1611" s="3" t="s">
        <v>1840</v>
      </c>
      <c r="D1611" s="3" t="s">
        <v>921</v>
      </c>
      <c r="H1611" s="3" t="s">
        <v>1840</v>
      </c>
      <c r="I1611" s="3" t="s">
        <v>921</v>
      </c>
      <c r="J1611" s="9">
        <v>41473</v>
      </c>
      <c r="K1611" s="9">
        <v>41477</v>
      </c>
      <c r="O1611" s="3" t="s">
        <v>1840</v>
      </c>
      <c r="P1611" s="3" t="s">
        <v>921</v>
      </c>
      <c r="Q1611" s="3" t="s">
        <v>5772</v>
      </c>
      <c r="R1611" s="3" t="s">
        <v>6755</v>
      </c>
      <c r="S1611" s="3" t="s">
        <v>6756</v>
      </c>
      <c r="T1611" s="3" t="s">
        <v>5771</v>
      </c>
      <c r="X1611" s="3">
        <v>1609</v>
      </c>
      <c r="Y1611" s="3">
        <v>8861</v>
      </c>
    </row>
    <row r="1612" spans="2:25" x14ac:dyDescent="0.35">
      <c r="B1612" s="3">
        <v>1610</v>
      </c>
      <c r="C1612" s="3" t="s">
        <v>1840</v>
      </c>
      <c r="D1612" s="3" t="s">
        <v>300</v>
      </c>
      <c r="H1612" s="3" t="s">
        <v>1840</v>
      </c>
      <c r="I1612" s="3" t="s">
        <v>300</v>
      </c>
      <c r="J1612" s="9">
        <v>41473</v>
      </c>
      <c r="K1612" s="9">
        <v>41477</v>
      </c>
      <c r="O1612" s="3" t="s">
        <v>1840</v>
      </c>
      <c r="P1612" s="3" t="s">
        <v>300</v>
      </c>
      <c r="Q1612" s="3" t="s">
        <v>5772</v>
      </c>
      <c r="R1612" s="3" t="s">
        <v>6755</v>
      </c>
      <c r="S1612" s="3" t="s">
        <v>6756</v>
      </c>
      <c r="T1612" s="3" t="s">
        <v>5771</v>
      </c>
      <c r="X1612" s="3">
        <v>1610</v>
      </c>
      <c r="Y1612" s="3">
        <v>8861</v>
      </c>
    </row>
    <row r="1613" spans="2:25" x14ac:dyDescent="0.35">
      <c r="B1613" s="3">
        <v>1611</v>
      </c>
      <c r="C1613" s="3" t="s">
        <v>1840</v>
      </c>
      <c r="D1613" s="3" t="s">
        <v>497</v>
      </c>
      <c r="H1613" s="3" t="s">
        <v>1840</v>
      </c>
      <c r="I1613" s="3" t="s">
        <v>497</v>
      </c>
      <c r="J1613" s="9">
        <v>41473</v>
      </c>
      <c r="K1613" s="9">
        <v>41477</v>
      </c>
      <c r="O1613" s="3" t="s">
        <v>1840</v>
      </c>
      <c r="P1613" s="3" t="s">
        <v>497</v>
      </c>
      <c r="Q1613" s="3" t="s">
        <v>5772</v>
      </c>
      <c r="R1613" s="3" t="s">
        <v>6755</v>
      </c>
      <c r="S1613" s="3" t="s">
        <v>6756</v>
      </c>
      <c r="T1613" s="3" t="s">
        <v>5771</v>
      </c>
      <c r="X1613" s="3">
        <v>1611</v>
      </c>
      <c r="Y1613" s="3">
        <v>8861</v>
      </c>
    </row>
    <row r="1614" spans="2:25" x14ac:dyDescent="0.35">
      <c r="B1614" s="3">
        <v>1612</v>
      </c>
      <c r="C1614" s="3" t="s">
        <v>1841</v>
      </c>
      <c r="D1614" s="3" t="s">
        <v>41</v>
      </c>
      <c r="H1614" s="3" t="s">
        <v>1841</v>
      </c>
      <c r="I1614" s="3" t="s">
        <v>41</v>
      </c>
      <c r="J1614" s="9">
        <v>41101</v>
      </c>
      <c r="K1614" s="9">
        <v>41103</v>
      </c>
      <c r="O1614" s="3" t="s">
        <v>1841</v>
      </c>
      <c r="P1614" s="3" t="s">
        <v>41</v>
      </c>
      <c r="Q1614" s="3" t="s">
        <v>5801</v>
      </c>
      <c r="R1614" s="3" t="s">
        <v>6167</v>
      </c>
      <c r="S1614" s="3" t="s">
        <v>6168</v>
      </c>
      <c r="T1614" s="3" t="s">
        <v>5775</v>
      </c>
      <c r="X1614" s="3">
        <v>1612</v>
      </c>
      <c r="Y1614" s="3">
        <v>19134</v>
      </c>
    </row>
    <row r="1615" spans="2:25" x14ac:dyDescent="0.35">
      <c r="B1615" s="3">
        <v>1613</v>
      </c>
      <c r="C1615" s="3" t="s">
        <v>1841</v>
      </c>
      <c r="D1615" s="3" t="s">
        <v>980</v>
      </c>
      <c r="H1615" s="3" t="s">
        <v>1841</v>
      </c>
      <c r="I1615" s="3" t="s">
        <v>980</v>
      </c>
      <c r="J1615" s="9">
        <v>41101</v>
      </c>
      <c r="K1615" s="9">
        <v>41103</v>
      </c>
      <c r="O1615" s="3" t="s">
        <v>1841</v>
      </c>
      <c r="P1615" s="3" t="s">
        <v>980</v>
      </c>
      <c r="Q1615" s="3" t="s">
        <v>5801</v>
      </c>
      <c r="R1615" s="3" t="s">
        <v>6167</v>
      </c>
      <c r="S1615" s="3" t="s">
        <v>6168</v>
      </c>
      <c r="T1615" s="3" t="s">
        <v>5775</v>
      </c>
      <c r="X1615" s="3">
        <v>1613</v>
      </c>
      <c r="Y1615" s="3">
        <v>19134</v>
      </c>
    </row>
    <row r="1616" spans="2:25" x14ac:dyDescent="0.35">
      <c r="B1616" s="3">
        <v>1614</v>
      </c>
      <c r="C1616" s="3" t="s">
        <v>1841</v>
      </c>
      <c r="D1616" s="3" t="s">
        <v>1065</v>
      </c>
      <c r="H1616" s="3" t="s">
        <v>1841</v>
      </c>
      <c r="I1616" s="3" t="s">
        <v>1065</v>
      </c>
      <c r="J1616" s="9">
        <v>41101</v>
      </c>
      <c r="K1616" s="9">
        <v>41103</v>
      </c>
      <c r="O1616" s="3" t="s">
        <v>1841</v>
      </c>
      <c r="P1616" s="3" t="s">
        <v>1065</v>
      </c>
      <c r="Q1616" s="3" t="s">
        <v>5801</v>
      </c>
      <c r="R1616" s="3" t="s">
        <v>6167</v>
      </c>
      <c r="S1616" s="3" t="s">
        <v>6168</v>
      </c>
      <c r="T1616" s="3" t="s">
        <v>5775</v>
      </c>
      <c r="X1616" s="3">
        <v>1614</v>
      </c>
      <c r="Y1616" s="3">
        <v>19134</v>
      </c>
    </row>
    <row r="1617" spans="2:25" x14ac:dyDescent="0.35">
      <c r="B1617" s="3">
        <v>1615</v>
      </c>
      <c r="C1617" s="3" t="s">
        <v>1841</v>
      </c>
      <c r="D1617" s="3" t="s">
        <v>1842</v>
      </c>
      <c r="H1617" s="3" t="s">
        <v>1841</v>
      </c>
      <c r="I1617" s="3" t="s">
        <v>1842</v>
      </c>
      <c r="J1617" s="9">
        <v>41101</v>
      </c>
      <c r="K1617" s="9">
        <v>41103</v>
      </c>
      <c r="O1617" s="3" t="s">
        <v>1841</v>
      </c>
      <c r="P1617" s="3" t="s">
        <v>1842</v>
      </c>
      <c r="Q1617" s="3" t="s">
        <v>5801</v>
      </c>
      <c r="R1617" s="3" t="s">
        <v>6167</v>
      </c>
      <c r="S1617" s="3" t="s">
        <v>6168</v>
      </c>
      <c r="T1617" s="3" t="s">
        <v>5775</v>
      </c>
      <c r="X1617" s="3">
        <v>1615</v>
      </c>
      <c r="Y1617" s="3">
        <v>19134</v>
      </c>
    </row>
    <row r="1618" spans="2:25" x14ac:dyDescent="0.35">
      <c r="B1618" s="3">
        <v>1616</v>
      </c>
      <c r="C1618" s="3" t="s">
        <v>1841</v>
      </c>
      <c r="D1618" s="3" t="s">
        <v>388</v>
      </c>
      <c r="H1618" s="3" t="s">
        <v>1841</v>
      </c>
      <c r="I1618" s="3" t="s">
        <v>388</v>
      </c>
      <c r="J1618" s="9">
        <v>41101</v>
      </c>
      <c r="K1618" s="9">
        <v>41103</v>
      </c>
      <c r="O1618" s="3" t="s">
        <v>1841</v>
      </c>
      <c r="P1618" s="3" t="s">
        <v>388</v>
      </c>
      <c r="Q1618" s="3" t="s">
        <v>5801</v>
      </c>
      <c r="R1618" s="3" t="s">
        <v>6167</v>
      </c>
      <c r="S1618" s="3" t="s">
        <v>6168</v>
      </c>
      <c r="T1618" s="3" t="s">
        <v>5775</v>
      </c>
      <c r="X1618" s="3">
        <v>1616</v>
      </c>
      <c r="Y1618" s="3">
        <v>19134</v>
      </c>
    </row>
    <row r="1619" spans="2:25" x14ac:dyDescent="0.35">
      <c r="B1619" s="3">
        <v>1617</v>
      </c>
      <c r="C1619" s="3" t="s">
        <v>1841</v>
      </c>
      <c r="D1619" s="3" t="s">
        <v>1843</v>
      </c>
      <c r="H1619" s="3" t="s">
        <v>1841</v>
      </c>
      <c r="I1619" s="3" t="s">
        <v>1843</v>
      </c>
      <c r="J1619" s="9">
        <v>41101</v>
      </c>
      <c r="K1619" s="9">
        <v>41103</v>
      </c>
      <c r="O1619" s="3" t="s">
        <v>1841</v>
      </c>
      <c r="P1619" s="3" t="s">
        <v>1843</v>
      </c>
      <c r="Q1619" s="3" t="s">
        <v>5801</v>
      </c>
      <c r="R1619" s="3" t="s">
        <v>6167</v>
      </c>
      <c r="S1619" s="3" t="s">
        <v>6168</v>
      </c>
      <c r="T1619" s="3" t="s">
        <v>5775</v>
      </c>
      <c r="X1619" s="3">
        <v>1617</v>
      </c>
      <c r="Y1619" s="3">
        <v>19134</v>
      </c>
    </row>
    <row r="1620" spans="2:25" x14ac:dyDescent="0.35">
      <c r="B1620" s="3">
        <v>1618</v>
      </c>
      <c r="C1620" s="3" t="s">
        <v>1844</v>
      </c>
      <c r="D1620" s="3" t="s">
        <v>1845</v>
      </c>
      <c r="H1620" s="3" t="s">
        <v>1844</v>
      </c>
      <c r="I1620" s="3" t="s">
        <v>1845</v>
      </c>
      <c r="J1620" s="9">
        <v>41996</v>
      </c>
      <c r="K1620" s="9">
        <v>41999</v>
      </c>
      <c r="O1620" s="3" t="s">
        <v>1844</v>
      </c>
      <c r="P1620" s="3" t="s">
        <v>1845</v>
      </c>
      <c r="Q1620" s="3" t="s">
        <v>5801</v>
      </c>
      <c r="R1620" s="3" t="s">
        <v>6155</v>
      </c>
      <c r="S1620" s="3" t="s">
        <v>6156</v>
      </c>
      <c r="T1620" s="3" t="s">
        <v>5775</v>
      </c>
      <c r="X1620" s="3">
        <v>1618</v>
      </c>
      <c r="Y1620" s="3">
        <v>48227</v>
      </c>
    </row>
    <row r="1621" spans="2:25" x14ac:dyDescent="0.35">
      <c r="B1621" s="3">
        <v>1619</v>
      </c>
      <c r="C1621" s="3" t="s">
        <v>1844</v>
      </c>
      <c r="D1621" s="3" t="s">
        <v>796</v>
      </c>
      <c r="H1621" s="3" t="s">
        <v>1844</v>
      </c>
      <c r="I1621" s="3" t="s">
        <v>796</v>
      </c>
      <c r="J1621" s="9">
        <v>41996</v>
      </c>
      <c r="K1621" s="9">
        <v>41999</v>
      </c>
      <c r="O1621" s="3" t="s">
        <v>1844</v>
      </c>
      <c r="P1621" s="3" t="s">
        <v>796</v>
      </c>
      <c r="Q1621" s="3" t="s">
        <v>5801</v>
      </c>
      <c r="R1621" s="3" t="s">
        <v>6155</v>
      </c>
      <c r="S1621" s="3" t="s">
        <v>6156</v>
      </c>
      <c r="T1621" s="3" t="s">
        <v>5775</v>
      </c>
      <c r="X1621" s="3">
        <v>1619</v>
      </c>
      <c r="Y1621" s="3">
        <v>48227</v>
      </c>
    </row>
    <row r="1622" spans="2:25" x14ac:dyDescent="0.35">
      <c r="B1622" s="3">
        <v>1620</v>
      </c>
      <c r="C1622" s="3" t="s">
        <v>1844</v>
      </c>
      <c r="D1622" s="3" t="s">
        <v>130</v>
      </c>
      <c r="H1622" s="3" t="s">
        <v>1844</v>
      </c>
      <c r="I1622" s="3" t="s">
        <v>130</v>
      </c>
      <c r="J1622" s="9">
        <v>41996</v>
      </c>
      <c r="K1622" s="9">
        <v>41999</v>
      </c>
      <c r="O1622" s="3" t="s">
        <v>1844</v>
      </c>
      <c r="P1622" s="3" t="s">
        <v>130</v>
      </c>
      <c r="Q1622" s="3" t="s">
        <v>5801</v>
      </c>
      <c r="R1622" s="3" t="s">
        <v>6155</v>
      </c>
      <c r="S1622" s="3" t="s">
        <v>6156</v>
      </c>
      <c r="T1622" s="3" t="s">
        <v>5775</v>
      </c>
      <c r="X1622" s="3">
        <v>1620</v>
      </c>
      <c r="Y1622" s="3">
        <v>48227</v>
      </c>
    </row>
    <row r="1623" spans="2:25" x14ac:dyDescent="0.35">
      <c r="B1623" s="3">
        <v>1621</v>
      </c>
      <c r="C1623" s="3" t="s">
        <v>1844</v>
      </c>
      <c r="D1623" s="3" t="s">
        <v>1681</v>
      </c>
      <c r="H1623" s="3" t="s">
        <v>1844</v>
      </c>
      <c r="I1623" s="3" t="s">
        <v>1681</v>
      </c>
      <c r="J1623" s="9">
        <v>41996</v>
      </c>
      <c r="K1623" s="9">
        <v>41999</v>
      </c>
      <c r="O1623" s="3" t="s">
        <v>1844</v>
      </c>
      <c r="P1623" s="3" t="s">
        <v>1681</v>
      </c>
      <c r="Q1623" s="3" t="s">
        <v>5801</v>
      </c>
      <c r="R1623" s="3" t="s">
        <v>6155</v>
      </c>
      <c r="S1623" s="3" t="s">
        <v>6156</v>
      </c>
      <c r="T1623" s="3" t="s">
        <v>5775</v>
      </c>
      <c r="X1623" s="3">
        <v>1621</v>
      </c>
      <c r="Y1623" s="3">
        <v>48227</v>
      </c>
    </row>
    <row r="1624" spans="2:25" x14ac:dyDescent="0.35">
      <c r="B1624" s="3">
        <v>1622</v>
      </c>
      <c r="C1624" s="3" t="s">
        <v>1846</v>
      </c>
      <c r="D1624" s="3" t="s">
        <v>1847</v>
      </c>
      <c r="H1624" s="3" t="s">
        <v>1846</v>
      </c>
      <c r="I1624" s="3" t="s">
        <v>1847</v>
      </c>
      <c r="J1624" s="9">
        <v>40847</v>
      </c>
      <c r="K1624" s="9">
        <v>40851</v>
      </c>
      <c r="O1624" s="3" t="s">
        <v>1846</v>
      </c>
      <c r="P1624" s="3" t="s">
        <v>1847</v>
      </c>
      <c r="Q1624" s="3" t="s">
        <v>5772</v>
      </c>
      <c r="R1624" s="3" t="s">
        <v>6425</v>
      </c>
      <c r="S1624" s="3" t="s">
        <v>6426</v>
      </c>
      <c r="T1624" s="3" t="s">
        <v>5771</v>
      </c>
      <c r="X1624" s="3">
        <v>1622</v>
      </c>
      <c r="Y1624" s="3">
        <v>90049</v>
      </c>
    </row>
    <row r="1625" spans="2:25" x14ac:dyDescent="0.35">
      <c r="B1625" s="3">
        <v>1623</v>
      </c>
      <c r="C1625" s="3" t="s">
        <v>1846</v>
      </c>
      <c r="D1625" s="3" t="s">
        <v>1848</v>
      </c>
      <c r="H1625" s="3" t="s">
        <v>1846</v>
      </c>
      <c r="I1625" s="3" t="s">
        <v>1848</v>
      </c>
      <c r="J1625" s="9">
        <v>40847</v>
      </c>
      <c r="K1625" s="9">
        <v>40851</v>
      </c>
      <c r="O1625" s="3" t="s">
        <v>1846</v>
      </c>
      <c r="P1625" s="3" t="s">
        <v>1848</v>
      </c>
      <c r="Q1625" s="3" t="s">
        <v>5772</v>
      </c>
      <c r="R1625" s="3" t="s">
        <v>6425</v>
      </c>
      <c r="S1625" s="3" t="s">
        <v>6426</v>
      </c>
      <c r="T1625" s="3" t="s">
        <v>5771</v>
      </c>
      <c r="X1625" s="3">
        <v>1623</v>
      </c>
      <c r="Y1625" s="3">
        <v>90049</v>
      </c>
    </row>
    <row r="1626" spans="2:25" x14ac:dyDescent="0.35">
      <c r="B1626" s="3">
        <v>1624</v>
      </c>
      <c r="C1626" s="3" t="s">
        <v>1846</v>
      </c>
      <c r="D1626" s="3" t="s">
        <v>1849</v>
      </c>
      <c r="H1626" s="3" t="s">
        <v>1846</v>
      </c>
      <c r="I1626" s="3" t="s">
        <v>1849</v>
      </c>
      <c r="J1626" s="9">
        <v>40847</v>
      </c>
      <c r="K1626" s="9">
        <v>40851</v>
      </c>
      <c r="O1626" s="3" t="s">
        <v>1846</v>
      </c>
      <c r="P1626" s="3" t="s">
        <v>1849</v>
      </c>
      <c r="Q1626" s="3" t="s">
        <v>5772</v>
      </c>
      <c r="R1626" s="3" t="s">
        <v>6425</v>
      </c>
      <c r="S1626" s="3" t="s">
        <v>6426</v>
      </c>
      <c r="T1626" s="3" t="s">
        <v>5771</v>
      </c>
      <c r="X1626" s="3">
        <v>1624</v>
      </c>
      <c r="Y1626" s="3">
        <v>90049</v>
      </c>
    </row>
    <row r="1627" spans="2:25" x14ac:dyDescent="0.35">
      <c r="B1627" s="3">
        <v>1625</v>
      </c>
      <c r="C1627" s="3" t="s">
        <v>1846</v>
      </c>
      <c r="D1627" s="3" t="s">
        <v>1850</v>
      </c>
      <c r="H1627" s="3" t="s">
        <v>1846</v>
      </c>
      <c r="I1627" s="3" t="s">
        <v>1850</v>
      </c>
      <c r="J1627" s="9">
        <v>40847</v>
      </c>
      <c r="K1627" s="9">
        <v>40851</v>
      </c>
      <c r="O1627" s="3" t="s">
        <v>1846</v>
      </c>
      <c r="P1627" s="3" t="s">
        <v>1850</v>
      </c>
      <c r="Q1627" s="3" t="s">
        <v>5772</v>
      </c>
      <c r="R1627" s="3" t="s">
        <v>6425</v>
      </c>
      <c r="S1627" s="3" t="s">
        <v>6426</v>
      </c>
      <c r="T1627" s="3" t="s">
        <v>5771</v>
      </c>
      <c r="X1627" s="3">
        <v>1625</v>
      </c>
      <c r="Y1627" s="3">
        <v>90049</v>
      </c>
    </row>
    <row r="1628" spans="2:25" x14ac:dyDescent="0.35">
      <c r="B1628" s="3">
        <v>1626</v>
      </c>
      <c r="C1628" s="3" t="s">
        <v>1846</v>
      </c>
      <c r="D1628" s="3" t="s">
        <v>1851</v>
      </c>
      <c r="H1628" s="3" t="s">
        <v>1846</v>
      </c>
      <c r="I1628" s="3" t="s">
        <v>1851</v>
      </c>
      <c r="J1628" s="9">
        <v>40847</v>
      </c>
      <c r="K1628" s="9">
        <v>40851</v>
      </c>
      <c r="O1628" s="3" t="s">
        <v>1846</v>
      </c>
      <c r="P1628" s="3" t="s">
        <v>1851</v>
      </c>
      <c r="Q1628" s="3" t="s">
        <v>5772</v>
      </c>
      <c r="R1628" s="3" t="s">
        <v>6425</v>
      </c>
      <c r="S1628" s="3" t="s">
        <v>6426</v>
      </c>
      <c r="T1628" s="3" t="s">
        <v>5771</v>
      </c>
      <c r="X1628" s="3">
        <v>1626</v>
      </c>
      <c r="Y1628" s="3">
        <v>90049</v>
      </c>
    </row>
    <row r="1629" spans="2:25" x14ac:dyDescent="0.35">
      <c r="B1629" s="3">
        <v>1627</v>
      </c>
      <c r="C1629" s="3" t="s">
        <v>1846</v>
      </c>
      <c r="D1629" s="3" t="s">
        <v>1852</v>
      </c>
      <c r="H1629" s="3" t="s">
        <v>1846</v>
      </c>
      <c r="I1629" s="3" t="s">
        <v>1852</v>
      </c>
      <c r="J1629" s="9">
        <v>40847</v>
      </c>
      <c r="K1629" s="9">
        <v>40851</v>
      </c>
      <c r="O1629" s="3" t="s">
        <v>1846</v>
      </c>
      <c r="P1629" s="3" t="s">
        <v>1852</v>
      </c>
      <c r="Q1629" s="3" t="s">
        <v>5772</v>
      </c>
      <c r="R1629" s="3" t="s">
        <v>6425</v>
      </c>
      <c r="S1629" s="3" t="s">
        <v>6426</v>
      </c>
      <c r="T1629" s="3" t="s">
        <v>5771</v>
      </c>
      <c r="X1629" s="3">
        <v>1627</v>
      </c>
      <c r="Y1629" s="3">
        <v>90049</v>
      </c>
    </row>
    <row r="1630" spans="2:25" x14ac:dyDescent="0.35">
      <c r="B1630" s="3">
        <v>1628</v>
      </c>
      <c r="C1630" s="3" t="s">
        <v>1846</v>
      </c>
      <c r="D1630" s="3" t="s">
        <v>1842</v>
      </c>
      <c r="H1630" s="3" t="s">
        <v>1846</v>
      </c>
      <c r="I1630" s="3" t="s">
        <v>1842</v>
      </c>
      <c r="J1630" s="9">
        <v>40847</v>
      </c>
      <c r="K1630" s="9">
        <v>40851</v>
      </c>
      <c r="O1630" s="3" t="s">
        <v>1846</v>
      </c>
      <c r="P1630" s="3" t="s">
        <v>1842</v>
      </c>
      <c r="Q1630" s="3" t="s">
        <v>5772</v>
      </c>
      <c r="R1630" s="3" t="s">
        <v>6425</v>
      </c>
      <c r="S1630" s="3" t="s">
        <v>6426</v>
      </c>
      <c r="T1630" s="3" t="s">
        <v>5771</v>
      </c>
      <c r="X1630" s="3">
        <v>1628</v>
      </c>
      <c r="Y1630" s="3">
        <v>90049</v>
      </c>
    </row>
    <row r="1631" spans="2:25" x14ac:dyDescent="0.35">
      <c r="B1631" s="3">
        <v>1629</v>
      </c>
      <c r="C1631" s="3" t="s">
        <v>1846</v>
      </c>
      <c r="D1631" s="3" t="s">
        <v>1657</v>
      </c>
      <c r="H1631" s="3" t="s">
        <v>1846</v>
      </c>
      <c r="I1631" s="3" t="s">
        <v>1657</v>
      </c>
      <c r="J1631" s="9">
        <v>40847</v>
      </c>
      <c r="K1631" s="9">
        <v>40851</v>
      </c>
      <c r="O1631" s="3" t="s">
        <v>1846</v>
      </c>
      <c r="P1631" s="3" t="s">
        <v>1657</v>
      </c>
      <c r="Q1631" s="3" t="s">
        <v>5772</v>
      </c>
      <c r="R1631" s="3" t="s">
        <v>6425</v>
      </c>
      <c r="S1631" s="3" t="s">
        <v>6426</v>
      </c>
      <c r="T1631" s="3" t="s">
        <v>5771</v>
      </c>
      <c r="X1631" s="3">
        <v>1629</v>
      </c>
      <c r="Y1631" s="3">
        <v>90049</v>
      </c>
    </row>
    <row r="1632" spans="2:25" x14ac:dyDescent="0.35">
      <c r="B1632" s="3">
        <v>1630</v>
      </c>
      <c r="C1632" s="3" t="s">
        <v>1846</v>
      </c>
      <c r="D1632" s="3" t="s">
        <v>1433</v>
      </c>
      <c r="H1632" s="3" t="s">
        <v>1846</v>
      </c>
      <c r="I1632" s="3" t="s">
        <v>1433</v>
      </c>
      <c r="J1632" s="9">
        <v>40847</v>
      </c>
      <c r="K1632" s="9">
        <v>40851</v>
      </c>
      <c r="O1632" s="3" t="s">
        <v>1846</v>
      </c>
      <c r="P1632" s="3" t="s">
        <v>1433</v>
      </c>
      <c r="Q1632" s="3" t="s">
        <v>5772</v>
      </c>
      <c r="R1632" s="3" t="s">
        <v>6425</v>
      </c>
      <c r="S1632" s="3" t="s">
        <v>6426</v>
      </c>
      <c r="T1632" s="3" t="s">
        <v>5771</v>
      </c>
      <c r="X1632" s="3">
        <v>1630</v>
      </c>
      <c r="Y1632" s="3">
        <v>90049</v>
      </c>
    </row>
    <row r="1633" spans="2:25" x14ac:dyDescent="0.35">
      <c r="B1633" s="3">
        <v>1631</v>
      </c>
      <c r="C1633" s="3" t="s">
        <v>1853</v>
      </c>
      <c r="D1633" s="3" t="s">
        <v>1854</v>
      </c>
      <c r="H1633" s="3" t="s">
        <v>1853</v>
      </c>
      <c r="I1633" s="3" t="s">
        <v>1854</v>
      </c>
      <c r="J1633" s="9">
        <v>41012</v>
      </c>
      <c r="K1633" s="9">
        <v>41018</v>
      </c>
      <c r="O1633" s="3" t="s">
        <v>1853</v>
      </c>
      <c r="P1633" s="3" t="s">
        <v>1854</v>
      </c>
      <c r="Q1633" s="3" t="s">
        <v>5772</v>
      </c>
      <c r="R1633" s="3" t="s">
        <v>6275</v>
      </c>
      <c r="S1633" s="3" t="s">
        <v>6276</v>
      </c>
      <c r="T1633" s="3" t="s">
        <v>5775</v>
      </c>
      <c r="X1633" s="3">
        <v>1631</v>
      </c>
      <c r="Y1633" s="3">
        <v>91767</v>
      </c>
    </row>
    <row r="1634" spans="2:25" x14ac:dyDescent="0.35">
      <c r="B1634" s="3">
        <v>1632</v>
      </c>
      <c r="C1634" s="3" t="s">
        <v>1853</v>
      </c>
      <c r="D1634" s="3" t="s">
        <v>1855</v>
      </c>
      <c r="H1634" s="3" t="s">
        <v>1853</v>
      </c>
      <c r="I1634" s="3" t="s">
        <v>1855</v>
      </c>
      <c r="J1634" s="9">
        <v>41012</v>
      </c>
      <c r="K1634" s="9">
        <v>41018</v>
      </c>
      <c r="O1634" s="3" t="s">
        <v>1853</v>
      </c>
      <c r="P1634" s="3" t="s">
        <v>1855</v>
      </c>
      <c r="Q1634" s="3" t="s">
        <v>5772</v>
      </c>
      <c r="R1634" s="3" t="s">
        <v>6275</v>
      </c>
      <c r="S1634" s="3" t="s">
        <v>6276</v>
      </c>
      <c r="T1634" s="3" t="s">
        <v>5775</v>
      </c>
      <c r="X1634" s="3">
        <v>1632</v>
      </c>
      <c r="Y1634" s="3">
        <v>91767</v>
      </c>
    </row>
    <row r="1635" spans="2:25" x14ac:dyDescent="0.35">
      <c r="B1635" s="3">
        <v>1633</v>
      </c>
      <c r="C1635" s="3" t="s">
        <v>1856</v>
      </c>
      <c r="D1635" s="3" t="s">
        <v>1857</v>
      </c>
      <c r="H1635" s="3" t="s">
        <v>1856</v>
      </c>
      <c r="I1635" s="3" t="s">
        <v>1857</v>
      </c>
      <c r="J1635" s="9">
        <v>41477</v>
      </c>
      <c r="K1635" s="9">
        <v>41479</v>
      </c>
      <c r="O1635" s="3" t="s">
        <v>1856</v>
      </c>
      <c r="P1635" s="3" t="s">
        <v>1857</v>
      </c>
      <c r="Q1635" s="3" t="s">
        <v>5768</v>
      </c>
      <c r="R1635" s="3" t="s">
        <v>6757</v>
      </c>
      <c r="S1635" s="3" t="s">
        <v>6758</v>
      </c>
      <c r="T1635" s="3" t="s">
        <v>5771</v>
      </c>
      <c r="X1635" s="3">
        <v>1633</v>
      </c>
      <c r="Y1635" s="3">
        <v>19134</v>
      </c>
    </row>
    <row r="1636" spans="2:25" x14ac:dyDescent="0.35">
      <c r="B1636" s="3">
        <v>1634</v>
      </c>
      <c r="C1636" s="3" t="s">
        <v>1858</v>
      </c>
      <c r="D1636" s="3" t="s">
        <v>443</v>
      </c>
      <c r="H1636" s="3" t="s">
        <v>1858</v>
      </c>
      <c r="I1636" s="3" t="s">
        <v>443</v>
      </c>
      <c r="J1636" s="9">
        <v>41964</v>
      </c>
      <c r="K1636" s="9">
        <v>41969</v>
      </c>
      <c r="O1636" s="3" t="s">
        <v>1858</v>
      </c>
      <c r="P1636" s="3" t="s">
        <v>443</v>
      </c>
      <c r="Q1636" s="3" t="s">
        <v>5772</v>
      </c>
      <c r="R1636" s="3" t="s">
        <v>6759</v>
      </c>
      <c r="S1636" s="3" t="s">
        <v>6760</v>
      </c>
      <c r="T1636" s="3" t="s">
        <v>5775</v>
      </c>
      <c r="X1636" s="3">
        <v>1634</v>
      </c>
      <c r="Y1636" s="3">
        <v>91761</v>
      </c>
    </row>
    <row r="1637" spans="2:25" x14ac:dyDescent="0.35">
      <c r="B1637" s="3">
        <v>1635</v>
      </c>
      <c r="C1637" s="3" t="s">
        <v>1859</v>
      </c>
      <c r="D1637" s="3" t="s">
        <v>1860</v>
      </c>
      <c r="H1637" s="3" t="s">
        <v>1859</v>
      </c>
      <c r="I1637" s="3" t="s">
        <v>1860</v>
      </c>
      <c r="J1637" s="9">
        <v>41605</v>
      </c>
      <c r="K1637" s="9">
        <v>41611</v>
      </c>
      <c r="O1637" s="3" t="s">
        <v>1859</v>
      </c>
      <c r="P1637" s="3" t="s">
        <v>1860</v>
      </c>
      <c r="Q1637" s="3" t="s">
        <v>5772</v>
      </c>
      <c r="R1637" s="3" t="s">
        <v>6761</v>
      </c>
      <c r="S1637" s="3" t="s">
        <v>6762</v>
      </c>
      <c r="T1637" s="3" t="s">
        <v>5771</v>
      </c>
      <c r="X1637" s="3">
        <v>1635</v>
      </c>
      <c r="Y1637" s="3">
        <v>98105</v>
      </c>
    </row>
    <row r="1638" spans="2:25" x14ac:dyDescent="0.35">
      <c r="B1638" s="3">
        <v>1636</v>
      </c>
      <c r="C1638" s="3" t="s">
        <v>1861</v>
      </c>
      <c r="D1638" s="3" t="s">
        <v>1862</v>
      </c>
      <c r="H1638" s="3" t="s">
        <v>1861</v>
      </c>
      <c r="I1638" s="3" t="s">
        <v>1862</v>
      </c>
      <c r="J1638" s="9">
        <v>41951</v>
      </c>
      <c r="K1638" s="9">
        <v>41956</v>
      </c>
      <c r="O1638" s="3" t="s">
        <v>1861</v>
      </c>
      <c r="P1638" s="3" t="s">
        <v>1862</v>
      </c>
      <c r="Q1638" s="3" t="s">
        <v>5768</v>
      </c>
      <c r="R1638" s="3" t="s">
        <v>6595</v>
      </c>
      <c r="S1638" s="3" t="s">
        <v>6596</v>
      </c>
      <c r="T1638" s="3" t="s">
        <v>5782</v>
      </c>
      <c r="X1638" s="3">
        <v>1636</v>
      </c>
      <c r="Y1638" s="3">
        <v>94513</v>
      </c>
    </row>
    <row r="1639" spans="2:25" x14ac:dyDescent="0.35">
      <c r="B1639" s="3">
        <v>1637</v>
      </c>
      <c r="C1639" s="3" t="s">
        <v>1861</v>
      </c>
      <c r="D1639" s="3" t="s">
        <v>1863</v>
      </c>
      <c r="H1639" s="3" t="s">
        <v>1861</v>
      </c>
      <c r="I1639" s="3" t="s">
        <v>1863</v>
      </c>
      <c r="J1639" s="9">
        <v>41951</v>
      </c>
      <c r="K1639" s="9">
        <v>41956</v>
      </c>
      <c r="O1639" s="3" t="s">
        <v>1861</v>
      </c>
      <c r="P1639" s="3" t="s">
        <v>1863</v>
      </c>
      <c r="Q1639" s="3" t="s">
        <v>5768</v>
      </c>
      <c r="R1639" s="3" t="s">
        <v>6595</v>
      </c>
      <c r="S1639" s="3" t="s">
        <v>6596</v>
      </c>
      <c r="T1639" s="3" t="s">
        <v>5782</v>
      </c>
      <c r="X1639" s="3">
        <v>1637</v>
      </c>
      <c r="Y1639" s="3">
        <v>94513</v>
      </c>
    </row>
    <row r="1640" spans="2:25" x14ac:dyDescent="0.35">
      <c r="B1640" s="3">
        <v>1638</v>
      </c>
      <c r="C1640" s="3" t="s">
        <v>1864</v>
      </c>
      <c r="D1640" s="3" t="s">
        <v>320</v>
      </c>
      <c r="H1640" s="3" t="s">
        <v>1864</v>
      </c>
      <c r="I1640" s="3" t="s">
        <v>320</v>
      </c>
      <c r="J1640" s="9">
        <v>40878</v>
      </c>
      <c r="K1640" s="9">
        <v>40882</v>
      </c>
      <c r="O1640" s="3" t="s">
        <v>1864</v>
      </c>
      <c r="P1640" s="3" t="s">
        <v>320</v>
      </c>
      <c r="Q1640" s="3" t="s">
        <v>5772</v>
      </c>
      <c r="R1640" s="3" t="s">
        <v>6281</v>
      </c>
      <c r="S1640" s="3" t="s">
        <v>6282</v>
      </c>
      <c r="T1640" s="3" t="s">
        <v>5775</v>
      </c>
      <c r="X1640" s="3">
        <v>1638</v>
      </c>
      <c r="Y1640" s="3">
        <v>94122</v>
      </c>
    </row>
    <row r="1641" spans="2:25" x14ac:dyDescent="0.35">
      <c r="B1641" s="3">
        <v>1639</v>
      </c>
      <c r="C1641" s="3" t="s">
        <v>1865</v>
      </c>
      <c r="D1641" s="3" t="s">
        <v>255</v>
      </c>
      <c r="H1641" s="3" t="s">
        <v>1865</v>
      </c>
      <c r="I1641" s="3" t="s">
        <v>255</v>
      </c>
      <c r="J1641" s="9">
        <v>41895</v>
      </c>
      <c r="K1641" s="9">
        <v>41898</v>
      </c>
      <c r="O1641" s="3" t="s">
        <v>1865</v>
      </c>
      <c r="P1641" s="3" t="s">
        <v>255</v>
      </c>
      <c r="Q1641" s="3" t="s">
        <v>5801</v>
      </c>
      <c r="R1641" s="3" t="s">
        <v>6763</v>
      </c>
      <c r="S1641" s="3" t="s">
        <v>6764</v>
      </c>
      <c r="T1641" s="3" t="s">
        <v>5775</v>
      </c>
      <c r="X1641" s="3">
        <v>1639</v>
      </c>
      <c r="Y1641" s="3">
        <v>21215</v>
      </c>
    </row>
    <row r="1642" spans="2:25" x14ac:dyDescent="0.35">
      <c r="B1642" s="3">
        <v>1640</v>
      </c>
      <c r="C1642" s="3" t="s">
        <v>1865</v>
      </c>
      <c r="D1642" s="3" t="s">
        <v>120</v>
      </c>
      <c r="H1642" s="3" t="s">
        <v>1865</v>
      </c>
      <c r="I1642" s="3" t="s">
        <v>120</v>
      </c>
      <c r="J1642" s="9">
        <v>41895</v>
      </c>
      <c r="K1642" s="9">
        <v>41898</v>
      </c>
      <c r="O1642" s="3" t="s">
        <v>1865</v>
      </c>
      <c r="P1642" s="3" t="s">
        <v>120</v>
      </c>
      <c r="Q1642" s="3" t="s">
        <v>5801</v>
      </c>
      <c r="R1642" s="3" t="s">
        <v>6763</v>
      </c>
      <c r="S1642" s="3" t="s">
        <v>6764</v>
      </c>
      <c r="T1642" s="3" t="s">
        <v>5775</v>
      </c>
      <c r="X1642" s="3">
        <v>1640</v>
      </c>
      <c r="Y1642" s="3">
        <v>21215</v>
      </c>
    </row>
    <row r="1643" spans="2:25" x14ac:dyDescent="0.35">
      <c r="B1643" s="3">
        <v>1641</v>
      </c>
      <c r="C1643" s="3" t="s">
        <v>1865</v>
      </c>
      <c r="D1643" s="3" t="s">
        <v>319</v>
      </c>
      <c r="H1643" s="3" t="s">
        <v>1865</v>
      </c>
      <c r="I1643" s="3" t="s">
        <v>319</v>
      </c>
      <c r="J1643" s="9">
        <v>41895</v>
      </c>
      <c r="K1643" s="9">
        <v>41898</v>
      </c>
      <c r="O1643" s="3" t="s">
        <v>1865</v>
      </c>
      <c r="P1643" s="3" t="s">
        <v>319</v>
      </c>
      <c r="Q1643" s="3" t="s">
        <v>5801</v>
      </c>
      <c r="R1643" s="3" t="s">
        <v>6763</v>
      </c>
      <c r="S1643" s="3" t="s">
        <v>6764</v>
      </c>
      <c r="T1643" s="3" t="s">
        <v>5775</v>
      </c>
      <c r="X1643" s="3">
        <v>1641</v>
      </c>
      <c r="Y1643" s="3">
        <v>21215</v>
      </c>
    </row>
    <row r="1644" spans="2:25" x14ac:dyDescent="0.35">
      <c r="B1644" s="3">
        <v>1642</v>
      </c>
      <c r="C1644" s="3" t="s">
        <v>1866</v>
      </c>
      <c r="D1644" s="3" t="s">
        <v>1867</v>
      </c>
      <c r="H1644" s="3" t="s">
        <v>1866</v>
      </c>
      <c r="I1644" s="3" t="s">
        <v>1867</v>
      </c>
      <c r="J1644" s="9">
        <v>41267</v>
      </c>
      <c r="K1644" s="9">
        <v>41272</v>
      </c>
      <c r="O1644" s="3" t="s">
        <v>1866</v>
      </c>
      <c r="P1644" s="3" t="s">
        <v>1867</v>
      </c>
      <c r="Q1644" s="3" t="s">
        <v>5772</v>
      </c>
      <c r="R1644" s="3" t="s">
        <v>6321</v>
      </c>
      <c r="S1644" s="3" t="s">
        <v>6322</v>
      </c>
      <c r="T1644" s="3" t="s">
        <v>5775</v>
      </c>
      <c r="X1644" s="3">
        <v>1642</v>
      </c>
      <c r="Y1644" s="3">
        <v>85023</v>
      </c>
    </row>
    <row r="1645" spans="2:25" x14ac:dyDescent="0.35">
      <c r="B1645" s="3">
        <v>1643</v>
      </c>
      <c r="C1645" s="3" t="s">
        <v>1866</v>
      </c>
      <c r="D1645" s="3" t="s">
        <v>753</v>
      </c>
      <c r="H1645" s="3" t="s">
        <v>1866</v>
      </c>
      <c r="I1645" s="3" t="s">
        <v>753</v>
      </c>
      <c r="J1645" s="9">
        <v>41267</v>
      </c>
      <c r="K1645" s="9">
        <v>41272</v>
      </c>
      <c r="O1645" s="3" t="s">
        <v>1866</v>
      </c>
      <c r="P1645" s="3" t="s">
        <v>753</v>
      </c>
      <c r="Q1645" s="3" t="s">
        <v>5772</v>
      </c>
      <c r="R1645" s="3" t="s">
        <v>6321</v>
      </c>
      <c r="S1645" s="3" t="s">
        <v>6322</v>
      </c>
      <c r="T1645" s="3" t="s">
        <v>5775</v>
      </c>
      <c r="X1645" s="3">
        <v>1643</v>
      </c>
      <c r="Y1645" s="3">
        <v>85023</v>
      </c>
    </row>
    <row r="1646" spans="2:25" x14ac:dyDescent="0.35">
      <c r="B1646" s="3">
        <v>1644</v>
      </c>
      <c r="C1646" s="3" t="s">
        <v>1866</v>
      </c>
      <c r="D1646" s="3" t="s">
        <v>1409</v>
      </c>
      <c r="H1646" s="3" t="s">
        <v>1866</v>
      </c>
      <c r="I1646" s="3" t="s">
        <v>1409</v>
      </c>
      <c r="J1646" s="9">
        <v>41267</v>
      </c>
      <c r="K1646" s="9">
        <v>41272</v>
      </c>
      <c r="O1646" s="3" t="s">
        <v>1866</v>
      </c>
      <c r="P1646" s="3" t="s">
        <v>1409</v>
      </c>
      <c r="Q1646" s="3" t="s">
        <v>5772</v>
      </c>
      <c r="R1646" s="3" t="s">
        <v>6321</v>
      </c>
      <c r="S1646" s="3" t="s">
        <v>6322</v>
      </c>
      <c r="T1646" s="3" t="s">
        <v>5775</v>
      </c>
      <c r="X1646" s="3">
        <v>1644</v>
      </c>
      <c r="Y1646" s="3">
        <v>85023</v>
      </c>
    </row>
    <row r="1647" spans="2:25" x14ac:dyDescent="0.35">
      <c r="B1647" s="3">
        <v>1645</v>
      </c>
      <c r="C1647" s="3" t="s">
        <v>1868</v>
      </c>
      <c r="D1647" s="3" t="s">
        <v>1869</v>
      </c>
      <c r="H1647" s="3" t="s">
        <v>1868</v>
      </c>
      <c r="I1647" s="3" t="s">
        <v>1869</v>
      </c>
      <c r="J1647" s="9">
        <v>41694</v>
      </c>
      <c r="K1647" s="9">
        <v>41700</v>
      </c>
      <c r="O1647" s="3" t="s">
        <v>1868</v>
      </c>
      <c r="P1647" s="3" t="s">
        <v>1869</v>
      </c>
      <c r="Q1647" s="3" t="s">
        <v>5772</v>
      </c>
      <c r="R1647" s="3" t="s">
        <v>6167</v>
      </c>
      <c r="S1647" s="3" t="s">
        <v>6168</v>
      </c>
      <c r="T1647" s="3" t="s">
        <v>5775</v>
      </c>
      <c r="X1647" s="3">
        <v>1645</v>
      </c>
      <c r="Y1647" s="3">
        <v>90008</v>
      </c>
    </row>
    <row r="1648" spans="2:25" x14ac:dyDescent="0.35">
      <c r="B1648" s="3">
        <v>1646</v>
      </c>
      <c r="C1648" s="3" t="s">
        <v>1870</v>
      </c>
      <c r="D1648" s="3" t="s">
        <v>515</v>
      </c>
      <c r="H1648" s="3" t="s">
        <v>1870</v>
      </c>
      <c r="I1648" s="3" t="s">
        <v>515</v>
      </c>
      <c r="J1648" s="9">
        <v>40870</v>
      </c>
      <c r="K1648" s="9">
        <v>40876</v>
      </c>
      <c r="O1648" s="3" t="s">
        <v>1870</v>
      </c>
      <c r="P1648" s="3" t="s">
        <v>515</v>
      </c>
      <c r="Q1648" s="3" t="s">
        <v>5772</v>
      </c>
      <c r="R1648" s="3" t="s">
        <v>6667</v>
      </c>
      <c r="S1648" s="3" t="s">
        <v>6668</v>
      </c>
      <c r="T1648" s="3" t="s">
        <v>5782</v>
      </c>
      <c r="X1648" s="3">
        <v>1646</v>
      </c>
      <c r="Y1648" s="3">
        <v>77036</v>
      </c>
    </row>
    <row r="1649" spans="2:25" x14ac:dyDescent="0.35">
      <c r="B1649" s="3">
        <v>1647</v>
      </c>
      <c r="C1649" s="3" t="s">
        <v>1871</v>
      </c>
      <c r="D1649" s="3" t="s">
        <v>721</v>
      </c>
      <c r="H1649" s="3" t="s">
        <v>1871</v>
      </c>
      <c r="I1649" s="3" t="s">
        <v>721</v>
      </c>
      <c r="J1649" s="9">
        <v>41449</v>
      </c>
      <c r="K1649" s="9">
        <v>41454</v>
      </c>
      <c r="O1649" s="3" t="s">
        <v>1871</v>
      </c>
      <c r="P1649" s="3" t="s">
        <v>721</v>
      </c>
      <c r="Q1649" s="3" t="s">
        <v>5772</v>
      </c>
      <c r="R1649" s="3" t="s">
        <v>5778</v>
      </c>
      <c r="S1649" s="3" t="s">
        <v>5779</v>
      </c>
      <c r="T1649" s="3" t="s">
        <v>5775</v>
      </c>
      <c r="X1649" s="3">
        <v>1647</v>
      </c>
      <c r="Y1649" s="3">
        <v>10009</v>
      </c>
    </row>
    <row r="1650" spans="2:25" x14ac:dyDescent="0.35">
      <c r="B1650" s="3">
        <v>1648</v>
      </c>
      <c r="C1650" s="3" t="s">
        <v>1871</v>
      </c>
      <c r="D1650" s="3" t="s">
        <v>1872</v>
      </c>
      <c r="H1650" s="3" t="s">
        <v>1871</v>
      </c>
      <c r="I1650" s="3" t="s">
        <v>1872</v>
      </c>
      <c r="J1650" s="9">
        <v>41449</v>
      </c>
      <c r="K1650" s="9">
        <v>41454</v>
      </c>
      <c r="O1650" s="3" t="s">
        <v>1871</v>
      </c>
      <c r="P1650" s="3" t="s">
        <v>1872</v>
      </c>
      <c r="Q1650" s="3" t="s">
        <v>5772</v>
      </c>
      <c r="R1650" s="3" t="s">
        <v>5778</v>
      </c>
      <c r="S1650" s="3" t="s">
        <v>5779</v>
      </c>
      <c r="T1650" s="3" t="s">
        <v>5775</v>
      </c>
      <c r="X1650" s="3">
        <v>1648</v>
      </c>
      <c r="Y1650" s="3">
        <v>10009</v>
      </c>
    </row>
    <row r="1651" spans="2:25" x14ac:dyDescent="0.35">
      <c r="B1651" s="3">
        <v>1649</v>
      </c>
      <c r="C1651" s="3" t="s">
        <v>1871</v>
      </c>
      <c r="D1651" s="3" t="s">
        <v>473</v>
      </c>
      <c r="H1651" s="3" t="s">
        <v>1871</v>
      </c>
      <c r="I1651" s="3" t="s">
        <v>473</v>
      </c>
      <c r="J1651" s="9">
        <v>41449</v>
      </c>
      <c r="K1651" s="9">
        <v>41454</v>
      </c>
      <c r="O1651" s="3" t="s">
        <v>1871</v>
      </c>
      <c r="P1651" s="3" t="s">
        <v>473</v>
      </c>
      <c r="Q1651" s="3" t="s">
        <v>5772</v>
      </c>
      <c r="R1651" s="3" t="s">
        <v>5778</v>
      </c>
      <c r="S1651" s="3" t="s">
        <v>5779</v>
      </c>
      <c r="T1651" s="3" t="s">
        <v>5775</v>
      </c>
      <c r="X1651" s="3">
        <v>1649</v>
      </c>
      <c r="Y1651" s="3">
        <v>10009</v>
      </c>
    </row>
    <row r="1652" spans="2:25" x14ac:dyDescent="0.35">
      <c r="B1652" s="3">
        <v>1650</v>
      </c>
      <c r="C1652" s="3" t="s">
        <v>1871</v>
      </c>
      <c r="D1652" s="3" t="s">
        <v>1718</v>
      </c>
      <c r="H1652" s="3" t="s">
        <v>1871</v>
      </c>
      <c r="I1652" s="3" t="s">
        <v>1718</v>
      </c>
      <c r="J1652" s="9">
        <v>41449</v>
      </c>
      <c r="K1652" s="9">
        <v>41454</v>
      </c>
      <c r="O1652" s="3" t="s">
        <v>1871</v>
      </c>
      <c r="P1652" s="3" t="s">
        <v>1718</v>
      </c>
      <c r="Q1652" s="3" t="s">
        <v>5772</v>
      </c>
      <c r="R1652" s="3" t="s">
        <v>5778</v>
      </c>
      <c r="S1652" s="3" t="s">
        <v>5779</v>
      </c>
      <c r="T1652" s="3" t="s">
        <v>5775</v>
      </c>
      <c r="X1652" s="3">
        <v>1650</v>
      </c>
      <c r="Y1652" s="3">
        <v>10009</v>
      </c>
    </row>
    <row r="1653" spans="2:25" x14ac:dyDescent="0.35">
      <c r="B1653" s="3">
        <v>1651</v>
      </c>
      <c r="C1653" s="3" t="s">
        <v>1871</v>
      </c>
      <c r="D1653" s="3" t="s">
        <v>1873</v>
      </c>
      <c r="H1653" s="3" t="s">
        <v>1871</v>
      </c>
      <c r="I1653" s="3" t="s">
        <v>1873</v>
      </c>
      <c r="J1653" s="9">
        <v>41449</v>
      </c>
      <c r="K1653" s="9">
        <v>41454</v>
      </c>
      <c r="O1653" s="3" t="s">
        <v>1871</v>
      </c>
      <c r="P1653" s="3" t="s">
        <v>1873</v>
      </c>
      <c r="Q1653" s="3" t="s">
        <v>5772</v>
      </c>
      <c r="R1653" s="3" t="s">
        <v>5778</v>
      </c>
      <c r="S1653" s="3" t="s">
        <v>5779</v>
      </c>
      <c r="T1653" s="3" t="s">
        <v>5775</v>
      </c>
      <c r="X1653" s="3">
        <v>1651</v>
      </c>
      <c r="Y1653" s="3">
        <v>10009</v>
      </c>
    </row>
    <row r="1654" spans="2:25" x14ac:dyDescent="0.35">
      <c r="B1654" s="3">
        <v>1652</v>
      </c>
      <c r="C1654" s="3" t="s">
        <v>1874</v>
      </c>
      <c r="D1654" s="3" t="s">
        <v>1875</v>
      </c>
      <c r="H1654" s="3" t="s">
        <v>1874</v>
      </c>
      <c r="I1654" s="3" t="s">
        <v>1875</v>
      </c>
      <c r="J1654" s="9">
        <v>41208</v>
      </c>
      <c r="K1654" s="9">
        <v>41212</v>
      </c>
      <c r="O1654" s="3" t="s">
        <v>1874</v>
      </c>
      <c r="P1654" s="3" t="s">
        <v>1875</v>
      </c>
      <c r="Q1654" s="3" t="s">
        <v>5772</v>
      </c>
      <c r="R1654" s="3" t="s">
        <v>6095</v>
      </c>
      <c r="S1654" s="3" t="s">
        <v>6096</v>
      </c>
      <c r="T1654" s="3" t="s">
        <v>5771</v>
      </c>
      <c r="X1654" s="3">
        <v>1652</v>
      </c>
      <c r="Y1654" s="3">
        <v>91730</v>
      </c>
    </row>
    <row r="1655" spans="2:25" x14ac:dyDescent="0.35">
      <c r="B1655" s="3">
        <v>1653</v>
      </c>
      <c r="C1655" s="3" t="s">
        <v>1876</v>
      </c>
      <c r="D1655" s="3" t="s">
        <v>1357</v>
      </c>
      <c r="H1655" s="3" t="s">
        <v>1876</v>
      </c>
      <c r="I1655" s="3" t="s">
        <v>1357</v>
      </c>
      <c r="J1655" s="9">
        <v>40864</v>
      </c>
      <c r="K1655" s="9">
        <v>40868</v>
      </c>
      <c r="O1655" s="3" t="s">
        <v>1876</v>
      </c>
      <c r="P1655" s="3" t="s">
        <v>1357</v>
      </c>
      <c r="Q1655" s="3" t="s">
        <v>5772</v>
      </c>
      <c r="R1655" s="3" t="s">
        <v>5908</v>
      </c>
      <c r="S1655" s="3" t="s">
        <v>5909</v>
      </c>
      <c r="T1655" s="3" t="s">
        <v>5782</v>
      </c>
      <c r="X1655" s="3">
        <v>1653</v>
      </c>
      <c r="Y1655" s="3">
        <v>56560</v>
      </c>
    </row>
    <row r="1656" spans="2:25" x14ac:dyDescent="0.35">
      <c r="B1656" s="3">
        <v>1654</v>
      </c>
      <c r="C1656" s="3" t="s">
        <v>1877</v>
      </c>
      <c r="D1656" s="3" t="s">
        <v>620</v>
      </c>
      <c r="H1656" s="3" t="s">
        <v>1877</v>
      </c>
      <c r="I1656" s="3" t="s">
        <v>620</v>
      </c>
      <c r="J1656" s="9">
        <v>41012</v>
      </c>
      <c r="K1656" s="9">
        <v>41014</v>
      </c>
      <c r="O1656" s="3" t="s">
        <v>1877</v>
      </c>
      <c r="P1656" s="3" t="s">
        <v>620</v>
      </c>
      <c r="Q1656" s="3" t="s">
        <v>5768</v>
      </c>
      <c r="R1656" s="3" t="s">
        <v>6611</v>
      </c>
      <c r="S1656" s="3" t="s">
        <v>6612</v>
      </c>
      <c r="T1656" s="3" t="s">
        <v>5775</v>
      </c>
      <c r="X1656" s="3">
        <v>1654</v>
      </c>
      <c r="Y1656" s="3">
        <v>87401</v>
      </c>
    </row>
    <row r="1657" spans="2:25" x14ac:dyDescent="0.35">
      <c r="B1657" s="3">
        <v>1655</v>
      </c>
      <c r="C1657" s="3" t="s">
        <v>1878</v>
      </c>
      <c r="D1657" s="3" t="s">
        <v>1530</v>
      </c>
      <c r="H1657" s="3" t="s">
        <v>1878</v>
      </c>
      <c r="I1657" s="3" t="s">
        <v>1530</v>
      </c>
      <c r="J1657" s="9">
        <v>41890</v>
      </c>
      <c r="K1657" s="9">
        <v>41895</v>
      </c>
      <c r="O1657" s="3" t="s">
        <v>1878</v>
      </c>
      <c r="P1657" s="3" t="s">
        <v>1530</v>
      </c>
      <c r="Q1657" s="3" t="s">
        <v>5772</v>
      </c>
      <c r="R1657" s="3" t="s">
        <v>5890</v>
      </c>
      <c r="S1657" s="3" t="s">
        <v>5891</v>
      </c>
      <c r="T1657" s="3" t="s">
        <v>5775</v>
      </c>
      <c r="X1657" s="3">
        <v>1655</v>
      </c>
      <c r="Y1657" s="3">
        <v>97206</v>
      </c>
    </row>
    <row r="1658" spans="2:25" x14ac:dyDescent="0.35">
      <c r="B1658" s="3">
        <v>1656</v>
      </c>
      <c r="C1658" s="3" t="s">
        <v>1878</v>
      </c>
      <c r="D1658" s="3" t="s">
        <v>1672</v>
      </c>
      <c r="H1658" s="3" t="s">
        <v>1878</v>
      </c>
      <c r="I1658" s="3" t="s">
        <v>1672</v>
      </c>
      <c r="J1658" s="9">
        <v>41890</v>
      </c>
      <c r="K1658" s="9">
        <v>41895</v>
      </c>
      <c r="O1658" s="3" t="s">
        <v>1878</v>
      </c>
      <c r="P1658" s="3" t="s">
        <v>1672</v>
      </c>
      <c r="Q1658" s="3" t="s">
        <v>5772</v>
      </c>
      <c r="R1658" s="3" t="s">
        <v>5890</v>
      </c>
      <c r="S1658" s="3" t="s">
        <v>5891</v>
      </c>
      <c r="T1658" s="3" t="s">
        <v>5775</v>
      </c>
      <c r="X1658" s="3">
        <v>1656</v>
      </c>
      <c r="Y1658" s="3">
        <v>97206</v>
      </c>
    </row>
    <row r="1659" spans="2:25" x14ac:dyDescent="0.35">
      <c r="B1659" s="3">
        <v>1657</v>
      </c>
      <c r="C1659" s="3" t="s">
        <v>1879</v>
      </c>
      <c r="D1659" s="3" t="s">
        <v>1880</v>
      </c>
      <c r="H1659" s="3" t="s">
        <v>1879</v>
      </c>
      <c r="I1659" s="3" t="s">
        <v>1880</v>
      </c>
      <c r="J1659" s="9">
        <v>40612</v>
      </c>
      <c r="K1659" s="9">
        <v>40619</v>
      </c>
      <c r="O1659" s="3" t="s">
        <v>1879</v>
      </c>
      <c r="P1659" s="3" t="s">
        <v>1880</v>
      </c>
      <c r="Q1659" s="3" t="s">
        <v>5772</v>
      </c>
      <c r="R1659" s="3" t="s">
        <v>6455</v>
      </c>
      <c r="S1659" s="3" t="s">
        <v>6456</v>
      </c>
      <c r="T1659" s="3" t="s">
        <v>5775</v>
      </c>
      <c r="X1659" s="3">
        <v>1657</v>
      </c>
      <c r="Y1659" s="3">
        <v>80219</v>
      </c>
    </row>
    <row r="1660" spans="2:25" x14ac:dyDescent="0.35">
      <c r="B1660" s="3">
        <v>1658</v>
      </c>
      <c r="C1660" s="3" t="s">
        <v>1879</v>
      </c>
      <c r="D1660" s="3" t="s">
        <v>1881</v>
      </c>
      <c r="H1660" s="3" t="s">
        <v>1879</v>
      </c>
      <c r="I1660" s="3" t="s">
        <v>1881</v>
      </c>
      <c r="J1660" s="9">
        <v>40612</v>
      </c>
      <c r="K1660" s="9">
        <v>40619</v>
      </c>
      <c r="O1660" s="3" t="s">
        <v>1879</v>
      </c>
      <c r="P1660" s="3" t="s">
        <v>1881</v>
      </c>
      <c r="Q1660" s="3" t="s">
        <v>5772</v>
      </c>
      <c r="R1660" s="3" t="s">
        <v>6455</v>
      </c>
      <c r="S1660" s="3" t="s">
        <v>6456</v>
      </c>
      <c r="T1660" s="3" t="s">
        <v>5775</v>
      </c>
      <c r="X1660" s="3">
        <v>1658</v>
      </c>
      <c r="Y1660" s="3">
        <v>80219</v>
      </c>
    </row>
    <row r="1661" spans="2:25" x14ac:dyDescent="0.35">
      <c r="B1661" s="3">
        <v>1659</v>
      </c>
      <c r="C1661" s="3" t="s">
        <v>1882</v>
      </c>
      <c r="D1661" s="3" t="s">
        <v>476</v>
      </c>
      <c r="H1661" s="3" t="s">
        <v>1882</v>
      </c>
      <c r="I1661" s="3" t="s">
        <v>476</v>
      </c>
      <c r="J1661" s="9">
        <v>40742</v>
      </c>
      <c r="K1661" s="9">
        <v>40742</v>
      </c>
      <c r="O1661" s="3" t="s">
        <v>1882</v>
      </c>
      <c r="P1661" s="3" t="s">
        <v>476</v>
      </c>
      <c r="Q1661" s="3" t="s">
        <v>6020</v>
      </c>
      <c r="R1661" s="3" t="s">
        <v>6765</v>
      </c>
      <c r="S1661" s="3" t="s">
        <v>6766</v>
      </c>
      <c r="T1661" s="3" t="s">
        <v>5782</v>
      </c>
      <c r="X1661" s="3">
        <v>1659</v>
      </c>
      <c r="Y1661" s="3">
        <v>85705</v>
      </c>
    </row>
    <row r="1662" spans="2:25" x14ac:dyDescent="0.35">
      <c r="B1662" s="3">
        <v>1660</v>
      </c>
      <c r="C1662" s="3" t="s">
        <v>1883</v>
      </c>
      <c r="D1662" s="3" t="s">
        <v>533</v>
      </c>
      <c r="H1662" s="3" t="s">
        <v>1883</v>
      </c>
      <c r="I1662" s="3" t="s">
        <v>533</v>
      </c>
      <c r="J1662" s="9">
        <v>41723</v>
      </c>
      <c r="K1662" s="9">
        <v>41727</v>
      </c>
      <c r="O1662" s="3" t="s">
        <v>1883</v>
      </c>
      <c r="P1662" s="3" t="s">
        <v>533</v>
      </c>
      <c r="Q1662" s="3" t="s">
        <v>5768</v>
      </c>
      <c r="R1662" s="3" t="s">
        <v>6287</v>
      </c>
      <c r="S1662" s="3" t="s">
        <v>6288</v>
      </c>
      <c r="T1662" s="3" t="s">
        <v>5771</v>
      </c>
      <c r="X1662" s="3">
        <v>1660</v>
      </c>
      <c r="Y1662" s="3">
        <v>10009</v>
      </c>
    </row>
    <row r="1663" spans="2:25" x14ac:dyDescent="0.35">
      <c r="B1663" s="3">
        <v>1661</v>
      </c>
      <c r="C1663" s="3" t="s">
        <v>1883</v>
      </c>
      <c r="D1663" s="3" t="s">
        <v>225</v>
      </c>
      <c r="H1663" s="3" t="s">
        <v>1883</v>
      </c>
      <c r="I1663" s="3" t="s">
        <v>225</v>
      </c>
      <c r="J1663" s="9">
        <v>41723</v>
      </c>
      <c r="K1663" s="9">
        <v>41727</v>
      </c>
      <c r="O1663" s="3" t="s">
        <v>1883</v>
      </c>
      <c r="P1663" s="3" t="s">
        <v>225</v>
      </c>
      <c r="Q1663" s="3" t="s">
        <v>5768</v>
      </c>
      <c r="R1663" s="3" t="s">
        <v>6287</v>
      </c>
      <c r="S1663" s="3" t="s">
        <v>6288</v>
      </c>
      <c r="T1663" s="3" t="s">
        <v>5771</v>
      </c>
      <c r="X1663" s="3">
        <v>1661</v>
      </c>
      <c r="Y1663" s="3">
        <v>10009</v>
      </c>
    </row>
    <row r="1664" spans="2:25" x14ac:dyDescent="0.35">
      <c r="B1664" s="3">
        <v>1662</v>
      </c>
      <c r="C1664" s="3" t="s">
        <v>1884</v>
      </c>
      <c r="D1664" s="3" t="s">
        <v>1324</v>
      </c>
      <c r="H1664" s="3" t="s">
        <v>1884</v>
      </c>
      <c r="I1664" s="3" t="s">
        <v>1324</v>
      </c>
      <c r="J1664" s="9">
        <v>40816</v>
      </c>
      <c r="K1664" s="9">
        <v>40821</v>
      </c>
      <c r="O1664" s="3" t="s">
        <v>1884</v>
      </c>
      <c r="P1664" s="3" t="s">
        <v>1324</v>
      </c>
      <c r="Q1664" s="3" t="s">
        <v>5772</v>
      </c>
      <c r="R1664" s="3" t="s">
        <v>6767</v>
      </c>
      <c r="S1664" s="3" t="s">
        <v>6768</v>
      </c>
      <c r="T1664" s="3" t="s">
        <v>5775</v>
      </c>
      <c r="X1664" s="3">
        <v>1662</v>
      </c>
      <c r="Y1664" s="3">
        <v>33437</v>
      </c>
    </row>
    <row r="1665" spans="2:25" x14ac:dyDescent="0.35">
      <c r="B1665" s="3">
        <v>1663</v>
      </c>
      <c r="C1665" s="3" t="s">
        <v>1885</v>
      </c>
      <c r="D1665" s="3" t="s">
        <v>270</v>
      </c>
      <c r="H1665" s="3" t="s">
        <v>1885</v>
      </c>
      <c r="I1665" s="3" t="s">
        <v>270</v>
      </c>
      <c r="J1665" s="9">
        <v>40812</v>
      </c>
      <c r="K1665" s="9">
        <v>40812</v>
      </c>
      <c r="O1665" s="3" t="s">
        <v>1885</v>
      </c>
      <c r="P1665" s="3" t="s">
        <v>270</v>
      </c>
      <c r="Q1665" s="3" t="s">
        <v>6020</v>
      </c>
      <c r="R1665" s="3" t="s">
        <v>6485</v>
      </c>
      <c r="S1665" s="3" t="s">
        <v>6486</v>
      </c>
      <c r="T1665" s="3" t="s">
        <v>5771</v>
      </c>
      <c r="X1665" s="3">
        <v>1663</v>
      </c>
      <c r="Y1665" s="3">
        <v>75150</v>
      </c>
    </row>
    <row r="1666" spans="2:25" x14ac:dyDescent="0.35">
      <c r="B1666" s="3">
        <v>1664</v>
      </c>
      <c r="C1666" s="3" t="s">
        <v>1886</v>
      </c>
      <c r="D1666" s="3" t="s">
        <v>445</v>
      </c>
      <c r="H1666" s="3" t="s">
        <v>1886</v>
      </c>
      <c r="I1666" s="3" t="s">
        <v>445</v>
      </c>
      <c r="J1666" s="9">
        <v>41213</v>
      </c>
      <c r="K1666" s="9">
        <v>41213</v>
      </c>
      <c r="O1666" s="3" t="s">
        <v>1886</v>
      </c>
      <c r="P1666" s="3" t="s">
        <v>445</v>
      </c>
      <c r="Q1666" s="3" t="s">
        <v>6020</v>
      </c>
      <c r="R1666" s="3" t="s">
        <v>5874</v>
      </c>
      <c r="S1666" s="3" t="s">
        <v>5875</v>
      </c>
      <c r="T1666" s="3" t="s">
        <v>5775</v>
      </c>
      <c r="X1666" s="3">
        <v>1664</v>
      </c>
      <c r="Y1666" s="3">
        <v>92374</v>
      </c>
    </row>
    <row r="1667" spans="2:25" x14ac:dyDescent="0.35">
      <c r="B1667" s="3">
        <v>1665</v>
      </c>
      <c r="C1667" s="3" t="s">
        <v>1886</v>
      </c>
      <c r="D1667" s="3" t="s">
        <v>1208</v>
      </c>
      <c r="H1667" s="3" t="s">
        <v>1886</v>
      </c>
      <c r="I1667" s="3" t="s">
        <v>1208</v>
      </c>
      <c r="J1667" s="9">
        <v>41213</v>
      </c>
      <c r="K1667" s="9">
        <v>41213</v>
      </c>
      <c r="O1667" s="3" t="s">
        <v>1886</v>
      </c>
      <c r="P1667" s="3" t="s">
        <v>1208</v>
      </c>
      <c r="Q1667" s="3" t="s">
        <v>6020</v>
      </c>
      <c r="R1667" s="3" t="s">
        <v>5874</v>
      </c>
      <c r="S1667" s="3" t="s">
        <v>5875</v>
      </c>
      <c r="T1667" s="3" t="s">
        <v>5775</v>
      </c>
      <c r="X1667" s="3">
        <v>1665</v>
      </c>
      <c r="Y1667" s="3">
        <v>92374</v>
      </c>
    </row>
    <row r="1668" spans="2:25" x14ac:dyDescent="0.35">
      <c r="B1668" s="3">
        <v>1666</v>
      </c>
      <c r="C1668" s="3" t="s">
        <v>1886</v>
      </c>
      <c r="D1668" s="3" t="s">
        <v>1887</v>
      </c>
      <c r="H1668" s="3" t="s">
        <v>1886</v>
      </c>
      <c r="I1668" s="3" t="s">
        <v>1887</v>
      </c>
      <c r="J1668" s="9">
        <v>41213</v>
      </c>
      <c r="K1668" s="9">
        <v>41213</v>
      </c>
      <c r="O1668" s="3" t="s">
        <v>1886</v>
      </c>
      <c r="P1668" s="3" t="s">
        <v>1887</v>
      </c>
      <c r="Q1668" s="3" t="s">
        <v>6020</v>
      </c>
      <c r="R1668" s="3" t="s">
        <v>5874</v>
      </c>
      <c r="S1668" s="3" t="s">
        <v>5875</v>
      </c>
      <c r="T1668" s="3" t="s">
        <v>5775</v>
      </c>
      <c r="X1668" s="3">
        <v>1666</v>
      </c>
      <c r="Y1668" s="3">
        <v>92374</v>
      </c>
    </row>
    <row r="1669" spans="2:25" x14ac:dyDescent="0.35">
      <c r="B1669" s="3">
        <v>1667</v>
      </c>
      <c r="C1669" s="3" t="s">
        <v>1886</v>
      </c>
      <c r="D1669" s="3" t="s">
        <v>613</v>
      </c>
      <c r="H1669" s="3" t="s">
        <v>1886</v>
      </c>
      <c r="I1669" s="3" t="s">
        <v>613</v>
      </c>
      <c r="J1669" s="9">
        <v>41213</v>
      </c>
      <c r="K1669" s="9">
        <v>41213</v>
      </c>
      <c r="O1669" s="3" t="s">
        <v>1886</v>
      </c>
      <c r="P1669" s="3" t="s">
        <v>613</v>
      </c>
      <c r="Q1669" s="3" t="s">
        <v>6020</v>
      </c>
      <c r="R1669" s="3" t="s">
        <v>5874</v>
      </c>
      <c r="S1669" s="3" t="s">
        <v>5875</v>
      </c>
      <c r="T1669" s="3" t="s">
        <v>5775</v>
      </c>
      <c r="X1669" s="3">
        <v>1667</v>
      </c>
      <c r="Y1669" s="3">
        <v>92374</v>
      </c>
    </row>
    <row r="1670" spans="2:25" x14ac:dyDescent="0.35">
      <c r="B1670" s="3">
        <v>1668</v>
      </c>
      <c r="C1670" s="3" t="s">
        <v>1886</v>
      </c>
      <c r="D1670" s="3" t="s">
        <v>54</v>
      </c>
      <c r="H1670" s="3" t="s">
        <v>1886</v>
      </c>
      <c r="I1670" s="3" t="s">
        <v>54</v>
      </c>
      <c r="J1670" s="9">
        <v>41213</v>
      </c>
      <c r="K1670" s="9">
        <v>41213</v>
      </c>
      <c r="O1670" s="3" t="s">
        <v>1886</v>
      </c>
      <c r="P1670" s="3" t="s">
        <v>54</v>
      </c>
      <c r="Q1670" s="3" t="s">
        <v>6020</v>
      </c>
      <c r="R1670" s="3" t="s">
        <v>5874</v>
      </c>
      <c r="S1670" s="3" t="s">
        <v>5875</v>
      </c>
      <c r="T1670" s="3" t="s">
        <v>5775</v>
      </c>
      <c r="X1670" s="3">
        <v>1668</v>
      </c>
      <c r="Y1670" s="3">
        <v>92374</v>
      </c>
    </row>
    <row r="1671" spans="2:25" x14ac:dyDescent="0.35">
      <c r="B1671" s="3">
        <v>1669</v>
      </c>
      <c r="C1671" s="3" t="s">
        <v>1886</v>
      </c>
      <c r="D1671" s="3" t="s">
        <v>695</v>
      </c>
      <c r="H1671" s="3" t="s">
        <v>1886</v>
      </c>
      <c r="I1671" s="3" t="s">
        <v>695</v>
      </c>
      <c r="J1671" s="9">
        <v>41213</v>
      </c>
      <c r="K1671" s="9">
        <v>41213</v>
      </c>
      <c r="O1671" s="3" t="s">
        <v>1886</v>
      </c>
      <c r="P1671" s="3" t="s">
        <v>695</v>
      </c>
      <c r="Q1671" s="3" t="s">
        <v>6020</v>
      </c>
      <c r="R1671" s="3" t="s">
        <v>5874</v>
      </c>
      <c r="S1671" s="3" t="s">
        <v>5875</v>
      </c>
      <c r="T1671" s="3" t="s">
        <v>5775</v>
      </c>
      <c r="X1671" s="3">
        <v>1669</v>
      </c>
      <c r="Y1671" s="3">
        <v>92374</v>
      </c>
    </row>
    <row r="1672" spans="2:25" x14ac:dyDescent="0.35">
      <c r="B1672" s="3">
        <v>1670</v>
      </c>
      <c r="C1672" s="3" t="s">
        <v>1886</v>
      </c>
      <c r="D1672" s="3" t="s">
        <v>1888</v>
      </c>
      <c r="H1672" s="3" t="s">
        <v>1886</v>
      </c>
      <c r="I1672" s="3" t="s">
        <v>1888</v>
      </c>
      <c r="J1672" s="9">
        <v>41213</v>
      </c>
      <c r="K1672" s="9">
        <v>41213</v>
      </c>
      <c r="O1672" s="3" t="s">
        <v>1886</v>
      </c>
      <c r="P1672" s="3" t="s">
        <v>1888</v>
      </c>
      <c r="Q1672" s="3" t="s">
        <v>6020</v>
      </c>
      <c r="R1672" s="3" t="s">
        <v>5874</v>
      </c>
      <c r="S1672" s="3" t="s">
        <v>5875</v>
      </c>
      <c r="T1672" s="3" t="s">
        <v>5775</v>
      </c>
      <c r="X1672" s="3">
        <v>1670</v>
      </c>
      <c r="Y1672" s="3">
        <v>92374</v>
      </c>
    </row>
    <row r="1673" spans="2:25" x14ac:dyDescent="0.35">
      <c r="B1673" s="3">
        <v>1671</v>
      </c>
      <c r="C1673" s="3" t="s">
        <v>1886</v>
      </c>
      <c r="D1673" s="3" t="s">
        <v>1889</v>
      </c>
      <c r="H1673" s="3" t="s">
        <v>1886</v>
      </c>
      <c r="I1673" s="3" t="s">
        <v>1889</v>
      </c>
      <c r="J1673" s="9">
        <v>41213</v>
      </c>
      <c r="K1673" s="9">
        <v>41213</v>
      </c>
      <c r="O1673" s="3" t="s">
        <v>1886</v>
      </c>
      <c r="P1673" s="3" t="s">
        <v>1889</v>
      </c>
      <c r="Q1673" s="3" t="s">
        <v>6020</v>
      </c>
      <c r="R1673" s="3" t="s">
        <v>5874</v>
      </c>
      <c r="S1673" s="3" t="s">
        <v>5875</v>
      </c>
      <c r="T1673" s="3" t="s">
        <v>5775</v>
      </c>
      <c r="X1673" s="3">
        <v>1671</v>
      </c>
      <c r="Y1673" s="3">
        <v>92374</v>
      </c>
    </row>
    <row r="1674" spans="2:25" x14ac:dyDescent="0.35">
      <c r="B1674" s="3">
        <v>1672</v>
      </c>
      <c r="C1674" s="3" t="s">
        <v>1886</v>
      </c>
      <c r="D1674" s="3" t="s">
        <v>1890</v>
      </c>
      <c r="H1674" s="3" t="s">
        <v>1886</v>
      </c>
      <c r="I1674" s="3" t="s">
        <v>1890</v>
      </c>
      <c r="J1674" s="9">
        <v>41213</v>
      </c>
      <c r="K1674" s="9">
        <v>41213</v>
      </c>
      <c r="O1674" s="3" t="s">
        <v>1886</v>
      </c>
      <c r="P1674" s="3" t="s">
        <v>1890</v>
      </c>
      <c r="Q1674" s="3" t="s">
        <v>6020</v>
      </c>
      <c r="R1674" s="3" t="s">
        <v>5874</v>
      </c>
      <c r="S1674" s="3" t="s">
        <v>5875</v>
      </c>
      <c r="T1674" s="3" t="s">
        <v>5775</v>
      </c>
      <c r="X1674" s="3">
        <v>1672</v>
      </c>
      <c r="Y1674" s="3">
        <v>92374</v>
      </c>
    </row>
    <row r="1675" spans="2:25" x14ac:dyDescent="0.35">
      <c r="B1675" s="3">
        <v>1673</v>
      </c>
      <c r="C1675" s="3" t="s">
        <v>1891</v>
      </c>
      <c r="D1675" s="3" t="s">
        <v>475</v>
      </c>
      <c r="H1675" s="3" t="s">
        <v>1891</v>
      </c>
      <c r="I1675" s="3" t="s">
        <v>475</v>
      </c>
      <c r="J1675" s="9">
        <v>41537</v>
      </c>
      <c r="K1675" s="9">
        <v>41541</v>
      </c>
      <c r="O1675" s="3" t="s">
        <v>1891</v>
      </c>
      <c r="P1675" s="3" t="s">
        <v>475</v>
      </c>
      <c r="Q1675" s="3" t="s">
        <v>5772</v>
      </c>
      <c r="R1675" s="3" t="s">
        <v>6769</v>
      </c>
      <c r="S1675" s="3" t="s">
        <v>6770</v>
      </c>
      <c r="T1675" s="3" t="s">
        <v>5775</v>
      </c>
      <c r="X1675" s="3">
        <v>1673</v>
      </c>
      <c r="Y1675" s="3">
        <v>95207</v>
      </c>
    </row>
    <row r="1676" spans="2:25" x14ac:dyDescent="0.35">
      <c r="B1676" s="3">
        <v>1674</v>
      </c>
      <c r="C1676" s="3" t="s">
        <v>1892</v>
      </c>
      <c r="D1676" s="3" t="s">
        <v>245</v>
      </c>
      <c r="H1676" s="3" t="s">
        <v>1892</v>
      </c>
      <c r="I1676" s="3" t="s">
        <v>245</v>
      </c>
      <c r="J1676" s="9">
        <v>41743</v>
      </c>
      <c r="K1676" s="9">
        <v>41745</v>
      </c>
      <c r="O1676" s="3" t="s">
        <v>1892</v>
      </c>
      <c r="P1676" s="3" t="s">
        <v>245</v>
      </c>
      <c r="Q1676" s="3" t="s">
        <v>5801</v>
      </c>
      <c r="R1676" s="3" t="s">
        <v>6325</v>
      </c>
      <c r="S1676" s="3" t="s">
        <v>6326</v>
      </c>
      <c r="T1676" s="3" t="s">
        <v>5771</v>
      </c>
      <c r="X1676" s="3">
        <v>1674</v>
      </c>
      <c r="Y1676" s="3">
        <v>98105</v>
      </c>
    </row>
    <row r="1677" spans="2:25" x14ac:dyDescent="0.35">
      <c r="B1677" s="3">
        <v>1675</v>
      </c>
      <c r="C1677" s="3" t="s">
        <v>1892</v>
      </c>
      <c r="D1677" s="3" t="s">
        <v>1777</v>
      </c>
      <c r="H1677" s="3" t="s">
        <v>1892</v>
      </c>
      <c r="I1677" s="3" t="s">
        <v>1777</v>
      </c>
      <c r="J1677" s="9">
        <v>41743</v>
      </c>
      <c r="K1677" s="9">
        <v>41745</v>
      </c>
      <c r="O1677" s="3" t="s">
        <v>1892</v>
      </c>
      <c r="P1677" s="3" t="s">
        <v>1777</v>
      </c>
      <c r="Q1677" s="3" t="s">
        <v>5801</v>
      </c>
      <c r="R1677" s="3" t="s">
        <v>6325</v>
      </c>
      <c r="S1677" s="3" t="s">
        <v>6326</v>
      </c>
      <c r="T1677" s="3" t="s">
        <v>5771</v>
      </c>
      <c r="X1677" s="3">
        <v>1675</v>
      </c>
      <c r="Y1677" s="3">
        <v>98105</v>
      </c>
    </row>
    <row r="1678" spans="2:25" x14ac:dyDescent="0.35">
      <c r="B1678" s="3">
        <v>1676</v>
      </c>
      <c r="C1678" s="3" t="s">
        <v>1893</v>
      </c>
      <c r="D1678" s="3" t="s">
        <v>1894</v>
      </c>
      <c r="H1678" s="3" t="s">
        <v>1893</v>
      </c>
      <c r="I1678" s="3" t="s">
        <v>1894</v>
      </c>
      <c r="J1678" s="9">
        <v>41647</v>
      </c>
      <c r="K1678" s="9">
        <v>41653</v>
      </c>
      <c r="O1678" s="3" t="s">
        <v>1893</v>
      </c>
      <c r="P1678" s="3" t="s">
        <v>1894</v>
      </c>
      <c r="Q1678" s="3" t="s">
        <v>5772</v>
      </c>
      <c r="R1678" s="3" t="s">
        <v>6541</v>
      </c>
      <c r="S1678" s="3" t="s">
        <v>6542</v>
      </c>
      <c r="T1678" s="3" t="s">
        <v>5775</v>
      </c>
      <c r="X1678" s="3">
        <v>1676</v>
      </c>
      <c r="Y1678" s="3">
        <v>32174</v>
      </c>
    </row>
    <row r="1679" spans="2:25" x14ac:dyDescent="0.35">
      <c r="B1679" s="3">
        <v>1677</v>
      </c>
      <c r="C1679" s="3" t="s">
        <v>1895</v>
      </c>
      <c r="D1679" s="3" t="s">
        <v>71</v>
      </c>
      <c r="H1679" s="3" t="s">
        <v>1895</v>
      </c>
      <c r="I1679" s="3" t="s">
        <v>71</v>
      </c>
      <c r="J1679" s="9">
        <v>41953</v>
      </c>
      <c r="K1679" s="9">
        <v>41955</v>
      </c>
      <c r="O1679" s="3" t="s">
        <v>1895</v>
      </c>
      <c r="P1679" s="3" t="s">
        <v>71</v>
      </c>
      <c r="Q1679" s="3" t="s">
        <v>5801</v>
      </c>
      <c r="R1679" s="3" t="s">
        <v>5898</v>
      </c>
      <c r="S1679" s="3" t="s">
        <v>5899</v>
      </c>
      <c r="T1679" s="3" t="s">
        <v>5771</v>
      </c>
      <c r="X1679" s="3">
        <v>1677</v>
      </c>
      <c r="Y1679" s="3">
        <v>94086</v>
      </c>
    </row>
    <row r="1680" spans="2:25" x14ac:dyDescent="0.35">
      <c r="B1680" s="3">
        <v>1678</v>
      </c>
      <c r="C1680" s="3" t="s">
        <v>1896</v>
      </c>
      <c r="D1680" s="3" t="s">
        <v>442</v>
      </c>
      <c r="H1680" s="3" t="s">
        <v>1896</v>
      </c>
      <c r="I1680" s="3" t="s">
        <v>442</v>
      </c>
      <c r="J1680" s="9">
        <v>41905</v>
      </c>
      <c r="K1680" s="9">
        <v>41907</v>
      </c>
      <c r="O1680" s="3" t="s">
        <v>1896</v>
      </c>
      <c r="P1680" s="3" t="s">
        <v>442</v>
      </c>
      <c r="Q1680" s="3" t="s">
        <v>5768</v>
      </c>
      <c r="R1680" s="3" t="s">
        <v>6399</v>
      </c>
      <c r="S1680" s="3" t="s">
        <v>6400</v>
      </c>
      <c r="T1680" s="3" t="s">
        <v>5782</v>
      </c>
      <c r="X1680" s="3">
        <v>1678</v>
      </c>
      <c r="Y1680" s="3">
        <v>48911</v>
      </c>
    </row>
    <row r="1681" spans="2:25" x14ac:dyDescent="0.35">
      <c r="B1681" s="3">
        <v>1679</v>
      </c>
      <c r="C1681" s="3" t="s">
        <v>1896</v>
      </c>
      <c r="D1681" s="3" t="s">
        <v>1257</v>
      </c>
      <c r="H1681" s="3" t="s">
        <v>1896</v>
      </c>
      <c r="I1681" s="3" t="s">
        <v>1257</v>
      </c>
      <c r="J1681" s="9">
        <v>41905</v>
      </c>
      <c r="K1681" s="9">
        <v>41907</v>
      </c>
      <c r="O1681" s="3" t="s">
        <v>1896</v>
      </c>
      <c r="P1681" s="3" t="s">
        <v>1257</v>
      </c>
      <c r="Q1681" s="3" t="s">
        <v>5768</v>
      </c>
      <c r="R1681" s="3" t="s">
        <v>6399</v>
      </c>
      <c r="S1681" s="3" t="s">
        <v>6400</v>
      </c>
      <c r="T1681" s="3" t="s">
        <v>5782</v>
      </c>
      <c r="X1681" s="3">
        <v>1679</v>
      </c>
      <c r="Y1681" s="3">
        <v>48911</v>
      </c>
    </row>
    <row r="1682" spans="2:25" x14ac:dyDescent="0.35">
      <c r="B1682" s="3">
        <v>1680</v>
      </c>
      <c r="C1682" s="3" t="s">
        <v>1897</v>
      </c>
      <c r="D1682" s="3" t="s">
        <v>1898</v>
      </c>
      <c r="H1682" s="3" t="s">
        <v>1897</v>
      </c>
      <c r="I1682" s="3" t="s">
        <v>1898</v>
      </c>
      <c r="J1682" s="9">
        <v>41975</v>
      </c>
      <c r="K1682" s="9">
        <v>41979</v>
      </c>
      <c r="O1682" s="3" t="s">
        <v>1897</v>
      </c>
      <c r="P1682" s="3" t="s">
        <v>1898</v>
      </c>
      <c r="Q1682" s="3" t="s">
        <v>5772</v>
      </c>
      <c r="R1682" s="3" t="s">
        <v>6399</v>
      </c>
      <c r="S1682" s="3" t="s">
        <v>6400</v>
      </c>
      <c r="T1682" s="3" t="s">
        <v>5782</v>
      </c>
      <c r="X1682" s="3">
        <v>1680</v>
      </c>
      <c r="Y1682" s="3">
        <v>19143</v>
      </c>
    </row>
    <row r="1683" spans="2:25" x14ac:dyDescent="0.35">
      <c r="B1683" s="3">
        <v>1681</v>
      </c>
      <c r="C1683" s="3" t="s">
        <v>1897</v>
      </c>
      <c r="D1683" s="3" t="s">
        <v>1899</v>
      </c>
      <c r="H1683" s="3" t="s">
        <v>1897</v>
      </c>
      <c r="I1683" s="3" t="s">
        <v>1899</v>
      </c>
      <c r="J1683" s="9">
        <v>41975</v>
      </c>
      <c r="K1683" s="9">
        <v>41979</v>
      </c>
      <c r="O1683" s="3" t="s">
        <v>1897</v>
      </c>
      <c r="P1683" s="3" t="s">
        <v>1899</v>
      </c>
      <c r="Q1683" s="3" t="s">
        <v>5772</v>
      </c>
      <c r="R1683" s="3" t="s">
        <v>6399</v>
      </c>
      <c r="S1683" s="3" t="s">
        <v>6400</v>
      </c>
      <c r="T1683" s="3" t="s">
        <v>5782</v>
      </c>
      <c r="X1683" s="3">
        <v>1681</v>
      </c>
      <c r="Y1683" s="3">
        <v>19143</v>
      </c>
    </row>
    <row r="1684" spans="2:25" x14ac:dyDescent="0.35">
      <c r="B1684" s="3">
        <v>1682</v>
      </c>
      <c r="C1684" s="3" t="s">
        <v>1900</v>
      </c>
      <c r="D1684" s="3" t="s">
        <v>430</v>
      </c>
      <c r="H1684" s="3" t="s">
        <v>1900</v>
      </c>
      <c r="I1684" s="3" t="s">
        <v>430</v>
      </c>
      <c r="J1684" s="9">
        <v>40717</v>
      </c>
      <c r="K1684" s="9">
        <v>40722</v>
      </c>
      <c r="O1684" s="3" t="s">
        <v>1900</v>
      </c>
      <c r="P1684" s="3" t="s">
        <v>430</v>
      </c>
      <c r="Q1684" s="3" t="s">
        <v>5772</v>
      </c>
      <c r="R1684" s="3" t="s">
        <v>6771</v>
      </c>
      <c r="S1684" s="3" t="s">
        <v>6772</v>
      </c>
      <c r="T1684" s="3" t="s">
        <v>5775</v>
      </c>
      <c r="X1684" s="3">
        <v>1682</v>
      </c>
      <c r="Y1684" s="3">
        <v>19143</v>
      </c>
    </row>
    <row r="1685" spans="2:25" x14ac:dyDescent="0.35">
      <c r="B1685" s="3">
        <v>1683</v>
      </c>
      <c r="C1685" s="3" t="s">
        <v>1901</v>
      </c>
      <c r="D1685" s="3" t="s">
        <v>1902</v>
      </c>
      <c r="H1685" s="3" t="s">
        <v>1901</v>
      </c>
      <c r="I1685" s="3" t="s">
        <v>1902</v>
      </c>
      <c r="J1685" s="9">
        <v>41186</v>
      </c>
      <c r="K1685" s="9">
        <v>41191</v>
      </c>
      <c r="O1685" s="3" t="s">
        <v>1901</v>
      </c>
      <c r="P1685" s="3" t="s">
        <v>1902</v>
      </c>
      <c r="Q1685" s="3" t="s">
        <v>5772</v>
      </c>
      <c r="R1685" s="3" t="s">
        <v>6627</v>
      </c>
      <c r="S1685" s="3" t="s">
        <v>6628</v>
      </c>
      <c r="T1685" s="3" t="s">
        <v>5782</v>
      </c>
      <c r="X1685" s="3">
        <v>1683</v>
      </c>
      <c r="Y1685" s="3">
        <v>19134</v>
      </c>
    </row>
    <row r="1686" spans="2:25" x14ac:dyDescent="0.35">
      <c r="B1686" s="3">
        <v>1684</v>
      </c>
      <c r="C1686" s="3" t="s">
        <v>1901</v>
      </c>
      <c r="D1686" s="3" t="s">
        <v>1379</v>
      </c>
      <c r="H1686" s="3" t="s">
        <v>1901</v>
      </c>
      <c r="I1686" s="3" t="s">
        <v>1379</v>
      </c>
      <c r="J1686" s="9">
        <v>41186</v>
      </c>
      <c r="K1686" s="9">
        <v>41191</v>
      </c>
      <c r="O1686" s="3" t="s">
        <v>1901</v>
      </c>
      <c r="P1686" s="3" t="s">
        <v>1379</v>
      </c>
      <c r="Q1686" s="3" t="s">
        <v>5772</v>
      </c>
      <c r="R1686" s="3" t="s">
        <v>6627</v>
      </c>
      <c r="S1686" s="3" t="s">
        <v>6628</v>
      </c>
      <c r="T1686" s="3" t="s">
        <v>5782</v>
      </c>
      <c r="X1686" s="3">
        <v>1684</v>
      </c>
      <c r="Y1686" s="3">
        <v>19134</v>
      </c>
    </row>
    <row r="1687" spans="2:25" x14ac:dyDescent="0.35">
      <c r="B1687" s="3">
        <v>1685</v>
      </c>
      <c r="C1687" s="3" t="s">
        <v>1903</v>
      </c>
      <c r="D1687" s="3" t="s">
        <v>1904</v>
      </c>
      <c r="H1687" s="3" t="s">
        <v>1903</v>
      </c>
      <c r="I1687" s="3" t="s">
        <v>1904</v>
      </c>
      <c r="J1687" s="9">
        <v>41233</v>
      </c>
      <c r="K1687" s="9">
        <v>41239</v>
      </c>
      <c r="O1687" s="3" t="s">
        <v>1903</v>
      </c>
      <c r="P1687" s="3" t="s">
        <v>1904</v>
      </c>
      <c r="Q1687" s="3" t="s">
        <v>5772</v>
      </c>
      <c r="R1687" s="3" t="s">
        <v>6261</v>
      </c>
      <c r="S1687" s="3" t="s">
        <v>6262</v>
      </c>
      <c r="T1687" s="3" t="s">
        <v>5775</v>
      </c>
      <c r="X1687" s="3">
        <v>1685</v>
      </c>
      <c r="Y1687" s="3">
        <v>10011</v>
      </c>
    </row>
    <row r="1688" spans="2:25" x14ac:dyDescent="0.35">
      <c r="B1688" s="3">
        <v>1686</v>
      </c>
      <c r="C1688" s="3" t="s">
        <v>1905</v>
      </c>
      <c r="D1688" s="3" t="s">
        <v>17</v>
      </c>
      <c r="H1688" s="3" t="s">
        <v>1905</v>
      </c>
      <c r="I1688" s="3" t="s">
        <v>17</v>
      </c>
      <c r="J1688" s="9">
        <v>41243</v>
      </c>
      <c r="K1688" s="9">
        <v>41247</v>
      </c>
      <c r="O1688" s="3" t="s">
        <v>1905</v>
      </c>
      <c r="P1688" s="3" t="s">
        <v>17</v>
      </c>
      <c r="Q1688" s="3" t="s">
        <v>5772</v>
      </c>
      <c r="R1688" s="3" t="s">
        <v>6773</v>
      </c>
      <c r="S1688" s="3" t="s">
        <v>6774</v>
      </c>
      <c r="T1688" s="3" t="s">
        <v>5775</v>
      </c>
      <c r="X1688" s="3">
        <v>1686</v>
      </c>
      <c r="Y1688" s="3">
        <v>19134</v>
      </c>
    </row>
    <row r="1689" spans="2:25" x14ac:dyDescent="0.35">
      <c r="B1689" s="3">
        <v>1687</v>
      </c>
      <c r="C1689" s="3" t="s">
        <v>1905</v>
      </c>
      <c r="D1689" s="3" t="s">
        <v>1906</v>
      </c>
      <c r="H1689" s="3" t="s">
        <v>1905</v>
      </c>
      <c r="I1689" s="3" t="s">
        <v>1906</v>
      </c>
      <c r="J1689" s="9">
        <v>41243</v>
      </c>
      <c r="K1689" s="9">
        <v>41247</v>
      </c>
      <c r="O1689" s="3" t="s">
        <v>1905</v>
      </c>
      <c r="P1689" s="3" t="s">
        <v>1906</v>
      </c>
      <c r="Q1689" s="3" t="s">
        <v>5772</v>
      </c>
      <c r="R1689" s="3" t="s">
        <v>6773</v>
      </c>
      <c r="S1689" s="3" t="s">
        <v>6774</v>
      </c>
      <c r="T1689" s="3" t="s">
        <v>5775</v>
      </c>
      <c r="X1689" s="3">
        <v>1687</v>
      </c>
      <c r="Y1689" s="3">
        <v>19134</v>
      </c>
    </row>
    <row r="1690" spans="2:25" x14ac:dyDescent="0.35">
      <c r="B1690" s="3">
        <v>1688</v>
      </c>
      <c r="C1690" s="3" t="s">
        <v>1905</v>
      </c>
      <c r="D1690" s="3" t="s">
        <v>1907</v>
      </c>
      <c r="H1690" s="3" t="s">
        <v>1905</v>
      </c>
      <c r="I1690" s="3" t="s">
        <v>1907</v>
      </c>
      <c r="J1690" s="9">
        <v>41243</v>
      </c>
      <c r="K1690" s="9">
        <v>41247</v>
      </c>
      <c r="O1690" s="3" t="s">
        <v>1905</v>
      </c>
      <c r="P1690" s="3" t="s">
        <v>1907</v>
      </c>
      <c r="Q1690" s="3" t="s">
        <v>5772</v>
      </c>
      <c r="R1690" s="3" t="s">
        <v>6773</v>
      </c>
      <c r="S1690" s="3" t="s">
        <v>6774</v>
      </c>
      <c r="T1690" s="3" t="s">
        <v>5775</v>
      </c>
      <c r="X1690" s="3">
        <v>1688</v>
      </c>
      <c r="Y1690" s="3">
        <v>19134</v>
      </c>
    </row>
    <row r="1691" spans="2:25" x14ac:dyDescent="0.35">
      <c r="B1691" s="3">
        <v>1689</v>
      </c>
      <c r="C1691" s="3" t="s">
        <v>1908</v>
      </c>
      <c r="D1691" s="3" t="s">
        <v>1909</v>
      </c>
      <c r="H1691" s="3" t="s">
        <v>1908</v>
      </c>
      <c r="I1691" s="3" t="s">
        <v>1909</v>
      </c>
      <c r="J1691" s="9">
        <v>41274</v>
      </c>
      <c r="K1691" s="9">
        <v>41279</v>
      </c>
      <c r="O1691" s="3" t="s">
        <v>1908</v>
      </c>
      <c r="P1691" s="3" t="s">
        <v>1909</v>
      </c>
      <c r="Q1691" s="3" t="s">
        <v>5772</v>
      </c>
      <c r="R1691" s="3" t="s">
        <v>6775</v>
      </c>
      <c r="S1691" s="3" t="s">
        <v>6776</v>
      </c>
      <c r="T1691" s="3" t="s">
        <v>5775</v>
      </c>
      <c r="X1691" s="3">
        <v>1689</v>
      </c>
      <c r="Y1691" s="3">
        <v>75051</v>
      </c>
    </row>
    <row r="1692" spans="2:25" x14ac:dyDescent="0.35">
      <c r="B1692" s="3">
        <v>1690</v>
      </c>
      <c r="C1692" s="3" t="s">
        <v>1908</v>
      </c>
      <c r="D1692" s="3" t="s">
        <v>1860</v>
      </c>
      <c r="H1692" s="3" t="s">
        <v>1908</v>
      </c>
      <c r="I1692" s="3" t="s">
        <v>1860</v>
      </c>
      <c r="J1692" s="9">
        <v>41274</v>
      </c>
      <c r="K1692" s="9">
        <v>41279</v>
      </c>
      <c r="O1692" s="3" t="s">
        <v>1908</v>
      </c>
      <c r="P1692" s="3" t="s">
        <v>1860</v>
      </c>
      <c r="Q1692" s="3" t="s">
        <v>5772</v>
      </c>
      <c r="R1692" s="3" t="s">
        <v>6775</v>
      </c>
      <c r="S1692" s="3" t="s">
        <v>6776</v>
      </c>
      <c r="T1692" s="3" t="s">
        <v>5775</v>
      </c>
      <c r="X1692" s="3">
        <v>1690</v>
      </c>
      <c r="Y1692" s="3">
        <v>75051</v>
      </c>
    </row>
    <row r="1693" spans="2:25" x14ac:dyDescent="0.35">
      <c r="B1693" s="3">
        <v>1691</v>
      </c>
      <c r="C1693" s="3" t="s">
        <v>1910</v>
      </c>
      <c r="D1693" s="3" t="s">
        <v>743</v>
      </c>
      <c r="H1693" s="3" t="s">
        <v>1910</v>
      </c>
      <c r="I1693" s="3" t="s">
        <v>743</v>
      </c>
      <c r="J1693" s="9">
        <v>41960</v>
      </c>
      <c r="K1693" s="9">
        <v>41960</v>
      </c>
      <c r="O1693" s="3" t="s">
        <v>1910</v>
      </c>
      <c r="P1693" s="3" t="s">
        <v>743</v>
      </c>
      <c r="Q1693" s="3" t="s">
        <v>6020</v>
      </c>
      <c r="R1693" s="3" t="s">
        <v>6741</v>
      </c>
      <c r="S1693" s="3" t="s">
        <v>6742</v>
      </c>
      <c r="T1693" s="3" t="s">
        <v>5775</v>
      </c>
      <c r="X1693" s="3">
        <v>1691</v>
      </c>
      <c r="Y1693" s="3">
        <v>10009</v>
      </c>
    </row>
    <row r="1694" spans="2:25" x14ac:dyDescent="0.35">
      <c r="B1694" s="3">
        <v>1692</v>
      </c>
      <c r="C1694" s="3" t="s">
        <v>1911</v>
      </c>
      <c r="D1694" s="3" t="s">
        <v>1536</v>
      </c>
      <c r="H1694" s="3" t="s">
        <v>1911</v>
      </c>
      <c r="I1694" s="3" t="s">
        <v>1536</v>
      </c>
      <c r="J1694" s="9">
        <v>41519</v>
      </c>
      <c r="K1694" s="9">
        <v>41523</v>
      </c>
      <c r="O1694" s="3" t="s">
        <v>1911</v>
      </c>
      <c r="P1694" s="3" t="s">
        <v>1536</v>
      </c>
      <c r="Q1694" s="3" t="s">
        <v>5772</v>
      </c>
      <c r="R1694" s="3" t="s">
        <v>6035</v>
      </c>
      <c r="S1694" s="3" t="s">
        <v>6036</v>
      </c>
      <c r="T1694" s="3" t="s">
        <v>5771</v>
      </c>
      <c r="X1694" s="3">
        <v>1692</v>
      </c>
      <c r="Y1694" s="3">
        <v>19140</v>
      </c>
    </row>
    <row r="1695" spans="2:25" x14ac:dyDescent="0.35">
      <c r="B1695" s="3">
        <v>1693</v>
      </c>
      <c r="C1695" s="3" t="s">
        <v>1911</v>
      </c>
      <c r="D1695" s="3" t="s">
        <v>373</v>
      </c>
      <c r="H1695" s="3" t="s">
        <v>1911</v>
      </c>
      <c r="I1695" s="3" t="s">
        <v>373</v>
      </c>
      <c r="J1695" s="9">
        <v>41519</v>
      </c>
      <c r="K1695" s="9">
        <v>41523</v>
      </c>
      <c r="O1695" s="3" t="s">
        <v>1911</v>
      </c>
      <c r="P1695" s="3" t="s">
        <v>373</v>
      </c>
      <c r="Q1695" s="3" t="s">
        <v>5772</v>
      </c>
      <c r="R1695" s="3" t="s">
        <v>6035</v>
      </c>
      <c r="S1695" s="3" t="s">
        <v>6036</v>
      </c>
      <c r="T1695" s="3" t="s">
        <v>5771</v>
      </c>
      <c r="X1695" s="3">
        <v>1693</v>
      </c>
      <c r="Y1695" s="3">
        <v>19140</v>
      </c>
    </row>
    <row r="1696" spans="2:25" x14ac:dyDescent="0.35">
      <c r="B1696" s="3">
        <v>1694</v>
      </c>
      <c r="C1696" s="3" t="s">
        <v>1911</v>
      </c>
      <c r="D1696" s="3" t="s">
        <v>369</v>
      </c>
      <c r="H1696" s="3" t="s">
        <v>1911</v>
      </c>
      <c r="I1696" s="3" t="s">
        <v>369</v>
      </c>
      <c r="J1696" s="9">
        <v>41519</v>
      </c>
      <c r="K1696" s="9">
        <v>41523</v>
      </c>
      <c r="O1696" s="3" t="s">
        <v>1911</v>
      </c>
      <c r="P1696" s="3" t="s">
        <v>369</v>
      </c>
      <c r="Q1696" s="3" t="s">
        <v>5772</v>
      </c>
      <c r="R1696" s="3" t="s">
        <v>6035</v>
      </c>
      <c r="S1696" s="3" t="s">
        <v>6036</v>
      </c>
      <c r="T1696" s="3" t="s">
        <v>5771</v>
      </c>
      <c r="X1696" s="3">
        <v>1694</v>
      </c>
      <c r="Y1696" s="3">
        <v>19140</v>
      </c>
    </row>
    <row r="1697" spans="2:25" x14ac:dyDescent="0.35">
      <c r="B1697" s="3">
        <v>1695</v>
      </c>
      <c r="C1697" s="3" t="s">
        <v>1912</v>
      </c>
      <c r="D1697" s="3" t="s">
        <v>258</v>
      </c>
      <c r="H1697" s="3" t="s">
        <v>1912</v>
      </c>
      <c r="I1697" s="3" t="s">
        <v>258</v>
      </c>
      <c r="J1697" s="9">
        <v>41451</v>
      </c>
      <c r="K1697" s="9">
        <v>41455</v>
      </c>
      <c r="O1697" s="3" t="s">
        <v>1912</v>
      </c>
      <c r="P1697" s="3" t="s">
        <v>258</v>
      </c>
      <c r="Q1697" s="3" t="s">
        <v>5772</v>
      </c>
      <c r="R1697" s="3" t="s">
        <v>6391</v>
      </c>
      <c r="S1697" s="3" t="s">
        <v>6392</v>
      </c>
      <c r="T1697" s="3" t="s">
        <v>5771</v>
      </c>
      <c r="X1697" s="3">
        <v>1695</v>
      </c>
      <c r="Y1697" s="3">
        <v>17403</v>
      </c>
    </row>
    <row r="1698" spans="2:25" x14ac:dyDescent="0.35">
      <c r="B1698" s="3">
        <v>1696</v>
      </c>
      <c r="C1698" s="3" t="s">
        <v>1912</v>
      </c>
      <c r="D1698" s="3" t="s">
        <v>1913</v>
      </c>
      <c r="H1698" s="3" t="s">
        <v>1912</v>
      </c>
      <c r="I1698" s="3" t="s">
        <v>1913</v>
      </c>
      <c r="J1698" s="9">
        <v>41451</v>
      </c>
      <c r="K1698" s="9">
        <v>41455</v>
      </c>
      <c r="O1698" s="3" t="s">
        <v>1912</v>
      </c>
      <c r="P1698" s="3" t="s">
        <v>1913</v>
      </c>
      <c r="Q1698" s="3" t="s">
        <v>5772</v>
      </c>
      <c r="R1698" s="3" t="s">
        <v>6391</v>
      </c>
      <c r="S1698" s="3" t="s">
        <v>6392</v>
      </c>
      <c r="T1698" s="3" t="s">
        <v>5771</v>
      </c>
      <c r="X1698" s="3">
        <v>1696</v>
      </c>
      <c r="Y1698" s="3">
        <v>17403</v>
      </c>
    </row>
    <row r="1699" spans="2:25" x14ac:dyDescent="0.35">
      <c r="B1699" s="3">
        <v>1697</v>
      </c>
      <c r="C1699" s="3" t="s">
        <v>1912</v>
      </c>
      <c r="D1699" s="3" t="s">
        <v>66</v>
      </c>
      <c r="H1699" s="3" t="s">
        <v>1912</v>
      </c>
      <c r="I1699" s="3" t="s">
        <v>66</v>
      </c>
      <c r="J1699" s="9">
        <v>41451</v>
      </c>
      <c r="K1699" s="9">
        <v>41455</v>
      </c>
      <c r="O1699" s="3" t="s">
        <v>1912</v>
      </c>
      <c r="P1699" s="3" t="s">
        <v>66</v>
      </c>
      <c r="Q1699" s="3" t="s">
        <v>5772</v>
      </c>
      <c r="R1699" s="3" t="s">
        <v>6391</v>
      </c>
      <c r="S1699" s="3" t="s">
        <v>6392</v>
      </c>
      <c r="T1699" s="3" t="s">
        <v>5771</v>
      </c>
      <c r="X1699" s="3">
        <v>1697</v>
      </c>
      <c r="Y1699" s="3">
        <v>17403</v>
      </c>
    </row>
    <row r="1700" spans="2:25" x14ac:dyDescent="0.35">
      <c r="B1700" s="3">
        <v>1698</v>
      </c>
      <c r="C1700" s="3" t="s">
        <v>1914</v>
      </c>
      <c r="D1700" s="3" t="s">
        <v>1915</v>
      </c>
      <c r="H1700" s="3" t="s">
        <v>1914</v>
      </c>
      <c r="I1700" s="3" t="s">
        <v>1915</v>
      </c>
      <c r="J1700" s="9">
        <v>41730</v>
      </c>
      <c r="K1700" s="9">
        <v>41735</v>
      </c>
      <c r="O1700" s="3" t="s">
        <v>1914</v>
      </c>
      <c r="P1700" s="3" t="s">
        <v>1915</v>
      </c>
      <c r="Q1700" s="3" t="s">
        <v>5772</v>
      </c>
      <c r="R1700" s="3" t="s">
        <v>6033</v>
      </c>
      <c r="S1700" s="3" t="s">
        <v>6034</v>
      </c>
      <c r="T1700" s="3" t="s">
        <v>5775</v>
      </c>
      <c r="X1700" s="3">
        <v>1698</v>
      </c>
      <c r="Y1700" s="3">
        <v>10035</v>
      </c>
    </row>
    <row r="1701" spans="2:25" x14ac:dyDescent="0.35">
      <c r="B1701" s="3">
        <v>1699</v>
      </c>
      <c r="C1701" s="3" t="s">
        <v>1916</v>
      </c>
      <c r="D1701" s="3" t="s">
        <v>1235</v>
      </c>
      <c r="H1701" s="3" t="s">
        <v>1916</v>
      </c>
      <c r="I1701" s="3" t="s">
        <v>1235</v>
      </c>
      <c r="J1701" s="9">
        <v>41963</v>
      </c>
      <c r="K1701" s="9">
        <v>41970</v>
      </c>
      <c r="O1701" s="3" t="s">
        <v>1916</v>
      </c>
      <c r="P1701" s="3" t="s">
        <v>1235</v>
      </c>
      <c r="Q1701" s="3" t="s">
        <v>5772</v>
      </c>
      <c r="R1701" s="3" t="s">
        <v>6777</v>
      </c>
      <c r="S1701" s="3" t="s">
        <v>6778</v>
      </c>
      <c r="T1701" s="3" t="s">
        <v>5775</v>
      </c>
      <c r="X1701" s="3">
        <v>1699</v>
      </c>
      <c r="Y1701" s="3">
        <v>77840</v>
      </c>
    </row>
    <row r="1702" spans="2:25" x14ac:dyDescent="0.35">
      <c r="B1702" s="3">
        <v>1700</v>
      </c>
      <c r="C1702" s="3" t="s">
        <v>1917</v>
      </c>
      <c r="D1702" s="3" t="s">
        <v>481</v>
      </c>
      <c r="H1702" s="3" t="s">
        <v>1917</v>
      </c>
      <c r="I1702" s="3" t="s">
        <v>481</v>
      </c>
      <c r="J1702" s="9">
        <v>40871</v>
      </c>
      <c r="K1702" s="9">
        <v>40876</v>
      </c>
      <c r="O1702" s="3" t="s">
        <v>1917</v>
      </c>
      <c r="P1702" s="3" t="s">
        <v>481</v>
      </c>
      <c r="Q1702" s="3" t="s">
        <v>5768</v>
      </c>
      <c r="R1702" s="3" t="s">
        <v>6779</v>
      </c>
      <c r="S1702" s="3" t="s">
        <v>6780</v>
      </c>
      <c r="T1702" s="3" t="s">
        <v>5775</v>
      </c>
      <c r="X1702" s="3">
        <v>1700</v>
      </c>
      <c r="Y1702" s="3">
        <v>63116</v>
      </c>
    </row>
    <row r="1703" spans="2:25" x14ac:dyDescent="0.35">
      <c r="B1703" s="3">
        <v>1701</v>
      </c>
      <c r="C1703" s="3" t="s">
        <v>1918</v>
      </c>
      <c r="D1703" s="3" t="s">
        <v>763</v>
      </c>
      <c r="H1703" s="3" t="s">
        <v>1918</v>
      </c>
      <c r="I1703" s="3" t="s">
        <v>763</v>
      </c>
      <c r="J1703" s="9">
        <v>41470</v>
      </c>
      <c r="K1703" s="9">
        <v>41474</v>
      </c>
      <c r="O1703" s="3" t="s">
        <v>1918</v>
      </c>
      <c r="P1703" s="3" t="s">
        <v>763</v>
      </c>
      <c r="Q1703" s="3" t="s">
        <v>5772</v>
      </c>
      <c r="R1703" s="3" t="s">
        <v>5950</v>
      </c>
      <c r="S1703" s="3" t="s">
        <v>5951</v>
      </c>
      <c r="T1703" s="3" t="s">
        <v>5771</v>
      </c>
      <c r="X1703" s="3">
        <v>1701</v>
      </c>
      <c r="Y1703" s="3">
        <v>10009</v>
      </c>
    </row>
    <row r="1704" spans="2:25" x14ac:dyDescent="0.35">
      <c r="B1704" s="3">
        <v>1702</v>
      </c>
      <c r="C1704" s="3" t="s">
        <v>1919</v>
      </c>
      <c r="D1704" s="3" t="s">
        <v>1713</v>
      </c>
      <c r="H1704" s="3" t="s">
        <v>1919</v>
      </c>
      <c r="I1704" s="3" t="s">
        <v>1713</v>
      </c>
      <c r="J1704" s="9">
        <v>41395</v>
      </c>
      <c r="K1704" s="9">
        <v>41400</v>
      </c>
      <c r="O1704" s="3" t="s">
        <v>1919</v>
      </c>
      <c r="P1704" s="3" t="s">
        <v>1713</v>
      </c>
      <c r="Q1704" s="3" t="s">
        <v>5772</v>
      </c>
      <c r="R1704" s="3" t="s">
        <v>6453</v>
      </c>
      <c r="S1704" s="3" t="s">
        <v>6454</v>
      </c>
      <c r="T1704" s="3" t="s">
        <v>5782</v>
      </c>
      <c r="X1704" s="3">
        <v>1702</v>
      </c>
      <c r="Y1704" s="3">
        <v>75081</v>
      </c>
    </row>
    <row r="1705" spans="2:25" x14ac:dyDescent="0.35">
      <c r="B1705" s="3">
        <v>1703</v>
      </c>
      <c r="C1705" s="3" t="s">
        <v>1920</v>
      </c>
      <c r="D1705" s="3" t="s">
        <v>866</v>
      </c>
      <c r="H1705" s="3" t="s">
        <v>1920</v>
      </c>
      <c r="I1705" s="3" t="s">
        <v>866</v>
      </c>
      <c r="J1705" s="9">
        <v>41481</v>
      </c>
      <c r="K1705" s="9">
        <v>41483</v>
      </c>
      <c r="O1705" s="3" t="s">
        <v>1920</v>
      </c>
      <c r="P1705" s="3" t="s">
        <v>866</v>
      </c>
      <c r="Q1705" s="3" t="s">
        <v>5768</v>
      </c>
      <c r="R1705" s="3" t="s">
        <v>6511</v>
      </c>
      <c r="S1705" s="3" t="s">
        <v>6512</v>
      </c>
      <c r="T1705" s="3" t="s">
        <v>5775</v>
      </c>
      <c r="X1705" s="3">
        <v>1703</v>
      </c>
      <c r="Y1705" s="3">
        <v>90032</v>
      </c>
    </row>
    <row r="1706" spans="2:25" x14ac:dyDescent="0.35">
      <c r="B1706" s="3">
        <v>1704</v>
      </c>
      <c r="C1706" s="3" t="s">
        <v>1921</v>
      </c>
      <c r="D1706" s="3" t="s">
        <v>970</v>
      </c>
      <c r="H1706" s="3" t="s">
        <v>1921</v>
      </c>
      <c r="I1706" s="3" t="s">
        <v>970</v>
      </c>
      <c r="J1706" s="9">
        <v>40716</v>
      </c>
      <c r="K1706" s="9">
        <v>40718</v>
      </c>
      <c r="O1706" s="3" t="s">
        <v>1921</v>
      </c>
      <c r="P1706" s="3" t="s">
        <v>970</v>
      </c>
      <c r="Q1706" s="3" t="s">
        <v>5801</v>
      </c>
      <c r="R1706" s="3" t="s">
        <v>6149</v>
      </c>
      <c r="S1706" s="3" t="s">
        <v>6150</v>
      </c>
      <c r="T1706" s="3" t="s">
        <v>5775</v>
      </c>
      <c r="X1706" s="3">
        <v>1704</v>
      </c>
      <c r="Y1706" s="3">
        <v>55407</v>
      </c>
    </row>
    <row r="1707" spans="2:25" x14ac:dyDescent="0.35">
      <c r="B1707" s="3">
        <v>1705</v>
      </c>
      <c r="C1707" s="3" t="s">
        <v>1921</v>
      </c>
      <c r="D1707" s="3" t="s">
        <v>1922</v>
      </c>
      <c r="H1707" s="3" t="s">
        <v>1921</v>
      </c>
      <c r="I1707" s="3" t="s">
        <v>1922</v>
      </c>
      <c r="J1707" s="9">
        <v>40716</v>
      </c>
      <c r="K1707" s="9">
        <v>40718</v>
      </c>
      <c r="O1707" s="3" t="s">
        <v>1921</v>
      </c>
      <c r="P1707" s="3" t="s">
        <v>1922</v>
      </c>
      <c r="Q1707" s="3" t="s">
        <v>5801</v>
      </c>
      <c r="R1707" s="3" t="s">
        <v>6149</v>
      </c>
      <c r="S1707" s="3" t="s">
        <v>6150</v>
      </c>
      <c r="T1707" s="3" t="s">
        <v>5775</v>
      </c>
      <c r="X1707" s="3">
        <v>1705</v>
      </c>
      <c r="Y1707" s="3">
        <v>55407</v>
      </c>
    </row>
    <row r="1708" spans="2:25" x14ac:dyDescent="0.35">
      <c r="B1708" s="3">
        <v>1706</v>
      </c>
      <c r="C1708" s="3" t="s">
        <v>1923</v>
      </c>
      <c r="D1708" s="3" t="s">
        <v>1924</v>
      </c>
      <c r="H1708" s="3" t="s">
        <v>1923</v>
      </c>
      <c r="I1708" s="3" t="s">
        <v>1924</v>
      </c>
      <c r="J1708" s="9">
        <v>41934</v>
      </c>
      <c r="K1708" s="9">
        <v>41939</v>
      </c>
      <c r="O1708" s="3" t="s">
        <v>1923</v>
      </c>
      <c r="P1708" s="3" t="s">
        <v>1924</v>
      </c>
      <c r="Q1708" s="3" t="s">
        <v>5772</v>
      </c>
      <c r="R1708" s="3" t="s">
        <v>5880</v>
      </c>
      <c r="S1708" s="3" t="s">
        <v>5881</v>
      </c>
      <c r="T1708" s="3" t="s">
        <v>5782</v>
      </c>
      <c r="X1708" s="3">
        <v>1706</v>
      </c>
      <c r="Y1708" s="3">
        <v>32725</v>
      </c>
    </row>
    <row r="1709" spans="2:25" x14ac:dyDescent="0.35">
      <c r="B1709" s="3">
        <v>1707</v>
      </c>
      <c r="C1709" s="3" t="s">
        <v>1925</v>
      </c>
      <c r="D1709" s="3" t="s">
        <v>1227</v>
      </c>
      <c r="H1709" s="3" t="s">
        <v>1925</v>
      </c>
      <c r="I1709" s="3" t="s">
        <v>1227</v>
      </c>
      <c r="J1709" s="9">
        <v>41521</v>
      </c>
      <c r="K1709" s="9">
        <v>41527</v>
      </c>
      <c r="O1709" s="3" t="s">
        <v>1925</v>
      </c>
      <c r="P1709" s="3" t="s">
        <v>1227</v>
      </c>
      <c r="Q1709" s="3" t="s">
        <v>5772</v>
      </c>
      <c r="R1709" s="3" t="s">
        <v>6145</v>
      </c>
      <c r="S1709" s="3" t="s">
        <v>6146</v>
      </c>
      <c r="T1709" s="3" t="s">
        <v>5775</v>
      </c>
      <c r="X1709" s="3">
        <v>1707</v>
      </c>
      <c r="Y1709" s="3">
        <v>60610</v>
      </c>
    </row>
    <row r="1710" spans="2:25" x14ac:dyDescent="0.35">
      <c r="B1710" s="3">
        <v>1708</v>
      </c>
      <c r="C1710" s="3" t="s">
        <v>1926</v>
      </c>
      <c r="D1710" s="3" t="s">
        <v>1927</v>
      </c>
      <c r="H1710" s="3" t="s">
        <v>1926</v>
      </c>
      <c r="I1710" s="3" t="s">
        <v>1927</v>
      </c>
      <c r="J1710" s="9">
        <v>41409</v>
      </c>
      <c r="K1710" s="9">
        <v>41409</v>
      </c>
      <c r="O1710" s="3" t="s">
        <v>1926</v>
      </c>
      <c r="P1710" s="3" t="s">
        <v>1927</v>
      </c>
      <c r="Q1710" s="3" t="s">
        <v>6020</v>
      </c>
      <c r="R1710" s="3" t="s">
        <v>5944</v>
      </c>
      <c r="S1710" s="3" t="s">
        <v>5945</v>
      </c>
      <c r="T1710" s="3" t="s">
        <v>5775</v>
      </c>
      <c r="X1710" s="3">
        <v>1708</v>
      </c>
      <c r="Y1710" s="3">
        <v>45231</v>
      </c>
    </row>
    <row r="1711" spans="2:25" x14ac:dyDescent="0.35">
      <c r="B1711" s="3">
        <v>1709</v>
      </c>
      <c r="C1711" s="3" t="s">
        <v>1928</v>
      </c>
      <c r="D1711" s="3" t="s">
        <v>1929</v>
      </c>
      <c r="H1711" s="3" t="s">
        <v>1928</v>
      </c>
      <c r="I1711" s="3" t="s">
        <v>1929</v>
      </c>
      <c r="J1711" s="9">
        <v>41281</v>
      </c>
      <c r="K1711" s="9">
        <v>41286</v>
      </c>
      <c r="O1711" s="3" t="s">
        <v>1928</v>
      </c>
      <c r="P1711" s="3" t="s">
        <v>1929</v>
      </c>
      <c r="Q1711" s="3" t="s">
        <v>5772</v>
      </c>
      <c r="R1711" s="3" t="s">
        <v>5942</v>
      </c>
      <c r="S1711" s="3" t="s">
        <v>5943</v>
      </c>
      <c r="T1711" s="3" t="s">
        <v>5782</v>
      </c>
      <c r="X1711" s="3">
        <v>1709</v>
      </c>
      <c r="Y1711" s="3">
        <v>94601</v>
      </c>
    </row>
    <row r="1712" spans="2:25" x14ac:dyDescent="0.35">
      <c r="B1712" s="3">
        <v>1710</v>
      </c>
      <c r="C1712" s="3" t="s">
        <v>1930</v>
      </c>
      <c r="D1712" s="3" t="s">
        <v>1540</v>
      </c>
      <c r="H1712" s="3" t="s">
        <v>1930</v>
      </c>
      <c r="I1712" s="3" t="s">
        <v>1540</v>
      </c>
      <c r="J1712" s="9">
        <v>41712</v>
      </c>
      <c r="K1712" s="9">
        <v>41718</v>
      </c>
      <c r="O1712" s="3" t="s">
        <v>1930</v>
      </c>
      <c r="P1712" s="3" t="s">
        <v>1540</v>
      </c>
      <c r="Q1712" s="3" t="s">
        <v>5772</v>
      </c>
      <c r="R1712" s="3" t="s">
        <v>6781</v>
      </c>
      <c r="S1712" s="3" t="s">
        <v>6782</v>
      </c>
      <c r="T1712" s="3" t="s">
        <v>5782</v>
      </c>
      <c r="X1712" s="3">
        <v>1710</v>
      </c>
      <c r="Y1712" s="3">
        <v>95336</v>
      </c>
    </row>
    <row r="1713" spans="2:25" x14ac:dyDescent="0.35">
      <c r="B1713" s="3">
        <v>1711</v>
      </c>
      <c r="C1713" s="3" t="s">
        <v>1931</v>
      </c>
      <c r="D1713" s="3" t="s">
        <v>829</v>
      </c>
      <c r="H1713" s="3" t="s">
        <v>1931</v>
      </c>
      <c r="I1713" s="3" t="s">
        <v>829</v>
      </c>
      <c r="J1713" s="9">
        <v>41561</v>
      </c>
      <c r="K1713" s="9">
        <v>41567</v>
      </c>
      <c r="O1713" s="3" t="s">
        <v>1931</v>
      </c>
      <c r="P1713" s="3" t="s">
        <v>829</v>
      </c>
      <c r="Q1713" s="3" t="s">
        <v>5772</v>
      </c>
      <c r="R1713" s="3" t="s">
        <v>5968</v>
      </c>
      <c r="S1713" s="3" t="s">
        <v>5969</v>
      </c>
      <c r="T1713" s="3" t="s">
        <v>5775</v>
      </c>
      <c r="X1713" s="3">
        <v>1711</v>
      </c>
      <c r="Y1713" s="3">
        <v>78041</v>
      </c>
    </row>
    <row r="1714" spans="2:25" x14ac:dyDescent="0.35">
      <c r="B1714" s="3">
        <v>1712</v>
      </c>
      <c r="C1714" s="3" t="s">
        <v>1931</v>
      </c>
      <c r="D1714" s="3" t="s">
        <v>1932</v>
      </c>
      <c r="H1714" s="3" t="s">
        <v>1931</v>
      </c>
      <c r="I1714" s="3" t="s">
        <v>1932</v>
      </c>
      <c r="J1714" s="9">
        <v>41561</v>
      </c>
      <c r="K1714" s="9">
        <v>41567</v>
      </c>
      <c r="O1714" s="3" t="s">
        <v>1931</v>
      </c>
      <c r="P1714" s="3" t="s">
        <v>1932</v>
      </c>
      <c r="Q1714" s="3" t="s">
        <v>5772</v>
      </c>
      <c r="R1714" s="3" t="s">
        <v>5968</v>
      </c>
      <c r="S1714" s="3" t="s">
        <v>5969</v>
      </c>
      <c r="T1714" s="3" t="s">
        <v>5775</v>
      </c>
      <c r="X1714" s="3">
        <v>1712</v>
      </c>
      <c r="Y1714" s="3">
        <v>78041</v>
      </c>
    </row>
    <row r="1715" spans="2:25" x14ac:dyDescent="0.35">
      <c r="B1715" s="3">
        <v>1713</v>
      </c>
      <c r="C1715" s="3" t="s">
        <v>1931</v>
      </c>
      <c r="D1715" s="3" t="s">
        <v>727</v>
      </c>
      <c r="H1715" s="3" t="s">
        <v>1931</v>
      </c>
      <c r="I1715" s="3" t="s">
        <v>727</v>
      </c>
      <c r="J1715" s="9">
        <v>41561</v>
      </c>
      <c r="K1715" s="9">
        <v>41567</v>
      </c>
      <c r="O1715" s="3" t="s">
        <v>1931</v>
      </c>
      <c r="P1715" s="3" t="s">
        <v>727</v>
      </c>
      <c r="Q1715" s="3" t="s">
        <v>5772</v>
      </c>
      <c r="R1715" s="3" t="s">
        <v>5968</v>
      </c>
      <c r="S1715" s="3" t="s">
        <v>5969</v>
      </c>
      <c r="T1715" s="3" t="s">
        <v>5775</v>
      </c>
      <c r="X1715" s="3">
        <v>1713</v>
      </c>
      <c r="Y1715" s="3">
        <v>78041</v>
      </c>
    </row>
    <row r="1716" spans="2:25" x14ac:dyDescent="0.35">
      <c r="B1716" s="3">
        <v>1714</v>
      </c>
      <c r="C1716" s="3" t="s">
        <v>1931</v>
      </c>
      <c r="D1716" s="3" t="s">
        <v>1731</v>
      </c>
      <c r="H1716" s="3" t="s">
        <v>1931</v>
      </c>
      <c r="I1716" s="3" t="s">
        <v>1731</v>
      </c>
      <c r="J1716" s="9">
        <v>41561</v>
      </c>
      <c r="K1716" s="9">
        <v>41567</v>
      </c>
      <c r="O1716" s="3" t="s">
        <v>1931</v>
      </c>
      <c r="P1716" s="3" t="s">
        <v>1731</v>
      </c>
      <c r="Q1716" s="3" t="s">
        <v>5772</v>
      </c>
      <c r="R1716" s="3" t="s">
        <v>5968</v>
      </c>
      <c r="S1716" s="3" t="s">
        <v>5969</v>
      </c>
      <c r="T1716" s="3" t="s">
        <v>5775</v>
      </c>
      <c r="X1716" s="3">
        <v>1714</v>
      </c>
      <c r="Y1716" s="3">
        <v>78041</v>
      </c>
    </row>
    <row r="1717" spans="2:25" x14ac:dyDescent="0.35">
      <c r="B1717" s="3">
        <v>1715</v>
      </c>
      <c r="C1717" s="3" t="s">
        <v>1931</v>
      </c>
      <c r="D1717" s="3" t="s">
        <v>361</v>
      </c>
      <c r="H1717" s="3" t="s">
        <v>1931</v>
      </c>
      <c r="I1717" s="3" t="s">
        <v>361</v>
      </c>
      <c r="J1717" s="9">
        <v>41561</v>
      </c>
      <c r="K1717" s="9">
        <v>41567</v>
      </c>
      <c r="O1717" s="3" t="s">
        <v>1931</v>
      </c>
      <c r="P1717" s="3" t="s">
        <v>361</v>
      </c>
      <c r="Q1717" s="3" t="s">
        <v>5772</v>
      </c>
      <c r="R1717" s="3" t="s">
        <v>5968</v>
      </c>
      <c r="S1717" s="3" t="s">
        <v>5969</v>
      </c>
      <c r="T1717" s="3" t="s">
        <v>5775</v>
      </c>
      <c r="X1717" s="3">
        <v>1715</v>
      </c>
      <c r="Y1717" s="3">
        <v>78041</v>
      </c>
    </row>
    <row r="1718" spans="2:25" x14ac:dyDescent="0.35">
      <c r="B1718" s="3">
        <v>1716</v>
      </c>
      <c r="C1718" s="3" t="s">
        <v>1933</v>
      </c>
      <c r="D1718" s="3" t="s">
        <v>1489</v>
      </c>
      <c r="H1718" s="3" t="s">
        <v>1933</v>
      </c>
      <c r="I1718" s="3" t="s">
        <v>1489</v>
      </c>
      <c r="J1718" s="9">
        <v>41963</v>
      </c>
      <c r="K1718" s="9">
        <v>41969</v>
      </c>
      <c r="O1718" s="3" t="s">
        <v>1933</v>
      </c>
      <c r="P1718" s="3" t="s">
        <v>1489</v>
      </c>
      <c r="Q1718" s="3" t="s">
        <v>5772</v>
      </c>
      <c r="R1718" s="3" t="s">
        <v>5806</v>
      </c>
      <c r="S1718" s="3" t="s">
        <v>5807</v>
      </c>
      <c r="T1718" s="3" t="s">
        <v>5771</v>
      </c>
      <c r="X1718" s="3">
        <v>1716</v>
      </c>
      <c r="Y1718" s="3">
        <v>76903</v>
      </c>
    </row>
    <row r="1719" spans="2:25" x14ac:dyDescent="0.35">
      <c r="B1719" s="3">
        <v>1717</v>
      </c>
      <c r="C1719" s="3" t="s">
        <v>1934</v>
      </c>
      <c r="D1719" s="3" t="s">
        <v>1935</v>
      </c>
      <c r="H1719" s="3" t="s">
        <v>1934</v>
      </c>
      <c r="I1719" s="3" t="s">
        <v>1935</v>
      </c>
      <c r="J1719" s="9">
        <v>40756</v>
      </c>
      <c r="K1719" s="9">
        <v>40758</v>
      </c>
      <c r="O1719" s="3" t="s">
        <v>1934</v>
      </c>
      <c r="P1719" s="3" t="s">
        <v>1935</v>
      </c>
      <c r="Q1719" s="3" t="s">
        <v>5801</v>
      </c>
      <c r="R1719" s="3" t="s">
        <v>6783</v>
      </c>
      <c r="S1719" s="3" t="s">
        <v>6784</v>
      </c>
      <c r="T1719" s="3" t="s">
        <v>5775</v>
      </c>
      <c r="X1719" s="3">
        <v>1717</v>
      </c>
      <c r="Y1719" s="3">
        <v>94122</v>
      </c>
    </row>
    <row r="1720" spans="2:25" x14ac:dyDescent="0.35">
      <c r="B1720" s="3">
        <v>1718</v>
      </c>
      <c r="C1720" s="3" t="s">
        <v>1936</v>
      </c>
      <c r="D1720" s="3" t="s">
        <v>1558</v>
      </c>
      <c r="H1720" s="3" t="s">
        <v>1936</v>
      </c>
      <c r="I1720" s="3" t="s">
        <v>1558</v>
      </c>
      <c r="J1720" s="9">
        <v>41486</v>
      </c>
      <c r="K1720" s="9">
        <v>41491</v>
      </c>
      <c r="O1720" s="3" t="s">
        <v>1936</v>
      </c>
      <c r="P1720" s="3" t="s">
        <v>1558</v>
      </c>
      <c r="Q1720" s="3" t="s">
        <v>5772</v>
      </c>
      <c r="R1720" s="3" t="s">
        <v>5868</v>
      </c>
      <c r="S1720" s="3" t="s">
        <v>5869</v>
      </c>
      <c r="T1720" s="3" t="s">
        <v>5782</v>
      </c>
      <c r="X1720" s="3">
        <v>1718</v>
      </c>
      <c r="Y1720" s="3">
        <v>77070</v>
      </c>
    </row>
    <row r="1721" spans="2:25" x14ac:dyDescent="0.35">
      <c r="B1721" s="3">
        <v>1719</v>
      </c>
      <c r="C1721" s="3" t="s">
        <v>1937</v>
      </c>
      <c r="D1721" s="3" t="s">
        <v>1826</v>
      </c>
      <c r="H1721" s="3" t="s">
        <v>1937</v>
      </c>
      <c r="I1721" s="3" t="s">
        <v>1826</v>
      </c>
      <c r="J1721" s="9">
        <v>41120</v>
      </c>
      <c r="K1721" s="9">
        <v>41124</v>
      </c>
      <c r="O1721" s="3" t="s">
        <v>1937</v>
      </c>
      <c r="P1721" s="3" t="s">
        <v>1826</v>
      </c>
      <c r="Q1721" s="3" t="s">
        <v>5768</v>
      </c>
      <c r="R1721" s="3" t="s">
        <v>6757</v>
      </c>
      <c r="S1721" s="3" t="s">
        <v>6758</v>
      </c>
      <c r="T1721" s="3" t="s">
        <v>5771</v>
      </c>
      <c r="X1721" s="3">
        <v>1719</v>
      </c>
      <c r="Y1721" s="3">
        <v>77041</v>
      </c>
    </row>
    <row r="1722" spans="2:25" x14ac:dyDescent="0.35">
      <c r="B1722" s="3">
        <v>1720</v>
      </c>
      <c r="C1722" s="3" t="s">
        <v>1938</v>
      </c>
      <c r="D1722" s="3" t="s">
        <v>1939</v>
      </c>
      <c r="H1722" s="3" t="s">
        <v>1938</v>
      </c>
      <c r="I1722" s="3" t="s">
        <v>1939</v>
      </c>
      <c r="J1722" s="9">
        <v>41563</v>
      </c>
      <c r="K1722" s="9">
        <v>41569</v>
      </c>
      <c r="O1722" s="3" t="s">
        <v>1938</v>
      </c>
      <c r="P1722" s="3" t="s">
        <v>1939</v>
      </c>
      <c r="Q1722" s="3" t="s">
        <v>5772</v>
      </c>
      <c r="R1722" s="3" t="s">
        <v>6785</v>
      </c>
      <c r="S1722" s="3" t="s">
        <v>6786</v>
      </c>
      <c r="T1722" s="3" t="s">
        <v>5782</v>
      </c>
      <c r="X1722" s="3">
        <v>1720</v>
      </c>
      <c r="Y1722" s="3">
        <v>84106</v>
      </c>
    </row>
    <row r="1723" spans="2:25" x14ac:dyDescent="0.35">
      <c r="B1723" s="3">
        <v>1721</v>
      </c>
      <c r="C1723" s="3" t="s">
        <v>1938</v>
      </c>
      <c r="D1723" s="3" t="s">
        <v>1548</v>
      </c>
      <c r="H1723" s="3" t="s">
        <v>1938</v>
      </c>
      <c r="I1723" s="3" t="s">
        <v>1548</v>
      </c>
      <c r="J1723" s="9">
        <v>41563</v>
      </c>
      <c r="K1723" s="9">
        <v>41569</v>
      </c>
      <c r="O1723" s="3" t="s">
        <v>1938</v>
      </c>
      <c r="P1723" s="3" t="s">
        <v>1548</v>
      </c>
      <c r="Q1723" s="3" t="s">
        <v>5772</v>
      </c>
      <c r="R1723" s="3" t="s">
        <v>6785</v>
      </c>
      <c r="S1723" s="3" t="s">
        <v>6786</v>
      </c>
      <c r="T1723" s="3" t="s">
        <v>5782</v>
      </c>
      <c r="X1723" s="3">
        <v>1721</v>
      </c>
      <c r="Y1723" s="3">
        <v>84106</v>
      </c>
    </row>
    <row r="1724" spans="2:25" x14ac:dyDescent="0.35">
      <c r="B1724" s="3">
        <v>1722</v>
      </c>
      <c r="C1724" s="3" t="s">
        <v>1938</v>
      </c>
      <c r="D1724" s="3" t="s">
        <v>1646</v>
      </c>
      <c r="H1724" s="3" t="s">
        <v>1938</v>
      </c>
      <c r="I1724" s="3" t="s">
        <v>1646</v>
      </c>
      <c r="J1724" s="9">
        <v>41563</v>
      </c>
      <c r="K1724" s="9">
        <v>41569</v>
      </c>
      <c r="O1724" s="3" t="s">
        <v>1938</v>
      </c>
      <c r="P1724" s="3" t="s">
        <v>1646</v>
      </c>
      <c r="Q1724" s="3" t="s">
        <v>5772</v>
      </c>
      <c r="R1724" s="3" t="s">
        <v>6785</v>
      </c>
      <c r="S1724" s="3" t="s">
        <v>6786</v>
      </c>
      <c r="T1724" s="3" t="s">
        <v>5782</v>
      </c>
      <c r="X1724" s="3">
        <v>1722</v>
      </c>
      <c r="Y1724" s="3">
        <v>84106</v>
      </c>
    </row>
    <row r="1725" spans="2:25" x14ac:dyDescent="0.35">
      <c r="B1725" s="3">
        <v>1723</v>
      </c>
      <c r="C1725" s="3" t="s">
        <v>1938</v>
      </c>
      <c r="D1725" s="3" t="s">
        <v>503</v>
      </c>
      <c r="H1725" s="3" t="s">
        <v>1938</v>
      </c>
      <c r="I1725" s="3" t="s">
        <v>503</v>
      </c>
      <c r="J1725" s="9">
        <v>41563</v>
      </c>
      <c r="K1725" s="9">
        <v>41569</v>
      </c>
      <c r="O1725" s="3" t="s">
        <v>1938</v>
      </c>
      <c r="P1725" s="3" t="s">
        <v>503</v>
      </c>
      <c r="Q1725" s="3" t="s">
        <v>5772</v>
      </c>
      <c r="R1725" s="3" t="s">
        <v>6785</v>
      </c>
      <c r="S1725" s="3" t="s">
        <v>6786</v>
      </c>
      <c r="T1725" s="3" t="s">
        <v>5782</v>
      </c>
      <c r="X1725" s="3">
        <v>1723</v>
      </c>
      <c r="Y1725" s="3">
        <v>84106</v>
      </c>
    </row>
    <row r="1726" spans="2:25" x14ac:dyDescent="0.35">
      <c r="B1726" s="3">
        <v>1724</v>
      </c>
      <c r="C1726" s="3" t="s">
        <v>1940</v>
      </c>
      <c r="D1726" s="3" t="s">
        <v>405</v>
      </c>
      <c r="H1726" s="3" t="s">
        <v>1940</v>
      </c>
      <c r="I1726" s="3" t="s">
        <v>405</v>
      </c>
      <c r="J1726" s="9">
        <v>41402</v>
      </c>
      <c r="K1726" s="9">
        <v>41406</v>
      </c>
      <c r="O1726" s="3" t="s">
        <v>1940</v>
      </c>
      <c r="P1726" s="3" t="s">
        <v>405</v>
      </c>
      <c r="Q1726" s="3" t="s">
        <v>5772</v>
      </c>
      <c r="R1726" s="3" t="s">
        <v>6055</v>
      </c>
      <c r="S1726" s="3" t="s">
        <v>6056</v>
      </c>
      <c r="T1726" s="3" t="s">
        <v>5775</v>
      </c>
      <c r="X1726" s="3">
        <v>1724</v>
      </c>
      <c r="Y1726" s="3">
        <v>10009</v>
      </c>
    </row>
    <row r="1727" spans="2:25" x14ac:dyDescent="0.35">
      <c r="B1727" s="3">
        <v>1725</v>
      </c>
      <c r="C1727" s="3" t="s">
        <v>1940</v>
      </c>
      <c r="D1727" s="3" t="s">
        <v>515</v>
      </c>
      <c r="H1727" s="3" t="s">
        <v>1940</v>
      </c>
      <c r="I1727" s="3" t="s">
        <v>515</v>
      </c>
      <c r="J1727" s="9">
        <v>41402</v>
      </c>
      <c r="K1727" s="9">
        <v>41406</v>
      </c>
      <c r="O1727" s="3" t="s">
        <v>1940</v>
      </c>
      <c r="P1727" s="3" t="s">
        <v>515</v>
      </c>
      <c r="Q1727" s="3" t="s">
        <v>5772</v>
      </c>
      <c r="R1727" s="3" t="s">
        <v>6055</v>
      </c>
      <c r="S1727" s="3" t="s">
        <v>6056</v>
      </c>
      <c r="T1727" s="3" t="s">
        <v>5775</v>
      </c>
      <c r="X1727" s="3">
        <v>1725</v>
      </c>
      <c r="Y1727" s="3">
        <v>10009</v>
      </c>
    </row>
    <row r="1728" spans="2:25" x14ac:dyDescent="0.35">
      <c r="B1728" s="3">
        <v>1726</v>
      </c>
      <c r="C1728" s="3" t="s">
        <v>1940</v>
      </c>
      <c r="D1728" s="3" t="s">
        <v>1941</v>
      </c>
      <c r="H1728" s="3" t="s">
        <v>1940</v>
      </c>
      <c r="I1728" s="3" t="s">
        <v>1941</v>
      </c>
      <c r="J1728" s="9">
        <v>41402</v>
      </c>
      <c r="K1728" s="9">
        <v>41406</v>
      </c>
      <c r="O1728" s="3" t="s">
        <v>1940</v>
      </c>
      <c r="P1728" s="3" t="s">
        <v>1941</v>
      </c>
      <c r="Q1728" s="3" t="s">
        <v>5772</v>
      </c>
      <c r="R1728" s="3" t="s">
        <v>6055</v>
      </c>
      <c r="S1728" s="3" t="s">
        <v>6056</v>
      </c>
      <c r="T1728" s="3" t="s">
        <v>5775</v>
      </c>
      <c r="X1728" s="3">
        <v>1726</v>
      </c>
      <c r="Y1728" s="3">
        <v>10009</v>
      </c>
    </row>
    <row r="1729" spans="2:25" x14ac:dyDescent="0.35">
      <c r="B1729" s="3">
        <v>1727</v>
      </c>
      <c r="C1729" s="3" t="s">
        <v>1940</v>
      </c>
      <c r="D1729" s="3" t="s">
        <v>1702</v>
      </c>
      <c r="H1729" s="3" t="s">
        <v>1940</v>
      </c>
      <c r="I1729" s="3" t="s">
        <v>1702</v>
      </c>
      <c r="J1729" s="9">
        <v>41402</v>
      </c>
      <c r="K1729" s="9">
        <v>41406</v>
      </c>
      <c r="O1729" s="3" t="s">
        <v>1940</v>
      </c>
      <c r="P1729" s="3" t="s">
        <v>1702</v>
      </c>
      <c r="Q1729" s="3" t="s">
        <v>5772</v>
      </c>
      <c r="R1729" s="3" t="s">
        <v>6055</v>
      </c>
      <c r="S1729" s="3" t="s">
        <v>6056</v>
      </c>
      <c r="T1729" s="3" t="s">
        <v>5775</v>
      </c>
      <c r="X1729" s="3">
        <v>1727</v>
      </c>
      <c r="Y1729" s="3">
        <v>10009</v>
      </c>
    </row>
    <row r="1730" spans="2:25" x14ac:dyDescent="0.35">
      <c r="B1730" s="3">
        <v>1728</v>
      </c>
      <c r="C1730" s="3" t="s">
        <v>1940</v>
      </c>
      <c r="D1730" s="3" t="s">
        <v>123</v>
      </c>
      <c r="H1730" s="3" t="s">
        <v>1940</v>
      </c>
      <c r="I1730" s="3" t="s">
        <v>123</v>
      </c>
      <c r="J1730" s="9">
        <v>41402</v>
      </c>
      <c r="K1730" s="9">
        <v>41406</v>
      </c>
      <c r="O1730" s="3" t="s">
        <v>1940</v>
      </c>
      <c r="P1730" s="3" t="s">
        <v>123</v>
      </c>
      <c r="Q1730" s="3" t="s">
        <v>5772</v>
      </c>
      <c r="R1730" s="3" t="s">
        <v>6055</v>
      </c>
      <c r="S1730" s="3" t="s">
        <v>6056</v>
      </c>
      <c r="T1730" s="3" t="s">
        <v>5775</v>
      </c>
      <c r="X1730" s="3">
        <v>1728</v>
      </c>
      <c r="Y1730" s="3">
        <v>10009</v>
      </c>
    </row>
    <row r="1731" spans="2:25" x14ac:dyDescent="0.35">
      <c r="B1731" s="3">
        <v>1729</v>
      </c>
      <c r="C1731" s="3" t="s">
        <v>1940</v>
      </c>
      <c r="D1731" s="3" t="s">
        <v>954</v>
      </c>
      <c r="H1731" s="3" t="s">
        <v>1940</v>
      </c>
      <c r="I1731" s="3" t="s">
        <v>954</v>
      </c>
      <c r="J1731" s="9">
        <v>41402</v>
      </c>
      <c r="K1731" s="9">
        <v>41406</v>
      </c>
      <c r="O1731" s="3" t="s">
        <v>1940</v>
      </c>
      <c r="P1731" s="3" t="s">
        <v>954</v>
      </c>
      <c r="Q1731" s="3" t="s">
        <v>5772</v>
      </c>
      <c r="R1731" s="3" t="s">
        <v>6055</v>
      </c>
      <c r="S1731" s="3" t="s">
        <v>6056</v>
      </c>
      <c r="T1731" s="3" t="s">
        <v>5775</v>
      </c>
      <c r="X1731" s="3">
        <v>1729</v>
      </c>
      <c r="Y1731" s="3">
        <v>10009</v>
      </c>
    </row>
    <row r="1732" spans="2:25" x14ac:dyDescent="0.35">
      <c r="B1732" s="3">
        <v>1730</v>
      </c>
      <c r="C1732" s="3" t="s">
        <v>1942</v>
      </c>
      <c r="D1732" s="3" t="s">
        <v>1046</v>
      </c>
      <c r="H1732" s="3" t="s">
        <v>1942</v>
      </c>
      <c r="I1732" s="3" t="s">
        <v>1046</v>
      </c>
      <c r="J1732" s="9">
        <v>41853</v>
      </c>
      <c r="K1732" s="9">
        <v>41856</v>
      </c>
      <c r="O1732" s="3" t="s">
        <v>1942</v>
      </c>
      <c r="P1732" s="3" t="s">
        <v>1046</v>
      </c>
      <c r="Q1732" s="3" t="s">
        <v>5768</v>
      </c>
      <c r="R1732" s="3" t="s">
        <v>6014</v>
      </c>
      <c r="S1732" s="3" t="s">
        <v>6015</v>
      </c>
      <c r="T1732" s="3" t="s">
        <v>5771</v>
      </c>
      <c r="X1732" s="3">
        <v>1730</v>
      </c>
      <c r="Y1732" s="3">
        <v>93905</v>
      </c>
    </row>
    <row r="1733" spans="2:25" x14ac:dyDescent="0.35">
      <c r="B1733" s="3">
        <v>1731</v>
      </c>
      <c r="C1733" s="3" t="s">
        <v>1943</v>
      </c>
      <c r="D1733" s="3" t="s">
        <v>1944</v>
      </c>
      <c r="H1733" s="3" t="s">
        <v>1943</v>
      </c>
      <c r="I1733" s="3" t="s">
        <v>1944</v>
      </c>
      <c r="J1733" s="9">
        <v>41451</v>
      </c>
      <c r="K1733" s="9">
        <v>41455</v>
      </c>
      <c r="O1733" s="3" t="s">
        <v>1943</v>
      </c>
      <c r="P1733" s="3" t="s">
        <v>1944</v>
      </c>
      <c r="Q1733" s="3" t="s">
        <v>5772</v>
      </c>
      <c r="R1733" s="3" t="s">
        <v>6159</v>
      </c>
      <c r="S1733" s="3" t="s">
        <v>6160</v>
      </c>
      <c r="T1733" s="3" t="s">
        <v>5775</v>
      </c>
      <c r="X1733" s="3">
        <v>1731</v>
      </c>
      <c r="Y1733" s="3">
        <v>90049</v>
      </c>
    </row>
    <row r="1734" spans="2:25" x14ac:dyDescent="0.35">
      <c r="B1734" s="3">
        <v>1732</v>
      </c>
      <c r="C1734" s="3" t="s">
        <v>1945</v>
      </c>
      <c r="D1734" s="3" t="s">
        <v>1946</v>
      </c>
      <c r="H1734" s="3" t="s">
        <v>1945</v>
      </c>
      <c r="I1734" s="3" t="s">
        <v>1946</v>
      </c>
      <c r="J1734" s="9">
        <v>41619</v>
      </c>
      <c r="K1734" s="9">
        <v>41626</v>
      </c>
      <c r="O1734" s="3" t="s">
        <v>1945</v>
      </c>
      <c r="P1734" s="3" t="s">
        <v>1946</v>
      </c>
      <c r="Q1734" s="3" t="s">
        <v>5772</v>
      </c>
      <c r="R1734" s="3" t="s">
        <v>6221</v>
      </c>
      <c r="S1734" s="3" t="s">
        <v>6222</v>
      </c>
      <c r="T1734" s="3" t="s">
        <v>5775</v>
      </c>
      <c r="X1734" s="3">
        <v>1732</v>
      </c>
      <c r="Y1734" s="3">
        <v>98105</v>
      </c>
    </row>
    <row r="1735" spans="2:25" x14ac:dyDescent="0.35">
      <c r="B1735" s="3">
        <v>1733</v>
      </c>
      <c r="C1735" s="3" t="s">
        <v>1945</v>
      </c>
      <c r="D1735" s="3" t="s">
        <v>1947</v>
      </c>
      <c r="H1735" s="3" t="s">
        <v>1945</v>
      </c>
      <c r="I1735" s="3" t="s">
        <v>1947</v>
      </c>
      <c r="J1735" s="9">
        <v>41619</v>
      </c>
      <c r="K1735" s="9">
        <v>41626</v>
      </c>
      <c r="O1735" s="3" t="s">
        <v>1945</v>
      </c>
      <c r="P1735" s="3" t="s">
        <v>1947</v>
      </c>
      <c r="Q1735" s="3" t="s">
        <v>5772</v>
      </c>
      <c r="R1735" s="3" t="s">
        <v>6221</v>
      </c>
      <c r="S1735" s="3" t="s">
        <v>6222</v>
      </c>
      <c r="T1735" s="3" t="s">
        <v>5775</v>
      </c>
      <c r="X1735" s="3">
        <v>1733</v>
      </c>
      <c r="Y1735" s="3">
        <v>98105</v>
      </c>
    </row>
    <row r="1736" spans="2:25" x14ac:dyDescent="0.35">
      <c r="B1736" s="3">
        <v>1734</v>
      </c>
      <c r="C1736" s="3" t="s">
        <v>1945</v>
      </c>
      <c r="D1736" s="3" t="s">
        <v>1442</v>
      </c>
      <c r="H1736" s="3" t="s">
        <v>1945</v>
      </c>
      <c r="I1736" s="3" t="s">
        <v>1442</v>
      </c>
      <c r="J1736" s="9">
        <v>41619</v>
      </c>
      <c r="K1736" s="9">
        <v>41626</v>
      </c>
      <c r="O1736" s="3" t="s">
        <v>1945</v>
      </c>
      <c r="P1736" s="3" t="s">
        <v>1442</v>
      </c>
      <c r="Q1736" s="3" t="s">
        <v>5772</v>
      </c>
      <c r="R1736" s="3" t="s">
        <v>6221</v>
      </c>
      <c r="S1736" s="3" t="s">
        <v>6222</v>
      </c>
      <c r="T1736" s="3" t="s">
        <v>5775</v>
      </c>
      <c r="X1736" s="3">
        <v>1734</v>
      </c>
      <c r="Y1736" s="3">
        <v>98105</v>
      </c>
    </row>
    <row r="1737" spans="2:25" x14ac:dyDescent="0.35">
      <c r="B1737" s="3">
        <v>1735</v>
      </c>
      <c r="C1737" s="3" t="s">
        <v>1945</v>
      </c>
      <c r="D1737" s="3" t="s">
        <v>1948</v>
      </c>
      <c r="H1737" s="3" t="s">
        <v>1945</v>
      </c>
      <c r="I1737" s="3" t="s">
        <v>1948</v>
      </c>
      <c r="J1737" s="9">
        <v>41619</v>
      </c>
      <c r="K1737" s="9">
        <v>41626</v>
      </c>
      <c r="O1737" s="3" t="s">
        <v>1945</v>
      </c>
      <c r="P1737" s="3" t="s">
        <v>1948</v>
      </c>
      <c r="Q1737" s="3" t="s">
        <v>5772</v>
      </c>
      <c r="R1737" s="3" t="s">
        <v>6221</v>
      </c>
      <c r="S1737" s="3" t="s">
        <v>6222</v>
      </c>
      <c r="T1737" s="3" t="s">
        <v>5775</v>
      </c>
      <c r="X1737" s="3">
        <v>1735</v>
      </c>
      <c r="Y1737" s="3">
        <v>98105</v>
      </c>
    </row>
    <row r="1738" spans="2:25" x14ac:dyDescent="0.35">
      <c r="B1738" s="3">
        <v>1736</v>
      </c>
      <c r="C1738" s="3" t="s">
        <v>1945</v>
      </c>
      <c r="D1738" s="3" t="s">
        <v>1478</v>
      </c>
      <c r="H1738" s="3" t="s">
        <v>1945</v>
      </c>
      <c r="I1738" s="3" t="s">
        <v>1478</v>
      </c>
      <c r="J1738" s="9">
        <v>41619</v>
      </c>
      <c r="K1738" s="9">
        <v>41626</v>
      </c>
      <c r="O1738" s="3" t="s">
        <v>1945</v>
      </c>
      <c r="P1738" s="3" t="s">
        <v>1478</v>
      </c>
      <c r="Q1738" s="3" t="s">
        <v>5772</v>
      </c>
      <c r="R1738" s="3" t="s">
        <v>6221</v>
      </c>
      <c r="S1738" s="3" t="s">
        <v>6222</v>
      </c>
      <c r="T1738" s="3" t="s">
        <v>5775</v>
      </c>
      <c r="X1738" s="3">
        <v>1736</v>
      </c>
      <c r="Y1738" s="3">
        <v>98105</v>
      </c>
    </row>
    <row r="1739" spans="2:25" x14ac:dyDescent="0.35">
      <c r="B1739" s="3">
        <v>1737</v>
      </c>
      <c r="C1739" s="3" t="s">
        <v>1949</v>
      </c>
      <c r="D1739" s="3" t="s">
        <v>147</v>
      </c>
      <c r="H1739" s="3" t="s">
        <v>1949</v>
      </c>
      <c r="I1739" s="3" t="s">
        <v>147</v>
      </c>
      <c r="J1739" s="9">
        <v>41610</v>
      </c>
      <c r="K1739" s="9">
        <v>41615</v>
      </c>
      <c r="O1739" s="3" t="s">
        <v>1949</v>
      </c>
      <c r="P1739" s="3" t="s">
        <v>147</v>
      </c>
      <c r="Q1739" s="3" t="s">
        <v>5772</v>
      </c>
      <c r="R1739" s="3" t="s">
        <v>6371</v>
      </c>
      <c r="S1739" s="3" t="s">
        <v>6372</v>
      </c>
      <c r="T1739" s="3" t="s">
        <v>5775</v>
      </c>
      <c r="X1739" s="3">
        <v>1737</v>
      </c>
      <c r="Y1739" s="3">
        <v>37918</v>
      </c>
    </row>
    <row r="1740" spans="2:25" x14ac:dyDescent="0.35">
      <c r="B1740" s="3">
        <v>1738</v>
      </c>
      <c r="C1740" s="3" t="s">
        <v>1950</v>
      </c>
      <c r="D1740" s="3" t="s">
        <v>1951</v>
      </c>
      <c r="H1740" s="3" t="s">
        <v>1950</v>
      </c>
      <c r="I1740" s="3" t="s">
        <v>1951</v>
      </c>
      <c r="J1740" s="9">
        <v>40875</v>
      </c>
      <c r="K1740" s="9">
        <v>40881</v>
      </c>
      <c r="O1740" s="3" t="s">
        <v>1950</v>
      </c>
      <c r="P1740" s="3" t="s">
        <v>1951</v>
      </c>
      <c r="Q1740" s="3" t="s">
        <v>5772</v>
      </c>
      <c r="R1740" s="3" t="s">
        <v>6763</v>
      </c>
      <c r="S1740" s="3" t="s">
        <v>6764</v>
      </c>
      <c r="T1740" s="3" t="s">
        <v>5775</v>
      </c>
      <c r="X1740" s="3">
        <v>1738</v>
      </c>
      <c r="Y1740" s="3">
        <v>36116</v>
      </c>
    </row>
    <row r="1741" spans="2:25" x14ac:dyDescent="0.35">
      <c r="B1741" s="3">
        <v>1739</v>
      </c>
      <c r="C1741" s="3" t="s">
        <v>1952</v>
      </c>
      <c r="D1741" s="3" t="s">
        <v>110</v>
      </c>
      <c r="H1741" s="3" t="s">
        <v>1952</v>
      </c>
      <c r="I1741" s="3" t="s">
        <v>110</v>
      </c>
      <c r="J1741" s="9">
        <v>40996</v>
      </c>
      <c r="K1741" s="9">
        <v>41001</v>
      </c>
      <c r="O1741" s="3" t="s">
        <v>1952</v>
      </c>
      <c r="P1741" s="3" t="s">
        <v>110</v>
      </c>
      <c r="Q1741" s="3" t="s">
        <v>5772</v>
      </c>
      <c r="R1741" s="3" t="s">
        <v>6157</v>
      </c>
      <c r="S1741" s="3" t="s">
        <v>6158</v>
      </c>
      <c r="T1741" s="3" t="s">
        <v>5775</v>
      </c>
      <c r="X1741" s="3">
        <v>1739</v>
      </c>
      <c r="Y1741" s="3">
        <v>19120</v>
      </c>
    </row>
    <row r="1742" spans="2:25" x14ac:dyDescent="0.35">
      <c r="B1742" s="3">
        <v>1740</v>
      </c>
      <c r="C1742" s="3" t="s">
        <v>1952</v>
      </c>
      <c r="D1742" s="3" t="s">
        <v>1953</v>
      </c>
      <c r="H1742" s="3" t="s">
        <v>1952</v>
      </c>
      <c r="I1742" s="3" t="s">
        <v>1953</v>
      </c>
      <c r="J1742" s="9">
        <v>40996</v>
      </c>
      <c r="K1742" s="9">
        <v>41001</v>
      </c>
      <c r="O1742" s="3" t="s">
        <v>1952</v>
      </c>
      <c r="P1742" s="3" t="s">
        <v>1953</v>
      </c>
      <c r="Q1742" s="3" t="s">
        <v>5772</v>
      </c>
      <c r="R1742" s="3" t="s">
        <v>6157</v>
      </c>
      <c r="S1742" s="3" t="s">
        <v>6158</v>
      </c>
      <c r="T1742" s="3" t="s">
        <v>5775</v>
      </c>
      <c r="X1742" s="3">
        <v>1740</v>
      </c>
      <c r="Y1742" s="3">
        <v>19120</v>
      </c>
    </row>
    <row r="1743" spans="2:25" x14ac:dyDescent="0.35">
      <c r="B1743" s="3">
        <v>1741</v>
      </c>
      <c r="C1743" s="3" t="s">
        <v>1954</v>
      </c>
      <c r="D1743" s="3" t="s">
        <v>416</v>
      </c>
      <c r="H1743" s="3" t="s">
        <v>1954</v>
      </c>
      <c r="I1743" s="3" t="s">
        <v>416</v>
      </c>
      <c r="J1743" s="9">
        <v>40695</v>
      </c>
      <c r="K1743" s="9">
        <v>40700</v>
      </c>
      <c r="O1743" s="3" t="s">
        <v>1954</v>
      </c>
      <c r="P1743" s="3" t="s">
        <v>416</v>
      </c>
      <c r="Q1743" s="3" t="s">
        <v>5772</v>
      </c>
      <c r="R1743" s="3" t="s">
        <v>6787</v>
      </c>
      <c r="S1743" s="3" t="s">
        <v>6788</v>
      </c>
      <c r="T1743" s="3" t="s">
        <v>5775</v>
      </c>
      <c r="X1743" s="3">
        <v>1741</v>
      </c>
      <c r="Y1743" s="3">
        <v>72209</v>
      </c>
    </row>
    <row r="1744" spans="2:25" x14ac:dyDescent="0.35">
      <c r="B1744" s="3">
        <v>1742</v>
      </c>
      <c r="C1744" s="3" t="s">
        <v>1954</v>
      </c>
      <c r="D1744" s="3" t="s">
        <v>232</v>
      </c>
      <c r="H1744" s="3" t="s">
        <v>1954</v>
      </c>
      <c r="I1744" s="3" t="s">
        <v>232</v>
      </c>
      <c r="J1744" s="9">
        <v>40695</v>
      </c>
      <c r="K1744" s="9">
        <v>40700</v>
      </c>
      <c r="O1744" s="3" t="s">
        <v>1954</v>
      </c>
      <c r="P1744" s="3" t="s">
        <v>232</v>
      </c>
      <c r="Q1744" s="3" t="s">
        <v>5772</v>
      </c>
      <c r="R1744" s="3" t="s">
        <v>6787</v>
      </c>
      <c r="S1744" s="3" t="s">
        <v>6788</v>
      </c>
      <c r="T1744" s="3" t="s">
        <v>5775</v>
      </c>
      <c r="X1744" s="3">
        <v>1742</v>
      </c>
      <c r="Y1744" s="3">
        <v>72209</v>
      </c>
    </row>
    <row r="1745" spans="2:25" x14ac:dyDescent="0.35">
      <c r="B1745" s="3">
        <v>1743</v>
      </c>
      <c r="C1745" s="3" t="s">
        <v>1955</v>
      </c>
      <c r="D1745" s="3" t="s">
        <v>377</v>
      </c>
      <c r="H1745" s="3" t="s">
        <v>1955</v>
      </c>
      <c r="I1745" s="3" t="s">
        <v>377</v>
      </c>
      <c r="J1745" s="9">
        <v>41158</v>
      </c>
      <c r="K1745" s="9">
        <v>41164</v>
      </c>
      <c r="O1745" s="3" t="s">
        <v>1955</v>
      </c>
      <c r="P1745" s="3" t="s">
        <v>377</v>
      </c>
      <c r="Q1745" s="3" t="s">
        <v>5772</v>
      </c>
      <c r="R1745" s="3" t="s">
        <v>6529</v>
      </c>
      <c r="S1745" s="3" t="s">
        <v>6530</v>
      </c>
      <c r="T1745" s="3" t="s">
        <v>5782</v>
      </c>
      <c r="X1745" s="3">
        <v>1743</v>
      </c>
      <c r="Y1745" s="3">
        <v>98103</v>
      </c>
    </row>
    <row r="1746" spans="2:25" x14ac:dyDescent="0.35">
      <c r="B1746" s="3">
        <v>1744</v>
      </c>
      <c r="C1746" s="3" t="s">
        <v>1955</v>
      </c>
      <c r="D1746" s="3" t="s">
        <v>1956</v>
      </c>
      <c r="H1746" s="3" t="s">
        <v>1955</v>
      </c>
      <c r="I1746" s="3" t="s">
        <v>1956</v>
      </c>
      <c r="J1746" s="9">
        <v>41158</v>
      </c>
      <c r="K1746" s="9">
        <v>41164</v>
      </c>
      <c r="O1746" s="3" t="s">
        <v>1955</v>
      </c>
      <c r="P1746" s="3" t="s">
        <v>1956</v>
      </c>
      <c r="Q1746" s="3" t="s">
        <v>5772</v>
      </c>
      <c r="R1746" s="3" t="s">
        <v>6529</v>
      </c>
      <c r="S1746" s="3" t="s">
        <v>6530</v>
      </c>
      <c r="T1746" s="3" t="s">
        <v>5782</v>
      </c>
      <c r="X1746" s="3">
        <v>1744</v>
      </c>
      <c r="Y1746" s="3">
        <v>98103</v>
      </c>
    </row>
    <row r="1747" spans="2:25" x14ac:dyDescent="0.35">
      <c r="B1747" s="3">
        <v>1745</v>
      </c>
      <c r="C1747" s="3" t="s">
        <v>1957</v>
      </c>
      <c r="D1747" s="3" t="s">
        <v>128</v>
      </c>
      <c r="H1747" s="3" t="s">
        <v>1957</v>
      </c>
      <c r="I1747" s="3" t="s">
        <v>128</v>
      </c>
      <c r="J1747" s="9">
        <v>41143</v>
      </c>
      <c r="K1747" s="9">
        <v>41147</v>
      </c>
      <c r="O1747" s="3" t="s">
        <v>1957</v>
      </c>
      <c r="P1747" s="3" t="s">
        <v>128</v>
      </c>
      <c r="Q1747" s="3" t="s">
        <v>5772</v>
      </c>
      <c r="R1747" s="3" t="s">
        <v>5844</v>
      </c>
      <c r="S1747" s="3" t="s">
        <v>5845</v>
      </c>
      <c r="T1747" s="3" t="s">
        <v>5782</v>
      </c>
      <c r="X1747" s="3">
        <v>1745</v>
      </c>
      <c r="Y1747" s="3">
        <v>10009</v>
      </c>
    </row>
    <row r="1748" spans="2:25" x14ac:dyDescent="0.35">
      <c r="B1748" s="3">
        <v>1746</v>
      </c>
      <c r="C1748" s="3" t="s">
        <v>1958</v>
      </c>
      <c r="D1748" s="3" t="s">
        <v>1959</v>
      </c>
      <c r="H1748" s="3" t="s">
        <v>1958</v>
      </c>
      <c r="I1748" s="3" t="s">
        <v>1959</v>
      </c>
      <c r="J1748" s="9">
        <v>41606</v>
      </c>
      <c r="K1748" s="9">
        <v>41609</v>
      </c>
      <c r="O1748" s="3" t="s">
        <v>1958</v>
      </c>
      <c r="P1748" s="3" t="s">
        <v>1959</v>
      </c>
      <c r="Q1748" s="3" t="s">
        <v>5801</v>
      </c>
      <c r="R1748" s="3" t="s">
        <v>6597</v>
      </c>
      <c r="S1748" s="3" t="s">
        <v>6598</v>
      </c>
      <c r="T1748" s="3" t="s">
        <v>5771</v>
      </c>
      <c r="X1748" s="3">
        <v>1746</v>
      </c>
      <c r="Y1748" s="3">
        <v>48146</v>
      </c>
    </row>
    <row r="1749" spans="2:25" x14ac:dyDescent="0.35">
      <c r="B1749" s="3">
        <v>1747</v>
      </c>
      <c r="C1749" s="3" t="s">
        <v>1960</v>
      </c>
      <c r="D1749" s="3" t="s">
        <v>1223</v>
      </c>
      <c r="H1749" s="3" t="s">
        <v>1960</v>
      </c>
      <c r="I1749" s="3" t="s">
        <v>1223</v>
      </c>
      <c r="J1749" s="9">
        <v>41965</v>
      </c>
      <c r="K1749" s="9">
        <v>41969</v>
      </c>
      <c r="O1749" s="3" t="s">
        <v>1960</v>
      </c>
      <c r="P1749" s="3" t="s">
        <v>1223</v>
      </c>
      <c r="Q1749" s="3" t="s">
        <v>5772</v>
      </c>
      <c r="R1749" s="3" t="s">
        <v>6437</v>
      </c>
      <c r="S1749" s="3" t="s">
        <v>6438</v>
      </c>
      <c r="T1749" s="3" t="s">
        <v>5775</v>
      </c>
      <c r="X1749" s="3">
        <v>1747</v>
      </c>
      <c r="Y1749" s="3">
        <v>10035</v>
      </c>
    </row>
    <row r="1750" spans="2:25" x14ac:dyDescent="0.35">
      <c r="B1750" s="3">
        <v>1748</v>
      </c>
      <c r="C1750" s="3" t="s">
        <v>1961</v>
      </c>
      <c r="D1750" s="3" t="s">
        <v>975</v>
      </c>
      <c r="H1750" s="3" t="s">
        <v>1961</v>
      </c>
      <c r="I1750" s="3" t="s">
        <v>975</v>
      </c>
      <c r="J1750" s="9">
        <v>41914</v>
      </c>
      <c r="K1750" s="9">
        <v>41915</v>
      </c>
      <c r="O1750" s="3" t="s">
        <v>1961</v>
      </c>
      <c r="P1750" s="3" t="s">
        <v>975</v>
      </c>
      <c r="Q1750" s="3" t="s">
        <v>5801</v>
      </c>
      <c r="R1750" s="3" t="s">
        <v>6645</v>
      </c>
      <c r="S1750" s="3" t="s">
        <v>6646</v>
      </c>
      <c r="T1750" s="3" t="s">
        <v>5775</v>
      </c>
      <c r="X1750" s="3">
        <v>1748</v>
      </c>
      <c r="Y1750" s="3">
        <v>95123</v>
      </c>
    </row>
    <row r="1751" spans="2:25" x14ac:dyDescent="0.35">
      <c r="B1751" s="3">
        <v>1749</v>
      </c>
      <c r="C1751" s="3" t="s">
        <v>1961</v>
      </c>
      <c r="D1751" s="3" t="s">
        <v>359</v>
      </c>
      <c r="H1751" s="3" t="s">
        <v>1961</v>
      </c>
      <c r="I1751" s="3" t="s">
        <v>359</v>
      </c>
      <c r="J1751" s="9">
        <v>41914</v>
      </c>
      <c r="K1751" s="9">
        <v>41915</v>
      </c>
      <c r="O1751" s="3" t="s">
        <v>1961</v>
      </c>
      <c r="P1751" s="3" t="s">
        <v>359</v>
      </c>
      <c r="Q1751" s="3" t="s">
        <v>5801</v>
      </c>
      <c r="R1751" s="3" t="s">
        <v>6645</v>
      </c>
      <c r="S1751" s="3" t="s">
        <v>6646</v>
      </c>
      <c r="T1751" s="3" t="s">
        <v>5775</v>
      </c>
      <c r="X1751" s="3">
        <v>1749</v>
      </c>
      <c r="Y1751" s="3">
        <v>95123</v>
      </c>
    </row>
    <row r="1752" spans="2:25" x14ac:dyDescent="0.35">
      <c r="B1752" s="3">
        <v>1750</v>
      </c>
      <c r="C1752" s="3" t="s">
        <v>1961</v>
      </c>
      <c r="D1752" s="3" t="s">
        <v>807</v>
      </c>
      <c r="H1752" s="3" t="s">
        <v>1961</v>
      </c>
      <c r="I1752" s="3" t="s">
        <v>807</v>
      </c>
      <c r="J1752" s="9">
        <v>41914</v>
      </c>
      <c r="K1752" s="9">
        <v>41915</v>
      </c>
      <c r="O1752" s="3" t="s">
        <v>1961</v>
      </c>
      <c r="P1752" s="3" t="s">
        <v>807</v>
      </c>
      <c r="Q1752" s="3" t="s">
        <v>5801</v>
      </c>
      <c r="R1752" s="3" t="s">
        <v>6645</v>
      </c>
      <c r="S1752" s="3" t="s">
        <v>6646</v>
      </c>
      <c r="T1752" s="3" t="s">
        <v>5775</v>
      </c>
      <c r="X1752" s="3">
        <v>1750</v>
      </c>
      <c r="Y1752" s="3">
        <v>95123</v>
      </c>
    </row>
    <row r="1753" spans="2:25" x14ac:dyDescent="0.35">
      <c r="B1753" s="3">
        <v>1751</v>
      </c>
      <c r="C1753" s="3" t="s">
        <v>1961</v>
      </c>
      <c r="D1753" s="3" t="s">
        <v>1962</v>
      </c>
      <c r="H1753" s="3" t="s">
        <v>1961</v>
      </c>
      <c r="I1753" s="3" t="s">
        <v>1962</v>
      </c>
      <c r="J1753" s="9">
        <v>41914</v>
      </c>
      <c r="K1753" s="9">
        <v>41915</v>
      </c>
      <c r="O1753" s="3" t="s">
        <v>1961</v>
      </c>
      <c r="P1753" s="3" t="s">
        <v>1962</v>
      </c>
      <c r="Q1753" s="3" t="s">
        <v>5801</v>
      </c>
      <c r="R1753" s="3" t="s">
        <v>6645</v>
      </c>
      <c r="S1753" s="3" t="s">
        <v>6646</v>
      </c>
      <c r="T1753" s="3" t="s">
        <v>5775</v>
      </c>
      <c r="X1753" s="3">
        <v>1751</v>
      </c>
      <c r="Y1753" s="3">
        <v>95123</v>
      </c>
    </row>
    <row r="1754" spans="2:25" x14ac:dyDescent="0.35">
      <c r="B1754" s="3">
        <v>1752</v>
      </c>
      <c r="C1754" s="3" t="s">
        <v>1963</v>
      </c>
      <c r="D1754" s="3" t="s">
        <v>1894</v>
      </c>
      <c r="H1754" s="3" t="s">
        <v>1963</v>
      </c>
      <c r="I1754" s="3" t="s">
        <v>1894</v>
      </c>
      <c r="J1754" s="9">
        <v>41849</v>
      </c>
      <c r="K1754" s="9">
        <v>41853</v>
      </c>
      <c r="O1754" s="3" t="s">
        <v>1963</v>
      </c>
      <c r="P1754" s="3" t="s">
        <v>1894</v>
      </c>
      <c r="Q1754" s="3" t="s">
        <v>5772</v>
      </c>
      <c r="R1754" s="3" t="s">
        <v>6789</v>
      </c>
      <c r="S1754" s="3" t="s">
        <v>6790</v>
      </c>
      <c r="T1754" s="3" t="s">
        <v>5771</v>
      </c>
      <c r="X1754" s="3">
        <v>1752</v>
      </c>
      <c r="Y1754" s="3">
        <v>94110</v>
      </c>
    </row>
    <row r="1755" spans="2:25" x14ac:dyDescent="0.35">
      <c r="B1755" s="3">
        <v>1753</v>
      </c>
      <c r="C1755" s="3" t="s">
        <v>1963</v>
      </c>
      <c r="D1755" s="3" t="s">
        <v>428</v>
      </c>
      <c r="H1755" s="3" t="s">
        <v>1963</v>
      </c>
      <c r="I1755" s="3" t="s">
        <v>428</v>
      </c>
      <c r="J1755" s="9">
        <v>41849</v>
      </c>
      <c r="K1755" s="9">
        <v>41853</v>
      </c>
      <c r="O1755" s="3" t="s">
        <v>1963</v>
      </c>
      <c r="P1755" s="3" t="s">
        <v>428</v>
      </c>
      <c r="Q1755" s="3" t="s">
        <v>5772</v>
      </c>
      <c r="R1755" s="3" t="s">
        <v>6789</v>
      </c>
      <c r="S1755" s="3" t="s">
        <v>6790</v>
      </c>
      <c r="T1755" s="3" t="s">
        <v>5771</v>
      </c>
      <c r="X1755" s="3">
        <v>1753</v>
      </c>
      <c r="Y1755" s="3">
        <v>94110</v>
      </c>
    </row>
    <row r="1756" spans="2:25" x14ac:dyDescent="0.35">
      <c r="B1756" s="3">
        <v>1754</v>
      </c>
      <c r="C1756" s="3" t="s">
        <v>1963</v>
      </c>
      <c r="D1756" s="3" t="s">
        <v>1630</v>
      </c>
      <c r="H1756" s="3" t="s">
        <v>1963</v>
      </c>
      <c r="I1756" s="3" t="s">
        <v>1630</v>
      </c>
      <c r="J1756" s="9">
        <v>41849</v>
      </c>
      <c r="K1756" s="9">
        <v>41853</v>
      </c>
      <c r="O1756" s="3" t="s">
        <v>1963</v>
      </c>
      <c r="P1756" s="3" t="s">
        <v>1630</v>
      </c>
      <c r="Q1756" s="3" t="s">
        <v>5772</v>
      </c>
      <c r="R1756" s="3" t="s">
        <v>6789</v>
      </c>
      <c r="S1756" s="3" t="s">
        <v>6790</v>
      </c>
      <c r="T1756" s="3" t="s">
        <v>5771</v>
      </c>
      <c r="X1756" s="3">
        <v>1754</v>
      </c>
      <c r="Y1756" s="3">
        <v>94110</v>
      </c>
    </row>
    <row r="1757" spans="2:25" x14ac:dyDescent="0.35">
      <c r="B1757" s="3">
        <v>1755</v>
      </c>
      <c r="C1757" s="3" t="s">
        <v>1964</v>
      </c>
      <c r="D1757" s="3" t="s">
        <v>1965</v>
      </c>
      <c r="H1757" s="3" t="s">
        <v>1964</v>
      </c>
      <c r="I1757" s="3" t="s">
        <v>1965</v>
      </c>
      <c r="J1757" s="9">
        <v>41852</v>
      </c>
      <c r="K1757" s="9">
        <v>41857</v>
      </c>
      <c r="O1757" s="3" t="s">
        <v>1964</v>
      </c>
      <c r="P1757" s="3" t="s">
        <v>1965</v>
      </c>
      <c r="Q1757" s="3" t="s">
        <v>5772</v>
      </c>
      <c r="R1757" s="3" t="s">
        <v>5936</v>
      </c>
      <c r="S1757" s="3" t="s">
        <v>5937</v>
      </c>
      <c r="T1757" s="3" t="s">
        <v>5771</v>
      </c>
      <c r="X1757" s="3">
        <v>1755</v>
      </c>
      <c r="Y1757" s="3">
        <v>19134</v>
      </c>
    </row>
    <row r="1758" spans="2:25" x14ac:dyDescent="0.35">
      <c r="B1758" s="3">
        <v>1756</v>
      </c>
      <c r="C1758" s="3" t="s">
        <v>1966</v>
      </c>
      <c r="D1758" s="3" t="s">
        <v>1967</v>
      </c>
      <c r="H1758" s="3" t="s">
        <v>1966</v>
      </c>
      <c r="I1758" s="3" t="s">
        <v>1967</v>
      </c>
      <c r="J1758" s="9">
        <v>41353</v>
      </c>
      <c r="K1758" s="9">
        <v>41355</v>
      </c>
      <c r="O1758" s="3" t="s">
        <v>1966</v>
      </c>
      <c r="P1758" s="3" t="s">
        <v>1967</v>
      </c>
      <c r="Q1758" s="3" t="s">
        <v>5768</v>
      </c>
      <c r="R1758" s="3" t="s">
        <v>6791</v>
      </c>
      <c r="S1758" s="3" t="s">
        <v>6792</v>
      </c>
      <c r="T1758" s="3" t="s">
        <v>5775</v>
      </c>
      <c r="X1758" s="3">
        <v>1756</v>
      </c>
      <c r="Y1758" s="3">
        <v>80122</v>
      </c>
    </row>
    <row r="1759" spans="2:25" x14ac:dyDescent="0.35">
      <c r="B1759" s="3">
        <v>1757</v>
      </c>
      <c r="C1759" s="3" t="s">
        <v>1968</v>
      </c>
      <c r="D1759" s="3" t="s">
        <v>1057</v>
      </c>
      <c r="H1759" s="3" t="s">
        <v>1968</v>
      </c>
      <c r="I1759" s="3" t="s">
        <v>1057</v>
      </c>
      <c r="J1759" s="9">
        <v>41850</v>
      </c>
      <c r="K1759" s="9">
        <v>41855</v>
      </c>
      <c r="O1759" s="3" t="s">
        <v>1968</v>
      </c>
      <c r="P1759" s="3" t="s">
        <v>1057</v>
      </c>
      <c r="Q1759" s="3" t="s">
        <v>5772</v>
      </c>
      <c r="R1759" s="3" t="s">
        <v>6031</v>
      </c>
      <c r="S1759" s="3" t="s">
        <v>6032</v>
      </c>
      <c r="T1759" s="3" t="s">
        <v>5771</v>
      </c>
      <c r="X1759" s="3">
        <v>1757</v>
      </c>
      <c r="Y1759" s="3">
        <v>78745</v>
      </c>
    </row>
    <row r="1760" spans="2:25" x14ac:dyDescent="0.35">
      <c r="B1760" s="3">
        <v>1758</v>
      </c>
      <c r="C1760" s="3" t="s">
        <v>1968</v>
      </c>
      <c r="D1760" s="3" t="s">
        <v>606</v>
      </c>
      <c r="H1760" s="3" t="s">
        <v>1968</v>
      </c>
      <c r="I1760" s="3" t="s">
        <v>606</v>
      </c>
      <c r="J1760" s="9">
        <v>41850</v>
      </c>
      <c r="K1760" s="9">
        <v>41855</v>
      </c>
      <c r="O1760" s="3" t="s">
        <v>1968</v>
      </c>
      <c r="P1760" s="3" t="s">
        <v>606</v>
      </c>
      <c r="Q1760" s="3" t="s">
        <v>5772</v>
      </c>
      <c r="R1760" s="3" t="s">
        <v>6031</v>
      </c>
      <c r="S1760" s="3" t="s">
        <v>6032</v>
      </c>
      <c r="T1760" s="3" t="s">
        <v>5771</v>
      </c>
      <c r="X1760" s="3">
        <v>1758</v>
      </c>
      <c r="Y1760" s="3">
        <v>78745</v>
      </c>
    </row>
    <row r="1761" spans="2:25" x14ac:dyDescent="0.35">
      <c r="B1761" s="3">
        <v>1759</v>
      </c>
      <c r="C1761" s="3" t="s">
        <v>1969</v>
      </c>
      <c r="D1761" s="3" t="s">
        <v>1970</v>
      </c>
      <c r="H1761" s="3" t="s">
        <v>1969</v>
      </c>
      <c r="I1761" s="3" t="s">
        <v>1970</v>
      </c>
      <c r="J1761" s="9">
        <v>41549</v>
      </c>
      <c r="K1761" s="9">
        <v>41553</v>
      </c>
      <c r="O1761" s="3" t="s">
        <v>1969</v>
      </c>
      <c r="P1761" s="3" t="s">
        <v>1970</v>
      </c>
      <c r="Q1761" s="3" t="s">
        <v>5772</v>
      </c>
      <c r="R1761" s="3" t="s">
        <v>6459</v>
      </c>
      <c r="S1761" s="3" t="s">
        <v>6460</v>
      </c>
      <c r="T1761" s="3" t="s">
        <v>5775</v>
      </c>
      <c r="X1761" s="3">
        <v>1759</v>
      </c>
      <c r="Y1761" s="3">
        <v>10024</v>
      </c>
    </row>
    <row r="1762" spans="2:25" x14ac:dyDescent="0.35">
      <c r="B1762" s="3">
        <v>1760</v>
      </c>
      <c r="C1762" s="3" t="s">
        <v>1971</v>
      </c>
      <c r="D1762" s="3" t="s">
        <v>1759</v>
      </c>
      <c r="H1762" s="3" t="s">
        <v>1971</v>
      </c>
      <c r="I1762" s="3" t="s">
        <v>1759</v>
      </c>
      <c r="J1762" s="9">
        <v>40633</v>
      </c>
      <c r="K1762" s="9">
        <v>40638</v>
      </c>
      <c r="O1762" s="3" t="s">
        <v>1971</v>
      </c>
      <c r="P1762" s="3" t="s">
        <v>1759</v>
      </c>
      <c r="Q1762" s="3" t="s">
        <v>5772</v>
      </c>
      <c r="R1762" s="3" t="s">
        <v>6431</v>
      </c>
      <c r="S1762" s="3" t="s">
        <v>6432</v>
      </c>
      <c r="T1762" s="3" t="s">
        <v>5775</v>
      </c>
      <c r="X1762" s="3">
        <v>1760</v>
      </c>
      <c r="Y1762" s="3">
        <v>94122</v>
      </c>
    </row>
    <row r="1763" spans="2:25" x14ac:dyDescent="0.35">
      <c r="B1763" s="3">
        <v>1761</v>
      </c>
      <c r="C1763" s="3" t="s">
        <v>1971</v>
      </c>
      <c r="D1763" s="3" t="s">
        <v>1972</v>
      </c>
      <c r="H1763" s="3" t="s">
        <v>1971</v>
      </c>
      <c r="I1763" s="3" t="s">
        <v>1972</v>
      </c>
      <c r="J1763" s="9">
        <v>40633</v>
      </c>
      <c r="K1763" s="9">
        <v>40638</v>
      </c>
      <c r="O1763" s="3" t="s">
        <v>1971</v>
      </c>
      <c r="P1763" s="3" t="s">
        <v>1972</v>
      </c>
      <c r="Q1763" s="3" t="s">
        <v>5772</v>
      </c>
      <c r="R1763" s="3" t="s">
        <v>6431</v>
      </c>
      <c r="S1763" s="3" t="s">
        <v>6432</v>
      </c>
      <c r="T1763" s="3" t="s">
        <v>5775</v>
      </c>
      <c r="X1763" s="3">
        <v>1761</v>
      </c>
      <c r="Y1763" s="3">
        <v>94122</v>
      </c>
    </row>
    <row r="1764" spans="2:25" x14ac:dyDescent="0.35">
      <c r="B1764" s="3">
        <v>1762</v>
      </c>
      <c r="C1764" s="3" t="s">
        <v>1973</v>
      </c>
      <c r="D1764" s="3" t="s">
        <v>1974</v>
      </c>
      <c r="H1764" s="3" t="s">
        <v>1973</v>
      </c>
      <c r="I1764" s="3" t="s">
        <v>1974</v>
      </c>
      <c r="J1764" s="9">
        <v>41830</v>
      </c>
      <c r="K1764" s="9">
        <v>41835</v>
      </c>
      <c r="O1764" s="3" t="s">
        <v>1973</v>
      </c>
      <c r="P1764" s="3" t="s">
        <v>1974</v>
      </c>
      <c r="Q1764" s="3" t="s">
        <v>5772</v>
      </c>
      <c r="R1764" s="3" t="s">
        <v>6793</v>
      </c>
      <c r="S1764" s="3" t="s">
        <v>6794</v>
      </c>
      <c r="T1764" s="3" t="s">
        <v>5775</v>
      </c>
      <c r="X1764" s="3">
        <v>1762</v>
      </c>
      <c r="Y1764" s="3">
        <v>60610</v>
      </c>
    </row>
    <row r="1765" spans="2:25" x14ac:dyDescent="0.35">
      <c r="B1765" s="3">
        <v>1763</v>
      </c>
      <c r="C1765" s="3" t="s">
        <v>1975</v>
      </c>
      <c r="D1765" s="3" t="s">
        <v>1976</v>
      </c>
      <c r="H1765" s="3" t="s">
        <v>1975</v>
      </c>
      <c r="I1765" s="3" t="s">
        <v>1976</v>
      </c>
      <c r="J1765" s="9">
        <v>41257</v>
      </c>
      <c r="K1765" s="9">
        <v>41259</v>
      </c>
      <c r="O1765" s="3" t="s">
        <v>1975</v>
      </c>
      <c r="P1765" s="3" t="s">
        <v>1976</v>
      </c>
      <c r="Q1765" s="3" t="s">
        <v>5768</v>
      </c>
      <c r="R1765" s="3" t="s">
        <v>6203</v>
      </c>
      <c r="S1765" s="3" t="s">
        <v>6204</v>
      </c>
      <c r="T1765" s="3" t="s">
        <v>5775</v>
      </c>
      <c r="X1765" s="3">
        <v>1763</v>
      </c>
      <c r="Y1765" s="3">
        <v>97206</v>
      </c>
    </row>
    <row r="1766" spans="2:25" x14ac:dyDescent="0.35">
      <c r="B1766" s="3">
        <v>1764</v>
      </c>
      <c r="C1766" s="3" t="s">
        <v>1977</v>
      </c>
      <c r="D1766" s="3" t="s">
        <v>790</v>
      </c>
      <c r="H1766" s="3" t="s">
        <v>1977</v>
      </c>
      <c r="I1766" s="3" t="s">
        <v>790</v>
      </c>
      <c r="J1766" s="9">
        <v>41167</v>
      </c>
      <c r="K1766" s="9">
        <v>41169</v>
      </c>
      <c r="O1766" s="3" t="s">
        <v>1977</v>
      </c>
      <c r="P1766" s="3" t="s">
        <v>790</v>
      </c>
      <c r="Q1766" s="3" t="s">
        <v>5768</v>
      </c>
      <c r="R1766" s="3" t="s">
        <v>6795</v>
      </c>
      <c r="S1766" s="3" t="s">
        <v>6796</v>
      </c>
      <c r="T1766" s="3" t="s">
        <v>5775</v>
      </c>
      <c r="X1766" s="3">
        <v>1764</v>
      </c>
      <c r="Y1766" s="3">
        <v>46203</v>
      </c>
    </row>
    <row r="1767" spans="2:25" x14ac:dyDescent="0.35">
      <c r="B1767" s="3">
        <v>1765</v>
      </c>
      <c r="C1767" s="3" t="s">
        <v>1977</v>
      </c>
      <c r="D1767" s="3" t="s">
        <v>1978</v>
      </c>
      <c r="H1767" s="3" t="s">
        <v>1977</v>
      </c>
      <c r="I1767" s="3" t="s">
        <v>1978</v>
      </c>
      <c r="J1767" s="9">
        <v>41167</v>
      </c>
      <c r="K1767" s="9">
        <v>41169</v>
      </c>
      <c r="O1767" s="3" t="s">
        <v>1977</v>
      </c>
      <c r="P1767" s="3" t="s">
        <v>1978</v>
      </c>
      <c r="Q1767" s="3" t="s">
        <v>5768</v>
      </c>
      <c r="R1767" s="3" t="s">
        <v>6795</v>
      </c>
      <c r="S1767" s="3" t="s">
        <v>6796</v>
      </c>
      <c r="T1767" s="3" t="s">
        <v>5775</v>
      </c>
      <c r="X1767" s="3">
        <v>1765</v>
      </c>
      <c r="Y1767" s="3">
        <v>46203</v>
      </c>
    </row>
    <row r="1768" spans="2:25" x14ac:dyDescent="0.35">
      <c r="B1768" s="3">
        <v>1766</v>
      </c>
      <c r="C1768" s="3" t="s">
        <v>1979</v>
      </c>
      <c r="D1768" s="3" t="s">
        <v>1980</v>
      </c>
      <c r="H1768" s="3" t="s">
        <v>1979</v>
      </c>
      <c r="I1768" s="3" t="s">
        <v>1980</v>
      </c>
      <c r="J1768" s="9">
        <v>41471</v>
      </c>
      <c r="K1768" s="9">
        <v>41477</v>
      </c>
      <c r="O1768" s="3" t="s">
        <v>1979</v>
      </c>
      <c r="P1768" s="3" t="s">
        <v>1980</v>
      </c>
      <c r="Q1768" s="3" t="s">
        <v>5772</v>
      </c>
      <c r="R1768" s="3" t="s">
        <v>6747</v>
      </c>
      <c r="S1768" s="3" t="s">
        <v>6748</v>
      </c>
      <c r="T1768" s="3" t="s">
        <v>5782</v>
      </c>
      <c r="X1768" s="3">
        <v>1766</v>
      </c>
      <c r="Y1768" s="3">
        <v>84604</v>
      </c>
    </row>
    <row r="1769" spans="2:25" x14ac:dyDescent="0.35">
      <c r="B1769" s="3">
        <v>1767</v>
      </c>
      <c r="C1769" s="3" t="s">
        <v>1981</v>
      </c>
      <c r="D1769" s="3" t="s">
        <v>1982</v>
      </c>
      <c r="H1769" s="3" t="s">
        <v>1981</v>
      </c>
      <c r="I1769" s="3" t="s">
        <v>1982</v>
      </c>
      <c r="J1769" s="9">
        <v>41750</v>
      </c>
      <c r="K1769" s="9">
        <v>41756</v>
      </c>
      <c r="O1769" s="3" t="s">
        <v>1981</v>
      </c>
      <c r="P1769" s="3" t="s">
        <v>1982</v>
      </c>
      <c r="Q1769" s="3" t="s">
        <v>5772</v>
      </c>
      <c r="R1769" s="3" t="s">
        <v>6299</v>
      </c>
      <c r="S1769" s="3" t="s">
        <v>6300</v>
      </c>
      <c r="T1769" s="3" t="s">
        <v>5782</v>
      </c>
      <c r="X1769" s="3">
        <v>1767</v>
      </c>
      <c r="Y1769" s="3">
        <v>60610</v>
      </c>
    </row>
    <row r="1770" spans="2:25" x14ac:dyDescent="0.35">
      <c r="B1770" s="3">
        <v>1768</v>
      </c>
      <c r="C1770" s="3" t="s">
        <v>1983</v>
      </c>
      <c r="D1770" s="3" t="s">
        <v>538</v>
      </c>
      <c r="H1770" s="3" t="s">
        <v>1983</v>
      </c>
      <c r="I1770" s="3" t="s">
        <v>538</v>
      </c>
      <c r="J1770" s="9">
        <v>41594</v>
      </c>
      <c r="K1770" s="9">
        <v>41596</v>
      </c>
      <c r="O1770" s="3" t="s">
        <v>1983</v>
      </c>
      <c r="P1770" s="3" t="s">
        <v>538</v>
      </c>
      <c r="Q1770" s="3" t="s">
        <v>5768</v>
      </c>
      <c r="R1770" s="3" t="s">
        <v>6797</v>
      </c>
      <c r="S1770" s="3" t="s">
        <v>6798</v>
      </c>
      <c r="T1770" s="3" t="s">
        <v>5775</v>
      </c>
      <c r="X1770" s="3">
        <v>1768</v>
      </c>
      <c r="Y1770" s="3">
        <v>90049</v>
      </c>
    </row>
    <row r="1771" spans="2:25" x14ac:dyDescent="0.35">
      <c r="B1771" s="3">
        <v>1769</v>
      </c>
      <c r="C1771" s="3" t="s">
        <v>1983</v>
      </c>
      <c r="D1771" s="3" t="s">
        <v>1984</v>
      </c>
      <c r="H1771" s="3" t="s">
        <v>1983</v>
      </c>
      <c r="I1771" s="3" t="s">
        <v>1984</v>
      </c>
      <c r="J1771" s="9">
        <v>41594</v>
      </c>
      <c r="K1771" s="9">
        <v>41596</v>
      </c>
      <c r="O1771" s="3" t="s">
        <v>1983</v>
      </c>
      <c r="P1771" s="3" t="s">
        <v>1984</v>
      </c>
      <c r="Q1771" s="3" t="s">
        <v>5768</v>
      </c>
      <c r="R1771" s="3" t="s">
        <v>6797</v>
      </c>
      <c r="S1771" s="3" t="s">
        <v>6798</v>
      </c>
      <c r="T1771" s="3" t="s">
        <v>5775</v>
      </c>
      <c r="X1771" s="3">
        <v>1769</v>
      </c>
      <c r="Y1771" s="3">
        <v>90049</v>
      </c>
    </row>
    <row r="1772" spans="2:25" x14ac:dyDescent="0.35">
      <c r="B1772" s="3">
        <v>1770</v>
      </c>
      <c r="C1772" s="3" t="s">
        <v>1985</v>
      </c>
      <c r="D1772" s="3" t="s">
        <v>1219</v>
      </c>
      <c r="H1772" s="3" t="s">
        <v>1985</v>
      </c>
      <c r="I1772" s="3" t="s">
        <v>1219</v>
      </c>
      <c r="J1772" s="9">
        <v>41605</v>
      </c>
      <c r="K1772" s="9">
        <v>41610</v>
      </c>
      <c r="O1772" s="3" t="s">
        <v>1985</v>
      </c>
      <c r="P1772" s="3" t="s">
        <v>1219</v>
      </c>
      <c r="Q1772" s="3" t="s">
        <v>5772</v>
      </c>
      <c r="R1772" s="3" t="s">
        <v>6795</v>
      </c>
      <c r="S1772" s="3" t="s">
        <v>6796</v>
      </c>
      <c r="T1772" s="3" t="s">
        <v>5775</v>
      </c>
      <c r="X1772" s="3">
        <v>1770</v>
      </c>
      <c r="Y1772" s="3">
        <v>19134</v>
      </c>
    </row>
    <row r="1773" spans="2:25" x14ac:dyDescent="0.35">
      <c r="B1773" s="3">
        <v>1771</v>
      </c>
      <c r="C1773" s="3" t="s">
        <v>1986</v>
      </c>
      <c r="D1773" s="3" t="s">
        <v>1987</v>
      </c>
      <c r="H1773" s="3" t="s">
        <v>1986</v>
      </c>
      <c r="I1773" s="3" t="s">
        <v>1987</v>
      </c>
      <c r="J1773" s="9">
        <v>40954</v>
      </c>
      <c r="K1773" s="9">
        <v>40957</v>
      </c>
      <c r="O1773" s="3" t="s">
        <v>1986</v>
      </c>
      <c r="P1773" s="3" t="s">
        <v>1987</v>
      </c>
      <c r="Q1773" s="3" t="s">
        <v>5768</v>
      </c>
      <c r="R1773" s="3" t="s">
        <v>6799</v>
      </c>
      <c r="S1773" s="3" t="s">
        <v>6800</v>
      </c>
      <c r="T1773" s="3" t="s">
        <v>5775</v>
      </c>
      <c r="X1773" s="3">
        <v>1771</v>
      </c>
      <c r="Y1773" s="3">
        <v>90004</v>
      </c>
    </row>
    <row r="1774" spans="2:25" x14ac:dyDescent="0.35">
      <c r="B1774" s="3">
        <v>1772</v>
      </c>
      <c r="C1774" s="3" t="s">
        <v>1986</v>
      </c>
      <c r="D1774" s="3" t="s">
        <v>1646</v>
      </c>
      <c r="H1774" s="3" t="s">
        <v>1986</v>
      </c>
      <c r="I1774" s="3" t="s">
        <v>1646</v>
      </c>
      <c r="J1774" s="9">
        <v>40954</v>
      </c>
      <c r="K1774" s="9">
        <v>40957</v>
      </c>
      <c r="O1774" s="3" t="s">
        <v>1986</v>
      </c>
      <c r="P1774" s="3" t="s">
        <v>1646</v>
      </c>
      <c r="Q1774" s="3" t="s">
        <v>5768</v>
      </c>
      <c r="R1774" s="3" t="s">
        <v>6799</v>
      </c>
      <c r="S1774" s="3" t="s">
        <v>6800</v>
      </c>
      <c r="T1774" s="3" t="s">
        <v>5775</v>
      </c>
      <c r="X1774" s="3">
        <v>1772</v>
      </c>
      <c r="Y1774" s="3">
        <v>90004</v>
      </c>
    </row>
    <row r="1775" spans="2:25" x14ac:dyDescent="0.35">
      <c r="B1775" s="3">
        <v>1773</v>
      </c>
      <c r="C1775" s="3" t="s">
        <v>1986</v>
      </c>
      <c r="D1775" s="3" t="s">
        <v>775</v>
      </c>
      <c r="H1775" s="3" t="s">
        <v>1986</v>
      </c>
      <c r="I1775" s="3" t="s">
        <v>775</v>
      </c>
      <c r="J1775" s="9">
        <v>40954</v>
      </c>
      <c r="K1775" s="9">
        <v>40957</v>
      </c>
      <c r="O1775" s="3" t="s">
        <v>1986</v>
      </c>
      <c r="P1775" s="3" t="s">
        <v>775</v>
      </c>
      <c r="Q1775" s="3" t="s">
        <v>5768</v>
      </c>
      <c r="R1775" s="3" t="s">
        <v>6799</v>
      </c>
      <c r="S1775" s="3" t="s">
        <v>6800</v>
      </c>
      <c r="T1775" s="3" t="s">
        <v>5775</v>
      </c>
      <c r="X1775" s="3">
        <v>1773</v>
      </c>
      <c r="Y1775" s="3">
        <v>90004</v>
      </c>
    </row>
    <row r="1776" spans="2:25" x14ac:dyDescent="0.35">
      <c r="B1776" s="3">
        <v>1774</v>
      </c>
      <c r="C1776" s="3" t="s">
        <v>1986</v>
      </c>
      <c r="D1776" s="3" t="s">
        <v>1988</v>
      </c>
      <c r="H1776" s="3" t="s">
        <v>1986</v>
      </c>
      <c r="I1776" s="3" t="s">
        <v>1988</v>
      </c>
      <c r="J1776" s="9">
        <v>40954</v>
      </c>
      <c r="K1776" s="9">
        <v>40957</v>
      </c>
      <c r="O1776" s="3" t="s">
        <v>1986</v>
      </c>
      <c r="P1776" s="3" t="s">
        <v>1988</v>
      </c>
      <c r="Q1776" s="3" t="s">
        <v>5768</v>
      </c>
      <c r="R1776" s="3" t="s">
        <v>6799</v>
      </c>
      <c r="S1776" s="3" t="s">
        <v>6800</v>
      </c>
      <c r="T1776" s="3" t="s">
        <v>5775</v>
      </c>
      <c r="X1776" s="3">
        <v>1774</v>
      </c>
      <c r="Y1776" s="3">
        <v>90004</v>
      </c>
    </row>
    <row r="1777" spans="2:25" x14ac:dyDescent="0.35">
      <c r="B1777" s="3">
        <v>1775</v>
      </c>
      <c r="C1777" s="3" t="s">
        <v>1986</v>
      </c>
      <c r="D1777" s="3" t="s">
        <v>1850</v>
      </c>
      <c r="H1777" s="3" t="s">
        <v>1986</v>
      </c>
      <c r="I1777" s="3" t="s">
        <v>1850</v>
      </c>
      <c r="J1777" s="9">
        <v>40954</v>
      </c>
      <c r="K1777" s="9">
        <v>40957</v>
      </c>
      <c r="O1777" s="3" t="s">
        <v>1986</v>
      </c>
      <c r="P1777" s="3" t="s">
        <v>1850</v>
      </c>
      <c r="Q1777" s="3" t="s">
        <v>5768</v>
      </c>
      <c r="R1777" s="3" t="s">
        <v>6799</v>
      </c>
      <c r="S1777" s="3" t="s">
        <v>6800</v>
      </c>
      <c r="T1777" s="3" t="s">
        <v>5775</v>
      </c>
      <c r="X1777" s="3">
        <v>1775</v>
      </c>
      <c r="Y1777" s="3">
        <v>90004</v>
      </c>
    </row>
    <row r="1778" spans="2:25" x14ac:dyDescent="0.35">
      <c r="B1778" s="3">
        <v>1776</v>
      </c>
      <c r="C1778" s="3" t="s">
        <v>1989</v>
      </c>
      <c r="D1778" s="3" t="s">
        <v>149</v>
      </c>
      <c r="H1778" s="3" t="s">
        <v>1989</v>
      </c>
      <c r="I1778" s="3" t="s">
        <v>149</v>
      </c>
      <c r="J1778" s="9">
        <v>41380</v>
      </c>
      <c r="K1778" s="9">
        <v>41382</v>
      </c>
      <c r="O1778" s="3" t="s">
        <v>1989</v>
      </c>
      <c r="P1778" s="3" t="s">
        <v>149</v>
      </c>
      <c r="Q1778" s="3" t="s">
        <v>5768</v>
      </c>
      <c r="R1778" s="3" t="s">
        <v>6627</v>
      </c>
      <c r="S1778" s="3" t="s">
        <v>6628</v>
      </c>
      <c r="T1778" s="3" t="s">
        <v>5782</v>
      </c>
      <c r="X1778" s="3">
        <v>1776</v>
      </c>
      <c r="Y1778" s="3">
        <v>92105</v>
      </c>
    </row>
    <row r="1779" spans="2:25" x14ac:dyDescent="0.35">
      <c r="B1779" s="3">
        <v>1777</v>
      </c>
      <c r="C1779" s="3" t="s">
        <v>1990</v>
      </c>
      <c r="D1779" s="3" t="s">
        <v>403</v>
      </c>
      <c r="H1779" s="3" t="s">
        <v>1990</v>
      </c>
      <c r="I1779" s="3" t="s">
        <v>403</v>
      </c>
      <c r="J1779" s="9">
        <v>41180</v>
      </c>
      <c r="K1779" s="9">
        <v>41183</v>
      </c>
      <c r="O1779" s="3" t="s">
        <v>1990</v>
      </c>
      <c r="P1779" s="3" t="s">
        <v>403</v>
      </c>
      <c r="Q1779" s="3" t="s">
        <v>5801</v>
      </c>
      <c r="R1779" s="3" t="s">
        <v>6485</v>
      </c>
      <c r="S1779" s="3" t="s">
        <v>6486</v>
      </c>
      <c r="T1779" s="3" t="s">
        <v>5771</v>
      </c>
      <c r="X1779" s="3">
        <v>1777</v>
      </c>
      <c r="Y1779" s="3">
        <v>94110</v>
      </c>
    </row>
    <row r="1780" spans="2:25" x14ac:dyDescent="0.35">
      <c r="B1780" s="3">
        <v>1778</v>
      </c>
      <c r="C1780" s="3" t="s">
        <v>1990</v>
      </c>
      <c r="D1780" s="3" t="s">
        <v>1947</v>
      </c>
      <c r="H1780" s="3" t="s">
        <v>1990</v>
      </c>
      <c r="I1780" s="3" t="s">
        <v>1947</v>
      </c>
      <c r="J1780" s="9">
        <v>41180</v>
      </c>
      <c r="K1780" s="9">
        <v>41183</v>
      </c>
      <c r="O1780" s="3" t="s">
        <v>1990</v>
      </c>
      <c r="P1780" s="3" t="s">
        <v>1947</v>
      </c>
      <c r="Q1780" s="3" t="s">
        <v>5801</v>
      </c>
      <c r="R1780" s="3" t="s">
        <v>6485</v>
      </c>
      <c r="S1780" s="3" t="s">
        <v>6486</v>
      </c>
      <c r="T1780" s="3" t="s">
        <v>5771</v>
      </c>
      <c r="X1780" s="3">
        <v>1778</v>
      </c>
      <c r="Y1780" s="3">
        <v>94110</v>
      </c>
    </row>
    <row r="1781" spans="2:25" x14ac:dyDescent="0.35">
      <c r="B1781" s="3">
        <v>1779</v>
      </c>
      <c r="C1781" s="3" t="s">
        <v>1991</v>
      </c>
      <c r="D1781" s="3" t="s">
        <v>1992</v>
      </c>
      <c r="H1781" s="3" t="s">
        <v>1991</v>
      </c>
      <c r="I1781" s="3" t="s">
        <v>1992</v>
      </c>
      <c r="J1781" s="9">
        <v>41535</v>
      </c>
      <c r="K1781" s="9">
        <v>41540</v>
      </c>
      <c r="O1781" s="3" t="s">
        <v>1991</v>
      </c>
      <c r="P1781" s="3" t="s">
        <v>1992</v>
      </c>
      <c r="Q1781" s="3" t="s">
        <v>5772</v>
      </c>
      <c r="R1781" s="3" t="s">
        <v>6031</v>
      </c>
      <c r="S1781" s="3" t="s">
        <v>6032</v>
      </c>
      <c r="T1781" s="3" t="s">
        <v>5771</v>
      </c>
      <c r="X1781" s="3">
        <v>1779</v>
      </c>
      <c r="Y1781" s="3">
        <v>4401</v>
      </c>
    </row>
    <row r="1782" spans="2:25" x14ac:dyDescent="0.35">
      <c r="B1782" s="3">
        <v>1780</v>
      </c>
      <c r="C1782" s="3" t="s">
        <v>1991</v>
      </c>
      <c r="D1782" s="3" t="s">
        <v>1145</v>
      </c>
      <c r="H1782" s="3" t="s">
        <v>1991</v>
      </c>
      <c r="I1782" s="3" t="s">
        <v>1145</v>
      </c>
      <c r="J1782" s="9">
        <v>41535</v>
      </c>
      <c r="K1782" s="9">
        <v>41540</v>
      </c>
      <c r="O1782" s="3" t="s">
        <v>1991</v>
      </c>
      <c r="P1782" s="3" t="s">
        <v>1145</v>
      </c>
      <c r="Q1782" s="3" t="s">
        <v>5772</v>
      </c>
      <c r="R1782" s="3" t="s">
        <v>6031</v>
      </c>
      <c r="S1782" s="3" t="s">
        <v>6032</v>
      </c>
      <c r="T1782" s="3" t="s">
        <v>5771</v>
      </c>
      <c r="X1782" s="3">
        <v>1780</v>
      </c>
      <c r="Y1782" s="3">
        <v>4401</v>
      </c>
    </row>
    <row r="1783" spans="2:25" x14ac:dyDescent="0.35">
      <c r="B1783" s="3">
        <v>1781</v>
      </c>
      <c r="C1783" s="3" t="s">
        <v>1993</v>
      </c>
      <c r="D1783" s="3" t="s">
        <v>1994</v>
      </c>
      <c r="H1783" s="3" t="s">
        <v>1993</v>
      </c>
      <c r="I1783" s="3" t="s">
        <v>1994</v>
      </c>
      <c r="J1783" s="9">
        <v>41807</v>
      </c>
      <c r="K1783" s="9">
        <v>41810</v>
      </c>
      <c r="O1783" s="3" t="s">
        <v>1993</v>
      </c>
      <c r="P1783" s="3" t="s">
        <v>1994</v>
      </c>
      <c r="Q1783" s="3" t="s">
        <v>5801</v>
      </c>
      <c r="R1783" s="3" t="s">
        <v>5866</v>
      </c>
      <c r="S1783" s="3" t="s">
        <v>5867</v>
      </c>
      <c r="T1783" s="3" t="s">
        <v>5775</v>
      </c>
      <c r="X1783" s="3">
        <v>1781</v>
      </c>
      <c r="Y1783" s="3">
        <v>94122</v>
      </c>
    </row>
    <row r="1784" spans="2:25" x14ac:dyDescent="0.35">
      <c r="B1784" s="3">
        <v>1782</v>
      </c>
      <c r="C1784" s="3" t="s">
        <v>1993</v>
      </c>
      <c r="D1784" s="3" t="s">
        <v>1995</v>
      </c>
      <c r="H1784" s="3" t="s">
        <v>1993</v>
      </c>
      <c r="I1784" s="3" t="s">
        <v>1995</v>
      </c>
      <c r="J1784" s="9">
        <v>41807</v>
      </c>
      <c r="K1784" s="9">
        <v>41810</v>
      </c>
      <c r="O1784" s="3" t="s">
        <v>1993</v>
      </c>
      <c r="P1784" s="3" t="s">
        <v>1995</v>
      </c>
      <c r="Q1784" s="3" t="s">
        <v>5801</v>
      </c>
      <c r="R1784" s="3" t="s">
        <v>5866</v>
      </c>
      <c r="S1784" s="3" t="s">
        <v>5867</v>
      </c>
      <c r="T1784" s="3" t="s">
        <v>5775</v>
      </c>
      <c r="X1784" s="3">
        <v>1782</v>
      </c>
      <c r="Y1784" s="3">
        <v>94122</v>
      </c>
    </row>
    <row r="1785" spans="2:25" x14ac:dyDescent="0.35">
      <c r="B1785" s="3">
        <v>1783</v>
      </c>
      <c r="C1785" s="3" t="s">
        <v>1996</v>
      </c>
      <c r="D1785" s="3" t="s">
        <v>833</v>
      </c>
      <c r="H1785" s="3" t="s">
        <v>1996</v>
      </c>
      <c r="I1785" s="3" t="s">
        <v>833</v>
      </c>
      <c r="J1785" s="9">
        <v>41221</v>
      </c>
      <c r="K1785" s="9">
        <v>41223</v>
      </c>
      <c r="O1785" s="3" t="s">
        <v>1996</v>
      </c>
      <c r="P1785" s="3" t="s">
        <v>833</v>
      </c>
      <c r="Q1785" s="3" t="s">
        <v>5768</v>
      </c>
      <c r="R1785" s="3" t="s">
        <v>6801</v>
      </c>
      <c r="S1785" s="3" t="s">
        <v>6802</v>
      </c>
      <c r="T1785" s="3" t="s">
        <v>5782</v>
      </c>
      <c r="X1785" s="3">
        <v>1783</v>
      </c>
      <c r="Y1785" s="3">
        <v>92024</v>
      </c>
    </row>
    <row r="1786" spans="2:25" x14ac:dyDescent="0.35">
      <c r="B1786" s="3">
        <v>1784</v>
      </c>
      <c r="C1786" s="3" t="s">
        <v>1996</v>
      </c>
      <c r="D1786" s="3" t="s">
        <v>1106</v>
      </c>
      <c r="H1786" s="3" t="s">
        <v>1996</v>
      </c>
      <c r="I1786" s="3" t="s">
        <v>1106</v>
      </c>
      <c r="J1786" s="9">
        <v>41221</v>
      </c>
      <c r="K1786" s="9">
        <v>41223</v>
      </c>
      <c r="O1786" s="3" t="s">
        <v>1996</v>
      </c>
      <c r="P1786" s="3" t="s">
        <v>1106</v>
      </c>
      <c r="Q1786" s="3" t="s">
        <v>5768</v>
      </c>
      <c r="R1786" s="3" t="s">
        <v>6801</v>
      </c>
      <c r="S1786" s="3" t="s">
        <v>6802</v>
      </c>
      <c r="T1786" s="3" t="s">
        <v>5782</v>
      </c>
      <c r="X1786" s="3">
        <v>1784</v>
      </c>
      <c r="Y1786" s="3">
        <v>92024</v>
      </c>
    </row>
    <row r="1787" spans="2:25" x14ac:dyDescent="0.35">
      <c r="B1787" s="3">
        <v>1785</v>
      </c>
      <c r="C1787" s="3" t="s">
        <v>1997</v>
      </c>
      <c r="D1787" s="3" t="s">
        <v>717</v>
      </c>
      <c r="H1787" s="3" t="s">
        <v>1997</v>
      </c>
      <c r="I1787" s="3" t="s">
        <v>717</v>
      </c>
      <c r="J1787" s="9">
        <v>41261</v>
      </c>
      <c r="K1787" s="9">
        <v>41261</v>
      </c>
      <c r="O1787" s="3" t="s">
        <v>1997</v>
      </c>
      <c r="P1787" s="3" t="s">
        <v>717</v>
      </c>
      <c r="Q1787" s="3" t="s">
        <v>6020</v>
      </c>
      <c r="R1787" s="3" t="s">
        <v>6803</v>
      </c>
      <c r="S1787" s="3" t="s">
        <v>6804</v>
      </c>
      <c r="T1787" s="3" t="s">
        <v>5775</v>
      </c>
      <c r="X1787" s="3">
        <v>1785</v>
      </c>
      <c r="Y1787" s="3">
        <v>10035</v>
      </c>
    </row>
    <row r="1788" spans="2:25" x14ac:dyDescent="0.35">
      <c r="B1788" s="3">
        <v>1786</v>
      </c>
      <c r="C1788" s="3" t="s">
        <v>1998</v>
      </c>
      <c r="D1788" s="3" t="s">
        <v>1999</v>
      </c>
      <c r="H1788" s="3" t="s">
        <v>1998</v>
      </c>
      <c r="I1788" s="3" t="s">
        <v>1999</v>
      </c>
      <c r="J1788" s="9">
        <v>41593</v>
      </c>
      <c r="K1788" s="9">
        <v>41595</v>
      </c>
      <c r="O1788" s="3" t="s">
        <v>1998</v>
      </c>
      <c r="P1788" s="3" t="s">
        <v>1999</v>
      </c>
      <c r="Q1788" s="3" t="s">
        <v>5768</v>
      </c>
      <c r="R1788" s="3" t="s">
        <v>6117</v>
      </c>
      <c r="S1788" s="3" t="s">
        <v>6118</v>
      </c>
      <c r="T1788" s="3" t="s">
        <v>5775</v>
      </c>
      <c r="X1788" s="3">
        <v>1786</v>
      </c>
      <c r="Y1788" s="3">
        <v>30318</v>
      </c>
    </row>
    <row r="1789" spans="2:25" x14ac:dyDescent="0.35">
      <c r="B1789" s="3">
        <v>1787</v>
      </c>
      <c r="C1789" s="3" t="s">
        <v>1998</v>
      </c>
      <c r="D1789" s="3" t="s">
        <v>245</v>
      </c>
      <c r="H1789" s="3" t="s">
        <v>1998</v>
      </c>
      <c r="I1789" s="3" t="s">
        <v>245</v>
      </c>
      <c r="J1789" s="9">
        <v>41593</v>
      </c>
      <c r="K1789" s="9">
        <v>41595</v>
      </c>
      <c r="O1789" s="3" t="s">
        <v>1998</v>
      </c>
      <c r="P1789" s="3" t="s">
        <v>245</v>
      </c>
      <c r="Q1789" s="3" t="s">
        <v>5768</v>
      </c>
      <c r="R1789" s="3" t="s">
        <v>6117</v>
      </c>
      <c r="S1789" s="3" t="s">
        <v>6118</v>
      </c>
      <c r="T1789" s="3" t="s">
        <v>5775</v>
      </c>
      <c r="X1789" s="3">
        <v>1787</v>
      </c>
      <c r="Y1789" s="3">
        <v>30318</v>
      </c>
    </row>
    <row r="1790" spans="2:25" x14ac:dyDescent="0.35">
      <c r="B1790" s="3">
        <v>1788</v>
      </c>
      <c r="C1790" s="3" t="s">
        <v>1998</v>
      </c>
      <c r="D1790" s="3" t="s">
        <v>1253</v>
      </c>
      <c r="H1790" s="3" t="s">
        <v>1998</v>
      </c>
      <c r="I1790" s="3" t="s">
        <v>1253</v>
      </c>
      <c r="J1790" s="9">
        <v>41593</v>
      </c>
      <c r="K1790" s="9">
        <v>41595</v>
      </c>
      <c r="O1790" s="3" t="s">
        <v>1998</v>
      </c>
      <c r="P1790" s="3" t="s">
        <v>1253</v>
      </c>
      <c r="Q1790" s="3" t="s">
        <v>5768</v>
      </c>
      <c r="R1790" s="3" t="s">
        <v>6117</v>
      </c>
      <c r="S1790" s="3" t="s">
        <v>6118</v>
      </c>
      <c r="T1790" s="3" t="s">
        <v>5775</v>
      </c>
      <c r="X1790" s="3">
        <v>1788</v>
      </c>
      <c r="Y1790" s="3">
        <v>30318</v>
      </c>
    </row>
    <row r="1791" spans="2:25" x14ac:dyDescent="0.35">
      <c r="B1791" s="3">
        <v>1789</v>
      </c>
      <c r="C1791" s="3" t="s">
        <v>2000</v>
      </c>
      <c r="D1791" s="3" t="s">
        <v>2001</v>
      </c>
      <c r="H1791" s="3" t="s">
        <v>2000</v>
      </c>
      <c r="I1791" s="3" t="s">
        <v>2001</v>
      </c>
      <c r="J1791" s="9">
        <v>41900</v>
      </c>
      <c r="K1791" s="9">
        <v>41900</v>
      </c>
      <c r="O1791" s="3" t="s">
        <v>2000</v>
      </c>
      <c r="P1791" s="3" t="s">
        <v>2001</v>
      </c>
      <c r="Q1791" s="3" t="s">
        <v>6020</v>
      </c>
      <c r="R1791" s="3" t="s">
        <v>6805</v>
      </c>
      <c r="S1791" s="3" t="s">
        <v>6806</v>
      </c>
      <c r="T1791" s="3" t="s">
        <v>5775</v>
      </c>
      <c r="X1791" s="3">
        <v>1789</v>
      </c>
      <c r="Y1791" s="3">
        <v>98115</v>
      </c>
    </row>
    <row r="1792" spans="2:25" x14ac:dyDescent="0.35">
      <c r="B1792" s="3">
        <v>1790</v>
      </c>
      <c r="C1792" s="3" t="s">
        <v>2002</v>
      </c>
      <c r="D1792" s="3" t="s">
        <v>447</v>
      </c>
      <c r="H1792" s="3" t="s">
        <v>2002</v>
      </c>
      <c r="I1792" s="3" t="s">
        <v>447</v>
      </c>
      <c r="J1792" s="9">
        <v>41976</v>
      </c>
      <c r="K1792" s="9">
        <v>41981</v>
      </c>
      <c r="O1792" s="3" t="s">
        <v>2002</v>
      </c>
      <c r="P1792" s="3" t="s">
        <v>447</v>
      </c>
      <c r="Q1792" s="3" t="s">
        <v>5772</v>
      </c>
      <c r="R1792" s="3" t="s">
        <v>6021</v>
      </c>
      <c r="S1792" s="3" t="s">
        <v>6022</v>
      </c>
      <c r="T1792" s="3" t="s">
        <v>5771</v>
      </c>
      <c r="X1792" s="3">
        <v>1790</v>
      </c>
      <c r="Y1792" s="3">
        <v>33180</v>
      </c>
    </row>
    <row r="1793" spans="2:25" x14ac:dyDescent="0.35">
      <c r="B1793" s="3">
        <v>1791</v>
      </c>
      <c r="C1793" s="3" t="s">
        <v>2003</v>
      </c>
      <c r="D1793" s="3" t="s">
        <v>2004</v>
      </c>
      <c r="H1793" s="3" t="s">
        <v>2003</v>
      </c>
      <c r="I1793" s="3" t="s">
        <v>2004</v>
      </c>
      <c r="J1793" s="9">
        <v>41173</v>
      </c>
      <c r="K1793" s="9">
        <v>41179</v>
      </c>
      <c r="O1793" s="3" t="s">
        <v>2003</v>
      </c>
      <c r="P1793" s="3" t="s">
        <v>2004</v>
      </c>
      <c r="Q1793" s="3" t="s">
        <v>5772</v>
      </c>
      <c r="R1793" s="3" t="s">
        <v>5896</v>
      </c>
      <c r="S1793" s="3" t="s">
        <v>5897</v>
      </c>
      <c r="T1793" s="3" t="s">
        <v>5775</v>
      </c>
      <c r="X1793" s="3">
        <v>1791</v>
      </c>
      <c r="Y1793" s="3">
        <v>98105</v>
      </c>
    </row>
    <row r="1794" spans="2:25" x14ac:dyDescent="0.35">
      <c r="B1794" s="3">
        <v>1792</v>
      </c>
      <c r="C1794" s="3" t="s">
        <v>2005</v>
      </c>
      <c r="D1794" s="3" t="s">
        <v>2006</v>
      </c>
      <c r="H1794" s="3" t="s">
        <v>2005</v>
      </c>
      <c r="I1794" s="3" t="s">
        <v>2006</v>
      </c>
      <c r="J1794" s="9">
        <v>40974</v>
      </c>
      <c r="K1794" s="9">
        <v>40979</v>
      </c>
      <c r="O1794" s="3" t="s">
        <v>2005</v>
      </c>
      <c r="P1794" s="3" t="s">
        <v>2006</v>
      </c>
      <c r="Q1794" s="3" t="s">
        <v>5772</v>
      </c>
      <c r="R1794" s="3" t="s">
        <v>6000</v>
      </c>
      <c r="S1794" s="3" t="s">
        <v>6001</v>
      </c>
      <c r="T1794" s="3" t="s">
        <v>5775</v>
      </c>
      <c r="X1794" s="3">
        <v>1792</v>
      </c>
      <c r="Y1794" s="3">
        <v>94122</v>
      </c>
    </row>
    <row r="1795" spans="2:25" x14ac:dyDescent="0.35">
      <c r="B1795" s="3">
        <v>1793</v>
      </c>
      <c r="C1795" s="3" t="s">
        <v>2005</v>
      </c>
      <c r="D1795" s="3" t="s">
        <v>2007</v>
      </c>
      <c r="H1795" s="3" t="s">
        <v>2005</v>
      </c>
      <c r="I1795" s="3" t="s">
        <v>2007</v>
      </c>
      <c r="J1795" s="9">
        <v>40974</v>
      </c>
      <c r="K1795" s="9">
        <v>40979</v>
      </c>
      <c r="O1795" s="3" t="s">
        <v>2005</v>
      </c>
      <c r="P1795" s="3" t="s">
        <v>2007</v>
      </c>
      <c r="Q1795" s="3" t="s">
        <v>5772</v>
      </c>
      <c r="R1795" s="3" t="s">
        <v>6000</v>
      </c>
      <c r="S1795" s="3" t="s">
        <v>6001</v>
      </c>
      <c r="T1795" s="3" t="s">
        <v>5775</v>
      </c>
      <c r="X1795" s="3">
        <v>1793</v>
      </c>
      <c r="Y1795" s="3">
        <v>94122</v>
      </c>
    </row>
    <row r="1796" spans="2:25" x14ac:dyDescent="0.35">
      <c r="B1796" s="3">
        <v>1794</v>
      </c>
      <c r="C1796" s="3" t="s">
        <v>2008</v>
      </c>
      <c r="D1796" s="3" t="s">
        <v>2009</v>
      </c>
      <c r="H1796" s="3" t="s">
        <v>2008</v>
      </c>
      <c r="I1796" s="3" t="s">
        <v>2009</v>
      </c>
      <c r="J1796" s="9">
        <v>40819</v>
      </c>
      <c r="K1796" s="9">
        <v>40824</v>
      </c>
      <c r="O1796" s="3" t="s">
        <v>2008</v>
      </c>
      <c r="P1796" s="3" t="s">
        <v>2009</v>
      </c>
      <c r="Q1796" s="3" t="s">
        <v>5768</v>
      </c>
      <c r="R1796" s="3" t="s">
        <v>6193</v>
      </c>
      <c r="S1796" s="3" t="s">
        <v>6194</v>
      </c>
      <c r="T1796" s="3" t="s">
        <v>5771</v>
      </c>
      <c r="X1796" s="3">
        <v>1794</v>
      </c>
      <c r="Y1796" s="3">
        <v>90036</v>
      </c>
    </row>
    <row r="1797" spans="2:25" x14ac:dyDescent="0.35">
      <c r="B1797" s="3">
        <v>1795</v>
      </c>
      <c r="C1797" s="3" t="s">
        <v>2008</v>
      </c>
      <c r="D1797" s="3" t="s">
        <v>33</v>
      </c>
      <c r="H1797" s="3" t="s">
        <v>2008</v>
      </c>
      <c r="I1797" s="3" t="s">
        <v>33</v>
      </c>
      <c r="J1797" s="9">
        <v>40819</v>
      </c>
      <c r="K1797" s="9">
        <v>40824</v>
      </c>
      <c r="O1797" s="3" t="s">
        <v>2008</v>
      </c>
      <c r="P1797" s="3" t="s">
        <v>33</v>
      </c>
      <c r="Q1797" s="3" t="s">
        <v>5768</v>
      </c>
      <c r="R1797" s="3" t="s">
        <v>6193</v>
      </c>
      <c r="S1797" s="3" t="s">
        <v>6194</v>
      </c>
      <c r="T1797" s="3" t="s">
        <v>5771</v>
      </c>
      <c r="X1797" s="3">
        <v>1795</v>
      </c>
      <c r="Y1797" s="3">
        <v>90036</v>
      </c>
    </row>
    <row r="1798" spans="2:25" x14ac:dyDescent="0.35">
      <c r="B1798" s="3">
        <v>1796</v>
      </c>
      <c r="C1798" s="3" t="s">
        <v>2010</v>
      </c>
      <c r="D1798" s="3" t="s">
        <v>1133</v>
      </c>
      <c r="H1798" s="3" t="s">
        <v>2010</v>
      </c>
      <c r="I1798" s="3" t="s">
        <v>1133</v>
      </c>
      <c r="J1798" s="9">
        <v>40721</v>
      </c>
      <c r="K1798" s="9">
        <v>40725</v>
      </c>
      <c r="O1798" s="3" t="s">
        <v>2010</v>
      </c>
      <c r="P1798" s="3" t="s">
        <v>1133</v>
      </c>
      <c r="Q1798" s="3" t="s">
        <v>5772</v>
      </c>
      <c r="R1798" s="3" t="s">
        <v>6807</v>
      </c>
      <c r="S1798" s="3" t="s">
        <v>6808</v>
      </c>
      <c r="T1798" s="3" t="s">
        <v>5775</v>
      </c>
      <c r="X1798" s="3">
        <v>1796</v>
      </c>
      <c r="Y1798" s="3">
        <v>38671</v>
      </c>
    </row>
    <row r="1799" spans="2:25" x14ac:dyDescent="0.35">
      <c r="B1799" s="3">
        <v>1797</v>
      </c>
      <c r="C1799" s="3" t="s">
        <v>2010</v>
      </c>
      <c r="D1799" s="3" t="s">
        <v>1326</v>
      </c>
      <c r="H1799" s="3" t="s">
        <v>2010</v>
      </c>
      <c r="I1799" s="3" t="s">
        <v>1326</v>
      </c>
      <c r="J1799" s="9">
        <v>40721</v>
      </c>
      <c r="K1799" s="9">
        <v>40725</v>
      </c>
      <c r="O1799" s="3" t="s">
        <v>2010</v>
      </c>
      <c r="P1799" s="3" t="s">
        <v>1326</v>
      </c>
      <c r="Q1799" s="3" t="s">
        <v>5772</v>
      </c>
      <c r="R1799" s="3" t="s">
        <v>6807</v>
      </c>
      <c r="S1799" s="3" t="s">
        <v>6808</v>
      </c>
      <c r="T1799" s="3" t="s">
        <v>5775</v>
      </c>
      <c r="X1799" s="3">
        <v>1797</v>
      </c>
      <c r="Y1799" s="3">
        <v>38671</v>
      </c>
    </row>
    <row r="1800" spans="2:25" x14ac:dyDescent="0.35">
      <c r="B1800" s="3">
        <v>1798</v>
      </c>
      <c r="C1800" s="3" t="s">
        <v>2010</v>
      </c>
      <c r="D1800" s="3" t="s">
        <v>230</v>
      </c>
      <c r="H1800" s="3" t="s">
        <v>2010</v>
      </c>
      <c r="I1800" s="3" t="s">
        <v>230</v>
      </c>
      <c r="J1800" s="9">
        <v>40721</v>
      </c>
      <c r="K1800" s="9">
        <v>40725</v>
      </c>
      <c r="O1800" s="3" t="s">
        <v>2010</v>
      </c>
      <c r="P1800" s="3" t="s">
        <v>230</v>
      </c>
      <c r="Q1800" s="3" t="s">
        <v>5772</v>
      </c>
      <c r="R1800" s="3" t="s">
        <v>6807</v>
      </c>
      <c r="S1800" s="3" t="s">
        <v>6808</v>
      </c>
      <c r="T1800" s="3" t="s">
        <v>5775</v>
      </c>
      <c r="X1800" s="3">
        <v>1798</v>
      </c>
      <c r="Y1800" s="3">
        <v>38671</v>
      </c>
    </row>
    <row r="1801" spans="2:25" x14ac:dyDescent="0.35">
      <c r="B1801" s="3">
        <v>1799</v>
      </c>
      <c r="C1801" s="3" t="s">
        <v>2011</v>
      </c>
      <c r="D1801" s="3" t="s">
        <v>1842</v>
      </c>
      <c r="H1801" s="3" t="s">
        <v>2011</v>
      </c>
      <c r="I1801" s="3" t="s">
        <v>1842</v>
      </c>
      <c r="J1801" s="9">
        <v>41943</v>
      </c>
      <c r="K1801" s="9">
        <v>41946</v>
      </c>
      <c r="O1801" s="3" t="s">
        <v>2011</v>
      </c>
      <c r="P1801" s="3" t="s">
        <v>1842</v>
      </c>
      <c r="Q1801" s="3" t="s">
        <v>5801</v>
      </c>
      <c r="R1801" s="3" t="s">
        <v>6809</v>
      </c>
      <c r="S1801" s="3" t="s">
        <v>6810</v>
      </c>
      <c r="T1801" s="3" t="s">
        <v>5775</v>
      </c>
      <c r="X1801" s="3">
        <v>1799</v>
      </c>
      <c r="Y1801" s="3">
        <v>98115</v>
      </c>
    </row>
    <row r="1802" spans="2:25" x14ac:dyDescent="0.35">
      <c r="B1802" s="3">
        <v>1800</v>
      </c>
      <c r="C1802" s="3" t="s">
        <v>2011</v>
      </c>
      <c r="D1802" s="3" t="s">
        <v>1357</v>
      </c>
      <c r="H1802" s="3" t="s">
        <v>2011</v>
      </c>
      <c r="I1802" s="3" t="s">
        <v>1357</v>
      </c>
      <c r="J1802" s="9">
        <v>41943</v>
      </c>
      <c r="K1802" s="9">
        <v>41946</v>
      </c>
      <c r="O1802" s="3" t="s">
        <v>2011</v>
      </c>
      <c r="P1802" s="3" t="s">
        <v>1357</v>
      </c>
      <c r="Q1802" s="3" t="s">
        <v>5801</v>
      </c>
      <c r="R1802" s="3" t="s">
        <v>6809</v>
      </c>
      <c r="S1802" s="3" t="s">
        <v>6810</v>
      </c>
      <c r="T1802" s="3" t="s">
        <v>5775</v>
      </c>
      <c r="X1802" s="3">
        <v>1800</v>
      </c>
      <c r="Y1802" s="3">
        <v>98115</v>
      </c>
    </row>
    <row r="1803" spans="2:25" x14ac:dyDescent="0.35">
      <c r="B1803" s="3">
        <v>1801</v>
      </c>
      <c r="C1803" s="3" t="s">
        <v>2011</v>
      </c>
      <c r="D1803" s="3" t="s">
        <v>1213</v>
      </c>
      <c r="H1803" s="3" t="s">
        <v>2011</v>
      </c>
      <c r="I1803" s="3" t="s">
        <v>1213</v>
      </c>
      <c r="J1803" s="9">
        <v>41943</v>
      </c>
      <c r="K1803" s="9">
        <v>41946</v>
      </c>
      <c r="O1803" s="3" t="s">
        <v>2011</v>
      </c>
      <c r="P1803" s="3" t="s">
        <v>1213</v>
      </c>
      <c r="Q1803" s="3" t="s">
        <v>5801</v>
      </c>
      <c r="R1803" s="3" t="s">
        <v>6809</v>
      </c>
      <c r="S1803" s="3" t="s">
        <v>6810</v>
      </c>
      <c r="T1803" s="3" t="s">
        <v>5775</v>
      </c>
      <c r="X1803" s="3">
        <v>1801</v>
      </c>
      <c r="Y1803" s="3">
        <v>98115</v>
      </c>
    </row>
    <row r="1804" spans="2:25" x14ac:dyDescent="0.35">
      <c r="B1804" s="3">
        <v>1802</v>
      </c>
      <c r="C1804" s="3" t="s">
        <v>2012</v>
      </c>
      <c r="D1804" s="3" t="s">
        <v>383</v>
      </c>
      <c r="H1804" s="3" t="s">
        <v>2012</v>
      </c>
      <c r="I1804" s="3" t="s">
        <v>383</v>
      </c>
      <c r="J1804" s="9">
        <v>41521</v>
      </c>
      <c r="K1804" s="9">
        <v>41523</v>
      </c>
      <c r="O1804" s="3" t="s">
        <v>2012</v>
      </c>
      <c r="P1804" s="3" t="s">
        <v>383</v>
      </c>
      <c r="Q1804" s="3" t="s">
        <v>5801</v>
      </c>
      <c r="R1804" s="3" t="s">
        <v>6715</v>
      </c>
      <c r="S1804" s="3" t="s">
        <v>6716</v>
      </c>
      <c r="T1804" s="3" t="s">
        <v>5771</v>
      </c>
      <c r="X1804" s="3">
        <v>1802</v>
      </c>
      <c r="Y1804" s="3">
        <v>6457</v>
      </c>
    </row>
    <row r="1805" spans="2:25" x14ac:dyDescent="0.35">
      <c r="B1805" s="3">
        <v>1803</v>
      </c>
      <c r="C1805" s="3" t="s">
        <v>2013</v>
      </c>
      <c r="D1805" s="3" t="s">
        <v>198</v>
      </c>
      <c r="H1805" s="3" t="s">
        <v>2013</v>
      </c>
      <c r="I1805" s="3" t="s">
        <v>198</v>
      </c>
      <c r="J1805" s="9">
        <v>40973</v>
      </c>
      <c r="K1805" s="9">
        <v>40977</v>
      </c>
      <c r="O1805" s="3" t="s">
        <v>2013</v>
      </c>
      <c r="P1805" s="3" t="s">
        <v>198</v>
      </c>
      <c r="Q1805" s="3" t="s">
        <v>5772</v>
      </c>
      <c r="R1805" s="3" t="s">
        <v>6143</v>
      </c>
      <c r="S1805" s="3" t="s">
        <v>6144</v>
      </c>
      <c r="T1805" s="3" t="s">
        <v>5775</v>
      </c>
      <c r="X1805" s="3">
        <v>1803</v>
      </c>
      <c r="Y1805" s="3">
        <v>47362</v>
      </c>
    </row>
    <row r="1806" spans="2:25" x14ac:dyDescent="0.35">
      <c r="B1806" s="3">
        <v>1804</v>
      </c>
      <c r="C1806" s="3" t="s">
        <v>2013</v>
      </c>
      <c r="D1806" s="3" t="s">
        <v>2014</v>
      </c>
      <c r="H1806" s="3" t="s">
        <v>2013</v>
      </c>
      <c r="I1806" s="3" t="s">
        <v>2014</v>
      </c>
      <c r="J1806" s="9">
        <v>40973</v>
      </c>
      <c r="K1806" s="9">
        <v>40977</v>
      </c>
      <c r="O1806" s="3" t="s">
        <v>2013</v>
      </c>
      <c r="P1806" s="3" t="s">
        <v>2014</v>
      </c>
      <c r="Q1806" s="3" t="s">
        <v>5772</v>
      </c>
      <c r="R1806" s="3" t="s">
        <v>6143</v>
      </c>
      <c r="S1806" s="3" t="s">
        <v>6144</v>
      </c>
      <c r="T1806" s="3" t="s">
        <v>5775</v>
      </c>
      <c r="X1806" s="3">
        <v>1804</v>
      </c>
      <c r="Y1806" s="3">
        <v>47362</v>
      </c>
    </row>
    <row r="1807" spans="2:25" x14ac:dyDescent="0.35">
      <c r="B1807" s="3">
        <v>1805</v>
      </c>
      <c r="C1807" s="3" t="s">
        <v>2015</v>
      </c>
      <c r="D1807" s="3" t="s">
        <v>2016</v>
      </c>
      <c r="H1807" s="3" t="s">
        <v>2015</v>
      </c>
      <c r="I1807" s="3" t="s">
        <v>2016</v>
      </c>
      <c r="J1807" s="9">
        <v>41400</v>
      </c>
      <c r="K1807" s="9">
        <v>41403</v>
      </c>
      <c r="O1807" s="3" t="s">
        <v>2015</v>
      </c>
      <c r="P1807" s="3" t="s">
        <v>2016</v>
      </c>
      <c r="Q1807" s="3" t="s">
        <v>5801</v>
      </c>
      <c r="R1807" s="3" t="s">
        <v>6811</v>
      </c>
      <c r="S1807" s="3" t="s">
        <v>6812</v>
      </c>
      <c r="T1807" s="3" t="s">
        <v>5771</v>
      </c>
      <c r="X1807" s="3">
        <v>1805</v>
      </c>
      <c r="Y1807" s="3">
        <v>37130</v>
      </c>
    </row>
    <row r="1808" spans="2:25" x14ac:dyDescent="0.35">
      <c r="B1808" s="3">
        <v>1806</v>
      </c>
      <c r="C1808" s="3" t="s">
        <v>2017</v>
      </c>
      <c r="D1808" s="3" t="s">
        <v>2018</v>
      </c>
      <c r="H1808" s="3" t="s">
        <v>2017</v>
      </c>
      <c r="I1808" s="3" t="s">
        <v>2018</v>
      </c>
      <c r="J1808" s="9">
        <v>41792</v>
      </c>
      <c r="K1808" s="9">
        <v>41796</v>
      </c>
      <c r="O1808" s="3" t="s">
        <v>2017</v>
      </c>
      <c r="P1808" s="3" t="s">
        <v>2018</v>
      </c>
      <c r="Q1808" s="3" t="s">
        <v>5768</v>
      </c>
      <c r="R1808" s="3" t="s">
        <v>5970</v>
      </c>
      <c r="S1808" s="3" t="s">
        <v>5971</v>
      </c>
      <c r="T1808" s="3" t="s">
        <v>5771</v>
      </c>
      <c r="X1808" s="3">
        <v>1806</v>
      </c>
      <c r="Y1808" s="3">
        <v>43615</v>
      </c>
    </row>
    <row r="1809" spans="2:25" x14ac:dyDescent="0.35">
      <c r="B1809" s="3">
        <v>1807</v>
      </c>
      <c r="C1809" s="3" t="s">
        <v>2019</v>
      </c>
      <c r="D1809" s="3" t="s">
        <v>1110</v>
      </c>
      <c r="H1809" s="3" t="s">
        <v>2019</v>
      </c>
      <c r="I1809" s="3" t="s">
        <v>1110</v>
      </c>
      <c r="J1809" s="9">
        <v>41801</v>
      </c>
      <c r="K1809" s="9">
        <v>41804</v>
      </c>
      <c r="O1809" s="3" t="s">
        <v>2019</v>
      </c>
      <c r="P1809" s="3" t="s">
        <v>1110</v>
      </c>
      <c r="Q1809" s="3" t="s">
        <v>5801</v>
      </c>
      <c r="R1809" s="3" t="s">
        <v>6767</v>
      </c>
      <c r="S1809" s="3" t="s">
        <v>6768</v>
      </c>
      <c r="T1809" s="3" t="s">
        <v>5775</v>
      </c>
      <c r="X1809" s="3">
        <v>1807</v>
      </c>
      <c r="Y1809" s="3">
        <v>90032</v>
      </c>
    </row>
    <row r="1810" spans="2:25" x14ac:dyDescent="0.35">
      <c r="B1810" s="3">
        <v>1808</v>
      </c>
      <c r="C1810" s="3" t="s">
        <v>2020</v>
      </c>
      <c r="D1810" s="3" t="s">
        <v>2021</v>
      </c>
      <c r="H1810" s="3" t="s">
        <v>2020</v>
      </c>
      <c r="I1810" s="3" t="s">
        <v>2021</v>
      </c>
      <c r="J1810" s="9">
        <v>41648</v>
      </c>
      <c r="K1810" s="9">
        <v>41651</v>
      </c>
      <c r="O1810" s="3" t="s">
        <v>2020</v>
      </c>
      <c r="P1810" s="3" t="s">
        <v>2021</v>
      </c>
      <c r="Q1810" s="3" t="s">
        <v>5801</v>
      </c>
      <c r="R1810" s="3" t="s">
        <v>6813</v>
      </c>
      <c r="S1810" s="3" t="s">
        <v>6814</v>
      </c>
      <c r="T1810" s="3" t="s">
        <v>5771</v>
      </c>
      <c r="X1810" s="3">
        <v>1808</v>
      </c>
      <c r="Y1810" s="3">
        <v>98115</v>
      </c>
    </row>
    <row r="1811" spans="2:25" x14ac:dyDescent="0.35">
      <c r="B1811" s="3">
        <v>1809</v>
      </c>
      <c r="C1811" s="3" t="s">
        <v>2022</v>
      </c>
      <c r="D1811" s="3" t="s">
        <v>614</v>
      </c>
      <c r="H1811" s="3" t="s">
        <v>2022</v>
      </c>
      <c r="I1811" s="3" t="s">
        <v>614</v>
      </c>
      <c r="J1811" s="9">
        <v>41214</v>
      </c>
      <c r="K1811" s="9">
        <v>41219</v>
      </c>
      <c r="O1811" s="3" t="s">
        <v>2022</v>
      </c>
      <c r="P1811" s="3" t="s">
        <v>614</v>
      </c>
      <c r="Q1811" s="3" t="s">
        <v>5772</v>
      </c>
      <c r="R1811" s="3" t="s">
        <v>6481</v>
      </c>
      <c r="S1811" s="3" t="s">
        <v>6482</v>
      </c>
      <c r="T1811" s="3" t="s">
        <v>5771</v>
      </c>
      <c r="X1811" s="3">
        <v>1809</v>
      </c>
      <c r="Y1811" s="3">
        <v>10009</v>
      </c>
    </row>
    <row r="1812" spans="2:25" x14ac:dyDescent="0.35">
      <c r="B1812" s="3">
        <v>1810</v>
      </c>
      <c r="C1812" s="3" t="s">
        <v>2023</v>
      </c>
      <c r="D1812" s="3" t="s">
        <v>89</v>
      </c>
      <c r="H1812" s="3" t="s">
        <v>2023</v>
      </c>
      <c r="I1812" s="3" t="s">
        <v>89</v>
      </c>
      <c r="J1812" s="9">
        <v>41997</v>
      </c>
      <c r="K1812" s="9">
        <v>42001</v>
      </c>
      <c r="O1812" s="3" t="s">
        <v>2023</v>
      </c>
      <c r="P1812" s="3" t="s">
        <v>89</v>
      </c>
      <c r="Q1812" s="3" t="s">
        <v>5772</v>
      </c>
      <c r="R1812" s="3" t="s">
        <v>6715</v>
      </c>
      <c r="S1812" s="3" t="s">
        <v>6716</v>
      </c>
      <c r="T1812" s="3" t="s">
        <v>5771</v>
      </c>
      <c r="X1812" s="3">
        <v>1810</v>
      </c>
      <c r="Y1812" s="3">
        <v>6457</v>
      </c>
    </row>
    <row r="1813" spans="2:25" x14ac:dyDescent="0.35">
      <c r="B1813" s="3">
        <v>1811</v>
      </c>
      <c r="C1813" s="3" t="s">
        <v>2024</v>
      </c>
      <c r="D1813" s="3" t="s">
        <v>2025</v>
      </c>
      <c r="H1813" s="3" t="s">
        <v>2024</v>
      </c>
      <c r="I1813" s="3" t="s">
        <v>2025</v>
      </c>
      <c r="J1813" s="9">
        <v>41214</v>
      </c>
      <c r="K1813" s="9">
        <v>41218</v>
      </c>
      <c r="O1813" s="3" t="s">
        <v>2024</v>
      </c>
      <c r="P1813" s="3" t="s">
        <v>2025</v>
      </c>
      <c r="Q1813" s="3" t="s">
        <v>5772</v>
      </c>
      <c r="R1813" s="3" t="s">
        <v>6523</v>
      </c>
      <c r="S1813" s="3" t="s">
        <v>6524</v>
      </c>
      <c r="T1813" s="3" t="s">
        <v>5775</v>
      </c>
      <c r="X1813" s="3">
        <v>1811</v>
      </c>
      <c r="Y1813" s="3">
        <v>10011</v>
      </c>
    </row>
    <row r="1814" spans="2:25" x14ac:dyDescent="0.35">
      <c r="B1814" s="3">
        <v>1812</v>
      </c>
      <c r="C1814" s="3" t="s">
        <v>2024</v>
      </c>
      <c r="D1814" s="3" t="s">
        <v>1006</v>
      </c>
      <c r="H1814" s="3" t="s">
        <v>2024</v>
      </c>
      <c r="I1814" s="3" t="s">
        <v>1006</v>
      </c>
      <c r="J1814" s="9">
        <v>41214</v>
      </c>
      <c r="K1814" s="9">
        <v>41218</v>
      </c>
      <c r="O1814" s="3" t="s">
        <v>2024</v>
      </c>
      <c r="P1814" s="3" t="s">
        <v>1006</v>
      </c>
      <c r="Q1814" s="3" t="s">
        <v>5772</v>
      </c>
      <c r="R1814" s="3" t="s">
        <v>6523</v>
      </c>
      <c r="S1814" s="3" t="s">
        <v>6524</v>
      </c>
      <c r="T1814" s="3" t="s">
        <v>5775</v>
      </c>
      <c r="X1814" s="3">
        <v>1812</v>
      </c>
      <c r="Y1814" s="3">
        <v>10011</v>
      </c>
    </row>
    <row r="1815" spans="2:25" x14ac:dyDescent="0.35">
      <c r="B1815" s="3">
        <v>1813</v>
      </c>
      <c r="C1815" s="3" t="s">
        <v>2024</v>
      </c>
      <c r="D1815" s="3" t="s">
        <v>2026</v>
      </c>
      <c r="H1815" s="3" t="s">
        <v>2024</v>
      </c>
      <c r="I1815" s="3" t="s">
        <v>2026</v>
      </c>
      <c r="J1815" s="9">
        <v>41214</v>
      </c>
      <c r="K1815" s="9">
        <v>41218</v>
      </c>
      <c r="O1815" s="3" t="s">
        <v>2024</v>
      </c>
      <c r="P1815" s="3" t="s">
        <v>2026</v>
      </c>
      <c r="Q1815" s="3" t="s">
        <v>5772</v>
      </c>
      <c r="R1815" s="3" t="s">
        <v>6523</v>
      </c>
      <c r="S1815" s="3" t="s">
        <v>6524</v>
      </c>
      <c r="T1815" s="3" t="s">
        <v>5775</v>
      </c>
      <c r="X1815" s="3">
        <v>1813</v>
      </c>
      <c r="Y1815" s="3">
        <v>10011</v>
      </c>
    </row>
    <row r="1816" spans="2:25" x14ac:dyDescent="0.35">
      <c r="B1816" s="3">
        <v>1814</v>
      </c>
      <c r="C1816" s="3" t="s">
        <v>2024</v>
      </c>
      <c r="D1816" s="3" t="s">
        <v>819</v>
      </c>
      <c r="H1816" s="3" t="s">
        <v>2024</v>
      </c>
      <c r="I1816" s="3" t="s">
        <v>819</v>
      </c>
      <c r="J1816" s="9">
        <v>41214</v>
      </c>
      <c r="K1816" s="9">
        <v>41218</v>
      </c>
      <c r="O1816" s="3" t="s">
        <v>2024</v>
      </c>
      <c r="P1816" s="3" t="s">
        <v>819</v>
      </c>
      <c r="Q1816" s="3" t="s">
        <v>5772</v>
      </c>
      <c r="R1816" s="3" t="s">
        <v>6523</v>
      </c>
      <c r="S1816" s="3" t="s">
        <v>6524</v>
      </c>
      <c r="T1816" s="3" t="s">
        <v>5775</v>
      </c>
      <c r="X1816" s="3">
        <v>1814</v>
      </c>
      <c r="Y1816" s="3">
        <v>10011</v>
      </c>
    </row>
    <row r="1817" spans="2:25" x14ac:dyDescent="0.35">
      <c r="B1817" s="3">
        <v>1815</v>
      </c>
      <c r="C1817" s="3" t="s">
        <v>2024</v>
      </c>
      <c r="D1817" s="3" t="s">
        <v>580</v>
      </c>
      <c r="H1817" s="3" t="s">
        <v>2024</v>
      </c>
      <c r="I1817" s="3" t="s">
        <v>580</v>
      </c>
      <c r="J1817" s="9">
        <v>41214</v>
      </c>
      <c r="K1817" s="9">
        <v>41218</v>
      </c>
      <c r="O1817" s="3" t="s">
        <v>2024</v>
      </c>
      <c r="P1817" s="3" t="s">
        <v>580</v>
      </c>
      <c r="Q1817" s="3" t="s">
        <v>5772</v>
      </c>
      <c r="R1817" s="3" t="s">
        <v>6523</v>
      </c>
      <c r="S1817" s="3" t="s">
        <v>6524</v>
      </c>
      <c r="T1817" s="3" t="s">
        <v>5775</v>
      </c>
      <c r="X1817" s="3">
        <v>1815</v>
      </c>
      <c r="Y1817" s="3">
        <v>10011</v>
      </c>
    </row>
    <row r="1818" spans="2:25" x14ac:dyDescent="0.35">
      <c r="B1818" s="3">
        <v>1816</v>
      </c>
      <c r="C1818" s="3" t="s">
        <v>2027</v>
      </c>
      <c r="D1818" s="3" t="s">
        <v>20</v>
      </c>
      <c r="H1818" s="3" t="s">
        <v>2027</v>
      </c>
      <c r="I1818" s="3" t="s">
        <v>20</v>
      </c>
      <c r="J1818" s="9">
        <v>40861</v>
      </c>
      <c r="K1818" s="9">
        <v>40865</v>
      </c>
      <c r="O1818" s="3" t="s">
        <v>2027</v>
      </c>
      <c r="P1818" s="3" t="s">
        <v>20</v>
      </c>
      <c r="Q1818" s="3" t="s">
        <v>5772</v>
      </c>
      <c r="R1818" s="3" t="s">
        <v>6012</v>
      </c>
      <c r="S1818" s="3" t="s">
        <v>6013</v>
      </c>
      <c r="T1818" s="3" t="s">
        <v>5775</v>
      </c>
      <c r="X1818" s="3">
        <v>1816</v>
      </c>
      <c r="Y1818" s="3">
        <v>48640</v>
      </c>
    </row>
    <row r="1819" spans="2:25" x14ac:dyDescent="0.35">
      <c r="B1819" s="3">
        <v>1817</v>
      </c>
      <c r="C1819" s="3" t="s">
        <v>2027</v>
      </c>
      <c r="D1819" s="3" t="s">
        <v>775</v>
      </c>
      <c r="H1819" s="3" t="s">
        <v>2027</v>
      </c>
      <c r="I1819" s="3" t="s">
        <v>775</v>
      </c>
      <c r="J1819" s="9">
        <v>40861</v>
      </c>
      <c r="K1819" s="9">
        <v>40865</v>
      </c>
      <c r="O1819" s="3" t="s">
        <v>2027</v>
      </c>
      <c r="P1819" s="3" t="s">
        <v>775</v>
      </c>
      <c r="Q1819" s="3" t="s">
        <v>5772</v>
      </c>
      <c r="R1819" s="3" t="s">
        <v>6012</v>
      </c>
      <c r="S1819" s="3" t="s">
        <v>6013</v>
      </c>
      <c r="T1819" s="3" t="s">
        <v>5775</v>
      </c>
      <c r="X1819" s="3">
        <v>1817</v>
      </c>
      <c r="Y1819" s="3">
        <v>48640</v>
      </c>
    </row>
    <row r="1820" spans="2:25" x14ac:dyDescent="0.35">
      <c r="B1820" s="3">
        <v>1818</v>
      </c>
      <c r="C1820" s="3" t="s">
        <v>2028</v>
      </c>
      <c r="D1820" s="3" t="s">
        <v>387</v>
      </c>
      <c r="H1820" s="3" t="s">
        <v>2028</v>
      </c>
      <c r="I1820" s="3" t="s">
        <v>387</v>
      </c>
      <c r="J1820" s="9">
        <v>41900</v>
      </c>
      <c r="K1820" s="9">
        <v>41905</v>
      </c>
      <c r="O1820" s="3" t="s">
        <v>2028</v>
      </c>
      <c r="P1820" s="3" t="s">
        <v>387</v>
      </c>
      <c r="Q1820" s="3" t="s">
        <v>5768</v>
      </c>
      <c r="R1820" s="3" t="s">
        <v>6175</v>
      </c>
      <c r="S1820" s="3" t="s">
        <v>6176</v>
      </c>
      <c r="T1820" s="3" t="s">
        <v>5782</v>
      </c>
      <c r="X1820" s="3">
        <v>1818</v>
      </c>
      <c r="Y1820" s="3">
        <v>30076</v>
      </c>
    </row>
    <row r="1821" spans="2:25" x14ac:dyDescent="0.35">
      <c r="B1821" s="3">
        <v>1819</v>
      </c>
      <c r="C1821" s="3" t="s">
        <v>2028</v>
      </c>
      <c r="D1821" s="3" t="s">
        <v>304</v>
      </c>
      <c r="H1821" s="3" t="s">
        <v>2028</v>
      </c>
      <c r="I1821" s="3" t="s">
        <v>304</v>
      </c>
      <c r="J1821" s="9">
        <v>41900</v>
      </c>
      <c r="K1821" s="9">
        <v>41905</v>
      </c>
      <c r="O1821" s="3" t="s">
        <v>2028</v>
      </c>
      <c r="P1821" s="3" t="s">
        <v>304</v>
      </c>
      <c r="Q1821" s="3" t="s">
        <v>5768</v>
      </c>
      <c r="R1821" s="3" t="s">
        <v>6175</v>
      </c>
      <c r="S1821" s="3" t="s">
        <v>6176</v>
      </c>
      <c r="T1821" s="3" t="s">
        <v>5782</v>
      </c>
      <c r="X1821" s="3">
        <v>1819</v>
      </c>
      <c r="Y1821" s="3">
        <v>30076</v>
      </c>
    </row>
    <row r="1822" spans="2:25" x14ac:dyDescent="0.35">
      <c r="B1822" s="3">
        <v>1820</v>
      </c>
      <c r="C1822" s="3" t="s">
        <v>2029</v>
      </c>
      <c r="D1822" s="3" t="s">
        <v>907</v>
      </c>
      <c r="H1822" s="3" t="s">
        <v>2029</v>
      </c>
      <c r="I1822" s="3" t="s">
        <v>907</v>
      </c>
      <c r="J1822" s="9">
        <v>41632</v>
      </c>
      <c r="K1822" s="9">
        <v>41633</v>
      </c>
      <c r="O1822" s="3" t="s">
        <v>2029</v>
      </c>
      <c r="P1822" s="3" t="s">
        <v>907</v>
      </c>
      <c r="Q1822" s="3" t="s">
        <v>5801</v>
      </c>
      <c r="R1822" s="3" t="s">
        <v>5984</v>
      </c>
      <c r="S1822" s="3" t="s">
        <v>5985</v>
      </c>
      <c r="T1822" s="3" t="s">
        <v>5771</v>
      </c>
      <c r="X1822" s="3">
        <v>1820</v>
      </c>
      <c r="Y1822" s="3">
        <v>60623</v>
      </c>
    </row>
    <row r="1823" spans="2:25" x14ac:dyDescent="0.35">
      <c r="B1823" s="3">
        <v>1821</v>
      </c>
      <c r="C1823" s="3" t="s">
        <v>2030</v>
      </c>
      <c r="D1823" s="3" t="s">
        <v>1275</v>
      </c>
      <c r="H1823" s="3" t="s">
        <v>2030</v>
      </c>
      <c r="I1823" s="3" t="s">
        <v>1275</v>
      </c>
      <c r="J1823" s="9">
        <v>41127</v>
      </c>
      <c r="K1823" s="9">
        <v>41129</v>
      </c>
      <c r="O1823" s="3" t="s">
        <v>2030</v>
      </c>
      <c r="P1823" s="3" t="s">
        <v>1275</v>
      </c>
      <c r="Q1823" s="3" t="s">
        <v>5801</v>
      </c>
      <c r="R1823" s="3" t="s">
        <v>5928</v>
      </c>
      <c r="S1823" s="3" t="s">
        <v>5929</v>
      </c>
      <c r="T1823" s="3" t="s">
        <v>5771</v>
      </c>
      <c r="X1823" s="3">
        <v>1821</v>
      </c>
      <c r="Y1823" s="3">
        <v>77041</v>
      </c>
    </row>
    <row r="1824" spans="2:25" x14ac:dyDescent="0.35">
      <c r="B1824" s="3">
        <v>1822</v>
      </c>
      <c r="C1824" s="3" t="s">
        <v>2031</v>
      </c>
      <c r="D1824" s="3" t="s">
        <v>575</v>
      </c>
      <c r="H1824" s="3" t="s">
        <v>2031</v>
      </c>
      <c r="I1824" s="3" t="s">
        <v>575</v>
      </c>
      <c r="J1824" s="9">
        <v>41949</v>
      </c>
      <c r="K1824" s="9">
        <v>41953</v>
      </c>
      <c r="O1824" s="3" t="s">
        <v>2031</v>
      </c>
      <c r="P1824" s="3" t="s">
        <v>575</v>
      </c>
      <c r="Q1824" s="3" t="s">
        <v>5772</v>
      </c>
      <c r="R1824" s="3" t="s">
        <v>6815</v>
      </c>
      <c r="S1824" s="3" t="s">
        <v>6816</v>
      </c>
      <c r="T1824" s="3" t="s">
        <v>5775</v>
      </c>
      <c r="X1824" s="3">
        <v>1822</v>
      </c>
      <c r="Y1824" s="3">
        <v>10009</v>
      </c>
    </row>
    <row r="1825" spans="2:25" x14ac:dyDescent="0.35">
      <c r="B1825" s="3">
        <v>1823</v>
      </c>
      <c r="C1825" s="3" t="s">
        <v>2032</v>
      </c>
      <c r="D1825" s="3" t="s">
        <v>852</v>
      </c>
      <c r="H1825" s="3" t="s">
        <v>2032</v>
      </c>
      <c r="I1825" s="3" t="s">
        <v>852</v>
      </c>
      <c r="J1825" s="9">
        <v>41841</v>
      </c>
      <c r="K1825" s="9">
        <v>41846</v>
      </c>
      <c r="O1825" s="3" t="s">
        <v>2032</v>
      </c>
      <c r="P1825" s="3" t="s">
        <v>852</v>
      </c>
      <c r="Q1825" s="3" t="s">
        <v>5772</v>
      </c>
      <c r="R1825" s="3" t="s">
        <v>6817</v>
      </c>
      <c r="S1825" s="3" t="s">
        <v>6818</v>
      </c>
      <c r="T1825" s="3" t="s">
        <v>5771</v>
      </c>
      <c r="X1825" s="3">
        <v>1823</v>
      </c>
      <c r="Y1825" s="3">
        <v>57103</v>
      </c>
    </row>
    <row r="1826" spans="2:25" x14ac:dyDescent="0.35">
      <c r="B1826" s="3">
        <v>1824</v>
      </c>
      <c r="C1826" s="3" t="s">
        <v>2032</v>
      </c>
      <c r="D1826" s="3" t="s">
        <v>1823</v>
      </c>
      <c r="H1826" s="3" t="s">
        <v>2032</v>
      </c>
      <c r="I1826" s="3" t="s">
        <v>1823</v>
      </c>
      <c r="J1826" s="9">
        <v>41841</v>
      </c>
      <c r="K1826" s="9">
        <v>41846</v>
      </c>
      <c r="O1826" s="3" t="s">
        <v>2032</v>
      </c>
      <c r="P1826" s="3" t="s">
        <v>1823</v>
      </c>
      <c r="Q1826" s="3" t="s">
        <v>5772</v>
      </c>
      <c r="R1826" s="3" t="s">
        <v>6817</v>
      </c>
      <c r="S1826" s="3" t="s">
        <v>6818</v>
      </c>
      <c r="T1826" s="3" t="s">
        <v>5771</v>
      </c>
      <c r="X1826" s="3">
        <v>1824</v>
      </c>
      <c r="Y1826" s="3">
        <v>57103</v>
      </c>
    </row>
    <row r="1827" spans="2:25" x14ac:dyDescent="0.35">
      <c r="B1827" s="3">
        <v>1825</v>
      </c>
      <c r="C1827" s="3" t="s">
        <v>2032</v>
      </c>
      <c r="D1827" s="3" t="s">
        <v>583</v>
      </c>
      <c r="H1827" s="3" t="s">
        <v>2032</v>
      </c>
      <c r="I1827" s="3" t="s">
        <v>583</v>
      </c>
      <c r="J1827" s="9">
        <v>41841</v>
      </c>
      <c r="K1827" s="9">
        <v>41846</v>
      </c>
      <c r="O1827" s="3" t="s">
        <v>2032</v>
      </c>
      <c r="P1827" s="3" t="s">
        <v>583</v>
      </c>
      <c r="Q1827" s="3" t="s">
        <v>5772</v>
      </c>
      <c r="R1827" s="3" t="s">
        <v>6817</v>
      </c>
      <c r="S1827" s="3" t="s">
        <v>6818</v>
      </c>
      <c r="T1827" s="3" t="s">
        <v>5771</v>
      </c>
      <c r="X1827" s="3">
        <v>1825</v>
      </c>
      <c r="Y1827" s="3">
        <v>57103</v>
      </c>
    </row>
    <row r="1828" spans="2:25" x14ac:dyDescent="0.35">
      <c r="B1828" s="3">
        <v>1826</v>
      </c>
      <c r="C1828" s="3" t="s">
        <v>2032</v>
      </c>
      <c r="D1828" s="3" t="s">
        <v>1842</v>
      </c>
      <c r="H1828" s="3" t="s">
        <v>2032</v>
      </c>
      <c r="I1828" s="3" t="s">
        <v>1842</v>
      </c>
      <c r="J1828" s="9">
        <v>41841</v>
      </c>
      <c r="K1828" s="9">
        <v>41846</v>
      </c>
      <c r="O1828" s="3" t="s">
        <v>2032</v>
      </c>
      <c r="P1828" s="3" t="s">
        <v>1842</v>
      </c>
      <c r="Q1828" s="3" t="s">
        <v>5772</v>
      </c>
      <c r="R1828" s="3" t="s">
        <v>6817</v>
      </c>
      <c r="S1828" s="3" t="s">
        <v>6818</v>
      </c>
      <c r="T1828" s="3" t="s">
        <v>5771</v>
      </c>
      <c r="X1828" s="3">
        <v>1826</v>
      </c>
      <c r="Y1828" s="3">
        <v>57103</v>
      </c>
    </row>
    <row r="1829" spans="2:25" x14ac:dyDescent="0.35">
      <c r="B1829" s="3">
        <v>1827</v>
      </c>
      <c r="C1829" s="3" t="s">
        <v>2032</v>
      </c>
      <c r="D1829" s="3" t="s">
        <v>1556</v>
      </c>
      <c r="H1829" s="3" t="s">
        <v>2032</v>
      </c>
      <c r="I1829" s="3" t="s">
        <v>1556</v>
      </c>
      <c r="J1829" s="9">
        <v>41841</v>
      </c>
      <c r="K1829" s="9">
        <v>41846</v>
      </c>
      <c r="O1829" s="3" t="s">
        <v>2032</v>
      </c>
      <c r="P1829" s="3" t="s">
        <v>1556</v>
      </c>
      <c r="Q1829" s="3" t="s">
        <v>5772</v>
      </c>
      <c r="R1829" s="3" t="s">
        <v>6817</v>
      </c>
      <c r="S1829" s="3" t="s">
        <v>6818</v>
      </c>
      <c r="T1829" s="3" t="s">
        <v>5771</v>
      </c>
      <c r="X1829" s="3">
        <v>1827</v>
      </c>
      <c r="Y1829" s="3">
        <v>57103</v>
      </c>
    </row>
    <row r="1830" spans="2:25" x14ac:dyDescent="0.35">
      <c r="B1830" s="3">
        <v>1828</v>
      </c>
      <c r="C1830" s="3" t="s">
        <v>2032</v>
      </c>
      <c r="D1830" s="3" t="s">
        <v>2033</v>
      </c>
      <c r="H1830" s="3" t="s">
        <v>2032</v>
      </c>
      <c r="I1830" s="3" t="s">
        <v>2033</v>
      </c>
      <c r="J1830" s="9">
        <v>41841</v>
      </c>
      <c r="K1830" s="9">
        <v>41846</v>
      </c>
      <c r="O1830" s="3" t="s">
        <v>2032</v>
      </c>
      <c r="P1830" s="3" t="s">
        <v>2033</v>
      </c>
      <c r="Q1830" s="3" t="s">
        <v>5772</v>
      </c>
      <c r="R1830" s="3" t="s">
        <v>6817</v>
      </c>
      <c r="S1830" s="3" t="s">
        <v>6818</v>
      </c>
      <c r="T1830" s="3" t="s">
        <v>5771</v>
      </c>
      <c r="X1830" s="3">
        <v>1828</v>
      </c>
      <c r="Y1830" s="3">
        <v>57103</v>
      </c>
    </row>
    <row r="1831" spans="2:25" x14ac:dyDescent="0.35">
      <c r="B1831" s="3">
        <v>1829</v>
      </c>
      <c r="C1831" s="3" t="s">
        <v>2034</v>
      </c>
      <c r="D1831" s="3" t="s">
        <v>2035</v>
      </c>
      <c r="H1831" s="3" t="s">
        <v>2034</v>
      </c>
      <c r="I1831" s="3" t="s">
        <v>2035</v>
      </c>
      <c r="J1831" s="9">
        <v>41719</v>
      </c>
      <c r="K1831" s="9">
        <v>41723</v>
      </c>
      <c r="O1831" s="3" t="s">
        <v>2034</v>
      </c>
      <c r="P1831" s="3" t="s">
        <v>2035</v>
      </c>
      <c r="Q1831" s="3" t="s">
        <v>5772</v>
      </c>
      <c r="R1831" s="3" t="s">
        <v>6271</v>
      </c>
      <c r="S1831" s="3" t="s">
        <v>6272</v>
      </c>
      <c r="T1831" s="3" t="s">
        <v>5771</v>
      </c>
      <c r="X1831" s="3">
        <v>1829</v>
      </c>
      <c r="Y1831" s="3">
        <v>98115</v>
      </c>
    </row>
    <row r="1832" spans="2:25" x14ac:dyDescent="0.35">
      <c r="B1832" s="3">
        <v>1830</v>
      </c>
      <c r="C1832" s="3" t="s">
        <v>2036</v>
      </c>
      <c r="D1832" s="3" t="s">
        <v>1794</v>
      </c>
      <c r="H1832" s="3" t="s">
        <v>2036</v>
      </c>
      <c r="I1832" s="3" t="s">
        <v>1794</v>
      </c>
      <c r="J1832" s="9">
        <v>41167</v>
      </c>
      <c r="K1832" s="9">
        <v>41171</v>
      </c>
      <c r="O1832" s="3" t="s">
        <v>2036</v>
      </c>
      <c r="P1832" s="3" t="s">
        <v>1794</v>
      </c>
      <c r="Q1832" s="3" t="s">
        <v>5768</v>
      </c>
      <c r="R1832" s="3" t="s">
        <v>6819</v>
      </c>
      <c r="S1832" s="3" t="s">
        <v>6820</v>
      </c>
      <c r="T1832" s="3" t="s">
        <v>5771</v>
      </c>
      <c r="X1832" s="3">
        <v>1830</v>
      </c>
      <c r="Y1832" s="3">
        <v>10035</v>
      </c>
    </row>
    <row r="1833" spans="2:25" x14ac:dyDescent="0.35">
      <c r="B1833" s="3">
        <v>1831</v>
      </c>
      <c r="C1833" s="3" t="s">
        <v>2036</v>
      </c>
      <c r="D1833" s="3" t="s">
        <v>957</v>
      </c>
      <c r="H1833" s="3" t="s">
        <v>2036</v>
      </c>
      <c r="I1833" s="3" t="s">
        <v>957</v>
      </c>
      <c r="J1833" s="9">
        <v>41167</v>
      </c>
      <c r="K1833" s="9">
        <v>41171</v>
      </c>
      <c r="O1833" s="3" t="s">
        <v>2036</v>
      </c>
      <c r="P1833" s="3" t="s">
        <v>957</v>
      </c>
      <c r="Q1833" s="3" t="s">
        <v>5768</v>
      </c>
      <c r="R1833" s="3" t="s">
        <v>6819</v>
      </c>
      <c r="S1833" s="3" t="s">
        <v>6820</v>
      </c>
      <c r="T1833" s="3" t="s">
        <v>5771</v>
      </c>
      <c r="X1833" s="3">
        <v>1831</v>
      </c>
      <c r="Y1833" s="3">
        <v>10035</v>
      </c>
    </row>
    <row r="1834" spans="2:25" x14ac:dyDescent="0.35">
      <c r="B1834" s="3">
        <v>1832</v>
      </c>
      <c r="C1834" s="3" t="s">
        <v>2036</v>
      </c>
      <c r="D1834" s="3" t="s">
        <v>2037</v>
      </c>
      <c r="H1834" s="3" t="s">
        <v>2036</v>
      </c>
      <c r="I1834" s="3" t="s">
        <v>2037</v>
      </c>
      <c r="J1834" s="9">
        <v>41167</v>
      </c>
      <c r="K1834" s="9">
        <v>41171</v>
      </c>
      <c r="O1834" s="3" t="s">
        <v>2036</v>
      </c>
      <c r="P1834" s="3" t="s">
        <v>2037</v>
      </c>
      <c r="Q1834" s="3" t="s">
        <v>5768</v>
      </c>
      <c r="R1834" s="3" t="s">
        <v>6819</v>
      </c>
      <c r="S1834" s="3" t="s">
        <v>6820</v>
      </c>
      <c r="T1834" s="3" t="s">
        <v>5771</v>
      </c>
      <c r="X1834" s="3">
        <v>1832</v>
      </c>
      <c r="Y1834" s="3">
        <v>10035</v>
      </c>
    </row>
    <row r="1835" spans="2:25" x14ac:dyDescent="0.35">
      <c r="B1835" s="3">
        <v>1833</v>
      </c>
      <c r="C1835" s="3" t="s">
        <v>2038</v>
      </c>
      <c r="D1835" s="3" t="s">
        <v>2039</v>
      </c>
      <c r="H1835" s="3" t="s">
        <v>2038</v>
      </c>
      <c r="I1835" s="3" t="s">
        <v>2039</v>
      </c>
      <c r="J1835" s="9">
        <v>41906</v>
      </c>
      <c r="K1835" s="9">
        <v>41909</v>
      </c>
      <c r="O1835" s="3" t="s">
        <v>2038</v>
      </c>
      <c r="P1835" s="3" t="s">
        <v>2039</v>
      </c>
      <c r="Q1835" s="3" t="s">
        <v>5801</v>
      </c>
      <c r="R1835" s="3" t="s">
        <v>6821</v>
      </c>
      <c r="S1835" s="3" t="s">
        <v>6822</v>
      </c>
      <c r="T1835" s="3" t="s">
        <v>5782</v>
      </c>
      <c r="X1835" s="3">
        <v>1833</v>
      </c>
      <c r="Y1835" s="3">
        <v>80525</v>
      </c>
    </row>
    <row r="1836" spans="2:25" x14ac:dyDescent="0.35">
      <c r="B1836" s="3">
        <v>1834</v>
      </c>
      <c r="C1836" s="3" t="s">
        <v>2040</v>
      </c>
      <c r="D1836" s="3" t="s">
        <v>2041</v>
      </c>
      <c r="H1836" s="3" t="s">
        <v>2040</v>
      </c>
      <c r="I1836" s="3" t="s">
        <v>2041</v>
      </c>
      <c r="J1836" s="9">
        <v>41268</v>
      </c>
      <c r="K1836" s="9">
        <v>41272</v>
      </c>
      <c r="O1836" s="3" t="s">
        <v>2040</v>
      </c>
      <c r="P1836" s="3" t="s">
        <v>2041</v>
      </c>
      <c r="Q1836" s="3" t="s">
        <v>5772</v>
      </c>
      <c r="R1836" s="3" t="s">
        <v>6183</v>
      </c>
      <c r="S1836" s="3" t="s">
        <v>6184</v>
      </c>
      <c r="T1836" s="3" t="s">
        <v>5771</v>
      </c>
      <c r="X1836" s="3">
        <v>1834</v>
      </c>
      <c r="Y1836" s="3">
        <v>19140</v>
      </c>
    </row>
    <row r="1837" spans="2:25" x14ac:dyDescent="0.35">
      <c r="B1837" s="3">
        <v>1835</v>
      </c>
      <c r="C1837" s="3" t="s">
        <v>2042</v>
      </c>
      <c r="D1837" s="3" t="s">
        <v>220</v>
      </c>
      <c r="H1837" s="3" t="s">
        <v>2042</v>
      </c>
      <c r="I1837" s="3" t="s">
        <v>220</v>
      </c>
      <c r="J1837" s="9">
        <v>41542</v>
      </c>
      <c r="K1837" s="9">
        <v>41544</v>
      </c>
      <c r="O1837" s="3" t="s">
        <v>2042</v>
      </c>
      <c r="P1837" s="3" t="s">
        <v>220</v>
      </c>
      <c r="Q1837" s="3" t="s">
        <v>5768</v>
      </c>
      <c r="R1837" s="3" t="s">
        <v>6031</v>
      </c>
      <c r="S1837" s="3" t="s">
        <v>6032</v>
      </c>
      <c r="T1837" s="3" t="s">
        <v>5771</v>
      </c>
      <c r="X1837" s="3">
        <v>1835</v>
      </c>
      <c r="Y1837" s="3">
        <v>90004</v>
      </c>
    </row>
    <row r="1838" spans="2:25" x14ac:dyDescent="0.35">
      <c r="B1838" s="3">
        <v>1836</v>
      </c>
      <c r="C1838" s="3" t="s">
        <v>2042</v>
      </c>
      <c r="D1838" s="3" t="s">
        <v>2043</v>
      </c>
      <c r="H1838" s="3" t="s">
        <v>2042</v>
      </c>
      <c r="I1838" s="3" t="s">
        <v>2043</v>
      </c>
      <c r="J1838" s="9">
        <v>41542</v>
      </c>
      <c r="K1838" s="9">
        <v>41544</v>
      </c>
      <c r="O1838" s="3" t="s">
        <v>2042</v>
      </c>
      <c r="P1838" s="3" t="s">
        <v>2043</v>
      </c>
      <c r="Q1838" s="3" t="s">
        <v>5768</v>
      </c>
      <c r="R1838" s="3" t="s">
        <v>6031</v>
      </c>
      <c r="S1838" s="3" t="s">
        <v>6032</v>
      </c>
      <c r="T1838" s="3" t="s">
        <v>5771</v>
      </c>
      <c r="X1838" s="3">
        <v>1836</v>
      </c>
      <c r="Y1838" s="3">
        <v>90004</v>
      </c>
    </row>
    <row r="1839" spans="2:25" x14ac:dyDescent="0.35">
      <c r="B1839" s="3">
        <v>1837</v>
      </c>
      <c r="C1839" s="3" t="s">
        <v>2044</v>
      </c>
      <c r="D1839" s="3" t="s">
        <v>403</v>
      </c>
      <c r="H1839" s="3" t="s">
        <v>2044</v>
      </c>
      <c r="I1839" s="3" t="s">
        <v>403</v>
      </c>
      <c r="J1839" s="9">
        <v>40816</v>
      </c>
      <c r="K1839" s="9">
        <v>40820</v>
      </c>
      <c r="O1839" s="3" t="s">
        <v>2044</v>
      </c>
      <c r="P1839" s="3" t="s">
        <v>403</v>
      </c>
      <c r="Q1839" s="3" t="s">
        <v>5772</v>
      </c>
      <c r="R1839" s="3" t="s">
        <v>6823</v>
      </c>
      <c r="S1839" s="3" t="s">
        <v>6824</v>
      </c>
      <c r="T1839" s="3" t="s">
        <v>5775</v>
      </c>
      <c r="X1839" s="3">
        <v>1837</v>
      </c>
      <c r="Y1839" s="3">
        <v>37042</v>
      </c>
    </row>
    <row r="1840" spans="2:25" x14ac:dyDescent="0.35">
      <c r="B1840" s="3">
        <v>1838</v>
      </c>
      <c r="C1840" s="3" t="s">
        <v>2045</v>
      </c>
      <c r="D1840" s="3" t="s">
        <v>2046</v>
      </c>
      <c r="H1840" s="3" t="s">
        <v>2045</v>
      </c>
      <c r="I1840" s="3" t="s">
        <v>2046</v>
      </c>
      <c r="J1840" s="9">
        <v>40778</v>
      </c>
      <c r="K1840" s="9">
        <v>40778</v>
      </c>
      <c r="O1840" s="3" t="s">
        <v>2045</v>
      </c>
      <c r="P1840" s="3" t="s">
        <v>2046</v>
      </c>
      <c r="Q1840" s="3" t="s">
        <v>6020</v>
      </c>
      <c r="R1840" s="3" t="s">
        <v>6355</v>
      </c>
      <c r="S1840" s="3" t="s">
        <v>6356</v>
      </c>
      <c r="T1840" s="3" t="s">
        <v>5775</v>
      </c>
      <c r="X1840" s="3">
        <v>1838</v>
      </c>
      <c r="Y1840" s="3">
        <v>10009</v>
      </c>
    </row>
    <row r="1841" spans="2:25" x14ac:dyDescent="0.35">
      <c r="B1841" s="3">
        <v>1839</v>
      </c>
      <c r="C1841" s="3" t="s">
        <v>2045</v>
      </c>
      <c r="D1841" s="3" t="s">
        <v>608</v>
      </c>
      <c r="H1841" s="3" t="s">
        <v>2045</v>
      </c>
      <c r="I1841" s="3" t="s">
        <v>608</v>
      </c>
      <c r="J1841" s="9">
        <v>40778</v>
      </c>
      <c r="K1841" s="9">
        <v>40778</v>
      </c>
      <c r="O1841" s="3" t="s">
        <v>2045</v>
      </c>
      <c r="P1841" s="3" t="s">
        <v>608</v>
      </c>
      <c r="Q1841" s="3" t="s">
        <v>6020</v>
      </c>
      <c r="R1841" s="3" t="s">
        <v>6355</v>
      </c>
      <c r="S1841" s="3" t="s">
        <v>6356</v>
      </c>
      <c r="T1841" s="3" t="s">
        <v>5775</v>
      </c>
      <c r="X1841" s="3">
        <v>1839</v>
      </c>
      <c r="Y1841" s="3">
        <v>10009</v>
      </c>
    </row>
    <row r="1842" spans="2:25" x14ac:dyDescent="0.35">
      <c r="B1842" s="3">
        <v>1840</v>
      </c>
      <c r="C1842" s="3" t="s">
        <v>2047</v>
      </c>
      <c r="D1842" s="3" t="s">
        <v>1178</v>
      </c>
      <c r="H1842" s="3" t="s">
        <v>2047</v>
      </c>
      <c r="I1842" s="3" t="s">
        <v>1178</v>
      </c>
      <c r="J1842" s="9">
        <v>41589</v>
      </c>
      <c r="K1842" s="9">
        <v>41594</v>
      </c>
      <c r="O1842" s="3" t="s">
        <v>2047</v>
      </c>
      <c r="P1842" s="3" t="s">
        <v>1178</v>
      </c>
      <c r="Q1842" s="3" t="s">
        <v>5772</v>
      </c>
      <c r="R1842" s="3" t="s">
        <v>6251</v>
      </c>
      <c r="S1842" s="3" t="s">
        <v>6252</v>
      </c>
      <c r="T1842" s="3" t="s">
        <v>5775</v>
      </c>
      <c r="X1842" s="3">
        <v>1840</v>
      </c>
      <c r="Y1842" s="3">
        <v>31088</v>
      </c>
    </row>
    <row r="1843" spans="2:25" x14ac:dyDescent="0.35">
      <c r="B1843" s="3">
        <v>1841</v>
      </c>
      <c r="C1843" s="3" t="s">
        <v>2048</v>
      </c>
      <c r="D1843" s="3" t="s">
        <v>265</v>
      </c>
      <c r="H1843" s="3" t="s">
        <v>2048</v>
      </c>
      <c r="I1843" s="3" t="s">
        <v>265</v>
      </c>
      <c r="J1843" s="9">
        <v>40750</v>
      </c>
      <c r="K1843" s="9">
        <v>40754</v>
      </c>
      <c r="O1843" s="3" t="s">
        <v>2048</v>
      </c>
      <c r="P1843" s="3" t="s">
        <v>265</v>
      </c>
      <c r="Q1843" s="3" t="s">
        <v>5768</v>
      </c>
      <c r="R1843" s="3" t="s">
        <v>6825</v>
      </c>
      <c r="S1843" s="3" t="s">
        <v>6826</v>
      </c>
      <c r="T1843" s="3" t="s">
        <v>5775</v>
      </c>
      <c r="X1843" s="3">
        <v>1841</v>
      </c>
      <c r="Y1843" s="3">
        <v>60623</v>
      </c>
    </row>
    <row r="1844" spans="2:25" x14ac:dyDescent="0.35">
      <c r="B1844" s="3">
        <v>1842</v>
      </c>
      <c r="C1844" s="3" t="s">
        <v>2049</v>
      </c>
      <c r="D1844" s="3" t="s">
        <v>2050</v>
      </c>
      <c r="H1844" s="3" t="s">
        <v>2049</v>
      </c>
      <c r="I1844" s="3" t="s">
        <v>2050</v>
      </c>
      <c r="J1844" s="9">
        <v>41327</v>
      </c>
      <c r="K1844" s="9">
        <v>41333</v>
      </c>
      <c r="O1844" s="3" t="s">
        <v>2049</v>
      </c>
      <c r="P1844" s="3" t="s">
        <v>2050</v>
      </c>
      <c r="Q1844" s="3" t="s">
        <v>5772</v>
      </c>
      <c r="R1844" s="3" t="s">
        <v>6417</v>
      </c>
      <c r="S1844" s="3" t="s">
        <v>6418</v>
      </c>
      <c r="T1844" s="3" t="s">
        <v>5782</v>
      </c>
      <c r="X1844" s="3">
        <v>1842</v>
      </c>
      <c r="Y1844" s="3">
        <v>53209</v>
      </c>
    </row>
    <row r="1845" spans="2:25" x14ac:dyDescent="0.35">
      <c r="B1845" s="3">
        <v>1843</v>
      </c>
      <c r="C1845" s="3" t="s">
        <v>2051</v>
      </c>
      <c r="D1845" s="3" t="s">
        <v>182</v>
      </c>
      <c r="H1845" s="3" t="s">
        <v>2051</v>
      </c>
      <c r="I1845" s="3" t="s">
        <v>182</v>
      </c>
      <c r="J1845" s="9">
        <v>41347</v>
      </c>
      <c r="K1845" s="9">
        <v>41352</v>
      </c>
      <c r="O1845" s="3" t="s">
        <v>2051</v>
      </c>
      <c r="P1845" s="3" t="s">
        <v>182</v>
      </c>
      <c r="Q1845" s="3" t="s">
        <v>5772</v>
      </c>
      <c r="R1845" s="3" t="s">
        <v>6787</v>
      </c>
      <c r="S1845" s="3" t="s">
        <v>6788</v>
      </c>
      <c r="T1845" s="3" t="s">
        <v>5775</v>
      </c>
      <c r="X1845" s="3">
        <v>1843</v>
      </c>
      <c r="Y1845" s="3">
        <v>78207</v>
      </c>
    </row>
    <row r="1846" spans="2:25" x14ac:dyDescent="0.35">
      <c r="B1846" s="3">
        <v>1844</v>
      </c>
      <c r="C1846" s="3" t="s">
        <v>2051</v>
      </c>
      <c r="D1846" s="3" t="s">
        <v>2052</v>
      </c>
      <c r="H1846" s="3" t="s">
        <v>2051</v>
      </c>
      <c r="I1846" s="3" t="s">
        <v>2052</v>
      </c>
      <c r="J1846" s="9">
        <v>41347</v>
      </c>
      <c r="K1846" s="9">
        <v>41352</v>
      </c>
      <c r="O1846" s="3" t="s">
        <v>2051</v>
      </c>
      <c r="P1846" s="3" t="s">
        <v>2052</v>
      </c>
      <c r="Q1846" s="3" t="s">
        <v>5772</v>
      </c>
      <c r="R1846" s="3" t="s">
        <v>6787</v>
      </c>
      <c r="S1846" s="3" t="s">
        <v>6788</v>
      </c>
      <c r="T1846" s="3" t="s">
        <v>5775</v>
      </c>
      <c r="X1846" s="3">
        <v>1844</v>
      </c>
      <c r="Y1846" s="3">
        <v>78207</v>
      </c>
    </row>
    <row r="1847" spans="2:25" x14ac:dyDescent="0.35">
      <c r="B1847" s="3">
        <v>1845</v>
      </c>
      <c r="C1847" s="3" t="s">
        <v>2051</v>
      </c>
      <c r="D1847" s="3" t="s">
        <v>1212</v>
      </c>
      <c r="H1847" s="3" t="s">
        <v>2051</v>
      </c>
      <c r="I1847" s="3" t="s">
        <v>1212</v>
      </c>
      <c r="J1847" s="9">
        <v>41347</v>
      </c>
      <c r="K1847" s="9">
        <v>41352</v>
      </c>
      <c r="O1847" s="3" t="s">
        <v>2051</v>
      </c>
      <c r="P1847" s="3" t="s">
        <v>1212</v>
      </c>
      <c r="Q1847" s="3" t="s">
        <v>5772</v>
      </c>
      <c r="R1847" s="3" t="s">
        <v>6787</v>
      </c>
      <c r="S1847" s="3" t="s">
        <v>6788</v>
      </c>
      <c r="T1847" s="3" t="s">
        <v>5775</v>
      </c>
      <c r="X1847" s="3">
        <v>1845</v>
      </c>
      <c r="Y1847" s="3">
        <v>78207</v>
      </c>
    </row>
    <row r="1848" spans="2:25" x14ac:dyDescent="0.35">
      <c r="B1848" s="3">
        <v>1846</v>
      </c>
      <c r="C1848" s="3" t="s">
        <v>2053</v>
      </c>
      <c r="D1848" s="3" t="s">
        <v>789</v>
      </c>
      <c r="H1848" s="3" t="s">
        <v>2053</v>
      </c>
      <c r="I1848" s="3" t="s">
        <v>789</v>
      </c>
      <c r="J1848" s="9">
        <v>41976</v>
      </c>
      <c r="K1848" s="9">
        <v>41977</v>
      </c>
      <c r="O1848" s="3" t="s">
        <v>2053</v>
      </c>
      <c r="P1848" s="3" t="s">
        <v>789</v>
      </c>
      <c r="Q1848" s="3" t="s">
        <v>6020</v>
      </c>
      <c r="R1848" s="3" t="s">
        <v>5906</v>
      </c>
      <c r="S1848" s="3" t="s">
        <v>5907</v>
      </c>
      <c r="T1848" s="3" t="s">
        <v>5771</v>
      </c>
      <c r="X1848" s="3">
        <v>1846</v>
      </c>
      <c r="Y1848" s="3">
        <v>90032</v>
      </c>
    </row>
    <row r="1849" spans="2:25" x14ac:dyDescent="0.35">
      <c r="B1849" s="3">
        <v>1847</v>
      </c>
      <c r="C1849" s="3" t="s">
        <v>2053</v>
      </c>
      <c r="D1849" s="3" t="s">
        <v>2054</v>
      </c>
      <c r="H1849" s="3" t="s">
        <v>2053</v>
      </c>
      <c r="I1849" s="3" t="s">
        <v>2054</v>
      </c>
      <c r="J1849" s="9">
        <v>41976</v>
      </c>
      <c r="K1849" s="9">
        <v>41977</v>
      </c>
      <c r="O1849" s="3" t="s">
        <v>2053</v>
      </c>
      <c r="P1849" s="3" t="s">
        <v>2054</v>
      </c>
      <c r="Q1849" s="3" t="s">
        <v>6020</v>
      </c>
      <c r="R1849" s="3" t="s">
        <v>5906</v>
      </c>
      <c r="S1849" s="3" t="s">
        <v>5907</v>
      </c>
      <c r="T1849" s="3" t="s">
        <v>5771</v>
      </c>
      <c r="X1849" s="3">
        <v>1847</v>
      </c>
      <c r="Y1849" s="3">
        <v>90032</v>
      </c>
    </row>
    <row r="1850" spans="2:25" x14ac:dyDescent="0.35">
      <c r="B1850" s="3">
        <v>1848</v>
      </c>
      <c r="C1850" s="3" t="s">
        <v>2053</v>
      </c>
      <c r="D1850" s="3" t="s">
        <v>437</v>
      </c>
      <c r="H1850" s="3" t="s">
        <v>2053</v>
      </c>
      <c r="I1850" s="3" t="s">
        <v>437</v>
      </c>
      <c r="J1850" s="9">
        <v>41976</v>
      </c>
      <c r="K1850" s="9">
        <v>41977</v>
      </c>
      <c r="O1850" s="3" t="s">
        <v>2053</v>
      </c>
      <c r="P1850" s="3" t="s">
        <v>437</v>
      </c>
      <c r="Q1850" s="3" t="s">
        <v>6020</v>
      </c>
      <c r="R1850" s="3" t="s">
        <v>5906</v>
      </c>
      <c r="S1850" s="3" t="s">
        <v>5907</v>
      </c>
      <c r="T1850" s="3" t="s">
        <v>5771</v>
      </c>
      <c r="X1850" s="3">
        <v>1848</v>
      </c>
      <c r="Y1850" s="3">
        <v>90032</v>
      </c>
    </row>
    <row r="1851" spans="2:25" x14ac:dyDescent="0.35">
      <c r="B1851" s="3">
        <v>1849</v>
      </c>
      <c r="C1851" s="3" t="s">
        <v>2053</v>
      </c>
      <c r="D1851" s="3" t="s">
        <v>1972</v>
      </c>
      <c r="H1851" s="3" t="s">
        <v>2053</v>
      </c>
      <c r="I1851" s="3" t="s">
        <v>1972</v>
      </c>
      <c r="J1851" s="9">
        <v>41976</v>
      </c>
      <c r="K1851" s="9">
        <v>41977</v>
      </c>
      <c r="O1851" s="3" t="s">
        <v>2053</v>
      </c>
      <c r="P1851" s="3" t="s">
        <v>1972</v>
      </c>
      <c r="Q1851" s="3" t="s">
        <v>6020</v>
      </c>
      <c r="R1851" s="3" t="s">
        <v>5906</v>
      </c>
      <c r="S1851" s="3" t="s">
        <v>5907</v>
      </c>
      <c r="T1851" s="3" t="s">
        <v>5771</v>
      </c>
      <c r="X1851" s="3">
        <v>1849</v>
      </c>
      <c r="Y1851" s="3">
        <v>90032</v>
      </c>
    </row>
    <row r="1852" spans="2:25" x14ac:dyDescent="0.35">
      <c r="B1852" s="3">
        <v>1850</v>
      </c>
      <c r="C1852" s="3" t="s">
        <v>2053</v>
      </c>
      <c r="D1852" s="3" t="s">
        <v>1418</v>
      </c>
      <c r="H1852" s="3" t="s">
        <v>2053</v>
      </c>
      <c r="I1852" s="3" t="s">
        <v>1418</v>
      </c>
      <c r="J1852" s="9">
        <v>41976</v>
      </c>
      <c r="K1852" s="9">
        <v>41977</v>
      </c>
      <c r="O1852" s="3" t="s">
        <v>2053</v>
      </c>
      <c r="P1852" s="3" t="s">
        <v>1418</v>
      </c>
      <c r="Q1852" s="3" t="s">
        <v>6020</v>
      </c>
      <c r="R1852" s="3" t="s">
        <v>5906</v>
      </c>
      <c r="S1852" s="3" t="s">
        <v>5907</v>
      </c>
      <c r="T1852" s="3" t="s">
        <v>5771</v>
      </c>
      <c r="X1852" s="3">
        <v>1850</v>
      </c>
      <c r="Y1852" s="3">
        <v>90032</v>
      </c>
    </row>
    <row r="1853" spans="2:25" x14ac:dyDescent="0.35">
      <c r="B1853" s="3">
        <v>1851</v>
      </c>
      <c r="C1853" s="3" t="s">
        <v>2055</v>
      </c>
      <c r="D1853" s="3" t="s">
        <v>53</v>
      </c>
      <c r="H1853" s="3" t="s">
        <v>2055</v>
      </c>
      <c r="I1853" s="3" t="s">
        <v>53</v>
      </c>
      <c r="J1853" s="9">
        <v>41152</v>
      </c>
      <c r="K1853" s="9">
        <v>41154</v>
      </c>
      <c r="O1853" s="3" t="s">
        <v>2055</v>
      </c>
      <c r="P1853" s="3" t="s">
        <v>53</v>
      </c>
      <c r="Q1853" s="3" t="s">
        <v>5801</v>
      </c>
      <c r="R1853" s="3" t="s">
        <v>6827</v>
      </c>
      <c r="S1853" s="3" t="s">
        <v>6828</v>
      </c>
      <c r="T1853" s="3" t="s">
        <v>5771</v>
      </c>
      <c r="X1853" s="3">
        <v>1851</v>
      </c>
      <c r="Y1853" s="3">
        <v>94122</v>
      </c>
    </row>
    <row r="1854" spans="2:25" x14ac:dyDescent="0.35">
      <c r="B1854" s="3">
        <v>1852</v>
      </c>
      <c r="C1854" s="3" t="s">
        <v>2055</v>
      </c>
      <c r="D1854" s="3" t="s">
        <v>1046</v>
      </c>
      <c r="H1854" s="3" t="s">
        <v>2055</v>
      </c>
      <c r="I1854" s="3" t="s">
        <v>1046</v>
      </c>
      <c r="J1854" s="9">
        <v>41152</v>
      </c>
      <c r="K1854" s="9">
        <v>41154</v>
      </c>
      <c r="O1854" s="3" t="s">
        <v>2055</v>
      </c>
      <c r="P1854" s="3" t="s">
        <v>1046</v>
      </c>
      <c r="Q1854" s="3" t="s">
        <v>5801</v>
      </c>
      <c r="R1854" s="3" t="s">
        <v>6827</v>
      </c>
      <c r="S1854" s="3" t="s">
        <v>6828</v>
      </c>
      <c r="T1854" s="3" t="s">
        <v>5771</v>
      </c>
      <c r="X1854" s="3">
        <v>1852</v>
      </c>
      <c r="Y1854" s="3">
        <v>94122</v>
      </c>
    </row>
    <row r="1855" spans="2:25" x14ac:dyDescent="0.35">
      <c r="B1855" s="3">
        <v>1853</v>
      </c>
      <c r="C1855" s="3" t="s">
        <v>2055</v>
      </c>
      <c r="D1855" s="3" t="s">
        <v>2056</v>
      </c>
      <c r="H1855" s="3" t="s">
        <v>2055</v>
      </c>
      <c r="I1855" s="3" t="s">
        <v>2056</v>
      </c>
      <c r="J1855" s="9">
        <v>41152</v>
      </c>
      <c r="K1855" s="9">
        <v>41154</v>
      </c>
      <c r="O1855" s="3" t="s">
        <v>2055</v>
      </c>
      <c r="P1855" s="3" t="s">
        <v>2056</v>
      </c>
      <c r="Q1855" s="3" t="s">
        <v>5801</v>
      </c>
      <c r="R1855" s="3" t="s">
        <v>6827</v>
      </c>
      <c r="S1855" s="3" t="s">
        <v>6828</v>
      </c>
      <c r="T1855" s="3" t="s">
        <v>5771</v>
      </c>
      <c r="X1855" s="3">
        <v>1853</v>
      </c>
      <c r="Y1855" s="3">
        <v>94122</v>
      </c>
    </row>
    <row r="1856" spans="2:25" x14ac:dyDescent="0.35">
      <c r="B1856" s="3">
        <v>1854</v>
      </c>
      <c r="C1856" s="3" t="s">
        <v>2055</v>
      </c>
      <c r="D1856" s="3" t="s">
        <v>2057</v>
      </c>
      <c r="H1856" s="3" t="s">
        <v>2055</v>
      </c>
      <c r="I1856" s="3" t="s">
        <v>2057</v>
      </c>
      <c r="J1856" s="9">
        <v>41152</v>
      </c>
      <c r="K1856" s="9">
        <v>41154</v>
      </c>
      <c r="O1856" s="3" t="s">
        <v>2055</v>
      </c>
      <c r="P1856" s="3" t="s">
        <v>2057</v>
      </c>
      <c r="Q1856" s="3" t="s">
        <v>5801</v>
      </c>
      <c r="R1856" s="3" t="s">
        <v>6827</v>
      </c>
      <c r="S1856" s="3" t="s">
        <v>6828</v>
      </c>
      <c r="T1856" s="3" t="s">
        <v>5771</v>
      </c>
      <c r="X1856" s="3">
        <v>1854</v>
      </c>
      <c r="Y1856" s="3">
        <v>94122</v>
      </c>
    </row>
    <row r="1857" spans="2:25" x14ac:dyDescent="0.35">
      <c r="B1857" s="3">
        <v>1855</v>
      </c>
      <c r="C1857" s="3" t="s">
        <v>2058</v>
      </c>
      <c r="D1857" s="3" t="s">
        <v>241</v>
      </c>
      <c r="H1857" s="3" t="s">
        <v>2058</v>
      </c>
      <c r="I1857" s="3" t="s">
        <v>241</v>
      </c>
      <c r="J1857" s="9">
        <v>40619</v>
      </c>
      <c r="K1857" s="9">
        <v>40623</v>
      </c>
      <c r="O1857" s="3" t="s">
        <v>2058</v>
      </c>
      <c r="P1857" s="3" t="s">
        <v>241</v>
      </c>
      <c r="Q1857" s="3" t="s">
        <v>5772</v>
      </c>
      <c r="R1857" s="3" t="s">
        <v>6253</v>
      </c>
      <c r="S1857" s="3" t="s">
        <v>6254</v>
      </c>
      <c r="T1857" s="3" t="s">
        <v>5771</v>
      </c>
      <c r="X1857" s="3">
        <v>1855</v>
      </c>
      <c r="Y1857" s="3">
        <v>10024</v>
      </c>
    </row>
    <row r="1858" spans="2:25" x14ac:dyDescent="0.35">
      <c r="B1858" s="3">
        <v>1856</v>
      </c>
      <c r="C1858" s="3" t="s">
        <v>2058</v>
      </c>
      <c r="D1858" s="3" t="s">
        <v>2021</v>
      </c>
      <c r="H1858" s="3" t="s">
        <v>2058</v>
      </c>
      <c r="I1858" s="3" t="s">
        <v>2021</v>
      </c>
      <c r="J1858" s="9">
        <v>40619</v>
      </c>
      <c r="K1858" s="9">
        <v>40623</v>
      </c>
      <c r="O1858" s="3" t="s">
        <v>2058</v>
      </c>
      <c r="P1858" s="3" t="s">
        <v>2021</v>
      </c>
      <c r="Q1858" s="3" t="s">
        <v>5772</v>
      </c>
      <c r="R1858" s="3" t="s">
        <v>6253</v>
      </c>
      <c r="S1858" s="3" t="s">
        <v>6254</v>
      </c>
      <c r="T1858" s="3" t="s">
        <v>5771</v>
      </c>
      <c r="X1858" s="3">
        <v>1856</v>
      </c>
      <c r="Y1858" s="3">
        <v>10024</v>
      </c>
    </row>
    <row r="1859" spans="2:25" x14ac:dyDescent="0.35">
      <c r="B1859" s="3">
        <v>1857</v>
      </c>
      <c r="C1859" s="3" t="s">
        <v>2058</v>
      </c>
      <c r="D1859" s="3" t="s">
        <v>1732</v>
      </c>
      <c r="H1859" s="3" t="s">
        <v>2058</v>
      </c>
      <c r="I1859" s="3" t="s">
        <v>1732</v>
      </c>
      <c r="J1859" s="9">
        <v>40619</v>
      </c>
      <c r="K1859" s="9">
        <v>40623</v>
      </c>
      <c r="O1859" s="3" t="s">
        <v>2058</v>
      </c>
      <c r="P1859" s="3" t="s">
        <v>1732</v>
      </c>
      <c r="Q1859" s="3" t="s">
        <v>5772</v>
      </c>
      <c r="R1859" s="3" t="s">
        <v>6253</v>
      </c>
      <c r="S1859" s="3" t="s">
        <v>6254</v>
      </c>
      <c r="T1859" s="3" t="s">
        <v>5771</v>
      </c>
      <c r="X1859" s="3">
        <v>1857</v>
      </c>
      <c r="Y1859" s="3">
        <v>10024</v>
      </c>
    </row>
    <row r="1860" spans="2:25" x14ac:dyDescent="0.35">
      <c r="B1860" s="3">
        <v>1858</v>
      </c>
      <c r="C1860" s="3" t="s">
        <v>2058</v>
      </c>
      <c r="D1860" s="3" t="s">
        <v>2059</v>
      </c>
      <c r="H1860" s="3" t="s">
        <v>2058</v>
      </c>
      <c r="I1860" s="3" t="s">
        <v>2059</v>
      </c>
      <c r="J1860" s="9">
        <v>40619</v>
      </c>
      <c r="K1860" s="9">
        <v>40623</v>
      </c>
      <c r="O1860" s="3" t="s">
        <v>2058</v>
      </c>
      <c r="P1860" s="3" t="s">
        <v>2059</v>
      </c>
      <c r="Q1860" s="3" t="s">
        <v>5772</v>
      </c>
      <c r="R1860" s="3" t="s">
        <v>6253</v>
      </c>
      <c r="S1860" s="3" t="s">
        <v>6254</v>
      </c>
      <c r="T1860" s="3" t="s">
        <v>5771</v>
      </c>
      <c r="X1860" s="3">
        <v>1858</v>
      </c>
      <c r="Y1860" s="3">
        <v>10024</v>
      </c>
    </row>
    <row r="1861" spans="2:25" x14ac:dyDescent="0.35">
      <c r="B1861" s="3">
        <v>1859</v>
      </c>
      <c r="C1861" s="3" t="s">
        <v>2058</v>
      </c>
      <c r="D1861" s="3" t="s">
        <v>2060</v>
      </c>
      <c r="H1861" s="3" t="s">
        <v>2058</v>
      </c>
      <c r="I1861" s="3" t="s">
        <v>2060</v>
      </c>
      <c r="J1861" s="9">
        <v>40619</v>
      </c>
      <c r="K1861" s="9">
        <v>40623</v>
      </c>
      <c r="O1861" s="3" t="s">
        <v>2058</v>
      </c>
      <c r="P1861" s="3" t="s">
        <v>2060</v>
      </c>
      <c r="Q1861" s="3" t="s">
        <v>5772</v>
      </c>
      <c r="R1861" s="3" t="s">
        <v>6253</v>
      </c>
      <c r="S1861" s="3" t="s">
        <v>6254</v>
      </c>
      <c r="T1861" s="3" t="s">
        <v>5771</v>
      </c>
      <c r="X1861" s="3">
        <v>1859</v>
      </c>
      <c r="Y1861" s="3">
        <v>10024</v>
      </c>
    </row>
    <row r="1862" spans="2:25" x14ac:dyDescent="0.35">
      <c r="B1862" s="3">
        <v>1860</v>
      </c>
      <c r="C1862" s="3" t="s">
        <v>2061</v>
      </c>
      <c r="D1862" s="3" t="s">
        <v>526</v>
      </c>
      <c r="H1862" s="3" t="s">
        <v>2061</v>
      </c>
      <c r="I1862" s="3" t="s">
        <v>526</v>
      </c>
      <c r="J1862" s="9">
        <v>41347</v>
      </c>
      <c r="K1862" s="9">
        <v>41352</v>
      </c>
      <c r="O1862" s="3" t="s">
        <v>2061</v>
      </c>
      <c r="P1862" s="3" t="s">
        <v>526</v>
      </c>
      <c r="Q1862" s="3" t="s">
        <v>5772</v>
      </c>
      <c r="R1862" s="3" t="s">
        <v>6010</v>
      </c>
      <c r="S1862" s="3" t="s">
        <v>6011</v>
      </c>
      <c r="T1862" s="3" t="s">
        <v>5782</v>
      </c>
      <c r="X1862" s="3">
        <v>1860</v>
      </c>
      <c r="Y1862" s="3">
        <v>22980</v>
      </c>
    </row>
    <row r="1863" spans="2:25" x14ac:dyDescent="0.35">
      <c r="B1863" s="3">
        <v>1861</v>
      </c>
      <c r="C1863" s="3" t="s">
        <v>2061</v>
      </c>
      <c r="D1863" s="3" t="s">
        <v>2062</v>
      </c>
      <c r="H1863" s="3" t="s">
        <v>2061</v>
      </c>
      <c r="I1863" s="3" t="s">
        <v>2062</v>
      </c>
      <c r="J1863" s="9">
        <v>41347</v>
      </c>
      <c r="K1863" s="9">
        <v>41352</v>
      </c>
      <c r="O1863" s="3" t="s">
        <v>2061</v>
      </c>
      <c r="P1863" s="3" t="s">
        <v>2062</v>
      </c>
      <c r="Q1863" s="3" t="s">
        <v>5772</v>
      </c>
      <c r="R1863" s="3" t="s">
        <v>6010</v>
      </c>
      <c r="S1863" s="3" t="s">
        <v>6011</v>
      </c>
      <c r="T1863" s="3" t="s">
        <v>5782</v>
      </c>
      <c r="X1863" s="3">
        <v>1861</v>
      </c>
      <c r="Y1863" s="3">
        <v>22980</v>
      </c>
    </row>
    <row r="1864" spans="2:25" x14ac:dyDescent="0.35">
      <c r="B1864" s="3">
        <v>1862</v>
      </c>
      <c r="C1864" s="3" t="s">
        <v>2061</v>
      </c>
      <c r="D1864" s="3" t="s">
        <v>1422</v>
      </c>
      <c r="H1864" s="3" t="s">
        <v>2061</v>
      </c>
      <c r="I1864" s="3" t="s">
        <v>1422</v>
      </c>
      <c r="J1864" s="9">
        <v>41347</v>
      </c>
      <c r="K1864" s="9">
        <v>41352</v>
      </c>
      <c r="O1864" s="3" t="s">
        <v>2061</v>
      </c>
      <c r="P1864" s="3" t="s">
        <v>1422</v>
      </c>
      <c r="Q1864" s="3" t="s">
        <v>5772</v>
      </c>
      <c r="R1864" s="3" t="s">
        <v>6010</v>
      </c>
      <c r="S1864" s="3" t="s">
        <v>6011</v>
      </c>
      <c r="T1864" s="3" t="s">
        <v>5782</v>
      </c>
      <c r="X1864" s="3">
        <v>1862</v>
      </c>
      <c r="Y1864" s="3">
        <v>22980</v>
      </c>
    </row>
    <row r="1865" spans="2:25" x14ac:dyDescent="0.35">
      <c r="B1865" s="3">
        <v>1863</v>
      </c>
      <c r="C1865" s="3" t="s">
        <v>2063</v>
      </c>
      <c r="D1865" s="3" t="s">
        <v>2064</v>
      </c>
      <c r="H1865" s="3" t="s">
        <v>2063</v>
      </c>
      <c r="I1865" s="3" t="s">
        <v>2064</v>
      </c>
      <c r="J1865" s="9">
        <v>40871</v>
      </c>
      <c r="K1865" s="9">
        <v>40873</v>
      </c>
      <c r="O1865" s="3" t="s">
        <v>2063</v>
      </c>
      <c r="P1865" s="3" t="s">
        <v>2064</v>
      </c>
      <c r="Q1865" s="3" t="s">
        <v>5768</v>
      </c>
      <c r="R1865" s="3" t="s">
        <v>6729</v>
      </c>
      <c r="S1865" s="3" t="s">
        <v>6730</v>
      </c>
      <c r="T1865" s="3" t="s">
        <v>5775</v>
      </c>
      <c r="X1865" s="3">
        <v>1863</v>
      </c>
      <c r="Y1865" s="3">
        <v>95823</v>
      </c>
    </row>
    <row r="1866" spans="2:25" x14ac:dyDescent="0.35">
      <c r="B1866" s="3">
        <v>1864</v>
      </c>
      <c r="C1866" s="3" t="s">
        <v>2065</v>
      </c>
      <c r="D1866" s="3" t="s">
        <v>1395</v>
      </c>
      <c r="H1866" s="3" t="s">
        <v>2065</v>
      </c>
      <c r="I1866" s="3" t="s">
        <v>1395</v>
      </c>
      <c r="J1866" s="9">
        <v>41681</v>
      </c>
      <c r="K1866" s="9">
        <v>41684</v>
      </c>
      <c r="O1866" s="3" t="s">
        <v>2065</v>
      </c>
      <c r="P1866" s="3" t="s">
        <v>1395</v>
      </c>
      <c r="Q1866" s="3" t="s">
        <v>5801</v>
      </c>
      <c r="R1866" s="3" t="s">
        <v>6499</v>
      </c>
      <c r="S1866" s="3" t="s">
        <v>6500</v>
      </c>
      <c r="T1866" s="3" t="s">
        <v>5775</v>
      </c>
      <c r="X1866" s="3">
        <v>1864</v>
      </c>
      <c r="Y1866" s="3">
        <v>20735</v>
      </c>
    </row>
    <row r="1867" spans="2:25" x14ac:dyDescent="0.35">
      <c r="B1867" s="3">
        <v>1865</v>
      </c>
      <c r="C1867" s="3" t="s">
        <v>2066</v>
      </c>
      <c r="D1867" s="3" t="s">
        <v>926</v>
      </c>
      <c r="H1867" s="3" t="s">
        <v>2066</v>
      </c>
      <c r="I1867" s="3" t="s">
        <v>926</v>
      </c>
      <c r="J1867" s="9">
        <v>41828</v>
      </c>
      <c r="K1867" s="9">
        <v>41830</v>
      </c>
      <c r="O1867" s="3" t="s">
        <v>2066</v>
      </c>
      <c r="P1867" s="3" t="s">
        <v>926</v>
      </c>
      <c r="Q1867" s="3" t="s">
        <v>5768</v>
      </c>
      <c r="R1867" s="3" t="s">
        <v>6229</v>
      </c>
      <c r="S1867" s="3" t="s">
        <v>6230</v>
      </c>
      <c r="T1867" s="3" t="s">
        <v>5771</v>
      </c>
      <c r="X1867" s="3">
        <v>1865</v>
      </c>
      <c r="Y1867" s="3">
        <v>2886</v>
      </c>
    </row>
    <row r="1868" spans="2:25" x14ac:dyDescent="0.35">
      <c r="B1868" s="3">
        <v>1866</v>
      </c>
      <c r="C1868" s="3" t="s">
        <v>2067</v>
      </c>
      <c r="D1868" s="3" t="s">
        <v>1904</v>
      </c>
      <c r="H1868" s="3" t="s">
        <v>2067</v>
      </c>
      <c r="I1868" s="3" t="s">
        <v>1904</v>
      </c>
      <c r="J1868" s="9">
        <v>41249</v>
      </c>
      <c r="K1868" s="9">
        <v>41254</v>
      </c>
      <c r="O1868" s="3" t="s">
        <v>2067</v>
      </c>
      <c r="P1868" s="3" t="s">
        <v>1904</v>
      </c>
      <c r="Q1868" s="3" t="s">
        <v>5772</v>
      </c>
      <c r="R1868" s="3" t="s">
        <v>6829</v>
      </c>
      <c r="S1868" s="3" t="s">
        <v>6830</v>
      </c>
      <c r="T1868" s="3" t="s">
        <v>5782</v>
      </c>
      <c r="X1868" s="3">
        <v>1866</v>
      </c>
      <c r="Y1868" s="3">
        <v>91360</v>
      </c>
    </row>
    <row r="1869" spans="2:25" x14ac:dyDescent="0.35">
      <c r="B1869" s="3">
        <v>1867</v>
      </c>
      <c r="C1869" s="3" t="s">
        <v>2068</v>
      </c>
      <c r="D1869" s="3" t="s">
        <v>591</v>
      </c>
      <c r="H1869" s="3" t="s">
        <v>2068</v>
      </c>
      <c r="I1869" s="3" t="s">
        <v>591</v>
      </c>
      <c r="J1869" s="9">
        <v>41401</v>
      </c>
      <c r="K1869" s="9">
        <v>41405</v>
      </c>
      <c r="O1869" s="3" t="s">
        <v>2068</v>
      </c>
      <c r="P1869" s="3" t="s">
        <v>591</v>
      </c>
      <c r="Q1869" s="3" t="s">
        <v>5772</v>
      </c>
      <c r="R1869" s="3" t="s">
        <v>6691</v>
      </c>
      <c r="S1869" s="3" t="s">
        <v>6692</v>
      </c>
      <c r="T1869" s="3" t="s">
        <v>5782</v>
      </c>
      <c r="X1869" s="3">
        <v>1867</v>
      </c>
      <c r="Y1869" s="3">
        <v>44052</v>
      </c>
    </row>
    <row r="1870" spans="2:25" x14ac:dyDescent="0.35">
      <c r="B1870" s="3">
        <v>1868</v>
      </c>
      <c r="C1870" s="3" t="s">
        <v>2068</v>
      </c>
      <c r="D1870" s="3" t="s">
        <v>2069</v>
      </c>
      <c r="H1870" s="3" t="s">
        <v>2068</v>
      </c>
      <c r="I1870" s="3" t="s">
        <v>2069</v>
      </c>
      <c r="J1870" s="9">
        <v>41401</v>
      </c>
      <c r="K1870" s="9">
        <v>41405</v>
      </c>
      <c r="O1870" s="3" t="s">
        <v>2068</v>
      </c>
      <c r="P1870" s="3" t="s">
        <v>2069</v>
      </c>
      <c r="Q1870" s="3" t="s">
        <v>5772</v>
      </c>
      <c r="R1870" s="3" t="s">
        <v>6691</v>
      </c>
      <c r="S1870" s="3" t="s">
        <v>6692</v>
      </c>
      <c r="T1870" s="3" t="s">
        <v>5782</v>
      </c>
      <c r="X1870" s="3">
        <v>1868</v>
      </c>
      <c r="Y1870" s="3">
        <v>44052</v>
      </c>
    </row>
    <row r="1871" spans="2:25" x14ac:dyDescent="0.35">
      <c r="B1871" s="3">
        <v>1869</v>
      </c>
      <c r="C1871" s="3" t="s">
        <v>2068</v>
      </c>
      <c r="D1871" s="3" t="s">
        <v>41</v>
      </c>
      <c r="H1871" s="3" t="s">
        <v>2068</v>
      </c>
      <c r="I1871" s="3" t="s">
        <v>41</v>
      </c>
      <c r="J1871" s="9">
        <v>41401</v>
      </c>
      <c r="K1871" s="9">
        <v>41405</v>
      </c>
      <c r="O1871" s="3" t="s">
        <v>2068</v>
      </c>
      <c r="P1871" s="3" t="s">
        <v>41</v>
      </c>
      <c r="Q1871" s="3" t="s">
        <v>5772</v>
      </c>
      <c r="R1871" s="3" t="s">
        <v>6691</v>
      </c>
      <c r="S1871" s="3" t="s">
        <v>6692</v>
      </c>
      <c r="T1871" s="3" t="s">
        <v>5782</v>
      </c>
      <c r="X1871" s="3">
        <v>1869</v>
      </c>
      <c r="Y1871" s="3">
        <v>44052</v>
      </c>
    </row>
    <row r="1872" spans="2:25" x14ac:dyDescent="0.35">
      <c r="B1872" s="3">
        <v>1870</v>
      </c>
      <c r="C1872" s="3" t="s">
        <v>2070</v>
      </c>
      <c r="D1872" s="3" t="s">
        <v>2071</v>
      </c>
      <c r="H1872" s="3" t="s">
        <v>2070</v>
      </c>
      <c r="I1872" s="3" t="s">
        <v>2071</v>
      </c>
      <c r="J1872" s="9">
        <v>41724</v>
      </c>
      <c r="K1872" s="9">
        <v>41725</v>
      </c>
      <c r="O1872" s="3" t="s">
        <v>2070</v>
      </c>
      <c r="P1872" s="3" t="s">
        <v>2071</v>
      </c>
      <c r="Q1872" s="3" t="s">
        <v>5801</v>
      </c>
      <c r="R1872" s="3" t="s">
        <v>6831</v>
      </c>
      <c r="S1872" s="3" t="s">
        <v>6832</v>
      </c>
      <c r="T1872" s="3" t="s">
        <v>5775</v>
      </c>
      <c r="X1872" s="3">
        <v>1870</v>
      </c>
      <c r="Y1872" s="3">
        <v>93727</v>
      </c>
    </row>
    <row r="1873" spans="2:25" x14ac:dyDescent="0.35">
      <c r="B1873" s="3">
        <v>1871</v>
      </c>
      <c r="C1873" s="3" t="s">
        <v>2070</v>
      </c>
      <c r="D1873" s="3" t="s">
        <v>2072</v>
      </c>
      <c r="H1873" s="3" t="s">
        <v>2070</v>
      </c>
      <c r="I1873" s="3" t="s">
        <v>2072</v>
      </c>
      <c r="J1873" s="9">
        <v>41724</v>
      </c>
      <c r="K1873" s="9">
        <v>41725</v>
      </c>
      <c r="O1873" s="3" t="s">
        <v>2070</v>
      </c>
      <c r="P1873" s="3" t="s">
        <v>2072</v>
      </c>
      <c r="Q1873" s="3" t="s">
        <v>5801</v>
      </c>
      <c r="R1873" s="3" t="s">
        <v>6831</v>
      </c>
      <c r="S1873" s="3" t="s">
        <v>6832</v>
      </c>
      <c r="T1873" s="3" t="s">
        <v>5775</v>
      </c>
      <c r="X1873" s="3">
        <v>1871</v>
      </c>
      <c r="Y1873" s="3">
        <v>93727</v>
      </c>
    </row>
    <row r="1874" spans="2:25" x14ac:dyDescent="0.35">
      <c r="B1874" s="3">
        <v>1872</v>
      </c>
      <c r="C1874" s="3" t="s">
        <v>2070</v>
      </c>
      <c r="D1874" s="3" t="s">
        <v>2073</v>
      </c>
      <c r="H1874" s="3" t="s">
        <v>2070</v>
      </c>
      <c r="I1874" s="3" t="s">
        <v>2073</v>
      </c>
      <c r="J1874" s="9">
        <v>41724</v>
      </c>
      <c r="K1874" s="9">
        <v>41725</v>
      </c>
      <c r="O1874" s="3" t="s">
        <v>2070</v>
      </c>
      <c r="P1874" s="3" t="s">
        <v>2073</v>
      </c>
      <c r="Q1874" s="3" t="s">
        <v>5801</v>
      </c>
      <c r="R1874" s="3" t="s">
        <v>6831</v>
      </c>
      <c r="S1874" s="3" t="s">
        <v>6832</v>
      </c>
      <c r="T1874" s="3" t="s">
        <v>5775</v>
      </c>
      <c r="X1874" s="3">
        <v>1872</v>
      </c>
      <c r="Y1874" s="3">
        <v>93727</v>
      </c>
    </row>
    <row r="1875" spans="2:25" x14ac:dyDescent="0.35">
      <c r="B1875" s="3">
        <v>1873</v>
      </c>
      <c r="C1875" s="3" t="s">
        <v>2070</v>
      </c>
      <c r="D1875" s="3" t="s">
        <v>2074</v>
      </c>
      <c r="H1875" s="3" t="s">
        <v>2070</v>
      </c>
      <c r="I1875" s="3" t="s">
        <v>2074</v>
      </c>
      <c r="J1875" s="9">
        <v>41724</v>
      </c>
      <c r="K1875" s="9">
        <v>41725</v>
      </c>
      <c r="O1875" s="3" t="s">
        <v>2070</v>
      </c>
      <c r="P1875" s="3" t="s">
        <v>2074</v>
      </c>
      <c r="Q1875" s="3" t="s">
        <v>5801</v>
      </c>
      <c r="R1875" s="3" t="s">
        <v>6831</v>
      </c>
      <c r="S1875" s="3" t="s">
        <v>6832</v>
      </c>
      <c r="T1875" s="3" t="s">
        <v>5775</v>
      </c>
      <c r="X1875" s="3">
        <v>1873</v>
      </c>
      <c r="Y1875" s="3">
        <v>93727</v>
      </c>
    </row>
    <row r="1876" spans="2:25" x14ac:dyDescent="0.35">
      <c r="B1876" s="3">
        <v>1874</v>
      </c>
      <c r="C1876" s="3" t="s">
        <v>2070</v>
      </c>
      <c r="D1876" s="3" t="s">
        <v>2075</v>
      </c>
      <c r="H1876" s="3" t="s">
        <v>2070</v>
      </c>
      <c r="I1876" s="3" t="s">
        <v>2075</v>
      </c>
      <c r="J1876" s="9">
        <v>41724</v>
      </c>
      <c r="K1876" s="9">
        <v>41725</v>
      </c>
      <c r="O1876" s="3" t="s">
        <v>2070</v>
      </c>
      <c r="P1876" s="3" t="s">
        <v>2075</v>
      </c>
      <c r="Q1876" s="3" t="s">
        <v>5801</v>
      </c>
      <c r="R1876" s="3" t="s">
        <v>6831</v>
      </c>
      <c r="S1876" s="3" t="s">
        <v>6832</v>
      </c>
      <c r="T1876" s="3" t="s">
        <v>5775</v>
      </c>
      <c r="X1876" s="3">
        <v>1874</v>
      </c>
      <c r="Y1876" s="3">
        <v>93727</v>
      </c>
    </row>
    <row r="1877" spans="2:25" x14ac:dyDescent="0.35">
      <c r="B1877" s="3">
        <v>1875</v>
      </c>
      <c r="C1877" s="3" t="s">
        <v>2076</v>
      </c>
      <c r="D1877" s="3" t="s">
        <v>2077</v>
      </c>
      <c r="H1877" s="3" t="s">
        <v>2076</v>
      </c>
      <c r="I1877" s="3" t="s">
        <v>2077</v>
      </c>
      <c r="J1877" s="9">
        <v>41255</v>
      </c>
      <c r="K1877" s="9">
        <v>41258</v>
      </c>
      <c r="O1877" s="3" t="s">
        <v>2076</v>
      </c>
      <c r="P1877" s="3" t="s">
        <v>2077</v>
      </c>
      <c r="Q1877" s="3" t="s">
        <v>5801</v>
      </c>
      <c r="R1877" s="3" t="s">
        <v>6833</v>
      </c>
      <c r="S1877" s="3" t="s">
        <v>6834</v>
      </c>
      <c r="T1877" s="3" t="s">
        <v>5775</v>
      </c>
      <c r="X1877" s="3">
        <v>1875</v>
      </c>
      <c r="Y1877" s="3">
        <v>92105</v>
      </c>
    </row>
    <row r="1878" spans="2:25" x14ac:dyDescent="0.35">
      <c r="B1878" s="3">
        <v>1876</v>
      </c>
      <c r="C1878" s="3" t="s">
        <v>2076</v>
      </c>
      <c r="D1878" s="3" t="s">
        <v>2078</v>
      </c>
      <c r="H1878" s="3" t="s">
        <v>2076</v>
      </c>
      <c r="I1878" s="3" t="s">
        <v>2078</v>
      </c>
      <c r="J1878" s="9">
        <v>41255</v>
      </c>
      <c r="K1878" s="9">
        <v>41258</v>
      </c>
      <c r="O1878" s="3" t="s">
        <v>2076</v>
      </c>
      <c r="P1878" s="3" t="s">
        <v>2078</v>
      </c>
      <c r="Q1878" s="3" t="s">
        <v>5801</v>
      </c>
      <c r="R1878" s="3" t="s">
        <v>6833</v>
      </c>
      <c r="S1878" s="3" t="s">
        <v>6834</v>
      </c>
      <c r="T1878" s="3" t="s">
        <v>5775</v>
      </c>
      <c r="X1878" s="3">
        <v>1876</v>
      </c>
      <c r="Y1878" s="3">
        <v>92105</v>
      </c>
    </row>
    <row r="1879" spans="2:25" x14ac:dyDescent="0.35">
      <c r="B1879" s="3">
        <v>1877</v>
      </c>
      <c r="C1879" s="3" t="s">
        <v>2079</v>
      </c>
      <c r="D1879" s="3" t="s">
        <v>2080</v>
      </c>
      <c r="H1879" s="3" t="s">
        <v>2079</v>
      </c>
      <c r="I1879" s="3" t="s">
        <v>2080</v>
      </c>
      <c r="J1879" s="9">
        <v>41249</v>
      </c>
      <c r="K1879" s="9">
        <v>41253</v>
      </c>
      <c r="O1879" s="3" t="s">
        <v>2079</v>
      </c>
      <c r="P1879" s="3" t="s">
        <v>2080</v>
      </c>
      <c r="Q1879" s="3" t="s">
        <v>5772</v>
      </c>
      <c r="R1879" s="3" t="s">
        <v>6835</v>
      </c>
      <c r="S1879" s="3" t="s">
        <v>6836</v>
      </c>
      <c r="T1879" s="3" t="s">
        <v>5775</v>
      </c>
      <c r="X1879" s="3">
        <v>1877</v>
      </c>
      <c r="Y1879" s="3">
        <v>10009</v>
      </c>
    </row>
    <row r="1880" spans="2:25" x14ac:dyDescent="0.35">
      <c r="B1880" s="3">
        <v>1878</v>
      </c>
      <c r="C1880" s="3" t="s">
        <v>2079</v>
      </c>
      <c r="D1880" s="3" t="s">
        <v>2081</v>
      </c>
      <c r="H1880" s="3" t="s">
        <v>2079</v>
      </c>
      <c r="I1880" s="3" t="s">
        <v>2081</v>
      </c>
      <c r="J1880" s="9">
        <v>41249</v>
      </c>
      <c r="K1880" s="9">
        <v>41253</v>
      </c>
      <c r="O1880" s="3" t="s">
        <v>2079</v>
      </c>
      <c r="P1880" s="3" t="s">
        <v>2081</v>
      </c>
      <c r="Q1880" s="3" t="s">
        <v>5772</v>
      </c>
      <c r="R1880" s="3" t="s">
        <v>6835</v>
      </c>
      <c r="S1880" s="3" t="s">
        <v>6836</v>
      </c>
      <c r="T1880" s="3" t="s">
        <v>5775</v>
      </c>
      <c r="X1880" s="3">
        <v>1878</v>
      </c>
      <c r="Y1880" s="3">
        <v>10009</v>
      </c>
    </row>
    <row r="1881" spans="2:25" x14ac:dyDescent="0.35">
      <c r="B1881" s="3">
        <v>1879</v>
      </c>
      <c r="C1881" s="3" t="s">
        <v>2079</v>
      </c>
      <c r="D1881" s="3" t="s">
        <v>2082</v>
      </c>
      <c r="H1881" s="3" t="s">
        <v>2079</v>
      </c>
      <c r="I1881" s="3" t="s">
        <v>2082</v>
      </c>
      <c r="J1881" s="9">
        <v>41249</v>
      </c>
      <c r="K1881" s="9">
        <v>41253</v>
      </c>
      <c r="O1881" s="3" t="s">
        <v>2079</v>
      </c>
      <c r="P1881" s="3" t="s">
        <v>2082</v>
      </c>
      <c r="Q1881" s="3" t="s">
        <v>5772</v>
      </c>
      <c r="R1881" s="3" t="s">
        <v>6835</v>
      </c>
      <c r="S1881" s="3" t="s">
        <v>6836</v>
      </c>
      <c r="T1881" s="3" t="s">
        <v>5775</v>
      </c>
      <c r="X1881" s="3">
        <v>1879</v>
      </c>
      <c r="Y1881" s="3">
        <v>10009</v>
      </c>
    </row>
    <row r="1882" spans="2:25" x14ac:dyDescent="0.35">
      <c r="B1882" s="3">
        <v>1880</v>
      </c>
      <c r="C1882" s="3" t="s">
        <v>2079</v>
      </c>
      <c r="D1882" s="3" t="s">
        <v>2083</v>
      </c>
      <c r="H1882" s="3" t="s">
        <v>2079</v>
      </c>
      <c r="I1882" s="3" t="s">
        <v>2083</v>
      </c>
      <c r="J1882" s="9">
        <v>41249</v>
      </c>
      <c r="K1882" s="9">
        <v>41253</v>
      </c>
      <c r="O1882" s="3" t="s">
        <v>2079</v>
      </c>
      <c r="P1882" s="3" t="s">
        <v>2083</v>
      </c>
      <c r="Q1882" s="3" t="s">
        <v>5772</v>
      </c>
      <c r="R1882" s="3" t="s">
        <v>6835</v>
      </c>
      <c r="S1882" s="3" t="s">
        <v>6836</v>
      </c>
      <c r="T1882" s="3" t="s">
        <v>5775</v>
      </c>
      <c r="X1882" s="3">
        <v>1880</v>
      </c>
      <c r="Y1882" s="3">
        <v>10009</v>
      </c>
    </row>
    <row r="1883" spans="2:25" x14ac:dyDescent="0.35">
      <c r="B1883" s="3">
        <v>1881</v>
      </c>
      <c r="C1883" s="3" t="s">
        <v>2084</v>
      </c>
      <c r="D1883" s="3" t="s">
        <v>2085</v>
      </c>
      <c r="H1883" s="3" t="s">
        <v>2084</v>
      </c>
      <c r="I1883" s="3" t="s">
        <v>2085</v>
      </c>
      <c r="J1883" s="9">
        <v>41351</v>
      </c>
      <c r="K1883" s="9">
        <v>41357</v>
      </c>
      <c r="O1883" s="3" t="s">
        <v>2084</v>
      </c>
      <c r="P1883" s="3" t="s">
        <v>2085</v>
      </c>
      <c r="Q1883" s="3" t="s">
        <v>5772</v>
      </c>
      <c r="R1883" s="3" t="s">
        <v>6423</v>
      </c>
      <c r="S1883" s="3" t="s">
        <v>6424</v>
      </c>
      <c r="T1883" s="3" t="s">
        <v>5775</v>
      </c>
      <c r="X1883" s="3">
        <v>1881</v>
      </c>
      <c r="Y1883" s="3">
        <v>2148</v>
      </c>
    </row>
    <row r="1884" spans="2:25" x14ac:dyDescent="0.35">
      <c r="B1884" s="3">
        <v>1882</v>
      </c>
      <c r="C1884" s="3" t="s">
        <v>2086</v>
      </c>
      <c r="D1884" s="3" t="s">
        <v>2087</v>
      </c>
      <c r="H1884" s="3" t="s">
        <v>2086</v>
      </c>
      <c r="I1884" s="3" t="s">
        <v>2087</v>
      </c>
      <c r="J1884" s="9">
        <v>41227</v>
      </c>
      <c r="K1884" s="9">
        <v>41232</v>
      </c>
      <c r="O1884" s="3" t="s">
        <v>2086</v>
      </c>
      <c r="P1884" s="3" t="s">
        <v>2087</v>
      </c>
      <c r="Q1884" s="3" t="s">
        <v>5772</v>
      </c>
      <c r="R1884" s="3" t="s">
        <v>6811</v>
      </c>
      <c r="S1884" s="3" t="s">
        <v>6812</v>
      </c>
      <c r="T1884" s="3" t="s">
        <v>5771</v>
      </c>
      <c r="X1884" s="3">
        <v>1882</v>
      </c>
      <c r="Y1884" s="3">
        <v>10035</v>
      </c>
    </row>
    <row r="1885" spans="2:25" x14ac:dyDescent="0.35">
      <c r="B1885" s="3">
        <v>1883</v>
      </c>
      <c r="C1885" s="3" t="s">
        <v>2086</v>
      </c>
      <c r="D1885" s="3" t="s">
        <v>780</v>
      </c>
      <c r="H1885" s="3" t="s">
        <v>2086</v>
      </c>
      <c r="I1885" s="3" t="s">
        <v>780</v>
      </c>
      <c r="J1885" s="9">
        <v>41227</v>
      </c>
      <c r="K1885" s="9">
        <v>41232</v>
      </c>
      <c r="O1885" s="3" t="s">
        <v>2086</v>
      </c>
      <c r="P1885" s="3" t="s">
        <v>780</v>
      </c>
      <c r="Q1885" s="3" t="s">
        <v>5772</v>
      </c>
      <c r="R1885" s="3" t="s">
        <v>6811</v>
      </c>
      <c r="S1885" s="3" t="s">
        <v>6812</v>
      </c>
      <c r="T1885" s="3" t="s">
        <v>5771</v>
      </c>
      <c r="X1885" s="3">
        <v>1883</v>
      </c>
      <c r="Y1885" s="3">
        <v>10035</v>
      </c>
    </row>
    <row r="1886" spans="2:25" x14ac:dyDescent="0.35">
      <c r="B1886" s="3">
        <v>1884</v>
      </c>
      <c r="C1886" s="3" t="s">
        <v>2086</v>
      </c>
      <c r="D1886" s="3" t="s">
        <v>1303</v>
      </c>
      <c r="H1886" s="3" t="s">
        <v>2086</v>
      </c>
      <c r="I1886" s="3" t="s">
        <v>1303</v>
      </c>
      <c r="J1886" s="9">
        <v>41227</v>
      </c>
      <c r="K1886" s="9">
        <v>41232</v>
      </c>
      <c r="O1886" s="3" t="s">
        <v>2086</v>
      </c>
      <c r="P1886" s="3" t="s">
        <v>1303</v>
      </c>
      <c r="Q1886" s="3" t="s">
        <v>5772</v>
      </c>
      <c r="R1886" s="3" t="s">
        <v>6811</v>
      </c>
      <c r="S1886" s="3" t="s">
        <v>6812</v>
      </c>
      <c r="T1886" s="3" t="s">
        <v>5771</v>
      </c>
      <c r="X1886" s="3">
        <v>1884</v>
      </c>
      <c r="Y1886" s="3">
        <v>10035</v>
      </c>
    </row>
    <row r="1887" spans="2:25" x14ac:dyDescent="0.35">
      <c r="B1887" s="3">
        <v>1885</v>
      </c>
      <c r="C1887" s="3" t="s">
        <v>2088</v>
      </c>
      <c r="D1887" s="3" t="s">
        <v>965</v>
      </c>
      <c r="H1887" s="3" t="s">
        <v>2088</v>
      </c>
      <c r="I1887" s="3" t="s">
        <v>965</v>
      </c>
      <c r="J1887" s="9">
        <v>41866</v>
      </c>
      <c r="K1887" s="9">
        <v>41868</v>
      </c>
      <c r="O1887" s="3" t="s">
        <v>2088</v>
      </c>
      <c r="P1887" s="3" t="s">
        <v>965</v>
      </c>
      <c r="Q1887" s="3" t="s">
        <v>5768</v>
      </c>
      <c r="R1887" s="3" t="s">
        <v>6463</v>
      </c>
      <c r="S1887" s="3" t="s">
        <v>6464</v>
      </c>
      <c r="T1887" s="3" t="s">
        <v>5775</v>
      </c>
      <c r="X1887" s="3">
        <v>1885</v>
      </c>
      <c r="Y1887" s="3">
        <v>94109</v>
      </c>
    </row>
    <row r="1888" spans="2:25" x14ac:dyDescent="0.35">
      <c r="B1888" s="3">
        <v>1886</v>
      </c>
      <c r="C1888" s="3" t="s">
        <v>2088</v>
      </c>
      <c r="D1888" s="3" t="s">
        <v>30</v>
      </c>
      <c r="H1888" s="3" t="s">
        <v>2088</v>
      </c>
      <c r="I1888" s="3" t="s">
        <v>30</v>
      </c>
      <c r="J1888" s="9">
        <v>41866</v>
      </c>
      <c r="K1888" s="9">
        <v>41868</v>
      </c>
      <c r="O1888" s="3" t="s">
        <v>2088</v>
      </c>
      <c r="P1888" s="3" t="s">
        <v>30</v>
      </c>
      <c r="Q1888" s="3" t="s">
        <v>5768</v>
      </c>
      <c r="R1888" s="3" t="s">
        <v>6463</v>
      </c>
      <c r="S1888" s="3" t="s">
        <v>6464</v>
      </c>
      <c r="T1888" s="3" t="s">
        <v>5775</v>
      </c>
      <c r="X1888" s="3">
        <v>1886</v>
      </c>
      <c r="Y1888" s="3">
        <v>94109</v>
      </c>
    </row>
    <row r="1889" spans="2:25" x14ac:dyDescent="0.35">
      <c r="B1889" s="3">
        <v>1887</v>
      </c>
      <c r="C1889" s="3" t="s">
        <v>2089</v>
      </c>
      <c r="D1889" s="3" t="s">
        <v>1106</v>
      </c>
      <c r="H1889" s="3" t="s">
        <v>2089</v>
      </c>
      <c r="I1889" s="3" t="s">
        <v>1106</v>
      </c>
      <c r="J1889" s="9">
        <v>41920</v>
      </c>
      <c r="K1889" s="9">
        <v>41924</v>
      </c>
      <c r="O1889" s="3" t="s">
        <v>2089</v>
      </c>
      <c r="P1889" s="3" t="s">
        <v>1106</v>
      </c>
      <c r="Q1889" s="3" t="s">
        <v>5772</v>
      </c>
      <c r="R1889" s="3" t="s">
        <v>6109</v>
      </c>
      <c r="S1889" s="3" t="s">
        <v>6110</v>
      </c>
      <c r="T1889" s="3" t="s">
        <v>5775</v>
      </c>
      <c r="X1889" s="3">
        <v>1887</v>
      </c>
      <c r="Y1889" s="3">
        <v>90045</v>
      </c>
    </row>
    <row r="1890" spans="2:25" x14ac:dyDescent="0.35">
      <c r="B1890" s="3">
        <v>1888</v>
      </c>
      <c r="C1890" s="3" t="s">
        <v>2089</v>
      </c>
      <c r="D1890" s="3" t="s">
        <v>555</v>
      </c>
      <c r="H1890" s="3" t="s">
        <v>2089</v>
      </c>
      <c r="I1890" s="3" t="s">
        <v>555</v>
      </c>
      <c r="J1890" s="9">
        <v>41920</v>
      </c>
      <c r="K1890" s="9">
        <v>41924</v>
      </c>
      <c r="O1890" s="3" t="s">
        <v>2089</v>
      </c>
      <c r="P1890" s="3" t="s">
        <v>555</v>
      </c>
      <c r="Q1890" s="3" t="s">
        <v>5772</v>
      </c>
      <c r="R1890" s="3" t="s">
        <v>6109</v>
      </c>
      <c r="S1890" s="3" t="s">
        <v>6110</v>
      </c>
      <c r="T1890" s="3" t="s">
        <v>5775</v>
      </c>
      <c r="X1890" s="3">
        <v>1888</v>
      </c>
      <c r="Y1890" s="3">
        <v>90045</v>
      </c>
    </row>
    <row r="1891" spans="2:25" x14ac:dyDescent="0.35">
      <c r="B1891" s="3">
        <v>1889</v>
      </c>
      <c r="C1891" s="3" t="s">
        <v>2089</v>
      </c>
      <c r="D1891" s="3" t="s">
        <v>370</v>
      </c>
      <c r="H1891" s="3" t="s">
        <v>2089</v>
      </c>
      <c r="I1891" s="3" t="s">
        <v>370</v>
      </c>
      <c r="J1891" s="9">
        <v>41920</v>
      </c>
      <c r="K1891" s="9">
        <v>41924</v>
      </c>
      <c r="O1891" s="3" t="s">
        <v>2089</v>
      </c>
      <c r="P1891" s="3" t="s">
        <v>370</v>
      </c>
      <c r="Q1891" s="3" t="s">
        <v>5772</v>
      </c>
      <c r="R1891" s="3" t="s">
        <v>6109</v>
      </c>
      <c r="S1891" s="3" t="s">
        <v>6110</v>
      </c>
      <c r="T1891" s="3" t="s">
        <v>5775</v>
      </c>
      <c r="X1891" s="3">
        <v>1889</v>
      </c>
      <c r="Y1891" s="3">
        <v>90045</v>
      </c>
    </row>
    <row r="1892" spans="2:25" x14ac:dyDescent="0.35">
      <c r="B1892" s="3">
        <v>1890</v>
      </c>
      <c r="C1892" s="3" t="s">
        <v>2090</v>
      </c>
      <c r="D1892" s="3" t="s">
        <v>1720</v>
      </c>
      <c r="H1892" s="3" t="s">
        <v>2090</v>
      </c>
      <c r="I1892" s="3" t="s">
        <v>1720</v>
      </c>
      <c r="J1892" s="9">
        <v>41660</v>
      </c>
      <c r="K1892" s="9">
        <v>41665</v>
      </c>
      <c r="O1892" s="3" t="s">
        <v>2090</v>
      </c>
      <c r="P1892" s="3" t="s">
        <v>1720</v>
      </c>
      <c r="Q1892" s="3" t="s">
        <v>5772</v>
      </c>
      <c r="R1892" s="3" t="s">
        <v>6837</v>
      </c>
      <c r="S1892" s="3" t="s">
        <v>6838</v>
      </c>
      <c r="T1892" s="3" t="s">
        <v>5775</v>
      </c>
      <c r="X1892" s="3">
        <v>1890</v>
      </c>
      <c r="Y1892" s="3">
        <v>94122</v>
      </c>
    </row>
    <row r="1893" spans="2:25" x14ac:dyDescent="0.35">
      <c r="B1893" s="3">
        <v>1891</v>
      </c>
      <c r="C1893" s="3" t="s">
        <v>2090</v>
      </c>
      <c r="D1893" s="3" t="s">
        <v>2091</v>
      </c>
      <c r="H1893" s="3" t="s">
        <v>2090</v>
      </c>
      <c r="I1893" s="3" t="s">
        <v>2091</v>
      </c>
      <c r="J1893" s="9">
        <v>41660</v>
      </c>
      <c r="K1893" s="9">
        <v>41665</v>
      </c>
      <c r="O1893" s="3" t="s">
        <v>2090</v>
      </c>
      <c r="P1893" s="3" t="s">
        <v>2091</v>
      </c>
      <c r="Q1893" s="3" t="s">
        <v>5772</v>
      </c>
      <c r="R1893" s="3" t="s">
        <v>6837</v>
      </c>
      <c r="S1893" s="3" t="s">
        <v>6838</v>
      </c>
      <c r="T1893" s="3" t="s">
        <v>5775</v>
      </c>
      <c r="X1893" s="3">
        <v>1891</v>
      </c>
      <c r="Y1893" s="3">
        <v>94122</v>
      </c>
    </row>
    <row r="1894" spans="2:25" x14ac:dyDescent="0.35">
      <c r="B1894" s="3">
        <v>1892</v>
      </c>
      <c r="C1894" s="3" t="s">
        <v>2092</v>
      </c>
      <c r="D1894" s="3" t="s">
        <v>1572</v>
      </c>
      <c r="H1894" s="3" t="s">
        <v>2092</v>
      </c>
      <c r="I1894" s="3" t="s">
        <v>1572</v>
      </c>
      <c r="J1894" s="9">
        <v>41722</v>
      </c>
      <c r="K1894" s="9">
        <v>41724</v>
      </c>
      <c r="O1894" s="3" t="s">
        <v>2092</v>
      </c>
      <c r="P1894" s="3" t="s">
        <v>1572</v>
      </c>
      <c r="Q1894" s="3" t="s">
        <v>5801</v>
      </c>
      <c r="R1894" s="3" t="s">
        <v>6839</v>
      </c>
      <c r="S1894" s="3" t="s">
        <v>6840</v>
      </c>
      <c r="T1894" s="3" t="s">
        <v>5782</v>
      </c>
      <c r="X1894" s="3">
        <v>1892</v>
      </c>
      <c r="Y1894" s="3">
        <v>94122</v>
      </c>
    </row>
    <row r="1895" spans="2:25" x14ac:dyDescent="0.35">
      <c r="B1895" s="3">
        <v>1893</v>
      </c>
      <c r="C1895" s="3" t="s">
        <v>2093</v>
      </c>
      <c r="D1895" s="3" t="s">
        <v>1495</v>
      </c>
      <c r="H1895" s="3" t="s">
        <v>2093</v>
      </c>
      <c r="I1895" s="3" t="s">
        <v>1495</v>
      </c>
      <c r="J1895" s="9">
        <v>40756</v>
      </c>
      <c r="K1895" s="9">
        <v>40761</v>
      </c>
      <c r="O1895" s="3" t="s">
        <v>2093</v>
      </c>
      <c r="P1895" s="3" t="s">
        <v>1495</v>
      </c>
      <c r="Q1895" s="3" t="s">
        <v>5772</v>
      </c>
      <c r="R1895" s="3" t="s">
        <v>6731</v>
      </c>
      <c r="S1895" s="3" t="s">
        <v>6732</v>
      </c>
      <c r="T1895" s="3" t="s">
        <v>5782</v>
      </c>
      <c r="X1895" s="3">
        <v>1893</v>
      </c>
      <c r="Y1895" s="3">
        <v>19120</v>
      </c>
    </row>
    <row r="1896" spans="2:25" x14ac:dyDescent="0.35">
      <c r="B1896" s="3">
        <v>1894</v>
      </c>
      <c r="C1896" s="3" t="s">
        <v>2094</v>
      </c>
      <c r="D1896" s="3" t="s">
        <v>789</v>
      </c>
      <c r="H1896" s="3" t="s">
        <v>2094</v>
      </c>
      <c r="I1896" s="3" t="s">
        <v>789</v>
      </c>
      <c r="J1896" s="9">
        <v>41067</v>
      </c>
      <c r="K1896" s="9">
        <v>41069</v>
      </c>
      <c r="O1896" s="3" t="s">
        <v>2094</v>
      </c>
      <c r="P1896" s="3" t="s">
        <v>789</v>
      </c>
      <c r="Q1896" s="3" t="s">
        <v>5768</v>
      </c>
      <c r="R1896" s="3" t="s">
        <v>6841</v>
      </c>
      <c r="S1896" s="3" t="s">
        <v>6842</v>
      </c>
      <c r="T1896" s="3" t="s">
        <v>5771</v>
      </c>
      <c r="X1896" s="3">
        <v>1894</v>
      </c>
      <c r="Y1896" s="3">
        <v>90036</v>
      </c>
    </row>
    <row r="1897" spans="2:25" x14ac:dyDescent="0.35">
      <c r="B1897" s="3">
        <v>1895</v>
      </c>
      <c r="C1897" s="3" t="s">
        <v>2095</v>
      </c>
      <c r="D1897" s="3" t="s">
        <v>432</v>
      </c>
      <c r="H1897" s="3" t="s">
        <v>2095</v>
      </c>
      <c r="I1897" s="3" t="s">
        <v>432</v>
      </c>
      <c r="J1897" s="9">
        <v>40859</v>
      </c>
      <c r="K1897" s="9">
        <v>40863</v>
      </c>
      <c r="O1897" s="3" t="s">
        <v>2095</v>
      </c>
      <c r="P1897" s="3" t="s">
        <v>432</v>
      </c>
      <c r="Q1897" s="3" t="s">
        <v>5772</v>
      </c>
      <c r="R1897" s="3" t="s">
        <v>6345</v>
      </c>
      <c r="S1897" s="3" t="s">
        <v>6346</v>
      </c>
      <c r="T1897" s="3" t="s">
        <v>5775</v>
      </c>
      <c r="X1897" s="3">
        <v>1895</v>
      </c>
      <c r="Y1897" s="3">
        <v>90045</v>
      </c>
    </row>
    <row r="1898" spans="2:25" x14ac:dyDescent="0.35">
      <c r="B1898" s="3">
        <v>1896</v>
      </c>
      <c r="C1898" s="3" t="s">
        <v>2095</v>
      </c>
      <c r="D1898" s="3" t="s">
        <v>948</v>
      </c>
      <c r="H1898" s="3" t="s">
        <v>2095</v>
      </c>
      <c r="I1898" s="3" t="s">
        <v>948</v>
      </c>
      <c r="J1898" s="9">
        <v>40859</v>
      </c>
      <c r="K1898" s="9">
        <v>40863</v>
      </c>
      <c r="O1898" s="3" t="s">
        <v>2095</v>
      </c>
      <c r="P1898" s="3" t="s">
        <v>948</v>
      </c>
      <c r="Q1898" s="3" t="s">
        <v>5772</v>
      </c>
      <c r="R1898" s="3" t="s">
        <v>6345</v>
      </c>
      <c r="S1898" s="3" t="s">
        <v>6346</v>
      </c>
      <c r="T1898" s="3" t="s">
        <v>5775</v>
      </c>
      <c r="X1898" s="3">
        <v>1896</v>
      </c>
      <c r="Y1898" s="3">
        <v>90045</v>
      </c>
    </row>
    <row r="1899" spans="2:25" x14ac:dyDescent="0.35">
      <c r="B1899" s="3">
        <v>1897</v>
      </c>
      <c r="C1899" s="3" t="s">
        <v>2096</v>
      </c>
      <c r="D1899" s="3" t="s">
        <v>2064</v>
      </c>
      <c r="H1899" s="3" t="s">
        <v>2096</v>
      </c>
      <c r="I1899" s="3" t="s">
        <v>2064</v>
      </c>
      <c r="J1899" s="9">
        <v>41638</v>
      </c>
      <c r="K1899" s="9">
        <v>41642</v>
      </c>
      <c r="O1899" s="3" t="s">
        <v>2096</v>
      </c>
      <c r="P1899" s="3" t="s">
        <v>2064</v>
      </c>
      <c r="Q1899" s="3" t="s">
        <v>5772</v>
      </c>
      <c r="R1899" s="3" t="s">
        <v>6843</v>
      </c>
      <c r="S1899" s="3" t="s">
        <v>6844</v>
      </c>
      <c r="T1899" s="3" t="s">
        <v>5775</v>
      </c>
      <c r="X1899" s="3">
        <v>1897</v>
      </c>
      <c r="Y1899" s="3">
        <v>53209</v>
      </c>
    </row>
    <row r="1900" spans="2:25" x14ac:dyDescent="0.35">
      <c r="B1900" s="3">
        <v>1898</v>
      </c>
      <c r="C1900" s="3" t="s">
        <v>2097</v>
      </c>
      <c r="D1900" s="3" t="s">
        <v>493</v>
      </c>
      <c r="H1900" s="3" t="s">
        <v>2097</v>
      </c>
      <c r="I1900" s="3" t="s">
        <v>493</v>
      </c>
      <c r="J1900" s="9">
        <v>41096</v>
      </c>
      <c r="K1900" s="9">
        <v>41101</v>
      </c>
      <c r="O1900" s="3" t="s">
        <v>2097</v>
      </c>
      <c r="P1900" s="3" t="s">
        <v>493</v>
      </c>
      <c r="Q1900" s="3" t="s">
        <v>5772</v>
      </c>
      <c r="R1900" s="3" t="s">
        <v>6845</v>
      </c>
      <c r="S1900" s="3" t="s">
        <v>6846</v>
      </c>
      <c r="T1900" s="3" t="s">
        <v>5782</v>
      </c>
      <c r="X1900" s="3">
        <v>1898</v>
      </c>
      <c r="Y1900" s="3">
        <v>1040</v>
      </c>
    </row>
    <row r="1901" spans="2:25" x14ac:dyDescent="0.35">
      <c r="B1901" s="3">
        <v>1899</v>
      </c>
      <c r="C1901" s="3" t="s">
        <v>2098</v>
      </c>
      <c r="D1901" s="3" t="s">
        <v>1799</v>
      </c>
      <c r="H1901" s="3" t="s">
        <v>2098</v>
      </c>
      <c r="I1901" s="3" t="s">
        <v>1799</v>
      </c>
      <c r="J1901" s="9">
        <v>41925</v>
      </c>
      <c r="K1901" s="9">
        <v>41931</v>
      </c>
      <c r="O1901" s="3" t="s">
        <v>2098</v>
      </c>
      <c r="P1901" s="3" t="s">
        <v>1799</v>
      </c>
      <c r="Q1901" s="3" t="s">
        <v>5772</v>
      </c>
      <c r="R1901" s="3" t="s">
        <v>6847</v>
      </c>
      <c r="S1901" s="3" t="s">
        <v>6848</v>
      </c>
      <c r="T1901" s="3" t="s">
        <v>5771</v>
      </c>
      <c r="X1901" s="3">
        <v>1899</v>
      </c>
      <c r="Y1901" s="3">
        <v>87105</v>
      </c>
    </row>
    <row r="1902" spans="2:25" x14ac:dyDescent="0.35">
      <c r="B1902" s="3">
        <v>1900</v>
      </c>
      <c r="C1902" s="3" t="s">
        <v>2098</v>
      </c>
      <c r="D1902" s="3" t="s">
        <v>1794</v>
      </c>
      <c r="H1902" s="3" t="s">
        <v>2098</v>
      </c>
      <c r="I1902" s="3" t="s">
        <v>1794</v>
      </c>
      <c r="J1902" s="9">
        <v>41925</v>
      </c>
      <c r="K1902" s="9">
        <v>41931</v>
      </c>
      <c r="O1902" s="3" t="s">
        <v>2098</v>
      </c>
      <c r="P1902" s="3" t="s">
        <v>1794</v>
      </c>
      <c r="Q1902" s="3" t="s">
        <v>5772</v>
      </c>
      <c r="R1902" s="3" t="s">
        <v>6847</v>
      </c>
      <c r="S1902" s="3" t="s">
        <v>6848</v>
      </c>
      <c r="T1902" s="3" t="s">
        <v>5771</v>
      </c>
      <c r="X1902" s="3">
        <v>1900</v>
      </c>
      <c r="Y1902" s="3">
        <v>87105</v>
      </c>
    </row>
    <row r="1903" spans="2:25" x14ac:dyDescent="0.35">
      <c r="B1903" s="3">
        <v>1901</v>
      </c>
      <c r="C1903" s="3" t="s">
        <v>2099</v>
      </c>
      <c r="D1903" s="3" t="s">
        <v>2100</v>
      </c>
      <c r="H1903" s="3" t="s">
        <v>2099</v>
      </c>
      <c r="I1903" s="3" t="s">
        <v>2100</v>
      </c>
      <c r="J1903" s="9">
        <v>41416</v>
      </c>
      <c r="K1903" s="9">
        <v>41423</v>
      </c>
      <c r="O1903" s="3" t="s">
        <v>2099</v>
      </c>
      <c r="P1903" s="3" t="s">
        <v>2100</v>
      </c>
      <c r="Q1903" s="3" t="s">
        <v>5772</v>
      </c>
      <c r="R1903" s="3" t="s">
        <v>5806</v>
      </c>
      <c r="S1903" s="3" t="s">
        <v>5807</v>
      </c>
      <c r="T1903" s="3" t="s">
        <v>5771</v>
      </c>
      <c r="X1903" s="3">
        <v>1901</v>
      </c>
      <c r="Y1903" s="3">
        <v>89431</v>
      </c>
    </row>
    <row r="1904" spans="2:25" x14ac:dyDescent="0.35">
      <c r="B1904" s="3">
        <v>1902</v>
      </c>
      <c r="C1904" s="3" t="s">
        <v>2101</v>
      </c>
      <c r="D1904" s="3" t="s">
        <v>1321</v>
      </c>
      <c r="H1904" s="3" t="s">
        <v>2101</v>
      </c>
      <c r="I1904" s="3" t="s">
        <v>1321</v>
      </c>
      <c r="J1904" s="9">
        <v>41953</v>
      </c>
      <c r="K1904" s="9">
        <v>41958</v>
      </c>
      <c r="O1904" s="3" t="s">
        <v>2101</v>
      </c>
      <c r="P1904" s="3" t="s">
        <v>1321</v>
      </c>
      <c r="Q1904" s="3" t="s">
        <v>5772</v>
      </c>
      <c r="R1904" s="3" t="s">
        <v>6755</v>
      </c>
      <c r="S1904" s="3" t="s">
        <v>6756</v>
      </c>
      <c r="T1904" s="3" t="s">
        <v>5771</v>
      </c>
      <c r="X1904" s="3">
        <v>1902</v>
      </c>
      <c r="Y1904" s="3">
        <v>92236</v>
      </c>
    </row>
    <row r="1905" spans="2:25" x14ac:dyDescent="0.35">
      <c r="B1905" s="3">
        <v>1903</v>
      </c>
      <c r="C1905" s="3" t="s">
        <v>2101</v>
      </c>
      <c r="D1905" s="3" t="s">
        <v>2102</v>
      </c>
      <c r="H1905" s="3" t="s">
        <v>2101</v>
      </c>
      <c r="I1905" s="3" t="s">
        <v>2102</v>
      </c>
      <c r="J1905" s="9">
        <v>41953</v>
      </c>
      <c r="K1905" s="9">
        <v>41958</v>
      </c>
      <c r="O1905" s="3" t="s">
        <v>2101</v>
      </c>
      <c r="P1905" s="3" t="s">
        <v>2102</v>
      </c>
      <c r="Q1905" s="3" t="s">
        <v>5772</v>
      </c>
      <c r="R1905" s="3" t="s">
        <v>6755</v>
      </c>
      <c r="S1905" s="3" t="s">
        <v>6756</v>
      </c>
      <c r="T1905" s="3" t="s">
        <v>5771</v>
      </c>
      <c r="X1905" s="3">
        <v>1903</v>
      </c>
      <c r="Y1905" s="3">
        <v>92236</v>
      </c>
    </row>
    <row r="1906" spans="2:25" x14ac:dyDescent="0.35">
      <c r="B1906" s="3">
        <v>1904</v>
      </c>
      <c r="C1906" s="3" t="s">
        <v>2103</v>
      </c>
      <c r="D1906" s="3" t="s">
        <v>103</v>
      </c>
      <c r="H1906" s="3" t="s">
        <v>2103</v>
      </c>
      <c r="I1906" s="3" t="s">
        <v>103</v>
      </c>
      <c r="J1906" s="9">
        <v>41383</v>
      </c>
      <c r="K1906" s="9">
        <v>41388</v>
      </c>
      <c r="O1906" s="3" t="s">
        <v>2103</v>
      </c>
      <c r="P1906" s="3" t="s">
        <v>103</v>
      </c>
      <c r="Q1906" s="3" t="s">
        <v>5772</v>
      </c>
      <c r="R1906" s="3" t="s">
        <v>6849</v>
      </c>
      <c r="S1906" s="3" t="s">
        <v>6850</v>
      </c>
      <c r="T1906" s="3" t="s">
        <v>5782</v>
      </c>
      <c r="X1906" s="3">
        <v>1904</v>
      </c>
      <c r="Y1906" s="3">
        <v>60126</v>
      </c>
    </row>
    <row r="1907" spans="2:25" x14ac:dyDescent="0.35">
      <c r="B1907" s="3">
        <v>1905</v>
      </c>
      <c r="C1907" s="3" t="s">
        <v>2103</v>
      </c>
      <c r="D1907" s="3" t="s">
        <v>2104</v>
      </c>
      <c r="H1907" s="3" t="s">
        <v>2103</v>
      </c>
      <c r="I1907" s="3" t="s">
        <v>2104</v>
      </c>
      <c r="J1907" s="9">
        <v>41383</v>
      </c>
      <c r="K1907" s="9">
        <v>41388</v>
      </c>
      <c r="O1907" s="3" t="s">
        <v>2103</v>
      </c>
      <c r="P1907" s="3" t="s">
        <v>2104</v>
      </c>
      <c r="Q1907" s="3" t="s">
        <v>5772</v>
      </c>
      <c r="R1907" s="3" t="s">
        <v>6849</v>
      </c>
      <c r="S1907" s="3" t="s">
        <v>6850</v>
      </c>
      <c r="T1907" s="3" t="s">
        <v>5782</v>
      </c>
      <c r="X1907" s="3">
        <v>1905</v>
      </c>
      <c r="Y1907" s="3">
        <v>60126</v>
      </c>
    </row>
    <row r="1908" spans="2:25" x14ac:dyDescent="0.35">
      <c r="B1908" s="3">
        <v>1906</v>
      </c>
      <c r="C1908" s="3" t="s">
        <v>2105</v>
      </c>
      <c r="D1908" s="3" t="s">
        <v>4</v>
      </c>
      <c r="H1908" s="3" t="s">
        <v>2105</v>
      </c>
      <c r="I1908" s="3" t="s">
        <v>4</v>
      </c>
      <c r="J1908" s="9">
        <v>41773</v>
      </c>
      <c r="K1908" s="9">
        <v>41780</v>
      </c>
      <c r="O1908" s="3" t="s">
        <v>2105</v>
      </c>
      <c r="P1908" s="3" t="s">
        <v>4</v>
      </c>
      <c r="Q1908" s="3" t="s">
        <v>5772</v>
      </c>
      <c r="R1908" s="3" t="s">
        <v>6063</v>
      </c>
      <c r="S1908" s="3" t="s">
        <v>6064</v>
      </c>
      <c r="T1908" s="3" t="s">
        <v>5782</v>
      </c>
      <c r="X1908" s="3">
        <v>1906</v>
      </c>
      <c r="Y1908" s="3">
        <v>94110</v>
      </c>
    </row>
    <row r="1909" spans="2:25" x14ac:dyDescent="0.35">
      <c r="B1909" s="3">
        <v>1907</v>
      </c>
      <c r="C1909" s="3" t="s">
        <v>2106</v>
      </c>
      <c r="D1909" s="3" t="s">
        <v>416</v>
      </c>
      <c r="H1909" s="3" t="s">
        <v>2106</v>
      </c>
      <c r="I1909" s="3" t="s">
        <v>416</v>
      </c>
      <c r="J1909" s="9">
        <v>42002</v>
      </c>
      <c r="K1909" s="9">
        <v>42007</v>
      </c>
      <c r="O1909" s="3" t="s">
        <v>2106</v>
      </c>
      <c r="P1909" s="3" t="s">
        <v>416</v>
      </c>
      <c r="Q1909" s="3" t="s">
        <v>5772</v>
      </c>
      <c r="R1909" s="3" t="s">
        <v>6515</v>
      </c>
      <c r="S1909" s="3" t="s">
        <v>6516</v>
      </c>
      <c r="T1909" s="3" t="s">
        <v>5771</v>
      </c>
      <c r="X1909" s="3">
        <v>1907</v>
      </c>
      <c r="Y1909" s="3">
        <v>98103</v>
      </c>
    </row>
    <row r="1910" spans="2:25" x14ac:dyDescent="0.35">
      <c r="B1910" s="3">
        <v>1908</v>
      </c>
      <c r="C1910" s="3" t="s">
        <v>2107</v>
      </c>
      <c r="D1910" s="3" t="s">
        <v>2108</v>
      </c>
      <c r="H1910" s="3" t="s">
        <v>2107</v>
      </c>
      <c r="I1910" s="3" t="s">
        <v>2108</v>
      </c>
      <c r="J1910" s="9">
        <v>40627</v>
      </c>
      <c r="K1910" s="9">
        <v>40634</v>
      </c>
      <c r="O1910" s="3" t="s">
        <v>2107</v>
      </c>
      <c r="P1910" s="3" t="s">
        <v>2108</v>
      </c>
      <c r="Q1910" s="3" t="s">
        <v>5772</v>
      </c>
      <c r="R1910" s="3" t="s">
        <v>6851</v>
      </c>
      <c r="S1910" s="3" t="s">
        <v>6852</v>
      </c>
      <c r="T1910" s="3" t="s">
        <v>5775</v>
      </c>
      <c r="X1910" s="3">
        <v>1908</v>
      </c>
      <c r="Y1910" s="3">
        <v>10009</v>
      </c>
    </row>
    <row r="1911" spans="2:25" x14ac:dyDescent="0.35">
      <c r="B1911" s="3">
        <v>1909</v>
      </c>
      <c r="C1911" s="3" t="s">
        <v>2109</v>
      </c>
      <c r="D1911" s="3" t="s">
        <v>1915</v>
      </c>
      <c r="H1911" s="3" t="s">
        <v>2109</v>
      </c>
      <c r="I1911" s="3" t="s">
        <v>1915</v>
      </c>
      <c r="J1911" s="9">
        <v>41788</v>
      </c>
      <c r="K1911" s="9">
        <v>41792</v>
      </c>
      <c r="O1911" s="3" t="s">
        <v>2109</v>
      </c>
      <c r="P1911" s="3" t="s">
        <v>1915</v>
      </c>
      <c r="Q1911" s="3" t="s">
        <v>5772</v>
      </c>
      <c r="R1911" s="3" t="s">
        <v>5932</v>
      </c>
      <c r="S1911" s="3" t="s">
        <v>5933</v>
      </c>
      <c r="T1911" s="3" t="s">
        <v>5775</v>
      </c>
      <c r="X1911" s="3">
        <v>1909</v>
      </c>
      <c r="Y1911" s="3">
        <v>77070</v>
      </c>
    </row>
    <row r="1912" spans="2:25" x14ac:dyDescent="0.35">
      <c r="B1912" s="3">
        <v>1910</v>
      </c>
      <c r="C1912" s="3" t="s">
        <v>2110</v>
      </c>
      <c r="D1912" s="3" t="s">
        <v>89</v>
      </c>
      <c r="H1912" s="3" t="s">
        <v>2110</v>
      </c>
      <c r="I1912" s="3" t="s">
        <v>89</v>
      </c>
      <c r="J1912" s="9">
        <v>41824</v>
      </c>
      <c r="K1912" s="9">
        <v>41831</v>
      </c>
      <c r="O1912" s="3" t="s">
        <v>2110</v>
      </c>
      <c r="P1912" s="3" t="s">
        <v>89</v>
      </c>
      <c r="Q1912" s="3" t="s">
        <v>5772</v>
      </c>
      <c r="R1912" s="3" t="s">
        <v>6171</v>
      </c>
      <c r="S1912" s="3" t="s">
        <v>6172</v>
      </c>
      <c r="T1912" s="3" t="s">
        <v>5775</v>
      </c>
      <c r="X1912" s="3">
        <v>1910</v>
      </c>
      <c r="Y1912" s="3">
        <v>87401</v>
      </c>
    </row>
    <row r="1913" spans="2:25" x14ac:dyDescent="0.35">
      <c r="B1913" s="3">
        <v>1911</v>
      </c>
      <c r="C1913" s="3" t="s">
        <v>2111</v>
      </c>
      <c r="D1913" s="3" t="s">
        <v>1577</v>
      </c>
      <c r="H1913" s="3" t="s">
        <v>2111</v>
      </c>
      <c r="I1913" s="3" t="s">
        <v>1577</v>
      </c>
      <c r="J1913" s="9">
        <v>41838</v>
      </c>
      <c r="K1913" s="9">
        <v>41843</v>
      </c>
      <c r="O1913" s="3" t="s">
        <v>2111</v>
      </c>
      <c r="P1913" s="3" t="s">
        <v>1577</v>
      </c>
      <c r="Q1913" s="3" t="s">
        <v>5772</v>
      </c>
      <c r="R1913" s="3" t="s">
        <v>6651</v>
      </c>
      <c r="S1913" s="3" t="s">
        <v>6652</v>
      </c>
      <c r="T1913" s="3" t="s">
        <v>5775</v>
      </c>
      <c r="X1913" s="3">
        <v>1911</v>
      </c>
      <c r="Y1913" s="3">
        <v>33614</v>
      </c>
    </row>
    <row r="1914" spans="2:25" x14ac:dyDescent="0.35">
      <c r="B1914" s="3">
        <v>1912</v>
      </c>
      <c r="C1914" s="3" t="s">
        <v>2112</v>
      </c>
      <c r="D1914" s="3" t="s">
        <v>355</v>
      </c>
      <c r="H1914" s="3" t="s">
        <v>2112</v>
      </c>
      <c r="I1914" s="3" t="s">
        <v>355</v>
      </c>
      <c r="J1914" s="9">
        <v>41417</v>
      </c>
      <c r="K1914" s="9">
        <v>41422</v>
      </c>
      <c r="O1914" s="3" t="s">
        <v>2112</v>
      </c>
      <c r="P1914" s="3" t="s">
        <v>355</v>
      </c>
      <c r="Q1914" s="3" t="s">
        <v>5772</v>
      </c>
      <c r="R1914" s="3" t="s">
        <v>6777</v>
      </c>
      <c r="S1914" s="3" t="s">
        <v>6778</v>
      </c>
      <c r="T1914" s="3" t="s">
        <v>5775</v>
      </c>
      <c r="X1914" s="3">
        <v>1912</v>
      </c>
      <c r="Y1914" s="3">
        <v>7055</v>
      </c>
    </row>
    <row r="1915" spans="2:25" x14ac:dyDescent="0.35">
      <c r="B1915" s="3">
        <v>1913</v>
      </c>
      <c r="C1915" s="3" t="s">
        <v>2112</v>
      </c>
      <c r="D1915" s="3" t="s">
        <v>235</v>
      </c>
      <c r="H1915" s="3" t="s">
        <v>2112</v>
      </c>
      <c r="I1915" s="3" t="s">
        <v>235</v>
      </c>
      <c r="J1915" s="9">
        <v>41417</v>
      </c>
      <c r="K1915" s="9">
        <v>41422</v>
      </c>
      <c r="O1915" s="3" t="s">
        <v>2112</v>
      </c>
      <c r="P1915" s="3" t="s">
        <v>235</v>
      </c>
      <c r="Q1915" s="3" t="s">
        <v>5772</v>
      </c>
      <c r="R1915" s="3" t="s">
        <v>6777</v>
      </c>
      <c r="S1915" s="3" t="s">
        <v>6778</v>
      </c>
      <c r="T1915" s="3" t="s">
        <v>5775</v>
      </c>
      <c r="X1915" s="3">
        <v>1913</v>
      </c>
      <c r="Y1915" s="3">
        <v>7055</v>
      </c>
    </row>
    <row r="1916" spans="2:25" x14ac:dyDescent="0.35">
      <c r="B1916" s="3">
        <v>1914</v>
      </c>
      <c r="C1916" s="3" t="s">
        <v>2112</v>
      </c>
      <c r="D1916" s="3" t="s">
        <v>216</v>
      </c>
      <c r="H1916" s="3" t="s">
        <v>2112</v>
      </c>
      <c r="I1916" s="3" t="s">
        <v>216</v>
      </c>
      <c r="J1916" s="9">
        <v>41417</v>
      </c>
      <c r="K1916" s="9">
        <v>41422</v>
      </c>
      <c r="O1916" s="3" t="s">
        <v>2112</v>
      </c>
      <c r="P1916" s="3" t="s">
        <v>216</v>
      </c>
      <c r="Q1916" s="3" t="s">
        <v>5772</v>
      </c>
      <c r="R1916" s="3" t="s">
        <v>6777</v>
      </c>
      <c r="S1916" s="3" t="s">
        <v>6778</v>
      </c>
      <c r="T1916" s="3" t="s">
        <v>5775</v>
      </c>
      <c r="X1916" s="3">
        <v>1914</v>
      </c>
      <c r="Y1916" s="3">
        <v>7055</v>
      </c>
    </row>
    <row r="1917" spans="2:25" x14ac:dyDescent="0.35">
      <c r="B1917" s="3">
        <v>1915</v>
      </c>
      <c r="C1917" s="3" t="s">
        <v>2112</v>
      </c>
      <c r="D1917" s="3" t="s">
        <v>541</v>
      </c>
      <c r="H1917" s="3" t="s">
        <v>2112</v>
      </c>
      <c r="I1917" s="3" t="s">
        <v>541</v>
      </c>
      <c r="J1917" s="9">
        <v>41417</v>
      </c>
      <c r="K1917" s="9">
        <v>41422</v>
      </c>
      <c r="O1917" s="3" t="s">
        <v>2112</v>
      </c>
      <c r="P1917" s="3" t="s">
        <v>541</v>
      </c>
      <c r="Q1917" s="3" t="s">
        <v>5772</v>
      </c>
      <c r="R1917" s="3" t="s">
        <v>6777</v>
      </c>
      <c r="S1917" s="3" t="s">
        <v>6778</v>
      </c>
      <c r="T1917" s="3" t="s">
        <v>5775</v>
      </c>
      <c r="X1917" s="3">
        <v>1915</v>
      </c>
      <c r="Y1917" s="3">
        <v>7055</v>
      </c>
    </row>
    <row r="1918" spans="2:25" x14ac:dyDescent="0.35">
      <c r="B1918" s="3">
        <v>1916</v>
      </c>
      <c r="C1918" s="3" t="s">
        <v>2112</v>
      </c>
      <c r="D1918" s="3" t="s">
        <v>2113</v>
      </c>
      <c r="H1918" s="3" t="s">
        <v>2112</v>
      </c>
      <c r="I1918" s="3" t="s">
        <v>2113</v>
      </c>
      <c r="J1918" s="9">
        <v>41417</v>
      </c>
      <c r="K1918" s="9">
        <v>41422</v>
      </c>
      <c r="O1918" s="3" t="s">
        <v>2112</v>
      </c>
      <c r="P1918" s="3" t="s">
        <v>2113</v>
      </c>
      <c r="Q1918" s="3" t="s">
        <v>5772</v>
      </c>
      <c r="R1918" s="3" t="s">
        <v>6777</v>
      </c>
      <c r="S1918" s="3" t="s">
        <v>6778</v>
      </c>
      <c r="T1918" s="3" t="s">
        <v>5775</v>
      </c>
      <c r="X1918" s="3">
        <v>1916</v>
      </c>
      <c r="Y1918" s="3">
        <v>7055</v>
      </c>
    </row>
    <row r="1919" spans="2:25" x14ac:dyDescent="0.35">
      <c r="B1919" s="3">
        <v>1917</v>
      </c>
      <c r="C1919" s="3" t="s">
        <v>2112</v>
      </c>
      <c r="D1919" s="3" t="s">
        <v>1304</v>
      </c>
      <c r="H1919" s="3" t="s">
        <v>2112</v>
      </c>
      <c r="I1919" s="3" t="s">
        <v>1304</v>
      </c>
      <c r="J1919" s="9">
        <v>41417</v>
      </c>
      <c r="K1919" s="9">
        <v>41422</v>
      </c>
      <c r="O1919" s="3" t="s">
        <v>2112</v>
      </c>
      <c r="P1919" s="3" t="s">
        <v>1304</v>
      </c>
      <c r="Q1919" s="3" t="s">
        <v>5772</v>
      </c>
      <c r="R1919" s="3" t="s">
        <v>6777</v>
      </c>
      <c r="S1919" s="3" t="s">
        <v>6778</v>
      </c>
      <c r="T1919" s="3" t="s">
        <v>5775</v>
      </c>
      <c r="X1919" s="3">
        <v>1917</v>
      </c>
      <c r="Y1919" s="3">
        <v>7055</v>
      </c>
    </row>
    <row r="1920" spans="2:25" x14ac:dyDescent="0.35">
      <c r="B1920" s="3">
        <v>1918</v>
      </c>
      <c r="C1920" s="3" t="s">
        <v>2114</v>
      </c>
      <c r="D1920" s="3" t="s">
        <v>2115</v>
      </c>
      <c r="H1920" s="3" t="s">
        <v>2114</v>
      </c>
      <c r="I1920" s="3" t="s">
        <v>2115</v>
      </c>
      <c r="J1920" s="9">
        <v>41177</v>
      </c>
      <c r="K1920" s="9">
        <v>41183</v>
      </c>
      <c r="O1920" s="3" t="s">
        <v>2114</v>
      </c>
      <c r="P1920" s="3" t="s">
        <v>2115</v>
      </c>
      <c r="Q1920" s="3" t="s">
        <v>5772</v>
      </c>
      <c r="R1920" s="3" t="s">
        <v>6853</v>
      </c>
      <c r="S1920" s="3" t="s">
        <v>6854</v>
      </c>
      <c r="T1920" s="3" t="s">
        <v>5775</v>
      </c>
      <c r="X1920" s="3">
        <v>1918</v>
      </c>
      <c r="Y1920" s="3">
        <v>90004</v>
      </c>
    </row>
    <row r="1921" spans="2:25" x14ac:dyDescent="0.35">
      <c r="B1921" s="3">
        <v>1919</v>
      </c>
      <c r="C1921" s="3" t="s">
        <v>2116</v>
      </c>
      <c r="D1921" s="3" t="s">
        <v>2117</v>
      </c>
      <c r="H1921" s="3" t="s">
        <v>2116</v>
      </c>
      <c r="I1921" s="3" t="s">
        <v>2117</v>
      </c>
      <c r="J1921" s="9">
        <v>41579</v>
      </c>
      <c r="K1921" s="9">
        <v>41585</v>
      </c>
      <c r="O1921" s="3" t="s">
        <v>2116</v>
      </c>
      <c r="P1921" s="3" t="s">
        <v>2117</v>
      </c>
      <c r="Q1921" s="3" t="s">
        <v>5772</v>
      </c>
      <c r="R1921" s="3" t="s">
        <v>6125</v>
      </c>
      <c r="S1921" s="3" t="s">
        <v>6126</v>
      </c>
      <c r="T1921" s="3" t="s">
        <v>5775</v>
      </c>
      <c r="X1921" s="3">
        <v>1919</v>
      </c>
      <c r="Y1921" s="3">
        <v>19143</v>
      </c>
    </row>
    <row r="1922" spans="2:25" x14ac:dyDescent="0.35">
      <c r="B1922" s="3">
        <v>1920</v>
      </c>
      <c r="C1922" s="3" t="s">
        <v>2118</v>
      </c>
      <c r="D1922" s="3" t="s">
        <v>768</v>
      </c>
      <c r="H1922" s="3" t="s">
        <v>2118</v>
      </c>
      <c r="I1922" s="3" t="s">
        <v>768</v>
      </c>
      <c r="J1922" s="9">
        <v>41166</v>
      </c>
      <c r="K1922" s="9">
        <v>41169</v>
      </c>
      <c r="O1922" s="3" t="s">
        <v>2118</v>
      </c>
      <c r="P1922" s="3" t="s">
        <v>768</v>
      </c>
      <c r="Q1922" s="3" t="s">
        <v>5768</v>
      </c>
      <c r="R1922" s="3" t="s">
        <v>6097</v>
      </c>
      <c r="S1922" s="3" t="s">
        <v>6098</v>
      </c>
      <c r="T1922" s="3" t="s">
        <v>5775</v>
      </c>
      <c r="X1922" s="3">
        <v>1920</v>
      </c>
      <c r="Y1922" s="3">
        <v>29406</v>
      </c>
    </row>
    <row r="1923" spans="2:25" x14ac:dyDescent="0.35">
      <c r="B1923" s="3">
        <v>1921</v>
      </c>
      <c r="C1923" s="3" t="s">
        <v>2119</v>
      </c>
      <c r="D1923" s="3" t="s">
        <v>2120</v>
      </c>
      <c r="H1923" s="3" t="s">
        <v>2119</v>
      </c>
      <c r="I1923" s="3" t="s">
        <v>2120</v>
      </c>
      <c r="J1923" s="9">
        <v>41584</v>
      </c>
      <c r="K1923" s="9">
        <v>41589</v>
      </c>
      <c r="O1923" s="3" t="s">
        <v>2119</v>
      </c>
      <c r="P1923" s="3" t="s">
        <v>2120</v>
      </c>
      <c r="Q1923" s="3" t="s">
        <v>5772</v>
      </c>
      <c r="R1923" s="3" t="s">
        <v>5836</v>
      </c>
      <c r="S1923" s="3" t="s">
        <v>5837</v>
      </c>
      <c r="T1923" s="3" t="s">
        <v>5782</v>
      </c>
      <c r="X1923" s="3">
        <v>1921</v>
      </c>
      <c r="Y1923" s="3">
        <v>95123</v>
      </c>
    </row>
    <row r="1924" spans="2:25" x14ac:dyDescent="0.35">
      <c r="B1924" s="3">
        <v>1922</v>
      </c>
      <c r="C1924" s="3" t="s">
        <v>2121</v>
      </c>
      <c r="D1924" s="3" t="s">
        <v>2122</v>
      </c>
      <c r="H1924" s="3" t="s">
        <v>2121</v>
      </c>
      <c r="I1924" s="3" t="s">
        <v>2122</v>
      </c>
      <c r="J1924" s="9">
        <v>41716</v>
      </c>
      <c r="K1924" s="9">
        <v>41721</v>
      </c>
      <c r="O1924" s="3" t="s">
        <v>2121</v>
      </c>
      <c r="P1924" s="3" t="s">
        <v>2122</v>
      </c>
      <c r="Q1924" s="3" t="s">
        <v>5768</v>
      </c>
      <c r="R1924" s="3" t="s">
        <v>6855</v>
      </c>
      <c r="S1924" s="3" t="s">
        <v>6856</v>
      </c>
      <c r="T1924" s="3" t="s">
        <v>5775</v>
      </c>
      <c r="X1924" s="3">
        <v>1922</v>
      </c>
      <c r="Y1924" s="3">
        <v>10011</v>
      </c>
    </row>
    <row r="1925" spans="2:25" x14ac:dyDescent="0.35">
      <c r="B1925" s="3">
        <v>1923</v>
      </c>
      <c r="C1925" s="3" t="s">
        <v>2121</v>
      </c>
      <c r="D1925" s="3" t="s">
        <v>506</v>
      </c>
      <c r="H1925" s="3" t="s">
        <v>2121</v>
      </c>
      <c r="I1925" s="3" t="s">
        <v>506</v>
      </c>
      <c r="J1925" s="9">
        <v>41716</v>
      </c>
      <c r="K1925" s="9">
        <v>41721</v>
      </c>
      <c r="O1925" s="3" t="s">
        <v>2121</v>
      </c>
      <c r="P1925" s="3" t="s">
        <v>506</v>
      </c>
      <c r="Q1925" s="3" t="s">
        <v>5768</v>
      </c>
      <c r="R1925" s="3" t="s">
        <v>6855</v>
      </c>
      <c r="S1925" s="3" t="s">
        <v>6856</v>
      </c>
      <c r="T1925" s="3" t="s">
        <v>5775</v>
      </c>
      <c r="X1925" s="3">
        <v>1923</v>
      </c>
      <c r="Y1925" s="3">
        <v>10011</v>
      </c>
    </row>
    <row r="1926" spans="2:25" x14ac:dyDescent="0.35">
      <c r="B1926" s="3">
        <v>1924</v>
      </c>
      <c r="C1926" s="3" t="s">
        <v>2121</v>
      </c>
      <c r="D1926" s="3" t="s">
        <v>667</v>
      </c>
      <c r="H1926" s="3" t="s">
        <v>2121</v>
      </c>
      <c r="I1926" s="3" t="s">
        <v>667</v>
      </c>
      <c r="J1926" s="9">
        <v>41716</v>
      </c>
      <c r="K1926" s="9">
        <v>41721</v>
      </c>
      <c r="O1926" s="3" t="s">
        <v>2121</v>
      </c>
      <c r="P1926" s="3" t="s">
        <v>667</v>
      </c>
      <c r="Q1926" s="3" t="s">
        <v>5768</v>
      </c>
      <c r="R1926" s="3" t="s">
        <v>6855</v>
      </c>
      <c r="S1926" s="3" t="s">
        <v>6856</v>
      </c>
      <c r="T1926" s="3" t="s">
        <v>5775</v>
      </c>
      <c r="X1926" s="3">
        <v>1924</v>
      </c>
      <c r="Y1926" s="3">
        <v>10011</v>
      </c>
    </row>
    <row r="1927" spans="2:25" x14ac:dyDescent="0.35">
      <c r="B1927" s="3">
        <v>1925</v>
      </c>
      <c r="C1927" s="3" t="s">
        <v>2121</v>
      </c>
      <c r="D1927" s="3" t="s">
        <v>541</v>
      </c>
      <c r="H1927" s="3" t="s">
        <v>2121</v>
      </c>
      <c r="I1927" s="3" t="s">
        <v>541</v>
      </c>
      <c r="J1927" s="9">
        <v>41716</v>
      </c>
      <c r="K1927" s="9">
        <v>41721</v>
      </c>
      <c r="O1927" s="3" t="s">
        <v>2121</v>
      </c>
      <c r="P1927" s="3" t="s">
        <v>541</v>
      </c>
      <c r="Q1927" s="3" t="s">
        <v>5768</v>
      </c>
      <c r="R1927" s="3" t="s">
        <v>6855</v>
      </c>
      <c r="S1927" s="3" t="s">
        <v>6856</v>
      </c>
      <c r="T1927" s="3" t="s">
        <v>5775</v>
      </c>
      <c r="X1927" s="3">
        <v>1925</v>
      </c>
      <c r="Y1927" s="3">
        <v>10011</v>
      </c>
    </row>
    <row r="1928" spans="2:25" x14ac:dyDescent="0.35">
      <c r="B1928" s="3">
        <v>1926</v>
      </c>
      <c r="C1928" s="3" t="s">
        <v>2121</v>
      </c>
      <c r="D1928" s="3" t="s">
        <v>1478</v>
      </c>
      <c r="H1928" s="3" t="s">
        <v>2121</v>
      </c>
      <c r="I1928" s="3" t="s">
        <v>1478</v>
      </c>
      <c r="J1928" s="9">
        <v>41716</v>
      </c>
      <c r="K1928" s="9">
        <v>41721</v>
      </c>
      <c r="O1928" s="3" t="s">
        <v>2121</v>
      </c>
      <c r="P1928" s="3" t="s">
        <v>1478</v>
      </c>
      <c r="Q1928" s="3" t="s">
        <v>5768</v>
      </c>
      <c r="R1928" s="3" t="s">
        <v>6855</v>
      </c>
      <c r="S1928" s="3" t="s">
        <v>6856</v>
      </c>
      <c r="T1928" s="3" t="s">
        <v>5775</v>
      </c>
      <c r="X1928" s="3">
        <v>1926</v>
      </c>
      <c r="Y1928" s="3">
        <v>10011</v>
      </c>
    </row>
    <row r="1929" spans="2:25" x14ac:dyDescent="0.35">
      <c r="B1929" s="3">
        <v>1927</v>
      </c>
      <c r="C1929" s="3" t="s">
        <v>2121</v>
      </c>
      <c r="D1929" s="3" t="s">
        <v>1444</v>
      </c>
      <c r="H1929" s="3" t="s">
        <v>2121</v>
      </c>
      <c r="I1929" s="3" t="s">
        <v>1444</v>
      </c>
      <c r="J1929" s="9">
        <v>41716</v>
      </c>
      <c r="K1929" s="9">
        <v>41721</v>
      </c>
      <c r="O1929" s="3" t="s">
        <v>2121</v>
      </c>
      <c r="P1929" s="3" t="s">
        <v>1444</v>
      </c>
      <c r="Q1929" s="3" t="s">
        <v>5768</v>
      </c>
      <c r="R1929" s="3" t="s">
        <v>6855</v>
      </c>
      <c r="S1929" s="3" t="s">
        <v>6856</v>
      </c>
      <c r="T1929" s="3" t="s">
        <v>5775</v>
      </c>
      <c r="X1929" s="3">
        <v>1927</v>
      </c>
      <c r="Y1929" s="3">
        <v>10011</v>
      </c>
    </row>
    <row r="1930" spans="2:25" x14ac:dyDescent="0.35">
      <c r="B1930" s="3">
        <v>1928</v>
      </c>
      <c r="C1930" s="3" t="s">
        <v>2121</v>
      </c>
      <c r="D1930" s="3" t="s">
        <v>852</v>
      </c>
      <c r="H1930" s="3" t="s">
        <v>2121</v>
      </c>
      <c r="I1930" s="3" t="s">
        <v>852</v>
      </c>
      <c r="J1930" s="9">
        <v>41716</v>
      </c>
      <c r="K1930" s="9">
        <v>41721</v>
      </c>
      <c r="O1930" s="3" t="s">
        <v>2121</v>
      </c>
      <c r="P1930" s="3" t="s">
        <v>852</v>
      </c>
      <c r="Q1930" s="3" t="s">
        <v>5768</v>
      </c>
      <c r="R1930" s="3" t="s">
        <v>6855</v>
      </c>
      <c r="S1930" s="3" t="s">
        <v>6856</v>
      </c>
      <c r="T1930" s="3" t="s">
        <v>5775</v>
      </c>
      <c r="X1930" s="3">
        <v>1928</v>
      </c>
      <c r="Y1930" s="3">
        <v>10011</v>
      </c>
    </row>
    <row r="1931" spans="2:25" x14ac:dyDescent="0.35">
      <c r="B1931" s="3">
        <v>1929</v>
      </c>
      <c r="C1931" s="3" t="s">
        <v>2121</v>
      </c>
      <c r="D1931" s="3" t="s">
        <v>45</v>
      </c>
      <c r="H1931" s="3" t="s">
        <v>2121</v>
      </c>
      <c r="I1931" s="3" t="s">
        <v>45</v>
      </c>
      <c r="J1931" s="9">
        <v>41716</v>
      </c>
      <c r="K1931" s="9">
        <v>41721</v>
      </c>
      <c r="O1931" s="3" t="s">
        <v>2121</v>
      </c>
      <c r="P1931" s="3" t="s">
        <v>45</v>
      </c>
      <c r="Q1931" s="3" t="s">
        <v>5768</v>
      </c>
      <c r="R1931" s="3" t="s">
        <v>6855</v>
      </c>
      <c r="S1931" s="3" t="s">
        <v>6856</v>
      </c>
      <c r="T1931" s="3" t="s">
        <v>5775</v>
      </c>
      <c r="X1931" s="3">
        <v>1929</v>
      </c>
      <c r="Y1931" s="3">
        <v>10011</v>
      </c>
    </row>
    <row r="1932" spans="2:25" x14ac:dyDescent="0.35">
      <c r="B1932" s="3">
        <v>1930</v>
      </c>
      <c r="C1932" s="3" t="s">
        <v>2121</v>
      </c>
      <c r="D1932" s="3" t="s">
        <v>2123</v>
      </c>
      <c r="H1932" s="3" t="s">
        <v>2121</v>
      </c>
      <c r="I1932" s="3" t="s">
        <v>2123</v>
      </c>
      <c r="J1932" s="9">
        <v>41716</v>
      </c>
      <c r="K1932" s="9">
        <v>41721</v>
      </c>
      <c r="O1932" s="3" t="s">
        <v>2121</v>
      </c>
      <c r="P1932" s="3" t="s">
        <v>2123</v>
      </c>
      <c r="Q1932" s="3" t="s">
        <v>5768</v>
      </c>
      <c r="R1932" s="3" t="s">
        <v>6855</v>
      </c>
      <c r="S1932" s="3" t="s">
        <v>6856</v>
      </c>
      <c r="T1932" s="3" t="s">
        <v>5775</v>
      </c>
      <c r="X1932" s="3">
        <v>1930</v>
      </c>
      <c r="Y1932" s="3">
        <v>10011</v>
      </c>
    </row>
    <row r="1933" spans="2:25" x14ac:dyDescent="0.35">
      <c r="B1933" s="3">
        <v>1931</v>
      </c>
      <c r="C1933" s="3" t="s">
        <v>2124</v>
      </c>
      <c r="D1933" s="3" t="s">
        <v>490</v>
      </c>
      <c r="H1933" s="3" t="s">
        <v>2124</v>
      </c>
      <c r="I1933" s="3" t="s">
        <v>490</v>
      </c>
      <c r="J1933" s="9">
        <v>41867</v>
      </c>
      <c r="K1933" s="9">
        <v>41873</v>
      </c>
      <c r="O1933" s="3" t="s">
        <v>2124</v>
      </c>
      <c r="P1933" s="3" t="s">
        <v>490</v>
      </c>
      <c r="Q1933" s="3" t="s">
        <v>5772</v>
      </c>
      <c r="R1933" s="3" t="s">
        <v>6629</v>
      </c>
      <c r="S1933" s="3" t="s">
        <v>6630</v>
      </c>
      <c r="T1933" s="3" t="s">
        <v>5775</v>
      </c>
      <c r="X1933" s="3">
        <v>1931</v>
      </c>
      <c r="Y1933" s="3">
        <v>7060</v>
      </c>
    </row>
    <row r="1934" spans="2:25" x14ac:dyDescent="0.35">
      <c r="B1934" s="3">
        <v>1932</v>
      </c>
      <c r="C1934" s="3" t="s">
        <v>2125</v>
      </c>
      <c r="D1934" s="3" t="s">
        <v>2126</v>
      </c>
      <c r="H1934" s="3" t="s">
        <v>2125</v>
      </c>
      <c r="I1934" s="3" t="s">
        <v>2126</v>
      </c>
      <c r="J1934" s="9">
        <v>41101</v>
      </c>
      <c r="K1934" s="9">
        <v>41103</v>
      </c>
      <c r="O1934" s="3" t="s">
        <v>2125</v>
      </c>
      <c r="P1934" s="3" t="s">
        <v>2126</v>
      </c>
      <c r="Q1934" s="3" t="s">
        <v>5768</v>
      </c>
      <c r="R1934" s="3" t="s">
        <v>6857</v>
      </c>
      <c r="S1934" s="3" t="s">
        <v>6858</v>
      </c>
      <c r="T1934" s="3" t="s">
        <v>5775</v>
      </c>
      <c r="X1934" s="3">
        <v>1932</v>
      </c>
      <c r="Y1934" s="3">
        <v>98115</v>
      </c>
    </row>
    <row r="1935" spans="2:25" x14ac:dyDescent="0.35">
      <c r="B1935" s="3">
        <v>1933</v>
      </c>
      <c r="C1935" s="3" t="s">
        <v>2125</v>
      </c>
      <c r="D1935" s="3" t="s">
        <v>1050</v>
      </c>
      <c r="H1935" s="3" t="s">
        <v>2125</v>
      </c>
      <c r="I1935" s="3" t="s">
        <v>1050</v>
      </c>
      <c r="J1935" s="9">
        <v>41101</v>
      </c>
      <c r="K1935" s="9">
        <v>41103</v>
      </c>
      <c r="O1935" s="3" t="s">
        <v>2125</v>
      </c>
      <c r="P1935" s="3" t="s">
        <v>1050</v>
      </c>
      <c r="Q1935" s="3" t="s">
        <v>5768</v>
      </c>
      <c r="R1935" s="3" t="s">
        <v>6857</v>
      </c>
      <c r="S1935" s="3" t="s">
        <v>6858</v>
      </c>
      <c r="T1935" s="3" t="s">
        <v>5775</v>
      </c>
      <c r="X1935" s="3">
        <v>1933</v>
      </c>
      <c r="Y1935" s="3">
        <v>98115</v>
      </c>
    </row>
    <row r="1936" spans="2:25" x14ac:dyDescent="0.35">
      <c r="B1936" s="3">
        <v>1934</v>
      </c>
      <c r="C1936" s="3" t="s">
        <v>2127</v>
      </c>
      <c r="D1936" s="3" t="s">
        <v>353</v>
      </c>
      <c r="H1936" s="3" t="s">
        <v>2127</v>
      </c>
      <c r="I1936" s="3" t="s">
        <v>353</v>
      </c>
      <c r="J1936" s="9">
        <v>41977</v>
      </c>
      <c r="K1936" s="9">
        <v>41983</v>
      </c>
      <c r="O1936" s="3" t="s">
        <v>2127</v>
      </c>
      <c r="P1936" s="3" t="s">
        <v>353</v>
      </c>
      <c r="Q1936" s="3" t="s">
        <v>5772</v>
      </c>
      <c r="R1936" s="3" t="s">
        <v>6859</v>
      </c>
      <c r="S1936" s="3" t="s">
        <v>6860</v>
      </c>
      <c r="T1936" s="3" t="s">
        <v>5775</v>
      </c>
      <c r="X1936" s="3">
        <v>1934</v>
      </c>
      <c r="Y1936" s="3">
        <v>10009</v>
      </c>
    </row>
    <row r="1937" spans="2:25" x14ac:dyDescent="0.35">
      <c r="B1937" s="3">
        <v>1935</v>
      </c>
      <c r="C1937" s="3" t="s">
        <v>2127</v>
      </c>
      <c r="D1937" s="3" t="s">
        <v>2128</v>
      </c>
      <c r="H1937" s="3" t="s">
        <v>2127</v>
      </c>
      <c r="I1937" s="3" t="s">
        <v>2128</v>
      </c>
      <c r="J1937" s="9">
        <v>41977</v>
      </c>
      <c r="K1937" s="9">
        <v>41983</v>
      </c>
      <c r="O1937" s="3" t="s">
        <v>2127</v>
      </c>
      <c r="P1937" s="3" t="s">
        <v>2128</v>
      </c>
      <c r="Q1937" s="3" t="s">
        <v>5772</v>
      </c>
      <c r="R1937" s="3" t="s">
        <v>6859</v>
      </c>
      <c r="S1937" s="3" t="s">
        <v>6860</v>
      </c>
      <c r="T1937" s="3" t="s">
        <v>5775</v>
      </c>
      <c r="X1937" s="3">
        <v>1935</v>
      </c>
      <c r="Y1937" s="3">
        <v>10009</v>
      </c>
    </row>
    <row r="1938" spans="2:25" x14ac:dyDescent="0.35">
      <c r="B1938" s="3">
        <v>1936</v>
      </c>
      <c r="C1938" s="3" t="s">
        <v>2127</v>
      </c>
      <c r="D1938" s="3" t="s">
        <v>1082</v>
      </c>
      <c r="H1938" s="3" t="s">
        <v>2127</v>
      </c>
      <c r="I1938" s="3" t="s">
        <v>1082</v>
      </c>
      <c r="J1938" s="9">
        <v>41977</v>
      </c>
      <c r="K1938" s="9">
        <v>41983</v>
      </c>
      <c r="O1938" s="3" t="s">
        <v>2127</v>
      </c>
      <c r="P1938" s="3" t="s">
        <v>1082</v>
      </c>
      <c r="Q1938" s="3" t="s">
        <v>5772</v>
      </c>
      <c r="R1938" s="3" t="s">
        <v>6859</v>
      </c>
      <c r="S1938" s="3" t="s">
        <v>6860</v>
      </c>
      <c r="T1938" s="3" t="s">
        <v>5775</v>
      </c>
      <c r="X1938" s="3">
        <v>1936</v>
      </c>
      <c r="Y1938" s="3">
        <v>10009</v>
      </c>
    </row>
    <row r="1939" spans="2:25" x14ac:dyDescent="0.35">
      <c r="B1939" s="3">
        <v>1937</v>
      </c>
      <c r="C1939" s="3" t="s">
        <v>2127</v>
      </c>
      <c r="D1939" s="3" t="s">
        <v>477</v>
      </c>
      <c r="H1939" s="3" t="s">
        <v>2127</v>
      </c>
      <c r="I1939" s="3" t="s">
        <v>477</v>
      </c>
      <c r="J1939" s="9">
        <v>41977</v>
      </c>
      <c r="K1939" s="9">
        <v>41983</v>
      </c>
      <c r="O1939" s="3" t="s">
        <v>2127</v>
      </c>
      <c r="P1939" s="3" t="s">
        <v>477</v>
      </c>
      <c r="Q1939" s="3" t="s">
        <v>5772</v>
      </c>
      <c r="R1939" s="3" t="s">
        <v>6859</v>
      </c>
      <c r="S1939" s="3" t="s">
        <v>6860</v>
      </c>
      <c r="T1939" s="3" t="s">
        <v>5775</v>
      </c>
      <c r="X1939" s="3">
        <v>1937</v>
      </c>
      <c r="Y1939" s="3">
        <v>10009</v>
      </c>
    </row>
    <row r="1940" spans="2:25" x14ac:dyDescent="0.35">
      <c r="B1940" s="3">
        <v>1938</v>
      </c>
      <c r="C1940" s="3" t="s">
        <v>2129</v>
      </c>
      <c r="D1940" s="3" t="s">
        <v>2130</v>
      </c>
      <c r="H1940" s="3" t="s">
        <v>2129</v>
      </c>
      <c r="I1940" s="3" t="s">
        <v>2130</v>
      </c>
      <c r="J1940" s="9">
        <v>41764</v>
      </c>
      <c r="K1940" s="9">
        <v>41768</v>
      </c>
      <c r="O1940" s="3" t="s">
        <v>2129</v>
      </c>
      <c r="P1940" s="3" t="s">
        <v>2130</v>
      </c>
      <c r="Q1940" s="3" t="s">
        <v>5772</v>
      </c>
      <c r="R1940" s="3" t="s">
        <v>6561</v>
      </c>
      <c r="S1940" s="3" t="s">
        <v>6562</v>
      </c>
      <c r="T1940" s="3" t="s">
        <v>5775</v>
      </c>
      <c r="X1940" s="3">
        <v>1938</v>
      </c>
      <c r="Y1940" s="3">
        <v>23602</v>
      </c>
    </row>
    <row r="1941" spans="2:25" x14ac:dyDescent="0.35">
      <c r="B1941" s="3">
        <v>1939</v>
      </c>
      <c r="C1941" s="3" t="s">
        <v>2129</v>
      </c>
      <c r="D1941" s="3" t="s">
        <v>464</v>
      </c>
      <c r="H1941" s="3" t="s">
        <v>2129</v>
      </c>
      <c r="I1941" s="3" t="s">
        <v>464</v>
      </c>
      <c r="J1941" s="9">
        <v>41764</v>
      </c>
      <c r="K1941" s="9">
        <v>41768</v>
      </c>
      <c r="O1941" s="3" t="s">
        <v>2129</v>
      </c>
      <c r="P1941" s="3" t="s">
        <v>464</v>
      </c>
      <c r="Q1941" s="3" t="s">
        <v>5772</v>
      </c>
      <c r="R1941" s="3" t="s">
        <v>6561</v>
      </c>
      <c r="S1941" s="3" t="s">
        <v>6562</v>
      </c>
      <c r="T1941" s="3" t="s">
        <v>5775</v>
      </c>
      <c r="X1941" s="3">
        <v>1939</v>
      </c>
      <c r="Y1941" s="3">
        <v>23602</v>
      </c>
    </row>
    <row r="1942" spans="2:25" x14ac:dyDescent="0.35">
      <c r="B1942" s="3">
        <v>1940</v>
      </c>
      <c r="C1942" s="3" t="s">
        <v>2129</v>
      </c>
      <c r="D1942" s="3" t="s">
        <v>2131</v>
      </c>
      <c r="H1942" s="3" t="s">
        <v>2129</v>
      </c>
      <c r="I1942" s="3" t="s">
        <v>2131</v>
      </c>
      <c r="J1942" s="9">
        <v>41764</v>
      </c>
      <c r="K1942" s="9">
        <v>41768</v>
      </c>
      <c r="O1942" s="3" t="s">
        <v>2129</v>
      </c>
      <c r="P1942" s="3" t="s">
        <v>2131</v>
      </c>
      <c r="Q1942" s="3" t="s">
        <v>5772</v>
      </c>
      <c r="R1942" s="3" t="s">
        <v>6561</v>
      </c>
      <c r="S1942" s="3" t="s">
        <v>6562</v>
      </c>
      <c r="T1942" s="3" t="s">
        <v>5775</v>
      </c>
      <c r="X1942" s="3">
        <v>1940</v>
      </c>
      <c r="Y1942" s="3">
        <v>23602</v>
      </c>
    </row>
    <row r="1943" spans="2:25" x14ac:dyDescent="0.35">
      <c r="B1943" s="3">
        <v>1941</v>
      </c>
      <c r="C1943" s="3" t="s">
        <v>2129</v>
      </c>
      <c r="D1943" s="3" t="s">
        <v>1455</v>
      </c>
      <c r="H1943" s="3" t="s">
        <v>2129</v>
      </c>
      <c r="I1943" s="3" t="s">
        <v>1455</v>
      </c>
      <c r="J1943" s="9">
        <v>41764</v>
      </c>
      <c r="K1943" s="9">
        <v>41768</v>
      </c>
      <c r="O1943" s="3" t="s">
        <v>2129</v>
      </c>
      <c r="P1943" s="3" t="s">
        <v>1455</v>
      </c>
      <c r="Q1943" s="3" t="s">
        <v>5772</v>
      </c>
      <c r="R1943" s="3" t="s">
        <v>6561</v>
      </c>
      <c r="S1943" s="3" t="s">
        <v>6562</v>
      </c>
      <c r="T1943" s="3" t="s">
        <v>5775</v>
      </c>
      <c r="X1943" s="3">
        <v>1941</v>
      </c>
      <c r="Y1943" s="3">
        <v>23602</v>
      </c>
    </row>
    <row r="1944" spans="2:25" x14ac:dyDescent="0.35">
      <c r="B1944" s="3">
        <v>1942</v>
      </c>
      <c r="C1944" s="3" t="s">
        <v>2132</v>
      </c>
      <c r="D1944" s="3" t="s">
        <v>2133</v>
      </c>
      <c r="H1944" s="3" t="s">
        <v>2132</v>
      </c>
      <c r="I1944" s="3" t="s">
        <v>2133</v>
      </c>
      <c r="J1944" s="9">
        <v>41582</v>
      </c>
      <c r="K1944" s="9">
        <v>41585</v>
      </c>
      <c r="O1944" s="3" t="s">
        <v>2132</v>
      </c>
      <c r="P1944" s="3" t="s">
        <v>2133</v>
      </c>
      <c r="Q1944" s="3" t="s">
        <v>5801</v>
      </c>
      <c r="R1944" s="3" t="s">
        <v>6469</v>
      </c>
      <c r="S1944" s="3" t="s">
        <v>6470</v>
      </c>
      <c r="T1944" s="3" t="s">
        <v>5775</v>
      </c>
      <c r="X1944" s="3">
        <v>1942</v>
      </c>
      <c r="Y1944" s="3">
        <v>90032</v>
      </c>
    </row>
    <row r="1945" spans="2:25" x14ac:dyDescent="0.35">
      <c r="B1945" s="3">
        <v>1943</v>
      </c>
      <c r="C1945" s="3" t="s">
        <v>2132</v>
      </c>
      <c r="D1945" s="3" t="s">
        <v>2134</v>
      </c>
      <c r="H1945" s="3" t="s">
        <v>2132</v>
      </c>
      <c r="I1945" s="3" t="s">
        <v>2134</v>
      </c>
      <c r="J1945" s="9">
        <v>41582</v>
      </c>
      <c r="K1945" s="9">
        <v>41585</v>
      </c>
      <c r="O1945" s="3" t="s">
        <v>2132</v>
      </c>
      <c r="P1945" s="3" t="s">
        <v>2134</v>
      </c>
      <c r="Q1945" s="3" t="s">
        <v>5801</v>
      </c>
      <c r="R1945" s="3" t="s">
        <v>6469</v>
      </c>
      <c r="S1945" s="3" t="s">
        <v>6470</v>
      </c>
      <c r="T1945" s="3" t="s">
        <v>5775</v>
      </c>
      <c r="X1945" s="3">
        <v>1943</v>
      </c>
      <c r="Y1945" s="3">
        <v>90032</v>
      </c>
    </row>
    <row r="1946" spans="2:25" x14ac:dyDescent="0.35">
      <c r="B1946" s="3">
        <v>1944</v>
      </c>
      <c r="C1946" s="3" t="s">
        <v>2132</v>
      </c>
      <c r="D1946" s="3" t="s">
        <v>2135</v>
      </c>
      <c r="H1946" s="3" t="s">
        <v>2132</v>
      </c>
      <c r="I1946" s="3" t="s">
        <v>2135</v>
      </c>
      <c r="J1946" s="9">
        <v>41582</v>
      </c>
      <c r="K1946" s="9">
        <v>41585</v>
      </c>
      <c r="O1946" s="3" t="s">
        <v>2132</v>
      </c>
      <c r="P1946" s="3" t="s">
        <v>2135</v>
      </c>
      <c r="Q1946" s="3" t="s">
        <v>5801</v>
      </c>
      <c r="R1946" s="3" t="s">
        <v>6469</v>
      </c>
      <c r="S1946" s="3" t="s">
        <v>6470</v>
      </c>
      <c r="T1946" s="3" t="s">
        <v>5775</v>
      </c>
      <c r="X1946" s="3">
        <v>1944</v>
      </c>
      <c r="Y1946" s="3">
        <v>90032</v>
      </c>
    </row>
    <row r="1947" spans="2:25" x14ac:dyDescent="0.35">
      <c r="B1947" s="3">
        <v>1945</v>
      </c>
      <c r="C1947" s="3" t="s">
        <v>2132</v>
      </c>
      <c r="D1947" s="3" t="s">
        <v>2136</v>
      </c>
      <c r="H1947" s="3" t="s">
        <v>2132</v>
      </c>
      <c r="I1947" s="3" t="s">
        <v>2136</v>
      </c>
      <c r="J1947" s="9">
        <v>41582</v>
      </c>
      <c r="K1947" s="9">
        <v>41585</v>
      </c>
      <c r="O1947" s="3" t="s">
        <v>2132</v>
      </c>
      <c r="P1947" s="3" t="s">
        <v>2136</v>
      </c>
      <c r="Q1947" s="3" t="s">
        <v>5801</v>
      </c>
      <c r="R1947" s="3" t="s">
        <v>6469</v>
      </c>
      <c r="S1947" s="3" t="s">
        <v>6470</v>
      </c>
      <c r="T1947" s="3" t="s">
        <v>5775</v>
      </c>
      <c r="X1947" s="3">
        <v>1945</v>
      </c>
      <c r="Y1947" s="3">
        <v>90032</v>
      </c>
    </row>
    <row r="1948" spans="2:25" x14ac:dyDescent="0.35">
      <c r="B1948" s="3">
        <v>1946</v>
      </c>
      <c r="C1948" s="3" t="s">
        <v>2137</v>
      </c>
      <c r="D1948" s="3" t="s">
        <v>745</v>
      </c>
      <c r="H1948" s="3" t="s">
        <v>2137</v>
      </c>
      <c r="I1948" s="3" t="s">
        <v>745</v>
      </c>
      <c r="J1948" s="9">
        <v>41887</v>
      </c>
      <c r="K1948" s="9">
        <v>41891</v>
      </c>
      <c r="O1948" s="3" t="s">
        <v>2137</v>
      </c>
      <c r="P1948" s="3" t="s">
        <v>745</v>
      </c>
      <c r="Q1948" s="3" t="s">
        <v>5768</v>
      </c>
      <c r="R1948" s="3" t="s">
        <v>6861</v>
      </c>
      <c r="S1948" s="3" t="s">
        <v>6862</v>
      </c>
      <c r="T1948" s="3" t="s">
        <v>5771</v>
      </c>
      <c r="X1948" s="3">
        <v>1946</v>
      </c>
      <c r="Y1948" s="3">
        <v>90036</v>
      </c>
    </row>
    <row r="1949" spans="2:25" x14ac:dyDescent="0.35">
      <c r="B1949" s="3">
        <v>1947</v>
      </c>
      <c r="C1949" s="3" t="s">
        <v>2138</v>
      </c>
      <c r="D1949" s="3" t="s">
        <v>10</v>
      </c>
      <c r="H1949" s="3" t="s">
        <v>2138</v>
      </c>
      <c r="I1949" s="3" t="s">
        <v>10</v>
      </c>
      <c r="J1949" s="9">
        <v>40799</v>
      </c>
      <c r="K1949" s="9">
        <v>40805</v>
      </c>
      <c r="O1949" s="3" t="s">
        <v>2138</v>
      </c>
      <c r="P1949" s="3" t="s">
        <v>10</v>
      </c>
      <c r="Q1949" s="3" t="s">
        <v>5772</v>
      </c>
      <c r="R1949" s="3" t="s">
        <v>6509</v>
      </c>
      <c r="S1949" s="3" t="s">
        <v>6510</v>
      </c>
      <c r="T1949" s="3" t="s">
        <v>5775</v>
      </c>
      <c r="X1949" s="3">
        <v>1947</v>
      </c>
      <c r="Y1949" s="3">
        <v>10011</v>
      </c>
    </row>
    <row r="1950" spans="2:25" x14ac:dyDescent="0.35">
      <c r="B1950" s="3">
        <v>1948</v>
      </c>
      <c r="C1950" s="3" t="s">
        <v>2139</v>
      </c>
      <c r="D1950" s="3" t="s">
        <v>2140</v>
      </c>
      <c r="H1950" s="3" t="s">
        <v>2139</v>
      </c>
      <c r="I1950" s="3" t="s">
        <v>2140</v>
      </c>
      <c r="J1950" s="9">
        <v>41810</v>
      </c>
      <c r="K1950" s="9">
        <v>41816</v>
      </c>
      <c r="O1950" s="3" t="s">
        <v>2139</v>
      </c>
      <c r="P1950" s="3" t="s">
        <v>2140</v>
      </c>
      <c r="Q1950" s="3" t="s">
        <v>5772</v>
      </c>
      <c r="R1950" s="3" t="s">
        <v>6401</v>
      </c>
      <c r="S1950" s="3" t="s">
        <v>6402</v>
      </c>
      <c r="T1950" s="3" t="s">
        <v>5775</v>
      </c>
      <c r="X1950" s="3">
        <v>1948</v>
      </c>
      <c r="Y1950" s="3">
        <v>75220</v>
      </c>
    </row>
    <row r="1951" spans="2:25" x14ac:dyDescent="0.35">
      <c r="B1951" s="3">
        <v>1949</v>
      </c>
      <c r="C1951" s="3" t="s">
        <v>2139</v>
      </c>
      <c r="D1951" s="3" t="s">
        <v>103</v>
      </c>
      <c r="H1951" s="3" t="s">
        <v>2139</v>
      </c>
      <c r="I1951" s="3" t="s">
        <v>103</v>
      </c>
      <c r="J1951" s="9">
        <v>41810</v>
      </c>
      <c r="K1951" s="9">
        <v>41816</v>
      </c>
      <c r="O1951" s="3" t="s">
        <v>2139</v>
      </c>
      <c r="P1951" s="3" t="s">
        <v>103</v>
      </c>
      <c r="Q1951" s="3" t="s">
        <v>5772</v>
      </c>
      <c r="R1951" s="3" t="s">
        <v>6401</v>
      </c>
      <c r="S1951" s="3" t="s">
        <v>6402</v>
      </c>
      <c r="T1951" s="3" t="s">
        <v>5775</v>
      </c>
      <c r="X1951" s="3">
        <v>1949</v>
      </c>
      <c r="Y1951" s="3">
        <v>75220</v>
      </c>
    </row>
    <row r="1952" spans="2:25" x14ac:dyDescent="0.35">
      <c r="B1952" s="3">
        <v>1950</v>
      </c>
      <c r="C1952" s="3" t="s">
        <v>2141</v>
      </c>
      <c r="D1952" s="3" t="s">
        <v>970</v>
      </c>
      <c r="H1952" s="3" t="s">
        <v>2141</v>
      </c>
      <c r="I1952" s="3" t="s">
        <v>970</v>
      </c>
      <c r="J1952" s="9">
        <v>41998</v>
      </c>
      <c r="K1952" s="9">
        <v>42005</v>
      </c>
      <c r="O1952" s="3" t="s">
        <v>2141</v>
      </c>
      <c r="P1952" s="3" t="s">
        <v>970</v>
      </c>
      <c r="Q1952" s="3" t="s">
        <v>5772</v>
      </c>
      <c r="R1952" s="3" t="s">
        <v>5958</v>
      </c>
      <c r="S1952" s="3" t="s">
        <v>5959</v>
      </c>
      <c r="T1952" s="3" t="s">
        <v>5775</v>
      </c>
      <c r="X1952" s="3">
        <v>1950</v>
      </c>
      <c r="Y1952" s="3">
        <v>98105</v>
      </c>
    </row>
    <row r="1953" spans="2:25" x14ac:dyDescent="0.35">
      <c r="B1953" s="3">
        <v>1951</v>
      </c>
      <c r="C1953" s="3" t="s">
        <v>2142</v>
      </c>
      <c r="D1953" s="3" t="s">
        <v>2143</v>
      </c>
      <c r="H1953" s="3" t="s">
        <v>2142</v>
      </c>
      <c r="I1953" s="3" t="s">
        <v>2143</v>
      </c>
      <c r="J1953" s="9">
        <v>41880</v>
      </c>
      <c r="K1953" s="9">
        <v>41886</v>
      </c>
      <c r="O1953" s="3" t="s">
        <v>2142</v>
      </c>
      <c r="P1953" s="3" t="s">
        <v>2143</v>
      </c>
      <c r="Q1953" s="3" t="s">
        <v>5772</v>
      </c>
      <c r="R1953" s="3" t="s">
        <v>6821</v>
      </c>
      <c r="S1953" s="3" t="s">
        <v>6822</v>
      </c>
      <c r="T1953" s="3" t="s">
        <v>5782</v>
      </c>
      <c r="X1953" s="3">
        <v>1951</v>
      </c>
      <c r="Y1953" s="3">
        <v>98105</v>
      </c>
    </row>
    <row r="1954" spans="2:25" x14ac:dyDescent="0.35">
      <c r="B1954" s="3">
        <v>1952</v>
      </c>
      <c r="C1954" s="3" t="s">
        <v>2142</v>
      </c>
      <c r="D1954" s="3" t="s">
        <v>412</v>
      </c>
      <c r="H1954" s="3" t="s">
        <v>2142</v>
      </c>
      <c r="I1954" s="3" t="s">
        <v>412</v>
      </c>
      <c r="J1954" s="9">
        <v>41880</v>
      </c>
      <c r="K1954" s="9">
        <v>41886</v>
      </c>
      <c r="O1954" s="3" t="s">
        <v>2142</v>
      </c>
      <c r="P1954" s="3" t="s">
        <v>412</v>
      </c>
      <c r="Q1954" s="3" t="s">
        <v>5772</v>
      </c>
      <c r="R1954" s="3" t="s">
        <v>6821</v>
      </c>
      <c r="S1954" s="3" t="s">
        <v>6822</v>
      </c>
      <c r="T1954" s="3" t="s">
        <v>5782</v>
      </c>
      <c r="X1954" s="3">
        <v>1952</v>
      </c>
      <c r="Y1954" s="3">
        <v>98105</v>
      </c>
    </row>
    <row r="1955" spans="2:25" x14ac:dyDescent="0.35">
      <c r="B1955" s="3">
        <v>1953</v>
      </c>
      <c r="C1955" s="3" t="s">
        <v>2142</v>
      </c>
      <c r="D1955" s="3" t="s">
        <v>530</v>
      </c>
      <c r="H1955" s="3" t="s">
        <v>2142</v>
      </c>
      <c r="I1955" s="3" t="s">
        <v>530</v>
      </c>
      <c r="J1955" s="9">
        <v>41880</v>
      </c>
      <c r="K1955" s="9">
        <v>41886</v>
      </c>
      <c r="O1955" s="3" t="s">
        <v>2142</v>
      </c>
      <c r="P1955" s="3" t="s">
        <v>530</v>
      </c>
      <c r="Q1955" s="3" t="s">
        <v>5772</v>
      </c>
      <c r="R1955" s="3" t="s">
        <v>6821</v>
      </c>
      <c r="S1955" s="3" t="s">
        <v>6822</v>
      </c>
      <c r="T1955" s="3" t="s">
        <v>5782</v>
      </c>
      <c r="X1955" s="3">
        <v>1953</v>
      </c>
      <c r="Y1955" s="3">
        <v>98105</v>
      </c>
    </row>
    <row r="1956" spans="2:25" x14ac:dyDescent="0.35">
      <c r="B1956" s="3">
        <v>1954</v>
      </c>
      <c r="C1956" s="3" t="s">
        <v>2142</v>
      </c>
      <c r="D1956" s="3" t="s">
        <v>537</v>
      </c>
      <c r="H1956" s="3" t="s">
        <v>2142</v>
      </c>
      <c r="I1956" s="3" t="s">
        <v>537</v>
      </c>
      <c r="J1956" s="9">
        <v>41880</v>
      </c>
      <c r="K1956" s="9">
        <v>41886</v>
      </c>
      <c r="O1956" s="3" t="s">
        <v>2142</v>
      </c>
      <c r="P1956" s="3" t="s">
        <v>537</v>
      </c>
      <c r="Q1956" s="3" t="s">
        <v>5772</v>
      </c>
      <c r="R1956" s="3" t="s">
        <v>6821</v>
      </c>
      <c r="S1956" s="3" t="s">
        <v>6822</v>
      </c>
      <c r="T1956" s="3" t="s">
        <v>5782</v>
      </c>
      <c r="X1956" s="3">
        <v>1954</v>
      </c>
      <c r="Y1956" s="3">
        <v>98105</v>
      </c>
    </row>
    <row r="1957" spans="2:25" x14ac:dyDescent="0.35">
      <c r="B1957" s="3">
        <v>1955</v>
      </c>
      <c r="C1957" s="3" t="s">
        <v>2144</v>
      </c>
      <c r="D1957" s="3" t="s">
        <v>2145</v>
      </c>
      <c r="H1957" s="3" t="s">
        <v>2144</v>
      </c>
      <c r="I1957" s="3" t="s">
        <v>2145</v>
      </c>
      <c r="J1957" s="9">
        <v>41191</v>
      </c>
      <c r="K1957" s="9">
        <v>41195</v>
      </c>
      <c r="O1957" s="3" t="s">
        <v>2144</v>
      </c>
      <c r="P1957" s="3" t="s">
        <v>2145</v>
      </c>
      <c r="Q1957" s="3" t="s">
        <v>5768</v>
      </c>
      <c r="R1957" s="3" t="s">
        <v>6863</v>
      </c>
      <c r="S1957" s="3" t="s">
        <v>6864</v>
      </c>
      <c r="T1957" s="3" t="s">
        <v>5775</v>
      </c>
      <c r="X1957" s="3">
        <v>1955</v>
      </c>
      <c r="Y1957" s="3">
        <v>10024</v>
      </c>
    </row>
    <row r="1958" spans="2:25" x14ac:dyDescent="0.35">
      <c r="B1958" s="3">
        <v>1956</v>
      </c>
      <c r="C1958" s="3" t="s">
        <v>2144</v>
      </c>
      <c r="D1958" s="3" t="s">
        <v>2146</v>
      </c>
      <c r="H1958" s="3" t="s">
        <v>2144</v>
      </c>
      <c r="I1958" s="3" t="s">
        <v>2146</v>
      </c>
      <c r="J1958" s="9">
        <v>41191</v>
      </c>
      <c r="K1958" s="9">
        <v>41195</v>
      </c>
      <c r="O1958" s="3" t="s">
        <v>2144</v>
      </c>
      <c r="P1958" s="3" t="s">
        <v>2146</v>
      </c>
      <c r="Q1958" s="3" t="s">
        <v>5768</v>
      </c>
      <c r="R1958" s="3" t="s">
        <v>6863</v>
      </c>
      <c r="S1958" s="3" t="s">
        <v>6864</v>
      </c>
      <c r="T1958" s="3" t="s">
        <v>5775</v>
      </c>
      <c r="X1958" s="3">
        <v>1956</v>
      </c>
      <c r="Y1958" s="3">
        <v>10024</v>
      </c>
    </row>
    <row r="1959" spans="2:25" x14ac:dyDescent="0.35">
      <c r="B1959" s="3">
        <v>1957</v>
      </c>
      <c r="C1959" s="3" t="s">
        <v>2147</v>
      </c>
      <c r="D1959" s="3" t="s">
        <v>2148</v>
      </c>
      <c r="H1959" s="3" t="s">
        <v>2147</v>
      </c>
      <c r="I1959" s="3" t="s">
        <v>2148</v>
      </c>
      <c r="J1959" s="9">
        <v>40890</v>
      </c>
      <c r="K1959" s="9">
        <v>40892</v>
      </c>
      <c r="O1959" s="3" t="s">
        <v>2147</v>
      </c>
      <c r="P1959" s="3" t="s">
        <v>2148</v>
      </c>
      <c r="Q1959" s="3" t="s">
        <v>5768</v>
      </c>
      <c r="R1959" s="3" t="s">
        <v>5848</v>
      </c>
      <c r="S1959" s="3" t="s">
        <v>5849</v>
      </c>
      <c r="T1959" s="3" t="s">
        <v>5775</v>
      </c>
      <c r="X1959" s="3">
        <v>1957</v>
      </c>
      <c r="Y1959" s="3">
        <v>90049</v>
      </c>
    </row>
    <row r="1960" spans="2:25" x14ac:dyDescent="0.35">
      <c r="B1960" s="3">
        <v>1958</v>
      </c>
      <c r="C1960" s="3" t="s">
        <v>2149</v>
      </c>
      <c r="D1960" s="3" t="s">
        <v>1698</v>
      </c>
      <c r="H1960" s="3" t="s">
        <v>2149</v>
      </c>
      <c r="I1960" s="3" t="s">
        <v>1698</v>
      </c>
      <c r="J1960" s="9">
        <v>40866</v>
      </c>
      <c r="K1960" s="9">
        <v>40870</v>
      </c>
      <c r="O1960" s="3" t="s">
        <v>2149</v>
      </c>
      <c r="P1960" s="3" t="s">
        <v>1698</v>
      </c>
      <c r="Q1960" s="3" t="s">
        <v>5772</v>
      </c>
      <c r="R1960" s="3" t="s">
        <v>6865</v>
      </c>
      <c r="S1960" s="3" t="s">
        <v>6866</v>
      </c>
      <c r="T1960" s="3" t="s">
        <v>5775</v>
      </c>
      <c r="X1960" s="3">
        <v>1958</v>
      </c>
      <c r="Y1960" s="3">
        <v>14701</v>
      </c>
    </row>
    <row r="1961" spans="2:25" x14ac:dyDescent="0.35">
      <c r="B1961" s="3">
        <v>1959</v>
      </c>
      <c r="C1961" s="3" t="s">
        <v>2150</v>
      </c>
      <c r="D1961" s="3" t="s">
        <v>1591</v>
      </c>
      <c r="H1961" s="3" t="s">
        <v>2150</v>
      </c>
      <c r="I1961" s="3" t="s">
        <v>1591</v>
      </c>
      <c r="J1961" s="9">
        <v>41528</v>
      </c>
      <c r="K1961" s="9">
        <v>41532</v>
      </c>
      <c r="O1961" s="3" t="s">
        <v>2150</v>
      </c>
      <c r="P1961" s="3" t="s">
        <v>1591</v>
      </c>
      <c r="Q1961" s="3" t="s">
        <v>5768</v>
      </c>
      <c r="R1961" s="3" t="s">
        <v>6455</v>
      </c>
      <c r="S1961" s="3" t="s">
        <v>6456</v>
      </c>
      <c r="T1961" s="3" t="s">
        <v>5775</v>
      </c>
      <c r="X1961" s="3">
        <v>1959</v>
      </c>
      <c r="Y1961" s="3">
        <v>77095</v>
      </c>
    </row>
    <row r="1962" spans="2:25" x14ac:dyDescent="0.35">
      <c r="B1962" s="3">
        <v>1960</v>
      </c>
      <c r="C1962" s="3" t="s">
        <v>2150</v>
      </c>
      <c r="D1962" s="3" t="s">
        <v>1700</v>
      </c>
      <c r="H1962" s="3" t="s">
        <v>2150</v>
      </c>
      <c r="I1962" s="3" t="s">
        <v>1700</v>
      </c>
      <c r="J1962" s="9">
        <v>41528</v>
      </c>
      <c r="K1962" s="9">
        <v>41532</v>
      </c>
      <c r="O1962" s="3" t="s">
        <v>2150</v>
      </c>
      <c r="P1962" s="3" t="s">
        <v>1700</v>
      </c>
      <c r="Q1962" s="3" t="s">
        <v>5768</v>
      </c>
      <c r="R1962" s="3" t="s">
        <v>6455</v>
      </c>
      <c r="S1962" s="3" t="s">
        <v>6456</v>
      </c>
      <c r="T1962" s="3" t="s">
        <v>5775</v>
      </c>
      <c r="X1962" s="3">
        <v>1960</v>
      </c>
      <c r="Y1962" s="3">
        <v>77095</v>
      </c>
    </row>
    <row r="1963" spans="2:25" x14ac:dyDescent="0.35">
      <c r="B1963" s="3">
        <v>1961</v>
      </c>
      <c r="C1963" s="3" t="s">
        <v>2151</v>
      </c>
      <c r="D1963" s="3" t="s">
        <v>2152</v>
      </c>
      <c r="H1963" s="3" t="s">
        <v>2151</v>
      </c>
      <c r="I1963" s="3" t="s">
        <v>2152</v>
      </c>
      <c r="J1963" s="9">
        <v>40710</v>
      </c>
      <c r="K1963" s="9">
        <v>40716</v>
      </c>
      <c r="O1963" s="3" t="s">
        <v>2151</v>
      </c>
      <c r="P1963" s="3" t="s">
        <v>2152</v>
      </c>
      <c r="Q1963" s="3" t="s">
        <v>5772</v>
      </c>
      <c r="R1963" s="3" t="s">
        <v>6867</v>
      </c>
      <c r="S1963" s="3" t="s">
        <v>6868</v>
      </c>
      <c r="T1963" s="3" t="s">
        <v>5775</v>
      </c>
      <c r="X1963" s="3">
        <v>1961</v>
      </c>
      <c r="Y1963" s="3">
        <v>46544</v>
      </c>
    </row>
    <row r="1964" spans="2:25" x14ac:dyDescent="0.35">
      <c r="B1964" s="3">
        <v>1962</v>
      </c>
      <c r="C1964" s="3" t="s">
        <v>2153</v>
      </c>
      <c r="D1964" s="3" t="s">
        <v>99</v>
      </c>
      <c r="H1964" s="3" t="s">
        <v>2153</v>
      </c>
      <c r="I1964" s="3" t="s">
        <v>99</v>
      </c>
      <c r="J1964" s="9">
        <v>41178</v>
      </c>
      <c r="K1964" s="9">
        <v>41183</v>
      </c>
      <c r="O1964" s="3" t="s">
        <v>2153</v>
      </c>
      <c r="P1964" s="3" t="s">
        <v>99</v>
      </c>
      <c r="Q1964" s="3" t="s">
        <v>5772</v>
      </c>
      <c r="R1964" s="3" t="s">
        <v>6349</v>
      </c>
      <c r="S1964" s="3" t="s">
        <v>6350</v>
      </c>
      <c r="T1964" s="3" t="s">
        <v>5782</v>
      </c>
      <c r="X1964" s="3">
        <v>1962</v>
      </c>
      <c r="Y1964" s="3">
        <v>92037</v>
      </c>
    </row>
    <row r="1965" spans="2:25" x14ac:dyDescent="0.35">
      <c r="B1965" s="3">
        <v>1963</v>
      </c>
      <c r="C1965" s="3" t="s">
        <v>2153</v>
      </c>
      <c r="D1965" s="3" t="s">
        <v>915</v>
      </c>
      <c r="H1965" s="3" t="s">
        <v>2153</v>
      </c>
      <c r="I1965" s="3" t="s">
        <v>915</v>
      </c>
      <c r="J1965" s="9">
        <v>41178</v>
      </c>
      <c r="K1965" s="9">
        <v>41183</v>
      </c>
      <c r="O1965" s="3" t="s">
        <v>2153</v>
      </c>
      <c r="P1965" s="3" t="s">
        <v>915</v>
      </c>
      <c r="Q1965" s="3" t="s">
        <v>5772</v>
      </c>
      <c r="R1965" s="3" t="s">
        <v>6349</v>
      </c>
      <c r="S1965" s="3" t="s">
        <v>6350</v>
      </c>
      <c r="T1965" s="3" t="s">
        <v>5782</v>
      </c>
      <c r="X1965" s="3">
        <v>1963</v>
      </c>
      <c r="Y1965" s="3">
        <v>92037</v>
      </c>
    </row>
    <row r="1966" spans="2:25" x14ac:dyDescent="0.35">
      <c r="B1966" s="3">
        <v>1964</v>
      </c>
      <c r="C1966" s="3" t="s">
        <v>2154</v>
      </c>
      <c r="D1966" s="3" t="s">
        <v>1838</v>
      </c>
      <c r="H1966" s="3" t="s">
        <v>2154</v>
      </c>
      <c r="I1966" s="3" t="s">
        <v>1838</v>
      </c>
      <c r="J1966" s="9">
        <v>41414</v>
      </c>
      <c r="K1966" s="9">
        <v>41419</v>
      </c>
      <c r="O1966" s="3" t="s">
        <v>2154</v>
      </c>
      <c r="P1966" s="3" t="s">
        <v>1838</v>
      </c>
      <c r="Q1966" s="3" t="s">
        <v>5772</v>
      </c>
      <c r="R1966" s="3" t="s">
        <v>6407</v>
      </c>
      <c r="S1966" s="3" t="s">
        <v>6408</v>
      </c>
      <c r="T1966" s="3" t="s">
        <v>5771</v>
      </c>
      <c r="X1966" s="3">
        <v>1964</v>
      </c>
      <c r="Y1966" s="3">
        <v>94109</v>
      </c>
    </row>
    <row r="1967" spans="2:25" x14ac:dyDescent="0.35">
      <c r="B1967" s="3">
        <v>1965</v>
      </c>
      <c r="C1967" s="3" t="s">
        <v>2155</v>
      </c>
      <c r="D1967" s="3" t="s">
        <v>2156</v>
      </c>
      <c r="H1967" s="3" t="s">
        <v>2155</v>
      </c>
      <c r="I1967" s="3" t="s">
        <v>2156</v>
      </c>
      <c r="J1967" s="9">
        <v>41813</v>
      </c>
      <c r="K1967" s="9">
        <v>41814</v>
      </c>
      <c r="O1967" s="3" t="s">
        <v>2155</v>
      </c>
      <c r="P1967" s="3" t="s">
        <v>2156</v>
      </c>
      <c r="Q1967" s="3" t="s">
        <v>5801</v>
      </c>
      <c r="R1967" s="3" t="s">
        <v>6509</v>
      </c>
      <c r="S1967" s="3" t="s">
        <v>6510</v>
      </c>
      <c r="T1967" s="3" t="s">
        <v>5775</v>
      </c>
      <c r="X1967" s="3">
        <v>1965</v>
      </c>
      <c r="Y1967" s="3">
        <v>33178</v>
      </c>
    </row>
    <row r="1968" spans="2:25" x14ac:dyDescent="0.35">
      <c r="B1968" s="3">
        <v>1966</v>
      </c>
      <c r="C1968" s="3" t="s">
        <v>2157</v>
      </c>
      <c r="D1968" s="3" t="s">
        <v>1097</v>
      </c>
      <c r="H1968" s="3" t="s">
        <v>2157</v>
      </c>
      <c r="I1968" s="3" t="s">
        <v>1097</v>
      </c>
      <c r="J1968" s="9">
        <v>41808</v>
      </c>
      <c r="K1968" s="9">
        <v>41811</v>
      </c>
      <c r="O1968" s="3" t="s">
        <v>2157</v>
      </c>
      <c r="P1968" s="3" t="s">
        <v>1097</v>
      </c>
      <c r="Q1968" s="3" t="s">
        <v>5801</v>
      </c>
      <c r="R1968" s="3" t="s">
        <v>6869</v>
      </c>
      <c r="S1968" s="3" t="s">
        <v>6870</v>
      </c>
      <c r="T1968" s="3" t="s">
        <v>5771</v>
      </c>
      <c r="X1968" s="3">
        <v>1966</v>
      </c>
      <c r="Y1968" s="3">
        <v>60076</v>
      </c>
    </row>
    <row r="1969" spans="2:25" x14ac:dyDescent="0.35">
      <c r="B1969" s="3">
        <v>1967</v>
      </c>
      <c r="C1969" s="3" t="s">
        <v>2157</v>
      </c>
      <c r="D1969" s="3" t="s">
        <v>775</v>
      </c>
      <c r="H1969" s="3" t="s">
        <v>2157</v>
      </c>
      <c r="I1969" s="3" t="s">
        <v>775</v>
      </c>
      <c r="J1969" s="9">
        <v>41808</v>
      </c>
      <c r="K1969" s="9">
        <v>41811</v>
      </c>
      <c r="O1969" s="3" t="s">
        <v>2157</v>
      </c>
      <c r="P1969" s="3" t="s">
        <v>775</v>
      </c>
      <c r="Q1969" s="3" t="s">
        <v>5801</v>
      </c>
      <c r="R1969" s="3" t="s">
        <v>6869</v>
      </c>
      <c r="S1969" s="3" t="s">
        <v>6870</v>
      </c>
      <c r="T1969" s="3" t="s">
        <v>5771</v>
      </c>
      <c r="X1969" s="3">
        <v>1967</v>
      </c>
      <c r="Y1969" s="3">
        <v>60076</v>
      </c>
    </row>
    <row r="1970" spans="2:25" x14ac:dyDescent="0.35">
      <c r="B1970" s="3">
        <v>1968</v>
      </c>
      <c r="C1970" s="3" t="s">
        <v>2157</v>
      </c>
      <c r="D1970" s="3" t="s">
        <v>849</v>
      </c>
      <c r="H1970" s="3" t="s">
        <v>2157</v>
      </c>
      <c r="I1970" s="3" t="s">
        <v>849</v>
      </c>
      <c r="J1970" s="9">
        <v>41808</v>
      </c>
      <c r="K1970" s="9">
        <v>41811</v>
      </c>
      <c r="O1970" s="3" t="s">
        <v>2157</v>
      </c>
      <c r="P1970" s="3" t="s">
        <v>849</v>
      </c>
      <c r="Q1970" s="3" t="s">
        <v>5801</v>
      </c>
      <c r="R1970" s="3" t="s">
        <v>6869</v>
      </c>
      <c r="S1970" s="3" t="s">
        <v>6870</v>
      </c>
      <c r="T1970" s="3" t="s">
        <v>5771</v>
      </c>
      <c r="X1970" s="3">
        <v>1968</v>
      </c>
      <c r="Y1970" s="3">
        <v>60076</v>
      </c>
    </row>
    <row r="1971" spans="2:25" x14ac:dyDescent="0.35">
      <c r="B1971" s="3">
        <v>1969</v>
      </c>
      <c r="C1971" s="3" t="s">
        <v>2158</v>
      </c>
      <c r="D1971" s="3" t="s">
        <v>1872</v>
      </c>
      <c r="H1971" s="3" t="s">
        <v>2158</v>
      </c>
      <c r="I1971" s="3" t="s">
        <v>1872</v>
      </c>
      <c r="J1971" s="9">
        <v>41593</v>
      </c>
      <c r="K1971" s="9">
        <v>41598</v>
      </c>
      <c r="O1971" s="3" t="s">
        <v>2158</v>
      </c>
      <c r="P1971" s="3" t="s">
        <v>1872</v>
      </c>
      <c r="Q1971" s="3" t="s">
        <v>5772</v>
      </c>
      <c r="R1971" s="3" t="s">
        <v>6871</v>
      </c>
      <c r="S1971" s="3" t="s">
        <v>6872</v>
      </c>
      <c r="T1971" s="3" t="s">
        <v>5775</v>
      </c>
      <c r="X1971" s="3">
        <v>1969</v>
      </c>
      <c r="Y1971" s="3">
        <v>94110</v>
      </c>
    </row>
    <row r="1972" spans="2:25" x14ac:dyDescent="0.35">
      <c r="B1972" s="3">
        <v>1970</v>
      </c>
      <c r="C1972" s="3" t="s">
        <v>2159</v>
      </c>
      <c r="D1972" s="3" t="s">
        <v>262</v>
      </c>
      <c r="H1972" s="3" t="s">
        <v>2159</v>
      </c>
      <c r="I1972" s="3" t="s">
        <v>262</v>
      </c>
      <c r="J1972" s="9">
        <v>40749</v>
      </c>
      <c r="K1972" s="9">
        <v>40751</v>
      </c>
      <c r="O1972" s="3" t="s">
        <v>2159</v>
      </c>
      <c r="P1972" s="3" t="s">
        <v>262</v>
      </c>
      <c r="Q1972" s="3" t="s">
        <v>5768</v>
      </c>
      <c r="R1972" s="3" t="s">
        <v>5940</v>
      </c>
      <c r="S1972" s="3" t="s">
        <v>5941</v>
      </c>
      <c r="T1972" s="3" t="s">
        <v>5775</v>
      </c>
      <c r="X1972" s="3">
        <v>1970</v>
      </c>
      <c r="Y1972" s="3">
        <v>94122</v>
      </c>
    </row>
    <row r="1973" spans="2:25" x14ac:dyDescent="0.35">
      <c r="B1973" s="3">
        <v>1971</v>
      </c>
      <c r="C1973" s="3" t="s">
        <v>2159</v>
      </c>
      <c r="D1973" s="3" t="s">
        <v>2160</v>
      </c>
      <c r="H1973" s="3" t="s">
        <v>2159</v>
      </c>
      <c r="I1973" s="3" t="s">
        <v>2160</v>
      </c>
      <c r="J1973" s="9">
        <v>40749</v>
      </c>
      <c r="K1973" s="9">
        <v>40751</v>
      </c>
      <c r="O1973" s="3" t="s">
        <v>2159</v>
      </c>
      <c r="P1973" s="3" t="s">
        <v>2160</v>
      </c>
      <c r="Q1973" s="3" t="s">
        <v>5768</v>
      </c>
      <c r="R1973" s="3" t="s">
        <v>5940</v>
      </c>
      <c r="S1973" s="3" t="s">
        <v>5941</v>
      </c>
      <c r="T1973" s="3" t="s">
        <v>5775</v>
      </c>
      <c r="X1973" s="3">
        <v>1971</v>
      </c>
      <c r="Y1973" s="3">
        <v>94122</v>
      </c>
    </row>
    <row r="1974" spans="2:25" x14ac:dyDescent="0.35">
      <c r="B1974" s="3">
        <v>1972</v>
      </c>
      <c r="C1974" s="3" t="s">
        <v>2159</v>
      </c>
      <c r="D1974" s="3" t="s">
        <v>249</v>
      </c>
      <c r="H1974" s="3" t="s">
        <v>2159</v>
      </c>
      <c r="I1974" s="3" t="s">
        <v>249</v>
      </c>
      <c r="J1974" s="9">
        <v>40749</v>
      </c>
      <c r="K1974" s="9">
        <v>40751</v>
      </c>
      <c r="O1974" s="3" t="s">
        <v>2159</v>
      </c>
      <c r="P1974" s="3" t="s">
        <v>249</v>
      </c>
      <c r="Q1974" s="3" t="s">
        <v>5768</v>
      </c>
      <c r="R1974" s="3" t="s">
        <v>5940</v>
      </c>
      <c r="S1974" s="3" t="s">
        <v>5941</v>
      </c>
      <c r="T1974" s="3" t="s">
        <v>5775</v>
      </c>
      <c r="X1974" s="3">
        <v>1972</v>
      </c>
      <c r="Y1974" s="3">
        <v>94122</v>
      </c>
    </row>
    <row r="1975" spans="2:25" x14ac:dyDescent="0.35">
      <c r="B1975" s="3">
        <v>1973</v>
      </c>
      <c r="C1975" s="3" t="s">
        <v>2161</v>
      </c>
      <c r="D1975" s="3" t="s">
        <v>2162</v>
      </c>
      <c r="H1975" s="3" t="s">
        <v>2161</v>
      </c>
      <c r="I1975" s="3" t="s">
        <v>2162</v>
      </c>
      <c r="J1975" s="9">
        <v>41092</v>
      </c>
      <c r="K1975" s="9">
        <v>41092</v>
      </c>
      <c r="O1975" s="3" t="s">
        <v>2161</v>
      </c>
      <c r="P1975" s="3" t="s">
        <v>2162</v>
      </c>
      <c r="Q1975" s="3" t="s">
        <v>6020</v>
      </c>
      <c r="R1975" s="3" t="s">
        <v>6779</v>
      </c>
      <c r="S1975" s="3" t="s">
        <v>6780</v>
      </c>
      <c r="T1975" s="3" t="s">
        <v>5775</v>
      </c>
      <c r="X1975" s="3">
        <v>1973</v>
      </c>
      <c r="Y1975" s="3">
        <v>77070</v>
      </c>
    </row>
    <row r="1976" spans="2:25" x14ac:dyDescent="0.35">
      <c r="B1976" s="3">
        <v>1974</v>
      </c>
      <c r="C1976" s="3" t="s">
        <v>2163</v>
      </c>
      <c r="D1976" s="3" t="s">
        <v>2164</v>
      </c>
      <c r="H1976" s="3" t="s">
        <v>2163</v>
      </c>
      <c r="I1976" s="3" t="s">
        <v>2164</v>
      </c>
      <c r="J1976" s="9">
        <v>41701</v>
      </c>
      <c r="K1976" s="9">
        <v>41707</v>
      </c>
      <c r="O1976" s="3" t="s">
        <v>2163</v>
      </c>
      <c r="P1976" s="3" t="s">
        <v>2164</v>
      </c>
      <c r="Q1976" s="3" t="s">
        <v>5772</v>
      </c>
      <c r="R1976" s="3" t="s">
        <v>6095</v>
      </c>
      <c r="S1976" s="3" t="s">
        <v>6096</v>
      </c>
      <c r="T1976" s="3" t="s">
        <v>5771</v>
      </c>
      <c r="X1976" s="3">
        <v>1974</v>
      </c>
      <c r="Y1976" s="3">
        <v>90045</v>
      </c>
    </row>
    <row r="1977" spans="2:25" x14ac:dyDescent="0.35">
      <c r="B1977" s="3">
        <v>1975</v>
      </c>
      <c r="C1977" s="3" t="s">
        <v>2163</v>
      </c>
      <c r="D1977" s="3" t="s">
        <v>1237</v>
      </c>
      <c r="H1977" s="3" t="s">
        <v>2163</v>
      </c>
      <c r="I1977" s="3" t="s">
        <v>1237</v>
      </c>
      <c r="J1977" s="9">
        <v>41701</v>
      </c>
      <c r="K1977" s="9">
        <v>41707</v>
      </c>
      <c r="O1977" s="3" t="s">
        <v>2163</v>
      </c>
      <c r="P1977" s="3" t="s">
        <v>1237</v>
      </c>
      <c r="Q1977" s="3" t="s">
        <v>5772</v>
      </c>
      <c r="R1977" s="3" t="s">
        <v>6095</v>
      </c>
      <c r="S1977" s="3" t="s">
        <v>6096</v>
      </c>
      <c r="T1977" s="3" t="s">
        <v>5771</v>
      </c>
      <c r="X1977" s="3">
        <v>1975</v>
      </c>
      <c r="Y1977" s="3">
        <v>90045</v>
      </c>
    </row>
    <row r="1978" spans="2:25" x14ac:dyDescent="0.35">
      <c r="B1978" s="3">
        <v>1976</v>
      </c>
      <c r="C1978" s="3" t="s">
        <v>2165</v>
      </c>
      <c r="D1978" s="3" t="s">
        <v>2166</v>
      </c>
      <c r="H1978" s="3" t="s">
        <v>2165</v>
      </c>
      <c r="I1978" s="3" t="s">
        <v>2166</v>
      </c>
      <c r="J1978" s="9">
        <v>41597</v>
      </c>
      <c r="K1978" s="9">
        <v>41602</v>
      </c>
      <c r="O1978" s="3" t="s">
        <v>2165</v>
      </c>
      <c r="P1978" s="3" t="s">
        <v>2166</v>
      </c>
      <c r="Q1978" s="3" t="s">
        <v>5772</v>
      </c>
      <c r="R1978" s="3" t="s">
        <v>6873</v>
      </c>
      <c r="S1978" s="3" t="s">
        <v>6874</v>
      </c>
      <c r="T1978" s="3" t="s">
        <v>5782</v>
      </c>
      <c r="X1978" s="3">
        <v>1976</v>
      </c>
      <c r="Y1978" s="3">
        <v>73120</v>
      </c>
    </row>
    <row r="1979" spans="2:25" x14ac:dyDescent="0.35">
      <c r="B1979" s="3">
        <v>1977</v>
      </c>
      <c r="C1979" s="3" t="s">
        <v>2167</v>
      </c>
      <c r="D1979" s="3" t="s">
        <v>571</v>
      </c>
      <c r="H1979" s="3" t="s">
        <v>2167</v>
      </c>
      <c r="I1979" s="3" t="s">
        <v>571</v>
      </c>
      <c r="J1979" s="9">
        <v>41976</v>
      </c>
      <c r="K1979" s="9">
        <v>41980</v>
      </c>
      <c r="O1979" s="3" t="s">
        <v>2167</v>
      </c>
      <c r="P1979" s="3" t="s">
        <v>571</v>
      </c>
      <c r="Q1979" s="3" t="s">
        <v>5772</v>
      </c>
      <c r="R1979" s="3" t="s">
        <v>6875</v>
      </c>
      <c r="S1979" s="3" t="s">
        <v>6876</v>
      </c>
      <c r="T1979" s="3" t="s">
        <v>5782</v>
      </c>
      <c r="X1979" s="3">
        <v>1977</v>
      </c>
      <c r="Y1979" s="3">
        <v>33614</v>
      </c>
    </row>
    <row r="1980" spans="2:25" x14ac:dyDescent="0.35">
      <c r="B1980" s="3">
        <v>1978</v>
      </c>
      <c r="C1980" s="3" t="s">
        <v>2168</v>
      </c>
      <c r="D1980" s="3" t="s">
        <v>1486</v>
      </c>
      <c r="H1980" s="3" t="s">
        <v>2168</v>
      </c>
      <c r="I1980" s="3" t="s">
        <v>1486</v>
      </c>
      <c r="J1980" s="9">
        <v>41590</v>
      </c>
      <c r="K1980" s="9">
        <v>41596</v>
      </c>
      <c r="O1980" s="3" t="s">
        <v>2168</v>
      </c>
      <c r="P1980" s="3" t="s">
        <v>1486</v>
      </c>
      <c r="Q1980" s="3" t="s">
        <v>5772</v>
      </c>
      <c r="R1980" s="3" t="s">
        <v>6067</v>
      </c>
      <c r="S1980" s="3" t="s">
        <v>6068</v>
      </c>
      <c r="T1980" s="3" t="s">
        <v>5771</v>
      </c>
      <c r="X1980" s="3">
        <v>1978</v>
      </c>
      <c r="Y1980" s="3">
        <v>60623</v>
      </c>
    </row>
    <row r="1981" spans="2:25" x14ac:dyDescent="0.35">
      <c r="B1981" s="3">
        <v>1979</v>
      </c>
      <c r="C1981" s="3" t="s">
        <v>2168</v>
      </c>
      <c r="D1981" s="3" t="s">
        <v>1171</v>
      </c>
      <c r="H1981" s="3" t="s">
        <v>2168</v>
      </c>
      <c r="I1981" s="3" t="s">
        <v>1171</v>
      </c>
      <c r="J1981" s="9">
        <v>41590</v>
      </c>
      <c r="K1981" s="9">
        <v>41596</v>
      </c>
      <c r="O1981" s="3" t="s">
        <v>2168</v>
      </c>
      <c r="P1981" s="3" t="s">
        <v>1171</v>
      </c>
      <c r="Q1981" s="3" t="s">
        <v>5772</v>
      </c>
      <c r="R1981" s="3" t="s">
        <v>6067</v>
      </c>
      <c r="S1981" s="3" t="s">
        <v>6068</v>
      </c>
      <c r="T1981" s="3" t="s">
        <v>5771</v>
      </c>
      <c r="X1981" s="3">
        <v>1979</v>
      </c>
      <c r="Y1981" s="3">
        <v>60623</v>
      </c>
    </row>
    <row r="1982" spans="2:25" x14ac:dyDescent="0.35">
      <c r="B1982" s="3">
        <v>1980</v>
      </c>
      <c r="C1982" s="3" t="s">
        <v>2169</v>
      </c>
      <c r="D1982" s="3" t="s">
        <v>2170</v>
      </c>
      <c r="H1982" s="3" t="s">
        <v>2169</v>
      </c>
      <c r="I1982" s="3" t="s">
        <v>2170</v>
      </c>
      <c r="J1982" s="9">
        <v>40862</v>
      </c>
      <c r="K1982" s="9">
        <v>40869</v>
      </c>
      <c r="O1982" s="3" t="s">
        <v>2169</v>
      </c>
      <c r="P1982" s="3" t="s">
        <v>2170</v>
      </c>
      <c r="Q1982" s="3" t="s">
        <v>5772</v>
      </c>
      <c r="R1982" s="3" t="s">
        <v>6245</v>
      </c>
      <c r="S1982" s="3" t="s">
        <v>6246</v>
      </c>
      <c r="T1982" s="3" t="s">
        <v>5775</v>
      </c>
      <c r="X1982" s="3">
        <v>1980</v>
      </c>
      <c r="Y1982" s="3">
        <v>77095</v>
      </c>
    </row>
    <row r="1983" spans="2:25" x14ac:dyDescent="0.35">
      <c r="B1983" s="3">
        <v>1981</v>
      </c>
      <c r="C1983" s="3" t="s">
        <v>2171</v>
      </c>
      <c r="D1983" s="3" t="s">
        <v>1023</v>
      </c>
      <c r="H1983" s="3" t="s">
        <v>2171</v>
      </c>
      <c r="I1983" s="3" t="s">
        <v>1023</v>
      </c>
      <c r="J1983" s="9">
        <v>41762</v>
      </c>
      <c r="K1983" s="9">
        <v>41767</v>
      </c>
      <c r="O1983" s="3" t="s">
        <v>2171</v>
      </c>
      <c r="P1983" s="3" t="s">
        <v>1023</v>
      </c>
      <c r="Q1983" s="3" t="s">
        <v>5772</v>
      </c>
      <c r="R1983" s="3" t="s">
        <v>6877</v>
      </c>
      <c r="S1983" s="3" t="s">
        <v>6878</v>
      </c>
      <c r="T1983" s="3" t="s">
        <v>5771</v>
      </c>
      <c r="X1983" s="3">
        <v>1981</v>
      </c>
      <c r="Y1983" s="3">
        <v>7090</v>
      </c>
    </row>
    <row r="1984" spans="2:25" x14ac:dyDescent="0.35">
      <c r="B1984" s="3">
        <v>1982</v>
      </c>
      <c r="C1984" s="3" t="s">
        <v>2172</v>
      </c>
      <c r="D1984" s="3" t="s">
        <v>2173</v>
      </c>
      <c r="H1984" s="3" t="s">
        <v>2172</v>
      </c>
      <c r="I1984" s="3" t="s">
        <v>2173</v>
      </c>
      <c r="J1984" s="9">
        <v>41563</v>
      </c>
      <c r="K1984" s="9">
        <v>41569</v>
      </c>
      <c r="O1984" s="3" t="s">
        <v>2172</v>
      </c>
      <c r="P1984" s="3" t="s">
        <v>2173</v>
      </c>
      <c r="Q1984" s="3" t="s">
        <v>5772</v>
      </c>
      <c r="R1984" s="3" t="s">
        <v>6661</v>
      </c>
      <c r="S1984" s="3" t="s">
        <v>6662</v>
      </c>
      <c r="T1984" s="3" t="s">
        <v>5782</v>
      </c>
      <c r="X1984" s="3">
        <v>1982</v>
      </c>
      <c r="Y1984" s="3">
        <v>73120</v>
      </c>
    </row>
    <row r="1985" spans="2:25" x14ac:dyDescent="0.35">
      <c r="B1985" s="3">
        <v>1983</v>
      </c>
      <c r="C1985" s="3" t="s">
        <v>2172</v>
      </c>
      <c r="D1985" s="3" t="s">
        <v>762</v>
      </c>
      <c r="H1985" s="3" t="s">
        <v>2172</v>
      </c>
      <c r="I1985" s="3" t="s">
        <v>762</v>
      </c>
      <c r="J1985" s="9">
        <v>41563</v>
      </c>
      <c r="K1985" s="9">
        <v>41569</v>
      </c>
      <c r="O1985" s="3" t="s">
        <v>2172</v>
      </c>
      <c r="P1985" s="3" t="s">
        <v>762</v>
      </c>
      <c r="Q1985" s="3" t="s">
        <v>5772</v>
      </c>
      <c r="R1985" s="3" t="s">
        <v>6661</v>
      </c>
      <c r="S1985" s="3" t="s">
        <v>6662</v>
      </c>
      <c r="T1985" s="3" t="s">
        <v>5782</v>
      </c>
      <c r="X1985" s="3">
        <v>1983</v>
      </c>
      <c r="Y1985" s="3">
        <v>73120</v>
      </c>
    </row>
    <row r="1986" spans="2:25" x14ac:dyDescent="0.35">
      <c r="B1986" s="3">
        <v>1984</v>
      </c>
      <c r="C1986" s="3" t="s">
        <v>2172</v>
      </c>
      <c r="D1986" s="3" t="s">
        <v>2174</v>
      </c>
      <c r="H1986" s="3" t="s">
        <v>2172</v>
      </c>
      <c r="I1986" s="3" t="s">
        <v>2174</v>
      </c>
      <c r="J1986" s="9">
        <v>41563</v>
      </c>
      <c r="K1986" s="9">
        <v>41569</v>
      </c>
      <c r="O1986" s="3" t="s">
        <v>2172</v>
      </c>
      <c r="P1986" s="3" t="s">
        <v>2174</v>
      </c>
      <c r="Q1986" s="3" t="s">
        <v>5772</v>
      </c>
      <c r="R1986" s="3" t="s">
        <v>6661</v>
      </c>
      <c r="S1986" s="3" t="s">
        <v>6662</v>
      </c>
      <c r="T1986" s="3" t="s">
        <v>5782</v>
      </c>
      <c r="X1986" s="3">
        <v>1984</v>
      </c>
      <c r="Y1986" s="3">
        <v>73120</v>
      </c>
    </row>
    <row r="1987" spans="2:25" x14ac:dyDescent="0.35">
      <c r="B1987" s="3">
        <v>1985</v>
      </c>
      <c r="C1987" s="3" t="s">
        <v>2172</v>
      </c>
      <c r="D1987" s="3" t="s">
        <v>110</v>
      </c>
      <c r="H1987" s="3" t="s">
        <v>2172</v>
      </c>
      <c r="I1987" s="3" t="s">
        <v>110</v>
      </c>
      <c r="J1987" s="9">
        <v>41563</v>
      </c>
      <c r="K1987" s="9">
        <v>41569</v>
      </c>
      <c r="O1987" s="3" t="s">
        <v>2172</v>
      </c>
      <c r="P1987" s="3" t="s">
        <v>110</v>
      </c>
      <c r="Q1987" s="3" t="s">
        <v>5772</v>
      </c>
      <c r="R1987" s="3" t="s">
        <v>6661</v>
      </c>
      <c r="S1987" s="3" t="s">
        <v>6662</v>
      </c>
      <c r="T1987" s="3" t="s">
        <v>5782</v>
      </c>
      <c r="X1987" s="3">
        <v>1985</v>
      </c>
      <c r="Y1987" s="3">
        <v>73120</v>
      </c>
    </row>
    <row r="1988" spans="2:25" x14ac:dyDescent="0.35">
      <c r="B1988" s="3">
        <v>1986</v>
      </c>
      <c r="C1988" s="3" t="s">
        <v>2172</v>
      </c>
      <c r="D1988" s="3" t="s">
        <v>1206</v>
      </c>
      <c r="H1988" s="3" t="s">
        <v>2172</v>
      </c>
      <c r="I1988" s="3" t="s">
        <v>1206</v>
      </c>
      <c r="J1988" s="9">
        <v>41563</v>
      </c>
      <c r="K1988" s="9">
        <v>41569</v>
      </c>
      <c r="O1988" s="3" t="s">
        <v>2172</v>
      </c>
      <c r="P1988" s="3" t="s">
        <v>1206</v>
      </c>
      <c r="Q1988" s="3" t="s">
        <v>5772</v>
      </c>
      <c r="R1988" s="3" t="s">
        <v>6661</v>
      </c>
      <c r="S1988" s="3" t="s">
        <v>6662</v>
      </c>
      <c r="T1988" s="3" t="s">
        <v>5782</v>
      </c>
      <c r="X1988" s="3">
        <v>1986</v>
      </c>
      <c r="Y1988" s="3">
        <v>73120</v>
      </c>
    </row>
    <row r="1989" spans="2:25" x14ac:dyDescent="0.35">
      <c r="B1989" s="3">
        <v>1987</v>
      </c>
      <c r="C1989" s="3" t="s">
        <v>2172</v>
      </c>
      <c r="D1989" s="3" t="s">
        <v>2175</v>
      </c>
      <c r="H1989" s="3" t="s">
        <v>2172</v>
      </c>
      <c r="I1989" s="3" t="s">
        <v>2175</v>
      </c>
      <c r="J1989" s="9">
        <v>41563</v>
      </c>
      <c r="K1989" s="9">
        <v>41569</v>
      </c>
      <c r="O1989" s="3" t="s">
        <v>2172</v>
      </c>
      <c r="P1989" s="3" t="s">
        <v>2175</v>
      </c>
      <c r="Q1989" s="3" t="s">
        <v>5772</v>
      </c>
      <c r="R1989" s="3" t="s">
        <v>6661</v>
      </c>
      <c r="S1989" s="3" t="s">
        <v>6662</v>
      </c>
      <c r="T1989" s="3" t="s">
        <v>5782</v>
      </c>
      <c r="X1989" s="3">
        <v>1987</v>
      </c>
      <c r="Y1989" s="3">
        <v>73120</v>
      </c>
    </row>
    <row r="1990" spans="2:25" x14ac:dyDescent="0.35">
      <c r="B1990" s="3">
        <v>1988</v>
      </c>
      <c r="C1990" s="3" t="s">
        <v>2176</v>
      </c>
      <c r="D1990" s="3" t="s">
        <v>625</v>
      </c>
      <c r="H1990" s="3" t="s">
        <v>2176</v>
      </c>
      <c r="I1990" s="3" t="s">
        <v>625</v>
      </c>
      <c r="J1990" s="9">
        <v>41005</v>
      </c>
      <c r="K1990" s="9">
        <v>41009</v>
      </c>
      <c r="O1990" s="3" t="s">
        <v>2176</v>
      </c>
      <c r="P1990" s="3" t="s">
        <v>625</v>
      </c>
      <c r="Q1990" s="3" t="s">
        <v>5772</v>
      </c>
      <c r="R1990" s="3" t="s">
        <v>6879</v>
      </c>
      <c r="S1990" s="3" t="s">
        <v>6880</v>
      </c>
      <c r="T1990" s="3" t="s">
        <v>5775</v>
      </c>
      <c r="X1990" s="3">
        <v>1988</v>
      </c>
      <c r="Y1990" s="3">
        <v>77041</v>
      </c>
    </row>
    <row r="1991" spans="2:25" x14ac:dyDescent="0.35">
      <c r="B1991" s="3">
        <v>1989</v>
      </c>
      <c r="C1991" s="3" t="s">
        <v>2176</v>
      </c>
      <c r="D1991" s="3" t="s">
        <v>2177</v>
      </c>
      <c r="H1991" s="3" t="s">
        <v>2176</v>
      </c>
      <c r="I1991" s="3" t="s">
        <v>2177</v>
      </c>
      <c r="J1991" s="9">
        <v>41005</v>
      </c>
      <c r="K1991" s="9">
        <v>41009</v>
      </c>
      <c r="O1991" s="3" t="s">
        <v>2176</v>
      </c>
      <c r="P1991" s="3" t="s">
        <v>2177</v>
      </c>
      <c r="Q1991" s="3" t="s">
        <v>5772</v>
      </c>
      <c r="R1991" s="3" t="s">
        <v>6879</v>
      </c>
      <c r="S1991" s="3" t="s">
        <v>6880</v>
      </c>
      <c r="T1991" s="3" t="s">
        <v>5775</v>
      </c>
      <c r="X1991" s="3">
        <v>1989</v>
      </c>
      <c r="Y1991" s="3">
        <v>77041</v>
      </c>
    </row>
    <row r="1992" spans="2:25" x14ac:dyDescent="0.35">
      <c r="B1992" s="3">
        <v>1990</v>
      </c>
      <c r="C1992" s="3" t="s">
        <v>2176</v>
      </c>
      <c r="D1992" s="3" t="s">
        <v>1422</v>
      </c>
      <c r="H1992" s="3" t="s">
        <v>2176</v>
      </c>
      <c r="I1992" s="3" t="s">
        <v>1422</v>
      </c>
      <c r="J1992" s="9">
        <v>41005</v>
      </c>
      <c r="K1992" s="9">
        <v>41009</v>
      </c>
      <c r="O1992" s="3" t="s">
        <v>2176</v>
      </c>
      <c r="P1992" s="3" t="s">
        <v>1422</v>
      </c>
      <c r="Q1992" s="3" t="s">
        <v>5772</v>
      </c>
      <c r="R1992" s="3" t="s">
        <v>6879</v>
      </c>
      <c r="S1992" s="3" t="s">
        <v>6880</v>
      </c>
      <c r="T1992" s="3" t="s">
        <v>5775</v>
      </c>
      <c r="X1992" s="3">
        <v>1990</v>
      </c>
      <c r="Y1992" s="3">
        <v>77041</v>
      </c>
    </row>
    <row r="1993" spans="2:25" x14ac:dyDescent="0.35">
      <c r="B1993" s="3">
        <v>1991</v>
      </c>
      <c r="C1993" s="3" t="s">
        <v>2176</v>
      </c>
      <c r="D1993" s="3" t="s">
        <v>1851</v>
      </c>
      <c r="H1993" s="3" t="s">
        <v>2176</v>
      </c>
      <c r="I1993" s="3" t="s">
        <v>1851</v>
      </c>
      <c r="J1993" s="9">
        <v>41005</v>
      </c>
      <c r="K1993" s="9">
        <v>41009</v>
      </c>
      <c r="O1993" s="3" t="s">
        <v>2176</v>
      </c>
      <c r="P1993" s="3" t="s">
        <v>1851</v>
      </c>
      <c r="Q1993" s="3" t="s">
        <v>5772</v>
      </c>
      <c r="R1993" s="3" t="s">
        <v>6879</v>
      </c>
      <c r="S1993" s="3" t="s">
        <v>6880</v>
      </c>
      <c r="T1993" s="3" t="s">
        <v>5775</v>
      </c>
      <c r="X1993" s="3">
        <v>1991</v>
      </c>
      <c r="Y1993" s="3">
        <v>77041</v>
      </c>
    </row>
    <row r="1994" spans="2:25" x14ac:dyDescent="0.35">
      <c r="B1994" s="3">
        <v>1992</v>
      </c>
      <c r="C1994" s="3" t="s">
        <v>2176</v>
      </c>
      <c r="D1994" s="3" t="s">
        <v>2178</v>
      </c>
      <c r="H1994" s="3" t="s">
        <v>2176</v>
      </c>
      <c r="I1994" s="3" t="s">
        <v>2178</v>
      </c>
      <c r="J1994" s="9">
        <v>41005</v>
      </c>
      <c r="K1994" s="9">
        <v>41009</v>
      </c>
      <c r="O1994" s="3" t="s">
        <v>2176</v>
      </c>
      <c r="P1994" s="3" t="s">
        <v>2178</v>
      </c>
      <c r="Q1994" s="3" t="s">
        <v>5772</v>
      </c>
      <c r="R1994" s="3" t="s">
        <v>6879</v>
      </c>
      <c r="S1994" s="3" t="s">
        <v>6880</v>
      </c>
      <c r="T1994" s="3" t="s">
        <v>5775</v>
      </c>
      <c r="X1994" s="3">
        <v>1992</v>
      </c>
      <c r="Y1994" s="3">
        <v>77041</v>
      </c>
    </row>
    <row r="1995" spans="2:25" x14ac:dyDescent="0.35">
      <c r="B1995" s="3">
        <v>1993</v>
      </c>
      <c r="C1995" s="3" t="s">
        <v>2179</v>
      </c>
      <c r="D1995" s="3" t="s">
        <v>952</v>
      </c>
      <c r="H1995" s="3" t="s">
        <v>2179</v>
      </c>
      <c r="I1995" s="3" t="s">
        <v>952</v>
      </c>
      <c r="J1995" s="9">
        <v>40840</v>
      </c>
      <c r="K1995" s="9">
        <v>40845</v>
      </c>
      <c r="O1995" s="3" t="s">
        <v>2179</v>
      </c>
      <c r="P1995" s="3" t="s">
        <v>952</v>
      </c>
      <c r="Q1995" s="3" t="s">
        <v>5772</v>
      </c>
      <c r="R1995" s="3" t="s">
        <v>6875</v>
      </c>
      <c r="S1995" s="3" t="s">
        <v>6876</v>
      </c>
      <c r="T1995" s="3" t="s">
        <v>5782</v>
      </c>
      <c r="X1995" s="3">
        <v>1993</v>
      </c>
      <c r="Y1995" s="3">
        <v>33311</v>
      </c>
    </row>
    <row r="1996" spans="2:25" x14ac:dyDescent="0.35">
      <c r="B1996" s="3">
        <v>1994</v>
      </c>
      <c r="C1996" s="3" t="s">
        <v>2180</v>
      </c>
      <c r="D1996" s="3" t="s">
        <v>1679</v>
      </c>
      <c r="H1996" s="3" t="s">
        <v>2180</v>
      </c>
      <c r="I1996" s="3" t="s">
        <v>1679</v>
      </c>
      <c r="J1996" s="9">
        <v>40772</v>
      </c>
      <c r="K1996" s="9">
        <v>40776</v>
      </c>
      <c r="O1996" s="3" t="s">
        <v>2180</v>
      </c>
      <c r="P1996" s="3" t="s">
        <v>1679</v>
      </c>
      <c r="Q1996" s="3" t="s">
        <v>5772</v>
      </c>
      <c r="R1996" s="3" t="s">
        <v>5996</v>
      </c>
      <c r="S1996" s="3" t="s">
        <v>5997</v>
      </c>
      <c r="T1996" s="3" t="s">
        <v>5771</v>
      </c>
      <c r="X1996" s="3">
        <v>1994</v>
      </c>
      <c r="Y1996" s="3">
        <v>72209</v>
      </c>
    </row>
    <row r="1997" spans="2:25" x14ac:dyDescent="0.35">
      <c r="B1997" s="3">
        <v>1995</v>
      </c>
      <c r="C1997" s="3" t="s">
        <v>2180</v>
      </c>
      <c r="D1997" s="3" t="s">
        <v>2181</v>
      </c>
      <c r="H1997" s="3" t="s">
        <v>2180</v>
      </c>
      <c r="I1997" s="3" t="s">
        <v>2181</v>
      </c>
      <c r="J1997" s="9">
        <v>40772</v>
      </c>
      <c r="K1997" s="9">
        <v>40776</v>
      </c>
      <c r="O1997" s="3" t="s">
        <v>2180</v>
      </c>
      <c r="P1997" s="3" t="s">
        <v>2181</v>
      </c>
      <c r="Q1997" s="3" t="s">
        <v>5772</v>
      </c>
      <c r="R1997" s="3" t="s">
        <v>5996</v>
      </c>
      <c r="S1997" s="3" t="s">
        <v>5997</v>
      </c>
      <c r="T1997" s="3" t="s">
        <v>5771</v>
      </c>
      <c r="X1997" s="3">
        <v>1995</v>
      </c>
      <c r="Y1997" s="3">
        <v>72209</v>
      </c>
    </row>
    <row r="1998" spans="2:25" x14ac:dyDescent="0.35">
      <c r="B1998" s="3">
        <v>1996</v>
      </c>
      <c r="C1998" s="3" t="s">
        <v>2180</v>
      </c>
      <c r="D1998" s="3" t="s">
        <v>1560</v>
      </c>
      <c r="H1998" s="3" t="s">
        <v>2180</v>
      </c>
      <c r="I1998" s="3" t="s">
        <v>1560</v>
      </c>
      <c r="J1998" s="9">
        <v>40772</v>
      </c>
      <c r="K1998" s="9">
        <v>40776</v>
      </c>
      <c r="O1998" s="3" t="s">
        <v>2180</v>
      </c>
      <c r="P1998" s="3" t="s">
        <v>1560</v>
      </c>
      <c r="Q1998" s="3" t="s">
        <v>5772</v>
      </c>
      <c r="R1998" s="3" t="s">
        <v>5996</v>
      </c>
      <c r="S1998" s="3" t="s">
        <v>5997</v>
      </c>
      <c r="T1998" s="3" t="s">
        <v>5771</v>
      </c>
      <c r="X1998" s="3">
        <v>1996</v>
      </c>
      <c r="Y1998" s="3">
        <v>72209</v>
      </c>
    </row>
    <row r="1999" spans="2:25" x14ac:dyDescent="0.35">
      <c r="B1999" s="3">
        <v>1997</v>
      </c>
      <c r="C1999" s="3" t="s">
        <v>2180</v>
      </c>
      <c r="D1999" s="3" t="s">
        <v>130</v>
      </c>
      <c r="H1999" s="3" t="s">
        <v>2180</v>
      </c>
      <c r="I1999" s="3" t="s">
        <v>130</v>
      </c>
      <c r="J1999" s="9">
        <v>40772</v>
      </c>
      <c r="K1999" s="9">
        <v>40776</v>
      </c>
      <c r="O1999" s="3" t="s">
        <v>2180</v>
      </c>
      <c r="P1999" s="3" t="s">
        <v>130</v>
      </c>
      <c r="Q1999" s="3" t="s">
        <v>5772</v>
      </c>
      <c r="R1999" s="3" t="s">
        <v>5996</v>
      </c>
      <c r="S1999" s="3" t="s">
        <v>5997</v>
      </c>
      <c r="T1999" s="3" t="s">
        <v>5771</v>
      </c>
      <c r="X1999" s="3">
        <v>1997</v>
      </c>
      <c r="Y1999" s="3">
        <v>72209</v>
      </c>
    </row>
    <row r="2000" spans="2:25" x14ac:dyDescent="0.35">
      <c r="B2000" s="3">
        <v>1998</v>
      </c>
      <c r="C2000" s="3" t="s">
        <v>2182</v>
      </c>
      <c r="D2000" s="3" t="s">
        <v>549</v>
      </c>
      <c r="H2000" s="3" t="s">
        <v>2182</v>
      </c>
      <c r="I2000" s="3" t="s">
        <v>549</v>
      </c>
      <c r="J2000" s="9">
        <v>41867</v>
      </c>
      <c r="K2000" s="9">
        <v>41870</v>
      </c>
      <c r="O2000" s="3" t="s">
        <v>2182</v>
      </c>
      <c r="P2000" s="3" t="s">
        <v>549</v>
      </c>
      <c r="Q2000" s="3" t="s">
        <v>5768</v>
      </c>
      <c r="R2000" s="3" t="s">
        <v>6421</v>
      </c>
      <c r="S2000" s="3" t="s">
        <v>6422</v>
      </c>
      <c r="T2000" s="3" t="s">
        <v>5771</v>
      </c>
      <c r="X2000" s="3">
        <v>1998</v>
      </c>
      <c r="Y2000" s="3">
        <v>19120</v>
      </c>
    </row>
    <row r="2001" spans="2:25" x14ac:dyDescent="0.35">
      <c r="B2001" s="3">
        <v>1999</v>
      </c>
      <c r="C2001" s="3" t="s">
        <v>2183</v>
      </c>
      <c r="D2001" s="3" t="s">
        <v>126</v>
      </c>
      <c r="H2001" s="3" t="s">
        <v>2183</v>
      </c>
      <c r="I2001" s="3" t="s">
        <v>126</v>
      </c>
      <c r="J2001" s="9">
        <v>41158</v>
      </c>
      <c r="K2001" s="9">
        <v>41160</v>
      </c>
      <c r="O2001" s="3" t="s">
        <v>2183</v>
      </c>
      <c r="P2001" s="3" t="s">
        <v>126</v>
      </c>
      <c r="Q2001" s="3" t="s">
        <v>5801</v>
      </c>
      <c r="R2001" s="3" t="s">
        <v>6881</v>
      </c>
      <c r="S2001" s="3" t="s">
        <v>6882</v>
      </c>
      <c r="T2001" s="3" t="s">
        <v>5771</v>
      </c>
      <c r="X2001" s="3">
        <v>1999</v>
      </c>
      <c r="Y2001" s="3">
        <v>92253</v>
      </c>
    </row>
    <row r="2002" spans="2:25" x14ac:dyDescent="0.35">
      <c r="B2002" s="3">
        <v>2000</v>
      </c>
      <c r="C2002" s="3" t="s">
        <v>2184</v>
      </c>
      <c r="D2002" s="3" t="s">
        <v>88</v>
      </c>
      <c r="H2002" s="3" t="s">
        <v>2184</v>
      </c>
      <c r="I2002" s="3" t="s">
        <v>88</v>
      </c>
      <c r="J2002" s="9">
        <v>40935</v>
      </c>
      <c r="K2002" s="9">
        <v>40937</v>
      </c>
      <c r="O2002" s="3" t="s">
        <v>2184</v>
      </c>
      <c r="P2002" s="3" t="s">
        <v>88</v>
      </c>
      <c r="Q2002" s="3" t="s">
        <v>5768</v>
      </c>
      <c r="R2002" s="3" t="s">
        <v>6883</v>
      </c>
      <c r="S2002" s="3" t="s">
        <v>6884</v>
      </c>
      <c r="T2002" s="3" t="s">
        <v>5775</v>
      </c>
      <c r="X2002" s="3">
        <v>2000</v>
      </c>
      <c r="Y2002" s="3">
        <v>44105</v>
      </c>
    </row>
    <row r="2003" spans="2:25" x14ac:dyDescent="0.35">
      <c r="B2003" s="3">
        <v>2001</v>
      </c>
      <c r="C2003" s="3" t="s">
        <v>2184</v>
      </c>
      <c r="D2003" s="3" t="s">
        <v>1700</v>
      </c>
      <c r="H2003" s="3" t="s">
        <v>2184</v>
      </c>
      <c r="I2003" s="3" t="s">
        <v>1700</v>
      </c>
      <c r="J2003" s="9">
        <v>40935</v>
      </c>
      <c r="K2003" s="9">
        <v>40937</v>
      </c>
      <c r="O2003" s="3" t="s">
        <v>2184</v>
      </c>
      <c r="P2003" s="3" t="s">
        <v>1700</v>
      </c>
      <c r="Q2003" s="3" t="s">
        <v>5768</v>
      </c>
      <c r="R2003" s="3" t="s">
        <v>6883</v>
      </c>
      <c r="S2003" s="3" t="s">
        <v>6884</v>
      </c>
      <c r="T2003" s="3" t="s">
        <v>5775</v>
      </c>
      <c r="X2003" s="3">
        <v>2001</v>
      </c>
      <c r="Y2003" s="3">
        <v>44105</v>
      </c>
    </row>
    <row r="2004" spans="2:25" x14ac:dyDescent="0.35">
      <c r="B2004" s="3">
        <v>2002</v>
      </c>
      <c r="C2004" s="3" t="s">
        <v>2184</v>
      </c>
      <c r="D2004" s="3" t="s">
        <v>2185</v>
      </c>
      <c r="H2004" s="3" t="s">
        <v>2184</v>
      </c>
      <c r="I2004" s="3" t="s">
        <v>2185</v>
      </c>
      <c r="J2004" s="9">
        <v>40935</v>
      </c>
      <c r="K2004" s="9">
        <v>40937</v>
      </c>
      <c r="O2004" s="3" t="s">
        <v>2184</v>
      </c>
      <c r="P2004" s="3" t="s">
        <v>2185</v>
      </c>
      <c r="Q2004" s="3" t="s">
        <v>5768</v>
      </c>
      <c r="R2004" s="3" t="s">
        <v>6883</v>
      </c>
      <c r="S2004" s="3" t="s">
        <v>6884</v>
      </c>
      <c r="T2004" s="3" t="s">
        <v>5775</v>
      </c>
      <c r="X2004" s="3">
        <v>2002</v>
      </c>
      <c r="Y2004" s="3">
        <v>44105</v>
      </c>
    </row>
    <row r="2005" spans="2:25" x14ac:dyDescent="0.35">
      <c r="B2005" s="3">
        <v>2003</v>
      </c>
      <c r="C2005" s="3" t="s">
        <v>2186</v>
      </c>
      <c r="D2005" s="3" t="s">
        <v>351</v>
      </c>
      <c r="H2005" s="3" t="s">
        <v>2186</v>
      </c>
      <c r="I2005" s="3" t="s">
        <v>351</v>
      </c>
      <c r="J2005" s="9">
        <v>41106</v>
      </c>
      <c r="K2005" s="9">
        <v>41106</v>
      </c>
      <c r="O2005" s="3" t="s">
        <v>2186</v>
      </c>
      <c r="P2005" s="3" t="s">
        <v>351</v>
      </c>
      <c r="Q2005" s="3" t="s">
        <v>6020</v>
      </c>
      <c r="R2005" s="3" t="s">
        <v>6841</v>
      </c>
      <c r="S2005" s="3" t="s">
        <v>6842</v>
      </c>
      <c r="T2005" s="3" t="s">
        <v>5771</v>
      </c>
      <c r="X2005" s="3">
        <v>2003</v>
      </c>
      <c r="Y2005" s="3">
        <v>94122</v>
      </c>
    </row>
    <row r="2006" spans="2:25" x14ac:dyDescent="0.35">
      <c r="B2006" s="3">
        <v>2004</v>
      </c>
      <c r="C2006" s="3" t="s">
        <v>2186</v>
      </c>
      <c r="D2006" s="3" t="s">
        <v>330</v>
      </c>
      <c r="H2006" s="3" t="s">
        <v>2186</v>
      </c>
      <c r="I2006" s="3" t="s">
        <v>330</v>
      </c>
      <c r="J2006" s="9">
        <v>41106</v>
      </c>
      <c r="K2006" s="9">
        <v>41106</v>
      </c>
      <c r="O2006" s="3" t="s">
        <v>2186</v>
      </c>
      <c r="P2006" s="3" t="s">
        <v>330</v>
      </c>
      <c r="Q2006" s="3" t="s">
        <v>6020</v>
      </c>
      <c r="R2006" s="3" t="s">
        <v>6841</v>
      </c>
      <c r="S2006" s="3" t="s">
        <v>6842</v>
      </c>
      <c r="T2006" s="3" t="s">
        <v>5771</v>
      </c>
      <c r="X2006" s="3">
        <v>2004</v>
      </c>
      <c r="Y2006" s="3">
        <v>94122</v>
      </c>
    </row>
    <row r="2007" spans="2:25" x14ac:dyDescent="0.35">
      <c r="B2007" s="3">
        <v>2005</v>
      </c>
      <c r="C2007" s="3" t="s">
        <v>2187</v>
      </c>
      <c r="D2007" s="3" t="s">
        <v>700</v>
      </c>
      <c r="H2007" s="3" t="s">
        <v>2187</v>
      </c>
      <c r="I2007" s="3" t="s">
        <v>700</v>
      </c>
      <c r="J2007" s="9">
        <v>41395</v>
      </c>
      <c r="K2007" s="9">
        <v>41399</v>
      </c>
      <c r="O2007" s="3" t="s">
        <v>2187</v>
      </c>
      <c r="P2007" s="3" t="s">
        <v>700</v>
      </c>
      <c r="Q2007" s="3" t="s">
        <v>5772</v>
      </c>
      <c r="R2007" s="3" t="s">
        <v>6885</v>
      </c>
      <c r="S2007" s="3" t="s">
        <v>6886</v>
      </c>
      <c r="T2007" s="3" t="s">
        <v>5771</v>
      </c>
      <c r="X2007" s="3">
        <v>2005</v>
      </c>
      <c r="Y2007" s="3">
        <v>85254</v>
      </c>
    </row>
    <row r="2008" spans="2:25" x14ac:dyDescent="0.35">
      <c r="B2008" s="3">
        <v>2006</v>
      </c>
      <c r="C2008" s="3" t="s">
        <v>2188</v>
      </c>
      <c r="D2008" s="3" t="s">
        <v>1070</v>
      </c>
      <c r="H2008" s="3" t="s">
        <v>2188</v>
      </c>
      <c r="I2008" s="3" t="s">
        <v>1070</v>
      </c>
      <c r="J2008" s="9">
        <v>40812</v>
      </c>
      <c r="K2008" s="9">
        <v>40817</v>
      </c>
      <c r="O2008" s="3" t="s">
        <v>2188</v>
      </c>
      <c r="P2008" s="3" t="s">
        <v>1070</v>
      </c>
      <c r="Q2008" s="3" t="s">
        <v>5768</v>
      </c>
      <c r="R2008" s="3" t="s">
        <v>6887</v>
      </c>
      <c r="S2008" s="3" t="s">
        <v>6888</v>
      </c>
      <c r="T2008" s="3" t="s">
        <v>5771</v>
      </c>
      <c r="X2008" s="3">
        <v>2006</v>
      </c>
      <c r="Y2008" s="3">
        <v>19134</v>
      </c>
    </row>
    <row r="2009" spans="2:25" x14ac:dyDescent="0.35">
      <c r="B2009" s="3">
        <v>2007</v>
      </c>
      <c r="C2009" s="3" t="s">
        <v>2189</v>
      </c>
      <c r="D2009" s="3" t="s">
        <v>2190</v>
      </c>
      <c r="H2009" s="3" t="s">
        <v>2189</v>
      </c>
      <c r="I2009" s="3" t="s">
        <v>2190</v>
      </c>
      <c r="J2009" s="9">
        <v>41526</v>
      </c>
      <c r="K2009" s="9">
        <v>41532</v>
      </c>
      <c r="O2009" s="3" t="s">
        <v>2189</v>
      </c>
      <c r="P2009" s="3" t="s">
        <v>2190</v>
      </c>
      <c r="Q2009" s="3" t="s">
        <v>5772</v>
      </c>
      <c r="R2009" s="3" t="s">
        <v>6435</v>
      </c>
      <c r="S2009" s="3" t="s">
        <v>6436</v>
      </c>
      <c r="T2009" s="3" t="s">
        <v>5782</v>
      </c>
      <c r="X2009" s="3">
        <v>2007</v>
      </c>
      <c r="Y2009" s="3">
        <v>2148</v>
      </c>
    </row>
    <row r="2010" spans="2:25" x14ac:dyDescent="0.35">
      <c r="B2010" s="3">
        <v>2008</v>
      </c>
      <c r="C2010" s="3" t="s">
        <v>2189</v>
      </c>
      <c r="D2010" s="3" t="s">
        <v>1872</v>
      </c>
      <c r="H2010" s="3" t="s">
        <v>2189</v>
      </c>
      <c r="I2010" s="3" t="s">
        <v>1872</v>
      </c>
      <c r="J2010" s="9">
        <v>41526</v>
      </c>
      <c r="K2010" s="9">
        <v>41532</v>
      </c>
      <c r="O2010" s="3" t="s">
        <v>2189</v>
      </c>
      <c r="P2010" s="3" t="s">
        <v>1872</v>
      </c>
      <c r="Q2010" s="3" t="s">
        <v>5772</v>
      </c>
      <c r="R2010" s="3" t="s">
        <v>6435</v>
      </c>
      <c r="S2010" s="3" t="s">
        <v>6436</v>
      </c>
      <c r="T2010" s="3" t="s">
        <v>5782</v>
      </c>
      <c r="X2010" s="3">
        <v>2008</v>
      </c>
      <c r="Y2010" s="3">
        <v>2148</v>
      </c>
    </row>
    <row r="2011" spans="2:25" x14ac:dyDescent="0.35">
      <c r="B2011" s="3">
        <v>2009</v>
      </c>
      <c r="C2011" s="3" t="s">
        <v>2191</v>
      </c>
      <c r="D2011" s="3" t="s">
        <v>265</v>
      </c>
      <c r="H2011" s="3" t="s">
        <v>2191</v>
      </c>
      <c r="I2011" s="3" t="s">
        <v>265</v>
      </c>
      <c r="J2011" s="9">
        <v>41746</v>
      </c>
      <c r="K2011" s="9">
        <v>41750</v>
      </c>
      <c r="O2011" s="3" t="s">
        <v>2191</v>
      </c>
      <c r="P2011" s="3" t="s">
        <v>265</v>
      </c>
      <c r="Q2011" s="3" t="s">
        <v>5772</v>
      </c>
      <c r="R2011" s="3" t="s">
        <v>5828</v>
      </c>
      <c r="S2011" s="3" t="s">
        <v>5829</v>
      </c>
      <c r="T2011" s="3" t="s">
        <v>5775</v>
      </c>
      <c r="X2011" s="3">
        <v>2009</v>
      </c>
      <c r="Y2011" s="3">
        <v>95123</v>
      </c>
    </row>
    <row r="2012" spans="2:25" x14ac:dyDescent="0.35">
      <c r="B2012" s="3">
        <v>2010</v>
      </c>
      <c r="C2012" s="3" t="s">
        <v>2191</v>
      </c>
      <c r="D2012" s="3" t="s">
        <v>516</v>
      </c>
      <c r="H2012" s="3" t="s">
        <v>2191</v>
      </c>
      <c r="I2012" s="3" t="s">
        <v>516</v>
      </c>
      <c r="J2012" s="9">
        <v>41746</v>
      </c>
      <c r="K2012" s="9">
        <v>41750</v>
      </c>
      <c r="O2012" s="3" t="s">
        <v>2191</v>
      </c>
      <c r="P2012" s="3" t="s">
        <v>516</v>
      </c>
      <c r="Q2012" s="3" t="s">
        <v>5772</v>
      </c>
      <c r="R2012" s="3" t="s">
        <v>5828</v>
      </c>
      <c r="S2012" s="3" t="s">
        <v>5829</v>
      </c>
      <c r="T2012" s="3" t="s">
        <v>5775</v>
      </c>
      <c r="X2012" s="3">
        <v>2010</v>
      </c>
      <c r="Y2012" s="3">
        <v>95123</v>
      </c>
    </row>
    <row r="2013" spans="2:25" x14ac:dyDescent="0.35">
      <c r="B2013" s="3">
        <v>2011</v>
      </c>
      <c r="C2013" s="3" t="s">
        <v>2192</v>
      </c>
      <c r="D2013" s="3" t="s">
        <v>1094</v>
      </c>
      <c r="H2013" s="3" t="s">
        <v>2192</v>
      </c>
      <c r="I2013" s="3" t="s">
        <v>1094</v>
      </c>
      <c r="J2013" s="9">
        <v>41137</v>
      </c>
      <c r="K2013" s="9">
        <v>41143</v>
      </c>
      <c r="O2013" s="3" t="s">
        <v>2192</v>
      </c>
      <c r="P2013" s="3" t="s">
        <v>1094</v>
      </c>
      <c r="Q2013" s="3" t="s">
        <v>5772</v>
      </c>
      <c r="R2013" s="3" t="s">
        <v>6865</v>
      </c>
      <c r="S2013" s="3" t="s">
        <v>6866</v>
      </c>
      <c r="T2013" s="3" t="s">
        <v>5775</v>
      </c>
      <c r="X2013" s="3">
        <v>2011</v>
      </c>
      <c r="Y2013" s="3">
        <v>85023</v>
      </c>
    </row>
    <row r="2014" spans="2:25" x14ac:dyDescent="0.35">
      <c r="B2014" s="3">
        <v>2012</v>
      </c>
      <c r="C2014" s="3" t="s">
        <v>2192</v>
      </c>
      <c r="D2014" s="3" t="s">
        <v>1695</v>
      </c>
      <c r="H2014" s="3" t="s">
        <v>2192</v>
      </c>
      <c r="I2014" s="3" t="s">
        <v>1695</v>
      </c>
      <c r="J2014" s="9">
        <v>41137</v>
      </c>
      <c r="K2014" s="9">
        <v>41143</v>
      </c>
      <c r="O2014" s="3" t="s">
        <v>2192</v>
      </c>
      <c r="P2014" s="3" t="s">
        <v>1695</v>
      </c>
      <c r="Q2014" s="3" t="s">
        <v>5772</v>
      </c>
      <c r="R2014" s="3" t="s">
        <v>6865</v>
      </c>
      <c r="S2014" s="3" t="s">
        <v>6866</v>
      </c>
      <c r="T2014" s="3" t="s">
        <v>5775</v>
      </c>
      <c r="X2014" s="3">
        <v>2012</v>
      </c>
      <c r="Y2014" s="3">
        <v>85023</v>
      </c>
    </row>
    <row r="2015" spans="2:25" x14ac:dyDescent="0.35">
      <c r="B2015" s="3">
        <v>2013</v>
      </c>
      <c r="C2015" s="3" t="s">
        <v>2192</v>
      </c>
      <c r="D2015" s="3" t="s">
        <v>1769</v>
      </c>
      <c r="H2015" s="3" t="s">
        <v>2192</v>
      </c>
      <c r="I2015" s="3" t="s">
        <v>1769</v>
      </c>
      <c r="J2015" s="9">
        <v>41137</v>
      </c>
      <c r="K2015" s="9">
        <v>41143</v>
      </c>
      <c r="O2015" s="3" t="s">
        <v>2192</v>
      </c>
      <c r="P2015" s="3" t="s">
        <v>1769</v>
      </c>
      <c r="Q2015" s="3" t="s">
        <v>5772</v>
      </c>
      <c r="R2015" s="3" t="s">
        <v>6865</v>
      </c>
      <c r="S2015" s="3" t="s">
        <v>6866</v>
      </c>
      <c r="T2015" s="3" t="s">
        <v>5775</v>
      </c>
      <c r="X2015" s="3">
        <v>2013</v>
      </c>
      <c r="Y2015" s="3">
        <v>85023</v>
      </c>
    </row>
    <row r="2016" spans="2:25" x14ac:dyDescent="0.35">
      <c r="B2016" s="3">
        <v>2014</v>
      </c>
      <c r="C2016" s="3" t="s">
        <v>2192</v>
      </c>
      <c r="D2016" s="3" t="s">
        <v>1079</v>
      </c>
      <c r="H2016" s="3" t="s">
        <v>2192</v>
      </c>
      <c r="I2016" s="3" t="s">
        <v>1079</v>
      </c>
      <c r="J2016" s="9">
        <v>41137</v>
      </c>
      <c r="K2016" s="9">
        <v>41143</v>
      </c>
      <c r="O2016" s="3" t="s">
        <v>2192</v>
      </c>
      <c r="P2016" s="3" t="s">
        <v>1079</v>
      </c>
      <c r="Q2016" s="3" t="s">
        <v>5772</v>
      </c>
      <c r="R2016" s="3" t="s">
        <v>6865</v>
      </c>
      <c r="S2016" s="3" t="s">
        <v>6866</v>
      </c>
      <c r="T2016" s="3" t="s">
        <v>5775</v>
      </c>
      <c r="X2016" s="3">
        <v>2014</v>
      </c>
      <c r="Y2016" s="3">
        <v>85023</v>
      </c>
    </row>
    <row r="2017" spans="2:25" x14ac:dyDescent="0.35">
      <c r="B2017" s="3">
        <v>2015</v>
      </c>
      <c r="C2017" s="3" t="s">
        <v>2193</v>
      </c>
      <c r="D2017" s="3" t="s">
        <v>2194</v>
      </c>
      <c r="H2017" s="3" t="s">
        <v>2193</v>
      </c>
      <c r="I2017" s="3" t="s">
        <v>2194</v>
      </c>
      <c r="J2017" s="9">
        <v>41502</v>
      </c>
      <c r="K2017" s="9">
        <v>41507</v>
      </c>
      <c r="O2017" s="3" t="s">
        <v>2193</v>
      </c>
      <c r="P2017" s="3" t="s">
        <v>2194</v>
      </c>
      <c r="Q2017" s="3" t="s">
        <v>5772</v>
      </c>
      <c r="R2017" s="3" t="s">
        <v>6721</v>
      </c>
      <c r="S2017" s="3" t="s">
        <v>6722</v>
      </c>
      <c r="T2017" s="3" t="s">
        <v>5775</v>
      </c>
      <c r="X2017" s="3">
        <v>2015</v>
      </c>
      <c r="Y2017" s="3">
        <v>32303</v>
      </c>
    </row>
    <row r="2018" spans="2:25" x14ac:dyDescent="0.35">
      <c r="B2018" s="3">
        <v>2016</v>
      </c>
      <c r="C2018" s="3" t="s">
        <v>2195</v>
      </c>
      <c r="D2018" s="3" t="s">
        <v>2196</v>
      </c>
      <c r="H2018" s="3" t="s">
        <v>2195</v>
      </c>
      <c r="I2018" s="3" t="s">
        <v>2196</v>
      </c>
      <c r="J2018" s="9">
        <v>41178</v>
      </c>
      <c r="K2018" s="9">
        <v>41182</v>
      </c>
      <c r="O2018" s="3" t="s">
        <v>2195</v>
      </c>
      <c r="P2018" s="3" t="s">
        <v>2196</v>
      </c>
      <c r="Q2018" s="3" t="s">
        <v>5772</v>
      </c>
      <c r="R2018" s="3" t="s">
        <v>6363</v>
      </c>
      <c r="S2018" s="3" t="s">
        <v>6364</v>
      </c>
      <c r="T2018" s="3" t="s">
        <v>5775</v>
      </c>
      <c r="X2018" s="3">
        <v>2016</v>
      </c>
      <c r="Y2018" s="3">
        <v>10035</v>
      </c>
    </row>
    <row r="2019" spans="2:25" x14ac:dyDescent="0.35">
      <c r="B2019" s="3">
        <v>2017</v>
      </c>
      <c r="C2019" s="3" t="s">
        <v>2197</v>
      </c>
      <c r="D2019" s="3" t="s">
        <v>2198</v>
      </c>
      <c r="H2019" s="3" t="s">
        <v>2197</v>
      </c>
      <c r="I2019" s="3" t="s">
        <v>2198</v>
      </c>
      <c r="J2019" s="9">
        <v>41556</v>
      </c>
      <c r="K2019" s="9">
        <v>41562</v>
      </c>
      <c r="O2019" s="3" t="s">
        <v>2197</v>
      </c>
      <c r="P2019" s="3" t="s">
        <v>2198</v>
      </c>
      <c r="Q2019" s="3" t="s">
        <v>5772</v>
      </c>
      <c r="R2019" s="3" t="s">
        <v>6279</v>
      </c>
      <c r="S2019" s="3" t="s">
        <v>6280</v>
      </c>
      <c r="T2019" s="3" t="s">
        <v>5771</v>
      </c>
      <c r="X2019" s="3">
        <v>2017</v>
      </c>
      <c r="Y2019" s="3">
        <v>77070</v>
      </c>
    </row>
    <row r="2020" spans="2:25" x14ac:dyDescent="0.35">
      <c r="B2020" s="3">
        <v>2018</v>
      </c>
      <c r="C2020" s="3" t="s">
        <v>2199</v>
      </c>
      <c r="D2020" s="3" t="s">
        <v>2018</v>
      </c>
      <c r="H2020" s="3" t="s">
        <v>2199</v>
      </c>
      <c r="I2020" s="3" t="s">
        <v>2018</v>
      </c>
      <c r="J2020" s="9">
        <v>40992</v>
      </c>
      <c r="K2020" s="9">
        <v>40998</v>
      </c>
      <c r="O2020" s="3" t="s">
        <v>2199</v>
      </c>
      <c r="P2020" s="3" t="s">
        <v>2018</v>
      </c>
      <c r="Q2020" s="3" t="s">
        <v>5772</v>
      </c>
      <c r="R2020" s="3" t="s">
        <v>5984</v>
      </c>
      <c r="S2020" s="3" t="s">
        <v>5985</v>
      </c>
      <c r="T2020" s="3" t="s">
        <v>5771</v>
      </c>
      <c r="X2020" s="3">
        <v>2018</v>
      </c>
      <c r="Y2020" s="3">
        <v>33065</v>
      </c>
    </row>
    <row r="2021" spans="2:25" x14ac:dyDescent="0.35">
      <c r="B2021" s="3">
        <v>2019</v>
      </c>
      <c r="C2021" s="3" t="s">
        <v>2200</v>
      </c>
      <c r="D2021" s="3" t="s">
        <v>2201</v>
      </c>
      <c r="H2021" s="3" t="s">
        <v>2200</v>
      </c>
      <c r="I2021" s="3" t="s">
        <v>2201</v>
      </c>
      <c r="J2021" s="9">
        <v>41060</v>
      </c>
      <c r="K2021" s="9">
        <v>41064</v>
      </c>
      <c r="O2021" s="3" t="s">
        <v>2200</v>
      </c>
      <c r="P2021" s="3" t="s">
        <v>2201</v>
      </c>
      <c r="Q2021" s="3" t="s">
        <v>5772</v>
      </c>
      <c r="R2021" s="3" t="s">
        <v>6837</v>
      </c>
      <c r="S2021" s="3" t="s">
        <v>6838</v>
      </c>
      <c r="T2021" s="3" t="s">
        <v>5775</v>
      </c>
      <c r="X2021" s="3">
        <v>2019</v>
      </c>
      <c r="Y2021" s="3">
        <v>84057</v>
      </c>
    </row>
    <row r="2022" spans="2:25" x14ac:dyDescent="0.35">
      <c r="B2022" s="3">
        <v>2020</v>
      </c>
      <c r="C2022" s="3" t="s">
        <v>2200</v>
      </c>
      <c r="D2022" s="3" t="s">
        <v>440</v>
      </c>
      <c r="H2022" s="3" t="s">
        <v>2200</v>
      </c>
      <c r="I2022" s="3" t="s">
        <v>440</v>
      </c>
      <c r="J2022" s="9">
        <v>41060</v>
      </c>
      <c r="K2022" s="9">
        <v>41064</v>
      </c>
      <c r="O2022" s="3" t="s">
        <v>2200</v>
      </c>
      <c r="P2022" s="3" t="s">
        <v>440</v>
      </c>
      <c r="Q2022" s="3" t="s">
        <v>5772</v>
      </c>
      <c r="R2022" s="3" t="s">
        <v>6837</v>
      </c>
      <c r="S2022" s="3" t="s">
        <v>6838</v>
      </c>
      <c r="T2022" s="3" t="s">
        <v>5775</v>
      </c>
      <c r="X2022" s="3">
        <v>2020</v>
      </c>
      <c r="Y2022" s="3">
        <v>84057</v>
      </c>
    </row>
    <row r="2023" spans="2:25" x14ac:dyDescent="0.35">
      <c r="B2023" s="3">
        <v>2021</v>
      </c>
      <c r="C2023" s="3" t="s">
        <v>2200</v>
      </c>
      <c r="D2023" s="3" t="s">
        <v>992</v>
      </c>
      <c r="H2023" s="3" t="s">
        <v>2200</v>
      </c>
      <c r="I2023" s="3" t="s">
        <v>992</v>
      </c>
      <c r="J2023" s="9">
        <v>41060</v>
      </c>
      <c r="K2023" s="9">
        <v>41064</v>
      </c>
      <c r="O2023" s="3" t="s">
        <v>2200</v>
      </c>
      <c r="P2023" s="3" t="s">
        <v>992</v>
      </c>
      <c r="Q2023" s="3" t="s">
        <v>5772</v>
      </c>
      <c r="R2023" s="3" t="s">
        <v>6837</v>
      </c>
      <c r="S2023" s="3" t="s">
        <v>6838</v>
      </c>
      <c r="T2023" s="3" t="s">
        <v>5775</v>
      </c>
      <c r="X2023" s="3">
        <v>2021</v>
      </c>
      <c r="Y2023" s="3">
        <v>84057</v>
      </c>
    </row>
    <row r="2024" spans="2:25" x14ac:dyDescent="0.35">
      <c r="B2024" s="3">
        <v>2022</v>
      </c>
      <c r="C2024" s="3" t="s">
        <v>2202</v>
      </c>
      <c r="D2024" s="3" t="s">
        <v>1773</v>
      </c>
      <c r="H2024" s="3" t="s">
        <v>2202</v>
      </c>
      <c r="I2024" s="3" t="s">
        <v>1773</v>
      </c>
      <c r="J2024" s="9">
        <v>41268</v>
      </c>
      <c r="K2024" s="9">
        <v>41274</v>
      </c>
      <c r="O2024" s="3" t="s">
        <v>2202</v>
      </c>
      <c r="P2024" s="3" t="s">
        <v>1773</v>
      </c>
      <c r="Q2024" s="3" t="s">
        <v>5772</v>
      </c>
      <c r="R2024" s="3" t="s">
        <v>5918</v>
      </c>
      <c r="S2024" s="3" t="s">
        <v>5919</v>
      </c>
      <c r="T2024" s="3" t="s">
        <v>5775</v>
      </c>
      <c r="X2024" s="3">
        <v>2022</v>
      </c>
      <c r="Y2024" s="3">
        <v>37211</v>
      </c>
    </row>
    <row r="2025" spans="2:25" x14ac:dyDescent="0.35">
      <c r="B2025" s="3">
        <v>2023</v>
      </c>
      <c r="C2025" s="3" t="s">
        <v>2202</v>
      </c>
      <c r="D2025" s="3" t="s">
        <v>2203</v>
      </c>
      <c r="H2025" s="3" t="s">
        <v>2202</v>
      </c>
      <c r="I2025" s="3" t="s">
        <v>2203</v>
      </c>
      <c r="J2025" s="9">
        <v>41268</v>
      </c>
      <c r="K2025" s="9">
        <v>41274</v>
      </c>
      <c r="O2025" s="3" t="s">
        <v>2202</v>
      </c>
      <c r="P2025" s="3" t="s">
        <v>2203</v>
      </c>
      <c r="Q2025" s="3" t="s">
        <v>5772</v>
      </c>
      <c r="R2025" s="3" t="s">
        <v>5918</v>
      </c>
      <c r="S2025" s="3" t="s">
        <v>5919</v>
      </c>
      <c r="T2025" s="3" t="s">
        <v>5775</v>
      </c>
      <c r="X2025" s="3">
        <v>2023</v>
      </c>
      <c r="Y2025" s="3">
        <v>37211</v>
      </c>
    </row>
    <row r="2026" spans="2:25" x14ac:dyDescent="0.35">
      <c r="B2026" s="3">
        <v>2024</v>
      </c>
      <c r="C2026" s="3" t="s">
        <v>2204</v>
      </c>
      <c r="D2026" s="3" t="s">
        <v>2205</v>
      </c>
      <c r="H2026" s="3" t="s">
        <v>2204</v>
      </c>
      <c r="I2026" s="3" t="s">
        <v>2205</v>
      </c>
      <c r="J2026" s="9">
        <v>40985</v>
      </c>
      <c r="K2026" s="9">
        <v>40990</v>
      </c>
      <c r="O2026" s="3" t="s">
        <v>2204</v>
      </c>
      <c r="P2026" s="3" t="s">
        <v>2205</v>
      </c>
      <c r="Q2026" s="3" t="s">
        <v>5768</v>
      </c>
      <c r="R2026" s="3" t="s">
        <v>6443</v>
      </c>
      <c r="S2026" s="3" t="s">
        <v>6444</v>
      </c>
      <c r="T2026" s="3" t="s">
        <v>5771</v>
      </c>
      <c r="X2026" s="3">
        <v>2024</v>
      </c>
      <c r="Y2026" s="3">
        <v>10009</v>
      </c>
    </row>
    <row r="2027" spans="2:25" x14ac:dyDescent="0.35">
      <c r="B2027" s="3">
        <v>2025</v>
      </c>
      <c r="C2027" s="3" t="s">
        <v>2204</v>
      </c>
      <c r="D2027" s="3" t="s">
        <v>1455</v>
      </c>
      <c r="H2027" s="3" t="s">
        <v>2204</v>
      </c>
      <c r="I2027" s="3" t="s">
        <v>1455</v>
      </c>
      <c r="J2027" s="9">
        <v>40985</v>
      </c>
      <c r="K2027" s="9">
        <v>40990</v>
      </c>
      <c r="O2027" s="3" t="s">
        <v>2204</v>
      </c>
      <c r="P2027" s="3" t="s">
        <v>1455</v>
      </c>
      <c r="Q2027" s="3" t="s">
        <v>5768</v>
      </c>
      <c r="R2027" s="3" t="s">
        <v>6443</v>
      </c>
      <c r="S2027" s="3" t="s">
        <v>6444</v>
      </c>
      <c r="T2027" s="3" t="s">
        <v>5771</v>
      </c>
      <c r="X2027" s="3">
        <v>2025</v>
      </c>
      <c r="Y2027" s="3">
        <v>10009</v>
      </c>
    </row>
    <row r="2028" spans="2:25" x14ac:dyDescent="0.35">
      <c r="B2028" s="3">
        <v>2026</v>
      </c>
      <c r="C2028" s="3" t="s">
        <v>2206</v>
      </c>
      <c r="D2028" s="3" t="s">
        <v>2207</v>
      </c>
      <c r="H2028" s="3" t="s">
        <v>2206</v>
      </c>
      <c r="I2028" s="3" t="s">
        <v>2207</v>
      </c>
      <c r="J2028" s="9">
        <v>41945</v>
      </c>
      <c r="K2028" s="9">
        <v>41947</v>
      </c>
      <c r="O2028" s="3" t="s">
        <v>2206</v>
      </c>
      <c r="P2028" s="3" t="s">
        <v>2207</v>
      </c>
      <c r="Q2028" s="3" t="s">
        <v>5768</v>
      </c>
      <c r="R2028" s="3" t="s">
        <v>6143</v>
      </c>
      <c r="S2028" s="3" t="s">
        <v>6144</v>
      </c>
      <c r="T2028" s="3" t="s">
        <v>5775</v>
      </c>
      <c r="X2028" s="3">
        <v>2026</v>
      </c>
      <c r="Y2028" s="3">
        <v>98226</v>
      </c>
    </row>
    <row r="2029" spans="2:25" x14ac:dyDescent="0.35">
      <c r="B2029" s="3">
        <v>2027</v>
      </c>
      <c r="C2029" s="3" t="s">
        <v>2206</v>
      </c>
      <c r="D2029" s="3" t="s">
        <v>1855</v>
      </c>
      <c r="H2029" s="3" t="s">
        <v>2206</v>
      </c>
      <c r="I2029" s="3" t="s">
        <v>1855</v>
      </c>
      <c r="J2029" s="9">
        <v>41945</v>
      </c>
      <c r="K2029" s="9">
        <v>41947</v>
      </c>
      <c r="O2029" s="3" t="s">
        <v>2206</v>
      </c>
      <c r="P2029" s="3" t="s">
        <v>1855</v>
      </c>
      <c r="Q2029" s="3" t="s">
        <v>5768</v>
      </c>
      <c r="R2029" s="3" t="s">
        <v>6143</v>
      </c>
      <c r="S2029" s="3" t="s">
        <v>6144</v>
      </c>
      <c r="T2029" s="3" t="s">
        <v>5775</v>
      </c>
      <c r="X2029" s="3">
        <v>2027</v>
      </c>
      <c r="Y2029" s="3">
        <v>98226</v>
      </c>
    </row>
    <row r="2030" spans="2:25" x14ac:dyDescent="0.35">
      <c r="B2030" s="3">
        <v>2028</v>
      </c>
      <c r="C2030" s="3" t="s">
        <v>2208</v>
      </c>
      <c r="D2030" s="3" t="s">
        <v>61</v>
      </c>
      <c r="H2030" s="3" t="s">
        <v>2208</v>
      </c>
      <c r="I2030" s="3" t="s">
        <v>61</v>
      </c>
      <c r="J2030" s="9">
        <v>41890</v>
      </c>
      <c r="K2030" s="9">
        <v>41894</v>
      </c>
      <c r="O2030" s="3" t="s">
        <v>2208</v>
      </c>
      <c r="P2030" s="3" t="s">
        <v>61</v>
      </c>
      <c r="Q2030" s="3" t="s">
        <v>5772</v>
      </c>
      <c r="R2030" s="3" t="s">
        <v>6451</v>
      </c>
      <c r="S2030" s="3" t="s">
        <v>6452</v>
      </c>
      <c r="T2030" s="3" t="s">
        <v>5771</v>
      </c>
      <c r="X2030" s="3">
        <v>2028</v>
      </c>
      <c r="Y2030" s="3">
        <v>10011</v>
      </c>
    </row>
    <row r="2031" spans="2:25" x14ac:dyDescent="0.35">
      <c r="B2031" s="3">
        <v>2029</v>
      </c>
      <c r="C2031" s="3" t="s">
        <v>2209</v>
      </c>
      <c r="D2031" s="3" t="s">
        <v>1999</v>
      </c>
      <c r="H2031" s="3" t="s">
        <v>2209</v>
      </c>
      <c r="I2031" s="3" t="s">
        <v>1999</v>
      </c>
      <c r="J2031" s="9">
        <v>41499</v>
      </c>
      <c r="K2031" s="9">
        <v>41502</v>
      </c>
      <c r="O2031" s="3" t="s">
        <v>2209</v>
      </c>
      <c r="P2031" s="3" t="s">
        <v>1999</v>
      </c>
      <c r="Q2031" s="3" t="s">
        <v>5768</v>
      </c>
      <c r="R2031" s="3" t="s">
        <v>6889</v>
      </c>
      <c r="S2031" s="3" t="s">
        <v>6890</v>
      </c>
      <c r="T2031" s="3" t="s">
        <v>5775</v>
      </c>
      <c r="X2031" s="3">
        <v>2029</v>
      </c>
      <c r="Y2031" s="3">
        <v>75007</v>
      </c>
    </row>
    <row r="2032" spans="2:25" x14ac:dyDescent="0.35">
      <c r="B2032" s="3">
        <v>2030</v>
      </c>
      <c r="C2032" s="3" t="s">
        <v>2210</v>
      </c>
      <c r="D2032" s="3" t="s">
        <v>2211</v>
      </c>
      <c r="H2032" s="3" t="s">
        <v>2210</v>
      </c>
      <c r="I2032" s="3" t="s">
        <v>2211</v>
      </c>
      <c r="J2032" s="9">
        <v>40570</v>
      </c>
      <c r="K2032" s="9">
        <v>40575</v>
      </c>
      <c r="O2032" s="3" t="s">
        <v>2210</v>
      </c>
      <c r="P2032" s="3" t="s">
        <v>2211</v>
      </c>
      <c r="Q2032" s="3" t="s">
        <v>5772</v>
      </c>
      <c r="R2032" s="3" t="s">
        <v>6059</v>
      </c>
      <c r="S2032" s="3" t="s">
        <v>6060</v>
      </c>
      <c r="T2032" s="3" t="s">
        <v>5782</v>
      </c>
      <c r="X2032" s="3">
        <v>2030</v>
      </c>
      <c r="Y2032" s="3">
        <v>22304</v>
      </c>
    </row>
    <row r="2033" spans="2:25" x14ac:dyDescent="0.35">
      <c r="B2033" s="3">
        <v>2031</v>
      </c>
      <c r="C2033" s="3" t="s">
        <v>2210</v>
      </c>
      <c r="D2033" s="3" t="s">
        <v>1133</v>
      </c>
      <c r="H2033" s="3" t="s">
        <v>2210</v>
      </c>
      <c r="I2033" s="3" t="s">
        <v>1133</v>
      </c>
      <c r="J2033" s="9">
        <v>40570</v>
      </c>
      <c r="K2033" s="9">
        <v>40575</v>
      </c>
      <c r="O2033" s="3" t="s">
        <v>2210</v>
      </c>
      <c r="P2033" s="3" t="s">
        <v>1133</v>
      </c>
      <c r="Q2033" s="3" t="s">
        <v>5772</v>
      </c>
      <c r="R2033" s="3" t="s">
        <v>6059</v>
      </c>
      <c r="S2033" s="3" t="s">
        <v>6060</v>
      </c>
      <c r="T2033" s="3" t="s">
        <v>5782</v>
      </c>
      <c r="X2033" s="3">
        <v>2031</v>
      </c>
      <c r="Y2033" s="3">
        <v>22304</v>
      </c>
    </row>
    <row r="2034" spans="2:25" x14ac:dyDescent="0.35">
      <c r="B2034" s="3">
        <v>2032</v>
      </c>
      <c r="C2034" s="3" t="s">
        <v>2210</v>
      </c>
      <c r="D2034" s="3" t="s">
        <v>1264</v>
      </c>
      <c r="H2034" s="3" t="s">
        <v>2210</v>
      </c>
      <c r="I2034" s="3" t="s">
        <v>1264</v>
      </c>
      <c r="J2034" s="9">
        <v>40570</v>
      </c>
      <c r="K2034" s="9">
        <v>40575</v>
      </c>
      <c r="O2034" s="3" t="s">
        <v>2210</v>
      </c>
      <c r="P2034" s="3" t="s">
        <v>1264</v>
      </c>
      <c r="Q2034" s="3" t="s">
        <v>5772</v>
      </c>
      <c r="R2034" s="3" t="s">
        <v>6059</v>
      </c>
      <c r="S2034" s="3" t="s">
        <v>6060</v>
      </c>
      <c r="T2034" s="3" t="s">
        <v>5782</v>
      </c>
      <c r="X2034" s="3">
        <v>2032</v>
      </c>
      <c r="Y2034" s="3">
        <v>22304</v>
      </c>
    </row>
    <row r="2035" spans="2:25" x14ac:dyDescent="0.35">
      <c r="B2035" s="3">
        <v>2033</v>
      </c>
      <c r="C2035" s="3" t="s">
        <v>2210</v>
      </c>
      <c r="D2035" s="3" t="s">
        <v>2043</v>
      </c>
      <c r="H2035" s="3" t="s">
        <v>2210</v>
      </c>
      <c r="I2035" s="3" t="s">
        <v>2043</v>
      </c>
      <c r="J2035" s="9">
        <v>40570</v>
      </c>
      <c r="K2035" s="9">
        <v>40575</v>
      </c>
      <c r="O2035" s="3" t="s">
        <v>2210</v>
      </c>
      <c r="P2035" s="3" t="s">
        <v>2043</v>
      </c>
      <c r="Q2035" s="3" t="s">
        <v>5772</v>
      </c>
      <c r="R2035" s="3" t="s">
        <v>6059</v>
      </c>
      <c r="S2035" s="3" t="s">
        <v>6060</v>
      </c>
      <c r="T2035" s="3" t="s">
        <v>5782</v>
      </c>
      <c r="X2035" s="3">
        <v>2033</v>
      </c>
      <c r="Y2035" s="3">
        <v>22304</v>
      </c>
    </row>
    <row r="2036" spans="2:25" x14ac:dyDescent="0.35">
      <c r="B2036" s="3">
        <v>2034</v>
      </c>
      <c r="C2036" s="3" t="s">
        <v>2210</v>
      </c>
      <c r="D2036" s="3" t="s">
        <v>2212</v>
      </c>
      <c r="H2036" s="3" t="s">
        <v>2210</v>
      </c>
      <c r="I2036" s="3" t="s">
        <v>2212</v>
      </c>
      <c r="J2036" s="9">
        <v>40570</v>
      </c>
      <c r="K2036" s="9">
        <v>40575</v>
      </c>
      <c r="O2036" s="3" t="s">
        <v>2210</v>
      </c>
      <c r="P2036" s="3" t="s">
        <v>2212</v>
      </c>
      <c r="Q2036" s="3" t="s">
        <v>5772</v>
      </c>
      <c r="R2036" s="3" t="s">
        <v>6059</v>
      </c>
      <c r="S2036" s="3" t="s">
        <v>6060</v>
      </c>
      <c r="T2036" s="3" t="s">
        <v>5782</v>
      </c>
      <c r="X2036" s="3">
        <v>2034</v>
      </c>
      <c r="Y2036" s="3">
        <v>22304</v>
      </c>
    </row>
    <row r="2037" spans="2:25" x14ac:dyDescent="0.35">
      <c r="B2037" s="3">
        <v>2035</v>
      </c>
      <c r="C2037" s="3" t="s">
        <v>2210</v>
      </c>
      <c r="D2037" s="3" t="s">
        <v>2213</v>
      </c>
      <c r="H2037" s="3" t="s">
        <v>2210</v>
      </c>
      <c r="I2037" s="3" t="s">
        <v>2213</v>
      </c>
      <c r="J2037" s="9">
        <v>40570</v>
      </c>
      <c r="K2037" s="9">
        <v>40575</v>
      </c>
      <c r="O2037" s="3" t="s">
        <v>2210</v>
      </c>
      <c r="P2037" s="3" t="s">
        <v>2213</v>
      </c>
      <c r="Q2037" s="3" t="s">
        <v>5772</v>
      </c>
      <c r="R2037" s="3" t="s">
        <v>6059</v>
      </c>
      <c r="S2037" s="3" t="s">
        <v>6060</v>
      </c>
      <c r="T2037" s="3" t="s">
        <v>5782</v>
      </c>
      <c r="X2037" s="3">
        <v>2035</v>
      </c>
      <c r="Y2037" s="3">
        <v>22304</v>
      </c>
    </row>
    <row r="2038" spans="2:25" x14ac:dyDescent="0.35">
      <c r="B2038" s="3">
        <v>2036</v>
      </c>
      <c r="C2038" s="3" t="s">
        <v>2210</v>
      </c>
      <c r="D2038" s="3" t="s">
        <v>1801</v>
      </c>
      <c r="H2038" s="3" t="s">
        <v>2210</v>
      </c>
      <c r="I2038" s="3" t="s">
        <v>1801</v>
      </c>
      <c r="J2038" s="9">
        <v>40570</v>
      </c>
      <c r="K2038" s="9">
        <v>40575</v>
      </c>
      <c r="O2038" s="3" t="s">
        <v>2210</v>
      </c>
      <c r="P2038" s="3" t="s">
        <v>1801</v>
      </c>
      <c r="Q2038" s="3" t="s">
        <v>5772</v>
      </c>
      <c r="R2038" s="3" t="s">
        <v>6059</v>
      </c>
      <c r="S2038" s="3" t="s">
        <v>6060</v>
      </c>
      <c r="T2038" s="3" t="s">
        <v>5782</v>
      </c>
      <c r="X2038" s="3">
        <v>2036</v>
      </c>
      <c r="Y2038" s="3">
        <v>22304</v>
      </c>
    </row>
    <row r="2039" spans="2:25" x14ac:dyDescent="0.35">
      <c r="B2039" s="3">
        <v>2037</v>
      </c>
      <c r="C2039" s="3" t="s">
        <v>2214</v>
      </c>
      <c r="D2039" s="3" t="s">
        <v>381</v>
      </c>
      <c r="H2039" s="3" t="s">
        <v>2214</v>
      </c>
      <c r="I2039" s="3" t="s">
        <v>381</v>
      </c>
      <c r="J2039" s="9">
        <v>41216</v>
      </c>
      <c r="K2039" s="9">
        <v>41223</v>
      </c>
      <c r="O2039" s="3" t="s">
        <v>2214</v>
      </c>
      <c r="P2039" s="3" t="s">
        <v>381</v>
      </c>
      <c r="Q2039" s="3" t="s">
        <v>5772</v>
      </c>
      <c r="R2039" s="3" t="s">
        <v>6257</v>
      </c>
      <c r="S2039" s="3" t="s">
        <v>6258</v>
      </c>
      <c r="T2039" s="3" t="s">
        <v>5771</v>
      </c>
      <c r="X2039" s="3">
        <v>2037</v>
      </c>
      <c r="Y2039" s="3">
        <v>76117</v>
      </c>
    </row>
    <row r="2040" spans="2:25" x14ac:dyDescent="0.35">
      <c r="B2040" s="3">
        <v>2038</v>
      </c>
      <c r="C2040" s="3" t="s">
        <v>2215</v>
      </c>
      <c r="D2040" s="3" t="s">
        <v>1117</v>
      </c>
      <c r="H2040" s="3" t="s">
        <v>2215</v>
      </c>
      <c r="I2040" s="3" t="s">
        <v>1117</v>
      </c>
      <c r="J2040" s="9">
        <v>41821</v>
      </c>
      <c r="K2040" s="9">
        <v>41827</v>
      </c>
      <c r="O2040" s="3" t="s">
        <v>2215</v>
      </c>
      <c r="P2040" s="3" t="s">
        <v>1117</v>
      </c>
      <c r="Q2040" s="3" t="s">
        <v>5772</v>
      </c>
      <c r="R2040" s="3" t="s">
        <v>6205</v>
      </c>
      <c r="S2040" s="3" t="s">
        <v>6206</v>
      </c>
      <c r="T2040" s="3" t="s">
        <v>5775</v>
      </c>
      <c r="X2040" s="3">
        <v>2038</v>
      </c>
      <c r="Y2040" s="3">
        <v>10024</v>
      </c>
    </row>
    <row r="2041" spans="2:25" x14ac:dyDescent="0.35">
      <c r="B2041" s="3">
        <v>2039</v>
      </c>
      <c r="C2041" s="3" t="s">
        <v>2215</v>
      </c>
      <c r="D2041" s="3" t="s">
        <v>2216</v>
      </c>
      <c r="H2041" s="3" t="s">
        <v>2215</v>
      </c>
      <c r="I2041" s="3" t="s">
        <v>2216</v>
      </c>
      <c r="J2041" s="9">
        <v>41821</v>
      </c>
      <c r="K2041" s="9">
        <v>41827</v>
      </c>
      <c r="O2041" s="3" t="s">
        <v>2215</v>
      </c>
      <c r="P2041" s="3" t="s">
        <v>2216</v>
      </c>
      <c r="Q2041" s="3" t="s">
        <v>5772</v>
      </c>
      <c r="R2041" s="3" t="s">
        <v>6205</v>
      </c>
      <c r="S2041" s="3" t="s">
        <v>6206</v>
      </c>
      <c r="T2041" s="3" t="s">
        <v>5775</v>
      </c>
      <c r="X2041" s="3">
        <v>2039</v>
      </c>
      <c r="Y2041" s="3">
        <v>10024</v>
      </c>
    </row>
    <row r="2042" spans="2:25" x14ac:dyDescent="0.35">
      <c r="B2042" s="3">
        <v>2040</v>
      </c>
      <c r="C2042" s="3" t="s">
        <v>2217</v>
      </c>
      <c r="D2042" s="3" t="s">
        <v>1795</v>
      </c>
      <c r="H2042" s="3" t="s">
        <v>2217</v>
      </c>
      <c r="I2042" s="3" t="s">
        <v>1795</v>
      </c>
      <c r="J2042" s="9">
        <v>41400</v>
      </c>
      <c r="K2042" s="9">
        <v>41404</v>
      </c>
      <c r="O2042" s="3" t="s">
        <v>2217</v>
      </c>
      <c r="P2042" s="3" t="s">
        <v>1795</v>
      </c>
      <c r="Q2042" s="3" t="s">
        <v>5772</v>
      </c>
      <c r="R2042" s="3" t="s">
        <v>6891</v>
      </c>
      <c r="S2042" s="3" t="s">
        <v>6892</v>
      </c>
      <c r="T2042" s="3" t="s">
        <v>5782</v>
      </c>
      <c r="X2042" s="3">
        <v>2040</v>
      </c>
      <c r="Y2042" s="3">
        <v>90004</v>
      </c>
    </row>
    <row r="2043" spans="2:25" x14ac:dyDescent="0.35">
      <c r="B2043" s="3">
        <v>2041</v>
      </c>
      <c r="C2043" s="3" t="s">
        <v>2217</v>
      </c>
      <c r="D2043" s="3" t="s">
        <v>274</v>
      </c>
      <c r="H2043" s="3" t="s">
        <v>2217</v>
      </c>
      <c r="I2043" s="3" t="s">
        <v>274</v>
      </c>
      <c r="J2043" s="9">
        <v>41400</v>
      </c>
      <c r="K2043" s="9">
        <v>41404</v>
      </c>
      <c r="O2043" s="3" t="s">
        <v>2217</v>
      </c>
      <c r="P2043" s="3" t="s">
        <v>274</v>
      </c>
      <c r="Q2043" s="3" t="s">
        <v>5772</v>
      </c>
      <c r="R2043" s="3" t="s">
        <v>6891</v>
      </c>
      <c r="S2043" s="3" t="s">
        <v>6892</v>
      </c>
      <c r="T2043" s="3" t="s">
        <v>5782</v>
      </c>
      <c r="X2043" s="3">
        <v>2041</v>
      </c>
      <c r="Y2043" s="3">
        <v>90004</v>
      </c>
    </row>
    <row r="2044" spans="2:25" x14ac:dyDescent="0.35">
      <c r="B2044" s="3">
        <v>2042</v>
      </c>
      <c r="C2044" s="3" t="s">
        <v>2218</v>
      </c>
      <c r="D2044" s="3" t="s">
        <v>1907</v>
      </c>
      <c r="H2044" s="3" t="s">
        <v>2218</v>
      </c>
      <c r="I2044" s="3" t="s">
        <v>1907</v>
      </c>
      <c r="J2044" s="9">
        <v>41968</v>
      </c>
      <c r="K2044" s="9">
        <v>41970</v>
      </c>
      <c r="O2044" s="3" t="s">
        <v>2218</v>
      </c>
      <c r="P2044" s="3" t="s">
        <v>1907</v>
      </c>
      <c r="Q2044" s="3" t="s">
        <v>5768</v>
      </c>
      <c r="R2044" s="3" t="s">
        <v>6223</v>
      </c>
      <c r="S2044" s="3" t="s">
        <v>6224</v>
      </c>
      <c r="T2044" s="3" t="s">
        <v>5771</v>
      </c>
      <c r="X2044" s="3">
        <v>2042</v>
      </c>
      <c r="Y2044" s="3">
        <v>29483</v>
      </c>
    </row>
    <row r="2045" spans="2:25" x14ac:dyDescent="0.35">
      <c r="B2045" s="3">
        <v>2043</v>
      </c>
      <c r="C2045" s="3" t="s">
        <v>2218</v>
      </c>
      <c r="D2045" s="3" t="s">
        <v>1050</v>
      </c>
      <c r="H2045" s="3" t="s">
        <v>2218</v>
      </c>
      <c r="I2045" s="3" t="s">
        <v>1050</v>
      </c>
      <c r="J2045" s="9">
        <v>41968</v>
      </c>
      <c r="K2045" s="9">
        <v>41970</v>
      </c>
      <c r="O2045" s="3" t="s">
        <v>2218</v>
      </c>
      <c r="P2045" s="3" t="s">
        <v>1050</v>
      </c>
      <c r="Q2045" s="3" t="s">
        <v>5768</v>
      </c>
      <c r="R2045" s="3" t="s">
        <v>6223</v>
      </c>
      <c r="S2045" s="3" t="s">
        <v>6224</v>
      </c>
      <c r="T2045" s="3" t="s">
        <v>5771</v>
      </c>
      <c r="X2045" s="3">
        <v>2043</v>
      </c>
      <c r="Y2045" s="3">
        <v>29483</v>
      </c>
    </row>
    <row r="2046" spans="2:25" x14ac:dyDescent="0.35">
      <c r="B2046" s="3">
        <v>2044</v>
      </c>
      <c r="C2046" s="3" t="s">
        <v>2219</v>
      </c>
      <c r="D2046" s="3" t="s">
        <v>2220</v>
      </c>
      <c r="H2046" s="3" t="s">
        <v>2219</v>
      </c>
      <c r="I2046" s="3" t="s">
        <v>2220</v>
      </c>
      <c r="J2046" s="9">
        <v>41753</v>
      </c>
      <c r="K2046" s="9">
        <v>41759</v>
      </c>
      <c r="O2046" s="3" t="s">
        <v>2219</v>
      </c>
      <c r="P2046" s="3" t="s">
        <v>2220</v>
      </c>
      <c r="Q2046" s="3" t="s">
        <v>5772</v>
      </c>
      <c r="R2046" s="3" t="s">
        <v>6893</v>
      </c>
      <c r="S2046" s="3" t="s">
        <v>6894</v>
      </c>
      <c r="T2046" s="3" t="s">
        <v>5775</v>
      </c>
      <c r="X2046" s="3">
        <v>2044</v>
      </c>
      <c r="Y2046" s="3">
        <v>10024</v>
      </c>
    </row>
    <row r="2047" spans="2:25" x14ac:dyDescent="0.35">
      <c r="B2047" s="3">
        <v>2045</v>
      </c>
      <c r="C2047" s="3" t="s">
        <v>2219</v>
      </c>
      <c r="D2047" s="3" t="s">
        <v>1639</v>
      </c>
      <c r="H2047" s="3" t="s">
        <v>2219</v>
      </c>
      <c r="I2047" s="3" t="s">
        <v>1639</v>
      </c>
      <c r="J2047" s="9">
        <v>41753</v>
      </c>
      <c r="K2047" s="9">
        <v>41759</v>
      </c>
      <c r="O2047" s="3" t="s">
        <v>2219</v>
      </c>
      <c r="P2047" s="3" t="s">
        <v>1639</v>
      </c>
      <c r="Q2047" s="3" t="s">
        <v>5772</v>
      </c>
      <c r="R2047" s="3" t="s">
        <v>6893</v>
      </c>
      <c r="S2047" s="3" t="s">
        <v>6894</v>
      </c>
      <c r="T2047" s="3" t="s">
        <v>5775</v>
      </c>
      <c r="X2047" s="3">
        <v>2045</v>
      </c>
      <c r="Y2047" s="3">
        <v>10024</v>
      </c>
    </row>
    <row r="2048" spans="2:25" x14ac:dyDescent="0.35">
      <c r="B2048" s="3">
        <v>2046</v>
      </c>
      <c r="C2048" s="3" t="s">
        <v>2221</v>
      </c>
      <c r="D2048" s="3" t="s">
        <v>1072</v>
      </c>
      <c r="H2048" s="3" t="s">
        <v>2221</v>
      </c>
      <c r="I2048" s="3" t="s">
        <v>1072</v>
      </c>
      <c r="J2048" s="9">
        <v>41430</v>
      </c>
      <c r="K2048" s="9">
        <v>41430</v>
      </c>
      <c r="O2048" s="3" t="s">
        <v>2221</v>
      </c>
      <c r="P2048" s="3" t="s">
        <v>1072</v>
      </c>
      <c r="Q2048" s="3" t="s">
        <v>6020</v>
      </c>
      <c r="R2048" s="3" t="s">
        <v>6895</v>
      </c>
      <c r="S2048" s="3" t="s">
        <v>6896</v>
      </c>
      <c r="T2048" s="3" t="s">
        <v>5775</v>
      </c>
      <c r="X2048" s="3">
        <v>2046</v>
      </c>
      <c r="Y2048" s="3">
        <v>10035</v>
      </c>
    </row>
    <row r="2049" spans="2:25" x14ac:dyDescent="0.35">
      <c r="B2049" s="3">
        <v>2047</v>
      </c>
      <c r="C2049" s="3" t="s">
        <v>2221</v>
      </c>
      <c r="D2049" s="3" t="s">
        <v>2222</v>
      </c>
      <c r="H2049" s="3" t="s">
        <v>2221</v>
      </c>
      <c r="I2049" s="3" t="s">
        <v>2222</v>
      </c>
      <c r="J2049" s="9">
        <v>41430</v>
      </c>
      <c r="K2049" s="9">
        <v>41430</v>
      </c>
      <c r="O2049" s="3" t="s">
        <v>2221</v>
      </c>
      <c r="P2049" s="3" t="s">
        <v>2222</v>
      </c>
      <c r="Q2049" s="3" t="s">
        <v>6020</v>
      </c>
      <c r="R2049" s="3" t="s">
        <v>6895</v>
      </c>
      <c r="S2049" s="3" t="s">
        <v>6896</v>
      </c>
      <c r="T2049" s="3" t="s">
        <v>5775</v>
      </c>
      <c r="X2049" s="3">
        <v>2047</v>
      </c>
      <c r="Y2049" s="3">
        <v>10035</v>
      </c>
    </row>
    <row r="2050" spans="2:25" x14ac:dyDescent="0.35">
      <c r="B2050" s="3">
        <v>2048</v>
      </c>
      <c r="C2050" s="3" t="s">
        <v>2221</v>
      </c>
      <c r="D2050" s="3" t="s">
        <v>1513</v>
      </c>
      <c r="H2050" s="3" t="s">
        <v>2221</v>
      </c>
      <c r="I2050" s="3" t="s">
        <v>1513</v>
      </c>
      <c r="J2050" s="9">
        <v>41430</v>
      </c>
      <c r="K2050" s="9">
        <v>41430</v>
      </c>
      <c r="O2050" s="3" t="s">
        <v>2221</v>
      </c>
      <c r="P2050" s="3" t="s">
        <v>1513</v>
      </c>
      <c r="Q2050" s="3" t="s">
        <v>6020</v>
      </c>
      <c r="R2050" s="3" t="s">
        <v>6895</v>
      </c>
      <c r="S2050" s="3" t="s">
        <v>6896</v>
      </c>
      <c r="T2050" s="3" t="s">
        <v>5775</v>
      </c>
      <c r="X2050" s="3">
        <v>2048</v>
      </c>
      <c r="Y2050" s="3">
        <v>10035</v>
      </c>
    </row>
    <row r="2051" spans="2:25" x14ac:dyDescent="0.35">
      <c r="B2051" s="3">
        <v>2049</v>
      </c>
      <c r="C2051" s="3" t="s">
        <v>2221</v>
      </c>
      <c r="D2051" s="3" t="s">
        <v>854</v>
      </c>
      <c r="H2051" s="3" t="s">
        <v>2221</v>
      </c>
      <c r="I2051" s="3" t="s">
        <v>854</v>
      </c>
      <c r="J2051" s="9">
        <v>41430</v>
      </c>
      <c r="K2051" s="9">
        <v>41430</v>
      </c>
      <c r="O2051" s="3" t="s">
        <v>2221</v>
      </c>
      <c r="P2051" s="3" t="s">
        <v>854</v>
      </c>
      <c r="Q2051" s="3" t="s">
        <v>6020</v>
      </c>
      <c r="R2051" s="3" t="s">
        <v>6895</v>
      </c>
      <c r="S2051" s="3" t="s">
        <v>6896</v>
      </c>
      <c r="T2051" s="3" t="s">
        <v>5775</v>
      </c>
      <c r="X2051" s="3">
        <v>2049</v>
      </c>
      <c r="Y2051" s="3">
        <v>10035</v>
      </c>
    </row>
    <row r="2052" spans="2:25" x14ac:dyDescent="0.35">
      <c r="B2052" s="3">
        <v>2050</v>
      </c>
      <c r="C2052" s="3" t="s">
        <v>2223</v>
      </c>
      <c r="D2052" s="3" t="s">
        <v>2224</v>
      </c>
      <c r="H2052" s="3" t="s">
        <v>2223</v>
      </c>
      <c r="I2052" s="3" t="s">
        <v>2224</v>
      </c>
      <c r="J2052" s="9">
        <v>41338</v>
      </c>
      <c r="K2052" s="9">
        <v>41344</v>
      </c>
      <c r="O2052" s="3" t="s">
        <v>2223</v>
      </c>
      <c r="P2052" s="3" t="s">
        <v>2224</v>
      </c>
      <c r="Q2052" s="3" t="s">
        <v>5772</v>
      </c>
      <c r="R2052" s="3" t="s">
        <v>6521</v>
      </c>
      <c r="S2052" s="3" t="s">
        <v>6522</v>
      </c>
      <c r="T2052" s="3" t="s">
        <v>5782</v>
      </c>
      <c r="X2052" s="3">
        <v>2050</v>
      </c>
      <c r="Y2052" s="3">
        <v>92024</v>
      </c>
    </row>
    <row r="2053" spans="2:25" x14ac:dyDescent="0.35">
      <c r="B2053" s="3">
        <v>2051</v>
      </c>
      <c r="C2053" s="3" t="s">
        <v>2225</v>
      </c>
      <c r="D2053" s="3" t="s">
        <v>1035</v>
      </c>
      <c r="H2053" s="3" t="s">
        <v>2225</v>
      </c>
      <c r="I2053" s="3" t="s">
        <v>1035</v>
      </c>
      <c r="J2053" s="9">
        <v>41393</v>
      </c>
      <c r="K2053" s="9">
        <v>41400</v>
      </c>
      <c r="O2053" s="3" t="s">
        <v>2225</v>
      </c>
      <c r="P2053" s="3" t="s">
        <v>1035</v>
      </c>
      <c r="Q2053" s="3" t="s">
        <v>5772</v>
      </c>
      <c r="R2053" s="3" t="s">
        <v>6897</v>
      </c>
      <c r="S2053" s="3" t="s">
        <v>6898</v>
      </c>
      <c r="T2053" s="3" t="s">
        <v>5771</v>
      </c>
      <c r="X2053" s="3">
        <v>2051</v>
      </c>
      <c r="Y2053" s="3">
        <v>90045</v>
      </c>
    </row>
    <row r="2054" spans="2:25" x14ac:dyDescent="0.35">
      <c r="B2054" s="3">
        <v>2052</v>
      </c>
      <c r="C2054" s="3" t="s">
        <v>2226</v>
      </c>
      <c r="D2054" s="3" t="s">
        <v>449</v>
      </c>
      <c r="H2054" s="3" t="s">
        <v>2226</v>
      </c>
      <c r="I2054" s="3" t="s">
        <v>449</v>
      </c>
      <c r="J2054" s="9">
        <v>40659</v>
      </c>
      <c r="K2054" s="9">
        <v>40666</v>
      </c>
      <c r="O2054" s="3" t="s">
        <v>2226</v>
      </c>
      <c r="P2054" s="3" t="s">
        <v>449</v>
      </c>
      <c r="Q2054" s="3" t="s">
        <v>5772</v>
      </c>
      <c r="R2054" s="3" t="s">
        <v>6899</v>
      </c>
      <c r="S2054" s="3" t="s">
        <v>6900</v>
      </c>
      <c r="T2054" s="3" t="s">
        <v>5771</v>
      </c>
      <c r="X2054" s="3">
        <v>2052</v>
      </c>
      <c r="Y2054" s="3">
        <v>90049</v>
      </c>
    </row>
    <row r="2055" spans="2:25" x14ac:dyDescent="0.35">
      <c r="B2055" s="3">
        <v>2053</v>
      </c>
      <c r="C2055" s="3" t="s">
        <v>2226</v>
      </c>
      <c r="D2055" s="3" t="s">
        <v>44</v>
      </c>
      <c r="H2055" s="3" t="s">
        <v>2226</v>
      </c>
      <c r="I2055" s="3" t="s">
        <v>44</v>
      </c>
      <c r="J2055" s="9">
        <v>40659</v>
      </c>
      <c r="K2055" s="9">
        <v>40666</v>
      </c>
      <c r="O2055" s="3" t="s">
        <v>2226</v>
      </c>
      <c r="P2055" s="3" t="s">
        <v>44</v>
      </c>
      <c r="Q2055" s="3" t="s">
        <v>5772</v>
      </c>
      <c r="R2055" s="3" t="s">
        <v>6899</v>
      </c>
      <c r="S2055" s="3" t="s">
        <v>6900</v>
      </c>
      <c r="T2055" s="3" t="s">
        <v>5771</v>
      </c>
      <c r="X2055" s="3">
        <v>2053</v>
      </c>
      <c r="Y2055" s="3">
        <v>90049</v>
      </c>
    </row>
    <row r="2056" spans="2:25" x14ac:dyDescent="0.35">
      <c r="B2056" s="3">
        <v>2054</v>
      </c>
      <c r="C2056" s="3" t="s">
        <v>2227</v>
      </c>
      <c r="D2056" s="3" t="s">
        <v>2228</v>
      </c>
      <c r="H2056" s="3" t="s">
        <v>2227</v>
      </c>
      <c r="I2056" s="3" t="s">
        <v>2228</v>
      </c>
      <c r="J2056" s="9">
        <v>41731</v>
      </c>
      <c r="K2056" s="9">
        <v>41735</v>
      </c>
      <c r="O2056" s="3" t="s">
        <v>2227</v>
      </c>
      <c r="P2056" s="3" t="s">
        <v>2228</v>
      </c>
      <c r="Q2056" s="3" t="s">
        <v>5772</v>
      </c>
      <c r="R2056" s="3" t="s">
        <v>6321</v>
      </c>
      <c r="S2056" s="3" t="s">
        <v>6322</v>
      </c>
      <c r="T2056" s="3" t="s">
        <v>5775</v>
      </c>
      <c r="X2056" s="3">
        <v>2054</v>
      </c>
      <c r="Y2056" s="3">
        <v>94110</v>
      </c>
    </row>
    <row r="2057" spans="2:25" x14ac:dyDescent="0.35">
      <c r="B2057" s="3">
        <v>2055</v>
      </c>
      <c r="C2057" s="3" t="s">
        <v>2227</v>
      </c>
      <c r="D2057" s="3" t="s">
        <v>849</v>
      </c>
      <c r="H2057" s="3" t="s">
        <v>2227</v>
      </c>
      <c r="I2057" s="3" t="s">
        <v>849</v>
      </c>
      <c r="J2057" s="9">
        <v>41731</v>
      </c>
      <c r="K2057" s="9">
        <v>41735</v>
      </c>
      <c r="O2057" s="3" t="s">
        <v>2227</v>
      </c>
      <c r="P2057" s="3" t="s">
        <v>849</v>
      </c>
      <c r="Q2057" s="3" t="s">
        <v>5772</v>
      </c>
      <c r="R2057" s="3" t="s">
        <v>6321</v>
      </c>
      <c r="S2057" s="3" t="s">
        <v>6322</v>
      </c>
      <c r="T2057" s="3" t="s">
        <v>5775</v>
      </c>
      <c r="X2057" s="3">
        <v>2055</v>
      </c>
      <c r="Y2057" s="3">
        <v>94110</v>
      </c>
    </row>
    <row r="2058" spans="2:25" x14ac:dyDescent="0.35">
      <c r="B2058" s="3">
        <v>2056</v>
      </c>
      <c r="C2058" s="3" t="s">
        <v>2229</v>
      </c>
      <c r="D2058" s="3" t="s">
        <v>459</v>
      </c>
      <c r="H2058" s="3" t="s">
        <v>2229</v>
      </c>
      <c r="I2058" s="3" t="s">
        <v>459</v>
      </c>
      <c r="J2058" s="9">
        <v>41996</v>
      </c>
      <c r="K2058" s="9">
        <v>42000</v>
      </c>
      <c r="O2058" s="3" t="s">
        <v>2229</v>
      </c>
      <c r="P2058" s="3" t="s">
        <v>459</v>
      </c>
      <c r="Q2058" s="3" t="s">
        <v>5772</v>
      </c>
      <c r="R2058" s="3" t="s">
        <v>6593</v>
      </c>
      <c r="S2058" s="3" t="s">
        <v>6594</v>
      </c>
      <c r="T2058" s="3" t="s">
        <v>5771</v>
      </c>
      <c r="X2058" s="3">
        <v>2056</v>
      </c>
      <c r="Y2058" s="3">
        <v>88220</v>
      </c>
    </row>
    <row r="2059" spans="2:25" x14ac:dyDescent="0.35">
      <c r="B2059" s="3">
        <v>2057</v>
      </c>
      <c r="C2059" s="3" t="s">
        <v>2229</v>
      </c>
      <c r="D2059" s="3" t="s">
        <v>1416</v>
      </c>
      <c r="H2059" s="3" t="s">
        <v>2229</v>
      </c>
      <c r="I2059" s="3" t="s">
        <v>1416</v>
      </c>
      <c r="J2059" s="9">
        <v>41996</v>
      </c>
      <c r="K2059" s="9">
        <v>42000</v>
      </c>
      <c r="O2059" s="3" t="s">
        <v>2229</v>
      </c>
      <c r="P2059" s="3" t="s">
        <v>1416</v>
      </c>
      <c r="Q2059" s="3" t="s">
        <v>5772</v>
      </c>
      <c r="R2059" s="3" t="s">
        <v>6593</v>
      </c>
      <c r="S2059" s="3" t="s">
        <v>6594</v>
      </c>
      <c r="T2059" s="3" t="s">
        <v>5771</v>
      </c>
      <c r="X2059" s="3">
        <v>2057</v>
      </c>
      <c r="Y2059" s="3">
        <v>88220</v>
      </c>
    </row>
    <row r="2060" spans="2:25" x14ac:dyDescent="0.35">
      <c r="B2060" s="3">
        <v>2058</v>
      </c>
      <c r="C2060" s="3" t="s">
        <v>2229</v>
      </c>
      <c r="D2060" s="3" t="s">
        <v>296</v>
      </c>
      <c r="H2060" s="3" t="s">
        <v>2229</v>
      </c>
      <c r="I2060" s="3" t="s">
        <v>296</v>
      </c>
      <c r="J2060" s="9">
        <v>41996</v>
      </c>
      <c r="K2060" s="9">
        <v>42000</v>
      </c>
      <c r="O2060" s="3" t="s">
        <v>2229</v>
      </c>
      <c r="P2060" s="3" t="s">
        <v>296</v>
      </c>
      <c r="Q2060" s="3" t="s">
        <v>5772</v>
      </c>
      <c r="R2060" s="3" t="s">
        <v>6593</v>
      </c>
      <c r="S2060" s="3" t="s">
        <v>6594</v>
      </c>
      <c r="T2060" s="3" t="s">
        <v>5771</v>
      </c>
      <c r="X2060" s="3">
        <v>2058</v>
      </c>
      <c r="Y2060" s="3">
        <v>88220</v>
      </c>
    </row>
    <row r="2061" spans="2:25" x14ac:dyDescent="0.35">
      <c r="B2061" s="3">
        <v>2059</v>
      </c>
      <c r="C2061" s="3" t="s">
        <v>2229</v>
      </c>
      <c r="D2061" s="3" t="s">
        <v>2230</v>
      </c>
      <c r="H2061" s="3" t="s">
        <v>2229</v>
      </c>
      <c r="I2061" s="3" t="s">
        <v>2230</v>
      </c>
      <c r="J2061" s="9">
        <v>41996</v>
      </c>
      <c r="K2061" s="9">
        <v>42000</v>
      </c>
      <c r="O2061" s="3" t="s">
        <v>2229</v>
      </c>
      <c r="P2061" s="3" t="s">
        <v>2230</v>
      </c>
      <c r="Q2061" s="3" t="s">
        <v>5772</v>
      </c>
      <c r="R2061" s="3" t="s">
        <v>6593</v>
      </c>
      <c r="S2061" s="3" t="s">
        <v>6594</v>
      </c>
      <c r="T2061" s="3" t="s">
        <v>5771</v>
      </c>
      <c r="X2061" s="3">
        <v>2059</v>
      </c>
      <c r="Y2061" s="3">
        <v>88220</v>
      </c>
    </row>
    <row r="2062" spans="2:25" x14ac:dyDescent="0.35">
      <c r="B2062" s="3">
        <v>2060</v>
      </c>
      <c r="C2062" s="3" t="s">
        <v>2231</v>
      </c>
      <c r="D2062" s="3" t="s">
        <v>1787</v>
      </c>
      <c r="H2062" s="3" t="s">
        <v>2231</v>
      </c>
      <c r="I2062" s="3" t="s">
        <v>1787</v>
      </c>
      <c r="J2062" s="9">
        <v>40880</v>
      </c>
      <c r="K2062" s="9">
        <v>40883</v>
      </c>
      <c r="O2062" s="3" t="s">
        <v>2231</v>
      </c>
      <c r="P2062" s="3" t="s">
        <v>1787</v>
      </c>
      <c r="Q2062" s="3" t="s">
        <v>5768</v>
      </c>
      <c r="R2062" s="3" t="s">
        <v>6901</v>
      </c>
      <c r="S2062" s="3" t="s">
        <v>6902</v>
      </c>
      <c r="T2062" s="3" t="s">
        <v>5771</v>
      </c>
      <c r="X2062" s="3">
        <v>2060</v>
      </c>
      <c r="Y2062" s="3">
        <v>63116</v>
      </c>
    </row>
    <row r="2063" spans="2:25" x14ac:dyDescent="0.35">
      <c r="B2063" s="3">
        <v>2061</v>
      </c>
      <c r="C2063" s="3" t="s">
        <v>2232</v>
      </c>
      <c r="D2063" s="3" t="s">
        <v>2233</v>
      </c>
      <c r="H2063" s="3" t="s">
        <v>2232</v>
      </c>
      <c r="I2063" s="3" t="s">
        <v>2233</v>
      </c>
      <c r="J2063" s="9">
        <v>41935</v>
      </c>
      <c r="K2063" s="9">
        <v>41937</v>
      </c>
      <c r="O2063" s="3" t="s">
        <v>2232</v>
      </c>
      <c r="P2063" s="3" t="s">
        <v>2233</v>
      </c>
      <c r="Q2063" s="3" t="s">
        <v>5801</v>
      </c>
      <c r="R2063" s="3" t="s">
        <v>6903</v>
      </c>
      <c r="S2063" s="3" t="s">
        <v>6904</v>
      </c>
      <c r="T2063" s="3" t="s">
        <v>5782</v>
      </c>
      <c r="X2063" s="3">
        <v>2061</v>
      </c>
      <c r="Y2063" s="3">
        <v>10024</v>
      </c>
    </row>
    <row r="2064" spans="2:25" x14ac:dyDescent="0.35">
      <c r="B2064" s="3">
        <v>2062</v>
      </c>
      <c r="C2064" s="3" t="s">
        <v>2232</v>
      </c>
      <c r="D2064" s="3" t="s">
        <v>2234</v>
      </c>
      <c r="H2064" s="3" t="s">
        <v>2232</v>
      </c>
      <c r="I2064" s="3" t="s">
        <v>2234</v>
      </c>
      <c r="J2064" s="9">
        <v>41935</v>
      </c>
      <c r="K2064" s="9">
        <v>41937</v>
      </c>
      <c r="O2064" s="3" t="s">
        <v>2232</v>
      </c>
      <c r="P2064" s="3" t="s">
        <v>2234</v>
      </c>
      <c r="Q2064" s="3" t="s">
        <v>5801</v>
      </c>
      <c r="R2064" s="3" t="s">
        <v>6903</v>
      </c>
      <c r="S2064" s="3" t="s">
        <v>6904</v>
      </c>
      <c r="T2064" s="3" t="s">
        <v>5782</v>
      </c>
      <c r="X2064" s="3">
        <v>2062</v>
      </c>
      <c r="Y2064" s="3">
        <v>10024</v>
      </c>
    </row>
    <row r="2065" spans="2:25" x14ac:dyDescent="0.35">
      <c r="B2065" s="3">
        <v>2063</v>
      </c>
      <c r="C2065" s="3" t="s">
        <v>2232</v>
      </c>
      <c r="D2065" s="3" t="s">
        <v>2235</v>
      </c>
      <c r="H2065" s="3" t="s">
        <v>2232</v>
      </c>
      <c r="I2065" s="3" t="s">
        <v>2235</v>
      </c>
      <c r="J2065" s="9">
        <v>41935</v>
      </c>
      <c r="K2065" s="9">
        <v>41937</v>
      </c>
      <c r="O2065" s="3" t="s">
        <v>2232</v>
      </c>
      <c r="P2065" s="3" t="s">
        <v>2235</v>
      </c>
      <c r="Q2065" s="3" t="s">
        <v>5801</v>
      </c>
      <c r="R2065" s="3" t="s">
        <v>6903</v>
      </c>
      <c r="S2065" s="3" t="s">
        <v>6904</v>
      </c>
      <c r="T2065" s="3" t="s">
        <v>5782</v>
      </c>
      <c r="X2065" s="3">
        <v>2063</v>
      </c>
      <c r="Y2065" s="3">
        <v>10024</v>
      </c>
    </row>
    <row r="2066" spans="2:25" x14ac:dyDescent="0.35">
      <c r="B2066" s="3">
        <v>2064</v>
      </c>
      <c r="C2066" s="3" t="s">
        <v>2232</v>
      </c>
      <c r="D2066" s="3" t="s">
        <v>2236</v>
      </c>
      <c r="H2066" s="3" t="s">
        <v>2232</v>
      </c>
      <c r="I2066" s="3" t="s">
        <v>2236</v>
      </c>
      <c r="J2066" s="9">
        <v>41935</v>
      </c>
      <c r="K2066" s="9">
        <v>41937</v>
      </c>
      <c r="O2066" s="3" t="s">
        <v>2232</v>
      </c>
      <c r="P2066" s="3" t="s">
        <v>2236</v>
      </c>
      <c r="Q2066" s="3" t="s">
        <v>5801</v>
      </c>
      <c r="R2066" s="3" t="s">
        <v>6903</v>
      </c>
      <c r="S2066" s="3" t="s">
        <v>6904</v>
      </c>
      <c r="T2066" s="3" t="s">
        <v>5782</v>
      </c>
      <c r="X2066" s="3">
        <v>2064</v>
      </c>
      <c r="Y2066" s="3">
        <v>10024</v>
      </c>
    </row>
    <row r="2067" spans="2:25" x14ac:dyDescent="0.35">
      <c r="B2067" s="3">
        <v>2065</v>
      </c>
      <c r="C2067" s="3" t="s">
        <v>2237</v>
      </c>
      <c r="D2067" s="3" t="s">
        <v>1850</v>
      </c>
      <c r="H2067" s="3" t="s">
        <v>2237</v>
      </c>
      <c r="I2067" s="3" t="s">
        <v>1850</v>
      </c>
      <c r="J2067" s="9">
        <v>41162</v>
      </c>
      <c r="K2067" s="9">
        <v>41167</v>
      </c>
      <c r="O2067" s="3" t="s">
        <v>2237</v>
      </c>
      <c r="P2067" s="3" t="s">
        <v>1850</v>
      </c>
      <c r="Q2067" s="3" t="s">
        <v>5772</v>
      </c>
      <c r="R2067" s="3" t="s">
        <v>6621</v>
      </c>
      <c r="S2067" s="3" t="s">
        <v>6622</v>
      </c>
      <c r="T2067" s="3" t="s">
        <v>5775</v>
      </c>
      <c r="X2067" s="3">
        <v>2065</v>
      </c>
      <c r="Y2067" s="3">
        <v>74133</v>
      </c>
    </row>
    <row r="2068" spans="2:25" x14ac:dyDescent="0.35">
      <c r="B2068" s="3">
        <v>2066</v>
      </c>
      <c r="C2068" s="3" t="s">
        <v>2238</v>
      </c>
      <c r="D2068" s="3" t="s">
        <v>1199</v>
      </c>
      <c r="H2068" s="3" t="s">
        <v>2238</v>
      </c>
      <c r="I2068" s="3" t="s">
        <v>1199</v>
      </c>
      <c r="J2068" s="9">
        <v>41775</v>
      </c>
      <c r="K2068" s="9">
        <v>41780</v>
      </c>
      <c r="O2068" s="3" t="s">
        <v>2238</v>
      </c>
      <c r="P2068" s="3" t="s">
        <v>1199</v>
      </c>
      <c r="Q2068" s="3" t="s">
        <v>5772</v>
      </c>
      <c r="R2068" s="3" t="s">
        <v>6905</v>
      </c>
      <c r="S2068" s="3" t="s">
        <v>6906</v>
      </c>
      <c r="T2068" s="3" t="s">
        <v>5775</v>
      </c>
      <c r="X2068" s="3">
        <v>2066</v>
      </c>
      <c r="Y2068" s="3">
        <v>98103</v>
      </c>
    </row>
    <row r="2069" spans="2:25" x14ac:dyDescent="0.35">
      <c r="B2069" s="3">
        <v>2067</v>
      </c>
      <c r="C2069" s="3" t="s">
        <v>2238</v>
      </c>
      <c r="D2069" s="3" t="s">
        <v>2239</v>
      </c>
      <c r="H2069" s="3" t="s">
        <v>2238</v>
      </c>
      <c r="I2069" s="3" t="s">
        <v>2239</v>
      </c>
      <c r="J2069" s="9">
        <v>41775</v>
      </c>
      <c r="K2069" s="9">
        <v>41780</v>
      </c>
      <c r="O2069" s="3" t="s">
        <v>2238</v>
      </c>
      <c r="P2069" s="3" t="s">
        <v>2239</v>
      </c>
      <c r="Q2069" s="3" t="s">
        <v>5772</v>
      </c>
      <c r="R2069" s="3" t="s">
        <v>6905</v>
      </c>
      <c r="S2069" s="3" t="s">
        <v>6906</v>
      </c>
      <c r="T2069" s="3" t="s">
        <v>5775</v>
      </c>
      <c r="X2069" s="3">
        <v>2067</v>
      </c>
      <c r="Y2069" s="3">
        <v>98103</v>
      </c>
    </row>
    <row r="2070" spans="2:25" x14ac:dyDescent="0.35">
      <c r="B2070" s="3">
        <v>2068</v>
      </c>
      <c r="C2070" s="3" t="s">
        <v>2238</v>
      </c>
      <c r="D2070" s="3" t="s">
        <v>177</v>
      </c>
      <c r="H2070" s="3" t="s">
        <v>2238</v>
      </c>
      <c r="I2070" s="3" t="s">
        <v>177</v>
      </c>
      <c r="J2070" s="9">
        <v>41775</v>
      </c>
      <c r="K2070" s="9">
        <v>41780</v>
      </c>
      <c r="O2070" s="3" t="s">
        <v>2238</v>
      </c>
      <c r="P2070" s="3" t="s">
        <v>177</v>
      </c>
      <c r="Q2070" s="3" t="s">
        <v>5772</v>
      </c>
      <c r="R2070" s="3" t="s">
        <v>6905</v>
      </c>
      <c r="S2070" s="3" t="s">
        <v>6906</v>
      </c>
      <c r="T2070" s="3" t="s">
        <v>5775</v>
      </c>
      <c r="X2070" s="3">
        <v>2068</v>
      </c>
      <c r="Y2070" s="3">
        <v>98103</v>
      </c>
    </row>
    <row r="2071" spans="2:25" x14ac:dyDescent="0.35">
      <c r="B2071" s="3">
        <v>2069</v>
      </c>
      <c r="C2071" s="3" t="s">
        <v>2240</v>
      </c>
      <c r="D2071" s="3" t="s">
        <v>992</v>
      </c>
      <c r="H2071" s="3" t="s">
        <v>2240</v>
      </c>
      <c r="I2071" s="3" t="s">
        <v>992</v>
      </c>
      <c r="J2071" s="9">
        <v>41136</v>
      </c>
      <c r="K2071" s="9">
        <v>41140</v>
      </c>
      <c r="O2071" s="3" t="s">
        <v>2240</v>
      </c>
      <c r="P2071" s="3" t="s">
        <v>992</v>
      </c>
      <c r="Q2071" s="3" t="s">
        <v>5772</v>
      </c>
      <c r="R2071" s="3" t="s">
        <v>6907</v>
      </c>
      <c r="S2071" s="3" t="s">
        <v>6908</v>
      </c>
      <c r="T2071" s="3" t="s">
        <v>5771</v>
      </c>
      <c r="X2071" s="3">
        <v>2069</v>
      </c>
      <c r="Y2071" s="3">
        <v>90045</v>
      </c>
    </row>
    <row r="2072" spans="2:25" x14ac:dyDescent="0.35">
      <c r="B2072" s="3">
        <v>2070</v>
      </c>
      <c r="C2072" s="3" t="s">
        <v>2241</v>
      </c>
      <c r="D2072" s="3" t="s">
        <v>2242</v>
      </c>
      <c r="H2072" s="3" t="s">
        <v>2241</v>
      </c>
      <c r="I2072" s="3" t="s">
        <v>2242</v>
      </c>
      <c r="J2072" s="9">
        <v>41803</v>
      </c>
      <c r="K2072" s="9">
        <v>41809</v>
      </c>
      <c r="O2072" s="3" t="s">
        <v>2241</v>
      </c>
      <c r="P2072" s="3" t="s">
        <v>2242</v>
      </c>
      <c r="Q2072" s="3" t="s">
        <v>5772</v>
      </c>
      <c r="R2072" s="3" t="s">
        <v>6909</v>
      </c>
      <c r="S2072" s="3" t="s">
        <v>6910</v>
      </c>
      <c r="T2072" s="3" t="s">
        <v>5775</v>
      </c>
      <c r="X2072" s="3">
        <v>2070</v>
      </c>
      <c r="Y2072" s="3">
        <v>10035</v>
      </c>
    </row>
    <row r="2073" spans="2:25" x14ac:dyDescent="0.35">
      <c r="B2073" s="3">
        <v>2071</v>
      </c>
      <c r="C2073" s="3" t="s">
        <v>2241</v>
      </c>
      <c r="D2073" s="3" t="s">
        <v>640</v>
      </c>
      <c r="H2073" s="3" t="s">
        <v>2241</v>
      </c>
      <c r="I2073" s="3" t="s">
        <v>640</v>
      </c>
      <c r="J2073" s="9">
        <v>41803</v>
      </c>
      <c r="K2073" s="9">
        <v>41809</v>
      </c>
      <c r="O2073" s="3" t="s">
        <v>2241</v>
      </c>
      <c r="P2073" s="3" t="s">
        <v>640</v>
      </c>
      <c r="Q2073" s="3" t="s">
        <v>5772</v>
      </c>
      <c r="R2073" s="3" t="s">
        <v>6909</v>
      </c>
      <c r="S2073" s="3" t="s">
        <v>6910</v>
      </c>
      <c r="T2073" s="3" t="s">
        <v>5775</v>
      </c>
      <c r="X2073" s="3">
        <v>2071</v>
      </c>
      <c r="Y2073" s="3">
        <v>10035</v>
      </c>
    </row>
    <row r="2074" spans="2:25" x14ac:dyDescent="0.35">
      <c r="B2074" s="3">
        <v>2072</v>
      </c>
      <c r="C2074" s="3" t="s">
        <v>2241</v>
      </c>
      <c r="D2074" s="3" t="s">
        <v>2243</v>
      </c>
      <c r="H2074" s="3" t="s">
        <v>2241</v>
      </c>
      <c r="I2074" s="3" t="s">
        <v>2243</v>
      </c>
      <c r="J2074" s="9">
        <v>41803</v>
      </c>
      <c r="K2074" s="9">
        <v>41809</v>
      </c>
      <c r="O2074" s="3" t="s">
        <v>2241</v>
      </c>
      <c r="P2074" s="3" t="s">
        <v>2243</v>
      </c>
      <c r="Q2074" s="3" t="s">
        <v>5772</v>
      </c>
      <c r="R2074" s="3" t="s">
        <v>6909</v>
      </c>
      <c r="S2074" s="3" t="s">
        <v>6910</v>
      </c>
      <c r="T2074" s="3" t="s">
        <v>5775</v>
      </c>
      <c r="X2074" s="3">
        <v>2072</v>
      </c>
      <c r="Y2074" s="3">
        <v>10035</v>
      </c>
    </row>
    <row r="2075" spans="2:25" x14ac:dyDescent="0.35">
      <c r="B2075" s="3">
        <v>2073</v>
      </c>
      <c r="C2075" s="3" t="s">
        <v>2241</v>
      </c>
      <c r="D2075" s="3" t="s">
        <v>563</v>
      </c>
      <c r="H2075" s="3" t="s">
        <v>2241</v>
      </c>
      <c r="I2075" s="3" t="s">
        <v>563</v>
      </c>
      <c r="J2075" s="9">
        <v>41803</v>
      </c>
      <c r="K2075" s="9">
        <v>41809</v>
      </c>
      <c r="O2075" s="3" t="s">
        <v>2241</v>
      </c>
      <c r="P2075" s="3" t="s">
        <v>563</v>
      </c>
      <c r="Q2075" s="3" t="s">
        <v>5772</v>
      </c>
      <c r="R2075" s="3" t="s">
        <v>6909</v>
      </c>
      <c r="S2075" s="3" t="s">
        <v>6910</v>
      </c>
      <c r="T2075" s="3" t="s">
        <v>5775</v>
      </c>
      <c r="X2075" s="3">
        <v>2073</v>
      </c>
      <c r="Y2075" s="3">
        <v>10035</v>
      </c>
    </row>
    <row r="2076" spans="2:25" x14ac:dyDescent="0.35">
      <c r="B2076" s="3">
        <v>2074</v>
      </c>
      <c r="C2076" s="3" t="s">
        <v>2244</v>
      </c>
      <c r="D2076" s="3" t="s">
        <v>889</v>
      </c>
      <c r="H2076" s="3" t="s">
        <v>2244</v>
      </c>
      <c r="I2076" s="3" t="s">
        <v>889</v>
      </c>
      <c r="J2076" s="9">
        <v>40959</v>
      </c>
      <c r="K2076" s="9">
        <v>40964</v>
      </c>
      <c r="O2076" s="3" t="s">
        <v>2244</v>
      </c>
      <c r="P2076" s="3" t="s">
        <v>889</v>
      </c>
      <c r="Q2076" s="3" t="s">
        <v>5772</v>
      </c>
      <c r="R2076" s="3" t="s">
        <v>6807</v>
      </c>
      <c r="S2076" s="3" t="s">
        <v>6808</v>
      </c>
      <c r="T2076" s="3" t="s">
        <v>5775</v>
      </c>
      <c r="X2076" s="3">
        <v>2074</v>
      </c>
      <c r="Y2076" s="3">
        <v>71901</v>
      </c>
    </row>
    <row r="2077" spans="2:25" x14ac:dyDescent="0.35">
      <c r="B2077" s="3">
        <v>2075</v>
      </c>
      <c r="C2077" s="3" t="s">
        <v>2245</v>
      </c>
      <c r="D2077" s="3" t="s">
        <v>641</v>
      </c>
      <c r="H2077" s="3" t="s">
        <v>2245</v>
      </c>
      <c r="I2077" s="3" t="s">
        <v>641</v>
      </c>
      <c r="J2077" s="9">
        <v>41382</v>
      </c>
      <c r="K2077" s="9">
        <v>41386</v>
      </c>
      <c r="O2077" s="3" t="s">
        <v>2245</v>
      </c>
      <c r="P2077" s="3" t="s">
        <v>641</v>
      </c>
      <c r="Q2077" s="3" t="s">
        <v>5768</v>
      </c>
      <c r="R2077" s="3" t="s">
        <v>6453</v>
      </c>
      <c r="S2077" s="3" t="s">
        <v>6454</v>
      </c>
      <c r="T2077" s="3" t="s">
        <v>5782</v>
      </c>
      <c r="X2077" s="3">
        <v>2075</v>
      </c>
      <c r="Y2077" s="3">
        <v>27604</v>
      </c>
    </row>
    <row r="2078" spans="2:25" x14ac:dyDescent="0.35">
      <c r="B2078" s="3">
        <v>2076</v>
      </c>
      <c r="C2078" s="3" t="s">
        <v>2245</v>
      </c>
      <c r="D2078" s="3" t="s">
        <v>1092</v>
      </c>
      <c r="H2078" s="3" t="s">
        <v>2245</v>
      </c>
      <c r="I2078" s="3" t="s">
        <v>1092</v>
      </c>
      <c r="J2078" s="9">
        <v>41382</v>
      </c>
      <c r="K2078" s="9">
        <v>41386</v>
      </c>
      <c r="O2078" s="3" t="s">
        <v>2245</v>
      </c>
      <c r="P2078" s="3" t="s">
        <v>1092</v>
      </c>
      <c r="Q2078" s="3" t="s">
        <v>5768</v>
      </c>
      <c r="R2078" s="3" t="s">
        <v>6453</v>
      </c>
      <c r="S2078" s="3" t="s">
        <v>6454</v>
      </c>
      <c r="T2078" s="3" t="s">
        <v>5782</v>
      </c>
      <c r="X2078" s="3">
        <v>2076</v>
      </c>
      <c r="Y2078" s="3">
        <v>27604</v>
      </c>
    </row>
    <row r="2079" spans="2:25" x14ac:dyDescent="0.35">
      <c r="B2079" s="3">
        <v>2077</v>
      </c>
      <c r="C2079" s="3" t="s">
        <v>2246</v>
      </c>
      <c r="D2079" s="3" t="s">
        <v>1385</v>
      </c>
      <c r="H2079" s="3" t="s">
        <v>2246</v>
      </c>
      <c r="I2079" s="3" t="s">
        <v>1385</v>
      </c>
      <c r="J2079" s="9">
        <v>40793</v>
      </c>
      <c r="K2079" s="9">
        <v>40798</v>
      </c>
      <c r="O2079" s="3" t="s">
        <v>2246</v>
      </c>
      <c r="P2079" s="3" t="s">
        <v>1385</v>
      </c>
      <c r="Q2079" s="3" t="s">
        <v>5768</v>
      </c>
      <c r="R2079" s="3" t="s">
        <v>6583</v>
      </c>
      <c r="S2079" s="3" t="s">
        <v>6584</v>
      </c>
      <c r="T2079" s="3" t="s">
        <v>5775</v>
      </c>
      <c r="X2079" s="3">
        <v>2077</v>
      </c>
      <c r="Y2079" s="3">
        <v>74133</v>
      </c>
    </row>
    <row r="2080" spans="2:25" x14ac:dyDescent="0.35">
      <c r="B2080" s="3">
        <v>2078</v>
      </c>
      <c r="C2080" s="3" t="s">
        <v>2246</v>
      </c>
      <c r="D2080" s="3" t="s">
        <v>2247</v>
      </c>
      <c r="H2080" s="3" t="s">
        <v>2246</v>
      </c>
      <c r="I2080" s="3" t="s">
        <v>2247</v>
      </c>
      <c r="J2080" s="9">
        <v>40793</v>
      </c>
      <c r="K2080" s="9">
        <v>40798</v>
      </c>
      <c r="O2080" s="3" t="s">
        <v>2246</v>
      </c>
      <c r="P2080" s="3" t="s">
        <v>2247</v>
      </c>
      <c r="Q2080" s="3" t="s">
        <v>5768</v>
      </c>
      <c r="R2080" s="3" t="s">
        <v>6583</v>
      </c>
      <c r="S2080" s="3" t="s">
        <v>6584</v>
      </c>
      <c r="T2080" s="3" t="s">
        <v>5775</v>
      </c>
      <c r="X2080" s="3">
        <v>2078</v>
      </c>
      <c r="Y2080" s="3">
        <v>74133</v>
      </c>
    </row>
    <row r="2081" spans="2:25" x14ac:dyDescent="0.35">
      <c r="B2081" s="3">
        <v>2079</v>
      </c>
      <c r="C2081" s="3" t="s">
        <v>2246</v>
      </c>
      <c r="D2081" s="3" t="s">
        <v>2248</v>
      </c>
      <c r="H2081" s="3" t="s">
        <v>2246</v>
      </c>
      <c r="I2081" s="3" t="s">
        <v>2248</v>
      </c>
      <c r="J2081" s="9">
        <v>40793</v>
      </c>
      <c r="K2081" s="9">
        <v>40798</v>
      </c>
      <c r="O2081" s="3" t="s">
        <v>2246</v>
      </c>
      <c r="P2081" s="3" t="s">
        <v>2248</v>
      </c>
      <c r="Q2081" s="3" t="s">
        <v>5768</v>
      </c>
      <c r="R2081" s="3" t="s">
        <v>6583</v>
      </c>
      <c r="S2081" s="3" t="s">
        <v>6584</v>
      </c>
      <c r="T2081" s="3" t="s">
        <v>5775</v>
      </c>
      <c r="X2081" s="3">
        <v>2079</v>
      </c>
      <c r="Y2081" s="3">
        <v>74133</v>
      </c>
    </row>
    <row r="2082" spans="2:25" x14ac:dyDescent="0.35">
      <c r="B2082" s="3">
        <v>2080</v>
      </c>
      <c r="C2082" s="3" t="s">
        <v>2246</v>
      </c>
      <c r="D2082" s="3" t="s">
        <v>2249</v>
      </c>
      <c r="H2082" s="3" t="s">
        <v>2246</v>
      </c>
      <c r="I2082" s="3" t="s">
        <v>2249</v>
      </c>
      <c r="J2082" s="9">
        <v>40793</v>
      </c>
      <c r="K2082" s="9">
        <v>40798</v>
      </c>
      <c r="O2082" s="3" t="s">
        <v>2246</v>
      </c>
      <c r="P2082" s="3" t="s">
        <v>2249</v>
      </c>
      <c r="Q2082" s="3" t="s">
        <v>5768</v>
      </c>
      <c r="R2082" s="3" t="s">
        <v>6583</v>
      </c>
      <c r="S2082" s="3" t="s">
        <v>6584</v>
      </c>
      <c r="T2082" s="3" t="s">
        <v>5775</v>
      </c>
      <c r="X2082" s="3">
        <v>2080</v>
      </c>
      <c r="Y2082" s="3">
        <v>74133</v>
      </c>
    </row>
    <row r="2083" spans="2:25" x14ac:dyDescent="0.35">
      <c r="B2083" s="3">
        <v>2081</v>
      </c>
      <c r="C2083" s="3" t="s">
        <v>2246</v>
      </c>
      <c r="D2083" s="3" t="s">
        <v>2250</v>
      </c>
      <c r="H2083" s="3" t="s">
        <v>2246</v>
      </c>
      <c r="I2083" s="3" t="s">
        <v>2250</v>
      </c>
      <c r="J2083" s="9">
        <v>40793</v>
      </c>
      <c r="K2083" s="9">
        <v>40798</v>
      </c>
      <c r="O2083" s="3" t="s">
        <v>2246</v>
      </c>
      <c r="P2083" s="3" t="s">
        <v>2250</v>
      </c>
      <c r="Q2083" s="3" t="s">
        <v>5768</v>
      </c>
      <c r="R2083" s="3" t="s">
        <v>6583</v>
      </c>
      <c r="S2083" s="3" t="s">
        <v>6584</v>
      </c>
      <c r="T2083" s="3" t="s">
        <v>5775</v>
      </c>
      <c r="X2083" s="3">
        <v>2081</v>
      </c>
      <c r="Y2083" s="3">
        <v>74133</v>
      </c>
    </row>
    <row r="2084" spans="2:25" x14ac:dyDescent="0.35">
      <c r="B2084" s="3">
        <v>2082</v>
      </c>
      <c r="C2084" s="3" t="s">
        <v>2251</v>
      </c>
      <c r="D2084" s="3" t="s">
        <v>1213</v>
      </c>
      <c r="H2084" s="3" t="s">
        <v>2251</v>
      </c>
      <c r="I2084" s="3" t="s">
        <v>1213</v>
      </c>
      <c r="J2084" s="9">
        <v>41544</v>
      </c>
      <c r="K2084" s="9">
        <v>41549</v>
      </c>
      <c r="O2084" s="3" t="s">
        <v>2251</v>
      </c>
      <c r="P2084" s="3" t="s">
        <v>1213</v>
      </c>
      <c r="Q2084" s="3" t="s">
        <v>5772</v>
      </c>
      <c r="R2084" s="3" t="s">
        <v>5872</v>
      </c>
      <c r="S2084" s="3" t="s">
        <v>5873</v>
      </c>
      <c r="T2084" s="3" t="s">
        <v>5771</v>
      </c>
      <c r="X2084" s="3">
        <v>2082</v>
      </c>
      <c r="Y2084" s="3">
        <v>92345</v>
      </c>
    </row>
    <row r="2085" spans="2:25" x14ac:dyDescent="0.35">
      <c r="B2085" s="3">
        <v>2083</v>
      </c>
      <c r="C2085" s="3" t="s">
        <v>2252</v>
      </c>
      <c r="D2085" s="3" t="s">
        <v>2181</v>
      </c>
      <c r="H2085" s="3" t="s">
        <v>2252</v>
      </c>
      <c r="I2085" s="3" t="s">
        <v>2181</v>
      </c>
      <c r="J2085" s="9">
        <v>41900</v>
      </c>
      <c r="K2085" s="9">
        <v>41904</v>
      </c>
      <c r="O2085" s="3" t="s">
        <v>2252</v>
      </c>
      <c r="P2085" s="3" t="s">
        <v>2181</v>
      </c>
      <c r="Q2085" s="3" t="s">
        <v>5768</v>
      </c>
      <c r="R2085" s="3" t="s">
        <v>5982</v>
      </c>
      <c r="S2085" s="3" t="s">
        <v>5983</v>
      </c>
      <c r="T2085" s="3" t="s">
        <v>5771</v>
      </c>
      <c r="X2085" s="3">
        <v>2083</v>
      </c>
      <c r="Y2085" s="3">
        <v>84604</v>
      </c>
    </row>
    <row r="2086" spans="2:25" x14ac:dyDescent="0.35">
      <c r="B2086" s="3">
        <v>2084</v>
      </c>
      <c r="C2086" s="3" t="s">
        <v>2252</v>
      </c>
      <c r="D2086" s="3" t="s">
        <v>877</v>
      </c>
      <c r="H2086" s="3" t="s">
        <v>2252</v>
      </c>
      <c r="I2086" s="3" t="s">
        <v>877</v>
      </c>
      <c r="J2086" s="9">
        <v>41900</v>
      </c>
      <c r="K2086" s="9">
        <v>41904</v>
      </c>
      <c r="O2086" s="3" t="s">
        <v>2252</v>
      </c>
      <c r="P2086" s="3" t="s">
        <v>877</v>
      </c>
      <c r="Q2086" s="3" t="s">
        <v>5768</v>
      </c>
      <c r="R2086" s="3" t="s">
        <v>5982</v>
      </c>
      <c r="S2086" s="3" t="s">
        <v>5983</v>
      </c>
      <c r="T2086" s="3" t="s">
        <v>5771</v>
      </c>
      <c r="X2086" s="3">
        <v>2084</v>
      </c>
      <c r="Y2086" s="3">
        <v>84604</v>
      </c>
    </row>
    <row r="2087" spans="2:25" x14ac:dyDescent="0.35">
      <c r="B2087" s="3">
        <v>2085</v>
      </c>
      <c r="C2087" s="3" t="s">
        <v>2252</v>
      </c>
      <c r="D2087" s="3" t="s">
        <v>2253</v>
      </c>
      <c r="H2087" s="3" t="s">
        <v>2252</v>
      </c>
      <c r="I2087" s="3" t="s">
        <v>2253</v>
      </c>
      <c r="J2087" s="9">
        <v>41900</v>
      </c>
      <c r="K2087" s="9">
        <v>41904</v>
      </c>
      <c r="O2087" s="3" t="s">
        <v>2252</v>
      </c>
      <c r="P2087" s="3" t="s">
        <v>2253</v>
      </c>
      <c r="Q2087" s="3" t="s">
        <v>5768</v>
      </c>
      <c r="R2087" s="3" t="s">
        <v>5982</v>
      </c>
      <c r="S2087" s="3" t="s">
        <v>5983</v>
      </c>
      <c r="T2087" s="3" t="s">
        <v>5771</v>
      </c>
      <c r="X2087" s="3">
        <v>2085</v>
      </c>
      <c r="Y2087" s="3">
        <v>84604</v>
      </c>
    </row>
    <row r="2088" spans="2:25" x14ac:dyDescent="0.35">
      <c r="B2088" s="3">
        <v>2086</v>
      </c>
      <c r="C2088" s="3" t="s">
        <v>2252</v>
      </c>
      <c r="D2088" s="3" t="s">
        <v>2254</v>
      </c>
      <c r="H2088" s="3" t="s">
        <v>2252</v>
      </c>
      <c r="I2088" s="3" t="s">
        <v>2254</v>
      </c>
      <c r="J2088" s="9">
        <v>41900</v>
      </c>
      <c r="K2088" s="9">
        <v>41904</v>
      </c>
      <c r="O2088" s="3" t="s">
        <v>2252</v>
      </c>
      <c r="P2088" s="3" t="s">
        <v>2254</v>
      </c>
      <c r="Q2088" s="3" t="s">
        <v>5768</v>
      </c>
      <c r="R2088" s="3" t="s">
        <v>5982</v>
      </c>
      <c r="S2088" s="3" t="s">
        <v>5983</v>
      </c>
      <c r="T2088" s="3" t="s">
        <v>5771</v>
      </c>
      <c r="X2088" s="3">
        <v>2086</v>
      </c>
      <c r="Y2088" s="3">
        <v>84604</v>
      </c>
    </row>
    <row r="2089" spans="2:25" x14ac:dyDescent="0.35">
      <c r="B2089" s="3">
        <v>2087</v>
      </c>
      <c r="C2089" s="3" t="s">
        <v>2252</v>
      </c>
      <c r="D2089" s="3" t="s">
        <v>2255</v>
      </c>
      <c r="H2089" s="3" t="s">
        <v>2252</v>
      </c>
      <c r="I2089" s="3" t="s">
        <v>2255</v>
      </c>
      <c r="J2089" s="9">
        <v>41900</v>
      </c>
      <c r="K2089" s="9">
        <v>41904</v>
      </c>
      <c r="O2089" s="3" t="s">
        <v>2252</v>
      </c>
      <c r="P2089" s="3" t="s">
        <v>2255</v>
      </c>
      <c r="Q2089" s="3" t="s">
        <v>5768</v>
      </c>
      <c r="R2089" s="3" t="s">
        <v>5982</v>
      </c>
      <c r="S2089" s="3" t="s">
        <v>5983</v>
      </c>
      <c r="T2089" s="3" t="s">
        <v>5771</v>
      </c>
      <c r="X2089" s="3">
        <v>2087</v>
      </c>
      <c r="Y2089" s="3">
        <v>84604</v>
      </c>
    </row>
    <row r="2090" spans="2:25" x14ac:dyDescent="0.35">
      <c r="B2090" s="3">
        <v>2088</v>
      </c>
      <c r="C2090" s="3" t="s">
        <v>2252</v>
      </c>
      <c r="D2090" s="3" t="s">
        <v>661</v>
      </c>
      <c r="H2090" s="3" t="s">
        <v>2252</v>
      </c>
      <c r="I2090" s="3" t="s">
        <v>661</v>
      </c>
      <c r="J2090" s="9">
        <v>41900</v>
      </c>
      <c r="K2090" s="9">
        <v>41904</v>
      </c>
      <c r="O2090" s="3" t="s">
        <v>2252</v>
      </c>
      <c r="P2090" s="3" t="s">
        <v>661</v>
      </c>
      <c r="Q2090" s="3" t="s">
        <v>5768</v>
      </c>
      <c r="R2090" s="3" t="s">
        <v>5982</v>
      </c>
      <c r="S2090" s="3" t="s">
        <v>5983</v>
      </c>
      <c r="T2090" s="3" t="s">
        <v>5771</v>
      </c>
      <c r="X2090" s="3">
        <v>2088</v>
      </c>
      <c r="Y2090" s="3">
        <v>84604</v>
      </c>
    </row>
    <row r="2091" spans="2:25" x14ac:dyDescent="0.35">
      <c r="B2091" s="3">
        <v>2089</v>
      </c>
      <c r="C2091" s="3" t="s">
        <v>2252</v>
      </c>
      <c r="D2091" s="3" t="s">
        <v>1019</v>
      </c>
      <c r="H2091" s="3" t="s">
        <v>2252</v>
      </c>
      <c r="I2091" s="3" t="s">
        <v>1019</v>
      </c>
      <c r="J2091" s="9">
        <v>41900</v>
      </c>
      <c r="K2091" s="9">
        <v>41904</v>
      </c>
      <c r="O2091" s="3" t="s">
        <v>2252</v>
      </c>
      <c r="P2091" s="3" t="s">
        <v>1019</v>
      </c>
      <c r="Q2091" s="3" t="s">
        <v>5768</v>
      </c>
      <c r="R2091" s="3" t="s">
        <v>5982</v>
      </c>
      <c r="S2091" s="3" t="s">
        <v>5983</v>
      </c>
      <c r="T2091" s="3" t="s">
        <v>5771</v>
      </c>
      <c r="X2091" s="3">
        <v>2089</v>
      </c>
      <c r="Y2091" s="3">
        <v>84604</v>
      </c>
    </row>
    <row r="2092" spans="2:25" x14ac:dyDescent="0.35">
      <c r="B2092" s="3">
        <v>2090</v>
      </c>
      <c r="C2092" s="3" t="s">
        <v>2256</v>
      </c>
      <c r="D2092" s="3" t="s">
        <v>148</v>
      </c>
      <c r="H2092" s="3" t="s">
        <v>2256</v>
      </c>
      <c r="I2092" s="3" t="s">
        <v>148</v>
      </c>
      <c r="J2092" s="9">
        <v>41503</v>
      </c>
      <c r="K2092" s="9">
        <v>41507</v>
      </c>
      <c r="O2092" s="3" t="s">
        <v>2256</v>
      </c>
      <c r="P2092" s="3" t="s">
        <v>148</v>
      </c>
      <c r="Q2092" s="3" t="s">
        <v>5772</v>
      </c>
      <c r="R2092" s="3" t="s">
        <v>5783</v>
      </c>
      <c r="S2092" s="3" t="s">
        <v>5784</v>
      </c>
      <c r="T2092" s="3" t="s">
        <v>5775</v>
      </c>
      <c r="X2092" s="3">
        <v>2090</v>
      </c>
      <c r="Y2092" s="3">
        <v>94110</v>
      </c>
    </row>
    <row r="2093" spans="2:25" x14ac:dyDescent="0.35">
      <c r="B2093" s="3">
        <v>2091</v>
      </c>
      <c r="C2093" s="3" t="s">
        <v>2257</v>
      </c>
      <c r="D2093" s="3" t="s">
        <v>177</v>
      </c>
      <c r="H2093" s="3" t="s">
        <v>2257</v>
      </c>
      <c r="I2093" s="3" t="s">
        <v>177</v>
      </c>
      <c r="J2093" s="9">
        <v>41267</v>
      </c>
      <c r="K2093" s="9">
        <v>41271</v>
      </c>
      <c r="O2093" s="3" t="s">
        <v>2257</v>
      </c>
      <c r="P2093" s="3" t="s">
        <v>177</v>
      </c>
      <c r="Q2093" s="3" t="s">
        <v>5772</v>
      </c>
      <c r="R2093" s="3" t="s">
        <v>6443</v>
      </c>
      <c r="S2093" s="3" t="s">
        <v>6444</v>
      </c>
      <c r="T2093" s="3" t="s">
        <v>5771</v>
      </c>
      <c r="X2093" s="3">
        <v>2091</v>
      </c>
      <c r="Y2093" s="3">
        <v>85234</v>
      </c>
    </row>
    <row r="2094" spans="2:25" x14ac:dyDescent="0.35">
      <c r="B2094" s="3">
        <v>2092</v>
      </c>
      <c r="C2094" s="3" t="s">
        <v>2258</v>
      </c>
      <c r="D2094" s="3" t="s">
        <v>2259</v>
      </c>
      <c r="H2094" s="3" t="s">
        <v>2258</v>
      </c>
      <c r="I2094" s="3" t="s">
        <v>2259</v>
      </c>
      <c r="J2094" s="9">
        <v>41972</v>
      </c>
      <c r="K2094" s="9">
        <v>41976</v>
      </c>
      <c r="O2094" s="3" t="s">
        <v>2258</v>
      </c>
      <c r="P2094" s="3" t="s">
        <v>2259</v>
      </c>
      <c r="Q2094" s="3" t="s">
        <v>5772</v>
      </c>
      <c r="R2094" s="3" t="s">
        <v>6385</v>
      </c>
      <c r="S2094" s="3" t="s">
        <v>6386</v>
      </c>
      <c r="T2094" s="3" t="s">
        <v>5771</v>
      </c>
      <c r="X2094" s="3">
        <v>2092</v>
      </c>
      <c r="Y2094" s="3">
        <v>10035</v>
      </c>
    </row>
    <row r="2095" spans="2:25" x14ac:dyDescent="0.35">
      <c r="B2095" s="3">
        <v>2093</v>
      </c>
      <c r="C2095" s="3" t="s">
        <v>2258</v>
      </c>
      <c r="D2095" s="3" t="s">
        <v>1195</v>
      </c>
      <c r="H2095" s="3" t="s">
        <v>2258</v>
      </c>
      <c r="I2095" s="3" t="s">
        <v>1195</v>
      </c>
      <c r="J2095" s="9">
        <v>41972</v>
      </c>
      <c r="K2095" s="9">
        <v>41976</v>
      </c>
      <c r="O2095" s="3" t="s">
        <v>2258</v>
      </c>
      <c r="P2095" s="3" t="s">
        <v>1195</v>
      </c>
      <c r="Q2095" s="3" t="s">
        <v>5772</v>
      </c>
      <c r="R2095" s="3" t="s">
        <v>6385</v>
      </c>
      <c r="S2095" s="3" t="s">
        <v>6386</v>
      </c>
      <c r="T2095" s="3" t="s">
        <v>5771</v>
      </c>
      <c r="X2095" s="3">
        <v>2093</v>
      </c>
      <c r="Y2095" s="3">
        <v>10035</v>
      </c>
    </row>
    <row r="2096" spans="2:25" x14ac:dyDescent="0.35">
      <c r="B2096" s="3">
        <v>2094</v>
      </c>
      <c r="C2096" s="3" t="s">
        <v>2260</v>
      </c>
      <c r="D2096" s="3" t="s">
        <v>801</v>
      </c>
      <c r="H2096" s="3" t="s">
        <v>2260</v>
      </c>
      <c r="I2096" s="3" t="s">
        <v>801</v>
      </c>
      <c r="J2096" s="9">
        <v>41396</v>
      </c>
      <c r="K2096" s="9">
        <v>41399</v>
      </c>
      <c r="O2096" s="3" t="s">
        <v>2260</v>
      </c>
      <c r="P2096" s="3" t="s">
        <v>801</v>
      </c>
      <c r="Q2096" s="3" t="s">
        <v>5801</v>
      </c>
      <c r="R2096" s="3" t="s">
        <v>6657</v>
      </c>
      <c r="S2096" s="3" t="s">
        <v>6658</v>
      </c>
      <c r="T2096" s="3" t="s">
        <v>5775</v>
      </c>
      <c r="X2096" s="3">
        <v>2094</v>
      </c>
      <c r="Y2096" s="3">
        <v>38109</v>
      </c>
    </row>
    <row r="2097" spans="2:25" x14ac:dyDescent="0.35">
      <c r="B2097" s="3">
        <v>2095</v>
      </c>
      <c r="C2097" s="3" t="s">
        <v>2260</v>
      </c>
      <c r="D2097" s="3" t="s">
        <v>1681</v>
      </c>
      <c r="H2097" s="3" t="s">
        <v>2260</v>
      </c>
      <c r="I2097" s="3" t="s">
        <v>1681</v>
      </c>
      <c r="J2097" s="9">
        <v>41396</v>
      </c>
      <c r="K2097" s="9">
        <v>41399</v>
      </c>
      <c r="O2097" s="3" t="s">
        <v>2260</v>
      </c>
      <c r="P2097" s="3" t="s">
        <v>1681</v>
      </c>
      <c r="Q2097" s="3" t="s">
        <v>5801</v>
      </c>
      <c r="R2097" s="3" t="s">
        <v>6657</v>
      </c>
      <c r="S2097" s="3" t="s">
        <v>6658</v>
      </c>
      <c r="T2097" s="3" t="s">
        <v>5775</v>
      </c>
      <c r="X2097" s="3">
        <v>2095</v>
      </c>
      <c r="Y2097" s="3">
        <v>38109</v>
      </c>
    </row>
    <row r="2098" spans="2:25" x14ac:dyDescent="0.35">
      <c r="B2098" s="3">
        <v>2096</v>
      </c>
      <c r="C2098" s="3" t="s">
        <v>2260</v>
      </c>
      <c r="D2098" s="3" t="s">
        <v>1860</v>
      </c>
      <c r="H2098" s="3" t="s">
        <v>2260</v>
      </c>
      <c r="I2098" s="3" t="s">
        <v>1860</v>
      </c>
      <c r="J2098" s="9">
        <v>41396</v>
      </c>
      <c r="K2098" s="9">
        <v>41399</v>
      </c>
      <c r="O2098" s="3" t="s">
        <v>2260</v>
      </c>
      <c r="P2098" s="3" t="s">
        <v>1860</v>
      </c>
      <c r="Q2098" s="3" t="s">
        <v>5801</v>
      </c>
      <c r="R2098" s="3" t="s">
        <v>6657</v>
      </c>
      <c r="S2098" s="3" t="s">
        <v>6658</v>
      </c>
      <c r="T2098" s="3" t="s">
        <v>5775</v>
      </c>
      <c r="X2098" s="3">
        <v>2096</v>
      </c>
      <c r="Y2098" s="3">
        <v>38109</v>
      </c>
    </row>
    <row r="2099" spans="2:25" x14ac:dyDescent="0.35">
      <c r="B2099" s="3">
        <v>2097</v>
      </c>
      <c r="C2099" s="3" t="s">
        <v>2261</v>
      </c>
      <c r="D2099" s="3" t="s">
        <v>243</v>
      </c>
      <c r="H2099" s="3" t="s">
        <v>2261</v>
      </c>
      <c r="I2099" s="3" t="s">
        <v>243</v>
      </c>
      <c r="J2099" s="9">
        <v>41549</v>
      </c>
      <c r="K2099" s="9">
        <v>41549</v>
      </c>
      <c r="O2099" s="3" t="s">
        <v>2261</v>
      </c>
      <c r="P2099" s="3" t="s">
        <v>243</v>
      </c>
      <c r="Q2099" s="3" t="s">
        <v>6020</v>
      </c>
      <c r="R2099" s="3" t="s">
        <v>6911</v>
      </c>
      <c r="S2099" s="3" t="s">
        <v>6912</v>
      </c>
      <c r="T2099" s="3" t="s">
        <v>5775</v>
      </c>
      <c r="X2099" s="3">
        <v>2097</v>
      </c>
      <c r="Y2099" s="3">
        <v>79109</v>
      </c>
    </row>
    <row r="2100" spans="2:25" x14ac:dyDescent="0.35">
      <c r="B2100" s="3">
        <v>2098</v>
      </c>
      <c r="C2100" s="3" t="s">
        <v>2261</v>
      </c>
      <c r="D2100" s="3" t="s">
        <v>304</v>
      </c>
      <c r="H2100" s="3" t="s">
        <v>2261</v>
      </c>
      <c r="I2100" s="3" t="s">
        <v>304</v>
      </c>
      <c r="J2100" s="9">
        <v>41549</v>
      </c>
      <c r="K2100" s="9">
        <v>41549</v>
      </c>
      <c r="O2100" s="3" t="s">
        <v>2261</v>
      </c>
      <c r="P2100" s="3" t="s">
        <v>304</v>
      </c>
      <c r="Q2100" s="3" t="s">
        <v>6020</v>
      </c>
      <c r="R2100" s="3" t="s">
        <v>6911</v>
      </c>
      <c r="S2100" s="3" t="s">
        <v>6912</v>
      </c>
      <c r="T2100" s="3" t="s">
        <v>5775</v>
      </c>
      <c r="X2100" s="3">
        <v>2098</v>
      </c>
      <c r="Y2100" s="3">
        <v>79109</v>
      </c>
    </row>
    <row r="2101" spans="2:25" x14ac:dyDescent="0.35">
      <c r="B2101" s="3">
        <v>2099</v>
      </c>
      <c r="C2101" s="3" t="s">
        <v>2262</v>
      </c>
      <c r="D2101" s="3" t="s">
        <v>33</v>
      </c>
      <c r="H2101" s="3" t="s">
        <v>2262</v>
      </c>
      <c r="I2101" s="3" t="s">
        <v>33</v>
      </c>
      <c r="J2101" s="9">
        <v>41146</v>
      </c>
      <c r="K2101" s="9">
        <v>41151</v>
      </c>
      <c r="O2101" s="3" t="s">
        <v>2262</v>
      </c>
      <c r="P2101" s="3" t="s">
        <v>33</v>
      </c>
      <c r="Q2101" s="3" t="s">
        <v>5772</v>
      </c>
      <c r="R2101" s="3" t="s">
        <v>6913</v>
      </c>
      <c r="S2101" s="3" t="s">
        <v>6914</v>
      </c>
      <c r="T2101" s="3" t="s">
        <v>5782</v>
      </c>
      <c r="X2101" s="3">
        <v>2099</v>
      </c>
      <c r="Y2101" s="3">
        <v>90045</v>
      </c>
    </row>
    <row r="2102" spans="2:25" x14ac:dyDescent="0.35">
      <c r="B2102" s="3">
        <v>2100</v>
      </c>
      <c r="C2102" s="3" t="s">
        <v>2262</v>
      </c>
      <c r="D2102" s="3" t="s">
        <v>1972</v>
      </c>
      <c r="H2102" s="3" t="s">
        <v>2262</v>
      </c>
      <c r="I2102" s="3" t="s">
        <v>1972</v>
      </c>
      <c r="J2102" s="9">
        <v>41146</v>
      </c>
      <c r="K2102" s="9">
        <v>41151</v>
      </c>
      <c r="O2102" s="3" t="s">
        <v>2262</v>
      </c>
      <c r="P2102" s="3" t="s">
        <v>1972</v>
      </c>
      <c r="Q2102" s="3" t="s">
        <v>5772</v>
      </c>
      <c r="R2102" s="3" t="s">
        <v>6913</v>
      </c>
      <c r="S2102" s="3" t="s">
        <v>6914</v>
      </c>
      <c r="T2102" s="3" t="s">
        <v>5782</v>
      </c>
      <c r="X2102" s="3">
        <v>2100</v>
      </c>
      <c r="Y2102" s="3">
        <v>90045</v>
      </c>
    </row>
    <row r="2103" spans="2:25" x14ac:dyDescent="0.35">
      <c r="B2103" s="3">
        <v>2101</v>
      </c>
      <c r="C2103" s="3" t="s">
        <v>2263</v>
      </c>
      <c r="D2103" s="3" t="s">
        <v>183</v>
      </c>
      <c r="H2103" s="3" t="s">
        <v>2263</v>
      </c>
      <c r="I2103" s="3" t="s">
        <v>183</v>
      </c>
      <c r="J2103" s="9">
        <v>40795</v>
      </c>
      <c r="K2103" s="9">
        <v>40798</v>
      </c>
      <c r="O2103" s="3" t="s">
        <v>2263</v>
      </c>
      <c r="P2103" s="3" t="s">
        <v>183</v>
      </c>
      <c r="Q2103" s="3" t="s">
        <v>5768</v>
      </c>
      <c r="R2103" s="3" t="s">
        <v>6915</v>
      </c>
      <c r="S2103" s="3" t="s">
        <v>6916</v>
      </c>
      <c r="T2103" s="3" t="s">
        <v>5771</v>
      </c>
      <c r="X2103" s="3">
        <v>2101</v>
      </c>
      <c r="Y2103" s="3">
        <v>1852</v>
      </c>
    </row>
    <row r="2104" spans="2:25" x14ac:dyDescent="0.35">
      <c r="B2104" s="3">
        <v>2102</v>
      </c>
      <c r="C2104" s="3" t="s">
        <v>2263</v>
      </c>
      <c r="D2104" s="3" t="s">
        <v>2264</v>
      </c>
      <c r="H2104" s="3" t="s">
        <v>2263</v>
      </c>
      <c r="I2104" s="3" t="s">
        <v>2264</v>
      </c>
      <c r="J2104" s="9">
        <v>40795</v>
      </c>
      <c r="K2104" s="9">
        <v>40798</v>
      </c>
      <c r="O2104" s="3" t="s">
        <v>2263</v>
      </c>
      <c r="P2104" s="3" t="s">
        <v>2264</v>
      </c>
      <c r="Q2104" s="3" t="s">
        <v>5768</v>
      </c>
      <c r="R2104" s="3" t="s">
        <v>6915</v>
      </c>
      <c r="S2104" s="3" t="s">
        <v>6916</v>
      </c>
      <c r="T2104" s="3" t="s">
        <v>5771</v>
      </c>
      <c r="X2104" s="3">
        <v>2102</v>
      </c>
      <c r="Y2104" s="3">
        <v>1852</v>
      </c>
    </row>
    <row r="2105" spans="2:25" x14ac:dyDescent="0.35">
      <c r="B2105" s="3">
        <v>2103</v>
      </c>
      <c r="C2105" s="3" t="s">
        <v>2263</v>
      </c>
      <c r="D2105" s="3" t="s">
        <v>2265</v>
      </c>
      <c r="H2105" s="3" t="s">
        <v>2263</v>
      </c>
      <c r="I2105" s="3" t="s">
        <v>2265</v>
      </c>
      <c r="J2105" s="9">
        <v>40795</v>
      </c>
      <c r="K2105" s="9">
        <v>40798</v>
      </c>
      <c r="O2105" s="3" t="s">
        <v>2263</v>
      </c>
      <c r="P2105" s="3" t="s">
        <v>2265</v>
      </c>
      <c r="Q2105" s="3" t="s">
        <v>5768</v>
      </c>
      <c r="R2105" s="3" t="s">
        <v>6915</v>
      </c>
      <c r="S2105" s="3" t="s">
        <v>6916</v>
      </c>
      <c r="T2105" s="3" t="s">
        <v>5771</v>
      </c>
      <c r="X2105" s="3">
        <v>2103</v>
      </c>
      <c r="Y2105" s="3">
        <v>1852</v>
      </c>
    </row>
    <row r="2106" spans="2:25" x14ac:dyDescent="0.35">
      <c r="B2106" s="3">
        <v>2104</v>
      </c>
      <c r="C2106" s="3" t="s">
        <v>2263</v>
      </c>
      <c r="D2106" s="3" t="s">
        <v>1880</v>
      </c>
      <c r="H2106" s="3" t="s">
        <v>2263</v>
      </c>
      <c r="I2106" s="3" t="s">
        <v>1880</v>
      </c>
      <c r="J2106" s="9">
        <v>40795</v>
      </c>
      <c r="K2106" s="9">
        <v>40798</v>
      </c>
      <c r="O2106" s="3" t="s">
        <v>2263</v>
      </c>
      <c r="P2106" s="3" t="s">
        <v>1880</v>
      </c>
      <c r="Q2106" s="3" t="s">
        <v>5768</v>
      </c>
      <c r="R2106" s="3" t="s">
        <v>6915</v>
      </c>
      <c r="S2106" s="3" t="s">
        <v>6916</v>
      </c>
      <c r="T2106" s="3" t="s">
        <v>5771</v>
      </c>
      <c r="X2106" s="3">
        <v>2104</v>
      </c>
      <c r="Y2106" s="3">
        <v>1852</v>
      </c>
    </row>
    <row r="2107" spans="2:25" x14ac:dyDescent="0.35">
      <c r="B2107" s="3">
        <v>2105</v>
      </c>
      <c r="C2107" s="3" t="s">
        <v>2266</v>
      </c>
      <c r="D2107" s="3" t="s">
        <v>533</v>
      </c>
      <c r="H2107" s="3" t="s">
        <v>2266</v>
      </c>
      <c r="I2107" s="3" t="s">
        <v>533</v>
      </c>
      <c r="J2107" s="9">
        <v>41977</v>
      </c>
      <c r="K2107" s="9">
        <v>41977</v>
      </c>
      <c r="O2107" s="3" t="s">
        <v>2266</v>
      </c>
      <c r="P2107" s="3" t="s">
        <v>533</v>
      </c>
      <c r="Q2107" s="3" t="s">
        <v>6020</v>
      </c>
      <c r="R2107" s="3" t="s">
        <v>6917</v>
      </c>
      <c r="S2107" s="3" t="s">
        <v>6918</v>
      </c>
      <c r="T2107" s="3" t="s">
        <v>5775</v>
      </c>
      <c r="X2107" s="3">
        <v>2105</v>
      </c>
      <c r="Y2107" s="3">
        <v>92024</v>
      </c>
    </row>
    <row r="2108" spans="2:25" x14ac:dyDescent="0.35">
      <c r="B2108" s="3">
        <v>2106</v>
      </c>
      <c r="C2108" s="3" t="s">
        <v>2267</v>
      </c>
      <c r="D2108" s="3" t="s">
        <v>1229</v>
      </c>
      <c r="H2108" s="3" t="s">
        <v>2267</v>
      </c>
      <c r="I2108" s="3" t="s">
        <v>1229</v>
      </c>
      <c r="J2108" s="9">
        <v>41971</v>
      </c>
      <c r="K2108" s="9">
        <v>41976</v>
      </c>
      <c r="O2108" s="3" t="s">
        <v>2267</v>
      </c>
      <c r="P2108" s="3" t="s">
        <v>1229</v>
      </c>
      <c r="Q2108" s="3" t="s">
        <v>5772</v>
      </c>
      <c r="R2108" s="3" t="s">
        <v>6002</v>
      </c>
      <c r="S2108" s="3" t="s">
        <v>6003</v>
      </c>
      <c r="T2108" s="3" t="s">
        <v>5775</v>
      </c>
      <c r="X2108" s="3">
        <v>2106</v>
      </c>
      <c r="Y2108" s="3">
        <v>28806</v>
      </c>
    </row>
    <row r="2109" spans="2:25" x14ac:dyDescent="0.35">
      <c r="B2109" s="3">
        <v>2107</v>
      </c>
      <c r="C2109" s="3" t="s">
        <v>2267</v>
      </c>
      <c r="D2109" s="3" t="s">
        <v>2050</v>
      </c>
      <c r="H2109" s="3" t="s">
        <v>2267</v>
      </c>
      <c r="I2109" s="3" t="s">
        <v>2050</v>
      </c>
      <c r="J2109" s="9">
        <v>41971</v>
      </c>
      <c r="K2109" s="9">
        <v>41976</v>
      </c>
      <c r="O2109" s="3" t="s">
        <v>2267</v>
      </c>
      <c r="P2109" s="3" t="s">
        <v>2050</v>
      </c>
      <c r="Q2109" s="3" t="s">
        <v>5772</v>
      </c>
      <c r="R2109" s="3" t="s">
        <v>6002</v>
      </c>
      <c r="S2109" s="3" t="s">
        <v>6003</v>
      </c>
      <c r="T2109" s="3" t="s">
        <v>5775</v>
      </c>
      <c r="X2109" s="3">
        <v>2107</v>
      </c>
      <c r="Y2109" s="3">
        <v>28806</v>
      </c>
    </row>
    <row r="2110" spans="2:25" x14ac:dyDescent="0.35">
      <c r="B2110" s="3">
        <v>2108</v>
      </c>
      <c r="C2110" s="3" t="s">
        <v>2268</v>
      </c>
      <c r="D2110" s="3" t="s">
        <v>1551</v>
      </c>
      <c r="H2110" s="3" t="s">
        <v>2268</v>
      </c>
      <c r="I2110" s="3" t="s">
        <v>1551</v>
      </c>
      <c r="J2110" s="9">
        <v>40715</v>
      </c>
      <c r="K2110" s="9">
        <v>40715</v>
      </c>
      <c r="O2110" s="3" t="s">
        <v>2268</v>
      </c>
      <c r="P2110" s="3" t="s">
        <v>1551</v>
      </c>
      <c r="Q2110" s="3" t="s">
        <v>6020</v>
      </c>
      <c r="R2110" s="3" t="s">
        <v>6919</v>
      </c>
      <c r="S2110" s="3" t="s">
        <v>6920</v>
      </c>
      <c r="T2110" s="3" t="s">
        <v>5775</v>
      </c>
      <c r="X2110" s="3">
        <v>2108</v>
      </c>
      <c r="Y2110" s="3">
        <v>81001</v>
      </c>
    </row>
    <row r="2111" spans="2:25" x14ac:dyDescent="0.35">
      <c r="B2111" s="3">
        <v>2109</v>
      </c>
      <c r="C2111" s="3" t="s">
        <v>2268</v>
      </c>
      <c r="D2111" s="3" t="s">
        <v>946</v>
      </c>
      <c r="H2111" s="3" t="s">
        <v>2268</v>
      </c>
      <c r="I2111" s="3" t="s">
        <v>946</v>
      </c>
      <c r="J2111" s="9">
        <v>40715</v>
      </c>
      <c r="K2111" s="9">
        <v>40715</v>
      </c>
      <c r="O2111" s="3" t="s">
        <v>2268</v>
      </c>
      <c r="P2111" s="3" t="s">
        <v>946</v>
      </c>
      <c r="Q2111" s="3" t="s">
        <v>6020</v>
      </c>
      <c r="R2111" s="3" t="s">
        <v>6919</v>
      </c>
      <c r="S2111" s="3" t="s">
        <v>6920</v>
      </c>
      <c r="T2111" s="3" t="s">
        <v>5775</v>
      </c>
      <c r="X2111" s="3">
        <v>2109</v>
      </c>
      <c r="Y2111" s="3">
        <v>81001</v>
      </c>
    </row>
    <row r="2112" spans="2:25" x14ac:dyDescent="0.35">
      <c r="B2112" s="3">
        <v>2110</v>
      </c>
      <c r="C2112" s="3" t="s">
        <v>2269</v>
      </c>
      <c r="D2112" s="3" t="s">
        <v>2054</v>
      </c>
      <c r="H2112" s="3" t="s">
        <v>2269</v>
      </c>
      <c r="I2112" s="3" t="s">
        <v>2054</v>
      </c>
      <c r="J2112" s="9">
        <v>41820</v>
      </c>
      <c r="K2112" s="9">
        <v>41827</v>
      </c>
      <c r="O2112" s="3" t="s">
        <v>2269</v>
      </c>
      <c r="P2112" s="3" t="s">
        <v>2054</v>
      </c>
      <c r="Q2112" s="3" t="s">
        <v>5772</v>
      </c>
      <c r="R2112" s="3" t="s">
        <v>6795</v>
      </c>
      <c r="S2112" s="3" t="s">
        <v>6796</v>
      </c>
      <c r="T2112" s="3" t="s">
        <v>5775</v>
      </c>
      <c r="X2112" s="3">
        <v>2110</v>
      </c>
      <c r="Y2112" s="3">
        <v>90004</v>
      </c>
    </row>
    <row r="2113" spans="2:25" x14ac:dyDescent="0.35">
      <c r="B2113" s="3">
        <v>2111</v>
      </c>
      <c r="C2113" s="3" t="s">
        <v>2270</v>
      </c>
      <c r="D2113" s="3" t="s">
        <v>1195</v>
      </c>
      <c r="H2113" s="3" t="s">
        <v>2270</v>
      </c>
      <c r="I2113" s="3" t="s">
        <v>1195</v>
      </c>
      <c r="J2113" s="9">
        <v>41524</v>
      </c>
      <c r="K2113" s="9">
        <v>41529</v>
      </c>
      <c r="O2113" s="3" t="s">
        <v>2270</v>
      </c>
      <c r="P2113" s="3" t="s">
        <v>1195</v>
      </c>
      <c r="Q2113" s="3" t="s">
        <v>5772</v>
      </c>
      <c r="R2113" s="3" t="s">
        <v>5842</v>
      </c>
      <c r="S2113" s="3" t="s">
        <v>5843</v>
      </c>
      <c r="T2113" s="3" t="s">
        <v>5775</v>
      </c>
      <c r="X2113" s="3">
        <v>2111</v>
      </c>
      <c r="Y2113" s="3">
        <v>27360</v>
      </c>
    </row>
    <row r="2114" spans="2:25" x14ac:dyDescent="0.35">
      <c r="B2114" s="3">
        <v>2112</v>
      </c>
      <c r="C2114" s="3" t="s">
        <v>2270</v>
      </c>
      <c r="D2114" s="3" t="s">
        <v>1179</v>
      </c>
      <c r="H2114" s="3" t="s">
        <v>2270</v>
      </c>
      <c r="I2114" s="3" t="s">
        <v>1179</v>
      </c>
      <c r="J2114" s="9">
        <v>41524</v>
      </c>
      <c r="K2114" s="9">
        <v>41529</v>
      </c>
      <c r="O2114" s="3" t="s">
        <v>2270</v>
      </c>
      <c r="P2114" s="3" t="s">
        <v>1179</v>
      </c>
      <c r="Q2114" s="3" t="s">
        <v>5772</v>
      </c>
      <c r="R2114" s="3" t="s">
        <v>5842</v>
      </c>
      <c r="S2114" s="3" t="s">
        <v>5843</v>
      </c>
      <c r="T2114" s="3" t="s">
        <v>5775</v>
      </c>
      <c r="X2114" s="3">
        <v>2112</v>
      </c>
      <c r="Y2114" s="3">
        <v>27360</v>
      </c>
    </row>
    <row r="2115" spans="2:25" x14ac:dyDescent="0.35">
      <c r="B2115" s="3">
        <v>2113</v>
      </c>
      <c r="C2115" s="3" t="s">
        <v>2271</v>
      </c>
      <c r="D2115" s="3" t="s">
        <v>2272</v>
      </c>
      <c r="H2115" s="3" t="s">
        <v>2271</v>
      </c>
      <c r="I2115" s="3" t="s">
        <v>2272</v>
      </c>
      <c r="J2115" s="9">
        <v>41225</v>
      </c>
      <c r="K2115" s="9">
        <v>41227</v>
      </c>
      <c r="O2115" s="3" t="s">
        <v>2271</v>
      </c>
      <c r="P2115" s="3" t="s">
        <v>2272</v>
      </c>
      <c r="Q2115" s="3" t="s">
        <v>5801</v>
      </c>
      <c r="R2115" s="3" t="s">
        <v>6249</v>
      </c>
      <c r="S2115" s="3" t="s">
        <v>6250</v>
      </c>
      <c r="T2115" s="3" t="s">
        <v>5771</v>
      </c>
      <c r="X2115" s="3">
        <v>2113</v>
      </c>
      <c r="Y2115" s="3">
        <v>90032</v>
      </c>
    </row>
    <row r="2116" spans="2:25" x14ac:dyDescent="0.35">
      <c r="B2116" s="3">
        <v>2114</v>
      </c>
      <c r="C2116" s="3" t="s">
        <v>2273</v>
      </c>
      <c r="D2116" s="3" t="s">
        <v>1798</v>
      </c>
      <c r="H2116" s="3" t="s">
        <v>2273</v>
      </c>
      <c r="I2116" s="3" t="s">
        <v>1798</v>
      </c>
      <c r="J2116" s="9">
        <v>40724</v>
      </c>
      <c r="K2116" s="9">
        <v>40726</v>
      </c>
      <c r="O2116" s="3" t="s">
        <v>2273</v>
      </c>
      <c r="P2116" s="3" t="s">
        <v>1798</v>
      </c>
      <c r="Q2116" s="3" t="s">
        <v>5801</v>
      </c>
      <c r="R2116" s="3" t="s">
        <v>6027</v>
      </c>
      <c r="S2116" s="3" t="s">
        <v>6028</v>
      </c>
      <c r="T2116" s="3" t="s">
        <v>5775</v>
      </c>
      <c r="X2116" s="3">
        <v>2114</v>
      </c>
      <c r="Y2116" s="3">
        <v>60653</v>
      </c>
    </row>
    <row r="2117" spans="2:25" x14ac:dyDescent="0.35">
      <c r="B2117" s="3">
        <v>2115</v>
      </c>
      <c r="C2117" s="3" t="s">
        <v>2274</v>
      </c>
      <c r="D2117" s="3" t="s">
        <v>1352</v>
      </c>
      <c r="H2117" s="3" t="s">
        <v>2274</v>
      </c>
      <c r="I2117" s="3" t="s">
        <v>1352</v>
      </c>
      <c r="J2117" s="9">
        <v>41978</v>
      </c>
      <c r="K2117" s="9">
        <v>41982</v>
      </c>
      <c r="O2117" s="3" t="s">
        <v>2274</v>
      </c>
      <c r="P2117" s="3" t="s">
        <v>1352</v>
      </c>
      <c r="Q2117" s="3" t="s">
        <v>5772</v>
      </c>
      <c r="R2117" s="3" t="s">
        <v>6395</v>
      </c>
      <c r="S2117" s="3" t="s">
        <v>6396</v>
      </c>
      <c r="T2117" s="3" t="s">
        <v>5775</v>
      </c>
      <c r="X2117" s="3">
        <v>2115</v>
      </c>
      <c r="Y2117" s="3">
        <v>19134</v>
      </c>
    </row>
    <row r="2118" spans="2:25" x14ac:dyDescent="0.35">
      <c r="B2118" s="3">
        <v>2116</v>
      </c>
      <c r="C2118" s="3" t="s">
        <v>2275</v>
      </c>
      <c r="D2118" s="3" t="s">
        <v>2276</v>
      </c>
      <c r="H2118" s="3" t="s">
        <v>2275</v>
      </c>
      <c r="I2118" s="3" t="s">
        <v>2276</v>
      </c>
      <c r="J2118" s="9">
        <v>41515</v>
      </c>
      <c r="K2118" s="9">
        <v>41520</v>
      </c>
      <c r="O2118" s="3" t="s">
        <v>2275</v>
      </c>
      <c r="P2118" s="3" t="s">
        <v>2276</v>
      </c>
      <c r="Q2118" s="3" t="s">
        <v>5772</v>
      </c>
      <c r="R2118" s="3" t="s">
        <v>5896</v>
      </c>
      <c r="S2118" s="3" t="s">
        <v>5897</v>
      </c>
      <c r="T2118" s="3" t="s">
        <v>5775</v>
      </c>
      <c r="X2118" s="3">
        <v>2116</v>
      </c>
      <c r="Y2118" s="3">
        <v>80112</v>
      </c>
    </row>
    <row r="2119" spans="2:25" x14ac:dyDescent="0.35">
      <c r="B2119" s="3">
        <v>2117</v>
      </c>
      <c r="C2119" s="3" t="s">
        <v>2275</v>
      </c>
      <c r="D2119" s="3" t="s">
        <v>2277</v>
      </c>
      <c r="H2119" s="3" t="s">
        <v>2275</v>
      </c>
      <c r="I2119" s="3" t="s">
        <v>2277</v>
      </c>
      <c r="J2119" s="9">
        <v>41515</v>
      </c>
      <c r="K2119" s="9">
        <v>41520</v>
      </c>
      <c r="O2119" s="3" t="s">
        <v>2275</v>
      </c>
      <c r="P2119" s="3" t="s">
        <v>2277</v>
      </c>
      <c r="Q2119" s="3" t="s">
        <v>5772</v>
      </c>
      <c r="R2119" s="3" t="s">
        <v>5896</v>
      </c>
      <c r="S2119" s="3" t="s">
        <v>5897</v>
      </c>
      <c r="T2119" s="3" t="s">
        <v>5775</v>
      </c>
      <c r="X2119" s="3">
        <v>2117</v>
      </c>
      <c r="Y2119" s="3">
        <v>80112</v>
      </c>
    </row>
    <row r="2120" spans="2:25" x14ac:dyDescent="0.35">
      <c r="B2120" s="3">
        <v>2118</v>
      </c>
      <c r="C2120" s="3" t="s">
        <v>2278</v>
      </c>
      <c r="D2120" s="3" t="s">
        <v>618</v>
      </c>
      <c r="H2120" s="3" t="s">
        <v>2278</v>
      </c>
      <c r="I2120" s="3" t="s">
        <v>618</v>
      </c>
      <c r="J2120" s="9">
        <v>41296</v>
      </c>
      <c r="K2120" s="9">
        <v>41302</v>
      </c>
      <c r="O2120" s="3" t="s">
        <v>2278</v>
      </c>
      <c r="P2120" s="3" t="s">
        <v>618</v>
      </c>
      <c r="Q2120" s="3" t="s">
        <v>5772</v>
      </c>
      <c r="R2120" s="3" t="s">
        <v>6259</v>
      </c>
      <c r="S2120" s="3" t="s">
        <v>6260</v>
      </c>
      <c r="T2120" s="3" t="s">
        <v>5771</v>
      </c>
      <c r="X2120" s="3">
        <v>2118</v>
      </c>
      <c r="Y2120" s="3">
        <v>98115</v>
      </c>
    </row>
    <row r="2121" spans="2:25" x14ac:dyDescent="0.35">
      <c r="B2121" s="3">
        <v>2119</v>
      </c>
      <c r="C2121" s="3" t="s">
        <v>2279</v>
      </c>
      <c r="D2121" s="3" t="s">
        <v>1385</v>
      </c>
      <c r="H2121" s="3" t="s">
        <v>2279</v>
      </c>
      <c r="I2121" s="3" t="s">
        <v>1385</v>
      </c>
      <c r="J2121" s="9">
        <v>40831</v>
      </c>
      <c r="K2121" s="9">
        <v>40836</v>
      </c>
      <c r="O2121" s="3" t="s">
        <v>2279</v>
      </c>
      <c r="P2121" s="3" t="s">
        <v>1385</v>
      </c>
      <c r="Q2121" s="3" t="s">
        <v>5772</v>
      </c>
      <c r="R2121" s="3" t="s">
        <v>6261</v>
      </c>
      <c r="S2121" s="3" t="s">
        <v>6262</v>
      </c>
      <c r="T2121" s="3" t="s">
        <v>5775</v>
      </c>
      <c r="X2121" s="3">
        <v>2119</v>
      </c>
      <c r="Y2121" s="3">
        <v>33012</v>
      </c>
    </row>
    <row r="2122" spans="2:25" x14ac:dyDescent="0.35">
      <c r="B2122" s="3">
        <v>2120</v>
      </c>
      <c r="C2122" s="3" t="s">
        <v>2280</v>
      </c>
      <c r="D2122" s="3" t="s">
        <v>2281</v>
      </c>
      <c r="H2122" s="3" t="s">
        <v>2280</v>
      </c>
      <c r="I2122" s="3" t="s">
        <v>2281</v>
      </c>
      <c r="J2122" s="9">
        <v>40687</v>
      </c>
      <c r="K2122" s="9">
        <v>40693</v>
      </c>
      <c r="O2122" s="3" t="s">
        <v>2280</v>
      </c>
      <c r="P2122" s="3" t="s">
        <v>2281</v>
      </c>
      <c r="Q2122" s="3" t="s">
        <v>5772</v>
      </c>
      <c r="R2122" s="3" t="s">
        <v>6199</v>
      </c>
      <c r="S2122" s="3" t="s">
        <v>6200</v>
      </c>
      <c r="T2122" s="3" t="s">
        <v>5775</v>
      </c>
      <c r="X2122" s="3">
        <v>2120</v>
      </c>
      <c r="Y2122" s="3">
        <v>21215</v>
      </c>
    </row>
    <row r="2123" spans="2:25" x14ac:dyDescent="0.35">
      <c r="B2123" s="3">
        <v>2121</v>
      </c>
      <c r="C2123" s="3" t="s">
        <v>2282</v>
      </c>
      <c r="D2123" s="3" t="s">
        <v>193</v>
      </c>
      <c r="H2123" s="3" t="s">
        <v>2282</v>
      </c>
      <c r="I2123" s="3" t="s">
        <v>193</v>
      </c>
      <c r="J2123" s="9">
        <v>41832</v>
      </c>
      <c r="K2123" s="9">
        <v>41834</v>
      </c>
      <c r="O2123" s="3" t="s">
        <v>2282</v>
      </c>
      <c r="P2123" s="3" t="s">
        <v>193</v>
      </c>
      <c r="Q2123" s="3" t="s">
        <v>5768</v>
      </c>
      <c r="R2123" s="3" t="s">
        <v>6739</v>
      </c>
      <c r="S2123" s="3" t="s">
        <v>6740</v>
      </c>
      <c r="T2123" s="3" t="s">
        <v>5775</v>
      </c>
      <c r="X2123" s="3">
        <v>2121</v>
      </c>
      <c r="Y2123" s="3">
        <v>10009</v>
      </c>
    </row>
    <row r="2124" spans="2:25" x14ac:dyDescent="0.35">
      <c r="B2124" s="3">
        <v>2122</v>
      </c>
      <c r="C2124" s="3" t="s">
        <v>2283</v>
      </c>
      <c r="D2124" s="3" t="s">
        <v>1507</v>
      </c>
      <c r="H2124" s="3" t="s">
        <v>2283</v>
      </c>
      <c r="I2124" s="3" t="s">
        <v>1507</v>
      </c>
      <c r="J2124" s="9">
        <v>41807</v>
      </c>
      <c r="K2124" s="9">
        <v>41812</v>
      </c>
      <c r="O2124" s="3" t="s">
        <v>2283</v>
      </c>
      <c r="P2124" s="3" t="s">
        <v>1507</v>
      </c>
      <c r="Q2124" s="3" t="s">
        <v>5772</v>
      </c>
      <c r="R2124" s="3" t="s">
        <v>6497</v>
      </c>
      <c r="S2124" s="3" t="s">
        <v>6498</v>
      </c>
      <c r="T2124" s="3" t="s">
        <v>5782</v>
      </c>
      <c r="X2124" s="3">
        <v>2122</v>
      </c>
      <c r="Y2124" s="3">
        <v>88220</v>
      </c>
    </row>
    <row r="2125" spans="2:25" x14ac:dyDescent="0.35">
      <c r="B2125" s="3">
        <v>2123</v>
      </c>
      <c r="C2125" s="3" t="s">
        <v>2283</v>
      </c>
      <c r="D2125" s="3" t="s">
        <v>2284</v>
      </c>
      <c r="H2125" s="3" t="s">
        <v>2283</v>
      </c>
      <c r="I2125" s="3" t="s">
        <v>2284</v>
      </c>
      <c r="J2125" s="9">
        <v>41807</v>
      </c>
      <c r="K2125" s="9">
        <v>41812</v>
      </c>
      <c r="O2125" s="3" t="s">
        <v>2283</v>
      </c>
      <c r="P2125" s="3" t="s">
        <v>2284</v>
      </c>
      <c r="Q2125" s="3" t="s">
        <v>5772</v>
      </c>
      <c r="R2125" s="3" t="s">
        <v>6497</v>
      </c>
      <c r="S2125" s="3" t="s">
        <v>6498</v>
      </c>
      <c r="T2125" s="3" t="s">
        <v>5782</v>
      </c>
      <c r="X2125" s="3">
        <v>2123</v>
      </c>
      <c r="Y2125" s="3">
        <v>88220</v>
      </c>
    </row>
    <row r="2126" spans="2:25" x14ac:dyDescent="0.35">
      <c r="B2126" s="3">
        <v>2124</v>
      </c>
      <c r="C2126" s="3" t="s">
        <v>2283</v>
      </c>
      <c r="D2126" s="3" t="s">
        <v>2285</v>
      </c>
      <c r="H2126" s="3" t="s">
        <v>2283</v>
      </c>
      <c r="I2126" s="3" t="s">
        <v>2285</v>
      </c>
      <c r="J2126" s="9">
        <v>41807</v>
      </c>
      <c r="K2126" s="9">
        <v>41812</v>
      </c>
      <c r="O2126" s="3" t="s">
        <v>2283</v>
      </c>
      <c r="P2126" s="3" t="s">
        <v>2285</v>
      </c>
      <c r="Q2126" s="3" t="s">
        <v>5772</v>
      </c>
      <c r="R2126" s="3" t="s">
        <v>6497</v>
      </c>
      <c r="S2126" s="3" t="s">
        <v>6498</v>
      </c>
      <c r="T2126" s="3" t="s">
        <v>5782</v>
      </c>
      <c r="X2126" s="3">
        <v>2124</v>
      </c>
      <c r="Y2126" s="3">
        <v>88220</v>
      </c>
    </row>
    <row r="2127" spans="2:25" x14ac:dyDescent="0.35">
      <c r="B2127" s="3">
        <v>2125</v>
      </c>
      <c r="C2127" s="3" t="s">
        <v>2286</v>
      </c>
      <c r="D2127" s="3" t="s">
        <v>2287</v>
      </c>
      <c r="H2127" s="3" t="s">
        <v>2286</v>
      </c>
      <c r="I2127" s="3" t="s">
        <v>2287</v>
      </c>
      <c r="J2127" s="9">
        <v>40938</v>
      </c>
      <c r="K2127" s="9">
        <v>40945</v>
      </c>
      <c r="O2127" s="3" t="s">
        <v>2286</v>
      </c>
      <c r="P2127" s="3" t="s">
        <v>2287</v>
      </c>
      <c r="Q2127" s="3" t="s">
        <v>5772</v>
      </c>
      <c r="R2127" s="3" t="s">
        <v>6147</v>
      </c>
      <c r="S2127" s="3" t="s">
        <v>6148</v>
      </c>
      <c r="T2127" s="3" t="s">
        <v>5775</v>
      </c>
      <c r="X2127" s="3">
        <v>2125</v>
      </c>
      <c r="Y2127" s="3">
        <v>90049</v>
      </c>
    </row>
    <row r="2128" spans="2:25" x14ac:dyDescent="0.35">
      <c r="B2128" s="3">
        <v>2126</v>
      </c>
      <c r="C2128" s="3" t="s">
        <v>2286</v>
      </c>
      <c r="D2128" s="3" t="s">
        <v>1702</v>
      </c>
      <c r="H2128" s="3" t="s">
        <v>2286</v>
      </c>
      <c r="I2128" s="3" t="s">
        <v>1702</v>
      </c>
      <c r="J2128" s="9">
        <v>40938</v>
      </c>
      <c r="K2128" s="9">
        <v>40945</v>
      </c>
      <c r="O2128" s="3" t="s">
        <v>2286</v>
      </c>
      <c r="P2128" s="3" t="s">
        <v>1702</v>
      </c>
      <c r="Q2128" s="3" t="s">
        <v>5772</v>
      </c>
      <c r="R2128" s="3" t="s">
        <v>6147</v>
      </c>
      <c r="S2128" s="3" t="s">
        <v>6148</v>
      </c>
      <c r="T2128" s="3" t="s">
        <v>5775</v>
      </c>
      <c r="X2128" s="3">
        <v>2126</v>
      </c>
      <c r="Y2128" s="3">
        <v>90049</v>
      </c>
    </row>
    <row r="2129" spans="2:25" x14ac:dyDescent="0.35">
      <c r="B2129" s="3">
        <v>2127</v>
      </c>
      <c r="C2129" s="3" t="s">
        <v>2288</v>
      </c>
      <c r="D2129" s="3" t="s">
        <v>2289</v>
      </c>
      <c r="H2129" s="3" t="s">
        <v>2288</v>
      </c>
      <c r="I2129" s="3" t="s">
        <v>2289</v>
      </c>
      <c r="J2129" s="9">
        <v>41244</v>
      </c>
      <c r="K2129" s="9">
        <v>41249</v>
      </c>
      <c r="O2129" s="3" t="s">
        <v>2288</v>
      </c>
      <c r="P2129" s="3" t="s">
        <v>2289</v>
      </c>
      <c r="Q2129" s="3" t="s">
        <v>5772</v>
      </c>
      <c r="R2129" s="3" t="s">
        <v>6529</v>
      </c>
      <c r="S2129" s="3" t="s">
        <v>6530</v>
      </c>
      <c r="T2129" s="3" t="s">
        <v>5782</v>
      </c>
      <c r="X2129" s="3">
        <v>2127</v>
      </c>
      <c r="Y2129" s="3">
        <v>98105</v>
      </c>
    </row>
    <row r="2130" spans="2:25" x14ac:dyDescent="0.35">
      <c r="B2130" s="3">
        <v>2128</v>
      </c>
      <c r="C2130" s="3" t="s">
        <v>2290</v>
      </c>
      <c r="D2130" s="3" t="s">
        <v>2291</v>
      </c>
      <c r="H2130" s="3" t="s">
        <v>2290</v>
      </c>
      <c r="I2130" s="3" t="s">
        <v>2291</v>
      </c>
      <c r="J2130" s="9">
        <v>40881</v>
      </c>
      <c r="K2130" s="9">
        <v>40885</v>
      </c>
      <c r="O2130" s="3" t="s">
        <v>2290</v>
      </c>
      <c r="P2130" s="3" t="s">
        <v>2291</v>
      </c>
      <c r="Q2130" s="3" t="s">
        <v>5772</v>
      </c>
      <c r="R2130" s="3" t="s">
        <v>6491</v>
      </c>
      <c r="S2130" s="3" t="s">
        <v>6492</v>
      </c>
      <c r="T2130" s="3" t="s">
        <v>5771</v>
      </c>
      <c r="X2130" s="3">
        <v>2128</v>
      </c>
      <c r="Y2130" s="3">
        <v>10024</v>
      </c>
    </row>
    <row r="2131" spans="2:25" x14ac:dyDescent="0.35">
      <c r="B2131" s="3">
        <v>2129</v>
      </c>
      <c r="C2131" s="3" t="s">
        <v>2292</v>
      </c>
      <c r="D2131" s="3" t="s">
        <v>2293</v>
      </c>
      <c r="H2131" s="3" t="s">
        <v>2292</v>
      </c>
      <c r="I2131" s="3" t="s">
        <v>2293</v>
      </c>
      <c r="J2131" s="9">
        <v>40793</v>
      </c>
      <c r="K2131" s="9">
        <v>40799</v>
      </c>
      <c r="O2131" s="3" t="s">
        <v>2292</v>
      </c>
      <c r="P2131" s="3" t="s">
        <v>2293</v>
      </c>
      <c r="Q2131" s="3" t="s">
        <v>5772</v>
      </c>
      <c r="R2131" s="3" t="s">
        <v>6833</v>
      </c>
      <c r="S2131" s="3" t="s">
        <v>6834</v>
      </c>
      <c r="T2131" s="3" t="s">
        <v>5775</v>
      </c>
      <c r="X2131" s="3">
        <v>2129</v>
      </c>
      <c r="Y2131" s="3">
        <v>10024</v>
      </c>
    </row>
    <row r="2132" spans="2:25" x14ac:dyDescent="0.35">
      <c r="B2132" s="3">
        <v>2130</v>
      </c>
      <c r="C2132" s="3" t="s">
        <v>2294</v>
      </c>
      <c r="D2132" s="3" t="s">
        <v>1086</v>
      </c>
      <c r="H2132" s="3" t="s">
        <v>2294</v>
      </c>
      <c r="I2132" s="3" t="s">
        <v>1086</v>
      </c>
      <c r="J2132" s="9">
        <v>41995</v>
      </c>
      <c r="K2132" s="9">
        <v>42001</v>
      </c>
      <c r="O2132" s="3" t="s">
        <v>2294</v>
      </c>
      <c r="P2132" s="3" t="s">
        <v>1086</v>
      </c>
      <c r="Q2132" s="3" t="s">
        <v>5772</v>
      </c>
      <c r="R2132" s="3" t="s">
        <v>6327</v>
      </c>
      <c r="S2132" s="3" t="s">
        <v>6328</v>
      </c>
      <c r="T2132" s="3" t="s">
        <v>5775</v>
      </c>
      <c r="X2132" s="3">
        <v>2130</v>
      </c>
      <c r="Y2132" s="3">
        <v>92627</v>
      </c>
    </row>
    <row r="2133" spans="2:25" x14ac:dyDescent="0.35">
      <c r="B2133" s="3">
        <v>2131</v>
      </c>
      <c r="C2133" s="3" t="s">
        <v>2295</v>
      </c>
      <c r="D2133" s="3" t="s">
        <v>700</v>
      </c>
      <c r="H2133" s="3" t="s">
        <v>2295</v>
      </c>
      <c r="I2133" s="3" t="s">
        <v>700</v>
      </c>
      <c r="J2133" s="9">
        <v>40883</v>
      </c>
      <c r="K2133" s="9">
        <v>40885</v>
      </c>
      <c r="O2133" s="3" t="s">
        <v>2295</v>
      </c>
      <c r="P2133" s="3" t="s">
        <v>700</v>
      </c>
      <c r="Q2133" s="3" t="s">
        <v>5768</v>
      </c>
      <c r="R2133" s="3" t="s">
        <v>6047</v>
      </c>
      <c r="S2133" s="3" t="s">
        <v>6048</v>
      </c>
      <c r="T2133" s="3" t="s">
        <v>5775</v>
      </c>
      <c r="X2133" s="3">
        <v>2131</v>
      </c>
      <c r="Y2133" s="3">
        <v>77095</v>
      </c>
    </row>
    <row r="2134" spans="2:25" x14ac:dyDescent="0.35">
      <c r="B2134" s="3">
        <v>2132</v>
      </c>
      <c r="C2134" s="3" t="s">
        <v>2296</v>
      </c>
      <c r="D2134" s="3" t="s">
        <v>613</v>
      </c>
      <c r="H2134" s="3" t="s">
        <v>2296</v>
      </c>
      <c r="I2134" s="3" t="s">
        <v>613</v>
      </c>
      <c r="J2134" s="9">
        <v>40851</v>
      </c>
      <c r="K2134" s="9">
        <v>40855</v>
      </c>
      <c r="O2134" s="3" t="s">
        <v>2296</v>
      </c>
      <c r="P2134" s="3" t="s">
        <v>613</v>
      </c>
      <c r="Q2134" s="3" t="s">
        <v>5768</v>
      </c>
      <c r="R2134" s="3" t="s">
        <v>5812</v>
      </c>
      <c r="S2134" s="3" t="s">
        <v>5813</v>
      </c>
      <c r="T2134" s="3" t="s">
        <v>5771</v>
      </c>
      <c r="X2134" s="3">
        <v>2132</v>
      </c>
      <c r="Y2134" s="3">
        <v>27511</v>
      </c>
    </row>
    <row r="2135" spans="2:25" x14ac:dyDescent="0.35">
      <c r="B2135" s="3">
        <v>2133</v>
      </c>
      <c r="C2135" s="3" t="s">
        <v>2296</v>
      </c>
      <c r="D2135" s="3" t="s">
        <v>2297</v>
      </c>
      <c r="H2135" s="3" t="s">
        <v>2296</v>
      </c>
      <c r="I2135" s="3" t="s">
        <v>2297</v>
      </c>
      <c r="J2135" s="9">
        <v>40851</v>
      </c>
      <c r="K2135" s="9">
        <v>40855</v>
      </c>
      <c r="O2135" s="3" t="s">
        <v>2296</v>
      </c>
      <c r="P2135" s="3" t="s">
        <v>2297</v>
      </c>
      <c r="Q2135" s="3" t="s">
        <v>5768</v>
      </c>
      <c r="R2135" s="3" t="s">
        <v>5812</v>
      </c>
      <c r="S2135" s="3" t="s">
        <v>5813</v>
      </c>
      <c r="T2135" s="3" t="s">
        <v>5771</v>
      </c>
      <c r="X2135" s="3">
        <v>2133</v>
      </c>
      <c r="Y2135" s="3">
        <v>27511</v>
      </c>
    </row>
    <row r="2136" spans="2:25" x14ac:dyDescent="0.35">
      <c r="B2136" s="3">
        <v>2134</v>
      </c>
      <c r="C2136" s="3" t="s">
        <v>2298</v>
      </c>
      <c r="D2136" s="3" t="s">
        <v>916</v>
      </c>
      <c r="H2136" s="3" t="s">
        <v>2298</v>
      </c>
      <c r="I2136" s="3" t="s">
        <v>916</v>
      </c>
      <c r="J2136" s="9">
        <v>41379</v>
      </c>
      <c r="K2136" s="9">
        <v>41384</v>
      </c>
      <c r="O2136" s="3" t="s">
        <v>2298</v>
      </c>
      <c r="P2136" s="3" t="s">
        <v>916</v>
      </c>
      <c r="Q2136" s="3" t="s">
        <v>5768</v>
      </c>
      <c r="R2136" s="3" t="s">
        <v>6583</v>
      </c>
      <c r="S2136" s="3" t="s">
        <v>6584</v>
      </c>
      <c r="T2136" s="3" t="s">
        <v>5775</v>
      </c>
      <c r="X2136" s="3">
        <v>2134</v>
      </c>
      <c r="Y2136" s="3">
        <v>22304</v>
      </c>
    </row>
    <row r="2137" spans="2:25" x14ac:dyDescent="0.35">
      <c r="B2137" s="3">
        <v>2135</v>
      </c>
      <c r="C2137" s="3" t="s">
        <v>2299</v>
      </c>
      <c r="D2137" s="3" t="s">
        <v>2300</v>
      </c>
      <c r="H2137" s="3" t="s">
        <v>2299</v>
      </c>
      <c r="I2137" s="3" t="s">
        <v>2300</v>
      </c>
      <c r="J2137" s="9">
        <v>40820</v>
      </c>
      <c r="K2137" s="9">
        <v>40824</v>
      </c>
      <c r="O2137" s="3" t="s">
        <v>2299</v>
      </c>
      <c r="P2137" s="3" t="s">
        <v>2300</v>
      </c>
      <c r="Q2137" s="3" t="s">
        <v>5772</v>
      </c>
      <c r="R2137" s="3" t="s">
        <v>6921</v>
      </c>
      <c r="S2137" s="3" t="s">
        <v>6922</v>
      </c>
      <c r="T2137" s="3" t="s">
        <v>5775</v>
      </c>
      <c r="X2137" s="3">
        <v>2135</v>
      </c>
      <c r="Y2137" s="3">
        <v>94591</v>
      </c>
    </row>
    <row r="2138" spans="2:25" x14ac:dyDescent="0.35">
      <c r="B2138" s="3">
        <v>2136</v>
      </c>
      <c r="C2138" s="3" t="s">
        <v>2299</v>
      </c>
      <c r="D2138" s="3" t="s">
        <v>1334</v>
      </c>
      <c r="H2138" s="3" t="s">
        <v>2299</v>
      </c>
      <c r="I2138" s="3" t="s">
        <v>1334</v>
      </c>
      <c r="J2138" s="9">
        <v>40820</v>
      </c>
      <c r="K2138" s="9">
        <v>40824</v>
      </c>
      <c r="O2138" s="3" t="s">
        <v>2299</v>
      </c>
      <c r="P2138" s="3" t="s">
        <v>1334</v>
      </c>
      <c r="Q2138" s="3" t="s">
        <v>5772</v>
      </c>
      <c r="R2138" s="3" t="s">
        <v>6921</v>
      </c>
      <c r="S2138" s="3" t="s">
        <v>6922</v>
      </c>
      <c r="T2138" s="3" t="s">
        <v>5775</v>
      </c>
      <c r="X2138" s="3">
        <v>2136</v>
      </c>
      <c r="Y2138" s="3">
        <v>94591</v>
      </c>
    </row>
    <row r="2139" spans="2:25" x14ac:dyDescent="0.35">
      <c r="B2139" s="3">
        <v>2137</v>
      </c>
      <c r="C2139" s="3" t="s">
        <v>2301</v>
      </c>
      <c r="D2139" s="3" t="s">
        <v>1813</v>
      </c>
      <c r="H2139" s="3" t="s">
        <v>2301</v>
      </c>
      <c r="I2139" s="3" t="s">
        <v>1813</v>
      </c>
      <c r="J2139" s="9">
        <v>41951</v>
      </c>
      <c r="K2139" s="9">
        <v>41957</v>
      </c>
      <c r="O2139" s="3" t="s">
        <v>2301</v>
      </c>
      <c r="P2139" s="3" t="s">
        <v>1813</v>
      </c>
      <c r="Q2139" s="3" t="s">
        <v>5772</v>
      </c>
      <c r="R2139" s="3" t="s">
        <v>6119</v>
      </c>
      <c r="S2139" s="3" t="s">
        <v>6120</v>
      </c>
      <c r="T2139" s="3" t="s">
        <v>5775</v>
      </c>
      <c r="X2139" s="3">
        <v>2137</v>
      </c>
      <c r="Y2139" s="3">
        <v>19120</v>
      </c>
    </row>
    <row r="2140" spans="2:25" x14ac:dyDescent="0.35">
      <c r="B2140" s="3">
        <v>2138</v>
      </c>
      <c r="C2140" s="3" t="s">
        <v>2301</v>
      </c>
      <c r="D2140" s="3" t="s">
        <v>2302</v>
      </c>
      <c r="H2140" s="3" t="s">
        <v>2301</v>
      </c>
      <c r="I2140" s="3" t="s">
        <v>2302</v>
      </c>
      <c r="J2140" s="9">
        <v>41951</v>
      </c>
      <c r="K2140" s="9">
        <v>41957</v>
      </c>
      <c r="O2140" s="3" t="s">
        <v>2301</v>
      </c>
      <c r="P2140" s="3" t="s">
        <v>2302</v>
      </c>
      <c r="Q2140" s="3" t="s">
        <v>5772</v>
      </c>
      <c r="R2140" s="3" t="s">
        <v>6119</v>
      </c>
      <c r="S2140" s="3" t="s">
        <v>6120</v>
      </c>
      <c r="T2140" s="3" t="s">
        <v>5775</v>
      </c>
      <c r="X2140" s="3">
        <v>2138</v>
      </c>
      <c r="Y2140" s="3">
        <v>19120</v>
      </c>
    </row>
    <row r="2141" spans="2:25" x14ac:dyDescent="0.35">
      <c r="B2141" s="3">
        <v>2139</v>
      </c>
      <c r="C2141" s="3" t="s">
        <v>2303</v>
      </c>
      <c r="D2141" s="3" t="s">
        <v>640</v>
      </c>
      <c r="H2141" s="3" t="s">
        <v>2303</v>
      </c>
      <c r="I2141" s="3" t="s">
        <v>640</v>
      </c>
      <c r="J2141" s="9">
        <v>41996</v>
      </c>
      <c r="K2141" s="9">
        <v>41998</v>
      </c>
      <c r="O2141" s="3" t="s">
        <v>2303</v>
      </c>
      <c r="P2141" s="3" t="s">
        <v>640</v>
      </c>
      <c r="Q2141" s="3" t="s">
        <v>5801</v>
      </c>
      <c r="R2141" s="3" t="s">
        <v>6893</v>
      </c>
      <c r="S2141" s="3" t="s">
        <v>6894</v>
      </c>
      <c r="T2141" s="3" t="s">
        <v>5775</v>
      </c>
      <c r="X2141" s="3">
        <v>2139</v>
      </c>
      <c r="Y2141" s="3">
        <v>43615</v>
      </c>
    </row>
    <row r="2142" spans="2:25" x14ac:dyDescent="0.35">
      <c r="B2142" s="3">
        <v>2140</v>
      </c>
      <c r="C2142" s="3" t="s">
        <v>2303</v>
      </c>
      <c r="D2142" s="3" t="s">
        <v>2091</v>
      </c>
      <c r="H2142" s="3" t="s">
        <v>2303</v>
      </c>
      <c r="I2142" s="3" t="s">
        <v>2091</v>
      </c>
      <c r="J2142" s="9">
        <v>41996</v>
      </c>
      <c r="K2142" s="9">
        <v>41998</v>
      </c>
      <c r="O2142" s="3" t="s">
        <v>2303</v>
      </c>
      <c r="P2142" s="3" t="s">
        <v>2091</v>
      </c>
      <c r="Q2142" s="3" t="s">
        <v>5801</v>
      </c>
      <c r="R2142" s="3" t="s">
        <v>6893</v>
      </c>
      <c r="S2142" s="3" t="s">
        <v>6894</v>
      </c>
      <c r="T2142" s="3" t="s">
        <v>5775</v>
      </c>
      <c r="X2142" s="3">
        <v>2140</v>
      </c>
      <c r="Y2142" s="3">
        <v>43615</v>
      </c>
    </row>
    <row r="2143" spans="2:25" x14ac:dyDescent="0.35">
      <c r="B2143" s="3">
        <v>2141</v>
      </c>
      <c r="C2143" s="3" t="s">
        <v>2304</v>
      </c>
      <c r="D2143" s="3" t="s">
        <v>160</v>
      </c>
      <c r="H2143" s="3" t="s">
        <v>2304</v>
      </c>
      <c r="I2143" s="3" t="s">
        <v>160</v>
      </c>
      <c r="J2143" s="9">
        <v>41684</v>
      </c>
      <c r="K2143" s="9">
        <v>41690</v>
      </c>
      <c r="O2143" s="3" t="s">
        <v>2304</v>
      </c>
      <c r="P2143" s="3" t="s">
        <v>160</v>
      </c>
      <c r="Q2143" s="3" t="s">
        <v>5772</v>
      </c>
      <c r="R2143" s="3" t="s">
        <v>6923</v>
      </c>
      <c r="S2143" s="3" t="s">
        <v>6924</v>
      </c>
      <c r="T2143" s="3" t="s">
        <v>5775</v>
      </c>
      <c r="X2143" s="3">
        <v>2141</v>
      </c>
      <c r="Y2143" s="3">
        <v>98105</v>
      </c>
    </row>
    <row r="2144" spans="2:25" x14ac:dyDescent="0.35">
      <c r="B2144" s="3">
        <v>2142</v>
      </c>
      <c r="C2144" s="3" t="s">
        <v>2304</v>
      </c>
      <c r="D2144" s="3" t="s">
        <v>819</v>
      </c>
      <c r="H2144" s="3" t="s">
        <v>2304</v>
      </c>
      <c r="I2144" s="3" t="s">
        <v>819</v>
      </c>
      <c r="J2144" s="9">
        <v>41684</v>
      </c>
      <c r="K2144" s="9">
        <v>41690</v>
      </c>
      <c r="O2144" s="3" t="s">
        <v>2304</v>
      </c>
      <c r="P2144" s="3" t="s">
        <v>819</v>
      </c>
      <c r="Q2144" s="3" t="s">
        <v>5772</v>
      </c>
      <c r="R2144" s="3" t="s">
        <v>6923</v>
      </c>
      <c r="S2144" s="3" t="s">
        <v>6924</v>
      </c>
      <c r="T2144" s="3" t="s">
        <v>5775</v>
      </c>
      <c r="X2144" s="3">
        <v>2142</v>
      </c>
      <c r="Y2144" s="3">
        <v>98105</v>
      </c>
    </row>
    <row r="2145" spans="2:25" x14ac:dyDescent="0.35">
      <c r="B2145" s="3">
        <v>2143</v>
      </c>
      <c r="C2145" s="3" t="s">
        <v>2304</v>
      </c>
      <c r="D2145" s="3" t="s">
        <v>242</v>
      </c>
      <c r="H2145" s="3" t="s">
        <v>2304</v>
      </c>
      <c r="I2145" s="3" t="s">
        <v>242</v>
      </c>
      <c r="J2145" s="9">
        <v>41684</v>
      </c>
      <c r="K2145" s="9">
        <v>41690</v>
      </c>
      <c r="O2145" s="3" t="s">
        <v>2304</v>
      </c>
      <c r="P2145" s="3" t="s">
        <v>242</v>
      </c>
      <c r="Q2145" s="3" t="s">
        <v>5772</v>
      </c>
      <c r="R2145" s="3" t="s">
        <v>6923</v>
      </c>
      <c r="S2145" s="3" t="s">
        <v>6924</v>
      </c>
      <c r="T2145" s="3" t="s">
        <v>5775</v>
      </c>
      <c r="X2145" s="3">
        <v>2143</v>
      </c>
      <c r="Y2145" s="3">
        <v>98105</v>
      </c>
    </row>
    <row r="2146" spans="2:25" x14ac:dyDescent="0.35">
      <c r="B2146" s="3">
        <v>2144</v>
      </c>
      <c r="C2146" s="3" t="s">
        <v>2305</v>
      </c>
      <c r="D2146" s="3" t="s">
        <v>959</v>
      </c>
      <c r="H2146" s="3" t="s">
        <v>2305</v>
      </c>
      <c r="I2146" s="3" t="s">
        <v>959</v>
      </c>
      <c r="J2146" s="9">
        <v>40726</v>
      </c>
      <c r="K2146" s="9">
        <v>40730</v>
      </c>
      <c r="O2146" s="3" t="s">
        <v>2305</v>
      </c>
      <c r="P2146" s="3" t="s">
        <v>959</v>
      </c>
      <c r="Q2146" s="3" t="s">
        <v>5772</v>
      </c>
      <c r="R2146" s="3" t="s">
        <v>5795</v>
      </c>
      <c r="S2146" s="3" t="s">
        <v>5796</v>
      </c>
      <c r="T2146" s="3" t="s">
        <v>5775</v>
      </c>
      <c r="X2146" s="3">
        <v>2144</v>
      </c>
      <c r="Y2146" s="3">
        <v>7060</v>
      </c>
    </row>
    <row r="2147" spans="2:25" x14ac:dyDescent="0.35">
      <c r="B2147" s="3">
        <v>2145</v>
      </c>
      <c r="C2147" s="3" t="s">
        <v>2305</v>
      </c>
      <c r="D2147" s="3" t="s">
        <v>1044</v>
      </c>
      <c r="H2147" s="3" t="s">
        <v>2305</v>
      </c>
      <c r="I2147" s="3" t="s">
        <v>1044</v>
      </c>
      <c r="J2147" s="9">
        <v>40726</v>
      </c>
      <c r="K2147" s="9">
        <v>40730</v>
      </c>
      <c r="O2147" s="3" t="s">
        <v>2305</v>
      </c>
      <c r="P2147" s="3" t="s">
        <v>1044</v>
      </c>
      <c r="Q2147" s="3" t="s">
        <v>5772</v>
      </c>
      <c r="R2147" s="3" t="s">
        <v>5795</v>
      </c>
      <c r="S2147" s="3" t="s">
        <v>5796</v>
      </c>
      <c r="T2147" s="3" t="s">
        <v>5775</v>
      </c>
      <c r="X2147" s="3">
        <v>2145</v>
      </c>
      <c r="Y2147" s="3">
        <v>7060</v>
      </c>
    </row>
    <row r="2148" spans="2:25" x14ac:dyDescent="0.35">
      <c r="B2148" s="3">
        <v>2146</v>
      </c>
      <c r="C2148" s="3" t="s">
        <v>2306</v>
      </c>
      <c r="D2148" s="3" t="s">
        <v>47</v>
      </c>
      <c r="H2148" s="3" t="s">
        <v>2306</v>
      </c>
      <c r="I2148" s="3" t="s">
        <v>47</v>
      </c>
      <c r="J2148" s="9">
        <v>40960</v>
      </c>
      <c r="K2148" s="9">
        <v>40962</v>
      </c>
      <c r="O2148" s="3" t="s">
        <v>2306</v>
      </c>
      <c r="P2148" s="3" t="s">
        <v>47</v>
      </c>
      <c r="Q2148" s="3" t="s">
        <v>5768</v>
      </c>
      <c r="R2148" s="3" t="s">
        <v>6735</v>
      </c>
      <c r="S2148" s="3" t="s">
        <v>6736</v>
      </c>
      <c r="T2148" s="3" t="s">
        <v>5775</v>
      </c>
      <c r="X2148" s="3">
        <v>2146</v>
      </c>
      <c r="Y2148" s="3">
        <v>88001</v>
      </c>
    </row>
    <row r="2149" spans="2:25" x14ac:dyDescent="0.35">
      <c r="B2149" s="3">
        <v>2147</v>
      </c>
      <c r="C2149" s="3" t="s">
        <v>2307</v>
      </c>
      <c r="D2149" s="3" t="s">
        <v>2308</v>
      </c>
      <c r="H2149" s="3" t="s">
        <v>2307</v>
      </c>
      <c r="I2149" s="3" t="s">
        <v>2308</v>
      </c>
      <c r="J2149" s="9">
        <v>41746</v>
      </c>
      <c r="K2149" s="9">
        <v>41748</v>
      </c>
      <c r="O2149" s="3" t="s">
        <v>2307</v>
      </c>
      <c r="P2149" s="3" t="s">
        <v>2308</v>
      </c>
      <c r="Q2149" s="3" t="s">
        <v>5801</v>
      </c>
      <c r="R2149" s="3" t="s">
        <v>6605</v>
      </c>
      <c r="S2149" s="3" t="s">
        <v>6606</v>
      </c>
      <c r="T2149" s="3" t="s">
        <v>5771</v>
      </c>
      <c r="X2149" s="3">
        <v>2147</v>
      </c>
      <c r="Y2149" s="3">
        <v>35244</v>
      </c>
    </row>
    <row r="2150" spans="2:25" x14ac:dyDescent="0.35">
      <c r="B2150" s="3">
        <v>2148</v>
      </c>
      <c r="C2150" s="3" t="s">
        <v>2307</v>
      </c>
      <c r="D2150" s="3" t="s">
        <v>2309</v>
      </c>
      <c r="H2150" s="3" t="s">
        <v>2307</v>
      </c>
      <c r="I2150" s="3" t="s">
        <v>2309</v>
      </c>
      <c r="J2150" s="9">
        <v>41746</v>
      </c>
      <c r="K2150" s="9">
        <v>41748</v>
      </c>
      <c r="O2150" s="3" t="s">
        <v>2307</v>
      </c>
      <c r="P2150" s="3" t="s">
        <v>2309</v>
      </c>
      <c r="Q2150" s="3" t="s">
        <v>5801</v>
      </c>
      <c r="R2150" s="3" t="s">
        <v>6605</v>
      </c>
      <c r="S2150" s="3" t="s">
        <v>6606</v>
      </c>
      <c r="T2150" s="3" t="s">
        <v>5771</v>
      </c>
      <c r="X2150" s="3">
        <v>2148</v>
      </c>
      <c r="Y2150" s="3">
        <v>35244</v>
      </c>
    </row>
    <row r="2151" spans="2:25" x14ac:dyDescent="0.35">
      <c r="B2151" s="3">
        <v>2149</v>
      </c>
      <c r="C2151" s="3" t="s">
        <v>2310</v>
      </c>
      <c r="D2151" s="3" t="s">
        <v>2311</v>
      </c>
      <c r="H2151" s="3" t="s">
        <v>2310</v>
      </c>
      <c r="I2151" s="3" t="s">
        <v>2311</v>
      </c>
      <c r="J2151" s="9">
        <v>40851</v>
      </c>
      <c r="K2151" s="9">
        <v>40855</v>
      </c>
      <c r="O2151" s="3" t="s">
        <v>2310</v>
      </c>
      <c r="P2151" s="3" t="s">
        <v>2311</v>
      </c>
      <c r="Q2151" s="3" t="s">
        <v>5772</v>
      </c>
      <c r="R2151" s="3" t="s">
        <v>6925</v>
      </c>
      <c r="S2151" s="3" t="s">
        <v>6926</v>
      </c>
      <c r="T2151" s="3" t="s">
        <v>5775</v>
      </c>
      <c r="X2151" s="3">
        <v>2149</v>
      </c>
      <c r="Y2151" s="3">
        <v>92037</v>
      </c>
    </row>
    <row r="2152" spans="2:25" x14ac:dyDescent="0.35">
      <c r="B2152" s="3">
        <v>2150</v>
      </c>
      <c r="C2152" s="3" t="s">
        <v>2312</v>
      </c>
      <c r="D2152" s="3" t="s">
        <v>1435</v>
      </c>
      <c r="H2152" s="3" t="s">
        <v>2312</v>
      </c>
      <c r="I2152" s="3" t="s">
        <v>1435</v>
      </c>
      <c r="J2152" s="9">
        <v>41080</v>
      </c>
      <c r="K2152" s="9">
        <v>41085</v>
      </c>
      <c r="O2152" s="3" t="s">
        <v>2312</v>
      </c>
      <c r="P2152" s="3" t="s">
        <v>1435</v>
      </c>
      <c r="Q2152" s="3" t="s">
        <v>5768</v>
      </c>
      <c r="R2152" s="3" t="s">
        <v>6683</v>
      </c>
      <c r="S2152" s="3" t="s">
        <v>6684</v>
      </c>
      <c r="T2152" s="3" t="s">
        <v>5771</v>
      </c>
      <c r="X2152" s="3">
        <v>2150</v>
      </c>
      <c r="Y2152" s="3">
        <v>94122</v>
      </c>
    </row>
    <row r="2153" spans="2:25" x14ac:dyDescent="0.35">
      <c r="B2153" s="3">
        <v>2151</v>
      </c>
      <c r="C2153" s="3" t="s">
        <v>2312</v>
      </c>
      <c r="D2153" s="3" t="s">
        <v>84</v>
      </c>
      <c r="H2153" s="3" t="s">
        <v>2312</v>
      </c>
      <c r="I2153" s="3" t="s">
        <v>84</v>
      </c>
      <c r="J2153" s="9">
        <v>41080</v>
      </c>
      <c r="K2153" s="9">
        <v>41085</v>
      </c>
      <c r="O2153" s="3" t="s">
        <v>2312</v>
      </c>
      <c r="P2153" s="3" t="s">
        <v>84</v>
      </c>
      <c r="Q2153" s="3" t="s">
        <v>5768</v>
      </c>
      <c r="R2153" s="3" t="s">
        <v>6683</v>
      </c>
      <c r="S2153" s="3" t="s">
        <v>6684</v>
      </c>
      <c r="T2153" s="3" t="s">
        <v>5771</v>
      </c>
      <c r="X2153" s="3">
        <v>2151</v>
      </c>
      <c r="Y2153" s="3">
        <v>94122</v>
      </c>
    </row>
    <row r="2154" spans="2:25" x14ac:dyDescent="0.35">
      <c r="B2154" s="3">
        <v>2152</v>
      </c>
      <c r="C2154" s="3" t="s">
        <v>2313</v>
      </c>
      <c r="D2154" s="3" t="s">
        <v>2314</v>
      </c>
      <c r="H2154" s="3" t="s">
        <v>2313</v>
      </c>
      <c r="I2154" s="3" t="s">
        <v>2314</v>
      </c>
      <c r="J2154" s="9">
        <v>41235</v>
      </c>
      <c r="K2154" s="9">
        <v>41239</v>
      </c>
      <c r="O2154" s="3" t="s">
        <v>2313</v>
      </c>
      <c r="P2154" s="3" t="s">
        <v>2314</v>
      </c>
      <c r="Q2154" s="3" t="s">
        <v>5772</v>
      </c>
      <c r="R2154" s="3" t="s">
        <v>6435</v>
      </c>
      <c r="S2154" s="3" t="s">
        <v>6436</v>
      </c>
      <c r="T2154" s="3" t="s">
        <v>5782</v>
      </c>
      <c r="X2154" s="3">
        <v>2152</v>
      </c>
      <c r="Y2154" s="3">
        <v>75034</v>
      </c>
    </row>
    <row r="2155" spans="2:25" x14ac:dyDescent="0.35">
      <c r="B2155" s="3">
        <v>2153</v>
      </c>
      <c r="C2155" s="3" t="s">
        <v>2315</v>
      </c>
      <c r="D2155" s="3" t="s">
        <v>2128</v>
      </c>
      <c r="H2155" s="3" t="s">
        <v>2315</v>
      </c>
      <c r="I2155" s="3" t="s">
        <v>2128</v>
      </c>
      <c r="J2155" s="9">
        <v>41247</v>
      </c>
      <c r="K2155" s="9">
        <v>41251</v>
      </c>
      <c r="O2155" s="3" t="s">
        <v>2315</v>
      </c>
      <c r="P2155" s="3" t="s">
        <v>2128</v>
      </c>
      <c r="Q2155" s="3" t="s">
        <v>5772</v>
      </c>
      <c r="R2155" s="3" t="s">
        <v>6927</v>
      </c>
      <c r="S2155" s="3" t="s">
        <v>6928</v>
      </c>
      <c r="T2155" s="3" t="s">
        <v>5775</v>
      </c>
      <c r="X2155" s="3">
        <v>2153</v>
      </c>
      <c r="Y2155" s="3">
        <v>32303</v>
      </c>
    </row>
    <row r="2156" spans="2:25" x14ac:dyDescent="0.35">
      <c r="B2156" s="3">
        <v>2154</v>
      </c>
      <c r="C2156" s="3" t="s">
        <v>2316</v>
      </c>
      <c r="D2156" s="3" t="s">
        <v>2317</v>
      </c>
      <c r="H2156" s="3" t="s">
        <v>2316</v>
      </c>
      <c r="I2156" s="3" t="s">
        <v>2317</v>
      </c>
      <c r="J2156" s="9">
        <v>40702</v>
      </c>
      <c r="K2156" s="9">
        <v>40708</v>
      </c>
      <c r="O2156" s="3" t="s">
        <v>2316</v>
      </c>
      <c r="P2156" s="3" t="s">
        <v>2317</v>
      </c>
      <c r="Q2156" s="3" t="s">
        <v>5772</v>
      </c>
      <c r="R2156" s="3" t="s">
        <v>6145</v>
      </c>
      <c r="S2156" s="3" t="s">
        <v>6146</v>
      </c>
      <c r="T2156" s="3" t="s">
        <v>5775</v>
      </c>
      <c r="X2156" s="3">
        <v>2154</v>
      </c>
      <c r="Y2156" s="3">
        <v>98115</v>
      </c>
    </row>
    <row r="2157" spans="2:25" x14ac:dyDescent="0.35">
      <c r="B2157" s="3">
        <v>2155</v>
      </c>
      <c r="C2157" s="3" t="s">
        <v>2318</v>
      </c>
      <c r="D2157" s="3" t="s">
        <v>2319</v>
      </c>
      <c r="H2157" s="3" t="s">
        <v>2318</v>
      </c>
      <c r="I2157" s="3" t="s">
        <v>2319</v>
      </c>
      <c r="J2157" s="9">
        <v>40763</v>
      </c>
      <c r="K2157" s="9">
        <v>40766</v>
      </c>
      <c r="O2157" s="3" t="s">
        <v>2318</v>
      </c>
      <c r="P2157" s="3" t="s">
        <v>2319</v>
      </c>
      <c r="Q2157" s="3" t="s">
        <v>5768</v>
      </c>
      <c r="R2157" s="3" t="s">
        <v>6837</v>
      </c>
      <c r="S2157" s="3" t="s">
        <v>6838</v>
      </c>
      <c r="T2157" s="3" t="s">
        <v>5775</v>
      </c>
      <c r="X2157" s="3">
        <v>2155</v>
      </c>
      <c r="Y2157" s="3">
        <v>95687</v>
      </c>
    </row>
    <row r="2158" spans="2:25" x14ac:dyDescent="0.35">
      <c r="B2158" s="3">
        <v>2156</v>
      </c>
      <c r="C2158" s="3" t="s">
        <v>2320</v>
      </c>
      <c r="D2158" s="3" t="s">
        <v>2117</v>
      </c>
      <c r="H2158" s="3" t="s">
        <v>2320</v>
      </c>
      <c r="I2158" s="3" t="s">
        <v>2117</v>
      </c>
      <c r="J2158" s="9">
        <v>40689</v>
      </c>
      <c r="K2158" s="9">
        <v>40693</v>
      </c>
      <c r="O2158" s="3" t="s">
        <v>2320</v>
      </c>
      <c r="P2158" s="3" t="s">
        <v>2117</v>
      </c>
      <c r="Q2158" s="3" t="s">
        <v>5772</v>
      </c>
      <c r="R2158" s="3" t="s">
        <v>6657</v>
      </c>
      <c r="S2158" s="3" t="s">
        <v>6658</v>
      </c>
      <c r="T2158" s="3" t="s">
        <v>5775</v>
      </c>
      <c r="X2158" s="3">
        <v>2156</v>
      </c>
      <c r="Y2158" s="3">
        <v>90008</v>
      </c>
    </row>
    <row r="2159" spans="2:25" x14ac:dyDescent="0.35">
      <c r="B2159" s="3">
        <v>2157</v>
      </c>
      <c r="C2159" s="3" t="s">
        <v>2321</v>
      </c>
      <c r="D2159" s="3" t="s">
        <v>2289</v>
      </c>
      <c r="H2159" s="3" t="s">
        <v>2321</v>
      </c>
      <c r="I2159" s="3" t="s">
        <v>2289</v>
      </c>
      <c r="J2159" s="9">
        <v>41016</v>
      </c>
      <c r="K2159" s="9">
        <v>41020</v>
      </c>
      <c r="O2159" s="3" t="s">
        <v>2321</v>
      </c>
      <c r="P2159" s="3" t="s">
        <v>2289</v>
      </c>
      <c r="Q2159" s="3" t="s">
        <v>5772</v>
      </c>
      <c r="R2159" s="3" t="s">
        <v>6929</v>
      </c>
      <c r="S2159" s="3" t="s">
        <v>6930</v>
      </c>
      <c r="T2159" s="3" t="s">
        <v>5775</v>
      </c>
      <c r="X2159" s="3">
        <v>2157</v>
      </c>
      <c r="Y2159" s="3">
        <v>94122</v>
      </c>
    </row>
    <row r="2160" spans="2:25" x14ac:dyDescent="0.35">
      <c r="B2160" s="3">
        <v>2158</v>
      </c>
      <c r="C2160" s="3" t="s">
        <v>2321</v>
      </c>
      <c r="D2160" s="3" t="s">
        <v>788</v>
      </c>
      <c r="H2160" s="3" t="s">
        <v>2321</v>
      </c>
      <c r="I2160" s="3" t="s">
        <v>788</v>
      </c>
      <c r="J2160" s="9">
        <v>41016</v>
      </c>
      <c r="K2160" s="9">
        <v>41020</v>
      </c>
      <c r="O2160" s="3" t="s">
        <v>2321</v>
      </c>
      <c r="P2160" s="3" t="s">
        <v>788</v>
      </c>
      <c r="Q2160" s="3" t="s">
        <v>5772</v>
      </c>
      <c r="R2160" s="3" t="s">
        <v>6929</v>
      </c>
      <c r="S2160" s="3" t="s">
        <v>6930</v>
      </c>
      <c r="T2160" s="3" t="s">
        <v>5775</v>
      </c>
      <c r="X2160" s="3">
        <v>2158</v>
      </c>
      <c r="Y2160" s="3">
        <v>94122</v>
      </c>
    </row>
    <row r="2161" spans="2:25" x14ac:dyDescent="0.35">
      <c r="B2161" s="3">
        <v>2159</v>
      </c>
      <c r="C2161" s="3" t="s">
        <v>2321</v>
      </c>
      <c r="D2161" s="3" t="s">
        <v>1320</v>
      </c>
      <c r="H2161" s="3" t="s">
        <v>2321</v>
      </c>
      <c r="I2161" s="3" t="s">
        <v>1320</v>
      </c>
      <c r="J2161" s="9">
        <v>41016</v>
      </c>
      <c r="K2161" s="9">
        <v>41020</v>
      </c>
      <c r="O2161" s="3" t="s">
        <v>2321</v>
      </c>
      <c r="P2161" s="3" t="s">
        <v>1320</v>
      </c>
      <c r="Q2161" s="3" t="s">
        <v>5772</v>
      </c>
      <c r="R2161" s="3" t="s">
        <v>6929</v>
      </c>
      <c r="S2161" s="3" t="s">
        <v>6930</v>
      </c>
      <c r="T2161" s="3" t="s">
        <v>5775</v>
      </c>
      <c r="X2161" s="3">
        <v>2159</v>
      </c>
      <c r="Y2161" s="3">
        <v>94122</v>
      </c>
    </row>
    <row r="2162" spans="2:25" x14ac:dyDescent="0.35">
      <c r="B2162" s="3">
        <v>2160</v>
      </c>
      <c r="C2162" s="3" t="s">
        <v>2321</v>
      </c>
      <c r="D2162" s="3" t="s">
        <v>2174</v>
      </c>
      <c r="H2162" s="3" t="s">
        <v>2321</v>
      </c>
      <c r="I2162" s="3" t="s">
        <v>2174</v>
      </c>
      <c r="J2162" s="9">
        <v>41016</v>
      </c>
      <c r="K2162" s="9">
        <v>41020</v>
      </c>
      <c r="O2162" s="3" t="s">
        <v>2321</v>
      </c>
      <c r="P2162" s="3" t="s">
        <v>2174</v>
      </c>
      <c r="Q2162" s="3" t="s">
        <v>5772</v>
      </c>
      <c r="R2162" s="3" t="s">
        <v>6929</v>
      </c>
      <c r="S2162" s="3" t="s">
        <v>6930</v>
      </c>
      <c r="T2162" s="3" t="s">
        <v>5775</v>
      </c>
      <c r="X2162" s="3">
        <v>2160</v>
      </c>
      <c r="Y2162" s="3">
        <v>94122</v>
      </c>
    </row>
    <row r="2163" spans="2:25" x14ac:dyDescent="0.35">
      <c r="B2163" s="3">
        <v>2161</v>
      </c>
      <c r="C2163" s="3" t="s">
        <v>2321</v>
      </c>
      <c r="D2163" s="3" t="s">
        <v>2081</v>
      </c>
      <c r="H2163" s="3" t="s">
        <v>2321</v>
      </c>
      <c r="I2163" s="3" t="s">
        <v>2081</v>
      </c>
      <c r="J2163" s="9">
        <v>41016</v>
      </c>
      <c r="K2163" s="9">
        <v>41020</v>
      </c>
      <c r="O2163" s="3" t="s">
        <v>2321</v>
      </c>
      <c r="P2163" s="3" t="s">
        <v>2081</v>
      </c>
      <c r="Q2163" s="3" t="s">
        <v>5772</v>
      </c>
      <c r="R2163" s="3" t="s">
        <v>6929</v>
      </c>
      <c r="S2163" s="3" t="s">
        <v>6930</v>
      </c>
      <c r="T2163" s="3" t="s">
        <v>5775</v>
      </c>
      <c r="X2163" s="3">
        <v>2161</v>
      </c>
      <c r="Y2163" s="3">
        <v>94122</v>
      </c>
    </row>
    <row r="2164" spans="2:25" x14ac:dyDescent="0.35">
      <c r="B2164" s="3">
        <v>2162</v>
      </c>
      <c r="C2164" s="3" t="s">
        <v>2322</v>
      </c>
      <c r="D2164" s="3" t="s">
        <v>829</v>
      </c>
      <c r="H2164" s="3" t="s">
        <v>2322</v>
      </c>
      <c r="I2164" s="3" t="s">
        <v>829</v>
      </c>
      <c r="J2164" s="9">
        <v>41437</v>
      </c>
      <c r="K2164" s="9">
        <v>41439</v>
      </c>
      <c r="O2164" s="3" t="s">
        <v>2322</v>
      </c>
      <c r="P2164" s="3" t="s">
        <v>829</v>
      </c>
      <c r="Q2164" s="3" t="s">
        <v>5768</v>
      </c>
      <c r="R2164" s="3" t="s">
        <v>6267</v>
      </c>
      <c r="S2164" s="3" t="s">
        <v>6268</v>
      </c>
      <c r="T2164" s="3" t="s">
        <v>5775</v>
      </c>
      <c r="X2164" s="3">
        <v>2162</v>
      </c>
      <c r="Y2164" s="3">
        <v>10035</v>
      </c>
    </row>
    <row r="2165" spans="2:25" x14ac:dyDescent="0.35">
      <c r="B2165" s="3">
        <v>2163</v>
      </c>
      <c r="C2165" s="3" t="s">
        <v>2323</v>
      </c>
      <c r="D2165" s="3" t="s">
        <v>2324</v>
      </c>
      <c r="H2165" s="3" t="s">
        <v>2323</v>
      </c>
      <c r="I2165" s="3" t="s">
        <v>2324</v>
      </c>
      <c r="J2165" s="9">
        <v>41925</v>
      </c>
      <c r="K2165" s="9">
        <v>41927</v>
      </c>
      <c r="O2165" s="3" t="s">
        <v>2323</v>
      </c>
      <c r="P2165" s="3" t="s">
        <v>2324</v>
      </c>
      <c r="Q2165" s="3" t="s">
        <v>5801</v>
      </c>
      <c r="R2165" s="3" t="s">
        <v>5880</v>
      </c>
      <c r="S2165" s="3" t="s">
        <v>5881</v>
      </c>
      <c r="T2165" s="3" t="s">
        <v>5782</v>
      </c>
      <c r="X2165" s="3">
        <v>2163</v>
      </c>
      <c r="Y2165" s="3">
        <v>94110</v>
      </c>
    </row>
    <row r="2166" spans="2:25" x14ac:dyDescent="0.35">
      <c r="B2166" s="3">
        <v>2164</v>
      </c>
      <c r="C2166" s="3" t="s">
        <v>2323</v>
      </c>
      <c r="D2166" s="3" t="s">
        <v>2325</v>
      </c>
      <c r="H2166" s="3" t="s">
        <v>2323</v>
      </c>
      <c r="I2166" s="3" t="s">
        <v>2325</v>
      </c>
      <c r="J2166" s="9">
        <v>41925</v>
      </c>
      <c r="K2166" s="9">
        <v>41927</v>
      </c>
      <c r="O2166" s="3" t="s">
        <v>2323</v>
      </c>
      <c r="P2166" s="3" t="s">
        <v>2325</v>
      </c>
      <c r="Q2166" s="3" t="s">
        <v>5801</v>
      </c>
      <c r="R2166" s="3" t="s">
        <v>5880</v>
      </c>
      <c r="S2166" s="3" t="s">
        <v>5881</v>
      </c>
      <c r="T2166" s="3" t="s">
        <v>5782</v>
      </c>
      <c r="X2166" s="3">
        <v>2164</v>
      </c>
      <c r="Y2166" s="3">
        <v>94110</v>
      </c>
    </row>
    <row r="2167" spans="2:25" x14ac:dyDescent="0.35">
      <c r="B2167" s="3">
        <v>2165</v>
      </c>
      <c r="C2167" s="3" t="s">
        <v>2326</v>
      </c>
      <c r="D2167" s="3" t="s">
        <v>2327</v>
      </c>
      <c r="H2167" s="3" t="s">
        <v>2326</v>
      </c>
      <c r="I2167" s="3" t="s">
        <v>2327</v>
      </c>
      <c r="J2167" s="9">
        <v>41813</v>
      </c>
      <c r="K2167" s="9">
        <v>41819</v>
      </c>
      <c r="O2167" s="3" t="s">
        <v>2326</v>
      </c>
      <c r="P2167" s="3" t="s">
        <v>2327</v>
      </c>
      <c r="Q2167" s="3" t="s">
        <v>5772</v>
      </c>
      <c r="R2167" s="3" t="s">
        <v>6585</v>
      </c>
      <c r="S2167" s="3" t="s">
        <v>6586</v>
      </c>
      <c r="T2167" s="3" t="s">
        <v>5782</v>
      </c>
      <c r="X2167" s="3">
        <v>2165</v>
      </c>
      <c r="Y2167" s="3">
        <v>19140</v>
      </c>
    </row>
    <row r="2168" spans="2:25" x14ac:dyDescent="0.35">
      <c r="B2168" s="3">
        <v>2166</v>
      </c>
      <c r="C2168" s="3" t="s">
        <v>2326</v>
      </c>
      <c r="D2168" s="3" t="s">
        <v>756</v>
      </c>
      <c r="H2168" s="3" t="s">
        <v>2326</v>
      </c>
      <c r="I2168" s="3" t="s">
        <v>756</v>
      </c>
      <c r="J2168" s="9">
        <v>41813</v>
      </c>
      <c r="K2168" s="9">
        <v>41819</v>
      </c>
      <c r="O2168" s="3" t="s">
        <v>2326</v>
      </c>
      <c r="P2168" s="3" t="s">
        <v>756</v>
      </c>
      <c r="Q2168" s="3" t="s">
        <v>5772</v>
      </c>
      <c r="R2168" s="3" t="s">
        <v>6585</v>
      </c>
      <c r="S2168" s="3" t="s">
        <v>6586</v>
      </c>
      <c r="T2168" s="3" t="s">
        <v>5782</v>
      </c>
      <c r="X2168" s="3">
        <v>2166</v>
      </c>
      <c r="Y2168" s="3">
        <v>19140</v>
      </c>
    </row>
    <row r="2169" spans="2:25" x14ac:dyDescent="0.35">
      <c r="B2169" s="3">
        <v>2167</v>
      </c>
      <c r="C2169" s="3" t="s">
        <v>2326</v>
      </c>
      <c r="D2169" s="3" t="s">
        <v>2328</v>
      </c>
      <c r="H2169" s="3" t="s">
        <v>2326</v>
      </c>
      <c r="I2169" s="3" t="s">
        <v>2328</v>
      </c>
      <c r="J2169" s="9">
        <v>41813</v>
      </c>
      <c r="K2169" s="9">
        <v>41819</v>
      </c>
      <c r="O2169" s="3" t="s">
        <v>2326</v>
      </c>
      <c r="P2169" s="3" t="s">
        <v>2328</v>
      </c>
      <c r="Q2169" s="3" t="s">
        <v>5772</v>
      </c>
      <c r="R2169" s="3" t="s">
        <v>6585</v>
      </c>
      <c r="S2169" s="3" t="s">
        <v>6586</v>
      </c>
      <c r="T2169" s="3" t="s">
        <v>5782</v>
      </c>
      <c r="X2169" s="3">
        <v>2167</v>
      </c>
      <c r="Y2169" s="3">
        <v>19140</v>
      </c>
    </row>
    <row r="2170" spans="2:25" x14ac:dyDescent="0.35">
      <c r="B2170" s="3">
        <v>2168</v>
      </c>
      <c r="C2170" s="3" t="s">
        <v>2329</v>
      </c>
      <c r="D2170" s="3" t="s">
        <v>2330</v>
      </c>
      <c r="H2170" s="3" t="s">
        <v>2329</v>
      </c>
      <c r="I2170" s="3" t="s">
        <v>2330</v>
      </c>
      <c r="J2170" s="9">
        <v>41655</v>
      </c>
      <c r="K2170" s="9">
        <v>41658</v>
      </c>
      <c r="O2170" s="3" t="s">
        <v>2329</v>
      </c>
      <c r="P2170" s="3" t="s">
        <v>2330</v>
      </c>
      <c r="Q2170" s="3" t="s">
        <v>5801</v>
      </c>
      <c r="R2170" s="3" t="s">
        <v>6931</v>
      </c>
      <c r="S2170" s="3" t="s">
        <v>6932</v>
      </c>
      <c r="T2170" s="3" t="s">
        <v>5775</v>
      </c>
      <c r="X2170" s="3">
        <v>2168</v>
      </c>
      <c r="Y2170" s="3">
        <v>19134</v>
      </c>
    </row>
    <row r="2171" spans="2:25" x14ac:dyDescent="0.35">
      <c r="B2171" s="3">
        <v>2169</v>
      </c>
      <c r="C2171" s="3" t="s">
        <v>2329</v>
      </c>
      <c r="D2171" s="3" t="s">
        <v>256</v>
      </c>
      <c r="H2171" s="3" t="s">
        <v>2329</v>
      </c>
      <c r="I2171" s="3" t="s">
        <v>256</v>
      </c>
      <c r="J2171" s="9">
        <v>41655</v>
      </c>
      <c r="K2171" s="9">
        <v>41658</v>
      </c>
      <c r="O2171" s="3" t="s">
        <v>2329</v>
      </c>
      <c r="P2171" s="3" t="s">
        <v>256</v>
      </c>
      <c r="Q2171" s="3" t="s">
        <v>5801</v>
      </c>
      <c r="R2171" s="3" t="s">
        <v>6931</v>
      </c>
      <c r="S2171" s="3" t="s">
        <v>6932</v>
      </c>
      <c r="T2171" s="3" t="s">
        <v>5775</v>
      </c>
      <c r="X2171" s="3">
        <v>2169</v>
      </c>
      <c r="Y2171" s="3">
        <v>19134</v>
      </c>
    </row>
    <row r="2172" spans="2:25" x14ac:dyDescent="0.35">
      <c r="B2172" s="3">
        <v>2170</v>
      </c>
      <c r="C2172" s="3" t="s">
        <v>2331</v>
      </c>
      <c r="D2172" s="3" t="s">
        <v>2332</v>
      </c>
      <c r="H2172" s="3" t="s">
        <v>2331</v>
      </c>
      <c r="I2172" s="3" t="s">
        <v>2332</v>
      </c>
      <c r="J2172" s="9">
        <v>41001</v>
      </c>
      <c r="K2172" s="9">
        <v>41006</v>
      </c>
      <c r="O2172" s="3" t="s">
        <v>2331</v>
      </c>
      <c r="P2172" s="3" t="s">
        <v>2332</v>
      </c>
      <c r="Q2172" s="3" t="s">
        <v>5772</v>
      </c>
      <c r="R2172" s="3" t="s">
        <v>6933</v>
      </c>
      <c r="S2172" s="3" t="s">
        <v>6934</v>
      </c>
      <c r="T2172" s="3" t="s">
        <v>5775</v>
      </c>
      <c r="X2172" s="3">
        <v>2170</v>
      </c>
      <c r="Y2172" s="3">
        <v>75220</v>
      </c>
    </row>
    <row r="2173" spans="2:25" x14ac:dyDescent="0.35">
      <c r="B2173" s="3">
        <v>2171</v>
      </c>
      <c r="C2173" s="3" t="s">
        <v>2331</v>
      </c>
      <c r="D2173" s="3" t="s">
        <v>1478</v>
      </c>
      <c r="H2173" s="3" t="s">
        <v>2331</v>
      </c>
      <c r="I2173" s="3" t="s">
        <v>1478</v>
      </c>
      <c r="J2173" s="9">
        <v>41001</v>
      </c>
      <c r="K2173" s="9">
        <v>41006</v>
      </c>
      <c r="O2173" s="3" t="s">
        <v>2331</v>
      </c>
      <c r="P2173" s="3" t="s">
        <v>1478</v>
      </c>
      <c r="Q2173" s="3" t="s">
        <v>5772</v>
      </c>
      <c r="R2173" s="3" t="s">
        <v>6933</v>
      </c>
      <c r="S2173" s="3" t="s">
        <v>6934</v>
      </c>
      <c r="T2173" s="3" t="s">
        <v>5775</v>
      </c>
      <c r="X2173" s="3">
        <v>2171</v>
      </c>
      <c r="Y2173" s="3">
        <v>75220</v>
      </c>
    </row>
    <row r="2174" spans="2:25" x14ac:dyDescent="0.35">
      <c r="B2174" s="3">
        <v>2172</v>
      </c>
      <c r="C2174" s="3" t="s">
        <v>2331</v>
      </c>
      <c r="D2174" s="3" t="s">
        <v>1862</v>
      </c>
      <c r="H2174" s="3" t="s">
        <v>2331</v>
      </c>
      <c r="I2174" s="3" t="s">
        <v>1862</v>
      </c>
      <c r="J2174" s="9">
        <v>41001</v>
      </c>
      <c r="K2174" s="9">
        <v>41006</v>
      </c>
      <c r="O2174" s="3" t="s">
        <v>2331</v>
      </c>
      <c r="P2174" s="3" t="s">
        <v>1862</v>
      </c>
      <c r="Q2174" s="3" t="s">
        <v>5772</v>
      </c>
      <c r="R2174" s="3" t="s">
        <v>6933</v>
      </c>
      <c r="S2174" s="3" t="s">
        <v>6934</v>
      </c>
      <c r="T2174" s="3" t="s">
        <v>5775</v>
      </c>
      <c r="X2174" s="3">
        <v>2172</v>
      </c>
      <c r="Y2174" s="3">
        <v>75220</v>
      </c>
    </row>
    <row r="2175" spans="2:25" x14ac:dyDescent="0.35">
      <c r="B2175" s="3">
        <v>2173</v>
      </c>
      <c r="C2175" s="3" t="s">
        <v>2333</v>
      </c>
      <c r="D2175" s="3" t="s">
        <v>2334</v>
      </c>
      <c r="H2175" s="3" t="s">
        <v>2333</v>
      </c>
      <c r="I2175" s="3" t="s">
        <v>2334</v>
      </c>
      <c r="J2175" s="9">
        <v>41521</v>
      </c>
      <c r="K2175" s="9">
        <v>41528</v>
      </c>
      <c r="O2175" s="3" t="s">
        <v>2333</v>
      </c>
      <c r="P2175" s="3" t="s">
        <v>2334</v>
      </c>
      <c r="Q2175" s="3" t="s">
        <v>5772</v>
      </c>
      <c r="R2175" s="3" t="s">
        <v>6375</v>
      </c>
      <c r="S2175" s="3" t="s">
        <v>6376</v>
      </c>
      <c r="T2175" s="3" t="s">
        <v>5775</v>
      </c>
      <c r="X2175" s="3">
        <v>2173</v>
      </c>
      <c r="Y2175" s="3">
        <v>53186</v>
      </c>
    </row>
    <row r="2176" spans="2:25" x14ac:dyDescent="0.35">
      <c r="B2176" s="3">
        <v>2174</v>
      </c>
      <c r="C2176" s="3" t="s">
        <v>2335</v>
      </c>
      <c r="D2176" s="3" t="s">
        <v>954</v>
      </c>
      <c r="H2176" s="3" t="s">
        <v>2335</v>
      </c>
      <c r="I2176" s="3" t="s">
        <v>954</v>
      </c>
      <c r="J2176" s="9">
        <v>41984</v>
      </c>
      <c r="K2176" s="9">
        <v>41986</v>
      </c>
      <c r="O2176" s="3" t="s">
        <v>2335</v>
      </c>
      <c r="P2176" s="3" t="s">
        <v>954</v>
      </c>
      <c r="Q2176" s="3" t="s">
        <v>5801</v>
      </c>
      <c r="R2176" s="3" t="s">
        <v>6935</v>
      </c>
      <c r="S2176" s="3" t="s">
        <v>6936</v>
      </c>
      <c r="T2176" s="3" t="s">
        <v>5775</v>
      </c>
      <c r="X2176" s="3">
        <v>2174</v>
      </c>
      <c r="Y2176" s="3">
        <v>33311</v>
      </c>
    </row>
    <row r="2177" spans="2:25" x14ac:dyDescent="0.35">
      <c r="B2177" s="3">
        <v>2175</v>
      </c>
      <c r="C2177" s="3" t="s">
        <v>2336</v>
      </c>
      <c r="D2177" s="3" t="s">
        <v>112</v>
      </c>
      <c r="H2177" s="3" t="s">
        <v>2336</v>
      </c>
      <c r="I2177" s="3" t="s">
        <v>112</v>
      </c>
      <c r="J2177" s="9">
        <v>41601</v>
      </c>
      <c r="K2177" s="9">
        <v>41605</v>
      </c>
      <c r="O2177" s="3" t="s">
        <v>2336</v>
      </c>
      <c r="P2177" s="3" t="s">
        <v>112</v>
      </c>
      <c r="Q2177" s="3" t="s">
        <v>5772</v>
      </c>
      <c r="R2177" s="3" t="s">
        <v>6649</v>
      </c>
      <c r="S2177" s="3" t="s">
        <v>6650</v>
      </c>
      <c r="T2177" s="3" t="s">
        <v>5775</v>
      </c>
      <c r="X2177" s="3">
        <v>2175</v>
      </c>
      <c r="Y2177" s="3">
        <v>48205</v>
      </c>
    </row>
    <row r="2178" spans="2:25" x14ac:dyDescent="0.35">
      <c r="B2178" s="3">
        <v>2176</v>
      </c>
      <c r="C2178" s="3" t="s">
        <v>2337</v>
      </c>
      <c r="D2178" s="3" t="s">
        <v>265</v>
      </c>
      <c r="H2178" s="3" t="s">
        <v>2337</v>
      </c>
      <c r="I2178" s="3" t="s">
        <v>265</v>
      </c>
      <c r="J2178" s="9">
        <v>41569</v>
      </c>
      <c r="K2178" s="9">
        <v>41573</v>
      </c>
      <c r="O2178" s="3" t="s">
        <v>2337</v>
      </c>
      <c r="P2178" s="3" t="s">
        <v>265</v>
      </c>
      <c r="Q2178" s="3" t="s">
        <v>5772</v>
      </c>
      <c r="R2178" s="3" t="s">
        <v>5828</v>
      </c>
      <c r="S2178" s="3" t="s">
        <v>5829</v>
      </c>
      <c r="T2178" s="3" t="s">
        <v>5775</v>
      </c>
      <c r="X2178" s="3">
        <v>2176</v>
      </c>
      <c r="Y2178" s="3">
        <v>92037</v>
      </c>
    </row>
    <row r="2179" spans="2:25" x14ac:dyDescent="0.35">
      <c r="B2179" s="3">
        <v>2177</v>
      </c>
      <c r="C2179" s="3" t="s">
        <v>2338</v>
      </c>
      <c r="D2179" s="3" t="s">
        <v>2339</v>
      </c>
      <c r="H2179" s="3" t="s">
        <v>2338</v>
      </c>
      <c r="I2179" s="3" t="s">
        <v>2339</v>
      </c>
      <c r="J2179" s="9">
        <v>41264</v>
      </c>
      <c r="K2179" s="9">
        <v>41268</v>
      </c>
      <c r="O2179" s="3" t="s">
        <v>2338</v>
      </c>
      <c r="P2179" s="3" t="s">
        <v>2339</v>
      </c>
      <c r="Q2179" s="3" t="s">
        <v>5772</v>
      </c>
      <c r="R2179" s="3" t="s">
        <v>5850</v>
      </c>
      <c r="S2179" s="3" t="s">
        <v>5851</v>
      </c>
      <c r="T2179" s="3" t="s">
        <v>5771</v>
      </c>
      <c r="X2179" s="3">
        <v>2177</v>
      </c>
      <c r="Y2179" s="3">
        <v>80906</v>
      </c>
    </row>
    <row r="2180" spans="2:25" x14ac:dyDescent="0.35">
      <c r="B2180" s="3">
        <v>2178</v>
      </c>
      <c r="C2180" s="3" t="s">
        <v>2340</v>
      </c>
      <c r="D2180" s="3" t="s">
        <v>1637</v>
      </c>
      <c r="H2180" s="3" t="s">
        <v>2340</v>
      </c>
      <c r="I2180" s="3" t="s">
        <v>1637</v>
      </c>
      <c r="J2180" s="9">
        <v>41107</v>
      </c>
      <c r="K2180" s="9">
        <v>41109</v>
      </c>
      <c r="O2180" s="3" t="s">
        <v>2340</v>
      </c>
      <c r="P2180" s="3" t="s">
        <v>1637</v>
      </c>
      <c r="Q2180" s="3" t="s">
        <v>5768</v>
      </c>
      <c r="R2180" s="3" t="s">
        <v>6331</v>
      </c>
      <c r="S2180" s="3" t="s">
        <v>6332</v>
      </c>
      <c r="T2180" s="3" t="s">
        <v>5775</v>
      </c>
      <c r="X2180" s="3">
        <v>2178</v>
      </c>
      <c r="Y2180" s="3">
        <v>93309</v>
      </c>
    </row>
    <row r="2181" spans="2:25" x14ac:dyDescent="0.35">
      <c r="B2181" s="3">
        <v>2179</v>
      </c>
      <c r="C2181" s="3" t="s">
        <v>2341</v>
      </c>
      <c r="D2181" s="3" t="s">
        <v>416</v>
      </c>
      <c r="H2181" s="3" t="s">
        <v>2341</v>
      </c>
      <c r="I2181" s="3" t="s">
        <v>416</v>
      </c>
      <c r="J2181" s="9">
        <v>41760</v>
      </c>
      <c r="K2181" s="9">
        <v>41765</v>
      </c>
      <c r="O2181" s="3" t="s">
        <v>2341</v>
      </c>
      <c r="P2181" s="3" t="s">
        <v>416</v>
      </c>
      <c r="Q2181" s="3" t="s">
        <v>5772</v>
      </c>
      <c r="R2181" s="3" t="s">
        <v>6043</v>
      </c>
      <c r="S2181" s="3" t="s">
        <v>6044</v>
      </c>
      <c r="T2181" s="3" t="s">
        <v>5771</v>
      </c>
      <c r="X2181" s="3">
        <v>2179</v>
      </c>
      <c r="Y2181" s="3">
        <v>33068</v>
      </c>
    </row>
    <row r="2182" spans="2:25" x14ac:dyDescent="0.35">
      <c r="B2182" s="3">
        <v>2180</v>
      </c>
      <c r="C2182" s="3" t="s">
        <v>2341</v>
      </c>
      <c r="D2182" s="3" t="s">
        <v>2342</v>
      </c>
      <c r="H2182" s="3" t="s">
        <v>2341</v>
      </c>
      <c r="I2182" s="3" t="s">
        <v>2342</v>
      </c>
      <c r="J2182" s="9">
        <v>41760</v>
      </c>
      <c r="K2182" s="9">
        <v>41765</v>
      </c>
      <c r="O2182" s="3" t="s">
        <v>2341</v>
      </c>
      <c r="P2182" s="3" t="s">
        <v>2342</v>
      </c>
      <c r="Q2182" s="3" t="s">
        <v>5772</v>
      </c>
      <c r="R2182" s="3" t="s">
        <v>6043</v>
      </c>
      <c r="S2182" s="3" t="s">
        <v>6044</v>
      </c>
      <c r="T2182" s="3" t="s">
        <v>5771</v>
      </c>
      <c r="X2182" s="3">
        <v>2180</v>
      </c>
      <c r="Y2182" s="3">
        <v>33068</v>
      </c>
    </row>
    <row r="2183" spans="2:25" x14ac:dyDescent="0.35">
      <c r="B2183" s="3">
        <v>2181</v>
      </c>
      <c r="C2183" s="3" t="s">
        <v>2343</v>
      </c>
      <c r="D2183" s="3" t="s">
        <v>227</v>
      </c>
      <c r="H2183" s="3" t="s">
        <v>2343</v>
      </c>
      <c r="I2183" s="3" t="s">
        <v>227</v>
      </c>
      <c r="J2183" s="9">
        <v>41766</v>
      </c>
      <c r="K2183" s="9">
        <v>41768</v>
      </c>
      <c r="O2183" s="3" t="s">
        <v>2343</v>
      </c>
      <c r="P2183" s="3" t="s">
        <v>227</v>
      </c>
      <c r="Q2183" s="3" t="s">
        <v>5801</v>
      </c>
      <c r="R2183" s="3" t="s">
        <v>6917</v>
      </c>
      <c r="S2183" s="3" t="s">
        <v>6918</v>
      </c>
      <c r="T2183" s="3" t="s">
        <v>5775</v>
      </c>
      <c r="X2183" s="3">
        <v>2181</v>
      </c>
      <c r="Y2183" s="3">
        <v>10035</v>
      </c>
    </row>
    <row r="2184" spans="2:25" x14ac:dyDescent="0.35">
      <c r="B2184" s="3">
        <v>2182</v>
      </c>
      <c r="C2184" s="3" t="s">
        <v>2344</v>
      </c>
      <c r="D2184" s="3" t="s">
        <v>234</v>
      </c>
      <c r="H2184" s="3" t="s">
        <v>2344</v>
      </c>
      <c r="I2184" s="3" t="s">
        <v>234</v>
      </c>
      <c r="J2184" s="9">
        <v>41964</v>
      </c>
      <c r="K2184" s="9">
        <v>41971</v>
      </c>
      <c r="O2184" s="3" t="s">
        <v>2344</v>
      </c>
      <c r="P2184" s="3" t="s">
        <v>234</v>
      </c>
      <c r="Q2184" s="3" t="s">
        <v>5772</v>
      </c>
      <c r="R2184" s="3" t="s">
        <v>6911</v>
      </c>
      <c r="S2184" s="3" t="s">
        <v>6912</v>
      </c>
      <c r="T2184" s="3" t="s">
        <v>5775</v>
      </c>
      <c r="X2184" s="3">
        <v>2182</v>
      </c>
      <c r="Y2184" s="3">
        <v>55044</v>
      </c>
    </row>
    <row r="2185" spans="2:25" x14ac:dyDescent="0.35">
      <c r="B2185" s="3">
        <v>2183</v>
      </c>
      <c r="C2185" s="3" t="s">
        <v>2345</v>
      </c>
      <c r="D2185" s="3" t="s">
        <v>1304</v>
      </c>
      <c r="H2185" s="3" t="s">
        <v>2345</v>
      </c>
      <c r="I2185" s="3" t="s">
        <v>1304</v>
      </c>
      <c r="J2185" s="9">
        <v>41590</v>
      </c>
      <c r="K2185" s="9">
        <v>41595</v>
      </c>
      <c r="O2185" s="3" t="s">
        <v>2345</v>
      </c>
      <c r="P2185" s="3" t="s">
        <v>1304</v>
      </c>
      <c r="Q2185" s="3" t="s">
        <v>5772</v>
      </c>
      <c r="R2185" s="3" t="s">
        <v>6495</v>
      </c>
      <c r="S2185" s="3" t="s">
        <v>6496</v>
      </c>
      <c r="T2185" s="3" t="s">
        <v>5775</v>
      </c>
      <c r="X2185" s="3">
        <v>2183</v>
      </c>
      <c r="Y2185" s="3">
        <v>48234</v>
      </c>
    </row>
    <row r="2186" spans="2:25" x14ac:dyDescent="0.35">
      <c r="B2186" s="3">
        <v>2184</v>
      </c>
      <c r="C2186" s="3" t="s">
        <v>2346</v>
      </c>
      <c r="D2186" s="3" t="s">
        <v>2347</v>
      </c>
      <c r="H2186" s="3" t="s">
        <v>2346</v>
      </c>
      <c r="I2186" s="3" t="s">
        <v>2347</v>
      </c>
      <c r="J2186" s="9">
        <v>41584</v>
      </c>
      <c r="K2186" s="9">
        <v>41589</v>
      </c>
      <c r="O2186" s="3" t="s">
        <v>2346</v>
      </c>
      <c r="P2186" s="3" t="s">
        <v>2347</v>
      </c>
      <c r="Q2186" s="3" t="s">
        <v>5772</v>
      </c>
      <c r="R2186" s="3" t="s">
        <v>6029</v>
      </c>
      <c r="S2186" s="3" t="s">
        <v>6030</v>
      </c>
      <c r="T2186" s="3" t="s">
        <v>5771</v>
      </c>
      <c r="X2186" s="3">
        <v>2184</v>
      </c>
      <c r="Y2186" s="3">
        <v>19134</v>
      </c>
    </row>
    <row r="2187" spans="2:25" x14ac:dyDescent="0.35">
      <c r="B2187" s="3">
        <v>2185</v>
      </c>
      <c r="C2187" s="3" t="s">
        <v>2348</v>
      </c>
      <c r="D2187" s="3" t="s">
        <v>611</v>
      </c>
      <c r="H2187" s="3" t="s">
        <v>2348</v>
      </c>
      <c r="I2187" s="3" t="s">
        <v>611</v>
      </c>
      <c r="J2187" s="9">
        <v>41173</v>
      </c>
      <c r="K2187" s="9">
        <v>41175</v>
      </c>
      <c r="O2187" s="3" t="s">
        <v>2348</v>
      </c>
      <c r="P2187" s="3" t="s">
        <v>611</v>
      </c>
      <c r="Q2187" s="3" t="s">
        <v>5801</v>
      </c>
      <c r="R2187" s="3" t="s">
        <v>6661</v>
      </c>
      <c r="S2187" s="3" t="s">
        <v>6662</v>
      </c>
      <c r="T2187" s="3" t="s">
        <v>5782</v>
      </c>
      <c r="X2187" s="3">
        <v>2185</v>
      </c>
      <c r="Y2187" s="3">
        <v>90036</v>
      </c>
    </row>
    <row r="2188" spans="2:25" x14ac:dyDescent="0.35">
      <c r="B2188" s="3">
        <v>2186</v>
      </c>
      <c r="C2188" s="3" t="s">
        <v>2348</v>
      </c>
      <c r="D2188" s="3" t="s">
        <v>2349</v>
      </c>
      <c r="H2188" s="3" t="s">
        <v>2348</v>
      </c>
      <c r="I2188" s="3" t="s">
        <v>2349</v>
      </c>
      <c r="J2188" s="9">
        <v>41173</v>
      </c>
      <c r="K2188" s="9">
        <v>41175</v>
      </c>
      <c r="O2188" s="3" t="s">
        <v>2348</v>
      </c>
      <c r="P2188" s="3" t="s">
        <v>2349</v>
      </c>
      <c r="Q2188" s="3" t="s">
        <v>5801</v>
      </c>
      <c r="R2188" s="3" t="s">
        <v>6661</v>
      </c>
      <c r="S2188" s="3" t="s">
        <v>6662</v>
      </c>
      <c r="T2188" s="3" t="s">
        <v>5782</v>
      </c>
      <c r="X2188" s="3">
        <v>2186</v>
      </c>
      <c r="Y2188" s="3">
        <v>90036</v>
      </c>
    </row>
    <row r="2189" spans="2:25" x14ac:dyDescent="0.35">
      <c r="B2189" s="3">
        <v>2187</v>
      </c>
      <c r="C2189" s="3" t="s">
        <v>2350</v>
      </c>
      <c r="D2189" s="3" t="s">
        <v>334</v>
      </c>
      <c r="H2189" s="3" t="s">
        <v>2350</v>
      </c>
      <c r="I2189" s="3" t="s">
        <v>334</v>
      </c>
      <c r="J2189" s="9">
        <v>40879</v>
      </c>
      <c r="K2189" s="9">
        <v>40883</v>
      </c>
      <c r="O2189" s="3" t="s">
        <v>2350</v>
      </c>
      <c r="P2189" s="3" t="s">
        <v>334</v>
      </c>
      <c r="Q2189" s="3" t="s">
        <v>5772</v>
      </c>
      <c r="R2189" s="3" t="s">
        <v>6727</v>
      </c>
      <c r="S2189" s="3" t="s">
        <v>6728</v>
      </c>
      <c r="T2189" s="3" t="s">
        <v>5771</v>
      </c>
      <c r="X2189" s="3">
        <v>2187</v>
      </c>
      <c r="Y2189" s="3">
        <v>78415</v>
      </c>
    </row>
    <row r="2190" spans="2:25" x14ac:dyDescent="0.35">
      <c r="B2190" s="3">
        <v>2188</v>
      </c>
      <c r="C2190" s="3" t="s">
        <v>2350</v>
      </c>
      <c r="D2190" s="3" t="s">
        <v>147</v>
      </c>
      <c r="H2190" s="3" t="s">
        <v>2350</v>
      </c>
      <c r="I2190" s="3" t="s">
        <v>147</v>
      </c>
      <c r="J2190" s="9">
        <v>40879</v>
      </c>
      <c r="K2190" s="9">
        <v>40883</v>
      </c>
      <c r="O2190" s="3" t="s">
        <v>2350</v>
      </c>
      <c r="P2190" s="3" t="s">
        <v>147</v>
      </c>
      <c r="Q2190" s="3" t="s">
        <v>5772</v>
      </c>
      <c r="R2190" s="3" t="s">
        <v>6727</v>
      </c>
      <c r="S2190" s="3" t="s">
        <v>6728</v>
      </c>
      <c r="T2190" s="3" t="s">
        <v>5771</v>
      </c>
      <c r="X2190" s="3">
        <v>2188</v>
      </c>
      <c r="Y2190" s="3">
        <v>78415</v>
      </c>
    </row>
    <row r="2191" spans="2:25" x14ac:dyDescent="0.35">
      <c r="B2191" s="3">
        <v>2189</v>
      </c>
      <c r="C2191" s="3" t="s">
        <v>2350</v>
      </c>
      <c r="D2191" s="3" t="s">
        <v>700</v>
      </c>
      <c r="H2191" s="3" t="s">
        <v>2350</v>
      </c>
      <c r="I2191" s="3" t="s">
        <v>700</v>
      </c>
      <c r="J2191" s="9">
        <v>40879</v>
      </c>
      <c r="K2191" s="9">
        <v>40883</v>
      </c>
      <c r="O2191" s="3" t="s">
        <v>2350</v>
      </c>
      <c r="P2191" s="3" t="s">
        <v>700</v>
      </c>
      <c r="Q2191" s="3" t="s">
        <v>5772</v>
      </c>
      <c r="R2191" s="3" t="s">
        <v>6727</v>
      </c>
      <c r="S2191" s="3" t="s">
        <v>6728</v>
      </c>
      <c r="T2191" s="3" t="s">
        <v>5771</v>
      </c>
      <c r="X2191" s="3">
        <v>2189</v>
      </c>
      <c r="Y2191" s="3">
        <v>78415</v>
      </c>
    </row>
    <row r="2192" spans="2:25" x14ac:dyDescent="0.35">
      <c r="B2192" s="3">
        <v>2190</v>
      </c>
      <c r="C2192" s="3" t="s">
        <v>2351</v>
      </c>
      <c r="D2192" s="3" t="s">
        <v>120</v>
      </c>
      <c r="H2192" s="3" t="s">
        <v>2351</v>
      </c>
      <c r="I2192" s="3" t="s">
        <v>120</v>
      </c>
      <c r="J2192" s="9">
        <v>40807</v>
      </c>
      <c r="K2192" s="9">
        <v>40808</v>
      </c>
      <c r="O2192" s="3" t="s">
        <v>2351</v>
      </c>
      <c r="P2192" s="3" t="s">
        <v>120</v>
      </c>
      <c r="Q2192" s="3" t="s">
        <v>5801</v>
      </c>
      <c r="R2192" s="3" t="s">
        <v>6287</v>
      </c>
      <c r="S2192" s="3" t="s">
        <v>6288</v>
      </c>
      <c r="T2192" s="3" t="s">
        <v>5771</v>
      </c>
      <c r="X2192" s="3">
        <v>2190</v>
      </c>
      <c r="Y2192" s="3">
        <v>68104</v>
      </c>
    </row>
    <row r="2193" spans="2:25" x14ac:dyDescent="0.35">
      <c r="B2193" s="3">
        <v>2191</v>
      </c>
      <c r="C2193" s="3" t="s">
        <v>2351</v>
      </c>
      <c r="D2193" s="3" t="s">
        <v>2352</v>
      </c>
      <c r="H2193" s="3" t="s">
        <v>2351</v>
      </c>
      <c r="I2193" s="3" t="s">
        <v>2352</v>
      </c>
      <c r="J2193" s="9">
        <v>40807</v>
      </c>
      <c r="K2193" s="9">
        <v>40808</v>
      </c>
      <c r="O2193" s="3" t="s">
        <v>2351</v>
      </c>
      <c r="P2193" s="3" t="s">
        <v>2352</v>
      </c>
      <c r="Q2193" s="3" t="s">
        <v>5801</v>
      </c>
      <c r="R2193" s="3" t="s">
        <v>6287</v>
      </c>
      <c r="S2193" s="3" t="s">
        <v>6288</v>
      </c>
      <c r="T2193" s="3" t="s">
        <v>5771</v>
      </c>
      <c r="X2193" s="3">
        <v>2191</v>
      </c>
      <c r="Y2193" s="3">
        <v>68104</v>
      </c>
    </row>
    <row r="2194" spans="2:25" x14ac:dyDescent="0.35">
      <c r="B2194" s="3">
        <v>2192</v>
      </c>
      <c r="C2194" s="3" t="s">
        <v>2351</v>
      </c>
      <c r="D2194" s="3" t="s">
        <v>2353</v>
      </c>
      <c r="H2194" s="3" t="s">
        <v>2351</v>
      </c>
      <c r="I2194" s="3" t="s">
        <v>2353</v>
      </c>
      <c r="J2194" s="9">
        <v>40807</v>
      </c>
      <c r="K2194" s="9">
        <v>40808</v>
      </c>
      <c r="O2194" s="3" t="s">
        <v>2351</v>
      </c>
      <c r="P2194" s="3" t="s">
        <v>2353</v>
      </c>
      <c r="Q2194" s="3" t="s">
        <v>5801</v>
      </c>
      <c r="R2194" s="3" t="s">
        <v>6287</v>
      </c>
      <c r="S2194" s="3" t="s">
        <v>6288</v>
      </c>
      <c r="T2194" s="3" t="s">
        <v>5771</v>
      </c>
      <c r="X2194" s="3">
        <v>2192</v>
      </c>
      <c r="Y2194" s="3">
        <v>68104</v>
      </c>
    </row>
    <row r="2195" spans="2:25" x14ac:dyDescent="0.35">
      <c r="B2195" s="3">
        <v>2193</v>
      </c>
      <c r="C2195" s="3" t="s">
        <v>2354</v>
      </c>
      <c r="D2195" s="3" t="s">
        <v>2355</v>
      </c>
      <c r="H2195" s="3" t="s">
        <v>2354</v>
      </c>
      <c r="I2195" s="3" t="s">
        <v>2355</v>
      </c>
      <c r="J2195" s="9">
        <v>40645</v>
      </c>
      <c r="K2195" s="9">
        <v>40650</v>
      </c>
      <c r="O2195" s="3" t="s">
        <v>2354</v>
      </c>
      <c r="P2195" s="3" t="s">
        <v>2355</v>
      </c>
      <c r="Q2195" s="3" t="s">
        <v>5772</v>
      </c>
      <c r="R2195" s="3" t="s">
        <v>6937</v>
      </c>
      <c r="S2195" s="3" t="s">
        <v>6938</v>
      </c>
      <c r="T2195" s="3" t="s">
        <v>5771</v>
      </c>
      <c r="X2195" s="3">
        <v>2193</v>
      </c>
      <c r="Y2195" s="3">
        <v>90278</v>
      </c>
    </row>
    <row r="2196" spans="2:25" x14ac:dyDescent="0.35">
      <c r="B2196" s="3">
        <v>2194</v>
      </c>
      <c r="C2196" s="3" t="s">
        <v>2354</v>
      </c>
      <c r="D2196" s="3" t="s">
        <v>1082</v>
      </c>
      <c r="H2196" s="3" t="s">
        <v>2354</v>
      </c>
      <c r="I2196" s="3" t="s">
        <v>1082</v>
      </c>
      <c r="J2196" s="9">
        <v>40645</v>
      </c>
      <c r="K2196" s="9">
        <v>40650</v>
      </c>
      <c r="O2196" s="3" t="s">
        <v>2354</v>
      </c>
      <c r="P2196" s="3" t="s">
        <v>1082</v>
      </c>
      <c r="Q2196" s="3" t="s">
        <v>5772</v>
      </c>
      <c r="R2196" s="3" t="s">
        <v>6937</v>
      </c>
      <c r="S2196" s="3" t="s">
        <v>6938</v>
      </c>
      <c r="T2196" s="3" t="s">
        <v>5771</v>
      </c>
      <c r="X2196" s="3">
        <v>2194</v>
      </c>
      <c r="Y2196" s="3">
        <v>90278</v>
      </c>
    </row>
    <row r="2197" spans="2:25" x14ac:dyDescent="0.35">
      <c r="B2197" s="3">
        <v>2195</v>
      </c>
      <c r="C2197" s="3" t="s">
        <v>2354</v>
      </c>
      <c r="D2197" s="3" t="s">
        <v>623</v>
      </c>
      <c r="H2197" s="3" t="s">
        <v>2354</v>
      </c>
      <c r="I2197" s="3" t="s">
        <v>623</v>
      </c>
      <c r="J2197" s="9">
        <v>40645</v>
      </c>
      <c r="K2197" s="9">
        <v>40650</v>
      </c>
      <c r="O2197" s="3" t="s">
        <v>2354</v>
      </c>
      <c r="P2197" s="3" t="s">
        <v>623</v>
      </c>
      <c r="Q2197" s="3" t="s">
        <v>5772</v>
      </c>
      <c r="R2197" s="3" t="s">
        <v>6937</v>
      </c>
      <c r="S2197" s="3" t="s">
        <v>6938</v>
      </c>
      <c r="T2197" s="3" t="s">
        <v>5771</v>
      </c>
      <c r="X2197" s="3">
        <v>2195</v>
      </c>
      <c r="Y2197" s="3">
        <v>90278</v>
      </c>
    </row>
    <row r="2198" spans="2:25" x14ac:dyDescent="0.35">
      <c r="B2198" s="3">
        <v>2196</v>
      </c>
      <c r="C2198" s="3" t="s">
        <v>2354</v>
      </c>
      <c r="D2198" s="3" t="s">
        <v>516</v>
      </c>
      <c r="H2198" s="3" t="s">
        <v>2354</v>
      </c>
      <c r="I2198" s="3" t="s">
        <v>516</v>
      </c>
      <c r="J2198" s="9">
        <v>40645</v>
      </c>
      <c r="K2198" s="9">
        <v>40650</v>
      </c>
      <c r="O2198" s="3" t="s">
        <v>2354</v>
      </c>
      <c r="P2198" s="3" t="s">
        <v>516</v>
      </c>
      <c r="Q2198" s="3" t="s">
        <v>5772</v>
      </c>
      <c r="R2198" s="3" t="s">
        <v>6937</v>
      </c>
      <c r="S2198" s="3" t="s">
        <v>6938</v>
      </c>
      <c r="T2198" s="3" t="s">
        <v>5771</v>
      </c>
      <c r="X2198" s="3">
        <v>2196</v>
      </c>
      <c r="Y2198" s="3">
        <v>90278</v>
      </c>
    </row>
    <row r="2199" spans="2:25" x14ac:dyDescent="0.35">
      <c r="B2199" s="3">
        <v>2197</v>
      </c>
      <c r="C2199" s="3" t="s">
        <v>2356</v>
      </c>
      <c r="D2199" s="3" t="s">
        <v>2357</v>
      </c>
      <c r="H2199" s="3" t="s">
        <v>2356</v>
      </c>
      <c r="I2199" s="3" t="s">
        <v>2357</v>
      </c>
      <c r="J2199" s="9">
        <v>41933</v>
      </c>
      <c r="K2199" s="9">
        <v>41940</v>
      </c>
      <c r="O2199" s="3" t="s">
        <v>2356</v>
      </c>
      <c r="P2199" s="3" t="s">
        <v>2357</v>
      </c>
      <c r="Q2199" s="3" t="s">
        <v>5772</v>
      </c>
      <c r="R2199" s="3" t="s">
        <v>6601</v>
      </c>
      <c r="S2199" s="3" t="s">
        <v>6602</v>
      </c>
      <c r="T2199" s="3" t="s">
        <v>5775</v>
      </c>
      <c r="X2199" s="3">
        <v>2197</v>
      </c>
      <c r="Y2199" s="3">
        <v>72209</v>
      </c>
    </row>
    <row r="2200" spans="2:25" x14ac:dyDescent="0.35">
      <c r="B2200" s="3">
        <v>2198</v>
      </c>
      <c r="C2200" s="3" t="s">
        <v>2356</v>
      </c>
      <c r="D2200" s="3" t="s">
        <v>862</v>
      </c>
      <c r="H2200" s="3" t="s">
        <v>2356</v>
      </c>
      <c r="I2200" s="3" t="s">
        <v>862</v>
      </c>
      <c r="J2200" s="9">
        <v>41933</v>
      </c>
      <c r="K2200" s="9">
        <v>41940</v>
      </c>
      <c r="O2200" s="3" t="s">
        <v>2356</v>
      </c>
      <c r="P2200" s="3" t="s">
        <v>862</v>
      </c>
      <c r="Q2200" s="3" t="s">
        <v>5772</v>
      </c>
      <c r="R2200" s="3" t="s">
        <v>6601</v>
      </c>
      <c r="S2200" s="3" t="s">
        <v>6602</v>
      </c>
      <c r="T2200" s="3" t="s">
        <v>5775</v>
      </c>
      <c r="X2200" s="3">
        <v>2198</v>
      </c>
      <c r="Y2200" s="3">
        <v>72209</v>
      </c>
    </row>
    <row r="2201" spans="2:25" x14ac:dyDescent="0.35">
      <c r="B2201" s="3">
        <v>2199</v>
      </c>
      <c r="C2201" s="3" t="s">
        <v>2356</v>
      </c>
      <c r="D2201" s="3" t="s">
        <v>895</v>
      </c>
      <c r="H2201" s="3" t="s">
        <v>2356</v>
      </c>
      <c r="I2201" s="3" t="s">
        <v>895</v>
      </c>
      <c r="J2201" s="9">
        <v>41933</v>
      </c>
      <c r="K2201" s="9">
        <v>41940</v>
      </c>
      <c r="O2201" s="3" t="s">
        <v>2356</v>
      </c>
      <c r="P2201" s="3" t="s">
        <v>895</v>
      </c>
      <c r="Q2201" s="3" t="s">
        <v>5772</v>
      </c>
      <c r="R2201" s="3" t="s">
        <v>6601</v>
      </c>
      <c r="S2201" s="3" t="s">
        <v>6602</v>
      </c>
      <c r="T2201" s="3" t="s">
        <v>5775</v>
      </c>
      <c r="X2201" s="3">
        <v>2199</v>
      </c>
      <c r="Y2201" s="3">
        <v>72209</v>
      </c>
    </row>
    <row r="2202" spans="2:25" x14ac:dyDescent="0.35">
      <c r="B2202" s="3">
        <v>2200</v>
      </c>
      <c r="C2202" s="3" t="s">
        <v>2358</v>
      </c>
      <c r="D2202" s="3" t="s">
        <v>567</v>
      </c>
      <c r="H2202" s="3" t="s">
        <v>2358</v>
      </c>
      <c r="I2202" s="3" t="s">
        <v>567</v>
      </c>
      <c r="J2202" s="9">
        <v>41573</v>
      </c>
      <c r="K2202" s="9">
        <v>41576</v>
      </c>
      <c r="O2202" s="3" t="s">
        <v>2358</v>
      </c>
      <c r="P2202" s="3" t="s">
        <v>567</v>
      </c>
      <c r="Q2202" s="3" t="s">
        <v>5801</v>
      </c>
      <c r="R2202" s="3" t="s">
        <v>6313</v>
      </c>
      <c r="S2202" s="3" t="s">
        <v>6314</v>
      </c>
      <c r="T2202" s="3" t="s">
        <v>5771</v>
      </c>
      <c r="X2202" s="3">
        <v>2200</v>
      </c>
      <c r="Y2202" s="3">
        <v>33180</v>
      </c>
    </row>
    <row r="2203" spans="2:25" x14ac:dyDescent="0.35">
      <c r="B2203" s="3">
        <v>2201</v>
      </c>
      <c r="C2203" s="3" t="s">
        <v>2359</v>
      </c>
      <c r="D2203" s="3" t="s">
        <v>116</v>
      </c>
      <c r="H2203" s="3" t="s">
        <v>2359</v>
      </c>
      <c r="I2203" s="3" t="s">
        <v>116</v>
      </c>
      <c r="J2203" s="9">
        <v>41947</v>
      </c>
      <c r="K2203" s="9">
        <v>41952</v>
      </c>
      <c r="O2203" s="3" t="s">
        <v>2359</v>
      </c>
      <c r="P2203" s="3" t="s">
        <v>116</v>
      </c>
      <c r="Q2203" s="3" t="s">
        <v>5772</v>
      </c>
      <c r="R2203" s="3" t="s">
        <v>6939</v>
      </c>
      <c r="S2203" s="3" t="s">
        <v>6940</v>
      </c>
      <c r="T2203" s="3" t="s">
        <v>5775</v>
      </c>
      <c r="X2203" s="3">
        <v>2201</v>
      </c>
      <c r="Y2203" s="3">
        <v>88001</v>
      </c>
    </row>
    <row r="2204" spans="2:25" x14ac:dyDescent="0.35">
      <c r="B2204" s="3">
        <v>2202</v>
      </c>
      <c r="C2204" s="3" t="s">
        <v>2360</v>
      </c>
      <c r="D2204" s="3" t="s">
        <v>1627</v>
      </c>
      <c r="H2204" s="3" t="s">
        <v>2360</v>
      </c>
      <c r="I2204" s="3" t="s">
        <v>1627</v>
      </c>
      <c r="J2204" s="9">
        <v>41041</v>
      </c>
      <c r="K2204" s="9">
        <v>41045</v>
      </c>
      <c r="O2204" s="3" t="s">
        <v>2360</v>
      </c>
      <c r="P2204" s="3" t="s">
        <v>1627</v>
      </c>
      <c r="Q2204" s="3" t="s">
        <v>5772</v>
      </c>
      <c r="R2204" s="3" t="s">
        <v>6559</v>
      </c>
      <c r="S2204" s="3" t="s">
        <v>6560</v>
      </c>
      <c r="T2204" s="3" t="s">
        <v>5775</v>
      </c>
      <c r="X2204" s="3">
        <v>2202</v>
      </c>
      <c r="Y2204" s="3">
        <v>94122</v>
      </c>
    </row>
    <row r="2205" spans="2:25" x14ac:dyDescent="0.35">
      <c r="B2205" s="3">
        <v>2203</v>
      </c>
      <c r="C2205" s="3" t="s">
        <v>2360</v>
      </c>
      <c r="D2205" s="3" t="s">
        <v>2361</v>
      </c>
      <c r="H2205" s="3" t="s">
        <v>2360</v>
      </c>
      <c r="I2205" s="3" t="s">
        <v>2361</v>
      </c>
      <c r="J2205" s="9">
        <v>41041</v>
      </c>
      <c r="K2205" s="9">
        <v>41045</v>
      </c>
      <c r="O2205" s="3" t="s">
        <v>2360</v>
      </c>
      <c r="P2205" s="3" t="s">
        <v>2361</v>
      </c>
      <c r="Q2205" s="3" t="s">
        <v>5772</v>
      </c>
      <c r="R2205" s="3" t="s">
        <v>6559</v>
      </c>
      <c r="S2205" s="3" t="s">
        <v>6560</v>
      </c>
      <c r="T2205" s="3" t="s">
        <v>5775</v>
      </c>
      <c r="X2205" s="3">
        <v>2203</v>
      </c>
      <c r="Y2205" s="3">
        <v>94122</v>
      </c>
    </row>
    <row r="2206" spans="2:25" x14ac:dyDescent="0.35">
      <c r="B2206" s="3">
        <v>2204</v>
      </c>
      <c r="C2206" s="3" t="s">
        <v>2362</v>
      </c>
      <c r="D2206" s="3" t="s">
        <v>1962</v>
      </c>
      <c r="H2206" s="3" t="s">
        <v>2362</v>
      </c>
      <c r="I2206" s="3" t="s">
        <v>1962</v>
      </c>
      <c r="J2206" s="9">
        <v>41159</v>
      </c>
      <c r="K2206" s="9">
        <v>41163</v>
      </c>
      <c r="O2206" s="3" t="s">
        <v>2362</v>
      </c>
      <c r="P2206" s="3" t="s">
        <v>1962</v>
      </c>
      <c r="Q2206" s="3" t="s">
        <v>5772</v>
      </c>
      <c r="R2206" s="3" t="s">
        <v>6147</v>
      </c>
      <c r="S2206" s="3" t="s">
        <v>6148</v>
      </c>
      <c r="T2206" s="3" t="s">
        <v>5775</v>
      </c>
      <c r="X2206" s="3">
        <v>2204</v>
      </c>
      <c r="Y2206" s="3">
        <v>79907</v>
      </c>
    </row>
    <row r="2207" spans="2:25" x14ac:dyDescent="0.35">
      <c r="B2207" s="3">
        <v>2205</v>
      </c>
      <c r="C2207" s="3" t="s">
        <v>2363</v>
      </c>
      <c r="D2207" s="3" t="s">
        <v>2364</v>
      </c>
      <c r="H2207" s="3" t="s">
        <v>2363</v>
      </c>
      <c r="I2207" s="3" t="s">
        <v>2364</v>
      </c>
      <c r="J2207" s="9">
        <v>41115</v>
      </c>
      <c r="K2207" s="9">
        <v>41117</v>
      </c>
      <c r="O2207" s="3" t="s">
        <v>2363</v>
      </c>
      <c r="P2207" s="3" t="s">
        <v>2364</v>
      </c>
      <c r="Q2207" s="3" t="s">
        <v>5768</v>
      </c>
      <c r="R2207" s="3" t="s">
        <v>6941</v>
      </c>
      <c r="S2207" s="3" t="s">
        <v>6942</v>
      </c>
      <c r="T2207" s="3" t="s">
        <v>5775</v>
      </c>
      <c r="X2207" s="3">
        <v>2205</v>
      </c>
      <c r="Y2207" s="3">
        <v>98115</v>
      </c>
    </row>
    <row r="2208" spans="2:25" x14ac:dyDescent="0.35">
      <c r="B2208" s="3">
        <v>2206</v>
      </c>
      <c r="C2208" s="3" t="s">
        <v>2363</v>
      </c>
      <c r="D2208" s="3" t="s">
        <v>2365</v>
      </c>
      <c r="H2208" s="3" t="s">
        <v>2363</v>
      </c>
      <c r="I2208" s="3" t="s">
        <v>2365</v>
      </c>
      <c r="J2208" s="9">
        <v>41115</v>
      </c>
      <c r="K2208" s="9">
        <v>41117</v>
      </c>
      <c r="O2208" s="3" t="s">
        <v>2363</v>
      </c>
      <c r="P2208" s="3" t="s">
        <v>2365</v>
      </c>
      <c r="Q2208" s="3" t="s">
        <v>5768</v>
      </c>
      <c r="R2208" s="3" t="s">
        <v>6941</v>
      </c>
      <c r="S2208" s="3" t="s">
        <v>6942</v>
      </c>
      <c r="T2208" s="3" t="s">
        <v>5775</v>
      </c>
      <c r="X2208" s="3">
        <v>2206</v>
      </c>
      <c r="Y2208" s="3">
        <v>98115</v>
      </c>
    </row>
    <row r="2209" spans="2:25" x14ac:dyDescent="0.35">
      <c r="B2209" s="3">
        <v>2207</v>
      </c>
      <c r="C2209" s="3" t="s">
        <v>2363</v>
      </c>
      <c r="D2209" s="3" t="s">
        <v>1890</v>
      </c>
      <c r="H2209" s="3" t="s">
        <v>2363</v>
      </c>
      <c r="I2209" s="3" t="s">
        <v>1890</v>
      </c>
      <c r="J2209" s="9">
        <v>41115</v>
      </c>
      <c r="K2209" s="9">
        <v>41117</v>
      </c>
      <c r="O2209" s="3" t="s">
        <v>2363</v>
      </c>
      <c r="P2209" s="3" t="s">
        <v>1890</v>
      </c>
      <c r="Q2209" s="3" t="s">
        <v>5768</v>
      </c>
      <c r="R2209" s="3" t="s">
        <v>6941</v>
      </c>
      <c r="S2209" s="3" t="s">
        <v>6942</v>
      </c>
      <c r="T2209" s="3" t="s">
        <v>5775</v>
      </c>
      <c r="X2209" s="3">
        <v>2207</v>
      </c>
      <c r="Y2209" s="3">
        <v>98115</v>
      </c>
    </row>
    <row r="2210" spans="2:25" x14ac:dyDescent="0.35">
      <c r="B2210" s="3">
        <v>2208</v>
      </c>
      <c r="C2210" s="3" t="s">
        <v>2363</v>
      </c>
      <c r="D2210" s="3" t="s">
        <v>1660</v>
      </c>
      <c r="H2210" s="3" t="s">
        <v>2363</v>
      </c>
      <c r="I2210" s="3" t="s">
        <v>1660</v>
      </c>
      <c r="J2210" s="9">
        <v>41115</v>
      </c>
      <c r="K2210" s="9">
        <v>41117</v>
      </c>
      <c r="O2210" s="3" t="s">
        <v>2363</v>
      </c>
      <c r="P2210" s="3" t="s">
        <v>1660</v>
      </c>
      <c r="Q2210" s="3" t="s">
        <v>5768</v>
      </c>
      <c r="R2210" s="3" t="s">
        <v>6941</v>
      </c>
      <c r="S2210" s="3" t="s">
        <v>6942</v>
      </c>
      <c r="T2210" s="3" t="s">
        <v>5775</v>
      </c>
      <c r="X2210" s="3">
        <v>2208</v>
      </c>
      <c r="Y2210" s="3">
        <v>98115</v>
      </c>
    </row>
    <row r="2211" spans="2:25" x14ac:dyDescent="0.35">
      <c r="B2211" s="3">
        <v>2209</v>
      </c>
      <c r="C2211" s="3" t="s">
        <v>2366</v>
      </c>
      <c r="D2211" s="3" t="s">
        <v>445</v>
      </c>
      <c r="H2211" s="3" t="s">
        <v>2366</v>
      </c>
      <c r="I2211" s="3" t="s">
        <v>445</v>
      </c>
      <c r="J2211" s="9">
        <v>41229</v>
      </c>
      <c r="K2211" s="9">
        <v>41231</v>
      </c>
      <c r="O2211" s="3" t="s">
        <v>2366</v>
      </c>
      <c r="P2211" s="3" t="s">
        <v>445</v>
      </c>
      <c r="Q2211" s="3" t="s">
        <v>5768</v>
      </c>
      <c r="R2211" s="3" t="s">
        <v>6591</v>
      </c>
      <c r="S2211" s="3" t="s">
        <v>6592</v>
      </c>
      <c r="T2211" s="3" t="s">
        <v>5782</v>
      </c>
      <c r="X2211" s="3">
        <v>2209</v>
      </c>
      <c r="Y2211" s="3">
        <v>53209</v>
      </c>
    </row>
    <row r="2212" spans="2:25" x14ac:dyDescent="0.35">
      <c r="B2212" s="3">
        <v>2210</v>
      </c>
      <c r="C2212" s="3" t="s">
        <v>2366</v>
      </c>
      <c r="D2212" s="3" t="s">
        <v>2367</v>
      </c>
      <c r="H2212" s="3" t="s">
        <v>2366</v>
      </c>
      <c r="I2212" s="3" t="s">
        <v>2367</v>
      </c>
      <c r="J2212" s="9">
        <v>41229</v>
      </c>
      <c r="K2212" s="9">
        <v>41231</v>
      </c>
      <c r="O2212" s="3" t="s">
        <v>2366</v>
      </c>
      <c r="P2212" s="3" t="s">
        <v>2367</v>
      </c>
      <c r="Q2212" s="3" t="s">
        <v>5768</v>
      </c>
      <c r="R2212" s="3" t="s">
        <v>6591</v>
      </c>
      <c r="S2212" s="3" t="s">
        <v>6592</v>
      </c>
      <c r="T2212" s="3" t="s">
        <v>5782</v>
      </c>
      <c r="X2212" s="3">
        <v>2210</v>
      </c>
      <c r="Y2212" s="3">
        <v>53209</v>
      </c>
    </row>
    <row r="2213" spans="2:25" x14ac:dyDescent="0.35">
      <c r="B2213" s="3">
        <v>2211</v>
      </c>
      <c r="C2213" s="3" t="s">
        <v>2366</v>
      </c>
      <c r="D2213" s="3" t="s">
        <v>913</v>
      </c>
      <c r="H2213" s="3" t="s">
        <v>2366</v>
      </c>
      <c r="I2213" s="3" t="s">
        <v>913</v>
      </c>
      <c r="J2213" s="9">
        <v>41229</v>
      </c>
      <c r="K2213" s="9">
        <v>41231</v>
      </c>
      <c r="O2213" s="3" t="s">
        <v>2366</v>
      </c>
      <c r="P2213" s="3" t="s">
        <v>913</v>
      </c>
      <c r="Q2213" s="3" t="s">
        <v>5768</v>
      </c>
      <c r="R2213" s="3" t="s">
        <v>6591</v>
      </c>
      <c r="S2213" s="3" t="s">
        <v>6592</v>
      </c>
      <c r="T2213" s="3" t="s">
        <v>5782</v>
      </c>
      <c r="X2213" s="3">
        <v>2211</v>
      </c>
      <c r="Y2213" s="3">
        <v>53209</v>
      </c>
    </row>
    <row r="2214" spans="2:25" x14ac:dyDescent="0.35">
      <c r="B2214" s="3">
        <v>2212</v>
      </c>
      <c r="C2214" s="3" t="s">
        <v>2366</v>
      </c>
      <c r="D2214" s="3" t="s">
        <v>1999</v>
      </c>
      <c r="H2214" s="3" t="s">
        <v>2366</v>
      </c>
      <c r="I2214" s="3" t="s">
        <v>1999</v>
      </c>
      <c r="J2214" s="9">
        <v>41229</v>
      </c>
      <c r="K2214" s="9">
        <v>41231</v>
      </c>
      <c r="O2214" s="3" t="s">
        <v>2366</v>
      </c>
      <c r="P2214" s="3" t="s">
        <v>1999</v>
      </c>
      <c r="Q2214" s="3" t="s">
        <v>5768</v>
      </c>
      <c r="R2214" s="3" t="s">
        <v>6591</v>
      </c>
      <c r="S2214" s="3" t="s">
        <v>6592</v>
      </c>
      <c r="T2214" s="3" t="s">
        <v>5782</v>
      </c>
      <c r="X2214" s="3">
        <v>2212</v>
      </c>
      <c r="Y2214" s="3">
        <v>53209</v>
      </c>
    </row>
    <row r="2215" spans="2:25" x14ac:dyDescent="0.35">
      <c r="B2215" s="3">
        <v>2213</v>
      </c>
      <c r="C2215" s="3" t="s">
        <v>2366</v>
      </c>
      <c r="D2215" s="3" t="s">
        <v>701</v>
      </c>
      <c r="H2215" s="3" t="s">
        <v>2366</v>
      </c>
      <c r="I2215" s="3" t="s">
        <v>701</v>
      </c>
      <c r="J2215" s="9">
        <v>41229</v>
      </c>
      <c r="K2215" s="9">
        <v>41231</v>
      </c>
      <c r="O2215" s="3" t="s">
        <v>2366</v>
      </c>
      <c r="P2215" s="3" t="s">
        <v>701</v>
      </c>
      <c r="Q2215" s="3" t="s">
        <v>5768</v>
      </c>
      <c r="R2215" s="3" t="s">
        <v>6591</v>
      </c>
      <c r="S2215" s="3" t="s">
        <v>6592</v>
      </c>
      <c r="T2215" s="3" t="s">
        <v>5782</v>
      </c>
      <c r="X2215" s="3">
        <v>2213</v>
      </c>
      <c r="Y2215" s="3">
        <v>53209</v>
      </c>
    </row>
    <row r="2216" spans="2:25" x14ac:dyDescent="0.35">
      <c r="B2216" s="3">
        <v>2214</v>
      </c>
      <c r="C2216" s="3" t="s">
        <v>2368</v>
      </c>
      <c r="D2216" s="3" t="s">
        <v>232</v>
      </c>
      <c r="H2216" s="3" t="s">
        <v>2368</v>
      </c>
      <c r="I2216" s="3" t="s">
        <v>232</v>
      </c>
      <c r="J2216" s="9">
        <v>41640</v>
      </c>
      <c r="K2216" s="9">
        <v>41645</v>
      </c>
      <c r="O2216" s="3" t="s">
        <v>2368</v>
      </c>
      <c r="P2216" s="3" t="s">
        <v>232</v>
      </c>
      <c r="Q2216" s="3" t="s">
        <v>5772</v>
      </c>
      <c r="R2216" s="3" t="s">
        <v>6393</v>
      </c>
      <c r="S2216" s="3" t="s">
        <v>6394</v>
      </c>
      <c r="T2216" s="3" t="s">
        <v>5775</v>
      </c>
      <c r="X2216" s="3">
        <v>2214</v>
      </c>
      <c r="Y2216" s="3">
        <v>92804</v>
      </c>
    </row>
    <row r="2217" spans="2:25" x14ac:dyDescent="0.35">
      <c r="B2217" s="3">
        <v>2215</v>
      </c>
      <c r="C2217" s="3" t="s">
        <v>2369</v>
      </c>
      <c r="D2217" s="3" t="s">
        <v>2370</v>
      </c>
      <c r="H2217" s="3" t="s">
        <v>2369</v>
      </c>
      <c r="I2217" s="3" t="s">
        <v>2370</v>
      </c>
      <c r="J2217" s="9">
        <v>40811</v>
      </c>
      <c r="K2217" s="9">
        <v>40816</v>
      </c>
      <c r="O2217" s="3" t="s">
        <v>2369</v>
      </c>
      <c r="P2217" s="3" t="s">
        <v>2370</v>
      </c>
      <c r="Q2217" s="3" t="s">
        <v>5772</v>
      </c>
      <c r="R2217" s="3" t="s">
        <v>6085</v>
      </c>
      <c r="S2217" s="3" t="s">
        <v>6086</v>
      </c>
      <c r="T2217" s="3" t="s">
        <v>5782</v>
      </c>
      <c r="X2217" s="3">
        <v>2215</v>
      </c>
      <c r="Y2217" s="3">
        <v>77041</v>
      </c>
    </row>
    <row r="2218" spans="2:25" x14ac:dyDescent="0.35">
      <c r="B2218" s="3">
        <v>2216</v>
      </c>
      <c r="C2218" s="3" t="s">
        <v>2369</v>
      </c>
      <c r="D2218" s="3" t="s">
        <v>732</v>
      </c>
      <c r="H2218" s="3" t="s">
        <v>2369</v>
      </c>
      <c r="I2218" s="3" t="s">
        <v>732</v>
      </c>
      <c r="J2218" s="9">
        <v>40811</v>
      </c>
      <c r="K2218" s="9">
        <v>40816</v>
      </c>
      <c r="O2218" s="3" t="s">
        <v>2369</v>
      </c>
      <c r="P2218" s="3" t="s">
        <v>732</v>
      </c>
      <c r="Q2218" s="3" t="s">
        <v>5772</v>
      </c>
      <c r="R2218" s="3" t="s">
        <v>6085</v>
      </c>
      <c r="S2218" s="3" t="s">
        <v>6086</v>
      </c>
      <c r="T2218" s="3" t="s">
        <v>5782</v>
      </c>
      <c r="X2218" s="3">
        <v>2216</v>
      </c>
      <c r="Y2218" s="3">
        <v>77041</v>
      </c>
    </row>
    <row r="2219" spans="2:25" x14ac:dyDescent="0.35">
      <c r="B2219" s="3">
        <v>2217</v>
      </c>
      <c r="C2219" s="3" t="s">
        <v>2369</v>
      </c>
      <c r="D2219" s="3" t="s">
        <v>1984</v>
      </c>
      <c r="H2219" s="3" t="s">
        <v>2369</v>
      </c>
      <c r="I2219" s="3" t="s">
        <v>1984</v>
      </c>
      <c r="J2219" s="9">
        <v>40811</v>
      </c>
      <c r="K2219" s="9">
        <v>40816</v>
      </c>
      <c r="O2219" s="3" t="s">
        <v>2369</v>
      </c>
      <c r="P2219" s="3" t="s">
        <v>1984</v>
      </c>
      <c r="Q2219" s="3" t="s">
        <v>5772</v>
      </c>
      <c r="R2219" s="3" t="s">
        <v>6085</v>
      </c>
      <c r="S2219" s="3" t="s">
        <v>6086</v>
      </c>
      <c r="T2219" s="3" t="s">
        <v>5782</v>
      </c>
      <c r="X2219" s="3">
        <v>2217</v>
      </c>
      <c r="Y2219" s="3">
        <v>77041</v>
      </c>
    </row>
    <row r="2220" spans="2:25" x14ac:dyDescent="0.35">
      <c r="B2220" s="3">
        <v>2218</v>
      </c>
      <c r="C2220" s="3" t="s">
        <v>2369</v>
      </c>
      <c r="D2220" s="3" t="s">
        <v>42</v>
      </c>
      <c r="H2220" s="3" t="s">
        <v>2369</v>
      </c>
      <c r="I2220" s="3" t="s">
        <v>42</v>
      </c>
      <c r="J2220" s="9">
        <v>40811</v>
      </c>
      <c r="K2220" s="9">
        <v>40816</v>
      </c>
      <c r="O2220" s="3" t="s">
        <v>2369</v>
      </c>
      <c r="P2220" s="3" t="s">
        <v>42</v>
      </c>
      <c r="Q2220" s="3" t="s">
        <v>5772</v>
      </c>
      <c r="R2220" s="3" t="s">
        <v>6085</v>
      </c>
      <c r="S2220" s="3" t="s">
        <v>6086</v>
      </c>
      <c r="T2220" s="3" t="s">
        <v>5782</v>
      </c>
      <c r="X2220" s="3">
        <v>2218</v>
      </c>
      <c r="Y2220" s="3">
        <v>77041</v>
      </c>
    </row>
    <row r="2221" spans="2:25" x14ac:dyDescent="0.35">
      <c r="B2221" s="3">
        <v>2219</v>
      </c>
      <c r="C2221" s="3" t="s">
        <v>2371</v>
      </c>
      <c r="D2221" s="3" t="s">
        <v>2372</v>
      </c>
      <c r="H2221" s="3" t="s">
        <v>2371</v>
      </c>
      <c r="I2221" s="3" t="s">
        <v>2372</v>
      </c>
      <c r="J2221" s="9">
        <v>40848</v>
      </c>
      <c r="K2221" s="9">
        <v>40852</v>
      </c>
      <c r="O2221" s="3" t="s">
        <v>2371</v>
      </c>
      <c r="P2221" s="3" t="s">
        <v>2372</v>
      </c>
      <c r="Q2221" s="3" t="s">
        <v>5772</v>
      </c>
      <c r="R2221" s="3" t="s">
        <v>6659</v>
      </c>
      <c r="S2221" s="3" t="s">
        <v>6660</v>
      </c>
      <c r="T2221" s="3" t="s">
        <v>5775</v>
      </c>
      <c r="X2221" s="3">
        <v>2219</v>
      </c>
      <c r="Y2221" s="3">
        <v>97206</v>
      </c>
    </row>
    <row r="2222" spans="2:25" x14ac:dyDescent="0.35">
      <c r="B2222" s="3">
        <v>2220</v>
      </c>
      <c r="C2222" s="3" t="s">
        <v>2371</v>
      </c>
      <c r="D2222" s="3" t="s">
        <v>2291</v>
      </c>
      <c r="H2222" s="3" t="s">
        <v>2371</v>
      </c>
      <c r="I2222" s="3" t="s">
        <v>2291</v>
      </c>
      <c r="J2222" s="9">
        <v>40848</v>
      </c>
      <c r="K2222" s="9">
        <v>40852</v>
      </c>
      <c r="O2222" s="3" t="s">
        <v>2371</v>
      </c>
      <c r="P2222" s="3" t="s">
        <v>2291</v>
      </c>
      <c r="Q2222" s="3" t="s">
        <v>5772</v>
      </c>
      <c r="R2222" s="3" t="s">
        <v>6659</v>
      </c>
      <c r="S2222" s="3" t="s">
        <v>6660</v>
      </c>
      <c r="T2222" s="3" t="s">
        <v>5775</v>
      </c>
      <c r="X2222" s="3">
        <v>2220</v>
      </c>
      <c r="Y2222" s="3">
        <v>97206</v>
      </c>
    </row>
    <row r="2223" spans="2:25" x14ac:dyDescent="0.35">
      <c r="B2223" s="3">
        <v>2221</v>
      </c>
      <c r="C2223" s="3" t="s">
        <v>2373</v>
      </c>
      <c r="D2223" s="3" t="s">
        <v>160</v>
      </c>
      <c r="H2223" s="3" t="s">
        <v>2373</v>
      </c>
      <c r="I2223" s="3" t="s">
        <v>160</v>
      </c>
      <c r="J2223" s="9">
        <v>41666</v>
      </c>
      <c r="K2223" s="9">
        <v>41671</v>
      </c>
      <c r="O2223" s="3" t="s">
        <v>2373</v>
      </c>
      <c r="P2223" s="3" t="s">
        <v>160</v>
      </c>
      <c r="Q2223" s="3" t="s">
        <v>5768</v>
      </c>
      <c r="R2223" s="3" t="s">
        <v>6943</v>
      </c>
      <c r="S2223" s="3" t="s">
        <v>6944</v>
      </c>
      <c r="T2223" s="3" t="s">
        <v>5771</v>
      </c>
      <c r="X2223" s="3">
        <v>2221</v>
      </c>
      <c r="Y2223" s="3">
        <v>35244</v>
      </c>
    </row>
    <row r="2224" spans="2:25" x14ac:dyDescent="0.35">
      <c r="B2224" s="3">
        <v>2222</v>
      </c>
      <c r="C2224" s="3" t="s">
        <v>2373</v>
      </c>
      <c r="D2224" s="3" t="s">
        <v>2374</v>
      </c>
      <c r="H2224" s="3" t="s">
        <v>2373</v>
      </c>
      <c r="I2224" s="3" t="s">
        <v>2374</v>
      </c>
      <c r="J2224" s="9">
        <v>41666</v>
      </c>
      <c r="K2224" s="9">
        <v>41671</v>
      </c>
      <c r="O2224" s="3" t="s">
        <v>2373</v>
      </c>
      <c r="P2224" s="3" t="s">
        <v>2374</v>
      </c>
      <c r="Q2224" s="3" t="s">
        <v>5768</v>
      </c>
      <c r="R2224" s="3" t="s">
        <v>6943</v>
      </c>
      <c r="S2224" s="3" t="s">
        <v>6944</v>
      </c>
      <c r="T2224" s="3" t="s">
        <v>5771</v>
      </c>
      <c r="X2224" s="3">
        <v>2222</v>
      </c>
      <c r="Y2224" s="3">
        <v>35244</v>
      </c>
    </row>
    <row r="2225" spans="2:25" x14ac:dyDescent="0.35">
      <c r="B2225" s="3">
        <v>2223</v>
      </c>
      <c r="C2225" s="3" t="s">
        <v>2375</v>
      </c>
      <c r="D2225" s="3" t="s">
        <v>2339</v>
      </c>
      <c r="H2225" s="3" t="s">
        <v>2375</v>
      </c>
      <c r="I2225" s="3" t="s">
        <v>2339</v>
      </c>
      <c r="J2225" s="9">
        <v>41955</v>
      </c>
      <c r="K2225" s="9">
        <v>41960</v>
      </c>
      <c r="O2225" s="3" t="s">
        <v>2375</v>
      </c>
      <c r="P2225" s="3" t="s">
        <v>2339</v>
      </c>
      <c r="Q2225" s="3" t="s">
        <v>5772</v>
      </c>
      <c r="R2225" s="3" t="s">
        <v>6291</v>
      </c>
      <c r="S2225" s="3" t="s">
        <v>6292</v>
      </c>
      <c r="T2225" s="3" t="s">
        <v>5775</v>
      </c>
      <c r="X2225" s="3">
        <v>2223</v>
      </c>
      <c r="Y2225" s="3">
        <v>90036</v>
      </c>
    </row>
    <row r="2226" spans="2:25" x14ac:dyDescent="0.35">
      <c r="B2226" s="3">
        <v>2224</v>
      </c>
      <c r="C2226" s="3" t="s">
        <v>2375</v>
      </c>
      <c r="D2226" s="3" t="s">
        <v>2376</v>
      </c>
      <c r="H2226" s="3" t="s">
        <v>2375</v>
      </c>
      <c r="I2226" s="3" t="s">
        <v>2376</v>
      </c>
      <c r="J2226" s="9">
        <v>41955</v>
      </c>
      <c r="K2226" s="9">
        <v>41960</v>
      </c>
      <c r="O2226" s="3" t="s">
        <v>2375</v>
      </c>
      <c r="P2226" s="3" t="s">
        <v>2376</v>
      </c>
      <c r="Q2226" s="3" t="s">
        <v>5772</v>
      </c>
      <c r="R2226" s="3" t="s">
        <v>6291</v>
      </c>
      <c r="S2226" s="3" t="s">
        <v>6292</v>
      </c>
      <c r="T2226" s="3" t="s">
        <v>5775</v>
      </c>
      <c r="X2226" s="3">
        <v>2224</v>
      </c>
      <c r="Y2226" s="3">
        <v>90036</v>
      </c>
    </row>
    <row r="2227" spans="2:25" x14ac:dyDescent="0.35">
      <c r="B2227" s="3">
        <v>2225</v>
      </c>
      <c r="C2227" s="3" t="s">
        <v>2375</v>
      </c>
      <c r="D2227" s="3" t="s">
        <v>2175</v>
      </c>
      <c r="H2227" s="3" t="s">
        <v>2375</v>
      </c>
      <c r="I2227" s="3" t="s">
        <v>2175</v>
      </c>
      <c r="J2227" s="9">
        <v>41955</v>
      </c>
      <c r="K2227" s="9">
        <v>41960</v>
      </c>
      <c r="O2227" s="3" t="s">
        <v>2375</v>
      </c>
      <c r="P2227" s="3" t="s">
        <v>2175</v>
      </c>
      <c r="Q2227" s="3" t="s">
        <v>5772</v>
      </c>
      <c r="R2227" s="3" t="s">
        <v>6291</v>
      </c>
      <c r="S2227" s="3" t="s">
        <v>6292</v>
      </c>
      <c r="T2227" s="3" t="s">
        <v>5775</v>
      </c>
      <c r="X2227" s="3">
        <v>2225</v>
      </c>
      <c r="Y2227" s="3">
        <v>90036</v>
      </c>
    </row>
    <row r="2228" spans="2:25" x14ac:dyDescent="0.35">
      <c r="B2228" s="3">
        <v>2226</v>
      </c>
      <c r="C2228" s="3" t="s">
        <v>2377</v>
      </c>
      <c r="D2228" s="3" t="s">
        <v>2378</v>
      </c>
      <c r="H2228" s="3" t="s">
        <v>2377</v>
      </c>
      <c r="I2228" s="3" t="s">
        <v>2378</v>
      </c>
      <c r="J2228" s="9">
        <v>41435</v>
      </c>
      <c r="K2228" s="9">
        <v>41438</v>
      </c>
      <c r="O2228" s="3" t="s">
        <v>2377</v>
      </c>
      <c r="P2228" s="3" t="s">
        <v>2378</v>
      </c>
      <c r="Q2228" s="3" t="s">
        <v>5801</v>
      </c>
      <c r="R2228" s="3" t="s">
        <v>6917</v>
      </c>
      <c r="S2228" s="3" t="s">
        <v>6918</v>
      </c>
      <c r="T2228" s="3" t="s">
        <v>5775</v>
      </c>
      <c r="X2228" s="3">
        <v>2226</v>
      </c>
      <c r="Y2228" s="3">
        <v>32303</v>
      </c>
    </row>
    <row r="2229" spans="2:25" x14ac:dyDescent="0.35">
      <c r="B2229" s="3">
        <v>2227</v>
      </c>
      <c r="C2229" s="3" t="s">
        <v>2379</v>
      </c>
      <c r="D2229" s="3" t="s">
        <v>1008</v>
      </c>
      <c r="H2229" s="3" t="s">
        <v>2379</v>
      </c>
      <c r="I2229" s="3" t="s">
        <v>1008</v>
      </c>
      <c r="J2229" s="9">
        <v>41155</v>
      </c>
      <c r="K2229" s="9">
        <v>41160</v>
      </c>
      <c r="O2229" s="3" t="s">
        <v>2379</v>
      </c>
      <c r="P2229" s="3" t="s">
        <v>1008</v>
      </c>
      <c r="Q2229" s="3" t="s">
        <v>5768</v>
      </c>
      <c r="R2229" s="3" t="s">
        <v>5898</v>
      </c>
      <c r="S2229" s="3" t="s">
        <v>5899</v>
      </c>
      <c r="T2229" s="3" t="s">
        <v>5771</v>
      </c>
      <c r="X2229" s="3">
        <v>2227</v>
      </c>
      <c r="Y2229" s="3">
        <v>10009</v>
      </c>
    </row>
    <row r="2230" spans="2:25" x14ac:dyDescent="0.35">
      <c r="B2230" s="3">
        <v>2228</v>
      </c>
      <c r="C2230" s="3" t="s">
        <v>2380</v>
      </c>
      <c r="D2230" s="3" t="s">
        <v>557</v>
      </c>
      <c r="H2230" s="3" t="s">
        <v>2380</v>
      </c>
      <c r="I2230" s="3" t="s">
        <v>557</v>
      </c>
      <c r="J2230" s="9">
        <v>40616</v>
      </c>
      <c r="K2230" s="9">
        <v>40621</v>
      </c>
      <c r="O2230" s="3" t="s">
        <v>2380</v>
      </c>
      <c r="P2230" s="3" t="s">
        <v>557</v>
      </c>
      <c r="Q2230" s="3" t="s">
        <v>5772</v>
      </c>
      <c r="R2230" s="3" t="s">
        <v>6225</v>
      </c>
      <c r="S2230" s="3" t="s">
        <v>6226</v>
      </c>
      <c r="T2230" s="3" t="s">
        <v>5782</v>
      </c>
      <c r="X2230" s="3">
        <v>2228</v>
      </c>
      <c r="Y2230" s="3">
        <v>23320</v>
      </c>
    </row>
    <row r="2231" spans="2:25" x14ac:dyDescent="0.35">
      <c r="B2231" s="3">
        <v>2229</v>
      </c>
      <c r="C2231" s="3" t="s">
        <v>2381</v>
      </c>
      <c r="D2231" s="3" t="s">
        <v>2205</v>
      </c>
      <c r="H2231" s="3" t="s">
        <v>2381</v>
      </c>
      <c r="I2231" s="3" t="s">
        <v>2205</v>
      </c>
      <c r="J2231" s="9">
        <v>41778</v>
      </c>
      <c r="K2231" s="9">
        <v>41782</v>
      </c>
      <c r="O2231" s="3" t="s">
        <v>2381</v>
      </c>
      <c r="P2231" s="3" t="s">
        <v>2205</v>
      </c>
      <c r="Q2231" s="3" t="s">
        <v>5772</v>
      </c>
      <c r="R2231" s="3" t="s">
        <v>5776</v>
      </c>
      <c r="S2231" s="3" t="s">
        <v>5777</v>
      </c>
      <c r="T2231" s="3" t="s">
        <v>5775</v>
      </c>
      <c r="X2231" s="3">
        <v>2229</v>
      </c>
      <c r="Y2231" s="3">
        <v>19140</v>
      </c>
    </row>
    <row r="2232" spans="2:25" x14ac:dyDescent="0.35">
      <c r="B2232" s="3">
        <v>2230</v>
      </c>
      <c r="C2232" s="3" t="s">
        <v>2382</v>
      </c>
      <c r="D2232" s="3" t="s">
        <v>538</v>
      </c>
      <c r="H2232" s="3" t="s">
        <v>2382</v>
      </c>
      <c r="I2232" s="3" t="s">
        <v>538</v>
      </c>
      <c r="J2232" s="9">
        <v>41893</v>
      </c>
      <c r="K2232" s="9">
        <v>41898</v>
      </c>
      <c r="O2232" s="3" t="s">
        <v>2382</v>
      </c>
      <c r="P2232" s="3" t="s">
        <v>538</v>
      </c>
      <c r="Q2232" s="3" t="s">
        <v>5772</v>
      </c>
      <c r="R2232" s="3" t="s">
        <v>6397</v>
      </c>
      <c r="S2232" s="3" t="s">
        <v>6398</v>
      </c>
      <c r="T2232" s="3" t="s">
        <v>5782</v>
      </c>
      <c r="X2232" s="3">
        <v>2230</v>
      </c>
      <c r="Y2232" s="3">
        <v>60653</v>
      </c>
    </row>
    <row r="2233" spans="2:25" x14ac:dyDescent="0.35">
      <c r="B2233" s="3">
        <v>2231</v>
      </c>
      <c r="C2233" s="3" t="s">
        <v>2383</v>
      </c>
      <c r="D2233" s="3" t="s">
        <v>2384</v>
      </c>
      <c r="H2233" s="3" t="s">
        <v>2383</v>
      </c>
      <c r="I2233" s="3" t="s">
        <v>2384</v>
      </c>
      <c r="J2233" s="9">
        <v>41738</v>
      </c>
      <c r="K2233" s="9">
        <v>41745</v>
      </c>
      <c r="O2233" s="3" t="s">
        <v>2383</v>
      </c>
      <c r="P2233" s="3" t="s">
        <v>2384</v>
      </c>
      <c r="Q2233" s="3" t="s">
        <v>5772</v>
      </c>
      <c r="R2233" s="3" t="s">
        <v>6945</v>
      </c>
      <c r="S2233" s="3" t="s">
        <v>6946</v>
      </c>
      <c r="T2233" s="3" t="s">
        <v>5771</v>
      </c>
      <c r="X2233" s="3">
        <v>2231</v>
      </c>
      <c r="Y2233" s="3">
        <v>30076</v>
      </c>
    </row>
    <row r="2234" spans="2:25" x14ac:dyDescent="0.35">
      <c r="B2234" s="3">
        <v>2232</v>
      </c>
      <c r="C2234" s="3" t="s">
        <v>2383</v>
      </c>
      <c r="D2234" s="3" t="s">
        <v>1756</v>
      </c>
      <c r="H2234" s="3" t="s">
        <v>2383</v>
      </c>
      <c r="I2234" s="3" t="s">
        <v>1756</v>
      </c>
      <c r="J2234" s="9">
        <v>41738</v>
      </c>
      <c r="K2234" s="9">
        <v>41745</v>
      </c>
      <c r="O2234" s="3" t="s">
        <v>2383</v>
      </c>
      <c r="P2234" s="3" t="s">
        <v>1756</v>
      </c>
      <c r="Q2234" s="3" t="s">
        <v>5772</v>
      </c>
      <c r="R2234" s="3" t="s">
        <v>6945</v>
      </c>
      <c r="S2234" s="3" t="s">
        <v>6946</v>
      </c>
      <c r="T2234" s="3" t="s">
        <v>5771</v>
      </c>
      <c r="X2234" s="3">
        <v>2232</v>
      </c>
      <c r="Y2234" s="3">
        <v>30076</v>
      </c>
    </row>
    <row r="2235" spans="2:25" x14ac:dyDescent="0.35">
      <c r="B2235" s="3">
        <v>2233</v>
      </c>
      <c r="C2235" s="3" t="s">
        <v>2385</v>
      </c>
      <c r="D2235" s="3" t="s">
        <v>1151</v>
      </c>
      <c r="H2235" s="3" t="s">
        <v>2385</v>
      </c>
      <c r="I2235" s="3" t="s">
        <v>1151</v>
      </c>
      <c r="J2235" s="9">
        <v>41607</v>
      </c>
      <c r="K2235" s="9">
        <v>41612</v>
      </c>
      <c r="O2235" s="3" t="s">
        <v>2385</v>
      </c>
      <c r="P2235" s="3" t="s">
        <v>1151</v>
      </c>
      <c r="Q2235" s="3" t="s">
        <v>5772</v>
      </c>
      <c r="R2235" s="3" t="s">
        <v>6947</v>
      </c>
      <c r="S2235" s="3" t="s">
        <v>6948</v>
      </c>
      <c r="T2235" s="3" t="s">
        <v>5771</v>
      </c>
      <c r="X2235" s="3">
        <v>2233</v>
      </c>
      <c r="Y2235" s="3">
        <v>32137</v>
      </c>
    </row>
    <row r="2236" spans="2:25" x14ac:dyDescent="0.35">
      <c r="B2236" s="3">
        <v>2234</v>
      </c>
      <c r="C2236" s="3" t="s">
        <v>2386</v>
      </c>
      <c r="D2236" s="3" t="s">
        <v>551</v>
      </c>
      <c r="H2236" s="3" t="s">
        <v>2386</v>
      </c>
      <c r="I2236" s="3" t="s">
        <v>551</v>
      </c>
      <c r="J2236" s="9">
        <v>41428</v>
      </c>
      <c r="K2236" s="9">
        <v>41431</v>
      </c>
      <c r="O2236" s="3" t="s">
        <v>2386</v>
      </c>
      <c r="P2236" s="3" t="s">
        <v>551</v>
      </c>
      <c r="Q2236" s="3" t="s">
        <v>5801</v>
      </c>
      <c r="R2236" s="3" t="s">
        <v>6339</v>
      </c>
      <c r="S2236" s="3" t="s">
        <v>6340</v>
      </c>
      <c r="T2236" s="3" t="s">
        <v>5771</v>
      </c>
      <c r="X2236" s="3">
        <v>2234</v>
      </c>
      <c r="Y2236" s="3">
        <v>19120</v>
      </c>
    </row>
    <row r="2237" spans="2:25" x14ac:dyDescent="0.35">
      <c r="B2237" s="3">
        <v>2235</v>
      </c>
      <c r="C2237" s="3" t="s">
        <v>2387</v>
      </c>
      <c r="D2237" s="3" t="s">
        <v>2228</v>
      </c>
      <c r="H2237" s="3" t="s">
        <v>2387</v>
      </c>
      <c r="I2237" s="3" t="s">
        <v>2228</v>
      </c>
      <c r="J2237" s="9">
        <v>41846</v>
      </c>
      <c r="K2237" s="9">
        <v>41852</v>
      </c>
      <c r="O2237" s="3" t="s">
        <v>2387</v>
      </c>
      <c r="P2237" s="3" t="s">
        <v>2228</v>
      </c>
      <c r="Q2237" s="3" t="s">
        <v>5772</v>
      </c>
      <c r="R2237" s="3" t="s">
        <v>6949</v>
      </c>
      <c r="S2237" s="3" t="s">
        <v>6950</v>
      </c>
      <c r="T2237" s="3" t="s">
        <v>5775</v>
      </c>
      <c r="X2237" s="3">
        <v>2235</v>
      </c>
      <c r="Y2237" s="3">
        <v>57103</v>
      </c>
    </row>
    <row r="2238" spans="2:25" x14ac:dyDescent="0.35">
      <c r="B2238" s="3">
        <v>2236</v>
      </c>
      <c r="C2238" s="3" t="s">
        <v>2388</v>
      </c>
      <c r="D2238" s="3" t="s">
        <v>531</v>
      </c>
      <c r="H2238" s="3" t="s">
        <v>2388</v>
      </c>
      <c r="I2238" s="3" t="s">
        <v>531</v>
      </c>
      <c r="J2238" s="9">
        <v>41513</v>
      </c>
      <c r="K2238" s="9">
        <v>41516</v>
      </c>
      <c r="O2238" s="3" t="s">
        <v>2388</v>
      </c>
      <c r="P2238" s="3" t="s">
        <v>531</v>
      </c>
      <c r="Q2238" s="3" t="s">
        <v>5801</v>
      </c>
      <c r="R2238" s="3" t="s">
        <v>5996</v>
      </c>
      <c r="S2238" s="3" t="s">
        <v>5997</v>
      </c>
      <c r="T2238" s="3" t="s">
        <v>5771</v>
      </c>
      <c r="X2238" s="3">
        <v>2236</v>
      </c>
      <c r="Y2238" s="3">
        <v>92037</v>
      </c>
    </row>
    <row r="2239" spans="2:25" x14ac:dyDescent="0.35">
      <c r="B2239" s="3">
        <v>2237</v>
      </c>
      <c r="C2239" s="3" t="s">
        <v>2389</v>
      </c>
      <c r="D2239" s="3" t="s">
        <v>831</v>
      </c>
      <c r="H2239" s="3" t="s">
        <v>2389</v>
      </c>
      <c r="I2239" s="3" t="s">
        <v>831</v>
      </c>
      <c r="J2239" s="9">
        <v>41779</v>
      </c>
      <c r="K2239" s="9">
        <v>41783</v>
      </c>
      <c r="O2239" s="3" t="s">
        <v>2389</v>
      </c>
      <c r="P2239" s="3" t="s">
        <v>831</v>
      </c>
      <c r="Q2239" s="3" t="s">
        <v>5772</v>
      </c>
      <c r="R2239" s="3" t="s">
        <v>6857</v>
      </c>
      <c r="S2239" s="3" t="s">
        <v>6858</v>
      </c>
      <c r="T2239" s="3" t="s">
        <v>5775</v>
      </c>
      <c r="X2239" s="3">
        <v>2237</v>
      </c>
      <c r="Y2239" s="3">
        <v>30318</v>
      </c>
    </row>
    <row r="2240" spans="2:25" x14ac:dyDescent="0.35">
      <c r="B2240" s="3">
        <v>2238</v>
      </c>
      <c r="C2240" s="3" t="s">
        <v>2389</v>
      </c>
      <c r="D2240" s="3" t="s">
        <v>2390</v>
      </c>
      <c r="H2240" s="3" t="s">
        <v>2389</v>
      </c>
      <c r="I2240" s="3" t="s">
        <v>2390</v>
      </c>
      <c r="J2240" s="9">
        <v>41779</v>
      </c>
      <c r="K2240" s="9">
        <v>41783</v>
      </c>
      <c r="O2240" s="3" t="s">
        <v>2389</v>
      </c>
      <c r="P2240" s="3" t="s">
        <v>2390</v>
      </c>
      <c r="Q2240" s="3" t="s">
        <v>5772</v>
      </c>
      <c r="R2240" s="3" t="s">
        <v>6857</v>
      </c>
      <c r="S2240" s="3" t="s">
        <v>6858</v>
      </c>
      <c r="T2240" s="3" t="s">
        <v>5775</v>
      </c>
      <c r="X2240" s="3">
        <v>2238</v>
      </c>
      <c r="Y2240" s="3">
        <v>30318</v>
      </c>
    </row>
    <row r="2241" spans="2:25" x14ac:dyDescent="0.35">
      <c r="B2241" s="3">
        <v>2239</v>
      </c>
      <c r="C2241" s="3" t="s">
        <v>2389</v>
      </c>
      <c r="D2241" s="3" t="s">
        <v>228</v>
      </c>
      <c r="H2241" s="3" t="s">
        <v>2389</v>
      </c>
      <c r="I2241" s="3" t="s">
        <v>228</v>
      </c>
      <c r="J2241" s="9">
        <v>41779</v>
      </c>
      <c r="K2241" s="9">
        <v>41783</v>
      </c>
      <c r="O2241" s="3" t="s">
        <v>2389</v>
      </c>
      <c r="P2241" s="3" t="s">
        <v>228</v>
      </c>
      <c r="Q2241" s="3" t="s">
        <v>5772</v>
      </c>
      <c r="R2241" s="3" t="s">
        <v>6857</v>
      </c>
      <c r="S2241" s="3" t="s">
        <v>6858</v>
      </c>
      <c r="T2241" s="3" t="s">
        <v>5775</v>
      </c>
      <c r="X2241" s="3">
        <v>2239</v>
      </c>
      <c r="Y2241" s="3">
        <v>30318</v>
      </c>
    </row>
    <row r="2242" spans="2:25" x14ac:dyDescent="0.35">
      <c r="B2242" s="3">
        <v>2240</v>
      </c>
      <c r="C2242" s="3" t="s">
        <v>2389</v>
      </c>
      <c r="D2242" s="3" t="s">
        <v>1629</v>
      </c>
      <c r="H2242" s="3" t="s">
        <v>2389</v>
      </c>
      <c r="I2242" s="3" t="s">
        <v>1629</v>
      </c>
      <c r="J2242" s="9">
        <v>41779</v>
      </c>
      <c r="K2242" s="9">
        <v>41783</v>
      </c>
      <c r="O2242" s="3" t="s">
        <v>2389</v>
      </c>
      <c r="P2242" s="3" t="s">
        <v>1629</v>
      </c>
      <c r="Q2242" s="3" t="s">
        <v>5772</v>
      </c>
      <c r="R2242" s="3" t="s">
        <v>6857</v>
      </c>
      <c r="S2242" s="3" t="s">
        <v>6858</v>
      </c>
      <c r="T2242" s="3" t="s">
        <v>5775</v>
      </c>
      <c r="X2242" s="3">
        <v>2240</v>
      </c>
      <c r="Y2242" s="3">
        <v>30318</v>
      </c>
    </row>
    <row r="2243" spans="2:25" x14ac:dyDescent="0.35">
      <c r="B2243" s="3">
        <v>2241</v>
      </c>
      <c r="C2243" s="3" t="s">
        <v>2391</v>
      </c>
      <c r="D2243" s="3" t="s">
        <v>2248</v>
      </c>
      <c r="H2243" s="3" t="s">
        <v>2391</v>
      </c>
      <c r="I2243" s="3" t="s">
        <v>2248</v>
      </c>
      <c r="J2243" s="9">
        <v>41864</v>
      </c>
      <c r="K2243" s="9">
        <v>41869</v>
      </c>
      <c r="O2243" s="3" t="s">
        <v>2391</v>
      </c>
      <c r="P2243" s="3" t="s">
        <v>2248</v>
      </c>
      <c r="Q2243" s="3" t="s">
        <v>5772</v>
      </c>
      <c r="R2243" s="3" t="s">
        <v>6355</v>
      </c>
      <c r="S2243" s="3" t="s">
        <v>6356</v>
      </c>
      <c r="T2243" s="3" t="s">
        <v>5775</v>
      </c>
      <c r="X2243" s="3">
        <v>2241</v>
      </c>
      <c r="Y2243" s="3">
        <v>32839</v>
      </c>
    </row>
    <row r="2244" spans="2:25" x14ac:dyDescent="0.35">
      <c r="B2244" s="3">
        <v>2242</v>
      </c>
      <c r="C2244" s="3" t="s">
        <v>2392</v>
      </c>
      <c r="D2244" s="3" t="s">
        <v>569</v>
      </c>
      <c r="H2244" s="3" t="s">
        <v>2392</v>
      </c>
      <c r="I2244" s="3" t="s">
        <v>569</v>
      </c>
      <c r="J2244" s="9">
        <v>41865</v>
      </c>
      <c r="K2244" s="9">
        <v>41865</v>
      </c>
      <c r="O2244" s="3" t="s">
        <v>2392</v>
      </c>
      <c r="P2244" s="3" t="s">
        <v>569</v>
      </c>
      <c r="Q2244" s="3" t="s">
        <v>6020</v>
      </c>
      <c r="R2244" s="3" t="s">
        <v>6665</v>
      </c>
      <c r="S2244" s="3" t="s">
        <v>6666</v>
      </c>
      <c r="T2244" s="3" t="s">
        <v>5775</v>
      </c>
      <c r="X2244" s="3">
        <v>2242</v>
      </c>
      <c r="Y2244" s="3">
        <v>94122</v>
      </c>
    </row>
    <row r="2245" spans="2:25" x14ac:dyDescent="0.35">
      <c r="B2245" s="3">
        <v>2243</v>
      </c>
      <c r="C2245" s="3" t="s">
        <v>2392</v>
      </c>
      <c r="D2245" s="3" t="s">
        <v>434</v>
      </c>
      <c r="H2245" s="3" t="s">
        <v>2392</v>
      </c>
      <c r="I2245" s="3" t="s">
        <v>434</v>
      </c>
      <c r="J2245" s="9">
        <v>41865</v>
      </c>
      <c r="K2245" s="9">
        <v>41865</v>
      </c>
      <c r="O2245" s="3" t="s">
        <v>2392</v>
      </c>
      <c r="P2245" s="3" t="s">
        <v>434</v>
      </c>
      <c r="Q2245" s="3" t="s">
        <v>6020</v>
      </c>
      <c r="R2245" s="3" t="s">
        <v>6665</v>
      </c>
      <c r="S2245" s="3" t="s">
        <v>6666</v>
      </c>
      <c r="T2245" s="3" t="s">
        <v>5775</v>
      </c>
      <c r="X2245" s="3">
        <v>2243</v>
      </c>
      <c r="Y2245" s="3">
        <v>94122</v>
      </c>
    </row>
    <row r="2246" spans="2:25" x14ac:dyDescent="0.35">
      <c r="B2246" s="3">
        <v>2244</v>
      </c>
      <c r="C2246" s="3" t="s">
        <v>2392</v>
      </c>
      <c r="D2246" s="3" t="s">
        <v>2085</v>
      </c>
      <c r="H2246" s="3" t="s">
        <v>2392</v>
      </c>
      <c r="I2246" s="3" t="s">
        <v>2085</v>
      </c>
      <c r="J2246" s="9">
        <v>41865</v>
      </c>
      <c r="K2246" s="9">
        <v>41865</v>
      </c>
      <c r="O2246" s="3" t="s">
        <v>2392</v>
      </c>
      <c r="P2246" s="3" t="s">
        <v>2085</v>
      </c>
      <c r="Q2246" s="3" t="s">
        <v>6020</v>
      </c>
      <c r="R2246" s="3" t="s">
        <v>6665</v>
      </c>
      <c r="S2246" s="3" t="s">
        <v>6666</v>
      </c>
      <c r="T2246" s="3" t="s">
        <v>5775</v>
      </c>
      <c r="X2246" s="3">
        <v>2244</v>
      </c>
      <c r="Y2246" s="3">
        <v>94122</v>
      </c>
    </row>
    <row r="2247" spans="2:25" x14ac:dyDescent="0.35">
      <c r="B2247" s="3">
        <v>2245</v>
      </c>
      <c r="C2247" s="3" t="s">
        <v>2392</v>
      </c>
      <c r="D2247" s="3" t="s">
        <v>2393</v>
      </c>
      <c r="H2247" s="3" t="s">
        <v>2392</v>
      </c>
      <c r="I2247" s="3" t="s">
        <v>2393</v>
      </c>
      <c r="J2247" s="9">
        <v>41865</v>
      </c>
      <c r="K2247" s="9">
        <v>41865</v>
      </c>
      <c r="O2247" s="3" t="s">
        <v>2392</v>
      </c>
      <c r="P2247" s="3" t="s">
        <v>2393</v>
      </c>
      <c r="Q2247" s="3" t="s">
        <v>6020</v>
      </c>
      <c r="R2247" s="3" t="s">
        <v>6665</v>
      </c>
      <c r="S2247" s="3" t="s">
        <v>6666</v>
      </c>
      <c r="T2247" s="3" t="s">
        <v>5775</v>
      </c>
      <c r="X2247" s="3">
        <v>2245</v>
      </c>
      <c r="Y2247" s="3">
        <v>94122</v>
      </c>
    </row>
    <row r="2248" spans="2:25" x14ac:dyDescent="0.35">
      <c r="B2248" s="3">
        <v>2246</v>
      </c>
      <c r="C2248" s="3" t="s">
        <v>2394</v>
      </c>
      <c r="D2248" s="3" t="s">
        <v>393</v>
      </c>
      <c r="H2248" s="3" t="s">
        <v>2394</v>
      </c>
      <c r="I2248" s="3" t="s">
        <v>393</v>
      </c>
      <c r="J2248" s="9">
        <v>41589</v>
      </c>
      <c r="K2248" s="9">
        <v>41591</v>
      </c>
      <c r="O2248" s="3" t="s">
        <v>2394</v>
      </c>
      <c r="P2248" s="3" t="s">
        <v>393</v>
      </c>
      <c r="Q2248" s="3" t="s">
        <v>5768</v>
      </c>
      <c r="R2248" s="3" t="s">
        <v>6951</v>
      </c>
      <c r="S2248" s="3" t="s">
        <v>6952</v>
      </c>
      <c r="T2248" s="3" t="s">
        <v>5775</v>
      </c>
      <c r="X2248" s="3">
        <v>2246</v>
      </c>
      <c r="Y2248" s="3">
        <v>43615</v>
      </c>
    </row>
    <row r="2249" spans="2:25" x14ac:dyDescent="0.35">
      <c r="B2249" s="3">
        <v>2247</v>
      </c>
      <c r="C2249" s="3" t="s">
        <v>2394</v>
      </c>
      <c r="D2249" s="3" t="s">
        <v>916</v>
      </c>
      <c r="H2249" s="3" t="s">
        <v>2394</v>
      </c>
      <c r="I2249" s="3" t="s">
        <v>916</v>
      </c>
      <c r="J2249" s="9">
        <v>41589</v>
      </c>
      <c r="K2249" s="9">
        <v>41591</v>
      </c>
      <c r="O2249" s="3" t="s">
        <v>2394</v>
      </c>
      <c r="P2249" s="3" t="s">
        <v>916</v>
      </c>
      <c r="Q2249" s="3" t="s">
        <v>5768</v>
      </c>
      <c r="R2249" s="3" t="s">
        <v>6951</v>
      </c>
      <c r="S2249" s="3" t="s">
        <v>6952</v>
      </c>
      <c r="T2249" s="3" t="s">
        <v>5775</v>
      </c>
      <c r="X2249" s="3">
        <v>2247</v>
      </c>
      <c r="Y2249" s="3">
        <v>43615</v>
      </c>
    </row>
    <row r="2250" spans="2:25" x14ac:dyDescent="0.35">
      <c r="B2250" s="3">
        <v>2248</v>
      </c>
      <c r="C2250" s="3" t="s">
        <v>2395</v>
      </c>
      <c r="D2250" s="3" t="s">
        <v>2396</v>
      </c>
      <c r="H2250" s="3" t="s">
        <v>2395</v>
      </c>
      <c r="I2250" s="3" t="s">
        <v>2396</v>
      </c>
      <c r="J2250" s="9">
        <v>41803</v>
      </c>
      <c r="K2250" s="9">
        <v>41810</v>
      </c>
      <c r="O2250" s="3" t="s">
        <v>2395</v>
      </c>
      <c r="P2250" s="3" t="s">
        <v>2396</v>
      </c>
      <c r="Q2250" s="3" t="s">
        <v>5772</v>
      </c>
      <c r="R2250" s="3" t="s">
        <v>6383</v>
      </c>
      <c r="S2250" s="3" t="s">
        <v>6384</v>
      </c>
      <c r="T2250" s="3" t="s">
        <v>5775</v>
      </c>
      <c r="X2250" s="3">
        <v>2248</v>
      </c>
      <c r="Y2250" s="3">
        <v>33710</v>
      </c>
    </row>
    <row r="2251" spans="2:25" x14ac:dyDescent="0.35">
      <c r="B2251" s="3">
        <v>2249</v>
      </c>
      <c r="C2251" s="3" t="s">
        <v>2397</v>
      </c>
      <c r="D2251" s="3" t="s">
        <v>2069</v>
      </c>
      <c r="H2251" s="3" t="s">
        <v>2397</v>
      </c>
      <c r="I2251" s="3" t="s">
        <v>2069</v>
      </c>
      <c r="J2251" s="9">
        <v>40624</v>
      </c>
      <c r="K2251" s="9">
        <v>40628</v>
      </c>
      <c r="O2251" s="3" t="s">
        <v>2397</v>
      </c>
      <c r="P2251" s="3" t="s">
        <v>2069</v>
      </c>
      <c r="Q2251" s="3" t="s">
        <v>5772</v>
      </c>
      <c r="R2251" s="3" t="s">
        <v>6953</v>
      </c>
      <c r="S2251" s="3" t="s">
        <v>6954</v>
      </c>
      <c r="T2251" s="3" t="s">
        <v>5771</v>
      </c>
      <c r="X2251" s="3">
        <v>2249</v>
      </c>
      <c r="Y2251" s="3">
        <v>85705</v>
      </c>
    </row>
    <row r="2252" spans="2:25" x14ac:dyDescent="0.35">
      <c r="B2252" s="3">
        <v>2250</v>
      </c>
      <c r="C2252" s="3" t="s">
        <v>2397</v>
      </c>
      <c r="D2252" s="3" t="s">
        <v>672</v>
      </c>
      <c r="H2252" s="3" t="s">
        <v>2397</v>
      </c>
      <c r="I2252" s="3" t="s">
        <v>672</v>
      </c>
      <c r="J2252" s="9">
        <v>40624</v>
      </c>
      <c r="K2252" s="9">
        <v>40628</v>
      </c>
      <c r="O2252" s="3" t="s">
        <v>2397</v>
      </c>
      <c r="P2252" s="3" t="s">
        <v>672</v>
      </c>
      <c r="Q2252" s="3" t="s">
        <v>5772</v>
      </c>
      <c r="R2252" s="3" t="s">
        <v>6953</v>
      </c>
      <c r="S2252" s="3" t="s">
        <v>6954</v>
      </c>
      <c r="T2252" s="3" t="s">
        <v>5771</v>
      </c>
      <c r="X2252" s="3">
        <v>2250</v>
      </c>
      <c r="Y2252" s="3">
        <v>85705</v>
      </c>
    </row>
    <row r="2253" spans="2:25" x14ac:dyDescent="0.35">
      <c r="B2253" s="3">
        <v>2251</v>
      </c>
      <c r="C2253" s="3" t="s">
        <v>2398</v>
      </c>
      <c r="D2253" s="3" t="s">
        <v>382</v>
      </c>
      <c r="H2253" s="3" t="s">
        <v>2398</v>
      </c>
      <c r="I2253" s="3" t="s">
        <v>382</v>
      </c>
      <c r="J2253" s="9">
        <v>41806</v>
      </c>
      <c r="K2253" s="9">
        <v>41811</v>
      </c>
      <c r="O2253" s="3" t="s">
        <v>2398</v>
      </c>
      <c r="P2253" s="3" t="s">
        <v>382</v>
      </c>
      <c r="Q2253" s="3" t="s">
        <v>5772</v>
      </c>
      <c r="R2253" s="3" t="s">
        <v>6745</v>
      </c>
      <c r="S2253" s="3" t="s">
        <v>6746</v>
      </c>
      <c r="T2253" s="3" t="s">
        <v>5775</v>
      </c>
      <c r="X2253" s="3">
        <v>2251</v>
      </c>
      <c r="Y2253" s="3">
        <v>90036</v>
      </c>
    </row>
    <row r="2254" spans="2:25" x14ac:dyDescent="0.35">
      <c r="B2254" s="3">
        <v>2252</v>
      </c>
      <c r="C2254" s="3" t="s">
        <v>2399</v>
      </c>
      <c r="D2254" s="3" t="s">
        <v>1852</v>
      </c>
      <c r="H2254" s="3" t="s">
        <v>2399</v>
      </c>
      <c r="I2254" s="3" t="s">
        <v>1852</v>
      </c>
      <c r="J2254" s="9">
        <v>41960</v>
      </c>
      <c r="K2254" s="9">
        <v>41966</v>
      </c>
      <c r="O2254" s="3" t="s">
        <v>2399</v>
      </c>
      <c r="P2254" s="3" t="s">
        <v>1852</v>
      </c>
      <c r="Q2254" s="3" t="s">
        <v>5772</v>
      </c>
      <c r="R2254" s="3" t="s">
        <v>6437</v>
      </c>
      <c r="S2254" s="3" t="s">
        <v>6438</v>
      </c>
      <c r="T2254" s="3" t="s">
        <v>5775</v>
      </c>
      <c r="X2254" s="3">
        <v>2252</v>
      </c>
      <c r="Y2254" s="3">
        <v>92105</v>
      </c>
    </row>
    <row r="2255" spans="2:25" x14ac:dyDescent="0.35">
      <c r="B2255" s="3">
        <v>2253</v>
      </c>
      <c r="C2255" s="3" t="s">
        <v>2400</v>
      </c>
      <c r="D2255" s="3" t="s">
        <v>1177</v>
      </c>
      <c r="H2255" s="3" t="s">
        <v>2400</v>
      </c>
      <c r="I2255" s="3" t="s">
        <v>1177</v>
      </c>
      <c r="J2255" s="9">
        <v>42003</v>
      </c>
      <c r="K2255" s="9">
        <v>42005</v>
      </c>
      <c r="O2255" s="3" t="s">
        <v>2400</v>
      </c>
      <c r="P2255" s="3" t="s">
        <v>1177</v>
      </c>
      <c r="Q2255" s="3" t="s">
        <v>5801</v>
      </c>
      <c r="R2255" s="3" t="s">
        <v>6581</v>
      </c>
      <c r="S2255" s="3" t="s">
        <v>6582</v>
      </c>
      <c r="T2255" s="3" t="s">
        <v>5775</v>
      </c>
      <c r="X2255" s="3">
        <v>2253</v>
      </c>
      <c r="Y2255" s="3">
        <v>10035</v>
      </c>
    </row>
    <row r="2256" spans="2:25" x14ac:dyDescent="0.35">
      <c r="B2256" s="3">
        <v>2254</v>
      </c>
      <c r="C2256" s="3" t="s">
        <v>2401</v>
      </c>
      <c r="D2256" s="3" t="s">
        <v>1357</v>
      </c>
      <c r="H2256" s="3" t="s">
        <v>2401</v>
      </c>
      <c r="I2256" s="3" t="s">
        <v>1357</v>
      </c>
      <c r="J2256" s="9">
        <v>41295</v>
      </c>
      <c r="K2256" s="9">
        <v>41297</v>
      </c>
      <c r="O2256" s="3" t="s">
        <v>2401</v>
      </c>
      <c r="P2256" s="3" t="s">
        <v>1357</v>
      </c>
      <c r="Q2256" s="3" t="s">
        <v>5768</v>
      </c>
      <c r="R2256" s="3" t="s">
        <v>6008</v>
      </c>
      <c r="S2256" s="3" t="s">
        <v>6009</v>
      </c>
      <c r="T2256" s="3" t="s">
        <v>5775</v>
      </c>
      <c r="X2256" s="3">
        <v>2254</v>
      </c>
      <c r="Y2256" s="3">
        <v>92037</v>
      </c>
    </row>
    <row r="2257" spans="2:25" x14ac:dyDescent="0.35">
      <c r="B2257" s="3">
        <v>2255</v>
      </c>
      <c r="C2257" s="3" t="s">
        <v>2401</v>
      </c>
      <c r="D2257" s="3" t="s">
        <v>387</v>
      </c>
      <c r="H2257" s="3" t="s">
        <v>2401</v>
      </c>
      <c r="I2257" s="3" t="s">
        <v>387</v>
      </c>
      <c r="J2257" s="9">
        <v>41295</v>
      </c>
      <c r="K2257" s="9">
        <v>41297</v>
      </c>
      <c r="O2257" s="3" t="s">
        <v>2401</v>
      </c>
      <c r="P2257" s="3" t="s">
        <v>387</v>
      </c>
      <c r="Q2257" s="3" t="s">
        <v>5768</v>
      </c>
      <c r="R2257" s="3" t="s">
        <v>6008</v>
      </c>
      <c r="S2257" s="3" t="s">
        <v>6009</v>
      </c>
      <c r="T2257" s="3" t="s">
        <v>5775</v>
      </c>
      <c r="X2257" s="3">
        <v>2255</v>
      </c>
      <c r="Y2257" s="3">
        <v>92037</v>
      </c>
    </row>
    <row r="2258" spans="2:25" x14ac:dyDescent="0.35">
      <c r="B2258" s="3">
        <v>2256</v>
      </c>
      <c r="C2258" s="3" t="s">
        <v>2402</v>
      </c>
      <c r="D2258" s="3" t="s">
        <v>1898</v>
      </c>
      <c r="H2258" s="3" t="s">
        <v>2402</v>
      </c>
      <c r="I2258" s="3" t="s">
        <v>1898</v>
      </c>
      <c r="J2258" s="9">
        <v>41289</v>
      </c>
      <c r="K2258" s="9">
        <v>41293</v>
      </c>
      <c r="O2258" s="3" t="s">
        <v>2402</v>
      </c>
      <c r="P2258" s="3" t="s">
        <v>1898</v>
      </c>
      <c r="Q2258" s="3" t="s">
        <v>5772</v>
      </c>
      <c r="R2258" s="3" t="s">
        <v>6955</v>
      </c>
      <c r="S2258" s="3" t="s">
        <v>6956</v>
      </c>
      <c r="T2258" s="3" t="s">
        <v>5782</v>
      </c>
      <c r="X2258" s="3">
        <v>2256</v>
      </c>
      <c r="Y2258" s="3">
        <v>7090</v>
      </c>
    </row>
    <row r="2259" spans="2:25" x14ac:dyDescent="0.35">
      <c r="B2259" s="3">
        <v>2257</v>
      </c>
      <c r="C2259" s="3" t="s">
        <v>2402</v>
      </c>
      <c r="D2259" s="3" t="s">
        <v>451</v>
      </c>
      <c r="H2259" s="3" t="s">
        <v>2402</v>
      </c>
      <c r="I2259" s="3" t="s">
        <v>451</v>
      </c>
      <c r="J2259" s="9">
        <v>41289</v>
      </c>
      <c r="K2259" s="9">
        <v>41293</v>
      </c>
      <c r="O2259" s="3" t="s">
        <v>2402</v>
      </c>
      <c r="P2259" s="3" t="s">
        <v>451</v>
      </c>
      <c r="Q2259" s="3" t="s">
        <v>5772</v>
      </c>
      <c r="R2259" s="3" t="s">
        <v>6955</v>
      </c>
      <c r="S2259" s="3" t="s">
        <v>6956</v>
      </c>
      <c r="T2259" s="3" t="s">
        <v>5782</v>
      </c>
      <c r="X2259" s="3">
        <v>2257</v>
      </c>
      <c r="Y2259" s="3">
        <v>7090</v>
      </c>
    </row>
    <row r="2260" spans="2:25" x14ac:dyDescent="0.35">
      <c r="B2260" s="3">
        <v>2258</v>
      </c>
      <c r="C2260" s="3" t="s">
        <v>2402</v>
      </c>
      <c r="D2260" s="3" t="s">
        <v>130</v>
      </c>
      <c r="H2260" s="3" t="s">
        <v>2402</v>
      </c>
      <c r="I2260" s="3" t="s">
        <v>130</v>
      </c>
      <c r="J2260" s="9">
        <v>41289</v>
      </c>
      <c r="K2260" s="9">
        <v>41293</v>
      </c>
      <c r="O2260" s="3" t="s">
        <v>2402</v>
      </c>
      <c r="P2260" s="3" t="s">
        <v>130</v>
      </c>
      <c r="Q2260" s="3" t="s">
        <v>5772</v>
      </c>
      <c r="R2260" s="3" t="s">
        <v>6955</v>
      </c>
      <c r="S2260" s="3" t="s">
        <v>6956</v>
      </c>
      <c r="T2260" s="3" t="s">
        <v>5782</v>
      </c>
      <c r="X2260" s="3">
        <v>2258</v>
      </c>
      <c r="Y2260" s="3">
        <v>7090</v>
      </c>
    </row>
    <row r="2261" spans="2:25" x14ac:dyDescent="0.35">
      <c r="B2261" s="3">
        <v>2259</v>
      </c>
      <c r="C2261" s="3" t="s">
        <v>2403</v>
      </c>
      <c r="D2261" s="3" t="s">
        <v>20</v>
      </c>
      <c r="H2261" s="3" t="s">
        <v>2403</v>
      </c>
      <c r="I2261" s="3" t="s">
        <v>20</v>
      </c>
      <c r="J2261" s="9">
        <v>41537</v>
      </c>
      <c r="K2261" s="9">
        <v>41541</v>
      </c>
      <c r="O2261" s="3" t="s">
        <v>2403</v>
      </c>
      <c r="P2261" s="3" t="s">
        <v>20</v>
      </c>
      <c r="Q2261" s="3" t="s">
        <v>5768</v>
      </c>
      <c r="R2261" s="3" t="s">
        <v>6059</v>
      </c>
      <c r="S2261" s="3" t="s">
        <v>6060</v>
      </c>
      <c r="T2261" s="3" t="s">
        <v>5782</v>
      </c>
      <c r="X2261" s="3">
        <v>2259</v>
      </c>
      <c r="Y2261" s="3">
        <v>7050</v>
      </c>
    </row>
    <row r="2262" spans="2:25" x14ac:dyDescent="0.35">
      <c r="B2262" s="3">
        <v>2260</v>
      </c>
      <c r="C2262" s="3" t="s">
        <v>2403</v>
      </c>
      <c r="D2262" s="3" t="s">
        <v>834</v>
      </c>
      <c r="H2262" s="3" t="s">
        <v>2403</v>
      </c>
      <c r="I2262" s="3" t="s">
        <v>834</v>
      </c>
      <c r="J2262" s="9">
        <v>41537</v>
      </c>
      <c r="K2262" s="9">
        <v>41541</v>
      </c>
      <c r="O2262" s="3" t="s">
        <v>2403</v>
      </c>
      <c r="P2262" s="3" t="s">
        <v>834</v>
      </c>
      <c r="Q2262" s="3" t="s">
        <v>5768</v>
      </c>
      <c r="R2262" s="3" t="s">
        <v>6059</v>
      </c>
      <c r="S2262" s="3" t="s">
        <v>6060</v>
      </c>
      <c r="T2262" s="3" t="s">
        <v>5782</v>
      </c>
      <c r="X2262" s="3">
        <v>2260</v>
      </c>
      <c r="Y2262" s="3">
        <v>7050</v>
      </c>
    </row>
    <row r="2263" spans="2:25" x14ac:dyDescent="0.35">
      <c r="B2263" s="3">
        <v>2261</v>
      </c>
      <c r="C2263" s="3" t="s">
        <v>2404</v>
      </c>
      <c r="D2263" s="3" t="s">
        <v>1129</v>
      </c>
      <c r="H2263" s="3" t="s">
        <v>2404</v>
      </c>
      <c r="I2263" s="3" t="s">
        <v>1129</v>
      </c>
      <c r="J2263" s="9">
        <v>41590</v>
      </c>
      <c r="K2263" s="9">
        <v>41595</v>
      </c>
      <c r="O2263" s="3" t="s">
        <v>2404</v>
      </c>
      <c r="P2263" s="3" t="s">
        <v>1129</v>
      </c>
      <c r="Q2263" s="3" t="s">
        <v>5768</v>
      </c>
      <c r="R2263" s="3" t="s">
        <v>6297</v>
      </c>
      <c r="S2263" s="3" t="s">
        <v>6298</v>
      </c>
      <c r="T2263" s="3" t="s">
        <v>5775</v>
      </c>
      <c r="X2263" s="3">
        <v>2261</v>
      </c>
      <c r="Y2263" s="3">
        <v>94110</v>
      </c>
    </row>
    <row r="2264" spans="2:25" x14ac:dyDescent="0.35">
      <c r="B2264" s="3">
        <v>2262</v>
      </c>
      <c r="C2264" s="3" t="s">
        <v>2405</v>
      </c>
      <c r="D2264" s="3" t="s">
        <v>2406</v>
      </c>
      <c r="H2264" s="3" t="s">
        <v>2405</v>
      </c>
      <c r="I2264" s="3" t="s">
        <v>2406</v>
      </c>
      <c r="J2264" s="9">
        <v>41304</v>
      </c>
      <c r="K2264" s="9">
        <v>41308</v>
      </c>
      <c r="O2264" s="3" t="s">
        <v>2405</v>
      </c>
      <c r="P2264" s="3" t="s">
        <v>2406</v>
      </c>
      <c r="Q2264" s="3" t="s">
        <v>5772</v>
      </c>
      <c r="R2264" s="3" t="s">
        <v>6135</v>
      </c>
      <c r="S2264" s="3" t="s">
        <v>6136</v>
      </c>
      <c r="T2264" s="3" t="s">
        <v>5775</v>
      </c>
      <c r="X2264" s="3">
        <v>2262</v>
      </c>
      <c r="Y2264" s="3">
        <v>94122</v>
      </c>
    </row>
    <row r="2265" spans="2:25" x14ac:dyDescent="0.35">
      <c r="B2265" s="3">
        <v>2263</v>
      </c>
      <c r="C2265" s="3" t="s">
        <v>2407</v>
      </c>
      <c r="D2265" s="3" t="s">
        <v>470</v>
      </c>
      <c r="H2265" s="3" t="s">
        <v>2407</v>
      </c>
      <c r="I2265" s="3" t="s">
        <v>470</v>
      </c>
      <c r="J2265" s="9">
        <v>41566</v>
      </c>
      <c r="K2265" s="9">
        <v>41570</v>
      </c>
      <c r="O2265" s="3" t="s">
        <v>2407</v>
      </c>
      <c r="P2265" s="3" t="s">
        <v>470</v>
      </c>
      <c r="Q2265" s="3" t="s">
        <v>5772</v>
      </c>
      <c r="R2265" s="3" t="s">
        <v>6119</v>
      </c>
      <c r="S2265" s="3" t="s">
        <v>6120</v>
      </c>
      <c r="T2265" s="3" t="s">
        <v>5775</v>
      </c>
      <c r="X2265" s="3">
        <v>2263</v>
      </c>
      <c r="Y2265" s="3">
        <v>85281</v>
      </c>
    </row>
    <row r="2266" spans="2:25" x14ac:dyDescent="0.35">
      <c r="B2266" s="3">
        <v>2264</v>
      </c>
      <c r="C2266" s="3" t="s">
        <v>2408</v>
      </c>
      <c r="D2266" s="3" t="s">
        <v>543</v>
      </c>
      <c r="H2266" s="3" t="s">
        <v>2408</v>
      </c>
      <c r="I2266" s="3" t="s">
        <v>543</v>
      </c>
      <c r="J2266" s="9">
        <v>41992</v>
      </c>
      <c r="K2266" s="9">
        <v>41993</v>
      </c>
      <c r="O2266" s="3" t="s">
        <v>2408</v>
      </c>
      <c r="P2266" s="3" t="s">
        <v>543</v>
      </c>
      <c r="Q2266" s="3" t="s">
        <v>5801</v>
      </c>
      <c r="R2266" s="3" t="s">
        <v>6119</v>
      </c>
      <c r="S2266" s="3" t="s">
        <v>6120</v>
      </c>
      <c r="T2266" s="3" t="s">
        <v>5775</v>
      </c>
      <c r="X2266" s="3">
        <v>2264</v>
      </c>
      <c r="Y2266" s="3">
        <v>90008</v>
      </c>
    </row>
    <row r="2267" spans="2:25" x14ac:dyDescent="0.35">
      <c r="B2267" s="3">
        <v>2265</v>
      </c>
      <c r="C2267" s="3" t="s">
        <v>2408</v>
      </c>
      <c r="D2267" s="3" t="s">
        <v>1146</v>
      </c>
      <c r="H2267" s="3" t="s">
        <v>2408</v>
      </c>
      <c r="I2267" s="3" t="s">
        <v>1146</v>
      </c>
      <c r="J2267" s="9">
        <v>41992</v>
      </c>
      <c r="K2267" s="9">
        <v>41993</v>
      </c>
      <c r="O2267" s="3" t="s">
        <v>2408</v>
      </c>
      <c r="P2267" s="3" t="s">
        <v>1146</v>
      </c>
      <c r="Q2267" s="3" t="s">
        <v>5801</v>
      </c>
      <c r="R2267" s="3" t="s">
        <v>6119</v>
      </c>
      <c r="S2267" s="3" t="s">
        <v>6120</v>
      </c>
      <c r="T2267" s="3" t="s">
        <v>5775</v>
      </c>
      <c r="X2267" s="3">
        <v>2265</v>
      </c>
      <c r="Y2267" s="3">
        <v>90008</v>
      </c>
    </row>
    <row r="2268" spans="2:25" x14ac:dyDescent="0.35">
      <c r="B2268" s="3">
        <v>2266</v>
      </c>
      <c r="C2268" s="3" t="s">
        <v>2408</v>
      </c>
      <c r="D2268" s="3" t="s">
        <v>937</v>
      </c>
      <c r="H2268" s="3" t="s">
        <v>2408</v>
      </c>
      <c r="I2268" s="3" t="s">
        <v>937</v>
      </c>
      <c r="J2268" s="9">
        <v>41992</v>
      </c>
      <c r="K2268" s="9">
        <v>41993</v>
      </c>
      <c r="O2268" s="3" t="s">
        <v>2408</v>
      </c>
      <c r="P2268" s="3" t="s">
        <v>937</v>
      </c>
      <c r="Q2268" s="3" t="s">
        <v>5801</v>
      </c>
      <c r="R2268" s="3" t="s">
        <v>6119</v>
      </c>
      <c r="S2268" s="3" t="s">
        <v>6120</v>
      </c>
      <c r="T2268" s="3" t="s">
        <v>5775</v>
      </c>
      <c r="X2268" s="3">
        <v>2266</v>
      </c>
      <c r="Y2268" s="3">
        <v>90008</v>
      </c>
    </row>
    <row r="2269" spans="2:25" x14ac:dyDescent="0.35">
      <c r="B2269" s="3">
        <v>2267</v>
      </c>
      <c r="C2269" s="3" t="s">
        <v>2409</v>
      </c>
      <c r="D2269" s="3" t="s">
        <v>2410</v>
      </c>
      <c r="H2269" s="3" t="s">
        <v>2409</v>
      </c>
      <c r="I2269" s="3" t="s">
        <v>2410</v>
      </c>
      <c r="J2269" s="9">
        <v>41946</v>
      </c>
      <c r="K2269" s="9">
        <v>41950</v>
      </c>
      <c r="O2269" s="3" t="s">
        <v>2409</v>
      </c>
      <c r="P2269" s="3" t="s">
        <v>2410</v>
      </c>
      <c r="Q2269" s="3" t="s">
        <v>5772</v>
      </c>
      <c r="R2269" s="3" t="s">
        <v>6061</v>
      </c>
      <c r="S2269" s="3" t="s">
        <v>6062</v>
      </c>
      <c r="T2269" s="3" t="s">
        <v>5771</v>
      </c>
      <c r="X2269" s="3">
        <v>2267</v>
      </c>
      <c r="Y2269" s="3">
        <v>98105</v>
      </c>
    </row>
    <row r="2270" spans="2:25" x14ac:dyDescent="0.35">
      <c r="B2270" s="3">
        <v>2268</v>
      </c>
      <c r="C2270" s="3" t="s">
        <v>2411</v>
      </c>
      <c r="D2270" s="3" t="s">
        <v>1035</v>
      </c>
      <c r="H2270" s="3" t="s">
        <v>2411</v>
      </c>
      <c r="I2270" s="3" t="s">
        <v>1035</v>
      </c>
      <c r="J2270" s="9">
        <v>40662</v>
      </c>
      <c r="K2270" s="9">
        <v>40664</v>
      </c>
      <c r="O2270" s="3" t="s">
        <v>2411</v>
      </c>
      <c r="P2270" s="3" t="s">
        <v>1035</v>
      </c>
      <c r="Q2270" s="3" t="s">
        <v>5768</v>
      </c>
      <c r="R2270" s="3" t="s">
        <v>6957</v>
      </c>
      <c r="S2270" s="3" t="s">
        <v>6958</v>
      </c>
      <c r="T2270" s="3" t="s">
        <v>5775</v>
      </c>
      <c r="X2270" s="3">
        <v>2268</v>
      </c>
      <c r="Y2270" s="3">
        <v>70601</v>
      </c>
    </row>
    <row r="2271" spans="2:25" x14ac:dyDescent="0.35">
      <c r="B2271" s="3">
        <v>2269</v>
      </c>
      <c r="C2271" s="3" t="s">
        <v>2411</v>
      </c>
      <c r="D2271" s="3" t="s">
        <v>1294</v>
      </c>
      <c r="H2271" s="3" t="s">
        <v>2411</v>
      </c>
      <c r="I2271" s="3" t="s">
        <v>1294</v>
      </c>
      <c r="J2271" s="9">
        <v>40662</v>
      </c>
      <c r="K2271" s="9">
        <v>40664</v>
      </c>
      <c r="O2271" s="3" t="s">
        <v>2411</v>
      </c>
      <c r="P2271" s="3" t="s">
        <v>1294</v>
      </c>
      <c r="Q2271" s="3" t="s">
        <v>5768</v>
      </c>
      <c r="R2271" s="3" t="s">
        <v>6957</v>
      </c>
      <c r="S2271" s="3" t="s">
        <v>6958</v>
      </c>
      <c r="T2271" s="3" t="s">
        <v>5775</v>
      </c>
      <c r="X2271" s="3">
        <v>2269</v>
      </c>
      <c r="Y2271" s="3">
        <v>70601</v>
      </c>
    </row>
    <row r="2272" spans="2:25" x14ac:dyDescent="0.35">
      <c r="B2272" s="3">
        <v>2270</v>
      </c>
      <c r="C2272" s="3" t="s">
        <v>2412</v>
      </c>
      <c r="D2272" s="3" t="s">
        <v>2075</v>
      </c>
      <c r="H2272" s="3" t="s">
        <v>2412</v>
      </c>
      <c r="I2272" s="3" t="s">
        <v>2075</v>
      </c>
      <c r="J2272" s="9">
        <v>41278</v>
      </c>
      <c r="K2272" s="9">
        <v>41283</v>
      </c>
      <c r="O2272" s="3" t="s">
        <v>2412</v>
      </c>
      <c r="P2272" s="3" t="s">
        <v>2075</v>
      </c>
      <c r="Q2272" s="3" t="s">
        <v>5772</v>
      </c>
      <c r="R2272" s="3" t="s">
        <v>6959</v>
      </c>
      <c r="S2272" s="3" t="s">
        <v>6960</v>
      </c>
      <c r="T2272" s="3" t="s">
        <v>5771</v>
      </c>
      <c r="X2272" s="3">
        <v>2270</v>
      </c>
      <c r="Y2272" s="3">
        <v>28205</v>
      </c>
    </row>
    <row r="2273" spans="2:25" x14ac:dyDescent="0.35">
      <c r="B2273" s="3">
        <v>2271</v>
      </c>
      <c r="C2273" s="3" t="s">
        <v>2413</v>
      </c>
      <c r="D2273" s="3" t="s">
        <v>330</v>
      </c>
      <c r="H2273" s="3" t="s">
        <v>2413</v>
      </c>
      <c r="I2273" s="3" t="s">
        <v>330</v>
      </c>
      <c r="J2273" s="9">
        <v>41025</v>
      </c>
      <c r="K2273" s="9">
        <v>41029</v>
      </c>
      <c r="O2273" s="3" t="s">
        <v>2413</v>
      </c>
      <c r="P2273" s="3" t="s">
        <v>330</v>
      </c>
      <c r="Q2273" s="3" t="s">
        <v>5772</v>
      </c>
      <c r="R2273" s="3" t="s">
        <v>6961</v>
      </c>
      <c r="S2273" s="3" t="s">
        <v>6962</v>
      </c>
      <c r="T2273" s="3" t="s">
        <v>5775</v>
      </c>
      <c r="X2273" s="3">
        <v>2271</v>
      </c>
      <c r="Y2273" s="3">
        <v>77036</v>
      </c>
    </row>
    <row r="2274" spans="2:25" x14ac:dyDescent="0.35">
      <c r="B2274" s="3">
        <v>2272</v>
      </c>
      <c r="C2274" s="3" t="s">
        <v>2414</v>
      </c>
      <c r="D2274" s="3" t="s">
        <v>2075</v>
      </c>
      <c r="H2274" s="3" t="s">
        <v>2414</v>
      </c>
      <c r="I2274" s="3" t="s">
        <v>2075</v>
      </c>
      <c r="J2274" s="9">
        <v>41164</v>
      </c>
      <c r="K2274" s="9">
        <v>41169</v>
      </c>
      <c r="O2274" s="3" t="s">
        <v>2414</v>
      </c>
      <c r="P2274" s="3" t="s">
        <v>2075</v>
      </c>
      <c r="Q2274" s="3" t="s">
        <v>5772</v>
      </c>
      <c r="R2274" s="3" t="s">
        <v>5962</v>
      </c>
      <c r="S2274" s="3" t="s">
        <v>5963</v>
      </c>
      <c r="T2274" s="3" t="s">
        <v>5775</v>
      </c>
      <c r="X2274" s="3">
        <v>2272</v>
      </c>
      <c r="Y2274" s="3">
        <v>10035</v>
      </c>
    </row>
    <row r="2275" spans="2:25" x14ac:dyDescent="0.35">
      <c r="B2275" s="3">
        <v>2273</v>
      </c>
      <c r="C2275" s="3" t="s">
        <v>2414</v>
      </c>
      <c r="D2275" s="3" t="s">
        <v>477</v>
      </c>
      <c r="H2275" s="3" t="s">
        <v>2414</v>
      </c>
      <c r="I2275" s="3" t="s">
        <v>477</v>
      </c>
      <c r="J2275" s="9">
        <v>41164</v>
      </c>
      <c r="K2275" s="9">
        <v>41169</v>
      </c>
      <c r="O2275" s="3" t="s">
        <v>2414</v>
      </c>
      <c r="P2275" s="3" t="s">
        <v>477</v>
      </c>
      <c r="Q2275" s="3" t="s">
        <v>5772</v>
      </c>
      <c r="R2275" s="3" t="s">
        <v>5962</v>
      </c>
      <c r="S2275" s="3" t="s">
        <v>5963</v>
      </c>
      <c r="T2275" s="3" t="s">
        <v>5775</v>
      </c>
      <c r="X2275" s="3">
        <v>2273</v>
      </c>
      <c r="Y2275" s="3">
        <v>10035</v>
      </c>
    </row>
    <row r="2276" spans="2:25" x14ac:dyDescent="0.35">
      <c r="B2276" s="3">
        <v>2274</v>
      </c>
      <c r="C2276" s="3" t="s">
        <v>2415</v>
      </c>
      <c r="D2276" s="3" t="s">
        <v>2416</v>
      </c>
      <c r="H2276" s="3" t="s">
        <v>2415</v>
      </c>
      <c r="I2276" s="3" t="s">
        <v>2416</v>
      </c>
      <c r="J2276" s="9">
        <v>41438</v>
      </c>
      <c r="K2276" s="9">
        <v>41443</v>
      </c>
      <c r="O2276" s="3" t="s">
        <v>2415</v>
      </c>
      <c r="P2276" s="3" t="s">
        <v>2416</v>
      </c>
      <c r="Q2276" s="3" t="s">
        <v>5772</v>
      </c>
      <c r="R2276" s="3" t="s">
        <v>6963</v>
      </c>
      <c r="S2276" s="3" t="s">
        <v>6964</v>
      </c>
      <c r="T2276" s="3" t="s">
        <v>5775</v>
      </c>
      <c r="X2276" s="3">
        <v>2274</v>
      </c>
      <c r="Y2276" s="3">
        <v>60610</v>
      </c>
    </row>
    <row r="2277" spans="2:25" x14ac:dyDescent="0.35">
      <c r="B2277" s="3">
        <v>2275</v>
      </c>
      <c r="C2277" s="3" t="s">
        <v>2417</v>
      </c>
      <c r="D2277" s="3" t="s">
        <v>1522</v>
      </c>
      <c r="H2277" s="3" t="s">
        <v>2417</v>
      </c>
      <c r="I2277" s="3" t="s">
        <v>1522</v>
      </c>
      <c r="J2277" s="9">
        <v>41453</v>
      </c>
      <c r="K2277" s="9">
        <v>41457</v>
      </c>
      <c r="O2277" s="3" t="s">
        <v>2417</v>
      </c>
      <c r="P2277" s="3" t="s">
        <v>1522</v>
      </c>
      <c r="Q2277" s="3" t="s">
        <v>5772</v>
      </c>
      <c r="R2277" s="3" t="s">
        <v>6965</v>
      </c>
      <c r="S2277" s="3" t="s">
        <v>6966</v>
      </c>
      <c r="T2277" s="3" t="s">
        <v>5771</v>
      </c>
      <c r="X2277" s="3">
        <v>2275</v>
      </c>
      <c r="Y2277" s="3">
        <v>60035</v>
      </c>
    </row>
    <row r="2278" spans="2:25" x14ac:dyDescent="0.35">
      <c r="B2278" s="3">
        <v>2276</v>
      </c>
      <c r="C2278" s="3" t="s">
        <v>2417</v>
      </c>
      <c r="D2278" s="3" t="s">
        <v>1778</v>
      </c>
      <c r="H2278" s="3" t="s">
        <v>2417</v>
      </c>
      <c r="I2278" s="3" t="s">
        <v>1778</v>
      </c>
      <c r="J2278" s="9">
        <v>41453</v>
      </c>
      <c r="K2278" s="9">
        <v>41457</v>
      </c>
      <c r="O2278" s="3" t="s">
        <v>2417</v>
      </c>
      <c r="P2278" s="3" t="s">
        <v>1778</v>
      </c>
      <c r="Q2278" s="3" t="s">
        <v>5772</v>
      </c>
      <c r="R2278" s="3" t="s">
        <v>6965</v>
      </c>
      <c r="S2278" s="3" t="s">
        <v>6966</v>
      </c>
      <c r="T2278" s="3" t="s">
        <v>5771</v>
      </c>
      <c r="X2278" s="3">
        <v>2276</v>
      </c>
      <c r="Y2278" s="3">
        <v>60035</v>
      </c>
    </row>
    <row r="2279" spans="2:25" x14ac:dyDescent="0.35">
      <c r="B2279" s="3">
        <v>2277</v>
      </c>
      <c r="C2279" s="3" t="s">
        <v>2418</v>
      </c>
      <c r="D2279" s="3" t="s">
        <v>2419</v>
      </c>
      <c r="H2279" s="3" t="s">
        <v>2418</v>
      </c>
      <c r="I2279" s="3" t="s">
        <v>2419</v>
      </c>
      <c r="J2279" s="9">
        <v>40812</v>
      </c>
      <c r="K2279" s="9">
        <v>40816</v>
      </c>
      <c r="O2279" s="3" t="s">
        <v>2418</v>
      </c>
      <c r="P2279" s="3" t="s">
        <v>2419</v>
      </c>
      <c r="Q2279" s="3" t="s">
        <v>5772</v>
      </c>
      <c r="R2279" s="3" t="s">
        <v>5836</v>
      </c>
      <c r="S2279" s="3" t="s">
        <v>5837</v>
      </c>
      <c r="T2279" s="3" t="s">
        <v>5782</v>
      </c>
      <c r="X2279" s="3">
        <v>2277</v>
      </c>
      <c r="Y2279" s="3">
        <v>98115</v>
      </c>
    </row>
    <row r="2280" spans="2:25" x14ac:dyDescent="0.35">
      <c r="B2280" s="3">
        <v>2278</v>
      </c>
      <c r="C2280" s="3" t="s">
        <v>2420</v>
      </c>
      <c r="D2280" s="3" t="s">
        <v>2421</v>
      </c>
      <c r="H2280" s="3" t="s">
        <v>2420</v>
      </c>
      <c r="I2280" s="3" t="s">
        <v>2421</v>
      </c>
      <c r="J2280" s="9">
        <v>41947</v>
      </c>
      <c r="K2280" s="9">
        <v>41953</v>
      </c>
      <c r="O2280" s="3" t="s">
        <v>2420</v>
      </c>
      <c r="P2280" s="3" t="s">
        <v>2421</v>
      </c>
      <c r="Q2280" s="3" t="s">
        <v>5772</v>
      </c>
      <c r="R2280" s="3" t="s">
        <v>6967</v>
      </c>
      <c r="S2280" s="3" t="s">
        <v>6968</v>
      </c>
      <c r="T2280" s="3" t="s">
        <v>5775</v>
      </c>
      <c r="X2280" s="3">
        <v>2278</v>
      </c>
      <c r="Y2280" s="3">
        <v>55122</v>
      </c>
    </row>
    <row r="2281" spans="2:25" x14ac:dyDescent="0.35">
      <c r="B2281" s="3">
        <v>2279</v>
      </c>
      <c r="C2281" s="3" t="s">
        <v>2420</v>
      </c>
      <c r="D2281" s="3" t="s">
        <v>569</v>
      </c>
      <c r="H2281" s="3" t="s">
        <v>2420</v>
      </c>
      <c r="I2281" s="3" t="s">
        <v>569</v>
      </c>
      <c r="J2281" s="9">
        <v>41947</v>
      </c>
      <c r="K2281" s="9">
        <v>41953</v>
      </c>
      <c r="O2281" s="3" t="s">
        <v>2420</v>
      </c>
      <c r="P2281" s="3" t="s">
        <v>569</v>
      </c>
      <c r="Q2281" s="3" t="s">
        <v>5772</v>
      </c>
      <c r="R2281" s="3" t="s">
        <v>6967</v>
      </c>
      <c r="S2281" s="3" t="s">
        <v>6968</v>
      </c>
      <c r="T2281" s="3" t="s">
        <v>5775</v>
      </c>
      <c r="X2281" s="3">
        <v>2279</v>
      </c>
      <c r="Y2281" s="3">
        <v>55122</v>
      </c>
    </row>
    <row r="2282" spans="2:25" x14ac:dyDescent="0.35">
      <c r="B2282" s="3">
        <v>2280</v>
      </c>
      <c r="C2282" s="3" t="s">
        <v>2420</v>
      </c>
      <c r="D2282" s="3" t="s">
        <v>1686</v>
      </c>
      <c r="H2282" s="3" t="s">
        <v>2420</v>
      </c>
      <c r="I2282" s="3" t="s">
        <v>1686</v>
      </c>
      <c r="J2282" s="9">
        <v>41947</v>
      </c>
      <c r="K2282" s="9">
        <v>41953</v>
      </c>
      <c r="O2282" s="3" t="s">
        <v>2420</v>
      </c>
      <c r="P2282" s="3" t="s">
        <v>1686</v>
      </c>
      <c r="Q2282" s="3" t="s">
        <v>5772</v>
      </c>
      <c r="R2282" s="3" t="s">
        <v>6967</v>
      </c>
      <c r="S2282" s="3" t="s">
        <v>6968</v>
      </c>
      <c r="T2282" s="3" t="s">
        <v>5775</v>
      </c>
      <c r="X2282" s="3">
        <v>2280</v>
      </c>
      <c r="Y2282" s="3">
        <v>55122</v>
      </c>
    </row>
    <row r="2283" spans="2:25" x14ac:dyDescent="0.35">
      <c r="B2283" s="3">
        <v>2281</v>
      </c>
      <c r="C2283" s="3" t="s">
        <v>2422</v>
      </c>
      <c r="D2283" s="3" t="s">
        <v>2423</v>
      </c>
      <c r="H2283" s="3" t="s">
        <v>2422</v>
      </c>
      <c r="I2283" s="3" t="s">
        <v>2423</v>
      </c>
      <c r="J2283" s="9">
        <v>41690</v>
      </c>
      <c r="K2283" s="9">
        <v>41694</v>
      </c>
      <c r="O2283" s="3" t="s">
        <v>2422</v>
      </c>
      <c r="P2283" s="3" t="s">
        <v>2423</v>
      </c>
      <c r="Q2283" s="3" t="s">
        <v>5772</v>
      </c>
      <c r="R2283" s="3" t="s">
        <v>6969</v>
      </c>
      <c r="S2283" s="3" t="s">
        <v>6970</v>
      </c>
      <c r="T2283" s="3" t="s">
        <v>5775</v>
      </c>
      <c r="X2283" s="3">
        <v>2281</v>
      </c>
      <c r="Y2283" s="3">
        <v>98103</v>
      </c>
    </row>
    <row r="2284" spans="2:25" x14ac:dyDescent="0.35">
      <c r="B2284" s="3">
        <v>2282</v>
      </c>
      <c r="C2284" s="3" t="s">
        <v>2424</v>
      </c>
      <c r="D2284" s="3" t="s">
        <v>807</v>
      </c>
      <c r="H2284" s="3" t="s">
        <v>2424</v>
      </c>
      <c r="I2284" s="3" t="s">
        <v>807</v>
      </c>
      <c r="J2284" s="9">
        <v>41218</v>
      </c>
      <c r="K2284" s="9">
        <v>41222</v>
      </c>
      <c r="O2284" s="3" t="s">
        <v>2424</v>
      </c>
      <c r="P2284" s="3" t="s">
        <v>807</v>
      </c>
      <c r="Q2284" s="3" t="s">
        <v>5772</v>
      </c>
      <c r="R2284" s="3" t="s">
        <v>6523</v>
      </c>
      <c r="S2284" s="3" t="s">
        <v>6524</v>
      </c>
      <c r="T2284" s="3" t="s">
        <v>5775</v>
      </c>
      <c r="X2284" s="3">
        <v>2282</v>
      </c>
      <c r="Y2284" s="3">
        <v>33065</v>
      </c>
    </row>
    <row r="2285" spans="2:25" x14ac:dyDescent="0.35">
      <c r="B2285" s="3">
        <v>2283</v>
      </c>
      <c r="C2285" s="3" t="s">
        <v>2425</v>
      </c>
      <c r="D2285" s="3" t="s">
        <v>2426</v>
      </c>
      <c r="H2285" s="3" t="s">
        <v>2425</v>
      </c>
      <c r="I2285" s="3" t="s">
        <v>2426</v>
      </c>
      <c r="J2285" s="9">
        <v>40710</v>
      </c>
      <c r="K2285" s="9">
        <v>40715</v>
      </c>
      <c r="O2285" s="3" t="s">
        <v>2425</v>
      </c>
      <c r="P2285" s="3" t="s">
        <v>2426</v>
      </c>
      <c r="Q2285" s="3" t="s">
        <v>5772</v>
      </c>
      <c r="R2285" s="3" t="s">
        <v>6157</v>
      </c>
      <c r="S2285" s="3" t="s">
        <v>6158</v>
      </c>
      <c r="T2285" s="3" t="s">
        <v>5775</v>
      </c>
      <c r="X2285" s="3">
        <v>2283</v>
      </c>
      <c r="Y2285" s="3">
        <v>11550</v>
      </c>
    </row>
    <row r="2286" spans="2:25" x14ac:dyDescent="0.35">
      <c r="B2286" s="3">
        <v>2284</v>
      </c>
      <c r="C2286" s="3" t="s">
        <v>2425</v>
      </c>
      <c r="D2286" s="3" t="s">
        <v>2427</v>
      </c>
      <c r="H2286" s="3" t="s">
        <v>2425</v>
      </c>
      <c r="I2286" s="3" t="s">
        <v>2427</v>
      </c>
      <c r="J2286" s="9">
        <v>40710</v>
      </c>
      <c r="K2286" s="9">
        <v>40715</v>
      </c>
      <c r="O2286" s="3" t="s">
        <v>2425</v>
      </c>
      <c r="P2286" s="3" t="s">
        <v>2427</v>
      </c>
      <c r="Q2286" s="3" t="s">
        <v>5772</v>
      </c>
      <c r="R2286" s="3" t="s">
        <v>6157</v>
      </c>
      <c r="S2286" s="3" t="s">
        <v>6158</v>
      </c>
      <c r="T2286" s="3" t="s">
        <v>5775</v>
      </c>
      <c r="X2286" s="3">
        <v>2284</v>
      </c>
      <c r="Y2286" s="3">
        <v>11550</v>
      </c>
    </row>
    <row r="2287" spans="2:25" x14ac:dyDescent="0.35">
      <c r="B2287" s="3">
        <v>2285</v>
      </c>
      <c r="C2287" s="3" t="s">
        <v>2425</v>
      </c>
      <c r="D2287" s="3" t="s">
        <v>112</v>
      </c>
      <c r="H2287" s="3" t="s">
        <v>2425</v>
      </c>
      <c r="I2287" s="3" t="s">
        <v>112</v>
      </c>
      <c r="J2287" s="9">
        <v>40710</v>
      </c>
      <c r="K2287" s="9">
        <v>40715</v>
      </c>
      <c r="O2287" s="3" t="s">
        <v>2425</v>
      </c>
      <c r="P2287" s="3" t="s">
        <v>112</v>
      </c>
      <c r="Q2287" s="3" t="s">
        <v>5772</v>
      </c>
      <c r="R2287" s="3" t="s">
        <v>6157</v>
      </c>
      <c r="S2287" s="3" t="s">
        <v>6158</v>
      </c>
      <c r="T2287" s="3" t="s">
        <v>5775</v>
      </c>
      <c r="X2287" s="3">
        <v>2285</v>
      </c>
      <c r="Y2287" s="3">
        <v>11550</v>
      </c>
    </row>
    <row r="2288" spans="2:25" x14ac:dyDescent="0.35">
      <c r="B2288" s="3">
        <v>2286</v>
      </c>
      <c r="C2288" s="3" t="s">
        <v>2428</v>
      </c>
      <c r="D2288" s="3" t="s">
        <v>2277</v>
      </c>
      <c r="H2288" s="3" t="s">
        <v>2428</v>
      </c>
      <c r="I2288" s="3" t="s">
        <v>2277</v>
      </c>
      <c r="J2288" s="9">
        <v>41194</v>
      </c>
      <c r="K2288" s="9">
        <v>41199</v>
      </c>
      <c r="O2288" s="3" t="s">
        <v>2428</v>
      </c>
      <c r="P2288" s="3" t="s">
        <v>2277</v>
      </c>
      <c r="Q2288" s="3" t="s">
        <v>5768</v>
      </c>
      <c r="R2288" s="3" t="s">
        <v>6967</v>
      </c>
      <c r="S2288" s="3" t="s">
        <v>6968</v>
      </c>
      <c r="T2288" s="3" t="s">
        <v>5775</v>
      </c>
      <c r="X2288" s="3">
        <v>2286</v>
      </c>
      <c r="Y2288" s="3">
        <v>46060</v>
      </c>
    </row>
    <row r="2289" spans="2:25" x14ac:dyDescent="0.35">
      <c r="B2289" s="3">
        <v>2287</v>
      </c>
      <c r="C2289" s="3" t="s">
        <v>2428</v>
      </c>
      <c r="D2289" s="3" t="s">
        <v>2207</v>
      </c>
      <c r="H2289" s="3" t="s">
        <v>2428</v>
      </c>
      <c r="I2289" s="3" t="s">
        <v>2207</v>
      </c>
      <c r="J2289" s="9">
        <v>41194</v>
      </c>
      <c r="K2289" s="9">
        <v>41199</v>
      </c>
      <c r="O2289" s="3" t="s">
        <v>2428</v>
      </c>
      <c r="P2289" s="3" t="s">
        <v>2207</v>
      </c>
      <c r="Q2289" s="3" t="s">
        <v>5768</v>
      </c>
      <c r="R2289" s="3" t="s">
        <v>6967</v>
      </c>
      <c r="S2289" s="3" t="s">
        <v>6968</v>
      </c>
      <c r="T2289" s="3" t="s">
        <v>5775</v>
      </c>
      <c r="X2289" s="3">
        <v>2287</v>
      </c>
      <c r="Y2289" s="3">
        <v>46060</v>
      </c>
    </row>
    <row r="2290" spans="2:25" x14ac:dyDescent="0.35">
      <c r="B2290" s="3">
        <v>2288</v>
      </c>
      <c r="C2290" s="3" t="s">
        <v>2428</v>
      </c>
      <c r="D2290" s="3" t="s">
        <v>1342</v>
      </c>
      <c r="H2290" s="3" t="s">
        <v>2428</v>
      </c>
      <c r="I2290" s="3" t="s">
        <v>1342</v>
      </c>
      <c r="J2290" s="9">
        <v>41194</v>
      </c>
      <c r="K2290" s="9">
        <v>41199</v>
      </c>
      <c r="O2290" s="3" t="s">
        <v>2428</v>
      </c>
      <c r="P2290" s="3" t="s">
        <v>1342</v>
      </c>
      <c r="Q2290" s="3" t="s">
        <v>5768</v>
      </c>
      <c r="R2290" s="3" t="s">
        <v>6967</v>
      </c>
      <c r="S2290" s="3" t="s">
        <v>6968</v>
      </c>
      <c r="T2290" s="3" t="s">
        <v>5775</v>
      </c>
      <c r="X2290" s="3">
        <v>2288</v>
      </c>
      <c r="Y2290" s="3">
        <v>46060</v>
      </c>
    </row>
    <row r="2291" spans="2:25" x14ac:dyDescent="0.35">
      <c r="B2291" s="3">
        <v>2289</v>
      </c>
      <c r="C2291" s="3" t="s">
        <v>2429</v>
      </c>
      <c r="D2291" s="3" t="s">
        <v>2430</v>
      </c>
      <c r="H2291" s="3" t="s">
        <v>2429</v>
      </c>
      <c r="I2291" s="3" t="s">
        <v>2430</v>
      </c>
      <c r="J2291" s="9">
        <v>41879</v>
      </c>
      <c r="K2291" s="9">
        <v>41882</v>
      </c>
      <c r="O2291" s="3" t="s">
        <v>2429</v>
      </c>
      <c r="P2291" s="3" t="s">
        <v>2430</v>
      </c>
      <c r="Q2291" s="3" t="s">
        <v>5801</v>
      </c>
      <c r="R2291" s="3" t="s">
        <v>6327</v>
      </c>
      <c r="S2291" s="3" t="s">
        <v>6328</v>
      </c>
      <c r="T2291" s="3" t="s">
        <v>5775</v>
      </c>
      <c r="X2291" s="3">
        <v>2289</v>
      </c>
      <c r="Y2291" s="3">
        <v>75220</v>
      </c>
    </row>
    <row r="2292" spans="2:25" x14ac:dyDescent="0.35">
      <c r="B2292" s="3">
        <v>2290</v>
      </c>
      <c r="C2292" s="3" t="s">
        <v>2431</v>
      </c>
      <c r="D2292" s="3" t="s">
        <v>2349</v>
      </c>
      <c r="H2292" s="3" t="s">
        <v>2431</v>
      </c>
      <c r="I2292" s="3" t="s">
        <v>2349</v>
      </c>
      <c r="J2292" s="9">
        <v>41602</v>
      </c>
      <c r="K2292" s="9">
        <v>41602</v>
      </c>
      <c r="O2292" s="3" t="s">
        <v>2431</v>
      </c>
      <c r="P2292" s="3" t="s">
        <v>2349</v>
      </c>
      <c r="Q2292" s="3" t="s">
        <v>6020</v>
      </c>
      <c r="R2292" s="3" t="s">
        <v>6869</v>
      </c>
      <c r="S2292" s="3" t="s">
        <v>6870</v>
      </c>
      <c r="T2292" s="3" t="s">
        <v>5771</v>
      </c>
      <c r="X2292" s="3">
        <v>2290</v>
      </c>
      <c r="Y2292" s="3">
        <v>19140</v>
      </c>
    </row>
    <row r="2293" spans="2:25" x14ac:dyDescent="0.35">
      <c r="B2293" s="3">
        <v>2291</v>
      </c>
      <c r="C2293" s="3" t="s">
        <v>2431</v>
      </c>
      <c r="D2293" s="3" t="s">
        <v>1607</v>
      </c>
      <c r="H2293" s="3" t="s">
        <v>2431</v>
      </c>
      <c r="I2293" s="3" t="s">
        <v>1607</v>
      </c>
      <c r="J2293" s="9">
        <v>41602</v>
      </c>
      <c r="K2293" s="9">
        <v>41602</v>
      </c>
      <c r="O2293" s="3" t="s">
        <v>2431</v>
      </c>
      <c r="P2293" s="3" t="s">
        <v>1607</v>
      </c>
      <c r="Q2293" s="3" t="s">
        <v>6020</v>
      </c>
      <c r="R2293" s="3" t="s">
        <v>6869</v>
      </c>
      <c r="S2293" s="3" t="s">
        <v>6870</v>
      </c>
      <c r="T2293" s="3" t="s">
        <v>5771</v>
      </c>
      <c r="X2293" s="3">
        <v>2291</v>
      </c>
      <c r="Y2293" s="3">
        <v>19140</v>
      </c>
    </row>
    <row r="2294" spans="2:25" x14ac:dyDescent="0.35">
      <c r="B2294" s="3">
        <v>2292</v>
      </c>
      <c r="C2294" s="3" t="s">
        <v>2431</v>
      </c>
      <c r="D2294" s="3" t="s">
        <v>1336</v>
      </c>
      <c r="H2294" s="3" t="s">
        <v>2431</v>
      </c>
      <c r="I2294" s="3" t="s">
        <v>1336</v>
      </c>
      <c r="J2294" s="9">
        <v>41602</v>
      </c>
      <c r="K2294" s="9">
        <v>41602</v>
      </c>
      <c r="O2294" s="3" t="s">
        <v>2431</v>
      </c>
      <c r="P2294" s="3" t="s">
        <v>1336</v>
      </c>
      <c r="Q2294" s="3" t="s">
        <v>6020</v>
      </c>
      <c r="R2294" s="3" t="s">
        <v>6869</v>
      </c>
      <c r="S2294" s="3" t="s">
        <v>6870</v>
      </c>
      <c r="T2294" s="3" t="s">
        <v>5771</v>
      </c>
      <c r="X2294" s="3">
        <v>2292</v>
      </c>
      <c r="Y2294" s="3">
        <v>19140</v>
      </c>
    </row>
    <row r="2295" spans="2:25" x14ac:dyDescent="0.35">
      <c r="B2295" s="3">
        <v>2293</v>
      </c>
      <c r="C2295" s="3" t="s">
        <v>2432</v>
      </c>
      <c r="D2295" s="3" t="s">
        <v>2433</v>
      </c>
      <c r="H2295" s="3" t="s">
        <v>2432</v>
      </c>
      <c r="I2295" s="3" t="s">
        <v>2433</v>
      </c>
      <c r="J2295" s="9">
        <v>41670</v>
      </c>
      <c r="K2295" s="9">
        <v>41670</v>
      </c>
      <c r="O2295" s="3" t="s">
        <v>2432</v>
      </c>
      <c r="P2295" s="3" t="s">
        <v>2433</v>
      </c>
      <c r="Q2295" s="3" t="s">
        <v>6020</v>
      </c>
      <c r="R2295" s="3" t="s">
        <v>6539</v>
      </c>
      <c r="S2295" s="3" t="s">
        <v>6540</v>
      </c>
      <c r="T2295" s="3" t="s">
        <v>5775</v>
      </c>
      <c r="X2295" s="3">
        <v>2293</v>
      </c>
      <c r="Y2295" s="3">
        <v>94109</v>
      </c>
    </row>
    <row r="2296" spans="2:25" x14ac:dyDescent="0.35">
      <c r="B2296" s="3">
        <v>2294</v>
      </c>
      <c r="C2296" s="3" t="s">
        <v>2434</v>
      </c>
      <c r="D2296" s="3" t="s">
        <v>1857</v>
      </c>
      <c r="H2296" s="3" t="s">
        <v>2434</v>
      </c>
      <c r="I2296" s="3" t="s">
        <v>1857</v>
      </c>
      <c r="J2296" s="9">
        <v>41243</v>
      </c>
      <c r="K2296" s="9">
        <v>41246</v>
      </c>
      <c r="O2296" s="3" t="s">
        <v>2434</v>
      </c>
      <c r="P2296" s="3" t="s">
        <v>1857</v>
      </c>
      <c r="Q2296" s="3" t="s">
        <v>5768</v>
      </c>
      <c r="R2296" s="3" t="s">
        <v>6595</v>
      </c>
      <c r="S2296" s="3" t="s">
        <v>6596</v>
      </c>
      <c r="T2296" s="3" t="s">
        <v>5782</v>
      </c>
      <c r="X2296" s="3">
        <v>2294</v>
      </c>
      <c r="Y2296" s="3">
        <v>78745</v>
      </c>
    </row>
    <row r="2297" spans="2:25" x14ac:dyDescent="0.35">
      <c r="B2297" s="3">
        <v>2295</v>
      </c>
      <c r="C2297" s="3" t="s">
        <v>2435</v>
      </c>
      <c r="D2297" s="3" t="s">
        <v>1100</v>
      </c>
      <c r="H2297" s="3" t="s">
        <v>2435</v>
      </c>
      <c r="I2297" s="3" t="s">
        <v>1100</v>
      </c>
      <c r="J2297" s="9">
        <v>40722</v>
      </c>
      <c r="K2297" s="9">
        <v>40728</v>
      </c>
      <c r="O2297" s="3" t="s">
        <v>2435</v>
      </c>
      <c r="P2297" s="3" t="s">
        <v>1100</v>
      </c>
      <c r="Q2297" s="3" t="s">
        <v>5772</v>
      </c>
      <c r="R2297" s="3" t="s">
        <v>6325</v>
      </c>
      <c r="S2297" s="3" t="s">
        <v>6326</v>
      </c>
      <c r="T2297" s="3" t="s">
        <v>5771</v>
      </c>
      <c r="X2297" s="3">
        <v>2295</v>
      </c>
      <c r="Y2297" s="3">
        <v>48234</v>
      </c>
    </row>
    <row r="2298" spans="2:25" x14ac:dyDescent="0.35">
      <c r="B2298" s="3">
        <v>2296</v>
      </c>
      <c r="C2298" s="3" t="s">
        <v>2436</v>
      </c>
      <c r="D2298" s="3" t="s">
        <v>1281</v>
      </c>
      <c r="H2298" s="3" t="s">
        <v>2436</v>
      </c>
      <c r="I2298" s="3" t="s">
        <v>1281</v>
      </c>
      <c r="J2298" s="9">
        <v>40788</v>
      </c>
      <c r="K2298" s="9">
        <v>40791</v>
      </c>
      <c r="O2298" s="3" t="s">
        <v>2436</v>
      </c>
      <c r="P2298" s="3" t="s">
        <v>1281</v>
      </c>
      <c r="Q2298" s="3" t="s">
        <v>5801</v>
      </c>
      <c r="R2298" s="3" t="s">
        <v>6799</v>
      </c>
      <c r="S2298" s="3" t="s">
        <v>6800</v>
      </c>
      <c r="T2298" s="3" t="s">
        <v>5775</v>
      </c>
      <c r="X2298" s="3">
        <v>2296</v>
      </c>
      <c r="Y2298" s="3">
        <v>13601</v>
      </c>
    </row>
    <row r="2299" spans="2:25" x14ac:dyDescent="0.35">
      <c r="B2299" s="3">
        <v>2297</v>
      </c>
      <c r="C2299" s="3" t="s">
        <v>2436</v>
      </c>
      <c r="D2299" s="3" t="s">
        <v>2437</v>
      </c>
      <c r="H2299" s="3" t="s">
        <v>2436</v>
      </c>
      <c r="I2299" s="3" t="s">
        <v>2437</v>
      </c>
      <c r="J2299" s="9">
        <v>40788</v>
      </c>
      <c r="K2299" s="9">
        <v>40791</v>
      </c>
      <c r="O2299" s="3" t="s">
        <v>2436</v>
      </c>
      <c r="P2299" s="3" t="s">
        <v>2437</v>
      </c>
      <c r="Q2299" s="3" t="s">
        <v>5801</v>
      </c>
      <c r="R2299" s="3" t="s">
        <v>6799</v>
      </c>
      <c r="S2299" s="3" t="s">
        <v>6800</v>
      </c>
      <c r="T2299" s="3" t="s">
        <v>5775</v>
      </c>
      <c r="X2299" s="3">
        <v>2297</v>
      </c>
      <c r="Y2299" s="3">
        <v>13601</v>
      </c>
    </row>
    <row r="2300" spans="2:25" x14ac:dyDescent="0.35">
      <c r="B2300" s="3">
        <v>2298</v>
      </c>
      <c r="C2300" s="3" t="s">
        <v>2438</v>
      </c>
      <c r="D2300" s="3" t="s">
        <v>1577</v>
      </c>
      <c r="H2300" s="3" t="s">
        <v>2438</v>
      </c>
      <c r="I2300" s="3" t="s">
        <v>1577</v>
      </c>
      <c r="J2300" s="9">
        <v>41962</v>
      </c>
      <c r="K2300" s="9">
        <v>41968</v>
      </c>
      <c r="O2300" s="3" t="s">
        <v>2438</v>
      </c>
      <c r="P2300" s="3" t="s">
        <v>1577</v>
      </c>
      <c r="Q2300" s="3" t="s">
        <v>5772</v>
      </c>
      <c r="R2300" s="3" t="s">
        <v>6599</v>
      </c>
      <c r="S2300" s="3" t="s">
        <v>6600</v>
      </c>
      <c r="T2300" s="3" t="s">
        <v>5782</v>
      </c>
      <c r="X2300" s="3">
        <v>2298</v>
      </c>
      <c r="Y2300" s="3">
        <v>48601</v>
      </c>
    </row>
    <row r="2301" spans="2:25" x14ac:dyDescent="0.35">
      <c r="B2301" s="3">
        <v>2299</v>
      </c>
      <c r="C2301" s="3" t="s">
        <v>2439</v>
      </c>
      <c r="D2301" s="3" t="s">
        <v>1253</v>
      </c>
      <c r="H2301" s="3" t="s">
        <v>2439</v>
      </c>
      <c r="I2301" s="3" t="s">
        <v>1253</v>
      </c>
      <c r="J2301" s="9">
        <v>41129</v>
      </c>
      <c r="K2301" s="9">
        <v>41129</v>
      </c>
      <c r="O2301" s="3" t="s">
        <v>2439</v>
      </c>
      <c r="P2301" s="3" t="s">
        <v>1253</v>
      </c>
      <c r="Q2301" s="3" t="s">
        <v>6020</v>
      </c>
      <c r="R2301" s="3" t="s">
        <v>6879</v>
      </c>
      <c r="S2301" s="3" t="s">
        <v>6880</v>
      </c>
      <c r="T2301" s="3" t="s">
        <v>5775</v>
      </c>
      <c r="X2301" s="3">
        <v>2299</v>
      </c>
      <c r="Y2301" s="3">
        <v>94109</v>
      </c>
    </row>
    <row r="2302" spans="2:25" x14ac:dyDescent="0.35">
      <c r="B2302" s="3">
        <v>2300</v>
      </c>
      <c r="C2302" s="3" t="s">
        <v>2439</v>
      </c>
      <c r="D2302" s="3" t="s">
        <v>289</v>
      </c>
      <c r="H2302" s="3" t="s">
        <v>2439</v>
      </c>
      <c r="I2302" s="3" t="s">
        <v>289</v>
      </c>
      <c r="J2302" s="9">
        <v>41129</v>
      </c>
      <c r="K2302" s="9">
        <v>41129</v>
      </c>
      <c r="O2302" s="3" t="s">
        <v>2439</v>
      </c>
      <c r="P2302" s="3" t="s">
        <v>289</v>
      </c>
      <c r="Q2302" s="3" t="s">
        <v>6020</v>
      </c>
      <c r="R2302" s="3" t="s">
        <v>6879</v>
      </c>
      <c r="S2302" s="3" t="s">
        <v>6880</v>
      </c>
      <c r="T2302" s="3" t="s">
        <v>5775</v>
      </c>
      <c r="X2302" s="3">
        <v>2300</v>
      </c>
      <c r="Y2302" s="3">
        <v>94109</v>
      </c>
    </row>
    <row r="2303" spans="2:25" x14ac:dyDescent="0.35">
      <c r="B2303" s="3">
        <v>2301</v>
      </c>
      <c r="C2303" s="3" t="s">
        <v>2439</v>
      </c>
      <c r="D2303" s="3" t="s">
        <v>387</v>
      </c>
      <c r="H2303" s="3" t="s">
        <v>2439</v>
      </c>
      <c r="I2303" s="3" t="s">
        <v>387</v>
      </c>
      <c r="J2303" s="9">
        <v>41129</v>
      </c>
      <c r="K2303" s="9">
        <v>41129</v>
      </c>
      <c r="O2303" s="3" t="s">
        <v>2439</v>
      </c>
      <c r="P2303" s="3" t="s">
        <v>387</v>
      </c>
      <c r="Q2303" s="3" t="s">
        <v>6020</v>
      </c>
      <c r="R2303" s="3" t="s">
        <v>6879</v>
      </c>
      <c r="S2303" s="3" t="s">
        <v>6880</v>
      </c>
      <c r="T2303" s="3" t="s">
        <v>5775</v>
      </c>
      <c r="X2303" s="3">
        <v>2301</v>
      </c>
      <c r="Y2303" s="3">
        <v>94109</v>
      </c>
    </row>
    <row r="2304" spans="2:25" x14ac:dyDescent="0.35">
      <c r="B2304" s="3">
        <v>2302</v>
      </c>
      <c r="C2304" s="3" t="s">
        <v>2440</v>
      </c>
      <c r="D2304" s="3" t="s">
        <v>1320</v>
      </c>
      <c r="H2304" s="3" t="s">
        <v>2440</v>
      </c>
      <c r="I2304" s="3" t="s">
        <v>1320</v>
      </c>
      <c r="J2304" s="9">
        <v>41615</v>
      </c>
      <c r="K2304" s="9">
        <v>41621</v>
      </c>
      <c r="O2304" s="3" t="s">
        <v>2440</v>
      </c>
      <c r="P2304" s="3" t="s">
        <v>1320</v>
      </c>
      <c r="Q2304" s="3" t="s">
        <v>5772</v>
      </c>
      <c r="R2304" s="3" t="s">
        <v>6127</v>
      </c>
      <c r="S2304" s="3" t="s">
        <v>6128</v>
      </c>
      <c r="T2304" s="3" t="s">
        <v>5775</v>
      </c>
      <c r="X2304" s="3">
        <v>2302</v>
      </c>
      <c r="Y2304" s="3">
        <v>98105</v>
      </c>
    </row>
    <row r="2305" spans="2:25" x14ac:dyDescent="0.35">
      <c r="B2305" s="3">
        <v>2303</v>
      </c>
      <c r="C2305" s="3" t="s">
        <v>2440</v>
      </c>
      <c r="D2305" s="3" t="s">
        <v>2259</v>
      </c>
      <c r="H2305" s="3" t="s">
        <v>2440</v>
      </c>
      <c r="I2305" s="3" t="s">
        <v>2259</v>
      </c>
      <c r="J2305" s="9">
        <v>41615</v>
      </c>
      <c r="K2305" s="9">
        <v>41621</v>
      </c>
      <c r="O2305" s="3" t="s">
        <v>2440</v>
      </c>
      <c r="P2305" s="3" t="s">
        <v>2259</v>
      </c>
      <c r="Q2305" s="3" t="s">
        <v>5772</v>
      </c>
      <c r="R2305" s="3" t="s">
        <v>6127</v>
      </c>
      <c r="S2305" s="3" t="s">
        <v>6128</v>
      </c>
      <c r="T2305" s="3" t="s">
        <v>5775</v>
      </c>
      <c r="X2305" s="3">
        <v>2303</v>
      </c>
      <c r="Y2305" s="3">
        <v>98105</v>
      </c>
    </row>
    <row r="2306" spans="2:25" x14ac:dyDescent="0.35">
      <c r="B2306" s="3">
        <v>2304</v>
      </c>
      <c r="C2306" s="3" t="s">
        <v>2440</v>
      </c>
      <c r="D2306" s="3" t="s">
        <v>101</v>
      </c>
      <c r="H2306" s="3" t="s">
        <v>2440</v>
      </c>
      <c r="I2306" s="3" t="s">
        <v>101</v>
      </c>
      <c r="J2306" s="9">
        <v>41615</v>
      </c>
      <c r="K2306" s="9">
        <v>41621</v>
      </c>
      <c r="O2306" s="3" t="s">
        <v>2440</v>
      </c>
      <c r="P2306" s="3" t="s">
        <v>101</v>
      </c>
      <c r="Q2306" s="3" t="s">
        <v>5772</v>
      </c>
      <c r="R2306" s="3" t="s">
        <v>6127</v>
      </c>
      <c r="S2306" s="3" t="s">
        <v>6128</v>
      </c>
      <c r="T2306" s="3" t="s">
        <v>5775</v>
      </c>
      <c r="X2306" s="3">
        <v>2304</v>
      </c>
      <c r="Y2306" s="3">
        <v>98105</v>
      </c>
    </row>
    <row r="2307" spans="2:25" x14ac:dyDescent="0.35">
      <c r="B2307" s="3">
        <v>2305</v>
      </c>
      <c r="C2307" s="3" t="s">
        <v>2440</v>
      </c>
      <c r="D2307" s="3" t="s">
        <v>850</v>
      </c>
      <c r="H2307" s="3" t="s">
        <v>2440</v>
      </c>
      <c r="I2307" s="3" t="s">
        <v>850</v>
      </c>
      <c r="J2307" s="9">
        <v>41615</v>
      </c>
      <c r="K2307" s="9">
        <v>41621</v>
      </c>
      <c r="O2307" s="3" t="s">
        <v>2440</v>
      </c>
      <c r="P2307" s="3" t="s">
        <v>850</v>
      </c>
      <c r="Q2307" s="3" t="s">
        <v>5772</v>
      </c>
      <c r="R2307" s="3" t="s">
        <v>6127</v>
      </c>
      <c r="S2307" s="3" t="s">
        <v>6128</v>
      </c>
      <c r="T2307" s="3" t="s">
        <v>5775</v>
      </c>
      <c r="X2307" s="3">
        <v>2305</v>
      </c>
      <c r="Y2307" s="3">
        <v>98105</v>
      </c>
    </row>
    <row r="2308" spans="2:25" x14ac:dyDescent="0.35">
      <c r="B2308" s="3">
        <v>2306</v>
      </c>
      <c r="C2308" s="3" t="s">
        <v>2440</v>
      </c>
      <c r="D2308" s="3" t="s">
        <v>2441</v>
      </c>
      <c r="H2308" s="3" t="s">
        <v>2440</v>
      </c>
      <c r="I2308" s="3" t="s">
        <v>2441</v>
      </c>
      <c r="J2308" s="9">
        <v>41615</v>
      </c>
      <c r="K2308" s="9">
        <v>41621</v>
      </c>
      <c r="O2308" s="3" t="s">
        <v>2440</v>
      </c>
      <c r="P2308" s="3" t="s">
        <v>2441</v>
      </c>
      <c r="Q2308" s="3" t="s">
        <v>5772</v>
      </c>
      <c r="R2308" s="3" t="s">
        <v>6127</v>
      </c>
      <c r="S2308" s="3" t="s">
        <v>6128</v>
      </c>
      <c r="T2308" s="3" t="s">
        <v>5775</v>
      </c>
      <c r="X2308" s="3">
        <v>2306</v>
      </c>
      <c r="Y2308" s="3">
        <v>98105</v>
      </c>
    </row>
    <row r="2309" spans="2:25" x14ac:dyDescent="0.35">
      <c r="B2309" s="3">
        <v>2307</v>
      </c>
      <c r="C2309" s="3" t="s">
        <v>2440</v>
      </c>
      <c r="D2309" s="3" t="s">
        <v>690</v>
      </c>
      <c r="H2309" s="3" t="s">
        <v>2440</v>
      </c>
      <c r="I2309" s="3" t="s">
        <v>690</v>
      </c>
      <c r="J2309" s="9">
        <v>41615</v>
      </c>
      <c r="K2309" s="9">
        <v>41621</v>
      </c>
      <c r="O2309" s="3" t="s">
        <v>2440</v>
      </c>
      <c r="P2309" s="3" t="s">
        <v>690</v>
      </c>
      <c r="Q2309" s="3" t="s">
        <v>5772</v>
      </c>
      <c r="R2309" s="3" t="s">
        <v>6127</v>
      </c>
      <c r="S2309" s="3" t="s">
        <v>6128</v>
      </c>
      <c r="T2309" s="3" t="s">
        <v>5775</v>
      </c>
      <c r="X2309" s="3">
        <v>2307</v>
      </c>
      <c r="Y2309" s="3">
        <v>98105</v>
      </c>
    </row>
    <row r="2310" spans="2:25" x14ac:dyDescent="0.35">
      <c r="B2310" s="3">
        <v>2308</v>
      </c>
      <c r="C2310" s="3" t="s">
        <v>2440</v>
      </c>
      <c r="D2310" s="3" t="s">
        <v>530</v>
      </c>
      <c r="H2310" s="3" t="s">
        <v>2440</v>
      </c>
      <c r="I2310" s="3" t="s">
        <v>530</v>
      </c>
      <c r="J2310" s="9">
        <v>41615</v>
      </c>
      <c r="K2310" s="9">
        <v>41621</v>
      </c>
      <c r="O2310" s="3" t="s">
        <v>2440</v>
      </c>
      <c r="P2310" s="3" t="s">
        <v>530</v>
      </c>
      <c r="Q2310" s="3" t="s">
        <v>5772</v>
      </c>
      <c r="R2310" s="3" t="s">
        <v>6127</v>
      </c>
      <c r="S2310" s="3" t="s">
        <v>6128</v>
      </c>
      <c r="T2310" s="3" t="s">
        <v>5775</v>
      </c>
      <c r="X2310" s="3">
        <v>2308</v>
      </c>
      <c r="Y2310" s="3">
        <v>98105</v>
      </c>
    </row>
    <row r="2311" spans="2:25" x14ac:dyDescent="0.35">
      <c r="B2311" s="3">
        <v>2309</v>
      </c>
      <c r="C2311" s="3" t="s">
        <v>2442</v>
      </c>
      <c r="D2311" s="3" t="s">
        <v>2443</v>
      </c>
      <c r="H2311" s="3" t="s">
        <v>2442</v>
      </c>
      <c r="I2311" s="3" t="s">
        <v>2443</v>
      </c>
      <c r="J2311" s="9">
        <v>41724</v>
      </c>
      <c r="K2311" s="9">
        <v>41730</v>
      </c>
      <c r="O2311" s="3" t="s">
        <v>2442</v>
      </c>
      <c r="P2311" s="3" t="s">
        <v>2443</v>
      </c>
      <c r="Q2311" s="3" t="s">
        <v>5772</v>
      </c>
      <c r="R2311" s="3" t="s">
        <v>6183</v>
      </c>
      <c r="S2311" s="3" t="s">
        <v>6184</v>
      </c>
      <c r="T2311" s="3" t="s">
        <v>5771</v>
      </c>
      <c r="X2311" s="3">
        <v>2309</v>
      </c>
      <c r="Y2311" s="3">
        <v>53209</v>
      </c>
    </row>
    <row r="2312" spans="2:25" x14ac:dyDescent="0.35">
      <c r="B2312" s="3">
        <v>2310</v>
      </c>
      <c r="C2312" s="3" t="s">
        <v>2442</v>
      </c>
      <c r="D2312" s="3" t="s">
        <v>1489</v>
      </c>
      <c r="H2312" s="3" t="s">
        <v>2442</v>
      </c>
      <c r="I2312" s="3" t="s">
        <v>1489</v>
      </c>
      <c r="J2312" s="9">
        <v>41724</v>
      </c>
      <c r="K2312" s="9">
        <v>41730</v>
      </c>
      <c r="O2312" s="3" t="s">
        <v>2442</v>
      </c>
      <c r="P2312" s="3" t="s">
        <v>1489</v>
      </c>
      <c r="Q2312" s="3" t="s">
        <v>5772</v>
      </c>
      <c r="R2312" s="3" t="s">
        <v>6183</v>
      </c>
      <c r="S2312" s="3" t="s">
        <v>6184</v>
      </c>
      <c r="T2312" s="3" t="s">
        <v>5771</v>
      </c>
      <c r="X2312" s="3">
        <v>2310</v>
      </c>
      <c r="Y2312" s="3">
        <v>53209</v>
      </c>
    </row>
    <row r="2313" spans="2:25" x14ac:dyDescent="0.35">
      <c r="B2313" s="3">
        <v>2311</v>
      </c>
      <c r="C2313" s="3" t="s">
        <v>2442</v>
      </c>
      <c r="D2313" s="3" t="s">
        <v>1073</v>
      </c>
      <c r="H2313" s="3" t="s">
        <v>2442</v>
      </c>
      <c r="I2313" s="3" t="s">
        <v>1073</v>
      </c>
      <c r="J2313" s="9">
        <v>41724</v>
      </c>
      <c r="K2313" s="9">
        <v>41730</v>
      </c>
      <c r="O2313" s="3" t="s">
        <v>2442</v>
      </c>
      <c r="P2313" s="3" t="s">
        <v>1073</v>
      </c>
      <c r="Q2313" s="3" t="s">
        <v>5772</v>
      </c>
      <c r="R2313" s="3" t="s">
        <v>6183</v>
      </c>
      <c r="S2313" s="3" t="s">
        <v>6184</v>
      </c>
      <c r="T2313" s="3" t="s">
        <v>5771</v>
      </c>
      <c r="X2313" s="3">
        <v>2311</v>
      </c>
      <c r="Y2313" s="3">
        <v>53209</v>
      </c>
    </row>
    <row r="2314" spans="2:25" x14ac:dyDescent="0.35">
      <c r="B2314" s="3">
        <v>2312</v>
      </c>
      <c r="C2314" s="3" t="s">
        <v>2444</v>
      </c>
      <c r="D2314" s="3" t="s">
        <v>350</v>
      </c>
      <c r="H2314" s="3" t="s">
        <v>2444</v>
      </c>
      <c r="I2314" s="3" t="s">
        <v>350</v>
      </c>
      <c r="J2314" s="9">
        <v>41963</v>
      </c>
      <c r="K2314" s="9">
        <v>41968</v>
      </c>
      <c r="O2314" s="3" t="s">
        <v>2444</v>
      </c>
      <c r="P2314" s="3" t="s">
        <v>350</v>
      </c>
      <c r="Q2314" s="3" t="s">
        <v>5772</v>
      </c>
      <c r="R2314" s="3" t="s">
        <v>6613</v>
      </c>
      <c r="S2314" s="3" t="s">
        <v>6614</v>
      </c>
      <c r="T2314" s="3" t="s">
        <v>5775</v>
      </c>
      <c r="X2314" s="3">
        <v>2312</v>
      </c>
      <c r="Y2314" s="3">
        <v>90049</v>
      </c>
    </row>
    <row r="2315" spans="2:25" x14ac:dyDescent="0.35">
      <c r="B2315" s="3">
        <v>2313</v>
      </c>
      <c r="C2315" s="3" t="s">
        <v>2444</v>
      </c>
      <c r="D2315" s="3" t="s">
        <v>2445</v>
      </c>
      <c r="H2315" s="3" t="s">
        <v>2444</v>
      </c>
      <c r="I2315" s="3" t="s">
        <v>2445</v>
      </c>
      <c r="J2315" s="9">
        <v>41963</v>
      </c>
      <c r="K2315" s="9">
        <v>41968</v>
      </c>
      <c r="O2315" s="3" t="s">
        <v>2444</v>
      </c>
      <c r="P2315" s="3" t="s">
        <v>2445</v>
      </c>
      <c r="Q2315" s="3" t="s">
        <v>5772</v>
      </c>
      <c r="R2315" s="3" t="s">
        <v>6613</v>
      </c>
      <c r="S2315" s="3" t="s">
        <v>6614</v>
      </c>
      <c r="T2315" s="3" t="s">
        <v>5775</v>
      </c>
      <c r="X2315" s="3">
        <v>2313</v>
      </c>
      <c r="Y2315" s="3">
        <v>90049</v>
      </c>
    </row>
    <row r="2316" spans="2:25" x14ac:dyDescent="0.35">
      <c r="B2316" s="3">
        <v>2314</v>
      </c>
      <c r="C2316" s="3" t="s">
        <v>2446</v>
      </c>
      <c r="D2316" s="3" t="s">
        <v>602</v>
      </c>
      <c r="H2316" s="3" t="s">
        <v>2446</v>
      </c>
      <c r="I2316" s="3" t="s">
        <v>602</v>
      </c>
      <c r="J2316" s="9">
        <v>41583</v>
      </c>
      <c r="K2316" s="9">
        <v>41584</v>
      </c>
      <c r="O2316" s="3" t="s">
        <v>2446</v>
      </c>
      <c r="P2316" s="3" t="s">
        <v>602</v>
      </c>
      <c r="Q2316" s="3" t="s">
        <v>5801</v>
      </c>
      <c r="R2316" s="3" t="s">
        <v>6285</v>
      </c>
      <c r="S2316" s="3" t="s">
        <v>6286</v>
      </c>
      <c r="T2316" s="3" t="s">
        <v>5775</v>
      </c>
      <c r="X2316" s="3">
        <v>2314</v>
      </c>
      <c r="Y2316" s="3">
        <v>94122</v>
      </c>
    </row>
    <row r="2317" spans="2:25" x14ac:dyDescent="0.35">
      <c r="B2317" s="3">
        <v>2315</v>
      </c>
      <c r="C2317" s="3" t="s">
        <v>2447</v>
      </c>
      <c r="D2317" s="3" t="s">
        <v>2448</v>
      </c>
      <c r="H2317" s="3" t="s">
        <v>2447</v>
      </c>
      <c r="I2317" s="3" t="s">
        <v>2448</v>
      </c>
      <c r="J2317" s="9">
        <v>41988</v>
      </c>
      <c r="K2317" s="9">
        <v>41992</v>
      </c>
      <c r="O2317" s="3" t="s">
        <v>2447</v>
      </c>
      <c r="P2317" s="3" t="s">
        <v>2448</v>
      </c>
      <c r="Q2317" s="3" t="s">
        <v>5772</v>
      </c>
      <c r="R2317" s="3" t="s">
        <v>6591</v>
      </c>
      <c r="S2317" s="3" t="s">
        <v>6592</v>
      </c>
      <c r="T2317" s="3" t="s">
        <v>5782</v>
      </c>
      <c r="X2317" s="3">
        <v>2315</v>
      </c>
      <c r="Y2317" s="3">
        <v>92024</v>
      </c>
    </row>
    <row r="2318" spans="2:25" x14ac:dyDescent="0.35">
      <c r="B2318" s="3">
        <v>2316</v>
      </c>
      <c r="C2318" s="3" t="s">
        <v>2447</v>
      </c>
      <c r="D2318" s="3" t="s">
        <v>2449</v>
      </c>
      <c r="H2318" s="3" t="s">
        <v>2447</v>
      </c>
      <c r="I2318" s="3" t="s">
        <v>2449</v>
      </c>
      <c r="J2318" s="9">
        <v>41988</v>
      </c>
      <c r="K2318" s="9">
        <v>41992</v>
      </c>
      <c r="O2318" s="3" t="s">
        <v>2447</v>
      </c>
      <c r="P2318" s="3" t="s">
        <v>2449</v>
      </c>
      <c r="Q2318" s="3" t="s">
        <v>5772</v>
      </c>
      <c r="R2318" s="3" t="s">
        <v>6591</v>
      </c>
      <c r="S2318" s="3" t="s">
        <v>6592</v>
      </c>
      <c r="T2318" s="3" t="s">
        <v>5782</v>
      </c>
      <c r="X2318" s="3">
        <v>2316</v>
      </c>
      <c r="Y2318" s="3">
        <v>92024</v>
      </c>
    </row>
    <row r="2319" spans="2:25" x14ac:dyDescent="0.35">
      <c r="B2319" s="3">
        <v>2317</v>
      </c>
      <c r="C2319" s="3" t="s">
        <v>2447</v>
      </c>
      <c r="D2319" s="3" t="s">
        <v>2115</v>
      </c>
      <c r="H2319" s="3" t="s">
        <v>2447</v>
      </c>
      <c r="I2319" s="3" t="s">
        <v>2115</v>
      </c>
      <c r="J2319" s="9">
        <v>41988</v>
      </c>
      <c r="K2319" s="9">
        <v>41992</v>
      </c>
      <c r="O2319" s="3" t="s">
        <v>2447</v>
      </c>
      <c r="P2319" s="3" t="s">
        <v>2115</v>
      </c>
      <c r="Q2319" s="3" t="s">
        <v>5772</v>
      </c>
      <c r="R2319" s="3" t="s">
        <v>6591</v>
      </c>
      <c r="S2319" s="3" t="s">
        <v>6592</v>
      </c>
      <c r="T2319" s="3" t="s">
        <v>5782</v>
      </c>
      <c r="X2319" s="3">
        <v>2317</v>
      </c>
      <c r="Y2319" s="3">
        <v>92024</v>
      </c>
    </row>
    <row r="2320" spans="2:25" x14ac:dyDescent="0.35">
      <c r="B2320" s="3">
        <v>2318</v>
      </c>
      <c r="C2320" s="3" t="s">
        <v>2450</v>
      </c>
      <c r="D2320" s="3" t="s">
        <v>225</v>
      </c>
      <c r="H2320" s="3" t="s">
        <v>2450</v>
      </c>
      <c r="I2320" s="3" t="s">
        <v>225</v>
      </c>
      <c r="J2320" s="9">
        <v>41956</v>
      </c>
      <c r="K2320" s="9">
        <v>41956</v>
      </c>
      <c r="O2320" s="3" t="s">
        <v>2450</v>
      </c>
      <c r="P2320" s="3" t="s">
        <v>225</v>
      </c>
      <c r="Q2320" s="3" t="s">
        <v>6020</v>
      </c>
      <c r="R2320" s="3" t="s">
        <v>6971</v>
      </c>
      <c r="S2320" s="3" t="s">
        <v>6972</v>
      </c>
      <c r="T2320" s="3" t="s">
        <v>5782</v>
      </c>
      <c r="X2320" s="3">
        <v>2318</v>
      </c>
      <c r="Y2320" s="3">
        <v>85301</v>
      </c>
    </row>
    <row r="2321" spans="2:25" x14ac:dyDescent="0.35">
      <c r="B2321" s="3">
        <v>2319</v>
      </c>
      <c r="C2321" s="3" t="s">
        <v>2450</v>
      </c>
      <c r="D2321" s="3" t="s">
        <v>2416</v>
      </c>
      <c r="H2321" s="3" t="s">
        <v>2450</v>
      </c>
      <c r="I2321" s="3" t="s">
        <v>2416</v>
      </c>
      <c r="J2321" s="9">
        <v>41956</v>
      </c>
      <c r="K2321" s="9">
        <v>41956</v>
      </c>
      <c r="O2321" s="3" t="s">
        <v>2450</v>
      </c>
      <c r="P2321" s="3" t="s">
        <v>2416</v>
      </c>
      <c r="Q2321" s="3" t="s">
        <v>6020</v>
      </c>
      <c r="R2321" s="3" t="s">
        <v>6971</v>
      </c>
      <c r="S2321" s="3" t="s">
        <v>6972</v>
      </c>
      <c r="T2321" s="3" t="s">
        <v>5782</v>
      </c>
      <c r="X2321" s="3">
        <v>2319</v>
      </c>
      <c r="Y2321" s="3">
        <v>85301</v>
      </c>
    </row>
    <row r="2322" spans="2:25" x14ac:dyDescent="0.35">
      <c r="B2322" s="3">
        <v>2320</v>
      </c>
      <c r="C2322" s="3" t="s">
        <v>2450</v>
      </c>
      <c r="D2322" s="3" t="s">
        <v>2451</v>
      </c>
      <c r="H2322" s="3" t="s">
        <v>2450</v>
      </c>
      <c r="I2322" s="3" t="s">
        <v>2451</v>
      </c>
      <c r="J2322" s="9">
        <v>41956</v>
      </c>
      <c r="K2322" s="9">
        <v>41956</v>
      </c>
      <c r="O2322" s="3" t="s">
        <v>2450</v>
      </c>
      <c r="P2322" s="3" t="s">
        <v>2451</v>
      </c>
      <c r="Q2322" s="3" t="s">
        <v>6020</v>
      </c>
      <c r="R2322" s="3" t="s">
        <v>6971</v>
      </c>
      <c r="S2322" s="3" t="s">
        <v>6972</v>
      </c>
      <c r="T2322" s="3" t="s">
        <v>5782</v>
      </c>
      <c r="X2322" s="3">
        <v>2320</v>
      </c>
      <c r="Y2322" s="3">
        <v>85301</v>
      </c>
    </row>
    <row r="2323" spans="2:25" x14ac:dyDescent="0.35">
      <c r="B2323" s="3">
        <v>2321</v>
      </c>
      <c r="C2323" s="3" t="s">
        <v>2450</v>
      </c>
      <c r="D2323" s="3" t="s">
        <v>2452</v>
      </c>
      <c r="H2323" s="3" t="s">
        <v>2450</v>
      </c>
      <c r="I2323" s="3" t="s">
        <v>2452</v>
      </c>
      <c r="J2323" s="9">
        <v>41956</v>
      </c>
      <c r="K2323" s="9">
        <v>41956</v>
      </c>
      <c r="O2323" s="3" t="s">
        <v>2450</v>
      </c>
      <c r="P2323" s="3" t="s">
        <v>2452</v>
      </c>
      <c r="Q2323" s="3" t="s">
        <v>6020</v>
      </c>
      <c r="R2323" s="3" t="s">
        <v>6971</v>
      </c>
      <c r="S2323" s="3" t="s">
        <v>6972</v>
      </c>
      <c r="T2323" s="3" t="s">
        <v>5782</v>
      </c>
      <c r="X2323" s="3">
        <v>2321</v>
      </c>
      <c r="Y2323" s="3">
        <v>85301</v>
      </c>
    </row>
    <row r="2324" spans="2:25" x14ac:dyDescent="0.35">
      <c r="B2324" s="3">
        <v>2322</v>
      </c>
      <c r="C2324" s="3" t="s">
        <v>2450</v>
      </c>
      <c r="D2324" s="3" t="s">
        <v>614</v>
      </c>
      <c r="H2324" s="3" t="s">
        <v>2450</v>
      </c>
      <c r="I2324" s="3" t="s">
        <v>614</v>
      </c>
      <c r="J2324" s="9">
        <v>41956</v>
      </c>
      <c r="K2324" s="9">
        <v>41956</v>
      </c>
      <c r="O2324" s="3" t="s">
        <v>2450</v>
      </c>
      <c r="P2324" s="3" t="s">
        <v>614</v>
      </c>
      <c r="Q2324" s="3" t="s">
        <v>6020</v>
      </c>
      <c r="R2324" s="3" t="s">
        <v>6971</v>
      </c>
      <c r="S2324" s="3" t="s">
        <v>6972</v>
      </c>
      <c r="T2324" s="3" t="s">
        <v>5782</v>
      </c>
      <c r="X2324" s="3">
        <v>2322</v>
      </c>
      <c r="Y2324" s="3">
        <v>85301</v>
      </c>
    </row>
    <row r="2325" spans="2:25" x14ac:dyDescent="0.35">
      <c r="B2325" s="3">
        <v>2323</v>
      </c>
      <c r="C2325" s="3" t="s">
        <v>2450</v>
      </c>
      <c r="D2325" s="3" t="s">
        <v>2453</v>
      </c>
      <c r="H2325" s="3" t="s">
        <v>2450</v>
      </c>
      <c r="I2325" s="3" t="s">
        <v>2453</v>
      </c>
      <c r="J2325" s="9">
        <v>41956</v>
      </c>
      <c r="K2325" s="9">
        <v>41956</v>
      </c>
      <c r="O2325" s="3" t="s">
        <v>2450</v>
      </c>
      <c r="P2325" s="3" t="s">
        <v>2453</v>
      </c>
      <c r="Q2325" s="3" t="s">
        <v>6020</v>
      </c>
      <c r="R2325" s="3" t="s">
        <v>6971</v>
      </c>
      <c r="S2325" s="3" t="s">
        <v>6972</v>
      </c>
      <c r="T2325" s="3" t="s">
        <v>5782</v>
      </c>
      <c r="X2325" s="3">
        <v>2323</v>
      </c>
      <c r="Y2325" s="3">
        <v>85301</v>
      </c>
    </row>
    <row r="2326" spans="2:25" x14ac:dyDescent="0.35">
      <c r="B2326" s="3">
        <v>2324</v>
      </c>
      <c r="C2326" s="3" t="s">
        <v>2454</v>
      </c>
      <c r="D2326" s="3" t="s">
        <v>1186</v>
      </c>
      <c r="H2326" s="3" t="s">
        <v>2454</v>
      </c>
      <c r="I2326" s="3" t="s">
        <v>1186</v>
      </c>
      <c r="J2326" s="9">
        <v>41505</v>
      </c>
      <c r="K2326" s="9">
        <v>41511</v>
      </c>
      <c r="O2326" s="3" t="s">
        <v>2454</v>
      </c>
      <c r="P2326" s="3" t="s">
        <v>1186</v>
      </c>
      <c r="Q2326" s="3" t="s">
        <v>5772</v>
      </c>
      <c r="R2326" s="3" t="s">
        <v>6425</v>
      </c>
      <c r="S2326" s="3" t="s">
        <v>6426</v>
      </c>
      <c r="T2326" s="3" t="s">
        <v>5771</v>
      </c>
      <c r="X2326" s="3">
        <v>2324</v>
      </c>
      <c r="Y2326" s="3">
        <v>10035</v>
      </c>
    </row>
    <row r="2327" spans="2:25" x14ac:dyDescent="0.35">
      <c r="B2327" s="3">
        <v>2325</v>
      </c>
      <c r="C2327" s="3" t="s">
        <v>2455</v>
      </c>
      <c r="D2327" s="3" t="s">
        <v>803</v>
      </c>
      <c r="H2327" s="3" t="s">
        <v>2455</v>
      </c>
      <c r="I2327" s="3" t="s">
        <v>803</v>
      </c>
      <c r="J2327" s="9">
        <v>41818</v>
      </c>
      <c r="K2327" s="9">
        <v>41825</v>
      </c>
      <c r="O2327" s="3" t="s">
        <v>2455</v>
      </c>
      <c r="P2327" s="3" t="s">
        <v>803</v>
      </c>
      <c r="Q2327" s="3" t="s">
        <v>5772</v>
      </c>
      <c r="R2327" s="3" t="s">
        <v>6973</v>
      </c>
      <c r="S2327" s="3" t="s">
        <v>6974</v>
      </c>
      <c r="T2327" s="3" t="s">
        <v>5782</v>
      </c>
      <c r="X2327" s="3">
        <v>2325</v>
      </c>
      <c r="Y2327" s="3">
        <v>13601</v>
      </c>
    </row>
    <row r="2328" spans="2:25" x14ac:dyDescent="0.35">
      <c r="B2328" s="3">
        <v>2326</v>
      </c>
      <c r="C2328" s="3" t="s">
        <v>2456</v>
      </c>
      <c r="D2328" s="3" t="s">
        <v>1049</v>
      </c>
      <c r="H2328" s="3" t="s">
        <v>2456</v>
      </c>
      <c r="I2328" s="3" t="s">
        <v>1049</v>
      </c>
      <c r="J2328" s="9">
        <v>41267</v>
      </c>
      <c r="K2328" s="9">
        <v>41272</v>
      </c>
      <c r="O2328" s="3" t="s">
        <v>2456</v>
      </c>
      <c r="P2328" s="3" t="s">
        <v>1049</v>
      </c>
      <c r="Q2328" s="3" t="s">
        <v>5772</v>
      </c>
      <c r="R2328" s="3" t="s">
        <v>6513</v>
      </c>
      <c r="S2328" s="3" t="s">
        <v>6514</v>
      </c>
      <c r="T2328" s="3" t="s">
        <v>5775</v>
      </c>
      <c r="X2328" s="3">
        <v>2326</v>
      </c>
      <c r="Y2328" s="3">
        <v>90032</v>
      </c>
    </row>
    <row r="2329" spans="2:25" x14ac:dyDescent="0.35">
      <c r="B2329" s="3">
        <v>2327</v>
      </c>
      <c r="C2329" s="3" t="s">
        <v>2456</v>
      </c>
      <c r="D2329" s="3" t="s">
        <v>315</v>
      </c>
      <c r="H2329" s="3" t="s">
        <v>2456</v>
      </c>
      <c r="I2329" s="3" t="s">
        <v>315</v>
      </c>
      <c r="J2329" s="9">
        <v>41267</v>
      </c>
      <c r="K2329" s="9">
        <v>41272</v>
      </c>
      <c r="O2329" s="3" t="s">
        <v>2456</v>
      </c>
      <c r="P2329" s="3" t="s">
        <v>315</v>
      </c>
      <c r="Q2329" s="3" t="s">
        <v>5772</v>
      </c>
      <c r="R2329" s="3" t="s">
        <v>6513</v>
      </c>
      <c r="S2329" s="3" t="s">
        <v>6514</v>
      </c>
      <c r="T2329" s="3" t="s">
        <v>5775</v>
      </c>
      <c r="X2329" s="3">
        <v>2327</v>
      </c>
      <c r="Y2329" s="3">
        <v>90032</v>
      </c>
    </row>
    <row r="2330" spans="2:25" x14ac:dyDescent="0.35">
      <c r="B2330" s="3">
        <v>2328</v>
      </c>
      <c r="C2330" s="3" t="s">
        <v>2457</v>
      </c>
      <c r="D2330" s="3" t="s">
        <v>1346</v>
      </c>
      <c r="H2330" s="3" t="s">
        <v>2457</v>
      </c>
      <c r="I2330" s="3" t="s">
        <v>1346</v>
      </c>
      <c r="J2330" s="9">
        <v>41756</v>
      </c>
      <c r="K2330" s="9">
        <v>41761</v>
      </c>
      <c r="O2330" s="3" t="s">
        <v>2457</v>
      </c>
      <c r="P2330" s="3" t="s">
        <v>1346</v>
      </c>
      <c r="Q2330" s="3" t="s">
        <v>5772</v>
      </c>
      <c r="R2330" s="3" t="s">
        <v>6065</v>
      </c>
      <c r="S2330" s="3" t="s">
        <v>6066</v>
      </c>
      <c r="T2330" s="3" t="s">
        <v>5782</v>
      </c>
      <c r="X2330" s="3">
        <v>2328</v>
      </c>
      <c r="Y2330" s="3">
        <v>98115</v>
      </c>
    </row>
    <row r="2331" spans="2:25" x14ac:dyDescent="0.35">
      <c r="B2331" s="3">
        <v>2329</v>
      </c>
      <c r="C2331" s="3" t="s">
        <v>2457</v>
      </c>
      <c r="D2331" s="3" t="s">
        <v>1641</v>
      </c>
      <c r="H2331" s="3" t="s">
        <v>2457</v>
      </c>
      <c r="I2331" s="3" t="s">
        <v>1641</v>
      </c>
      <c r="J2331" s="9">
        <v>41756</v>
      </c>
      <c r="K2331" s="9">
        <v>41761</v>
      </c>
      <c r="O2331" s="3" t="s">
        <v>2457</v>
      </c>
      <c r="P2331" s="3" t="s">
        <v>1641</v>
      </c>
      <c r="Q2331" s="3" t="s">
        <v>5772</v>
      </c>
      <c r="R2331" s="3" t="s">
        <v>6065</v>
      </c>
      <c r="S2331" s="3" t="s">
        <v>6066</v>
      </c>
      <c r="T2331" s="3" t="s">
        <v>5782</v>
      </c>
      <c r="X2331" s="3">
        <v>2329</v>
      </c>
      <c r="Y2331" s="3">
        <v>98115</v>
      </c>
    </row>
    <row r="2332" spans="2:25" x14ac:dyDescent="0.35">
      <c r="B2332" s="3">
        <v>2330</v>
      </c>
      <c r="C2332" s="3" t="s">
        <v>2458</v>
      </c>
      <c r="D2332" s="3" t="s">
        <v>1371</v>
      </c>
      <c r="H2332" s="3" t="s">
        <v>2458</v>
      </c>
      <c r="I2332" s="3" t="s">
        <v>1371</v>
      </c>
      <c r="J2332" s="9">
        <v>40904</v>
      </c>
      <c r="K2332" s="9">
        <v>40908</v>
      </c>
      <c r="O2332" s="3" t="s">
        <v>2458</v>
      </c>
      <c r="P2332" s="3" t="s">
        <v>1371</v>
      </c>
      <c r="Q2332" s="3" t="s">
        <v>5772</v>
      </c>
      <c r="R2332" s="3" t="s">
        <v>6567</v>
      </c>
      <c r="S2332" s="3" t="s">
        <v>6568</v>
      </c>
      <c r="T2332" s="3" t="s">
        <v>5775</v>
      </c>
      <c r="X2332" s="3">
        <v>2330</v>
      </c>
      <c r="Y2332" s="3">
        <v>60076</v>
      </c>
    </row>
    <row r="2333" spans="2:25" x14ac:dyDescent="0.35">
      <c r="B2333" s="3">
        <v>2331</v>
      </c>
      <c r="C2333" s="3" t="s">
        <v>2458</v>
      </c>
      <c r="D2333" s="3" t="s">
        <v>1780</v>
      </c>
      <c r="H2333" s="3" t="s">
        <v>2458</v>
      </c>
      <c r="I2333" s="3" t="s">
        <v>1780</v>
      </c>
      <c r="J2333" s="9">
        <v>40904</v>
      </c>
      <c r="K2333" s="9">
        <v>40908</v>
      </c>
      <c r="O2333" s="3" t="s">
        <v>2458</v>
      </c>
      <c r="P2333" s="3" t="s">
        <v>1780</v>
      </c>
      <c r="Q2333" s="3" t="s">
        <v>5772</v>
      </c>
      <c r="R2333" s="3" t="s">
        <v>6567</v>
      </c>
      <c r="S2333" s="3" t="s">
        <v>6568</v>
      </c>
      <c r="T2333" s="3" t="s">
        <v>5775</v>
      </c>
      <c r="X2333" s="3">
        <v>2331</v>
      </c>
      <c r="Y2333" s="3">
        <v>60076</v>
      </c>
    </row>
    <row r="2334" spans="2:25" x14ac:dyDescent="0.35">
      <c r="B2334" s="3">
        <v>2332</v>
      </c>
      <c r="C2334" s="3" t="s">
        <v>2459</v>
      </c>
      <c r="D2334" s="3" t="s">
        <v>1160</v>
      </c>
      <c r="H2334" s="3" t="s">
        <v>2459</v>
      </c>
      <c r="I2334" s="3" t="s">
        <v>1160</v>
      </c>
      <c r="J2334" s="9">
        <v>41990</v>
      </c>
      <c r="K2334" s="9">
        <v>41994</v>
      </c>
      <c r="O2334" s="3" t="s">
        <v>2459</v>
      </c>
      <c r="P2334" s="3" t="s">
        <v>1160</v>
      </c>
      <c r="Q2334" s="3" t="s">
        <v>5772</v>
      </c>
      <c r="R2334" s="3" t="s">
        <v>6161</v>
      </c>
      <c r="S2334" s="3" t="s">
        <v>6162</v>
      </c>
      <c r="T2334" s="3" t="s">
        <v>5775</v>
      </c>
      <c r="X2334" s="3">
        <v>2332</v>
      </c>
      <c r="Y2334" s="3">
        <v>74133</v>
      </c>
    </row>
    <row r="2335" spans="2:25" x14ac:dyDescent="0.35">
      <c r="B2335" s="3">
        <v>2333</v>
      </c>
      <c r="C2335" s="3" t="s">
        <v>2460</v>
      </c>
      <c r="D2335" s="3" t="s">
        <v>1027</v>
      </c>
      <c r="H2335" s="3" t="s">
        <v>2460</v>
      </c>
      <c r="I2335" s="3" t="s">
        <v>1027</v>
      </c>
      <c r="J2335" s="9">
        <v>41036</v>
      </c>
      <c r="K2335" s="9">
        <v>41041</v>
      </c>
      <c r="O2335" s="3" t="s">
        <v>2460</v>
      </c>
      <c r="P2335" s="3" t="s">
        <v>1027</v>
      </c>
      <c r="Q2335" s="3" t="s">
        <v>5772</v>
      </c>
      <c r="R2335" s="3" t="s">
        <v>6045</v>
      </c>
      <c r="S2335" s="3" t="s">
        <v>6046</v>
      </c>
      <c r="T2335" s="3" t="s">
        <v>5775</v>
      </c>
      <c r="X2335" s="3">
        <v>2333</v>
      </c>
      <c r="Y2335" s="3">
        <v>75002</v>
      </c>
    </row>
    <row r="2336" spans="2:25" x14ac:dyDescent="0.35">
      <c r="B2336" s="3">
        <v>2334</v>
      </c>
      <c r="C2336" s="3" t="s">
        <v>2460</v>
      </c>
      <c r="D2336" s="3" t="s">
        <v>2461</v>
      </c>
      <c r="H2336" s="3" t="s">
        <v>2460</v>
      </c>
      <c r="I2336" s="3" t="s">
        <v>2461</v>
      </c>
      <c r="J2336" s="9">
        <v>41036</v>
      </c>
      <c r="K2336" s="9">
        <v>41041</v>
      </c>
      <c r="O2336" s="3" t="s">
        <v>2460</v>
      </c>
      <c r="P2336" s="3" t="s">
        <v>2461</v>
      </c>
      <c r="Q2336" s="3" t="s">
        <v>5772</v>
      </c>
      <c r="R2336" s="3" t="s">
        <v>6045</v>
      </c>
      <c r="S2336" s="3" t="s">
        <v>6046</v>
      </c>
      <c r="T2336" s="3" t="s">
        <v>5775</v>
      </c>
      <c r="X2336" s="3">
        <v>2334</v>
      </c>
      <c r="Y2336" s="3">
        <v>75002</v>
      </c>
    </row>
    <row r="2337" spans="2:25" x14ac:dyDescent="0.35">
      <c r="B2337" s="3">
        <v>2335</v>
      </c>
      <c r="C2337" s="3" t="s">
        <v>2462</v>
      </c>
      <c r="D2337" s="3" t="s">
        <v>2463</v>
      </c>
      <c r="H2337" s="3" t="s">
        <v>2462</v>
      </c>
      <c r="I2337" s="3" t="s">
        <v>2463</v>
      </c>
      <c r="J2337" s="9">
        <v>41978</v>
      </c>
      <c r="K2337" s="9">
        <v>41978</v>
      </c>
      <c r="O2337" s="3" t="s">
        <v>2462</v>
      </c>
      <c r="P2337" s="3" t="s">
        <v>2463</v>
      </c>
      <c r="Q2337" s="3" t="s">
        <v>6020</v>
      </c>
      <c r="R2337" s="3" t="s">
        <v>5769</v>
      </c>
      <c r="S2337" s="3" t="s">
        <v>5770</v>
      </c>
      <c r="T2337" s="3" t="s">
        <v>5771</v>
      </c>
      <c r="X2337" s="3">
        <v>2335</v>
      </c>
      <c r="Y2337" s="3">
        <v>19143</v>
      </c>
    </row>
    <row r="2338" spans="2:25" x14ac:dyDescent="0.35">
      <c r="B2338" s="3">
        <v>2336</v>
      </c>
      <c r="C2338" s="3" t="s">
        <v>2464</v>
      </c>
      <c r="D2338" s="3" t="s">
        <v>2465</v>
      </c>
      <c r="H2338" s="3" t="s">
        <v>2464</v>
      </c>
      <c r="I2338" s="3" t="s">
        <v>2465</v>
      </c>
      <c r="J2338" s="9">
        <v>41072</v>
      </c>
      <c r="K2338" s="9">
        <v>41077</v>
      </c>
      <c r="O2338" s="3" t="s">
        <v>2464</v>
      </c>
      <c r="P2338" s="3" t="s">
        <v>2465</v>
      </c>
      <c r="Q2338" s="3" t="s">
        <v>5772</v>
      </c>
      <c r="R2338" s="3" t="s">
        <v>6975</v>
      </c>
      <c r="S2338" s="3" t="s">
        <v>6976</v>
      </c>
      <c r="T2338" s="3" t="s">
        <v>5775</v>
      </c>
      <c r="X2338" s="3">
        <v>2336</v>
      </c>
      <c r="Y2338" s="3">
        <v>19134</v>
      </c>
    </row>
    <row r="2339" spans="2:25" x14ac:dyDescent="0.35">
      <c r="B2339" s="3">
        <v>2337</v>
      </c>
      <c r="C2339" s="3" t="s">
        <v>2464</v>
      </c>
      <c r="D2339" s="3" t="s">
        <v>1902</v>
      </c>
      <c r="H2339" s="3" t="s">
        <v>2464</v>
      </c>
      <c r="I2339" s="3" t="s">
        <v>1902</v>
      </c>
      <c r="J2339" s="9">
        <v>41072</v>
      </c>
      <c r="K2339" s="9">
        <v>41077</v>
      </c>
      <c r="O2339" s="3" t="s">
        <v>2464</v>
      </c>
      <c r="P2339" s="3" t="s">
        <v>1902</v>
      </c>
      <c r="Q2339" s="3" t="s">
        <v>5772</v>
      </c>
      <c r="R2339" s="3" t="s">
        <v>6975</v>
      </c>
      <c r="S2339" s="3" t="s">
        <v>6976</v>
      </c>
      <c r="T2339" s="3" t="s">
        <v>5775</v>
      </c>
      <c r="X2339" s="3">
        <v>2337</v>
      </c>
      <c r="Y2339" s="3">
        <v>19134</v>
      </c>
    </row>
    <row r="2340" spans="2:25" x14ac:dyDescent="0.35">
      <c r="B2340" s="3">
        <v>2338</v>
      </c>
      <c r="C2340" s="3" t="s">
        <v>2466</v>
      </c>
      <c r="D2340" s="3" t="s">
        <v>2463</v>
      </c>
      <c r="H2340" s="3" t="s">
        <v>2466</v>
      </c>
      <c r="I2340" s="3" t="s">
        <v>2463</v>
      </c>
      <c r="J2340" s="9">
        <v>40736</v>
      </c>
      <c r="K2340" s="9">
        <v>40742</v>
      </c>
      <c r="O2340" s="3" t="s">
        <v>2466</v>
      </c>
      <c r="P2340" s="3" t="s">
        <v>2463</v>
      </c>
      <c r="Q2340" s="3" t="s">
        <v>5772</v>
      </c>
      <c r="R2340" s="3" t="s">
        <v>5860</v>
      </c>
      <c r="S2340" s="3" t="s">
        <v>5861</v>
      </c>
      <c r="T2340" s="3" t="s">
        <v>5775</v>
      </c>
      <c r="X2340" s="3">
        <v>2338</v>
      </c>
      <c r="Y2340" s="3">
        <v>98115</v>
      </c>
    </row>
    <row r="2341" spans="2:25" x14ac:dyDescent="0.35">
      <c r="B2341" s="3">
        <v>2339</v>
      </c>
      <c r="C2341" s="3" t="s">
        <v>2466</v>
      </c>
      <c r="D2341" s="3" t="s">
        <v>824</v>
      </c>
      <c r="H2341" s="3" t="s">
        <v>2466</v>
      </c>
      <c r="I2341" s="3" t="s">
        <v>824</v>
      </c>
      <c r="J2341" s="9">
        <v>40736</v>
      </c>
      <c r="K2341" s="9">
        <v>40742</v>
      </c>
      <c r="O2341" s="3" t="s">
        <v>2466</v>
      </c>
      <c r="P2341" s="3" t="s">
        <v>824</v>
      </c>
      <c r="Q2341" s="3" t="s">
        <v>5772</v>
      </c>
      <c r="R2341" s="3" t="s">
        <v>5860</v>
      </c>
      <c r="S2341" s="3" t="s">
        <v>5861</v>
      </c>
      <c r="T2341" s="3" t="s">
        <v>5775</v>
      </c>
      <c r="X2341" s="3">
        <v>2339</v>
      </c>
      <c r="Y2341" s="3">
        <v>98115</v>
      </c>
    </row>
    <row r="2342" spans="2:25" x14ac:dyDescent="0.35">
      <c r="B2342" s="3">
        <v>2340</v>
      </c>
      <c r="C2342" s="3" t="s">
        <v>2467</v>
      </c>
      <c r="D2342" s="3" t="s">
        <v>2309</v>
      </c>
      <c r="H2342" s="3" t="s">
        <v>2467</v>
      </c>
      <c r="I2342" s="3" t="s">
        <v>2309</v>
      </c>
      <c r="J2342" s="9">
        <v>41326</v>
      </c>
      <c r="K2342" s="9">
        <v>41331</v>
      </c>
      <c r="O2342" s="3" t="s">
        <v>2467</v>
      </c>
      <c r="P2342" s="3" t="s">
        <v>2309</v>
      </c>
      <c r="Q2342" s="3" t="s">
        <v>5768</v>
      </c>
      <c r="R2342" s="3" t="s">
        <v>6901</v>
      </c>
      <c r="S2342" s="3" t="s">
        <v>6902</v>
      </c>
      <c r="T2342" s="3" t="s">
        <v>5771</v>
      </c>
      <c r="X2342" s="3">
        <v>2340</v>
      </c>
      <c r="Y2342" s="3">
        <v>90032</v>
      </c>
    </row>
    <row r="2343" spans="2:25" x14ac:dyDescent="0.35">
      <c r="B2343" s="3">
        <v>2341</v>
      </c>
      <c r="C2343" s="3" t="s">
        <v>2467</v>
      </c>
      <c r="D2343" s="3" t="s">
        <v>2449</v>
      </c>
      <c r="H2343" s="3" t="s">
        <v>2467</v>
      </c>
      <c r="I2343" s="3" t="s">
        <v>2449</v>
      </c>
      <c r="J2343" s="9">
        <v>41326</v>
      </c>
      <c r="K2343" s="9">
        <v>41331</v>
      </c>
      <c r="O2343" s="3" t="s">
        <v>2467</v>
      </c>
      <c r="P2343" s="3" t="s">
        <v>2449</v>
      </c>
      <c r="Q2343" s="3" t="s">
        <v>5768</v>
      </c>
      <c r="R2343" s="3" t="s">
        <v>6901</v>
      </c>
      <c r="S2343" s="3" t="s">
        <v>6902</v>
      </c>
      <c r="T2343" s="3" t="s">
        <v>5771</v>
      </c>
      <c r="X2343" s="3">
        <v>2341</v>
      </c>
      <c r="Y2343" s="3">
        <v>90032</v>
      </c>
    </row>
    <row r="2344" spans="2:25" x14ac:dyDescent="0.35">
      <c r="B2344" s="3">
        <v>2342</v>
      </c>
      <c r="C2344" s="3" t="s">
        <v>2467</v>
      </c>
      <c r="D2344" s="3" t="s">
        <v>768</v>
      </c>
      <c r="H2344" s="3" t="s">
        <v>2467</v>
      </c>
      <c r="I2344" s="3" t="s">
        <v>768</v>
      </c>
      <c r="J2344" s="9">
        <v>41326</v>
      </c>
      <c r="K2344" s="9">
        <v>41331</v>
      </c>
      <c r="O2344" s="3" t="s">
        <v>2467</v>
      </c>
      <c r="P2344" s="3" t="s">
        <v>768</v>
      </c>
      <c r="Q2344" s="3" t="s">
        <v>5768</v>
      </c>
      <c r="R2344" s="3" t="s">
        <v>6901</v>
      </c>
      <c r="S2344" s="3" t="s">
        <v>6902</v>
      </c>
      <c r="T2344" s="3" t="s">
        <v>5771</v>
      </c>
      <c r="X2344" s="3">
        <v>2342</v>
      </c>
      <c r="Y2344" s="3">
        <v>90032</v>
      </c>
    </row>
    <row r="2345" spans="2:25" x14ac:dyDescent="0.35">
      <c r="B2345" s="3">
        <v>2343</v>
      </c>
      <c r="C2345" s="3" t="s">
        <v>2467</v>
      </c>
      <c r="D2345" s="3" t="s">
        <v>2468</v>
      </c>
      <c r="H2345" s="3" t="s">
        <v>2467</v>
      </c>
      <c r="I2345" s="3" t="s">
        <v>2468</v>
      </c>
      <c r="J2345" s="9">
        <v>41326</v>
      </c>
      <c r="K2345" s="9">
        <v>41331</v>
      </c>
      <c r="O2345" s="3" t="s">
        <v>2467</v>
      </c>
      <c r="P2345" s="3" t="s">
        <v>2468</v>
      </c>
      <c r="Q2345" s="3" t="s">
        <v>5768</v>
      </c>
      <c r="R2345" s="3" t="s">
        <v>6901</v>
      </c>
      <c r="S2345" s="3" t="s">
        <v>6902</v>
      </c>
      <c r="T2345" s="3" t="s">
        <v>5771</v>
      </c>
      <c r="X2345" s="3">
        <v>2343</v>
      </c>
      <c r="Y2345" s="3">
        <v>90032</v>
      </c>
    </row>
    <row r="2346" spans="2:25" x14ac:dyDescent="0.35">
      <c r="B2346" s="3">
        <v>2344</v>
      </c>
      <c r="C2346" s="3" t="s">
        <v>2469</v>
      </c>
      <c r="D2346" s="3" t="s">
        <v>1163</v>
      </c>
      <c r="H2346" s="3" t="s">
        <v>2469</v>
      </c>
      <c r="I2346" s="3" t="s">
        <v>1163</v>
      </c>
      <c r="J2346" s="9">
        <v>41550</v>
      </c>
      <c r="K2346" s="9">
        <v>41554</v>
      </c>
      <c r="O2346" s="3" t="s">
        <v>2469</v>
      </c>
      <c r="P2346" s="3" t="s">
        <v>1163</v>
      </c>
      <c r="Q2346" s="3" t="s">
        <v>5772</v>
      </c>
      <c r="R2346" s="3" t="s">
        <v>6907</v>
      </c>
      <c r="S2346" s="3" t="s">
        <v>6908</v>
      </c>
      <c r="T2346" s="3" t="s">
        <v>5771</v>
      </c>
      <c r="X2346" s="3">
        <v>2344</v>
      </c>
      <c r="Y2346" s="3">
        <v>10024</v>
      </c>
    </row>
    <row r="2347" spans="2:25" x14ac:dyDescent="0.35">
      <c r="B2347" s="3">
        <v>2345</v>
      </c>
      <c r="C2347" s="3" t="s">
        <v>2470</v>
      </c>
      <c r="D2347" s="3" t="s">
        <v>1777</v>
      </c>
      <c r="H2347" s="3" t="s">
        <v>2470</v>
      </c>
      <c r="I2347" s="3" t="s">
        <v>1777</v>
      </c>
      <c r="J2347" s="9">
        <v>41710</v>
      </c>
      <c r="K2347" s="9">
        <v>41716</v>
      </c>
      <c r="O2347" s="3" t="s">
        <v>2470</v>
      </c>
      <c r="P2347" s="3" t="s">
        <v>1777</v>
      </c>
      <c r="Q2347" s="3" t="s">
        <v>5772</v>
      </c>
      <c r="R2347" s="3" t="s">
        <v>5892</v>
      </c>
      <c r="S2347" s="3" t="s">
        <v>5893</v>
      </c>
      <c r="T2347" s="3" t="s">
        <v>5775</v>
      </c>
      <c r="X2347" s="3">
        <v>2345</v>
      </c>
      <c r="Y2347" s="3">
        <v>48227</v>
      </c>
    </row>
    <row r="2348" spans="2:25" x14ac:dyDescent="0.35">
      <c r="B2348" s="3">
        <v>2346</v>
      </c>
      <c r="C2348" s="3" t="s">
        <v>2471</v>
      </c>
      <c r="D2348" s="3" t="s">
        <v>86</v>
      </c>
      <c r="H2348" s="3" t="s">
        <v>2471</v>
      </c>
      <c r="I2348" s="3" t="s">
        <v>86</v>
      </c>
      <c r="J2348" s="9">
        <v>41527</v>
      </c>
      <c r="K2348" s="9">
        <v>41531</v>
      </c>
      <c r="O2348" s="3" t="s">
        <v>2471</v>
      </c>
      <c r="P2348" s="3" t="s">
        <v>86</v>
      </c>
      <c r="Q2348" s="3" t="s">
        <v>5768</v>
      </c>
      <c r="R2348" s="3" t="s">
        <v>6177</v>
      </c>
      <c r="S2348" s="3" t="s">
        <v>6178</v>
      </c>
      <c r="T2348" s="3" t="s">
        <v>5775</v>
      </c>
      <c r="X2348" s="3">
        <v>2346</v>
      </c>
      <c r="Y2348" s="3">
        <v>95207</v>
      </c>
    </row>
    <row r="2349" spans="2:25" x14ac:dyDescent="0.35">
      <c r="B2349" s="3">
        <v>2347</v>
      </c>
      <c r="C2349" s="3" t="s">
        <v>2472</v>
      </c>
      <c r="D2349" s="3" t="s">
        <v>7</v>
      </c>
      <c r="H2349" s="3" t="s">
        <v>2472</v>
      </c>
      <c r="I2349" s="3" t="s">
        <v>7</v>
      </c>
      <c r="J2349" s="9">
        <v>40738</v>
      </c>
      <c r="K2349" s="9">
        <v>40745</v>
      </c>
      <c r="O2349" s="3" t="s">
        <v>2472</v>
      </c>
      <c r="P2349" s="3" t="s">
        <v>7</v>
      </c>
      <c r="Q2349" s="3" t="s">
        <v>5772</v>
      </c>
      <c r="R2349" s="3" t="s">
        <v>6057</v>
      </c>
      <c r="S2349" s="3" t="s">
        <v>6058</v>
      </c>
      <c r="T2349" s="3" t="s">
        <v>5775</v>
      </c>
      <c r="X2349" s="3">
        <v>2347</v>
      </c>
      <c r="Y2349" s="3">
        <v>85023</v>
      </c>
    </row>
    <row r="2350" spans="2:25" x14ac:dyDescent="0.35">
      <c r="B2350" s="3">
        <v>2348</v>
      </c>
      <c r="C2350" s="3" t="s">
        <v>2473</v>
      </c>
      <c r="D2350" s="3" t="s">
        <v>1111</v>
      </c>
      <c r="H2350" s="3" t="s">
        <v>2473</v>
      </c>
      <c r="I2350" s="3" t="s">
        <v>1111</v>
      </c>
      <c r="J2350" s="9">
        <v>40715</v>
      </c>
      <c r="K2350" s="9">
        <v>40719</v>
      </c>
      <c r="O2350" s="3" t="s">
        <v>2473</v>
      </c>
      <c r="P2350" s="3" t="s">
        <v>1111</v>
      </c>
      <c r="Q2350" s="3" t="s">
        <v>5772</v>
      </c>
      <c r="R2350" s="3" t="s">
        <v>6631</v>
      </c>
      <c r="S2350" s="3" t="s">
        <v>6632</v>
      </c>
      <c r="T2350" s="3" t="s">
        <v>5775</v>
      </c>
      <c r="X2350" s="3">
        <v>2348</v>
      </c>
      <c r="Y2350" s="3">
        <v>19120</v>
      </c>
    </row>
    <row r="2351" spans="2:25" x14ac:dyDescent="0.35">
      <c r="B2351" s="3">
        <v>2349</v>
      </c>
      <c r="C2351" s="3" t="s">
        <v>2473</v>
      </c>
      <c r="D2351" s="3" t="s">
        <v>2474</v>
      </c>
      <c r="H2351" s="3" t="s">
        <v>2473</v>
      </c>
      <c r="I2351" s="3" t="s">
        <v>2474</v>
      </c>
      <c r="J2351" s="9">
        <v>40715</v>
      </c>
      <c r="K2351" s="9">
        <v>40719</v>
      </c>
      <c r="O2351" s="3" t="s">
        <v>2473</v>
      </c>
      <c r="P2351" s="3" t="s">
        <v>2474</v>
      </c>
      <c r="Q2351" s="3" t="s">
        <v>5772</v>
      </c>
      <c r="R2351" s="3" t="s">
        <v>6631</v>
      </c>
      <c r="S2351" s="3" t="s">
        <v>6632</v>
      </c>
      <c r="T2351" s="3" t="s">
        <v>5775</v>
      </c>
      <c r="X2351" s="3">
        <v>2349</v>
      </c>
      <c r="Y2351" s="3">
        <v>19120</v>
      </c>
    </row>
    <row r="2352" spans="2:25" x14ac:dyDescent="0.35">
      <c r="B2352" s="3">
        <v>2350</v>
      </c>
      <c r="C2352" s="3" t="s">
        <v>2473</v>
      </c>
      <c r="D2352" s="3" t="s">
        <v>287</v>
      </c>
      <c r="H2352" s="3" t="s">
        <v>2473</v>
      </c>
      <c r="I2352" s="3" t="s">
        <v>287</v>
      </c>
      <c r="J2352" s="9">
        <v>40715</v>
      </c>
      <c r="K2352" s="9">
        <v>40719</v>
      </c>
      <c r="O2352" s="3" t="s">
        <v>2473</v>
      </c>
      <c r="P2352" s="3" t="s">
        <v>287</v>
      </c>
      <c r="Q2352" s="3" t="s">
        <v>5772</v>
      </c>
      <c r="R2352" s="3" t="s">
        <v>6631</v>
      </c>
      <c r="S2352" s="3" t="s">
        <v>6632</v>
      </c>
      <c r="T2352" s="3" t="s">
        <v>5775</v>
      </c>
      <c r="X2352" s="3">
        <v>2350</v>
      </c>
      <c r="Y2352" s="3">
        <v>19120</v>
      </c>
    </row>
    <row r="2353" spans="2:25" x14ac:dyDescent="0.35">
      <c r="B2353" s="3">
        <v>2351</v>
      </c>
      <c r="C2353" s="3" t="s">
        <v>2473</v>
      </c>
      <c r="D2353" s="3" t="s">
        <v>2475</v>
      </c>
      <c r="H2353" s="3" t="s">
        <v>2473</v>
      </c>
      <c r="I2353" s="3" t="s">
        <v>2475</v>
      </c>
      <c r="J2353" s="9">
        <v>40715</v>
      </c>
      <c r="K2353" s="9">
        <v>40719</v>
      </c>
      <c r="O2353" s="3" t="s">
        <v>2473</v>
      </c>
      <c r="P2353" s="3" t="s">
        <v>2475</v>
      </c>
      <c r="Q2353" s="3" t="s">
        <v>5772</v>
      </c>
      <c r="R2353" s="3" t="s">
        <v>6631</v>
      </c>
      <c r="S2353" s="3" t="s">
        <v>6632</v>
      </c>
      <c r="T2353" s="3" t="s">
        <v>5775</v>
      </c>
      <c r="X2353" s="3">
        <v>2351</v>
      </c>
      <c r="Y2353" s="3">
        <v>19120</v>
      </c>
    </row>
    <row r="2354" spans="2:25" x14ac:dyDescent="0.35">
      <c r="B2354" s="3">
        <v>2352</v>
      </c>
      <c r="C2354" s="3" t="s">
        <v>2473</v>
      </c>
      <c r="D2354" s="3" t="s">
        <v>1614</v>
      </c>
      <c r="H2354" s="3" t="s">
        <v>2473</v>
      </c>
      <c r="I2354" s="3" t="s">
        <v>1614</v>
      </c>
      <c r="J2354" s="9">
        <v>40715</v>
      </c>
      <c r="K2354" s="9">
        <v>40719</v>
      </c>
      <c r="O2354" s="3" t="s">
        <v>2473</v>
      </c>
      <c r="P2354" s="3" t="s">
        <v>1614</v>
      </c>
      <c r="Q2354" s="3" t="s">
        <v>5772</v>
      </c>
      <c r="R2354" s="3" t="s">
        <v>6631</v>
      </c>
      <c r="S2354" s="3" t="s">
        <v>6632</v>
      </c>
      <c r="T2354" s="3" t="s">
        <v>5775</v>
      </c>
      <c r="X2354" s="3">
        <v>2352</v>
      </c>
      <c r="Y2354" s="3">
        <v>19120</v>
      </c>
    </row>
    <row r="2355" spans="2:25" x14ac:dyDescent="0.35">
      <c r="B2355" s="3">
        <v>2353</v>
      </c>
      <c r="C2355" s="3" t="s">
        <v>2473</v>
      </c>
      <c r="D2355" s="3" t="s">
        <v>599</v>
      </c>
      <c r="H2355" s="3" t="s">
        <v>2473</v>
      </c>
      <c r="I2355" s="3" t="s">
        <v>599</v>
      </c>
      <c r="J2355" s="9">
        <v>40715</v>
      </c>
      <c r="K2355" s="9">
        <v>40719</v>
      </c>
      <c r="O2355" s="3" t="s">
        <v>2473</v>
      </c>
      <c r="P2355" s="3" t="s">
        <v>599</v>
      </c>
      <c r="Q2355" s="3" t="s">
        <v>5772</v>
      </c>
      <c r="R2355" s="3" t="s">
        <v>6631</v>
      </c>
      <c r="S2355" s="3" t="s">
        <v>6632</v>
      </c>
      <c r="T2355" s="3" t="s">
        <v>5775</v>
      </c>
      <c r="X2355" s="3">
        <v>2353</v>
      </c>
      <c r="Y2355" s="3">
        <v>19120</v>
      </c>
    </row>
    <row r="2356" spans="2:25" x14ac:dyDescent="0.35">
      <c r="B2356" s="3">
        <v>2354</v>
      </c>
      <c r="C2356" s="3" t="s">
        <v>2476</v>
      </c>
      <c r="D2356" s="3" t="s">
        <v>2477</v>
      </c>
      <c r="H2356" s="3" t="s">
        <v>2476</v>
      </c>
      <c r="I2356" s="3" t="s">
        <v>2477</v>
      </c>
      <c r="J2356" s="9">
        <v>41095</v>
      </c>
      <c r="K2356" s="9">
        <v>41100</v>
      </c>
      <c r="O2356" s="3" t="s">
        <v>2476</v>
      </c>
      <c r="P2356" s="3" t="s">
        <v>2477</v>
      </c>
      <c r="Q2356" s="3" t="s">
        <v>5772</v>
      </c>
      <c r="R2356" s="3" t="s">
        <v>6041</v>
      </c>
      <c r="S2356" s="3" t="s">
        <v>6042</v>
      </c>
      <c r="T2356" s="3" t="s">
        <v>5782</v>
      </c>
      <c r="X2356" s="3">
        <v>2354</v>
      </c>
      <c r="Y2356" s="3">
        <v>48310</v>
      </c>
    </row>
    <row r="2357" spans="2:25" x14ac:dyDescent="0.35">
      <c r="B2357" s="3">
        <v>2355</v>
      </c>
      <c r="C2357" s="3" t="s">
        <v>2478</v>
      </c>
      <c r="D2357" s="3" t="s">
        <v>2479</v>
      </c>
      <c r="H2357" s="3" t="s">
        <v>2478</v>
      </c>
      <c r="I2357" s="3" t="s">
        <v>2479</v>
      </c>
      <c r="J2357" s="9">
        <v>41526</v>
      </c>
      <c r="K2357" s="9">
        <v>41528</v>
      </c>
      <c r="O2357" s="3" t="s">
        <v>2478</v>
      </c>
      <c r="P2357" s="3" t="s">
        <v>2479</v>
      </c>
      <c r="Q2357" s="3" t="s">
        <v>5801</v>
      </c>
      <c r="R2357" s="3" t="s">
        <v>6977</v>
      </c>
      <c r="S2357" s="3" t="s">
        <v>6978</v>
      </c>
      <c r="T2357" s="3" t="s">
        <v>5782</v>
      </c>
      <c r="X2357" s="3">
        <v>2355</v>
      </c>
      <c r="Y2357" s="3">
        <v>10011</v>
      </c>
    </row>
    <row r="2358" spans="2:25" x14ac:dyDescent="0.35">
      <c r="B2358" s="3">
        <v>2356</v>
      </c>
      <c r="C2358" s="3" t="s">
        <v>2480</v>
      </c>
      <c r="D2358" s="3" t="s">
        <v>1366</v>
      </c>
      <c r="H2358" s="3" t="s">
        <v>2480</v>
      </c>
      <c r="I2358" s="3" t="s">
        <v>1366</v>
      </c>
      <c r="J2358" s="9">
        <v>40680</v>
      </c>
      <c r="K2358" s="9">
        <v>40684</v>
      </c>
      <c r="O2358" s="3" t="s">
        <v>2480</v>
      </c>
      <c r="P2358" s="3" t="s">
        <v>1366</v>
      </c>
      <c r="Q2358" s="3" t="s">
        <v>5772</v>
      </c>
      <c r="R2358" s="3" t="s">
        <v>5856</v>
      </c>
      <c r="S2358" s="3" t="s">
        <v>5857</v>
      </c>
      <c r="T2358" s="3" t="s">
        <v>5782</v>
      </c>
      <c r="X2358" s="3">
        <v>2356</v>
      </c>
      <c r="Y2358" s="3">
        <v>54703</v>
      </c>
    </row>
    <row r="2359" spans="2:25" x14ac:dyDescent="0.35">
      <c r="B2359" s="3">
        <v>2357</v>
      </c>
      <c r="C2359" s="3" t="s">
        <v>2481</v>
      </c>
      <c r="D2359" s="3" t="s">
        <v>1612</v>
      </c>
      <c r="H2359" s="3" t="s">
        <v>2481</v>
      </c>
      <c r="I2359" s="3" t="s">
        <v>1612</v>
      </c>
      <c r="J2359" s="9">
        <v>41926</v>
      </c>
      <c r="K2359" s="9">
        <v>41928</v>
      </c>
      <c r="O2359" s="3" t="s">
        <v>2481</v>
      </c>
      <c r="P2359" s="3" t="s">
        <v>1612</v>
      </c>
      <c r="Q2359" s="3" t="s">
        <v>5801</v>
      </c>
      <c r="R2359" s="3" t="s">
        <v>6963</v>
      </c>
      <c r="S2359" s="3" t="s">
        <v>6964</v>
      </c>
      <c r="T2359" s="3" t="s">
        <v>5775</v>
      </c>
      <c r="X2359" s="3">
        <v>2357</v>
      </c>
      <c r="Y2359" s="3">
        <v>10009</v>
      </c>
    </row>
    <row r="2360" spans="2:25" x14ac:dyDescent="0.35">
      <c r="B2360" s="3">
        <v>2358</v>
      </c>
      <c r="C2360" s="3" t="s">
        <v>2482</v>
      </c>
      <c r="D2360" s="3" t="s">
        <v>321</v>
      </c>
      <c r="H2360" s="3" t="s">
        <v>2482</v>
      </c>
      <c r="I2360" s="3" t="s">
        <v>321</v>
      </c>
      <c r="J2360" s="9">
        <v>40840</v>
      </c>
      <c r="K2360" s="9">
        <v>40845</v>
      </c>
      <c r="O2360" s="3" t="s">
        <v>2482</v>
      </c>
      <c r="P2360" s="3" t="s">
        <v>321</v>
      </c>
      <c r="Q2360" s="3" t="s">
        <v>5772</v>
      </c>
      <c r="R2360" s="3" t="s">
        <v>6117</v>
      </c>
      <c r="S2360" s="3" t="s">
        <v>6118</v>
      </c>
      <c r="T2360" s="3" t="s">
        <v>5775</v>
      </c>
      <c r="X2360" s="3">
        <v>2358</v>
      </c>
      <c r="Y2360" s="3">
        <v>91730</v>
      </c>
    </row>
    <row r="2361" spans="2:25" x14ac:dyDescent="0.35">
      <c r="B2361" s="3">
        <v>2359</v>
      </c>
      <c r="C2361" s="3" t="s">
        <v>2483</v>
      </c>
      <c r="D2361" s="3" t="s">
        <v>2220</v>
      </c>
      <c r="H2361" s="3" t="s">
        <v>2483</v>
      </c>
      <c r="I2361" s="3" t="s">
        <v>2220</v>
      </c>
      <c r="J2361" s="9">
        <v>41481</v>
      </c>
      <c r="K2361" s="9">
        <v>41485</v>
      </c>
      <c r="O2361" s="3" t="s">
        <v>2483</v>
      </c>
      <c r="P2361" s="3" t="s">
        <v>2220</v>
      </c>
      <c r="Q2361" s="3" t="s">
        <v>5772</v>
      </c>
      <c r="R2361" s="3" t="s">
        <v>6915</v>
      </c>
      <c r="S2361" s="3" t="s">
        <v>6916</v>
      </c>
      <c r="T2361" s="3" t="s">
        <v>5771</v>
      </c>
      <c r="X2361" s="3">
        <v>2359</v>
      </c>
      <c r="Y2361" s="3">
        <v>43615</v>
      </c>
    </row>
    <row r="2362" spans="2:25" x14ac:dyDescent="0.35">
      <c r="B2362" s="3">
        <v>2360</v>
      </c>
      <c r="C2362" s="3" t="s">
        <v>2484</v>
      </c>
      <c r="D2362" s="3" t="s">
        <v>951</v>
      </c>
      <c r="H2362" s="3" t="s">
        <v>2484</v>
      </c>
      <c r="I2362" s="3" t="s">
        <v>951</v>
      </c>
      <c r="J2362" s="9">
        <v>41169</v>
      </c>
      <c r="K2362" s="9">
        <v>41173</v>
      </c>
      <c r="O2362" s="3" t="s">
        <v>2484</v>
      </c>
      <c r="P2362" s="3" t="s">
        <v>951</v>
      </c>
      <c r="Q2362" s="3" t="s">
        <v>5772</v>
      </c>
      <c r="R2362" s="3" t="s">
        <v>5868</v>
      </c>
      <c r="S2362" s="3" t="s">
        <v>5869</v>
      </c>
      <c r="T2362" s="3" t="s">
        <v>5782</v>
      </c>
      <c r="X2362" s="3">
        <v>2360</v>
      </c>
      <c r="Y2362" s="3">
        <v>10035</v>
      </c>
    </row>
    <row r="2363" spans="2:25" x14ac:dyDescent="0.35">
      <c r="B2363" s="3">
        <v>2361</v>
      </c>
      <c r="C2363" s="3" t="s">
        <v>2485</v>
      </c>
      <c r="D2363" s="3" t="s">
        <v>499</v>
      </c>
      <c r="H2363" s="3" t="s">
        <v>2485</v>
      </c>
      <c r="I2363" s="3" t="s">
        <v>499</v>
      </c>
      <c r="J2363" s="9">
        <v>41510</v>
      </c>
      <c r="K2363" s="9">
        <v>41517</v>
      </c>
      <c r="O2363" s="3" t="s">
        <v>2485</v>
      </c>
      <c r="P2363" s="3" t="s">
        <v>499</v>
      </c>
      <c r="Q2363" s="3" t="s">
        <v>5772</v>
      </c>
      <c r="R2363" s="3" t="s">
        <v>6465</v>
      </c>
      <c r="S2363" s="3" t="s">
        <v>6466</v>
      </c>
      <c r="T2363" s="3" t="s">
        <v>5782</v>
      </c>
      <c r="X2363" s="3">
        <v>2361</v>
      </c>
      <c r="Y2363" s="3">
        <v>78577</v>
      </c>
    </row>
    <row r="2364" spans="2:25" x14ac:dyDescent="0.35">
      <c r="B2364" s="3">
        <v>2362</v>
      </c>
      <c r="C2364" s="3" t="s">
        <v>2485</v>
      </c>
      <c r="D2364" s="3" t="s">
        <v>1713</v>
      </c>
      <c r="H2364" s="3" t="s">
        <v>2485</v>
      </c>
      <c r="I2364" s="3" t="s">
        <v>1713</v>
      </c>
      <c r="J2364" s="9">
        <v>41510</v>
      </c>
      <c r="K2364" s="9">
        <v>41517</v>
      </c>
      <c r="O2364" s="3" t="s">
        <v>2485</v>
      </c>
      <c r="P2364" s="3" t="s">
        <v>1713</v>
      </c>
      <c r="Q2364" s="3" t="s">
        <v>5772</v>
      </c>
      <c r="R2364" s="3" t="s">
        <v>6465</v>
      </c>
      <c r="S2364" s="3" t="s">
        <v>6466</v>
      </c>
      <c r="T2364" s="3" t="s">
        <v>5782</v>
      </c>
      <c r="X2364" s="3">
        <v>2362</v>
      </c>
      <c r="Y2364" s="3">
        <v>78577</v>
      </c>
    </row>
    <row r="2365" spans="2:25" x14ac:dyDescent="0.35">
      <c r="B2365" s="3">
        <v>2363</v>
      </c>
      <c r="C2365" s="3" t="s">
        <v>2485</v>
      </c>
      <c r="D2365" s="3" t="s">
        <v>1799</v>
      </c>
      <c r="H2365" s="3" t="s">
        <v>2485</v>
      </c>
      <c r="I2365" s="3" t="s">
        <v>1799</v>
      </c>
      <c r="J2365" s="9">
        <v>41510</v>
      </c>
      <c r="K2365" s="9">
        <v>41517</v>
      </c>
      <c r="O2365" s="3" t="s">
        <v>2485</v>
      </c>
      <c r="P2365" s="3" t="s">
        <v>1799</v>
      </c>
      <c r="Q2365" s="3" t="s">
        <v>5772</v>
      </c>
      <c r="R2365" s="3" t="s">
        <v>6465</v>
      </c>
      <c r="S2365" s="3" t="s">
        <v>6466</v>
      </c>
      <c r="T2365" s="3" t="s">
        <v>5782</v>
      </c>
      <c r="X2365" s="3">
        <v>2363</v>
      </c>
      <c r="Y2365" s="3">
        <v>78577</v>
      </c>
    </row>
    <row r="2366" spans="2:25" x14ac:dyDescent="0.35">
      <c r="B2366" s="3">
        <v>2364</v>
      </c>
      <c r="C2366" s="3" t="s">
        <v>2486</v>
      </c>
      <c r="D2366" s="3" t="s">
        <v>2487</v>
      </c>
      <c r="H2366" s="3" t="s">
        <v>2486</v>
      </c>
      <c r="I2366" s="3" t="s">
        <v>2487</v>
      </c>
      <c r="J2366" s="9">
        <v>41221</v>
      </c>
      <c r="K2366" s="9">
        <v>41227</v>
      </c>
      <c r="O2366" s="3" t="s">
        <v>2486</v>
      </c>
      <c r="P2366" s="3" t="s">
        <v>2487</v>
      </c>
      <c r="Q2366" s="3" t="s">
        <v>5772</v>
      </c>
      <c r="R2366" s="3" t="s">
        <v>6093</v>
      </c>
      <c r="S2366" s="3" t="s">
        <v>6094</v>
      </c>
      <c r="T2366" s="3" t="s">
        <v>5775</v>
      </c>
      <c r="X2366" s="3">
        <v>2364</v>
      </c>
      <c r="Y2366" s="3">
        <v>84084</v>
      </c>
    </row>
    <row r="2367" spans="2:25" x14ac:dyDescent="0.35">
      <c r="B2367" s="3">
        <v>2365</v>
      </c>
      <c r="C2367" s="3" t="s">
        <v>2486</v>
      </c>
      <c r="D2367" s="3" t="s">
        <v>1442</v>
      </c>
      <c r="H2367" s="3" t="s">
        <v>2486</v>
      </c>
      <c r="I2367" s="3" t="s">
        <v>1442</v>
      </c>
      <c r="J2367" s="9">
        <v>41221</v>
      </c>
      <c r="K2367" s="9">
        <v>41227</v>
      </c>
      <c r="O2367" s="3" t="s">
        <v>2486</v>
      </c>
      <c r="P2367" s="3" t="s">
        <v>1442</v>
      </c>
      <c r="Q2367" s="3" t="s">
        <v>5772</v>
      </c>
      <c r="R2367" s="3" t="s">
        <v>6093</v>
      </c>
      <c r="S2367" s="3" t="s">
        <v>6094</v>
      </c>
      <c r="T2367" s="3" t="s">
        <v>5775</v>
      </c>
      <c r="X2367" s="3">
        <v>2365</v>
      </c>
      <c r="Y2367" s="3">
        <v>84084</v>
      </c>
    </row>
    <row r="2368" spans="2:25" x14ac:dyDescent="0.35">
      <c r="B2368" s="3">
        <v>2366</v>
      </c>
      <c r="C2368" s="3" t="s">
        <v>2486</v>
      </c>
      <c r="D2368" s="3" t="s">
        <v>805</v>
      </c>
      <c r="H2368" s="3" t="s">
        <v>2486</v>
      </c>
      <c r="I2368" s="3" t="s">
        <v>805</v>
      </c>
      <c r="J2368" s="9">
        <v>41221</v>
      </c>
      <c r="K2368" s="9">
        <v>41227</v>
      </c>
      <c r="O2368" s="3" t="s">
        <v>2486</v>
      </c>
      <c r="P2368" s="3" t="s">
        <v>805</v>
      </c>
      <c r="Q2368" s="3" t="s">
        <v>5772</v>
      </c>
      <c r="R2368" s="3" t="s">
        <v>6093</v>
      </c>
      <c r="S2368" s="3" t="s">
        <v>6094</v>
      </c>
      <c r="T2368" s="3" t="s">
        <v>5775</v>
      </c>
      <c r="X2368" s="3">
        <v>2366</v>
      </c>
      <c r="Y2368" s="3">
        <v>84084</v>
      </c>
    </row>
    <row r="2369" spans="2:25" x14ac:dyDescent="0.35">
      <c r="B2369" s="3">
        <v>2367</v>
      </c>
      <c r="C2369" s="3" t="s">
        <v>2486</v>
      </c>
      <c r="D2369" s="3" t="s">
        <v>901</v>
      </c>
      <c r="H2369" s="3" t="s">
        <v>2486</v>
      </c>
      <c r="I2369" s="3" t="s">
        <v>901</v>
      </c>
      <c r="J2369" s="9">
        <v>41221</v>
      </c>
      <c r="K2369" s="9">
        <v>41227</v>
      </c>
      <c r="O2369" s="3" t="s">
        <v>2486</v>
      </c>
      <c r="P2369" s="3" t="s">
        <v>901</v>
      </c>
      <c r="Q2369" s="3" t="s">
        <v>5772</v>
      </c>
      <c r="R2369" s="3" t="s">
        <v>6093</v>
      </c>
      <c r="S2369" s="3" t="s">
        <v>6094</v>
      </c>
      <c r="T2369" s="3" t="s">
        <v>5775</v>
      </c>
      <c r="X2369" s="3">
        <v>2367</v>
      </c>
      <c r="Y2369" s="3">
        <v>84084</v>
      </c>
    </row>
    <row r="2370" spans="2:25" x14ac:dyDescent="0.35">
      <c r="B2370" s="3">
        <v>2368</v>
      </c>
      <c r="C2370" s="3" t="s">
        <v>2488</v>
      </c>
      <c r="D2370" s="3" t="s">
        <v>1967</v>
      </c>
      <c r="H2370" s="3" t="s">
        <v>2488</v>
      </c>
      <c r="I2370" s="3" t="s">
        <v>1967</v>
      </c>
      <c r="J2370" s="9">
        <v>41961</v>
      </c>
      <c r="K2370" s="9">
        <v>41967</v>
      </c>
      <c r="O2370" s="3" t="s">
        <v>2488</v>
      </c>
      <c r="P2370" s="3" t="s">
        <v>1967</v>
      </c>
      <c r="Q2370" s="3" t="s">
        <v>5772</v>
      </c>
      <c r="R2370" s="3" t="s">
        <v>6979</v>
      </c>
      <c r="S2370" s="3" t="s">
        <v>6980</v>
      </c>
      <c r="T2370" s="3" t="s">
        <v>5775</v>
      </c>
      <c r="X2370" s="3">
        <v>2368</v>
      </c>
      <c r="Y2370" s="3">
        <v>78521</v>
      </c>
    </row>
    <row r="2371" spans="2:25" x14ac:dyDescent="0.35">
      <c r="B2371" s="3">
        <v>2369</v>
      </c>
      <c r="C2371" s="3" t="s">
        <v>2489</v>
      </c>
      <c r="D2371" s="3" t="s">
        <v>359</v>
      </c>
      <c r="H2371" s="3" t="s">
        <v>2489</v>
      </c>
      <c r="I2371" s="3" t="s">
        <v>359</v>
      </c>
      <c r="J2371" s="9">
        <v>41221</v>
      </c>
      <c r="K2371" s="9">
        <v>41226</v>
      </c>
      <c r="O2371" s="3" t="s">
        <v>2489</v>
      </c>
      <c r="P2371" s="3" t="s">
        <v>359</v>
      </c>
      <c r="Q2371" s="3" t="s">
        <v>5772</v>
      </c>
      <c r="R2371" s="3" t="s">
        <v>6725</v>
      </c>
      <c r="S2371" s="3" t="s">
        <v>6726</v>
      </c>
      <c r="T2371" s="3" t="s">
        <v>5775</v>
      </c>
      <c r="X2371" s="3">
        <v>2369</v>
      </c>
      <c r="Y2371" s="3">
        <v>10011</v>
      </c>
    </row>
    <row r="2372" spans="2:25" x14ac:dyDescent="0.35">
      <c r="B2372" s="3">
        <v>2370</v>
      </c>
      <c r="C2372" s="3" t="s">
        <v>2489</v>
      </c>
      <c r="D2372" s="3" t="s">
        <v>548</v>
      </c>
      <c r="H2372" s="3" t="s">
        <v>2489</v>
      </c>
      <c r="I2372" s="3" t="s">
        <v>548</v>
      </c>
      <c r="J2372" s="9">
        <v>41221</v>
      </c>
      <c r="K2372" s="9">
        <v>41226</v>
      </c>
      <c r="O2372" s="3" t="s">
        <v>2489</v>
      </c>
      <c r="P2372" s="3" t="s">
        <v>548</v>
      </c>
      <c r="Q2372" s="3" t="s">
        <v>5772</v>
      </c>
      <c r="R2372" s="3" t="s">
        <v>6725</v>
      </c>
      <c r="S2372" s="3" t="s">
        <v>6726</v>
      </c>
      <c r="T2372" s="3" t="s">
        <v>5775</v>
      </c>
      <c r="X2372" s="3">
        <v>2370</v>
      </c>
      <c r="Y2372" s="3">
        <v>10011</v>
      </c>
    </row>
    <row r="2373" spans="2:25" x14ac:dyDescent="0.35">
      <c r="B2373" s="3">
        <v>2371</v>
      </c>
      <c r="C2373" s="3" t="s">
        <v>2490</v>
      </c>
      <c r="D2373" s="3" t="s">
        <v>2491</v>
      </c>
      <c r="H2373" s="3" t="s">
        <v>2490</v>
      </c>
      <c r="I2373" s="3" t="s">
        <v>2491</v>
      </c>
      <c r="J2373" s="9">
        <v>41752</v>
      </c>
      <c r="K2373" s="9">
        <v>41756</v>
      </c>
      <c r="O2373" s="3" t="s">
        <v>2490</v>
      </c>
      <c r="P2373" s="3" t="s">
        <v>2491</v>
      </c>
      <c r="Q2373" s="3" t="s">
        <v>5772</v>
      </c>
      <c r="R2373" s="3" t="s">
        <v>6175</v>
      </c>
      <c r="S2373" s="3" t="s">
        <v>6176</v>
      </c>
      <c r="T2373" s="3" t="s">
        <v>5782</v>
      </c>
      <c r="X2373" s="3">
        <v>2371</v>
      </c>
      <c r="Y2373" s="3">
        <v>19140</v>
      </c>
    </row>
    <row r="2374" spans="2:25" x14ac:dyDescent="0.35">
      <c r="B2374" s="3">
        <v>2372</v>
      </c>
      <c r="C2374" s="3" t="s">
        <v>2492</v>
      </c>
      <c r="D2374" s="3" t="s">
        <v>2493</v>
      </c>
      <c r="H2374" s="3" t="s">
        <v>2492</v>
      </c>
      <c r="I2374" s="3" t="s">
        <v>2493</v>
      </c>
      <c r="J2374" s="9">
        <v>40779</v>
      </c>
      <c r="K2374" s="9">
        <v>40779</v>
      </c>
      <c r="O2374" s="3" t="s">
        <v>2492</v>
      </c>
      <c r="P2374" s="3" t="s">
        <v>2493</v>
      </c>
      <c r="Q2374" s="3" t="s">
        <v>6020</v>
      </c>
      <c r="R2374" s="3" t="s">
        <v>6647</v>
      </c>
      <c r="S2374" s="3" t="s">
        <v>6648</v>
      </c>
      <c r="T2374" s="3" t="s">
        <v>5771</v>
      </c>
      <c r="X2374" s="3">
        <v>2372</v>
      </c>
      <c r="Y2374" s="3">
        <v>59102</v>
      </c>
    </row>
    <row r="2375" spans="2:25" x14ac:dyDescent="0.35">
      <c r="B2375" s="3">
        <v>2373</v>
      </c>
      <c r="C2375" s="3" t="s">
        <v>2494</v>
      </c>
      <c r="D2375" s="3" t="s">
        <v>2495</v>
      </c>
      <c r="H2375" s="3" t="s">
        <v>2494</v>
      </c>
      <c r="I2375" s="3" t="s">
        <v>2495</v>
      </c>
      <c r="J2375" s="9">
        <v>41991</v>
      </c>
      <c r="K2375" s="9">
        <v>41995</v>
      </c>
      <c r="O2375" s="3" t="s">
        <v>2494</v>
      </c>
      <c r="P2375" s="3" t="s">
        <v>2495</v>
      </c>
      <c r="Q2375" s="3" t="s">
        <v>5772</v>
      </c>
      <c r="R2375" s="3" t="s">
        <v>6579</v>
      </c>
      <c r="S2375" s="3" t="s">
        <v>6580</v>
      </c>
      <c r="T2375" s="3" t="s">
        <v>5775</v>
      </c>
      <c r="X2375" s="3">
        <v>2373</v>
      </c>
      <c r="Y2375" s="3">
        <v>23320</v>
      </c>
    </row>
    <row r="2376" spans="2:25" x14ac:dyDescent="0.35">
      <c r="B2376" s="3">
        <v>2374</v>
      </c>
      <c r="C2376" s="3" t="s">
        <v>2496</v>
      </c>
      <c r="D2376" s="3" t="s">
        <v>2497</v>
      </c>
      <c r="H2376" s="3" t="s">
        <v>2496</v>
      </c>
      <c r="I2376" s="3" t="s">
        <v>2497</v>
      </c>
      <c r="J2376" s="9">
        <v>41358</v>
      </c>
      <c r="K2376" s="9">
        <v>41362</v>
      </c>
      <c r="O2376" s="3" t="s">
        <v>2496</v>
      </c>
      <c r="P2376" s="3" t="s">
        <v>2497</v>
      </c>
      <c r="Q2376" s="3" t="s">
        <v>5772</v>
      </c>
      <c r="R2376" s="3" t="s">
        <v>5950</v>
      </c>
      <c r="S2376" s="3" t="s">
        <v>5951</v>
      </c>
      <c r="T2376" s="3" t="s">
        <v>5771</v>
      </c>
      <c r="X2376" s="3">
        <v>2374</v>
      </c>
      <c r="Y2376" s="3">
        <v>97030</v>
      </c>
    </row>
    <row r="2377" spans="2:25" x14ac:dyDescent="0.35">
      <c r="B2377" s="3">
        <v>2375</v>
      </c>
      <c r="C2377" s="3" t="s">
        <v>2498</v>
      </c>
      <c r="D2377" s="3" t="s">
        <v>2499</v>
      </c>
      <c r="H2377" s="3" t="s">
        <v>2498</v>
      </c>
      <c r="I2377" s="3" t="s">
        <v>2499</v>
      </c>
      <c r="J2377" s="9">
        <v>41173</v>
      </c>
      <c r="K2377" s="9">
        <v>41179</v>
      </c>
      <c r="O2377" s="3" t="s">
        <v>2498</v>
      </c>
      <c r="P2377" s="3" t="s">
        <v>2499</v>
      </c>
      <c r="Q2377" s="3" t="s">
        <v>5772</v>
      </c>
      <c r="R2377" s="3" t="s">
        <v>6981</v>
      </c>
      <c r="S2377" s="3" t="s">
        <v>6982</v>
      </c>
      <c r="T2377" s="3" t="s">
        <v>5771</v>
      </c>
      <c r="X2377" s="3">
        <v>2375</v>
      </c>
      <c r="Y2377" s="3">
        <v>48146</v>
      </c>
    </row>
    <row r="2378" spans="2:25" x14ac:dyDescent="0.35">
      <c r="B2378" s="3">
        <v>2376</v>
      </c>
      <c r="C2378" s="3" t="s">
        <v>2498</v>
      </c>
      <c r="D2378" s="3" t="s">
        <v>1881</v>
      </c>
      <c r="H2378" s="3" t="s">
        <v>2498</v>
      </c>
      <c r="I2378" s="3" t="s">
        <v>1881</v>
      </c>
      <c r="J2378" s="9">
        <v>41173</v>
      </c>
      <c r="K2378" s="9">
        <v>41179</v>
      </c>
      <c r="O2378" s="3" t="s">
        <v>2498</v>
      </c>
      <c r="P2378" s="3" t="s">
        <v>1881</v>
      </c>
      <c r="Q2378" s="3" t="s">
        <v>5772</v>
      </c>
      <c r="R2378" s="3" t="s">
        <v>6981</v>
      </c>
      <c r="S2378" s="3" t="s">
        <v>6982</v>
      </c>
      <c r="T2378" s="3" t="s">
        <v>5771</v>
      </c>
      <c r="X2378" s="3">
        <v>2376</v>
      </c>
      <c r="Y2378" s="3">
        <v>48146</v>
      </c>
    </row>
    <row r="2379" spans="2:25" x14ac:dyDescent="0.35">
      <c r="B2379" s="3">
        <v>2377</v>
      </c>
      <c r="C2379" s="3" t="s">
        <v>2500</v>
      </c>
      <c r="D2379" s="3" t="s">
        <v>1842</v>
      </c>
      <c r="H2379" s="3" t="s">
        <v>2500</v>
      </c>
      <c r="I2379" s="3" t="s">
        <v>1842</v>
      </c>
      <c r="J2379" s="9">
        <v>41600</v>
      </c>
      <c r="K2379" s="9">
        <v>41605</v>
      </c>
      <c r="O2379" s="3" t="s">
        <v>2500</v>
      </c>
      <c r="P2379" s="3" t="s">
        <v>1842</v>
      </c>
      <c r="Q2379" s="3" t="s">
        <v>5772</v>
      </c>
      <c r="R2379" s="3" t="s">
        <v>6479</v>
      </c>
      <c r="S2379" s="3" t="s">
        <v>6480</v>
      </c>
      <c r="T2379" s="3" t="s">
        <v>5775</v>
      </c>
      <c r="X2379" s="3">
        <v>2377</v>
      </c>
      <c r="Y2379" s="3">
        <v>97030</v>
      </c>
    </row>
    <row r="2380" spans="2:25" x14ac:dyDescent="0.35">
      <c r="B2380" s="3">
        <v>2378</v>
      </c>
      <c r="C2380" s="3" t="s">
        <v>2501</v>
      </c>
      <c r="D2380" s="3" t="s">
        <v>1621</v>
      </c>
      <c r="H2380" s="3" t="s">
        <v>2501</v>
      </c>
      <c r="I2380" s="3" t="s">
        <v>1621</v>
      </c>
      <c r="J2380" s="9">
        <v>41899</v>
      </c>
      <c r="K2380" s="9">
        <v>41904</v>
      </c>
      <c r="O2380" s="3" t="s">
        <v>2501</v>
      </c>
      <c r="P2380" s="3" t="s">
        <v>1621</v>
      </c>
      <c r="Q2380" s="3" t="s">
        <v>5772</v>
      </c>
      <c r="R2380" s="3" t="s">
        <v>6010</v>
      </c>
      <c r="S2380" s="3" t="s">
        <v>6011</v>
      </c>
      <c r="T2380" s="3" t="s">
        <v>5782</v>
      </c>
      <c r="X2380" s="3">
        <v>2378</v>
      </c>
      <c r="Y2380" s="3">
        <v>19143</v>
      </c>
    </row>
    <row r="2381" spans="2:25" x14ac:dyDescent="0.35">
      <c r="B2381" s="3">
        <v>2379</v>
      </c>
      <c r="C2381" s="3" t="s">
        <v>2502</v>
      </c>
      <c r="D2381" s="3" t="s">
        <v>1385</v>
      </c>
      <c r="H2381" s="3" t="s">
        <v>2502</v>
      </c>
      <c r="I2381" s="3" t="s">
        <v>1385</v>
      </c>
      <c r="J2381" s="9">
        <v>41400</v>
      </c>
      <c r="K2381" s="9">
        <v>41404</v>
      </c>
      <c r="O2381" s="3" t="s">
        <v>2502</v>
      </c>
      <c r="P2381" s="3" t="s">
        <v>1385</v>
      </c>
      <c r="Q2381" s="3" t="s">
        <v>5772</v>
      </c>
      <c r="R2381" s="3" t="s">
        <v>5787</v>
      </c>
      <c r="S2381" s="3" t="s">
        <v>5788</v>
      </c>
      <c r="T2381" s="3" t="s">
        <v>5775</v>
      </c>
      <c r="X2381" s="3">
        <v>2379</v>
      </c>
      <c r="Y2381" s="3">
        <v>37421</v>
      </c>
    </row>
    <row r="2382" spans="2:25" x14ac:dyDescent="0.35">
      <c r="B2382" s="3">
        <v>2380</v>
      </c>
      <c r="C2382" s="3" t="s">
        <v>2503</v>
      </c>
      <c r="D2382" s="3" t="s">
        <v>2504</v>
      </c>
      <c r="H2382" s="3" t="s">
        <v>2503</v>
      </c>
      <c r="I2382" s="3" t="s">
        <v>2504</v>
      </c>
      <c r="J2382" s="9">
        <v>41950</v>
      </c>
      <c r="K2382" s="9">
        <v>41954</v>
      </c>
      <c r="O2382" s="3" t="s">
        <v>2503</v>
      </c>
      <c r="P2382" s="3" t="s">
        <v>2504</v>
      </c>
      <c r="Q2382" s="3" t="s">
        <v>5768</v>
      </c>
      <c r="R2382" s="3" t="s">
        <v>6477</v>
      </c>
      <c r="S2382" s="3" t="s">
        <v>6478</v>
      </c>
      <c r="T2382" s="3" t="s">
        <v>5782</v>
      </c>
      <c r="X2382" s="3">
        <v>2380</v>
      </c>
      <c r="Y2382" s="3">
        <v>55407</v>
      </c>
    </row>
    <row r="2383" spans="2:25" x14ac:dyDescent="0.35">
      <c r="B2383" s="3">
        <v>2381</v>
      </c>
      <c r="C2383" s="3" t="s">
        <v>2503</v>
      </c>
      <c r="D2383" s="3" t="s">
        <v>1075</v>
      </c>
      <c r="H2383" s="3" t="s">
        <v>2503</v>
      </c>
      <c r="I2383" s="3" t="s">
        <v>1075</v>
      </c>
      <c r="J2383" s="9">
        <v>41950</v>
      </c>
      <c r="K2383" s="9">
        <v>41954</v>
      </c>
      <c r="O2383" s="3" t="s">
        <v>2503</v>
      </c>
      <c r="P2383" s="3" t="s">
        <v>1075</v>
      </c>
      <c r="Q2383" s="3" t="s">
        <v>5768</v>
      </c>
      <c r="R2383" s="3" t="s">
        <v>6477</v>
      </c>
      <c r="S2383" s="3" t="s">
        <v>6478</v>
      </c>
      <c r="T2383" s="3" t="s">
        <v>5782</v>
      </c>
      <c r="X2383" s="3">
        <v>2381</v>
      </c>
      <c r="Y2383" s="3">
        <v>55407</v>
      </c>
    </row>
    <row r="2384" spans="2:25" x14ac:dyDescent="0.35">
      <c r="B2384" s="3">
        <v>2382</v>
      </c>
      <c r="C2384" s="3" t="s">
        <v>2505</v>
      </c>
      <c r="D2384" s="3" t="s">
        <v>12</v>
      </c>
      <c r="H2384" s="3" t="s">
        <v>2505</v>
      </c>
      <c r="I2384" s="3" t="s">
        <v>12</v>
      </c>
      <c r="J2384" s="9">
        <v>40816</v>
      </c>
      <c r="K2384" s="9">
        <v>40820</v>
      </c>
      <c r="O2384" s="3" t="s">
        <v>2505</v>
      </c>
      <c r="P2384" s="3" t="s">
        <v>12</v>
      </c>
      <c r="Q2384" s="3" t="s">
        <v>5772</v>
      </c>
      <c r="R2384" s="3" t="s">
        <v>6002</v>
      </c>
      <c r="S2384" s="3" t="s">
        <v>6003</v>
      </c>
      <c r="T2384" s="3" t="s">
        <v>5775</v>
      </c>
      <c r="X2384" s="3">
        <v>2382</v>
      </c>
      <c r="Y2384" s="3">
        <v>98105</v>
      </c>
    </row>
    <row r="2385" spans="2:25" x14ac:dyDescent="0.35">
      <c r="B2385" s="3">
        <v>2383</v>
      </c>
      <c r="C2385" s="3" t="s">
        <v>2506</v>
      </c>
      <c r="D2385" s="3" t="s">
        <v>2507</v>
      </c>
      <c r="H2385" s="3" t="s">
        <v>2506</v>
      </c>
      <c r="I2385" s="3" t="s">
        <v>2507</v>
      </c>
      <c r="J2385" s="9">
        <v>41919</v>
      </c>
      <c r="K2385" s="9">
        <v>41924</v>
      </c>
      <c r="O2385" s="3" t="s">
        <v>2506</v>
      </c>
      <c r="P2385" s="3" t="s">
        <v>2507</v>
      </c>
      <c r="Q2385" s="3" t="s">
        <v>5772</v>
      </c>
      <c r="R2385" s="3" t="s">
        <v>6263</v>
      </c>
      <c r="S2385" s="3" t="s">
        <v>6264</v>
      </c>
      <c r="T2385" s="3" t="s">
        <v>5782</v>
      </c>
      <c r="X2385" s="3">
        <v>2383</v>
      </c>
      <c r="Y2385" s="3">
        <v>83642</v>
      </c>
    </row>
    <row r="2386" spans="2:25" x14ac:dyDescent="0.35">
      <c r="B2386" s="3">
        <v>2384</v>
      </c>
      <c r="C2386" s="3" t="s">
        <v>2506</v>
      </c>
      <c r="D2386" s="3" t="s">
        <v>1491</v>
      </c>
      <c r="H2386" s="3" t="s">
        <v>2506</v>
      </c>
      <c r="I2386" s="3" t="s">
        <v>1491</v>
      </c>
      <c r="J2386" s="9">
        <v>41919</v>
      </c>
      <c r="K2386" s="9">
        <v>41924</v>
      </c>
      <c r="O2386" s="3" t="s">
        <v>2506</v>
      </c>
      <c r="P2386" s="3" t="s">
        <v>1491</v>
      </c>
      <c r="Q2386" s="3" t="s">
        <v>5772</v>
      </c>
      <c r="R2386" s="3" t="s">
        <v>6263</v>
      </c>
      <c r="S2386" s="3" t="s">
        <v>6264</v>
      </c>
      <c r="T2386" s="3" t="s">
        <v>5782</v>
      </c>
      <c r="X2386" s="3">
        <v>2384</v>
      </c>
      <c r="Y2386" s="3">
        <v>83642</v>
      </c>
    </row>
    <row r="2387" spans="2:25" x14ac:dyDescent="0.35">
      <c r="B2387" s="3">
        <v>2385</v>
      </c>
      <c r="C2387" s="3" t="s">
        <v>2506</v>
      </c>
      <c r="D2387" s="3" t="s">
        <v>1867</v>
      </c>
      <c r="H2387" s="3" t="s">
        <v>2506</v>
      </c>
      <c r="I2387" s="3" t="s">
        <v>1867</v>
      </c>
      <c r="J2387" s="9">
        <v>41919</v>
      </c>
      <c r="K2387" s="9">
        <v>41924</v>
      </c>
      <c r="O2387" s="3" t="s">
        <v>2506</v>
      </c>
      <c r="P2387" s="3" t="s">
        <v>1867</v>
      </c>
      <c r="Q2387" s="3" t="s">
        <v>5772</v>
      </c>
      <c r="R2387" s="3" t="s">
        <v>6263</v>
      </c>
      <c r="S2387" s="3" t="s">
        <v>6264</v>
      </c>
      <c r="T2387" s="3" t="s">
        <v>5782</v>
      </c>
      <c r="X2387" s="3">
        <v>2385</v>
      </c>
      <c r="Y2387" s="3">
        <v>83642</v>
      </c>
    </row>
    <row r="2388" spans="2:25" x14ac:dyDescent="0.35">
      <c r="B2388" s="3">
        <v>2386</v>
      </c>
      <c r="C2388" s="3" t="s">
        <v>2508</v>
      </c>
      <c r="D2388" s="3" t="s">
        <v>2185</v>
      </c>
      <c r="H2388" s="3" t="s">
        <v>2508</v>
      </c>
      <c r="I2388" s="3" t="s">
        <v>2185</v>
      </c>
      <c r="J2388" s="9">
        <v>41374</v>
      </c>
      <c r="K2388" s="9">
        <v>41379</v>
      </c>
      <c r="O2388" s="3" t="s">
        <v>2508</v>
      </c>
      <c r="P2388" s="3" t="s">
        <v>2185</v>
      </c>
      <c r="Q2388" s="3" t="s">
        <v>5768</v>
      </c>
      <c r="R2388" s="3" t="s">
        <v>6983</v>
      </c>
      <c r="S2388" s="3" t="s">
        <v>6984</v>
      </c>
      <c r="T2388" s="3" t="s">
        <v>5782</v>
      </c>
      <c r="X2388" s="3">
        <v>2386</v>
      </c>
      <c r="Y2388" s="3">
        <v>48227</v>
      </c>
    </row>
    <row r="2389" spans="2:25" x14ac:dyDescent="0.35">
      <c r="B2389" s="3">
        <v>2387</v>
      </c>
      <c r="C2389" s="3" t="s">
        <v>2508</v>
      </c>
      <c r="D2389" s="3" t="s">
        <v>532</v>
      </c>
      <c r="H2389" s="3" t="s">
        <v>2508</v>
      </c>
      <c r="I2389" s="3" t="s">
        <v>532</v>
      </c>
      <c r="J2389" s="9">
        <v>41374</v>
      </c>
      <c r="K2389" s="9">
        <v>41379</v>
      </c>
      <c r="O2389" s="3" t="s">
        <v>2508</v>
      </c>
      <c r="P2389" s="3" t="s">
        <v>532</v>
      </c>
      <c r="Q2389" s="3" t="s">
        <v>5768</v>
      </c>
      <c r="R2389" s="3" t="s">
        <v>6983</v>
      </c>
      <c r="S2389" s="3" t="s">
        <v>6984</v>
      </c>
      <c r="T2389" s="3" t="s">
        <v>5782</v>
      </c>
      <c r="X2389" s="3">
        <v>2387</v>
      </c>
      <c r="Y2389" s="3">
        <v>48227</v>
      </c>
    </row>
    <row r="2390" spans="2:25" x14ac:dyDescent="0.35">
      <c r="B2390" s="3">
        <v>2388</v>
      </c>
      <c r="C2390" s="3" t="s">
        <v>2509</v>
      </c>
      <c r="D2390" s="3" t="s">
        <v>1197</v>
      </c>
      <c r="H2390" s="3" t="s">
        <v>2509</v>
      </c>
      <c r="I2390" s="3" t="s">
        <v>1197</v>
      </c>
      <c r="J2390" s="9">
        <v>41149</v>
      </c>
      <c r="K2390" s="9">
        <v>41153</v>
      </c>
      <c r="O2390" s="3" t="s">
        <v>2509</v>
      </c>
      <c r="P2390" s="3" t="s">
        <v>1197</v>
      </c>
      <c r="Q2390" s="3" t="s">
        <v>5772</v>
      </c>
      <c r="R2390" s="3" t="s">
        <v>6569</v>
      </c>
      <c r="S2390" s="3" t="s">
        <v>6570</v>
      </c>
      <c r="T2390" s="3" t="s">
        <v>5771</v>
      </c>
      <c r="X2390" s="3">
        <v>2388</v>
      </c>
      <c r="Y2390" s="3">
        <v>60623</v>
      </c>
    </row>
    <row r="2391" spans="2:25" x14ac:dyDescent="0.35">
      <c r="B2391" s="3">
        <v>2389</v>
      </c>
      <c r="C2391" s="3" t="s">
        <v>2510</v>
      </c>
      <c r="D2391" s="3" t="s">
        <v>2113</v>
      </c>
      <c r="H2391" s="3" t="s">
        <v>2510</v>
      </c>
      <c r="I2391" s="3" t="s">
        <v>2113</v>
      </c>
      <c r="J2391" s="9">
        <v>41932</v>
      </c>
      <c r="K2391" s="9">
        <v>41937</v>
      </c>
      <c r="O2391" s="3" t="s">
        <v>2510</v>
      </c>
      <c r="P2391" s="3" t="s">
        <v>2113</v>
      </c>
      <c r="Q2391" s="3" t="s">
        <v>5768</v>
      </c>
      <c r="R2391" s="3" t="s">
        <v>6637</v>
      </c>
      <c r="S2391" s="3" t="s">
        <v>6638</v>
      </c>
      <c r="T2391" s="3" t="s">
        <v>5771</v>
      </c>
      <c r="X2391" s="3">
        <v>2389</v>
      </c>
      <c r="Y2391" s="3">
        <v>94110</v>
      </c>
    </row>
    <row r="2392" spans="2:25" x14ac:dyDescent="0.35">
      <c r="B2392" s="3">
        <v>2390</v>
      </c>
      <c r="C2392" s="3" t="s">
        <v>2510</v>
      </c>
      <c r="D2392" s="3" t="s">
        <v>1470</v>
      </c>
      <c r="H2392" s="3" t="s">
        <v>2510</v>
      </c>
      <c r="I2392" s="3" t="s">
        <v>1470</v>
      </c>
      <c r="J2392" s="9">
        <v>41932</v>
      </c>
      <c r="K2392" s="9">
        <v>41937</v>
      </c>
      <c r="O2392" s="3" t="s">
        <v>2510</v>
      </c>
      <c r="P2392" s="3" t="s">
        <v>1470</v>
      </c>
      <c r="Q2392" s="3" t="s">
        <v>5768</v>
      </c>
      <c r="R2392" s="3" t="s">
        <v>6637</v>
      </c>
      <c r="S2392" s="3" t="s">
        <v>6638</v>
      </c>
      <c r="T2392" s="3" t="s">
        <v>5771</v>
      </c>
      <c r="X2392" s="3">
        <v>2390</v>
      </c>
      <c r="Y2392" s="3">
        <v>94110</v>
      </c>
    </row>
    <row r="2393" spans="2:25" x14ac:dyDescent="0.35">
      <c r="B2393" s="3">
        <v>2391</v>
      </c>
      <c r="C2393" s="3" t="s">
        <v>2510</v>
      </c>
      <c r="D2393" s="3" t="s">
        <v>854</v>
      </c>
      <c r="H2393" s="3" t="s">
        <v>2510</v>
      </c>
      <c r="I2393" s="3" t="s">
        <v>854</v>
      </c>
      <c r="J2393" s="9">
        <v>41932</v>
      </c>
      <c r="K2393" s="9">
        <v>41937</v>
      </c>
      <c r="O2393" s="3" t="s">
        <v>2510</v>
      </c>
      <c r="P2393" s="3" t="s">
        <v>854</v>
      </c>
      <c r="Q2393" s="3" t="s">
        <v>5768</v>
      </c>
      <c r="R2393" s="3" t="s">
        <v>6637</v>
      </c>
      <c r="S2393" s="3" t="s">
        <v>6638</v>
      </c>
      <c r="T2393" s="3" t="s">
        <v>5771</v>
      </c>
      <c r="X2393" s="3">
        <v>2391</v>
      </c>
      <c r="Y2393" s="3">
        <v>94110</v>
      </c>
    </row>
    <row r="2394" spans="2:25" x14ac:dyDescent="0.35">
      <c r="B2394" s="3">
        <v>2392</v>
      </c>
      <c r="C2394" s="3" t="s">
        <v>2510</v>
      </c>
      <c r="D2394" s="3" t="s">
        <v>2511</v>
      </c>
      <c r="H2394" s="3" t="s">
        <v>2510</v>
      </c>
      <c r="I2394" s="3" t="s">
        <v>2511</v>
      </c>
      <c r="J2394" s="9">
        <v>41932</v>
      </c>
      <c r="K2394" s="9">
        <v>41937</v>
      </c>
      <c r="O2394" s="3" t="s">
        <v>2510</v>
      </c>
      <c r="P2394" s="3" t="s">
        <v>2511</v>
      </c>
      <c r="Q2394" s="3" t="s">
        <v>5768</v>
      </c>
      <c r="R2394" s="3" t="s">
        <v>6637</v>
      </c>
      <c r="S2394" s="3" t="s">
        <v>6638</v>
      </c>
      <c r="T2394" s="3" t="s">
        <v>5771</v>
      </c>
      <c r="X2394" s="3">
        <v>2392</v>
      </c>
      <c r="Y2394" s="3">
        <v>94110</v>
      </c>
    </row>
    <row r="2395" spans="2:25" x14ac:dyDescent="0.35">
      <c r="B2395" s="3">
        <v>2393</v>
      </c>
      <c r="C2395" s="3" t="s">
        <v>2512</v>
      </c>
      <c r="D2395" s="3" t="s">
        <v>1041</v>
      </c>
      <c r="H2395" s="3" t="s">
        <v>2512</v>
      </c>
      <c r="I2395" s="3" t="s">
        <v>1041</v>
      </c>
      <c r="J2395" s="9">
        <v>41702</v>
      </c>
      <c r="K2395" s="9">
        <v>41706</v>
      </c>
      <c r="O2395" s="3" t="s">
        <v>2512</v>
      </c>
      <c r="P2395" s="3" t="s">
        <v>1041</v>
      </c>
      <c r="Q2395" s="3" t="s">
        <v>5772</v>
      </c>
      <c r="R2395" s="3" t="s">
        <v>6985</v>
      </c>
      <c r="S2395" s="3" t="s">
        <v>6986</v>
      </c>
      <c r="T2395" s="3" t="s">
        <v>5775</v>
      </c>
      <c r="X2395" s="3">
        <v>2393</v>
      </c>
      <c r="Y2395" s="3">
        <v>75081</v>
      </c>
    </row>
    <row r="2396" spans="2:25" x14ac:dyDescent="0.35">
      <c r="B2396" s="3">
        <v>2394</v>
      </c>
      <c r="C2396" s="3" t="s">
        <v>2513</v>
      </c>
      <c r="D2396" s="3" t="s">
        <v>94</v>
      </c>
      <c r="H2396" s="3" t="s">
        <v>2513</v>
      </c>
      <c r="I2396" s="3" t="s">
        <v>94</v>
      </c>
      <c r="J2396" s="9">
        <v>41712</v>
      </c>
      <c r="K2396" s="9">
        <v>41717</v>
      </c>
      <c r="O2396" s="3" t="s">
        <v>2513</v>
      </c>
      <c r="P2396" s="3" t="s">
        <v>94</v>
      </c>
      <c r="Q2396" s="3" t="s">
        <v>5768</v>
      </c>
      <c r="R2396" s="3" t="s">
        <v>6987</v>
      </c>
      <c r="S2396" s="3" t="s">
        <v>6988</v>
      </c>
      <c r="T2396" s="3" t="s">
        <v>5782</v>
      </c>
      <c r="X2396" s="3">
        <v>2394</v>
      </c>
      <c r="Y2396" s="3">
        <v>87105</v>
      </c>
    </row>
    <row r="2397" spans="2:25" x14ac:dyDescent="0.35">
      <c r="B2397" s="3">
        <v>2395</v>
      </c>
      <c r="C2397" s="3" t="s">
        <v>2513</v>
      </c>
      <c r="D2397" s="3" t="s">
        <v>920</v>
      </c>
      <c r="H2397" s="3" t="s">
        <v>2513</v>
      </c>
      <c r="I2397" s="3" t="s">
        <v>920</v>
      </c>
      <c r="J2397" s="9">
        <v>41712</v>
      </c>
      <c r="K2397" s="9">
        <v>41717</v>
      </c>
      <c r="O2397" s="3" t="s">
        <v>2513</v>
      </c>
      <c r="P2397" s="3" t="s">
        <v>920</v>
      </c>
      <c r="Q2397" s="3" t="s">
        <v>5768</v>
      </c>
      <c r="R2397" s="3" t="s">
        <v>6987</v>
      </c>
      <c r="S2397" s="3" t="s">
        <v>6988</v>
      </c>
      <c r="T2397" s="3" t="s">
        <v>5782</v>
      </c>
      <c r="X2397" s="3">
        <v>2395</v>
      </c>
      <c r="Y2397" s="3">
        <v>87105</v>
      </c>
    </row>
    <row r="2398" spans="2:25" x14ac:dyDescent="0.35">
      <c r="B2398" s="3">
        <v>2396</v>
      </c>
      <c r="C2398" s="3" t="s">
        <v>2513</v>
      </c>
      <c r="D2398" s="3" t="s">
        <v>2514</v>
      </c>
      <c r="H2398" s="3" t="s">
        <v>2513</v>
      </c>
      <c r="I2398" s="3" t="s">
        <v>2514</v>
      </c>
      <c r="J2398" s="9">
        <v>41712</v>
      </c>
      <c r="K2398" s="9">
        <v>41717</v>
      </c>
      <c r="O2398" s="3" t="s">
        <v>2513</v>
      </c>
      <c r="P2398" s="3" t="s">
        <v>2514</v>
      </c>
      <c r="Q2398" s="3" t="s">
        <v>5768</v>
      </c>
      <c r="R2398" s="3" t="s">
        <v>6987</v>
      </c>
      <c r="S2398" s="3" t="s">
        <v>6988</v>
      </c>
      <c r="T2398" s="3" t="s">
        <v>5782</v>
      </c>
      <c r="X2398" s="3">
        <v>2396</v>
      </c>
      <c r="Y2398" s="3">
        <v>87105</v>
      </c>
    </row>
    <row r="2399" spans="2:25" x14ac:dyDescent="0.35">
      <c r="B2399" s="3">
        <v>2397</v>
      </c>
      <c r="C2399" s="3" t="s">
        <v>2513</v>
      </c>
      <c r="D2399" s="3" t="s">
        <v>2515</v>
      </c>
      <c r="H2399" s="3" t="s">
        <v>2513</v>
      </c>
      <c r="I2399" s="3" t="s">
        <v>2515</v>
      </c>
      <c r="J2399" s="9">
        <v>41712</v>
      </c>
      <c r="K2399" s="9">
        <v>41717</v>
      </c>
      <c r="O2399" s="3" t="s">
        <v>2513</v>
      </c>
      <c r="P2399" s="3" t="s">
        <v>2515</v>
      </c>
      <c r="Q2399" s="3" t="s">
        <v>5768</v>
      </c>
      <c r="R2399" s="3" t="s">
        <v>6987</v>
      </c>
      <c r="S2399" s="3" t="s">
        <v>6988</v>
      </c>
      <c r="T2399" s="3" t="s">
        <v>5782</v>
      </c>
      <c r="X2399" s="3">
        <v>2397</v>
      </c>
      <c r="Y2399" s="3">
        <v>87105</v>
      </c>
    </row>
    <row r="2400" spans="2:25" x14ac:dyDescent="0.35">
      <c r="B2400" s="3">
        <v>2398</v>
      </c>
      <c r="C2400" s="3" t="s">
        <v>2513</v>
      </c>
      <c r="D2400" s="3" t="s">
        <v>2285</v>
      </c>
      <c r="H2400" s="3" t="s">
        <v>2513</v>
      </c>
      <c r="I2400" s="3" t="s">
        <v>2285</v>
      </c>
      <c r="J2400" s="9">
        <v>41712</v>
      </c>
      <c r="K2400" s="9">
        <v>41717</v>
      </c>
      <c r="O2400" s="3" t="s">
        <v>2513</v>
      </c>
      <c r="P2400" s="3" t="s">
        <v>2285</v>
      </c>
      <c r="Q2400" s="3" t="s">
        <v>5768</v>
      </c>
      <c r="R2400" s="3" t="s">
        <v>6987</v>
      </c>
      <c r="S2400" s="3" t="s">
        <v>6988</v>
      </c>
      <c r="T2400" s="3" t="s">
        <v>5782</v>
      </c>
      <c r="X2400" s="3">
        <v>2398</v>
      </c>
      <c r="Y2400" s="3">
        <v>87105</v>
      </c>
    </row>
    <row r="2401" spans="2:25" x14ac:dyDescent="0.35">
      <c r="B2401" s="3">
        <v>2399</v>
      </c>
      <c r="C2401" s="3" t="s">
        <v>2516</v>
      </c>
      <c r="D2401" s="3" t="s">
        <v>2479</v>
      </c>
      <c r="H2401" s="3" t="s">
        <v>2516</v>
      </c>
      <c r="I2401" s="3" t="s">
        <v>2479</v>
      </c>
      <c r="J2401" s="9">
        <v>41974</v>
      </c>
      <c r="K2401" s="9">
        <v>41974</v>
      </c>
      <c r="O2401" s="3" t="s">
        <v>2516</v>
      </c>
      <c r="P2401" s="3" t="s">
        <v>2479</v>
      </c>
      <c r="Q2401" s="3" t="s">
        <v>6020</v>
      </c>
      <c r="R2401" s="3" t="s">
        <v>6679</v>
      </c>
      <c r="S2401" s="3" t="s">
        <v>6680</v>
      </c>
      <c r="T2401" s="3" t="s">
        <v>5782</v>
      </c>
      <c r="X2401" s="3">
        <v>2399</v>
      </c>
      <c r="Y2401" s="3">
        <v>43615</v>
      </c>
    </row>
    <row r="2402" spans="2:25" x14ac:dyDescent="0.35">
      <c r="B2402" s="3">
        <v>2400</v>
      </c>
      <c r="C2402" s="3" t="s">
        <v>2517</v>
      </c>
      <c r="D2402" s="3" t="s">
        <v>1974</v>
      </c>
      <c r="H2402" s="3" t="s">
        <v>2517</v>
      </c>
      <c r="I2402" s="3" t="s">
        <v>1974</v>
      </c>
      <c r="J2402" s="9">
        <v>41277</v>
      </c>
      <c r="K2402" s="9">
        <v>41279</v>
      </c>
      <c r="O2402" s="3" t="s">
        <v>2517</v>
      </c>
      <c r="P2402" s="3" t="s">
        <v>1974</v>
      </c>
      <c r="Q2402" s="3" t="s">
        <v>5801</v>
      </c>
      <c r="R2402" s="3" t="s">
        <v>6153</v>
      </c>
      <c r="S2402" s="3" t="s">
        <v>6154</v>
      </c>
      <c r="T2402" s="3" t="s">
        <v>5775</v>
      </c>
      <c r="X2402" s="3">
        <v>2400</v>
      </c>
      <c r="Y2402" s="3">
        <v>90045</v>
      </c>
    </row>
    <row r="2403" spans="2:25" x14ac:dyDescent="0.35">
      <c r="B2403" s="3">
        <v>2401</v>
      </c>
      <c r="C2403" s="3" t="s">
        <v>2518</v>
      </c>
      <c r="D2403" s="3" t="s">
        <v>1831</v>
      </c>
      <c r="H2403" s="3" t="s">
        <v>2518</v>
      </c>
      <c r="I2403" s="3" t="s">
        <v>1831</v>
      </c>
      <c r="J2403" s="9">
        <v>41185</v>
      </c>
      <c r="K2403" s="9">
        <v>41190</v>
      </c>
      <c r="O2403" s="3" t="s">
        <v>2518</v>
      </c>
      <c r="P2403" s="3" t="s">
        <v>1831</v>
      </c>
      <c r="Q2403" s="3" t="s">
        <v>5772</v>
      </c>
      <c r="R2403" s="3" t="s">
        <v>5920</v>
      </c>
      <c r="S2403" s="3" t="s">
        <v>5921</v>
      </c>
      <c r="T2403" s="3" t="s">
        <v>5775</v>
      </c>
      <c r="X2403" s="3">
        <v>2401</v>
      </c>
      <c r="Y2403" s="3">
        <v>90032</v>
      </c>
    </row>
    <row r="2404" spans="2:25" x14ac:dyDescent="0.35">
      <c r="B2404" s="3">
        <v>2402</v>
      </c>
      <c r="C2404" s="3" t="s">
        <v>2519</v>
      </c>
      <c r="D2404" s="3" t="s">
        <v>464</v>
      </c>
      <c r="H2404" s="3" t="s">
        <v>2519</v>
      </c>
      <c r="I2404" s="3" t="s">
        <v>464</v>
      </c>
      <c r="J2404" s="9">
        <v>40744</v>
      </c>
      <c r="K2404" s="9">
        <v>40748</v>
      </c>
      <c r="O2404" s="3" t="s">
        <v>2519</v>
      </c>
      <c r="P2404" s="3" t="s">
        <v>464</v>
      </c>
      <c r="Q2404" s="3" t="s">
        <v>5772</v>
      </c>
      <c r="R2404" s="3" t="s">
        <v>6829</v>
      </c>
      <c r="S2404" s="3" t="s">
        <v>6830</v>
      </c>
      <c r="T2404" s="3" t="s">
        <v>5782</v>
      </c>
      <c r="X2404" s="3">
        <v>2402</v>
      </c>
      <c r="Y2404" s="3">
        <v>75217</v>
      </c>
    </row>
    <row r="2405" spans="2:25" x14ac:dyDescent="0.35">
      <c r="B2405" s="3">
        <v>2403</v>
      </c>
      <c r="C2405" s="3" t="s">
        <v>2519</v>
      </c>
      <c r="D2405" s="3" t="s">
        <v>1222</v>
      </c>
      <c r="H2405" s="3" t="s">
        <v>2519</v>
      </c>
      <c r="I2405" s="3" t="s">
        <v>1222</v>
      </c>
      <c r="J2405" s="9">
        <v>40744</v>
      </c>
      <c r="K2405" s="9">
        <v>40748</v>
      </c>
      <c r="O2405" s="3" t="s">
        <v>2519</v>
      </c>
      <c r="P2405" s="3" t="s">
        <v>1222</v>
      </c>
      <c r="Q2405" s="3" t="s">
        <v>5772</v>
      </c>
      <c r="R2405" s="3" t="s">
        <v>6829</v>
      </c>
      <c r="S2405" s="3" t="s">
        <v>6830</v>
      </c>
      <c r="T2405" s="3" t="s">
        <v>5782</v>
      </c>
      <c r="X2405" s="3">
        <v>2403</v>
      </c>
      <c r="Y2405" s="3">
        <v>75217</v>
      </c>
    </row>
    <row r="2406" spans="2:25" x14ac:dyDescent="0.35">
      <c r="B2406" s="3">
        <v>2404</v>
      </c>
      <c r="C2406" s="3" t="s">
        <v>2519</v>
      </c>
      <c r="D2406" s="3" t="s">
        <v>589</v>
      </c>
      <c r="H2406" s="3" t="s">
        <v>2519</v>
      </c>
      <c r="I2406" s="3" t="s">
        <v>589</v>
      </c>
      <c r="J2406" s="9">
        <v>40744</v>
      </c>
      <c r="K2406" s="9">
        <v>40748</v>
      </c>
      <c r="O2406" s="3" t="s">
        <v>2519</v>
      </c>
      <c r="P2406" s="3" t="s">
        <v>589</v>
      </c>
      <c r="Q2406" s="3" t="s">
        <v>5772</v>
      </c>
      <c r="R2406" s="3" t="s">
        <v>6829</v>
      </c>
      <c r="S2406" s="3" t="s">
        <v>6830</v>
      </c>
      <c r="T2406" s="3" t="s">
        <v>5782</v>
      </c>
      <c r="X2406" s="3">
        <v>2404</v>
      </c>
      <c r="Y2406" s="3">
        <v>75217</v>
      </c>
    </row>
    <row r="2407" spans="2:25" x14ac:dyDescent="0.35">
      <c r="B2407" s="3">
        <v>2405</v>
      </c>
      <c r="C2407" s="3" t="s">
        <v>2520</v>
      </c>
      <c r="D2407" s="3" t="s">
        <v>200</v>
      </c>
      <c r="H2407" s="3" t="s">
        <v>2520</v>
      </c>
      <c r="I2407" s="3" t="s">
        <v>200</v>
      </c>
      <c r="J2407" s="9">
        <v>40684</v>
      </c>
      <c r="K2407" s="9">
        <v>40688</v>
      </c>
      <c r="O2407" s="3" t="s">
        <v>2520</v>
      </c>
      <c r="P2407" s="3" t="s">
        <v>200</v>
      </c>
      <c r="Q2407" s="3" t="s">
        <v>5772</v>
      </c>
      <c r="R2407" s="3" t="s">
        <v>6445</v>
      </c>
      <c r="S2407" s="3" t="s">
        <v>6446</v>
      </c>
      <c r="T2407" s="3" t="s">
        <v>5782</v>
      </c>
      <c r="X2407" s="3">
        <v>2405</v>
      </c>
      <c r="Y2407" s="3">
        <v>92037</v>
      </c>
    </row>
    <row r="2408" spans="2:25" x14ac:dyDescent="0.35">
      <c r="B2408" s="3">
        <v>2406</v>
      </c>
      <c r="C2408" s="3" t="s">
        <v>2521</v>
      </c>
      <c r="D2408" s="3" t="s">
        <v>208</v>
      </c>
      <c r="H2408" s="3" t="s">
        <v>2521</v>
      </c>
      <c r="I2408" s="3" t="s">
        <v>208</v>
      </c>
      <c r="J2408" s="9">
        <v>40572</v>
      </c>
      <c r="K2408" s="9">
        <v>40578</v>
      </c>
      <c r="O2408" s="3" t="s">
        <v>2521</v>
      </c>
      <c r="P2408" s="3" t="s">
        <v>208</v>
      </c>
      <c r="Q2408" s="3" t="s">
        <v>5772</v>
      </c>
      <c r="R2408" s="3" t="s">
        <v>6113</v>
      </c>
      <c r="S2408" s="3" t="s">
        <v>6114</v>
      </c>
      <c r="T2408" s="3" t="s">
        <v>5775</v>
      </c>
      <c r="X2408" s="3">
        <v>2406</v>
      </c>
      <c r="Y2408" s="3">
        <v>10024</v>
      </c>
    </row>
    <row r="2409" spans="2:25" x14ac:dyDescent="0.35">
      <c r="B2409" s="3">
        <v>2407</v>
      </c>
      <c r="C2409" s="3" t="s">
        <v>2522</v>
      </c>
      <c r="D2409" s="3" t="s">
        <v>461</v>
      </c>
      <c r="H2409" s="3" t="s">
        <v>2522</v>
      </c>
      <c r="I2409" s="3" t="s">
        <v>461</v>
      </c>
      <c r="J2409" s="9">
        <v>41680</v>
      </c>
      <c r="K2409" s="9">
        <v>41685</v>
      </c>
      <c r="O2409" s="3" t="s">
        <v>2522</v>
      </c>
      <c r="P2409" s="3" t="s">
        <v>461</v>
      </c>
      <c r="Q2409" s="3" t="s">
        <v>5772</v>
      </c>
      <c r="R2409" s="3" t="s">
        <v>6805</v>
      </c>
      <c r="S2409" s="3" t="s">
        <v>6806</v>
      </c>
      <c r="T2409" s="3" t="s">
        <v>5775</v>
      </c>
      <c r="X2409" s="3">
        <v>2407</v>
      </c>
      <c r="Y2409" s="3">
        <v>77070</v>
      </c>
    </row>
    <row r="2410" spans="2:25" x14ac:dyDescent="0.35">
      <c r="B2410" s="3">
        <v>2408</v>
      </c>
      <c r="C2410" s="3" t="s">
        <v>2522</v>
      </c>
      <c r="D2410" s="3" t="s">
        <v>829</v>
      </c>
      <c r="H2410" s="3" t="s">
        <v>2522</v>
      </c>
      <c r="I2410" s="3" t="s">
        <v>829</v>
      </c>
      <c r="J2410" s="9">
        <v>41680</v>
      </c>
      <c r="K2410" s="9">
        <v>41685</v>
      </c>
      <c r="O2410" s="3" t="s">
        <v>2522</v>
      </c>
      <c r="P2410" s="3" t="s">
        <v>829</v>
      </c>
      <c r="Q2410" s="3" t="s">
        <v>5772</v>
      </c>
      <c r="R2410" s="3" t="s">
        <v>6805</v>
      </c>
      <c r="S2410" s="3" t="s">
        <v>6806</v>
      </c>
      <c r="T2410" s="3" t="s">
        <v>5775</v>
      </c>
      <c r="X2410" s="3">
        <v>2408</v>
      </c>
      <c r="Y2410" s="3">
        <v>77070</v>
      </c>
    </row>
    <row r="2411" spans="2:25" x14ac:dyDescent="0.35">
      <c r="B2411" s="3">
        <v>2409</v>
      </c>
      <c r="C2411" s="3" t="s">
        <v>2522</v>
      </c>
      <c r="D2411" s="3" t="s">
        <v>2474</v>
      </c>
      <c r="H2411" s="3" t="s">
        <v>2522</v>
      </c>
      <c r="I2411" s="3" t="s">
        <v>2474</v>
      </c>
      <c r="J2411" s="9">
        <v>41680</v>
      </c>
      <c r="K2411" s="9">
        <v>41685</v>
      </c>
      <c r="O2411" s="3" t="s">
        <v>2522</v>
      </c>
      <c r="P2411" s="3" t="s">
        <v>2474</v>
      </c>
      <c r="Q2411" s="3" t="s">
        <v>5772</v>
      </c>
      <c r="R2411" s="3" t="s">
        <v>6805</v>
      </c>
      <c r="S2411" s="3" t="s">
        <v>6806</v>
      </c>
      <c r="T2411" s="3" t="s">
        <v>5775</v>
      </c>
      <c r="X2411" s="3">
        <v>2409</v>
      </c>
      <c r="Y2411" s="3">
        <v>77070</v>
      </c>
    </row>
    <row r="2412" spans="2:25" x14ac:dyDescent="0.35">
      <c r="B2412" s="3">
        <v>2410</v>
      </c>
      <c r="C2412" s="3" t="s">
        <v>2522</v>
      </c>
      <c r="D2412" s="3" t="s">
        <v>1033</v>
      </c>
      <c r="H2412" s="3" t="s">
        <v>2522</v>
      </c>
      <c r="I2412" s="3" t="s">
        <v>1033</v>
      </c>
      <c r="J2412" s="9">
        <v>41680</v>
      </c>
      <c r="K2412" s="9">
        <v>41685</v>
      </c>
      <c r="O2412" s="3" t="s">
        <v>2522</v>
      </c>
      <c r="P2412" s="3" t="s">
        <v>1033</v>
      </c>
      <c r="Q2412" s="3" t="s">
        <v>5772</v>
      </c>
      <c r="R2412" s="3" t="s">
        <v>6805</v>
      </c>
      <c r="S2412" s="3" t="s">
        <v>6806</v>
      </c>
      <c r="T2412" s="3" t="s">
        <v>5775</v>
      </c>
      <c r="X2412" s="3">
        <v>2410</v>
      </c>
      <c r="Y2412" s="3">
        <v>77070</v>
      </c>
    </row>
    <row r="2413" spans="2:25" x14ac:dyDescent="0.35">
      <c r="B2413" s="3">
        <v>2411</v>
      </c>
      <c r="C2413" s="3" t="s">
        <v>2523</v>
      </c>
      <c r="D2413" s="3" t="s">
        <v>695</v>
      </c>
      <c r="H2413" s="3" t="s">
        <v>2523</v>
      </c>
      <c r="I2413" s="3" t="s">
        <v>695</v>
      </c>
      <c r="J2413" s="9">
        <v>41144</v>
      </c>
      <c r="K2413" s="9">
        <v>41144</v>
      </c>
      <c r="O2413" s="3" t="s">
        <v>2523</v>
      </c>
      <c r="P2413" s="3" t="s">
        <v>695</v>
      </c>
      <c r="Q2413" s="3" t="s">
        <v>6020</v>
      </c>
      <c r="R2413" s="3" t="s">
        <v>6008</v>
      </c>
      <c r="S2413" s="3" t="s">
        <v>6009</v>
      </c>
      <c r="T2413" s="3" t="s">
        <v>5775</v>
      </c>
      <c r="X2413" s="3">
        <v>2411</v>
      </c>
      <c r="Y2413" s="3">
        <v>60440</v>
      </c>
    </row>
    <row r="2414" spans="2:25" x14ac:dyDescent="0.35">
      <c r="B2414" s="3">
        <v>2412</v>
      </c>
      <c r="C2414" s="3" t="s">
        <v>2523</v>
      </c>
      <c r="D2414" s="3" t="s">
        <v>1693</v>
      </c>
      <c r="H2414" s="3" t="s">
        <v>2523</v>
      </c>
      <c r="I2414" s="3" t="s">
        <v>1693</v>
      </c>
      <c r="J2414" s="9">
        <v>41144</v>
      </c>
      <c r="K2414" s="9">
        <v>41144</v>
      </c>
      <c r="O2414" s="3" t="s">
        <v>2523</v>
      </c>
      <c r="P2414" s="3" t="s">
        <v>1693</v>
      </c>
      <c r="Q2414" s="3" t="s">
        <v>6020</v>
      </c>
      <c r="R2414" s="3" t="s">
        <v>6008</v>
      </c>
      <c r="S2414" s="3" t="s">
        <v>6009</v>
      </c>
      <c r="T2414" s="3" t="s">
        <v>5775</v>
      </c>
      <c r="X2414" s="3">
        <v>2412</v>
      </c>
      <c r="Y2414" s="3">
        <v>60440</v>
      </c>
    </row>
    <row r="2415" spans="2:25" x14ac:dyDescent="0.35">
      <c r="B2415" s="3">
        <v>2413</v>
      </c>
      <c r="C2415" s="3" t="s">
        <v>2523</v>
      </c>
      <c r="D2415" s="3" t="s">
        <v>1400</v>
      </c>
      <c r="H2415" s="3" t="s">
        <v>2523</v>
      </c>
      <c r="I2415" s="3" t="s">
        <v>1400</v>
      </c>
      <c r="J2415" s="9">
        <v>41144</v>
      </c>
      <c r="K2415" s="9">
        <v>41144</v>
      </c>
      <c r="O2415" s="3" t="s">
        <v>2523</v>
      </c>
      <c r="P2415" s="3" t="s">
        <v>1400</v>
      </c>
      <c r="Q2415" s="3" t="s">
        <v>6020</v>
      </c>
      <c r="R2415" s="3" t="s">
        <v>6008</v>
      </c>
      <c r="S2415" s="3" t="s">
        <v>6009</v>
      </c>
      <c r="T2415" s="3" t="s">
        <v>5775</v>
      </c>
      <c r="X2415" s="3">
        <v>2413</v>
      </c>
      <c r="Y2415" s="3">
        <v>60440</v>
      </c>
    </row>
    <row r="2416" spans="2:25" x14ac:dyDescent="0.35">
      <c r="B2416" s="3">
        <v>2414</v>
      </c>
      <c r="C2416" s="3" t="s">
        <v>2523</v>
      </c>
      <c r="D2416" s="3" t="s">
        <v>403</v>
      </c>
      <c r="H2416" s="3" t="s">
        <v>2523</v>
      </c>
      <c r="I2416" s="3" t="s">
        <v>403</v>
      </c>
      <c r="J2416" s="9">
        <v>41144</v>
      </c>
      <c r="K2416" s="9">
        <v>41144</v>
      </c>
      <c r="O2416" s="3" t="s">
        <v>2523</v>
      </c>
      <c r="P2416" s="3" t="s">
        <v>403</v>
      </c>
      <c r="Q2416" s="3" t="s">
        <v>6020</v>
      </c>
      <c r="R2416" s="3" t="s">
        <v>6008</v>
      </c>
      <c r="S2416" s="3" t="s">
        <v>6009</v>
      </c>
      <c r="T2416" s="3" t="s">
        <v>5775</v>
      </c>
      <c r="X2416" s="3">
        <v>2414</v>
      </c>
      <c r="Y2416" s="3">
        <v>60440</v>
      </c>
    </row>
    <row r="2417" spans="2:25" x14ac:dyDescent="0.35">
      <c r="B2417" s="3">
        <v>2415</v>
      </c>
      <c r="C2417" s="3" t="s">
        <v>2524</v>
      </c>
      <c r="D2417" s="3" t="s">
        <v>386</v>
      </c>
      <c r="H2417" s="3" t="s">
        <v>2524</v>
      </c>
      <c r="I2417" s="3" t="s">
        <v>386</v>
      </c>
      <c r="J2417" s="9">
        <v>41757</v>
      </c>
      <c r="K2417" s="9">
        <v>41761</v>
      </c>
      <c r="O2417" s="3" t="s">
        <v>2524</v>
      </c>
      <c r="P2417" s="3" t="s">
        <v>386</v>
      </c>
      <c r="Q2417" s="3" t="s">
        <v>5772</v>
      </c>
      <c r="R2417" s="3" t="s">
        <v>5858</v>
      </c>
      <c r="S2417" s="3" t="s">
        <v>5859</v>
      </c>
      <c r="T2417" s="3" t="s">
        <v>5771</v>
      </c>
      <c r="X2417" s="3">
        <v>2415</v>
      </c>
      <c r="Y2417" s="3">
        <v>76106</v>
      </c>
    </row>
    <row r="2418" spans="2:25" x14ac:dyDescent="0.35">
      <c r="B2418" s="3">
        <v>2416</v>
      </c>
      <c r="C2418" s="3" t="s">
        <v>2524</v>
      </c>
      <c r="D2418" s="3" t="s">
        <v>380</v>
      </c>
      <c r="H2418" s="3" t="s">
        <v>2524</v>
      </c>
      <c r="I2418" s="3" t="s">
        <v>380</v>
      </c>
      <c r="J2418" s="9">
        <v>41757</v>
      </c>
      <c r="K2418" s="9">
        <v>41761</v>
      </c>
      <c r="O2418" s="3" t="s">
        <v>2524</v>
      </c>
      <c r="P2418" s="3" t="s">
        <v>380</v>
      </c>
      <c r="Q2418" s="3" t="s">
        <v>5772</v>
      </c>
      <c r="R2418" s="3" t="s">
        <v>5858</v>
      </c>
      <c r="S2418" s="3" t="s">
        <v>5859</v>
      </c>
      <c r="T2418" s="3" t="s">
        <v>5771</v>
      </c>
      <c r="X2418" s="3">
        <v>2416</v>
      </c>
      <c r="Y2418" s="3">
        <v>76106</v>
      </c>
    </row>
    <row r="2419" spans="2:25" x14ac:dyDescent="0.35">
      <c r="B2419" s="3">
        <v>2417</v>
      </c>
      <c r="C2419" s="3" t="s">
        <v>2525</v>
      </c>
      <c r="D2419" s="3" t="s">
        <v>2181</v>
      </c>
      <c r="H2419" s="3" t="s">
        <v>2525</v>
      </c>
      <c r="I2419" s="3" t="s">
        <v>2181</v>
      </c>
      <c r="J2419" s="9">
        <v>41744</v>
      </c>
      <c r="K2419" s="9">
        <v>41749</v>
      </c>
      <c r="O2419" s="3" t="s">
        <v>2525</v>
      </c>
      <c r="P2419" s="3" t="s">
        <v>2181</v>
      </c>
      <c r="Q2419" s="3" t="s">
        <v>5772</v>
      </c>
      <c r="R2419" s="3" t="s">
        <v>6423</v>
      </c>
      <c r="S2419" s="3" t="s">
        <v>6424</v>
      </c>
      <c r="T2419" s="3" t="s">
        <v>5775</v>
      </c>
      <c r="X2419" s="3">
        <v>2417</v>
      </c>
      <c r="Y2419" s="3">
        <v>10024</v>
      </c>
    </row>
    <row r="2420" spans="2:25" x14ac:dyDescent="0.35">
      <c r="B2420" s="3">
        <v>2418</v>
      </c>
      <c r="C2420" s="3" t="s">
        <v>2525</v>
      </c>
      <c r="D2420" s="3" t="s">
        <v>907</v>
      </c>
      <c r="H2420" s="3" t="s">
        <v>2525</v>
      </c>
      <c r="I2420" s="3" t="s">
        <v>907</v>
      </c>
      <c r="J2420" s="9">
        <v>41744</v>
      </c>
      <c r="K2420" s="9">
        <v>41749</v>
      </c>
      <c r="O2420" s="3" t="s">
        <v>2525</v>
      </c>
      <c r="P2420" s="3" t="s">
        <v>907</v>
      </c>
      <c r="Q2420" s="3" t="s">
        <v>5772</v>
      </c>
      <c r="R2420" s="3" t="s">
        <v>6423</v>
      </c>
      <c r="S2420" s="3" t="s">
        <v>6424</v>
      </c>
      <c r="T2420" s="3" t="s">
        <v>5775</v>
      </c>
      <c r="X2420" s="3">
        <v>2418</v>
      </c>
      <c r="Y2420" s="3">
        <v>10024</v>
      </c>
    </row>
    <row r="2421" spans="2:25" x14ac:dyDescent="0.35">
      <c r="B2421" s="3">
        <v>2419</v>
      </c>
      <c r="C2421" s="3" t="s">
        <v>2526</v>
      </c>
      <c r="D2421" s="3" t="s">
        <v>489</v>
      </c>
      <c r="H2421" s="3" t="s">
        <v>2526</v>
      </c>
      <c r="I2421" s="3" t="s">
        <v>489</v>
      </c>
      <c r="J2421" s="9">
        <v>41996</v>
      </c>
      <c r="K2421" s="9">
        <v>42001</v>
      </c>
      <c r="O2421" s="3" t="s">
        <v>2526</v>
      </c>
      <c r="P2421" s="3" t="s">
        <v>489</v>
      </c>
      <c r="Q2421" s="3" t="s">
        <v>5768</v>
      </c>
      <c r="R2421" s="3" t="s">
        <v>6989</v>
      </c>
      <c r="S2421" s="3" t="s">
        <v>6990</v>
      </c>
      <c r="T2421" s="3" t="s">
        <v>5771</v>
      </c>
      <c r="X2421" s="3">
        <v>2419</v>
      </c>
      <c r="Y2421" s="3">
        <v>2908</v>
      </c>
    </row>
    <row r="2422" spans="2:25" x14ac:dyDescent="0.35">
      <c r="B2422" s="3">
        <v>2420</v>
      </c>
      <c r="C2422" s="3" t="s">
        <v>2526</v>
      </c>
      <c r="D2422" s="3" t="s">
        <v>2527</v>
      </c>
      <c r="H2422" s="3" t="s">
        <v>2526</v>
      </c>
      <c r="I2422" s="3" t="s">
        <v>2527</v>
      </c>
      <c r="J2422" s="9">
        <v>41996</v>
      </c>
      <c r="K2422" s="9">
        <v>42001</v>
      </c>
      <c r="O2422" s="3" t="s">
        <v>2526</v>
      </c>
      <c r="P2422" s="3" t="s">
        <v>2527</v>
      </c>
      <c r="Q2422" s="3" t="s">
        <v>5768</v>
      </c>
      <c r="R2422" s="3" t="s">
        <v>6989</v>
      </c>
      <c r="S2422" s="3" t="s">
        <v>6990</v>
      </c>
      <c r="T2422" s="3" t="s">
        <v>5771</v>
      </c>
      <c r="X2422" s="3">
        <v>2420</v>
      </c>
      <c r="Y2422" s="3">
        <v>2908</v>
      </c>
    </row>
    <row r="2423" spans="2:25" x14ac:dyDescent="0.35">
      <c r="B2423" s="3">
        <v>2421</v>
      </c>
      <c r="C2423" s="3" t="s">
        <v>2528</v>
      </c>
      <c r="D2423" s="3" t="s">
        <v>2529</v>
      </c>
      <c r="H2423" s="3" t="s">
        <v>2528</v>
      </c>
      <c r="I2423" s="3" t="s">
        <v>2529</v>
      </c>
      <c r="J2423" s="9">
        <v>41722</v>
      </c>
      <c r="K2423" s="9">
        <v>41728</v>
      </c>
      <c r="O2423" s="3" t="s">
        <v>2528</v>
      </c>
      <c r="P2423" s="3" t="s">
        <v>2529</v>
      </c>
      <c r="Q2423" s="3" t="s">
        <v>5772</v>
      </c>
      <c r="R2423" s="3" t="s">
        <v>6991</v>
      </c>
      <c r="S2423" s="3" t="s">
        <v>6992</v>
      </c>
      <c r="T2423" s="3" t="s">
        <v>5775</v>
      </c>
      <c r="X2423" s="3">
        <v>2421</v>
      </c>
      <c r="Y2423" s="3">
        <v>10024</v>
      </c>
    </row>
    <row r="2424" spans="2:25" x14ac:dyDescent="0.35">
      <c r="B2424" s="3">
        <v>2422</v>
      </c>
      <c r="C2424" s="3" t="s">
        <v>2530</v>
      </c>
      <c r="D2424" s="3" t="s">
        <v>644</v>
      </c>
      <c r="H2424" s="3" t="s">
        <v>2530</v>
      </c>
      <c r="I2424" s="3" t="s">
        <v>644</v>
      </c>
      <c r="J2424" s="9">
        <v>41481</v>
      </c>
      <c r="K2424" s="9">
        <v>41485</v>
      </c>
      <c r="O2424" s="3" t="s">
        <v>2530</v>
      </c>
      <c r="P2424" s="3" t="s">
        <v>644</v>
      </c>
      <c r="Q2424" s="3" t="s">
        <v>5772</v>
      </c>
      <c r="R2424" s="3" t="s">
        <v>6061</v>
      </c>
      <c r="S2424" s="3" t="s">
        <v>6062</v>
      </c>
      <c r="T2424" s="3" t="s">
        <v>5771</v>
      </c>
      <c r="X2424" s="3">
        <v>2422</v>
      </c>
      <c r="Y2424" s="3">
        <v>77070</v>
      </c>
    </row>
    <row r="2425" spans="2:25" x14ac:dyDescent="0.35">
      <c r="B2425" s="3">
        <v>2423</v>
      </c>
      <c r="C2425" s="3" t="s">
        <v>2531</v>
      </c>
      <c r="D2425" s="3" t="s">
        <v>2532</v>
      </c>
      <c r="H2425" s="3" t="s">
        <v>2531</v>
      </c>
      <c r="I2425" s="3" t="s">
        <v>2532</v>
      </c>
      <c r="J2425" s="9">
        <v>41510</v>
      </c>
      <c r="K2425" s="9">
        <v>41517</v>
      </c>
      <c r="O2425" s="3" t="s">
        <v>2531</v>
      </c>
      <c r="P2425" s="3" t="s">
        <v>2532</v>
      </c>
      <c r="Q2425" s="3" t="s">
        <v>5772</v>
      </c>
      <c r="R2425" s="3" t="s">
        <v>6563</v>
      </c>
      <c r="S2425" s="3" t="s">
        <v>6564</v>
      </c>
      <c r="T2425" s="3" t="s">
        <v>5775</v>
      </c>
      <c r="X2425" s="3">
        <v>2423</v>
      </c>
      <c r="Y2425" s="3">
        <v>98105</v>
      </c>
    </row>
    <row r="2426" spans="2:25" x14ac:dyDescent="0.35">
      <c r="B2426" s="3">
        <v>2424</v>
      </c>
      <c r="C2426" s="3" t="s">
        <v>2531</v>
      </c>
      <c r="D2426" s="3" t="s">
        <v>2533</v>
      </c>
      <c r="H2426" s="3" t="s">
        <v>2531</v>
      </c>
      <c r="I2426" s="3" t="s">
        <v>2533</v>
      </c>
      <c r="J2426" s="9">
        <v>41510</v>
      </c>
      <c r="K2426" s="9">
        <v>41517</v>
      </c>
      <c r="O2426" s="3" t="s">
        <v>2531</v>
      </c>
      <c r="P2426" s="3" t="s">
        <v>2533</v>
      </c>
      <c r="Q2426" s="3" t="s">
        <v>5772</v>
      </c>
      <c r="R2426" s="3" t="s">
        <v>6563</v>
      </c>
      <c r="S2426" s="3" t="s">
        <v>6564</v>
      </c>
      <c r="T2426" s="3" t="s">
        <v>5775</v>
      </c>
      <c r="X2426" s="3">
        <v>2424</v>
      </c>
      <c r="Y2426" s="3">
        <v>98105</v>
      </c>
    </row>
    <row r="2427" spans="2:25" x14ac:dyDescent="0.35">
      <c r="B2427" s="3">
        <v>2425</v>
      </c>
      <c r="C2427" s="3" t="s">
        <v>2531</v>
      </c>
      <c r="D2427" s="3" t="s">
        <v>2416</v>
      </c>
      <c r="H2427" s="3" t="s">
        <v>2531</v>
      </c>
      <c r="I2427" s="3" t="s">
        <v>2416</v>
      </c>
      <c r="J2427" s="9">
        <v>41510</v>
      </c>
      <c r="K2427" s="9">
        <v>41517</v>
      </c>
      <c r="O2427" s="3" t="s">
        <v>2531</v>
      </c>
      <c r="P2427" s="3" t="s">
        <v>2416</v>
      </c>
      <c r="Q2427" s="3" t="s">
        <v>5772</v>
      </c>
      <c r="R2427" s="3" t="s">
        <v>6563</v>
      </c>
      <c r="S2427" s="3" t="s">
        <v>6564</v>
      </c>
      <c r="T2427" s="3" t="s">
        <v>5775</v>
      </c>
      <c r="X2427" s="3">
        <v>2425</v>
      </c>
      <c r="Y2427" s="3">
        <v>98105</v>
      </c>
    </row>
    <row r="2428" spans="2:25" x14ac:dyDescent="0.35">
      <c r="B2428" s="3">
        <v>2426</v>
      </c>
      <c r="C2428" s="3" t="s">
        <v>2531</v>
      </c>
      <c r="D2428" s="3" t="s">
        <v>1235</v>
      </c>
      <c r="H2428" s="3" t="s">
        <v>2531</v>
      </c>
      <c r="I2428" s="3" t="s">
        <v>1235</v>
      </c>
      <c r="J2428" s="9">
        <v>41510</v>
      </c>
      <c r="K2428" s="9">
        <v>41517</v>
      </c>
      <c r="O2428" s="3" t="s">
        <v>2531</v>
      </c>
      <c r="P2428" s="3" t="s">
        <v>1235</v>
      </c>
      <c r="Q2428" s="3" t="s">
        <v>5772</v>
      </c>
      <c r="R2428" s="3" t="s">
        <v>6563</v>
      </c>
      <c r="S2428" s="3" t="s">
        <v>6564</v>
      </c>
      <c r="T2428" s="3" t="s">
        <v>5775</v>
      </c>
      <c r="X2428" s="3">
        <v>2426</v>
      </c>
      <c r="Y2428" s="3">
        <v>98105</v>
      </c>
    </row>
    <row r="2429" spans="2:25" x14ac:dyDescent="0.35">
      <c r="B2429" s="3">
        <v>2427</v>
      </c>
      <c r="C2429" s="3" t="s">
        <v>2531</v>
      </c>
      <c r="D2429" s="3" t="s">
        <v>31</v>
      </c>
      <c r="H2429" s="3" t="s">
        <v>2531</v>
      </c>
      <c r="I2429" s="3" t="s">
        <v>31</v>
      </c>
      <c r="J2429" s="9">
        <v>41510</v>
      </c>
      <c r="K2429" s="9">
        <v>41517</v>
      </c>
      <c r="O2429" s="3" t="s">
        <v>2531</v>
      </c>
      <c r="P2429" s="3" t="s">
        <v>31</v>
      </c>
      <c r="Q2429" s="3" t="s">
        <v>5772</v>
      </c>
      <c r="R2429" s="3" t="s">
        <v>6563</v>
      </c>
      <c r="S2429" s="3" t="s">
        <v>6564</v>
      </c>
      <c r="T2429" s="3" t="s">
        <v>5775</v>
      </c>
      <c r="X2429" s="3">
        <v>2427</v>
      </c>
      <c r="Y2429" s="3">
        <v>98105</v>
      </c>
    </row>
    <row r="2430" spans="2:25" x14ac:dyDescent="0.35">
      <c r="B2430" s="3">
        <v>2428</v>
      </c>
      <c r="C2430" s="3" t="s">
        <v>2531</v>
      </c>
      <c r="D2430" s="3" t="s">
        <v>2534</v>
      </c>
      <c r="H2430" s="3" t="s">
        <v>2531</v>
      </c>
      <c r="I2430" s="3" t="s">
        <v>2534</v>
      </c>
      <c r="J2430" s="9">
        <v>41510</v>
      </c>
      <c r="K2430" s="9">
        <v>41517</v>
      </c>
      <c r="O2430" s="3" t="s">
        <v>2531</v>
      </c>
      <c r="P2430" s="3" t="s">
        <v>2534</v>
      </c>
      <c r="Q2430" s="3" t="s">
        <v>5772</v>
      </c>
      <c r="R2430" s="3" t="s">
        <v>6563</v>
      </c>
      <c r="S2430" s="3" t="s">
        <v>6564</v>
      </c>
      <c r="T2430" s="3" t="s">
        <v>5775</v>
      </c>
      <c r="X2430" s="3">
        <v>2428</v>
      </c>
      <c r="Y2430" s="3">
        <v>98105</v>
      </c>
    </row>
    <row r="2431" spans="2:25" x14ac:dyDescent="0.35">
      <c r="B2431" s="3">
        <v>2429</v>
      </c>
      <c r="C2431" s="3" t="s">
        <v>2535</v>
      </c>
      <c r="D2431" s="3" t="s">
        <v>351</v>
      </c>
      <c r="H2431" s="3" t="s">
        <v>2535</v>
      </c>
      <c r="I2431" s="3" t="s">
        <v>351</v>
      </c>
      <c r="J2431" s="9">
        <v>41071</v>
      </c>
      <c r="K2431" s="9">
        <v>41072</v>
      </c>
      <c r="O2431" s="3" t="s">
        <v>2535</v>
      </c>
      <c r="P2431" s="3" t="s">
        <v>351</v>
      </c>
      <c r="Q2431" s="3" t="s">
        <v>5801</v>
      </c>
      <c r="R2431" s="3" t="s">
        <v>6685</v>
      </c>
      <c r="S2431" s="3" t="s">
        <v>6686</v>
      </c>
      <c r="T2431" s="3" t="s">
        <v>5771</v>
      </c>
      <c r="X2431" s="3">
        <v>2429</v>
      </c>
      <c r="Y2431" s="3">
        <v>33801</v>
      </c>
    </row>
    <row r="2432" spans="2:25" x14ac:dyDescent="0.35">
      <c r="B2432" s="3">
        <v>2430</v>
      </c>
      <c r="C2432" s="3" t="s">
        <v>2535</v>
      </c>
      <c r="D2432" s="3" t="s">
        <v>606</v>
      </c>
      <c r="H2432" s="3" t="s">
        <v>2535</v>
      </c>
      <c r="I2432" s="3" t="s">
        <v>606</v>
      </c>
      <c r="J2432" s="9">
        <v>41071</v>
      </c>
      <c r="K2432" s="9">
        <v>41072</v>
      </c>
      <c r="O2432" s="3" t="s">
        <v>2535</v>
      </c>
      <c r="P2432" s="3" t="s">
        <v>606</v>
      </c>
      <c r="Q2432" s="3" t="s">
        <v>5801</v>
      </c>
      <c r="R2432" s="3" t="s">
        <v>6685</v>
      </c>
      <c r="S2432" s="3" t="s">
        <v>6686</v>
      </c>
      <c r="T2432" s="3" t="s">
        <v>5771</v>
      </c>
      <c r="X2432" s="3">
        <v>2430</v>
      </c>
      <c r="Y2432" s="3">
        <v>33801</v>
      </c>
    </row>
    <row r="2433" spans="2:25" x14ac:dyDescent="0.35">
      <c r="B2433" s="3">
        <v>2431</v>
      </c>
      <c r="C2433" s="3" t="s">
        <v>2535</v>
      </c>
      <c r="D2433" s="3" t="s">
        <v>2536</v>
      </c>
      <c r="H2433" s="3" t="s">
        <v>2535</v>
      </c>
      <c r="I2433" s="3" t="s">
        <v>2536</v>
      </c>
      <c r="J2433" s="9">
        <v>41071</v>
      </c>
      <c r="K2433" s="9">
        <v>41072</v>
      </c>
      <c r="O2433" s="3" t="s">
        <v>2535</v>
      </c>
      <c r="P2433" s="3" t="s">
        <v>2536</v>
      </c>
      <c r="Q2433" s="3" t="s">
        <v>5801</v>
      </c>
      <c r="R2433" s="3" t="s">
        <v>6685</v>
      </c>
      <c r="S2433" s="3" t="s">
        <v>6686</v>
      </c>
      <c r="T2433" s="3" t="s">
        <v>5771</v>
      </c>
      <c r="X2433" s="3">
        <v>2431</v>
      </c>
      <c r="Y2433" s="3">
        <v>33801</v>
      </c>
    </row>
    <row r="2434" spans="2:25" x14ac:dyDescent="0.35">
      <c r="B2434" s="3">
        <v>2432</v>
      </c>
      <c r="C2434" s="3" t="s">
        <v>2535</v>
      </c>
      <c r="D2434" s="3" t="s">
        <v>134</v>
      </c>
      <c r="H2434" s="3" t="s">
        <v>2535</v>
      </c>
      <c r="I2434" s="3" t="s">
        <v>134</v>
      </c>
      <c r="J2434" s="9">
        <v>41071</v>
      </c>
      <c r="K2434" s="9">
        <v>41072</v>
      </c>
      <c r="O2434" s="3" t="s">
        <v>2535</v>
      </c>
      <c r="P2434" s="3" t="s">
        <v>134</v>
      </c>
      <c r="Q2434" s="3" t="s">
        <v>5801</v>
      </c>
      <c r="R2434" s="3" t="s">
        <v>6685</v>
      </c>
      <c r="S2434" s="3" t="s">
        <v>6686</v>
      </c>
      <c r="T2434" s="3" t="s">
        <v>5771</v>
      </c>
      <c r="X2434" s="3">
        <v>2432</v>
      </c>
      <c r="Y2434" s="3">
        <v>33801</v>
      </c>
    </row>
    <row r="2435" spans="2:25" x14ac:dyDescent="0.35">
      <c r="B2435" s="3">
        <v>2433</v>
      </c>
      <c r="C2435" s="3" t="s">
        <v>2535</v>
      </c>
      <c r="D2435" s="3" t="s">
        <v>314</v>
      </c>
      <c r="H2435" s="3" t="s">
        <v>2535</v>
      </c>
      <c r="I2435" s="3" t="s">
        <v>314</v>
      </c>
      <c r="J2435" s="9">
        <v>41071</v>
      </c>
      <c r="K2435" s="9">
        <v>41072</v>
      </c>
      <c r="O2435" s="3" t="s">
        <v>2535</v>
      </c>
      <c r="P2435" s="3" t="s">
        <v>314</v>
      </c>
      <c r="Q2435" s="3" t="s">
        <v>5801</v>
      </c>
      <c r="R2435" s="3" t="s">
        <v>6685</v>
      </c>
      <c r="S2435" s="3" t="s">
        <v>6686</v>
      </c>
      <c r="T2435" s="3" t="s">
        <v>5771</v>
      </c>
      <c r="X2435" s="3">
        <v>2433</v>
      </c>
      <c r="Y2435" s="3">
        <v>33801</v>
      </c>
    </row>
    <row r="2436" spans="2:25" x14ac:dyDescent="0.35">
      <c r="B2436" s="3">
        <v>2434</v>
      </c>
      <c r="C2436" s="3" t="s">
        <v>2535</v>
      </c>
      <c r="D2436" s="3" t="s">
        <v>2207</v>
      </c>
      <c r="H2436" s="3" t="s">
        <v>2535</v>
      </c>
      <c r="I2436" s="3" t="s">
        <v>2207</v>
      </c>
      <c r="J2436" s="9">
        <v>41071</v>
      </c>
      <c r="K2436" s="9">
        <v>41072</v>
      </c>
      <c r="O2436" s="3" t="s">
        <v>2535</v>
      </c>
      <c r="P2436" s="3" t="s">
        <v>2207</v>
      </c>
      <c r="Q2436" s="3" t="s">
        <v>5801</v>
      </c>
      <c r="R2436" s="3" t="s">
        <v>6685</v>
      </c>
      <c r="S2436" s="3" t="s">
        <v>6686</v>
      </c>
      <c r="T2436" s="3" t="s">
        <v>5771</v>
      </c>
      <c r="X2436" s="3">
        <v>2434</v>
      </c>
      <c r="Y2436" s="3">
        <v>33801</v>
      </c>
    </row>
    <row r="2437" spans="2:25" x14ac:dyDescent="0.35">
      <c r="B2437" s="3">
        <v>2435</v>
      </c>
      <c r="C2437" s="3" t="s">
        <v>2535</v>
      </c>
      <c r="D2437" s="3" t="s">
        <v>593</v>
      </c>
      <c r="H2437" s="3" t="s">
        <v>2535</v>
      </c>
      <c r="I2437" s="3" t="s">
        <v>593</v>
      </c>
      <c r="J2437" s="9">
        <v>41071</v>
      </c>
      <c r="K2437" s="9">
        <v>41072</v>
      </c>
      <c r="O2437" s="3" t="s">
        <v>2535</v>
      </c>
      <c r="P2437" s="3" t="s">
        <v>593</v>
      </c>
      <c r="Q2437" s="3" t="s">
        <v>5801</v>
      </c>
      <c r="R2437" s="3" t="s">
        <v>6685</v>
      </c>
      <c r="S2437" s="3" t="s">
        <v>6686</v>
      </c>
      <c r="T2437" s="3" t="s">
        <v>5771</v>
      </c>
      <c r="X2437" s="3">
        <v>2435</v>
      </c>
      <c r="Y2437" s="3">
        <v>33801</v>
      </c>
    </row>
    <row r="2438" spans="2:25" x14ac:dyDescent="0.35">
      <c r="B2438" s="3">
        <v>2436</v>
      </c>
      <c r="C2438" s="3" t="s">
        <v>2535</v>
      </c>
      <c r="D2438" s="3" t="s">
        <v>2537</v>
      </c>
      <c r="H2438" s="3" t="s">
        <v>2535</v>
      </c>
      <c r="I2438" s="3" t="s">
        <v>2537</v>
      </c>
      <c r="J2438" s="9">
        <v>41071</v>
      </c>
      <c r="K2438" s="9">
        <v>41072</v>
      </c>
      <c r="O2438" s="3" t="s">
        <v>2535</v>
      </c>
      <c r="P2438" s="3" t="s">
        <v>2537</v>
      </c>
      <c r="Q2438" s="3" t="s">
        <v>5801</v>
      </c>
      <c r="R2438" s="3" t="s">
        <v>6685</v>
      </c>
      <c r="S2438" s="3" t="s">
        <v>6686</v>
      </c>
      <c r="T2438" s="3" t="s">
        <v>5771</v>
      </c>
      <c r="X2438" s="3">
        <v>2436</v>
      </c>
      <c r="Y2438" s="3">
        <v>33801</v>
      </c>
    </row>
    <row r="2439" spans="2:25" x14ac:dyDescent="0.35">
      <c r="B2439" s="3">
        <v>2437</v>
      </c>
      <c r="C2439" s="3" t="s">
        <v>2538</v>
      </c>
      <c r="D2439" s="3" t="s">
        <v>1184</v>
      </c>
      <c r="H2439" s="3" t="s">
        <v>2538</v>
      </c>
      <c r="I2439" s="3" t="s">
        <v>1184</v>
      </c>
      <c r="J2439" s="9">
        <v>41891</v>
      </c>
      <c r="K2439" s="9">
        <v>41895</v>
      </c>
      <c r="O2439" s="3" t="s">
        <v>2538</v>
      </c>
      <c r="P2439" s="3" t="s">
        <v>1184</v>
      </c>
      <c r="Q2439" s="3" t="s">
        <v>5772</v>
      </c>
      <c r="R2439" s="3" t="s">
        <v>6993</v>
      </c>
      <c r="S2439" s="3" t="s">
        <v>6994</v>
      </c>
      <c r="T2439" s="3" t="s">
        <v>5775</v>
      </c>
      <c r="X2439" s="3">
        <v>2437</v>
      </c>
      <c r="Y2439" s="3">
        <v>19134</v>
      </c>
    </row>
    <row r="2440" spans="2:25" x14ac:dyDescent="0.35">
      <c r="B2440" s="3">
        <v>2438</v>
      </c>
      <c r="C2440" s="3" t="s">
        <v>2539</v>
      </c>
      <c r="D2440" s="3" t="s">
        <v>2540</v>
      </c>
      <c r="H2440" s="3" t="s">
        <v>2539</v>
      </c>
      <c r="I2440" s="3" t="s">
        <v>2540</v>
      </c>
      <c r="J2440" s="9">
        <v>41915</v>
      </c>
      <c r="K2440" s="9">
        <v>41919</v>
      </c>
      <c r="O2440" s="3" t="s">
        <v>2539</v>
      </c>
      <c r="P2440" s="3" t="s">
        <v>2540</v>
      </c>
      <c r="Q2440" s="3" t="s">
        <v>5772</v>
      </c>
      <c r="R2440" s="3" t="s">
        <v>6995</v>
      </c>
      <c r="S2440" s="3" t="s">
        <v>6996</v>
      </c>
      <c r="T2440" s="3" t="s">
        <v>5775</v>
      </c>
      <c r="X2440" s="3">
        <v>2438</v>
      </c>
      <c r="Y2440" s="3">
        <v>10011</v>
      </c>
    </row>
    <row r="2441" spans="2:25" x14ac:dyDescent="0.35">
      <c r="B2441" s="3">
        <v>2439</v>
      </c>
      <c r="C2441" s="3" t="s">
        <v>2541</v>
      </c>
      <c r="D2441" s="3" t="s">
        <v>805</v>
      </c>
      <c r="H2441" s="3" t="s">
        <v>2541</v>
      </c>
      <c r="I2441" s="3" t="s">
        <v>805</v>
      </c>
      <c r="J2441" s="9">
        <v>40893</v>
      </c>
      <c r="K2441" s="9">
        <v>40894</v>
      </c>
      <c r="O2441" s="3" t="s">
        <v>2541</v>
      </c>
      <c r="P2441" s="3" t="s">
        <v>805</v>
      </c>
      <c r="Q2441" s="3" t="s">
        <v>5801</v>
      </c>
      <c r="R2441" s="3" t="s">
        <v>6997</v>
      </c>
      <c r="S2441" s="3" t="s">
        <v>6998</v>
      </c>
      <c r="T2441" s="3" t="s">
        <v>5782</v>
      </c>
      <c r="X2441" s="3">
        <v>2439</v>
      </c>
      <c r="Y2441" s="3">
        <v>90049</v>
      </c>
    </row>
    <row r="2442" spans="2:25" x14ac:dyDescent="0.35">
      <c r="B2442" s="3">
        <v>2440</v>
      </c>
      <c r="C2442" s="3" t="s">
        <v>2541</v>
      </c>
      <c r="D2442" s="3" t="s">
        <v>341</v>
      </c>
      <c r="H2442" s="3" t="s">
        <v>2541</v>
      </c>
      <c r="I2442" s="3" t="s">
        <v>341</v>
      </c>
      <c r="J2442" s="9">
        <v>40893</v>
      </c>
      <c r="K2442" s="9">
        <v>40894</v>
      </c>
      <c r="O2442" s="3" t="s">
        <v>2541</v>
      </c>
      <c r="P2442" s="3" t="s">
        <v>341</v>
      </c>
      <c r="Q2442" s="3" t="s">
        <v>5801</v>
      </c>
      <c r="R2442" s="3" t="s">
        <v>6997</v>
      </c>
      <c r="S2442" s="3" t="s">
        <v>6998</v>
      </c>
      <c r="T2442" s="3" t="s">
        <v>5782</v>
      </c>
      <c r="X2442" s="3">
        <v>2440</v>
      </c>
      <c r="Y2442" s="3">
        <v>90049</v>
      </c>
    </row>
    <row r="2443" spans="2:25" x14ac:dyDescent="0.35">
      <c r="B2443" s="3">
        <v>2441</v>
      </c>
      <c r="C2443" s="3" t="s">
        <v>2541</v>
      </c>
      <c r="D2443" s="3" t="s">
        <v>688</v>
      </c>
      <c r="H2443" s="3" t="s">
        <v>2541</v>
      </c>
      <c r="I2443" s="3" t="s">
        <v>688</v>
      </c>
      <c r="J2443" s="9">
        <v>40893</v>
      </c>
      <c r="K2443" s="9">
        <v>40894</v>
      </c>
      <c r="O2443" s="3" t="s">
        <v>2541</v>
      </c>
      <c r="P2443" s="3" t="s">
        <v>688</v>
      </c>
      <c r="Q2443" s="3" t="s">
        <v>5801</v>
      </c>
      <c r="R2443" s="3" t="s">
        <v>6997</v>
      </c>
      <c r="S2443" s="3" t="s">
        <v>6998</v>
      </c>
      <c r="T2443" s="3" t="s">
        <v>5782</v>
      </c>
      <c r="X2443" s="3">
        <v>2441</v>
      </c>
      <c r="Y2443" s="3">
        <v>90049</v>
      </c>
    </row>
    <row r="2444" spans="2:25" x14ac:dyDescent="0.35">
      <c r="B2444" s="3">
        <v>2442</v>
      </c>
      <c r="C2444" s="3" t="s">
        <v>2541</v>
      </c>
      <c r="D2444" s="3" t="s">
        <v>49</v>
      </c>
      <c r="H2444" s="3" t="s">
        <v>2541</v>
      </c>
      <c r="I2444" s="3" t="s">
        <v>49</v>
      </c>
      <c r="J2444" s="9">
        <v>40893</v>
      </c>
      <c r="K2444" s="9">
        <v>40894</v>
      </c>
      <c r="O2444" s="3" t="s">
        <v>2541</v>
      </c>
      <c r="P2444" s="3" t="s">
        <v>49</v>
      </c>
      <c r="Q2444" s="3" t="s">
        <v>5801</v>
      </c>
      <c r="R2444" s="3" t="s">
        <v>6997</v>
      </c>
      <c r="S2444" s="3" t="s">
        <v>6998</v>
      </c>
      <c r="T2444" s="3" t="s">
        <v>5782</v>
      </c>
      <c r="X2444" s="3">
        <v>2442</v>
      </c>
      <c r="Y2444" s="3">
        <v>90049</v>
      </c>
    </row>
    <row r="2445" spans="2:25" x14ac:dyDescent="0.35">
      <c r="B2445" s="3">
        <v>2443</v>
      </c>
      <c r="C2445" s="3" t="s">
        <v>2542</v>
      </c>
      <c r="D2445" s="3" t="s">
        <v>1366</v>
      </c>
      <c r="H2445" s="3" t="s">
        <v>2542</v>
      </c>
      <c r="I2445" s="3" t="s">
        <v>1366</v>
      </c>
      <c r="J2445" s="9">
        <v>41956</v>
      </c>
      <c r="K2445" s="9">
        <v>41962</v>
      </c>
      <c r="O2445" s="3" t="s">
        <v>2542</v>
      </c>
      <c r="P2445" s="3" t="s">
        <v>1366</v>
      </c>
      <c r="Q2445" s="3" t="s">
        <v>5772</v>
      </c>
      <c r="R2445" s="3" t="s">
        <v>5868</v>
      </c>
      <c r="S2445" s="3" t="s">
        <v>5869</v>
      </c>
      <c r="T2445" s="3" t="s">
        <v>5782</v>
      </c>
      <c r="X2445" s="3">
        <v>2443</v>
      </c>
      <c r="Y2445" s="3">
        <v>75081</v>
      </c>
    </row>
    <row r="2446" spans="2:25" x14ac:dyDescent="0.35">
      <c r="B2446" s="3">
        <v>2444</v>
      </c>
      <c r="C2446" s="3" t="s">
        <v>2542</v>
      </c>
      <c r="D2446" s="3" t="s">
        <v>710</v>
      </c>
      <c r="H2446" s="3" t="s">
        <v>2542</v>
      </c>
      <c r="I2446" s="3" t="s">
        <v>710</v>
      </c>
      <c r="J2446" s="9">
        <v>41956</v>
      </c>
      <c r="K2446" s="9">
        <v>41962</v>
      </c>
      <c r="O2446" s="3" t="s">
        <v>2542</v>
      </c>
      <c r="P2446" s="3" t="s">
        <v>710</v>
      </c>
      <c r="Q2446" s="3" t="s">
        <v>5772</v>
      </c>
      <c r="R2446" s="3" t="s">
        <v>5868</v>
      </c>
      <c r="S2446" s="3" t="s">
        <v>5869</v>
      </c>
      <c r="T2446" s="3" t="s">
        <v>5782</v>
      </c>
      <c r="X2446" s="3">
        <v>2444</v>
      </c>
      <c r="Y2446" s="3">
        <v>75081</v>
      </c>
    </row>
    <row r="2447" spans="2:25" x14ac:dyDescent="0.35">
      <c r="B2447" s="3">
        <v>2445</v>
      </c>
      <c r="C2447" s="3" t="s">
        <v>2542</v>
      </c>
      <c r="D2447" s="3" t="s">
        <v>2543</v>
      </c>
      <c r="H2447" s="3" t="s">
        <v>2542</v>
      </c>
      <c r="I2447" s="3" t="s">
        <v>2543</v>
      </c>
      <c r="J2447" s="9">
        <v>41956</v>
      </c>
      <c r="K2447" s="9">
        <v>41962</v>
      </c>
      <c r="O2447" s="3" t="s">
        <v>2542</v>
      </c>
      <c r="P2447" s="3" t="s">
        <v>2543</v>
      </c>
      <c r="Q2447" s="3" t="s">
        <v>5772</v>
      </c>
      <c r="R2447" s="3" t="s">
        <v>5868</v>
      </c>
      <c r="S2447" s="3" t="s">
        <v>5869</v>
      </c>
      <c r="T2447" s="3" t="s">
        <v>5782</v>
      </c>
      <c r="X2447" s="3">
        <v>2445</v>
      </c>
      <c r="Y2447" s="3">
        <v>75081</v>
      </c>
    </row>
    <row r="2448" spans="2:25" x14ac:dyDescent="0.35">
      <c r="B2448" s="3">
        <v>2446</v>
      </c>
      <c r="C2448" s="3" t="s">
        <v>2542</v>
      </c>
      <c r="D2448" s="3" t="s">
        <v>735</v>
      </c>
      <c r="H2448" s="3" t="s">
        <v>2542</v>
      </c>
      <c r="I2448" s="3" t="s">
        <v>735</v>
      </c>
      <c r="J2448" s="9">
        <v>41956</v>
      </c>
      <c r="K2448" s="9">
        <v>41962</v>
      </c>
      <c r="O2448" s="3" t="s">
        <v>2542</v>
      </c>
      <c r="P2448" s="3" t="s">
        <v>735</v>
      </c>
      <c r="Q2448" s="3" t="s">
        <v>5772</v>
      </c>
      <c r="R2448" s="3" t="s">
        <v>5868</v>
      </c>
      <c r="S2448" s="3" t="s">
        <v>5869</v>
      </c>
      <c r="T2448" s="3" t="s">
        <v>5782</v>
      </c>
      <c r="X2448" s="3">
        <v>2446</v>
      </c>
      <c r="Y2448" s="3">
        <v>75081</v>
      </c>
    </row>
    <row r="2449" spans="2:25" x14ac:dyDescent="0.35">
      <c r="B2449" s="3">
        <v>2447</v>
      </c>
      <c r="C2449" s="3" t="s">
        <v>2542</v>
      </c>
      <c r="D2449" s="3" t="s">
        <v>1657</v>
      </c>
      <c r="H2449" s="3" t="s">
        <v>2542</v>
      </c>
      <c r="I2449" s="3" t="s">
        <v>1657</v>
      </c>
      <c r="J2449" s="9">
        <v>41956</v>
      </c>
      <c r="K2449" s="9">
        <v>41962</v>
      </c>
      <c r="O2449" s="3" t="s">
        <v>2542</v>
      </c>
      <c r="P2449" s="3" t="s">
        <v>1657</v>
      </c>
      <c r="Q2449" s="3" t="s">
        <v>5772</v>
      </c>
      <c r="R2449" s="3" t="s">
        <v>5868</v>
      </c>
      <c r="S2449" s="3" t="s">
        <v>5869</v>
      </c>
      <c r="T2449" s="3" t="s">
        <v>5782</v>
      </c>
      <c r="X2449" s="3">
        <v>2447</v>
      </c>
      <c r="Y2449" s="3">
        <v>75081</v>
      </c>
    </row>
    <row r="2450" spans="2:25" x14ac:dyDescent="0.35">
      <c r="B2450" s="3">
        <v>2448</v>
      </c>
      <c r="C2450" s="3" t="s">
        <v>2542</v>
      </c>
      <c r="D2450" s="3" t="s">
        <v>331</v>
      </c>
      <c r="H2450" s="3" t="s">
        <v>2542</v>
      </c>
      <c r="I2450" s="3" t="s">
        <v>331</v>
      </c>
      <c r="J2450" s="9">
        <v>41956</v>
      </c>
      <c r="K2450" s="9">
        <v>41962</v>
      </c>
      <c r="O2450" s="3" t="s">
        <v>2542</v>
      </c>
      <c r="P2450" s="3" t="s">
        <v>331</v>
      </c>
      <c r="Q2450" s="3" t="s">
        <v>5772</v>
      </c>
      <c r="R2450" s="3" t="s">
        <v>5868</v>
      </c>
      <c r="S2450" s="3" t="s">
        <v>5869</v>
      </c>
      <c r="T2450" s="3" t="s">
        <v>5782</v>
      </c>
      <c r="X2450" s="3">
        <v>2448</v>
      </c>
      <c r="Y2450" s="3">
        <v>75081</v>
      </c>
    </row>
    <row r="2451" spans="2:25" x14ac:dyDescent="0.35">
      <c r="B2451" s="3">
        <v>2449</v>
      </c>
      <c r="C2451" s="3" t="s">
        <v>2544</v>
      </c>
      <c r="D2451" s="3" t="s">
        <v>19</v>
      </c>
      <c r="H2451" s="3" t="s">
        <v>2544</v>
      </c>
      <c r="I2451" s="3" t="s">
        <v>19</v>
      </c>
      <c r="J2451" s="9">
        <v>41024</v>
      </c>
      <c r="K2451" s="9">
        <v>41027</v>
      </c>
      <c r="O2451" s="3" t="s">
        <v>2544</v>
      </c>
      <c r="P2451" s="3" t="s">
        <v>19</v>
      </c>
      <c r="Q2451" s="3" t="s">
        <v>5801</v>
      </c>
      <c r="R2451" s="3" t="s">
        <v>6000</v>
      </c>
      <c r="S2451" s="3" t="s">
        <v>6001</v>
      </c>
      <c r="T2451" s="3" t="s">
        <v>5775</v>
      </c>
      <c r="X2451" s="3">
        <v>2449</v>
      </c>
      <c r="Y2451" s="3">
        <v>10035</v>
      </c>
    </row>
    <row r="2452" spans="2:25" x14ac:dyDescent="0.35">
      <c r="B2452" s="3">
        <v>2450</v>
      </c>
      <c r="C2452" s="3" t="s">
        <v>2545</v>
      </c>
      <c r="D2452" s="3" t="s">
        <v>923</v>
      </c>
      <c r="H2452" s="3" t="s">
        <v>2545</v>
      </c>
      <c r="I2452" s="3" t="s">
        <v>923</v>
      </c>
      <c r="J2452" s="9">
        <v>40889</v>
      </c>
      <c r="K2452" s="9">
        <v>40889</v>
      </c>
      <c r="O2452" s="3" t="s">
        <v>2545</v>
      </c>
      <c r="P2452" s="3" t="s">
        <v>923</v>
      </c>
      <c r="Q2452" s="3" t="s">
        <v>6020</v>
      </c>
      <c r="R2452" s="3" t="s">
        <v>6411</v>
      </c>
      <c r="S2452" s="3" t="s">
        <v>6412</v>
      </c>
      <c r="T2452" s="3" t="s">
        <v>5771</v>
      </c>
      <c r="X2452" s="3">
        <v>2450</v>
      </c>
      <c r="Y2452" s="3">
        <v>78207</v>
      </c>
    </row>
    <row r="2453" spans="2:25" x14ac:dyDescent="0.35">
      <c r="B2453" s="3">
        <v>2451</v>
      </c>
      <c r="C2453" s="3" t="s">
        <v>2546</v>
      </c>
      <c r="D2453" s="3" t="s">
        <v>287</v>
      </c>
      <c r="H2453" s="3" t="s">
        <v>2546</v>
      </c>
      <c r="I2453" s="3" t="s">
        <v>287</v>
      </c>
      <c r="J2453" s="9">
        <v>41908</v>
      </c>
      <c r="K2453" s="9">
        <v>41910</v>
      </c>
      <c r="O2453" s="3" t="s">
        <v>2546</v>
      </c>
      <c r="P2453" s="3" t="s">
        <v>287</v>
      </c>
      <c r="Q2453" s="3" t="s">
        <v>5768</v>
      </c>
      <c r="R2453" s="3" t="s">
        <v>6949</v>
      </c>
      <c r="S2453" s="3" t="s">
        <v>6950</v>
      </c>
      <c r="T2453" s="3" t="s">
        <v>5775</v>
      </c>
      <c r="X2453" s="3">
        <v>2451</v>
      </c>
      <c r="Y2453" s="3">
        <v>45231</v>
      </c>
    </row>
    <row r="2454" spans="2:25" x14ac:dyDescent="0.35">
      <c r="B2454" s="3">
        <v>2452</v>
      </c>
      <c r="C2454" s="3" t="s">
        <v>2546</v>
      </c>
      <c r="D2454" s="3" t="s">
        <v>160</v>
      </c>
      <c r="H2454" s="3" t="s">
        <v>2546</v>
      </c>
      <c r="I2454" s="3" t="s">
        <v>160</v>
      </c>
      <c r="J2454" s="9">
        <v>41908</v>
      </c>
      <c r="K2454" s="9">
        <v>41910</v>
      </c>
      <c r="O2454" s="3" t="s">
        <v>2546</v>
      </c>
      <c r="P2454" s="3" t="s">
        <v>160</v>
      </c>
      <c r="Q2454" s="3" t="s">
        <v>5768</v>
      </c>
      <c r="R2454" s="3" t="s">
        <v>6949</v>
      </c>
      <c r="S2454" s="3" t="s">
        <v>6950</v>
      </c>
      <c r="T2454" s="3" t="s">
        <v>5775</v>
      </c>
      <c r="X2454" s="3">
        <v>2452</v>
      </c>
      <c r="Y2454" s="3">
        <v>45231</v>
      </c>
    </row>
    <row r="2455" spans="2:25" x14ac:dyDescent="0.35">
      <c r="B2455" s="3">
        <v>2453</v>
      </c>
      <c r="C2455" s="3" t="s">
        <v>2547</v>
      </c>
      <c r="D2455" s="3" t="s">
        <v>803</v>
      </c>
      <c r="H2455" s="3" t="s">
        <v>2547</v>
      </c>
      <c r="I2455" s="3" t="s">
        <v>803</v>
      </c>
      <c r="J2455" s="9">
        <v>41523</v>
      </c>
      <c r="K2455" s="9">
        <v>41529</v>
      </c>
      <c r="O2455" s="3" t="s">
        <v>2547</v>
      </c>
      <c r="P2455" s="3" t="s">
        <v>803</v>
      </c>
      <c r="Q2455" s="3" t="s">
        <v>5772</v>
      </c>
      <c r="R2455" s="3" t="s">
        <v>6189</v>
      </c>
      <c r="S2455" s="3" t="s">
        <v>6190</v>
      </c>
      <c r="T2455" s="3" t="s">
        <v>5771</v>
      </c>
      <c r="X2455" s="3">
        <v>2453</v>
      </c>
      <c r="Y2455" s="3">
        <v>78745</v>
      </c>
    </row>
    <row r="2456" spans="2:25" x14ac:dyDescent="0.35">
      <c r="B2456" s="3">
        <v>2454</v>
      </c>
      <c r="C2456" s="3" t="s">
        <v>2548</v>
      </c>
      <c r="D2456" s="3" t="s">
        <v>2549</v>
      </c>
      <c r="H2456" s="3" t="s">
        <v>2548</v>
      </c>
      <c r="I2456" s="3" t="s">
        <v>2549</v>
      </c>
      <c r="J2456" s="9">
        <v>41682</v>
      </c>
      <c r="K2456" s="9">
        <v>41684</v>
      </c>
      <c r="O2456" s="3" t="s">
        <v>2548</v>
      </c>
      <c r="P2456" s="3" t="s">
        <v>2549</v>
      </c>
      <c r="Q2456" s="3" t="s">
        <v>5768</v>
      </c>
      <c r="R2456" s="3" t="s">
        <v>6999</v>
      </c>
      <c r="S2456" s="3" t="s">
        <v>7000</v>
      </c>
      <c r="T2456" s="3" t="s">
        <v>5771</v>
      </c>
      <c r="X2456" s="3">
        <v>2454</v>
      </c>
      <c r="Y2456" s="3">
        <v>98105</v>
      </c>
    </row>
    <row r="2457" spans="2:25" x14ac:dyDescent="0.35">
      <c r="B2457" s="3">
        <v>2455</v>
      </c>
      <c r="C2457" s="3" t="s">
        <v>2548</v>
      </c>
      <c r="D2457" s="3" t="s">
        <v>959</v>
      </c>
      <c r="H2457" s="3" t="s">
        <v>2548</v>
      </c>
      <c r="I2457" s="3" t="s">
        <v>959</v>
      </c>
      <c r="J2457" s="9">
        <v>41682</v>
      </c>
      <c r="K2457" s="9">
        <v>41684</v>
      </c>
      <c r="O2457" s="3" t="s">
        <v>2548</v>
      </c>
      <c r="P2457" s="3" t="s">
        <v>959</v>
      </c>
      <c r="Q2457" s="3" t="s">
        <v>5768</v>
      </c>
      <c r="R2457" s="3" t="s">
        <v>6999</v>
      </c>
      <c r="S2457" s="3" t="s">
        <v>7000</v>
      </c>
      <c r="T2457" s="3" t="s">
        <v>5771</v>
      </c>
      <c r="X2457" s="3">
        <v>2455</v>
      </c>
      <c r="Y2457" s="3">
        <v>98105</v>
      </c>
    </row>
    <row r="2458" spans="2:25" x14ac:dyDescent="0.35">
      <c r="B2458" s="3">
        <v>2456</v>
      </c>
      <c r="C2458" s="3" t="s">
        <v>2550</v>
      </c>
      <c r="D2458" s="3" t="s">
        <v>375</v>
      </c>
      <c r="H2458" s="3" t="s">
        <v>2550</v>
      </c>
      <c r="I2458" s="3" t="s">
        <v>375</v>
      </c>
      <c r="J2458" s="9">
        <v>40724</v>
      </c>
      <c r="K2458" s="9">
        <v>40727</v>
      </c>
      <c r="O2458" s="3" t="s">
        <v>2550</v>
      </c>
      <c r="P2458" s="3" t="s">
        <v>375</v>
      </c>
      <c r="Q2458" s="3" t="s">
        <v>5768</v>
      </c>
      <c r="R2458" s="3" t="s">
        <v>6189</v>
      </c>
      <c r="S2458" s="3" t="s">
        <v>6190</v>
      </c>
      <c r="T2458" s="3" t="s">
        <v>5771</v>
      </c>
      <c r="X2458" s="3">
        <v>2456</v>
      </c>
      <c r="Y2458" s="3">
        <v>90004</v>
      </c>
    </row>
    <row r="2459" spans="2:25" x14ac:dyDescent="0.35">
      <c r="B2459" s="3">
        <v>2457</v>
      </c>
      <c r="C2459" s="3" t="s">
        <v>2551</v>
      </c>
      <c r="D2459" s="3" t="s">
        <v>597</v>
      </c>
      <c r="H2459" s="3" t="s">
        <v>2551</v>
      </c>
      <c r="I2459" s="3" t="s">
        <v>597</v>
      </c>
      <c r="J2459" s="9">
        <v>41433</v>
      </c>
      <c r="K2459" s="9">
        <v>41436</v>
      </c>
      <c r="O2459" s="3" t="s">
        <v>2551</v>
      </c>
      <c r="P2459" s="3" t="s">
        <v>597</v>
      </c>
      <c r="Q2459" s="3" t="s">
        <v>5801</v>
      </c>
      <c r="R2459" s="3" t="s">
        <v>6227</v>
      </c>
      <c r="S2459" s="3" t="s">
        <v>6228</v>
      </c>
      <c r="T2459" s="3" t="s">
        <v>5782</v>
      </c>
      <c r="X2459" s="3">
        <v>2457</v>
      </c>
      <c r="Y2459" s="3">
        <v>10035</v>
      </c>
    </row>
    <row r="2460" spans="2:25" x14ac:dyDescent="0.35">
      <c r="B2460" s="3">
        <v>2458</v>
      </c>
      <c r="C2460" s="3" t="s">
        <v>2552</v>
      </c>
      <c r="D2460" s="3" t="s">
        <v>297</v>
      </c>
      <c r="H2460" s="3" t="s">
        <v>2552</v>
      </c>
      <c r="I2460" s="3" t="s">
        <v>297</v>
      </c>
      <c r="J2460" s="9">
        <v>40897</v>
      </c>
      <c r="K2460" s="9">
        <v>40902</v>
      </c>
      <c r="O2460" s="3" t="s">
        <v>2552</v>
      </c>
      <c r="P2460" s="3" t="s">
        <v>297</v>
      </c>
      <c r="Q2460" s="3" t="s">
        <v>5772</v>
      </c>
      <c r="R2460" s="3" t="s">
        <v>6051</v>
      </c>
      <c r="S2460" s="3" t="s">
        <v>6052</v>
      </c>
      <c r="T2460" s="3" t="s">
        <v>5775</v>
      </c>
      <c r="X2460" s="3">
        <v>2458</v>
      </c>
      <c r="Y2460" s="3">
        <v>98103</v>
      </c>
    </row>
    <row r="2461" spans="2:25" x14ac:dyDescent="0.35">
      <c r="B2461" s="3">
        <v>2459</v>
      </c>
      <c r="C2461" s="3" t="s">
        <v>2553</v>
      </c>
      <c r="D2461" s="3" t="s">
        <v>2554</v>
      </c>
      <c r="H2461" s="3" t="s">
        <v>2553</v>
      </c>
      <c r="I2461" s="3" t="s">
        <v>2554</v>
      </c>
      <c r="J2461" s="9">
        <v>41841</v>
      </c>
      <c r="K2461" s="9">
        <v>41845</v>
      </c>
      <c r="O2461" s="3" t="s">
        <v>2553</v>
      </c>
      <c r="P2461" s="3" t="s">
        <v>2554</v>
      </c>
      <c r="Q2461" s="3" t="s">
        <v>5772</v>
      </c>
      <c r="R2461" s="3" t="s">
        <v>6467</v>
      </c>
      <c r="S2461" s="3" t="s">
        <v>6468</v>
      </c>
      <c r="T2461" s="3" t="s">
        <v>5771</v>
      </c>
      <c r="X2461" s="3">
        <v>2459</v>
      </c>
      <c r="Y2461" s="3">
        <v>55369</v>
      </c>
    </row>
    <row r="2462" spans="2:25" x14ac:dyDescent="0.35">
      <c r="B2462" s="3">
        <v>2460</v>
      </c>
      <c r="C2462" s="3" t="s">
        <v>2555</v>
      </c>
      <c r="D2462" s="3" t="s">
        <v>1740</v>
      </c>
      <c r="H2462" s="3" t="s">
        <v>2555</v>
      </c>
      <c r="I2462" s="3" t="s">
        <v>1740</v>
      </c>
      <c r="J2462" s="9">
        <v>40758</v>
      </c>
      <c r="K2462" s="9">
        <v>40760</v>
      </c>
      <c r="O2462" s="3" t="s">
        <v>2555</v>
      </c>
      <c r="P2462" s="3" t="s">
        <v>1740</v>
      </c>
      <c r="Q2462" s="3" t="s">
        <v>5768</v>
      </c>
      <c r="R2462" s="3" t="s">
        <v>7001</v>
      </c>
      <c r="S2462" s="3" t="s">
        <v>7002</v>
      </c>
      <c r="T2462" s="3" t="s">
        <v>5782</v>
      </c>
      <c r="X2462" s="3">
        <v>2460</v>
      </c>
      <c r="Y2462" s="3">
        <v>85301</v>
      </c>
    </row>
    <row r="2463" spans="2:25" x14ac:dyDescent="0.35">
      <c r="B2463" s="3">
        <v>2461</v>
      </c>
      <c r="C2463" s="3" t="s">
        <v>2556</v>
      </c>
      <c r="D2463" s="3" t="s">
        <v>14</v>
      </c>
      <c r="H2463" s="3" t="s">
        <v>2556</v>
      </c>
      <c r="I2463" s="3" t="s">
        <v>14</v>
      </c>
      <c r="J2463" s="9">
        <v>41145</v>
      </c>
      <c r="K2463" s="9">
        <v>41149</v>
      </c>
      <c r="O2463" s="3" t="s">
        <v>2556</v>
      </c>
      <c r="P2463" s="3" t="s">
        <v>14</v>
      </c>
      <c r="Q2463" s="3" t="s">
        <v>5772</v>
      </c>
      <c r="R2463" s="3" t="s">
        <v>6841</v>
      </c>
      <c r="S2463" s="3" t="s">
        <v>6842</v>
      </c>
      <c r="T2463" s="3" t="s">
        <v>5771</v>
      </c>
      <c r="X2463" s="3">
        <v>2461</v>
      </c>
      <c r="Y2463" s="3">
        <v>10009</v>
      </c>
    </row>
    <row r="2464" spans="2:25" x14ac:dyDescent="0.35">
      <c r="B2464" s="3">
        <v>2462</v>
      </c>
      <c r="C2464" s="3" t="s">
        <v>2556</v>
      </c>
      <c r="D2464" s="3" t="s">
        <v>225</v>
      </c>
      <c r="H2464" s="3" t="s">
        <v>2556</v>
      </c>
      <c r="I2464" s="3" t="s">
        <v>225</v>
      </c>
      <c r="J2464" s="9">
        <v>41145</v>
      </c>
      <c r="K2464" s="9">
        <v>41149</v>
      </c>
      <c r="O2464" s="3" t="s">
        <v>2556</v>
      </c>
      <c r="P2464" s="3" t="s">
        <v>225</v>
      </c>
      <c r="Q2464" s="3" t="s">
        <v>5772</v>
      </c>
      <c r="R2464" s="3" t="s">
        <v>6841</v>
      </c>
      <c r="S2464" s="3" t="s">
        <v>6842</v>
      </c>
      <c r="T2464" s="3" t="s">
        <v>5771</v>
      </c>
      <c r="X2464" s="3">
        <v>2462</v>
      </c>
      <c r="Y2464" s="3">
        <v>10009</v>
      </c>
    </row>
    <row r="2465" spans="2:25" x14ac:dyDescent="0.35">
      <c r="B2465" s="3">
        <v>2463</v>
      </c>
      <c r="C2465" s="3" t="s">
        <v>2557</v>
      </c>
      <c r="D2465" s="3" t="s">
        <v>2558</v>
      </c>
      <c r="H2465" s="3" t="s">
        <v>2557</v>
      </c>
      <c r="I2465" s="3" t="s">
        <v>2558</v>
      </c>
      <c r="J2465" s="9">
        <v>40798</v>
      </c>
      <c r="K2465" s="9">
        <v>40802</v>
      </c>
      <c r="O2465" s="3" t="s">
        <v>2557</v>
      </c>
      <c r="P2465" s="3" t="s">
        <v>2558</v>
      </c>
      <c r="Q2465" s="3" t="s">
        <v>5768</v>
      </c>
      <c r="R2465" s="3" t="s">
        <v>7003</v>
      </c>
      <c r="S2465" s="3" t="s">
        <v>7004</v>
      </c>
      <c r="T2465" s="3" t="s">
        <v>5775</v>
      </c>
      <c r="X2465" s="3">
        <v>2463</v>
      </c>
      <c r="Y2465" s="3">
        <v>77070</v>
      </c>
    </row>
    <row r="2466" spans="2:25" x14ac:dyDescent="0.35">
      <c r="B2466" s="3">
        <v>2464</v>
      </c>
      <c r="C2466" s="3" t="s">
        <v>2559</v>
      </c>
      <c r="D2466" s="3" t="s">
        <v>1111</v>
      </c>
      <c r="H2466" s="3" t="s">
        <v>2559</v>
      </c>
      <c r="I2466" s="3" t="s">
        <v>1111</v>
      </c>
      <c r="J2466" s="9">
        <v>40807</v>
      </c>
      <c r="K2466" s="9">
        <v>40811</v>
      </c>
      <c r="O2466" s="3" t="s">
        <v>2559</v>
      </c>
      <c r="P2466" s="3" t="s">
        <v>1111</v>
      </c>
      <c r="Q2466" s="3" t="s">
        <v>5772</v>
      </c>
      <c r="R2466" s="3" t="s">
        <v>6657</v>
      </c>
      <c r="S2466" s="3" t="s">
        <v>6658</v>
      </c>
      <c r="T2466" s="3" t="s">
        <v>5775</v>
      </c>
      <c r="X2466" s="3">
        <v>2464</v>
      </c>
      <c r="Y2466" s="3">
        <v>94109</v>
      </c>
    </row>
    <row r="2467" spans="2:25" x14ac:dyDescent="0.35">
      <c r="B2467" s="3">
        <v>2465</v>
      </c>
      <c r="C2467" s="3" t="s">
        <v>2559</v>
      </c>
      <c r="D2467" s="3" t="s">
        <v>2156</v>
      </c>
      <c r="H2467" s="3" t="s">
        <v>2559</v>
      </c>
      <c r="I2467" s="3" t="s">
        <v>2156</v>
      </c>
      <c r="J2467" s="9">
        <v>40807</v>
      </c>
      <c r="K2467" s="9">
        <v>40811</v>
      </c>
      <c r="O2467" s="3" t="s">
        <v>2559</v>
      </c>
      <c r="P2467" s="3" t="s">
        <v>2156</v>
      </c>
      <c r="Q2467" s="3" t="s">
        <v>5772</v>
      </c>
      <c r="R2467" s="3" t="s">
        <v>6657</v>
      </c>
      <c r="S2467" s="3" t="s">
        <v>6658</v>
      </c>
      <c r="T2467" s="3" t="s">
        <v>5775</v>
      </c>
      <c r="X2467" s="3">
        <v>2465</v>
      </c>
      <c r="Y2467" s="3">
        <v>94109</v>
      </c>
    </row>
    <row r="2468" spans="2:25" x14ac:dyDescent="0.35">
      <c r="B2468" s="3">
        <v>2466</v>
      </c>
      <c r="C2468" s="3" t="s">
        <v>2559</v>
      </c>
      <c r="D2468" s="3" t="s">
        <v>2560</v>
      </c>
      <c r="H2468" s="3" t="s">
        <v>2559</v>
      </c>
      <c r="I2468" s="3" t="s">
        <v>2560</v>
      </c>
      <c r="J2468" s="9">
        <v>40807</v>
      </c>
      <c r="K2468" s="9">
        <v>40811</v>
      </c>
      <c r="O2468" s="3" t="s">
        <v>2559</v>
      </c>
      <c r="P2468" s="3" t="s">
        <v>2560</v>
      </c>
      <c r="Q2468" s="3" t="s">
        <v>5772</v>
      </c>
      <c r="R2468" s="3" t="s">
        <v>6657</v>
      </c>
      <c r="S2468" s="3" t="s">
        <v>6658</v>
      </c>
      <c r="T2468" s="3" t="s">
        <v>5775</v>
      </c>
      <c r="X2468" s="3">
        <v>2466</v>
      </c>
      <c r="Y2468" s="3">
        <v>94109</v>
      </c>
    </row>
    <row r="2469" spans="2:25" x14ac:dyDescent="0.35">
      <c r="B2469" s="3">
        <v>2467</v>
      </c>
      <c r="C2469" s="3" t="s">
        <v>2559</v>
      </c>
      <c r="D2469" s="3" t="s">
        <v>2421</v>
      </c>
      <c r="H2469" s="3" t="s">
        <v>2559</v>
      </c>
      <c r="I2469" s="3" t="s">
        <v>2421</v>
      </c>
      <c r="J2469" s="9">
        <v>40807</v>
      </c>
      <c r="K2469" s="9">
        <v>40811</v>
      </c>
      <c r="O2469" s="3" t="s">
        <v>2559</v>
      </c>
      <c r="P2469" s="3" t="s">
        <v>2421</v>
      </c>
      <c r="Q2469" s="3" t="s">
        <v>5772</v>
      </c>
      <c r="R2469" s="3" t="s">
        <v>6657</v>
      </c>
      <c r="S2469" s="3" t="s">
        <v>6658</v>
      </c>
      <c r="T2469" s="3" t="s">
        <v>5775</v>
      </c>
      <c r="X2469" s="3">
        <v>2467</v>
      </c>
      <c r="Y2469" s="3">
        <v>94109</v>
      </c>
    </row>
    <row r="2470" spans="2:25" x14ac:dyDescent="0.35">
      <c r="B2470" s="3">
        <v>2468</v>
      </c>
      <c r="C2470" s="3" t="s">
        <v>2559</v>
      </c>
      <c r="D2470" s="3" t="s">
        <v>2561</v>
      </c>
      <c r="H2470" s="3" t="s">
        <v>2559</v>
      </c>
      <c r="I2470" s="3" t="s">
        <v>2561</v>
      </c>
      <c r="J2470" s="9">
        <v>40807</v>
      </c>
      <c r="K2470" s="9">
        <v>40811</v>
      </c>
      <c r="O2470" s="3" t="s">
        <v>2559</v>
      </c>
      <c r="P2470" s="3" t="s">
        <v>2561</v>
      </c>
      <c r="Q2470" s="3" t="s">
        <v>5772</v>
      </c>
      <c r="R2470" s="3" t="s">
        <v>6657</v>
      </c>
      <c r="S2470" s="3" t="s">
        <v>6658</v>
      </c>
      <c r="T2470" s="3" t="s">
        <v>5775</v>
      </c>
      <c r="X2470" s="3">
        <v>2468</v>
      </c>
      <c r="Y2470" s="3">
        <v>94109</v>
      </c>
    </row>
    <row r="2471" spans="2:25" x14ac:dyDescent="0.35">
      <c r="B2471" s="3">
        <v>2469</v>
      </c>
      <c r="C2471" s="3" t="s">
        <v>2559</v>
      </c>
      <c r="D2471" s="3" t="s">
        <v>2276</v>
      </c>
      <c r="H2471" s="3" t="s">
        <v>2559</v>
      </c>
      <c r="I2471" s="3" t="s">
        <v>2276</v>
      </c>
      <c r="J2471" s="9">
        <v>40807</v>
      </c>
      <c r="K2471" s="9">
        <v>40811</v>
      </c>
      <c r="O2471" s="3" t="s">
        <v>2559</v>
      </c>
      <c r="P2471" s="3" t="s">
        <v>2276</v>
      </c>
      <c r="Q2471" s="3" t="s">
        <v>5772</v>
      </c>
      <c r="R2471" s="3" t="s">
        <v>6657</v>
      </c>
      <c r="S2471" s="3" t="s">
        <v>6658</v>
      </c>
      <c r="T2471" s="3" t="s">
        <v>5775</v>
      </c>
      <c r="X2471" s="3">
        <v>2469</v>
      </c>
      <c r="Y2471" s="3">
        <v>94109</v>
      </c>
    </row>
    <row r="2472" spans="2:25" x14ac:dyDescent="0.35">
      <c r="B2472" s="3">
        <v>2470</v>
      </c>
      <c r="C2472" s="3" t="s">
        <v>2562</v>
      </c>
      <c r="D2472" s="3" t="s">
        <v>325</v>
      </c>
      <c r="H2472" s="3" t="s">
        <v>2562</v>
      </c>
      <c r="I2472" s="3" t="s">
        <v>325</v>
      </c>
      <c r="J2472" s="9">
        <v>41577</v>
      </c>
      <c r="K2472" s="9">
        <v>41579</v>
      </c>
      <c r="O2472" s="3" t="s">
        <v>2562</v>
      </c>
      <c r="P2472" s="3" t="s">
        <v>325</v>
      </c>
      <c r="Q2472" s="3" t="s">
        <v>5801</v>
      </c>
      <c r="R2472" s="3" t="s">
        <v>6016</v>
      </c>
      <c r="S2472" s="3" t="s">
        <v>6017</v>
      </c>
      <c r="T2472" s="3" t="s">
        <v>5775</v>
      </c>
      <c r="X2472" s="3">
        <v>2470</v>
      </c>
      <c r="Y2472" s="3">
        <v>48911</v>
      </c>
    </row>
    <row r="2473" spans="2:25" x14ac:dyDescent="0.35">
      <c r="B2473" s="3">
        <v>2471</v>
      </c>
      <c r="C2473" s="3" t="s">
        <v>2563</v>
      </c>
      <c r="D2473" s="3" t="s">
        <v>1842</v>
      </c>
      <c r="H2473" s="3" t="s">
        <v>2563</v>
      </c>
      <c r="I2473" s="3" t="s">
        <v>1842</v>
      </c>
      <c r="J2473" s="9">
        <v>41423</v>
      </c>
      <c r="K2473" s="9">
        <v>41429</v>
      </c>
      <c r="O2473" s="3" t="s">
        <v>2563</v>
      </c>
      <c r="P2473" s="3" t="s">
        <v>1842</v>
      </c>
      <c r="Q2473" s="3" t="s">
        <v>5772</v>
      </c>
      <c r="R2473" s="3" t="s">
        <v>6053</v>
      </c>
      <c r="S2473" s="3" t="s">
        <v>6054</v>
      </c>
      <c r="T2473" s="3" t="s">
        <v>5771</v>
      </c>
      <c r="X2473" s="3">
        <v>2471</v>
      </c>
      <c r="Y2473" s="3">
        <v>32303</v>
      </c>
    </row>
    <row r="2474" spans="2:25" x14ac:dyDescent="0.35">
      <c r="B2474" s="3">
        <v>2472</v>
      </c>
      <c r="C2474" s="3" t="s">
        <v>2563</v>
      </c>
      <c r="D2474" s="3" t="s">
        <v>548</v>
      </c>
      <c r="H2474" s="3" t="s">
        <v>2563</v>
      </c>
      <c r="I2474" s="3" t="s">
        <v>548</v>
      </c>
      <c r="J2474" s="9">
        <v>41423</v>
      </c>
      <c r="K2474" s="9">
        <v>41429</v>
      </c>
      <c r="O2474" s="3" t="s">
        <v>2563</v>
      </c>
      <c r="P2474" s="3" t="s">
        <v>548</v>
      </c>
      <c r="Q2474" s="3" t="s">
        <v>5772</v>
      </c>
      <c r="R2474" s="3" t="s">
        <v>6053</v>
      </c>
      <c r="S2474" s="3" t="s">
        <v>6054</v>
      </c>
      <c r="T2474" s="3" t="s">
        <v>5771</v>
      </c>
      <c r="X2474" s="3">
        <v>2472</v>
      </c>
      <c r="Y2474" s="3">
        <v>32303</v>
      </c>
    </row>
    <row r="2475" spans="2:25" x14ac:dyDescent="0.35">
      <c r="B2475" s="3">
        <v>2473</v>
      </c>
      <c r="C2475" s="3" t="s">
        <v>2564</v>
      </c>
      <c r="D2475" s="3" t="s">
        <v>960</v>
      </c>
      <c r="H2475" s="3" t="s">
        <v>2564</v>
      </c>
      <c r="I2475" s="3" t="s">
        <v>960</v>
      </c>
      <c r="J2475" s="9">
        <v>41355</v>
      </c>
      <c r="K2475" s="9">
        <v>41362</v>
      </c>
      <c r="O2475" s="3" t="s">
        <v>2564</v>
      </c>
      <c r="P2475" s="3" t="s">
        <v>960</v>
      </c>
      <c r="Q2475" s="3" t="s">
        <v>5772</v>
      </c>
      <c r="R2475" s="3" t="s">
        <v>6513</v>
      </c>
      <c r="S2475" s="3" t="s">
        <v>6514</v>
      </c>
      <c r="T2475" s="3" t="s">
        <v>5775</v>
      </c>
      <c r="X2475" s="3">
        <v>2473</v>
      </c>
      <c r="Y2475" s="3">
        <v>60623</v>
      </c>
    </row>
    <row r="2476" spans="2:25" x14ac:dyDescent="0.35">
      <c r="B2476" s="3">
        <v>2474</v>
      </c>
      <c r="C2476" s="3" t="s">
        <v>2564</v>
      </c>
      <c r="D2476" s="3" t="s">
        <v>2565</v>
      </c>
      <c r="H2476" s="3" t="s">
        <v>2564</v>
      </c>
      <c r="I2476" s="3" t="s">
        <v>2565</v>
      </c>
      <c r="J2476" s="9">
        <v>41355</v>
      </c>
      <c r="K2476" s="9">
        <v>41362</v>
      </c>
      <c r="O2476" s="3" t="s">
        <v>2564</v>
      </c>
      <c r="P2476" s="3" t="s">
        <v>2565</v>
      </c>
      <c r="Q2476" s="3" t="s">
        <v>5772</v>
      </c>
      <c r="R2476" s="3" t="s">
        <v>6513</v>
      </c>
      <c r="S2476" s="3" t="s">
        <v>6514</v>
      </c>
      <c r="T2476" s="3" t="s">
        <v>5775</v>
      </c>
      <c r="X2476" s="3">
        <v>2474</v>
      </c>
      <c r="Y2476" s="3">
        <v>60623</v>
      </c>
    </row>
    <row r="2477" spans="2:25" x14ac:dyDescent="0.35">
      <c r="B2477" s="3">
        <v>2475</v>
      </c>
      <c r="C2477" s="3" t="s">
        <v>2564</v>
      </c>
      <c r="D2477" s="3" t="s">
        <v>1924</v>
      </c>
      <c r="H2477" s="3" t="s">
        <v>2564</v>
      </c>
      <c r="I2477" s="3" t="s">
        <v>1924</v>
      </c>
      <c r="J2477" s="9">
        <v>41355</v>
      </c>
      <c r="K2477" s="9">
        <v>41362</v>
      </c>
      <c r="O2477" s="3" t="s">
        <v>2564</v>
      </c>
      <c r="P2477" s="3" t="s">
        <v>1924</v>
      </c>
      <c r="Q2477" s="3" t="s">
        <v>5772</v>
      </c>
      <c r="R2477" s="3" t="s">
        <v>6513</v>
      </c>
      <c r="S2477" s="3" t="s">
        <v>6514</v>
      </c>
      <c r="T2477" s="3" t="s">
        <v>5775</v>
      </c>
      <c r="X2477" s="3">
        <v>2475</v>
      </c>
      <c r="Y2477" s="3">
        <v>60623</v>
      </c>
    </row>
    <row r="2478" spans="2:25" x14ac:dyDescent="0.35">
      <c r="B2478" s="3">
        <v>2476</v>
      </c>
      <c r="C2478" s="3" t="s">
        <v>2566</v>
      </c>
      <c r="D2478" s="3" t="s">
        <v>2567</v>
      </c>
      <c r="H2478" s="3" t="s">
        <v>2566</v>
      </c>
      <c r="I2478" s="3" t="s">
        <v>2567</v>
      </c>
      <c r="J2478" s="9">
        <v>41955</v>
      </c>
      <c r="K2478" s="9">
        <v>41962</v>
      </c>
      <c r="O2478" s="3" t="s">
        <v>2566</v>
      </c>
      <c r="P2478" s="3" t="s">
        <v>2567</v>
      </c>
      <c r="Q2478" s="3" t="s">
        <v>5772</v>
      </c>
      <c r="R2478" s="3" t="s">
        <v>6119</v>
      </c>
      <c r="S2478" s="3" t="s">
        <v>6120</v>
      </c>
      <c r="T2478" s="3" t="s">
        <v>5775</v>
      </c>
      <c r="X2478" s="3">
        <v>2476</v>
      </c>
      <c r="Y2478" s="3">
        <v>48227</v>
      </c>
    </row>
    <row r="2479" spans="2:25" x14ac:dyDescent="0.35">
      <c r="B2479" s="3">
        <v>2477</v>
      </c>
      <c r="C2479" s="3" t="s">
        <v>2568</v>
      </c>
      <c r="D2479" s="3" t="s">
        <v>1030</v>
      </c>
      <c r="H2479" s="3" t="s">
        <v>2568</v>
      </c>
      <c r="I2479" s="3" t="s">
        <v>1030</v>
      </c>
      <c r="J2479" s="9">
        <v>41906</v>
      </c>
      <c r="K2479" s="9">
        <v>41912</v>
      </c>
      <c r="O2479" s="3" t="s">
        <v>2568</v>
      </c>
      <c r="P2479" s="3" t="s">
        <v>1030</v>
      </c>
      <c r="Q2479" s="3" t="s">
        <v>5772</v>
      </c>
      <c r="R2479" s="3" t="s">
        <v>6221</v>
      </c>
      <c r="S2479" s="3" t="s">
        <v>6222</v>
      </c>
      <c r="T2479" s="3" t="s">
        <v>5775</v>
      </c>
      <c r="X2479" s="3">
        <v>2477</v>
      </c>
      <c r="Y2479" s="3">
        <v>80525</v>
      </c>
    </row>
    <row r="2480" spans="2:25" x14ac:dyDescent="0.35">
      <c r="B2480" s="3">
        <v>2478</v>
      </c>
      <c r="C2480" s="3" t="s">
        <v>2568</v>
      </c>
      <c r="D2480" s="3" t="s">
        <v>1486</v>
      </c>
      <c r="H2480" s="3" t="s">
        <v>2568</v>
      </c>
      <c r="I2480" s="3" t="s">
        <v>1486</v>
      </c>
      <c r="J2480" s="9">
        <v>41906</v>
      </c>
      <c r="K2480" s="9">
        <v>41912</v>
      </c>
      <c r="O2480" s="3" t="s">
        <v>2568</v>
      </c>
      <c r="P2480" s="3" t="s">
        <v>1486</v>
      </c>
      <c r="Q2480" s="3" t="s">
        <v>5772</v>
      </c>
      <c r="R2480" s="3" t="s">
        <v>6221</v>
      </c>
      <c r="S2480" s="3" t="s">
        <v>6222</v>
      </c>
      <c r="T2480" s="3" t="s">
        <v>5775</v>
      </c>
      <c r="X2480" s="3">
        <v>2478</v>
      </c>
      <c r="Y2480" s="3">
        <v>80525</v>
      </c>
    </row>
    <row r="2481" spans="2:25" x14ac:dyDescent="0.35">
      <c r="B2481" s="3">
        <v>2479</v>
      </c>
      <c r="C2481" s="3" t="s">
        <v>2569</v>
      </c>
      <c r="D2481" s="3" t="s">
        <v>1289</v>
      </c>
      <c r="H2481" s="3" t="s">
        <v>2569</v>
      </c>
      <c r="I2481" s="3" t="s">
        <v>1289</v>
      </c>
      <c r="J2481" s="9">
        <v>41893</v>
      </c>
      <c r="K2481" s="9">
        <v>41893</v>
      </c>
      <c r="O2481" s="3" t="s">
        <v>2569</v>
      </c>
      <c r="P2481" s="3" t="s">
        <v>1289</v>
      </c>
      <c r="Q2481" s="3" t="s">
        <v>6020</v>
      </c>
      <c r="R2481" s="3" t="s">
        <v>7005</v>
      </c>
      <c r="S2481" s="3" t="s">
        <v>7006</v>
      </c>
      <c r="T2481" s="3" t="s">
        <v>5775</v>
      </c>
      <c r="X2481" s="3">
        <v>2479</v>
      </c>
      <c r="Y2481" s="3">
        <v>10024</v>
      </c>
    </row>
    <row r="2482" spans="2:25" x14ac:dyDescent="0.35">
      <c r="B2482" s="3">
        <v>2480</v>
      </c>
      <c r="C2482" s="3" t="s">
        <v>2570</v>
      </c>
      <c r="D2482" s="3" t="s">
        <v>9</v>
      </c>
      <c r="H2482" s="3" t="s">
        <v>2570</v>
      </c>
      <c r="I2482" s="3" t="s">
        <v>9</v>
      </c>
      <c r="J2482" s="9">
        <v>41979</v>
      </c>
      <c r="K2482" s="9">
        <v>41985</v>
      </c>
      <c r="O2482" s="3" t="s">
        <v>2570</v>
      </c>
      <c r="P2482" s="3" t="s">
        <v>9</v>
      </c>
      <c r="Q2482" s="3" t="s">
        <v>5772</v>
      </c>
      <c r="R2482" s="3" t="s">
        <v>6467</v>
      </c>
      <c r="S2482" s="3" t="s">
        <v>6468</v>
      </c>
      <c r="T2482" s="3" t="s">
        <v>5771</v>
      </c>
      <c r="X2482" s="3">
        <v>2480</v>
      </c>
      <c r="Y2482" s="3">
        <v>10011</v>
      </c>
    </row>
    <row r="2483" spans="2:25" x14ac:dyDescent="0.35">
      <c r="B2483" s="3">
        <v>2481</v>
      </c>
      <c r="C2483" s="3" t="s">
        <v>2570</v>
      </c>
      <c r="D2483" s="3" t="s">
        <v>655</v>
      </c>
      <c r="H2483" s="3" t="s">
        <v>2570</v>
      </c>
      <c r="I2483" s="3" t="s">
        <v>655</v>
      </c>
      <c r="J2483" s="9">
        <v>41979</v>
      </c>
      <c r="K2483" s="9">
        <v>41985</v>
      </c>
      <c r="O2483" s="3" t="s">
        <v>2570</v>
      </c>
      <c r="P2483" s="3" t="s">
        <v>655</v>
      </c>
      <c r="Q2483" s="3" t="s">
        <v>5772</v>
      </c>
      <c r="R2483" s="3" t="s">
        <v>6467</v>
      </c>
      <c r="S2483" s="3" t="s">
        <v>6468</v>
      </c>
      <c r="T2483" s="3" t="s">
        <v>5771</v>
      </c>
      <c r="X2483" s="3">
        <v>2481</v>
      </c>
      <c r="Y2483" s="3">
        <v>10011</v>
      </c>
    </row>
    <row r="2484" spans="2:25" x14ac:dyDescent="0.35">
      <c r="B2484" s="3">
        <v>2482</v>
      </c>
      <c r="C2484" s="3" t="s">
        <v>2570</v>
      </c>
      <c r="D2484" s="3" t="s">
        <v>2571</v>
      </c>
      <c r="H2484" s="3" t="s">
        <v>2570</v>
      </c>
      <c r="I2484" s="3" t="s">
        <v>2571</v>
      </c>
      <c r="J2484" s="9">
        <v>41979</v>
      </c>
      <c r="K2484" s="9">
        <v>41985</v>
      </c>
      <c r="O2484" s="3" t="s">
        <v>2570</v>
      </c>
      <c r="P2484" s="3" t="s">
        <v>2571</v>
      </c>
      <c r="Q2484" s="3" t="s">
        <v>5772</v>
      </c>
      <c r="R2484" s="3" t="s">
        <v>6467</v>
      </c>
      <c r="S2484" s="3" t="s">
        <v>6468</v>
      </c>
      <c r="T2484" s="3" t="s">
        <v>5771</v>
      </c>
      <c r="X2484" s="3">
        <v>2482</v>
      </c>
      <c r="Y2484" s="3">
        <v>10011</v>
      </c>
    </row>
    <row r="2485" spans="2:25" x14ac:dyDescent="0.35">
      <c r="B2485" s="3">
        <v>2483</v>
      </c>
      <c r="C2485" s="3" t="s">
        <v>2572</v>
      </c>
      <c r="D2485" s="3" t="s">
        <v>2054</v>
      </c>
      <c r="H2485" s="3" t="s">
        <v>2572</v>
      </c>
      <c r="I2485" s="3" t="s">
        <v>2054</v>
      </c>
      <c r="J2485" s="9">
        <v>40854</v>
      </c>
      <c r="K2485" s="9">
        <v>40856</v>
      </c>
      <c r="O2485" s="3" t="s">
        <v>2572</v>
      </c>
      <c r="P2485" s="3" t="s">
        <v>2054</v>
      </c>
      <c r="Q2485" s="3" t="s">
        <v>5801</v>
      </c>
      <c r="R2485" s="3" t="s">
        <v>6761</v>
      </c>
      <c r="S2485" s="3" t="s">
        <v>6762</v>
      </c>
      <c r="T2485" s="3" t="s">
        <v>5771</v>
      </c>
      <c r="X2485" s="3">
        <v>2483</v>
      </c>
      <c r="Y2485" s="3">
        <v>77041</v>
      </c>
    </row>
    <row r="2486" spans="2:25" x14ac:dyDescent="0.35">
      <c r="B2486" s="3">
        <v>2484</v>
      </c>
      <c r="C2486" s="3" t="s">
        <v>2572</v>
      </c>
      <c r="D2486" s="3" t="s">
        <v>2573</v>
      </c>
      <c r="H2486" s="3" t="s">
        <v>2572</v>
      </c>
      <c r="I2486" s="3" t="s">
        <v>2573</v>
      </c>
      <c r="J2486" s="9">
        <v>40854</v>
      </c>
      <c r="K2486" s="9">
        <v>40856</v>
      </c>
      <c r="O2486" s="3" t="s">
        <v>2572</v>
      </c>
      <c r="P2486" s="3" t="s">
        <v>2573</v>
      </c>
      <c r="Q2486" s="3" t="s">
        <v>5801</v>
      </c>
      <c r="R2486" s="3" t="s">
        <v>6761</v>
      </c>
      <c r="S2486" s="3" t="s">
        <v>6762</v>
      </c>
      <c r="T2486" s="3" t="s">
        <v>5771</v>
      </c>
      <c r="X2486" s="3">
        <v>2484</v>
      </c>
      <c r="Y2486" s="3">
        <v>77041</v>
      </c>
    </row>
    <row r="2487" spans="2:25" x14ac:dyDescent="0.35">
      <c r="B2487" s="3">
        <v>2485</v>
      </c>
      <c r="C2487" s="3" t="s">
        <v>2574</v>
      </c>
      <c r="D2487" s="3" t="s">
        <v>1140</v>
      </c>
      <c r="H2487" s="3" t="s">
        <v>2574</v>
      </c>
      <c r="I2487" s="3" t="s">
        <v>1140</v>
      </c>
      <c r="J2487" s="9">
        <v>41711</v>
      </c>
      <c r="K2487" s="9">
        <v>41716</v>
      </c>
      <c r="O2487" s="3" t="s">
        <v>2574</v>
      </c>
      <c r="P2487" s="3" t="s">
        <v>1140</v>
      </c>
      <c r="Q2487" s="3" t="s">
        <v>5772</v>
      </c>
      <c r="R2487" s="3" t="s">
        <v>5789</v>
      </c>
      <c r="S2487" s="3" t="s">
        <v>5790</v>
      </c>
      <c r="T2487" s="3" t="s">
        <v>5771</v>
      </c>
      <c r="X2487" s="3">
        <v>2485</v>
      </c>
      <c r="Y2487" s="3">
        <v>1852</v>
      </c>
    </row>
    <row r="2488" spans="2:25" x14ac:dyDescent="0.35">
      <c r="B2488" s="3">
        <v>2486</v>
      </c>
      <c r="C2488" s="3" t="s">
        <v>2575</v>
      </c>
      <c r="D2488" s="3" t="s">
        <v>1742</v>
      </c>
      <c r="H2488" s="3" t="s">
        <v>2575</v>
      </c>
      <c r="I2488" s="3" t="s">
        <v>1742</v>
      </c>
      <c r="J2488" s="9">
        <v>41933</v>
      </c>
      <c r="K2488" s="9">
        <v>41935</v>
      </c>
      <c r="O2488" s="3" t="s">
        <v>2575</v>
      </c>
      <c r="P2488" s="3" t="s">
        <v>1742</v>
      </c>
      <c r="Q2488" s="3" t="s">
        <v>5768</v>
      </c>
      <c r="R2488" s="3" t="s">
        <v>7007</v>
      </c>
      <c r="S2488" s="3" t="s">
        <v>7008</v>
      </c>
      <c r="T2488" s="3" t="s">
        <v>5771</v>
      </c>
      <c r="X2488" s="3">
        <v>2486</v>
      </c>
      <c r="Y2488" s="3">
        <v>95695</v>
      </c>
    </row>
    <row r="2489" spans="2:25" x14ac:dyDescent="0.35">
      <c r="B2489" s="3">
        <v>2487</v>
      </c>
      <c r="C2489" s="3" t="s">
        <v>2575</v>
      </c>
      <c r="D2489" s="3" t="s">
        <v>2576</v>
      </c>
      <c r="H2489" s="3" t="s">
        <v>2575</v>
      </c>
      <c r="I2489" s="3" t="s">
        <v>2576</v>
      </c>
      <c r="J2489" s="9">
        <v>41933</v>
      </c>
      <c r="K2489" s="9">
        <v>41935</v>
      </c>
      <c r="O2489" s="3" t="s">
        <v>2575</v>
      </c>
      <c r="P2489" s="3" t="s">
        <v>2576</v>
      </c>
      <c r="Q2489" s="3" t="s">
        <v>5768</v>
      </c>
      <c r="R2489" s="3" t="s">
        <v>7007</v>
      </c>
      <c r="S2489" s="3" t="s">
        <v>7008</v>
      </c>
      <c r="T2489" s="3" t="s">
        <v>5771</v>
      </c>
      <c r="X2489" s="3">
        <v>2487</v>
      </c>
      <c r="Y2489" s="3">
        <v>95695</v>
      </c>
    </row>
    <row r="2490" spans="2:25" x14ac:dyDescent="0.35">
      <c r="B2490" s="3">
        <v>2488</v>
      </c>
      <c r="C2490" s="3" t="s">
        <v>2577</v>
      </c>
      <c r="D2490" s="3" t="s">
        <v>2578</v>
      </c>
      <c r="H2490" s="3" t="s">
        <v>2577</v>
      </c>
      <c r="I2490" s="3" t="s">
        <v>2578</v>
      </c>
      <c r="J2490" s="9">
        <v>41270</v>
      </c>
      <c r="K2490" s="9">
        <v>41275</v>
      </c>
      <c r="O2490" s="3" t="s">
        <v>2577</v>
      </c>
      <c r="P2490" s="3" t="s">
        <v>2578</v>
      </c>
      <c r="Q2490" s="3" t="s">
        <v>5772</v>
      </c>
      <c r="R2490" s="3" t="s">
        <v>7009</v>
      </c>
      <c r="S2490" s="3" t="s">
        <v>7010</v>
      </c>
      <c r="T2490" s="3" t="s">
        <v>5782</v>
      </c>
      <c r="X2490" s="3">
        <v>2488</v>
      </c>
      <c r="Y2490" s="3">
        <v>60610</v>
      </c>
    </row>
    <row r="2491" spans="2:25" x14ac:dyDescent="0.35">
      <c r="B2491" s="3">
        <v>2489</v>
      </c>
      <c r="C2491" s="3" t="s">
        <v>2579</v>
      </c>
      <c r="D2491" s="3" t="s">
        <v>1056</v>
      </c>
      <c r="H2491" s="3" t="s">
        <v>2579</v>
      </c>
      <c r="I2491" s="3" t="s">
        <v>1056</v>
      </c>
      <c r="J2491" s="9">
        <v>41915</v>
      </c>
      <c r="K2491" s="9">
        <v>41921</v>
      </c>
      <c r="O2491" s="3" t="s">
        <v>2579</v>
      </c>
      <c r="P2491" s="3" t="s">
        <v>1056</v>
      </c>
      <c r="Q2491" s="3" t="s">
        <v>5772</v>
      </c>
      <c r="R2491" s="3" t="s">
        <v>6325</v>
      </c>
      <c r="S2491" s="3" t="s">
        <v>6326</v>
      </c>
      <c r="T2491" s="3" t="s">
        <v>5771</v>
      </c>
      <c r="X2491" s="3">
        <v>2489</v>
      </c>
      <c r="Y2491" s="3">
        <v>10035</v>
      </c>
    </row>
    <row r="2492" spans="2:25" x14ac:dyDescent="0.35">
      <c r="B2492" s="3">
        <v>2490</v>
      </c>
      <c r="C2492" s="3" t="s">
        <v>2580</v>
      </c>
      <c r="D2492" s="3" t="s">
        <v>289</v>
      </c>
      <c r="H2492" s="3" t="s">
        <v>2580</v>
      </c>
      <c r="I2492" s="3" t="s">
        <v>289</v>
      </c>
      <c r="J2492" s="9">
        <v>41795</v>
      </c>
      <c r="K2492" s="9">
        <v>41799</v>
      </c>
      <c r="O2492" s="3" t="s">
        <v>2580</v>
      </c>
      <c r="P2492" s="3" t="s">
        <v>289</v>
      </c>
      <c r="Q2492" s="3" t="s">
        <v>5772</v>
      </c>
      <c r="R2492" s="3" t="s">
        <v>6847</v>
      </c>
      <c r="S2492" s="3" t="s">
        <v>6848</v>
      </c>
      <c r="T2492" s="3" t="s">
        <v>5771</v>
      </c>
      <c r="X2492" s="3">
        <v>2490</v>
      </c>
      <c r="Y2492" s="3">
        <v>77489</v>
      </c>
    </row>
    <row r="2493" spans="2:25" x14ac:dyDescent="0.35">
      <c r="B2493" s="3">
        <v>2491</v>
      </c>
      <c r="C2493" s="3" t="s">
        <v>2581</v>
      </c>
      <c r="D2493" s="3" t="s">
        <v>649</v>
      </c>
      <c r="H2493" s="3" t="s">
        <v>2581</v>
      </c>
      <c r="I2493" s="3" t="s">
        <v>649</v>
      </c>
      <c r="J2493" s="9">
        <v>40787</v>
      </c>
      <c r="K2493" s="9">
        <v>40790</v>
      </c>
      <c r="O2493" s="3" t="s">
        <v>2581</v>
      </c>
      <c r="P2493" s="3" t="s">
        <v>649</v>
      </c>
      <c r="Q2493" s="3" t="s">
        <v>5801</v>
      </c>
      <c r="R2493" s="3" t="s">
        <v>7011</v>
      </c>
      <c r="S2493" s="3" t="s">
        <v>7012</v>
      </c>
      <c r="T2493" s="3" t="s">
        <v>5775</v>
      </c>
      <c r="X2493" s="3">
        <v>2491</v>
      </c>
      <c r="Y2493" s="3">
        <v>77036</v>
      </c>
    </row>
    <row r="2494" spans="2:25" x14ac:dyDescent="0.35">
      <c r="B2494" s="3">
        <v>2492</v>
      </c>
      <c r="C2494" s="3" t="s">
        <v>2581</v>
      </c>
      <c r="D2494" s="3" t="s">
        <v>306</v>
      </c>
      <c r="H2494" s="3" t="s">
        <v>2581</v>
      </c>
      <c r="I2494" s="3" t="s">
        <v>306</v>
      </c>
      <c r="J2494" s="9">
        <v>40787</v>
      </c>
      <c r="K2494" s="9">
        <v>40790</v>
      </c>
      <c r="O2494" s="3" t="s">
        <v>2581</v>
      </c>
      <c r="P2494" s="3" t="s">
        <v>306</v>
      </c>
      <c r="Q2494" s="3" t="s">
        <v>5801</v>
      </c>
      <c r="R2494" s="3" t="s">
        <v>7011</v>
      </c>
      <c r="S2494" s="3" t="s">
        <v>7012</v>
      </c>
      <c r="T2494" s="3" t="s">
        <v>5775</v>
      </c>
      <c r="X2494" s="3">
        <v>2492</v>
      </c>
      <c r="Y2494" s="3">
        <v>77036</v>
      </c>
    </row>
    <row r="2495" spans="2:25" x14ac:dyDescent="0.35">
      <c r="B2495" s="3">
        <v>2493</v>
      </c>
      <c r="C2495" s="3" t="s">
        <v>2582</v>
      </c>
      <c r="D2495" s="3" t="s">
        <v>370</v>
      </c>
      <c r="H2495" s="3" t="s">
        <v>2582</v>
      </c>
      <c r="I2495" s="3" t="s">
        <v>370</v>
      </c>
      <c r="J2495" s="9">
        <v>41843</v>
      </c>
      <c r="K2495" s="9">
        <v>41849</v>
      </c>
      <c r="O2495" s="3" t="s">
        <v>2582</v>
      </c>
      <c r="P2495" s="3" t="s">
        <v>370</v>
      </c>
      <c r="Q2495" s="3" t="s">
        <v>5772</v>
      </c>
      <c r="R2495" s="3" t="s">
        <v>5916</v>
      </c>
      <c r="S2495" s="3" t="s">
        <v>5917</v>
      </c>
      <c r="T2495" s="3" t="s">
        <v>5771</v>
      </c>
      <c r="X2495" s="3">
        <v>2493</v>
      </c>
      <c r="Y2495" s="3">
        <v>10009</v>
      </c>
    </row>
    <row r="2496" spans="2:25" x14ac:dyDescent="0.35">
      <c r="B2496" s="3">
        <v>2494</v>
      </c>
      <c r="C2496" s="3" t="s">
        <v>2583</v>
      </c>
      <c r="D2496" s="3" t="s">
        <v>2584</v>
      </c>
      <c r="H2496" s="3" t="s">
        <v>2583</v>
      </c>
      <c r="I2496" s="3" t="s">
        <v>2584</v>
      </c>
      <c r="J2496" s="9">
        <v>41100</v>
      </c>
      <c r="K2496" s="9">
        <v>41100</v>
      </c>
      <c r="O2496" s="3" t="s">
        <v>2583</v>
      </c>
      <c r="P2496" s="3" t="s">
        <v>2584</v>
      </c>
      <c r="Q2496" s="3" t="s">
        <v>6020</v>
      </c>
      <c r="R2496" s="3" t="s">
        <v>5795</v>
      </c>
      <c r="S2496" s="3" t="s">
        <v>5796</v>
      </c>
      <c r="T2496" s="3" t="s">
        <v>5775</v>
      </c>
      <c r="X2496" s="3">
        <v>2494</v>
      </c>
      <c r="Y2496" s="3">
        <v>85281</v>
      </c>
    </row>
    <row r="2497" spans="2:25" x14ac:dyDescent="0.35">
      <c r="B2497" s="3">
        <v>2495</v>
      </c>
      <c r="C2497" s="3" t="s">
        <v>2585</v>
      </c>
      <c r="D2497" s="3" t="s">
        <v>2586</v>
      </c>
      <c r="H2497" s="3" t="s">
        <v>2585</v>
      </c>
      <c r="I2497" s="3" t="s">
        <v>2586</v>
      </c>
      <c r="J2497" s="9">
        <v>41992</v>
      </c>
      <c r="K2497" s="9">
        <v>41996</v>
      </c>
      <c r="O2497" s="3" t="s">
        <v>2585</v>
      </c>
      <c r="P2497" s="3" t="s">
        <v>2586</v>
      </c>
      <c r="Q2497" s="3" t="s">
        <v>5772</v>
      </c>
      <c r="R2497" s="3" t="s">
        <v>7013</v>
      </c>
      <c r="S2497" s="3" t="s">
        <v>7014</v>
      </c>
      <c r="T2497" s="3" t="s">
        <v>5771</v>
      </c>
      <c r="X2497" s="3">
        <v>2495</v>
      </c>
      <c r="Y2497" s="3">
        <v>19134</v>
      </c>
    </row>
    <row r="2498" spans="2:25" x14ac:dyDescent="0.35">
      <c r="B2498" s="3">
        <v>2496</v>
      </c>
      <c r="C2498" s="3" t="s">
        <v>2587</v>
      </c>
      <c r="D2498" s="3" t="s">
        <v>2006</v>
      </c>
      <c r="H2498" s="3" t="s">
        <v>2587</v>
      </c>
      <c r="I2498" s="3" t="s">
        <v>2006</v>
      </c>
      <c r="J2498" s="9">
        <v>40681</v>
      </c>
      <c r="K2498" s="9">
        <v>40683</v>
      </c>
      <c r="O2498" s="3" t="s">
        <v>2587</v>
      </c>
      <c r="P2498" s="3" t="s">
        <v>2006</v>
      </c>
      <c r="Q2498" s="3" t="s">
        <v>5768</v>
      </c>
      <c r="R2498" s="3" t="s">
        <v>5886</v>
      </c>
      <c r="S2498" s="3" t="s">
        <v>5887</v>
      </c>
      <c r="T2498" s="3" t="s">
        <v>5775</v>
      </c>
      <c r="X2498" s="3">
        <v>2496</v>
      </c>
      <c r="Y2498" s="3">
        <v>44312</v>
      </c>
    </row>
    <row r="2499" spans="2:25" x14ac:dyDescent="0.35">
      <c r="B2499" s="3">
        <v>2497</v>
      </c>
      <c r="C2499" s="3" t="s">
        <v>2587</v>
      </c>
      <c r="D2499" s="3" t="s">
        <v>2178</v>
      </c>
      <c r="H2499" s="3" t="s">
        <v>2587</v>
      </c>
      <c r="I2499" s="3" t="s">
        <v>2178</v>
      </c>
      <c r="J2499" s="9">
        <v>40681</v>
      </c>
      <c r="K2499" s="9">
        <v>40683</v>
      </c>
      <c r="O2499" s="3" t="s">
        <v>2587</v>
      </c>
      <c r="P2499" s="3" t="s">
        <v>2178</v>
      </c>
      <c r="Q2499" s="3" t="s">
        <v>5768</v>
      </c>
      <c r="R2499" s="3" t="s">
        <v>5886</v>
      </c>
      <c r="S2499" s="3" t="s">
        <v>5887</v>
      </c>
      <c r="T2499" s="3" t="s">
        <v>5775</v>
      </c>
      <c r="X2499" s="3">
        <v>2497</v>
      </c>
      <c r="Y2499" s="3">
        <v>44312</v>
      </c>
    </row>
    <row r="2500" spans="2:25" x14ac:dyDescent="0.35">
      <c r="B2500" s="3">
        <v>2498</v>
      </c>
      <c r="C2500" s="3" t="s">
        <v>2588</v>
      </c>
      <c r="D2500" s="3" t="s">
        <v>1801</v>
      </c>
      <c r="H2500" s="3" t="s">
        <v>2588</v>
      </c>
      <c r="I2500" s="3" t="s">
        <v>1801</v>
      </c>
      <c r="J2500" s="9">
        <v>40857</v>
      </c>
      <c r="K2500" s="9">
        <v>40863</v>
      </c>
      <c r="O2500" s="3" t="s">
        <v>2588</v>
      </c>
      <c r="P2500" s="3" t="s">
        <v>1801</v>
      </c>
      <c r="Q2500" s="3" t="s">
        <v>5772</v>
      </c>
      <c r="R2500" s="3" t="s">
        <v>5890</v>
      </c>
      <c r="S2500" s="3" t="s">
        <v>5891</v>
      </c>
      <c r="T2500" s="3" t="s">
        <v>5775</v>
      </c>
      <c r="X2500" s="3">
        <v>2498</v>
      </c>
      <c r="Y2500" s="3">
        <v>92037</v>
      </c>
    </row>
    <row r="2501" spans="2:25" x14ac:dyDescent="0.35">
      <c r="B2501" s="3">
        <v>2499</v>
      </c>
      <c r="C2501" s="3" t="s">
        <v>2588</v>
      </c>
      <c r="D2501" s="3" t="s">
        <v>1241</v>
      </c>
      <c r="H2501" s="3" t="s">
        <v>2588</v>
      </c>
      <c r="I2501" s="3" t="s">
        <v>1241</v>
      </c>
      <c r="J2501" s="9">
        <v>40857</v>
      </c>
      <c r="K2501" s="9">
        <v>40863</v>
      </c>
      <c r="O2501" s="3" t="s">
        <v>2588</v>
      </c>
      <c r="P2501" s="3" t="s">
        <v>1241</v>
      </c>
      <c r="Q2501" s="3" t="s">
        <v>5772</v>
      </c>
      <c r="R2501" s="3" t="s">
        <v>5890</v>
      </c>
      <c r="S2501" s="3" t="s">
        <v>5891</v>
      </c>
      <c r="T2501" s="3" t="s">
        <v>5775</v>
      </c>
      <c r="X2501" s="3">
        <v>2499</v>
      </c>
      <c r="Y2501" s="3">
        <v>92037</v>
      </c>
    </row>
    <row r="2502" spans="2:25" x14ac:dyDescent="0.35">
      <c r="B2502" s="3">
        <v>2500</v>
      </c>
      <c r="C2502" s="3" t="s">
        <v>2588</v>
      </c>
      <c r="D2502" s="3" t="s">
        <v>79</v>
      </c>
      <c r="H2502" s="3" t="s">
        <v>2588</v>
      </c>
      <c r="I2502" s="3" t="s">
        <v>79</v>
      </c>
      <c r="J2502" s="9">
        <v>40857</v>
      </c>
      <c r="K2502" s="9">
        <v>40863</v>
      </c>
      <c r="O2502" s="3" t="s">
        <v>2588</v>
      </c>
      <c r="P2502" s="3" t="s">
        <v>79</v>
      </c>
      <c r="Q2502" s="3" t="s">
        <v>5772</v>
      </c>
      <c r="R2502" s="3" t="s">
        <v>5890</v>
      </c>
      <c r="S2502" s="3" t="s">
        <v>5891</v>
      </c>
      <c r="T2502" s="3" t="s">
        <v>5775</v>
      </c>
      <c r="X2502" s="3">
        <v>2500</v>
      </c>
      <c r="Y2502" s="3">
        <v>92037</v>
      </c>
    </row>
    <row r="2503" spans="2:25" x14ac:dyDescent="0.35">
      <c r="B2503" s="3">
        <v>2501</v>
      </c>
      <c r="C2503" s="3" t="s">
        <v>2588</v>
      </c>
      <c r="D2503" s="3" t="s">
        <v>1824</v>
      </c>
      <c r="H2503" s="3" t="s">
        <v>2588</v>
      </c>
      <c r="I2503" s="3" t="s">
        <v>1824</v>
      </c>
      <c r="J2503" s="9">
        <v>40857</v>
      </c>
      <c r="K2503" s="9">
        <v>40863</v>
      </c>
      <c r="O2503" s="3" t="s">
        <v>2588</v>
      </c>
      <c r="P2503" s="3" t="s">
        <v>1824</v>
      </c>
      <c r="Q2503" s="3" t="s">
        <v>5772</v>
      </c>
      <c r="R2503" s="3" t="s">
        <v>5890</v>
      </c>
      <c r="S2503" s="3" t="s">
        <v>5891</v>
      </c>
      <c r="T2503" s="3" t="s">
        <v>5775</v>
      </c>
      <c r="X2503" s="3">
        <v>2501</v>
      </c>
      <c r="Y2503" s="3">
        <v>92037</v>
      </c>
    </row>
    <row r="2504" spans="2:25" x14ac:dyDescent="0.35">
      <c r="B2504" s="3">
        <v>2502</v>
      </c>
      <c r="C2504" s="3" t="s">
        <v>2588</v>
      </c>
      <c r="D2504" s="3" t="s">
        <v>1183</v>
      </c>
      <c r="H2504" s="3" t="s">
        <v>2588</v>
      </c>
      <c r="I2504" s="3" t="s">
        <v>1183</v>
      </c>
      <c r="J2504" s="9">
        <v>40857</v>
      </c>
      <c r="K2504" s="9">
        <v>40863</v>
      </c>
      <c r="O2504" s="3" t="s">
        <v>2588</v>
      </c>
      <c r="P2504" s="3" t="s">
        <v>1183</v>
      </c>
      <c r="Q2504" s="3" t="s">
        <v>5772</v>
      </c>
      <c r="R2504" s="3" t="s">
        <v>5890</v>
      </c>
      <c r="S2504" s="3" t="s">
        <v>5891</v>
      </c>
      <c r="T2504" s="3" t="s">
        <v>5775</v>
      </c>
      <c r="X2504" s="3">
        <v>2502</v>
      </c>
      <c r="Y2504" s="3">
        <v>92037</v>
      </c>
    </row>
    <row r="2505" spans="2:25" x14ac:dyDescent="0.35">
      <c r="B2505" s="3">
        <v>2503</v>
      </c>
      <c r="C2505" s="3" t="s">
        <v>2588</v>
      </c>
      <c r="D2505" s="3" t="s">
        <v>2589</v>
      </c>
      <c r="H2505" s="3" t="s">
        <v>2588</v>
      </c>
      <c r="I2505" s="3" t="s">
        <v>2589</v>
      </c>
      <c r="J2505" s="9">
        <v>40857</v>
      </c>
      <c r="K2505" s="9">
        <v>40863</v>
      </c>
      <c r="O2505" s="3" t="s">
        <v>2588</v>
      </c>
      <c r="P2505" s="3" t="s">
        <v>2589</v>
      </c>
      <c r="Q2505" s="3" t="s">
        <v>5772</v>
      </c>
      <c r="R2505" s="3" t="s">
        <v>5890</v>
      </c>
      <c r="S2505" s="3" t="s">
        <v>5891</v>
      </c>
      <c r="T2505" s="3" t="s">
        <v>5775</v>
      </c>
      <c r="X2505" s="3">
        <v>2503</v>
      </c>
      <c r="Y2505" s="3">
        <v>92037</v>
      </c>
    </row>
    <row r="2506" spans="2:25" x14ac:dyDescent="0.35">
      <c r="B2506" s="3">
        <v>2504</v>
      </c>
      <c r="C2506" s="3" t="s">
        <v>2590</v>
      </c>
      <c r="D2506" s="3" t="s">
        <v>2591</v>
      </c>
      <c r="H2506" s="3" t="s">
        <v>2590</v>
      </c>
      <c r="I2506" s="3" t="s">
        <v>2591</v>
      </c>
      <c r="J2506" s="9">
        <v>41283</v>
      </c>
      <c r="K2506" s="9">
        <v>41289</v>
      </c>
      <c r="O2506" s="3" t="s">
        <v>2590</v>
      </c>
      <c r="P2506" s="3" t="s">
        <v>2591</v>
      </c>
      <c r="Q2506" s="3" t="s">
        <v>5772</v>
      </c>
      <c r="R2506" s="3" t="s">
        <v>6031</v>
      </c>
      <c r="S2506" s="3" t="s">
        <v>6032</v>
      </c>
      <c r="T2506" s="3" t="s">
        <v>5771</v>
      </c>
      <c r="X2506" s="3">
        <v>2504</v>
      </c>
      <c r="Y2506" s="3">
        <v>93727</v>
      </c>
    </row>
    <row r="2507" spans="2:25" x14ac:dyDescent="0.35">
      <c r="B2507" s="3">
        <v>2505</v>
      </c>
      <c r="C2507" s="3" t="s">
        <v>2590</v>
      </c>
      <c r="D2507" s="3" t="s">
        <v>84</v>
      </c>
      <c r="H2507" s="3" t="s">
        <v>2590</v>
      </c>
      <c r="I2507" s="3" t="s">
        <v>84</v>
      </c>
      <c r="J2507" s="9">
        <v>41283</v>
      </c>
      <c r="K2507" s="9">
        <v>41289</v>
      </c>
      <c r="O2507" s="3" t="s">
        <v>2590</v>
      </c>
      <c r="P2507" s="3" t="s">
        <v>84</v>
      </c>
      <c r="Q2507" s="3" t="s">
        <v>5772</v>
      </c>
      <c r="R2507" s="3" t="s">
        <v>6031</v>
      </c>
      <c r="S2507" s="3" t="s">
        <v>6032</v>
      </c>
      <c r="T2507" s="3" t="s">
        <v>5771</v>
      </c>
      <c r="X2507" s="3">
        <v>2505</v>
      </c>
      <c r="Y2507" s="3">
        <v>93727</v>
      </c>
    </row>
    <row r="2508" spans="2:25" x14ac:dyDescent="0.35">
      <c r="B2508" s="3">
        <v>2506</v>
      </c>
      <c r="C2508" s="3" t="s">
        <v>2592</v>
      </c>
      <c r="D2508" s="3" t="s">
        <v>2593</v>
      </c>
      <c r="H2508" s="3" t="s">
        <v>2592</v>
      </c>
      <c r="I2508" s="3" t="s">
        <v>2593</v>
      </c>
      <c r="J2508" s="9">
        <v>41905</v>
      </c>
      <c r="K2508" s="9">
        <v>41910</v>
      </c>
      <c r="O2508" s="3" t="s">
        <v>2592</v>
      </c>
      <c r="P2508" s="3" t="s">
        <v>2593</v>
      </c>
      <c r="Q2508" s="3" t="s">
        <v>5772</v>
      </c>
      <c r="R2508" s="3" t="s">
        <v>5872</v>
      </c>
      <c r="S2508" s="3" t="s">
        <v>5873</v>
      </c>
      <c r="T2508" s="3" t="s">
        <v>5771</v>
      </c>
      <c r="X2508" s="3">
        <v>2506</v>
      </c>
      <c r="Y2508" s="3">
        <v>77581</v>
      </c>
    </row>
    <row r="2509" spans="2:25" x14ac:dyDescent="0.35">
      <c r="B2509" s="3">
        <v>2507</v>
      </c>
      <c r="C2509" s="3" t="s">
        <v>2592</v>
      </c>
      <c r="D2509" s="3" t="s">
        <v>637</v>
      </c>
      <c r="H2509" s="3" t="s">
        <v>2592</v>
      </c>
      <c r="I2509" s="3" t="s">
        <v>637</v>
      </c>
      <c r="J2509" s="9">
        <v>41905</v>
      </c>
      <c r="K2509" s="9">
        <v>41910</v>
      </c>
      <c r="O2509" s="3" t="s">
        <v>2592</v>
      </c>
      <c r="P2509" s="3" t="s">
        <v>637</v>
      </c>
      <c r="Q2509" s="3" t="s">
        <v>5772</v>
      </c>
      <c r="R2509" s="3" t="s">
        <v>5872</v>
      </c>
      <c r="S2509" s="3" t="s">
        <v>5873</v>
      </c>
      <c r="T2509" s="3" t="s">
        <v>5771</v>
      </c>
      <c r="X2509" s="3">
        <v>2507</v>
      </c>
      <c r="Y2509" s="3">
        <v>77581</v>
      </c>
    </row>
    <row r="2510" spans="2:25" x14ac:dyDescent="0.35">
      <c r="B2510" s="3">
        <v>2508</v>
      </c>
      <c r="C2510" s="3" t="s">
        <v>2594</v>
      </c>
      <c r="D2510" s="3" t="s">
        <v>2595</v>
      </c>
      <c r="H2510" s="3" t="s">
        <v>2594</v>
      </c>
      <c r="I2510" s="3" t="s">
        <v>2595</v>
      </c>
      <c r="J2510" s="9">
        <v>41421</v>
      </c>
      <c r="K2510" s="9">
        <v>41427</v>
      </c>
      <c r="O2510" s="3" t="s">
        <v>2594</v>
      </c>
      <c r="P2510" s="3" t="s">
        <v>2595</v>
      </c>
      <c r="Q2510" s="3" t="s">
        <v>5772</v>
      </c>
      <c r="R2510" s="3" t="s">
        <v>6197</v>
      </c>
      <c r="S2510" s="3" t="s">
        <v>6198</v>
      </c>
      <c r="T2510" s="3" t="s">
        <v>5771</v>
      </c>
      <c r="X2510" s="3">
        <v>2508</v>
      </c>
      <c r="Y2510" s="3">
        <v>19134</v>
      </c>
    </row>
    <row r="2511" spans="2:25" x14ac:dyDescent="0.35">
      <c r="B2511" s="3">
        <v>2509</v>
      </c>
      <c r="C2511" s="3" t="s">
        <v>2594</v>
      </c>
      <c r="D2511" s="3" t="s">
        <v>1947</v>
      </c>
      <c r="H2511" s="3" t="s">
        <v>2594</v>
      </c>
      <c r="I2511" s="3" t="s">
        <v>1947</v>
      </c>
      <c r="J2511" s="9">
        <v>41421</v>
      </c>
      <c r="K2511" s="9">
        <v>41427</v>
      </c>
      <c r="O2511" s="3" t="s">
        <v>2594</v>
      </c>
      <c r="P2511" s="3" t="s">
        <v>1947</v>
      </c>
      <c r="Q2511" s="3" t="s">
        <v>5772</v>
      </c>
      <c r="R2511" s="3" t="s">
        <v>6197</v>
      </c>
      <c r="S2511" s="3" t="s">
        <v>6198</v>
      </c>
      <c r="T2511" s="3" t="s">
        <v>5771</v>
      </c>
      <c r="X2511" s="3">
        <v>2509</v>
      </c>
      <c r="Y2511" s="3">
        <v>19134</v>
      </c>
    </row>
    <row r="2512" spans="2:25" x14ac:dyDescent="0.35">
      <c r="B2512" s="3">
        <v>2510</v>
      </c>
      <c r="C2512" s="3" t="s">
        <v>2596</v>
      </c>
      <c r="D2512" s="3" t="s">
        <v>69</v>
      </c>
      <c r="H2512" s="3" t="s">
        <v>2596</v>
      </c>
      <c r="I2512" s="3" t="s">
        <v>69</v>
      </c>
      <c r="J2512" s="9">
        <v>41829</v>
      </c>
      <c r="K2512" s="9">
        <v>41831</v>
      </c>
      <c r="O2512" s="3" t="s">
        <v>2596</v>
      </c>
      <c r="P2512" s="3" t="s">
        <v>69</v>
      </c>
      <c r="Q2512" s="3" t="s">
        <v>5801</v>
      </c>
      <c r="R2512" s="3" t="s">
        <v>6361</v>
      </c>
      <c r="S2512" s="3" t="s">
        <v>6362</v>
      </c>
      <c r="T2512" s="3" t="s">
        <v>5775</v>
      </c>
      <c r="X2512" s="3">
        <v>2510</v>
      </c>
      <c r="Y2512" s="3">
        <v>94403</v>
      </c>
    </row>
    <row r="2513" spans="2:25" x14ac:dyDescent="0.35">
      <c r="B2513" s="3">
        <v>2511</v>
      </c>
      <c r="C2513" s="3" t="s">
        <v>2597</v>
      </c>
      <c r="D2513" s="3" t="s">
        <v>1854</v>
      </c>
      <c r="H2513" s="3" t="s">
        <v>2597</v>
      </c>
      <c r="I2513" s="3" t="s">
        <v>1854</v>
      </c>
      <c r="J2513" s="9">
        <v>40676</v>
      </c>
      <c r="K2513" s="9">
        <v>40680</v>
      </c>
      <c r="O2513" s="3" t="s">
        <v>2597</v>
      </c>
      <c r="P2513" s="3" t="s">
        <v>1854</v>
      </c>
      <c r="Q2513" s="3" t="s">
        <v>5772</v>
      </c>
      <c r="R2513" s="3" t="s">
        <v>6207</v>
      </c>
      <c r="S2513" s="3" t="s">
        <v>6208</v>
      </c>
      <c r="T2513" s="3" t="s">
        <v>5775</v>
      </c>
      <c r="X2513" s="3">
        <v>2511</v>
      </c>
      <c r="Y2513" s="3">
        <v>94601</v>
      </c>
    </row>
    <row r="2514" spans="2:25" x14ac:dyDescent="0.35">
      <c r="B2514" s="3">
        <v>2512</v>
      </c>
      <c r="C2514" s="3" t="s">
        <v>2598</v>
      </c>
      <c r="D2514" s="3" t="s">
        <v>987</v>
      </c>
      <c r="H2514" s="3" t="s">
        <v>2598</v>
      </c>
      <c r="I2514" s="3" t="s">
        <v>987</v>
      </c>
      <c r="J2514" s="9">
        <v>41954</v>
      </c>
      <c r="K2514" s="9">
        <v>41960</v>
      </c>
      <c r="O2514" s="3" t="s">
        <v>2598</v>
      </c>
      <c r="P2514" s="3" t="s">
        <v>987</v>
      </c>
      <c r="Q2514" s="3" t="s">
        <v>5772</v>
      </c>
      <c r="R2514" s="3" t="s">
        <v>6713</v>
      </c>
      <c r="S2514" s="3" t="s">
        <v>6714</v>
      </c>
      <c r="T2514" s="3" t="s">
        <v>5771</v>
      </c>
      <c r="X2514" s="3">
        <v>2512</v>
      </c>
      <c r="Y2514" s="3">
        <v>10024</v>
      </c>
    </row>
    <row r="2515" spans="2:25" x14ac:dyDescent="0.35">
      <c r="B2515" s="3">
        <v>2513</v>
      </c>
      <c r="C2515" s="3" t="s">
        <v>2598</v>
      </c>
      <c r="D2515" s="3" t="s">
        <v>1184</v>
      </c>
      <c r="H2515" s="3" t="s">
        <v>2598</v>
      </c>
      <c r="I2515" s="3" t="s">
        <v>1184</v>
      </c>
      <c r="J2515" s="9">
        <v>41954</v>
      </c>
      <c r="K2515" s="9">
        <v>41960</v>
      </c>
      <c r="O2515" s="3" t="s">
        <v>2598</v>
      </c>
      <c r="P2515" s="3" t="s">
        <v>1184</v>
      </c>
      <c r="Q2515" s="3" t="s">
        <v>5772</v>
      </c>
      <c r="R2515" s="3" t="s">
        <v>6713</v>
      </c>
      <c r="S2515" s="3" t="s">
        <v>6714</v>
      </c>
      <c r="T2515" s="3" t="s">
        <v>5771</v>
      </c>
      <c r="X2515" s="3">
        <v>2513</v>
      </c>
      <c r="Y2515" s="3">
        <v>10024</v>
      </c>
    </row>
    <row r="2516" spans="2:25" x14ac:dyDescent="0.35">
      <c r="B2516" s="3">
        <v>2514</v>
      </c>
      <c r="C2516" s="3" t="s">
        <v>2599</v>
      </c>
      <c r="D2516" s="3" t="s">
        <v>1407</v>
      </c>
      <c r="H2516" s="3" t="s">
        <v>2599</v>
      </c>
      <c r="I2516" s="3" t="s">
        <v>1407</v>
      </c>
      <c r="J2516" s="9">
        <v>40818</v>
      </c>
      <c r="K2516" s="9">
        <v>40821</v>
      </c>
      <c r="O2516" s="3" t="s">
        <v>2599</v>
      </c>
      <c r="P2516" s="3" t="s">
        <v>1407</v>
      </c>
      <c r="Q2516" s="3" t="s">
        <v>5801</v>
      </c>
      <c r="R2516" s="3" t="s">
        <v>5810</v>
      </c>
      <c r="S2516" s="3" t="s">
        <v>5811</v>
      </c>
      <c r="T2516" s="3" t="s">
        <v>5771</v>
      </c>
      <c r="X2516" s="3">
        <v>2514</v>
      </c>
      <c r="Y2516" s="3">
        <v>85281</v>
      </c>
    </row>
    <row r="2517" spans="2:25" x14ac:dyDescent="0.35">
      <c r="B2517" s="3">
        <v>2515</v>
      </c>
      <c r="C2517" s="3" t="s">
        <v>2599</v>
      </c>
      <c r="D2517" s="3" t="s">
        <v>1124</v>
      </c>
      <c r="H2517" s="3" t="s">
        <v>2599</v>
      </c>
      <c r="I2517" s="3" t="s">
        <v>1124</v>
      </c>
      <c r="J2517" s="9">
        <v>40818</v>
      </c>
      <c r="K2517" s="9">
        <v>40821</v>
      </c>
      <c r="O2517" s="3" t="s">
        <v>2599</v>
      </c>
      <c r="P2517" s="3" t="s">
        <v>1124</v>
      </c>
      <c r="Q2517" s="3" t="s">
        <v>5801</v>
      </c>
      <c r="R2517" s="3" t="s">
        <v>5810</v>
      </c>
      <c r="S2517" s="3" t="s">
        <v>5811</v>
      </c>
      <c r="T2517" s="3" t="s">
        <v>5771</v>
      </c>
      <c r="X2517" s="3">
        <v>2515</v>
      </c>
      <c r="Y2517" s="3">
        <v>85281</v>
      </c>
    </row>
    <row r="2518" spans="2:25" x14ac:dyDescent="0.35">
      <c r="B2518" s="3">
        <v>2516</v>
      </c>
      <c r="C2518" s="3" t="s">
        <v>2599</v>
      </c>
      <c r="D2518" s="3" t="s">
        <v>300</v>
      </c>
      <c r="H2518" s="3" t="s">
        <v>2599</v>
      </c>
      <c r="I2518" s="3" t="s">
        <v>300</v>
      </c>
      <c r="J2518" s="9">
        <v>40818</v>
      </c>
      <c r="K2518" s="9">
        <v>40821</v>
      </c>
      <c r="O2518" s="3" t="s">
        <v>2599</v>
      </c>
      <c r="P2518" s="3" t="s">
        <v>300</v>
      </c>
      <c r="Q2518" s="3" t="s">
        <v>5801</v>
      </c>
      <c r="R2518" s="3" t="s">
        <v>5810</v>
      </c>
      <c r="S2518" s="3" t="s">
        <v>5811</v>
      </c>
      <c r="T2518" s="3" t="s">
        <v>5771</v>
      </c>
      <c r="X2518" s="3">
        <v>2516</v>
      </c>
      <c r="Y2518" s="3">
        <v>85281</v>
      </c>
    </row>
    <row r="2519" spans="2:25" x14ac:dyDescent="0.35">
      <c r="B2519" s="3">
        <v>2517</v>
      </c>
      <c r="C2519" s="3" t="s">
        <v>2599</v>
      </c>
      <c r="D2519" s="3" t="s">
        <v>2600</v>
      </c>
      <c r="H2519" s="3" t="s">
        <v>2599</v>
      </c>
      <c r="I2519" s="3" t="s">
        <v>2600</v>
      </c>
      <c r="J2519" s="9">
        <v>40818</v>
      </c>
      <c r="K2519" s="9">
        <v>40821</v>
      </c>
      <c r="O2519" s="3" t="s">
        <v>2599</v>
      </c>
      <c r="P2519" s="3" t="s">
        <v>2600</v>
      </c>
      <c r="Q2519" s="3" t="s">
        <v>5801</v>
      </c>
      <c r="R2519" s="3" t="s">
        <v>5810</v>
      </c>
      <c r="S2519" s="3" t="s">
        <v>5811</v>
      </c>
      <c r="T2519" s="3" t="s">
        <v>5771</v>
      </c>
      <c r="X2519" s="3">
        <v>2517</v>
      </c>
      <c r="Y2519" s="3">
        <v>85281</v>
      </c>
    </row>
    <row r="2520" spans="2:25" x14ac:dyDescent="0.35">
      <c r="B2520" s="3">
        <v>2518</v>
      </c>
      <c r="C2520" s="3" t="s">
        <v>2599</v>
      </c>
      <c r="D2520" s="3" t="s">
        <v>2601</v>
      </c>
      <c r="H2520" s="3" t="s">
        <v>2599</v>
      </c>
      <c r="I2520" s="3" t="s">
        <v>2601</v>
      </c>
      <c r="J2520" s="9">
        <v>40818</v>
      </c>
      <c r="K2520" s="9">
        <v>40821</v>
      </c>
      <c r="O2520" s="3" t="s">
        <v>2599</v>
      </c>
      <c r="P2520" s="3" t="s">
        <v>2601</v>
      </c>
      <c r="Q2520" s="3" t="s">
        <v>5801</v>
      </c>
      <c r="R2520" s="3" t="s">
        <v>5810</v>
      </c>
      <c r="S2520" s="3" t="s">
        <v>5811</v>
      </c>
      <c r="T2520" s="3" t="s">
        <v>5771</v>
      </c>
      <c r="X2520" s="3">
        <v>2518</v>
      </c>
      <c r="Y2520" s="3">
        <v>85281</v>
      </c>
    </row>
    <row r="2521" spans="2:25" x14ac:dyDescent="0.35">
      <c r="B2521" s="3">
        <v>2519</v>
      </c>
      <c r="C2521" s="3" t="s">
        <v>2599</v>
      </c>
      <c r="D2521" s="3" t="s">
        <v>2355</v>
      </c>
      <c r="H2521" s="3" t="s">
        <v>2599</v>
      </c>
      <c r="I2521" s="3" t="s">
        <v>2355</v>
      </c>
      <c r="J2521" s="9">
        <v>40818</v>
      </c>
      <c r="K2521" s="9">
        <v>40821</v>
      </c>
      <c r="O2521" s="3" t="s">
        <v>2599</v>
      </c>
      <c r="P2521" s="3" t="s">
        <v>2355</v>
      </c>
      <c r="Q2521" s="3" t="s">
        <v>5801</v>
      </c>
      <c r="R2521" s="3" t="s">
        <v>5810</v>
      </c>
      <c r="S2521" s="3" t="s">
        <v>5811</v>
      </c>
      <c r="T2521" s="3" t="s">
        <v>5771</v>
      </c>
      <c r="X2521" s="3">
        <v>2519</v>
      </c>
      <c r="Y2521" s="3">
        <v>85281</v>
      </c>
    </row>
    <row r="2522" spans="2:25" x14ac:dyDescent="0.35">
      <c r="B2522" s="3">
        <v>2520</v>
      </c>
      <c r="C2522" s="3" t="s">
        <v>2599</v>
      </c>
      <c r="D2522" s="3" t="s">
        <v>1478</v>
      </c>
      <c r="H2522" s="3" t="s">
        <v>2599</v>
      </c>
      <c r="I2522" s="3" t="s">
        <v>1478</v>
      </c>
      <c r="J2522" s="9">
        <v>40818</v>
      </c>
      <c r="K2522" s="9">
        <v>40821</v>
      </c>
      <c r="O2522" s="3" t="s">
        <v>2599</v>
      </c>
      <c r="P2522" s="3" t="s">
        <v>1478</v>
      </c>
      <c r="Q2522" s="3" t="s">
        <v>5801</v>
      </c>
      <c r="R2522" s="3" t="s">
        <v>5810</v>
      </c>
      <c r="S2522" s="3" t="s">
        <v>5811</v>
      </c>
      <c r="T2522" s="3" t="s">
        <v>5771</v>
      </c>
      <c r="X2522" s="3">
        <v>2520</v>
      </c>
      <c r="Y2522" s="3">
        <v>85281</v>
      </c>
    </row>
    <row r="2523" spans="2:25" x14ac:dyDescent="0.35">
      <c r="B2523" s="3">
        <v>2521</v>
      </c>
      <c r="C2523" s="3" t="s">
        <v>2602</v>
      </c>
      <c r="D2523" s="3" t="s">
        <v>549</v>
      </c>
      <c r="H2523" s="3" t="s">
        <v>2602</v>
      </c>
      <c r="I2523" s="3" t="s">
        <v>549</v>
      </c>
      <c r="J2523" s="9">
        <v>40766</v>
      </c>
      <c r="K2523" s="9">
        <v>40771</v>
      </c>
      <c r="O2523" s="3" t="s">
        <v>2602</v>
      </c>
      <c r="P2523" s="3" t="s">
        <v>549</v>
      </c>
      <c r="Q2523" s="3" t="s">
        <v>5772</v>
      </c>
      <c r="R2523" s="3" t="s">
        <v>5940</v>
      </c>
      <c r="S2523" s="3" t="s">
        <v>5941</v>
      </c>
      <c r="T2523" s="3" t="s">
        <v>5775</v>
      </c>
      <c r="X2523" s="3">
        <v>2521</v>
      </c>
      <c r="Y2523" s="3">
        <v>10035</v>
      </c>
    </row>
    <row r="2524" spans="2:25" x14ac:dyDescent="0.35">
      <c r="B2524" s="3">
        <v>2522</v>
      </c>
      <c r="C2524" s="3" t="s">
        <v>2603</v>
      </c>
      <c r="D2524" s="3" t="s">
        <v>1265</v>
      </c>
      <c r="H2524" s="3" t="s">
        <v>2603</v>
      </c>
      <c r="I2524" s="3" t="s">
        <v>1265</v>
      </c>
      <c r="J2524" s="9">
        <v>41884</v>
      </c>
      <c r="K2524" s="9">
        <v>41888</v>
      </c>
      <c r="O2524" s="3" t="s">
        <v>2603</v>
      </c>
      <c r="P2524" s="3" t="s">
        <v>1265</v>
      </c>
      <c r="Q2524" s="3" t="s">
        <v>5768</v>
      </c>
      <c r="R2524" s="3" t="s">
        <v>6101</v>
      </c>
      <c r="S2524" s="3" t="s">
        <v>6102</v>
      </c>
      <c r="T2524" s="3" t="s">
        <v>5775</v>
      </c>
      <c r="X2524" s="3">
        <v>2522</v>
      </c>
      <c r="Y2524" s="3">
        <v>10009</v>
      </c>
    </row>
    <row r="2525" spans="2:25" x14ac:dyDescent="0.35">
      <c r="B2525" s="3">
        <v>2523</v>
      </c>
      <c r="C2525" s="3" t="s">
        <v>2604</v>
      </c>
      <c r="D2525" s="3" t="s">
        <v>2054</v>
      </c>
      <c r="H2525" s="3" t="s">
        <v>2604</v>
      </c>
      <c r="I2525" s="3" t="s">
        <v>2054</v>
      </c>
      <c r="J2525" s="9">
        <v>41746</v>
      </c>
      <c r="K2525" s="9">
        <v>41752</v>
      </c>
      <c r="O2525" s="3" t="s">
        <v>2604</v>
      </c>
      <c r="P2525" s="3" t="s">
        <v>2054</v>
      </c>
      <c r="Q2525" s="3" t="s">
        <v>5772</v>
      </c>
      <c r="R2525" s="3" t="s">
        <v>6659</v>
      </c>
      <c r="S2525" s="3" t="s">
        <v>6660</v>
      </c>
      <c r="T2525" s="3" t="s">
        <v>5775</v>
      </c>
      <c r="X2525" s="3">
        <v>2523</v>
      </c>
      <c r="Y2525" s="3">
        <v>77095</v>
      </c>
    </row>
    <row r="2526" spans="2:25" x14ac:dyDescent="0.35">
      <c r="B2526" s="3">
        <v>2524</v>
      </c>
      <c r="C2526" s="3" t="s">
        <v>2604</v>
      </c>
      <c r="D2526" s="3" t="s">
        <v>609</v>
      </c>
      <c r="H2526" s="3" t="s">
        <v>2604</v>
      </c>
      <c r="I2526" s="3" t="s">
        <v>609</v>
      </c>
      <c r="J2526" s="9">
        <v>41746</v>
      </c>
      <c r="K2526" s="9">
        <v>41752</v>
      </c>
      <c r="O2526" s="3" t="s">
        <v>2604</v>
      </c>
      <c r="P2526" s="3" t="s">
        <v>609</v>
      </c>
      <c r="Q2526" s="3" t="s">
        <v>5772</v>
      </c>
      <c r="R2526" s="3" t="s">
        <v>6659</v>
      </c>
      <c r="S2526" s="3" t="s">
        <v>6660</v>
      </c>
      <c r="T2526" s="3" t="s">
        <v>5775</v>
      </c>
      <c r="X2526" s="3">
        <v>2524</v>
      </c>
      <c r="Y2526" s="3">
        <v>77095</v>
      </c>
    </row>
    <row r="2527" spans="2:25" x14ac:dyDescent="0.35">
      <c r="B2527" s="3">
        <v>2525</v>
      </c>
      <c r="C2527" s="3" t="s">
        <v>2604</v>
      </c>
      <c r="D2527" s="3" t="s">
        <v>2605</v>
      </c>
      <c r="H2527" s="3" t="s">
        <v>2604</v>
      </c>
      <c r="I2527" s="3" t="s">
        <v>2605</v>
      </c>
      <c r="J2527" s="9">
        <v>41746</v>
      </c>
      <c r="K2527" s="9">
        <v>41752</v>
      </c>
      <c r="O2527" s="3" t="s">
        <v>2604</v>
      </c>
      <c r="P2527" s="3" t="s">
        <v>2605</v>
      </c>
      <c r="Q2527" s="3" t="s">
        <v>5772</v>
      </c>
      <c r="R2527" s="3" t="s">
        <v>6659</v>
      </c>
      <c r="S2527" s="3" t="s">
        <v>6660</v>
      </c>
      <c r="T2527" s="3" t="s">
        <v>5775</v>
      </c>
      <c r="X2527" s="3">
        <v>2525</v>
      </c>
      <c r="Y2527" s="3">
        <v>77095</v>
      </c>
    </row>
    <row r="2528" spans="2:25" x14ac:dyDescent="0.35">
      <c r="B2528" s="3">
        <v>2526</v>
      </c>
      <c r="C2528" s="3" t="s">
        <v>2606</v>
      </c>
      <c r="D2528" s="3" t="s">
        <v>740</v>
      </c>
      <c r="H2528" s="3" t="s">
        <v>2606</v>
      </c>
      <c r="I2528" s="3" t="s">
        <v>740</v>
      </c>
      <c r="J2528" s="9">
        <v>41389</v>
      </c>
      <c r="K2528" s="9">
        <v>41392</v>
      </c>
      <c r="O2528" s="3" t="s">
        <v>2606</v>
      </c>
      <c r="P2528" s="3" t="s">
        <v>740</v>
      </c>
      <c r="Q2528" s="3" t="s">
        <v>5801</v>
      </c>
      <c r="R2528" s="3" t="s">
        <v>7011</v>
      </c>
      <c r="S2528" s="3" t="s">
        <v>7012</v>
      </c>
      <c r="T2528" s="3" t="s">
        <v>5775</v>
      </c>
      <c r="X2528" s="3">
        <v>2526</v>
      </c>
      <c r="Y2528" s="3">
        <v>92503</v>
      </c>
    </row>
    <row r="2529" spans="2:25" x14ac:dyDescent="0.35">
      <c r="B2529" s="3">
        <v>2527</v>
      </c>
      <c r="C2529" s="3" t="s">
        <v>2607</v>
      </c>
      <c r="D2529" s="3" t="s">
        <v>428</v>
      </c>
      <c r="H2529" s="3" t="s">
        <v>2607</v>
      </c>
      <c r="I2529" s="3" t="s">
        <v>428</v>
      </c>
      <c r="J2529" s="9">
        <v>41397</v>
      </c>
      <c r="K2529" s="9">
        <v>41397</v>
      </c>
      <c r="O2529" s="3" t="s">
        <v>2607</v>
      </c>
      <c r="P2529" s="3" t="s">
        <v>428</v>
      </c>
      <c r="Q2529" s="3" t="s">
        <v>6020</v>
      </c>
      <c r="R2529" s="3" t="s">
        <v>7015</v>
      </c>
      <c r="S2529" s="3" t="s">
        <v>7016</v>
      </c>
      <c r="T2529" s="3" t="s">
        <v>5775</v>
      </c>
      <c r="X2529" s="3">
        <v>2527</v>
      </c>
      <c r="Y2529" s="3">
        <v>10024</v>
      </c>
    </row>
    <row r="2530" spans="2:25" x14ac:dyDescent="0.35">
      <c r="B2530" s="3">
        <v>2528</v>
      </c>
      <c r="C2530" s="3" t="s">
        <v>2607</v>
      </c>
      <c r="D2530" s="3" t="s">
        <v>488</v>
      </c>
      <c r="H2530" s="3" t="s">
        <v>2607</v>
      </c>
      <c r="I2530" s="3" t="s">
        <v>488</v>
      </c>
      <c r="J2530" s="9">
        <v>41397</v>
      </c>
      <c r="K2530" s="9">
        <v>41397</v>
      </c>
      <c r="O2530" s="3" t="s">
        <v>2607</v>
      </c>
      <c r="P2530" s="3" t="s">
        <v>488</v>
      </c>
      <c r="Q2530" s="3" t="s">
        <v>6020</v>
      </c>
      <c r="R2530" s="3" t="s">
        <v>7015</v>
      </c>
      <c r="S2530" s="3" t="s">
        <v>7016</v>
      </c>
      <c r="T2530" s="3" t="s">
        <v>5775</v>
      </c>
      <c r="X2530" s="3">
        <v>2528</v>
      </c>
      <c r="Y2530" s="3">
        <v>10024</v>
      </c>
    </row>
    <row r="2531" spans="2:25" x14ac:dyDescent="0.35">
      <c r="B2531" s="3">
        <v>2529</v>
      </c>
      <c r="C2531" s="3" t="s">
        <v>2608</v>
      </c>
      <c r="D2531" s="3" t="s">
        <v>1810</v>
      </c>
      <c r="H2531" s="3" t="s">
        <v>2608</v>
      </c>
      <c r="I2531" s="3" t="s">
        <v>1810</v>
      </c>
      <c r="J2531" s="9">
        <v>41599</v>
      </c>
      <c r="K2531" s="9">
        <v>41606</v>
      </c>
      <c r="O2531" s="3" t="s">
        <v>2608</v>
      </c>
      <c r="P2531" s="3" t="s">
        <v>1810</v>
      </c>
      <c r="Q2531" s="3" t="s">
        <v>5772</v>
      </c>
      <c r="R2531" s="3" t="s">
        <v>7017</v>
      </c>
      <c r="S2531" s="3" t="s">
        <v>7018</v>
      </c>
      <c r="T2531" s="3" t="s">
        <v>5771</v>
      </c>
      <c r="X2531" s="3">
        <v>2529</v>
      </c>
      <c r="Y2531" s="3">
        <v>77095</v>
      </c>
    </row>
    <row r="2532" spans="2:25" x14ac:dyDescent="0.35">
      <c r="B2532" s="3">
        <v>2530</v>
      </c>
      <c r="C2532" s="3" t="s">
        <v>2608</v>
      </c>
      <c r="D2532" s="3" t="s">
        <v>2609</v>
      </c>
      <c r="H2532" s="3" t="s">
        <v>2608</v>
      </c>
      <c r="I2532" s="3" t="s">
        <v>2609</v>
      </c>
      <c r="J2532" s="9">
        <v>41599</v>
      </c>
      <c r="K2532" s="9">
        <v>41606</v>
      </c>
      <c r="O2532" s="3" t="s">
        <v>2608</v>
      </c>
      <c r="P2532" s="3" t="s">
        <v>2609</v>
      </c>
      <c r="Q2532" s="3" t="s">
        <v>5772</v>
      </c>
      <c r="R2532" s="3" t="s">
        <v>7017</v>
      </c>
      <c r="S2532" s="3" t="s">
        <v>7018</v>
      </c>
      <c r="T2532" s="3" t="s">
        <v>5771</v>
      </c>
      <c r="X2532" s="3">
        <v>2530</v>
      </c>
      <c r="Y2532" s="3">
        <v>77095</v>
      </c>
    </row>
    <row r="2533" spans="2:25" x14ac:dyDescent="0.35">
      <c r="B2533" s="3">
        <v>2531</v>
      </c>
      <c r="C2533" s="3" t="s">
        <v>2608</v>
      </c>
      <c r="D2533" s="3" t="s">
        <v>389</v>
      </c>
      <c r="H2533" s="3" t="s">
        <v>2608</v>
      </c>
      <c r="I2533" s="3" t="s">
        <v>389</v>
      </c>
      <c r="J2533" s="9">
        <v>41599</v>
      </c>
      <c r="K2533" s="9">
        <v>41606</v>
      </c>
      <c r="O2533" s="3" t="s">
        <v>2608</v>
      </c>
      <c r="P2533" s="3" t="s">
        <v>389</v>
      </c>
      <c r="Q2533" s="3" t="s">
        <v>5772</v>
      </c>
      <c r="R2533" s="3" t="s">
        <v>7017</v>
      </c>
      <c r="S2533" s="3" t="s">
        <v>7018</v>
      </c>
      <c r="T2533" s="3" t="s">
        <v>5771</v>
      </c>
      <c r="X2533" s="3">
        <v>2531</v>
      </c>
      <c r="Y2533" s="3">
        <v>77095</v>
      </c>
    </row>
    <row r="2534" spans="2:25" x14ac:dyDescent="0.35">
      <c r="B2534" s="3">
        <v>2532</v>
      </c>
      <c r="C2534" s="3" t="s">
        <v>2610</v>
      </c>
      <c r="D2534" s="3" t="s">
        <v>2493</v>
      </c>
      <c r="H2534" s="3" t="s">
        <v>2610</v>
      </c>
      <c r="I2534" s="3" t="s">
        <v>2493</v>
      </c>
      <c r="J2534" s="9">
        <v>41730</v>
      </c>
      <c r="K2534" s="9">
        <v>41735</v>
      </c>
      <c r="O2534" s="3" t="s">
        <v>2610</v>
      </c>
      <c r="P2534" s="3" t="s">
        <v>2493</v>
      </c>
      <c r="Q2534" s="3" t="s">
        <v>5768</v>
      </c>
      <c r="R2534" s="3" t="s">
        <v>7019</v>
      </c>
      <c r="S2534" s="3" t="s">
        <v>7020</v>
      </c>
      <c r="T2534" s="3" t="s">
        <v>5775</v>
      </c>
      <c r="X2534" s="3">
        <v>2532</v>
      </c>
      <c r="Y2534" s="3">
        <v>60623</v>
      </c>
    </row>
    <row r="2535" spans="2:25" x14ac:dyDescent="0.35">
      <c r="B2535" s="3">
        <v>2533</v>
      </c>
      <c r="C2535" s="3" t="s">
        <v>2611</v>
      </c>
      <c r="D2535" s="3" t="s">
        <v>2612</v>
      </c>
      <c r="H2535" s="3" t="s">
        <v>2611</v>
      </c>
      <c r="I2535" s="3" t="s">
        <v>2612</v>
      </c>
      <c r="J2535" s="9">
        <v>41975</v>
      </c>
      <c r="K2535" s="9">
        <v>41979</v>
      </c>
      <c r="O2535" s="3" t="s">
        <v>2611</v>
      </c>
      <c r="P2535" s="3" t="s">
        <v>2612</v>
      </c>
      <c r="Q2535" s="3" t="s">
        <v>5772</v>
      </c>
      <c r="R2535" s="3" t="s">
        <v>7021</v>
      </c>
      <c r="S2535" s="3" t="s">
        <v>7022</v>
      </c>
      <c r="T2535" s="3" t="s">
        <v>5775</v>
      </c>
      <c r="X2535" s="3">
        <v>2533</v>
      </c>
      <c r="Y2535" s="3">
        <v>75051</v>
      </c>
    </row>
    <row r="2536" spans="2:25" x14ac:dyDescent="0.35">
      <c r="B2536" s="3">
        <v>2534</v>
      </c>
      <c r="C2536" s="3" t="s">
        <v>2611</v>
      </c>
      <c r="D2536" s="3" t="s">
        <v>341</v>
      </c>
      <c r="H2536" s="3" t="s">
        <v>2611</v>
      </c>
      <c r="I2536" s="3" t="s">
        <v>341</v>
      </c>
      <c r="J2536" s="9">
        <v>41975</v>
      </c>
      <c r="K2536" s="9">
        <v>41979</v>
      </c>
      <c r="O2536" s="3" t="s">
        <v>2611</v>
      </c>
      <c r="P2536" s="3" t="s">
        <v>341</v>
      </c>
      <c r="Q2536" s="3" t="s">
        <v>5772</v>
      </c>
      <c r="R2536" s="3" t="s">
        <v>7021</v>
      </c>
      <c r="S2536" s="3" t="s">
        <v>7022</v>
      </c>
      <c r="T2536" s="3" t="s">
        <v>5775</v>
      </c>
      <c r="X2536" s="3">
        <v>2534</v>
      </c>
      <c r="Y2536" s="3">
        <v>75051</v>
      </c>
    </row>
    <row r="2537" spans="2:25" x14ac:dyDescent="0.35">
      <c r="B2537" s="3">
        <v>2535</v>
      </c>
      <c r="C2537" s="3" t="s">
        <v>2613</v>
      </c>
      <c r="D2537" s="3" t="s">
        <v>1311</v>
      </c>
      <c r="H2537" s="3" t="s">
        <v>2613</v>
      </c>
      <c r="I2537" s="3" t="s">
        <v>1311</v>
      </c>
      <c r="J2537" s="9">
        <v>41984</v>
      </c>
      <c r="K2537" s="9">
        <v>41986</v>
      </c>
      <c r="O2537" s="3" t="s">
        <v>2613</v>
      </c>
      <c r="P2537" s="3" t="s">
        <v>1311</v>
      </c>
      <c r="Q2537" s="3" t="s">
        <v>5768</v>
      </c>
      <c r="R2537" s="3" t="s">
        <v>5984</v>
      </c>
      <c r="S2537" s="3" t="s">
        <v>5985</v>
      </c>
      <c r="T2537" s="3" t="s">
        <v>5771</v>
      </c>
      <c r="X2537" s="3">
        <v>2535</v>
      </c>
      <c r="Y2537" s="3">
        <v>98103</v>
      </c>
    </row>
    <row r="2538" spans="2:25" x14ac:dyDescent="0.35">
      <c r="B2538" s="3">
        <v>2536</v>
      </c>
      <c r="C2538" s="3" t="s">
        <v>2613</v>
      </c>
      <c r="D2538" s="3" t="s">
        <v>473</v>
      </c>
      <c r="H2538" s="3" t="s">
        <v>2613</v>
      </c>
      <c r="I2538" s="3" t="s">
        <v>473</v>
      </c>
      <c r="J2538" s="9">
        <v>41984</v>
      </c>
      <c r="K2538" s="9">
        <v>41986</v>
      </c>
      <c r="O2538" s="3" t="s">
        <v>2613</v>
      </c>
      <c r="P2538" s="3" t="s">
        <v>473</v>
      </c>
      <c r="Q2538" s="3" t="s">
        <v>5768</v>
      </c>
      <c r="R2538" s="3" t="s">
        <v>5984</v>
      </c>
      <c r="S2538" s="3" t="s">
        <v>5985</v>
      </c>
      <c r="T2538" s="3" t="s">
        <v>5771</v>
      </c>
      <c r="X2538" s="3">
        <v>2536</v>
      </c>
      <c r="Y2538" s="3">
        <v>98103</v>
      </c>
    </row>
    <row r="2539" spans="2:25" x14ac:dyDescent="0.35">
      <c r="B2539" s="3">
        <v>2537</v>
      </c>
      <c r="C2539" s="3" t="s">
        <v>2613</v>
      </c>
      <c r="D2539" s="3" t="s">
        <v>2614</v>
      </c>
      <c r="H2539" s="3" t="s">
        <v>2613</v>
      </c>
      <c r="I2539" s="3" t="s">
        <v>2614</v>
      </c>
      <c r="J2539" s="9">
        <v>41984</v>
      </c>
      <c r="K2539" s="9">
        <v>41986</v>
      </c>
      <c r="O2539" s="3" t="s">
        <v>2613</v>
      </c>
      <c r="P2539" s="3" t="s">
        <v>2614</v>
      </c>
      <c r="Q2539" s="3" t="s">
        <v>5768</v>
      </c>
      <c r="R2539" s="3" t="s">
        <v>5984</v>
      </c>
      <c r="S2539" s="3" t="s">
        <v>5985</v>
      </c>
      <c r="T2539" s="3" t="s">
        <v>5771</v>
      </c>
      <c r="X2539" s="3">
        <v>2537</v>
      </c>
      <c r="Y2539" s="3">
        <v>98103</v>
      </c>
    </row>
    <row r="2540" spans="2:25" x14ac:dyDescent="0.35">
      <c r="B2540" s="3">
        <v>2538</v>
      </c>
      <c r="C2540" s="3" t="s">
        <v>2615</v>
      </c>
      <c r="D2540" s="3" t="s">
        <v>2451</v>
      </c>
      <c r="H2540" s="3" t="s">
        <v>2615</v>
      </c>
      <c r="I2540" s="3" t="s">
        <v>2451</v>
      </c>
      <c r="J2540" s="9">
        <v>41535</v>
      </c>
      <c r="K2540" s="9">
        <v>41539</v>
      </c>
      <c r="O2540" s="3" t="s">
        <v>2615</v>
      </c>
      <c r="P2540" s="3" t="s">
        <v>2451</v>
      </c>
      <c r="Q2540" s="3" t="s">
        <v>5772</v>
      </c>
      <c r="R2540" s="3" t="s">
        <v>6299</v>
      </c>
      <c r="S2540" s="3" t="s">
        <v>6300</v>
      </c>
      <c r="T2540" s="3" t="s">
        <v>5782</v>
      </c>
      <c r="X2540" s="3">
        <v>2538</v>
      </c>
      <c r="Y2540" s="3">
        <v>98103</v>
      </c>
    </row>
    <row r="2541" spans="2:25" x14ac:dyDescent="0.35">
      <c r="B2541" s="3">
        <v>2539</v>
      </c>
      <c r="C2541" s="3" t="s">
        <v>2615</v>
      </c>
      <c r="D2541" s="3" t="s">
        <v>2616</v>
      </c>
      <c r="H2541" s="3" t="s">
        <v>2615</v>
      </c>
      <c r="I2541" s="3" t="s">
        <v>2616</v>
      </c>
      <c r="J2541" s="9">
        <v>41535</v>
      </c>
      <c r="K2541" s="9">
        <v>41539</v>
      </c>
      <c r="O2541" s="3" t="s">
        <v>2615</v>
      </c>
      <c r="P2541" s="3" t="s">
        <v>2616</v>
      </c>
      <c r="Q2541" s="3" t="s">
        <v>5772</v>
      </c>
      <c r="R2541" s="3" t="s">
        <v>6299</v>
      </c>
      <c r="S2541" s="3" t="s">
        <v>6300</v>
      </c>
      <c r="T2541" s="3" t="s">
        <v>5782</v>
      </c>
      <c r="X2541" s="3">
        <v>2539</v>
      </c>
      <c r="Y2541" s="3">
        <v>98103</v>
      </c>
    </row>
    <row r="2542" spans="2:25" x14ac:dyDescent="0.35">
      <c r="B2542" s="3">
        <v>2540</v>
      </c>
      <c r="C2542" s="3" t="s">
        <v>2617</v>
      </c>
      <c r="D2542" s="3" t="s">
        <v>1495</v>
      </c>
      <c r="H2542" s="3" t="s">
        <v>2617</v>
      </c>
      <c r="I2542" s="3" t="s">
        <v>1495</v>
      </c>
      <c r="J2542" s="9">
        <v>41632</v>
      </c>
      <c r="K2542" s="9">
        <v>41638</v>
      </c>
      <c r="O2542" s="3" t="s">
        <v>2617</v>
      </c>
      <c r="P2542" s="3" t="s">
        <v>1495</v>
      </c>
      <c r="Q2542" s="3" t="s">
        <v>5772</v>
      </c>
      <c r="R2542" s="3" t="s">
        <v>6755</v>
      </c>
      <c r="S2542" s="3" t="s">
        <v>6756</v>
      </c>
      <c r="T2542" s="3" t="s">
        <v>5771</v>
      </c>
      <c r="X2542" s="3">
        <v>2540</v>
      </c>
      <c r="Y2542" s="3">
        <v>49505</v>
      </c>
    </row>
    <row r="2543" spans="2:25" x14ac:dyDescent="0.35">
      <c r="B2543" s="3">
        <v>2541</v>
      </c>
      <c r="C2543" s="3" t="s">
        <v>2618</v>
      </c>
      <c r="D2543" s="3" t="s">
        <v>1371</v>
      </c>
      <c r="H2543" s="3" t="s">
        <v>2618</v>
      </c>
      <c r="I2543" s="3" t="s">
        <v>1371</v>
      </c>
      <c r="J2543" s="9">
        <v>41747</v>
      </c>
      <c r="K2543" s="9">
        <v>41749</v>
      </c>
      <c r="O2543" s="3" t="s">
        <v>2618</v>
      </c>
      <c r="P2543" s="3" t="s">
        <v>1371</v>
      </c>
      <c r="Q2543" s="3" t="s">
        <v>5801</v>
      </c>
      <c r="R2543" s="3" t="s">
        <v>7023</v>
      </c>
      <c r="S2543" s="3" t="s">
        <v>7024</v>
      </c>
      <c r="T2543" s="3" t="s">
        <v>5775</v>
      </c>
      <c r="X2543" s="3">
        <v>2541</v>
      </c>
      <c r="Y2543" s="3">
        <v>19120</v>
      </c>
    </row>
    <row r="2544" spans="2:25" x14ac:dyDescent="0.35">
      <c r="B2544" s="3">
        <v>2542</v>
      </c>
      <c r="C2544" s="3" t="s">
        <v>2619</v>
      </c>
      <c r="D2544" s="3" t="s">
        <v>508</v>
      </c>
      <c r="H2544" s="3" t="s">
        <v>2619</v>
      </c>
      <c r="I2544" s="3" t="s">
        <v>508</v>
      </c>
      <c r="J2544" s="9">
        <v>41940</v>
      </c>
      <c r="K2544" s="9">
        <v>41943</v>
      </c>
      <c r="O2544" s="3" t="s">
        <v>2619</v>
      </c>
      <c r="P2544" s="3" t="s">
        <v>508</v>
      </c>
      <c r="Q2544" s="3" t="s">
        <v>5768</v>
      </c>
      <c r="R2544" s="3" t="s">
        <v>5799</v>
      </c>
      <c r="S2544" s="3" t="s">
        <v>5800</v>
      </c>
      <c r="T2544" s="3" t="s">
        <v>5782</v>
      </c>
      <c r="X2544" s="3">
        <v>2542</v>
      </c>
      <c r="Y2544" s="3">
        <v>60610</v>
      </c>
    </row>
    <row r="2545" spans="2:25" x14ac:dyDescent="0.35">
      <c r="B2545" s="3">
        <v>2543</v>
      </c>
      <c r="C2545" s="3" t="s">
        <v>2619</v>
      </c>
      <c r="D2545" s="3" t="s">
        <v>1915</v>
      </c>
      <c r="H2545" s="3" t="s">
        <v>2619</v>
      </c>
      <c r="I2545" s="3" t="s">
        <v>1915</v>
      </c>
      <c r="J2545" s="9">
        <v>41940</v>
      </c>
      <c r="K2545" s="9">
        <v>41943</v>
      </c>
      <c r="O2545" s="3" t="s">
        <v>2619</v>
      </c>
      <c r="P2545" s="3" t="s">
        <v>1915</v>
      </c>
      <c r="Q2545" s="3" t="s">
        <v>5768</v>
      </c>
      <c r="R2545" s="3" t="s">
        <v>5799</v>
      </c>
      <c r="S2545" s="3" t="s">
        <v>5800</v>
      </c>
      <c r="T2545" s="3" t="s">
        <v>5782</v>
      </c>
      <c r="X2545" s="3">
        <v>2543</v>
      </c>
      <c r="Y2545" s="3">
        <v>60610</v>
      </c>
    </row>
    <row r="2546" spans="2:25" x14ac:dyDescent="0.35">
      <c r="B2546" s="3">
        <v>2544</v>
      </c>
      <c r="C2546" s="3" t="s">
        <v>2620</v>
      </c>
      <c r="D2546" s="3" t="s">
        <v>266</v>
      </c>
      <c r="H2546" s="3" t="s">
        <v>2620</v>
      </c>
      <c r="I2546" s="3" t="s">
        <v>266</v>
      </c>
      <c r="J2546" s="9">
        <v>41464</v>
      </c>
      <c r="K2546" s="9">
        <v>41470</v>
      </c>
      <c r="O2546" s="3" t="s">
        <v>2620</v>
      </c>
      <c r="P2546" s="3" t="s">
        <v>266</v>
      </c>
      <c r="Q2546" s="3" t="s">
        <v>5772</v>
      </c>
      <c r="R2546" s="3" t="s">
        <v>7025</v>
      </c>
      <c r="S2546" s="3" t="s">
        <v>7026</v>
      </c>
      <c r="T2546" s="3" t="s">
        <v>5775</v>
      </c>
      <c r="X2546" s="3">
        <v>2544</v>
      </c>
      <c r="Y2546" s="3">
        <v>98105</v>
      </c>
    </row>
    <row r="2547" spans="2:25" x14ac:dyDescent="0.35">
      <c r="B2547" s="3">
        <v>2545</v>
      </c>
      <c r="C2547" s="3" t="s">
        <v>2620</v>
      </c>
      <c r="D2547" s="3" t="s">
        <v>1851</v>
      </c>
      <c r="H2547" s="3" t="s">
        <v>2620</v>
      </c>
      <c r="I2547" s="3" t="s">
        <v>1851</v>
      </c>
      <c r="J2547" s="9">
        <v>41464</v>
      </c>
      <c r="K2547" s="9">
        <v>41470</v>
      </c>
      <c r="O2547" s="3" t="s">
        <v>2620</v>
      </c>
      <c r="P2547" s="3" t="s">
        <v>1851</v>
      </c>
      <c r="Q2547" s="3" t="s">
        <v>5772</v>
      </c>
      <c r="R2547" s="3" t="s">
        <v>7025</v>
      </c>
      <c r="S2547" s="3" t="s">
        <v>7026</v>
      </c>
      <c r="T2547" s="3" t="s">
        <v>5775</v>
      </c>
      <c r="X2547" s="3">
        <v>2545</v>
      </c>
      <c r="Y2547" s="3">
        <v>98105</v>
      </c>
    </row>
    <row r="2548" spans="2:25" x14ac:dyDescent="0.35">
      <c r="B2548" s="3">
        <v>2546</v>
      </c>
      <c r="C2548" s="3" t="s">
        <v>2621</v>
      </c>
      <c r="D2548" s="3" t="s">
        <v>552</v>
      </c>
      <c r="H2548" s="3" t="s">
        <v>2621</v>
      </c>
      <c r="I2548" s="3" t="s">
        <v>552</v>
      </c>
      <c r="J2548" s="9">
        <v>41592</v>
      </c>
      <c r="K2548" s="9">
        <v>41596</v>
      </c>
      <c r="O2548" s="3" t="s">
        <v>2621</v>
      </c>
      <c r="P2548" s="3" t="s">
        <v>552</v>
      </c>
      <c r="Q2548" s="3" t="s">
        <v>5772</v>
      </c>
      <c r="R2548" s="3" t="s">
        <v>7027</v>
      </c>
      <c r="S2548" s="3" t="s">
        <v>7028</v>
      </c>
      <c r="T2548" s="3" t="s">
        <v>5782</v>
      </c>
      <c r="X2548" s="3">
        <v>2546</v>
      </c>
      <c r="Y2548" s="3">
        <v>60035</v>
      </c>
    </row>
    <row r="2549" spans="2:25" x14ac:dyDescent="0.35">
      <c r="B2549" s="3">
        <v>2547</v>
      </c>
      <c r="C2549" s="3" t="s">
        <v>2622</v>
      </c>
      <c r="D2549" s="3" t="s">
        <v>1307</v>
      </c>
      <c r="H2549" s="3" t="s">
        <v>2622</v>
      </c>
      <c r="I2549" s="3" t="s">
        <v>1307</v>
      </c>
      <c r="J2549" s="9">
        <v>40864</v>
      </c>
      <c r="K2549" s="9">
        <v>40866</v>
      </c>
      <c r="O2549" s="3" t="s">
        <v>2622</v>
      </c>
      <c r="P2549" s="3" t="s">
        <v>1307</v>
      </c>
      <c r="Q2549" s="3" t="s">
        <v>5801</v>
      </c>
      <c r="R2549" s="3" t="s">
        <v>5986</v>
      </c>
      <c r="S2549" s="3" t="s">
        <v>5987</v>
      </c>
      <c r="T2549" s="3" t="s">
        <v>5771</v>
      </c>
      <c r="X2549" s="3">
        <v>2547</v>
      </c>
      <c r="Y2549" s="3">
        <v>94109</v>
      </c>
    </row>
    <row r="2550" spans="2:25" x14ac:dyDescent="0.35">
      <c r="B2550" s="3">
        <v>2548</v>
      </c>
      <c r="C2550" s="3" t="s">
        <v>2622</v>
      </c>
      <c r="D2550" s="3" t="s">
        <v>827</v>
      </c>
      <c r="H2550" s="3" t="s">
        <v>2622</v>
      </c>
      <c r="I2550" s="3" t="s">
        <v>827</v>
      </c>
      <c r="J2550" s="9">
        <v>40864</v>
      </c>
      <c r="K2550" s="9">
        <v>40866</v>
      </c>
      <c r="O2550" s="3" t="s">
        <v>2622</v>
      </c>
      <c r="P2550" s="3" t="s">
        <v>827</v>
      </c>
      <c r="Q2550" s="3" t="s">
        <v>5801</v>
      </c>
      <c r="R2550" s="3" t="s">
        <v>5986</v>
      </c>
      <c r="S2550" s="3" t="s">
        <v>5987</v>
      </c>
      <c r="T2550" s="3" t="s">
        <v>5771</v>
      </c>
      <c r="X2550" s="3">
        <v>2548</v>
      </c>
      <c r="Y2550" s="3">
        <v>94109</v>
      </c>
    </row>
    <row r="2551" spans="2:25" x14ac:dyDescent="0.35">
      <c r="B2551" s="3">
        <v>2549</v>
      </c>
      <c r="C2551" s="3" t="s">
        <v>2622</v>
      </c>
      <c r="D2551" s="3" t="s">
        <v>2332</v>
      </c>
      <c r="H2551" s="3" t="s">
        <v>2622</v>
      </c>
      <c r="I2551" s="3" t="s">
        <v>2332</v>
      </c>
      <c r="J2551" s="9">
        <v>40864</v>
      </c>
      <c r="K2551" s="9">
        <v>40866</v>
      </c>
      <c r="O2551" s="3" t="s">
        <v>2622</v>
      </c>
      <c r="P2551" s="3" t="s">
        <v>2332</v>
      </c>
      <c r="Q2551" s="3" t="s">
        <v>5801</v>
      </c>
      <c r="R2551" s="3" t="s">
        <v>5986</v>
      </c>
      <c r="S2551" s="3" t="s">
        <v>5987</v>
      </c>
      <c r="T2551" s="3" t="s">
        <v>5771</v>
      </c>
      <c r="X2551" s="3">
        <v>2549</v>
      </c>
      <c r="Y2551" s="3">
        <v>94109</v>
      </c>
    </row>
    <row r="2552" spans="2:25" x14ac:dyDescent="0.35">
      <c r="B2552" s="3">
        <v>2550</v>
      </c>
      <c r="C2552" s="3" t="s">
        <v>2623</v>
      </c>
      <c r="D2552" s="3" t="s">
        <v>1470</v>
      </c>
      <c r="H2552" s="3" t="s">
        <v>2623</v>
      </c>
      <c r="I2552" s="3" t="s">
        <v>1470</v>
      </c>
      <c r="J2552" s="9">
        <v>41338</v>
      </c>
      <c r="K2552" s="9">
        <v>41342</v>
      </c>
      <c r="O2552" s="3" t="s">
        <v>2623</v>
      </c>
      <c r="P2552" s="3" t="s">
        <v>1470</v>
      </c>
      <c r="Q2552" s="3" t="s">
        <v>5768</v>
      </c>
      <c r="R2552" s="3" t="s">
        <v>7029</v>
      </c>
      <c r="S2552" s="3" t="s">
        <v>7030</v>
      </c>
      <c r="T2552" s="3" t="s">
        <v>5771</v>
      </c>
      <c r="X2552" s="3">
        <v>2550</v>
      </c>
      <c r="Y2552" s="3">
        <v>33180</v>
      </c>
    </row>
    <row r="2553" spans="2:25" x14ac:dyDescent="0.35">
      <c r="B2553" s="3">
        <v>2551</v>
      </c>
      <c r="C2553" s="3" t="s">
        <v>2624</v>
      </c>
      <c r="D2553" s="3" t="s">
        <v>2537</v>
      </c>
      <c r="H2553" s="3" t="s">
        <v>2624</v>
      </c>
      <c r="I2553" s="3" t="s">
        <v>2537</v>
      </c>
      <c r="J2553" s="9">
        <v>40827</v>
      </c>
      <c r="K2553" s="9">
        <v>40831</v>
      </c>
      <c r="O2553" s="3" t="s">
        <v>2624</v>
      </c>
      <c r="P2553" s="3" t="s">
        <v>2537</v>
      </c>
      <c r="Q2553" s="3" t="s">
        <v>5772</v>
      </c>
      <c r="R2553" s="3" t="s">
        <v>6693</v>
      </c>
      <c r="S2553" s="3" t="s">
        <v>6694</v>
      </c>
      <c r="T2553" s="3" t="s">
        <v>5775</v>
      </c>
      <c r="X2553" s="3">
        <v>2551</v>
      </c>
      <c r="Y2553" s="3">
        <v>19120</v>
      </c>
    </row>
    <row r="2554" spans="2:25" x14ac:dyDescent="0.35">
      <c r="B2554" s="3">
        <v>2552</v>
      </c>
      <c r="C2554" s="3" t="s">
        <v>2624</v>
      </c>
      <c r="D2554" s="3" t="s">
        <v>2625</v>
      </c>
      <c r="H2554" s="3" t="s">
        <v>2624</v>
      </c>
      <c r="I2554" s="3" t="s">
        <v>2625</v>
      </c>
      <c r="J2554" s="9">
        <v>40827</v>
      </c>
      <c r="K2554" s="9">
        <v>40831</v>
      </c>
      <c r="O2554" s="3" t="s">
        <v>2624</v>
      </c>
      <c r="P2554" s="3" t="s">
        <v>2625</v>
      </c>
      <c r="Q2554" s="3" t="s">
        <v>5772</v>
      </c>
      <c r="R2554" s="3" t="s">
        <v>6693</v>
      </c>
      <c r="S2554" s="3" t="s">
        <v>6694</v>
      </c>
      <c r="T2554" s="3" t="s">
        <v>5775</v>
      </c>
      <c r="X2554" s="3">
        <v>2552</v>
      </c>
      <c r="Y2554" s="3">
        <v>19120</v>
      </c>
    </row>
    <row r="2555" spans="2:25" x14ac:dyDescent="0.35">
      <c r="B2555" s="3">
        <v>2553</v>
      </c>
      <c r="C2555" s="3" t="s">
        <v>2626</v>
      </c>
      <c r="D2555" s="3" t="s">
        <v>2324</v>
      </c>
      <c r="H2555" s="3" t="s">
        <v>2626</v>
      </c>
      <c r="I2555" s="3" t="s">
        <v>2324</v>
      </c>
      <c r="J2555" s="9">
        <v>40739</v>
      </c>
      <c r="K2555" s="9">
        <v>40743</v>
      </c>
      <c r="O2555" s="3" t="s">
        <v>2626</v>
      </c>
      <c r="P2555" s="3" t="s">
        <v>2324</v>
      </c>
      <c r="Q2555" s="3" t="s">
        <v>5772</v>
      </c>
      <c r="R2555" s="3" t="s">
        <v>5930</v>
      </c>
      <c r="S2555" s="3" t="s">
        <v>5931</v>
      </c>
      <c r="T2555" s="3" t="s">
        <v>5771</v>
      </c>
      <c r="X2555" s="3">
        <v>2553</v>
      </c>
      <c r="Y2555" s="3">
        <v>57103</v>
      </c>
    </row>
    <row r="2556" spans="2:25" x14ac:dyDescent="0.35">
      <c r="B2556" s="3">
        <v>2554</v>
      </c>
      <c r="C2556" s="3" t="s">
        <v>2626</v>
      </c>
      <c r="D2556" s="3" t="s">
        <v>73</v>
      </c>
      <c r="H2556" s="3" t="s">
        <v>2626</v>
      </c>
      <c r="I2556" s="3" t="s">
        <v>73</v>
      </c>
      <c r="J2556" s="9">
        <v>40739</v>
      </c>
      <c r="K2556" s="9">
        <v>40743</v>
      </c>
      <c r="O2556" s="3" t="s">
        <v>2626</v>
      </c>
      <c r="P2556" s="3" t="s">
        <v>73</v>
      </c>
      <c r="Q2556" s="3" t="s">
        <v>5772</v>
      </c>
      <c r="R2556" s="3" t="s">
        <v>5930</v>
      </c>
      <c r="S2556" s="3" t="s">
        <v>5931</v>
      </c>
      <c r="T2556" s="3" t="s">
        <v>5771</v>
      </c>
      <c r="X2556" s="3">
        <v>2554</v>
      </c>
      <c r="Y2556" s="3">
        <v>57103</v>
      </c>
    </row>
    <row r="2557" spans="2:25" x14ac:dyDescent="0.35">
      <c r="B2557" s="3">
        <v>2555</v>
      </c>
      <c r="C2557" s="3" t="s">
        <v>2627</v>
      </c>
      <c r="D2557" s="3" t="s">
        <v>2324</v>
      </c>
      <c r="H2557" s="3" t="s">
        <v>2627</v>
      </c>
      <c r="I2557" s="3" t="s">
        <v>2324</v>
      </c>
      <c r="J2557" s="9">
        <v>41270</v>
      </c>
      <c r="K2557" s="9">
        <v>41272</v>
      </c>
      <c r="O2557" s="3" t="s">
        <v>2627</v>
      </c>
      <c r="P2557" s="3" t="s">
        <v>2324</v>
      </c>
      <c r="Q2557" s="3" t="s">
        <v>5768</v>
      </c>
      <c r="R2557" s="3" t="s">
        <v>6937</v>
      </c>
      <c r="S2557" s="3" t="s">
        <v>6938</v>
      </c>
      <c r="T2557" s="3" t="s">
        <v>5771</v>
      </c>
      <c r="X2557" s="3">
        <v>2555</v>
      </c>
      <c r="Y2557" s="3">
        <v>93277</v>
      </c>
    </row>
    <row r="2558" spans="2:25" x14ac:dyDescent="0.35">
      <c r="B2558" s="3">
        <v>2556</v>
      </c>
      <c r="C2558" s="3" t="s">
        <v>2628</v>
      </c>
      <c r="D2558" s="3" t="s">
        <v>33</v>
      </c>
      <c r="H2558" s="3" t="s">
        <v>2628</v>
      </c>
      <c r="I2558" s="3" t="s">
        <v>33</v>
      </c>
      <c r="J2558" s="9">
        <v>40948</v>
      </c>
      <c r="K2558" s="9">
        <v>40955</v>
      </c>
      <c r="O2558" s="3" t="s">
        <v>2628</v>
      </c>
      <c r="P2558" s="3" t="s">
        <v>33</v>
      </c>
      <c r="Q2558" s="3" t="s">
        <v>5772</v>
      </c>
      <c r="R2558" s="3" t="s">
        <v>7021</v>
      </c>
      <c r="S2558" s="3" t="s">
        <v>7022</v>
      </c>
      <c r="T2558" s="3" t="s">
        <v>5775</v>
      </c>
      <c r="X2558" s="3">
        <v>2556</v>
      </c>
      <c r="Y2558" s="3">
        <v>90049</v>
      </c>
    </row>
    <row r="2559" spans="2:25" x14ac:dyDescent="0.35">
      <c r="B2559" s="3">
        <v>2557</v>
      </c>
      <c r="C2559" s="3" t="s">
        <v>2629</v>
      </c>
      <c r="D2559" s="3" t="s">
        <v>1197</v>
      </c>
      <c r="H2559" s="3" t="s">
        <v>2629</v>
      </c>
      <c r="I2559" s="3" t="s">
        <v>1197</v>
      </c>
      <c r="J2559" s="9">
        <v>41768</v>
      </c>
      <c r="K2559" s="9">
        <v>41772</v>
      </c>
      <c r="O2559" s="3" t="s">
        <v>2629</v>
      </c>
      <c r="P2559" s="3" t="s">
        <v>1197</v>
      </c>
      <c r="Q2559" s="3" t="s">
        <v>5772</v>
      </c>
      <c r="R2559" s="3" t="s">
        <v>6415</v>
      </c>
      <c r="S2559" s="3" t="s">
        <v>6416</v>
      </c>
      <c r="T2559" s="3" t="s">
        <v>5782</v>
      </c>
      <c r="X2559" s="3">
        <v>2557</v>
      </c>
      <c r="Y2559" s="3">
        <v>90032</v>
      </c>
    </row>
    <row r="2560" spans="2:25" x14ac:dyDescent="0.35">
      <c r="B2560" s="3">
        <v>2558</v>
      </c>
      <c r="C2560" s="3" t="s">
        <v>2630</v>
      </c>
      <c r="D2560" s="3" t="s">
        <v>1100</v>
      </c>
      <c r="H2560" s="3" t="s">
        <v>2630</v>
      </c>
      <c r="I2560" s="3" t="s">
        <v>1100</v>
      </c>
      <c r="J2560" s="9">
        <v>41946</v>
      </c>
      <c r="K2560" s="9">
        <v>41950</v>
      </c>
      <c r="O2560" s="3" t="s">
        <v>2630</v>
      </c>
      <c r="P2560" s="3" t="s">
        <v>1100</v>
      </c>
      <c r="Q2560" s="3" t="s">
        <v>5772</v>
      </c>
      <c r="R2560" s="3" t="s">
        <v>6367</v>
      </c>
      <c r="S2560" s="3" t="s">
        <v>6368</v>
      </c>
      <c r="T2560" s="3" t="s">
        <v>5771</v>
      </c>
      <c r="X2560" s="3">
        <v>2558</v>
      </c>
      <c r="Y2560" s="3">
        <v>66212</v>
      </c>
    </row>
    <row r="2561" spans="2:25" x14ac:dyDescent="0.35">
      <c r="B2561" s="3">
        <v>2559</v>
      </c>
      <c r="C2561" s="3" t="s">
        <v>2630</v>
      </c>
      <c r="D2561" s="3" t="s">
        <v>203</v>
      </c>
      <c r="H2561" s="3" t="s">
        <v>2630</v>
      </c>
      <c r="I2561" s="3" t="s">
        <v>203</v>
      </c>
      <c r="J2561" s="9">
        <v>41946</v>
      </c>
      <c r="K2561" s="9">
        <v>41950</v>
      </c>
      <c r="O2561" s="3" t="s">
        <v>2630</v>
      </c>
      <c r="P2561" s="3" t="s">
        <v>203</v>
      </c>
      <c r="Q2561" s="3" t="s">
        <v>5772</v>
      </c>
      <c r="R2561" s="3" t="s">
        <v>6367</v>
      </c>
      <c r="S2561" s="3" t="s">
        <v>6368</v>
      </c>
      <c r="T2561" s="3" t="s">
        <v>5771</v>
      </c>
      <c r="X2561" s="3">
        <v>2559</v>
      </c>
      <c r="Y2561" s="3">
        <v>66212</v>
      </c>
    </row>
    <row r="2562" spans="2:25" x14ac:dyDescent="0.35">
      <c r="B2562" s="3">
        <v>2560</v>
      </c>
      <c r="C2562" s="3" t="s">
        <v>2631</v>
      </c>
      <c r="D2562" s="3" t="s">
        <v>418</v>
      </c>
      <c r="H2562" s="3" t="s">
        <v>2631</v>
      </c>
      <c r="I2562" s="3" t="s">
        <v>418</v>
      </c>
      <c r="J2562" s="9">
        <v>40638</v>
      </c>
      <c r="K2562" s="9">
        <v>40642</v>
      </c>
      <c r="O2562" s="3" t="s">
        <v>2631</v>
      </c>
      <c r="P2562" s="3" t="s">
        <v>418</v>
      </c>
      <c r="Q2562" s="3" t="s">
        <v>5768</v>
      </c>
      <c r="R2562" s="3" t="s">
        <v>6861</v>
      </c>
      <c r="S2562" s="3" t="s">
        <v>6862</v>
      </c>
      <c r="T2562" s="3" t="s">
        <v>5771</v>
      </c>
      <c r="X2562" s="3">
        <v>2560</v>
      </c>
      <c r="Y2562" s="3">
        <v>22304</v>
      </c>
    </row>
    <row r="2563" spans="2:25" x14ac:dyDescent="0.35">
      <c r="B2563" s="3">
        <v>2561</v>
      </c>
      <c r="C2563" s="3" t="s">
        <v>2631</v>
      </c>
      <c r="D2563" s="3" t="s">
        <v>1653</v>
      </c>
      <c r="H2563" s="3" t="s">
        <v>2631</v>
      </c>
      <c r="I2563" s="3" t="s">
        <v>1653</v>
      </c>
      <c r="J2563" s="9">
        <v>40638</v>
      </c>
      <c r="K2563" s="9">
        <v>40642</v>
      </c>
      <c r="O2563" s="3" t="s">
        <v>2631</v>
      </c>
      <c r="P2563" s="3" t="s">
        <v>1653</v>
      </c>
      <c r="Q2563" s="3" t="s">
        <v>5768</v>
      </c>
      <c r="R2563" s="3" t="s">
        <v>6861</v>
      </c>
      <c r="S2563" s="3" t="s">
        <v>6862</v>
      </c>
      <c r="T2563" s="3" t="s">
        <v>5771</v>
      </c>
      <c r="X2563" s="3">
        <v>2561</v>
      </c>
      <c r="Y2563" s="3">
        <v>22304</v>
      </c>
    </row>
    <row r="2564" spans="2:25" x14ac:dyDescent="0.35">
      <c r="B2564" s="3">
        <v>2562</v>
      </c>
      <c r="C2564" s="3" t="s">
        <v>2631</v>
      </c>
      <c r="D2564" s="3" t="s">
        <v>247</v>
      </c>
      <c r="H2564" s="3" t="s">
        <v>2631</v>
      </c>
      <c r="I2564" s="3" t="s">
        <v>247</v>
      </c>
      <c r="J2564" s="9">
        <v>40638</v>
      </c>
      <c r="K2564" s="9">
        <v>40642</v>
      </c>
      <c r="O2564" s="3" t="s">
        <v>2631</v>
      </c>
      <c r="P2564" s="3" t="s">
        <v>247</v>
      </c>
      <c r="Q2564" s="3" t="s">
        <v>5768</v>
      </c>
      <c r="R2564" s="3" t="s">
        <v>6861</v>
      </c>
      <c r="S2564" s="3" t="s">
        <v>6862</v>
      </c>
      <c r="T2564" s="3" t="s">
        <v>5771</v>
      </c>
      <c r="X2564" s="3">
        <v>2562</v>
      </c>
      <c r="Y2564" s="3">
        <v>22304</v>
      </c>
    </row>
    <row r="2565" spans="2:25" x14ac:dyDescent="0.35">
      <c r="B2565" s="3">
        <v>2563</v>
      </c>
      <c r="C2565" s="3" t="s">
        <v>2631</v>
      </c>
      <c r="D2565" s="3" t="s">
        <v>2632</v>
      </c>
      <c r="H2565" s="3" t="s">
        <v>2631</v>
      </c>
      <c r="I2565" s="3" t="s">
        <v>2632</v>
      </c>
      <c r="J2565" s="9">
        <v>40638</v>
      </c>
      <c r="K2565" s="9">
        <v>40642</v>
      </c>
      <c r="O2565" s="3" t="s">
        <v>2631</v>
      </c>
      <c r="P2565" s="3" t="s">
        <v>2632</v>
      </c>
      <c r="Q2565" s="3" t="s">
        <v>5768</v>
      </c>
      <c r="R2565" s="3" t="s">
        <v>6861</v>
      </c>
      <c r="S2565" s="3" t="s">
        <v>6862</v>
      </c>
      <c r="T2565" s="3" t="s">
        <v>5771</v>
      </c>
      <c r="X2565" s="3">
        <v>2563</v>
      </c>
      <c r="Y2565" s="3">
        <v>22304</v>
      </c>
    </row>
    <row r="2566" spans="2:25" x14ac:dyDescent="0.35">
      <c r="B2566" s="3">
        <v>2564</v>
      </c>
      <c r="C2566" s="3" t="s">
        <v>2631</v>
      </c>
      <c r="D2566" s="3" t="s">
        <v>560</v>
      </c>
      <c r="H2566" s="3" t="s">
        <v>2631</v>
      </c>
      <c r="I2566" s="3" t="s">
        <v>560</v>
      </c>
      <c r="J2566" s="9">
        <v>40638</v>
      </c>
      <c r="K2566" s="9">
        <v>40642</v>
      </c>
      <c r="O2566" s="3" t="s">
        <v>2631</v>
      </c>
      <c r="P2566" s="3" t="s">
        <v>560</v>
      </c>
      <c r="Q2566" s="3" t="s">
        <v>5768</v>
      </c>
      <c r="R2566" s="3" t="s">
        <v>6861</v>
      </c>
      <c r="S2566" s="3" t="s">
        <v>6862</v>
      </c>
      <c r="T2566" s="3" t="s">
        <v>5771</v>
      </c>
      <c r="X2566" s="3">
        <v>2564</v>
      </c>
      <c r="Y2566" s="3">
        <v>22304</v>
      </c>
    </row>
    <row r="2567" spans="2:25" x14ac:dyDescent="0.35">
      <c r="B2567" s="3">
        <v>2565</v>
      </c>
      <c r="C2567" s="3" t="s">
        <v>2633</v>
      </c>
      <c r="D2567" s="3" t="s">
        <v>1403</v>
      </c>
      <c r="H2567" s="3" t="s">
        <v>2633</v>
      </c>
      <c r="I2567" s="3" t="s">
        <v>1403</v>
      </c>
      <c r="J2567" s="9">
        <v>40803</v>
      </c>
      <c r="K2567" s="9">
        <v>40810</v>
      </c>
      <c r="O2567" s="3" t="s">
        <v>2633</v>
      </c>
      <c r="P2567" s="3" t="s">
        <v>1403</v>
      </c>
      <c r="Q2567" s="3" t="s">
        <v>5772</v>
      </c>
      <c r="R2567" s="3" t="s">
        <v>6513</v>
      </c>
      <c r="S2567" s="3" t="s">
        <v>6514</v>
      </c>
      <c r="T2567" s="3" t="s">
        <v>5775</v>
      </c>
      <c r="X2567" s="3">
        <v>2565</v>
      </c>
      <c r="Y2567" s="3">
        <v>27604</v>
      </c>
    </row>
    <row r="2568" spans="2:25" x14ac:dyDescent="0.35">
      <c r="B2568" s="3">
        <v>2566</v>
      </c>
      <c r="C2568" s="3" t="s">
        <v>2633</v>
      </c>
      <c r="D2568" s="3" t="s">
        <v>1166</v>
      </c>
      <c r="H2568" s="3" t="s">
        <v>2633</v>
      </c>
      <c r="I2568" s="3" t="s">
        <v>1166</v>
      </c>
      <c r="J2568" s="9">
        <v>40803</v>
      </c>
      <c r="K2568" s="9">
        <v>40810</v>
      </c>
      <c r="O2568" s="3" t="s">
        <v>2633</v>
      </c>
      <c r="P2568" s="3" t="s">
        <v>1166</v>
      </c>
      <c r="Q2568" s="3" t="s">
        <v>5772</v>
      </c>
      <c r="R2568" s="3" t="s">
        <v>6513</v>
      </c>
      <c r="S2568" s="3" t="s">
        <v>6514</v>
      </c>
      <c r="T2568" s="3" t="s">
        <v>5775</v>
      </c>
      <c r="X2568" s="3">
        <v>2566</v>
      </c>
      <c r="Y2568" s="3">
        <v>27604</v>
      </c>
    </row>
    <row r="2569" spans="2:25" x14ac:dyDescent="0.35">
      <c r="B2569" s="3">
        <v>2567</v>
      </c>
      <c r="C2569" s="3" t="s">
        <v>2634</v>
      </c>
      <c r="D2569" s="3" t="s">
        <v>663</v>
      </c>
      <c r="H2569" s="3" t="s">
        <v>2634</v>
      </c>
      <c r="I2569" s="3" t="s">
        <v>663</v>
      </c>
      <c r="J2569" s="9">
        <v>40816</v>
      </c>
      <c r="K2569" s="9">
        <v>40822</v>
      </c>
      <c r="O2569" s="3" t="s">
        <v>2634</v>
      </c>
      <c r="P2569" s="3" t="s">
        <v>663</v>
      </c>
      <c r="Q2569" s="3" t="s">
        <v>5772</v>
      </c>
      <c r="R2569" s="3" t="s">
        <v>6075</v>
      </c>
      <c r="S2569" s="3" t="s">
        <v>6076</v>
      </c>
      <c r="T2569" s="3" t="s">
        <v>5771</v>
      </c>
      <c r="X2569" s="3">
        <v>2567</v>
      </c>
      <c r="Y2569" s="3">
        <v>10035</v>
      </c>
    </row>
    <row r="2570" spans="2:25" x14ac:dyDescent="0.35">
      <c r="B2570" s="3">
        <v>2568</v>
      </c>
      <c r="C2570" s="3" t="s">
        <v>2635</v>
      </c>
      <c r="D2570" s="3" t="s">
        <v>1110</v>
      </c>
      <c r="H2570" s="3" t="s">
        <v>2635</v>
      </c>
      <c r="I2570" s="3" t="s">
        <v>1110</v>
      </c>
      <c r="J2570" s="9">
        <v>41691</v>
      </c>
      <c r="K2570" s="9">
        <v>41696</v>
      </c>
      <c r="O2570" s="3" t="s">
        <v>2635</v>
      </c>
      <c r="P2570" s="3" t="s">
        <v>1110</v>
      </c>
      <c r="Q2570" s="3" t="s">
        <v>5772</v>
      </c>
      <c r="R2570" s="3" t="s">
        <v>7031</v>
      </c>
      <c r="S2570" s="3" t="s">
        <v>7032</v>
      </c>
      <c r="T2570" s="3" t="s">
        <v>5782</v>
      </c>
      <c r="X2570" s="3">
        <v>2568</v>
      </c>
      <c r="Y2570" s="3">
        <v>74403</v>
      </c>
    </row>
    <row r="2571" spans="2:25" x14ac:dyDescent="0.35">
      <c r="B2571" s="3">
        <v>2569</v>
      </c>
      <c r="C2571" s="3" t="s">
        <v>2635</v>
      </c>
      <c r="D2571" s="3" t="s">
        <v>2636</v>
      </c>
      <c r="H2571" s="3" t="s">
        <v>2635</v>
      </c>
      <c r="I2571" s="3" t="s">
        <v>2636</v>
      </c>
      <c r="J2571" s="9">
        <v>41691</v>
      </c>
      <c r="K2571" s="9">
        <v>41696</v>
      </c>
      <c r="O2571" s="3" t="s">
        <v>2635</v>
      </c>
      <c r="P2571" s="3" t="s">
        <v>2636</v>
      </c>
      <c r="Q2571" s="3" t="s">
        <v>5772</v>
      </c>
      <c r="R2571" s="3" t="s">
        <v>7031</v>
      </c>
      <c r="S2571" s="3" t="s">
        <v>7032</v>
      </c>
      <c r="T2571" s="3" t="s">
        <v>5782</v>
      </c>
      <c r="X2571" s="3">
        <v>2569</v>
      </c>
      <c r="Y2571" s="3">
        <v>74403</v>
      </c>
    </row>
    <row r="2572" spans="2:25" x14ac:dyDescent="0.35">
      <c r="B2572" s="3">
        <v>2570</v>
      </c>
      <c r="C2572" s="3" t="s">
        <v>2637</v>
      </c>
      <c r="D2572" s="3" t="s">
        <v>799</v>
      </c>
      <c r="H2572" s="3" t="s">
        <v>2637</v>
      </c>
      <c r="I2572" s="3" t="s">
        <v>799</v>
      </c>
      <c r="J2572" s="9">
        <v>41256</v>
      </c>
      <c r="K2572" s="9">
        <v>41258</v>
      </c>
      <c r="O2572" s="3" t="s">
        <v>2637</v>
      </c>
      <c r="P2572" s="3" t="s">
        <v>799</v>
      </c>
      <c r="Q2572" s="3" t="s">
        <v>5801</v>
      </c>
      <c r="R2572" s="3" t="s">
        <v>6649</v>
      </c>
      <c r="S2572" s="3" t="s">
        <v>6650</v>
      </c>
      <c r="T2572" s="3" t="s">
        <v>5775</v>
      </c>
      <c r="X2572" s="3">
        <v>2570</v>
      </c>
      <c r="Y2572" s="3">
        <v>92592</v>
      </c>
    </row>
    <row r="2573" spans="2:25" x14ac:dyDescent="0.35">
      <c r="B2573" s="3">
        <v>2571</v>
      </c>
      <c r="C2573" s="3" t="s">
        <v>2637</v>
      </c>
      <c r="D2573" s="3" t="s">
        <v>420</v>
      </c>
      <c r="H2573" s="3" t="s">
        <v>2637</v>
      </c>
      <c r="I2573" s="3" t="s">
        <v>420</v>
      </c>
      <c r="J2573" s="9">
        <v>41256</v>
      </c>
      <c r="K2573" s="9">
        <v>41258</v>
      </c>
      <c r="O2573" s="3" t="s">
        <v>2637</v>
      </c>
      <c r="P2573" s="3" t="s">
        <v>420</v>
      </c>
      <c r="Q2573" s="3" t="s">
        <v>5801</v>
      </c>
      <c r="R2573" s="3" t="s">
        <v>6649</v>
      </c>
      <c r="S2573" s="3" t="s">
        <v>6650</v>
      </c>
      <c r="T2573" s="3" t="s">
        <v>5775</v>
      </c>
      <c r="X2573" s="3">
        <v>2571</v>
      </c>
      <c r="Y2573" s="3">
        <v>92592</v>
      </c>
    </row>
    <row r="2574" spans="2:25" x14ac:dyDescent="0.35">
      <c r="B2574" s="3">
        <v>2572</v>
      </c>
      <c r="C2574" s="3" t="s">
        <v>2637</v>
      </c>
      <c r="D2574" s="3" t="s">
        <v>1143</v>
      </c>
      <c r="H2574" s="3" t="s">
        <v>2637</v>
      </c>
      <c r="I2574" s="3" t="s">
        <v>1143</v>
      </c>
      <c r="J2574" s="9">
        <v>41256</v>
      </c>
      <c r="K2574" s="9">
        <v>41258</v>
      </c>
      <c r="O2574" s="3" t="s">
        <v>2637</v>
      </c>
      <c r="P2574" s="3" t="s">
        <v>1143</v>
      </c>
      <c r="Q2574" s="3" t="s">
        <v>5801</v>
      </c>
      <c r="R2574" s="3" t="s">
        <v>6649</v>
      </c>
      <c r="S2574" s="3" t="s">
        <v>6650</v>
      </c>
      <c r="T2574" s="3" t="s">
        <v>5775</v>
      </c>
      <c r="X2574" s="3">
        <v>2572</v>
      </c>
      <c r="Y2574" s="3">
        <v>92592</v>
      </c>
    </row>
    <row r="2575" spans="2:25" x14ac:dyDescent="0.35">
      <c r="B2575" s="3">
        <v>2573</v>
      </c>
      <c r="C2575" s="3" t="s">
        <v>2637</v>
      </c>
      <c r="D2575" s="3" t="s">
        <v>2638</v>
      </c>
      <c r="H2575" s="3" t="s">
        <v>2637</v>
      </c>
      <c r="I2575" s="3" t="s">
        <v>2638</v>
      </c>
      <c r="J2575" s="9">
        <v>41256</v>
      </c>
      <c r="K2575" s="9">
        <v>41258</v>
      </c>
      <c r="O2575" s="3" t="s">
        <v>2637</v>
      </c>
      <c r="P2575" s="3" t="s">
        <v>2638</v>
      </c>
      <c r="Q2575" s="3" t="s">
        <v>5801</v>
      </c>
      <c r="R2575" s="3" t="s">
        <v>6649</v>
      </c>
      <c r="S2575" s="3" t="s">
        <v>6650</v>
      </c>
      <c r="T2575" s="3" t="s">
        <v>5775</v>
      </c>
      <c r="X2575" s="3">
        <v>2573</v>
      </c>
      <c r="Y2575" s="3">
        <v>92592</v>
      </c>
    </row>
    <row r="2576" spans="2:25" x14ac:dyDescent="0.35">
      <c r="B2576" s="3">
        <v>2574</v>
      </c>
      <c r="C2576" s="3" t="s">
        <v>2639</v>
      </c>
      <c r="D2576" s="3" t="s">
        <v>625</v>
      </c>
      <c r="H2576" s="3" t="s">
        <v>2639</v>
      </c>
      <c r="I2576" s="3" t="s">
        <v>625</v>
      </c>
      <c r="J2576" s="9">
        <v>41578</v>
      </c>
      <c r="K2576" s="9">
        <v>41583</v>
      </c>
      <c r="O2576" s="3" t="s">
        <v>2639</v>
      </c>
      <c r="P2576" s="3" t="s">
        <v>625</v>
      </c>
      <c r="Q2576" s="3" t="s">
        <v>5772</v>
      </c>
      <c r="R2576" s="3" t="s">
        <v>6905</v>
      </c>
      <c r="S2576" s="3" t="s">
        <v>6906</v>
      </c>
      <c r="T2576" s="3" t="s">
        <v>5775</v>
      </c>
      <c r="X2576" s="3">
        <v>2574</v>
      </c>
      <c r="Y2576" s="3">
        <v>48310</v>
      </c>
    </row>
    <row r="2577" spans="2:25" x14ac:dyDescent="0.35">
      <c r="B2577" s="3">
        <v>2575</v>
      </c>
      <c r="C2577" s="3" t="s">
        <v>2640</v>
      </c>
      <c r="D2577" s="3" t="s">
        <v>2534</v>
      </c>
      <c r="H2577" s="3" t="s">
        <v>2640</v>
      </c>
      <c r="I2577" s="3" t="s">
        <v>2534</v>
      </c>
      <c r="J2577" s="9">
        <v>40903</v>
      </c>
      <c r="K2577" s="9">
        <v>40907</v>
      </c>
      <c r="O2577" s="3" t="s">
        <v>2640</v>
      </c>
      <c r="P2577" s="3" t="s">
        <v>2534</v>
      </c>
      <c r="Q2577" s="3" t="s">
        <v>5772</v>
      </c>
      <c r="R2577" s="3" t="s">
        <v>6167</v>
      </c>
      <c r="S2577" s="3" t="s">
        <v>6168</v>
      </c>
      <c r="T2577" s="3" t="s">
        <v>5775</v>
      </c>
      <c r="X2577" s="3">
        <v>2575</v>
      </c>
      <c r="Y2577" s="3">
        <v>92024</v>
      </c>
    </row>
    <row r="2578" spans="2:25" x14ac:dyDescent="0.35">
      <c r="B2578" s="3">
        <v>2576</v>
      </c>
      <c r="C2578" s="3" t="s">
        <v>2640</v>
      </c>
      <c r="D2578" s="3" t="s">
        <v>1129</v>
      </c>
      <c r="H2578" s="3" t="s">
        <v>2640</v>
      </c>
      <c r="I2578" s="3" t="s">
        <v>1129</v>
      </c>
      <c r="J2578" s="9">
        <v>40903</v>
      </c>
      <c r="K2578" s="9">
        <v>40907</v>
      </c>
      <c r="O2578" s="3" t="s">
        <v>2640</v>
      </c>
      <c r="P2578" s="3" t="s">
        <v>1129</v>
      </c>
      <c r="Q2578" s="3" t="s">
        <v>5772</v>
      </c>
      <c r="R2578" s="3" t="s">
        <v>6167</v>
      </c>
      <c r="S2578" s="3" t="s">
        <v>6168</v>
      </c>
      <c r="T2578" s="3" t="s">
        <v>5775</v>
      </c>
      <c r="X2578" s="3">
        <v>2576</v>
      </c>
      <c r="Y2578" s="3">
        <v>92024</v>
      </c>
    </row>
    <row r="2579" spans="2:25" x14ac:dyDescent="0.35">
      <c r="B2579" s="3">
        <v>2577</v>
      </c>
      <c r="C2579" s="3" t="s">
        <v>2641</v>
      </c>
      <c r="D2579" s="3" t="s">
        <v>772</v>
      </c>
      <c r="H2579" s="3" t="s">
        <v>2641</v>
      </c>
      <c r="I2579" s="3" t="s">
        <v>772</v>
      </c>
      <c r="J2579" s="9">
        <v>40770</v>
      </c>
      <c r="K2579" s="9">
        <v>40773</v>
      </c>
      <c r="O2579" s="3" t="s">
        <v>2641</v>
      </c>
      <c r="P2579" s="3" t="s">
        <v>772</v>
      </c>
      <c r="Q2579" s="3" t="s">
        <v>5801</v>
      </c>
      <c r="R2579" s="3" t="s">
        <v>6051</v>
      </c>
      <c r="S2579" s="3" t="s">
        <v>6052</v>
      </c>
      <c r="T2579" s="3" t="s">
        <v>5775</v>
      </c>
      <c r="X2579" s="3">
        <v>2577</v>
      </c>
      <c r="Y2579" s="3">
        <v>75081</v>
      </c>
    </row>
    <row r="2580" spans="2:25" x14ac:dyDescent="0.35">
      <c r="B2580" s="3">
        <v>2578</v>
      </c>
      <c r="C2580" s="3" t="s">
        <v>2642</v>
      </c>
      <c r="D2580" s="3" t="s">
        <v>2643</v>
      </c>
      <c r="H2580" s="3" t="s">
        <v>2642</v>
      </c>
      <c r="I2580" s="3" t="s">
        <v>2643</v>
      </c>
      <c r="J2580" s="9">
        <v>41914</v>
      </c>
      <c r="K2580" s="9">
        <v>41916</v>
      </c>
      <c r="O2580" s="3" t="s">
        <v>2642</v>
      </c>
      <c r="P2580" s="3" t="s">
        <v>2643</v>
      </c>
      <c r="Q2580" s="3" t="s">
        <v>5801</v>
      </c>
      <c r="R2580" s="3" t="s">
        <v>6565</v>
      </c>
      <c r="S2580" s="3" t="s">
        <v>6566</v>
      </c>
      <c r="T2580" s="3" t="s">
        <v>5782</v>
      </c>
      <c r="X2580" s="3">
        <v>2578</v>
      </c>
      <c r="Y2580" s="3">
        <v>10035</v>
      </c>
    </row>
    <row r="2581" spans="2:25" x14ac:dyDescent="0.35">
      <c r="B2581" s="3">
        <v>2579</v>
      </c>
      <c r="C2581" s="3" t="s">
        <v>2644</v>
      </c>
      <c r="D2581" s="3" t="s">
        <v>982</v>
      </c>
      <c r="H2581" s="3" t="s">
        <v>2644</v>
      </c>
      <c r="I2581" s="3" t="s">
        <v>982</v>
      </c>
      <c r="J2581" s="9">
        <v>41052</v>
      </c>
      <c r="K2581" s="9">
        <v>41059</v>
      </c>
      <c r="O2581" s="3" t="s">
        <v>2644</v>
      </c>
      <c r="P2581" s="3" t="s">
        <v>982</v>
      </c>
      <c r="Q2581" s="3" t="s">
        <v>5772</v>
      </c>
      <c r="R2581" s="3" t="s">
        <v>5793</v>
      </c>
      <c r="S2581" s="3" t="s">
        <v>5794</v>
      </c>
      <c r="T2581" s="3" t="s">
        <v>5775</v>
      </c>
      <c r="X2581" s="3">
        <v>2579</v>
      </c>
      <c r="Y2581" s="3">
        <v>85023</v>
      </c>
    </row>
    <row r="2582" spans="2:25" x14ac:dyDescent="0.35">
      <c r="B2582" s="3">
        <v>2580</v>
      </c>
      <c r="C2582" s="3" t="s">
        <v>2644</v>
      </c>
      <c r="D2582" s="3" t="s">
        <v>627</v>
      </c>
      <c r="H2582" s="3" t="s">
        <v>2644</v>
      </c>
      <c r="I2582" s="3" t="s">
        <v>627</v>
      </c>
      <c r="J2582" s="9">
        <v>41052</v>
      </c>
      <c r="K2582" s="9">
        <v>41059</v>
      </c>
      <c r="O2582" s="3" t="s">
        <v>2644</v>
      </c>
      <c r="P2582" s="3" t="s">
        <v>627</v>
      </c>
      <c r="Q2582" s="3" t="s">
        <v>5772</v>
      </c>
      <c r="R2582" s="3" t="s">
        <v>5793</v>
      </c>
      <c r="S2582" s="3" t="s">
        <v>5794</v>
      </c>
      <c r="T2582" s="3" t="s">
        <v>5775</v>
      </c>
      <c r="X2582" s="3">
        <v>2580</v>
      </c>
      <c r="Y2582" s="3">
        <v>85023</v>
      </c>
    </row>
    <row r="2583" spans="2:25" x14ac:dyDescent="0.35">
      <c r="B2583" s="3">
        <v>2581</v>
      </c>
      <c r="C2583" s="3" t="s">
        <v>2645</v>
      </c>
      <c r="D2583" s="3" t="s">
        <v>1702</v>
      </c>
      <c r="H2583" s="3" t="s">
        <v>2645</v>
      </c>
      <c r="I2583" s="3" t="s">
        <v>1702</v>
      </c>
      <c r="J2583" s="9">
        <v>41960</v>
      </c>
      <c r="K2583" s="9">
        <v>41960</v>
      </c>
      <c r="O2583" s="3" t="s">
        <v>2645</v>
      </c>
      <c r="P2583" s="3" t="s">
        <v>1702</v>
      </c>
      <c r="Q2583" s="3" t="s">
        <v>6020</v>
      </c>
      <c r="R2583" s="3" t="s">
        <v>6353</v>
      </c>
      <c r="S2583" s="3" t="s">
        <v>6354</v>
      </c>
      <c r="T2583" s="3" t="s">
        <v>5771</v>
      </c>
      <c r="X2583" s="3">
        <v>2581</v>
      </c>
      <c r="Y2583" s="3">
        <v>94122</v>
      </c>
    </row>
    <row r="2584" spans="2:25" x14ac:dyDescent="0.35">
      <c r="B2584" s="3">
        <v>2582</v>
      </c>
      <c r="C2584" s="3" t="s">
        <v>2646</v>
      </c>
      <c r="D2584" s="3" t="s">
        <v>17</v>
      </c>
      <c r="H2584" s="3" t="s">
        <v>2646</v>
      </c>
      <c r="I2584" s="3" t="s">
        <v>17</v>
      </c>
      <c r="J2584" s="9">
        <v>40865</v>
      </c>
      <c r="K2584" s="9">
        <v>40869</v>
      </c>
      <c r="O2584" s="3" t="s">
        <v>2646</v>
      </c>
      <c r="P2584" s="3" t="s">
        <v>17</v>
      </c>
      <c r="Q2584" s="3" t="s">
        <v>5772</v>
      </c>
      <c r="R2584" s="3" t="s">
        <v>6145</v>
      </c>
      <c r="S2584" s="3" t="s">
        <v>6146</v>
      </c>
      <c r="T2584" s="3" t="s">
        <v>5775</v>
      </c>
      <c r="X2584" s="3">
        <v>2582</v>
      </c>
      <c r="Y2584" s="3">
        <v>19140</v>
      </c>
    </row>
    <row r="2585" spans="2:25" x14ac:dyDescent="0.35">
      <c r="B2585" s="3">
        <v>2583</v>
      </c>
      <c r="C2585" s="3" t="s">
        <v>2646</v>
      </c>
      <c r="D2585" s="3" t="s">
        <v>103</v>
      </c>
      <c r="H2585" s="3" t="s">
        <v>2646</v>
      </c>
      <c r="I2585" s="3" t="s">
        <v>103</v>
      </c>
      <c r="J2585" s="9">
        <v>40865</v>
      </c>
      <c r="K2585" s="9">
        <v>40869</v>
      </c>
      <c r="O2585" s="3" t="s">
        <v>2646</v>
      </c>
      <c r="P2585" s="3" t="s">
        <v>103</v>
      </c>
      <c r="Q2585" s="3" t="s">
        <v>5772</v>
      </c>
      <c r="R2585" s="3" t="s">
        <v>6145</v>
      </c>
      <c r="S2585" s="3" t="s">
        <v>6146</v>
      </c>
      <c r="T2585" s="3" t="s">
        <v>5775</v>
      </c>
      <c r="X2585" s="3">
        <v>2583</v>
      </c>
      <c r="Y2585" s="3">
        <v>19140</v>
      </c>
    </row>
    <row r="2586" spans="2:25" x14ac:dyDescent="0.35">
      <c r="B2586" s="3">
        <v>2584</v>
      </c>
      <c r="C2586" s="3" t="s">
        <v>2646</v>
      </c>
      <c r="D2586" s="3" t="s">
        <v>2647</v>
      </c>
      <c r="H2586" s="3" t="s">
        <v>2646</v>
      </c>
      <c r="I2586" s="3" t="s">
        <v>2647</v>
      </c>
      <c r="J2586" s="9">
        <v>40865</v>
      </c>
      <c r="K2586" s="9">
        <v>40869</v>
      </c>
      <c r="O2586" s="3" t="s">
        <v>2646</v>
      </c>
      <c r="P2586" s="3" t="s">
        <v>2647</v>
      </c>
      <c r="Q2586" s="3" t="s">
        <v>5772</v>
      </c>
      <c r="R2586" s="3" t="s">
        <v>6145</v>
      </c>
      <c r="S2586" s="3" t="s">
        <v>6146</v>
      </c>
      <c r="T2586" s="3" t="s">
        <v>5775</v>
      </c>
      <c r="X2586" s="3">
        <v>2584</v>
      </c>
      <c r="Y2586" s="3">
        <v>19140</v>
      </c>
    </row>
    <row r="2587" spans="2:25" x14ac:dyDescent="0.35">
      <c r="B2587" s="3">
        <v>2585</v>
      </c>
      <c r="C2587" s="3" t="s">
        <v>2646</v>
      </c>
      <c r="D2587" s="3" t="s">
        <v>1371</v>
      </c>
      <c r="H2587" s="3" t="s">
        <v>2646</v>
      </c>
      <c r="I2587" s="3" t="s">
        <v>1371</v>
      </c>
      <c r="J2587" s="9">
        <v>40865</v>
      </c>
      <c r="K2587" s="9">
        <v>40869</v>
      </c>
      <c r="O2587" s="3" t="s">
        <v>2646</v>
      </c>
      <c r="P2587" s="3" t="s">
        <v>1371</v>
      </c>
      <c r="Q2587" s="3" t="s">
        <v>5772</v>
      </c>
      <c r="R2587" s="3" t="s">
        <v>6145</v>
      </c>
      <c r="S2587" s="3" t="s">
        <v>6146</v>
      </c>
      <c r="T2587" s="3" t="s">
        <v>5775</v>
      </c>
      <c r="X2587" s="3">
        <v>2585</v>
      </c>
      <c r="Y2587" s="3">
        <v>19140</v>
      </c>
    </row>
    <row r="2588" spans="2:25" x14ac:dyDescent="0.35">
      <c r="B2588" s="3">
        <v>2586</v>
      </c>
      <c r="C2588" s="3" t="s">
        <v>2646</v>
      </c>
      <c r="D2588" s="3" t="s">
        <v>1160</v>
      </c>
      <c r="H2588" s="3" t="s">
        <v>2646</v>
      </c>
      <c r="I2588" s="3" t="s">
        <v>1160</v>
      </c>
      <c r="J2588" s="9">
        <v>40865</v>
      </c>
      <c r="K2588" s="9">
        <v>40869</v>
      </c>
      <c r="O2588" s="3" t="s">
        <v>2646</v>
      </c>
      <c r="P2588" s="3" t="s">
        <v>1160</v>
      </c>
      <c r="Q2588" s="3" t="s">
        <v>5772</v>
      </c>
      <c r="R2588" s="3" t="s">
        <v>6145</v>
      </c>
      <c r="S2588" s="3" t="s">
        <v>6146</v>
      </c>
      <c r="T2588" s="3" t="s">
        <v>5775</v>
      </c>
      <c r="X2588" s="3">
        <v>2586</v>
      </c>
      <c r="Y2588" s="3">
        <v>19140</v>
      </c>
    </row>
    <row r="2589" spans="2:25" x14ac:dyDescent="0.35">
      <c r="B2589" s="3">
        <v>2587</v>
      </c>
      <c r="C2589" s="3" t="s">
        <v>2648</v>
      </c>
      <c r="D2589" s="3" t="s">
        <v>1210</v>
      </c>
      <c r="H2589" s="3" t="s">
        <v>2648</v>
      </c>
      <c r="I2589" s="3" t="s">
        <v>1210</v>
      </c>
      <c r="J2589" s="9">
        <v>40907</v>
      </c>
      <c r="K2589" s="9">
        <v>40909</v>
      </c>
      <c r="O2589" s="3" t="s">
        <v>2648</v>
      </c>
      <c r="P2589" s="3" t="s">
        <v>1210</v>
      </c>
      <c r="Q2589" s="3" t="s">
        <v>5768</v>
      </c>
      <c r="R2589" s="3" t="s">
        <v>6451</v>
      </c>
      <c r="S2589" s="3" t="s">
        <v>6452</v>
      </c>
      <c r="T2589" s="3" t="s">
        <v>5771</v>
      </c>
      <c r="X2589" s="3">
        <v>2587</v>
      </c>
      <c r="Y2589" s="3">
        <v>78041</v>
      </c>
    </row>
    <row r="2590" spans="2:25" x14ac:dyDescent="0.35">
      <c r="B2590" s="3">
        <v>2588</v>
      </c>
      <c r="C2590" s="3" t="s">
        <v>2648</v>
      </c>
      <c r="D2590" s="3" t="s">
        <v>1863</v>
      </c>
      <c r="H2590" s="3" t="s">
        <v>2648</v>
      </c>
      <c r="I2590" s="3" t="s">
        <v>1863</v>
      </c>
      <c r="J2590" s="9">
        <v>40907</v>
      </c>
      <c r="K2590" s="9">
        <v>40909</v>
      </c>
      <c r="O2590" s="3" t="s">
        <v>2648</v>
      </c>
      <c r="P2590" s="3" t="s">
        <v>1863</v>
      </c>
      <c r="Q2590" s="3" t="s">
        <v>5768</v>
      </c>
      <c r="R2590" s="3" t="s">
        <v>6451</v>
      </c>
      <c r="S2590" s="3" t="s">
        <v>6452</v>
      </c>
      <c r="T2590" s="3" t="s">
        <v>5771</v>
      </c>
      <c r="X2590" s="3">
        <v>2588</v>
      </c>
      <c r="Y2590" s="3">
        <v>78041</v>
      </c>
    </row>
    <row r="2591" spans="2:25" x14ac:dyDescent="0.35">
      <c r="B2591" s="3">
        <v>2589</v>
      </c>
      <c r="C2591" s="3" t="s">
        <v>2648</v>
      </c>
      <c r="D2591" s="3" t="s">
        <v>1082</v>
      </c>
      <c r="H2591" s="3" t="s">
        <v>2648</v>
      </c>
      <c r="I2591" s="3" t="s">
        <v>1082</v>
      </c>
      <c r="J2591" s="9">
        <v>40907</v>
      </c>
      <c r="K2591" s="9">
        <v>40909</v>
      </c>
      <c r="O2591" s="3" t="s">
        <v>2648</v>
      </c>
      <c r="P2591" s="3" t="s">
        <v>1082</v>
      </c>
      <c r="Q2591" s="3" t="s">
        <v>5768</v>
      </c>
      <c r="R2591" s="3" t="s">
        <v>6451</v>
      </c>
      <c r="S2591" s="3" t="s">
        <v>6452</v>
      </c>
      <c r="T2591" s="3" t="s">
        <v>5771</v>
      </c>
      <c r="X2591" s="3">
        <v>2589</v>
      </c>
      <c r="Y2591" s="3">
        <v>78041</v>
      </c>
    </row>
    <row r="2592" spans="2:25" x14ac:dyDescent="0.35">
      <c r="B2592" s="3">
        <v>2590</v>
      </c>
      <c r="C2592" s="3" t="s">
        <v>2648</v>
      </c>
      <c r="D2592" s="3" t="s">
        <v>377</v>
      </c>
      <c r="H2592" s="3" t="s">
        <v>2648</v>
      </c>
      <c r="I2592" s="3" t="s">
        <v>377</v>
      </c>
      <c r="J2592" s="9">
        <v>40907</v>
      </c>
      <c r="K2592" s="9">
        <v>40909</v>
      </c>
      <c r="O2592" s="3" t="s">
        <v>2648</v>
      </c>
      <c r="P2592" s="3" t="s">
        <v>377</v>
      </c>
      <c r="Q2592" s="3" t="s">
        <v>5768</v>
      </c>
      <c r="R2592" s="3" t="s">
        <v>6451</v>
      </c>
      <c r="S2592" s="3" t="s">
        <v>6452</v>
      </c>
      <c r="T2592" s="3" t="s">
        <v>5771</v>
      </c>
      <c r="X2592" s="3">
        <v>2590</v>
      </c>
      <c r="Y2592" s="3">
        <v>78041</v>
      </c>
    </row>
    <row r="2593" spans="2:25" x14ac:dyDescent="0.35">
      <c r="B2593" s="3">
        <v>2591</v>
      </c>
      <c r="C2593" s="3" t="s">
        <v>2648</v>
      </c>
      <c r="D2593" s="3" t="s">
        <v>287</v>
      </c>
      <c r="H2593" s="3" t="s">
        <v>2648</v>
      </c>
      <c r="I2593" s="3" t="s">
        <v>287</v>
      </c>
      <c r="J2593" s="9">
        <v>40907</v>
      </c>
      <c r="K2593" s="9">
        <v>40909</v>
      </c>
      <c r="O2593" s="3" t="s">
        <v>2648</v>
      </c>
      <c r="P2593" s="3" t="s">
        <v>287</v>
      </c>
      <c r="Q2593" s="3" t="s">
        <v>5768</v>
      </c>
      <c r="R2593" s="3" t="s">
        <v>6451</v>
      </c>
      <c r="S2593" s="3" t="s">
        <v>6452</v>
      </c>
      <c r="T2593" s="3" t="s">
        <v>5771</v>
      </c>
      <c r="X2593" s="3">
        <v>2591</v>
      </c>
      <c r="Y2593" s="3">
        <v>78041</v>
      </c>
    </row>
    <row r="2594" spans="2:25" x14ac:dyDescent="0.35">
      <c r="B2594" s="3">
        <v>2592</v>
      </c>
      <c r="C2594" s="3" t="s">
        <v>2649</v>
      </c>
      <c r="D2594" s="3" t="s">
        <v>1551</v>
      </c>
      <c r="H2594" s="3" t="s">
        <v>2649</v>
      </c>
      <c r="I2594" s="3" t="s">
        <v>1551</v>
      </c>
      <c r="J2594" s="9">
        <v>41218</v>
      </c>
      <c r="K2594" s="9">
        <v>41224</v>
      </c>
      <c r="O2594" s="3" t="s">
        <v>2649</v>
      </c>
      <c r="P2594" s="3" t="s">
        <v>1551</v>
      </c>
      <c r="Q2594" s="3" t="s">
        <v>5772</v>
      </c>
      <c r="R2594" s="3" t="s">
        <v>7033</v>
      </c>
      <c r="S2594" s="3" t="s">
        <v>7034</v>
      </c>
      <c r="T2594" s="3" t="s">
        <v>5771</v>
      </c>
      <c r="X2594" s="3">
        <v>2592</v>
      </c>
      <c r="Y2594" s="3">
        <v>10009</v>
      </c>
    </row>
    <row r="2595" spans="2:25" x14ac:dyDescent="0.35">
      <c r="B2595" s="3">
        <v>2593</v>
      </c>
      <c r="C2595" s="3" t="s">
        <v>2650</v>
      </c>
      <c r="D2595" s="3" t="s">
        <v>2073</v>
      </c>
      <c r="H2595" s="3" t="s">
        <v>2650</v>
      </c>
      <c r="I2595" s="3" t="s">
        <v>2073</v>
      </c>
      <c r="J2595" s="9">
        <v>41535</v>
      </c>
      <c r="K2595" s="9">
        <v>41540</v>
      </c>
      <c r="O2595" s="3" t="s">
        <v>2650</v>
      </c>
      <c r="P2595" s="3" t="s">
        <v>2073</v>
      </c>
      <c r="Q2595" s="3" t="s">
        <v>5772</v>
      </c>
      <c r="R2595" s="3" t="s">
        <v>7035</v>
      </c>
      <c r="S2595" s="3" t="s">
        <v>7036</v>
      </c>
      <c r="T2595" s="3" t="s">
        <v>5775</v>
      </c>
      <c r="X2595" s="3">
        <v>2593</v>
      </c>
      <c r="Y2595" s="3">
        <v>10035</v>
      </c>
    </row>
    <row r="2596" spans="2:25" x14ac:dyDescent="0.35">
      <c r="B2596" s="3">
        <v>2594</v>
      </c>
      <c r="C2596" s="3" t="s">
        <v>2651</v>
      </c>
      <c r="D2596" s="3" t="s">
        <v>1203</v>
      </c>
      <c r="H2596" s="3" t="s">
        <v>2651</v>
      </c>
      <c r="I2596" s="3" t="s">
        <v>1203</v>
      </c>
      <c r="J2596" s="9">
        <v>41354</v>
      </c>
      <c r="K2596" s="9">
        <v>41359</v>
      </c>
      <c r="O2596" s="3" t="s">
        <v>2651</v>
      </c>
      <c r="P2596" s="3" t="s">
        <v>1203</v>
      </c>
      <c r="Q2596" s="3" t="s">
        <v>5768</v>
      </c>
      <c r="R2596" s="3" t="s">
        <v>7013</v>
      </c>
      <c r="S2596" s="3" t="s">
        <v>7014</v>
      </c>
      <c r="T2596" s="3" t="s">
        <v>5771</v>
      </c>
      <c r="X2596" s="3">
        <v>2594</v>
      </c>
      <c r="Y2596" s="3">
        <v>39503</v>
      </c>
    </row>
    <row r="2597" spans="2:25" x14ac:dyDescent="0.35">
      <c r="B2597" s="3">
        <v>2595</v>
      </c>
      <c r="C2597" s="3" t="s">
        <v>2652</v>
      </c>
      <c r="D2597" s="3" t="s">
        <v>341</v>
      </c>
      <c r="H2597" s="3" t="s">
        <v>2652</v>
      </c>
      <c r="I2597" s="3" t="s">
        <v>341</v>
      </c>
      <c r="J2597" s="9">
        <v>40813</v>
      </c>
      <c r="K2597" s="9">
        <v>40817</v>
      </c>
      <c r="O2597" s="3" t="s">
        <v>2652</v>
      </c>
      <c r="P2597" s="3" t="s">
        <v>341</v>
      </c>
      <c r="Q2597" s="3" t="s">
        <v>5772</v>
      </c>
      <c r="R2597" s="3" t="s">
        <v>6641</v>
      </c>
      <c r="S2597" s="3" t="s">
        <v>6642</v>
      </c>
      <c r="T2597" s="3" t="s">
        <v>5775</v>
      </c>
      <c r="X2597" s="3">
        <v>2595</v>
      </c>
      <c r="Y2597" s="3">
        <v>92037</v>
      </c>
    </row>
    <row r="2598" spans="2:25" x14ac:dyDescent="0.35">
      <c r="B2598" s="3">
        <v>2596</v>
      </c>
      <c r="C2598" s="3" t="s">
        <v>2652</v>
      </c>
      <c r="D2598" s="3" t="s">
        <v>1650</v>
      </c>
      <c r="H2598" s="3" t="s">
        <v>2652</v>
      </c>
      <c r="I2598" s="3" t="s">
        <v>1650</v>
      </c>
      <c r="J2598" s="9">
        <v>40813</v>
      </c>
      <c r="K2598" s="9">
        <v>40817</v>
      </c>
      <c r="O2598" s="3" t="s">
        <v>2652</v>
      </c>
      <c r="P2598" s="3" t="s">
        <v>1650</v>
      </c>
      <c r="Q2598" s="3" t="s">
        <v>5772</v>
      </c>
      <c r="R2598" s="3" t="s">
        <v>6641</v>
      </c>
      <c r="S2598" s="3" t="s">
        <v>6642</v>
      </c>
      <c r="T2598" s="3" t="s">
        <v>5775</v>
      </c>
      <c r="X2598" s="3">
        <v>2596</v>
      </c>
      <c r="Y2598" s="3">
        <v>92037</v>
      </c>
    </row>
    <row r="2599" spans="2:25" x14ac:dyDescent="0.35">
      <c r="B2599" s="3">
        <v>2597</v>
      </c>
      <c r="C2599" s="3" t="s">
        <v>2653</v>
      </c>
      <c r="D2599" s="3" t="s">
        <v>2041</v>
      </c>
      <c r="H2599" s="3" t="s">
        <v>2653</v>
      </c>
      <c r="I2599" s="3" t="s">
        <v>2041</v>
      </c>
      <c r="J2599" s="9">
        <v>41954</v>
      </c>
      <c r="K2599" s="9">
        <v>41959</v>
      </c>
      <c r="O2599" s="3" t="s">
        <v>2653</v>
      </c>
      <c r="P2599" s="3" t="s">
        <v>2041</v>
      </c>
      <c r="Q2599" s="3" t="s">
        <v>5768</v>
      </c>
      <c r="R2599" s="3" t="s">
        <v>6605</v>
      </c>
      <c r="S2599" s="3" t="s">
        <v>6606</v>
      </c>
      <c r="T2599" s="3" t="s">
        <v>5771</v>
      </c>
      <c r="X2599" s="3">
        <v>2597</v>
      </c>
      <c r="Y2599" s="3">
        <v>78664</v>
      </c>
    </row>
    <row r="2600" spans="2:25" x14ac:dyDescent="0.35">
      <c r="B2600" s="3">
        <v>2598</v>
      </c>
      <c r="C2600" s="3" t="s">
        <v>2654</v>
      </c>
      <c r="D2600" s="3" t="s">
        <v>845</v>
      </c>
      <c r="H2600" s="3" t="s">
        <v>2654</v>
      </c>
      <c r="I2600" s="3" t="s">
        <v>845</v>
      </c>
      <c r="J2600" s="9">
        <v>41163</v>
      </c>
      <c r="K2600" s="9">
        <v>41167</v>
      </c>
      <c r="O2600" s="3" t="s">
        <v>2654</v>
      </c>
      <c r="P2600" s="3" t="s">
        <v>845</v>
      </c>
      <c r="Q2600" s="3" t="s">
        <v>5772</v>
      </c>
      <c r="R2600" s="3" t="s">
        <v>5974</v>
      </c>
      <c r="S2600" s="3" t="s">
        <v>5975</v>
      </c>
      <c r="T2600" s="3" t="s">
        <v>5775</v>
      </c>
      <c r="X2600" s="3">
        <v>2598</v>
      </c>
      <c r="Y2600" s="3">
        <v>92374</v>
      </c>
    </row>
    <row r="2601" spans="2:25" x14ac:dyDescent="0.35">
      <c r="B2601" s="3">
        <v>2599</v>
      </c>
      <c r="C2601" s="3" t="s">
        <v>2654</v>
      </c>
      <c r="D2601" s="3" t="s">
        <v>1773</v>
      </c>
      <c r="H2601" s="3" t="s">
        <v>2654</v>
      </c>
      <c r="I2601" s="3" t="s">
        <v>1773</v>
      </c>
      <c r="J2601" s="9">
        <v>41163</v>
      </c>
      <c r="K2601" s="9">
        <v>41167</v>
      </c>
      <c r="O2601" s="3" t="s">
        <v>2654</v>
      </c>
      <c r="P2601" s="3" t="s">
        <v>1773</v>
      </c>
      <c r="Q2601" s="3" t="s">
        <v>5772</v>
      </c>
      <c r="R2601" s="3" t="s">
        <v>5974</v>
      </c>
      <c r="S2601" s="3" t="s">
        <v>5975</v>
      </c>
      <c r="T2601" s="3" t="s">
        <v>5775</v>
      </c>
      <c r="X2601" s="3">
        <v>2599</v>
      </c>
      <c r="Y2601" s="3">
        <v>92374</v>
      </c>
    </row>
    <row r="2602" spans="2:25" x14ac:dyDescent="0.35">
      <c r="B2602" s="3">
        <v>2600</v>
      </c>
      <c r="C2602" s="3" t="s">
        <v>2655</v>
      </c>
      <c r="D2602" s="3" t="s">
        <v>13</v>
      </c>
      <c r="H2602" s="3" t="s">
        <v>2655</v>
      </c>
      <c r="I2602" s="3" t="s">
        <v>13</v>
      </c>
      <c r="J2602" s="9">
        <v>41113</v>
      </c>
      <c r="K2602" s="9">
        <v>41117</v>
      </c>
      <c r="O2602" s="3" t="s">
        <v>2655</v>
      </c>
      <c r="P2602" s="3" t="s">
        <v>13</v>
      </c>
      <c r="Q2602" s="3" t="s">
        <v>5772</v>
      </c>
      <c r="R2602" s="3" t="s">
        <v>6219</v>
      </c>
      <c r="S2602" s="3" t="s">
        <v>6220</v>
      </c>
      <c r="T2602" s="3" t="s">
        <v>5782</v>
      </c>
      <c r="X2602" s="3">
        <v>2600</v>
      </c>
      <c r="Y2602" s="3">
        <v>10009</v>
      </c>
    </row>
    <row r="2603" spans="2:25" x14ac:dyDescent="0.35">
      <c r="B2603" s="3">
        <v>2601</v>
      </c>
      <c r="C2603" s="3" t="s">
        <v>2655</v>
      </c>
      <c r="D2603" s="3" t="s">
        <v>1435</v>
      </c>
      <c r="H2603" s="3" t="s">
        <v>2655</v>
      </c>
      <c r="I2603" s="3" t="s">
        <v>1435</v>
      </c>
      <c r="J2603" s="9">
        <v>41113</v>
      </c>
      <c r="K2603" s="9">
        <v>41117</v>
      </c>
      <c r="O2603" s="3" t="s">
        <v>2655</v>
      </c>
      <c r="P2603" s="3" t="s">
        <v>1435</v>
      </c>
      <c r="Q2603" s="3" t="s">
        <v>5772</v>
      </c>
      <c r="R2603" s="3" t="s">
        <v>6219</v>
      </c>
      <c r="S2603" s="3" t="s">
        <v>6220</v>
      </c>
      <c r="T2603" s="3" t="s">
        <v>5782</v>
      </c>
      <c r="X2603" s="3">
        <v>2601</v>
      </c>
      <c r="Y2603" s="3">
        <v>10009</v>
      </c>
    </row>
    <row r="2604" spans="2:25" x14ac:dyDescent="0.35">
      <c r="B2604" s="3">
        <v>2602</v>
      </c>
      <c r="C2604" s="3" t="s">
        <v>2656</v>
      </c>
      <c r="D2604" s="3" t="s">
        <v>1756</v>
      </c>
      <c r="H2604" s="3" t="s">
        <v>2656</v>
      </c>
      <c r="I2604" s="3" t="s">
        <v>1756</v>
      </c>
      <c r="J2604" s="9">
        <v>40858</v>
      </c>
      <c r="K2604" s="9">
        <v>40862</v>
      </c>
      <c r="O2604" s="3" t="s">
        <v>2656</v>
      </c>
      <c r="P2604" s="3" t="s">
        <v>1756</v>
      </c>
      <c r="Q2604" s="3" t="s">
        <v>5772</v>
      </c>
      <c r="R2604" s="3" t="s">
        <v>6409</v>
      </c>
      <c r="S2604" s="3" t="s">
        <v>6410</v>
      </c>
      <c r="T2604" s="3" t="s">
        <v>5775</v>
      </c>
      <c r="X2604" s="3">
        <v>2602</v>
      </c>
      <c r="Y2604" s="3">
        <v>77095</v>
      </c>
    </row>
    <row r="2605" spans="2:25" x14ac:dyDescent="0.35">
      <c r="B2605" s="3">
        <v>2603</v>
      </c>
      <c r="C2605" s="3" t="s">
        <v>2656</v>
      </c>
      <c r="D2605" s="3" t="s">
        <v>2657</v>
      </c>
      <c r="H2605" s="3" t="s">
        <v>2656</v>
      </c>
      <c r="I2605" s="3" t="s">
        <v>2657</v>
      </c>
      <c r="J2605" s="9">
        <v>40858</v>
      </c>
      <c r="K2605" s="9">
        <v>40862</v>
      </c>
      <c r="O2605" s="3" t="s">
        <v>2656</v>
      </c>
      <c r="P2605" s="3" t="s">
        <v>2657</v>
      </c>
      <c r="Q2605" s="3" t="s">
        <v>5772</v>
      </c>
      <c r="R2605" s="3" t="s">
        <v>6409</v>
      </c>
      <c r="S2605" s="3" t="s">
        <v>6410</v>
      </c>
      <c r="T2605" s="3" t="s">
        <v>5775</v>
      </c>
      <c r="X2605" s="3">
        <v>2603</v>
      </c>
      <c r="Y2605" s="3">
        <v>77095</v>
      </c>
    </row>
    <row r="2606" spans="2:25" x14ac:dyDescent="0.35">
      <c r="B2606" s="3">
        <v>2604</v>
      </c>
      <c r="C2606" s="3" t="s">
        <v>2656</v>
      </c>
      <c r="D2606" s="3" t="s">
        <v>2658</v>
      </c>
      <c r="H2606" s="3" t="s">
        <v>2656</v>
      </c>
      <c r="I2606" s="3" t="s">
        <v>2658</v>
      </c>
      <c r="J2606" s="9">
        <v>40858</v>
      </c>
      <c r="K2606" s="9">
        <v>40862</v>
      </c>
      <c r="O2606" s="3" t="s">
        <v>2656</v>
      </c>
      <c r="P2606" s="3" t="s">
        <v>2658</v>
      </c>
      <c r="Q2606" s="3" t="s">
        <v>5772</v>
      </c>
      <c r="R2606" s="3" t="s">
        <v>6409</v>
      </c>
      <c r="S2606" s="3" t="s">
        <v>6410</v>
      </c>
      <c r="T2606" s="3" t="s">
        <v>5775</v>
      </c>
      <c r="X2606" s="3">
        <v>2604</v>
      </c>
      <c r="Y2606" s="3">
        <v>77095</v>
      </c>
    </row>
    <row r="2607" spans="2:25" x14ac:dyDescent="0.35">
      <c r="B2607" s="3">
        <v>2605</v>
      </c>
      <c r="C2607" s="3" t="s">
        <v>2656</v>
      </c>
      <c r="D2607" s="3" t="s">
        <v>437</v>
      </c>
      <c r="H2607" s="3" t="s">
        <v>2656</v>
      </c>
      <c r="I2607" s="3" t="s">
        <v>437</v>
      </c>
      <c r="J2607" s="9">
        <v>40858</v>
      </c>
      <c r="K2607" s="9">
        <v>40862</v>
      </c>
      <c r="O2607" s="3" t="s">
        <v>2656</v>
      </c>
      <c r="P2607" s="3" t="s">
        <v>437</v>
      </c>
      <c r="Q2607" s="3" t="s">
        <v>5772</v>
      </c>
      <c r="R2607" s="3" t="s">
        <v>6409</v>
      </c>
      <c r="S2607" s="3" t="s">
        <v>6410</v>
      </c>
      <c r="T2607" s="3" t="s">
        <v>5775</v>
      </c>
      <c r="X2607" s="3">
        <v>2605</v>
      </c>
      <c r="Y2607" s="3">
        <v>77095</v>
      </c>
    </row>
    <row r="2608" spans="2:25" x14ac:dyDescent="0.35">
      <c r="B2608" s="3">
        <v>2606</v>
      </c>
      <c r="C2608" s="3" t="s">
        <v>2656</v>
      </c>
      <c r="D2608" s="3" t="s">
        <v>2659</v>
      </c>
      <c r="H2608" s="3" t="s">
        <v>2656</v>
      </c>
      <c r="I2608" s="3" t="s">
        <v>2659</v>
      </c>
      <c r="J2608" s="9">
        <v>40858</v>
      </c>
      <c r="K2608" s="9">
        <v>40862</v>
      </c>
      <c r="O2608" s="3" t="s">
        <v>2656</v>
      </c>
      <c r="P2608" s="3" t="s">
        <v>2659</v>
      </c>
      <c r="Q2608" s="3" t="s">
        <v>5772</v>
      </c>
      <c r="R2608" s="3" t="s">
        <v>6409</v>
      </c>
      <c r="S2608" s="3" t="s">
        <v>6410</v>
      </c>
      <c r="T2608" s="3" t="s">
        <v>5775</v>
      </c>
      <c r="X2608" s="3">
        <v>2606</v>
      </c>
      <c r="Y2608" s="3">
        <v>77095</v>
      </c>
    </row>
    <row r="2609" spans="2:25" x14ac:dyDescent="0.35">
      <c r="B2609" s="3">
        <v>2607</v>
      </c>
      <c r="C2609" s="3" t="s">
        <v>2656</v>
      </c>
      <c r="D2609" s="3" t="s">
        <v>1244</v>
      </c>
      <c r="H2609" s="3" t="s">
        <v>2656</v>
      </c>
      <c r="I2609" s="3" t="s">
        <v>1244</v>
      </c>
      <c r="J2609" s="9">
        <v>40858</v>
      </c>
      <c r="K2609" s="9">
        <v>40862</v>
      </c>
      <c r="O2609" s="3" t="s">
        <v>2656</v>
      </c>
      <c r="P2609" s="3" t="s">
        <v>1244</v>
      </c>
      <c r="Q2609" s="3" t="s">
        <v>5772</v>
      </c>
      <c r="R2609" s="3" t="s">
        <v>6409</v>
      </c>
      <c r="S2609" s="3" t="s">
        <v>6410</v>
      </c>
      <c r="T2609" s="3" t="s">
        <v>5775</v>
      </c>
      <c r="X2609" s="3">
        <v>2607</v>
      </c>
      <c r="Y2609" s="3">
        <v>77095</v>
      </c>
    </row>
    <row r="2610" spans="2:25" x14ac:dyDescent="0.35">
      <c r="B2610" s="3">
        <v>2608</v>
      </c>
      <c r="C2610" s="3" t="s">
        <v>2656</v>
      </c>
      <c r="D2610" s="3" t="s">
        <v>2660</v>
      </c>
      <c r="H2610" s="3" t="s">
        <v>2656</v>
      </c>
      <c r="I2610" s="3" t="s">
        <v>2660</v>
      </c>
      <c r="J2610" s="9">
        <v>40858</v>
      </c>
      <c r="K2610" s="9">
        <v>40862</v>
      </c>
      <c r="O2610" s="3" t="s">
        <v>2656</v>
      </c>
      <c r="P2610" s="3" t="s">
        <v>2660</v>
      </c>
      <c r="Q2610" s="3" t="s">
        <v>5772</v>
      </c>
      <c r="R2610" s="3" t="s">
        <v>6409</v>
      </c>
      <c r="S2610" s="3" t="s">
        <v>6410</v>
      </c>
      <c r="T2610" s="3" t="s">
        <v>5775</v>
      </c>
      <c r="X2610" s="3">
        <v>2608</v>
      </c>
      <c r="Y2610" s="3">
        <v>77095</v>
      </c>
    </row>
    <row r="2611" spans="2:25" x14ac:dyDescent="0.35">
      <c r="B2611" s="3">
        <v>2609</v>
      </c>
      <c r="C2611" s="3" t="s">
        <v>2661</v>
      </c>
      <c r="D2611" s="3" t="s">
        <v>2662</v>
      </c>
      <c r="H2611" s="3" t="s">
        <v>2661</v>
      </c>
      <c r="I2611" s="3" t="s">
        <v>2662</v>
      </c>
      <c r="J2611" s="9">
        <v>41988</v>
      </c>
      <c r="K2611" s="9">
        <v>41994</v>
      </c>
      <c r="O2611" s="3" t="s">
        <v>2661</v>
      </c>
      <c r="P2611" s="3" t="s">
        <v>2662</v>
      </c>
      <c r="Q2611" s="3" t="s">
        <v>5772</v>
      </c>
      <c r="R2611" s="3" t="s">
        <v>5838</v>
      </c>
      <c r="S2611" s="3" t="s">
        <v>5839</v>
      </c>
      <c r="T2611" s="3" t="s">
        <v>5782</v>
      </c>
      <c r="X2611" s="3">
        <v>2609</v>
      </c>
      <c r="Y2611" s="3">
        <v>60653</v>
      </c>
    </row>
    <row r="2612" spans="2:25" x14ac:dyDescent="0.35">
      <c r="B2612" s="3">
        <v>2610</v>
      </c>
      <c r="C2612" s="3" t="s">
        <v>2661</v>
      </c>
      <c r="D2612" s="3" t="s">
        <v>2609</v>
      </c>
      <c r="H2612" s="3" t="s">
        <v>2661</v>
      </c>
      <c r="I2612" s="3" t="s">
        <v>2609</v>
      </c>
      <c r="J2612" s="9">
        <v>41988</v>
      </c>
      <c r="K2612" s="9">
        <v>41994</v>
      </c>
      <c r="O2612" s="3" t="s">
        <v>2661</v>
      </c>
      <c r="P2612" s="3" t="s">
        <v>2609</v>
      </c>
      <c r="Q2612" s="3" t="s">
        <v>5772</v>
      </c>
      <c r="R2612" s="3" t="s">
        <v>5838</v>
      </c>
      <c r="S2612" s="3" t="s">
        <v>5839</v>
      </c>
      <c r="T2612" s="3" t="s">
        <v>5782</v>
      </c>
      <c r="X2612" s="3">
        <v>2610</v>
      </c>
      <c r="Y2612" s="3">
        <v>60653</v>
      </c>
    </row>
    <row r="2613" spans="2:25" x14ac:dyDescent="0.35">
      <c r="B2613" s="3">
        <v>2611</v>
      </c>
      <c r="C2613" s="3" t="s">
        <v>2661</v>
      </c>
      <c r="D2613" s="3" t="s">
        <v>2663</v>
      </c>
      <c r="H2613" s="3" t="s">
        <v>2661</v>
      </c>
      <c r="I2613" s="3" t="s">
        <v>2663</v>
      </c>
      <c r="J2613" s="9">
        <v>41988</v>
      </c>
      <c r="K2613" s="9">
        <v>41994</v>
      </c>
      <c r="O2613" s="3" t="s">
        <v>2661</v>
      </c>
      <c r="P2613" s="3" t="s">
        <v>2663</v>
      </c>
      <c r="Q2613" s="3" t="s">
        <v>5772</v>
      </c>
      <c r="R2613" s="3" t="s">
        <v>5838</v>
      </c>
      <c r="S2613" s="3" t="s">
        <v>5839</v>
      </c>
      <c r="T2613" s="3" t="s">
        <v>5782</v>
      </c>
      <c r="X2613" s="3">
        <v>2611</v>
      </c>
      <c r="Y2613" s="3">
        <v>60653</v>
      </c>
    </row>
    <row r="2614" spans="2:25" x14ac:dyDescent="0.35">
      <c r="B2614" s="3">
        <v>2612</v>
      </c>
      <c r="C2614" s="3" t="s">
        <v>2664</v>
      </c>
      <c r="D2614" s="3" t="s">
        <v>2665</v>
      </c>
      <c r="H2614" s="3" t="s">
        <v>2664</v>
      </c>
      <c r="I2614" s="3" t="s">
        <v>2665</v>
      </c>
      <c r="J2614" s="9">
        <v>41873</v>
      </c>
      <c r="K2614" s="9">
        <v>41874</v>
      </c>
      <c r="O2614" s="3" t="s">
        <v>2664</v>
      </c>
      <c r="P2614" s="3" t="s">
        <v>2665</v>
      </c>
      <c r="Q2614" s="3" t="s">
        <v>5801</v>
      </c>
      <c r="R2614" s="3" t="s">
        <v>7037</v>
      </c>
      <c r="S2614" s="3" t="s">
        <v>7038</v>
      </c>
      <c r="T2614" s="3" t="s">
        <v>5775</v>
      </c>
      <c r="X2614" s="3">
        <v>2612</v>
      </c>
      <c r="Y2614" s="3">
        <v>94601</v>
      </c>
    </row>
    <row r="2615" spans="2:25" x14ac:dyDescent="0.35">
      <c r="B2615" s="3">
        <v>2613</v>
      </c>
      <c r="C2615" s="3" t="s">
        <v>2664</v>
      </c>
      <c r="D2615" s="3" t="s">
        <v>647</v>
      </c>
      <c r="H2615" s="3" t="s">
        <v>2664</v>
      </c>
      <c r="I2615" s="3" t="s">
        <v>647</v>
      </c>
      <c r="J2615" s="9">
        <v>41873</v>
      </c>
      <c r="K2615" s="9">
        <v>41874</v>
      </c>
      <c r="O2615" s="3" t="s">
        <v>2664</v>
      </c>
      <c r="P2615" s="3" t="s">
        <v>647</v>
      </c>
      <c r="Q2615" s="3" t="s">
        <v>5801</v>
      </c>
      <c r="R2615" s="3" t="s">
        <v>7037</v>
      </c>
      <c r="S2615" s="3" t="s">
        <v>7038</v>
      </c>
      <c r="T2615" s="3" t="s">
        <v>5775</v>
      </c>
      <c r="X2615" s="3">
        <v>2613</v>
      </c>
      <c r="Y2615" s="3">
        <v>94601</v>
      </c>
    </row>
    <row r="2616" spans="2:25" x14ac:dyDescent="0.35">
      <c r="B2616" s="3">
        <v>2614</v>
      </c>
      <c r="C2616" s="3" t="s">
        <v>2664</v>
      </c>
      <c r="D2616" s="3" t="s">
        <v>2666</v>
      </c>
      <c r="H2616" s="3" t="s">
        <v>2664</v>
      </c>
      <c r="I2616" s="3" t="s">
        <v>2666</v>
      </c>
      <c r="J2616" s="9">
        <v>41873</v>
      </c>
      <c r="K2616" s="9">
        <v>41874</v>
      </c>
      <c r="O2616" s="3" t="s">
        <v>2664</v>
      </c>
      <c r="P2616" s="3" t="s">
        <v>2666</v>
      </c>
      <c r="Q2616" s="3" t="s">
        <v>5801</v>
      </c>
      <c r="R2616" s="3" t="s">
        <v>7037</v>
      </c>
      <c r="S2616" s="3" t="s">
        <v>7038</v>
      </c>
      <c r="T2616" s="3" t="s">
        <v>5775</v>
      </c>
      <c r="X2616" s="3">
        <v>2614</v>
      </c>
      <c r="Y2616" s="3">
        <v>94601</v>
      </c>
    </row>
    <row r="2617" spans="2:25" x14ac:dyDescent="0.35">
      <c r="B2617" s="3">
        <v>2615</v>
      </c>
      <c r="C2617" s="3" t="s">
        <v>2664</v>
      </c>
      <c r="D2617" s="3" t="s">
        <v>14</v>
      </c>
      <c r="H2617" s="3" t="s">
        <v>2664</v>
      </c>
      <c r="I2617" s="3" t="s">
        <v>14</v>
      </c>
      <c r="J2617" s="9">
        <v>41873</v>
      </c>
      <c r="K2617" s="9">
        <v>41874</v>
      </c>
      <c r="O2617" s="3" t="s">
        <v>2664</v>
      </c>
      <c r="P2617" s="3" t="s">
        <v>14</v>
      </c>
      <c r="Q2617" s="3" t="s">
        <v>5801</v>
      </c>
      <c r="R2617" s="3" t="s">
        <v>7037</v>
      </c>
      <c r="S2617" s="3" t="s">
        <v>7038</v>
      </c>
      <c r="T2617" s="3" t="s">
        <v>5775</v>
      </c>
      <c r="X2617" s="3">
        <v>2615</v>
      </c>
      <c r="Y2617" s="3">
        <v>94601</v>
      </c>
    </row>
    <row r="2618" spans="2:25" x14ac:dyDescent="0.35">
      <c r="B2618" s="3">
        <v>2616</v>
      </c>
      <c r="C2618" s="3" t="s">
        <v>2664</v>
      </c>
      <c r="D2618" s="3" t="s">
        <v>2667</v>
      </c>
      <c r="H2618" s="3" t="s">
        <v>2664</v>
      </c>
      <c r="I2618" s="3" t="s">
        <v>2667</v>
      </c>
      <c r="J2618" s="9">
        <v>41873</v>
      </c>
      <c r="K2618" s="9">
        <v>41874</v>
      </c>
      <c r="O2618" s="3" t="s">
        <v>2664</v>
      </c>
      <c r="P2618" s="3" t="s">
        <v>2667</v>
      </c>
      <c r="Q2618" s="3" t="s">
        <v>5801</v>
      </c>
      <c r="R2618" s="3" t="s">
        <v>7037</v>
      </c>
      <c r="S2618" s="3" t="s">
        <v>7038</v>
      </c>
      <c r="T2618" s="3" t="s">
        <v>5775</v>
      </c>
      <c r="X2618" s="3">
        <v>2616</v>
      </c>
      <c r="Y2618" s="3">
        <v>94601</v>
      </c>
    </row>
    <row r="2619" spans="2:25" x14ac:dyDescent="0.35">
      <c r="B2619" s="3">
        <v>2617</v>
      </c>
      <c r="C2619" s="3" t="s">
        <v>2664</v>
      </c>
      <c r="D2619" s="3" t="s">
        <v>2668</v>
      </c>
      <c r="H2619" s="3" t="s">
        <v>2664</v>
      </c>
      <c r="I2619" s="3" t="s">
        <v>2668</v>
      </c>
      <c r="J2619" s="9">
        <v>41873</v>
      </c>
      <c r="K2619" s="9">
        <v>41874</v>
      </c>
      <c r="O2619" s="3" t="s">
        <v>2664</v>
      </c>
      <c r="P2619" s="3" t="s">
        <v>2668</v>
      </c>
      <c r="Q2619" s="3" t="s">
        <v>5801</v>
      </c>
      <c r="R2619" s="3" t="s">
        <v>7037</v>
      </c>
      <c r="S2619" s="3" t="s">
        <v>7038</v>
      </c>
      <c r="T2619" s="3" t="s">
        <v>5775</v>
      </c>
      <c r="X2619" s="3">
        <v>2617</v>
      </c>
      <c r="Y2619" s="3">
        <v>94601</v>
      </c>
    </row>
    <row r="2620" spans="2:25" x14ac:dyDescent="0.35">
      <c r="B2620" s="3">
        <v>2618</v>
      </c>
      <c r="C2620" s="3" t="s">
        <v>2664</v>
      </c>
      <c r="D2620" s="3" t="s">
        <v>386</v>
      </c>
      <c r="H2620" s="3" t="s">
        <v>2664</v>
      </c>
      <c r="I2620" s="3" t="s">
        <v>386</v>
      </c>
      <c r="J2620" s="9">
        <v>41873</v>
      </c>
      <c r="K2620" s="9">
        <v>41874</v>
      </c>
      <c r="O2620" s="3" t="s">
        <v>2664</v>
      </c>
      <c r="P2620" s="3" t="s">
        <v>386</v>
      </c>
      <c r="Q2620" s="3" t="s">
        <v>5801</v>
      </c>
      <c r="R2620" s="3" t="s">
        <v>7037</v>
      </c>
      <c r="S2620" s="3" t="s">
        <v>7038</v>
      </c>
      <c r="T2620" s="3" t="s">
        <v>5775</v>
      </c>
      <c r="X2620" s="3">
        <v>2618</v>
      </c>
      <c r="Y2620" s="3">
        <v>94601</v>
      </c>
    </row>
    <row r="2621" spans="2:25" x14ac:dyDescent="0.35">
      <c r="B2621" s="3">
        <v>2619</v>
      </c>
      <c r="C2621" s="3" t="s">
        <v>2669</v>
      </c>
      <c r="D2621" s="3" t="s">
        <v>2670</v>
      </c>
      <c r="H2621" s="3" t="s">
        <v>2669</v>
      </c>
      <c r="I2621" s="3" t="s">
        <v>2670</v>
      </c>
      <c r="J2621" s="9">
        <v>41134</v>
      </c>
      <c r="K2621" s="9">
        <v>41141</v>
      </c>
      <c r="O2621" s="3" t="s">
        <v>2669</v>
      </c>
      <c r="P2621" s="3" t="s">
        <v>2670</v>
      </c>
      <c r="Q2621" s="3" t="s">
        <v>5772</v>
      </c>
      <c r="R2621" s="3" t="s">
        <v>5812</v>
      </c>
      <c r="S2621" s="3" t="s">
        <v>5813</v>
      </c>
      <c r="T2621" s="3" t="s">
        <v>5771</v>
      </c>
      <c r="X2621" s="3">
        <v>2619</v>
      </c>
      <c r="Y2621" s="3">
        <v>92399</v>
      </c>
    </row>
    <row r="2622" spans="2:25" x14ac:dyDescent="0.35">
      <c r="B2622" s="3">
        <v>2620</v>
      </c>
      <c r="C2622" s="3" t="s">
        <v>2671</v>
      </c>
      <c r="D2622" s="3" t="s">
        <v>40</v>
      </c>
      <c r="H2622" s="3" t="s">
        <v>2671</v>
      </c>
      <c r="I2622" s="3" t="s">
        <v>40</v>
      </c>
      <c r="J2622" s="9">
        <v>41949</v>
      </c>
      <c r="K2622" s="9">
        <v>41951</v>
      </c>
      <c r="O2622" s="3" t="s">
        <v>2671</v>
      </c>
      <c r="P2622" s="3" t="s">
        <v>40</v>
      </c>
      <c r="Q2622" s="3" t="s">
        <v>5801</v>
      </c>
      <c r="R2622" s="3" t="s">
        <v>5978</v>
      </c>
      <c r="S2622" s="3" t="s">
        <v>5979</v>
      </c>
      <c r="T2622" s="3" t="s">
        <v>5771</v>
      </c>
      <c r="X2622" s="3">
        <v>2620</v>
      </c>
      <c r="Y2622" s="3">
        <v>60623</v>
      </c>
    </row>
    <row r="2623" spans="2:25" x14ac:dyDescent="0.35">
      <c r="B2623" s="3">
        <v>2621</v>
      </c>
      <c r="C2623" s="3" t="s">
        <v>2672</v>
      </c>
      <c r="D2623" s="3" t="s">
        <v>877</v>
      </c>
      <c r="H2623" s="3" t="s">
        <v>2672</v>
      </c>
      <c r="I2623" s="3" t="s">
        <v>877</v>
      </c>
      <c r="J2623" s="9">
        <v>41504</v>
      </c>
      <c r="K2623" s="9">
        <v>41508</v>
      </c>
      <c r="O2623" s="3" t="s">
        <v>2672</v>
      </c>
      <c r="P2623" s="3" t="s">
        <v>877</v>
      </c>
      <c r="Q2623" s="3" t="s">
        <v>5772</v>
      </c>
      <c r="R2623" s="3" t="s">
        <v>6419</v>
      </c>
      <c r="S2623" s="3" t="s">
        <v>6420</v>
      </c>
      <c r="T2623" s="3" t="s">
        <v>5775</v>
      </c>
      <c r="X2623" s="3">
        <v>2621</v>
      </c>
      <c r="Y2623" s="3">
        <v>98105</v>
      </c>
    </row>
    <row r="2624" spans="2:25" x14ac:dyDescent="0.35">
      <c r="B2624" s="3">
        <v>2622</v>
      </c>
      <c r="C2624" s="3" t="s">
        <v>2673</v>
      </c>
      <c r="D2624" s="3" t="s">
        <v>1486</v>
      </c>
      <c r="H2624" s="3" t="s">
        <v>2673</v>
      </c>
      <c r="I2624" s="3" t="s">
        <v>1486</v>
      </c>
      <c r="J2624" s="9">
        <v>41635</v>
      </c>
      <c r="K2624" s="9">
        <v>41640</v>
      </c>
      <c r="O2624" s="3" t="s">
        <v>2673</v>
      </c>
      <c r="P2624" s="3" t="s">
        <v>1486</v>
      </c>
      <c r="Q2624" s="3" t="s">
        <v>5772</v>
      </c>
      <c r="R2624" s="3" t="s">
        <v>6161</v>
      </c>
      <c r="S2624" s="3" t="s">
        <v>6162</v>
      </c>
      <c r="T2624" s="3" t="s">
        <v>5775</v>
      </c>
      <c r="X2624" s="3">
        <v>2622</v>
      </c>
      <c r="Y2624" s="3">
        <v>10024</v>
      </c>
    </row>
    <row r="2625" spans="2:25" x14ac:dyDescent="0.35">
      <c r="B2625" s="3">
        <v>2623</v>
      </c>
      <c r="C2625" s="3" t="s">
        <v>2674</v>
      </c>
      <c r="D2625" s="3" t="s">
        <v>2675</v>
      </c>
      <c r="H2625" s="3" t="s">
        <v>2674</v>
      </c>
      <c r="I2625" s="3" t="s">
        <v>2675</v>
      </c>
      <c r="J2625" s="9">
        <v>40809</v>
      </c>
      <c r="K2625" s="9">
        <v>40814</v>
      </c>
      <c r="O2625" s="3" t="s">
        <v>2674</v>
      </c>
      <c r="P2625" s="3" t="s">
        <v>2675</v>
      </c>
      <c r="Q2625" s="3" t="s">
        <v>5772</v>
      </c>
      <c r="R2625" s="3" t="s">
        <v>6287</v>
      </c>
      <c r="S2625" s="3" t="s">
        <v>6288</v>
      </c>
      <c r="T2625" s="3" t="s">
        <v>5771</v>
      </c>
      <c r="X2625" s="3">
        <v>2623</v>
      </c>
      <c r="Y2625" s="3">
        <v>92037</v>
      </c>
    </row>
    <row r="2626" spans="2:25" x14ac:dyDescent="0.35">
      <c r="B2626" s="3">
        <v>2624</v>
      </c>
      <c r="C2626" s="3" t="s">
        <v>2674</v>
      </c>
      <c r="D2626" s="3" t="s">
        <v>84</v>
      </c>
      <c r="H2626" s="3" t="s">
        <v>2674</v>
      </c>
      <c r="I2626" s="3" t="s">
        <v>84</v>
      </c>
      <c r="J2626" s="9">
        <v>40809</v>
      </c>
      <c r="K2626" s="9">
        <v>40814</v>
      </c>
      <c r="O2626" s="3" t="s">
        <v>2674</v>
      </c>
      <c r="P2626" s="3" t="s">
        <v>84</v>
      </c>
      <c r="Q2626" s="3" t="s">
        <v>5772</v>
      </c>
      <c r="R2626" s="3" t="s">
        <v>6287</v>
      </c>
      <c r="S2626" s="3" t="s">
        <v>6288</v>
      </c>
      <c r="T2626" s="3" t="s">
        <v>5771</v>
      </c>
      <c r="X2626" s="3">
        <v>2624</v>
      </c>
      <c r="Y2626" s="3">
        <v>92037</v>
      </c>
    </row>
    <row r="2627" spans="2:25" x14ac:dyDescent="0.35">
      <c r="B2627" s="3">
        <v>2625</v>
      </c>
      <c r="C2627" s="3" t="s">
        <v>2676</v>
      </c>
      <c r="D2627" s="3" t="s">
        <v>1188</v>
      </c>
      <c r="H2627" s="3" t="s">
        <v>2676</v>
      </c>
      <c r="I2627" s="3" t="s">
        <v>1188</v>
      </c>
      <c r="J2627" s="9">
        <v>41890</v>
      </c>
      <c r="K2627" s="9">
        <v>41896</v>
      </c>
      <c r="O2627" s="3" t="s">
        <v>2676</v>
      </c>
      <c r="P2627" s="3" t="s">
        <v>1188</v>
      </c>
      <c r="Q2627" s="3" t="s">
        <v>5772</v>
      </c>
      <c r="R2627" s="3" t="s">
        <v>6387</v>
      </c>
      <c r="S2627" s="3" t="s">
        <v>6388</v>
      </c>
      <c r="T2627" s="3" t="s">
        <v>5782</v>
      </c>
      <c r="X2627" s="3">
        <v>2625</v>
      </c>
      <c r="Y2627" s="3">
        <v>60610</v>
      </c>
    </row>
    <row r="2628" spans="2:25" x14ac:dyDescent="0.35">
      <c r="B2628" s="3">
        <v>2626</v>
      </c>
      <c r="C2628" s="3" t="s">
        <v>2677</v>
      </c>
      <c r="D2628" s="3" t="s">
        <v>637</v>
      </c>
      <c r="H2628" s="3" t="s">
        <v>2677</v>
      </c>
      <c r="I2628" s="3" t="s">
        <v>637</v>
      </c>
      <c r="J2628" s="9">
        <v>41401</v>
      </c>
      <c r="K2628" s="9">
        <v>41405</v>
      </c>
      <c r="O2628" s="3" t="s">
        <v>2677</v>
      </c>
      <c r="P2628" s="3" t="s">
        <v>637</v>
      </c>
      <c r="Q2628" s="3" t="s">
        <v>5772</v>
      </c>
      <c r="R2628" s="3" t="s">
        <v>6777</v>
      </c>
      <c r="S2628" s="3" t="s">
        <v>6778</v>
      </c>
      <c r="T2628" s="3" t="s">
        <v>5775</v>
      </c>
      <c r="X2628" s="3">
        <v>2626</v>
      </c>
      <c r="Y2628" s="3">
        <v>60610</v>
      </c>
    </row>
    <row r="2629" spans="2:25" x14ac:dyDescent="0.35">
      <c r="B2629" s="3">
        <v>2627</v>
      </c>
      <c r="C2629" s="3" t="s">
        <v>2677</v>
      </c>
      <c r="D2629" s="3" t="s">
        <v>1311</v>
      </c>
      <c r="H2629" s="3" t="s">
        <v>2677</v>
      </c>
      <c r="I2629" s="3" t="s">
        <v>1311</v>
      </c>
      <c r="J2629" s="9">
        <v>41401</v>
      </c>
      <c r="K2629" s="9">
        <v>41405</v>
      </c>
      <c r="O2629" s="3" t="s">
        <v>2677</v>
      </c>
      <c r="P2629" s="3" t="s">
        <v>1311</v>
      </c>
      <c r="Q2629" s="3" t="s">
        <v>5772</v>
      </c>
      <c r="R2629" s="3" t="s">
        <v>6777</v>
      </c>
      <c r="S2629" s="3" t="s">
        <v>6778</v>
      </c>
      <c r="T2629" s="3" t="s">
        <v>5775</v>
      </c>
      <c r="X2629" s="3">
        <v>2627</v>
      </c>
      <c r="Y2629" s="3">
        <v>60610</v>
      </c>
    </row>
    <row r="2630" spans="2:25" x14ac:dyDescent="0.35">
      <c r="B2630" s="3">
        <v>2628</v>
      </c>
      <c r="C2630" s="3" t="s">
        <v>2678</v>
      </c>
      <c r="D2630" s="3" t="s">
        <v>260</v>
      </c>
      <c r="H2630" s="3" t="s">
        <v>2678</v>
      </c>
      <c r="I2630" s="3" t="s">
        <v>260</v>
      </c>
      <c r="J2630" s="9">
        <v>41064</v>
      </c>
      <c r="K2630" s="9">
        <v>41068</v>
      </c>
      <c r="O2630" s="3" t="s">
        <v>2678</v>
      </c>
      <c r="P2630" s="3" t="s">
        <v>260</v>
      </c>
      <c r="Q2630" s="3" t="s">
        <v>5768</v>
      </c>
      <c r="R2630" s="3" t="s">
        <v>7039</v>
      </c>
      <c r="S2630" s="3" t="s">
        <v>7040</v>
      </c>
      <c r="T2630" s="3" t="s">
        <v>5782</v>
      </c>
      <c r="X2630" s="3">
        <v>2628</v>
      </c>
      <c r="Y2630" s="3">
        <v>10024</v>
      </c>
    </row>
    <row r="2631" spans="2:25" x14ac:dyDescent="0.35">
      <c r="B2631" s="3">
        <v>2629</v>
      </c>
      <c r="C2631" s="3" t="s">
        <v>2678</v>
      </c>
      <c r="D2631" s="3" t="s">
        <v>2679</v>
      </c>
      <c r="H2631" s="3" t="s">
        <v>2678</v>
      </c>
      <c r="I2631" s="3" t="s">
        <v>2679</v>
      </c>
      <c r="J2631" s="9">
        <v>41064</v>
      </c>
      <c r="K2631" s="9">
        <v>41068</v>
      </c>
      <c r="O2631" s="3" t="s">
        <v>2678</v>
      </c>
      <c r="P2631" s="3" t="s">
        <v>2679</v>
      </c>
      <c r="Q2631" s="3" t="s">
        <v>5768</v>
      </c>
      <c r="R2631" s="3" t="s">
        <v>7039</v>
      </c>
      <c r="S2631" s="3" t="s">
        <v>7040</v>
      </c>
      <c r="T2631" s="3" t="s">
        <v>5782</v>
      </c>
      <c r="X2631" s="3">
        <v>2629</v>
      </c>
      <c r="Y2631" s="3">
        <v>10024</v>
      </c>
    </row>
    <row r="2632" spans="2:25" x14ac:dyDescent="0.35">
      <c r="B2632" s="3">
        <v>2630</v>
      </c>
      <c r="C2632" s="3" t="s">
        <v>2680</v>
      </c>
      <c r="D2632" s="3" t="s">
        <v>610</v>
      </c>
      <c r="H2632" s="3" t="s">
        <v>2680</v>
      </c>
      <c r="I2632" s="3" t="s">
        <v>610</v>
      </c>
      <c r="J2632" s="9">
        <v>41256</v>
      </c>
      <c r="K2632" s="9">
        <v>41263</v>
      </c>
      <c r="O2632" s="3" t="s">
        <v>2680</v>
      </c>
      <c r="P2632" s="3" t="s">
        <v>610</v>
      </c>
      <c r="Q2632" s="3" t="s">
        <v>5772</v>
      </c>
      <c r="R2632" s="3" t="s">
        <v>6955</v>
      </c>
      <c r="S2632" s="3" t="s">
        <v>6956</v>
      </c>
      <c r="T2632" s="3" t="s">
        <v>5782</v>
      </c>
      <c r="X2632" s="3">
        <v>2630</v>
      </c>
      <c r="Y2632" s="3">
        <v>2151</v>
      </c>
    </row>
    <row r="2633" spans="2:25" x14ac:dyDescent="0.35">
      <c r="B2633" s="3">
        <v>2631</v>
      </c>
      <c r="C2633" s="3" t="s">
        <v>2680</v>
      </c>
      <c r="D2633" s="3" t="s">
        <v>114</v>
      </c>
      <c r="H2633" s="3" t="s">
        <v>2680</v>
      </c>
      <c r="I2633" s="3" t="s">
        <v>114</v>
      </c>
      <c r="J2633" s="9">
        <v>41256</v>
      </c>
      <c r="K2633" s="9">
        <v>41263</v>
      </c>
      <c r="O2633" s="3" t="s">
        <v>2680</v>
      </c>
      <c r="P2633" s="3" t="s">
        <v>114</v>
      </c>
      <c r="Q2633" s="3" t="s">
        <v>5772</v>
      </c>
      <c r="R2633" s="3" t="s">
        <v>6955</v>
      </c>
      <c r="S2633" s="3" t="s">
        <v>6956</v>
      </c>
      <c r="T2633" s="3" t="s">
        <v>5782</v>
      </c>
      <c r="X2633" s="3">
        <v>2631</v>
      </c>
      <c r="Y2633" s="3">
        <v>2151</v>
      </c>
    </row>
    <row r="2634" spans="2:25" x14ac:dyDescent="0.35">
      <c r="B2634" s="3">
        <v>2632</v>
      </c>
      <c r="C2634" s="3" t="s">
        <v>2681</v>
      </c>
      <c r="D2634" s="3" t="s">
        <v>954</v>
      </c>
      <c r="H2634" s="3" t="s">
        <v>2681</v>
      </c>
      <c r="I2634" s="3" t="s">
        <v>954</v>
      </c>
      <c r="J2634" s="9">
        <v>41472</v>
      </c>
      <c r="K2634" s="9">
        <v>41474</v>
      </c>
      <c r="O2634" s="3" t="s">
        <v>2681</v>
      </c>
      <c r="P2634" s="3" t="s">
        <v>954</v>
      </c>
      <c r="Q2634" s="3" t="s">
        <v>5768</v>
      </c>
      <c r="R2634" s="3" t="s">
        <v>6543</v>
      </c>
      <c r="S2634" s="3" t="s">
        <v>6544</v>
      </c>
      <c r="T2634" s="3" t="s">
        <v>5771</v>
      </c>
      <c r="X2634" s="3">
        <v>2632</v>
      </c>
      <c r="Y2634" s="3">
        <v>77036</v>
      </c>
    </row>
    <row r="2635" spans="2:25" x14ac:dyDescent="0.35">
      <c r="B2635" s="3">
        <v>2633</v>
      </c>
      <c r="C2635" s="3" t="s">
        <v>2682</v>
      </c>
      <c r="D2635" s="3" t="s">
        <v>1610</v>
      </c>
      <c r="H2635" s="3" t="s">
        <v>2682</v>
      </c>
      <c r="I2635" s="3" t="s">
        <v>1610</v>
      </c>
      <c r="J2635" s="9">
        <v>40575</v>
      </c>
      <c r="K2635" s="9">
        <v>40577</v>
      </c>
      <c r="O2635" s="3" t="s">
        <v>2682</v>
      </c>
      <c r="P2635" s="3" t="s">
        <v>1610</v>
      </c>
      <c r="Q2635" s="3" t="s">
        <v>5801</v>
      </c>
      <c r="R2635" s="3" t="s">
        <v>7041</v>
      </c>
      <c r="S2635" s="3" t="s">
        <v>7042</v>
      </c>
      <c r="T2635" s="3" t="s">
        <v>5775</v>
      </c>
      <c r="X2635" s="3">
        <v>2633</v>
      </c>
      <c r="Y2635" s="3">
        <v>92691</v>
      </c>
    </row>
    <row r="2636" spans="2:25" x14ac:dyDescent="0.35">
      <c r="B2636" s="3">
        <v>2634</v>
      </c>
      <c r="C2636" s="3" t="s">
        <v>2683</v>
      </c>
      <c r="D2636" s="3" t="s">
        <v>1264</v>
      </c>
      <c r="H2636" s="3" t="s">
        <v>2683</v>
      </c>
      <c r="I2636" s="3" t="s">
        <v>1264</v>
      </c>
      <c r="J2636" s="9">
        <v>40733</v>
      </c>
      <c r="K2636" s="9">
        <v>40739</v>
      </c>
      <c r="O2636" s="3" t="s">
        <v>2683</v>
      </c>
      <c r="P2636" s="3" t="s">
        <v>1264</v>
      </c>
      <c r="Q2636" s="3" t="s">
        <v>5772</v>
      </c>
      <c r="R2636" s="3" t="s">
        <v>6287</v>
      </c>
      <c r="S2636" s="3" t="s">
        <v>6288</v>
      </c>
      <c r="T2636" s="3" t="s">
        <v>5771</v>
      </c>
      <c r="X2636" s="3">
        <v>2634</v>
      </c>
      <c r="Y2636" s="3">
        <v>75217</v>
      </c>
    </row>
    <row r="2637" spans="2:25" x14ac:dyDescent="0.35">
      <c r="B2637" s="3">
        <v>2635</v>
      </c>
      <c r="C2637" s="3" t="s">
        <v>2683</v>
      </c>
      <c r="D2637" s="3" t="s">
        <v>2146</v>
      </c>
      <c r="H2637" s="3" t="s">
        <v>2683</v>
      </c>
      <c r="I2637" s="3" t="s">
        <v>2146</v>
      </c>
      <c r="J2637" s="9">
        <v>40733</v>
      </c>
      <c r="K2637" s="9">
        <v>40739</v>
      </c>
      <c r="O2637" s="3" t="s">
        <v>2683</v>
      </c>
      <c r="P2637" s="3" t="s">
        <v>2146</v>
      </c>
      <c r="Q2637" s="3" t="s">
        <v>5772</v>
      </c>
      <c r="R2637" s="3" t="s">
        <v>6287</v>
      </c>
      <c r="S2637" s="3" t="s">
        <v>6288</v>
      </c>
      <c r="T2637" s="3" t="s">
        <v>5771</v>
      </c>
      <c r="X2637" s="3">
        <v>2635</v>
      </c>
      <c r="Y2637" s="3">
        <v>75217</v>
      </c>
    </row>
    <row r="2638" spans="2:25" x14ac:dyDescent="0.35">
      <c r="B2638" s="3">
        <v>2636</v>
      </c>
      <c r="C2638" s="3" t="s">
        <v>2684</v>
      </c>
      <c r="D2638" s="3" t="s">
        <v>2685</v>
      </c>
      <c r="H2638" s="3" t="s">
        <v>2684</v>
      </c>
      <c r="I2638" s="3" t="s">
        <v>2685</v>
      </c>
      <c r="J2638" s="9">
        <v>41234</v>
      </c>
      <c r="K2638" s="9">
        <v>41238</v>
      </c>
      <c r="O2638" s="3" t="s">
        <v>2684</v>
      </c>
      <c r="P2638" s="3" t="s">
        <v>2685</v>
      </c>
      <c r="Q2638" s="3" t="s">
        <v>5772</v>
      </c>
      <c r="R2638" s="3" t="s">
        <v>6631</v>
      </c>
      <c r="S2638" s="3" t="s">
        <v>6632</v>
      </c>
      <c r="T2638" s="3" t="s">
        <v>5775</v>
      </c>
      <c r="X2638" s="3">
        <v>2636</v>
      </c>
      <c r="Y2638" s="3">
        <v>89115</v>
      </c>
    </row>
    <row r="2639" spans="2:25" x14ac:dyDescent="0.35">
      <c r="B2639" s="3">
        <v>2637</v>
      </c>
      <c r="C2639" s="3" t="s">
        <v>2684</v>
      </c>
      <c r="D2639" s="3" t="s">
        <v>408</v>
      </c>
      <c r="H2639" s="3" t="s">
        <v>2684</v>
      </c>
      <c r="I2639" s="3" t="s">
        <v>408</v>
      </c>
      <c r="J2639" s="9">
        <v>41234</v>
      </c>
      <c r="K2639" s="9">
        <v>41238</v>
      </c>
      <c r="O2639" s="3" t="s">
        <v>2684</v>
      </c>
      <c r="P2639" s="3" t="s">
        <v>408</v>
      </c>
      <c r="Q2639" s="3" t="s">
        <v>5772</v>
      </c>
      <c r="R2639" s="3" t="s">
        <v>6631</v>
      </c>
      <c r="S2639" s="3" t="s">
        <v>6632</v>
      </c>
      <c r="T2639" s="3" t="s">
        <v>5775</v>
      </c>
      <c r="X2639" s="3">
        <v>2637</v>
      </c>
      <c r="Y2639" s="3">
        <v>89115</v>
      </c>
    </row>
    <row r="2640" spans="2:25" x14ac:dyDescent="0.35">
      <c r="B2640" s="3">
        <v>2638</v>
      </c>
      <c r="C2640" s="3" t="s">
        <v>2686</v>
      </c>
      <c r="D2640" s="3" t="s">
        <v>243</v>
      </c>
      <c r="H2640" s="3" t="s">
        <v>2686</v>
      </c>
      <c r="I2640" s="3" t="s">
        <v>243</v>
      </c>
      <c r="J2640" s="9">
        <v>41359</v>
      </c>
      <c r="K2640" s="9">
        <v>41359</v>
      </c>
      <c r="O2640" s="3" t="s">
        <v>2686</v>
      </c>
      <c r="P2640" s="3" t="s">
        <v>243</v>
      </c>
      <c r="Q2640" s="3" t="s">
        <v>6020</v>
      </c>
      <c r="R2640" s="3" t="s">
        <v>6633</v>
      </c>
      <c r="S2640" s="3" t="s">
        <v>6634</v>
      </c>
      <c r="T2640" s="3" t="s">
        <v>5775</v>
      </c>
      <c r="X2640" s="3">
        <v>2638</v>
      </c>
      <c r="Y2640" s="3">
        <v>73071</v>
      </c>
    </row>
    <row r="2641" spans="2:25" x14ac:dyDescent="0.35">
      <c r="B2641" s="3">
        <v>2639</v>
      </c>
      <c r="C2641" s="3" t="s">
        <v>2687</v>
      </c>
      <c r="D2641" s="3" t="s">
        <v>1323</v>
      </c>
      <c r="H2641" s="3" t="s">
        <v>2687</v>
      </c>
      <c r="I2641" s="3" t="s">
        <v>1323</v>
      </c>
      <c r="J2641" s="9">
        <v>41906</v>
      </c>
      <c r="K2641" s="9">
        <v>41913</v>
      </c>
      <c r="O2641" s="3" t="s">
        <v>2687</v>
      </c>
      <c r="P2641" s="3" t="s">
        <v>1323</v>
      </c>
      <c r="Q2641" s="3" t="s">
        <v>5772</v>
      </c>
      <c r="R2641" s="3" t="s">
        <v>5920</v>
      </c>
      <c r="S2641" s="3" t="s">
        <v>5921</v>
      </c>
      <c r="T2641" s="3" t="s">
        <v>5775</v>
      </c>
      <c r="X2641" s="3">
        <v>2639</v>
      </c>
      <c r="Y2641" s="3">
        <v>94122</v>
      </c>
    </row>
    <row r="2642" spans="2:25" x14ac:dyDescent="0.35">
      <c r="B2642" s="3">
        <v>2640</v>
      </c>
      <c r="C2642" s="3" t="s">
        <v>2687</v>
      </c>
      <c r="D2642" s="3" t="s">
        <v>2332</v>
      </c>
      <c r="H2642" s="3" t="s">
        <v>2687</v>
      </c>
      <c r="I2642" s="3" t="s">
        <v>2332</v>
      </c>
      <c r="J2642" s="9">
        <v>41906</v>
      </c>
      <c r="K2642" s="9">
        <v>41913</v>
      </c>
      <c r="O2642" s="3" t="s">
        <v>2687</v>
      </c>
      <c r="P2642" s="3" t="s">
        <v>2332</v>
      </c>
      <c r="Q2642" s="3" t="s">
        <v>5772</v>
      </c>
      <c r="R2642" s="3" t="s">
        <v>5920</v>
      </c>
      <c r="S2642" s="3" t="s">
        <v>5921</v>
      </c>
      <c r="T2642" s="3" t="s">
        <v>5775</v>
      </c>
      <c r="X2642" s="3">
        <v>2640</v>
      </c>
      <c r="Y2642" s="3">
        <v>94122</v>
      </c>
    </row>
    <row r="2643" spans="2:25" x14ac:dyDescent="0.35">
      <c r="B2643" s="3">
        <v>2641</v>
      </c>
      <c r="C2643" s="3" t="s">
        <v>2688</v>
      </c>
      <c r="D2643" s="3" t="s">
        <v>2689</v>
      </c>
      <c r="H2643" s="3" t="s">
        <v>2688</v>
      </c>
      <c r="I2643" s="3" t="s">
        <v>2689</v>
      </c>
      <c r="J2643" s="9">
        <v>41247</v>
      </c>
      <c r="K2643" s="9">
        <v>41253</v>
      </c>
      <c r="O2643" s="3" t="s">
        <v>2688</v>
      </c>
      <c r="P2643" s="3" t="s">
        <v>2689</v>
      </c>
      <c r="Q2643" s="3" t="s">
        <v>5772</v>
      </c>
      <c r="R2643" s="3" t="s">
        <v>5773</v>
      </c>
      <c r="S2643" s="3" t="s">
        <v>5774</v>
      </c>
      <c r="T2643" s="3" t="s">
        <v>5775</v>
      </c>
      <c r="X2643" s="3">
        <v>2641</v>
      </c>
      <c r="Y2643" s="3">
        <v>11550</v>
      </c>
    </row>
    <row r="2644" spans="2:25" x14ac:dyDescent="0.35">
      <c r="B2644" s="3">
        <v>2642</v>
      </c>
      <c r="C2644" s="3" t="s">
        <v>2688</v>
      </c>
      <c r="D2644" s="3" t="s">
        <v>476</v>
      </c>
      <c r="H2644" s="3" t="s">
        <v>2688</v>
      </c>
      <c r="I2644" s="3" t="s">
        <v>476</v>
      </c>
      <c r="J2644" s="9">
        <v>41247</v>
      </c>
      <c r="K2644" s="9">
        <v>41253</v>
      </c>
      <c r="O2644" s="3" t="s">
        <v>2688</v>
      </c>
      <c r="P2644" s="3" t="s">
        <v>476</v>
      </c>
      <c r="Q2644" s="3" t="s">
        <v>5772</v>
      </c>
      <c r="R2644" s="3" t="s">
        <v>5773</v>
      </c>
      <c r="S2644" s="3" t="s">
        <v>5774</v>
      </c>
      <c r="T2644" s="3" t="s">
        <v>5775</v>
      </c>
      <c r="X2644" s="3">
        <v>2642</v>
      </c>
      <c r="Y2644" s="3">
        <v>11550</v>
      </c>
    </row>
    <row r="2645" spans="2:25" x14ac:dyDescent="0.35">
      <c r="B2645" s="3">
        <v>2643</v>
      </c>
      <c r="C2645" s="3" t="s">
        <v>2688</v>
      </c>
      <c r="D2645" s="3" t="s">
        <v>1392</v>
      </c>
      <c r="H2645" s="3" t="s">
        <v>2688</v>
      </c>
      <c r="I2645" s="3" t="s">
        <v>1392</v>
      </c>
      <c r="J2645" s="9">
        <v>41247</v>
      </c>
      <c r="K2645" s="9">
        <v>41253</v>
      </c>
      <c r="O2645" s="3" t="s">
        <v>2688</v>
      </c>
      <c r="P2645" s="3" t="s">
        <v>1392</v>
      </c>
      <c r="Q2645" s="3" t="s">
        <v>5772</v>
      </c>
      <c r="R2645" s="3" t="s">
        <v>5773</v>
      </c>
      <c r="S2645" s="3" t="s">
        <v>5774</v>
      </c>
      <c r="T2645" s="3" t="s">
        <v>5775</v>
      </c>
      <c r="X2645" s="3">
        <v>2643</v>
      </c>
      <c r="Y2645" s="3">
        <v>11550</v>
      </c>
    </row>
    <row r="2646" spans="2:25" x14ac:dyDescent="0.35">
      <c r="B2646" s="3">
        <v>2644</v>
      </c>
      <c r="C2646" s="3" t="s">
        <v>2688</v>
      </c>
      <c r="D2646" s="3" t="s">
        <v>258</v>
      </c>
      <c r="H2646" s="3" t="s">
        <v>2688</v>
      </c>
      <c r="I2646" s="3" t="s">
        <v>258</v>
      </c>
      <c r="J2646" s="9">
        <v>41247</v>
      </c>
      <c r="K2646" s="9">
        <v>41253</v>
      </c>
      <c r="O2646" s="3" t="s">
        <v>2688</v>
      </c>
      <c r="P2646" s="3" t="s">
        <v>258</v>
      </c>
      <c r="Q2646" s="3" t="s">
        <v>5772</v>
      </c>
      <c r="R2646" s="3" t="s">
        <v>5773</v>
      </c>
      <c r="S2646" s="3" t="s">
        <v>5774</v>
      </c>
      <c r="T2646" s="3" t="s">
        <v>5775</v>
      </c>
      <c r="X2646" s="3">
        <v>2644</v>
      </c>
      <c r="Y2646" s="3">
        <v>11550</v>
      </c>
    </row>
    <row r="2647" spans="2:25" x14ac:dyDescent="0.35">
      <c r="B2647" s="3">
        <v>2645</v>
      </c>
      <c r="C2647" s="3" t="s">
        <v>2690</v>
      </c>
      <c r="D2647" s="3" t="s">
        <v>1411</v>
      </c>
      <c r="H2647" s="3" t="s">
        <v>2690</v>
      </c>
      <c r="I2647" s="3" t="s">
        <v>1411</v>
      </c>
      <c r="J2647" s="9">
        <v>41580</v>
      </c>
      <c r="K2647" s="9">
        <v>41583</v>
      </c>
      <c r="O2647" s="3" t="s">
        <v>2690</v>
      </c>
      <c r="P2647" s="3" t="s">
        <v>1411</v>
      </c>
      <c r="Q2647" s="3" t="s">
        <v>5801</v>
      </c>
      <c r="R2647" s="3" t="s">
        <v>7043</v>
      </c>
      <c r="S2647" s="3" t="s">
        <v>7044</v>
      </c>
      <c r="T2647" s="3" t="s">
        <v>5771</v>
      </c>
      <c r="X2647" s="3">
        <v>2645</v>
      </c>
      <c r="Y2647" s="3">
        <v>77301</v>
      </c>
    </row>
    <row r="2648" spans="2:25" x14ac:dyDescent="0.35">
      <c r="B2648" s="3">
        <v>2646</v>
      </c>
      <c r="C2648" s="3" t="s">
        <v>2691</v>
      </c>
      <c r="D2648" s="3" t="s">
        <v>2327</v>
      </c>
      <c r="H2648" s="3" t="s">
        <v>2691</v>
      </c>
      <c r="I2648" s="3" t="s">
        <v>2327</v>
      </c>
      <c r="J2648" s="9">
        <v>41716</v>
      </c>
      <c r="K2648" s="9">
        <v>41720</v>
      </c>
      <c r="O2648" s="3" t="s">
        <v>2691</v>
      </c>
      <c r="P2648" s="3" t="s">
        <v>2327</v>
      </c>
      <c r="Q2648" s="3" t="s">
        <v>5772</v>
      </c>
      <c r="R2648" s="3" t="s">
        <v>6065</v>
      </c>
      <c r="S2648" s="3" t="s">
        <v>6066</v>
      </c>
      <c r="T2648" s="3" t="s">
        <v>5782</v>
      </c>
      <c r="X2648" s="3">
        <v>2646</v>
      </c>
      <c r="Y2648" s="3">
        <v>77095</v>
      </c>
    </row>
    <row r="2649" spans="2:25" x14ac:dyDescent="0.35">
      <c r="B2649" s="3">
        <v>2647</v>
      </c>
      <c r="C2649" s="3" t="s">
        <v>2691</v>
      </c>
      <c r="D2649" s="3" t="s">
        <v>2692</v>
      </c>
      <c r="H2649" s="3" t="s">
        <v>2691</v>
      </c>
      <c r="I2649" s="3" t="s">
        <v>2692</v>
      </c>
      <c r="J2649" s="9">
        <v>41716</v>
      </c>
      <c r="K2649" s="9">
        <v>41720</v>
      </c>
      <c r="O2649" s="3" t="s">
        <v>2691</v>
      </c>
      <c r="P2649" s="3" t="s">
        <v>2692</v>
      </c>
      <c r="Q2649" s="3" t="s">
        <v>5772</v>
      </c>
      <c r="R2649" s="3" t="s">
        <v>6065</v>
      </c>
      <c r="S2649" s="3" t="s">
        <v>6066</v>
      </c>
      <c r="T2649" s="3" t="s">
        <v>5782</v>
      </c>
      <c r="X2649" s="3">
        <v>2647</v>
      </c>
      <c r="Y2649" s="3">
        <v>77095</v>
      </c>
    </row>
    <row r="2650" spans="2:25" x14ac:dyDescent="0.35">
      <c r="B2650" s="3">
        <v>2648</v>
      </c>
      <c r="C2650" s="3" t="s">
        <v>2693</v>
      </c>
      <c r="D2650" s="3" t="s">
        <v>2694</v>
      </c>
      <c r="H2650" s="3" t="s">
        <v>2693</v>
      </c>
      <c r="I2650" s="3" t="s">
        <v>2694</v>
      </c>
      <c r="J2650" s="9">
        <v>41967</v>
      </c>
      <c r="K2650" s="9">
        <v>41968</v>
      </c>
      <c r="O2650" s="3" t="s">
        <v>2693</v>
      </c>
      <c r="P2650" s="3" t="s">
        <v>2694</v>
      </c>
      <c r="Q2650" s="3" t="s">
        <v>5801</v>
      </c>
      <c r="R2650" s="3" t="s">
        <v>6008</v>
      </c>
      <c r="S2650" s="3" t="s">
        <v>6009</v>
      </c>
      <c r="T2650" s="3" t="s">
        <v>5775</v>
      </c>
      <c r="X2650" s="3">
        <v>2648</v>
      </c>
      <c r="Y2650" s="3">
        <v>19120</v>
      </c>
    </row>
    <row r="2651" spans="2:25" x14ac:dyDescent="0.35">
      <c r="B2651" s="3">
        <v>2649</v>
      </c>
      <c r="C2651" s="3" t="s">
        <v>2695</v>
      </c>
      <c r="D2651" s="3" t="s">
        <v>148</v>
      </c>
      <c r="H2651" s="3" t="s">
        <v>2695</v>
      </c>
      <c r="I2651" s="3" t="s">
        <v>148</v>
      </c>
      <c r="J2651" s="9">
        <v>41879</v>
      </c>
      <c r="K2651" s="9">
        <v>41882</v>
      </c>
      <c r="O2651" s="3" t="s">
        <v>2695</v>
      </c>
      <c r="P2651" s="3" t="s">
        <v>148</v>
      </c>
      <c r="Q2651" s="3" t="s">
        <v>5801</v>
      </c>
      <c r="R2651" s="3" t="s">
        <v>6451</v>
      </c>
      <c r="S2651" s="3" t="s">
        <v>6452</v>
      </c>
      <c r="T2651" s="3" t="s">
        <v>5771</v>
      </c>
      <c r="X2651" s="3">
        <v>2649</v>
      </c>
      <c r="Y2651" s="3">
        <v>33614</v>
      </c>
    </row>
    <row r="2652" spans="2:25" x14ac:dyDescent="0.35">
      <c r="B2652" s="3">
        <v>2650</v>
      </c>
      <c r="C2652" s="3" t="s">
        <v>2696</v>
      </c>
      <c r="D2652" s="3" t="s">
        <v>2039</v>
      </c>
      <c r="H2652" s="3" t="s">
        <v>2696</v>
      </c>
      <c r="I2652" s="3" t="s">
        <v>2039</v>
      </c>
      <c r="J2652" s="9">
        <v>41247</v>
      </c>
      <c r="K2652" s="9">
        <v>41252</v>
      </c>
      <c r="O2652" s="3" t="s">
        <v>2696</v>
      </c>
      <c r="P2652" s="3" t="s">
        <v>2039</v>
      </c>
      <c r="Q2652" s="3" t="s">
        <v>5768</v>
      </c>
      <c r="R2652" s="3" t="s">
        <v>6321</v>
      </c>
      <c r="S2652" s="3" t="s">
        <v>6322</v>
      </c>
      <c r="T2652" s="3" t="s">
        <v>5775</v>
      </c>
      <c r="X2652" s="3">
        <v>2650</v>
      </c>
      <c r="Y2652" s="3">
        <v>10035</v>
      </c>
    </row>
    <row r="2653" spans="2:25" x14ac:dyDescent="0.35">
      <c r="B2653" s="3">
        <v>2651</v>
      </c>
      <c r="C2653" s="3" t="s">
        <v>2696</v>
      </c>
      <c r="D2653" s="3" t="s">
        <v>2697</v>
      </c>
      <c r="H2653" s="3" t="s">
        <v>2696</v>
      </c>
      <c r="I2653" s="3" t="s">
        <v>2697</v>
      </c>
      <c r="J2653" s="9">
        <v>41247</v>
      </c>
      <c r="K2653" s="9">
        <v>41252</v>
      </c>
      <c r="O2653" s="3" t="s">
        <v>2696</v>
      </c>
      <c r="P2653" s="3" t="s">
        <v>2697</v>
      </c>
      <c r="Q2653" s="3" t="s">
        <v>5768</v>
      </c>
      <c r="R2653" s="3" t="s">
        <v>6321</v>
      </c>
      <c r="S2653" s="3" t="s">
        <v>6322</v>
      </c>
      <c r="T2653" s="3" t="s">
        <v>5775</v>
      </c>
      <c r="X2653" s="3">
        <v>2651</v>
      </c>
      <c r="Y2653" s="3">
        <v>10035</v>
      </c>
    </row>
    <row r="2654" spans="2:25" x14ac:dyDescent="0.35">
      <c r="B2654" s="3">
        <v>2652</v>
      </c>
      <c r="C2654" s="3" t="s">
        <v>2696</v>
      </c>
      <c r="D2654" s="3" t="s">
        <v>1269</v>
      </c>
      <c r="H2654" s="3" t="s">
        <v>2696</v>
      </c>
      <c r="I2654" s="3" t="s">
        <v>1269</v>
      </c>
      <c r="J2654" s="9">
        <v>41247</v>
      </c>
      <c r="K2654" s="9">
        <v>41252</v>
      </c>
      <c r="O2654" s="3" t="s">
        <v>2696</v>
      </c>
      <c r="P2654" s="3" t="s">
        <v>1269</v>
      </c>
      <c r="Q2654" s="3" t="s">
        <v>5768</v>
      </c>
      <c r="R2654" s="3" t="s">
        <v>6321</v>
      </c>
      <c r="S2654" s="3" t="s">
        <v>6322</v>
      </c>
      <c r="T2654" s="3" t="s">
        <v>5775</v>
      </c>
      <c r="X2654" s="3">
        <v>2652</v>
      </c>
      <c r="Y2654" s="3">
        <v>10035</v>
      </c>
    </row>
    <row r="2655" spans="2:25" x14ac:dyDescent="0.35">
      <c r="B2655" s="3">
        <v>2653</v>
      </c>
      <c r="C2655" s="3" t="s">
        <v>2698</v>
      </c>
      <c r="D2655" s="3" t="s">
        <v>285</v>
      </c>
      <c r="H2655" s="3" t="s">
        <v>2698</v>
      </c>
      <c r="I2655" s="3" t="s">
        <v>285</v>
      </c>
      <c r="J2655" s="9">
        <v>41920</v>
      </c>
      <c r="K2655" s="9">
        <v>41924</v>
      </c>
      <c r="O2655" s="3" t="s">
        <v>2698</v>
      </c>
      <c r="P2655" s="3" t="s">
        <v>285</v>
      </c>
      <c r="Q2655" s="3" t="s">
        <v>5772</v>
      </c>
      <c r="R2655" s="3" t="s">
        <v>6955</v>
      </c>
      <c r="S2655" s="3" t="s">
        <v>6956</v>
      </c>
      <c r="T2655" s="3" t="s">
        <v>5782</v>
      </c>
      <c r="X2655" s="3">
        <v>2653</v>
      </c>
      <c r="Y2655" s="3">
        <v>28205</v>
      </c>
    </row>
    <row r="2656" spans="2:25" x14ac:dyDescent="0.35">
      <c r="B2656" s="3">
        <v>2654</v>
      </c>
      <c r="C2656" s="3" t="s">
        <v>2698</v>
      </c>
      <c r="D2656" s="3" t="s">
        <v>684</v>
      </c>
      <c r="H2656" s="3" t="s">
        <v>2698</v>
      </c>
      <c r="I2656" s="3" t="s">
        <v>684</v>
      </c>
      <c r="J2656" s="9">
        <v>41920</v>
      </c>
      <c r="K2656" s="9">
        <v>41924</v>
      </c>
      <c r="O2656" s="3" t="s">
        <v>2698</v>
      </c>
      <c r="P2656" s="3" t="s">
        <v>684</v>
      </c>
      <c r="Q2656" s="3" t="s">
        <v>5772</v>
      </c>
      <c r="R2656" s="3" t="s">
        <v>6955</v>
      </c>
      <c r="S2656" s="3" t="s">
        <v>6956</v>
      </c>
      <c r="T2656" s="3" t="s">
        <v>5782</v>
      </c>
      <c r="X2656" s="3">
        <v>2654</v>
      </c>
      <c r="Y2656" s="3">
        <v>28205</v>
      </c>
    </row>
    <row r="2657" spans="2:25" x14ac:dyDescent="0.35">
      <c r="B2657" s="3">
        <v>2655</v>
      </c>
      <c r="C2657" s="3" t="s">
        <v>2698</v>
      </c>
      <c r="D2657" s="3" t="s">
        <v>1164</v>
      </c>
      <c r="H2657" s="3" t="s">
        <v>2698</v>
      </c>
      <c r="I2657" s="3" t="s">
        <v>1164</v>
      </c>
      <c r="J2657" s="9">
        <v>41920</v>
      </c>
      <c r="K2657" s="9">
        <v>41924</v>
      </c>
      <c r="O2657" s="3" t="s">
        <v>2698</v>
      </c>
      <c r="P2657" s="3" t="s">
        <v>1164</v>
      </c>
      <c r="Q2657" s="3" t="s">
        <v>5772</v>
      </c>
      <c r="R2657" s="3" t="s">
        <v>6955</v>
      </c>
      <c r="S2657" s="3" t="s">
        <v>6956</v>
      </c>
      <c r="T2657" s="3" t="s">
        <v>5782</v>
      </c>
      <c r="X2657" s="3">
        <v>2655</v>
      </c>
      <c r="Y2657" s="3">
        <v>28205</v>
      </c>
    </row>
    <row r="2658" spans="2:25" x14ac:dyDescent="0.35">
      <c r="B2658" s="3">
        <v>2656</v>
      </c>
      <c r="C2658" s="3" t="s">
        <v>2698</v>
      </c>
      <c r="D2658" s="3" t="s">
        <v>1233</v>
      </c>
      <c r="H2658" s="3" t="s">
        <v>2698</v>
      </c>
      <c r="I2658" s="3" t="s">
        <v>1233</v>
      </c>
      <c r="J2658" s="9">
        <v>41920</v>
      </c>
      <c r="K2658" s="9">
        <v>41924</v>
      </c>
      <c r="O2658" s="3" t="s">
        <v>2698</v>
      </c>
      <c r="P2658" s="3" t="s">
        <v>1233</v>
      </c>
      <c r="Q2658" s="3" t="s">
        <v>5772</v>
      </c>
      <c r="R2658" s="3" t="s">
        <v>6955</v>
      </c>
      <c r="S2658" s="3" t="s">
        <v>6956</v>
      </c>
      <c r="T2658" s="3" t="s">
        <v>5782</v>
      </c>
      <c r="X2658" s="3">
        <v>2656</v>
      </c>
      <c r="Y2658" s="3">
        <v>28205</v>
      </c>
    </row>
    <row r="2659" spans="2:25" x14ac:dyDescent="0.35">
      <c r="B2659" s="3">
        <v>2657</v>
      </c>
      <c r="C2659" s="3" t="s">
        <v>2698</v>
      </c>
      <c r="D2659" s="3" t="s">
        <v>1326</v>
      </c>
      <c r="H2659" s="3" t="s">
        <v>2698</v>
      </c>
      <c r="I2659" s="3" t="s">
        <v>1326</v>
      </c>
      <c r="J2659" s="9">
        <v>41920</v>
      </c>
      <c r="K2659" s="9">
        <v>41924</v>
      </c>
      <c r="O2659" s="3" t="s">
        <v>2698</v>
      </c>
      <c r="P2659" s="3" t="s">
        <v>1326</v>
      </c>
      <c r="Q2659" s="3" t="s">
        <v>5772</v>
      </c>
      <c r="R2659" s="3" t="s">
        <v>6955</v>
      </c>
      <c r="S2659" s="3" t="s">
        <v>6956</v>
      </c>
      <c r="T2659" s="3" t="s">
        <v>5782</v>
      </c>
      <c r="X2659" s="3">
        <v>2657</v>
      </c>
      <c r="Y2659" s="3">
        <v>28205</v>
      </c>
    </row>
    <row r="2660" spans="2:25" x14ac:dyDescent="0.35">
      <c r="B2660" s="3">
        <v>2658</v>
      </c>
      <c r="C2660" s="3" t="s">
        <v>2699</v>
      </c>
      <c r="D2660" s="3" t="s">
        <v>2361</v>
      </c>
      <c r="H2660" s="3" t="s">
        <v>2699</v>
      </c>
      <c r="I2660" s="3" t="s">
        <v>2361</v>
      </c>
      <c r="J2660" s="9">
        <v>41724</v>
      </c>
      <c r="K2660" s="9">
        <v>41729</v>
      </c>
      <c r="O2660" s="3" t="s">
        <v>2699</v>
      </c>
      <c r="P2660" s="3" t="s">
        <v>2361</v>
      </c>
      <c r="Q2660" s="3" t="s">
        <v>5768</v>
      </c>
      <c r="R2660" s="3" t="s">
        <v>7045</v>
      </c>
      <c r="S2660" s="3" t="s">
        <v>7046</v>
      </c>
      <c r="T2660" s="3" t="s">
        <v>5775</v>
      </c>
      <c r="X2660" s="3">
        <v>2658</v>
      </c>
      <c r="Y2660" s="3">
        <v>75081</v>
      </c>
    </row>
    <row r="2661" spans="2:25" x14ac:dyDescent="0.35">
      <c r="B2661" s="3">
        <v>2659</v>
      </c>
      <c r="C2661" s="3" t="s">
        <v>2700</v>
      </c>
      <c r="D2661" s="3" t="s">
        <v>799</v>
      </c>
      <c r="H2661" s="3" t="s">
        <v>2700</v>
      </c>
      <c r="I2661" s="3" t="s">
        <v>799</v>
      </c>
      <c r="J2661" s="9">
        <v>40764</v>
      </c>
      <c r="K2661" s="9">
        <v>40768</v>
      </c>
      <c r="O2661" s="3" t="s">
        <v>2700</v>
      </c>
      <c r="P2661" s="3" t="s">
        <v>799</v>
      </c>
      <c r="Q2661" s="3" t="s">
        <v>5772</v>
      </c>
      <c r="R2661" s="3" t="s">
        <v>6389</v>
      </c>
      <c r="S2661" s="3" t="s">
        <v>6390</v>
      </c>
      <c r="T2661" s="3" t="s">
        <v>5782</v>
      </c>
      <c r="X2661" s="3">
        <v>2659</v>
      </c>
      <c r="Y2661" s="3">
        <v>98103</v>
      </c>
    </row>
    <row r="2662" spans="2:25" x14ac:dyDescent="0.35">
      <c r="B2662" s="3">
        <v>2660</v>
      </c>
      <c r="C2662" s="3" t="s">
        <v>2700</v>
      </c>
      <c r="D2662" s="3" t="s">
        <v>1533</v>
      </c>
      <c r="H2662" s="3" t="s">
        <v>2700</v>
      </c>
      <c r="I2662" s="3" t="s">
        <v>1533</v>
      </c>
      <c r="J2662" s="9">
        <v>40764</v>
      </c>
      <c r="K2662" s="9">
        <v>40768</v>
      </c>
      <c r="O2662" s="3" t="s">
        <v>2700</v>
      </c>
      <c r="P2662" s="3" t="s">
        <v>1533</v>
      </c>
      <c r="Q2662" s="3" t="s">
        <v>5772</v>
      </c>
      <c r="R2662" s="3" t="s">
        <v>6389</v>
      </c>
      <c r="S2662" s="3" t="s">
        <v>6390</v>
      </c>
      <c r="T2662" s="3" t="s">
        <v>5782</v>
      </c>
      <c r="X2662" s="3">
        <v>2660</v>
      </c>
      <c r="Y2662" s="3">
        <v>98103</v>
      </c>
    </row>
    <row r="2663" spans="2:25" x14ac:dyDescent="0.35">
      <c r="B2663" s="3">
        <v>2661</v>
      </c>
      <c r="C2663" s="3" t="s">
        <v>2701</v>
      </c>
      <c r="D2663" s="3" t="s">
        <v>2043</v>
      </c>
      <c r="H2663" s="3" t="s">
        <v>2701</v>
      </c>
      <c r="I2663" s="3" t="s">
        <v>2043</v>
      </c>
      <c r="J2663" s="9">
        <v>41801</v>
      </c>
      <c r="K2663" s="9">
        <v>41801</v>
      </c>
      <c r="O2663" s="3" t="s">
        <v>2701</v>
      </c>
      <c r="P2663" s="3" t="s">
        <v>2043</v>
      </c>
      <c r="Q2663" s="3" t="s">
        <v>6020</v>
      </c>
      <c r="R2663" s="3" t="s">
        <v>6825</v>
      </c>
      <c r="S2663" s="3" t="s">
        <v>6826</v>
      </c>
      <c r="T2663" s="3" t="s">
        <v>5775</v>
      </c>
      <c r="X2663" s="3">
        <v>2661</v>
      </c>
      <c r="Y2663" s="3">
        <v>19143</v>
      </c>
    </row>
    <row r="2664" spans="2:25" x14ac:dyDescent="0.35">
      <c r="B2664" s="3">
        <v>2662</v>
      </c>
      <c r="C2664" s="3" t="s">
        <v>2702</v>
      </c>
      <c r="D2664" s="3" t="s">
        <v>2372</v>
      </c>
      <c r="H2664" s="3" t="s">
        <v>2702</v>
      </c>
      <c r="I2664" s="3" t="s">
        <v>2372</v>
      </c>
      <c r="J2664" s="9">
        <v>41822</v>
      </c>
      <c r="K2664" s="9">
        <v>41829</v>
      </c>
      <c r="O2664" s="3" t="s">
        <v>2702</v>
      </c>
      <c r="P2664" s="3" t="s">
        <v>2372</v>
      </c>
      <c r="Q2664" s="3" t="s">
        <v>5772</v>
      </c>
      <c r="R2664" s="3" t="s">
        <v>6781</v>
      </c>
      <c r="S2664" s="3" t="s">
        <v>6782</v>
      </c>
      <c r="T2664" s="3" t="s">
        <v>5782</v>
      </c>
      <c r="X2664" s="3">
        <v>2662</v>
      </c>
      <c r="Y2664" s="3">
        <v>46203</v>
      </c>
    </row>
    <row r="2665" spans="2:25" x14ac:dyDescent="0.35">
      <c r="B2665" s="3">
        <v>2663</v>
      </c>
      <c r="C2665" s="3" t="s">
        <v>2702</v>
      </c>
      <c r="D2665" s="3" t="s">
        <v>17</v>
      </c>
      <c r="H2665" s="3" t="s">
        <v>2702</v>
      </c>
      <c r="I2665" s="3" t="s">
        <v>17</v>
      </c>
      <c r="J2665" s="9">
        <v>41822</v>
      </c>
      <c r="K2665" s="9">
        <v>41829</v>
      </c>
      <c r="O2665" s="3" t="s">
        <v>2702</v>
      </c>
      <c r="P2665" s="3" t="s">
        <v>17</v>
      </c>
      <c r="Q2665" s="3" t="s">
        <v>5772</v>
      </c>
      <c r="R2665" s="3" t="s">
        <v>6781</v>
      </c>
      <c r="S2665" s="3" t="s">
        <v>6782</v>
      </c>
      <c r="T2665" s="3" t="s">
        <v>5782</v>
      </c>
      <c r="X2665" s="3">
        <v>2663</v>
      </c>
      <c r="Y2665" s="3">
        <v>46203</v>
      </c>
    </row>
    <row r="2666" spans="2:25" x14ac:dyDescent="0.35">
      <c r="B2666" s="3">
        <v>2664</v>
      </c>
      <c r="C2666" s="3" t="s">
        <v>2702</v>
      </c>
      <c r="D2666" s="3" t="s">
        <v>597</v>
      </c>
      <c r="H2666" s="3" t="s">
        <v>2702</v>
      </c>
      <c r="I2666" s="3" t="s">
        <v>597</v>
      </c>
      <c r="J2666" s="9">
        <v>41822</v>
      </c>
      <c r="K2666" s="9">
        <v>41829</v>
      </c>
      <c r="O2666" s="3" t="s">
        <v>2702</v>
      </c>
      <c r="P2666" s="3" t="s">
        <v>597</v>
      </c>
      <c r="Q2666" s="3" t="s">
        <v>5772</v>
      </c>
      <c r="R2666" s="3" t="s">
        <v>6781</v>
      </c>
      <c r="S2666" s="3" t="s">
        <v>6782</v>
      </c>
      <c r="T2666" s="3" t="s">
        <v>5782</v>
      </c>
      <c r="X2666" s="3">
        <v>2664</v>
      </c>
      <c r="Y2666" s="3">
        <v>46203</v>
      </c>
    </row>
    <row r="2667" spans="2:25" x14ac:dyDescent="0.35">
      <c r="B2667" s="3">
        <v>2665</v>
      </c>
      <c r="C2667" s="3" t="s">
        <v>2703</v>
      </c>
      <c r="D2667" s="3" t="s">
        <v>954</v>
      </c>
      <c r="H2667" s="3" t="s">
        <v>2703</v>
      </c>
      <c r="I2667" s="3" t="s">
        <v>954</v>
      </c>
      <c r="J2667" s="9">
        <v>41033</v>
      </c>
      <c r="K2667" s="9">
        <v>41034</v>
      </c>
      <c r="O2667" s="3" t="s">
        <v>2703</v>
      </c>
      <c r="P2667" s="3" t="s">
        <v>954</v>
      </c>
      <c r="Q2667" s="3" t="s">
        <v>5801</v>
      </c>
      <c r="R2667" s="3" t="s">
        <v>6031</v>
      </c>
      <c r="S2667" s="3" t="s">
        <v>6032</v>
      </c>
      <c r="T2667" s="3" t="s">
        <v>5771</v>
      </c>
      <c r="X2667" s="3">
        <v>2665</v>
      </c>
      <c r="Y2667" s="3">
        <v>60477</v>
      </c>
    </row>
    <row r="2668" spans="2:25" x14ac:dyDescent="0.35">
      <c r="B2668" s="3">
        <v>2666</v>
      </c>
      <c r="C2668" s="3" t="s">
        <v>2704</v>
      </c>
      <c r="D2668" s="3" t="s">
        <v>2705</v>
      </c>
      <c r="H2668" s="3" t="s">
        <v>2704</v>
      </c>
      <c r="I2668" s="3" t="s">
        <v>2705</v>
      </c>
      <c r="J2668" s="9">
        <v>41789</v>
      </c>
      <c r="K2668" s="9">
        <v>41796</v>
      </c>
      <c r="O2668" s="3" t="s">
        <v>2704</v>
      </c>
      <c r="P2668" s="3" t="s">
        <v>2705</v>
      </c>
      <c r="Q2668" s="3" t="s">
        <v>5772</v>
      </c>
      <c r="R2668" s="3" t="s">
        <v>7047</v>
      </c>
      <c r="S2668" s="3" t="s">
        <v>7048</v>
      </c>
      <c r="T2668" s="3" t="s">
        <v>5775</v>
      </c>
      <c r="X2668" s="3">
        <v>2666</v>
      </c>
      <c r="Y2668" s="3">
        <v>77095</v>
      </c>
    </row>
    <row r="2669" spans="2:25" x14ac:dyDescent="0.35">
      <c r="B2669" s="3">
        <v>2667</v>
      </c>
      <c r="C2669" s="3" t="s">
        <v>2706</v>
      </c>
      <c r="D2669" s="3" t="s">
        <v>59</v>
      </c>
      <c r="H2669" s="3" t="s">
        <v>2706</v>
      </c>
      <c r="I2669" s="3" t="s">
        <v>59</v>
      </c>
      <c r="J2669" s="9">
        <v>41199</v>
      </c>
      <c r="K2669" s="9">
        <v>41199</v>
      </c>
      <c r="O2669" s="3" t="s">
        <v>2706</v>
      </c>
      <c r="P2669" s="3" t="s">
        <v>59</v>
      </c>
      <c r="Q2669" s="3" t="s">
        <v>6020</v>
      </c>
      <c r="R2669" s="3" t="s">
        <v>6609</v>
      </c>
      <c r="S2669" s="3" t="s">
        <v>6610</v>
      </c>
      <c r="T2669" s="3" t="s">
        <v>5775</v>
      </c>
      <c r="X2669" s="3">
        <v>2667</v>
      </c>
      <c r="Y2669" s="3">
        <v>90004</v>
      </c>
    </row>
    <row r="2670" spans="2:25" x14ac:dyDescent="0.35">
      <c r="B2670" s="3">
        <v>2668</v>
      </c>
      <c r="C2670" s="3" t="s">
        <v>2707</v>
      </c>
      <c r="D2670" s="3" t="s">
        <v>2708</v>
      </c>
      <c r="H2670" s="3" t="s">
        <v>2707</v>
      </c>
      <c r="I2670" s="3" t="s">
        <v>2708</v>
      </c>
      <c r="J2670" s="9">
        <v>41538</v>
      </c>
      <c r="K2670" s="9">
        <v>41542</v>
      </c>
      <c r="O2670" s="3" t="s">
        <v>2707</v>
      </c>
      <c r="P2670" s="3" t="s">
        <v>2708</v>
      </c>
      <c r="Q2670" s="3" t="s">
        <v>5772</v>
      </c>
      <c r="R2670" s="3" t="s">
        <v>6861</v>
      </c>
      <c r="S2670" s="3" t="s">
        <v>6862</v>
      </c>
      <c r="T2670" s="3" t="s">
        <v>5771</v>
      </c>
      <c r="X2670" s="3">
        <v>2668</v>
      </c>
      <c r="Y2670" s="3">
        <v>94122</v>
      </c>
    </row>
    <row r="2671" spans="2:25" x14ac:dyDescent="0.35">
      <c r="B2671" s="3">
        <v>2669</v>
      </c>
      <c r="C2671" s="3" t="s">
        <v>2707</v>
      </c>
      <c r="D2671" s="3" t="s">
        <v>17</v>
      </c>
      <c r="H2671" s="3" t="s">
        <v>2707</v>
      </c>
      <c r="I2671" s="3" t="s">
        <v>17</v>
      </c>
      <c r="J2671" s="9">
        <v>41538</v>
      </c>
      <c r="K2671" s="9">
        <v>41542</v>
      </c>
      <c r="O2671" s="3" t="s">
        <v>2707</v>
      </c>
      <c r="P2671" s="3" t="s">
        <v>17</v>
      </c>
      <c r="Q2671" s="3" t="s">
        <v>5772</v>
      </c>
      <c r="R2671" s="3" t="s">
        <v>6861</v>
      </c>
      <c r="S2671" s="3" t="s">
        <v>6862</v>
      </c>
      <c r="T2671" s="3" t="s">
        <v>5771</v>
      </c>
      <c r="X2671" s="3">
        <v>2669</v>
      </c>
      <c r="Y2671" s="3">
        <v>94122</v>
      </c>
    </row>
    <row r="2672" spans="2:25" x14ac:dyDescent="0.35">
      <c r="B2672" s="3">
        <v>2670</v>
      </c>
      <c r="C2672" s="3" t="s">
        <v>2707</v>
      </c>
      <c r="D2672" s="3" t="s">
        <v>147</v>
      </c>
      <c r="H2672" s="3" t="s">
        <v>2707</v>
      </c>
      <c r="I2672" s="3" t="s">
        <v>147</v>
      </c>
      <c r="J2672" s="9">
        <v>41538</v>
      </c>
      <c r="K2672" s="9">
        <v>41542</v>
      </c>
      <c r="O2672" s="3" t="s">
        <v>2707</v>
      </c>
      <c r="P2672" s="3" t="s">
        <v>147</v>
      </c>
      <c r="Q2672" s="3" t="s">
        <v>5772</v>
      </c>
      <c r="R2672" s="3" t="s">
        <v>6861</v>
      </c>
      <c r="S2672" s="3" t="s">
        <v>6862</v>
      </c>
      <c r="T2672" s="3" t="s">
        <v>5771</v>
      </c>
      <c r="X2672" s="3">
        <v>2670</v>
      </c>
      <c r="Y2672" s="3">
        <v>94122</v>
      </c>
    </row>
    <row r="2673" spans="2:25" x14ac:dyDescent="0.35">
      <c r="B2673" s="3">
        <v>2671</v>
      </c>
      <c r="C2673" s="3" t="s">
        <v>2707</v>
      </c>
      <c r="D2673" s="3" t="s">
        <v>2281</v>
      </c>
      <c r="H2673" s="3" t="s">
        <v>2707</v>
      </c>
      <c r="I2673" s="3" t="s">
        <v>2281</v>
      </c>
      <c r="J2673" s="9">
        <v>41538</v>
      </c>
      <c r="K2673" s="9">
        <v>41542</v>
      </c>
      <c r="O2673" s="3" t="s">
        <v>2707</v>
      </c>
      <c r="P2673" s="3" t="s">
        <v>2281</v>
      </c>
      <c r="Q2673" s="3" t="s">
        <v>5772</v>
      </c>
      <c r="R2673" s="3" t="s">
        <v>6861</v>
      </c>
      <c r="S2673" s="3" t="s">
        <v>6862</v>
      </c>
      <c r="T2673" s="3" t="s">
        <v>5771</v>
      </c>
      <c r="X2673" s="3">
        <v>2671</v>
      </c>
      <c r="Y2673" s="3">
        <v>94122</v>
      </c>
    </row>
    <row r="2674" spans="2:25" x14ac:dyDescent="0.35">
      <c r="B2674" s="3">
        <v>2672</v>
      </c>
      <c r="C2674" s="3" t="s">
        <v>2707</v>
      </c>
      <c r="D2674" s="3" t="s">
        <v>2175</v>
      </c>
      <c r="H2674" s="3" t="s">
        <v>2707</v>
      </c>
      <c r="I2674" s="3" t="s">
        <v>2175</v>
      </c>
      <c r="J2674" s="9">
        <v>41538</v>
      </c>
      <c r="K2674" s="9">
        <v>41542</v>
      </c>
      <c r="O2674" s="3" t="s">
        <v>2707</v>
      </c>
      <c r="P2674" s="3" t="s">
        <v>2175</v>
      </c>
      <c r="Q2674" s="3" t="s">
        <v>5772</v>
      </c>
      <c r="R2674" s="3" t="s">
        <v>6861</v>
      </c>
      <c r="S2674" s="3" t="s">
        <v>6862</v>
      </c>
      <c r="T2674" s="3" t="s">
        <v>5771</v>
      </c>
      <c r="X2674" s="3">
        <v>2672</v>
      </c>
      <c r="Y2674" s="3">
        <v>94122</v>
      </c>
    </row>
    <row r="2675" spans="2:25" x14ac:dyDescent="0.35">
      <c r="B2675" s="3">
        <v>2673</v>
      </c>
      <c r="C2675" s="3" t="s">
        <v>2709</v>
      </c>
      <c r="D2675" s="3" t="s">
        <v>1560</v>
      </c>
      <c r="H2675" s="3" t="s">
        <v>2709</v>
      </c>
      <c r="I2675" s="3" t="s">
        <v>1560</v>
      </c>
      <c r="J2675" s="9">
        <v>41520</v>
      </c>
      <c r="K2675" s="9">
        <v>41520</v>
      </c>
      <c r="O2675" s="3" t="s">
        <v>2709</v>
      </c>
      <c r="P2675" s="3" t="s">
        <v>1560</v>
      </c>
      <c r="Q2675" s="3" t="s">
        <v>6020</v>
      </c>
      <c r="R2675" s="3" t="s">
        <v>6089</v>
      </c>
      <c r="S2675" s="3" t="s">
        <v>6090</v>
      </c>
      <c r="T2675" s="3" t="s">
        <v>5775</v>
      </c>
      <c r="X2675" s="3">
        <v>2673</v>
      </c>
      <c r="Y2675" s="3">
        <v>53711</v>
      </c>
    </row>
    <row r="2676" spans="2:25" x14ac:dyDescent="0.35">
      <c r="B2676" s="3">
        <v>2674</v>
      </c>
      <c r="C2676" s="3" t="s">
        <v>2709</v>
      </c>
      <c r="D2676" s="3" t="s">
        <v>1253</v>
      </c>
      <c r="H2676" s="3" t="s">
        <v>2709</v>
      </c>
      <c r="I2676" s="3" t="s">
        <v>1253</v>
      </c>
      <c r="J2676" s="9">
        <v>41520</v>
      </c>
      <c r="K2676" s="9">
        <v>41520</v>
      </c>
      <c r="O2676" s="3" t="s">
        <v>2709</v>
      </c>
      <c r="P2676" s="3" t="s">
        <v>1253</v>
      </c>
      <c r="Q2676" s="3" t="s">
        <v>6020</v>
      </c>
      <c r="R2676" s="3" t="s">
        <v>6089</v>
      </c>
      <c r="S2676" s="3" t="s">
        <v>6090</v>
      </c>
      <c r="T2676" s="3" t="s">
        <v>5775</v>
      </c>
      <c r="X2676" s="3">
        <v>2674</v>
      </c>
      <c r="Y2676" s="3">
        <v>53711</v>
      </c>
    </row>
    <row r="2677" spans="2:25" x14ac:dyDescent="0.35">
      <c r="B2677" s="3">
        <v>2675</v>
      </c>
      <c r="C2677" s="3" t="s">
        <v>2710</v>
      </c>
      <c r="D2677" s="3" t="s">
        <v>2565</v>
      </c>
      <c r="H2677" s="3" t="s">
        <v>2710</v>
      </c>
      <c r="I2677" s="3" t="s">
        <v>2565</v>
      </c>
      <c r="J2677" s="9">
        <v>41158</v>
      </c>
      <c r="K2677" s="9">
        <v>41165</v>
      </c>
      <c r="O2677" s="3" t="s">
        <v>2710</v>
      </c>
      <c r="P2677" s="3" t="s">
        <v>2565</v>
      </c>
      <c r="Q2677" s="3" t="s">
        <v>5772</v>
      </c>
      <c r="R2677" s="3" t="s">
        <v>6477</v>
      </c>
      <c r="S2677" s="3" t="s">
        <v>6478</v>
      </c>
      <c r="T2677" s="3" t="s">
        <v>5782</v>
      </c>
      <c r="X2677" s="3">
        <v>2675</v>
      </c>
      <c r="Y2677" s="3">
        <v>10024</v>
      </c>
    </row>
    <row r="2678" spans="2:25" x14ac:dyDescent="0.35">
      <c r="B2678" s="3">
        <v>2676</v>
      </c>
      <c r="C2678" s="3" t="s">
        <v>2711</v>
      </c>
      <c r="D2678" s="3" t="s">
        <v>186</v>
      </c>
      <c r="H2678" s="3" t="s">
        <v>2711</v>
      </c>
      <c r="I2678" s="3" t="s">
        <v>186</v>
      </c>
      <c r="J2678" s="9">
        <v>41423</v>
      </c>
      <c r="K2678" s="9">
        <v>41429</v>
      </c>
      <c r="O2678" s="3" t="s">
        <v>2711</v>
      </c>
      <c r="P2678" s="3" t="s">
        <v>186</v>
      </c>
      <c r="Q2678" s="3" t="s">
        <v>5772</v>
      </c>
      <c r="R2678" s="3" t="s">
        <v>5860</v>
      </c>
      <c r="S2678" s="3" t="s">
        <v>5861</v>
      </c>
      <c r="T2678" s="3" t="s">
        <v>5775</v>
      </c>
      <c r="X2678" s="3">
        <v>2676</v>
      </c>
      <c r="Y2678" s="3">
        <v>90004</v>
      </c>
    </row>
    <row r="2679" spans="2:25" x14ac:dyDescent="0.35">
      <c r="B2679" s="3">
        <v>2677</v>
      </c>
      <c r="C2679" s="3" t="s">
        <v>2711</v>
      </c>
      <c r="D2679" s="3" t="s">
        <v>1965</v>
      </c>
      <c r="H2679" s="3" t="s">
        <v>2711</v>
      </c>
      <c r="I2679" s="3" t="s">
        <v>1965</v>
      </c>
      <c r="J2679" s="9">
        <v>41423</v>
      </c>
      <c r="K2679" s="9">
        <v>41429</v>
      </c>
      <c r="O2679" s="3" t="s">
        <v>2711</v>
      </c>
      <c r="P2679" s="3" t="s">
        <v>1965</v>
      </c>
      <c r="Q2679" s="3" t="s">
        <v>5772</v>
      </c>
      <c r="R2679" s="3" t="s">
        <v>5860</v>
      </c>
      <c r="S2679" s="3" t="s">
        <v>5861</v>
      </c>
      <c r="T2679" s="3" t="s">
        <v>5775</v>
      </c>
      <c r="X2679" s="3">
        <v>2677</v>
      </c>
      <c r="Y2679" s="3">
        <v>90004</v>
      </c>
    </row>
    <row r="2680" spans="2:25" x14ac:dyDescent="0.35">
      <c r="B2680" s="3">
        <v>2678</v>
      </c>
      <c r="C2680" s="3" t="s">
        <v>2711</v>
      </c>
      <c r="D2680" s="3" t="s">
        <v>2087</v>
      </c>
      <c r="H2680" s="3" t="s">
        <v>2711</v>
      </c>
      <c r="I2680" s="3" t="s">
        <v>2087</v>
      </c>
      <c r="J2680" s="9">
        <v>41423</v>
      </c>
      <c r="K2680" s="9">
        <v>41429</v>
      </c>
      <c r="O2680" s="3" t="s">
        <v>2711</v>
      </c>
      <c r="P2680" s="3" t="s">
        <v>2087</v>
      </c>
      <c r="Q2680" s="3" t="s">
        <v>5772</v>
      </c>
      <c r="R2680" s="3" t="s">
        <v>5860</v>
      </c>
      <c r="S2680" s="3" t="s">
        <v>5861</v>
      </c>
      <c r="T2680" s="3" t="s">
        <v>5775</v>
      </c>
      <c r="X2680" s="3">
        <v>2678</v>
      </c>
      <c r="Y2680" s="3">
        <v>90004</v>
      </c>
    </row>
    <row r="2681" spans="2:25" x14ac:dyDescent="0.35">
      <c r="B2681" s="3">
        <v>2679</v>
      </c>
      <c r="C2681" s="3" t="s">
        <v>2711</v>
      </c>
      <c r="D2681" s="3" t="s">
        <v>28</v>
      </c>
      <c r="H2681" s="3" t="s">
        <v>2711</v>
      </c>
      <c r="I2681" s="3" t="s">
        <v>28</v>
      </c>
      <c r="J2681" s="9">
        <v>41423</v>
      </c>
      <c r="K2681" s="9">
        <v>41429</v>
      </c>
      <c r="O2681" s="3" t="s">
        <v>2711</v>
      </c>
      <c r="P2681" s="3" t="s">
        <v>28</v>
      </c>
      <c r="Q2681" s="3" t="s">
        <v>5772</v>
      </c>
      <c r="R2681" s="3" t="s">
        <v>5860</v>
      </c>
      <c r="S2681" s="3" t="s">
        <v>5861</v>
      </c>
      <c r="T2681" s="3" t="s">
        <v>5775</v>
      </c>
      <c r="X2681" s="3">
        <v>2679</v>
      </c>
      <c r="Y2681" s="3">
        <v>90004</v>
      </c>
    </row>
    <row r="2682" spans="2:25" x14ac:dyDescent="0.35">
      <c r="B2682" s="3">
        <v>2680</v>
      </c>
      <c r="C2682" s="3" t="s">
        <v>2711</v>
      </c>
      <c r="D2682" s="3" t="s">
        <v>2532</v>
      </c>
      <c r="H2682" s="3" t="s">
        <v>2711</v>
      </c>
      <c r="I2682" s="3" t="s">
        <v>2532</v>
      </c>
      <c r="J2682" s="9">
        <v>41423</v>
      </c>
      <c r="K2682" s="9">
        <v>41429</v>
      </c>
      <c r="O2682" s="3" t="s">
        <v>2711</v>
      </c>
      <c r="P2682" s="3" t="s">
        <v>2532</v>
      </c>
      <c r="Q2682" s="3" t="s">
        <v>5772</v>
      </c>
      <c r="R2682" s="3" t="s">
        <v>5860</v>
      </c>
      <c r="S2682" s="3" t="s">
        <v>5861</v>
      </c>
      <c r="T2682" s="3" t="s">
        <v>5775</v>
      </c>
      <c r="X2682" s="3">
        <v>2680</v>
      </c>
      <c r="Y2682" s="3">
        <v>90004</v>
      </c>
    </row>
    <row r="2683" spans="2:25" x14ac:dyDescent="0.35">
      <c r="B2683" s="3">
        <v>2681</v>
      </c>
      <c r="C2683" s="3" t="s">
        <v>2712</v>
      </c>
      <c r="D2683" s="3" t="s">
        <v>44</v>
      </c>
      <c r="H2683" s="3" t="s">
        <v>2712</v>
      </c>
      <c r="I2683" s="3" t="s">
        <v>44</v>
      </c>
      <c r="J2683" s="9">
        <v>41176</v>
      </c>
      <c r="K2683" s="9">
        <v>41180</v>
      </c>
      <c r="O2683" s="3" t="s">
        <v>2712</v>
      </c>
      <c r="P2683" s="3" t="s">
        <v>44</v>
      </c>
      <c r="Q2683" s="3" t="s">
        <v>5772</v>
      </c>
      <c r="R2683" s="3" t="s">
        <v>7049</v>
      </c>
      <c r="S2683" s="3" t="s">
        <v>7050</v>
      </c>
      <c r="T2683" s="3" t="s">
        <v>5782</v>
      </c>
      <c r="X2683" s="3">
        <v>2681</v>
      </c>
      <c r="Y2683" s="3">
        <v>52001</v>
      </c>
    </row>
    <row r="2684" spans="2:25" x14ac:dyDescent="0.35">
      <c r="B2684" s="3">
        <v>2682</v>
      </c>
      <c r="C2684" s="3" t="s">
        <v>2712</v>
      </c>
      <c r="D2684" s="3" t="s">
        <v>2117</v>
      </c>
      <c r="H2684" s="3" t="s">
        <v>2712</v>
      </c>
      <c r="I2684" s="3" t="s">
        <v>2117</v>
      </c>
      <c r="J2684" s="9">
        <v>41176</v>
      </c>
      <c r="K2684" s="9">
        <v>41180</v>
      </c>
      <c r="O2684" s="3" t="s">
        <v>2712</v>
      </c>
      <c r="P2684" s="3" t="s">
        <v>2117</v>
      </c>
      <c r="Q2684" s="3" t="s">
        <v>5772</v>
      </c>
      <c r="R2684" s="3" t="s">
        <v>7049</v>
      </c>
      <c r="S2684" s="3" t="s">
        <v>7050</v>
      </c>
      <c r="T2684" s="3" t="s">
        <v>5782</v>
      </c>
      <c r="X2684" s="3">
        <v>2682</v>
      </c>
      <c r="Y2684" s="3">
        <v>52001</v>
      </c>
    </row>
    <row r="2685" spans="2:25" x14ac:dyDescent="0.35">
      <c r="B2685" s="3">
        <v>2683</v>
      </c>
      <c r="C2685" s="3" t="s">
        <v>2713</v>
      </c>
      <c r="D2685" s="3" t="s">
        <v>404</v>
      </c>
      <c r="H2685" s="3" t="s">
        <v>2713</v>
      </c>
      <c r="I2685" s="3" t="s">
        <v>404</v>
      </c>
      <c r="J2685" s="9">
        <v>41982</v>
      </c>
      <c r="K2685" s="9">
        <v>41983</v>
      </c>
      <c r="O2685" s="3" t="s">
        <v>2713</v>
      </c>
      <c r="P2685" s="3" t="s">
        <v>404</v>
      </c>
      <c r="Q2685" s="3" t="s">
        <v>5801</v>
      </c>
      <c r="R2685" s="3" t="s">
        <v>6047</v>
      </c>
      <c r="S2685" s="3" t="s">
        <v>6048</v>
      </c>
      <c r="T2685" s="3" t="s">
        <v>5775</v>
      </c>
      <c r="X2685" s="3">
        <v>2683</v>
      </c>
      <c r="Y2685" s="3">
        <v>90301</v>
      </c>
    </row>
    <row r="2686" spans="2:25" x14ac:dyDescent="0.35">
      <c r="B2686" s="3">
        <v>2684</v>
      </c>
      <c r="C2686" s="3" t="s">
        <v>2713</v>
      </c>
      <c r="D2686" s="3" t="s">
        <v>2714</v>
      </c>
      <c r="H2686" s="3" t="s">
        <v>2713</v>
      </c>
      <c r="I2686" s="3" t="s">
        <v>2714</v>
      </c>
      <c r="J2686" s="9">
        <v>41982</v>
      </c>
      <c r="K2686" s="9">
        <v>41983</v>
      </c>
      <c r="O2686" s="3" t="s">
        <v>2713</v>
      </c>
      <c r="P2686" s="3" t="s">
        <v>2714</v>
      </c>
      <c r="Q2686" s="3" t="s">
        <v>5801</v>
      </c>
      <c r="R2686" s="3" t="s">
        <v>6047</v>
      </c>
      <c r="S2686" s="3" t="s">
        <v>6048</v>
      </c>
      <c r="T2686" s="3" t="s">
        <v>5775</v>
      </c>
      <c r="X2686" s="3">
        <v>2684</v>
      </c>
      <c r="Y2686" s="3">
        <v>90301</v>
      </c>
    </row>
    <row r="2687" spans="2:25" x14ac:dyDescent="0.35">
      <c r="B2687" s="3">
        <v>2685</v>
      </c>
      <c r="C2687" s="3" t="s">
        <v>2713</v>
      </c>
      <c r="D2687" s="3" t="s">
        <v>822</v>
      </c>
      <c r="H2687" s="3" t="s">
        <v>2713</v>
      </c>
      <c r="I2687" s="3" t="s">
        <v>822</v>
      </c>
      <c r="J2687" s="9">
        <v>41982</v>
      </c>
      <c r="K2687" s="9">
        <v>41983</v>
      </c>
      <c r="O2687" s="3" t="s">
        <v>2713</v>
      </c>
      <c r="P2687" s="3" t="s">
        <v>822</v>
      </c>
      <c r="Q2687" s="3" t="s">
        <v>5801</v>
      </c>
      <c r="R2687" s="3" t="s">
        <v>6047</v>
      </c>
      <c r="S2687" s="3" t="s">
        <v>6048</v>
      </c>
      <c r="T2687" s="3" t="s">
        <v>5775</v>
      </c>
      <c r="X2687" s="3">
        <v>2685</v>
      </c>
      <c r="Y2687" s="3">
        <v>90301</v>
      </c>
    </row>
    <row r="2688" spans="2:25" x14ac:dyDescent="0.35">
      <c r="B2688" s="3">
        <v>2686</v>
      </c>
      <c r="C2688" s="3" t="s">
        <v>2715</v>
      </c>
      <c r="D2688" s="3" t="s">
        <v>2716</v>
      </c>
      <c r="H2688" s="3" t="s">
        <v>2715</v>
      </c>
      <c r="I2688" s="3" t="s">
        <v>2716</v>
      </c>
      <c r="J2688" s="9">
        <v>41979</v>
      </c>
      <c r="K2688" s="9">
        <v>41983</v>
      </c>
      <c r="O2688" s="3" t="s">
        <v>2715</v>
      </c>
      <c r="P2688" s="3" t="s">
        <v>2716</v>
      </c>
      <c r="Q2688" s="3" t="s">
        <v>5772</v>
      </c>
      <c r="R2688" s="3" t="s">
        <v>6209</v>
      </c>
      <c r="S2688" s="3" t="s">
        <v>6210</v>
      </c>
      <c r="T2688" s="3" t="s">
        <v>5775</v>
      </c>
      <c r="X2688" s="3">
        <v>2686</v>
      </c>
      <c r="Y2688" s="3">
        <v>98006</v>
      </c>
    </row>
    <row r="2689" spans="2:25" x14ac:dyDescent="0.35">
      <c r="B2689" s="3">
        <v>2687</v>
      </c>
      <c r="C2689" s="3" t="s">
        <v>2715</v>
      </c>
      <c r="D2689" s="3" t="s">
        <v>1894</v>
      </c>
      <c r="H2689" s="3" t="s">
        <v>2715</v>
      </c>
      <c r="I2689" s="3" t="s">
        <v>1894</v>
      </c>
      <c r="J2689" s="9">
        <v>41979</v>
      </c>
      <c r="K2689" s="9">
        <v>41983</v>
      </c>
      <c r="O2689" s="3" t="s">
        <v>2715</v>
      </c>
      <c r="P2689" s="3" t="s">
        <v>1894</v>
      </c>
      <c r="Q2689" s="3" t="s">
        <v>5772</v>
      </c>
      <c r="R2689" s="3" t="s">
        <v>6209</v>
      </c>
      <c r="S2689" s="3" t="s">
        <v>6210</v>
      </c>
      <c r="T2689" s="3" t="s">
        <v>5775</v>
      </c>
      <c r="X2689" s="3">
        <v>2687</v>
      </c>
      <c r="Y2689" s="3">
        <v>98006</v>
      </c>
    </row>
    <row r="2690" spans="2:25" x14ac:dyDescent="0.35">
      <c r="B2690" s="3">
        <v>2688</v>
      </c>
      <c r="C2690" s="3" t="s">
        <v>2717</v>
      </c>
      <c r="D2690" s="3" t="s">
        <v>529</v>
      </c>
      <c r="H2690" s="3" t="s">
        <v>2717</v>
      </c>
      <c r="I2690" s="3" t="s">
        <v>529</v>
      </c>
      <c r="J2690" s="9">
        <v>41179</v>
      </c>
      <c r="K2690" s="9">
        <v>41181</v>
      </c>
      <c r="O2690" s="3" t="s">
        <v>2717</v>
      </c>
      <c r="P2690" s="3" t="s">
        <v>529</v>
      </c>
      <c r="Q2690" s="3" t="s">
        <v>5801</v>
      </c>
      <c r="R2690" s="3" t="s">
        <v>6419</v>
      </c>
      <c r="S2690" s="3" t="s">
        <v>6420</v>
      </c>
      <c r="T2690" s="3" t="s">
        <v>5775</v>
      </c>
      <c r="X2690" s="3">
        <v>2688</v>
      </c>
      <c r="Y2690" s="3">
        <v>60610</v>
      </c>
    </row>
    <row r="2691" spans="2:25" x14ac:dyDescent="0.35">
      <c r="B2691" s="3">
        <v>2689</v>
      </c>
      <c r="C2691" s="3" t="s">
        <v>2717</v>
      </c>
      <c r="D2691" s="3" t="s">
        <v>651</v>
      </c>
      <c r="H2691" s="3" t="s">
        <v>2717</v>
      </c>
      <c r="I2691" s="3" t="s">
        <v>651</v>
      </c>
      <c r="J2691" s="9">
        <v>41179</v>
      </c>
      <c r="K2691" s="9">
        <v>41181</v>
      </c>
      <c r="O2691" s="3" t="s">
        <v>2717</v>
      </c>
      <c r="P2691" s="3" t="s">
        <v>651</v>
      </c>
      <c r="Q2691" s="3" t="s">
        <v>5801</v>
      </c>
      <c r="R2691" s="3" t="s">
        <v>6419</v>
      </c>
      <c r="S2691" s="3" t="s">
        <v>6420</v>
      </c>
      <c r="T2691" s="3" t="s">
        <v>5775</v>
      </c>
      <c r="X2691" s="3">
        <v>2689</v>
      </c>
      <c r="Y2691" s="3">
        <v>60610</v>
      </c>
    </row>
    <row r="2692" spans="2:25" x14ac:dyDescent="0.35">
      <c r="B2692" s="3">
        <v>2690</v>
      </c>
      <c r="C2692" s="3" t="s">
        <v>2718</v>
      </c>
      <c r="D2692" s="3" t="s">
        <v>651</v>
      </c>
      <c r="H2692" s="3" t="s">
        <v>2718</v>
      </c>
      <c r="I2692" s="3" t="s">
        <v>651</v>
      </c>
      <c r="J2692" s="9">
        <v>41943</v>
      </c>
      <c r="K2692" s="9">
        <v>41943</v>
      </c>
      <c r="O2692" s="3" t="s">
        <v>2718</v>
      </c>
      <c r="P2692" s="3" t="s">
        <v>651</v>
      </c>
      <c r="Q2692" s="3" t="s">
        <v>6020</v>
      </c>
      <c r="R2692" s="3" t="s">
        <v>6357</v>
      </c>
      <c r="S2692" s="3" t="s">
        <v>6358</v>
      </c>
      <c r="T2692" s="3" t="s">
        <v>5775</v>
      </c>
      <c r="X2692" s="3">
        <v>2690</v>
      </c>
      <c r="Y2692" s="3">
        <v>75217</v>
      </c>
    </row>
    <row r="2693" spans="2:25" x14ac:dyDescent="0.35">
      <c r="B2693" s="3">
        <v>2691</v>
      </c>
      <c r="C2693" s="3" t="s">
        <v>2718</v>
      </c>
      <c r="D2693" s="3" t="s">
        <v>438</v>
      </c>
      <c r="H2693" s="3" t="s">
        <v>2718</v>
      </c>
      <c r="I2693" s="3" t="s">
        <v>438</v>
      </c>
      <c r="J2693" s="9">
        <v>41943</v>
      </c>
      <c r="K2693" s="9">
        <v>41943</v>
      </c>
      <c r="O2693" s="3" t="s">
        <v>2718</v>
      </c>
      <c r="P2693" s="3" t="s">
        <v>438</v>
      </c>
      <c r="Q2693" s="3" t="s">
        <v>6020</v>
      </c>
      <c r="R2693" s="3" t="s">
        <v>6357</v>
      </c>
      <c r="S2693" s="3" t="s">
        <v>6358</v>
      </c>
      <c r="T2693" s="3" t="s">
        <v>5775</v>
      </c>
      <c r="X2693" s="3">
        <v>2691</v>
      </c>
      <c r="Y2693" s="3">
        <v>75217</v>
      </c>
    </row>
    <row r="2694" spans="2:25" x14ac:dyDescent="0.35">
      <c r="B2694" s="3">
        <v>2692</v>
      </c>
      <c r="C2694" s="3" t="s">
        <v>2718</v>
      </c>
      <c r="D2694" s="3" t="s">
        <v>1396</v>
      </c>
      <c r="H2694" s="3" t="s">
        <v>2718</v>
      </c>
      <c r="I2694" s="3" t="s">
        <v>1396</v>
      </c>
      <c r="J2694" s="9">
        <v>41943</v>
      </c>
      <c r="K2694" s="9">
        <v>41943</v>
      </c>
      <c r="O2694" s="3" t="s">
        <v>2718</v>
      </c>
      <c r="P2694" s="3" t="s">
        <v>1396</v>
      </c>
      <c r="Q2694" s="3" t="s">
        <v>6020</v>
      </c>
      <c r="R2694" s="3" t="s">
        <v>6357</v>
      </c>
      <c r="S2694" s="3" t="s">
        <v>6358</v>
      </c>
      <c r="T2694" s="3" t="s">
        <v>5775</v>
      </c>
      <c r="X2694" s="3">
        <v>2692</v>
      </c>
      <c r="Y2694" s="3">
        <v>75217</v>
      </c>
    </row>
    <row r="2695" spans="2:25" x14ac:dyDescent="0.35">
      <c r="B2695" s="3">
        <v>2693</v>
      </c>
      <c r="C2695" s="3" t="s">
        <v>2719</v>
      </c>
      <c r="D2695" s="3" t="s">
        <v>77</v>
      </c>
      <c r="H2695" s="3" t="s">
        <v>2719</v>
      </c>
      <c r="I2695" s="3" t="s">
        <v>77</v>
      </c>
      <c r="J2695" s="9">
        <v>41242</v>
      </c>
      <c r="K2695" s="9">
        <v>41243</v>
      </c>
      <c r="O2695" s="3" t="s">
        <v>2719</v>
      </c>
      <c r="P2695" s="3" t="s">
        <v>77</v>
      </c>
      <c r="Q2695" s="3" t="s">
        <v>6020</v>
      </c>
      <c r="R2695" s="3" t="s">
        <v>6241</v>
      </c>
      <c r="S2695" s="3" t="s">
        <v>6242</v>
      </c>
      <c r="T2695" s="3" t="s">
        <v>5782</v>
      </c>
      <c r="X2695" s="3">
        <v>2693</v>
      </c>
      <c r="Y2695" s="3">
        <v>94122</v>
      </c>
    </row>
    <row r="2696" spans="2:25" x14ac:dyDescent="0.35">
      <c r="B2696" s="3">
        <v>2694</v>
      </c>
      <c r="C2696" s="3" t="s">
        <v>2720</v>
      </c>
      <c r="D2696" s="3" t="s">
        <v>1824</v>
      </c>
      <c r="H2696" s="3" t="s">
        <v>2720</v>
      </c>
      <c r="I2696" s="3" t="s">
        <v>1824</v>
      </c>
      <c r="J2696" s="9">
        <v>40613</v>
      </c>
      <c r="K2696" s="9">
        <v>40616</v>
      </c>
      <c r="O2696" s="3" t="s">
        <v>2720</v>
      </c>
      <c r="P2696" s="3" t="s">
        <v>1824</v>
      </c>
      <c r="Q2696" s="3" t="s">
        <v>5768</v>
      </c>
      <c r="R2696" s="3" t="s">
        <v>6759</v>
      </c>
      <c r="S2696" s="3" t="s">
        <v>6760</v>
      </c>
      <c r="T2696" s="3" t="s">
        <v>5775</v>
      </c>
      <c r="X2696" s="3">
        <v>2694</v>
      </c>
      <c r="Y2696" s="3">
        <v>10024</v>
      </c>
    </row>
    <row r="2697" spans="2:25" x14ac:dyDescent="0.35">
      <c r="B2697" s="3">
        <v>2695</v>
      </c>
      <c r="C2697" s="3" t="s">
        <v>2721</v>
      </c>
      <c r="D2697" s="3" t="s">
        <v>2593</v>
      </c>
      <c r="H2697" s="3" t="s">
        <v>2721</v>
      </c>
      <c r="I2697" s="3" t="s">
        <v>2593</v>
      </c>
      <c r="J2697" s="9">
        <v>41963</v>
      </c>
      <c r="K2697" s="9">
        <v>41967</v>
      </c>
      <c r="O2697" s="3" t="s">
        <v>2721</v>
      </c>
      <c r="P2697" s="3" t="s">
        <v>2593</v>
      </c>
      <c r="Q2697" s="3" t="s">
        <v>5772</v>
      </c>
      <c r="R2697" s="3" t="s">
        <v>6183</v>
      </c>
      <c r="S2697" s="3" t="s">
        <v>6184</v>
      </c>
      <c r="T2697" s="3" t="s">
        <v>5771</v>
      </c>
      <c r="X2697" s="3">
        <v>2695</v>
      </c>
      <c r="Y2697" s="3">
        <v>10011</v>
      </c>
    </row>
    <row r="2698" spans="2:25" x14ac:dyDescent="0.35">
      <c r="B2698" s="3">
        <v>2696</v>
      </c>
      <c r="C2698" s="3" t="s">
        <v>2721</v>
      </c>
      <c r="D2698" s="3" t="s">
        <v>1123</v>
      </c>
      <c r="H2698" s="3" t="s">
        <v>2721</v>
      </c>
      <c r="I2698" s="3" t="s">
        <v>1123</v>
      </c>
      <c r="J2698" s="9">
        <v>41963</v>
      </c>
      <c r="K2698" s="9">
        <v>41967</v>
      </c>
      <c r="O2698" s="3" t="s">
        <v>2721</v>
      </c>
      <c r="P2698" s="3" t="s">
        <v>1123</v>
      </c>
      <c r="Q2698" s="3" t="s">
        <v>5772</v>
      </c>
      <c r="R2698" s="3" t="s">
        <v>6183</v>
      </c>
      <c r="S2698" s="3" t="s">
        <v>6184</v>
      </c>
      <c r="T2698" s="3" t="s">
        <v>5771</v>
      </c>
      <c r="X2698" s="3">
        <v>2696</v>
      </c>
      <c r="Y2698" s="3">
        <v>10011</v>
      </c>
    </row>
    <row r="2699" spans="2:25" x14ac:dyDescent="0.35">
      <c r="B2699" s="3">
        <v>2697</v>
      </c>
      <c r="C2699" s="3" t="s">
        <v>2722</v>
      </c>
      <c r="D2699" s="3" t="s">
        <v>66</v>
      </c>
      <c r="H2699" s="3" t="s">
        <v>2722</v>
      </c>
      <c r="I2699" s="3" t="s">
        <v>66</v>
      </c>
      <c r="J2699" s="9">
        <v>41485</v>
      </c>
      <c r="K2699" s="9">
        <v>41489</v>
      </c>
      <c r="O2699" s="3" t="s">
        <v>2722</v>
      </c>
      <c r="P2699" s="3" t="s">
        <v>66</v>
      </c>
      <c r="Q2699" s="3" t="s">
        <v>5772</v>
      </c>
      <c r="R2699" s="3" t="s">
        <v>7051</v>
      </c>
      <c r="S2699" s="3" t="s">
        <v>7052</v>
      </c>
      <c r="T2699" s="3" t="s">
        <v>5771</v>
      </c>
      <c r="X2699" s="3">
        <v>2697</v>
      </c>
      <c r="Y2699" s="3">
        <v>19140</v>
      </c>
    </row>
    <row r="2700" spans="2:25" x14ac:dyDescent="0.35">
      <c r="B2700" s="3">
        <v>2698</v>
      </c>
      <c r="C2700" s="3" t="s">
        <v>2723</v>
      </c>
      <c r="D2700" s="3" t="s">
        <v>304</v>
      </c>
      <c r="H2700" s="3" t="s">
        <v>2723</v>
      </c>
      <c r="I2700" s="3" t="s">
        <v>304</v>
      </c>
      <c r="J2700" s="9">
        <v>41493</v>
      </c>
      <c r="K2700" s="9">
        <v>41494</v>
      </c>
      <c r="O2700" s="3" t="s">
        <v>2723</v>
      </c>
      <c r="P2700" s="3" t="s">
        <v>304</v>
      </c>
      <c r="Q2700" s="3" t="s">
        <v>5801</v>
      </c>
      <c r="R2700" s="3" t="s">
        <v>7053</v>
      </c>
      <c r="S2700" s="3" t="s">
        <v>7054</v>
      </c>
      <c r="T2700" s="3" t="s">
        <v>5771</v>
      </c>
      <c r="X2700" s="3">
        <v>2698</v>
      </c>
      <c r="Y2700" s="3">
        <v>10024</v>
      </c>
    </row>
    <row r="2701" spans="2:25" x14ac:dyDescent="0.35">
      <c r="B2701" s="3">
        <v>2699</v>
      </c>
      <c r="C2701" s="3" t="s">
        <v>2724</v>
      </c>
      <c r="D2701" s="3" t="s">
        <v>1087</v>
      </c>
      <c r="H2701" s="3" t="s">
        <v>2724</v>
      </c>
      <c r="I2701" s="3" t="s">
        <v>1087</v>
      </c>
      <c r="J2701" s="9">
        <v>41555</v>
      </c>
      <c r="K2701" s="9">
        <v>41561</v>
      </c>
      <c r="O2701" s="3" t="s">
        <v>2724</v>
      </c>
      <c r="P2701" s="3" t="s">
        <v>1087</v>
      </c>
      <c r="Q2701" s="3" t="s">
        <v>5772</v>
      </c>
      <c r="R2701" s="3" t="s">
        <v>6863</v>
      </c>
      <c r="S2701" s="3" t="s">
        <v>6864</v>
      </c>
      <c r="T2701" s="3" t="s">
        <v>5775</v>
      </c>
      <c r="X2701" s="3">
        <v>2699</v>
      </c>
      <c r="Y2701" s="3">
        <v>90049</v>
      </c>
    </row>
    <row r="2702" spans="2:25" x14ac:dyDescent="0.35">
      <c r="B2702" s="3">
        <v>2700</v>
      </c>
      <c r="C2702" s="3" t="s">
        <v>2725</v>
      </c>
      <c r="D2702" s="3" t="s">
        <v>2726</v>
      </c>
      <c r="H2702" s="3" t="s">
        <v>2725</v>
      </c>
      <c r="I2702" s="3" t="s">
        <v>2726</v>
      </c>
      <c r="J2702" s="9">
        <v>40794</v>
      </c>
      <c r="K2702" s="9">
        <v>40800</v>
      </c>
      <c r="O2702" s="3" t="s">
        <v>2725</v>
      </c>
      <c r="P2702" s="3" t="s">
        <v>2726</v>
      </c>
      <c r="Q2702" s="3" t="s">
        <v>5772</v>
      </c>
      <c r="R2702" s="3" t="s">
        <v>7055</v>
      </c>
      <c r="S2702" s="3" t="s">
        <v>7056</v>
      </c>
      <c r="T2702" s="3" t="s">
        <v>5782</v>
      </c>
      <c r="X2702" s="3">
        <v>2700</v>
      </c>
      <c r="Y2702" s="3">
        <v>94110</v>
      </c>
    </row>
    <row r="2703" spans="2:25" x14ac:dyDescent="0.35">
      <c r="B2703" s="3">
        <v>2701</v>
      </c>
      <c r="C2703" s="3" t="s">
        <v>2725</v>
      </c>
      <c r="D2703" s="3" t="s">
        <v>394</v>
      </c>
      <c r="H2703" s="3" t="s">
        <v>2725</v>
      </c>
      <c r="I2703" s="3" t="s">
        <v>394</v>
      </c>
      <c r="J2703" s="9">
        <v>40794</v>
      </c>
      <c r="K2703" s="9">
        <v>40800</v>
      </c>
      <c r="O2703" s="3" t="s">
        <v>2725</v>
      </c>
      <c r="P2703" s="3" t="s">
        <v>394</v>
      </c>
      <c r="Q2703" s="3" t="s">
        <v>5772</v>
      </c>
      <c r="R2703" s="3" t="s">
        <v>7055</v>
      </c>
      <c r="S2703" s="3" t="s">
        <v>7056</v>
      </c>
      <c r="T2703" s="3" t="s">
        <v>5782</v>
      </c>
      <c r="X2703" s="3">
        <v>2701</v>
      </c>
      <c r="Y2703" s="3">
        <v>94110</v>
      </c>
    </row>
    <row r="2704" spans="2:25" x14ac:dyDescent="0.35">
      <c r="B2704" s="3">
        <v>2702</v>
      </c>
      <c r="C2704" s="3" t="s">
        <v>2725</v>
      </c>
      <c r="D2704" s="3" t="s">
        <v>1177</v>
      </c>
      <c r="H2704" s="3" t="s">
        <v>2725</v>
      </c>
      <c r="I2704" s="3" t="s">
        <v>1177</v>
      </c>
      <c r="J2704" s="9">
        <v>40794</v>
      </c>
      <c r="K2704" s="9">
        <v>40800</v>
      </c>
      <c r="O2704" s="3" t="s">
        <v>2725</v>
      </c>
      <c r="P2704" s="3" t="s">
        <v>1177</v>
      </c>
      <c r="Q2704" s="3" t="s">
        <v>5772</v>
      </c>
      <c r="R2704" s="3" t="s">
        <v>7055</v>
      </c>
      <c r="S2704" s="3" t="s">
        <v>7056</v>
      </c>
      <c r="T2704" s="3" t="s">
        <v>5782</v>
      </c>
      <c r="X2704" s="3">
        <v>2702</v>
      </c>
      <c r="Y2704" s="3">
        <v>94110</v>
      </c>
    </row>
    <row r="2705" spans="2:25" x14ac:dyDescent="0.35">
      <c r="B2705" s="3">
        <v>2703</v>
      </c>
      <c r="C2705" s="3" t="s">
        <v>2727</v>
      </c>
      <c r="D2705" s="3" t="s">
        <v>2728</v>
      </c>
      <c r="H2705" s="3" t="s">
        <v>2727</v>
      </c>
      <c r="I2705" s="3" t="s">
        <v>2728</v>
      </c>
      <c r="J2705" s="9">
        <v>40618</v>
      </c>
      <c r="K2705" s="9">
        <v>40623</v>
      </c>
      <c r="O2705" s="3" t="s">
        <v>2727</v>
      </c>
      <c r="P2705" s="3" t="s">
        <v>2728</v>
      </c>
      <c r="Q2705" s="3" t="s">
        <v>5768</v>
      </c>
      <c r="R2705" s="3" t="s">
        <v>6821</v>
      </c>
      <c r="S2705" s="3" t="s">
        <v>6822</v>
      </c>
      <c r="T2705" s="3" t="s">
        <v>5782</v>
      </c>
      <c r="X2705" s="3">
        <v>2703</v>
      </c>
      <c r="Y2705" s="3">
        <v>27604</v>
      </c>
    </row>
    <row r="2706" spans="2:25" x14ac:dyDescent="0.35">
      <c r="B2706" s="3">
        <v>2704</v>
      </c>
      <c r="C2706" s="3" t="s">
        <v>2729</v>
      </c>
      <c r="D2706" s="3" t="s">
        <v>1227</v>
      </c>
      <c r="H2706" s="3" t="s">
        <v>2729</v>
      </c>
      <c r="I2706" s="3" t="s">
        <v>1227</v>
      </c>
      <c r="J2706" s="9">
        <v>40968</v>
      </c>
      <c r="K2706" s="9">
        <v>40970</v>
      </c>
      <c r="O2706" s="3" t="s">
        <v>2729</v>
      </c>
      <c r="P2706" s="3" t="s">
        <v>1227</v>
      </c>
      <c r="Q2706" s="3" t="s">
        <v>5768</v>
      </c>
      <c r="R2706" s="3" t="s">
        <v>6537</v>
      </c>
      <c r="S2706" s="3" t="s">
        <v>6538</v>
      </c>
      <c r="T2706" s="3" t="s">
        <v>5775</v>
      </c>
      <c r="X2706" s="3">
        <v>2704</v>
      </c>
      <c r="Y2706" s="3">
        <v>31204</v>
      </c>
    </row>
    <row r="2707" spans="2:25" x14ac:dyDescent="0.35">
      <c r="B2707" s="3">
        <v>2705</v>
      </c>
      <c r="C2707" s="3" t="s">
        <v>2730</v>
      </c>
      <c r="D2707" s="3" t="s">
        <v>2731</v>
      </c>
      <c r="H2707" s="3" t="s">
        <v>2730</v>
      </c>
      <c r="I2707" s="3" t="s">
        <v>2731</v>
      </c>
      <c r="J2707" s="9">
        <v>41099</v>
      </c>
      <c r="K2707" s="9">
        <v>41104</v>
      </c>
      <c r="O2707" s="3" t="s">
        <v>2730</v>
      </c>
      <c r="P2707" s="3" t="s">
        <v>2731</v>
      </c>
      <c r="Q2707" s="3" t="s">
        <v>5772</v>
      </c>
      <c r="R2707" s="3" t="s">
        <v>5793</v>
      </c>
      <c r="S2707" s="3" t="s">
        <v>5794</v>
      </c>
      <c r="T2707" s="3" t="s">
        <v>5775</v>
      </c>
      <c r="X2707" s="3">
        <v>2705</v>
      </c>
      <c r="Y2707" s="3">
        <v>37211</v>
      </c>
    </row>
    <row r="2708" spans="2:25" x14ac:dyDescent="0.35">
      <c r="B2708" s="3">
        <v>2706</v>
      </c>
      <c r="C2708" s="3" t="s">
        <v>2732</v>
      </c>
      <c r="D2708" s="3" t="s">
        <v>2733</v>
      </c>
      <c r="H2708" s="3" t="s">
        <v>2732</v>
      </c>
      <c r="I2708" s="3" t="s">
        <v>2733</v>
      </c>
      <c r="J2708" s="9">
        <v>41325</v>
      </c>
      <c r="K2708" s="9">
        <v>41332</v>
      </c>
      <c r="O2708" s="3" t="s">
        <v>2732</v>
      </c>
      <c r="P2708" s="3" t="s">
        <v>2733</v>
      </c>
      <c r="Q2708" s="3" t="s">
        <v>5772</v>
      </c>
      <c r="R2708" s="3" t="s">
        <v>5958</v>
      </c>
      <c r="S2708" s="3" t="s">
        <v>5959</v>
      </c>
      <c r="T2708" s="3" t="s">
        <v>5775</v>
      </c>
      <c r="X2708" s="3">
        <v>2706</v>
      </c>
      <c r="Y2708" s="3">
        <v>37211</v>
      </c>
    </row>
    <row r="2709" spans="2:25" x14ac:dyDescent="0.35">
      <c r="B2709" s="3">
        <v>2707</v>
      </c>
      <c r="C2709" s="3" t="s">
        <v>2734</v>
      </c>
      <c r="D2709" s="3" t="s">
        <v>1403</v>
      </c>
      <c r="H2709" s="3" t="s">
        <v>2734</v>
      </c>
      <c r="I2709" s="3" t="s">
        <v>1403</v>
      </c>
      <c r="J2709" s="9">
        <v>41899</v>
      </c>
      <c r="K2709" s="9">
        <v>41901</v>
      </c>
      <c r="O2709" s="3" t="s">
        <v>2734</v>
      </c>
      <c r="P2709" s="3" t="s">
        <v>1403</v>
      </c>
      <c r="Q2709" s="3" t="s">
        <v>5801</v>
      </c>
      <c r="R2709" s="3" t="s">
        <v>6723</v>
      </c>
      <c r="S2709" s="3" t="s">
        <v>6724</v>
      </c>
      <c r="T2709" s="3" t="s">
        <v>5775</v>
      </c>
      <c r="X2709" s="3">
        <v>2707</v>
      </c>
      <c r="Y2709" s="3">
        <v>19143</v>
      </c>
    </row>
    <row r="2710" spans="2:25" x14ac:dyDescent="0.35">
      <c r="B2710" s="3">
        <v>2708</v>
      </c>
      <c r="C2710" s="3" t="s">
        <v>2734</v>
      </c>
      <c r="D2710" s="3" t="s">
        <v>2384</v>
      </c>
      <c r="H2710" s="3" t="s">
        <v>2734</v>
      </c>
      <c r="I2710" s="3" t="s">
        <v>2384</v>
      </c>
      <c r="J2710" s="9">
        <v>41899</v>
      </c>
      <c r="K2710" s="9">
        <v>41901</v>
      </c>
      <c r="O2710" s="3" t="s">
        <v>2734</v>
      </c>
      <c r="P2710" s="3" t="s">
        <v>2384</v>
      </c>
      <c r="Q2710" s="3" t="s">
        <v>5801</v>
      </c>
      <c r="R2710" s="3" t="s">
        <v>6723</v>
      </c>
      <c r="S2710" s="3" t="s">
        <v>6724</v>
      </c>
      <c r="T2710" s="3" t="s">
        <v>5775</v>
      </c>
      <c r="X2710" s="3">
        <v>2708</v>
      </c>
      <c r="Y2710" s="3">
        <v>19143</v>
      </c>
    </row>
    <row r="2711" spans="2:25" x14ac:dyDescent="0.35">
      <c r="B2711" s="3">
        <v>2709</v>
      </c>
      <c r="C2711" s="3" t="s">
        <v>2734</v>
      </c>
      <c r="D2711" s="3" t="s">
        <v>2735</v>
      </c>
      <c r="H2711" s="3" t="s">
        <v>2734</v>
      </c>
      <c r="I2711" s="3" t="s">
        <v>2735</v>
      </c>
      <c r="J2711" s="9">
        <v>41899</v>
      </c>
      <c r="K2711" s="9">
        <v>41901</v>
      </c>
      <c r="O2711" s="3" t="s">
        <v>2734</v>
      </c>
      <c r="P2711" s="3" t="s">
        <v>2735</v>
      </c>
      <c r="Q2711" s="3" t="s">
        <v>5801</v>
      </c>
      <c r="R2711" s="3" t="s">
        <v>6723</v>
      </c>
      <c r="S2711" s="3" t="s">
        <v>6724</v>
      </c>
      <c r="T2711" s="3" t="s">
        <v>5775</v>
      </c>
      <c r="X2711" s="3">
        <v>2709</v>
      </c>
      <c r="Y2711" s="3">
        <v>19143</v>
      </c>
    </row>
    <row r="2712" spans="2:25" x14ac:dyDescent="0.35">
      <c r="B2712" s="3">
        <v>2710</v>
      </c>
      <c r="C2712" s="3" t="s">
        <v>2734</v>
      </c>
      <c r="D2712" s="3" t="s">
        <v>1756</v>
      </c>
      <c r="H2712" s="3" t="s">
        <v>2734</v>
      </c>
      <c r="I2712" s="3" t="s">
        <v>1756</v>
      </c>
      <c r="J2712" s="9">
        <v>41899</v>
      </c>
      <c r="K2712" s="9">
        <v>41901</v>
      </c>
      <c r="O2712" s="3" t="s">
        <v>2734</v>
      </c>
      <c r="P2712" s="3" t="s">
        <v>1756</v>
      </c>
      <c r="Q2712" s="3" t="s">
        <v>5801</v>
      </c>
      <c r="R2712" s="3" t="s">
        <v>6723</v>
      </c>
      <c r="S2712" s="3" t="s">
        <v>6724</v>
      </c>
      <c r="T2712" s="3" t="s">
        <v>5775</v>
      </c>
      <c r="X2712" s="3">
        <v>2710</v>
      </c>
      <c r="Y2712" s="3">
        <v>19143</v>
      </c>
    </row>
    <row r="2713" spans="2:25" x14ac:dyDescent="0.35">
      <c r="B2713" s="3">
        <v>2711</v>
      </c>
      <c r="C2713" s="3" t="s">
        <v>2734</v>
      </c>
      <c r="D2713" s="3" t="s">
        <v>287</v>
      </c>
      <c r="H2713" s="3" t="s">
        <v>2734</v>
      </c>
      <c r="I2713" s="3" t="s">
        <v>287</v>
      </c>
      <c r="J2713" s="9">
        <v>41899</v>
      </c>
      <c r="K2713" s="9">
        <v>41901</v>
      </c>
      <c r="O2713" s="3" t="s">
        <v>2734</v>
      </c>
      <c r="P2713" s="3" t="s">
        <v>287</v>
      </c>
      <c r="Q2713" s="3" t="s">
        <v>5801</v>
      </c>
      <c r="R2713" s="3" t="s">
        <v>6723</v>
      </c>
      <c r="S2713" s="3" t="s">
        <v>6724</v>
      </c>
      <c r="T2713" s="3" t="s">
        <v>5775</v>
      </c>
      <c r="X2713" s="3">
        <v>2711</v>
      </c>
      <c r="Y2713" s="3">
        <v>19143</v>
      </c>
    </row>
    <row r="2714" spans="2:25" x14ac:dyDescent="0.35">
      <c r="B2714" s="3">
        <v>2712</v>
      </c>
      <c r="C2714" s="3" t="s">
        <v>2736</v>
      </c>
      <c r="D2714" s="3" t="s">
        <v>643</v>
      </c>
      <c r="H2714" s="3" t="s">
        <v>2736</v>
      </c>
      <c r="I2714" s="3" t="s">
        <v>643</v>
      </c>
      <c r="J2714" s="9">
        <v>41949</v>
      </c>
      <c r="K2714" s="9">
        <v>41954</v>
      </c>
      <c r="O2714" s="3" t="s">
        <v>2736</v>
      </c>
      <c r="P2714" s="3" t="s">
        <v>643</v>
      </c>
      <c r="Q2714" s="3" t="s">
        <v>5768</v>
      </c>
      <c r="R2714" s="3" t="s">
        <v>6817</v>
      </c>
      <c r="S2714" s="3" t="s">
        <v>6818</v>
      </c>
      <c r="T2714" s="3" t="s">
        <v>5771</v>
      </c>
      <c r="X2714" s="3">
        <v>2712</v>
      </c>
      <c r="Y2714" s="3">
        <v>75081</v>
      </c>
    </row>
    <row r="2715" spans="2:25" x14ac:dyDescent="0.35">
      <c r="B2715" s="3">
        <v>2713</v>
      </c>
      <c r="C2715" s="3" t="s">
        <v>2737</v>
      </c>
      <c r="D2715" s="3" t="s">
        <v>1204</v>
      </c>
      <c r="H2715" s="3" t="s">
        <v>2737</v>
      </c>
      <c r="I2715" s="3" t="s">
        <v>1204</v>
      </c>
      <c r="J2715" s="9">
        <v>40959</v>
      </c>
      <c r="K2715" s="9">
        <v>40962</v>
      </c>
      <c r="O2715" s="3" t="s">
        <v>2737</v>
      </c>
      <c r="P2715" s="3" t="s">
        <v>1204</v>
      </c>
      <c r="Q2715" s="3" t="s">
        <v>5768</v>
      </c>
      <c r="R2715" s="3" t="s">
        <v>6759</v>
      </c>
      <c r="S2715" s="3" t="s">
        <v>6760</v>
      </c>
      <c r="T2715" s="3" t="s">
        <v>5775</v>
      </c>
      <c r="X2715" s="3">
        <v>2713</v>
      </c>
      <c r="Y2715" s="3">
        <v>8861</v>
      </c>
    </row>
    <row r="2716" spans="2:25" x14ac:dyDescent="0.35">
      <c r="B2716" s="3">
        <v>2714</v>
      </c>
      <c r="C2716" s="3" t="s">
        <v>2738</v>
      </c>
      <c r="D2716" s="3" t="s">
        <v>1959</v>
      </c>
      <c r="H2716" s="3" t="s">
        <v>2738</v>
      </c>
      <c r="I2716" s="3" t="s">
        <v>1959</v>
      </c>
      <c r="J2716" s="9">
        <v>41162</v>
      </c>
      <c r="K2716" s="9">
        <v>41166</v>
      </c>
      <c r="O2716" s="3" t="s">
        <v>2738</v>
      </c>
      <c r="P2716" s="3" t="s">
        <v>1959</v>
      </c>
      <c r="Q2716" s="3" t="s">
        <v>5772</v>
      </c>
      <c r="R2716" s="3" t="s">
        <v>6733</v>
      </c>
      <c r="S2716" s="3" t="s">
        <v>6734</v>
      </c>
      <c r="T2716" s="3" t="s">
        <v>5771</v>
      </c>
      <c r="X2716" s="3">
        <v>2714</v>
      </c>
      <c r="Y2716" s="3">
        <v>2151</v>
      </c>
    </row>
    <row r="2717" spans="2:25" x14ac:dyDescent="0.35">
      <c r="B2717" s="3">
        <v>2715</v>
      </c>
      <c r="C2717" s="3" t="s">
        <v>2738</v>
      </c>
      <c r="D2717" s="3" t="s">
        <v>228</v>
      </c>
      <c r="H2717" s="3" t="s">
        <v>2738</v>
      </c>
      <c r="I2717" s="3" t="s">
        <v>228</v>
      </c>
      <c r="J2717" s="9">
        <v>41162</v>
      </c>
      <c r="K2717" s="9">
        <v>41166</v>
      </c>
      <c r="O2717" s="3" t="s">
        <v>2738</v>
      </c>
      <c r="P2717" s="3" t="s">
        <v>228</v>
      </c>
      <c r="Q2717" s="3" t="s">
        <v>5772</v>
      </c>
      <c r="R2717" s="3" t="s">
        <v>6733</v>
      </c>
      <c r="S2717" s="3" t="s">
        <v>6734</v>
      </c>
      <c r="T2717" s="3" t="s">
        <v>5771</v>
      </c>
      <c r="X2717" s="3">
        <v>2715</v>
      </c>
      <c r="Y2717" s="3">
        <v>2151</v>
      </c>
    </row>
    <row r="2718" spans="2:25" x14ac:dyDescent="0.35">
      <c r="B2718" s="3">
        <v>2716</v>
      </c>
      <c r="C2718" s="3" t="s">
        <v>2738</v>
      </c>
      <c r="D2718" s="3" t="s">
        <v>1437</v>
      </c>
      <c r="H2718" s="3" t="s">
        <v>2738</v>
      </c>
      <c r="I2718" s="3" t="s">
        <v>1437</v>
      </c>
      <c r="J2718" s="9">
        <v>41162</v>
      </c>
      <c r="K2718" s="9">
        <v>41166</v>
      </c>
      <c r="O2718" s="3" t="s">
        <v>2738</v>
      </c>
      <c r="P2718" s="3" t="s">
        <v>1437</v>
      </c>
      <c r="Q2718" s="3" t="s">
        <v>5772</v>
      </c>
      <c r="R2718" s="3" t="s">
        <v>6733</v>
      </c>
      <c r="S2718" s="3" t="s">
        <v>6734</v>
      </c>
      <c r="T2718" s="3" t="s">
        <v>5771</v>
      </c>
      <c r="X2718" s="3">
        <v>2716</v>
      </c>
      <c r="Y2718" s="3">
        <v>2151</v>
      </c>
    </row>
    <row r="2719" spans="2:25" x14ac:dyDescent="0.35">
      <c r="B2719" s="3">
        <v>2717</v>
      </c>
      <c r="C2719" s="3" t="s">
        <v>2739</v>
      </c>
      <c r="D2719" s="3" t="s">
        <v>1222</v>
      </c>
      <c r="H2719" s="3" t="s">
        <v>2739</v>
      </c>
      <c r="I2719" s="3" t="s">
        <v>1222</v>
      </c>
      <c r="J2719" s="9">
        <v>41610</v>
      </c>
      <c r="K2719" s="9">
        <v>41614</v>
      </c>
      <c r="O2719" s="3" t="s">
        <v>2739</v>
      </c>
      <c r="P2719" s="3" t="s">
        <v>1222</v>
      </c>
      <c r="Q2719" s="3" t="s">
        <v>5772</v>
      </c>
      <c r="R2719" s="3" t="s">
        <v>6825</v>
      </c>
      <c r="S2719" s="3" t="s">
        <v>6826</v>
      </c>
      <c r="T2719" s="3" t="s">
        <v>5775</v>
      </c>
      <c r="X2719" s="3">
        <v>2717</v>
      </c>
      <c r="Y2719" s="3">
        <v>94122</v>
      </c>
    </row>
    <row r="2720" spans="2:25" x14ac:dyDescent="0.35">
      <c r="B2720" s="3">
        <v>2718</v>
      </c>
      <c r="C2720" s="3" t="s">
        <v>2740</v>
      </c>
      <c r="D2720" s="3" t="s">
        <v>387</v>
      </c>
      <c r="H2720" s="3" t="s">
        <v>2740</v>
      </c>
      <c r="I2720" s="3" t="s">
        <v>387</v>
      </c>
      <c r="J2720" s="9">
        <v>41702</v>
      </c>
      <c r="K2720" s="9">
        <v>41709</v>
      </c>
      <c r="O2720" s="3" t="s">
        <v>2740</v>
      </c>
      <c r="P2720" s="3" t="s">
        <v>387</v>
      </c>
      <c r="Q2720" s="3" t="s">
        <v>5772</v>
      </c>
      <c r="R2720" s="3" t="s">
        <v>6119</v>
      </c>
      <c r="S2720" s="3" t="s">
        <v>6120</v>
      </c>
      <c r="T2720" s="3" t="s">
        <v>5775</v>
      </c>
      <c r="X2720" s="3">
        <v>2718</v>
      </c>
      <c r="Y2720" s="3">
        <v>48127</v>
      </c>
    </row>
    <row r="2721" spans="2:25" x14ac:dyDescent="0.35">
      <c r="B2721" s="3">
        <v>2719</v>
      </c>
      <c r="C2721" s="3" t="s">
        <v>2740</v>
      </c>
      <c r="D2721" s="3" t="s">
        <v>1672</v>
      </c>
      <c r="H2721" s="3" t="s">
        <v>2740</v>
      </c>
      <c r="I2721" s="3" t="s">
        <v>1672</v>
      </c>
      <c r="J2721" s="9">
        <v>41702</v>
      </c>
      <c r="K2721" s="9">
        <v>41709</v>
      </c>
      <c r="O2721" s="3" t="s">
        <v>2740</v>
      </c>
      <c r="P2721" s="3" t="s">
        <v>1672</v>
      </c>
      <c r="Q2721" s="3" t="s">
        <v>5772</v>
      </c>
      <c r="R2721" s="3" t="s">
        <v>6119</v>
      </c>
      <c r="S2721" s="3" t="s">
        <v>6120</v>
      </c>
      <c r="T2721" s="3" t="s">
        <v>5775</v>
      </c>
      <c r="X2721" s="3">
        <v>2719</v>
      </c>
      <c r="Y2721" s="3">
        <v>48127</v>
      </c>
    </row>
    <row r="2722" spans="2:25" x14ac:dyDescent="0.35">
      <c r="B2722" s="3">
        <v>2720</v>
      </c>
      <c r="C2722" s="3" t="s">
        <v>2741</v>
      </c>
      <c r="D2722" s="3" t="s">
        <v>76</v>
      </c>
      <c r="H2722" s="3" t="s">
        <v>2741</v>
      </c>
      <c r="I2722" s="3" t="s">
        <v>76</v>
      </c>
      <c r="J2722" s="9">
        <v>41606</v>
      </c>
      <c r="K2722" s="9">
        <v>41609</v>
      </c>
      <c r="O2722" s="3" t="s">
        <v>2741</v>
      </c>
      <c r="P2722" s="3" t="s">
        <v>76</v>
      </c>
      <c r="Q2722" s="3" t="s">
        <v>5801</v>
      </c>
      <c r="R2722" s="3" t="s">
        <v>6325</v>
      </c>
      <c r="S2722" s="3" t="s">
        <v>6326</v>
      </c>
      <c r="T2722" s="3" t="s">
        <v>5771</v>
      </c>
      <c r="X2722" s="3">
        <v>2720</v>
      </c>
      <c r="Y2722" s="3">
        <v>66212</v>
      </c>
    </row>
    <row r="2723" spans="2:25" x14ac:dyDescent="0.35">
      <c r="B2723" s="3">
        <v>2721</v>
      </c>
      <c r="C2723" s="3" t="s">
        <v>2741</v>
      </c>
      <c r="D2723" s="3" t="s">
        <v>2175</v>
      </c>
      <c r="H2723" s="3" t="s">
        <v>2741</v>
      </c>
      <c r="I2723" s="3" t="s">
        <v>2175</v>
      </c>
      <c r="J2723" s="9">
        <v>41606</v>
      </c>
      <c r="K2723" s="9">
        <v>41609</v>
      </c>
      <c r="O2723" s="3" t="s">
        <v>2741</v>
      </c>
      <c r="P2723" s="3" t="s">
        <v>2175</v>
      </c>
      <c r="Q2723" s="3" t="s">
        <v>5801</v>
      </c>
      <c r="R2723" s="3" t="s">
        <v>6325</v>
      </c>
      <c r="S2723" s="3" t="s">
        <v>6326</v>
      </c>
      <c r="T2723" s="3" t="s">
        <v>5771</v>
      </c>
      <c r="X2723" s="3">
        <v>2721</v>
      </c>
      <c r="Y2723" s="3">
        <v>66212</v>
      </c>
    </row>
    <row r="2724" spans="2:25" x14ac:dyDescent="0.35">
      <c r="B2724" s="3">
        <v>2722</v>
      </c>
      <c r="C2724" s="3" t="s">
        <v>2742</v>
      </c>
      <c r="D2724" s="3" t="s">
        <v>2743</v>
      </c>
      <c r="H2724" s="3" t="s">
        <v>2742</v>
      </c>
      <c r="I2724" s="3" t="s">
        <v>2743</v>
      </c>
      <c r="J2724" s="9">
        <v>40786</v>
      </c>
      <c r="K2724" s="9">
        <v>40791</v>
      </c>
      <c r="O2724" s="3" t="s">
        <v>2742</v>
      </c>
      <c r="P2724" s="3" t="s">
        <v>2743</v>
      </c>
      <c r="Q2724" s="3" t="s">
        <v>5772</v>
      </c>
      <c r="R2724" s="3" t="s">
        <v>5900</v>
      </c>
      <c r="S2724" s="3" t="s">
        <v>5901</v>
      </c>
      <c r="T2724" s="3" t="s">
        <v>5775</v>
      </c>
      <c r="X2724" s="3">
        <v>2722</v>
      </c>
      <c r="Y2724" s="3">
        <v>87505</v>
      </c>
    </row>
    <row r="2725" spans="2:25" x14ac:dyDescent="0.35">
      <c r="B2725" s="3">
        <v>2723</v>
      </c>
      <c r="C2725" s="3" t="s">
        <v>2744</v>
      </c>
      <c r="D2725" s="3" t="s">
        <v>26</v>
      </c>
      <c r="H2725" s="3" t="s">
        <v>2744</v>
      </c>
      <c r="I2725" s="3" t="s">
        <v>26</v>
      </c>
      <c r="J2725" s="9">
        <v>41617</v>
      </c>
      <c r="K2725" s="9">
        <v>41623</v>
      </c>
      <c r="O2725" s="3" t="s">
        <v>2744</v>
      </c>
      <c r="P2725" s="3" t="s">
        <v>26</v>
      </c>
      <c r="Q2725" s="3" t="s">
        <v>5772</v>
      </c>
      <c r="R2725" s="3" t="s">
        <v>6451</v>
      </c>
      <c r="S2725" s="3" t="s">
        <v>6452</v>
      </c>
      <c r="T2725" s="3" t="s">
        <v>5771</v>
      </c>
      <c r="X2725" s="3">
        <v>2723</v>
      </c>
      <c r="Y2725" s="3">
        <v>94110</v>
      </c>
    </row>
    <row r="2726" spans="2:25" x14ac:dyDescent="0.35">
      <c r="B2726" s="3">
        <v>2724</v>
      </c>
      <c r="C2726" s="3" t="s">
        <v>2744</v>
      </c>
      <c r="D2726" s="3" t="s">
        <v>2745</v>
      </c>
      <c r="H2726" s="3" t="s">
        <v>2744</v>
      </c>
      <c r="I2726" s="3" t="s">
        <v>2745</v>
      </c>
      <c r="J2726" s="9">
        <v>41617</v>
      </c>
      <c r="K2726" s="9">
        <v>41623</v>
      </c>
      <c r="O2726" s="3" t="s">
        <v>2744</v>
      </c>
      <c r="P2726" s="3" t="s">
        <v>2745</v>
      </c>
      <c r="Q2726" s="3" t="s">
        <v>5772</v>
      </c>
      <c r="R2726" s="3" t="s">
        <v>6451</v>
      </c>
      <c r="S2726" s="3" t="s">
        <v>6452</v>
      </c>
      <c r="T2726" s="3" t="s">
        <v>5771</v>
      </c>
      <c r="X2726" s="3">
        <v>2724</v>
      </c>
      <c r="Y2726" s="3">
        <v>94110</v>
      </c>
    </row>
    <row r="2727" spans="2:25" x14ac:dyDescent="0.35">
      <c r="B2727" s="3">
        <v>2725</v>
      </c>
      <c r="C2727" s="3" t="s">
        <v>2744</v>
      </c>
      <c r="D2727" s="3" t="s">
        <v>1855</v>
      </c>
      <c r="H2727" s="3" t="s">
        <v>2744</v>
      </c>
      <c r="I2727" s="3" t="s">
        <v>1855</v>
      </c>
      <c r="J2727" s="9">
        <v>41617</v>
      </c>
      <c r="K2727" s="9">
        <v>41623</v>
      </c>
      <c r="O2727" s="3" t="s">
        <v>2744</v>
      </c>
      <c r="P2727" s="3" t="s">
        <v>1855</v>
      </c>
      <c r="Q2727" s="3" t="s">
        <v>5772</v>
      </c>
      <c r="R2727" s="3" t="s">
        <v>6451</v>
      </c>
      <c r="S2727" s="3" t="s">
        <v>6452</v>
      </c>
      <c r="T2727" s="3" t="s">
        <v>5771</v>
      </c>
      <c r="X2727" s="3">
        <v>2725</v>
      </c>
      <c r="Y2727" s="3">
        <v>94110</v>
      </c>
    </row>
    <row r="2728" spans="2:25" x14ac:dyDescent="0.35">
      <c r="B2728" s="3">
        <v>2726</v>
      </c>
      <c r="C2728" s="3" t="s">
        <v>2746</v>
      </c>
      <c r="D2728" s="3" t="s">
        <v>1527</v>
      </c>
      <c r="H2728" s="3" t="s">
        <v>2746</v>
      </c>
      <c r="I2728" s="3" t="s">
        <v>1527</v>
      </c>
      <c r="J2728" s="9">
        <v>40640</v>
      </c>
      <c r="K2728" s="9">
        <v>40643</v>
      </c>
      <c r="O2728" s="3" t="s">
        <v>2746</v>
      </c>
      <c r="P2728" s="3" t="s">
        <v>1527</v>
      </c>
      <c r="Q2728" s="3" t="s">
        <v>5801</v>
      </c>
      <c r="R2728" s="3" t="s">
        <v>6277</v>
      </c>
      <c r="S2728" s="3" t="s">
        <v>6278</v>
      </c>
      <c r="T2728" s="3" t="s">
        <v>5775</v>
      </c>
      <c r="X2728" s="3">
        <v>2726</v>
      </c>
      <c r="Y2728" s="3">
        <v>36608</v>
      </c>
    </row>
    <row r="2729" spans="2:25" x14ac:dyDescent="0.35">
      <c r="B2729" s="3">
        <v>2727</v>
      </c>
      <c r="C2729" s="3" t="s">
        <v>2747</v>
      </c>
      <c r="D2729" s="3" t="s">
        <v>2277</v>
      </c>
      <c r="H2729" s="3" t="s">
        <v>2747</v>
      </c>
      <c r="I2729" s="3" t="s">
        <v>2277</v>
      </c>
      <c r="J2729" s="9">
        <v>41609</v>
      </c>
      <c r="K2729" s="9">
        <v>41609</v>
      </c>
      <c r="O2729" s="3" t="s">
        <v>2747</v>
      </c>
      <c r="P2729" s="3" t="s">
        <v>2277</v>
      </c>
      <c r="Q2729" s="3" t="s">
        <v>6020</v>
      </c>
      <c r="R2729" s="3" t="s">
        <v>6103</v>
      </c>
      <c r="S2729" s="3" t="s">
        <v>6104</v>
      </c>
      <c r="T2729" s="3" t="s">
        <v>5775</v>
      </c>
      <c r="X2729" s="3">
        <v>2727</v>
      </c>
      <c r="Y2729" s="3">
        <v>28601</v>
      </c>
    </row>
    <row r="2730" spans="2:25" x14ac:dyDescent="0.35">
      <c r="B2730" s="3">
        <v>2728</v>
      </c>
      <c r="C2730" s="3" t="s">
        <v>2748</v>
      </c>
      <c r="D2730" s="3" t="s">
        <v>223</v>
      </c>
      <c r="H2730" s="3" t="s">
        <v>2748</v>
      </c>
      <c r="I2730" s="3" t="s">
        <v>223</v>
      </c>
      <c r="J2730" s="9">
        <v>41888</v>
      </c>
      <c r="K2730" s="9">
        <v>41894</v>
      </c>
      <c r="O2730" s="3" t="s">
        <v>2748</v>
      </c>
      <c r="P2730" s="3" t="s">
        <v>223</v>
      </c>
      <c r="Q2730" s="3" t="s">
        <v>5772</v>
      </c>
      <c r="R2730" s="3" t="s">
        <v>6977</v>
      </c>
      <c r="S2730" s="3" t="s">
        <v>6978</v>
      </c>
      <c r="T2730" s="3" t="s">
        <v>5782</v>
      </c>
      <c r="X2730" s="3">
        <v>2728</v>
      </c>
      <c r="Y2730" s="3">
        <v>33311</v>
      </c>
    </row>
    <row r="2731" spans="2:25" x14ac:dyDescent="0.35">
      <c r="B2731" s="3">
        <v>2729</v>
      </c>
      <c r="C2731" s="3" t="s">
        <v>2749</v>
      </c>
      <c r="D2731" s="3" t="s">
        <v>330</v>
      </c>
      <c r="H2731" s="3" t="s">
        <v>2749</v>
      </c>
      <c r="I2731" s="3" t="s">
        <v>330</v>
      </c>
      <c r="J2731" s="9">
        <v>41092</v>
      </c>
      <c r="K2731" s="9">
        <v>41096</v>
      </c>
      <c r="O2731" s="3" t="s">
        <v>2749</v>
      </c>
      <c r="P2731" s="3" t="s">
        <v>330</v>
      </c>
      <c r="Q2731" s="3" t="s">
        <v>5772</v>
      </c>
      <c r="R2731" s="3" t="s">
        <v>7057</v>
      </c>
      <c r="S2731" s="3" t="s">
        <v>7058</v>
      </c>
      <c r="T2731" s="3" t="s">
        <v>5775</v>
      </c>
      <c r="X2731" s="3">
        <v>2729</v>
      </c>
      <c r="Y2731" s="3">
        <v>60188</v>
      </c>
    </row>
    <row r="2732" spans="2:25" x14ac:dyDescent="0.35">
      <c r="B2732" s="3">
        <v>2730</v>
      </c>
      <c r="C2732" s="3" t="s">
        <v>2749</v>
      </c>
      <c r="D2732" s="3" t="s">
        <v>1810</v>
      </c>
      <c r="H2732" s="3" t="s">
        <v>2749</v>
      </c>
      <c r="I2732" s="3" t="s">
        <v>1810</v>
      </c>
      <c r="J2732" s="9">
        <v>41092</v>
      </c>
      <c r="K2732" s="9">
        <v>41096</v>
      </c>
      <c r="O2732" s="3" t="s">
        <v>2749</v>
      </c>
      <c r="P2732" s="3" t="s">
        <v>1810</v>
      </c>
      <c r="Q2732" s="3" t="s">
        <v>5772</v>
      </c>
      <c r="R2732" s="3" t="s">
        <v>7057</v>
      </c>
      <c r="S2732" s="3" t="s">
        <v>7058</v>
      </c>
      <c r="T2732" s="3" t="s">
        <v>5775</v>
      </c>
      <c r="X2732" s="3">
        <v>2730</v>
      </c>
      <c r="Y2732" s="3">
        <v>60188</v>
      </c>
    </row>
    <row r="2733" spans="2:25" x14ac:dyDescent="0.35">
      <c r="B2733" s="3">
        <v>2731</v>
      </c>
      <c r="C2733" s="3" t="s">
        <v>2749</v>
      </c>
      <c r="D2733" s="3" t="s">
        <v>547</v>
      </c>
      <c r="H2733" s="3" t="s">
        <v>2749</v>
      </c>
      <c r="I2733" s="3" t="s">
        <v>547</v>
      </c>
      <c r="J2733" s="9">
        <v>41092</v>
      </c>
      <c r="K2733" s="9">
        <v>41096</v>
      </c>
      <c r="O2733" s="3" t="s">
        <v>2749</v>
      </c>
      <c r="P2733" s="3" t="s">
        <v>547</v>
      </c>
      <c r="Q2733" s="3" t="s">
        <v>5772</v>
      </c>
      <c r="R2733" s="3" t="s">
        <v>7057</v>
      </c>
      <c r="S2733" s="3" t="s">
        <v>7058</v>
      </c>
      <c r="T2733" s="3" t="s">
        <v>5775</v>
      </c>
      <c r="X2733" s="3">
        <v>2731</v>
      </c>
      <c r="Y2733" s="3">
        <v>60188</v>
      </c>
    </row>
    <row r="2734" spans="2:25" x14ac:dyDescent="0.35">
      <c r="B2734" s="3">
        <v>2732</v>
      </c>
      <c r="C2734" s="3" t="s">
        <v>2749</v>
      </c>
      <c r="D2734" s="3" t="s">
        <v>285</v>
      </c>
      <c r="H2734" s="3" t="s">
        <v>2749</v>
      </c>
      <c r="I2734" s="3" t="s">
        <v>285</v>
      </c>
      <c r="J2734" s="9">
        <v>41092</v>
      </c>
      <c r="K2734" s="9">
        <v>41096</v>
      </c>
      <c r="O2734" s="3" t="s">
        <v>2749</v>
      </c>
      <c r="P2734" s="3" t="s">
        <v>285</v>
      </c>
      <c r="Q2734" s="3" t="s">
        <v>5772</v>
      </c>
      <c r="R2734" s="3" t="s">
        <v>7057</v>
      </c>
      <c r="S2734" s="3" t="s">
        <v>7058</v>
      </c>
      <c r="T2734" s="3" t="s">
        <v>5775</v>
      </c>
      <c r="X2734" s="3">
        <v>2732</v>
      </c>
      <c r="Y2734" s="3">
        <v>60188</v>
      </c>
    </row>
    <row r="2735" spans="2:25" x14ac:dyDescent="0.35">
      <c r="B2735" s="3">
        <v>2733</v>
      </c>
      <c r="C2735" s="3" t="s">
        <v>2749</v>
      </c>
      <c r="D2735" s="3" t="s">
        <v>182</v>
      </c>
      <c r="H2735" s="3" t="s">
        <v>2749</v>
      </c>
      <c r="I2735" s="3" t="s">
        <v>182</v>
      </c>
      <c r="J2735" s="9">
        <v>41092</v>
      </c>
      <c r="K2735" s="9">
        <v>41096</v>
      </c>
      <c r="O2735" s="3" t="s">
        <v>2749</v>
      </c>
      <c r="P2735" s="3" t="s">
        <v>182</v>
      </c>
      <c r="Q2735" s="3" t="s">
        <v>5772</v>
      </c>
      <c r="R2735" s="3" t="s">
        <v>7057</v>
      </c>
      <c r="S2735" s="3" t="s">
        <v>7058</v>
      </c>
      <c r="T2735" s="3" t="s">
        <v>5775</v>
      </c>
      <c r="X2735" s="3">
        <v>2733</v>
      </c>
      <c r="Y2735" s="3">
        <v>60188</v>
      </c>
    </row>
    <row r="2736" spans="2:25" x14ac:dyDescent="0.35">
      <c r="B2736" s="3">
        <v>2734</v>
      </c>
      <c r="C2736" s="3" t="s">
        <v>2750</v>
      </c>
      <c r="D2736" s="3" t="s">
        <v>2751</v>
      </c>
      <c r="H2736" s="3" t="s">
        <v>2750</v>
      </c>
      <c r="I2736" s="3" t="s">
        <v>2751</v>
      </c>
      <c r="J2736" s="9">
        <v>41907</v>
      </c>
      <c r="K2736" s="9">
        <v>41911</v>
      </c>
      <c r="O2736" s="3" t="s">
        <v>2750</v>
      </c>
      <c r="P2736" s="3" t="s">
        <v>2751</v>
      </c>
      <c r="Q2736" s="3" t="s">
        <v>5772</v>
      </c>
      <c r="R2736" s="3" t="s">
        <v>6111</v>
      </c>
      <c r="S2736" s="3" t="s">
        <v>6112</v>
      </c>
      <c r="T2736" s="3" t="s">
        <v>5771</v>
      </c>
      <c r="X2736" s="3">
        <v>2734</v>
      </c>
      <c r="Y2736" s="3">
        <v>56301</v>
      </c>
    </row>
    <row r="2737" spans="2:25" x14ac:dyDescent="0.35">
      <c r="B2737" s="3">
        <v>2735</v>
      </c>
      <c r="C2737" s="3" t="s">
        <v>2750</v>
      </c>
      <c r="D2737" s="3" t="s">
        <v>2752</v>
      </c>
      <c r="H2737" s="3" t="s">
        <v>2750</v>
      </c>
      <c r="I2737" s="3" t="s">
        <v>2752</v>
      </c>
      <c r="J2737" s="9">
        <v>41907</v>
      </c>
      <c r="K2737" s="9">
        <v>41911</v>
      </c>
      <c r="O2737" s="3" t="s">
        <v>2750</v>
      </c>
      <c r="P2737" s="3" t="s">
        <v>2752</v>
      </c>
      <c r="Q2737" s="3" t="s">
        <v>5772</v>
      </c>
      <c r="R2737" s="3" t="s">
        <v>6111</v>
      </c>
      <c r="S2737" s="3" t="s">
        <v>6112</v>
      </c>
      <c r="T2737" s="3" t="s">
        <v>5771</v>
      </c>
      <c r="X2737" s="3">
        <v>2735</v>
      </c>
      <c r="Y2737" s="3">
        <v>56301</v>
      </c>
    </row>
    <row r="2738" spans="2:25" x14ac:dyDescent="0.35">
      <c r="B2738" s="3">
        <v>2736</v>
      </c>
      <c r="C2738" s="3" t="s">
        <v>2750</v>
      </c>
      <c r="D2738" s="3" t="s">
        <v>2565</v>
      </c>
      <c r="H2738" s="3" t="s">
        <v>2750</v>
      </c>
      <c r="I2738" s="3" t="s">
        <v>2565</v>
      </c>
      <c r="J2738" s="9">
        <v>41907</v>
      </c>
      <c r="K2738" s="9">
        <v>41911</v>
      </c>
      <c r="O2738" s="3" t="s">
        <v>2750</v>
      </c>
      <c r="P2738" s="3" t="s">
        <v>2565</v>
      </c>
      <c r="Q2738" s="3" t="s">
        <v>5772</v>
      </c>
      <c r="R2738" s="3" t="s">
        <v>6111</v>
      </c>
      <c r="S2738" s="3" t="s">
        <v>6112</v>
      </c>
      <c r="T2738" s="3" t="s">
        <v>5771</v>
      </c>
      <c r="X2738" s="3">
        <v>2736</v>
      </c>
      <c r="Y2738" s="3">
        <v>56301</v>
      </c>
    </row>
    <row r="2739" spans="2:25" x14ac:dyDescent="0.35">
      <c r="B2739" s="3">
        <v>2737</v>
      </c>
      <c r="C2739" s="3" t="s">
        <v>2753</v>
      </c>
      <c r="D2739" s="3" t="s">
        <v>1134</v>
      </c>
      <c r="H2739" s="3" t="s">
        <v>2753</v>
      </c>
      <c r="I2739" s="3" t="s">
        <v>1134</v>
      </c>
      <c r="J2739" s="9">
        <v>41495</v>
      </c>
      <c r="K2739" s="9">
        <v>41502</v>
      </c>
      <c r="O2739" s="3" t="s">
        <v>2753</v>
      </c>
      <c r="P2739" s="3" t="s">
        <v>1134</v>
      </c>
      <c r="Q2739" s="3" t="s">
        <v>5772</v>
      </c>
      <c r="R2739" s="3" t="s">
        <v>6441</v>
      </c>
      <c r="S2739" s="3" t="s">
        <v>6442</v>
      </c>
      <c r="T2739" s="3" t="s">
        <v>5782</v>
      </c>
      <c r="X2739" s="3">
        <v>2737</v>
      </c>
      <c r="Y2739" s="3">
        <v>90036</v>
      </c>
    </row>
    <row r="2740" spans="2:25" x14ac:dyDescent="0.35">
      <c r="B2740" s="3">
        <v>2738</v>
      </c>
      <c r="C2740" s="3" t="s">
        <v>2753</v>
      </c>
      <c r="D2740" s="3" t="s">
        <v>921</v>
      </c>
      <c r="H2740" s="3" t="s">
        <v>2753</v>
      </c>
      <c r="I2740" s="3" t="s">
        <v>921</v>
      </c>
      <c r="J2740" s="9">
        <v>41495</v>
      </c>
      <c r="K2740" s="9">
        <v>41502</v>
      </c>
      <c r="O2740" s="3" t="s">
        <v>2753</v>
      </c>
      <c r="P2740" s="3" t="s">
        <v>921</v>
      </c>
      <c r="Q2740" s="3" t="s">
        <v>5772</v>
      </c>
      <c r="R2740" s="3" t="s">
        <v>6441</v>
      </c>
      <c r="S2740" s="3" t="s">
        <v>6442</v>
      </c>
      <c r="T2740" s="3" t="s">
        <v>5782</v>
      </c>
      <c r="X2740" s="3">
        <v>2738</v>
      </c>
      <c r="Y2740" s="3">
        <v>90036</v>
      </c>
    </row>
    <row r="2741" spans="2:25" x14ac:dyDescent="0.35">
      <c r="B2741" s="3">
        <v>2739</v>
      </c>
      <c r="C2741" s="3" t="s">
        <v>2753</v>
      </c>
      <c r="D2741" s="3" t="s">
        <v>377</v>
      </c>
      <c r="H2741" s="3" t="s">
        <v>2753</v>
      </c>
      <c r="I2741" s="3" t="s">
        <v>377</v>
      </c>
      <c r="J2741" s="9">
        <v>41495</v>
      </c>
      <c r="K2741" s="9">
        <v>41502</v>
      </c>
      <c r="O2741" s="3" t="s">
        <v>2753</v>
      </c>
      <c r="P2741" s="3" t="s">
        <v>377</v>
      </c>
      <c r="Q2741" s="3" t="s">
        <v>5772</v>
      </c>
      <c r="R2741" s="3" t="s">
        <v>6441</v>
      </c>
      <c r="S2741" s="3" t="s">
        <v>6442</v>
      </c>
      <c r="T2741" s="3" t="s">
        <v>5782</v>
      </c>
      <c r="X2741" s="3">
        <v>2739</v>
      </c>
      <c r="Y2741" s="3">
        <v>90036</v>
      </c>
    </row>
    <row r="2742" spans="2:25" x14ac:dyDescent="0.35">
      <c r="B2742" s="3">
        <v>2740</v>
      </c>
      <c r="C2742" s="3" t="s">
        <v>2754</v>
      </c>
      <c r="D2742" s="3" t="s">
        <v>2591</v>
      </c>
      <c r="H2742" s="3" t="s">
        <v>2754</v>
      </c>
      <c r="I2742" s="3" t="s">
        <v>2591</v>
      </c>
      <c r="J2742" s="9">
        <v>41547</v>
      </c>
      <c r="K2742" s="9">
        <v>41551</v>
      </c>
      <c r="O2742" s="3" t="s">
        <v>2754</v>
      </c>
      <c r="P2742" s="3" t="s">
        <v>2591</v>
      </c>
      <c r="Q2742" s="3" t="s">
        <v>5772</v>
      </c>
      <c r="R2742" s="3" t="s">
        <v>6265</v>
      </c>
      <c r="S2742" s="3" t="s">
        <v>6266</v>
      </c>
      <c r="T2742" s="3" t="s">
        <v>5775</v>
      </c>
      <c r="X2742" s="3">
        <v>2740</v>
      </c>
      <c r="Y2742" s="3">
        <v>36608</v>
      </c>
    </row>
    <row r="2743" spans="2:25" x14ac:dyDescent="0.35">
      <c r="B2743" s="3">
        <v>2741</v>
      </c>
      <c r="C2743" s="3" t="s">
        <v>2754</v>
      </c>
      <c r="D2743" s="3" t="s">
        <v>2755</v>
      </c>
      <c r="H2743" s="3" t="s">
        <v>2754</v>
      </c>
      <c r="I2743" s="3" t="s">
        <v>2755</v>
      </c>
      <c r="J2743" s="9">
        <v>41547</v>
      </c>
      <c r="K2743" s="9">
        <v>41551</v>
      </c>
      <c r="O2743" s="3" t="s">
        <v>2754</v>
      </c>
      <c r="P2743" s="3" t="s">
        <v>2755</v>
      </c>
      <c r="Q2743" s="3" t="s">
        <v>5772</v>
      </c>
      <c r="R2743" s="3" t="s">
        <v>6265</v>
      </c>
      <c r="S2743" s="3" t="s">
        <v>6266</v>
      </c>
      <c r="T2743" s="3" t="s">
        <v>5775</v>
      </c>
      <c r="X2743" s="3">
        <v>2741</v>
      </c>
      <c r="Y2743" s="3">
        <v>36608</v>
      </c>
    </row>
    <row r="2744" spans="2:25" x14ac:dyDescent="0.35">
      <c r="B2744" s="3">
        <v>2742</v>
      </c>
      <c r="C2744" s="3" t="s">
        <v>2754</v>
      </c>
      <c r="D2744" s="3" t="s">
        <v>2756</v>
      </c>
      <c r="H2744" s="3" t="s">
        <v>2754</v>
      </c>
      <c r="I2744" s="3" t="s">
        <v>2756</v>
      </c>
      <c r="J2744" s="9">
        <v>41547</v>
      </c>
      <c r="K2744" s="9">
        <v>41551</v>
      </c>
      <c r="O2744" s="3" t="s">
        <v>2754</v>
      </c>
      <c r="P2744" s="3" t="s">
        <v>2756</v>
      </c>
      <c r="Q2744" s="3" t="s">
        <v>5772</v>
      </c>
      <c r="R2744" s="3" t="s">
        <v>6265</v>
      </c>
      <c r="S2744" s="3" t="s">
        <v>6266</v>
      </c>
      <c r="T2744" s="3" t="s">
        <v>5775</v>
      </c>
      <c r="X2744" s="3">
        <v>2742</v>
      </c>
      <c r="Y2744" s="3">
        <v>36608</v>
      </c>
    </row>
    <row r="2745" spans="2:25" x14ac:dyDescent="0.35">
      <c r="B2745" s="3">
        <v>2743</v>
      </c>
      <c r="C2745" s="3" t="s">
        <v>2757</v>
      </c>
      <c r="D2745" s="3" t="s">
        <v>944</v>
      </c>
      <c r="H2745" s="3" t="s">
        <v>2757</v>
      </c>
      <c r="I2745" s="3" t="s">
        <v>944</v>
      </c>
      <c r="J2745" s="9">
        <v>41740</v>
      </c>
      <c r="K2745" s="9">
        <v>41740</v>
      </c>
      <c r="O2745" s="3" t="s">
        <v>2757</v>
      </c>
      <c r="P2745" s="3" t="s">
        <v>944</v>
      </c>
      <c r="Q2745" s="3" t="s">
        <v>6020</v>
      </c>
      <c r="R2745" s="3" t="s">
        <v>7059</v>
      </c>
      <c r="S2745" s="3" t="s">
        <v>7060</v>
      </c>
      <c r="T2745" s="3" t="s">
        <v>5775</v>
      </c>
      <c r="X2745" s="3">
        <v>2743</v>
      </c>
      <c r="Y2745" s="3">
        <v>78745</v>
      </c>
    </row>
    <row r="2746" spans="2:25" x14ac:dyDescent="0.35">
      <c r="B2746" s="3">
        <v>2744</v>
      </c>
      <c r="C2746" s="3" t="s">
        <v>2757</v>
      </c>
      <c r="D2746" s="3" t="s">
        <v>2758</v>
      </c>
      <c r="H2746" s="3" t="s">
        <v>2757</v>
      </c>
      <c r="I2746" s="3" t="s">
        <v>2758</v>
      </c>
      <c r="J2746" s="9">
        <v>41740</v>
      </c>
      <c r="K2746" s="9">
        <v>41740</v>
      </c>
      <c r="O2746" s="3" t="s">
        <v>2757</v>
      </c>
      <c r="P2746" s="3" t="s">
        <v>2758</v>
      </c>
      <c r="Q2746" s="3" t="s">
        <v>6020</v>
      </c>
      <c r="R2746" s="3" t="s">
        <v>7059</v>
      </c>
      <c r="S2746" s="3" t="s">
        <v>7060</v>
      </c>
      <c r="T2746" s="3" t="s">
        <v>5775</v>
      </c>
      <c r="X2746" s="3">
        <v>2744</v>
      </c>
      <c r="Y2746" s="3">
        <v>78745</v>
      </c>
    </row>
    <row r="2747" spans="2:25" x14ac:dyDescent="0.35">
      <c r="B2747" s="3">
        <v>2745</v>
      </c>
      <c r="C2747" s="3" t="s">
        <v>2759</v>
      </c>
      <c r="D2747" s="3" t="s">
        <v>1225</v>
      </c>
      <c r="H2747" s="3" t="s">
        <v>2759</v>
      </c>
      <c r="I2747" s="3" t="s">
        <v>1225</v>
      </c>
      <c r="J2747" s="9">
        <v>41627</v>
      </c>
      <c r="K2747" s="9">
        <v>41629</v>
      </c>
      <c r="O2747" s="3" t="s">
        <v>2759</v>
      </c>
      <c r="P2747" s="3" t="s">
        <v>1225</v>
      </c>
      <c r="Q2747" s="3" t="s">
        <v>5768</v>
      </c>
      <c r="R2747" s="3" t="s">
        <v>6627</v>
      </c>
      <c r="S2747" s="3" t="s">
        <v>6628</v>
      </c>
      <c r="T2747" s="3" t="s">
        <v>5782</v>
      </c>
      <c r="X2747" s="3">
        <v>2745</v>
      </c>
      <c r="Y2747" s="3">
        <v>10009</v>
      </c>
    </row>
    <row r="2748" spans="2:25" x14ac:dyDescent="0.35">
      <c r="B2748" s="3">
        <v>2746</v>
      </c>
      <c r="C2748" s="3" t="s">
        <v>2760</v>
      </c>
      <c r="D2748" s="3" t="s">
        <v>2194</v>
      </c>
      <c r="H2748" s="3" t="s">
        <v>2760</v>
      </c>
      <c r="I2748" s="3" t="s">
        <v>2194</v>
      </c>
      <c r="J2748" s="9">
        <v>40714</v>
      </c>
      <c r="K2748" s="9">
        <v>40718</v>
      </c>
      <c r="O2748" s="3" t="s">
        <v>2760</v>
      </c>
      <c r="P2748" s="3" t="s">
        <v>2194</v>
      </c>
      <c r="Q2748" s="3" t="s">
        <v>5772</v>
      </c>
      <c r="R2748" s="3" t="s">
        <v>7061</v>
      </c>
      <c r="S2748" s="3" t="s">
        <v>7062</v>
      </c>
      <c r="T2748" s="3" t="s">
        <v>5775</v>
      </c>
      <c r="X2748" s="3">
        <v>2746</v>
      </c>
      <c r="Y2748" s="3">
        <v>75023</v>
      </c>
    </row>
    <row r="2749" spans="2:25" x14ac:dyDescent="0.35">
      <c r="B2749" s="3">
        <v>2747</v>
      </c>
      <c r="C2749" s="3" t="s">
        <v>2760</v>
      </c>
      <c r="D2749" s="3" t="s">
        <v>20</v>
      </c>
      <c r="H2749" s="3" t="s">
        <v>2760</v>
      </c>
      <c r="I2749" s="3" t="s">
        <v>20</v>
      </c>
      <c r="J2749" s="9">
        <v>40714</v>
      </c>
      <c r="K2749" s="9">
        <v>40718</v>
      </c>
      <c r="O2749" s="3" t="s">
        <v>2760</v>
      </c>
      <c r="P2749" s="3" t="s">
        <v>20</v>
      </c>
      <c r="Q2749" s="3" t="s">
        <v>5772</v>
      </c>
      <c r="R2749" s="3" t="s">
        <v>7061</v>
      </c>
      <c r="S2749" s="3" t="s">
        <v>7062</v>
      </c>
      <c r="T2749" s="3" t="s">
        <v>5775</v>
      </c>
      <c r="X2749" s="3">
        <v>2747</v>
      </c>
      <c r="Y2749" s="3">
        <v>75023</v>
      </c>
    </row>
    <row r="2750" spans="2:25" x14ac:dyDescent="0.35">
      <c r="B2750" s="3">
        <v>2748</v>
      </c>
      <c r="C2750" s="3" t="s">
        <v>2760</v>
      </c>
      <c r="D2750" s="3" t="s">
        <v>2761</v>
      </c>
      <c r="H2750" s="3" t="s">
        <v>2760</v>
      </c>
      <c r="I2750" s="3" t="s">
        <v>2761</v>
      </c>
      <c r="J2750" s="9">
        <v>40714</v>
      </c>
      <c r="K2750" s="9">
        <v>40718</v>
      </c>
      <c r="O2750" s="3" t="s">
        <v>2760</v>
      </c>
      <c r="P2750" s="3" t="s">
        <v>2761</v>
      </c>
      <c r="Q2750" s="3" t="s">
        <v>5772</v>
      </c>
      <c r="R2750" s="3" t="s">
        <v>7061</v>
      </c>
      <c r="S2750" s="3" t="s">
        <v>7062</v>
      </c>
      <c r="T2750" s="3" t="s">
        <v>5775</v>
      </c>
      <c r="X2750" s="3">
        <v>2748</v>
      </c>
      <c r="Y2750" s="3">
        <v>75023</v>
      </c>
    </row>
    <row r="2751" spans="2:25" x14ac:dyDescent="0.35">
      <c r="B2751" s="3">
        <v>2749</v>
      </c>
      <c r="C2751" s="3" t="s">
        <v>2760</v>
      </c>
      <c r="D2751" s="3" t="s">
        <v>1532</v>
      </c>
      <c r="H2751" s="3" t="s">
        <v>2760</v>
      </c>
      <c r="I2751" s="3" t="s">
        <v>1532</v>
      </c>
      <c r="J2751" s="9">
        <v>40714</v>
      </c>
      <c r="K2751" s="9">
        <v>40718</v>
      </c>
      <c r="O2751" s="3" t="s">
        <v>2760</v>
      </c>
      <c r="P2751" s="3" t="s">
        <v>1532</v>
      </c>
      <c r="Q2751" s="3" t="s">
        <v>5772</v>
      </c>
      <c r="R2751" s="3" t="s">
        <v>7061</v>
      </c>
      <c r="S2751" s="3" t="s">
        <v>7062</v>
      </c>
      <c r="T2751" s="3" t="s">
        <v>5775</v>
      </c>
      <c r="X2751" s="3">
        <v>2749</v>
      </c>
      <c r="Y2751" s="3">
        <v>75023</v>
      </c>
    </row>
    <row r="2752" spans="2:25" x14ac:dyDescent="0.35">
      <c r="B2752" s="3">
        <v>2750</v>
      </c>
      <c r="C2752" s="3" t="s">
        <v>2760</v>
      </c>
      <c r="D2752" s="3" t="s">
        <v>2762</v>
      </c>
      <c r="H2752" s="3" t="s">
        <v>2760</v>
      </c>
      <c r="I2752" s="3" t="s">
        <v>2762</v>
      </c>
      <c r="J2752" s="9">
        <v>40714</v>
      </c>
      <c r="K2752" s="9">
        <v>40718</v>
      </c>
      <c r="O2752" s="3" t="s">
        <v>2760</v>
      </c>
      <c r="P2752" s="3" t="s">
        <v>2762</v>
      </c>
      <c r="Q2752" s="3" t="s">
        <v>5772</v>
      </c>
      <c r="R2752" s="3" t="s">
        <v>7061</v>
      </c>
      <c r="S2752" s="3" t="s">
        <v>7062</v>
      </c>
      <c r="T2752" s="3" t="s">
        <v>5775</v>
      </c>
      <c r="X2752" s="3">
        <v>2750</v>
      </c>
      <c r="Y2752" s="3">
        <v>75023</v>
      </c>
    </row>
    <row r="2753" spans="2:25" x14ac:dyDescent="0.35">
      <c r="B2753" s="3">
        <v>2751</v>
      </c>
      <c r="C2753" s="3" t="s">
        <v>2760</v>
      </c>
      <c r="D2753" s="3" t="s">
        <v>2532</v>
      </c>
      <c r="H2753" s="3" t="s">
        <v>2760</v>
      </c>
      <c r="I2753" s="3" t="s">
        <v>2532</v>
      </c>
      <c r="J2753" s="9">
        <v>40714</v>
      </c>
      <c r="K2753" s="9">
        <v>40718</v>
      </c>
      <c r="O2753" s="3" t="s">
        <v>2760</v>
      </c>
      <c r="P2753" s="3" t="s">
        <v>2532</v>
      </c>
      <c r="Q2753" s="3" t="s">
        <v>5772</v>
      </c>
      <c r="R2753" s="3" t="s">
        <v>7061</v>
      </c>
      <c r="S2753" s="3" t="s">
        <v>7062</v>
      </c>
      <c r="T2753" s="3" t="s">
        <v>5775</v>
      </c>
      <c r="X2753" s="3">
        <v>2751</v>
      </c>
      <c r="Y2753" s="3">
        <v>75023</v>
      </c>
    </row>
    <row r="2754" spans="2:25" x14ac:dyDescent="0.35">
      <c r="B2754" s="3">
        <v>2752</v>
      </c>
      <c r="C2754" s="3" t="s">
        <v>2760</v>
      </c>
      <c r="D2754" s="3" t="s">
        <v>90</v>
      </c>
      <c r="H2754" s="3" t="s">
        <v>2760</v>
      </c>
      <c r="I2754" s="3" t="s">
        <v>90</v>
      </c>
      <c r="J2754" s="9">
        <v>40714</v>
      </c>
      <c r="K2754" s="9">
        <v>40718</v>
      </c>
      <c r="O2754" s="3" t="s">
        <v>2760</v>
      </c>
      <c r="P2754" s="3" t="s">
        <v>90</v>
      </c>
      <c r="Q2754" s="3" t="s">
        <v>5772</v>
      </c>
      <c r="R2754" s="3" t="s">
        <v>7061</v>
      </c>
      <c r="S2754" s="3" t="s">
        <v>7062</v>
      </c>
      <c r="T2754" s="3" t="s">
        <v>5775</v>
      </c>
      <c r="X2754" s="3">
        <v>2752</v>
      </c>
      <c r="Y2754" s="3">
        <v>75023</v>
      </c>
    </row>
    <row r="2755" spans="2:25" x14ac:dyDescent="0.35">
      <c r="B2755" s="3">
        <v>2753</v>
      </c>
      <c r="C2755" s="3" t="s">
        <v>2763</v>
      </c>
      <c r="D2755" s="3" t="s">
        <v>2764</v>
      </c>
      <c r="H2755" s="3" t="s">
        <v>2763</v>
      </c>
      <c r="I2755" s="3" t="s">
        <v>2764</v>
      </c>
      <c r="J2755" s="9">
        <v>41887</v>
      </c>
      <c r="K2755" s="9">
        <v>41889</v>
      </c>
      <c r="O2755" s="3" t="s">
        <v>2763</v>
      </c>
      <c r="P2755" s="3" t="s">
        <v>2764</v>
      </c>
      <c r="Q2755" s="3" t="s">
        <v>5801</v>
      </c>
      <c r="R2755" s="3" t="s">
        <v>6271</v>
      </c>
      <c r="S2755" s="3" t="s">
        <v>6272</v>
      </c>
      <c r="T2755" s="3" t="s">
        <v>5771</v>
      </c>
      <c r="X2755" s="3">
        <v>2753</v>
      </c>
      <c r="Y2755" s="3">
        <v>60653</v>
      </c>
    </row>
    <row r="2756" spans="2:25" x14ac:dyDescent="0.35">
      <c r="B2756" s="3">
        <v>2754</v>
      </c>
      <c r="C2756" s="3" t="s">
        <v>2763</v>
      </c>
      <c r="D2756" s="3" t="s">
        <v>1303</v>
      </c>
      <c r="H2756" s="3" t="s">
        <v>2763</v>
      </c>
      <c r="I2756" s="3" t="s">
        <v>1303</v>
      </c>
      <c r="J2756" s="9">
        <v>41887</v>
      </c>
      <c r="K2756" s="9">
        <v>41889</v>
      </c>
      <c r="O2756" s="3" t="s">
        <v>2763</v>
      </c>
      <c r="P2756" s="3" t="s">
        <v>1303</v>
      </c>
      <c r="Q2756" s="3" t="s">
        <v>5801</v>
      </c>
      <c r="R2756" s="3" t="s">
        <v>6271</v>
      </c>
      <c r="S2756" s="3" t="s">
        <v>6272</v>
      </c>
      <c r="T2756" s="3" t="s">
        <v>5771</v>
      </c>
      <c r="X2756" s="3">
        <v>2754</v>
      </c>
      <c r="Y2756" s="3">
        <v>60653</v>
      </c>
    </row>
    <row r="2757" spans="2:25" x14ac:dyDescent="0.35">
      <c r="B2757" s="3">
        <v>2755</v>
      </c>
      <c r="C2757" s="3" t="s">
        <v>2763</v>
      </c>
      <c r="D2757" s="3" t="s">
        <v>2756</v>
      </c>
      <c r="H2757" s="3" t="s">
        <v>2763</v>
      </c>
      <c r="I2757" s="3" t="s">
        <v>2756</v>
      </c>
      <c r="J2757" s="9">
        <v>41887</v>
      </c>
      <c r="K2757" s="9">
        <v>41889</v>
      </c>
      <c r="O2757" s="3" t="s">
        <v>2763</v>
      </c>
      <c r="P2757" s="3" t="s">
        <v>2756</v>
      </c>
      <c r="Q2757" s="3" t="s">
        <v>5801</v>
      </c>
      <c r="R2757" s="3" t="s">
        <v>6271</v>
      </c>
      <c r="S2757" s="3" t="s">
        <v>6272</v>
      </c>
      <c r="T2757" s="3" t="s">
        <v>5771</v>
      </c>
      <c r="X2757" s="3">
        <v>2755</v>
      </c>
      <c r="Y2757" s="3">
        <v>60653</v>
      </c>
    </row>
    <row r="2758" spans="2:25" x14ac:dyDescent="0.35">
      <c r="B2758" s="3">
        <v>2756</v>
      </c>
      <c r="C2758" s="3" t="s">
        <v>2765</v>
      </c>
      <c r="D2758" s="3" t="s">
        <v>637</v>
      </c>
      <c r="H2758" s="3" t="s">
        <v>2765</v>
      </c>
      <c r="I2758" s="3" t="s">
        <v>637</v>
      </c>
      <c r="J2758" s="9">
        <v>41009</v>
      </c>
      <c r="K2758" s="9">
        <v>41014</v>
      </c>
      <c r="O2758" s="3" t="s">
        <v>2765</v>
      </c>
      <c r="P2758" s="3" t="s">
        <v>637</v>
      </c>
      <c r="Q2758" s="3" t="s">
        <v>5772</v>
      </c>
      <c r="R2758" s="3" t="s">
        <v>6981</v>
      </c>
      <c r="S2758" s="3" t="s">
        <v>6982</v>
      </c>
      <c r="T2758" s="3" t="s">
        <v>5771</v>
      </c>
      <c r="X2758" s="3">
        <v>2756</v>
      </c>
      <c r="Y2758" s="3">
        <v>95823</v>
      </c>
    </row>
    <row r="2759" spans="2:25" x14ac:dyDescent="0.35">
      <c r="B2759" s="3">
        <v>2757</v>
      </c>
      <c r="C2759" s="3" t="s">
        <v>2766</v>
      </c>
      <c r="D2759" s="3" t="s">
        <v>2767</v>
      </c>
      <c r="H2759" s="3" t="s">
        <v>2766</v>
      </c>
      <c r="I2759" s="3" t="s">
        <v>2767</v>
      </c>
      <c r="J2759" s="9">
        <v>41523</v>
      </c>
      <c r="K2759" s="9">
        <v>41528</v>
      </c>
      <c r="O2759" s="3" t="s">
        <v>2766</v>
      </c>
      <c r="P2759" s="3" t="s">
        <v>2767</v>
      </c>
      <c r="Q2759" s="3" t="s">
        <v>5772</v>
      </c>
      <c r="R2759" s="3" t="s">
        <v>6623</v>
      </c>
      <c r="S2759" s="3" t="s">
        <v>6624</v>
      </c>
      <c r="T2759" s="3" t="s">
        <v>5771</v>
      </c>
      <c r="X2759" s="3">
        <v>2757</v>
      </c>
      <c r="Y2759" s="3">
        <v>92105</v>
      </c>
    </row>
    <row r="2760" spans="2:25" x14ac:dyDescent="0.35">
      <c r="B2760" s="3">
        <v>2758</v>
      </c>
      <c r="C2760" s="3" t="s">
        <v>2768</v>
      </c>
      <c r="D2760" s="3" t="s">
        <v>2769</v>
      </c>
      <c r="H2760" s="3" t="s">
        <v>2768</v>
      </c>
      <c r="I2760" s="3" t="s">
        <v>2769</v>
      </c>
      <c r="J2760" s="9">
        <v>41603</v>
      </c>
      <c r="K2760" s="9">
        <v>41607</v>
      </c>
      <c r="O2760" s="3" t="s">
        <v>2768</v>
      </c>
      <c r="P2760" s="3" t="s">
        <v>2769</v>
      </c>
      <c r="Q2760" s="3" t="s">
        <v>5772</v>
      </c>
      <c r="R2760" s="3" t="s">
        <v>6929</v>
      </c>
      <c r="S2760" s="3" t="s">
        <v>6930</v>
      </c>
      <c r="T2760" s="3" t="s">
        <v>5775</v>
      </c>
      <c r="X2760" s="3">
        <v>2758</v>
      </c>
      <c r="Y2760" s="3">
        <v>75081</v>
      </c>
    </row>
    <row r="2761" spans="2:25" x14ac:dyDescent="0.35">
      <c r="B2761" s="3">
        <v>2759</v>
      </c>
      <c r="C2761" s="3" t="s">
        <v>2770</v>
      </c>
      <c r="D2761" s="3" t="s">
        <v>2212</v>
      </c>
      <c r="H2761" s="3" t="s">
        <v>2770</v>
      </c>
      <c r="I2761" s="3" t="s">
        <v>2212</v>
      </c>
      <c r="J2761" s="9">
        <v>41450</v>
      </c>
      <c r="K2761" s="9">
        <v>41455</v>
      </c>
      <c r="O2761" s="3" t="s">
        <v>2770</v>
      </c>
      <c r="P2761" s="3" t="s">
        <v>2212</v>
      </c>
      <c r="Q2761" s="3" t="s">
        <v>5772</v>
      </c>
      <c r="R2761" s="3" t="s">
        <v>6125</v>
      </c>
      <c r="S2761" s="3" t="s">
        <v>6126</v>
      </c>
      <c r="T2761" s="3" t="s">
        <v>5775</v>
      </c>
      <c r="X2761" s="3">
        <v>2759</v>
      </c>
      <c r="Y2761" s="3">
        <v>92024</v>
      </c>
    </row>
    <row r="2762" spans="2:25" x14ac:dyDescent="0.35">
      <c r="B2762" s="3">
        <v>2760</v>
      </c>
      <c r="C2762" s="3" t="s">
        <v>2771</v>
      </c>
      <c r="D2762" s="3" t="s">
        <v>579</v>
      </c>
      <c r="H2762" s="3" t="s">
        <v>2771</v>
      </c>
      <c r="I2762" s="3" t="s">
        <v>579</v>
      </c>
      <c r="J2762" s="9">
        <v>41169</v>
      </c>
      <c r="K2762" s="9">
        <v>41175</v>
      </c>
      <c r="O2762" s="3" t="s">
        <v>2771</v>
      </c>
      <c r="P2762" s="3" t="s">
        <v>579</v>
      </c>
      <c r="Q2762" s="3" t="s">
        <v>5772</v>
      </c>
      <c r="R2762" s="3" t="s">
        <v>6855</v>
      </c>
      <c r="S2762" s="3" t="s">
        <v>6856</v>
      </c>
      <c r="T2762" s="3" t="s">
        <v>5775</v>
      </c>
      <c r="X2762" s="3">
        <v>2760</v>
      </c>
      <c r="Y2762" s="3">
        <v>32839</v>
      </c>
    </row>
    <row r="2763" spans="2:25" x14ac:dyDescent="0.35">
      <c r="B2763" s="3">
        <v>2761</v>
      </c>
      <c r="C2763" s="3" t="s">
        <v>2772</v>
      </c>
      <c r="D2763" s="3" t="s">
        <v>1255</v>
      </c>
      <c r="H2763" s="3" t="s">
        <v>2772</v>
      </c>
      <c r="I2763" s="3" t="s">
        <v>1255</v>
      </c>
      <c r="J2763" s="9">
        <v>41423</v>
      </c>
      <c r="K2763" s="9">
        <v>41423</v>
      </c>
      <c r="O2763" s="3" t="s">
        <v>2772</v>
      </c>
      <c r="P2763" s="3" t="s">
        <v>1255</v>
      </c>
      <c r="Q2763" s="3" t="s">
        <v>6020</v>
      </c>
      <c r="R2763" s="3" t="s">
        <v>6733</v>
      </c>
      <c r="S2763" s="3" t="s">
        <v>6734</v>
      </c>
      <c r="T2763" s="3" t="s">
        <v>5771</v>
      </c>
      <c r="X2763" s="3">
        <v>2761</v>
      </c>
      <c r="Y2763" s="3">
        <v>10035</v>
      </c>
    </row>
    <row r="2764" spans="2:25" x14ac:dyDescent="0.35">
      <c r="B2764" s="3">
        <v>2762</v>
      </c>
      <c r="C2764" s="3" t="s">
        <v>2773</v>
      </c>
      <c r="D2764" s="3" t="s">
        <v>2774</v>
      </c>
      <c r="H2764" s="3" t="s">
        <v>2773</v>
      </c>
      <c r="I2764" s="3" t="s">
        <v>2774</v>
      </c>
      <c r="J2764" s="9">
        <v>40651</v>
      </c>
      <c r="K2764" s="9">
        <v>40656</v>
      </c>
      <c r="O2764" s="3" t="s">
        <v>2773</v>
      </c>
      <c r="P2764" s="3" t="s">
        <v>2774</v>
      </c>
      <c r="Q2764" s="3" t="s">
        <v>5772</v>
      </c>
      <c r="R2764" s="3" t="s">
        <v>6185</v>
      </c>
      <c r="S2764" s="3" t="s">
        <v>6186</v>
      </c>
      <c r="T2764" s="3" t="s">
        <v>5775</v>
      </c>
      <c r="X2764" s="3">
        <v>2762</v>
      </c>
      <c r="Y2764" s="3">
        <v>90049</v>
      </c>
    </row>
    <row r="2765" spans="2:25" x14ac:dyDescent="0.35">
      <c r="B2765" s="3">
        <v>2763</v>
      </c>
      <c r="C2765" s="3" t="s">
        <v>2773</v>
      </c>
      <c r="D2765" s="3" t="s">
        <v>1110</v>
      </c>
      <c r="H2765" s="3" t="s">
        <v>2773</v>
      </c>
      <c r="I2765" s="3" t="s">
        <v>1110</v>
      </c>
      <c r="J2765" s="9">
        <v>40651</v>
      </c>
      <c r="K2765" s="9">
        <v>40656</v>
      </c>
      <c r="O2765" s="3" t="s">
        <v>2773</v>
      </c>
      <c r="P2765" s="3" t="s">
        <v>1110</v>
      </c>
      <c r="Q2765" s="3" t="s">
        <v>5772</v>
      </c>
      <c r="R2765" s="3" t="s">
        <v>6185</v>
      </c>
      <c r="S2765" s="3" t="s">
        <v>6186</v>
      </c>
      <c r="T2765" s="3" t="s">
        <v>5775</v>
      </c>
      <c r="X2765" s="3">
        <v>2763</v>
      </c>
      <c r="Y2765" s="3">
        <v>90049</v>
      </c>
    </row>
    <row r="2766" spans="2:25" x14ac:dyDescent="0.35">
      <c r="B2766" s="3">
        <v>2764</v>
      </c>
      <c r="C2766" s="3" t="s">
        <v>2773</v>
      </c>
      <c r="D2766" s="3" t="s">
        <v>2731</v>
      </c>
      <c r="H2766" s="3" t="s">
        <v>2773</v>
      </c>
      <c r="I2766" s="3" t="s">
        <v>2731</v>
      </c>
      <c r="J2766" s="9">
        <v>40651</v>
      </c>
      <c r="K2766" s="9">
        <v>40656</v>
      </c>
      <c r="O2766" s="3" t="s">
        <v>2773</v>
      </c>
      <c r="P2766" s="3" t="s">
        <v>2731</v>
      </c>
      <c r="Q2766" s="3" t="s">
        <v>5772</v>
      </c>
      <c r="R2766" s="3" t="s">
        <v>6185</v>
      </c>
      <c r="S2766" s="3" t="s">
        <v>6186</v>
      </c>
      <c r="T2766" s="3" t="s">
        <v>5775</v>
      </c>
      <c r="X2766" s="3">
        <v>2764</v>
      </c>
      <c r="Y2766" s="3">
        <v>90049</v>
      </c>
    </row>
    <row r="2767" spans="2:25" x14ac:dyDescent="0.35">
      <c r="B2767" s="3">
        <v>2765</v>
      </c>
      <c r="C2767" s="3" t="s">
        <v>2773</v>
      </c>
      <c r="D2767" s="3" t="s">
        <v>222</v>
      </c>
      <c r="H2767" s="3" t="s">
        <v>2773</v>
      </c>
      <c r="I2767" s="3" t="s">
        <v>222</v>
      </c>
      <c r="J2767" s="9">
        <v>40651</v>
      </c>
      <c r="K2767" s="9">
        <v>40656</v>
      </c>
      <c r="O2767" s="3" t="s">
        <v>2773</v>
      </c>
      <c r="P2767" s="3" t="s">
        <v>222</v>
      </c>
      <c r="Q2767" s="3" t="s">
        <v>5772</v>
      </c>
      <c r="R2767" s="3" t="s">
        <v>6185</v>
      </c>
      <c r="S2767" s="3" t="s">
        <v>6186</v>
      </c>
      <c r="T2767" s="3" t="s">
        <v>5775</v>
      </c>
      <c r="X2767" s="3">
        <v>2765</v>
      </c>
      <c r="Y2767" s="3">
        <v>90049</v>
      </c>
    </row>
    <row r="2768" spans="2:25" x14ac:dyDescent="0.35">
      <c r="B2768" s="3">
        <v>2766</v>
      </c>
      <c r="C2768" s="3" t="s">
        <v>2775</v>
      </c>
      <c r="D2768" s="3" t="s">
        <v>1449</v>
      </c>
      <c r="H2768" s="3" t="s">
        <v>2775</v>
      </c>
      <c r="I2768" s="3" t="s">
        <v>1449</v>
      </c>
      <c r="J2768" s="9">
        <v>41443</v>
      </c>
      <c r="K2768" s="9">
        <v>41446</v>
      </c>
      <c r="O2768" s="3" t="s">
        <v>2775</v>
      </c>
      <c r="P2768" s="3" t="s">
        <v>1449</v>
      </c>
      <c r="Q2768" s="3" t="s">
        <v>5768</v>
      </c>
      <c r="R2768" s="3" t="s">
        <v>7063</v>
      </c>
      <c r="S2768" s="3" t="s">
        <v>7064</v>
      </c>
      <c r="T2768" s="3" t="s">
        <v>5775</v>
      </c>
      <c r="X2768" s="3">
        <v>2766</v>
      </c>
      <c r="Y2768" s="3">
        <v>10024</v>
      </c>
    </row>
    <row r="2769" spans="2:25" x14ac:dyDescent="0.35">
      <c r="B2769" s="3">
        <v>2767</v>
      </c>
      <c r="C2769" s="3" t="s">
        <v>2776</v>
      </c>
      <c r="D2769" s="3" t="s">
        <v>1503</v>
      </c>
      <c r="H2769" s="3" t="s">
        <v>2776</v>
      </c>
      <c r="I2769" s="3" t="s">
        <v>1503</v>
      </c>
      <c r="J2769" s="9">
        <v>41997</v>
      </c>
      <c r="K2769" s="9">
        <v>41999</v>
      </c>
      <c r="O2769" s="3" t="s">
        <v>2776</v>
      </c>
      <c r="P2769" s="3" t="s">
        <v>1503</v>
      </c>
      <c r="Q2769" s="3" t="s">
        <v>5768</v>
      </c>
      <c r="R2769" s="3" t="s">
        <v>6539</v>
      </c>
      <c r="S2769" s="3" t="s">
        <v>6540</v>
      </c>
      <c r="T2769" s="3" t="s">
        <v>5775</v>
      </c>
      <c r="X2769" s="3">
        <v>2767</v>
      </c>
      <c r="Y2769" s="3">
        <v>77840</v>
      </c>
    </row>
    <row r="2770" spans="2:25" x14ac:dyDescent="0.35">
      <c r="B2770" s="3">
        <v>2768</v>
      </c>
      <c r="C2770" s="3" t="s">
        <v>2776</v>
      </c>
      <c r="D2770" s="3" t="s">
        <v>2777</v>
      </c>
      <c r="H2770" s="3" t="s">
        <v>2776</v>
      </c>
      <c r="I2770" s="3" t="s">
        <v>2777</v>
      </c>
      <c r="J2770" s="9">
        <v>41997</v>
      </c>
      <c r="K2770" s="9">
        <v>41999</v>
      </c>
      <c r="O2770" s="3" t="s">
        <v>2776</v>
      </c>
      <c r="P2770" s="3" t="s">
        <v>2777</v>
      </c>
      <c r="Q2770" s="3" t="s">
        <v>5768</v>
      </c>
      <c r="R2770" s="3" t="s">
        <v>6539</v>
      </c>
      <c r="S2770" s="3" t="s">
        <v>6540</v>
      </c>
      <c r="T2770" s="3" t="s">
        <v>5775</v>
      </c>
      <c r="X2770" s="3">
        <v>2768</v>
      </c>
      <c r="Y2770" s="3">
        <v>77840</v>
      </c>
    </row>
    <row r="2771" spans="2:25" x14ac:dyDescent="0.35">
      <c r="B2771" s="3">
        <v>2769</v>
      </c>
      <c r="C2771" s="3" t="s">
        <v>2778</v>
      </c>
      <c r="D2771" s="3" t="s">
        <v>1867</v>
      </c>
      <c r="H2771" s="3" t="s">
        <v>2778</v>
      </c>
      <c r="I2771" s="3" t="s">
        <v>1867</v>
      </c>
      <c r="J2771" s="9">
        <v>41363</v>
      </c>
      <c r="K2771" s="9">
        <v>41367</v>
      </c>
      <c r="O2771" s="3" t="s">
        <v>2778</v>
      </c>
      <c r="P2771" s="3" t="s">
        <v>1867</v>
      </c>
      <c r="Q2771" s="3" t="s">
        <v>5768</v>
      </c>
      <c r="R2771" s="3" t="s">
        <v>6599</v>
      </c>
      <c r="S2771" s="3" t="s">
        <v>6600</v>
      </c>
      <c r="T2771" s="3" t="s">
        <v>5782</v>
      </c>
      <c r="X2771" s="3">
        <v>2769</v>
      </c>
      <c r="Y2771" s="3">
        <v>60653</v>
      </c>
    </row>
    <row r="2772" spans="2:25" x14ac:dyDescent="0.35">
      <c r="B2772" s="3">
        <v>2770</v>
      </c>
      <c r="C2772" s="3" t="s">
        <v>2778</v>
      </c>
      <c r="D2772" s="3" t="s">
        <v>258</v>
      </c>
      <c r="H2772" s="3" t="s">
        <v>2778</v>
      </c>
      <c r="I2772" s="3" t="s">
        <v>258</v>
      </c>
      <c r="J2772" s="9">
        <v>41363</v>
      </c>
      <c r="K2772" s="9">
        <v>41367</v>
      </c>
      <c r="O2772" s="3" t="s">
        <v>2778</v>
      </c>
      <c r="P2772" s="3" t="s">
        <v>258</v>
      </c>
      <c r="Q2772" s="3" t="s">
        <v>5768</v>
      </c>
      <c r="R2772" s="3" t="s">
        <v>6599</v>
      </c>
      <c r="S2772" s="3" t="s">
        <v>6600</v>
      </c>
      <c r="T2772" s="3" t="s">
        <v>5782</v>
      </c>
      <c r="X2772" s="3">
        <v>2770</v>
      </c>
      <c r="Y2772" s="3">
        <v>60653</v>
      </c>
    </row>
    <row r="2773" spans="2:25" x14ac:dyDescent="0.35">
      <c r="B2773" s="3">
        <v>2771</v>
      </c>
      <c r="C2773" s="3" t="s">
        <v>2778</v>
      </c>
      <c r="D2773" s="3" t="s">
        <v>154</v>
      </c>
      <c r="H2773" s="3" t="s">
        <v>2778</v>
      </c>
      <c r="I2773" s="3" t="s">
        <v>154</v>
      </c>
      <c r="J2773" s="9">
        <v>41363</v>
      </c>
      <c r="K2773" s="9">
        <v>41367</v>
      </c>
      <c r="O2773" s="3" t="s">
        <v>2778</v>
      </c>
      <c r="P2773" s="3" t="s">
        <v>154</v>
      </c>
      <c r="Q2773" s="3" t="s">
        <v>5768</v>
      </c>
      <c r="R2773" s="3" t="s">
        <v>6599</v>
      </c>
      <c r="S2773" s="3" t="s">
        <v>6600</v>
      </c>
      <c r="T2773" s="3" t="s">
        <v>5782</v>
      </c>
      <c r="X2773" s="3">
        <v>2771</v>
      </c>
      <c r="Y2773" s="3">
        <v>60653</v>
      </c>
    </row>
    <row r="2774" spans="2:25" x14ac:dyDescent="0.35">
      <c r="B2774" s="3">
        <v>2772</v>
      </c>
      <c r="C2774" s="3" t="s">
        <v>2779</v>
      </c>
      <c r="D2774" s="3" t="s">
        <v>530</v>
      </c>
      <c r="H2774" s="3" t="s">
        <v>2779</v>
      </c>
      <c r="I2774" s="3" t="s">
        <v>530</v>
      </c>
      <c r="J2774" s="9">
        <v>41967</v>
      </c>
      <c r="K2774" s="9">
        <v>41970</v>
      </c>
      <c r="O2774" s="3" t="s">
        <v>2779</v>
      </c>
      <c r="P2774" s="3" t="s">
        <v>530</v>
      </c>
      <c r="Q2774" s="3" t="s">
        <v>5768</v>
      </c>
      <c r="R2774" s="3" t="s">
        <v>6713</v>
      </c>
      <c r="S2774" s="3" t="s">
        <v>6714</v>
      </c>
      <c r="T2774" s="3" t="s">
        <v>5771</v>
      </c>
      <c r="X2774" s="3">
        <v>2772</v>
      </c>
      <c r="Y2774" s="3">
        <v>19120</v>
      </c>
    </row>
    <row r="2775" spans="2:25" x14ac:dyDescent="0.35">
      <c r="B2775" s="3">
        <v>2773</v>
      </c>
      <c r="C2775" s="3" t="s">
        <v>2780</v>
      </c>
      <c r="D2775" s="3" t="s">
        <v>678</v>
      </c>
      <c r="H2775" s="3" t="s">
        <v>2780</v>
      </c>
      <c r="I2775" s="3" t="s">
        <v>678</v>
      </c>
      <c r="J2775" s="9">
        <v>40625</v>
      </c>
      <c r="K2775" s="9">
        <v>40628</v>
      </c>
      <c r="O2775" s="3" t="s">
        <v>2780</v>
      </c>
      <c r="P2775" s="3" t="s">
        <v>678</v>
      </c>
      <c r="Q2775" s="3" t="s">
        <v>5768</v>
      </c>
      <c r="R2775" s="3" t="s">
        <v>5814</v>
      </c>
      <c r="S2775" s="3" t="s">
        <v>5815</v>
      </c>
      <c r="T2775" s="3" t="s">
        <v>5775</v>
      </c>
      <c r="X2775" s="3">
        <v>2773</v>
      </c>
      <c r="Y2775" s="3">
        <v>90036</v>
      </c>
    </row>
    <row r="2776" spans="2:25" x14ac:dyDescent="0.35">
      <c r="B2776" s="3">
        <v>2774</v>
      </c>
      <c r="C2776" s="3" t="s">
        <v>2780</v>
      </c>
      <c r="D2776" s="3" t="s">
        <v>2781</v>
      </c>
      <c r="H2776" s="3" t="s">
        <v>2780</v>
      </c>
      <c r="I2776" s="3" t="s">
        <v>2781</v>
      </c>
      <c r="J2776" s="9">
        <v>40625</v>
      </c>
      <c r="K2776" s="9">
        <v>40628</v>
      </c>
      <c r="O2776" s="3" t="s">
        <v>2780</v>
      </c>
      <c r="P2776" s="3" t="s">
        <v>2781</v>
      </c>
      <c r="Q2776" s="3" t="s">
        <v>5768</v>
      </c>
      <c r="R2776" s="3" t="s">
        <v>5814</v>
      </c>
      <c r="S2776" s="3" t="s">
        <v>5815</v>
      </c>
      <c r="T2776" s="3" t="s">
        <v>5775</v>
      </c>
      <c r="X2776" s="3">
        <v>2774</v>
      </c>
      <c r="Y2776" s="3">
        <v>90036</v>
      </c>
    </row>
    <row r="2777" spans="2:25" x14ac:dyDescent="0.35">
      <c r="B2777" s="3">
        <v>2775</v>
      </c>
      <c r="C2777" s="3" t="s">
        <v>2782</v>
      </c>
      <c r="D2777" s="3" t="s">
        <v>1103</v>
      </c>
      <c r="H2777" s="3" t="s">
        <v>2782</v>
      </c>
      <c r="I2777" s="3" t="s">
        <v>1103</v>
      </c>
      <c r="J2777" s="9">
        <v>41975</v>
      </c>
      <c r="K2777" s="9">
        <v>41979</v>
      </c>
      <c r="O2777" s="3" t="s">
        <v>2782</v>
      </c>
      <c r="P2777" s="3" t="s">
        <v>1103</v>
      </c>
      <c r="Q2777" s="3" t="s">
        <v>5772</v>
      </c>
      <c r="R2777" s="3" t="s">
        <v>6006</v>
      </c>
      <c r="S2777" s="3" t="s">
        <v>6007</v>
      </c>
      <c r="T2777" s="3" t="s">
        <v>5775</v>
      </c>
      <c r="X2777" s="3">
        <v>2775</v>
      </c>
      <c r="Y2777" s="3">
        <v>90008</v>
      </c>
    </row>
    <row r="2778" spans="2:25" x14ac:dyDescent="0.35">
      <c r="B2778" s="3">
        <v>2776</v>
      </c>
      <c r="C2778" s="3" t="s">
        <v>2782</v>
      </c>
      <c r="D2778" s="3" t="s">
        <v>1141</v>
      </c>
      <c r="H2778" s="3" t="s">
        <v>2782</v>
      </c>
      <c r="I2778" s="3" t="s">
        <v>1141</v>
      </c>
      <c r="J2778" s="9">
        <v>41975</v>
      </c>
      <c r="K2778" s="9">
        <v>41979</v>
      </c>
      <c r="O2778" s="3" t="s">
        <v>2782</v>
      </c>
      <c r="P2778" s="3" t="s">
        <v>1141</v>
      </c>
      <c r="Q2778" s="3" t="s">
        <v>5772</v>
      </c>
      <c r="R2778" s="3" t="s">
        <v>6006</v>
      </c>
      <c r="S2778" s="3" t="s">
        <v>6007</v>
      </c>
      <c r="T2778" s="3" t="s">
        <v>5775</v>
      </c>
      <c r="X2778" s="3">
        <v>2776</v>
      </c>
      <c r="Y2778" s="3">
        <v>90008</v>
      </c>
    </row>
    <row r="2779" spans="2:25" x14ac:dyDescent="0.35">
      <c r="B2779" s="3">
        <v>2777</v>
      </c>
      <c r="C2779" s="3" t="s">
        <v>2783</v>
      </c>
      <c r="D2779" s="3" t="s">
        <v>1984</v>
      </c>
      <c r="H2779" s="3" t="s">
        <v>2783</v>
      </c>
      <c r="I2779" s="3" t="s">
        <v>1984</v>
      </c>
      <c r="J2779" s="9">
        <v>41951</v>
      </c>
      <c r="K2779" s="9">
        <v>41956</v>
      </c>
      <c r="O2779" s="3" t="s">
        <v>2783</v>
      </c>
      <c r="P2779" s="3" t="s">
        <v>1984</v>
      </c>
      <c r="Q2779" s="3" t="s">
        <v>5772</v>
      </c>
      <c r="R2779" s="3" t="s">
        <v>7065</v>
      </c>
      <c r="S2779" s="3" t="s">
        <v>7066</v>
      </c>
      <c r="T2779" s="3" t="s">
        <v>5775</v>
      </c>
      <c r="X2779" s="3">
        <v>2777</v>
      </c>
      <c r="Y2779" s="3">
        <v>94122</v>
      </c>
    </row>
    <row r="2780" spans="2:25" x14ac:dyDescent="0.35">
      <c r="B2780" s="3">
        <v>2778</v>
      </c>
      <c r="C2780" s="3" t="s">
        <v>2783</v>
      </c>
      <c r="D2780" s="3" t="s">
        <v>1350</v>
      </c>
      <c r="H2780" s="3" t="s">
        <v>2783</v>
      </c>
      <c r="I2780" s="3" t="s">
        <v>1350</v>
      </c>
      <c r="J2780" s="9">
        <v>41951</v>
      </c>
      <c r="K2780" s="9">
        <v>41956</v>
      </c>
      <c r="O2780" s="3" t="s">
        <v>2783</v>
      </c>
      <c r="P2780" s="3" t="s">
        <v>1350</v>
      </c>
      <c r="Q2780" s="3" t="s">
        <v>5772</v>
      </c>
      <c r="R2780" s="3" t="s">
        <v>7065</v>
      </c>
      <c r="S2780" s="3" t="s">
        <v>7066</v>
      </c>
      <c r="T2780" s="3" t="s">
        <v>5775</v>
      </c>
      <c r="X2780" s="3">
        <v>2778</v>
      </c>
      <c r="Y2780" s="3">
        <v>94122</v>
      </c>
    </row>
    <row r="2781" spans="2:25" x14ac:dyDescent="0.35">
      <c r="B2781" s="3">
        <v>2779</v>
      </c>
      <c r="C2781" s="3" t="s">
        <v>2784</v>
      </c>
      <c r="D2781" s="3" t="s">
        <v>858</v>
      </c>
      <c r="H2781" s="3" t="s">
        <v>2784</v>
      </c>
      <c r="I2781" s="3" t="s">
        <v>858</v>
      </c>
      <c r="J2781" s="9">
        <v>41887</v>
      </c>
      <c r="K2781" s="9">
        <v>41892</v>
      </c>
      <c r="O2781" s="3" t="s">
        <v>2784</v>
      </c>
      <c r="P2781" s="3" t="s">
        <v>858</v>
      </c>
      <c r="Q2781" s="3" t="s">
        <v>5768</v>
      </c>
      <c r="R2781" s="3" t="s">
        <v>7067</v>
      </c>
      <c r="S2781" s="3" t="s">
        <v>7068</v>
      </c>
      <c r="T2781" s="3" t="s">
        <v>5775</v>
      </c>
      <c r="X2781" s="3">
        <v>2779</v>
      </c>
      <c r="Y2781" s="3">
        <v>44312</v>
      </c>
    </row>
    <row r="2782" spans="2:25" x14ac:dyDescent="0.35">
      <c r="B2782" s="3">
        <v>2780</v>
      </c>
      <c r="C2782" s="3" t="s">
        <v>2784</v>
      </c>
      <c r="D2782" s="3" t="s">
        <v>1087</v>
      </c>
      <c r="H2782" s="3" t="s">
        <v>2784</v>
      </c>
      <c r="I2782" s="3" t="s">
        <v>1087</v>
      </c>
      <c r="J2782" s="9">
        <v>41887</v>
      </c>
      <c r="K2782" s="9">
        <v>41892</v>
      </c>
      <c r="O2782" s="3" t="s">
        <v>2784</v>
      </c>
      <c r="P2782" s="3" t="s">
        <v>1087</v>
      </c>
      <c r="Q2782" s="3" t="s">
        <v>5768</v>
      </c>
      <c r="R2782" s="3" t="s">
        <v>7067</v>
      </c>
      <c r="S2782" s="3" t="s">
        <v>7068</v>
      </c>
      <c r="T2782" s="3" t="s">
        <v>5775</v>
      </c>
      <c r="X2782" s="3">
        <v>2780</v>
      </c>
      <c r="Y2782" s="3">
        <v>44312</v>
      </c>
    </row>
    <row r="2783" spans="2:25" x14ac:dyDescent="0.35">
      <c r="B2783" s="3">
        <v>2781</v>
      </c>
      <c r="C2783" s="3" t="s">
        <v>2784</v>
      </c>
      <c r="D2783" s="3" t="s">
        <v>36</v>
      </c>
      <c r="H2783" s="3" t="s">
        <v>2784</v>
      </c>
      <c r="I2783" s="3" t="s">
        <v>36</v>
      </c>
      <c r="J2783" s="9">
        <v>41887</v>
      </c>
      <c r="K2783" s="9">
        <v>41892</v>
      </c>
      <c r="O2783" s="3" t="s">
        <v>2784</v>
      </c>
      <c r="P2783" s="3" t="s">
        <v>36</v>
      </c>
      <c r="Q2783" s="3" t="s">
        <v>5768</v>
      </c>
      <c r="R2783" s="3" t="s">
        <v>7067</v>
      </c>
      <c r="S2783" s="3" t="s">
        <v>7068</v>
      </c>
      <c r="T2783" s="3" t="s">
        <v>5775</v>
      </c>
      <c r="X2783" s="3">
        <v>2781</v>
      </c>
      <c r="Y2783" s="3">
        <v>44312</v>
      </c>
    </row>
    <row r="2784" spans="2:25" x14ac:dyDescent="0.35">
      <c r="B2784" s="3">
        <v>2782</v>
      </c>
      <c r="C2784" s="3" t="s">
        <v>2784</v>
      </c>
      <c r="D2784" s="3" t="s">
        <v>2785</v>
      </c>
      <c r="H2784" s="3" t="s">
        <v>2784</v>
      </c>
      <c r="I2784" s="3" t="s">
        <v>2785</v>
      </c>
      <c r="J2784" s="9">
        <v>41887</v>
      </c>
      <c r="K2784" s="9">
        <v>41892</v>
      </c>
      <c r="O2784" s="3" t="s">
        <v>2784</v>
      </c>
      <c r="P2784" s="3" t="s">
        <v>2785</v>
      </c>
      <c r="Q2784" s="3" t="s">
        <v>5768</v>
      </c>
      <c r="R2784" s="3" t="s">
        <v>7067</v>
      </c>
      <c r="S2784" s="3" t="s">
        <v>7068</v>
      </c>
      <c r="T2784" s="3" t="s">
        <v>5775</v>
      </c>
      <c r="X2784" s="3">
        <v>2782</v>
      </c>
      <c r="Y2784" s="3">
        <v>44312</v>
      </c>
    </row>
    <row r="2785" spans="2:25" x14ac:dyDescent="0.35">
      <c r="B2785" s="3">
        <v>2783</v>
      </c>
      <c r="C2785" s="3" t="s">
        <v>2786</v>
      </c>
      <c r="D2785" s="3" t="s">
        <v>2787</v>
      </c>
      <c r="H2785" s="3" t="s">
        <v>2786</v>
      </c>
      <c r="I2785" s="3" t="s">
        <v>2787</v>
      </c>
      <c r="J2785" s="9">
        <v>41459</v>
      </c>
      <c r="K2785" s="9">
        <v>41462</v>
      </c>
      <c r="O2785" s="3" t="s">
        <v>2786</v>
      </c>
      <c r="P2785" s="3" t="s">
        <v>2787</v>
      </c>
      <c r="Q2785" s="3" t="s">
        <v>5801</v>
      </c>
      <c r="R2785" s="3" t="s">
        <v>6023</v>
      </c>
      <c r="S2785" s="3" t="s">
        <v>6024</v>
      </c>
      <c r="T2785" s="3" t="s">
        <v>5775</v>
      </c>
      <c r="X2785" s="3">
        <v>2783</v>
      </c>
      <c r="Y2785" s="3">
        <v>90049</v>
      </c>
    </row>
    <row r="2786" spans="2:25" x14ac:dyDescent="0.35">
      <c r="B2786" s="3">
        <v>2784</v>
      </c>
      <c r="C2786" s="3" t="s">
        <v>2786</v>
      </c>
      <c r="D2786" s="3" t="s">
        <v>1542</v>
      </c>
      <c r="H2786" s="3" t="s">
        <v>2786</v>
      </c>
      <c r="I2786" s="3" t="s">
        <v>1542</v>
      </c>
      <c r="J2786" s="9">
        <v>41459</v>
      </c>
      <c r="K2786" s="9">
        <v>41462</v>
      </c>
      <c r="O2786" s="3" t="s">
        <v>2786</v>
      </c>
      <c r="P2786" s="3" t="s">
        <v>1542</v>
      </c>
      <c r="Q2786" s="3" t="s">
        <v>5801</v>
      </c>
      <c r="R2786" s="3" t="s">
        <v>6023</v>
      </c>
      <c r="S2786" s="3" t="s">
        <v>6024</v>
      </c>
      <c r="T2786" s="3" t="s">
        <v>5775</v>
      </c>
      <c r="X2786" s="3">
        <v>2784</v>
      </c>
      <c r="Y2786" s="3">
        <v>90049</v>
      </c>
    </row>
    <row r="2787" spans="2:25" x14ac:dyDescent="0.35">
      <c r="B2787" s="3">
        <v>2785</v>
      </c>
      <c r="C2787" s="3" t="s">
        <v>2788</v>
      </c>
      <c r="D2787" s="3" t="s">
        <v>923</v>
      </c>
      <c r="H2787" s="3" t="s">
        <v>2788</v>
      </c>
      <c r="I2787" s="3" t="s">
        <v>923</v>
      </c>
      <c r="J2787" s="9">
        <v>41890</v>
      </c>
      <c r="K2787" s="9">
        <v>41897</v>
      </c>
      <c r="O2787" s="3" t="s">
        <v>2788</v>
      </c>
      <c r="P2787" s="3" t="s">
        <v>923</v>
      </c>
      <c r="Q2787" s="3" t="s">
        <v>5772</v>
      </c>
      <c r="R2787" s="3" t="s">
        <v>6377</v>
      </c>
      <c r="S2787" s="3" t="s">
        <v>6378</v>
      </c>
      <c r="T2787" s="3" t="s">
        <v>5782</v>
      </c>
      <c r="X2787" s="3">
        <v>2785</v>
      </c>
      <c r="Y2787" s="3">
        <v>64055</v>
      </c>
    </row>
    <row r="2788" spans="2:25" x14ac:dyDescent="0.35">
      <c r="B2788" s="3">
        <v>2786</v>
      </c>
      <c r="C2788" s="3" t="s">
        <v>2789</v>
      </c>
      <c r="D2788" s="3" t="s">
        <v>2384</v>
      </c>
      <c r="H2788" s="3" t="s">
        <v>2789</v>
      </c>
      <c r="I2788" s="3" t="s">
        <v>2384</v>
      </c>
      <c r="J2788" s="9">
        <v>41527</v>
      </c>
      <c r="K2788" s="9">
        <v>41532</v>
      </c>
      <c r="O2788" s="3" t="s">
        <v>2789</v>
      </c>
      <c r="P2788" s="3" t="s">
        <v>2384</v>
      </c>
      <c r="Q2788" s="3" t="s">
        <v>5768</v>
      </c>
      <c r="R2788" s="3" t="s">
        <v>6875</v>
      </c>
      <c r="S2788" s="3" t="s">
        <v>6876</v>
      </c>
      <c r="T2788" s="3" t="s">
        <v>5782</v>
      </c>
      <c r="X2788" s="3">
        <v>2786</v>
      </c>
      <c r="Y2788" s="3">
        <v>75220</v>
      </c>
    </row>
    <row r="2789" spans="2:25" x14ac:dyDescent="0.35">
      <c r="B2789" s="3">
        <v>2787</v>
      </c>
      <c r="C2789" s="3" t="s">
        <v>2790</v>
      </c>
      <c r="D2789" s="3" t="s">
        <v>287</v>
      </c>
      <c r="H2789" s="3" t="s">
        <v>2790</v>
      </c>
      <c r="I2789" s="3" t="s">
        <v>287</v>
      </c>
      <c r="J2789" s="9">
        <v>41824</v>
      </c>
      <c r="K2789" s="9">
        <v>41824</v>
      </c>
      <c r="O2789" s="3" t="s">
        <v>2790</v>
      </c>
      <c r="P2789" s="3" t="s">
        <v>287</v>
      </c>
      <c r="Q2789" s="3" t="s">
        <v>6020</v>
      </c>
      <c r="R2789" s="3" t="s">
        <v>5902</v>
      </c>
      <c r="S2789" s="3" t="s">
        <v>5903</v>
      </c>
      <c r="T2789" s="3" t="s">
        <v>5782</v>
      </c>
      <c r="X2789" s="3">
        <v>2787</v>
      </c>
      <c r="Y2789" s="3">
        <v>98105</v>
      </c>
    </row>
    <row r="2790" spans="2:25" x14ac:dyDescent="0.35">
      <c r="B2790" s="3">
        <v>2788</v>
      </c>
      <c r="C2790" s="3" t="s">
        <v>2790</v>
      </c>
      <c r="D2790" s="3" t="s">
        <v>2791</v>
      </c>
      <c r="H2790" s="3" t="s">
        <v>2790</v>
      </c>
      <c r="I2790" s="3" t="s">
        <v>2791</v>
      </c>
      <c r="J2790" s="9">
        <v>41824</v>
      </c>
      <c r="K2790" s="9">
        <v>41824</v>
      </c>
      <c r="O2790" s="3" t="s">
        <v>2790</v>
      </c>
      <c r="P2790" s="3" t="s">
        <v>2791</v>
      </c>
      <c r="Q2790" s="3" t="s">
        <v>6020</v>
      </c>
      <c r="R2790" s="3" t="s">
        <v>5902</v>
      </c>
      <c r="S2790" s="3" t="s">
        <v>5903</v>
      </c>
      <c r="T2790" s="3" t="s">
        <v>5782</v>
      </c>
      <c r="X2790" s="3">
        <v>2788</v>
      </c>
      <c r="Y2790" s="3">
        <v>98105</v>
      </c>
    </row>
    <row r="2791" spans="2:25" x14ac:dyDescent="0.35">
      <c r="B2791" s="3">
        <v>2789</v>
      </c>
      <c r="C2791" s="3" t="s">
        <v>2790</v>
      </c>
      <c r="D2791" s="3" t="s">
        <v>1106</v>
      </c>
      <c r="H2791" s="3" t="s">
        <v>2790</v>
      </c>
      <c r="I2791" s="3" t="s">
        <v>1106</v>
      </c>
      <c r="J2791" s="9">
        <v>41824</v>
      </c>
      <c r="K2791" s="9">
        <v>41824</v>
      </c>
      <c r="O2791" s="3" t="s">
        <v>2790</v>
      </c>
      <c r="P2791" s="3" t="s">
        <v>1106</v>
      </c>
      <c r="Q2791" s="3" t="s">
        <v>6020</v>
      </c>
      <c r="R2791" s="3" t="s">
        <v>5902</v>
      </c>
      <c r="S2791" s="3" t="s">
        <v>5903</v>
      </c>
      <c r="T2791" s="3" t="s">
        <v>5782</v>
      </c>
      <c r="X2791" s="3">
        <v>2789</v>
      </c>
      <c r="Y2791" s="3">
        <v>98105</v>
      </c>
    </row>
    <row r="2792" spans="2:25" x14ac:dyDescent="0.35">
      <c r="B2792" s="3">
        <v>2790</v>
      </c>
      <c r="C2792" s="3" t="s">
        <v>2790</v>
      </c>
      <c r="D2792" s="3" t="s">
        <v>370</v>
      </c>
      <c r="H2792" s="3" t="s">
        <v>2790</v>
      </c>
      <c r="I2792" s="3" t="s">
        <v>370</v>
      </c>
      <c r="J2792" s="9">
        <v>41824</v>
      </c>
      <c r="K2792" s="9">
        <v>41824</v>
      </c>
      <c r="O2792" s="3" t="s">
        <v>2790</v>
      </c>
      <c r="P2792" s="3" t="s">
        <v>370</v>
      </c>
      <c r="Q2792" s="3" t="s">
        <v>6020</v>
      </c>
      <c r="R2792" s="3" t="s">
        <v>5902</v>
      </c>
      <c r="S2792" s="3" t="s">
        <v>5903</v>
      </c>
      <c r="T2792" s="3" t="s">
        <v>5782</v>
      </c>
      <c r="X2792" s="3">
        <v>2790</v>
      </c>
      <c r="Y2792" s="3">
        <v>98105</v>
      </c>
    </row>
    <row r="2793" spans="2:25" x14ac:dyDescent="0.35">
      <c r="B2793" s="3">
        <v>2791</v>
      </c>
      <c r="C2793" s="3" t="s">
        <v>2792</v>
      </c>
      <c r="D2793" s="3" t="s">
        <v>2793</v>
      </c>
      <c r="H2793" s="3" t="s">
        <v>2792</v>
      </c>
      <c r="I2793" s="3" t="s">
        <v>2793</v>
      </c>
      <c r="J2793" s="9">
        <v>41820</v>
      </c>
      <c r="K2793" s="9">
        <v>41825</v>
      </c>
      <c r="O2793" s="3" t="s">
        <v>2792</v>
      </c>
      <c r="P2793" s="3" t="s">
        <v>2793</v>
      </c>
      <c r="Q2793" s="3" t="s">
        <v>5772</v>
      </c>
      <c r="R2793" s="3" t="s">
        <v>7069</v>
      </c>
      <c r="S2793" s="3" t="s">
        <v>7070</v>
      </c>
      <c r="T2793" s="3" t="s">
        <v>5771</v>
      </c>
      <c r="X2793" s="3">
        <v>2791</v>
      </c>
      <c r="Y2793" s="3">
        <v>75150</v>
      </c>
    </row>
    <row r="2794" spans="2:25" x14ac:dyDescent="0.35">
      <c r="B2794" s="3">
        <v>2792</v>
      </c>
      <c r="C2794" s="3" t="s">
        <v>2794</v>
      </c>
      <c r="D2794" s="3" t="s">
        <v>2104</v>
      </c>
      <c r="H2794" s="3" t="s">
        <v>2794</v>
      </c>
      <c r="I2794" s="3" t="s">
        <v>2104</v>
      </c>
      <c r="J2794" s="9">
        <v>40987</v>
      </c>
      <c r="K2794" s="9">
        <v>40992</v>
      </c>
      <c r="O2794" s="3" t="s">
        <v>2794</v>
      </c>
      <c r="P2794" s="3" t="s">
        <v>2104</v>
      </c>
      <c r="Q2794" s="3" t="s">
        <v>5772</v>
      </c>
      <c r="R2794" s="3" t="s">
        <v>6509</v>
      </c>
      <c r="S2794" s="3" t="s">
        <v>6510</v>
      </c>
      <c r="T2794" s="3" t="s">
        <v>5775</v>
      </c>
      <c r="X2794" s="3">
        <v>2792</v>
      </c>
      <c r="Y2794" s="3">
        <v>33161</v>
      </c>
    </row>
    <row r="2795" spans="2:25" x14ac:dyDescent="0.35">
      <c r="B2795" s="3">
        <v>2793</v>
      </c>
      <c r="C2795" s="3" t="s">
        <v>2795</v>
      </c>
      <c r="D2795" s="3" t="s">
        <v>709</v>
      </c>
      <c r="H2795" s="3" t="s">
        <v>2795</v>
      </c>
      <c r="I2795" s="3" t="s">
        <v>709</v>
      </c>
      <c r="J2795" s="9">
        <v>41433</v>
      </c>
      <c r="K2795" s="9">
        <v>41437</v>
      </c>
      <c r="O2795" s="3" t="s">
        <v>2795</v>
      </c>
      <c r="P2795" s="3" t="s">
        <v>709</v>
      </c>
      <c r="Q2795" s="3" t="s">
        <v>5772</v>
      </c>
      <c r="R2795" s="3" t="s">
        <v>5904</v>
      </c>
      <c r="S2795" s="3" t="s">
        <v>5905</v>
      </c>
      <c r="T2795" s="3" t="s">
        <v>5782</v>
      </c>
      <c r="X2795" s="3">
        <v>2793</v>
      </c>
      <c r="Y2795" s="3">
        <v>93309</v>
      </c>
    </row>
    <row r="2796" spans="2:25" x14ac:dyDescent="0.35">
      <c r="B2796" s="3">
        <v>2794</v>
      </c>
      <c r="C2796" s="3" t="s">
        <v>2795</v>
      </c>
      <c r="D2796" s="3" t="s">
        <v>1474</v>
      </c>
      <c r="H2796" s="3" t="s">
        <v>2795</v>
      </c>
      <c r="I2796" s="3" t="s">
        <v>1474</v>
      </c>
      <c r="J2796" s="9">
        <v>41433</v>
      </c>
      <c r="K2796" s="9">
        <v>41437</v>
      </c>
      <c r="O2796" s="3" t="s">
        <v>2795</v>
      </c>
      <c r="P2796" s="3" t="s">
        <v>1474</v>
      </c>
      <c r="Q2796" s="3" t="s">
        <v>5772</v>
      </c>
      <c r="R2796" s="3" t="s">
        <v>5904</v>
      </c>
      <c r="S2796" s="3" t="s">
        <v>5905</v>
      </c>
      <c r="T2796" s="3" t="s">
        <v>5782</v>
      </c>
      <c r="X2796" s="3">
        <v>2794</v>
      </c>
      <c r="Y2796" s="3">
        <v>93309</v>
      </c>
    </row>
    <row r="2797" spans="2:25" x14ac:dyDescent="0.35">
      <c r="B2797" s="3">
        <v>2795</v>
      </c>
      <c r="C2797" s="3" t="s">
        <v>2796</v>
      </c>
      <c r="D2797" s="3" t="s">
        <v>1454</v>
      </c>
      <c r="H2797" s="3" t="s">
        <v>2796</v>
      </c>
      <c r="I2797" s="3" t="s">
        <v>1454</v>
      </c>
      <c r="J2797" s="9">
        <v>41914</v>
      </c>
      <c r="K2797" s="9">
        <v>41920</v>
      </c>
      <c r="O2797" s="3" t="s">
        <v>2796</v>
      </c>
      <c r="P2797" s="3" t="s">
        <v>1454</v>
      </c>
      <c r="Q2797" s="3" t="s">
        <v>5772</v>
      </c>
      <c r="R2797" s="3" t="s">
        <v>5862</v>
      </c>
      <c r="S2797" s="3" t="s">
        <v>5863</v>
      </c>
      <c r="T2797" s="3" t="s">
        <v>5775</v>
      </c>
      <c r="X2797" s="3">
        <v>2795</v>
      </c>
      <c r="Y2797" s="3">
        <v>68025</v>
      </c>
    </row>
    <row r="2798" spans="2:25" x14ac:dyDescent="0.35">
      <c r="B2798" s="3">
        <v>2796</v>
      </c>
      <c r="C2798" s="3" t="s">
        <v>2797</v>
      </c>
      <c r="D2798" s="3" t="s">
        <v>98</v>
      </c>
      <c r="H2798" s="3" t="s">
        <v>2797</v>
      </c>
      <c r="I2798" s="3" t="s">
        <v>98</v>
      </c>
      <c r="J2798" s="9">
        <v>41886</v>
      </c>
      <c r="K2798" s="9">
        <v>41891</v>
      </c>
      <c r="O2798" s="3" t="s">
        <v>2797</v>
      </c>
      <c r="P2798" s="3" t="s">
        <v>98</v>
      </c>
      <c r="Q2798" s="3" t="s">
        <v>5772</v>
      </c>
      <c r="R2798" s="3" t="s">
        <v>6899</v>
      </c>
      <c r="S2798" s="3" t="s">
        <v>6900</v>
      </c>
      <c r="T2798" s="3" t="s">
        <v>5771</v>
      </c>
      <c r="X2798" s="3">
        <v>2796</v>
      </c>
      <c r="Y2798" s="3">
        <v>94122</v>
      </c>
    </row>
    <row r="2799" spans="2:25" x14ac:dyDescent="0.35">
      <c r="B2799" s="3">
        <v>2797</v>
      </c>
      <c r="C2799" s="3" t="s">
        <v>2798</v>
      </c>
      <c r="D2799" s="3" t="s">
        <v>634</v>
      </c>
      <c r="H2799" s="3" t="s">
        <v>2798</v>
      </c>
      <c r="I2799" s="3" t="s">
        <v>634</v>
      </c>
      <c r="J2799" s="9">
        <v>40890</v>
      </c>
      <c r="K2799" s="9">
        <v>40892</v>
      </c>
      <c r="O2799" s="3" t="s">
        <v>2798</v>
      </c>
      <c r="P2799" s="3" t="s">
        <v>634</v>
      </c>
      <c r="Q2799" s="3" t="s">
        <v>5768</v>
      </c>
      <c r="R2799" s="3" t="s">
        <v>6205</v>
      </c>
      <c r="S2799" s="3" t="s">
        <v>6206</v>
      </c>
      <c r="T2799" s="3" t="s">
        <v>5775</v>
      </c>
      <c r="X2799" s="3">
        <v>2797</v>
      </c>
      <c r="Y2799" s="3">
        <v>77070</v>
      </c>
    </row>
    <row r="2800" spans="2:25" x14ac:dyDescent="0.35">
      <c r="B2800" s="3">
        <v>2798</v>
      </c>
      <c r="C2800" s="3" t="s">
        <v>2799</v>
      </c>
      <c r="D2800" s="3" t="s">
        <v>2419</v>
      </c>
      <c r="H2800" s="3" t="s">
        <v>2799</v>
      </c>
      <c r="I2800" s="3" t="s">
        <v>2419</v>
      </c>
      <c r="J2800" s="9">
        <v>41614</v>
      </c>
      <c r="K2800" s="9">
        <v>41616</v>
      </c>
      <c r="O2800" s="3" t="s">
        <v>2799</v>
      </c>
      <c r="P2800" s="3" t="s">
        <v>2419</v>
      </c>
      <c r="Q2800" s="3" t="s">
        <v>5768</v>
      </c>
      <c r="R2800" s="3" t="s">
        <v>6629</v>
      </c>
      <c r="S2800" s="3" t="s">
        <v>6630</v>
      </c>
      <c r="T2800" s="3" t="s">
        <v>5775</v>
      </c>
      <c r="X2800" s="3">
        <v>2798</v>
      </c>
      <c r="Y2800" s="3">
        <v>10024</v>
      </c>
    </row>
    <row r="2801" spans="2:25" x14ac:dyDescent="0.35">
      <c r="B2801" s="3">
        <v>2799</v>
      </c>
      <c r="C2801" s="3" t="s">
        <v>2800</v>
      </c>
      <c r="D2801" s="3" t="s">
        <v>530</v>
      </c>
      <c r="H2801" s="3" t="s">
        <v>2800</v>
      </c>
      <c r="I2801" s="3" t="s">
        <v>530</v>
      </c>
      <c r="J2801" s="9">
        <v>41529</v>
      </c>
      <c r="K2801" s="9">
        <v>41535</v>
      </c>
      <c r="O2801" s="3" t="s">
        <v>2800</v>
      </c>
      <c r="P2801" s="3" t="s">
        <v>530</v>
      </c>
      <c r="Q2801" s="3" t="s">
        <v>5772</v>
      </c>
      <c r="R2801" s="3" t="s">
        <v>6263</v>
      </c>
      <c r="S2801" s="3" t="s">
        <v>6264</v>
      </c>
      <c r="T2801" s="3" t="s">
        <v>5782</v>
      </c>
      <c r="X2801" s="3">
        <v>2799</v>
      </c>
      <c r="Y2801" s="3">
        <v>43615</v>
      </c>
    </row>
    <row r="2802" spans="2:25" x14ac:dyDescent="0.35">
      <c r="B2802" s="3">
        <v>2800</v>
      </c>
      <c r="C2802" s="3" t="s">
        <v>2800</v>
      </c>
      <c r="D2802" s="3" t="s">
        <v>1780</v>
      </c>
      <c r="H2802" s="3" t="s">
        <v>2800</v>
      </c>
      <c r="I2802" s="3" t="s">
        <v>1780</v>
      </c>
      <c r="J2802" s="9">
        <v>41529</v>
      </c>
      <c r="K2802" s="9">
        <v>41535</v>
      </c>
      <c r="O2802" s="3" t="s">
        <v>2800</v>
      </c>
      <c r="P2802" s="3" t="s">
        <v>1780</v>
      </c>
      <c r="Q2802" s="3" t="s">
        <v>5772</v>
      </c>
      <c r="R2802" s="3" t="s">
        <v>6263</v>
      </c>
      <c r="S2802" s="3" t="s">
        <v>6264</v>
      </c>
      <c r="T2802" s="3" t="s">
        <v>5782</v>
      </c>
      <c r="X2802" s="3">
        <v>2800</v>
      </c>
      <c r="Y2802" s="3">
        <v>43615</v>
      </c>
    </row>
    <row r="2803" spans="2:25" x14ac:dyDescent="0.35">
      <c r="B2803" s="3">
        <v>2801</v>
      </c>
      <c r="C2803" s="3" t="s">
        <v>2801</v>
      </c>
      <c r="D2803" s="3" t="s">
        <v>418</v>
      </c>
      <c r="H2803" s="3" t="s">
        <v>2801</v>
      </c>
      <c r="I2803" s="3" t="s">
        <v>418</v>
      </c>
      <c r="J2803" s="9">
        <v>41983</v>
      </c>
      <c r="K2803" s="9">
        <v>41989</v>
      </c>
      <c r="O2803" s="3" t="s">
        <v>2801</v>
      </c>
      <c r="P2803" s="3" t="s">
        <v>418</v>
      </c>
      <c r="Q2803" s="3" t="s">
        <v>5772</v>
      </c>
      <c r="R2803" s="3" t="s">
        <v>6367</v>
      </c>
      <c r="S2803" s="3" t="s">
        <v>6368</v>
      </c>
      <c r="T2803" s="3" t="s">
        <v>5771</v>
      </c>
      <c r="X2803" s="3">
        <v>2801</v>
      </c>
      <c r="Y2803" s="3">
        <v>19143</v>
      </c>
    </row>
    <row r="2804" spans="2:25" x14ac:dyDescent="0.35">
      <c r="B2804" s="3">
        <v>2802</v>
      </c>
      <c r="C2804" s="3" t="s">
        <v>2802</v>
      </c>
      <c r="D2804" s="3" t="s">
        <v>952</v>
      </c>
      <c r="H2804" s="3" t="s">
        <v>2802</v>
      </c>
      <c r="I2804" s="3" t="s">
        <v>952</v>
      </c>
      <c r="J2804" s="9">
        <v>40795</v>
      </c>
      <c r="K2804" s="9">
        <v>40800</v>
      </c>
      <c r="O2804" s="3" t="s">
        <v>2802</v>
      </c>
      <c r="P2804" s="3" t="s">
        <v>952</v>
      </c>
      <c r="Q2804" s="3" t="s">
        <v>5768</v>
      </c>
      <c r="R2804" s="3" t="s">
        <v>5922</v>
      </c>
      <c r="S2804" s="3" t="s">
        <v>5923</v>
      </c>
      <c r="T2804" s="3" t="s">
        <v>5775</v>
      </c>
      <c r="X2804" s="3">
        <v>2802</v>
      </c>
      <c r="Y2804" s="3">
        <v>19140</v>
      </c>
    </row>
    <row r="2805" spans="2:25" x14ac:dyDescent="0.35">
      <c r="B2805" s="3">
        <v>2803</v>
      </c>
      <c r="C2805" s="3" t="s">
        <v>2802</v>
      </c>
      <c r="D2805" s="3" t="s">
        <v>2803</v>
      </c>
      <c r="H2805" s="3" t="s">
        <v>2802</v>
      </c>
      <c r="I2805" s="3" t="s">
        <v>2803</v>
      </c>
      <c r="J2805" s="9">
        <v>40795</v>
      </c>
      <c r="K2805" s="9">
        <v>40800</v>
      </c>
      <c r="O2805" s="3" t="s">
        <v>2802</v>
      </c>
      <c r="P2805" s="3" t="s">
        <v>2803</v>
      </c>
      <c r="Q2805" s="3" t="s">
        <v>5768</v>
      </c>
      <c r="R2805" s="3" t="s">
        <v>5922</v>
      </c>
      <c r="S2805" s="3" t="s">
        <v>5923</v>
      </c>
      <c r="T2805" s="3" t="s">
        <v>5775</v>
      </c>
      <c r="X2805" s="3">
        <v>2803</v>
      </c>
      <c r="Y2805" s="3">
        <v>19140</v>
      </c>
    </row>
    <row r="2806" spans="2:25" x14ac:dyDescent="0.35">
      <c r="B2806" s="3">
        <v>2804</v>
      </c>
      <c r="C2806" s="3" t="s">
        <v>2802</v>
      </c>
      <c r="D2806" s="3" t="s">
        <v>1440</v>
      </c>
      <c r="H2806" s="3" t="s">
        <v>2802</v>
      </c>
      <c r="I2806" s="3" t="s">
        <v>1440</v>
      </c>
      <c r="J2806" s="9">
        <v>40795</v>
      </c>
      <c r="K2806" s="9">
        <v>40800</v>
      </c>
      <c r="O2806" s="3" t="s">
        <v>2802</v>
      </c>
      <c r="P2806" s="3" t="s">
        <v>1440</v>
      </c>
      <c r="Q2806" s="3" t="s">
        <v>5768</v>
      </c>
      <c r="R2806" s="3" t="s">
        <v>5922</v>
      </c>
      <c r="S2806" s="3" t="s">
        <v>5923</v>
      </c>
      <c r="T2806" s="3" t="s">
        <v>5775</v>
      </c>
      <c r="X2806" s="3">
        <v>2804</v>
      </c>
      <c r="Y2806" s="3">
        <v>19140</v>
      </c>
    </row>
    <row r="2807" spans="2:25" x14ac:dyDescent="0.35">
      <c r="B2807" s="3">
        <v>2805</v>
      </c>
      <c r="C2807" s="3" t="s">
        <v>2802</v>
      </c>
      <c r="D2807" s="3" t="s">
        <v>1288</v>
      </c>
      <c r="H2807" s="3" t="s">
        <v>2802</v>
      </c>
      <c r="I2807" s="3" t="s">
        <v>1288</v>
      </c>
      <c r="J2807" s="9">
        <v>40795</v>
      </c>
      <c r="K2807" s="9">
        <v>40800</v>
      </c>
      <c r="O2807" s="3" t="s">
        <v>2802</v>
      </c>
      <c r="P2807" s="3" t="s">
        <v>1288</v>
      </c>
      <c r="Q2807" s="3" t="s">
        <v>5768</v>
      </c>
      <c r="R2807" s="3" t="s">
        <v>5922</v>
      </c>
      <c r="S2807" s="3" t="s">
        <v>5923</v>
      </c>
      <c r="T2807" s="3" t="s">
        <v>5775</v>
      </c>
      <c r="X2807" s="3">
        <v>2805</v>
      </c>
      <c r="Y2807" s="3">
        <v>19140</v>
      </c>
    </row>
    <row r="2808" spans="2:25" x14ac:dyDescent="0.35">
      <c r="B2808" s="3">
        <v>2806</v>
      </c>
      <c r="C2808" s="3" t="s">
        <v>2804</v>
      </c>
      <c r="D2808" s="3" t="s">
        <v>1170</v>
      </c>
      <c r="H2808" s="3" t="s">
        <v>2804</v>
      </c>
      <c r="I2808" s="3" t="s">
        <v>1170</v>
      </c>
      <c r="J2808" s="9">
        <v>41817</v>
      </c>
      <c r="K2808" s="9">
        <v>41821</v>
      </c>
      <c r="O2808" s="3" t="s">
        <v>2804</v>
      </c>
      <c r="P2808" s="3" t="s">
        <v>1170</v>
      </c>
      <c r="Q2808" s="3" t="s">
        <v>5772</v>
      </c>
      <c r="R2808" s="3" t="s">
        <v>6463</v>
      </c>
      <c r="S2808" s="3" t="s">
        <v>6464</v>
      </c>
      <c r="T2808" s="3" t="s">
        <v>5775</v>
      </c>
      <c r="X2808" s="3">
        <v>2806</v>
      </c>
      <c r="Y2808" s="3">
        <v>80219</v>
      </c>
    </row>
    <row r="2809" spans="2:25" x14ac:dyDescent="0.35">
      <c r="B2809" s="3">
        <v>2807</v>
      </c>
      <c r="C2809" s="3" t="s">
        <v>2805</v>
      </c>
      <c r="D2809" s="3" t="s">
        <v>1824</v>
      </c>
      <c r="H2809" s="3" t="s">
        <v>2805</v>
      </c>
      <c r="I2809" s="3" t="s">
        <v>1824</v>
      </c>
      <c r="J2809" s="9">
        <v>40864</v>
      </c>
      <c r="K2809" s="9">
        <v>40871</v>
      </c>
      <c r="O2809" s="3" t="s">
        <v>2805</v>
      </c>
      <c r="P2809" s="3" t="s">
        <v>1824</v>
      </c>
      <c r="Q2809" s="3" t="s">
        <v>5772</v>
      </c>
      <c r="R2809" s="3" t="s">
        <v>7071</v>
      </c>
      <c r="S2809" s="3" t="s">
        <v>7072</v>
      </c>
      <c r="T2809" s="3" t="s">
        <v>5775</v>
      </c>
      <c r="X2809" s="3">
        <v>2807</v>
      </c>
      <c r="Y2809" s="3">
        <v>19143</v>
      </c>
    </row>
    <row r="2810" spans="2:25" x14ac:dyDescent="0.35">
      <c r="B2810" s="3">
        <v>2808</v>
      </c>
      <c r="C2810" s="3" t="s">
        <v>2805</v>
      </c>
      <c r="D2810" s="3" t="s">
        <v>611</v>
      </c>
      <c r="H2810" s="3" t="s">
        <v>2805</v>
      </c>
      <c r="I2810" s="3" t="s">
        <v>611</v>
      </c>
      <c r="J2810" s="9">
        <v>40864</v>
      </c>
      <c r="K2810" s="9">
        <v>40871</v>
      </c>
      <c r="O2810" s="3" t="s">
        <v>2805</v>
      </c>
      <c r="P2810" s="3" t="s">
        <v>611</v>
      </c>
      <c r="Q2810" s="3" t="s">
        <v>5772</v>
      </c>
      <c r="R2810" s="3" t="s">
        <v>7071</v>
      </c>
      <c r="S2810" s="3" t="s">
        <v>7072</v>
      </c>
      <c r="T2810" s="3" t="s">
        <v>5775</v>
      </c>
      <c r="X2810" s="3">
        <v>2808</v>
      </c>
      <c r="Y2810" s="3">
        <v>19143</v>
      </c>
    </row>
    <row r="2811" spans="2:25" x14ac:dyDescent="0.35">
      <c r="B2811" s="3">
        <v>2809</v>
      </c>
      <c r="C2811" s="3" t="s">
        <v>2806</v>
      </c>
      <c r="D2811" s="3" t="s">
        <v>897</v>
      </c>
      <c r="H2811" s="3" t="s">
        <v>2806</v>
      </c>
      <c r="I2811" s="3" t="s">
        <v>897</v>
      </c>
      <c r="J2811" s="9">
        <v>41346</v>
      </c>
      <c r="K2811" s="9">
        <v>41350</v>
      </c>
      <c r="O2811" s="3" t="s">
        <v>2806</v>
      </c>
      <c r="P2811" s="3" t="s">
        <v>897</v>
      </c>
      <c r="Q2811" s="3" t="s">
        <v>5768</v>
      </c>
      <c r="R2811" s="3" t="s">
        <v>6167</v>
      </c>
      <c r="S2811" s="3" t="s">
        <v>6168</v>
      </c>
      <c r="T2811" s="3" t="s">
        <v>5775</v>
      </c>
      <c r="X2811" s="3">
        <v>2809</v>
      </c>
      <c r="Y2811" s="3">
        <v>10024</v>
      </c>
    </row>
    <row r="2812" spans="2:25" x14ac:dyDescent="0.35">
      <c r="B2812" s="3">
        <v>2810</v>
      </c>
      <c r="C2812" s="3" t="s">
        <v>2807</v>
      </c>
      <c r="D2812" s="3" t="s">
        <v>2073</v>
      </c>
      <c r="H2812" s="3" t="s">
        <v>2807</v>
      </c>
      <c r="I2812" s="3" t="s">
        <v>2073</v>
      </c>
      <c r="J2812" s="9">
        <v>40809</v>
      </c>
      <c r="K2812" s="9">
        <v>40814</v>
      </c>
      <c r="O2812" s="3" t="s">
        <v>2807</v>
      </c>
      <c r="P2812" s="3" t="s">
        <v>2073</v>
      </c>
      <c r="Q2812" s="3" t="s">
        <v>5768</v>
      </c>
      <c r="R2812" s="3" t="s">
        <v>6537</v>
      </c>
      <c r="S2812" s="3" t="s">
        <v>6538</v>
      </c>
      <c r="T2812" s="3" t="s">
        <v>5775</v>
      </c>
      <c r="X2812" s="3">
        <v>2810</v>
      </c>
      <c r="Y2812" s="3">
        <v>10035</v>
      </c>
    </row>
    <row r="2813" spans="2:25" x14ac:dyDescent="0.35">
      <c r="B2813" s="3">
        <v>2811</v>
      </c>
      <c r="C2813" s="3" t="s">
        <v>2808</v>
      </c>
      <c r="D2813" s="3" t="s">
        <v>2056</v>
      </c>
      <c r="H2813" s="3" t="s">
        <v>2808</v>
      </c>
      <c r="I2813" s="3" t="s">
        <v>2056</v>
      </c>
      <c r="J2813" s="9">
        <v>41608</v>
      </c>
      <c r="K2813" s="9">
        <v>41610</v>
      </c>
      <c r="O2813" s="3" t="s">
        <v>2808</v>
      </c>
      <c r="P2813" s="3" t="s">
        <v>2056</v>
      </c>
      <c r="Q2813" s="3" t="s">
        <v>5768</v>
      </c>
      <c r="R2813" s="3" t="s">
        <v>7073</v>
      </c>
      <c r="S2813" s="3" t="s">
        <v>7074</v>
      </c>
      <c r="T2813" s="3" t="s">
        <v>5771</v>
      </c>
      <c r="X2813" s="3">
        <v>2811</v>
      </c>
      <c r="Y2813" s="3">
        <v>75217</v>
      </c>
    </row>
    <row r="2814" spans="2:25" x14ac:dyDescent="0.35">
      <c r="B2814" s="3">
        <v>2812</v>
      </c>
      <c r="C2814" s="3" t="s">
        <v>2809</v>
      </c>
      <c r="D2814" s="3" t="s">
        <v>2810</v>
      </c>
      <c r="H2814" s="3" t="s">
        <v>2809</v>
      </c>
      <c r="I2814" s="3" t="s">
        <v>2810</v>
      </c>
      <c r="J2814" s="9">
        <v>41246</v>
      </c>
      <c r="K2814" s="9">
        <v>41251</v>
      </c>
      <c r="O2814" s="3" t="s">
        <v>2809</v>
      </c>
      <c r="P2814" s="3" t="s">
        <v>2810</v>
      </c>
      <c r="Q2814" s="3" t="s">
        <v>5772</v>
      </c>
      <c r="R2814" s="3" t="s">
        <v>6497</v>
      </c>
      <c r="S2814" s="3" t="s">
        <v>6498</v>
      </c>
      <c r="T2814" s="3" t="s">
        <v>5782</v>
      </c>
      <c r="X2814" s="3">
        <v>2812</v>
      </c>
      <c r="Y2814" s="3">
        <v>19134</v>
      </c>
    </row>
    <row r="2815" spans="2:25" x14ac:dyDescent="0.35">
      <c r="B2815" s="3">
        <v>2813</v>
      </c>
      <c r="C2815" s="3" t="s">
        <v>2809</v>
      </c>
      <c r="D2815" s="3" t="s">
        <v>63</v>
      </c>
      <c r="H2815" s="3" t="s">
        <v>2809</v>
      </c>
      <c r="I2815" s="3" t="s">
        <v>63</v>
      </c>
      <c r="J2815" s="9">
        <v>41246</v>
      </c>
      <c r="K2815" s="9">
        <v>41251</v>
      </c>
      <c r="O2815" s="3" t="s">
        <v>2809</v>
      </c>
      <c r="P2815" s="3" t="s">
        <v>63</v>
      </c>
      <c r="Q2815" s="3" t="s">
        <v>5772</v>
      </c>
      <c r="R2815" s="3" t="s">
        <v>6497</v>
      </c>
      <c r="S2815" s="3" t="s">
        <v>6498</v>
      </c>
      <c r="T2815" s="3" t="s">
        <v>5782</v>
      </c>
      <c r="X2815" s="3">
        <v>2813</v>
      </c>
      <c r="Y2815" s="3">
        <v>19134</v>
      </c>
    </row>
    <row r="2816" spans="2:25" x14ac:dyDescent="0.35">
      <c r="B2816" s="3">
        <v>2814</v>
      </c>
      <c r="C2816" s="3" t="s">
        <v>2811</v>
      </c>
      <c r="D2816" s="3" t="s">
        <v>2812</v>
      </c>
      <c r="H2816" s="3" t="s">
        <v>2811</v>
      </c>
      <c r="I2816" s="3" t="s">
        <v>2812</v>
      </c>
      <c r="J2816" s="9">
        <v>41963</v>
      </c>
      <c r="K2816" s="9">
        <v>41965</v>
      </c>
      <c r="O2816" s="3" t="s">
        <v>2811</v>
      </c>
      <c r="P2816" s="3" t="s">
        <v>2812</v>
      </c>
      <c r="Q2816" s="3" t="s">
        <v>5801</v>
      </c>
      <c r="R2816" s="3" t="s">
        <v>6683</v>
      </c>
      <c r="S2816" s="3" t="s">
        <v>6684</v>
      </c>
      <c r="T2816" s="3" t="s">
        <v>5771</v>
      </c>
      <c r="X2816" s="3">
        <v>2814</v>
      </c>
      <c r="Y2816" s="3">
        <v>78207</v>
      </c>
    </row>
    <row r="2817" spans="2:25" x14ac:dyDescent="0.35">
      <c r="B2817" s="3">
        <v>2815</v>
      </c>
      <c r="C2817" s="3" t="s">
        <v>2811</v>
      </c>
      <c r="D2817" s="3" t="s">
        <v>1519</v>
      </c>
      <c r="H2817" s="3" t="s">
        <v>2811</v>
      </c>
      <c r="I2817" s="3" t="s">
        <v>1519</v>
      </c>
      <c r="J2817" s="9">
        <v>41963</v>
      </c>
      <c r="K2817" s="9">
        <v>41965</v>
      </c>
      <c r="O2817" s="3" t="s">
        <v>2811</v>
      </c>
      <c r="P2817" s="3" t="s">
        <v>1519</v>
      </c>
      <c r="Q2817" s="3" t="s">
        <v>5801</v>
      </c>
      <c r="R2817" s="3" t="s">
        <v>6683</v>
      </c>
      <c r="S2817" s="3" t="s">
        <v>6684</v>
      </c>
      <c r="T2817" s="3" t="s">
        <v>5771</v>
      </c>
      <c r="X2817" s="3">
        <v>2815</v>
      </c>
      <c r="Y2817" s="3">
        <v>78207</v>
      </c>
    </row>
    <row r="2818" spans="2:25" x14ac:dyDescent="0.35">
      <c r="B2818" s="3">
        <v>2816</v>
      </c>
      <c r="C2818" s="3" t="s">
        <v>2813</v>
      </c>
      <c r="D2818" s="3" t="s">
        <v>68</v>
      </c>
      <c r="H2818" s="3" t="s">
        <v>2813</v>
      </c>
      <c r="I2818" s="3" t="s">
        <v>68</v>
      </c>
      <c r="J2818" s="9">
        <v>41523</v>
      </c>
      <c r="K2818" s="9">
        <v>41527</v>
      </c>
      <c r="O2818" s="3" t="s">
        <v>2813</v>
      </c>
      <c r="P2818" s="3" t="s">
        <v>68</v>
      </c>
      <c r="Q2818" s="3" t="s">
        <v>5772</v>
      </c>
      <c r="R2818" s="3" t="s">
        <v>6113</v>
      </c>
      <c r="S2818" s="3" t="s">
        <v>6114</v>
      </c>
      <c r="T2818" s="3" t="s">
        <v>5775</v>
      </c>
      <c r="X2818" s="3">
        <v>2816</v>
      </c>
      <c r="Y2818" s="3">
        <v>19120</v>
      </c>
    </row>
    <row r="2819" spans="2:25" x14ac:dyDescent="0.35">
      <c r="B2819" s="3">
        <v>2817</v>
      </c>
      <c r="C2819" s="3" t="s">
        <v>2814</v>
      </c>
      <c r="D2819" s="3" t="s">
        <v>707</v>
      </c>
      <c r="H2819" s="3" t="s">
        <v>2814</v>
      </c>
      <c r="I2819" s="3" t="s">
        <v>707</v>
      </c>
      <c r="J2819" s="9">
        <v>41887</v>
      </c>
      <c r="K2819" s="9">
        <v>41891</v>
      </c>
      <c r="O2819" s="3" t="s">
        <v>2814</v>
      </c>
      <c r="P2819" s="3" t="s">
        <v>707</v>
      </c>
      <c r="Q2819" s="3" t="s">
        <v>5772</v>
      </c>
      <c r="R2819" s="3" t="s">
        <v>6205</v>
      </c>
      <c r="S2819" s="3" t="s">
        <v>6206</v>
      </c>
      <c r="T2819" s="3" t="s">
        <v>5775</v>
      </c>
      <c r="X2819" s="3">
        <v>2817</v>
      </c>
      <c r="Y2819" s="3">
        <v>90004</v>
      </c>
    </row>
    <row r="2820" spans="2:25" x14ac:dyDescent="0.35">
      <c r="B2820" s="3">
        <v>2818</v>
      </c>
      <c r="C2820" s="3" t="s">
        <v>2814</v>
      </c>
      <c r="D2820" s="3" t="s">
        <v>1565</v>
      </c>
      <c r="H2820" s="3" t="s">
        <v>2814</v>
      </c>
      <c r="I2820" s="3" t="s">
        <v>1565</v>
      </c>
      <c r="J2820" s="9">
        <v>41887</v>
      </c>
      <c r="K2820" s="9">
        <v>41891</v>
      </c>
      <c r="O2820" s="3" t="s">
        <v>2814</v>
      </c>
      <c r="P2820" s="3" t="s">
        <v>1565</v>
      </c>
      <c r="Q2820" s="3" t="s">
        <v>5772</v>
      </c>
      <c r="R2820" s="3" t="s">
        <v>6205</v>
      </c>
      <c r="S2820" s="3" t="s">
        <v>6206</v>
      </c>
      <c r="T2820" s="3" t="s">
        <v>5775</v>
      </c>
      <c r="X2820" s="3">
        <v>2818</v>
      </c>
      <c r="Y2820" s="3">
        <v>90004</v>
      </c>
    </row>
    <row r="2821" spans="2:25" x14ac:dyDescent="0.35">
      <c r="B2821" s="3">
        <v>2819</v>
      </c>
      <c r="C2821" s="3" t="s">
        <v>2814</v>
      </c>
      <c r="D2821" s="3" t="s">
        <v>142</v>
      </c>
      <c r="H2821" s="3" t="s">
        <v>2814</v>
      </c>
      <c r="I2821" s="3" t="s">
        <v>142</v>
      </c>
      <c r="J2821" s="9">
        <v>41887</v>
      </c>
      <c r="K2821" s="9">
        <v>41891</v>
      </c>
      <c r="O2821" s="3" t="s">
        <v>2814</v>
      </c>
      <c r="P2821" s="3" t="s">
        <v>142</v>
      </c>
      <c r="Q2821" s="3" t="s">
        <v>5772</v>
      </c>
      <c r="R2821" s="3" t="s">
        <v>6205</v>
      </c>
      <c r="S2821" s="3" t="s">
        <v>6206</v>
      </c>
      <c r="T2821" s="3" t="s">
        <v>5775</v>
      </c>
      <c r="X2821" s="3">
        <v>2819</v>
      </c>
      <c r="Y2821" s="3">
        <v>90004</v>
      </c>
    </row>
    <row r="2822" spans="2:25" x14ac:dyDescent="0.35">
      <c r="B2822" s="3">
        <v>2820</v>
      </c>
      <c r="C2822" s="3" t="s">
        <v>2815</v>
      </c>
      <c r="D2822" s="3" t="s">
        <v>2083</v>
      </c>
      <c r="H2822" s="3" t="s">
        <v>2815</v>
      </c>
      <c r="I2822" s="3" t="s">
        <v>2083</v>
      </c>
      <c r="J2822" s="9">
        <v>40800</v>
      </c>
      <c r="K2822" s="9">
        <v>40805</v>
      </c>
      <c r="O2822" s="3" t="s">
        <v>2815</v>
      </c>
      <c r="P2822" s="3" t="s">
        <v>2083</v>
      </c>
      <c r="Q2822" s="3" t="s">
        <v>5772</v>
      </c>
      <c r="R2822" s="3" t="s">
        <v>6721</v>
      </c>
      <c r="S2822" s="3" t="s">
        <v>6722</v>
      </c>
      <c r="T2822" s="3" t="s">
        <v>5775</v>
      </c>
      <c r="X2822" s="3">
        <v>2820</v>
      </c>
      <c r="Y2822" s="3">
        <v>31204</v>
      </c>
    </row>
    <row r="2823" spans="2:25" x14ac:dyDescent="0.35">
      <c r="B2823" s="3">
        <v>2821</v>
      </c>
      <c r="C2823" s="3" t="s">
        <v>2815</v>
      </c>
      <c r="D2823" s="3" t="s">
        <v>2374</v>
      </c>
      <c r="H2823" s="3" t="s">
        <v>2815</v>
      </c>
      <c r="I2823" s="3" t="s">
        <v>2374</v>
      </c>
      <c r="J2823" s="9">
        <v>40800</v>
      </c>
      <c r="K2823" s="9">
        <v>40805</v>
      </c>
      <c r="O2823" s="3" t="s">
        <v>2815</v>
      </c>
      <c r="P2823" s="3" t="s">
        <v>2374</v>
      </c>
      <c r="Q2823" s="3" t="s">
        <v>5772</v>
      </c>
      <c r="R2823" s="3" t="s">
        <v>6721</v>
      </c>
      <c r="S2823" s="3" t="s">
        <v>6722</v>
      </c>
      <c r="T2823" s="3" t="s">
        <v>5775</v>
      </c>
      <c r="X2823" s="3">
        <v>2821</v>
      </c>
      <c r="Y2823" s="3">
        <v>31204</v>
      </c>
    </row>
    <row r="2824" spans="2:25" x14ac:dyDescent="0.35">
      <c r="B2824" s="3">
        <v>2822</v>
      </c>
      <c r="C2824" s="3" t="s">
        <v>2816</v>
      </c>
      <c r="D2824" s="3" t="s">
        <v>803</v>
      </c>
      <c r="H2824" s="3" t="s">
        <v>2816</v>
      </c>
      <c r="I2824" s="3" t="s">
        <v>803</v>
      </c>
      <c r="J2824" s="9">
        <v>41779</v>
      </c>
      <c r="K2824" s="9">
        <v>41781</v>
      </c>
      <c r="O2824" s="3" t="s">
        <v>2816</v>
      </c>
      <c r="P2824" s="3" t="s">
        <v>803</v>
      </c>
      <c r="Q2824" s="3" t="s">
        <v>5768</v>
      </c>
      <c r="R2824" s="3" t="s">
        <v>7075</v>
      </c>
      <c r="S2824" s="3" t="s">
        <v>7076</v>
      </c>
      <c r="T2824" s="3" t="s">
        <v>5782</v>
      </c>
      <c r="X2824" s="3">
        <v>2822</v>
      </c>
      <c r="Y2824" s="3">
        <v>94109</v>
      </c>
    </row>
    <row r="2825" spans="2:25" x14ac:dyDescent="0.35">
      <c r="B2825" s="3">
        <v>2823</v>
      </c>
      <c r="C2825" s="3" t="s">
        <v>2816</v>
      </c>
      <c r="D2825" s="3" t="s">
        <v>1463</v>
      </c>
      <c r="H2825" s="3" t="s">
        <v>2816</v>
      </c>
      <c r="I2825" s="3" t="s">
        <v>1463</v>
      </c>
      <c r="J2825" s="9">
        <v>41779</v>
      </c>
      <c r="K2825" s="9">
        <v>41781</v>
      </c>
      <c r="O2825" s="3" t="s">
        <v>2816</v>
      </c>
      <c r="P2825" s="3" t="s">
        <v>1463</v>
      </c>
      <c r="Q2825" s="3" t="s">
        <v>5768</v>
      </c>
      <c r="R2825" s="3" t="s">
        <v>7075</v>
      </c>
      <c r="S2825" s="3" t="s">
        <v>7076</v>
      </c>
      <c r="T2825" s="3" t="s">
        <v>5782</v>
      </c>
      <c r="X2825" s="3">
        <v>2823</v>
      </c>
      <c r="Y2825" s="3">
        <v>94109</v>
      </c>
    </row>
    <row r="2826" spans="2:25" x14ac:dyDescent="0.35">
      <c r="B2826" s="3">
        <v>2824</v>
      </c>
      <c r="C2826" s="3" t="s">
        <v>2816</v>
      </c>
      <c r="D2826" s="3" t="s">
        <v>368</v>
      </c>
      <c r="H2826" s="3" t="s">
        <v>2816</v>
      </c>
      <c r="I2826" s="3" t="s">
        <v>368</v>
      </c>
      <c r="J2826" s="9">
        <v>41779</v>
      </c>
      <c r="K2826" s="9">
        <v>41781</v>
      </c>
      <c r="O2826" s="3" t="s">
        <v>2816</v>
      </c>
      <c r="P2826" s="3" t="s">
        <v>368</v>
      </c>
      <c r="Q2826" s="3" t="s">
        <v>5768</v>
      </c>
      <c r="R2826" s="3" t="s">
        <v>7075</v>
      </c>
      <c r="S2826" s="3" t="s">
        <v>7076</v>
      </c>
      <c r="T2826" s="3" t="s">
        <v>5782</v>
      </c>
      <c r="X2826" s="3">
        <v>2824</v>
      </c>
      <c r="Y2826" s="3">
        <v>94109</v>
      </c>
    </row>
    <row r="2827" spans="2:25" x14ac:dyDescent="0.35">
      <c r="B2827" s="3">
        <v>2825</v>
      </c>
      <c r="C2827" s="3" t="s">
        <v>2816</v>
      </c>
      <c r="D2827" s="3" t="s">
        <v>579</v>
      </c>
      <c r="H2827" s="3" t="s">
        <v>2816</v>
      </c>
      <c r="I2827" s="3" t="s">
        <v>579</v>
      </c>
      <c r="J2827" s="9">
        <v>41779</v>
      </c>
      <c r="K2827" s="9">
        <v>41781</v>
      </c>
      <c r="O2827" s="3" t="s">
        <v>2816</v>
      </c>
      <c r="P2827" s="3" t="s">
        <v>579</v>
      </c>
      <c r="Q2827" s="3" t="s">
        <v>5768</v>
      </c>
      <c r="R2827" s="3" t="s">
        <v>7075</v>
      </c>
      <c r="S2827" s="3" t="s">
        <v>7076</v>
      </c>
      <c r="T2827" s="3" t="s">
        <v>5782</v>
      </c>
      <c r="X2827" s="3">
        <v>2825</v>
      </c>
      <c r="Y2827" s="3">
        <v>94109</v>
      </c>
    </row>
    <row r="2828" spans="2:25" x14ac:dyDescent="0.35">
      <c r="B2828" s="3">
        <v>2826</v>
      </c>
      <c r="C2828" s="3" t="s">
        <v>2817</v>
      </c>
      <c r="D2828" s="3" t="s">
        <v>2554</v>
      </c>
      <c r="H2828" s="3" t="s">
        <v>2817</v>
      </c>
      <c r="I2828" s="3" t="s">
        <v>2554</v>
      </c>
      <c r="J2828" s="9">
        <v>40764</v>
      </c>
      <c r="K2828" s="9">
        <v>40768</v>
      </c>
      <c r="O2828" s="3" t="s">
        <v>2817</v>
      </c>
      <c r="P2828" s="3" t="s">
        <v>2554</v>
      </c>
      <c r="Q2828" s="3" t="s">
        <v>5772</v>
      </c>
      <c r="R2828" s="3" t="s">
        <v>5926</v>
      </c>
      <c r="S2828" s="3" t="s">
        <v>5927</v>
      </c>
      <c r="T2828" s="3" t="s">
        <v>5775</v>
      </c>
      <c r="X2828" s="3">
        <v>2826</v>
      </c>
      <c r="Y2828" s="3">
        <v>98103</v>
      </c>
    </row>
    <row r="2829" spans="2:25" x14ac:dyDescent="0.35">
      <c r="B2829" s="3">
        <v>2827</v>
      </c>
      <c r="C2829" s="3" t="s">
        <v>2818</v>
      </c>
      <c r="D2829" s="3" t="s">
        <v>1716</v>
      </c>
      <c r="H2829" s="3" t="s">
        <v>2818</v>
      </c>
      <c r="I2829" s="3" t="s">
        <v>1716</v>
      </c>
      <c r="J2829" s="9">
        <v>41763</v>
      </c>
      <c r="K2829" s="9">
        <v>41768</v>
      </c>
      <c r="O2829" s="3" t="s">
        <v>2818</v>
      </c>
      <c r="P2829" s="3" t="s">
        <v>1716</v>
      </c>
      <c r="Q2829" s="3" t="s">
        <v>5768</v>
      </c>
      <c r="R2829" s="3" t="s">
        <v>7077</v>
      </c>
      <c r="S2829" s="3" t="s">
        <v>7078</v>
      </c>
      <c r="T2829" s="3" t="s">
        <v>5771</v>
      </c>
      <c r="X2829" s="3">
        <v>2827</v>
      </c>
      <c r="Y2829" s="3">
        <v>90004</v>
      </c>
    </row>
    <row r="2830" spans="2:25" x14ac:dyDescent="0.35">
      <c r="B2830" s="3">
        <v>2828</v>
      </c>
      <c r="C2830" s="3" t="s">
        <v>2818</v>
      </c>
      <c r="D2830" s="3" t="s">
        <v>790</v>
      </c>
      <c r="H2830" s="3" t="s">
        <v>2818</v>
      </c>
      <c r="I2830" s="3" t="s">
        <v>790</v>
      </c>
      <c r="J2830" s="9">
        <v>41763</v>
      </c>
      <c r="K2830" s="9">
        <v>41768</v>
      </c>
      <c r="O2830" s="3" t="s">
        <v>2818</v>
      </c>
      <c r="P2830" s="3" t="s">
        <v>790</v>
      </c>
      <c r="Q2830" s="3" t="s">
        <v>5768</v>
      </c>
      <c r="R2830" s="3" t="s">
        <v>7077</v>
      </c>
      <c r="S2830" s="3" t="s">
        <v>7078</v>
      </c>
      <c r="T2830" s="3" t="s">
        <v>5771</v>
      </c>
      <c r="X2830" s="3">
        <v>2828</v>
      </c>
      <c r="Y2830" s="3">
        <v>90004</v>
      </c>
    </row>
    <row r="2831" spans="2:25" x14ac:dyDescent="0.35">
      <c r="B2831" s="3">
        <v>2829</v>
      </c>
      <c r="C2831" s="3" t="s">
        <v>2819</v>
      </c>
      <c r="D2831" s="3" t="s">
        <v>707</v>
      </c>
      <c r="H2831" s="3" t="s">
        <v>2819</v>
      </c>
      <c r="I2831" s="3" t="s">
        <v>707</v>
      </c>
      <c r="J2831" s="9">
        <v>40897</v>
      </c>
      <c r="K2831" s="9">
        <v>40900</v>
      </c>
      <c r="O2831" s="3" t="s">
        <v>2819</v>
      </c>
      <c r="P2831" s="3" t="s">
        <v>707</v>
      </c>
      <c r="Q2831" s="3" t="s">
        <v>5768</v>
      </c>
      <c r="R2831" s="3" t="s">
        <v>6581</v>
      </c>
      <c r="S2831" s="3" t="s">
        <v>6582</v>
      </c>
      <c r="T2831" s="3" t="s">
        <v>5775</v>
      </c>
      <c r="X2831" s="3">
        <v>2829</v>
      </c>
      <c r="Y2831" s="3">
        <v>90008</v>
      </c>
    </row>
    <row r="2832" spans="2:25" x14ac:dyDescent="0.35">
      <c r="B2832" s="3">
        <v>2830</v>
      </c>
      <c r="C2832" s="3" t="s">
        <v>2819</v>
      </c>
      <c r="D2832" s="3" t="s">
        <v>2820</v>
      </c>
      <c r="H2832" s="3" t="s">
        <v>2819</v>
      </c>
      <c r="I2832" s="3" t="s">
        <v>2820</v>
      </c>
      <c r="J2832" s="9">
        <v>40897</v>
      </c>
      <c r="K2832" s="9">
        <v>40900</v>
      </c>
      <c r="O2832" s="3" t="s">
        <v>2819</v>
      </c>
      <c r="P2832" s="3" t="s">
        <v>2820</v>
      </c>
      <c r="Q2832" s="3" t="s">
        <v>5768</v>
      </c>
      <c r="R2832" s="3" t="s">
        <v>6581</v>
      </c>
      <c r="S2832" s="3" t="s">
        <v>6582</v>
      </c>
      <c r="T2832" s="3" t="s">
        <v>5775</v>
      </c>
      <c r="X2832" s="3">
        <v>2830</v>
      </c>
      <c r="Y2832" s="3">
        <v>90008</v>
      </c>
    </row>
    <row r="2833" spans="2:25" x14ac:dyDescent="0.35">
      <c r="B2833" s="3">
        <v>2831</v>
      </c>
      <c r="C2833" s="3" t="s">
        <v>2819</v>
      </c>
      <c r="D2833" s="3" t="s">
        <v>2821</v>
      </c>
      <c r="H2833" s="3" t="s">
        <v>2819</v>
      </c>
      <c r="I2833" s="3" t="s">
        <v>2821</v>
      </c>
      <c r="J2833" s="9">
        <v>40897</v>
      </c>
      <c r="K2833" s="9">
        <v>40900</v>
      </c>
      <c r="O2833" s="3" t="s">
        <v>2819</v>
      </c>
      <c r="P2833" s="3" t="s">
        <v>2821</v>
      </c>
      <c r="Q2833" s="3" t="s">
        <v>5768</v>
      </c>
      <c r="R2833" s="3" t="s">
        <v>6581</v>
      </c>
      <c r="S2833" s="3" t="s">
        <v>6582</v>
      </c>
      <c r="T2833" s="3" t="s">
        <v>5775</v>
      </c>
      <c r="X2833" s="3">
        <v>2831</v>
      </c>
      <c r="Y2833" s="3">
        <v>90008</v>
      </c>
    </row>
    <row r="2834" spans="2:25" x14ac:dyDescent="0.35">
      <c r="B2834" s="3">
        <v>2832</v>
      </c>
      <c r="C2834" s="3" t="s">
        <v>2819</v>
      </c>
      <c r="D2834" s="3" t="s">
        <v>2822</v>
      </c>
      <c r="H2834" s="3" t="s">
        <v>2819</v>
      </c>
      <c r="I2834" s="3" t="s">
        <v>2822</v>
      </c>
      <c r="J2834" s="9">
        <v>40897</v>
      </c>
      <c r="K2834" s="9">
        <v>40900</v>
      </c>
      <c r="O2834" s="3" t="s">
        <v>2819</v>
      </c>
      <c r="P2834" s="3" t="s">
        <v>2822</v>
      </c>
      <c r="Q2834" s="3" t="s">
        <v>5768</v>
      </c>
      <c r="R2834" s="3" t="s">
        <v>6581</v>
      </c>
      <c r="S2834" s="3" t="s">
        <v>6582</v>
      </c>
      <c r="T2834" s="3" t="s">
        <v>5775</v>
      </c>
      <c r="X2834" s="3">
        <v>2832</v>
      </c>
      <c r="Y2834" s="3">
        <v>90008</v>
      </c>
    </row>
    <row r="2835" spans="2:25" x14ac:dyDescent="0.35">
      <c r="B2835" s="3">
        <v>2833</v>
      </c>
      <c r="C2835" s="3" t="s">
        <v>2823</v>
      </c>
      <c r="D2835" s="3" t="s">
        <v>931</v>
      </c>
      <c r="H2835" s="3" t="s">
        <v>2823</v>
      </c>
      <c r="I2835" s="3" t="s">
        <v>931</v>
      </c>
      <c r="J2835" s="9">
        <v>40749</v>
      </c>
      <c r="K2835" s="9">
        <v>40751</v>
      </c>
      <c r="O2835" s="3" t="s">
        <v>2823</v>
      </c>
      <c r="P2835" s="3" t="s">
        <v>931</v>
      </c>
      <c r="Q2835" s="3" t="s">
        <v>5768</v>
      </c>
      <c r="R2835" s="3" t="s">
        <v>7079</v>
      </c>
      <c r="S2835" s="3" t="s">
        <v>7080</v>
      </c>
      <c r="T2835" s="3" t="s">
        <v>5782</v>
      </c>
      <c r="X2835" s="3">
        <v>2833</v>
      </c>
      <c r="Y2835" s="3">
        <v>90045</v>
      </c>
    </row>
    <row r="2836" spans="2:25" x14ac:dyDescent="0.35">
      <c r="B2836" s="3">
        <v>2834</v>
      </c>
      <c r="C2836" s="3" t="s">
        <v>2823</v>
      </c>
      <c r="D2836" s="3" t="s">
        <v>2824</v>
      </c>
      <c r="H2836" s="3" t="s">
        <v>2823</v>
      </c>
      <c r="I2836" s="3" t="s">
        <v>2824</v>
      </c>
      <c r="J2836" s="9">
        <v>40749</v>
      </c>
      <c r="K2836" s="9">
        <v>40751</v>
      </c>
      <c r="O2836" s="3" t="s">
        <v>2823</v>
      </c>
      <c r="P2836" s="3" t="s">
        <v>2824</v>
      </c>
      <c r="Q2836" s="3" t="s">
        <v>5768</v>
      </c>
      <c r="R2836" s="3" t="s">
        <v>7079</v>
      </c>
      <c r="S2836" s="3" t="s">
        <v>7080</v>
      </c>
      <c r="T2836" s="3" t="s">
        <v>5782</v>
      </c>
      <c r="X2836" s="3">
        <v>2834</v>
      </c>
      <c r="Y2836" s="3">
        <v>90045</v>
      </c>
    </row>
    <row r="2837" spans="2:25" x14ac:dyDescent="0.35">
      <c r="B2837" s="3">
        <v>2835</v>
      </c>
      <c r="C2837" s="3" t="s">
        <v>2825</v>
      </c>
      <c r="D2837" s="3" t="s">
        <v>877</v>
      </c>
      <c r="H2837" s="3" t="s">
        <v>2825</v>
      </c>
      <c r="I2837" s="3" t="s">
        <v>877</v>
      </c>
      <c r="J2837" s="9">
        <v>41235</v>
      </c>
      <c r="K2837" s="9">
        <v>41240</v>
      </c>
      <c r="O2837" s="3" t="s">
        <v>2825</v>
      </c>
      <c r="P2837" s="3" t="s">
        <v>877</v>
      </c>
      <c r="Q2837" s="3" t="s">
        <v>5772</v>
      </c>
      <c r="R2837" s="3" t="s">
        <v>6749</v>
      </c>
      <c r="S2837" s="3" t="s">
        <v>6750</v>
      </c>
      <c r="T2837" s="3" t="s">
        <v>5775</v>
      </c>
      <c r="X2837" s="3">
        <v>2835</v>
      </c>
      <c r="Y2837" s="3">
        <v>38109</v>
      </c>
    </row>
    <row r="2838" spans="2:25" x14ac:dyDescent="0.35">
      <c r="B2838" s="3">
        <v>2836</v>
      </c>
      <c r="C2838" s="3" t="s">
        <v>2825</v>
      </c>
      <c r="D2838" s="3" t="s">
        <v>315</v>
      </c>
      <c r="H2838" s="3" t="s">
        <v>2825</v>
      </c>
      <c r="I2838" s="3" t="s">
        <v>315</v>
      </c>
      <c r="J2838" s="9">
        <v>41235</v>
      </c>
      <c r="K2838" s="9">
        <v>41240</v>
      </c>
      <c r="O2838" s="3" t="s">
        <v>2825</v>
      </c>
      <c r="P2838" s="3" t="s">
        <v>315</v>
      </c>
      <c r="Q2838" s="3" t="s">
        <v>5772</v>
      </c>
      <c r="R2838" s="3" t="s">
        <v>6749</v>
      </c>
      <c r="S2838" s="3" t="s">
        <v>6750</v>
      </c>
      <c r="T2838" s="3" t="s">
        <v>5775</v>
      </c>
      <c r="X2838" s="3">
        <v>2836</v>
      </c>
      <c r="Y2838" s="3">
        <v>38109</v>
      </c>
    </row>
    <row r="2839" spans="2:25" x14ac:dyDescent="0.35">
      <c r="B2839" s="3">
        <v>2837</v>
      </c>
      <c r="C2839" s="3" t="s">
        <v>2826</v>
      </c>
      <c r="D2839" s="3" t="s">
        <v>2827</v>
      </c>
      <c r="H2839" s="3" t="s">
        <v>2826</v>
      </c>
      <c r="I2839" s="3" t="s">
        <v>2827</v>
      </c>
      <c r="J2839" s="9">
        <v>41983</v>
      </c>
      <c r="K2839" s="9">
        <v>41985</v>
      </c>
      <c r="O2839" s="3" t="s">
        <v>2826</v>
      </c>
      <c r="P2839" s="3" t="s">
        <v>2827</v>
      </c>
      <c r="Q2839" s="3" t="s">
        <v>5768</v>
      </c>
      <c r="R2839" s="3" t="s">
        <v>6103</v>
      </c>
      <c r="S2839" s="3" t="s">
        <v>6104</v>
      </c>
      <c r="T2839" s="3" t="s">
        <v>5775</v>
      </c>
      <c r="X2839" s="3">
        <v>2837</v>
      </c>
      <c r="Y2839" s="3">
        <v>48234</v>
      </c>
    </row>
    <row r="2840" spans="2:25" x14ac:dyDescent="0.35">
      <c r="B2840" s="3">
        <v>2838</v>
      </c>
      <c r="C2840" s="3" t="s">
        <v>2826</v>
      </c>
      <c r="D2840" s="3" t="s">
        <v>1251</v>
      </c>
      <c r="H2840" s="3" t="s">
        <v>2826</v>
      </c>
      <c r="I2840" s="3" t="s">
        <v>1251</v>
      </c>
      <c r="J2840" s="9">
        <v>41983</v>
      </c>
      <c r="K2840" s="9">
        <v>41985</v>
      </c>
      <c r="O2840" s="3" t="s">
        <v>2826</v>
      </c>
      <c r="P2840" s="3" t="s">
        <v>1251</v>
      </c>
      <c r="Q2840" s="3" t="s">
        <v>5768</v>
      </c>
      <c r="R2840" s="3" t="s">
        <v>6103</v>
      </c>
      <c r="S2840" s="3" t="s">
        <v>6104</v>
      </c>
      <c r="T2840" s="3" t="s">
        <v>5775</v>
      </c>
      <c r="X2840" s="3">
        <v>2838</v>
      </c>
      <c r="Y2840" s="3">
        <v>48234</v>
      </c>
    </row>
    <row r="2841" spans="2:25" x14ac:dyDescent="0.35">
      <c r="B2841" s="3">
        <v>2839</v>
      </c>
      <c r="C2841" s="3" t="s">
        <v>2826</v>
      </c>
      <c r="D2841" s="3" t="s">
        <v>850</v>
      </c>
      <c r="H2841" s="3" t="s">
        <v>2826</v>
      </c>
      <c r="I2841" s="3" t="s">
        <v>850</v>
      </c>
      <c r="J2841" s="9">
        <v>41983</v>
      </c>
      <c r="K2841" s="9">
        <v>41985</v>
      </c>
      <c r="O2841" s="3" t="s">
        <v>2826</v>
      </c>
      <c r="P2841" s="3" t="s">
        <v>850</v>
      </c>
      <c r="Q2841" s="3" t="s">
        <v>5768</v>
      </c>
      <c r="R2841" s="3" t="s">
        <v>6103</v>
      </c>
      <c r="S2841" s="3" t="s">
        <v>6104</v>
      </c>
      <c r="T2841" s="3" t="s">
        <v>5775</v>
      </c>
      <c r="X2841" s="3">
        <v>2839</v>
      </c>
      <c r="Y2841" s="3">
        <v>48234</v>
      </c>
    </row>
    <row r="2842" spans="2:25" x14ac:dyDescent="0.35">
      <c r="B2842" s="3">
        <v>2840</v>
      </c>
      <c r="C2842" s="3" t="s">
        <v>2826</v>
      </c>
      <c r="D2842" s="3" t="s">
        <v>1072</v>
      </c>
      <c r="H2842" s="3" t="s">
        <v>2826</v>
      </c>
      <c r="I2842" s="3" t="s">
        <v>1072</v>
      </c>
      <c r="J2842" s="9">
        <v>41983</v>
      </c>
      <c r="K2842" s="9">
        <v>41985</v>
      </c>
      <c r="O2842" s="3" t="s">
        <v>2826</v>
      </c>
      <c r="P2842" s="3" t="s">
        <v>1072</v>
      </c>
      <c r="Q2842" s="3" t="s">
        <v>5768</v>
      </c>
      <c r="R2842" s="3" t="s">
        <v>6103</v>
      </c>
      <c r="S2842" s="3" t="s">
        <v>6104</v>
      </c>
      <c r="T2842" s="3" t="s">
        <v>5775</v>
      </c>
      <c r="X2842" s="3">
        <v>2840</v>
      </c>
      <c r="Y2842" s="3">
        <v>48234</v>
      </c>
    </row>
    <row r="2843" spans="2:25" x14ac:dyDescent="0.35">
      <c r="B2843" s="3">
        <v>2841</v>
      </c>
      <c r="C2843" s="3" t="s">
        <v>2828</v>
      </c>
      <c r="D2843" s="3" t="s">
        <v>148</v>
      </c>
      <c r="H2843" s="3" t="s">
        <v>2828</v>
      </c>
      <c r="I2843" s="3" t="s">
        <v>148</v>
      </c>
      <c r="J2843" s="9">
        <v>40980</v>
      </c>
      <c r="K2843" s="9">
        <v>40985</v>
      </c>
      <c r="O2843" s="3" t="s">
        <v>2828</v>
      </c>
      <c r="P2843" s="3" t="s">
        <v>148</v>
      </c>
      <c r="Q2843" s="3" t="s">
        <v>5772</v>
      </c>
      <c r="R2843" s="3" t="s">
        <v>6605</v>
      </c>
      <c r="S2843" s="3" t="s">
        <v>6606</v>
      </c>
      <c r="T2843" s="3" t="s">
        <v>5771</v>
      </c>
      <c r="X2843" s="3">
        <v>2841</v>
      </c>
      <c r="Y2843" s="3">
        <v>33317</v>
      </c>
    </row>
    <row r="2844" spans="2:25" x14ac:dyDescent="0.35">
      <c r="B2844" s="3">
        <v>2842</v>
      </c>
      <c r="C2844" s="3" t="s">
        <v>2828</v>
      </c>
      <c r="D2844" s="3" t="s">
        <v>96</v>
      </c>
      <c r="H2844" s="3" t="s">
        <v>2828</v>
      </c>
      <c r="I2844" s="3" t="s">
        <v>96</v>
      </c>
      <c r="J2844" s="9">
        <v>40980</v>
      </c>
      <c r="K2844" s="9">
        <v>40985</v>
      </c>
      <c r="O2844" s="3" t="s">
        <v>2828</v>
      </c>
      <c r="P2844" s="3" t="s">
        <v>96</v>
      </c>
      <c r="Q2844" s="3" t="s">
        <v>5772</v>
      </c>
      <c r="R2844" s="3" t="s">
        <v>6605</v>
      </c>
      <c r="S2844" s="3" t="s">
        <v>6606</v>
      </c>
      <c r="T2844" s="3" t="s">
        <v>5771</v>
      </c>
      <c r="X2844" s="3">
        <v>2842</v>
      </c>
      <c r="Y2844" s="3">
        <v>33317</v>
      </c>
    </row>
    <row r="2845" spans="2:25" x14ac:dyDescent="0.35">
      <c r="B2845" s="3">
        <v>2843</v>
      </c>
      <c r="C2845" s="3" t="s">
        <v>2828</v>
      </c>
      <c r="D2845" s="3" t="s">
        <v>2829</v>
      </c>
      <c r="H2845" s="3" t="s">
        <v>2828</v>
      </c>
      <c r="I2845" s="3" t="s">
        <v>2829</v>
      </c>
      <c r="J2845" s="9">
        <v>40980</v>
      </c>
      <c r="K2845" s="9">
        <v>40985</v>
      </c>
      <c r="O2845" s="3" t="s">
        <v>2828</v>
      </c>
      <c r="P2845" s="3" t="s">
        <v>2829</v>
      </c>
      <c r="Q2845" s="3" t="s">
        <v>5772</v>
      </c>
      <c r="R2845" s="3" t="s">
        <v>6605</v>
      </c>
      <c r="S2845" s="3" t="s">
        <v>6606</v>
      </c>
      <c r="T2845" s="3" t="s">
        <v>5771</v>
      </c>
      <c r="X2845" s="3">
        <v>2843</v>
      </c>
      <c r="Y2845" s="3">
        <v>33317</v>
      </c>
    </row>
    <row r="2846" spans="2:25" x14ac:dyDescent="0.35">
      <c r="B2846" s="3">
        <v>2844</v>
      </c>
      <c r="C2846" s="3" t="s">
        <v>2830</v>
      </c>
      <c r="D2846" s="3" t="s">
        <v>2831</v>
      </c>
      <c r="H2846" s="3" t="s">
        <v>2830</v>
      </c>
      <c r="I2846" s="3" t="s">
        <v>2831</v>
      </c>
      <c r="J2846" s="9">
        <v>41474</v>
      </c>
      <c r="K2846" s="9">
        <v>41479</v>
      </c>
      <c r="O2846" s="3" t="s">
        <v>2830</v>
      </c>
      <c r="P2846" s="3" t="s">
        <v>2831</v>
      </c>
      <c r="Q2846" s="3" t="s">
        <v>5772</v>
      </c>
      <c r="R2846" s="3" t="s">
        <v>7081</v>
      </c>
      <c r="S2846" s="3" t="s">
        <v>7082</v>
      </c>
      <c r="T2846" s="3" t="s">
        <v>5771</v>
      </c>
      <c r="X2846" s="3">
        <v>2844</v>
      </c>
      <c r="Y2846" s="3">
        <v>85301</v>
      </c>
    </row>
    <row r="2847" spans="2:25" x14ac:dyDescent="0.35">
      <c r="B2847" s="3">
        <v>2845</v>
      </c>
      <c r="C2847" s="3" t="s">
        <v>2832</v>
      </c>
      <c r="D2847" s="3" t="s">
        <v>1810</v>
      </c>
      <c r="H2847" s="3" t="s">
        <v>2832</v>
      </c>
      <c r="I2847" s="3" t="s">
        <v>1810</v>
      </c>
      <c r="J2847" s="9">
        <v>41950</v>
      </c>
      <c r="K2847" s="9">
        <v>41955</v>
      </c>
      <c r="O2847" s="3" t="s">
        <v>2832</v>
      </c>
      <c r="P2847" s="3" t="s">
        <v>1810</v>
      </c>
      <c r="Q2847" s="3" t="s">
        <v>5772</v>
      </c>
      <c r="R2847" s="3" t="s">
        <v>7083</v>
      </c>
      <c r="S2847" s="3" t="s">
        <v>7084</v>
      </c>
      <c r="T2847" s="3" t="s">
        <v>5775</v>
      </c>
      <c r="X2847" s="3">
        <v>2845</v>
      </c>
      <c r="Y2847" s="3">
        <v>19143</v>
      </c>
    </row>
    <row r="2848" spans="2:25" x14ac:dyDescent="0.35">
      <c r="B2848" s="3">
        <v>2846</v>
      </c>
      <c r="C2848" s="3" t="s">
        <v>2832</v>
      </c>
      <c r="D2848" s="3" t="s">
        <v>445</v>
      </c>
      <c r="H2848" s="3" t="s">
        <v>2832</v>
      </c>
      <c r="I2848" s="3" t="s">
        <v>445</v>
      </c>
      <c r="J2848" s="9">
        <v>41950</v>
      </c>
      <c r="K2848" s="9">
        <v>41955</v>
      </c>
      <c r="O2848" s="3" t="s">
        <v>2832</v>
      </c>
      <c r="P2848" s="3" t="s">
        <v>445</v>
      </c>
      <c r="Q2848" s="3" t="s">
        <v>5772</v>
      </c>
      <c r="R2848" s="3" t="s">
        <v>7083</v>
      </c>
      <c r="S2848" s="3" t="s">
        <v>7084</v>
      </c>
      <c r="T2848" s="3" t="s">
        <v>5775</v>
      </c>
      <c r="X2848" s="3">
        <v>2846</v>
      </c>
      <c r="Y2848" s="3">
        <v>19143</v>
      </c>
    </row>
    <row r="2849" spans="2:25" x14ac:dyDescent="0.35">
      <c r="B2849" s="3">
        <v>2847</v>
      </c>
      <c r="C2849" s="3" t="s">
        <v>2833</v>
      </c>
      <c r="D2849" s="3" t="s">
        <v>805</v>
      </c>
      <c r="H2849" s="3" t="s">
        <v>2833</v>
      </c>
      <c r="I2849" s="3" t="s">
        <v>805</v>
      </c>
      <c r="J2849" s="9">
        <v>41248</v>
      </c>
      <c r="K2849" s="9">
        <v>41252</v>
      </c>
      <c r="O2849" s="3" t="s">
        <v>2833</v>
      </c>
      <c r="P2849" s="3" t="s">
        <v>805</v>
      </c>
      <c r="Q2849" s="3" t="s">
        <v>5772</v>
      </c>
      <c r="R2849" s="3" t="s">
        <v>6789</v>
      </c>
      <c r="S2849" s="3" t="s">
        <v>6790</v>
      </c>
      <c r="T2849" s="3" t="s">
        <v>5771</v>
      </c>
      <c r="X2849" s="3">
        <v>2847</v>
      </c>
      <c r="Y2849" s="3">
        <v>92105</v>
      </c>
    </row>
    <row r="2850" spans="2:25" x14ac:dyDescent="0.35">
      <c r="B2850" s="3">
        <v>2848</v>
      </c>
      <c r="C2850" s="3" t="s">
        <v>2834</v>
      </c>
      <c r="D2850" s="3" t="s">
        <v>2349</v>
      </c>
      <c r="H2850" s="3" t="s">
        <v>2834</v>
      </c>
      <c r="I2850" s="3" t="s">
        <v>2349</v>
      </c>
      <c r="J2850" s="9">
        <v>41099</v>
      </c>
      <c r="K2850" s="9">
        <v>41104</v>
      </c>
      <c r="O2850" s="3" t="s">
        <v>2834</v>
      </c>
      <c r="P2850" s="3" t="s">
        <v>2349</v>
      </c>
      <c r="Q2850" s="3" t="s">
        <v>5772</v>
      </c>
      <c r="R2850" s="3" t="s">
        <v>6935</v>
      </c>
      <c r="S2850" s="3" t="s">
        <v>6936</v>
      </c>
      <c r="T2850" s="3" t="s">
        <v>5775</v>
      </c>
      <c r="X2850" s="3">
        <v>2848</v>
      </c>
      <c r="Y2850" s="3">
        <v>20735</v>
      </c>
    </row>
    <row r="2851" spans="2:25" x14ac:dyDescent="0.35">
      <c r="B2851" s="3">
        <v>2849</v>
      </c>
      <c r="C2851" s="3" t="s">
        <v>2834</v>
      </c>
      <c r="D2851" s="3" t="s">
        <v>2643</v>
      </c>
      <c r="H2851" s="3" t="s">
        <v>2834</v>
      </c>
      <c r="I2851" s="3" t="s">
        <v>2643</v>
      </c>
      <c r="J2851" s="9">
        <v>41099</v>
      </c>
      <c r="K2851" s="9">
        <v>41104</v>
      </c>
      <c r="O2851" s="3" t="s">
        <v>2834</v>
      </c>
      <c r="P2851" s="3" t="s">
        <v>2643</v>
      </c>
      <c r="Q2851" s="3" t="s">
        <v>5772</v>
      </c>
      <c r="R2851" s="3" t="s">
        <v>6935</v>
      </c>
      <c r="S2851" s="3" t="s">
        <v>6936</v>
      </c>
      <c r="T2851" s="3" t="s">
        <v>5775</v>
      </c>
      <c r="X2851" s="3">
        <v>2849</v>
      </c>
      <c r="Y2851" s="3">
        <v>20735</v>
      </c>
    </row>
    <row r="2852" spans="2:25" x14ac:dyDescent="0.35">
      <c r="B2852" s="3">
        <v>2850</v>
      </c>
      <c r="C2852" s="3" t="s">
        <v>2834</v>
      </c>
      <c r="D2852" s="3" t="s">
        <v>313</v>
      </c>
      <c r="H2852" s="3" t="s">
        <v>2834</v>
      </c>
      <c r="I2852" s="3" t="s">
        <v>313</v>
      </c>
      <c r="J2852" s="9">
        <v>41099</v>
      </c>
      <c r="K2852" s="9">
        <v>41104</v>
      </c>
      <c r="O2852" s="3" t="s">
        <v>2834</v>
      </c>
      <c r="P2852" s="3" t="s">
        <v>313</v>
      </c>
      <c r="Q2852" s="3" t="s">
        <v>5772</v>
      </c>
      <c r="R2852" s="3" t="s">
        <v>6935</v>
      </c>
      <c r="S2852" s="3" t="s">
        <v>6936</v>
      </c>
      <c r="T2852" s="3" t="s">
        <v>5775</v>
      </c>
      <c r="X2852" s="3">
        <v>2850</v>
      </c>
      <c r="Y2852" s="3">
        <v>20735</v>
      </c>
    </row>
    <row r="2853" spans="2:25" x14ac:dyDescent="0.35">
      <c r="B2853" s="3">
        <v>2851</v>
      </c>
      <c r="C2853" s="3" t="s">
        <v>2834</v>
      </c>
      <c r="D2853" s="3" t="s">
        <v>2835</v>
      </c>
      <c r="H2853" s="3" t="s">
        <v>2834</v>
      </c>
      <c r="I2853" s="3" t="s">
        <v>2835</v>
      </c>
      <c r="J2853" s="9">
        <v>41099</v>
      </c>
      <c r="K2853" s="9">
        <v>41104</v>
      </c>
      <c r="O2853" s="3" t="s">
        <v>2834</v>
      </c>
      <c r="P2853" s="3" t="s">
        <v>2835</v>
      </c>
      <c r="Q2853" s="3" t="s">
        <v>5772</v>
      </c>
      <c r="R2853" s="3" t="s">
        <v>6935</v>
      </c>
      <c r="S2853" s="3" t="s">
        <v>6936</v>
      </c>
      <c r="T2853" s="3" t="s">
        <v>5775</v>
      </c>
      <c r="X2853" s="3">
        <v>2851</v>
      </c>
      <c r="Y2853" s="3">
        <v>20735</v>
      </c>
    </row>
    <row r="2854" spans="2:25" x14ac:dyDescent="0.35">
      <c r="B2854" s="3">
        <v>2852</v>
      </c>
      <c r="C2854" s="3" t="s">
        <v>2834</v>
      </c>
      <c r="D2854" s="3" t="s">
        <v>1233</v>
      </c>
      <c r="H2854" s="3" t="s">
        <v>2834</v>
      </c>
      <c r="I2854" s="3" t="s">
        <v>1233</v>
      </c>
      <c r="J2854" s="9">
        <v>41099</v>
      </c>
      <c r="K2854" s="9">
        <v>41104</v>
      </c>
      <c r="O2854" s="3" t="s">
        <v>2834</v>
      </c>
      <c r="P2854" s="3" t="s">
        <v>1233</v>
      </c>
      <c r="Q2854" s="3" t="s">
        <v>5772</v>
      </c>
      <c r="R2854" s="3" t="s">
        <v>6935</v>
      </c>
      <c r="S2854" s="3" t="s">
        <v>6936</v>
      </c>
      <c r="T2854" s="3" t="s">
        <v>5775</v>
      </c>
      <c r="X2854" s="3">
        <v>2852</v>
      </c>
      <c r="Y2854" s="3">
        <v>20735</v>
      </c>
    </row>
    <row r="2855" spans="2:25" x14ac:dyDescent="0.35">
      <c r="B2855" s="3">
        <v>2853</v>
      </c>
      <c r="C2855" s="3" t="s">
        <v>2834</v>
      </c>
      <c r="D2855" s="3" t="s">
        <v>2836</v>
      </c>
      <c r="H2855" s="3" t="s">
        <v>2834</v>
      </c>
      <c r="I2855" s="3" t="s">
        <v>2836</v>
      </c>
      <c r="J2855" s="9">
        <v>41099</v>
      </c>
      <c r="K2855" s="9">
        <v>41104</v>
      </c>
      <c r="O2855" s="3" t="s">
        <v>2834</v>
      </c>
      <c r="P2855" s="3" t="s">
        <v>2836</v>
      </c>
      <c r="Q2855" s="3" t="s">
        <v>5772</v>
      </c>
      <c r="R2855" s="3" t="s">
        <v>6935</v>
      </c>
      <c r="S2855" s="3" t="s">
        <v>6936</v>
      </c>
      <c r="T2855" s="3" t="s">
        <v>5775</v>
      </c>
      <c r="X2855" s="3">
        <v>2853</v>
      </c>
      <c r="Y2855" s="3">
        <v>20735</v>
      </c>
    </row>
    <row r="2856" spans="2:25" x14ac:dyDescent="0.35">
      <c r="B2856" s="3">
        <v>2854</v>
      </c>
      <c r="C2856" s="3" t="s">
        <v>2834</v>
      </c>
      <c r="D2856" s="3" t="s">
        <v>1087</v>
      </c>
      <c r="H2856" s="3" t="s">
        <v>2834</v>
      </c>
      <c r="I2856" s="3" t="s">
        <v>1087</v>
      </c>
      <c r="J2856" s="9">
        <v>41099</v>
      </c>
      <c r="K2856" s="9">
        <v>41104</v>
      </c>
      <c r="O2856" s="3" t="s">
        <v>2834</v>
      </c>
      <c r="P2856" s="3" t="s">
        <v>1087</v>
      </c>
      <c r="Q2856" s="3" t="s">
        <v>5772</v>
      </c>
      <c r="R2856" s="3" t="s">
        <v>6935</v>
      </c>
      <c r="S2856" s="3" t="s">
        <v>6936</v>
      </c>
      <c r="T2856" s="3" t="s">
        <v>5775</v>
      </c>
      <c r="X2856" s="3">
        <v>2854</v>
      </c>
      <c r="Y2856" s="3">
        <v>20735</v>
      </c>
    </row>
    <row r="2857" spans="2:25" x14ac:dyDescent="0.35">
      <c r="B2857" s="3">
        <v>2855</v>
      </c>
      <c r="C2857" s="3" t="s">
        <v>2834</v>
      </c>
      <c r="D2857" s="3" t="s">
        <v>36</v>
      </c>
      <c r="H2857" s="3" t="s">
        <v>2834</v>
      </c>
      <c r="I2857" s="3" t="s">
        <v>36</v>
      </c>
      <c r="J2857" s="9">
        <v>41099</v>
      </c>
      <c r="K2857" s="9">
        <v>41104</v>
      </c>
      <c r="O2857" s="3" t="s">
        <v>2834</v>
      </c>
      <c r="P2857" s="3" t="s">
        <v>36</v>
      </c>
      <c r="Q2857" s="3" t="s">
        <v>5772</v>
      </c>
      <c r="R2857" s="3" t="s">
        <v>6935</v>
      </c>
      <c r="S2857" s="3" t="s">
        <v>6936</v>
      </c>
      <c r="T2857" s="3" t="s">
        <v>5775</v>
      </c>
      <c r="X2857" s="3">
        <v>2855</v>
      </c>
      <c r="Y2857" s="3">
        <v>20735</v>
      </c>
    </row>
    <row r="2858" spans="2:25" x14ac:dyDescent="0.35">
      <c r="B2858" s="3">
        <v>2856</v>
      </c>
      <c r="C2858" s="3" t="s">
        <v>2834</v>
      </c>
      <c r="D2858" s="3" t="s">
        <v>1000</v>
      </c>
      <c r="H2858" s="3" t="s">
        <v>2834</v>
      </c>
      <c r="I2858" s="3" t="s">
        <v>1000</v>
      </c>
      <c r="J2858" s="9">
        <v>41099</v>
      </c>
      <c r="K2858" s="9">
        <v>41104</v>
      </c>
      <c r="O2858" s="3" t="s">
        <v>2834</v>
      </c>
      <c r="P2858" s="3" t="s">
        <v>1000</v>
      </c>
      <c r="Q2858" s="3" t="s">
        <v>5772</v>
      </c>
      <c r="R2858" s="3" t="s">
        <v>6935</v>
      </c>
      <c r="S2858" s="3" t="s">
        <v>6936</v>
      </c>
      <c r="T2858" s="3" t="s">
        <v>5775</v>
      </c>
      <c r="X2858" s="3">
        <v>2856</v>
      </c>
      <c r="Y2858" s="3">
        <v>20735</v>
      </c>
    </row>
    <row r="2859" spans="2:25" x14ac:dyDescent="0.35">
      <c r="B2859" s="3">
        <v>2857</v>
      </c>
      <c r="C2859" s="3" t="s">
        <v>2837</v>
      </c>
      <c r="D2859" s="3" t="s">
        <v>418</v>
      </c>
      <c r="H2859" s="3" t="s">
        <v>2837</v>
      </c>
      <c r="I2859" s="3" t="s">
        <v>418</v>
      </c>
      <c r="J2859" s="9">
        <v>41622</v>
      </c>
      <c r="K2859" s="9">
        <v>41628</v>
      </c>
      <c r="O2859" s="3" t="s">
        <v>2837</v>
      </c>
      <c r="P2859" s="3" t="s">
        <v>418</v>
      </c>
      <c r="Q2859" s="3" t="s">
        <v>5772</v>
      </c>
      <c r="R2859" s="3" t="s">
        <v>6113</v>
      </c>
      <c r="S2859" s="3" t="s">
        <v>6114</v>
      </c>
      <c r="T2859" s="3" t="s">
        <v>5775</v>
      </c>
      <c r="X2859" s="3">
        <v>2857</v>
      </c>
      <c r="Y2859" s="3">
        <v>92503</v>
      </c>
    </row>
    <row r="2860" spans="2:25" x14ac:dyDescent="0.35">
      <c r="B2860" s="3">
        <v>2858</v>
      </c>
      <c r="C2860" s="3" t="s">
        <v>2838</v>
      </c>
      <c r="D2860" s="3" t="s">
        <v>361</v>
      </c>
      <c r="H2860" s="3" t="s">
        <v>2838</v>
      </c>
      <c r="I2860" s="3" t="s">
        <v>361</v>
      </c>
      <c r="J2860" s="9">
        <v>41415</v>
      </c>
      <c r="K2860" s="9">
        <v>41419</v>
      </c>
      <c r="O2860" s="3" t="s">
        <v>2838</v>
      </c>
      <c r="P2860" s="3" t="s">
        <v>361</v>
      </c>
      <c r="Q2860" s="3" t="s">
        <v>5772</v>
      </c>
      <c r="R2860" s="3" t="s">
        <v>6103</v>
      </c>
      <c r="S2860" s="3" t="s">
        <v>6104</v>
      </c>
      <c r="T2860" s="3" t="s">
        <v>5775</v>
      </c>
      <c r="X2860" s="3">
        <v>2858</v>
      </c>
      <c r="Y2860" s="3">
        <v>34952</v>
      </c>
    </row>
    <row r="2861" spans="2:25" x14ac:dyDescent="0.35">
      <c r="B2861" s="3">
        <v>2859</v>
      </c>
      <c r="C2861" s="3" t="s">
        <v>2839</v>
      </c>
      <c r="D2861" s="3" t="s">
        <v>245</v>
      </c>
      <c r="H2861" s="3" t="s">
        <v>2839</v>
      </c>
      <c r="I2861" s="3" t="s">
        <v>245</v>
      </c>
      <c r="J2861" s="9">
        <v>41793</v>
      </c>
      <c r="K2861" s="9">
        <v>41796</v>
      </c>
      <c r="O2861" s="3" t="s">
        <v>2839</v>
      </c>
      <c r="P2861" s="3" t="s">
        <v>245</v>
      </c>
      <c r="Q2861" s="3" t="s">
        <v>5768</v>
      </c>
      <c r="R2861" s="3" t="s">
        <v>6033</v>
      </c>
      <c r="S2861" s="3" t="s">
        <v>6034</v>
      </c>
      <c r="T2861" s="3" t="s">
        <v>5775</v>
      </c>
      <c r="X2861" s="3">
        <v>2859</v>
      </c>
      <c r="Y2861" s="3">
        <v>85204</v>
      </c>
    </row>
    <row r="2862" spans="2:25" x14ac:dyDescent="0.35">
      <c r="B2862" s="3">
        <v>2860</v>
      </c>
      <c r="C2862" s="3" t="s">
        <v>2839</v>
      </c>
      <c r="D2862" s="3" t="s">
        <v>752</v>
      </c>
      <c r="H2862" s="3" t="s">
        <v>2839</v>
      </c>
      <c r="I2862" s="3" t="s">
        <v>752</v>
      </c>
      <c r="J2862" s="9">
        <v>41793</v>
      </c>
      <c r="K2862" s="9">
        <v>41796</v>
      </c>
      <c r="O2862" s="3" t="s">
        <v>2839</v>
      </c>
      <c r="P2862" s="3" t="s">
        <v>752</v>
      </c>
      <c r="Q2862" s="3" t="s">
        <v>5768</v>
      </c>
      <c r="R2862" s="3" t="s">
        <v>6033</v>
      </c>
      <c r="S2862" s="3" t="s">
        <v>6034</v>
      </c>
      <c r="T2862" s="3" t="s">
        <v>5775</v>
      </c>
      <c r="X2862" s="3">
        <v>2860</v>
      </c>
      <c r="Y2862" s="3">
        <v>85204</v>
      </c>
    </row>
    <row r="2863" spans="2:25" x14ac:dyDescent="0.35">
      <c r="B2863" s="3">
        <v>2861</v>
      </c>
      <c r="C2863" s="3" t="s">
        <v>2840</v>
      </c>
      <c r="D2863" s="3" t="s">
        <v>2057</v>
      </c>
      <c r="H2863" s="3" t="s">
        <v>2840</v>
      </c>
      <c r="I2863" s="3" t="s">
        <v>2057</v>
      </c>
      <c r="J2863" s="9">
        <v>41212</v>
      </c>
      <c r="K2863" s="9">
        <v>41215</v>
      </c>
      <c r="O2863" s="3" t="s">
        <v>2840</v>
      </c>
      <c r="P2863" s="3" t="s">
        <v>2057</v>
      </c>
      <c r="Q2863" s="3" t="s">
        <v>5768</v>
      </c>
      <c r="R2863" s="3" t="s">
        <v>6709</v>
      </c>
      <c r="S2863" s="3" t="s">
        <v>6710</v>
      </c>
      <c r="T2863" s="3" t="s">
        <v>5771</v>
      </c>
      <c r="X2863" s="3">
        <v>2861</v>
      </c>
      <c r="Y2863" s="3">
        <v>80219</v>
      </c>
    </row>
    <row r="2864" spans="2:25" x14ac:dyDescent="0.35">
      <c r="B2864" s="3">
        <v>2862</v>
      </c>
      <c r="C2864" s="3" t="s">
        <v>2840</v>
      </c>
      <c r="D2864" s="3" t="s">
        <v>2841</v>
      </c>
      <c r="H2864" s="3" t="s">
        <v>2840</v>
      </c>
      <c r="I2864" s="3" t="s">
        <v>2841</v>
      </c>
      <c r="J2864" s="9">
        <v>41212</v>
      </c>
      <c r="K2864" s="9">
        <v>41215</v>
      </c>
      <c r="O2864" s="3" t="s">
        <v>2840</v>
      </c>
      <c r="P2864" s="3" t="s">
        <v>2841</v>
      </c>
      <c r="Q2864" s="3" t="s">
        <v>5768</v>
      </c>
      <c r="R2864" s="3" t="s">
        <v>6709</v>
      </c>
      <c r="S2864" s="3" t="s">
        <v>6710</v>
      </c>
      <c r="T2864" s="3" t="s">
        <v>5771</v>
      </c>
      <c r="X2864" s="3">
        <v>2862</v>
      </c>
      <c r="Y2864" s="3">
        <v>80219</v>
      </c>
    </row>
    <row r="2865" spans="2:25" x14ac:dyDescent="0.35">
      <c r="B2865" s="3">
        <v>2863</v>
      </c>
      <c r="C2865" s="3" t="s">
        <v>2840</v>
      </c>
      <c r="D2865" s="3" t="s">
        <v>920</v>
      </c>
      <c r="H2865" s="3" t="s">
        <v>2840</v>
      </c>
      <c r="I2865" s="3" t="s">
        <v>920</v>
      </c>
      <c r="J2865" s="9">
        <v>41212</v>
      </c>
      <c r="K2865" s="9">
        <v>41215</v>
      </c>
      <c r="O2865" s="3" t="s">
        <v>2840</v>
      </c>
      <c r="P2865" s="3" t="s">
        <v>920</v>
      </c>
      <c r="Q2865" s="3" t="s">
        <v>5768</v>
      </c>
      <c r="R2865" s="3" t="s">
        <v>6709</v>
      </c>
      <c r="S2865" s="3" t="s">
        <v>6710</v>
      </c>
      <c r="T2865" s="3" t="s">
        <v>5771</v>
      </c>
      <c r="X2865" s="3">
        <v>2863</v>
      </c>
      <c r="Y2865" s="3">
        <v>80219</v>
      </c>
    </row>
    <row r="2866" spans="2:25" x14ac:dyDescent="0.35">
      <c r="B2866" s="3">
        <v>2864</v>
      </c>
      <c r="C2866" s="3" t="s">
        <v>2840</v>
      </c>
      <c r="D2866" s="3" t="s">
        <v>2842</v>
      </c>
      <c r="H2866" s="3" t="s">
        <v>2840</v>
      </c>
      <c r="I2866" s="3" t="s">
        <v>2842</v>
      </c>
      <c r="J2866" s="9">
        <v>41212</v>
      </c>
      <c r="K2866" s="9">
        <v>41215</v>
      </c>
      <c r="O2866" s="3" t="s">
        <v>2840</v>
      </c>
      <c r="P2866" s="3" t="s">
        <v>2842</v>
      </c>
      <c r="Q2866" s="3" t="s">
        <v>5768</v>
      </c>
      <c r="R2866" s="3" t="s">
        <v>6709</v>
      </c>
      <c r="S2866" s="3" t="s">
        <v>6710</v>
      </c>
      <c r="T2866" s="3" t="s">
        <v>5771</v>
      </c>
      <c r="X2866" s="3">
        <v>2864</v>
      </c>
      <c r="Y2866" s="3">
        <v>80219</v>
      </c>
    </row>
    <row r="2867" spans="2:25" x14ac:dyDescent="0.35">
      <c r="B2867" s="3">
        <v>2865</v>
      </c>
      <c r="C2867" s="3" t="s">
        <v>2843</v>
      </c>
      <c r="D2867" s="3" t="s">
        <v>2452</v>
      </c>
      <c r="H2867" s="3" t="s">
        <v>2843</v>
      </c>
      <c r="I2867" s="3" t="s">
        <v>2452</v>
      </c>
      <c r="J2867" s="9">
        <v>41232</v>
      </c>
      <c r="K2867" s="9">
        <v>41234</v>
      </c>
      <c r="O2867" s="3" t="s">
        <v>2843</v>
      </c>
      <c r="P2867" s="3" t="s">
        <v>2452</v>
      </c>
      <c r="Q2867" s="3" t="s">
        <v>5768</v>
      </c>
      <c r="R2867" s="3" t="s">
        <v>7085</v>
      </c>
      <c r="S2867" s="3" t="s">
        <v>7086</v>
      </c>
      <c r="T2867" s="3" t="s">
        <v>5782</v>
      </c>
      <c r="X2867" s="3">
        <v>2865</v>
      </c>
      <c r="Y2867" s="3">
        <v>98115</v>
      </c>
    </row>
    <row r="2868" spans="2:25" x14ac:dyDescent="0.35">
      <c r="B2868" s="3">
        <v>2866</v>
      </c>
      <c r="C2868" s="3" t="s">
        <v>2844</v>
      </c>
      <c r="D2868" s="3" t="s">
        <v>2845</v>
      </c>
      <c r="H2868" s="3" t="s">
        <v>2844</v>
      </c>
      <c r="I2868" s="3" t="s">
        <v>2845</v>
      </c>
      <c r="J2868" s="9">
        <v>40799</v>
      </c>
      <c r="K2868" s="9">
        <v>40803</v>
      </c>
      <c r="O2868" s="3" t="s">
        <v>2844</v>
      </c>
      <c r="P2868" s="3" t="s">
        <v>2845</v>
      </c>
      <c r="Q2868" s="3" t="s">
        <v>5772</v>
      </c>
      <c r="R2868" s="3" t="s">
        <v>5812</v>
      </c>
      <c r="S2868" s="3" t="s">
        <v>5813</v>
      </c>
      <c r="T2868" s="3" t="s">
        <v>5771</v>
      </c>
      <c r="X2868" s="3">
        <v>2866</v>
      </c>
      <c r="Y2868" s="3">
        <v>85281</v>
      </c>
    </row>
    <row r="2869" spans="2:25" x14ac:dyDescent="0.35">
      <c r="B2869" s="3">
        <v>2867</v>
      </c>
      <c r="C2869" s="3" t="s">
        <v>2846</v>
      </c>
      <c r="D2869" s="3" t="s">
        <v>2847</v>
      </c>
      <c r="H2869" s="3" t="s">
        <v>2846</v>
      </c>
      <c r="I2869" s="3" t="s">
        <v>2847</v>
      </c>
      <c r="J2869" s="9">
        <v>41957</v>
      </c>
      <c r="K2869" s="9">
        <v>41962</v>
      </c>
      <c r="O2869" s="3" t="s">
        <v>2846</v>
      </c>
      <c r="P2869" s="3" t="s">
        <v>2847</v>
      </c>
      <c r="Q2869" s="3" t="s">
        <v>5768</v>
      </c>
      <c r="R2869" s="3" t="s">
        <v>5864</v>
      </c>
      <c r="S2869" s="3" t="s">
        <v>5865</v>
      </c>
      <c r="T2869" s="3" t="s">
        <v>5782</v>
      </c>
      <c r="X2869" s="3">
        <v>2867</v>
      </c>
      <c r="Y2869" s="3">
        <v>10701</v>
      </c>
    </row>
    <row r="2870" spans="2:25" x14ac:dyDescent="0.35">
      <c r="B2870" s="3">
        <v>2868</v>
      </c>
      <c r="C2870" s="3" t="s">
        <v>2848</v>
      </c>
      <c r="D2870" s="3" t="s">
        <v>2689</v>
      </c>
      <c r="H2870" s="3" t="s">
        <v>2848</v>
      </c>
      <c r="I2870" s="3" t="s">
        <v>2689</v>
      </c>
      <c r="J2870" s="9">
        <v>41283</v>
      </c>
      <c r="K2870" s="9">
        <v>41287</v>
      </c>
      <c r="O2870" s="3" t="s">
        <v>2848</v>
      </c>
      <c r="P2870" s="3" t="s">
        <v>2689</v>
      </c>
      <c r="Q2870" s="3" t="s">
        <v>5768</v>
      </c>
      <c r="R2870" s="3" t="s">
        <v>7087</v>
      </c>
      <c r="S2870" s="3" t="s">
        <v>7088</v>
      </c>
      <c r="T2870" s="3" t="s">
        <v>5771</v>
      </c>
      <c r="X2870" s="3">
        <v>2868</v>
      </c>
      <c r="Y2870" s="3">
        <v>43615</v>
      </c>
    </row>
    <row r="2871" spans="2:25" x14ac:dyDescent="0.35">
      <c r="B2871" s="3">
        <v>2869</v>
      </c>
      <c r="C2871" s="3" t="s">
        <v>2849</v>
      </c>
      <c r="D2871" s="3" t="s">
        <v>1519</v>
      </c>
      <c r="H2871" s="3" t="s">
        <v>2849</v>
      </c>
      <c r="I2871" s="3" t="s">
        <v>1519</v>
      </c>
      <c r="J2871" s="9">
        <v>41717</v>
      </c>
      <c r="K2871" s="9">
        <v>41721</v>
      </c>
      <c r="O2871" s="3" t="s">
        <v>2849</v>
      </c>
      <c r="P2871" s="3" t="s">
        <v>1519</v>
      </c>
      <c r="Q2871" s="3" t="s">
        <v>5772</v>
      </c>
      <c r="R2871" s="3" t="s">
        <v>6895</v>
      </c>
      <c r="S2871" s="3" t="s">
        <v>6896</v>
      </c>
      <c r="T2871" s="3" t="s">
        <v>5775</v>
      </c>
      <c r="X2871" s="3">
        <v>2869</v>
      </c>
      <c r="Y2871" s="3">
        <v>75220</v>
      </c>
    </row>
    <row r="2872" spans="2:25" x14ac:dyDescent="0.35">
      <c r="B2872" s="3">
        <v>2870</v>
      </c>
      <c r="C2872" s="3" t="s">
        <v>2850</v>
      </c>
      <c r="D2872" s="3" t="s">
        <v>954</v>
      </c>
      <c r="H2872" s="3" t="s">
        <v>2850</v>
      </c>
      <c r="I2872" s="3" t="s">
        <v>954</v>
      </c>
      <c r="J2872" s="9">
        <v>40870</v>
      </c>
      <c r="K2872" s="9">
        <v>40874</v>
      </c>
      <c r="O2872" s="3" t="s">
        <v>2850</v>
      </c>
      <c r="P2872" s="3" t="s">
        <v>954</v>
      </c>
      <c r="Q2872" s="3" t="s">
        <v>5772</v>
      </c>
      <c r="R2872" s="3" t="s">
        <v>6043</v>
      </c>
      <c r="S2872" s="3" t="s">
        <v>6044</v>
      </c>
      <c r="T2872" s="3" t="s">
        <v>5771</v>
      </c>
      <c r="X2872" s="3">
        <v>2870</v>
      </c>
      <c r="Y2872" s="3">
        <v>75150</v>
      </c>
    </row>
    <row r="2873" spans="2:25" x14ac:dyDescent="0.35">
      <c r="B2873" s="3">
        <v>2871</v>
      </c>
      <c r="C2873" s="3" t="s">
        <v>2850</v>
      </c>
      <c r="D2873" s="3" t="s">
        <v>1491</v>
      </c>
      <c r="H2873" s="3" t="s">
        <v>2850</v>
      </c>
      <c r="I2873" s="3" t="s">
        <v>1491</v>
      </c>
      <c r="J2873" s="9">
        <v>40870</v>
      </c>
      <c r="K2873" s="9">
        <v>40874</v>
      </c>
      <c r="O2873" s="3" t="s">
        <v>2850</v>
      </c>
      <c r="P2873" s="3" t="s">
        <v>1491</v>
      </c>
      <c r="Q2873" s="3" t="s">
        <v>5772</v>
      </c>
      <c r="R2873" s="3" t="s">
        <v>6043</v>
      </c>
      <c r="S2873" s="3" t="s">
        <v>6044</v>
      </c>
      <c r="T2873" s="3" t="s">
        <v>5771</v>
      </c>
      <c r="X2873" s="3">
        <v>2871</v>
      </c>
      <c r="Y2873" s="3">
        <v>75150</v>
      </c>
    </row>
    <row r="2874" spans="2:25" x14ac:dyDescent="0.35">
      <c r="B2874" s="3">
        <v>2872</v>
      </c>
      <c r="C2874" s="3" t="s">
        <v>2850</v>
      </c>
      <c r="D2874" s="3" t="s">
        <v>2324</v>
      </c>
      <c r="H2874" s="3" t="s">
        <v>2850</v>
      </c>
      <c r="I2874" s="3" t="s">
        <v>2324</v>
      </c>
      <c r="J2874" s="9">
        <v>40870</v>
      </c>
      <c r="K2874" s="9">
        <v>40874</v>
      </c>
      <c r="O2874" s="3" t="s">
        <v>2850</v>
      </c>
      <c r="P2874" s="3" t="s">
        <v>2324</v>
      </c>
      <c r="Q2874" s="3" t="s">
        <v>5772</v>
      </c>
      <c r="R2874" s="3" t="s">
        <v>6043</v>
      </c>
      <c r="S2874" s="3" t="s">
        <v>6044</v>
      </c>
      <c r="T2874" s="3" t="s">
        <v>5771</v>
      </c>
      <c r="X2874" s="3">
        <v>2872</v>
      </c>
      <c r="Y2874" s="3">
        <v>75150</v>
      </c>
    </row>
    <row r="2875" spans="2:25" x14ac:dyDescent="0.35">
      <c r="B2875" s="3">
        <v>2873</v>
      </c>
      <c r="C2875" s="3" t="s">
        <v>2851</v>
      </c>
      <c r="D2875" s="3" t="s">
        <v>240</v>
      </c>
      <c r="H2875" s="3" t="s">
        <v>2851</v>
      </c>
      <c r="I2875" s="3" t="s">
        <v>240</v>
      </c>
      <c r="J2875" s="9">
        <v>41928</v>
      </c>
      <c r="K2875" s="9">
        <v>41930</v>
      </c>
      <c r="O2875" s="3" t="s">
        <v>2851</v>
      </c>
      <c r="P2875" s="3" t="s">
        <v>240</v>
      </c>
      <c r="Q2875" s="3" t="s">
        <v>5801</v>
      </c>
      <c r="R2875" s="3" t="s">
        <v>6223</v>
      </c>
      <c r="S2875" s="3" t="s">
        <v>6224</v>
      </c>
      <c r="T2875" s="3" t="s">
        <v>5771</v>
      </c>
      <c r="X2875" s="3">
        <v>2873</v>
      </c>
      <c r="Y2875" s="3">
        <v>90045</v>
      </c>
    </row>
    <row r="2876" spans="2:25" x14ac:dyDescent="0.35">
      <c r="B2876" s="3">
        <v>2874</v>
      </c>
      <c r="C2876" s="3" t="s">
        <v>2851</v>
      </c>
      <c r="D2876" s="3" t="s">
        <v>1650</v>
      </c>
      <c r="H2876" s="3" t="s">
        <v>2851</v>
      </c>
      <c r="I2876" s="3" t="s">
        <v>1650</v>
      </c>
      <c r="J2876" s="9">
        <v>41928</v>
      </c>
      <c r="K2876" s="9">
        <v>41930</v>
      </c>
      <c r="O2876" s="3" t="s">
        <v>2851</v>
      </c>
      <c r="P2876" s="3" t="s">
        <v>1650</v>
      </c>
      <c r="Q2876" s="3" t="s">
        <v>5801</v>
      </c>
      <c r="R2876" s="3" t="s">
        <v>6223</v>
      </c>
      <c r="S2876" s="3" t="s">
        <v>6224</v>
      </c>
      <c r="T2876" s="3" t="s">
        <v>5771</v>
      </c>
      <c r="X2876" s="3">
        <v>2874</v>
      </c>
      <c r="Y2876" s="3">
        <v>90045</v>
      </c>
    </row>
    <row r="2877" spans="2:25" x14ac:dyDescent="0.35">
      <c r="B2877" s="3">
        <v>2875</v>
      </c>
      <c r="C2877" s="3" t="s">
        <v>2852</v>
      </c>
      <c r="D2877" s="3" t="s">
        <v>2853</v>
      </c>
      <c r="H2877" s="3" t="s">
        <v>2852</v>
      </c>
      <c r="I2877" s="3" t="s">
        <v>2853</v>
      </c>
      <c r="J2877" s="9">
        <v>41751</v>
      </c>
      <c r="K2877" s="9">
        <v>41754</v>
      </c>
      <c r="O2877" s="3" t="s">
        <v>2852</v>
      </c>
      <c r="P2877" s="3" t="s">
        <v>2853</v>
      </c>
      <c r="Q2877" s="3" t="s">
        <v>5801</v>
      </c>
      <c r="R2877" s="3" t="s">
        <v>6671</v>
      </c>
      <c r="S2877" s="3" t="s">
        <v>6672</v>
      </c>
      <c r="T2877" s="3" t="s">
        <v>5775</v>
      </c>
      <c r="X2877" s="3">
        <v>2875</v>
      </c>
      <c r="Y2877" s="3">
        <v>98103</v>
      </c>
    </row>
    <row r="2878" spans="2:25" x14ac:dyDescent="0.35">
      <c r="B2878" s="3">
        <v>2876</v>
      </c>
      <c r="C2878" s="3" t="s">
        <v>2852</v>
      </c>
      <c r="D2878" s="3" t="s">
        <v>1045</v>
      </c>
      <c r="H2878" s="3" t="s">
        <v>2852</v>
      </c>
      <c r="I2878" s="3" t="s">
        <v>1045</v>
      </c>
      <c r="J2878" s="9">
        <v>41751</v>
      </c>
      <c r="K2878" s="9">
        <v>41754</v>
      </c>
      <c r="O2878" s="3" t="s">
        <v>2852</v>
      </c>
      <c r="P2878" s="3" t="s">
        <v>1045</v>
      </c>
      <c r="Q2878" s="3" t="s">
        <v>5801</v>
      </c>
      <c r="R2878" s="3" t="s">
        <v>6671</v>
      </c>
      <c r="S2878" s="3" t="s">
        <v>6672</v>
      </c>
      <c r="T2878" s="3" t="s">
        <v>5775</v>
      </c>
      <c r="X2878" s="3">
        <v>2876</v>
      </c>
      <c r="Y2878" s="3">
        <v>98103</v>
      </c>
    </row>
    <row r="2879" spans="2:25" x14ac:dyDescent="0.35">
      <c r="B2879" s="3">
        <v>2877</v>
      </c>
      <c r="C2879" s="3" t="s">
        <v>2854</v>
      </c>
      <c r="D2879" s="3" t="s">
        <v>2855</v>
      </c>
      <c r="H2879" s="3" t="s">
        <v>2854</v>
      </c>
      <c r="I2879" s="3" t="s">
        <v>2855</v>
      </c>
      <c r="J2879" s="9">
        <v>40885</v>
      </c>
      <c r="K2879" s="9">
        <v>40887</v>
      </c>
      <c r="O2879" s="3" t="s">
        <v>2854</v>
      </c>
      <c r="P2879" s="3" t="s">
        <v>2855</v>
      </c>
      <c r="Q2879" s="3" t="s">
        <v>5768</v>
      </c>
      <c r="R2879" s="3" t="s">
        <v>6809</v>
      </c>
      <c r="S2879" s="3" t="s">
        <v>6810</v>
      </c>
      <c r="T2879" s="3" t="s">
        <v>5775</v>
      </c>
      <c r="X2879" s="3">
        <v>2877</v>
      </c>
      <c r="Y2879" s="3">
        <v>98502</v>
      </c>
    </row>
    <row r="2880" spans="2:25" x14ac:dyDescent="0.35">
      <c r="B2880" s="3">
        <v>2878</v>
      </c>
      <c r="C2880" s="3" t="s">
        <v>2854</v>
      </c>
      <c r="D2880" s="3" t="s">
        <v>341</v>
      </c>
      <c r="H2880" s="3" t="s">
        <v>2854</v>
      </c>
      <c r="I2880" s="3" t="s">
        <v>341</v>
      </c>
      <c r="J2880" s="9">
        <v>40885</v>
      </c>
      <c r="K2880" s="9">
        <v>40887</v>
      </c>
      <c r="O2880" s="3" t="s">
        <v>2854</v>
      </c>
      <c r="P2880" s="3" t="s">
        <v>341</v>
      </c>
      <c r="Q2880" s="3" t="s">
        <v>5768</v>
      </c>
      <c r="R2880" s="3" t="s">
        <v>6809</v>
      </c>
      <c r="S2880" s="3" t="s">
        <v>6810</v>
      </c>
      <c r="T2880" s="3" t="s">
        <v>5775</v>
      </c>
      <c r="X2880" s="3">
        <v>2878</v>
      </c>
      <c r="Y2880" s="3">
        <v>98502</v>
      </c>
    </row>
    <row r="2881" spans="2:25" x14ac:dyDescent="0.35">
      <c r="B2881" s="3">
        <v>2879</v>
      </c>
      <c r="C2881" s="3" t="s">
        <v>2856</v>
      </c>
      <c r="D2881" s="3" t="s">
        <v>2364</v>
      </c>
      <c r="H2881" s="3" t="s">
        <v>2856</v>
      </c>
      <c r="I2881" s="3" t="s">
        <v>2364</v>
      </c>
      <c r="J2881" s="9">
        <v>41789</v>
      </c>
      <c r="K2881" s="9">
        <v>41793</v>
      </c>
      <c r="O2881" s="3" t="s">
        <v>2856</v>
      </c>
      <c r="P2881" s="3" t="s">
        <v>2364</v>
      </c>
      <c r="Q2881" s="3" t="s">
        <v>5772</v>
      </c>
      <c r="R2881" s="3" t="s">
        <v>6211</v>
      </c>
      <c r="S2881" s="3" t="s">
        <v>6212</v>
      </c>
      <c r="T2881" s="3" t="s">
        <v>5782</v>
      </c>
      <c r="X2881" s="3">
        <v>2879</v>
      </c>
      <c r="Y2881" s="3">
        <v>68104</v>
      </c>
    </row>
    <row r="2882" spans="2:25" x14ac:dyDescent="0.35">
      <c r="B2882" s="3">
        <v>2880</v>
      </c>
      <c r="C2882" s="3" t="s">
        <v>2857</v>
      </c>
      <c r="D2882" s="3" t="s">
        <v>368</v>
      </c>
      <c r="H2882" s="3" t="s">
        <v>2857</v>
      </c>
      <c r="I2882" s="3" t="s">
        <v>368</v>
      </c>
      <c r="J2882" s="9">
        <v>41966</v>
      </c>
      <c r="K2882" s="9">
        <v>41970</v>
      </c>
      <c r="O2882" s="3" t="s">
        <v>2857</v>
      </c>
      <c r="P2882" s="3" t="s">
        <v>368</v>
      </c>
      <c r="Q2882" s="3" t="s">
        <v>5772</v>
      </c>
      <c r="R2882" s="3" t="s">
        <v>6401</v>
      </c>
      <c r="S2882" s="3" t="s">
        <v>6402</v>
      </c>
      <c r="T2882" s="3" t="s">
        <v>5775</v>
      </c>
      <c r="X2882" s="3">
        <v>2880</v>
      </c>
      <c r="Y2882" s="3">
        <v>77070</v>
      </c>
    </row>
    <row r="2883" spans="2:25" x14ac:dyDescent="0.35">
      <c r="B2883" s="3">
        <v>2881</v>
      </c>
      <c r="C2883" s="3" t="s">
        <v>2858</v>
      </c>
      <c r="D2883" s="3" t="s">
        <v>2554</v>
      </c>
      <c r="H2883" s="3" t="s">
        <v>2858</v>
      </c>
      <c r="I2883" s="3" t="s">
        <v>2554</v>
      </c>
      <c r="J2883" s="9">
        <v>40907</v>
      </c>
      <c r="K2883" s="9">
        <v>40912</v>
      </c>
      <c r="O2883" s="3" t="s">
        <v>2858</v>
      </c>
      <c r="P2883" s="3" t="s">
        <v>2554</v>
      </c>
      <c r="Q2883" s="3" t="s">
        <v>5772</v>
      </c>
      <c r="R2883" s="3" t="s">
        <v>7087</v>
      </c>
      <c r="S2883" s="3" t="s">
        <v>7088</v>
      </c>
      <c r="T2883" s="3" t="s">
        <v>5771</v>
      </c>
      <c r="X2883" s="3">
        <v>2881</v>
      </c>
      <c r="Y2883" s="3">
        <v>85023</v>
      </c>
    </row>
    <row r="2884" spans="2:25" x14ac:dyDescent="0.35">
      <c r="B2884" s="3">
        <v>2882</v>
      </c>
      <c r="C2884" s="3" t="s">
        <v>2859</v>
      </c>
      <c r="D2884" s="3" t="s">
        <v>508</v>
      </c>
      <c r="H2884" s="3" t="s">
        <v>2859</v>
      </c>
      <c r="I2884" s="3" t="s">
        <v>508</v>
      </c>
      <c r="J2884" s="9">
        <v>41733</v>
      </c>
      <c r="K2884" s="9">
        <v>41735</v>
      </c>
      <c r="O2884" s="3" t="s">
        <v>2859</v>
      </c>
      <c r="P2884" s="3" t="s">
        <v>508</v>
      </c>
      <c r="Q2884" s="3" t="s">
        <v>5801</v>
      </c>
      <c r="R2884" s="3" t="s">
        <v>6087</v>
      </c>
      <c r="S2884" s="3" t="s">
        <v>6088</v>
      </c>
      <c r="T2884" s="3" t="s">
        <v>5775</v>
      </c>
      <c r="X2884" s="3">
        <v>2882</v>
      </c>
      <c r="Y2884" s="3">
        <v>60653</v>
      </c>
    </row>
    <row r="2885" spans="2:25" x14ac:dyDescent="0.35">
      <c r="B2885" s="3">
        <v>2883</v>
      </c>
      <c r="C2885" s="3" t="s">
        <v>2860</v>
      </c>
      <c r="D2885" s="3" t="s">
        <v>1948</v>
      </c>
      <c r="H2885" s="3" t="s">
        <v>2860</v>
      </c>
      <c r="I2885" s="3" t="s">
        <v>1948</v>
      </c>
      <c r="J2885" s="9">
        <v>41635</v>
      </c>
      <c r="K2885" s="9">
        <v>41642</v>
      </c>
      <c r="O2885" s="3" t="s">
        <v>2860</v>
      </c>
      <c r="P2885" s="3" t="s">
        <v>1948</v>
      </c>
      <c r="Q2885" s="3" t="s">
        <v>5772</v>
      </c>
      <c r="R2885" s="3" t="s">
        <v>5872</v>
      </c>
      <c r="S2885" s="3" t="s">
        <v>5873</v>
      </c>
      <c r="T2885" s="3" t="s">
        <v>5771</v>
      </c>
      <c r="X2885" s="3">
        <v>2883</v>
      </c>
      <c r="Y2885" s="3">
        <v>80219</v>
      </c>
    </row>
    <row r="2886" spans="2:25" x14ac:dyDescent="0.35">
      <c r="B2886" s="3">
        <v>2884</v>
      </c>
      <c r="C2886" s="3" t="s">
        <v>2861</v>
      </c>
      <c r="D2886" s="3" t="s">
        <v>1411</v>
      </c>
      <c r="H2886" s="3" t="s">
        <v>2861</v>
      </c>
      <c r="I2886" s="3" t="s">
        <v>1411</v>
      </c>
      <c r="J2886" s="9">
        <v>41170</v>
      </c>
      <c r="K2886" s="9">
        <v>41175</v>
      </c>
      <c r="O2886" s="3" t="s">
        <v>2861</v>
      </c>
      <c r="P2886" s="3" t="s">
        <v>1411</v>
      </c>
      <c r="Q2886" s="3" t="s">
        <v>5772</v>
      </c>
      <c r="R2886" s="3" t="s">
        <v>6061</v>
      </c>
      <c r="S2886" s="3" t="s">
        <v>6062</v>
      </c>
      <c r="T2886" s="3" t="s">
        <v>5771</v>
      </c>
      <c r="X2886" s="3">
        <v>2884</v>
      </c>
      <c r="Y2886" s="3">
        <v>20735</v>
      </c>
    </row>
    <row r="2887" spans="2:25" x14ac:dyDescent="0.35">
      <c r="B2887" s="3">
        <v>2885</v>
      </c>
      <c r="C2887" s="3" t="s">
        <v>2861</v>
      </c>
      <c r="D2887" s="3" t="s">
        <v>90</v>
      </c>
      <c r="H2887" s="3" t="s">
        <v>2861</v>
      </c>
      <c r="I2887" s="3" t="s">
        <v>90</v>
      </c>
      <c r="J2887" s="9">
        <v>41170</v>
      </c>
      <c r="K2887" s="9">
        <v>41175</v>
      </c>
      <c r="O2887" s="3" t="s">
        <v>2861</v>
      </c>
      <c r="P2887" s="3" t="s">
        <v>90</v>
      </c>
      <c r="Q2887" s="3" t="s">
        <v>5772</v>
      </c>
      <c r="R2887" s="3" t="s">
        <v>6061</v>
      </c>
      <c r="S2887" s="3" t="s">
        <v>6062</v>
      </c>
      <c r="T2887" s="3" t="s">
        <v>5771</v>
      </c>
      <c r="X2887" s="3">
        <v>2885</v>
      </c>
      <c r="Y2887" s="3">
        <v>20735</v>
      </c>
    </row>
    <row r="2888" spans="2:25" x14ac:dyDescent="0.35">
      <c r="B2888" s="3">
        <v>2886</v>
      </c>
      <c r="C2888" s="3" t="s">
        <v>2861</v>
      </c>
      <c r="D2888" s="3" t="s">
        <v>2862</v>
      </c>
      <c r="H2888" s="3" t="s">
        <v>2861</v>
      </c>
      <c r="I2888" s="3" t="s">
        <v>2862</v>
      </c>
      <c r="J2888" s="9">
        <v>41170</v>
      </c>
      <c r="K2888" s="9">
        <v>41175</v>
      </c>
      <c r="O2888" s="3" t="s">
        <v>2861</v>
      </c>
      <c r="P2888" s="3" t="s">
        <v>2862</v>
      </c>
      <c r="Q2888" s="3" t="s">
        <v>5772</v>
      </c>
      <c r="R2888" s="3" t="s">
        <v>6061</v>
      </c>
      <c r="S2888" s="3" t="s">
        <v>6062</v>
      </c>
      <c r="T2888" s="3" t="s">
        <v>5771</v>
      </c>
      <c r="X2888" s="3">
        <v>2886</v>
      </c>
      <c r="Y2888" s="3">
        <v>20735</v>
      </c>
    </row>
    <row r="2889" spans="2:25" x14ac:dyDescent="0.35">
      <c r="B2889" s="3">
        <v>2887</v>
      </c>
      <c r="C2889" s="3" t="s">
        <v>2861</v>
      </c>
      <c r="D2889" s="3" t="s">
        <v>1700</v>
      </c>
      <c r="H2889" s="3" t="s">
        <v>2861</v>
      </c>
      <c r="I2889" s="3" t="s">
        <v>1700</v>
      </c>
      <c r="J2889" s="9">
        <v>41170</v>
      </c>
      <c r="K2889" s="9">
        <v>41175</v>
      </c>
      <c r="O2889" s="3" t="s">
        <v>2861</v>
      </c>
      <c r="P2889" s="3" t="s">
        <v>1700</v>
      </c>
      <c r="Q2889" s="3" t="s">
        <v>5772</v>
      </c>
      <c r="R2889" s="3" t="s">
        <v>6061</v>
      </c>
      <c r="S2889" s="3" t="s">
        <v>6062</v>
      </c>
      <c r="T2889" s="3" t="s">
        <v>5771</v>
      </c>
      <c r="X2889" s="3">
        <v>2887</v>
      </c>
      <c r="Y2889" s="3">
        <v>20735</v>
      </c>
    </row>
    <row r="2890" spans="2:25" x14ac:dyDescent="0.35">
      <c r="B2890" s="3">
        <v>2888</v>
      </c>
      <c r="C2890" s="3" t="s">
        <v>2861</v>
      </c>
      <c r="D2890" s="3" t="s">
        <v>2667</v>
      </c>
      <c r="H2890" s="3" t="s">
        <v>2861</v>
      </c>
      <c r="I2890" s="3" t="s">
        <v>2667</v>
      </c>
      <c r="J2890" s="9">
        <v>41170</v>
      </c>
      <c r="K2890" s="9">
        <v>41175</v>
      </c>
      <c r="O2890" s="3" t="s">
        <v>2861</v>
      </c>
      <c r="P2890" s="3" t="s">
        <v>2667</v>
      </c>
      <c r="Q2890" s="3" t="s">
        <v>5772</v>
      </c>
      <c r="R2890" s="3" t="s">
        <v>6061</v>
      </c>
      <c r="S2890" s="3" t="s">
        <v>6062</v>
      </c>
      <c r="T2890" s="3" t="s">
        <v>5771</v>
      </c>
      <c r="X2890" s="3">
        <v>2888</v>
      </c>
      <c r="Y2890" s="3">
        <v>20735</v>
      </c>
    </row>
    <row r="2891" spans="2:25" x14ac:dyDescent="0.35">
      <c r="B2891" s="3">
        <v>2889</v>
      </c>
      <c r="C2891" s="3" t="s">
        <v>2863</v>
      </c>
      <c r="D2891" s="3" t="s">
        <v>157</v>
      </c>
      <c r="H2891" s="3" t="s">
        <v>2863</v>
      </c>
      <c r="I2891" s="3" t="s">
        <v>157</v>
      </c>
      <c r="J2891" s="9">
        <v>41705</v>
      </c>
      <c r="K2891" s="9">
        <v>41710</v>
      </c>
      <c r="O2891" s="3" t="s">
        <v>2863</v>
      </c>
      <c r="P2891" s="3" t="s">
        <v>157</v>
      </c>
      <c r="Q2891" s="3" t="s">
        <v>5768</v>
      </c>
      <c r="R2891" s="3" t="s">
        <v>7089</v>
      </c>
      <c r="S2891" s="3" t="s">
        <v>7090</v>
      </c>
      <c r="T2891" s="3" t="s">
        <v>5775</v>
      </c>
      <c r="X2891" s="3">
        <v>2889</v>
      </c>
      <c r="Y2891" s="3">
        <v>10011</v>
      </c>
    </row>
    <row r="2892" spans="2:25" x14ac:dyDescent="0.35">
      <c r="B2892" s="3">
        <v>2890</v>
      </c>
      <c r="C2892" s="3" t="s">
        <v>2863</v>
      </c>
      <c r="D2892" s="3" t="s">
        <v>2864</v>
      </c>
      <c r="H2892" s="3" t="s">
        <v>2863</v>
      </c>
      <c r="I2892" s="3" t="s">
        <v>2864</v>
      </c>
      <c r="J2892" s="9">
        <v>41705</v>
      </c>
      <c r="K2892" s="9">
        <v>41710</v>
      </c>
      <c r="O2892" s="3" t="s">
        <v>2863</v>
      </c>
      <c r="P2892" s="3" t="s">
        <v>2864</v>
      </c>
      <c r="Q2892" s="3" t="s">
        <v>5768</v>
      </c>
      <c r="R2892" s="3" t="s">
        <v>7089</v>
      </c>
      <c r="S2892" s="3" t="s">
        <v>7090</v>
      </c>
      <c r="T2892" s="3" t="s">
        <v>5775</v>
      </c>
      <c r="X2892" s="3">
        <v>2890</v>
      </c>
      <c r="Y2892" s="3">
        <v>10011</v>
      </c>
    </row>
    <row r="2893" spans="2:25" x14ac:dyDescent="0.35">
      <c r="B2893" s="3">
        <v>2891</v>
      </c>
      <c r="C2893" s="3" t="s">
        <v>2865</v>
      </c>
      <c r="D2893" s="3" t="s">
        <v>381</v>
      </c>
      <c r="H2893" s="3" t="s">
        <v>2865</v>
      </c>
      <c r="I2893" s="3" t="s">
        <v>381</v>
      </c>
      <c r="J2893" s="9">
        <v>41289</v>
      </c>
      <c r="K2893" s="9">
        <v>41295</v>
      </c>
      <c r="O2893" s="3" t="s">
        <v>2865</v>
      </c>
      <c r="P2893" s="3" t="s">
        <v>381</v>
      </c>
      <c r="Q2893" s="3" t="s">
        <v>5772</v>
      </c>
      <c r="R2893" s="3" t="s">
        <v>6773</v>
      </c>
      <c r="S2893" s="3" t="s">
        <v>6774</v>
      </c>
      <c r="T2893" s="3" t="s">
        <v>5775</v>
      </c>
      <c r="X2893" s="3">
        <v>2891</v>
      </c>
      <c r="Y2893" s="3">
        <v>10011</v>
      </c>
    </row>
    <row r="2894" spans="2:25" x14ac:dyDescent="0.35">
      <c r="B2894" s="3">
        <v>2892</v>
      </c>
      <c r="C2894" s="3" t="s">
        <v>2865</v>
      </c>
      <c r="D2894" s="3" t="s">
        <v>1987</v>
      </c>
      <c r="H2894" s="3" t="s">
        <v>2865</v>
      </c>
      <c r="I2894" s="3" t="s">
        <v>1987</v>
      </c>
      <c r="J2894" s="9">
        <v>41289</v>
      </c>
      <c r="K2894" s="9">
        <v>41295</v>
      </c>
      <c r="O2894" s="3" t="s">
        <v>2865</v>
      </c>
      <c r="P2894" s="3" t="s">
        <v>1987</v>
      </c>
      <c r="Q2894" s="3" t="s">
        <v>5772</v>
      </c>
      <c r="R2894" s="3" t="s">
        <v>6773</v>
      </c>
      <c r="S2894" s="3" t="s">
        <v>6774</v>
      </c>
      <c r="T2894" s="3" t="s">
        <v>5775</v>
      </c>
      <c r="X2894" s="3">
        <v>2892</v>
      </c>
      <c r="Y2894" s="3">
        <v>10011</v>
      </c>
    </row>
    <row r="2895" spans="2:25" x14ac:dyDescent="0.35">
      <c r="B2895" s="3">
        <v>2893</v>
      </c>
      <c r="C2895" s="3" t="s">
        <v>2865</v>
      </c>
      <c r="D2895" s="3" t="s">
        <v>408</v>
      </c>
      <c r="H2895" s="3" t="s">
        <v>2865</v>
      </c>
      <c r="I2895" s="3" t="s">
        <v>408</v>
      </c>
      <c r="J2895" s="9">
        <v>41289</v>
      </c>
      <c r="K2895" s="9">
        <v>41295</v>
      </c>
      <c r="O2895" s="3" t="s">
        <v>2865</v>
      </c>
      <c r="P2895" s="3" t="s">
        <v>408</v>
      </c>
      <c r="Q2895" s="3" t="s">
        <v>5772</v>
      </c>
      <c r="R2895" s="3" t="s">
        <v>6773</v>
      </c>
      <c r="S2895" s="3" t="s">
        <v>6774</v>
      </c>
      <c r="T2895" s="3" t="s">
        <v>5775</v>
      </c>
      <c r="X2895" s="3">
        <v>2893</v>
      </c>
      <c r="Y2895" s="3">
        <v>10011</v>
      </c>
    </row>
    <row r="2896" spans="2:25" x14ac:dyDescent="0.35">
      <c r="B2896" s="3">
        <v>2894</v>
      </c>
      <c r="C2896" s="3" t="s">
        <v>2866</v>
      </c>
      <c r="D2896" s="3" t="s">
        <v>2349</v>
      </c>
      <c r="H2896" s="3" t="s">
        <v>2866</v>
      </c>
      <c r="I2896" s="3" t="s">
        <v>2349</v>
      </c>
      <c r="J2896" s="9">
        <v>40840</v>
      </c>
      <c r="K2896" s="9">
        <v>40840</v>
      </c>
      <c r="O2896" s="3" t="s">
        <v>2866</v>
      </c>
      <c r="P2896" s="3" t="s">
        <v>2349</v>
      </c>
      <c r="Q2896" s="3" t="s">
        <v>6020</v>
      </c>
      <c r="R2896" s="3" t="s">
        <v>6221</v>
      </c>
      <c r="S2896" s="3" t="s">
        <v>6222</v>
      </c>
      <c r="T2896" s="3" t="s">
        <v>5775</v>
      </c>
      <c r="X2896" s="3">
        <v>2894</v>
      </c>
      <c r="Y2896" s="3">
        <v>29730</v>
      </c>
    </row>
    <row r="2897" spans="2:25" x14ac:dyDescent="0.35">
      <c r="B2897" s="3">
        <v>2895</v>
      </c>
      <c r="C2897" s="3" t="s">
        <v>2867</v>
      </c>
      <c r="D2897" s="3" t="s">
        <v>1927</v>
      </c>
      <c r="H2897" s="3" t="s">
        <v>2867</v>
      </c>
      <c r="I2897" s="3" t="s">
        <v>1927</v>
      </c>
      <c r="J2897" s="9">
        <v>41879</v>
      </c>
      <c r="K2897" s="9">
        <v>41881</v>
      </c>
      <c r="O2897" s="3" t="s">
        <v>2867</v>
      </c>
      <c r="P2897" s="3" t="s">
        <v>1927</v>
      </c>
      <c r="Q2897" s="3" t="s">
        <v>5768</v>
      </c>
      <c r="R2897" s="3" t="s">
        <v>5950</v>
      </c>
      <c r="S2897" s="3" t="s">
        <v>5951</v>
      </c>
      <c r="T2897" s="3" t="s">
        <v>5771</v>
      </c>
      <c r="X2897" s="3">
        <v>2895</v>
      </c>
      <c r="Y2897" s="3">
        <v>90301</v>
      </c>
    </row>
    <row r="2898" spans="2:25" x14ac:dyDescent="0.35">
      <c r="B2898" s="3">
        <v>2896</v>
      </c>
      <c r="C2898" s="3" t="s">
        <v>2867</v>
      </c>
      <c r="D2898" s="3" t="s">
        <v>2332</v>
      </c>
      <c r="H2898" s="3" t="s">
        <v>2867</v>
      </c>
      <c r="I2898" s="3" t="s">
        <v>2332</v>
      </c>
      <c r="J2898" s="9">
        <v>41879</v>
      </c>
      <c r="K2898" s="9">
        <v>41881</v>
      </c>
      <c r="O2898" s="3" t="s">
        <v>2867</v>
      </c>
      <c r="P2898" s="3" t="s">
        <v>2332</v>
      </c>
      <c r="Q2898" s="3" t="s">
        <v>5768</v>
      </c>
      <c r="R2898" s="3" t="s">
        <v>5950</v>
      </c>
      <c r="S2898" s="3" t="s">
        <v>5951</v>
      </c>
      <c r="T2898" s="3" t="s">
        <v>5771</v>
      </c>
      <c r="X2898" s="3">
        <v>2896</v>
      </c>
      <c r="Y2898" s="3">
        <v>90301</v>
      </c>
    </row>
    <row r="2899" spans="2:25" x14ac:dyDescent="0.35">
      <c r="B2899" s="3">
        <v>2897</v>
      </c>
      <c r="C2899" s="3" t="s">
        <v>2867</v>
      </c>
      <c r="D2899" s="3" t="s">
        <v>2841</v>
      </c>
      <c r="H2899" s="3" t="s">
        <v>2867</v>
      </c>
      <c r="I2899" s="3" t="s">
        <v>2841</v>
      </c>
      <c r="J2899" s="9">
        <v>41879</v>
      </c>
      <c r="K2899" s="9">
        <v>41881</v>
      </c>
      <c r="O2899" s="3" t="s">
        <v>2867</v>
      </c>
      <c r="P2899" s="3" t="s">
        <v>2841</v>
      </c>
      <c r="Q2899" s="3" t="s">
        <v>5768</v>
      </c>
      <c r="R2899" s="3" t="s">
        <v>5950</v>
      </c>
      <c r="S2899" s="3" t="s">
        <v>5951</v>
      </c>
      <c r="T2899" s="3" t="s">
        <v>5771</v>
      </c>
      <c r="X2899" s="3">
        <v>2897</v>
      </c>
      <c r="Y2899" s="3">
        <v>90301</v>
      </c>
    </row>
    <row r="2900" spans="2:25" x14ac:dyDescent="0.35">
      <c r="B2900" s="3">
        <v>2898</v>
      </c>
      <c r="C2900" s="3" t="s">
        <v>2867</v>
      </c>
      <c r="D2900" s="3" t="s">
        <v>851</v>
      </c>
      <c r="H2900" s="3" t="s">
        <v>2867</v>
      </c>
      <c r="I2900" s="3" t="s">
        <v>851</v>
      </c>
      <c r="J2900" s="9">
        <v>41879</v>
      </c>
      <c r="K2900" s="9">
        <v>41881</v>
      </c>
      <c r="O2900" s="3" t="s">
        <v>2867</v>
      </c>
      <c r="P2900" s="3" t="s">
        <v>851</v>
      </c>
      <c r="Q2900" s="3" t="s">
        <v>5768</v>
      </c>
      <c r="R2900" s="3" t="s">
        <v>5950</v>
      </c>
      <c r="S2900" s="3" t="s">
        <v>5951</v>
      </c>
      <c r="T2900" s="3" t="s">
        <v>5771</v>
      </c>
      <c r="X2900" s="3">
        <v>2898</v>
      </c>
      <c r="Y2900" s="3">
        <v>90301</v>
      </c>
    </row>
    <row r="2901" spans="2:25" x14ac:dyDescent="0.35">
      <c r="B2901" s="3">
        <v>2899</v>
      </c>
      <c r="C2901" s="3" t="s">
        <v>2867</v>
      </c>
      <c r="D2901" s="3" t="s">
        <v>449</v>
      </c>
      <c r="H2901" s="3" t="s">
        <v>2867</v>
      </c>
      <c r="I2901" s="3" t="s">
        <v>449</v>
      </c>
      <c r="J2901" s="9">
        <v>41879</v>
      </c>
      <c r="K2901" s="9">
        <v>41881</v>
      </c>
      <c r="O2901" s="3" t="s">
        <v>2867</v>
      </c>
      <c r="P2901" s="3" t="s">
        <v>449</v>
      </c>
      <c r="Q2901" s="3" t="s">
        <v>5768</v>
      </c>
      <c r="R2901" s="3" t="s">
        <v>5950</v>
      </c>
      <c r="S2901" s="3" t="s">
        <v>5951</v>
      </c>
      <c r="T2901" s="3" t="s">
        <v>5771</v>
      </c>
      <c r="X2901" s="3">
        <v>2899</v>
      </c>
      <c r="Y2901" s="3">
        <v>90301</v>
      </c>
    </row>
    <row r="2902" spans="2:25" x14ac:dyDescent="0.35">
      <c r="B2902" s="3">
        <v>2900</v>
      </c>
      <c r="C2902" s="3" t="s">
        <v>2867</v>
      </c>
      <c r="D2902" s="3" t="s">
        <v>1740</v>
      </c>
      <c r="H2902" s="3" t="s">
        <v>2867</v>
      </c>
      <c r="I2902" s="3" t="s">
        <v>1740</v>
      </c>
      <c r="J2902" s="9">
        <v>41879</v>
      </c>
      <c r="K2902" s="9">
        <v>41881</v>
      </c>
      <c r="O2902" s="3" t="s">
        <v>2867</v>
      </c>
      <c r="P2902" s="3" t="s">
        <v>1740</v>
      </c>
      <c r="Q2902" s="3" t="s">
        <v>5768</v>
      </c>
      <c r="R2902" s="3" t="s">
        <v>5950</v>
      </c>
      <c r="S2902" s="3" t="s">
        <v>5951</v>
      </c>
      <c r="T2902" s="3" t="s">
        <v>5771</v>
      </c>
      <c r="X2902" s="3">
        <v>2900</v>
      </c>
      <c r="Y2902" s="3">
        <v>90301</v>
      </c>
    </row>
    <row r="2903" spans="2:25" x14ac:dyDescent="0.35">
      <c r="B2903" s="3">
        <v>2901</v>
      </c>
      <c r="C2903" s="3" t="s">
        <v>2867</v>
      </c>
      <c r="D2903" s="3" t="s">
        <v>923</v>
      </c>
      <c r="H2903" s="3" t="s">
        <v>2867</v>
      </c>
      <c r="I2903" s="3" t="s">
        <v>923</v>
      </c>
      <c r="J2903" s="9">
        <v>41879</v>
      </c>
      <c r="K2903" s="9">
        <v>41881</v>
      </c>
      <c r="O2903" s="3" t="s">
        <v>2867</v>
      </c>
      <c r="P2903" s="3" t="s">
        <v>923</v>
      </c>
      <c r="Q2903" s="3" t="s">
        <v>5768</v>
      </c>
      <c r="R2903" s="3" t="s">
        <v>5950</v>
      </c>
      <c r="S2903" s="3" t="s">
        <v>5951</v>
      </c>
      <c r="T2903" s="3" t="s">
        <v>5771</v>
      </c>
      <c r="X2903" s="3">
        <v>2901</v>
      </c>
      <c r="Y2903" s="3">
        <v>90301</v>
      </c>
    </row>
    <row r="2904" spans="2:25" x14ac:dyDescent="0.35">
      <c r="B2904" s="3">
        <v>2902</v>
      </c>
      <c r="C2904" s="3" t="s">
        <v>2867</v>
      </c>
      <c r="D2904" s="3" t="s">
        <v>2868</v>
      </c>
      <c r="H2904" s="3" t="s">
        <v>2867</v>
      </c>
      <c r="I2904" s="3" t="s">
        <v>2868</v>
      </c>
      <c r="J2904" s="9">
        <v>41879</v>
      </c>
      <c r="K2904" s="9">
        <v>41881</v>
      </c>
      <c r="O2904" s="3" t="s">
        <v>2867</v>
      </c>
      <c r="P2904" s="3" t="s">
        <v>2868</v>
      </c>
      <c r="Q2904" s="3" t="s">
        <v>5768</v>
      </c>
      <c r="R2904" s="3" t="s">
        <v>5950</v>
      </c>
      <c r="S2904" s="3" t="s">
        <v>5951</v>
      </c>
      <c r="T2904" s="3" t="s">
        <v>5771</v>
      </c>
      <c r="X2904" s="3">
        <v>2902</v>
      </c>
      <c r="Y2904" s="3">
        <v>90301</v>
      </c>
    </row>
    <row r="2905" spans="2:25" x14ac:dyDescent="0.35">
      <c r="B2905" s="3">
        <v>2903</v>
      </c>
      <c r="C2905" s="3" t="s">
        <v>2869</v>
      </c>
      <c r="D2905" s="3" t="s">
        <v>1097</v>
      </c>
      <c r="H2905" s="3" t="s">
        <v>2869</v>
      </c>
      <c r="I2905" s="3" t="s">
        <v>1097</v>
      </c>
      <c r="J2905" s="9">
        <v>41337</v>
      </c>
      <c r="K2905" s="9">
        <v>41340</v>
      </c>
      <c r="O2905" s="3" t="s">
        <v>2869</v>
      </c>
      <c r="P2905" s="3" t="s">
        <v>1097</v>
      </c>
      <c r="Q2905" s="3" t="s">
        <v>5801</v>
      </c>
      <c r="R2905" s="3" t="s">
        <v>6989</v>
      </c>
      <c r="S2905" s="3" t="s">
        <v>6990</v>
      </c>
      <c r="T2905" s="3" t="s">
        <v>5771</v>
      </c>
      <c r="X2905" s="3">
        <v>2903</v>
      </c>
      <c r="Y2905" s="3">
        <v>79762</v>
      </c>
    </row>
    <row r="2906" spans="2:25" x14ac:dyDescent="0.35">
      <c r="B2906" s="3">
        <v>2904</v>
      </c>
      <c r="C2906" s="3" t="s">
        <v>2869</v>
      </c>
      <c r="D2906" s="3" t="s">
        <v>2870</v>
      </c>
      <c r="H2906" s="3" t="s">
        <v>2869</v>
      </c>
      <c r="I2906" s="3" t="s">
        <v>2870</v>
      </c>
      <c r="J2906" s="9">
        <v>41337</v>
      </c>
      <c r="K2906" s="9">
        <v>41340</v>
      </c>
      <c r="O2906" s="3" t="s">
        <v>2869</v>
      </c>
      <c r="P2906" s="3" t="s">
        <v>2870</v>
      </c>
      <c r="Q2906" s="3" t="s">
        <v>5801</v>
      </c>
      <c r="R2906" s="3" t="s">
        <v>6989</v>
      </c>
      <c r="S2906" s="3" t="s">
        <v>6990</v>
      </c>
      <c r="T2906" s="3" t="s">
        <v>5771</v>
      </c>
      <c r="X2906" s="3">
        <v>2904</v>
      </c>
      <c r="Y2906" s="3">
        <v>79762</v>
      </c>
    </row>
    <row r="2907" spans="2:25" x14ac:dyDescent="0.35">
      <c r="B2907" s="3">
        <v>2905</v>
      </c>
      <c r="C2907" s="3" t="s">
        <v>2871</v>
      </c>
      <c r="D2907" s="3" t="s">
        <v>278</v>
      </c>
      <c r="H2907" s="3" t="s">
        <v>2871</v>
      </c>
      <c r="I2907" s="3" t="s">
        <v>278</v>
      </c>
      <c r="J2907" s="9">
        <v>41170</v>
      </c>
      <c r="K2907" s="9">
        <v>41175</v>
      </c>
      <c r="O2907" s="3" t="s">
        <v>2871</v>
      </c>
      <c r="P2907" s="3" t="s">
        <v>278</v>
      </c>
      <c r="Q2907" s="3" t="s">
        <v>5772</v>
      </c>
      <c r="R2907" s="3" t="s">
        <v>6429</v>
      </c>
      <c r="S2907" s="3" t="s">
        <v>6430</v>
      </c>
      <c r="T2907" s="3" t="s">
        <v>5771</v>
      </c>
      <c r="X2907" s="3">
        <v>2905</v>
      </c>
      <c r="Y2907" s="3">
        <v>90049</v>
      </c>
    </row>
    <row r="2908" spans="2:25" x14ac:dyDescent="0.35">
      <c r="B2908" s="3">
        <v>2906</v>
      </c>
      <c r="C2908" s="3" t="s">
        <v>2871</v>
      </c>
      <c r="D2908" s="3" t="s">
        <v>2831</v>
      </c>
      <c r="H2908" s="3" t="s">
        <v>2871</v>
      </c>
      <c r="I2908" s="3" t="s">
        <v>2831</v>
      </c>
      <c r="J2908" s="9">
        <v>41170</v>
      </c>
      <c r="K2908" s="9">
        <v>41175</v>
      </c>
      <c r="O2908" s="3" t="s">
        <v>2871</v>
      </c>
      <c r="P2908" s="3" t="s">
        <v>2831</v>
      </c>
      <c r="Q2908" s="3" t="s">
        <v>5772</v>
      </c>
      <c r="R2908" s="3" t="s">
        <v>6429</v>
      </c>
      <c r="S2908" s="3" t="s">
        <v>6430</v>
      </c>
      <c r="T2908" s="3" t="s">
        <v>5771</v>
      </c>
      <c r="X2908" s="3">
        <v>2906</v>
      </c>
      <c r="Y2908" s="3">
        <v>90049</v>
      </c>
    </row>
    <row r="2909" spans="2:25" x14ac:dyDescent="0.35">
      <c r="B2909" s="3">
        <v>2907</v>
      </c>
      <c r="C2909" s="3" t="s">
        <v>2871</v>
      </c>
      <c r="D2909" s="3" t="s">
        <v>1640</v>
      </c>
      <c r="H2909" s="3" t="s">
        <v>2871</v>
      </c>
      <c r="I2909" s="3" t="s">
        <v>1640</v>
      </c>
      <c r="J2909" s="9">
        <v>41170</v>
      </c>
      <c r="K2909" s="9">
        <v>41175</v>
      </c>
      <c r="O2909" s="3" t="s">
        <v>2871</v>
      </c>
      <c r="P2909" s="3" t="s">
        <v>1640</v>
      </c>
      <c r="Q2909" s="3" t="s">
        <v>5772</v>
      </c>
      <c r="R2909" s="3" t="s">
        <v>6429</v>
      </c>
      <c r="S2909" s="3" t="s">
        <v>6430</v>
      </c>
      <c r="T2909" s="3" t="s">
        <v>5771</v>
      </c>
      <c r="X2909" s="3">
        <v>2907</v>
      </c>
      <c r="Y2909" s="3">
        <v>90049</v>
      </c>
    </row>
    <row r="2910" spans="2:25" x14ac:dyDescent="0.35">
      <c r="B2910" s="3">
        <v>2908</v>
      </c>
      <c r="C2910" s="3" t="s">
        <v>2872</v>
      </c>
      <c r="D2910" s="3" t="s">
        <v>516</v>
      </c>
      <c r="H2910" s="3" t="s">
        <v>2872</v>
      </c>
      <c r="I2910" s="3" t="s">
        <v>516</v>
      </c>
      <c r="J2910" s="9">
        <v>41500</v>
      </c>
      <c r="K2910" s="9">
        <v>41505</v>
      </c>
      <c r="O2910" s="3" t="s">
        <v>2872</v>
      </c>
      <c r="P2910" s="3" t="s">
        <v>516</v>
      </c>
      <c r="Q2910" s="3" t="s">
        <v>5768</v>
      </c>
      <c r="R2910" s="3" t="s">
        <v>6391</v>
      </c>
      <c r="S2910" s="3" t="s">
        <v>6392</v>
      </c>
      <c r="T2910" s="3" t="s">
        <v>5771</v>
      </c>
      <c r="X2910" s="3">
        <v>2908</v>
      </c>
      <c r="Y2910" s="3">
        <v>53214</v>
      </c>
    </row>
    <row r="2911" spans="2:25" x14ac:dyDescent="0.35">
      <c r="B2911" s="3">
        <v>2909</v>
      </c>
      <c r="C2911" s="3" t="s">
        <v>2872</v>
      </c>
      <c r="D2911" s="3" t="s">
        <v>1047</v>
      </c>
      <c r="H2911" s="3" t="s">
        <v>2872</v>
      </c>
      <c r="I2911" s="3" t="s">
        <v>1047</v>
      </c>
      <c r="J2911" s="9">
        <v>41500</v>
      </c>
      <c r="K2911" s="9">
        <v>41505</v>
      </c>
      <c r="O2911" s="3" t="s">
        <v>2872</v>
      </c>
      <c r="P2911" s="3" t="s">
        <v>1047</v>
      </c>
      <c r="Q2911" s="3" t="s">
        <v>5768</v>
      </c>
      <c r="R2911" s="3" t="s">
        <v>6391</v>
      </c>
      <c r="S2911" s="3" t="s">
        <v>6392</v>
      </c>
      <c r="T2911" s="3" t="s">
        <v>5771</v>
      </c>
      <c r="X2911" s="3">
        <v>2909</v>
      </c>
      <c r="Y2911" s="3">
        <v>53214</v>
      </c>
    </row>
    <row r="2912" spans="2:25" x14ac:dyDescent="0.35">
      <c r="B2912" s="3">
        <v>2910</v>
      </c>
      <c r="C2912" s="3" t="s">
        <v>2873</v>
      </c>
      <c r="D2912" s="3" t="s">
        <v>124</v>
      </c>
      <c r="H2912" s="3" t="s">
        <v>2873</v>
      </c>
      <c r="I2912" s="3" t="s">
        <v>124</v>
      </c>
      <c r="J2912" s="9">
        <v>41696</v>
      </c>
      <c r="K2912" s="9">
        <v>41701</v>
      </c>
      <c r="O2912" s="3" t="s">
        <v>2873</v>
      </c>
      <c r="P2912" s="3" t="s">
        <v>124</v>
      </c>
      <c r="Q2912" s="3" t="s">
        <v>5772</v>
      </c>
      <c r="R2912" s="3" t="s">
        <v>6941</v>
      </c>
      <c r="S2912" s="3" t="s">
        <v>6942</v>
      </c>
      <c r="T2912" s="3" t="s">
        <v>5775</v>
      </c>
      <c r="X2912" s="3">
        <v>2910</v>
      </c>
      <c r="Y2912" s="3">
        <v>60623</v>
      </c>
    </row>
    <row r="2913" spans="2:25" x14ac:dyDescent="0.35">
      <c r="B2913" s="3">
        <v>2911</v>
      </c>
      <c r="C2913" s="3" t="s">
        <v>2874</v>
      </c>
      <c r="D2913" s="3" t="s">
        <v>1734</v>
      </c>
      <c r="H2913" s="3" t="s">
        <v>2874</v>
      </c>
      <c r="I2913" s="3" t="s">
        <v>1734</v>
      </c>
      <c r="J2913" s="9">
        <v>41355</v>
      </c>
      <c r="K2913" s="9">
        <v>41359</v>
      </c>
      <c r="O2913" s="3" t="s">
        <v>2874</v>
      </c>
      <c r="P2913" s="3" t="s">
        <v>1734</v>
      </c>
      <c r="Q2913" s="3" t="s">
        <v>5772</v>
      </c>
      <c r="R2913" s="3" t="s">
        <v>6981</v>
      </c>
      <c r="S2913" s="3" t="s">
        <v>6982</v>
      </c>
      <c r="T2913" s="3" t="s">
        <v>5771</v>
      </c>
      <c r="X2913" s="3">
        <v>2911</v>
      </c>
      <c r="Y2913" s="3">
        <v>77036</v>
      </c>
    </row>
    <row r="2914" spans="2:25" x14ac:dyDescent="0.35">
      <c r="B2914" s="3">
        <v>2912</v>
      </c>
      <c r="C2914" s="3" t="s">
        <v>2874</v>
      </c>
      <c r="D2914" s="3" t="s">
        <v>1418</v>
      </c>
      <c r="H2914" s="3" t="s">
        <v>2874</v>
      </c>
      <c r="I2914" s="3" t="s">
        <v>1418</v>
      </c>
      <c r="J2914" s="9">
        <v>41355</v>
      </c>
      <c r="K2914" s="9">
        <v>41359</v>
      </c>
      <c r="O2914" s="3" t="s">
        <v>2874</v>
      </c>
      <c r="P2914" s="3" t="s">
        <v>1418</v>
      </c>
      <c r="Q2914" s="3" t="s">
        <v>5772</v>
      </c>
      <c r="R2914" s="3" t="s">
        <v>6981</v>
      </c>
      <c r="S2914" s="3" t="s">
        <v>6982</v>
      </c>
      <c r="T2914" s="3" t="s">
        <v>5771</v>
      </c>
      <c r="X2914" s="3">
        <v>2912</v>
      </c>
      <c r="Y2914" s="3">
        <v>77036</v>
      </c>
    </row>
    <row r="2915" spans="2:25" x14ac:dyDescent="0.35">
      <c r="B2915" s="3">
        <v>2913</v>
      </c>
      <c r="C2915" s="3" t="s">
        <v>2875</v>
      </c>
      <c r="D2915" s="3" t="s">
        <v>1078</v>
      </c>
      <c r="H2915" s="3" t="s">
        <v>2875</v>
      </c>
      <c r="I2915" s="3" t="s">
        <v>1078</v>
      </c>
      <c r="J2915" s="9">
        <v>41251</v>
      </c>
      <c r="K2915" s="9">
        <v>41253</v>
      </c>
      <c r="O2915" s="3" t="s">
        <v>2875</v>
      </c>
      <c r="P2915" s="3" t="s">
        <v>1078</v>
      </c>
      <c r="Q2915" s="3" t="s">
        <v>5768</v>
      </c>
      <c r="R2915" s="3" t="s">
        <v>7091</v>
      </c>
      <c r="S2915" s="3" t="s">
        <v>7092</v>
      </c>
      <c r="T2915" s="3" t="s">
        <v>5782</v>
      </c>
      <c r="X2915" s="3">
        <v>2913</v>
      </c>
      <c r="Y2915" s="3">
        <v>77036</v>
      </c>
    </row>
    <row r="2916" spans="2:25" x14ac:dyDescent="0.35">
      <c r="B2916" s="3">
        <v>2914</v>
      </c>
      <c r="C2916" s="3" t="s">
        <v>2876</v>
      </c>
      <c r="D2916" s="3" t="s">
        <v>2117</v>
      </c>
      <c r="H2916" s="3" t="s">
        <v>2876</v>
      </c>
      <c r="I2916" s="3" t="s">
        <v>2117</v>
      </c>
      <c r="J2916" s="9">
        <v>40893</v>
      </c>
      <c r="K2916" s="9">
        <v>40897</v>
      </c>
      <c r="O2916" s="3" t="s">
        <v>2876</v>
      </c>
      <c r="P2916" s="3" t="s">
        <v>2117</v>
      </c>
      <c r="Q2916" s="3" t="s">
        <v>5768</v>
      </c>
      <c r="R2916" s="3" t="s">
        <v>5789</v>
      </c>
      <c r="S2916" s="3" t="s">
        <v>5790</v>
      </c>
      <c r="T2916" s="3" t="s">
        <v>5771</v>
      </c>
      <c r="X2916" s="3">
        <v>2914</v>
      </c>
      <c r="Y2916" s="3">
        <v>33012</v>
      </c>
    </row>
    <row r="2917" spans="2:25" x14ac:dyDescent="0.35">
      <c r="B2917" s="3">
        <v>2915</v>
      </c>
      <c r="C2917" s="3" t="s">
        <v>2876</v>
      </c>
      <c r="D2917" s="3" t="s">
        <v>366</v>
      </c>
      <c r="H2917" s="3" t="s">
        <v>2876</v>
      </c>
      <c r="I2917" s="3" t="s">
        <v>366</v>
      </c>
      <c r="J2917" s="9">
        <v>40893</v>
      </c>
      <c r="K2917" s="9">
        <v>40897</v>
      </c>
      <c r="O2917" s="3" t="s">
        <v>2876</v>
      </c>
      <c r="P2917" s="3" t="s">
        <v>366</v>
      </c>
      <c r="Q2917" s="3" t="s">
        <v>5768</v>
      </c>
      <c r="R2917" s="3" t="s">
        <v>5789</v>
      </c>
      <c r="S2917" s="3" t="s">
        <v>5790</v>
      </c>
      <c r="T2917" s="3" t="s">
        <v>5771</v>
      </c>
      <c r="X2917" s="3">
        <v>2915</v>
      </c>
      <c r="Y2917" s="3">
        <v>33012</v>
      </c>
    </row>
    <row r="2918" spans="2:25" x14ac:dyDescent="0.35">
      <c r="B2918" s="3">
        <v>2916</v>
      </c>
      <c r="C2918" s="3" t="s">
        <v>2877</v>
      </c>
      <c r="D2918" s="3" t="s">
        <v>596</v>
      </c>
      <c r="H2918" s="3" t="s">
        <v>2877</v>
      </c>
      <c r="I2918" s="3" t="s">
        <v>596</v>
      </c>
      <c r="J2918" s="9">
        <v>41626</v>
      </c>
      <c r="K2918" s="9">
        <v>41630</v>
      </c>
      <c r="O2918" s="3" t="s">
        <v>2877</v>
      </c>
      <c r="P2918" s="3" t="s">
        <v>596</v>
      </c>
      <c r="Q2918" s="3" t="s">
        <v>5772</v>
      </c>
      <c r="R2918" s="3" t="s">
        <v>6395</v>
      </c>
      <c r="S2918" s="3" t="s">
        <v>6396</v>
      </c>
      <c r="T2918" s="3" t="s">
        <v>5775</v>
      </c>
      <c r="X2918" s="3">
        <v>2916</v>
      </c>
      <c r="Y2918" s="3">
        <v>94122</v>
      </c>
    </row>
    <row r="2919" spans="2:25" x14ac:dyDescent="0.35">
      <c r="B2919" s="3">
        <v>2917</v>
      </c>
      <c r="C2919" s="3" t="s">
        <v>2878</v>
      </c>
      <c r="D2919" s="3" t="s">
        <v>265</v>
      </c>
      <c r="H2919" s="3" t="s">
        <v>2878</v>
      </c>
      <c r="I2919" s="3" t="s">
        <v>265</v>
      </c>
      <c r="J2919" s="9">
        <v>41407</v>
      </c>
      <c r="K2919" s="9">
        <v>41412</v>
      </c>
      <c r="O2919" s="3" t="s">
        <v>2878</v>
      </c>
      <c r="P2919" s="3" t="s">
        <v>265</v>
      </c>
      <c r="Q2919" s="3" t="s">
        <v>5772</v>
      </c>
      <c r="R2919" s="3" t="s">
        <v>6715</v>
      </c>
      <c r="S2919" s="3" t="s">
        <v>6716</v>
      </c>
      <c r="T2919" s="3" t="s">
        <v>5771</v>
      </c>
      <c r="X2919" s="3">
        <v>2917</v>
      </c>
      <c r="Y2919" s="3">
        <v>19140</v>
      </c>
    </row>
    <row r="2920" spans="2:25" x14ac:dyDescent="0.35">
      <c r="B2920" s="3">
        <v>2918</v>
      </c>
      <c r="C2920" s="3" t="s">
        <v>2879</v>
      </c>
      <c r="D2920" s="3" t="s">
        <v>2880</v>
      </c>
      <c r="H2920" s="3" t="s">
        <v>2879</v>
      </c>
      <c r="I2920" s="3" t="s">
        <v>2880</v>
      </c>
      <c r="J2920" s="9">
        <v>40644</v>
      </c>
      <c r="K2920" s="9">
        <v>40646</v>
      </c>
      <c r="O2920" s="3" t="s">
        <v>2879</v>
      </c>
      <c r="P2920" s="3" t="s">
        <v>2880</v>
      </c>
      <c r="Q2920" s="3" t="s">
        <v>5768</v>
      </c>
      <c r="R2920" s="3" t="s">
        <v>6665</v>
      </c>
      <c r="S2920" s="3" t="s">
        <v>6666</v>
      </c>
      <c r="T2920" s="3" t="s">
        <v>5775</v>
      </c>
      <c r="X2920" s="3">
        <v>2918</v>
      </c>
      <c r="Y2920" s="3">
        <v>33180</v>
      </c>
    </row>
    <row r="2921" spans="2:25" x14ac:dyDescent="0.35">
      <c r="B2921" s="3">
        <v>2919</v>
      </c>
      <c r="C2921" s="3" t="s">
        <v>2879</v>
      </c>
      <c r="D2921" s="3" t="s">
        <v>2881</v>
      </c>
      <c r="H2921" s="3" t="s">
        <v>2879</v>
      </c>
      <c r="I2921" s="3" t="s">
        <v>2881</v>
      </c>
      <c r="J2921" s="9">
        <v>40644</v>
      </c>
      <c r="K2921" s="9">
        <v>40646</v>
      </c>
      <c r="O2921" s="3" t="s">
        <v>2879</v>
      </c>
      <c r="P2921" s="3" t="s">
        <v>2881</v>
      </c>
      <c r="Q2921" s="3" t="s">
        <v>5768</v>
      </c>
      <c r="R2921" s="3" t="s">
        <v>6665</v>
      </c>
      <c r="S2921" s="3" t="s">
        <v>6666</v>
      </c>
      <c r="T2921" s="3" t="s">
        <v>5775</v>
      </c>
      <c r="X2921" s="3">
        <v>2919</v>
      </c>
      <c r="Y2921" s="3">
        <v>33180</v>
      </c>
    </row>
    <row r="2922" spans="2:25" x14ac:dyDescent="0.35">
      <c r="B2922" s="3">
        <v>2920</v>
      </c>
      <c r="C2922" s="3" t="s">
        <v>2879</v>
      </c>
      <c r="D2922" s="3" t="s">
        <v>2353</v>
      </c>
      <c r="H2922" s="3" t="s">
        <v>2879</v>
      </c>
      <c r="I2922" s="3" t="s">
        <v>2353</v>
      </c>
      <c r="J2922" s="9">
        <v>40644</v>
      </c>
      <c r="K2922" s="9">
        <v>40646</v>
      </c>
      <c r="O2922" s="3" t="s">
        <v>2879</v>
      </c>
      <c r="P2922" s="3" t="s">
        <v>2353</v>
      </c>
      <c r="Q2922" s="3" t="s">
        <v>5768</v>
      </c>
      <c r="R2922" s="3" t="s">
        <v>6665</v>
      </c>
      <c r="S2922" s="3" t="s">
        <v>6666</v>
      </c>
      <c r="T2922" s="3" t="s">
        <v>5775</v>
      </c>
      <c r="X2922" s="3">
        <v>2920</v>
      </c>
      <c r="Y2922" s="3">
        <v>33180</v>
      </c>
    </row>
    <row r="2923" spans="2:25" x14ac:dyDescent="0.35">
      <c r="B2923" s="3">
        <v>2921</v>
      </c>
      <c r="C2923" s="3" t="s">
        <v>2879</v>
      </c>
      <c r="D2923" s="3" t="s">
        <v>2882</v>
      </c>
      <c r="H2923" s="3" t="s">
        <v>2879</v>
      </c>
      <c r="I2923" s="3" t="s">
        <v>2882</v>
      </c>
      <c r="J2923" s="9">
        <v>40644</v>
      </c>
      <c r="K2923" s="9">
        <v>40646</v>
      </c>
      <c r="O2923" s="3" t="s">
        <v>2879</v>
      </c>
      <c r="P2923" s="3" t="s">
        <v>2882</v>
      </c>
      <c r="Q2923" s="3" t="s">
        <v>5768</v>
      </c>
      <c r="R2923" s="3" t="s">
        <v>6665</v>
      </c>
      <c r="S2923" s="3" t="s">
        <v>6666</v>
      </c>
      <c r="T2923" s="3" t="s">
        <v>5775</v>
      </c>
      <c r="X2923" s="3">
        <v>2921</v>
      </c>
      <c r="Y2923" s="3">
        <v>33180</v>
      </c>
    </row>
    <row r="2924" spans="2:25" x14ac:dyDescent="0.35">
      <c r="B2924" s="3">
        <v>2922</v>
      </c>
      <c r="C2924" s="3" t="s">
        <v>2883</v>
      </c>
      <c r="D2924" s="3" t="s">
        <v>2884</v>
      </c>
      <c r="H2924" s="3" t="s">
        <v>2883</v>
      </c>
      <c r="I2924" s="3" t="s">
        <v>2884</v>
      </c>
      <c r="J2924" s="9">
        <v>41032</v>
      </c>
      <c r="K2924" s="9">
        <v>41037</v>
      </c>
      <c r="O2924" s="3" t="s">
        <v>2883</v>
      </c>
      <c r="P2924" s="3" t="s">
        <v>2884</v>
      </c>
      <c r="Q2924" s="3" t="s">
        <v>5772</v>
      </c>
      <c r="R2924" s="3" t="s">
        <v>7093</v>
      </c>
      <c r="S2924" s="3" t="s">
        <v>7094</v>
      </c>
      <c r="T2924" s="3" t="s">
        <v>5782</v>
      </c>
      <c r="X2924" s="3">
        <v>2922</v>
      </c>
      <c r="Y2924" s="3">
        <v>91911</v>
      </c>
    </row>
    <row r="2925" spans="2:25" x14ac:dyDescent="0.35">
      <c r="B2925" s="3">
        <v>2923</v>
      </c>
      <c r="C2925" s="3" t="s">
        <v>2885</v>
      </c>
      <c r="D2925" s="3" t="s">
        <v>1358</v>
      </c>
      <c r="H2925" s="3" t="s">
        <v>2885</v>
      </c>
      <c r="I2925" s="3" t="s">
        <v>1358</v>
      </c>
      <c r="J2925" s="9">
        <v>41974</v>
      </c>
      <c r="K2925" s="9">
        <v>41976</v>
      </c>
      <c r="O2925" s="3" t="s">
        <v>2885</v>
      </c>
      <c r="P2925" s="3" t="s">
        <v>1358</v>
      </c>
      <c r="Q2925" s="3" t="s">
        <v>5768</v>
      </c>
      <c r="R2925" s="3" t="s">
        <v>5846</v>
      </c>
      <c r="S2925" s="3" t="s">
        <v>5847</v>
      </c>
      <c r="T2925" s="3" t="s">
        <v>5782</v>
      </c>
      <c r="X2925" s="3">
        <v>2923</v>
      </c>
      <c r="Y2925" s="3">
        <v>33180</v>
      </c>
    </row>
    <row r="2926" spans="2:25" x14ac:dyDescent="0.35">
      <c r="B2926" s="3">
        <v>2924</v>
      </c>
      <c r="C2926" s="3" t="s">
        <v>2886</v>
      </c>
      <c r="D2926" s="3" t="s">
        <v>504</v>
      </c>
      <c r="H2926" s="3" t="s">
        <v>2886</v>
      </c>
      <c r="I2926" s="3" t="s">
        <v>504</v>
      </c>
      <c r="J2926" s="9">
        <v>41687</v>
      </c>
      <c r="K2926" s="9">
        <v>41691</v>
      </c>
      <c r="O2926" s="3" t="s">
        <v>2886</v>
      </c>
      <c r="P2926" s="3" t="s">
        <v>504</v>
      </c>
      <c r="Q2926" s="3" t="s">
        <v>5772</v>
      </c>
      <c r="R2926" s="3" t="s">
        <v>6047</v>
      </c>
      <c r="S2926" s="3" t="s">
        <v>6048</v>
      </c>
      <c r="T2926" s="3" t="s">
        <v>5775</v>
      </c>
      <c r="X2926" s="3">
        <v>2924</v>
      </c>
      <c r="Y2926" s="3">
        <v>10035</v>
      </c>
    </row>
    <row r="2927" spans="2:25" x14ac:dyDescent="0.35">
      <c r="B2927" s="3">
        <v>2925</v>
      </c>
      <c r="C2927" s="3" t="s">
        <v>2887</v>
      </c>
      <c r="D2927" s="3" t="s">
        <v>1533</v>
      </c>
      <c r="H2927" s="3" t="s">
        <v>2887</v>
      </c>
      <c r="I2927" s="3" t="s">
        <v>1533</v>
      </c>
      <c r="J2927" s="9">
        <v>40863</v>
      </c>
      <c r="K2927" s="9">
        <v>40867</v>
      </c>
      <c r="O2927" s="3" t="s">
        <v>2887</v>
      </c>
      <c r="P2927" s="3" t="s">
        <v>1533</v>
      </c>
      <c r="Q2927" s="3" t="s">
        <v>5772</v>
      </c>
      <c r="R2927" s="3" t="s">
        <v>6747</v>
      </c>
      <c r="S2927" s="3" t="s">
        <v>6748</v>
      </c>
      <c r="T2927" s="3" t="s">
        <v>5782</v>
      </c>
      <c r="X2927" s="3">
        <v>2925</v>
      </c>
      <c r="Y2927" s="3">
        <v>66502</v>
      </c>
    </row>
    <row r="2928" spans="2:25" x14ac:dyDescent="0.35">
      <c r="B2928" s="3">
        <v>2926</v>
      </c>
      <c r="C2928" s="3" t="s">
        <v>2888</v>
      </c>
      <c r="D2928" s="3" t="s">
        <v>2091</v>
      </c>
      <c r="H2928" s="3" t="s">
        <v>2888</v>
      </c>
      <c r="I2928" s="3" t="s">
        <v>2091</v>
      </c>
      <c r="J2928" s="9">
        <v>41099</v>
      </c>
      <c r="K2928" s="9">
        <v>41104</v>
      </c>
      <c r="O2928" s="3" t="s">
        <v>2888</v>
      </c>
      <c r="P2928" s="3" t="s">
        <v>2091</v>
      </c>
      <c r="Q2928" s="3" t="s">
        <v>5768</v>
      </c>
      <c r="R2928" s="3" t="s">
        <v>6489</v>
      </c>
      <c r="S2928" s="3" t="s">
        <v>6490</v>
      </c>
      <c r="T2928" s="3" t="s">
        <v>5775</v>
      </c>
      <c r="X2928" s="3">
        <v>2926</v>
      </c>
      <c r="Y2928" s="3">
        <v>19120</v>
      </c>
    </row>
    <row r="2929" spans="2:25" x14ac:dyDescent="0.35">
      <c r="B2929" s="3">
        <v>2927</v>
      </c>
      <c r="C2929" s="3" t="s">
        <v>2889</v>
      </c>
      <c r="D2929" s="3" t="s">
        <v>1599</v>
      </c>
      <c r="H2929" s="3" t="s">
        <v>2889</v>
      </c>
      <c r="I2929" s="3" t="s">
        <v>1599</v>
      </c>
      <c r="J2929" s="9">
        <v>41957</v>
      </c>
      <c r="K2929" s="9">
        <v>41960</v>
      </c>
      <c r="O2929" s="3" t="s">
        <v>2889</v>
      </c>
      <c r="P2929" s="3" t="s">
        <v>1599</v>
      </c>
      <c r="Q2929" s="3" t="s">
        <v>5768</v>
      </c>
      <c r="R2929" s="3" t="s">
        <v>6499</v>
      </c>
      <c r="S2929" s="3" t="s">
        <v>6500</v>
      </c>
      <c r="T2929" s="3" t="s">
        <v>5775</v>
      </c>
      <c r="X2929" s="3">
        <v>2927</v>
      </c>
      <c r="Y2929" s="3">
        <v>38109</v>
      </c>
    </row>
    <row r="2930" spans="2:25" x14ac:dyDescent="0.35">
      <c r="B2930" s="3">
        <v>2928</v>
      </c>
      <c r="C2930" s="3" t="s">
        <v>2889</v>
      </c>
      <c r="D2930" s="3" t="s">
        <v>1225</v>
      </c>
      <c r="H2930" s="3" t="s">
        <v>2889</v>
      </c>
      <c r="I2930" s="3" t="s">
        <v>1225</v>
      </c>
      <c r="J2930" s="9">
        <v>41957</v>
      </c>
      <c r="K2930" s="9">
        <v>41960</v>
      </c>
      <c r="O2930" s="3" t="s">
        <v>2889</v>
      </c>
      <c r="P2930" s="3" t="s">
        <v>1225</v>
      </c>
      <c r="Q2930" s="3" t="s">
        <v>5768</v>
      </c>
      <c r="R2930" s="3" t="s">
        <v>6499</v>
      </c>
      <c r="S2930" s="3" t="s">
        <v>6500</v>
      </c>
      <c r="T2930" s="3" t="s">
        <v>5775</v>
      </c>
      <c r="X2930" s="3">
        <v>2928</v>
      </c>
      <c r="Y2930" s="3">
        <v>38109</v>
      </c>
    </row>
    <row r="2931" spans="2:25" x14ac:dyDescent="0.35">
      <c r="B2931" s="3">
        <v>2929</v>
      </c>
      <c r="C2931" s="3" t="s">
        <v>2890</v>
      </c>
      <c r="D2931" s="3" t="s">
        <v>1617</v>
      </c>
      <c r="H2931" s="3" t="s">
        <v>2890</v>
      </c>
      <c r="I2931" s="3" t="s">
        <v>1617</v>
      </c>
      <c r="J2931" s="9">
        <v>41852</v>
      </c>
      <c r="K2931" s="9">
        <v>41856</v>
      </c>
      <c r="O2931" s="3" t="s">
        <v>2890</v>
      </c>
      <c r="P2931" s="3" t="s">
        <v>1617</v>
      </c>
      <c r="Q2931" s="3" t="s">
        <v>5772</v>
      </c>
      <c r="R2931" s="3" t="s">
        <v>7095</v>
      </c>
      <c r="S2931" s="3" t="s">
        <v>7096</v>
      </c>
      <c r="T2931" s="3" t="s">
        <v>5782</v>
      </c>
      <c r="X2931" s="3">
        <v>2929</v>
      </c>
      <c r="Y2931" s="3">
        <v>33311</v>
      </c>
    </row>
    <row r="2932" spans="2:25" x14ac:dyDescent="0.35">
      <c r="B2932" s="3">
        <v>2930</v>
      </c>
      <c r="C2932" s="3" t="s">
        <v>2891</v>
      </c>
      <c r="D2932" s="3" t="s">
        <v>2419</v>
      </c>
      <c r="H2932" s="3" t="s">
        <v>2891</v>
      </c>
      <c r="I2932" s="3" t="s">
        <v>2419</v>
      </c>
      <c r="J2932" s="9">
        <v>41579</v>
      </c>
      <c r="K2932" s="9">
        <v>41583</v>
      </c>
      <c r="O2932" s="3" t="s">
        <v>2891</v>
      </c>
      <c r="P2932" s="3" t="s">
        <v>2419</v>
      </c>
      <c r="Q2932" s="3" t="s">
        <v>5772</v>
      </c>
      <c r="R2932" s="3" t="s">
        <v>5870</v>
      </c>
      <c r="S2932" s="3" t="s">
        <v>5871</v>
      </c>
      <c r="T2932" s="3" t="s">
        <v>5771</v>
      </c>
      <c r="X2932" s="3">
        <v>2930</v>
      </c>
      <c r="Y2932" s="3">
        <v>90045</v>
      </c>
    </row>
    <row r="2933" spans="2:25" x14ac:dyDescent="0.35">
      <c r="B2933" s="3">
        <v>2931</v>
      </c>
      <c r="C2933" s="3" t="s">
        <v>2892</v>
      </c>
      <c r="D2933" s="3" t="s">
        <v>2893</v>
      </c>
      <c r="H2933" s="3" t="s">
        <v>2892</v>
      </c>
      <c r="I2933" s="3" t="s">
        <v>2893</v>
      </c>
      <c r="J2933" s="9">
        <v>41522</v>
      </c>
      <c r="K2933" s="9">
        <v>41527</v>
      </c>
      <c r="O2933" s="3" t="s">
        <v>2892</v>
      </c>
      <c r="P2933" s="3" t="s">
        <v>2893</v>
      </c>
      <c r="Q2933" s="3" t="s">
        <v>5772</v>
      </c>
      <c r="R2933" s="3" t="s">
        <v>6783</v>
      </c>
      <c r="S2933" s="3" t="s">
        <v>6784</v>
      </c>
      <c r="T2933" s="3" t="s">
        <v>5775</v>
      </c>
      <c r="X2933" s="3">
        <v>2931</v>
      </c>
      <c r="Y2933" s="3">
        <v>77041</v>
      </c>
    </row>
    <row r="2934" spans="2:25" x14ac:dyDescent="0.35">
      <c r="B2934" s="3">
        <v>2932</v>
      </c>
      <c r="C2934" s="3" t="s">
        <v>2892</v>
      </c>
      <c r="D2934" s="3" t="s">
        <v>1881</v>
      </c>
      <c r="H2934" s="3" t="s">
        <v>2892</v>
      </c>
      <c r="I2934" s="3" t="s">
        <v>1881</v>
      </c>
      <c r="J2934" s="9">
        <v>41522</v>
      </c>
      <c r="K2934" s="9">
        <v>41527</v>
      </c>
      <c r="O2934" s="3" t="s">
        <v>2892</v>
      </c>
      <c r="P2934" s="3" t="s">
        <v>1881</v>
      </c>
      <c r="Q2934" s="3" t="s">
        <v>5772</v>
      </c>
      <c r="R2934" s="3" t="s">
        <v>6783</v>
      </c>
      <c r="S2934" s="3" t="s">
        <v>6784</v>
      </c>
      <c r="T2934" s="3" t="s">
        <v>5775</v>
      </c>
      <c r="X2934" s="3">
        <v>2932</v>
      </c>
      <c r="Y2934" s="3">
        <v>77041</v>
      </c>
    </row>
    <row r="2935" spans="2:25" x14ac:dyDescent="0.35">
      <c r="B2935" s="3">
        <v>2933</v>
      </c>
      <c r="C2935" s="3" t="s">
        <v>2894</v>
      </c>
      <c r="D2935" s="3" t="s">
        <v>222</v>
      </c>
      <c r="H2935" s="3" t="s">
        <v>2894</v>
      </c>
      <c r="I2935" s="3" t="s">
        <v>222</v>
      </c>
      <c r="J2935" s="9">
        <v>41382</v>
      </c>
      <c r="K2935" s="9">
        <v>41386</v>
      </c>
      <c r="O2935" s="3" t="s">
        <v>2894</v>
      </c>
      <c r="P2935" s="3" t="s">
        <v>222</v>
      </c>
      <c r="Q2935" s="3" t="s">
        <v>5772</v>
      </c>
      <c r="R2935" s="3" t="s">
        <v>6983</v>
      </c>
      <c r="S2935" s="3" t="s">
        <v>6984</v>
      </c>
      <c r="T2935" s="3" t="s">
        <v>5782</v>
      </c>
      <c r="X2935" s="3">
        <v>2933</v>
      </c>
      <c r="Y2935" s="3">
        <v>68104</v>
      </c>
    </row>
    <row r="2936" spans="2:25" x14ac:dyDescent="0.35">
      <c r="B2936" s="3">
        <v>2934</v>
      </c>
      <c r="C2936" s="3" t="s">
        <v>2895</v>
      </c>
      <c r="D2936" s="3" t="s">
        <v>529</v>
      </c>
      <c r="H2936" s="3" t="s">
        <v>2895</v>
      </c>
      <c r="I2936" s="3" t="s">
        <v>529</v>
      </c>
      <c r="J2936" s="9">
        <v>40729</v>
      </c>
      <c r="K2936" s="9">
        <v>40735</v>
      </c>
      <c r="O2936" s="3" t="s">
        <v>2895</v>
      </c>
      <c r="P2936" s="3" t="s">
        <v>529</v>
      </c>
      <c r="Q2936" s="3" t="s">
        <v>5772</v>
      </c>
      <c r="R2936" s="3" t="s">
        <v>7055</v>
      </c>
      <c r="S2936" s="3" t="s">
        <v>7056</v>
      </c>
      <c r="T2936" s="3" t="s">
        <v>5782</v>
      </c>
      <c r="X2936" s="3">
        <v>2934</v>
      </c>
      <c r="Y2936" s="3">
        <v>90004</v>
      </c>
    </row>
    <row r="2937" spans="2:25" x14ac:dyDescent="0.35">
      <c r="B2937" s="3">
        <v>2935</v>
      </c>
      <c r="C2937" s="3" t="s">
        <v>2896</v>
      </c>
      <c r="D2937" s="3" t="s">
        <v>208</v>
      </c>
      <c r="H2937" s="3" t="s">
        <v>2896</v>
      </c>
      <c r="I2937" s="3" t="s">
        <v>208</v>
      </c>
      <c r="J2937" s="9">
        <v>40966</v>
      </c>
      <c r="K2937" s="9">
        <v>40967</v>
      </c>
      <c r="O2937" s="3" t="s">
        <v>2896</v>
      </c>
      <c r="P2937" s="3" t="s">
        <v>208</v>
      </c>
      <c r="Q2937" s="3" t="s">
        <v>5801</v>
      </c>
      <c r="R2937" s="3" t="s">
        <v>6407</v>
      </c>
      <c r="S2937" s="3" t="s">
        <v>6408</v>
      </c>
      <c r="T2937" s="3" t="s">
        <v>5771</v>
      </c>
      <c r="X2937" s="3">
        <v>2935</v>
      </c>
      <c r="Y2937" s="3">
        <v>16602</v>
      </c>
    </row>
    <row r="2938" spans="2:25" x14ac:dyDescent="0.35">
      <c r="B2938" s="3">
        <v>2936</v>
      </c>
      <c r="C2938" s="3" t="s">
        <v>2896</v>
      </c>
      <c r="D2938" s="3" t="s">
        <v>2357</v>
      </c>
      <c r="H2938" s="3" t="s">
        <v>2896</v>
      </c>
      <c r="I2938" s="3" t="s">
        <v>2357</v>
      </c>
      <c r="J2938" s="9">
        <v>40966</v>
      </c>
      <c r="K2938" s="9">
        <v>40967</v>
      </c>
      <c r="O2938" s="3" t="s">
        <v>2896</v>
      </c>
      <c r="P2938" s="3" t="s">
        <v>2357</v>
      </c>
      <c r="Q2938" s="3" t="s">
        <v>5801</v>
      </c>
      <c r="R2938" s="3" t="s">
        <v>6407</v>
      </c>
      <c r="S2938" s="3" t="s">
        <v>6408</v>
      </c>
      <c r="T2938" s="3" t="s">
        <v>5771</v>
      </c>
      <c r="X2938" s="3">
        <v>2936</v>
      </c>
      <c r="Y2938" s="3">
        <v>16602</v>
      </c>
    </row>
    <row r="2939" spans="2:25" x14ac:dyDescent="0.35">
      <c r="B2939" s="3">
        <v>2937</v>
      </c>
      <c r="C2939" s="3" t="s">
        <v>2897</v>
      </c>
      <c r="D2939" s="3" t="s">
        <v>1519</v>
      </c>
      <c r="H2939" s="3" t="s">
        <v>2897</v>
      </c>
      <c r="I2939" s="3" t="s">
        <v>1519</v>
      </c>
      <c r="J2939" s="9">
        <v>41240</v>
      </c>
      <c r="K2939" s="9">
        <v>41244</v>
      </c>
      <c r="O2939" s="3" t="s">
        <v>2897</v>
      </c>
      <c r="P2939" s="3" t="s">
        <v>1519</v>
      </c>
      <c r="Q2939" s="3" t="s">
        <v>5772</v>
      </c>
      <c r="R2939" s="3" t="s">
        <v>6315</v>
      </c>
      <c r="S2939" s="3" t="s">
        <v>6316</v>
      </c>
      <c r="T2939" s="3" t="s">
        <v>5775</v>
      </c>
      <c r="X2939" s="3">
        <v>2937</v>
      </c>
      <c r="Y2939" s="3">
        <v>10024</v>
      </c>
    </row>
    <row r="2940" spans="2:25" x14ac:dyDescent="0.35">
      <c r="B2940" s="3">
        <v>2938</v>
      </c>
      <c r="C2940" s="3" t="s">
        <v>2898</v>
      </c>
      <c r="D2940" s="3" t="s">
        <v>1974</v>
      </c>
      <c r="H2940" s="3" t="s">
        <v>2898</v>
      </c>
      <c r="I2940" s="3" t="s">
        <v>1974</v>
      </c>
      <c r="J2940" s="9">
        <v>40571</v>
      </c>
      <c r="K2940" s="9">
        <v>40577</v>
      </c>
      <c r="O2940" s="3" t="s">
        <v>2898</v>
      </c>
      <c r="P2940" s="3" t="s">
        <v>1974</v>
      </c>
      <c r="Q2940" s="3" t="s">
        <v>5772</v>
      </c>
      <c r="R2940" s="3" t="s">
        <v>7097</v>
      </c>
      <c r="S2940" s="3" t="s">
        <v>7098</v>
      </c>
      <c r="T2940" s="3" t="s">
        <v>5775</v>
      </c>
      <c r="X2940" s="3">
        <v>2938</v>
      </c>
      <c r="Y2940" s="3">
        <v>92037</v>
      </c>
    </row>
    <row r="2941" spans="2:25" x14ac:dyDescent="0.35">
      <c r="B2941" s="3">
        <v>2939</v>
      </c>
      <c r="C2941" s="3" t="s">
        <v>2898</v>
      </c>
      <c r="D2941" s="3" t="s">
        <v>2899</v>
      </c>
      <c r="H2941" s="3" t="s">
        <v>2898</v>
      </c>
      <c r="I2941" s="3" t="s">
        <v>2899</v>
      </c>
      <c r="J2941" s="9">
        <v>40571</v>
      </c>
      <c r="K2941" s="9">
        <v>40577</v>
      </c>
      <c r="O2941" s="3" t="s">
        <v>2898</v>
      </c>
      <c r="P2941" s="3" t="s">
        <v>2899</v>
      </c>
      <c r="Q2941" s="3" t="s">
        <v>5772</v>
      </c>
      <c r="R2941" s="3" t="s">
        <v>7097</v>
      </c>
      <c r="S2941" s="3" t="s">
        <v>7098</v>
      </c>
      <c r="T2941" s="3" t="s">
        <v>5775</v>
      </c>
      <c r="X2941" s="3">
        <v>2939</v>
      </c>
      <c r="Y2941" s="3">
        <v>92037</v>
      </c>
    </row>
    <row r="2942" spans="2:25" x14ac:dyDescent="0.35">
      <c r="B2942" s="3">
        <v>2940</v>
      </c>
      <c r="C2942" s="3" t="s">
        <v>2898</v>
      </c>
      <c r="D2942" s="3" t="s">
        <v>2900</v>
      </c>
      <c r="H2942" s="3" t="s">
        <v>2898</v>
      </c>
      <c r="I2942" s="3" t="s">
        <v>2900</v>
      </c>
      <c r="J2942" s="9">
        <v>40571</v>
      </c>
      <c r="K2942" s="9">
        <v>40577</v>
      </c>
      <c r="O2942" s="3" t="s">
        <v>2898</v>
      </c>
      <c r="P2942" s="3" t="s">
        <v>2900</v>
      </c>
      <c r="Q2942" s="3" t="s">
        <v>5772</v>
      </c>
      <c r="R2942" s="3" t="s">
        <v>7097</v>
      </c>
      <c r="S2942" s="3" t="s">
        <v>7098</v>
      </c>
      <c r="T2942" s="3" t="s">
        <v>5775</v>
      </c>
      <c r="X2942" s="3">
        <v>2940</v>
      </c>
      <c r="Y2942" s="3">
        <v>92037</v>
      </c>
    </row>
    <row r="2943" spans="2:25" x14ac:dyDescent="0.35">
      <c r="B2943" s="3">
        <v>2941</v>
      </c>
      <c r="C2943" s="3" t="s">
        <v>2901</v>
      </c>
      <c r="D2943" s="3" t="s">
        <v>827</v>
      </c>
      <c r="H2943" s="3" t="s">
        <v>2901</v>
      </c>
      <c r="I2943" s="3" t="s">
        <v>827</v>
      </c>
      <c r="J2943" s="9">
        <v>41906</v>
      </c>
      <c r="K2943" s="9">
        <v>41909</v>
      </c>
      <c r="O2943" s="3" t="s">
        <v>2901</v>
      </c>
      <c r="P2943" s="3" t="s">
        <v>827</v>
      </c>
      <c r="Q2943" s="3" t="s">
        <v>5801</v>
      </c>
      <c r="R2943" s="3" t="s">
        <v>7099</v>
      </c>
      <c r="S2943" s="3" t="s">
        <v>7100</v>
      </c>
      <c r="T2943" s="3" t="s">
        <v>5775</v>
      </c>
      <c r="X2943" s="3">
        <v>2941</v>
      </c>
      <c r="Y2943" s="3">
        <v>33178</v>
      </c>
    </row>
    <row r="2944" spans="2:25" x14ac:dyDescent="0.35">
      <c r="B2944" s="3">
        <v>2942</v>
      </c>
      <c r="C2944" s="3" t="s">
        <v>2902</v>
      </c>
      <c r="D2944" s="3" t="s">
        <v>364</v>
      </c>
      <c r="H2944" s="3" t="s">
        <v>2902</v>
      </c>
      <c r="I2944" s="3" t="s">
        <v>364</v>
      </c>
      <c r="J2944" s="9">
        <v>41948</v>
      </c>
      <c r="K2944" s="9">
        <v>41949</v>
      </c>
      <c r="O2944" s="3" t="s">
        <v>2902</v>
      </c>
      <c r="P2944" s="3" t="s">
        <v>364</v>
      </c>
      <c r="Q2944" s="3" t="s">
        <v>5801</v>
      </c>
      <c r="R2944" s="3" t="s">
        <v>5980</v>
      </c>
      <c r="S2944" s="3" t="s">
        <v>5981</v>
      </c>
      <c r="T2944" s="3" t="s">
        <v>5771</v>
      </c>
      <c r="X2944" s="3">
        <v>2942</v>
      </c>
      <c r="Y2944" s="3">
        <v>27405</v>
      </c>
    </row>
    <row r="2945" spans="2:25" x14ac:dyDescent="0.35">
      <c r="B2945" s="3">
        <v>2943</v>
      </c>
      <c r="C2945" s="3" t="s">
        <v>2902</v>
      </c>
      <c r="D2945" s="3" t="s">
        <v>1789</v>
      </c>
      <c r="H2945" s="3" t="s">
        <v>2902</v>
      </c>
      <c r="I2945" s="3" t="s">
        <v>1789</v>
      </c>
      <c r="J2945" s="9">
        <v>41948</v>
      </c>
      <c r="K2945" s="9">
        <v>41949</v>
      </c>
      <c r="O2945" s="3" t="s">
        <v>2902</v>
      </c>
      <c r="P2945" s="3" t="s">
        <v>1789</v>
      </c>
      <c r="Q2945" s="3" t="s">
        <v>5801</v>
      </c>
      <c r="R2945" s="3" t="s">
        <v>5980</v>
      </c>
      <c r="S2945" s="3" t="s">
        <v>5981</v>
      </c>
      <c r="T2945" s="3" t="s">
        <v>5771</v>
      </c>
      <c r="X2945" s="3">
        <v>2943</v>
      </c>
      <c r="Y2945" s="3">
        <v>27405</v>
      </c>
    </row>
    <row r="2946" spans="2:25" x14ac:dyDescent="0.35">
      <c r="B2946" s="3">
        <v>2944</v>
      </c>
      <c r="C2946" s="3" t="s">
        <v>2903</v>
      </c>
      <c r="D2946" s="3" t="s">
        <v>544</v>
      </c>
      <c r="H2946" s="3" t="s">
        <v>2903</v>
      </c>
      <c r="I2946" s="3" t="s">
        <v>544</v>
      </c>
      <c r="J2946" s="9">
        <v>41225</v>
      </c>
      <c r="K2946" s="9">
        <v>41232</v>
      </c>
      <c r="O2946" s="3" t="s">
        <v>2903</v>
      </c>
      <c r="P2946" s="3" t="s">
        <v>544</v>
      </c>
      <c r="Q2946" s="3" t="s">
        <v>5772</v>
      </c>
      <c r="R2946" s="3" t="s">
        <v>7053</v>
      </c>
      <c r="S2946" s="3" t="s">
        <v>7054</v>
      </c>
      <c r="T2946" s="3" t="s">
        <v>5771</v>
      </c>
      <c r="X2946" s="3">
        <v>2944</v>
      </c>
      <c r="Y2946" s="3">
        <v>33317</v>
      </c>
    </row>
    <row r="2947" spans="2:25" x14ac:dyDescent="0.35">
      <c r="B2947" s="3">
        <v>2945</v>
      </c>
      <c r="C2947" s="3" t="s">
        <v>2903</v>
      </c>
      <c r="D2947" s="3" t="s">
        <v>64</v>
      </c>
      <c r="H2947" s="3" t="s">
        <v>2903</v>
      </c>
      <c r="I2947" s="3" t="s">
        <v>64</v>
      </c>
      <c r="J2947" s="9">
        <v>41225</v>
      </c>
      <c r="K2947" s="9">
        <v>41232</v>
      </c>
      <c r="O2947" s="3" t="s">
        <v>2903</v>
      </c>
      <c r="P2947" s="3" t="s">
        <v>64</v>
      </c>
      <c r="Q2947" s="3" t="s">
        <v>5772</v>
      </c>
      <c r="R2947" s="3" t="s">
        <v>7053</v>
      </c>
      <c r="S2947" s="3" t="s">
        <v>7054</v>
      </c>
      <c r="T2947" s="3" t="s">
        <v>5771</v>
      </c>
      <c r="X2947" s="3">
        <v>2945</v>
      </c>
      <c r="Y2947" s="3">
        <v>33317</v>
      </c>
    </row>
    <row r="2948" spans="2:25" x14ac:dyDescent="0.35">
      <c r="B2948" s="3">
        <v>2946</v>
      </c>
      <c r="C2948" s="3" t="s">
        <v>2903</v>
      </c>
      <c r="D2948" s="3" t="s">
        <v>2493</v>
      </c>
      <c r="H2948" s="3" t="s">
        <v>2903</v>
      </c>
      <c r="I2948" s="3" t="s">
        <v>2493</v>
      </c>
      <c r="J2948" s="9">
        <v>41225</v>
      </c>
      <c r="K2948" s="9">
        <v>41232</v>
      </c>
      <c r="O2948" s="3" t="s">
        <v>2903</v>
      </c>
      <c r="P2948" s="3" t="s">
        <v>2493</v>
      </c>
      <c r="Q2948" s="3" t="s">
        <v>5772</v>
      </c>
      <c r="R2948" s="3" t="s">
        <v>7053</v>
      </c>
      <c r="S2948" s="3" t="s">
        <v>7054</v>
      </c>
      <c r="T2948" s="3" t="s">
        <v>5771</v>
      </c>
      <c r="X2948" s="3">
        <v>2946</v>
      </c>
      <c r="Y2948" s="3">
        <v>33317</v>
      </c>
    </row>
    <row r="2949" spans="2:25" x14ac:dyDescent="0.35">
      <c r="B2949" s="3">
        <v>2947</v>
      </c>
      <c r="C2949" s="3" t="s">
        <v>2903</v>
      </c>
      <c r="D2949" s="3" t="s">
        <v>2904</v>
      </c>
      <c r="H2949" s="3" t="s">
        <v>2903</v>
      </c>
      <c r="I2949" s="3" t="s">
        <v>2904</v>
      </c>
      <c r="J2949" s="9">
        <v>41225</v>
      </c>
      <c r="K2949" s="9">
        <v>41232</v>
      </c>
      <c r="O2949" s="3" t="s">
        <v>2903</v>
      </c>
      <c r="P2949" s="3" t="s">
        <v>2904</v>
      </c>
      <c r="Q2949" s="3" t="s">
        <v>5772</v>
      </c>
      <c r="R2949" s="3" t="s">
        <v>7053</v>
      </c>
      <c r="S2949" s="3" t="s">
        <v>7054</v>
      </c>
      <c r="T2949" s="3" t="s">
        <v>5771</v>
      </c>
      <c r="X2949" s="3">
        <v>2947</v>
      </c>
      <c r="Y2949" s="3">
        <v>33317</v>
      </c>
    </row>
    <row r="2950" spans="2:25" x14ac:dyDescent="0.35">
      <c r="B2950" s="3">
        <v>2948</v>
      </c>
      <c r="C2950" s="3" t="s">
        <v>2903</v>
      </c>
      <c r="D2950" s="3" t="s">
        <v>1514</v>
      </c>
      <c r="H2950" s="3" t="s">
        <v>2903</v>
      </c>
      <c r="I2950" s="3" t="s">
        <v>1514</v>
      </c>
      <c r="J2950" s="9">
        <v>41225</v>
      </c>
      <c r="K2950" s="9">
        <v>41232</v>
      </c>
      <c r="O2950" s="3" t="s">
        <v>2903</v>
      </c>
      <c r="P2950" s="3" t="s">
        <v>1514</v>
      </c>
      <c r="Q2950" s="3" t="s">
        <v>5772</v>
      </c>
      <c r="R2950" s="3" t="s">
        <v>7053</v>
      </c>
      <c r="S2950" s="3" t="s">
        <v>7054</v>
      </c>
      <c r="T2950" s="3" t="s">
        <v>5771</v>
      </c>
      <c r="X2950" s="3">
        <v>2948</v>
      </c>
      <c r="Y2950" s="3">
        <v>33317</v>
      </c>
    </row>
    <row r="2951" spans="2:25" x14ac:dyDescent="0.35">
      <c r="B2951" s="3">
        <v>2949</v>
      </c>
      <c r="C2951" s="3" t="s">
        <v>2903</v>
      </c>
      <c r="D2951" s="3" t="s">
        <v>2905</v>
      </c>
      <c r="H2951" s="3" t="s">
        <v>2903</v>
      </c>
      <c r="I2951" s="3" t="s">
        <v>2905</v>
      </c>
      <c r="J2951" s="9">
        <v>41225</v>
      </c>
      <c r="K2951" s="9">
        <v>41232</v>
      </c>
      <c r="O2951" s="3" t="s">
        <v>2903</v>
      </c>
      <c r="P2951" s="3" t="s">
        <v>2905</v>
      </c>
      <c r="Q2951" s="3" t="s">
        <v>5772</v>
      </c>
      <c r="R2951" s="3" t="s">
        <v>7053</v>
      </c>
      <c r="S2951" s="3" t="s">
        <v>7054</v>
      </c>
      <c r="T2951" s="3" t="s">
        <v>5771</v>
      </c>
      <c r="X2951" s="3">
        <v>2949</v>
      </c>
      <c r="Y2951" s="3">
        <v>33317</v>
      </c>
    </row>
    <row r="2952" spans="2:25" x14ac:dyDescent="0.35">
      <c r="B2952" s="3">
        <v>2950</v>
      </c>
      <c r="C2952" s="3" t="s">
        <v>2906</v>
      </c>
      <c r="D2952" s="3" t="s">
        <v>2907</v>
      </c>
      <c r="H2952" s="3" t="s">
        <v>2906</v>
      </c>
      <c r="I2952" s="3" t="s">
        <v>2907</v>
      </c>
      <c r="J2952" s="9">
        <v>41704</v>
      </c>
      <c r="K2952" s="9">
        <v>41704</v>
      </c>
      <c r="O2952" s="3" t="s">
        <v>2906</v>
      </c>
      <c r="P2952" s="3" t="s">
        <v>2907</v>
      </c>
      <c r="Q2952" s="3" t="s">
        <v>6020</v>
      </c>
      <c r="R2952" s="3" t="s">
        <v>5783</v>
      </c>
      <c r="S2952" s="3" t="s">
        <v>5784</v>
      </c>
      <c r="T2952" s="3" t="s">
        <v>5775</v>
      </c>
      <c r="X2952" s="3">
        <v>2950</v>
      </c>
      <c r="Y2952" s="3">
        <v>53209</v>
      </c>
    </row>
    <row r="2953" spans="2:25" x14ac:dyDescent="0.35">
      <c r="B2953" s="3">
        <v>2951</v>
      </c>
      <c r="C2953" s="3" t="s">
        <v>2908</v>
      </c>
      <c r="D2953" s="3" t="s">
        <v>2909</v>
      </c>
      <c r="H2953" s="3" t="s">
        <v>2908</v>
      </c>
      <c r="I2953" s="3" t="s">
        <v>2909</v>
      </c>
      <c r="J2953" s="9">
        <v>41167</v>
      </c>
      <c r="K2953" s="9">
        <v>41171</v>
      </c>
      <c r="O2953" s="3" t="s">
        <v>2908</v>
      </c>
      <c r="P2953" s="3" t="s">
        <v>2909</v>
      </c>
      <c r="Q2953" s="3" t="s">
        <v>5772</v>
      </c>
      <c r="R2953" s="3" t="s">
        <v>6631</v>
      </c>
      <c r="S2953" s="3" t="s">
        <v>6632</v>
      </c>
      <c r="T2953" s="3" t="s">
        <v>5775</v>
      </c>
      <c r="X2953" s="3">
        <v>2951</v>
      </c>
      <c r="Y2953" s="3">
        <v>36608</v>
      </c>
    </row>
    <row r="2954" spans="2:25" x14ac:dyDescent="0.35">
      <c r="B2954" s="3">
        <v>2952</v>
      </c>
      <c r="C2954" s="3" t="s">
        <v>2908</v>
      </c>
      <c r="D2954" s="3" t="s">
        <v>2347</v>
      </c>
      <c r="H2954" s="3" t="s">
        <v>2908</v>
      </c>
      <c r="I2954" s="3" t="s">
        <v>2347</v>
      </c>
      <c r="J2954" s="9">
        <v>41167</v>
      </c>
      <c r="K2954" s="9">
        <v>41171</v>
      </c>
      <c r="O2954" s="3" t="s">
        <v>2908</v>
      </c>
      <c r="P2954" s="3" t="s">
        <v>2347</v>
      </c>
      <c r="Q2954" s="3" t="s">
        <v>5772</v>
      </c>
      <c r="R2954" s="3" t="s">
        <v>6631</v>
      </c>
      <c r="S2954" s="3" t="s">
        <v>6632</v>
      </c>
      <c r="T2954" s="3" t="s">
        <v>5775</v>
      </c>
      <c r="X2954" s="3">
        <v>2952</v>
      </c>
      <c r="Y2954" s="3">
        <v>36608</v>
      </c>
    </row>
    <row r="2955" spans="2:25" x14ac:dyDescent="0.35">
      <c r="B2955" s="3">
        <v>2953</v>
      </c>
      <c r="C2955" s="3" t="s">
        <v>2908</v>
      </c>
      <c r="D2955" s="3" t="s">
        <v>659</v>
      </c>
      <c r="H2955" s="3" t="s">
        <v>2908</v>
      </c>
      <c r="I2955" s="3" t="s">
        <v>659</v>
      </c>
      <c r="J2955" s="9">
        <v>41167</v>
      </c>
      <c r="K2955" s="9">
        <v>41171</v>
      </c>
      <c r="O2955" s="3" t="s">
        <v>2908</v>
      </c>
      <c r="P2955" s="3" t="s">
        <v>659</v>
      </c>
      <c r="Q2955" s="3" t="s">
        <v>5772</v>
      </c>
      <c r="R2955" s="3" t="s">
        <v>6631</v>
      </c>
      <c r="S2955" s="3" t="s">
        <v>6632</v>
      </c>
      <c r="T2955" s="3" t="s">
        <v>5775</v>
      </c>
      <c r="X2955" s="3">
        <v>2953</v>
      </c>
      <c r="Y2955" s="3">
        <v>36608</v>
      </c>
    </row>
    <row r="2956" spans="2:25" x14ac:dyDescent="0.35">
      <c r="B2956" s="3">
        <v>2954</v>
      </c>
      <c r="C2956" s="3" t="s">
        <v>2910</v>
      </c>
      <c r="D2956" s="3" t="s">
        <v>1179</v>
      </c>
      <c r="H2956" s="3" t="s">
        <v>2910</v>
      </c>
      <c r="I2956" s="3" t="s">
        <v>1179</v>
      </c>
      <c r="J2956" s="9">
        <v>41922</v>
      </c>
      <c r="K2956" s="9">
        <v>41927</v>
      </c>
      <c r="O2956" s="3" t="s">
        <v>2910</v>
      </c>
      <c r="P2956" s="3" t="s">
        <v>1179</v>
      </c>
      <c r="Q2956" s="3" t="s">
        <v>5772</v>
      </c>
      <c r="R2956" s="3" t="s">
        <v>6957</v>
      </c>
      <c r="S2956" s="3" t="s">
        <v>6958</v>
      </c>
      <c r="T2956" s="3" t="s">
        <v>5775</v>
      </c>
      <c r="X2956" s="3">
        <v>2954</v>
      </c>
      <c r="Y2956" s="3">
        <v>10024</v>
      </c>
    </row>
    <row r="2957" spans="2:25" x14ac:dyDescent="0.35">
      <c r="B2957" s="3">
        <v>2955</v>
      </c>
      <c r="C2957" s="3" t="s">
        <v>2910</v>
      </c>
      <c r="D2957" s="3" t="s">
        <v>1821</v>
      </c>
      <c r="H2957" s="3" t="s">
        <v>2910</v>
      </c>
      <c r="I2957" s="3" t="s">
        <v>1821</v>
      </c>
      <c r="J2957" s="9">
        <v>41922</v>
      </c>
      <c r="K2957" s="9">
        <v>41927</v>
      </c>
      <c r="O2957" s="3" t="s">
        <v>2910</v>
      </c>
      <c r="P2957" s="3" t="s">
        <v>1821</v>
      </c>
      <c r="Q2957" s="3" t="s">
        <v>5772</v>
      </c>
      <c r="R2957" s="3" t="s">
        <v>6957</v>
      </c>
      <c r="S2957" s="3" t="s">
        <v>6958</v>
      </c>
      <c r="T2957" s="3" t="s">
        <v>5775</v>
      </c>
      <c r="X2957" s="3">
        <v>2955</v>
      </c>
      <c r="Y2957" s="3">
        <v>10024</v>
      </c>
    </row>
    <row r="2958" spans="2:25" x14ac:dyDescent="0.35">
      <c r="B2958" s="3">
        <v>2956</v>
      </c>
      <c r="C2958" s="3" t="s">
        <v>2910</v>
      </c>
      <c r="D2958" s="3" t="s">
        <v>2911</v>
      </c>
      <c r="H2958" s="3" t="s">
        <v>2910</v>
      </c>
      <c r="I2958" s="3" t="s">
        <v>2911</v>
      </c>
      <c r="J2958" s="9">
        <v>41922</v>
      </c>
      <c r="K2958" s="9">
        <v>41927</v>
      </c>
      <c r="O2958" s="3" t="s">
        <v>2910</v>
      </c>
      <c r="P2958" s="3" t="s">
        <v>2911</v>
      </c>
      <c r="Q2958" s="3" t="s">
        <v>5772</v>
      </c>
      <c r="R2958" s="3" t="s">
        <v>6957</v>
      </c>
      <c r="S2958" s="3" t="s">
        <v>6958</v>
      </c>
      <c r="T2958" s="3" t="s">
        <v>5775</v>
      </c>
      <c r="X2958" s="3">
        <v>2956</v>
      </c>
      <c r="Y2958" s="3">
        <v>10024</v>
      </c>
    </row>
    <row r="2959" spans="2:25" x14ac:dyDescent="0.35">
      <c r="B2959" s="3">
        <v>2957</v>
      </c>
      <c r="C2959" s="3" t="s">
        <v>2910</v>
      </c>
      <c r="D2959" s="3" t="s">
        <v>2477</v>
      </c>
      <c r="H2959" s="3" t="s">
        <v>2910</v>
      </c>
      <c r="I2959" s="3" t="s">
        <v>2477</v>
      </c>
      <c r="J2959" s="9">
        <v>41922</v>
      </c>
      <c r="K2959" s="9">
        <v>41927</v>
      </c>
      <c r="O2959" s="3" t="s">
        <v>2910</v>
      </c>
      <c r="P2959" s="3" t="s">
        <v>2477</v>
      </c>
      <c r="Q2959" s="3" t="s">
        <v>5772</v>
      </c>
      <c r="R2959" s="3" t="s">
        <v>6957</v>
      </c>
      <c r="S2959" s="3" t="s">
        <v>6958</v>
      </c>
      <c r="T2959" s="3" t="s">
        <v>5775</v>
      </c>
      <c r="X2959" s="3">
        <v>2957</v>
      </c>
      <c r="Y2959" s="3">
        <v>10024</v>
      </c>
    </row>
    <row r="2960" spans="2:25" x14ac:dyDescent="0.35">
      <c r="B2960" s="3">
        <v>2958</v>
      </c>
      <c r="C2960" s="3" t="s">
        <v>2912</v>
      </c>
      <c r="D2960" s="3" t="s">
        <v>678</v>
      </c>
      <c r="H2960" s="3" t="s">
        <v>2912</v>
      </c>
      <c r="I2960" s="3" t="s">
        <v>678</v>
      </c>
      <c r="J2960" s="9">
        <v>41166</v>
      </c>
      <c r="K2960" s="9">
        <v>41170</v>
      </c>
      <c r="O2960" s="3" t="s">
        <v>2912</v>
      </c>
      <c r="P2960" s="3" t="s">
        <v>678</v>
      </c>
      <c r="Q2960" s="3" t="s">
        <v>5772</v>
      </c>
      <c r="R2960" s="3" t="s">
        <v>6681</v>
      </c>
      <c r="S2960" s="3" t="s">
        <v>6682</v>
      </c>
      <c r="T2960" s="3" t="s">
        <v>5775</v>
      </c>
      <c r="X2960" s="3">
        <v>2958</v>
      </c>
      <c r="Y2960" s="3">
        <v>10011</v>
      </c>
    </row>
    <row r="2961" spans="2:25" x14ac:dyDescent="0.35">
      <c r="B2961" s="3">
        <v>2959</v>
      </c>
      <c r="C2961" s="3" t="s">
        <v>2912</v>
      </c>
      <c r="D2961" s="3" t="s">
        <v>2841</v>
      </c>
      <c r="H2961" s="3" t="s">
        <v>2912</v>
      </c>
      <c r="I2961" s="3" t="s">
        <v>2841</v>
      </c>
      <c r="J2961" s="9">
        <v>41166</v>
      </c>
      <c r="K2961" s="9">
        <v>41170</v>
      </c>
      <c r="O2961" s="3" t="s">
        <v>2912</v>
      </c>
      <c r="P2961" s="3" t="s">
        <v>2841</v>
      </c>
      <c r="Q2961" s="3" t="s">
        <v>5772</v>
      </c>
      <c r="R2961" s="3" t="s">
        <v>6681</v>
      </c>
      <c r="S2961" s="3" t="s">
        <v>6682</v>
      </c>
      <c r="T2961" s="3" t="s">
        <v>5775</v>
      </c>
      <c r="X2961" s="3">
        <v>2959</v>
      </c>
      <c r="Y2961" s="3">
        <v>10011</v>
      </c>
    </row>
    <row r="2962" spans="2:25" x14ac:dyDescent="0.35">
      <c r="B2962" s="3">
        <v>2960</v>
      </c>
      <c r="C2962" s="3" t="s">
        <v>2912</v>
      </c>
      <c r="D2962" s="3" t="s">
        <v>975</v>
      </c>
      <c r="H2962" s="3" t="s">
        <v>2912</v>
      </c>
      <c r="I2962" s="3" t="s">
        <v>975</v>
      </c>
      <c r="J2962" s="9">
        <v>41166</v>
      </c>
      <c r="K2962" s="9">
        <v>41170</v>
      </c>
      <c r="O2962" s="3" t="s">
        <v>2912</v>
      </c>
      <c r="P2962" s="3" t="s">
        <v>975</v>
      </c>
      <c r="Q2962" s="3" t="s">
        <v>5772</v>
      </c>
      <c r="R2962" s="3" t="s">
        <v>6681</v>
      </c>
      <c r="S2962" s="3" t="s">
        <v>6682</v>
      </c>
      <c r="T2962" s="3" t="s">
        <v>5775</v>
      </c>
      <c r="X2962" s="3">
        <v>2960</v>
      </c>
      <c r="Y2962" s="3">
        <v>10011</v>
      </c>
    </row>
    <row r="2963" spans="2:25" x14ac:dyDescent="0.35">
      <c r="B2963" s="3">
        <v>2961</v>
      </c>
      <c r="C2963" s="3" t="s">
        <v>2913</v>
      </c>
      <c r="D2963" s="3" t="s">
        <v>262</v>
      </c>
      <c r="H2963" s="3" t="s">
        <v>2913</v>
      </c>
      <c r="I2963" s="3" t="s">
        <v>262</v>
      </c>
      <c r="J2963" s="9">
        <v>40823</v>
      </c>
      <c r="K2963" s="9">
        <v>40828</v>
      </c>
      <c r="O2963" s="3" t="s">
        <v>2913</v>
      </c>
      <c r="P2963" s="3" t="s">
        <v>262</v>
      </c>
      <c r="Q2963" s="3" t="s">
        <v>5772</v>
      </c>
      <c r="R2963" s="3" t="s">
        <v>6079</v>
      </c>
      <c r="S2963" s="3" t="s">
        <v>6080</v>
      </c>
      <c r="T2963" s="3" t="s">
        <v>5771</v>
      </c>
      <c r="X2963" s="3">
        <v>2961</v>
      </c>
      <c r="Y2963" s="3">
        <v>75217</v>
      </c>
    </row>
    <row r="2964" spans="2:25" x14ac:dyDescent="0.35">
      <c r="B2964" s="3">
        <v>2962</v>
      </c>
      <c r="C2964" s="3" t="s">
        <v>2914</v>
      </c>
      <c r="D2964" s="3" t="s">
        <v>330</v>
      </c>
      <c r="H2964" s="3" t="s">
        <v>2914</v>
      </c>
      <c r="I2964" s="3" t="s">
        <v>330</v>
      </c>
      <c r="J2964" s="9">
        <v>41767</v>
      </c>
      <c r="K2964" s="9">
        <v>41771</v>
      </c>
      <c r="O2964" s="3" t="s">
        <v>2914</v>
      </c>
      <c r="P2964" s="3" t="s">
        <v>330</v>
      </c>
      <c r="Q2964" s="3" t="s">
        <v>5772</v>
      </c>
      <c r="R2964" s="3" t="s">
        <v>6533</v>
      </c>
      <c r="S2964" s="3" t="s">
        <v>6534</v>
      </c>
      <c r="T2964" s="3" t="s">
        <v>5771</v>
      </c>
      <c r="X2964" s="3">
        <v>2962</v>
      </c>
      <c r="Y2964" s="3">
        <v>48234</v>
      </c>
    </row>
    <row r="2965" spans="2:25" x14ac:dyDescent="0.35">
      <c r="B2965" s="3">
        <v>2963</v>
      </c>
      <c r="C2965" s="3" t="s">
        <v>2914</v>
      </c>
      <c r="D2965" s="3" t="s">
        <v>2239</v>
      </c>
      <c r="H2965" s="3" t="s">
        <v>2914</v>
      </c>
      <c r="I2965" s="3" t="s">
        <v>2239</v>
      </c>
      <c r="J2965" s="9">
        <v>41767</v>
      </c>
      <c r="K2965" s="9">
        <v>41771</v>
      </c>
      <c r="O2965" s="3" t="s">
        <v>2914</v>
      </c>
      <c r="P2965" s="3" t="s">
        <v>2239</v>
      </c>
      <c r="Q2965" s="3" t="s">
        <v>5772</v>
      </c>
      <c r="R2965" s="3" t="s">
        <v>6533</v>
      </c>
      <c r="S2965" s="3" t="s">
        <v>6534</v>
      </c>
      <c r="T2965" s="3" t="s">
        <v>5771</v>
      </c>
      <c r="X2965" s="3">
        <v>2963</v>
      </c>
      <c r="Y2965" s="3">
        <v>48234</v>
      </c>
    </row>
    <row r="2966" spans="2:25" x14ac:dyDescent="0.35">
      <c r="B2966" s="3">
        <v>2964</v>
      </c>
      <c r="C2966" s="3" t="s">
        <v>2914</v>
      </c>
      <c r="D2966" s="3" t="s">
        <v>563</v>
      </c>
      <c r="H2966" s="3" t="s">
        <v>2914</v>
      </c>
      <c r="I2966" s="3" t="s">
        <v>563</v>
      </c>
      <c r="J2966" s="9">
        <v>41767</v>
      </c>
      <c r="K2966" s="9">
        <v>41771</v>
      </c>
      <c r="O2966" s="3" t="s">
        <v>2914</v>
      </c>
      <c r="P2966" s="3" t="s">
        <v>563</v>
      </c>
      <c r="Q2966" s="3" t="s">
        <v>5772</v>
      </c>
      <c r="R2966" s="3" t="s">
        <v>6533</v>
      </c>
      <c r="S2966" s="3" t="s">
        <v>6534</v>
      </c>
      <c r="T2966" s="3" t="s">
        <v>5771</v>
      </c>
      <c r="X2966" s="3">
        <v>2964</v>
      </c>
      <c r="Y2966" s="3">
        <v>48234</v>
      </c>
    </row>
    <row r="2967" spans="2:25" x14ac:dyDescent="0.35">
      <c r="B2967" s="3">
        <v>2965</v>
      </c>
      <c r="C2967" s="3" t="s">
        <v>2914</v>
      </c>
      <c r="D2967" s="3" t="s">
        <v>665</v>
      </c>
      <c r="H2967" s="3" t="s">
        <v>2914</v>
      </c>
      <c r="I2967" s="3" t="s">
        <v>665</v>
      </c>
      <c r="J2967" s="9">
        <v>41767</v>
      </c>
      <c r="K2967" s="9">
        <v>41771</v>
      </c>
      <c r="O2967" s="3" t="s">
        <v>2914</v>
      </c>
      <c r="P2967" s="3" t="s">
        <v>665</v>
      </c>
      <c r="Q2967" s="3" t="s">
        <v>5772</v>
      </c>
      <c r="R2967" s="3" t="s">
        <v>6533</v>
      </c>
      <c r="S2967" s="3" t="s">
        <v>6534</v>
      </c>
      <c r="T2967" s="3" t="s">
        <v>5771</v>
      </c>
      <c r="X2967" s="3">
        <v>2965</v>
      </c>
      <c r="Y2967" s="3">
        <v>48234</v>
      </c>
    </row>
    <row r="2968" spans="2:25" x14ac:dyDescent="0.35">
      <c r="B2968" s="3">
        <v>2966</v>
      </c>
      <c r="C2968" s="3" t="s">
        <v>2915</v>
      </c>
      <c r="D2968" s="3" t="s">
        <v>1550</v>
      </c>
      <c r="H2968" s="3" t="s">
        <v>2915</v>
      </c>
      <c r="I2968" s="3" t="s">
        <v>1550</v>
      </c>
      <c r="J2968" s="9">
        <v>40641</v>
      </c>
      <c r="K2968" s="9">
        <v>40648</v>
      </c>
      <c r="O2968" s="3" t="s">
        <v>2915</v>
      </c>
      <c r="P2968" s="3" t="s">
        <v>1550</v>
      </c>
      <c r="Q2968" s="3" t="s">
        <v>5772</v>
      </c>
      <c r="R2968" s="3" t="s">
        <v>6593</v>
      </c>
      <c r="S2968" s="3" t="s">
        <v>6594</v>
      </c>
      <c r="T2968" s="3" t="s">
        <v>5771</v>
      </c>
      <c r="X2968" s="3">
        <v>2966</v>
      </c>
      <c r="Y2968" s="3">
        <v>85301</v>
      </c>
    </row>
    <row r="2969" spans="2:25" x14ac:dyDescent="0.35">
      <c r="B2969" s="3">
        <v>2967</v>
      </c>
      <c r="C2969" s="3" t="s">
        <v>2915</v>
      </c>
      <c r="D2969" s="3" t="s">
        <v>2916</v>
      </c>
      <c r="H2969" s="3" t="s">
        <v>2915</v>
      </c>
      <c r="I2969" s="3" t="s">
        <v>2916</v>
      </c>
      <c r="J2969" s="9">
        <v>40641</v>
      </c>
      <c r="K2969" s="9">
        <v>40648</v>
      </c>
      <c r="O2969" s="3" t="s">
        <v>2915</v>
      </c>
      <c r="P2969" s="3" t="s">
        <v>2916</v>
      </c>
      <c r="Q2969" s="3" t="s">
        <v>5772</v>
      </c>
      <c r="R2969" s="3" t="s">
        <v>6593</v>
      </c>
      <c r="S2969" s="3" t="s">
        <v>6594</v>
      </c>
      <c r="T2969" s="3" t="s">
        <v>5771</v>
      </c>
      <c r="X2969" s="3">
        <v>2967</v>
      </c>
      <c r="Y2969" s="3">
        <v>85301</v>
      </c>
    </row>
    <row r="2970" spans="2:25" x14ac:dyDescent="0.35">
      <c r="B2970" s="3">
        <v>2968</v>
      </c>
      <c r="C2970" s="3" t="s">
        <v>2917</v>
      </c>
      <c r="D2970" s="3" t="s">
        <v>519</v>
      </c>
      <c r="H2970" s="3" t="s">
        <v>2917</v>
      </c>
      <c r="I2970" s="3" t="s">
        <v>519</v>
      </c>
      <c r="J2970" s="9">
        <v>40750</v>
      </c>
      <c r="K2970" s="9">
        <v>40757</v>
      </c>
      <c r="O2970" s="3" t="s">
        <v>2917</v>
      </c>
      <c r="P2970" s="3" t="s">
        <v>519</v>
      </c>
      <c r="Q2970" s="3" t="s">
        <v>5772</v>
      </c>
      <c r="R2970" s="3" t="s">
        <v>5820</v>
      </c>
      <c r="S2970" s="3" t="s">
        <v>5821</v>
      </c>
      <c r="T2970" s="3" t="s">
        <v>5775</v>
      </c>
      <c r="X2970" s="3">
        <v>2968</v>
      </c>
      <c r="Y2970" s="3">
        <v>89031</v>
      </c>
    </row>
    <row r="2971" spans="2:25" x14ac:dyDescent="0.35">
      <c r="B2971" s="3">
        <v>2969</v>
      </c>
      <c r="C2971" s="3" t="s">
        <v>2917</v>
      </c>
      <c r="D2971" s="3" t="s">
        <v>351</v>
      </c>
      <c r="H2971" s="3" t="s">
        <v>2917</v>
      </c>
      <c r="I2971" s="3" t="s">
        <v>351</v>
      </c>
      <c r="J2971" s="9">
        <v>40750</v>
      </c>
      <c r="K2971" s="9">
        <v>40757</v>
      </c>
      <c r="O2971" s="3" t="s">
        <v>2917</v>
      </c>
      <c r="P2971" s="3" t="s">
        <v>351</v>
      </c>
      <c r="Q2971" s="3" t="s">
        <v>5772</v>
      </c>
      <c r="R2971" s="3" t="s">
        <v>5820</v>
      </c>
      <c r="S2971" s="3" t="s">
        <v>5821</v>
      </c>
      <c r="T2971" s="3" t="s">
        <v>5775</v>
      </c>
      <c r="X2971" s="3">
        <v>2969</v>
      </c>
      <c r="Y2971" s="3">
        <v>89031</v>
      </c>
    </row>
    <row r="2972" spans="2:25" x14ac:dyDescent="0.35">
      <c r="B2972" s="3">
        <v>2970</v>
      </c>
      <c r="C2972" s="3" t="s">
        <v>2917</v>
      </c>
      <c r="D2972" s="3" t="s">
        <v>1287</v>
      </c>
      <c r="H2972" s="3" t="s">
        <v>2917</v>
      </c>
      <c r="I2972" s="3" t="s">
        <v>1287</v>
      </c>
      <c r="J2972" s="9">
        <v>40750</v>
      </c>
      <c r="K2972" s="9">
        <v>40757</v>
      </c>
      <c r="O2972" s="3" t="s">
        <v>2917</v>
      </c>
      <c r="P2972" s="3" t="s">
        <v>1287</v>
      </c>
      <c r="Q2972" s="3" t="s">
        <v>5772</v>
      </c>
      <c r="R2972" s="3" t="s">
        <v>5820</v>
      </c>
      <c r="S2972" s="3" t="s">
        <v>5821</v>
      </c>
      <c r="T2972" s="3" t="s">
        <v>5775</v>
      </c>
      <c r="X2972" s="3">
        <v>2970</v>
      </c>
      <c r="Y2972" s="3">
        <v>89031</v>
      </c>
    </row>
    <row r="2973" spans="2:25" x14ac:dyDescent="0.35">
      <c r="B2973" s="3">
        <v>2971</v>
      </c>
      <c r="C2973" s="3" t="s">
        <v>2917</v>
      </c>
      <c r="D2973" s="3" t="s">
        <v>2918</v>
      </c>
      <c r="H2973" s="3" t="s">
        <v>2917</v>
      </c>
      <c r="I2973" s="3" t="s">
        <v>2918</v>
      </c>
      <c r="J2973" s="9">
        <v>40750</v>
      </c>
      <c r="K2973" s="9">
        <v>40757</v>
      </c>
      <c r="O2973" s="3" t="s">
        <v>2917</v>
      </c>
      <c r="P2973" s="3" t="s">
        <v>2918</v>
      </c>
      <c r="Q2973" s="3" t="s">
        <v>5772</v>
      </c>
      <c r="R2973" s="3" t="s">
        <v>5820</v>
      </c>
      <c r="S2973" s="3" t="s">
        <v>5821</v>
      </c>
      <c r="T2973" s="3" t="s">
        <v>5775</v>
      </c>
      <c r="X2973" s="3">
        <v>2971</v>
      </c>
      <c r="Y2973" s="3">
        <v>89031</v>
      </c>
    </row>
    <row r="2974" spans="2:25" x14ac:dyDescent="0.35">
      <c r="B2974" s="3">
        <v>2972</v>
      </c>
      <c r="C2974" s="3" t="s">
        <v>2919</v>
      </c>
      <c r="D2974" s="3" t="s">
        <v>361</v>
      </c>
      <c r="H2974" s="3" t="s">
        <v>2919</v>
      </c>
      <c r="I2974" s="3" t="s">
        <v>361</v>
      </c>
      <c r="J2974" s="9">
        <v>40844</v>
      </c>
      <c r="K2974" s="9">
        <v>40847</v>
      </c>
      <c r="O2974" s="3" t="s">
        <v>2919</v>
      </c>
      <c r="P2974" s="3" t="s">
        <v>361</v>
      </c>
      <c r="Q2974" s="3" t="s">
        <v>5801</v>
      </c>
      <c r="R2974" s="3" t="s">
        <v>6569</v>
      </c>
      <c r="S2974" s="3" t="s">
        <v>6570</v>
      </c>
      <c r="T2974" s="3" t="s">
        <v>5771</v>
      </c>
      <c r="X2974" s="3">
        <v>2972</v>
      </c>
      <c r="Y2974" s="3">
        <v>90049</v>
      </c>
    </row>
    <row r="2975" spans="2:25" x14ac:dyDescent="0.35">
      <c r="B2975" s="3">
        <v>2973</v>
      </c>
      <c r="C2975" s="3" t="s">
        <v>2919</v>
      </c>
      <c r="D2975" s="3" t="s">
        <v>2920</v>
      </c>
      <c r="H2975" s="3" t="s">
        <v>2919</v>
      </c>
      <c r="I2975" s="3" t="s">
        <v>2920</v>
      </c>
      <c r="J2975" s="9">
        <v>40844</v>
      </c>
      <c r="K2975" s="9">
        <v>40847</v>
      </c>
      <c r="O2975" s="3" t="s">
        <v>2919</v>
      </c>
      <c r="P2975" s="3" t="s">
        <v>2920</v>
      </c>
      <c r="Q2975" s="3" t="s">
        <v>5801</v>
      </c>
      <c r="R2975" s="3" t="s">
        <v>6569</v>
      </c>
      <c r="S2975" s="3" t="s">
        <v>6570</v>
      </c>
      <c r="T2975" s="3" t="s">
        <v>5771</v>
      </c>
      <c r="X2975" s="3">
        <v>2973</v>
      </c>
      <c r="Y2975" s="3">
        <v>90049</v>
      </c>
    </row>
    <row r="2976" spans="2:25" x14ac:dyDescent="0.35">
      <c r="B2976" s="3">
        <v>2974</v>
      </c>
      <c r="C2976" s="3" t="s">
        <v>2919</v>
      </c>
      <c r="D2976" s="3" t="s">
        <v>309</v>
      </c>
      <c r="H2976" s="3" t="s">
        <v>2919</v>
      </c>
      <c r="I2976" s="3" t="s">
        <v>309</v>
      </c>
      <c r="J2976" s="9">
        <v>40844</v>
      </c>
      <c r="K2976" s="9">
        <v>40847</v>
      </c>
      <c r="O2976" s="3" t="s">
        <v>2919</v>
      </c>
      <c r="P2976" s="3" t="s">
        <v>309</v>
      </c>
      <c r="Q2976" s="3" t="s">
        <v>5801</v>
      </c>
      <c r="R2976" s="3" t="s">
        <v>6569</v>
      </c>
      <c r="S2976" s="3" t="s">
        <v>6570</v>
      </c>
      <c r="T2976" s="3" t="s">
        <v>5771</v>
      </c>
      <c r="X2976" s="3">
        <v>2974</v>
      </c>
      <c r="Y2976" s="3">
        <v>90049</v>
      </c>
    </row>
    <row r="2977" spans="2:25" x14ac:dyDescent="0.35">
      <c r="B2977" s="3">
        <v>2975</v>
      </c>
      <c r="C2977" s="3" t="s">
        <v>2919</v>
      </c>
      <c r="D2977" s="3" t="s">
        <v>516</v>
      </c>
      <c r="H2977" s="3" t="s">
        <v>2919</v>
      </c>
      <c r="I2977" s="3" t="s">
        <v>516</v>
      </c>
      <c r="J2977" s="9">
        <v>40844</v>
      </c>
      <c r="K2977" s="9">
        <v>40847</v>
      </c>
      <c r="O2977" s="3" t="s">
        <v>2919</v>
      </c>
      <c r="P2977" s="3" t="s">
        <v>516</v>
      </c>
      <c r="Q2977" s="3" t="s">
        <v>5801</v>
      </c>
      <c r="R2977" s="3" t="s">
        <v>6569</v>
      </c>
      <c r="S2977" s="3" t="s">
        <v>6570</v>
      </c>
      <c r="T2977" s="3" t="s">
        <v>5771</v>
      </c>
      <c r="X2977" s="3">
        <v>2975</v>
      </c>
      <c r="Y2977" s="3">
        <v>90049</v>
      </c>
    </row>
    <row r="2978" spans="2:25" x14ac:dyDescent="0.35">
      <c r="B2978" s="3">
        <v>2976</v>
      </c>
      <c r="C2978" s="3" t="s">
        <v>2919</v>
      </c>
      <c r="D2978" s="3" t="s">
        <v>105</v>
      </c>
      <c r="H2978" s="3" t="s">
        <v>2919</v>
      </c>
      <c r="I2978" s="3" t="s">
        <v>105</v>
      </c>
      <c r="J2978" s="9">
        <v>40844</v>
      </c>
      <c r="K2978" s="9">
        <v>40847</v>
      </c>
      <c r="O2978" s="3" t="s">
        <v>2919</v>
      </c>
      <c r="P2978" s="3" t="s">
        <v>105</v>
      </c>
      <c r="Q2978" s="3" t="s">
        <v>5801</v>
      </c>
      <c r="R2978" s="3" t="s">
        <v>6569</v>
      </c>
      <c r="S2978" s="3" t="s">
        <v>6570</v>
      </c>
      <c r="T2978" s="3" t="s">
        <v>5771</v>
      </c>
      <c r="X2978" s="3">
        <v>2976</v>
      </c>
      <c r="Y2978" s="3">
        <v>90049</v>
      </c>
    </row>
    <row r="2979" spans="2:25" x14ac:dyDescent="0.35">
      <c r="B2979" s="3">
        <v>2977</v>
      </c>
      <c r="C2979" s="3" t="s">
        <v>2921</v>
      </c>
      <c r="D2979" s="3" t="s">
        <v>970</v>
      </c>
      <c r="H2979" s="3" t="s">
        <v>2921</v>
      </c>
      <c r="I2979" s="3" t="s">
        <v>970</v>
      </c>
      <c r="J2979" s="9">
        <v>41969</v>
      </c>
      <c r="K2979" s="9">
        <v>41971</v>
      </c>
      <c r="O2979" s="3" t="s">
        <v>2921</v>
      </c>
      <c r="P2979" s="3" t="s">
        <v>970</v>
      </c>
      <c r="Q2979" s="3" t="s">
        <v>5768</v>
      </c>
      <c r="R2979" s="3" t="s">
        <v>6519</v>
      </c>
      <c r="S2979" s="3" t="s">
        <v>6520</v>
      </c>
      <c r="T2979" s="3" t="s">
        <v>5782</v>
      </c>
      <c r="X2979" s="3">
        <v>2977</v>
      </c>
      <c r="Y2979" s="3">
        <v>48187</v>
      </c>
    </row>
    <row r="2980" spans="2:25" x14ac:dyDescent="0.35">
      <c r="B2980" s="3">
        <v>2978</v>
      </c>
      <c r="C2980" s="3" t="s">
        <v>2922</v>
      </c>
      <c r="D2980" s="3" t="s">
        <v>353</v>
      </c>
      <c r="H2980" s="3" t="s">
        <v>2922</v>
      </c>
      <c r="I2980" s="3" t="s">
        <v>353</v>
      </c>
      <c r="J2980" s="9">
        <v>41970</v>
      </c>
      <c r="K2980" s="9">
        <v>41973</v>
      </c>
      <c r="O2980" s="3" t="s">
        <v>2922</v>
      </c>
      <c r="P2980" s="3" t="s">
        <v>353</v>
      </c>
      <c r="Q2980" s="3" t="s">
        <v>5801</v>
      </c>
      <c r="R2980" s="3" t="s">
        <v>6023</v>
      </c>
      <c r="S2980" s="3" t="s">
        <v>6024</v>
      </c>
      <c r="T2980" s="3" t="s">
        <v>5775</v>
      </c>
      <c r="X2980" s="3">
        <v>2978</v>
      </c>
      <c r="Y2980" s="3">
        <v>61107</v>
      </c>
    </row>
    <row r="2981" spans="2:25" x14ac:dyDescent="0.35">
      <c r="B2981" s="3">
        <v>2979</v>
      </c>
      <c r="C2981" s="3" t="s">
        <v>2923</v>
      </c>
      <c r="D2981" s="3" t="s">
        <v>2924</v>
      </c>
      <c r="H2981" s="3" t="s">
        <v>2923</v>
      </c>
      <c r="I2981" s="3" t="s">
        <v>2924</v>
      </c>
      <c r="J2981" s="9">
        <v>41797</v>
      </c>
      <c r="K2981" s="9">
        <v>41801</v>
      </c>
      <c r="O2981" s="3" t="s">
        <v>2923</v>
      </c>
      <c r="P2981" s="3" t="s">
        <v>2924</v>
      </c>
      <c r="Q2981" s="3" t="s">
        <v>5772</v>
      </c>
      <c r="R2981" s="3" t="s">
        <v>7001</v>
      </c>
      <c r="S2981" s="3" t="s">
        <v>7002</v>
      </c>
      <c r="T2981" s="3" t="s">
        <v>5782</v>
      </c>
      <c r="X2981" s="3">
        <v>2979</v>
      </c>
      <c r="Y2981" s="3">
        <v>94122</v>
      </c>
    </row>
    <row r="2982" spans="2:25" x14ac:dyDescent="0.35">
      <c r="B2982" s="3">
        <v>2980</v>
      </c>
      <c r="C2982" s="3" t="s">
        <v>2923</v>
      </c>
      <c r="D2982" s="3" t="s">
        <v>2578</v>
      </c>
      <c r="H2982" s="3" t="s">
        <v>2923</v>
      </c>
      <c r="I2982" s="3" t="s">
        <v>2578</v>
      </c>
      <c r="J2982" s="9">
        <v>41797</v>
      </c>
      <c r="K2982" s="9">
        <v>41801</v>
      </c>
      <c r="O2982" s="3" t="s">
        <v>2923</v>
      </c>
      <c r="P2982" s="3" t="s">
        <v>2578</v>
      </c>
      <c r="Q2982" s="3" t="s">
        <v>5772</v>
      </c>
      <c r="R2982" s="3" t="s">
        <v>7001</v>
      </c>
      <c r="S2982" s="3" t="s">
        <v>7002</v>
      </c>
      <c r="T2982" s="3" t="s">
        <v>5782</v>
      </c>
      <c r="X2982" s="3">
        <v>2980</v>
      </c>
      <c r="Y2982" s="3">
        <v>94122</v>
      </c>
    </row>
    <row r="2983" spans="2:25" x14ac:dyDescent="0.35">
      <c r="B2983" s="3">
        <v>2981</v>
      </c>
      <c r="C2983" s="3" t="s">
        <v>2925</v>
      </c>
      <c r="D2983" s="3" t="s">
        <v>1352</v>
      </c>
      <c r="H2983" s="3" t="s">
        <v>2925</v>
      </c>
      <c r="I2983" s="3" t="s">
        <v>1352</v>
      </c>
      <c r="J2983" s="9">
        <v>41936</v>
      </c>
      <c r="K2983" s="9">
        <v>41941</v>
      </c>
      <c r="O2983" s="3" t="s">
        <v>2925</v>
      </c>
      <c r="P2983" s="3" t="s">
        <v>1352</v>
      </c>
      <c r="Q2983" s="3" t="s">
        <v>5768</v>
      </c>
      <c r="R2983" s="3" t="s">
        <v>7101</v>
      </c>
      <c r="S2983" s="3" t="s">
        <v>7102</v>
      </c>
      <c r="T2983" s="3" t="s">
        <v>5775</v>
      </c>
      <c r="X2983" s="3">
        <v>2981</v>
      </c>
      <c r="Y2983" s="3">
        <v>78207</v>
      </c>
    </row>
    <row r="2984" spans="2:25" x14ac:dyDescent="0.35">
      <c r="B2984" s="3">
        <v>2982</v>
      </c>
      <c r="C2984" s="3" t="s">
        <v>2925</v>
      </c>
      <c r="D2984" s="3" t="s">
        <v>2926</v>
      </c>
      <c r="H2984" s="3" t="s">
        <v>2925</v>
      </c>
      <c r="I2984" s="3" t="s">
        <v>2926</v>
      </c>
      <c r="J2984" s="9">
        <v>41936</v>
      </c>
      <c r="K2984" s="9">
        <v>41941</v>
      </c>
      <c r="O2984" s="3" t="s">
        <v>2925</v>
      </c>
      <c r="P2984" s="3" t="s">
        <v>2926</v>
      </c>
      <c r="Q2984" s="3" t="s">
        <v>5768</v>
      </c>
      <c r="R2984" s="3" t="s">
        <v>7101</v>
      </c>
      <c r="S2984" s="3" t="s">
        <v>7102</v>
      </c>
      <c r="T2984" s="3" t="s">
        <v>5775</v>
      </c>
      <c r="X2984" s="3">
        <v>2982</v>
      </c>
      <c r="Y2984" s="3">
        <v>78207</v>
      </c>
    </row>
    <row r="2985" spans="2:25" x14ac:dyDescent="0.35">
      <c r="B2985" s="3">
        <v>2983</v>
      </c>
      <c r="C2985" s="3" t="s">
        <v>2925</v>
      </c>
      <c r="D2985" s="3" t="s">
        <v>1381</v>
      </c>
      <c r="H2985" s="3" t="s">
        <v>2925</v>
      </c>
      <c r="I2985" s="3" t="s">
        <v>1381</v>
      </c>
      <c r="J2985" s="9">
        <v>41936</v>
      </c>
      <c r="K2985" s="9">
        <v>41941</v>
      </c>
      <c r="O2985" s="3" t="s">
        <v>2925</v>
      </c>
      <c r="P2985" s="3" t="s">
        <v>1381</v>
      </c>
      <c r="Q2985" s="3" t="s">
        <v>5768</v>
      </c>
      <c r="R2985" s="3" t="s">
        <v>7101</v>
      </c>
      <c r="S2985" s="3" t="s">
        <v>7102</v>
      </c>
      <c r="T2985" s="3" t="s">
        <v>5775</v>
      </c>
      <c r="X2985" s="3">
        <v>2983</v>
      </c>
      <c r="Y2985" s="3">
        <v>78207</v>
      </c>
    </row>
    <row r="2986" spans="2:25" x14ac:dyDescent="0.35">
      <c r="B2986" s="3">
        <v>2984</v>
      </c>
      <c r="C2986" s="3" t="s">
        <v>2927</v>
      </c>
      <c r="D2986" s="3" t="s">
        <v>2928</v>
      </c>
      <c r="H2986" s="3" t="s">
        <v>2927</v>
      </c>
      <c r="I2986" s="3" t="s">
        <v>2928</v>
      </c>
      <c r="J2986" s="9">
        <v>40897</v>
      </c>
      <c r="K2986" s="9">
        <v>40897</v>
      </c>
      <c r="O2986" s="3" t="s">
        <v>2927</v>
      </c>
      <c r="P2986" s="3" t="s">
        <v>2928</v>
      </c>
      <c r="Q2986" s="3" t="s">
        <v>6020</v>
      </c>
      <c r="R2986" s="3" t="s">
        <v>6917</v>
      </c>
      <c r="S2986" s="3" t="s">
        <v>6918</v>
      </c>
      <c r="T2986" s="3" t="s">
        <v>5775</v>
      </c>
      <c r="X2986" s="3">
        <v>2984</v>
      </c>
      <c r="Y2986" s="3">
        <v>80229</v>
      </c>
    </row>
    <row r="2987" spans="2:25" x14ac:dyDescent="0.35">
      <c r="B2987" s="3">
        <v>2985</v>
      </c>
      <c r="C2987" s="3" t="s">
        <v>2929</v>
      </c>
      <c r="D2987" s="3" t="s">
        <v>1134</v>
      </c>
      <c r="H2987" s="3" t="s">
        <v>2929</v>
      </c>
      <c r="I2987" s="3" t="s">
        <v>1134</v>
      </c>
      <c r="J2987" s="9">
        <v>41688</v>
      </c>
      <c r="K2987" s="9">
        <v>41693</v>
      </c>
      <c r="O2987" s="3" t="s">
        <v>2929</v>
      </c>
      <c r="P2987" s="3" t="s">
        <v>1134</v>
      </c>
      <c r="Q2987" s="3" t="s">
        <v>5772</v>
      </c>
      <c r="R2987" s="3" t="s">
        <v>6627</v>
      </c>
      <c r="S2987" s="3" t="s">
        <v>6628</v>
      </c>
      <c r="T2987" s="3" t="s">
        <v>5782</v>
      </c>
      <c r="X2987" s="3">
        <v>2985</v>
      </c>
      <c r="Y2987" s="3">
        <v>60653</v>
      </c>
    </row>
    <row r="2988" spans="2:25" x14ac:dyDescent="0.35">
      <c r="B2988" s="3">
        <v>2986</v>
      </c>
      <c r="C2988" s="3" t="s">
        <v>2929</v>
      </c>
      <c r="D2988" s="3" t="s">
        <v>2930</v>
      </c>
      <c r="H2988" s="3" t="s">
        <v>2929</v>
      </c>
      <c r="I2988" s="3" t="s">
        <v>2930</v>
      </c>
      <c r="J2988" s="9">
        <v>41688</v>
      </c>
      <c r="K2988" s="9">
        <v>41693</v>
      </c>
      <c r="O2988" s="3" t="s">
        <v>2929</v>
      </c>
      <c r="P2988" s="3" t="s">
        <v>2930</v>
      </c>
      <c r="Q2988" s="3" t="s">
        <v>5772</v>
      </c>
      <c r="R2988" s="3" t="s">
        <v>6627</v>
      </c>
      <c r="S2988" s="3" t="s">
        <v>6628</v>
      </c>
      <c r="T2988" s="3" t="s">
        <v>5782</v>
      </c>
      <c r="X2988" s="3">
        <v>2986</v>
      </c>
      <c r="Y2988" s="3">
        <v>60653</v>
      </c>
    </row>
    <row r="2989" spans="2:25" x14ac:dyDescent="0.35">
      <c r="B2989" s="3">
        <v>2987</v>
      </c>
      <c r="C2989" s="3" t="s">
        <v>2931</v>
      </c>
      <c r="D2989" s="3" t="s">
        <v>2932</v>
      </c>
      <c r="H2989" s="3" t="s">
        <v>2931</v>
      </c>
      <c r="I2989" s="3" t="s">
        <v>2932</v>
      </c>
      <c r="J2989" s="9">
        <v>40666</v>
      </c>
      <c r="K2989" s="9">
        <v>40673</v>
      </c>
      <c r="O2989" s="3" t="s">
        <v>2931</v>
      </c>
      <c r="P2989" s="3" t="s">
        <v>2932</v>
      </c>
      <c r="Q2989" s="3" t="s">
        <v>5772</v>
      </c>
      <c r="R2989" s="3" t="s">
        <v>7103</v>
      </c>
      <c r="S2989" s="3" t="s">
        <v>7104</v>
      </c>
      <c r="T2989" s="3" t="s">
        <v>5775</v>
      </c>
      <c r="X2989" s="3">
        <v>2987</v>
      </c>
      <c r="Y2989" s="3">
        <v>10701</v>
      </c>
    </row>
    <row r="2990" spans="2:25" x14ac:dyDescent="0.35">
      <c r="B2990" s="3">
        <v>2988</v>
      </c>
      <c r="C2990" s="3" t="s">
        <v>2931</v>
      </c>
      <c r="D2990" s="3" t="s">
        <v>135</v>
      </c>
      <c r="H2990" s="3" t="s">
        <v>2931</v>
      </c>
      <c r="I2990" s="3" t="s">
        <v>135</v>
      </c>
      <c r="J2990" s="9">
        <v>40666</v>
      </c>
      <c r="K2990" s="9">
        <v>40673</v>
      </c>
      <c r="O2990" s="3" t="s">
        <v>2931</v>
      </c>
      <c r="P2990" s="3" t="s">
        <v>135</v>
      </c>
      <c r="Q2990" s="3" t="s">
        <v>5772</v>
      </c>
      <c r="R2990" s="3" t="s">
        <v>7103</v>
      </c>
      <c r="S2990" s="3" t="s">
        <v>7104</v>
      </c>
      <c r="T2990" s="3" t="s">
        <v>5775</v>
      </c>
      <c r="X2990" s="3">
        <v>2988</v>
      </c>
      <c r="Y2990" s="3">
        <v>10701</v>
      </c>
    </row>
    <row r="2991" spans="2:25" x14ac:dyDescent="0.35">
      <c r="B2991" s="3">
        <v>2989</v>
      </c>
      <c r="C2991" s="3" t="s">
        <v>2933</v>
      </c>
      <c r="D2991" s="3" t="s">
        <v>2934</v>
      </c>
      <c r="H2991" s="3" t="s">
        <v>2933</v>
      </c>
      <c r="I2991" s="3" t="s">
        <v>2934</v>
      </c>
      <c r="J2991" s="9">
        <v>41930</v>
      </c>
      <c r="K2991" s="9">
        <v>41932</v>
      </c>
      <c r="O2991" s="3" t="s">
        <v>2933</v>
      </c>
      <c r="P2991" s="3" t="s">
        <v>2934</v>
      </c>
      <c r="Q2991" s="3" t="s">
        <v>5768</v>
      </c>
      <c r="R2991" s="3" t="s">
        <v>7105</v>
      </c>
      <c r="S2991" s="3" t="s">
        <v>7106</v>
      </c>
      <c r="T2991" s="3" t="s">
        <v>5775</v>
      </c>
      <c r="X2991" s="3">
        <v>2989</v>
      </c>
      <c r="Y2991" s="3">
        <v>92037</v>
      </c>
    </row>
    <row r="2992" spans="2:25" x14ac:dyDescent="0.35">
      <c r="B2992" s="3">
        <v>2990</v>
      </c>
      <c r="C2992" s="3" t="s">
        <v>2935</v>
      </c>
      <c r="D2992" s="3" t="s">
        <v>2936</v>
      </c>
      <c r="H2992" s="3" t="s">
        <v>2935</v>
      </c>
      <c r="I2992" s="3" t="s">
        <v>2936</v>
      </c>
      <c r="J2992" s="9">
        <v>41241</v>
      </c>
      <c r="K2992" s="9">
        <v>41246</v>
      </c>
      <c r="O2992" s="3" t="s">
        <v>2935</v>
      </c>
      <c r="P2992" s="3" t="s">
        <v>2936</v>
      </c>
      <c r="Q2992" s="3" t="s">
        <v>5772</v>
      </c>
      <c r="R2992" s="3" t="s">
        <v>6383</v>
      </c>
      <c r="S2992" s="3" t="s">
        <v>6384</v>
      </c>
      <c r="T2992" s="3" t="s">
        <v>5775</v>
      </c>
      <c r="X2992" s="3">
        <v>2990</v>
      </c>
      <c r="Y2992" s="3">
        <v>61821</v>
      </c>
    </row>
    <row r="2993" spans="2:25" x14ac:dyDescent="0.35">
      <c r="B2993" s="3">
        <v>2991</v>
      </c>
      <c r="C2993" s="3" t="s">
        <v>2937</v>
      </c>
      <c r="D2993" s="3" t="s">
        <v>1799</v>
      </c>
      <c r="H2993" s="3" t="s">
        <v>2937</v>
      </c>
      <c r="I2993" s="3" t="s">
        <v>1799</v>
      </c>
      <c r="J2993" s="9">
        <v>40751</v>
      </c>
      <c r="K2993" s="9">
        <v>40753</v>
      </c>
      <c r="O2993" s="3" t="s">
        <v>2937</v>
      </c>
      <c r="P2993" s="3" t="s">
        <v>1799</v>
      </c>
      <c r="Q2993" s="3" t="s">
        <v>5768</v>
      </c>
      <c r="R2993" s="3" t="s">
        <v>6711</v>
      </c>
      <c r="S2993" s="3" t="s">
        <v>6712</v>
      </c>
      <c r="T2993" s="3" t="s">
        <v>5775</v>
      </c>
      <c r="X2993" s="3">
        <v>2991</v>
      </c>
      <c r="Y2993" s="3">
        <v>94122</v>
      </c>
    </row>
    <row r="2994" spans="2:25" x14ac:dyDescent="0.35">
      <c r="B2994" s="3">
        <v>2992</v>
      </c>
      <c r="C2994" s="3" t="s">
        <v>2938</v>
      </c>
      <c r="D2994" s="3" t="s">
        <v>856</v>
      </c>
      <c r="H2994" s="3" t="s">
        <v>2938</v>
      </c>
      <c r="I2994" s="3" t="s">
        <v>856</v>
      </c>
      <c r="J2994" s="9">
        <v>41205</v>
      </c>
      <c r="K2994" s="9">
        <v>41209</v>
      </c>
      <c r="O2994" s="3" t="s">
        <v>2938</v>
      </c>
      <c r="P2994" s="3" t="s">
        <v>856</v>
      </c>
      <c r="Q2994" s="3" t="s">
        <v>5768</v>
      </c>
      <c r="R2994" s="3" t="s">
        <v>6235</v>
      </c>
      <c r="S2994" s="3" t="s">
        <v>6236</v>
      </c>
      <c r="T2994" s="3" t="s">
        <v>5775</v>
      </c>
      <c r="X2994" s="3">
        <v>2992</v>
      </c>
      <c r="Y2994" s="3">
        <v>92105</v>
      </c>
    </row>
    <row r="2995" spans="2:25" x14ac:dyDescent="0.35">
      <c r="B2995" s="3">
        <v>2993</v>
      </c>
      <c r="C2995" s="3" t="s">
        <v>2938</v>
      </c>
      <c r="D2995" s="3" t="s">
        <v>2549</v>
      </c>
      <c r="H2995" s="3" t="s">
        <v>2938</v>
      </c>
      <c r="I2995" s="3" t="s">
        <v>2549</v>
      </c>
      <c r="J2995" s="9">
        <v>41205</v>
      </c>
      <c r="K2995" s="9">
        <v>41209</v>
      </c>
      <c r="O2995" s="3" t="s">
        <v>2938</v>
      </c>
      <c r="P2995" s="3" t="s">
        <v>2549</v>
      </c>
      <c r="Q2995" s="3" t="s">
        <v>5768</v>
      </c>
      <c r="R2995" s="3" t="s">
        <v>6235</v>
      </c>
      <c r="S2995" s="3" t="s">
        <v>6236</v>
      </c>
      <c r="T2995" s="3" t="s">
        <v>5775</v>
      </c>
      <c r="X2995" s="3">
        <v>2993</v>
      </c>
      <c r="Y2995" s="3">
        <v>92105</v>
      </c>
    </row>
    <row r="2996" spans="2:25" x14ac:dyDescent="0.35">
      <c r="B2996" s="3">
        <v>2994</v>
      </c>
      <c r="C2996" s="3" t="s">
        <v>2938</v>
      </c>
      <c r="D2996" s="3" t="s">
        <v>1171</v>
      </c>
      <c r="H2996" s="3" t="s">
        <v>2938</v>
      </c>
      <c r="I2996" s="3" t="s">
        <v>1171</v>
      </c>
      <c r="J2996" s="9">
        <v>41205</v>
      </c>
      <c r="K2996" s="9">
        <v>41209</v>
      </c>
      <c r="O2996" s="3" t="s">
        <v>2938</v>
      </c>
      <c r="P2996" s="3" t="s">
        <v>1171</v>
      </c>
      <c r="Q2996" s="3" t="s">
        <v>5768</v>
      </c>
      <c r="R2996" s="3" t="s">
        <v>6235</v>
      </c>
      <c r="S2996" s="3" t="s">
        <v>6236</v>
      </c>
      <c r="T2996" s="3" t="s">
        <v>5775</v>
      </c>
      <c r="X2996" s="3">
        <v>2994</v>
      </c>
      <c r="Y2996" s="3">
        <v>92105</v>
      </c>
    </row>
    <row r="2997" spans="2:25" x14ac:dyDescent="0.35">
      <c r="B2997" s="3">
        <v>2995</v>
      </c>
      <c r="C2997" s="3" t="s">
        <v>2938</v>
      </c>
      <c r="D2997" s="3" t="s">
        <v>765</v>
      </c>
      <c r="H2997" s="3" t="s">
        <v>2938</v>
      </c>
      <c r="I2997" s="3" t="s">
        <v>765</v>
      </c>
      <c r="J2997" s="9">
        <v>41205</v>
      </c>
      <c r="K2997" s="9">
        <v>41209</v>
      </c>
      <c r="O2997" s="3" t="s">
        <v>2938</v>
      </c>
      <c r="P2997" s="3" t="s">
        <v>765</v>
      </c>
      <c r="Q2997" s="3" t="s">
        <v>5768</v>
      </c>
      <c r="R2997" s="3" t="s">
        <v>6235</v>
      </c>
      <c r="S2997" s="3" t="s">
        <v>6236</v>
      </c>
      <c r="T2997" s="3" t="s">
        <v>5775</v>
      </c>
      <c r="X2997" s="3">
        <v>2995</v>
      </c>
      <c r="Y2997" s="3">
        <v>92105</v>
      </c>
    </row>
    <row r="2998" spans="2:25" x14ac:dyDescent="0.35">
      <c r="B2998" s="3">
        <v>2996</v>
      </c>
      <c r="C2998" s="3" t="s">
        <v>2938</v>
      </c>
      <c r="D2998" s="3" t="s">
        <v>994</v>
      </c>
      <c r="H2998" s="3" t="s">
        <v>2938</v>
      </c>
      <c r="I2998" s="3" t="s">
        <v>994</v>
      </c>
      <c r="J2998" s="9">
        <v>41205</v>
      </c>
      <c r="K2998" s="9">
        <v>41209</v>
      </c>
      <c r="O2998" s="3" t="s">
        <v>2938</v>
      </c>
      <c r="P2998" s="3" t="s">
        <v>994</v>
      </c>
      <c r="Q2998" s="3" t="s">
        <v>5768</v>
      </c>
      <c r="R2998" s="3" t="s">
        <v>6235</v>
      </c>
      <c r="S2998" s="3" t="s">
        <v>6236</v>
      </c>
      <c r="T2998" s="3" t="s">
        <v>5775</v>
      </c>
      <c r="X2998" s="3">
        <v>2996</v>
      </c>
      <c r="Y2998" s="3">
        <v>92105</v>
      </c>
    </row>
    <row r="2999" spans="2:25" x14ac:dyDescent="0.35">
      <c r="B2999" s="3">
        <v>2997</v>
      </c>
      <c r="C2999" s="3" t="s">
        <v>2938</v>
      </c>
      <c r="D2999" s="3" t="s">
        <v>1660</v>
      </c>
      <c r="H2999" s="3" t="s">
        <v>2938</v>
      </c>
      <c r="I2999" s="3" t="s">
        <v>1660</v>
      </c>
      <c r="J2999" s="9">
        <v>41205</v>
      </c>
      <c r="K2999" s="9">
        <v>41209</v>
      </c>
      <c r="O2999" s="3" t="s">
        <v>2938</v>
      </c>
      <c r="P2999" s="3" t="s">
        <v>1660</v>
      </c>
      <c r="Q2999" s="3" t="s">
        <v>5768</v>
      </c>
      <c r="R2999" s="3" t="s">
        <v>6235</v>
      </c>
      <c r="S2999" s="3" t="s">
        <v>6236</v>
      </c>
      <c r="T2999" s="3" t="s">
        <v>5775</v>
      </c>
      <c r="X2999" s="3">
        <v>2997</v>
      </c>
      <c r="Y2999" s="3">
        <v>92105</v>
      </c>
    </row>
    <row r="3000" spans="2:25" x14ac:dyDescent="0.35">
      <c r="B3000" s="3">
        <v>2998</v>
      </c>
      <c r="C3000" s="3" t="s">
        <v>2939</v>
      </c>
      <c r="D3000" s="3" t="s">
        <v>897</v>
      </c>
      <c r="H3000" s="3" t="s">
        <v>2939</v>
      </c>
      <c r="I3000" s="3" t="s">
        <v>897</v>
      </c>
      <c r="J3000" s="9">
        <v>41523</v>
      </c>
      <c r="K3000" s="9">
        <v>41525</v>
      </c>
      <c r="O3000" s="3" t="s">
        <v>2939</v>
      </c>
      <c r="P3000" s="3" t="s">
        <v>897</v>
      </c>
      <c r="Q3000" s="3" t="s">
        <v>5768</v>
      </c>
      <c r="R3000" s="3" t="s">
        <v>7101</v>
      </c>
      <c r="S3000" s="3" t="s">
        <v>7102</v>
      </c>
      <c r="T3000" s="3" t="s">
        <v>5775</v>
      </c>
      <c r="X3000" s="3">
        <v>2998</v>
      </c>
      <c r="Y3000" s="3">
        <v>37604</v>
      </c>
    </row>
    <row r="3001" spans="2:25" x14ac:dyDescent="0.35">
      <c r="B3001" s="3">
        <v>2999</v>
      </c>
      <c r="C3001" s="3" t="s">
        <v>2939</v>
      </c>
      <c r="D3001" s="3" t="s">
        <v>1050</v>
      </c>
      <c r="H3001" s="3" t="s">
        <v>2939</v>
      </c>
      <c r="I3001" s="3" t="s">
        <v>1050</v>
      </c>
      <c r="J3001" s="9">
        <v>41523</v>
      </c>
      <c r="K3001" s="9">
        <v>41525</v>
      </c>
      <c r="O3001" s="3" t="s">
        <v>2939</v>
      </c>
      <c r="P3001" s="3" t="s">
        <v>1050</v>
      </c>
      <c r="Q3001" s="3" t="s">
        <v>5768</v>
      </c>
      <c r="R3001" s="3" t="s">
        <v>7101</v>
      </c>
      <c r="S3001" s="3" t="s">
        <v>7102</v>
      </c>
      <c r="T3001" s="3" t="s">
        <v>5775</v>
      </c>
      <c r="X3001" s="3">
        <v>2999</v>
      </c>
      <c r="Y3001" s="3">
        <v>37604</v>
      </c>
    </row>
    <row r="3002" spans="2:25" x14ac:dyDescent="0.35">
      <c r="B3002" s="3">
        <v>3000</v>
      </c>
      <c r="C3002" s="3" t="s">
        <v>2939</v>
      </c>
      <c r="D3002" s="3" t="s">
        <v>893</v>
      </c>
      <c r="H3002" s="3" t="s">
        <v>2939</v>
      </c>
      <c r="I3002" s="3" t="s">
        <v>893</v>
      </c>
      <c r="J3002" s="9">
        <v>41523</v>
      </c>
      <c r="K3002" s="9">
        <v>41525</v>
      </c>
      <c r="O3002" s="3" t="s">
        <v>2939</v>
      </c>
      <c r="P3002" s="3" t="s">
        <v>893</v>
      </c>
      <c r="Q3002" s="3" t="s">
        <v>5768</v>
      </c>
      <c r="R3002" s="3" t="s">
        <v>7101</v>
      </c>
      <c r="S3002" s="3" t="s">
        <v>7102</v>
      </c>
      <c r="T3002" s="3" t="s">
        <v>5775</v>
      </c>
      <c r="X3002" s="3">
        <v>3000</v>
      </c>
      <c r="Y3002" s="3">
        <v>37604</v>
      </c>
    </row>
    <row r="3003" spans="2:25" x14ac:dyDescent="0.35">
      <c r="B3003" s="3">
        <v>3001</v>
      </c>
      <c r="C3003" s="3" t="s">
        <v>2939</v>
      </c>
      <c r="D3003" s="3" t="s">
        <v>2421</v>
      </c>
      <c r="H3003" s="3" t="s">
        <v>2939</v>
      </c>
      <c r="I3003" s="3" t="s">
        <v>2421</v>
      </c>
      <c r="J3003" s="9">
        <v>41523</v>
      </c>
      <c r="K3003" s="9">
        <v>41525</v>
      </c>
      <c r="O3003" s="3" t="s">
        <v>2939</v>
      </c>
      <c r="P3003" s="3" t="s">
        <v>2421</v>
      </c>
      <c r="Q3003" s="3" t="s">
        <v>5768</v>
      </c>
      <c r="R3003" s="3" t="s">
        <v>7101</v>
      </c>
      <c r="S3003" s="3" t="s">
        <v>7102</v>
      </c>
      <c r="T3003" s="3" t="s">
        <v>5775</v>
      </c>
      <c r="X3003" s="3">
        <v>3001</v>
      </c>
      <c r="Y3003" s="3">
        <v>37604</v>
      </c>
    </row>
    <row r="3004" spans="2:25" x14ac:dyDescent="0.35">
      <c r="B3004" s="3">
        <v>3002</v>
      </c>
      <c r="C3004" s="3" t="s">
        <v>2940</v>
      </c>
      <c r="D3004" s="3" t="s">
        <v>2325</v>
      </c>
      <c r="H3004" s="3" t="s">
        <v>2940</v>
      </c>
      <c r="I3004" s="3" t="s">
        <v>2325</v>
      </c>
      <c r="J3004" s="9">
        <v>41576</v>
      </c>
      <c r="K3004" s="9">
        <v>41581</v>
      </c>
      <c r="O3004" s="3" t="s">
        <v>2940</v>
      </c>
      <c r="P3004" s="3" t="s">
        <v>2325</v>
      </c>
      <c r="Q3004" s="3" t="s">
        <v>5772</v>
      </c>
      <c r="R3004" s="3" t="s">
        <v>6119</v>
      </c>
      <c r="S3004" s="3" t="s">
        <v>6120</v>
      </c>
      <c r="T3004" s="3" t="s">
        <v>5775</v>
      </c>
      <c r="X3004" s="3">
        <v>3002</v>
      </c>
      <c r="Y3004" s="3">
        <v>33614</v>
      </c>
    </row>
    <row r="3005" spans="2:25" x14ac:dyDescent="0.35">
      <c r="B3005" s="3">
        <v>3003</v>
      </c>
      <c r="C3005" s="3" t="s">
        <v>2941</v>
      </c>
      <c r="D3005" s="3" t="s">
        <v>2146</v>
      </c>
      <c r="H3005" s="3" t="s">
        <v>2941</v>
      </c>
      <c r="I3005" s="3" t="s">
        <v>2146</v>
      </c>
      <c r="J3005" s="9">
        <v>41075</v>
      </c>
      <c r="K3005" s="9">
        <v>41080</v>
      </c>
      <c r="O3005" s="3" t="s">
        <v>2941</v>
      </c>
      <c r="P3005" s="3" t="s">
        <v>2146</v>
      </c>
      <c r="Q3005" s="3" t="s">
        <v>5772</v>
      </c>
      <c r="R3005" s="3" t="s">
        <v>7107</v>
      </c>
      <c r="S3005" s="3" t="s">
        <v>7108</v>
      </c>
      <c r="T3005" s="3" t="s">
        <v>5775</v>
      </c>
      <c r="X3005" s="3">
        <v>3003</v>
      </c>
      <c r="Y3005" s="3">
        <v>85234</v>
      </c>
    </row>
    <row r="3006" spans="2:25" x14ac:dyDescent="0.35">
      <c r="B3006" s="3">
        <v>3004</v>
      </c>
      <c r="C3006" s="3" t="s">
        <v>2941</v>
      </c>
      <c r="D3006" s="3" t="s">
        <v>265</v>
      </c>
      <c r="H3006" s="3" t="s">
        <v>2941</v>
      </c>
      <c r="I3006" s="3" t="s">
        <v>265</v>
      </c>
      <c r="J3006" s="9">
        <v>41075</v>
      </c>
      <c r="K3006" s="9">
        <v>41080</v>
      </c>
      <c r="O3006" s="3" t="s">
        <v>2941</v>
      </c>
      <c r="P3006" s="3" t="s">
        <v>265</v>
      </c>
      <c r="Q3006" s="3" t="s">
        <v>5772</v>
      </c>
      <c r="R3006" s="3" t="s">
        <v>7107</v>
      </c>
      <c r="S3006" s="3" t="s">
        <v>7108</v>
      </c>
      <c r="T3006" s="3" t="s">
        <v>5775</v>
      </c>
      <c r="X3006" s="3">
        <v>3004</v>
      </c>
      <c r="Y3006" s="3">
        <v>85234</v>
      </c>
    </row>
    <row r="3007" spans="2:25" x14ac:dyDescent="0.35">
      <c r="B3007" s="3">
        <v>3005</v>
      </c>
      <c r="C3007" s="3" t="s">
        <v>2941</v>
      </c>
      <c r="D3007" s="3" t="s">
        <v>2936</v>
      </c>
      <c r="H3007" s="3" t="s">
        <v>2941</v>
      </c>
      <c r="I3007" s="3" t="s">
        <v>2936</v>
      </c>
      <c r="J3007" s="9">
        <v>41075</v>
      </c>
      <c r="K3007" s="9">
        <v>41080</v>
      </c>
      <c r="O3007" s="3" t="s">
        <v>2941</v>
      </c>
      <c r="P3007" s="3" t="s">
        <v>2936</v>
      </c>
      <c r="Q3007" s="3" t="s">
        <v>5772</v>
      </c>
      <c r="R3007" s="3" t="s">
        <v>7107</v>
      </c>
      <c r="S3007" s="3" t="s">
        <v>7108</v>
      </c>
      <c r="T3007" s="3" t="s">
        <v>5775</v>
      </c>
      <c r="X3007" s="3">
        <v>3005</v>
      </c>
      <c r="Y3007" s="3">
        <v>85234</v>
      </c>
    </row>
    <row r="3008" spans="2:25" x14ac:dyDescent="0.35">
      <c r="B3008" s="3">
        <v>3006</v>
      </c>
      <c r="C3008" s="3" t="s">
        <v>2941</v>
      </c>
      <c r="D3008" s="3" t="s">
        <v>2942</v>
      </c>
      <c r="H3008" s="3" t="s">
        <v>2941</v>
      </c>
      <c r="I3008" s="3" t="s">
        <v>2942</v>
      </c>
      <c r="J3008" s="9">
        <v>41075</v>
      </c>
      <c r="K3008" s="9">
        <v>41080</v>
      </c>
      <c r="O3008" s="3" t="s">
        <v>2941</v>
      </c>
      <c r="P3008" s="3" t="s">
        <v>2942</v>
      </c>
      <c r="Q3008" s="3" t="s">
        <v>5772</v>
      </c>
      <c r="R3008" s="3" t="s">
        <v>7107</v>
      </c>
      <c r="S3008" s="3" t="s">
        <v>7108</v>
      </c>
      <c r="T3008" s="3" t="s">
        <v>5775</v>
      </c>
      <c r="X3008" s="3">
        <v>3006</v>
      </c>
      <c r="Y3008" s="3">
        <v>85234</v>
      </c>
    </row>
    <row r="3009" spans="2:25" x14ac:dyDescent="0.35">
      <c r="B3009" s="3">
        <v>3007</v>
      </c>
      <c r="C3009" s="3" t="s">
        <v>2943</v>
      </c>
      <c r="D3009" s="3" t="s">
        <v>10</v>
      </c>
      <c r="H3009" s="3" t="s">
        <v>2943</v>
      </c>
      <c r="I3009" s="3" t="s">
        <v>10</v>
      </c>
      <c r="J3009" s="9">
        <v>40729</v>
      </c>
      <c r="K3009" s="9">
        <v>40736</v>
      </c>
      <c r="O3009" s="3" t="s">
        <v>2943</v>
      </c>
      <c r="P3009" s="3" t="s">
        <v>10</v>
      </c>
      <c r="Q3009" s="3" t="s">
        <v>5772</v>
      </c>
      <c r="R3009" s="3" t="s">
        <v>7017</v>
      </c>
      <c r="S3009" s="3" t="s">
        <v>7018</v>
      </c>
      <c r="T3009" s="3" t="s">
        <v>5771</v>
      </c>
      <c r="X3009" s="3">
        <v>3007</v>
      </c>
      <c r="Y3009" s="3">
        <v>37918</v>
      </c>
    </row>
    <row r="3010" spans="2:25" x14ac:dyDescent="0.35">
      <c r="B3010" s="3">
        <v>3008</v>
      </c>
      <c r="C3010" s="3" t="s">
        <v>2944</v>
      </c>
      <c r="D3010" s="3" t="s">
        <v>2945</v>
      </c>
      <c r="H3010" s="3" t="s">
        <v>2944</v>
      </c>
      <c r="I3010" s="3" t="s">
        <v>2945</v>
      </c>
      <c r="J3010" s="9">
        <v>41669</v>
      </c>
      <c r="K3010" s="9">
        <v>41673</v>
      </c>
      <c r="O3010" s="3" t="s">
        <v>2944</v>
      </c>
      <c r="P3010" s="3" t="s">
        <v>2945</v>
      </c>
      <c r="Q3010" s="3" t="s">
        <v>5772</v>
      </c>
      <c r="R3010" s="3" t="s">
        <v>6167</v>
      </c>
      <c r="S3010" s="3" t="s">
        <v>6168</v>
      </c>
      <c r="T3010" s="3" t="s">
        <v>5775</v>
      </c>
      <c r="X3010" s="3">
        <v>3008</v>
      </c>
      <c r="Y3010" s="3">
        <v>60653</v>
      </c>
    </row>
    <row r="3011" spans="2:25" x14ac:dyDescent="0.35">
      <c r="B3011" s="3">
        <v>3009</v>
      </c>
      <c r="C3011" s="3" t="s">
        <v>2946</v>
      </c>
      <c r="D3011" s="3" t="s">
        <v>2947</v>
      </c>
      <c r="H3011" s="3" t="s">
        <v>2946</v>
      </c>
      <c r="I3011" s="3" t="s">
        <v>2947</v>
      </c>
      <c r="J3011" s="9">
        <v>40696</v>
      </c>
      <c r="K3011" s="9">
        <v>40700</v>
      </c>
      <c r="O3011" s="3" t="s">
        <v>2946</v>
      </c>
      <c r="P3011" s="3" t="s">
        <v>2947</v>
      </c>
      <c r="Q3011" s="3" t="s">
        <v>5772</v>
      </c>
      <c r="R3011" s="3" t="s">
        <v>6919</v>
      </c>
      <c r="S3011" s="3" t="s">
        <v>6920</v>
      </c>
      <c r="T3011" s="3" t="s">
        <v>5775</v>
      </c>
      <c r="X3011" s="3">
        <v>3009</v>
      </c>
      <c r="Y3011" s="3">
        <v>30076</v>
      </c>
    </row>
    <row r="3012" spans="2:25" x14ac:dyDescent="0.35">
      <c r="B3012" s="3">
        <v>3010</v>
      </c>
      <c r="C3012" s="3" t="s">
        <v>2946</v>
      </c>
      <c r="D3012" s="3" t="s">
        <v>632</v>
      </c>
      <c r="H3012" s="3" t="s">
        <v>2946</v>
      </c>
      <c r="I3012" s="3" t="s">
        <v>632</v>
      </c>
      <c r="J3012" s="9">
        <v>40696</v>
      </c>
      <c r="K3012" s="9">
        <v>40700</v>
      </c>
      <c r="O3012" s="3" t="s">
        <v>2946</v>
      </c>
      <c r="P3012" s="3" t="s">
        <v>632</v>
      </c>
      <c r="Q3012" s="3" t="s">
        <v>5772</v>
      </c>
      <c r="R3012" s="3" t="s">
        <v>6919</v>
      </c>
      <c r="S3012" s="3" t="s">
        <v>6920</v>
      </c>
      <c r="T3012" s="3" t="s">
        <v>5775</v>
      </c>
      <c r="X3012" s="3">
        <v>3010</v>
      </c>
      <c r="Y3012" s="3">
        <v>30076</v>
      </c>
    </row>
    <row r="3013" spans="2:25" x14ac:dyDescent="0.35">
      <c r="B3013" s="3">
        <v>3011</v>
      </c>
      <c r="C3013" s="3" t="s">
        <v>2946</v>
      </c>
      <c r="D3013" s="3" t="s">
        <v>636</v>
      </c>
      <c r="H3013" s="3" t="s">
        <v>2946</v>
      </c>
      <c r="I3013" s="3" t="s">
        <v>636</v>
      </c>
      <c r="J3013" s="9">
        <v>40696</v>
      </c>
      <c r="K3013" s="9">
        <v>40700</v>
      </c>
      <c r="O3013" s="3" t="s">
        <v>2946</v>
      </c>
      <c r="P3013" s="3" t="s">
        <v>636</v>
      </c>
      <c r="Q3013" s="3" t="s">
        <v>5772</v>
      </c>
      <c r="R3013" s="3" t="s">
        <v>6919</v>
      </c>
      <c r="S3013" s="3" t="s">
        <v>6920</v>
      </c>
      <c r="T3013" s="3" t="s">
        <v>5775</v>
      </c>
      <c r="X3013" s="3">
        <v>3011</v>
      </c>
      <c r="Y3013" s="3">
        <v>30076</v>
      </c>
    </row>
    <row r="3014" spans="2:25" x14ac:dyDescent="0.35">
      <c r="B3014" s="3">
        <v>3012</v>
      </c>
      <c r="C3014" s="3" t="s">
        <v>2948</v>
      </c>
      <c r="D3014" s="3" t="s">
        <v>990</v>
      </c>
      <c r="H3014" s="3" t="s">
        <v>2948</v>
      </c>
      <c r="I3014" s="3" t="s">
        <v>990</v>
      </c>
      <c r="J3014" s="9">
        <v>41603</v>
      </c>
      <c r="K3014" s="9">
        <v>41609</v>
      </c>
      <c r="O3014" s="3" t="s">
        <v>2948</v>
      </c>
      <c r="P3014" s="3" t="s">
        <v>990</v>
      </c>
      <c r="Q3014" s="3" t="s">
        <v>5772</v>
      </c>
      <c r="R3014" s="3" t="s">
        <v>5990</v>
      </c>
      <c r="S3014" s="3" t="s">
        <v>5991</v>
      </c>
      <c r="T3014" s="3" t="s">
        <v>5771</v>
      </c>
      <c r="X3014" s="3">
        <v>3012</v>
      </c>
      <c r="Y3014" s="3">
        <v>90036</v>
      </c>
    </row>
    <row r="3015" spans="2:25" x14ac:dyDescent="0.35">
      <c r="B3015" s="3">
        <v>3013</v>
      </c>
      <c r="C3015" s="3" t="s">
        <v>2948</v>
      </c>
      <c r="D3015" s="3" t="s">
        <v>825</v>
      </c>
      <c r="H3015" s="3" t="s">
        <v>2948</v>
      </c>
      <c r="I3015" s="3" t="s">
        <v>825</v>
      </c>
      <c r="J3015" s="9">
        <v>41603</v>
      </c>
      <c r="K3015" s="9">
        <v>41609</v>
      </c>
      <c r="O3015" s="3" t="s">
        <v>2948</v>
      </c>
      <c r="P3015" s="3" t="s">
        <v>825</v>
      </c>
      <c r="Q3015" s="3" t="s">
        <v>5772</v>
      </c>
      <c r="R3015" s="3" t="s">
        <v>5990</v>
      </c>
      <c r="S3015" s="3" t="s">
        <v>5991</v>
      </c>
      <c r="T3015" s="3" t="s">
        <v>5771</v>
      </c>
      <c r="X3015" s="3">
        <v>3013</v>
      </c>
      <c r="Y3015" s="3">
        <v>90036</v>
      </c>
    </row>
    <row r="3016" spans="2:25" x14ac:dyDescent="0.35">
      <c r="B3016" s="3">
        <v>3014</v>
      </c>
      <c r="C3016" s="3" t="s">
        <v>2948</v>
      </c>
      <c r="D3016" s="3" t="s">
        <v>2591</v>
      </c>
      <c r="H3016" s="3" t="s">
        <v>2948</v>
      </c>
      <c r="I3016" s="3" t="s">
        <v>2591</v>
      </c>
      <c r="J3016" s="9">
        <v>41603</v>
      </c>
      <c r="K3016" s="9">
        <v>41609</v>
      </c>
      <c r="O3016" s="3" t="s">
        <v>2948</v>
      </c>
      <c r="P3016" s="3" t="s">
        <v>2591</v>
      </c>
      <c r="Q3016" s="3" t="s">
        <v>5772</v>
      </c>
      <c r="R3016" s="3" t="s">
        <v>5990</v>
      </c>
      <c r="S3016" s="3" t="s">
        <v>5991</v>
      </c>
      <c r="T3016" s="3" t="s">
        <v>5771</v>
      </c>
      <c r="X3016" s="3">
        <v>3014</v>
      </c>
      <c r="Y3016" s="3">
        <v>90036</v>
      </c>
    </row>
    <row r="3017" spans="2:25" x14ac:dyDescent="0.35">
      <c r="B3017" s="3">
        <v>3015</v>
      </c>
      <c r="C3017" s="3" t="s">
        <v>2949</v>
      </c>
      <c r="D3017" s="3" t="s">
        <v>814</v>
      </c>
      <c r="H3017" s="3" t="s">
        <v>2949</v>
      </c>
      <c r="I3017" s="3" t="s">
        <v>814</v>
      </c>
      <c r="J3017" s="9">
        <v>41589</v>
      </c>
      <c r="K3017" s="9">
        <v>41593</v>
      </c>
      <c r="O3017" s="3" t="s">
        <v>2949</v>
      </c>
      <c r="P3017" s="3" t="s">
        <v>814</v>
      </c>
      <c r="Q3017" s="3" t="s">
        <v>5772</v>
      </c>
      <c r="R3017" s="3" t="s">
        <v>6563</v>
      </c>
      <c r="S3017" s="3" t="s">
        <v>6564</v>
      </c>
      <c r="T3017" s="3" t="s">
        <v>5775</v>
      </c>
      <c r="X3017" s="3">
        <v>3015</v>
      </c>
      <c r="Y3017" s="3">
        <v>77036</v>
      </c>
    </row>
    <row r="3018" spans="2:25" x14ac:dyDescent="0.35">
      <c r="B3018" s="3">
        <v>3016</v>
      </c>
      <c r="C3018" s="3" t="s">
        <v>2950</v>
      </c>
      <c r="D3018" s="3" t="s">
        <v>1849</v>
      </c>
      <c r="H3018" s="3" t="s">
        <v>2950</v>
      </c>
      <c r="I3018" s="3" t="s">
        <v>1849</v>
      </c>
      <c r="J3018" s="9">
        <v>40869</v>
      </c>
      <c r="K3018" s="9">
        <v>40875</v>
      </c>
      <c r="O3018" s="3" t="s">
        <v>2950</v>
      </c>
      <c r="P3018" s="3" t="s">
        <v>1849</v>
      </c>
      <c r="Q3018" s="3" t="s">
        <v>5772</v>
      </c>
      <c r="R3018" s="3" t="s">
        <v>7085</v>
      </c>
      <c r="S3018" s="3" t="s">
        <v>7086</v>
      </c>
      <c r="T3018" s="3" t="s">
        <v>5782</v>
      </c>
      <c r="X3018" s="3">
        <v>3016</v>
      </c>
      <c r="Y3018" s="3">
        <v>60440</v>
      </c>
    </row>
    <row r="3019" spans="2:25" x14ac:dyDescent="0.35">
      <c r="B3019" s="3">
        <v>3017</v>
      </c>
      <c r="C3019" s="3" t="s">
        <v>2951</v>
      </c>
      <c r="D3019" s="3" t="s">
        <v>2952</v>
      </c>
      <c r="H3019" s="3" t="s">
        <v>2951</v>
      </c>
      <c r="I3019" s="3" t="s">
        <v>2952</v>
      </c>
      <c r="J3019" s="9">
        <v>41761</v>
      </c>
      <c r="K3019" s="9">
        <v>41765</v>
      </c>
      <c r="O3019" s="3" t="s">
        <v>2951</v>
      </c>
      <c r="P3019" s="3" t="s">
        <v>2952</v>
      </c>
      <c r="Q3019" s="3" t="s">
        <v>5772</v>
      </c>
      <c r="R3019" s="3" t="s">
        <v>6299</v>
      </c>
      <c r="S3019" s="3" t="s">
        <v>6300</v>
      </c>
      <c r="T3019" s="3" t="s">
        <v>5782</v>
      </c>
      <c r="X3019" s="3">
        <v>3017</v>
      </c>
      <c r="Y3019" s="3">
        <v>71854</v>
      </c>
    </row>
    <row r="3020" spans="2:25" x14ac:dyDescent="0.35">
      <c r="B3020" s="3">
        <v>3018</v>
      </c>
      <c r="C3020" s="3" t="s">
        <v>2953</v>
      </c>
      <c r="D3020" s="3" t="s">
        <v>1550</v>
      </c>
      <c r="H3020" s="3" t="s">
        <v>2953</v>
      </c>
      <c r="I3020" s="3" t="s">
        <v>1550</v>
      </c>
      <c r="J3020" s="9">
        <v>41981</v>
      </c>
      <c r="K3020" s="9">
        <v>41986</v>
      </c>
      <c r="O3020" s="3" t="s">
        <v>2953</v>
      </c>
      <c r="P3020" s="3" t="s">
        <v>1550</v>
      </c>
      <c r="Q3020" s="3" t="s">
        <v>5772</v>
      </c>
      <c r="R3020" s="3" t="s">
        <v>5934</v>
      </c>
      <c r="S3020" s="3" t="s">
        <v>5935</v>
      </c>
      <c r="T3020" s="3" t="s">
        <v>5771</v>
      </c>
      <c r="X3020" s="3">
        <v>3018</v>
      </c>
      <c r="Y3020" s="3">
        <v>78207</v>
      </c>
    </row>
    <row r="3021" spans="2:25" x14ac:dyDescent="0.35">
      <c r="B3021" s="3">
        <v>3019</v>
      </c>
      <c r="C3021" s="3" t="s">
        <v>2953</v>
      </c>
      <c r="D3021" s="3" t="s">
        <v>108</v>
      </c>
      <c r="H3021" s="3" t="s">
        <v>2953</v>
      </c>
      <c r="I3021" s="3" t="s">
        <v>108</v>
      </c>
      <c r="J3021" s="9">
        <v>41981</v>
      </c>
      <c r="K3021" s="9">
        <v>41986</v>
      </c>
      <c r="O3021" s="3" t="s">
        <v>2953</v>
      </c>
      <c r="P3021" s="3" t="s">
        <v>108</v>
      </c>
      <c r="Q3021" s="3" t="s">
        <v>5772</v>
      </c>
      <c r="R3021" s="3" t="s">
        <v>5934</v>
      </c>
      <c r="S3021" s="3" t="s">
        <v>5935</v>
      </c>
      <c r="T3021" s="3" t="s">
        <v>5771</v>
      </c>
      <c r="X3021" s="3">
        <v>3019</v>
      </c>
      <c r="Y3021" s="3">
        <v>78207</v>
      </c>
    </row>
    <row r="3022" spans="2:25" x14ac:dyDescent="0.35">
      <c r="B3022" s="3">
        <v>3020</v>
      </c>
      <c r="C3022" s="3" t="s">
        <v>2954</v>
      </c>
      <c r="D3022" s="3" t="s">
        <v>1550</v>
      </c>
      <c r="H3022" s="3" t="s">
        <v>2954</v>
      </c>
      <c r="I3022" s="3" t="s">
        <v>1550</v>
      </c>
      <c r="J3022" s="9">
        <v>41974</v>
      </c>
      <c r="K3022" s="9">
        <v>41978</v>
      </c>
      <c r="O3022" s="3" t="s">
        <v>2954</v>
      </c>
      <c r="P3022" s="3" t="s">
        <v>1550</v>
      </c>
      <c r="Q3022" s="3" t="s">
        <v>5772</v>
      </c>
      <c r="R3022" s="3" t="s">
        <v>6745</v>
      </c>
      <c r="S3022" s="3" t="s">
        <v>6746</v>
      </c>
      <c r="T3022" s="3" t="s">
        <v>5775</v>
      </c>
      <c r="X3022" s="3">
        <v>3020</v>
      </c>
      <c r="Y3022" s="3">
        <v>78539</v>
      </c>
    </row>
    <row r="3023" spans="2:25" x14ac:dyDescent="0.35">
      <c r="B3023" s="3">
        <v>3021</v>
      </c>
      <c r="C3023" s="3" t="s">
        <v>2955</v>
      </c>
      <c r="D3023" s="3" t="s">
        <v>513</v>
      </c>
      <c r="H3023" s="3" t="s">
        <v>2955</v>
      </c>
      <c r="I3023" s="3" t="s">
        <v>513</v>
      </c>
      <c r="J3023" s="9">
        <v>41981</v>
      </c>
      <c r="K3023" s="9">
        <v>41983</v>
      </c>
      <c r="O3023" s="3" t="s">
        <v>2955</v>
      </c>
      <c r="P3023" s="3" t="s">
        <v>513</v>
      </c>
      <c r="Q3023" s="3" t="s">
        <v>5801</v>
      </c>
      <c r="R3023" s="3" t="s">
        <v>7005</v>
      </c>
      <c r="S3023" s="3" t="s">
        <v>7006</v>
      </c>
      <c r="T3023" s="3" t="s">
        <v>5775</v>
      </c>
      <c r="X3023" s="3">
        <v>3021</v>
      </c>
      <c r="Y3023" s="3">
        <v>43615</v>
      </c>
    </row>
    <row r="3024" spans="2:25" x14ac:dyDescent="0.35">
      <c r="B3024" s="3">
        <v>3022</v>
      </c>
      <c r="C3024" s="3" t="s">
        <v>2956</v>
      </c>
      <c r="D3024" s="3" t="s">
        <v>337</v>
      </c>
      <c r="H3024" s="3" t="s">
        <v>2956</v>
      </c>
      <c r="I3024" s="3" t="s">
        <v>337</v>
      </c>
      <c r="J3024" s="9">
        <v>40911</v>
      </c>
      <c r="K3024" s="9">
        <v>40916</v>
      </c>
      <c r="O3024" s="3" t="s">
        <v>2956</v>
      </c>
      <c r="P3024" s="3" t="s">
        <v>337</v>
      </c>
      <c r="Q3024" s="3" t="s">
        <v>5772</v>
      </c>
      <c r="R3024" s="3" t="s">
        <v>6173</v>
      </c>
      <c r="S3024" s="3" t="s">
        <v>6174</v>
      </c>
      <c r="T3024" s="3" t="s">
        <v>5771</v>
      </c>
      <c r="X3024" s="3">
        <v>3022</v>
      </c>
      <c r="Y3024" s="3">
        <v>77520</v>
      </c>
    </row>
    <row r="3025" spans="2:25" x14ac:dyDescent="0.35">
      <c r="B3025" s="3">
        <v>3023</v>
      </c>
      <c r="C3025" s="3" t="s">
        <v>2957</v>
      </c>
      <c r="D3025" s="3" t="s">
        <v>2958</v>
      </c>
      <c r="H3025" s="3" t="s">
        <v>2957</v>
      </c>
      <c r="I3025" s="3" t="s">
        <v>2958</v>
      </c>
      <c r="J3025" s="9">
        <v>41227</v>
      </c>
      <c r="K3025" s="9">
        <v>41233</v>
      </c>
      <c r="O3025" s="3" t="s">
        <v>2957</v>
      </c>
      <c r="P3025" s="3" t="s">
        <v>2958</v>
      </c>
      <c r="Q3025" s="3" t="s">
        <v>5772</v>
      </c>
      <c r="R3025" s="3" t="s">
        <v>7109</v>
      </c>
      <c r="S3025" s="3" t="s">
        <v>7110</v>
      </c>
      <c r="T3025" s="3" t="s">
        <v>5782</v>
      </c>
      <c r="X3025" s="3">
        <v>3023</v>
      </c>
      <c r="Y3025" s="3">
        <v>19143</v>
      </c>
    </row>
    <row r="3026" spans="2:25" x14ac:dyDescent="0.35">
      <c r="B3026" s="3">
        <v>3024</v>
      </c>
      <c r="C3026" s="3" t="s">
        <v>2959</v>
      </c>
      <c r="D3026" s="3" t="s">
        <v>1826</v>
      </c>
      <c r="H3026" s="3" t="s">
        <v>2959</v>
      </c>
      <c r="I3026" s="3" t="s">
        <v>1826</v>
      </c>
      <c r="J3026" s="9">
        <v>41184</v>
      </c>
      <c r="K3026" s="9">
        <v>41189</v>
      </c>
      <c r="O3026" s="3" t="s">
        <v>2959</v>
      </c>
      <c r="P3026" s="3" t="s">
        <v>1826</v>
      </c>
      <c r="Q3026" s="3" t="s">
        <v>5768</v>
      </c>
      <c r="R3026" s="3" t="s">
        <v>5836</v>
      </c>
      <c r="S3026" s="3" t="s">
        <v>5837</v>
      </c>
      <c r="T3026" s="3" t="s">
        <v>5782</v>
      </c>
      <c r="X3026" s="3">
        <v>3024</v>
      </c>
      <c r="Y3026" s="3">
        <v>90045</v>
      </c>
    </row>
    <row r="3027" spans="2:25" x14ac:dyDescent="0.35">
      <c r="B3027" s="3">
        <v>3025</v>
      </c>
      <c r="C3027" s="3" t="s">
        <v>2960</v>
      </c>
      <c r="D3027" s="3" t="s">
        <v>2961</v>
      </c>
      <c r="H3027" s="3" t="s">
        <v>2960</v>
      </c>
      <c r="I3027" s="3" t="s">
        <v>2961</v>
      </c>
      <c r="J3027" s="9">
        <v>41004</v>
      </c>
      <c r="K3027" s="9">
        <v>41009</v>
      </c>
      <c r="O3027" s="3" t="s">
        <v>2960</v>
      </c>
      <c r="P3027" s="3" t="s">
        <v>2961</v>
      </c>
      <c r="Q3027" s="3" t="s">
        <v>5772</v>
      </c>
      <c r="R3027" s="3" t="s">
        <v>7111</v>
      </c>
      <c r="S3027" s="3" t="s">
        <v>7112</v>
      </c>
      <c r="T3027" s="3" t="s">
        <v>5782</v>
      </c>
      <c r="X3027" s="3">
        <v>3025</v>
      </c>
      <c r="Y3027" s="3">
        <v>19143</v>
      </c>
    </row>
    <row r="3028" spans="2:25" x14ac:dyDescent="0.35">
      <c r="B3028" s="3">
        <v>3026</v>
      </c>
      <c r="C3028" s="3" t="s">
        <v>2960</v>
      </c>
      <c r="D3028" s="3" t="s">
        <v>2537</v>
      </c>
      <c r="H3028" s="3" t="s">
        <v>2960</v>
      </c>
      <c r="I3028" s="3" t="s">
        <v>2537</v>
      </c>
      <c r="J3028" s="9">
        <v>41004</v>
      </c>
      <c r="K3028" s="9">
        <v>41009</v>
      </c>
      <c r="O3028" s="3" t="s">
        <v>2960</v>
      </c>
      <c r="P3028" s="3" t="s">
        <v>2537</v>
      </c>
      <c r="Q3028" s="3" t="s">
        <v>5772</v>
      </c>
      <c r="R3028" s="3" t="s">
        <v>7111</v>
      </c>
      <c r="S3028" s="3" t="s">
        <v>7112</v>
      </c>
      <c r="T3028" s="3" t="s">
        <v>5782</v>
      </c>
      <c r="X3028" s="3">
        <v>3026</v>
      </c>
      <c r="Y3028" s="3">
        <v>19143</v>
      </c>
    </row>
    <row r="3029" spans="2:25" x14ac:dyDescent="0.35">
      <c r="B3029" s="3">
        <v>3027</v>
      </c>
      <c r="C3029" s="3" t="s">
        <v>2960</v>
      </c>
      <c r="D3029" s="3" t="s">
        <v>1556</v>
      </c>
      <c r="H3029" s="3" t="s">
        <v>2960</v>
      </c>
      <c r="I3029" s="3" t="s">
        <v>1556</v>
      </c>
      <c r="J3029" s="9">
        <v>41004</v>
      </c>
      <c r="K3029" s="9">
        <v>41009</v>
      </c>
      <c r="O3029" s="3" t="s">
        <v>2960</v>
      </c>
      <c r="P3029" s="3" t="s">
        <v>1556</v>
      </c>
      <c r="Q3029" s="3" t="s">
        <v>5772</v>
      </c>
      <c r="R3029" s="3" t="s">
        <v>7111</v>
      </c>
      <c r="S3029" s="3" t="s">
        <v>7112</v>
      </c>
      <c r="T3029" s="3" t="s">
        <v>5782</v>
      </c>
      <c r="X3029" s="3">
        <v>3027</v>
      </c>
      <c r="Y3029" s="3">
        <v>19143</v>
      </c>
    </row>
    <row r="3030" spans="2:25" x14ac:dyDescent="0.35">
      <c r="B3030" s="3">
        <v>3028</v>
      </c>
      <c r="C3030" s="3" t="s">
        <v>2960</v>
      </c>
      <c r="D3030" s="3" t="s">
        <v>2041</v>
      </c>
      <c r="H3030" s="3" t="s">
        <v>2960</v>
      </c>
      <c r="I3030" s="3" t="s">
        <v>2041</v>
      </c>
      <c r="J3030" s="9">
        <v>41004</v>
      </c>
      <c r="K3030" s="9">
        <v>41009</v>
      </c>
      <c r="O3030" s="3" t="s">
        <v>2960</v>
      </c>
      <c r="P3030" s="3" t="s">
        <v>2041</v>
      </c>
      <c r="Q3030" s="3" t="s">
        <v>5772</v>
      </c>
      <c r="R3030" s="3" t="s">
        <v>7111</v>
      </c>
      <c r="S3030" s="3" t="s">
        <v>7112</v>
      </c>
      <c r="T3030" s="3" t="s">
        <v>5782</v>
      </c>
      <c r="X3030" s="3">
        <v>3028</v>
      </c>
      <c r="Y3030" s="3">
        <v>19143</v>
      </c>
    </row>
    <row r="3031" spans="2:25" x14ac:dyDescent="0.35">
      <c r="B3031" s="3">
        <v>3029</v>
      </c>
      <c r="C3031" s="3" t="s">
        <v>2960</v>
      </c>
      <c r="D3031" s="3" t="s">
        <v>614</v>
      </c>
      <c r="H3031" s="3" t="s">
        <v>2960</v>
      </c>
      <c r="I3031" s="3" t="s">
        <v>614</v>
      </c>
      <c r="J3031" s="9">
        <v>41004</v>
      </c>
      <c r="K3031" s="9">
        <v>41009</v>
      </c>
      <c r="O3031" s="3" t="s">
        <v>2960</v>
      </c>
      <c r="P3031" s="3" t="s">
        <v>614</v>
      </c>
      <c r="Q3031" s="3" t="s">
        <v>5772</v>
      </c>
      <c r="R3031" s="3" t="s">
        <v>7111</v>
      </c>
      <c r="S3031" s="3" t="s">
        <v>7112</v>
      </c>
      <c r="T3031" s="3" t="s">
        <v>5782</v>
      </c>
      <c r="X3031" s="3">
        <v>3029</v>
      </c>
      <c r="Y3031" s="3">
        <v>19143</v>
      </c>
    </row>
    <row r="3032" spans="2:25" x14ac:dyDescent="0.35">
      <c r="B3032" s="3">
        <v>3030</v>
      </c>
      <c r="C3032" s="3" t="s">
        <v>2960</v>
      </c>
      <c r="D3032" s="3" t="s">
        <v>127</v>
      </c>
      <c r="H3032" s="3" t="s">
        <v>2960</v>
      </c>
      <c r="I3032" s="3" t="s">
        <v>127</v>
      </c>
      <c r="J3032" s="9">
        <v>41004</v>
      </c>
      <c r="K3032" s="9">
        <v>41009</v>
      </c>
      <c r="O3032" s="3" t="s">
        <v>2960</v>
      </c>
      <c r="P3032" s="3" t="s">
        <v>127</v>
      </c>
      <c r="Q3032" s="3" t="s">
        <v>5772</v>
      </c>
      <c r="R3032" s="3" t="s">
        <v>7111</v>
      </c>
      <c r="S3032" s="3" t="s">
        <v>7112</v>
      </c>
      <c r="T3032" s="3" t="s">
        <v>5782</v>
      </c>
      <c r="X3032" s="3">
        <v>3030</v>
      </c>
      <c r="Y3032" s="3">
        <v>19143</v>
      </c>
    </row>
    <row r="3033" spans="2:25" x14ac:dyDescent="0.35">
      <c r="B3033" s="3">
        <v>3031</v>
      </c>
      <c r="C3033" s="3" t="s">
        <v>2960</v>
      </c>
      <c r="D3033" s="3" t="s">
        <v>2962</v>
      </c>
      <c r="H3033" s="3" t="s">
        <v>2960</v>
      </c>
      <c r="I3033" s="3" t="s">
        <v>2962</v>
      </c>
      <c r="J3033" s="9">
        <v>41004</v>
      </c>
      <c r="K3033" s="9">
        <v>41009</v>
      </c>
      <c r="O3033" s="3" t="s">
        <v>2960</v>
      </c>
      <c r="P3033" s="3" t="s">
        <v>2962</v>
      </c>
      <c r="Q3033" s="3" t="s">
        <v>5772</v>
      </c>
      <c r="R3033" s="3" t="s">
        <v>7111</v>
      </c>
      <c r="S3033" s="3" t="s">
        <v>7112</v>
      </c>
      <c r="T3033" s="3" t="s">
        <v>5782</v>
      </c>
      <c r="X3033" s="3">
        <v>3031</v>
      </c>
      <c r="Y3033" s="3">
        <v>19143</v>
      </c>
    </row>
    <row r="3034" spans="2:25" x14ac:dyDescent="0.35">
      <c r="B3034" s="3">
        <v>3032</v>
      </c>
      <c r="C3034" s="3" t="s">
        <v>2960</v>
      </c>
      <c r="D3034" s="3" t="s">
        <v>2963</v>
      </c>
      <c r="H3034" s="3" t="s">
        <v>2960</v>
      </c>
      <c r="I3034" s="3" t="s">
        <v>2963</v>
      </c>
      <c r="J3034" s="9">
        <v>41004</v>
      </c>
      <c r="K3034" s="9">
        <v>41009</v>
      </c>
      <c r="O3034" s="3" t="s">
        <v>2960</v>
      </c>
      <c r="P3034" s="3" t="s">
        <v>2963</v>
      </c>
      <c r="Q3034" s="3" t="s">
        <v>5772</v>
      </c>
      <c r="R3034" s="3" t="s">
        <v>7111</v>
      </c>
      <c r="S3034" s="3" t="s">
        <v>7112</v>
      </c>
      <c r="T3034" s="3" t="s">
        <v>5782</v>
      </c>
      <c r="X3034" s="3">
        <v>3032</v>
      </c>
      <c r="Y3034" s="3">
        <v>19143</v>
      </c>
    </row>
    <row r="3035" spans="2:25" x14ac:dyDescent="0.35">
      <c r="B3035" s="3">
        <v>3033</v>
      </c>
      <c r="C3035" s="3" t="s">
        <v>2964</v>
      </c>
      <c r="D3035" s="3" t="s">
        <v>2965</v>
      </c>
      <c r="H3035" s="3" t="s">
        <v>2964</v>
      </c>
      <c r="I3035" s="3" t="s">
        <v>2965</v>
      </c>
      <c r="J3035" s="9">
        <v>41796</v>
      </c>
      <c r="K3035" s="9">
        <v>41797</v>
      </c>
      <c r="O3035" s="3" t="s">
        <v>2964</v>
      </c>
      <c r="P3035" s="3" t="s">
        <v>2965</v>
      </c>
      <c r="Q3035" s="3" t="s">
        <v>5801</v>
      </c>
      <c r="R3035" s="3" t="s">
        <v>6525</v>
      </c>
      <c r="S3035" s="3" t="s">
        <v>6526</v>
      </c>
      <c r="T3035" s="3" t="s">
        <v>5775</v>
      </c>
      <c r="X3035" s="3">
        <v>3033</v>
      </c>
      <c r="Y3035" s="3">
        <v>77581</v>
      </c>
    </row>
    <row r="3036" spans="2:25" x14ac:dyDescent="0.35">
      <c r="B3036" s="3">
        <v>3034</v>
      </c>
      <c r="C3036" s="3" t="s">
        <v>2966</v>
      </c>
      <c r="D3036" s="3" t="s">
        <v>1348</v>
      </c>
      <c r="H3036" s="3" t="s">
        <v>2966</v>
      </c>
      <c r="I3036" s="3" t="s">
        <v>1348</v>
      </c>
      <c r="J3036" s="9">
        <v>41901</v>
      </c>
      <c r="K3036" s="9">
        <v>41908</v>
      </c>
      <c r="O3036" s="3" t="s">
        <v>2966</v>
      </c>
      <c r="P3036" s="3" t="s">
        <v>1348</v>
      </c>
      <c r="Q3036" s="3" t="s">
        <v>5772</v>
      </c>
      <c r="R3036" s="3" t="s">
        <v>7113</v>
      </c>
      <c r="S3036" s="3" t="s">
        <v>7114</v>
      </c>
      <c r="T3036" s="3" t="s">
        <v>5771</v>
      </c>
      <c r="X3036" s="3">
        <v>3034</v>
      </c>
      <c r="Y3036" s="3">
        <v>10035</v>
      </c>
    </row>
    <row r="3037" spans="2:25" x14ac:dyDescent="0.35">
      <c r="B3037" s="3">
        <v>3035</v>
      </c>
      <c r="C3037" s="3" t="s">
        <v>2966</v>
      </c>
      <c r="D3037" s="3" t="s">
        <v>1168</v>
      </c>
      <c r="H3037" s="3" t="s">
        <v>2966</v>
      </c>
      <c r="I3037" s="3" t="s">
        <v>1168</v>
      </c>
      <c r="J3037" s="9">
        <v>41901</v>
      </c>
      <c r="K3037" s="9">
        <v>41908</v>
      </c>
      <c r="O3037" s="3" t="s">
        <v>2966</v>
      </c>
      <c r="P3037" s="3" t="s">
        <v>1168</v>
      </c>
      <c r="Q3037" s="3" t="s">
        <v>5772</v>
      </c>
      <c r="R3037" s="3" t="s">
        <v>7113</v>
      </c>
      <c r="S3037" s="3" t="s">
        <v>7114</v>
      </c>
      <c r="T3037" s="3" t="s">
        <v>5771</v>
      </c>
      <c r="X3037" s="3">
        <v>3035</v>
      </c>
      <c r="Y3037" s="3">
        <v>10035</v>
      </c>
    </row>
    <row r="3038" spans="2:25" x14ac:dyDescent="0.35">
      <c r="B3038" s="3">
        <v>3036</v>
      </c>
      <c r="C3038" s="3" t="s">
        <v>2967</v>
      </c>
      <c r="D3038" s="3" t="s">
        <v>1134</v>
      </c>
      <c r="H3038" s="3" t="s">
        <v>2967</v>
      </c>
      <c r="I3038" s="3" t="s">
        <v>1134</v>
      </c>
      <c r="J3038" s="9">
        <v>41839</v>
      </c>
      <c r="K3038" s="9">
        <v>41844</v>
      </c>
      <c r="O3038" s="3" t="s">
        <v>2967</v>
      </c>
      <c r="P3038" s="3" t="s">
        <v>1134</v>
      </c>
      <c r="Q3038" s="3" t="s">
        <v>5772</v>
      </c>
      <c r="R3038" s="3" t="s">
        <v>7083</v>
      </c>
      <c r="S3038" s="3" t="s">
        <v>7084</v>
      </c>
      <c r="T3038" s="3" t="s">
        <v>5775</v>
      </c>
      <c r="X3038" s="3">
        <v>3036</v>
      </c>
      <c r="Y3038" s="3">
        <v>85023</v>
      </c>
    </row>
    <row r="3039" spans="2:25" x14ac:dyDescent="0.35">
      <c r="B3039" s="3">
        <v>3037</v>
      </c>
      <c r="C3039" s="3" t="s">
        <v>2967</v>
      </c>
      <c r="D3039" s="3" t="s">
        <v>54</v>
      </c>
      <c r="H3039" s="3" t="s">
        <v>2967</v>
      </c>
      <c r="I3039" s="3" t="s">
        <v>54</v>
      </c>
      <c r="J3039" s="9">
        <v>41839</v>
      </c>
      <c r="K3039" s="9">
        <v>41844</v>
      </c>
      <c r="O3039" s="3" t="s">
        <v>2967</v>
      </c>
      <c r="P3039" s="3" t="s">
        <v>54</v>
      </c>
      <c r="Q3039" s="3" t="s">
        <v>5772</v>
      </c>
      <c r="R3039" s="3" t="s">
        <v>7083</v>
      </c>
      <c r="S3039" s="3" t="s">
        <v>7084</v>
      </c>
      <c r="T3039" s="3" t="s">
        <v>5775</v>
      </c>
      <c r="X3039" s="3">
        <v>3037</v>
      </c>
      <c r="Y3039" s="3">
        <v>85023</v>
      </c>
    </row>
    <row r="3040" spans="2:25" x14ac:dyDescent="0.35">
      <c r="B3040" s="3">
        <v>3038</v>
      </c>
      <c r="C3040" s="3" t="s">
        <v>2967</v>
      </c>
      <c r="D3040" s="3" t="s">
        <v>2968</v>
      </c>
      <c r="H3040" s="3" t="s">
        <v>2967</v>
      </c>
      <c r="I3040" s="3" t="s">
        <v>2968</v>
      </c>
      <c r="J3040" s="9">
        <v>41839</v>
      </c>
      <c r="K3040" s="9">
        <v>41844</v>
      </c>
      <c r="O3040" s="3" t="s">
        <v>2967</v>
      </c>
      <c r="P3040" s="3" t="s">
        <v>2968</v>
      </c>
      <c r="Q3040" s="3" t="s">
        <v>5772</v>
      </c>
      <c r="R3040" s="3" t="s">
        <v>7083</v>
      </c>
      <c r="S3040" s="3" t="s">
        <v>7084</v>
      </c>
      <c r="T3040" s="3" t="s">
        <v>5775</v>
      </c>
      <c r="X3040" s="3">
        <v>3038</v>
      </c>
      <c r="Y3040" s="3">
        <v>85023</v>
      </c>
    </row>
    <row r="3041" spans="2:25" x14ac:dyDescent="0.35">
      <c r="B3041" s="3">
        <v>3039</v>
      </c>
      <c r="C3041" s="3" t="s">
        <v>2967</v>
      </c>
      <c r="D3041" s="3" t="s">
        <v>1125</v>
      </c>
      <c r="H3041" s="3" t="s">
        <v>2967</v>
      </c>
      <c r="I3041" s="3" t="s">
        <v>1125</v>
      </c>
      <c r="J3041" s="9">
        <v>41839</v>
      </c>
      <c r="K3041" s="9">
        <v>41844</v>
      </c>
      <c r="O3041" s="3" t="s">
        <v>2967</v>
      </c>
      <c r="P3041" s="3" t="s">
        <v>1125</v>
      </c>
      <c r="Q3041" s="3" t="s">
        <v>5772</v>
      </c>
      <c r="R3041" s="3" t="s">
        <v>7083</v>
      </c>
      <c r="S3041" s="3" t="s">
        <v>7084</v>
      </c>
      <c r="T3041" s="3" t="s">
        <v>5775</v>
      </c>
      <c r="X3041" s="3">
        <v>3039</v>
      </c>
      <c r="Y3041" s="3">
        <v>85023</v>
      </c>
    </row>
    <row r="3042" spans="2:25" x14ac:dyDescent="0.35">
      <c r="B3042" s="3">
        <v>3040</v>
      </c>
      <c r="C3042" s="3" t="s">
        <v>2967</v>
      </c>
      <c r="D3042" s="3" t="s">
        <v>88</v>
      </c>
      <c r="H3042" s="3" t="s">
        <v>2967</v>
      </c>
      <c r="I3042" s="3" t="s">
        <v>88</v>
      </c>
      <c r="J3042" s="9">
        <v>41839</v>
      </c>
      <c r="K3042" s="9">
        <v>41844</v>
      </c>
      <c r="O3042" s="3" t="s">
        <v>2967</v>
      </c>
      <c r="P3042" s="3" t="s">
        <v>88</v>
      </c>
      <c r="Q3042" s="3" t="s">
        <v>5772</v>
      </c>
      <c r="R3042" s="3" t="s">
        <v>7083</v>
      </c>
      <c r="S3042" s="3" t="s">
        <v>7084</v>
      </c>
      <c r="T3042" s="3" t="s">
        <v>5775</v>
      </c>
      <c r="X3042" s="3">
        <v>3040</v>
      </c>
      <c r="Y3042" s="3">
        <v>85023</v>
      </c>
    </row>
    <row r="3043" spans="2:25" x14ac:dyDescent="0.35">
      <c r="B3043" s="3">
        <v>3041</v>
      </c>
      <c r="C3043" s="3" t="s">
        <v>2969</v>
      </c>
      <c r="D3043" s="3" t="s">
        <v>502</v>
      </c>
      <c r="H3043" s="3" t="s">
        <v>2969</v>
      </c>
      <c r="I3043" s="3" t="s">
        <v>502</v>
      </c>
      <c r="J3043" s="9">
        <v>41244</v>
      </c>
      <c r="K3043" s="9">
        <v>41250</v>
      </c>
      <c r="O3043" s="3" t="s">
        <v>2969</v>
      </c>
      <c r="P3043" s="3" t="s">
        <v>502</v>
      </c>
      <c r="Q3043" s="3" t="s">
        <v>5772</v>
      </c>
      <c r="R3043" s="3" t="s">
        <v>6553</v>
      </c>
      <c r="S3043" s="3" t="s">
        <v>6554</v>
      </c>
      <c r="T3043" s="3" t="s">
        <v>5771</v>
      </c>
      <c r="X3043" s="3">
        <v>3041</v>
      </c>
      <c r="Y3043" s="3">
        <v>23320</v>
      </c>
    </row>
    <row r="3044" spans="2:25" x14ac:dyDescent="0.35">
      <c r="B3044" s="3">
        <v>3042</v>
      </c>
      <c r="C3044" s="3" t="s">
        <v>2969</v>
      </c>
      <c r="D3044" s="3" t="s">
        <v>2255</v>
      </c>
      <c r="H3044" s="3" t="s">
        <v>2969</v>
      </c>
      <c r="I3044" s="3" t="s">
        <v>2255</v>
      </c>
      <c r="J3044" s="9">
        <v>41244</v>
      </c>
      <c r="K3044" s="9">
        <v>41250</v>
      </c>
      <c r="O3044" s="3" t="s">
        <v>2969</v>
      </c>
      <c r="P3044" s="3" t="s">
        <v>2255</v>
      </c>
      <c r="Q3044" s="3" t="s">
        <v>5772</v>
      </c>
      <c r="R3044" s="3" t="s">
        <v>6553</v>
      </c>
      <c r="S3044" s="3" t="s">
        <v>6554</v>
      </c>
      <c r="T3044" s="3" t="s">
        <v>5771</v>
      </c>
      <c r="X3044" s="3">
        <v>3042</v>
      </c>
      <c r="Y3044" s="3">
        <v>23320</v>
      </c>
    </row>
    <row r="3045" spans="2:25" x14ac:dyDescent="0.35">
      <c r="B3045" s="3">
        <v>3043</v>
      </c>
      <c r="C3045" s="3" t="s">
        <v>2970</v>
      </c>
      <c r="D3045" s="3" t="s">
        <v>2561</v>
      </c>
      <c r="H3045" s="3" t="s">
        <v>2970</v>
      </c>
      <c r="I3045" s="3" t="s">
        <v>2561</v>
      </c>
      <c r="J3045" s="9">
        <v>41454</v>
      </c>
      <c r="K3045" s="9">
        <v>41458</v>
      </c>
      <c r="O3045" s="3" t="s">
        <v>2970</v>
      </c>
      <c r="P3045" s="3" t="s">
        <v>2561</v>
      </c>
      <c r="Q3045" s="3" t="s">
        <v>5768</v>
      </c>
      <c r="R3045" s="3" t="s">
        <v>6247</v>
      </c>
      <c r="S3045" s="3" t="s">
        <v>6248</v>
      </c>
      <c r="T3045" s="3" t="s">
        <v>5775</v>
      </c>
      <c r="X3045" s="3">
        <v>3043</v>
      </c>
      <c r="Y3045" s="3">
        <v>60610</v>
      </c>
    </row>
    <row r="3046" spans="2:25" x14ac:dyDescent="0.35">
      <c r="B3046" s="3">
        <v>3044</v>
      </c>
      <c r="C3046" s="3" t="s">
        <v>2971</v>
      </c>
      <c r="D3046" s="3" t="s">
        <v>245</v>
      </c>
      <c r="H3046" s="3" t="s">
        <v>2971</v>
      </c>
      <c r="I3046" s="3" t="s">
        <v>245</v>
      </c>
      <c r="J3046" s="9">
        <v>41880</v>
      </c>
      <c r="K3046" s="9">
        <v>41884</v>
      </c>
      <c r="O3046" s="3" t="s">
        <v>2971</v>
      </c>
      <c r="P3046" s="3" t="s">
        <v>245</v>
      </c>
      <c r="Q3046" s="3" t="s">
        <v>5772</v>
      </c>
      <c r="R3046" s="3" t="s">
        <v>6187</v>
      </c>
      <c r="S3046" s="3" t="s">
        <v>6188</v>
      </c>
      <c r="T3046" s="3" t="s">
        <v>5775</v>
      </c>
      <c r="X3046" s="3">
        <v>3044</v>
      </c>
      <c r="Y3046" s="3">
        <v>60623</v>
      </c>
    </row>
    <row r="3047" spans="2:25" x14ac:dyDescent="0.35">
      <c r="B3047" s="3">
        <v>3045</v>
      </c>
      <c r="C3047" s="3" t="s">
        <v>2971</v>
      </c>
      <c r="D3047" s="3" t="s">
        <v>2972</v>
      </c>
      <c r="H3047" s="3" t="s">
        <v>2971</v>
      </c>
      <c r="I3047" s="3" t="s">
        <v>2972</v>
      </c>
      <c r="J3047" s="9">
        <v>41880</v>
      </c>
      <c r="K3047" s="9">
        <v>41884</v>
      </c>
      <c r="O3047" s="3" t="s">
        <v>2971</v>
      </c>
      <c r="P3047" s="3" t="s">
        <v>2972</v>
      </c>
      <c r="Q3047" s="3" t="s">
        <v>5772</v>
      </c>
      <c r="R3047" s="3" t="s">
        <v>6187</v>
      </c>
      <c r="S3047" s="3" t="s">
        <v>6188</v>
      </c>
      <c r="T3047" s="3" t="s">
        <v>5775</v>
      </c>
      <c r="X3047" s="3">
        <v>3045</v>
      </c>
      <c r="Y3047" s="3">
        <v>60623</v>
      </c>
    </row>
    <row r="3048" spans="2:25" x14ac:dyDescent="0.35">
      <c r="B3048" s="3">
        <v>3046</v>
      </c>
      <c r="C3048" s="3" t="s">
        <v>2973</v>
      </c>
      <c r="D3048" s="3" t="s">
        <v>559</v>
      </c>
      <c r="H3048" s="3" t="s">
        <v>2973</v>
      </c>
      <c r="I3048" s="3" t="s">
        <v>559</v>
      </c>
      <c r="J3048" s="9">
        <v>40803</v>
      </c>
      <c r="K3048" s="9">
        <v>40807</v>
      </c>
      <c r="O3048" s="3" t="s">
        <v>2973</v>
      </c>
      <c r="P3048" s="3" t="s">
        <v>559</v>
      </c>
      <c r="Q3048" s="3" t="s">
        <v>5772</v>
      </c>
      <c r="R3048" s="3" t="s">
        <v>6101</v>
      </c>
      <c r="S3048" s="3" t="s">
        <v>6102</v>
      </c>
      <c r="T3048" s="3" t="s">
        <v>5775</v>
      </c>
      <c r="X3048" s="3">
        <v>3046</v>
      </c>
      <c r="Y3048" s="3">
        <v>98103</v>
      </c>
    </row>
    <row r="3049" spans="2:25" x14ac:dyDescent="0.35">
      <c r="B3049" s="3">
        <v>3047</v>
      </c>
      <c r="C3049" s="3" t="s">
        <v>2973</v>
      </c>
      <c r="D3049" s="3" t="s">
        <v>1826</v>
      </c>
      <c r="H3049" s="3" t="s">
        <v>2973</v>
      </c>
      <c r="I3049" s="3" t="s">
        <v>1826</v>
      </c>
      <c r="J3049" s="9">
        <v>40803</v>
      </c>
      <c r="K3049" s="9">
        <v>40807</v>
      </c>
      <c r="O3049" s="3" t="s">
        <v>2973</v>
      </c>
      <c r="P3049" s="3" t="s">
        <v>1826</v>
      </c>
      <c r="Q3049" s="3" t="s">
        <v>5772</v>
      </c>
      <c r="R3049" s="3" t="s">
        <v>6101</v>
      </c>
      <c r="S3049" s="3" t="s">
        <v>6102</v>
      </c>
      <c r="T3049" s="3" t="s">
        <v>5775</v>
      </c>
      <c r="X3049" s="3">
        <v>3047</v>
      </c>
      <c r="Y3049" s="3">
        <v>98103</v>
      </c>
    </row>
    <row r="3050" spans="2:25" x14ac:dyDescent="0.35">
      <c r="B3050" s="3">
        <v>3048</v>
      </c>
      <c r="C3050" s="3" t="s">
        <v>2973</v>
      </c>
      <c r="D3050" s="3" t="s">
        <v>2311</v>
      </c>
      <c r="H3050" s="3" t="s">
        <v>2973</v>
      </c>
      <c r="I3050" s="3" t="s">
        <v>2311</v>
      </c>
      <c r="J3050" s="9">
        <v>40803</v>
      </c>
      <c r="K3050" s="9">
        <v>40807</v>
      </c>
      <c r="O3050" s="3" t="s">
        <v>2973</v>
      </c>
      <c r="P3050" s="3" t="s">
        <v>2311</v>
      </c>
      <c r="Q3050" s="3" t="s">
        <v>5772</v>
      </c>
      <c r="R3050" s="3" t="s">
        <v>6101</v>
      </c>
      <c r="S3050" s="3" t="s">
        <v>6102</v>
      </c>
      <c r="T3050" s="3" t="s">
        <v>5775</v>
      </c>
      <c r="X3050" s="3">
        <v>3048</v>
      </c>
      <c r="Y3050" s="3">
        <v>98103</v>
      </c>
    </row>
    <row r="3051" spans="2:25" x14ac:dyDescent="0.35">
      <c r="B3051" s="3">
        <v>3049</v>
      </c>
      <c r="C3051" s="3" t="s">
        <v>2973</v>
      </c>
      <c r="D3051" s="3" t="s">
        <v>1046</v>
      </c>
      <c r="H3051" s="3" t="s">
        <v>2973</v>
      </c>
      <c r="I3051" s="3" t="s">
        <v>1046</v>
      </c>
      <c r="J3051" s="9">
        <v>40803</v>
      </c>
      <c r="K3051" s="9">
        <v>40807</v>
      </c>
      <c r="O3051" s="3" t="s">
        <v>2973</v>
      </c>
      <c r="P3051" s="3" t="s">
        <v>1046</v>
      </c>
      <c r="Q3051" s="3" t="s">
        <v>5772</v>
      </c>
      <c r="R3051" s="3" t="s">
        <v>6101</v>
      </c>
      <c r="S3051" s="3" t="s">
        <v>6102</v>
      </c>
      <c r="T3051" s="3" t="s">
        <v>5775</v>
      </c>
      <c r="X3051" s="3">
        <v>3049</v>
      </c>
      <c r="Y3051" s="3">
        <v>98103</v>
      </c>
    </row>
    <row r="3052" spans="2:25" x14ac:dyDescent="0.35">
      <c r="B3052" s="3">
        <v>3050</v>
      </c>
      <c r="C3052" s="3" t="s">
        <v>2974</v>
      </c>
      <c r="D3052" s="3" t="s">
        <v>1831</v>
      </c>
      <c r="H3052" s="3" t="s">
        <v>2974</v>
      </c>
      <c r="I3052" s="3" t="s">
        <v>1831</v>
      </c>
      <c r="J3052" s="9">
        <v>41348</v>
      </c>
      <c r="K3052" s="9">
        <v>41351</v>
      </c>
      <c r="O3052" s="3" t="s">
        <v>2974</v>
      </c>
      <c r="P3052" s="3" t="s">
        <v>1831</v>
      </c>
      <c r="Q3052" s="3" t="s">
        <v>5801</v>
      </c>
      <c r="R3052" s="3" t="s">
        <v>6365</v>
      </c>
      <c r="S3052" s="3" t="s">
        <v>6366</v>
      </c>
      <c r="T3052" s="3" t="s">
        <v>5775</v>
      </c>
      <c r="X3052" s="3">
        <v>3050</v>
      </c>
      <c r="Y3052" s="3">
        <v>78550</v>
      </c>
    </row>
    <row r="3053" spans="2:25" x14ac:dyDescent="0.35">
      <c r="B3053" s="3">
        <v>3051</v>
      </c>
      <c r="C3053" s="3" t="s">
        <v>2974</v>
      </c>
      <c r="D3053" s="3" t="s">
        <v>682</v>
      </c>
      <c r="H3053" s="3" t="s">
        <v>2974</v>
      </c>
      <c r="I3053" s="3" t="s">
        <v>682</v>
      </c>
      <c r="J3053" s="9">
        <v>41348</v>
      </c>
      <c r="K3053" s="9">
        <v>41351</v>
      </c>
      <c r="O3053" s="3" t="s">
        <v>2974</v>
      </c>
      <c r="P3053" s="3" t="s">
        <v>682</v>
      </c>
      <c r="Q3053" s="3" t="s">
        <v>5801</v>
      </c>
      <c r="R3053" s="3" t="s">
        <v>6365</v>
      </c>
      <c r="S3053" s="3" t="s">
        <v>6366</v>
      </c>
      <c r="T3053" s="3" t="s">
        <v>5775</v>
      </c>
      <c r="X3053" s="3">
        <v>3051</v>
      </c>
      <c r="Y3053" s="3">
        <v>78550</v>
      </c>
    </row>
    <row r="3054" spans="2:25" x14ac:dyDescent="0.35">
      <c r="B3054" s="3">
        <v>3052</v>
      </c>
      <c r="C3054" s="3" t="s">
        <v>2974</v>
      </c>
      <c r="D3054" s="3" t="s">
        <v>1881</v>
      </c>
      <c r="H3054" s="3" t="s">
        <v>2974</v>
      </c>
      <c r="I3054" s="3" t="s">
        <v>1881</v>
      </c>
      <c r="J3054" s="9">
        <v>41348</v>
      </c>
      <c r="K3054" s="9">
        <v>41351</v>
      </c>
      <c r="O3054" s="3" t="s">
        <v>2974</v>
      </c>
      <c r="P3054" s="3" t="s">
        <v>1881</v>
      </c>
      <c r="Q3054" s="3" t="s">
        <v>5801</v>
      </c>
      <c r="R3054" s="3" t="s">
        <v>6365</v>
      </c>
      <c r="S3054" s="3" t="s">
        <v>6366</v>
      </c>
      <c r="T3054" s="3" t="s">
        <v>5775</v>
      </c>
      <c r="X3054" s="3">
        <v>3052</v>
      </c>
      <c r="Y3054" s="3">
        <v>78550</v>
      </c>
    </row>
    <row r="3055" spans="2:25" x14ac:dyDescent="0.35">
      <c r="B3055" s="3">
        <v>3053</v>
      </c>
      <c r="C3055" s="3" t="s">
        <v>2975</v>
      </c>
      <c r="D3055" s="3" t="s">
        <v>2976</v>
      </c>
      <c r="H3055" s="3" t="s">
        <v>2975</v>
      </c>
      <c r="I3055" s="3" t="s">
        <v>2976</v>
      </c>
      <c r="J3055" s="9">
        <v>41513</v>
      </c>
      <c r="K3055" s="9">
        <v>41520</v>
      </c>
      <c r="O3055" s="3" t="s">
        <v>2975</v>
      </c>
      <c r="P3055" s="3" t="s">
        <v>2976</v>
      </c>
      <c r="Q3055" s="3" t="s">
        <v>5772</v>
      </c>
      <c r="R3055" s="3" t="s">
        <v>6615</v>
      </c>
      <c r="S3055" s="3" t="s">
        <v>6616</v>
      </c>
      <c r="T3055" s="3" t="s">
        <v>5771</v>
      </c>
      <c r="X3055" s="3">
        <v>3053</v>
      </c>
      <c r="Y3055" s="3">
        <v>19140</v>
      </c>
    </row>
    <row r="3056" spans="2:25" x14ac:dyDescent="0.35">
      <c r="B3056" s="3">
        <v>3054</v>
      </c>
      <c r="C3056" s="3" t="s">
        <v>2975</v>
      </c>
      <c r="D3056" s="3" t="s">
        <v>1403</v>
      </c>
      <c r="H3056" s="3" t="s">
        <v>2975</v>
      </c>
      <c r="I3056" s="3" t="s">
        <v>1403</v>
      </c>
      <c r="J3056" s="9">
        <v>41513</v>
      </c>
      <c r="K3056" s="9">
        <v>41520</v>
      </c>
      <c r="O3056" s="3" t="s">
        <v>2975</v>
      </c>
      <c r="P3056" s="3" t="s">
        <v>1403</v>
      </c>
      <c r="Q3056" s="3" t="s">
        <v>5772</v>
      </c>
      <c r="R3056" s="3" t="s">
        <v>6615</v>
      </c>
      <c r="S3056" s="3" t="s">
        <v>6616</v>
      </c>
      <c r="T3056" s="3" t="s">
        <v>5771</v>
      </c>
      <c r="X3056" s="3">
        <v>3054</v>
      </c>
      <c r="Y3056" s="3">
        <v>19140</v>
      </c>
    </row>
    <row r="3057" spans="2:25" x14ac:dyDescent="0.35">
      <c r="B3057" s="3">
        <v>3055</v>
      </c>
      <c r="C3057" s="3" t="s">
        <v>2977</v>
      </c>
      <c r="D3057" s="3" t="s">
        <v>2595</v>
      </c>
      <c r="H3057" s="3" t="s">
        <v>2977</v>
      </c>
      <c r="I3057" s="3" t="s">
        <v>2595</v>
      </c>
      <c r="J3057" s="9">
        <v>41885</v>
      </c>
      <c r="K3057" s="9">
        <v>41891</v>
      </c>
      <c r="O3057" s="3" t="s">
        <v>2977</v>
      </c>
      <c r="P3057" s="3" t="s">
        <v>2595</v>
      </c>
      <c r="Q3057" s="3" t="s">
        <v>5772</v>
      </c>
      <c r="R3057" s="3" t="s">
        <v>6611</v>
      </c>
      <c r="S3057" s="3" t="s">
        <v>6612</v>
      </c>
      <c r="T3057" s="3" t="s">
        <v>5775</v>
      </c>
      <c r="X3057" s="3">
        <v>3055</v>
      </c>
      <c r="Y3057" s="3">
        <v>93309</v>
      </c>
    </row>
    <row r="3058" spans="2:25" x14ac:dyDescent="0.35">
      <c r="B3058" s="3">
        <v>3056</v>
      </c>
      <c r="C3058" s="3" t="s">
        <v>2977</v>
      </c>
      <c r="D3058" s="3" t="s">
        <v>227</v>
      </c>
      <c r="H3058" s="3" t="s">
        <v>2977</v>
      </c>
      <c r="I3058" s="3" t="s">
        <v>227</v>
      </c>
      <c r="J3058" s="9">
        <v>41885</v>
      </c>
      <c r="K3058" s="9">
        <v>41891</v>
      </c>
      <c r="O3058" s="3" t="s">
        <v>2977</v>
      </c>
      <c r="P3058" s="3" t="s">
        <v>227</v>
      </c>
      <c r="Q3058" s="3" t="s">
        <v>5772</v>
      </c>
      <c r="R3058" s="3" t="s">
        <v>6611</v>
      </c>
      <c r="S3058" s="3" t="s">
        <v>6612</v>
      </c>
      <c r="T3058" s="3" t="s">
        <v>5775</v>
      </c>
      <c r="X3058" s="3">
        <v>3056</v>
      </c>
      <c r="Y3058" s="3">
        <v>93309</v>
      </c>
    </row>
    <row r="3059" spans="2:25" x14ac:dyDescent="0.35">
      <c r="B3059" s="3">
        <v>3057</v>
      </c>
      <c r="C3059" s="3" t="s">
        <v>2977</v>
      </c>
      <c r="D3059" s="3" t="s">
        <v>2781</v>
      </c>
      <c r="H3059" s="3" t="s">
        <v>2977</v>
      </c>
      <c r="I3059" s="3" t="s">
        <v>2781</v>
      </c>
      <c r="J3059" s="9">
        <v>41885</v>
      </c>
      <c r="K3059" s="9">
        <v>41891</v>
      </c>
      <c r="O3059" s="3" t="s">
        <v>2977</v>
      </c>
      <c r="P3059" s="3" t="s">
        <v>2781</v>
      </c>
      <c r="Q3059" s="3" t="s">
        <v>5772</v>
      </c>
      <c r="R3059" s="3" t="s">
        <v>6611</v>
      </c>
      <c r="S3059" s="3" t="s">
        <v>6612</v>
      </c>
      <c r="T3059" s="3" t="s">
        <v>5775</v>
      </c>
      <c r="X3059" s="3">
        <v>3057</v>
      </c>
      <c r="Y3059" s="3">
        <v>93309</v>
      </c>
    </row>
    <row r="3060" spans="2:25" x14ac:dyDescent="0.35">
      <c r="B3060" s="3">
        <v>3058</v>
      </c>
      <c r="C3060" s="3" t="s">
        <v>2978</v>
      </c>
      <c r="D3060" s="3" t="s">
        <v>2979</v>
      </c>
      <c r="H3060" s="3" t="s">
        <v>2978</v>
      </c>
      <c r="I3060" s="3" t="s">
        <v>2979</v>
      </c>
      <c r="J3060" s="9">
        <v>41076</v>
      </c>
      <c r="K3060" s="9">
        <v>41080</v>
      </c>
      <c r="O3060" s="3" t="s">
        <v>2978</v>
      </c>
      <c r="P3060" s="3" t="s">
        <v>2979</v>
      </c>
      <c r="Q3060" s="3" t="s">
        <v>5772</v>
      </c>
      <c r="R3060" s="3" t="s">
        <v>7115</v>
      </c>
      <c r="S3060" s="3" t="s">
        <v>7116</v>
      </c>
      <c r="T3060" s="3" t="s">
        <v>5775</v>
      </c>
      <c r="X3060" s="3">
        <v>3058</v>
      </c>
      <c r="Y3060" s="3">
        <v>75051</v>
      </c>
    </row>
    <row r="3061" spans="2:25" x14ac:dyDescent="0.35">
      <c r="B3061" s="3">
        <v>3059</v>
      </c>
      <c r="C3061" s="3" t="s">
        <v>2978</v>
      </c>
      <c r="D3061" s="3" t="s">
        <v>1275</v>
      </c>
      <c r="H3061" s="3" t="s">
        <v>2978</v>
      </c>
      <c r="I3061" s="3" t="s">
        <v>1275</v>
      </c>
      <c r="J3061" s="9">
        <v>41076</v>
      </c>
      <c r="K3061" s="9">
        <v>41080</v>
      </c>
      <c r="O3061" s="3" t="s">
        <v>2978</v>
      </c>
      <c r="P3061" s="3" t="s">
        <v>1275</v>
      </c>
      <c r="Q3061" s="3" t="s">
        <v>5772</v>
      </c>
      <c r="R3061" s="3" t="s">
        <v>7115</v>
      </c>
      <c r="S3061" s="3" t="s">
        <v>7116</v>
      </c>
      <c r="T3061" s="3" t="s">
        <v>5775</v>
      </c>
      <c r="X3061" s="3">
        <v>3059</v>
      </c>
      <c r="Y3061" s="3">
        <v>75051</v>
      </c>
    </row>
    <row r="3062" spans="2:25" x14ac:dyDescent="0.35">
      <c r="B3062" s="3">
        <v>3060</v>
      </c>
      <c r="C3062" s="3" t="s">
        <v>2978</v>
      </c>
      <c r="D3062" s="3" t="s">
        <v>1216</v>
      </c>
      <c r="H3062" s="3" t="s">
        <v>2978</v>
      </c>
      <c r="I3062" s="3" t="s">
        <v>1216</v>
      </c>
      <c r="J3062" s="9">
        <v>41076</v>
      </c>
      <c r="K3062" s="9">
        <v>41080</v>
      </c>
      <c r="O3062" s="3" t="s">
        <v>2978</v>
      </c>
      <c r="P3062" s="3" t="s">
        <v>1216</v>
      </c>
      <c r="Q3062" s="3" t="s">
        <v>5772</v>
      </c>
      <c r="R3062" s="3" t="s">
        <v>7115</v>
      </c>
      <c r="S3062" s="3" t="s">
        <v>7116</v>
      </c>
      <c r="T3062" s="3" t="s">
        <v>5775</v>
      </c>
      <c r="X3062" s="3">
        <v>3060</v>
      </c>
      <c r="Y3062" s="3">
        <v>75051</v>
      </c>
    </row>
    <row r="3063" spans="2:25" x14ac:dyDescent="0.35">
      <c r="B3063" s="3">
        <v>3061</v>
      </c>
      <c r="C3063" s="3" t="s">
        <v>2980</v>
      </c>
      <c r="D3063" s="3" t="s">
        <v>557</v>
      </c>
      <c r="H3063" s="3" t="s">
        <v>2980</v>
      </c>
      <c r="I3063" s="3" t="s">
        <v>557</v>
      </c>
      <c r="J3063" s="9">
        <v>41619</v>
      </c>
      <c r="K3063" s="9">
        <v>41619</v>
      </c>
      <c r="O3063" s="3" t="s">
        <v>2980</v>
      </c>
      <c r="P3063" s="3" t="s">
        <v>557</v>
      </c>
      <c r="Q3063" s="3" t="s">
        <v>6020</v>
      </c>
      <c r="R3063" s="3" t="s">
        <v>7117</v>
      </c>
      <c r="S3063" s="3" t="s">
        <v>7118</v>
      </c>
      <c r="T3063" s="3" t="s">
        <v>5775</v>
      </c>
      <c r="X3063" s="3">
        <v>3061</v>
      </c>
      <c r="Y3063" s="3">
        <v>46142</v>
      </c>
    </row>
    <row r="3064" spans="2:25" x14ac:dyDescent="0.35">
      <c r="B3064" s="3">
        <v>3062</v>
      </c>
      <c r="C3064" s="3" t="s">
        <v>2981</v>
      </c>
      <c r="D3064" s="3" t="s">
        <v>1440</v>
      </c>
      <c r="H3064" s="3" t="s">
        <v>2981</v>
      </c>
      <c r="I3064" s="3" t="s">
        <v>1440</v>
      </c>
      <c r="J3064" s="9">
        <v>41778</v>
      </c>
      <c r="K3064" s="9">
        <v>41783</v>
      </c>
      <c r="O3064" s="3" t="s">
        <v>2981</v>
      </c>
      <c r="P3064" s="3" t="s">
        <v>1440</v>
      </c>
      <c r="Q3064" s="3" t="s">
        <v>5772</v>
      </c>
      <c r="R3064" s="3" t="s">
        <v>6351</v>
      </c>
      <c r="S3064" s="3" t="s">
        <v>6352</v>
      </c>
      <c r="T3064" s="3" t="s">
        <v>5775</v>
      </c>
      <c r="X3064" s="3">
        <v>3062</v>
      </c>
      <c r="Y3064" s="3">
        <v>10024</v>
      </c>
    </row>
    <row r="3065" spans="2:25" x14ac:dyDescent="0.35">
      <c r="B3065" s="3">
        <v>3063</v>
      </c>
      <c r="C3065" s="3" t="s">
        <v>2981</v>
      </c>
      <c r="D3065" s="3" t="s">
        <v>667</v>
      </c>
      <c r="H3065" s="3" t="s">
        <v>2981</v>
      </c>
      <c r="I3065" s="3" t="s">
        <v>667</v>
      </c>
      <c r="J3065" s="9">
        <v>41778</v>
      </c>
      <c r="K3065" s="9">
        <v>41783</v>
      </c>
      <c r="O3065" s="3" t="s">
        <v>2981</v>
      </c>
      <c r="P3065" s="3" t="s">
        <v>667</v>
      </c>
      <c r="Q3065" s="3" t="s">
        <v>5772</v>
      </c>
      <c r="R3065" s="3" t="s">
        <v>6351</v>
      </c>
      <c r="S3065" s="3" t="s">
        <v>6352</v>
      </c>
      <c r="T3065" s="3" t="s">
        <v>5775</v>
      </c>
      <c r="X3065" s="3">
        <v>3063</v>
      </c>
      <c r="Y3065" s="3">
        <v>10024</v>
      </c>
    </row>
    <row r="3066" spans="2:25" x14ac:dyDescent="0.35">
      <c r="B3066" s="3">
        <v>3064</v>
      </c>
      <c r="C3066" s="3" t="s">
        <v>2982</v>
      </c>
      <c r="D3066" s="3" t="s">
        <v>1532</v>
      </c>
      <c r="H3066" s="3" t="s">
        <v>2982</v>
      </c>
      <c r="I3066" s="3" t="s">
        <v>1532</v>
      </c>
      <c r="J3066" s="9">
        <v>41787</v>
      </c>
      <c r="K3066" s="9">
        <v>41789</v>
      </c>
      <c r="O3066" s="3" t="s">
        <v>2982</v>
      </c>
      <c r="P3066" s="3" t="s">
        <v>1532</v>
      </c>
      <c r="Q3066" s="3" t="s">
        <v>5768</v>
      </c>
      <c r="R3066" s="3" t="s">
        <v>5795</v>
      </c>
      <c r="S3066" s="3" t="s">
        <v>5796</v>
      </c>
      <c r="T3066" s="3" t="s">
        <v>5775</v>
      </c>
      <c r="X3066" s="3">
        <v>3064</v>
      </c>
      <c r="Y3066" s="3">
        <v>38109</v>
      </c>
    </row>
    <row r="3067" spans="2:25" x14ac:dyDescent="0.35">
      <c r="B3067" s="3">
        <v>3065</v>
      </c>
      <c r="C3067" s="3" t="s">
        <v>2983</v>
      </c>
      <c r="D3067" s="3" t="s">
        <v>2308</v>
      </c>
      <c r="H3067" s="3" t="s">
        <v>2983</v>
      </c>
      <c r="I3067" s="3" t="s">
        <v>2308</v>
      </c>
      <c r="J3067" s="9">
        <v>41449</v>
      </c>
      <c r="K3067" s="9">
        <v>41456</v>
      </c>
      <c r="O3067" s="3" t="s">
        <v>2983</v>
      </c>
      <c r="P3067" s="3" t="s">
        <v>2308</v>
      </c>
      <c r="Q3067" s="3" t="s">
        <v>5772</v>
      </c>
      <c r="R3067" s="3" t="s">
        <v>7119</v>
      </c>
      <c r="S3067" s="3" t="s">
        <v>7120</v>
      </c>
      <c r="T3067" s="3" t="s">
        <v>5775</v>
      </c>
      <c r="X3067" s="3">
        <v>3065</v>
      </c>
      <c r="Y3067" s="3">
        <v>14215</v>
      </c>
    </row>
    <row r="3068" spans="2:25" x14ac:dyDescent="0.35">
      <c r="B3068" s="3">
        <v>3066</v>
      </c>
      <c r="C3068" s="3" t="s">
        <v>2984</v>
      </c>
      <c r="D3068" s="3" t="s">
        <v>765</v>
      </c>
      <c r="H3068" s="3" t="s">
        <v>2984</v>
      </c>
      <c r="I3068" s="3" t="s">
        <v>765</v>
      </c>
      <c r="J3068" s="9">
        <v>41411</v>
      </c>
      <c r="K3068" s="9">
        <v>41416</v>
      </c>
      <c r="O3068" s="3" t="s">
        <v>2984</v>
      </c>
      <c r="P3068" s="3" t="s">
        <v>765</v>
      </c>
      <c r="Q3068" s="3" t="s">
        <v>5768</v>
      </c>
      <c r="R3068" s="3" t="s">
        <v>6033</v>
      </c>
      <c r="S3068" s="3" t="s">
        <v>6034</v>
      </c>
      <c r="T3068" s="3" t="s">
        <v>5775</v>
      </c>
      <c r="X3068" s="3">
        <v>3066</v>
      </c>
      <c r="Y3068" s="3">
        <v>90036</v>
      </c>
    </row>
    <row r="3069" spans="2:25" x14ac:dyDescent="0.35">
      <c r="B3069" s="3">
        <v>3067</v>
      </c>
      <c r="C3069" s="3" t="s">
        <v>2985</v>
      </c>
      <c r="D3069" s="3" t="s">
        <v>2986</v>
      </c>
      <c r="H3069" s="3" t="s">
        <v>2985</v>
      </c>
      <c r="I3069" s="3" t="s">
        <v>2986</v>
      </c>
      <c r="J3069" s="9">
        <v>41962</v>
      </c>
      <c r="K3069" s="9">
        <v>41967</v>
      </c>
      <c r="O3069" s="3" t="s">
        <v>2985</v>
      </c>
      <c r="P3069" s="3" t="s">
        <v>2986</v>
      </c>
      <c r="Q3069" s="3" t="s">
        <v>5772</v>
      </c>
      <c r="R3069" s="3" t="s">
        <v>6777</v>
      </c>
      <c r="S3069" s="3" t="s">
        <v>6778</v>
      </c>
      <c r="T3069" s="3" t="s">
        <v>5775</v>
      </c>
      <c r="X3069" s="3">
        <v>3067</v>
      </c>
      <c r="Y3069" s="3">
        <v>33030</v>
      </c>
    </row>
    <row r="3070" spans="2:25" x14ac:dyDescent="0.35">
      <c r="B3070" s="3">
        <v>3068</v>
      </c>
      <c r="C3070" s="3" t="s">
        <v>2985</v>
      </c>
      <c r="D3070" s="3" t="s">
        <v>393</v>
      </c>
      <c r="H3070" s="3" t="s">
        <v>2985</v>
      </c>
      <c r="I3070" s="3" t="s">
        <v>393</v>
      </c>
      <c r="J3070" s="9">
        <v>41962</v>
      </c>
      <c r="K3070" s="9">
        <v>41967</v>
      </c>
      <c r="O3070" s="3" t="s">
        <v>2985</v>
      </c>
      <c r="P3070" s="3" t="s">
        <v>393</v>
      </c>
      <c r="Q3070" s="3" t="s">
        <v>5772</v>
      </c>
      <c r="R3070" s="3" t="s">
        <v>6777</v>
      </c>
      <c r="S3070" s="3" t="s">
        <v>6778</v>
      </c>
      <c r="T3070" s="3" t="s">
        <v>5775</v>
      </c>
      <c r="X3070" s="3">
        <v>3068</v>
      </c>
      <c r="Y3070" s="3">
        <v>33030</v>
      </c>
    </row>
    <row r="3071" spans="2:25" x14ac:dyDescent="0.35">
      <c r="B3071" s="3">
        <v>3069</v>
      </c>
      <c r="C3071" s="3" t="s">
        <v>2987</v>
      </c>
      <c r="D3071" s="3" t="s">
        <v>2988</v>
      </c>
      <c r="H3071" s="3" t="s">
        <v>2987</v>
      </c>
      <c r="I3071" s="3" t="s">
        <v>2988</v>
      </c>
      <c r="J3071" s="9">
        <v>41335</v>
      </c>
      <c r="K3071" s="9">
        <v>41342</v>
      </c>
      <c r="O3071" s="3" t="s">
        <v>2987</v>
      </c>
      <c r="P3071" s="3" t="s">
        <v>2988</v>
      </c>
      <c r="Q3071" s="3" t="s">
        <v>5772</v>
      </c>
      <c r="R3071" s="3" t="s">
        <v>5812</v>
      </c>
      <c r="S3071" s="3" t="s">
        <v>5813</v>
      </c>
      <c r="T3071" s="3" t="s">
        <v>5771</v>
      </c>
      <c r="X3071" s="3">
        <v>3069</v>
      </c>
      <c r="Y3071" s="3">
        <v>80219</v>
      </c>
    </row>
    <row r="3072" spans="2:25" x14ac:dyDescent="0.35">
      <c r="B3072" s="3">
        <v>3070</v>
      </c>
      <c r="C3072" s="3" t="s">
        <v>2989</v>
      </c>
      <c r="D3072" s="3" t="s">
        <v>602</v>
      </c>
      <c r="H3072" s="3" t="s">
        <v>2989</v>
      </c>
      <c r="I3072" s="3" t="s">
        <v>602</v>
      </c>
      <c r="J3072" s="9">
        <v>40637</v>
      </c>
      <c r="K3072" s="9">
        <v>40642</v>
      </c>
      <c r="O3072" s="3" t="s">
        <v>2989</v>
      </c>
      <c r="P3072" s="3" t="s">
        <v>602</v>
      </c>
      <c r="Q3072" s="3" t="s">
        <v>5772</v>
      </c>
      <c r="R3072" s="3" t="s">
        <v>6403</v>
      </c>
      <c r="S3072" s="3" t="s">
        <v>6404</v>
      </c>
      <c r="T3072" s="3" t="s">
        <v>5775</v>
      </c>
      <c r="X3072" s="3">
        <v>3070</v>
      </c>
      <c r="Y3072" s="3">
        <v>48205</v>
      </c>
    </row>
    <row r="3073" spans="2:25" x14ac:dyDescent="0.35">
      <c r="B3073" s="3">
        <v>3071</v>
      </c>
      <c r="C3073" s="3" t="s">
        <v>2989</v>
      </c>
      <c r="D3073" s="3" t="s">
        <v>1466</v>
      </c>
      <c r="H3073" s="3" t="s">
        <v>2989</v>
      </c>
      <c r="I3073" s="3" t="s">
        <v>1466</v>
      </c>
      <c r="J3073" s="9">
        <v>40637</v>
      </c>
      <c r="K3073" s="9">
        <v>40642</v>
      </c>
      <c r="O3073" s="3" t="s">
        <v>2989</v>
      </c>
      <c r="P3073" s="3" t="s">
        <v>1466</v>
      </c>
      <c r="Q3073" s="3" t="s">
        <v>5772</v>
      </c>
      <c r="R3073" s="3" t="s">
        <v>6403</v>
      </c>
      <c r="S3073" s="3" t="s">
        <v>6404</v>
      </c>
      <c r="T3073" s="3" t="s">
        <v>5775</v>
      </c>
      <c r="X3073" s="3">
        <v>3071</v>
      </c>
      <c r="Y3073" s="3">
        <v>48205</v>
      </c>
    </row>
    <row r="3074" spans="2:25" x14ac:dyDescent="0.35">
      <c r="B3074" s="3">
        <v>3072</v>
      </c>
      <c r="C3074" s="3" t="s">
        <v>2990</v>
      </c>
      <c r="D3074" s="3" t="s">
        <v>1909</v>
      </c>
      <c r="H3074" s="3" t="s">
        <v>2990</v>
      </c>
      <c r="I3074" s="3" t="s">
        <v>1909</v>
      </c>
      <c r="J3074" s="9">
        <v>41452</v>
      </c>
      <c r="K3074" s="9">
        <v>41459</v>
      </c>
      <c r="O3074" s="3" t="s">
        <v>2990</v>
      </c>
      <c r="P3074" s="3" t="s">
        <v>1909</v>
      </c>
      <c r="Q3074" s="3" t="s">
        <v>5772</v>
      </c>
      <c r="R3074" s="3" t="s">
        <v>5832</v>
      </c>
      <c r="S3074" s="3" t="s">
        <v>5833</v>
      </c>
      <c r="T3074" s="3" t="s">
        <v>5775</v>
      </c>
      <c r="X3074" s="3">
        <v>3072</v>
      </c>
      <c r="Y3074" s="3">
        <v>94109</v>
      </c>
    </row>
    <row r="3075" spans="2:25" x14ac:dyDescent="0.35">
      <c r="B3075" s="3">
        <v>3073</v>
      </c>
      <c r="C3075" s="3" t="s">
        <v>2991</v>
      </c>
      <c r="D3075" s="3" t="s">
        <v>1580</v>
      </c>
      <c r="H3075" s="3" t="s">
        <v>2991</v>
      </c>
      <c r="I3075" s="3" t="s">
        <v>1580</v>
      </c>
      <c r="J3075" s="9">
        <v>41424</v>
      </c>
      <c r="K3075" s="9">
        <v>41428</v>
      </c>
      <c r="O3075" s="3" t="s">
        <v>2991</v>
      </c>
      <c r="P3075" s="3" t="s">
        <v>1580</v>
      </c>
      <c r="Q3075" s="3" t="s">
        <v>5772</v>
      </c>
      <c r="R3075" s="3" t="s">
        <v>6949</v>
      </c>
      <c r="S3075" s="3" t="s">
        <v>6950</v>
      </c>
      <c r="T3075" s="3" t="s">
        <v>5775</v>
      </c>
      <c r="X3075" s="3">
        <v>3073</v>
      </c>
      <c r="Y3075" s="3">
        <v>37211</v>
      </c>
    </row>
    <row r="3076" spans="2:25" x14ac:dyDescent="0.35">
      <c r="B3076" s="3">
        <v>3074</v>
      </c>
      <c r="C3076" s="3" t="s">
        <v>2991</v>
      </c>
      <c r="D3076" s="3" t="s">
        <v>388</v>
      </c>
      <c r="H3076" s="3" t="s">
        <v>2991</v>
      </c>
      <c r="I3076" s="3" t="s">
        <v>388</v>
      </c>
      <c r="J3076" s="9">
        <v>41424</v>
      </c>
      <c r="K3076" s="9">
        <v>41428</v>
      </c>
      <c r="O3076" s="3" t="s">
        <v>2991</v>
      </c>
      <c r="P3076" s="3" t="s">
        <v>388</v>
      </c>
      <c r="Q3076" s="3" t="s">
        <v>5772</v>
      </c>
      <c r="R3076" s="3" t="s">
        <v>6949</v>
      </c>
      <c r="S3076" s="3" t="s">
        <v>6950</v>
      </c>
      <c r="T3076" s="3" t="s">
        <v>5775</v>
      </c>
      <c r="X3076" s="3">
        <v>3074</v>
      </c>
      <c r="Y3076" s="3">
        <v>37211</v>
      </c>
    </row>
    <row r="3077" spans="2:25" x14ac:dyDescent="0.35">
      <c r="B3077" s="3">
        <v>3075</v>
      </c>
      <c r="C3077" s="3" t="s">
        <v>2991</v>
      </c>
      <c r="D3077" s="3" t="s">
        <v>2992</v>
      </c>
      <c r="H3077" s="3" t="s">
        <v>2991</v>
      </c>
      <c r="I3077" s="3" t="s">
        <v>2992</v>
      </c>
      <c r="J3077" s="9">
        <v>41424</v>
      </c>
      <c r="K3077" s="9">
        <v>41428</v>
      </c>
      <c r="O3077" s="3" t="s">
        <v>2991</v>
      </c>
      <c r="P3077" s="3" t="s">
        <v>2992</v>
      </c>
      <c r="Q3077" s="3" t="s">
        <v>5772</v>
      </c>
      <c r="R3077" s="3" t="s">
        <v>6949</v>
      </c>
      <c r="S3077" s="3" t="s">
        <v>6950</v>
      </c>
      <c r="T3077" s="3" t="s">
        <v>5775</v>
      </c>
      <c r="X3077" s="3">
        <v>3075</v>
      </c>
      <c r="Y3077" s="3">
        <v>37211</v>
      </c>
    </row>
    <row r="3078" spans="2:25" x14ac:dyDescent="0.35">
      <c r="B3078" s="3">
        <v>3076</v>
      </c>
      <c r="C3078" s="3" t="s">
        <v>2993</v>
      </c>
      <c r="D3078" s="3" t="s">
        <v>1806</v>
      </c>
      <c r="H3078" s="3" t="s">
        <v>2993</v>
      </c>
      <c r="I3078" s="3" t="s">
        <v>1806</v>
      </c>
      <c r="J3078" s="9">
        <v>41201</v>
      </c>
      <c r="K3078" s="9">
        <v>41206</v>
      </c>
      <c r="O3078" s="3" t="s">
        <v>2993</v>
      </c>
      <c r="P3078" s="3" t="s">
        <v>1806</v>
      </c>
      <c r="Q3078" s="3" t="s">
        <v>5772</v>
      </c>
      <c r="R3078" s="3" t="s">
        <v>6547</v>
      </c>
      <c r="S3078" s="3" t="s">
        <v>6548</v>
      </c>
      <c r="T3078" s="3" t="s">
        <v>5771</v>
      </c>
      <c r="X3078" s="3">
        <v>3076</v>
      </c>
      <c r="Y3078" s="3">
        <v>48227</v>
      </c>
    </row>
    <row r="3079" spans="2:25" x14ac:dyDescent="0.35">
      <c r="B3079" s="3">
        <v>3077</v>
      </c>
      <c r="C3079" s="3" t="s">
        <v>2993</v>
      </c>
      <c r="D3079" s="3" t="s">
        <v>1358</v>
      </c>
      <c r="H3079" s="3" t="s">
        <v>2993</v>
      </c>
      <c r="I3079" s="3" t="s">
        <v>1358</v>
      </c>
      <c r="J3079" s="9">
        <v>41201</v>
      </c>
      <c r="K3079" s="9">
        <v>41206</v>
      </c>
      <c r="O3079" s="3" t="s">
        <v>2993</v>
      </c>
      <c r="P3079" s="3" t="s">
        <v>1358</v>
      </c>
      <c r="Q3079" s="3" t="s">
        <v>5772</v>
      </c>
      <c r="R3079" s="3" t="s">
        <v>6547</v>
      </c>
      <c r="S3079" s="3" t="s">
        <v>6548</v>
      </c>
      <c r="T3079" s="3" t="s">
        <v>5771</v>
      </c>
      <c r="X3079" s="3">
        <v>3077</v>
      </c>
      <c r="Y3079" s="3">
        <v>48227</v>
      </c>
    </row>
    <row r="3080" spans="2:25" x14ac:dyDescent="0.35">
      <c r="B3080" s="3">
        <v>3078</v>
      </c>
      <c r="C3080" s="3" t="s">
        <v>2994</v>
      </c>
      <c r="D3080" s="3" t="s">
        <v>1381</v>
      </c>
      <c r="H3080" s="3" t="s">
        <v>2994</v>
      </c>
      <c r="I3080" s="3" t="s">
        <v>1381</v>
      </c>
      <c r="J3080" s="9">
        <v>41690</v>
      </c>
      <c r="K3080" s="9">
        <v>41691</v>
      </c>
      <c r="O3080" s="3" t="s">
        <v>2994</v>
      </c>
      <c r="P3080" s="3" t="s">
        <v>1381</v>
      </c>
      <c r="Q3080" s="3" t="s">
        <v>5801</v>
      </c>
      <c r="R3080" s="3" t="s">
        <v>6667</v>
      </c>
      <c r="S3080" s="3" t="s">
        <v>6668</v>
      </c>
      <c r="T3080" s="3" t="s">
        <v>5782</v>
      </c>
      <c r="X3080" s="3">
        <v>3078</v>
      </c>
      <c r="Y3080" s="3">
        <v>90045</v>
      </c>
    </row>
    <row r="3081" spans="2:25" x14ac:dyDescent="0.35">
      <c r="B3081" s="3">
        <v>3079</v>
      </c>
      <c r="C3081" s="3" t="s">
        <v>2994</v>
      </c>
      <c r="D3081" s="3" t="s">
        <v>1287</v>
      </c>
      <c r="H3081" s="3" t="s">
        <v>2994</v>
      </c>
      <c r="I3081" s="3" t="s">
        <v>1287</v>
      </c>
      <c r="J3081" s="9">
        <v>41690</v>
      </c>
      <c r="K3081" s="9">
        <v>41691</v>
      </c>
      <c r="O3081" s="3" t="s">
        <v>2994</v>
      </c>
      <c r="P3081" s="3" t="s">
        <v>1287</v>
      </c>
      <c r="Q3081" s="3" t="s">
        <v>5801</v>
      </c>
      <c r="R3081" s="3" t="s">
        <v>6667</v>
      </c>
      <c r="S3081" s="3" t="s">
        <v>6668</v>
      </c>
      <c r="T3081" s="3" t="s">
        <v>5782</v>
      </c>
      <c r="X3081" s="3">
        <v>3079</v>
      </c>
      <c r="Y3081" s="3">
        <v>90045</v>
      </c>
    </row>
    <row r="3082" spans="2:25" x14ac:dyDescent="0.35">
      <c r="B3082" s="3">
        <v>3080</v>
      </c>
      <c r="C3082" s="3" t="s">
        <v>2995</v>
      </c>
      <c r="D3082" s="3" t="s">
        <v>2996</v>
      </c>
      <c r="H3082" s="3" t="s">
        <v>2995</v>
      </c>
      <c r="I3082" s="3" t="s">
        <v>2996</v>
      </c>
      <c r="J3082" s="9">
        <v>41540</v>
      </c>
      <c r="K3082" s="9">
        <v>41546</v>
      </c>
      <c r="O3082" s="3" t="s">
        <v>2995</v>
      </c>
      <c r="P3082" s="3" t="s">
        <v>2996</v>
      </c>
      <c r="Q3082" s="3" t="s">
        <v>5772</v>
      </c>
      <c r="R3082" s="3" t="s">
        <v>6961</v>
      </c>
      <c r="S3082" s="3" t="s">
        <v>6962</v>
      </c>
      <c r="T3082" s="3" t="s">
        <v>5775</v>
      </c>
      <c r="X3082" s="3">
        <v>3080</v>
      </c>
      <c r="Y3082" s="3">
        <v>19140</v>
      </c>
    </row>
    <row r="3083" spans="2:25" x14ac:dyDescent="0.35">
      <c r="B3083" s="3">
        <v>3081</v>
      </c>
      <c r="C3083" s="3" t="s">
        <v>2997</v>
      </c>
      <c r="D3083" s="3" t="s">
        <v>327</v>
      </c>
      <c r="H3083" s="3" t="s">
        <v>2997</v>
      </c>
      <c r="I3083" s="3" t="s">
        <v>327</v>
      </c>
      <c r="J3083" s="9">
        <v>40859</v>
      </c>
      <c r="K3083" s="9">
        <v>40864</v>
      </c>
      <c r="O3083" s="3" t="s">
        <v>2997</v>
      </c>
      <c r="P3083" s="3" t="s">
        <v>327</v>
      </c>
      <c r="Q3083" s="3" t="s">
        <v>5768</v>
      </c>
      <c r="R3083" s="3" t="s">
        <v>6945</v>
      </c>
      <c r="S3083" s="3" t="s">
        <v>6946</v>
      </c>
      <c r="T3083" s="3" t="s">
        <v>5771</v>
      </c>
      <c r="X3083" s="3">
        <v>3081</v>
      </c>
      <c r="Y3083" s="3">
        <v>28806</v>
      </c>
    </row>
    <row r="3084" spans="2:25" x14ac:dyDescent="0.35">
      <c r="B3084" s="3">
        <v>3082</v>
      </c>
      <c r="C3084" s="3" t="s">
        <v>2998</v>
      </c>
      <c r="D3084" s="3" t="s">
        <v>837</v>
      </c>
      <c r="H3084" s="3" t="s">
        <v>2998</v>
      </c>
      <c r="I3084" s="3" t="s">
        <v>837</v>
      </c>
      <c r="J3084" s="9">
        <v>41366</v>
      </c>
      <c r="K3084" s="9">
        <v>41371</v>
      </c>
      <c r="O3084" s="3" t="s">
        <v>2998</v>
      </c>
      <c r="P3084" s="3" t="s">
        <v>837</v>
      </c>
      <c r="Q3084" s="3" t="s">
        <v>5772</v>
      </c>
      <c r="R3084" s="3" t="s">
        <v>6405</v>
      </c>
      <c r="S3084" s="3" t="s">
        <v>6406</v>
      </c>
      <c r="T3084" s="3" t="s">
        <v>5775</v>
      </c>
      <c r="X3084" s="3">
        <v>3082</v>
      </c>
      <c r="Y3084" s="3">
        <v>10024</v>
      </c>
    </row>
    <row r="3085" spans="2:25" x14ac:dyDescent="0.35">
      <c r="B3085" s="3">
        <v>3083</v>
      </c>
      <c r="C3085" s="3" t="s">
        <v>2999</v>
      </c>
      <c r="D3085" s="3" t="s">
        <v>772</v>
      </c>
      <c r="H3085" s="3" t="s">
        <v>2999</v>
      </c>
      <c r="I3085" s="3" t="s">
        <v>772</v>
      </c>
      <c r="J3085" s="9">
        <v>41415</v>
      </c>
      <c r="K3085" s="9">
        <v>41418</v>
      </c>
      <c r="O3085" s="3" t="s">
        <v>2999</v>
      </c>
      <c r="P3085" s="3" t="s">
        <v>772</v>
      </c>
      <c r="Q3085" s="3" t="s">
        <v>5801</v>
      </c>
      <c r="R3085" s="3" t="s">
        <v>7095</v>
      </c>
      <c r="S3085" s="3" t="s">
        <v>7096</v>
      </c>
      <c r="T3085" s="3" t="s">
        <v>5782</v>
      </c>
      <c r="X3085" s="3">
        <v>3083</v>
      </c>
      <c r="Y3085" s="3">
        <v>80906</v>
      </c>
    </row>
    <row r="3086" spans="2:25" x14ac:dyDescent="0.35">
      <c r="B3086" s="3">
        <v>3084</v>
      </c>
      <c r="C3086" s="3" t="s">
        <v>3000</v>
      </c>
      <c r="D3086" s="3" t="s">
        <v>2374</v>
      </c>
      <c r="H3086" s="3" t="s">
        <v>3000</v>
      </c>
      <c r="I3086" s="3" t="s">
        <v>2374</v>
      </c>
      <c r="J3086" s="9">
        <v>41061</v>
      </c>
      <c r="K3086" s="9">
        <v>41065</v>
      </c>
      <c r="O3086" s="3" t="s">
        <v>3000</v>
      </c>
      <c r="P3086" s="3" t="s">
        <v>2374</v>
      </c>
      <c r="Q3086" s="3" t="s">
        <v>5772</v>
      </c>
      <c r="R3086" s="3" t="s">
        <v>7121</v>
      </c>
      <c r="S3086" s="3" t="s">
        <v>7122</v>
      </c>
      <c r="T3086" s="3" t="s">
        <v>5771</v>
      </c>
      <c r="X3086" s="3">
        <v>3084</v>
      </c>
      <c r="Y3086" s="3">
        <v>78207</v>
      </c>
    </row>
    <row r="3087" spans="2:25" x14ac:dyDescent="0.35">
      <c r="B3087" s="3">
        <v>3085</v>
      </c>
      <c r="C3087" s="3" t="s">
        <v>3000</v>
      </c>
      <c r="D3087" s="3" t="s">
        <v>3001</v>
      </c>
      <c r="H3087" s="3" t="s">
        <v>3000</v>
      </c>
      <c r="I3087" s="3" t="s">
        <v>3001</v>
      </c>
      <c r="J3087" s="9">
        <v>41061</v>
      </c>
      <c r="K3087" s="9">
        <v>41065</v>
      </c>
      <c r="O3087" s="3" t="s">
        <v>3000</v>
      </c>
      <c r="P3087" s="3" t="s">
        <v>3001</v>
      </c>
      <c r="Q3087" s="3" t="s">
        <v>5772</v>
      </c>
      <c r="R3087" s="3" t="s">
        <v>7121</v>
      </c>
      <c r="S3087" s="3" t="s">
        <v>7122</v>
      </c>
      <c r="T3087" s="3" t="s">
        <v>5771</v>
      </c>
      <c r="X3087" s="3">
        <v>3085</v>
      </c>
      <c r="Y3087" s="3">
        <v>78207</v>
      </c>
    </row>
    <row r="3088" spans="2:25" x14ac:dyDescent="0.35">
      <c r="B3088" s="3">
        <v>3086</v>
      </c>
      <c r="C3088" s="3" t="s">
        <v>3002</v>
      </c>
      <c r="D3088" s="3" t="s">
        <v>2146</v>
      </c>
      <c r="H3088" s="3" t="s">
        <v>3002</v>
      </c>
      <c r="I3088" s="3" t="s">
        <v>2146</v>
      </c>
      <c r="J3088" s="9">
        <v>40869</v>
      </c>
      <c r="K3088" s="9">
        <v>40873</v>
      </c>
      <c r="O3088" s="3" t="s">
        <v>3002</v>
      </c>
      <c r="P3088" s="3" t="s">
        <v>2146</v>
      </c>
      <c r="Q3088" s="3" t="s">
        <v>5772</v>
      </c>
      <c r="R3088" s="3" t="s">
        <v>7123</v>
      </c>
      <c r="S3088" s="3" t="s">
        <v>7124</v>
      </c>
      <c r="T3088" s="3" t="s">
        <v>5775</v>
      </c>
      <c r="X3088" s="3">
        <v>3086</v>
      </c>
      <c r="Y3088" s="3">
        <v>90036</v>
      </c>
    </row>
    <row r="3089" spans="2:25" x14ac:dyDescent="0.35">
      <c r="B3089" s="3">
        <v>3087</v>
      </c>
      <c r="C3089" s="3" t="s">
        <v>3003</v>
      </c>
      <c r="D3089" s="3" t="s">
        <v>2560</v>
      </c>
      <c r="H3089" s="3" t="s">
        <v>3003</v>
      </c>
      <c r="I3089" s="3" t="s">
        <v>2560</v>
      </c>
      <c r="J3089" s="9">
        <v>40961</v>
      </c>
      <c r="K3089" s="9">
        <v>40963</v>
      </c>
      <c r="O3089" s="3" t="s">
        <v>3003</v>
      </c>
      <c r="P3089" s="3" t="s">
        <v>2560</v>
      </c>
      <c r="Q3089" s="3" t="s">
        <v>5768</v>
      </c>
      <c r="R3089" s="3" t="s">
        <v>6415</v>
      </c>
      <c r="S3089" s="3" t="s">
        <v>6416</v>
      </c>
      <c r="T3089" s="3" t="s">
        <v>5782</v>
      </c>
      <c r="X3089" s="3">
        <v>3087</v>
      </c>
      <c r="Y3089" s="3">
        <v>48310</v>
      </c>
    </row>
    <row r="3090" spans="2:25" x14ac:dyDescent="0.35">
      <c r="B3090" s="3">
        <v>3088</v>
      </c>
      <c r="C3090" s="3" t="s">
        <v>3004</v>
      </c>
      <c r="D3090" s="3" t="s">
        <v>1291</v>
      </c>
      <c r="H3090" s="3" t="s">
        <v>3004</v>
      </c>
      <c r="I3090" s="3" t="s">
        <v>1291</v>
      </c>
      <c r="J3090" s="9">
        <v>41363</v>
      </c>
      <c r="K3090" s="9">
        <v>41367</v>
      </c>
      <c r="O3090" s="3" t="s">
        <v>3004</v>
      </c>
      <c r="P3090" s="3" t="s">
        <v>1291</v>
      </c>
      <c r="Q3090" s="3" t="s">
        <v>5772</v>
      </c>
      <c r="R3090" s="3" t="s">
        <v>5854</v>
      </c>
      <c r="S3090" s="3" t="s">
        <v>5855</v>
      </c>
      <c r="T3090" s="3" t="s">
        <v>5775</v>
      </c>
      <c r="X3090" s="3">
        <v>3088</v>
      </c>
      <c r="Y3090" s="3">
        <v>10009</v>
      </c>
    </row>
    <row r="3091" spans="2:25" x14ac:dyDescent="0.35">
      <c r="B3091" s="3">
        <v>3089</v>
      </c>
      <c r="C3091" s="3" t="s">
        <v>3004</v>
      </c>
      <c r="D3091" s="3" t="s">
        <v>1344</v>
      </c>
      <c r="H3091" s="3" t="s">
        <v>3004</v>
      </c>
      <c r="I3091" s="3" t="s">
        <v>1344</v>
      </c>
      <c r="J3091" s="9">
        <v>41363</v>
      </c>
      <c r="K3091" s="9">
        <v>41367</v>
      </c>
      <c r="O3091" s="3" t="s">
        <v>3004</v>
      </c>
      <c r="P3091" s="3" t="s">
        <v>1344</v>
      </c>
      <c r="Q3091" s="3" t="s">
        <v>5772</v>
      </c>
      <c r="R3091" s="3" t="s">
        <v>5854</v>
      </c>
      <c r="S3091" s="3" t="s">
        <v>5855</v>
      </c>
      <c r="T3091" s="3" t="s">
        <v>5775</v>
      </c>
      <c r="X3091" s="3">
        <v>3089</v>
      </c>
      <c r="Y3091" s="3">
        <v>10009</v>
      </c>
    </row>
    <row r="3092" spans="2:25" x14ac:dyDescent="0.35">
      <c r="B3092" s="3">
        <v>3090</v>
      </c>
      <c r="C3092" s="3" t="s">
        <v>3004</v>
      </c>
      <c r="D3092" s="3" t="s">
        <v>41</v>
      </c>
      <c r="H3092" s="3" t="s">
        <v>3004</v>
      </c>
      <c r="I3092" s="3" t="s">
        <v>41</v>
      </c>
      <c r="J3092" s="9">
        <v>41363</v>
      </c>
      <c r="K3092" s="9">
        <v>41367</v>
      </c>
      <c r="O3092" s="3" t="s">
        <v>3004</v>
      </c>
      <c r="P3092" s="3" t="s">
        <v>41</v>
      </c>
      <c r="Q3092" s="3" t="s">
        <v>5772</v>
      </c>
      <c r="R3092" s="3" t="s">
        <v>5854</v>
      </c>
      <c r="S3092" s="3" t="s">
        <v>5855</v>
      </c>
      <c r="T3092" s="3" t="s">
        <v>5775</v>
      </c>
      <c r="X3092" s="3">
        <v>3090</v>
      </c>
      <c r="Y3092" s="3">
        <v>10009</v>
      </c>
    </row>
    <row r="3093" spans="2:25" x14ac:dyDescent="0.35">
      <c r="B3093" s="3">
        <v>3091</v>
      </c>
      <c r="C3093" s="3" t="s">
        <v>3004</v>
      </c>
      <c r="D3093" s="3" t="s">
        <v>1016</v>
      </c>
      <c r="H3093" s="3" t="s">
        <v>3004</v>
      </c>
      <c r="I3093" s="3" t="s">
        <v>1016</v>
      </c>
      <c r="J3093" s="9">
        <v>41363</v>
      </c>
      <c r="K3093" s="9">
        <v>41367</v>
      </c>
      <c r="O3093" s="3" t="s">
        <v>3004</v>
      </c>
      <c r="P3093" s="3" t="s">
        <v>1016</v>
      </c>
      <c r="Q3093" s="3" t="s">
        <v>5772</v>
      </c>
      <c r="R3093" s="3" t="s">
        <v>5854</v>
      </c>
      <c r="S3093" s="3" t="s">
        <v>5855</v>
      </c>
      <c r="T3093" s="3" t="s">
        <v>5775</v>
      </c>
      <c r="X3093" s="3">
        <v>3091</v>
      </c>
      <c r="Y3093" s="3">
        <v>10009</v>
      </c>
    </row>
    <row r="3094" spans="2:25" x14ac:dyDescent="0.35">
      <c r="B3094" s="3">
        <v>3092</v>
      </c>
      <c r="C3094" s="3" t="s">
        <v>3005</v>
      </c>
      <c r="D3094" s="3" t="s">
        <v>369</v>
      </c>
      <c r="H3094" s="3" t="s">
        <v>3005</v>
      </c>
      <c r="I3094" s="3" t="s">
        <v>369</v>
      </c>
      <c r="J3094" s="9">
        <v>41915</v>
      </c>
      <c r="K3094" s="9">
        <v>41920</v>
      </c>
      <c r="O3094" s="3" t="s">
        <v>3005</v>
      </c>
      <c r="P3094" s="3" t="s">
        <v>369</v>
      </c>
      <c r="Q3094" s="3" t="s">
        <v>5772</v>
      </c>
      <c r="R3094" s="3" t="s">
        <v>6493</v>
      </c>
      <c r="S3094" s="3" t="s">
        <v>6494</v>
      </c>
      <c r="T3094" s="3" t="s">
        <v>5782</v>
      </c>
      <c r="X3094" s="3">
        <v>3092</v>
      </c>
      <c r="Y3094" s="3">
        <v>98105</v>
      </c>
    </row>
    <row r="3095" spans="2:25" x14ac:dyDescent="0.35">
      <c r="B3095" s="3">
        <v>3093</v>
      </c>
      <c r="C3095" s="3" t="s">
        <v>3005</v>
      </c>
      <c r="D3095" s="3" t="s">
        <v>2236</v>
      </c>
      <c r="H3095" s="3" t="s">
        <v>3005</v>
      </c>
      <c r="I3095" s="3" t="s">
        <v>2236</v>
      </c>
      <c r="J3095" s="9">
        <v>41915</v>
      </c>
      <c r="K3095" s="9">
        <v>41920</v>
      </c>
      <c r="O3095" s="3" t="s">
        <v>3005</v>
      </c>
      <c r="P3095" s="3" t="s">
        <v>2236</v>
      </c>
      <c r="Q3095" s="3" t="s">
        <v>5772</v>
      </c>
      <c r="R3095" s="3" t="s">
        <v>6493</v>
      </c>
      <c r="S3095" s="3" t="s">
        <v>6494</v>
      </c>
      <c r="T3095" s="3" t="s">
        <v>5782</v>
      </c>
      <c r="X3095" s="3">
        <v>3093</v>
      </c>
      <c r="Y3095" s="3">
        <v>98105</v>
      </c>
    </row>
    <row r="3096" spans="2:25" x14ac:dyDescent="0.35">
      <c r="B3096" s="3">
        <v>3094</v>
      </c>
      <c r="C3096" s="3" t="s">
        <v>3006</v>
      </c>
      <c r="D3096" s="3" t="s">
        <v>3007</v>
      </c>
      <c r="H3096" s="3" t="s">
        <v>3006</v>
      </c>
      <c r="I3096" s="3" t="s">
        <v>3007</v>
      </c>
      <c r="J3096" s="9">
        <v>40900</v>
      </c>
      <c r="K3096" s="9">
        <v>40904</v>
      </c>
      <c r="O3096" s="3" t="s">
        <v>3006</v>
      </c>
      <c r="P3096" s="3" t="s">
        <v>3007</v>
      </c>
      <c r="Q3096" s="3" t="s">
        <v>5772</v>
      </c>
      <c r="R3096" s="3" t="s">
        <v>6197</v>
      </c>
      <c r="S3096" s="3" t="s">
        <v>6198</v>
      </c>
      <c r="T3096" s="3" t="s">
        <v>5771</v>
      </c>
      <c r="X3096" s="3">
        <v>3094</v>
      </c>
      <c r="Y3096" s="3">
        <v>10024</v>
      </c>
    </row>
    <row r="3097" spans="2:25" x14ac:dyDescent="0.35">
      <c r="B3097" s="3">
        <v>3095</v>
      </c>
      <c r="C3097" s="3" t="s">
        <v>3006</v>
      </c>
      <c r="D3097" s="3" t="s">
        <v>685</v>
      </c>
      <c r="H3097" s="3" t="s">
        <v>3006</v>
      </c>
      <c r="I3097" s="3" t="s">
        <v>685</v>
      </c>
      <c r="J3097" s="9">
        <v>40900</v>
      </c>
      <c r="K3097" s="9">
        <v>40904</v>
      </c>
      <c r="O3097" s="3" t="s">
        <v>3006</v>
      </c>
      <c r="P3097" s="3" t="s">
        <v>685</v>
      </c>
      <c r="Q3097" s="3" t="s">
        <v>5772</v>
      </c>
      <c r="R3097" s="3" t="s">
        <v>6197</v>
      </c>
      <c r="S3097" s="3" t="s">
        <v>6198</v>
      </c>
      <c r="T3097" s="3" t="s">
        <v>5771</v>
      </c>
      <c r="X3097" s="3">
        <v>3095</v>
      </c>
      <c r="Y3097" s="3">
        <v>10024</v>
      </c>
    </row>
    <row r="3098" spans="2:25" x14ac:dyDescent="0.35">
      <c r="B3098" s="3">
        <v>3096</v>
      </c>
      <c r="C3098" s="3" t="s">
        <v>3008</v>
      </c>
      <c r="D3098" s="3" t="s">
        <v>698</v>
      </c>
      <c r="H3098" s="3" t="s">
        <v>3008</v>
      </c>
      <c r="I3098" s="3" t="s">
        <v>698</v>
      </c>
      <c r="J3098" s="9">
        <v>41989</v>
      </c>
      <c r="K3098" s="9">
        <v>41994</v>
      </c>
      <c r="O3098" s="3" t="s">
        <v>3008</v>
      </c>
      <c r="P3098" s="3" t="s">
        <v>698</v>
      </c>
      <c r="Q3098" s="3" t="s">
        <v>5772</v>
      </c>
      <c r="R3098" s="3" t="s">
        <v>6585</v>
      </c>
      <c r="S3098" s="3" t="s">
        <v>6586</v>
      </c>
      <c r="T3098" s="3" t="s">
        <v>5782</v>
      </c>
      <c r="X3098" s="3">
        <v>3096</v>
      </c>
      <c r="Y3098" s="3">
        <v>98115</v>
      </c>
    </row>
    <row r="3099" spans="2:25" x14ac:dyDescent="0.35">
      <c r="B3099" s="3">
        <v>3097</v>
      </c>
      <c r="C3099" s="3" t="s">
        <v>3009</v>
      </c>
      <c r="D3099" s="3" t="s">
        <v>71</v>
      </c>
      <c r="H3099" s="3" t="s">
        <v>3009</v>
      </c>
      <c r="I3099" s="3" t="s">
        <v>71</v>
      </c>
      <c r="J3099" s="9">
        <v>41463</v>
      </c>
      <c r="K3099" s="9">
        <v>41465</v>
      </c>
      <c r="O3099" s="3" t="s">
        <v>3009</v>
      </c>
      <c r="P3099" s="3" t="s">
        <v>71</v>
      </c>
      <c r="Q3099" s="3" t="s">
        <v>5768</v>
      </c>
      <c r="R3099" s="3" t="s">
        <v>7125</v>
      </c>
      <c r="S3099" s="3" t="s">
        <v>7126</v>
      </c>
      <c r="T3099" s="3" t="s">
        <v>5775</v>
      </c>
      <c r="X3099" s="3">
        <v>3097</v>
      </c>
      <c r="Y3099" s="3">
        <v>90045</v>
      </c>
    </row>
    <row r="3100" spans="2:25" x14ac:dyDescent="0.35">
      <c r="B3100" s="3">
        <v>3098</v>
      </c>
      <c r="C3100" s="3" t="s">
        <v>3009</v>
      </c>
      <c r="D3100" s="3" t="s">
        <v>2007</v>
      </c>
      <c r="H3100" s="3" t="s">
        <v>3009</v>
      </c>
      <c r="I3100" s="3" t="s">
        <v>2007</v>
      </c>
      <c r="J3100" s="9">
        <v>41463</v>
      </c>
      <c r="K3100" s="9">
        <v>41465</v>
      </c>
      <c r="O3100" s="3" t="s">
        <v>3009</v>
      </c>
      <c r="P3100" s="3" t="s">
        <v>2007</v>
      </c>
      <c r="Q3100" s="3" t="s">
        <v>5768</v>
      </c>
      <c r="R3100" s="3" t="s">
        <v>7125</v>
      </c>
      <c r="S3100" s="3" t="s">
        <v>7126</v>
      </c>
      <c r="T3100" s="3" t="s">
        <v>5775</v>
      </c>
      <c r="X3100" s="3">
        <v>3098</v>
      </c>
      <c r="Y3100" s="3">
        <v>90045</v>
      </c>
    </row>
    <row r="3101" spans="2:25" x14ac:dyDescent="0.35">
      <c r="B3101" s="3">
        <v>3099</v>
      </c>
      <c r="C3101" s="3" t="s">
        <v>3009</v>
      </c>
      <c r="D3101" s="3" t="s">
        <v>3010</v>
      </c>
      <c r="H3101" s="3" t="s">
        <v>3009</v>
      </c>
      <c r="I3101" s="3" t="s">
        <v>3010</v>
      </c>
      <c r="J3101" s="9">
        <v>41463</v>
      </c>
      <c r="K3101" s="9">
        <v>41465</v>
      </c>
      <c r="O3101" s="3" t="s">
        <v>3009</v>
      </c>
      <c r="P3101" s="3" t="s">
        <v>3010</v>
      </c>
      <c r="Q3101" s="3" t="s">
        <v>5768</v>
      </c>
      <c r="R3101" s="3" t="s">
        <v>7125</v>
      </c>
      <c r="S3101" s="3" t="s">
        <v>7126</v>
      </c>
      <c r="T3101" s="3" t="s">
        <v>5775</v>
      </c>
      <c r="X3101" s="3">
        <v>3099</v>
      </c>
      <c r="Y3101" s="3">
        <v>90045</v>
      </c>
    </row>
    <row r="3102" spans="2:25" x14ac:dyDescent="0.35">
      <c r="B3102" s="3">
        <v>3100</v>
      </c>
      <c r="C3102" s="3" t="s">
        <v>3011</v>
      </c>
      <c r="D3102" s="3" t="s">
        <v>593</v>
      </c>
      <c r="H3102" s="3" t="s">
        <v>3011</v>
      </c>
      <c r="I3102" s="3" t="s">
        <v>593</v>
      </c>
      <c r="J3102" s="9">
        <v>41738</v>
      </c>
      <c r="K3102" s="9">
        <v>41744</v>
      </c>
      <c r="O3102" s="3" t="s">
        <v>3011</v>
      </c>
      <c r="P3102" s="3" t="s">
        <v>593</v>
      </c>
      <c r="Q3102" s="3" t="s">
        <v>5772</v>
      </c>
      <c r="R3102" s="3" t="s">
        <v>6781</v>
      </c>
      <c r="S3102" s="3" t="s">
        <v>6782</v>
      </c>
      <c r="T3102" s="3" t="s">
        <v>5782</v>
      </c>
      <c r="X3102" s="3">
        <v>3100</v>
      </c>
      <c r="Y3102" s="3">
        <v>7060</v>
      </c>
    </row>
    <row r="3103" spans="2:25" x14ac:dyDescent="0.35">
      <c r="B3103" s="3">
        <v>3101</v>
      </c>
      <c r="C3103" s="3" t="s">
        <v>3011</v>
      </c>
      <c r="D3103" s="3" t="s">
        <v>3012</v>
      </c>
      <c r="H3103" s="3" t="s">
        <v>3011</v>
      </c>
      <c r="I3103" s="3" t="s">
        <v>3012</v>
      </c>
      <c r="J3103" s="9">
        <v>41738</v>
      </c>
      <c r="K3103" s="9">
        <v>41744</v>
      </c>
      <c r="O3103" s="3" t="s">
        <v>3011</v>
      </c>
      <c r="P3103" s="3" t="s">
        <v>3012</v>
      </c>
      <c r="Q3103" s="3" t="s">
        <v>5772</v>
      </c>
      <c r="R3103" s="3" t="s">
        <v>6781</v>
      </c>
      <c r="S3103" s="3" t="s">
        <v>6782</v>
      </c>
      <c r="T3103" s="3" t="s">
        <v>5782</v>
      </c>
      <c r="X3103" s="3">
        <v>3101</v>
      </c>
      <c r="Y3103" s="3">
        <v>7060</v>
      </c>
    </row>
    <row r="3104" spans="2:25" x14ac:dyDescent="0.35">
      <c r="B3104" s="3">
        <v>3102</v>
      </c>
      <c r="C3104" s="3" t="s">
        <v>3013</v>
      </c>
      <c r="D3104" s="3" t="s">
        <v>972</v>
      </c>
      <c r="H3104" s="3" t="s">
        <v>3013</v>
      </c>
      <c r="I3104" s="3" t="s">
        <v>972</v>
      </c>
      <c r="J3104" s="9">
        <v>40872</v>
      </c>
      <c r="K3104" s="9">
        <v>40874</v>
      </c>
      <c r="O3104" s="3" t="s">
        <v>3013</v>
      </c>
      <c r="P3104" s="3" t="s">
        <v>972</v>
      </c>
      <c r="Q3104" s="3" t="s">
        <v>5768</v>
      </c>
      <c r="R3104" s="3" t="s">
        <v>6577</v>
      </c>
      <c r="S3104" s="3" t="s">
        <v>6578</v>
      </c>
      <c r="T3104" s="3" t="s">
        <v>5775</v>
      </c>
      <c r="X3104" s="3">
        <v>3102</v>
      </c>
      <c r="Y3104" s="3">
        <v>2895</v>
      </c>
    </row>
    <row r="3105" spans="2:25" x14ac:dyDescent="0.35">
      <c r="B3105" s="3">
        <v>3103</v>
      </c>
      <c r="C3105" s="3" t="s">
        <v>3014</v>
      </c>
      <c r="D3105" s="3" t="s">
        <v>972</v>
      </c>
      <c r="H3105" s="3" t="s">
        <v>3014</v>
      </c>
      <c r="I3105" s="3" t="s">
        <v>972</v>
      </c>
      <c r="J3105" s="9">
        <v>41030</v>
      </c>
      <c r="K3105" s="9">
        <v>41034</v>
      </c>
      <c r="O3105" s="3" t="s">
        <v>3014</v>
      </c>
      <c r="P3105" s="3" t="s">
        <v>972</v>
      </c>
      <c r="Q3105" s="3" t="s">
        <v>5772</v>
      </c>
      <c r="R3105" s="3" t="s">
        <v>5938</v>
      </c>
      <c r="S3105" s="3" t="s">
        <v>5939</v>
      </c>
      <c r="T3105" s="3" t="s">
        <v>5771</v>
      </c>
      <c r="X3105" s="3">
        <v>3103</v>
      </c>
      <c r="Y3105" s="3">
        <v>33614</v>
      </c>
    </row>
    <row r="3106" spans="2:25" x14ac:dyDescent="0.35">
      <c r="B3106" s="3">
        <v>3104</v>
      </c>
      <c r="C3106" s="3" t="s">
        <v>3014</v>
      </c>
      <c r="D3106" s="3" t="s">
        <v>766</v>
      </c>
      <c r="H3106" s="3" t="s">
        <v>3014</v>
      </c>
      <c r="I3106" s="3" t="s">
        <v>766</v>
      </c>
      <c r="J3106" s="9">
        <v>41030</v>
      </c>
      <c r="K3106" s="9">
        <v>41034</v>
      </c>
      <c r="O3106" s="3" t="s">
        <v>3014</v>
      </c>
      <c r="P3106" s="3" t="s">
        <v>766</v>
      </c>
      <c r="Q3106" s="3" t="s">
        <v>5772</v>
      </c>
      <c r="R3106" s="3" t="s">
        <v>5938</v>
      </c>
      <c r="S3106" s="3" t="s">
        <v>5939</v>
      </c>
      <c r="T3106" s="3" t="s">
        <v>5771</v>
      </c>
      <c r="X3106" s="3">
        <v>3104</v>
      </c>
      <c r="Y3106" s="3">
        <v>33614</v>
      </c>
    </row>
    <row r="3107" spans="2:25" x14ac:dyDescent="0.35">
      <c r="B3107" s="3">
        <v>3105</v>
      </c>
      <c r="C3107" s="3" t="s">
        <v>3014</v>
      </c>
      <c r="D3107" s="3" t="s">
        <v>1239</v>
      </c>
      <c r="H3107" s="3" t="s">
        <v>3014</v>
      </c>
      <c r="I3107" s="3" t="s">
        <v>1239</v>
      </c>
      <c r="J3107" s="9">
        <v>41030</v>
      </c>
      <c r="K3107" s="9">
        <v>41034</v>
      </c>
      <c r="O3107" s="3" t="s">
        <v>3014</v>
      </c>
      <c r="P3107" s="3" t="s">
        <v>1239</v>
      </c>
      <c r="Q3107" s="3" t="s">
        <v>5772</v>
      </c>
      <c r="R3107" s="3" t="s">
        <v>5938</v>
      </c>
      <c r="S3107" s="3" t="s">
        <v>5939</v>
      </c>
      <c r="T3107" s="3" t="s">
        <v>5771</v>
      </c>
      <c r="X3107" s="3">
        <v>3105</v>
      </c>
      <c r="Y3107" s="3">
        <v>33614</v>
      </c>
    </row>
    <row r="3108" spans="2:25" x14ac:dyDescent="0.35">
      <c r="B3108" s="3">
        <v>3106</v>
      </c>
      <c r="C3108" s="3" t="s">
        <v>3015</v>
      </c>
      <c r="D3108" s="3" t="s">
        <v>2675</v>
      </c>
      <c r="H3108" s="3" t="s">
        <v>3015</v>
      </c>
      <c r="I3108" s="3" t="s">
        <v>2675</v>
      </c>
      <c r="J3108" s="9">
        <v>40976</v>
      </c>
      <c r="K3108" s="9">
        <v>40980</v>
      </c>
      <c r="O3108" s="3" t="s">
        <v>3015</v>
      </c>
      <c r="P3108" s="3" t="s">
        <v>2675</v>
      </c>
      <c r="Q3108" s="3" t="s">
        <v>5772</v>
      </c>
      <c r="R3108" s="3" t="s">
        <v>7127</v>
      </c>
      <c r="S3108" s="3" t="s">
        <v>7128</v>
      </c>
      <c r="T3108" s="3" t="s">
        <v>5775</v>
      </c>
      <c r="X3108" s="3">
        <v>3106</v>
      </c>
      <c r="Y3108" s="3">
        <v>53142</v>
      </c>
    </row>
    <row r="3109" spans="2:25" x14ac:dyDescent="0.35">
      <c r="B3109" s="3">
        <v>3107</v>
      </c>
      <c r="C3109" s="3" t="s">
        <v>3015</v>
      </c>
      <c r="D3109" s="3" t="s">
        <v>1941</v>
      </c>
      <c r="H3109" s="3" t="s">
        <v>3015</v>
      </c>
      <c r="I3109" s="3" t="s">
        <v>1941</v>
      </c>
      <c r="J3109" s="9">
        <v>40976</v>
      </c>
      <c r="K3109" s="9">
        <v>40980</v>
      </c>
      <c r="O3109" s="3" t="s">
        <v>3015</v>
      </c>
      <c r="P3109" s="3" t="s">
        <v>1941</v>
      </c>
      <c r="Q3109" s="3" t="s">
        <v>5772</v>
      </c>
      <c r="R3109" s="3" t="s">
        <v>7127</v>
      </c>
      <c r="S3109" s="3" t="s">
        <v>7128</v>
      </c>
      <c r="T3109" s="3" t="s">
        <v>5775</v>
      </c>
      <c r="X3109" s="3">
        <v>3107</v>
      </c>
      <c r="Y3109" s="3">
        <v>53142</v>
      </c>
    </row>
    <row r="3110" spans="2:25" x14ac:dyDescent="0.35">
      <c r="B3110" s="3">
        <v>3108</v>
      </c>
      <c r="C3110" s="3" t="s">
        <v>3015</v>
      </c>
      <c r="D3110" s="3" t="s">
        <v>643</v>
      </c>
      <c r="H3110" s="3" t="s">
        <v>3015</v>
      </c>
      <c r="I3110" s="3" t="s">
        <v>643</v>
      </c>
      <c r="J3110" s="9">
        <v>40976</v>
      </c>
      <c r="K3110" s="9">
        <v>40980</v>
      </c>
      <c r="O3110" s="3" t="s">
        <v>3015</v>
      </c>
      <c r="P3110" s="3" t="s">
        <v>643</v>
      </c>
      <c r="Q3110" s="3" t="s">
        <v>5772</v>
      </c>
      <c r="R3110" s="3" t="s">
        <v>7127</v>
      </c>
      <c r="S3110" s="3" t="s">
        <v>7128</v>
      </c>
      <c r="T3110" s="3" t="s">
        <v>5775</v>
      </c>
      <c r="X3110" s="3">
        <v>3108</v>
      </c>
      <c r="Y3110" s="3">
        <v>53142</v>
      </c>
    </row>
    <row r="3111" spans="2:25" x14ac:dyDescent="0.35">
      <c r="B3111" s="3">
        <v>3109</v>
      </c>
      <c r="C3111" s="3" t="s">
        <v>3015</v>
      </c>
      <c r="D3111" s="3" t="s">
        <v>3016</v>
      </c>
      <c r="H3111" s="3" t="s">
        <v>3015</v>
      </c>
      <c r="I3111" s="3" t="s">
        <v>3016</v>
      </c>
      <c r="J3111" s="9">
        <v>40976</v>
      </c>
      <c r="K3111" s="9">
        <v>40980</v>
      </c>
      <c r="O3111" s="3" t="s">
        <v>3015</v>
      </c>
      <c r="P3111" s="3" t="s">
        <v>3016</v>
      </c>
      <c r="Q3111" s="3" t="s">
        <v>5772</v>
      </c>
      <c r="R3111" s="3" t="s">
        <v>7127</v>
      </c>
      <c r="S3111" s="3" t="s">
        <v>7128</v>
      </c>
      <c r="T3111" s="3" t="s">
        <v>5775</v>
      </c>
      <c r="X3111" s="3">
        <v>3109</v>
      </c>
      <c r="Y3111" s="3">
        <v>53142</v>
      </c>
    </row>
    <row r="3112" spans="2:25" x14ac:dyDescent="0.35">
      <c r="B3112" s="3">
        <v>3110</v>
      </c>
      <c r="C3112" s="3" t="s">
        <v>3015</v>
      </c>
      <c r="D3112" s="3" t="s">
        <v>2006</v>
      </c>
      <c r="H3112" s="3" t="s">
        <v>3015</v>
      </c>
      <c r="I3112" s="3" t="s">
        <v>2006</v>
      </c>
      <c r="J3112" s="9">
        <v>40976</v>
      </c>
      <c r="K3112" s="9">
        <v>40980</v>
      </c>
      <c r="O3112" s="3" t="s">
        <v>3015</v>
      </c>
      <c r="P3112" s="3" t="s">
        <v>2006</v>
      </c>
      <c r="Q3112" s="3" t="s">
        <v>5772</v>
      </c>
      <c r="R3112" s="3" t="s">
        <v>7127</v>
      </c>
      <c r="S3112" s="3" t="s">
        <v>7128</v>
      </c>
      <c r="T3112" s="3" t="s">
        <v>5775</v>
      </c>
      <c r="X3112" s="3">
        <v>3110</v>
      </c>
      <c r="Y3112" s="3">
        <v>53142</v>
      </c>
    </row>
    <row r="3113" spans="2:25" x14ac:dyDescent="0.35">
      <c r="B3113" s="3">
        <v>3111</v>
      </c>
      <c r="C3113" s="3" t="s">
        <v>3017</v>
      </c>
      <c r="D3113" s="3" t="s">
        <v>957</v>
      </c>
      <c r="H3113" s="3" t="s">
        <v>3017</v>
      </c>
      <c r="I3113" s="3" t="s">
        <v>957</v>
      </c>
      <c r="J3113" s="9">
        <v>41107</v>
      </c>
      <c r="K3113" s="9">
        <v>41110</v>
      </c>
      <c r="O3113" s="3" t="s">
        <v>3017</v>
      </c>
      <c r="P3113" s="3" t="s">
        <v>957</v>
      </c>
      <c r="Q3113" s="3" t="s">
        <v>5768</v>
      </c>
      <c r="R3113" s="3" t="s">
        <v>6229</v>
      </c>
      <c r="S3113" s="3" t="s">
        <v>6230</v>
      </c>
      <c r="T3113" s="3" t="s">
        <v>5771</v>
      </c>
      <c r="X3113" s="3">
        <v>3111</v>
      </c>
      <c r="Y3113" s="3">
        <v>34952</v>
      </c>
    </row>
    <row r="3114" spans="2:25" x14ac:dyDescent="0.35">
      <c r="B3114" s="3">
        <v>3112</v>
      </c>
      <c r="C3114" s="3" t="s">
        <v>3018</v>
      </c>
      <c r="D3114" s="3" t="s">
        <v>1678</v>
      </c>
      <c r="H3114" s="3" t="s">
        <v>3018</v>
      </c>
      <c r="I3114" s="3" t="s">
        <v>1678</v>
      </c>
      <c r="J3114" s="9">
        <v>40827</v>
      </c>
      <c r="K3114" s="9">
        <v>40832</v>
      </c>
      <c r="O3114" s="3" t="s">
        <v>3018</v>
      </c>
      <c r="P3114" s="3" t="s">
        <v>1678</v>
      </c>
      <c r="Q3114" s="3" t="s">
        <v>5772</v>
      </c>
      <c r="R3114" s="3" t="s">
        <v>6955</v>
      </c>
      <c r="S3114" s="3" t="s">
        <v>6956</v>
      </c>
      <c r="T3114" s="3" t="s">
        <v>5782</v>
      </c>
      <c r="X3114" s="3">
        <v>3112</v>
      </c>
      <c r="Y3114" s="3">
        <v>98115</v>
      </c>
    </row>
    <row r="3115" spans="2:25" x14ac:dyDescent="0.35">
      <c r="B3115" s="3">
        <v>3113</v>
      </c>
      <c r="C3115" s="3" t="s">
        <v>3018</v>
      </c>
      <c r="D3115" s="3" t="s">
        <v>3019</v>
      </c>
      <c r="H3115" s="3" t="s">
        <v>3018</v>
      </c>
      <c r="I3115" s="3" t="s">
        <v>3019</v>
      </c>
      <c r="J3115" s="9">
        <v>40827</v>
      </c>
      <c r="K3115" s="9">
        <v>40832</v>
      </c>
      <c r="O3115" s="3" t="s">
        <v>3018</v>
      </c>
      <c r="P3115" s="3" t="s">
        <v>3019</v>
      </c>
      <c r="Q3115" s="3" t="s">
        <v>5772</v>
      </c>
      <c r="R3115" s="3" t="s">
        <v>6955</v>
      </c>
      <c r="S3115" s="3" t="s">
        <v>6956</v>
      </c>
      <c r="T3115" s="3" t="s">
        <v>5782</v>
      </c>
      <c r="X3115" s="3">
        <v>3113</v>
      </c>
      <c r="Y3115" s="3">
        <v>98115</v>
      </c>
    </row>
    <row r="3116" spans="2:25" x14ac:dyDescent="0.35">
      <c r="B3116" s="3">
        <v>3114</v>
      </c>
      <c r="C3116" s="3" t="s">
        <v>3020</v>
      </c>
      <c r="D3116" s="3" t="s">
        <v>3021</v>
      </c>
      <c r="H3116" s="3" t="s">
        <v>3020</v>
      </c>
      <c r="I3116" s="3" t="s">
        <v>3021</v>
      </c>
      <c r="J3116" s="9">
        <v>41337</v>
      </c>
      <c r="K3116" s="9">
        <v>41342</v>
      </c>
      <c r="O3116" s="3" t="s">
        <v>3020</v>
      </c>
      <c r="P3116" s="3" t="s">
        <v>3021</v>
      </c>
      <c r="Q3116" s="3" t="s">
        <v>5772</v>
      </c>
      <c r="R3116" s="3" t="s">
        <v>7025</v>
      </c>
      <c r="S3116" s="3" t="s">
        <v>7026</v>
      </c>
      <c r="T3116" s="3" t="s">
        <v>5775</v>
      </c>
      <c r="X3116" s="3">
        <v>3114</v>
      </c>
      <c r="Y3116" s="3">
        <v>78207</v>
      </c>
    </row>
    <row r="3117" spans="2:25" x14ac:dyDescent="0.35">
      <c r="B3117" s="3">
        <v>3115</v>
      </c>
      <c r="C3117" s="3" t="s">
        <v>3020</v>
      </c>
      <c r="D3117" s="3" t="s">
        <v>3022</v>
      </c>
      <c r="H3117" s="3" t="s">
        <v>3020</v>
      </c>
      <c r="I3117" s="3" t="s">
        <v>3022</v>
      </c>
      <c r="J3117" s="9">
        <v>41337</v>
      </c>
      <c r="K3117" s="9">
        <v>41342</v>
      </c>
      <c r="O3117" s="3" t="s">
        <v>3020</v>
      </c>
      <c r="P3117" s="3" t="s">
        <v>3022</v>
      </c>
      <c r="Q3117" s="3" t="s">
        <v>5772</v>
      </c>
      <c r="R3117" s="3" t="s">
        <v>7025</v>
      </c>
      <c r="S3117" s="3" t="s">
        <v>7026</v>
      </c>
      <c r="T3117" s="3" t="s">
        <v>5775</v>
      </c>
      <c r="X3117" s="3">
        <v>3115</v>
      </c>
      <c r="Y3117" s="3">
        <v>78207</v>
      </c>
    </row>
    <row r="3118" spans="2:25" x14ac:dyDescent="0.35">
      <c r="B3118" s="3">
        <v>3116</v>
      </c>
      <c r="C3118" s="3" t="s">
        <v>3020</v>
      </c>
      <c r="D3118" s="3" t="s">
        <v>452</v>
      </c>
      <c r="H3118" s="3" t="s">
        <v>3020</v>
      </c>
      <c r="I3118" s="3" t="s">
        <v>452</v>
      </c>
      <c r="J3118" s="9">
        <v>41337</v>
      </c>
      <c r="K3118" s="9">
        <v>41342</v>
      </c>
      <c r="O3118" s="3" t="s">
        <v>3020</v>
      </c>
      <c r="P3118" s="3" t="s">
        <v>452</v>
      </c>
      <c r="Q3118" s="3" t="s">
        <v>5772</v>
      </c>
      <c r="R3118" s="3" t="s">
        <v>7025</v>
      </c>
      <c r="S3118" s="3" t="s">
        <v>7026</v>
      </c>
      <c r="T3118" s="3" t="s">
        <v>5775</v>
      </c>
      <c r="X3118" s="3">
        <v>3116</v>
      </c>
      <c r="Y3118" s="3">
        <v>78207</v>
      </c>
    </row>
    <row r="3119" spans="2:25" x14ac:dyDescent="0.35">
      <c r="B3119" s="3">
        <v>3117</v>
      </c>
      <c r="C3119" s="3" t="s">
        <v>3023</v>
      </c>
      <c r="D3119" s="3" t="s">
        <v>2072</v>
      </c>
      <c r="H3119" s="3" t="s">
        <v>3023</v>
      </c>
      <c r="I3119" s="3" t="s">
        <v>2072</v>
      </c>
      <c r="J3119" s="9">
        <v>41253</v>
      </c>
      <c r="K3119" s="9">
        <v>41259</v>
      </c>
      <c r="O3119" s="3" t="s">
        <v>3023</v>
      </c>
      <c r="P3119" s="3" t="s">
        <v>2072</v>
      </c>
      <c r="Q3119" s="3" t="s">
        <v>5772</v>
      </c>
      <c r="R3119" s="3" t="s">
        <v>7129</v>
      </c>
      <c r="S3119" s="3" t="s">
        <v>7130</v>
      </c>
      <c r="T3119" s="3" t="s">
        <v>5775</v>
      </c>
      <c r="X3119" s="3">
        <v>3117</v>
      </c>
      <c r="Y3119" s="3">
        <v>30076</v>
      </c>
    </row>
    <row r="3120" spans="2:25" x14ac:dyDescent="0.35">
      <c r="B3120" s="3">
        <v>3118</v>
      </c>
      <c r="C3120" s="3" t="s">
        <v>3023</v>
      </c>
      <c r="D3120" s="3" t="s">
        <v>2376</v>
      </c>
      <c r="H3120" s="3" t="s">
        <v>3023</v>
      </c>
      <c r="I3120" s="3" t="s">
        <v>2376</v>
      </c>
      <c r="J3120" s="9">
        <v>41253</v>
      </c>
      <c r="K3120" s="9">
        <v>41259</v>
      </c>
      <c r="O3120" s="3" t="s">
        <v>3023</v>
      </c>
      <c r="P3120" s="3" t="s">
        <v>2376</v>
      </c>
      <c r="Q3120" s="3" t="s">
        <v>5772</v>
      </c>
      <c r="R3120" s="3" t="s">
        <v>7129</v>
      </c>
      <c r="S3120" s="3" t="s">
        <v>7130</v>
      </c>
      <c r="T3120" s="3" t="s">
        <v>5775</v>
      </c>
      <c r="X3120" s="3">
        <v>3118</v>
      </c>
      <c r="Y3120" s="3">
        <v>30076</v>
      </c>
    </row>
    <row r="3121" spans="2:25" x14ac:dyDescent="0.35">
      <c r="B3121" s="3">
        <v>3119</v>
      </c>
      <c r="C3121" s="3" t="s">
        <v>3023</v>
      </c>
      <c r="D3121" s="3" t="s">
        <v>3024</v>
      </c>
      <c r="H3121" s="3" t="s">
        <v>3023</v>
      </c>
      <c r="I3121" s="3" t="s">
        <v>3024</v>
      </c>
      <c r="J3121" s="9">
        <v>41253</v>
      </c>
      <c r="K3121" s="9">
        <v>41259</v>
      </c>
      <c r="O3121" s="3" t="s">
        <v>3023</v>
      </c>
      <c r="P3121" s="3" t="s">
        <v>3024</v>
      </c>
      <c r="Q3121" s="3" t="s">
        <v>5772</v>
      </c>
      <c r="R3121" s="3" t="s">
        <v>7129</v>
      </c>
      <c r="S3121" s="3" t="s">
        <v>7130</v>
      </c>
      <c r="T3121" s="3" t="s">
        <v>5775</v>
      </c>
      <c r="X3121" s="3">
        <v>3119</v>
      </c>
      <c r="Y3121" s="3">
        <v>30076</v>
      </c>
    </row>
    <row r="3122" spans="2:25" x14ac:dyDescent="0.35">
      <c r="B3122" s="3">
        <v>3120</v>
      </c>
      <c r="C3122" s="3" t="s">
        <v>3025</v>
      </c>
      <c r="D3122" s="3" t="s">
        <v>3026</v>
      </c>
      <c r="H3122" s="3" t="s">
        <v>3025</v>
      </c>
      <c r="I3122" s="3" t="s">
        <v>3026</v>
      </c>
      <c r="J3122" s="9">
        <v>41641</v>
      </c>
      <c r="K3122" s="9">
        <v>41645</v>
      </c>
      <c r="O3122" s="3" t="s">
        <v>3025</v>
      </c>
      <c r="P3122" s="3" t="s">
        <v>3026</v>
      </c>
      <c r="Q3122" s="3" t="s">
        <v>5772</v>
      </c>
      <c r="R3122" s="3" t="s">
        <v>5974</v>
      </c>
      <c r="S3122" s="3" t="s">
        <v>5975</v>
      </c>
      <c r="T3122" s="3" t="s">
        <v>5775</v>
      </c>
      <c r="X3122" s="3">
        <v>3120</v>
      </c>
      <c r="Y3122" s="3">
        <v>90036</v>
      </c>
    </row>
    <row r="3123" spans="2:25" x14ac:dyDescent="0.35">
      <c r="B3123" s="3">
        <v>3121</v>
      </c>
      <c r="C3123" s="3" t="s">
        <v>3027</v>
      </c>
      <c r="D3123" s="3" t="s">
        <v>646</v>
      </c>
      <c r="H3123" s="3" t="s">
        <v>3027</v>
      </c>
      <c r="I3123" s="3" t="s">
        <v>646</v>
      </c>
      <c r="J3123" s="9">
        <v>41965</v>
      </c>
      <c r="K3123" s="9">
        <v>41968</v>
      </c>
      <c r="O3123" s="3" t="s">
        <v>3027</v>
      </c>
      <c r="P3123" s="3" t="s">
        <v>646</v>
      </c>
      <c r="Q3123" s="3" t="s">
        <v>5801</v>
      </c>
      <c r="R3123" s="3" t="s">
        <v>7015</v>
      </c>
      <c r="S3123" s="3" t="s">
        <v>7016</v>
      </c>
      <c r="T3123" s="3" t="s">
        <v>5775</v>
      </c>
      <c r="X3123" s="3">
        <v>3121</v>
      </c>
      <c r="Y3123" s="3">
        <v>19143</v>
      </c>
    </row>
    <row r="3124" spans="2:25" x14ac:dyDescent="0.35">
      <c r="B3124" s="3">
        <v>3122</v>
      </c>
      <c r="C3124" s="3" t="s">
        <v>3027</v>
      </c>
      <c r="D3124" s="3" t="s">
        <v>715</v>
      </c>
      <c r="H3124" s="3" t="s">
        <v>3027</v>
      </c>
      <c r="I3124" s="3" t="s">
        <v>715</v>
      </c>
      <c r="J3124" s="9">
        <v>41965</v>
      </c>
      <c r="K3124" s="9">
        <v>41968</v>
      </c>
      <c r="O3124" s="3" t="s">
        <v>3027</v>
      </c>
      <c r="P3124" s="3" t="s">
        <v>715</v>
      </c>
      <c r="Q3124" s="3" t="s">
        <v>5801</v>
      </c>
      <c r="R3124" s="3" t="s">
        <v>7015</v>
      </c>
      <c r="S3124" s="3" t="s">
        <v>7016</v>
      </c>
      <c r="T3124" s="3" t="s">
        <v>5775</v>
      </c>
      <c r="X3124" s="3">
        <v>3122</v>
      </c>
      <c r="Y3124" s="3">
        <v>19143</v>
      </c>
    </row>
    <row r="3125" spans="2:25" x14ac:dyDescent="0.35">
      <c r="B3125" s="3">
        <v>3123</v>
      </c>
      <c r="C3125" s="3" t="s">
        <v>3028</v>
      </c>
      <c r="D3125" s="3" t="s">
        <v>2665</v>
      </c>
      <c r="H3125" s="3" t="s">
        <v>3028</v>
      </c>
      <c r="I3125" s="3" t="s">
        <v>2665</v>
      </c>
      <c r="J3125" s="9">
        <v>41265</v>
      </c>
      <c r="K3125" s="9">
        <v>41270</v>
      </c>
      <c r="O3125" s="3" t="s">
        <v>3028</v>
      </c>
      <c r="P3125" s="3" t="s">
        <v>2665</v>
      </c>
      <c r="Q3125" s="3" t="s">
        <v>5772</v>
      </c>
      <c r="R3125" s="3" t="s">
        <v>6529</v>
      </c>
      <c r="S3125" s="3" t="s">
        <v>6530</v>
      </c>
      <c r="T3125" s="3" t="s">
        <v>5782</v>
      </c>
      <c r="X3125" s="3">
        <v>3123</v>
      </c>
      <c r="Y3125" s="3">
        <v>54880</v>
      </c>
    </row>
    <row r="3126" spans="2:25" x14ac:dyDescent="0.35">
      <c r="B3126" s="3">
        <v>3124</v>
      </c>
      <c r="C3126" s="3" t="s">
        <v>3029</v>
      </c>
      <c r="D3126" s="3" t="s">
        <v>1612</v>
      </c>
      <c r="H3126" s="3" t="s">
        <v>3029</v>
      </c>
      <c r="I3126" s="3" t="s">
        <v>1612</v>
      </c>
      <c r="J3126" s="9">
        <v>41144</v>
      </c>
      <c r="K3126" s="9">
        <v>41149</v>
      </c>
      <c r="O3126" s="3" t="s">
        <v>3029</v>
      </c>
      <c r="P3126" s="3" t="s">
        <v>1612</v>
      </c>
      <c r="Q3126" s="3" t="s">
        <v>5772</v>
      </c>
      <c r="R3126" s="3" t="s">
        <v>6923</v>
      </c>
      <c r="S3126" s="3" t="s">
        <v>6924</v>
      </c>
      <c r="T3126" s="3" t="s">
        <v>5775</v>
      </c>
      <c r="X3126" s="3">
        <v>3124</v>
      </c>
      <c r="Y3126" s="3">
        <v>30318</v>
      </c>
    </row>
    <row r="3127" spans="2:25" x14ac:dyDescent="0.35">
      <c r="B3127" s="3">
        <v>3125</v>
      </c>
      <c r="C3127" s="3" t="s">
        <v>3029</v>
      </c>
      <c r="D3127" s="3" t="s">
        <v>1773</v>
      </c>
      <c r="H3127" s="3" t="s">
        <v>3029</v>
      </c>
      <c r="I3127" s="3" t="s">
        <v>1773</v>
      </c>
      <c r="J3127" s="9">
        <v>41144</v>
      </c>
      <c r="K3127" s="9">
        <v>41149</v>
      </c>
      <c r="O3127" s="3" t="s">
        <v>3029</v>
      </c>
      <c r="P3127" s="3" t="s">
        <v>1773</v>
      </c>
      <c r="Q3127" s="3" t="s">
        <v>5772</v>
      </c>
      <c r="R3127" s="3" t="s">
        <v>6923</v>
      </c>
      <c r="S3127" s="3" t="s">
        <v>6924</v>
      </c>
      <c r="T3127" s="3" t="s">
        <v>5775</v>
      </c>
      <c r="X3127" s="3">
        <v>3125</v>
      </c>
      <c r="Y3127" s="3">
        <v>30318</v>
      </c>
    </row>
    <row r="3128" spans="2:25" x14ac:dyDescent="0.35">
      <c r="B3128" s="3">
        <v>3126</v>
      </c>
      <c r="C3128" s="3" t="s">
        <v>3029</v>
      </c>
      <c r="D3128" s="3" t="s">
        <v>2281</v>
      </c>
      <c r="H3128" s="3" t="s">
        <v>3029</v>
      </c>
      <c r="I3128" s="3" t="s">
        <v>2281</v>
      </c>
      <c r="J3128" s="9">
        <v>41144</v>
      </c>
      <c r="K3128" s="9">
        <v>41149</v>
      </c>
      <c r="O3128" s="3" t="s">
        <v>3029</v>
      </c>
      <c r="P3128" s="3" t="s">
        <v>2281</v>
      </c>
      <c r="Q3128" s="3" t="s">
        <v>5772</v>
      </c>
      <c r="R3128" s="3" t="s">
        <v>6923</v>
      </c>
      <c r="S3128" s="3" t="s">
        <v>6924</v>
      </c>
      <c r="T3128" s="3" t="s">
        <v>5775</v>
      </c>
      <c r="X3128" s="3">
        <v>3126</v>
      </c>
      <c r="Y3128" s="3">
        <v>30318</v>
      </c>
    </row>
    <row r="3129" spans="2:25" x14ac:dyDescent="0.35">
      <c r="B3129" s="3">
        <v>3127</v>
      </c>
      <c r="C3129" s="3" t="s">
        <v>3029</v>
      </c>
      <c r="D3129" s="3" t="s">
        <v>1627</v>
      </c>
      <c r="H3129" s="3" t="s">
        <v>3029</v>
      </c>
      <c r="I3129" s="3" t="s">
        <v>1627</v>
      </c>
      <c r="J3129" s="9">
        <v>41144</v>
      </c>
      <c r="K3129" s="9">
        <v>41149</v>
      </c>
      <c r="O3129" s="3" t="s">
        <v>3029</v>
      </c>
      <c r="P3129" s="3" t="s">
        <v>1627</v>
      </c>
      <c r="Q3129" s="3" t="s">
        <v>5772</v>
      </c>
      <c r="R3129" s="3" t="s">
        <v>6923</v>
      </c>
      <c r="S3129" s="3" t="s">
        <v>6924</v>
      </c>
      <c r="T3129" s="3" t="s">
        <v>5775</v>
      </c>
      <c r="X3129" s="3">
        <v>3127</v>
      </c>
      <c r="Y3129" s="3">
        <v>30318</v>
      </c>
    </row>
    <row r="3130" spans="2:25" x14ac:dyDescent="0.35">
      <c r="B3130" s="3">
        <v>3128</v>
      </c>
      <c r="C3130" s="3" t="s">
        <v>3029</v>
      </c>
      <c r="D3130" s="3" t="s">
        <v>3030</v>
      </c>
      <c r="H3130" s="3" t="s">
        <v>3029</v>
      </c>
      <c r="I3130" s="3" t="s">
        <v>3030</v>
      </c>
      <c r="J3130" s="9">
        <v>41144</v>
      </c>
      <c r="K3130" s="9">
        <v>41149</v>
      </c>
      <c r="O3130" s="3" t="s">
        <v>3029</v>
      </c>
      <c r="P3130" s="3" t="s">
        <v>3030</v>
      </c>
      <c r="Q3130" s="3" t="s">
        <v>5772</v>
      </c>
      <c r="R3130" s="3" t="s">
        <v>6923</v>
      </c>
      <c r="S3130" s="3" t="s">
        <v>6924</v>
      </c>
      <c r="T3130" s="3" t="s">
        <v>5775</v>
      </c>
      <c r="X3130" s="3">
        <v>3128</v>
      </c>
      <c r="Y3130" s="3">
        <v>30318</v>
      </c>
    </row>
    <row r="3131" spans="2:25" x14ac:dyDescent="0.35">
      <c r="B3131" s="3">
        <v>3129</v>
      </c>
      <c r="C3131" s="3" t="s">
        <v>3029</v>
      </c>
      <c r="D3131" s="3" t="s">
        <v>1657</v>
      </c>
      <c r="H3131" s="3" t="s">
        <v>3029</v>
      </c>
      <c r="I3131" s="3" t="s">
        <v>1657</v>
      </c>
      <c r="J3131" s="9">
        <v>41144</v>
      </c>
      <c r="K3131" s="9">
        <v>41149</v>
      </c>
      <c r="O3131" s="3" t="s">
        <v>3029</v>
      </c>
      <c r="P3131" s="3" t="s">
        <v>1657</v>
      </c>
      <c r="Q3131" s="3" t="s">
        <v>5772</v>
      </c>
      <c r="R3131" s="3" t="s">
        <v>6923</v>
      </c>
      <c r="S3131" s="3" t="s">
        <v>6924</v>
      </c>
      <c r="T3131" s="3" t="s">
        <v>5775</v>
      </c>
      <c r="X3131" s="3">
        <v>3129</v>
      </c>
      <c r="Y3131" s="3">
        <v>30318</v>
      </c>
    </row>
    <row r="3132" spans="2:25" x14ac:dyDescent="0.35">
      <c r="B3132" s="3">
        <v>3130</v>
      </c>
      <c r="C3132" s="3" t="s">
        <v>3029</v>
      </c>
      <c r="D3132" s="3" t="s">
        <v>31</v>
      </c>
      <c r="H3132" s="3" t="s">
        <v>3029</v>
      </c>
      <c r="I3132" s="3" t="s">
        <v>31</v>
      </c>
      <c r="J3132" s="9">
        <v>41144</v>
      </c>
      <c r="K3132" s="9">
        <v>41149</v>
      </c>
      <c r="O3132" s="3" t="s">
        <v>3029</v>
      </c>
      <c r="P3132" s="3" t="s">
        <v>31</v>
      </c>
      <c r="Q3132" s="3" t="s">
        <v>5772</v>
      </c>
      <c r="R3132" s="3" t="s">
        <v>6923</v>
      </c>
      <c r="S3132" s="3" t="s">
        <v>6924</v>
      </c>
      <c r="T3132" s="3" t="s">
        <v>5775</v>
      </c>
      <c r="X3132" s="3">
        <v>3130</v>
      </c>
      <c r="Y3132" s="3">
        <v>30318</v>
      </c>
    </row>
    <row r="3133" spans="2:25" x14ac:dyDescent="0.35">
      <c r="B3133" s="3">
        <v>3131</v>
      </c>
      <c r="C3133" s="3" t="s">
        <v>3031</v>
      </c>
      <c r="D3133" s="3" t="s">
        <v>3032</v>
      </c>
      <c r="H3133" s="3" t="s">
        <v>3031</v>
      </c>
      <c r="I3133" s="3" t="s">
        <v>3032</v>
      </c>
      <c r="J3133" s="9">
        <v>40716</v>
      </c>
      <c r="K3133" s="9">
        <v>40721</v>
      </c>
      <c r="O3133" s="3" t="s">
        <v>3031</v>
      </c>
      <c r="P3133" s="3" t="s">
        <v>3032</v>
      </c>
      <c r="Q3133" s="3" t="s">
        <v>5772</v>
      </c>
      <c r="R3133" s="3" t="s">
        <v>7131</v>
      </c>
      <c r="S3133" s="3" t="s">
        <v>7132</v>
      </c>
      <c r="T3133" s="3" t="s">
        <v>5775</v>
      </c>
      <c r="X3133" s="3">
        <v>3131</v>
      </c>
      <c r="Y3133" s="3">
        <v>19013</v>
      </c>
    </row>
    <row r="3134" spans="2:25" x14ac:dyDescent="0.35">
      <c r="B3134" s="3">
        <v>3132</v>
      </c>
      <c r="C3134" s="3" t="s">
        <v>3031</v>
      </c>
      <c r="D3134" s="3" t="s">
        <v>57</v>
      </c>
      <c r="H3134" s="3" t="s">
        <v>3031</v>
      </c>
      <c r="I3134" s="3" t="s">
        <v>57</v>
      </c>
      <c r="J3134" s="9">
        <v>40716</v>
      </c>
      <c r="K3134" s="9">
        <v>40721</v>
      </c>
      <c r="O3134" s="3" t="s">
        <v>3031</v>
      </c>
      <c r="P3134" s="3" t="s">
        <v>57</v>
      </c>
      <c r="Q3134" s="3" t="s">
        <v>5772</v>
      </c>
      <c r="R3134" s="3" t="s">
        <v>7131</v>
      </c>
      <c r="S3134" s="3" t="s">
        <v>7132</v>
      </c>
      <c r="T3134" s="3" t="s">
        <v>5775</v>
      </c>
      <c r="X3134" s="3">
        <v>3132</v>
      </c>
      <c r="Y3134" s="3">
        <v>19013</v>
      </c>
    </row>
    <row r="3135" spans="2:25" x14ac:dyDescent="0.35">
      <c r="B3135" s="3">
        <v>3133</v>
      </c>
      <c r="C3135" s="3" t="s">
        <v>3031</v>
      </c>
      <c r="D3135" s="3" t="s">
        <v>3033</v>
      </c>
      <c r="H3135" s="3" t="s">
        <v>3031</v>
      </c>
      <c r="I3135" s="3" t="s">
        <v>3033</v>
      </c>
      <c r="J3135" s="9">
        <v>40716</v>
      </c>
      <c r="K3135" s="9">
        <v>40721</v>
      </c>
      <c r="O3135" s="3" t="s">
        <v>3031</v>
      </c>
      <c r="P3135" s="3" t="s">
        <v>3033</v>
      </c>
      <c r="Q3135" s="3" t="s">
        <v>5772</v>
      </c>
      <c r="R3135" s="3" t="s">
        <v>7131</v>
      </c>
      <c r="S3135" s="3" t="s">
        <v>7132</v>
      </c>
      <c r="T3135" s="3" t="s">
        <v>5775</v>
      </c>
      <c r="X3135" s="3">
        <v>3133</v>
      </c>
      <c r="Y3135" s="3">
        <v>19013</v>
      </c>
    </row>
    <row r="3136" spans="2:25" x14ac:dyDescent="0.35">
      <c r="B3136" s="3">
        <v>3134</v>
      </c>
      <c r="C3136" s="3" t="s">
        <v>3034</v>
      </c>
      <c r="D3136" s="3" t="s">
        <v>1821</v>
      </c>
      <c r="H3136" s="3" t="s">
        <v>3034</v>
      </c>
      <c r="I3136" s="3" t="s">
        <v>1821</v>
      </c>
      <c r="J3136" s="9">
        <v>41940</v>
      </c>
      <c r="K3136" s="9">
        <v>41941</v>
      </c>
      <c r="O3136" s="3" t="s">
        <v>3034</v>
      </c>
      <c r="P3136" s="3" t="s">
        <v>1821</v>
      </c>
      <c r="Q3136" s="3" t="s">
        <v>5801</v>
      </c>
      <c r="R3136" s="3" t="s">
        <v>7051</v>
      </c>
      <c r="S3136" s="3" t="s">
        <v>7052</v>
      </c>
      <c r="T3136" s="3" t="s">
        <v>5771</v>
      </c>
      <c r="X3136" s="3">
        <v>3134</v>
      </c>
      <c r="Y3136" s="3">
        <v>94110</v>
      </c>
    </row>
    <row r="3137" spans="2:25" x14ac:dyDescent="0.35">
      <c r="B3137" s="3">
        <v>3135</v>
      </c>
      <c r="C3137" s="3" t="s">
        <v>3034</v>
      </c>
      <c r="D3137" s="3" t="s">
        <v>3035</v>
      </c>
      <c r="H3137" s="3" t="s">
        <v>3034</v>
      </c>
      <c r="I3137" s="3" t="s">
        <v>3035</v>
      </c>
      <c r="J3137" s="9">
        <v>41940</v>
      </c>
      <c r="K3137" s="9">
        <v>41941</v>
      </c>
      <c r="O3137" s="3" t="s">
        <v>3034</v>
      </c>
      <c r="P3137" s="3" t="s">
        <v>3035</v>
      </c>
      <c r="Q3137" s="3" t="s">
        <v>5801</v>
      </c>
      <c r="R3137" s="3" t="s">
        <v>7051</v>
      </c>
      <c r="S3137" s="3" t="s">
        <v>7052</v>
      </c>
      <c r="T3137" s="3" t="s">
        <v>5771</v>
      </c>
      <c r="X3137" s="3">
        <v>3135</v>
      </c>
      <c r="Y3137" s="3">
        <v>94110</v>
      </c>
    </row>
    <row r="3138" spans="2:25" x14ac:dyDescent="0.35">
      <c r="B3138" s="3">
        <v>3136</v>
      </c>
      <c r="C3138" s="3" t="s">
        <v>3036</v>
      </c>
      <c r="D3138" s="3" t="s">
        <v>1995</v>
      </c>
      <c r="H3138" s="3" t="s">
        <v>3036</v>
      </c>
      <c r="I3138" s="3" t="s">
        <v>1995</v>
      </c>
      <c r="J3138" s="9">
        <v>41863</v>
      </c>
      <c r="K3138" s="9">
        <v>41865</v>
      </c>
      <c r="O3138" s="3" t="s">
        <v>3036</v>
      </c>
      <c r="P3138" s="3" t="s">
        <v>1995</v>
      </c>
      <c r="Q3138" s="3" t="s">
        <v>5801</v>
      </c>
      <c r="R3138" s="3" t="s">
        <v>6173</v>
      </c>
      <c r="S3138" s="3" t="s">
        <v>6174</v>
      </c>
      <c r="T3138" s="3" t="s">
        <v>5771</v>
      </c>
      <c r="X3138" s="3">
        <v>3136</v>
      </c>
      <c r="Y3138" s="3">
        <v>76021</v>
      </c>
    </row>
    <row r="3139" spans="2:25" x14ac:dyDescent="0.35">
      <c r="B3139" s="3">
        <v>3137</v>
      </c>
      <c r="C3139" s="3" t="s">
        <v>3036</v>
      </c>
      <c r="D3139" s="3" t="s">
        <v>1798</v>
      </c>
      <c r="H3139" s="3" t="s">
        <v>3036</v>
      </c>
      <c r="I3139" s="3" t="s">
        <v>1798</v>
      </c>
      <c r="J3139" s="9">
        <v>41863</v>
      </c>
      <c r="K3139" s="9">
        <v>41865</v>
      </c>
      <c r="O3139" s="3" t="s">
        <v>3036</v>
      </c>
      <c r="P3139" s="3" t="s">
        <v>1798</v>
      </c>
      <c r="Q3139" s="3" t="s">
        <v>5801</v>
      </c>
      <c r="R3139" s="3" t="s">
        <v>6173</v>
      </c>
      <c r="S3139" s="3" t="s">
        <v>6174</v>
      </c>
      <c r="T3139" s="3" t="s">
        <v>5771</v>
      </c>
      <c r="X3139" s="3">
        <v>3137</v>
      </c>
      <c r="Y3139" s="3">
        <v>76021</v>
      </c>
    </row>
    <row r="3140" spans="2:25" x14ac:dyDescent="0.35">
      <c r="B3140" s="3">
        <v>3138</v>
      </c>
      <c r="C3140" s="3" t="s">
        <v>3036</v>
      </c>
      <c r="D3140" s="3" t="s">
        <v>2355</v>
      </c>
      <c r="H3140" s="3" t="s">
        <v>3036</v>
      </c>
      <c r="I3140" s="3" t="s">
        <v>2355</v>
      </c>
      <c r="J3140" s="9">
        <v>41863</v>
      </c>
      <c r="K3140" s="9">
        <v>41865</v>
      </c>
      <c r="O3140" s="3" t="s">
        <v>3036</v>
      </c>
      <c r="P3140" s="3" t="s">
        <v>2355</v>
      </c>
      <c r="Q3140" s="3" t="s">
        <v>5801</v>
      </c>
      <c r="R3140" s="3" t="s">
        <v>6173</v>
      </c>
      <c r="S3140" s="3" t="s">
        <v>6174</v>
      </c>
      <c r="T3140" s="3" t="s">
        <v>5771</v>
      </c>
      <c r="X3140" s="3">
        <v>3138</v>
      </c>
      <c r="Y3140" s="3">
        <v>76021</v>
      </c>
    </row>
    <row r="3141" spans="2:25" x14ac:dyDescent="0.35">
      <c r="B3141" s="3">
        <v>3139</v>
      </c>
      <c r="C3141" s="3" t="s">
        <v>3036</v>
      </c>
      <c r="D3141" s="3" t="s">
        <v>1851</v>
      </c>
      <c r="H3141" s="3" t="s">
        <v>3036</v>
      </c>
      <c r="I3141" s="3" t="s">
        <v>1851</v>
      </c>
      <c r="J3141" s="9">
        <v>41863</v>
      </c>
      <c r="K3141" s="9">
        <v>41865</v>
      </c>
      <c r="O3141" s="3" t="s">
        <v>3036</v>
      </c>
      <c r="P3141" s="3" t="s">
        <v>1851</v>
      </c>
      <c r="Q3141" s="3" t="s">
        <v>5801</v>
      </c>
      <c r="R3141" s="3" t="s">
        <v>6173</v>
      </c>
      <c r="S3141" s="3" t="s">
        <v>6174</v>
      </c>
      <c r="T3141" s="3" t="s">
        <v>5771</v>
      </c>
      <c r="X3141" s="3">
        <v>3139</v>
      </c>
      <c r="Y3141" s="3">
        <v>76021</v>
      </c>
    </row>
    <row r="3142" spans="2:25" x14ac:dyDescent="0.35">
      <c r="B3142" s="3">
        <v>3140</v>
      </c>
      <c r="C3142" s="3" t="s">
        <v>3037</v>
      </c>
      <c r="D3142" s="3" t="s">
        <v>807</v>
      </c>
      <c r="H3142" s="3" t="s">
        <v>3037</v>
      </c>
      <c r="I3142" s="3" t="s">
        <v>807</v>
      </c>
      <c r="J3142" s="9">
        <v>41544</v>
      </c>
      <c r="K3142" s="9">
        <v>41548</v>
      </c>
      <c r="O3142" s="3" t="s">
        <v>3037</v>
      </c>
      <c r="P3142" s="3" t="s">
        <v>807</v>
      </c>
      <c r="Q3142" s="3" t="s">
        <v>5772</v>
      </c>
      <c r="R3142" s="3" t="s">
        <v>5804</v>
      </c>
      <c r="S3142" s="3" t="s">
        <v>5805</v>
      </c>
      <c r="T3142" s="3" t="s">
        <v>5782</v>
      </c>
      <c r="X3142" s="3">
        <v>3140</v>
      </c>
      <c r="Y3142" s="3">
        <v>98042</v>
      </c>
    </row>
    <row r="3143" spans="2:25" x14ac:dyDescent="0.35">
      <c r="B3143" s="3">
        <v>3141</v>
      </c>
      <c r="C3143" s="3" t="s">
        <v>3037</v>
      </c>
      <c r="D3143" s="3" t="s">
        <v>1236</v>
      </c>
      <c r="H3143" s="3" t="s">
        <v>3037</v>
      </c>
      <c r="I3143" s="3" t="s">
        <v>1236</v>
      </c>
      <c r="J3143" s="9">
        <v>41544</v>
      </c>
      <c r="K3143" s="9">
        <v>41548</v>
      </c>
      <c r="O3143" s="3" t="s">
        <v>3037</v>
      </c>
      <c r="P3143" s="3" t="s">
        <v>1236</v>
      </c>
      <c r="Q3143" s="3" t="s">
        <v>5772</v>
      </c>
      <c r="R3143" s="3" t="s">
        <v>5804</v>
      </c>
      <c r="S3143" s="3" t="s">
        <v>5805</v>
      </c>
      <c r="T3143" s="3" t="s">
        <v>5782</v>
      </c>
      <c r="X3143" s="3">
        <v>3141</v>
      </c>
      <c r="Y3143" s="3">
        <v>98042</v>
      </c>
    </row>
    <row r="3144" spans="2:25" x14ac:dyDescent="0.35">
      <c r="B3144" s="3">
        <v>3142</v>
      </c>
      <c r="C3144" s="3" t="s">
        <v>3037</v>
      </c>
      <c r="D3144" s="3" t="s">
        <v>3038</v>
      </c>
      <c r="H3144" s="3" t="s">
        <v>3037</v>
      </c>
      <c r="I3144" s="3" t="s">
        <v>3038</v>
      </c>
      <c r="J3144" s="9">
        <v>41544</v>
      </c>
      <c r="K3144" s="9">
        <v>41548</v>
      </c>
      <c r="O3144" s="3" t="s">
        <v>3037</v>
      </c>
      <c r="P3144" s="3" t="s">
        <v>3038</v>
      </c>
      <c r="Q3144" s="3" t="s">
        <v>5772</v>
      </c>
      <c r="R3144" s="3" t="s">
        <v>5804</v>
      </c>
      <c r="S3144" s="3" t="s">
        <v>5805</v>
      </c>
      <c r="T3144" s="3" t="s">
        <v>5782</v>
      </c>
      <c r="X3144" s="3">
        <v>3142</v>
      </c>
      <c r="Y3144" s="3">
        <v>98042</v>
      </c>
    </row>
    <row r="3145" spans="2:25" x14ac:dyDescent="0.35">
      <c r="B3145" s="3">
        <v>3143</v>
      </c>
      <c r="C3145" s="3" t="s">
        <v>3039</v>
      </c>
      <c r="D3145" s="3" t="s">
        <v>756</v>
      </c>
      <c r="H3145" s="3" t="s">
        <v>3039</v>
      </c>
      <c r="I3145" s="3" t="s">
        <v>756</v>
      </c>
      <c r="J3145" s="9">
        <v>41621</v>
      </c>
      <c r="K3145" s="9">
        <v>41621</v>
      </c>
      <c r="O3145" s="3" t="s">
        <v>3039</v>
      </c>
      <c r="P3145" s="3" t="s">
        <v>756</v>
      </c>
      <c r="Q3145" s="3" t="s">
        <v>6020</v>
      </c>
      <c r="R3145" s="3" t="s">
        <v>6593</v>
      </c>
      <c r="S3145" s="3" t="s">
        <v>6594</v>
      </c>
      <c r="T3145" s="3" t="s">
        <v>5771</v>
      </c>
      <c r="X3145" s="3">
        <v>3143</v>
      </c>
      <c r="Y3145" s="3">
        <v>44052</v>
      </c>
    </row>
    <row r="3146" spans="2:25" x14ac:dyDescent="0.35">
      <c r="B3146" s="3">
        <v>3144</v>
      </c>
      <c r="C3146" s="3" t="s">
        <v>3039</v>
      </c>
      <c r="D3146" s="3" t="s">
        <v>513</v>
      </c>
      <c r="H3146" s="3" t="s">
        <v>3039</v>
      </c>
      <c r="I3146" s="3" t="s">
        <v>513</v>
      </c>
      <c r="J3146" s="9">
        <v>41621</v>
      </c>
      <c r="K3146" s="9">
        <v>41621</v>
      </c>
      <c r="O3146" s="3" t="s">
        <v>3039</v>
      </c>
      <c r="P3146" s="3" t="s">
        <v>513</v>
      </c>
      <c r="Q3146" s="3" t="s">
        <v>6020</v>
      </c>
      <c r="R3146" s="3" t="s">
        <v>6593</v>
      </c>
      <c r="S3146" s="3" t="s">
        <v>6594</v>
      </c>
      <c r="T3146" s="3" t="s">
        <v>5771</v>
      </c>
      <c r="X3146" s="3">
        <v>3144</v>
      </c>
      <c r="Y3146" s="3">
        <v>44052</v>
      </c>
    </row>
    <row r="3147" spans="2:25" x14ac:dyDescent="0.35">
      <c r="B3147" s="3">
        <v>3145</v>
      </c>
      <c r="C3147" s="3" t="s">
        <v>3040</v>
      </c>
      <c r="D3147" s="3" t="s">
        <v>1411</v>
      </c>
      <c r="H3147" s="3" t="s">
        <v>3040</v>
      </c>
      <c r="I3147" s="3" t="s">
        <v>1411</v>
      </c>
      <c r="J3147" s="9">
        <v>41271</v>
      </c>
      <c r="K3147" s="9">
        <v>41275</v>
      </c>
      <c r="O3147" s="3" t="s">
        <v>3040</v>
      </c>
      <c r="P3147" s="3" t="s">
        <v>1411</v>
      </c>
      <c r="Q3147" s="3" t="s">
        <v>5772</v>
      </c>
      <c r="R3147" s="3" t="s">
        <v>6923</v>
      </c>
      <c r="S3147" s="3" t="s">
        <v>6924</v>
      </c>
      <c r="T3147" s="3" t="s">
        <v>5775</v>
      </c>
      <c r="X3147" s="3">
        <v>3145</v>
      </c>
      <c r="Y3147" s="3">
        <v>60623</v>
      </c>
    </row>
    <row r="3148" spans="2:25" x14ac:dyDescent="0.35">
      <c r="B3148" s="3">
        <v>3146</v>
      </c>
      <c r="C3148" s="3" t="s">
        <v>3041</v>
      </c>
      <c r="D3148" s="3" t="s">
        <v>2474</v>
      </c>
      <c r="H3148" s="3" t="s">
        <v>3041</v>
      </c>
      <c r="I3148" s="3" t="s">
        <v>2474</v>
      </c>
      <c r="J3148" s="9">
        <v>40906</v>
      </c>
      <c r="K3148" s="9">
        <v>40910</v>
      </c>
      <c r="O3148" s="3" t="s">
        <v>3041</v>
      </c>
      <c r="P3148" s="3" t="s">
        <v>2474</v>
      </c>
      <c r="Q3148" s="3" t="s">
        <v>5772</v>
      </c>
      <c r="R3148" s="3" t="s">
        <v>6259</v>
      </c>
      <c r="S3148" s="3" t="s">
        <v>6260</v>
      </c>
      <c r="T3148" s="3" t="s">
        <v>5771</v>
      </c>
      <c r="X3148" s="3">
        <v>3146</v>
      </c>
      <c r="Y3148" s="3">
        <v>94110</v>
      </c>
    </row>
    <row r="3149" spans="2:25" x14ac:dyDescent="0.35">
      <c r="B3149" s="3">
        <v>3147</v>
      </c>
      <c r="C3149" s="3" t="s">
        <v>3041</v>
      </c>
      <c r="D3149" s="3" t="s">
        <v>1717</v>
      </c>
      <c r="H3149" s="3" t="s">
        <v>3041</v>
      </c>
      <c r="I3149" s="3" t="s">
        <v>1717</v>
      </c>
      <c r="J3149" s="9">
        <v>40906</v>
      </c>
      <c r="K3149" s="9">
        <v>40910</v>
      </c>
      <c r="O3149" s="3" t="s">
        <v>3041</v>
      </c>
      <c r="P3149" s="3" t="s">
        <v>1717</v>
      </c>
      <c r="Q3149" s="3" t="s">
        <v>5772</v>
      </c>
      <c r="R3149" s="3" t="s">
        <v>6259</v>
      </c>
      <c r="S3149" s="3" t="s">
        <v>6260</v>
      </c>
      <c r="T3149" s="3" t="s">
        <v>5771</v>
      </c>
      <c r="X3149" s="3">
        <v>3147</v>
      </c>
      <c r="Y3149" s="3">
        <v>94110</v>
      </c>
    </row>
    <row r="3150" spans="2:25" x14ac:dyDescent="0.35">
      <c r="B3150" s="3">
        <v>3148</v>
      </c>
      <c r="C3150" s="3" t="s">
        <v>3041</v>
      </c>
      <c r="D3150" s="3" t="s">
        <v>1306</v>
      </c>
      <c r="H3150" s="3" t="s">
        <v>3041</v>
      </c>
      <c r="I3150" s="3" t="s">
        <v>1306</v>
      </c>
      <c r="J3150" s="9">
        <v>40906</v>
      </c>
      <c r="K3150" s="9">
        <v>40910</v>
      </c>
      <c r="O3150" s="3" t="s">
        <v>3041</v>
      </c>
      <c r="P3150" s="3" t="s">
        <v>1306</v>
      </c>
      <c r="Q3150" s="3" t="s">
        <v>5772</v>
      </c>
      <c r="R3150" s="3" t="s">
        <v>6259</v>
      </c>
      <c r="S3150" s="3" t="s">
        <v>6260</v>
      </c>
      <c r="T3150" s="3" t="s">
        <v>5771</v>
      </c>
      <c r="X3150" s="3">
        <v>3148</v>
      </c>
      <c r="Y3150" s="3">
        <v>94110</v>
      </c>
    </row>
    <row r="3151" spans="2:25" x14ac:dyDescent="0.35">
      <c r="B3151" s="3">
        <v>3149</v>
      </c>
      <c r="C3151" s="3" t="s">
        <v>3041</v>
      </c>
      <c r="D3151" s="3" t="s">
        <v>709</v>
      </c>
      <c r="H3151" s="3" t="s">
        <v>3041</v>
      </c>
      <c r="I3151" s="3" t="s">
        <v>709</v>
      </c>
      <c r="J3151" s="9">
        <v>40906</v>
      </c>
      <c r="K3151" s="9">
        <v>40910</v>
      </c>
      <c r="O3151" s="3" t="s">
        <v>3041</v>
      </c>
      <c r="P3151" s="3" t="s">
        <v>709</v>
      </c>
      <c r="Q3151" s="3" t="s">
        <v>5772</v>
      </c>
      <c r="R3151" s="3" t="s">
        <v>6259</v>
      </c>
      <c r="S3151" s="3" t="s">
        <v>6260</v>
      </c>
      <c r="T3151" s="3" t="s">
        <v>5771</v>
      </c>
      <c r="X3151" s="3">
        <v>3149</v>
      </c>
      <c r="Y3151" s="3">
        <v>94110</v>
      </c>
    </row>
    <row r="3152" spans="2:25" x14ac:dyDescent="0.35">
      <c r="B3152" s="3">
        <v>3150</v>
      </c>
      <c r="C3152" s="3" t="s">
        <v>3041</v>
      </c>
      <c r="D3152" s="3" t="s">
        <v>632</v>
      </c>
      <c r="H3152" s="3" t="s">
        <v>3041</v>
      </c>
      <c r="I3152" s="3" t="s">
        <v>632</v>
      </c>
      <c r="J3152" s="9">
        <v>40906</v>
      </c>
      <c r="K3152" s="9">
        <v>40910</v>
      </c>
      <c r="O3152" s="3" t="s">
        <v>3041</v>
      </c>
      <c r="P3152" s="3" t="s">
        <v>632</v>
      </c>
      <c r="Q3152" s="3" t="s">
        <v>5772</v>
      </c>
      <c r="R3152" s="3" t="s">
        <v>6259</v>
      </c>
      <c r="S3152" s="3" t="s">
        <v>6260</v>
      </c>
      <c r="T3152" s="3" t="s">
        <v>5771</v>
      </c>
      <c r="X3152" s="3">
        <v>3150</v>
      </c>
      <c r="Y3152" s="3">
        <v>94110</v>
      </c>
    </row>
    <row r="3153" spans="2:25" x14ac:dyDescent="0.35">
      <c r="B3153" s="3">
        <v>3151</v>
      </c>
      <c r="C3153" s="3" t="s">
        <v>3041</v>
      </c>
      <c r="D3153" s="3" t="s">
        <v>3042</v>
      </c>
      <c r="H3153" s="3" t="s">
        <v>3041</v>
      </c>
      <c r="I3153" s="3" t="s">
        <v>3042</v>
      </c>
      <c r="J3153" s="9">
        <v>40906</v>
      </c>
      <c r="K3153" s="9">
        <v>40910</v>
      </c>
      <c r="O3153" s="3" t="s">
        <v>3041</v>
      </c>
      <c r="P3153" s="3" t="s">
        <v>3042</v>
      </c>
      <c r="Q3153" s="3" t="s">
        <v>5772</v>
      </c>
      <c r="R3153" s="3" t="s">
        <v>6259</v>
      </c>
      <c r="S3153" s="3" t="s">
        <v>6260</v>
      </c>
      <c r="T3153" s="3" t="s">
        <v>5771</v>
      </c>
      <c r="X3153" s="3">
        <v>3151</v>
      </c>
      <c r="Y3153" s="3">
        <v>94110</v>
      </c>
    </row>
    <row r="3154" spans="2:25" x14ac:dyDescent="0.35">
      <c r="B3154" s="3">
        <v>3152</v>
      </c>
      <c r="C3154" s="3" t="s">
        <v>3041</v>
      </c>
      <c r="D3154" s="3" t="s">
        <v>2679</v>
      </c>
      <c r="H3154" s="3" t="s">
        <v>3041</v>
      </c>
      <c r="I3154" s="3" t="s">
        <v>2679</v>
      </c>
      <c r="J3154" s="9">
        <v>40906</v>
      </c>
      <c r="K3154" s="9">
        <v>40910</v>
      </c>
      <c r="O3154" s="3" t="s">
        <v>3041</v>
      </c>
      <c r="P3154" s="3" t="s">
        <v>2679</v>
      </c>
      <c r="Q3154" s="3" t="s">
        <v>5772</v>
      </c>
      <c r="R3154" s="3" t="s">
        <v>6259</v>
      </c>
      <c r="S3154" s="3" t="s">
        <v>6260</v>
      </c>
      <c r="T3154" s="3" t="s">
        <v>5771</v>
      </c>
      <c r="X3154" s="3">
        <v>3152</v>
      </c>
      <c r="Y3154" s="3">
        <v>94110</v>
      </c>
    </row>
    <row r="3155" spans="2:25" x14ac:dyDescent="0.35">
      <c r="B3155" s="3">
        <v>3153</v>
      </c>
      <c r="C3155" s="3" t="s">
        <v>3043</v>
      </c>
      <c r="D3155" s="3" t="s">
        <v>628</v>
      </c>
      <c r="H3155" s="3" t="s">
        <v>3043</v>
      </c>
      <c r="I3155" s="3" t="s">
        <v>628</v>
      </c>
      <c r="J3155" s="9">
        <v>41085</v>
      </c>
      <c r="K3155" s="9">
        <v>41090</v>
      </c>
      <c r="O3155" s="3" t="s">
        <v>3043</v>
      </c>
      <c r="P3155" s="3" t="s">
        <v>628</v>
      </c>
      <c r="Q3155" s="3" t="s">
        <v>5772</v>
      </c>
      <c r="R3155" s="3" t="s">
        <v>6693</v>
      </c>
      <c r="S3155" s="3" t="s">
        <v>6694</v>
      </c>
      <c r="T3155" s="3" t="s">
        <v>5775</v>
      </c>
      <c r="X3155" s="3">
        <v>3153</v>
      </c>
      <c r="Y3155" s="3">
        <v>94110</v>
      </c>
    </row>
    <row r="3156" spans="2:25" x14ac:dyDescent="0.35">
      <c r="B3156" s="3">
        <v>3154</v>
      </c>
      <c r="C3156" s="3" t="s">
        <v>3044</v>
      </c>
      <c r="D3156" s="3" t="s">
        <v>1025</v>
      </c>
      <c r="H3156" s="3" t="s">
        <v>3044</v>
      </c>
      <c r="I3156" s="3" t="s">
        <v>1025</v>
      </c>
      <c r="J3156" s="9">
        <v>41001</v>
      </c>
      <c r="K3156" s="9">
        <v>41006</v>
      </c>
      <c r="O3156" s="3" t="s">
        <v>3044</v>
      </c>
      <c r="P3156" s="3" t="s">
        <v>1025</v>
      </c>
      <c r="Q3156" s="3" t="s">
        <v>5772</v>
      </c>
      <c r="R3156" s="3" t="s">
        <v>6999</v>
      </c>
      <c r="S3156" s="3" t="s">
        <v>7000</v>
      </c>
      <c r="T3156" s="3" t="s">
        <v>5771</v>
      </c>
      <c r="X3156" s="3">
        <v>3154</v>
      </c>
      <c r="Y3156" s="3">
        <v>77070</v>
      </c>
    </row>
    <row r="3157" spans="2:25" x14ac:dyDescent="0.35">
      <c r="B3157" s="3">
        <v>3155</v>
      </c>
      <c r="C3157" s="3" t="s">
        <v>3045</v>
      </c>
      <c r="D3157" s="3" t="s">
        <v>1070</v>
      </c>
      <c r="H3157" s="3" t="s">
        <v>3045</v>
      </c>
      <c r="I3157" s="3" t="s">
        <v>1070</v>
      </c>
      <c r="J3157" s="9">
        <v>41934</v>
      </c>
      <c r="K3157" s="9">
        <v>41938</v>
      </c>
      <c r="O3157" s="3" t="s">
        <v>3045</v>
      </c>
      <c r="P3157" s="3" t="s">
        <v>1070</v>
      </c>
      <c r="Q3157" s="3" t="s">
        <v>5772</v>
      </c>
      <c r="R3157" s="3" t="s">
        <v>7123</v>
      </c>
      <c r="S3157" s="3" t="s">
        <v>7124</v>
      </c>
      <c r="T3157" s="3" t="s">
        <v>5775</v>
      </c>
      <c r="X3157" s="3">
        <v>3155</v>
      </c>
      <c r="Y3157" s="3">
        <v>60653</v>
      </c>
    </row>
    <row r="3158" spans="2:25" x14ac:dyDescent="0.35">
      <c r="B3158" s="3">
        <v>3156</v>
      </c>
      <c r="C3158" s="3" t="s">
        <v>3046</v>
      </c>
      <c r="D3158" s="3" t="s">
        <v>1340</v>
      </c>
      <c r="H3158" s="3" t="s">
        <v>3046</v>
      </c>
      <c r="I3158" s="3" t="s">
        <v>1340</v>
      </c>
      <c r="J3158" s="9">
        <v>41106</v>
      </c>
      <c r="K3158" s="9">
        <v>41109</v>
      </c>
      <c r="O3158" s="3" t="s">
        <v>3046</v>
      </c>
      <c r="P3158" s="3" t="s">
        <v>1340</v>
      </c>
      <c r="Q3158" s="3" t="s">
        <v>5801</v>
      </c>
      <c r="R3158" s="3" t="s">
        <v>7121</v>
      </c>
      <c r="S3158" s="3" t="s">
        <v>7122</v>
      </c>
      <c r="T3158" s="3" t="s">
        <v>5771</v>
      </c>
      <c r="X3158" s="3">
        <v>3156</v>
      </c>
      <c r="Y3158" s="3">
        <v>10035</v>
      </c>
    </row>
    <row r="3159" spans="2:25" x14ac:dyDescent="0.35">
      <c r="B3159" s="3">
        <v>3157</v>
      </c>
      <c r="C3159" s="3" t="s">
        <v>3046</v>
      </c>
      <c r="D3159" s="3" t="s">
        <v>1170</v>
      </c>
      <c r="H3159" s="3" t="s">
        <v>3046</v>
      </c>
      <c r="I3159" s="3" t="s">
        <v>1170</v>
      </c>
      <c r="J3159" s="9">
        <v>41106</v>
      </c>
      <c r="K3159" s="9">
        <v>41109</v>
      </c>
      <c r="O3159" s="3" t="s">
        <v>3046</v>
      </c>
      <c r="P3159" s="3" t="s">
        <v>1170</v>
      </c>
      <c r="Q3159" s="3" t="s">
        <v>5801</v>
      </c>
      <c r="R3159" s="3" t="s">
        <v>7121</v>
      </c>
      <c r="S3159" s="3" t="s">
        <v>7122</v>
      </c>
      <c r="T3159" s="3" t="s">
        <v>5771</v>
      </c>
      <c r="X3159" s="3">
        <v>3157</v>
      </c>
      <c r="Y3159" s="3">
        <v>10035</v>
      </c>
    </row>
    <row r="3160" spans="2:25" x14ac:dyDescent="0.35">
      <c r="B3160" s="3">
        <v>3158</v>
      </c>
      <c r="C3160" s="3" t="s">
        <v>3047</v>
      </c>
      <c r="D3160" s="3" t="s">
        <v>950</v>
      </c>
      <c r="H3160" s="3" t="s">
        <v>3047</v>
      </c>
      <c r="I3160" s="3" t="s">
        <v>950</v>
      </c>
      <c r="J3160" s="9">
        <v>41815</v>
      </c>
      <c r="K3160" s="9">
        <v>41817</v>
      </c>
      <c r="O3160" s="3" t="s">
        <v>3047</v>
      </c>
      <c r="P3160" s="3" t="s">
        <v>950</v>
      </c>
      <c r="Q3160" s="3" t="s">
        <v>5768</v>
      </c>
      <c r="R3160" s="3" t="s">
        <v>6929</v>
      </c>
      <c r="S3160" s="3" t="s">
        <v>6930</v>
      </c>
      <c r="T3160" s="3" t="s">
        <v>5775</v>
      </c>
      <c r="X3160" s="3">
        <v>3158</v>
      </c>
      <c r="Y3160" s="3">
        <v>10011</v>
      </c>
    </row>
    <row r="3161" spans="2:25" x14ac:dyDescent="0.35">
      <c r="B3161" s="3">
        <v>3159</v>
      </c>
      <c r="C3161" s="3" t="s">
        <v>3047</v>
      </c>
      <c r="D3161" s="3" t="s">
        <v>312</v>
      </c>
      <c r="H3161" s="3" t="s">
        <v>3047</v>
      </c>
      <c r="I3161" s="3" t="s">
        <v>312</v>
      </c>
      <c r="J3161" s="9">
        <v>41815</v>
      </c>
      <c r="K3161" s="9">
        <v>41817</v>
      </c>
      <c r="O3161" s="3" t="s">
        <v>3047</v>
      </c>
      <c r="P3161" s="3" t="s">
        <v>312</v>
      </c>
      <c r="Q3161" s="3" t="s">
        <v>5768</v>
      </c>
      <c r="R3161" s="3" t="s">
        <v>6929</v>
      </c>
      <c r="S3161" s="3" t="s">
        <v>6930</v>
      </c>
      <c r="T3161" s="3" t="s">
        <v>5775</v>
      </c>
      <c r="X3161" s="3">
        <v>3159</v>
      </c>
      <c r="Y3161" s="3">
        <v>10011</v>
      </c>
    </row>
    <row r="3162" spans="2:25" x14ac:dyDescent="0.35">
      <c r="B3162" s="3">
        <v>3160</v>
      </c>
      <c r="C3162" s="3" t="s">
        <v>3048</v>
      </c>
      <c r="D3162" s="3" t="s">
        <v>3049</v>
      </c>
      <c r="H3162" s="3" t="s">
        <v>3048</v>
      </c>
      <c r="I3162" s="3" t="s">
        <v>3049</v>
      </c>
      <c r="J3162" s="9">
        <v>40815</v>
      </c>
      <c r="K3162" s="9">
        <v>40819</v>
      </c>
      <c r="O3162" s="3" t="s">
        <v>3048</v>
      </c>
      <c r="P3162" s="3" t="s">
        <v>3049</v>
      </c>
      <c r="Q3162" s="3" t="s">
        <v>5772</v>
      </c>
      <c r="R3162" s="3" t="s">
        <v>6467</v>
      </c>
      <c r="S3162" s="3" t="s">
        <v>6468</v>
      </c>
      <c r="T3162" s="3" t="s">
        <v>5771</v>
      </c>
      <c r="X3162" s="3">
        <v>3160</v>
      </c>
      <c r="Y3162" s="3">
        <v>19134</v>
      </c>
    </row>
    <row r="3163" spans="2:25" x14ac:dyDescent="0.35">
      <c r="B3163" s="3">
        <v>3161</v>
      </c>
      <c r="C3163" s="3" t="s">
        <v>3048</v>
      </c>
      <c r="D3163" s="3" t="s">
        <v>1732</v>
      </c>
      <c r="H3163" s="3" t="s">
        <v>3048</v>
      </c>
      <c r="I3163" s="3" t="s">
        <v>1732</v>
      </c>
      <c r="J3163" s="9">
        <v>40815</v>
      </c>
      <c r="K3163" s="9">
        <v>40819</v>
      </c>
      <c r="O3163" s="3" t="s">
        <v>3048</v>
      </c>
      <c r="P3163" s="3" t="s">
        <v>1732</v>
      </c>
      <c r="Q3163" s="3" t="s">
        <v>5772</v>
      </c>
      <c r="R3163" s="3" t="s">
        <v>6467</v>
      </c>
      <c r="S3163" s="3" t="s">
        <v>6468</v>
      </c>
      <c r="T3163" s="3" t="s">
        <v>5771</v>
      </c>
      <c r="X3163" s="3">
        <v>3161</v>
      </c>
      <c r="Y3163" s="3">
        <v>19134</v>
      </c>
    </row>
    <row r="3164" spans="2:25" x14ac:dyDescent="0.35">
      <c r="B3164" s="3">
        <v>3162</v>
      </c>
      <c r="C3164" s="3" t="s">
        <v>3048</v>
      </c>
      <c r="D3164" s="3" t="s">
        <v>3050</v>
      </c>
      <c r="H3164" s="3" t="s">
        <v>3048</v>
      </c>
      <c r="I3164" s="3" t="s">
        <v>3050</v>
      </c>
      <c r="J3164" s="9">
        <v>40815</v>
      </c>
      <c r="K3164" s="9">
        <v>40819</v>
      </c>
      <c r="O3164" s="3" t="s">
        <v>3048</v>
      </c>
      <c r="P3164" s="3" t="s">
        <v>3050</v>
      </c>
      <c r="Q3164" s="3" t="s">
        <v>5772</v>
      </c>
      <c r="R3164" s="3" t="s">
        <v>6467</v>
      </c>
      <c r="S3164" s="3" t="s">
        <v>6468</v>
      </c>
      <c r="T3164" s="3" t="s">
        <v>5771</v>
      </c>
      <c r="X3164" s="3">
        <v>3162</v>
      </c>
      <c r="Y3164" s="3">
        <v>19134</v>
      </c>
    </row>
    <row r="3165" spans="2:25" x14ac:dyDescent="0.35">
      <c r="B3165" s="3">
        <v>3163</v>
      </c>
      <c r="C3165" s="3" t="s">
        <v>3048</v>
      </c>
      <c r="D3165" s="3" t="s">
        <v>1953</v>
      </c>
      <c r="H3165" s="3" t="s">
        <v>3048</v>
      </c>
      <c r="I3165" s="3" t="s">
        <v>1953</v>
      </c>
      <c r="J3165" s="9">
        <v>40815</v>
      </c>
      <c r="K3165" s="9">
        <v>40819</v>
      </c>
      <c r="O3165" s="3" t="s">
        <v>3048</v>
      </c>
      <c r="P3165" s="3" t="s">
        <v>1953</v>
      </c>
      <c r="Q3165" s="3" t="s">
        <v>5772</v>
      </c>
      <c r="R3165" s="3" t="s">
        <v>6467</v>
      </c>
      <c r="S3165" s="3" t="s">
        <v>6468</v>
      </c>
      <c r="T3165" s="3" t="s">
        <v>5771</v>
      </c>
      <c r="X3165" s="3">
        <v>3163</v>
      </c>
      <c r="Y3165" s="3">
        <v>19134</v>
      </c>
    </row>
    <row r="3166" spans="2:25" x14ac:dyDescent="0.35">
      <c r="B3166" s="3">
        <v>3164</v>
      </c>
      <c r="C3166" s="3" t="s">
        <v>3048</v>
      </c>
      <c r="D3166" s="3" t="s">
        <v>549</v>
      </c>
      <c r="H3166" s="3" t="s">
        <v>3048</v>
      </c>
      <c r="I3166" s="3" t="s">
        <v>549</v>
      </c>
      <c r="J3166" s="9">
        <v>40815</v>
      </c>
      <c r="K3166" s="9">
        <v>40819</v>
      </c>
      <c r="O3166" s="3" t="s">
        <v>3048</v>
      </c>
      <c r="P3166" s="3" t="s">
        <v>549</v>
      </c>
      <c r="Q3166" s="3" t="s">
        <v>5772</v>
      </c>
      <c r="R3166" s="3" t="s">
        <v>6467</v>
      </c>
      <c r="S3166" s="3" t="s">
        <v>6468</v>
      </c>
      <c r="T3166" s="3" t="s">
        <v>5771</v>
      </c>
      <c r="X3166" s="3">
        <v>3164</v>
      </c>
      <c r="Y3166" s="3">
        <v>19134</v>
      </c>
    </row>
    <row r="3167" spans="2:25" x14ac:dyDescent="0.35">
      <c r="B3167" s="3">
        <v>3165</v>
      </c>
      <c r="C3167" s="3" t="s">
        <v>3048</v>
      </c>
      <c r="D3167" s="3" t="s">
        <v>1089</v>
      </c>
      <c r="H3167" s="3" t="s">
        <v>3048</v>
      </c>
      <c r="I3167" s="3" t="s">
        <v>1089</v>
      </c>
      <c r="J3167" s="9">
        <v>40815</v>
      </c>
      <c r="K3167" s="9">
        <v>40819</v>
      </c>
      <c r="O3167" s="3" t="s">
        <v>3048</v>
      </c>
      <c r="P3167" s="3" t="s">
        <v>1089</v>
      </c>
      <c r="Q3167" s="3" t="s">
        <v>5772</v>
      </c>
      <c r="R3167" s="3" t="s">
        <v>6467</v>
      </c>
      <c r="S3167" s="3" t="s">
        <v>6468</v>
      </c>
      <c r="T3167" s="3" t="s">
        <v>5771</v>
      </c>
      <c r="X3167" s="3">
        <v>3165</v>
      </c>
      <c r="Y3167" s="3">
        <v>19134</v>
      </c>
    </row>
    <row r="3168" spans="2:25" x14ac:dyDescent="0.35">
      <c r="B3168" s="3">
        <v>3166</v>
      </c>
      <c r="C3168" s="3" t="s">
        <v>3051</v>
      </c>
      <c r="D3168" s="3" t="s">
        <v>992</v>
      </c>
      <c r="H3168" s="3" t="s">
        <v>3051</v>
      </c>
      <c r="I3168" s="3" t="s">
        <v>992</v>
      </c>
      <c r="J3168" s="9">
        <v>40871</v>
      </c>
      <c r="K3168" s="9">
        <v>40875</v>
      </c>
      <c r="O3168" s="3" t="s">
        <v>3051</v>
      </c>
      <c r="P3168" s="3" t="s">
        <v>992</v>
      </c>
      <c r="Q3168" s="3" t="s">
        <v>5772</v>
      </c>
      <c r="R3168" s="3" t="s">
        <v>7133</v>
      </c>
      <c r="S3168" s="3" t="s">
        <v>7134</v>
      </c>
      <c r="T3168" s="3" t="s">
        <v>5775</v>
      </c>
      <c r="X3168" s="3">
        <v>3166</v>
      </c>
      <c r="Y3168" s="3">
        <v>60610</v>
      </c>
    </row>
    <row r="3169" spans="2:25" x14ac:dyDescent="0.35">
      <c r="B3169" s="3">
        <v>3167</v>
      </c>
      <c r="C3169" s="3" t="s">
        <v>3052</v>
      </c>
      <c r="D3169" s="3" t="s">
        <v>908</v>
      </c>
      <c r="H3169" s="3" t="s">
        <v>3052</v>
      </c>
      <c r="I3169" s="3" t="s">
        <v>908</v>
      </c>
      <c r="J3169" s="9">
        <v>41233</v>
      </c>
      <c r="K3169" s="9">
        <v>41237</v>
      </c>
      <c r="O3169" s="3" t="s">
        <v>3052</v>
      </c>
      <c r="P3169" s="3" t="s">
        <v>908</v>
      </c>
      <c r="Q3169" s="3" t="s">
        <v>5772</v>
      </c>
      <c r="R3169" s="3" t="s">
        <v>6383</v>
      </c>
      <c r="S3169" s="3" t="s">
        <v>6384</v>
      </c>
      <c r="T3169" s="3" t="s">
        <v>5775</v>
      </c>
      <c r="X3169" s="3">
        <v>3167</v>
      </c>
      <c r="Y3169" s="3">
        <v>94601</v>
      </c>
    </row>
    <row r="3170" spans="2:25" x14ac:dyDescent="0.35">
      <c r="B3170" s="3">
        <v>3168</v>
      </c>
      <c r="C3170" s="3" t="s">
        <v>3052</v>
      </c>
      <c r="D3170" s="3" t="s">
        <v>563</v>
      </c>
      <c r="H3170" s="3" t="s">
        <v>3052</v>
      </c>
      <c r="I3170" s="3" t="s">
        <v>563</v>
      </c>
      <c r="J3170" s="9">
        <v>41233</v>
      </c>
      <c r="K3170" s="9">
        <v>41237</v>
      </c>
      <c r="O3170" s="3" t="s">
        <v>3052</v>
      </c>
      <c r="P3170" s="3" t="s">
        <v>563</v>
      </c>
      <c r="Q3170" s="3" t="s">
        <v>5772</v>
      </c>
      <c r="R3170" s="3" t="s">
        <v>6383</v>
      </c>
      <c r="S3170" s="3" t="s">
        <v>6384</v>
      </c>
      <c r="T3170" s="3" t="s">
        <v>5775</v>
      </c>
      <c r="X3170" s="3">
        <v>3168</v>
      </c>
      <c r="Y3170" s="3">
        <v>94601</v>
      </c>
    </row>
    <row r="3171" spans="2:25" x14ac:dyDescent="0.35">
      <c r="B3171" s="3">
        <v>3169</v>
      </c>
      <c r="C3171" s="3" t="s">
        <v>3053</v>
      </c>
      <c r="D3171" s="3" t="s">
        <v>919</v>
      </c>
      <c r="H3171" s="3" t="s">
        <v>3053</v>
      </c>
      <c r="I3171" s="3" t="s">
        <v>919</v>
      </c>
      <c r="J3171" s="9">
        <v>41580</v>
      </c>
      <c r="K3171" s="9">
        <v>41586</v>
      </c>
      <c r="O3171" s="3" t="s">
        <v>3053</v>
      </c>
      <c r="P3171" s="3" t="s">
        <v>919</v>
      </c>
      <c r="Q3171" s="3" t="s">
        <v>5772</v>
      </c>
      <c r="R3171" s="3" t="s">
        <v>6081</v>
      </c>
      <c r="S3171" s="3" t="s">
        <v>6082</v>
      </c>
      <c r="T3171" s="3" t="s">
        <v>5775</v>
      </c>
      <c r="X3171" s="3">
        <v>3169</v>
      </c>
      <c r="Y3171" s="3">
        <v>60610</v>
      </c>
    </row>
    <row r="3172" spans="2:25" x14ac:dyDescent="0.35">
      <c r="B3172" s="3">
        <v>3170</v>
      </c>
      <c r="C3172" s="3" t="s">
        <v>3054</v>
      </c>
      <c r="D3172" s="3" t="s">
        <v>1646</v>
      </c>
      <c r="H3172" s="3" t="s">
        <v>3054</v>
      </c>
      <c r="I3172" s="3" t="s">
        <v>1646</v>
      </c>
      <c r="J3172" s="9">
        <v>41169</v>
      </c>
      <c r="K3172" s="9">
        <v>41172</v>
      </c>
      <c r="O3172" s="3" t="s">
        <v>3054</v>
      </c>
      <c r="P3172" s="3" t="s">
        <v>1646</v>
      </c>
      <c r="Q3172" s="3" t="s">
        <v>5801</v>
      </c>
      <c r="R3172" s="3" t="s">
        <v>6999</v>
      </c>
      <c r="S3172" s="3" t="s">
        <v>7000</v>
      </c>
      <c r="T3172" s="3" t="s">
        <v>5771</v>
      </c>
      <c r="X3172" s="3">
        <v>3170</v>
      </c>
      <c r="Y3172" s="3">
        <v>98105</v>
      </c>
    </row>
    <row r="3173" spans="2:25" x14ac:dyDescent="0.35">
      <c r="B3173" s="3">
        <v>3171</v>
      </c>
      <c r="C3173" s="3" t="s">
        <v>3055</v>
      </c>
      <c r="D3173" s="3" t="s">
        <v>1854</v>
      </c>
      <c r="H3173" s="3" t="s">
        <v>3055</v>
      </c>
      <c r="I3173" s="3" t="s">
        <v>1854</v>
      </c>
      <c r="J3173" s="9">
        <v>41344</v>
      </c>
      <c r="K3173" s="9">
        <v>41348</v>
      </c>
      <c r="O3173" s="3" t="s">
        <v>3055</v>
      </c>
      <c r="P3173" s="3" t="s">
        <v>1854</v>
      </c>
      <c r="Q3173" s="3" t="s">
        <v>5772</v>
      </c>
      <c r="R3173" s="3" t="s">
        <v>6471</v>
      </c>
      <c r="S3173" s="3" t="s">
        <v>6472</v>
      </c>
      <c r="T3173" s="3" t="s">
        <v>5775</v>
      </c>
      <c r="X3173" s="3">
        <v>3171</v>
      </c>
      <c r="Y3173" s="3">
        <v>19143</v>
      </c>
    </row>
    <row r="3174" spans="2:25" x14ac:dyDescent="0.35">
      <c r="B3174" s="3">
        <v>3172</v>
      </c>
      <c r="C3174" s="3" t="s">
        <v>3056</v>
      </c>
      <c r="D3174" s="3" t="s">
        <v>1400</v>
      </c>
      <c r="H3174" s="3" t="s">
        <v>3056</v>
      </c>
      <c r="I3174" s="3" t="s">
        <v>1400</v>
      </c>
      <c r="J3174" s="9">
        <v>40848</v>
      </c>
      <c r="K3174" s="9">
        <v>40852</v>
      </c>
      <c r="O3174" s="3" t="s">
        <v>3056</v>
      </c>
      <c r="P3174" s="3" t="s">
        <v>1400</v>
      </c>
      <c r="Q3174" s="3" t="s">
        <v>5772</v>
      </c>
      <c r="R3174" s="3" t="s">
        <v>6061</v>
      </c>
      <c r="S3174" s="3" t="s">
        <v>6062</v>
      </c>
      <c r="T3174" s="3" t="s">
        <v>5771</v>
      </c>
      <c r="X3174" s="3">
        <v>3172</v>
      </c>
      <c r="Y3174" s="3">
        <v>28205</v>
      </c>
    </row>
    <row r="3175" spans="2:25" x14ac:dyDescent="0.35">
      <c r="B3175" s="3">
        <v>3173</v>
      </c>
      <c r="C3175" s="3" t="s">
        <v>3056</v>
      </c>
      <c r="D3175" s="3" t="s">
        <v>1381</v>
      </c>
      <c r="H3175" s="3" t="s">
        <v>3056</v>
      </c>
      <c r="I3175" s="3" t="s">
        <v>1381</v>
      </c>
      <c r="J3175" s="9">
        <v>40848</v>
      </c>
      <c r="K3175" s="9">
        <v>40852</v>
      </c>
      <c r="O3175" s="3" t="s">
        <v>3056</v>
      </c>
      <c r="P3175" s="3" t="s">
        <v>1381</v>
      </c>
      <c r="Q3175" s="3" t="s">
        <v>5772</v>
      </c>
      <c r="R3175" s="3" t="s">
        <v>6061</v>
      </c>
      <c r="S3175" s="3" t="s">
        <v>6062</v>
      </c>
      <c r="T3175" s="3" t="s">
        <v>5771</v>
      </c>
      <c r="X3175" s="3">
        <v>3173</v>
      </c>
      <c r="Y3175" s="3">
        <v>28205</v>
      </c>
    </row>
    <row r="3176" spans="2:25" x14ac:dyDescent="0.35">
      <c r="B3176" s="3">
        <v>3174</v>
      </c>
      <c r="C3176" s="3" t="s">
        <v>3056</v>
      </c>
      <c r="D3176" s="3" t="s">
        <v>1686</v>
      </c>
      <c r="H3176" s="3" t="s">
        <v>3056</v>
      </c>
      <c r="I3176" s="3" t="s">
        <v>1686</v>
      </c>
      <c r="J3176" s="9">
        <v>40848</v>
      </c>
      <c r="K3176" s="9">
        <v>40852</v>
      </c>
      <c r="O3176" s="3" t="s">
        <v>3056</v>
      </c>
      <c r="P3176" s="3" t="s">
        <v>1686</v>
      </c>
      <c r="Q3176" s="3" t="s">
        <v>5772</v>
      </c>
      <c r="R3176" s="3" t="s">
        <v>6061</v>
      </c>
      <c r="S3176" s="3" t="s">
        <v>6062</v>
      </c>
      <c r="T3176" s="3" t="s">
        <v>5771</v>
      </c>
      <c r="X3176" s="3">
        <v>3174</v>
      </c>
      <c r="Y3176" s="3">
        <v>28205</v>
      </c>
    </row>
    <row r="3177" spans="2:25" x14ac:dyDescent="0.35">
      <c r="B3177" s="3">
        <v>3175</v>
      </c>
      <c r="C3177" s="3" t="s">
        <v>3056</v>
      </c>
      <c r="D3177" s="3" t="s">
        <v>3057</v>
      </c>
      <c r="H3177" s="3" t="s">
        <v>3056</v>
      </c>
      <c r="I3177" s="3" t="s">
        <v>3057</v>
      </c>
      <c r="J3177" s="9">
        <v>40848</v>
      </c>
      <c r="K3177" s="9">
        <v>40852</v>
      </c>
      <c r="O3177" s="3" t="s">
        <v>3056</v>
      </c>
      <c r="P3177" s="3" t="s">
        <v>3057</v>
      </c>
      <c r="Q3177" s="3" t="s">
        <v>5772</v>
      </c>
      <c r="R3177" s="3" t="s">
        <v>6061</v>
      </c>
      <c r="S3177" s="3" t="s">
        <v>6062</v>
      </c>
      <c r="T3177" s="3" t="s">
        <v>5771</v>
      </c>
      <c r="X3177" s="3">
        <v>3175</v>
      </c>
      <c r="Y3177" s="3">
        <v>28205</v>
      </c>
    </row>
    <row r="3178" spans="2:25" x14ac:dyDescent="0.35">
      <c r="B3178" s="3">
        <v>3176</v>
      </c>
      <c r="C3178" s="3" t="s">
        <v>3058</v>
      </c>
      <c r="D3178" s="3" t="s">
        <v>420</v>
      </c>
      <c r="H3178" s="3" t="s">
        <v>3058</v>
      </c>
      <c r="I3178" s="3" t="s">
        <v>420</v>
      </c>
      <c r="J3178" s="9">
        <v>41515</v>
      </c>
      <c r="K3178" s="9">
        <v>41518</v>
      </c>
      <c r="O3178" s="3" t="s">
        <v>3058</v>
      </c>
      <c r="P3178" s="3" t="s">
        <v>420</v>
      </c>
      <c r="Q3178" s="3" t="s">
        <v>5801</v>
      </c>
      <c r="R3178" s="3" t="s">
        <v>6805</v>
      </c>
      <c r="S3178" s="3" t="s">
        <v>6806</v>
      </c>
      <c r="T3178" s="3" t="s">
        <v>5775</v>
      </c>
      <c r="X3178" s="3">
        <v>3176</v>
      </c>
      <c r="Y3178" s="3">
        <v>75081</v>
      </c>
    </row>
    <row r="3179" spans="2:25" x14ac:dyDescent="0.35">
      <c r="B3179" s="3">
        <v>3177</v>
      </c>
      <c r="C3179" s="3" t="s">
        <v>3058</v>
      </c>
      <c r="D3179" s="3" t="s">
        <v>1580</v>
      </c>
      <c r="H3179" s="3" t="s">
        <v>3058</v>
      </c>
      <c r="I3179" s="3" t="s">
        <v>1580</v>
      </c>
      <c r="J3179" s="9">
        <v>41515</v>
      </c>
      <c r="K3179" s="9">
        <v>41518</v>
      </c>
      <c r="O3179" s="3" t="s">
        <v>3058</v>
      </c>
      <c r="P3179" s="3" t="s">
        <v>1580</v>
      </c>
      <c r="Q3179" s="3" t="s">
        <v>5801</v>
      </c>
      <c r="R3179" s="3" t="s">
        <v>6805</v>
      </c>
      <c r="S3179" s="3" t="s">
        <v>6806</v>
      </c>
      <c r="T3179" s="3" t="s">
        <v>5775</v>
      </c>
      <c r="X3179" s="3">
        <v>3177</v>
      </c>
      <c r="Y3179" s="3">
        <v>75081</v>
      </c>
    </row>
    <row r="3180" spans="2:25" x14ac:dyDescent="0.35">
      <c r="B3180" s="3">
        <v>3178</v>
      </c>
      <c r="C3180" s="3" t="s">
        <v>3058</v>
      </c>
      <c r="D3180" s="3" t="s">
        <v>1637</v>
      </c>
      <c r="H3180" s="3" t="s">
        <v>3058</v>
      </c>
      <c r="I3180" s="3" t="s">
        <v>1637</v>
      </c>
      <c r="J3180" s="9">
        <v>41515</v>
      </c>
      <c r="K3180" s="9">
        <v>41518</v>
      </c>
      <c r="O3180" s="3" t="s">
        <v>3058</v>
      </c>
      <c r="P3180" s="3" t="s">
        <v>1637</v>
      </c>
      <c r="Q3180" s="3" t="s">
        <v>5801</v>
      </c>
      <c r="R3180" s="3" t="s">
        <v>6805</v>
      </c>
      <c r="S3180" s="3" t="s">
        <v>6806</v>
      </c>
      <c r="T3180" s="3" t="s">
        <v>5775</v>
      </c>
      <c r="X3180" s="3">
        <v>3178</v>
      </c>
      <c r="Y3180" s="3">
        <v>75081</v>
      </c>
    </row>
    <row r="3181" spans="2:25" x14ac:dyDescent="0.35">
      <c r="B3181" s="3">
        <v>3179</v>
      </c>
      <c r="C3181" s="3" t="s">
        <v>3059</v>
      </c>
      <c r="D3181" s="3" t="s">
        <v>777</v>
      </c>
      <c r="H3181" s="3" t="s">
        <v>3059</v>
      </c>
      <c r="I3181" s="3" t="s">
        <v>777</v>
      </c>
      <c r="J3181" s="9">
        <v>41249</v>
      </c>
      <c r="K3181" s="9">
        <v>41251</v>
      </c>
      <c r="O3181" s="3" t="s">
        <v>3059</v>
      </c>
      <c r="P3181" s="3" t="s">
        <v>777</v>
      </c>
      <c r="Q3181" s="3" t="s">
        <v>5768</v>
      </c>
      <c r="R3181" s="3" t="s">
        <v>6557</v>
      </c>
      <c r="S3181" s="3" t="s">
        <v>6558</v>
      </c>
      <c r="T3181" s="3" t="s">
        <v>5782</v>
      </c>
      <c r="X3181" s="3">
        <v>3179</v>
      </c>
      <c r="Y3181" s="3">
        <v>46203</v>
      </c>
    </row>
    <row r="3182" spans="2:25" x14ac:dyDescent="0.35">
      <c r="B3182" s="3">
        <v>3180</v>
      </c>
      <c r="C3182" s="3" t="s">
        <v>3060</v>
      </c>
      <c r="D3182" s="3" t="s">
        <v>2769</v>
      </c>
      <c r="H3182" s="3" t="s">
        <v>3060</v>
      </c>
      <c r="I3182" s="3" t="s">
        <v>2769</v>
      </c>
      <c r="J3182" s="9">
        <v>41176</v>
      </c>
      <c r="K3182" s="9">
        <v>41179</v>
      </c>
      <c r="O3182" s="3" t="s">
        <v>3060</v>
      </c>
      <c r="P3182" s="3" t="s">
        <v>2769</v>
      </c>
      <c r="Q3182" s="3" t="s">
        <v>5801</v>
      </c>
      <c r="R3182" s="3" t="s">
        <v>7135</v>
      </c>
      <c r="S3182" s="3" t="s">
        <v>7136</v>
      </c>
      <c r="T3182" s="3" t="s">
        <v>5782</v>
      </c>
      <c r="X3182" s="3">
        <v>3180</v>
      </c>
      <c r="Y3182" s="3">
        <v>74012</v>
      </c>
    </row>
    <row r="3183" spans="2:25" x14ac:dyDescent="0.35">
      <c r="B3183" s="3">
        <v>3181</v>
      </c>
      <c r="C3183" s="3" t="s">
        <v>3061</v>
      </c>
      <c r="D3183" s="3" t="s">
        <v>706</v>
      </c>
      <c r="H3183" s="3" t="s">
        <v>3061</v>
      </c>
      <c r="I3183" s="3" t="s">
        <v>706</v>
      </c>
      <c r="J3183" s="9">
        <v>41959</v>
      </c>
      <c r="K3183" s="9">
        <v>41964</v>
      </c>
      <c r="O3183" s="3" t="s">
        <v>3061</v>
      </c>
      <c r="P3183" s="3" t="s">
        <v>706</v>
      </c>
      <c r="Q3183" s="3" t="s">
        <v>5772</v>
      </c>
      <c r="R3183" s="3" t="s">
        <v>7127</v>
      </c>
      <c r="S3183" s="3" t="s">
        <v>7128</v>
      </c>
      <c r="T3183" s="3" t="s">
        <v>5775</v>
      </c>
      <c r="X3183" s="3">
        <v>3181</v>
      </c>
      <c r="Y3183" s="3">
        <v>33023</v>
      </c>
    </row>
    <row r="3184" spans="2:25" x14ac:dyDescent="0.35">
      <c r="B3184" s="3">
        <v>3182</v>
      </c>
      <c r="C3184" s="3" t="s">
        <v>3061</v>
      </c>
      <c r="D3184" s="3" t="s">
        <v>2491</v>
      </c>
      <c r="H3184" s="3" t="s">
        <v>3061</v>
      </c>
      <c r="I3184" s="3" t="s">
        <v>2491</v>
      </c>
      <c r="J3184" s="9">
        <v>41959</v>
      </c>
      <c r="K3184" s="9">
        <v>41964</v>
      </c>
      <c r="O3184" s="3" t="s">
        <v>3061</v>
      </c>
      <c r="P3184" s="3" t="s">
        <v>2491</v>
      </c>
      <c r="Q3184" s="3" t="s">
        <v>5772</v>
      </c>
      <c r="R3184" s="3" t="s">
        <v>7127</v>
      </c>
      <c r="S3184" s="3" t="s">
        <v>7128</v>
      </c>
      <c r="T3184" s="3" t="s">
        <v>5775</v>
      </c>
      <c r="X3184" s="3">
        <v>3182</v>
      </c>
      <c r="Y3184" s="3">
        <v>33023</v>
      </c>
    </row>
    <row r="3185" spans="2:25" x14ac:dyDescent="0.35">
      <c r="B3185" s="3">
        <v>3183</v>
      </c>
      <c r="C3185" s="3" t="s">
        <v>3062</v>
      </c>
      <c r="D3185" s="3" t="s">
        <v>824</v>
      </c>
      <c r="H3185" s="3" t="s">
        <v>3062</v>
      </c>
      <c r="I3185" s="3" t="s">
        <v>824</v>
      </c>
      <c r="J3185" s="9">
        <v>41262</v>
      </c>
      <c r="K3185" s="9">
        <v>41264</v>
      </c>
      <c r="O3185" s="3" t="s">
        <v>3062</v>
      </c>
      <c r="P3185" s="3" t="s">
        <v>824</v>
      </c>
      <c r="Q3185" s="3" t="s">
        <v>5768</v>
      </c>
      <c r="R3185" s="3" t="s">
        <v>6467</v>
      </c>
      <c r="S3185" s="3" t="s">
        <v>6468</v>
      </c>
      <c r="T3185" s="3" t="s">
        <v>5771</v>
      </c>
      <c r="X3185" s="3">
        <v>3183</v>
      </c>
      <c r="Y3185" s="3">
        <v>68104</v>
      </c>
    </row>
    <row r="3186" spans="2:25" x14ac:dyDescent="0.35">
      <c r="B3186" s="3">
        <v>3184</v>
      </c>
      <c r="C3186" s="3" t="s">
        <v>3062</v>
      </c>
      <c r="D3186" s="3" t="s">
        <v>280</v>
      </c>
      <c r="H3186" s="3" t="s">
        <v>3062</v>
      </c>
      <c r="I3186" s="3" t="s">
        <v>280</v>
      </c>
      <c r="J3186" s="9">
        <v>41262</v>
      </c>
      <c r="K3186" s="9">
        <v>41264</v>
      </c>
      <c r="O3186" s="3" t="s">
        <v>3062</v>
      </c>
      <c r="P3186" s="3" t="s">
        <v>280</v>
      </c>
      <c r="Q3186" s="3" t="s">
        <v>5768</v>
      </c>
      <c r="R3186" s="3" t="s">
        <v>6467</v>
      </c>
      <c r="S3186" s="3" t="s">
        <v>6468</v>
      </c>
      <c r="T3186" s="3" t="s">
        <v>5771</v>
      </c>
      <c r="X3186" s="3">
        <v>3184</v>
      </c>
      <c r="Y3186" s="3">
        <v>68104</v>
      </c>
    </row>
    <row r="3187" spans="2:25" x14ac:dyDescent="0.35">
      <c r="B3187" s="3">
        <v>3185</v>
      </c>
      <c r="C3187" s="3" t="s">
        <v>3062</v>
      </c>
      <c r="D3187" s="3" t="s">
        <v>1740</v>
      </c>
      <c r="H3187" s="3" t="s">
        <v>3062</v>
      </c>
      <c r="I3187" s="3" t="s">
        <v>1740</v>
      </c>
      <c r="J3187" s="9">
        <v>41262</v>
      </c>
      <c r="K3187" s="9">
        <v>41264</v>
      </c>
      <c r="O3187" s="3" t="s">
        <v>3062</v>
      </c>
      <c r="P3187" s="3" t="s">
        <v>1740</v>
      </c>
      <c r="Q3187" s="3" t="s">
        <v>5768</v>
      </c>
      <c r="R3187" s="3" t="s">
        <v>6467</v>
      </c>
      <c r="S3187" s="3" t="s">
        <v>6468</v>
      </c>
      <c r="T3187" s="3" t="s">
        <v>5771</v>
      </c>
      <c r="X3187" s="3">
        <v>3185</v>
      </c>
      <c r="Y3187" s="3">
        <v>68104</v>
      </c>
    </row>
    <row r="3188" spans="2:25" x14ac:dyDescent="0.35">
      <c r="B3188" s="3">
        <v>3186</v>
      </c>
      <c r="C3188" s="3" t="s">
        <v>3063</v>
      </c>
      <c r="D3188" s="3" t="s">
        <v>2043</v>
      </c>
      <c r="H3188" s="3" t="s">
        <v>3063</v>
      </c>
      <c r="I3188" s="3" t="s">
        <v>2043</v>
      </c>
      <c r="J3188" s="9">
        <v>41543</v>
      </c>
      <c r="K3188" s="9">
        <v>41547</v>
      </c>
      <c r="O3188" s="3" t="s">
        <v>3063</v>
      </c>
      <c r="P3188" s="3" t="s">
        <v>2043</v>
      </c>
      <c r="Q3188" s="3" t="s">
        <v>5772</v>
      </c>
      <c r="R3188" s="3" t="s">
        <v>7121</v>
      </c>
      <c r="S3188" s="3" t="s">
        <v>7122</v>
      </c>
      <c r="T3188" s="3" t="s">
        <v>5771</v>
      </c>
      <c r="X3188" s="3">
        <v>3186</v>
      </c>
      <c r="Y3188" s="3">
        <v>97224</v>
      </c>
    </row>
    <row r="3189" spans="2:25" x14ac:dyDescent="0.35">
      <c r="B3189" s="3">
        <v>3187</v>
      </c>
      <c r="C3189" s="3" t="s">
        <v>3063</v>
      </c>
      <c r="D3189" s="3" t="s">
        <v>2932</v>
      </c>
      <c r="H3189" s="3" t="s">
        <v>3063</v>
      </c>
      <c r="I3189" s="3" t="s">
        <v>2932</v>
      </c>
      <c r="J3189" s="9">
        <v>41543</v>
      </c>
      <c r="K3189" s="9">
        <v>41547</v>
      </c>
      <c r="O3189" s="3" t="s">
        <v>3063</v>
      </c>
      <c r="P3189" s="3" t="s">
        <v>2932</v>
      </c>
      <c r="Q3189" s="3" t="s">
        <v>5772</v>
      </c>
      <c r="R3189" s="3" t="s">
        <v>7121</v>
      </c>
      <c r="S3189" s="3" t="s">
        <v>7122</v>
      </c>
      <c r="T3189" s="3" t="s">
        <v>5771</v>
      </c>
      <c r="X3189" s="3">
        <v>3187</v>
      </c>
      <c r="Y3189" s="3">
        <v>97224</v>
      </c>
    </row>
    <row r="3190" spans="2:25" x14ac:dyDescent="0.35">
      <c r="B3190" s="3">
        <v>3188</v>
      </c>
      <c r="C3190" s="3" t="s">
        <v>3064</v>
      </c>
      <c r="D3190" s="3" t="s">
        <v>64</v>
      </c>
      <c r="H3190" s="3" t="s">
        <v>3064</v>
      </c>
      <c r="I3190" s="3" t="s">
        <v>64</v>
      </c>
      <c r="J3190" s="9">
        <v>41890</v>
      </c>
      <c r="K3190" s="9">
        <v>41892</v>
      </c>
      <c r="O3190" s="3" t="s">
        <v>3064</v>
      </c>
      <c r="P3190" s="3" t="s">
        <v>64</v>
      </c>
      <c r="Q3190" s="3" t="s">
        <v>5801</v>
      </c>
      <c r="R3190" s="3" t="s">
        <v>6955</v>
      </c>
      <c r="S3190" s="3" t="s">
        <v>6956</v>
      </c>
      <c r="T3190" s="3" t="s">
        <v>5782</v>
      </c>
      <c r="X3190" s="3">
        <v>3188</v>
      </c>
      <c r="Y3190" s="3">
        <v>85023</v>
      </c>
    </row>
    <row r="3191" spans="2:25" x14ac:dyDescent="0.35">
      <c r="B3191" s="3">
        <v>3189</v>
      </c>
      <c r="C3191" s="3" t="s">
        <v>3065</v>
      </c>
      <c r="D3191" s="3" t="s">
        <v>11</v>
      </c>
      <c r="H3191" s="3" t="s">
        <v>3065</v>
      </c>
      <c r="I3191" s="3" t="s">
        <v>11</v>
      </c>
      <c r="J3191" s="9">
        <v>41491</v>
      </c>
      <c r="K3191" s="9">
        <v>41493</v>
      </c>
      <c r="O3191" s="3" t="s">
        <v>3065</v>
      </c>
      <c r="P3191" s="3" t="s">
        <v>11</v>
      </c>
      <c r="Q3191" s="3" t="s">
        <v>5768</v>
      </c>
      <c r="R3191" s="3" t="s">
        <v>5806</v>
      </c>
      <c r="S3191" s="3" t="s">
        <v>5807</v>
      </c>
      <c r="T3191" s="3" t="s">
        <v>5771</v>
      </c>
      <c r="X3191" s="3">
        <v>3189</v>
      </c>
      <c r="Y3191" s="3">
        <v>95823</v>
      </c>
    </row>
    <row r="3192" spans="2:25" x14ac:dyDescent="0.35">
      <c r="B3192" s="3">
        <v>3190</v>
      </c>
      <c r="C3192" s="3" t="s">
        <v>3065</v>
      </c>
      <c r="D3192" s="3" t="s">
        <v>64</v>
      </c>
      <c r="H3192" s="3" t="s">
        <v>3065</v>
      </c>
      <c r="I3192" s="3" t="s">
        <v>64</v>
      </c>
      <c r="J3192" s="9">
        <v>41491</v>
      </c>
      <c r="K3192" s="9">
        <v>41493</v>
      </c>
      <c r="O3192" s="3" t="s">
        <v>3065</v>
      </c>
      <c r="P3192" s="3" t="s">
        <v>64</v>
      </c>
      <c r="Q3192" s="3" t="s">
        <v>5768</v>
      </c>
      <c r="R3192" s="3" t="s">
        <v>5806</v>
      </c>
      <c r="S3192" s="3" t="s">
        <v>5807</v>
      </c>
      <c r="T3192" s="3" t="s">
        <v>5771</v>
      </c>
      <c r="X3192" s="3">
        <v>3190</v>
      </c>
      <c r="Y3192" s="3">
        <v>95823</v>
      </c>
    </row>
    <row r="3193" spans="2:25" x14ac:dyDescent="0.35">
      <c r="B3193" s="3">
        <v>3191</v>
      </c>
      <c r="C3193" s="3" t="s">
        <v>3065</v>
      </c>
      <c r="D3193" s="3" t="s">
        <v>208</v>
      </c>
      <c r="H3193" s="3" t="s">
        <v>3065</v>
      </c>
      <c r="I3193" s="3" t="s">
        <v>208</v>
      </c>
      <c r="J3193" s="9">
        <v>41491</v>
      </c>
      <c r="K3193" s="9">
        <v>41493</v>
      </c>
      <c r="O3193" s="3" t="s">
        <v>3065</v>
      </c>
      <c r="P3193" s="3" t="s">
        <v>208</v>
      </c>
      <c r="Q3193" s="3" t="s">
        <v>5768</v>
      </c>
      <c r="R3193" s="3" t="s">
        <v>5806</v>
      </c>
      <c r="S3193" s="3" t="s">
        <v>5807</v>
      </c>
      <c r="T3193" s="3" t="s">
        <v>5771</v>
      </c>
      <c r="X3193" s="3">
        <v>3191</v>
      </c>
      <c r="Y3193" s="3">
        <v>95823</v>
      </c>
    </row>
    <row r="3194" spans="2:25" x14ac:dyDescent="0.35">
      <c r="B3194" s="3">
        <v>3192</v>
      </c>
      <c r="C3194" s="3" t="s">
        <v>3066</v>
      </c>
      <c r="D3194" s="3" t="s">
        <v>3067</v>
      </c>
      <c r="H3194" s="3" t="s">
        <v>3066</v>
      </c>
      <c r="I3194" s="3" t="s">
        <v>3067</v>
      </c>
      <c r="J3194" s="9">
        <v>40774</v>
      </c>
      <c r="K3194" s="9">
        <v>40781</v>
      </c>
      <c r="O3194" s="3" t="s">
        <v>3066</v>
      </c>
      <c r="P3194" s="3" t="s">
        <v>3067</v>
      </c>
      <c r="Q3194" s="3" t="s">
        <v>5772</v>
      </c>
      <c r="R3194" s="3" t="s">
        <v>7137</v>
      </c>
      <c r="S3194" s="3" t="s">
        <v>7138</v>
      </c>
      <c r="T3194" s="3" t="s">
        <v>5775</v>
      </c>
      <c r="X3194" s="3">
        <v>3192</v>
      </c>
      <c r="Y3194" s="3">
        <v>72401</v>
      </c>
    </row>
    <row r="3195" spans="2:25" x14ac:dyDescent="0.35">
      <c r="B3195" s="3">
        <v>3193</v>
      </c>
      <c r="C3195" s="3" t="s">
        <v>3068</v>
      </c>
      <c r="D3195" s="3" t="s">
        <v>595</v>
      </c>
      <c r="H3195" s="3" t="s">
        <v>3068</v>
      </c>
      <c r="I3195" s="3" t="s">
        <v>595</v>
      </c>
      <c r="J3195" s="9">
        <v>41366</v>
      </c>
      <c r="K3195" s="9">
        <v>41370</v>
      </c>
      <c r="O3195" s="3" t="s">
        <v>3068</v>
      </c>
      <c r="P3195" s="3" t="s">
        <v>595</v>
      </c>
      <c r="Q3195" s="3" t="s">
        <v>5772</v>
      </c>
      <c r="R3195" s="3" t="s">
        <v>6689</v>
      </c>
      <c r="S3195" s="3" t="s">
        <v>6690</v>
      </c>
      <c r="T3195" s="3" t="s">
        <v>5771</v>
      </c>
      <c r="X3195" s="3">
        <v>3193</v>
      </c>
      <c r="Y3195" s="3">
        <v>10035</v>
      </c>
    </row>
    <row r="3196" spans="2:25" x14ac:dyDescent="0.35">
      <c r="B3196" s="3">
        <v>3194</v>
      </c>
      <c r="C3196" s="3" t="s">
        <v>3068</v>
      </c>
      <c r="D3196" s="3" t="s">
        <v>634</v>
      </c>
      <c r="H3196" s="3" t="s">
        <v>3068</v>
      </c>
      <c r="I3196" s="3" t="s">
        <v>634</v>
      </c>
      <c r="J3196" s="9">
        <v>41366</v>
      </c>
      <c r="K3196" s="9">
        <v>41370</v>
      </c>
      <c r="O3196" s="3" t="s">
        <v>3068</v>
      </c>
      <c r="P3196" s="3" t="s">
        <v>634</v>
      </c>
      <c r="Q3196" s="3" t="s">
        <v>5772</v>
      </c>
      <c r="R3196" s="3" t="s">
        <v>6689</v>
      </c>
      <c r="S3196" s="3" t="s">
        <v>6690</v>
      </c>
      <c r="T3196" s="3" t="s">
        <v>5771</v>
      </c>
      <c r="X3196" s="3">
        <v>3194</v>
      </c>
      <c r="Y3196" s="3">
        <v>10035</v>
      </c>
    </row>
    <row r="3197" spans="2:25" x14ac:dyDescent="0.35">
      <c r="B3197" s="3">
        <v>3195</v>
      </c>
      <c r="C3197" s="3" t="s">
        <v>3068</v>
      </c>
      <c r="D3197" s="3" t="s">
        <v>709</v>
      </c>
      <c r="H3197" s="3" t="s">
        <v>3068</v>
      </c>
      <c r="I3197" s="3" t="s">
        <v>709</v>
      </c>
      <c r="J3197" s="9">
        <v>41366</v>
      </c>
      <c r="K3197" s="9">
        <v>41370</v>
      </c>
      <c r="O3197" s="3" t="s">
        <v>3068</v>
      </c>
      <c r="P3197" s="3" t="s">
        <v>709</v>
      </c>
      <c r="Q3197" s="3" t="s">
        <v>5772</v>
      </c>
      <c r="R3197" s="3" t="s">
        <v>6689</v>
      </c>
      <c r="S3197" s="3" t="s">
        <v>6690</v>
      </c>
      <c r="T3197" s="3" t="s">
        <v>5771</v>
      </c>
      <c r="X3197" s="3">
        <v>3195</v>
      </c>
      <c r="Y3197" s="3">
        <v>10035</v>
      </c>
    </row>
    <row r="3198" spans="2:25" x14ac:dyDescent="0.35">
      <c r="B3198" s="3">
        <v>3196</v>
      </c>
      <c r="C3198" s="3" t="s">
        <v>3069</v>
      </c>
      <c r="D3198" s="3" t="s">
        <v>1284</v>
      </c>
      <c r="H3198" s="3" t="s">
        <v>3069</v>
      </c>
      <c r="I3198" s="3" t="s">
        <v>1284</v>
      </c>
      <c r="J3198" s="9">
        <v>41776</v>
      </c>
      <c r="K3198" s="9">
        <v>41778</v>
      </c>
      <c r="O3198" s="3" t="s">
        <v>3069</v>
      </c>
      <c r="P3198" s="3" t="s">
        <v>1284</v>
      </c>
      <c r="Q3198" s="3" t="s">
        <v>5801</v>
      </c>
      <c r="R3198" s="3" t="s">
        <v>6865</v>
      </c>
      <c r="S3198" s="3" t="s">
        <v>6866</v>
      </c>
      <c r="T3198" s="3" t="s">
        <v>5775</v>
      </c>
      <c r="X3198" s="3">
        <v>3196</v>
      </c>
      <c r="Y3198" s="3">
        <v>44312</v>
      </c>
    </row>
    <row r="3199" spans="2:25" x14ac:dyDescent="0.35">
      <c r="B3199" s="3">
        <v>3197</v>
      </c>
      <c r="C3199" s="3" t="s">
        <v>3070</v>
      </c>
      <c r="D3199" s="3" t="s">
        <v>1324</v>
      </c>
      <c r="H3199" s="3" t="s">
        <v>3070</v>
      </c>
      <c r="I3199" s="3" t="s">
        <v>1324</v>
      </c>
      <c r="J3199" s="9">
        <v>40809</v>
      </c>
      <c r="K3199" s="9">
        <v>40814</v>
      </c>
      <c r="O3199" s="3" t="s">
        <v>3070</v>
      </c>
      <c r="P3199" s="3" t="s">
        <v>1324</v>
      </c>
      <c r="Q3199" s="3" t="s">
        <v>5772</v>
      </c>
      <c r="R3199" s="3" t="s">
        <v>6093</v>
      </c>
      <c r="S3199" s="3" t="s">
        <v>6094</v>
      </c>
      <c r="T3199" s="3" t="s">
        <v>5775</v>
      </c>
      <c r="X3199" s="3">
        <v>3197</v>
      </c>
      <c r="Y3199" s="3">
        <v>55407</v>
      </c>
    </row>
    <row r="3200" spans="2:25" x14ac:dyDescent="0.35">
      <c r="B3200" s="3">
        <v>3198</v>
      </c>
      <c r="C3200" s="3" t="s">
        <v>3070</v>
      </c>
      <c r="D3200" s="3" t="s">
        <v>551</v>
      </c>
      <c r="H3200" s="3" t="s">
        <v>3070</v>
      </c>
      <c r="I3200" s="3" t="s">
        <v>551</v>
      </c>
      <c r="J3200" s="9">
        <v>40809</v>
      </c>
      <c r="K3200" s="9">
        <v>40814</v>
      </c>
      <c r="O3200" s="3" t="s">
        <v>3070</v>
      </c>
      <c r="P3200" s="3" t="s">
        <v>551</v>
      </c>
      <c r="Q3200" s="3" t="s">
        <v>5772</v>
      </c>
      <c r="R3200" s="3" t="s">
        <v>6093</v>
      </c>
      <c r="S3200" s="3" t="s">
        <v>6094</v>
      </c>
      <c r="T3200" s="3" t="s">
        <v>5775</v>
      </c>
      <c r="X3200" s="3">
        <v>3198</v>
      </c>
      <c r="Y3200" s="3">
        <v>55407</v>
      </c>
    </row>
    <row r="3201" spans="2:25" x14ac:dyDescent="0.35">
      <c r="B3201" s="3">
        <v>3199</v>
      </c>
      <c r="C3201" s="3" t="s">
        <v>3070</v>
      </c>
      <c r="D3201" s="3" t="s">
        <v>3071</v>
      </c>
      <c r="H3201" s="3" t="s">
        <v>3070</v>
      </c>
      <c r="I3201" s="3" t="s">
        <v>3071</v>
      </c>
      <c r="J3201" s="9">
        <v>40809</v>
      </c>
      <c r="K3201" s="9">
        <v>40814</v>
      </c>
      <c r="O3201" s="3" t="s">
        <v>3070</v>
      </c>
      <c r="P3201" s="3" t="s">
        <v>3071</v>
      </c>
      <c r="Q3201" s="3" t="s">
        <v>5772</v>
      </c>
      <c r="R3201" s="3" t="s">
        <v>6093</v>
      </c>
      <c r="S3201" s="3" t="s">
        <v>6094</v>
      </c>
      <c r="T3201" s="3" t="s">
        <v>5775</v>
      </c>
      <c r="X3201" s="3">
        <v>3199</v>
      </c>
      <c r="Y3201" s="3">
        <v>55407</v>
      </c>
    </row>
    <row r="3202" spans="2:25" x14ac:dyDescent="0.35">
      <c r="B3202" s="3">
        <v>3200</v>
      </c>
      <c r="C3202" s="3" t="s">
        <v>3070</v>
      </c>
      <c r="D3202" s="3" t="s">
        <v>1857</v>
      </c>
      <c r="H3202" s="3" t="s">
        <v>3070</v>
      </c>
      <c r="I3202" s="3" t="s">
        <v>1857</v>
      </c>
      <c r="J3202" s="9">
        <v>40809</v>
      </c>
      <c r="K3202" s="9">
        <v>40814</v>
      </c>
      <c r="O3202" s="3" t="s">
        <v>3070</v>
      </c>
      <c r="P3202" s="3" t="s">
        <v>1857</v>
      </c>
      <c r="Q3202" s="3" t="s">
        <v>5772</v>
      </c>
      <c r="R3202" s="3" t="s">
        <v>6093</v>
      </c>
      <c r="S3202" s="3" t="s">
        <v>6094</v>
      </c>
      <c r="T3202" s="3" t="s">
        <v>5775</v>
      </c>
      <c r="X3202" s="3">
        <v>3200</v>
      </c>
      <c r="Y3202" s="3">
        <v>55407</v>
      </c>
    </row>
    <row r="3203" spans="2:25" x14ac:dyDescent="0.35">
      <c r="B3203" s="3">
        <v>3201</v>
      </c>
      <c r="C3203" s="3" t="s">
        <v>3072</v>
      </c>
      <c r="D3203" s="3" t="s">
        <v>3073</v>
      </c>
      <c r="H3203" s="3" t="s">
        <v>3072</v>
      </c>
      <c r="I3203" s="3" t="s">
        <v>3073</v>
      </c>
      <c r="J3203" s="9">
        <v>41810</v>
      </c>
      <c r="K3203" s="9">
        <v>41814</v>
      </c>
      <c r="O3203" s="3" t="s">
        <v>3072</v>
      </c>
      <c r="P3203" s="3" t="s">
        <v>3073</v>
      </c>
      <c r="Q3203" s="3" t="s">
        <v>5772</v>
      </c>
      <c r="R3203" s="3" t="s">
        <v>6275</v>
      </c>
      <c r="S3203" s="3" t="s">
        <v>6276</v>
      </c>
      <c r="T3203" s="3" t="s">
        <v>5775</v>
      </c>
      <c r="X3203" s="3">
        <v>3201</v>
      </c>
      <c r="Y3203" s="3">
        <v>77095</v>
      </c>
    </row>
    <row r="3204" spans="2:25" x14ac:dyDescent="0.35">
      <c r="B3204" s="3">
        <v>3202</v>
      </c>
      <c r="C3204" s="3" t="s">
        <v>3072</v>
      </c>
      <c r="D3204" s="3" t="s">
        <v>1613</v>
      </c>
      <c r="H3204" s="3" t="s">
        <v>3072</v>
      </c>
      <c r="I3204" s="3" t="s">
        <v>1613</v>
      </c>
      <c r="J3204" s="9">
        <v>41810</v>
      </c>
      <c r="K3204" s="9">
        <v>41814</v>
      </c>
      <c r="O3204" s="3" t="s">
        <v>3072</v>
      </c>
      <c r="P3204" s="3" t="s">
        <v>1613</v>
      </c>
      <c r="Q3204" s="3" t="s">
        <v>5772</v>
      </c>
      <c r="R3204" s="3" t="s">
        <v>6275</v>
      </c>
      <c r="S3204" s="3" t="s">
        <v>6276</v>
      </c>
      <c r="T3204" s="3" t="s">
        <v>5775</v>
      </c>
      <c r="X3204" s="3">
        <v>3202</v>
      </c>
      <c r="Y3204" s="3">
        <v>77095</v>
      </c>
    </row>
    <row r="3205" spans="2:25" x14ac:dyDescent="0.35">
      <c r="B3205" s="3">
        <v>3203</v>
      </c>
      <c r="C3205" s="3" t="s">
        <v>3072</v>
      </c>
      <c r="D3205" s="3" t="s">
        <v>1939</v>
      </c>
      <c r="H3205" s="3" t="s">
        <v>3072</v>
      </c>
      <c r="I3205" s="3" t="s">
        <v>1939</v>
      </c>
      <c r="J3205" s="9">
        <v>41810</v>
      </c>
      <c r="K3205" s="9">
        <v>41814</v>
      </c>
      <c r="O3205" s="3" t="s">
        <v>3072</v>
      </c>
      <c r="P3205" s="3" t="s">
        <v>1939</v>
      </c>
      <c r="Q3205" s="3" t="s">
        <v>5772</v>
      </c>
      <c r="R3205" s="3" t="s">
        <v>6275</v>
      </c>
      <c r="S3205" s="3" t="s">
        <v>6276</v>
      </c>
      <c r="T3205" s="3" t="s">
        <v>5775</v>
      </c>
      <c r="X3205" s="3">
        <v>3203</v>
      </c>
      <c r="Y3205" s="3">
        <v>77095</v>
      </c>
    </row>
    <row r="3206" spans="2:25" x14ac:dyDescent="0.35">
      <c r="B3206" s="3">
        <v>3204</v>
      </c>
      <c r="C3206" s="3" t="s">
        <v>3074</v>
      </c>
      <c r="D3206" s="3" t="s">
        <v>954</v>
      </c>
      <c r="H3206" s="3" t="s">
        <v>3074</v>
      </c>
      <c r="I3206" s="3" t="s">
        <v>954</v>
      </c>
      <c r="J3206" s="9">
        <v>41995</v>
      </c>
      <c r="K3206" s="9">
        <v>41995</v>
      </c>
      <c r="O3206" s="3" t="s">
        <v>3074</v>
      </c>
      <c r="P3206" s="3" t="s">
        <v>954</v>
      </c>
      <c r="Q3206" s="3" t="s">
        <v>6020</v>
      </c>
      <c r="R3206" s="3" t="s">
        <v>5852</v>
      </c>
      <c r="S3206" s="3" t="s">
        <v>5853</v>
      </c>
      <c r="T3206" s="3" t="s">
        <v>5782</v>
      </c>
      <c r="X3206" s="3">
        <v>3204</v>
      </c>
      <c r="Y3206" s="3">
        <v>68025</v>
      </c>
    </row>
    <row r="3207" spans="2:25" x14ac:dyDescent="0.35">
      <c r="B3207" s="3">
        <v>3205</v>
      </c>
      <c r="C3207" s="3" t="s">
        <v>3075</v>
      </c>
      <c r="D3207" s="3" t="s">
        <v>1186</v>
      </c>
      <c r="H3207" s="3" t="s">
        <v>3075</v>
      </c>
      <c r="I3207" s="3" t="s">
        <v>1186</v>
      </c>
      <c r="J3207" s="9">
        <v>41859</v>
      </c>
      <c r="K3207" s="9">
        <v>41865</v>
      </c>
      <c r="O3207" s="3" t="s">
        <v>3075</v>
      </c>
      <c r="P3207" s="3" t="s">
        <v>1186</v>
      </c>
      <c r="Q3207" s="3" t="s">
        <v>5772</v>
      </c>
      <c r="R3207" s="3" t="s">
        <v>6665</v>
      </c>
      <c r="S3207" s="3" t="s">
        <v>6666</v>
      </c>
      <c r="T3207" s="3" t="s">
        <v>5775</v>
      </c>
      <c r="X3207" s="3">
        <v>3205</v>
      </c>
      <c r="Y3207" s="3">
        <v>92105</v>
      </c>
    </row>
    <row r="3208" spans="2:25" x14ac:dyDescent="0.35">
      <c r="B3208" s="3">
        <v>3206</v>
      </c>
      <c r="C3208" s="3" t="s">
        <v>3075</v>
      </c>
      <c r="D3208" s="3" t="s">
        <v>583</v>
      </c>
      <c r="H3208" s="3" t="s">
        <v>3075</v>
      </c>
      <c r="I3208" s="3" t="s">
        <v>583</v>
      </c>
      <c r="J3208" s="9">
        <v>41859</v>
      </c>
      <c r="K3208" s="9">
        <v>41865</v>
      </c>
      <c r="O3208" s="3" t="s">
        <v>3075</v>
      </c>
      <c r="P3208" s="3" t="s">
        <v>583</v>
      </c>
      <c r="Q3208" s="3" t="s">
        <v>5772</v>
      </c>
      <c r="R3208" s="3" t="s">
        <v>6665</v>
      </c>
      <c r="S3208" s="3" t="s">
        <v>6666</v>
      </c>
      <c r="T3208" s="3" t="s">
        <v>5775</v>
      </c>
      <c r="X3208" s="3">
        <v>3206</v>
      </c>
      <c r="Y3208" s="3">
        <v>92105</v>
      </c>
    </row>
    <row r="3209" spans="2:25" x14ac:dyDescent="0.35">
      <c r="B3209" s="3">
        <v>3207</v>
      </c>
      <c r="C3209" s="3" t="s">
        <v>3076</v>
      </c>
      <c r="D3209" s="3" t="s">
        <v>1099</v>
      </c>
      <c r="H3209" s="3" t="s">
        <v>3076</v>
      </c>
      <c r="I3209" s="3" t="s">
        <v>1099</v>
      </c>
      <c r="J3209" s="9">
        <v>41509</v>
      </c>
      <c r="K3209" s="9">
        <v>41513</v>
      </c>
      <c r="O3209" s="3" t="s">
        <v>3076</v>
      </c>
      <c r="P3209" s="3" t="s">
        <v>1099</v>
      </c>
      <c r="Q3209" s="3" t="s">
        <v>5772</v>
      </c>
      <c r="R3209" s="3" t="s">
        <v>7139</v>
      </c>
      <c r="S3209" s="3" t="s">
        <v>7140</v>
      </c>
      <c r="T3209" s="3" t="s">
        <v>5775</v>
      </c>
      <c r="X3209" s="3">
        <v>3207</v>
      </c>
      <c r="Y3209" s="3">
        <v>77041</v>
      </c>
    </row>
    <row r="3210" spans="2:25" x14ac:dyDescent="0.35">
      <c r="B3210" s="3">
        <v>3208</v>
      </c>
      <c r="C3210" s="3" t="s">
        <v>3077</v>
      </c>
      <c r="D3210" s="3" t="s">
        <v>885</v>
      </c>
      <c r="H3210" s="3" t="s">
        <v>3077</v>
      </c>
      <c r="I3210" s="3" t="s">
        <v>885</v>
      </c>
      <c r="J3210" s="9">
        <v>41159</v>
      </c>
      <c r="K3210" s="9">
        <v>41159</v>
      </c>
      <c r="O3210" s="3" t="s">
        <v>3077</v>
      </c>
      <c r="P3210" s="3" t="s">
        <v>885</v>
      </c>
      <c r="Q3210" s="3" t="s">
        <v>6020</v>
      </c>
      <c r="R3210" s="3" t="s">
        <v>6749</v>
      </c>
      <c r="S3210" s="3" t="s">
        <v>6750</v>
      </c>
      <c r="T3210" s="3" t="s">
        <v>5775</v>
      </c>
      <c r="X3210" s="3">
        <v>3208</v>
      </c>
      <c r="Y3210" s="3">
        <v>10011</v>
      </c>
    </row>
    <row r="3211" spans="2:25" x14ac:dyDescent="0.35">
      <c r="B3211" s="3">
        <v>3209</v>
      </c>
      <c r="C3211" s="3" t="s">
        <v>3077</v>
      </c>
      <c r="D3211" s="3" t="s">
        <v>2511</v>
      </c>
      <c r="H3211" s="3" t="s">
        <v>3077</v>
      </c>
      <c r="I3211" s="3" t="s">
        <v>2511</v>
      </c>
      <c r="J3211" s="9">
        <v>41159</v>
      </c>
      <c r="K3211" s="9">
        <v>41159</v>
      </c>
      <c r="O3211" s="3" t="s">
        <v>3077</v>
      </c>
      <c r="P3211" s="3" t="s">
        <v>2511</v>
      </c>
      <c r="Q3211" s="3" t="s">
        <v>6020</v>
      </c>
      <c r="R3211" s="3" t="s">
        <v>6749</v>
      </c>
      <c r="S3211" s="3" t="s">
        <v>6750</v>
      </c>
      <c r="T3211" s="3" t="s">
        <v>5775</v>
      </c>
      <c r="X3211" s="3">
        <v>3209</v>
      </c>
      <c r="Y3211" s="3">
        <v>10011</v>
      </c>
    </row>
    <row r="3212" spans="2:25" x14ac:dyDescent="0.35">
      <c r="B3212" s="3">
        <v>3210</v>
      </c>
      <c r="C3212" s="3" t="s">
        <v>3078</v>
      </c>
      <c r="D3212" s="3" t="s">
        <v>959</v>
      </c>
      <c r="H3212" s="3" t="s">
        <v>3078</v>
      </c>
      <c r="I3212" s="3" t="s">
        <v>959</v>
      </c>
      <c r="J3212" s="9">
        <v>41268</v>
      </c>
      <c r="K3212" s="9">
        <v>41275</v>
      </c>
      <c r="O3212" s="3" t="s">
        <v>3078</v>
      </c>
      <c r="P3212" s="3" t="s">
        <v>959</v>
      </c>
      <c r="Q3212" s="3" t="s">
        <v>5772</v>
      </c>
      <c r="R3212" s="3" t="s">
        <v>6421</v>
      </c>
      <c r="S3212" s="3" t="s">
        <v>6422</v>
      </c>
      <c r="T3212" s="3" t="s">
        <v>5771</v>
      </c>
      <c r="X3212" s="3">
        <v>3210</v>
      </c>
      <c r="Y3212" s="3">
        <v>48227</v>
      </c>
    </row>
    <row r="3213" spans="2:25" x14ac:dyDescent="0.35">
      <c r="B3213" s="3">
        <v>3211</v>
      </c>
      <c r="C3213" s="3" t="s">
        <v>3078</v>
      </c>
      <c r="D3213" s="3" t="s">
        <v>3079</v>
      </c>
      <c r="H3213" s="3" t="s">
        <v>3078</v>
      </c>
      <c r="I3213" s="3" t="s">
        <v>3079</v>
      </c>
      <c r="J3213" s="9">
        <v>41268</v>
      </c>
      <c r="K3213" s="9">
        <v>41275</v>
      </c>
      <c r="O3213" s="3" t="s">
        <v>3078</v>
      </c>
      <c r="P3213" s="3" t="s">
        <v>3079</v>
      </c>
      <c r="Q3213" s="3" t="s">
        <v>5772</v>
      </c>
      <c r="R3213" s="3" t="s">
        <v>6421</v>
      </c>
      <c r="S3213" s="3" t="s">
        <v>6422</v>
      </c>
      <c r="T3213" s="3" t="s">
        <v>5771</v>
      </c>
      <c r="X3213" s="3">
        <v>3211</v>
      </c>
      <c r="Y3213" s="3">
        <v>48227</v>
      </c>
    </row>
    <row r="3214" spans="2:25" x14ac:dyDescent="0.35">
      <c r="B3214" s="3">
        <v>3212</v>
      </c>
      <c r="C3214" s="3" t="s">
        <v>3078</v>
      </c>
      <c r="D3214" s="3" t="s">
        <v>2416</v>
      </c>
      <c r="H3214" s="3" t="s">
        <v>3078</v>
      </c>
      <c r="I3214" s="3" t="s">
        <v>2416</v>
      </c>
      <c r="J3214" s="9">
        <v>41268</v>
      </c>
      <c r="K3214" s="9">
        <v>41275</v>
      </c>
      <c r="O3214" s="3" t="s">
        <v>3078</v>
      </c>
      <c r="P3214" s="3" t="s">
        <v>2416</v>
      </c>
      <c r="Q3214" s="3" t="s">
        <v>5772</v>
      </c>
      <c r="R3214" s="3" t="s">
        <v>6421</v>
      </c>
      <c r="S3214" s="3" t="s">
        <v>6422</v>
      </c>
      <c r="T3214" s="3" t="s">
        <v>5771</v>
      </c>
      <c r="X3214" s="3">
        <v>3212</v>
      </c>
      <c r="Y3214" s="3">
        <v>48227</v>
      </c>
    </row>
    <row r="3215" spans="2:25" x14ac:dyDescent="0.35">
      <c r="B3215" s="3">
        <v>3213</v>
      </c>
      <c r="C3215" s="3" t="s">
        <v>3078</v>
      </c>
      <c r="D3215" s="3" t="s">
        <v>1110</v>
      </c>
      <c r="H3215" s="3" t="s">
        <v>3078</v>
      </c>
      <c r="I3215" s="3" t="s">
        <v>1110</v>
      </c>
      <c r="J3215" s="9">
        <v>41268</v>
      </c>
      <c r="K3215" s="9">
        <v>41275</v>
      </c>
      <c r="O3215" s="3" t="s">
        <v>3078</v>
      </c>
      <c r="P3215" s="3" t="s">
        <v>1110</v>
      </c>
      <c r="Q3215" s="3" t="s">
        <v>5772</v>
      </c>
      <c r="R3215" s="3" t="s">
        <v>6421</v>
      </c>
      <c r="S3215" s="3" t="s">
        <v>6422</v>
      </c>
      <c r="T3215" s="3" t="s">
        <v>5771</v>
      </c>
      <c r="X3215" s="3">
        <v>3213</v>
      </c>
      <c r="Y3215" s="3">
        <v>48227</v>
      </c>
    </row>
    <row r="3216" spans="2:25" x14ac:dyDescent="0.35">
      <c r="B3216" s="3">
        <v>3214</v>
      </c>
      <c r="C3216" s="3" t="s">
        <v>3080</v>
      </c>
      <c r="D3216" s="3" t="s">
        <v>1684</v>
      </c>
      <c r="H3216" s="3" t="s">
        <v>3080</v>
      </c>
      <c r="I3216" s="3" t="s">
        <v>1684</v>
      </c>
      <c r="J3216" s="9">
        <v>41031</v>
      </c>
      <c r="K3216" s="9">
        <v>41036</v>
      </c>
      <c r="O3216" s="3" t="s">
        <v>3080</v>
      </c>
      <c r="P3216" s="3" t="s">
        <v>1684</v>
      </c>
      <c r="Q3216" s="3" t="s">
        <v>5772</v>
      </c>
      <c r="R3216" s="3" t="s">
        <v>7141</v>
      </c>
      <c r="S3216" s="3" t="s">
        <v>7142</v>
      </c>
      <c r="T3216" s="3" t="s">
        <v>5771</v>
      </c>
      <c r="X3216" s="3">
        <v>3214</v>
      </c>
      <c r="Y3216" s="3">
        <v>77095</v>
      </c>
    </row>
    <row r="3217" spans="2:25" x14ac:dyDescent="0.35">
      <c r="B3217" s="3">
        <v>3215</v>
      </c>
      <c r="C3217" s="3" t="s">
        <v>3080</v>
      </c>
      <c r="D3217" s="3" t="s">
        <v>1342</v>
      </c>
      <c r="H3217" s="3" t="s">
        <v>3080</v>
      </c>
      <c r="I3217" s="3" t="s">
        <v>1342</v>
      </c>
      <c r="J3217" s="9">
        <v>41031</v>
      </c>
      <c r="K3217" s="9">
        <v>41036</v>
      </c>
      <c r="O3217" s="3" t="s">
        <v>3080</v>
      </c>
      <c r="P3217" s="3" t="s">
        <v>1342</v>
      </c>
      <c r="Q3217" s="3" t="s">
        <v>5772</v>
      </c>
      <c r="R3217" s="3" t="s">
        <v>7141</v>
      </c>
      <c r="S3217" s="3" t="s">
        <v>7142</v>
      </c>
      <c r="T3217" s="3" t="s">
        <v>5771</v>
      </c>
      <c r="X3217" s="3">
        <v>3215</v>
      </c>
      <c r="Y3217" s="3">
        <v>77095</v>
      </c>
    </row>
    <row r="3218" spans="2:25" x14ac:dyDescent="0.35">
      <c r="B3218" s="3">
        <v>3216</v>
      </c>
      <c r="C3218" s="3" t="s">
        <v>3081</v>
      </c>
      <c r="D3218" s="3" t="s">
        <v>707</v>
      </c>
      <c r="H3218" s="3" t="s">
        <v>3081</v>
      </c>
      <c r="I3218" s="3" t="s">
        <v>707</v>
      </c>
      <c r="J3218" s="9">
        <v>41603</v>
      </c>
      <c r="K3218" s="9">
        <v>41606</v>
      </c>
      <c r="O3218" s="3" t="s">
        <v>3081</v>
      </c>
      <c r="P3218" s="3" t="s">
        <v>707</v>
      </c>
      <c r="Q3218" s="3" t="s">
        <v>5801</v>
      </c>
      <c r="R3218" s="3" t="s">
        <v>6725</v>
      </c>
      <c r="S3218" s="3" t="s">
        <v>6726</v>
      </c>
      <c r="T3218" s="3" t="s">
        <v>5775</v>
      </c>
      <c r="X3218" s="3">
        <v>3216</v>
      </c>
      <c r="Y3218" s="3">
        <v>98105</v>
      </c>
    </row>
    <row r="3219" spans="2:25" x14ac:dyDescent="0.35">
      <c r="B3219" s="3">
        <v>3217</v>
      </c>
      <c r="C3219" s="3" t="s">
        <v>3082</v>
      </c>
      <c r="D3219" s="3" t="s">
        <v>1246</v>
      </c>
      <c r="H3219" s="3" t="s">
        <v>3082</v>
      </c>
      <c r="I3219" s="3" t="s">
        <v>1246</v>
      </c>
      <c r="J3219" s="9">
        <v>41237</v>
      </c>
      <c r="K3219" s="9">
        <v>41242</v>
      </c>
      <c r="O3219" s="3" t="s">
        <v>3082</v>
      </c>
      <c r="P3219" s="3" t="s">
        <v>1246</v>
      </c>
      <c r="Q3219" s="3" t="s">
        <v>5772</v>
      </c>
      <c r="R3219" s="3" t="s">
        <v>6351</v>
      </c>
      <c r="S3219" s="3" t="s">
        <v>6352</v>
      </c>
      <c r="T3219" s="3" t="s">
        <v>5775</v>
      </c>
      <c r="X3219" s="3">
        <v>3217</v>
      </c>
      <c r="Y3219" s="3">
        <v>90036</v>
      </c>
    </row>
    <row r="3220" spans="2:25" x14ac:dyDescent="0.35">
      <c r="B3220" s="3">
        <v>3218</v>
      </c>
      <c r="C3220" s="3" t="s">
        <v>3082</v>
      </c>
      <c r="D3220" s="3" t="s">
        <v>1674</v>
      </c>
      <c r="H3220" s="3" t="s">
        <v>3082</v>
      </c>
      <c r="I3220" s="3" t="s">
        <v>1674</v>
      </c>
      <c r="J3220" s="9">
        <v>41237</v>
      </c>
      <c r="K3220" s="9">
        <v>41242</v>
      </c>
      <c r="O3220" s="3" t="s">
        <v>3082</v>
      </c>
      <c r="P3220" s="3" t="s">
        <v>1674</v>
      </c>
      <c r="Q3220" s="3" t="s">
        <v>5772</v>
      </c>
      <c r="R3220" s="3" t="s">
        <v>6351</v>
      </c>
      <c r="S3220" s="3" t="s">
        <v>6352</v>
      </c>
      <c r="T3220" s="3" t="s">
        <v>5775</v>
      </c>
      <c r="X3220" s="3">
        <v>3218</v>
      </c>
      <c r="Y3220" s="3">
        <v>90036</v>
      </c>
    </row>
    <row r="3221" spans="2:25" x14ac:dyDescent="0.35">
      <c r="B3221" s="3">
        <v>3219</v>
      </c>
      <c r="C3221" s="3" t="s">
        <v>3082</v>
      </c>
      <c r="D3221" s="3" t="s">
        <v>473</v>
      </c>
      <c r="H3221" s="3" t="s">
        <v>3082</v>
      </c>
      <c r="I3221" s="3" t="s">
        <v>473</v>
      </c>
      <c r="J3221" s="9">
        <v>41237</v>
      </c>
      <c r="K3221" s="9">
        <v>41242</v>
      </c>
      <c r="O3221" s="3" t="s">
        <v>3082</v>
      </c>
      <c r="P3221" s="3" t="s">
        <v>473</v>
      </c>
      <c r="Q3221" s="3" t="s">
        <v>5772</v>
      </c>
      <c r="R3221" s="3" t="s">
        <v>6351</v>
      </c>
      <c r="S3221" s="3" t="s">
        <v>6352</v>
      </c>
      <c r="T3221" s="3" t="s">
        <v>5775</v>
      </c>
      <c r="X3221" s="3">
        <v>3219</v>
      </c>
      <c r="Y3221" s="3">
        <v>90036</v>
      </c>
    </row>
    <row r="3222" spans="2:25" x14ac:dyDescent="0.35">
      <c r="B3222" s="3">
        <v>3220</v>
      </c>
      <c r="C3222" s="3" t="s">
        <v>3082</v>
      </c>
      <c r="D3222" s="3" t="s">
        <v>321</v>
      </c>
      <c r="H3222" s="3" t="s">
        <v>3082</v>
      </c>
      <c r="I3222" s="3" t="s">
        <v>321</v>
      </c>
      <c r="J3222" s="9">
        <v>41237</v>
      </c>
      <c r="K3222" s="9">
        <v>41242</v>
      </c>
      <c r="O3222" s="3" t="s">
        <v>3082</v>
      </c>
      <c r="P3222" s="3" t="s">
        <v>321</v>
      </c>
      <c r="Q3222" s="3" t="s">
        <v>5772</v>
      </c>
      <c r="R3222" s="3" t="s">
        <v>6351</v>
      </c>
      <c r="S3222" s="3" t="s">
        <v>6352</v>
      </c>
      <c r="T3222" s="3" t="s">
        <v>5775</v>
      </c>
      <c r="X3222" s="3">
        <v>3220</v>
      </c>
      <c r="Y3222" s="3">
        <v>90036</v>
      </c>
    </row>
    <row r="3223" spans="2:25" x14ac:dyDescent="0.35">
      <c r="B3223" s="3">
        <v>3221</v>
      </c>
      <c r="C3223" s="3" t="s">
        <v>3083</v>
      </c>
      <c r="D3223" s="3" t="s">
        <v>3084</v>
      </c>
      <c r="H3223" s="3" t="s">
        <v>3083</v>
      </c>
      <c r="I3223" s="3" t="s">
        <v>3084</v>
      </c>
      <c r="J3223" s="9">
        <v>41887</v>
      </c>
      <c r="K3223" s="9">
        <v>41893</v>
      </c>
      <c r="O3223" s="3" t="s">
        <v>3083</v>
      </c>
      <c r="P3223" s="3" t="s">
        <v>3084</v>
      </c>
      <c r="Q3223" s="3" t="s">
        <v>5772</v>
      </c>
      <c r="R3223" s="3" t="s">
        <v>6539</v>
      </c>
      <c r="S3223" s="3" t="s">
        <v>6540</v>
      </c>
      <c r="T3223" s="3" t="s">
        <v>5775</v>
      </c>
      <c r="X3223" s="3">
        <v>3221</v>
      </c>
      <c r="Y3223" s="3">
        <v>19120</v>
      </c>
    </row>
    <row r="3224" spans="2:25" x14ac:dyDescent="0.35">
      <c r="B3224" s="3">
        <v>3222</v>
      </c>
      <c r="C3224" s="3" t="s">
        <v>3085</v>
      </c>
      <c r="D3224" s="3" t="s">
        <v>1869</v>
      </c>
      <c r="H3224" s="3" t="s">
        <v>3085</v>
      </c>
      <c r="I3224" s="3" t="s">
        <v>1869</v>
      </c>
      <c r="J3224" s="9">
        <v>41771</v>
      </c>
      <c r="K3224" s="9">
        <v>41772</v>
      </c>
      <c r="O3224" s="3" t="s">
        <v>3085</v>
      </c>
      <c r="P3224" s="3" t="s">
        <v>1869</v>
      </c>
      <c r="Q3224" s="3" t="s">
        <v>6020</v>
      </c>
      <c r="R3224" s="3" t="s">
        <v>6131</v>
      </c>
      <c r="S3224" s="3" t="s">
        <v>6132</v>
      </c>
      <c r="T3224" s="3" t="s">
        <v>5775</v>
      </c>
      <c r="X3224" s="3">
        <v>3222</v>
      </c>
      <c r="Y3224" s="3">
        <v>98103</v>
      </c>
    </row>
    <row r="3225" spans="2:25" x14ac:dyDescent="0.35">
      <c r="B3225" s="3">
        <v>3223</v>
      </c>
      <c r="C3225" s="3" t="s">
        <v>3085</v>
      </c>
      <c r="D3225" s="3" t="s">
        <v>2135</v>
      </c>
      <c r="H3225" s="3" t="s">
        <v>3085</v>
      </c>
      <c r="I3225" s="3" t="s">
        <v>2135</v>
      </c>
      <c r="J3225" s="9">
        <v>41771</v>
      </c>
      <c r="K3225" s="9">
        <v>41772</v>
      </c>
      <c r="O3225" s="3" t="s">
        <v>3085</v>
      </c>
      <c r="P3225" s="3" t="s">
        <v>2135</v>
      </c>
      <c r="Q3225" s="3" t="s">
        <v>6020</v>
      </c>
      <c r="R3225" s="3" t="s">
        <v>6131</v>
      </c>
      <c r="S3225" s="3" t="s">
        <v>6132</v>
      </c>
      <c r="T3225" s="3" t="s">
        <v>5775</v>
      </c>
      <c r="X3225" s="3">
        <v>3223</v>
      </c>
      <c r="Y3225" s="3">
        <v>98103</v>
      </c>
    </row>
    <row r="3226" spans="2:25" x14ac:dyDescent="0.35">
      <c r="B3226" s="3">
        <v>3224</v>
      </c>
      <c r="C3226" s="3" t="s">
        <v>3085</v>
      </c>
      <c r="D3226" s="3" t="s">
        <v>2667</v>
      </c>
      <c r="H3226" s="3" t="s">
        <v>3085</v>
      </c>
      <c r="I3226" s="3" t="s">
        <v>2667</v>
      </c>
      <c r="J3226" s="9">
        <v>41771</v>
      </c>
      <c r="K3226" s="9">
        <v>41772</v>
      </c>
      <c r="O3226" s="3" t="s">
        <v>3085</v>
      </c>
      <c r="P3226" s="3" t="s">
        <v>2667</v>
      </c>
      <c r="Q3226" s="3" t="s">
        <v>6020</v>
      </c>
      <c r="R3226" s="3" t="s">
        <v>6131</v>
      </c>
      <c r="S3226" s="3" t="s">
        <v>6132</v>
      </c>
      <c r="T3226" s="3" t="s">
        <v>5775</v>
      </c>
      <c r="X3226" s="3">
        <v>3224</v>
      </c>
      <c r="Y3226" s="3">
        <v>98103</v>
      </c>
    </row>
    <row r="3227" spans="2:25" x14ac:dyDescent="0.35">
      <c r="B3227" s="3">
        <v>3225</v>
      </c>
      <c r="C3227" s="3" t="s">
        <v>3086</v>
      </c>
      <c r="D3227" s="3" t="s">
        <v>434</v>
      </c>
      <c r="H3227" s="3" t="s">
        <v>3086</v>
      </c>
      <c r="I3227" s="3" t="s">
        <v>434</v>
      </c>
      <c r="J3227" s="9">
        <v>40674</v>
      </c>
      <c r="K3227" s="9">
        <v>40681</v>
      </c>
      <c r="O3227" s="3" t="s">
        <v>3086</v>
      </c>
      <c r="P3227" s="3" t="s">
        <v>434</v>
      </c>
      <c r="Q3227" s="3" t="s">
        <v>5772</v>
      </c>
      <c r="R3227" s="3" t="s">
        <v>6457</v>
      </c>
      <c r="S3227" s="3" t="s">
        <v>6458</v>
      </c>
      <c r="T3227" s="3" t="s">
        <v>5771</v>
      </c>
      <c r="X3227" s="3">
        <v>3225</v>
      </c>
      <c r="Y3227" s="3">
        <v>13601</v>
      </c>
    </row>
    <row r="3228" spans="2:25" x14ac:dyDescent="0.35">
      <c r="B3228" s="3">
        <v>3226</v>
      </c>
      <c r="C3228" s="3" t="s">
        <v>3087</v>
      </c>
      <c r="D3228" s="3" t="s">
        <v>1000</v>
      </c>
      <c r="H3228" s="3" t="s">
        <v>3087</v>
      </c>
      <c r="I3228" s="3" t="s">
        <v>1000</v>
      </c>
      <c r="J3228" s="9">
        <v>40805</v>
      </c>
      <c r="K3228" s="9">
        <v>40810</v>
      </c>
      <c r="O3228" s="3" t="s">
        <v>3087</v>
      </c>
      <c r="P3228" s="3" t="s">
        <v>1000</v>
      </c>
      <c r="Q3228" s="3" t="s">
        <v>5772</v>
      </c>
      <c r="R3228" s="3" t="s">
        <v>6185</v>
      </c>
      <c r="S3228" s="3" t="s">
        <v>6186</v>
      </c>
      <c r="T3228" s="3" t="s">
        <v>5775</v>
      </c>
      <c r="X3228" s="3">
        <v>3226</v>
      </c>
      <c r="Y3228" s="3">
        <v>28205</v>
      </c>
    </row>
    <row r="3229" spans="2:25" x14ac:dyDescent="0.35">
      <c r="B3229" s="3">
        <v>3227</v>
      </c>
      <c r="C3229" s="3" t="s">
        <v>3087</v>
      </c>
      <c r="D3229" s="3" t="s">
        <v>3088</v>
      </c>
      <c r="H3229" s="3" t="s">
        <v>3087</v>
      </c>
      <c r="I3229" s="3" t="s">
        <v>3088</v>
      </c>
      <c r="J3229" s="9">
        <v>40805</v>
      </c>
      <c r="K3229" s="9">
        <v>40810</v>
      </c>
      <c r="O3229" s="3" t="s">
        <v>3087</v>
      </c>
      <c r="P3229" s="3" t="s">
        <v>3088</v>
      </c>
      <c r="Q3229" s="3" t="s">
        <v>5772</v>
      </c>
      <c r="R3229" s="3" t="s">
        <v>6185</v>
      </c>
      <c r="S3229" s="3" t="s">
        <v>6186</v>
      </c>
      <c r="T3229" s="3" t="s">
        <v>5775</v>
      </c>
      <c r="X3229" s="3">
        <v>3227</v>
      </c>
      <c r="Y3229" s="3">
        <v>28205</v>
      </c>
    </row>
    <row r="3230" spans="2:25" x14ac:dyDescent="0.35">
      <c r="B3230" s="3">
        <v>3228</v>
      </c>
      <c r="C3230" s="3" t="s">
        <v>3089</v>
      </c>
      <c r="D3230" s="3" t="s">
        <v>2777</v>
      </c>
      <c r="H3230" s="3" t="s">
        <v>3089</v>
      </c>
      <c r="I3230" s="3" t="s">
        <v>2777</v>
      </c>
      <c r="J3230" s="9">
        <v>40997</v>
      </c>
      <c r="K3230" s="9">
        <v>41003</v>
      </c>
      <c r="O3230" s="3" t="s">
        <v>3089</v>
      </c>
      <c r="P3230" s="3" t="s">
        <v>2777</v>
      </c>
      <c r="Q3230" s="3" t="s">
        <v>5772</v>
      </c>
      <c r="R3230" s="3" t="s">
        <v>6033</v>
      </c>
      <c r="S3230" s="3" t="s">
        <v>6034</v>
      </c>
      <c r="T3230" s="3" t="s">
        <v>5775</v>
      </c>
      <c r="X3230" s="3">
        <v>3228</v>
      </c>
      <c r="Y3230" s="3">
        <v>98103</v>
      </c>
    </row>
    <row r="3231" spans="2:25" x14ac:dyDescent="0.35">
      <c r="B3231" s="3">
        <v>3229</v>
      </c>
      <c r="C3231" s="3" t="s">
        <v>3090</v>
      </c>
      <c r="D3231" s="3" t="s">
        <v>609</v>
      </c>
      <c r="H3231" s="3" t="s">
        <v>3090</v>
      </c>
      <c r="I3231" s="3" t="s">
        <v>609</v>
      </c>
      <c r="J3231" s="9">
        <v>40865</v>
      </c>
      <c r="K3231" s="9">
        <v>40872</v>
      </c>
      <c r="O3231" s="3" t="s">
        <v>3090</v>
      </c>
      <c r="P3231" s="3" t="s">
        <v>609</v>
      </c>
      <c r="Q3231" s="3" t="s">
        <v>5772</v>
      </c>
      <c r="R3231" s="3" t="s">
        <v>6517</v>
      </c>
      <c r="S3231" s="3" t="s">
        <v>6518</v>
      </c>
      <c r="T3231" s="3" t="s">
        <v>5771</v>
      </c>
      <c r="X3231" s="3">
        <v>3229</v>
      </c>
      <c r="Y3231" s="3">
        <v>60623</v>
      </c>
    </row>
    <row r="3232" spans="2:25" x14ac:dyDescent="0.35">
      <c r="B3232" s="3">
        <v>3230</v>
      </c>
      <c r="C3232" s="3" t="s">
        <v>3091</v>
      </c>
      <c r="D3232" s="3" t="s">
        <v>1072</v>
      </c>
      <c r="H3232" s="3" t="s">
        <v>3091</v>
      </c>
      <c r="I3232" s="3" t="s">
        <v>1072</v>
      </c>
      <c r="J3232" s="9">
        <v>41092</v>
      </c>
      <c r="K3232" s="9">
        <v>41099</v>
      </c>
      <c r="O3232" s="3" t="s">
        <v>3091</v>
      </c>
      <c r="P3232" s="3" t="s">
        <v>1072</v>
      </c>
      <c r="Q3232" s="3" t="s">
        <v>5772</v>
      </c>
      <c r="R3232" s="3" t="s">
        <v>5842</v>
      </c>
      <c r="S3232" s="3" t="s">
        <v>5843</v>
      </c>
      <c r="T3232" s="3" t="s">
        <v>5775</v>
      </c>
      <c r="X3232" s="3">
        <v>3230</v>
      </c>
      <c r="Y3232" s="3">
        <v>33021</v>
      </c>
    </row>
    <row r="3233" spans="2:25" x14ac:dyDescent="0.35">
      <c r="B3233" s="3">
        <v>3231</v>
      </c>
      <c r="C3233" s="3" t="s">
        <v>3091</v>
      </c>
      <c r="D3233" s="3" t="s">
        <v>247</v>
      </c>
      <c r="H3233" s="3" t="s">
        <v>3091</v>
      </c>
      <c r="I3233" s="3" t="s">
        <v>247</v>
      </c>
      <c r="J3233" s="9">
        <v>41092</v>
      </c>
      <c r="K3233" s="9">
        <v>41099</v>
      </c>
      <c r="O3233" s="3" t="s">
        <v>3091</v>
      </c>
      <c r="P3233" s="3" t="s">
        <v>247</v>
      </c>
      <c r="Q3233" s="3" t="s">
        <v>5772</v>
      </c>
      <c r="R3233" s="3" t="s">
        <v>5842</v>
      </c>
      <c r="S3233" s="3" t="s">
        <v>5843</v>
      </c>
      <c r="T3233" s="3" t="s">
        <v>5775</v>
      </c>
      <c r="X3233" s="3">
        <v>3231</v>
      </c>
      <c r="Y3233" s="3">
        <v>33021</v>
      </c>
    </row>
    <row r="3234" spans="2:25" x14ac:dyDescent="0.35">
      <c r="B3234" s="3">
        <v>3232</v>
      </c>
      <c r="C3234" s="3" t="s">
        <v>3092</v>
      </c>
      <c r="D3234" s="3" t="s">
        <v>833</v>
      </c>
      <c r="H3234" s="3" t="s">
        <v>3092</v>
      </c>
      <c r="I3234" s="3" t="s">
        <v>833</v>
      </c>
      <c r="J3234" s="9">
        <v>40794</v>
      </c>
      <c r="K3234" s="9">
        <v>40799</v>
      </c>
      <c r="O3234" s="3" t="s">
        <v>3092</v>
      </c>
      <c r="P3234" s="3" t="s">
        <v>833</v>
      </c>
      <c r="Q3234" s="3" t="s">
        <v>5772</v>
      </c>
      <c r="R3234" s="3" t="s">
        <v>5886</v>
      </c>
      <c r="S3234" s="3" t="s">
        <v>5887</v>
      </c>
      <c r="T3234" s="3" t="s">
        <v>5775</v>
      </c>
      <c r="X3234" s="3">
        <v>3232</v>
      </c>
      <c r="Y3234" s="3">
        <v>23320</v>
      </c>
    </row>
    <row r="3235" spans="2:25" x14ac:dyDescent="0.35">
      <c r="B3235" s="3">
        <v>3233</v>
      </c>
      <c r="C3235" s="3" t="s">
        <v>3092</v>
      </c>
      <c r="D3235" s="3" t="s">
        <v>457</v>
      </c>
      <c r="H3235" s="3" t="s">
        <v>3092</v>
      </c>
      <c r="I3235" s="3" t="s">
        <v>457</v>
      </c>
      <c r="J3235" s="9">
        <v>40794</v>
      </c>
      <c r="K3235" s="9">
        <v>40799</v>
      </c>
      <c r="O3235" s="3" t="s">
        <v>3092</v>
      </c>
      <c r="P3235" s="3" t="s">
        <v>457</v>
      </c>
      <c r="Q3235" s="3" t="s">
        <v>5772</v>
      </c>
      <c r="R3235" s="3" t="s">
        <v>5886</v>
      </c>
      <c r="S3235" s="3" t="s">
        <v>5887</v>
      </c>
      <c r="T3235" s="3" t="s">
        <v>5775</v>
      </c>
      <c r="X3235" s="3">
        <v>3233</v>
      </c>
      <c r="Y3235" s="3">
        <v>23320</v>
      </c>
    </row>
    <row r="3236" spans="2:25" x14ac:dyDescent="0.35">
      <c r="B3236" s="3">
        <v>3234</v>
      </c>
      <c r="C3236" s="3" t="s">
        <v>3093</v>
      </c>
      <c r="D3236" s="3" t="s">
        <v>1233</v>
      </c>
      <c r="H3236" s="3" t="s">
        <v>3093</v>
      </c>
      <c r="I3236" s="3" t="s">
        <v>1233</v>
      </c>
      <c r="J3236" s="9">
        <v>41915</v>
      </c>
      <c r="K3236" s="9">
        <v>41921</v>
      </c>
      <c r="O3236" s="3" t="s">
        <v>3093</v>
      </c>
      <c r="P3236" s="3" t="s">
        <v>1233</v>
      </c>
      <c r="Q3236" s="3" t="s">
        <v>5772</v>
      </c>
      <c r="R3236" s="3" t="s">
        <v>6417</v>
      </c>
      <c r="S3236" s="3" t="s">
        <v>6418</v>
      </c>
      <c r="T3236" s="3" t="s">
        <v>5782</v>
      </c>
      <c r="X3236" s="3">
        <v>3234</v>
      </c>
      <c r="Y3236" s="3">
        <v>90036</v>
      </c>
    </row>
    <row r="3237" spans="2:25" x14ac:dyDescent="0.35">
      <c r="B3237" s="3">
        <v>3235</v>
      </c>
      <c r="C3237" s="3" t="s">
        <v>3093</v>
      </c>
      <c r="D3237" s="3" t="s">
        <v>1225</v>
      </c>
      <c r="H3237" s="3" t="s">
        <v>3093</v>
      </c>
      <c r="I3237" s="3" t="s">
        <v>1225</v>
      </c>
      <c r="J3237" s="9">
        <v>41915</v>
      </c>
      <c r="K3237" s="9">
        <v>41921</v>
      </c>
      <c r="O3237" s="3" t="s">
        <v>3093</v>
      </c>
      <c r="P3237" s="3" t="s">
        <v>1225</v>
      </c>
      <c r="Q3237" s="3" t="s">
        <v>5772</v>
      </c>
      <c r="R3237" s="3" t="s">
        <v>6417</v>
      </c>
      <c r="S3237" s="3" t="s">
        <v>6418</v>
      </c>
      <c r="T3237" s="3" t="s">
        <v>5782</v>
      </c>
      <c r="X3237" s="3">
        <v>3235</v>
      </c>
      <c r="Y3237" s="3">
        <v>90036</v>
      </c>
    </row>
    <row r="3238" spans="2:25" x14ac:dyDescent="0.35">
      <c r="B3238" s="3">
        <v>3236</v>
      </c>
      <c r="C3238" s="3" t="s">
        <v>3094</v>
      </c>
      <c r="D3238" s="3" t="s">
        <v>866</v>
      </c>
      <c r="H3238" s="3" t="s">
        <v>3094</v>
      </c>
      <c r="I3238" s="3" t="s">
        <v>866</v>
      </c>
      <c r="J3238" s="9">
        <v>41963</v>
      </c>
      <c r="K3238" s="9">
        <v>41967</v>
      </c>
      <c r="O3238" s="3" t="s">
        <v>3094</v>
      </c>
      <c r="P3238" s="3" t="s">
        <v>866</v>
      </c>
      <c r="Q3238" s="3" t="s">
        <v>5772</v>
      </c>
      <c r="R3238" s="3" t="s">
        <v>7139</v>
      </c>
      <c r="S3238" s="3" t="s">
        <v>7140</v>
      </c>
      <c r="T3238" s="3" t="s">
        <v>5775</v>
      </c>
      <c r="X3238" s="3">
        <v>3236</v>
      </c>
      <c r="Y3238" s="3">
        <v>22304</v>
      </c>
    </row>
    <row r="3239" spans="2:25" x14ac:dyDescent="0.35">
      <c r="B3239" s="3">
        <v>3237</v>
      </c>
      <c r="C3239" s="3" t="s">
        <v>3095</v>
      </c>
      <c r="D3239" s="3" t="s">
        <v>86</v>
      </c>
      <c r="H3239" s="3" t="s">
        <v>3095</v>
      </c>
      <c r="I3239" s="3" t="s">
        <v>86</v>
      </c>
      <c r="J3239" s="9">
        <v>41639</v>
      </c>
      <c r="K3239" s="9">
        <v>41641</v>
      </c>
      <c r="O3239" s="3" t="s">
        <v>3095</v>
      </c>
      <c r="P3239" s="3" t="s">
        <v>86</v>
      </c>
      <c r="Q3239" s="3" t="s">
        <v>5801</v>
      </c>
      <c r="R3239" s="3" t="s">
        <v>6553</v>
      </c>
      <c r="S3239" s="3" t="s">
        <v>6554</v>
      </c>
      <c r="T3239" s="3" t="s">
        <v>5771</v>
      </c>
      <c r="X3239" s="3">
        <v>3237</v>
      </c>
      <c r="Y3239" s="3">
        <v>77536</v>
      </c>
    </row>
    <row r="3240" spans="2:25" x14ac:dyDescent="0.35">
      <c r="B3240" s="3">
        <v>3238</v>
      </c>
      <c r="C3240" s="3" t="s">
        <v>3096</v>
      </c>
      <c r="D3240" s="3" t="s">
        <v>262</v>
      </c>
      <c r="H3240" s="3" t="s">
        <v>3096</v>
      </c>
      <c r="I3240" s="3" t="s">
        <v>262</v>
      </c>
      <c r="J3240" s="9">
        <v>41975</v>
      </c>
      <c r="K3240" s="9">
        <v>41978</v>
      </c>
      <c r="O3240" s="3" t="s">
        <v>3096</v>
      </c>
      <c r="P3240" s="3" t="s">
        <v>262</v>
      </c>
      <c r="Q3240" s="3" t="s">
        <v>5801</v>
      </c>
      <c r="R3240" s="3" t="s">
        <v>6205</v>
      </c>
      <c r="S3240" s="3" t="s">
        <v>6206</v>
      </c>
      <c r="T3240" s="3" t="s">
        <v>5775</v>
      </c>
      <c r="X3240" s="3">
        <v>3238</v>
      </c>
      <c r="Y3240" s="3">
        <v>19120</v>
      </c>
    </row>
    <row r="3241" spans="2:25" x14ac:dyDescent="0.35">
      <c r="B3241" s="3">
        <v>3239</v>
      </c>
      <c r="C3241" s="3" t="s">
        <v>3096</v>
      </c>
      <c r="D3241" s="3" t="s">
        <v>3097</v>
      </c>
      <c r="H3241" s="3" t="s">
        <v>3096</v>
      </c>
      <c r="I3241" s="3" t="s">
        <v>3097</v>
      </c>
      <c r="J3241" s="9">
        <v>41975</v>
      </c>
      <c r="K3241" s="9">
        <v>41978</v>
      </c>
      <c r="O3241" s="3" t="s">
        <v>3096</v>
      </c>
      <c r="P3241" s="3" t="s">
        <v>3097</v>
      </c>
      <c r="Q3241" s="3" t="s">
        <v>5801</v>
      </c>
      <c r="R3241" s="3" t="s">
        <v>6205</v>
      </c>
      <c r="S3241" s="3" t="s">
        <v>6206</v>
      </c>
      <c r="T3241" s="3" t="s">
        <v>5775</v>
      </c>
      <c r="X3241" s="3">
        <v>3239</v>
      </c>
      <c r="Y3241" s="3">
        <v>19120</v>
      </c>
    </row>
    <row r="3242" spans="2:25" x14ac:dyDescent="0.35">
      <c r="B3242" s="3">
        <v>3240</v>
      </c>
      <c r="C3242" s="3" t="s">
        <v>3098</v>
      </c>
      <c r="D3242" s="3" t="s">
        <v>187</v>
      </c>
      <c r="H3242" s="3" t="s">
        <v>3098</v>
      </c>
      <c r="I3242" s="3" t="s">
        <v>187</v>
      </c>
      <c r="J3242" s="9">
        <v>41439</v>
      </c>
      <c r="K3242" s="9">
        <v>41443</v>
      </c>
      <c r="O3242" s="3" t="s">
        <v>3098</v>
      </c>
      <c r="P3242" s="3" t="s">
        <v>187</v>
      </c>
      <c r="Q3242" s="3" t="s">
        <v>5772</v>
      </c>
      <c r="R3242" s="3" t="s">
        <v>6089</v>
      </c>
      <c r="S3242" s="3" t="s">
        <v>6090</v>
      </c>
      <c r="T3242" s="3" t="s">
        <v>5775</v>
      </c>
      <c r="X3242" s="3">
        <v>3240</v>
      </c>
      <c r="Y3242" s="3">
        <v>67212</v>
      </c>
    </row>
    <row r="3243" spans="2:25" x14ac:dyDescent="0.35">
      <c r="B3243" s="3">
        <v>3241</v>
      </c>
      <c r="C3243" s="3" t="s">
        <v>3099</v>
      </c>
      <c r="D3243" s="3" t="s">
        <v>1806</v>
      </c>
      <c r="H3243" s="3" t="s">
        <v>3099</v>
      </c>
      <c r="I3243" s="3" t="s">
        <v>1806</v>
      </c>
      <c r="J3243" s="9">
        <v>40682</v>
      </c>
      <c r="K3243" s="9">
        <v>40686</v>
      </c>
      <c r="O3243" s="3" t="s">
        <v>3099</v>
      </c>
      <c r="P3243" s="3" t="s">
        <v>1806</v>
      </c>
      <c r="Q3243" s="3" t="s">
        <v>5772</v>
      </c>
      <c r="R3243" s="3" t="s">
        <v>6793</v>
      </c>
      <c r="S3243" s="3" t="s">
        <v>6794</v>
      </c>
      <c r="T3243" s="3" t="s">
        <v>5775</v>
      </c>
      <c r="X3243" s="3">
        <v>3241</v>
      </c>
      <c r="Y3243" s="3">
        <v>48640</v>
      </c>
    </row>
    <row r="3244" spans="2:25" x14ac:dyDescent="0.35">
      <c r="B3244" s="3">
        <v>3242</v>
      </c>
      <c r="C3244" s="3" t="s">
        <v>3100</v>
      </c>
      <c r="D3244" s="3" t="s">
        <v>1131</v>
      </c>
      <c r="H3244" s="3" t="s">
        <v>3100</v>
      </c>
      <c r="I3244" s="3" t="s">
        <v>1131</v>
      </c>
      <c r="J3244" s="9">
        <v>41670</v>
      </c>
      <c r="K3244" s="9">
        <v>41677</v>
      </c>
      <c r="O3244" s="3" t="s">
        <v>3100</v>
      </c>
      <c r="P3244" s="3" t="s">
        <v>1131</v>
      </c>
      <c r="Q3244" s="3" t="s">
        <v>5772</v>
      </c>
      <c r="R3244" s="3" t="s">
        <v>7095</v>
      </c>
      <c r="S3244" s="3" t="s">
        <v>7096</v>
      </c>
      <c r="T3244" s="3" t="s">
        <v>5782</v>
      </c>
      <c r="X3244" s="3">
        <v>3242</v>
      </c>
      <c r="Y3244" s="3">
        <v>94110</v>
      </c>
    </row>
    <row r="3245" spans="2:25" x14ac:dyDescent="0.35">
      <c r="B3245" s="3">
        <v>3243</v>
      </c>
      <c r="C3245" s="3" t="s">
        <v>3100</v>
      </c>
      <c r="D3245" s="3" t="s">
        <v>3101</v>
      </c>
      <c r="H3245" s="3" t="s">
        <v>3100</v>
      </c>
      <c r="I3245" s="3" t="s">
        <v>3101</v>
      </c>
      <c r="J3245" s="9">
        <v>41670</v>
      </c>
      <c r="K3245" s="9">
        <v>41677</v>
      </c>
      <c r="O3245" s="3" t="s">
        <v>3100</v>
      </c>
      <c r="P3245" s="3" t="s">
        <v>3101</v>
      </c>
      <c r="Q3245" s="3" t="s">
        <v>5772</v>
      </c>
      <c r="R3245" s="3" t="s">
        <v>7095</v>
      </c>
      <c r="S3245" s="3" t="s">
        <v>7096</v>
      </c>
      <c r="T3245" s="3" t="s">
        <v>5782</v>
      </c>
      <c r="X3245" s="3">
        <v>3243</v>
      </c>
      <c r="Y3245" s="3">
        <v>94110</v>
      </c>
    </row>
    <row r="3246" spans="2:25" x14ac:dyDescent="0.35">
      <c r="B3246" s="3">
        <v>3244</v>
      </c>
      <c r="C3246" s="3" t="s">
        <v>3100</v>
      </c>
      <c r="D3246" s="3" t="s">
        <v>1484</v>
      </c>
      <c r="H3246" s="3" t="s">
        <v>3100</v>
      </c>
      <c r="I3246" s="3" t="s">
        <v>1484</v>
      </c>
      <c r="J3246" s="9">
        <v>41670</v>
      </c>
      <c r="K3246" s="9">
        <v>41677</v>
      </c>
      <c r="O3246" s="3" t="s">
        <v>3100</v>
      </c>
      <c r="P3246" s="3" t="s">
        <v>1484</v>
      </c>
      <c r="Q3246" s="3" t="s">
        <v>5772</v>
      </c>
      <c r="R3246" s="3" t="s">
        <v>7095</v>
      </c>
      <c r="S3246" s="3" t="s">
        <v>7096</v>
      </c>
      <c r="T3246" s="3" t="s">
        <v>5782</v>
      </c>
      <c r="X3246" s="3">
        <v>3244</v>
      </c>
      <c r="Y3246" s="3">
        <v>94110</v>
      </c>
    </row>
    <row r="3247" spans="2:25" x14ac:dyDescent="0.35">
      <c r="B3247" s="3">
        <v>3245</v>
      </c>
      <c r="C3247" s="3" t="s">
        <v>3102</v>
      </c>
      <c r="D3247" s="3" t="s">
        <v>2667</v>
      </c>
      <c r="H3247" s="3" t="s">
        <v>3102</v>
      </c>
      <c r="I3247" s="3" t="s">
        <v>2667</v>
      </c>
      <c r="J3247" s="9">
        <v>41936</v>
      </c>
      <c r="K3247" s="9">
        <v>41941</v>
      </c>
      <c r="O3247" s="3" t="s">
        <v>3102</v>
      </c>
      <c r="P3247" s="3" t="s">
        <v>2667</v>
      </c>
      <c r="Q3247" s="3" t="s">
        <v>5772</v>
      </c>
      <c r="R3247" s="3" t="s">
        <v>7071</v>
      </c>
      <c r="S3247" s="3" t="s">
        <v>7072</v>
      </c>
      <c r="T3247" s="3" t="s">
        <v>5775</v>
      </c>
      <c r="X3247" s="3">
        <v>3245</v>
      </c>
      <c r="Y3247" s="3">
        <v>78745</v>
      </c>
    </row>
    <row r="3248" spans="2:25" x14ac:dyDescent="0.35">
      <c r="B3248" s="3">
        <v>3246</v>
      </c>
      <c r="C3248" s="3" t="s">
        <v>3102</v>
      </c>
      <c r="D3248" s="3" t="s">
        <v>547</v>
      </c>
      <c r="H3248" s="3" t="s">
        <v>3102</v>
      </c>
      <c r="I3248" s="3" t="s">
        <v>547</v>
      </c>
      <c r="J3248" s="9">
        <v>41936</v>
      </c>
      <c r="K3248" s="9">
        <v>41941</v>
      </c>
      <c r="O3248" s="3" t="s">
        <v>3102</v>
      </c>
      <c r="P3248" s="3" t="s">
        <v>547</v>
      </c>
      <c r="Q3248" s="3" t="s">
        <v>5772</v>
      </c>
      <c r="R3248" s="3" t="s">
        <v>7071</v>
      </c>
      <c r="S3248" s="3" t="s">
        <v>7072</v>
      </c>
      <c r="T3248" s="3" t="s">
        <v>5775</v>
      </c>
      <c r="X3248" s="3">
        <v>3246</v>
      </c>
      <c r="Y3248" s="3">
        <v>78745</v>
      </c>
    </row>
    <row r="3249" spans="2:25" x14ac:dyDescent="0.35">
      <c r="B3249" s="3">
        <v>3247</v>
      </c>
      <c r="C3249" s="3" t="s">
        <v>3102</v>
      </c>
      <c r="D3249" s="3" t="s">
        <v>3019</v>
      </c>
      <c r="H3249" s="3" t="s">
        <v>3102</v>
      </c>
      <c r="I3249" s="3" t="s">
        <v>3019</v>
      </c>
      <c r="J3249" s="9">
        <v>41936</v>
      </c>
      <c r="K3249" s="9">
        <v>41941</v>
      </c>
      <c r="O3249" s="3" t="s">
        <v>3102</v>
      </c>
      <c r="P3249" s="3" t="s">
        <v>3019</v>
      </c>
      <c r="Q3249" s="3" t="s">
        <v>5772</v>
      </c>
      <c r="R3249" s="3" t="s">
        <v>7071</v>
      </c>
      <c r="S3249" s="3" t="s">
        <v>7072</v>
      </c>
      <c r="T3249" s="3" t="s">
        <v>5775</v>
      </c>
      <c r="X3249" s="3">
        <v>3247</v>
      </c>
      <c r="Y3249" s="3">
        <v>78745</v>
      </c>
    </row>
    <row r="3250" spans="2:25" x14ac:dyDescent="0.35">
      <c r="B3250" s="3">
        <v>3248</v>
      </c>
      <c r="C3250" s="3" t="s">
        <v>3102</v>
      </c>
      <c r="D3250" s="3" t="s">
        <v>1161</v>
      </c>
      <c r="H3250" s="3" t="s">
        <v>3102</v>
      </c>
      <c r="I3250" s="3" t="s">
        <v>1161</v>
      </c>
      <c r="J3250" s="9">
        <v>41936</v>
      </c>
      <c r="K3250" s="9">
        <v>41941</v>
      </c>
      <c r="O3250" s="3" t="s">
        <v>3102</v>
      </c>
      <c r="P3250" s="3" t="s">
        <v>1161</v>
      </c>
      <c r="Q3250" s="3" t="s">
        <v>5772</v>
      </c>
      <c r="R3250" s="3" t="s">
        <v>7071</v>
      </c>
      <c r="S3250" s="3" t="s">
        <v>7072</v>
      </c>
      <c r="T3250" s="3" t="s">
        <v>5775</v>
      </c>
      <c r="X3250" s="3">
        <v>3248</v>
      </c>
      <c r="Y3250" s="3">
        <v>78745</v>
      </c>
    </row>
    <row r="3251" spans="2:25" x14ac:dyDescent="0.35">
      <c r="B3251" s="3">
        <v>3249</v>
      </c>
      <c r="C3251" s="3" t="s">
        <v>3103</v>
      </c>
      <c r="D3251" s="3" t="s">
        <v>163</v>
      </c>
      <c r="H3251" s="3" t="s">
        <v>3103</v>
      </c>
      <c r="I3251" s="3" t="s">
        <v>163</v>
      </c>
      <c r="J3251" s="9">
        <v>41890</v>
      </c>
      <c r="K3251" s="9">
        <v>41894</v>
      </c>
      <c r="O3251" s="3" t="s">
        <v>3103</v>
      </c>
      <c r="P3251" s="3" t="s">
        <v>163</v>
      </c>
      <c r="Q3251" s="3" t="s">
        <v>5772</v>
      </c>
      <c r="R3251" s="3" t="s">
        <v>5912</v>
      </c>
      <c r="S3251" s="3" t="s">
        <v>5913</v>
      </c>
      <c r="T3251" s="3" t="s">
        <v>5775</v>
      </c>
      <c r="X3251" s="3">
        <v>3249</v>
      </c>
      <c r="Y3251" s="3">
        <v>19134</v>
      </c>
    </row>
    <row r="3252" spans="2:25" x14ac:dyDescent="0.35">
      <c r="B3252" s="3">
        <v>3250</v>
      </c>
      <c r="C3252" s="3" t="s">
        <v>3103</v>
      </c>
      <c r="D3252" s="3" t="s">
        <v>1264</v>
      </c>
      <c r="H3252" s="3" t="s">
        <v>3103</v>
      </c>
      <c r="I3252" s="3" t="s">
        <v>1264</v>
      </c>
      <c r="J3252" s="9">
        <v>41890</v>
      </c>
      <c r="K3252" s="9">
        <v>41894</v>
      </c>
      <c r="O3252" s="3" t="s">
        <v>3103</v>
      </c>
      <c r="P3252" s="3" t="s">
        <v>1264</v>
      </c>
      <c r="Q3252" s="3" t="s">
        <v>5772</v>
      </c>
      <c r="R3252" s="3" t="s">
        <v>5912</v>
      </c>
      <c r="S3252" s="3" t="s">
        <v>5913</v>
      </c>
      <c r="T3252" s="3" t="s">
        <v>5775</v>
      </c>
      <c r="X3252" s="3">
        <v>3250</v>
      </c>
      <c r="Y3252" s="3">
        <v>19134</v>
      </c>
    </row>
    <row r="3253" spans="2:25" x14ac:dyDescent="0.35">
      <c r="B3253" s="3">
        <v>3251</v>
      </c>
      <c r="C3253" s="3" t="s">
        <v>3103</v>
      </c>
      <c r="D3253" s="3" t="s">
        <v>42</v>
      </c>
      <c r="H3253" s="3" t="s">
        <v>3103</v>
      </c>
      <c r="I3253" s="3" t="s">
        <v>42</v>
      </c>
      <c r="J3253" s="9">
        <v>41890</v>
      </c>
      <c r="K3253" s="9">
        <v>41894</v>
      </c>
      <c r="O3253" s="3" t="s">
        <v>3103</v>
      </c>
      <c r="P3253" s="3" t="s">
        <v>42</v>
      </c>
      <c r="Q3253" s="3" t="s">
        <v>5772</v>
      </c>
      <c r="R3253" s="3" t="s">
        <v>5912</v>
      </c>
      <c r="S3253" s="3" t="s">
        <v>5913</v>
      </c>
      <c r="T3253" s="3" t="s">
        <v>5775</v>
      </c>
      <c r="X3253" s="3">
        <v>3251</v>
      </c>
      <c r="Y3253" s="3">
        <v>19134</v>
      </c>
    </row>
    <row r="3254" spans="2:25" x14ac:dyDescent="0.35">
      <c r="B3254" s="3">
        <v>3252</v>
      </c>
      <c r="C3254" s="3" t="s">
        <v>3104</v>
      </c>
      <c r="D3254" s="3" t="s">
        <v>1486</v>
      </c>
      <c r="H3254" s="3" t="s">
        <v>3104</v>
      </c>
      <c r="I3254" s="3" t="s">
        <v>1486</v>
      </c>
      <c r="J3254" s="9">
        <v>41248</v>
      </c>
      <c r="K3254" s="9">
        <v>41252</v>
      </c>
      <c r="O3254" s="3" t="s">
        <v>3104</v>
      </c>
      <c r="P3254" s="3" t="s">
        <v>1486</v>
      </c>
      <c r="Q3254" s="3" t="s">
        <v>5768</v>
      </c>
      <c r="R3254" s="3" t="s">
        <v>6769</v>
      </c>
      <c r="S3254" s="3" t="s">
        <v>6770</v>
      </c>
      <c r="T3254" s="3" t="s">
        <v>5775</v>
      </c>
      <c r="X3254" s="3">
        <v>3252</v>
      </c>
      <c r="Y3254" s="3">
        <v>19140</v>
      </c>
    </row>
    <row r="3255" spans="2:25" x14ac:dyDescent="0.35">
      <c r="B3255" s="3">
        <v>3253</v>
      </c>
      <c r="C3255" s="3" t="s">
        <v>3104</v>
      </c>
      <c r="D3255" s="3" t="s">
        <v>609</v>
      </c>
      <c r="H3255" s="3" t="s">
        <v>3104</v>
      </c>
      <c r="I3255" s="3" t="s">
        <v>609</v>
      </c>
      <c r="J3255" s="9">
        <v>41248</v>
      </c>
      <c r="K3255" s="9">
        <v>41252</v>
      </c>
      <c r="O3255" s="3" t="s">
        <v>3104</v>
      </c>
      <c r="P3255" s="3" t="s">
        <v>609</v>
      </c>
      <c r="Q3255" s="3" t="s">
        <v>5768</v>
      </c>
      <c r="R3255" s="3" t="s">
        <v>6769</v>
      </c>
      <c r="S3255" s="3" t="s">
        <v>6770</v>
      </c>
      <c r="T3255" s="3" t="s">
        <v>5775</v>
      </c>
      <c r="X3255" s="3">
        <v>3253</v>
      </c>
      <c r="Y3255" s="3">
        <v>19140</v>
      </c>
    </row>
    <row r="3256" spans="2:25" x14ac:dyDescent="0.35">
      <c r="B3256" s="3">
        <v>3254</v>
      </c>
      <c r="C3256" s="3" t="s">
        <v>3105</v>
      </c>
      <c r="D3256" s="3" t="s">
        <v>1953</v>
      </c>
      <c r="H3256" s="3" t="s">
        <v>3105</v>
      </c>
      <c r="I3256" s="3" t="s">
        <v>1953</v>
      </c>
      <c r="J3256" s="9">
        <v>40848</v>
      </c>
      <c r="K3256" s="9">
        <v>40855</v>
      </c>
      <c r="O3256" s="3" t="s">
        <v>3105</v>
      </c>
      <c r="P3256" s="3" t="s">
        <v>1953</v>
      </c>
      <c r="Q3256" s="3" t="s">
        <v>5772</v>
      </c>
      <c r="R3256" s="3" t="s">
        <v>6467</v>
      </c>
      <c r="S3256" s="3" t="s">
        <v>6468</v>
      </c>
      <c r="T3256" s="3" t="s">
        <v>5771</v>
      </c>
      <c r="X3256" s="3">
        <v>3254</v>
      </c>
      <c r="Y3256" s="3">
        <v>60610</v>
      </c>
    </row>
    <row r="3257" spans="2:25" x14ac:dyDescent="0.35">
      <c r="B3257" s="3">
        <v>3255</v>
      </c>
      <c r="C3257" s="3" t="s">
        <v>3106</v>
      </c>
      <c r="D3257" s="3" t="s">
        <v>2259</v>
      </c>
      <c r="H3257" s="3" t="s">
        <v>3106</v>
      </c>
      <c r="I3257" s="3" t="s">
        <v>2259</v>
      </c>
      <c r="J3257" s="9">
        <v>41774</v>
      </c>
      <c r="K3257" s="9">
        <v>41778</v>
      </c>
      <c r="O3257" s="3" t="s">
        <v>3106</v>
      </c>
      <c r="P3257" s="3" t="s">
        <v>2259</v>
      </c>
      <c r="Q3257" s="3" t="s">
        <v>5772</v>
      </c>
      <c r="R3257" s="3" t="s">
        <v>7143</v>
      </c>
      <c r="S3257" s="3" t="s">
        <v>7144</v>
      </c>
      <c r="T3257" s="3" t="s">
        <v>5775</v>
      </c>
      <c r="X3257" s="3">
        <v>3255</v>
      </c>
      <c r="Y3257" s="3">
        <v>10035</v>
      </c>
    </row>
    <row r="3258" spans="2:25" x14ac:dyDescent="0.35">
      <c r="B3258" s="3">
        <v>3256</v>
      </c>
      <c r="C3258" s="3" t="s">
        <v>3106</v>
      </c>
      <c r="D3258" s="3" t="s">
        <v>1396</v>
      </c>
      <c r="H3258" s="3" t="s">
        <v>3106</v>
      </c>
      <c r="I3258" s="3" t="s">
        <v>1396</v>
      </c>
      <c r="J3258" s="9">
        <v>41774</v>
      </c>
      <c r="K3258" s="9">
        <v>41778</v>
      </c>
      <c r="O3258" s="3" t="s">
        <v>3106</v>
      </c>
      <c r="P3258" s="3" t="s">
        <v>1396</v>
      </c>
      <c r="Q3258" s="3" t="s">
        <v>5772</v>
      </c>
      <c r="R3258" s="3" t="s">
        <v>7143</v>
      </c>
      <c r="S3258" s="3" t="s">
        <v>7144</v>
      </c>
      <c r="T3258" s="3" t="s">
        <v>5775</v>
      </c>
      <c r="X3258" s="3">
        <v>3256</v>
      </c>
      <c r="Y3258" s="3">
        <v>10035</v>
      </c>
    </row>
    <row r="3259" spans="2:25" x14ac:dyDescent="0.35">
      <c r="B3259" s="3">
        <v>3257</v>
      </c>
      <c r="C3259" s="3" t="s">
        <v>3107</v>
      </c>
      <c r="D3259" s="3" t="s">
        <v>952</v>
      </c>
      <c r="H3259" s="3" t="s">
        <v>3107</v>
      </c>
      <c r="I3259" s="3" t="s">
        <v>952</v>
      </c>
      <c r="J3259" s="9">
        <v>41012</v>
      </c>
      <c r="K3259" s="9">
        <v>41013</v>
      </c>
      <c r="O3259" s="3" t="s">
        <v>3107</v>
      </c>
      <c r="P3259" s="3" t="s">
        <v>952</v>
      </c>
      <c r="Q3259" s="3" t="s">
        <v>5801</v>
      </c>
      <c r="R3259" s="3" t="s">
        <v>7145</v>
      </c>
      <c r="S3259" s="3" t="s">
        <v>7146</v>
      </c>
      <c r="T3259" s="3" t="s">
        <v>5782</v>
      </c>
      <c r="X3259" s="3">
        <v>3257</v>
      </c>
      <c r="Y3259" s="3">
        <v>85204</v>
      </c>
    </row>
    <row r="3260" spans="2:25" x14ac:dyDescent="0.35">
      <c r="B3260" s="3">
        <v>3258</v>
      </c>
      <c r="C3260" s="3" t="s">
        <v>3107</v>
      </c>
      <c r="D3260" s="3" t="s">
        <v>1256</v>
      </c>
      <c r="H3260" s="3" t="s">
        <v>3107</v>
      </c>
      <c r="I3260" s="3" t="s">
        <v>1256</v>
      </c>
      <c r="J3260" s="9">
        <v>41012</v>
      </c>
      <c r="K3260" s="9">
        <v>41013</v>
      </c>
      <c r="O3260" s="3" t="s">
        <v>3107</v>
      </c>
      <c r="P3260" s="3" t="s">
        <v>1256</v>
      </c>
      <c r="Q3260" s="3" t="s">
        <v>5801</v>
      </c>
      <c r="R3260" s="3" t="s">
        <v>7145</v>
      </c>
      <c r="S3260" s="3" t="s">
        <v>7146</v>
      </c>
      <c r="T3260" s="3" t="s">
        <v>5782</v>
      </c>
      <c r="X3260" s="3">
        <v>3258</v>
      </c>
      <c r="Y3260" s="3">
        <v>85204</v>
      </c>
    </row>
    <row r="3261" spans="2:25" x14ac:dyDescent="0.35">
      <c r="B3261" s="3">
        <v>3259</v>
      </c>
      <c r="C3261" s="3" t="s">
        <v>3108</v>
      </c>
      <c r="D3261" s="3" t="s">
        <v>885</v>
      </c>
      <c r="H3261" s="3" t="s">
        <v>3108</v>
      </c>
      <c r="I3261" s="3" t="s">
        <v>885</v>
      </c>
      <c r="J3261" s="9">
        <v>41960</v>
      </c>
      <c r="K3261" s="9">
        <v>41964</v>
      </c>
      <c r="O3261" s="3" t="s">
        <v>3108</v>
      </c>
      <c r="P3261" s="3" t="s">
        <v>885</v>
      </c>
      <c r="Q3261" s="3" t="s">
        <v>5772</v>
      </c>
      <c r="R3261" s="3" t="s">
        <v>6665</v>
      </c>
      <c r="S3261" s="3" t="s">
        <v>6666</v>
      </c>
      <c r="T3261" s="3" t="s">
        <v>5775</v>
      </c>
      <c r="X3261" s="3">
        <v>3259</v>
      </c>
      <c r="Y3261" s="3">
        <v>93727</v>
      </c>
    </row>
    <row r="3262" spans="2:25" x14ac:dyDescent="0.35">
      <c r="B3262" s="3">
        <v>3260</v>
      </c>
      <c r="C3262" s="3" t="s">
        <v>3109</v>
      </c>
      <c r="D3262" s="3" t="s">
        <v>2658</v>
      </c>
      <c r="H3262" s="3" t="s">
        <v>3109</v>
      </c>
      <c r="I3262" s="3" t="s">
        <v>2658</v>
      </c>
      <c r="J3262" s="9">
        <v>41242</v>
      </c>
      <c r="K3262" s="9">
        <v>41243</v>
      </c>
      <c r="O3262" s="3" t="s">
        <v>3109</v>
      </c>
      <c r="P3262" s="3" t="s">
        <v>2658</v>
      </c>
      <c r="Q3262" s="3" t="s">
        <v>5801</v>
      </c>
      <c r="R3262" s="3" t="s">
        <v>7147</v>
      </c>
      <c r="S3262" s="3" t="s">
        <v>7148</v>
      </c>
      <c r="T3262" s="3" t="s">
        <v>5782</v>
      </c>
      <c r="X3262" s="3">
        <v>3260</v>
      </c>
      <c r="Y3262" s="3">
        <v>92704</v>
      </c>
    </row>
    <row r="3263" spans="2:25" x14ac:dyDescent="0.35">
      <c r="B3263" s="3">
        <v>3261</v>
      </c>
      <c r="C3263" s="3" t="s">
        <v>3110</v>
      </c>
      <c r="D3263" s="3" t="s">
        <v>1995</v>
      </c>
      <c r="H3263" s="3" t="s">
        <v>3110</v>
      </c>
      <c r="I3263" s="3" t="s">
        <v>1995</v>
      </c>
      <c r="J3263" s="9">
        <v>41442</v>
      </c>
      <c r="K3263" s="9">
        <v>41444</v>
      </c>
      <c r="O3263" s="3" t="s">
        <v>3110</v>
      </c>
      <c r="P3263" s="3" t="s">
        <v>1995</v>
      </c>
      <c r="Q3263" s="3" t="s">
        <v>5768</v>
      </c>
      <c r="R3263" s="3" t="s">
        <v>6125</v>
      </c>
      <c r="S3263" s="3" t="s">
        <v>6126</v>
      </c>
      <c r="T3263" s="3" t="s">
        <v>5775</v>
      </c>
      <c r="X3263" s="3">
        <v>3261</v>
      </c>
      <c r="Y3263" s="3">
        <v>90045</v>
      </c>
    </row>
    <row r="3264" spans="2:25" x14ac:dyDescent="0.35">
      <c r="B3264" s="3">
        <v>3262</v>
      </c>
      <c r="C3264" s="3" t="s">
        <v>3111</v>
      </c>
      <c r="D3264" s="3" t="s">
        <v>92</v>
      </c>
      <c r="H3264" s="3" t="s">
        <v>3111</v>
      </c>
      <c r="I3264" s="3" t="s">
        <v>92</v>
      </c>
      <c r="J3264" s="9">
        <v>41705</v>
      </c>
      <c r="K3264" s="9">
        <v>41709</v>
      </c>
      <c r="O3264" s="3" t="s">
        <v>3111</v>
      </c>
      <c r="P3264" s="3" t="s">
        <v>92</v>
      </c>
      <c r="Q3264" s="3" t="s">
        <v>5772</v>
      </c>
      <c r="R3264" s="3" t="s">
        <v>6453</v>
      </c>
      <c r="S3264" s="3" t="s">
        <v>6454</v>
      </c>
      <c r="T3264" s="3" t="s">
        <v>5782</v>
      </c>
      <c r="X3264" s="3">
        <v>3262</v>
      </c>
      <c r="Y3264" s="3">
        <v>94109</v>
      </c>
    </row>
    <row r="3265" spans="2:25" x14ac:dyDescent="0.35">
      <c r="B3265" s="3">
        <v>3263</v>
      </c>
      <c r="C3265" s="3" t="s">
        <v>3112</v>
      </c>
      <c r="D3265" s="3" t="s">
        <v>20</v>
      </c>
      <c r="H3265" s="3" t="s">
        <v>3112</v>
      </c>
      <c r="I3265" s="3" t="s">
        <v>20</v>
      </c>
      <c r="J3265" s="9">
        <v>41920</v>
      </c>
      <c r="K3265" s="9">
        <v>41924</v>
      </c>
      <c r="O3265" s="3" t="s">
        <v>3112</v>
      </c>
      <c r="P3265" s="3" t="s">
        <v>20</v>
      </c>
      <c r="Q3265" s="3" t="s">
        <v>5772</v>
      </c>
      <c r="R3265" s="3" t="s">
        <v>6265</v>
      </c>
      <c r="S3265" s="3" t="s">
        <v>6266</v>
      </c>
      <c r="T3265" s="3" t="s">
        <v>5775</v>
      </c>
      <c r="X3265" s="3">
        <v>3263</v>
      </c>
      <c r="Y3265" s="3">
        <v>77036</v>
      </c>
    </row>
    <row r="3266" spans="2:25" x14ac:dyDescent="0.35">
      <c r="B3266" s="3">
        <v>3264</v>
      </c>
      <c r="C3266" s="3" t="s">
        <v>3113</v>
      </c>
      <c r="D3266" s="3" t="s">
        <v>2928</v>
      </c>
      <c r="H3266" s="3" t="s">
        <v>3113</v>
      </c>
      <c r="I3266" s="3" t="s">
        <v>2928</v>
      </c>
      <c r="J3266" s="9">
        <v>41919</v>
      </c>
      <c r="K3266" s="9">
        <v>41925</v>
      </c>
      <c r="O3266" s="3" t="s">
        <v>3113</v>
      </c>
      <c r="P3266" s="3" t="s">
        <v>2928</v>
      </c>
      <c r="Q3266" s="3" t="s">
        <v>5772</v>
      </c>
      <c r="R3266" s="3" t="s">
        <v>7149</v>
      </c>
      <c r="S3266" s="3" t="s">
        <v>7150</v>
      </c>
      <c r="T3266" s="3" t="s">
        <v>5782</v>
      </c>
      <c r="X3266" s="3">
        <v>3264</v>
      </c>
      <c r="Y3266" s="3">
        <v>10035</v>
      </c>
    </row>
    <row r="3267" spans="2:25" x14ac:dyDescent="0.35">
      <c r="B3267" s="3">
        <v>3265</v>
      </c>
      <c r="C3267" s="3" t="s">
        <v>3113</v>
      </c>
      <c r="D3267" s="3" t="s">
        <v>702</v>
      </c>
      <c r="H3267" s="3" t="s">
        <v>3113</v>
      </c>
      <c r="I3267" s="3" t="s">
        <v>702</v>
      </c>
      <c r="J3267" s="9">
        <v>41919</v>
      </c>
      <c r="K3267" s="9">
        <v>41925</v>
      </c>
      <c r="O3267" s="3" t="s">
        <v>3113</v>
      </c>
      <c r="P3267" s="3" t="s">
        <v>702</v>
      </c>
      <c r="Q3267" s="3" t="s">
        <v>5772</v>
      </c>
      <c r="R3267" s="3" t="s">
        <v>7149</v>
      </c>
      <c r="S3267" s="3" t="s">
        <v>7150</v>
      </c>
      <c r="T3267" s="3" t="s">
        <v>5782</v>
      </c>
      <c r="X3267" s="3">
        <v>3265</v>
      </c>
      <c r="Y3267" s="3">
        <v>10035</v>
      </c>
    </row>
    <row r="3268" spans="2:25" x14ac:dyDescent="0.35">
      <c r="B3268" s="3">
        <v>3266</v>
      </c>
      <c r="C3268" s="3" t="s">
        <v>3113</v>
      </c>
      <c r="D3268" s="3" t="s">
        <v>176</v>
      </c>
      <c r="H3268" s="3" t="s">
        <v>3113</v>
      </c>
      <c r="I3268" s="3" t="s">
        <v>176</v>
      </c>
      <c r="J3268" s="9">
        <v>41919</v>
      </c>
      <c r="K3268" s="9">
        <v>41925</v>
      </c>
      <c r="O3268" s="3" t="s">
        <v>3113</v>
      </c>
      <c r="P3268" s="3" t="s">
        <v>176</v>
      </c>
      <c r="Q3268" s="3" t="s">
        <v>5772</v>
      </c>
      <c r="R3268" s="3" t="s">
        <v>7149</v>
      </c>
      <c r="S3268" s="3" t="s">
        <v>7150</v>
      </c>
      <c r="T3268" s="3" t="s">
        <v>5782</v>
      </c>
      <c r="X3268" s="3">
        <v>3266</v>
      </c>
      <c r="Y3268" s="3">
        <v>10035</v>
      </c>
    </row>
    <row r="3269" spans="2:25" x14ac:dyDescent="0.35">
      <c r="B3269" s="3">
        <v>3267</v>
      </c>
      <c r="C3269" s="3" t="s">
        <v>3114</v>
      </c>
      <c r="D3269" s="3" t="s">
        <v>1311</v>
      </c>
      <c r="H3269" s="3" t="s">
        <v>3114</v>
      </c>
      <c r="I3269" s="3" t="s">
        <v>1311</v>
      </c>
      <c r="J3269" s="9">
        <v>41569</v>
      </c>
      <c r="K3269" s="9">
        <v>41570</v>
      </c>
      <c r="O3269" s="3" t="s">
        <v>3114</v>
      </c>
      <c r="P3269" s="3" t="s">
        <v>1311</v>
      </c>
      <c r="Q3269" s="3" t="s">
        <v>5801</v>
      </c>
      <c r="R3269" s="3" t="s">
        <v>6395</v>
      </c>
      <c r="S3269" s="3" t="s">
        <v>6396</v>
      </c>
      <c r="T3269" s="3" t="s">
        <v>5775</v>
      </c>
      <c r="X3269" s="3">
        <v>3267</v>
      </c>
      <c r="Y3269" s="3">
        <v>21215</v>
      </c>
    </row>
    <row r="3270" spans="2:25" x14ac:dyDescent="0.35">
      <c r="B3270" s="3">
        <v>3268</v>
      </c>
      <c r="C3270" s="3" t="s">
        <v>3115</v>
      </c>
      <c r="D3270" s="3" t="s">
        <v>877</v>
      </c>
      <c r="H3270" s="3" t="s">
        <v>3115</v>
      </c>
      <c r="I3270" s="3" t="s">
        <v>877</v>
      </c>
      <c r="J3270" s="9">
        <v>41778</v>
      </c>
      <c r="K3270" s="9">
        <v>41783</v>
      </c>
      <c r="O3270" s="3" t="s">
        <v>3115</v>
      </c>
      <c r="P3270" s="3" t="s">
        <v>877</v>
      </c>
      <c r="Q3270" s="3" t="s">
        <v>5772</v>
      </c>
      <c r="R3270" s="3" t="s">
        <v>7151</v>
      </c>
      <c r="S3270" s="3" t="s">
        <v>7152</v>
      </c>
      <c r="T3270" s="3" t="s">
        <v>5771</v>
      </c>
      <c r="X3270" s="3">
        <v>3268</v>
      </c>
      <c r="Y3270" s="3">
        <v>78501</v>
      </c>
    </row>
    <row r="3271" spans="2:25" x14ac:dyDescent="0.35">
      <c r="B3271" s="3">
        <v>3269</v>
      </c>
      <c r="C3271" s="3" t="s">
        <v>3115</v>
      </c>
      <c r="D3271" s="3" t="s">
        <v>1849</v>
      </c>
      <c r="H3271" s="3" t="s">
        <v>3115</v>
      </c>
      <c r="I3271" s="3" t="s">
        <v>1849</v>
      </c>
      <c r="J3271" s="9">
        <v>41778</v>
      </c>
      <c r="K3271" s="9">
        <v>41783</v>
      </c>
      <c r="O3271" s="3" t="s">
        <v>3115</v>
      </c>
      <c r="P3271" s="3" t="s">
        <v>1849</v>
      </c>
      <c r="Q3271" s="3" t="s">
        <v>5772</v>
      </c>
      <c r="R3271" s="3" t="s">
        <v>7151</v>
      </c>
      <c r="S3271" s="3" t="s">
        <v>7152</v>
      </c>
      <c r="T3271" s="3" t="s">
        <v>5771</v>
      </c>
      <c r="X3271" s="3">
        <v>3269</v>
      </c>
      <c r="Y3271" s="3">
        <v>78501</v>
      </c>
    </row>
    <row r="3272" spans="2:25" x14ac:dyDescent="0.35">
      <c r="B3272" s="3">
        <v>3270</v>
      </c>
      <c r="C3272" s="3" t="s">
        <v>3115</v>
      </c>
      <c r="D3272" s="3" t="s">
        <v>2328</v>
      </c>
      <c r="H3272" s="3" t="s">
        <v>3115</v>
      </c>
      <c r="I3272" s="3" t="s">
        <v>2328</v>
      </c>
      <c r="J3272" s="9">
        <v>41778</v>
      </c>
      <c r="K3272" s="9">
        <v>41783</v>
      </c>
      <c r="O3272" s="3" t="s">
        <v>3115</v>
      </c>
      <c r="P3272" s="3" t="s">
        <v>2328</v>
      </c>
      <c r="Q3272" s="3" t="s">
        <v>5772</v>
      </c>
      <c r="R3272" s="3" t="s">
        <v>7151</v>
      </c>
      <c r="S3272" s="3" t="s">
        <v>7152</v>
      </c>
      <c r="T3272" s="3" t="s">
        <v>5771</v>
      </c>
      <c r="X3272" s="3">
        <v>3270</v>
      </c>
      <c r="Y3272" s="3">
        <v>78501</v>
      </c>
    </row>
    <row r="3273" spans="2:25" x14ac:dyDescent="0.35">
      <c r="B3273" s="3">
        <v>3271</v>
      </c>
      <c r="C3273" s="3" t="s">
        <v>3116</v>
      </c>
      <c r="D3273" s="3" t="s">
        <v>3117</v>
      </c>
      <c r="H3273" s="3" t="s">
        <v>3116</v>
      </c>
      <c r="I3273" s="3" t="s">
        <v>3117</v>
      </c>
      <c r="J3273" s="9">
        <v>41544</v>
      </c>
      <c r="K3273" s="9">
        <v>41549</v>
      </c>
      <c r="O3273" s="3" t="s">
        <v>3116</v>
      </c>
      <c r="P3273" s="3" t="s">
        <v>3117</v>
      </c>
      <c r="Q3273" s="3" t="s">
        <v>5768</v>
      </c>
      <c r="R3273" s="3" t="s">
        <v>7153</v>
      </c>
      <c r="S3273" s="3" t="s">
        <v>7154</v>
      </c>
      <c r="T3273" s="3" t="s">
        <v>5771</v>
      </c>
      <c r="X3273" s="3">
        <v>3271</v>
      </c>
      <c r="Y3273" s="3">
        <v>52240</v>
      </c>
    </row>
    <row r="3274" spans="2:25" x14ac:dyDescent="0.35">
      <c r="B3274" s="3">
        <v>3272</v>
      </c>
      <c r="C3274" s="3" t="s">
        <v>3118</v>
      </c>
      <c r="D3274" s="3" t="s">
        <v>3119</v>
      </c>
      <c r="H3274" s="3" t="s">
        <v>3118</v>
      </c>
      <c r="I3274" s="3" t="s">
        <v>3119</v>
      </c>
      <c r="J3274" s="9">
        <v>41098</v>
      </c>
      <c r="K3274" s="9">
        <v>41098</v>
      </c>
      <c r="O3274" s="3" t="s">
        <v>3118</v>
      </c>
      <c r="P3274" s="3" t="s">
        <v>3119</v>
      </c>
      <c r="Q3274" s="3" t="s">
        <v>6020</v>
      </c>
      <c r="R3274" s="3" t="s">
        <v>7101</v>
      </c>
      <c r="S3274" s="3" t="s">
        <v>7102</v>
      </c>
      <c r="T3274" s="3" t="s">
        <v>5775</v>
      </c>
      <c r="X3274" s="3">
        <v>3272</v>
      </c>
      <c r="Y3274" s="3">
        <v>77070</v>
      </c>
    </row>
    <row r="3275" spans="2:25" x14ac:dyDescent="0.35">
      <c r="B3275" s="3">
        <v>3273</v>
      </c>
      <c r="C3275" s="3" t="s">
        <v>3120</v>
      </c>
      <c r="D3275" s="3" t="s">
        <v>6</v>
      </c>
      <c r="H3275" s="3" t="s">
        <v>3120</v>
      </c>
      <c r="I3275" s="3" t="s">
        <v>6</v>
      </c>
      <c r="J3275" s="9">
        <v>41229</v>
      </c>
      <c r="K3275" s="9">
        <v>41233</v>
      </c>
      <c r="O3275" s="3" t="s">
        <v>3120</v>
      </c>
      <c r="P3275" s="3" t="s">
        <v>6</v>
      </c>
      <c r="Q3275" s="3" t="s">
        <v>5772</v>
      </c>
      <c r="R3275" s="3" t="s">
        <v>6014</v>
      </c>
      <c r="S3275" s="3" t="s">
        <v>6015</v>
      </c>
      <c r="T3275" s="3" t="s">
        <v>5771</v>
      </c>
      <c r="X3275" s="3">
        <v>3273</v>
      </c>
      <c r="Y3275" s="3">
        <v>83704</v>
      </c>
    </row>
    <row r="3276" spans="2:25" x14ac:dyDescent="0.35">
      <c r="B3276" s="3">
        <v>3274</v>
      </c>
      <c r="C3276" s="3" t="s">
        <v>3120</v>
      </c>
      <c r="D3276" s="3" t="s">
        <v>154</v>
      </c>
      <c r="H3276" s="3" t="s">
        <v>3120</v>
      </c>
      <c r="I3276" s="3" t="s">
        <v>154</v>
      </c>
      <c r="J3276" s="9">
        <v>41229</v>
      </c>
      <c r="K3276" s="9">
        <v>41233</v>
      </c>
      <c r="O3276" s="3" t="s">
        <v>3120</v>
      </c>
      <c r="P3276" s="3" t="s">
        <v>154</v>
      </c>
      <c r="Q3276" s="3" t="s">
        <v>5772</v>
      </c>
      <c r="R3276" s="3" t="s">
        <v>6014</v>
      </c>
      <c r="S3276" s="3" t="s">
        <v>6015</v>
      </c>
      <c r="T3276" s="3" t="s">
        <v>5771</v>
      </c>
      <c r="X3276" s="3">
        <v>3274</v>
      </c>
      <c r="Y3276" s="3">
        <v>83704</v>
      </c>
    </row>
    <row r="3277" spans="2:25" x14ac:dyDescent="0.35">
      <c r="B3277" s="3">
        <v>3275</v>
      </c>
      <c r="C3277" s="3" t="s">
        <v>3121</v>
      </c>
      <c r="D3277" s="3" t="s">
        <v>1881</v>
      </c>
      <c r="H3277" s="3" t="s">
        <v>3121</v>
      </c>
      <c r="I3277" s="3" t="s">
        <v>1881</v>
      </c>
      <c r="J3277" s="9">
        <v>41078</v>
      </c>
      <c r="K3277" s="9">
        <v>41082</v>
      </c>
      <c r="O3277" s="3" t="s">
        <v>3121</v>
      </c>
      <c r="P3277" s="3" t="s">
        <v>1881</v>
      </c>
      <c r="Q3277" s="3" t="s">
        <v>5772</v>
      </c>
      <c r="R3277" s="3" t="s">
        <v>7023</v>
      </c>
      <c r="S3277" s="3" t="s">
        <v>7024</v>
      </c>
      <c r="T3277" s="3" t="s">
        <v>5775</v>
      </c>
      <c r="X3277" s="3">
        <v>3275</v>
      </c>
      <c r="Y3277" s="3">
        <v>92105</v>
      </c>
    </row>
    <row r="3278" spans="2:25" x14ac:dyDescent="0.35">
      <c r="B3278" s="3">
        <v>3276</v>
      </c>
      <c r="C3278" s="3" t="s">
        <v>3122</v>
      </c>
      <c r="D3278" s="3" t="s">
        <v>1577</v>
      </c>
      <c r="H3278" s="3" t="s">
        <v>3122</v>
      </c>
      <c r="I3278" s="3" t="s">
        <v>1577</v>
      </c>
      <c r="J3278" s="9">
        <v>41373</v>
      </c>
      <c r="K3278" s="9">
        <v>41379</v>
      </c>
      <c r="O3278" s="3" t="s">
        <v>3122</v>
      </c>
      <c r="P3278" s="3" t="s">
        <v>1577</v>
      </c>
      <c r="Q3278" s="3" t="s">
        <v>5772</v>
      </c>
      <c r="R3278" s="3" t="s">
        <v>6167</v>
      </c>
      <c r="S3278" s="3" t="s">
        <v>6168</v>
      </c>
      <c r="T3278" s="3" t="s">
        <v>5775</v>
      </c>
      <c r="X3278" s="3">
        <v>3276</v>
      </c>
      <c r="Y3278" s="3">
        <v>90032</v>
      </c>
    </row>
    <row r="3279" spans="2:25" x14ac:dyDescent="0.35">
      <c r="B3279" s="3">
        <v>3277</v>
      </c>
      <c r="C3279" s="3" t="s">
        <v>3123</v>
      </c>
      <c r="D3279" s="3" t="s">
        <v>852</v>
      </c>
      <c r="H3279" s="3" t="s">
        <v>3123</v>
      </c>
      <c r="I3279" s="3" t="s">
        <v>852</v>
      </c>
      <c r="J3279" s="9">
        <v>41017</v>
      </c>
      <c r="K3279" s="9">
        <v>41022</v>
      </c>
      <c r="O3279" s="3" t="s">
        <v>3123</v>
      </c>
      <c r="P3279" s="3" t="s">
        <v>852</v>
      </c>
      <c r="Q3279" s="3" t="s">
        <v>5768</v>
      </c>
      <c r="R3279" s="3" t="s">
        <v>6247</v>
      </c>
      <c r="S3279" s="3" t="s">
        <v>6248</v>
      </c>
      <c r="T3279" s="3" t="s">
        <v>5775</v>
      </c>
      <c r="X3279" s="3">
        <v>3277</v>
      </c>
      <c r="Y3279" s="3">
        <v>10024</v>
      </c>
    </row>
    <row r="3280" spans="2:25" x14ac:dyDescent="0.35">
      <c r="B3280" s="3">
        <v>3278</v>
      </c>
      <c r="C3280" s="3" t="s">
        <v>3124</v>
      </c>
      <c r="D3280" s="3" t="s">
        <v>660</v>
      </c>
      <c r="H3280" s="3" t="s">
        <v>3124</v>
      </c>
      <c r="I3280" s="3" t="s">
        <v>660</v>
      </c>
      <c r="J3280" s="9">
        <v>41612</v>
      </c>
      <c r="K3280" s="9">
        <v>41617</v>
      </c>
      <c r="O3280" s="3" t="s">
        <v>3124</v>
      </c>
      <c r="P3280" s="3" t="s">
        <v>660</v>
      </c>
      <c r="Q3280" s="3" t="s">
        <v>5772</v>
      </c>
      <c r="R3280" s="3" t="s">
        <v>6055</v>
      </c>
      <c r="S3280" s="3" t="s">
        <v>6056</v>
      </c>
      <c r="T3280" s="3" t="s">
        <v>5775</v>
      </c>
      <c r="X3280" s="3">
        <v>3278</v>
      </c>
      <c r="Y3280" s="3">
        <v>19134</v>
      </c>
    </row>
    <row r="3281" spans="2:25" x14ac:dyDescent="0.35">
      <c r="B3281" s="3">
        <v>3279</v>
      </c>
      <c r="C3281" s="3" t="s">
        <v>3124</v>
      </c>
      <c r="D3281" s="3" t="s">
        <v>2945</v>
      </c>
      <c r="H3281" s="3" t="s">
        <v>3124</v>
      </c>
      <c r="I3281" s="3" t="s">
        <v>2945</v>
      </c>
      <c r="J3281" s="9">
        <v>41612</v>
      </c>
      <c r="K3281" s="9">
        <v>41617</v>
      </c>
      <c r="O3281" s="3" t="s">
        <v>3124</v>
      </c>
      <c r="P3281" s="3" t="s">
        <v>2945</v>
      </c>
      <c r="Q3281" s="3" t="s">
        <v>5772</v>
      </c>
      <c r="R3281" s="3" t="s">
        <v>6055</v>
      </c>
      <c r="S3281" s="3" t="s">
        <v>6056</v>
      </c>
      <c r="T3281" s="3" t="s">
        <v>5775</v>
      </c>
      <c r="X3281" s="3">
        <v>3279</v>
      </c>
      <c r="Y3281" s="3">
        <v>19134</v>
      </c>
    </row>
    <row r="3282" spans="2:25" x14ac:dyDescent="0.35">
      <c r="B3282" s="3">
        <v>3280</v>
      </c>
      <c r="C3282" s="3" t="s">
        <v>3125</v>
      </c>
      <c r="D3282" s="3" t="s">
        <v>852</v>
      </c>
      <c r="H3282" s="3" t="s">
        <v>3125</v>
      </c>
      <c r="I3282" s="3" t="s">
        <v>852</v>
      </c>
      <c r="J3282" s="9">
        <v>41253</v>
      </c>
      <c r="K3282" s="9">
        <v>41253</v>
      </c>
      <c r="O3282" s="3" t="s">
        <v>3125</v>
      </c>
      <c r="P3282" s="3" t="s">
        <v>852</v>
      </c>
      <c r="Q3282" s="3" t="s">
        <v>6020</v>
      </c>
      <c r="R3282" s="3" t="s">
        <v>5799</v>
      </c>
      <c r="S3282" s="3" t="s">
        <v>5800</v>
      </c>
      <c r="T3282" s="3" t="s">
        <v>5782</v>
      </c>
      <c r="X3282" s="3">
        <v>3280</v>
      </c>
      <c r="Y3282" s="3">
        <v>10024</v>
      </c>
    </row>
    <row r="3283" spans="2:25" x14ac:dyDescent="0.35">
      <c r="B3283" s="3">
        <v>3281</v>
      </c>
      <c r="C3283" s="3" t="s">
        <v>3125</v>
      </c>
      <c r="D3283" s="3" t="s">
        <v>777</v>
      </c>
      <c r="H3283" s="3" t="s">
        <v>3125</v>
      </c>
      <c r="I3283" s="3" t="s">
        <v>777</v>
      </c>
      <c r="J3283" s="9">
        <v>41253</v>
      </c>
      <c r="K3283" s="9">
        <v>41253</v>
      </c>
      <c r="O3283" s="3" t="s">
        <v>3125</v>
      </c>
      <c r="P3283" s="3" t="s">
        <v>777</v>
      </c>
      <c r="Q3283" s="3" t="s">
        <v>6020</v>
      </c>
      <c r="R3283" s="3" t="s">
        <v>5799</v>
      </c>
      <c r="S3283" s="3" t="s">
        <v>5800</v>
      </c>
      <c r="T3283" s="3" t="s">
        <v>5782</v>
      </c>
      <c r="X3283" s="3">
        <v>3281</v>
      </c>
      <c r="Y3283" s="3">
        <v>10024</v>
      </c>
    </row>
    <row r="3284" spans="2:25" x14ac:dyDescent="0.35">
      <c r="B3284" s="3">
        <v>3282</v>
      </c>
      <c r="C3284" s="3" t="s">
        <v>3125</v>
      </c>
      <c r="D3284" s="3" t="s">
        <v>383</v>
      </c>
      <c r="H3284" s="3" t="s">
        <v>3125</v>
      </c>
      <c r="I3284" s="3" t="s">
        <v>383</v>
      </c>
      <c r="J3284" s="9">
        <v>41253</v>
      </c>
      <c r="K3284" s="9">
        <v>41253</v>
      </c>
      <c r="O3284" s="3" t="s">
        <v>3125</v>
      </c>
      <c r="P3284" s="3" t="s">
        <v>383</v>
      </c>
      <c r="Q3284" s="3" t="s">
        <v>6020</v>
      </c>
      <c r="R3284" s="3" t="s">
        <v>5799</v>
      </c>
      <c r="S3284" s="3" t="s">
        <v>5800</v>
      </c>
      <c r="T3284" s="3" t="s">
        <v>5782</v>
      </c>
      <c r="X3284" s="3">
        <v>3282</v>
      </c>
      <c r="Y3284" s="3">
        <v>10024</v>
      </c>
    </row>
    <row r="3285" spans="2:25" x14ac:dyDescent="0.35">
      <c r="B3285" s="3">
        <v>3283</v>
      </c>
      <c r="C3285" s="3" t="s">
        <v>3125</v>
      </c>
      <c r="D3285" s="3" t="s">
        <v>157</v>
      </c>
      <c r="H3285" s="3" t="s">
        <v>3125</v>
      </c>
      <c r="I3285" s="3" t="s">
        <v>157</v>
      </c>
      <c r="J3285" s="9">
        <v>41253</v>
      </c>
      <c r="K3285" s="9">
        <v>41253</v>
      </c>
      <c r="O3285" s="3" t="s">
        <v>3125</v>
      </c>
      <c r="P3285" s="3" t="s">
        <v>157</v>
      </c>
      <c r="Q3285" s="3" t="s">
        <v>6020</v>
      </c>
      <c r="R3285" s="3" t="s">
        <v>5799</v>
      </c>
      <c r="S3285" s="3" t="s">
        <v>5800</v>
      </c>
      <c r="T3285" s="3" t="s">
        <v>5782</v>
      </c>
      <c r="X3285" s="3">
        <v>3283</v>
      </c>
      <c r="Y3285" s="3">
        <v>10024</v>
      </c>
    </row>
    <row r="3286" spans="2:25" x14ac:dyDescent="0.35">
      <c r="B3286" s="3">
        <v>3284</v>
      </c>
      <c r="C3286" s="3" t="s">
        <v>3126</v>
      </c>
      <c r="D3286" s="3" t="s">
        <v>45</v>
      </c>
      <c r="H3286" s="3" t="s">
        <v>3126</v>
      </c>
      <c r="I3286" s="3" t="s">
        <v>45</v>
      </c>
      <c r="J3286" s="9">
        <v>40847</v>
      </c>
      <c r="K3286" s="9">
        <v>40849</v>
      </c>
      <c r="O3286" s="3" t="s">
        <v>3126</v>
      </c>
      <c r="P3286" s="3" t="s">
        <v>45</v>
      </c>
      <c r="Q3286" s="3" t="s">
        <v>5768</v>
      </c>
      <c r="R3286" s="3" t="s">
        <v>6853</v>
      </c>
      <c r="S3286" s="3" t="s">
        <v>6854</v>
      </c>
      <c r="T3286" s="3" t="s">
        <v>5775</v>
      </c>
      <c r="X3286" s="3">
        <v>3284</v>
      </c>
      <c r="Y3286" s="3">
        <v>2920</v>
      </c>
    </row>
    <row r="3287" spans="2:25" x14ac:dyDescent="0.35">
      <c r="B3287" s="3">
        <v>3285</v>
      </c>
      <c r="C3287" s="3" t="s">
        <v>3126</v>
      </c>
      <c r="D3287" s="3" t="s">
        <v>931</v>
      </c>
      <c r="H3287" s="3" t="s">
        <v>3126</v>
      </c>
      <c r="I3287" s="3" t="s">
        <v>931</v>
      </c>
      <c r="J3287" s="9">
        <v>40847</v>
      </c>
      <c r="K3287" s="9">
        <v>40849</v>
      </c>
      <c r="O3287" s="3" t="s">
        <v>3126</v>
      </c>
      <c r="P3287" s="3" t="s">
        <v>931</v>
      </c>
      <c r="Q3287" s="3" t="s">
        <v>5768</v>
      </c>
      <c r="R3287" s="3" t="s">
        <v>6853</v>
      </c>
      <c r="S3287" s="3" t="s">
        <v>6854</v>
      </c>
      <c r="T3287" s="3" t="s">
        <v>5775</v>
      </c>
      <c r="X3287" s="3">
        <v>3285</v>
      </c>
      <c r="Y3287" s="3">
        <v>2920</v>
      </c>
    </row>
    <row r="3288" spans="2:25" x14ac:dyDescent="0.35">
      <c r="B3288" s="3">
        <v>3286</v>
      </c>
      <c r="C3288" s="3" t="s">
        <v>3126</v>
      </c>
      <c r="D3288" s="3" t="s">
        <v>1909</v>
      </c>
      <c r="H3288" s="3" t="s">
        <v>3126</v>
      </c>
      <c r="I3288" s="3" t="s">
        <v>1909</v>
      </c>
      <c r="J3288" s="9">
        <v>40847</v>
      </c>
      <c r="K3288" s="9">
        <v>40849</v>
      </c>
      <c r="O3288" s="3" t="s">
        <v>3126</v>
      </c>
      <c r="P3288" s="3" t="s">
        <v>1909</v>
      </c>
      <c r="Q3288" s="3" t="s">
        <v>5768</v>
      </c>
      <c r="R3288" s="3" t="s">
        <v>6853</v>
      </c>
      <c r="S3288" s="3" t="s">
        <v>6854</v>
      </c>
      <c r="T3288" s="3" t="s">
        <v>5775</v>
      </c>
      <c r="X3288" s="3">
        <v>3286</v>
      </c>
      <c r="Y3288" s="3">
        <v>2920</v>
      </c>
    </row>
    <row r="3289" spans="2:25" x14ac:dyDescent="0.35">
      <c r="B3289" s="3">
        <v>3287</v>
      </c>
      <c r="C3289" s="3" t="s">
        <v>3126</v>
      </c>
      <c r="D3289" s="3" t="s">
        <v>1087</v>
      </c>
      <c r="H3289" s="3" t="s">
        <v>3126</v>
      </c>
      <c r="I3289" s="3" t="s">
        <v>1087</v>
      </c>
      <c r="J3289" s="9">
        <v>40847</v>
      </c>
      <c r="K3289" s="9">
        <v>40849</v>
      </c>
      <c r="O3289" s="3" t="s">
        <v>3126</v>
      </c>
      <c r="P3289" s="3" t="s">
        <v>1087</v>
      </c>
      <c r="Q3289" s="3" t="s">
        <v>5768</v>
      </c>
      <c r="R3289" s="3" t="s">
        <v>6853</v>
      </c>
      <c r="S3289" s="3" t="s">
        <v>6854</v>
      </c>
      <c r="T3289" s="3" t="s">
        <v>5775</v>
      </c>
      <c r="X3289" s="3">
        <v>3287</v>
      </c>
      <c r="Y3289" s="3">
        <v>2920</v>
      </c>
    </row>
    <row r="3290" spans="2:25" x14ac:dyDescent="0.35">
      <c r="B3290" s="3">
        <v>3288</v>
      </c>
      <c r="C3290" s="3" t="s">
        <v>3126</v>
      </c>
      <c r="D3290" s="3" t="s">
        <v>389</v>
      </c>
      <c r="H3290" s="3" t="s">
        <v>3126</v>
      </c>
      <c r="I3290" s="3" t="s">
        <v>389</v>
      </c>
      <c r="J3290" s="9">
        <v>40847</v>
      </c>
      <c r="K3290" s="9">
        <v>40849</v>
      </c>
      <c r="O3290" s="3" t="s">
        <v>3126</v>
      </c>
      <c r="P3290" s="3" t="s">
        <v>389</v>
      </c>
      <c r="Q3290" s="3" t="s">
        <v>5768</v>
      </c>
      <c r="R3290" s="3" t="s">
        <v>6853</v>
      </c>
      <c r="S3290" s="3" t="s">
        <v>6854</v>
      </c>
      <c r="T3290" s="3" t="s">
        <v>5775</v>
      </c>
      <c r="X3290" s="3">
        <v>3288</v>
      </c>
      <c r="Y3290" s="3">
        <v>2920</v>
      </c>
    </row>
    <row r="3291" spans="2:25" x14ac:dyDescent="0.35">
      <c r="B3291" s="3">
        <v>3289</v>
      </c>
      <c r="C3291" s="3" t="s">
        <v>3126</v>
      </c>
      <c r="D3291" s="3" t="s">
        <v>3127</v>
      </c>
      <c r="H3291" s="3" t="s">
        <v>3126</v>
      </c>
      <c r="I3291" s="3" t="s">
        <v>3127</v>
      </c>
      <c r="J3291" s="9">
        <v>40847</v>
      </c>
      <c r="K3291" s="9">
        <v>40849</v>
      </c>
      <c r="O3291" s="3" t="s">
        <v>3126</v>
      </c>
      <c r="P3291" s="3" t="s">
        <v>3127</v>
      </c>
      <c r="Q3291" s="3" t="s">
        <v>5768</v>
      </c>
      <c r="R3291" s="3" t="s">
        <v>6853</v>
      </c>
      <c r="S3291" s="3" t="s">
        <v>6854</v>
      </c>
      <c r="T3291" s="3" t="s">
        <v>5775</v>
      </c>
      <c r="X3291" s="3">
        <v>3289</v>
      </c>
      <c r="Y3291" s="3">
        <v>2920</v>
      </c>
    </row>
    <row r="3292" spans="2:25" x14ac:dyDescent="0.35">
      <c r="B3292" s="3">
        <v>3290</v>
      </c>
      <c r="C3292" s="3" t="s">
        <v>3126</v>
      </c>
      <c r="D3292" s="3" t="s">
        <v>1970</v>
      </c>
      <c r="H3292" s="3" t="s">
        <v>3126</v>
      </c>
      <c r="I3292" s="3" t="s">
        <v>1970</v>
      </c>
      <c r="J3292" s="9">
        <v>40847</v>
      </c>
      <c r="K3292" s="9">
        <v>40849</v>
      </c>
      <c r="O3292" s="3" t="s">
        <v>3126</v>
      </c>
      <c r="P3292" s="3" t="s">
        <v>1970</v>
      </c>
      <c r="Q3292" s="3" t="s">
        <v>5768</v>
      </c>
      <c r="R3292" s="3" t="s">
        <v>6853</v>
      </c>
      <c r="S3292" s="3" t="s">
        <v>6854</v>
      </c>
      <c r="T3292" s="3" t="s">
        <v>5775</v>
      </c>
      <c r="X3292" s="3">
        <v>3290</v>
      </c>
      <c r="Y3292" s="3">
        <v>2920</v>
      </c>
    </row>
    <row r="3293" spans="2:25" x14ac:dyDescent="0.35">
      <c r="B3293" s="3">
        <v>3291</v>
      </c>
      <c r="C3293" s="3" t="s">
        <v>3128</v>
      </c>
      <c r="D3293" s="3" t="s">
        <v>3129</v>
      </c>
      <c r="H3293" s="3" t="s">
        <v>3128</v>
      </c>
      <c r="I3293" s="3" t="s">
        <v>3129</v>
      </c>
      <c r="J3293" s="9">
        <v>41983</v>
      </c>
      <c r="K3293" s="9">
        <v>41988</v>
      </c>
      <c r="O3293" s="3" t="s">
        <v>3128</v>
      </c>
      <c r="P3293" s="3" t="s">
        <v>3129</v>
      </c>
      <c r="Q3293" s="3" t="s">
        <v>5772</v>
      </c>
      <c r="R3293" s="3" t="s">
        <v>7155</v>
      </c>
      <c r="S3293" s="3" t="s">
        <v>7156</v>
      </c>
      <c r="T3293" s="3" t="s">
        <v>5775</v>
      </c>
      <c r="X3293" s="3">
        <v>3291</v>
      </c>
      <c r="Y3293" s="3">
        <v>60623</v>
      </c>
    </row>
    <row r="3294" spans="2:25" x14ac:dyDescent="0.35">
      <c r="B3294" s="3">
        <v>3292</v>
      </c>
      <c r="C3294" s="3" t="s">
        <v>3130</v>
      </c>
      <c r="D3294" s="3" t="s">
        <v>3131</v>
      </c>
      <c r="H3294" s="3" t="s">
        <v>3130</v>
      </c>
      <c r="I3294" s="3" t="s">
        <v>3131</v>
      </c>
      <c r="J3294" s="9">
        <v>41338</v>
      </c>
      <c r="K3294" s="9">
        <v>41342</v>
      </c>
      <c r="O3294" s="3" t="s">
        <v>3130</v>
      </c>
      <c r="P3294" s="3" t="s">
        <v>3131</v>
      </c>
      <c r="Q3294" s="3" t="s">
        <v>5772</v>
      </c>
      <c r="R3294" s="3" t="s">
        <v>6619</v>
      </c>
      <c r="S3294" s="3" t="s">
        <v>6620</v>
      </c>
      <c r="T3294" s="3" t="s">
        <v>5775</v>
      </c>
      <c r="X3294" s="3">
        <v>3292</v>
      </c>
      <c r="Y3294" s="3">
        <v>46544</v>
      </c>
    </row>
    <row r="3295" spans="2:25" x14ac:dyDescent="0.35">
      <c r="B3295" s="3">
        <v>3293</v>
      </c>
      <c r="C3295" s="3" t="s">
        <v>3132</v>
      </c>
      <c r="D3295" s="3" t="s">
        <v>3133</v>
      </c>
      <c r="H3295" s="3" t="s">
        <v>3132</v>
      </c>
      <c r="I3295" s="3" t="s">
        <v>3133</v>
      </c>
      <c r="J3295" s="9">
        <v>40877</v>
      </c>
      <c r="K3295" s="9">
        <v>40881</v>
      </c>
      <c r="O3295" s="3" t="s">
        <v>3132</v>
      </c>
      <c r="P3295" s="3" t="s">
        <v>3133</v>
      </c>
      <c r="Q3295" s="3" t="s">
        <v>5772</v>
      </c>
      <c r="R3295" s="3" t="s">
        <v>6012</v>
      </c>
      <c r="S3295" s="3" t="s">
        <v>6013</v>
      </c>
      <c r="T3295" s="3" t="s">
        <v>5775</v>
      </c>
      <c r="X3295" s="3">
        <v>3293</v>
      </c>
      <c r="Y3295" s="3">
        <v>10550</v>
      </c>
    </row>
    <row r="3296" spans="2:25" x14ac:dyDescent="0.35">
      <c r="B3296" s="3">
        <v>3294</v>
      </c>
      <c r="C3296" s="3" t="s">
        <v>3134</v>
      </c>
      <c r="D3296" s="3" t="s">
        <v>3135</v>
      </c>
      <c r="H3296" s="3" t="s">
        <v>3134</v>
      </c>
      <c r="I3296" s="3" t="s">
        <v>3135</v>
      </c>
      <c r="J3296" s="9">
        <v>40957</v>
      </c>
      <c r="K3296" s="9">
        <v>40961</v>
      </c>
      <c r="O3296" s="3" t="s">
        <v>3134</v>
      </c>
      <c r="P3296" s="3" t="s">
        <v>3135</v>
      </c>
      <c r="Q3296" s="3" t="s">
        <v>5772</v>
      </c>
      <c r="R3296" s="3" t="s">
        <v>6517</v>
      </c>
      <c r="S3296" s="3" t="s">
        <v>6518</v>
      </c>
      <c r="T3296" s="3" t="s">
        <v>5771</v>
      </c>
      <c r="X3296" s="3">
        <v>3294</v>
      </c>
      <c r="Y3296" s="3">
        <v>90004</v>
      </c>
    </row>
    <row r="3297" spans="2:25" x14ac:dyDescent="0.35">
      <c r="B3297" s="3">
        <v>3295</v>
      </c>
      <c r="C3297" s="3" t="s">
        <v>3136</v>
      </c>
      <c r="D3297" s="3" t="s">
        <v>3137</v>
      </c>
      <c r="H3297" s="3" t="s">
        <v>3136</v>
      </c>
      <c r="I3297" s="3" t="s">
        <v>3137</v>
      </c>
      <c r="J3297" s="9">
        <v>41731</v>
      </c>
      <c r="K3297" s="9">
        <v>41733</v>
      </c>
      <c r="O3297" s="3" t="s">
        <v>3136</v>
      </c>
      <c r="P3297" s="3" t="s">
        <v>3137</v>
      </c>
      <c r="Q3297" s="3" t="s">
        <v>5801</v>
      </c>
      <c r="R3297" s="3" t="s">
        <v>7073</v>
      </c>
      <c r="S3297" s="3" t="s">
        <v>7074</v>
      </c>
      <c r="T3297" s="3" t="s">
        <v>5771</v>
      </c>
      <c r="X3297" s="3">
        <v>3295</v>
      </c>
      <c r="Y3297" s="3">
        <v>94110</v>
      </c>
    </row>
    <row r="3298" spans="2:25" x14ac:dyDescent="0.35">
      <c r="B3298" s="3">
        <v>3296</v>
      </c>
      <c r="C3298" s="3" t="s">
        <v>3136</v>
      </c>
      <c r="D3298" s="3" t="s">
        <v>3138</v>
      </c>
      <c r="H3298" s="3" t="s">
        <v>3136</v>
      </c>
      <c r="I3298" s="3" t="s">
        <v>3138</v>
      </c>
      <c r="J3298" s="9">
        <v>41731</v>
      </c>
      <c r="K3298" s="9">
        <v>41733</v>
      </c>
      <c r="O3298" s="3" t="s">
        <v>3136</v>
      </c>
      <c r="P3298" s="3" t="s">
        <v>3138</v>
      </c>
      <c r="Q3298" s="3" t="s">
        <v>5801</v>
      </c>
      <c r="R3298" s="3" t="s">
        <v>7073</v>
      </c>
      <c r="S3298" s="3" t="s">
        <v>7074</v>
      </c>
      <c r="T3298" s="3" t="s">
        <v>5771</v>
      </c>
      <c r="X3298" s="3">
        <v>3296</v>
      </c>
      <c r="Y3298" s="3">
        <v>94110</v>
      </c>
    </row>
    <row r="3299" spans="2:25" x14ac:dyDescent="0.35">
      <c r="B3299" s="3">
        <v>3297</v>
      </c>
      <c r="C3299" s="3" t="s">
        <v>3139</v>
      </c>
      <c r="D3299" s="3" t="s">
        <v>319</v>
      </c>
      <c r="H3299" s="3" t="s">
        <v>3139</v>
      </c>
      <c r="I3299" s="3" t="s">
        <v>319</v>
      </c>
      <c r="J3299" s="9">
        <v>41802</v>
      </c>
      <c r="K3299" s="9">
        <v>41804</v>
      </c>
      <c r="O3299" s="3" t="s">
        <v>3139</v>
      </c>
      <c r="P3299" s="3" t="s">
        <v>319</v>
      </c>
      <c r="Q3299" s="3" t="s">
        <v>5768</v>
      </c>
      <c r="R3299" s="3" t="s">
        <v>6583</v>
      </c>
      <c r="S3299" s="3" t="s">
        <v>6584</v>
      </c>
      <c r="T3299" s="3" t="s">
        <v>5775</v>
      </c>
      <c r="X3299" s="3">
        <v>3297</v>
      </c>
      <c r="Y3299" s="3">
        <v>98103</v>
      </c>
    </row>
    <row r="3300" spans="2:25" x14ac:dyDescent="0.35">
      <c r="B3300" s="3">
        <v>3298</v>
      </c>
      <c r="C3300" s="3" t="s">
        <v>3139</v>
      </c>
      <c r="D3300" s="3" t="s">
        <v>942</v>
      </c>
      <c r="H3300" s="3" t="s">
        <v>3139</v>
      </c>
      <c r="I3300" s="3" t="s">
        <v>942</v>
      </c>
      <c r="J3300" s="9">
        <v>41802</v>
      </c>
      <c r="K3300" s="9">
        <v>41804</v>
      </c>
      <c r="O3300" s="3" t="s">
        <v>3139</v>
      </c>
      <c r="P3300" s="3" t="s">
        <v>942</v>
      </c>
      <c r="Q3300" s="3" t="s">
        <v>5768</v>
      </c>
      <c r="R3300" s="3" t="s">
        <v>6583</v>
      </c>
      <c r="S3300" s="3" t="s">
        <v>6584</v>
      </c>
      <c r="T3300" s="3" t="s">
        <v>5775</v>
      </c>
      <c r="X3300" s="3">
        <v>3298</v>
      </c>
      <c r="Y3300" s="3">
        <v>98103</v>
      </c>
    </row>
    <row r="3301" spans="2:25" x14ac:dyDescent="0.35">
      <c r="B3301" s="3">
        <v>3299</v>
      </c>
      <c r="C3301" s="3" t="s">
        <v>3139</v>
      </c>
      <c r="D3301" s="3" t="s">
        <v>3140</v>
      </c>
      <c r="H3301" s="3" t="s">
        <v>3139</v>
      </c>
      <c r="I3301" s="3" t="s">
        <v>3140</v>
      </c>
      <c r="J3301" s="9">
        <v>41802</v>
      </c>
      <c r="K3301" s="9">
        <v>41804</v>
      </c>
      <c r="O3301" s="3" t="s">
        <v>3139</v>
      </c>
      <c r="P3301" s="3" t="s">
        <v>3140</v>
      </c>
      <c r="Q3301" s="3" t="s">
        <v>5768</v>
      </c>
      <c r="R3301" s="3" t="s">
        <v>6583</v>
      </c>
      <c r="S3301" s="3" t="s">
        <v>6584</v>
      </c>
      <c r="T3301" s="3" t="s">
        <v>5775</v>
      </c>
      <c r="X3301" s="3">
        <v>3299</v>
      </c>
      <c r="Y3301" s="3">
        <v>98103</v>
      </c>
    </row>
    <row r="3302" spans="2:25" x14ac:dyDescent="0.35">
      <c r="B3302" s="3">
        <v>3300</v>
      </c>
      <c r="C3302" s="3" t="s">
        <v>3139</v>
      </c>
      <c r="D3302" s="3" t="s">
        <v>265</v>
      </c>
      <c r="H3302" s="3" t="s">
        <v>3139</v>
      </c>
      <c r="I3302" s="3" t="s">
        <v>265</v>
      </c>
      <c r="J3302" s="9">
        <v>41802</v>
      </c>
      <c r="K3302" s="9">
        <v>41804</v>
      </c>
      <c r="O3302" s="3" t="s">
        <v>3139</v>
      </c>
      <c r="P3302" s="3" t="s">
        <v>265</v>
      </c>
      <c r="Q3302" s="3" t="s">
        <v>5768</v>
      </c>
      <c r="R3302" s="3" t="s">
        <v>6583</v>
      </c>
      <c r="S3302" s="3" t="s">
        <v>6584</v>
      </c>
      <c r="T3302" s="3" t="s">
        <v>5775</v>
      </c>
      <c r="X3302" s="3">
        <v>3300</v>
      </c>
      <c r="Y3302" s="3">
        <v>98103</v>
      </c>
    </row>
    <row r="3303" spans="2:25" x14ac:dyDescent="0.35">
      <c r="B3303" s="3">
        <v>3301</v>
      </c>
      <c r="C3303" s="3" t="s">
        <v>3139</v>
      </c>
      <c r="D3303" s="3" t="s">
        <v>847</v>
      </c>
      <c r="H3303" s="3" t="s">
        <v>3139</v>
      </c>
      <c r="I3303" s="3" t="s">
        <v>847</v>
      </c>
      <c r="J3303" s="9">
        <v>41802</v>
      </c>
      <c r="K3303" s="9">
        <v>41804</v>
      </c>
      <c r="O3303" s="3" t="s">
        <v>3139</v>
      </c>
      <c r="P3303" s="3" t="s">
        <v>847</v>
      </c>
      <c r="Q3303" s="3" t="s">
        <v>5768</v>
      </c>
      <c r="R3303" s="3" t="s">
        <v>6583</v>
      </c>
      <c r="S3303" s="3" t="s">
        <v>6584</v>
      </c>
      <c r="T3303" s="3" t="s">
        <v>5775</v>
      </c>
      <c r="X3303" s="3">
        <v>3301</v>
      </c>
      <c r="Y3303" s="3">
        <v>98103</v>
      </c>
    </row>
    <row r="3304" spans="2:25" x14ac:dyDescent="0.35">
      <c r="B3304" s="3">
        <v>3302</v>
      </c>
      <c r="C3304" s="3" t="s">
        <v>3141</v>
      </c>
      <c r="D3304" s="3" t="s">
        <v>3142</v>
      </c>
      <c r="H3304" s="3" t="s">
        <v>3141</v>
      </c>
      <c r="I3304" s="3" t="s">
        <v>3142</v>
      </c>
      <c r="J3304" s="9">
        <v>40890</v>
      </c>
      <c r="K3304" s="9">
        <v>40894</v>
      </c>
      <c r="O3304" s="3" t="s">
        <v>3141</v>
      </c>
      <c r="P3304" s="3" t="s">
        <v>3142</v>
      </c>
      <c r="Q3304" s="3" t="s">
        <v>5772</v>
      </c>
      <c r="R3304" s="3" t="s">
        <v>6139</v>
      </c>
      <c r="S3304" s="3" t="s">
        <v>6140</v>
      </c>
      <c r="T3304" s="3" t="s">
        <v>5771</v>
      </c>
      <c r="X3304" s="3">
        <v>3302</v>
      </c>
      <c r="Y3304" s="3">
        <v>60623</v>
      </c>
    </row>
    <row r="3305" spans="2:25" x14ac:dyDescent="0.35">
      <c r="B3305" s="3">
        <v>3303</v>
      </c>
      <c r="C3305" s="3" t="s">
        <v>3143</v>
      </c>
      <c r="D3305" s="3" t="s">
        <v>315</v>
      </c>
      <c r="H3305" s="3" t="s">
        <v>3143</v>
      </c>
      <c r="I3305" s="3" t="s">
        <v>315</v>
      </c>
      <c r="J3305" s="9">
        <v>41955</v>
      </c>
      <c r="K3305" s="9">
        <v>41960</v>
      </c>
      <c r="O3305" s="3" t="s">
        <v>3143</v>
      </c>
      <c r="P3305" s="3" t="s">
        <v>315</v>
      </c>
      <c r="Q3305" s="3" t="s">
        <v>5772</v>
      </c>
      <c r="R3305" s="3" t="s">
        <v>6773</v>
      </c>
      <c r="S3305" s="3" t="s">
        <v>6774</v>
      </c>
      <c r="T3305" s="3" t="s">
        <v>5775</v>
      </c>
      <c r="X3305" s="3">
        <v>3303</v>
      </c>
      <c r="Y3305" s="3">
        <v>50322</v>
      </c>
    </row>
    <row r="3306" spans="2:25" x14ac:dyDescent="0.35">
      <c r="B3306" s="3">
        <v>3304</v>
      </c>
      <c r="C3306" s="3" t="s">
        <v>3144</v>
      </c>
      <c r="D3306" s="3" t="s">
        <v>470</v>
      </c>
      <c r="H3306" s="3" t="s">
        <v>3144</v>
      </c>
      <c r="I3306" s="3" t="s">
        <v>470</v>
      </c>
      <c r="J3306" s="9">
        <v>40913</v>
      </c>
      <c r="K3306" s="9">
        <v>40918</v>
      </c>
      <c r="O3306" s="3" t="s">
        <v>3144</v>
      </c>
      <c r="P3306" s="3" t="s">
        <v>470</v>
      </c>
      <c r="Q3306" s="3" t="s">
        <v>5772</v>
      </c>
      <c r="R3306" s="3" t="s">
        <v>6191</v>
      </c>
      <c r="S3306" s="3" t="s">
        <v>6192</v>
      </c>
      <c r="T3306" s="3" t="s">
        <v>5782</v>
      </c>
      <c r="X3306" s="3">
        <v>3304</v>
      </c>
      <c r="Y3306" s="3">
        <v>98103</v>
      </c>
    </row>
    <row r="3307" spans="2:25" x14ac:dyDescent="0.35">
      <c r="B3307" s="3">
        <v>3305</v>
      </c>
      <c r="C3307" s="3" t="s">
        <v>3145</v>
      </c>
      <c r="D3307" s="3" t="s">
        <v>950</v>
      </c>
      <c r="H3307" s="3" t="s">
        <v>3145</v>
      </c>
      <c r="I3307" s="3" t="s">
        <v>950</v>
      </c>
      <c r="J3307" s="9">
        <v>41826</v>
      </c>
      <c r="K3307" s="9">
        <v>41831</v>
      </c>
      <c r="O3307" s="3" t="s">
        <v>3145</v>
      </c>
      <c r="P3307" s="3" t="s">
        <v>950</v>
      </c>
      <c r="Q3307" s="3" t="s">
        <v>5772</v>
      </c>
      <c r="R3307" s="3" t="s">
        <v>6303</v>
      </c>
      <c r="S3307" s="3" t="s">
        <v>6304</v>
      </c>
      <c r="T3307" s="3" t="s">
        <v>5771</v>
      </c>
      <c r="X3307" s="3">
        <v>3305</v>
      </c>
      <c r="Y3307" s="3">
        <v>75220</v>
      </c>
    </row>
    <row r="3308" spans="2:25" x14ac:dyDescent="0.35">
      <c r="B3308" s="3">
        <v>3306</v>
      </c>
      <c r="C3308" s="3" t="s">
        <v>3145</v>
      </c>
      <c r="D3308" s="3" t="s">
        <v>1141</v>
      </c>
      <c r="H3308" s="3" t="s">
        <v>3145</v>
      </c>
      <c r="I3308" s="3" t="s">
        <v>1141</v>
      </c>
      <c r="J3308" s="9">
        <v>41826</v>
      </c>
      <c r="K3308" s="9">
        <v>41831</v>
      </c>
      <c r="O3308" s="3" t="s">
        <v>3145</v>
      </c>
      <c r="P3308" s="3" t="s">
        <v>1141</v>
      </c>
      <c r="Q3308" s="3" t="s">
        <v>5772</v>
      </c>
      <c r="R3308" s="3" t="s">
        <v>6303</v>
      </c>
      <c r="S3308" s="3" t="s">
        <v>6304</v>
      </c>
      <c r="T3308" s="3" t="s">
        <v>5771</v>
      </c>
      <c r="X3308" s="3">
        <v>3306</v>
      </c>
      <c r="Y3308" s="3">
        <v>75220</v>
      </c>
    </row>
    <row r="3309" spans="2:25" x14ac:dyDescent="0.35">
      <c r="B3309" s="3">
        <v>3307</v>
      </c>
      <c r="C3309" s="3" t="s">
        <v>3145</v>
      </c>
      <c r="D3309" s="3" t="s">
        <v>3146</v>
      </c>
      <c r="H3309" s="3" t="s">
        <v>3145</v>
      </c>
      <c r="I3309" s="3" t="s">
        <v>3146</v>
      </c>
      <c r="J3309" s="9">
        <v>41826</v>
      </c>
      <c r="K3309" s="9">
        <v>41831</v>
      </c>
      <c r="O3309" s="3" t="s">
        <v>3145</v>
      </c>
      <c r="P3309" s="3" t="s">
        <v>3146</v>
      </c>
      <c r="Q3309" s="3" t="s">
        <v>5772</v>
      </c>
      <c r="R3309" s="3" t="s">
        <v>6303</v>
      </c>
      <c r="S3309" s="3" t="s">
        <v>6304</v>
      </c>
      <c r="T3309" s="3" t="s">
        <v>5771</v>
      </c>
      <c r="X3309" s="3">
        <v>3307</v>
      </c>
      <c r="Y3309" s="3">
        <v>75220</v>
      </c>
    </row>
    <row r="3310" spans="2:25" x14ac:dyDescent="0.35">
      <c r="B3310" s="3">
        <v>3308</v>
      </c>
      <c r="C3310" s="3" t="s">
        <v>3145</v>
      </c>
      <c r="D3310" s="3" t="s">
        <v>931</v>
      </c>
      <c r="H3310" s="3" t="s">
        <v>3145</v>
      </c>
      <c r="I3310" s="3" t="s">
        <v>931</v>
      </c>
      <c r="J3310" s="9">
        <v>41826</v>
      </c>
      <c r="K3310" s="9">
        <v>41831</v>
      </c>
      <c r="O3310" s="3" t="s">
        <v>3145</v>
      </c>
      <c r="P3310" s="3" t="s">
        <v>931</v>
      </c>
      <c r="Q3310" s="3" t="s">
        <v>5772</v>
      </c>
      <c r="R3310" s="3" t="s">
        <v>6303</v>
      </c>
      <c r="S3310" s="3" t="s">
        <v>6304</v>
      </c>
      <c r="T3310" s="3" t="s">
        <v>5771</v>
      </c>
      <c r="X3310" s="3">
        <v>3308</v>
      </c>
      <c r="Y3310" s="3">
        <v>75220</v>
      </c>
    </row>
    <row r="3311" spans="2:25" x14ac:dyDescent="0.35">
      <c r="B3311" s="3">
        <v>3309</v>
      </c>
      <c r="C3311" s="3" t="s">
        <v>3145</v>
      </c>
      <c r="D3311" s="3" t="s">
        <v>423</v>
      </c>
      <c r="H3311" s="3" t="s">
        <v>3145</v>
      </c>
      <c r="I3311" s="3" t="s">
        <v>423</v>
      </c>
      <c r="J3311" s="9">
        <v>41826</v>
      </c>
      <c r="K3311" s="9">
        <v>41831</v>
      </c>
      <c r="O3311" s="3" t="s">
        <v>3145</v>
      </c>
      <c r="P3311" s="3" t="s">
        <v>423</v>
      </c>
      <c r="Q3311" s="3" t="s">
        <v>5772</v>
      </c>
      <c r="R3311" s="3" t="s">
        <v>6303</v>
      </c>
      <c r="S3311" s="3" t="s">
        <v>6304</v>
      </c>
      <c r="T3311" s="3" t="s">
        <v>5771</v>
      </c>
      <c r="X3311" s="3">
        <v>3309</v>
      </c>
      <c r="Y3311" s="3">
        <v>75220</v>
      </c>
    </row>
    <row r="3312" spans="2:25" x14ac:dyDescent="0.35">
      <c r="B3312" s="3">
        <v>3310</v>
      </c>
      <c r="C3312" s="3" t="s">
        <v>3147</v>
      </c>
      <c r="D3312" s="3" t="s">
        <v>1474</v>
      </c>
      <c r="H3312" s="3" t="s">
        <v>3147</v>
      </c>
      <c r="I3312" s="3" t="s">
        <v>1474</v>
      </c>
      <c r="J3312" s="9">
        <v>40807</v>
      </c>
      <c r="K3312" s="9">
        <v>40810</v>
      </c>
      <c r="O3312" s="3" t="s">
        <v>3147</v>
      </c>
      <c r="P3312" s="3" t="s">
        <v>1474</v>
      </c>
      <c r="Q3312" s="3" t="s">
        <v>5801</v>
      </c>
      <c r="R3312" s="3" t="s">
        <v>5799</v>
      </c>
      <c r="S3312" s="3" t="s">
        <v>5800</v>
      </c>
      <c r="T3312" s="3" t="s">
        <v>5782</v>
      </c>
      <c r="X3312" s="3">
        <v>3310</v>
      </c>
      <c r="Y3312" s="3">
        <v>19143</v>
      </c>
    </row>
    <row r="3313" spans="2:25" x14ac:dyDescent="0.35">
      <c r="B3313" s="3">
        <v>3311</v>
      </c>
      <c r="C3313" s="3" t="s">
        <v>3147</v>
      </c>
      <c r="D3313" s="3" t="s">
        <v>1155</v>
      </c>
      <c r="H3313" s="3" t="s">
        <v>3147</v>
      </c>
      <c r="I3313" s="3" t="s">
        <v>1155</v>
      </c>
      <c r="J3313" s="9">
        <v>40807</v>
      </c>
      <c r="K3313" s="9">
        <v>40810</v>
      </c>
      <c r="O3313" s="3" t="s">
        <v>3147</v>
      </c>
      <c r="P3313" s="3" t="s">
        <v>1155</v>
      </c>
      <c r="Q3313" s="3" t="s">
        <v>5801</v>
      </c>
      <c r="R3313" s="3" t="s">
        <v>5799</v>
      </c>
      <c r="S3313" s="3" t="s">
        <v>5800</v>
      </c>
      <c r="T3313" s="3" t="s">
        <v>5782</v>
      </c>
      <c r="X3313" s="3">
        <v>3311</v>
      </c>
      <c r="Y3313" s="3">
        <v>19143</v>
      </c>
    </row>
    <row r="3314" spans="2:25" x14ac:dyDescent="0.35">
      <c r="B3314" s="3">
        <v>3312</v>
      </c>
      <c r="C3314" s="3" t="s">
        <v>3148</v>
      </c>
      <c r="D3314" s="3" t="s">
        <v>2247</v>
      </c>
      <c r="H3314" s="3" t="s">
        <v>3148</v>
      </c>
      <c r="I3314" s="3" t="s">
        <v>2247</v>
      </c>
      <c r="J3314" s="9">
        <v>41479</v>
      </c>
      <c r="K3314" s="9">
        <v>41483</v>
      </c>
      <c r="O3314" s="3" t="s">
        <v>3148</v>
      </c>
      <c r="P3314" s="3" t="s">
        <v>2247</v>
      </c>
      <c r="Q3314" s="3" t="s">
        <v>5772</v>
      </c>
      <c r="R3314" s="3" t="s">
        <v>7157</v>
      </c>
      <c r="S3314" s="3" t="s">
        <v>7158</v>
      </c>
      <c r="T3314" s="3" t="s">
        <v>5782</v>
      </c>
      <c r="X3314" s="3">
        <v>3312</v>
      </c>
      <c r="Y3314" s="3">
        <v>61107</v>
      </c>
    </row>
    <row r="3315" spans="2:25" x14ac:dyDescent="0.35">
      <c r="B3315" s="3">
        <v>3313</v>
      </c>
      <c r="C3315" s="3" t="s">
        <v>3149</v>
      </c>
      <c r="D3315" s="3" t="s">
        <v>3150</v>
      </c>
      <c r="H3315" s="3" t="s">
        <v>3149</v>
      </c>
      <c r="I3315" s="3" t="s">
        <v>3150</v>
      </c>
      <c r="J3315" s="9">
        <v>41881</v>
      </c>
      <c r="K3315" s="9">
        <v>41886</v>
      </c>
      <c r="O3315" s="3" t="s">
        <v>3149</v>
      </c>
      <c r="P3315" s="3" t="s">
        <v>3150</v>
      </c>
      <c r="Q3315" s="3" t="s">
        <v>5768</v>
      </c>
      <c r="R3315" s="3" t="s">
        <v>6727</v>
      </c>
      <c r="S3315" s="3" t="s">
        <v>6728</v>
      </c>
      <c r="T3315" s="3" t="s">
        <v>5771</v>
      </c>
      <c r="X3315" s="3">
        <v>3313</v>
      </c>
      <c r="Y3315" s="3">
        <v>19134</v>
      </c>
    </row>
    <row r="3316" spans="2:25" x14ac:dyDescent="0.35">
      <c r="B3316" s="3">
        <v>3314</v>
      </c>
      <c r="C3316" s="3" t="s">
        <v>3151</v>
      </c>
      <c r="D3316" s="3" t="s">
        <v>3152</v>
      </c>
      <c r="H3316" s="3" t="s">
        <v>3151</v>
      </c>
      <c r="I3316" s="3" t="s">
        <v>3152</v>
      </c>
      <c r="J3316" s="9">
        <v>41725</v>
      </c>
      <c r="K3316" s="9">
        <v>41727</v>
      </c>
      <c r="O3316" s="3" t="s">
        <v>3151</v>
      </c>
      <c r="P3316" s="3" t="s">
        <v>3152</v>
      </c>
      <c r="Q3316" s="3" t="s">
        <v>5801</v>
      </c>
      <c r="R3316" s="3" t="s">
        <v>6801</v>
      </c>
      <c r="S3316" s="3" t="s">
        <v>6802</v>
      </c>
      <c r="T3316" s="3" t="s">
        <v>5782</v>
      </c>
      <c r="X3316" s="3">
        <v>3314</v>
      </c>
      <c r="Y3316" s="3">
        <v>98105</v>
      </c>
    </row>
    <row r="3317" spans="2:25" x14ac:dyDescent="0.35">
      <c r="B3317" s="3">
        <v>3315</v>
      </c>
      <c r="C3317" s="3" t="s">
        <v>3153</v>
      </c>
      <c r="D3317" s="3" t="s">
        <v>1454</v>
      </c>
      <c r="H3317" s="3" t="s">
        <v>3153</v>
      </c>
      <c r="I3317" s="3" t="s">
        <v>1454</v>
      </c>
      <c r="J3317" s="9">
        <v>42003</v>
      </c>
      <c r="K3317" s="9">
        <v>42009</v>
      </c>
      <c r="O3317" s="3" t="s">
        <v>3153</v>
      </c>
      <c r="P3317" s="3" t="s">
        <v>1454</v>
      </c>
      <c r="Q3317" s="3" t="s">
        <v>5772</v>
      </c>
      <c r="R3317" s="3" t="s">
        <v>5830</v>
      </c>
      <c r="S3317" s="3" t="s">
        <v>5831</v>
      </c>
      <c r="T3317" s="3" t="s">
        <v>5771</v>
      </c>
      <c r="X3317" s="3">
        <v>3315</v>
      </c>
      <c r="Y3317" s="3">
        <v>49505</v>
      </c>
    </row>
    <row r="3318" spans="2:25" x14ac:dyDescent="0.35">
      <c r="B3318" s="3">
        <v>3316</v>
      </c>
      <c r="C3318" s="3" t="s">
        <v>3154</v>
      </c>
      <c r="D3318" s="3" t="s">
        <v>3155</v>
      </c>
      <c r="H3318" s="3" t="s">
        <v>3154</v>
      </c>
      <c r="I3318" s="3" t="s">
        <v>3155</v>
      </c>
      <c r="J3318" s="9">
        <v>40806</v>
      </c>
      <c r="K3318" s="9">
        <v>40812</v>
      </c>
      <c r="O3318" s="3" t="s">
        <v>3154</v>
      </c>
      <c r="P3318" s="3" t="s">
        <v>3155</v>
      </c>
      <c r="Q3318" s="3" t="s">
        <v>5772</v>
      </c>
      <c r="R3318" s="3" t="s">
        <v>6973</v>
      </c>
      <c r="S3318" s="3" t="s">
        <v>6974</v>
      </c>
      <c r="T3318" s="3" t="s">
        <v>5782</v>
      </c>
      <c r="X3318" s="3">
        <v>3316</v>
      </c>
      <c r="Y3318" s="3">
        <v>90004</v>
      </c>
    </row>
    <row r="3319" spans="2:25" x14ac:dyDescent="0.35">
      <c r="B3319" s="3">
        <v>3317</v>
      </c>
      <c r="C3319" s="3" t="s">
        <v>3154</v>
      </c>
      <c r="D3319" s="3" t="s">
        <v>850</v>
      </c>
      <c r="H3319" s="3" t="s">
        <v>3154</v>
      </c>
      <c r="I3319" s="3" t="s">
        <v>850</v>
      </c>
      <c r="J3319" s="9">
        <v>40806</v>
      </c>
      <c r="K3319" s="9">
        <v>40812</v>
      </c>
      <c r="O3319" s="3" t="s">
        <v>3154</v>
      </c>
      <c r="P3319" s="3" t="s">
        <v>850</v>
      </c>
      <c r="Q3319" s="3" t="s">
        <v>5772</v>
      </c>
      <c r="R3319" s="3" t="s">
        <v>6973</v>
      </c>
      <c r="S3319" s="3" t="s">
        <v>6974</v>
      </c>
      <c r="T3319" s="3" t="s">
        <v>5782</v>
      </c>
      <c r="X3319" s="3">
        <v>3317</v>
      </c>
      <c r="Y3319" s="3">
        <v>90004</v>
      </c>
    </row>
    <row r="3320" spans="2:25" x14ac:dyDescent="0.35">
      <c r="B3320" s="3">
        <v>3318</v>
      </c>
      <c r="C3320" s="3" t="s">
        <v>3156</v>
      </c>
      <c r="D3320" s="3" t="s">
        <v>193</v>
      </c>
      <c r="H3320" s="3" t="s">
        <v>3156</v>
      </c>
      <c r="I3320" s="3" t="s">
        <v>193</v>
      </c>
      <c r="J3320" s="9">
        <v>40628</v>
      </c>
      <c r="K3320" s="9">
        <v>40632</v>
      </c>
      <c r="O3320" s="3" t="s">
        <v>3156</v>
      </c>
      <c r="P3320" s="3" t="s">
        <v>193</v>
      </c>
      <c r="Q3320" s="3" t="s">
        <v>5772</v>
      </c>
      <c r="R3320" s="3" t="s">
        <v>5870</v>
      </c>
      <c r="S3320" s="3" t="s">
        <v>5871</v>
      </c>
      <c r="T3320" s="3" t="s">
        <v>5771</v>
      </c>
      <c r="X3320" s="3">
        <v>3318</v>
      </c>
      <c r="Y3320" s="3">
        <v>90036</v>
      </c>
    </row>
    <row r="3321" spans="2:25" x14ac:dyDescent="0.35">
      <c r="B3321" s="3">
        <v>3319</v>
      </c>
      <c r="C3321" s="3" t="s">
        <v>3157</v>
      </c>
      <c r="D3321" s="3" t="s">
        <v>1798</v>
      </c>
      <c r="H3321" s="3" t="s">
        <v>3157</v>
      </c>
      <c r="I3321" s="3" t="s">
        <v>1798</v>
      </c>
      <c r="J3321" s="9">
        <v>41972</v>
      </c>
      <c r="K3321" s="9">
        <v>41978</v>
      </c>
      <c r="O3321" s="3" t="s">
        <v>3157</v>
      </c>
      <c r="P3321" s="3" t="s">
        <v>1798</v>
      </c>
      <c r="Q3321" s="3" t="s">
        <v>5772</v>
      </c>
      <c r="R3321" s="3" t="s">
        <v>5868</v>
      </c>
      <c r="S3321" s="3" t="s">
        <v>5869</v>
      </c>
      <c r="T3321" s="3" t="s">
        <v>5782</v>
      </c>
      <c r="X3321" s="3">
        <v>3319</v>
      </c>
      <c r="Y3321" s="3">
        <v>21215</v>
      </c>
    </row>
    <row r="3322" spans="2:25" x14ac:dyDescent="0.35">
      <c r="B3322" s="3">
        <v>3320</v>
      </c>
      <c r="C3322" s="3" t="s">
        <v>3157</v>
      </c>
      <c r="D3322" s="3" t="s">
        <v>248</v>
      </c>
      <c r="H3322" s="3" t="s">
        <v>3157</v>
      </c>
      <c r="I3322" s="3" t="s">
        <v>248</v>
      </c>
      <c r="J3322" s="9">
        <v>41972</v>
      </c>
      <c r="K3322" s="9">
        <v>41978</v>
      </c>
      <c r="O3322" s="3" t="s">
        <v>3157</v>
      </c>
      <c r="P3322" s="3" t="s">
        <v>248</v>
      </c>
      <c r="Q3322" s="3" t="s">
        <v>5772</v>
      </c>
      <c r="R3322" s="3" t="s">
        <v>5868</v>
      </c>
      <c r="S3322" s="3" t="s">
        <v>5869</v>
      </c>
      <c r="T3322" s="3" t="s">
        <v>5782</v>
      </c>
      <c r="X3322" s="3">
        <v>3320</v>
      </c>
      <c r="Y3322" s="3">
        <v>21215</v>
      </c>
    </row>
    <row r="3323" spans="2:25" x14ac:dyDescent="0.35">
      <c r="B3323" s="3">
        <v>3321</v>
      </c>
      <c r="C3323" s="3" t="s">
        <v>3157</v>
      </c>
      <c r="D3323" s="3" t="s">
        <v>1385</v>
      </c>
      <c r="H3323" s="3" t="s">
        <v>3157</v>
      </c>
      <c r="I3323" s="3" t="s">
        <v>1385</v>
      </c>
      <c r="J3323" s="9">
        <v>41972</v>
      </c>
      <c r="K3323" s="9">
        <v>41978</v>
      </c>
      <c r="O3323" s="3" t="s">
        <v>3157</v>
      </c>
      <c r="P3323" s="3" t="s">
        <v>1385</v>
      </c>
      <c r="Q3323" s="3" t="s">
        <v>5772</v>
      </c>
      <c r="R3323" s="3" t="s">
        <v>5868</v>
      </c>
      <c r="S3323" s="3" t="s">
        <v>5869</v>
      </c>
      <c r="T3323" s="3" t="s">
        <v>5782</v>
      </c>
      <c r="X3323" s="3">
        <v>3321</v>
      </c>
      <c r="Y3323" s="3">
        <v>21215</v>
      </c>
    </row>
    <row r="3324" spans="2:25" x14ac:dyDescent="0.35">
      <c r="B3324" s="3">
        <v>3322</v>
      </c>
      <c r="C3324" s="3" t="s">
        <v>3158</v>
      </c>
      <c r="D3324" s="3" t="s">
        <v>2117</v>
      </c>
      <c r="H3324" s="3" t="s">
        <v>3158</v>
      </c>
      <c r="I3324" s="3" t="s">
        <v>2117</v>
      </c>
      <c r="J3324" s="9">
        <v>40805</v>
      </c>
      <c r="K3324" s="9">
        <v>40805</v>
      </c>
      <c r="O3324" s="3" t="s">
        <v>3158</v>
      </c>
      <c r="P3324" s="3" t="s">
        <v>2117</v>
      </c>
      <c r="Q3324" s="3" t="s">
        <v>6020</v>
      </c>
      <c r="R3324" s="3" t="s">
        <v>7159</v>
      </c>
      <c r="S3324" s="3" t="s">
        <v>7160</v>
      </c>
      <c r="T3324" s="3" t="s">
        <v>5771</v>
      </c>
      <c r="X3324" s="3">
        <v>3322</v>
      </c>
      <c r="Y3324" s="3">
        <v>10011</v>
      </c>
    </row>
    <row r="3325" spans="2:25" x14ac:dyDescent="0.35">
      <c r="B3325" s="3">
        <v>3323</v>
      </c>
      <c r="C3325" s="3" t="s">
        <v>3159</v>
      </c>
      <c r="D3325" s="3" t="s">
        <v>1676</v>
      </c>
      <c r="H3325" s="3" t="s">
        <v>3159</v>
      </c>
      <c r="I3325" s="3" t="s">
        <v>1676</v>
      </c>
      <c r="J3325" s="9">
        <v>41205</v>
      </c>
      <c r="K3325" s="9">
        <v>41205</v>
      </c>
      <c r="O3325" s="3" t="s">
        <v>3159</v>
      </c>
      <c r="P3325" s="3" t="s">
        <v>1676</v>
      </c>
      <c r="Q3325" s="3" t="s">
        <v>6020</v>
      </c>
      <c r="R3325" s="3" t="s">
        <v>6205</v>
      </c>
      <c r="S3325" s="3" t="s">
        <v>6206</v>
      </c>
      <c r="T3325" s="3" t="s">
        <v>5775</v>
      </c>
      <c r="X3325" s="3">
        <v>3323</v>
      </c>
      <c r="Y3325" s="3">
        <v>33801</v>
      </c>
    </row>
    <row r="3326" spans="2:25" x14ac:dyDescent="0.35">
      <c r="B3326" s="3">
        <v>3324</v>
      </c>
      <c r="C3326" s="3" t="s">
        <v>3159</v>
      </c>
      <c r="D3326" s="3" t="s">
        <v>178</v>
      </c>
      <c r="H3326" s="3" t="s">
        <v>3159</v>
      </c>
      <c r="I3326" s="3" t="s">
        <v>178</v>
      </c>
      <c r="J3326" s="9">
        <v>41205</v>
      </c>
      <c r="K3326" s="9">
        <v>41205</v>
      </c>
      <c r="O3326" s="3" t="s">
        <v>3159</v>
      </c>
      <c r="P3326" s="3" t="s">
        <v>178</v>
      </c>
      <c r="Q3326" s="3" t="s">
        <v>6020</v>
      </c>
      <c r="R3326" s="3" t="s">
        <v>6205</v>
      </c>
      <c r="S3326" s="3" t="s">
        <v>6206</v>
      </c>
      <c r="T3326" s="3" t="s">
        <v>5775</v>
      </c>
      <c r="X3326" s="3">
        <v>3324</v>
      </c>
      <c r="Y3326" s="3">
        <v>33801</v>
      </c>
    </row>
    <row r="3327" spans="2:25" x14ac:dyDescent="0.35">
      <c r="B3327" s="3">
        <v>3325</v>
      </c>
      <c r="C3327" s="3" t="s">
        <v>3159</v>
      </c>
      <c r="D3327" s="3" t="s">
        <v>1761</v>
      </c>
      <c r="H3327" s="3" t="s">
        <v>3159</v>
      </c>
      <c r="I3327" s="3" t="s">
        <v>1761</v>
      </c>
      <c r="J3327" s="9">
        <v>41205</v>
      </c>
      <c r="K3327" s="9">
        <v>41205</v>
      </c>
      <c r="O3327" s="3" t="s">
        <v>3159</v>
      </c>
      <c r="P3327" s="3" t="s">
        <v>1761</v>
      </c>
      <c r="Q3327" s="3" t="s">
        <v>6020</v>
      </c>
      <c r="R3327" s="3" t="s">
        <v>6205</v>
      </c>
      <c r="S3327" s="3" t="s">
        <v>6206</v>
      </c>
      <c r="T3327" s="3" t="s">
        <v>5775</v>
      </c>
      <c r="X3327" s="3">
        <v>3325</v>
      </c>
      <c r="Y3327" s="3">
        <v>33801</v>
      </c>
    </row>
    <row r="3328" spans="2:25" x14ac:dyDescent="0.35">
      <c r="B3328" s="3">
        <v>3326</v>
      </c>
      <c r="C3328" s="3" t="s">
        <v>3160</v>
      </c>
      <c r="D3328" s="3" t="s">
        <v>2667</v>
      </c>
      <c r="H3328" s="3" t="s">
        <v>3160</v>
      </c>
      <c r="I3328" s="3" t="s">
        <v>2667</v>
      </c>
      <c r="J3328" s="9">
        <v>41156</v>
      </c>
      <c r="K3328" s="9">
        <v>41161</v>
      </c>
      <c r="O3328" s="3" t="s">
        <v>3160</v>
      </c>
      <c r="P3328" s="3" t="s">
        <v>2667</v>
      </c>
      <c r="Q3328" s="3" t="s">
        <v>5772</v>
      </c>
      <c r="R3328" s="3" t="s">
        <v>5789</v>
      </c>
      <c r="S3328" s="3" t="s">
        <v>5790</v>
      </c>
      <c r="T3328" s="3" t="s">
        <v>5771</v>
      </c>
      <c r="X3328" s="3">
        <v>3326</v>
      </c>
      <c r="Y3328" s="3">
        <v>97504</v>
      </c>
    </row>
    <row r="3329" spans="2:25" x14ac:dyDescent="0.35">
      <c r="B3329" s="3">
        <v>3327</v>
      </c>
      <c r="C3329" s="3" t="s">
        <v>3161</v>
      </c>
      <c r="D3329" s="3" t="s">
        <v>1073</v>
      </c>
      <c r="H3329" s="3" t="s">
        <v>3161</v>
      </c>
      <c r="I3329" s="3" t="s">
        <v>1073</v>
      </c>
      <c r="J3329" s="9">
        <v>41348</v>
      </c>
      <c r="K3329" s="9">
        <v>41350</v>
      </c>
      <c r="O3329" s="3" t="s">
        <v>3161</v>
      </c>
      <c r="P3329" s="3" t="s">
        <v>1073</v>
      </c>
      <c r="Q3329" s="3" t="s">
        <v>5801</v>
      </c>
      <c r="R3329" s="3" t="s">
        <v>7113</v>
      </c>
      <c r="S3329" s="3" t="s">
        <v>7114</v>
      </c>
      <c r="T3329" s="3" t="s">
        <v>5771</v>
      </c>
      <c r="X3329" s="3">
        <v>3327</v>
      </c>
      <c r="Y3329" s="3">
        <v>98103</v>
      </c>
    </row>
    <row r="3330" spans="2:25" x14ac:dyDescent="0.35">
      <c r="B3330" s="3">
        <v>3328</v>
      </c>
      <c r="C3330" s="3" t="s">
        <v>3162</v>
      </c>
      <c r="D3330" s="3" t="s">
        <v>283</v>
      </c>
      <c r="H3330" s="3" t="s">
        <v>3162</v>
      </c>
      <c r="I3330" s="3" t="s">
        <v>283</v>
      </c>
      <c r="J3330" s="9">
        <v>41941</v>
      </c>
      <c r="K3330" s="9">
        <v>41946</v>
      </c>
      <c r="O3330" s="3" t="s">
        <v>3162</v>
      </c>
      <c r="P3330" s="3" t="s">
        <v>283</v>
      </c>
      <c r="Q3330" s="3" t="s">
        <v>5768</v>
      </c>
      <c r="R3330" s="3" t="s">
        <v>6881</v>
      </c>
      <c r="S3330" s="3" t="s">
        <v>6882</v>
      </c>
      <c r="T3330" s="3" t="s">
        <v>5771</v>
      </c>
      <c r="X3330" s="3">
        <v>3328</v>
      </c>
      <c r="Y3330" s="3">
        <v>10035</v>
      </c>
    </row>
    <row r="3331" spans="2:25" x14ac:dyDescent="0.35">
      <c r="B3331" s="3">
        <v>3329</v>
      </c>
      <c r="C3331" s="3" t="s">
        <v>3163</v>
      </c>
      <c r="D3331" s="3" t="s">
        <v>1587</v>
      </c>
      <c r="H3331" s="3" t="s">
        <v>3163</v>
      </c>
      <c r="I3331" s="3" t="s">
        <v>1587</v>
      </c>
      <c r="J3331" s="9">
        <v>41859</v>
      </c>
      <c r="K3331" s="9">
        <v>41863</v>
      </c>
      <c r="O3331" s="3" t="s">
        <v>3163</v>
      </c>
      <c r="P3331" s="3" t="s">
        <v>1587</v>
      </c>
      <c r="Q3331" s="3" t="s">
        <v>5772</v>
      </c>
      <c r="R3331" s="3" t="s">
        <v>7015</v>
      </c>
      <c r="S3331" s="3" t="s">
        <v>7016</v>
      </c>
      <c r="T3331" s="3" t="s">
        <v>5775</v>
      </c>
      <c r="X3331" s="3">
        <v>3329</v>
      </c>
      <c r="Y3331" s="3">
        <v>56560</v>
      </c>
    </row>
    <row r="3332" spans="2:25" x14ac:dyDescent="0.35">
      <c r="B3332" s="3">
        <v>3330</v>
      </c>
      <c r="C3332" s="3" t="s">
        <v>3164</v>
      </c>
      <c r="D3332" s="3" t="s">
        <v>3165</v>
      </c>
      <c r="H3332" s="3" t="s">
        <v>3164</v>
      </c>
      <c r="I3332" s="3" t="s">
        <v>3165</v>
      </c>
      <c r="J3332" s="9">
        <v>41947</v>
      </c>
      <c r="K3332" s="9">
        <v>41952</v>
      </c>
      <c r="O3332" s="3" t="s">
        <v>3164</v>
      </c>
      <c r="P3332" s="3" t="s">
        <v>3165</v>
      </c>
      <c r="Q3332" s="3" t="s">
        <v>5772</v>
      </c>
      <c r="R3332" s="3" t="s">
        <v>7101</v>
      </c>
      <c r="S3332" s="3" t="s">
        <v>7102</v>
      </c>
      <c r="T3332" s="3" t="s">
        <v>5775</v>
      </c>
      <c r="X3332" s="3">
        <v>3330</v>
      </c>
      <c r="Y3332" s="3">
        <v>19143</v>
      </c>
    </row>
    <row r="3333" spans="2:25" x14ac:dyDescent="0.35">
      <c r="B3333" s="3">
        <v>3331</v>
      </c>
      <c r="C3333" s="3" t="s">
        <v>3166</v>
      </c>
      <c r="D3333" s="3" t="s">
        <v>3167</v>
      </c>
      <c r="H3333" s="3" t="s">
        <v>3166</v>
      </c>
      <c r="I3333" s="3" t="s">
        <v>3167</v>
      </c>
      <c r="J3333" s="9">
        <v>41584</v>
      </c>
      <c r="K3333" s="9">
        <v>41588</v>
      </c>
      <c r="O3333" s="3" t="s">
        <v>3166</v>
      </c>
      <c r="P3333" s="3" t="s">
        <v>3167</v>
      </c>
      <c r="Q3333" s="3" t="s">
        <v>5772</v>
      </c>
      <c r="R3333" s="3" t="s">
        <v>6119</v>
      </c>
      <c r="S3333" s="3" t="s">
        <v>6120</v>
      </c>
      <c r="T3333" s="3" t="s">
        <v>5775</v>
      </c>
      <c r="X3333" s="3">
        <v>3331</v>
      </c>
      <c r="Y3333" s="3">
        <v>77036</v>
      </c>
    </row>
    <row r="3334" spans="2:25" x14ac:dyDescent="0.35">
      <c r="B3334" s="3">
        <v>3332</v>
      </c>
      <c r="C3334" s="3" t="s">
        <v>3166</v>
      </c>
      <c r="D3334" s="3" t="s">
        <v>1352</v>
      </c>
      <c r="H3334" s="3" t="s">
        <v>3166</v>
      </c>
      <c r="I3334" s="3" t="s">
        <v>1352</v>
      </c>
      <c r="J3334" s="9">
        <v>41584</v>
      </c>
      <c r="K3334" s="9">
        <v>41588</v>
      </c>
      <c r="O3334" s="3" t="s">
        <v>3166</v>
      </c>
      <c r="P3334" s="3" t="s">
        <v>1352</v>
      </c>
      <c r="Q3334" s="3" t="s">
        <v>5772</v>
      </c>
      <c r="R3334" s="3" t="s">
        <v>6119</v>
      </c>
      <c r="S3334" s="3" t="s">
        <v>6120</v>
      </c>
      <c r="T3334" s="3" t="s">
        <v>5775</v>
      </c>
      <c r="X3334" s="3">
        <v>3332</v>
      </c>
      <c r="Y3334" s="3">
        <v>77036</v>
      </c>
    </row>
    <row r="3335" spans="2:25" x14ac:dyDescent="0.35">
      <c r="B3335" s="3">
        <v>3333</v>
      </c>
      <c r="C3335" s="3" t="s">
        <v>3166</v>
      </c>
      <c r="D3335" s="3" t="s">
        <v>3168</v>
      </c>
      <c r="H3335" s="3" t="s">
        <v>3166</v>
      </c>
      <c r="I3335" s="3" t="s">
        <v>3168</v>
      </c>
      <c r="J3335" s="9">
        <v>41584</v>
      </c>
      <c r="K3335" s="9">
        <v>41588</v>
      </c>
      <c r="O3335" s="3" t="s">
        <v>3166</v>
      </c>
      <c r="P3335" s="3" t="s">
        <v>3168</v>
      </c>
      <c r="Q3335" s="3" t="s">
        <v>5772</v>
      </c>
      <c r="R3335" s="3" t="s">
        <v>6119</v>
      </c>
      <c r="S3335" s="3" t="s">
        <v>6120</v>
      </c>
      <c r="T3335" s="3" t="s">
        <v>5775</v>
      </c>
      <c r="X3335" s="3">
        <v>3333</v>
      </c>
      <c r="Y3335" s="3">
        <v>77036</v>
      </c>
    </row>
    <row r="3336" spans="2:25" x14ac:dyDescent="0.35">
      <c r="B3336" s="3">
        <v>3334</v>
      </c>
      <c r="C3336" s="3" t="s">
        <v>3166</v>
      </c>
      <c r="D3336" s="3" t="s">
        <v>2755</v>
      </c>
      <c r="H3336" s="3" t="s">
        <v>3166</v>
      </c>
      <c r="I3336" s="3" t="s">
        <v>2755</v>
      </c>
      <c r="J3336" s="9">
        <v>41584</v>
      </c>
      <c r="K3336" s="9">
        <v>41588</v>
      </c>
      <c r="O3336" s="3" t="s">
        <v>3166</v>
      </c>
      <c r="P3336" s="3" t="s">
        <v>2755</v>
      </c>
      <c r="Q3336" s="3" t="s">
        <v>5772</v>
      </c>
      <c r="R3336" s="3" t="s">
        <v>6119</v>
      </c>
      <c r="S3336" s="3" t="s">
        <v>6120</v>
      </c>
      <c r="T3336" s="3" t="s">
        <v>5775</v>
      </c>
      <c r="X3336" s="3">
        <v>3334</v>
      </c>
      <c r="Y3336" s="3">
        <v>77036</v>
      </c>
    </row>
    <row r="3337" spans="2:25" x14ac:dyDescent="0.35">
      <c r="B3337" s="3">
        <v>3335</v>
      </c>
      <c r="C3337" s="3" t="s">
        <v>3166</v>
      </c>
      <c r="D3337" s="3" t="s">
        <v>2514</v>
      </c>
      <c r="H3337" s="3" t="s">
        <v>3166</v>
      </c>
      <c r="I3337" s="3" t="s">
        <v>2514</v>
      </c>
      <c r="J3337" s="9">
        <v>41584</v>
      </c>
      <c r="K3337" s="9">
        <v>41588</v>
      </c>
      <c r="O3337" s="3" t="s">
        <v>3166</v>
      </c>
      <c r="P3337" s="3" t="s">
        <v>2514</v>
      </c>
      <c r="Q3337" s="3" t="s">
        <v>5772</v>
      </c>
      <c r="R3337" s="3" t="s">
        <v>6119</v>
      </c>
      <c r="S3337" s="3" t="s">
        <v>6120</v>
      </c>
      <c r="T3337" s="3" t="s">
        <v>5775</v>
      </c>
      <c r="X3337" s="3">
        <v>3335</v>
      </c>
      <c r="Y3337" s="3">
        <v>77036</v>
      </c>
    </row>
    <row r="3338" spans="2:25" x14ac:dyDescent="0.35">
      <c r="B3338" s="3">
        <v>3336</v>
      </c>
      <c r="C3338" s="3" t="s">
        <v>3169</v>
      </c>
      <c r="D3338" s="3" t="s">
        <v>701</v>
      </c>
      <c r="H3338" s="3" t="s">
        <v>3169</v>
      </c>
      <c r="I3338" s="3" t="s">
        <v>701</v>
      </c>
      <c r="J3338" s="9">
        <v>41816</v>
      </c>
      <c r="K3338" s="9">
        <v>41820</v>
      </c>
      <c r="O3338" s="3" t="s">
        <v>3169</v>
      </c>
      <c r="P3338" s="3" t="s">
        <v>701</v>
      </c>
      <c r="Q3338" s="3" t="s">
        <v>5768</v>
      </c>
      <c r="R3338" s="3" t="s">
        <v>6853</v>
      </c>
      <c r="S3338" s="3" t="s">
        <v>6854</v>
      </c>
      <c r="T3338" s="3" t="s">
        <v>5775</v>
      </c>
      <c r="X3338" s="3">
        <v>3336</v>
      </c>
      <c r="Y3338" s="3">
        <v>98115</v>
      </c>
    </row>
    <row r="3339" spans="2:25" x14ac:dyDescent="0.35">
      <c r="B3339" s="3">
        <v>3337</v>
      </c>
      <c r="C3339" s="3" t="s">
        <v>3170</v>
      </c>
      <c r="D3339" s="3" t="s">
        <v>1006</v>
      </c>
      <c r="H3339" s="3" t="s">
        <v>3170</v>
      </c>
      <c r="I3339" s="3" t="s">
        <v>1006</v>
      </c>
      <c r="J3339" s="9">
        <v>41603</v>
      </c>
      <c r="K3339" s="9">
        <v>41606</v>
      </c>
      <c r="O3339" s="3" t="s">
        <v>3170</v>
      </c>
      <c r="P3339" s="3" t="s">
        <v>1006</v>
      </c>
      <c r="Q3339" s="3" t="s">
        <v>5768</v>
      </c>
      <c r="R3339" s="3" t="s">
        <v>6031</v>
      </c>
      <c r="S3339" s="3" t="s">
        <v>6032</v>
      </c>
      <c r="T3339" s="3" t="s">
        <v>5771</v>
      </c>
      <c r="X3339" s="3">
        <v>3337</v>
      </c>
      <c r="Y3339" s="3">
        <v>21215</v>
      </c>
    </row>
    <row r="3340" spans="2:25" x14ac:dyDescent="0.35">
      <c r="B3340" s="3">
        <v>3338</v>
      </c>
      <c r="C3340" s="3" t="s">
        <v>3171</v>
      </c>
      <c r="D3340" s="3" t="s">
        <v>361</v>
      </c>
      <c r="H3340" s="3" t="s">
        <v>3171</v>
      </c>
      <c r="I3340" s="3" t="s">
        <v>361</v>
      </c>
      <c r="J3340" s="9">
        <v>41205</v>
      </c>
      <c r="K3340" s="9">
        <v>41210</v>
      </c>
      <c r="O3340" s="3" t="s">
        <v>3171</v>
      </c>
      <c r="P3340" s="3" t="s">
        <v>361</v>
      </c>
      <c r="Q3340" s="3" t="s">
        <v>5772</v>
      </c>
      <c r="R3340" s="3" t="s">
        <v>5972</v>
      </c>
      <c r="S3340" s="3" t="s">
        <v>5973</v>
      </c>
      <c r="T3340" s="3" t="s">
        <v>5771</v>
      </c>
      <c r="X3340" s="3">
        <v>3338</v>
      </c>
      <c r="Y3340" s="3">
        <v>98105</v>
      </c>
    </row>
    <row r="3341" spans="2:25" x14ac:dyDescent="0.35">
      <c r="B3341" s="3">
        <v>3339</v>
      </c>
      <c r="C3341" s="3" t="s">
        <v>3172</v>
      </c>
      <c r="D3341" s="3" t="s">
        <v>189</v>
      </c>
      <c r="H3341" s="3" t="s">
        <v>3172</v>
      </c>
      <c r="I3341" s="3" t="s">
        <v>189</v>
      </c>
      <c r="J3341" s="9">
        <v>41099</v>
      </c>
      <c r="K3341" s="9">
        <v>41103</v>
      </c>
      <c r="O3341" s="3" t="s">
        <v>3172</v>
      </c>
      <c r="P3341" s="3" t="s">
        <v>189</v>
      </c>
      <c r="Q3341" s="3" t="s">
        <v>5772</v>
      </c>
      <c r="R3341" s="3" t="s">
        <v>6937</v>
      </c>
      <c r="S3341" s="3" t="s">
        <v>6938</v>
      </c>
      <c r="T3341" s="3" t="s">
        <v>5771</v>
      </c>
      <c r="X3341" s="3">
        <v>3339</v>
      </c>
      <c r="Y3341" s="3">
        <v>75220</v>
      </c>
    </row>
    <row r="3342" spans="2:25" x14ac:dyDescent="0.35">
      <c r="B3342" s="3">
        <v>3340</v>
      </c>
      <c r="C3342" s="3" t="s">
        <v>3173</v>
      </c>
      <c r="D3342" s="3" t="s">
        <v>992</v>
      </c>
      <c r="H3342" s="3" t="s">
        <v>3173</v>
      </c>
      <c r="I3342" s="3" t="s">
        <v>992</v>
      </c>
      <c r="J3342" s="9">
        <v>41870</v>
      </c>
      <c r="K3342" s="9">
        <v>41874</v>
      </c>
      <c r="O3342" s="3" t="s">
        <v>3173</v>
      </c>
      <c r="P3342" s="3" t="s">
        <v>992</v>
      </c>
      <c r="Q3342" s="3" t="s">
        <v>5772</v>
      </c>
      <c r="R3342" s="3" t="s">
        <v>6387</v>
      </c>
      <c r="S3342" s="3" t="s">
        <v>6388</v>
      </c>
      <c r="T3342" s="3" t="s">
        <v>5782</v>
      </c>
      <c r="X3342" s="3">
        <v>3340</v>
      </c>
      <c r="Y3342" s="3">
        <v>98105</v>
      </c>
    </row>
    <row r="3343" spans="2:25" x14ac:dyDescent="0.35">
      <c r="B3343" s="3">
        <v>3341</v>
      </c>
      <c r="C3343" s="3" t="s">
        <v>3174</v>
      </c>
      <c r="D3343" s="3" t="s">
        <v>295</v>
      </c>
      <c r="H3343" s="3" t="s">
        <v>3174</v>
      </c>
      <c r="I3343" s="3" t="s">
        <v>295</v>
      </c>
      <c r="J3343" s="9">
        <v>40861</v>
      </c>
      <c r="K3343" s="9">
        <v>40865</v>
      </c>
      <c r="O3343" s="3" t="s">
        <v>3174</v>
      </c>
      <c r="P3343" s="3" t="s">
        <v>295</v>
      </c>
      <c r="Q3343" s="3" t="s">
        <v>5772</v>
      </c>
      <c r="R3343" s="3" t="s">
        <v>7161</v>
      </c>
      <c r="S3343" s="3" t="s">
        <v>7162</v>
      </c>
      <c r="T3343" s="3" t="s">
        <v>5782</v>
      </c>
      <c r="X3343" s="3">
        <v>3341</v>
      </c>
      <c r="Y3343" s="3">
        <v>10011</v>
      </c>
    </row>
    <row r="3344" spans="2:25" x14ac:dyDescent="0.35">
      <c r="B3344" s="3">
        <v>3342</v>
      </c>
      <c r="C3344" s="3" t="s">
        <v>3174</v>
      </c>
      <c r="D3344" s="3" t="s">
        <v>2463</v>
      </c>
      <c r="H3344" s="3" t="s">
        <v>3174</v>
      </c>
      <c r="I3344" s="3" t="s">
        <v>2463</v>
      </c>
      <c r="J3344" s="9">
        <v>40861</v>
      </c>
      <c r="K3344" s="9">
        <v>40865</v>
      </c>
      <c r="O3344" s="3" t="s">
        <v>3174</v>
      </c>
      <c r="P3344" s="3" t="s">
        <v>2463</v>
      </c>
      <c r="Q3344" s="3" t="s">
        <v>5772</v>
      </c>
      <c r="R3344" s="3" t="s">
        <v>7161</v>
      </c>
      <c r="S3344" s="3" t="s">
        <v>7162</v>
      </c>
      <c r="T3344" s="3" t="s">
        <v>5782</v>
      </c>
      <c r="X3344" s="3">
        <v>3342</v>
      </c>
      <c r="Y3344" s="3">
        <v>10011</v>
      </c>
    </row>
    <row r="3345" spans="2:25" x14ac:dyDescent="0.35">
      <c r="B3345" s="3">
        <v>3343</v>
      </c>
      <c r="C3345" s="3" t="s">
        <v>3175</v>
      </c>
      <c r="D3345" s="3" t="s">
        <v>3176</v>
      </c>
      <c r="H3345" s="3" t="s">
        <v>3175</v>
      </c>
      <c r="I3345" s="3" t="s">
        <v>3176</v>
      </c>
      <c r="J3345" s="9">
        <v>40897</v>
      </c>
      <c r="K3345" s="9">
        <v>40900</v>
      </c>
      <c r="O3345" s="3" t="s">
        <v>3175</v>
      </c>
      <c r="P3345" s="3" t="s">
        <v>3176</v>
      </c>
      <c r="Q3345" s="3" t="s">
        <v>5801</v>
      </c>
      <c r="R3345" s="3" t="s">
        <v>6525</v>
      </c>
      <c r="S3345" s="3" t="s">
        <v>6526</v>
      </c>
      <c r="T3345" s="3" t="s">
        <v>5775</v>
      </c>
      <c r="X3345" s="3">
        <v>3343</v>
      </c>
      <c r="Y3345" s="3">
        <v>46203</v>
      </c>
    </row>
    <row r="3346" spans="2:25" x14ac:dyDescent="0.35">
      <c r="B3346" s="3">
        <v>3344</v>
      </c>
      <c r="C3346" s="3" t="s">
        <v>3175</v>
      </c>
      <c r="D3346" s="3" t="s">
        <v>2554</v>
      </c>
      <c r="H3346" s="3" t="s">
        <v>3175</v>
      </c>
      <c r="I3346" s="3" t="s">
        <v>2554</v>
      </c>
      <c r="J3346" s="9">
        <v>40897</v>
      </c>
      <c r="K3346" s="9">
        <v>40900</v>
      </c>
      <c r="O3346" s="3" t="s">
        <v>3175</v>
      </c>
      <c r="P3346" s="3" t="s">
        <v>2554</v>
      </c>
      <c r="Q3346" s="3" t="s">
        <v>5801</v>
      </c>
      <c r="R3346" s="3" t="s">
        <v>6525</v>
      </c>
      <c r="S3346" s="3" t="s">
        <v>6526</v>
      </c>
      <c r="T3346" s="3" t="s">
        <v>5775</v>
      </c>
      <c r="X3346" s="3">
        <v>3344</v>
      </c>
      <c r="Y3346" s="3">
        <v>46203</v>
      </c>
    </row>
    <row r="3347" spans="2:25" x14ac:dyDescent="0.35">
      <c r="B3347" s="3">
        <v>3345</v>
      </c>
      <c r="C3347" s="3" t="s">
        <v>3177</v>
      </c>
      <c r="D3347" s="3" t="s">
        <v>1604</v>
      </c>
      <c r="H3347" s="3" t="s">
        <v>3177</v>
      </c>
      <c r="I3347" s="3" t="s">
        <v>1604</v>
      </c>
      <c r="J3347" s="9">
        <v>41234</v>
      </c>
      <c r="K3347" s="9">
        <v>41239</v>
      </c>
      <c r="O3347" s="3" t="s">
        <v>3177</v>
      </c>
      <c r="P3347" s="3" t="s">
        <v>1604</v>
      </c>
      <c r="Q3347" s="3" t="s">
        <v>5768</v>
      </c>
      <c r="R3347" s="3" t="s">
        <v>6943</v>
      </c>
      <c r="S3347" s="3" t="s">
        <v>6944</v>
      </c>
      <c r="T3347" s="3" t="s">
        <v>5771</v>
      </c>
      <c r="X3347" s="3">
        <v>3345</v>
      </c>
      <c r="Y3347" s="3">
        <v>77642</v>
      </c>
    </row>
    <row r="3348" spans="2:25" x14ac:dyDescent="0.35">
      <c r="B3348" s="3">
        <v>3346</v>
      </c>
      <c r="C3348" s="3" t="s">
        <v>3177</v>
      </c>
      <c r="D3348" s="3" t="s">
        <v>4</v>
      </c>
      <c r="H3348" s="3" t="s">
        <v>3177</v>
      </c>
      <c r="I3348" s="3" t="s">
        <v>4</v>
      </c>
      <c r="J3348" s="9">
        <v>41234</v>
      </c>
      <c r="K3348" s="9">
        <v>41239</v>
      </c>
      <c r="O3348" s="3" t="s">
        <v>3177</v>
      </c>
      <c r="P3348" s="3" t="s">
        <v>4</v>
      </c>
      <c r="Q3348" s="3" t="s">
        <v>5768</v>
      </c>
      <c r="R3348" s="3" t="s">
        <v>6943</v>
      </c>
      <c r="S3348" s="3" t="s">
        <v>6944</v>
      </c>
      <c r="T3348" s="3" t="s">
        <v>5771</v>
      </c>
      <c r="X3348" s="3">
        <v>3346</v>
      </c>
      <c r="Y3348" s="3">
        <v>77642</v>
      </c>
    </row>
    <row r="3349" spans="2:25" x14ac:dyDescent="0.35">
      <c r="B3349" s="3">
        <v>3347</v>
      </c>
      <c r="C3349" s="3" t="s">
        <v>3177</v>
      </c>
      <c r="D3349" s="3" t="s">
        <v>2841</v>
      </c>
      <c r="H3349" s="3" t="s">
        <v>3177</v>
      </c>
      <c r="I3349" s="3" t="s">
        <v>2841</v>
      </c>
      <c r="J3349" s="9">
        <v>41234</v>
      </c>
      <c r="K3349" s="9">
        <v>41239</v>
      </c>
      <c r="O3349" s="3" t="s">
        <v>3177</v>
      </c>
      <c r="P3349" s="3" t="s">
        <v>2841</v>
      </c>
      <c r="Q3349" s="3" t="s">
        <v>5768</v>
      </c>
      <c r="R3349" s="3" t="s">
        <v>6943</v>
      </c>
      <c r="S3349" s="3" t="s">
        <v>6944</v>
      </c>
      <c r="T3349" s="3" t="s">
        <v>5771</v>
      </c>
      <c r="X3349" s="3">
        <v>3347</v>
      </c>
      <c r="Y3349" s="3">
        <v>77642</v>
      </c>
    </row>
    <row r="3350" spans="2:25" x14ac:dyDescent="0.35">
      <c r="B3350" s="3">
        <v>3348</v>
      </c>
      <c r="C3350" s="3" t="s">
        <v>3178</v>
      </c>
      <c r="D3350" s="3" t="s">
        <v>551</v>
      </c>
      <c r="H3350" s="3" t="s">
        <v>3178</v>
      </c>
      <c r="I3350" s="3" t="s">
        <v>551</v>
      </c>
      <c r="J3350" s="9">
        <v>42002</v>
      </c>
      <c r="K3350" s="9">
        <v>42008</v>
      </c>
      <c r="O3350" s="3" t="s">
        <v>3178</v>
      </c>
      <c r="P3350" s="3" t="s">
        <v>551</v>
      </c>
      <c r="Q3350" s="3" t="s">
        <v>5772</v>
      </c>
      <c r="R3350" s="3" t="s">
        <v>6399</v>
      </c>
      <c r="S3350" s="3" t="s">
        <v>6400</v>
      </c>
      <c r="T3350" s="3" t="s">
        <v>5782</v>
      </c>
      <c r="X3350" s="3">
        <v>3348</v>
      </c>
      <c r="Y3350" s="3">
        <v>37211</v>
      </c>
    </row>
    <row r="3351" spans="2:25" x14ac:dyDescent="0.35">
      <c r="B3351" s="3">
        <v>3349</v>
      </c>
      <c r="C3351" s="3" t="s">
        <v>3179</v>
      </c>
      <c r="D3351" s="3" t="s">
        <v>1794</v>
      </c>
      <c r="H3351" s="3" t="s">
        <v>3179</v>
      </c>
      <c r="I3351" s="3" t="s">
        <v>1794</v>
      </c>
      <c r="J3351" s="9">
        <v>41046</v>
      </c>
      <c r="K3351" s="9">
        <v>41050</v>
      </c>
      <c r="O3351" s="3" t="s">
        <v>3179</v>
      </c>
      <c r="P3351" s="3" t="s">
        <v>1794</v>
      </c>
      <c r="Q3351" s="3" t="s">
        <v>5772</v>
      </c>
      <c r="R3351" s="3" t="s">
        <v>5812</v>
      </c>
      <c r="S3351" s="3" t="s">
        <v>5813</v>
      </c>
      <c r="T3351" s="3" t="s">
        <v>5771</v>
      </c>
      <c r="X3351" s="3">
        <v>3349</v>
      </c>
      <c r="Y3351" s="3">
        <v>77095</v>
      </c>
    </row>
    <row r="3352" spans="2:25" x14ac:dyDescent="0.35">
      <c r="B3352" s="3">
        <v>3350</v>
      </c>
      <c r="C3352" s="3" t="s">
        <v>3179</v>
      </c>
      <c r="D3352" s="3" t="s">
        <v>1297</v>
      </c>
      <c r="H3352" s="3" t="s">
        <v>3179</v>
      </c>
      <c r="I3352" s="3" t="s">
        <v>1297</v>
      </c>
      <c r="J3352" s="9">
        <v>41046</v>
      </c>
      <c r="K3352" s="9">
        <v>41050</v>
      </c>
      <c r="O3352" s="3" t="s">
        <v>3179</v>
      </c>
      <c r="P3352" s="3" t="s">
        <v>1297</v>
      </c>
      <c r="Q3352" s="3" t="s">
        <v>5772</v>
      </c>
      <c r="R3352" s="3" t="s">
        <v>5812</v>
      </c>
      <c r="S3352" s="3" t="s">
        <v>5813</v>
      </c>
      <c r="T3352" s="3" t="s">
        <v>5771</v>
      </c>
      <c r="X3352" s="3">
        <v>3350</v>
      </c>
      <c r="Y3352" s="3">
        <v>77095</v>
      </c>
    </row>
    <row r="3353" spans="2:25" x14ac:dyDescent="0.35">
      <c r="B3353" s="3">
        <v>3351</v>
      </c>
      <c r="C3353" s="3" t="s">
        <v>3180</v>
      </c>
      <c r="D3353" s="3" t="s">
        <v>368</v>
      </c>
      <c r="H3353" s="3" t="s">
        <v>3180</v>
      </c>
      <c r="I3353" s="3" t="s">
        <v>368</v>
      </c>
      <c r="J3353" s="9">
        <v>41983</v>
      </c>
      <c r="K3353" s="9">
        <v>41987</v>
      </c>
      <c r="O3353" s="3" t="s">
        <v>3180</v>
      </c>
      <c r="P3353" s="3" t="s">
        <v>368</v>
      </c>
      <c r="Q3353" s="3" t="s">
        <v>5768</v>
      </c>
      <c r="R3353" s="3" t="s">
        <v>6439</v>
      </c>
      <c r="S3353" s="3" t="s">
        <v>6440</v>
      </c>
      <c r="T3353" s="3" t="s">
        <v>5782</v>
      </c>
      <c r="X3353" s="3">
        <v>3351</v>
      </c>
      <c r="Y3353" s="3">
        <v>90004</v>
      </c>
    </row>
    <row r="3354" spans="2:25" x14ac:dyDescent="0.35">
      <c r="B3354" s="3">
        <v>3352</v>
      </c>
      <c r="C3354" s="3" t="s">
        <v>3180</v>
      </c>
      <c r="D3354" s="3" t="s">
        <v>235</v>
      </c>
      <c r="H3354" s="3" t="s">
        <v>3180</v>
      </c>
      <c r="I3354" s="3" t="s">
        <v>235</v>
      </c>
      <c r="J3354" s="9">
        <v>41983</v>
      </c>
      <c r="K3354" s="9">
        <v>41987</v>
      </c>
      <c r="O3354" s="3" t="s">
        <v>3180</v>
      </c>
      <c r="P3354" s="3" t="s">
        <v>235</v>
      </c>
      <c r="Q3354" s="3" t="s">
        <v>5768</v>
      </c>
      <c r="R3354" s="3" t="s">
        <v>6439</v>
      </c>
      <c r="S3354" s="3" t="s">
        <v>6440</v>
      </c>
      <c r="T3354" s="3" t="s">
        <v>5782</v>
      </c>
      <c r="X3354" s="3">
        <v>3352</v>
      </c>
      <c r="Y3354" s="3">
        <v>90004</v>
      </c>
    </row>
    <row r="3355" spans="2:25" x14ac:dyDescent="0.35">
      <c r="B3355" s="3">
        <v>3353</v>
      </c>
      <c r="C3355" s="3" t="s">
        <v>3180</v>
      </c>
      <c r="D3355" s="3" t="s">
        <v>1688</v>
      </c>
      <c r="H3355" s="3" t="s">
        <v>3180</v>
      </c>
      <c r="I3355" s="3" t="s">
        <v>1688</v>
      </c>
      <c r="J3355" s="9">
        <v>41983</v>
      </c>
      <c r="K3355" s="9">
        <v>41987</v>
      </c>
      <c r="O3355" s="3" t="s">
        <v>3180</v>
      </c>
      <c r="P3355" s="3" t="s">
        <v>1688</v>
      </c>
      <c r="Q3355" s="3" t="s">
        <v>5768</v>
      </c>
      <c r="R3355" s="3" t="s">
        <v>6439</v>
      </c>
      <c r="S3355" s="3" t="s">
        <v>6440</v>
      </c>
      <c r="T3355" s="3" t="s">
        <v>5782</v>
      </c>
      <c r="X3355" s="3">
        <v>3353</v>
      </c>
      <c r="Y3355" s="3">
        <v>90004</v>
      </c>
    </row>
    <row r="3356" spans="2:25" x14ac:dyDescent="0.35">
      <c r="B3356" s="3">
        <v>3354</v>
      </c>
      <c r="C3356" s="3" t="s">
        <v>3181</v>
      </c>
      <c r="D3356" s="3" t="s">
        <v>1078</v>
      </c>
      <c r="H3356" s="3" t="s">
        <v>3181</v>
      </c>
      <c r="I3356" s="3" t="s">
        <v>1078</v>
      </c>
      <c r="J3356" s="9">
        <v>41709</v>
      </c>
      <c r="K3356" s="9">
        <v>41715</v>
      </c>
      <c r="O3356" s="3" t="s">
        <v>3181</v>
      </c>
      <c r="P3356" s="3" t="s">
        <v>1078</v>
      </c>
      <c r="Q3356" s="3" t="s">
        <v>5772</v>
      </c>
      <c r="R3356" s="3" t="s">
        <v>5793</v>
      </c>
      <c r="S3356" s="3" t="s">
        <v>5794</v>
      </c>
      <c r="T3356" s="3" t="s">
        <v>5775</v>
      </c>
      <c r="X3356" s="3">
        <v>3354</v>
      </c>
      <c r="Y3356" s="3">
        <v>19140</v>
      </c>
    </row>
    <row r="3357" spans="2:25" x14ac:dyDescent="0.35">
      <c r="B3357" s="3">
        <v>3355</v>
      </c>
      <c r="C3357" s="3" t="s">
        <v>3182</v>
      </c>
      <c r="D3357" s="3" t="s">
        <v>3026</v>
      </c>
      <c r="H3357" s="3" t="s">
        <v>3182</v>
      </c>
      <c r="I3357" s="3" t="s">
        <v>3026</v>
      </c>
      <c r="J3357" s="9">
        <v>41824</v>
      </c>
      <c r="K3357" s="9">
        <v>41831</v>
      </c>
      <c r="O3357" s="3" t="s">
        <v>3182</v>
      </c>
      <c r="P3357" s="3" t="s">
        <v>3026</v>
      </c>
      <c r="Q3357" s="3" t="s">
        <v>5772</v>
      </c>
      <c r="R3357" s="3" t="s">
        <v>5918</v>
      </c>
      <c r="S3357" s="3" t="s">
        <v>5919</v>
      </c>
      <c r="T3357" s="3" t="s">
        <v>5775</v>
      </c>
      <c r="X3357" s="3">
        <v>3355</v>
      </c>
      <c r="Y3357" s="3">
        <v>95610</v>
      </c>
    </row>
    <row r="3358" spans="2:25" x14ac:dyDescent="0.35">
      <c r="B3358" s="3">
        <v>3356</v>
      </c>
      <c r="C3358" s="3" t="s">
        <v>3183</v>
      </c>
      <c r="D3358" s="3" t="s">
        <v>1449</v>
      </c>
      <c r="H3358" s="3" t="s">
        <v>3183</v>
      </c>
      <c r="I3358" s="3" t="s">
        <v>1449</v>
      </c>
      <c r="J3358" s="9">
        <v>41887</v>
      </c>
      <c r="K3358" s="9">
        <v>41893</v>
      </c>
      <c r="O3358" s="3" t="s">
        <v>3183</v>
      </c>
      <c r="P3358" s="3" t="s">
        <v>1449</v>
      </c>
      <c r="Q3358" s="3" t="s">
        <v>5772</v>
      </c>
      <c r="R3358" s="3" t="s">
        <v>6197</v>
      </c>
      <c r="S3358" s="3" t="s">
        <v>6198</v>
      </c>
      <c r="T3358" s="3" t="s">
        <v>5771</v>
      </c>
      <c r="X3358" s="3">
        <v>3356</v>
      </c>
      <c r="Y3358" s="3">
        <v>90032</v>
      </c>
    </row>
    <row r="3359" spans="2:25" x14ac:dyDescent="0.35">
      <c r="B3359" s="3">
        <v>3357</v>
      </c>
      <c r="C3359" s="3" t="s">
        <v>3184</v>
      </c>
      <c r="D3359" s="3" t="s">
        <v>2453</v>
      </c>
      <c r="H3359" s="3" t="s">
        <v>3184</v>
      </c>
      <c r="I3359" s="3" t="s">
        <v>2453</v>
      </c>
      <c r="J3359" s="9">
        <v>41875</v>
      </c>
      <c r="K3359" s="9">
        <v>41878</v>
      </c>
      <c r="O3359" s="3" t="s">
        <v>3184</v>
      </c>
      <c r="P3359" s="3" t="s">
        <v>2453</v>
      </c>
      <c r="Q3359" s="3" t="s">
        <v>5768</v>
      </c>
      <c r="R3359" s="3" t="s">
        <v>5998</v>
      </c>
      <c r="S3359" s="3" t="s">
        <v>5999</v>
      </c>
      <c r="T3359" s="3" t="s">
        <v>5775</v>
      </c>
      <c r="X3359" s="3">
        <v>3357</v>
      </c>
      <c r="Y3359" s="3">
        <v>32303</v>
      </c>
    </row>
    <row r="3360" spans="2:25" x14ac:dyDescent="0.35">
      <c r="B3360" s="3">
        <v>3358</v>
      </c>
      <c r="C3360" s="3" t="s">
        <v>3184</v>
      </c>
      <c r="D3360" s="3" t="s">
        <v>1751</v>
      </c>
      <c r="H3360" s="3" t="s">
        <v>3184</v>
      </c>
      <c r="I3360" s="3" t="s">
        <v>1751</v>
      </c>
      <c r="J3360" s="9">
        <v>41875</v>
      </c>
      <c r="K3360" s="9">
        <v>41878</v>
      </c>
      <c r="O3360" s="3" t="s">
        <v>3184</v>
      </c>
      <c r="P3360" s="3" t="s">
        <v>1751</v>
      </c>
      <c r="Q3360" s="3" t="s">
        <v>5768</v>
      </c>
      <c r="R3360" s="3" t="s">
        <v>5998</v>
      </c>
      <c r="S3360" s="3" t="s">
        <v>5999</v>
      </c>
      <c r="T3360" s="3" t="s">
        <v>5775</v>
      </c>
      <c r="X3360" s="3">
        <v>3358</v>
      </c>
      <c r="Y3360" s="3">
        <v>32303</v>
      </c>
    </row>
    <row r="3361" spans="2:25" x14ac:dyDescent="0.35">
      <c r="B3361" s="3">
        <v>3359</v>
      </c>
      <c r="C3361" s="3" t="s">
        <v>3184</v>
      </c>
      <c r="D3361" s="3" t="s">
        <v>938</v>
      </c>
      <c r="H3361" s="3" t="s">
        <v>3184</v>
      </c>
      <c r="I3361" s="3" t="s">
        <v>938</v>
      </c>
      <c r="J3361" s="9">
        <v>41875</v>
      </c>
      <c r="K3361" s="9">
        <v>41878</v>
      </c>
      <c r="O3361" s="3" t="s">
        <v>3184</v>
      </c>
      <c r="P3361" s="3" t="s">
        <v>938</v>
      </c>
      <c r="Q3361" s="3" t="s">
        <v>5768</v>
      </c>
      <c r="R3361" s="3" t="s">
        <v>5998</v>
      </c>
      <c r="S3361" s="3" t="s">
        <v>5999</v>
      </c>
      <c r="T3361" s="3" t="s">
        <v>5775</v>
      </c>
      <c r="X3361" s="3">
        <v>3359</v>
      </c>
      <c r="Y3361" s="3">
        <v>32303</v>
      </c>
    </row>
    <row r="3362" spans="2:25" x14ac:dyDescent="0.35">
      <c r="B3362" s="3">
        <v>3360</v>
      </c>
      <c r="C3362" s="3" t="s">
        <v>3184</v>
      </c>
      <c r="D3362" s="3" t="s">
        <v>1129</v>
      </c>
      <c r="H3362" s="3" t="s">
        <v>3184</v>
      </c>
      <c r="I3362" s="3" t="s">
        <v>1129</v>
      </c>
      <c r="J3362" s="9">
        <v>41875</v>
      </c>
      <c r="K3362" s="9">
        <v>41878</v>
      </c>
      <c r="O3362" s="3" t="s">
        <v>3184</v>
      </c>
      <c r="P3362" s="3" t="s">
        <v>1129</v>
      </c>
      <c r="Q3362" s="3" t="s">
        <v>5768</v>
      </c>
      <c r="R3362" s="3" t="s">
        <v>5998</v>
      </c>
      <c r="S3362" s="3" t="s">
        <v>5999</v>
      </c>
      <c r="T3362" s="3" t="s">
        <v>5775</v>
      </c>
      <c r="X3362" s="3">
        <v>3360</v>
      </c>
      <c r="Y3362" s="3">
        <v>32303</v>
      </c>
    </row>
    <row r="3363" spans="2:25" x14ac:dyDescent="0.35">
      <c r="B3363" s="3">
        <v>3361</v>
      </c>
      <c r="C3363" s="3" t="s">
        <v>3184</v>
      </c>
      <c r="D3363" s="3" t="s">
        <v>1107</v>
      </c>
      <c r="H3363" s="3" t="s">
        <v>3184</v>
      </c>
      <c r="I3363" s="3" t="s">
        <v>1107</v>
      </c>
      <c r="J3363" s="9">
        <v>41875</v>
      </c>
      <c r="K3363" s="9">
        <v>41878</v>
      </c>
      <c r="O3363" s="3" t="s">
        <v>3184</v>
      </c>
      <c r="P3363" s="3" t="s">
        <v>1107</v>
      </c>
      <c r="Q3363" s="3" t="s">
        <v>5768</v>
      </c>
      <c r="R3363" s="3" t="s">
        <v>5998</v>
      </c>
      <c r="S3363" s="3" t="s">
        <v>5999</v>
      </c>
      <c r="T3363" s="3" t="s">
        <v>5775</v>
      </c>
      <c r="X3363" s="3">
        <v>3361</v>
      </c>
      <c r="Y3363" s="3">
        <v>32303</v>
      </c>
    </row>
    <row r="3364" spans="2:25" x14ac:dyDescent="0.35">
      <c r="B3364" s="3">
        <v>3362</v>
      </c>
      <c r="C3364" s="3" t="s">
        <v>3185</v>
      </c>
      <c r="D3364" s="3" t="s">
        <v>3186</v>
      </c>
      <c r="H3364" s="3" t="s">
        <v>3185</v>
      </c>
      <c r="I3364" s="3" t="s">
        <v>3186</v>
      </c>
      <c r="J3364" s="9">
        <v>41552</v>
      </c>
      <c r="K3364" s="9">
        <v>41552</v>
      </c>
      <c r="O3364" s="3" t="s">
        <v>3185</v>
      </c>
      <c r="P3364" s="3" t="s">
        <v>3186</v>
      </c>
      <c r="Q3364" s="3" t="s">
        <v>6020</v>
      </c>
      <c r="R3364" s="3" t="s">
        <v>6379</v>
      </c>
      <c r="S3364" s="3" t="s">
        <v>6380</v>
      </c>
      <c r="T3364" s="3" t="s">
        <v>5775</v>
      </c>
      <c r="X3364" s="3">
        <v>3362</v>
      </c>
      <c r="Y3364" s="3">
        <v>75056</v>
      </c>
    </row>
    <row r="3365" spans="2:25" x14ac:dyDescent="0.35">
      <c r="B3365" s="3">
        <v>3363</v>
      </c>
      <c r="C3365" s="3" t="s">
        <v>3187</v>
      </c>
      <c r="D3365" s="3" t="s">
        <v>565</v>
      </c>
      <c r="H3365" s="3" t="s">
        <v>3187</v>
      </c>
      <c r="I3365" s="3" t="s">
        <v>565</v>
      </c>
      <c r="J3365" s="9">
        <v>40842</v>
      </c>
      <c r="K3365" s="9">
        <v>40846</v>
      </c>
      <c r="O3365" s="3" t="s">
        <v>3187</v>
      </c>
      <c r="P3365" s="3" t="s">
        <v>565</v>
      </c>
      <c r="Q3365" s="3" t="s">
        <v>5768</v>
      </c>
      <c r="R3365" s="3" t="s">
        <v>7155</v>
      </c>
      <c r="S3365" s="3" t="s">
        <v>7156</v>
      </c>
      <c r="T3365" s="3" t="s">
        <v>5775</v>
      </c>
      <c r="X3365" s="3">
        <v>3363</v>
      </c>
      <c r="Y3365" s="3">
        <v>98105</v>
      </c>
    </row>
    <row r="3366" spans="2:25" x14ac:dyDescent="0.35">
      <c r="B3366" s="3">
        <v>3364</v>
      </c>
      <c r="C3366" s="3" t="s">
        <v>3187</v>
      </c>
      <c r="D3366" s="3" t="s">
        <v>3188</v>
      </c>
      <c r="H3366" s="3" t="s">
        <v>3187</v>
      </c>
      <c r="I3366" s="3" t="s">
        <v>3188</v>
      </c>
      <c r="J3366" s="9">
        <v>40842</v>
      </c>
      <c r="K3366" s="9">
        <v>40846</v>
      </c>
      <c r="O3366" s="3" t="s">
        <v>3187</v>
      </c>
      <c r="P3366" s="3" t="s">
        <v>3188</v>
      </c>
      <c r="Q3366" s="3" t="s">
        <v>5768</v>
      </c>
      <c r="R3366" s="3" t="s">
        <v>7155</v>
      </c>
      <c r="S3366" s="3" t="s">
        <v>7156</v>
      </c>
      <c r="T3366" s="3" t="s">
        <v>5775</v>
      </c>
      <c r="X3366" s="3">
        <v>3364</v>
      </c>
      <c r="Y3366" s="3">
        <v>98105</v>
      </c>
    </row>
    <row r="3367" spans="2:25" x14ac:dyDescent="0.35">
      <c r="B3367" s="3">
        <v>3365</v>
      </c>
      <c r="C3367" s="3" t="s">
        <v>3189</v>
      </c>
      <c r="D3367" s="3" t="s">
        <v>623</v>
      </c>
      <c r="H3367" s="3" t="s">
        <v>3189</v>
      </c>
      <c r="I3367" s="3" t="s">
        <v>623</v>
      </c>
      <c r="J3367" s="9">
        <v>41454</v>
      </c>
      <c r="K3367" s="9">
        <v>41454</v>
      </c>
      <c r="O3367" s="3" t="s">
        <v>3189</v>
      </c>
      <c r="P3367" s="3" t="s">
        <v>623</v>
      </c>
      <c r="Q3367" s="3" t="s">
        <v>6020</v>
      </c>
      <c r="R3367" s="3" t="s">
        <v>6257</v>
      </c>
      <c r="S3367" s="3" t="s">
        <v>6258</v>
      </c>
      <c r="T3367" s="3" t="s">
        <v>5771</v>
      </c>
      <c r="X3367" s="3">
        <v>3365</v>
      </c>
      <c r="Y3367" s="3">
        <v>90032</v>
      </c>
    </row>
    <row r="3368" spans="2:25" x14ac:dyDescent="0.35">
      <c r="B3368" s="3">
        <v>3366</v>
      </c>
      <c r="C3368" s="3" t="s">
        <v>3189</v>
      </c>
      <c r="D3368" s="3" t="s">
        <v>353</v>
      </c>
      <c r="H3368" s="3" t="s">
        <v>3189</v>
      </c>
      <c r="I3368" s="3" t="s">
        <v>353</v>
      </c>
      <c r="J3368" s="9">
        <v>41454</v>
      </c>
      <c r="K3368" s="9">
        <v>41454</v>
      </c>
      <c r="O3368" s="3" t="s">
        <v>3189</v>
      </c>
      <c r="P3368" s="3" t="s">
        <v>353</v>
      </c>
      <c r="Q3368" s="3" t="s">
        <v>6020</v>
      </c>
      <c r="R3368" s="3" t="s">
        <v>6257</v>
      </c>
      <c r="S3368" s="3" t="s">
        <v>6258</v>
      </c>
      <c r="T3368" s="3" t="s">
        <v>5771</v>
      </c>
      <c r="X3368" s="3">
        <v>3366</v>
      </c>
      <c r="Y3368" s="3">
        <v>90032</v>
      </c>
    </row>
    <row r="3369" spans="2:25" x14ac:dyDescent="0.35">
      <c r="B3369" s="3">
        <v>3367</v>
      </c>
      <c r="C3369" s="3" t="s">
        <v>3190</v>
      </c>
      <c r="D3369" s="3" t="s">
        <v>3191</v>
      </c>
      <c r="H3369" s="3" t="s">
        <v>3190</v>
      </c>
      <c r="I3369" s="3" t="s">
        <v>3191</v>
      </c>
      <c r="J3369" s="9">
        <v>40851</v>
      </c>
      <c r="K3369" s="9">
        <v>40858</v>
      </c>
      <c r="O3369" s="3" t="s">
        <v>3190</v>
      </c>
      <c r="P3369" s="3" t="s">
        <v>3191</v>
      </c>
      <c r="Q3369" s="3" t="s">
        <v>5772</v>
      </c>
      <c r="R3369" s="3" t="s">
        <v>6773</v>
      </c>
      <c r="S3369" s="3" t="s">
        <v>6774</v>
      </c>
      <c r="T3369" s="3" t="s">
        <v>5775</v>
      </c>
      <c r="X3369" s="3">
        <v>3367</v>
      </c>
      <c r="Y3369" s="3">
        <v>90045</v>
      </c>
    </row>
    <row r="3370" spans="2:25" x14ac:dyDescent="0.35">
      <c r="B3370" s="3">
        <v>3368</v>
      </c>
      <c r="C3370" s="3" t="s">
        <v>3190</v>
      </c>
      <c r="D3370" s="3" t="s">
        <v>438</v>
      </c>
      <c r="H3370" s="3" t="s">
        <v>3190</v>
      </c>
      <c r="I3370" s="3" t="s">
        <v>438</v>
      </c>
      <c r="J3370" s="9">
        <v>40851</v>
      </c>
      <c r="K3370" s="9">
        <v>40858</v>
      </c>
      <c r="O3370" s="3" t="s">
        <v>3190</v>
      </c>
      <c r="P3370" s="3" t="s">
        <v>438</v>
      </c>
      <c r="Q3370" s="3" t="s">
        <v>5772</v>
      </c>
      <c r="R3370" s="3" t="s">
        <v>6773</v>
      </c>
      <c r="S3370" s="3" t="s">
        <v>6774</v>
      </c>
      <c r="T3370" s="3" t="s">
        <v>5775</v>
      </c>
      <c r="X3370" s="3">
        <v>3368</v>
      </c>
      <c r="Y3370" s="3">
        <v>90045</v>
      </c>
    </row>
    <row r="3371" spans="2:25" x14ac:dyDescent="0.35">
      <c r="B3371" s="3">
        <v>3369</v>
      </c>
      <c r="C3371" s="3" t="s">
        <v>3190</v>
      </c>
      <c r="D3371" s="3" t="s">
        <v>982</v>
      </c>
      <c r="H3371" s="3" t="s">
        <v>3190</v>
      </c>
      <c r="I3371" s="3" t="s">
        <v>982</v>
      </c>
      <c r="J3371" s="9">
        <v>40851</v>
      </c>
      <c r="K3371" s="9">
        <v>40858</v>
      </c>
      <c r="O3371" s="3" t="s">
        <v>3190</v>
      </c>
      <c r="P3371" s="3" t="s">
        <v>982</v>
      </c>
      <c r="Q3371" s="3" t="s">
        <v>5772</v>
      </c>
      <c r="R3371" s="3" t="s">
        <v>6773</v>
      </c>
      <c r="S3371" s="3" t="s">
        <v>6774</v>
      </c>
      <c r="T3371" s="3" t="s">
        <v>5775</v>
      </c>
      <c r="X3371" s="3">
        <v>3369</v>
      </c>
      <c r="Y3371" s="3">
        <v>90045</v>
      </c>
    </row>
    <row r="3372" spans="2:25" x14ac:dyDescent="0.35">
      <c r="B3372" s="3">
        <v>3370</v>
      </c>
      <c r="C3372" s="3" t="s">
        <v>3190</v>
      </c>
      <c r="D3372" s="3" t="s">
        <v>2248</v>
      </c>
      <c r="H3372" s="3" t="s">
        <v>3190</v>
      </c>
      <c r="I3372" s="3" t="s">
        <v>2248</v>
      </c>
      <c r="J3372" s="9">
        <v>40851</v>
      </c>
      <c r="K3372" s="9">
        <v>40858</v>
      </c>
      <c r="O3372" s="3" t="s">
        <v>3190</v>
      </c>
      <c r="P3372" s="3" t="s">
        <v>2248</v>
      </c>
      <c r="Q3372" s="3" t="s">
        <v>5772</v>
      </c>
      <c r="R3372" s="3" t="s">
        <v>6773</v>
      </c>
      <c r="S3372" s="3" t="s">
        <v>6774</v>
      </c>
      <c r="T3372" s="3" t="s">
        <v>5775</v>
      </c>
      <c r="X3372" s="3">
        <v>3370</v>
      </c>
      <c r="Y3372" s="3">
        <v>90045</v>
      </c>
    </row>
    <row r="3373" spans="2:25" x14ac:dyDescent="0.35">
      <c r="B3373" s="3">
        <v>3371</v>
      </c>
      <c r="C3373" s="3" t="s">
        <v>3190</v>
      </c>
      <c r="D3373" s="3" t="s">
        <v>3192</v>
      </c>
      <c r="H3373" s="3" t="s">
        <v>3190</v>
      </c>
      <c r="I3373" s="3" t="s">
        <v>3192</v>
      </c>
      <c r="J3373" s="9">
        <v>40851</v>
      </c>
      <c r="K3373" s="9">
        <v>40858</v>
      </c>
      <c r="O3373" s="3" t="s">
        <v>3190</v>
      </c>
      <c r="P3373" s="3" t="s">
        <v>3192</v>
      </c>
      <c r="Q3373" s="3" t="s">
        <v>5772</v>
      </c>
      <c r="R3373" s="3" t="s">
        <v>6773</v>
      </c>
      <c r="S3373" s="3" t="s">
        <v>6774</v>
      </c>
      <c r="T3373" s="3" t="s">
        <v>5775</v>
      </c>
      <c r="X3373" s="3">
        <v>3371</v>
      </c>
      <c r="Y3373" s="3">
        <v>90045</v>
      </c>
    </row>
    <row r="3374" spans="2:25" x14ac:dyDescent="0.35">
      <c r="B3374" s="3">
        <v>3372</v>
      </c>
      <c r="C3374" s="3" t="s">
        <v>3193</v>
      </c>
      <c r="D3374" s="3" t="s">
        <v>3194</v>
      </c>
      <c r="H3374" s="3" t="s">
        <v>3193</v>
      </c>
      <c r="I3374" s="3" t="s">
        <v>3194</v>
      </c>
      <c r="J3374" s="9">
        <v>41085</v>
      </c>
      <c r="K3374" s="9">
        <v>41091</v>
      </c>
      <c r="O3374" s="3" t="s">
        <v>3193</v>
      </c>
      <c r="P3374" s="3" t="s">
        <v>3194</v>
      </c>
      <c r="Q3374" s="3" t="s">
        <v>5772</v>
      </c>
      <c r="R3374" s="3" t="s">
        <v>6209</v>
      </c>
      <c r="S3374" s="3" t="s">
        <v>6210</v>
      </c>
      <c r="T3374" s="3" t="s">
        <v>5775</v>
      </c>
      <c r="X3374" s="3">
        <v>3372</v>
      </c>
      <c r="Y3374" s="3">
        <v>90045</v>
      </c>
    </row>
    <row r="3375" spans="2:25" x14ac:dyDescent="0.35">
      <c r="B3375" s="3">
        <v>3373</v>
      </c>
      <c r="C3375" s="3" t="s">
        <v>3193</v>
      </c>
      <c r="D3375" s="3" t="s">
        <v>1058</v>
      </c>
      <c r="H3375" s="3" t="s">
        <v>3193</v>
      </c>
      <c r="I3375" s="3" t="s">
        <v>1058</v>
      </c>
      <c r="J3375" s="9">
        <v>41085</v>
      </c>
      <c r="K3375" s="9">
        <v>41091</v>
      </c>
      <c r="O3375" s="3" t="s">
        <v>3193</v>
      </c>
      <c r="P3375" s="3" t="s">
        <v>1058</v>
      </c>
      <c r="Q3375" s="3" t="s">
        <v>5772</v>
      </c>
      <c r="R3375" s="3" t="s">
        <v>6209</v>
      </c>
      <c r="S3375" s="3" t="s">
        <v>6210</v>
      </c>
      <c r="T3375" s="3" t="s">
        <v>5775</v>
      </c>
      <c r="X3375" s="3">
        <v>3373</v>
      </c>
      <c r="Y3375" s="3">
        <v>90045</v>
      </c>
    </row>
    <row r="3376" spans="2:25" x14ac:dyDescent="0.35">
      <c r="B3376" s="3">
        <v>3374</v>
      </c>
      <c r="C3376" s="3" t="s">
        <v>3193</v>
      </c>
      <c r="D3376" s="3" t="s">
        <v>1852</v>
      </c>
      <c r="H3376" s="3" t="s">
        <v>3193</v>
      </c>
      <c r="I3376" s="3" t="s">
        <v>1852</v>
      </c>
      <c r="J3376" s="9">
        <v>41085</v>
      </c>
      <c r="K3376" s="9">
        <v>41091</v>
      </c>
      <c r="O3376" s="3" t="s">
        <v>3193</v>
      </c>
      <c r="P3376" s="3" t="s">
        <v>1852</v>
      </c>
      <c r="Q3376" s="3" t="s">
        <v>5772</v>
      </c>
      <c r="R3376" s="3" t="s">
        <v>6209</v>
      </c>
      <c r="S3376" s="3" t="s">
        <v>6210</v>
      </c>
      <c r="T3376" s="3" t="s">
        <v>5775</v>
      </c>
      <c r="X3376" s="3">
        <v>3374</v>
      </c>
      <c r="Y3376" s="3">
        <v>90045</v>
      </c>
    </row>
    <row r="3377" spans="2:25" x14ac:dyDescent="0.35">
      <c r="B3377" s="3">
        <v>3375</v>
      </c>
      <c r="C3377" s="3" t="s">
        <v>3195</v>
      </c>
      <c r="D3377" s="3" t="s">
        <v>2625</v>
      </c>
      <c r="H3377" s="3" t="s">
        <v>3195</v>
      </c>
      <c r="I3377" s="3" t="s">
        <v>2625</v>
      </c>
      <c r="J3377" s="9">
        <v>41116</v>
      </c>
      <c r="K3377" s="9">
        <v>41123</v>
      </c>
      <c r="O3377" s="3" t="s">
        <v>3195</v>
      </c>
      <c r="P3377" s="3" t="s">
        <v>2625</v>
      </c>
      <c r="Q3377" s="3" t="s">
        <v>5772</v>
      </c>
      <c r="R3377" s="3" t="s">
        <v>5968</v>
      </c>
      <c r="S3377" s="3" t="s">
        <v>5969</v>
      </c>
      <c r="T3377" s="3" t="s">
        <v>5775</v>
      </c>
      <c r="X3377" s="3">
        <v>3375</v>
      </c>
      <c r="Y3377" s="3">
        <v>94110</v>
      </c>
    </row>
    <row r="3378" spans="2:25" x14ac:dyDescent="0.35">
      <c r="B3378" s="3">
        <v>3376</v>
      </c>
      <c r="C3378" s="3" t="s">
        <v>3196</v>
      </c>
      <c r="D3378" s="3" t="s">
        <v>1676</v>
      </c>
      <c r="H3378" s="3" t="s">
        <v>3196</v>
      </c>
      <c r="I3378" s="3" t="s">
        <v>1676</v>
      </c>
      <c r="J3378" s="9">
        <v>40906</v>
      </c>
      <c r="K3378" s="9">
        <v>40911</v>
      </c>
      <c r="O3378" s="3" t="s">
        <v>3196</v>
      </c>
      <c r="P3378" s="3" t="s">
        <v>1676</v>
      </c>
      <c r="Q3378" s="3" t="s">
        <v>5768</v>
      </c>
      <c r="R3378" s="3" t="s">
        <v>6537</v>
      </c>
      <c r="S3378" s="3" t="s">
        <v>6538</v>
      </c>
      <c r="T3378" s="3" t="s">
        <v>5775</v>
      </c>
      <c r="X3378" s="3">
        <v>3376</v>
      </c>
      <c r="Y3378" s="3">
        <v>87105</v>
      </c>
    </row>
    <row r="3379" spans="2:25" x14ac:dyDescent="0.35">
      <c r="B3379" s="3">
        <v>3377</v>
      </c>
      <c r="C3379" s="3" t="s">
        <v>3196</v>
      </c>
      <c r="D3379" s="3" t="s">
        <v>2004</v>
      </c>
      <c r="H3379" s="3" t="s">
        <v>3196</v>
      </c>
      <c r="I3379" s="3" t="s">
        <v>2004</v>
      </c>
      <c r="J3379" s="9">
        <v>40906</v>
      </c>
      <c r="K3379" s="9">
        <v>40911</v>
      </c>
      <c r="O3379" s="3" t="s">
        <v>3196</v>
      </c>
      <c r="P3379" s="3" t="s">
        <v>2004</v>
      </c>
      <c r="Q3379" s="3" t="s">
        <v>5768</v>
      </c>
      <c r="R3379" s="3" t="s">
        <v>6537</v>
      </c>
      <c r="S3379" s="3" t="s">
        <v>6538</v>
      </c>
      <c r="T3379" s="3" t="s">
        <v>5775</v>
      </c>
      <c r="X3379" s="3">
        <v>3377</v>
      </c>
      <c r="Y3379" s="3">
        <v>87105</v>
      </c>
    </row>
    <row r="3380" spans="2:25" x14ac:dyDescent="0.35">
      <c r="B3380" s="3">
        <v>3378</v>
      </c>
      <c r="C3380" s="3" t="s">
        <v>3197</v>
      </c>
      <c r="D3380" s="3" t="s">
        <v>530</v>
      </c>
      <c r="H3380" s="3" t="s">
        <v>3197</v>
      </c>
      <c r="I3380" s="3" t="s">
        <v>530</v>
      </c>
      <c r="J3380" s="9">
        <v>40953</v>
      </c>
      <c r="K3380" s="9">
        <v>40958</v>
      </c>
      <c r="O3380" s="3" t="s">
        <v>3197</v>
      </c>
      <c r="P3380" s="3" t="s">
        <v>530</v>
      </c>
      <c r="Q3380" s="3" t="s">
        <v>5772</v>
      </c>
      <c r="R3380" s="3" t="s">
        <v>5842</v>
      </c>
      <c r="S3380" s="3" t="s">
        <v>5843</v>
      </c>
      <c r="T3380" s="3" t="s">
        <v>5775</v>
      </c>
      <c r="X3380" s="3">
        <v>3378</v>
      </c>
      <c r="Y3380" s="3">
        <v>44312</v>
      </c>
    </row>
    <row r="3381" spans="2:25" x14ac:dyDescent="0.35">
      <c r="B3381" s="3">
        <v>3379</v>
      </c>
      <c r="C3381" s="3" t="s">
        <v>3197</v>
      </c>
      <c r="D3381" s="3" t="s">
        <v>2259</v>
      </c>
      <c r="H3381" s="3" t="s">
        <v>3197</v>
      </c>
      <c r="I3381" s="3" t="s">
        <v>2259</v>
      </c>
      <c r="J3381" s="9">
        <v>40953</v>
      </c>
      <c r="K3381" s="9">
        <v>40958</v>
      </c>
      <c r="O3381" s="3" t="s">
        <v>3197</v>
      </c>
      <c r="P3381" s="3" t="s">
        <v>2259</v>
      </c>
      <c r="Q3381" s="3" t="s">
        <v>5772</v>
      </c>
      <c r="R3381" s="3" t="s">
        <v>5842</v>
      </c>
      <c r="S3381" s="3" t="s">
        <v>5843</v>
      </c>
      <c r="T3381" s="3" t="s">
        <v>5775</v>
      </c>
      <c r="X3381" s="3">
        <v>3379</v>
      </c>
      <c r="Y3381" s="3">
        <v>44312</v>
      </c>
    </row>
    <row r="3382" spans="2:25" x14ac:dyDescent="0.35">
      <c r="B3382" s="3">
        <v>3380</v>
      </c>
      <c r="C3382" s="3" t="s">
        <v>3197</v>
      </c>
      <c r="D3382" s="3" t="s">
        <v>377</v>
      </c>
      <c r="H3382" s="3" t="s">
        <v>3197</v>
      </c>
      <c r="I3382" s="3" t="s">
        <v>377</v>
      </c>
      <c r="J3382" s="9">
        <v>40953</v>
      </c>
      <c r="K3382" s="9">
        <v>40958</v>
      </c>
      <c r="O3382" s="3" t="s">
        <v>3197</v>
      </c>
      <c r="P3382" s="3" t="s">
        <v>377</v>
      </c>
      <c r="Q3382" s="3" t="s">
        <v>5772</v>
      </c>
      <c r="R3382" s="3" t="s">
        <v>5842</v>
      </c>
      <c r="S3382" s="3" t="s">
        <v>5843</v>
      </c>
      <c r="T3382" s="3" t="s">
        <v>5775</v>
      </c>
      <c r="X3382" s="3">
        <v>3380</v>
      </c>
      <c r="Y3382" s="3">
        <v>44312</v>
      </c>
    </row>
    <row r="3383" spans="2:25" x14ac:dyDescent="0.35">
      <c r="B3383" s="3">
        <v>3381</v>
      </c>
      <c r="C3383" s="3" t="s">
        <v>3197</v>
      </c>
      <c r="D3383" s="3" t="s">
        <v>1178</v>
      </c>
      <c r="H3383" s="3" t="s">
        <v>3197</v>
      </c>
      <c r="I3383" s="3" t="s">
        <v>1178</v>
      </c>
      <c r="J3383" s="9">
        <v>40953</v>
      </c>
      <c r="K3383" s="9">
        <v>40958</v>
      </c>
      <c r="O3383" s="3" t="s">
        <v>3197</v>
      </c>
      <c r="P3383" s="3" t="s">
        <v>1178</v>
      </c>
      <c r="Q3383" s="3" t="s">
        <v>5772</v>
      </c>
      <c r="R3383" s="3" t="s">
        <v>5842</v>
      </c>
      <c r="S3383" s="3" t="s">
        <v>5843</v>
      </c>
      <c r="T3383" s="3" t="s">
        <v>5775</v>
      </c>
      <c r="X3383" s="3">
        <v>3381</v>
      </c>
      <c r="Y3383" s="3">
        <v>44312</v>
      </c>
    </row>
    <row r="3384" spans="2:25" x14ac:dyDescent="0.35">
      <c r="B3384" s="3">
        <v>3382</v>
      </c>
      <c r="C3384" s="3" t="s">
        <v>3197</v>
      </c>
      <c r="D3384" s="3" t="s">
        <v>1486</v>
      </c>
      <c r="H3384" s="3" t="s">
        <v>3197</v>
      </c>
      <c r="I3384" s="3" t="s">
        <v>1486</v>
      </c>
      <c r="J3384" s="9">
        <v>40953</v>
      </c>
      <c r="K3384" s="9">
        <v>40958</v>
      </c>
      <c r="O3384" s="3" t="s">
        <v>3197</v>
      </c>
      <c r="P3384" s="3" t="s">
        <v>1486</v>
      </c>
      <c r="Q3384" s="3" t="s">
        <v>5772</v>
      </c>
      <c r="R3384" s="3" t="s">
        <v>5842</v>
      </c>
      <c r="S3384" s="3" t="s">
        <v>5843</v>
      </c>
      <c r="T3384" s="3" t="s">
        <v>5775</v>
      </c>
      <c r="X3384" s="3">
        <v>3382</v>
      </c>
      <c r="Y3384" s="3">
        <v>44312</v>
      </c>
    </row>
    <row r="3385" spans="2:25" x14ac:dyDescent="0.35">
      <c r="B3385" s="3">
        <v>3383</v>
      </c>
      <c r="C3385" s="3" t="s">
        <v>3198</v>
      </c>
      <c r="D3385" s="3" t="s">
        <v>3199</v>
      </c>
      <c r="H3385" s="3" t="s">
        <v>3198</v>
      </c>
      <c r="I3385" s="3" t="s">
        <v>3199</v>
      </c>
      <c r="J3385" s="9">
        <v>41299</v>
      </c>
      <c r="K3385" s="9">
        <v>41301</v>
      </c>
      <c r="O3385" s="3" t="s">
        <v>3198</v>
      </c>
      <c r="P3385" s="3" t="s">
        <v>3199</v>
      </c>
      <c r="Q3385" s="3" t="s">
        <v>5801</v>
      </c>
      <c r="R3385" s="3" t="s">
        <v>6475</v>
      </c>
      <c r="S3385" s="3" t="s">
        <v>6476</v>
      </c>
      <c r="T3385" s="3" t="s">
        <v>5771</v>
      </c>
      <c r="X3385" s="3">
        <v>3383</v>
      </c>
      <c r="Y3385" s="3">
        <v>7060</v>
      </c>
    </row>
    <row r="3386" spans="2:25" x14ac:dyDescent="0.35">
      <c r="B3386" s="3">
        <v>3384</v>
      </c>
      <c r="C3386" s="3" t="s">
        <v>3198</v>
      </c>
      <c r="D3386" s="3" t="s">
        <v>2785</v>
      </c>
      <c r="H3386" s="3" t="s">
        <v>3198</v>
      </c>
      <c r="I3386" s="3" t="s">
        <v>2785</v>
      </c>
      <c r="J3386" s="9">
        <v>41299</v>
      </c>
      <c r="K3386" s="9">
        <v>41301</v>
      </c>
      <c r="O3386" s="3" t="s">
        <v>3198</v>
      </c>
      <c r="P3386" s="3" t="s">
        <v>2785</v>
      </c>
      <c r="Q3386" s="3" t="s">
        <v>5801</v>
      </c>
      <c r="R3386" s="3" t="s">
        <v>6475</v>
      </c>
      <c r="S3386" s="3" t="s">
        <v>6476</v>
      </c>
      <c r="T3386" s="3" t="s">
        <v>5771</v>
      </c>
      <c r="X3386" s="3">
        <v>3384</v>
      </c>
      <c r="Y3386" s="3">
        <v>7060</v>
      </c>
    </row>
    <row r="3387" spans="2:25" x14ac:dyDescent="0.35">
      <c r="B3387" s="3">
        <v>3385</v>
      </c>
      <c r="C3387" s="3" t="s">
        <v>3200</v>
      </c>
      <c r="D3387" s="3" t="s">
        <v>2410</v>
      </c>
      <c r="H3387" s="3" t="s">
        <v>3200</v>
      </c>
      <c r="I3387" s="3" t="s">
        <v>2410</v>
      </c>
      <c r="J3387" s="9">
        <v>41731</v>
      </c>
      <c r="K3387" s="9">
        <v>41737</v>
      </c>
      <c r="O3387" s="3" t="s">
        <v>3200</v>
      </c>
      <c r="P3387" s="3" t="s">
        <v>2410</v>
      </c>
      <c r="Q3387" s="3" t="s">
        <v>5772</v>
      </c>
      <c r="R3387" s="3" t="s">
        <v>6721</v>
      </c>
      <c r="S3387" s="3" t="s">
        <v>6722</v>
      </c>
      <c r="T3387" s="3" t="s">
        <v>5775</v>
      </c>
      <c r="X3387" s="3">
        <v>3385</v>
      </c>
      <c r="Y3387" s="3">
        <v>10011</v>
      </c>
    </row>
    <row r="3388" spans="2:25" x14ac:dyDescent="0.35">
      <c r="B3388" s="3">
        <v>3386</v>
      </c>
      <c r="C3388" s="3" t="s">
        <v>3201</v>
      </c>
      <c r="D3388" s="3" t="s">
        <v>3202</v>
      </c>
      <c r="H3388" s="3" t="s">
        <v>3201</v>
      </c>
      <c r="I3388" s="3" t="s">
        <v>3202</v>
      </c>
      <c r="J3388" s="9">
        <v>41916</v>
      </c>
      <c r="K3388" s="9">
        <v>41922</v>
      </c>
      <c r="O3388" s="3" t="s">
        <v>3201</v>
      </c>
      <c r="P3388" s="3" t="s">
        <v>3202</v>
      </c>
      <c r="Q3388" s="3" t="s">
        <v>5772</v>
      </c>
      <c r="R3388" s="3" t="s">
        <v>5998</v>
      </c>
      <c r="S3388" s="3" t="s">
        <v>5999</v>
      </c>
      <c r="T3388" s="3" t="s">
        <v>5775</v>
      </c>
      <c r="X3388" s="3">
        <v>3386</v>
      </c>
      <c r="Y3388" s="3">
        <v>33012</v>
      </c>
    </row>
    <row r="3389" spans="2:25" x14ac:dyDescent="0.35">
      <c r="B3389" s="3">
        <v>3387</v>
      </c>
      <c r="C3389" s="3" t="s">
        <v>3201</v>
      </c>
      <c r="D3389" s="3" t="s">
        <v>704</v>
      </c>
      <c r="H3389" s="3" t="s">
        <v>3201</v>
      </c>
      <c r="I3389" s="3" t="s">
        <v>704</v>
      </c>
      <c r="J3389" s="9">
        <v>41916</v>
      </c>
      <c r="K3389" s="9">
        <v>41922</v>
      </c>
      <c r="O3389" s="3" t="s">
        <v>3201</v>
      </c>
      <c r="P3389" s="3" t="s">
        <v>704</v>
      </c>
      <c r="Q3389" s="3" t="s">
        <v>5772</v>
      </c>
      <c r="R3389" s="3" t="s">
        <v>5998</v>
      </c>
      <c r="S3389" s="3" t="s">
        <v>5999</v>
      </c>
      <c r="T3389" s="3" t="s">
        <v>5775</v>
      </c>
      <c r="X3389" s="3">
        <v>3387</v>
      </c>
      <c r="Y3389" s="3">
        <v>33012</v>
      </c>
    </row>
    <row r="3390" spans="2:25" x14ac:dyDescent="0.35">
      <c r="B3390" s="3">
        <v>3388</v>
      </c>
      <c r="C3390" s="3" t="s">
        <v>3203</v>
      </c>
      <c r="D3390" s="3" t="s">
        <v>3204</v>
      </c>
      <c r="H3390" s="3" t="s">
        <v>3203</v>
      </c>
      <c r="I3390" s="3" t="s">
        <v>3204</v>
      </c>
      <c r="J3390" s="9">
        <v>41264</v>
      </c>
      <c r="K3390" s="9">
        <v>41270</v>
      </c>
      <c r="O3390" s="3" t="s">
        <v>3203</v>
      </c>
      <c r="P3390" s="3" t="s">
        <v>3204</v>
      </c>
      <c r="Q3390" s="3" t="s">
        <v>5772</v>
      </c>
      <c r="R3390" s="3" t="s">
        <v>7163</v>
      </c>
      <c r="S3390" s="3" t="s">
        <v>7164</v>
      </c>
      <c r="T3390" s="3" t="s">
        <v>5775</v>
      </c>
      <c r="X3390" s="3">
        <v>3388</v>
      </c>
      <c r="Y3390" s="3">
        <v>32114</v>
      </c>
    </row>
    <row r="3391" spans="2:25" x14ac:dyDescent="0.35">
      <c r="B3391" s="3">
        <v>3389</v>
      </c>
      <c r="C3391" s="3" t="s">
        <v>3203</v>
      </c>
      <c r="D3391" s="3" t="s">
        <v>1101</v>
      </c>
      <c r="H3391" s="3" t="s">
        <v>3203</v>
      </c>
      <c r="I3391" s="3" t="s">
        <v>1101</v>
      </c>
      <c r="J3391" s="9">
        <v>41264</v>
      </c>
      <c r="K3391" s="9">
        <v>41270</v>
      </c>
      <c r="O3391" s="3" t="s">
        <v>3203</v>
      </c>
      <c r="P3391" s="3" t="s">
        <v>1101</v>
      </c>
      <c r="Q3391" s="3" t="s">
        <v>5772</v>
      </c>
      <c r="R3391" s="3" t="s">
        <v>7163</v>
      </c>
      <c r="S3391" s="3" t="s">
        <v>7164</v>
      </c>
      <c r="T3391" s="3" t="s">
        <v>5775</v>
      </c>
      <c r="X3391" s="3">
        <v>3389</v>
      </c>
      <c r="Y3391" s="3">
        <v>32114</v>
      </c>
    </row>
    <row r="3392" spans="2:25" x14ac:dyDescent="0.35">
      <c r="B3392" s="3">
        <v>3390</v>
      </c>
      <c r="C3392" s="3" t="s">
        <v>3205</v>
      </c>
      <c r="D3392" s="3" t="s">
        <v>3206</v>
      </c>
      <c r="H3392" s="3" t="s">
        <v>3205</v>
      </c>
      <c r="I3392" s="3" t="s">
        <v>3206</v>
      </c>
      <c r="J3392" s="9">
        <v>41263</v>
      </c>
      <c r="K3392" s="9">
        <v>41267</v>
      </c>
      <c r="O3392" s="3" t="s">
        <v>3205</v>
      </c>
      <c r="P3392" s="3" t="s">
        <v>3206</v>
      </c>
      <c r="Q3392" s="3" t="s">
        <v>5772</v>
      </c>
      <c r="R3392" s="3" t="s">
        <v>6239</v>
      </c>
      <c r="S3392" s="3" t="s">
        <v>6240</v>
      </c>
      <c r="T3392" s="3" t="s">
        <v>5775</v>
      </c>
      <c r="X3392" s="3">
        <v>3390</v>
      </c>
      <c r="Y3392" s="3">
        <v>86442</v>
      </c>
    </row>
    <row r="3393" spans="2:25" x14ac:dyDescent="0.35">
      <c r="B3393" s="3">
        <v>3391</v>
      </c>
      <c r="C3393" s="3" t="s">
        <v>3205</v>
      </c>
      <c r="D3393" s="3" t="s">
        <v>1607</v>
      </c>
      <c r="H3393" s="3" t="s">
        <v>3205</v>
      </c>
      <c r="I3393" s="3" t="s">
        <v>1607</v>
      </c>
      <c r="J3393" s="9">
        <v>41263</v>
      </c>
      <c r="K3393" s="9">
        <v>41267</v>
      </c>
      <c r="O3393" s="3" t="s">
        <v>3205</v>
      </c>
      <c r="P3393" s="3" t="s">
        <v>1607</v>
      </c>
      <c r="Q3393" s="3" t="s">
        <v>5772</v>
      </c>
      <c r="R3393" s="3" t="s">
        <v>6239</v>
      </c>
      <c r="S3393" s="3" t="s">
        <v>6240</v>
      </c>
      <c r="T3393" s="3" t="s">
        <v>5775</v>
      </c>
      <c r="X3393" s="3">
        <v>3391</v>
      </c>
      <c r="Y3393" s="3">
        <v>86442</v>
      </c>
    </row>
    <row r="3394" spans="2:25" x14ac:dyDescent="0.35">
      <c r="B3394" s="3">
        <v>3392</v>
      </c>
      <c r="C3394" s="3" t="s">
        <v>3207</v>
      </c>
      <c r="D3394" s="3" t="s">
        <v>430</v>
      </c>
      <c r="H3394" s="3" t="s">
        <v>3207</v>
      </c>
      <c r="I3394" s="3" t="s">
        <v>430</v>
      </c>
      <c r="J3394" s="9">
        <v>41240</v>
      </c>
      <c r="K3394" s="9">
        <v>41244</v>
      </c>
      <c r="O3394" s="3" t="s">
        <v>3207</v>
      </c>
      <c r="P3394" s="3" t="s">
        <v>430</v>
      </c>
      <c r="Q3394" s="3" t="s">
        <v>5772</v>
      </c>
      <c r="R3394" s="3" t="s">
        <v>5804</v>
      </c>
      <c r="S3394" s="3" t="s">
        <v>5805</v>
      </c>
      <c r="T3394" s="3" t="s">
        <v>5782</v>
      </c>
      <c r="X3394" s="3">
        <v>3392</v>
      </c>
      <c r="Y3394" s="3">
        <v>90049</v>
      </c>
    </row>
    <row r="3395" spans="2:25" x14ac:dyDescent="0.35">
      <c r="B3395" s="3">
        <v>3393</v>
      </c>
      <c r="C3395" s="3" t="s">
        <v>3207</v>
      </c>
      <c r="D3395" s="3" t="s">
        <v>690</v>
      </c>
      <c r="H3395" s="3" t="s">
        <v>3207</v>
      </c>
      <c r="I3395" s="3" t="s">
        <v>690</v>
      </c>
      <c r="J3395" s="9">
        <v>41240</v>
      </c>
      <c r="K3395" s="9">
        <v>41244</v>
      </c>
      <c r="O3395" s="3" t="s">
        <v>3207</v>
      </c>
      <c r="P3395" s="3" t="s">
        <v>690</v>
      </c>
      <c r="Q3395" s="3" t="s">
        <v>5772</v>
      </c>
      <c r="R3395" s="3" t="s">
        <v>5804</v>
      </c>
      <c r="S3395" s="3" t="s">
        <v>5805</v>
      </c>
      <c r="T3395" s="3" t="s">
        <v>5782</v>
      </c>
      <c r="X3395" s="3">
        <v>3393</v>
      </c>
      <c r="Y3395" s="3">
        <v>90049</v>
      </c>
    </row>
    <row r="3396" spans="2:25" x14ac:dyDescent="0.35">
      <c r="B3396" s="3">
        <v>3394</v>
      </c>
      <c r="C3396" s="3" t="s">
        <v>3208</v>
      </c>
      <c r="D3396" s="3" t="s">
        <v>774</v>
      </c>
      <c r="H3396" s="3" t="s">
        <v>3208</v>
      </c>
      <c r="I3396" s="3" t="s">
        <v>774</v>
      </c>
      <c r="J3396" s="9">
        <v>40624</v>
      </c>
      <c r="K3396" s="9">
        <v>40624</v>
      </c>
      <c r="O3396" s="3" t="s">
        <v>3208</v>
      </c>
      <c r="P3396" s="3" t="s">
        <v>774</v>
      </c>
      <c r="Q3396" s="3" t="s">
        <v>6020</v>
      </c>
      <c r="R3396" s="3" t="s">
        <v>7165</v>
      </c>
      <c r="S3396" s="3" t="s">
        <v>7166</v>
      </c>
      <c r="T3396" s="3" t="s">
        <v>5775</v>
      </c>
      <c r="X3396" s="3">
        <v>3394</v>
      </c>
      <c r="Y3396" s="3">
        <v>46368</v>
      </c>
    </row>
    <row r="3397" spans="2:25" x14ac:dyDescent="0.35">
      <c r="B3397" s="3">
        <v>3395</v>
      </c>
      <c r="C3397" s="3" t="s">
        <v>3209</v>
      </c>
      <c r="D3397" s="3" t="s">
        <v>1253</v>
      </c>
      <c r="H3397" s="3" t="s">
        <v>3209</v>
      </c>
      <c r="I3397" s="3" t="s">
        <v>1253</v>
      </c>
      <c r="J3397" s="9">
        <v>41718</v>
      </c>
      <c r="K3397" s="9">
        <v>41721</v>
      </c>
      <c r="O3397" s="3" t="s">
        <v>3209</v>
      </c>
      <c r="P3397" s="3" t="s">
        <v>1253</v>
      </c>
      <c r="Q3397" s="3" t="s">
        <v>5801</v>
      </c>
      <c r="R3397" s="3" t="s">
        <v>6659</v>
      </c>
      <c r="S3397" s="3" t="s">
        <v>6660</v>
      </c>
      <c r="T3397" s="3" t="s">
        <v>5775</v>
      </c>
      <c r="X3397" s="3">
        <v>3395</v>
      </c>
      <c r="Y3397" s="3">
        <v>94110</v>
      </c>
    </row>
    <row r="3398" spans="2:25" x14ac:dyDescent="0.35">
      <c r="B3398" s="3">
        <v>3396</v>
      </c>
      <c r="C3398" s="3" t="s">
        <v>3209</v>
      </c>
      <c r="D3398" s="3" t="s">
        <v>1533</v>
      </c>
      <c r="H3398" s="3" t="s">
        <v>3209</v>
      </c>
      <c r="I3398" s="3" t="s">
        <v>1533</v>
      </c>
      <c r="J3398" s="9">
        <v>41718</v>
      </c>
      <c r="K3398" s="9">
        <v>41721</v>
      </c>
      <c r="O3398" s="3" t="s">
        <v>3209</v>
      </c>
      <c r="P3398" s="3" t="s">
        <v>1533</v>
      </c>
      <c r="Q3398" s="3" t="s">
        <v>5801</v>
      </c>
      <c r="R3398" s="3" t="s">
        <v>6659</v>
      </c>
      <c r="S3398" s="3" t="s">
        <v>6660</v>
      </c>
      <c r="T3398" s="3" t="s">
        <v>5775</v>
      </c>
      <c r="X3398" s="3">
        <v>3396</v>
      </c>
      <c r="Y3398" s="3">
        <v>94110</v>
      </c>
    </row>
    <row r="3399" spans="2:25" x14ac:dyDescent="0.35">
      <c r="B3399" s="3">
        <v>3397</v>
      </c>
      <c r="C3399" s="3" t="s">
        <v>3209</v>
      </c>
      <c r="D3399" s="3" t="s">
        <v>1143</v>
      </c>
      <c r="H3399" s="3" t="s">
        <v>3209</v>
      </c>
      <c r="I3399" s="3" t="s">
        <v>1143</v>
      </c>
      <c r="J3399" s="9">
        <v>41718</v>
      </c>
      <c r="K3399" s="9">
        <v>41721</v>
      </c>
      <c r="O3399" s="3" t="s">
        <v>3209</v>
      </c>
      <c r="P3399" s="3" t="s">
        <v>1143</v>
      </c>
      <c r="Q3399" s="3" t="s">
        <v>5801</v>
      </c>
      <c r="R3399" s="3" t="s">
        <v>6659</v>
      </c>
      <c r="S3399" s="3" t="s">
        <v>6660</v>
      </c>
      <c r="T3399" s="3" t="s">
        <v>5775</v>
      </c>
      <c r="X3399" s="3">
        <v>3397</v>
      </c>
      <c r="Y3399" s="3">
        <v>94110</v>
      </c>
    </row>
    <row r="3400" spans="2:25" x14ac:dyDescent="0.35">
      <c r="B3400" s="3">
        <v>3398</v>
      </c>
      <c r="C3400" s="3" t="s">
        <v>3209</v>
      </c>
      <c r="D3400" s="3" t="s">
        <v>1672</v>
      </c>
      <c r="H3400" s="3" t="s">
        <v>3209</v>
      </c>
      <c r="I3400" s="3" t="s">
        <v>1672</v>
      </c>
      <c r="J3400" s="9">
        <v>41718</v>
      </c>
      <c r="K3400" s="9">
        <v>41721</v>
      </c>
      <c r="O3400" s="3" t="s">
        <v>3209</v>
      </c>
      <c r="P3400" s="3" t="s">
        <v>1672</v>
      </c>
      <c r="Q3400" s="3" t="s">
        <v>5801</v>
      </c>
      <c r="R3400" s="3" t="s">
        <v>6659</v>
      </c>
      <c r="S3400" s="3" t="s">
        <v>6660</v>
      </c>
      <c r="T3400" s="3" t="s">
        <v>5775</v>
      </c>
      <c r="X3400" s="3">
        <v>3398</v>
      </c>
      <c r="Y3400" s="3">
        <v>94110</v>
      </c>
    </row>
    <row r="3401" spans="2:25" x14ac:dyDescent="0.35">
      <c r="B3401" s="3">
        <v>3399</v>
      </c>
      <c r="C3401" s="3" t="s">
        <v>3210</v>
      </c>
      <c r="D3401" s="3" t="s">
        <v>825</v>
      </c>
      <c r="H3401" s="3" t="s">
        <v>3210</v>
      </c>
      <c r="I3401" s="3" t="s">
        <v>825</v>
      </c>
      <c r="J3401" s="9">
        <v>41536</v>
      </c>
      <c r="K3401" s="9">
        <v>41543</v>
      </c>
      <c r="O3401" s="3" t="s">
        <v>3210</v>
      </c>
      <c r="P3401" s="3" t="s">
        <v>825</v>
      </c>
      <c r="Q3401" s="3" t="s">
        <v>5772</v>
      </c>
      <c r="R3401" s="3" t="s">
        <v>7167</v>
      </c>
      <c r="S3401" s="3" t="s">
        <v>7168</v>
      </c>
      <c r="T3401" s="3" t="s">
        <v>5775</v>
      </c>
      <c r="X3401" s="3">
        <v>3399</v>
      </c>
      <c r="Y3401" s="3">
        <v>10801</v>
      </c>
    </row>
    <row r="3402" spans="2:25" x14ac:dyDescent="0.35">
      <c r="B3402" s="3">
        <v>3400</v>
      </c>
      <c r="C3402" s="3" t="s">
        <v>3210</v>
      </c>
      <c r="D3402" s="3" t="s">
        <v>3211</v>
      </c>
      <c r="H3402" s="3" t="s">
        <v>3210</v>
      </c>
      <c r="I3402" s="3" t="s">
        <v>3211</v>
      </c>
      <c r="J3402" s="9">
        <v>41536</v>
      </c>
      <c r="K3402" s="9">
        <v>41543</v>
      </c>
      <c r="O3402" s="3" t="s">
        <v>3210</v>
      </c>
      <c r="P3402" s="3" t="s">
        <v>3211</v>
      </c>
      <c r="Q3402" s="3" t="s">
        <v>5772</v>
      </c>
      <c r="R3402" s="3" t="s">
        <v>7167</v>
      </c>
      <c r="S3402" s="3" t="s">
        <v>7168</v>
      </c>
      <c r="T3402" s="3" t="s">
        <v>5775</v>
      </c>
      <c r="X3402" s="3">
        <v>3400</v>
      </c>
      <c r="Y3402" s="3">
        <v>10801</v>
      </c>
    </row>
    <row r="3403" spans="2:25" x14ac:dyDescent="0.35">
      <c r="B3403" s="3">
        <v>3401</v>
      </c>
      <c r="C3403" s="3" t="s">
        <v>3212</v>
      </c>
      <c r="D3403" s="3" t="s">
        <v>826</v>
      </c>
      <c r="H3403" s="3" t="s">
        <v>3212</v>
      </c>
      <c r="I3403" s="3" t="s">
        <v>826</v>
      </c>
      <c r="J3403" s="9">
        <v>41968</v>
      </c>
      <c r="K3403" s="9">
        <v>41973</v>
      </c>
      <c r="O3403" s="3" t="s">
        <v>3212</v>
      </c>
      <c r="P3403" s="3" t="s">
        <v>826</v>
      </c>
      <c r="Q3403" s="3" t="s">
        <v>5768</v>
      </c>
      <c r="R3403" s="3" t="s">
        <v>7169</v>
      </c>
      <c r="S3403" s="3" t="s">
        <v>7170</v>
      </c>
      <c r="T3403" s="3" t="s">
        <v>5775</v>
      </c>
      <c r="X3403" s="3">
        <v>3401</v>
      </c>
      <c r="Y3403" s="3">
        <v>85204</v>
      </c>
    </row>
    <row r="3404" spans="2:25" x14ac:dyDescent="0.35">
      <c r="B3404" s="3">
        <v>3402</v>
      </c>
      <c r="C3404" s="3" t="s">
        <v>3212</v>
      </c>
      <c r="D3404" s="3" t="s">
        <v>473</v>
      </c>
      <c r="H3404" s="3" t="s">
        <v>3212</v>
      </c>
      <c r="I3404" s="3" t="s">
        <v>473</v>
      </c>
      <c r="J3404" s="9">
        <v>41968</v>
      </c>
      <c r="K3404" s="9">
        <v>41973</v>
      </c>
      <c r="O3404" s="3" t="s">
        <v>3212</v>
      </c>
      <c r="P3404" s="3" t="s">
        <v>473</v>
      </c>
      <c r="Q3404" s="3" t="s">
        <v>5768</v>
      </c>
      <c r="R3404" s="3" t="s">
        <v>7169</v>
      </c>
      <c r="S3404" s="3" t="s">
        <v>7170</v>
      </c>
      <c r="T3404" s="3" t="s">
        <v>5775</v>
      </c>
      <c r="X3404" s="3">
        <v>3402</v>
      </c>
      <c r="Y3404" s="3">
        <v>85204</v>
      </c>
    </row>
    <row r="3405" spans="2:25" x14ac:dyDescent="0.35">
      <c r="B3405" s="3">
        <v>3403</v>
      </c>
      <c r="C3405" s="3" t="s">
        <v>3213</v>
      </c>
      <c r="D3405" s="3" t="s">
        <v>3035</v>
      </c>
      <c r="H3405" s="3" t="s">
        <v>3213</v>
      </c>
      <c r="I3405" s="3" t="s">
        <v>3035</v>
      </c>
      <c r="J3405" s="9">
        <v>41984</v>
      </c>
      <c r="K3405" s="9">
        <v>41986</v>
      </c>
      <c r="O3405" s="3" t="s">
        <v>3213</v>
      </c>
      <c r="P3405" s="3" t="s">
        <v>3035</v>
      </c>
      <c r="Q3405" s="3" t="s">
        <v>5768</v>
      </c>
      <c r="R3405" s="3" t="s">
        <v>7171</v>
      </c>
      <c r="S3405" s="3" t="s">
        <v>7172</v>
      </c>
      <c r="T3405" s="3" t="s">
        <v>5775</v>
      </c>
      <c r="X3405" s="3">
        <v>3403</v>
      </c>
      <c r="Y3405" s="3">
        <v>95207</v>
      </c>
    </row>
    <row r="3406" spans="2:25" x14ac:dyDescent="0.35">
      <c r="B3406" s="3">
        <v>3404</v>
      </c>
      <c r="C3406" s="3" t="s">
        <v>3213</v>
      </c>
      <c r="D3406" s="3" t="s">
        <v>1674</v>
      </c>
      <c r="H3406" s="3" t="s">
        <v>3213</v>
      </c>
      <c r="I3406" s="3" t="s">
        <v>1674</v>
      </c>
      <c r="J3406" s="9">
        <v>41984</v>
      </c>
      <c r="K3406" s="9">
        <v>41986</v>
      </c>
      <c r="O3406" s="3" t="s">
        <v>3213</v>
      </c>
      <c r="P3406" s="3" t="s">
        <v>1674</v>
      </c>
      <c r="Q3406" s="3" t="s">
        <v>5768</v>
      </c>
      <c r="R3406" s="3" t="s">
        <v>7171</v>
      </c>
      <c r="S3406" s="3" t="s">
        <v>7172</v>
      </c>
      <c r="T3406" s="3" t="s">
        <v>5775</v>
      </c>
      <c r="X3406" s="3">
        <v>3404</v>
      </c>
      <c r="Y3406" s="3">
        <v>95207</v>
      </c>
    </row>
    <row r="3407" spans="2:25" x14ac:dyDescent="0.35">
      <c r="B3407" s="3">
        <v>3405</v>
      </c>
      <c r="C3407" s="3" t="s">
        <v>3214</v>
      </c>
      <c r="D3407" s="3" t="s">
        <v>960</v>
      </c>
      <c r="H3407" s="3" t="s">
        <v>3214</v>
      </c>
      <c r="I3407" s="3" t="s">
        <v>960</v>
      </c>
      <c r="J3407" s="9">
        <v>41968</v>
      </c>
      <c r="K3407" s="9">
        <v>41970</v>
      </c>
      <c r="O3407" s="3" t="s">
        <v>3214</v>
      </c>
      <c r="P3407" s="3" t="s">
        <v>960</v>
      </c>
      <c r="Q3407" s="3" t="s">
        <v>5768</v>
      </c>
      <c r="R3407" s="3" t="s">
        <v>6727</v>
      </c>
      <c r="S3407" s="3" t="s">
        <v>6728</v>
      </c>
      <c r="T3407" s="3" t="s">
        <v>5771</v>
      </c>
      <c r="X3407" s="3">
        <v>3405</v>
      </c>
      <c r="Y3407" s="3">
        <v>28806</v>
      </c>
    </row>
    <row r="3408" spans="2:25" x14ac:dyDescent="0.35">
      <c r="B3408" s="3">
        <v>3406</v>
      </c>
      <c r="C3408" s="3" t="s">
        <v>3215</v>
      </c>
      <c r="D3408" s="3" t="s">
        <v>872</v>
      </c>
      <c r="H3408" s="3" t="s">
        <v>3215</v>
      </c>
      <c r="I3408" s="3" t="s">
        <v>872</v>
      </c>
      <c r="J3408" s="9">
        <v>41247</v>
      </c>
      <c r="K3408" s="9">
        <v>41250</v>
      </c>
      <c r="O3408" s="3" t="s">
        <v>3215</v>
      </c>
      <c r="P3408" s="3" t="s">
        <v>872</v>
      </c>
      <c r="Q3408" s="3" t="s">
        <v>5768</v>
      </c>
      <c r="R3408" s="3" t="s">
        <v>6091</v>
      </c>
      <c r="S3408" s="3" t="s">
        <v>6092</v>
      </c>
      <c r="T3408" s="3" t="s">
        <v>5775</v>
      </c>
      <c r="X3408" s="3">
        <v>3406</v>
      </c>
      <c r="Y3408" s="3">
        <v>37042</v>
      </c>
    </row>
    <row r="3409" spans="2:25" x14ac:dyDescent="0.35">
      <c r="B3409" s="3">
        <v>3407</v>
      </c>
      <c r="C3409" s="3" t="s">
        <v>3215</v>
      </c>
      <c r="D3409" s="3" t="s">
        <v>868</v>
      </c>
      <c r="H3409" s="3" t="s">
        <v>3215</v>
      </c>
      <c r="I3409" s="3" t="s">
        <v>868</v>
      </c>
      <c r="J3409" s="9">
        <v>41247</v>
      </c>
      <c r="K3409" s="9">
        <v>41250</v>
      </c>
      <c r="O3409" s="3" t="s">
        <v>3215</v>
      </c>
      <c r="P3409" s="3" t="s">
        <v>868</v>
      </c>
      <c r="Q3409" s="3" t="s">
        <v>5768</v>
      </c>
      <c r="R3409" s="3" t="s">
        <v>6091</v>
      </c>
      <c r="S3409" s="3" t="s">
        <v>6092</v>
      </c>
      <c r="T3409" s="3" t="s">
        <v>5775</v>
      </c>
      <c r="X3409" s="3">
        <v>3407</v>
      </c>
      <c r="Y3409" s="3">
        <v>37042</v>
      </c>
    </row>
    <row r="3410" spans="2:25" x14ac:dyDescent="0.35">
      <c r="B3410" s="3">
        <v>3408</v>
      </c>
      <c r="C3410" s="3" t="s">
        <v>3216</v>
      </c>
      <c r="D3410" s="3" t="s">
        <v>3217</v>
      </c>
      <c r="H3410" s="3" t="s">
        <v>3216</v>
      </c>
      <c r="I3410" s="3" t="s">
        <v>3217</v>
      </c>
      <c r="J3410" s="9">
        <v>41416</v>
      </c>
      <c r="K3410" s="9">
        <v>41418</v>
      </c>
      <c r="O3410" s="3" t="s">
        <v>3216</v>
      </c>
      <c r="P3410" s="3" t="s">
        <v>3217</v>
      </c>
      <c r="Q3410" s="3" t="s">
        <v>5801</v>
      </c>
      <c r="R3410" s="3" t="s">
        <v>6253</v>
      </c>
      <c r="S3410" s="3" t="s">
        <v>6254</v>
      </c>
      <c r="T3410" s="3" t="s">
        <v>5771</v>
      </c>
      <c r="X3410" s="3">
        <v>3408</v>
      </c>
      <c r="Y3410" s="3">
        <v>2886</v>
      </c>
    </row>
    <row r="3411" spans="2:25" x14ac:dyDescent="0.35">
      <c r="B3411" s="3">
        <v>3409</v>
      </c>
      <c r="C3411" s="3" t="s">
        <v>3218</v>
      </c>
      <c r="D3411" s="3" t="s">
        <v>3219</v>
      </c>
      <c r="H3411" s="3" t="s">
        <v>3218</v>
      </c>
      <c r="I3411" s="3" t="s">
        <v>3219</v>
      </c>
      <c r="J3411" s="9">
        <v>41780</v>
      </c>
      <c r="K3411" s="9">
        <v>41782</v>
      </c>
      <c r="O3411" s="3" t="s">
        <v>3218</v>
      </c>
      <c r="P3411" s="3" t="s">
        <v>3219</v>
      </c>
      <c r="Q3411" s="3" t="s">
        <v>5768</v>
      </c>
      <c r="R3411" s="3" t="s">
        <v>6427</v>
      </c>
      <c r="S3411" s="3" t="s">
        <v>6428</v>
      </c>
      <c r="T3411" s="3" t="s">
        <v>5775</v>
      </c>
      <c r="X3411" s="3">
        <v>3409</v>
      </c>
      <c r="Y3411" s="3">
        <v>58103</v>
      </c>
    </row>
    <row r="3412" spans="2:25" x14ac:dyDescent="0.35">
      <c r="B3412" s="3">
        <v>3410</v>
      </c>
      <c r="C3412" s="3" t="s">
        <v>3218</v>
      </c>
      <c r="D3412" s="3" t="s">
        <v>375</v>
      </c>
      <c r="H3412" s="3" t="s">
        <v>3218</v>
      </c>
      <c r="I3412" s="3" t="s">
        <v>375</v>
      </c>
      <c r="J3412" s="9">
        <v>41780</v>
      </c>
      <c r="K3412" s="9">
        <v>41782</v>
      </c>
      <c r="O3412" s="3" t="s">
        <v>3218</v>
      </c>
      <c r="P3412" s="3" t="s">
        <v>375</v>
      </c>
      <c r="Q3412" s="3" t="s">
        <v>5768</v>
      </c>
      <c r="R3412" s="3" t="s">
        <v>6427</v>
      </c>
      <c r="S3412" s="3" t="s">
        <v>6428</v>
      </c>
      <c r="T3412" s="3" t="s">
        <v>5775</v>
      </c>
      <c r="X3412" s="3">
        <v>3410</v>
      </c>
      <c r="Y3412" s="3">
        <v>58103</v>
      </c>
    </row>
    <row r="3413" spans="2:25" x14ac:dyDescent="0.35">
      <c r="B3413" s="3">
        <v>3411</v>
      </c>
      <c r="C3413" s="3" t="s">
        <v>3218</v>
      </c>
      <c r="D3413" s="3" t="s">
        <v>2537</v>
      </c>
      <c r="H3413" s="3" t="s">
        <v>3218</v>
      </c>
      <c r="I3413" s="3" t="s">
        <v>2537</v>
      </c>
      <c r="J3413" s="9">
        <v>41780</v>
      </c>
      <c r="K3413" s="9">
        <v>41782</v>
      </c>
      <c r="O3413" s="3" t="s">
        <v>3218</v>
      </c>
      <c r="P3413" s="3" t="s">
        <v>2537</v>
      </c>
      <c r="Q3413" s="3" t="s">
        <v>5768</v>
      </c>
      <c r="R3413" s="3" t="s">
        <v>6427</v>
      </c>
      <c r="S3413" s="3" t="s">
        <v>6428</v>
      </c>
      <c r="T3413" s="3" t="s">
        <v>5775</v>
      </c>
      <c r="X3413" s="3">
        <v>3411</v>
      </c>
      <c r="Y3413" s="3">
        <v>58103</v>
      </c>
    </row>
    <row r="3414" spans="2:25" x14ac:dyDescent="0.35">
      <c r="B3414" s="3">
        <v>3412</v>
      </c>
      <c r="C3414" s="3" t="s">
        <v>3218</v>
      </c>
      <c r="D3414" s="3" t="s">
        <v>1594</v>
      </c>
      <c r="H3414" s="3" t="s">
        <v>3218</v>
      </c>
      <c r="I3414" s="3" t="s">
        <v>1594</v>
      </c>
      <c r="J3414" s="9">
        <v>41780</v>
      </c>
      <c r="K3414" s="9">
        <v>41782</v>
      </c>
      <c r="O3414" s="3" t="s">
        <v>3218</v>
      </c>
      <c r="P3414" s="3" t="s">
        <v>1594</v>
      </c>
      <c r="Q3414" s="3" t="s">
        <v>5768</v>
      </c>
      <c r="R3414" s="3" t="s">
        <v>6427</v>
      </c>
      <c r="S3414" s="3" t="s">
        <v>6428</v>
      </c>
      <c r="T3414" s="3" t="s">
        <v>5775</v>
      </c>
      <c r="X3414" s="3">
        <v>3412</v>
      </c>
      <c r="Y3414" s="3">
        <v>58103</v>
      </c>
    </row>
    <row r="3415" spans="2:25" x14ac:dyDescent="0.35">
      <c r="B3415" s="3">
        <v>3413</v>
      </c>
      <c r="C3415" s="3" t="s">
        <v>3218</v>
      </c>
      <c r="D3415" s="3" t="s">
        <v>2731</v>
      </c>
      <c r="H3415" s="3" t="s">
        <v>3218</v>
      </c>
      <c r="I3415" s="3" t="s">
        <v>2731</v>
      </c>
      <c r="J3415" s="9">
        <v>41780</v>
      </c>
      <c r="K3415" s="9">
        <v>41782</v>
      </c>
      <c r="O3415" s="3" t="s">
        <v>3218</v>
      </c>
      <c r="P3415" s="3" t="s">
        <v>2731</v>
      </c>
      <c r="Q3415" s="3" t="s">
        <v>5768</v>
      </c>
      <c r="R3415" s="3" t="s">
        <v>6427</v>
      </c>
      <c r="S3415" s="3" t="s">
        <v>6428</v>
      </c>
      <c r="T3415" s="3" t="s">
        <v>5775</v>
      </c>
      <c r="X3415" s="3">
        <v>3413</v>
      </c>
      <c r="Y3415" s="3">
        <v>58103</v>
      </c>
    </row>
    <row r="3416" spans="2:25" x14ac:dyDescent="0.35">
      <c r="B3416" s="3">
        <v>3414</v>
      </c>
      <c r="C3416" s="3" t="s">
        <v>3220</v>
      </c>
      <c r="D3416" s="3" t="s">
        <v>3221</v>
      </c>
      <c r="H3416" s="3" t="s">
        <v>3220</v>
      </c>
      <c r="I3416" s="3" t="s">
        <v>3221</v>
      </c>
      <c r="J3416" s="9">
        <v>41894</v>
      </c>
      <c r="K3416" s="9">
        <v>41896</v>
      </c>
      <c r="O3416" s="3" t="s">
        <v>3220</v>
      </c>
      <c r="P3416" s="3" t="s">
        <v>3221</v>
      </c>
      <c r="Q3416" s="3" t="s">
        <v>5768</v>
      </c>
      <c r="R3416" s="3" t="s">
        <v>5968</v>
      </c>
      <c r="S3416" s="3" t="s">
        <v>5969</v>
      </c>
      <c r="T3416" s="3" t="s">
        <v>5775</v>
      </c>
      <c r="X3416" s="3">
        <v>3414</v>
      </c>
      <c r="Y3416" s="3">
        <v>60623</v>
      </c>
    </row>
    <row r="3417" spans="2:25" x14ac:dyDescent="0.35">
      <c r="B3417" s="3">
        <v>3415</v>
      </c>
      <c r="C3417" s="3" t="s">
        <v>3220</v>
      </c>
      <c r="D3417" s="3" t="s">
        <v>797</v>
      </c>
      <c r="H3417" s="3" t="s">
        <v>3220</v>
      </c>
      <c r="I3417" s="3" t="s">
        <v>797</v>
      </c>
      <c r="J3417" s="9">
        <v>41894</v>
      </c>
      <c r="K3417" s="9">
        <v>41896</v>
      </c>
      <c r="O3417" s="3" t="s">
        <v>3220</v>
      </c>
      <c r="P3417" s="3" t="s">
        <v>797</v>
      </c>
      <c r="Q3417" s="3" t="s">
        <v>5768</v>
      </c>
      <c r="R3417" s="3" t="s">
        <v>5968</v>
      </c>
      <c r="S3417" s="3" t="s">
        <v>5969</v>
      </c>
      <c r="T3417" s="3" t="s">
        <v>5775</v>
      </c>
      <c r="X3417" s="3">
        <v>3415</v>
      </c>
      <c r="Y3417" s="3">
        <v>60623</v>
      </c>
    </row>
    <row r="3418" spans="2:25" x14ac:dyDescent="0.35">
      <c r="B3418" s="3">
        <v>3416</v>
      </c>
      <c r="C3418" s="3" t="s">
        <v>3222</v>
      </c>
      <c r="D3418" s="3" t="s">
        <v>278</v>
      </c>
      <c r="H3418" s="3" t="s">
        <v>3222</v>
      </c>
      <c r="I3418" s="3" t="s">
        <v>278</v>
      </c>
      <c r="J3418" s="9">
        <v>41844</v>
      </c>
      <c r="K3418" s="9">
        <v>41846</v>
      </c>
      <c r="O3418" s="3" t="s">
        <v>3222</v>
      </c>
      <c r="P3418" s="3" t="s">
        <v>278</v>
      </c>
      <c r="Q3418" s="3" t="s">
        <v>5768</v>
      </c>
      <c r="R3418" s="3" t="s">
        <v>7137</v>
      </c>
      <c r="S3418" s="3" t="s">
        <v>7138</v>
      </c>
      <c r="T3418" s="3" t="s">
        <v>5775</v>
      </c>
      <c r="X3418" s="3">
        <v>3416</v>
      </c>
      <c r="Y3418" s="3">
        <v>46514</v>
      </c>
    </row>
    <row r="3419" spans="2:25" x14ac:dyDescent="0.35">
      <c r="B3419" s="3">
        <v>3417</v>
      </c>
      <c r="C3419" s="3" t="s">
        <v>3222</v>
      </c>
      <c r="D3419" s="3" t="s">
        <v>2177</v>
      </c>
      <c r="H3419" s="3" t="s">
        <v>3222</v>
      </c>
      <c r="I3419" s="3" t="s">
        <v>2177</v>
      </c>
      <c r="J3419" s="9">
        <v>41844</v>
      </c>
      <c r="K3419" s="9">
        <v>41846</v>
      </c>
      <c r="O3419" s="3" t="s">
        <v>3222</v>
      </c>
      <c r="P3419" s="3" t="s">
        <v>2177</v>
      </c>
      <c r="Q3419" s="3" t="s">
        <v>5768</v>
      </c>
      <c r="R3419" s="3" t="s">
        <v>7137</v>
      </c>
      <c r="S3419" s="3" t="s">
        <v>7138</v>
      </c>
      <c r="T3419" s="3" t="s">
        <v>5775</v>
      </c>
      <c r="X3419" s="3">
        <v>3417</v>
      </c>
      <c r="Y3419" s="3">
        <v>46514</v>
      </c>
    </row>
    <row r="3420" spans="2:25" x14ac:dyDescent="0.35">
      <c r="B3420" s="3">
        <v>3418</v>
      </c>
      <c r="C3420" s="3" t="s">
        <v>3223</v>
      </c>
      <c r="D3420" s="3" t="s">
        <v>89</v>
      </c>
      <c r="H3420" s="3" t="s">
        <v>3223</v>
      </c>
      <c r="I3420" s="3" t="s">
        <v>89</v>
      </c>
      <c r="J3420" s="9">
        <v>40658</v>
      </c>
      <c r="K3420" s="9">
        <v>40663</v>
      </c>
      <c r="O3420" s="3" t="s">
        <v>3223</v>
      </c>
      <c r="P3420" s="3" t="s">
        <v>89</v>
      </c>
      <c r="Q3420" s="3" t="s">
        <v>5772</v>
      </c>
      <c r="R3420" s="3" t="s">
        <v>6529</v>
      </c>
      <c r="S3420" s="3" t="s">
        <v>6530</v>
      </c>
      <c r="T3420" s="3" t="s">
        <v>5782</v>
      </c>
      <c r="X3420" s="3">
        <v>3418</v>
      </c>
      <c r="Y3420" s="3">
        <v>91776</v>
      </c>
    </row>
    <row r="3421" spans="2:25" x14ac:dyDescent="0.35">
      <c r="B3421" s="3">
        <v>3419</v>
      </c>
      <c r="C3421" s="3" t="s">
        <v>3223</v>
      </c>
      <c r="D3421" s="3" t="s">
        <v>1988</v>
      </c>
      <c r="H3421" s="3" t="s">
        <v>3223</v>
      </c>
      <c r="I3421" s="3" t="s">
        <v>1988</v>
      </c>
      <c r="J3421" s="9">
        <v>40658</v>
      </c>
      <c r="K3421" s="9">
        <v>40663</v>
      </c>
      <c r="O3421" s="3" t="s">
        <v>3223</v>
      </c>
      <c r="P3421" s="3" t="s">
        <v>1988</v>
      </c>
      <c r="Q3421" s="3" t="s">
        <v>5772</v>
      </c>
      <c r="R3421" s="3" t="s">
        <v>6529</v>
      </c>
      <c r="S3421" s="3" t="s">
        <v>6530</v>
      </c>
      <c r="T3421" s="3" t="s">
        <v>5782</v>
      </c>
      <c r="X3421" s="3">
        <v>3419</v>
      </c>
      <c r="Y3421" s="3">
        <v>91776</v>
      </c>
    </row>
    <row r="3422" spans="2:25" x14ac:dyDescent="0.35">
      <c r="B3422" s="3">
        <v>3420</v>
      </c>
      <c r="C3422" s="3" t="s">
        <v>3223</v>
      </c>
      <c r="D3422" s="3" t="s">
        <v>1165</v>
      </c>
      <c r="H3422" s="3" t="s">
        <v>3223</v>
      </c>
      <c r="I3422" s="3" t="s">
        <v>1165</v>
      </c>
      <c r="J3422" s="9">
        <v>40658</v>
      </c>
      <c r="K3422" s="9">
        <v>40663</v>
      </c>
      <c r="O3422" s="3" t="s">
        <v>3223</v>
      </c>
      <c r="P3422" s="3" t="s">
        <v>1165</v>
      </c>
      <c r="Q3422" s="3" t="s">
        <v>5772</v>
      </c>
      <c r="R3422" s="3" t="s">
        <v>6529</v>
      </c>
      <c r="S3422" s="3" t="s">
        <v>6530</v>
      </c>
      <c r="T3422" s="3" t="s">
        <v>5782</v>
      </c>
      <c r="X3422" s="3">
        <v>3420</v>
      </c>
      <c r="Y3422" s="3">
        <v>91776</v>
      </c>
    </row>
    <row r="3423" spans="2:25" x14ac:dyDescent="0.35">
      <c r="B3423" s="3">
        <v>3421</v>
      </c>
      <c r="C3423" s="3" t="s">
        <v>3224</v>
      </c>
      <c r="D3423" s="3" t="s">
        <v>845</v>
      </c>
      <c r="H3423" s="3" t="s">
        <v>3224</v>
      </c>
      <c r="I3423" s="3" t="s">
        <v>845</v>
      </c>
      <c r="J3423" s="9">
        <v>41207</v>
      </c>
      <c r="K3423" s="9">
        <v>41212</v>
      </c>
      <c r="O3423" s="3" t="s">
        <v>3224</v>
      </c>
      <c r="P3423" s="3" t="s">
        <v>845</v>
      </c>
      <c r="Q3423" s="3" t="s">
        <v>5772</v>
      </c>
      <c r="R3423" s="3" t="s">
        <v>6775</v>
      </c>
      <c r="S3423" s="3" t="s">
        <v>6776</v>
      </c>
      <c r="T3423" s="3" t="s">
        <v>5775</v>
      </c>
      <c r="X3423" s="3">
        <v>3421</v>
      </c>
      <c r="Y3423" s="3">
        <v>94110</v>
      </c>
    </row>
    <row r="3424" spans="2:25" x14ac:dyDescent="0.35">
      <c r="B3424" s="3">
        <v>3422</v>
      </c>
      <c r="C3424" s="3" t="s">
        <v>3224</v>
      </c>
      <c r="D3424" s="3" t="s">
        <v>523</v>
      </c>
      <c r="H3424" s="3" t="s">
        <v>3224</v>
      </c>
      <c r="I3424" s="3" t="s">
        <v>523</v>
      </c>
      <c r="J3424" s="9">
        <v>41207</v>
      </c>
      <c r="K3424" s="9">
        <v>41212</v>
      </c>
      <c r="O3424" s="3" t="s">
        <v>3224</v>
      </c>
      <c r="P3424" s="3" t="s">
        <v>523</v>
      </c>
      <c r="Q3424" s="3" t="s">
        <v>5772</v>
      </c>
      <c r="R3424" s="3" t="s">
        <v>6775</v>
      </c>
      <c r="S3424" s="3" t="s">
        <v>6776</v>
      </c>
      <c r="T3424" s="3" t="s">
        <v>5775</v>
      </c>
      <c r="X3424" s="3">
        <v>3422</v>
      </c>
      <c r="Y3424" s="3">
        <v>94110</v>
      </c>
    </row>
    <row r="3425" spans="2:25" x14ac:dyDescent="0.35">
      <c r="B3425" s="3">
        <v>3423</v>
      </c>
      <c r="C3425" s="3" t="s">
        <v>3225</v>
      </c>
      <c r="D3425" s="3" t="s">
        <v>775</v>
      </c>
      <c r="H3425" s="3" t="s">
        <v>3225</v>
      </c>
      <c r="I3425" s="3" t="s">
        <v>775</v>
      </c>
      <c r="J3425" s="9">
        <v>41110</v>
      </c>
      <c r="K3425" s="9">
        <v>41117</v>
      </c>
      <c r="O3425" s="3" t="s">
        <v>3225</v>
      </c>
      <c r="P3425" s="3" t="s">
        <v>775</v>
      </c>
      <c r="Q3425" s="3" t="s">
        <v>5772</v>
      </c>
      <c r="R3425" s="3" t="s">
        <v>6027</v>
      </c>
      <c r="S3425" s="3" t="s">
        <v>6028</v>
      </c>
      <c r="T3425" s="3" t="s">
        <v>5775</v>
      </c>
      <c r="X3425" s="3">
        <v>3423</v>
      </c>
      <c r="Y3425" s="3">
        <v>60035</v>
      </c>
    </row>
    <row r="3426" spans="2:25" x14ac:dyDescent="0.35">
      <c r="B3426" s="3">
        <v>3424</v>
      </c>
      <c r="C3426" s="3" t="s">
        <v>3225</v>
      </c>
      <c r="D3426" s="3" t="s">
        <v>3226</v>
      </c>
      <c r="H3426" s="3" t="s">
        <v>3225</v>
      </c>
      <c r="I3426" s="3" t="s">
        <v>3226</v>
      </c>
      <c r="J3426" s="9">
        <v>41110</v>
      </c>
      <c r="K3426" s="9">
        <v>41117</v>
      </c>
      <c r="O3426" s="3" t="s">
        <v>3225</v>
      </c>
      <c r="P3426" s="3" t="s">
        <v>3226</v>
      </c>
      <c r="Q3426" s="3" t="s">
        <v>5772</v>
      </c>
      <c r="R3426" s="3" t="s">
        <v>6027</v>
      </c>
      <c r="S3426" s="3" t="s">
        <v>6028</v>
      </c>
      <c r="T3426" s="3" t="s">
        <v>5775</v>
      </c>
      <c r="X3426" s="3">
        <v>3424</v>
      </c>
      <c r="Y3426" s="3">
        <v>60035</v>
      </c>
    </row>
    <row r="3427" spans="2:25" x14ac:dyDescent="0.35">
      <c r="B3427" s="3">
        <v>3425</v>
      </c>
      <c r="C3427" s="3" t="s">
        <v>3225</v>
      </c>
      <c r="D3427" s="3" t="s">
        <v>2355</v>
      </c>
      <c r="H3427" s="3" t="s">
        <v>3225</v>
      </c>
      <c r="I3427" s="3" t="s">
        <v>2355</v>
      </c>
      <c r="J3427" s="9">
        <v>41110</v>
      </c>
      <c r="K3427" s="9">
        <v>41117</v>
      </c>
      <c r="O3427" s="3" t="s">
        <v>3225</v>
      </c>
      <c r="P3427" s="3" t="s">
        <v>2355</v>
      </c>
      <c r="Q3427" s="3" t="s">
        <v>5772</v>
      </c>
      <c r="R3427" s="3" t="s">
        <v>6027</v>
      </c>
      <c r="S3427" s="3" t="s">
        <v>6028</v>
      </c>
      <c r="T3427" s="3" t="s">
        <v>5775</v>
      </c>
      <c r="X3427" s="3">
        <v>3425</v>
      </c>
      <c r="Y3427" s="3">
        <v>60035</v>
      </c>
    </row>
    <row r="3428" spans="2:25" x14ac:dyDescent="0.35">
      <c r="B3428" s="3">
        <v>3426</v>
      </c>
      <c r="C3428" s="3" t="s">
        <v>3225</v>
      </c>
      <c r="D3428" s="3" t="s">
        <v>53</v>
      </c>
      <c r="H3428" s="3" t="s">
        <v>3225</v>
      </c>
      <c r="I3428" s="3" t="s">
        <v>53</v>
      </c>
      <c r="J3428" s="9">
        <v>41110</v>
      </c>
      <c r="K3428" s="9">
        <v>41117</v>
      </c>
      <c r="O3428" s="3" t="s">
        <v>3225</v>
      </c>
      <c r="P3428" s="3" t="s">
        <v>53</v>
      </c>
      <c r="Q3428" s="3" t="s">
        <v>5772</v>
      </c>
      <c r="R3428" s="3" t="s">
        <v>6027</v>
      </c>
      <c r="S3428" s="3" t="s">
        <v>6028</v>
      </c>
      <c r="T3428" s="3" t="s">
        <v>5775</v>
      </c>
      <c r="X3428" s="3">
        <v>3426</v>
      </c>
      <c r="Y3428" s="3">
        <v>60035</v>
      </c>
    </row>
    <row r="3429" spans="2:25" x14ac:dyDescent="0.35">
      <c r="B3429" s="3">
        <v>3427</v>
      </c>
      <c r="C3429" s="3" t="s">
        <v>3227</v>
      </c>
      <c r="D3429" s="3" t="s">
        <v>3155</v>
      </c>
      <c r="H3429" s="3" t="s">
        <v>3227</v>
      </c>
      <c r="I3429" s="3" t="s">
        <v>3155</v>
      </c>
      <c r="J3429" s="9">
        <v>41575</v>
      </c>
      <c r="K3429" s="9">
        <v>41581</v>
      </c>
      <c r="O3429" s="3" t="s">
        <v>3227</v>
      </c>
      <c r="P3429" s="3" t="s">
        <v>3155</v>
      </c>
      <c r="Q3429" s="3" t="s">
        <v>5772</v>
      </c>
      <c r="R3429" s="3" t="s">
        <v>7173</v>
      </c>
      <c r="S3429" s="3" t="s">
        <v>7174</v>
      </c>
      <c r="T3429" s="3" t="s">
        <v>5771</v>
      </c>
      <c r="X3429" s="3">
        <v>3427</v>
      </c>
      <c r="Y3429" s="3">
        <v>94122</v>
      </c>
    </row>
    <row r="3430" spans="2:25" x14ac:dyDescent="0.35">
      <c r="B3430" s="3">
        <v>3428</v>
      </c>
      <c r="C3430" s="3" t="s">
        <v>3227</v>
      </c>
      <c r="D3430" s="3" t="s">
        <v>1646</v>
      </c>
      <c r="H3430" s="3" t="s">
        <v>3227</v>
      </c>
      <c r="I3430" s="3" t="s">
        <v>1646</v>
      </c>
      <c r="J3430" s="9">
        <v>41575</v>
      </c>
      <c r="K3430" s="9">
        <v>41581</v>
      </c>
      <c r="O3430" s="3" t="s">
        <v>3227</v>
      </c>
      <c r="P3430" s="3" t="s">
        <v>1646</v>
      </c>
      <c r="Q3430" s="3" t="s">
        <v>5772</v>
      </c>
      <c r="R3430" s="3" t="s">
        <v>7173</v>
      </c>
      <c r="S3430" s="3" t="s">
        <v>7174</v>
      </c>
      <c r="T3430" s="3" t="s">
        <v>5771</v>
      </c>
      <c r="X3430" s="3">
        <v>3428</v>
      </c>
      <c r="Y3430" s="3">
        <v>94122</v>
      </c>
    </row>
    <row r="3431" spans="2:25" x14ac:dyDescent="0.35">
      <c r="B3431" s="3">
        <v>3429</v>
      </c>
      <c r="C3431" s="3" t="s">
        <v>3228</v>
      </c>
      <c r="D3431" s="3" t="s">
        <v>822</v>
      </c>
      <c r="H3431" s="3" t="s">
        <v>3228</v>
      </c>
      <c r="I3431" s="3" t="s">
        <v>822</v>
      </c>
      <c r="J3431" s="9">
        <v>41964</v>
      </c>
      <c r="K3431" s="9">
        <v>41966</v>
      </c>
      <c r="O3431" s="3" t="s">
        <v>3228</v>
      </c>
      <c r="P3431" s="3" t="s">
        <v>822</v>
      </c>
      <c r="Q3431" s="3" t="s">
        <v>5801</v>
      </c>
      <c r="R3431" s="3" t="s">
        <v>6269</v>
      </c>
      <c r="S3431" s="3" t="s">
        <v>6270</v>
      </c>
      <c r="T3431" s="3" t="s">
        <v>5775</v>
      </c>
      <c r="X3431" s="3">
        <v>3429</v>
      </c>
      <c r="Y3431" s="3">
        <v>10035</v>
      </c>
    </row>
    <row r="3432" spans="2:25" x14ac:dyDescent="0.35">
      <c r="B3432" s="3">
        <v>3430</v>
      </c>
      <c r="C3432" s="3" t="s">
        <v>3228</v>
      </c>
      <c r="D3432" s="3" t="s">
        <v>1637</v>
      </c>
      <c r="H3432" s="3" t="s">
        <v>3228</v>
      </c>
      <c r="I3432" s="3" t="s">
        <v>1637</v>
      </c>
      <c r="J3432" s="9">
        <v>41964</v>
      </c>
      <c r="K3432" s="9">
        <v>41966</v>
      </c>
      <c r="O3432" s="3" t="s">
        <v>3228</v>
      </c>
      <c r="P3432" s="3" t="s">
        <v>1637</v>
      </c>
      <c r="Q3432" s="3" t="s">
        <v>5801</v>
      </c>
      <c r="R3432" s="3" t="s">
        <v>6269</v>
      </c>
      <c r="S3432" s="3" t="s">
        <v>6270</v>
      </c>
      <c r="T3432" s="3" t="s">
        <v>5775</v>
      </c>
      <c r="X3432" s="3">
        <v>3430</v>
      </c>
      <c r="Y3432" s="3">
        <v>10035</v>
      </c>
    </row>
    <row r="3433" spans="2:25" x14ac:dyDescent="0.35">
      <c r="B3433" s="3">
        <v>3431</v>
      </c>
      <c r="C3433" s="3" t="s">
        <v>3228</v>
      </c>
      <c r="D3433" s="3" t="s">
        <v>2453</v>
      </c>
      <c r="H3433" s="3" t="s">
        <v>3228</v>
      </c>
      <c r="I3433" s="3" t="s">
        <v>2453</v>
      </c>
      <c r="J3433" s="9">
        <v>41964</v>
      </c>
      <c r="K3433" s="9">
        <v>41966</v>
      </c>
      <c r="O3433" s="3" t="s">
        <v>3228</v>
      </c>
      <c r="P3433" s="3" t="s">
        <v>2453</v>
      </c>
      <c r="Q3433" s="3" t="s">
        <v>5801</v>
      </c>
      <c r="R3433" s="3" t="s">
        <v>6269</v>
      </c>
      <c r="S3433" s="3" t="s">
        <v>6270</v>
      </c>
      <c r="T3433" s="3" t="s">
        <v>5775</v>
      </c>
      <c r="X3433" s="3">
        <v>3431</v>
      </c>
      <c r="Y3433" s="3">
        <v>10035</v>
      </c>
    </row>
    <row r="3434" spans="2:25" x14ac:dyDescent="0.35">
      <c r="B3434" s="3">
        <v>3432</v>
      </c>
      <c r="C3434" s="3" t="s">
        <v>3228</v>
      </c>
      <c r="D3434" s="3" t="s">
        <v>3229</v>
      </c>
      <c r="H3434" s="3" t="s">
        <v>3228</v>
      </c>
      <c r="I3434" s="3" t="s">
        <v>3229</v>
      </c>
      <c r="J3434" s="9">
        <v>41964</v>
      </c>
      <c r="K3434" s="9">
        <v>41966</v>
      </c>
      <c r="O3434" s="3" t="s">
        <v>3228</v>
      </c>
      <c r="P3434" s="3" t="s">
        <v>3229</v>
      </c>
      <c r="Q3434" s="3" t="s">
        <v>5801</v>
      </c>
      <c r="R3434" s="3" t="s">
        <v>6269</v>
      </c>
      <c r="S3434" s="3" t="s">
        <v>6270</v>
      </c>
      <c r="T3434" s="3" t="s">
        <v>5775</v>
      </c>
      <c r="X3434" s="3">
        <v>3432</v>
      </c>
      <c r="Y3434" s="3">
        <v>10035</v>
      </c>
    </row>
    <row r="3435" spans="2:25" x14ac:dyDescent="0.35">
      <c r="B3435" s="3">
        <v>3433</v>
      </c>
      <c r="C3435" s="3" t="s">
        <v>3230</v>
      </c>
      <c r="D3435" s="3" t="s">
        <v>3219</v>
      </c>
      <c r="H3435" s="3" t="s">
        <v>3230</v>
      </c>
      <c r="I3435" s="3" t="s">
        <v>3219</v>
      </c>
      <c r="J3435" s="9">
        <v>41526</v>
      </c>
      <c r="K3435" s="9">
        <v>41530</v>
      </c>
      <c r="O3435" s="3" t="s">
        <v>3230</v>
      </c>
      <c r="P3435" s="3" t="s">
        <v>3219</v>
      </c>
      <c r="Q3435" s="3" t="s">
        <v>5772</v>
      </c>
      <c r="R3435" s="3" t="s">
        <v>5789</v>
      </c>
      <c r="S3435" s="3" t="s">
        <v>5790</v>
      </c>
      <c r="T3435" s="3" t="s">
        <v>5771</v>
      </c>
      <c r="X3435" s="3">
        <v>3433</v>
      </c>
      <c r="Y3435" s="3">
        <v>75081</v>
      </c>
    </row>
    <row r="3436" spans="2:25" x14ac:dyDescent="0.35">
      <c r="B3436" s="3">
        <v>3434</v>
      </c>
      <c r="C3436" s="3" t="s">
        <v>3230</v>
      </c>
      <c r="D3436" s="3" t="s">
        <v>1899</v>
      </c>
      <c r="H3436" s="3" t="s">
        <v>3230</v>
      </c>
      <c r="I3436" s="3" t="s">
        <v>1899</v>
      </c>
      <c r="J3436" s="9">
        <v>41526</v>
      </c>
      <c r="K3436" s="9">
        <v>41530</v>
      </c>
      <c r="O3436" s="3" t="s">
        <v>3230</v>
      </c>
      <c r="P3436" s="3" t="s">
        <v>1899</v>
      </c>
      <c r="Q3436" s="3" t="s">
        <v>5772</v>
      </c>
      <c r="R3436" s="3" t="s">
        <v>5789</v>
      </c>
      <c r="S3436" s="3" t="s">
        <v>5790</v>
      </c>
      <c r="T3436" s="3" t="s">
        <v>5771</v>
      </c>
      <c r="X3436" s="3">
        <v>3434</v>
      </c>
      <c r="Y3436" s="3">
        <v>75081</v>
      </c>
    </row>
    <row r="3437" spans="2:25" x14ac:dyDescent="0.35">
      <c r="B3437" s="3">
        <v>3435</v>
      </c>
      <c r="C3437" s="3" t="s">
        <v>3231</v>
      </c>
      <c r="D3437" s="3" t="s">
        <v>1288</v>
      </c>
      <c r="H3437" s="3" t="s">
        <v>3231</v>
      </c>
      <c r="I3437" s="3" t="s">
        <v>1288</v>
      </c>
      <c r="J3437" s="9">
        <v>41594</v>
      </c>
      <c r="K3437" s="9">
        <v>41598</v>
      </c>
      <c r="O3437" s="3" t="s">
        <v>3231</v>
      </c>
      <c r="P3437" s="3" t="s">
        <v>1288</v>
      </c>
      <c r="Q3437" s="3" t="s">
        <v>5772</v>
      </c>
      <c r="R3437" s="3" t="s">
        <v>7053</v>
      </c>
      <c r="S3437" s="3" t="s">
        <v>7054</v>
      </c>
      <c r="T3437" s="3" t="s">
        <v>5771</v>
      </c>
      <c r="X3437" s="3">
        <v>3435</v>
      </c>
      <c r="Y3437" s="3">
        <v>92024</v>
      </c>
    </row>
    <row r="3438" spans="2:25" x14ac:dyDescent="0.35">
      <c r="B3438" s="3">
        <v>3436</v>
      </c>
      <c r="C3438" s="3" t="s">
        <v>3232</v>
      </c>
      <c r="D3438" s="3" t="s">
        <v>1073</v>
      </c>
      <c r="H3438" s="3" t="s">
        <v>3232</v>
      </c>
      <c r="I3438" s="3" t="s">
        <v>1073</v>
      </c>
      <c r="J3438" s="9">
        <v>40731</v>
      </c>
      <c r="K3438" s="9">
        <v>40735</v>
      </c>
      <c r="O3438" s="3" t="s">
        <v>3232</v>
      </c>
      <c r="P3438" s="3" t="s">
        <v>1073</v>
      </c>
      <c r="Q3438" s="3" t="s">
        <v>5772</v>
      </c>
      <c r="R3438" s="3" t="s">
        <v>6185</v>
      </c>
      <c r="S3438" s="3" t="s">
        <v>6186</v>
      </c>
      <c r="T3438" s="3" t="s">
        <v>5775</v>
      </c>
      <c r="X3438" s="3">
        <v>3436</v>
      </c>
      <c r="Y3438" s="3">
        <v>19120</v>
      </c>
    </row>
    <row r="3439" spans="2:25" x14ac:dyDescent="0.35">
      <c r="B3439" s="3">
        <v>3437</v>
      </c>
      <c r="C3439" s="3" t="s">
        <v>3232</v>
      </c>
      <c r="D3439" s="3" t="s">
        <v>1668</v>
      </c>
      <c r="H3439" s="3" t="s">
        <v>3232</v>
      </c>
      <c r="I3439" s="3" t="s">
        <v>1668</v>
      </c>
      <c r="J3439" s="9">
        <v>40731</v>
      </c>
      <c r="K3439" s="9">
        <v>40735</v>
      </c>
      <c r="O3439" s="3" t="s">
        <v>3232</v>
      </c>
      <c r="P3439" s="3" t="s">
        <v>1668</v>
      </c>
      <c r="Q3439" s="3" t="s">
        <v>5772</v>
      </c>
      <c r="R3439" s="3" t="s">
        <v>6185</v>
      </c>
      <c r="S3439" s="3" t="s">
        <v>6186</v>
      </c>
      <c r="T3439" s="3" t="s">
        <v>5775</v>
      </c>
      <c r="X3439" s="3">
        <v>3437</v>
      </c>
      <c r="Y3439" s="3">
        <v>19120</v>
      </c>
    </row>
    <row r="3440" spans="2:25" x14ac:dyDescent="0.35">
      <c r="B3440" s="3">
        <v>3438</v>
      </c>
      <c r="C3440" s="3" t="s">
        <v>3233</v>
      </c>
      <c r="D3440" s="3" t="s">
        <v>3234</v>
      </c>
      <c r="H3440" s="3" t="s">
        <v>3233</v>
      </c>
      <c r="I3440" s="3" t="s">
        <v>3234</v>
      </c>
      <c r="J3440" s="9">
        <v>41635</v>
      </c>
      <c r="K3440" s="9">
        <v>41636</v>
      </c>
      <c r="O3440" s="3" t="s">
        <v>3233</v>
      </c>
      <c r="P3440" s="3" t="s">
        <v>3234</v>
      </c>
      <c r="Q3440" s="3" t="s">
        <v>5801</v>
      </c>
      <c r="R3440" s="3" t="s">
        <v>5956</v>
      </c>
      <c r="S3440" s="3" t="s">
        <v>5957</v>
      </c>
      <c r="T3440" s="3" t="s">
        <v>5775</v>
      </c>
      <c r="X3440" s="3">
        <v>3438</v>
      </c>
      <c r="Y3440" s="3">
        <v>80906</v>
      </c>
    </row>
    <row r="3441" spans="2:25" x14ac:dyDescent="0.35">
      <c r="B3441" s="3">
        <v>3439</v>
      </c>
      <c r="C3441" s="3" t="s">
        <v>3235</v>
      </c>
      <c r="D3441" s="3" t="s">
        <v>3234</v>
      </c>
      <c r="H3441" s="3" t="s">
        <v>3235</v>
      </c>
      <c r="I3441" s="3" t="s">
        <v>3234</v>
      </c>
      <c r="J3441" s="9">
        <v>40788</v>
      </c>
      <c r="K3441" s="9">
        <v>40790</v>
      </c>
      <c r="O3441" s="3" t="s">
        <v>3235</v>
      </c>
      <c r="P3441" s="3" t="s">
        <v>3234</v>
      </c>
      <c r="Q3441" s="3" t="s">
        <v>5801</v>
      </c>
      <c r="R3441" s="3" t="s">
        <v>5860</v>
      </c>
      <c r="S3441" s="3" t="s">
        <v>5861</v>
      </c>
      <c r="T3441" s="3" t="s">
        <v>5775</v>
      </c>
      <c r="X3441" s="3">
        <v>3439</v>
      </c>
      <c r="Y3441" s="3">
        <v>10009</v>
      </c>
    </row>
    <row r="3442" spans="2:25" x14ac:dyDescent="0.35">
      <c r="B3442" s="3">
        <v>3440</v>
      </c>
      <c r="C3442" s="3" t="s">
        <v>3236</v>
      </c>
      <c r="D3442" s="3" t="s">
        <v>2767</v>
      </c>
      <c r="H3442" s="3" t="s">
        <v>3236</v>
      </c>
      <c r="I3442" s="3" t="s">
        <v>2767</v>
      </c>
      <c r="J3442" s="9">
        <v>41095</v>
      </c>
      <c r="K3442" s="9">
        <v>41100</v>
      </c>
      <c r="O3442" s="3" t="s">
        <v>3236</v>
      </c>
      <c r="P3442" s="3" t="s">
        <v>2767</v>
      </c>
      <c r="Q3442" s="3" t="s">
        <v>5772</v>
      </c>
      <c r="R3442" s="3" t="s">
        <v>6803</v>
      </c>
      <c r="S3442" s="3" t="s">
        <v>6804</v>
      </c>
      <c r="T3442" s="3" t="s">
        <v>5775</v>
      </c>
      <c r="X3442" s="3">
        <v>3440</v>
      </c>
      <c r="Y3442" s="3">
        <v>19140</v>
      </c>
    </row>
    <row r="3443" spans="2:25" x14ac:dyDescent="0.35">
      <c r="B3443" s="3">
        <v>3441</v>
      </c>
      <c r="C3443" s="3" t="s">
        <v>3236</v>
      </c>
      <c r="D3443" s="3" t="s">
        <v>916</v>
      </c>
      <c r="H3443" s="3" t="s">
        <v>3236</v>
      </c>
      <c r="I3443" s="3" t="s">
        <v>916</v>
      </c>
      <c r="J3443" s="9">
        <v>41095</v>
      </c>
      <c r="K3443" s="9">
        <v>41100</v>
      </c>
      <c r="O3443" s="3" t="s">
        <v>3236</v>
      </c>
      <c r="P3443" s="3" t="s">
        <v>916</v>
      </c>
      <c r="Q3443" s="3" t="s">
        <v>5772</v>
      </c>
      <c r="R3443" s="3" t="s">
        <v>6803</v>
      </c>
      <c r="S3443" s="3" t="s">
        <v>6804</v>
      </c>
      <c r="T3443" s="3" t="s">
        <v>5775</v>
      </c>
      <c r="X3443" s="3">
        <v>3441</v>
      </c>
      <c r="Y3443" s="3">
        <v>19140</v>
      </c>
    </row>
    <row r="3444" spans="2:25" x14ac:dyDescent="0.35">
      <c r="B3444" s="3">
        <v>3442</v>
      </c>
      <c r="C3444" s="3" t="s">
        <v>3237</v>
      </c>
      <c r="D3444" s="3" t="s">
        <v>1155</v>
      </c>
      <c r="H3444" s="3" t="s">
        <v>3237</v>
      </c>
      <c r="I3444" s="3" t="s">
        <v>1155</v>
      </c>
      <c r="J3444" s="9">
        <v>40669</v>
      </c>
      <c r="K3444" s="9">
        <v>40674</v>
      </c>
      <c r="O3444" s="3" t="s">
        <v>3237</v>
      </c>
      <c r="P3444" s="3" t="s">
        <v>1155</v>
      </c>
      <c r="Q3444" s="3" t="s">
        <v>5772</v>
      </c>
      <c r="R3444" s="3" t="s">
        <v>5804</v>
      </c>
      <c r="S3444" s="3" t="s">
        <v>5805</v>
      </c>
      <c r="T3444" s="3" t="s">
        <v>5782</v>
      </c>
      <c r="X3444" s="3">
        <v>3442</v>
      </c>
      <c r="Y3444" s="3">
        <v>90004</v>
      </c>
    </row>
    <row r="3445" spans="2:25" x14ac:dyDescent="0.35">
      <c r="B3445" s="3">
        <v>3443</v>
      </c>
      <c r="C3445" s="3" t="s">
        <v>3237</v>
      </c>
      <c r="D3445" s="3" t="s">
        <v>811</v>
      </c>
      <c r="H3445" s="3" t="s">
        <v>3237</v>
      </c>
      <c r="I3445" s="3" t="s">
        <v>811</v>
      </c>
      <c r="J3445" s="9">
        <v>40669</v>
      </c>
      <c r="K3445" s="9">
        <v>40674</v>
      </c>
      <c r="O3445" s="3" t="s">
        <v>3237</v>
      </c>
      <c r="P3445" s="3" t="s">
        <v>811</v>
      </c>
      <c r="Q3445" s="3" t="s">
        <v>5772</v>
      </c>
      <c r="R3445" s="3" t="s">
        <v>5804</v>
      </c>
      <c r="S3445" s="3" t="s">
        <v>5805</v>
      </c>
      <c r="T3445" s="3" t="s">
        <v>5782</v>
      </c>
      <c r="X3445" s="3">
        <v>3443</v>
      </c>
      <c r="Y3445" s="3">
        <v>90004</v>
      </c>
    </row>
    <row r="3446" spans="2:25" x14ac:dyDescent="0.35">
      <c r="B3446" s="3">
        <v>3444</v>
      </c>
      <c r="C3446" s="3" t="s">
        <v>3238</v>
      </c>
      <c r="D3446" s="3" t="s">
        <v>1904</v>
      </c>
      <c r="H3446" s="3" t="s">
        <v>3238</v>
      </c>
      <c r="I3446" s="3" t="s">
        <v>1904</v>
      </c>
      <c r="J3446" s="9">
        <v>40715</v>
      </c>
      <c r="K3446" s="9">
        <v>40718</v>
      </c>
      <c r="O3446" s="3" t="s">
        <v>3238</v>
      </c>
      <c r="P3446" s="3" t="s">
        <v>1904</v>
      </c>
      <c r="Q3446" s="3" t="s">
        <v>5801</v>
      </c>
      <c r="R3446" s="3" t="s">
        <v>6633</v>
      </c>
      <c r="S3446" s="3" t="s">
        <v>6634</v>
      </c>
      <c r="T3446" s="3" t="s">
        <v>5775</v>
      </c>
      <c r="X3446" s="3">
        <v>3444</v>
      </c>
      <c r="Y3446" s="3">
        <v>10024</v>
      </c>
    </row>
    <row r="3447" spans="2:25" x14ac:dyDescent="0.35">
      <c r="B3447" s="3">
        <v>3445</v>
      </c>
      <c r="C3447" s="3" t="s">
        <v>3238</v>
      </c>
      <c r="D3447" s="3" t="s">
        <v>633</v>
      </c>
      <c r="H3447" s="3" t="s">
        <v>3238</v>
      </c>
      <c r="I3447" s="3" t="s">
        <v>633</v>
      </c>
      <c r="J3447" s="9">
        <v>40715</v>
      </c>
      <c r="K3447" s="9">
        <v>40718</v>
      </c>
      <c r="O3447" s="3" t="s">
        <v>3238</v>
      </c>
      <c r="P3447" s="3" t="s">
        <v>633</v>
      </c>
      <c r="Q3447" s="3" t="s">
        <v>5801</v>
      </c>
      <c r="R3447" s="3" t="s">
        <v>6633</v>
      </c>
      <c r="S3447" s="3" t="s">
        <v>6634</v>
      </c>
      <c r="T3447" s="3" t="s">
        <v>5775</v>
      </c>
      <c r="X3447" s="3">
        <v>3445</v>
      </c>
      <c r="Y3447" s="3">
        <v>10024</v>
      </c>
    </row>
    <row r="3448" spans="2:25" x14ac:dyDescent="0.35">
      <c r="B3448" s="3">
        <v>3446</v>
      </c>
      <c r="C3448" s="3" t="s">
        <v>3238</v>
      </c>
      <c r="D3448" s="3" t="s">
        <v>1281</v>
      </c>
      <c r="H3448" s="3" t="s">
        <v>3238</v>
      </c>
      <c r="I3448" s="3" t="s">
        <v>1281</v>
      </c>
      <c r="J3448" s="9">
        <v>40715</v>
      </c>
      <c r="K3448" s="9">
        <v>40718</v>
      </c>
      <c r="O3448" s="3" t="s">
        <v>3238</v>
      </c>
      <c r="P3448" s="3" t="s">
        <v>1281</v>
      </c>
      <c r="Q3448" s="3" t="s">
        <v>5801</v>
      </c>
      <c r="R3448" s="3" t="s">
        <v>6633</v>
      </c>
      <c r="S3448" s="3" t="s">
        <v>6634</v>
      </c>
      <c r="T3448" s="3" t="s">
        <v>5775</v>
      </c>
      <c r="X3448" s="3">
        <v>3446</v>
      </c>
      <c r="Y3448" s="3">
        <v>10024</v>
      </c>
    </row>
    <row r="3449" spans="2:25" x14ac:dyDescent="0.35">
      <c r="B3449" s="3">
        <v>3447</v>
      </c>
      <c r="C3449" s="3" t="s">
        <v>3239</v>
      </c>
      <c r="D3449" s="3" t="s">
        <v>1269</v>
      </c>
      <c r="H3449" s="3" t="s">
        <v>3239</v>
      </c>
      <c r="I3449" s="3" t="s">
        <v>1269</v>
      </c>
      <c r="J3449" s="9">
        <v>40876</v>
      </c>
      <c r="K3449" s="9">
        <v>40883</v>
      </c>
      <c r="O3449" s="3" t="s">
        <v>3239</v>
      </c>
      <c r="P3449" s="3" t="s">
        <v>1269</v>
      </c>
      <c r="Q3449" s="3" t="s">
        <v>5772</v>
      </c>
      <c r="R3449" s="3" t="s">
        <v>5958</v>
      </c>
      <c r="S3449" s="3" t="s">
        <v>5959</v>
      </c>
      <c r="T3449" s="3" t="s">
        <v>5775</v>
      </c>
      <c r="X3449" s="3">
        <v>3447</v>
      </c>
      <c r="Y3449" s="3">
        <v>94122</v>
      </c>
    </row>
    <row r="3450" spans="2:25" x14ac:dyDescent="0.35">
      <c r="B3450" s="3">
        <v>3448</v>
      </c>
      <c r="C3450" s="3" t="s">
        <v>3239</v>
      </c>
      <c r="D3450" s="3" t="s">
        <v>1100</v>
      </c>
      <c r="H3450" s="3" t="s">
        <v>3239</v>
      </c>
      <c r="I3450" s="3" t="s">
        <v>1100</v>
      </c>
      <c r="J3450" s="9">
        <v>40876</v>
      </c>
      <c r="K3450" s="9">
        <v>40883</v>
      </c>
      <c r="O3450" s="3" t="s">
        <v>3239</v>
      </c>
      <c r="P3450" s="3" t="s">
        <v>1100</v>
      </c>
      <c r="Q3450" s="3" t="s">
        <v>5772</v>
      </c>
      <c r="R3450" s="3" t="s">
        <v>5958</v>
      </c>
      <c r="S3450" s="3" t="s">
        <v>5959</v>
      </c>
      <c r="T3450" s="3" t="s">
        <v>5775</v>
      </c>
      <c r="X3450" s="3">
        <v>3448</v>
      </c>
      <c r="Y3450" s="3">
        <v>94122</v>
      </c>
    </row>
    <row r="3451" spans="2:25" x14ac:dyDescent="0.35">
      <c r="B3451" s="3">
        <v>3449</v>
      </c>
      <c r="C3451" s="3" t="s">
        <v>3240</v>
      </c>
      <c r="D3451" s="3" t="s">
        <v>1334</v>
      </c>
      <c r="H3451" s="3" t="s">
        <v>3240</v>
      </c>
      <c r="I3451" s="3" t="s">
        <v>1334</v>
      </c>
      <c r="J3451" s="9">
        <v>41739</v>
      </c>
      <c r="K3451" s="9">
        <v>41742</v>
      </c>
      <c r="O3451" s="3" t="s">
        <v>3240</v>
      </c>
      <c r="P3451" s="3" t="s">
        <v>1334</v>
      </c>
      <c r="Q3451" s="3" t="s">
        <v>5768</v>
      </c>
      <c r="R3451" s="3" t="s">
        <v>5940</v>
      </c>
      <c r="S3451" s="3" t="s">
        <v>5941</v>
      </c>
      <c r="T3451" s="3" t="s">
        <v>5775</v>
      </c>
      <c r="X3451" s="3">
        <v>3449</v>
      </c>
      <c r="Y3451" s="3">
        <v>48205</v>
      </c>
    </row>
    <row r="3452" spans="2:25" x14ac:dyDescent="0.35">
      <c r="B3452" s="3">
        <v>3450</v>
      </c>
      <c r="C3452" s="3" t="s">
        <v>3241</v>
      </c>
      <c r="D3452" s="3" t="s">
        <v>144</v>
      </c>
      <c r="H3452" s="3" t="s">
        <v>3241</v>
      </c>
      <c r="I3452" s="3" t="s">
        <v>144</v>
      </c>
      <c r="J3452" s="9">
        <v>40897</v>
      </c>
      <c r="K3452" s="9">
        <v>40904</v>
      </c>
      <c r="O3452" s="3" t="s">
        <v>3241</v>
      </c>
      <c r="P3452" s="3" t="s">
        <v>144</v>
      </c>
      <c r="Q3452" s="3" t="s">
        <v>5772</v>
      </c>
      <c r="R3452" s="3" t="s">
        <v>7117</v>
      </c>
      <c r="S3452" s="3" t="s">
        <v>7118</v>
      </c>
      <c r="T3452" s="3" t="s">
        <v>5775</v>
      </c>
      <c r="X3452" s="3">
        <v>3450</v>
      </c>
      <c r="Y3452" s="3">
        <v>45011</v>
      </c>
    </row>
    <row r="3453" spans="2:25" x14ac:dyDescent="0.35">
      <c r="B3453" s="3">
        <v>3451</v>
      </c>
      <c r="C3453" s="3" t="s">
        <v>3242</v>
      </c>
      <c r="D3453" s="3" t="s">
        <v>863</v>
      </c>
      <c r="H3453" s="3" t="s">
        <v>3242</v>
      </c>
      <c r="I3453" s="3" t="s">
        <v>863</v>
      </c>
      <c r="J3453" s="9">
        <v>41230</v>
      </c>
      <c r="K3453" s="9">
        <v>41234</v>
      </c>
      <c r="O3453" s="3" t="s">
        <v>3242</v>
      </c>
      <c r="P3453" s="3" t="s">
        <v>863</v>
      </c>
      <c r="Q3453" s="3" t="s">
        <v>5768</v>
      </c>
      <c r="R3453" s="3" t="s">
        <v>6343</v>
      </c>
      <c r="S3453" s="3" t="s">
        <v>6344</v>
      </c>
      <c r="T3453" s="3" t="s">
        <v>5775</v>
      </c>
      <c r="X3453" s="3">
        <v>3451</v>
      </c>
      <c r="Y3453" s="3">
        <v>60610</v>
      </c>
    </row>
    <row r="3454" spans="2:25" x14ac:dyDescent="0.35">
      <c r="B3454" s="3">
        <v>3452</v>
      </c>
      <c r="C3454" s="3" t="s">
        <v>3243</v>
      </c>
      <c r="D3454" s="3" t="s">
        <v>375</v>
      </c>
      <c r="H3454" s="3" t="s">
        <v>3243</v>
      </c>
      <c r="I3454" s="3" t="s">
        <v>375</v>
      </c>
      <c r="J3454" s="9">
        <v>40606</v>
      </c>
      <c r="K3454" s="9">
        <v>40611</v>
      </c>
      <c r="O3454" s="3" t="s">
        <v>3243</v>
      </c>
      <c r="P3454" s="3" t="s">
        <v>375</v>
      </c>
      <c r="Q3454" s="3" t="s">
        <v>5772</v>
      </c>
      <c r="R3454" s="3" t="s">
        <v>6093</v>
      </c>
      <c r="S3454" s="3" t="s">
        <v>6094</v>
      </c>
      <c r="T3454" s="3" t="s">
        <v>5775</v>
      </c>
      <c r="X3454" s="3">
        <v>3452</v>
      </c>
      <c r="Y3454" s="3">
        <v>33063</v>
      </c>
    </row>
    <row r="3455" spans="2:25" x14ac:dyDescent="0.35">
      <c r="B3455" s="3">
        <v>3453</v>
      </c>
      <c r="C3455" s="3" t="s">
        <v>3244</v>
      </c>
      <c r="D3455" s="3" t="s">
        <v>31</v>
      </c>
      <c r="H3455" s="3" t="s">
        <v>3244</v>
      </c>
      <c r="I3455" s="3" t="s">
        <v>31</v>
      </c>
      <c r="J3455" s="9">
        <v>41778</v>
      </c>
      <c r="K3455" s="9">
        <v>41779</v>
      </c>
      <c r="O3455" s="3" t="s">
        <v>3244</v>
      </c>
      <c r="P3455" s="3" t="s">
        <v>31</v>
      </c>
      <c r="Q3455" s="3" t="s">
        <v>5801</v>
      </c>
      <c r="R3455" s="3" t="s">
        <v>6475</v>
      </c>
      <c r="S3455" s="3" t="s">
        <v>6476</v>
      </c>
      <c r="T3455" s="3" t="s">
        <v>5771</v>
      </c>
      <c r="X3455" s="3">
        <v>3453</v>
      </c>
      <c r="Y3455" s="3">
        <v>30328</v>
      </c>
    </row>
    <row r="3456" spans="2:25" x14ac:dyDescent="0.35">
      <c r="B3456" s="3">
        <v>3454</v>
      </c>
      <c r="C3456" s="3" t="s">
        <v>3244</v>
      </c>
      <c r="D3456" s="3" t="s">
        <v>3245</v>
      </c>
      <c r="H3456" s="3" t="s">
        <v>3244</v>
      </c>
      <c r="I3456" s="3" t="s">
        <v>3245</v>
      </c>
      <c r="J3456" s="9">
        <v>41778</v>
      </c>
      <c r="K3456" s="9">
        <v>41779</v>
      </c>
      <c r="O3456" s="3" t="s">
        <v>3244</v>
      </c>
      <c r="P3456" s="3" t="s">
        <v>3245</v>
      </c>
      <c r="Q3456" s="3" t="s">
        <v>5801</v>
      </c>
      <c r="R3456" s="3" t="s">
        <v>6475</v>
      </c>
      <c r="S3456" s="3" t="s">
        <v>6476</v>
      </c>
      <c r="T3456" s="3" t="s">
        <v>5771</v>
      </c>
      <c r="X3456" s="3">
        <v>3454</v>
      </c>
      <c r="Y3456" s="3">
        <v>30328</v>
      </c>
    </row>
    <row r="3457" spans="2:25" x14ac:dyDescent="0.35">
      <c r="B3457" s="3">
        <v>3455</v>
      </c>
      <c r="C3457" s="3" t="s">
        <v>3244</v>
      </c>
      <c r="D3457" s="3" t="s">
        <v>1565</v>
      </c>
      <c r="H3457" s="3" t="s">
        <v>3244</v>
      </c>
      <c r="I3457" s="3" t="s">
        <v>1565</v>
      </c>
      <c r="J3457" s="9">
        <v>41778</v>
      </c>
      <c r="K3457" s="9">
        <v>41779</v>
      </c>
      <c r="O3457" s="3" t="s">
        <v>3244</v>
      </c>
      <c r="P3457" s="3" t="s">
        <v>1565</v>
      </c>
      <c r="Q3457" s="3" t="s">
        <v>5801</v>
      </c>
      <c r="R3457" s="3" t="s">
        <v>6475</v>
      </c>
      <c r="S3457" s="3" t="s">
        <v>6476</v>
      </c>
      <c r="T3457" s="3" t="s">
        <v>5771</v>
      </c>
      <c r="X3457" s="3">
        <v>3455</v>
      </c>
      <c r="Y3457" s="3">
        <v>30328</v>
      </c>
    </row>
    <row r="3458" spans="2:25" x14ac:dyDescent="0.35">
      <c r="B3458" s="3">
        <v>3456</v>
      </c>
      <c r="C3458" s="3" t="s">
        <v>3244</v>
      </c>
      <c r="D3458" s="3" t="s">
        <v>488</v>
      </c>
      <c r="H3458" s="3" t="s">
        <v>3244</v>
      </c>
      <c r="I3458" s="3" t="s">
        <v>488</v>
      </c>
      <c r="J3458" s="9">
        <v>41778</v>
      </c>
      <c r="K3458" s="9">
        <v>41779</v>
      </c>
      <c r="O3458" s="3" t="s">
        <v>3244</v>
      </c>
      <c r="P3458" s="3" t="s">
        <v>488</v>
      </c>
      <c r="Q3458" s="3" t="s">
        <v>5801</v>
      </c>
      <c r="R3458" s="3" t="s">
        <v>6475</v>
      </c>
      <c r="S3458" s="3" t="s">
        <v>6476</v>
      </c>
      <c r="T3458" s="3" t="s">
        <v>5771</v>
      </c>
      <c r="X3458" s="3">
        <v>3456</v>
      </c>
      <c r="Y3458" s="3">
        <v>30328</v>
      </c>
    </row>
    <row r="3459" spans="2:25" x14ac:dyDescent="0.35">
      <c r="B3459" s="3">
        <v>3457</v>
      </c>
      <c r="C3459" s="3" t="s">
        <v>3244</v>
      </c>
      <c r="D3459" s="3" t="s">
        <v>3246</v>
      </c>
      <c r="H3459" s="3" t="s">
        <v>3244</v>
      </c>
      <c r="I3459" s="3" t="s">
        <v>3246</v>
      </c>
      <c r="J3459" s="9">
        <v>41778</v>
      </c>
      <c r="K3459" s="9">
        <v>41779</v>
      </c>
      <c r="O3459" s="3" t="s">
        <v>3244</v>
      </c>
      <c r="P3459" s="3" t="s">
        <v>3246</v>
      </c>
      <c r="Q3459" s="3" t="s">
        <v>5801</v>
      </c>
      <c r="R3459" s="3" t="s">
        <v>6475</v>
      </c>
      <c r="S3459" s="3" t="s">
        <v>6476</v>
      </c>
      <c r="T3459" s="3" t="s">
        <v>5771</v>
      </c>
      <c r="X3459" s="3">
        <v>3457</v>
      </c>
      <c r="Y3459" s="3">
        <v>30328</v>
      </c>
    </row>
    <row r="3460" spans="2:25" x14ac:dyDescent="0.35">
      <c r="B3460" s="3">
        <v>3458</v>
      </c>
      <c r="C3460" s="3" t="s">
        <v>3247</v>
      </c>
      <c r="D3460" s="3" t="s">
        <v>211</v>
      </c>
      <c r="H3460" s="3" t="s">
        <v>3247</v>
      </c>
      <c r="I3460" s="3" t="s">
        <v>211</v>
      </c>
      <c r="J3460" s="9">
        <v>41905</v>
      </c>
      <c r="K3460" s="9">
        <v>41911</v>
      </c>
      <c r="O3460" s="3" t="s">
        <v>3247</v>
      </c>
      <c r="P3460" s="3" t="s">
        <v>211</v>
      </c>
      <c r="Q3460" s="3" t="s">
        <v>5772</v>
      </c>
      <c r="R3460" s="3" t="s">
        <v>7017</v>
      </c>
      <c r="S3460" s="3" t="s">
        <v>7018</v>
      </c>
      <c r="T3460" s="3" t="s">
        <v>5771</v>
      </c>
      <c r="X3460" s="3">
        <v>3458</v>
      </c>
      <c r="Y3460" s="3">
        <v>87105</v>
      </c>
    </row>
    <row r="3461" spans="2:25" x14ac:dyDescent="0.35">
      <c r="B3461" s="3">
        <v>3459</v>
      </c>
      <c r="C3461" s="3" t="s">
        <v>3248</v>
      </c>
      <c r="D3461" s="3" t="s">
        <v>2549</v>
      </c>
      <c r="H3461" s="3" t="s">
        <v>3248</v>
      </c>
      <c r="I3461" s="3" t="s">
        <v>2549</v>
      </c>
      <c r="J3461" s="9">
        <v>41720</v>
      </c>
      <c r="K3461" s="9">
        <v>41726</v>
      </c>
      <c r="O3461" s="3" t="s">
        <v>3248</v>
      </c>
      <c r="P3461" s="3" t="s">
        <v>2549</v>
      </c>
      <c r="Q3461" s="3" t="s">
        <v>5772</v>
      </c>
      <c r="R3461" s="3" t="s">
        <v>5860</v>
      </c>
      <c r="S3461" s="3" t="s">
        <v>5861</v>
      </c>
      <c r="T3461" s="3" t="s">
        <v>5775</v>
      </c>
      <c r="X3461" s="3">
        <v>3459</v>
      </c>
      <c r="Y3461" s="3">
        <v>74133</v>
      </c>
    </row>
    <row r="3462" spans="2:25" x14ac:dyDescent="0.35">
      <c r="B3462" s="3">
        <v>3460</v>
      </c>
      <c r="C3462" s="3" t="s">
        <v>3249</v>
      </c>
      <c r="D3462" s="3" t="s">
        <v>2820</v>
      </c>
      <c r="H3462" s="3" t="s">
        <v>3249</v>
      </c>
      <c r="I3462" s="3" t="s">
        <v>2820</v>
      </c>
      <c r="J3462" s="9">
        <v>41897</v>
      </c>
      <c r="K3462" s="9">
        <v>41897</v>
      </c>
      <c r="O3462" s="3" t="s">
        <v>3249</v>
      </c>
      <c r="P3462" s="3" t="s">
        <v>2820</v>
      </c>
      <c r="Q3462" s="3" t="s">
        <v>6020</v>
      </c>
      <c r="R3462" s="3" t="s">
        <v>6787</v>
      </c>
      <c r="S3462" s="3" t="s">
        <v>6788</v>
      </c>
      <c r="T3462" s="3" t="s">
        <v>5775</v>
      </c>
      <c r="X3462" s="3">
        <v>3460</v>
      </c>
      <c r="Y3462" s="3">
        <v>7050</v>
      </c>
    </row>
    <row r="3463" spans="2:25" x14ac:dyDescent="0.35">
      <c r="B3463" s="3">
        <v>3461</v>
      </c>
      <c r="C3463" s="3" t="s">
        <v>3250</v>
      </c>
      <c r="D3463" s="3" t="s">
        <v>2406</v>
      </c>
      <c r="H3463" s="3" t="s">
        <v>3250</v>
      </c>
      <c r="I3463" s="3" t="s">
        <v>2406</v>
      </c>
      <c r="J3463" s="9">
        <v>41398</v>
      </c>
      <c r="K3463" s="9">
        <v>41403</v>
      </c>
      <c r="O3463" s="3" t="s">
        <v>3250</v>
      </c>
      <c r="P3463" s="3" t="s">
        <v>2406</v>
      </c>
      <c r="Q3463" s="3" t="s">
        <v>5772</v>
      </c>
      <c r="R3463" s="3" t="s">
        <v>6741</v>
      </c>
      <c r="S3463" s="3" t="s">
        <v>6742</v>
      </c>
      <c r="T3463" s="3" t="s">
        <v>5775</v>
      </c>
      <c r="X3463" s="3">
        <v>3461</v>
      </c>
      <c r="Y3463" s="3">
        <v>60653</v>
      </c>
    </row>
    <row r="3464" spans="2:25" x14ac:dyDescent="0.35">
      <c r="B3464" s="3">
        <v>3462</v>
      </c>
      <c r="C3464" s="3" t="s">
        <v>3250</v>
      </c>
      <c r="D3464" s="3" t="s">
        <v>3251</v>
      </c>
      <c r="H3464" s="3" t="s">
        <v>3250</v>
      </c>
      <c r="I3464" s="3" t="s">
        <v>3251</v>
      </c>
      <c r="J3464" s="9">
        <v>41398</v>
      </c>
      <c r="K3464" s="9">
        <v>41403</v>
      </c>
      <c r="O3464" s="3" t="s">
        <v>3250</v>
      </c>
      <c r="P3464" s="3" t="s">
        <v>3251</v>
      </c>
      <c r="Q3464" s="3" t="s">
        <v>5772</v>
      </c>
      <c r="R3464" s="3" t="s">
        <v>6741</v>
      </c>
      <c r="S3464" s="3" t="s">
        <v>6742</v>
      </c>
      <c r="T3464" s="3" t="s">
        <v>5775</v>
      </c>
      <c r="X3464" s="3">
        <v>3462</v>
      </c>
      <c r="Y3464" s="3">
        <v>60653</v>
      </c>
    </row>
    <row r="3465" spans="2:25" x14ac:dyDescent="0.35">
      <c r="B3465" s="3">
        <v>3463</v>
      </c>
      <c r="C3465" s="3" t="s">
        <v>3250</v>
      </c>
      <c r="D3465" s="3" t="s">
        <v>2071</v>
      </c>
      <c r="H3465" s="3" t="s">
        <v>3250</v>
      </c>
      <c r="I3465" s="3" t="s">
        <v>2071</v>
      </c>
      <c r="J3465" s="9">
        <v>41398</v>
      </c>
      <c r="K3465" s="9">
        <v>41403</v>
      </c>
      <c r="O3465" s="3" t="s">
        <v>3250</v>
      </c>
      <c r="P3465" s="3" t="s">
        <v>2071</v>
      </c>
      <c r="Q3465" s="3" t="s">
        <v>5772</v>
      </c>
      <c r="R3465" s="3" t="s">
        <v>6741</v>
      </c>
      <c r="S3465" s="3" t="s">
        <v>6742</v>
      </c>
      <c r="T3465" s="3" t="s">
        <v>5775</v>
      </c>
      <c r="X3465" s="3">
        <v>3463</v>
      </c>
      <c r="Y3465" s="3">
        <v>60653</v>
      </c>
    </row>
    <row r="3466" spans="2:25" x14ac:dyDescent="0.35">
      <c r="B3466" s="3">
        <v>3464</v>
      </c>
      <c r="C3466" s="3" t="s">
        <v>3252</v>
      </c>
      <c r="D3466" s="3" t="s">
        <v>1787</v>
      </c>
      <c r="H3466" s="3" t="s">
        <v>3252</v>
      </c>
      <c r="I3466" s="3" t="s">
        <v>1787</v>
      </c>
      <c r="J3466" s="9">
        <v>41636</v>
      </c>
      <c r="K3466" s="9">
        <v>41642</v>
      </c>
      <c r="O3466" s="3" t="s">
        <v>3252</v>
      </c>
      <c r="P3466" s="3" t="s">
        <v>1787</v>
      </c>
      <c r="Q3466" s="3" t="s">
        <v>5772</v>
      </c>
      <c r="R3466" s="3" t="s">
        <v>6359</v>
      </c>
      <c r="S3466" s="3" t="s">
        <v>6360</v>
      </c>
      <c r="T3466" s="3" t="s">
        <v>5775</v>
      </c>
      <c r="X3466" s="3">
        <v>3464</v>
      </c>
      <c r="Y3466" s="3">
        <v>77642</v>
      </c>
    </row>
    <row r="3467" spans="2:25" x14ac:dyDescent="0.35">
      <c r="B3467" s="3">
        <v>3465</v>
      </c>
      <c r="C3467" s="3" t="s">
        <v>3252</v>
      </c>
      <c r="D3467" s="3" t="s">
        <v>1303</v>
      </c>
      <c r="H3467" s="3" t="s">
        <v>3252</v>
      </c>
      <c r="I3467" s="3" t="s">
        <v>1303</v>
      </c>
      <c r="J3467" s="9">
        <v>41636</v>
      </c>
      <c r="K3467" s="9">
        <v>41642</v>
      </c>
      <c r="O3467" s="3" t="s">
        <v>3252</v>
      </c>
      <c r="P3467" s="3" t="s">
        <v>1303</v>
      </c>
      <c r="Q3467" s="3" t="s">
        <v>5772</v>
      </c>
      <c r="R3467" s="3" t="s">
        <v>6359</v>
      </c>
      <c r="S3467" s="3" t="s">
        <v>6360</v>
      </c>
      <c r="T3467" s="3" t="s">
        <v>5775</v>
      </c>
      <c r="X3467" s="3">
        <v>3465</v>
      </c>
      <c r="Y3467" s="3">
        <v>77642</v>
      </c>
    </row>
    <row r="3468" spans="2:25" x14ac:dyDescent="0.35">
      <c r="B3468" s="3">
        <v>3466</v>
      </c>
      <c r="C3468" s="3" t="s">
        <v>3253</v>
      </c>
      <c r="D3468" s="3" t="s">
        <v>1350</v>
      </c>
      <c r="H3468" s="3" t="s">
        <v>3253</v>
      </c>
      <c r="I3468" s="3" t="s">
        <v>1350</v>
      </c>
      <c r="J3468" s="9">
        <v>41478</v>
      </c>
      <c r="K3468" s="9">
        <v>41482</v>
      </c>
      <c r="O3468" s="3" t="s">
        <v>3253</v>
      </c>
      <c r="P3468" s="3" t="s">
        <v>1350</v>
      </c>
      <c r="Q3468" s="3" t="s">
        <v>5772</v>
      </c>
      <c r="R3468" s="3" t="s">
        <v>6833</v>
      </c>
      <c r="S3468" s="3" t="s">
        <v>6834</v>
      </c>
      <c r="T3468" s="3" t="s">
        <v>5775</v>
      </c>
      <c r="X3468" s="3">
        <v>3466</v>
      </c>
      <c r="Y3468" s="3">
        <v>48185</v>
      </c>
    </row>
    <row r="3469" spans="2:25" x14ac:dyDescent="0.35">
      <c r="B3469" s="3">
        <v>3467</v>
      </c>
      <c r="C3469" s="3" t="s">
        <v>3253</v>
      </c>
      <c r="D3469" s="3" t="s">
        <v>3254</v>
      </c>
      <c r="H3469" s="3" t="s">
        <v>3253</v>
      </c>
      <c r="I3469" s="3" t="s">
        <v>3254</v>
      </c>
      <c r="J3469" s="9">
        <v>41478</v>
      </c>
      <c r="K3469" s="9">
        <v>41482</v>
      </c>
      <c r="O3469" s="3" t="s">
        <v>3253</v>
      </c>
      <c r="P3469" s="3" t="s">
        <v>3254</v>
      </c>
      <c r="Q3469" s="3" t="s">
        <v>5772</v>
      </c>
      <c r="R3469" s="3" t="s">
        <v>6833</v>
      </c>
      <c r="S3469" s="3" t="s">
        <v>6834</v>
      </c>
      <c r="T3469" s="3" t="s">
        <v>5775</v>
      </c>
      <c r="X3469" s="3">
        <v>3467</v>
      </c>
      <c r="Y3469" s="3">
        <v>48185</v>
      </c>
    </row>
    <row r="3470" spans="2:25" x14ac:dyDescent="0.35">
      <c r="B3470" s="3">
        <v>3468</v>
      </c>
      <c r="C3470" s="3" t="s">
        <v>3253</v>
      </c>
      <c r="D3470" s="3" t="s">
        <v>3255</v>
      </c>
      <c r="H3470" s="3" t="s">
        <v>3253</v>
      </c>
      <c r="I3470" s="3" t="s">
        <v>3255</v>
      </c>
      <c r="J3470" s="9">
        <v>41478</v>
      </c>
      <c r="K3470" s="9">
        <v>41482</v>
      </c>
      <c r="O3470" s="3" t="s">
        <v>3253</v>
      </c>
      <c r="P3470" s="3" t="s">
        <v>3255</v>
      </c>
      <c r="Q3470" s="3" t="s">
        <v>5772</v>
      </c>
      <c r="R3470" s="3" t="s">
        <v>6833</v>
      </c>
      <c r="S3470" s="3" t="s">
        <v>6834</v>
      </c>
      <c r="T3470" s="3" t="s">
        <v>5775</v>
      </c>
      <c r="X3470" s="3">
        <v>3468</v>
      </c>
      <c r="Y3470" s="3">
        <v>48185</v>
      </c>
    </row>
    <row r="3471" spans="2:25" x14ac:dyDescent="0.35">
      <c r="B3471" s="3">
        <v>3469</v>
      </c>
      <c r="C3471" s="3" t="s">
        <v>3253</v>
      </c>
      <c r="D3471" s="3" t="s">
        <v>1394</v>
      </c>
      <c r="H3471" s="3" t="s">
        <v>3253</v>
      </c>
      <c r="I3471" s="3" t="s">
        <v>1394</v>
      </c>
      <c r="J3471" s="9">
        <v>41478</v>
      </c>
      <c r="K3471" s="9">
        <v>41482</v>
      </c>
      <c r="O3471" s="3" t="s">
        <v>3253</v>
      </c>
      <c r="P3471" s="3" t="s">
        <v>1394</v>
      </c>
      <c r="Q3471" s="3" t="s">
        <v>5772</v>
      </c>
      <c r="R3471" s="3" t="s">
        <v>6833</v>
      </c>
      <c r="S3471" s="3" t="s">
        <v>6834</v>
      </c>
      <c r="T3471" s="3" t="s">
        <v>5775</v>
      </c>
      <c r="X3471" s="3">
        <v>3469</v>
      </c>
      <c r="Y3471" s="3">
        <v>48185</v>
      </c>
    </row>
    <row r="3472" spans="2:25" x14ac:dyDescent="0.35">
      <c r="B3472" s="3">
        <v>3470</v>
      </c>
      <c r="C3472" s="3" t="s">
        <v>3256</v>
      </c>
      <c r="D3472" s="3" t="s">
        <v>676</v>
      </c>
      <c r="H3472" s="3" t="s">
        <v>3256</v>
      </c>
      <c r="I3472" s="3" t="s">
        <v>676</v>
      </c>
      <c r="J3472" s="9">
        <v>41079</v>
      </c>
      <c r="K3472" s="9">
        <v>41083</v>
      </c>
      <c r="O3472" s="3" t="s">
        <v>3256</v>
      </c>
      <c r="P3472" s="3" t="s">
        <v>676</v>
      </c>
      <c r="Q3472" s="3" t="s">
        <v>5772</v>
      </c>
      <c r="R3472" s="3" t="s">
        <v>5944</v>
      </c>
      <c r="S3472" s="3" t="s">
        <v>5945</v>
      </c>
      <c r="T3472" s="3" t="s">
        <v>5775</v>
      </c>
      <c r="X3472" s="3">
        <v>3470</v>
      </c>
      <c r="Y3472" s="3">
        <v>90032</v>
      </c>
    </row>
    <row r="3473" spans="2:25" x14ac:dyDescent="0.35">
      <c r="B3473" s="3">
        <v>3471</v>
      </c>
      <c r="C3473" s="3" t="s">
        <v>3256</v>
      </c>
      <c r="D3473" s="3" t="s">
        <v>1621</v>
      </c>
      <c r="H3473" s="3" t="s">
        <v>3256</v>
      </c>
      <c r="I3473" s="3" t="s">
        <v>1621</v>
      </c>
      <c r="J3473" s="9">
        <v>41079</v>
      </c>
      <c r="K3473" s="9">
        <v>41083</v>
      </c>
      <c r="O3473" s="3" t="s">
        <v>3256</v>
      </c>
      <c r="P3473" s="3" t="s">
        <v>1621</v>
      </c>
      <c r="Q3473" s="3" t="s">
        <v>5772</v>
      </c>
      <c r="R3473" s="3" t="s">
        <v>5944</v>
      </c>
      <c r="S3473" s="3" t="s">
        <v>5945</v>
      </c>
      <c r="T3473" s="3" t="s">
        <v>5775</v>
      </c>
      <c r="X3473" s="3">
        <v>3471</v>
      </c>
      <c r="Y3473" s="3">
        <v>90032</v>
      </c>
    </row>
    <row r="3474" spans="2:25" x14ac:dyDescent="0.35">
      <c r="B3474" s="3">
        <v>3472</v>
      </c>
      <c r="C3474" s="3" t="s">
        <v>3256</v>
      </c>
      <c r="D3474" s="3" t="s">
        <v>915</v>
      </c>
      <c r="H3474" s="3" t="s">
        <v>3256</v>
      </c>
      <c r="I3474" s="3" t="s">
        <v>915</v>
      </c>
      <c r="J3474" s="9">
        <v>41079</v>
      </c>
      <c r="K3474" s="9">
        <v>41083</v>
      </c>
      <c r="O3474" s="3" t="s">
        <v>3256</v>
      </c>
      <c r="P3474" s="3" t="s">
        <v>915</v>
      </c>
      <c r="Q3474" s="3" t="s">
        <v>5772</v>
      </c>
      <c r="R3474" s="3" t="s">
        <v>5944</v>
      </c>
      <c r="S3474" s="3" t="s">
        <v>5945</v>
      </c>
      <c r="T3474" s="3" t="s">
        <v>5775</v>
      </c>
      <c r="X3474" s="3">
        <v>3472</v>
      </c>
      <c r="Y3474" s="3">
        <v>90032</v>
      </c>
    </row>
    <row r="3475" spans="2:25" x14ac:dyDescent="0.35">
      <c r="B3475" s="3">
        <v>3473</v>
      </c>
      <c r="C3475" s="3" t="s">
        <v>3257</v>
      </c>
      <c r="D3475" s="3" t="s">
        <v>663</v>
      </c>
      <c r="H3475" s="3" t="s">
        <v>3257</v>
      </c>
      <c r="I3475" s="3" t="s">
        <v>663</v>
      </c>
      <c r="J3475" s="9">
        <v>41460</v>
      </c>
      <c r="K3475" s="9">
        <v>41462</v>
      </c>
      <c r="O3475" s="3" t="s">
        <v>3257</v>
      </c>
      <c r="P3475" s="3" t="s">
        <v>663</v>
      </c>
      <c r="Q3475" s="3" t="s">
        <v>5801</v>
      </c>
      <c r="R3475" s="3" t="s">
        <v>7131</v>
      </c>
      <c r="S3475" s="3" t="s">
        <v>7132</v>
      </c>
      <c r="T3475" s="3" t="s">
        <v>5775</v>
      </c>
      <c r="X3475" s="3">
        <v>3473</v>
      </c>
      <c r="Y3475" s="3">
        <v>94109</v>
      </c>
    </row>
    <row r="3476" spans="2:25" x14ac:dyDescent="0.35">
      <c r="B3476" s="3">
        <v>3474</v>
      </c>
      <c r="C3476" s="3" t="s">
        <v>3257</v>
      </c>
      <c r="D3476" s="3" t="s">
        <v>3258</v>
      </c>
      <c r="H3476" s="3" t="s">
        <v>3257</v>
      </c>
      <c r="I3476" s="3" t="s">
        <v>3258</v>
      </c>
      <c r="J3476" s="9">
        <v>41460</v>
      </c>
      <c r="K3476" s="9">
        <v>41462</v>
      </c>
      <c r="O3476" s="3" t="s">
        <v>3257</v>
      </c>
      <c r="P3476" s="3" t="s">
        <v>3258</v>
      </c>
      <c r="Q3476" s="3" t="s">
        <v>5801</v>
      </c>
      <c r="R3476" s="3" t="s">
        <v>7131</v>
      </c>
      <c r="S3476" s="3" t="s">
        <v>7132</v>
      </c>
      <c r="T3476" s="3" t="s">
        <v>5775</v>
      </c>
      <c r="X3476" s="3">
        <v>3474</v>
      </c>
      <c r="Y3476" s="3">
        <v>94109</v>
      </c>
    </row>
    <row r="3477" spans="2:25" x14ac:dyDescent="0.35">
      <c r="B3477" s="3">
        <v>3475</v>
      </c>
      <c r="C3477" s="3" t="s">
        <v>3257</v>
      </c>
      <c r="D3477" s="3" t="s">
        <v>1030</v>
      </c>
      <c r="H3477" s="3" t="s">
        <v>3257</v>
      </c>
      <c r="I3477" s="3" t="s">
        <v>1030</v>
      </c>
      <c r="J3477" s="9">
        <v>41460</v>
      </c>
      <c r="K3477" s="9">
        <v>41462</v>
      </c>
      <c r="O3477" s="3" t="s">
        <v>3257</v>
      </c>
      <c r="P3477" s="3" t="s">
        <v>1030</v>
      </c>
      <c r="Q3477" s="3" t="s">
        <v>5801</v>
      </c>
      <c r="R3477" s="3" t="s">
        <v>7131</v>
      </c>
      <c r="S3477" s="3" t="s">
        <v>7132</v>
      </c>
      <c r="T3477" s="3" t="s">
        <v>5775</v>
      </c>
      <c r="X3477" s="3">
        <v>3475</v>
      </c>
      <c r="Y3477" s="3">
        <v>94109</v>
      </c>
    </row>
    <row r="3478" spans="2:25" x14ac:dyDescent="0.35">
      <c r="B3478" s="3">
        <v>3476</v>
      </c>
      <c r="C3478" s="3" t="s">
        <v>3257</v>
      </c>
      <c r="D3478" s="3" t="s">
        <v>885</v>
      </c>
      <c r="H3478" s="3" t="s">
        <v>3257</v>
      </c>
      <c r="I3478" s="3" t="s">
        <v>885</v>
      </c>
      <c r="J3478" s="9">
        <v>41460</v>
      </c>
      <c r="K3478" s="9">
        <v>41462</v>
      </c>
      <c r="O3478" s="3" t="s">
        <v>3257</v>
      </c>
      <c r="P3478" s="3" t="s">
        <v>885</v>
      </c>
      <c r="Q3478" s="3" t="s">
        <v>5801</v>
      </c>
      <c r="R3478" s="3" t="s">
        <v>7131</v>
      </c>
      <c r="S3478" s="3" t="s">
        <v>7132</v>
      </c>
      <c r="T3478" s="3" t="s">
        <v>5775</v>
      </c>
      <c r="X3478" s="3">
        <v>3476</v>
      </c>
      <c r="Y3478" s="3">
        <v>94109</v>
      </c>
    </row>
    <row r="3479" spans="2:25" x14ac:dyDescent="0.35">
      <c r="B3479" s="3">
        <v>3477</v>
      </c>
      <c r="C3479" s="3" t="s">
        <v>3259</v>
      </c>
      <c r="D3479" s="3" t="s">
        <v>476</v>
      </c>
      <c r="H3479" s="3" t="s">
        <v>3259</v>
      </c>
      <c r="I3479" s="3" t="s">
        <v>476</v>
      </c>
      <c r="J3479" s="9">
        <v>41155</v>
      </c>
      <c r="K3479" s="9">
        <v>41160</v>
      </c>
      <c r="O3479" s="3" t="s">
        <v>3259</v>
      </c>
      <c r="P3479" s="3" t="s">
        <v>476</v>
      </c>
      <c r="Q3479" s="3" t="s">
        <v>5772</v>
      </c>
      <c r="R3479" s="3" t="s">
        <v>6731</v>
      </c>
      <c r="S3479" s="3" t="s">
        <v>6732</v>
      </c>
      <c r="T3479" s="3" t="s">
        <v>5782</v>
      </c>
      <c r="X3479" s="3">
        <v>3477</v>
      </c>
      <c r="Y3479" s="3">
        <v>94110</v>
      </c>
    </row>
    <row r="3480" spans="2:25" x14ac:dyDescent="0.35">
      <c r="B3480" s="3">
        <v>3478</v>
      </c>
      <c r="C3480" s="3" t="s">
        <v>3259</v>
      </c>
      <c r="D3480" s="3" t="s">
        <v>141</v>
      </c>
      <c r="H3480" s="3" t="s">
        <v>3259</v>
      </c>
      <c r="I3480" s="3" t="s">
        <v>141</v>
      </c>
      <c r="J3480" s="9">
        <v>41155</v>
      </c>
      <c r="K3480" s="9">
        <v>41160</v>
      </c>
      <c r="O3480" s="3" t="s">
        <v>3259</v>
      </c>
      <c r="P3480" s="3" t="s">
        <v>141</v>
      </c>
      <c r="Q3480" s="3" t="s">
        <v>5772</v>
      </c>
      <c r="R3480" s="3" t="s">
        <v>6731</v>
      </c>
      <c r="S3480" s="3" t="s">
        <v>6732</v>
      </c>
      <c r="T3480" s="3" t="s">
        <v>5782</v>
      </c>
      <c r="X3480" s="3">
        <v>3478</v>
      </c>
      <c r="Y3480" s="3">
        <v>94110</v>
      </c>
    </row>
    <row r="3481" spans="2:25" x14ac:dyDescent="0.35">
      <c r="B3481" s="3">
        <v>3479</v>
      </c>
      <c r="C3481" s="3" t="s">
        <v>3260</v>
      </c>
      <c r="D3481" s="3" t="s">
        <v>1769</v>
      </c>
      <c r="H3481" s="3" t="s">
        <v>3260</v>
      </c>
      <c r="I3481" s="3" t="s">
        <v>1769</v>
      </c>
      <c r="J3481" s="9">
        <v>41859</v>
      </c>
      <c r="K3481" s="9">
        <v>41864</v>
      </c>
      <c r="O3481" s="3" t="s">
        <v>3260</v>
      </c>
      <c r="P3481" s="3" t="s">
        <v>1769</v>
      </c>
      <c r="Q3481" s="3" t="s">
        <v>5772</v>
      </c>
      <c r="R3481" s="3" t="s">
        <v>6489</v>
      </c>
      <c r="S3481" s="3" t="s">
        <v>6490</v>
      </c>
      <c r="T3481" s="3" t="s">
        <v>5775</v>
      </c>
      <c r="X3481" s="3">
        <v>3479</v>
      </c>
      <c r="Y3481" s="3">
        <v>95123</v>
      </c>
    </row>
    <row r="3482" spans="2:25" x14ac:dyDescent="0.35">
      <c r="B3482" s="3">
        <v>3480</v>
      </c>
      <c r="C3482" s="3" t="s">
        <v>3261</v>
      </c>
      <c r="D3482" s="3" t="s">
        <v>560</v>
      </c>
      <c r="H3482" s="3" t="s">
        <v>3261</v>
      </c>
      <c r="I3482" s="3" t="s">
        <v>560</v>
      </c>
      <c r="J3482" s="9">
        <v>41712</v>
      </c>
      <c r="K3482" s="9">
        <v>41719</v>
      </c>
      <c r="O3482" s="3" t="s">
        <v>3261</v>
      </c>
      <c r="P3482" s="3" t="s">
        <v>560</v>
      </c>
      <c r="Q3482" s="3" t="s">
        <v>5772</v>
      </c>
      <c r="R3482" s="3" t="s">
        <v>6327</v>
      </c>
      <c r="S3482" s="3" t="s">
        <v>6328</v>
      </c>
      <c r="T3482" s="3" t="s">
        <v>5775</v>
      </c>
      <c r="X3482" s="3">
        <v>3480</v>
      </c>
      <c r="Y3482" s="3">
        <v>80219</v>
      </c>
    </row>
    <row r="3483" spans="2:25" x14ac:dyDescent="0.35">
      <c r="B3483" s="3">
        <v>3481</v>
      </c>
      <c r="C3483" s="3" t="s">
        <v>3262</v>
      </c>
      <c r="D3483" s="3" t="s">
        <v>1253</v>
      </c>
      <c r="H3483" s="3" t="s">
        <v>3262</v>
      </c>
      <c r="I3483" s="3" t="s">
        <v>1253</v>
      </c>
      <c r="J3483" s="9">
        <v>41128</v>
      </c>
      <c r="K3483" s="9">
        <v>41132</v>
      </c>
      <c r="O3483" s="3" t="s">
        <v>3262</v>
      </c>
      <c r="P3483" s="3" t="s">
        <v>1253</v>
      </c>
      <c r="Q3483" s="3" t="s">
        <v>5772</v>
      </c>
      <c r="R3483" s="3" t="s">
        <v>6381</v>
      </c>
      <c r="S3483" s="3" t="s">
        <v>6382</v>
      </c>
      <c r="T3483" s="3" t="s">
        <v>5771</v>
      </c>
      <c r="X3483" s="3">
        <v>3481</v>
      </c>
      <c r="Y3483" s="3">
        <v>83704</v>
      </c>
    </row>
    <row r="3484" spans="2:25" x14ac:dyDescent="0.35">
      <c r="B3484" s="3">
        <v>3482</v>
      </c>
      <c r="C3484" s="3" t="s">
        <v>3263</v>
      </c>
      <c r="D3484" s="3" t="s">
        <v>1131</v>
      </c>
      <c r="H3484" s="3" t="s">
        <v>3263</v>
      </c>
      <c r="I3484" s="3" t="s">
        <v>1131</v>
      </c>
      <c r="J3484" s="9">
        <v>41968</v>
      </c>
      <c r="K3484" s="9">
        <v>41975</v>
      </c>
      <c r="O3484" s="3" t="s">
        <v>3263</v>
      </c>
      <c r="P3484" s="3" t="s">
        <v>1131</v>
      </c>
      <c r="Q3484" s="3" t="s">
        <v>5772</v>
      </c>
      <c r="R3484" s="3" t="s">
        <v>6759</v>
      </c>
      <c r="S3484" s="3" t="s">
        <v>6760</v>
      </c>
      <c r="T3484" s="3" t="s">
        <v>5775</v>
      </c>
      <c r="X3484" s="3">
        <v>3482</v>
      </c>
      <c r="Y3484" s="3">
        <v>10035</v>
      </c>
    </row>
    <row r="3485" spans="2:25" x14ac:dyDescent="0.35">
      <c r="B3485" s="3">
        <v>3483</v>
      </c>
      <c r="C3485" s="3" t="s">
        <v>3263</v>
      </c>
      <c r="D3485" s="3" t="s">
        <v>2170</v>
      </c>
      <c r="H3485" s="3" t="s">
        <v>3263</v>
      </c>
      <c r="I3485" s="3" t="s">
        <v>2170</v>
      </c>
      <c r="J3485" s="9">
        <v>41968</v>
      </c>
      <c r="K3485" s="9">
        <v>41975</v>
      </c>
      <c r="O3485" s="3" t="s">
        <v>3263</v>
      </c>
      <c r="P3485" s="3" t="s">
        <v>2170</v>
      </c>
      <c r="Q3485" s="3" t="s">
        <v>5772</v>
      </c>
      <c r="R3485" s="3" t="s">
        <v>6759</v>
      </c>
      <c r="S3485" s="3" t="s">
        <v>6760</v>
      </c>
      <c r="T3485" s="3" t="s">
        <v>5775</v>
      </c>
      <c r="X3485" s="3">
        <v>3483</v>
      </c>
      <c r="Y3485" s="3">
        <v>10035</v>
      </c>
    </row>
    <row r="3486" spans="2:25" x14ac:dyDescent="0.35">
      <c r="B3486" s="3">
        <v>3484</v>
      </c>
      <c r="C3486" s="3" t="s">
        <v>3263</v>
      </c>
      <c r="D3486" s="3" t="s">
        <v>3168</v>
      </c>
      <c r="H3486" s="3" t="s">
        <v>3263</v>
      </c>
      <c r="I3486" s="3" t="s">
        <v>3168</v>
      </c>
      <c r="J3486" s="9">
        <v>41968</v>
      </c>
      <c r="K3486" s="9">
        <v>41975</v>
      </c>
      <c r="O3486" s="3" t="s">
        <v>3263</v>
      </c>
      <c r="P3486" s="3" t="s">
        <v>3168</v>
      </c>
      <c r="Q3486" s="3" t="s">
        <v>5772</v>
      </c>
      <c r="R3486" s="3" t="s">
        <v>6759</v>
      </c>
      <c r="S3486" s="3" t="s">
        <v>6760</v>
      </c>
      <c r="T3486" s="3" t="s">
        <v>5775</v>
      </c>
      <c r="X3486" s="3">
        <v>3484</v>
      </c>
      <c r="Y3486" s="3">
        <v>10035</v>
      </c>
    </row>
    <row r="3487" spans="2:25" x14ac:dyDescent="0.35">
      <c r="B3487" s="3">
        <v>3485</v>
      </c>
      <c r="C3487" s="3" t="s">
        <v>3263</v>
      </c>
      <c r="D3487" s="3" t="s">
        <v>1787</v>
      </c>
      <c r="H3487" s="3" t="s">
        <v>3263</v>
      </c>
      <c r="I3487" s="3" t="s">
        <v>1787</v>
      </c>
      <c r="J3487" s="9">
        <v>41968</v>
      </c>
      <c r="K3487" s="9">
        <v>41975</v>
      </c>
      <c r="O3487" s="3" t="s">
        <v>3263</v>
      </c>
      <c r="P3487" s="3" t="s">
        <v>1787</v>
      </c>
      <c r="Q3487" s="3" t="s">
        <v>5772</v>
      </c>
      <c r="R3487" s="3" t="s">
        <v>6759</v>
      </c>
      <c r="S3487" s="3" t="s">
        <v>6760</v>
      </c>
      <c r="T3487" s="3" t="s">
        <v>5775</v>
      </c>
      <c r="X3487" s="3">
        <v>3485</v>
      </c>
      <c r="Y3487" s="3">
        <v>10035</v>
      </c>
    </row>
    <row r="3488" spans="2:25" x14ac:dyDescent="0.35">
      <c r="B3488" s="3">
        <v>3486</v>
      </c>
      <c r="C3488" s="3" t="s">
        <v>3264</v>
      </c>
      <c r="D3488" s="3" t="s">
        <v>2697</v>
      </c>
      <c r="H3488" s="3" t="s">
        <v>3264</v>
      </c>
      <c r="I3488" s="3" t="s">
        <v>2697</v>
      </c>
      <c r="J3488" s="9">
        <v>41768</v>
      </c>
      <c r="K3488" s="9">
        <v>41772</v>
      </c>
      <c r="O3488" s="3" t="s">
        <v>3264</v>
      </c>
      <c r="P3488" s="3" t="s">
        <v>2697</v>
      </c>
      <c r="Q3488" s="3" t="s">
        <v>5772</v>
      </c>
      <c r="R3488" s="3" t="s">
        <v>5996</v>
      </c>
      <c r="S3488" s="3" t="s">
        <v>5997</v>
      </c>
      <c r="T3488" s="3" t="s">
        <v>5771</v>
      </c>
      <c r="X3488" s="3">
        <v>3486</v>
      </c>
      <c r="Y3488" s="3">
        <v>19140</v>
      </c>
    </row>
    <row r="3489" spans="2:25" x14ac:dyDescent="0.35">
      <c r="B3489" s="3">
        <v>3487</v>
      </c>
      <c r="C3489" s="3" t="s">
        <v>3265</v>
      </c>
      <c r="D3489" s="3" t="s">
        <v>1810</v>
      </c>
      <c r="H3489" s="3" t="s">
        <v>3265</v>
      </c>
      <c r="I3489" s="3" t="s">
        <v>1810</v>
      </c>
      <c r="J3489" s="9">
        <v>41912</v>
      </c>
      <c r="K3489" s="9">
        <v>41912</v>
      </c>
      <c r="O3489" s="3" t="s">
        <v>3265</v>
      </c>
      <c r="P3489" s="3" t="s">
        <v>1810</v>
      </c>
      <c r="Q3489" s="3" t="s">
        <v>6020</v>
      </c>
      <c r="R3489" s="3" t="s">
        <v>7109</v>
      </c>
      <c r="S3489" s="3" t="s">
        <v>7110</v>
      </c>
      <c r="T3489" s="3" t="s">
        <v>5782</v>
      </c>
      <c r="X3489" s="3">
        <v>3487</v>
      </c>
      <c r="Y3489" s="3">
        <v>44060</v>
      </c>
    </row>
    <row r="3490" spans="2:25" x14ac:dyDescent="0.35">
      <c r="B3490" s="3">
        <v>3488</v>
      </c>
      <c r="C3490" s="3" t="s">
        <v>3265</v>
      </c>
      <c r="D3490" s="3" t="s">
        <v>484</v>
      </c>
      <c r="H3490" s="3" t="s">
        <v>3265</v>
      </c>
      <c r="I3490" s="3" t="s">
        <v>484</v>
      </c>
      <c r="J3490" s="9">
        <v>41912</v>
      </c>
      <c r="K3490" s="9">
        <v>41912</v>
      </c>
      <c r="O3490" s="3" t="s">
        <v>3265</v>
      </c>
      <c r="P3490" s="3" t="s">
        <v>484</v>
      </c>
      <c r="Q3490" s="3" t="s">
        <v>6020</v>
      </c>
      <c r="R3490" s="3" t="s">
        <v>7109</v>
      </c>
      <c r="S3490" s="3" t="s">
        <v>7110</v>
      </c>
      <c r="T3490" s="3" t="s">
        <v>5782</v>
      </c>
      <c r="X3490" s="3">
        <v>3488</v>
      </c>
      <c r="Y3490" s="3">
        <v>44060</v>
      </c>
    </row>
    <row r="3491" spans="2:25" x14ac:dyDescent="0.35">
      <c r="B3491" s="3">
        <v>3489</v>
      </c>
      <c r="C3491" s="3" t="s">
        <v>3265</v>
      </c>
      <c r="D3491" s="3" t="s">
        <v>3266</v>
      </c>
      <c r="H3491" s="3" t="s">
        <v>3265</v>
      </c>
      <c r="I3491" s="3" t="s">
        <v>3266</v>
      </c>
      <c r="J3491" s="9">
        <v>41912</v>
      </c>
      <c r="K3491" s="9">
        <v>41912</v>
      </c>
      <c r="O3491" s="3" t="s">
        <v>3265</v>
      </c>
      <c r="P3491" s="3" t="s">
        <v>3266</v>
      </c>
      <c r="Q3491" s="3" t="s">
        <v>6020</v>
      </c>
      <c r="R3491" s="3" t="s">
        <v>7109</v>
      </c>
      <c r="S3491" s="3" t="s">
        <v>7110</v>
      </c>
      <c r="T3491" s="3" t="s">
        <v>5782</v>
      </c>
      <c r="X3491" s="3">
        <v>3489</v>
      </c>
      <c r="Y3491" s="3">
        <v>44060</v>
      </c>
    </row>
    <row r="3492" spans="2:25" x14ac:dyDescent="0.35">
      <c r="B3492" s="3">
        <v>3490</v>
      </c>
      <c r="C3492" s="3" t="s">
        <v>3265</v>
      </c>
      <c r="D3492" s="3" t="s">
        <v>2203</v>
      </c>
      <c r="H3492" s="3" t="s">
        <v>3265</v>
      </c>
      <c r="I3492" s="3" t="s">
        <v>2203</v>
      </c>
      <c r="J3492" s="9">
        <v>41912</v>
      </c>
      <c r="K3492" s="9">
        <v>41912</v>
      </c>
      <c r="O3492" s="3" t="s">
        <v>3265</v>
      </c>
      <c r="P3492" s="3" t="s">
        <v>2203</v>
      </c>
      <c r="Q3492" s="3" t="s">
        <v>6020</v>
      </c>
      <c r="R3492" s="3" t="s">
        <v>7109</v>
      </c>
      <c r="S3492" s="3" t="s">
        <v>7110</v>
      </c>
      <c r="T3492" s="3" t="s">
        <v>5782</v>
      </c>
      <c r="X3492" s="3">
        <v>3490</v>
      </c>
      <c r="Y3492" s="3">
        <v>44060</v>
      </c>
    </row>
    <row r="3493" spans="2:25" x14ac:dyDescent="0.35">
      <c r="B3493" s="3">
        <v>3491</v>
      </c>
      <c r="C3493" s="3" t="s">
        <v>3265</v>
      </c>
      <c r="D3493" s="3" t="s">
        <v>3267</v>
      </c>
      <c r="H3493" s="3" t="s">
        <v>3265</v>
      </c>
      <c r="I3493" s="3" t="s">
        <v>3267</v>
      </c>
      <c r="J3493" s="9">
        <v>41912</v>
      </c>
      <c r="K3493" s="9">
        <v>41912</v>
      </c>
      <c r="O3493" s="3" t="s">
        <v>3265</v>
      </c>
      <c r="P3493" s="3" t="s">
        <v>3267</v>
      </c>
      <c r="Q3493" s="3" t="s">
        <v>6020</v>
      </c>
      <c r="R3493" s="3" t="s">
        <v>7109</v>
      </c>
      <c r="S3493" s="3" t="s">
        <v>7110</v>
      </c>
      <c r="T3493" s="3" t="s">
        <v>5782</v>
      </c>
      <c r="X3493" s="3">
        <v>3491</v>
      </c>
      <c r="Y3493" s="3">
        <v>44060</v>
      </c>
    </row>
    <row r="3494" spans="2:25" x14ac:dyDescent="0.35">
      <c r="B3494" s="3">
        <v>3492</v>
      </c>
      <c r="C3494" s="3" t="s">
        <v>3265</v>
      </c>
      <c r="D3494" s="3" t="s">
        <v>3001</v>
      </c>
      <c r="H3494" s="3" t="s">
        <v>3265</v>
      </c>
      <c r="I3494" s="3" t="s">
        <v>3001</v>
      </c>
      <c r="J3494" s="9">
        <v>41912</v>
      </c>
      <c r="K3494" s="9">
        <v>41912</v>
      </c>
      <c r="O3494" s="3" t="s">
        <v>3265</v>
      </c>
      <c r="P3494" s="3" t="s">
        <v>3001</v>
      </c>
      <c r="Q3494" s="3" t="s">
        <v>6020</v>
      </c>
      <c r="R3494" s="3" t="s">
        <v>7109</v>
      </c>
      <c r="S3494" s="3" t="s">
        <v>7110</v>
      </c>
      <c r="T3494" s="3" t="s">
        <v>5782</v>
      </c>
      <c r="X3494" s="3">
        <v>3492</v>
      </c>
      <c r="Y3494" s="3">
        <v>44060</v>
      </c>
    </row>
    <row r="3495" spans="2:25" x14ac:dyDescent="0.35">
      <c r="B3495" s="3">
        <v>3493</v>
      </c>
      <c r="C3495" s="3" t="s">
        <v>3268</v>
      </c>
      <c r="D3495" s="3" t="s">
        <v>3269</v>
      </c>
      <c r="H3495" s="3" t="s">
        <v>3268</v>
      </c>
      <c r="I3495" s="3" t="s">
        <v>3269</v>
      </c>
      <c r="J3495" s="9">
        <v>41935</v>
      </c>
      <c r="K3495" s="9">
        <v>41935</v>
      </c>
      <c r="O3495" s="3" t="s">
        <v>3268</v>
      </c>
      <c r="P3495" s="3" t="s">
        <v>3269</v>
      </c>
      <c r="Q3495" s="3" t="s">
        <v>6020</v>
      </c>
      <c r="R3495" s="3" t="s">
        <v>6393</v>
      </c>
      <c r="S3495" s="3" t="s">
        <v>6394</v>
      </c>
      <c r="T3495" s="3" t="s">
        <v>5775</v>
      </c>
      <c r="X3495" s="3">
        <v>3493</v>
      </c>
      <c r="Y3495" s="3">
        <v>73505</v>
      </c>
    </row>
    <row r="3496" spans="2:25" x14ac:dyDescent="0.35">
      <c r="B3496" s="3">
        <v>3494</v>
      </c>
      <c r="C3496" s="3" t="s">
        <v>3268</v>
      </c>
      <c r="D3496" s="3" t="s">
        <v>235</v>
      </c>
      <c r="H3496" s="3" t="s">
        <v>3268</v>
      </c>
      <c r="I3496" s="3" t="s">
        <v>235</v>
      </c>
      <c r="J3496" s="9">
        <v>41935</v>
      </c>
      <c r="K3496" s="9">
        <v>41935</v>
      </c>
      <c r="O3496" s="3" t="s">
        <v>3268</v>
      </c>
      <c r="P3496" s="3" t="s">
        <v>235</v>
      </c>
      <c r="Q3496" s="3" t="s">
        <v>6020</v>
      </c>
      <c r="R3496" s="3" t="s">
        <v>6393</v>
      </c>
      <c r="S3496" s="3" t="s">
        <v>6394</v>
      </c>
      <c r="T3496" s="3" t="s">
        <v>5775</v>
      </c>
      <c r="X3496" s="3">
        <v>3494</v>
      </c>
      <c r="Y3496" s="3">
        <v>73505</v>
      </c>
    </row>
    <row r="3497" spans="2:25" x14ac:dyDescent="0.35">
      <c r="B3497" s="3">
        <v>3495</v>
      </c>
      <c r="C3497" s="3" t="s">
        <v>3270</v>
      </c>
      <c r="D3497" s="3" t="s">
        <v>3271</v>
      </c>
      <c r="H3497" s="3" t="s">
        <v>3270</v>
      </c>
      <c r="I3497" s="3" t="s">
        <v>3271</v>
      </c>
      <c r="J3497" s="9">
        <v>40626</v>
      </c>
      <c r="K3497" s="9">
        <v>40630</v>
      </c>
      <c r="O3497" s="3" t="s">
        <v>3270</v>
      </c>
      <c r="P3497" s="3" t="s">
        <v>3271</v>
      </c>
      <c r="Q3497" s="3" t="s">
        <v>5772</v>
      </c>
      <c r="R3497" s="3" t="s">
        <v>6269</v>
      </c>
      <c r="S3497" s="3" t="s">
        <v>6270</v>
      </c>
      <c r="T3497" s="3" t="s">
        <v>5775</v>
      </c>
      <c r="X3497" s="3">
        <v>3495</v>
      </c>
      <c r="Y3497" s="3">
        <v>10024</v>
      </c>
    </row>
    <row r="3498" spans="2:25" x14ac:dyDescent="0.35">
      <c r="B3498" s="3">
        <v>3496</v>
      </c>
      <c r="C3498" s="3" t="s">
        <v>3272</v>
      </c>
      <c r="D3498" s="3" t="s">
        <v>1120</v>
      </c>
      <c r="H3498" s="3" t="s">
        <v>3272</v>
      </c>
      <c r="I3498" s="3" t="s">
        <v>1120</v>
      </c>
      <c r="J3498" s="9">
        <v>41582</v>
      </c>
      <c r="K3498" s="9">
        <v>41587</v>
      </c>
      <c r="O3498" s="3" t="s">
        <v>3272</v>
      </c>
      <c r="P3498" s="3" t="s">
        <v>1120</v>
      </c>
      <c r="Q3498" s="3" t="s">
        <v>5772</v>
      </c>
      <c r="R3498" s="3" t="s">
        <v>6081</v>
      </c>
      <c r="S3498" s="3" t="s">
        <v>6082</v>
      </c>
      <c r="T3498" s="3" t="s">
        <v>5775</v>
      </c>
      <c r="X3498" s="3">
        <v>3496</v>
      </c>
      <c r="Y3498" s="3">
        <v>90049</v>
      </c>
    </row>
    <row r="3499" spans="2:25" x14ac:dyDescent="0.35">
      <c r="B3499" s="3">
        <v>3497</v>
      </c>
      <c r="C3499" s="3" t="s">
        <v>3272</v>
      </c>
      <c r="D3499" s="3" t="s">
        <v>3273</v>
      </c>
      <c r="H3499" s="3" t="s">
        <v>3272</v>
      </c>
      <c r="I3499" s="3" t="s">
        <v>3273</v>
      </c>
      <c r="J3499" s="9">
        <v>41582</v>
      </c>
      <c r="K3499" s="9">
        <v>41587</v>
      </c>
      <c r="O3499" s="3" t="s">
        <v>3272</v>
      </c>
      <c r="P3499" s="3" t="s">
        <v>3273</v>
      </c>
      <c r="Q3499" s="3" t="s">
        <v>5772</v>
      </c>
      <c r="R3499" s="3" t="s">
        <v>6081</v>
      </c>
      <c r="S3499" s="3" t="s">
        <v>6082</v>
      </c>
      <c r="T3499" s="3" t="s">
        <v>5775</v>
      </c>
      <c r="X3499" s="3">
        <v>3497</v>
      </c>
      <c r="Y3499" s="3">
        <v>90049</v>
      </c>
    </row>
    <row r="3500" spans="2:25" x14ac:dyDescent="0.35">
      <c r="B3500" s="3">
        <v>3498</v>
      </c>
      <c r="C3500" s="3" t="s">
        <v>3272</v>
      </c>
      <c r="D3500" s="3" t="s">
        <v>135</v>
      </c>
      <c r="H3500" s="3" t="s">
        <v>3272</v>
      </c>
      <c r="I3500" s="3" t="s">
        <v>135</v>
      </c>
      <c r="J3500" s="9">
        <v>41582</v>
      </c>
      <c r="K3500" s="9">
        <v>41587</v>
      </c>
      <c r="O3500" s="3" t="s">
        <v>3272</v>
      </c>
      <c r="P3500" s="3" t="s">
        <v>135</v>
      </c>
      <c r="Q3500" s="3" t="s">
        <v>5772</v>
      </c>
      <c r="R3500" s="3" t="s">
        <v>6081</v>
      </c>
      <c r="S3500" s="3" t="s">
        <v>6082</v>
      </c>
      <c r="T3500" s="3" t="s">
        <v>5775</v>
      </c>
      <c r="X3500" s="3">
        <v>3498</v>
      </c>
      <c r="Y3500" s="3">
        <v>90049</v>
      </c>
    </row>
    <row r="3501" spans="2:25" x14ac:dyDescent="0.35">
      <c r="B3501" s="3">
        <v>3499</v>
      </c>
      <c r="C3501" s="3" t="s">
        <v>3272</v>
      </c>
      <c r="D3501" s="3" t="s">
        <v>3274</v>
      </c>
      <c r="H3501" s="3" t="s">
        <v>3272</v>
      </c>
      <c r="I3501" s="3" t="s">
        <v>3274</v>
      </c>
      <c r="J3501" s="9">
        <v>41582</v>
      </c>
      <c r="K3501" s="9">
        <v>41587</v>
      </c>
      <c r="O3501" s="3" t="s">
        <v>3272</v>
      </c>
      <c r="P3501" s="3" t="s">
        <v>3274</v>
      </c>
      <c r="Q3501" s="3" t="s">
        <v>5772</v>
      </c>
      <c r="R3501" s="3" t="s">
        <v>6081</v>
      </c>
      <c r="S3501" s="3" t="s">
        <v>6082</v>
      </c>
      <c r="T3501" s="3" t="s">
        <v>5775</v>
      </c>
      <c r="X3501" s="3">
        <v>3499</v>
      </c>
      <c r="Y3501" s="3">
        <v>90049</v>
      </c>
    </row>
    <row r="3502" spans="2:25" x14ac:dyDescent="0.35">
      <c r="B3502" s="3">
        <v>3500</v>
      </c>
      <c r="C3502" s="3" t="s">
        <v>3272</v>
      </c>
      <c r="D3502" s="3" t="s">
        <v>883</v>
      </c>
      <c r="H3502" s="3" t="s">
        <v>3272</v>
      </c>
      <c r="I3502" s="3" t="s">
        <v>883</v>
      </c>
      <c r="J3502" s="9">
        <v>41582</v>
      </c>
      <c r="K3502" s="9">
        <v>41587</v>
      </c>
      <c r="O3502" s="3" t="s">
        <v>3272</v>
      </c>
      <c r="P3502" s="3" t="s">
        <v>883</v>
      </c>
      <c r="Q3502" s="3" t="s">
        <v>5772</v>
      </c>
      <c r="R3502" s="3" t="s">
        <v>6081</v>
      </c>
      <c r="S3502" s="3" t="s">
        <v>6082</v>
      </c>
      <c r="T3502" s="3" t="s">
        <v>5775</v>
      </c>
      <c r="X3502" s="3">
        <v>3500</v>
      </c>
      <c r="Y3502" s="3">
        <v>90049</v>
      </c>
    </row>
    <row r="3503" spans="2:25" x14ac:dyDescent="0.35">
      <c r="B3503" s="3">
        <v>3501</v>
      </c>
      <c r="C3503" s="3" t="s">
        <v>3272</v>
      </c>
      <c r="D3503" s="3" t="s">
        <v>1850</v>
      </c>
      <c r="H3503" s="3" t="s">
        <v>3272</v>
      </c>
      <c r="I3503" s="3" t="s">
        <v>1850</v>
      </c>
      <c r="J3503" s="9">
        <v>41582</v>
      </c>
      <c r="K3503" s="9">
        <v>41587</v>
      </c>
      <c r="O3503" s="3" t="s">
        <v>3272</v>
      </c>
      <c r="P3503" s="3" t="s">
        <v>1850</v>
      </c>
      <c r="Q3503" s="3" t="s">
        <v>5772</v>
      </c>
      <c r="R3503" s="3" t="s">
        <v>6081</v>
      </c>
      <c r="S3503" s="3" t="s">
        <v>6082</v>
      </c>
      <c r="T3503" s="3" t="s">
        <v>5775</v>
      </c>
      <c r="X3503" s="3">
        <v>3501</v>
      </c>
      <c r="Y3503" s="3">
        <v>90049</v>
      </c>
    </row>
    <row r="3504" spans="2:25" x14ac:dyDescent="0.35">
      <c r="B3504" s="3">
        <v>3502</v>
      </c>
      <c r="C3504" s="3" t="s">
        <v>3272</v>
      </c>
      <c r="D3504" s="3" t="s">
        <v>1540</v>
      </c>
      <c r="H3504" s="3" t="s">
        <v>3272</v>
      </c>
      <c r="I3504" s="3" t="s">
        <v>1540</v>
      </c>
      <c r="J3504" s="9">
        <v>41582</v>
      </c>
      <c r="K3504" s="9">
        <v>41587</v>
      </c>
      <c r="O3504" s="3" t="s">
        <v>3272</v>
      </c>
      <c r="P3504" s="3" t="s">
        <v>1540</v>
      </c>
      <c r="Q3504" s="3" t="s">
        <v>5772</v>
      </c>
      <c r="R3504" s="3" t="s">
        <v>6081</v>
      </c>
      <c r="S3504" s="3" t="s">
        <v>6082</v>
      </c>
      <c r="T3504" s="3" t="s">
        <v>5775</v>
      </c>
      <c r="X3504" s="3">
        <v>3502</v>
      </c>
      <c r="Y3504" s="3">
        <v>90049</v>
      </c>
    </row>
    <row r="3505" spans="2:25" x14ac:dyDescent="0.35">
      <c r="B3505" s="3">
        <v>3503</v>
      </c>
      <c r="C3505" s="3" t="s">
        <v>3275</v>
      </c>
      <c r="D3505" s="3" t="s">
        <v>2667</v>
      </c>
      <c r="H3505" s="3" t="s">
        <v>3275</v>
      </c>
      <c r="I3505" s="3" t="s">
        <v>2667</v>
      </c>
      <c r="J3505" s="9">
        <v>41157</v>
      </c>
      <c r="K3505" s="9">
        <v>41163</v>
      </c>
      <c r="O3505" s="3" t="s">
        <v>3275</v>
      </c>
      <c r="P3505" s="3" t="s">
        <v>2667</v>
      </c>
      <c r="Q3505" s="3" t="s">
        <v>5772</v>
      </c>
      <c r="R3505" s="3" t="s">
        <v>6441</v>
      </c>
      <c r="S3505" s="3" t="s">
        <v>6442</v>
      </c>
      <c r="T3505" s="3" t="s">
        <v>5782</v>
      </c>
      <c r="X3505" s="3">
        <v>3503</v>
      </c>
      <c r="Y3505" s="3">
        <v>77036</v>
      </c>
    </row>
    <row r="3506" spans="2:25" x14ac:dyDescent="0.35">
      <c r="B3506" s="3">
        <v>3504</v>
      </c>
      <c r="C3506" s="3" t="s">
        <v>3275</v>
      </c>
      <c r="D3506" s="3" t="s">
        <v>2601</v>
      </c>
      <c r="H3506" s="3" t="s">
        <v>3275</v>
      </c>
      <c r="I3506" s="3" t="s">
        <v>2601</v>
      </c>
      <c r="J3506" s="9">
        <v>41157</v>
      </c>
      <c r="K3506" s="9">
        <v>41163</v>
      </c>
      <c r="O3506" s="3" t="s">
        <v>3275</v>
      </c>
      <c r="P3506" s="3" t="s">
        <v>2601</v>
      </c>
      <c r="Q3506" s="3" t="s">
        <v>5772</v>
      </c>
      <c r="R3506" s="3" t="s">
        <v>6441</v>
      </c>
      <c r="S3506" s="3" t="s">
        <v>6442</v>
      </c>
      <c r="T3506" s="3" t="s">
        <v>5782</v>
      </c>
      <c r="X3506" s="3">
        <v>3504</v>
      </c>
      <c r="Y3506" s="3">
        <v>77036</v>
      </c>
    </row>
    <row r="3507" spans="2:25" x14ac:dyDescent="0.35">
      <c r="B3507" s="3">
        <v>3505</v>
      </c>
      <c r="C3507" s="3" t="s">
        <v>3275</v>
      </c>
      <c r="D3507" s="3" t="s">
        <v>1344</v>
      </c>
      <c r="H3507" s="3" t="s">
        <v>3275</v>
      </c>
      <c r="I3507" s="3" t="s">
        <v>1344</v>
      </c>
      <c r="J3507" s="9">
        <v>41157</v>
      </c>
      <c r="K3507" s="9">
        <v>41163</v>
      </c>
      <c r="O3507" s="3" t="s">
        <v>3275</v>
      </c>
      <c r="P3507" s="3" t="s">
        <v>1344</v>
      </c>
      <c r="Q3507" s="3" t="s">
        <v>5772</v>
      </c>
      <c r="R3507" s="3" t="s">
        <v>6441</v>
      </c>
      <c r="S3507" s="3" t="s">
        <v>6442</v>
      </c>
      <c r="T3507" s="3" t="s">
        <v>5782</v>
      </c>
      <c r="X3507" s="3">
        <v>3505</v>
      </c>
      <c r="Y3507" s="3">
        <v>77036</v>
      </c>
    </row>
    <row r="3508" spans="2:25" x14ac:dyDescent="0.35">
      <c r="B3508" s="3">
        <v>3506</v>
      </c>
      <c r="C3508" s="3" t="s">
        <v>3276</v>
      </c>
      <c r="D3508" s="3" t="s">
        <v>1027</v>
      </c>
      <c r="H3508" s="3" t="s">
        <v>3276</v>
      </c>
      <c r="I3508" s="3" t="s">
        <v>1027</v>
      </c>
      <c r="J3508" s="9">
        <v>41866</v>
      </c>
      <c r="K3508" s="9">
        <v>41873</v>
      </c>
      <c r="O3508" s="3" t="s">
        <v>3276</v>
      </c>
      <c r="P3508" s="3" t="s">
        <v>1027</v>
      </c>
      <c r="Q3508" s="3" t="s">
        <v>5772</v>
      </c>
      <c r="R3508" s="3" t="s">
        <v>5854</v>
      </c>
      <c r="S3508" s="3" t="s">
        <v>5855</v>
      </c>
      <c r="T3508" s="3" t="s">
        <v>5775</v>
      </c>
      <c r="X3508" s="3">
        <v>3506</v>
      </c>
      <c r="Y3508" s="3">
        <v>90032</v>
      </c>
    </row>
    <row r="3509" spans="2:25" x14ac:dyDescent="0.35">
      <c r="B3509" s="3">
        <v>3507</v>
      </c>
      <c r="C3509" s="3" t="s">
        <v>3277</v>
      </c>
      <c r="D3509" s="3" t="s">
        <v>712</v>
      </c>
      <c r="H3509" s="3" t="s">
        <v>3277</v>
      </c>
      <c r="I3509" s="3" t="s">
        <v>712</v>
      </c>
      <c r="J3509" s="9">
        <v>41809</v>
      </c>
      <c r="K3509" s="9">
        <v>41814</v>
      </c>
      <c r="O3509" s="3" t="s">
        <v>3277</v>
      </c>
      <c r="P3509" s="3" t="s">
        <v>712</v>
      </c>
      <c r="Q3509" s="3" t="s">
        <v>5772</v>
      </c>
      <c r="R3509" s="3" t="s">
        <v>5952</v>
      </c>
      <c r="S3509" s="3" t="s">
        <v>5953</v>
      </c>
      <c r="T3509" s="3" t="s">
        <v>5775</v>
      </c>
      <c r="X3509" s="3">
        <v>3507</v>
      </c>
      <c r="Y3509" s="3">
        <v>90032</v>
      </c>
    </row>
    <row r="3510" spans="2:25" x14ac:dyDescent="0.35">
      <c r="B3510" s="3">
        <v>3508</v>
      </c>
      <c r="C3510" s="3" t="s">
        <v>3277</v>
      </c>
      <c r="D3510" s="3" t="s">
        <v>396</v>
      </c>
      <c r="H3510" s="3" t="s">
        <v>3277</v>
      </c>
      <c r="I3510" s="3" t="s">
        <v>396</v>
      </c>
      <c r="J3510" s="9">
        <v>41809</v>
      </c>
      <c r="K3510" s="9">
        <v>41814</v>
      </c>
      <c r="O3510" s="3" t="s">
        <v>3277</v>
      </c>
      <c r="P3510" s="3" t="s">
        <v>396</v>
      </c>
      <c r="Q3510" s="3" t="s">
        <v>5772</v>
      </c>
      <c r="R3510" s="3" t="s">
        <v>5952</v>
      </c>
      <c r="S3510" s="3" t="s">
        <v>5953</v>
      </c>
      <c r="T3510" s="3" t="s">
        <v>5775</v>
      </c>
      <c r="X3510" s="3">
        <v>3508</v>
      </c>
      <c r="Y3510" s="3">
        <v>90032</v>
      </c>
    </row>
    <row r="3511" spans="2:25" x14ac:dyDescent="0.35">
      <c r="B3511" s="3">
        <v>3509</v>
      </c>
      <c r="C3511" s="3" t="s">
        <v>3278</v>
      </c>
      <c r="D3511" s="3" t="s">
        <v>923</v>
      </c>
      <c r="H3511" s="3" t="s">
        <v>3278</v>
      </c>
      <c r="I3511" s="3" t="s">
        <v>923</v>
      </c>
      <c r="J3511" s="9">
        <v>41976</v>
      </c>
      <c r="K3511" s="9">
        <v>41983</v>
      </c>
      <c r="O3511" s="3" t="s">
        <v>3278</v>
      </c>
      <c r="P3511" s="3" t="s">
        <v>923</v>
      </c>
      <c r="Q3511" s="3" t="s">
        <v>5772</v>
      </c>
      <c r="R3511" s="3" t="s">
        <v>6711</v>
      </c>
      <c r="S3511" s="3" t="s">
        <v>6712</v>
      </c>
      <c r="T3511" s="3" t="s">
        <v>5775</v>
      </c>
      <c r="X3511" s="3">
        <v>3509</v>
      </c>
      <c r="Y3511" s="3">
        <v>19140</v>
      </c>
    </row>
    <row r="3512" spans="2:25" x14ac:dyDescent="0.35">
      <c r="B3512" s="3">
        <v>3510</v>
      </c>
      <c r="C3512" s="3" t="s">
        <v>3279</v>
      </c>
      <c r="D3512" s="3" t="s">
        <v>1727</v>
      </c>
      <c r="H3512" s="3" t="s">
        <v>3279</v>
      </c>
      <c r="I3512" s="3" t="s">
        <v>1727</v>
      </c>
      <c r="J3512" s="9">
        <v>40868</v>
      </c>
      <c r="K3512" s="9">
        <v>40873</v>
      </c>
      <c r="O3512" s="3" t="s">
        <v>3279</v>
      </c>
      <c r="P3512" s="3" t="s">
        <v>1727</v>
      </c>
      <c r="Q3512" s="3" t="s">
        <v>5772</v>
      </c>
      <c r="R3512" s="3" t="s">
        <v>7175</v>
      </c>
      <c r="S3512" s="3" t="s">
        <v>7176</v>
      </c>
      <c r="T3512" s="3" t="s">
        <v>5771</v>
      </c>
      <c r="X3512" s="3">
        <v>3510</v>
      </c>
      <c r="Y3512" s="3">
        <v>94110</v>
      </c>
    </row>
    <row r="3513" spans="2:25" x14ac:dyDescent="0.35">
      <c r="B3513" s="3">
        <v>3511</v>
      </c>
      <c r="C3513" s="3" t="s">
        <v>3280</v>
      </c>
      <c r="D3513" s="3" t="s">
        <v>2203</v>
      </c>
      <c r="H3513" s="3" t="s">
        <v>3280</v>
      </c>
      <c r="I3513" s="3" t="s">
        <v>2203</v>
      </c>
      <c r="J3513" s="9">
        <v>41375</v>
      </c>
      <c r="K3513" s="9">
        <v>41381</v>
      </c>
      <c r="O3513" s="3" t="s">
        <v>3280</v>
      </c>
      <c r="P3513" s="3" t="s">
        <v>2203</v>
      </c>
      <c r="Q3513" s="3" t="s">
        <v>5772</v>
      </c>
      <c r="R3513" s="3" t="s">
        <v>6715</v>
      </c>
      <c r="S3513" s="3" t="s">
        <v>6716</v>
      </c>
      <c r="T3513" s="3" t="s">
        <v>5771</v>
      </c>
      <c r="X3513" s="3">
        <v>3511</v>
      </c>
      <c r="Y3513" s="3">
        <v>93309</v>
      </c>
    </row>
    <row r="3514" spans="2:25" x14ac:dyDescent="0.35">
      <c r="B3514" s="3">
        <v>3512</v>
      </c>
      <c r="C3514" s="3" t="s">
        <v>3280</v>
      </c>
      <c r="D3514" s="3" t="s">
        <v>2449</v>
      </c>
      <c r="H3514" s="3" t="s">
        <v>3280</v>
      </c>
      <c r="I3514" s="3" t="s">
        <v>2449</v>
      </c>
      <c r="J3514" s="9">
        <v>41375</v>
      </c>
      <c r="K3514" s="9">
        <v>41381</v>
      </c>
      <c r="O3514" s="3" t="s">
        <v>3280</v>
      </c>
      <c r="P3514" s="3" t="s">
        <v>2449</v>
      </c>
      <c r="Q3514" s="3" t="s">
        <v>5772</v>
      </c>
      <c r="R3514" s="3" t="s">
        <v>6715</v>
      </c>
      <c r="S3514" s="3" t="s">
        <v>6716</v>
      </c>
      <c r="T3514" s="3" t="s">
        <v>5771</v>
      </c>
      <c r="X3514" s="3">
        <v>3512</v>
      </c>
      <c r="Y3514" s="3">
        <v>93309</v>
      </c>
    </row>
    <row r="3515" spans="2:25" x14ac:dyDescent="0.35">
      <c r="B3515" s="3">
        <v>3513</v>
      </c>
      <c r="C3515" s="3" t="s">
        <v>3281</v>
      </c>
      <c r="D3515" s="3" t="s">
        <v>1674</v>
      </c>
      <c r="H3515" s="3" t="s">
        <v>3281</v>
      </c>
      <c r="I3515" s="3" t="s">
        <v>1674</v>
      </c>
      <c r="J3515" s="9">
        <v>40724</v>
      </c>
      <c r="K3515" s="9">
        <v>40728</v>
      </c>
      <c r="O3515" s="3" t="s">
        <v>3281</v>
      </c>
      <c r="P3515" s="3" t="s">
        <v>1674</v>
      </c>
      <c r="Q3515" s="3" t="s">
        <v>5772</v>
      </c>
      <c r="R3515" s="3" t="s">
        <v>5928</v>
      </c>
      <c r="S3515" s="3" t="s">
        <v>5929</v>
      </c>
      <c r="T3515" s="3" t="s">
        <v>5771</v>
      </c>
      <c r="X3515" s="3">
        <v>3513</v>
      </c>
      <c r="Y3515" s="3">
        <v>77095</v>
      </c>
    </row>
    <row r="3516" spans="2:25" x14ac:dyDescent="0.35">
      <c r="B3516" s="3">
        <v>3514</v>
      </c>
      <c r="C3516" s="3" t="s">
        <v>3281</v>
      </c>
      <c r="D3516" s="3" t="s">
        <v>1746</v>
      </c>
      <c r="H3516" s="3" t="s">
        <v>3281</v>
      </c>
      <c r="I3516" s="3" t="s">
        <v>1746</v>
      </c>
      <c r="J3516" s="9">
        <v>40724</v>
      </c>
      <c r="K3516" s="9">
        <v>40728</v>
      </c>
      <c r="O3516" s="3" t="s">
        <v>3281</v>
      </c>
      <c r="P3516" s="3" t="s">
        <v>1746</v>
      </c>
      <c r="Q3516" s="3" t="s">
        <v>5772</v>
      </c>
      <c r="R3516" s="3" t="s">
        <v>5928</v>
      </c>
      <c r="S3516" s="3" t="s">
        <v>5929</v>
      </c>
      <c r="T3516" s="3" t="s">
        <v>5771</v>
      </c>
      <c r="X3516" s="3">
        <v>3514</v>
      </c>
      <c r="Y3516" s="3">
        <v>77095</v>
      </c>
    </row>
    <row r="3517" spans="2:25" x14ac:dyDescent="0.35">
      <c r="B3517" s="3">
        <v>3515</v>
      </c>
      <c r="C3517" s="3" t="s">
        <v>3282</v>
      </c>
      <c r="D3517" s="3" t="s">
        <v>3283</v>
      </c>
      <c r="H3517" s="3" t="s">
        <v>3282</v>
      </c>
      <c r="I3517" s="3" t="s">
        <v>3283</v>
      </c>
      <c r="J3517" s="9">
        <v>40901</v>
      </c>
      <c r="K3517" s="9">
        <v>40906</v>
      </c>
      <c r="O3517" s="3" t="s">
        <v>3282</v>
      </c>
      <c r="P3517" s="3" t="s">
        <v>3283</v>
      </c>
      <c r="Q3517" s="3" t="s">
        <v>5772</v>
      </c>
      <c r="R3517" s="3" t="s">
        <v>6453</v>
      </c>
      <c r="S3517" s="3" t="s">
        <v>6454</v>
      </c>
      <c r="T3517" s="3" t="s">
        <v>5782</v>
      </c>
      <c r="X3517" s="3">
        <v>3515</v>
      </c>
      <c r="Y3517" s="3">
        <v>90045</v>
      </c>
    </row>
    <row r="3518" spans="2:25" x14ac:dyDescent="0.35">
      <c r="B3518" s="3">
        <v>3516</v>
      </c>
      <c r="C3518" s="3" t="s">
        <v>3282</v>
      </c>
      <c r="D3518" s="3" t="s">
        <v>1612</v>
      </c>
      <c r="H3518" s="3" t="s">
        <v>3282</v>
      </c>
      <c r="I3518" s="3" t="s">
        <v>1612</v>
      </c>
      <c r="J3518" s="9">
        <v>40901</v>
      </c>
      <c r="K3518" s="9">
        <v>40906</v>
      </c>
      <c r="O3518" s="3" t="s">
        <v>3282</v>
      </c>
      <c r="P3518" s="3" t="s">
        <v>1612</v>
      </c>
      <c r="Q3518" s="3" t="s">
        <v>5772</v>
      </c>
      <c r="R3518" s="3" t="s">
        <v>6453</v>
      </c>
      <c r="S3518" s="3" t="s">
        <v>6454</v>
      </c>
      <c r="T3518" s="3" t="s">
        <v>5782</v>
      </c>
      <c r="X3518" s="3">
        <v>3516</v>
      </c>
      <c r="Y3518" s="3">
        <v>90045</v>
      </c>
    </row>
    <row r="3519" spans="2:25" x14ac:dyDescent="0.35">
      <c r="B3519" s="3">
        <v>3517</v>
      </c>
      <c r="C3519" s="3" t="s">
        <v>3282</v>
      </c>
      <c r="D3519" s="3" t="s">
        <v>410</v>
      </c>
      <c r="H3519" s="3" t="s">
        <v>3282</v>
      </c>
      <c r="I3519" s="3" t="s">
        <v>410</v>
      </c>
      <c r="J3519" s="9">
        <v>40901</v>
      </c>
      <c r="K3519" s="9">
        <v>40906</v>
      </c>
      <c r="O3519" s="3" t="s">
        <v>3282</v>
      </c>
      <c r="P3519" s="3" t="s">
        <v>410</v>
      </c>
      <c r="Q3519" s="3" t="s">
        <v>5772</v>
      </c>
      <c r="R3519" s="3" t="s">
        <v>6453</v>
      </c>
      <c r="S3519" s="3" t="s">
        <v>6454</v>
      </c>
      <c r="T3519" s="3" t="s">
        <v>5782</v>
      </c>
      <c r="X3519" s="3">
        <v>3517</v>
      </c>
      <c r="Y3519" s="3">
        <v>90045</v>
      </c>
    </row>
    <row r="3520" spans="2:25" x14ac:dyDescent="0.35">
      <c r="B3520" s="3">
        <v>3518</v>
      </c>
      <c r="C3520" s="3" t="s">
        <v>3282</v>
      </c>
      <c r="D3520" s="3" t="s">
        <v>799</v>
      </c>
      <c r="H3520" s="3" t="s">
        <v>3282</v>
      </c>
      <c r="I3520" s="3" t="s">
        <v>799</v>
      </c>
      <c r="J3520" s="9">
        <v>40901</v>
      </c>
      <c r="K3520" s="9">
        <v>40906</v>
      </c>
      <c r="O3520" s="3" t="s">
        <v>3282</v>
      </c>
      <c r="P3520" s="3" t="s">
        <v>799</v>
      </c>
      <c r="Q3520" s="3" t="s">
        <v>5772</v>
      </c>
      <c r="R3520" s="3" t="s">
        <v>6453</v>
      </c>
      <c r="S3520" s="3" t="s">
        <v>6454</v>
      </c>
      <c r="T3520" s="3" t="s">
        <v>5782</v>
      </c>
      <c r="X3520" s="3">
        <v>3518</v>
      </c>
      <c r="Y3520" s="3">
        <v>90045</v>
      </c>
    </row>
    <row r="3521" spans="2:25" x14ac:dyDescent="0.35">
      <c r="B3521" s="3">
        <v>3519</v>
      </c>
      <c r="C3521" s="3" t="s">
        <v>3282</v>
      </c>
      <c r="D3521" s="3" t="s">
        <v>2605</v>
      </c>
      <c r="H3521" s="3" t="s">
        <v>3282</v>
      </c>
      <c r="I3521" s="3" t="s">
        <v>2605</v>
      </c>
      <c r="J3521" s="9">
        <v>40901</v>
      </c>
      <c r="K3521" s="9">
        <v>40906</v>
      </c>
      <c r="O3521" s="3" t="s">
        <v>3282</v>
      </c>
      <c r="P3521" s="3" t="s">
        <v>2605</v>
      </c>
      <c r="Q3521" s="3" t="s">
        <v>5772</v>
      </c>
      <c r="R3521" s="3" t="s">
        <v>6453</v>
      </c>
      <c r="S3521" s="3" t="s">
        <v>6454</v>
      </c>
      <c r="T3521" s="3" t="s">
        <v>5782</v>
      </c>
      <c r="X3521" s="3">
        <v>3519</v>
      </c>
      <c r="Y3521" s="3">
        <v>90045</v>
      </c>
    </row>
    <row r="3522" spans="2:25" x14ac:dyDescent="0.35">
      <c r="B3522" s="3">
        <v>3520</v>
      </c>
      <c r="C3522" s="3" t="s">
        <v>3282</v>
      </c>
      <c r="D3522" s="3" t="s">
        <v>2864</v>
      </c>
      <c r="H3522" s="3" t="s">
        <v>3282</v>
      </c>
      <c r="I3522" s="3" t="s">
        <v>2864</v>
      </c>
      <c r="J3522" s="9">
        <v>40901</v>
      </c>
      <c r="K3522" s="9">
        <v>40906</v>
      </c>
      <c r="O3522" s="3" t="s">
        <v>3282</v>
      </c>
      <c r="P3522" s="3" t="s">
        <v>2864</v>
      </c>
      <c r="Q3522" s="3" t="s">
        <v>5772</v>
      </c>
      <c r="R3522" s="3" t="s">
        <v>6453</v>
      </c>
      <c r="S3522" s="3" t="s">
        <v>6454</v>
      </c>
      <c r="T3522" s="3" t="s">
        <v>5782</v>
      </c>
      <c r="X3522" s="3">
        <v>3520</v>
      </c>
      <c r="Y3522" s="3">
        <v>90045</v>
      </c>
    </row>
    <row r="3523" spans="2:25" x14ac:dyDescent="0.35">
      <c r="B3523" s="3">
        <v>3521</v>
      </c>
      <c r="C3523" s="3" t="s">
        <v>3284</v>
      </c>
      <c r="D3523" s="3" t="s">
        <v>913</v>
      </c>
      <c r="H3523" s="3" t="s">
        <v>3284</v>
      </c>
      <c r="I3523" s="3" t="s">
        <v>913</v>
      </c>
      <c r="J3523" s="9">
        <v>41783</v>
      </c>
      <c r="K3523" s="9">
        <v>41789</v>
      </c>
      <c r="O3523" s="3" t="s">
        <v>3284</v>
      </c>
      <c r="P3523" s="3" t="s">
        <v>913</v>
      </c>
      <c r="Q3523" s="3" t="s">
        <v>5772</v>
      </c>
      <c r="R3523" s="3" t="s">
        <v>7177</v>
      </c>
      <c r="S3523" s="3" t="s">
        <v>7178</v>
      </c>
      <c r="T3523" s="3" t="s">
        <v>5775</v>
      </c>
      <c r="X3523" s="3">
        <v>3521</v>
      </c>
      <c r="Y3523" s="3">
        <v>90036</v>
      </c>
    </row>
    <row r="3524" spans="2:25" x14ac:dyDescent="0.35">
      <c r="B3524" s="3">
        <v>3522</v>
      </c>
      <c r="C3524" s="3" t="s">
        <v>3285</v>
      </c>
      <c r="D3524" s="3" t="s">
        <v>571</v>
      </c>
      <c r="H3524" s="3" t="s">
        <v>3285</v>
      </c>
      <c r="I3524" s="3" t="s">
        <v>571</v>
      </c>
      <c r="J3524" s="9">
        <v>41550</v>
      </c>
      <c r="K3524" s="9">
        <v>41551</v>
      </c>
      <c r="O3524" s="3" t="s">
        <v>3285</v>
      </c>
      <c r="P3524" s="3" t="s">
        <v>571</v>
      </c>
      <c r="Q3524" s="3" t="s">
        <v>5801</v>
      </c>
      <c r="R3524" s="3" t="s">
        <v>7179</v>
      </c>
      <c r="S3524" s="3" t="s">
        <v>7180</v>
      </c>
      <c r="T3524" s="3" t="s">
        <v>5775</v>
      </c>
      <c r="X3524" s="3">
        <v>3522</v>
      </c>
      <c r="Y3524" s="3">
        <v>85023</v>
      </c>
    </row>
    <row r="3525" spans="2:25" x14ac:dyDescent="0.35">
      <c r="B3525" s="3">
        <v>3523</v>
      </c>
      <c r="C3525" s="3" t="s">
        <v>3286</v>
      </c>
      <c r="D3525" s="3" t="s">
        <v>158</v>
      </c>
      <c r="H3525" s="3" t="s">
        <v>3286</v>
      </c>
      <c r="I3525" s="3" t="s">
        <v>158</v>
      </c>
      <c r="J3525" s="9">
        <v>41524</v>
      </c>
      <c r="K3525" s="9">
        <v>41526</v>
      </c>
      <c r="O3525" s="3" t="s">
        <v>3286</v>
      </c>
      <c r="P3525" s="3" t="s">
        <v>158</v>
      </c>
      <c r="Q3525" s="3" t="s">
        <v>5801</v>
      </c>
      <c r="R3525" s="3" t="s">
        <v>7023</v>
      </c>
      <c r="S3525" s="3" t="s">
        <v>7024</v>
      </c>
      <c r="T3525" s="3" t="s">
        <v>5775</v>
      </c>
      <c r="X3525" s="3">
        <v>3523</v>
      </c>
      <c r="Y3525" s="3">
        <v>77070</v>
      </c>
    </row>
    <row r="3526" spans="2:25" x14ac:dyDescent="0.35">
      <c r="B3526" s="3">
        <v>3524</v>
      </c>
      <c r="C3526" s="3" t="s">
        <v>3287</v>
      </c>
      <c r="D3526" s="3" t="s">
        <v>1378</v>
      </c>
      <c r="H3526" s="3" t="s">
        <v>3287</v>
      </c>
      <c r="I3526" s="3" t="s">
        <v>1378</v>
      </c>
      <c r="J3526" s="9">
        <v>41575</v>
      </c>
      <c r="K3526" s="9">
        <v>41580</v>
      </c>
      <c r="O3526" s="3" t="s">
        <v>3287</v>
      </c>
      <c r="P3526" s="3" t="s">
        <v>1378</v>
      </c>
      <c r="Q3526" s="3" t="s">
        <v>5768</v>
      </c>
      <c r="R3526" s="3" t="s">
        <v>6767</v>
      </c>
      <c r="S3526" s="3" t="s">
        <v>6768</v>
      </c>
      <c r="T3526" s="3" t="s">
        <v>5775</v>
      </c>
      <c r="X3526" s="3">
        <v>3524</v>
      </c>
      <c r="Y3526" s="3">
        <v>23666</v>
      </c>
    </row>
    <row r="3527" spans="2:25" x14ac:dyDescent="0.35">
      <c r="B3527" s="3">
        <v>3525</v>
      </c>
      <c r="C3527" s="3" t="s">
        <v>3288</v>
      </c>
      <c r="D3527" s="3" t="s">
        <v>2900</v>
      </c>
      <c r="H3527" s="3" t="s">
        <v>3288</v>
      </c>
      <c r="I3527" s="3" t="s">
        <v>2900</v>
      </c>
      <c r="J3527" s="9">
        <v>41935</v>
      </c>
      <c r="K3527" s="9">
        <v>41939</v>
      </c>
      <c r="O3527" s="3" t="s">
        <v>3288</v>
      </c>
      <c r="P3527" s="3" t="s">
        <v>2900</v>
      </c>
      <c r="Q3527" s="3" t="s">
        <v>5772</v>
      </c>
      <c r="R3527" s="3" t="s">
        <v>5822</v>
      </c>
      <c r="S3527" s="3" t="s">
        <v>5823</v>
      </c>
      <c r="T3527" s="3" t="s">
        <v>5782</v>
      </c>
      <c r="X3527" s="3">
        <v>3525</v>
      </c>
      <c r="Y3527" s="3">
        <v>74133</v>
      </c>
    </row>
    <row r="3528" spans="2:25" x14ac:dyDescent="0.35">
      <c r="B3528" s="3">
        <v>3526</v>
      </c>
      <c r="C3528" s="3" t="s">
        <v>3289</v>
      </c>
      <c r="D3528" s="3" t="s">
        <v>3290</v>
      </c>
      <c r="H3528" s="3" t="s">
        <v>3289</v>
      </c>
      <c r="I3528" s="3" t="s">
        <v>3290</v>
      </c>
      <c r="J3528" s="9">
        <v>41533</v>
      </c>
      <c r="K3528" s="9">
        <v>41538</v>
      </c>
      <c r="O3528" s="3" t="s">
        <v>3289</v>
      </c>
      <c r="P3528" s="3" t="s">
        <v>3290</v>
      </c>
      <c r="Q3528" s="3" t="s">
        <v>5772</v>
      </c>
      <c r="R3528" s="3" t="s">
        <v>7181</v>
      </c>
      <c r="S3528" s="3" t="s">
        <v>7182</v>
      </c>
      <c r="T3528" s="3" t="s">
        <v>5775</v>
      </c>
      <c r="X3528" s="3">
        <v>3526</v>
      </c>
      <c r="Y3528" s="3">
        <v>98105</v>
      </c>
    </row>
    <row r="3529" spans="2:25" x14ac:dyDescent="0.35">
      <c r="B3529" s="3">
        <v>3527</v>
      </c>
      <c r="C3529" s="3" t="s">
        <v>3289</v>
      </c>
      <c r="D3529" s="3" t="s">
        <v>657</v>
      </c>
      <c r="H3529" s="3" t="s">
        <v>3289</v>
      </c>
      <c r="I3529" s="3" t="s">
        <v>657</v>
      </c>
      <c r="J3529" s="9">
        <v>41533</v>
      </c>
      <c r="K3529" s="9">
        <v>41538</v>
      </c>
      <c r="O3529" s="3" t="s">
        <v>3289</v>
      </c>
      <c r="P3529" s="3" t="s">
        <v>657</v>
      </c>
      <c r="Q3529" s="3" t="s">
        <v>5772</v>
      </c>
      <c r="R3529" s="3" t="s">
        <v>7181</v>
      </c>
      <c r="S3529" s="3" t="s">
        <v>7182</v>
      </c>
      <c r="T3529" s="3" t="s">
        <v>5775</v>
      </c>
      <c r="X3529" s="3">
        <v>3527</v>
      </c>
      <c r="Y3529" s="3">
        <v>98105</v>
      </c>
    </row>
    <row r="3530" spans="2:25" x14ac:dyDescent="0.35">
      <c r="B3530" s="3">
        <v>3528</v>
      </c>
      <c r="C3530" s="3" t="s">
        <v>3291</v>
      </c>
      <c r="D3530" s="3" t="s">
        <v>174</v>
      </c>
      <c r="H3530" s="3" t="s">
        <v>3291</v>
      </c>
      <c r="I3530" s="3" t="s">
        <v>174</v>
      </c>
      <c r="J3530" s="9">
        <v>41543</v>
      </c>
      <c r="K3530" s="9">
        <v>41549</v>
      </c>
      <c r="O3530" s="3" t="s">
        <v>3291</v>
      </c>
      <c r="P3530" s="3" t="s">
        <v>174</v>
      </c>
      <c r="Q3530" s="3" t="s">
        <v>5772</v>
      </c>
      <c r="R3530" s="3" t="s">
        <v>6603</v>
      </c>
      <c r="S3530" s="3" t="s">
        <v>6604</v>
      </c>
      <c r="T3530" s="3" t="s">
        <v>5775</v>
      </c>
      <c r="X3530" s="3">
        <v>3528</v>
      </c>
      <c r="Y3530" s="3">
        <v>94109</v>
      </c>
    </row>
    <row r="3531" spans="2:25" x14ac:dyDescent="0.35">
      <c r="B3531" s="3">
        <v>3529</v>
      </c>
      <c r="C3531" s="3" t="s">
        <v>3292</v>
      </c>
      <c r="D3531" s="3" t="s">
        <v>801</v>
      </c>
      <c r="H3531" s="3" t="s">
        <v>3292</v>
      </c>
      <c r="I3531" s="3" t="s">
        <v>801</v>
      </c>
      <c r="J3531" s="9">
        <v>40849</v>
      </c>
      <c r="K3531" s="9">
        <v>40853</v>
      </c>
      <c r="O3531" s="3" t="s">
        <v>3292</v>
      </c>
      <c r="P3531" s="3" t="s">
        <v>801</v>
      </c>
      <c r="Q3531" s="3" t="s">
        <v>5772</v>
      </c>
      <c r="R3531" s="3" t="s">
        <v>7163</v>
      </c>
      <c r="S3531" s="3" t="s">
        <v>7164</v>
      </c>
      <c r="T3531" s="3" t="s">
        <v>5775</v>
      </c>
      <c r="X3531" s="3">
        <v>3529</v>
      </c>
      <c r="Y3531" s="3">
        <v>10024</v>
      </c>
    </row>
    <row r="3532" spans="2:25" x14ac:dyDescent="0.35">
      <c r="B3532" s="3">
        <v>3530</v>
      </c>
      <c r="C3532" s="3" t="s">
        <v>3292</v>
      </c>
      <c r="D3532" s="3" t="s">
        <v>1287</v>
      </c>
      <c r="H3532" s="3" t="s">
        <v>3292</v>
      </c>
      <c r="I3532" s="3" t="s">
        <v>1287</v>
      </c>
      <c r="J3532" s="9">
        <v>40849</v>
      </c>
      <c r="K3532" s="9">
        <v>40853</v>
      </c>
      <c r="O3532" s="3" t="s">
        <v>3292</v>
      </c>
      <c r="P3532" s="3" t="s">
        <v>1287</v>
      </c>
      <c r="Q3532" s="3" t="s">
        <v>5772</v>
      </c>
      <c r="R3532" s="3" t="s">
        <v>7163</v>
      </c>
      <c r="S3532" s="3" t="s">
        <v>7164</v>
      </c>
      <c r="T3532" s="3" t="s">
        <v>5775</v>
      </c>
      <c r="X3532" s="3">
        <v>3530</v>
      </c>
      <c r="Y3532" s="3">
        <v>10024</v>
      </c>
    </row>
    <row r="3533" spans="2:25" x14ac:dyDescent="0.35">
      <c r="B3533" s="3">
        <v>3531</v>
      </c>
      <c r="C3533" s="3" t="s">
        <v>3293</v>
      </c>
      <c r="D3533" s="3" t="s">
        <v>164</v>
      </c>
      <c r="H3533" s="3" t="s">
        <v>3293</v>
      </c>
      <c r="I3533" s="3" t="s">
        <v>164</v>
      </c>
      <c r="J3533" s="9">
        <v>41838</v>
      </c>
      <c r="K3533" s="9">
        <v>41844</v>
      </c>
      <c r="O3533" s="3" t="s">
        <v>3293</v>
      </c>
      <c r="P3533" s="3" t="s">
        <v>164</v>
      </c>
      <c r="Q3533" s="3" t="s">
        <v>5772</v>
      </c>
      <c r="R3533" s="3" t="s">
        <v>6839</v>
      </c>
      <c r="S3533" s="3" t="s">
        <v>6840</v>
      </c>
      <c r="T3533" s="3" t="s">
        <v>5782</v>
      </c>
      <c r="X3533" s="3">
        <v>3531</v>
      </c>
      <c r="Y3533" s="3">
        <v>13440</v>
      </c>
    </row>
    <row r="3534" spans="2:25" x14ac:dyDescent="0.35">
      <c r="B3534" s="3">
        <v>3532</v>
      </c>
      <c r="C3534" s="3" t="s">
        <v>3293</v>
      </c>
      <c r="D3534" s="3" t="s">
        <v>3294</v>
      </c>
      <c r="H3534" s="3" t="s">
        <v>3293</v>
      </c>
      <c r="I3534" s="3" t="s">
        <v>3294</v>
      </c>
      <c r="J3534" s="9">
        <v>41838</v>
      </c>
      <c r="K3534" s="9">
        <v>41844</v>
      </c>
      <c r="O3534" s="3" t="s">
        <v>3293</v>
      </c>
      <c r="P3534" s="3" t="s">
        <v>3294</v>
      </c>
      <c r="Q3534" s="3" t="s">
        <v>5772</v>
      </c>
      <c r="R3534" s="3" t="s">
        <v>6839</v>
      </c>
      <c r="S3534" s="3" t="s">
        <v>6840</v>
      </c>
      <c r="T3534" s="3" t="s">
        <v>5782</v>
      </c>
      <c r="X3534" s="3">
        <v>3532</v>
      </c>
      <c r="Y3534" s="3">
        <v>13440</v>
      </c>
    </row>
    <row r="3535" spans="2:25" x14ac:dyDescent="0.35">
      <c r="B3535" s="3">
        <v>3533</v>
      </c>
      <c r="C3535" s="3" t="s">
        <v>3293</v>
      </c>
      <c r="D3535" s="3" t="s">
        <v>41</v>
      </c>
      <c r="H3535" s="3" t="s">
        <v>3293</v>
      </c>
      <c r="I3535" s="3" t="s">
        <v>41</v>
      </c>
      <c r="J3535" s="9">
        <v>41838</v>
      </c>
      <c r="K3535" s="9">
        <v>41844</v>
      </c>
      <c r="O3535" s="3" t="s">
        <v>3293</v>
      </c>
      <c r="P3535" s="3" t="s">
        <v>41</v>
      </c>
      <c r="Q3535" s="3" t="s">
        <v>5772</v>
      </c>
      <c r="R3535" s="3" t="s">
        <v>6839</v>
      </c>
      <c r="S3535" s="3" t="s">
        <v>6840</v>
      </c>
      <c r="T3535" s="3" t="s">
        <v>5782</v>
      </c>
      <c r="X3535" s="3">
        <v>3533</v>
      </c>
      <c r="Y3535" s="3">
        <v>13440</v>
      </c>
    </row>
    <row r="3536" spans="2:25" x14ac:dyDescent="0.35">
      <c r="B3536" s="3">
        <v>3534</v>
      </c>
      <c r="C3536" s="3" t="s">
        <v>3295</v>
      </c>
      <c r="D3536" s="3" t="s">
        <v>2735</v>
      </c>
      <c r="H3536" s="3" t="s">
        <v>3295</v>
      </c>
      <c r="I3536" s="3" t="s">
        <v>2735</v>
      </c>
      <c r="J3536" s="9">
        <v>41593</v>
      </c>
      <c r="K3536" s="9">
        <v>41597</v>
      </c>
      <c r="O3536" s="3" t="s">
        <v>3295</v>
      </c>
      <c r="P3536" s="3" t="s">
        <v>2735</v>
      </c>
      <c r="Q3536" s="3" t="s">
        <v>5772</v>
      </c>
      <c r="R3536" s="3" t="s">
        <v>5946</v>
      </c>
      <c r="S3536" s="3" t="s">
        <v>5947</v>
      </c>
      <c r="T3536" s="3" t="s">
        <v>5775</v>
      </c>
      <c r="X3536" s="3">
        <v>3534</v>
      </c>
      <c r="Y3536" s="3">
        <v>77041</v>
      </c>
    </row>
    <row r="3537" spans="2:25" x14ac:dyDescent="0.35">
      <c r="B3537" s="3">
        <v>3535</v>
      </c>
      <c r="C3537" s="3" t="s">
        <v>3296</v>
      </c>
      <c r="D3537" s="3" t="s">
        <v>796</v>
      </c>
      <c r="H3537" s="3" t="s">
        <v>3296</v>
      </c>
      <c r="I3537" s="3" t="s">
        <v>796</v>
      </c>
      <c r="J3537" s="9">
        <v>41593</v>
      </c>
      <c r="K3537" s="9">
        <v>41596</v>
      </c>
      <c r="O3537" s="3" t="s">
        <v>3296</v>
      </c>
      <c r="P3537" s="3" t="s">
        <v>796</v>
      </c>
      <c r="Q3537" s="3" t="s">
        <v>5801</v>
      </c>
      <c r="R3537" s="3" t="s">
        <v>5918</v>
      </c>
      <c r="S3537" s="3" t="s">
        <v>5919</v>
      </c>
      <c r="T3537" s="3" t="s">
        <v>5775</v>
      </c>
      <c r="X3537" s="3">
        <v>3535</v>
      </c>
      <c r="Y3537" s="3">
        <v>10009</v>
      </c>
    </row>
    <row r="3538" spans="2:25" x14ac:dyDescent="0.35">
      <c r="B3538" s="3">
        <v>3536</v>
      </c>
      <c r="C3538" s="3" t="s">
        <v>3296</v>
      </c>
      <c r="D3538" s="3" t="s">
        <v>158</v>
      </c>
      <c r="H3538" s="3" t="s">
        <v>3296</v>
      </c>
      <c r="I3538" s="3" t="s">
        <v>158</v>
      </c>
      <c r="J3538" s="9">
        <v>41593</v>
      </c>
      <c r="K3538" s="9">
        <v>41596</v>
      </c>
      <c r="O3538" s="3" t="s">
        <v>3296</v>
      </c>
      <c r="P3538" s="3" t="s">
        <v>158</v>
      </c>
      <c r="Q3538" s="3" t="s">
        <v>5801</v>
      </c>
      <c r="R3538" s="3" t="s">
        <v>5918</v>
      </c>
      <c r="S3538" s="3" t="s">
        <v>5919</v>
      </c>
      <c r="T3538" s="3" t="s">
        <v>5775</v>
      </c>
      <c r="X3538" s="3">
        <v>3536</v>
      </c>
      <c r="Y3538" s="3">
        <v>10009</v>
      </c>
    </row>
    <row r="3539" spans="2:25" x14ac:dyDescent="0.35">
      <c r="B3539" s="3">
        <v>3537</v>
      </c>
      <c r="C3539" s="3" t="s">
        <v>3297</v>
      </c>
      <c r="D3539" s="3" t="s">
        <v>33</v>
      </c>
      <c r="H3539" s="3" t="s">
        <v>3297</v>
      </c>
      <c r="I3539" s="3" t="s">
        <v>33</v>
      </c>
      <c r="J3539" s="9">
        <v>40826</v>
      </c>
      <c r="K3539" s="9">
        <v>40826</v>
      </c>
      <c r="O3539" s="3" t="s">
        <v>3297</v>
      </c>
      <c r="P3539" s="3" t="s">
        <v>33</v>
      </c>
      <c r="Q3539" s="3" t="s">
        <v>6020</v>
      </c>
      <c r="R3539" s="3" t="s">
        <v>6071</v>
      </c>
      <c r="S3539" s="3" t="s">
        <v>6072</v>
      </c>
      <c r="T3539" s="3" t="s">
        <v>5782</v>
      </c>
      <c r="X3539" s="3">
        <v>3537</v>
      </c>
      <c r="Y3539" s="3">
        <v>95336</v>
      </c>
    </row>
    <row r="3540" spans="2:25" x14ac:dyDescent="0.35">
      <c r="B3540" s="3">
        <v>3538</v>
      </c>
      <c r="C3540" s="3" t="s">
        <v>3297</v>
      </c>
      <c r="D3540" s="3" t="s">
        <v>735</v>
      </c>
      <c r="H3540" s="3" t="s">
        <v>3297</v>
      </c>
      <c r="I3540" s="3" t="s">
        <v>735</v>
      </c>
      <c r="J3540" s="9">
        <v>40826</v>
      </c>
      <c r="K3540" s="9">
        <v>40826</v>
      </c>
      <c r="O3540" s="3" t="s">
        <v>3297</v>
      </c>
      <c r="P3540" s="3" t="s">
        <v>735</v>
      </c>
      <c r="Q3540" s="3" t="s">
        <v>6020</v>
      </c>
      <c r="R3540" s="3" t="s">
        <v>6071</v>
      </c>
      <c r="S3540" s="3" t="s">
        <v>6072</v>
      </c>
      <c r="T3540" s="3" t="s">
        <v>5782</v>
      </c>
      <c r="X3540" s="3">
        <v>3538</v>
      </c>
      <c r="Y3540" s="3">
        <v>95336</v>
      </c>
    </row>
    <row r="3541" spans="2:25" x14ac:dyDescent="0.35">
      <c r="B3541" s="3">
        <v>3539</v>
      </c>
      <c r="C3541" s="3" t="s">
        <v>3298</v>
      </c>
      <c r="D3541" s="3" t="s">
        <v>432</v>
      </c>
      <c r="H3541" s="3" t="s">
        <v>3298</v>
      </c>
      <c r="I3541" s="3" t="s">
        <v>432</v>
      </c>
      <c r="J3541" s="9">
        <v>40987</v>
      </c>
      <c r="K3541" s="9">
        <v>40994</v>
      </c>
      <c r="O3541" s="3" t="s">
        <v>3298</v>
      </c>
      <c r="P3541" s="3" t="s">
        <v>432</v>
      </c>
      <c r="Q3541" s="3" t="s">
        <v>5772</v>
      </c>
      <c r="R3541" s="3" t="s">
        <v>7183</v>
      </c>
      <c r="S3541" s="3" t="s">
        <v>7184</v>
      </c>
      <c r="T3541" s="3" t="s">
        <v>5771</v>
      </c>
      <c r="X3541" s="3">
        <v>3539</v>
      </c>
      <c r="Y3541" s="3">
        <v>90004</v>
      </c>
    </row>
    <row r="3542" spans="2:25" x14ac:dyDescent="0.35">
      <c r="B3542" s="3">
        <v>3540</v>
      </c>
      <c r="C3542" s="3" t="s">
        <v>3299</v>
      </c>
      <c r="D3542" s="3" t="s">
        <v>1843</v>
      </c>
      <c r="H3542" s="3" t="s">
        <v>3299</v>
      </c>
      <c r="I3542" s="3" t="s">
        <v>1843</v>
      </c>
      <c r="J3542" s="9">
        <v>41829</v>
      </c>
      <c r="K3542" s="9">
        <v>41833</v>
      </c>
      <c r="O3542" s="3" t="s">
        <v>3299</v>
      </c>
      <c r="P3542" s="3" t="s">
        <v>1843</v>
      </c>
      <c r="Q3542" s="3" t="s">
        <v>5772</v>
      </c>
      <c r="R3542" s="3" t="s">
        <v>7079</v>
      </c>
      <c r="S3542" s="3" t="s">
        <v>7080</v>
      </c>
      <c r="T3542" s="3" t="s">
        <v>5782</v>
      </c>
      <c r="X3542" s="3">
        <v>3540</v>
      </c>
      <c r="Y3542" s="3">
        <v>98115</v>
      </c>
    </row>
    <row r="3543" spans="2:25" x14ac:dyDescent="0.35">
      <c r="B3543" s="3">
        <v>3541</v>
      </c>
      <c r="C3543" s="3" t="s">
        <v>3299</v>
      </c>
      <c r="D3543" s="3" t="s">
        <v>455</v>
      </c>
      <c r="H3543" s="3" t="s">
        <v>3299</v>
      </c>
      <c r="I3543" s="3" t="s">
        <v>455</v>
      </c>
      <c r="J3543" s="9">
        <v>41829</v>
      </c>
      <c r="K3543" s="9">
        <v>41833</v>
      </c>
      <c r="O3543" s="3" t="s">
        <v>3299</v>
      </c>
      <c r="P3543" s="3" t="s">
        <v>455</v>
      </c>
      <c r="Q3543" s="3" t="s">
        <v>5772</v>
      </c>
      <c r="R3543" s="3" t="s">
        <v>7079</v>
      </c>
      <c r="S3543" s="3" t="s">
        <v>7080</v>
      </c>
      <c r="T3543" s="3" t="s">
        <v>5782</v>
      </c>
      <c r="X3543" s="3">
        <v>3541</v>
      </c>
      <c r="Y3543" s="3">
        <v>98115</v>
      </c>
    </row>
    <row r="3544" spans="2:25" x14ac:dyDescent="0.35">
      <c r="B3544" s="3">
        <v>3542</v>
      </c>
      <c r="C3544" s="3" t="s">
        <v>3299</v>
      </c>
      <c r="D3544" s="3" t="s">
        <v>928</v>
      </c>
      <c r="H3544" s="3" t="s">
        <v>3299</v>
      </c>
      <c r="I3544" s="3" t="s">
        <v>928</v>
      </c>
      <c r="J3544" s="9">
        <v>41829</v>
      </c>
      <c r="K3544" s="9">
        <v>41833</v>
      </c>
      <c r="O3544" s="3" t="s">
        <v>3299</v>
      </c>
      <c r="P3544" s="3" t="s">
        <v>928</v>
      </c>
      <c r="Q3544" s="3" t="s">
        <v>5772</v>
      </c>
      <c r="R3544" s="3" t="s">
        <v>7079</v>
      </c>
      <c r="S3544" s="3" t="s">
        <v>7080</v>
      </c>
      <c r="T3544" s="3" t="s">
        <v>5782</v>
      </c>
      <c r="X3544" s="3">
        <v>3542</v>
      </c>
      <c r="Y3544" s="3">
        <v>98115</v>
      </c>
    </row>
    <row r="3545" spans="2:25" x14ac:dyDescent="0.35">
      <c r="B3545" s="3">
        <v>3543</v>
      </c>
      <c r="C3545" s="3" t="s">
        <v>3299</v>
      </c>
      <c r="D3545" s="3" t="s">
        <v>418</v>
      </c>
      <c r="H3545" s="3" t="s">
        <v>3299</v>
      </c>
      <c r="I3545" s="3" t="s">
        <v>418</v>
      </c>
      <c r="J3545" s="9">
        <v>41829</v>
      </c>
      <c r="K3545" s="9">
        <v>41833</v>
      </c>
      <c r="O3545" s="3" t="s">
        <v>3299</v>
      </c>
      <c r="P3545" s="3" t="s">
        <v>418</v>
      </c>
      <c r="Q3545" s="3" t="s">
        <v>5772</v>
      </c>
      <c r="R3545" s="3" t="s">
        <v>7079</v>
      </c>
      <c r="S3545" s="3" t="s">
        <v>7080</v>
      </c>
      <c r="T3545" s="3" t="s">
        <v>5782</v>
      </c>
      <c r="X3545" s="3">
        <v>3543</v>
      </c>
      <c r="Y3545" s="3">
        <v>98115</v>
      </c>
    </row>
    <row r="3546" spans="2:25" x14ac:dyDescent="0.35">
      <c r="B3546" s="3">
        <v>3544</v>
      </c>
      <c r="C3546" s="3" t="s">
        <v>3300</v>
      </c>
      <c r="D3546" s="3" t="s">
        <v>2236</v>
      </c>
      <c r="H3546" s="3" t="s">
        <v>3300</v>
      </c>
      <c r="I3546" s="3" t="s">
        <v>2236</v>
      </c>
      <c r="J3546" s="9">
        <v>40966</v>
      </c>
      <c r="K3546" s="9">
        <v>40970</v>
      </c>
      <c r="O3546" s="3" t="s">
        <v>3300</v>
      </c>
      <c r="P3546" s="3" t="s">
        <v>2236</v>
      </c>
      <c r="Q3546" s="3" t="s">
        <v>5772</v>
      </c>
      <c r="R3546" s="3" t="s">
        <v>5810</v>
      </c>
      <c r="S3546" s="3" t="s">
        <v>5811</v>
      </c>
      <c r="T3546" s="3" t="s">
        <v>5771</v>
      </c>
      <c r="X3546" s="3">
        <v>3544</v>
      </c>
      <c r="Y3546" s="3">
        <v>2908</v>
      </c>
    </row>
    <row r="3547" spans="2:25" x14ac:dyDescent="0.35">
      <c r="B3547" s="3">
        <v>3545</v>
      </c>
      <c r="C3547" s="3" t="s">
        <v>3300</v>
      </c>
      <c r="D3547" s="3" t="s">
        <v>3301</v>
      </c>
      <c r="H3547" s="3" t="s">
        <v>3300</v>
      </c>
      <c r="I3547" s="3" t="s">
        <v>3301</v>
      </c>
      <c r="J3547" s="9">
        <v>40966</v>
      </c>
      <c r="K3547" s="9">
        <v>40970</v>
      </c>
      <c r="O3547" s="3" t="s">
        <v>3300</v>
      </c>
      <c r="P3547" s="3" t="s">
        <v>3301</v>
      </c>
      <c r="Q3547" s="3" t="s">
        <v>5772</v>
      </c>
      <c r="R3547" s="3" t="s">
        <v>5810</v>
      </c>
      <c r="S3547" s="3" t="s">
        <v>5811</v>
      </c>
      <c r="T3547" s="3" t="s">
        <v>5771</v>
      </c>
      <c r="X3547" s="3">
        <v>3545</v>
      </c>
      <c r="Y3547" s="3">
        <v>2908</v>
      </c>
    </row>
    <row r="3548" spans="2:25" x14ac:dyDescent="0.35">
      <c r="B3548" s="3">
        <v>3546</v>
      </c>
      <c r="C3548" s="3" t="s">
        <v>3302</v>
      </c>
      <c r="D3548" s="3" t="s">
        <v>20</v>
      </c>
      <c r="H3548" s="3" t="s">
        <v>3302</v>
      </c>
      <c r="I3548" s="3" t="s">
        <v>20</v>
      </c>
      <c r="J3548" s="9">
        <v>41807</v>
      </c>
      <c r="K3548" s="9">
        <v>41812</v>
      </c>
      <c r="O3548" s="3" t="s">
        <v>3302</v>
      </c>
      <c r="P3548" s="3" t="s">
        <v>20</v>
      </c>
      <c r="Q3548" s="3" t="s">
        <v>5772</v>
      </c>
      <c r="R3548" s="3" t="s">
        <v>6021</v>
      </c>
      <c r="S3548" s="3" t="s">
        <v>6022</v>
      </c>
      <c r="T3548" s="3" t="s">
        <v>5771</v>
      </c>
      <c r="X3548" s="3">
        <v>3546</v>
      </c>
      <c r="Y3548" s="3">
        <v>60653</v>
      </c>
    </row>
    <row r="3549" spans="2:25" x14ac:dyDescent="0.35">
      <c r="B3549" s="3">
        <v>3547</v>
      </c>
      <c r="C3549" s="3" t="s">
        <v>3303</v>
      </c>
      <c r="D3549" s="3" t="s">
        <v>3304</v>
      </c>
      <c r="H3549" s="3" t="s">
        <v>3303</v>
      </c>
      <c r="I3549" s="3" t="s">
        <v>3304</v>
      </c>
      <c r="J3549" s="9">
        <v>41729</v>
      </c>
      <c r="K3549" s="9">
        <v>41730</v>
      </c>
      <c r="O3549" s="3" t="s">
        <v>3303</v>
      </c>
      <c r="P3549" s="3" t="s">
        <v>3304</v>
      </c>
      <c r="Q3549" s="3" t="s">
        <v>5801</v>
      </c>
      <c r="R3549" s="3" t="s">
        <v>7185</v>
      </c>
      <c r="S3549" s="3" t="s">
        <v>7186</v>
      </c>
      <c r="T3549" s="3" t="s">
        <v>5775</v>
      </c>
      <c r="X3549" s="3">
        <v>3547</v>
      </c>
      <c r="Y3549" s="3">
        <v>73120</v>
      </c>
    </row>
    <row r="3550" spans="2:25" x14ac:dyDescent="0.35">
      <c r="B3550" s="3">
        <v>3548</v>
      </c>
      <c r="C3550" s="3" t="s">
        <v>3305</v>
      </c>
      <c r="D3550" s="3" t="s">
        <v>2905</v>
      </c>
      <c r="H3550" s="3" t="s">
        <v>3305</v>
      </c>
      <c r="I3550" s="3" t="s">
        <v>2905</v>
      </c>
      <c r="J3550" s="9">
        <v>41102</v>
      </c>
      <c r="K3550" s="9">
        <v>41107</v>
      </c>
      <c r="O3550" s="3" t="s">
        <v>3305</v>
      </c>
      <c r="P3550" s="3" t="s">
        <v>2905</v>
      </c>
      <c r="Q3550" s="3" t="s">
        <v>5768</v>
      </c>
      <c r="R3550" s="3" t="s">
        <v>6115</v>
      </c>
      <c r="S3550" s="3" t="s">
        <v>6116</v>
      </c>
      <c r="T3550" s="3" t="s">
        <v>5775</v>
      </c>
      <c r="X3550" s="3">
        <v>3548</v>
      </c>
      <c r="Y3550" s="3">
        <v>60610</v>
      </c>
    </row>
    <row r="3551" spans="2:25" x14ac:dyDescent="0.35">
      <c r="B3551" s="3">
        <v>3549</v>
      </c>
      <c r="C3551" s="3" t="s">
        <v>3305</v>
      </c>
      <c r="D3551" s="3" t="s">
        <v>1244</v>
      </c>
      <c r="H3551" s="3" t="s">
        <v>3305</v>
      </c>
      <c r="I3551" s="3" t="s">
        <v>1244</v>
      </c>
      <c r="J3551" s="9">
        <v>41102</v>
      </c>
      <c r="K3551" s="9">
        <v>41107</v>
      </c>
      <c r="O3551" s="3" t="s">
        <v>3305</v>
      </c>
      <c r="P3551" s="3" t="s">
        <v>1244</v>
      </c>
      <c r="Q3551" s="3" t="s">
        <v>5768</v>
      </c>
      <c r="R3551" s="3" t="s">
        <v>6115</v>
      </c>
      <c r="S3551" s="3" t="s">
        <v>6116</v>
      </c>
      <c r="T3551" s="3" t="s">
        <v>5775</v>
      </c>
      <c r="X3551" s="3">
        <v>3549</v>
      </c>
      <c r="Y3551" s="3">
        <v>60610</v>
      </c>
    </row>
    <row r="3552" spans="2:25" x14ac:dyDescent="0.35">
      <c r="B3552" s="3">
        <v>3550</v>
      </c>
      <c r="C3552" s="3" t="s">
        <v>3305</v>
      </c>
      <c r="D3552" s="3" t="s">
        <v>3188</v>
      </c>
      <c r="H3552" s="3" t="s">
        <v>3305</v>
      </c>
      <c r="I3552" s="3" t="s">
        <v>3188</v>
      </c>
      <c r="J3552" s="9">
        <v>41102</v>
      </c>
      <c r="K3552" s="9">
        <v>41107</v>
      </c>
      <c r="O3552" s="3" t="s">
        <v>3305</v>
      </c>
      <c r="P3552" s="3" t="s">
        <v>3188</v>
      </c>
      <c r="Q3552" s="3" t="s">
        <v>5768</v>
      </c>
      <c r="R3552" s="3" t="s">
        <v>6115</v>
      </c>
      <c r="S3552" s="3" t="s">
        <v>6116</v>
      </c>
      <c r="T3552" s="3" t="s">
        <v>5775</v>
      </c>
      <c r="X3552" s="3">
        <v>3550</v>
      </c>
      <c r="Y3552" s="3">
        <v>60610</v>
      </c>
    </row>
    <row r="3553" spans="2:25" x14ac:dyDescent="0.35">
      <c r="B3553" s="3">
        <v>3551</v>
      </c>
      <c r="C3553" s="3" t="s">
        <v>3305</v>
      </c>
      <c r="D3553" s="3" t="s">
        <v>363</v>
      </c>
      <c r="H3553" s="3" t="s">
        <v>3305</v>
      </c>
      <c r="I3553" s="3" t="s">
        <v>363</v>
      </c>
      <c r="J3553" s="9">
        <v>41102</v>
      </c>
      <c r="K3553" s="9">
        <v>41107</v>
      </c>
      <c r="O3553" s="3" t="s">
        <v>3305</v>
      </c>
      <c r="P3553" s="3" t="s">
        <v>363</v>
      </c>
      <c r="Q3553" s="3" t="s">
        <v>5768</v>
      </c>
      <c r="R3553" s="3" t="s">
        <v>6115</v>
      </c>
      <c r="S3553" s="3" t="s">
        <v>6116</v>
      </c>
      <c r="T3553" s="3" t="s">
        <v>5775</v>
      </c>
      <c r="X3553" s="3">
        <v>3551</v>
      </c>
      <c r="Y3553" s="3">
        <v>60610</v>
      </c>
    </row>
    <row r="3554" spans="2:25" x14ac:dyDescent="0.35">
      <c r="B3554" s="3">
        <v>3552</v>
      </c>
      <c r="C3554" s="3" t="s">
        <v>3305</v>
      </c>
      <c r="D3554" s="3" t="s">
        <v>816</v>
      </c>
      <c r="H3554" s="3" t="s">
        <v>3305</v>
      </c>
      <c r="I3554" s="3" t="s">
        <v>816</v>
      </c>
      <c r="J3554" s="9">
        <v>41102</v>
      </c>
      <c r="K3554" s="9">
        <v>41107</v>
      </c>
      <c r="O3554" s="3" t="s">
        <v>3305</v>
      </c>
      <c r="P3554" s="3" t="s">
        <v>816</v>
      </c>
      <c r="Q3554" s="3" t="s">
        <v>5768</v>
      </c>
      <c r="R3554" s="3" t="s">
        <v>6115</v>
      </c>
      <c r="S3554" s="3" t="s">
        <v>6116</v>
      </c>
      <c r="T3554" s="3" t="s">
        <v>5775</v>
      </c>
      <c r="X3554" s="3">
        <v>3552</v>
      </c>
      <c r="Y3554" s="3">
        <v>60610</v>
      </c>
    </row>
    <row r="3555" spans="2:25" x14ac:dyDescent="0.35">
      <c r="B3555" s="3">
        <v>3553</v>
      </c>
      <c r="C3555" s="3" t="s">
        <v>3305</v>
      </c>
      <c r="D3555" s="3" t="s">
        <v>320</v>
      </c>
      <c r="H3555" s="3" t="s">
        <v>3305</v>
      </c>
      <c r="I3555" s="3" t="s">
        <v>320</v>
      </c>
      <c r="J3555" s="9">
        <v>41102</v>
      </c>
      <c r="K3555" s="9">
        <v>41107</v>
      </c>
      <c r="O3555" s="3" t="s">
        <v>3305</v>
      </c>
      <c r="P3555" s="3" t="s">
        <v>320</v>
      </c>
      <c r="Q3555" s="3" t="s">
        <v>5768</v>
      </c>
      <c r="R3555" s="3" t="s">
        <v>6115</v>
      </c>
      <c r="S3555" s="3" t="s">
        <v>6116</v>
      </c>
      <c r="T3555" s="3" t="s">
        <v>5775</v>
      </c>
      <c r="X3555" s="3">
        <v>3553</v>
      </c>
      <c r="Y3555" s="3">
        <v>60610</v>
      </c>
    </row>
    <row r="3556" spans="2:25" x14ac:dyDescent="0.35">
      <c r="B3556" s="3">
        <v>3554</v>
      </c>
      <c r="C3556" s="3" t="s">
        <v>3305</v>
      </c>
      <c r="D3556" s="3" t="s">
        <v>633</v>
      </c>
      <c r="H3556" s="3" t="s">
        <v>3305</v>
      </c>
      <c r="I3556" s="3" t="s">
        <v>633</v>
      </c>
      <c r="J3556" s="9">
        <v>41102</v>
      </c>
      <c r="K3556" s="9">
        <v>41107</v>
      </c>
      <c r="O3556" s="3" t="s">
        <v>3305</v>
      </c>
      <c r="P3556" s="3" t="s">
        <v>633</v>
      </c>
      <c r="Q3556" s="3" t="s">
        <v>5768</v>
      </c>
      <c r="R3556" s="3" t="s">
        <v>6115</v>
      </c>
      <c r="S3556" s="3" t="s">
        <v>6116</v>
      </c>
      <c r="T3556" s="3" t="s">
        <v>5775</v>
      </c>
      <c r="X3556" s="3">
        <v>3554</v>
      </c>
      <c r="Y3556" s="3">
        <v>60610</v>
      </c>
    </row>
    <row r="3557" spans="2:25" x14ac:dyDescent="0.35">
      <c r="B3557" s="3">
        <v>3555</v>
      </c>
      <c r="C3557" s="3" t="s">
        <v>3306</v>
      </c>
      <c r="D3557" s="3" t="s">
        <v>3307</v>
      </c>
      <c r="H3557" s="3" t="s">
        <v>3306</v>
      </c>
      <c r="I3557" s="3" t="s">
        <v>3307</v>
      </c>
      <c r="J3557" s="9">
        <v>41760</v>
      </c>
      <c r="K3557" s="9">
        <v>41762</v>
      </c>
      <c r="O3557" s="3" t="s">
        <v>3306</v>
      </c>
      <c r="P3557" s="3" t="s">
        <v>3307</v>
      </c>
      <c r="Q3557" s="3" t="s">
        <v>5801</v>
      </c>
      <c r="R3557" s="3" t="s">
        <v>6419</v>
      </c>
      <c r="S3557" s="3" t="s">
        <v>6420</v>
      </c>
      <c r="T3557" s="3" t="s">
        <v>5775</v>
      </c>
      <c r="X3557" s="3">
        <v>3555</v>
      </c>
      <c r="Y3557" s="3">
        <v>6040</v>
      </c>
    </row>
    <row r="3558" spans="2:25" x14ac:dyDescent="0.35">
      <c r="B3558" s="3">
        <v>3556</v>
      </c>
      <c r="C3558" s="3" t="s">
        <v>3308</v>
      </c>
      <c r="D3558" s="3" t="s">
        <v>3309</v>
      </c>
      <c r="H3558" s="3" t="s">
        <v>3308</v>
      </c>
      <c r="I3558" s="3" t="s">
        <v>3309</v>
      </c>
      <c r="J3558" s="9">
        <v>40737</v>
      </c>
      <c r="K3558" s="9">
        <v>40741</v>
      </c>
      <c r="O3558" s="3" t="s">
        <v>3308</v>
      </c>
      <c r="P3558" s="3" t="s">
        <v>3309</v>
      </c>
      <c r="Q3558" s="3" t="s">
        <v>5772</v>
      </c>
      <c r="R3558" s="3" t="s">
        <v>5994</v>
      </c>
      <c r="S3558" s="3" t="s">
        <v>5995</v>
      </c>
      <c r="T3558" s="3" t="s">
        <v>5771</v>
      </c>
      <c r="X3558" s="3">
        <v>3556</v>
      </c>
      <c r="Y3558" s="3">
        <v>90049</v>
      </c>
    </row>
    <row r="3559" spans="2:25" x14ac:dyDescent="0.35">
      <c r="B3559" s="3">
        <v>3557</v>
      </c>
      <c r="C3559" s="3" t="s">
        <v>3310</v>
      </c>
      <c r="D3559" s="3" t="s">
        <v>449</v>
      </c>
      <c r="H3559" s="3" t="s">
        <v>3310</v>
      </c>
      <c r="I3559" s="3" t="s">
        <v>449</v>
      </c>
      <c r="J3559" s="9">
        <v>40904</v>
      </c>
      <c r="K3559" s="9">
        <v>40910</v>
      </c>
      <c r="O3559" s="3" t="s">
        <v>3310</v>
      </c>
      <c r="P3559" s="3" t="s">
        <v>449</v>
      </c>
      <c r="Q3559" s="3" t="s">
        <v>5772</v>
      </c>
      <c r="R3559" s="3" t="s">
        <v>6135</v>
      </c>
      <c r="S3559" s="3" t="s">
        <v>6136</v>
      </c>
      <c r="T3559" s="3" t="s">
        <v>5775</v>
      </c>
      <c r="X3559" s="3">
        <v>3557</v>
      </c>
      <c r="Y3559" s="3">
        <v>94122</v>
      </c>
    </row>
    <row r="3560" spans="2:25" x14ac:dyDescent="0.35">
      <c r="B3560" s="3">
        <v>3558</v>
      </c>
      <c r="C3560" s="3" t="s">
        <v>3310</v>
      </c>
      <c r="D3560" s="3" t="s">
        <v>797</v>
      </c>
      <c r="H3560" s="3" t="s">
        <v>3310</v>
      </c>
      <c r="I3560" s="3" t="s">
        <v>797</v>
      </c>
      <c r="J3560" s="9">
        <v>40904</v>
      </c>
      <c r="K3560" s="9">
        <v>40910</v>
      </c>
      <c r="O3560" s="3" t="s">
        <v>3310</v>
      </c>
      <c r="P3560" s="3" t="s">
        <v>797</v>
      </c>
      <c r="Q3560" s="3" t="s">
        <v>5772</v>
      </c>
      <c r="R3560" s="3" t="s">
        <v>6135</v>
      </c>
      <c r="S3560" s="3" t="s">
        <v>6136</v>
      </c>
      <c r="T3560" s="3" t="s">
        <v>5775</v>
      </c>
      <c r="X3560" s="3">
        <v>3558</v>
      </c>
      <c r="Y3560" s="3">
        <v>94122</v>
      </c>
    </row>
    <row r="3561" spans="2:25" x14ac:dyDescent="0.35">
      <c r="B3561" s="3">
        <v>3559</v>
      </c>
      <c r="C3561" s="3" t="s">
        <v>3311</v>
      </c>
      <c r="D3561" s="3" t="s">
        <v>114</v>
      </c>
      <c r="H3561" s="3" t="s">
        <v>3311</v>
      </c>
      <c r="I3561" s="3" t="s">
        <v>114</v>
      </c>
      <c r="J3561" s="9">
        <v>41332</v>
      </c>
      <c r="K3561" s="9">
        <v>41335</v>
      </c>
      <c r="O3561" s="3" t="s">
        <v>3311</v>
      </c>
      <c r="P3561" s="3" t="s">
        <v>114</v>
      </c>
      <c r="Q3561" s="3" t="s">
        <v>5768</v>
      </c>
      <c r="R3561" s="3" t="s">
        <v>6653</v>
      </c>
      <c r="S3561" s="3" t="s">
        <v>6654</v>
      </c>
      <c r="T3561" s="3" t="s">
        <v>5775</v>
      </c>
      <c r="X3561" s="3">
        <v>3559</v>
      </c>
      <c r="Y3561" s="3">
        <v>54601</v>
      </c>
    </row>
    <row r="3562" spans="2:25" x14ac:dyDescent="0.35">
      <c r="B3562" s="3">
        <v>3560</v>
      </c>
      <c r="C3562" s="3" t="s">
        <v>3312</v>
      </c>
      <c r="D3562" s="3" t="s">
        <v>879</v>
      </c>
      <c r="H3562" s="3" t="s">
        <v>3312</v>
      </c>
      <c r="I3562" s="3" t="s">
        <v>879</v>
      </c>
      <c r="J3562" s="9">
        <v>41934</v>
      </c>
      <c r="K3562" s="9">
        <v>41941</v>
      </c>
      <c r="O3562" s="3" t="s">
        <v>3312</v>
      </c>
      <c r="P3562" s="3" t="s">
        <v>879</v>
      </c>
      <c r="Q3562" s="3" t="s">
        <v>5772</v>
      </c>
      <c r="R3562" s="3" t="s">
        <v>6659</v>
      </c>
      <c r="S3562" s="3" t="s">
        <v>6660</v>
      </c>
      <c r="T3562" s="3" t="s">
        <v>5775</v>
      </c>
      <c r="X3562" s="3">
        <v>3560</v>
      </c>
      <c r="Y3562" s="3">
        <v>85301</v>
      </c>
    </row>
    <row r="3563" spans="2:25" x14ac:dyDescent="0.35">
      <c r="B3563" s="3">
        <v>3561</v>
      </c>
      <c r="C3563" s="3" t="s">
        <v>3313</v>
      </c>
      <c r="D3563" s="3" t="s">
        <v>2573</v>
      </c>
      <c r="H3563" s="3" t="s">
        <v>3313</v>
      </c>
      <c r="I3563" s="3" t="s">
        <v>2573</v>
      </c>
      <c r="J3563" s="9">
        <v>40908</v>
      </c>
      <c r="K3563" s="9">
        <v>40913</v>
      </c>
      <c r="O3563" s="3" t="s">
        <v>3313</v>
      </c>
      <c r="P3563" s="3" t="s">
        <v>2573</v>
      </c>
      <c r="Q3563" s="3" t="s">
        <v>5772</v>
      </c>
      <c r="R3563" s="3" t="s">
        <v>7187</v>
      </c>
      <c r="S3563" s="3" t="s">
        <v>7188</v>
      </c>
      <c r="T3563" s="3" t="s">
        <v>5771</v>
      </c>
      <c r="X3563" s="3">
        <v>3561</v>
      </c>
      <c r="Y3563" s="3">
        <v>79907</v>
      </c>
    </row>
    <row r="3564" spans="2:25" x14ac:dyDescent="0.35">
      <c r="B3564" s="3">
        <v>3562</v>
      </c>
      <c r="C3564" s="3" t="s">
        <v>3314</v>
      </c>
      <c r="D3564" s="3" t="s">
        <v>81</v>
      </c>
      <c r="H3564" s="3" t="s">
        <v>3314</v>
      </c>
      <c r="I3564" s="3" t="s">
        <v>81</v>
      </c>
      <c r="J3564" s="9">
        <v>40668</v>
      </c>
      <c r="K3564" s="9">
        <v>40671</v>
      </c>
      <c r="O3564" s="3" t="s">
        <v>3314</v>
      </c>
      <c r="P3564" s="3" t="s">
        <v>81</v>
      </c>
      <c r="Q3564" s="3" t="s">
        <v>5801</v>
      </c>
      <c r="R3564" s="3" t="s">
        <v>5793</v>
      </c>
      <c r="S3564" s="3" t="s">
        <v>5794</v>
      </c>
      <c r="T3564" s="3" t="s">
        <v>5775</v>
      </c>
      <c r="X3564" s="3">
        <v>3562</v>
      </c>
      <c r="Y3564" s="3">
        <v>78207</v>
      </c>
    </row>
    <row r="3565" spans="2:25" x14ac:dyDescent="0.35">
      <c r="B3565" s="3">
        <v>3563</v>
      </c>
      <c r="C3565" s="3" t="s">
        <v>3315</v>
      </c>
      <c r="D3565" s="3" t="s">
        <v>263</v>
      </c>
      <c r="H3565" s="3" t="s">
        <v>3315</v>
      </c>
      <c r="I3565" s="3" t="s">
        <v>263</v>
      </c>
      <c r="J3565" s="9">
        <v>41247</v>
      </c>
      <c r="K3565" s="9">
        <v>41252</v>
      </c>
      <c r="O3565" s="3" t="s">
        <v>3315</v>
      </c>
      <c r="P3565" s="3" t="s">
        <v>263</v>
      </c>
      <c r="Q3565" s="3" t="s">
        <v>5768</v>
      </c>
      <c r="R3565" s="3" t="s">
        <v>6515</v>
      </c>
      <c r="S3565" s="3" t="s">
        <v>6516</v>
      </c>
      <c r="T3565" s="3" t="s">
        <v>5771</v>
      </c>
      <c r="X3565" s="3">
        <v>3563</v>
      </c>
      <c r="Y3565" s="3">
        <v>90049</v>
      </c>
    </row>
    <row r="3566" spans="2:25" x14ac:dyDescent="0.35">
      <c r="B3566" s="3">
        <v>3564</v>
      </c>
      <c r="C3566" s="3" t="s">
        <v>3315</v>
      </c>
      <c r="D3566" s="3" t="s">
        <v>3316</v>
      </c>
      <c r="H3566" s="3" t="s">
        <v>3315</v>
      </c>
      <c r="I3566" s="3" t="s">
        <v>3316</v>
      </c>
      <c r="J3566" s="9">
        <v>41247</v>
      </c>
      <c r="K3566" s="9">
        <v>41252</v>
      </c>
      <c r="O3566" s="3" t="s">
        <v>3315</v>
      </c>
      <c r="P3566" s="3" t="s">
        <v>3316</v>
      </c>
      <c r="Q3566" s="3" t="s">
        <v>5768</v>
      </c>
      <c r="R3566" s="3" t="s">
        <v>6515</v>
      </c>
      <c r="S3566" s="3" t="s">
        <v>6516</v>
      </c>
      <c r="T3566" s="3" t="s">
        <v>5771</v>
      </c>
      <c r="X3566" s="3">
        <v>3564</v>
      </c>
      <c r="Y3566" s="3">
        <v>90049</v>
      </c>
    </row>
    <row r="3567" spans="2:25" x14ac:dyDescent="0.35">
      <c r="B3567" s="3">
        <v>3565</v>
      </c>
      <c r="C3567" s="3" t="s">
        <v>3315</v>
      </c>
      <c r="D3567" s="3" t="s">
        <v>3317</v>
      </c>
      <c r="H3567" s="3" t="s">
        <v>3315</v>
      </c>
      <c r="I3567" s="3" t="s">
        <v>3317</v>
      </c>
      <c r="J3567" s="9">
        <v>41247</v>
      </c>
      <c r="K3567" s="9">
        <v>41252</v>
      </c>
      <c r="O3567" s="3" t="s">
        <v>3315</v>
      </c>
      <c r="P3567" s="3" t="s">
        <v>3317</v>
      </c>
      <c r="Q3567" s="3" t="s">
        <v>5768</v>
      </c>
      <c r="R3567" s="3" t="s">
        <v>6515</v>
      </c>
      <c r="S3567" s="3" t="s">
        <v>6516</v>
      </c>
      <c r="T3567" s="3" t="s">
        <v>5771</v>
      </c>
      <c r="X3567" s="3">
        <v>3565</v>
      </c>
      <c r="Y3567" s="3">
        <v>90049</v>
      </c>
    </row>
    <row r="3568" spans="2:25" x14ac:dyDescent="0.35">
      <c r="B3568" s="3">
        <v>3566</v>
      </c>
      <c r="C3568" s="3" t="s">
        <v>3318</v>
      </c>
      <c r="D3568" s="3" t="s">
        <v>2904</v>
      </c>
      <c r="H3568" s="3" t="s">
        <v>3318</v>
      </c>
      <c r="I3568" s="3" t="s">
        <v>2904</v>
      </c>
      <c r="J3568" s="9">
        <v>41909</v>
      </c>
      <c r="K3568" s="9">
        <v>41913</v>
      </c>
      <c r="O3568" s="3" t="s">
        <v>3318</v>
      </c>
      <c r="P3568" s="3" t="s">
        <v>2904</v>
      </c>
      <c r="Q3568" s="3" t="s">
        <v>5772</v>
      </c>
      <c r="R3568" s="3" t="s">
        <v>6299</v>
      </c>
      <c r="S3568" s="3" t="s">
        <v>6300</v>
      </c>
      <c r="T3568" s="3" t="s">
        <v>5782</v>
      </c>
      <c r="X3568" s="3">
        <v>3566</v>
      </c>
      <c r="Y3568" s="3">
        <v>33023</v>
      </c>
    </row>
    <row r="3569" spans="2:25" x14ac:dyDescent="0.35">
      <c r="B3569" s="3">
        <v>3567</v>
      </c>
      <c r="C3569" s="3" t="s">
        <v>3319</v>
      </c>
      <c r="D3569" s="3" t="s">
        <v>1411</v>
      </c>
      <c r="H3569" s="3" t="s">
        <v>3319</v>
      </c>
      <c r="I3569" s="3" t="s">
        <v>1411</v>
      </c>
      <c r="J3569" s="9">
        <v>40886</v>
      </c>
      <c r="K3569" s="9">
        <v>40891</v>
      </c>
      <c r="O3569" s="3" t="s">
        <v>3319</v>
      </c>
      <c r="P3569" s="3" t="s">
        <v>1411</v>
      </c>
      <c r="Q3569" s="3" t="s">
        <v>5772</v>
      </c>
      <c r="R3569" s="3" t="s">
        <v>6981</v>
      </c>
      <c r="S3569" s="3" t="s">
        <v>6982</v>
      </c>
      <c r="T3569" s="3" t="s">
        <v>5771</v>
      </c>
      <c r="X3569" s="3">
        <v>3567</v>
      </c>
      <c r="Y3569" s="3">
        <v>85204</v>
      </c>
    </row>
    <row r="3570" spans="2:25" x14ac:dyDescent="0.35">
      <c r="B3570" s="3">
        <v>3568</v>
      </c>
      <c r="C3570" s="3" t="s">
        <v>3320</v>
      </c>
      <c r="D3570" s="3" t="s">
        <v>64</v>
      </c>
      <c r="H3570" s="3" t="s">
        <v>3320</v>
      </c>
      <c r="I3570" s="3" t="s">
        <v>64</v>
      </c>
      <c r="J3570" s="9">
        <v>41221</v>
      </c>
      <c r="K3570" s="9">
        <v>41226</v>
      </c>
      <c r="O3570" s="3" t="s">
        <v>3320</v>
      </c>
      <c r="P3570" s="3" t="s">
        <v>64</v>
      </c>
      <c r="Q3570" s="3" t="s">
        <v>5772</v>
      </c>
      <c r="R3570" s="3" t="s">
        <v>7045</v>
      </c>
      <c r="S3570" s="3" t="s">
        <v>7046</v>
      </c>
      <c r="T3570" s="3" t="s">
        <v>5775</v>
      </c>
      <c r="X3570" s="3">
        <v>3568</v>
      </c>
      <c r="Y3570" s="3">
        <v>77095</v>
      </c>
    </row>
    <row r="3571" spans="2:25" x14ac:dyDescent="0.35">
      <c r="B3571" s="3">
        <v>3569</v>
      </c>
      <c r="C3571" s="3" t="s">
        <v>3321</v>
      </c>
      <c r="D3571" s="3" t="s">
        <v>242</v>
      </c>
      <c r="H3571" s="3" t="s">
        <v>3321</v>
      </c>
      <c r="I3571" s="3" t="s">
        <v>242</v>
      </c>
      <c r="J3571" s="9">
        <v>40652</v>
      </c>
      <c r="K3571" s="9">
        <v>40654</v>
      </c>
      <c r="O3571" s="3" t="s">
        <v>3321</v>
      </c>
      <c r="P3571" s="3" t="s">
        <v>242</v>
      </c>
      <c r="Q3571" s="3" t="s">
        <v>5768</v>
      </c>
      <c r="R3571" s="3" t="s">
        <v>6387</v>
      </c>
      <c r="S3571" s="3" t="s">
        <v>6388</v>
      </c>
      <c r="T3571" s="3" t="s">
        <v>5782</v>
      </c>
      <c r="X3571" s="3">
        <v>3569</v>
      </c>
      <c r="Y3571" s="3">
        <v>95123</v>
      </c>
    </row>
    <row r="3572" spans="2:25" x14ac:dyDescent="0.35">
      <c r="B3572" s="3">
        <v>3570</v>
      </c>
      <c r="C3572" s="3" t="s">
        <v>3322</v>
      </c>
      <c r="D3572" s="3" t="s">
        <v>3234</v>
      </c>
      <c r="H3572" s="3" t="s">
        <v>3322</v>
      </c>
      <c r="I3572" s="3" t="s">
        <v>3234</v>
      </c>
      <c r="J3572" s="9">
        <v>41054</v>
      </c>
      <c r="K3572" s="9">
        <v>41056</v>
      </c>
      <c r="O3572" s="3" t="s">
        <v>3322</v>
      </c>
      <c r="P3572" s="3" t="s">
        <v>3234</v>
      </c>
      <c r="Q3572" s="3" t="s">
        <v>5768</v>
      </c>
      <c r="R3572" s="3" t="s">
        <v>5992</v>
      </c>
      <c r="S3572" s="3" t="s">
        <v>5993</v>
      </c>
      <c r="T3572" s="3" t="s">
        <v>5782</v>
      </c>
      <c r="X3572" s="3">
        <v>3570</v>
      </c>
      <c r="Y3572" s="3">
        <v>67212</v>
      </c>
    </row>
    <row r="3573" spans="2:25" x14ac:dyDescent="0.35">
      <c r="B3573" s="3">
        <v>3571</v>
      </c>
      <c r="C3573" s="3" t="s">
        <v>3322</v>
      </c>
      <c r="D3573" s="3" t="s">
        <v>1946</v>
      </c>
      <c r="H3573" s="3" t="s">
        <v>3322</v>
      </c>
      <c r="I3573" s="3" t="s">
        <v>1946</v>
      </c>
      <c r="J3573" s="9">
        <v>41054</v>
      </c>
      <c r="K3573" s="9">
        <v>41056</v>
      </c>
      <c r="O3573" s="3" t="s">
        <v>3322</v>
      </c>
      <c r="P3573" s="3" t="s">
        <v>1946</v>
      </c>
      <c r="Q3573" s="3" t="s">
        <v>5768</v>
      </c>
      <c r="R3573" s="3" t="s">
        <v>5992</v>
      </c>
      <c r="S3573" s="3" t="s">
        <v>5993</v>
      </c>
      <c r="T3573" s="3" t="s">
        <v>5782</v>
      </c>
      <c r="X3573" s="3">
        <v>3571</v>
      </c>
      <c r="Y3573" s="3">
        <v>67212</v>
      </c>
    </row>
    <row r="3574" spans="2:25" x14ac:dyDescent="0.35">
      <c r="B3574" s="3">
        <v>3572</v>
      </c>
      <c r="C3574" s="3" t="s">
        <v>3323</v>
      </c>
      <c r="D3574" s="3" t="s">
        <v>1127</v>
      </c>
      <c r="H3574" s="3" t="s">
        <v>3323</v>
      </c>
      <c r="I3574" s="3" t="s">
        <v>1127</v>
      </c>
      <c r="J3574" s="9">
        <v>41838</v>
      </c>
      <c r="K3574" s="9">
        <v>41842</v>
      </c>
      <c r="O3574" s="3" t="s">
        <v>3323</v>
      </c>
      <c r="P3574" s="3" t="s">
        <v>1127</v>
      </c>
      <c r="Q3574" s="3" t="s">
        <v>5772</v>
      </c>
      <c r="R3574" s="3" t="s">
        <v>6497</v>
      </c>
      <c r="S3574" s="3" t="s">
        <v>6498</v>
      </c>
      <c r="T3574" s="3" t="s">
        <v>5782</v>
      </c>
      <c r="X3574" s="3">
        <v>3572</v>
      </c>
      <c r="Y3574" s="3">
        <v>90036</v>
      </c>
    </row>
    <row r="3575" spans="2:25" x14ac:dyDescent="0.35">
      <c r="B3575" s="3">
        <v>3573</v>
      </c>
      <c r="C3575" s="3" t="s">
        <v>3324</v>
      </c>
      <c r="D3575" s="3" t="s">
        <v>529</v>
      </c>
      <c r="H3575" s="3" t="s">
        <v>3324</v>
      </c>
      <c r="I3575" s="3" t="s">
        <v>529</v>
      </c>
      <c r="J3575" s="9">
        <v>41069</v>
      </c>
      <c r="K3575" s="9">
        <v>41075</v>
      </c>
      <c r="O3575" s="3" t="s">
        <v>3324</v>
      </c>
      <c r="P3575" s="3" t="s">
        <v>529</v>
      </c>
      <c r="Q3575" s="3" t="s">
        <v>5772</v>
      </c>
      <c r="R3575" s="3" t="s">
        <v>6309</v>
      </c>
      <c r="S3575" s="3" t="s">
        <v>6310</v>
      </c>
      <c r="T3575" s="3" t="s">
        <v>5782</v>
      </c>
      <c r="X3575" s="3">
        <v>3573</v>
      </c>
      <c r="Y3575" s="3">
        <v>23666</v>
      </c>
    </row>
    <row r="3576" spans="2:25" x14ac:dyDescent="0.35">
      <c r="B3576" s="3">
        <v>3574</v>
      </c>
      <c r="C3576" s="3" t="s">
        <v>3325</v>
      </c>
      <c r="D3576" s="3" t="s">
        <v>3326</v>
      </c>
      <c r="H3576" s="3" t="s">
        <v>3325</v>
      </c>
      <c r="I3576" s="3" t="s">
        <v>3326</v>
      </c>
      <c r="J3576" s="9">
        <v>40751</v>
      </c>
      <c r="K3576" s="9">
        <v>40757</v>
      </c>
      <c r="O3576" s="3" t="s">
        <v>3325</v>
      </c>
      <c r="P3576" s="3" t="s">
        <v>3326</v>
      </c>
      <c r="Q3576" s="3" t="s">
        <v>5772</v>
      </c>
      <c r="R3576" s="3" t="s">
        <v>6705</v>
      </c>
      <c r="S3576" s="3" t="s">
        <v>6706</v>
      </c>
      <c r="T3576" s="3" t="s">
        <v>5771</v>
      </c>
      <c r="X3576" s="3">
        <v>3574</v>
      </c>
      <c r="Y3576" s="3">
        <v>10035</v>
      </c>
    </row>
    <row r="3577" spans="2:25" x14ac:dyDescent="0.35">
      <c r="B3577" s="3">
        <v>3575</v>
      </c>
      <c r="C3577" s="3" t="s">
        <v>3327</v>
      </c>
      <c r="D3577" s="3" t="s">
        <v>276</v>
      </c>
      <c r="H3577" s="3" t="s">
        <v>3327</v>
      </c>
      <c r="I3577" s="3" t="s">
        <v>276</v>
      </c>
      <c r="J3577" s="9">
        <v>41121</v>
      </c>
      <c r="K3577" s="9">
        <v>41127</v>
      </c>
      <c r="O3577" s="3" t="s">
        <v>3327</v>
      </c>
      <c r="P3577" s="3" t="s">
        <v>276</v>
      </c>
      <c r="Q3577" s="3" t="s">
        <v>5772</v>
      </c>
      <c r="R3577" s="3" t="s">
        <v>6193</v>
      </c>
      <c r="S3577" s="3" t="s">
        <v>6194</v>
      </c>
      <c r="T3577" s="3" t="s">
        <v>5771</v>
      </c>
      <c r="X3577" s="3">
        <v>3575</v>
      </c>
      <c r="Y3577" s="3">
        <v>39401</v>
      </c>
    </row>
    <row r="3578" spans="2:25" x14ac:dyDescent="0.35">
      <c r="B3578" s="3">
        <v>3576</v>
      </c>
      <c r="C3578" s="3" t="s">
        <v>3328</v>
      </c>
      <c r="D3578" s="3" t="s">
        <v>3329</v>
      </c>
      <c r="H3578" s="3" t="s">
        <v>3328</v>
      </c>
      <c r="I3578" s="3" t="s">
        <v>3329</v>
      </c>
      <c r="J3578" s="9">
        <v>41537</v>
      </c>
      <c r="K3578" s="9">
        <v>41540</v>
      </c>
      <c r="O3578" s="3" t="s">
        <v>3328</v>
      </c>
      <c r="P3578" s="3" t="s">
        <v>3329</v>
      </c>
      <c r="Q3578" s="3" t="s">
        <v>5801</v>
      </c>
      <c r="R3578" s="3" t="s">
        <v>6435</v>
      </c>
      <c r="S3578" s="3" t="s">
        <v>6436</v>
      </c>
      <c r="T3578" s="3" t="s">
        <v>5782</v>
      </c>
      <c r="X3578" s="3">
        <v>3576</v>
      </c>
      <c r="Y3578" s="3">
        <v>19140</v>
      </c>
    </row>
    <row r="3579" spans="2:25" x14ac:dyDescent="0.35">
      <c r="B3579" s="3">
        <v>3577</v>
      </c>
      <c r="C3579" s="3" t="s">
        <v>3330</v>
      </c>
      <c r="D3579" s="3" t="s">
        <v>3176</v>
      </c>
      <c r="H3579" s="3" t="s">
        <v>3330</v>
      </c>
      <c r="I3579" s="3" t="s">
        <v>3176</v>
      </c>
      <c r="J3579" s="9">
        <v>41436</v>
      </c>
      <c r="K3579" s="9">
        <v>41438</v>
      </c>
      <c r="O3579" s="3" t="s">
        <v>3330</v>
      </c>
      <c r="P3579" s="3" t="s">
        <v>3176</v>
      </c>
      <c r="Q3579" s="3" t="s">
        <v>5801</v>
      </c>
      <c r="R3579" s="3" t="s">
        <v>6979</v>
      </c>
      <c r="S3579" s="3" t="s">
        <v>6980</v>
      </c>
      <c r="T3579" s="3" t="s">
        <v>5775</v>
      </c>
      <c r="X3579" s="3">
        <v>3577</v>
      </c>
      <c r="Y3579" s="3">
        <v>19140</v>
      </c>
    </row>
    <row r="3580" spans="2:25" x14ac:dyDescent="0.35">
      <c r="B3580" s="3">
        <v>3578</v>
      </c>
      <c r="C3580" s="3" t="s">
        <v>3331</v>
      </c>
      <c r="D3580" s="3" t="s">
        <v>128</v>
      </c>
      <c r="H3580" s="3" t="s">
        <v>3331</v>
      </c>
      <c r="I3580" s="3" t="s">
        <v>128</v>
      </c>
      <c r="J3580" s="9">
        <v>41513</v>
      </c>
      <c r="K3580" s="9">
        <v>41515</v>
      </c>
      <c r="O3580" s="3" t="s">
        <v>3331</v>
      </c>
      <c r="P3580" s="3" t="s">
        <v>128</v>
      </c>
      <c r="Q3580" s="3" t="s">
        <v>5768</v>
      </c>
      <c r="R3580" s="3" t="s">
        <v>7189</v>
      </c>
      <c r="S3580" s="3" t="s">
        <v>7190</v>
      </c>
      <c r="T3580" s="3" t="s">
        <v>5771</v>
      </c>
      <c r="X3580" s="3">
        <v>3578</v>
      </c>
      <c r="Y3580" s="3">
        <v>90045</v>
      </c>
    </row>
    <row r="3581" spans="2:25" x14ac:dyDescent="0.35">
      <c r="B3581" s="3">
        <v>3579</v>
      </c>
      <c r="C3581" s="3" t="s">
        <v>3332</v>
      </c>
      <c r="D3581" s="3" t="s">
        <v>1980</v>
      </c>
      <c r="H3581" s="3" t="s">
        <v>3332</v>
      </c>
      <c r="I3581" s="3" t="s">
        <v>1980</v>
      </c>
      <c r="J3581" s="9">
        <v>41635</v>
      </c>
      <c r="K3581" s="9">
        <v>41640</v>
      </c>
      <c r="O3581" s="3" t="s">
        <v>3332</v>
      </c>
      <c r="P3581" s="3" t="s">
        <v>1980</v>
      </c>
      <c r="Q3581" s="3" t="s">
        <v>5772</v>
      </c>
      <c r="R3581" s="3" t="s">
        <v>7183</v>
      </c>
      <c r="S3581" s="3" t="s">
        <v>7184</v>
      </c>
      <c r="T3581" s="3" t="s">
        <v>5771</v>
      </c>
      <c r="X3581" s="3">
        <v>3579</v>
      </c>
      <c r="Y3581" s="3">
        <v>90004</v>
      </c>
    </row>
    <row r="3582" spans="2:25" x14ac:dyDescent="0.35">
      <c r="B3582" s="3">
        <v>3580</v>
      </c>
      <c r="C3582" s="3" t="s">
        <v>3332</v>
      </c>
      <c r="D3582" s="3" t="s">
        <v>11</v>
      </c>
      <c r="H3582" s="3" t="s">
        <v>3332</v>
      </c>
      <c r="I3582" s="3" t="s">
        <v>11</v>
      </c>
      <c r="J3582" s="9">
        <v>41635</v>
      </c>
      <c r="K3582" s="9">
        <v>41640</v>
      </c>
      <c r="O3582" s="3" t="s">
        <v>3332</v>
      </c>
      <c r="P3582" s="3" t="s">
        <v>11</v>
      </c>
      <c r="Q3582" s="3" t="s">
        <v>5772</v>
      </c>
      <c r="R3582" s="3" t="s">
        <v>7183</v>
      </c>
      <c r="S3582" s="3" t="s">
        <v>7184</v>
      </c>
      <c r="T3582" s="3" t="s">
        <v>5771</v>
      </c>
      <c r="X3582" s="3">
        <v>3580</v>
      </c>
      <c r="Y3582" s="3">
        <v>90004</v>
      </c>
    </row>
    <row r="3583" spans="2:25" x14ac:dyDescent="0.35">
      <c r="B3583" s="3">
        <v>3581</v>
      </c>
      <c r="C3583" s="3" t="s">
        <v>3332</v>
      </c>
      <c r="D3583" s="3" t="s">
        <v>2697</v>
      </c>
      <c r="H3583" s="3" t="s">
        <v>3332</v>
      </c>
      <c r="I3583" s="3" t="s">
        <v>2697</v>
      </c>
      <c r="J3583" s="9">
        <v>41635</v>
      </c>
      <c r="K3583" s="9">
        <v>41640</v>
      </c>
      <c r="O3583" s="3" t="s">
        <v>3332</v>
      </c>
      <c r="P3583" s="3" t="s">
        <v>2697</v>
      </c>
      <c r="Q3583" s="3" t="s">
        <v>5772</v>
      </c>
      <c r="R3583" s="3" t="s">
        <v>7183</v>
      </c>
      <c r="S3583" s="3" t="s">
        <v>7184</v>
      </c>
      <c r="T3583" s="3" t="s">
        <v>5771</v>
      </c>
      <c r="X3583" s="3">
        <v>3581</v>
      </c>
      <c r="Y3583" s="3">
        <v>90004</v>
      </c>
    </row>
    <row r="3584" spans="2:25" x14ac:dyDescent="0.35">
      <c r="B3584" s="3">
        <v>3582</v>
      </c>
      <c r="C3584" s="3" t="s">
        <v>3332</v>
      </c>
      <c r="D3584" s="3" t="s">
        <v>3333</v>
      </c>
      <c r="H3584" s="3" t="s">
        <v>3332</v>
      </c>
      <c r="I3584" s="3" t="s">
        <v>3333</v>
      </c>
      <c r="J3584" s="9">
        <v>41635</v>
      </c>
      <c r="K3584" s="9">
        <v>41640</v>
      </c>
      <c r="O3584" s="3" t="s">
        <v>3332</v>
      </c>
      <c r="P3584" s="3" t="s">
        <v>3333</v>
      </c>
      <c r="Q3584" s="3" t="s">
        <v>5772</v>
      </c>
      <c r="R3584" s="3" t="s">
        <v>7183</v>
      </c>
      <c r="S3584" s="3" t="s">
        <v>7184</v>
      </c>
      <c r="T3584" s="3" t="s">
        <v>5771</v>
      </c>
      <c r="X3584" s="3">
        <v>3582</v>
      </c>
      <c r="Y3584" s="3">
        <v>90004</v>
      </c>
    </row>
    <row r="3585" spans="2:25" x14ac:dyDescent="0.35">
      <c r="B3585" s="3">
        <v>3583</v>
      </c>
      <c r="C3585" s="3" t="s">
        <v>3332</v>
      </c>
      <c r="D3585" s="3" t="s">
        <v>241</v>
      </c>
      <c r="H3585" s="3" t="s">
        <v>3332</v>
      </c>
      <c r="I3585" s="3" t="s">
        <v>241</v>
      </c>
      <c r="J3585" s="9">
        <v>41635</v>
      </c>
      <c r="K3585" s="9">
        <v>41640</v>
      </c>
      <c r="O3585" s="3" t="s">
        <v>3332</v>
      </c>
      <c r="P3585" s="3" t="s">
        <v>241</v>
      </c>
      <c r="Q3585" s="3" t="s">
        <v>5772</v>
      </c>
      <c r="R3585" s="3" t="s">
        <v>7183</v>
      </c>
      <c r="S3585" s="3" t="s">
        <v>7184</v>
      </c>
      <c r="T3585" s="3" t="s">
        <v>5771</v>
      </c>
      <c r="X3585" s="3">
        <v>3583</v>
      </c>
      <c r="Y3585" s="3">
        <v>90004</v>
      </c>
    </row>
    <row r="3586" spans="2:25" x14ac:dyDescent="0.35">
      <c r="B3586" s="3">
        <v>3584</v>
      </c>
      <c r="C3586" s="3" t="s">
        <v>3332</v>
      </c>
      <c r="D3586" s="3" t="s">
        <v>811</v>
      </c>
      <c r="H3586" s="3" t="s">
        <v>3332</v>
      </c>
      <c r="I3586" s="3" t="s">
        <v>811</v>
      </c>
      <c r="J3586" s="9">
        <v>41635</v>
      </c>
      <c r="K3586" s="9">
        <v>41640</v>
      </c>
      <c r="O3586" s="3" t="s">
        <v>3332</v>
      </c>
      <c r="P3586" s="3" t="s">
        <v>811</v>
      </c>
      <c r="Q3586" s="3" t="s">
        <v>5772</v>
      </c>
      <c r="R3586" s="3" t="s">
        <v>7183</v>
      </c>
      <c r="S3586" s="3" t="s">
        <v>7184</v>
      </c>
      <c r="T3586" s="3" t="s">
        <v>5771</v>
      </c>
      <c r="X3586" s="3">
        <v>3584</v>
      </c>
      <c r="Y3586" s="3">
        <v>90004</v>
      </c>
    </row>
    <row r="3587" spans="2:25" x14ac:dyDescent="0.35">
      <c r="B3587" s="3">
        <v>3585</v>
      </c>
      <c r="C3587" s="3" t="s">
        <v>3334</v>
      </c>
      <c r="D3587" s="3" t="s">
        <v>3335</v>
      </c>
      <c r="H3587" s="3" t="s">
        <v>3334</v>
      </c>
      <c r="I3587" s="3" t="s">
        <v>3335</v>
      </c>
      <c r="J3587" s="9">
        <v>41614</v>
      </c>
      <c r="K3587" s="9">
        <v>41619</v>
      </c>
      <c r="O3587" s="3" t="s">
        <v>3334</v>
      </c>
      <c r="P3587" s="3" t="s">
        <v>3335</v>
      </c>
      <c r="Q3587" s="3" t="s">
        <v>5768</v>
      </c>
      <c r="R3587" s="3" t="s">
        <v>7085</v>
      </c>
      <c r="S3587" s="3" t="s">
        <v>7086</v>
      </c>
      <c r="T3587" s="3" t="s">
        <v>5782</v>
      </c>
      <c r="X3587" s="3">
        <v>3585</v>
      </c>
      <c r="Y3587" s="3">
        <v>20016</v>
      </c>
    </row>
    <row r="3588" spans="2:25" x14ac:dyDescent="0.35">
      <c r="B3588" s="3">
        <v>3586</v>
      </c>
      <c r="C3588" s="3" t="s">
        <v>3336</v>
      </c>
      <c r="D3588" s="3" t="s">
        <v>630</v>
      </c>
      <c r="H3588" s="3" t="s">
        <v>3336</v>
      </c>
      <c r="I3588" s="3" t="s">
        <v>630</v>
      </c>
      <c r="J3588" s="9">
        <v>41880</v>
      </c>
      <c r="K3588" s="9">
        <v>41884</v>
      </c>
      <c r="O3588" s="3" t="s">
        <v>3336</v>
      </c>
      <c r="P3588" s="3" t="s">
        <v>630</v>
      </c>
      <c r="Q3588" s="3" t="s">
        <v>5772</v>
      </c>
      <c r="R3588" s="3" t="s">
        <v>6389</v>
      </c>
      <c r="S3588" s="3" t="s">
        <v>6390</v>
      </c>
      <c r="T3588" s="3" t="s">
        <v>5782</v>
      </c>
      <c r="X3588" s="3">
        <v>3586</v>
      </c>
      <c r="Y3588" s="3">
        <v>53209</v>
      </c>
    </row>
    <row r="3589" spans="2:25" x14ac:dyDescent="0.35">
      <c r="B3589" s="3">
        <v>3587</v>
      </c>
      <c r="C3589" s="3" t="s">
        <v>3336</v>
      </c>
      <c r="D3589" s="3" t="s">
        <v>2777</v>
      </c>
      <c r="H3589" s="3" t="s">
        <v>3336</v>
      </c>
      <c r="I3589" s="3" t="s">
        <v>2777</v>
      </c>
      <c r="J3589" s="9">
        <v>41880</v>
      </c>
      <c r="K3589" s="9">
        <v>41884</v>
      </c>
      <c r="O3589" s="3" t="s">
        <v>3336</v>
      </c>
      <c r="P3589" s="3" t="s">
        <v>2777</v>
      </c>
      <c r="Q3589" s="3" t="s">
        <v>5772</v>
      </c>
      <c r="R3589" s="3" t="s">
        <v>6389</v>
      </c>
      <c r="S3589" s="3" t="s">
        <v>6390</v>
      </c>
      <c r="T3589" s="3" t="s">
        <v>5782</v>
      </c>
      <c r="X3589" s="3">
        <v>3587</v>
      </c>
      <c r="Y3589" s="3">
        <v>53209</v>
      </c>
    </row>
    <row r="3590" spans="2:25" x14ac:dyDescent="0.35">
      <c r="B3590" s="3">
        <v>3588</v>
      </c>
      <c r="C3590" s="3" t="s">
        <v>3337</v>
      </c>
      <c r="D3590" s="3" t="s">
        <v>659</v>
      </c>
      <c r="H3590" s="3" t="s">
        <v>3337</v>
      </c>
      <c r="I3590" s="3" t="s">
        <v>659</v>
      </c>
      <c r="J3590" s="9">
        <v>41106</v>
      </c>
      <c r="K3590" s="9">
        <v>41110</v>
      </c>
      <c r="O3590" s="3" t="s">
        <v>3337</v>
      </c>
      <c r="P3590" s="3" t="s">
        <v>659</v>
      </c>
      <c r="Q3590" s="3" t="s">
        <v>5772</v>
      </c>
      <c r="R3590" s="3" t="s">
        <v>6521</v>
      </c>
      <c r="S3590" s="3" t="s">
        <v>6522</v>
      </c>
      <c r="T3590" s="3" t="s">
        <v>5782</v>
      </c>
      <c r="X3590" s="3">
        <v>3588</v>
      </c>
      <c r="Y3590" s="3">
        <v>21215</v>
      </c>
    </row>
    <row r="3591" spans="2:25" x14ac:dyDescent="0.35">
      <c r="B3591" s="3">
        <v>3589</v>
      </c>
      <c r="C3591" s="3" t="s">
        <v>3337</v>
      </c>
      <c r="D3591" s="3" t="s">
        <v>452</v>
      </c>
      <c r="H3591" s="3" t="s">
        <v>3337</v>
      </c>
      <c r="I3591" s="3" t="s">
        <v>452</v>
      </c>
      <c r="J3591" s="9">
        <v>41106</v>
      </c>
      <c r="K3591" s="9">
        <v>41110</v>
      </c>
      <c r="O3591" s="3" t="s">
        <v>3337</v>
      </c>
      <c r="P3591" s="3" t="s">
        <v>452</v>
      </c>
      <c r="Q3591" s="3" t="s">
        <v>5772</v>
      </c>
      <c r="R3591" s="3" t="s">
        <v>6521</v>
      </c>
      <c r="S3591" s="3" t="s">
        <v>6522</v>
      </c>
      <c r="T3591" s="3" t="s">
        <v>5782</v>
      </c>
      <c r="X3591" s="3">
        <v>3589</v>
      </c>
      <c r="Y3591" s="3">
        <v>21215</v>
      </c>
    </row>
    <row r="3592" spans="2:25" x14ac:dyDescent="0.35">
      <c r="B3592" s="3">
        <v>3590</v>
      </c>
      <c r="C3592" s="3" t="s">
        <v>3337</v>
      </c>
      <c r="D3592" s="3" t="s">
        <v>2880</v>
      </c>
      <c r="H3592" s="3" t="s">
        <v>3337</v>
      </c>
      <c r="I3592" s="3" t="s">
        <v>2880</v>
      </c>
      <c r="J3592" s="9">
        <v>41106</v>
      </c>
      <c r="K3592" s="9">
        <v>41110</v>
      </c>
      <c r="O3592" s="3" t="s">
        <v>3337</v>
      </c>
      <c r="P3592" s="3" t="s">
        <v>2880</v>
      </c>
      <c r="Q3592" s="3" t="s">
        <v>5772</v>
      </c>
      <c r="R3592" s="3" t="s">
        <v>6521</v>
      </c>
      <c r="S3592" s="3" t="s">
        <v>6522</v>
      </c>
      <c r="T3592" s="3" t="s">
        <v>5782</v>
      </c>
      <c r="X3592" s="3">
        <v>3590</v>
      </c>
      <c r="Y3592" s="3">
        <v>21215</v>
      </c>
    </row>
    <row r="3593" spans="2:25" x14ac:dyDescent="0.35">
      <c r="B3593" s="3">
        <v>3591</v>
      </c>
      <c r="C3593" s="3" t="s">
        <v>3338</v>
      </c>
      <c r="D3593" s="3" t="s">
        <v>552</v>
      </c>
      <c r="H3593" s="3" t="s">
        <v>3338</v>
      </c>
      <c r="I3593" s="3" t="s">
        <v>552</v>
      </c>
      <c r="J3593" s="9">
        <v>41298</v>
      </c>
      <c r="K3593" s="9">
        <v>41300</v>
      </c>
      <c r="O3593" s="3" t="s">
        <v>3338</v>
      </c>
      <c r="P3593" s="3" t="s">
        <v>552</v>
      </c>
      <c r="Q3593" s="3" t="s">
        <v>5768</v>
      </c>
      <c r="R3593" s="3" t="s">
        <v>6485</v>
      </c>
      <c r="S3593" s="3" t="s">
        <v>6486</v>
      </c>
      <c r="T3593" s="3" t="s">
        <v>5771</v>
      </c>
      <c r="X3593" s="3">
        <v>3591</v>
      </c>
      <c r="Y3593" s="3">
        <v>39503</v>
      </c>
    </row>
    <row r="3594" spans="2:25" x14ac:dyDescent="0.35">
      <c r="B3594" s="3">
        <v>3592</v>
      </c>
      <c r="C3594" s="3" t="s">
        <v>3339</v>
      </c>
      <c r="D3594" s="3" t="s">
        <v>1525</v>
      </c>
      <c r="H3594" s="3" t="s">
        <v>3339</v>
      </c>
      <c r="I3594" s="3" t="s">
        <v>1525</v>
      </c>
      <c r="J3594" s="9">
        <v>41523</v>
      </c>
      <c r="K3594" s="9">
        <v>41528</v>
      </c>
      <c r="O3594" s="3" t="s">
        <v>3339</v>
      </c>
      <c r="P3594" s="3" t="s">
        <v>1525</v>
      </c>
      <c r="Q3594" s="3" t="s">
        <v>5772</v>
      </c>
      <c r="R3594" s="3" t="s">
        <v>7001</v>
      </c>
      <c r="S3594" s="3" t="s">
        <v>7002</v>
      </c>
      <c r="T3594" s="3" t="s">
        <v>5782</v>
      </c>
      <c r="X3594" s="3">
        <v>3592</v>
      </c>
      <c r="Y3594" s="3">
        <v>77070</v>
      </c>
    </row>
    <row r="3595" spans="2:25" x14ac:dyDescent="0.35">
      <c r="B3595" s="3">
        <v>3593</v>
      </c>
      <c r="C3595" s="3" t="s">
        <v>3339</v>
      </c>
      <c r="D3595" s="3" t="s">
        <v>2349</v>
      </c>
      <c r="H3595" s="3" t="s">
        <v>3339</v>
      </c>
      <c r="I3595" s="3" t="s">
        <v>2349</v>
      </c>
      <c r="J3595" s="9">
        <v>41523</v>
      </c>
      <c r="K3595" s="9">
        <v>41528</v>
      </c>
      <c r="O3595" s="3" t="s">
        <v>3339</v>
      </c>
      <c r="P3595" s="3" t="s">
        <v>2349</v>
      </c>
      <c r="Q3595" s="3" t="s">
        <v>5772</v>
      </c>
      <c r="R3595" s="3" t="s">
        <v>7001</v>
      </c>
      <c r="S3595" s="3" t="s">
        <v>7002</v>
      </c>
      <c r="T3595" s="3" t="s">
        <v>5782</v>
      </c>
      <c r="X3595" s="3">
        <v>3593</v>
      </c>
      <c r="Y3595" s="3">
        <v>77070</v>
      </c>
    </row>
    <row r="3596" spans="2:25" x14ac:dyDescent="0.35">
      <c r="B3596" s="3">
        <v>3594</v>
      </c>
      <c r="C3596" s="3" t="s">
        <v>3340</v>
      </c>
      <c r="D3596" s="3" t="s">
        <v>230</v>
      </c>
      <c r="H3596" s="3" t="s">
        <v>3340</v>
      </c>
      <c r="I3596" s="3" t="s">
        <v>230</v>
      </c>
      <c r="J3596" s="9">
        <v>41156</v>
      </c>
      <c r="K3596" s="9">
        <v>41159</v>
      </c>
      <c r="O3596" s="3" t="s">
        <v>3340</v>
      </c>
      <c r="P3596" s="3" t="s">
        <v>230</v>
      </c>
      <c r="Q3596" s="3" t="s">
        <v>5768</v>
      </c>
      <c r="R3596" s="3" t="s">
        <v>5934</v>
      </c>
      <c r="S3596" s="3" t="s">
        <v>5935</v>
      </c>
      <c r="T3596" s="3" t="s">
        <v>5771</v>
      </c>
      <c r="X3596" s="3">
        <v>3594</v>
      </c>
      <c r="Y3596" s="3">
        <v>77095</v>
      </c>
    </row>
    <row r="3597" spans="2:25" x14ac:dyDescent="0.35">
      <c r="B3597" s="3">
        <v>3595</v>
      </c>
      <c r="C3597" s="3" t="s">
        <v>3341</v>
      </c>
      <c r="D3597" s="3" t="s">
        <v>360</v>
      </c>
      <c r="H3597" s="3" t="s">
        <v>3341</v>
      </c>
      <c r="I3597" s="3" t="s">
        <v>360</v>
      </c>
      <c r="J3597" s="9">
        <v>41998</v>
      </c>
      <c r="K3597" s="9">
        <v>41999</v>
      </c>
      <c r="O3597" s="3" t="s">
        <v>3341</v>
      </c>
      <c r="P3597" s="3" t="s">
        <v>360</v>
      </c>
      <c r="Q3597" s="3" t="s">
        <v>5801</v>
      </c>
      <c r="R3597" s="3" t="s">
        <v>7161</v>
      </c>
      <c r="S3597" s="3" t="s">
        <v>7162</v>
      </c>
      <c r="T3597" s="3" t="s">
        <v>5782</v>
      </c>
      <c r="X3597" s="3">
        <v>3595</v>
      </c>
      <c r="Y3597" s="3">
        <v>90049</v>
      </c>
    </row>
    <row r="3598" spans="2:25" x14ac:dyDescent="0.35">
      <c r="B3598" s="3">
        <v>3596</v>
      </c>
      <c r="C3598" s="3" t="s">
        <v>3341</v>
      </c>
      <c r="D3598" s="3" t="s">
        <v>529</v>
      </c>
      <c r="H3598" s="3" t="s">
        <v>3341</v>
      </c>
      <c r="I3598" s="3" t="s">
        <v>529</v>
      </c>
      <c r="J3598" s="9">
        <v>41998</v>
      </c>
      <c r="K3598" s="9">
        <v>41999</v>
      </c>
      <c r="O3598" s="3" t="s">
        <v>3341</v>
      </c>
      <c r="P3598" s="3" t="s">
        <v>529</v>
      </c>
      <c r="Q3598" s="3" t="s">
        <v>5801</v>
      </c>
      <c r="R3598" s="3" t="s">
        <v>7161</v>
      </c>
      <c r="S3598" s="3" t="s">
        <v>7162</v>
      </c>
      <c r="T3598" s="3" t="s">
        <v>5782</v>
      </c>
      <c r="X3598" s="3">
        <v>3596</v>
      </c>
      <c r="Y3598" s="3">
        <v>90049</v>
      </c>
    </row>
    <row r="3599" spans="2:25" x14ac:dyDescent="0.35">
      <c r="B3599" s="3">
        <v>3597</v>
      </c>
      <c r="C3599" s="3" t="s">
        <v>3342</v>
      </c>
      <c r="D3599" s="3" t="s">
        <v>2123</v>
      </c>
      <c r="H3599" s="3" t="s">
        <v>3342</v>
      </c>
      <c r="I3599" s="3" t="s">
        <v>2123</v>
      </c>
      <c r="J3599" s="9">
        <v>41592</v>
      </c>
      <c r="K3599" s="9">
        <v>41597</v>
      </c>
      <c r="O3599" s="3" t="s">
        <v>3342</v>
      </c>
      <c r="P3599" s="3" t="s">
        <v>2123</v>
      </c>
      <c r="Q3599" s="3" t="s">
        <v>5772</v>
      </c>
      <c r="R3599" s="3" t="s">
        <v>6293</v>
      </c>
      <c r="S3599" s="3" t="s">
        <v>6294</v>
      </c>
      <c r="T3599" s="3" t="s">
        <v>5771</v>
      </c>
      <c r="X3599" s="3">
        <v>3597</v>
      </c>
      <c r="Y3599" s="3">
        <v>10011</v>
      </c>
    </row>
    <row r="3600" spans="2:25" x14ac:dyDescent="0.35">
      <c r="B3600" s="3">
        <v>3598</v>
      </c>
      <c r="C3600" s="3" t="s">
        <v>3342</v>
      </c>
      <c r="D3600" s="3" t="s">
        <v>296</v>
      </c>
      <c r="H3600" s="3" t="s">
        <v>3342</v>
      </c>
      <c r="I3600" s="3" t="s">
        <v>296</v>
      </c>
      <c r="J3600" s="9">
        <v>41592</v>
      </c>
      <c r="K3600" s="9">
        <v>41597</v>
      </c>
      <c r="O3600" s="3" t="s">
        <v>3342</v>
      </c>
      <c r="P3600" s="3" t="s">
        <v>296</v>
      </c>
      <c r="Q3600" s="3" t="s">
        <v>5772</v>
      </c>
      <c r="R3600" s="3" t="s">
        <v>6293</v>
      </c>
      <c r="S3600" s="3" t="s">
        <v>6294</v>
      </c>
      <c r="T3600" s="3" t="s">
        <v>5771</v>
      </c>
      <c r="X3600" s="3">
        <v>3598</v>
      </c>
      <c r="Y3600" s="3">
        <v>10011</v>
      </c>
    </row>
    <row r="3601" spans="2:25" x14ac:dyDescent="0.35">
      <c r="B3601" s="3">
        <v>3599</v>
      </c>
      <c r="C3601" s="3" t="s">
        <v>3342</v>
      </c>
      <c r="D3601" s="3" t="s">
        <v>2658</v>
      </c>
      <c r="H3601" s="3" t="s">
        <v>3342</v>
      </c>
      <c r="I3601" s="3" t="s">
        <v>2658</v>
      </c>
      <c r="J3601" s="9">
        <v>41592</v>
      </c>
      <c r="K3601" s="9">
        <v>41597</v>
      </c>
      <c r="O3601" s="3" t="s">
        <v>3342</v>
      </c>
      <c r="P3601" s="3" t="s">
        <v>2658</v>
      </c>
      <c r="Q3601" s="3" t="s">
        <v>5772</v>
      </c>
      <c r="R3601" s="3" t="s">
        <v>6293</v>
      </c>
      <c r="S3601" s="3" t="s">
        <v>6294</v>
      </c>
      <c r="T3601" s="3" t="s">
        <v>5771</v>
      </c>
      <c r="X3601" s="3">
        <v>3599</v>
      </c>
      <c r="Y3601" s="3">
        <v>10011</v>
      </c>
    </row>
    <row r="3602" spans="2:25" x14ac:dyDescent="0.35">
      <c r="B3602" s="3">
        <v>3600</v>
      </c>
      <c r="C3602" s="3" t="s">
        <v>3342</v>
      </c>
      <c r="D3602" s="3" t="s">
        <v>3343</v>
      </c>
      <c r="H3602" s="3" t="s">
        <v>3342</v>
      </c>
      <c r="I3602" s="3" t="s">
        <v>3343</v>
      </c>
      <c r="J3602" s="9">
        <v>41592</v>
      </c>
      <c r="K3602" s="9">
        <v>41597</v>
      </c>
      <c r="O3602" s="3" t="s">
        <v>3342</v>
      </c>
      <c r="P3602" s="3" t="s">
        <v>3343</v>
      </c>
      <c r="Q3602" s="3" t="s">
        <v>5772</v>
      </c>
      <c r="R3602" s="3" t="s">
        <v>6293</v>
      </c>
      <c r="S3602" s="3" t="s">
        <v>6294</v>
      </c>
      <c r="T3602" s="3" t="s">
        <v>5771</v>
      </c>
      <c r="X3602" s="3">
        <v>3600</v>
      </c>
      <c r="Y3602" s="3">
        <v>10011</v>
      </c>
    </row>
    <row r="3603" spans="2:25" x14ac:dyDescent="0.35">
      <c r="B3603" s="3">
        <v>3601</v>
      </c>
      <c r="C3603" s="3" t="s">
        <v>3344</v>
      </c>
      <c r="D3603" s="3" t="s">
        <v>595</v>
      </c>
      <c r="H3603" s="3" t="s">
        <v>3344</v>
      </c>
      <c r="I3603" s="3" t="s">
        <v>595</v>
      </c>
      <c r="J3603" s="9">
        <v>41855</v>
      </c>
      <c r="K3603" s="9">
        <v>41860</v>
      </c>
      <c r="O3603" s="3" t="s">
        <v>3344</v>
      </c>
      <c r="P3603" s="3" t="s">
        <v>595</v>
      </c>
      <c r="Q3603" s="3" t="s">
        <v>5768</v>
      </c>
      <c r="R3603" s="3" t="s">
        <v>7191</v>
      </c>
      <c r="S3603" s="3" t="s">
        <v>7192</v>
      </c>
      <c r="T3603" s="3" t="s">
        <v>5775</v>
      </c>
      <c r="X3603" s="3">
        <v>3601</v>
      </c>
      <c r="Y3603" s="3">
        <v>94122</v>
      </c>
    </row>
    <row r="3604" spans="2:25" x14ac:dyDescent="0.35">
      <c r="B3604" s="3">
        <v>3602</v>
      </c>
      <c r="C3604" s="3" t="s">
        <v>3344</v>
      </c>
      <c r="D3604" s="3" t="s">
        <v>581</v>
      </c>
      <c r="H3604" s="3" t="s">
        <v>3344</v>
      </c>
      <c r="I3604" s="3" t="s">
        <v>581</v>
      </c>
      <c r="J3604" s="9">
        <v>41855</v>
      </c>
      <c r="K3604" s="9">
        <v>41860</v>
      </c>
      <c r="O3604" s="3" t="s">
        <v>3344</v>
      </c>
      <c r="P3604" s="3" t="s">
        <v>581</v>
      </c>
      <c r="Q3604" s="3" t="s">
        <v>5768</v>
      </c>
      <c r="R3604" s="3" t="s">
        <v>7191</v>
      </c>
      <c r="S3604" s="3" t="s">
        <v>7192</v>
      </c>
      <c r="T3604" s="3" t="s">
        <v>5775</v>
      </c>
      <c r="X3604" s="3">
        <v>3602</v>
      </c>
      <c r="Y3604" s="3">
        <v>94122</v>
      </c>
    </row>
    <row r="3605" spans="2:25" x14ac:dyDescent="0.35">
      <c r="B3605" s="3">
        <v>3603</v>
      </c>
      <c r="C3605" s="3" t="s">
        <v>3345</v>
      </c>
      <c r="D3605" s="3" t="s">
        <v>3346</v>
      </c>
      <c r="H3605" s="3" t="s">
        <v>3345</v>
      </c>
      <c r="I3605" s="3" t="s">
        <v>3346</v>
      </c>
      <c r="J3605" s="9">
        <v>41142</v>
      </c>
      <c r="K3605" s="9">
        <v>41147</v>
      </c>
      <c r="O3605" s="3" t="s">
        <v>3345</v>
      </c>
      <c r="P3605" s="3" t="s">
        <v>3346</v>
      </c>
      <c r="Q3605" s="3" t="s">
        <v>5772</v>
      </c>
      <c r="R3605" s="3" t="s">
        <v>5934</v>
      </c>
      <c r="S3605" s="3" t="s">
        <v>5935</v>
      </c>
      <c r="T3605" s="3" t="s">
        <v>5771</v>
      </c>
      <c r="X3605" s="3">
        <v>3603</v>
      </c>
      <c r="Y3605" s="3">
        <v>94122</v>
      </c>
    </row>
    <row r="3606" spans="2:25" x14ac:dyDescent="0.35">
      <c r="B3606" s="3">
        <v>3604</v>
      </c>
      <c r="C3606" s="3" t="s">
        <v>3345</v>
      </c>
      <c r="D3606" s="3" t="s">
        <v>551</v>
      </c>
      <c r="H3606" s="3" t="s">
        <v>3345</v>
      </c>
      <c r="I3606" s="3" t="s">
        <v>551</v>
      </c>
      <c r="J3606" s="9">
        <v>41142</v>
      </c>
      <c r="K3606" s="9">
        <v>41147</v>
      </c>
      <c r="O3606" s="3" t="s">
        <v>3345</v>
      </c>
      <c r="P3606" s="3" t="s">
        <v>551</v>
      </c>
      <c r="Q3606" s="3" t="s">
        <v>5772</v>
      </c>
      <c r="R3606" s="3" t="s">
        <v>5934</v>
      </c>
      <c r="S3606" s="3" t="s">
        <v>5935</v>
      </c>
      <c r="T3606" s="3" t="s">
        <v>5771</v>
      </c>
      <c r="X3606" s="3">
        <v>3604</v>
      </c>
      <c r="Y3606" s="3">
        <v>94122</v>
      </c>
    </row>
    <row r="3607" spans="2:25" x14ac:dyDescent="0.35">
      <c r="B3607" s="3">
        <v>3605</v>
      </c>
      <c r="C3607" s="3" t="s">
        <v>3347</v>
      </c>
      <c r="D3607" s="3" t="s">
        <v>551</v>
      </c>
      <c r="H3607" s="3" t="s">
        <v>3347</v>
      </c>
      <c r="I3607" s="3" t="s">
        <v>551</v>
      </c>
      <c r="J3607" s="9">
        <v>41711</v>
      </c>
      <c r="K3607" s="9">
        <v>41716</v>
      </c>
      <c r="O3607" s="3" t="s">
        <v>3347</v>
      </c>
      <c r="P3607" s="3" t="s">
        <v>551</v>
      </c>
      <c r="Q3607" s="3" t="s">
        <v>5772</v>
      </c>
      <c r="R3607" s="3" t="s">
        <v>6635</v>
      </c>
      <c r="S3607" s="3" t="s">
        <v>6636</v>
      </c>
      <c r="T3607" s="3" t="s">
        <v>5771</v>
      </c>
      <c r="X3607" s="3">
        <v>3605</v>
      </c>
      <c r="Y3607" s="3">
        <v>94122</v>
      </c>
    </row>
    <row r="3608" spans="2:25" x14ac:dyDescent="0.35">
      <c r="B3608" s="3">
        <v>3606</v>
      </c>
      <c r="C3608" s="3" t="s">
        <v>3348</v>
      </c>
      <c r="D3608" s="3" t="s">
        <v>339</v>
      </c>
      <c r="H3608" s="3" t="s">
        <v>3348</v>
      </c>
      <c r="I3608" s="3" t="s">
        <v>339</v>
      </c>
      <c r="J3608" s="9">
        <v>41757</v>
      </c>
      <c r="K3608" s="9">
        <v>41759</v>
      </c>
      <c r="O3608" s="3" t="s">
        <v>3348</v>
      </c>
      <c r="P3608" s="3" t="s">
        <v>339</v>
      </c>
      <c r="Q3608" s="3" t="s">
        <v>5801</v>
      </c>
      <c r="R3608" s="3" t="s">
        <v>6221</v>
      </c>
      <c r="S3608" s="3" t="s">
        <v>6222</v>
      </c>
      <c r="T3608" s="3" t="s">
        <v>5775</v>
      </c>
      <c r="X3608" s="3">
        <v>3606</v>
      </c>
      <c r="Y3608" s="3">
        <v>90045</v>
      </c>
    </row>
    <row r="3609" spans="2:25" x14ac:dyDescent="0.35">
      <c r="B3609" s="3">
        <v>3607</v>
      </c>
      <c r="C3609" s="3" t="s">
        <v>3348</v>
      </c>
      <c r="D3609" s="3" t="s">
        <v>128</v>
      </c>
      <c r="H3609" s="3" t="s">
        <v>3348</v>
      </c>
      <c r="I3609" s="3" t="s">
        <v>128</v>
      </c>
      <c r="J3609" s="9">
        <v>41757</v>
      </c>
      <c r="K3609" s="9">
        <v>41759</v>
      </c>
      <c r="O3609" s="3" t="s">
        <v>3348</v>
      </c>
      <c r="P3609" s="3" t="s">
        <v>128</v>
      </c>
      <c r="Q3609" s="3" t="s">
        <v>5801</v>
      </c>
      <c r="R3609" s="3" t="s">
        <v>6221</v>
      </c>
      <c r="S3609" s="3" t="s">
        <v>6222</v>
      </c>
      <c r="T3609" s="3" t="s">
        <v>5775</v>
      </c>
      <c r="X3609" s="3">
        <v>3607</v>
      </c>
      <c r="Y3609" s="3">
        <v>90045</v>
      </c>
    </row>
    <row r="3610" spans="2:25" x14ac:dyDescent="0.35">
      <c r="B3610" s="3">
        <v>3608</v>
      </c>
      <c r="C3610" s="3" t="s">
        <v>3348</v>
      </c>
      <c r="D3610" s="3" t="s">
        <v>2820</v>
      </c>
      <c r="H3610" s="3" t="s">
        <v>3348</v>
      </c>
      <c r="I3610" s="3" t="s">
        <v>2820</v>
      </c>
      <c r="J3610" s="9">
        <v>41757</v>
      </c>
      <c r="K3610" s="9">
        <v>41759</v>
      </c>
      <c r="O3610" s="3" t="s">
        <v>3348</v>
      </c>
      <c r="P3610" s="3" t="s">
        <v>2820</v>
      </c>
      <c r="Q3610" s="3" t="s">
        <v>5801</v>
      </c>
      <c r="R3610" s="3" t="s">
        <v>6221</v>
      </c>
      <c r="S3610" s="3" t="s">
        <v>6222</v>
      </c>
      <c r="T3610" s="3" t="s">
        <v>5775</v>
      </c>
      <c r="X3610" s="3">
        <v>3608</v>
      </c>
      <c r="Y3610" s="3">
        <v>90045</v>
      </c>
    </row>
    <row r="3611" spans="2:25" x14ac:dyDescent="0.35">
      <c r="B3611" s="3">
        <v>3609</v>
      </c>
      <c r="C3611" s="3" t="s">
        <v>3349</v>
      </c>
      <c r="D3611" s="3" t="s">
        <v>3350</v>
      </c>
      <c r="H3611" s="3" t="s">
        <v>3349</v>
      </c>
      <c r="I3611" s="3" t="s">
        <v>3350</v>
      </c>
      <c r="J3611" s="9">
        <v>41529</v>
      </c>
      <c r="K3611" s="9">
        <v>41534</v>
      </c>
      <c r="O3611" s="3" t="s">
        <v>3349</v>
      </c>
      <c r="P3611" s="3" t="s">
        <v>3350</v>
      </c>
      <c r="Q3611" s="3" t="s">
        <v>5772</v>
      </c>
      <c r="R3611" s="3" t="s">
        <v>6693</v>
      </c>
      <c r="S3611" s="3" t="s">
        <v>6694</v>
      </c>
      <c r="T3611" s="3" t="s">
        <v>5775</v>
      </c>
      <c r="X3611" s="3">
        <v>3609</v>
      </c>
      <c r="Y3611" s="3">
        <v>23602</v>
      </c>
    </row>
    <row r="3612" spans="2:25" x14ac:dyDescent="0.35">
      <c r="B3612" s="3">
        <v>3610</v>
      </c>
      <c r="C3612" s="3" t="s">
        <v>3349</v>
      </c>
      <c r="D3612" s="3" t="s">
        <v>3351</v>
      </c>
      <c r="H3612" s="3" t="s">
        <v>3349</v>
      </c>
      <c r="I3612" s="3" t="s">
        <v>3351</v>
      </c>
      <c r="J3612" s="9">
        <v>41529</v>
      </c>
      <c r="K3612" s="9">
        <v>41534</v>
      </c>
      <c r="O3612" s="3" t="s">
        <v>3349</v>
      </c>
      <c r="P3612" s="3" t="s">
        <v>3351</v>
      </c>
      <c r="Q3612" s="3" t="s">
        <v>5772</v>
      </c>
      <c r="R3612" s="3" t="s">
        <v>6693</v>
      </c>
      <c r="S3612" s="3" t="s">
        <v>6694</v>
      </c>
      <c r="T3612" s="3" t="s">
        <v>5775</v>
      </c>
      <c r="X3612" s="3">
        <v>3610</v>
      </c>
      <c r="Y3612" s="3">
        <v>23602</v>
      </c>
    </row>
    <row r="3613" spans="2:25" x14ac:dyDescent="0.35">
      <c r="B3613" s="3">
        <v>3611</v>
      </c>
      <c r="C3613" s="3" t="s">
        <v>3352</v>
      </c>
      <c r="D3613" s="3" t="s">
        <v>532</v>
      </c>
      <c r="H3613" s="3" t="s">
        <v>3352</v>
      </c>
      <c r="I3613" s="3" t="s">
        <v>532</v>
      </c>
      <c r="J3613" s="9">
        <v>41935</v>
      </c>
      <c r="K3613" s="9">
        <v>41937</v>
      </c>
      <c r="O3613" s="3" t="s">
        <v>3352</v>
      </c>
      <c r="P3613" s="3" t="s">
        <v>532</v>
      </c>
      <c r="Q3613" s="3" t="s">
        <v>5768</v>
      </c>
      <c r="R3613" s="3" t="s">
        <v>6527</v>
      </c>
      <c r="S3613" s="3" t="s">
        <v>6528</v>
      </c>
      <c r="T3613" s="3" t="s">
        <v>5775</v>
      </c>
      <c r="X3613" s="3">
        <v>3611</v>
      </c>
      <c r="Y3613" s="3">
        <v>80525</v>
      </c>
    </row>
    <row r="3614" spans="2:25" x14ac:dyDescent="0.35">
      <c r="B3614" s="3">
        <v>3612</v>
      </c>
      <c r="C3614" s="3" t="s">
        <v>3352</v>
      </c>
      <c r="D3614" s="3" t="s">
        <v>3353</v>
      </c>
      <c r="H3614" s="3" t="s">
        <v>3352</v>
      </c>
      <c r="I3614" s="3" t="s">
        <v>3353</v>
      </c>
      <c r="J3614" s="9">
        <v>41935</v>
      </c>
      <c r="K3614" s="9">
        <v>41937</v>
      </c>
      <c r="O3614" s="3" t="s">
        <v>3352</v>
      </c>
      <c r="P3614" s="3" t="s">
        <v>3353</v>
      </c>
      <c r="Q3614" s="3" t="s">
        <v>5768</v>
      </c>
      <c r="R3614" s="3" t="s">
        <v>6527</v>
      </c>
      <c r="S3614" s="3" t="s">
        <v>6528</v>
      </c>
      <c r="T3614" s="3" t="s">
        <v>5775</v>
      </c>
      <c r="X3614" s="3">
        <v>3612</v>
      </c>
      <c r="Y3614" s="3">
        <v>80525</v>
      </c>
    </row>
    <row r="3615" spans="2:25" x14ac:dyDescent="0.35">
      <c r="B3615" s="3">
        <v>3613</v>
      </c>
      <c r="C3615" s="3" t="s">
        <v>3354</v>
      </c>
      <c r="D3615" s="3" t="s">
        <v>3355</v>
      </c>
      <c r="H3615" s="3" t="s">
        <v>3354</v>
      </c>
      <c r="I3615" s="3" t="s">
        <v>3355</v>
      </c>
      <c r="J3615" s="9">
        <v>41123</v>
      </c>
      <c r="K3615" s="9">
        <v>41127</v>
      </c>
      <c r="O3615" s="3" t="s">
        <v>3354</v>
      </c>
      <c r="P3615" s="3" t="s">
        <v>3355</v>
      </c>
      <c r="Q3615" s="3" t="s">
        <v>5772</v>
      </c>
      <c r="R3615" s="3" t="s">
        <v>6567</v>
      </c>
      <c r="S3615" s="3" t="s">
        <v>6568</v>
      </c>
      <c r="T3615" s="3" t="s">
        <v>5775</v>
      </c>
      <c r="X3615" s="3">
        <v>3613</v>
      </c>
      <c r="Y3615" s="3">
        <v>98105</v>
      </c>
    </row>
    <row r="3616" spans="2:25" x14ac:dyDescent="0.35">
      <c r="B3616" s="3">
        <v>3614</v>
      </c>
      <c r="C3616" s="3" t="s">
        <v>3354</v>
      </c>
      <c r="D3616" s="3" t="s">
        <v>2532</v>
      </c>
      <c r="H3616" s="3" t="s">
        <v>3354</v>
      </c>
      <c r="I3616" s="3" t="s">
        <v>2532</v>
      </c>
      <c r="J3616" s="9">
        <v>41123</v>
      </c>
      <c r="K3616" s="9">
        <v>41127</v>
      </c>
      <c r="O3616" s="3" t="s">
        <v>3354</v>
      </c>
      <c r="P3616" s="3" t="s">
        <v>2532</v>
      </c>
      <c r="Q3616" s="3" t="s">
        <v>5772</v>
      </c>
      <c r="R3616" s="3" t="s">
        <v>6567</v>
      </c>
      <c r="S3616" s="3" t="s">
        <v>6568</v>
      </c>
      <c r="T3616" s="3" t="s">
        <v>5775</v>
      </c>
      <c r="X3616" s="3">
        <v>3614</v>
      </c>
      <c r="Y3616" s="3">
        <v>98105</v>
      </c>
    </row>
    <row r="3617" spans="2:25" x14ac:dyDescent="0.35">
      <c r="B3617" s="3">
        <v>3615</v>
      </c>
      <c r="C3617" s="3" t="s">
        <v>3356</v>
      </c>
      <c r="D3617" s="3" t="s">
        <v>2152</v>
      </c>
      <c r="H3617" s="3" t="s">
        <v>3356</v>
      </c>
      <c r="I3617" s="3" t="s">
        <v>2152</v>
      </c>
      <c r="J3617" s="9">
        <v>41499</v>
      </c>
      <c r="K3617" s="9">
        <v>41503</v>
      </c>
      <c r="O3617" s="3" t="s">
        <v>3356</v>
      </c>
      <c r="P3617" s="3" t="s">
        <v>2152</v>
      </c>
      <c r="Q3617" s="3" t="s">
        <v>5772</v>
      </c>
      <c r="R3617" s="3" t="s">
        <v>7075</v>
      </c>
      <c r="S3617" s="3" t="s">
        <v>7076</v>
      </c>
      <c r="T3617" s="3" t="s">
        <v>5782</v>
      </c>
      <c r="X3617" s="3">
        <v>3615</v>
      </c>
      <c r="Y3617" s="3">
        <v>10011</v>
      </c>
    </row>
    <row r="3618" spans="2:25" x14ac:dyDescent="0.35">
      <c r="B3618" s="3">
        <v>3616</v>
      </c>
      <c r="C3618" s="3" t="s">
        <v>3357</v>
      </c>
      <c r="D3618" s="3" t="s">
        <v>2870</v>
      </c>
      <c r="H3618" s="3" t="s">
        <v>3357</v>
      </c>
      <c r="I3618" s="3" t="s">
        <v>2870</v>
      </c>
      <c r="J3618" s="9">
        <v>41391</v>
      </c>
      <c r="K3618" s="9">
        <v>41396</v>
      </c>
      <c r="O3618" s="3" t="s">
        <v>3357</v>
      </c>
      <c r="P3618" s="3" t="s">
        <v>2870</v>
      </c>
      <c r="Q3618" s="3" t="s">
        <v>5772</v>
      </c>
      <c r="R3618" s="3" t="s">
        <v>7193</v>
      </c>
      <c r="S3618" s="3" t="s">
        <v>7194</v>
      </c>
      <c r="T3618" s="3" t="s">
        <v>5782</v>
      </c>
      <c r="X3618" s="3">
        <v>3616</v>
      </c>
      <c r="Y3618" s="3">
        <v>10009</v>
      </c>
    </row>
    <row r="3619" spans="2:25" x14ac:dyDescent="0.35">
      <c r="B3619" s="3">
        <v>3617</v>
      </c>
      <c r="C3619" s="3" t="s">
        <v>3358</v>
      </c>
      <c r="D3619" s="3" t="s">
        <v>3359</v>
      </c>
      <c r="H3619" s="3" t="s">
        <v>3358</v>
      </c>
      <c r="I3619" s="3" t="s">
        <v>3359</v>
      </c>
      <c r="J3619" s="9">
        <v>41774</v>
      </c>
      <c r="K3619" s="9">
        <v>41779</v>
      </c>
      <c r="O3619" s="3" t="s">
        <v>3358</v>
      </c>
      <c r="P3619" s="3" t="s">
        <v>3359</v>
      </c>
      <c r="Q3619" s="3" t="s">
        <v>5772</v>
      </c>
      <c r="R3619" s="3" t="s">
        <v>5789</v>
      </c>
      <c r="S3619" s="3" t="s">
        <v>5790</v>
      </c>
      <c r="T3619" s="3" t="s">
        <v>5771</v>
      </c>
      <c r="X3619" s="3">
        <v>3617</v>
      </c>
      <c r="Y3619" s="3">
        <v>98103</v>
      </c>
    </row>
    <row r="3620" spans="2:25" x14ac:dyDescent="0.35">
      <c r="B3620" s="3">
        <v>3618</v>
      </c>
      <c r="C3620" s="3" t="s">
        <v>3358</v>
      </c>
      <c r="D3620" s="3" t="s">
        <v>620</v>
      </c>
      <c r="H3620" s="3" t="s">
        <v>3358</v>
      </c>
      <c r="I3620" s="3" t="s">
        <v>620</v>
      </c>
      <c r="J3620" s="9">
        <v>41774</v>
      </c>
      <c r="K3620" s="9">
        <v>41779</v>
      </c>
      <c r="O3620" s="3" t="s">
        <v>3358</v>
      </c>
      <c r="P3620" s="3" t="s">
        <v>620</v>
      </c>
      <c r="Q3620" s="3" t="s">
        <v>5772</v>
      </c>
      <c r="R3620" s="3" t="s">
        <v>5789</v>
      </c>
      <c r="S3620" s="3" t="s">
        <v>5790</v>
      </c>
      <c r="T3620" s="3" t="s">
        <v>5771</v>
      </c>
      <c r="X3620" s="3">
        <v>3618</v>
      </c>
      <c r="Y3620" s="3">
        <v>98103</v>
      </c>
    </row>
    <row r="3621" spans="2:25" x14ac:dyDescent="0.35">
      <c r="B3621" s="3">
        <v>3619</v>
      </c>
      <c r="C3621" s="3" t="s">
        <v>3360</v>
      </c>
      <c r="D3621" s="3" t="s">
        <v>1769</v>
      </c>
      <c r="H3621" s="3" t="s">
        <v>3360</v>
      </c>
      <c r="I3621" s="3" t="s">
        <v>1769</v>
      </c>
      <c r="J3621" s="9">
        <v>41738</v>
      </c>
      <c r="K3621" s="9">
        <v>41742</v>
      </c>
      <c r="O3621" s="3" t="s">
        <v>3360</v>
      </c>
      <c r="P3621" s="3" t="s">
        <v>1769</v>
      </c>
      <c r="Q3621" s="3" t="s">
        <v>5772</v>
      </c>
      <c r="R3621" s="3" t="s">
        <v>6765</v>
      </c>
      <c r="S3621" s="3" t="s">
        <v>6766</v>
      </c>
      <c r="T3621" s="3" t="s">
        <v>5782</v>
      </c>
      <c r="X3621" s="3">
        <v>3619</v>
      </c>
      <c r="Y3621" s="3">
        <v>94110</v>
      </c>
    </row>
    <row r="3622" spans="2:25" x14ac:dyDescent="0.35">
      <c r="B3622" s="3">
        <v>3620</v>
      </c>
      <c r="C3622" s="3" t="s">
        <v>3360</v>
      </c>
      <c r="D3622" s="3" t="s">
        <v>3010</v>
      </c>
      <c r="H3622" s="3" t="s">
        <v>3360</v>
      </c>
      <c r="I3622" s="3" t="s">
        <v>3010</v>
      </c>
      <c r="J3622" s="9">
        <v>41738</v>
      </c>
      <c r="K3622" s="9">
        <v>41742</v>
      </c>
      <c r="O3622" s="3" t="s">
        <v>3360</v>
      </c>
      <c r="P3622" s="3" t="s">
        <v>3010</v>
      </c>
      <c r="Q3622" s="3" t="s">
        <v>5772</v>
      </c>
      <c r="R3622" s="3" t="s">
        <v>6765</v>
      </c>
      <c r="S3622" s="3" t="s">
        <v>6766</v>
      </c>
      <c r="T3622" s="3" t="s">
        <v>5782</v>
      </c>
      <c r="X3622" s="3">
        <v>3620</v>
      </c>
      <c r="Y3622" s="3">
        <v>94110</v>
      </c>
    </row>
    <row r="3623" spans="2:25" x14ac:dyDescent="0.35">
      <c r="B3623" s="3">
        <v>3621</v>
      </c>
      <c r="C3623" s="3" t="s">
        <v>3361</v>
      </c>
      <c r="D3623" s="3" t="s">
        <v>1407</v>
      </c>
      <c r="H3623" s="3" t="s">
        <v>3361</v>
      </c>
      <c r="I3623" s="3" t="s">
        <v>1407</v>
      </c>
      <c r="J3623" s="9">
        <v>41688</v>
      </c>
      <c r="K3623" s="9">
        <v>41694</v>
      </c>
      <c r="O3623" s="3" t="s">
        <v>3361</v>
      </c>
      <c r="P3623" s="3" t="s">
        <v>1407</v>
      </c>
      <c r="Q3623" s="3" t="s">
        <v>5772</v>
      </c>
      <c r="R3623" s="3" t="s">
        <v>7001</v>
      </c>
      <c r="S3623" s="3" t="s">
        <v>7002</v>
      </c>
      <c r="T3623" s="3" t="s">
        <v>5782</v>
      </c>
      <c r="X3623" s="3">
        <v>3621</v>
      </c>
      <c r="Y3623" s="3">
        <v>8861</v>
      </c>
    </row>
    <row r="3624" spans="2:25" x14ac:dyDescent="0.35">
      <c r="B3624" s="3">
        <v>3622</v>
      </c>
      <c r="C3624" s="3" t="s">
        <v>3361</v>
      </c>
      <c r="D3624" s="3" t="s">
        <v>2004</v>
      </c>
      <c r="H3624" s="3" t="s">
        <v>3361</v>
      </c>
      <c r="I3624" s="3" t="s">
        <v>2004</v>
      </c>
      <c r="J3624" s="9">
        <v>41688</v>
      </c>
      <c r="K3624" s="9">
        <v>41694</v>
      </c>
      <c r="O3624" s="3" t="s">
        <v>3361</v>
      </c>
      <c r="P3624" s="3" t="s">
        <v>2004</v>
      </c>
      <c r="Q3624" s="3" t="s">
        <v>5772</v>
      </c>
      <c r="R3624" s="3" t="s">
        <v>7001</v>
      </c>
      <c r="S3624" s="3" t="s">
        <v>7002</v>
      </c>
      <c r="T3624" s="3" t="s">
        <v>5782</v>
      </c>
      <c r="X3624" s="3">
        <v>3622</v>
      </c>
      <c r="Y3624" s="3">
        <v>8861</v>
      </c>
    </row>
    <row r="3625" spans="2:25" x14ac:dyDescent="0.35">
      <c r="B3625" s="3">
        <v>3623</v>
      </c>
      <c r="C3625" s="3" t="s">
        <v>3362</v>
      </c>
      <c r="D3625" s="3" t="s">
        <v>2880</v>
      </c>
      <c r="H3625" s="3" t="s">
        <v>3362</v>
      </c>
      <c r="I3625" s="3" t="s">
        <v>2880</v>
      </c>
      <c r="J3625" s="9">
        <v>41815</v>
      </c>
      <c r="K3625" s="9">
        <v>41817</v>
      </c>
      <c r="O3625" s="3" t="s">
        <v>3362</v>
      </c>
      <c r="P3625" s="3" t="s">
        <v>2880</v>
      </c>
      <c r="Q3625" s="3" t="s">
        <v>5768</v>
      </c>
      <c r="R3625" s="3" t="s">
        <v>6455</v>
      </c>
      <c r="S3625" s="3" t="s">
        <v>6456</v>
      </c>
      <c r="T3625" s="3" t="s">
        <v>5775</v>
      </c>
      <c r="X3625" s="3">
        <v>3623</v>
      </c>
      <c r="Y3625" s="3">
        <v>94110</v>
      </c>
    </row>
    <row r="3626" spans="2:25" x14ac:dyDescent="0.35">
      <c r="B3626" s="3">
        <v>3624</v>
      </c>
      <c r="C3626" s="3" t="s">
        <v>3363</v>
      </c>
      <c r="D3626" s="3" t="s">
        <v>929</v>
      </c>
      <c r="H3626" s="3" t="s">
        <v>3363</v>
      </c>
      <c r="I3626" s="3" t="s">
        <v>929</v>
      </c>
      <c r="J3626" s="9">
        <v>41032</v>
      </c>
      <c r="K3626" s="9">
        <v>41036</v>
      </c>
      <c r="O3626" s="3" t="s">
        <v>3363</v>
      </c>
      <c r="P3626" s="3" t="s">
        <v>929</v>
      </c>
      <c r="Q3626" s="3" t="s">
        <v>5772</v>
      </c>
      <c r="R3626" s="3" t="s">
        <v>6919</v>
      </c>
      <c r="S3626" s="3" t="s">
        <v>6920</v>
      </c>
      <c r="T3626" s="3" t="s">
        <v>5775</v>
      </c>
      <c r="X3626" s="3">
        <v>3624</v>
      </c>
      <c r="Y3626" s="3">
        <v>19140</v>
      </c>
    </row>
    <row r="3627" spans="2:25" x14ac:dyDescent="0.35">
      <c r="B3627" s="3">
        <v>3625</v>
      </c>
      <c r="C3627" s="3" t="s">
        <v>3363</v>
      </c>
      <c r="D3627" s="3" t="s">
        <v>838</v>
      </c>
      <c r="H3627" s="3" t="s">
        <v>3363</v>
      </c>
      <c r="I3627" s="3" t="s">
        <v>838</v>
      </c>
      <c r="J3627" s="9">
        <v>41032</v>
      </c>
      <c r="K3627" s="9">
        <v>41036</v>
      </c>
      <c r="O3627" s="3" t="s">
        <v>3363</v>
      </c>
      <c r="P3627" s="3" t="s">
        <v>838</v>
      </c>
      <c r="Q3627" s="3" t="s">
        <v>5772</v>
      </c>
      <c r="R3627" s="3" t="s">
        <v>6919</v>
      </c>
      <c r="S3627" s="3" t="s">
        <v>6920</v>
      </c>
      <c r="T3627" s="3" t="s">
        <v>5775</v>
      </c>
      <c r="X3627" s="3">
        <v>3625</v>
      </c>
      <c r="Y3627" s="3">
        <v>19140</v>
      </c>
    </row>
    <row r="3628" spans="2:25" x14ac:dyDescent="0.35">
      <c r="B3628" s="3">
        <v>3626</v>
      </c>
      <c r="C3628" s="3" t="s">
        <v>3363</v>
      </c>
      <c r="D3628" s="3" t="s">
        <v>468</v>
      </c>
      <c r="H3628" s="3" t="s">
        <v>3363</v>
      </c>
      <c r="I3628" s="3" t="s">
        <v>468</v>
      </c>
      <c r="J3628" s="9">
        <v>41032</v>
      </c>
      <c r="K3628" s="9">
        <v>41036</v>
      </c>
      <c r="O3628" s="3" t="s">
        <v>3363</v>
      </c>
      <c r="P3628" s="3" t="s">
        <v>468</v>
      </c>
      <c r="Q3628" s="3" t="s">
        <v>5772</v>
      </c>
      <c r="R3628" s="3" t="s">
        <v>6919</v>
      </c>
      <c r="S3628" s="3" t="s">
        <v>6920</v>
      </c>
      <c r="T3628" s="3" t="s">
        <v>5775</v>
      </c>
      <c r="X3628" s="3">
        <v>3626</v>
      </c>
      <c r="Y3628" s="3">
        <v>19140</v>
      </c>
    </row>
    <row r="3629" spans="2:25" x14ac:dyDescent="0.35">
      <c r="B3629" s="3">
        <v>3627</v>
      </c>
      <c r="C3629" s="3" t="s">
        <v>3363</v>
      </c>
      <c r="D3629" s="3" t="s">
        <v>214</v>
      </c>
      <c r="H3629" s="3" t="s">
        <v>3363</v>
      </c>
      <c r="I3629" s="3" t="s">
        <v>214</v>
      </c>
      <c r="J3629" s="9">
        <v>41032</v>
      </c>
      <c r="K3629" s="9">
        <v>41036</v>
      </c>
      <c r="O3629" s="3" t="s">
        <v>3363</v>
      </c>
      <c r="P3629" s="3" t="s">
        <v>214</v>
      </c>
      <c r="Q3629" s="3" t="s">
        <v>5772</v>
      </c>
      <c r="R3629" s="3" t="s">
        <v>6919</v>
      </c>
      <c r="S3629" s="3" t="s">
        <v>6920</v>
      </c>
      <c r="T3629" s="3" t="s">
        <v>5775</v>
      </c>
      <c r="X3629" s="3">
        <v>3627</v>
      </c>
      <c r="Y3629" s="3">
        <v>19140</v>
      </c>
    </row>
    <row r="3630" spans="2:25" x14ac:dyDescent="0.35">
      <c r="B3630" s="3">
        <v>3628</v>
      </c>
      <c r="C3630" s="3" t="s">
        <v>3363</v>
      </c>
      <c r="D3630" s="3" t="s">
        <v>3364</v>
      </c>
      <c r="H3630" s="3" t="s">
        <v>3363</v>
      </c>
      <c r="I3630" s="3" t="s">
        <v>3364</v>
      </c>
      <c r="J3630" s="9">
        <v>41032</v>
      </c>
      <c r="K3630" s="9">
        <v>41036</v>
      </c>
      <c r="O3630" s="3" t="s">
        <v>3363</v>
      </c>
      <c r="P3630" s="3" t="s">
        <v>3364</v>
      </c>
      <c r="Q3630" s="3" t="s">
        <v>5772</v>
      </c>
      <c r="R3630" s="3" t="s">
        <v>6919</v>
      </c>
      <c r="S3630" s="3" t="s">
        <v>6920</v>
      </c>
      <c r="T3630" s="3" t="s">
        <v>5775</v>
      </c>
      <c r="X3630" s="3">
        <v>3628</v>
      </c>
      <c r="Y3630" s="3">
        <v>19140</v>
      </c>
    </row>
    <row r="3631" spans="2:25" x14ac:dyDescent="0.35">
      <c r="B3631" s="3">
        <v>3629</v>
      </c>
      <c r="C3631" s="3" t="s">
        <v>3363</v>
      </c>
      <c r="D3631" s="3" t="s">
        <v>258</v>
      </c>
      <c r="H3631" s="3" t="s">
        <v>3363</v>
      </c>
      <c r="I3631" s="3" t="s">
        <v>258</v>
      </c>
      <c r="J3631" s="9">
        <v>41032</v>
      </c>
      <c r="K3631" s="9">
        <v>41036</v>
      </c>
      <c r="O3631" s="3" t="s">
        <v>3363</v>
      </c>
      <c r="P3631" s="3" t="s">
        <v>258</v>
      </c>
      <c r="Q3631" s="3" t="s">
        <v>5772</v>
      </c>
      <c r="R3631" s="3" t="s">
        <v>6919</v>
      </c>
      <c r="S3631" s="3" t="s">
        <v>6920</v>
      </c>
      <c r="T3631" s="3" t="s">
        <v>5775</v>
      </c>
      <c r="X3631" s="3">
        <v>3629</v>
      </c>
      <c r="Y3631" s="3">
        <v>19140</v>
      </c>
    </row>
    <row r="3632" spans="2:25" x14ac:dyDescent="0.35">
      <c r="B3632" s="3">
        <v>3630</v>
      </c>
      <c r="C3632" s="3" t="s">
        <v>3363</v>
      </c>
      <c r="D3632" s="3" t="s">
        <v>1232</v>
      </c>
      <c r="H3632" s="3" t="s">
        <v>3363</v>
      </c>
      <c r="I3632" s="3" t="s">
        <v>1232</v>
      </c>
      <c r="J3632" s="9">
        <v>41032</v>
      </c>
      <c r="K3632" s="9">
        <v>41036</v>
      </c>
      <c r="O3632" s="3" t="s">
        <v>3363</v>
      </c>
      <c r="P3632" s="3" t="s">
        <v>1232</v>
      </c>
      <c r="Q3632" s="3" t="s">
        <v>5772</v>
      </c>
      <c r="R3632" s="3" t="s">
        <v>6919</v>
      </c>
      <c r="S3632" s="3" t="s">
        <v>6920</v>
      </c>
      <c r="T3632" s="3" t="s">
        <v>5775</v>
      </c>
      <c r="X3632" s="3">
        <v>3630</v>
      </c>
      <c r="Y3632" s="3">
        <v>19140</v>
      </c>
    </row>
    <row r="3633" spans="2:25" x14ac:dyDescent="0.35">
      <c r="B3633" s="3">
        <v>3631</v>
      </c>
      <c r="C3633" s="3" t="s">
        <v>3365</v>
      </c>
      <c r="D3633" s="3" t="s">
        <v>980</v>
      </c>
      <c r="H3633" s="3" t="s">
        <v>3365</v>
      </c>
      <c r="I3633" s="3" t="s">
        <v>980</v>
      </c>
      <c r="J3633" s="9">
        <v>41540</v>
      </c>
      <c r="K3633" s="9">
        <v>41544</v>
      </c>
      <c r="O3633" s="3" t="s">
        <v>3365</v>
      </c>
      <c r="P3633" s="3" t="s">
        <v>980</v>
      </c>
      <c r="Q3633" s="3" t="s">
        <v>5772</v>
      </c>
      <c r="R3633" s="3" t="s">
        <v>6725</v>
      </c>
      <c r="S3633" s="3" t="s">
        <v>6726</v>
      </c>
      <c r="T3633" s="3" t="s">
        <v>5775</v>
      </c>
      <c r="X3633" s="3">
        <v>3631</v>
      </c>
      <c r="Y3633" s="3">
        <v>33024</v>
      </c>
    </row>
    <row r="3634" spans="2:25" x14ac:dyDescent="0.35">
      <c r="B3634" s="3">
        <v>3632</v>
      </c>
      <c r="C3634" s="3" t="s">
        <v>3365</v>
      </c>
      <c r="D3634" s="3" t="s">
        <v>386</v>
      </c>
      <c r="H3634" s="3" t="s">
        <v>3365</v>
      </c>
      <c r="I3634" s="3" t="s">
        <v>386</v>
      </c>
      <c r="J3634" s="9">
        <v>41540</v>
      </c>
      <c r="K3634" s="9">
        <v>41544</v>
      </c>
      <c r="O3634" s="3" t="s">
        <v>3365</v>
      </c>
      <c r="P3634" s="3" t="s">
        <v>386</v>
      </c>
      <c r="Q3634" s="3" t="s">
        <v>5772</v>
      </c>
      <c r="R3634" s="3" t="s">
        <v>6725</v>
      </c>
      <c r="S3634" s="3" t="s">
        <v>6726</v>
      </c>
      <c r="T3634" s="3" t="s">
        <v>5775</v>
      </c>
      <c r="X3634" s="3">
        <v>3632</v>
      </c>
      <c r="Y3634" s="3">
        <v>33024</v>
      </c>
    </row>
    <row r="3635" spans="2:25" x14ac:dyDescent="0.35">
      <c r="B3635" s="3">
        <v>3633</v>
      </c>
      <c r="C3635" s="3" t="s">
        <v>3366</v>
      </c>
      <c r="D3635" s="3" t="s">
        <v>1199</v>
      </c>
      <c r="H3635" s="3" t="s">
        <v>3366</v>
      </c>
      <c r="I3635" s="3" t="s">
        <v>1199</v>
      </c>
      <c r="J3635" s="9">
        <v>41284</v>
      </c>
      <c r="K3635" s="9">
        <v>41291</v>
      </c>
      <c r="O3635" s="3" t="s">
        <v>3366</v>
      </c>
      <c r="P3635" s="3" t="s">
        <v>1199</v>
      </c>
      <c r="Q3635" s="3" t="s">
        <v>5772</v>
      </c>
      <c r="R3635" s="3" t="s">
        <v>5789</v>
      </c>
      <c r="S3635" s="3" t="s">
        <v>5790</v>
      </c>
      <c r="T3635" s="3" t="s">
        <v>5771</v>
      </c>
      <c r="X3635" s="3">
        <v>3633</v>
      </c>
      <c r="Y3635" s="3">
        <v>98115</v>
      </c>
    </row>
    <row r="3636" spans="2:25" x14ac:dyDescent="0.35">
      <c r="B3636" s="3">
        <v>3634</v>
      </c>
      <c r="C3636" s="3" t="s">
        <v>3366</v>
      </c>
      <c r="D3636" s="3" t="s">
        <v>413</v>
      </c>
      <c r="H3636" s="3" t="s">
        <v>3366</v>
      </c>
      <c r="I3636" s="3" t="s">
        <v>413</v>
      </c>
      <c r="J3636" s="9">
        <v>41284</v>
      </c>
      <c r="K3636" s="9">
        <v>41291</v>
      </c>
      <c r="O3636" s="3" t="s">
        <v>3366</v>
      </c>
      <c r="P3636" s="3" t="s">
        <v>413</v>
      </c>
      <c r="Q3636" s="3" t="s">
        <v>5772</v>
      </c>
      <c r="R3636" s="3" t="s">
        <v>5789</v>
      </c>
      <c r="S3636" s="3" t="s">
        <v>5790</v>
      </c>
      <c r="T3636" s="3" t="s">
        <v>5771</v>
      </c>
      <c r="X3636" s="3">
        <v>3634</v>
      </c>
      <c r="Y3636" s="3">
        <v>98115</v>
      </c>
    </row>
    <row r="3637" spans="2:25" x14ac:dyDescent="0.35">
      <c r="B3637" s="3">
        <v>3635</v>
      </c>
      <c r="C3637" s="3" t="s">
        <v>3367</v>
      </c>
      <c r="D3637" s="3" t="s">
        <v>1430</v>
      </c>
      <c r="H3637" s="3" t="s">
        <v>3367</v>
      </c>
      <c r="I3637" s="3" t="s">
        <v>1430</v>
      </c>
      <c r="J3637" s="9">
        <v>41766</v>
      </c>
      <c r="K3637" s="9">
        <v>41771</v>
      </c>
      <c r="O3637" s="3" t="s">
        <v>3367</v>
      </c>
      <c r="P3637" s="3" t="s">
        <v>1430</v>
      </c>
      <c r="Q3637" s="3" t="s">
        <v>5772</v>
      </c>
      <c r="R3637" s="3" t="s">
        <v>7195</v>
      </c>
      <c r="S3637" s="3" t="s">
        <v>7196</v>
      </c>
      <c r="T3637" s="3" t="s">
        <v>5771</v>
      </c>
      <c r="X3637" s="3">
        <v>3635</v>
      </c>
      <c r="Y3637" s="3">
        <v>76106</v>
      </c>
    </row>
    <row r="3638" spans="2:25" x14ac:dyDescent="0.35">
      <c r="B3638" s="3">
        <v>3636</v>
      </c>
      <c r="C3638" s="3" t="s">
        <v>3367</v>
      </c>
      <c r="D3638" s="3" t="s">
        <v>500</v>
      </c>
      <c r="H3638" s="3" t="s">
        <v>3367</v>
      </c>
      <c r="I3638" s="3" t="s">
        <v>500</v>
      </c>
      <c r="J3638" s="9">
        <v>41766</v>
      </c>
      <c r="K3638" s="9">
        <v>41771</v>
      </c>
      <c r="O3638" s="3" t="s">
        <v>3367</v>
      </c>
      <c r="P3638" s="3" t="s">
        <v>500</v>
      </c>
      <c r="Q3638" s="3" t="s">
        <v>5772</v>
      </c>
      <c r="R3638" s="3" t="s">
        <v>7195</v>
      </c>
      <c r="S3638" s="3" t="s">
        <v>7196</v>
      </c>
      <c r="T3638" s="3" t="s">
        <v>5771</v>
      </c>
      <c r="X3638" s="3">
        <v>3636</v>
      </c>
      <c r="Y3638" s="3">
        <v>76106</v>
      </c>
    </row>
    <row r="3639" spans="2:25" x14ac:dyDescent="0.35">
      <c r="B3639" s="3">
        <v>3637</v>
      </c>
      <c r="C3639" s="3" t="s">
        <v>3367</v>
      </c>
      <c r="D3639" s="3" t="s">
        <v>3254</v>
      </c>
      <c r="H3639" s="3" t="s">
        <v>3367</v>
      </c>
      <c r="I3639" s="3" t="s">
        <v>3254</v>
      </c>
      <c r="J3639" s="9">
        <v>41766</v>
      </c>
      <c r="K3639" s="9">
        <v>41771</v>
      </c>
      <c r="O3639" s="3" t="s">
        <v>3367</v>
      </c>
      <c r="P3639" s="3" t="s">
        <v>3254</v>
      </c>
      <c r="Q3639" s="3" t="s">
        <v>5772</v>
      </c>
      <c r="R3639" s="3" t="s">
        <v>7195</v>
      </c>
      <c r="S3639" s="3" t="s">
        <v>7196</v>
      </c>
      <c r="T3639" s="3" t="s">
        <v>5771</v>
      </c>
      <c r="X3639" s="3">
        <v>3637</v>
      </c>
      <c r="Y3639" s="3">
        <v>76106</v>
      </c>
    </row>
    <row r="3640" spans="2:25" x14ac:dyDescent="0.35">
      <c r="B3640" s="3">
        <v>3638</v>
      </c>
      <c r="C3640" s="3" t="s">
        <v>3368</v>
      </c>
      <c r="D3640" s="3" t="s">
        <v>1707</v>
      </c>
      <c r="H3640" s="3" t="s">
        <v>3368</v>
      </c>
      <c r="I3640" s="3" t="s">
        <v>1707</v>
      </c>
      <c r="J3640" s="9">
        <v>41487</v>
      </c>
      <c r="K3640" s="9">
        <v>41493</v>
      </c>
      <c r="O3640" s="3" t="s">
        <v>3368</v>
      </c>
      <c r="P3640" s="3" t="s">
        <v>1707</v>
      </c>
      <c r="Q3640" s="3" t="s">
        <v>5772</v>
      </c>
      <c r="R3640" s="3" t="s">
        <v>5940</v>
      </c>
      <c r="S3640" s="3" t="s">
        <v>5941</v>
      </c>
      <c r="T3640" s="3" t="s">
        <v>5775</v>
      </c>
      <c r="X3640" s="3">
        <v>3638</v>
      </c>
      <c r="Y3640" s="3">
        <v>48205</v>
      </c>
    </row>
    <row r="3641" spans="2:25" x14ac:dyDescent="0.35">
      <c r="B3641" s="3">
        <v>3639</v>
      </c>
      <c r="C3641" s="3" t="s">
        <v>3368</v>
      </c>
      <c r="D3641" s="3" t="s">
        <v>696</v>
      </c>
      <c r="H3641" s="3" t="s">
        <v>3368</v>
      </c>
      <c r="I3641" s="3" t="s">
        <v>696</v>
      </c>
      <c r="J3641" s="9">
        <v>41487</v>
      </c>
      <c r="K3641" s="9">
        <v>41493</v>
      </c>
      <c r="O3641" s="3" t="s">
        <v>3368</v>
      </c>
      <c r="P3641" s="3" t="s">
        <v>696</v>
      </c>
      <c r="Q3641" s="3" t="s">
        <v>5772</v>
      </c>
      <c r="R3641" s="3" t="s">
        <v>5940</v>
      </c>
      <c r="S3641" s="3" t="s">
        <v>5941</v>
      </c>
      <c r="T3641" s="3" t="s">
        <v>5775</v>
      </c>
      <c r="X3641" s="3">
        <v>3639</v>
      </c>
      <c r="Y3641" s="3">
        <v>48205</v>
      </c>
    </row>
    <row r="3642" spans="2:25" x14ac:dyDescent="0.35">
      <c r="B3642" s="3">
        <v>3640</v>
      </c>
      <c r="C3642" s="3" t="s">
        <v>3368</v>
      </c>
      <c r="D3642" s="3" t="s">
        <v>3191</v>
      </c>
      <c r="H3642" s="3" t="s">
        <v>3368</v>
      </c>
      <c r="I3642" s="3" t="s">
        <v>3191</v>
      </c>
      <c r="J3642" s="9">
        <v>41487</v>
      </c>
      <c r="K3642" s="9">
        <v>41493</v>
      </c>
      <c r="O3642" s="3" t="s">
        <v>3368</v>
      </c>
      <c r="P3642" s="3" t="s">
        <v>3191</v>
      </c>
      <c r="Q3642" s="3" t="s">
        <v>5772</v>
      </c>
      <c r="R3642" s="3" t="s">
        <v>5940</v>
      </c>
      <c r="S3642" s="3" t="s">
        <v>5941</v>
      </c>
      <c r="T3642" s="3" t="s">
        <v>5775</v>
      </c>
      <c r="X3642" s="3">
        <v>3640</v>
      </c>
      <c r="Y3642" s="3">
        <v>48205</v>
      </c>
    </row>
    <row r="3643" spans="2:25" x14ac:dyDescent="0.35">
      <c r="B3643" s="3">
        <v>3641</v>
      </c>
      <c r="C3643" s="3" t="s">
        <v>3368</v>
      </c>
      <c r="D3643" s="3" t="s">
        <v>313</v>
      </c>
      <c r="H3643" s="3" t="s">
        <v>3368</v>
      </c>
      <c r="I3643" s="3" t="s">
        <v>313</v>
      </c>
      <c r="J3643" s="9">
        <v>41487</v>
      </c>
      <c r="K3643" s="9">
        <v>41493</v>
      </c>
      <c r="O3643" s="3" t="s">
        <v>3368</v>
      </c>
      <c r="P3643" s="3" t="s">
        <v>313</v>
      </c>
      <c r="Q3643" s="3" t="s">
        <v>5772</v>
      </c>
      <c r="R3643" s="3" t="s">
        <v>5940</v>
      </c>
      <c r="S3643" s="3" t="s">
        <v>5941</v>
      </c>
      <c r="T3643" s="3" t="s">
        <v>5775</v>
      </c>
      <c r="X3643" s="3">
        <v>3641</v>
      </c>
      <c r="Y3643" s="3">
        <v>48205</v>
      </c>
    </row>
    <row r="3644" spans="2:25" x14ac:dyDescent="0.35">
      <c r="B3644" s="3">
        <v>3642</v>
      </c>
      <c r="C3644" s="3" t="s">
        <v>3369</v>
      </c>
      <c r="D3644" s="3" t="s">
        <v>2384</v>
      </c>
      <c r="H3644" s="3" t="s">
        <v>3369</v>
      </c>
      <c r="I3644" s="3" t="s">
        <v>2384</v>
      </c>
      <c r="J3644" s="9">
        <v>41726</v>
      </c>
      <c r="K3644" s="9">
        <v>41728</v>
      </c>
      <c r="O3644" s="3" t="s">
        <v>3369</v>
      </c>
      <c r="P3644" s="3" t="s">
        <v>2384</v>
      </c>
      <c r="Q3644" s="3" t="s">
        <v>5768</v>
      </c>
      <c r="R3644" s="3" t="s">
        <v>5785</v>
      </c>
      <c r="S3644" s="3" t="s">
        <v>5786</v>
      </c>
      <c r="T3644" s="3" t="s">
        <v>5775</v>
      </c>
      <c r="X3644" s="3">
        <v>3642</v>
      </c>
      <c r="Y3644" s="3">
        <v>19120</v>
      </c>
    </row>
    <row r="3645" spans="2:25" x14ac:dyDescent="0.35">
      <c r="B3645" s="3">
        <v>3643</v>
      </c>
      <c r="C3645" s="3" t="s">
        <v>3370</v>
      </c>
      <c r="D3645" s="3" t="s">
        <v>2716</v>
      </c>
      <c r="H3645" s="3" t="s">
        <v>3370</v>
      </c>
      <c r="I3645" s="3" t="s">
        <v>2716</v>
      </c>
      <c r="J3645" s="9">
        <v>40616</v>
      </c>
      <c r="K3645" s="9">
        <v>40621</v>
      </c>
      <c r="O3645" s="3" t="s">
        <v>3370</v>
      </c>
      <c r="P3645" s="3" t="s">
        <v>2716</v>
      </c>
      <c r="Q3645" s="3" t="s">
        <v>5772</v>
      </c>
      <c r="R3645" s="3" t="s">
        <v>6905</v>
      </c>
      <c r="S3645" s="3" t="s">
        <v>6906</v>
      </c>
      <c r="T3645" s="3" t="s">
        <v>5775</v>
      </c>
      <c r="X3645" s="3">
        <v>3643</v>
      </c>
      <c r="Y3645" s="3">
        <v>84321</v>
      </c>
    </row>
    <row r="3646" spans="2:25" x14ac:dyDescent="0.35">
      <c r="B3646" s="3">
        <v>3644</v>
      </c>
      <c r="C3646" s="3" t="s">
        <v>3370</v>
      </c>
      <c r="D3646" s="3" t="s">
        <v>551</v>
      </c>
      <c r="H3646" s="3" t="s">
        <v>3370</v>
      </c>
      <c r="I3646" s="3" t="s">
        <v>551</v>
      </c>
      <c r="J3646" s="9">
        <v>40616</v>
      </c>
      <c r="K3646" s="9">
        <v>40621</v>
      </c>
      <c r="O3646" s="3" t="s">
        <v>3370</v>
      </c>
      <c r="P3646" s="3" t="s">
        <v>551</v>
      </c>
      <c r="Q3646" s="3" t="s">
        <v>5772</v>
      </c>
      <c r="R3646" s="3" t="s">
        <v>6905</v>
      </c>
      <c r="S3646" s="3" t="s">
        <v>6906</v>
      </c>
      <c r="T3646" s="3" t="s">
        <v>5775</v>
      </c>
      <c r="X3646" s="3">
        <v>3644</v>
      </c>
      <c r="Y3646" s="3">
        <v>84321</v>
      </c>
    </row>
    <row r="3647" spans="2:25" x14ac:dyDescent="0.35">
      <c r="B3647" s="3">
        <v>3645</v>
      </c>
      <c r="C3647" s="3" t="s">
        <v>3370</v>
      </c>
      <c r="D3647" s="3" t="s">
        <v>3371</v>
      </c>
      <c r="H3647" s="3" t="s">
        <v>3370</v>
      </c>
      <c r="I3647" s="3" t="s">
        <v>3371</v>
      </c>
      <c r="J3647" s="9">
        <v>40616</v>
      </c>
      <c r="K3647" s="9">
        <v>40621</v>
      </c>
      <c r="O3647" s="3" t="s">
        <v>3370</v>
      </c>
      <c r="P3647" s="3" t="s">
        <v>3371</v>
      </c>
      <c r="Q3647" s="3" t="s">
        <v>5772</v>
      </c>
      <c r="R3647" s="3" t="s">
        <v>6905</v>
      </c>
      <c r="S3647" s="3" t="s">
        <v>6906</v>
      </c>
      <c r="T3647" s="3" t="s">
        <v>5775</v>
      </c>
      <c r="X3647" s="3">
        <v>3645</v>
      </c>
      <c r="Y3647" s="3">
        <v>84321</v>
      </c>
    </row>
    <row r="3648" spans="2:25" x14ac:dyDescent="0.35">
      <c r="B3648" s="3">
        <v>3646</v>
      </c>
      <c r="C3648" s="3" t="s">
        <v>3370</v>
      </c>
      <c r="D3648" s="3" t="s">
        <v>864</v>
      </c>
      <c r="H3648" s="3" t="s">
        <v>3370</v>
      </c>
      <c r="I3648" s="3" t="s">
        <v>864</v>
      </c>
      <c r="J3648" s="9">
        <v>40616</v>
      </c>
      <c r="K3648" s="9">
        <v>40621</v>
      </c>
      <c r="O3648" s="3" t="s">
        <v>3370</v>
      </c>
      <c r="P3648" s="3" t="s">
        <v>864</v>
      </c>
      <c r="Q3648" s="3" t="s">
        <v>5772</v>
      </c>
      <c r="R3648" s="3" t="s">
        <v>6905</v>
      </c>
      <c r="S3648" s="3" t="s">
        <v>6906</v>
      </c>
      <c r="T3648" s="3" t="s">
        <v>5775</v>
      </c>
      <c r="X3648" s="3">
        <v>3646</v>
      </c>
      <c r="Y3648" s="3">
        <v>84321</v>
      </c>
    </row>
    <row r="3649" spans="2:25" x14ac:dyDescent="0.35">
      <c r="B3649" s="3">
        <v>3647</v>
      </c>
      <c r="C3649" s="3" t="s">
        <v>3370</v>
      </c>
      <c r="D3649" s="3" t="s">
        <v>2822</v>
      </c>
      <c r="H3649" s="3" t="s">
        <v>3370</v>
      </c>
      <c r="I3649" s="3" t="s">
        <v>2822</v>
      </c>
      <c r="J3649" s="9">
        <v>40616</v>
      </c>
      <c r="K3649" s="9">
        <v>40621</v>
      </c>
      <c r="O3649" s="3" t="s">
        <v>3370</v>
      </c>
      <c r="P3649" s="3" t="s">
        <v>2822</v>
      </c>
      <c r="Q3649" s="3" t="s">
        <v>5772</v>
      </c>
      <c r="R3649" s="3" t="s">
        <v>6905</v>
      </c>
      <c r="S3649" s="3" t="s">
        <v>6906</v>
      </c>
      <c r="T3649" s="3" t="s">
        <v>5775</v>
      </c>
      <c r="X3649" s="3">
        <v>3647</v>
      </c>
      <c r="Y3649" s="3">
        <v>84321</v>
      </c>
    </row>
    <row r="3650" spans="2:25" x14ac:dyDescent="0.35">
      <c r="B3650" s="3">
        <v>3648</v>
      </c>
      <c r="C3650" s="3" t="s">
        <v>3372</v>
      </c>
      <c r="D3650" s="3" t="s">
        <v>1813</v>
      </c>
      <c r="H3650" s="3" t="s">
        <v>3372</v>
      </c>
      <c r="I3650" s="3" t="s">
        <v>1813</v>
      </c>
      <c r="J3650" s="9">
        <v>41610</v>
      </c>
      <c r="K3650" s="9">
        <v>41610</v>
      </c>
      <c r="O3650" s="3" t="s">
        <v>3372</v>
      </c>
      <c r="P3650" s="3" t="s">
        <v>1813</v>
      </c>
      <c r="Q3650" s="3" t="s">
        <v>6020</v>
      </c>
      <c r="R3650" s="3" t="s">
        <v>6039</v>
      </c>
      <c r="S3650" s="3" t="s">
        <v>6040</v>
      </c>
      <c r="T3650" s="3" t="s">
        <v>5775</v>
      </c>
      <c r="X3650" s="3">
        <v>3648</v>
      </c>
      <c r="Y3650" s="3">
        <v>27604</v>
      </c>
    </row>
    <row r="3651" spans="2:25" x14ac:dyDescent="0.35">
      <c r="B3651" s="3">
        <v>3649</v>
      </c>
      <c r="C3651" s="3" t="s">
        <v>3373</v>
      </c>
      <c r="D3651" s="3" t="s">
        <v>3301</v>
      </c>
      <c r="H3651" s="3" t="s">
        <v>3373</v>
      </c>
      <c r="I3651" s="3" t="s">
        <v>3301</v>
      </c>
      <c r="J3651" s="9">
        <v>41516</v>
      </c>
      <c r="K3651" s="9">
        <v>41521</v>
      </c>
      <c r="O3651" s="3" t="s">
        <v>3373</v>
      </c>
      <c r="P3651" s="3" t="s">
        <v>3301</v>
      </c>
      <c r="Q3651" s="3" t="s">
        <v>5772</v>
      </c>
      <c r="R3651" s="3" t="s">
        <v>6429</v>
      </c>
      <c r="S3651" s="3" t="s">
        <v>6430</v>
      </c>
      <c r="T3651" s="3" t="s">
        <v>5771</v>
      </c>
      <c r="X3651" s="3">
        <v>3649</v>
      </c>
      <c r="Y3651" s="3">
        <v>19120</v>
      </c>
    </row>
    <row r="3652" spans="2:25" x14ac:dyDescent="0.35">
      <c r="B3652" s="3">
        <v>3650</v>
      </c>
      <c r="C3652" s="3" t="s">
        <v>3373</v>
      </c>
      <c r="D3652" s="3" t="s">
        <v>3374</v>
      </c>
      <c r="H3652" s="3" t="s">
        <v>3373</v>
      </c>
      <c r="I3652" s="3" t="s">
        <v>3374</v>
      </c>
      <c r="J3652" s="9">
        <v>41516</v>
      </c>
      <c r="K3652" s="9">
        <v>41521</v>
      </c>
      <c r="O3652" s="3" t="s">
        <v>3373</v>
      </c>
      <c r="P3652" s="3" t="s">
        <v>3374</v>
      </c>
      <c r="Q3652" s="3" t="s">
        <v>5772</v>
      </c>
      <c r="R3652" s="3" t="s">
        <v>6429</v>
      </c>
      <c r="S3652" s="3" t="s">
        <v>6430</v>
      </c>
      <c r="T3652" s="3" t="s">
        <v>5771</v>
      </c>
      <c r="X3652" s="3">
        <v>3650</v>
      </c>
      <c r="Y3652" s="3">
        <v>19120</v>
      </c>
    </row>
    <row r="3653" spans="2:25" x14ac:dyDescent="0.35">
      <c r="B3653" s="3">
        <v>3651</v>
      </c>
      <c r="C3653" s="3" t="s">
        <v>3373</v>
      </c>
      <c r="D3653" s="3" t="s">
        <v>883</v>
      </c>
      <c r="H3653" s="3" t="s">
        <v>3373</v>
      </c>
      <c r="I3653" s="3" t="s">
        <v>883</v>
      </c>
      <c r="J3653" s="9">
        <v>41516</v>
      </c>
      <c r="K3653" s="9">
        <v>41521</v>
      </c>
      <c r="O3653" s="3" t="s">
        <v>3373</v>
      </c>
      <c r="P3653" s="3" t="s">
        <v>883</v>
      </c>
      <c r="Q3653" s="3" t="s">
        <v>5772</v>
      </c>
      <c r="R3653" s="3" t="s">
        <v>6429</v>
      </c>
      <c r="S3653" s="3" t="s">
        <v>6430</v>
      </c>
      <c r="T3653" s="3" t="s">
        <v>5771</v>
      </c>
      <c r="X3653" s="3">
        <v>3651</v>
      </c>
      <c r="Y3653" s="3">
        <v>19120</v>
      </c>
    </row>
    <row r="3654" spans="2:25" x14ac:dyDescent="0.35">
      <c r="B3654" s="3">
        <v>3652</v>
      </c>
      <c r="C3654" s="3" t="s">
        <v>3373</v>
      </c>
      <c r="D3654" s="3" t="s">
        <v>1906</v>
      </c>
      <c r="H3654" s="3" t="s">
        <v>3373</v>
      </c>
      <c r="I3654" s="3" t="s">
        <v>1906</v>
      </c>
      <c r="J3654" s="9">
        <v>41516</v>
      </c>
      <c r="K3654" s="9">
        <v>41521</v>
      </c>
      <c r="O3654" s="3" t="s">
        <v>3373</v>
      </c>
      <c r="P3654" s="3" t="s">
        <v>1906</v>
      </c>
      <c r="Q3654" s="3" t="s">
        <v>5772</v>
      </c>
      <c r="R3654" s="3" t="s">
        <v>6429</v>
      </c>
      <c r="S3654" s="3" t="s">
        <v>6430</v>
      </c>
      <c r="T3654" s="3" t="s">
        <v>5771</v>
      </c>
      <c r="X3654" s="3">
        <v>3652</v>
      </c>
      <c r="Y3654" s="3">
        <v>19120</v>
      </c>
    </row>
    <row r="3655" spans="2:25" x14ac:dyDescent="0.35">
      <c r="B3655" s="3">
        <v>3653</v>
      </c>
      <c r="C3655" s="3" t="s">
        <v>3375</v>
      </c>
      <c r="D3655" s="3" t="s">
        <v>2287</v>
      </c>
      <c r="H3655" s="3" t="s">
        <v>3375</v>
      </c>
      <c r="I3655" s="3" t="s">
        <v>2287</v>
      </c>
      <c r="J3655" s="9">
        <v>40897</v>
      </c>
      <c r="K3655" s="9">
        <v>40899</v>
      </c>
      <c r="O3655" s="3" t="s">
        <v>3375</v>
      </c>
      <c r="P3655" s="3" t="s">
        <v>2287</v>
      </c>
      <c r="Q3655" s="3" t="s">
        <v>5801</v>
      </c>
      <c r="R3655" s="3" t="s">
        <v>6795</v>
      </c>
      <c r="S3655" s="3" t="s">
        <v>6796</v>
      </c>
      <c r="T3655" s="3" t="s">
        <v>5775</v>
      </c>
      <c r="X3655" s="3">
        <v>3653</v>
      </c>
      <c r="Y3655" s="3">
        <v>85705</v>
      </c>
    </row>
    <row r="3656" spans="2:25" x14ac:dyDescent="0.35">
      <c r="B3656" s="3">
        <v>3654</v>
      </c>
      <c r="C3656" s="3" t="s">
        <v>3375</v>
      </c>
      <c r="D3656" s="3" t="s">
        <v>287</v>
      </c>
      <c r="H3656" s="3" t="s">
        <v>3375</v>
      </c>
      <c r="I3656" s="3" t="s">
        <v>287</v>
      </c>
      <c r="J3656" s="9">
        <v>40897</v>
      </c>
      <c r="K3656" s="9">
        <v>40899</v>
      </c>
      <c r="O3656" s="3" t="s">
        <v>3375</v>
      </c>
      <c r="P3656" s="3" t="s">
        <v>287</v>
      </c>
      <c r="Q3656" s="3" t="s">
        <v>5801</v>
      </c>
      <c r="R3656" s="3" t="s">
        <v>6795</v>
      </c>
      <c r="S3656" s="3" t="s">
        <v>6796</v>
      </c>
      <c r="T3656" s="3" t="s">
        <v>5775</v>
      </c>
      <c r="X3656" s="3">
        <v>3654</v>
      </c>
      <c r="Y3656" s="3">
        <v>85705</v>
      </c>
    </row>
    <row r="3657" spans="2:25" x14ac:dyDescent="0.35">
      <c r="B3657" s="3">
        <v>3655</v>
      </c>
      <c r="C3657" s="3" t="s">
        <v>3375</v>
      </c>
      <c r="D3657" s="3" t="s">
        <v>1181</v>
      </c>
      <c r="H3657" s="3" t="s">
        <v>3375</v>
      </c>
      <c r="I3657" s="3" t="s">
        <v>1181</v>
      </c>
      <c r="J3657" s="9">
        <v>40897</v>
      </c>
      <c r="K3657" s="9">
        <v>40899</v>
      </c>
      <c r="O3657" s="3" t="s">
        <v>3375</v>
      </c>
      <c r="P3657" s="3" t="s">
        <v>1181</v>
      </c>
      <c r="Q3657" s="3" t="s">
        <v>5801</v>
      </c>
      <c r="R3657" s="3" t="s">
        <v>6795</v>
      </c>
      <c r="S3657" s="3" t="s">
        <v>6796</v>
      </c>
      <c r="T3657" s="3" t="s">
        <v>5775</v>
      </c>
      <c r="X3657" s="3">
        <v>3655</v>
      </c>
      <c r="Y3657" s="3">
        <v>85705</v>
      </c>
    </row>
    <row r="3658" spans="2:25" x14ac:dyDescent="0.35">
      <c r="B3658" s="3">
        <v>3656</v>
      </c>
      <c r="C3658" s="3" t="s">
        <v>3375</v>
      </c>
      <c r="D3658" s="3" t="s">
        <v>533</v>
      </c>
      <c r="H3658" s="3" t="s">
        <v>3375</v>
      </c>
      <c r="I3658" s="3" t="s">
        <v>533</v>
      </c>
      <c r="J3658" s="9">
        <v>40897</v>
      </c>
      <c r="K3658" s="9">
        <v>40899</v>
      </c>
      <c r="O3658" s="3" t="s">
        <v>3375</v>
      </c>
      <c r="P3658" s="3" t="s">
        <v>533</v>
      </c>
      <c r="Q3658" s="3" t="s">
        <v>5801</v>
      </c>
      <c r="R3658" s="3" t="s">
        <v>6795</v>
      </c>
      <c r="S3658" s="3" t="s">
        <v>6796</v>
      </c>
      <c r="T3658" s="3" t="s">
        <v>5775</v>
      </c>
      <c r="X3658" s="3">
        <v>3656</v>
      </c>
      <c r="Y3658" s="3">
        <v>85705</v>
      </c>
    </row>
    <row r="3659" spans="2:25" x14ac:dyDescent="0.35">
      <c r="B3659" s="3">
        <v>3657</v>
      </c>
      <c r="C3659" s="3" t="s">
        <v>3375</v>
      </c>
      <c r="D3659" s="3" t="s">
        <v>2370</v>
      </c>
      <c r="H3659" s="3" t="s">
        <v>3375</v>
      </c>
      <c r="I3659" s="3" t="s">
        <v>2370</v>
      </c>
      <c r="J3659" s="9">
        <v>40897</v>
      </c>
      <c r="K3659" s="9">
        <v>40899</v>
      </c>
      <c r="O3659" s="3" t="s">
        <v>3375</v>
      </c>
      <c r="P3659" s="3" t="s">
        <v>2370</v>
      </c>
      <c r="Q3659" s="3" t="s">
        <v>5801</v>
      </c>
      <c r="R3659" s="3" t="s">
        <v>6795</v>
      </c>
      <c r="S3659" s="3" t="s">
        <v>6796</v>
      </c>
      <c r="T3659" s="3" t="s">
        <v>5775</v>
      </c>
      <c r="X3659" s="3">
        <v>3657</v>
      </c>
      <c r="Y3659" s="3">
        <v>85705</v>
      </c>
    </row>
    <row r="3660" spans="2:25" x14ac:dyDescent="0.35">
      <c r="B3660" s="3">
        <v>3658</v>
      </c>
      <c r="C3660" s="3" t="s">
        <v>3376</v>
      </c>
      <c r="D3660" s="3" t="s">
        <v>1016</v>
      </c>
      <c r="H3660" s="3" t="s">
        <v>3376</v>
      </c>
      <c r="I3660" s="3" t="s">
        <v>1016</v>
      </c>
      <c r="J3660" s="9">
        <v>41260</v>
      </c>
      <c r="K3660" s="9">
        <v>41260</v>
      </c>
      <c r="O3660" s="3" t="s">
        <v>3376</v>
      </c>
      <c r="P3660" s="3" t="s">
        <v>1016</v>
      </c>
      <c r="Q3660" s="3" t="s">
        <v>6020</v>
      </c>
      <c r="R3660" s="3" t="s">
        <v>6185</v>
      </c>
      <c r="S3660" s="3" t="s">
        <v>6186</v>
      </c>
      <c r="T3660" s="3" t="s">
        <v>5775</v>
      </c>
      <c r="X3660" s="3">
        <v>3658</v>
      </c>
      <c r="Y3660" s="3">
        <v>48205</v>
      </c>
    </row>
    <row r="3661" spans="2:25" x14ac:dyDescent="0.35">
      <c r="B3661" s="3">
        <v>3659</v>
      </c>
      <c r="C3661" s="3" t="s">
        <v>3376</v>
      </c>
      <c r="D3661" s="3" t="s">
        <v>2495</v>
      </c>
      <c r="H3661" s="3" t="s">
        <v>3376</v>
      </c>
      <c r="I3661" s="3" t="s">
        <v>2495</v>
      </c>
      <c r="J3661" s="9">
        <v>41260</v>
      </c>
      <c r="K3661" s="9">
        <v>41260</v>
      </c>
      <c r="O3661" s="3" t="s">
        <v>3376</v>
      </c>
      <c r="P3661" s="3" t="s">
        <v>2495</v>
      </c>
      <c r="Q3661" s="3" t="s">
        <v>6020</v>
      </c>
      <c r="R3661" s="3" t="s">
        <v>6185</v>
      </c>
      <c r="S3661" s="3" t="s">
        <v>6186</v>
      </c>
      <c r="T3661" s="3" t="s">
        <v>5775</v>
      </c>
      <c r="X3661" s="3">
        <v>3659</v>
      </c>
      <c r="Y3661" s="3">
        <v>48205</v>
      </c>
    </row>
    <row r="3662" spans="2:25" x14ac:dyDescent="0.35">
      <c r="B3662" s="3">
        <v>3660</v>
      </c>
      <c r="C3662" s="3" t="s">
        <v>3376</v>
      </c>
      <c r="D3662" s="3" t="s">
        <v>2451</v>
      </c>
      <c r="H3662" s="3" t="s">
        <v>3376</v>
      </c>
      <c r="I3662" s="3" t="s">
        <v>2451</v>
      </c>
      <c r="J3662" s="9">
        <v>41260</v>
      </c>
      <c r="K3662" s="9">
        <v>41260</v>
      </c>
      <c r="O3662" s="3" t="s">
        <v>3376</v>
      </c>
      <c r="P3662" s="3" t="s">
        <v>2451</v>
      </c>
      <c r="Q3662" s="3" t="s">
        <v>6020</v>
      </c>
      <c r="R3662" s="3" t="s">
        <v>6185</v>
      </c>
      <c r="S3662" s="3" t="s">
        <v>6186</v>
      </c>
      <c r="T3662" s="3" t="s">
        <v>5775</v>
      </c>
      <c r="X3662" s="3">
        <v>3660</v>
      </c>
      <c r="Y3662" s="3">
        <v>48205</v>
      </c>
    </row>
    <row r="3663" spans="2:25" x14ac:dyDescent="0.35">
      <c r="B3663" s="3">
        <v>3661</v>
      </c>
      <c r="C3663" s="3" t="s">
        <v>3376</v>
      </c>
      <c r="D3663" s="3" t="s">
        <v>184</v>
      </c>
      <c r="H3663" s="3" t="s">
        <v>3376</v>
      </c>
      <c r="I3663" s="3" t="s">
        <v>184</v>
      </c>
      <c r="J3663" s="9">
        <v>41260</v>
      </c>
      <c r="K3663" s="9">
        <v>41260</v>
      </c>
      <c r="O3663" s="3" t="s">
        <v>3376</v>
      </c>
      <c r="P3663" s="3" t="s">
        <v>184</v>
      </c>
      <c r="Q3663" s="3" t="s">
        <v>6020</v>
      </c>
      <c r="R3663" s="3" t="s">
        <v>6185</v>
      </c>
      <c r="S3663" s="3" t="s">
        <v>6186</v>
      </c>
      <c r="T3663" s="3" t="s">
        <v>5775</v>
      </c>
      <c r="X3663" s="3">
        <v>3661</v>
      </c>
      <c r="Y3663" s="3">
        <v>48205</v>
      </c>
    </row>
    <row r="3664" spans="2:25" x14ac:dyDescent="0.35">
      <c r="B3664" s="3">
        <v>3662</v>
      </c>
      <c r="C3664" s="3" t="s">
        <v>3376</v>
      </c>
      <c r="D3664" s="3" t="s">
        <v>2437</v>
      </c>
      <c r="H3664" s="3" t="s">
        <v>3376</v>
      </c>
      <c r="I3664" s="3" t="s">
        <v>2437</v>
      </c>
      <c r="J3664" s="9">
        <v>41260</v>
      </c>
      <c r="K3664" s="9">
        <v>41260</v>
      </c>
      <c r="O3664" s="3" t="s">
        <v>3376</v>
      </c>
      <c r="P3664" s="3" t="s">
        <v>2437</v>
      </c>
      <c r="Q3664" s="3" t="s">
        <v>6020</v>
      </c>
      <c r="R3664" s="3" t="s">
        <v>6185</v>
      </c>
      <c r="S3664" s="3" t="s">
        <v>6186</v>
      </c>
      <c r="T3664" s="3" t="s">
        <v>5775</v>
      </c>
      <c r="X3664" s="3">
        <v>3662</v>
      </c>
      <c r="Y3664" s="3">
        <v>48205</v>
      </c>
    </row>
    <row r="3665" spans="2:25" x14ac:dyDescent="0.35">
      <c r="B3665" s="3">
        <v>3663</v>
      </c>
      <c r="C3665" s="3" t="s">
        <v>3377</v>
      </c>
      <c r="D3665" s="3" t="s">
        <v>2996</v>
      </c>
      <c r="H3665" s="3" t="s">
        <v>3377</v>
      </c>
      <c r="I3665" s="3" t="s">
        <v>2996</v>
      </c>
      <c r="J3665" s="9">
        <v>41771</v>
      </c>
      <c r="K3665" s="9">
        <v>41777</v>
      </c>
      <c r="O3665" s="3" t="s">
        <v>3377</v>
      </c>
      <c r="P3665" s="3" t="s">
        <v>2996</v>
      </c>
      <c r="Q3665" s="3" t="s">
        <v>5772</v>
      </c>
      <c r="R3665" s="3" t="s">
        <v>6627</v>
      </c>
      <c r="S3665" s="3" t="s">
        <v>6628</v>
      </c>
      <c r="T3665" s="3" t="s">
        <v>5782</v>
      </c>
      <c r="X3665" s="3">
        <v>3663</v>
      </c>
      <c r="Y3665" s="3">
        <v>78745</v>
      </c>
    </row>
    <row r="3666" spans="2:25" x14ac:dyDescent="0.35">
      <c r="B3666" s="3">
        <v>3664</v>
      </c>
      <c r="C3666" s="3" t="s">
        <v>3377</v>
      </c>
      <c r="D3666" s="3" t="s">
        <v>282</v>
      </c>
      <c r="H3666" s="3" t="s">
        <v>3377</v>
      </c>
      <c r="I3666" s="3" t="s">
        <v>282</v>
      </c>
      <c r="J3666" s="9">
        <v>41771</v>
      </c>
      <c r="K3666" s="9">
        <v>41777</v>
      </c>
      <c r="O3666" s="3" t="s">
        <v>3377</v>
      </c>
      <c r="P3666" s="3" t="s">
        <v>282</v>
      </c>
      <c r="Q3666" s="3" t="s">
        <v>5772</v>
      </c>
      <c r="R3666" s="3" t="s">
        <v>6627</v>
      </c>
      <c r="S3666" s="3" t="s">
        <v>6628</v>
      </c>
      <c r="T3666" s="3" t="s">
        <v>5782</v>
      </c>
      <c r="X3666" s="3">
        <v>3664</v>
      </c>
      <c r="Y3666" s="3">
        <v>78745</v>
      </c>
    </row>
    <row r="3667" spans="2:25" x14ac:dyDescent="0.35">
      <c r="B3667" s="3">
        <v>3665</v>
      </c>
      <c r="C3667" s="3" t="s">
        <v>3377</v>
      </c>
      <c r="D3667" s="3" t="s">
        <v>797</v>
      </c>
      <c r="H3667" s="3" t="s">
        <v>3377</v>
      </c>
      <c r="I3667" s="3" t="s">
        <v>797</v>
      </c>
      <c r="J3667" s="9">
        <v>41771</v>
      </c>
      <c r="K3667" s="9">
        <v>41777</v>
      </c>
      <c r="O3667" s="3" t="s">
        <v>3377</v>
      </c>
      <c r="P3667" s="3" t="s">
        <v>797</v>
      </c>
      <c r="Q3667" s="3" t="s">
        <v>5772</v>
      </c>
      <c r="R3667" s="3" t="s">
        <v>6627</v>
      </c>
      <c r="S3667" s="3" t="s">
        <v>6628</v>
      </c>
      <c r="T3667" s="3" t="s">
        <v>5782</v>
      </c>
      <c r="X3667" s="3">
        <v>3665</v>
      </c>
      <c r="Y3667" s="3">
        <v>78745</v>
      </c>
    </row>
    <row r="3668" spans="2:25" x14ac:dyDescent="0.35">
      <c r="B3668" s="3">
        <v>3666</v>
      </c>
      <c r="C3668" s="3" t="s">
        <v>3377</v>
      </c>
      <c r="D3668" s="3" t="s">
        <v>347</v>
      </c>
      <c r="H3668" s="3" t="s">
        <v>3377</v>
      </c>
      <c r="I3668" s="3" t="s">
        <v>347</v>
      </c>
      <c r="J3668" s="9">
        <v>41771</v>
      </c>
      <c r="K3668" s="9">
        <v>41777</v>
      </c>
      <c r="O3668" s="3" t="s">
        <v>3377</v>
      </c>
      <c r="P3668" s="3" t="s">
        <v>347</v>
      </c>
      <c r="Q3668" s="3" t="s">
        <v>5772</v>
      </c>
      <c r="R3668" s="3" t="s">
        <v>6627</v>
      </c>
      <c r="S3668" s="3" t="s">
        <v>6628</v>
      </c>
      <c r="T3668" s="3" t="s">
        <v>5782</v>
      </c>
      <c r="X3668" s="3">
        <v>3666</v>
      </c>
      <c r="Y3668" s="3">
        <v>78745</v>
      </c>
    </row>
    <row r="3669" spans="2:25" x14ac:dyDescent="0.35">
      <c r="B3669" s="3">
        <v>3667</v>
      </c>
      <c r="C3669" s="3" t="s">
        <v>3378</v>
      </c>
      <c r="D3669" s="3" t="s">
        <v>1947</v>
      </c>
      <c r="H3669" s="3" t="s">
        <v>3378</v>
      </c>
      <c r="I3669" s="3" t="s">
        <v>1947</v>
      </c>
      <c r="J3669" s="9">
        <v>41450</v>
      </c>
      <c r="K3669" s="9">
        <v>41454</v>
      </c>
      <c r="O3669" s="3" t="s">
        <v>3378</v>
      </c>
      <c r="P3669" s="3" t="s">
        <v>1947</v>
      </c>
      <c r="Q3669" s="3" t="s">
        <v>5772</v>
      </c>
      <c r="R3669" s="3" t="s">
        <v>7197</v>
      </c>
      <c r="S3669" s="3" t="s">
        <v>7198</v>
      </c>
      <c r="T3669" s="3" t="s">
        <v>5771</v>
      </c>
      <c r="X3669" s="3">
        <v>3667</v>
      </c>
      <c r="Y3669" s="3">
        <v>77095</v>
      </c>
    </row>
    <row r="3670" spans="2:25" x14ac:dyDescent="0.35">
      <c r="B3670" s="3">
        <v>3668</v>
      </c>
      <c r="C3670" s="3" t="s">
        <v>3379</v>
      </c>
      <c r="D3670" s="3" t="s">
        <v>834</v>
      </c>
      <c r="H3670" s="3" t="s">
        <v>3379</v>
      </c>
      <c r="I3670" s="3" t="s">
        <v>834</v>
      </c>
      <c r="J3670" s="9">
        <v>41412</v>
      </c>
      <c r="K3670" s="9">
        <v>41413</v>
      </c>
      <c r="O3670" s="3" t="s">
        <v>3379</v>
      </c>
      <c r="P3670" s="3" t="s">
        <v>834</v>
      </c>
      <c r="Q3670" s="3" t="s">
        <v>5801</v>
      </c>
      <c r="R3670" s="3" t="s">
        <v>6025</v>
      </c>
      <c r="S3670" s="3" t="s">
        <v>6026</v>
      </c>
      <c r="T3670" s="3" t="s">
        <v>5775</v>
      </c>
      <c r="X3670" s="3">
        <v>3668</v>
      </c>
      <c r="Y3670" s="3">
        <v>6708</v>
      </c>
    </row>
    <row r="3671" spans="2:25" x14ac:dyDescent="0.35">
      <c r="B3671" s="3">
        <v>3669</v>
      </c>
      <c r="C3671" s="3" t="s">
        <v>3379</v>
      </c>
      <c r="D3671" s="3" t="s">
        <v>163</v>
      </c>
      <c r="H3671" s="3" t="s">
        <v>3379</v>
      </c>
      <c r="I3671" s="3" t="s">
        <v>163</v>
      </c>
      <c r="J3671" s="9">
        <v>41412</v>
      </c>
      <c r="K3671" s="9">
        <v>41413</v>
      </c>
      <c r="O3671" s="3" t="s">
        <v>3379</v>
      </c>
      <c r="P3671" s="3" t="s">
        <v>163</v>
      </c>
      <c r="Q3671" s="3" t="s">
        <v>5801</v>
      </c>
      <c r="R3671" s="3" t="s">
        <v>6025</v>
      </c>
      <c r="S3671" s="3" t="s">
        <v>6026</v>
      </c>
      <c r="T3671" s="3" t="s">
        <v>5775</v>
      </c>
      <c r="X3671" s="3">
        <v>3669</v>
      </c>
      <c r="Y3671" s="3">
        <v>6708</v>
      </c>
    </row>
    <row r="3672" spans="2:25" x14ac:dyDescent="0.35">
      <c r="B3672" s="3">
        <v>3670</v>
      </c>
      <c r="C3672" s="3" t="s">
        <v>3379</v>
      </c>
      <c r="D3672" s="3" t="s">
        <v>1023</v>
      </c>
      <c r="H3672" s="3" t="s">
        <v>3379</v>
      </c>
      <c r="I3672" s="3" t="s">
        <v>1023</v>
      </c>
      <c r="J3672" s="9">
        <v>41412</v>
      </c>
      <c r="K3672" s="9">
        <v>41413</v>
      </c>
      <c r="O3672" s="3" t="s">
        <v>3379</v>
      </c>
      <c r="P3672" s="3" t="s">
        <v>1023</v>
      </c>
      <c r="Q3672" s="3" t="s">
        <v>5801</v>
      </c>
      <c r="R3672" s="3" t="s">
        <v>6025</v>
      </c>
      <c r="S3672" s="3" t="s">
        <v>6026</v>
      </c>
      <c r="T3672" s="3" t="s">
        <v>5775</v>
      </c>
      <c r="X3672" s="3">
        <v>3670</v>
      </c>
      <c r="Y3672" s="3">
        <v>6708</v>
      </c>
    </row>
    <row r="3673" spans="2:25" x14ac:dyDescent="0.35">
      <c r="B3673" s="3">
        <v>3671</v>
      </c>
      <c r="C3673" s="3" t="s">
        <v>3380</v>
      </c>
      <c r="D3673" s="3" t="s">
        <v>1777</v>
      </c>
      <c r="H3673" s="3" t="s">
        <v>3380</v>
      </c>
      <c r="I3673" s="3" t="s">
        <v>1777</v>
      </c>
      <c r="J3673" s="9">
        <v>41820</v>
      </c>
      <c r="K3673" s="9">
        <v>41821</v>
      </c>
      <c r="O3673" s="3" t="s">
        <v>3380</v>
      </c>
      <c r="P3673" s="3" t="s">
        <v>1777</v>
      </c>
      <c r="Q3673" s="3" t="s">
        <v>5801</v>
      </c>
      <c r="R3673" s="3" t="s">
        <v>6773</v>
      </c>
      <c r="S3673" s="3" t="s">
        <v>6774</v>
      </c>
      <c r="T3673" s="3" t="s">
        <v>5775</v>
      </c>
      <c r="X3673" s="3">
        <v>3671</v>
      </c>
      <c r="Y3673" s="3">
        <v>90049</v>
      </c>
    </row>
    <row r="3674" spans="2:25" x14ac:dyDescent="0.35">
      <c r="B3674" s="3">
        <v>3672</v>
      </c>
      <c r="C3674" s="3" t="s">
        <v>3380</v>
      </c>
      <c r="D3674" s="3" t="s">
        <v>142</v>
      </c>
      <c r="H3674" s="3" t="s">
        <v>3380</v>
      </c>
      <c r="I3674" s="3" t="s">
        <v>142</v>
      </c>
      <c r="J3674" s="9">
        <v>41820</v>
      </c>
      <c r="K3674" s="9">
        <v>41821</v>
      </c>
      <c r="O3674" s="3" t="s">
        <v>3380</v>
      </c>
      <c r="P3674" s="3" t="s">
        <v>142</v>
      </c>
      <c r="Q3674" s="3" t="s">
        <v>5801</v>
      </c>
      <c r="R3674" s="3" t="s">
        <v>6773</v>
      </c>
      <c r="S3674" s="3" t="s">
        <v>6774</v>
      </c>
      <c r="T3674" s="3" t="s">
        <v>5775</v>
      </c>
      <c r="X3674" s="3">
        <v>3672</v>
      </c>
      <c r="Y3674" s="3">
        <v>90049</v>
      </c>
    </row>
    <row r="3675" spans="2:25" x14ac:dyDescent="0.35">
      <c r="B3675" s="3">
        <v>3673</v>
      </c>
      <c r="C3675" s="3" t="s">
        <v>3380</v>
      </c>
      <c r="D3675" s="3" t="s">
        <v>3381</v>
      </c>
      <c r="H3675" s="3" t="s">
        <v>3380</v>
      </c>
      <c r="I3675" s="3" t="s">
        <v>3381</v>
      </c>
      <c r="J3675" s="9">
        <v>41820</v>
      </c>
      <c r="K3675" s="9">
        <v>41821</v>
      </c>
      <c r="O3675" s="3" t="s">
        <v>3380</v>
      </c>
      <c r="P3675" s="3" t="s">
        <v>3381</v>
      </c>
      <c r="Q3675" s="3" t="s">
        <v>5801</v>
      </c>
      <c r="R3675" s="3" t="s">
        <v>6773</v>
      </c>
      <c r="S3675" s="3" t="s">
        <v>6774</v>
      </c>
      <c r="T3675" s="3" t="s">
        <v>5775</v>
      </c>
      <c r="X3675" s="3">
        <v>3673</v>
      </c>
      <c r="Y3675" s="3">
        <v>90049</v>
      </c>
    </row>
    <row r="3676" spans="2:25" x14ac:dyDescent="0.35">
      <c r="B3676" s="3">
        <v>3674</v>
      </c>
      <c r="C3676" s="3" t="s">
        <v>3380</v>
      </c>
      <c r="D3676" s="3" t="s">
        <v>1791</v>
      </c>
      <c r="H3676" s="3" t="s">
        <v>3380</v>
      </c>
      <c r="I3676" s="3" t="s">
        <v>1791</v>
      </c>
      <c r="J3676" s="9">
        <v>41820</v>
      </c>
      <c r="K3676" s="9">
        <v>41821</v>
      </c>
      <c r="O3676" s="3" t="s">
        <v>3380</v>
      </c>
      <c r="P3676" s="3" t="s">
        <v>1791</v>
      </c>
      <c r="Q3676" s="3" t="s">
        <v>5801</v>
      </c>
      <c r="R3676" s="3" t="s">
        <v>6773</v>
      </c>
      <c r="S3676" s="3" t="s">
        <v>6774</v>
      </c>
      <c r="T3676" s="3" t="s">
        <v>5775</v>
      </c>
      <c r="X3676" s="3">
        <v>3674</v>
      </c>
      <c r="Y3676" s="3">
        <v>90049</v>
      </c>
    </row>
    <row r="3677" spans="2:25" x14ac:dyDescent="0.35">
      <c r="B3677" s="3">
        <v>3675</v>
      </c>
      <c r="C3677" s="3" t="s">
        <v>3382</v>
      </c>
      <c r="D3677" s="3" t="s">
        <v>1047</v>
      </c>
      <c r="H3677" s="3" t="s">
        <v>3382</v>
      </c>
      <c r="I3677" s="3" t="s">
        <v>1047</v>
      </c>
      <c r="J3677" s="9">
        <v>40633</v>
      </c>
      <c r="K3677" s="9">
        <v>40633</v>
      </c>
      <c r="O3677" s="3" t="s">
        <v>3382</v>
      </c>
      <c r="P3677" s="3" t="s">
        <v>1047</v>
      </c>
      <c r="Q3677" s="3" t="s">
        <v>6020</v>
      </c>
      <c r="R3677" s="3" t="s">
        <v>5976</v>
      </c>
      <c r="S3677" s="3" t="s">
        <v>5977</v>
      </c>
      <c r="T3677" s="3" t="s">
        <v>5775</v>
      </c>
      <c r="X3677" s="3">
        <v>3675</v>
      </c>
      <c r="Y3677" s="3">
        <v>19120</v>
      </c>
    </row>
    <row r="3678" spans="2:25" x14ac:dyDescent="0.35">
      <c r="B3678" s="3">
        <v>3676</v>
      </c>
      <c r="C3678" s="3" t="s">
        <v>3383</v>
      </c>
      <c r="D3678" s="3" t="s">
        <v>1184</v>
      </c>
      <c r="H3678" s="3" t="s">
        <v>3383</v>
      </c>
      <c r="I3678" s="3" t="s">
        <v>1184</v>
      </c>
      <c r="J3678" s="9">
        <v>41778</v>
      </c>
      <c r="K3678" s="9">
        <v>41780</v>
      </c>
      <c r="O3678" s="3" t="s">
        <v>3383</v>
      </c>
      <c r="P3678" s="3" t="s">
        <v>1184</v>
      </c>
      <c r="Q3678" s="3" t="s">
        <v>5801</v>
      </c>
      <c r="R3678" s="3" t="s">
        <v>6525</v>
      </c>
      <c r="S3678" s="3" t="s">
        <v>6526</v>
      </c>
      <c r="T3678" s="3" t="s">
        <v>5775</v>
      </c>
      <c r="X3678" s="3">
        <v>3676</v>
      </c>
      <c r="Y3678" s="3">
        <v>97206</v>
      </c>
    </row>
    <row r="3679" spans="2:25" x14ac:dyDescent="0.35">
      <c r="B3679" s="3">
        <v>3677</v>
      </c>
      <c r="C3679" s="3" t="s">
        <v>3384</v>
      </c>
      <c r="D3679" s="3" t="s">
        <v>3385</v>
      </c>
      <c r="H3679" s="3" t="s">
        <v>3384</v>
      </c>
      <c r="I3679" s="3" t="s">
        <v>3385</v>
      </c>
      <c r="J3679" s="9">
        <v>41977</v>
      </c>
      <c r="K3679" s="9">
        <v>41981</v>
      </c>
      <c r="O3679" s="3" t="s">
        <v>3384</v>
      </c>
      <c r="P3679" s="3" t="s">
        <v>3385</v>
      </c>
      <c r="Q3679" s="3" t="s">
        <v>5768</v>
      </c>
      <c r="R3679" s="3" t="s">
        <v>6565</v>
      </c>
      <c r="S3679" s="3" t="s">
        <v>6566</v>
      </c>
      <c r="T3679" s="3" t="s">
        <v>5782</v>
      </c>
      <c r="X3679" s="3">
        <v>3677</v>
      </c>
      <c r="Y3679" s="3">
        <v>98115</v>
      </c>
    </row>
    <row r="3680" spans="2:25" x14ac:dyDescent="0.35">
      <c r="B3680" s="3">
        <v>3678</v>
      </c>
      <c r="C3680" s="3" t="s">
        <v>3386</v>
      </c>
      <c r="D3680" s="3" t="s">
        <v>536</v>
      </c>
      <c r="H3680" s="3" t="s">
        <v>3386</v>
      </c>
      <c r="I3680" s="3" t="s">
        <v>536</v>
      </c>
      <c r="J3680" s="9">
        <v>41255</v>
      </c>
      <c r="K3680" s="9">
        <v>41260</v>
      </c>
      <c r="O3680" s="3" t="s">
        <v>3386</v>
      </c>
      <c r="P3680" s="3" t="s">
        <v>536</v>
      </c>
      <c r="Q3680" s="3" t="s">
        <v>5772</v>
      </c>
      <c r="R3680" s="3" t="s">
        <v>5888</v>
      </c>
      <c r="S3680" s="3" t="s">
        <v>5889</v>
      </c>
      <c r="T3680" s="3" t="s">
        <v>5775</v>
      </c>
      <c r="X3680" s="3">
        <v>3678</v>
      </c>
      <c r="Y3680" s="3">
        <v>21215</v>
      </c>
    </row>
    <row r="3681" spans="2:25" x14ac:dyDescent="0.35">
      <c r="B3681" s="3">
        <v>3679</v>
      </c>
      <c r="C3681" s="3" t="s">
        <v>3387</v>
      </c>
      <c r="D3681" s="3" t="s">
        <v>944</v>
      </c>
      <c r="H3681" s="3" t="s">
        <v>3387</v>
      </c>
      <c r="I3681" s="3" t="s">
        <v>944</v>
      </c>
      <c r="J3681" s="9">
        <v>41192</v>
      </c>
      <c r="K3681" s="9">
        <v>41193</v>
      </c>
      <c r="O3681" s="3" t="s">
        <v>3387</v>
      </c>
      <c r="P3681" s="3" t="s">
        <v>944</v>
      </c>
      <c r="Q3681" s="3" t="s">
        <v>5801</v>
      </c>
      <c r="R3681" s="3" t="s">
        <v>6181</v>
      </c>
      <c r="S3681" s="3" t="s">
        <v>6182</v>
      </c>
      <c r="T3681" s="3" t="s">
        <v>5771</v>
      </c>
      <c r="X3681" s="3">
        <v>3679</v>
      </c>
      <c r="Y3681" s="3">
        <v>94109</v>
      </c>
    </row>
    <row r="3682" spans="2:25" x14ac:dyDescent="0.35">
      <c r="B3682" s="3">
        <v>3680</v>
      </c>
      <c r="C3682" s="3" t="s">
        <v>3388</v>
      </c>
      <c r="D3682" s="3" t="s">
        <v>318</v>
      </c>
      <c r="H3682" s="3" t="s">
        <v>3388</v>
      </c>
      <c r="I3682" s="3" t="s">
        <v>318</v>
      </c>
      <c r="J3682" s="9">
        <v>41017</v>
      </c>
      <c r="K3682" s="9">
        <v>41019</v>
      </c>
      <c r="O3682" s="3" t="s">
        <v>3388</v>
      </c>
      <c r="P3682" s="3" t="s">
        <v>318</v>
      </c>
      <c r="Q3682" s="3" t="s">
        <v>5768</v>
      </c>
      <c r="R3682" s="3" t="s">
        <v>7049</v>
      </c>
      <c r="S3682" s="3" t="s">
        <v>7050</v>
      </c>
      <c r="T3682" s="3" t="s">
        <v>5782</v>
      </c>
      <c r="X3682" s="3">
        <v>3680</v>
      </c>
      <c r="Y3682" s="3">
        <v>90004</v>
      </c>
    </row>
    <row r="3683" spans="2:25" x14ac:dyDescent="0.35">
      <c r="B3683" s="3">
        <v>3681</v>
      </c>
      <c r="C3683" s="3" t="s">
        <v>3388</v>
      </c>
      <c r="D3683" s="3" t="s">
        <v>3389</v>
      </c>
      <c r="H3683" s="3" t="s">
        <v>3388</v>
      </c>
      <c r="I3683" s="3" t="s">
        <v>3389</v>
      </c>
      <c r="J3683" s="9">
        <v>41017</v>
      </c>
      <c r="K3683" s="9">
        <v>41019</v>
      </c>
      <c r="O3683" s="3" t="s">
        <v>3388</v>
      </c>
      <c r="P3683" s="3" t="s">
        <v>3389</v>
      </c>
      <c r="Q3683" s="3" t="s">
        <v>5768</v>
      </c>
      <c r="R3683" s="3" t="s">
        <v>7049</v>
      </c>
      <c r="S3683" s="3" t="s">
        <v>7050</v>
      </c>
      <c r="T3683" s="3" t="s">
        <v>5782</v>
      </c>
      <c r="X3683" s="3">
        <v>3681</v>
      </c>
      <c r="Y3683" s="3">
        <v>90004</v>
      </c>
    </row>
    <row r="3684" spans="2:25" x14ac:dyDescent="0.35">
      <c r="B3684" s="3">
        <v>3682</v>
      </c>
      <c r="C3684" s="3" t="s">
        <v>3390</v>
      </c>
      <c r="D3684" s="3" t="s">
        <v>1010</v>
      </c>
      <c r="H3684" s="3" t="s">
        <v>3390</v>
      </c>
      <c r="I3684" s="3" t="s">
        <v>1010</v>
      </c>
      <c r="J3684" s="9">
        <v>41884</v>
      </c>
      <c r="K3684" s="9">
        <v>41890</v>
      </c>
      <c r="O3684" s="3" t="s">
        <v>3390</v>
      </c>
      <c r="P3684" s="3" t="s">
        <v>1010</v>
      </c>
      <c r="Q3684" s="3" t="s">
        <v>5772</v>
      </c>
      <c r="R3684" s="3" t="s">
        <v>6225</v>
      </c>
      <c r="S3684" s="3" t="s">
        <v>6226</v>
      </c>
      <c r="T3684" s="3" t="s">
        <v>5782</v>
      </c>
      <c r="X3684" s="3">
        <v>3682</v>
      </c>
      <c r="Y3684" s="3">
        <v>98103</v>
      </c>
    </row>
    <row r="3685" spans="2:25" x14ac:dyDescent="0.35">
      <c r="B3685" s="3">
        <v>3683</v>
      </c>
      <c r="C3685" s="3" t="s">
        <v>3391</v>
      </c>
      <c r="D3685" s="3" t="s">
        <v>644</v>
      </c>
      <c r="H3685" s="3" t="s">
        <v>3391</v>
      </c>
      <c r="I3685" s="3" t="s">
        <v>644</v>
      </c>
      <c r="J3685" s="9">
        <v>41417</v>
      </c>
      <c r="K3685" s="9">
        <v>41417</v>
      </c>
      <c r="O3685" s="3" t="s">
        <v>3391</v>
      </c>
      <c r="P3685" s="3" t="s">
        <v>644</v>
      </c>
      <c r="Q3685" s="3" t="s">
        <v>6020</v>
      </c>
      <c r="R3685" s="3" t="s">
        <v>6135</v>
      </c>
      <c r="S3685" s="3" t="s">
        <v>6136</v>
      </c>
      <c r="T3685" s="3" t="s">
        <v>5775</v>
      </c>
      <c r="X3685" s="3">
        <v>3683</v>
      </c>
      <c r="Y3685" s="3">
        <v>30605</v>
      </c>
    </row>
    <row r="3686" spans="2:25" x14ac:dyDescent="0.35">
      <c r="B3686" s="3">
        <v>3684</v>
      </c>
      <c r="C3686" s="3" t="s">
        <v>3392</v>
      </c>
      <c r="D3686" s="3" t="s">
        <v>112</v>
      </c>
      <c r="H3686" s="3" t="s">
        <v>3392</v>
      </c>
      <c r="I3686" s="3" t="s">
        <v>112</v>
      </c>
      <c r="J3686" s="9">
        <v>41590</v>
      </c>
      <c r="K3686" s="9">
        <v>41594</v>
      </c>
      <c r="O3686" s="3" t="s">
        <v>3392</v>
      </c>
      <c r="P3686" s="3" t="s">
        <v>112</v>
      </c>
      <c r="Q3686" s="3" t="s">
        <v>5772</v>
      </c>
      <c r="R3686" s="3" t="s">
        <v>7027</v>
      </c>
      <c r="S3686" s="3" t="s">
        <v>7028</v>
      </c>
      <c r="T3686" s="3" t="s">
        <v>5782</v>
      </c>
      <c r="X3686" s="3">
        <v>3684</v>
      </c>
      <c r="Y3686" s="3">
        <v>32712</v>
      </c>
    </row>
    <row r="3687" spans="2:25" x14ac:dyDescent="0.35">
      <c r="B3687" s="3">
        <v>3685</v>
      </c>
      <c r="C3687" s="3" t="s">
        <v>3392</v>
      </c>
      <c r="D3687" s="3" t="s">
        <v>151</v>
      </c>
      <c r="H3687" s="3" t="s">
        <v>3392</v>
      </c>
      <c r="I3687" s="3" t="s">
        <v>151</v>
      </c>
      <c r="J3687" s="9">
        <v>41590</v>
      </c>
      <c r="K3687" s="9">
        <v>41594</v>
      </c>
      <c r="O3687" s="3" t="s">
        <v>3392</v>
      </c>
      <c r="P3687" s="3" t="s">
        <v>151</v>
      </c>
      <c r="Q3687" s="3" t="s">
        <v>5772</v>
      </c>
      <c r="R3687" s="3" t="s">
        <v>7027</v>
      </c>
      <c r="S3687" s="3" t="s">
        <v>7028</v>
      </c>
      <c r="T3687" s="3" t="s">
        <v>5782</v>
      </c>
      <c r="X3687" s="3">
        <v>3685</v>
      </c>
      <c r="Y3687" s="3">
        <v>32712</v>
      </c>
    </row>
    <row r="3688" spans="2:25" x14ac:dyDescent="0.35">
      <c r="B3688" s="3">
        <v>3686</v>
      </c>
      <c r="C3688" s="3" t="s">
        <v>3393</v>
      </c>
      <c r="D3688" s="3" t="s">
        <v>2166</v>
      </c>
      <c r="H3688" s="3" t="s">
        <v>3393</v>
      </c>
      <c r="I3688" s="3" t="s">
        <v>2166</v>
      </c>
      <c r="J3688" s="9">
        <v>40872</v>
      </c>
      <c r="K3688" s="9">
        <v>40876</v>
      </c>
      <c r="O3688" s="3" t="s">
        <v>3393</v>
      </c>
      <c r="P3688" s="3" t="s">
        <v>2166</v>
      </c>
      <c r="Q3688" s="3" t="s">
        <v>5768</v>
      </c>
      <c r="R3688" s="3" t="s">
        <v>6591</v>
      </c>
      <c r="S3688" s="3" t="s">
        <v>6592</v>
      </c>
      <c r="T3688" s="3" t="s">
        <v>5782</v>
      </c>
      <c r="X3688" s="3">
        <v>3686</v>
      </c>
      <c r="Y3688" s="3">
        <v>10009</v>
      </c>
    </row>
    <row r="3689" spans="2:25" x14ac:dyDescent="0.35">
      <c r="B3689" s="3">
        <v>3687</v>
      </c>
      <c r="C3689" s="3" t="s">
        <v>3393</v>
      </c>
      <c r="D3689" s="3" t="s">
        <v>1637</v>
      </c>
      <c r="H3689" s="3" t="s">
        <v>3393</v>
      </c>
      <c r="I3689" s="3" t="s">
        <v>1637</v>
      </c>
      <c r="J3689" s="9">
        <v>40872</v>
      </c>
      <c r="K3689" s="9">
        <v>40876</v>
      </c>
      <c r="O3689" s="3" t="s">
        <v>3393</v>
      </c>
      <c r="P3689" s="3" t="s">
        <v>1637</v>
      </c>
      <c r="Q3689" s="3" t="s">
        <v>5768</v>
      </c>
      <c r="R3689" s="3" t="s">
        <v>6591</v>
      </c>
      <c r="S3689" s="3" t="s">
        <v>6592</v>
      </c>
      <c r="T3689" s="3" t="s">
        <v>5782</v>
      </c>
      <c r="X3689" s="3">
        <v>3687</v>
      </c>
      <c r="Y3689" s="3">
        <v>10009</v>
      </c>
    </row>
    <row r="3690" spans="2:25" x14ac:dyDescent="0.35">
      <c r="B3690" s="3">
        <v>3688</v>
      </c>
      <c r="C3690" s="3" t="s">
        <v>3394</v>
      </c>
      <c r="D3690" s="3" t="s">
        <v>909</v>
      </c>
      <c r="H3690" s="3" t="s">
        <v>3394</v>
      </c>
      <c r="I3690" s="3" t="s">
        <v>909</v>
      </c>
      <c r="J3690" s="9">
        <v>40854</v>
      </c>
      <c r="K3690" s="9">
        <v>40859</v>
      </c>
      <c r="O3690" s="3" t="s">
        <v>3394</v>
      </c>
      <c r="P3690" s="3" t="s">
        <v>909</v>
      </c>
      <c r="Q3690" s="3" t="s">
        <v>5772</v>
      </c>
      <c r="R3690" s="3" t="s">
        <v>7137</v>
      </c>
      <c r="S3690" s="3" t="s">
        <v>7138</v>
      </c>
      <c r="T3690" s="3" t="s">
        <v>5775</v>
      </c>
      <c r="X3690" s="3">
        <v>3688</v>
      </c>
      <c r="Y3690" s="3">
        <v>94110</v>
      </c>
    </row>
    <row r="3691" spans="2:25" x14ac:dyDescent="0.35">
      <c r="B3691" s="3">
        <v>3689</v>
      </c>
      <c r="C3691" s="3" t="s">
        <v>3395</v>
      </c>
      <c r="D3691" s="3" t="s">
        <v>3396</v>
      </c>
      <c r="H3691" s="3" t="s">
        <v>3395</v>
      </c>
      <c r="I3691" s="3" t="s">
        <v>3396</v>
      </c>
      <c r="J3691" s="9">
        <v>41474</v>
      </c>
      <c r="K3691" s="9">
        <v>41479</v>
      </c>
      <c r="O3691" s="3" t="s">
        <v>3395</v>
      </c>
      <c r="P3691" s="3" t="s">
        <v>3396</v>
      </c>
      <c r="Q3691" s="3" t="s">
        <v>5768</v>
      </c>
      <c r="R3691" s="3" t="s">
        <v>6815</v>
      </c>
      <c r="S3691" s="3" t="s">
        <v>6816</v>
      </c>
      <c r="T3691" s="3" t="s">
        <v>5775</v>
      </c>
      <c r="X3691" s="3">
        <v>3689</v>
      </c>
      <c r="Y3691" s="3">
        <v>75217</v>
      </c>
    </row>
    <row r="3692" spans="2:25" x14ac:dyDescent="0.35">
      <c r="B3692" s="3">
        <v>3690</v>
      </c>
      <c r="C3692" s="3" t="s">
        <v>3397</v>
      </c>
      <c r="D3692" s="3" t="s">
        <v>2441</v>
      </c>
      <c r="H3692" s="3" t="s">
        <v>3397</v>
      </c>
      <c r="I3692" s="3" t="s">
        <v>2441</v>
      </c>
      <c r="J3692" s="9">
        <v>40997</v>
      </c>
      <c r="K3692" s="9">
        <v>40999</v>
      </c>
      <c r="O3692" s="3" t="s">
        <v>3397</v>
      </c>
      <c r="P3692" s="3" t="s">
        <v>2441</v>
      </c>
      <c r="Q3692" s="3" t="s">
        <v>5768</v>
      </c>
      <c r="R3692" s="3" t="s">
        <v>6779</v>
      </c>
      <c r="S3692" s="3" t="s">
        <v>6780</v>
      </c>
      <c r="T3692" s="3" t="s">
        <v>5775</v>
      </c>
      <c r="X3692" s="3">
        <v>3690</v>
      </c>
      <c r="Y3692" s="3">
        <v>92105</v>
      </c>
    </row>
    <row r="3693" spans="2:25" x14ac:dyDescent="0.35">
      <c r="B3693" s="3">
        <v>3691</v>
      </c>
      <c r="C3693" s="3" t="s">
        <v>3397</v>
      </c>
      <c r="D3693" s="3" t="s">
        <v>3398</v>
      </c>
      <c r="H3693" s="3" t="s">
        <v>3397</v>
      </c>
      <c r="I3693" s="3" t="s">
        <v>3398</v>
      </c>
      <c r="J3693" s="9">
        <v>40997</v>
      </c>
      <c r="K3693" s="9">
        <v>40999</v>
      </c>
      <c r="O3693" s="3" t="s">
        <v>3397</v>
      </c>
      <c r="P3693" s="3" t="s">
        <v>3398</v>
      </c>
      <c r="Q3693" s="3" t="s">
        <v>5768</v>
      </c>
      <c r="R3693" s="3" t="s">
        <v>6779</v>
      </c>
      <c r="S3693" s="3" t="s">
        <v>6780</v>
      </c>
      <c r="T3693" s="3" t="s">
        <v>5775</v>
      </c>
      <c r="X3693" s="3">
        <v>3691</v>
      </c>
      <c r="Y3693" s="3">
        <v>92105</v>
      </c>
    </row>
    <row r="3694" spans="2:25" x14ac:dyDescent="0.35">
      <c r="B3694" s="3">
        <v>3692</v>
      </c>
      <c r="C3694" s="3" t="s">
        <v>3397</v>
      </c>
      <c r="D3694" s="3" t="s">
        <v>1267</v>
      </c>
      <c r="H3694" s="3" t="s">
        <v>3397</v>
      </c>
      <c r="I3694" s="3" t="s">
        <v>1267</v>
      </c>
      <c r="J3694" s="9">
        <v>40997</v>
      </c>
      <c r="K3694" s="9">
        <v>40999</v>
      </c>
      <c r="O3694" s="3" t="s">
        <v>3397</v>
      </c>
      <c r="P3694" s="3" t="s">
        <v>1267</v>
      </c>
      <c r="Q3694" s="3" t="s">
        <v>5768</v>
      </c>
      <c r="R3694" s="3" t="s">
        <v>6779</v>
      </c>
      <c r="S3694" s="3" t="s">
        <v>6780</v>
      </c>
      <c r="T3694" s="3" t="s">
        <v>5775</v>
      </c>
      <c r="X3694" s="3">
        <v>3692</v>
      </c>
      <c r="Y3694" s="3">
        <v>92105</v>
      </c>
    </row>
    <row r="3695" spans="2:25" x14ac:dyDescent="0.35">
      <c r="B3695" s="3">
        <v>3693</v>
      </c>
      <c r="C3695" s="3" t="s">
        <v>3397</v>
      </c>
      <c r="D3695" s="3" t="s">
        <v>3267</v>
      </c>
      <c r="H3695" s="3" t="s">
        <v>3397</v>
      </c>
      <c r="I3695" s="3" t="s">
        <v>3267</v>
      </c>
      <c r="J3695" s="9">
        <v>40997</v>
      </c>
      <c r="K3695" s="9">
        <v>40999</v>
      </c>
      <c r="O3695" s="3" t="s">
        <v>3397</v>
      </c>
      <c r="P3695" s="3" t="s">
        <v>3267</v>
      </c>
      <c r="Q3695" s="3" t="s">
        <v>5768</v>
      </c>
      <c r="R3695" s="3" t="s">
        <v>6779</v>
      </c>
      <c r="S3695" s="3" t="s">
        <v>6780</v>
      </c>
      <c r="T3695" s="3" t="s">
        <v>5775</v>
      </c>
      <c r="X3695" s="3">
        <v>3693</v>
      </c>
      <c r="Y3695" s="3">
        <v>92105</v>
      </c>
    </row>
    <row r="3696" spans="2:25" x14ac:dyDescent="0.35">
      <c r="B3696" s="3">
        <v>3694</v>
      </c>
      <c r="C3696" s="3" t="s">
        <v>3399</v>
      </c>
      <c r="D3696" s="3" t="s">
        <v>3033</v>
      </c>
      <c r="H3696" s="3" t="s">
        <v>3399</v>
      </c>
      <c r="I3696" s="3" t="s">
        <v>3033</v>
      </c>
      <c r="J3696" s="9">
        <v>41372</v>
      </c>
      <c r="K3696" s="9">
        <v>41377</v>
      </c>
      <c r="O3696" s="3" t="s">
        <v>3399</v>
      </c>
      <c r="P3696" s="3" t="s">
        <v>3033</v>
      </c>
      <c r="Q3696" s="3" t="s">
        <v>5772</v>
      </c>
      <c r="R3696" s="3" t="s">
        <v>6213</v>
      </c>
      <c r="S3696" s="3" t="s">
        <v>6214</v>
      </c>
      <c r="T3696" s="3" t="s">
        <v>5771</v>
      </c>
      <c r="X3696" s="3">
        <v>3694</v>
      </c>
      <c r="Y3696" s="3">
        <v>10035</v>
      </c>
    </row>
    <row r="3697" spans="2:25" x14ac:dyDescent="0.35">
      <c r="B3697" s="3">
        <v>3695</v>
      </c>
      <c r="C3697" s="3" t="s">
        <v>3400</v>
      </c>
      <c r="D3697" s="3" t="s">
        <v>870</v>
      </c>
      <c r="H3697" s="3" t="s">
        <v>3400</v>
      </c>
      <c r="I3697" s="3" t="s">
        <v>870</v>
      </c>
      <c r="J3697" s="9">
        <v>41956</v>
      </c>
      <c r="K3697" s="9">
        <v>41960</v>
      </c>
      <c r="O3697" s="3" t="s">
        <v>3400</v>
      </c>
      <c r="P3697" s="3" t="s">
        <v>870</v>
      </c>
      <c r="Q3697" s="3" t="s">
        <v>5772</v>
      </c>
      <c r="R3697" s="3" t="s">
        <v>6423</v>
      </c>
      <c r="S3697" s="3" t="s">
        <v>6424</v>
      </c>
      <c r="T3697" s="3" t="s">
        <v>5775</v>
      </c>
      <c r="X3697" s="3">
        <v>3695</v>
      </c>
      <c r="Y3697" s="3">
        <v>98115</v>
      </c>
    </row>
    <row r="3698" spans="2:25" x14ac:dyDescent="0.35">
      <c r="B3698" s="3">
        <v>3696</v>
      </c>
      <c r="C3698" s="3" t="s">
        <v>3400</v>
      </c>
      <c r="D3698" s="3" t="s">
        <v>3199</v>
      </c>
      <c r="H3698" s="3" t="s">
        <v>3400</v>
      </c>
      <c r="I3698" s="3" t="s">
        <v>3199</v>
      </c>
      <c r="J3698" s="9">
        <v>41956</v>
      </c>
      <c r="K3698" s="9">
        <v>41960</v>
      </c>
      <c r="O3698" s="3" t="s">
        <v>3400</v>
      </c>
      <c r="P3698" s="3" t="s">
        <v>3199</v>
      </c>
      <c r="Q3698" s="3" t="s">
        <v>5772</v>
      </c>
      <c r="R3698" s="3" t="s">
        <v>6423</v>
      </c>
      <c r="S3698" s="3" t="s">
        <v>6424</v>
      </c>
      <c r="T3698" s="3" t="s">
        <v>5775</v>
      </c>
      <c r="X3698" s="3">
        <v>3696</v>
      </c>
      <c r="Y3698" s="3">
        <v>98115</v>
      </c>
    </row>
    <row r="3699" spans="2:25" x14ac:dyDescent="0.35">
      <c r="B3699" s="3">
        <v>3697</v>
      </c>
      <c r="C3699" s="3" t="s">
        <v>3400</v>
      </c>
      <c r="D3699" s="3" t="s">
        <v>834</v>
      </c>
      <c r="H3699" s="3" t="s">
        <v>3400</v>
      </c>
      <c r="I3699" s="3" t="s">
        <v>834</v>
      </c>
      <c r="J3699" s="9">
        <v>41956</v>
      </c>
      <c r="K3699" s="9">
        <v>41960</v>
      </c>
      <c r="O3699" s="3" t="s">
        <v>3400</v>
      </c>
      <c r="P3699" s="3" t="s">
        <v>834</v>
      </c>
      <c r="Q3699" s="3" t="s">
        <v>5772</v>
      </c>
      <c r="R3699" s="3" t="s">
        <v>6423</v>
      </c>
      <c r="S3699" s="3" t="s">
        <v>6424</v>
      </c>
      <c r="T3699" s="3" t="s">
        <v>5775</v>
      </c>
      <c r="X3699" s="3">
        <v>3697</v>
      </c>
      <c r="Y3699" s="3">
        <v>98115</v>
      </c>
    </row>
    <row r="3700" spans="2:25" x14ac:dyDescent="0.35">
      <c r="B3700" s="3">
        <v>3698</v>
      </c>
      <c r="C3700" s="3" t="s">
        <v>3401</v>
      </c>
      <c r="D3700" s="3" t="s">
        <v>2831</v>
      </c>
      <c r="H3700" s="3" t="s">
        <v>3401</v>
      </c>
      <c r="I3700" s="3" t="s">
        <v>2831</v>
      </c>
      <c r="J3700" s="9">
        <v>41337</v>
      </c>
      <c r="K3700" s="9">
        <v>41337</v>
      </c>
      <c r="O3700" s="3" t="s">
        <v>3401</v>
      </c>
      <c r="P3700" s="3" t="s">
        <v>2831</v>
      </c>
      <c r="Q3700" s="3" t="s">
        <v>6020</v>
      </c>
      <c r="R3700" s="3" t="s">
        <v>6391</v>
      </c>
      <c r="S3700" s="3" t="s">
        <v>6392</v>
      </c>
      <c r="T3700" s="3" t="s">
        <v>5771</v>
      </c>
      <c r="X3700" s="3">
        <v>3698</v>
      </c>
      <c r="Y3700" s="3">
        <v>94110</v>
      </c>
    </row>
    <row r="3701" spans="2:25" x14ac:dyDescent="0.35">
      <c r="B3701" s="3">
        <v>3699</v>
      </c>
      <c r="C3701" s="3" t="s">
        <v>3401</v>
      </c>
      <c r="D3701" s="3" t="s">
        <v>2679</v>
      </c>
      <c r="H3701" s="3" t="s">
        <v>3401</v>
      </c>
      <c r="I3701" s="3" t="s">
        <v>2679</v>
      </c>
      <c r="J3701" s="9">
        <v>41337</v>
      </c>
      <c r="K3701" s="9">
        <v>41337</v>
      </c>
      <c r="O3701" s="3" t="s">
        <v>3401</v>
      </c>
      <c r="P3701" s="3" t="s">
        <v>2679</v>
      </c>
      <c r="Q3701" s="3" t="s">
        <v>6020</v>
      </c>
      <c r="R3701" s="3" t="s">
        <v>6391</v>
      </c>
      <c r="S3701" s="3" t="s">
        <v>6392</v>
      </c>
      <c r="T3701" s="3" t="s">
        <v>5771</v>
      </c>
      <c r="X3701" s="3">
        <v>3699</v>
      </c>
      <c r="Y3701" s="3">
        <v>94110</v>
      </c>
    </row>
    <row r="3702" spans="2:25" x14ac:dyDescent="0.35">
      <c r="B3702" s="3">
        <v>3700</v>
      </c>
      <c r="C3702" s="3" t="s">
        <v>3402</v>
      </c>
      <c r="D3702" s="3" t="s">
        <v>584</v>
      </c>
      <c r="H3702" s="3" t="s">
        <v>3402</v>
      </c>
      <c r="I3702" s="3" t="s">
        <v>584</v>
      </c>
      <c r="J3702" s="9">
        <v>41633</v>
      </c>
      <c r="K3702" s="9">
        <v>41634</v>
      </c>
      <c r="O3702" s="3" t="s">
        <v>3402</v>
      </c>
      <c r="P3702" s="3" t="s">
        <v>584</v>
      </c>
      <c r="Q3702" s="3" t="s">
        <v>5801</v>
      </c>
      <c r="R3702" s="3" t="s">
        <v>6589</v>
      </c>
      <c r="S3702" s="3" t="s">
        <v>6590</v>
      </c>
      <c r="T3702" s="3" t="s">
        <v>5771</v>
      </c>
      <c r="X3702" s="3">
        <v>3700</v>
      </c>
      <c r="Y3702" s="3">
        <v>98103</v>
      </c>
    </row>
    <row r="3703" spans="2:25" x14ac:dyDescent="0.35">
      <c r="B3703" s="3">
        <v>3701</v>
      </c>
      <c r="C3703" s="3" t="s">
        <v>3403</v>
      </c>
      <c r="D3703" s="3" t="s">
        <v>2532</v>
      </c>
      <c r="H3703" s="3" t="s">
        <v>3403</v>
      </c>
      <c r="I3703" s="3" t="s">
        <v>2532</v>
      </c>
      <c r="J3703" s="9">
        <v>41555</v>
      </c>
      <c r="K3703" s="9">
        <v>41557</v>
      </c>
      <c r="O3703" s="3" t="s">
        <v>3403</v>
      </c>
      <c r="P3703" s="3" t="s">
        <v>2532</v>
      </c>
      <c r="Q3703" s="3" t="s">
        <v>5801</v>
      </c>
      <c r="R3703" s="3" t="s">
        <v>6421</v>
      </c>
      <c r="S3703" s="3" t="s">
        <v>6422</v>
      </c>
      <c r="T3703" s="3" t="s">
        <v>5771</v>
      </c>
      <c r="X3703" s="3">
        <v>3701</v>
      </c>
      <c r="Y3703" s="3">
        <v>99207</v>
      </c>
    </row>
    <row r="3704" spans="2:25" x14ac:dyDescent="0.35">
      <c r="B3704" s="3">
        <v>3702</v>
      </c>
      <c r="C3704" s="3" t="s">
        <v>3404</v>
      </c>
      <c r="D3704" s="3" t="s">
        <v>3405</v>
      </c>
      <c r="H3704" s="3" t="s">
        <v>3404</v>
      </c>
      <c r="I3704" s="3" t="s">
        <v>3405</v>
      </c>
      <c r="J3704" s="9">
        <v>41255</v>
      </c>
      <c r="K3704" s="9">
        <v>41259</v>
      </c>
      <c r="O3704" s="3" t="s">
        <v>3404</v>
      </c>
      <c r="P3704" s="3" t="s">
        <v>3405</v>
      </c>
      <c r="Q3704" s="3" t="s">
        <v>5772</v>
      </c>
      <c r="R3704" s="3" t="s">
        <v>7199</v>
      </c>
      <c r="S3704" s="3" t="s">
        <v>7200</v>
      </c>
      <c r="T3704" s="3" t="s">
        <v>5775</v>
      </c>
      <c r="X3704" s="3">
        <v>3702</v>
      </c>
      <c r="Y3704" s="3">
        <v>78745</v>
      </c>
    </row>
    <row r="3705" spans="2:25" x14ac:dyDescent="0.35">
      <c r="B3705" s="3">
        <v>3703</v>
      </c>
      <c r="C3705" s="3" t="s">
        <v>3406</v>
      </c>
      <c r="D3705" s="3" t="s">
        <v>1857</v>
      </c>
      <c r="H3705" s="3" t="s">
        <v>3406</v>
      </c>
      <c r="I3705" s="3" t="s">
        <v>1857</v>
      </c>
      <c r="J3705" s="9">
        <v>41674</v>
      </c>
      <c r="K3705" s="9">
        <v>41679</v>
      </c>
      <c r="O3705" s="3" t="s">
        <v>3406</v>
      </c>
      <c r="P3705" s="3" t="s">
        <v>1857</v>
      </c>
      <c r="Q3705" s="3" t="s">
        <v>5772</v>
      </c>
      <c r="R3705" s="3" t="s">
        <v>6857</v>
      </c>
      <c r="S3705" s="3" t="s">
        <v>6858</v>
      </c>
      <c r="T3705" s="3" t="s">
        <v>5775</v>
      </c>
      <c r="X3705" s="3">
        <v>3703</v>
      </c>
      <c r="Y3705" s="3">
        <v>33024</v>
      </c>
    </row>
    <row r="3706" spans="2:25" x14ac:dyDescent="0.35">
      <c r="B3706" s="3">
        <v>3704</v>
      </c>
      <c r="C3706" s="3" t="s">
        <v>3406</v>
      </c>
      <c r="D3706" s="3" t="s">
        <v>3407</v>
      </c>
      <c r="H3706" s="3" t="s">
        <v>3406</v>
      </c>
      <c r="I3706" s="3" t="s">
        <v>3407</v>
      </c>
      <c r="J3706" s="9">
        <v>41674</v>
      </c>
      <c r="K3706" s="9">
        <v>41679</v>
      </c>
      <c r="O3706" s="3" t="s">
        <v>3406</v>
      </c>
      <c r="P3706" s="3" t="s">
        <v>3407</v>
      </c>
      <c r="Q3706" s="3" t="s">
        <v>5772</v>
      </c>
      <c r="R3706" s="3" t="s">
        <v>6857</v>
      </c>
      <c r="S3706" s="3" t="s">
        <v>6858</v>
      </c>
      <c r="T3706" s="3" t="s">
        <v>5775</v>
      </c>
      <c r="X3706" s="3">
        <v>3704</v>
      </c>
      <c r="Y3706" s="3">
        <v>33024</v>
      </c>
    </row>
    <row r="3707" spans="2:25" x14ac:dyDescent="0.35">
      <c r="B3707" s="3">
        <v>3705</v>
      </c>
      <c r="C3707" s="3" t="s">
        <v>3408</v>
      </c>
      <c r="D3707" s="3" t="s">
        <v>2052</v>
      </c>
      <c r="H3707" s="3" t="s">
        <v>3408</v>
      </c>
      <c r="I3707" s="3" t="s">
        <v>2052</v>
      </c>
      <c r="J3707" s="9">
        <v>41904</v>
      </c>
      <c r="K3707" s="9">
        <v>41908</v>
      </c>
      <c r="O3707" s="3" t="s">
        <v>3408</v>
      </c>
      <c r="P3707" s="3" t="s">
        <v>2052</v>
      </c>
      <c r="Q3707" s="3" t="s">
        <v>5772</v>
      </c>
      <c r="R3707" s="3" t="s">
        <v>5793</v>
      </c>
      <c r="S3707" s="3" t="s">
        <v>5794</v>
      </c>
      <c r="T3707" s="3" t="s">
        <v>5775</v>
      </c>
      <c r="X3707" s="3">
        <v>3705</v>
      </c>
      <c r="Y3707" s="3">
        <v>19143</v>
      </c>
    </row>
    <row r="3708" spans="2:25" x14ac:dyDescent="0.35">
      <c r="B3708" s="3">
        <v>3706</v>
      </c>
      <c r="C3708" s="3" t="s">
        <v>3409</v>
      </c>
      <c r="D3708" s="3" t="s">
        <v>567</v>
      </c>
      <c r="H3708" s="3" t="s">
        <v>3409</v>
      </c>
      <c r="I3708" s="3" t="s">
        <v>567</v>
      </c>
      <c r="J3708" s="9">
        <v>40850</v>
      </c>
      <c r="K3708" s="9">
        <v>40854</v>
      </c>
      <c r="O3708" s="3" t="s">
        <v>3409</v>
      </c>
      <c r="P3708" s="3" t="s">
        <v>567</v>
      </c>
      <c r="Q3708" s="3" t="s">
        <v>5772</v>
      </c>
      <c r="R3708" s="3" t="s">
        <v>6835</v>
      </c>
      <c r="S3708" s="3" t="s">
        <v>6836</v>
      </c>
      <c r="T3708" s="3" t="s">
        <v>5775</v>
      </c>
      <c r="X3708" s="3">
        <v>3706</v>
      </c>
      <c r="Y3708" s="3">
        <v>10009</v>
      </c>
    </row>
    <row r="3709" spans="2:25" x14ac:dyDescent="0.35">
      <c r="B3709" s="3">
        <v>3707</v>
      </c>
      <c r="C3709" s="3" t="s">
        <v>3409</v>
      </c>
      <c r="D3709" s="3" t="s">
        <v>1366</v>
      </c>
      <c r="H3709" s="3" t="s">
        <v>3409</v>
      </c>
      <c r="I3709" s="3" t="s">
        <v>1366</v>
      </c>
      <c r="J3709" s="9">
        <v>40850</v>
      </c>
      <c r="K3709" s="9">
        <v>40854</v>
      </c>
      <c r="O3709" s="3" t="s">
        <v>3409</v>
      </c>
      <c r="P3709" s="3" t="s">
        <v>1366</v>
      </c>
      <c r="Q3709" s="3" t="s">
        <v>5772</v>
      </c>
      <c r="R3709" s="3" t="s">
        <v>6835</v>
      </c>
      <c r="S3709" s="3" t="s">
        <v>6836</v>
      </c>
      <c r="T3709" s="3" t="s">
        <v>5775</v>
      </c>
      <c r="X3709" s="3">
        <v>3707</v>
      </c>
      <c r="Y3709" s="3">
        <v>10009</v>
      </c>
    </row>
    <row r="3710" spans="2:25" x14ac:dyDescent="0.35">
      <c r="B3710" s="3">
        <v>3708</v>
      </c>
      <c r="C3710" s="3" t="s">
        <v>3409</v>
      </c>
      <c r="D3710" s="3" t="s">
        <v>877</v>
      </c>
      <c r="H3710" s="3" t="s">
        <v>3409</v>
      </c>
      <c r="I3710" s="3" t="s">
        <v>877</v>
      </c>
      <c r="J3710" s="9">
        <v>40850</v>
      </c>
      <c r="K3710" s="9">
        <v>40854</v>
      </c>
      <c r="O3710" s="3" t="s">
        <v>3409</v>
      </c>
      <c r="P3710" s="3" t="s">
        <v>877</v>
      </c>
      <c r="Q3710" s="3" t="s">
        <v>5772</v>
      </c>
      <c r="R3710" s="3" t="s">
        <v>6835</v>
      </c>
      <c r="S3710" s="3" t="s">
        <v>6836</v>
      </c>
      <c r="T3710" s="3" t="s">
        <v>5775</v>
      </c>
      <c r="X3710" s="3">
        <v>3708</v>
      </c>
      <c r="Y3710" s="3">
        <v>10009</v>
      </c>
    </row>
    <row r="3711" spans="2:25" x14ac:dyDescent="0.35">
      <c r="B3711" s="3">
        <v>3709</v>
      </c>
      <c r="C3711" s="3" t="s">
        <v>3410</v>
      </c>
      <c r="D3711" s="3" t="s">
        <v>3411</v>
      </c>
      <c r="H3711" s="3" t="s">
        <v>3410</v>
      </c>
      <c r="I3711" s="3" t="s">
        <v>3411</v>
      </c>
      <c r="J3711" s="9">
        <v>40803</v>
      </c>
      <c r="K3711" s="9">
        <v>40807</v>
      </c>
      <c r="O3711" s="3" t="s">
        <v>3410</v>
      </c>
      <c r="P3711" s="3" t="s">
        <v>3411</v>
      </c>
      <c r="Q3711" s="3" t="s">
        <v>5772</v>
      </c>
      <c r="R3711" s="3" t="s">
        <v>7201</v>
      </c>
      <c r="S3711" s="3" t="s">
        <v>7202</v>
      </c>
      <c r="T3711" s="3" t="s">
        <v>5775</v>
      </c>
      <c r="X3711" s="3">
        <v>3709</v>
      </c>
      <c r="Y3711" s="3">
        <v>91911</v>
      </c>
    </row>
    <row r="3712" spans="2:25" x14ac:dyDescent="0.35">
      <c r="B3712" s="3">
        <v>3710</v>
      </c>
      <c r="C3712" s="3" t="s">
        <v>3412</v>
      </c>
      <c r="D3712" s="3" t="s">
        <v>1251</v>
      </c>
      <c r="H3712" s="3" t="s">
        <v>3412</v>
      </c>
      <c r="I3712" s="3" t="s">
        <v>1251</v>
      </c>
      <c r="J3712" s="9">
        <v>41968</v>
      </c>
      <c r="K3712" s="9">
        <v>41971</v>
      </c>
      <c r="O3712" s="3" t="s">
        <v>3412</v>
      </c>
      <c r="P3712" s="3" t="s">
        <v>1251</v>
      </c>
      <c r="Q3712" s="3" t="s">
        <v>5801</v>
      </c>
      <c r="R3712" s="3" t="s">
        <v>6283</v>
      </c>
      <c r="S3712" s="3" t="s">
        <v>6284</v>
      </c>
      <c r="T3712" s="3" t="s">
        <v>5775</v>
      </c>
      <c r="X3712" s="3">
        <v>3710</v>
      </c>
      <c r="Y3712" s="3">
        <v>94110</v>
      </c>
    </row>
    <row r="3713" spans="2:25" x14ac:dyDescent="0.35">
      <c r="B3713" s="3">
        <v>3711</v>
      </c>
      <c r="C3713" s="3" t="s">
        <v>3413</v>
      </c>
      <c r="D3713" s="3" t="s">
        <v>1881</v>
      </c>
      <c r="H3713" s="3" t="s">
        <v>3413</v>
      </c>
      <c r="I3713" s="3" t="s">
        <v>1881</v>
      </c>
      <c r="J3713" s="9">
        <v>41023</v>
      </c>
      <c r="K3713" s="9">
        <v>41027</v>
      </c>
      <c r="O3713" s="3" t="s">
        <v>3413</v>
      </c>
      <c r="P3713" s="3" t="s">
        <v>1881</v>
      </c>
      <c r="Q3713" s="3" t="s">
        <v>5772</v>
      </c>
      <c r="R3713" s="3" t="s">
        <v>6595</v>
      </c>
      <c r="S3713" s="3" t="s">
        <v>6596</v>
      </c>
      <c r="T3713" s="3" t="s">
        <v>5782</v>
      </c>
      <c r="X3713" s="3">
        <v>3711</v>
      </c>
      <c r="Y3713" s="3">
        <v>10009</v>
      </c>
    </row>
    <row r="3714" spans="2:25" x14ac:dyDescent="0.35">
      <c r="B3714" s="3">
        <v>3712</v>
      </c>
      <c r="C3714" s="3" t="s">
        <v>3414</v>
      </c>
      <c r="D3714" s="3" t="s">
        <v>919</v>
      </c>
      <c r="H3714" s="3" t="s">
        <v>3414</v>
      </c>
      <c r="I3714" s="3" t="s">
        <v>919</v>
      </c>
      <c r="J3714" s="9">
        <v>40977</v>
      </c>
      <c r="K3714" s="9">
        <v>40980</v>
      </c>
      <c r="O3714" s="3" t="s">
        <v>3414</v>
      </c>
      <c r="P3714" s="3" t="s">
        <v>919</v>
      </c>
      <c r="Q3714" s="3" t="s">
        <v>5801</v>
      </c>
      <c r="R3714" s="3" t="s">
        <v>6381</v>
      </c>
      <c r="S3714" s="3" t="s">
        <v>6382</v>
      </c>
      <c r="T3714" s="3" t="s">
        <v>5771</v>
      </c>
      <c r="X3714" s="3">
        <v>3712</v>
      </c>
      <c r="Y3714" s="3">
        <v>78207</v>
      </c>
    </row>
    <row r="3715" spans="2:25" x14ac:dyDescent="0.35">
      <c r="B3715" s="3">
        <v>3713</v>
      </c>
      <c r="C3715" s="3" t="s">
        <v>3414</v>
      </c>
      <c r="D3715" s="3" t="s">
        <v>1775</v>
      </c>
      <c r="H3715" s="3" t="s">
        <v>3414</v>
      </c>
      <c r="I3715" s="3" t="s">
        <v>1775</v>
      </c>
      <c r="J3715" s="9">
        <v>40977</v>
      </c>
      <c r="K3715" s="9">
        <v>40980</v>
      </c>
      <c r="O3715" s="3" t="s">
        <v>3414</v>
      </c>
      <c r="P3715" s="3" t="s">
        <v>1775</v>
      </c>
      <c r="Q3715" s="3" t="s">
        <v>5801</v>
      </c>
      <c r="R3715" s="3" t="s">
        <v>6381</v>
      </c>
      <c r="S3715" s="3" t="s">
        <v>6382</v>
      </c>
      <c r="T3715" s="3" t="s">
        <v>5771</v>
      </c>
      <c r="X3715" s="3">
        <v>3713</v>
      </c>
      <c r="Y3715" s="3">
        <v>78207</v>
      </c>
    </row>
    <row r="3716" spans="2:25" x14ac:dyDescent="0.35">
      <c r="B3716" s="3">
        <v>3714</v>
      </c>
      <c r="C3716" s="3" t="s">
        <v>3415</v>
      </c>
      <c r="D3716" s="3" t="s">
        <v>740</v>
      </c>
      <c r="H3716" s="3" t="s">
        <v>3415</v>
      </c>
      <c r="I3716" s="3" t="s">
        <v>740</v>
      </c>
      <c r="J3716" s="9">
        <v>41537</v>
      </c>
      <c r="K3716" s="9">
        <v>41542</v>
      </c>
      <c r="O3716" s="3" t="s">
        <v>3415</v>
      </c>
      <c r="P3716" s="3" t="s">
        <v>740</v>
      </c>
      <c r="Q3716" s="3" t="s">
        <v>5768</v>
      </c>
      <c r="R3716" s="3" t="s">
        <v>6477</v>
      </c>
      <c r="S3716" s="3" t="s">
        <v>6478</v>
      </c>
      <c r="T3716" s="3" t="s">
        <v>5782</v>
      </c>
      <c r="X3716" s="3">
        <v>3714</v>
      </c>
      <c r="Y3716" s="3">
        <v>94109</v>
      </c>
    </row>
    <row r="3717" spans="2:25" x14ac:dyDescent="0.35">
      <c r="B3717" s="3">
        <v>3715</v>
      </c>
      <c r="C3717" s="3" t="s">
        <v>3415</v>
      </c>
      <c r="D3717" s="3" t="s">
        <v>3416</v>
      </c>
      <c r="H3717" s="3" t="s">
        <v>3415</v>
      </c>
      <c r="I3717" s="3" t="s">
        <v>3416</v>
      </c>
      <c r="J3717" s="9">
        <v>41537</v>
      </c>
      <c r="K3717" s="9">
        <v>41542</v>
      </c>
      <c r="O3717" s="3" t="s">
        <v>3415</v>
      </c>
      <c r="P3717" s="3" t="s">
        <v>3416</v>
      </c>
      <c r="Q3717" s="3" t="s">
        <v>5768</v>
      </c>
      <c r="R3717" s="3" t="s">
        <v>6477</v>
      </c>
      <c r="S3717" s="3" t="s">
        <v>6478</v>
      </c>
      <c r="T3717" s="3" t="s">
        <v>5782</v>
      </c>
      <c r="X3717" s="3">
        <v>3715</v>
      </c>
      <c r="Y3717" s="3">
        <v>94109</v>
      </c>
    </row>
    <row r="3718" spans="2:25" x14ac:dyDescent="0.35">
      <c r="B3718" s="3">
        <v>3716</v>
      </c>
      <c r="C3718" s="3" t="s">
        <v>3417</v>
      </c>
      <c r="D3718" s="3" t="s">
        <v>55</v>
      </c>
      <c r="H3718" s="3" t="s">
        <v>3417</v>
      </c>
      <c r="I3718" s="3" t="s">
        <v>55</v>
      </c>
      <c r="J3718" s="9">
        <v>40847</v>
      </c>
      <c r="K3718" s="9">
        <v>40850</v>
      </c>
      <c r="O3718" s="3" t="s">
        <v>3417</v>
      </c>
      <c r="P3718" s="3" t="s">
        <v>55</v>
      </c>
      <c r="Q3718" s="3" t="s">
        <v>5768</v>
      </c>
      <c r="R3718" s="3" t="s">
        <v>6725</v>
      </c>
      <c r="S3718" s="3" t="s">
        <v>6726</v>
      </c>
      <c r="T3718" s="3" t="s">
        <v>5775</v>
      </c>
      <c r="X3718" s="3">
        <v>3716</v>
      </c>
      <c r="Y3718" s="3">
        <v>85323</v>
      </c>
    </row>
    <row r="3719" spans="2:25" x14ac:dyDescent="0.35">
      <c r="B3719" s="3">
        <v>3717</v>
      </c>
      <c r="C3719" s="3" t="s">
        <v>3418</v>
      </c>
      <c r="D3719" s="3" t="s">
        <v>2198</v>
      </c>
      <c r="H3719" s="3" t="s">
        <v>3418</v>
      </c>
      <c r="I3719" s="3" t="s">
        <v>2198</v>
      </c>
      <c r="J3719" s="9">
        <v>41967</v>
      </c>
      <c r="K3719" s="9">
        <v>41971</v>
      </c>
      <c r="O3719" s="3" t="s">
        <v>3418</v>
      </c>
      <c r="P3719" s="3" t="s">
        <v>2198</v>
      </c>
      <c r="Q3719" s="3" t="s">
        <v>5772</v>
      </c>
      <c r="R3719" s="3" t="s">
        <v>6097</v>
      </c>
      <c r="S3719" s="3" t="s">
        <v>6098</v>
      </c>
      <c r="T3719" s="3" t="s">
        <v>5775</v>
      </c>
      <c r="X3719" s="3">
        <v>3717</v>
      </c>
      <c r="Y3719" s="3">
        <v>60610</v>
      </c>
    </row>
    <row r="3720" spans="2:25" x14ac:dyDescent="0.35">
      <c r="B3720" s="3">
        <v>3718</v>
      </c>
      <c r="C3720" s="3" t="s">
        <v>3418</v>
      </c>
      <c r="D3720" s="3" t="s">
        <v>965</v>
      </c>
      <c r="H3720" s="3" t="s">
        <v>3418</v>
      </c>
      <c r="I3720" s="3" t="s">
        <v>965</v>
      </c>
      <c r="J3720" s="9">
        <v>41967</v>
      </c>
      <c r="K3720" s="9">
        <v>41971</v>
      </c>
      <c r="O3720" s="3" t="s">
        <v>3418</v>
      </c>
      <c r="P3720" s="3" t="s">
        <v>965</v>
      </c>
      <c r="Q3720" s="3" t="s">
        <v>5772</v>
      </c>
      <c r="R3720" s="3" t="s">
        <v>6097</v>
      </c>
      <c r="S3720" s="3" t="s">
        <v>6098</v>
      </c>
      <c r="T3720" s="3" t="s">
        <v>5775</v>
      </c>
      <c r="X3720" s="3">
        <v>3718</v>
      </c>
      <c r="Y3720" s="3">
        <v>60610</v>
      </c>
    </row>
    <row r="3721" spans="2:25" x14ac:dyDescent="0.35">
      <c r="B3721" s="3">
        <v>3719</v>
      </c>
      <c r="C3721" s="3" t="s">
        <v>3418</v>
      </c>
      <c r="D3721" s="3" t="s">
        <v>1164</v>
      </c>
      <c r="H3721" s="3" t="s">
        <v>3418</v>
      </c>
      <c r="I3721" s="3" t="s">
        <v>1164</v>
      </c>
      <c r="J3721" s="9">
        <v>41967</v>
      </c>
      <c r="K3721" s="9">
        <v>41971</v>
      </c>
      <c r="O3721" s="3" t="s">
        <v>3418</v>
      </c>
      <c r="P3721" s="3" t="s">
        <v>1164</v>
      </c>
      <c r="Q3721" s="3" t="s">
        <v>5772</v>
      </c>
      <c r="R3721" s="3" t="s">
        <v>6097</v>
      </c>
      <c r="S3721" s="3" t="s">
        <v>6098</v>
      </c>
      <c r="T3721" s="3" t="s">
        <v>5775</v>
      </c>
      <c r="X3721" s="3">
        <v>3719</v>
      </c>
      <c r="Y3721" s="3">
        <v>60610</v>
      </c>
    </row>
    <row r="3722" spans="2:25" x14ac:dyDescent="0.35">
      <c r="B3722" s="3">
        <v>3720</v>
      </c>
      <c r="C3722" s="3" t="s">
        <v>3419</v>
      </c>
      <c r="D3722" s="3" t="s">
        <v>3381</v>
      </c>
      <c r="H3722" s="3" t="s">
        <v>3419</v>
      </c>
      <c r="I3722" s="3" t="s">
        <v>3381</v>
      </c>
      <c r="J3722" s="9">
        <v>41960</v>
      </c>
      <c r="K3722" s="9">
        <v>41965</v>
      </c>
      <c r="O3722" s="3" t="s">
        <v>3419</v>
      </c>
      <c r="P3722" s="3" t="s">
        <v>3381</v>
      </c>
      <c r="Q3722" s="3" t="s">
        <v>5772</v>
      </c>
      <c r="R3722" s="3" t="s">
        <v>7147</v>
      </c>
      <c r="S3722" s="3" t="s">
        <v>7148</v>
      </c>
      <c r="T3722" s="3" t="s">
        <v>5782</v>
      </c>
      <c r="X3722" s="3">
        <v>3720</v>
      </c>
      <c r="Y3722" s="3">
        <v>92025</v>
      </c>
    </row>
    <row r="3723" spans="2:25" x14ac:dyDescent="0.35">
      <c r="B3723" s="3">
        <v>3721</v>
      </c>
      <c r="C3723" s="3" t="s">
        <v>3420</v>
      </c>
      <c r="D3723" s="3" t="s">
        <v>803</v>
      </c>
      <c r="H3723" s="3" t="s">
        <v>3420</v>
      </c>
      <c r="I3723" s="3" t="s">
        <v>803</v>
      </c>
      <c r="J3723" s="9">
        <v>40732</v>
      </c>
      <c r="K3723" s="9">
        <v>40734</v>
      </c>
      <c r="O3723" s="3" t="s">
        <v>3420</v>
      </c>
      <c r="P3723" s="3" t="s">
        <v>803</v>
      </c>
      <c r="Q3723" s="3" t="s">
        <v>5801</v>
      </c>
      <c r="R3723" s="3" t="s">
        <v>6941</v>
      </c>
      <c r="S3723" s="3" t="s">
        <v>6942</v>
      </c>
      <c r="T3723" s="3" t="s">
        <v>5775</v>
      </c>
      <c r="X3723" s="3">
        <v>3721</v>
      </c>
      <c r="Y3723" s="3">
        <v>14215</v>
      </c>
    </row>
    <row r="3724" spans="2:25" x14ac:dyDescent="0.35">
      <c r="B3724" s="3">
        <v>3722</v>
      </c>
      <c r="C3724" s="3" t="s">
        <v>3421</v>
      </c>
      <c r="D3724" s="3" t="s">
        <v>2317</v>
      </c>
      <c r="H3724" s="3" t="s">
        <v>3421</v>
      </c>
      <c r="I3724" s="3" t="s">
        <v>2317</v>
      </c>
      <c r="J3724" s="9">
        <v>40854</v>
      </c>
      <c r="K3724" s="9">
        <v>40859</v>
      </c>
      <c r="O3724" s="3" t="s">
        <v>3421</v>
      </c>
      <c r="P3724" s="3" t="s">
        <v>2317</v>
      </c>
      <c r="Q3724" s="3" t="s">
        <v>5772</v>
      </c>
      <c r="R3724" s="3" t="s">
        <v>5974</v>
      </c>
      <c r="S3724" s="3" t="s">
        <v>5975</v>
      </c>
      <c r="T3724" s="3" t="s">
        <v>5775</v>
      </c>
      <c r="X3724" s="3">
        <v>3722</v>
      </c>
      <c r="Y3724" s="3">
        <v>77070</v>
      </c>
    </row>
    <row r="3725" spans="2:25" x14ac:dyDescent="0.35">
      <c r="B3725" s="3">
        <v>3723</v>
      </c>
      <c r="C3725" s="3" t="s">
        <v>3421</v>
      </c>
      <c r="D3725" s="3" t="s">
        <v>3422</v>
      </c>
      <c r="H3725" s="3" t="s">
        <v>3421</v>
      </c>
      <c r="I3725" s="3" t="s">
        <v>3422</v>
      </c>
      <c r="J3725" s="9">
        <v>40854</v>
      </c>
      <c r="K3725" s="9">
        <v>40859</v>
      </c>
      <c r="O3725" s="3" t="s">
        <v>3421</v>
      </c>
      <c r="P3725" s="3" t="s">
        <v>3422</v>
      </c>
      <c r="Q3725" s="3" t="s">
        <v>5772</v>
      </c>
      <c r="R3725" s="3" t="s">
        <v>5974</v>
      </c>
      <c r="S3725" s="3" t="s">
        <v>5975</v>
      </c>
      <c r="T3725" s="3" t="s">
        <v>5775</v>
      </c>
      <c r="X3725" s="3">
        <v>3723</v>
      </c>
      <c r="Y3725" s="3">
        <v>77070</v>
      </c>
    </row>
    <row r="3726" spans="2:25" x14ac:dyDescent="0.35">
      <c r="B3726" s="3">
        <v>3724</v>
      </c>
      <c r="C3726" s="3" t="s">
        <v>3421</v>
      </c>
      <c r="D3726" s="3" t="s">
        <v>630</v>
      </c>
      <c r="H3726" s="3" t="s">
        <v>3421</v>
      </c>
      <c r="I3726" s="3" t="s">
        <v>630</v>
      </c>
      <c r="J3726" s="9">
        <v>40854</v>
      </c>
      <c r="K3726" s="9">
        <v>40859</v>
      </c>
      <c r="O3726" s="3" t="s">
        <v>3421</v>
      </c>
      <c r="P3726" s="3" t="s">
        <v>630</v>
      </c>
      <c r="Q3726" s="3" t="s">
        <v>5772</v>
      </c>
      <c r="R3726" s="3" t="s">
        <v>5974</v>
      </c>
      <c r="S3726" s="3" t="s">
        <v>5975</v>
      </c>
      <c r="T3726" s="3" t="s">
        <v>5775</v>
      </c>
      <c r="X3726" s="3">
        <v>3724</v>
      </c>
      <c r="Y3726" s="3">
        <v>77070</v>
      </c>
    </row>
    <row r="3727" spans="2:25" x14ac:dyDescent="0.35">
      <c r="B3727" s="3">
        <v>3725</v>
      </c>
      <c r="C3727" s="3" t="s">
        <v>3423</v>
      </c>
      <c r="D3727" s="3" t="s">
        <v>1318</v>
      </c>
      <c r="H3727" s="3" t="s">
        <v>3423</v>
      </c>
      <c r="I3727" s="3" t="s">
        <v>1318</v>
      </c>
      <c r="J3727" s="9">
        <v>41668</v>
      </c>
      <c r="K3727" s="9">
        <v>41672</v>
      </c>
      <c r="O3727" s="3" t="s">
        <v>3423</v>
      </c>
      <c r="P3727" s="3" t="s">
        <v>1318</v>
      </c>
      <c r="Q3727" s="3" t="s">
        <v>5772</v>
      </c>
      <c r="R3727" s="3" t="s">
        <v>6975</v>
      </c>
      <c r="S3727" s="3" t="s">
        <v>6976</v>
      </c>
      <c r="T3727" s="3" t="s">
        <v>5775</v>
      </c>
      <c r="X3727" s="3">
        <v>3725</v>
      </c>
      <c r="Y3727" s="3">
        <v>67212</v>
      </c>
    </row>
    <row r="3728" spans="2:25" x14ac:dyDescent="0.35">
      <c r="B3728" s="3">
        <v>3726</v>
      </c>
      <c r="C3728" s="3" t="s">
        <v>3424</v>
      </c>
      <c r="D3728" s="3" t="s">
        <v>3425</v>
      </c>
      <c r="H3728" s="3" t="s">
        <v>3424</v>
      </c>
      <c r="I3728" s="3" t="s">
        <v>3425</v>
      </c>
      <c r="J3728" s="9">
        <v>41254</v>
      </c>
      <c r="K3728" s="9">
        <v>41259</v>
      </c>
      <c r="O3728" s="3" t="s">
        <v>3424</v>
      </c>
      <c r="P3728" s="3" t="s">
        <v>3425</v>
      </c>
      <c r="Q3728" s="3" t="s">
        <v>5772</v>
      </c>
      <c r="R3728" s="3" t="s">
        <v>5778</v>
      </c>
      <c r="S3728" s="3" t="s">
        <v>5779</v>
      </c>
      <c r="T3728" s="3" t="s">
        <v>5775</v>
      </c>
      <c r="X3728" s="3">
        <v>3726</v>
      </c>
      <c r="Y3728" s="3">
        <v>80906</v>
      </c>
    </row>
    <row r="3729" spans="2:25" x14ac:dyDescent="0.35">
      <c r="B3729" s="3">
        <v>3727</v>
      </c>
      <c r="C3729" s="3" t="s">
        <v>3424</v>
      </c>
      <c r="D3729" s="3" t="s">
        <v>2190</v>
      </c>
      <c r="H3729" s="3" t="s">
        <v>3424</v>
      </c>
      <c r="I3729" s="3" t="s">
        <v>2190</v>
      </c>
      <c r="J3729" s="9">
        <v>41254</v>
      </c>
      <c r="K3729" s="9">
        <v>41259</v>
      </c>
      <c r="O3729" s="3" t="s">
        <v>3424</v>
      </c>
      <c r="P3729" s="3" t="s">
        <v>2190</v>
      </c>
      <c r="Q3729" s="3" t="s">
        <v>5772</v>
      </c>
      <c r="R3729" s="3" t="s">
        <v>5778</v>
      </c>
      <c r="S3729" s="3" t="s">
        <v>5779</v>
      </c>
      <c r="T3729" s="3" t="s">
        <v>5775</v>
      </c>
      <c r="X3729" s="3">
        <v>3727</v>
      </c>
      <c r="Y3729" s="3">
        <v>80906</v>
      </c>
    </row>
    <row r="3730" spans="2:25" x14ac:dyDescent="0.35">
      <c r="B3730" s="3">
        <v>3728</v>
      </c>
      <c r="C3730" s="3" t="s">
        <v>3424</v>
      </c>
      <c r="D3730" s="3" t="s">
        <v>1091</v>
      </c>
      <c r="H3730" s="3" t="s">
        <v>3424</v>
      </c>
      <c r="I3730" s="3" t="s">
        <v>1091</v>
      </c>
      <c r="J3730" s="9">
        <v>41254</v>
      </c>
      <c r="K3730" s="9">
        <v>41259</v>
      </c>
      <c r="O3730" s="3" t="s">
        <v>3424</v>
      </c>
      <c r="P3730" s="3" t="s">
        <v>1091</v>
      </c>
      <c r="Q3730" s="3" t="s">
        <v>5772</v>
      </c>
      <c r="R3730" s="3" t="s">
        <v>5778</v>
      </c>
      <c r="S3730" s="3" t="s">
        <v>5779</v>
      </c>
      <c r="T3730" s="3" t="s">
        <v>5775</v>
      </c>
      <c r="X3730" s="3">
        <v>3728</v>
      </c>
      <c r="Y3730" s="3">
        <v>80906</v>
      </c>
    </row>
    <row r="3731" spans="2:25" x14ac:dyDescent="0.35">
      <c r="B3731" s="3">
        <v>3729</v>
      </c>
      <c r="C3731" s="3" t="s">
        <v>3424</v>
      </c>
      <c r="D3731" s="3" t="s">
        <v>3426</v>
      </c>
      <c r="H3731" s="3" t="s">
        <v>3424</v>
      </c>
      <c r="I3731" s="3" t="s">
        <v>3426</v>
      </c>
      <c r="J3731" s="9">
        <v>41254</v>
      </c>
      <c r="K3731" s="9">
        <v>41259</v>
      </c>
      <c r="O3731" s="3" t="s">
        <v>3424</v>
      </c>
      <c r="P3731" s="3" t="s">
        <v>3426</v>
      </c>
      <c r="Q3731" s="3" t="s">
        <v>5772</v>
      </c>
      <c r="R3731" s="3" t="s">
        <v>5778</v>
      </c>
      <c r="S3731" s="3" t="s">
        <v>5779</v>
      </c>
      <c r="T3731" s="3" t="s">
        <v>5775</v>
      </c>
      <c r="X3731" s="3">
        <v>3729</v>
      </c>
      <c r="Y3731" s="3">
        <v>80906</v>
      </c>
    </row>
    <row r="3732" spans="2:25" x14ac:dyDescent="0.35">
      <c r="B3732" s="3">
        <v>3730</v>
      </c>
      <c r="C3732" s="3" t="s">
        <v>3424</v>
      </c>
      <c r="D3732" s="3" t="s">
        <v>1440</v>
      </c>
      <c r="H3732" s="3" t="s">
        <v>3424</v>
      </c>
      <c r="I3732" s="3" t="s">
        <v>1440</v>
      </c>
      <c r="J3732" s="9">
        <v>41254</v>
      </c>
      <c r="K3732" s="9">
        <v>41259</v>
      </c>
      <c r="O3732" s="3" t="s">
        <v>3424</v>
      </c>
      <c r="P3732" s="3" t="s">
        <v>1440</v>
      </c>
      <c r="Q3732" s="3" t="s">
        <v>5772</v>
      </c>
      <c r="R3732" s="3" t="s">
        <v>5778</v>
      </c>
      <c r="S3732" s="3" t="s">
        <v>5779</v>
      </c>
      <c r="T3732" s="3" t="s">
        <v>5775</v>
      </c>
      <c r="X3732" s="3">
        <v>3730</v>
      </c>
      <c r="Y3732" s="3">
        <v>80906</v>
      </c>
    </row>
    <row r="3733" spans="2:25" x14ac:dyDescent="0.35">
      <c r="B3733" s="3">
        <v>3731</v>
      </c>
      <c r="C3733" s="3" t="s">
        <v>3424</v>
      </c>
      <c r="D3733" s="3" t="s">
        <v>1371</v>
      </c>
      <c r="H3733" s="3" t="s">
        <v>3424</v>
      </c>
      <c r="I3733" s="3" t="s">
        <v>1371</v>
      </c>
      <c r="J3733" s="9">
        <v>41254</v>
      </c>
      <c r="K3733" s="9">
        <v>41259</v>
      </c>
      <c r="O3733" s="3" t="s">
        <v>3424</v>
      </c>
      <c r="P3733" s="3" t="s">
        <v>1371</v>
      </c>
      <c r="Q3733" s="3" t="s">
        <v>5772</v>
      </c>
      <c r="R3733" s="3" t="s">
        <v>5778</v>
      </c>
      <c r="S3733" s="3" t="s">
        <v>5779</v>
      </c>
      <c r="T3733" s="3" t="s">
        <v>5775</v>
      </c>
      <c r="X3733" s="3">
        <v>3731</v>
      </c>
      <c r="Y3733" s="3">
        <v>80906</v>
      </c>
    </row>
    <row r="3734" spans="2:25" x14ac:dyDescent="0.35">
      <c r="B3734" s="3">
        <v>3732</v>
      </c>
      <c r="C3734" s="3" t="s">
        <v>3424</v>
      </c>
      <c r="D3734" s="3" t="s">
        <v>2302</v>
      </c>
      <c r="H3734" s="3" t="s">
        <v>3424</v>
      </c>
      <c r="I3734" s="3" t="s">
        <v>2302</v>
      </c>
      <c r="J3734" s="9">
        <v>41254</v>
      </c>
      <c r="K3734" s="9">
        <v>41259</v>
      </c>
      <c r="O3734" s="3" t="s">
        <v>3424</v>
      </c>
      <c r="P3734" s="3" t="s">
        <v>2302</v>
      </c>
      <c r="Q3734" s="3" t="s">
        <v>5772</v>
      </c>
      <c r="R3734" s="3" t="s">
        <v>5778</v>
      </c>
      <c r="S3734" s="3" t="s">
        <v>5779</v>
      </c>
      <c r="T3734" s="3" t="s">
        <v>5775</v>
      </c>
      <c r="X3734" s="3">
        <v>3732</v>
      </c>
      <c r="Y3734" s="3">
        <v>80906</v>
      </c>
    </row>
    <row r="3735" spans="2:25" x14ac:dyDescent="0.35">
      <c r="B3735" s="3">
        <v>3733</v>
      </c>
      <c r="C3735" s="3" t="s">
        <v>3424</v>
      </c>
      <c r="D3735" s="3" t="s">
        <v>1532</v>
      </c>
      <c r="H3735" s="3" t="s">
        <v>3424</v>
      </c>
      <c r="I3735" s="3" t="s">
        <v>1532</v>
      </c>
      <c r="J3735" s="9">
        <v>41254</v>
      </c>
      <c r="K3735" s="9">
        <v>41259</v>
      </c>
      <c r="O3735" s="3" t="s">
        <v>3424</v>
      </c>
      <c r="P3735" s="3" t="s">
        <v>1532</v>
      </c>
      <c r="Q3735" s="3" t="s">
        <v>5772</v>
      </c>
      <c r="R3735" s="3" t="s">
        <v>5778</v>
      </c>
      <c r="S3735" s="3" t="s">
        <v>5779</v>
      </c>
      <c r="T3735" s="3" t="s">
        <v>5775</v>
      </c>
      <c r="X3735" s="3">
        <v>3733</v>
      </c>
      <c r="Y3735" s="3">
        <v>80906</v>
      </c>
    </row>
    <row r="3736" spans="2:25" x14ac:dyDescent="0.35">
      <c r="B3736" s="3">
        <v>3734</v>
      </c>
      <c r="C3736" s="3" t="s">
        <v>3424</v>
      </c>
      <c r="D3736" s="3" t="s">
        <v>122</v>
      </c>
      <c r="H3736" s="3" t="s">
        <v>3424</v>
      </c>
      <c r="I3736" s="3" t="s">
        <v>122</v>
      </c>
      <c r="J3736" s="9">
        <v>41254</v>
      </c>
      <c r="K3736" s="9">
        <v>41259</v>
      </c>
      <c r="O3736" s="3" t="s">
        <v>3424</v>
      </c>
      <c r="P3736" s="3" t="s">
        <v>122</v>
      </c>
      <c r="Q3736" s="3" t="s">
        <v>5772</v>
      </c>
      <c r="R3736" s="3" t="s">
        <v>5778</v>
      </c>
      <c r="S3736" s="3" t="s">
        <v>5779</v>
      </c>
      <c r="T3736" s="3" t="s">
        <v>5775</v>
      </c>
      <c r="X3736" s="3">
        <v>3734</v>
      </c>
      <c r="Y3736" s="3">
        <v>80906</v>
      </c>
    </row>
    <row r="3737" spans="2:25" x14ac:dyDescent="0.35">
      <c r="B3737" s="3">
        <v>3735</v>
      </c>
      <c r="C3737" s="3" t="s">
        <v>3427</v>
      </c>
      <c r="D3737" s="3" t="s">
        <v>1869</v>
      </c>
      <c r="H3737" s="3" t="s">
        <v>3427</v>
      </c>
      <c r="I3737" s="3" t="s">
        <v>1869</v>
      </c>
      <c r="J3737" s="9">
        <v>41089</v>
      </c>
      <c r="K3737" s="9">
        <v>41094</v>
      </c>
      <c r="O3737" s="3" t="s">
        <v>3427</v>
      </c>
      <c r="P3737" s="3" t="s">
        <v>1869</v>
      </c>
      <c r="Q3737" s="3" t="s">
        <v>5772</v>
      </c>
      <c r="R3737" s="3" t="s">
        <v>6643</v>
      </c>
      <c r="S3737" s="3" t="s">
        <v>6644</v>
      </c>
      <c r="T3737" s="3" t="s">
        <v>5775</v>
      </c>
      <c r="X3737" s="3">
        <v>3735</v>
      </c>
      <c r="Y3737" s="3">
        <v>10011</v>
      </c>
    </row>
    <row r="3738" spans="2:25" x14ac:dyDescent="0.35">
      <c r="B3738" s="3">
        <v>3736</v>
      </c>
      <c r="C3738" s="3" t="s">
        <v>3428</v>
      </c>
      <c r="D3738" s="3" t="s">
        <v>3026</v>
      </c>
      <c r="H3738" s="3" t="s">
        <v>3428</v>
      </c>
      <c r="I3738" s="3" t="s">
        <v>3026</v>
      </c>
      <c r="J3738" s="9">
        <v>40984</v>
      </c>
      <c r="K3738" s="9">
        <v>40991</v>
      </c>
      <c r="O3738" s="3" t="s">
        <v>3428</v>
      </c>
      <c r="P3738" s="3" t="s">
        <v>3026</v>
      </c>
      <c r="Q3738" s="3" t="s">
        <v>5772</v>
      </c>
      <c r="R3738" s="3" t="s">
        <v>7203</v>
      </c>
      <c r="S3738" s="3" t="s">
        <v>7204</v>
      </c>
      <c r="T3738" s="3" t="s">
        <v>5771</v>
      </c>
      <c r="X3738" s="3">
        <v>3736</v>
      </c>
      <c r="Y3738" s="3">
        <v>90036</v>
      </c>
    </row>
    <row r="3739" spans="2:25" x14ac:dyDescent="0.35">
      <c r="B3739" s="3">
        <v>3737</v>
      </c>
      <c r="C3739" s="3" t="s">
        <v>3429</v>
      </c>
      <c r="D3739" s="3" t="s">
        <v>789</v>
      </c>
      <c r="H3739" s="3" t="s">
        <v>3429</v>
      </c>
      <c r="I3739" s="3" t="s">
        <v>789</v>
      </c>
      <c r="J3739" s="9">
        <v>41134</v>
      </c>
      <c r="K3739" s="9">
        <v>41138</v>
      </c>
      <c r="O3739" s="3" t="s">
        <v>3429</v>
      </c>
      <c r="P3739" s="3" t="s">
        <v>789</v>
      </c>
      <c r="Q3739" s="3" t="s">
        <v>5772</v>
      </c>
      <c r="R3739" s="3" t="s">
        <v>6167</v>
      </c>
      <c r="S3739" s="3" t="s">
        <v>6168</v>
      </c>
      <c r="T3739" s="3" t="s">
        <v>5775</v>
      </c>
      <c r="X3739" s="3">
        <v>3737</v>
      </c>
      <c r="Y3739" s="3">
        <v>30062</v>
      </c>
    </row>
    <row r="3740" spans="2:25" x14ac:dyDescent="0.35">
      <c r="B3740" s="3">
        <v>3738</v>
      </c>
      <c r="C3740" s="3" t="s">
        <v>3430</v>
      </c>
      <c r="D3740" s="3" t="s">
        <v>1018</v>
      </c>
      <c r="H3740" s="3" t="s">
        <v>3430</v>
      </c>
      <c r="I3740" s="3" t="s">
        <v>1018</v>
      </c>
      <c r="J3740" s="9">
        <v>41834</v>
      </c>
      <c r="K3740" s="9">
        <v>41838</v>
      </c>
      <c r="O3740" s="3" t="s">
        <v>3430</v>
      </c>
      <c r="P3740" s="3" t="s">
        <v>1018</v>
      </c>
      <c r="Q3740" s="3" t="s">
        <v>5768</v>
      </c>
      <c r="R3740" s="3" t="s">
        <v>7117</v>
      </c>
      <c r="S3740" s="3" t="s">
        <v>7118</v>
      </c>
      <c r="T3740" s="3" t="s">
        <v>5775</v>
      </c>
      <c r="X3740" s="3">
        <v>3738</v>
      </c>
      <c r="Y3740" s="3">
        <v>19140</v>
      </c>
    </row>
    <row r="3741" spans="2:25" x14ac:dyDescent="0.35">
      <c r="B3741" s="3">
        <v>3739</v>
      </c>
      <c r="C3741" s="3" t="s">
        <v>3430</v>
      </c>
      <c r="D3741" s="3" t="s">
        <v>3431</v>
      </c>
      <c r="H3741" s="3" t="s">
        <v>3430</v>
      </c>
      <c r="I3741" s="3" t="s">
        <v>3431</v>
      </c>
      <c r="J3741" s="9">
        <v>41834</v>
      </c>
      <c r="K3741" s="9">
        <v>41838</v>
      </c>
      <c r="O3741" s="3" t="s">
        <v>3430</v>
      </c>
      <c r="P3741" s="3" t="s">
        <v>3431</v>
      </c>
      <c r="Q3741" s="3" t="s">
        <v>5768</v>
      </c>
      <c r="R3741" s="3" t="s">
        <v>7117</v>
      </c>
      <c r="S3741" s="3" t="s">
        <v>7118</v>
      </c>
      <c r="T3741" s="3" t="s">
        <v>5775</v>
      </c>
      <c r="X3741" s="3">
        <v>3739</v>
      </c>
      <c r="Y3741" s="3">
        <v>19140</v>
      </c>
    </row>
    <row r="3742" spans="2:25" x14ac:dyDescent="0.35">
      <c r="B3742" s="3">
        <v>3740</v>
      </c>
      <c r="C3742" s="3" t="s">
        <v>3432</v>
      </c>
      <c r="D3742" s="3" t="s">
        <v>1575</v>
      </c>
      <c r="H3742" s="3" t="s">
        <v>3432</v>
      </c>
      <c r="I3742" s="3" t="s">
        <v>1575</v>
      </c>
      <c r="J3742" s="9">
        <v>41235</v>
      </c>
      <c r="K3742" s="9">
        <v>41238</v>
      </c>
      <c r="O3742" s="3" t="s">
        <v>3432</v>
      </c>
      <c r="P3742" s="3" t="s">
        <v>1575</v>
      </c>
      <c r="Q3742" s="3" t="s">
        <v>5768</v>
      </c>
      <c r="R3742" s="3" t="s">
        <v>6037</v>
      </c>
      <c r="S3742" s="3" t="s">
        <v>6038</v>
      </c>
      <c r="T3742" s="3" t="s">
        <v>5775</v>
      </c>
      <c r="X3742" s="3">
        <v>3740</v>
      </c>
      <c r="Y3742" s="3">
        <v>90008</v>
      </c>
    </row>
    <row r="3743" spans="2:25" x14ac:dyDescent="0.35">
      <c r="B3743" s="3">
        <v>3741</v>
      </c>
      <c r="C3743" s="3" t="s">
        <v>3432</v>
      </c>
      <c r="D3743" s="3" t="s">
        <v>2421</v>
      </c>
      <c r="H3743" s="3" t="s">
        <v>3432</v>
      </c>
      <c r="I3743" s="3" t="s">
        <v>2421</v>
      </c>
      <c r="J3743" s="9">
        <v>41235</v>
      </c>
      <c r="K3743" s="9">
        <v>41238</v>
      </c>
      <c r="O3743" s="3" t="s">
        <v>3432</v>
      </c>
      <c r="P3743" s="3" t="s">
        <v>2421</v>
      </c>
      <c r="Q3743" s="3" t="s">
        <v>5768</v>
      </c>
      <c r="R3743" s="3" t="s">
        <v>6037</v>
      </c>
      <c r="S3743" s="3" t="s">
        <v>6038</v>
      </c>
      <c r="T3743" s="3" t="s">
        <v>5775</v>
      </c>
      <c r="X3743" s="3">
        <v>3741</v>
      </c>
      <c r="Y3743" s="3">
        <v>90008</v>
      </c>
    </row>
    <row r="3744" spans="2:25" x14ac:dyDescent="0.35">
      <c r="B3744" s="3">
        <v>3742</v>
      </c>
      <c r="C3744" s="3" t="s">
        <v>3432</v>
      </c>
      <c r="D3744" s="3" t="s">
        <v>1176</v>
      </c>
      <c r="H3744" s="3" t="s">
        <v>3432</v>
      </c>
      <c r="I3744" s="3" t="s">
        <v>1176</v>
      </c>
      <c r="J3744" s="9">
        <v>41235</v>
      </c>
      <c r="K3744" s="9">
        <v>41238</v>
      </c>
      <c r="O3744" s="3" t="s">
        <v>3432</v>
      </c>
      <c r="P3744" s="3" t="s">
        <v>1176</v>
      </c>
      <c r="Q3744" s="3" t="s">
        <v>5768</v>
      </c>
      <c r="R3744" s="3" t="s">
        <v>6037</v>
      </c>
      <c r="S3744" s="3" t="s">
        <v>6038</v>
      </c>
      <c r="T3744" s="3" t="s">
        <v>5775</v>
      </c>
      <c r="X3744" s="3">
        <v>3742</v>
      </c>
      <c r="Y3744" s="3">
        <v>90008</v>
      </c>
    </row>
    <row r="3745" spans="2:25" x14ac:dyDescent="0.35">
      <c r="B3745" s="3">
        <v>3743</v>
      </c>
      <c r="C3745" s="3" t="s">
        <v>3433</v>
      </c>
      <c r="D3745" s="3" t="s">
        <v>1898</v>
      </c>
      <c r="H3745" s="3" t="s">
        <v>3433</v>
      </c>
      <c r="I3745" s="3" t="s">
        <v>1898</v>
      </c>
      <c r="J3745" s="9">
        <v>40870</v>
      </c>
      <c r="K3745" s="9">
        <v>40875</v>
      </c>
      <c r="O3745" s="3" t="s">
        <v>3433</v>
      </c>
      <c r="P3745" s="3" t="s">
        <v>1898</v>
      </c>
      <c r="Q3745" s="3" t="s">
        <v>5772</v>
      </c>
      <c r="R3745" s="3" t="s">
        <v>6695</v>
      </c>
      <c r="S3745" s="3" t="s">
        <v>6696</v>
      </c>
      <c r="T3745" s="3" t="s">
        <v>5771</v>
      </c>
      <c r="X3745" s="3">
        <v>3743</v>
      </c>
      <c r="Y3745" s="3">
        <v>19134</v>
      </c>
    </row>
    <row r="3746" spans="2:25" x14ac:dyDescent="0.35">
      <c r="B3746" s="3">
        <v>3744</v>
      </c>
      <c r="C3746" s="3" t="s">
        <v>3434</v>
      </c>
      <c r="D3746" s="3" t="s">
        <v>3359</v>
      </c>
      <c r="H3746" s="3" t="s">
        <v>3434</v>
      </c>
      <c r="I3746" s="3" t="s">
        <v>3359</v>
      </c>
      <c r="J3746" s="9">
        <v>41270</v>
      </c>
      <c r="K3746" s="9">
        <v>41273</v>
      </c>
      <c r="O3746" s="3" t="s">
        <v>3434</v>
      </c>
      <c r="P3746" s="3" t="s">
        <v>3359</v>
      </c>
      <c r="Q3746" s="3" t="s">
        <v>5801</v>
      </c>
      <c r="R3746" s="3" t="s">
        <v>6985</v>
      </c>
      <c r="S3746" s="3" t="s">
        <v>6986</v>
      </c>
      <c r="T3746" s="3" t="s">
        <v>5775</v>
      </c>
      <c r="X3746" s="3">
        <v>3744</v>
      </c>
      <c r="Y3746" s="3">
        <v>54703</v>
      </c>
    </row>
    <row r="3747" spans="2:25" x14ac:dyDescent="0.35">
      <c r="B3747" s="3">
        <v>3745</v>
      </c>
      <c r="C3747" s="3" t="s">
        <v>3434</v>
      </c>
      <c r="D3747" s="3" t="s">
        <v>3435</v>
      </c>
      <c r="H3747" s="3" t="s">
        <v>3434</v>
      </c>
      <c r="I3747" s="3" t="s">
        <v>3435</v>
      </c>
      <c r="J3747" s="9">
        <v>41270</v>
      </c>
      <c r="K3747" s="9">
        <v>41273</v>
      </c>
      <c r="O3747" s="3" t="s">
        <v>3434</v>
      </c>
      <c r="P3747" s="3" t="s">
        <v>3435</v>
      </c>
      <c r="Q3747" s="3" t="s">
        <v>5801</v>
      </c>
      <c r="R3747" s="3" t="s">
        <v>6985</v>
      </c>
      <c r="S3747" s="3" t="s">
        <v>6986</v>
      </c>
      <c r="T3747" s="3" t="s">
        <v>5775</v>
      </c>
      <c r="X3747" s="3">
        <v>3745</v>
      </c>
      <c r="Y3747" s="3">
        <v>54703</v>
      </c>
    </row>
    <row r="3748" spans="2:25" x14ac:dyDescent="0.35">
      <c r="B3748" s="3">
        <v>3746</v>
      </c>
      <c r="C3748" s="3" t="s">
        <v>3436</v>
      </c>
      <c r="D3748" s="3" t="s">
        <v>387</v>
      </c>
      <c r="H3748" s="3" t="s">
        <v>3436</v>
      </c>
      <c r="I3748" s="3" t="s">
        <v>387</v>
      </c>
      <c r="J3748" s="9">
        <v>41593</v>
      </c>
      <c r="K3748" s="9">
        <v>41598</v>
      </c>
      <c r="O3748" s="3" t="s">
        <v>3436</v>
      </c>
      <c r="P3748" s="3" t="s">
        <v>387</v>
      </c>
      <c r="Q3748" s="3" t="s">
        <v>5768</v>
      </c>
      <c r="R3748" s="3" t="s">
        <v>6993</v>
      </c>
      <c r="S3748" s="3" t="s">
        <v>6994</v>
      </c>
      <c r="T3748" s="3" t="s">
        <v>5775</v>
      </c>
      <c r="X3748" s="3">
        <v>3746</v>
      </c>
      <c r="Y3748" s="3">
        <v>19134</v>
      </c>
    </row>
    <row r="3749" spans="2:25" x14ac:dyDescent="0.35">
      <c r="B3749" s="3">
        <v>3747</v>
      </c>
      <c r="C3749" s="3" t="s">
        <v>3436</v>
      </c>
      <c r="D3749" s="3" t="s">
        <v>436</v>
      </c>
      <c r="H3749" s="3" t="s">
        <v>3436</v>
      </c>
      <c r="I3749" s="3" t="s">
        <v>436</v>
      </c>
      <c r="J3749" s="9">
        <v>41593</v>
      </c>
      <c r="K3749" s="9">
        <v>41598</v>
      </c>
      <c r="O3749" s="3" t="s">
        <v>3436</v>
      </c>
      <c r="P3749" s="3" t="s">
        <v>436</v>
      </c>
      <c r="Q3749" s="3" t="s">
        <v>5768</v>
      </c>
      <c r="R3749" s="3" t="s">
        <v>6993</v>
      </c>
      <c r="S3749" s="3" t="s">
        <v>6994</v>
      </c>
      <c r="T3749" s="3" t="s">
        <v>5775</v>
      </c>
      <c r="X3749" s="3">
        <v>3747</v>
      </c>
      <c r="Y3749" s="3">
        <v>19134</v>
      </c>
    </row>
    <row r="3750" spans="2:25" x14ac:dyDescent="0.35">
      <c r="B3750" s="3">
        <v>3748</v>
      </c>
      <c r="C3750" s="3" t="s">
        <v>3436</v>
      </c>
      <c r="D3750" s="3" t="s">
        <v>3437</v>
      </c>
      <c r="H3750" s="3" t="s">
        <v>3436</v>
      </c>
      <c r="I3750" s="3" t="s">
        <v>3437</v>
      </c>
      <c r="J3750" s="9">
        <v>41593</v>
      </c>
      <c r="K3750" s="9">
        <v>41598</v>
      </c>
      <c r="O3750" s="3" t="s">
        <v>3436</v>
      </c>
      <c r="P3750" s="3" t="s">
        <v>3437</v>
      </c>
      <c r="Q3750" s="3" t="s">
        <v>5768</v>
      </c>
      <c r="R3750" s="3" t="s">
        <v>6993</v>
      </c>
      <c r="S3750" s="3" t="s">
        <v>6994</v>
      </c>
      <c r="T3750" s="3" t="s">
        <v>5775</v>
      </c>
      <c r="X3750" s="3">
        <v>3748</v>
      </c>
      <c r="Y3750" s="3">
        <v>19134</v>
      </c>
    </row>
    <row r="3751" spans="2:25" x14ac:dyDescent="0.35">
      <c r="B3751" s="3">
        <v>3749</v>
      </c>
      <c r="C3751" s="3" t="s">
        <v>3438</v>
      </c>
      <c r="D3751" s="3" t="s">
        <v>166</v>
      </c>
      <c r="H3751" s="3" t="s">
        <v>3438</v>
      </c>
      <c r="I3751" s="3" t="s">
        <v>166</v>
      </c>
      <c r="J3751" s="9">
        <v>41403</v>
      </c>
      <c r="K3751" s="9">
        <v>41405</v>
      </c>
      <c r="O3751" s="3" t="s">
        <v>3438</v>
      </c>
      <c r="P3751" s="3" t="s">
        <v>166</v>
      </c>
      <c r="Q3751" s="3" t="s">
        <v>5801</v>
      </c>
      <c r="R3751" s="3" t="s">
        <v>6775</v>
      </c>
      <c r="S3751" s="3" t="s">
        <v>6776</v>
      </c>
      <c r="T3751" s="3" t="s">
        <v>5775</v>
      </c>
      <c r="X3751" s="3">
        <v>3749</v>
      </c>
      <c r="Y3751" s="3">
        <v>90004</v>
      </c>
    </row>
    <row r="3752" spans="2:25" x14ac:dyDescent="0.35">
      <c r="B3752" s="3">
        <v>3750</v>
      </c>
      <c r="C3752" s="3" t="s">
        <v>3439</v>
      </c>
      <c r="D3752" s="3" t="s">
        <v>260</v>
      </c>
      <c r="H3752" s="3" t="s">
        <v>3439</v>
      </c>
      <c r="I3752" s="3" t="s">
        <v>260</v>
      </c>
      <c r="J3752" s="9">
        <v>40903</v>
      </c>
      <c r="K3752" s="9">
        <v>40908</v>
      </c>
      <c r="O3752" s="3" t="s">
        <v>3439</v>
      </c>
      <c r="P3752" s="3" t="s">
        <v>260</v>
      </c>
      <c r="Q3752" s="3" t="s">
        <v>5772</v>
      </c>
      <c r="R3752" s="3" t="s">
        <v>7119</v>
      </c>
      <c r="S3752" s="3" t="s">
        <v>7120</v>
      </c>
      <c r="T3752" s="3" t="s">
        <v>5775</v>
      </c>
      <c r="X3752" s="3">
        <v>3750</v>
      </c>
      <c r="Y3752" s="3">
        <v>19134</v>
      </c>
    </row>
    <row r="3753" spans="2:25" x14ac:dyDescent="0.35">
      <c r="B3753" s="3">
        <v>3751</v>
      </c>
      <c r="C3753" s="3" t="s">
        <v>3439</v>
      </c>
      <c r="D3753" s="3" t="s">
        <v>3273</v>
      </c>
      <c r="H3753" s="3" t="s">
        <v>3439</v>
      </c>
      <c r="I3753" s="3" t="s">
        <v>3273</v>
      </c>
      <c r="J3753" s="9">
        <v>40903</v>
      </c>
      <c r="K3753" s="9">
        <v>40908</v>
      </c>
      <c r="O3753" s="3" t="s">
        <v>3439</v>
      </c>
      <c r="P3753" s="3" t="s">
        <v>3273</v>
      </c>
      <c r="Q3753" s="3" t="s">
        <v>5772</v>
      </c>
      <c r="R3753" s="3" t="s">
        <v>7119</v>
      </c>
      <c r="S3753" s="3" t="s">
        <v>7120</v>
      </c>
      <c r="T3753" s="3" t="s">
        <v>5775</v>
      </c>
      <c r="X3753" s="3">
        <v>3751</v>
      </c>
      <c r="Y3753" s="3">
        <v>19134</v>
      </c>
    </row>
    <row r="3754" spans="2:25" x14ac:dyDescent="0.35">
      <c r="B3754" s="3">
        <v>3752</v>
      </c>
      <c r="C3754" s="3" t="s">
        <v>3439</v>
      </c>
      <c r="D3754" s="3" t="s">
        <v>3440</v>
      </c>
      <c r="H3754" s="3" t="s">
        <v>3439</v>
      </c>
      <c r="I3754" s="3" t="s">
        <v>3440</v>
      </c>
      <c r="J3754" s="9">
        <v>40903</v>
      </c>
      <c r="K3754" s="9">
        <v>40908</v>
      </c>
      <c r="O3754" s="3" t="s">
        <v>3439</v>
      </c>
      <c r="P3754" s="3" t="s">
        <v>3440</v>
      </c>
      <c r="Q3754" s="3" t="s">
        <v>5772</v>
      </c>
      <c r="R3754" s="3" t="s">
        <v>7119</v>
      </c>
      <c r="S3754" s="3" t="s">
        <v>7120</v>
      </c>
      <c r="T3754" s="3" t="s">
        <v>5775</v>
      </c>
      <c r="X3754" s="3">
        <v>3752</v>
      </c>
      <c r="Y3754" s="3">
        <v>19134</v>
      </c>
    </row>
    <row r="3755" spans="2:25" x14ac:dyDescent="0.35">
      <c r="B3755" s="3">
        <v>3753</v>
      </c>
      <c r="C3755" s="3" t="s">
        <v>3439</v>
      </c>
      <c r="D3755" s="3" t="s">
        <v>2868</v>
      </c>
      <c r="H3755" s="3" t="s">
        <v>3439</v>
      </c>
      <c r="I3755" s="3" t="s">
        <v>2868</v>
      </c>
      <c r="J3755" s="9">
        <v>40903</v>
      </c>
      <c r="K3755" s="9">
        <v>40908</v>
      </c>
      <c r="O3755" s="3" t="s">
        <v>3439</v>
      </c>
      <c r="P3755" s="3" t="s">
        <v>2868</v>
      </c>
      <c r="Q3755" s="3" t="s">
        <v>5772</v>
      </c>
      <c r="R3755" s="3" t="s">
        <v>7119</v>
      </c>
      <c r="S3755" s="3" t="s">
        <v>7120</v>
      </c>
      <c r="T3755" s="3" t="s">
        <v>5775</v>
      </c>
      <c r="X3755" s="3">
        <v>3753</v>
      </c>
      <c r="Y3755" s="3">
        <v>19134</v>
      </c>
    </row>
    <row r="3756" spans="2:25" x14ac:dyDescent="0.35">
      <c r="B3756" s="3">
        <v>3754</v>
      </c>
      <c r="C3756" s="3" t="s">
        <v>3441</v>
      </c>
      <c r="D3756" s="3" t="s">
        <v>2558</v>
      </c>
      <c r="H3756" s="3" t="s">
        <v>3441</v>
      </c>
      <c r="I3756" s="3" t="s">
        <v>2558</v>
      </c>
      <c r="J3756" s="9">
        <v>41799</v>
      </c>
      <c r="K3756" s="9">
        <v>41805</v>
      </c>
      <c r="O3756" s="3" t="s">
        <v>3441</v>
      </c>
      <c r="P3756" s="3" t="s">
        <v>2558</v>
      </c>
      <c r="Q3756" s="3" t="s">
        <v>5772</v>
      </c>
      <c r="R3756" s="3" t="s">
        <v>7205</v>
      </c>
      <c r="S3756" s="3" t="s">
        <v>7206</v>
      </c>
      <c r="T3756" s="3" t="s">
        <v>5775</v>
      </c>
      <c r="X3756" s="3">
        <v>3754</v>
      </c>
      <c r="Y3756" s="3">
        <v>6360</v>
      </c>
    </row>
    <row r="3757" spans="2:25" x14ac:dyDescent="0.35">
      <c r="B3757" s="3">
        <v>3755</v>
      </c>
      <c r="C3757" s="3" t="s">
        <v>3442</v>
      </c>
      <c r="D3757" s="3" t="s">
        <v>2174</v>
      </c>
      <c r="H3757" s="3" t="s">
        <v>3442</v>
      </c>
      <c r="I3757" s="3" t="s">
        <v>2174</v>
      </c>
      <c r="J3757" s="9">
        <v>41006</v>
      </c>
      <c r="K3757" s="9">
        <v>41010</v>
      </c>
      <c r="O3757" s="3" t="s">
        <v>3442</v>
      </c>
      <c r="P3757" s="3" t="s">
        <v>2174</v>
      </c>
      <c r="Q3757" s="3" t="s">
        <v>5772</v>
      </c>
      <c r="R3757" s="3" t="s">
        <v>7107</v>
      </c>
      <c r="S3757" s="3" t="s">
        <v>7108</v>
      </c>
      <c r="T3757" s="3" t="s">
        <v>5775</v>
      </c>
      <c r="X3757" s="3">
        <v>3755</v>
      </c>
      <c r="Y3757" s="3">
        <v>78207</v>
      </c>
    </row>
    <row r="3758" spans="2:25" x14ac:dyDescent="0.35">
      <c r="B3758" s="3">
        <v>3756</v>
      </c>
      <c r="C3758" s="3" t="s">
        <v>3442</v>
      </c>
      <c r="D3758" s="3" t="s">
        <v>829</v>
      </c>
      <c r="H3758" s="3" t="s">
        <v>3442</v>
      </c>
      <c r="I3758" s="3" t="s">
        <v>829</v>
      </c>
      <c r="J3758" s="9">
        <v>41006</v>
      </c>
      <c r="K3758" s="9">
        <v>41010</v>
      </c>
      <c r="O3758" s="3" t="s">
        <v>3442</v>
      </c>
      <c r="P3758" s="3" t="s">
        <v>829</v>
      </c>
      <c r="Q3758" s="3" t="s">
        <v>5772</v>
      </c>
      <c r="R3758" s="3" t="s">
        <v>7107</v>
      </c>
      <c r="S3758" s="3" t="s">
        <v>7108</v>
      </c>
      <c r="T3758" s="3" t="s">
        <v>5775</v>
      </c>
      <c r="X3758" s="3">
        <v>3756</v>
      </c>
      <c r="Y3758" s="3">
        <v>78207</v>
      </c>
    </row>
    <row r="3759" spans="2:25" x14ac:dyDescent="0.35">
      <c r="B3759" s="3">
        <v>3757</v>
      </c>
      <c r="C3759" s="3" t="s">
        <v>3443</v>
      </c>
      <c r="D3759" s="3" t="s">
        <v>530</v>
      </c>
      <c r="H3759" s="3" t="s">
        <v>3443</v>
      </c>
      <c r="I3759" s="3" t="s">
        <v>530</v>
      </c>
      <c r="J3759" s="9">
        <v>41466</v>
      </c>
      <c r="K3759" s="9">
        <v>41467</v>
      </c>
      <c r="O3759" s="3" t="s">
        <v>3443</v>
      </c>
      <c r="P3759" s="3" t="s">
        <v>530</v>
      </c>
      <c r="Q3759" s="3" t="s">
        <v>6020</v>
      </c>
      <c r="R3759" s="3" t="s">
        <v>6263</v>
      </c>
      <c r="S3759" s="3" t="s">
        <v>6264</v>
      </c>
      <c r="T3759" s="3" t="s">
        <v>5782</v>
      </c>
      <c r="X3759" s="3">
        <v>3757</v>
      </c>
      <c r="Y3759" s="3">
        <v>85364</v>
      </c>
    </row>
    <row r="3760" spans="2:25" x14ac:dyDescent="0.35">
      <c r="B3760" s="3">
        <v>3758</v>
      </c>
      <c r="C3760" s="3" t="s">
        <v>3444</v>
      </c>
      <c r="D3760" s="3" t="s">
        <v>270</v>
      </c>
      <c r="H3760" s="3" t="s">
        <v>3444</v>
      </c>
      <c r="I3760" s="3" t="s">
        <v>270</v>
      </c>
      <c r="J3760" s="9">
        <v>41956</v>
      </c>
      <c r="K3760" s="9">
        <v>41959</v>
      </c>
      <c r="O3760" s="3" t="s">
        <v>3444</v>
      </c>
      <c r="P3760" s="3" t="s">
        <v>270</v>
      </c>
      <c r="Q3760" s="3" t="s">
        <v>5801</v>
      </c>
      <c r="R3760" s="3" t="s">
        <v>6685</v>
      </c>
      <c r="S3760" s="3" t="s">
        <v>6686</v>
      </c>
      <c r="T3760" s="3" t="s">
        <v>5771</v>
      </c>
      <c r="X3760" s="3">
        <v>3758</v>
      </c>
      <c r="Y3760" s="3">
        <v>90036</v>
      </c>
    </row>
    <row r="3761" spans="2:25" x14ac:dyDescent="0.35">
      <c r="B3761" s="3">
        <v>3759</v>
      </c>
      <c r="C3761" s="3" t="s">
        <v>3445</v>
      </c>
      <c r="D3761" s="3" t="s">
        <v>2735</v>
      </c>
      <c r="H3761" s="3" t="s">
        <v>3445</v>
      </c>
      <c r="I3761" s="3" t="s">
        <v>2735</v>
      </c>
      <c r="J3761" s="9">
        <v>41410</v>
      </c>
      <c r="K3761" s="9">
        <v>41416</v>
      </c>
      <c r="O3761" s="3" t="s">
        <v>3445</v>
      </c>
      <c r="P3761" s="3" t="s">
        <v>2735</v>
      </c>
      <c r="Q3761" s="3" t="s">
        <v>5772</v>
      </c>
      <c r="R3761" s="3" t="s">
        <v>6879</v>
      </c>
      <c r="S3761" s="3" t="s">
        <v>6880</v>
      </c>
      <c r="T3761" s="3" t="s">
        <v>5775</v>
      </c>
      <c r="X3761" s="3">
        <v>3759</v>
      </c>
      <c r="Y3761" s="3">
        <v>10035</v>
      </c>
    </row>
    <row r="3762" spans="2:25" x14ac:dyDescent="0.35">
      <c r="B3762" s="3">
        <v>3760</v>
      </c>
      <c r="C3762" s="3" t="s">
        <v>3446</v>
      </c>
      <c r="D3762" s="3" t="s">
        <v>2162</v>
      </c>
      <c r="H3762" s="3" t="s">
        <v>3446</v>
      </c>
      <c r="I3762" s="3" t="s">
        <v>2162</v>
      </c>
      <c r="J3762" s="9">
        <v>40854</v>
      </c>
      <c r="K3762" s="9">
        <v>40859</v>
      </c>
      <c r="O3762" s="3" t="s">
        <v>3446</v>
      </c>
      <c r="P3762" s="3" t="s">
        <v>2162</v>
      </c>
      <c r="Q3762" s="3" t="s">
        <v>5772</v>
      </c>
      <c r="R3762" s="3" t="s">
        <v>6321</v>
      </c>
      <c r="S3762" s="3" t="s">
        <v>6322</v>
      </c>
      <c r="T3762" s="3" t="s">
        <v>5775</v>
      </c>
      <c r="X3762" s="3">
        <v>3760</v>
      </c>
      <c r="Y3762" s="3">
        <v>54401</v>
      </c>
    </row>
    <row r="3763" spans="2:25" x14ac:dyDescent="0.35">
      <c r="B3763" s="3">
        <v>3761</v>
      </c>
      <c r="C3763" s="3" t="s">
        <v>3446</v>
      </c>
      <c r="D3763" s="3" t="s">
        <v>3343</v>
      </c>
      <c r="H3763" s="3" t="s">
        <v>3446</v>
      </c>
      <c r="I3763" s="3" t="s">
        <v>3343</v>
      </c>
      <c r="J3763" s="9">
        <v>40854</v>
      </c>
      <c r="K3763" s="9">
        <v>40859</v>
      </c>
      <c r="O3763" s="3" t="s">
        <v>3446</v>
      </c>
      <c r="P3763" s="3" t="s">
        <v>3343</v>
      </c>
      <c r="Q3763" s="3" t="s">
        <v>5772</v>
      </c>
      <c r="R3763" s="3" t="s">
        <v>6321</v>
      </c>
      <c r="S3763" s="3" t="s">
        <v>6322</v>
      </c>
      <c r="T3763" s="3" t="s">
        <v>5775</v>
      </c>
      <c r="X3763" s="3">
        <v>3761</v>
      </c>
      <c r="Y3763" s="3">
        <v>54401</v>
      </c>
    </row>
    <row r="3764" spans="2:25" x14ac:dyDescent="0.35">
      <c r="B3764" s="3">
        <v>3762</v>
      </c>
      <c r="C3764" s="3" t="s">
        <v>3446</v>
      </c>
      <c r="D3764" s="3" t="s">
        <v>1396</v>
      </c>
      <c r="H3764" s="3" t="s">
        <v>3446</v>
      </c>
      <c r="I3764" s="3" t="s">
        <v>1396</v>
      </c>
      <c r="J3764" s="9">
        <v>40854</v>
      </c>
      <c r="K3764" s="9">
        <v>40859</v>
      </c>
      <c r="O3764" s="3" t="s">
        <v>3446</v>
      </c>
      <c r="P3764" s="3" t="s">
        <v>1396</v>
      </c>
      <c r="Q3764" s="3" t="s">
        <v>5772</v>
      </c>
      <c r="R3764" s="3" t="s">
        <v>6321</v>
      </c>
      <c r="S3764" s="3" t="s">
        <v>6322</v>
      </c>
      <c r="T3764" s="3" t="s">
        <v>5775</v>
      </c>
      <c r="X3764" s="3">
        <v>3762</v>
      </c>
      <c r="Y3764" s="3">
        <v>54401</v>
      </c>
    </row>
    <row r="3765" spans="2:25" x14ac:dyDescent="0.35">
      <c r="B3765" s="3">
        <v>3763</v>
      </c>
      <c r="C3765" s="3" t="s">
        <v>3446</v>
      </c>
      <c r="D3765" s="3" t="s">
        <v>1253</v>
      </c>
      <c r="H3765" s="3" t="s">
        <v>3446</v>
      </c>
      <c r="I3765" s="3" t="s">
        <v>1253</v>
      </c>
      <c r="J3765" s="9">
        <v>40854</v>
      </c>
      <c r="K3765" s="9">
        <v>40859</v>
      </c>
      <c r="O3765" s="3" t="s">
        <v>3446</v>
      </c>
      <c r="P3765" s="3" t="s">
        <v>1253</v>
      </c>
      <c r="Q3765" s="3" t="s">
        <v>5772</v>
      </c>
      <c r="R3765" s="3" t="s">
        <v>6321</v>
      </c>
      <c r="S3765" s="3" t="s">
        <v>6322</v>
      </c>
      <c r="T3765" s="3" t="s">
        <v>5775</v>
      </c>
      <c r="X3765" s="3">
        <v>3763</v>
      </c>
      <c r="Y3765" s="3">
        <v>54401</v>
      </c>
    </row>
    <row r="3766" spans="2:25" x14ac:dyDescent="0.35">
      <c r="B3766" s="3">
        <v>3764</v>
      </c>
      <c r="C3766" s="3" t="s">
        <v>3447</v>
      </c>
      <c r="D3766" s="3" t="s">
        <v>1849</v>
      </c>
      <c r="H3766" s="3" t="s">
        <v>3447</v>
      </c>
      <c r="I3766" s="3" t="s">
        <v>1849</v>
      </c>
      <c r="J3766" s="9">
        <v>41918</v>
      </c>
      <c r="K3766" s="9">
        <v>41923</v>
      </c>
      <c r="O3766" s="3" t="s">
        <v>3447</v>
      </c>
      <c r="P3766" s="3" t="s">
        <v>1849</v>
      </c>
      <c r="Q3766" s="3" t="s">
        <v>5772</v>
      </c>
      <c r="R3766" s="3" t="s">
        <v>6591</v>
      </c>
      <c r="S3766" s="3" t="s">
        <v>6592</v>
      </c>
      <c r="T3766" s="3" t="s">
        <v>5782</v>
      </c>
      <c r="X3766" s="3">
        <v>3764</v>
      </c>
      <c r="Y3766" s="3">
        <v>94110</v>
      </c>
    </row>
    <row r="3767" spans="2:25" x14ac:dyDescent="0.35">
      <c r="B3767" s="3">
        <v>3765</v>
      </c>
      <c r="C3767" s="3" t="s">
        <v>3447</v>
      </c>
      <c r="D3767" s="3" t="s">
        <v>2069</v>
      </c>
      <c r="H3767" s="3" t="s">
        <v>3447</v>
      </c>
      <c r="I3767" s="3" t="s">
        <v>2069</v>
      </c>
      <c r="J3767" s="9">
        <v>41918</v>
      </c>
      <c r="K3767" s="9">
        <v>41923</v>
      </c>
      <c r="O3767" s="3" t="s">
        <v>3447</v>
      </c>
      <c r="P3767" s="3" t="s">
        <v>2069</v>
      </c>
      <c r="Q3767" s="3" t="s">
        <v>5772</v>
      </c>
      <c r="R3767" s="3" t="s">
        <v>6591</v>
      </c>
      <c r="S3767" s="3" t="s">
        <v>6592</v>
      </c>
      <c r="T3767" s="3" t="s">
        <v>5782</v>
      </c>
      <c r="X3767" s="3">
        <v>3765</v>
      </c>
      <c r="Y3767" s="3">
        <v>94110</v>
      </c>
    </row>
    <row r="3768" spans="2:25" x14ac:dyDescent="0.35">
      <c r="B3768" s="3">
        <v>3766</v>
      </c>
      <c r="C3768" s="3" t="s">
        <v>3447</v>
      </c>
      <c r="D3768" s="3" t="s">
        <v>1049</v>
      </c>
      <c r="H3768" s="3" t="s">
        <v>3447</v>
      </c>
      <c r="I3768" s="3" t="s">
        <v>1049</v>
      </c>
      <c r="J3768" s="9">
        <v>41918</v>
      </c>
      <c r="K3768" s="9">
        <v>41923</v>
      </c>
      <c r="O3768" s="3" t="s">
        <v>3447</v>
      </c>
      <c r="P3768" s="3" t="s">
        <v>1049</v>
      </c>
      <c r="Q3768" s="3" t="s">
        <v>5772</v>
      </c>
      <c r="R3768" s="3" t="s">
        <v>6591</v>
      </c>
      <c r="S3768" s="3" t="s">
        <v>6592</v>
      </c>
      <c r="T3768" s="3" t="s">
        <v>5782</v>
      </c>
      <c r="X3768" s="3">
        <v>3766</v>
      </c>
      <c r="Y3768" s="3">
        <v>94110</v>
      </c>
    </row>
    <row r="3769" spans="2:25" x14ac:dyDescent="0.35">
      <c r="B3769" s="3">
        <v>3767</v>
      </c>
      <c r="C3769" s="3" t="s">
        <v>3448</v>
      </c>
      <c r="D3769" s="3" t="s">
        <v>1189</v>
      </c>
      <c r="H3769" s="3" t="s">
        <v>3448</v>
      </c>
      <c r="I3769" s="3" t="s">
        <v>1189</v>
      </c>
      <c r="J3769" s="9">
        <v>41912</v>
      </c>
      <c r="K3769" s="9">
        <v>41917</v>
      </c>
      <c r="O3769" s="3" t="s">
        <v>3448</v>
      </c>
      <c r="P3769" s="3" t="s">
        <v>1189</v>
      </c>
      <c r="Q3769" s="3" t="s">
        <v>5772</v>
      </c>
      <c r="R3769" s="3" t="s">
        <v>5976</v>
      </c>
      <c r="S3769" s="3" t="s">
        <v>5977</v>
      </c>
      <c r="T3769" s="3" t="s">
        <v>5775</v>
      </c>
      <c r="X3769" s="3">
        <v>3767</v>
      </c>
      <c r="Y3769" s="3">
        <v>38109</v>
      </c>
    </row>
    <row r="3770" spans="2:25" x14ac:dyDescent="0.35">
      <c r="B3770" s="3">
        <v>3768</v>
      </c>
      <c r="C3770" s="3" t="s">
        <v>3449</v>
      </c>
      <c r="D3770" s="3" t="s">
        <v>361</v>
      </c>
      <c r="H3770" s="3" t="s">
        <v>3449</v>
      </c>
      <c r="I3770" s="3" t="s">
        <v>361</v>
      </c>
      <c r="J3770" s="9">
        <v>40637</v>
      </c>
      <c r="K3770" s="9">
        <v>40638</v>
      </c>
      <c r="O3770" s="3" t="s">
        <v>3449</v>
      </c>
      <c r="P3770" s="3" t="s">
        <v>361</v>
      </c>
      <c r="Q3770" s="3" t="s">
        <v>5801</v>
      </c>
      <c r="R3770" s="3" t="s">
        <v>5910</v>
      </c>
      <c r="S3770" s="3" t="s">
        <v>5911</v>
      </c>
      <c r="T3770" s="3" t="s">
        <v>5771</v>
      </c>
      <c r="X3770" s="3">
        <v>3768</v>
      </c>
      <c r="Y3770" s="3">
        <v>90008</v>
      </c>
    </row>
    <row r="3771" spans="2:25" x14ac:dyDescent="0.35">
      <c r="B3771" s="3">
        <v>3769</v>
      </c>
      <c r="C3771" s="3" t="s">
        <v>3450</v>
      </c>
      <c r="D3771" s="3" t="s">
        <v>508</v>
      </c>
      <c r="H3771" s="3" t="s">
        <v>3450</v>
      </c>
      <c r="I3771" s="3" t="s">
        <v>508</v>
      </c>
      <c r="J3771" s="9">
        <v>40794</v>
      </c>
      <c r="K3771" s="9">
        <v>40800</v>
      </c>
      <c r="O3771" s="3" t="s">
        <v>3450</v>
      </c>
      <c r="P3771" s="3" t="s">
        <v>508</v>
      </c>
      <c r="Q3771" s="3" t="s">
        <v>5772</v>
      </c>
      <c r="R3771" s="3" t="s">
        <v>6749</v>
      </c>
      <c r="S3771" s="3" t="s">
        <v>6750</v>
      </c>
      <c r="T3771" s="3" t="s">
        <v>5775</v>
      </c>
      <c r="X3771" s="3">
        <v>3769</v>
      </c>
      <c r="Y3771" s="3">
        <v>99301</v>
      </c>
    </row>
    <row r="3772" spans="2:25" x14ac:dyDescent="0.35">
      <c r="B3772" s="3">
        <v>3770</v>
      </c>
      <c r="C3772" s="3" t="s">
        <v>3450</v>
      </c>
      <c r="D3772" s="3" t="s">
        <v>3033</v>
      </c>
      <c r="H3772" s="3" t="s">
        <v>3450</v>
      </c>
      <c r="I3772" s="3" t="s">
        <v>3033</v>
      </c>
      <c r="J3772" s="9">
        <v>40794</v>
      </c>
      <c r="K3772" s="9">
        <v>40800</v>
      </c>
      <c r="O3772" s="3" t="s">
        <v>3450</v>
      </c>
      <c r="P3772" s="3" t="s">
        <v>3033</v>
      </c>
      <c r="Q3772" s="3" t="s">
        <v>5772</v>
      </c>
      <c r="R3772" s="3" t="s">
        <v>6749</v>
      </c>
      <c r="S3772" s="3" t="s">
        <v>6750</v>
      </c>
      <c r="T3772" s="3" t="s">
        <v>5775</v>
      </c>
      <c r="X3772" s="3">
        <v>3770</v>
      </c>
      <c r="Y3772" s="3">
        <v>99301</v>
      </c>
    </row>
    <row r="3773" spans="2:25" x14ac:dyDescent="0.35">
      <c r="B3773" s="3">
        <v>3771</v>
      </c>
      <c r="C3773" s="3" t="s">
        <v>3450</v>
      </c>
      <c r="D3773" s="3" t="s">
        <v>134</v>
      </c>
      <c r="H3773" s="3" t="s">
        <v>3450</v>
      </c>
      <c r="I3773" s="3" t="s">
        <v>134</v>
      </c>
      <c r="J3773" s="9">
        <v>40794</v>
      </c>
      <c r="K3773" s="9">
        <v>40800</v>
      </c>
      <c r="O3773" s="3" t="s">
        <v>3450</v>
      </c>
      <c r="P3773" s="3" t="s">
        <v>134</v>
      </c>
      <c r="Q3773" s="3" t="s">
        <v>5772</v>
      </c>
      <c r="R3773" s="3" t="s">
        <v>6749</v>
      </c>
      <c r="S3773" s="3" t="s">
        <v>6750</v>
      </c>
      <c r="T3773" s="3" t="s">
        <v>5775</v>
      </c>
      <c r="X3773" s="3">
        <v>3771</v>
      </c>
      <c r="Y3773" s="3">
        <v>99301</v>
      </c>
    </row>
    <row r="3774" spans="2:25" x14ac:dyDescent="0.35">
      <c r="B3774" s="3">
        <v>3772</v>
      </c>
      <c r="C3774" s="3" t="s">
        <v>3450</v>
      </c>
      <c r="D3774" s="3" t="s">
        <v>551</v>
      </c>
      <c r="H3774" s="3" t="s">
        <v>3450</v>
      </c>
      <c r="I3774" s="3" t="s">
        <v>551</v>
      </c>
      <c r="J3774" s="9">
        <v>40794</v>
      </c>
      <c r="K3774" s="9">
        <v>40800</v>
      </c>
      <c r="O3774" s="3" t="s">
        <v>3450</v>
      </c>
      <c r="P3774" s="3" t="s">
        <v>551</v>
      </c>
      <c r="Q3774" s="3" t="s">
        <v>5772</v>
      </c>
      <c r="R3774" s="3" t="s">
        <v>6749</v>
      </c>
      <c r="S3774" s="3" t="s">
        <v>6750</v>
      </c>
      <c r="T3774" s="3" t="s">
        <v>5775</v>
      </c>
      <c r="X3774" s="3">
        <v>3772</v>
      </c>
      <c r="Y3774" s="3">
        <v>99301</v>
      </c>
    </row>
    <row r="3775" spans="2:25" x14ac:dyDescent="0.35">
      <c r="B3775" s="3">
        <v>3773</v>
      </c>
      <c r="C3775" s="3" t="s">
        <v>3451</v>
      </c>
      <c r="D3775" s="3" t="s">
        <v>1385</v>
      </c>
      <c r="H3775" s="3" t="s">
        <v>3451</v>
      </c>
      <c r="I3775" s="3" t="s">
        <v>1385</v>
      </c>
      <c r="J3775" s="9">
        <v>40889</v>
      </c>
      <c r="K3775" s="9">
        <v>40892</v>
      </c>
      <c r="O3775" s="3" t="s">
        <v>3451</v>
      </c>
      <c r="P3775" s="3" t="s">
        <v>1385</v>
      </c>
      <c r="Q3775" s="3" t="s">
        <v>5768</v>
      </c>
      <c r="R3775" s="3" t="s">
        <v>5944</v>
      </c>
      <c r="S3775" s="3" t="s">
        <v>5945</v>
      </c>
      <c r="T3775" s="3" t="s">
        <v>5775</v>
      </c>
      <c r="X3775" s="3">
        <v>3773</v>
      </c>
      <c r="Y3775" s="3">
        <v>94601</v>
      </c>
    </row>
    <row r="3776" spans="2:25" x14ac:dyDescent="0.35">
      <c r="B3776" s="3">
        <v>3774</v>
      </c>
      <c r="C3776" s="3" t="s">
        <v>3451</v>
      </c>
      <c r="D3776" s="3" t="s">
        <v>462</v>
      </c>
      <c r="H3776" s="3" t="s">
        <v>3451</v>
      </c>
      <c r="I3776" s="3" t="s">
        <v>462</v>
      </c>
      <c r="J3776" s="9">
        <v>40889</v>
      </c>
      <c r="K3776" s="9">
        <v>40892</v>
      </c>
      <c r="O3776" s="3" t="s">
        <v>3451</v>
      </c>
      <c r="P3776" s="3" t="s">
        <v>462</v>
      </c>
      <c r="Q3776" s="3" t="s">
        <v>5768</v>
      </c>
      <c r="R3776" s="3" t="s">
        <v>5944</v>
      </c>
      <c r="S3776" s="3" t="s">
        <v>5945</v>
      </c>
      <c r="T3776" s="3" t="s">
        <v>5775</v>
      </c>
      <c r="X3776" s="3">
        <v>3774</v>
      </c>
      <c r="Y3776" s="3">
        <v>94601</v>
      </c>
    </row>
    <row r="3777" spans="2:25" x14ac:dyDescent="0.35">
      <c r="B3777" s="3">
        <v>3775</v>
      </c>
      <c r="C3777" s="3" t="s">
        <v>3451</v>
      </c>
      <c r="D3777" s="3" t="s">
        <v>70</v>
      </c>
      <c r="H3777" s="3" t="s">
        <v>3451</v>
      </c>
      <c r="I3777" s="3" t="s">
        <v>70</v>
      </c>
      <c r="J3777" s="9">
        <v>40889</v>
      </c>
      <c r="K3777" s="9">
        <v>40892</v>
      </c>
      <c r="O3777" s="3" t="s">
        <v>3451</v>
      </c>
      <c r="P3777" s="3" t="s">
        <v>70</v>
      </c>
      <c r="Q3777" s="3" t="s">
        <v>5768</v>
      </c>
      <c r="R3777" s="3" t="s">
        <v>5944</v>
      </c>
      <c r="S3777" s="3" t="s">
        <v>5945</v>
      </c>
      <c r="T3777" s="3" t="s">
        <v>5775</v>
      </c>
      <c r="X3777" s="3">
        <v>3775</v>
      </c>
      <c r="Y3777" s="3">
        <v>94601</v>
      </c>
    </row>
    <row r="3778" spans="2:25" x14ac:dyDescent="0.35">
      <c r="B3778" s="3">
        <v>3776</v>
      </c>
      <c r="C3778" s="3" t="s">
        <v>3452</v>
      </c>
      <c r="D3778" s="3" t="s">
        <v>895</v>
      </c>
      <c r="H3778" s="3" t="s">
        <v>3452</v>
      </c>
      <c r="I3778" s="3" t="s">
        <v>895</v>
      </c>
      <c r="J3778" s="9">
        <v>40921</v>
      </c>
      <c r="K3778" s="9">
        <v>40925</v>
      </c>
      <c r="O3778" s="3" t="s">
        <v>3452</v>
      </c>
      <c r="P3778" s="3" t="s">
        <v>895</v>
      </c>
      <c r="Q3778" s="3" t="s">
        <v>5772</v>
      </c>
      <c r="R3778" s="3" t="s">
        <v>6057</v>
      </c>
      <c r="S3778" s="3" t="s">
        <v>6058</v>
      </c>
      <c r="T3778" s="3" t="s">
        <v>5775</v>
      </c>
      <c r="X3778" s="3">
        <v>3776</v>
      </c>
      <c r="Y3778" s="3">
        <v>90004</v>
      </c>
    </row>
    <row r="3779" spans="2:25" x14ac:dyDescent="0.35">
      <c r="B3779" s="3">
        <v>3777</v>
      </c>
      <c r="C3779" s="3" t="s">
        <v>3452</v>
      </c>
      <c r="D3779" s="3" t="s">
        <v>320</v>
      </c>
      <c r="H3779" s="3" t="s">
        <v>3452</v>
      </c>
      <c r="I3779" s="3" t="s">
        <v>320</v>
      </c>
      <c r="J3779" s="9">
        <v>40921</v>
      </c>
      <c r="K3779" s="9">
        <v>40925</v>
      </c>
      <c r="O3779" s="3" t="s">
        <v>3452</v>
      </c>
      <c r="P3779" s="3" t="s">
        <v>320</v>
      </c>
      <c r="Q3779" s="3" t="s">
        <v>5772</v>
      </c>
      <c r="R3779" s="3" t="s">
        <v>6057</v>
      </c>
      <c r="S3779" s="3" t="s">
        <v>6058</v>
      </c>
      <c r="T3779" s="3" t="s">
        <v>5775</v>
      </c>
      <c r="X3779" s="3">
        <v>3777</v>
      </c>
      <c r="Y3779" s="3">
        <v>90004</v>
      </c>
    </row>
    <row r="3780" spans="2:25" x14ac:dyDescent="0.35">
      <c r="B3780" s="3">
        <v>3778</v>
      </c>
      <c r="C3780" s="3" t="s">
        <v>3452</v>
      </c>
      <c r="D3780" s="3" t="s">
        <v>3453</v>
      </c>
      <c r="H3780" s="3" t="s">
        <v>3452</v>
      </c>
      <c r="I3780" s="3" t="s">
        <v>3453</v>
      </c>
      <c r="J3780" s="9">
        <v>40921</v>
      </c>
      <c r="K3780" s="9">
        <v>40925</v>
      </c>
      <c r="O3780" s="3" t="s">
        <v>3452</v>
      </c>
      <c r="P3780" s="3" t="s">
        <v>3453</v>
      </c>
      <c r="Q3780" s="3" t="s">
        <v>5772</v>
      </c>
      <c r="R3780" s="3" t="s">
        <v>6057</v>
      </c>
      <c r="S3780" s="3" t="s">
        <v>6058</v>
      </c>
      <c r="T3780" s="3" t="s">
        <v>5775</v>
      </c>
      <c r="X3780" s="3">
        <v>3778</v>
      </c>
      <c r="Y3780" s="3">
        <v>90004</v>
      </c>
    </row>
    <row r="3781" spans="2:25" x14ac:dyDescent="0.35">
      <c r="B3781" s="3">
        <v>3779</v>
      </c>
      <c r="C3781" s="3" t="s">
        <v>3454</v>
      </c>
      <c r="D3781" s="3" t="s">
        <v>1756</v>
      </c>
      <c r="H3781" s="3" t="s">
        <v>3454</v>
      </c>
      <c r="I3781" s="3" t="s">
        <v>1756</v>
      </c>
      <c r="J3781" s="9">
        <v>41627</v>
      </c>
      <c r="K3781" s="9">
        <v>41633</v>
      </c>
      <c r="O3781" s="3" t="s">
        <v>3454</v>
      </c>
      <c r="P3781" s="3" t="s">
        <v>1756</v>
      </c>
      <c r="Q3781" s="3" t="s">
        <v>5772</v>
      </c>
      <c r="R3781" s="3" t="s">
        <v>5994</v>
      </c>
      <c r="S3781" s="3" t="s">
        <v>5995</v>
      </c>
      <c r="T3781" s="3" t="s">
        <v>5771</v>
      </c>
      <c r="X3781" s="3">
        <v>3779</v>
      </c>
      <c r="Y3781" s="3">
        <v>7960</v>
      </c>
    </row>
    <row r="3782" spans="2:25" x14ac:dyDescent="0.35">
      <c r="B3782" s="3">
        <v>3780</v>
      </c>
      <c r="C3782" s="3" t="s">
        <v>3455</v>
      </c>
      <c r="D3782" s="3" t="s">
        <v>2145</v>
      </c>
      <c r="H3782" s="3" t="s">
        <v>3455</v>
      </c>
      <c r="I3782" s="3" t="s">
        <v>2145</v>
      </c>
      <c r="J3782" s="9">
        <v>40644</v>
      </c>
      <c r="K3782" s="9">
        <v>40649</v>
      </c>
      <c r="O3782" s="3" t="s">
        <v>3455</v>
      </c>
      <c r="P3782" s="3" t="s">
        <v>2145</v>
      </c>
      <c r="Q3782" s="3" t="s">
        <v>5768</v>
      </c>
      <c r="R3782" s="3" t="s">
        <v>5838</v>
      </c>
      <c r="S3782" s="3" t="s">
        <v>5839</v>
      </c>
      <c r="T3782" s="3" t="s">
        <v>5782</v>
      </c>
      <c r="X3782" s="3">
        <v>3780</v>
      </c>
      <c r="Y3782" s="3">
        <v>78745</v>
      </c>
    </row>
    <row r="3783" spans="2:25" x14ac:dyDescent="0.35">
      <c r="B3783" s="3">
        <v>3781</v>
      </c>
      <c r="C3783" s="3" t="s">
        <v>3456</v>
      </c>
      <c r="D3783" s="3" t="s">
        <v>2325</v>
      </c>
      <c r="H3783" s="3" t="s">
        <v>3456</v>
      </c>
      <c r="I3783" s="3" t="s">
        <v>2325</v>
      </c>
      <c r="J3783" s="9">
        <v>41589</v>
      </c>
      <c r="K3783" s="9">
        <v>41593</v>
      </c>
      <c r="O3783" s="3" t="s">
        <v>3456</v>
      </c>
      <c r="P3783" s="3" t="s">
        <v>2325</v>
      </c>
      <c r="Q3783" s="3" t="s">
        <v>5772</v>
      </c>
      <c r="R3783" s="3" t="s">
        <v>5872</v>
      </c>
      <c r="S3783" s="3" t="s">
        <v>5873</v>
      </c>
      <c r="T3783" s="3" t="s">
        <v>5771</v>
      </c>
      <c r="X3783" s="3">
        <v>3781</v>
      </c>
      <c r="Y3783" s="3">
        <v>10011</v>
      </c>
    </row>
    <row r="3784" spans="2:25" x14ac:dyDescent="0.35">
      <c r="B3784" s="3">
        <v>3782</v>
      </c>
      <c r="C3784" s="3" t="s">
        <v>3456</v>
      </c>
      <c r="D3784" s="3" t="s">
        <v>756</v>
      </c>
      <c r="H3784" s="3" t="s">
        <v>3456</v>
      </c>
      <c r="I3784" s="3" t="s">
        <v>756</v>
      </c>
      <c r="J3784" s="9">
        <v>41589</v>
      </c>
      <c r="K3784" s="9">
        <v>41593</v>
      </c>
      <c r="O3784" s="3" t="s">
        <v>3456</v>
      </c>
      <c r="P3784" s="3" t="s">
        <v>756</v>
      </c>
      <c r="Q3784" s="3" t="s">
        <v>5772</v>
      </c>
      <c r="R3784" s="3" t="s">
        <v>5872</v>
      </c>
      <c r="S3784" s="3" t="s">
        <v>5873</v>
      </c>
      <c r="T3784" s="3" t="s">
        <v>5771</v>
      </c>
      <c r="X3784" s="3">
        <v>3782</v>
      </c>
      <c r="Y3784" s="3">
        <v>10011</v>
      </c>
    </row>
    <row r="3785" spans="2:25" x14ac:dyDescent="0.35">
      <c r="B3785" s="3">
        <v>3783</v>
      </c>
      <c r="C3785" s="3" t="s">
        <v>3457</v>
      </c>
      <c r="D3785" s="3" t="s">
        <v>632</v>
      </c>
      <c r="H3785" s="3" t="s">
        <v>3457</v>
      </c>
      <c r="I3785" s="3" t="s">
        <v>632</v>
      </c>
      <c r="J3785" s="9">
        <v>41817</v>
      </c>
      <c r="K3785" s="9">
        <v>41821</v>
      </c>
      <c r="O3785" s="3" t="s">
        <v>3457</v>
      </c>
      <c r="P3785" s="3" t="s">
        <v>632</v>
      </c>
      <c r="Q3785" s="3" t="s">
        <v>5772</v>
      </c>
      <c r="R3785" s="3" t="s">
        <v>5974</v>
      </c>
      <c r="S3785" s="3" t="s">
        <v>5975</v>
      </c>
      <c r="T3785" s="3" t="s">
        <v>5775</v>
      </c>
      <c r="X3785" s="3">
        <v>3783</v>
      </c>
      <c r="Y3785" s="3">
        <v>10024</v>
      </c>
    </row>
    <row r="3786" spans="2:25" x14ac:dyDescent="0.35">
      <c r="B3786" s="3">
        <v>3784</v>
      </c>
      <c r="C3786" s="3" t="s">
        <v>3458</v>
      </c>
      <c r="D3786" s="3" t="s">
        <v>531</v>
      </c>
      <c r="H3786" s="3" t="s">
        <v>3458</v>
      </c>
      <c r="I3786" s="3" t="s">
        <v>531</v>
      </c>
      <c r="J3786" s="9">
        <v>41957</v>
      </c>
      <c r="K3786" s="9">
        <v>41962</v>
      </c>
      <c r="O3786" s="3" t="s">
        <v>3458</v>
      </c>
      <c r="P3786" s="3" t="s">
        <v>531</v>
      </c>
      <c r="Q3786" s="3" t="s">
        <v>5772</v>
      </c>
      <c r="R3786" s="3" t="s">
        <v>5886</v>
      </c>
      <c r="S3786" s="3" t="s">
        <v>5887</v>
      </c>
      <c r="T3786" s="3" t="s">
        <v>5775</v>
      </c>
      <c r="X3786" s="3">
        <v>3784</v>
      </c>
      <c r="Y3786" s="3">
        <v>98103</v>
      </c>
    </row>
    <row r="3787" spans="2:25" x14ac:dyDescent="0.35">
      <c r="B3787" s="3">
        <v>3785</v>
      </c>
      <c r="C3787" s="3" t="s">
        <v>3458</v>
      </c>
      <c r="D3787" s="3" t="s">
        <v>1946</v>
      </c>
      <c r="H3787" s="3" t="s">
        <v>3458</v>
      </c>
      <c r="I3787" s="3" t="s">
        <v>1946</v>
      </c>
      <c r="J3787" s="9">
        <v>41957</v>
      </c>
      <c r="K3787" s="9">
        <v>41962</v>
      </c>
      <c r="O3787" s="3" t="s">
        <v>3458</v>
      </c>
      <c r="P3787" s="3" t="s">
        <v>1946</v>
      </c>
      <c r="Q3787" s="3" t="s">
        <v>5772</v>
      </c>
      <c r="R3787" s="3" t="s">
        <v>5886</v>
      </c>
      <c r="S3787" s="3" t="s">
        <v>5887</v>
      </c>
      <c r="T3787" s="3" t="s">
        <v>5775</v>
      </c>
      <c r="X3787" s="3">
        <v>3785</v>
      </c>
      <c r="Y3787" s="3">
        <v>98103</v>
      </c>
    </row>
    <row r="3788" spans="2:25" x14ac:dyDescent="0.35">
      <c r="B3788" s="3">
        <v>3786</v>
      </c>
      <c r="C3788" s="3" t="s">
        <v>3458</v>
      </c>
      <c r="D3788" s="3" t="s">
        <v>176</v>
      </c>
      <c r="H3788" s="3" t="s">
        <v>3458</v>
      </c>
      <c r="I3788" s="3" t="s">
        <v>176</v>
      </c>
      <c r="J3788" s="9">
        <v>41957</v>
      </c>
      <c r="K3788" s="9">
        <v>41962</v>
      </c>
      <c r="O3788" s="3" t="s">
        <v>3458</v>
      </c>
      <c r="P3788" s="3" t="s">
        <v>176</v>
      </c>
      <c r="Q3788" s="3" t="s">
        <v>5772</v>
      </c>
      <c r="R3788" s="3" t="s">
        <v>5886</v>
      </c>
      <c r="S3788" s="3" t="s">
        <v>5887</v>
      </c>
      <c r="T3788" s="3" t="s">
        <v>5775</v>
      </c>
      <c r="X3788" s="3">
        <v>3786</v>
      </c>
      <c r="Y3788" s="3">
        <v>98103</v>
      </c>
    </row>
    <row r="3789" spans="2:25" x14ac:dyDescent="0.35">
      <c r="B3789" s="3">
        <v>3787</v>
      </c>
      <c r="C3789" s="3" t="s">
        <v>3458</v>
      </c>
      <c r="D3789" s="3" t="s">
        <v>965</v>
      </c>
      <c r="H3789" s="3" t="s">
        <v>3458</v>
      </c>
      <c r="I3789" s="3" t="s">
        <v>965</v>
      </c>
      <c r="J3789" s="9">
        <v>41957</v>
      </c>
      <c r="K3789" s="9">
        <v>41962</v>
      </c>
      <c r="O3789" s="3" t="s">
        <v>3458</v>
      </c>
      <c r="P3789" s="3" t="s">
        <v>965</v>
      </c>
      <c r="Q3789" s="3" t="s">
        <v>5772</v>
      </c>
      <c r="R3789" s="3" t="s">
        <v>5886</v>
      </c>
      <c r="S3789" s="3" t="s">
        <v>5887</v>
      </c>
      <c r="T3789" s="3" t="s">
        <v>5775</v>
      </c>
      <c r="X3789" s="3">
        <v>3787</v>
      </c>
      <c r="Y3789" s="3">
        <v>98103</v>
      </c>
    </row>
    <row r="3790" spans="2:25" x14ac:dyDescent="0.35">
      <c r="B3790" s="3">
        <v>3788</v>
      </c>
      <c r="C3790" s="3" t="s">
        <v>3459</v>
      </c>
      <c r="D3790" s="3" t="s">
        <v>3460</v>
      </c>
      <c r="H3790" s="3" t="s">
        <v>3459</v>
      </c>
      <c r="I3790" s="3" t="s">
        <v>3460</v>
      </c>
      <c r="J3790" s="9">
        <v>41783</v>
      </c>
      <c r="K3790" s="9">
        <v>41787</v>
      </c>
      <c r="O3790" s="3" t="s">
        <v>3459</v>
      </c>
      <c r="P3790" s="3" t="s">
        <v>3460</v>
      </c>
      <c r="Q3790" s="3" t="s">
        <v>5772</v>
      </c>
      <c r="R3790" s="3" t="s">
        <v>5940</v>
      </c>
      <c r="S3790" s="3" t="s">
        <v>5941</v>
      </c>
      <c r="T3790" s="3" t="s">
        <v>5775</v>
      </c>
      <c r="X3790" s="3">
        <v>3788</v>
      </c>
      <c r="Y3790" s="3">
        <v>77095</v>
      </c>
    </row>
    <row r="3791" spans="2:25" x14ac:dyDescent="0.35">
      <c r="B3791" s="3">
        <v>3789</v>
      </c>
      <c r="C3791" s="3" t="s">
        <v>3459</v>
      </c>
      <c r="D3791" s="3" t="s">
        <v>2777</v>
      </c>
      <c r="H3791" s="3" t="s">
        <v>3459</v>
      </c>
      <c r="I3791" s="3" t="s">
        <v>2777</v>
      </c>
      <c r="J3791" s="9">
        <v>41783</v>
      </c>
      <c r="K3791" s="9">
        <v>41787</v>
      </c>
      <c r="O3791" s="3" t="s">
        <v>3459</v>
      </c>
      <c r="P3791" s="3" t="s">
        <v>2777</v>
      </c>
      <c r="Q3791" s="3" t="s">
        <v>5772</v>
      </c>
      <c r="R3791" s="3" t="s">
        <v>5940</v>
      </c>
      <c r="S3791" s="3" t="s">
        <v>5941</v>
      </c>
      <c r="T3791" s="3" t="s">
        <v>5775</v>
      </c>
      <c r="X3791" s="3">
        <v>3789</v>
      </c>
      <c r="Y3791" s="3">
        <v>77095</v>
      </c>
    </row>
    <row r="3792" spans="2:25" x14ac:dyDescent="0.35">
      <c r="B3792" s="3">
        <v>3790</v>
      </c>
      <c r="C3792" s="3" t="s">
        <v>3459</v>
      </c>
      <c r="D3792" s="3" t="s">
        <v>2605</v>
      </c>
      <c r="H3792" s="3" t="s">
        <v>3459</v>
      </c>
      <c r="I3792" s="3" t="s">
        <v>2605</v>
      </c>
      <c r="J3792" s="9">
        <v>41783</v>
      </c>
      <c r="K3792" s="9">
        <v>41787</v>
      </c>
      <c r="O3792" s="3" t="s">
        <v>3459</v>
      </c>
      <c r="P3792" s="3" t="s">
        <v>2605</v>
      </c>
      <c r="Q3792" s="3" t="s">
        <v>5772</v>
      </c>
      <c r="R3792" s="3" t="s">
        <v>5940</v>
      </c>
      <c r="S3792" s="3" t="s">
        <v>5941</v>
      </c>
      <c r="T3792" s="3" t="s">
        <v>5775</v>
      </c>
      <c r="X3792" s="3">
        <v>3790</v>
      </c>
      <c r="Y3792" s="3">
        <v>77095</v>
      </c>
    </row>
    <row r="3793" spans="2:25" x14ac:dyDescent="0.35">
      <c r="B3793" s="3">
        <v>3791</v>
      </c>
      <c r="C3793" s="3" t="s">
        <v>3459</v>
      </c>
      <c r="D3793" s="3" t="s">
        <v>359</v>
      </c>
      <c r="H3793" s="3" t="s">
        <v>3459</v>
      </c>
      <c r="I3793" s="3" t="s">
        <v>359</v>
      </c>
      <c r="J3793" s="9">
        <v>41783</v>
      </c>
      <c r="K3793" s="9">
        <v>41787</v>
      </c>
      <c r="O3793" s="3" t="s">
        <v>3459</v>
      </c>
      <c r="P3793" s="3" t="s">
        <v>359</v>
      </c>
      <c r="Q3793" s="3" t="s">
        <v>5772</v>
      </c>
      <c r="R3793" s="3" t="s">
        <v>5940</v>
      </c>
      <c r="S3793" s="3" t="s">
        <v>5941</v>
      </c>
      <c r="T3793" s="3" t="s">
        <v>5775</v>
      </c>
      <c r="X3793" s="3">
        <v>3791</v>
      </c>
      <c r="Y3793" s="3">
        <v>77095</v>
      </c>
    </row>
    <row r="3794" spans="2:25" x14ac:dyDescent="0.35">
      <c r="B3794" s="3">
        <v>3792</v>
      </c>
      <c r="C3794" s="3" t="s">
        <v>3461</v>
      </c>
      <c r="D3794" s="3" t="s">
        <v>2319</v>
      </c>
      <c r="H3794" s="3" t="s">
        <v>3461</v>
      </c>
      <c r="I3794" s="3" t="s">
        <v>2319</v>
      </c>
      <c r="J3794" s="9">
        <v>40819</v>
      </c>
      <c r="K3794" s="9">
        <v>40825</v>
      </c>
      <c r="O3794" s="3" t="s">
        <v>3461</v>
      </c>
      <c r="P3794" s="3" t="s">
        <v>2319</v>
      </c>
      <c r="Q3794" s="3" t="s">
        <v>5772</v>
      </c>
      <c r="R3794" s="3" t="s">
        <v>6675</v>
      </c>
      <c r="S3794" s="3" t="s">
        <v>6676</v>
      </c>
      <c r="T3794" s="3" t="s">
        <v>5782</v>
      </c>
      <c r="X3794" s="3">
        <v>3792</v>
      </c>
      <c r="Y3794" s="3">
        <v>27707</v>
      </c>
    </row>
    <row r="3795" spans="2:25" x14ac:dyDescent="0.35">
      <c r="B3795" s="3">
        <v>3793</v>
      </c>
      <c r="C3795" s="3" t="s">
        <v>3461</v>
      </c>
      <c r="D3795" s="3" t="s">
        <v>858</v>
      </c>
      <c r="H3795" s="3" t="s">
        <v>3461</v>
      </c>
      <c r="I3795" s="3" t="s">
        <v>858</v>
      </c>
      <c r="J3795" s="9">
        <v>40819</v>
      </c>
      <c r="K3795" s="9">
        <v>40825</v>
      </c>
      <c r="O3795" s="3" t="s">
        <v>3461</v>
      </c>
      <c r="P3795" s="3" t="s">
        <v>858</v>
      </c>
      <c r="Q3795" s="3" t="s">
        <v>5772</v>
      </c>
      <c r="R3795" s="3" t="s">
        <v>6675</v>
      </c>
      <c r="S3795" s="3" t="s">
        <v>6676</v>
      </c>
      <c r="T3795" s="3" t="s">
        <v>5782</v>
      </c>
      <c r="X3795" s="3">
        <v>3793</v>
      </c>
      <c r="Y3795" s="3">
        <v>27707</v>
      </c>
    </row>
    <row r="3796" spans="2:25" x14ac:dyDescent="0.35">
      <c r="B3796" s="3">
        <v>3794</v>
      </c>
      <c r="C3796" s="3" t="s">
        <v>3462</v>
      </c>
      <c r="D3796" s="3" t="s">
        <v>3422</v>
      </c>
      <c r="H3796" s="3" t="s">
        <v>3462</v>
      </c>
      <c r="I3796" s="3" t="s">
        <v>3422</v>
      </c>
      <c r="J3796" s="9">
        <v>41485</v>
      </c>
      <c r="K3796" s="9">
        <v>41487</v>
      </c>
      <c r="O3796" s="3" t="s">
        <v>3462</v>
      </c>
      <c r="P3796" s="3" t="s">
        <v>3422</v>
      </c>
      <c r="Q3796" s="3" t="s">
        <v>5801</v>
      </c>
      <c r="R3796" s="3" t="s">
        <v>6961</v>
      </c>
      <c r="S3796" s="3" t="s">
        <v>6962</v>
      </c>
      <c r="T3796" s="3" t="s">
        <v>5775</v>
      </c>
      <c r="X3796" s="3">
        <v>3794</v>
      </c>
      <c r="Y3796" s="3">
        <v>32503</v>
      </c>
    </row>
    <row r="3797" spans="2:25" x14ac:dyDescent="0.35">
      <c r="B3797" s="3">
        <v>3795</v>
      </c>
      <c r="C3797" s="3" t="s">
        <v>3463</v>
      </c>
      <c r="D3797" s="3" t="s">
        <v>3131</v>
      </c>
      <c r="H3797" s="3" t="s">
        <v>3463</v>
      </c>
      <c r="I3797" s="3" t="s">
        <v>3131</v>
      </c>
      <c r="J3797" s="9">
        <v>41707</v>
      </c>
      <c r="K3797" s="9">
        <v>41714</v>
      </c>
      <c r="O3797" s="3" t="s">
        <v>3463</v>
      </c>
      <c r="P3797" s="3" t="s">
        <v>3131</v>
      </c>
      <c r="Q3797" s="3" t="s">
        <v>5772</v>
      </c>
      <c r="R3797" s="3" t="s">
        <v>5958</v>
      </c>
      <c r="S3797" s="3" t="s">
        <v>5959</v>
      </c>
      <c r="T3797" s="3" t="s">
        <v>5775</v>
      </c>
      <c r="X3797" s="3">
        <v>3795</v>
      </c>
      <c r="Y3797" s="3">
        <v>92804</v>
      </c>
    </row>
    <row r="3798" spans="2:25" x14ac:dyDescent="0.35">
      <c r="B3798" s="3">
        <v>3796</v>
      </c>
      <c r="C3798" s="3" t="s">
        <v>3463</v>
      </c>
      <c r="D3798" s="3" t="s">
        <v>3150</v>
      </c>
      <c r="H3798" s="3" t="s">
        <v>3463</v>
      </c>
      <c r="I3798" s="3" t="s">
        <v>3150</v>
      </c>
      <c r="J3798" s="9">
        <v>41707</v>
      </c>
      <c r="K3798" s="9">
        <v>41714</v>
      </c>
      <c r="O3798" s="3" t="s">
        <v>3463</v>
      </c>
      <c r="P3798" s="3" t="s">
        <v>3150</v>
      </c>
      <c r="Q3798" s="3" t="s">
        <v>5772</v>
      </c>
      <c r="R3798" s="3" t="s">
        <v>5958</v>
      </c>
      <c r="S3798" s="3" t="s">
        <v>5959</v>
      </c>
      <c r="T3798" s="3" t="s">
        <v>5775</v>
      </c>
      <c r="X3798" s="3">
        <v>3796</v>
      </c>
      <c r="Y3798" s="3">
        <v>92804</v>
      </c>
    </row>
    <row r="3799" spans="2:25" x14ac:dyDescent="0.35">
      <c r="B3799" s="3">
        <v>3797</v>
      </c>
      <c r="C3799" s="3" t="s">
        <v>3464</v>
      </c>
      <c r="D3799" s="3" t="s">
        <v>1679</v>
      </c>
      <c r="H3799" s="3" t="s">
        <v>3464</v>
      </c>
      <c r="I3799" s="3" t="s">
        <v>1679</v>
      </c>
      <c r="J3799" s="9">
        <v>40893</v>
      </c>
      <c r="K3799" s="9">
        <v>40897</v>
      </c>
      <c r="O3799" s="3" t="s">
        <v>3464</v>
      </c>
      <c r="P3799" s="3" t="s">
        <v>1679</v>
      </c>
      <c r="Q3799" s="3" t="s">
        <v>5772</v>
      </c>
      <c r="R3799" s="3" t="s">
        <v>6233</v>
      </c>
      <c r="S3799" s="3" t="s">
        <v>6234</v>
      </c>
      <c r="T3799" s="3" t="s">
        <v>5771</v>
      </c>
      <c r="X3799" s="3">
        <v>3797</v>
      </c>
      <c r="Y3799" s="3">
        <v>48227</v>
      </c>
    </row>
    <row r="3800" spans="2:25" x14ac:dyDescent="0.35">
      <c r="B3800" s="3">
        <v>3798</v>
      </c>
      <c r="C3800" s="3" t="s">
        <v>3465</v>
      </c>
      <c r="D3800" s="3" t="s">
        <v>2905</v>
      </c>
      <c r="H3800" s="3" t="s">
        <v>3465</v>
      </c>
      <c r="I3800" s="3" t="s">
        <v>2905</v>
      </c>
      <c r="J3800" s="9">
        <v>41607</v>
      </c>
      <c r="K3800" s="9">
        <v>41610</v>
      </c>
      <c r="O3800" s="3" t="s">
        <v>3465</v>
      </c>
      <c r="P3800" s="3" t="s">
        <v>2905</v>
      </c>
      <c r="Q3800" s="3" t="s">
        <v>5768</v>
      </c>
      <c r="R3800" s="3" t="s">
        <v>7029</v>
      </c>
      <c r="S3800" s="3" t="s">
        <v>7030</v>
      </c>
      <c r="T3800" s="3" t="s">
        <v>5771</v>
      </c>
      <c r="X3800" s="3">
        <v>3798</v>
      </c>
      <c r="Y3800" s="3">
        <v>30062</v>
      </c>
    </row>
    <row r="3801" spans="2:25" x14ac:dyDescent="0.35">
      <c r="B3801" s="3">
        <v>3799</v>
      </c>
      <c r="C3801" s="3" t="s">
        <v>3465</v>
      </c>
      <c r="D3801" s="3" t="s">
        <v>831</v>
      </c>
      <c r="H3801" s="3" t="s">
        <v>3465</v>
      </c>
      <c r="I3801" s="3" t="s">
        <v>831</v>
      </c>
      <c r="J3801" s="9">
        <v>41607</v>
      </c>
      <c r="K3801" s="9">
        <v>41610</v>
      </c>
      <c r="O3801" s="3" t="s">
        <v>3465</v>
      </c>
      <c r="P3801" s="3" t="s">
        <v>831</v>
      </c>
      <c r="Q3801" s="3" t="s">
        <v>5768</v>
      </c>
      <c r="R3801" s="3" t="s">
        <v>7029</v>
      </c>
      <c r="S3801" s="3" t="s">
        <v>7030</v>
      </c>
      <c r="T3801" s="3" t="s">
        <v>5771</v>
      </c>
      <c r="X3801" s="3">
        <v>3799</v>
      </c>
      <c r="Y3801" s="3">
        <v>30062</v>
      </c>
    </row>
    <row r="3802" spans="2:25" x14ac:dyDescent="0.35">
      <c r="B3802" s="3">
        <v>3800</v>
      </c>
      <c r="C3802" s="3" t="s">
        <v>3465</v>
      </c>
      <c r="D3802" s="3" t="s">
        <v>549</v>
      </c>
      <c r="H3802" s="3" t="s">
        <v>3465</v>
      </c>
      <c r="I3802" s="3" t="s">
        <v>549</v>
      </c>
      <c r="J3802" s="9">
        <v>41607</v>
      </c>
      <c r="K3802" s="9">
        <v>41610</v>
      </c>
      <c r="O3802" s="3" t="s">
        <v>3465</v>
      </c>
      <c r="P3802" s="3" t="s">
        <v>549</v>
      </c>
      <c r="Q3802" s="3" t="s">
        <v>5768</v>
      </c>
      <c r="R3802" s="3" t="s">
        <v>7029</v>
      </c>
      <c r="S3802" s="3" t="s">
        <v>7030</v>
      </c>
      <c r="T3802" s="3" t="s">
        <v>5771</v>
      </c>
      <c r="X3802" s="3">
        <v>3800</v>
      </c>
      <c r="Y3802" s="3">
        <v>30062</v>
      </c>
    </row>
    <row r="3803" spans="2:25" x14ac:dyDescent="0.35">
      <c r="B3803" s="3">
        <v>3801</v>
      </c>
      <c r="C3803" s="3" t="s">
        <v>3465</v>
      </c>
      <c r="D3803" s="3" t="s">
        <v>3466</v>
      </c>
      <c r="H3803" s="3" t="s">
        <v>3465</v>
      </c>
      <c r="I3803" s="3" t="s">
        <v>3466</v>
      </c>
      <c r="J3803" s="9">
        <v>41607</v>
      </c>
      <c r="K3803" s="9">
        <v>41610</v>
      </c>
      <c r="O3803" s="3" t="s">
        <v>3465</v>
      </c>
      <c r="P3803" s="3" t="s">
        <v>3466</v>
      </c>
      <c r="Q3803" s="3" t="s">
        <v>5768</v>
      </c>
      <c r="R3803" s="3" t="s">
        <v>7029</v>
      </c>
      <c r="S3803" s="3" t="s">
        <v>7030</v>
      </c>
      <c r="T3803" s="3" t="s">
        <v>5771</v>
      </c>
      <c r="X3803" s="3">
        <v>3801</v>
      </c>
      <c r="Y3803" s="3">
        <v>30062</v>
      </c>
    </row>
    <row r="3804" spans="2:25" x14ac:dyDescent="0.35">
      <c r="B3804" s="3">
        <v>3802</v>
      </c>
      <c r="C3804" s="3" t="s">
        <v>3467</v>
      </c>
      <c r="D3804" s="3" t="s">
        <v>544</v>
      </c>
      <c r="H3804" s="3" t="s">
        <v>3467</v>
      </c>
      <c r="I3804" s="3" t="s">
        <v>544</v>
      </c>
      <c r="J3804" s="9">
        <v>41632</v>
      </c>
      <c r="K3804" s="9">
        <v>41639</v>
      </c>
      <c r="O3804" s="3" t="s">
        <v>3467</v>
      </c>
      <c r="P3804" s="3" t="s">
        <v>544</v>
      </c>
      <c r="Q3804" s="3" t="s">
        <v>5772</v>
      </c>
      <c r="R3804" s="3" t="s">
        <v>6733</v>
      </c>
      <c r="S3804" s="3" t="s">
        <v>6734</v>
      </c>
      <c r="T3804" s="3" t="s">
        <v>5771</v>
      </c>
      <c r="X3804" s="3">
        <v>3802</v>
      </c>
      <c r="Y3804" s="3">
        <v>98103</v>
      </c>
    </row>
    <row r="3805" spans="2:25" x14ac:dyDescent="0.35">
      <c r="B3805" s="3">
        <v>3803</v>
      </c>
      <c r="C3805" s="3" t="s">
        <v>3467</v>
      </c>
      <c r="D3805" s="3" t="s">
        <v>1867</v>
      </c>
      <c r="H3805" s="3" t="s">
        <v>3467</v>
      </c>
      <c r="I3805" s="3" t="s">
        <v>1867</v>
      </c>
      <c r="J3805" s="9">
        <v>41632</v>
      </c>
      <c r="K3805" s="9">
        <v>41639</v>
      </c>
      <c r="O3805" s="3" t="s">
        <v>3467</v>
      </c>
      <c r="P3805" s="3" t="s">
        <v>1867</v>
      </c>
      <c r="Q3805" s="3" t="s">
        <v>5772</v>
      </c>
      <c r="R3805" s="3" t="s">
        <v>6733</v>
      </c>
      <c r="S3805" s="3" t="s">
        <v>6734</v>
      </c>
      <c r="T3805" s="3" t="s">
        <v>5771</v>
      </c>
      <c r="X3805" s="3">
        <v>3803</v>
      </c>
      <c r="Y3805" s="3">
        <v>98103</v>
      </c>
    </row>
    <row r="3806" spans="2:25" x14ac:dyDescent="0.35">
      <c r="B3806" s="3">
        <v>3804</v>
      </c>
      <c r="C3806" s="3" t="s">
        <v>3467</v>
      </c>
      <c r="D3806" s="3" t="s">
        <v>3468</v>
      </c>
      <c r="H3806" s="3" t="s">
        <v>3467</v>
      </c>
      <c r="I3806" s="3" t="s">
        <v>3468</v>
      </c>
      <c r="J3806" s="9">
        <v>41632</v>
      </c>
      <c r="K3806" s="9">
        <v>41639</v>
      </c>
      <c r="O3806" s="3" t="s">
        <v>3467</v>
      </c>
      <c r="P3806" s="3" t="s">
        <v>3468</v>
      </c>
      <c r="Q3806" s="3" t="s">
        <v>5772</v>
      </c>
      <c r="R3806" s="3" t="s">
        <v>6733</v>
      </c>
      <c r="S3806" s="3" t="s">
        <v>6734</v>
      </c>
      <c r="T3806" s="3" t="s">
        <v>5771</v>
      </c>
      <c r="X3806" s="3">
        <v>3804</v>
      </c>
      <c r="Y3806" s="3">
        <v>98103</v>
      </c>
    </row>
    <row r="3807" spans="2:25" x14ac:dyDescent="0.35">
      <c r="B3807" s="3">
        <v>3805</v>
      </c>
      <c r="C3807" s="3" t="s">
        <v>3467</v>
      </c>
      <c r="D3807" s="3" t="s">
        <v>499</v>
      </c>
      <c r="H3807" s="3" t="s">
        <v>3467</v>
      </c>
      <c r="I3807" s="3" t="s">
        <v>499</v>
      </c>
      <c r="J3807" s="9">
        <v>41632</v>
      </c>
      <c r="K3807" s="9">
        <v>41639</v>
      </c>
      <c r="O3807" s="3" t="s">
        <v>3467</v>
      </c>
      <c r="P3807" s="3" t="s">
        <v>499</v>
      </c>
      <c r="Q3807" s="3" t="s">
        <v>5772</v>
      </c>
      <c r="R3807" s="3" t="s">
        <v>6733</v>
      </c>
      <c r="S3807" s="3" t="s">
        <v>6734</v>
      </c>
      <c r="T3807" s="3" t="s">
        <v>5771</v>
      </c>
      <c r="X3807" s="3">
        <v>3805</v>
      </c>
      <c r="Y3807" s="3">
        <v>98103</v>
      </c>
    </row>
    <row r="3808" spans="2:25" x14ac:dyDescent="0.35">
      <c r="B3808" s="3">
        <v>3806</v>
      </c>
      <c r="C3808" s="3" t="s">
        <v>3467</v>
      </c>
      <c r="D3808" s="3" t="s">
        <v>149</v>
      </c>
      <c r="H3808" s="3" t="s">
        <v>3467</v>
      </c>
      <c r="I3808" s="3" t="s">
        <v>149</v>
      </c>
      <c r="J3808" s="9">
        <v>41632</v>
      </c>
      <c r="K3808" s="9">
        <v>41639</v>
      </c>
      <c r="O3808" s="3" t="s">
        <v>3467</v>
      </c>
      <c r="P3808" s="3" t="s">
        <v>149</v>
      </c>
      <c r="Q3808" s="3" t="s">
        <v>5772</v>
      </c>
      <c r="R3808" s="3" t="s">
        <v>6733</v>
      </c>
      <c r="S3808" s="3" t="s">
        <v>6734</v>
      </c>
      <c r="T3808" s="3" t="s">
        <v>5771</v>
      </c>
      <c r="X3808" s="3">
        <v>3806</v>
      </c>
      <c r="Y3808" s="3">
        <v>98103</v>
      </c>
    </row>
    <row r="3809" spans="2:25" x14ac:dyDescent="0.35">
      <c r="B3809" s="3">
        <v>3807</v>
      </c>
      <c r="C3809" s="3" t="s">
        <v>3467</v>
      </c>
      <c r="D3809" s="3" t="s">
        <v>2573</v>
      </c>
      <c r="H3809" s="3" t="s">
        <v>3467</v>
      </c>
      <c r="I3809" s="3" t="s">
        <v>2573</v>
      </c>
      <c r="J3809" s="9">
        <v>41632</v>
      </c>
      <c r="K3809" s="9">
        <v>41639</v>
      </c>
      <c r="O3809" s="3" t="s">
        <v>3467</v>
      </c>
      <c r="P3809" s="3" t="s">
        <v>2573</v>
      </c>
      <c r="Q3809" s="3" t="s">
        <v>5772</v>
      </c>
      <c r="R3809" s="3" t="s">
        <v>6733</v>
      </c>
      <c r="S3809" s="3" t="s">
        <v>6734</v>
      </c>
      <c r="T3809" s="3" t="s">
        <v>5771</v>
      </c>
      <c r="X3809" s="3">
        <v>3807</v>
      </c>
      <c r="Y3809" s="3">
        <v>98103</v>
      </c>
    </row>
    <row r="3810" spans="2:25" x14ac:dyDescent="0.35">
      <c r="B3810" s="3">
        <v>3808</v>
      </c>
      <c r="C3810" s="3" t="s">
        <v>3467</v>
      </c>
      <c r="D3810" s="3" t="s">
        <v>2166</v>
      </c>
      <c r="H3810" s="3" t="s">
        <v>3467</v>
      </c>
      <c r="I3810" s="3" t="s">
        <v>2166</v>
      </c>
      <c r="J3810" s="9">
        <v>41632</v>
      </c>
      <c r="K3810" s="9">
        <v>41639</v>
      </c>
      <c r="O3810" s="3" t="s">
        <v>3467</v>
      </c>
      <c r="P3810" s="3" t="s">
        <v>2166</v>
      </c>
      <c r="Q3810" s="3" t="s">
        <v>5772</v>
      </c>
      <c r="R3810" s="3" t="s">
        <v>6733</v>
      </c>
      <c r="S3810" s="3" t="s">
        <v>6734</v>
      </c>
      <c r="T3810" s="3" t="s">
        <v>5771</v>
      </c>
      <c r="X3810" s="3">
        <v>3808</v>
      </c>
      <c r="Y3810" s="3">
        <v>98103</v>
      </c>
    </row>
    <row r="3811" spans="2:25" x14ac:dyDescent="0.35">
      <c r="B3811" s="3">
        <v>3809</v>
      </c>
      <c r="C3811" s="3" t="s">
        <v>3469</v>
      </c>
      <c r="D3811" s="3" t="s">
        <v>2264</v>
      </c>
      <c r="H3811" s="3" t="s">
        <v>3469</v>
      </c>
      <c r="I3811" s="3" t="s">
        <v>2264</v>
      </c>
      <c r="J3811" s="9">
        <v>40831</v>
      </c>
      <c r="K3811" s="9">
        <v>40833</v>
      </c>
      <c r="O3811" s="3" t="s">
        <v>3469</v>
      </c>
      <c r="P3811" s="3" t="s">
        <v>2264</v>
      </c>
      <c r="Q3811" s="3" t="s">
        <v>5801</v>
      </c>
      <c r="R3811" s="3" t="s">
        <v>7207</v>
      </c>
      <c r="S3811" s="3" t="s">
        <v>7208</v>
      </c>
      <c r="T3811" s="3" t="s">
        <v>5775</v>
      </c>
      <c r="X3811" s="3">
        <v>3809</v>
      </c>
      <c r="Y3811" s="3">
        <v>44134</v>
      </c>
    </row>
    <row r="3812" spans="2:25" x14ac:dyDescent="0.35">
      <c r="B3812" s="3">
        <v>3810</v>
      </c>
      <c r="C3812" s="3" t="s">
        <v>3469</v>
      </c>
      <c r="D3812" s="3" t="s">
        <v>468</v>
      </c>
      <c r="H3812" s="3" t="s">
        <v>3469</v>
      </c>
      <c r="I3812" s="3" t="s">
        <v>468</v>
      </c>
      <c r="J3812" s="9">
        <v>40831</v>
      </c>
      <c r="K3812" s="9">
        <v>40833</v>
      </c>
      <c r="O3812" s="3" t="s">
        <v>3469</v>
      </c>
      <c r="P3812" s="3" t="s">
        <v>468</v>
      </c>
      <c r="Q3812" s="3" t="s">
        <v>5801</v>
      </c>
      <c r="R3812" s="3" t="s">
        <v>7207</v>
      </c>
      <c r="S3812" s="3" t="s">
        <v>7208</v>
      </c>
      <c r="T3812" s="3" t="s">
        <v>5775</v>
      </c>
      <c r="X3812" s="3">
        <v>3810</v>
      </c>
      <c r="Y3812" s="3">
        <v>44134</v>
      </c>
    </row>
    <row r="3813" spans="2:25" x14ac:dyDescent="0.35">
      <c r="B3813" s="3">
        <v>3811</v>
      </c>
      <c r="C3813" s="3" t="s">
        <v>3470</v>
      </c>
      <c r="D3813" s="3" t="s">
        <v>1479</v>
      </c>
      <c r="H3813" s="3" t="s">
        <v>3470</v>
      </c>
      <c r="I3813" s="3" t="s">
        <v>1479</v>
      </c>
      <c r="J3813" s="9">
        <v>41509</v>
      </c>
      <c r="K3813" s="9">
        <v>41514</v>
      </c>
      <c r="O3813" s="3" t="s">
        <v>3470</v>
      </c>
      <c r="P3813" s="3" t="s">
        <v>1479</v>
      </c>
      <c r="Q3813" s="3" t="s">
        <v>5772</v>
      </c>
      <c r="R3813" s="3" t="s">
        <v>6607</v>
      </c>
      <c r="S3813" s="3" t="s">
        <v>6608</v>
      </c>
      <c r="T3813" s="3" t="s">
        <v>5775</v>
      </c>
      <c r="X3813" s="3">
        <v>3811</v>
      </c>
      <c r="Y3813" s="3">
        <v>97030</v>
      </c>
    </row>
    <row r="3814" spans="2:25" x14ac:dyDescent="0.35">
      <c r="B3814" s="3">
        <v>3812</v>
      </c>
      <c r="C3814" s="3" t="s">
        <v>3471</v>
      </c>
      <c r="D3814" s="3" t="s">
        <v>1008</v>
      </c>
      <c r="H3814" s="3" t="s">
        <v>3471</v>
      </c>
      <c r="I3814" s="3" t="s">
        <v>1008</v>
      </c>
      <c r="J3814" s="9">
        <v>41991</v>
      </c>
      <c r="K3814" s="9">
        <v>41995</v>
      </c>
      <c r="O3814" s="3" t="s">
        <v>3471</v>
      </c>
      <c r="P3814" s="3" t="s">
        <v>1008</v>
      </c>
      <c r="Q3814" s="3" t="s">
        <v>5772</v>
      </c>
      <c r="R3814" s="3" t="s">
        <v>5964</v>
      </c>
      <c r="S3814" s="3" t="s">
        <v>5965</v>
      </c>
      <c r="T3814" s="3" t="s">
        <v>5771</v>
      </c>
      <c r="X3814" s="3">
        <v>3812</v>
      </c>
      <c r="Y3814" s="3">
        <v>92804</v>
      </c>
    </row>
    <row r="3815" spans="2:25" x14ac:dyDescent="0.35">
      <c r="B3815" s="3">
        <v>3813</v>
      </c>
      <c r="C3815" s="3" t="s">
        <v>3471</v>
      </c>
      <c r="D3815" s="3" t="s">
        <v>2140</v>
      </c>
      <c r="H3815" s="3" t="s">
        <v>3471</v>
      </c>
      <c r="I3815" s="3" t="s">
        <v>2140</v>
      </c>
      <c r="J3815" s="9">
        <v>41991</v>
      </c>
      <c r="K3815" s="9">
        <v>41995</v>
      </c>
      <c r="O3815" s="3" t="s">
        <v>3471</v>
      </c>
      <c r="P3815" s="3" t="s">
        <v>2140</v>
      </c>
      <c r="Q3815" s="3" t="s">
        <v>5772</v>
      </c>
      <c r="R3815" s="3" t="s">
        <v>5964</v>
      </c>
      <c r="S3815" s="3" t="s">
        <v>5965</v>
      </c>
      <c r="T3815" s="3" t="s">
        <v>5771</v>
      </c>
      <c r="X3815" s="3">
        <v>3813</v>
      </c>
      <c r="Y3815" s="3">
        <v>92804</v>
      </c>
    </row>
    <row r="3816" spans="2:25" x14ac:dyDescent="0.35">
      <c r="B3816" s="3">
        <v>3814</v>
      </c>
      <c r="C3816" s="3" t="s">
        <v>3472</v>
      </c>
      <c r="D3816" s="3" t="s">
        <v>1065</v>
      </c>
      <c r="H3816" s="3" t="s">
        <v>3472</v>
      </c>
      <c r="I3816" s="3" t="s">
        <v>1065</v>
      </c>
      <c r="J3816" s="9">
        <v>41706</v>
      </c>
      <c r="K3816" s="9">
        <v>41711</v>
      </c>
      <c r="O3816" s="3" t="s">
        <v>3472</v>
      </c>
      <c r="P3816" s="3" t="s">
        <v>1065</v>
      </c>
      <c r="Q3816" s="3" t="s">
        <v>5772</v>
      </c>
      <c r="R3816" s="3" t="s">
        <v>7005</v>
      </c>
      <c r="S3816" s="3" t="s">
        <v>7006</v>
      </c>
      <c r="T3816" s="3" t="s">
        <v>5775</v>
      </c>
      <c r="X3816" s="3">
        <v>3814</v>
      </c>
      <c r="Y3816" s="3">
        <v>10035</v>
      </c>
    </row>
    <row r="3817" spans="2:25" x14ac:dyDescent="0.35">
      <c r="B3817" s="3">
        <v>3815</v>
      </c>
      <c r="C3817" s="3" t="s">
        <v>3472</v>
      </c>
      <c r="D3817" s="3" t="s">
        <v>721</v>
      </c>
      <c r="H3817" s="3" t="s">
        <v>3472</v>
      </c>
      <c r="I3817" s="3" t="s">
        <v>721</v>
      </c>
      <c r="J3817" s="9">
        <v>41706</v>
      </c>
      <c r="K3817" s="9">
        <v>41711</v>
      </c>
      <c r="O3817" s="3" t="s">
        <v>3472</v>
      </c>
      <c r="P3817" s="3" t="s">
        <v>721</v>
      </c>
      <c r="Q3817" s="3" t="s">
        <v>5772</v>
      </c>
      <c r="R3817" s="3" t="s">
        <v>7005</v>
      </c>
      <c r="S3817" s="3" t="s">
        <v>7006</v>
      </c>
      <c r="T3817" s="3" t="s">
        <v>5775</v>
      </c>
      <c r="X3817" s="3">
        <v>3815</v>
      </c>
      <c r="Y3817" s="3">
        <v>10035</v>
      </c>
    </row>
    <row r="3818" spans="2:25" x14ac:dyDescent="0.35">
      <c r="B3818" s="3">
        <v>3816</v>
      </c>
      <c r="C3818" s="3" t="s">
        <v>3473</v>
      </c>
      <c r="D3818" s="3" t="s">
        <v>3474</v>
      </c>
      <c r="H3818" s="3" t="s">
        <v>3473</v>
      </c>
      <c r="I3818" s="3" t="s">
        <v>3474</v>
      </c>
      <c r="J3818" s="9">
        <v>40878</v>
      </c>
      <c r="K3818" s="9">
        <v>40880</v>
      </c>
      <c r="O3818" s="3" t="s">
        <v>3473</v>
      </c>
      <c r="P3818" s="3" t="s">
        <v>3474</v>
      </c>
      <c r="Q3818" s="3" t="s">
        <v>5768</v>
      </c>
      <c r="R3818" s="3" t="s">
        <v>6105</v>
      </c>
      <c r="S3818" s="3" t="s">
        <v>6106</v>
      </c>
      <c r="T3818" s="3" t="s">
        <v>5771</v>
      </c>
      <c r="X3818" s="3">
        <v>3816</v>
      </c>
      <c r="Y3818" s="3">
        <v>77070</v>
      </c>
    </row>
    <row r="3819" spans="2:25" x14ac:dyDescent="0.35">
      <c r="B3819" s="3">
        <v>3817</v>
      </c>
      <c r="C3819" s="3" t="s">
        <v>3475</v>
      </c>
      <c r="D3819" s="3" t="s">
        <v>735</v>
      </c>
      <c r="H3819" s="3" t="s">
        <v>3475</v>
      </c>
      <c r="I3819" s="3" t="s">
        <v>735</v>
      </c>
      <c r="J3819" s="9">
        <v>41654</v>
      </c>
      <c r="K3819" s="9">
        <v>41658</v>
      </c>
      <c r="O3819" s="3" t="s">
        <v>3475</v>
      </c>
      <c r="P3819" s="3" t="s">
        <v>735</v>
      </c>
      <c r="Q3819" s="3" t="s">
        <v>5772</v>
      </c>
      <c r="R3819" s="3" t="s">
        <v>5776</v>
      </c>
      <c r="S3819" s="3" t="s">
        <v>5777</v>
      </c>
      <c r="T3819" s="3" t="s">
        <v>5775</v>
      </c>
      <c r="X3819" s="3">
        <v>3817</v>
      </c>
      <c r="Y3819" s="3">
        <v>37604</v>
      </c>
    </row>
    <row r="3820" spans="2:25" x14ac:dyDescent="0.35">
      <c r="B3820" s="3">
        <v>3818</v>
      </c>
      <c r="C3820" s="3" t="s">
        <v>3475</v>
      </c>
      <c r="D3820" s="3" t="s">
        <v>905</v>
      </c>
      <c r="H3820" s="3" t="s">
        <v>3475</v>
      </c>
      <c r="I3820" s="3" t="s">
        <v>905</v>
      </c>
      <c r="J3820" s="9">
        <v>41654</v>
      </c>
      <c r="K3820" s="9">
        <v>41658</v>
      </c>
      <c r="O3820" s="3" t="s">
        <v>3475</v>
      </c>
      <c r="P3820" s="3" t="s">
        <v>905</v>
      </c>
      <c r="Q3820" s="3" t="s">
        <v>5772</v>
      </c>
      <c r="R3820" s="3" t="s">
        <v>5776</v>
      </c>
      <c r="S3820" s="3" t="s">
        <v>5777</v>
      </c>
      <c r="T3820" s="3" t="s">
        <v>5775</v>
      </c>
      <c r="X3820" s="3">
        <v>3818</v>
      </c>
      <c r="Y3820" s="3">
        <v>37604</v>
      </c>
    </row>
    <row r="3821" spans="2:25" x14ac:dyDescent="0.35">
      <c r="B3821" s="3">
        <v>3819</v>
      </c>
      <c r="C3821" s="3" t="s">
        <v>3475</v>
      </c>
      <c r="D3821" s="3" t="s">
        <v>517</v>
      </c>
      <c r="H3821" s="3" t="s">
        <v>3475</v>
      </c>
      <c r="I3821" s="3" t="s">
        <v>517</v>
      </c>
      <c r="J3821" s="9">
        <v>41654</v>
      </c>
      <c r="K3821" s="9">
        <v>41658</v>
      </c>
      <c r="O3821" s="3" t="s">
        <v>3475</v>
      </c>
      <c r="P3821" s="3" t="s">
        <v>517</v>
      </c>
      <c r="Q3821" s="3" t="s">
        <v>5772</v>
      </c>
      <c r="R3821" s="3" t="s">
        <v>5776</v>
      </c>
      <c r="S3821" s="3" t="s">
        <v>5777</v>
      </c>
      <c r="T3821" s="3" t="s">
        <v>5775</v>
      </c>
      <c r="X3821" s="3">
        <v>3819</v>
      </c>
      <c r="Y3821" s="3">
        <v>37604</v>
      </c>
    </row>
    <row r="3822" spans="2:25" x14ac:dyDescent="0.35">
      <c r="B3822" s="3">
        <v>3820</v>
      </c>
      <c r="C3822" s="3" t="s">
        <v>3475</v>
      </c>
      <c r="D3822" s="3" t="s">
        <v>3355</v>
      </c>
      <c r="H3822" s="3" t="s">
        <v>3475</v>
      </c>
      <c r="I3822" s="3" t="s">
        <v>3355</v>
      </c>
      <c r="J3822" s="9">
        <v>41654</v>
      </c>
      <c r="K3822" s="9">
        <v>41658</v>
      </c>
      <c r="O3822" s="3" t="s">
        <v>3475</v>
      </c>
      <c r="P3822" s="3" t="s">
        <v>3355</v>
      </c>
      <c r="Q3822" s="3" t="s">
        <v>5772</v>
      </c>
      <c r="R3822" s="3" t="s">
        <v>5776</v>
      </c>
      <c r="S3822" s="3" t="s">
        <v>5777</v>
      </c>
      <c r="T3822" s="3" t="s">
        <v>5775</v>
      </c>
      <c r="X3822" s="3">
        <v>3820</v>
      </c>
      <c r="Y3822" s="3">
        <v>37604</v>
      </c>
    </row>
    <row r="3823" spans="2:25" x14ac:dyDescent="0.35">
      <c r="B3823" s="3">
        <v>3821</v>
      </c>
      <c r="C3823" s="3" t="s">
        <v>3475</v>
      </c>
      <c r="D3823" s="3" t="s">
        <v>1067</v>
      </c>
      <c r="H3823" s="3" t="s">
        <v>3475</v>
      </c>
      <c r="I3823" s="3" t="s">
        <v>1067</v>
      </c>
      <c r="J3823" s="9">
        <v>41654</v>
      </c>
      <c r="K3823" s="9">
        <v>41658</v>
      </c>
      <c r="O3823" s="3" t="s">
        <v>3475</v>
      </c>
      <c r="P3823" s="3" t="s">
        <v>1067</v>
      </c>
      <c r="Q3823" s="3" t="s">
        <v>5772</v>
      </c>
      <c r="R3823" s="3" t="s">
        <v>5776</v>
      </c>
      <c r="S3823" s="3" t="s">
        <v>5777</v>
      </c>
      <c r="T3823" s="3" t="s">
        <v>5775</v>
      </c>
      <c r="X3823" s="3">
        <v>3821</v>
      </c>
      <c r="Y3823" s="3">
        <v>37604</v>
      </c>
    </row>
    <row r="3824" spans="2:25" x14ac:dyDescent="0.35">
      <c r="B3824" s="3">
        <v>3822</v>
      </c>
      <c r="C3824" s="3" t="s">
        <v>3476</v>
      </c>
      <c r="D3824" s="3" t="s">
        <v>43</v>
      </c>
      <c r="H3824" s="3" t="s">
        <v>3476</v>
      </c>
      <c r="I3824" s="3" t="s">
        <v>43</v>
      </c>
      <c r="J3824" s="9">
        <v>41176</v>
      </c>
      <c r="K3824" s="9">
        <v>41178</v>
      </c>
      <c r="O3824" s="3" t="s">
        <v>3476</v>
      </c>
      <c r="P3824" s="3" t="s">
        <v>43</v>
      </c>
      <c r="Q3824" s="3" t="s">
        <v>5768</v>
      </c>
      <c r="R3824" s="3" t="s">
        <v>6969</v>
      </c>
      <c r="S3824" s="3" t="s">
        <v>6970</v>
      </c>
      <c r="T3824" s="3" t="s">
        <v>5775</v>
      </c>
      <c r="X3824" s="3">
        <v>3822</v>
      </c>
      <c r="Y3824" s="3">
        <v>98105</v>
      </c>
    </row>
    <row r="3825" spans="2:25" x14ac:dyDescent="0.35">
      <c r="B3825" s="3">
        <v>3823</v>
      </c>
      <c r="C3825" s="3" t="s">
        <v>3476</v>
      </c>
      <c r="D3825" s="3" t="s">
        <v>1049</v>
      </c>
      <c r="H3825" s="3" t="s">
        <v>3476</v>
      </c>
      <c r="I3825" s="3" t="s">
        <v>1049</v>
      </c>
      <c r="J3825" s="9">
        <v>41176</v>
      </c>
      <c r="K3825" s="9">
        <v>41178</v>
      </c>
      <c r="O3825" s="3" t="s">
        <v>3476</v>
      </c>
      <c r="P3825" s="3" t="s">
        <v>1049</v>
      </c>
      <c r="Q3825" s="3" t="s">
        <v>5768</v>
      </c>
      <c r="R3825" s="3" t="s">
        <v>6969</v>
      </c>
      <c r="S3825" s="3" t="s">
        <v>6970</v>
      </c>
      <c r="T3825" s="3" t="s">
        <v>5775</v>
      </c>
      <c r="X3825" s="3">
        <v>3823</v>
      </c>
      <c r="Y3825" s="3">
        <v>98105</v>
      </c>
    </row>
    <row r="3826" spans="2:25" x14ac:dyDescent="0.35">
      <c r="B3826" s="3">
        <v>3824</v>
      </c>
      <c r="C3826" s="3" t="s">
        <v>3477</v>
      </c>
      <c r="D3826" s="3" t="s">
        <v>447</v>
      </c>
      <c r="H3826" s="3" t="s">
        <v>3477</v>
      </c>
      <c r="I3826" s="3" t="s">
        <v>447</v>
      </c>
      <c r="J3826" s="9">
        <v>41922</v>
      </c>
      <c r="K3826" s="9">
        <v>41924</v>
      </c>
      <c r="O3826" s="3" t="s">
        <v>3477</v>
      </c>
      <c r="P3826" s="3" t="s">
        <v>447</v>
      </c>
      <c r="Q3826" s="3" t="s">
        <v>5768</v>
      </c>
      <c r="R3826" s="3" t="s">
        <v>5918</v>
      </c>
      <c r="S3826" s="3" t="s">
        <v>5919</v>
      </c>
      <c r="T3826" s="3" t="s">
        <v>5775</v>
      </c>
      <c r="X3826" s="3">
        <v>3824</v>
      </c>
      <c r="Y3826" s="3">
        <v>77573</v>
      </c>
    </row>
    <row r="3827" spans="2:25" x14ac:dyDescent="0.35">
      <c r="B3827" s="3">
        <v>3825</v>
      </c>
      <c r="C3827" s="3" t="s">
        <v>3477</v>
      </c>
      <c r="D3827" s="3" t="s">
        <v>3478</v>
      </c>
      <c r="H3827" s="3" t="s">
        <v>3477</v>
      </c>
      <c r="I3827" s="3" t="s">
        <v>3478</v>
      </c>
      <c r="J3827" s="9">
        <v>41922</v>
      </c>
      <c r="K3827" s="9">
        <v>41924</v>
      </c>
      <c r="O3827" s="3" t="s">
        <v>3477</v>
      </c>
      <c r="P3827" s="3" t="s">
        <v>3478</v>
      </c>
      <c r="Q3827" s="3" t="s">
        <v>5768</v>
      </c>
      <c r="R3827" s="3" t="s">
        <v>5918</v>
      </c>
      <c r="S3827" s="3" t="s">
        <v>5919</v>
      </c>
      <c r="T3827" s="3" t="s">
        <v>5775</v>
      </c>
      <c r="X3827" s="3">
        <v>3825</v>
      </c>
      <c r="Y3827" s="3">
        <v>77573</v>
      </c>
    </row>
    <row r="3828" spans="2:25" x14ac:dyDescent="0.35">
      <c r="B3828" s="3">
        <v>3826</v>
      </c>
      <c r="C3828" s="3" t="s">
        <v>3479</v>
      </c>
      <c r="D3828" s="3" t="s">
        <v>957</v>
      </c>
      <c r="H3828" s="3" t="s">
        <v>3479</v>
      </c>
      <c r="I3828" s="3" t="s">
        <v>957</v>
      </c>
      <c r="J3828" s="9">
        <v>41276</v>
      </c>
      <c r="K3828" s="9">
        <v>41281</v>
      </c>
      <c r="O3828" s="3" t="s">
        <v>3479</v>
      </c>
      <c r="P3828" s="3" t="s">
        <v>957</v>
      </c>
      <c r="Q3828" s="3" t="s">
        <v>5772</v>
      </c>
      <c r="R3828" s="3" t="s">
        <v>6819</v>
      </c>
      <c r="S3828" s="3" t="s">
        <v>6820</v>
      </c>
      <c r="T3828" s="3" t="s">
        <v>5771</v>
      </c>
      <c r="X3828" s="3">
        <v>3826</v>
      </c>
      <c r="Y3828" s="3">
        <v>20877</v>
      </c>
    </row>
    <row r="3829" spans="2:25" x14ac:dyDescent="0.35">
      <c r="B3829" s="3">
        <v>3827</v>
      </c>
      <c r="C3829" s="3" t="s">
        <v>3479</v>
      </c>
      <c r="D3829" s="3" t="s">
        <v>1666</v>
      </c>
      <c r="H3829" s="3" t="s">
        <v>3479</v>
      </c>
      <c r="I3829" s="3" t="s">
        <v>1666</v>
      </c>
      <c r="J3829" s="9">
        <v>41276</v>
      </c>
      <c r="K3829" s="9">
        <v>41281</v>
      </c>
      <c r="O3829" s="3" t="s">
        <v>3479</v>
      </c>
      <c r="P3829" s="3" t="s">
        <v>1666</v>
      </c>
      <c r="Q3829" s="3" t="s">
        <v>5772</v>
      </c>
      <c r="R3829" s="3" t="s">
        <v>6819</v>
      </c>
      <c r="S3829" s="3" t="s">
        <v>6820</v>
      </c>
      <c r="T3829" s="3" t="s">
        <v>5771</v>
      </c>
      <c r="X3829" s="3">
        <v>3827</v>
      </c>
      <c r="Y3829" s="3">
        <v>20877</v>
      </c>
    </row>
    <row r="3830" spans="2:25" x14ac:dyDescent="0.35">
      <c r="B3830" s="3">
        <v>3828</v>
      </c>
      <c r="C3830" s="3" t="s">
        <v>3480</v>
      </c>
      <c r="D3830" s="3" t="s">
        <v>2735</v>
      </c>
      <c r="H3830" s="3" t="s">
        <v>3480</v>
      </c>
      <c r="I3830" s="3" t="s">
        <v>2735</v>
      </c>
      <c r="J3830" s="9">
        <v>41871</v>
      </c>
      <c r="K3830" s="9">
        <v>41875</v>
      </c>
      <c r="O3830" s="3" t="s">
        <v>3480</v>
      </c>
      <c r="P3830" s="3" t="s">
        <v>2735</v>
      </c>
      <c r="Q3830" s="3" t="s">
        <v>5772</v>
      </c>
      <c r="R3830" s="3" t="s">
        <v>6867</v>
      </c>
      <c r="S3830" s="3" t="s">
        <v>6868</v>
      </c>
      <c r="T3830" s="3" t="s">
        <v>5775</v>
      </c>
      <c r="X3830" s="3">
        <v>3828</v>
      </c>
      <c r="Y3830" s="3">
        <v>60653</v>
      </c>
    </row>
    <row r="3831" spans="2:25" x14ac:dyDescent="0.35">
      <c r="B3831" s="3">
        <v>3829</v>
      </c>
      <c r="C3831" s="3" t="s">
        <v>3481</v>
      </c>
      <c r="D3831" s="3" t="s">
        <v>1315</v>
      </c>
      <c r="H3831" s="3" t="s">
        <v>3481</v>
      </c>
      <c r="I3831" s="3" t="s">
        <v>1315</v>
      </c>
      <c r="J3831" s="9">
        <v>41932</v>
      </c>
      <c r="K3831" s="9">
        <v>41936</v>
      </c>
      <c r="O3831" s="3" t="s">
        <v>3481</v>
      </c>
      <c r="P3831" s="3" t="s">
        <v>1315</v>
      </c>
      <c r="Q3831" s="3" t="s">
        <v>5772</v>
      </c>
      <c r="R3831" s="3" t="s">
        <v>6379</v>
      </c>
      <c r="S3831" s="3" t="s">
        <v>6380</v>
      </c>
      <c r="T3831" s="3" t="s">
        <v>5775</v>
      </c>
      <c r="X3831" s="3">
        <v>3829</v>
      </c>
      <c r="Y3831" s="3">
        <v>60623</v>
      </c>
    </row>
    <row r="3832" spans="2:25" x14ac:dyDescent="0.35">
      <c r="B3832" s="3">
        <v>3830</v>
      </c>
      <c r="C3832" s="3" t="s">
        <v>3482</v>
      </c>
      <c r="D3832" s="3" t="s">
        <v>400</v>
      </c>
      <c r="H3832" s="3" t="s">
        <v>3482</v>
      </c>
      <c r="I3832" s="3" t="s">
        <v>400</v>
      </c>
      <c r="J3832" s="9">
        <v>40788</v>
      </c>
      <c r="K3832" s="9">
        <v>40789</v>
      </c>
      <c r="O3832" s="3" t="s">
        <v>3482</v>
      </c>
      <c r="P3832" s="3" t="s">
        <v>400</v>
      </c>
      <c r="Q3832" s="3" t="s">
        <v>5801</v>
      </c>
      <c r="R3832" s="3" t="s">
        <v>5848</v>
      </c>
      <c r="S3832" s="3" t="s">
        <v>5849</v>
      </c>
      <c r="T3832" s="3" t="s">
        <v>5775</v>
      </c>
      <c r="X3832" s="3">
        <v>3830</v>
      </c>
      <c r="Y3832" s="3">
        <v>10009</v>
      </c>
    </row>
    <row r="3833" spans="2:25" x14ac:dyDescent="0.35">
      <c r="B3833" s="3">
        <v>3831</v>
      </c>
      <c r="C3833" s="3" t="s">
        <v>3482</v>
      </c>
      <c r="D3833" s="3" t="s">
        <v>1072</v>
      </c>
      <c r="H3833" s="3" t="s">
        <v>3482</v>
      </c>
      <c r="I3833" s="3" t="s">
        <v>1072</v>
      </c>
      <c r="J3833" s="9">
        <v>40788</v>
      </c>
      <c r="K3833" s="9">
        <v>40789</v>
      </c>
      <c r="O3833" s="3" t="s">
        <v>3482</v>
      </c>
      <c r="P3833" s="3" t="s">
        <v>1072</v>
      </c>
      <c r="Q3833" s="3" t="s">
        <v>5801</v>
      </c>
      <c r="R3833" s="3" t="s">
        <v>5848</v>
      </c>
      <c r="S3833" s="3" t="s">
        <v>5849</v>
      </c>
      <c r="T3833" s="3" t="s">
        <v>5775</v>
      </c>
      <c r="X3833" s="3">
        <v>3831</v>
      </c>
      <c r="Y3833" s="3">
        <v>10009</v>
      </c>
    </row>
    <row r="3834" spans="2:25" x14ac:dyDescent="0.35">
      <c r="B3834" s="3">
        <v>3832</v>
      </c>
      <c r="C3834" s="3" t="s">
        <v>3483</v>
      </c>
      <c r="D3834" s="3" t="s">
        <v>1753</v>
      </c>
      <c r="H3834" s="3" t="s">
        <v>3483</v>
      </c>
      <c r="I3834" s="3" t="s">
        <v>1753</v>
      </c>
      <c r="J3834" s="9">
        <v>41724</v>
      </c>
      <c r="K3834" s="9">
        <v>41729</v>
      </c>
      <c r="O3834" s="3" t="s">
        <v>3483</v>
      </c>
      <c r="P3834" s="3" t="s">
        <v>1753</v>
      </c>
      <c r="Q3834" s="3" t="s">
        <v>5772</v>
      </c>
      <c r="R3834" s="3" t="s">
        <v>6715</v>
      </c>
      <c r="S3834" s="3" t="s">
        <v>6716</v>
      </c>
      <c r="T3834" s="3" t="s">
        <v>5771</v>
      </c>
      <c r="X3834" s="3">
        <v>3832</v>
      </c>
      <c r="Y3834" s="3">
        <v>98103</v>
      </c>
    </row>
    <row r="3835" spans="2:25" x14ac:dyDescent="0.35">
      <c r="B3835" s="3">
        <v>3833</v>
      </c>
      <c r="C3835" s="3" t="s">
        <v>3484</v>
      </c>
      <c r="D3835" s="3" t="s">
        <v>3485</v>
      </c>
      <c r="H3835" s="3" t="s">
        <v>3484</v>
      </c>
      <c r="I3835" s="3" t="s">
        <v>3485</v>
      </c>
      <c r="J3835" s="9">
        <v>40983</v>
      </c>
      <c r="K3835" s="9">
        <v>40989</v>
      </c>
      <c r="O3835" s="3" t="s">
        <v>3484</v>
      </c>
      <c r="P3835" s="3" t="s">
        <v>3485</v>
      </c>
      <c r="Q3835" s="3" t="s">
        <v>5772</v>
      </c>
      <c r="R3835" s="3" t="s">
        <v>7209</v>
      </c>
      <c r="S3835" s="3" t="s">
        <v>7210</v>
      </c>
      <c r="T3835" s="3" t="s">
        <v>5771</v>
      </c>
      <c r="X3835" s="3">
        <v>3833</v>
      </c>
      <c r="Y3835" s="3">
        <v>84043</v>
      </c>
    </row>
    <row r="3836" spans="2:25" x14ac:dyDescent="0.35">
      <c r="B3836" s="3">
        <v>3834</v>
      </c>
      <c r="C3836" s="3" t="s">
        <v>3486</v>
      </c>
      <c r="D3836" s="3" t="s">
        <v>674</v>
      </c>
      <c r="H3836" s="3" t="s">
        <v>3486</v>
      </c>
      <c r="I3836" s="3" t="s">
        <v>674</v>
      </c>
      <c r="J3836" s="9">
        <v>41646</v>
      </c>
      <c r="K3836" s="9">
        <v>41653</v>
      </c>
      <c r="O3836" s="3" t="s">
        <v>3486</v>
      </c>
      <c r="P3836" s="3" t="s">
        <v>674</v>
      </c>
      <c r="Q3836" s="3" t="s">
        <v>5772</v>
      </c>
      <c r="R3836" s="3" t="s">
        <v>7055</v>
      </c>
      <c r="S3836" s="3" t="s">
        <v>7056</v>
      </c>
      <c r="T3836" s="3" t="s">
        <v>5782</v>
      </c>
      <c r="X3836" s="3">
        <v>3834</v>
      </c>
      <c r="Y3836" s="3">
        <v>35401</v>
      </c>
    </row>
    <row r="3837" spans="2:25" x14ac:dyDescent="0.35">
      <c r="B3837" s="3">
        <v>3835</v>
      </c>
      <c r="C3837" s="3" t="s">
        <v>3487</v>
      </c>
      <c r="D3837" s="3" t="s">
        <v>1880</v>
      </c>
      <c r="H3837" s="3" t="s">
        <v>3487</v>
      </c>
      <c r="I3837" s="3" t="s">
        <v>1880</v>
      </c>
      <c r="J3837" s="9">
        <v>40557</v>
      </c>
      <c r="K3837" s="9">
        <v>40562</v>
      </c>
      <c r="O3837" s="3" t="s">
        <v>3487</v>
      </c>
      <c r="P3837" s="3" t="s">
        <v>1880</v>
      </c>
      <c r="Q3837" s="3" t="s">
        <v>5772</v>
      </c>
      <c r="R3837" s="3" t="s">
        <v>6179</v>
      </c>
      <c r="S3837" s="3" t="s">
        <v>6180</v>
      </c>
      <c r="T3837" s="3" t="s">
        <v>5775</v>
      </c>
      <c r="X3837" s="3">
        <v>3835</v>
      </c>
      <c r="Y3837" s="3">
        <v>94109</v>
      </c>
    </row>
    <row r="3838" spans="2:25" x14ac:dyDescent="0.35">
      <c r="B3838" s="3">
        <v>3836</v>
      </c>
      <c r="C3838" s="3" t="s">
        <v>3487</v>
      </c>
      <c r="D3838" s="3" t="s">
        <v>1821</v>
      </c>
      <c r="H3838" s="3" t="s">
        <v>3487</v>
      </c>
      <c r="I3838" s="3" t="s">
        <v>1821</v>
      </c>
      <c r="J3838" s="9">
        <v>40557</v>
      </c>
      <c r="K3838" s="9">
        <v>40562</v>
      </c>
      <c r="O3838" s="3" t="s">
        <v>3487</v>
      </c>
      <c r="P3838" s="3" t="s">
        <v>1821</v>
      </c>
      <c r="Q3838" s="3" t="s">
        <v>5772</v>
      </c>
      <c r="R3838" s="3" t="s">
        <v>6179</v>
      </c>
      <c r="S3838" s="3" t="s">
        <v>6180</v>
      </c>
      <c r="T3838" s="3" t="s">
        <v>5775</v>
      </c>
      <c r="X3838" s="3">
        <v>3836</v>
      </c>
      <c r="Y3838" s="3">
        <v>94109</v>
      </c>
    </row>
    <row r="3839" spans="2:25" x14ac:dyDescent="0.35">
      <c r="B3839" s="3">
        <v>3837</v>
      </c>
      <c r="C3839" s="3" t="s">
        <v>3487</v>
      </c>
      <c r="D3839" s="3" t="s">
        <v>200</v>
      </c>
      <c r="H3839" s="3" t="s">
        <v>3487</v>
      </c>
      <c r="I3839" s="3" t="s">
        <v>200</v>
      </c>
      <c r="J3839" s="9">
        <v>40557</v>
      </c>
      <c r="K3839" s="9">
        <v>40562</v>
      </c>
      <c r="O3839" s="3" t="s">
        <v>3487</v>
      </c>
      <c r="P3839" s="3" t="s">
        <v>200</v>
      </c>
      <c r="Q3839" s="3" t="s">
        <v>5772</v>
      </c>
      <c r="R3839" s="3" t="s">
        <v>6179</v>
      </c>
      <c r="S3839" s="3" t="s">
        <v>6180</v>
      </c>
      <c r="T3839" s="3" t="s">
        <v>5775</v>
      </c>
      <c r="X3839" s="3">
        <v>3837</v>
      </c>
      <c r="Y3839" s="3">
        <v>94109</v>
      </c>
    </row>
    <row r="3840" spans="2:25" x14ac:dyDescent="0.35">
      <c r="B3840" s="3">
        <v>3838</v>
      </c>
      <c r="C3840" s="3" t="s">
        <v>3488</v>
      </c>
      <c r="D3840" s="3" t="s">
        <v>3407</v>
      </c>
      <c r="H3840" s="3" t="s">
        <v>3488</v>
      </c>
      <c r="I3840" s="3" t="s">
        <v>3407</v>
      </c>
      <c r="J3840" s="9">
        <v>41523</v>
      </c>
      <c r="K3840" s="9">
        <v>41524</v>
      </c>
      <c r="O3840" s="3" t="s">
        <v>3488</v>
      </c>
      <c r="P3840" s="3" t="s">
        <v>3407</v>
      </c>
      <c r="Q3840" s="3" t="s">
        <v>5801</v>
      </c>
      <c r="R3840" s="3" t="s">
        <v>5926</v>
      </c>
      <c r="S3840" s="3" t="s">
        <v>5927</v>
      </c>
      <c r="T3840" s="3" t="s">
        <v>5775</v>
      </c>
      <c r="X3840" s="3">
        <v>3838</v>
      </c>
      <c r="Y3840" s="3">
        <v>90278</v>
      </c>
    </row>
    <row r="3841" spans="2:25" x14ac:dyDescent="0.35">
      <c r="B3841" s="3">
        <v>3839</v>
      </c>
      <c r="C3841" s="3" t="s">
        <v>3488</v>
      </c>
      <c r="D3841" s="3" t="s">
        <v>420</v>
      </c>
      <c r="H3841" s="3" t="s">
        <v>3488</v>
      </c>
      <c r="I3841" s="3" t="s">
        <v>420</v>
      </c>
      <c r="J3841" s="9">
        <v>41523</v>
      </c>
      <c r="K3841" s="9">
        <v>41524</v>
      </c>
      <c r="O3841" s="3" t="s">
        <v>3488</v>
      </c>
      <c r="P3841" s="3" t="s">
        <v>420</v>
      </c>
      <c r="Q3841" s="3" t="s">
        <v>5801</v>
      </c>
      <c r="R3841" s="3" t="s">
        <v>5926</v>
      </c>
      <c r="S3841" s="3" t="s">
        <v>5927</v>
      </c>
      <c r="T3841" s="3" t="s">
        <v>5775</v>
      </c>
      <c r="X3841" s="3">
        <v>3839</v>
      </c>
      <c r="Y3841" s="3">
        <v>90278</v>
      </c>
    </row>
    <row r="3842" spans="2:25" x14ac:dyDescent="0.35">
      <c r="B3842" s="3">
        <v>3840</v>
      </c>
      <c r="C3842" s="3" t="s">
        <v>3488</v>
      </c>
      <c r="D3842" s="3" t="s">
        <v>73</v>
      </c>
      <c r="H3842" s="3" t="s">
        <v>3488</v>
      </c>
      <c r="I3842" s="3" t="s">
        <v>73</v>
      </c>
      <c r="J3842" s="9">
        <v>41523</v>
      </c>
      <c r="K3842" s="9">
        <v>41524</v>
      </c>
      <c r="O3842" s="3" t="s">
        <v>3488</v>
      </c>
      <c r="P3842" s="3" t="s">
        <v>73</v>
      </c>
      <c r="Q3842" s="3" t="s">
        <v>5801</v>
      </c>
      <c r="R3842" s="3" t="s">
        <v>5926</v>
      </c>
      <c r="S3842" s="3" t="s">
        <v>5927</v>
      </c>
      <c r="T3842" s="3" t="s">
        <v>5775</v>
      </c>
      <c r="X3842" s="3">
        <v>3840</v>
      </c>
      <c r="Y3842" s="3">
        <v>90278</v>
      </c>
    </row>
    <row r="3843" spans="2:25" x14ac:dyDescent="0.35">
      <c r="B3843" s="3">
        <v>3841</v>
      </c>
      <c r="C3843" s="3" t="s">
        <v>3489</v>
      </c>
      <c r="D3843" s="3" t="s">
        <v>163</v>
      </c>
      <c r="H3843" s="3" t="s">
        <v>3489</v>
      </c>
      <c r="I3843" s="3" t="s">
        <v>163</v>
      </c>
      <c r="J3843" s="9">
        <v>40820</v>
      </c>
      <c r="K3843" s="9">
        <v>40825</v>
      </c>
      <c r="O3843" s="3" t="s">
        <v>3489</v>
      </c>
      <c r="P3843" s="3" t="s">
        <v>163</v>
      </c>
      <c r="Q3843" s="3" t="s">
        <v>5772</v>
      </c>
      <c r="R3843" s="3" t="s">
        <v>6739</v>
      </c>
      <c r="S3843" s="3" t="s">
        <v>6740</v>
      </c>
      <c r="T3843" s="3" t="s">
        <v>5775</v>
      </c>
      <c r="X3843" s="3">
        <v>3841</v>
      </c>
      <c r="Y3843" s="3">
        <v>98115</v>
      </c>
    </row>
    <row r="3844" spans="2:25" x14ac:dyDescent="0.35">
      <c r="B3844" s="3">
        <v>3842</v>
      </c>
      <c r="C3844" s="3" t="s">
        <v>3490</v>
      </c>
      <c r="D3844" s="3" t="s">
        <v>2755</v>
      </c>
      <c r="H3844" s="3" t="s">
        <v>3490</v>
      </c>
      <c r="I3844" s="3" t="s">
        <v>2755</v>
      </c>
      <c r="J3844" s="9">
        <v>41971</v>
      </c>
      <c r="K3844" s="9">
        <v>41976</v>
      </c>
      <c r="O3844" s="3" t="s">
        <v>3490</v>
      </c>
      <c r="P3844" s="3" t="s">
        <v>2755</v>
      </c>
      <c r="Q3844" s="3" t="s">
        <v>5772</v>
      </c>
      <c r="R3844" s="3" t="s">
        <v>6125</v>
      </c>
      <c r="S3844" s="3" t="s">
        <v>6126</v>
      </c>
      <c r="T3844" s="3" t="s">
        <v>5775</v>
      </c>
      <c r="X3844" s="3">
        <v>3842</v>
      </c>
      <c r="Y3844" s="3">
        <v>90045</v>
      </c>
    </row>
    <row r="3845" spans="2:25" x14ac:dyDescent="0.35">
      <c r="B3845" s="3">
        <v>3843</v>
      </c>
      <c r="C3845" s="3" t="s">
        <v>3490</v>
      </c>
      <c r="D3845" s="3" t="s">
        <v>676</v>
      </c>
      <c r="H3845" s="3" t="s">
        <v>3490</v>
      </c>
      <c r="I3845" s="3" t="s">
        <v>676</v>
      </c>
      <c r="J3845" s="9">
        <v>41971</v>
      </c>
      <c r="K3845" s="9">
        <v>41976</v>
      </c>
      <c r="O3845" s="3" t="s">
        <v>3490</v>
      </c>
      <c r="P3845" s="3" t="s">
        <v>676</v>
      </c>
      <c r="Q3845" s="3" t="s">
        <v>5772</v>
      </c>
      <c r="R3845" s="3" t="s">
        <v>6125</v>
      </c>
      <c r="S3845" s="3" t="s">
        <v>6126</v>
      </c>
      <c r="T3845" s="3" t="s">
        <v>5775</v>
      </c>
      <c r="X3845" s="3">
        <v>3843</v>
      </c>
      <c r="Y3845" s="3">
        <v>90045</v>
      </c>
    </row>
    <row r="3846" spans="2:25" x14ac:dyDescent="0.35">
      <c r="B3846" s="3">
        <v>3844</v>
      </c>
      <c r="C3846" s="3" t="s">
        <v>3491</v>
      </c>
      <c r="D3846" s="3" t="s">
        <v>174</v>
      </c>
      <c r="H3846" s="3" t="s">
        <v>3491</v>
      </c>
      <c r="I3846" s="3" t="s">
        <v>174</v>
      </c>
      <c r="J3846" s="9">
        <v>41576</v>
      </c>
      <c r="K3846" s="9">
        <v>41580</v>
      </c>
      <c r="O3846" s="3" t="s">
        <v>3491</v>
      </c>
      <c r="P3846" s="3" t="s">
        <v>174</v>
      </c>
      <c r="Q3846" s="3" t="s">
        <v>5768</v>
      </c>
      <c r="R3846" s="3" t="s">
        <v>6939</v>
      </c>
      <c r="S3846" s="3" t="s">
        <v>6940</v>
      </c>
      <c r="T3846" s="3" t="s">
        <v>5775</v>
      </c>
      <c r="X3846" s="3">
        <v>3844</v>
      </c>
      <c r="Y3846" s="3">
        <v>10009</v>
      </c>
    </row>
    <row r="3847" spans="2:25" x14ac:dyDescent="0.35">
      <c r="B3847" s="3">
        <v>3845</v>
      </c>
      <c r="C3847" s="3" t="s">
        <v>3492</v>
      </c>
      <c r="D3847" s="3" t="s">
        <v>108</v>
      </c>
      <c r="H3847" s="3" t="s">
        <v>3492</v>
      </c>
      <c r="I3847" s="3" t="s">
        <v>108</v>
      </c>
      <c r="J3847" s="9">
        <v>41069</v>
      </c>
      <c r="K3847" s="9">
        <v>41073</v>
      </c>
      <c r="O3847" s="3" t="s">
        <v>3492</v>
      </c>
      <c r="P3847" s="3" t="s">
        <v>108</v>
      </c>
      <c r="Q3847" s="3" t="s">
        <v>5772</v>
      </c>
      <c r="R3847" s="3" t="s">
        <v>7103</v>
      </c>
      <c r="S3847" s="3" t="s">
        <v>7104</v>
      </c>
      <c r="T3847" s="3" t="s">
        <v>5775</v>
      </c>
      <c r="X3847" s="3">
        <v>3845</v>
      </c>
      <c r="Y3847" s="3">
        <v>48073</v>
      </c>
    </row>
    <row r="3848" spans="2:25" x14ac:dyDescent="0.35">
      <c r="B3848" s="3">
        <v>3846</v>
      </c>
      <c r="C3848" s="3" t="s">
        <v>3493</v>
      </c>
      <c r="D3848" s="3" t="s">
        <v>3494</v>
      </c>
      <c r="H3848" s="3" t="s">
        <v>3493</v>
      </c>
      <c r="I3848" s="3" t="s">
        <v>3494</v>
      </c>
      <c r="J3848" s="9">
        <v>41982</v>
      </c>
      <c r="K3848" s="9">
        <v>41986</v>
      </c>
      <c r="O3848" s="3" t="s">
        <v>3493</v>
      </c>
      <c r="P3848" s="3" t="s">
        <v>3494</v>
      </c>
      <c r="Q3848" s="3" t="s">
        <v>5768</v>
      </c>
      <c r="R3848" s="3" t="s">
        <v>5982</v>
      </c>
      <c r="S3848" s="3" t="s">
        <v>5983</v>
      </c>
      <c r="T3848" s="3" t="s">
        <v>5771</v>
      </c>
      <c r="X3848" s="3">
        <v>3846</v>
      </c>
      <c r="Y3848" s="3">
        <v>94109</v>
      </c>
    </row>
    <row r="3849" spans="2:25" x14ac:dyDescent="0.35">
      <c r="B3849" s="3">
        <v>3847</v>
      </c>
      <c r="C3849" s="3" t="s">
        <v>3495</v>
      </c>
      <c r="D3849" s="3" t="s">
        <v>2026</v>
      </c>
      <c r="H3849" s="3" t="s">
        <v>3495</v>
      </c>
      <c r="I3849" s="3" t="s">
        <v>2026</v>
      </c>
      <c r="J3849" s="9">
        <v>40984</v>
      </c>
      <c r="K3849" s="9">
        <v>40988</v>
      </c>
      <c r="O3849" s="3" t="s">
        <v>3495</v>
      </c>
      <c r="P3849" s="3" t="s">
        <v>2026</v>
      </c>
      <c r="Q3849" s="3" t="s">
        <v>5772</v>
      </c>
      <c r="R3849" s="3" t="s">
        <v>5928</v>
      </c>
      <c r="S3849" s="3" t="s">
        <v>5929</v>
      </c>
      <c r="T3849" s="3" t="s">
        <v>5771</v>
      </c>
      <c r="X3849" s="3">
        <v>3847</v>
      </c>
      <c r="Y3849" s="3">
        <v>10009</v>
      </c>
    </row>
    <row r="3850" spans="2:25" x14ac:dyDescent="0.35">
      <c r="B3850" s="3">
        <v>3848</v>
      </c>
      <c r="C3850" s="3" t="s">
        <v>3496</v>
      </c>
      <c r="D3850" s="3" t="s">
        <v>858</v>
      </c>
      <c r="H3850" s="3" t="s">
        <v>3496</v>
      </c>
      <c r="I3850" s="3" t="s">
        <v>858</v>
      </c>
      <c r="J3850" s="9">
        <v>40703</v>
      </c>
      <c r="K3850" s="9">
        <v>40707</v>
      </c>
      <c r="O3850" s="3" t="s">
        <v>3496</v>
      </c>
      <c r="P3850" s="3" t="s">
        <v>858</v>
      </c>
      <c r="Q3850" s="3" t="s">
        <v>5768</v>
      </c>
      <c r="R3850" s="3" t="s">
        <v>5986</v>
      </c>
      <c r="S3850" s="3" t="s">
        <v>5987</v>
      </c>
      <c r="T3850" s="3" t="s">
        <v>5771</v>
      </c>
      <c r="X3850" s="3">
        <v>3848</v>
      </c>
      <c r="Y3850" s="3">
        <v>89031</v>
      </c>
    </row>
    <row r="3851" spans="2:25" x14ac:dyDescent="0.35">
      <c r="B3851" s="3">
        <v>3849</v>
      </c>
      <c r="C3851" s="3" t="s">
        <v>3496</v>
      </c>
      <c r="D3851" s="3" t="s">
        <v>3497</v>
      </c>
      <c r="H3851" s="3" t="s">
        <v>3496</v>
      </c>
      <c r="I3851" s="3" t="s">
        <v>3497</v>
      </c>
      <c r="J3851" s="9">
        <v>40703</v>
      </c>
      <c r="K3851" s="9">
        <v>40707</v>
      </c>
      <c r="O3851" s="3" t="s">
        <v>3496</v>
      </c>
      <c r="P3851" s="3" t="s">
        <v>3497</v>
      </c>
      <c r="Q3851" s="3" t="s">
        <v>5768</v>
      </c>
      <c r="R3851" s="3" t="s">
        <v>5986</v>
      </c>
      <c r="S3851" s="3" t="s">
        <v>5987</v>
      </c>
      <c r="T3851" s="3" t="s">
        <v>5771</v>
      </c>
      <c r="X3851" s="3">
        <v>3849</v>
      </c>
      <c r="Y3851" s="3">
        <v>89031</v>
      </c>
    </row>
    <row r="3852" spans="2:25" x14ac:dyDescent="0.35">
      <c r="B3852" s="3">
        <v>3850</v>
      </c>
      <c r="C3852" s="3" t="s">
        <v>3496</v>
      </c>
      <c r="D3852" s="3" t="s">
        <v>2445</v>
      </c>
      <c r="H3852" s="3" t="s">
        <v>3496</v>
      </c>
      <c r="I3852" s="3" t="s">
        <v>2445</v>
      </c>
      <c r="J3852" s="9">
        <v>40703</v>
      </c>
      <c r="K3852" s="9">
        <v>40707</v>
      </c>
      <c r="O3852" s="3" t="s">
        <v>3496</v>
      </c>
      <c r="P3852" s="3" t="s">
        <v>2445</v>
      </c>
      <c r="Q3852" s="3" t="s">
        <v>5768</v>
      </c>
      <c r="R3852" s="3" t="s">
        <v>5986</v>
      </c>
      <c r="S3852" s="3" t="s">
        <v>5987</v>
      </c>
      <c r="T3852" s="3" t="s">
        <v>5771</v>
      </c>
      <c r="X3852" s="3">
        <v>3850</v>
      </c>
      <c r="Y3852" s="3">
        <v>89031</v>
      </c>
    </row>
    <row r="3853" spans="2:25" x14ac:dyDescent="0.35">
      <c r="B3853" s="3">
        <v>3851</v>
      </c>
      <c r="C3853" s="3" t="s">
        <v>3498</v>
      </c>
      <c r="D3853" s="3" t="s">
        <v>2207</v>
      </c>
      <c r="H3853" s="3" t="s">
        <v>3498</v>
      </c>
      <c r="I3853" s="3" t="s">
        <v>2207</v>
      </c>
      <c r="J3853" s="9">
        <v>40988</v>
      </c>
      <c r="K3853" s="9">
        <v>40994</v>
      </c>
      <c r="O3853" s="3" t="s">
        <v>3498</v>
      </c>
      <c r="P3853" s="3" t="s">
        <v>2207</v>
      </c>
      <c r="Q3853" s="3" t="s">
        <v>5772</v>
      </c>
      <c r="R3853" s="3" t="s">
        <v>6265</v>
      </c>
      <c r="S3853" s="3" t="s">
        <v>6266</v>
      </c>
      <c r="T3853" s="3" t="s">
        <v>5775</v>
      </c>
      <c r="X3853" s="3">
        <v>3851</v>
      </c>
      <c r="Y3853" s="3">
        <v>75007</v>
      </c>
    </row>
    <row r="3854" spans="2:25" x14ac:dyDescent="0.35">
      <c r="B3854" s="3">
        <v>3852</v>
      </c>
      <c r="C3854" s="3" t="s">
        <v>3498</v>
      </c>
      <c r="D3854" s="3" t="s">
        <v>3499</v>
      </c>
      <c r="H3854" s="3" t="s">
        <v>3498</v>
      </c>
      <c r="I3854" s="3" t="s">
        <v>3499</v>
      </c>
      <c r="J3854" s="9">
        <v>40988</v>
      </c>
      <c r="K3854" s="9">
        <v>40994</v>
      </c>
      <c r="O3854" s="3" t="s">
        <v>3498</v>
      </c>
      <c r="P3854" s="3" t="s">
        <v>3499</v>
      </c>
      <c r="Q3854" s="3" t="s">
        <v>5772</v>
      </c>
      <c r="R3854" s="3" t="s">
        <v>6265</v>
      </c>
      <c r="S3854" s="3" t="s">
        <v>6266</v>
      </c>
      <c r="T3854" s="3" t="s">
        <v>5775</v>
      </c>
      <c r="X3854" s="3">
        <v>3852</v>
      </c>
      <c r="Y3854" s="3">
        <v>75007</v>
      </c>
    </row>
    <row r="3855" spans="2:25" x14ac:dyDescent="0.35">
      <c r="B3855" s="3">
        <v>3853</v>
      </c>
      <c r="C3855" s="3" t="s">
        <v>3500</v>
      </c>
      <c r="D3855" s="3" t="s">
        <v>1545</v>
      </c>
      <c r="H3855" s="3" t="s">
        <v>3500</v>
      </c>
      <c r="I3855" s="3" t="s">
        <v>1545</v>
      </c>
      <c r="J3855" s="9">
        <v>41597</v>
      </c>
      <c r="K3855" s="9">
        <v>41601</v>
      </c>
      <c r="O3855" s="3" t="s">
        <v>3500</v>
      </c>
      <c r="P3855" s="3" t="s">
        <v>1545</v>
      </c>
      <c r="Q3855" s="3" t="s">
        <v>5772</v>
      </c>
      <c r="R3855" s="3" t="s">
        <v>7039</v>
      </c>
      <c r="S3855" s="3" t="s">
        <v>7040</v>
      </c>
      <c r="T3855" s="3" t="s">
        <v>5782</v>
      </c>
      <c r="X3855" s="3">
        <v>3853</v>
      </c>
      <c r="Y3855" s="3">
        <v>90008</v>
      </c>
    </row>
    <row r="3856" spans="2:25" x14ac:dyDescent="0.35">
      <c r="B3856" s="3">
        <v>3854</v>
      </c>
      <c r="C3856" s="3" t="s">
        <v>3500</v>
      </c>
      <c r="D3856" s="3" t="s">
        <v>2668</v>
      </c>
      <c r="H3856" s="3" t="s">
        <v>3500</v>
      </c>
      <c r="I3856" s="3" t="s">
        <v>2668</v>
      </c>
      <c r="J3856" s="9">
        <v>41597</v>
      </c>
      <c r="K3856" s="9">
        <v>41601</v>
      </c>
      <c r="O3856" s="3" t="s">
        <v>3500</v>
      </c>
      <c r="P3856" s="3" t="s">
        <v>2668</v>
      </c>
      <c r="Q3856" s="3" t="s">
        <v>5772</v>
      </c>
      <c r="R3856" s="3" t="s">
        <v>7039</v>
      </c>
      <c r="S3856" s="3" t="s">
        <v>7040</v>
      </c>
      <c r="T3856" s="3" t="s">
        <v>5782</v>
      </c>
      <c r="X3856" s="3">
        <v>3854</v>
      </c>
      <c r="Y3856" s="3">
        <v>90008</v>
      </c>
    </row>
    <row r="3857" spans="2:25" x14ac:dyDescent="0.35">
      <c r="B3857" s="3">
        <v>3855</v>
      </c>
      <c r="C3857" s="3" t="s">
        <v>3501</v>
      </c>
      <c r="D3857" s="3" t="s">
        <v>2905</v>
      </c>
      <c r="H3857" s="3" t="s">
        <v>3501</v>
      </c>
      <c r="I3857" s="3" t="s">
        <v>2905</v>
      </c>
      <c r="J3857" s="9">
        <v>40609</v>
      </c>
      <c r="K3857" s="9">
        <v>40610</v>
      </c>
      <c r="O3857" s="3" t="s">
        <v>3501</v>
      </c>
      <c r="P3857" s="3" t="s">
        <v>2905</v>
      </c>
      <c r="Q3857" s="3" t="s">
        <v>5801</v>
      </c>
      <c r="R3857" s="3" t="s">
        <v>7211</v>
      </c>
      <c r="S3857" s="3" t="s">
        <v>7212</v>
      </c>
      <c r="T3857" s="3" t="s">
        <v>5775</v>
      </c>
      <c r="X3857" s="3">
        <v>3855</v>
      </c>
      <c r="Y3857" s="3">
        <v>98103</v>
      </c>
    </row>
    <row r="3858" spans="2:25" x14ac:dyDescent="0.35">
      <c r="B3858" s="3">
        <v>3856</v>
      </c>
      <c r="C3858" s="3" t="s">
        <v>3501</v>
      </c>
      <c r="D3858" s="3" t="s">
        <v>292</v>
      </c>
      <c r="H3858" s="3" t="s">
        <v>3501</v>
      </c>
      <c r="I3858" s="3" t="s">
        <v>292</v>
      </c>
      <c r="J3858" s="9">
        <v>40609</v>
      </c>
      <c r="K3858" s="9">
        <v>40610</v>
      </c>
      <c r="O3858" s="3" t="s">
        <v>3501</v>
      </c>
      <c r="P3858" s="3" t="s">
        <v>292</v>
      </c>
      <c r="Q3858" s="3" t="s">
        <v>5801</v>
      </c>
      <c r="R3858" s="3" t="s">
        <v>7211</v>
      </c>
      <c r="S3858" s="3" t="s">
        <v>7212</v>
      </c>
      <c r="T3858" s="3" t="s">
        <v>5775</v>
      </c>
      <c r="X3858" s="3">
        <v>3856</v>
      </c>
      <c r="Y3858" s="3">
        <v>98103</v>
      </c>
    </row>
    <row r="3859" spans="2:25" x14ac:dyDescent="0.35">
      <c r="B3859" s="3">
        <v>3857</v>
      </c>
      <c r="C3859" s="3" t="s">
        <v>3501</v>
      </c>
      <c r="D3859" s="3" t="s">
        <v>1161</v>
      </c>
      <c r="H3859" s="3" t="s">
        <v>3501</v>
      </c>
      <c r="I3859" s="3" t="s">
        <v>1161</v>
      </c>
      <c r="J3859" s="9">
        <v>40609</v>
      </c>
      <c r="K3859" s="9">
        <v>40610</v>
      </c>
      <c r="O3859" s="3" t="s">
        <v>3501</v>
      </c>
      <c r="P3859" s="3" t="s">
        <v>1161</v>
      </c>
      <c r="Q3859" s="3" t="s">
        <v>5801</v>
      </c>
      <c r="R3859" s="3" t="s">
        <v>7211</v>
      </c>
      <c r="S3859" s="3" t="s">
        <v>7212</v>
      </c>
      <c r="T3859" s="3" t="s">
        <v>5775</v>
      </c>
      <c r="X3859" s="3">
        <v>3857</v>
      </c>
      <c r="Y3859" s="3">
        <v>98103</v>
      </c>
    </row>
    <row r="3860" spans="2:25" x14ac:dyDescent="0.35">
      <c r="B3860" s="3">
        <v>3858</v>
      </c>
      <c r="C3860" s="3" t="s">
        <v>3502</v>
      </c>
      <c r="D3860" s="3" t="s">
        <v>1857</v>
      </c>
      <c r="H3860" s="3" t="s">
        <v>3502</v>
      </c>
      <c r="I3860" s="3" t="s">
        <v>1857</v>
      </c>
      <c r="J3860" s="9">
        <v>41410</v>
      </c>
      <c r="K3860" s="9">
        <v>41414</v>
      </c>
      <c r="O3860" s="3" t="s">
        <v>3502</v>
      </c>
      <c r="P3860" s="3" t="s">
        <v>1857</v>
      </c>
      <c r="Q3860" s="3" t="s">
        <v>5768</v>
      </c>
      <c r="R3860" s="3" t="s">
        <v>5816</v>
      </c>
      <c r="S3860" s="3" t="s">
        <v>5817</v>
      </c>
      <c r="T3860" s="3" t="s">
        <v>5775</v>
      </c>
      <c r="X3860" s="3">
        <v>3858</v>
      </c>
      <c r="Y3860" s="3">
        <v>33311</v>
      </c>
    </row>
    <row r="3861" spans="2:25" x14ac:dyDescent="0.35">
      <c r="B3861" s="3">
        <v>3859</v>
      </c>
      <c r="C3861" s="3" t="s">
        <v>3503</v>
      </c>
      <c r="D3861" s="3" t="s">
        <v>2026</v>
      </c>
      <c r="H3861" s="3" t="s">
        <v>3503</v>
      </c>
      <c r="I3861" s="3" t="s">
        <v>2026</v>
      </c>
      <c r="J3861" s="9">
        <v>41123</v>
      </c>
      <c r="K3861" s="9">
        <v>41126</v>
      </c>
      <c r="O3861" s="3" t="s">
        <v>3503</v>
      </c>
      <c r="P3861" s="3" t="s">
        <v>2026</v>
      </c>
      <c r="Q3861" s="3" t="s">
        <v>5768</v>
      </c>
      <c r="R3861" s="3" t="s">
        <v>6691</v>
      </c>
      <c r="S3861" s="3" t="s">
        <v>6692</v>
      </c>
      <c r="T3861" s="3" t="s">
        <v>5782</v>
      </c>
      <c r="X3861" s="3">
        <v>3859</v>
      </c>
      <c r="Y3861" s="3">
        <v>2908</v>
      </c>
    </row>
    <row r="3862" spans="2:25" x14ac:dyDescent="0.35">
      <c r="B3862" s="3">
        <v>3860</v>
      </c>
      <c r="C3862" s="3" t="s">
        <v>3503</v>
      </c>
      <c r="D3862" s="3" t="s">
        <v>1041</v>
      </c>
      <c r="H3862" s="3" t="s">
        <v>3503</v>
      </c>
      <c r="I3862" s="3" t="s">
        <v>1041</v>
      </c>
      <c r="J3862" s="9">
        <v>41123</v>
      </c>
      <c r="K3862" s="9">
        <v>41126</v>
      </c>
      <c r="O3862" s="3" t="s">
        <v>3503</v>
      </c>
      <c r="P3862" s="3" t="s">
        <v>1041</v>
      </c>
      <c r="Q3862" s="3" t="s">
        <v>5768</v>
      </c>
      <c r="R3862" s="3" t="s">
        <v>6691</v>
      </c>
      <c r="S3862" s="3" t="s">
        <v>6692</v>
      </c>
      <c r="T3862" s="3" t="s">
        <v>5782</v>
      </c>
      <c r="X3862" s="3">
        <v>3860</v>
      </c>
      <c r="Y3862" s="3">
        <v>2908</v>
      </c>
    </row>
    <row r="3863" spans="2:25" x14ac:dyDescent="0.35">
      <c r="B3863" s="3">
        <v>3861</v>
      </c>
      <c r="C3863" s="3" t="s">
        <v>3503</v>
      </c>
      <c r="D3863" s="3" t="s">
        <v>484</v>
      </c>
      <c r="H3863" s="3" t="s">
        <v>3503</v>
      </c>
      <c r="I3863" s="3" t="s">
        <v>484</v>
      </c>
      <c r="J3863" s="9">
        <v>41123</v>
      </c>
      <c r="K3863" s="9">
        <v>41126</v>
      </c>
      <c r="O3863" s="3" t="s">
        <v>3503</v>
      </c>
      <c r="P3863" s="3" t="s">
        <v>484</v>
      </c>
      <c r="Q3863" s="3" t="s">
        <v>5768</v>
      </c>
      <c r="R3863" s="3" t="s">
        <v>6691</v>
      </c>
      <c r="S3863" s="3" t="s">
        <v>6692</v>
      </c>
      <c r="T3863" s="3" t="s">
        <v>5782</v>
      </c>
      <c r="X3863" s="3">
        <v>3861</v>
      </c>
      <c r="Y3863" s="3">
        <v>2908</v>
      </c>
    </row>
    <row r="3864" spans="2:25" x14ac:dyDescent="0.35">
      <c r="B3864" s="3">
        <v>3862</v>
      </c>
      <c r="C3864" s="3" t="s">
        <v>3503</v>
      </c>
      <c r="D3864" s="3" t="s">
        <v>1235</v>
      </c>
      <c r="H3864" s="3" t="s">
        <v>3503</v>
      </c>
      <c r="I3864" s="3" t="s">
        <v>1235</v>
      </c>
      <c r="J3864" s="9">
        <v>41123</v>
      </c>
      <c r="K3864" s="9">
        <v>41126</v>
      </c>
      <c r="O3864" s="3" t="s">
        <v>3503</v>
      </c>
      <c r="P3864" s="3" t="s">
        <v>1235</v>
      </c>
      <c r="Q3864" s="3" t="s">
        <v>5768</v>
      </c>
      <c r="R3864" s="3" t="s">
        <v>6691</v>
      </c>
      <c r="S3864" s="3" t="s">
        <v>6692</v>
      </c>
      <c r="T3864" s="3" t="s">
        <v>5782</v>
      </c>
      <c r="X3864" s="3">
        <v>3862</v>
      </c>
      <c r="Y3864" s="3">
        <v>2908</v>
      </c>
    </row>
    <row r="3865" spans="2:25" x14ac:dyDescent="0.35">
      <c r="B3865" s="3">
        <v>3863</v>
      </c>
      <c r="C3865" s="3" t="s">
        <v>3504</v>
      </c>
      <c r="D3865" s="3" t="s">
        <v>1179</v>
      </c>
      <c r="H3865" s="3" t="s">
        <v>3504</v>
      </c>
      <c r="I3865" s="3" t="s">
        <v>1179</v>
      </c>
      <c r="J3865" s="9">
        <v>41250</v>
      </c>
      <c r="K3865" s="9">
        <v>41252</v>
      </c>
      <c r="O3865" s="3" t="s">
        <v>3504</v>
      </c>
      <c r="P3865" s="3" t="s">
        <v>1179</v>
      </c>
      <c r="Q3865" s="3" t="s">
        <v>5801</v>
      </c>
      <c r="R3865" s="3" t="s">
        <v>5958</v>
      </c>
      <c r="S3865" s="3" t="s">
        <v>5959</v>
      </c>
      <c r="T3865" s="3" t="s">
        <v>5775</v>
      </c>
      <c r="X3865" s="3">
        <v>3863</v>
      </c>
      <c r="Y3865" s="3">
        <v>10024</v>
      </c>
    </row>
    <row r="3866" spans="2:25" x14ac:dyDescent="0.35">
      <c r="B3866" s="3">
        <v>3864</v>
      </c>
      <c r="C3866" s="3" t="s">
        <v>3504</v>
      </c>
      <c r="D3866" s="3" t="s">
        <v>1067</v>
      </c>
      <c r="H3866" s="3" t="s">
        <v>3504</v>
      </c>
      <c r="I3866" s="3" t="s">
        <v>1067</v>
      </c>
      <c r="J3866" s="9">
        <v>41250</v>
      </c>
      <c r="K3866" s="9">
        <v>41252</v>
      </c>
      <c r="O3866" s="3" t="s">
        <v>3504</v>
      </c>
      <c r="P3866" s="3" t="s">
        <v>1067</v>
      </c>
      <c r="Q3866" s="3" t="s">
        <v>5801</v>
      </c>
      <c r="R3866" s="3" t="s">
        <v>5958</v>
      </c>
      <c r="S3866" s="3" t="s">
        <v>5959</v>
      </c>
      <c r="T3866" s="3" t="s">
        <v>5775</v>
      </c>
      <c r="X3866" s="3">
        <v>3864</v>
      </c>
      <c r="Y3866" s="3">
        <v>10024</v>
      </c>
    </row>
    <row r="3867" spans="2:25" x14ac:dyDescent="0.35">
      <c r="B3867" s="3">
        <v>3865</v>
      </c>
      <c r="C3867" s="3" t="s">
        <v>3504</v>
      </c>
      <c r="D3867" s="3" t="s">
        <v>1304</v>
      </c>
      <c r="H3867" s="3" t="s">
        <v>3504</v>
      </c>
      <c r="I3867" s="3" t="s">
        <v>1304</v>
      </c>
      <c r="J3867" s="9">
        <v>41250</v>
      </c>
      <c r="K3867" s="9">
        <v>41252</v>
      </c>
      <c r="O3867" s="3" t="s">
        <v>3504</v>
      </c>
      <c r="P3867" s="3" t="s">
        <v>1304</v>
      </c>
      <c r="Q3867" s="3" t="s">
        <v>5801</v>
      </c>
      <c r="R3867" s="3" t="s">
        <v>5958</v>
      </c>
      <c r="S3867" s="3" t="s">
        <v>5959</v>
      </c>
      <c r="T3867" s="3" t="s">
        <v>5775</v>
      </c>
      <c r="X3867" s="3">
        <v>3865</v>
      </c>
      <c r="Y3867" s="3">
        <v>10024</v>
      </c>
    </row>
    <row r="3868" spans="2:25" x14ac:dyDescent="0.35">
      <c r="B3868" s="3">
        <v>3866</v>
      </c>
      <c r="C3868" s="3" t="s">
        <v>3505</v>
      </c>
      <c r="D3868" s="3" t="s">
        <v>3506</v>
      </c>
      <c r="H3868" s="3" t="s">
        <v>3505</v>
      </c>
      <c r="I3868" s="3" t="s">
        <v>3506</v>
      </c>
      <c r="J3868" s="9">
        <v>41618</v>
      </c>
      <c r="K3868" s="9">
        <v>41622</v>
      </c>
      <c r="O3868" s="3" t="s">
        <v>3505</v>
      </c>
      <c r="P3868" s="3" t="s">
        <v>3506</v>
      </c>
      <c r="Q3868" s="3" t="s">
        <v>5768</v>
      </c>
      <c r="R3868" s="3" t="s">
        <v>6325</v>
      </c>
      <c r="S3868" s="3" t="s">
        <v>6326</v>
      </c>
      <c r="T3868" s="3" t="s">
        <v>5771</v>
      </c>
      <c r="X3868" s="3">
        <v>3866</v>
      </c>
      <c r="Y3868" s="3">
        <v>60610</v>
      </c>
    </row>
    <row r="3869" spans="2:25" x14ac:dyDescent="0.35">
      <c r="B3869" s="3">
        <v>3867</v>
      </c>
      <c r="C3869" s="3" t="s">
        <v>3505</v>
      </c>
      <c r="D3869" s="3" t="s">
        <v>2339</v>
      </c>
      <c r="H3869" s="3" t="s">
        <v>3505</v>
      </c>
      <c r="I3869" s="3" t="s">
        <v>2339</v>
      </c>
      <c r="J3869" s="9">
        <v>41618</v>
      </c>
      <c r="K3869" s="9">
        <v>41622</v>
      </c>
      <c r="O3869" s="3" t="s">
        <v>3505</v>
      </c>
      <c r="P3869" s="3" t="s">
        <v>2339</v>
      </c>
      <c r="Q3869" s="3" t="s">
        <v>5768</v>
      </c>
      <c r="R3869" s="3" t="s">
        <v>6325</v>
      </c>
      <c r="S3869" s="3" t="s">
        <v>6326</v>
      </c>
      <c r="T3869" s="3" t="s">
        <v>5771</v>
      </c>
      <c r="X3869" s="3">
        <v>3867</v>
      </c>
      <c r="Y3869" s="3">
        <v>60610</v>
      </c>
    </row>
    <row r="3870" spans="2:25" x14ac:dyDescent="0.35">
      <c r="B3870" s="3">
        <v>3868</v>
      </c>
      <c r="C3870" s="3" t="s">
        <v>3505</v>
      </c>
      <c r="D3870" s="3" t="s">
        <v>3084</v>
      </c>
      <c r="H3870" s="3" t="s">
        <v>3505</v>
      </c>
      <c r="I3870" s="3" t="s">
        <v>3084</v>
      </c>
      <c r="J3870" s="9">
        <v>41618</v>
      </c>
      <c r="K3870" s="9">
        <v>41622</v>
      </c>
      <c r="O3870" s="3" t="s">
        <v>3505</v>
      </c>
      <c r="P3870" s="3" t="s">
        <v>3084</v>
      </c>
      <c r="Q3870" s="3" t="s">
        <v>5768</v>
      </c>
      <c r="R3870" s="3" t="s">
        <v>6325</v>
      </c>
      <c r="S3870" s="3" t="s">
        <v>6326</v>
      </c>
      <c r="T3870" s="3" t="s">
        <v>5771</v>
      </c>
      <c r="X3870" s="3">
        <v>3868</v>
      </c>
      <c r="Y3870" s="3">
        <v>60610</v>
      </c>
    </row>
    <row r="3871" spans="2:25" x14ac:dyDescent="0.35">
      <c r="B3871" s="3">
        <v>3869</v>
      </c>
      <c r="C3871" s="3" t="s">
        <v>3507</v>
      </c>
      <c r="D3871" s="3" t="s">
        <v>900</v>
      </c>
      <c r="H3871" s="3" t="s">
        <v>3507</v>
      </c>
      <c r="I3871" s="3" t="s">
        <v>900</v>
      </c>
      <c r="J3871" s="9">
        <v>40863</v>
      </c>
      <c r="K3871" s="9">
        <v>40869</v>
      </c>
      <c r="O3871" s="3" t="s">
        <v>3507</v>
      </c>
      <c r="P3871" s="3" t="s">
        <v>900</v>
      </c>
      <c r="Q3871" s="3" t="s">
        <v>5772</v>
      </c>
      <c r="R3871" s="3" t="s">
        <v>6329</v>
      </c>
      <c r="S3871" s="3" t="s">
        <v>6330</v>
      </c>
      <c r="T3871" s="3" t="s">
        <v>5771</v>
      </c>
      <c r="X3871" s="3">
        <v>3869</v>
      </c>
      <c r="Y3871" s="3">
        <v>92646</v>
      </c>
    </row>
    <row r="3872" spans="2:25" x14ac:dyDescent="0.35">
      <c r="B3872" s="3">
        <v>3870</v>
      </c>
      <c r="C3872" s="3" t="s">
        <v>3508</v>
      </c>
      <c r="D3872" s="3" t="s">
        <v>105</v>
      </c>
      <c r="H3872" s="3" t="s">
        <v>3508</v>
      </c>
      <c r="I3872" s="3" t="s">
        <v>105</v>
      </c>
      <c r="J3872" s="9">
        <v>41585</v>
      </c>
      <c r="K3872" s="9">
        <v>41589</v>
      </c>
      <c r="O3872" s="3" t="s">
        <v>3508</v>
      </c>
      <c r="P3872" s="3" t="s">
        <v>105</v>
      </c>
      <c r="Q3872" s="3" t="s">
        <v>5768</v>
      </c>
      <c r="R3872" s="3" t="s">
        <v>5778</v>
      </c>
      <c r="S3872" s="3" t="s">
        <v>5779</v>
      </c>
      <c r="T3872" s="3" t="s">
        <v>5775</v>
      </c>
      <c r="X3872" s="3">
        <v>3870</v>
      </c>
      <c r="Y3872" s="3">
        <v>92105</v>
      </c>
    </row>
    <row r="3873" spans="2:25" x14ac:dyDescent="0.35">
      <c r="B3873" s="3">
        <v>3871</v>
      </c>
      <c r="C3873" s="3" t="s">
        <v>3509</v>
      </c>
      <c r="D3873" s="3" t="s">
        <v>1057</v>
      </c>
      <c r="H3873" s="3" t="s">
        <v>3509</v>
      </c>
      <c r="I3873" s="3" t="s">
        <v>1057</v>
      </c>
      <c r="J3873" s="9">
        <v>41158</v>
      </c>
      <c r="K3873" s="9">
        <v>41162</v>
      </c>
      <c r="O3873" s="3" t="s">
        <v>3509</v>
      </c>
      <c r="P3873" s="3" t="s">
        <v>1057</v>
      </c>
      <c r="Q3873" s="3" t="s">
        <v>5772</v>
      </c>
      <c r="R3873" s="3" t="s">
        <v>6293</v>
      </c>
      <c r="S3873" s="3" t="s">
        <v>6294</v>
      </c>
      <c r="T3873" s="3" t="s">
        <v>5771</v>
      </c>
      <c r="X3873" s="3">
        <v>3871</v>
      </c>
      <c r="Y3873" s="3">
        <v>37211</v>
      </c>
    </row>
    <row r="3874" spans="2:25" x14ac:dyDescent="0.35">
      <c r="B3874" s="3">
        <v>3872</v>
      </c>
      <c r="C3874" s="3" t="s">
        <v>3510</v>
      </c>
      <c r="D3874" s="3" t="s">
        <v>1019</v>
      </c>
      <c r="H3874" s="3" t="s">
        <v>3510</v>
      </c>
      <c r="I3874" s="3" t="s">
        <v>1019</v>
      </c>
      <c r="J3874" s="9">
        <v>40789</v>
      </c>
      <c r="K3874" s="9">
        <v>40789</v>
      </c>
      <c r="O3874" s="3" t="s">
        <v>3510</v>
      </c>
      <c r="P3874" s="3" t="s">
        <v>1019</v>
      </c>
      <c r="Q3874" s="3" t="s">
        <v>6020</v>
      </c>
      <c r="R3874" s="3" t="s">
        <v>6371</v>
      </c>
      <c r="S3874" s="3" t="s">
        <v>6372</v>
      </c>
      <c r="T3874" s="3" t="s">
        <v>5775</v>
      </c>
      <c r="X3874" s="3">
        <v>3872</v>
      </c>
      <c r="Y3874" s="3">
        <v>10009</v>
      </c>
    </row>
    <row r="3875" spans="2:25" x14ac:dyDescent="0.35">
      <c r="B3875" s="3">
        <v>3873</v>
      </c>
      <c r="C3875" s="3" t="s">
        <v>3511</v>
      </c>
      <c r="D3875" s="3" t="s">
        <v>597</v>
      </c>
      <c r="H3875" s="3" t="s">
        <v>3511</v>
      </c>
      <c r="I3875" s="3" t="s">
        <v>597</v>
      </c>
      <c r="J3875" s="9">
        <v>41389</v>
      </c>
      <c r="K3875" s="9">
        <v>41393</v>
      </c>
      <c r="O3875" s="3" t="s">
        <v>3511</v>
      </c>
      <c r="P3875" s="3" t="s">
        <v>597</v>
      </c>
      <c r="Q3875" s="3" t="s">
        <v>5772</v>
      </c>
      <c r="R3875" s="3" t="s">
        <v>7213</v>
      </c>
      <c r="S3875" s="3" t="s">
        <v>7214</v>
      </c>
      <c r="T3875" s="3" t="s">
        <v>5782</v>
      </c>
      <c r="X3875" s="3">
        <v>3873</v>
      </c>
      <c r="Y3875" s="3">
        <v>80906</v>
      </c>
    </row>
    <row r="3876" spans="2:25" x14ac:dyDescent="0.35">
      <c r="B3876" s="3">
        <v>3874</v>
      </c>
      <c r="C3876" s="3" t="s">
        <v>3511</v>
      </c>
      <c r="D3876" s="3" t="s">
        <v>177</v>
      </c>
      <c r="H3876" s="3" t="s">
        <v>3511</v>
      </c>
      <c r="I3876" s="3" t="s">
        <v>177</v>
      </c>
      <c r="J3876" s="9">
        <v>41389</v>
      </c>
      <c r="K3876" s="9">
        <v>41393</v>
      </c>
      <c r="O3876" s="3" t="s">
        <v>3511</v>
      </c>
      <c r="P3876" s="3" t="s">
        <v>177</v>
      </c>
      <c r="Q3876" s="3" t="s">
        <v>5772</v>
      </c>
      <c r="R3876" s="3" t="s">
        <v>7213</v>
      </c>
      <c r="S3876" s="3" t="s">
        <v>7214</v>
      </c>
      <c r="T3876" s="3" t="s">
        <v>5782</v>
      </c>
      <c r="X3876" s="3">
        <v>3874</v>
      </c>
      <c r="Y3876" s="3">
        <v>80906</v>
      </c>
    </row>
    <row r="3877" spans="2:25" x14ac:dyDescent="0.35">
      <c r="B3877" s="3">
        <v>3875</v>
      </c>
      <c r="C3877" s="3" t="s">
        <v>3511</v>
      </c>
      <c r="D3877" s="3" t="s">
        <v>2558</v>
      </c>
      <c r="H3877" s="3" t="s">
        <v>3511</v>
      </c>
      <c r="I3877" s="3" t="s">
        <v>2558</v>
      </c>
      <c r="J3877" s="9">
        <v>41389</v>
      </c>
      <c r="K3877" s="9">
        <v>41393</v>
      </c>
      <c r="O3877" s="3" t="s">
        <v>3511</v>
      </c>
      <c r="P3877" s="3" t="s">
        <v>2558</v>
      </c>
      <c r="Q3877" s="3" t="s">
        <v>5772</v>
      </c>
      <c r="R3877" s="3" t="s">
        <v>7213</v>
      </c>
      <c r="S3877" s="3" t="s">
        <v>7214</v>
      </c>
      <c r="T3877" s="3" t="s">
        <v>5782</v>
      </c>
      <c r="X3877" s="3">
        <v>3875</v>
      </c>
      <c r="Y3877" s="3">
        <v>80906</v>
      </c>
    </row>
    <row r="3878" spans="2:25" x14ac:dyDescent="0.35">
      <c r="B3878" s="3">
        <v>3876</v>
      </c>
      <c r="C3878" s="3" t="s">
        <v>3512</v>
      </c>
      <c r="D3878" s="3" t="s">
        <v>980</v>
      </c>
      <c r="H3878" s="3" t="s">
        <v>3512</v>
      </c>
      <c r="I3878" s="3" t="s">
        <v>980</v>
      </c>
      <c r="J3878" s="9">
        <v>41883</v>
      </c>
      <c r="K3878" s="9">
        <v>41887</v>
      </c>
      <c r="O3878" s="3" t="s">
        <v>3512</v>
      </c>
      <c r="P3878" s="3" t="s">
        <v>980</v>
      </c>
      <c r="Q3878" s="3" t="s">
        <v>5772</v>
      </c>
      <c r="R3878" s="3" t="s">
        <v>6873</v>
      </c>
      <c r="S3878" s="3" t="s">
        <v>6874</v>
      </c>
      <c r="T3878" s="3" t="s">
        <v>5782</v>
      </c>
      <c r="X3878" s="3">
        <v>3876</v>
      </c>
      <c r="Y3878" s="3">
        <v>94110</v>
      </c>
    </row>
    <row r="3879" spans="2:25" x14ac:dyDescent="0.35">
      <c r="B3879" s="3">
        <v>3877</v>
      </c>
      <c r="C3879" s="3" t="s">
        <v>3512</v>
      </c>
      <c r="D3879" s="3" t="s">
        <v>1184</v>
      </c>
      <c r="H3879" s="3" t="s">
        <v>3512</v>
      </c>
      <c r="I3879" s="3" t="s">
        <v>1184</v>
      </c>
      <c r="J3879" s="9">
        <v>41883</v>
      </c>
      <c r="K3879" s="9">
        <v>41887</v>
      </c>
      <c r="O3879" s="3" t="s">
        <v>3512</v>
      </c>
      <c r="P3879" s="3" t="s">
        <v>1184</v>
      </c>
      <c r="Q3879" s="3" t="s">
        <v>5772</v>
      </c>
      <c r="R3879" s="3" t="s">
        <v>6873</v>
      </c>
      <c r="S3879" s="3" t="s">
        <v>6874</v>
      </c>
      <c r="T3879" s="3" t="s">
        <v>5782</v>
      </c>
      <c r="X3879" s="3">
        <v>3877</v>
      </c>
      <c r="Y3879" s="3">
        <v>94110</v>
      </c>
    </row>
    <row r="3880" spans="2:25" x14ac:dyDescent="0.35">
      <c r="B3880" s="3">
        <v>3878</v>
      </c>
      <c r="C3880" s="3" t="s">
        <v>3513</v>
      </c>
      <c r="D3880" s="3" t="s">
        <v>3071</v>
      </c>
      <c r="H3880" s="3" t="s">
        <v>3513</v>
      </c>
      <c r="I3880" s="3" t="s">
        <v>3071</v>
      </c>
      <c r="J3880" s="9">
        <v>41981</v>
      </c>
      <c r="K3880" s="9">
        <v>41987</v>
      </c>
      <c r="O3880" s="3" t="s">
        <v>3513</v>
      </c>
      <c r="P3880" s="3" t="s">
        <v>3071</v>
      </c>
      <c r="Q3880" s="3" t="s">
        <v>5772</v>
      </c>
      <c r="R3880" s="3" t="s">
        <v>6485</v>
      </c>
      <c r="S3880" s="3" t="s">
        <v>6486</v>
      </c>
      <c r="T3880" s="3" t="s">
        <v>5771</v>
      </c>
      <c r="X3880" s="3">
        <v>3878</v>
      </c>
      <c r="Y3880" s="3">
        <v>60653</v>
      </c>
    </row>
    <row r="3881" spans="2:25" x14ac:dyDescent="0.35">
      <c r="B3881" s="3">
        <v>3879</v>
      </c>
      <c r="C3881" s="3" t="s">
        <v>3514</v>
      </c>
      <c r="D3881" s="3" t="s">
        <v>2115</v>
      </c>
      <c r="H3881" s="3" t="s">
        <v>3514</v>
      </c>
      <c r="I3881" s="3" t="s">
        <v>2115</v>
      </c>
      <c r="J3881" s="9">
        <v>41261</v>
      </c>
      <c r="K3881" s="9">
        <v>41268</v>
      </c>
      <c r="O3881" s="3" t="s">
        <v>3514</v>
      </c>
      <c r="P3881" s="3" t="s">
        <v>2115</v>
      </c>
      <c r="Q3881" s="3" t="s">
        <v>5772</v>
      </c>
      <c r="R3881" s="3" t="s">
        <v>6647</v>
      </c>
      <c r="S3881" s="3" t="s">
        <v>6648</v>
      </c>
      <c r="T3881" s="3" t="s">
        <v>5771</v>
      </c>
      <c r="X3881" s="3">
        <v>3879</v>
      </c>
      <c r="Y3881" s="3">
        <v>38109</v>
      </c>
    </row>
    <row r="3882" spans="2:25" x14ac:dyDescent="0.35">
      <c r="B3882" s="3">
        <v>3880</v>
      </c>
      <c r="C3882" s="3" t="s">
        <v>3514</v>
      </c>
      <c r="D3882" s="3" t="s">
        <v>1875</v>
      </c>
      <c r="H3882" s="3" t="s">
        <v>3514</v>
      </c>
      <c r="I3882" s="3" t="s">
        <v>1875</v>
      </c>
      <c r="J3882" s="9">
        <v>41261</v>
      </c>
      <c r="K3882" s="9">
        <v>41268</v>
      </c>
      <c r="O3882" s="3" t="s">
        <v>3514</v>
      </c>
      <c r="P3882" s="3" t="s">
        <v>1875</v>
      </c>
      <c r="Q3882" s="3" t="s">
        <v>5772</v>
      </c>
      <c r="R3882" s="3" t="s">
        <v>6647</v>
      </c>
      <c r="S3882" s="3" t="s">
        <v>6648</v>
      </c>
      <c r="T3882" s="3" t="s">
        <v>5771</v>
      </c>
      <c r="X3882" s="3">
        <v>3880</v>
      </c>
      <c r="Y3882" s="3">
        <v>38109</v>
      </c>
    </row>
    <row r="3883" spans="2:25" x14ac:dyDescent="0.35">
      <c r="B3883" s="3">
        <v>3881</v>
      </c>
      <c r="C3883" s="3" t="s">
        <v>3514</v>
      </c>
      <c r="D3883" s="3" t="s">
        <v>663</v>
      </c>
      <c r="H3883" s="3" t="s">
        <v>3514</v>
      </c>
      <c r="I3883" s="3" t="s">
        <v>663</v>
      </c>
      <c r="J3883" s="9">
        <v>41261</v>
      </c>
      <c r="K3883" s="9">
        <v>41268</v>
      </c>
      <c r="O3883" s="3" t="s">
        <v>3514</v>
      </c>
      <c r="P3883" s="3" t="s">
        <v>663</v>
      </c>
      <c r="Q3883" s="3" t="s">
        <v>5772</v>
      </c>
      <c r="R3883" s="3" t="s">
        <v>6647</v>
      </c>
      <c r="S3883" s="3" t="s">
        <v>6648</v>
      </c>
      <c r="T3883" s="3" t="s">
        <v>5771</v>
      </c>
      <c r="X3883" s="3">
        <v>3881</v>
      </c>
      <c r="Y3883" s="3">
        <v>38109</v>
      </c>
    </row>
    <row r="3884" spans="2:25" x14ac:dyDescent="0.35">
      <c r="B3884" s="3">
        <v>3882</v>
      </c>
      <c r="C3884" s="3" t="s">
        <v>3515</v>
      </c>
      <c r="D3884" s="3" t="s">
        <v>2667</v>
      </c>
      <c r="H3884" s="3" t="s">
        <v>3515</v>
      </c>
      <c r="I3884" s="3" t="s">
        <v>2667</v>
      </c>
      <c r="J3884" s="9">
        <v>40851</v>
      </c>
      <c r="K3884" s="9">
        <v>40857</v>
      </c>
      <c r="O3884" s="3" t="s">
        <v>3515</v>
      </c>
      <c r="P3884" s="3" t="s">
        <v>2667</v>
      </c>
      <c r="Q3884" s="3" t="s">
        <v>5772</v>
      </c>
      <c r="R3884" s="3" t="s">
        <v>6519</v>
      </c>
      <c r="S3884" s="3" t="s">
        <v>6520</v>
      </c>
      <c r="T3884" s="3" t="s">
        <v>5782</v>
      </c>
      <c r="X3884" s="3">
        <v>3882</v>
      </c>
      <c r="Y3884" s="3">
        <v>10011</v>
      </c>
    </row>
    <row r="3885" spans="2:25" x14ac:dyDescent="0.35">
      <c r="B3885" s="3">
        <v>3883</v>
      </c>
      <c r="C3885" s="3" t="s">
        <v>3516</v>
      </c>
      <c r="D3885" s="3" t="s">
        <v>3517</v>
      </c>
      <c r="H3885" s="3" t="s">
        <v>3516</v>
      </c>
      <c r="I3885" s="3" t="s">
        <v>3517</v>
      </c>
      <c r="J3885" s="9">
        <v>41709</v>
      </c>
      <c r="K3885" s="9">
        <v>41714</v>
      </c>
      <c r="O3885" s="3" t="s">
        <v>3516</v>
      </c>
      <c r="P3885" s="3" t="s">
        <v>3517</v>
      </c>
      <c r="Q3885" s="3" t="s">
        <v>5772</v>
      </c>
      <c r="R3885" s="3" t="s">
        <v>7209</v>
      </c>
      <c r="S3885" s="3" t="s">
        <v>7210</v>
      </c>
      <c r="T3885" s="3" t="s">
        <v>5771</v>
      </c>
      <c r="X3885" s="3">
        <v>3883</v>
      </c>
      <c r="Y3885" s="3">
        <v>27604</v>
      </c>
    </row>
    <row r="3886" spans="2:25" x14ac:dyDescent="0.35">
      <c r="B3886" s="3">
        <v>3884</v>
      </c>
      <c r="C3886" s="3" t="s">
        <v>3516</v>
      </c>
      <c r="D3886" s="3" t="s">
        <v>2406</v>
      </c>
      <c r="H3886" s="3" t="s">
        <v>3516</v>
      </c>
      <c r="I3886" s="3" t="s">
        <v>2406</v>
      </c>
      <c r="J3886" s="9">
        <v>41709</v>
      </c>
      <c r="K3886" s="9">
        <v>41714</v>
      </c>
      <c r="O3886" s="3" t="s">
        <v>3516</v>
      </c>
      <c r="P3886" s="3" t="s">
        <v>2406</v>
      </c>
      <c r="Q3886" s="3" t="s">
        <v>5772</v>
      </c>
      <c r="R3886" s="3" t="s">
        <v>7209</v>
      </c>
      <c r="S3886" s="3" t="s">
        <v>7210</v>
      </c>
      <c r="T3886" s="3" t="s">
        <v>5771</v>
      </c>
      <c r="X3886" s="3">
        <v>3884</v>
      </c>
      <c r="Y3886" s="3">
        <v>27604</v>
      </c>
    </row>
    <row r="3887" spans="2:25" x14ac:dyDescent="0.35">
      <c r="B3887" s="3">
        <v>3885</v>
      </c>
      <c r="C3887" s="3" t="s">
        <v>3518</v>
      </c>
      <c r="D3887" s="3" t="s">
        <v>2769</v>
      </c>
      <c r="H3887" s="3" t="s">
        <v>3518</v>
      </c>
      <c r="I3887" s="3" t="s">
        <v>2769</v>
      </c>
      <c r="J3887" s="9">
        <v>41305</v>
      </c>
      <c r="K3887" s="9">
        <v>41309</v>
      </c>
      <c r="O3887" s="3" t="s">
        <v>3518</v>
      </c>
      <c r="P3887" s="3" t="s">
        <v>2769</v>
      </c>
      <c r="Q3887" s="3" t="s">
        <v>5772</v>
      </c>
      <c r="R3887" s="3" t="s">
        <v>6323</v>
      </c>
      <c r="S3887" s="3" t="s">
        <v>6324</v>
      </c>
      <c r="T3887" s="3" t="s">
        <v>5782</v>
      </c>
      <c r="X3887" s="3">
        <v>3885</v>
      </c>
      <c r="Y3887" s="3">
        <v>90045</v>
      </c>
    </row>
    <row r="3888" spans="2:25" x14ac:dyDescent="0.35">
      <c r="B3888" s="3">
        <v>3886</v>
      </c>
      <c r="C3888" s="3" t="s">
        <v>3518</v>
      </c>
      <c r="D3888" s="3" t="s">
        <v>3519</v>
      </c>
      <c r="H3888" s="3" t="s">
        <v>3518</v>
      </c>
      <c r="I3888" s="3" t="s">
        <v>3519</v>
      </c>
      <c r="J3888" s="9">
        <v>41305</v>
      </c>
      <c r="K3888" s="9">
        <v>41309</v>
      </c>
      <c r="O3888" s="3" t="s">
        <v>3518</v>
      </c>
      <c r="P3888" s="3" t="s">
        <v>3519</v>
      </c>
      <c r="Q3888" s="3" t="s">
        <v>5772</v>
      </c>
      <c r="R3888" s="3" t="s">
        <v>6323</v>
      </c>
      <c r="S3888" s="3" t="s">
        <v>6324</v>
      </c>
      <c r="T3888" s="3" t="s">
        <v>5782</v>
      </c>
      <c r="X3888" s="3">
        <v>3886</v>
      </c>
      <c r="Y3888" s="3">
        <v>90045</v>
      </c>
    </row>
    <row r="3889" spans="2:25" x14ac:dyDescent="0.35">
      <c r="B3889" s="3">
        <v>3887</v>
      </c>
      <c r="C3889" s="3" t="s">
        <v>3520</v>
      </c>
      <c r="D3889" s="3" t="s">
        <v>1609</v>
      </c>
      <c r="H3889" s="3" t="s">
        <v>3520</v>
      </c>
      <c r="I3889" s="3" t="s">
        <v>1609</v>
      </c>
      <c r="J3889" s="9">
        <v>41767</v>
      </c>
      <c r="K3889" s="9">
        <v>41772</v>
      </c>
      <c r="O3889" s="3" t="s">
        <v>3520</v>
      </c>
      <c r="P3889" s="3" t="s">
        <v>1609</v>
      </c>
      <c r="Q3889" s="3" t="s">
        <v>5772</v>
      </c>
      <c r="R3889" s="3" t="s">
        <v>6010</v>
      </c>
      <c r="S3889" s="3" t="s">
        <v>6011</v>
      </c>
      <c r="T3889" s="3" t="s">
        <v>5782</v>
      </c>
      <c r="X3889" s="3">
        <v>3887</v>
      </c>
      <c r="Y3889" s="3">
        <v>90004</v>
      </c>
    </row>
    <row r="3890" spans="2:25" x14ac:dyDescent="0.35">
      <c r="B3890" s="3">
        <v>3888</v>
      </c>
      <c r="C3890" s="3" t="s">
        <v>3521</v>
      </c>
      <c r="D3890" s="3" t="s">
        <v>1802</v>
      </c>
      <c r="H3890" s="3" t="s">
        <v>3521</v>
      </c>
      <c r="I3890" s="3" t="s">
        <v>1802</v>
      </c>
      <c r="J3890" s="9">
        <v>41419</v>
      </c>
      <c r="K3890" s="9">
        <v>41419</v>
      </c>
      <c r="O3890" s="3" t="s">
        <v>3521</v>
      </c>
      <c r="P3890" s="3" t="s">
        <v>1802</v>
      </c>
      <c r="Q3890" s="3" t="s">
        <v>6020</v>
      </c>
      <c r="R3890" s="3" t="s">
        <v>7095</v>
      </c>
      <c r="S3890" s="3" t="s">
        <v>7096</v>
      </c>
      <c r="T3890" s="3" t="s">
        <v>5782</v>
      </c>
      <c r="X3890" s="3">
        <v>3888</v>
      </c>
      <c r="Y3890" s="3">
        <v>23602</v>
      </c>
    </row>
    <row r="3891" spans="2:25" x14ac:dyDescent="0.35">
      <c r="B3891" s="3">
        <v>3889</v>
      </c>
      <c r="C3891" s="3" t="s">
        <v>3521</v>
      </c>
      <c r="D3891" s="3" t="s">
        <v>149</v>
      </c>
      <c r="H3891" s="3" t="s">
        <v>3521</v>
      </c>
      <c r="I3891" s="3" t="s">
        <v>149</v>
      </c>
      <c r="J3891" s="9">
        <v>41419</v>
      </c>
      <c r="K3891" s="9">
        <v>41419</v>
      </c>
      <c r="O3891" s="3" t="s">
        <v>3521</v>
      </c>
      <c r="P3891" s="3" t="s">
        <v>149</v>
      </c>
      <c r="Q3891" s="3" t="s">
        <v>6020</v>
      </c>
      <c r="R3891" s="3" t="s">
        <v>7095</v>
      </c>
      <c r="S3891" s="3" t="s">
        <v>7096</v>
      </c>
      <c r="T3891" s="3" t="s">
        <v>5782</v>
      </c>
      <c r="X3891" s="3">
        <v>3889</v>
      </c>
      <c r="Y3891" s="3">
        <v>23602</v>
      </c>
    </row>
    <row r="3892" spans="2:25" x14ac:dyDescent="0.35">
      <c r="B3892" s="3">
        <v>3890</v>
      </c>
      <c r="C3892" s="3" t="s">
        <v>3522</v>
      </c>
      <c r="D3892" s="3" t="s">
        <v>3523</v>
      </c>
      <c r="H3892" s="3" t="s">
        <v>3522</v>
      </c>
      <c r="I3892" s="3" t="s">
        <v>3523</v>
      </c>
      <c r="J3892" s="9">
        <v>41555</v>
      </c>
      <c r="K3892" s="9">
        <v>41560</v>
      </c>
      <c r="O3892" s="3" t="s">
        <v>3522</v>
      </c>
      <c r="P3892" s="3" t="s">
        <v>3523</v>
      </c>
      <c r="Q3892" s="3" t="s">
        <v>5772</v>
      </c>
      <c r="R3892" s="3" t="s">
        <v>7015</v>
      </c>
      <c r="S3892" s="3" t="s">
        <v>7016</v>
      </c>
      <c r="T3892" s="3" t="s">
        <v>5775</v>
      </c>
      <c r="X3892" s="3">
        <v>3890</v>
      </c>
      <c r="Y3892" s="3">
        <v>90032</v>
      </c>
    </row>
    <row r="3893" spans="2:25" x14ac:dyDescent="0.35">
      <c r="B3893" s="3">
        <v>3891</v>
      </c>
      <c r="C3893" s="3" t="s">
        <v>3524</v>
      </c>
      <c r="D3893" s="3" t="s">
        <v>3525</v>
      </c>
      <c r="H3893" s="3" t="s">
        <v>3524</v>
      </c>
      <c r="I3893" s="3" t="s">
        <v>3525</v>
      </c>
      <c r="J3893" s="9">
        <v>41222</v>
      </c>
      <c r="K3893" s="9">
        <v>41227</v>
      </c>
      <c r="O3893" s="3" t="s">
        <v>3524</v>
      </c>
      <c r="P3893" s="3" t="s">
        <v>3525</v>
      </c>
      <c r="Q3893" s="3" t="s">
        <v>5772</v>
      </c>
      <c r="R3893" s="3" t="s">
        <v>6955</v>
      </c>
      <c r="S3893" s="3" t="s">
        <v>6956</v>
      </c>
      <c r="T3893" s="3" t="s">
        <v>5782</v>
      </c>
      <c r="X3893" s="3">
        <v>3891</v>
      </c>
      <c r="Y3893" s="3">
        <v>10035</v>
      </c>
    </row>
    <row r="3894" spans="2:25" x14ac:dyDescent="0.35">
      <c r="B3894" s="3">
        <v>3892</v>
      </c>
      <c r="C3894" s="3" t="s">
        <v>3524</v>
      </c>
      <c r="D3894" s="3" t="s">
        <v>1795</v>
      </c>
      <c r="H3894" s="3" t="s">
        <v>3524</v>
      </c>
      <c r="I3894" s="3" t="s">
        <v>1795</v>
      </c>
      <c r="J3894" s="9">
        <v>41222</v>
      </c>
      <c r="K3894" s="9">
        <v>41227</v>
      </c>
      <c r="O3894" s="3" t="s">
        <v>3524</v>
      </c>
      <c r="P3894" s="3" t="s">
        <v>1795</v>
      </c>
      <c r="Q3894" s="3" t="s">
        <v>5772</v>
      </c>
      <c r="R3894" s="3" t="s">
        <v>6955</v>
      </c>
      <c r="S3894" s="3" t="s">
        <v>6956</v>
      </c>
      <c r="T3894" s="3" t="s">
        <v>5782</v>
      </c>
      <c r="X3894" s="3">
        <v>3892</v>
      </c>
      <c r="Y3894" s="3">
        <v>10035</v>
      </c>
    </row>
    <row r="3895" spans="2:25" x14ac:dyDescent="0.35">
      <c r="B3895" s="3">
        <v>3893</v>
      </c>
      <c r="C3895" s="3" t="s">
        <v>3526</v>
      </c>
      <c r="D3895" s="3" t="s">
        <v>1913</v>
      </c>
      <c r="H3895" s="3" t="s">
        <v>3526</v>
      </c>
      <c r="I3895" s="3" t="s">
        <v>1913</v>
      </c>
      <c r="J3895" s="9">
        <v>41159</v>
      </c>
      <c r="K3895" s="9">
        <v>41166</v>
      </c>
      <c r="O3895" s="3" t="s">
        <v>3526</v>
      </c>
      <c r="P3895" s="3" t="s">
        <v>1913</v>
      </c>
      <c r="Q3895" s="3" t="s">
        <v>5772</v>
      </c>
      <c r="R3895" s="3" t="s">
        <v>7215</v>
      </c>
      <c r="S3895" s="3" t="s">
        <v>7216</v>
      </c>
      <c r="T3895" s="3" t="s">
        <v>5771</v>
      </c>
      <c r="X3895" s="3">
        <v>3893</v>
      </c>
      <c r="Y3895" s="3">
        <v>19134</v>
      </c>
    </row>
    <row r="3896" spans="2:25" x14ac:dyDescent="0.35">
      <c r="B3896" s="3">
        <v>3894</v>
      </c>
      <c r="C3896" s="3" t="s">
        <v>3526</v>
      </c>
      <c r="D3896" s="3" t="s">
        <v>501</v>
      </c>
      <c r="H3896" s="3" t="s">
        <v>3526</v>
      </c>
      <c r="I3896" s="3" t="s">
        <v>501</v>
      </c>
      <c r="J3896" s="9">
        <v>41159</v>
      </c>
      <c r="K3896" s="9">
        <v>41166</v>
      </c>
      <c r="O3896" s="3" t="s">
        <v>3526</v>
      </c>
      <c r="P3896" s="3" t="s">
        <v>501</v>
      </c>
      <c r="Q3896" s="3" t="s">
        <v>5772</v>
      </c>
      <c r="R3896" s="3" t="s">
        <v>7215</v>
      </c>
      <c r="S3896" s="3" t="s">
        <v>7216</v>
      </c>
      <c r="T3896" s="3" t="s">
        <v>5771</v>
      </c>
      <c r="X3896" s="3">
        <v>3894</v>
      </c>
      <c r="Y3896" s="3">
        <v>19134</v>
      </c>
    </row>
    <row r="3897" spans="2:25" x14ac:dyDescent="0.35">
      <c r="B3897" s="3">
        <v>3895</v>
      </c>
      <c r="C3897" s="3" t="s">
        <v>3526</v>
      </c>
      <c r="D3897" s="3" t="s">
        <v>640</v>
      </c>
      <c r="H3897" s="3" t="s">
        <v>3526</v>
      </c>
      <c r="I3897" s="3" t="s">
        <v>640</v>
      </c>
      <c r="J3897" s="9">
        <v>41159</v>
      </c>
      <c r="K3897" s="9">
        <v>41166</v>
      </c>
      <c r="O3897" s="3" t="s">
        <v>3526</v>
      </c>
      <c r="P3897" s="3" t="s">
        <v>640</v>
      </c>
      <c r="Q3897" s="3" t="s">
        <v>5772</v>
      </c>
      <c r="R3897" s="3" t="s">
        <v>7215</v>
      </c>
      <c r="S3897" s="3" t="s">
        <v>7216</v>
      </c>
      <c r="T3897" s="3" t="s">
        <v>5771</v>
      </c>
      <c r="X3897" s="3">
        <v>3895</v>
      </c>
      <c r="Y3897" s="3">
        <v>19134</v>
      </c>
    </row>
    <row r="3898" spans="2:25" x14ac:dyDescent="0.35">
      <c r="B3898" s="3">
        <v>3896</v>
      </c>
      <c r="C3898" s="3" t="s">
        <v>3527</v>
      </c>
      <c r="D3898" s="3" t="s">
        <v>1213</v>
      </c>
      <c r="H3898" s="3" t="s">
        <v>3527</v>
      </c>
      <c r="I3898" s="3" t="s">
        <v>1213</v>
      </c>
      <c r="J3898" s="9">
        <v>41771</v>
      </c>
      <c r="K3898" s="9">
        <v>41773</v>
      </c>
      <c r="O3898" s="3" t="s">
        <v>3527</v>
      </c>
      <c r="P3898" s="3" t="s">
        <v>1213</v>
      </c>
      <c r="Q3898" s="3" t="s">
        <v>5801</v>
      </c>
      <c r="R3898" s="3" t="s">
        <v>6569</v>
      </c>
      <c r="S3898" s="3" t="s">
        <v>6570</v>
      </c>
      <c r="T3898" s="3" t="s">
        <v>5771</v>
      </c>
      <c r="X3898" s="3">
        <v>3896</v>
      </c>
      <c r="Y3898" s="3">
        <v>85023</v>
      </c>
    </row>
    <row r="3899" spans="2:25" x14ac:dyDescent="0.35">
      <c r="B3899" s="3">
        <v>3897</v>
      </c>
      <c r="C3899" s="3" t="s">
        <v>3528</v>
      </c>
      <c r="D3899" s="3" t="s">
        <v>529</v>
      </c>
      <c r="H3899" s="3" t="s">
        <v>3528</v>
      </c>
      <c r="I3899" s="3" t="s">
        <v>529</v>
      </c>
      <c r="J3899" s="9">
        <v>41842</v>
      </c>
      <c r="K3899" s="9">
        <v>41847</v>
      </c>
      <c r="O3899" s="3" t="s">
        <v>3528</v>
      </c>
      <c r="P3899" s="3" t="s">
        <v>529</v>
      </c>
      <c r="Q3899" s="3" t="s">
        <v>5772</v>
      </c>
      <c r="R3899" s="3" t="s">
        <v>6983</v>
      </c>
      <c r="S3899" s="3" t="s">
        <v>6984</v>
      </c>
      <c r="T3899" s="3" t="s">
        <v>5782</v>
      </c>
      <c r="X3899" s="3">
        <v>3897</v>
      </c>
      <c r="Y3899" s="3">
        <v>44105</v>
      </c>
    </row>
    <row r="3900" spans="2:25" x14ac:dyDescent="0.35">
      <c r="B3900" s="3">
        <v>3898</v>
      </c>
      <c r="C3900" s="3" t="s">
        <v>3528</v>
      </c>
      <c r="D3900" s="3" t="s">
        <v>3529</v>
      </c>
      <c r="H3900" s="3" t="s">
        <v>3528</v>
      </c>
      <c r="I3900" s="3" t="s">
        <v>3529</v>
      </c>
      <c r="J3900" s="9">
        <v>41842</v>
      </c>
      <c r="K3900" s="9">
        <v>41847</v>
      </c>
      <c r="O3900" s="3" t="s">
        <v>3528</v>
      </c>
      <c r="P3900" s="3" t="s">
        <v>3529</v>
      </c>
      <c r="Q3900" s="3" t="s">
        <v>5772</v>
      </c>
      <c r="R3900" s="3" t="s">
        <v>6983</v>
      </c>
      <c r="S3900" s="3" t="s">
        <v>6984</v>
      </c>
      <c r="T3900" s="3" t="s">
        <v>5782</v>
      </c>
      <c r="X3900" s="3">
        <v>3898</v>
      </c>
      <c r="Y3900" s="3">
        <v>44105</v>
      </c>
    </row>
    <row r="3901" spans="2:25" x14ac:dyDescent="0.35">
      <c r="B3901" s="3">
        <v>3899</v>
      </c>
      <c r="C3901" s="3" t="s">
        <v>3528</v>
      </c>
      <c r="D3901" s="3" t="s">
        <v>3530</v>
      </c>
      <c r="H3901" s="3" t="s">
        <v>3528</v>
      </c>
      <c r="I3901" s="3" t="s">
        <v>3530</v>
      </c>
      <c r="J3901" s="9">
        <v>41842</v>
      </c>
      <c r="K3901" s="9">
        <v>41847</v>
      </c>
      <c r="O3901" s="3" t="s">
        <v>3528</v>
      </c>
      <c r="P3901" s="3" t="s">
        <v>3530</v>
      </c>
      <c r="Q3901" s="3" t="s">
        <v>5772</v>
      </c>
      <c r="R3901" s="3" t="s">
        <v>6983</v>
      </c>
      <c r="S3901" s="3" t="s">
        <v>6984</v>
      </c>
      <c r="T3901" s="3" t="s">
        <v>5782</v>
      </c>
      <c r="X3901" s="3">
        <v>3899</v>
      </c>
      <c r="Y3901" s="3">
        <v>44105</v>
      </c>
    </row>
    <row r="3902" spans="2:25" x14ac:dyDescent="0.35">
      <c r="B3902" s="3">
        <v>3900</v>
      </c>
      <c r="C3902" s="3" t="s">
        <v>3531</v>
      </c>
      <c r="D3902" s="3" t="s">
        <v>725</v>
      </c>
      <c r="H3902" s="3" t="s">
        <v>3531</v>
      </c>
      <c r="I3902" s="3" t="s">
        <v>725</v>
      </c>
      <c r="J3902" s="9">
        <v>40871</v>
      </c>
      <c r="K3902" s="9">
        <v>40876</v>
      </c>
      <c r="O3902" s="3" t="s">
        <v>3531</v>
      </c>
      <c r="P3902" s="3" t="s">
        <v>725</v>
      </c>
      <c r="Q3902" s="3" t="s">
        <v>5772</v>
      </c>
      <c r="R3902" s="3" t="s">
        <v>6641</v>
      </c>
      <c r="S3902" s="3" t="s">
        <v>6642</v>
      </c>
      <c r="T3902" s="3" t="s">
        <v>5775</v>
      </c>
      <c r="X3902" s="3">
        <v>3900</v>
      </c>
      <c r="Y3902" s="3">
        <v>43615</v>
      </c>
    </row>
    <row r="3903" spans="2:25" x14ac:dyDescent="0.35">
      <c r="B3903" s="3">
        <v>3901</v>
      </c>
      <c r="C3903" s="3" t="s">
        <v>3531</v>
      </c>
      <c r="D3903" s="3" t="s">
        <v>3532</v>
      </c>
      <c r="H3903" s="3" t="s">
        <v>3531</v>
      </c>
      <c r="I3903" s="3" t="s">
        <v>3532</v>
      </c>
      <c r="J3903" s="9">
        <v>40871</v>
      </c>
      <c r="K3903" s="9">
        <v>40876</v>
      </c>
      <c r="O3903" s="3" t="s">
        <v>3531</v>
      </c>
      <c r="P3903" s="3" t="s">
        <v>3532</v>
      </c>
      <c r="Q3903" s="3" t="s">
        <v>5772</v>
      </c>
      <c r="R3903" s="3" t="s">
        <v>6641</v>
      </c>
      <c r="S3903" s="3" t="s">
        <v>6642</v>
      </c>
      <c r="T3903" s="3" t="s">
        <v>5775</v>
      </c>
      <c r="X3903" s="3">
        <v>3901</v>
      </c>
      <c r="Y3903" s="3">
        <v>43615</v>
      </c>
    </row>
    <row r="3904" spans="2:25" x14ac:dyDescent="0.35">
      <c r="B3904" s="3">
        <v>3902</v>
      </c>
      <c r="C3904" s="3" t="s">
        <v>3533</v>
      </c>
      <c r="D3904" s="3" t="s">
        <v>252</v>
      </c>
      <c r="H3904" s="3" t="s">
        <v>3533</v>
      </c>
      <c r="I3904" s="3" t="s">
        <v>252</v>
      </c>
      <c r="J3904" s="9">
        <v>40862</v>
      </c>
      <c r="K3904" s="9">
        <v>40865</v>
      </c>
      <c r="O3904" s="3" t="s">
        <v>3533</v>
      </c>
      <c r="P3904" s="3" t="s">
        <v>252</v>
      </c>
      <c r="Q3904" s="3" t="s">
        <v>5801</v>
      </c>
      <c r="R3904" s="3" t="s">
        <v>7217</v>
      </c>
      <c r="S3904" s="3" t="s">
        <v>7218</v>
      </c>
      <c r="T3904" s="3" t="s">
        <v>5775</v>
      </c>
      <c r="X3904" s="3">
        <v>3902</v>
      </c>
      <c r="Y3904" s="3">
        <v>90008</v>
      </c>
    </row>
    <row r="3905" spans="2:25" x14ac:dyDescent="0.35">
      <c r="B3905" s="3">
        <v>3903</v>
      </c>
      <c r="C3905" s="3" t="s">
        <v>3533</v>
      </c>
      <c r="D3905" s="3" t="s">
        <v>243</v>
      </c>
      <c r="H3905" s="3" t="s">
        <v>3533</v>
      </c>
      <c r="I3905" s="3" t="s">
        <v>243</v>
      </c>
      <c r="J3905" s="9">
        <v>40862</v>
      </c>
      <c r="K3905" s="9">
        <v>40865</v>
      </c>
      <c r="O3905" s="3" t="s">
        <v>3533</v>
      </c>
      <c r="P3905" s="3" t="s">
        <v>243</v>
      </c>
      <c r="Q3905" s="3" t="s">
        <v>5801</v>
      </c>
      <c r="R3905" s="3" t="s">
        <v>7217</v>
      </c>
      <c r="S3905" s="3" t="s">
        <v>7218</v>
      </c>
      <c r="T3905" s="3" t="s">
        <v>5775</v>
      </c>
      <c r="X3905" s="3">
        <v>3903</v>
      </c>
      <c r="Y3905" s="3">
        <v>90008</v>
      </c>
    </row>
    <row r="3906" spans="2:25" x14ac:dyDescent="0.35">
      <c r="B3906" s="3">
        <v>3904</v>
      </c>
      <c r="C3906" s="3" t="s">
        <v>3533</v>
      </c>
      <c r="D3906" s="3" t="s">
        <v>863</v>
      </c>
      <c r="H3906" s="3" t="s">
        <v>3533</v>
      </c>
      <c r="I3906" s="3" t="s">
        <v>863</v>
      </c>
      <c r="J3906" s="9">
        <v>40862</v>
      </c>
      <c r="K3906" s="9">
        <v>40865</v>
      </c>
      <c r="O3906" s="3" t="s">
        <v>3533</v>
      </c>
      <c r="P3906" s="3" t="s">
        <v>863</v>
      </c>
      <c r="Q3906" s="3" t="s">
        <v>5801</v>
      </c>
      <c r="R3906" s="3" t="s">
        <v>7217</v>
      </c>
      <c r="S3906" s="3" t="s">
        <v>7218</v>
      </c>
      <c r="T3906" s="3" t="s">
        <v>5775</v>
      </c>
      <c r="X3906" s="3">
        <v>3904</v>
      </c>
      <c r="Y3906" s="3">
        <v>90008</v>
      </c>
    </row>
    <row r="3907" spans="2:25" x14ac:dyDescent="0.35">
      <c r="B3907" s="3">
        <v>3905</v>
      </c>
      <c r="C3907" s="3" t="s">
        <v>3534</v>
      </c>
      <c r="D3907" s="3" t="s">
        <v>489</v>
      </c>
      <c r="H3907" s="3" t="s">
        <v>3534</v>
      </c>
      <c r="I3907" s="3" t="s">
        <v>489</v>
      </c>
      <c r="J3907" s="9">
        <v>41722</v>
      </c>
      <c r="K3907" s="9">
        <v>41724</v>
      </c>
      <c r="O3907" s="3" t="s">
        <v>3534</v>
      </c>
      <c r="P3907" s="3" t="s">
        <v>489</v>
      </c>
      <c r="Q3907" s="3" t="s">
        <v>5768</v>
      </c>
      <c r="R3907" s="3" t="s">
        <v>5910</v>
      </c>
      <c r="S3907" s="3" t="s">
        <v>5911</v>
      </c>
      <c r="T3907" s="3" t="s">
        <v>5771</v>
      </c>
      <c r="X3907" s="3">
        <v>3905</v>
      </c>
      <c r="Y3907" s="3">
        <v>10011</v>
      </c>
    </row>
    <row r="3908" spans="2:25" x14ac:dyDescent="0.35">
      <c r="B3908" s="3">
        <v>3906</v>
      </c>
      <c r="C3908" s="3" t="s">
        <v>3535</v>
      </c>
      <c r="D3908" s="3" t="s">
        <v>579</v>
      </c>
      <c r="H3908" s="3" t="s">
        <v>3535</v>
      </c>
      <c r="I3908" s="3" t="s">
        <v>579</v>
      </c>
      <c r="J3908" s="9">
        <v>41627</v>
      </c>
      <c r="K3908" s="9">
        <v>41633</v>
      </c>
      <c r="O3908" s="3" t="s">
        <v>3535</v>
      </c>
      <c r="P3908" s="3" t="s">
        <v>579</v>
      </c>
      <c r="Q3908" s="3" t="s">
        <v>5772</v>
      </c>
      <c r="R3908" s="3" t="s">
        <v>6315</v>
      </c>
      <c r="S3908" s="3" t="s">
        <v>6316</v>
      </c>
      <c r="T3908" s="3" t="s">
        <v>5775</v>
      </c>
      <c r="X3908" s="3">
        <v>3906</v>
      </c>
      <c r="Y3908" s="3">
        <v>92037</v>
      </c>
    </row>
    <row r="3909" spans="2:25" x14ac:dyDescent="0.35">
      <c r="B3909" s="3">
        <v>3907</v>
      </c>
      <c r="C3909" s="3" t="s">
        <v>3535</v>
      </c>
      <c r="D3909" s="3" t="s">
        <v>243</v>
      </c>
      <c r="H3909" s="3" t="s">
        <v>3535</v>
      </c>
      <c r="I3909" s="3" t="s">
        <v>243</v>
      </c>
      <c r="J3909" s="9">
        <v>41627</v>
      </c>
      <c r="K3909" s="9">
        <v>41633</v>
      </c>
      <c r="O3909" s="3" t="s">
        <v>3535</v>
      </c>
      <c r="P3909" s="3" t="s">
        <v>243</v>
      </c>
      <c r="Q3909" s="3" t="s">
        <v>5772</v>
      </c>
      <c r="R3909" s="3" t="s">
        <v>6315</v>
      </c>
      <c r="S3909" s="3" t="s">
        <v>6316</v>
      </c>
      <c r="T3909" s="3" t="s">
        <v>5775</v>
      </c>
      <c r="X3909" s="3">
        <v>3907</v>
      </c>
      <c r="Y3909" s="3">
        <v>92037</v>
      </c>
    </row>
    <row r="3910" spans="2:25" x14ac:dyDescent="0.35">
      <c r="B3910" s="3">
        <v>3908</v>
      </c>
      <c r="C3910" s="3" t="s">
        <v>3535</v>
      </c>
      <c r="D3910" s="3" t="s">
        <v>3536</v>
      </c>
      <c r="H3910" s="3" t="s">
        <v>3535</v>
      </c>
      <c r="I3910" s="3" t="s">
        <v>3536</v>
      </c>
      <c r="J3910" s="9">
        <v>41627</v>
      </c>
      <c r="K3910" s="9">
        <v>41633</v>
      </c>
      <c r="O3910" s="3" t="s">
        <v>3535</v>
      </c>
      <c r="P3910" s="3" t="s">
        <v>3536</v>
      </c>
      <c r="Q3910" s="3" t="s">
        <v>5772</v>
      </c>
      <c r="R3910" s="3" t="s">
        <v>6315</v>
      </c>
      <c r="S3910" s="3" t="s">
        <v>6316</v>
      </c>
      <c r="T3910" s="3" t="s">
        <v>5775</v>
      </c>
      <c r="X3910" s="3">
        <v>3908</v>
      </c>
      <c r="Y3910" s="3">
        <v>92037</v>
      </c>
    </row>
    <row r="3911" spans="2:25" x14ac:dyDescent="0.35">
      <c r="B3911" s="3">
        <v>3909</v>
      </c>
      <c r="C3911" s="3" t="s">
        <v>3537</v>
      </c>
      <c r="D3911" s="3" t="s">
        <v>2932</v>
      </c>
      <c r="H3911" s="3" t="s">
        <v>3537</v>
      </c>
      <c r="I3911" s="3" t="s">
        <v>2932</v>
      </c>
      <c r="J3911" s="9">
        <v>41850</v>
      </c>
      <c r="K3911" s="9">
        <v>41855</v>
      </c>
      <c r="O3911" s="3" t="s">
        <v>3537</v>
      </c>
      <c r="P3911" s="3" t="s">
        <v>2932</v>
      </c>
      <c r="Q3911" s="3" t="s">
        <v>5772</v>
      </c>
      <c r="R3911" s="3" t="s">
        <v>6247</v>
      </c>
      <c r="S3911" s="3" t="s">
        <v>6248</v>
      </c>
      <c r="T3911" s="3" t="s">
        <v>5775</v>
      </c>
      <c r="X3911" s="3">
        <v>3909</v>
      </c>
      <c r="Y3911" s="3">
        <v>73120</v>
      </c>
    </row>
    <row r="3912" spans="2:25" x14ac:dyDescent="0.35">
      <c r="B3912" s="3">
        <v>3910</v>
      </c>
      <c r="C3912" s="3" t="s">
        <v>3537</v>
      </c>
      <c r="D3912" s="3" t="s">
        <v>643</v>
      </c>
      <c r="H3912" s="3" t="s">
        <v>3537</v>
      </c>
      <c r="I3912" s="3" t="s">
        <v>643</v>
      </c>
      <c r="J3912" s="9">
        <v>41850</v>
      </c>
      <c r="K3912" s="9">
        <v>41855</v>
      </c>
      <c r="O3912" s="3" t="s">
        <v>3537</v>
      </c>
      <c r="P3912" s="3" t="s">
        <v>643</v>
      </c>
      <c r="Q3912" s="3" t="s">
        <v>5772</v>
      </c>
      <c r="R3912" s="3" t="s">
        <v>6247</v>
      </c>
      <c r="S3912" s="3" t="s">
        <v>6248</v>
      </c>
      <c r="T3912" s="3" t="s">
        <v>5775</v>
      </c>
      <c r="X3912" s="3">
        <v>3910</v>
      </c>
      <c r="Y3912" s="3">
        <v>73120</v>
      </c>
    </row>
    <row r="3913" spans="2:25" x14ac:dyDescent="0.35">
      <c r="B3913" s="3">
        <v>3911</v>
      </c>
      <c r="C3913" s="3" t="s">
        <v>3537</v>
      </c>
      <c r="D3913" s="3" t="s">
        <v>19</v>
      </c>
      <c r="H3913" s="3" t="s">
        <v>3537</v>
      </c>
      <c r="I3913" s="3" t="s">
        <v>19</v>
      </c>
      <c r="J3913" s="9">
        <v>41850</v>
      </c>
      <c r="K3913" s="9">
        <v>41855</v>
      </c>
      <c r="O3913" s="3" t="s">
        <v>3537</v>
      </c>
      <c r="P3913" s="3" t="s">
        <v>19</v>
      </c>
      <c r="Q3913" s="3" t="s">
        <v>5772</v>
      </c>
      <c r="R3913" s="3" t="s">
        <v>6247</v>
      </c>
      <c r="S3913" s="3" t="s">
        <v>6248</v>
      </c>
      <c r="T3913" s="3" t="s">
        <v>5775</v>
      </c>
      <c r="X3913" s="3">
        <v>3911</v>
      </c>
      <c r="Y3913" s="3">
        <v>73120</v>
      </c>
    </row>
    <row r="3914" spans="2:25" x14ac:dyDescent="0.35">
      <c r="B3914" s="3">
        <v>3912</v>
      </c>
      <c r="C3914" s="3" t="s">
        <v>3537</v>
      </c>
      <c r="D3914" s="3" t="s">
        <v>3538</v>
      </c>
      <c r="H3914" s="3" t="s">
        <v>3537</v>
      </c>
      <c r="I3914" s="3" t="s">
        <v>3538</v>
      </c>
      <c r="J3914" s="9">
        <v>41850</v>
      </c>
      <c r="K3914" s="9">
        <v>41855</v>
      </c>
      <c r="O3914" s="3" t="s">
        <v>3537</v>
      </c>
      <c r="P3914" s="3" t="s">
        <v>3538</v>
      </c>
      <c r="Q3914" s="3" t="s">
        <v>5772</v>
      </c>
      <c r="R3914" s="3" t="s">
        <v>6247</v>
      </c>
      <c r="S3914" s="3" t="s">
        <v>6248</v>
      </c>
      <c r="T3914" s="3" t="s">
        <v>5775</v>
      </c>
      <c r="X3914" s="3">
        <v>3912</v>
      </c>
      <c r="Y3914" s="3">
        <v>73120</v>
      </c>
    </row>
    <row r="3915" spans="2:25" x14ac:dyDescent="0.35">
      <c r="B3915" s="3">
        <v>3913</v>
      </c>
      <c r="C3915" s="3" t="s">
        <v>3539</v>
      </c>
      <c r="D3915" s="3" t="s">
        <v>738</v>
      </c>
      <c r="H3915" s="3" t="s">
        <v>3539</v>
      </c>
      <c r="I3915" s="3" t="s">
        <v>738</v>
      </c>
      <c r="J3915" s="9">
        <v>40788</v>
      </c>
      <c r="K3915" s="9">
        <v>40793</v>
      </c>
      <c r="O3915" s="3" t="s">
        <v>3539</v>
      </c>
      <c r="P3915" s="3" t="s">
        <v>738</v>
      </c>
      <c r="Q3915" s="3" t="s">
        <v>5768</v>
      </c>
      <c r="R3915" s="3" t="s">
        <v>6831</v>
      </c>
      <c r="S3915" s="3" t="s">
        <v>6832</v>
      </c>
      <c r="T3915" s="3" t="s">
        <v>5775</v>
      </c>
      <c r="X3915" s="3">
        <v>3913</v>
      </c>
      <c r="Y3915" s="3">
        <v>60653</v>
      </c>
    </row>
    <row r="3916" spans="2:25" x14ac:dyDescent="0.35">
      <c r="B3916" s="3">
        <v>3914</v>
      </c>
      <c r="C3916" s="3" t="s">
        <v>3540</v>
      </c>
      <c r="D3916" s="3" t="s">
        <v>2504</v>
      </c>
      <c r="H3916" s="3" t="s">
        <v>3540</v>
      </c>
      <c r="I3916" s="3" t="s">
        <v>2504</v>
      </c>
      <c r="J3916" s="9">
        <v>41669</v>
      </c>
      <c r="K3916" s="9">
        <v>41673</v>
      </c>
      <c r="O3916" s="3" t="s">
        <v>3540</v>
      </c>
      <c r="P3916" s="3" t="s">
        <v>2504</v>
      </c>
      <c r="Q3916" s="3" t="s">
        <v>5772</v>
      </c>
      <c r="R3916" s="3" t="s">
        <v>6361</v>
      </c>
      <c r="S3916" s="3" t="s">
        <v>6362</v>
      </c>
      <c r="T3916" s="3" t="s">
        <v>5775</v>
      </c>
      <c r="X3916" s="3">
        <v>3914</v>
      </c>
      <c r="Y3916" s="3">
        <v>94109</v>
      </c>
    </row>
    <row r="3917" spans="2:25" x14ac:dyDescent="0.35">
      <c r="B3917" s="3">
        <v>3915</v>
      </c>
      <c r="C3917" s="3" t="s">
        <v>3540</v>
      </c>
      <c r="D3917" s="3" t="s">
        <v>3506</v>
      </c>
      <c r="H3917" s="3" t="s">
        <v>3540</v>
      </c>
      <c r="I3917" s="3" t="s">
        <v>3506</v>
      </c>
      <c r="J3917" s="9">
        <v>41669</v>
      </c>
      <c r="K3917" s="9">
        <v>41673</v>
      </c>
      <c r="O3917" s="3" t="s">
        <v>3540</v>
      </c>
      <c r="P3917" s="3" t="s">
        <v>3506</v>
      </c>
      <c r="Q3917" s="3" t="s">
        <v>5772</v>
      </c>
      <c r="R3917" s="3" t="s">
        <v>6361</v>
      </c>
      <c r="S3917" s="3" t="s">
        <v>6362</v>
      </c>
      <c r="T3917" s="3" t="s">
        <v>5775</v>
      </c>
      <c r="X3917" s="3">
        <v>3915</v>
      </c>
      <c r="Y3917" s="3">
        <v>94109</v>
      </c>
    </row>
    <row r="3918" spans="2:25" x14ac:dyDescent="0.35">
      <c r="B3918" s="3">
        <v>3916</v>
      </c>
      <c r="C3918" s="3" t="s">
        <v>3540</v>
      </c>
      <c r="D3918" s="3" t="s">
        <v>525</v>
      </c>
      <c r="H3918" s="3" t="s">
        <v>3540</v>
      </c>
      <c r="I3918" s="3" t="s">
        <v>525</v>
      </c>
      <c r="J3918" s="9">
        <v>41669</v>
      </c>
      <c r="K3918" s="9">
        <v>41673</v>
      </c>
      <c r="O3918" s="3" t="s">
        <v>3540</v>
      </c>
      <c r="P3918" s="3" t="s">
        <v>525</v>
      </c>
      <c r="Q3918" s="3" t="s">
        <v>5772</v>
      </c>
      <c r="R3918" s="3" t="s">
        <v>6361</v>
      </c>
      <c r="S3918" s="3" t="s">
        <v>6362</v>
      </c>
      <c r="T3918" s="3" t="s">
        <v>5775</v>
      </c>
      <c r="X3918" s="3">
        <v>3916</v>
      </c>
      <c r="Y3918" s="3">
        <v>94109</v>
      </c>
    </row>
    <row r="3919" spans="2:25" x14ac:dyDescent="0.35">
      <c r="B3919" s="3">
        <v>3917</v>
      </c>
      <c r="C3919" s="3" t="s">
        <v>3541</v>
      </c>
      <c r="D3919" s="3" t="s">
        <v>3542</v>
      </c>
      <c r="H3919" s="3" t="s">
        <v>3541</v>
      </c>
      <c r="I3919" s="3" t="s">
        <v>3542</v>
      </c>
      <c r="J3919" s="9">
        <v>41635</v>
      </c>
      <c r="K3919" s="9">
        <v>41642</v>
      </c>
      <c r="O3919" s="3" t="s">
        <v>3541</v>
      </c>
      <c r="P3919" s="3" t="s">
        <v>3542</v>
      </c>
      <c r="Q3919" s="3" t="s">
        <v>5772</v>
      </c>
      <c r="R3919" s="3" t="s">
        <v>6067</v>
      </c>
      <c r="S3919" s="3" t="s">
        <v>6068</v>
      </c>
      <c r="T3919" s="3" t="s">
        <v>5771</v>
      </c>
      <c r="X3919" s="3">
        <v>3917</v>
      </c>
      <c r="Y3919" s="3">
        <v>8360</v>
      </c>
    </row>
    <row r="3920" spans="2:25" x14ac:dyDescent="0.35">
      <c r="B3920" s="3">
        <v>3918</v>
      </c>
      <c r="C3920" s="3" t="s">
        <v>3541</v>
      </c>
      <c r="D3920" s="3" t="s">
        <v>1972</v>
      </c>
      <c r="H3920" s="3" t="s">
        <v>3541</v>
      </c>
      <c r="I3920" s="3" t="s">
        <v>1972</v>
      </c>
      <c r="J3920" s="9">
        <v>41635</v>
      </c>
      <c r="K3920" s="9">
        <v>41642</v>
      </c>
      <c r="O3920" s="3" t="s">
        <v>3541</v>
      </c>
      <c r="P3920" s="3" t="s">
        <v>1972</v>
      </c>
      <c r="Q3920" s="3" t="s">
        <v>5772</v>
      </c>
      <c r="R3920" s="3" t="s">
        <v>6067</v>
      </c>
      <c r="S3920" s="3" t="s">
        <v>6068</v>
      </c>
      <c r="T3920" s="3" t="s">
        <v>5771</v>
      </c>
      <c r="X3920" s="3">
        <v>3918</v>
      </c>
      <c r="Y3920" s="3">
        <v>8360</v>
      </c>
    </row>
    <row r="3921" spans="2:25" x14ac:dyDescent="0.35">
      <c r="B3921" s="3">
        <v>3919</v>
      </c>
      <c r="C3921" s="3" t="s">
        <v>3543</v>
      </c>
      <c r="D3921" s="3" t="s">
        <v>3226</v>
      </c>
      <c r="H3921" s="3" t="s">
        <v>3543</v>
      </c>
      <c r="I3921" s="3" t="s">
        <v>3226</v>
      </c>
      <c r="J3921" s="9">
        <v>41130</v>
      </c>
      <c r="K3921" s="9">
        <v>41134</v>
      </c>
      <c r="O3921" s="3" t="s">
        <v>3543</v>
      </c>
      <c r="P3921" s="3" t="s">
        <v>3226</v>
      </c>
      <c r="Q3921" s="3" t="s">
        <v>5768</v>
      </c>
      <c r="R3921" s="3" t="s">
        <v>6369</v>
      </c>
      <c r="S3921" s="3" t="s">
        <v>6370</v>
      </c>
      <c r="T3921" s="3" t="s">
        <v>5782</v>
      </c>
      <c r="X3921" s="3">
        <v>3919</v>
      </c>
      <c r="Y3921" s="3">
        <v>53209</v>
      </c>
    </row>
    <row r="3922" spans="2:25" x14ac:dyDescent="0.35">
      <c r="B3922" s="3">
        <v>3920</v>
      </c>
      <c r="C3922" s="3" t="s">
        <v>3544</v>
      </c>
      <c r="D3922" s="3" t="s">
        <v>701</v>
      </c>
      <c r="H3922" s="3" t="s">
        <v>3544</v>
      </c>
      <c r="I3922" s="3" t="s">
        <v>701</v>
      </c>
      <c r="J3922" s="9">
        <v>40639</v>
      </c>
      <c r="K3922" s="9">
        <v>40645</v>
      </c>
      <c r="O3922" s="3" t="s">
        <v>3544</v>
      </c>
      <c r="P3922" s="3" t="s">
        <v>701</v>
      </c>
      <c r="Q3922" s="3" t="s">
        <v>5772</v>
      </c>
      <c r="R3922" s="3" t="s">
        <v>6827</v>
      </c>
      <c r="S3922" s="3" t="s">
        <v>6828</v>
      </c>
      <c r="T3922" s="3" t="s">
        <v>5771</v>
      </c>
      <c r="X3922" s="3">
        <v>3920</v>
      </c>
      <c r="Y3922" s="3">
        <v>98115</v>
      </c>
    </row>
    <row r="3923" spans="2:25" x14ac:dyDescent="0.35">
      <c r="B3923" s="3">
        <v>3921</v>
      </c>
      <c r="C3923" s="3" t="s">
        <v>3544</v>
      </c>
      <c r="D3923" s="3" t="s">
        <v>831</v>
      </c>
      <c r="H3923" s="3" t="s">
        <v>3544</v>
      </c>
      <c r="I3923" s="3" t="s">
        <v>831</v>
      </c>
      <c r="J3923" s="9">
        <v>40639</v>
      </c>
      <c r="K3923" s="9">
        <v>40645</v>
      </c>
      <c r="O3923" s="3" t="s">
        <v>3544</v>
      </c>
      <c r="P3923" s="3" t="s">
        <v>831</v>
      </c>
      <c r="Q3923" s="3" t="s">
        <v>5772</v>
      </c>
      <c r="R3923" s="3" t="s">
        <v>6827</v>
      </c>
      <c r="S3923" s="3" t="s">
        <v>6828</v>
      </c>
      <c r="T3923" s="3" t="s">
        <v>5771</v>
      </c>
      <c r="X3923" s="3">
        <v>3921</v>
      </c>
      <c r="Y3923" s="3">
        <v>98115</v>
      </c>
    </row>
    <row r="3924" spans="2:25" x14ac:dyDescent="0.35">
      <c r="B3924" s="3">
        <v>3922</v>
      </c>
      <c r="C3924" s="3" t="s">
        <v>3545</v>
      </c>
      <c r="D3924" s="3" t="s">
        <v>755</v>
      </c>
      <c r="H3924" s="3" t="s">
        <v>3545</v>
      </c>
      <c r="I3924" s="3" t="s">
        <v>755</v>
      </c>
      <c r="J3924" s="9">
        <v>41961</v>
      </c>
      <c r="K3924" s="9">
        <v>41965</v>
      </c>
      <c r="O3924" s="3" t="s">
        <v>3545</v>
      </c>
      <c r="P3924" s="3" t="s">
        <v>755</v>
      </c>
      <c r="Q3924" s="3" t="s">
        <v>5768</v>
      </c>
      <c r="R3924" s="3" t="s">
        <v>7019</v>
      </c>
      <c r="S3924" s="3" t="s">
        <v>7020</v>
      </c>
      <c r="T3924" s="3" t="s">
        <v>5775</v>
      </c>
      <c r="X3924" s="3">
        <v>3922</v>
      </c>
      <c r="Y3924" s="3">
        <v>60540</v>
      </c>
    </row>
    <row r="3925" spans="2:25" x14ac:dyDescent="0.35">
      <c r="B3925" s="3">
        <v>3923</v>
      </c>
      <c r="C3925" s="3" t="s">
        <v>3546</v>
      </c>
      <c r="D3925" s="3" t="s">
        <v>3547</v>
      </c>
      <c r="H3925" s="3" t="s">
        <v>3546</v>
      </c>
      <c r="I3925" s="3" t="s">
        <v>3547</v>
      </c>
      <c r="J3925" s="9">
        <v>41589</v>
      </c>
      <c r="K3925" s="9">
        <v>41592</v>
      </c>
      <c r="O3925" s="3" t="s">
        <v>3546</v>
      </c>
      <c r="P3925" s="3" t="s">
        <v>3547</v>
      </c>
      <c r="Q3925" s="3" t="s">
        <v>5768</v>
      </c>
      <c r="R3925" s="3" t="s">
        <v>6579</v>
      </c>
      <c r="S3925" s="3" t="s">
        <v>6580</v>
      </c>
      <c r="T3925" s="3" t="s">
        <v>5775</v>
      </c>
      <c r="X3925" s="3">
        <v>3923</v>
      </c>
      <c r="Y3925" s="3">
        <v>90036</v>
      </c>
    </row>
    <row r="3926" spans="2:25" x14ac:dyDescent="0.35">
      <c r="B3926" s="3">
        <v>3924</v>
      </c>
      <c r="C3926" s="3" t="s">
        <v>3546</v>
      </c>
      <c r="D3926" s="3" t="s">
        <v>1033</v>
      </c>
      <c r="H3926" s="3" t="s">
        <v>3546</v>
      </c>
      <c r="I3926" s="3" t="s">
        <v>1033</v>
      </c>
      <c r="J3926" s="9">
        <v>41589</v>
      </c>
      <c r="K3926" s="9">
        <v>41592</v>
      </c>
      <c r="O3926" s="3" t="s">
        <v>3546</v>
      </c>
      <c r="P3926" s="3" t="s">
        <v>1033</v>
      </c>
      <c r="Q3926" s="3" t="s">
        <v>5768</v>
      </c>
      <c r="R3926" s="3" t="s">
        <v>6579</v>
      </c>
      <c r="S3926" s="3" t="s">
        <v>6580</v>
      </c>
      <c r="T3926" s="3" t="s">
        <v>5775</v>
      </c>
      <c r="X3926" s="3">
        <v>3924</v>
      </c>
      <c r="Y3926" s="3">
        <v>90036</v>
      </c>
    </row>
    <row r="3927" spans="2:25" x14ac:dyDescent="0.35">
      <c r="B3927" s="3">
        <v>3925</v>
      </c>
      <c r="C3927" s="3" t="s">
        <v>3546</v>
      </c>
      <c r="D3927" s="3" t="s">
        <v>1006</v>
      </c>
      <c r="H3927" s="3" t="s">
        <v>3546</v>
      </c>
      <c r="I3927" s="3" t="s">
        <v>1006</v>
      </c>
      <c r="J3927" s="9">
        <v>41589</v>
      </c>
      <c r="K3927" s="9">
        <v>41592</v>
      </c>
      <c r="O3927" s="3" t="s">
        <v>3546</v>
      </c>
      <c r="P3927" s="3" t="s">
        <v>1006</v>
      </c>
      <c r="Q3927" s="3" t="s">
        <v>5768</v>
      </c>
      <c r="R3927" s="3" t="s">
        <v>6579</v>
      </c>
      <c r="S3927" s="3" t="s">
        <v>6580</v>
      </c>
      <c r="T3927" s="3" t="s">
        <v>5775</v>
      </c>
      <c r="X3927" s="3">
        <v>3925</v>
      </c>
      <c r="Y3927" s="3">
        <v>90036</v>
      </c>
    </row>
    <row r="3928" spans="2:25" x14ac:dyDescent="0.35">
      <c r="B3928" s="3">
        <v>3926</v>
      </c>
      <c r="C3928" s="3" t="s">
        <v>3546</v>
      </c>
      <c r="D3928" s="3" t="s">
        <v>3548</v>
      </c>
      <c r="H3928" s="3" t="s">
        <v>3546</v>
      </c>
      <c r="I3928" s="3" t="s">
        <v>3548</v>
      </c>
      <c r="J3928" s="9">
        <v>41589</v>
      </c>
      <c r="K3928" s="9">
        <v>41592</v>
      </c>
      <c r="O3928" s="3" t="s">
        <v>3546</v>
      </c>
      <c r="P3928" s="3" t="s">
        <v>3548</v>
      </c>
      <c r="Q3928" s="3" t="s">
        <v>5768</v>
      </c>
      <c r="R3928" s="3" t="s">
        <v>6579</v>
      </c>
      <c r="S3928" s="3" t="s">
        <v>6580</v>
      </c>
      <c r="T3928" s="3" t="s">
        <v>5775</v>
      </c>
      <c r="X3928" s="3">
        <v>3926</v>
      </c>
      <c r="Y3928" s="3">
        <v>90036</v>
      </c>
    </row>
    <row r="3929" spans="2:25" x14ac:dyDescent="0.35">
      <c r="B3929" s="3">
        <v>3927</v>
      </c>
      <c r="C3929" s="3" t="s">
        <v>3546</v>
      </c>
      <c r="D3929" s="3" t="s">
        <v>945</v>
      </c>
      <c r="H3929" s="3" t="s">
        <v>3546</v>
      </c>
      <c r="I3929" s="3" t="s">
        <v>945</v>
      </c>
      <c r="J3929" s="9">
        <v>41589</v>
      </c>
      <c r="K3929" s="9">
        <v>41592</v>
      </c>
      <c r="O3929" s="3" t="s">
        <v>3546</v>
      </c>
      <c r="P3929" s="3" t="s">
        <v>945</v>
      </c>
      <c r="Q3929" s="3" t="s">
        <v>5768</v>
      </c>
      <c r="R3929" s="3" t="s">
        <v>6579</v>
      </c>
      <c r="S3929" s="3" t="s">
        <v>6580</v>
      </c>
      <c r="T3929" s="3" t="s">
        <v>5775</v>
      </c>
      <c r="X3929" s="3">
        <v>3927</v>
      </c>
      <c r="Y3929" s="3">
        <v>90036</v>
      </c>
    </row>
    <row r="3930" spans="2:25" x14ac:dyDescent="0.35">
      <c r="B3930" s="3">
        <v>3928</v>
      </c>
      <c r="C3930" s="3" t="s">
        <v>3546</v>
      </c>
      <c r="D3930" s="3" t="s">
        <v>1160</v>
      </c>
      <c r="H3930" s="3" t="s">
        <v>3546</v>
      </c>
      <c r="I3930" s="3" t="s">
        <v>1160</v>
      </c>
      <c r="J3930" s="9">
        <v>41589</v>
      </c>
      <c r="K3930" s="9">
        <v>41592</v>
      </c>
      <c r="O3930" s="3" t="s">
        <v>3546</v>
      </c>
      <c r="P3930" s="3" t="s">
        <v>1160</v>
      </c>
      <c r="Q3930" s="3" t="s">
        <v>5768</v>
      </c>
      <c r="R3930" s="3" t="s">
        <v>6579</v>
      </c>
      <c r="S3930" s="3" t="s">
        <v>6580</v>
      </c>
      <c r="T3930" s="3" t="s">
        <v>5775</v>
      </c>
      <c r="X3930" s="3">
        <v>3928</v>
      </c>
      <c r="Y3930" s="3">
        <v>90036</v>
      </c>
    </row>
    <row r="3931" spans="2:25" x14ac:dyDescent="0.35">
      <c r="B3931" s="3">
        <v>3929</v>
      </c>
      <c r="C3931" s="3" t="s">
        <v>3546</v>
      </c>
      <c r="D3931" s="3" t="s">
        <v>3101</v>
      </c>
      <c r="H3931" s="3" t="s">
        <v>3546</v>
      </c>
      <c r="I3931" s="3" t="s">
        <v>3101</v>
      </c>
      <c r="J3931" s="9">
        <v>41589</v>
      </c>
      <c r="K3931" s="9">
        <v>41592</v>
      </c>
      <c r="O3931" s="3" t="s">
        <v>3546</v>
      </c>
      <c r="P3931" s="3" t="s">
        <v>3101</v>
      </c>
      <c r="Q3931" s="3" t="s">
        <v>5768</v>
      </c>
      <c r="R3931" s="3" t="s">
        <v>6579</v>
      </c>
      <c r="S3931" s="3" t="s">
        <v>6580</v>
      </c>
      <c r="T3931" s="3" t="s">
        <v>5775</v>
      </c>
      <c r="X3931" s="3">
        <v>3929</v>
      </c>
      <c r="Y3931" s="3">
        <v>90036</v>
      </c>
    </row>
    <row r="3932" spans="2:25" x14ac:dyDescent="0.35">
      <c r="B3932" s="3">
        <v>3930</v>
      </c>
      <c r="C3932" s="3" t="s">
        <v>3549</v>
      </c>
      <c r="D3932" s="3" t="s">
        <v>883</v>
      </c>
      <c r="H3932" s="3" t="s">
        <v>3549</v>
      </c>
      <c r="I3932" s="3" t="s">
        <v>883</v>
      </c>
      <c r="J3932" s="9">
        <v>40633</v>
      </c>
      <c r="K3932" s="9">
        <v>40637</v>
      </c>
      <c r="O3932" s="3" t="s">
        <v>3549</v>
      </c>
      <c r="P3932" s="3" t="s">
        <v>883</v>
      </c>
      <c r="Q3932" s="3" t="s">
        <v>5772</v>
      </c>
      <c r="R3932" s="3" t="s">
        <v>7139</v>
      </c>
      <c r="S3932" s="3" t="s">
        <v>7140</v>
      </c>
      <c r="T3932" s="3" t="s">
        <v>5775</v>
      </c>
      <c r="X3932" s="3">
        <v>3930</v>
      </c>
      <c r="Y3932" s="3">
        <v>60610</v>
      </c>
    </row>
    <row r="3933" spans="2:25" x14ac:dyDescent="0.35">
      <c r="B3933" s="3">
        <v>3931</v>
      </c>
      <c r="C3933" s="3" t="s">
        <v>3549</v>
      </c>
      <c r="D3933" s="3" t="s">
        <v>814</v>
      </c>
      <c r="H3933" s="3" t="s">
        <v>3549</v>
      </c>
      <c r="I3933" s="3" t="s">
        <v>814</v>
      </c>
      <c r="J3933" s="9">
        <v>40633</v>
      </c>
      <c r="K3933" s="9">
        <v>40637</v>
      </c>
      <c r="O3933" s="3" t="s">
        <v>3549</v>
      </c>
      <c r="P3933" s="3" t="s">
        <v>814</v>
      </c>
      <c r="Q3933" s="3" t="s">
        <v>5772</v>
      </c>
      <c r="R3933" s="3" t="s">
        <v>7139</v>
      </c>
      <c r="S3933" s="3" t="s">
        <v>7140</v>
      </c>
      <c r="T3933" s="3" t="s">
        <v>5775</v>
      </c>
      <c r="X3933" s="3">
        <v>3931</v>
      </c>
      <c r="Y3933" s="3">
        <v>60610</v>
      </c>
    </row>
    <row r="3934" spans="2:25" x14ac:dyDescent="0.35">
      <c r="B3934" s="3">
        <v>3932</v>
      </c>
      <c r="C3934" s="3" t="s">
        <v>3550</v>
      </c>
      <c r="D3934" s="3" t="s">
        <v>452</v>
      </c>
      <c r="H3934" s="3" t="s">
        <v>3550</v>
      </c>
      <c r="I3934" s="3" t="s">
        <v>452</v>
      </c>
      <c r="J3934" s="9">
        <v>41220</v>
      </c>
      <c r="K3934" s="9">
        <v>41224</v>
      </c>
      <c r="O3934" s="3" t="s">
        <v>3550</v>
      </c>
      <c r="P3934" s="3" t="s">
        <v>452</v>
      </c>
      <c r="Q3934" s="3" t="s">
        <v>5772</v>
      </c>
      <c r="R3934" s="3" t="s">
        <v>6111</v>
      </c>
      <c r="S3934" s="3" t="s">
        <v>6112</v>
      </c>
      <c r="T3934" s="3" t="s">
        <v>5771</v>
      </c>
      <c r="X3934" s="3">
        <v>3932</v>
      </c>
      <c r="Y3934" s="3">
        <v>19140</v>
      </c>
    </row>
    <row r="3935" spans="2:25" x14ac:dyDescent="0.35">
      <c r="B3935" s="3">
        <v>3933</v>
      </c>
      <c r="C3935" s="3" t="s">
        <v>3551</v>
      </c>
      <c r="D3935" s="3" t="s">
        <v>1718</v>
      </c>
      <c r="H3935" s="3" t="s">
        <v>3551</v>
      </c>
      <c r="I3935" s="3" t="s">
        <v>1718</v>
      </c>
      <c r="J3935" s="9">
        <v>41779</v>
      </c>
      <c r="K3935" s="9">
        <v>41779</v>
      </c>
      <c r="O3935" s="3" t="s">
        <v>3551</v>
      </c>
      <c r="P3935" s="3" t="s">
        <v>1718</v>
      </c>
      <c r="Q3935" s="3" t="s">
        <v>6020</v>
      </c>
      <c r="R3935" s="3" t="s">
        <v>6721</v>
      </c>
      <c r="S3935" s="3" t="s">
        <v>6722</v>
      </c>
      <c r="T3935" s="3" t="s">
        <v>5775</v>
      </c>
      <c r="X3935" s="3">
        <v>3933</v>
      </c>
      <c r="Y3935" s="3">
        <v>30318</v>
      </c>
    </row>
    <row r="3936" spans="2:25" x14ac:dyDescent="0.35">
      <c r="B3936" s="3">
        <v>3934</v>
      </c>
      <c r="C3936" s="3" t="s">
        <v>3552</v>
      </c>
      <c r="D3936" s="3" t="s">
        <v>1002</v>
      </c>
      <c r="H3936" s="3" t="s">
        <v>3552</v>
      </c>
      <c r="I3936" s="3" t="s">
        <v>1002</v>
      </c>
      <c r="J3936" s="9">
        <v>40911</v>
      </c>
      <c r="K3936" s="9">
        <v>40916</v>
      </c>
      <c r="O3936" s="3" t="s">
        <v>3552</v>
      </c>
      <c r="P3936" s="3" t="s">
        <v>1002</v>
      </c>
      <c r="Q3936" s="3" t="s">
        <v>5768</v>
      </c>
      <c r="R3936" s="3" t="s">
        <v>7143</v>
      </c>
      <c r="S3936" s="3" t="s">
        <v>7144</v>
      </c>
      <c r="T3936" s="3" t="s">
        <v>5775</v>
      </c>
      <c r="X3936" s="3">
        <v>3934</v>
      </c>
      <c r="Y3936" s="3">
        <v>75217</v>
      </c>
    </row>
    <row r="3937" spans="2:25" x14ac:dyDescent="0.35">
      <c r="B3937" s="3">
        <v>3935</v>
      </c>
      <c r="C3937" s="3" t="s">
        <v>3552</v>
      </c>
      <c r="D3937" s="3" t="s">
        <v>544</v>
      </c>
      <c r="H3937" s="3" t="s">
        <v>3552</v>
      </c>
      <c r="I3937" s="3" t="s">
        <v>544</v>
      </c>
      <c r="J3937" s="9">
        <v>40911</v>
      </c>
      <c r="K3937" s="9">
        <v>40916</v>
      </c>
      <c r="O3937" s="3" t="s">
        <v>3552</v>
      </c>
      <c r="P3937" s="3" t="s">
        <v>544</v>
      </c>
      <c r="Q3937" s="3" t="s">
        <v>5768</v>
      </c>
      <c r="R3937" s="3" t="s">
        <v>7143</v>
      </c>
      <c r="S3937" s="3" t="s">
        <v>7144</v>
      </c>
      <c r="T3937" s="3" t="s">
        <v>5775</v>
      </c>
      <c r="X3937" s="3">
        <v>3935</v>
      </c>
      <c r="Y3937" s="3">
        <v>75217</v>
      </c>
    </row>
    <row r="3938" spans="2:25" x14ac:dyDescent="0.35">
      <c r="B3938" s="3">
        <v>3936</v>
      </c>
      <c r="C3938" s="3" t="s">
        <v>3552</v>
      </c>
      <c r="D3938" s="3" t="s">
        <v>732</v>
      </c>
      <c r="H3938" s="3" t="s">
        <v>3552</v>
      </c>
      <c r="I3938" s="3" t="s">
        <v>732</v>
      </c>
      <c r="J3938" s="9">
        <v>40911</v>
      </c>
      <c r="K3938" s="9">
        <v>40916</v>
      </c>
      <c r="O3938" s="3" t="s">
        <v>3552</v>
      </c>
      <c r="P3938" s="3" t="s">
        <v>732</v>
      </c>
      <c r="Q3938" s="3" t="s">
        <v>5768</v>
      </c>
      <c r="R3938" s="3" t="s">
        <v>7143</v>
      </c>
      <c r="S3938" s="3" t="s">
        <v>7144</v>
      </c>
      <c r="T3938" s="3" t="s">
        <v>5775</v>
      </c>
      <c r="X3938" s="3">
        <v>3936</v>
      </c>
      <c r="Y3938" s="3">
        <v>75217</v>
      </c>
    </row>
    <row r="3939" spans="2:25" x14ac:dyDescent="0.35">
      <c r="B3939" s="3">
        <v>3937</v>
      </c>
      <c r="C3939" s="3" t="s">
        <v>3553</v>
      </c>
      <c r="D3939" s="3" t="s">
        <v>3001</v>
      </c>
      <c r="H3939" s="3" t="s">
        <v>3553</v>
      </c>
      <c r="I3939" s="3" t="s">
        <v>3001</v>
      </c>
      <c r="J3939" s="9">
        <v>41160</v>
      </c>
      <c r="K3939" s="9">
        <v>41163</v>
      </c>
      <c r="O3939" s="3" t="s">
        <v>3553</v>
      </c>
      <c r="P3939" s="3" t="s">
        <v>3001</v>
      </c>
      <c r="Q3939" s="3" t="s">
        <v>5801</v>
      </c>
      <c r="R3939" s="3" t="s">
        <v>6419</v>
      </c>
      <c r="S3939" s="3" t="s">
        <v>6420</v>
      </c>
      <c r="T3939" s="3" t="s">
        <v>5775</v>
      </c>
      <c r="X3939" s="3">
        <v>3937</v>
      </c>
      <c r="Y3939" s="3">
        <v>92553</v>
      </c>
    </row>
    <row r="3940" spans="2:25" x14ac:dyDescent="0.35">
      <c r="B3940" s="3">
        <v>3938</v>
      </c>
      <c r="C3940" s="3" t="s">
        <v>3553</v>
      </c>
      <c r="D3940" s="3" t="s">
        <v>885</v>
      </c>
      <c r="H3940" s="3" t="s">
        <v>3553</v>
      </c>
      <c r="I3940" s="3" t="s">
        <v>885</v>
      </c>
      <c r="J3940" s="9">
        <v>41160</v>
      </c>
      <c r="K3940" s="9">
        <v>41163</v>
      </c>
      <c r="O3940" s="3" t="s">
        <v>3553</v>
      </c>
      <c r="P3940" s="3" t="s">
        <v>885</v>
      </c>
      <c r="Q3940" s="3" t="s">
        <v>5801</v>
      </c>
      <c r="R3940" s="3" t="s">
        <v>6419</v>
      </c>
      <c r="S3940" s="3" t="s">
        <v>6420</v>
      </c>
      <c r="T3940" s="3" t="s">
        <v>5775</v>
      </c>
      <c r="X3940" s="3">
        <v>3938</v>
      </c>
      <c r="Y3940" s="3">
        <v>92553</v>
      </c>
    </row>
    <row r="3941" spans="2:25" x14ac:dyDescent="0.35">
      <c r="B3941" s="3">
        <v>3939</v>
      </c>
      <c r="C3941" s="3" t="s">
        <v>3554</v>
      </c>
      <c r="D3941" s="3" t="s">
        <v>1058</v>
      </c>
      <c r="H3941" s="3" t="s">
        <v>3554</v>
      </c>
      <c r="I3941" s="3" t="s">
        <v>1058</v>
      </c>
      <c r="J3941" s="9">
        <v>41368</v>
      </c>
      <c r="K3941" s="9">
        <v>41372</v>
      </c>
      <c r="O3941" s="3" t="s">
        <v>3554</v>
      </c>
      <c r="P3941" s="3" t="s">
        <v>1058</v>
      </c>
      <c r="Q3941" s="3" t="s">
        <v>5772</v>
      </c>
      <c r="R3941" s="3" t="s">
        <v>6145</v>
      </c>
      <c r="S3941" s="3" t="s">
        <v>6146</v>
      </c>
      <c r="T3941" s="3" t="s">
        <v>5775</v>
      </c>
      <c r="X3941" s="3">
        <v>3939</v>
      </c>
      <c r="Y3941" s="3">
        <v>19140</v>
      </c>
    </row>
    <row r="3942" spans="2:25" x14ac:dyDescent="0.35">
      <c r="B3942" s="3">
        <v>3940</v>
      </c>
      <c r="C3942" s="3" t="s">
        <v>3555</v>
      </c>
      <c r="D3942" s="3" t="s">
        <v>1656</v>
      </c>
      <c r="H3942" s="3" t="s">
        <v>3555</v>
      </c>
      <c r="I3942" s="3" t="s">
        <v>1656</v>
      </c>
      <c r="J3942" s="9">
        <v>41614</v>
      </c>
      <c r="K3942" s="9">
        <v>41616</v>
      </c>
      <c r="O3942" s="3" t="s">
        <v>3555</v>
      </c>
      <c r="P3942" s="3" t="s">
        <v>1656</v>
      </c>
      <c r="Q3942" s="3" t="s">
        <v>5768</v>
      </c>
      <c r="R3942" s="3" t="s">
        <v>6155</v>
      </c>
      <c r="S3942" s="3" t="s">
        <v>6156</v>
      </c>
      <c r="T3942" s="3" t="s">
        <v>5775</v>
      </c>
      <c r="X3942" s="3">
        <v>3940</v>
      </c>
      <c r="Y3942" s="3">
        <v>40324</v>
      </c>
    </row>
    <row r="3943" spans="2:25" x14ac:dyDescent="0.35">
      <c r="B3943" s="3">
        <v>3941</v>
      </c>
      <c r="C3943" s="3" t="s">
        <v>3555</v>
      </c>
      <c r="D3943" s="3" t="s">
        <v>473</v>
      </c>
      <c r="H3943" s="3" t="s">
        <v>3555</v>
      </c>
      <c r="I3943" s="3" t="s">
        <v>473</v>
      </c>
      <c r="J3943" s="9">
        <v>41614</v>
      </c>
      <c r="K3943" s="9">
        <v>41616</v>
      </c>
      <c r="O3943" s="3" t="s">
        <v>3555</v>
      </c>
      <c r="P3943" s="3" t="s">
        <v>473</v>
      </c>
      <c r="Q3943" s="3" t="s">
        <v>5768</v>
      </c>
      <c r="R3943" s="3" t="s">
        <v>6155</v>
      </c>
      <c r="S3943" s="3" t="s">
        <v>6156</v>
      </c>
      <c r="T3943" s="3" t="s">
        <v>5775</v>
      </c>
      <c r="X3943" s="3">
        <v>3941</v>
      </c>
      <c r="Y3943" s="3">
        <v>40324</v>
      </c>
    </row>
    <row r="3944" spans="2:25" x14ac:dyDescent="0.35">
      <c r="B3944" s="3">
        <v>3942</v>
      </c>
      <c r="C3944" s="3" t="s">
        <v>3556</v>
      </c>
      <c r="D3944" s="3" t="s">
        <v>909</v>
      </c>
      <c r="H3944" s="3" t="s">
        <v>3556</v>
      </c>
      <c r="I3944" s="3" t="s">
        <v>909</v>
      </c>
      <c r="J3944" s="9">
        <v>41037</v>
      </c>
      <c r="K3944" s="9">
        <v>41041</v>
      </c>
      <c r="O3944" s="3" t="s">
        <v>3556</v>
      </c>
      <c r="P3944" s="3" t="s">
        <v>909</v>
      </c>
      <c r="Q3944" s="3" t="s">
        <v>5772</v>
      </c>
      <c r="R3944" s="3" t="s">
        <v>6967</v>
      </c>
      <c r="S3944" s="3" t="s">
        <v>6968</v>
      </c>
      <c r="T3944" s="3" t="s">
        <v>5775</v>
      </c>
      <c r="X3944" s="3">
        <v>3942</v>
      </c>
      <c r="Y3944" s="3">
        <v>55407</v>
      </c>
    </row>
    <row r="3945" spans="2:25" x14ac:dyDescent="0.35">
      <c r="B3945" s="3">
        <v>3943</v>
      </c>
      <c r="C3945" s="3" t="s">
        <v>3556</v>
      </c>
      <c r="D3945" s="3" t="s">
        <v>1514</v>
      </c>
      <c r="H3945" s="3" t="s">
        <v>3556</v>
      </c>
      <c r="I3945" s="3" t="s">
        <v>1514</v>
      </c>
      <c r="J3945" s="9">
        <v>41037</v>
      </c>
      <c r="K3945" s="9">
        <v>41041</v>
      </c>
      <c r="O3945" s="3" t="s">
        <v>3556</v>
      </c>
      <c r="P3945" s="3" t="s">
        <v>1514</v>
      </c>
      <c r="Q3945" s="3" t="s">
        <v>5772</v>
      </c>
      <c r="R3945" s="3" t="s">
        <v>6967</v>
      </c>
      <c r="S3945" s="3" t="s">
        <v>6968</v>
      </c>
      <c r="T3945" s="3" t="s">
        <v>5775</v>
      </c>
      <c r="X3945" s="3">
        <v>3943</v>
      </c>
      <c r="Y3945" s="3">
        <v>55407</v>
      </c>
    </row>
    <row r="3946" spans="2:25" x14ac:dyDescent="0.35">
      <c r="B3946" s="3">
        <v>3944</v>
      </c>
      <c r="C3946" s="3" t="s">
        <v>3556</v>
      </c>
      <c r="D3946" s="3" t="s">
        <v>581</v>
      </c>
      <c r="H3946" s="3" t="s">
        <v>3556</v>
      </c>
      <c r="I3946" s="3" t="s">
        <v>581</v>
      </c>
      <c r="J3946" s="9">
        <v>41037</v>
      </c>
      <c r="K3946" s="9">
        <v>41041</v>
      </c>
      <c r="O3946" s="3" t="s">
        <v>3556</v>
      </c>
      <c r="P3946" s="3" t="s">
        <v>581</v>
      </c>
      <c r="Q3946" s="3" t="s">
        <v>5772</v>
      </c>
      <c r="R3946" s="3" t="s">
        <v>6967</v>
      </c>
      <c r="S3946" s="3" t="s">
        <v>6968</v>
      </c>
      <c r="T3946" s="3" t="s">
        <v>5775</v>
      </c>
      <c r="X3946" s="3">
        <v>3944</v>
      </c>
      <c r="Y3946" s="3">
        <v>55407</v>
      </c>
    </row>
    <row r="3947" spans="2:25" x14ac:dyDescent="0.35">
      <c r="B3947" s="3">
        <v>3945</v>
      </c>
      <c r="C3947" s="3" t="s">
        <v>3557</v>
      </c>
      <c r="D3947" s="3" t="s">
        <v>1482</v>
      </c>
      <c r="H3947" s="3" t="s">
        <v>3557</v>
      </c>
      <c r="I3947" s="3" t="s">
        <v>1482</v>
      </c>
      <c r="J3947" s="9">
        <v>41655</v>
      </c>
      <c r="K3947" s="9">
        <v>41659</v>
      </c>
      <c r="O3947" s="3" t="s">
        <v>3557</v>
      </c>
      <c r="P3947" s="3" t="s">
        <v>1482</v>
      </c>
      <c r="Q3947" s="3" t="s">
        <v>5772</v>
      </c>
      <c r="R3947" s="3" t="s">
        <v>6673</v>
      </c>
      <c r="S3947" s="3" t="s">
        <v>6674</v>
      </c>
      <c r="T3947" s="3" t="s">
        <v>5782</v>
      </c>
      <c r="X3947" s="3">
        <v>3945</v>
      </c>
      <c r="Y3947" s="3">
        <v>90008</v>
      </c>
    </row>
    <row r="3948" spans="2:25" x14ac:dyDescent="0.35">
      <c r="B3948" s="3">
        <v>3946</v>
      </c>
      <c r="C3948" s="3" t="s">
        <v>3558</v>
      </c>
      <c r="D3948" s="3" t="s">
        <v>2841</v>
      </c>
      <c r="H3948" s="3" t="s">
        <v>3558</v>
      </c>
      <c r="I3948" s="3" t="s">
        <v>2841</v>
      </c>
      <c r="J3948" s="9">
        <v>40763</v>
      </c>
      <c r="K3948" s="9">
        <v>40767</v>
      </c>
      <c r="O3948" s="3" t="s">
        <v>3558</v>
      </c>
      <c r="P3948" s="3" t="s">
        <v>2841</v>
      </c>
      <c r="Q3948" s="3" t="s">
        <v>5772</v>
      </c>
      <c r="R3948" s="3" t="s">
        <v>5799</v>
      </c>
      <c r="S3948" s="3" t="s">
        <v>5800</v>
      </c>
      <c r="T3948" s="3" t="s">
        <v>5782</v>
      </c>
      <c r="X3948" s="3">
        <v>3946</v>
      </c>
      <c r="Y3948" s="3">
        <v>48183</v>
      </c>
    </row>
    <row r="3949" spans="2:25" x14ac:dyDescent="0.35">
      <c r="B3949" s="3">
        <v>3947</v>
      </c>
      <c r="C3949" s="3" t="s">
        <v>3558</v>
      </c>
      <c r="D3949" s="3" t="s">
        <v>1579</v>
      </c>
      <c r="H3949" s="3" t="s">
        <v>3558</v>
      </c>
      <c r="I3949" s="3" t="s">
        <v>1579</v>
      </c>
      <c r="J3949" s="9">
        <v>40763</v>
      </c>
      <c r="K3949" s="9">
        <v>40767</v>
      </c>
      <c r="O3949" s="3" t="s">
        <v>3558</v>
      </c>
      <c r="P3949" s="3" t="s">
        <v>1579</v>
      </c>
      <c r="Q3949" s="3" t="s">
        <v>5772</v>
      </c>
      <c r="R3949" s="3" t="s">
        <v>5799</v>
      </c>
      <c r="S3949" s="3" t="s">
        <v>5800</v>
      </c>
      <c r="T3949" s="3" t="s">
        <v>5782</v>
      </c>
      <c r="X3949" s="3">
        <v>3947</v>
      </c>
      <c r="Y3949" s="3">
        <v>48183</v>
      </c>
    </row>
    <row r="3950" spans="2:25" x14ac:dyDescent="0.35">
      <c r="B3950" s="3">
        <v>3948</v>
      </c>
      <c r="C3950" s="3" t="s">
        <v>3558</v>
      </c>
      <c r="D3950" s="3" t="s">
        <v>2235</v>
      </c>
      <c r="H3950" s="3" t="s">
        <v>3558</v>
      </c>
      <c r="I3950" s="3" t="s">
        <v>2235</v>
      </c>
      <c r="J3950" s="9">
        <v>40763</v>
      </c>
      <c r="K3950" s="9">
        <v>40767</v>
      </c>
      <c r="O3950" s="3" t="s">
        <v>3558</v>
      </c>
      <c r="P3950" s="3" t="s">
        <v>2235</v>
      </c>
      <c r="Q3950" s="3" t="s">
        <v>5772</v>
      </c>
      <c r="R3950" s="3" t="s">
        <v>5799</v>
      </c>
      <c r="S3950" s="3" t="s">
        <v>5800</v>
      </c>
      <c r="T3950" s="3" t="s">
        <v>5782</v>
      </c>
      <c r="X3950" s="3">
        <v>3948</v>
      </c>
      <c r="Y3950" s="3">
        <v>48183</v>
      </c>
    </row>
    <row r="3951" spans="2:25" x14ac:dyDescent="0.35">
      <c r="B3951" s="3">
        <v>3949</v>
      </c>
      <c r="C3951" s="3" t="s">
        <v>3558</v>
      </c>
      <c r="D3951" s="3" t="s">
        <v>1607</v>
      </c>
      <c r="H3951" s="3" t="s">
        <v>3558</v>
      </c>
      <c r="I3951" s="3" t="s">
        <v>1607</v>
      </c>
      <c r="J3951" s="9">
        <v>40763</v>
      </c>
      <c r="K3951" s="9">
        <v>40767</v>
      </c>
      <c r="O3951" s="3" t="s">
        <v>3558</v>
      </c>
      <c r="P3951" s="3" t="s">
        <v>1607</v>
      </c>
      <c r="Q3951" s="3" t="s">
        <v>5772</v>
      </c>
      <c r="R3951" s="3" t="s">
        <v>5799</v>
      </c>
      <c r="S3951" s="3" t="s">
        <v>5800</v>
      </c>
      <c r="T3951" s="3" t="s">
        <v>5782</v>
      </c>
      <c r="X3951" s="3">
        <v>3949</v>
      </c>
      <c r="Y3951" s="3">
        <v>48183</v>
      </c>
    </row>
    <row r="3952" spans="2:25" x14ac:dyDescent="0.35">
      <c r="B3952" s="3">
        <v>3950</v>
      </c>
      <c r="C3952" s="3" t="s">
        <v>3558</v>
      </c>
      <c r="D3952" s="3" t="s">
        <v>2647</v>
      </c>
      <c r="H3952" s="3" t="s">
        <v>3558</v>
      </c>
      <c r="I3952" s="3" t="s">
        <v>2647</v>
      </c>
      <c r="J3952" s="9">
        <v>40763</v>
      </c>
      <c r="K3952" s="9">
        <v>40767</v>
      </c>
      <c r="O3952" s="3" t="s">
        <v>3558</v>
      </c>
      <c r="P3952" s="3" t="s">
        <v>2647</v>
      </c>
      <c r="Q3952" s="3" t="s">
        <v>5772</v>
      </c>
      <c r="R3952" s="3" t="s">
        <v>5799</v>
      </c>
      <c r="S3952" s="3" t="s">
        <v>5800</v>
      </c>
      <c r="T3952" s="3" t="s">
        <v>5782</v>
      </c>
      <c r="X3952" s="3">
        <v>3950</v>
      </c>
      <c r="Y3952" s="3">
        <v>48183</v>
      </c>
    </row>
    <row r="3953" spans="2:25" x14ac:dyDescent="0.35">
      <c r="B3953" s="3">
        <v>3951</v>
      </c>
      <c r="C3953" s="3" t="s">
        <v>3559</v>
      </c>
      <c r="D3953" s="3" t="s">
        <v>1530</v>
      </c>
      <c r="H3953" s="3" t="s">
        <v>3559</v>
      </c>
      <c r="I3953" s="3" t="s">
        <v>1530</v>
      </c>
      <c r="J3953" s="9">
        <v>41218</v>
      </c>
      <c r="K3953" s="9">
        <v>41218</v>
      </c>
      <c r="O3953" s="3" t="s">
        <v>3559</v>
      </c>
      <c r="P3953" s="3" t="s">
        <v>1530</v>
      </c>
      <c r="Q3953" s="3" t="s">
        <v>6020</v>
      </c>
      <c r="R3953" s="3" t="s">
        <v>6799</v>
      </c>
      <c r="S3953" s="3" t="s">
        <v>6800</v>
      </c>
      <c r="T3953" s="3" t="s">
        <v>5775</v>
      </c>
      <c r="X3953" s="3">
        <v>3951</v>
      </c>
      <c r="Y3953" s="3">
        <v>94109</v>
      </c>
    </row>
    <row r="3954" spans="2:25" x14ac:dyDescent="0.35">
      <c r="B3954" s="3">
        <v>3952</v>
      </c>
      <c r="C3954" s="3" t="s">
        <v>3560</v>
      </c>
      <c r="D3954" s="3" t="s">
        <v>657</v>
      </c>
      <c r="H3954" s="3" t="s">
        <v>3560</v>
      </c>
      <c r="I3954" s="3" t="s">
        <v>657</v>
      </c>
      <c r="J3954" s="9">
        <v>41755</v>
      </c>
      <c r="K3954" s="9">
        <v>41759</v>
      </c>
      <c r="O3954" s="3" t="s">
        <v>3560</v>
      </c>
      <c r="P3954" s="3" t="s">
        <v>657</v>
      </c>
      <c r="Q3954" s="3" t="s">
        <v>5768</v>
      </c>
      <c r="R3954" s="3" t="s">
        <v>6551</v>
      </c>
      <c r="S3954" s="3" t="s">
        <v>6552</v>
      </c>
      <c r="T3954" s="3" t="s">
        <v>5775</v>
      </c>
      <c r="X3954" s="3">
        <v>3952</v>
      </c>
      <c r="Y3954" s="3">
        <v>90049</v>
      </c>
    </row>
    <row r="3955" spans="2:25" x14ac:dyDescent="0.35">
      <c r="B3955" s="3">
        <v>3953</v>
      </c>
      <c r="C3955" s="3" t="s">
        <v>3561</v>
      </c>
      <c r="D3955" s="3" t="s">
        <v>240</v>
      </c>
      <c r="H3955" s="3" t="s">
        <v>3561</v>
      </c>
      <c r="I3955" s="3" t="s">
        <v>240</v>
      </c>
      <c r="J3955" s="9">
        <v>40653</v>
      </c>
      <c r="K3955" s="9">
        <v>40655</v>
      </c>
      <c r="O3955" s="3" t="s">
        <v>3561</v>
      </c>
      <c r="P3955" s="3" t="s">
        <v>240</v>
      </c>
      <c r="Q3955" s="3" t="s">
        <v>5768</v>
      </c>
      <c r="R3955" s="3" t="s">
        <v>6883</v>
      </c>
      <c r="S3955" s="3" t="s">
        <v>6884</v>
      </c>
      <c r="T3955" s="3" t="s">
        <v>5775</v>
      </c>
      <c r="X3955" s="3">
        <v>3953</v>
      </c>
      <c r="Y3955" s="3">
        <v>77070</v>
      </c>
    </row>
    <row r="3956" spans="2:25" x14ac:dyDescent="0.35">
      <c r="B3956" s="3">
        <v>3954</v>
      </c>
      <c r="C3956" s="3" t="s">
        <v>3561</v>
      </c>
      <c r="D3956" s="3" t="s">
        <v>1176</v>
      </c>
      <c r="H3956" s="3" t="s">
        <v>3561</v>
      </c>
      <c r="I3956" s="3" t="s">
        <v>1176</v>
      </c>
      <c r="J3956" s="9">
        <v>40653</v>
      </c>
      <c r="K3956" s="9">
        <v>40655</v>
      </c>
      <c r="O3956" s="3" t="s">
        <v>3561</v>
      </c>
      <c r="P3956" s="3" t="s">
        <v>1176</v>
      </c>
      <c r="Q3956" s="3" t="s">
        <v>5768</v>
      </c>
      <c r="R3956" s="3" t="s">
        <v>6883</v>
      </c>
      <c r="S3956" s="3" t="s">
        <v>6884</v>
      </c>
      <c r="T3956" s="3" t="s">
        <v>5775</v>
      </c>
      <c r="X3956" s="3">
        <v>3954</v>
      </c>
      <c r="Y3956" s="3">
        <v>77070</v>
      </c>
    </row>
    <row r="3957" spans="2:25" x14ac:dyDescent="0.35">
      <c r="B3957" s="3">
        <v>3955</v>
      </c>
      <c r="C3957" s="3" t="s">
        <v>3561</v>
      </c>
      <c r="D3957" s="3" t="s">
        <v>3266</v>
      </c>
      <c r="H3957" s="3" t="s">
        <v>3561</v>
      </c>
      <c r="I3957" s="3" t="s">
        <v>3266</v>
      </c>
      <c r="J3957" s="9">
        <v>40653</v>
      </c>
      <c r="K3957" s="9">
        <v>40655</v>
      </c>
      <c r="O3957" s="3" t="s">
        <v>3561</v>
      </c>
      <c r="P3957" s="3" t="s">
        <v>3266</v>
      </c>
      <c r="Q3957" s="3" t="s">
        <v>5768</v>
      </c>
      <c r="R3957" s="3" t="s">
        <v>6883</v>
      </c>
      <c r="S3957" s="3" t="s">
        <v>6884</v>
      </c>
      <c r="T3957" s="3" t="s">
        <v>5775</v>
      </c>
      <c r="X3957" s="3">
        <v>3955</v>
      </c>
      <c r="Y3957" s="3">
        <v>77070</v>
      </c>
    </row>
    <row r="3958" spans="2:25" x14ac:dyDescent="0.35">
      <c r="B3958" s="3">
        <v>3956</v>
      </c>
      <c r="C3958" s="3" t="s">
        <v>3562</v>
      </c>
      <c r="D3958" s="3" t="s">
        <v>649</v>
      </c>
      <c r="H3958" s="3" t="s">
        <v>3562</v>
      </c>
      <c r="I3958" s="3" t="s">
        <v>649</v>
      </c>
      <c r="J3958" s="9">
        <v>41955</v>
      </c>
      <c r="K3958" s="9">
        <v>41961</v>
      </c>
      <c r="O3958" s="3" t="s">
        <v>3562</v>
      </c>
      <c r="P3958" s="3" t="s">
        <v>649</v>
      </c>
      <c r="Q3958" s="3" t="s">
        <v>5772</v>
      </c>
      <c r="R3958" s="3" t="s">
        <v>6335</v>
      </c>
      <c r="S3958" s="3" t="s">
        <v>6336</v>
      </c>
      <c r="T3958" s="3" t="s">
        <v>5782</v>
      </c>
      <c r="X3958" s="3">
        <v>3956</v>
      </c>
      <c r="Y3958" s="3">
        <v>53209</v>
      </c>
    </row>
    <row r="3959" spans="2:25" x14ac:dyDescent="0.35">
      <c r="B3959" s="3">
        <v>3957</v>
      </c>
      <c r="C3959" s="3" t="s">
        <v>3563</v>
      </c>
      <c r="D3959" s="3" t="s">
        <v>1890</v>
      </c>
      <c r="H3959" s="3" t="s">
        <v>3563</v>
      </c>
      <c r="I3959" s="3" t="s">
        <v>1890</v>
      </c>
      <c r="J3959" s="9">
        <v>41969</v>
      </c>
      <c r="K3959" s="9">
        <v>41973</v>
      </c>
      <c r="O3959" s="3" t="s">
        <v>3563</v>
      </c>
      <c r="P3959" s="3" t="s">
        <v>1890</v>
      </c>
      <c r="Q3959" s="3" t="s">
        <v>5772</v>
      </c>
      <c r="R3959" s="3" t="s">
        <v>6121</v>
      </c>
      <c r="S3959" s="3" t="s">
        <v>6122</v>
      </c>
      <c r="T3959" s="3" t="s">
        <v>5775</v>
      </c>
      <c r="X3959" s="3">
        <v>3957</v>
      </c>
      <c r="Y3959" s="3">
        <v>94122</v>
      </c>
    </row>
    <row r="3960" spans="2:25" x14ac:dyDescent="0.35">
      <c r="B3960" s="3">
        <v>3958</v>
      </c>
      <c r="C3960" s="3" t="s">
        <v>3563</v>
      </c>
      <c r="D3960" s="3" t="s">
        <v>569</v>
      </c>
      <c r="H3960" s="3" t="s">
        <v>3563</v>
      </c>
      <c r="I3960" s="3" t="s">
        <v>569</v>
      </c>
      <c r="J3960" s="9">
        <v>41969</v>
      </c>
      <c r="K3960" s="9">
        <v>41973</v>
      </c>
      <c r="O3960" s="3" t="s">
        <v>3563</v>
      </c>
      <c r="P3960" s="3" t="s">
        <v>569</v>
      </c>
      <c r="Q3960" s="3" t="s">
        <v>5772</v>
      </c>
      <c r="R3960" s="3" t="s">
        <v>6121</v>
      </c>
      <c r="S3960" s="3" t="s">
        <v>6122</v>
      </c>
      <c r="T3960" s="3" t="s">
        <v>5775</v>
      </c>
      <c r="X3960" s="3">
        <v>3958</v>
      </c>
      <c r="Y3960" s="3">
        <v>94122</v>
      </c>
    </row>
    <row r="3961" spans="2:25" x14ac:dyDescent="0.35">
      <c r="B3961" s="3">
        <v>3959</v>
      </c>
      <c r="C3961" s="3" t="s">
        <v>3564</v>
      </c>
      <c r="D3961" s="3" t="s">
        <v>597</v>
      </c>
      <c r="H3961" s="3" t="s">
        <v>3564</v>
      </c>
      <c r="I3961" s="3" t="s">
        <v>597</v>
      </c>
      <c r="J3961" s="9">
        <v>41261</v>
      </c>
      <c r="K3961" s="9">
        <v>41261</v>
      </c>
      <c r="O3961" s="3" t="s">
        <v>3564</v>
      </c>
      <c r="P3961" s="3" t="s">
        <v>597</v>
      </c>
      <c r="Q3961" s="3" t="s">
        <v>6020</v>
      </c>
      <c r="R3961" s="3" t="s">
        <v>5902</v>
      </c>
      <c r="S3961" s="3" t="s">
        <v>5903</v>
      </c>
      <c r="T3961" s="3" t="s">
        <v>5782</v>
      </c>
      <c r="X3961" s="3">
        <v>3959</v>
      </c>
      <c r="Y3961" s="3">
        <v>44105</v>
      </c>
    </row>
    <row r="3962" spans="2:25" x14ac:dyDescent="0.35">
      <c r="B3962" s="3">
        <v>3960</v>
      </c>
      <c r="C3962" s="3" t="s">
        <v>3565</v>
      </c>
      <c r="D3962" s="3" t="s">
        <v>3566</v>
      </c>
      <c r="H3962" s="3" t="s">
        <v>3565</v>
      </c>
      <c r="I3962" s="3" t="s">
        <v>3566</v>
      </c>
      <c r="J3962" s="9">
        <v>41432</v>
      </c>
      <c r="K3962" s="9">
        <v>41435</v>
      </c>
      <c r="O3962" s="3" t="s">
        <v>3565</v>
      </c>
      <c r="P3962" s="3" t="s">
        <v>3566</v>
      </c>
      <c r="Q3962" s="3" t="s">
        <v>5768</v>
      </c>
      <c r="R3962" s="3" t="s">
        <v>7219</v>
      </c>
      <c r="S3962" s="3" t="s">
        <v>7220</v>
      </c>
      <c r="T3962" s="3" t="s">
        <v>5771</v>
      </c>
      <c r="X3962" s="3">
        <v>3960</v>
      </c>
      <c r="Y3962" s="3">
        <v>1852</v>
      </c>
    </row>
    <row r="3963" spans="2:25" x14ac:dyDescent="0.35">
      <c r="B3963" s="3">
        <v>3961</v>
      </c>
      <c r="C3963" s="3" t="s">
        <v>3567</v>
      </c>
      <c r="D3963" s="3" t="s">
        <v>609</v>
      </c>
      <c r="H3963" s="3" t="s">
        <v>3567</v>
      </c>
      <c r="I3963" s="3" t="s">
        <v>609</v>
      </c>
      <c r="J3963" s="9">
        <v>41079</v>
      </c>
      <c r="K3963" s="9">
        <v>41083</v>
      </c>
      <c r="O3963" s="3" t="s">
        <v>3567</v>
      </c>
      <c r="P3963" s="3" t="s">
        <v>609</v>
      </c>
      <c r="Q3963" s="3" t="s">
        <v>5772</v>
      </c>
      <c r="R3963" s="3" t="s">
        <v>6599</v>
      </c>
      <c r="S3963" s="3" t="s">
        <v>6600</v>
      </c>
      <c r="T3963" s="3" t="s">
        <v>5782</v>
      </c>
      <c r="X3963" s="3">
        <v>3961</v>
      </c>
      <c r="Y3963" s="3">
        <v>75081</v>
      </c>
    </row>
    <row r="3964" spans="2:25" x14ac:dyDescent="0.35">
      <c r="B3964" s="3">
        <v>3962</v>
      </c>
      <c r="C3964" s="3" t="s">
        <v>3568</v>
      </c>
      <c r="D3964" s="3" t="s">
        <v>3569</v>
      </c>
      <c r="H3964" s="3" t="s">
        <v>3568</v>
      </c>
      <c r="I3964" s="3" t="s">
        <v>3569</v>
      </c>
      <c r="J3964" s="9">
        <v>40973</v>
      </c>
      <c r="K3964" s="9">
        <v>40977</v>
      </c>
      <c r="O3964" s="3" t="s">
        <v>3568</v>
      </c>
      <c r="P3964" s="3" t="s">
        <v>3569</v>
      </c>
      <c r="Q3964" s="3" t="s">
        <v>5772</v>
      </c>
      <c r="R3964" s="3" t="s">
        <v>6555</v>
      </c>
      <c r="S3964" s="3" t="s">
        <v>6556</v>
      </c>
      <c r="T3964" s="3" t="s">
        <v>5771</v>
      </c>
      <c r="X3964" s="3">
        <v>3962</v>
      </c>
      <c r="Y3964" s="3">
        <v>19120</v>
      </c>
    </row>
    <row r="3965" spans="2:25" x14ac:dyDescent="0.35">
      <c r="B3965" s="3">
        <v>3963</v>
      </c>
      <c r="C3965" s="3" t="s">
        <v>3568</v>
      </c>
      <c r="D3965" s="3" t="s">
        <v>692</v>
      </c>
      <c r="H3965" s="3" t="s">
        <v>3568</v>
      </c>
      <c r="I3965" s="3" t="s">
        <v>692</v>
      </c>
      <c r="J3965" s="9">
        <v>40973</v>
      </c>
      <c r="K3965" s="9">
        <v>40977</v>
      </c>
      <c r="O3965" s="3" t="s">
        <v>3568</v>
      </c>
      <c r="P3965" s="3" t="s">
        <v>692</v>
      </c>
      <c r="Q3965" s="3" t="s">
        <v>5772</v>
      </c>
      <c r="R3965" s="3" t="s">
        <v>6555</v>
      </c>
      <c r="S3965" s="3" t="s">
        <v>6556</v>
      </c>
      <c r="T3965" s="3" t="s">
        <v>5771</v>
      </c>
      <c r="X3965" s="3">
        <v>3963</v>
      </c>
      <c r="Y3965" s="3">
        <v>19120</v>
      </c>
    </row>
    <row r="3966" spans="2:25" x14ac:dyDescent="0.35">
      <c r="B3966" s="3">
        <v>3964</v>
      </c>
      <c r="C3966" s="3" t="s">
        <v>3568</v>
      </c>
      <c r="D3966" s="3" t="s">
        <v>1047</v>
      </c>
      <c r="H3966" s="3" t="s">
        <v>3568</v>
      </c>
      <c r="I3966" s="3" t="s">
        <v>1047</v>
      </c>
      <c r="J3966" s="9">
        <v>40973</v>
      </c>
      <c r="K3966" s="9">
        <v>40977</v>
      </c>
      <c r="O3966" s="3" t="s">
        <v>3568</v>
      </c>
      <c r="P3966" s="3" t="s">
        <v>1047</v>
      </c>
      <c r="Q3966" s="3" t="s">
        <v>5772</v>
      </c>
      <c r="R3966" s="3" t="s">
        <v>6555</v>
      </c>
      <c r="S3966" s="3" t="s">
        <v>6556</v>
      </c>
      <c r="T3966" s="3" t="s">
        <v>5771</v>
      </c>
      <c r="X3966" s="3">
        <v>3964</v>
      </c>
      <c r="Y3966" s="3">
        <v>19120</v>
      </c>
    </row>
    <row r="3967" spans="2:25" x14ac:dyDescent="0.35">
      <c r="B3967" s="3">
        <v>3965</v>
      </c>
      <c r="C3967" s="3" t="s">
        <v>3570</v>
      </c>
      <c r="D3967" s="3" t="s">
        <v>3571</v>
      </c>
      <c r="H3967" s="3" t="s">
        <v>3570</v>
      </c>
      <c r="I3967" s="3" t="s">
        <v>3571</v>
      </c>
      <c r="J3967" s="9">
        <v>41856</v>
      </c>
      <c r="K3967" s="9">
        <v>41859</v>
      </c>
      <c r="O3967" s="3" t="s">
        <v>3570</v>
      </c>
      <c r="P3967" s="3" t="s">
        <v>3571</v>
      </c>
      <c r="Q3967" s="3" t="s">
        <v>5801</v>
      </c>
      <c r="R3967" s="3" t="s">
        <v>6515</v>
      </c>
      <c r="S3967" s="3" t="s">
        <v>6516</v>
      </c>
      <c r="T3967" s="3" t="s">
        <v>5771</v>
      </c>
      <c r="X3967" s="3">
        <v>3965</v>
      </c>
      <c r="Y3967" s="3">
        <v>80538</v>
      </c>
    </row>
    <row r="3968" spans="2:25" x14ac:dyDescent="0.35">
      <c r="B3968" s="3">
        <v>3966</v>
      </c>
      <c r="C3968" s="3" t="s">
        <v>3570</v>
      </c>
      <c r="D3968" s="3" t="s">
        <v>752</v>
      </c>
      <c r="H3968" s="3" t="s">
        <v>3570</v>
      </c>
      <c r="I3968" s="3" t="s">
        <v>752</v>
      </c>
      <c r="J3968" s="9">
        <v>41856</v>
      </c>
      <c r="K3968" s="9">
        <v>41859</v>
      </c>
      <c r="O3968" s="3" t="s">
        <v>3570</v>
      </c>
      <c r="P3968" s="3" t="s">
        <v>752</v>
      </c>
      <c r="Q3968" s="3" t="s">
        <v>5801</v>
      </c>
      <c r="R3968" s="3" t="s">
        <v>6515</v>
      </c>
      <c r="S3968" s="3" t="s">
        <v>6516</v>
      </c>
      <c r="T3968" s="3" t="s">
        <v>5771</v>
      </c>
      <c r="X3968" s="3">
        <v>3966</v>
      </c>
      <c r="Y3968" s="3">
        <v>80538</v>
      </c>
    </row>
    <row r="3969" spans="2:25" x14ac:dyDescent="0.35">
      <c r="B3969" s="3">
        <v>3967</v>
      </c>
      <c r="C3969" s="3" t="s">
        <v>3572</v>
      </c>
      <c r="D3969" s="3" t="s">
        <v>280</v>
      </c>
      <c r="H3969" s="3" t="s">
        <v>3572</v>
      </c>
      <c r="I3969" s="3" t="s">
        <v>280</v>
      </c>
      <c r="J3969" s="9">
        <v>42004</v>
      </c>
      <c r="K3969" s="9">
        <v>42008</v>
      </c>
      <c r="O3969" s="3" t="s">
        <v>3572</v>
      </c>
      <c r="P3969" s="3" t="s">
        <v>280</v>
      </c>
      <c r="Q3969" s="3" t="s">
        <v>5772</v>
      </c>
      <c r="R3969" s="3" t="s">
        <v>7221</v>
      </c>
      <c r="S3969" s="3" t="s">
        <v>7222</v>
      </c>
      <c r="T3969" s="3" t="s">
        <v>5775</v>
      </c>
      <c r="X3969" s="3">
        <v>3967</v>
      </c>
      <c r="Y3969" s="3">
        <v>80538</v>
      </c>
    </row>
    <row r="3970" spans="2:25" x14ac:dyDescent="0.35">
      <c r="B3970" s="3">
        <v>3968</v>
      </c>
      <c r="C3970" s="3" t="s">
        <v>3573</v>
      </c>
      <c r="D3970" s="3" t="s">
        <v>547</v>
      </c>
      <c r="H3970" s="3" t="s">
        <v>3573</v>
      </c>
      <c r="I3970" s="3" t="s">
        <v>547</v>
      </c>
      <c r="J3970" s="9">
        <v>41052</v>
      </c>
      <c r="K3970" s="9">
        <v>41056</v>
      </c>
      <c r="O3970" s="3" t="s">
        <v>3573</v>
      </c>
      <c r="P3970" s="3" t="s">
        <v>547</v>
      </c>
      <c r="Q3970" s="3" t="s">
        <v>5772</v>
      </c>
      <c r="R3970" s="3" t="s">
        <v>5966</v>
      </c>
      <c r="S3970" s="3" t="s">
        <v>5967</v>
      </c>
      <c r="T3970" s="3" t="s">
        <v>5771</v>
      </c>
      <c r="X3970" s="3">
        <v>3968</v>
      </c>
      <c r="Y3970" s="3">
        <v>2895</v>
      </c>
    </row>
    <row r="3971" spans="2:25" x14ac:dyDescent="0.35">
      <c r="B3971" s="3">
        <v>3969</v>
      </c>
      <c r="C3971" s="3" t="s">
        <v>3574</v>
      </c>
      <c r="D3971" s="3" t="s">
        <v>2961</v>
      </c>
      <c r="H3971" s="3" t="s">
        <v>3574</v>
      </c>
      <c r="I3971" s="3" t="s">
        <v>2961</v>
      </c>
      <c r="J3971" s="9">
        <v>40883</v>
      </c>
      <c r="K3971" s="9">
        <v>40887</v>
      </c>
      <c r="O3971" s="3" t="s">
        <v>3574</v>
      </c>
      <c r="P3971" s="3" t="s">
        <v>2961</v>
      </c>
      <c r="Q3971" s="3" t="s">
        <v>5772</v>
      </c>
      <c r="R3971" s="3" t="s">
        <v>6297</v>
      </c>
      <c r="S3971" s="3" t="s">
        <v>6298</v>
      </c>
      <c r="T3971" s="3" t="s">
        <v>5775</v>
      </c>
      <c r="X3971" s="3">
        <v>3969</v>
      </c>
      <c r="Y3971" s="3">
        <v>60610</v>
      </c>
    </row>
    <row r="3972" spans="2:25" x14ac:dyDescent="0.35">
      <c r="B3972" s="3">
        <v>3970</v>
      </c>
      <c r="C3972" s="3" t="s">
        <v>3574</v>
      </c>
      <c r="D3972" s="3" t="s">
        <v>1591</v>
      </c>
      <c r="H3972" s="3" t="s">
        <v>3574</v>
      </c>
      <c r="I3972" s="3" t="s">
        <v>1591</v>
      </c>
      <c r="J3972" s="9">
        <v>40883</v>
      </c>
      <c r="K3972" s="9">
        <v>40887</v>
      </c>
      <c r="O3972" s="3" t="s">
        <v>3574</v>
      </c>
      <c r="P3972" s="3" t="s">
        <v>1591</v>
      </c>
      <c r="Q3972" s="3" t="s">
        <v>5772</v>
      </c>
      <c r="R3972" s="3" t="s">
        <v>6297</v>
      </c>
      <c r="S3972" s="3" t="s">
        <v>6298</v>
      </c>
      <c r="T3972" s="3" t="s">
        <v>5775</v>
      </c>
      <c r="X3972" s="3">
        <v>3970</v>
      </c>
      <c r="Y3972" s="3">
        <v>60610</v>
      </c>
    </row>
    <row r="3973" spans="2:25" x14ac:dyDescent="0.35">
      <c r="B3973" s="3">
        <v>3971</v>
      </c>
      <c r="C3973" s="3" t="s">
        <v>3574</v>
      </c>
      <c r="D3973" s="3" t="s">
        <v>1126</v>
      </c>
      <c r="H3973" s="3" t="s">
        <v>3574</v>
      </c>
      <c r="I3973" s="3" t="s">
        <v>1126</v>
      </c>
      <c r="J3973" s="9">
        <v>40883</v>
      </c>
      <c r="K3973" s="9">
        <v>40887</v>
      </c>
      <c r="O3973" s="3" t="s">
        <v>3574</v>
      </c>
      <c r="P3973" s="3" t="s">
        <v>1126</v>
      </c>
      <c r="Q3973" s="3" t="s">
        <v>5772</v>
      </c>
      <c r="R3973" s="3" t="s">
        <v>6297</v>
      </c>
      <c r="S3973" s="3" t="s">
        <v>6298</v>
      </c>
      <c r="T3973" s="3" t="s">
        <v>5775</v>
      </c>
      <c r="X3973" s="3">
        <v>3971</v>
      </c>
      <c r="Y3973" s="3">
        <v>60610</v>
      </c>
    </row>
    <row r="3974" spans="2:25" x14ac:dyDescent="0.35">
      <c r="B3974" s="3">
        <v>3972</v>
      </c>
      <c r="C3974" s="3" t="s">
        <v>3574</v>
      </c>
      <c r="D3974" s="3" t="s">
        <v>1607</v>
      </c>
      <c r="H3974" s="3" t="s">
        <v>3574</v>
      </c>
      <c r="I3974" s="3" t="s">
        <v>1607</v>
      </c>
      <c r="J3974" s="9">
        <v>40883</v>
      </c>
      <c r="K3974" s="9">
        <v>40887</v>
      </c>
      <c r="O3974" s="3" t="s">
        <v>3574</v>
      </c>
      <c r="P3974" s="3" t="s">
        <v>1607</v>
      </c>
      <c r="Q3974" s="3" t="s">
        <v>5772</v>
      </c>
      <c r="R3974" s="3" t="s">
        <v>6297</v>
      </c>
      <c r="S3974" s="3" t="s">
        <v>6298</v>
      </c>
      <c r="T3974" s="3" t="s">
        <v>5775</v>
      </c>
      <c r="X3974" s="3">
        <v>3972</v>
      </c>
      <c r="Y3974" s="3">
        <v>60610</v>
      </c>
    </row>
    <row r="3975" spans="2:25" x14ac:dyDescent="0.35">
      <c r="B3975" s="3">
        <v>3973</v>
      </c>
      <c r="C3975" s="3" t="s">
        <v>3574</v>
      </c>
      <c r="D3975" s="3" t="s">
        <v>1422</v>
      </c>
      <c r="H3975" s="3" t="s">
        <v>3574</v>
      </c>
      <c r="I3975" s="3" t="s">
        <v>1422</v>
      </c>
      <c r="J3975" s="9">
        <v>40883</v>
      </c>
      <c r="K3975" s="9">
        <v>40887</v>
      </c>
      <c r="O3975" s="3" t="s">
        <v>3574</v>
      </c>
      <c r="P3975" s="3" t="s">
        <v>1422</v>
      </c>
      <c r="Q3975" s="3" t="s">
        <v>5772</v>
      </c>
      <c r="R3975" s="3" t="s">
        <v>6297</v>
      </c>
      <c r="S3975" s="3" t="s">
        <v>6298</v>
      </c>
      <c r="T3975" s="3" t="s">
        <v>5775</v>
      </c>
      <c r="X3975" s="3">
        <v>3973</v>
      </c>
      <c r="Y3975" s="3">
        <v>60610</v>
      </c>
    </row>
    <row r="3976" spans="2:25" x14ac:dyDescent="0.35">
      <c r="B3976" s="3">
        <v>3974</v>
      </c>
      <c r="C3976" s="3" t="s">
        <v>3574</v>
      </c>
      <c r="D3976" s="3" t="s">
        <v>236</v>
      </c>
      <c r="H3976" s="3" t="s">
        <v>3574</v>
      </c>
      <c r="I3976" s="3" t="s">
        <v>236</v>
      </c>
      <c r="J3976" s="9">
        <v>40883</v>
      </c>
      <c r="K3976" s="9">
        <v>40887</v>
      </c>
      <c r="O3976" s="3" t="s">
        <v>3574</v>
      </c>
      <c r="P3976" s="3" t="s">
        <v>236</v>
      </c>
      <c r="Q3976" s="3" t="s">
        <v>5772</v>
      </c>
      <c r="R3976" s="3" t="s">
        <v>6297</v>
      </c>
      <c r="S3976" s="3" t="s">
        <v>6298</v>
      </c>
      <c r="T3976" s="3" t="s">
        <v>5775</v>
      </c>
      <c r="X3976" s="3">
        <v>3974</v>
      </c>
      <c r="Y3976" s="3">
        <v>60610</v>
      </c>
    </row>
    <row r="3977" spans="2:25" x14ac:dyDescent="0.35">
      <c r="B3977" s="3">
        <v>3975</v>
      </c>
      <c r="C3977" s="3" t="s">
        <v>3575</v>
      </c>
      <c r="D3977" s="3" t="s">
        <v>495</v>
      </c>
      <c r="H3977" s="3" t="s">
        <v>3575</v>
      </c>
      <c r="I3977" s="3" t="s">
        <v>495</v>
      </c>
      <c r="J3977" s="9">
        <v>41128</v>
      </c>
      <c r="K3977" s="9">
        <v>41133</v>
      </c>
      <c r="O3977" s="3" t="s">
        <v>3575</v>
      </c>
      <c r="P3977" s="3" t="s">
        <v>495</v>
      </c>
      <c r="Q3977" s="3" t="s">
        <v>5772</v>
      </c>
      <c r="R3977" s="3" t="s">
        <v>5846</v>
      </c>
      <c r="S3977" s="3" t="s">
        <v>5847</v>
      </c>
      <c r="T3977" s="3" t="s">
        <v>5782</v>
      </c>
      <c r="X3977" s="3">
        <v>3975</v>
      </c>
      <c r="Y3977" s="3">
        <v>93309</v>
      </c>
    </row>
    <row r="3978" spans="2:25" x14ac:dyDescent="0.35">
      <c r="B3978" s="3">
        <v>3976</v>
      </c>
      <c r="C3978" s="3" t="s">
        <v>3576</v>
      </c>
      <c r="D3978" s="3" t="s">
        <v>388</v>
      </c>
      <c r="H3978" s="3" t="s">
        <v>3576</v>
      </c>
      <c r="I3978" s="3" t="s">
        <v>388</v>
      </c>
      <c r="J3978" s="9">
        <v>40619</v>
      </c>
      <c r="K3978" s="9">
        <v>40619</v>
      </c>
      <c r="O3978" s="3" t="s">
        <v>3576</v>
      </c>
      <c r="P3978" s="3" t="s">
        <v>388</v>
      </c>
      <c r="Q3978" s="3" t="s">
        <v>6020</v>
      </c>
      <c r="R3978" s="3" t="s">
        <v>6851</v>
      </c>
      <c r="S3978" s="3" t="s">
        <v>6852</v>
      </c>
      <c r="T3978" s="3" t="s">
        <v>5775</v>
      </c>
      <c r="X3978" s="3">
        <v>3976</v>
      </c>
      <c r="Y3978" s="3">
        <v>75217</v>
      </c>
    </row>
    <row r="3979" spans="2:25" x14ac:dyDescent="0.35">
      <c r="B3979" s="3">
        <v>3977</v>
      </c>
      <c r="C3979" s="3" t="s">
        <v>3576</v>
      </c>
      <c r="D3979" s="3" t="s">
        <v>931</v>
      </c>
      <c r="H3979" s="3" t="s">
        <v>3576</v>
      </c>
      <c r="I3979" s="3" t="s">
        <v>931</v>
      </c>
      <c r="J3979" s="9">
        <v>40619</v>
      </c>
      <c r="K3979" s="9">
        <v>40619</v>
      </c>
      <c r="O3979" s="3" t="s">
        <v>3576</v>
      </c>
      <c r="P3979" s="3" t="s">
        <v>931</v>
      </c>
      <c r="Q3979" s="3" t="s">
        <v>6020</v>
      </c>
      <c r="R3979" s="3" t="s">
        <v>6851</v>
      </c>
      <c r="S3979" s="3" t="s">
        <v>6852</v>
      </c>
      <c r="T3979" s="3" t="s">
        <v>5775</v>
      </c>
      <c r="X3979" s="3">
        <v>3977</v>
      </c>
      <c r="Y3979" s="3">
        <v>75217</v>
      </c>
    </row>
    <row r="3980" spans="2:25" x14ac:dyDescent="0.35">
      <c r="B3980" s="3">
        <v>3978</v>
      </c>
      <c r="C3980" s="3" t="s">
        <v>3576</v>
      </c>
      <c r="D3980" s="3" t="s">
        <v>2037</v>
      </c>
      <c r="H3980" s="3" t="s">
        <v>3576</v>
      </c>
      <c r="I3980" s="3" t="s">
        <v>2037</v>
      </c>
      <c r="J3980" s="9">
        <v>40619</v>
      </c>
      <c r="K3980" s="9">
        <v>40619</v>
      </c>
      <c r="O3980" s="3" t="s">
        <v>3576</v>
      </c>
      <c r="P3980" s="3" t="s">
        <v>2037</v>
      </c>
      <c r="Q3980" s="3" t="s">
        <v>6020</v>
      </c>
      <c r="R3980" s="3" t="s">
        <v>6851</v>
      </c>
      <c r="S3980" s="3" t="s">
        <v>6852</v>
      </c>
      <c r="T3980" s="3" t="s">
        <v>5775</v>
      </c>
      <c r="X3980" s="3">
        <v>3978</v>
      </c>
      <c r="Y3980" s="3">
        <v>75217</v>
      </c>
    </row>
    <row r="3981" spans="2:25" x14ac:dyDescent="0.35">
      <c r="B3981" s="3">
        <v>3979</v>
      </c>
      <c r="C3981" s="3" t="s">
        <v>3577</v>
      </c>
      <c r="D3981" s="3" t="s">
        <v>156</v>
      </c>
      <c r="H3981" s="3" t="s">
        <v>3577</v>
      </c>
      <c r="I3981" s="3" t="s">
        <v>156</v>
      </c>
      <c r="J3981" s="9">
        <v>40994</v>
      </c>
      <c r="K3981" s="9">
        <v>40998</v>
      </c>
      <c r="O3981" s="3" t="s">
        <v>3577</v>
      </c>
      <c r="P3981" s="3" t="s">
        <v>156</v>
      </c>
      <c r="Q3981" s="3" t="s">
        <v>5768</v>
      </c>
      <c r="R3981" s="3" t="s">
        <v>6473</v>
      </c>
      <c r="S3981" s="3" t="s">
        <v>6474</v>
      </c>
      <c r="T3981" s="3" t="s">
        <v>5775</v>
      </c>
      <c r="X3981" s="3">
        <v>3979</v>
      </c>
      <c r="Y3981" s="3">
        <v>19140</v>
      </c>
    </row>
    <row r="3982" spans="2:25" x14ac:dyDescent="0.35">
      <c r="B3982" s="3">
        <v>3980</v>
      </c>
      <c r="C3982" s="3" t="s">
        <v>3577</v>
      </c>
      <c r="D3982" s="3" t="s">
        <v>76</v>
      </c>
      <c r="H3982" s="3" t="s">
        <v>3577</v>
      </c>
      <c r="I3982" s="3" t="s">
        <v>76</v>
      </c>
      <c r="J3982" s="9">
        <v>40994</v>
      </c>
      <c r="K3982" s="9">
        <v>40998</v>
      </c>
      <c r="O3982" s="3" t="s">
        <v>3577</v>
      </c>
      <c r="P3982" s="3" t="s">
        <v>76</v>
      </c>
      <c r="Q3982" s="3" t="s">
        <v>5768</v>
      </c>
      <c r="R3982" s="3" t="s">
        <v>6473</v>
      </c>
      <c r="S3982" s="3" t="s">
        <v>6474</v>
      </c>
      <c r="T3982" s="3" t="s">
        <v>5775</v>
      </c>
      <c r="X3982" s="3">
        <v>3980</v>
      </c>
      <c r="Y3982" s="3">
        <v>19140</v>
      </c>
    </row>
    <row r="3983" spans="2:25" x14ac:dyDescent="0.35">
      <c r="B3983" s="3">
        <v>3981</v>
      </c>
      <c r="C3983" s="3" t="s">
        <v>3578</v>
      </c>
      <c r="D3983" s="3" t="s">
        <v>2108</v>
      </c>
      <c r="H3983" s="3" t="s">
        <v>3578</v>
      </c>
      <c r="I3983" s="3" t="s">
        <v>2108</v>
      </c>
      <c r="J3983" s="9">
        <v>40891</v>
      </c>
      <c r="K3983" s="9">
        <v>40897</v>
      </c>
      <c r="O3983" s="3" t="s">
        <v>3578</v>
      </c>
      <c r="P3983" s="3" t="s">
        <v>2108</v>
      </c>
      <c r="Q3983" s="3" t="s">
        <v>5772</v>
      </c>
      <c r="R3983" s="3" t="s">
        <v>6483</v>
      </c>
      <c r="S3983" s="3" t="s">
        <v>6484</v>
      </c>
      <c r="T3983" s="3" t="s">
        <v>5775</v>
      </c>
      <c r="X3983" s="3">
        <v>3981</v>
      </c>
      <c r="Y3983" s="3">
        <v>32725</v>
      </c>
    </row>
    <row r="3984" spans="2:25" x14ac:dyDescent="0.35">
      <c r="B3984" s="3">
        <v>3982</v>
      </c>
      <c r="C3984" s="3" t="s">
        <v>3579</v>
      </c>
      <c r="D3984" s="3" t="s">
        <v>625</v>
      </c>
      <c r="H3984" s="3" t="s">
        <v>3579</v>
      </c>
      <c r="I3984" s="3" t="s">
        <v>625</v>
      </c>
      <c r="J3984" s="9">
        <v>41755</v>
      </c>
      <c r="K3984" s="9">
        <v>41756</v>
      </c>
      <c r="O3984" s="3" t="s">
        <v>3579</v>
      </c>
      <c r="P3984" s="3" t="s">
        <v>625</v>
      </c>
      <c r="Q3984" s="3" t="s">
        <v>5801</v>
      </c>
      <c r="R3984" s="3" t="s">
        <v>5846</v>
      </c>
      <c r="S3984" s="3" t="s">
        <v>5847</v>
      </c>
      <c r="T3984" s="3" t="s">
        <v>5782</v>
      </c>
      <c r="X3984" s="3">
        <v>3982</v>
      </c>
      <c r="Y3984" s="3">
        <v>37211</v>
      </c>
    </row>
    <row r="3985" spans="2:25" x14ac:dyDescent="0.35">
      <c r="B3985" s="3">
        <v>3983</v>
      </c>
      <c r="C3985" s="3" t="s">
        <v>3579</v>
      </c>
      <c r="D3985" s="3" t="s">
        <v>956</v>
      </c>
      <c r="H3985" s="3" t="s">
        <v>3579</v>
      </c>
      <c r="I3985" s="3" t="s">
        <v>956</v>
      </c>
      <c r="J3985" s="9">
        <v>41755</v>
      </c>
      <c r="K3985" s="9">
        <v>41756</v>
      </c>
      <c r="O3985" s="3" t="s">
        <v>3579</v>
      </c>
      <c r="P3985" s="3" t="s">
        <v>956</v>
      </c>
      <c r="Q3985" s="3" t="s">
        <v>5801</v>
      </c>
      <c r="R3985" s="3" t="s">
        <v>5846</v>
      </c>
      <c r="S3985" s="3" t="s">
        <v>5847</v>
      </c>
      <c r="T3985" s="3" t="s">
        <v>5782</v>
      </c>
      <c r="X3985" s="3">
        <v>3983</v>
      </c>
      <c r="Y3985" s="3">
        <v>37211</v>
      </c>
    </row>
    <row r="3986" spans="2:25" x14ac:dyDescent="0.35">
      <c r="B3986" s="3">
        <v>3984</v>
      </c>
      <c r="C3986" s="3" t="s">
        <v>3580</v>
      </c>
      <c r="D3986" s="3" t="s">
        <v>561</v>
      </c>
      <c r="H3986" s="3" t="s">
        <v>3580</v>
      </c>
      <c r="I3986" s="3" t="s">
        <v>561</v>
      </c>
      <c r="J3986" s="9">
        <v>40834</v>
      </c>
      <c r="K3986" s="9">
        <v>40838</v>
      </c>
      <c r="O3986" s="3" t="s">
        <v>3580</v>
      </c>
      <c r="P3986" s="3" t="s">
        <v>561</v>
      </c>
      <c r="Q3986" s="3" t="s">
        <v>5772</v>
      </c>
      <c r="R3986" s="3" t="s">
        <v>6733</v>
      </c>
      <c r="S3986" s="3" t="s">
        <v>6734</v>
      </c>
      <c r="T3986" s="3" t="s">
        <v>5771</v>
      </c>
      <c r="X3986" s="3">
        <v>3984</v>
      </c>
      <c r="Y3986" s="3">
        <v>19134</v>
      </c>
    </row>
    <row r="3987" spans="2:25" x14ac:dyDescent="0.35">
      <c r="B3987" s="3">
        <v>3985</v>
      </c>
      <c r="C3987" s="3" t="s">
        <v>3580</v>
      </c>
      <c r="D3987" s="3" t="s">
        <v>59</v>
      </c>
      <c r="H3987" s="3" t="s">
        <v>3580</v>
      </c>
      <c r="I3987" s="3" t="s">
        <v>59</v>
      </c>
      <c r="J3987" s="9">
        <v>40834</v>
      </c>
      <c r="K3987" s="9">
        <v>40838</v>
      </c>
      <c r="O3987" s="3" t="s">
        <v>3580</v>
      </c>
      <c r="P3987" s="3" t="s">
        <v>59</v>
      </c>
      <c r="Q3987" s="3" t="s">
        <v>5772</v>
      </c>
      <c r="R3987" s="3" t="s">
        <v>6733</v>
      </c>
      <c r="S3987" s="3" t="s">
        <v>6734</v>
      </c>
      <c r="T3987" s="3" t="s">
        <v>5771</v>
      </c>
      <c r="X3987" s="3">
        <v>3985</v>
      </c>
      <c r="Y3987" s="3">
        <v>19134</v>
      </c>
    </row>
    <row r="3988" spans="2:25" x14ac:dyDescent="0.35">
      <c r="B3988" s="3">
        <v>3986</v>
      </c>
      <c r="C3988" s="3" t="s">
        <v>3580</v>
      </c>
      <c r="D3988" s="3" t="s">
        <v>2272</v>
      </c>
      <c r="H3988" s="3" t="s">
        <v>3580</v>
      </c>
      <c r="I3988" s="3" t="s">
        <v>2272</v>
      </c>
      <c r="J3988" s="9">
        <v>40834</v>
      </c>
      <c r="K3988" s="9">
        <v>40838</v>
      </c>
      <c r="O3988" s="3" t="s">
        <v>3580</v>
      </c>
      <c r="P3988" s="3" t="s">
        <v>2272</v>
      </c>
      <c r="Q3988" s="3" t="s">
        <v>5772</v>
      </c>
      <c r="R3988" s="3" t="s">
        <v>6733</v>
      </c>
      <c r="S3988" s="3" t="s">
        <v>6734</v>
      </c>
      <c r="T3988" s="3" t="s">
        <v>5771</v>
      </c>
      <c r="X3988" s="3">
        <v>3986</v>
      </c>
      <c r="Y3988" s="3">
        <v>19134</v>
      </c>
    </row>
    <row r="3989" spans="2:25" x14ac:dyDescent="0.35">
      <c r="B3989" s="3">
        <v>3987</v>
      </c>
      <c r="C3989" s="3" t="s">
        <v>3581</v>
      </c>
      <c r="D3989" s="3" t="s">
        <v>3582</v>
      </c>
      <c r="H3989" s="3" t="s">
        <v>3581</v>
      </c>
      <c r="I3989" s="3" t="s">
        <v>3582</v>
      </c>
      <c r="J3989" s="9">
        <v>41226</v>
      </c>
      <c r="K3989" s="9">
        <v>41226</v>
      </c>
      <c r="O3989" s="3" t="s">
        <v>3581</v>
      </c>
      <c r="P3989" s="3" t="s">
        <v>3582</v>
      </c>
      <c r="Q3989" s="3" t="s">
        <v>6020</v>
      </c>
      <c r="R3989" s="3" t="s">
        <v>6527</v>
      </c>
      <c r="S3989" s="3" t="s">
        <v>6528</v>
      </c>
      <c r="T3989" s="3" t="s">
        <v>5775</v>
      </c>
      <c r="X3989" s="3">
        <v>3987</v>
      </c>
      <c r="Y3989" s="3">
        <v>60610</v>
      </c>
    </row>
    <row r="3990" spans="2:25" x14ac:dyDescent="0.35">
      <c r="B3990" s="3">
        <v>3988</v>
      </c>
      <c r="C3990" s="3" t="s">
        <v>3583</v>
      </c>
      <c r="D3990" s="3" t="s">
        <v>2046</v>
      </c>
      <c r="H3990" s="3" t="s">
        <v>3583</v>
      </c>
      <c r="I3990" s="3" t="s">
        <v>2046</v>
      </c>
      <c r="J3990" s="9">
        <v>41305</v>
      </c>
      <c r="K3990" s="9">
        <v>41307</v>
      </c>
      <c r="O3990" s="3" t="s">
        <v>3583</v>
      </c>
      <c r="P3990" s="3" t="s">
        <v>2046</v>
      </c>
      <c r="Q3990" s="3" t="s">
        <v>5768</v>
      </c>
      <c r="R3990" s="3" t="s">
        <v>6621</v>
      </c>
      <c r="S3990" s="3" t="s">
        <v>6622</v>
      </c>
      <c r="T3990" s="3" t="s">
        <v>5775</v>
      </c>
      <c r="X3990" s="3">
        <v>3988</v>
      </c>
      <c r="Y3990" s="3">
        <v>75220</v>
      </c>
    </row>
    <row r="3991" spans="2:25" x14ac:dyDescent="0.35">
      <c r="B3991" s="3">
        <v>3989</v>
      </c>
      <c r="C3991" s="3" t="s">
        <v>3584</v>
      </c>
      <c r="D3991" s="3" t="s">
        <v>361</v>
      </c>
      <c r="H3991" s="3" t="s">
        <v>3584</v>
      </c>
      <c r="I3991" s="3" t="s">
        <v>361</v>
      </c>
      <c r="J3991" s="9">
        <v>41596</v>
      </c>
      <c r="K3991" s="9">
        <v>41601</v>
      </c>
      <c r="O3991" s="3" t="s">
        <v>3584</v>
      </c>
      <c r="P3991" s="3" t="s">
        <v>361</v>
      </c>
      <c r="Q3991" s="3" t="s">
        <v>5772</v>
      </c>
      <c r="R3991" s="3" t="s">
        <v>6321</v>
      </c>
      <c r="S3991" s="3" t="s">
        <v>6322</v>
      </c>
      <c r="T3991" s="3" t="s">
        <v>5775</v>
      </c>
      <c r="X3991" s="3">
        <v>3989</v>
      </c>
      <c r="Y3991" s="3">
        <v>88220</v>
      </c>
    </row>
    <row r="3992" spans="2:25" x14ac:dyDescent="0.35">
      <c r="B3992" s="3">
        <v>3990</v>
      </c>
      <c r="C3992" s="3" t="s">
        <v>3585</v>
      </c>
      <c r="D3992" s="3" t="s">
        <v>3586</v>
      </c>
      <c r="H3992" s="3" t="s">
        <v>3585</v>
      </c>
      <c r="I3992" s="3" t="s">
        <v>3586</v>
      </c>
      <c r="J3992" s="9">
        <v>41846</v>
      </c>
      <c r="K3992" s="9">
        <v>41850</v>
      </c>
      <c r="O3992" s="3" t="s">
        <v>3585</v>
      </c>
      <c r="P3992" s="3" t="s">
        <v>3586</v>
      </c>
      <c r="Q3992" s="3" t="s">
        <v>5772</v>
      </c>
      <c r="R3992" s="3" t="s">
        <v>7139</v>
      </c>
      <c r="S3992" s="3" t="s">
        <v>7140</v>
      </c>
      <c r="T3992" s="3" t="s">
        <v>5775</v>
      </c>
      <c r="X3992" s="3">
        <v>3990</v>
      </c>
      <c r="Y3992" s="3">
        <v>19134</v>
      </c>
    </row>
    <row r="3993" spans="2:25" x14ac:dyDescent="0.35">
      <c r="B3993" s="3">
        <v>3991</v>
      </c>
      <c r="C3993" s="3" t="s">
        <v>3587</v>
      </c>
      <c r="D3993" s="3" t="s">
        <v>1446</v>
      </c>
      <c r="H3993" s="3" t="s">
        <v>3587</v>
      </c>
      <c r="I3993" s="3" t="s">
        <v>1446</v>
      </c>
      <c r="J3993" s="9">
        <v>41955</v>
      </c>
      <c r="K3993" s="9">
        <v>41961</v>
      </c>
      <c r="O3993" s="3" t="s">
        <v>3587</v>
      </c>
      <c r="P3993" s="3" t="s">
        <v>1446</v>
      </c>
      <c r="Q3993" s="3" t="s">
        <v>5772</v>
      </c>
      <c r="R3993" s="3" t="s">
        <v>6359</v>
      </c>
      <c r="S3993" s="3" t="s">
        <v>6360</v>
      </c>
      <c r="T3993" s="3" t="s">
        <v>5775</v>
      </c>
      <c r="X3993" s="3">
        <v>3991</v>
      </c>
      <c r="Y3993" s="3">
        <v>10009</v>
      </c>
    </row>
    <row r="3994" spans="2:25" x14ac:dyDescent="0.35">
      <c r="B3994" s="3">
        <v>3992</v>
      </c>
      <c r="C3994" s="3" t="s">
        <v>3588</v>
      </c>
      <c r="D3994" s="3" t="s">
        <v>1326</v>
      </c>
      <c r="H3994" s="3" t="s">
        <v>3588</v>
      </c>
      <c r="I3994" s="3" t="s">
        <v>1326</v>
      </c>
      <c r="J3994" s="9">
        <v>40800</v>
      </c>
      <c r="K3994" s="9">
        <v>40800</v>
      </c>
      <c r="O3994" s="3" t="s">
        <v>3588</v>
      </c>
      <c r="P3994" s="3" t="s">
        <v>1326</v>
      </c>
      <c r="Q3994" s="3" t="s">
        <v>6020</v>
      </c>
      <c r="R3994" s="3" t="s">
        <v>7101</v>
      </c>
      <c r="S3994" s="3" t="s">
        <v>7102</v>
      </c>
      <c r="T3994" s="3" t="s">
        <v>5775</v>
      </c>
      <c r="X3994" s="3">
        <v>3992</v>
      </c>
      <c r="Y3994" s="3">
        <v>10009</v>
      </c>
    </row>
    <row r="3995" spans="2:25" x14ac:dyDescent="0.35">
      <c r="B3995" s="3">
        <v>3993</v>
      </c>
      <c r="C3995" s="3" t="s">
        <v>3588</v>
      </c>
      <c r="D3995" s="3" t="s">
        <v>897</v>
      </c>
      <c r="H3995" s="3" t="s">
        <v>3588</v>
      </c>
      <c r="I3995" s="3" t="s">
        <v>897</v>
      </c>
      <c r="J3995" s="9">
        <v>40800</v>
      </c>
      <c r="K3995" s="9">
        <v>40800</v>
      </c>
      <c r="O3995" s="3" t="s">
        <v>3588</v>
      </c>
      <c r="P3995" s="3" t="s">
        <v>897</v>
      </c>
      <c r="Q3995" s="3" t="s">
        <v>6020</v>
      </c>
      <c r="R3995" s="3" t="s">
        <v>7101</v>
      </c>
      <c r="S3995" s="3" t="s">
        <v>7102</v>
      </c>
      <c r="T3995" s="3" t="s">
        <v>5775</v>
      </c>
      <c r="X3995" s="3">
        <v>3993</v>
      </c>
      <c r="Y3995" s="3">
        <v>10009</v>
      </c>
    </row>
    <row r="3996" spans="2:25" x14ac:dyDescent="0.35">
      <c r="B3996" s="3">
        <v>3994</v>
      </c>
      <c r="C3996" s="3" t="s">
        <v>3588</v>
      </c>
      <c r="D3996" s="3" t="s">
        <v>1076</v>
      </c>
      <c r="H3996" s="3" t="s">
        <v>3588</v>
      </c>
      <c r="I3996" s="3" t="s">
        <v>1076</v>
      </c>
      <c r="J3996" s="9">
        <v>40800</v>
      </c>
      <c r="K3996" s="9">
        <v>40800</v>
      </c>
      <c r="O3996" s="3" t="s">
        <v>3588</v>
      </c>
      <c r="P3996" s="3" t="s">
        <v>1076</v>
      </c>
      <c r="Q3996" s="3" t="s">
        <v>6020</v>
      </c>
      <c r="R3996" s="3" t="s">
        <v>7101</v>
      </c>
      <c r="S3996" s="3" t="s">
        <v>7102</v>
      </c>
      <c r="T3996" s="3" t="s">
        <v>5775</v>
      </c>
      <c r="X3996" s="3">
        <v>3994</v>
      </c>
      <c r="Y3996" s="3">
        <v>10009</v>
      </c>
    </row>
    <row r="3997" spans="2:25" x14ac:dyDescent="0.35">
      <c r="B3997" s="3">
        <v>3995</v>
      </c>
      <c r="C3997" s="3" t="s">
        <v>3588</v>
      </c>
      <c r="D3997" s="3" t="s">
        <v>256</v>
      </c>
      <c r="H3997" s="3" t="s">
        <v>3588</v>
      </c>
      <c r="I3997" s="3" t="s">
        <v>256</v>
      </c>
      <c r="J3997" s="9">
        <v>40800</v>
      </c>
      <c r="K3997" s="9">
        <v>40800</v>
      </c>
      <c r="O3997" s="3" t="s">
        <v>3588</v>
      </c>
      <c r="P3997" s="3" t="s">
        <v>256</v>
      </c>
      <c r="Q3997" s="3" t="s">
        <v>6020</v>
      </c>
      <c r="R3997" s="3" t="s">
        <v>7101</v>
      </c>
      <c r="S3997" s="3" t="s">
        <v>7102</v>
      </c>
      <c r="T3997" s="3" t="s">
        <v>5775</v>
      </c>
      <c r="X3997" s="3">
        <v>3995</v>
      </c>
      <c r="Y3997" s="3">
        <v>10009</v>
      </c>
    </row>
    <row r="3998" spans="2:25" x14ac:dyDescent="0.35">
      <c r="B3998" s="3">
        <v>3996</v>
      </c>
      <c r="C3998" s="3" t="s">
        <v>3588</v>
      </c>
      <c r="D3998" s="3" t="s">
        <v>1915</v>
      </c>
      <c r="H3998" s="3" t="s">
        <v>3588</v>
      </c>
      <c r="I3998" s="3" t="s">
        <v>1915</v>
      </c>
      <c r="J3998" s="9">
        <v>40800</v>
      </c>
      <c r="K3998" s="9">
        <v>40800</v>
      </c>
      <c r="O3998" s="3" t="s">
        <v>3588</v>
      </c>
      <c r="P3998" s="3" t="s">
        <v>1915</v>
      </c>
      <c r="Q3998" s="3" t="s">
        <v>6020</v>
      </c>
      <c r="R3998" s="3" t="s">
        <v>7101</v>
      </c>
      <c r="S3998" s="3" t="s">
        <v>7102</v>
      </c>
      <c r="T3998" s="3" t="s">
        <v>5775</v>
      </c>
      <c r="X3998" s="3">
        <v>3996</v>
      </c>
      <c r="Y3998" s="3">
        <v>10009</v>
      </c>
    </row>
    <row r="3999" spans="2:25" x14ac:dyDescent="0.35">
      <c r="B3999" s="3">
        <v>3997</v>
      </c>
      <c r="C3999" s="3" t="s">
        <v>3588</v>
      </c>
      <c r="D3999" s="3" t="s">
        <v>3188</v>
      </c>
      <c r="H3999" s="3" t="s">
        <v>3588</v>
      </c>
      <c r="I3999" s="3" t="s">
        <v>3188</v>
      </c>
      <c r="J3999" s="9">
        <v>40800</v>
      </c>
      <c r="K3999" s="9">
        <v>40800</v>
      </c>
      <c r="O3999" s="3" t="s">
        <v>3588</v>
      </c>
      <c r="P3999" s="3" t="s">
        <v>3188</v>
      </c>
      <c r="Q3999" s="3" t="s">
        <v>6020</v>
      </c>
      <c r="R3999" s="3" t="s">
        <v>7101</v>
      </c>
      <c r="S3999" s="3" t="s">
        <v>7102</v>
      </c>
      <c r="T3999" s="3" t="s">
        <v>5775</v>
      </c>
      <c r="X3999" s="3">
        <v>3997</v>
      </c>
      <c r="Y3999" s="3">
        <v>10009</v>
      </c>
    </row>
    <row r="4000" spans="2:25" x14ac:dyDescent="0.35">
      <c r="B4000" s="3">
        <v>3998</v>
      </c>
      <c r="C4000" s="3" t="s">
        <v>3588</v>
      </c>
      <c r="D4000" s="3" t="s">
        <v>2461</v>
      </c>
      <c r="H4000" s="3" t="s">
        <v>3588</v>
      </c>
      <c r="I4000" s="3" t="s">
        <v>2461</v>
      </c>
      <c r="J4000" s="9">
        <v>40800</v>
      </c>
      <c r="K4000" s="9">
        <v>40800</v>
      </c>
      <c r="O4000" s="3" t="s">
        <v>3588</v>
      </c>
      <c r="P4000" s="3" t="s">
        <v>2461</v>
      </c>
      <c r="Q4000" s="3" t="s">
        <v>6020</v>
      </c>
      <c r="R4000" s="3" t="s">
        <v>7101</v>
      </c>
      <c r="S4000" s="3" t="s">
        <v>7102</v>
      </c>
      <c r="T4000" s="3" t="s">
        <v>5775</v>
      </c>
      <c r="X4000" s="3">
        <v>3998</v>
      </c>
      <c r="Y4000" s="3">
        <v>10009</v>
      </c>
    </row>
    <row r="4001" spans="2:25" x14ac:dyDescent="0.35">
      <c r="B4001" s="3">
        <v>3999</v>
      </c>
      <c r="C4001" s="3" t="s">
        <v>3589</v>
      </c>
      <c r="D4001" s="3" t="s">
        <v>3431</v>
      </c>
      <c r="H4001" s="3" t="s">
        <v>3589</v>
      </c>
      <c r="I4001" s="3" t="s">
        <v>3431</v>
      </c>
      <c r="J4001" s="9">
        <v>42003</v>
      </c>
      <c r="K4001" s="9">
        <v>42010</v>
      </c>
      <c r="O4001" s="3" t="s">
        <v>3589</v>
      </c>
      <c r="P4001" s="3" t="s">
        <v>3431</v>
      </c>
      <c r="Q4001" s="3" t="s">
        <v>5772</v>
      </c>
      <c r="R4001" s="3" t="s">
        <v>5984</v>
      </c>
      <c r="S4001" s="3" t="s">
        <v>5985</v>
      </c>
      <c r="T4001" s="3" t="s">
        <v>5771</v>
      </c>
      <c r="X4001" s="3">
        <v>3999</v>
      </c>
      <c r="Y4001" s="3">
        <v>92804</v>
      </c>
    </row>
    <row r="4002" spans="2:25" x14ac:dyDescent="0.35">
      <c r="B4002" s="3">
        <v>4000</v>
      </c>
      <c r="C4002" s="3" t="s">
        <v>3590</v>
      </c>
      <c r="D4002" s="3" t="s">
        <v>1655</v>
      </c>
      <c r="H4002" s="3" t="s">
        <v>3590</v>
      </c>
      <c r="I4002" s="3" t="s">
        <v>1655</v>
      </c>
      <c r="J4002" s="9">
        <v>41081</v>
      </c>
      <c r="K4002" s="9">
        <v>41087</v>
      </c>
      <c r="O4002" s="3" t="s">
        <v>3590</v>
      </c>
      <c r="P4002" s="3" t="s">
        <v>1655</v>
      </c>
      <c r="Q4002" s="3" t="s">
        <v>5772</v>
      </c>
      <c r="R4002" s="3" t="s">
        <v>6119</v>
      </c>
      <c r="S4002" s="3" t="s">
        <v>6120</v>
      </c>
      <c r="T4002" s="3" t="s">
        <v>5775</v>
      </c>
      <c r="X4002" s="3">
        <v>4000</v>
      </c>
      <c r="Y4002" s="3">
        <v>32725</v>
      </c>
    </row>
    <row r="4003" spans="2:25" x14ac:dyDescent="0.35">
      <c r="B4003" s="3">
        <v>4001</v>
      </c>
      <c r="C4003" s="3" t="s">
        <v>3591</v>
      </c>
      <c r="D4003" s="3" t="s">
        <v>3012</v>
      </c>
      <c r="H4003" s="3" t="s">
        <v>3591</v>
      </c>
      <c r="I4003" s="3" t="s">
        <v>3012</v>
      </c>
      <c r="J4003" s="9">
        <v>41970</v>
      </c>
      <c r="K4003" s="9">
        <v>41974</v>
      </c>
      <c r="O4003" s="3" t="s">
        <v>3591</v>
      </c>
      <c r="P4003" s="3" t="s">
        <v>3012</v>
      </c>
      <c r="Q4003" s="3" t="s">
        <v>5772</v>
      </c>
      <c r="R4003" s="3" t="s">
        <v>6493</v>
      </c>
      <c r="S4003" s="3" t="s">
        <v>6494</v>
      </c>
      <c r="T4003" s="3" t="s">
        <v>5782</v>
      </c>
      <c r="X4003" s="3">
        <v>4001</v>
      </c>
      <c r="Y4003" s="3">
        <v>10009</v>
      </c>
    </row>
    <row r="4004" spans="2:25" x14ac:dyDescent="0.35">
      <c r="B4004" s="3">
        <v>4002</v>
      </c>
      <c r="C4004" s="3" t="s">
        <v>3591</v>
      </c>
      <c r="D4004" s="3" t="s">
        <v>895</v>
      </c>
      <c r="H4004" s="3" t="s">
        <v>3591</v>
      </c>
      <c r="I4004" s="3" t="s">
        <v>895</v>
      </c>
      <c r="J4004" s="9">
        <v>41970</v>
      </c>
      <c r="K4004" s="9">
        <v>41974</v>
      </c>
      <c r="O4004" s="3" t="s">
        <v>3591</v>
      </c>
      <c r="P4004" s="3" t="s">
        <v>895</v>
      </c>
      <c r="Q4004" s="3" t="s">
        <v>5772</v>
      </c>
      <c r="R4004" s="3" t="s">
        <v>6493</v>
      </c>
      <c r="S4004" s="3" t="s">
        <v>6494</v>
      </c>
      <c r="T4004" s="3" t="s">
        <v>5782</v>
      </c>
      <c r="X4004" s="3">
        <v>4002</v>
      </c>
      <c r="Y4004" s="3">
        <v>10009</v>
      </c>
    </row>
    <row r="4005" spans="2:25" x14ac:dyDescent="0.35">
      <c r="B4005" s="3">
        <v>4003</v>
      </c>
      <c r="C4005" s="3" t="s">
        <v>3592</v>
      </c>
      <c r="D4005" s="3" t="s">
        <v>984</v>
      </c>
      <c r="H4005" s="3" t="s">
        <v>3592</v>
      </c>
      <c r="I4005" s="3" t="s">
        <v>984</v>
      </c>
      <c r="J4005" s="9">
        <v>41571</v>
      </c>
      <c r="K4005" s="9">
        <v>41576</v>
      </c>
      <c r="O4005" s="3" t="s">
        <v>3592</v>
      </c>
      <c r="P4005" s="3" t="s">
        <v>984</v>
      </c>
      <c r="Q4005" s="3" t="s">
        <v>5772</v>
      </c>
      <c r="R4005" s="3" t="s">
        <v>6497</v>
      </c>
      <c r="S4005" s="3" t="s">
        <v>6498</v>
      </c>
      <c r="T4005" s="3" t="s">
        <v>5782</v>
      </c>
      <c r="X4005" s="3">
        <v>4003</v>
      </c>
      <c r="Y4005" s="3">
        <v>98103</v>
      </c>
    </row>
    <row r="4006" spans="2:25" x14ac:dyDescent="0.35">
      <c r="B4006" s="3">
        <v>4004</v>
      </c>
      <c r="C4006" s="3" t="s">
        <v>3593</v>
      </c>
      <c r="D4006" s="3" t="s">
        <v>1182</v>
      </c>
      <c r="H4006" s="3" t="s">
        <v>3593</v>
      </c>
      <c r="I4006" s="3" t="s">
        <v>1182</v>
      </c>
      <c r="J4006" s="9">
        <v>41257</v>
      </c>
      <c r="K4006" s="9">
        <v>41262</v>
      </c>
      <c r="O4006" s="3" t="s">
        <v>3593</v>
      </c>
      <c r="P4006" s="3" t="s">
        <v>1182</v>
      </c>
      <c r="Q4006" s="3" t="s">
        <v>5772</v>
      </c>
      <c r="R4006" s="3" t="s">
        <v>6619</v>
      </c>
      <c r="S4006" s="3" t="s">
        <v>6620</v>
      </c>
      <c r="T4006" s="3" t="s">
        <v>5775</v>
      </c>
      <c r="X4006" s="3">
        <v>4004</v>
      </c>
      <c r="Y4006" s="3">
        <v>92105</v>
      </c>
    </row>
    <row r="4007" spans="2:25" x14ac:dyDescent="0.35">
      <c r="B4007" s="3">
        <v>4005</v>
      </c>
      <c r="C4007" s="3" t="s">
        <v>3594</v>
      </c>
      <c r="D4007" s="3" t="s">
        <v>698</v>
      </c>
      <c r="H4007" s="3" t="s">
        <v>3594</v>
      </c>
      <c r="I4007" s="3" t="s">
        <v>698</v>
      </c>
      <c r="J4007" s="9">
        <v>41592</v>
      </c>
      <c r="K4007" s="9">
        <v>41596</v>
      </c>
      <c r="O4007" s="3" t="s">
        <v>3594</v>
      </c>
      <c r="P4007" s="3" t="s">
        <v>698</v>
      </c>
      <c r="Q4007" s="3" t="s">
        <v>5772</v>
      </c>
      <c r="R4007" s="3" t="s">
        <v>7189</v>
      </c>
      <c r="S4007" s="3" t="s">
        <v>7190</v>
      </c>
      <c r="T4007" s="3" t="s">
        <v>5771</v>
      </c>
      <c r="X4007" s="3">
        <v>4005</v>
      </c>
      <c r="Y4007" s="3">
        <v>73120</v>
      </c>
    </row>
    <row r="4008" spans="2:25" x14ac:dyDescent="0.35">
      <c r="B4008" s="3">
        <v>4006</v>
      </c>
      <c r="C4008" s="3" t="s">
        <v>3595</v>
      </c>
      <c r="D4008" s="3" t="s">
        <v>1111</v>
      </c>
      <c r="H4008" s="3" t="s">
        <v>3595</v>
      </c>
      <c r="I4008" s="3" t="s">
        <v>1111</v>
      </c>
      <c r="J4008" s="9">
        <v>41912</v>
      </c>
      <c r="K4008" s="9">
        <v>41918</v>
      </c>
      <c r="O4008" s="3" t="s">
        <v>3595</v>
      </c>
      <c r="P4008" s="3" t="s">
        <v>1111</v>
      </c>
      <c r="Q4008" s="3" t="s">
        <v>5772</v>
      </c>
      <c r="R4008" s="3" t="s">
        <v>6345</v>
      </c>
      <c r="S4008" s="3" t="s">
        <v>6346</v>
      </c>
      <c r="T4008" s="3" t="s">
        <v>5775</v>
      </c>
      <c r="X4008" s="3">
        <v>4006</v>
      </c>
      <c r="Y4008" s="3">
        <v>10550</v>
      </c>
    </row>
    <row r="4009" spans="2:25" x14ac:dyDescent="0.35">
      <c r="B4009" s="3">
        <v>4007</v>
      </c>
      <c r="C4009" s="3" t="s">
        <v>3595</v>
      </c>
      <c r="D4009" s="3" t="s">
        <v>2733</v>
      </c>
      <c r="H4009" s="3" t="s">
        <v>3595</v>
      </c>
      <c r="I4009" s="3" t="s">
        <v>2733</v>
      </c>
      <c r="J4009" s="9">
        <v>41912</v>
      </c>
      <c r="K4009" s="9">
        <v>41918</v>
      </c>
      <c r="O4009" s="3" t="s">
        <v>3595</v>
      </c>
      <c r="P4009" s="3" t="s">
        <v>2733</v>
      </c>
      <c r="Q4009" s="3" t="s">
        <v>5772</v>
      </c>
      <c r="R4009" s="3" t="s">
        <v>6345</v>
      </c>
      <c r="S4009" s="3" t="s">
        <v>6346</v>
      </c>
      <c r="T4009" s="3" t="s">
        <v>5775</v>
      </c>
      <c r="X4009" s="3">
        <v>4007</v>
      </c>
      <c r="Y4009" s="3">
        <v>10550</v>
      </c>
    </row>
    <row r="4010" spans="2:25" x14ac:dyDescent="0.35">
      <c r="B4010" s="3">
        <v>4008</v>
      </c>
      <c r="C4010" s="3" t="s">
        <v>3596</v>
      </c>
      <c r="D4010" s="3" t="s">
        <v>305</v>
      </c>
      <c r="H4010" s="3" t="s">
        <v>3596</v>
      </c>
      <c r="I4010" s="3" t="s">
        <v>305</v>
      </c>
      <c r="J4010" s="9">
        <v>41221</v>
      </c>
      <c r="K4010" s="9">
        <v>41225</v>
      </c>
      <c r="O4010" s="3" t="s">
        <v>3596</v>
      </c>
      <c r="P4010" s="3" t="s">
        <v>305</v>
      </c>
      <c r="Q4010" s="3" t="s">
        <v>5772</v>
      </c>
      <c r="R4010" s="3" t="s">
        <v>6651</v>
      </c>
      <c r="S4010" s="3" t="s">
        <v>6652</v>
      </c>
      <c r="T4010" s="3" t="s">
        <v>5775</v>
      </c>
      <c r="X4010" s="3">
        <v>4008</v>
      </c>
      <c r="Y4010" s="3">
        <v>94109</v>
      </c>
    </row>
    <row r="4011" spans="2:25" x14ac:dyDescent="0.35">
      <c r="B4011" s="3">
        <v>4009</v>
      </c>
      <c r="C4011" s="3" t="s">
        <v>3597</v>
      </c>
      <c r="D4011" s="3" t="s">
        <v>3033</v>
      </c>
      <c r="H4011" s="3" t="s">
        <v>3597</v>
      </c>
      <c r="I4011" s="3" t="s">
        <v>3033</v>
      </c>
      <c r="J4011" s="9">
        <v>41366</v>
      </c>
      <c r="K4011" s="9">
        <v>41370</v>
      </c>
      <c r="O4011" s="3" t="s">
        <v>3597</v>
      </c>
      <c r="P4011" s="3" t="s">
        <v>3033</v>
      </c>
      <c r="Q4011" s="3" t="s">
        <v>5772</v>
      </c>
      <c r="R4011" s="3" t="s">
        <v>6137</v>
      </c>
      <c r="S4011" s="3" t="s">
        <v>6138</v>
      </c>
      <c r="T4011" s="3" t="s">
        <v>5775</v>
      </c>
      <c r="X4011" s="3">
        <v>4009</v>
      </c>
      <c r="Y4011" s="3">
        <v>10009</v>
      </c>
    </row>
    <row r="4012" spans="2:25" x14ac:dyDescent="0.35">
      <c r="B4012" s="3">
        <v>4010</v>
      </c>
      <c r="C4012" s="3" t="s">
        <v>3597</v>
      </c>
      <c r="D4012" s="3" t="s">
        <v>2393</v>
      </c>
      <c r="H4012" s="3" t="s">
        <v>3597</v>
      </c>
      <c r="I4012" s="3" t="s">
        <v>2393</v>
      </c>
      <c r="J4012" s="9">
        <v>41366</v>
      </c>
      <c r="K4012" s="9">
        <v>41370</v>
      </c>
      <c r="O4012" s="3" t="s">
        <v>3597</v>
      </c>
      <c r="P4012" s="3" t="s">
        <v>2393</v>
      </c>
      <c r="Q4012" s="3" t="s">
        <v>5772</v>
      </c>
      <c r="R4012" s="3" t="s">
        <v>6137</v>
      </c>
      <c r="S4012" s="3" t="s">
        <v>6138</v>
      </c>
      <c r="T4012" s="3" t="s">
        <v>5775</v>
      </c>
      <c r="X4012" s="3">
        <v>4010</v>
      </c>
      <c r="Y4012" s="3">
        <v>10009</v>
      </c>
    </row>
    <row r="4013" spans="2:25" x14ac:dyDescent="0.35">
      <c r="B4013" s="3">
        <v>4011</v>
      </c>
      <c r="C4013" s="3" t="s">
        <v>3597</v>
      </c>
      <c r="D4013" s="3" t="s">
        <v>361</v>
      </c>
      <c r="H4013" s="3" t="s">
        <v>3597</v>
      </c>
      <c r="I4013" s="3" t="s">
        <v>361</v>
      </c>
      <c r="J4013" s="9">
        <v>41366</v>
      </c>
      <c r="K4013" s="9">
        <v>41370</v>
      </c>
      <c r="O4013" s="3" t="s">
        <v>3597</v>
      </c>
      <c r="P4013" s="3" t="s">
        <v>361</v>
      </c>
      <c r="Q4013" s="3" t="s">
        <v>5772</v>
      </c>
      <c r="R4013" s="3" t="s">
        <v>6137</v>
      </c>
      <c r="S4013" s="3" t="s">
        <v>6138</v>
      </c>
      <c r="T4013" s="3" t="s">
        <v>5775</v>
      </c>
      <c r="X4013" s="3">
        <v>4011</v>
      </c>
      <c r="Y4013" s="3">
        <v>10009</v>
      </c>
    </row>
    <row r="4014" spans="2:25" x14ac:dyDescent="0.35">
      <c r="B4014" s="3">
        <v>4012</v>
      </c>
      <c r="C4014" s="3" t="s">
        <v>3598</v>
      </c>
      <c r="D4014" s="3" t="s">
        <v>1668</v>
      </c>
      <c r="H4014" s="3" t="s">
        <v>3598</v>
      </c>
      <c r="I4014" s="3" t="s">
        <v>1668</v>
      </c>
      <c r="J4014" s="9">
        <v>41673</v>
      </c>
      <c r="K4014" s="9">
        <v>41678</v>
      </c>
      <c r="O4014" s="3" t="s">
        <v>3598</v>
      </c>
      <c r="P4014" s="3" t="s">
        <v>1668</v>
      </c>
      <c r="Q4014" s="3" t="s">
        <v>5772</v>
      </c>
      <c r="R4014" s="3" t="s">
        <v>6185</v>
      </c>
      <c r="S4014" s="3" t="s">
        <v>6186</v>
      </c>
      <c r="T4014" s="3" t="s">
        <v>5775</v>
      </c>
      <c r="X4014" s="3">
        <v>4012</v>
      </c>
      <c r="Y4014" s="3">
        <v>90045</v>
      </c>
    </row>
    <row r="4015" spans="2:25" x14ac:dyDescent="0.35">
      <c r="B4015" s="3">
        <v>4013</v>
      </c>
      <c r="C4015" s="3" t="s">
        <v>3598</v>
      </c>
      <c r="D4015" s="3" t="s">
        <v>1716</v>
      </c>
      <c r="H4015" s="3" t="s">
        <v>3598</v>
      </c>
      <c r="I4015" s="3" t="s">
        <v>1716</v>
      </c>
      <c r="J4015" s="9">
        <v>41673</v>
      </c>
      <c r="K4015" s="9">
        <v>41678</v>
      </c>
      <c r="O4015" s="3" t="s">
        <v>3598</v>
      </c>
      <c r="P4015" s="3" t="s">
        <v>1716</v>
      </c>
      <c r="Q4015" s="3" t="s">
        <v>5772</v>
      </c>
      <c r="R4015" s="3" t="s">
        <v>6185</v>
      </c>
      <c r="S4015" s="3" t="s">
        <v>6186</v>
      </c>
      <c r="T4015" s="3" t="s">
        <v>5775</v>
      </c>
      <c r="X4015" s="3">
        <v>4013</v>
      </c>
      <c r="Y4015" s="3">
        <v>90045</v>
      </c>
    </row>
    <row r="4016" spans="2:25" x14ac:dyDescent="0.35">
      <c r="B4016" s="3">
        <v>4014</v>
      </c>
      <c r="C4016" s="3" t="s">
        <v>3598</v>
      </c>
      <c r="D4016" s="3" t="s">
        <v>1948</v>
      </c>
      <c r="H4016" s="3" t="s">
        <v>3598</v>
      </c>
      <c r="I4016" s="3" t="s">
        <v>1948</v>
      </c>
      <c r="J4016" s="9">
        <v>41673</v>
      </c>
      <c r="K4016" s="9">
        <v>41678</v>
      </c>
      <c r="O4016" s="3" t="s">
        <v>3598</v>
      </c>
      <c r="P4016" s="3" t="s">
        <v>1948</v>
      </c>
      <c r="Q4016" s="3" t="s">
        <v>5772</v>
      </c>
      <c r="R4016" s="3" t="s">
        <v>6185</v>
      </c>
      <c r="S4016" s="3" t="s">
        <v>6186</v>
      </c>
      <c r="T4016" s="3" t="s">
        <v>5775</v>
      </c>
      <c r="X4016" s="3">
        <v>4014</v>
      </c>
      <c r="Y4016" s="3">
        <v>90045</v>
      </c>
    </row>
    <row r="4017" spans="2:25" x14ac:dyDescent="0.35">
      <c r="B4017" s="3">
        <v>4015</v>
      </c>
      <c r="C4017" s="3" t="s">
        <v>3599</v>
      </c>
      <c r="D4017" s="3" t="s">
        <v>2829</v>
      </c>
      <c r="H4017" s="3" t="s">
        <v>3599</v>
      </c>
      <c r="I4017" s="3" t="s">
        <v>2829</v>
      </c>
      <c r="J4017" s="9">
        <v>41998</v>
      </c>
      <c r="K4017" s="9">
        <v>42005</v>
      </c>
      <c r="O4017" s="3" t="s">
        <v>3599</v>
      </c>
      <c r="P4017" s="3" t="s">
        <v>2829</v>
      </c>
      <c r="Q4017" s="3" t="s">
        <v>5772</v>
      </c>
      <c r="R4017" s="3" t="s">
        <v>7223</v>
      </c>
      <c r="S4017" s="3" t="s">
        <v>7224</v>
      </c>
      <c r="T4017" s="3" t="s">
        <v>5782</v>
      </c>
      <c r="X4017" s="3">
        <v>4015</v>
      </c>
      <c r="Y4017" s="3">
        <v>85224</v>
      </c>
    </row>
    <row r="4018" spans="2:25" x14ac:dyDescent="0.35">
      <c r="B4018" s="3">
        <v>4016</v>
      </c>
      <c r="C4018" s="3" t="s">
        <v>3599</v>
      </c>
      <c r="D4018" s="3" t="s">
        <v>825</v>
      </c>
      <c r="H4018" s="3" t="s">
        <v>3599</v>
      </c>
      <c r="I4018" s="3" t="s">
        <v>825</v>
      </c>
      <c r="J4018" s="9">
        <v>41998</v>
      </c>
      <c r="K4018" s="9">
        <v>42005</v>
      </c>
      <c r="O4018" s="3" t="s">
        <v>3599</v>
      </c>
      <c r="P4018" s="3" t="s">
        <v>825</v>
      </c>
      <c r="Q4018" s="3" t="s">
        <v>5772</v>
      </c>
      <c r="R4018" s="3" t="s">
        <v>7223</v>
      </c>
      <c r="S4018" s="3" t="s">
        <v>7224</v>
      </c>
      <c r="T4018" s="3" t="s">
        <v>5782</v>
      </c>
      <c r="X4018" s="3">
        <v>4016</v>
      </c>
      <c r="Y4018" s="3">
        <v>85224</v>
      </c>
    </row>
    <row r="4019" spans="2:25" x14ac:dyDescent="0.35">
      <c r="B4019" s="3">
        <v>4017</v>
      </c>
      <c r="C4019" s="3" t="s">
        <v>3600</v>
      </c>
      <c r="D4019" s="3" t="s">
        <v>350</v>
      </c>
      <c r="H4019" s="3" t="s">
        <v>3600</v>
      </c>
      <c r="I4019" s="3" t="s">
        <v>350</v>
      </c>
      <c r="J4019" s="9">
        <v>41705</v>
      </c>
      <c r="K4019" s="9">
        <v>41709</v>
      </c>
      <c r="O4019" s="3" t="s">
        <v>3600</v>
      </c>
      <c r="P4019" s="3" t="s">
        <v>350</v>
      </c>
      <c r="Q4019" s="3" t="s">
        <v>5768</v>
      </c>
      <c r="R4019" s="3" t="s">
        <v>5872</v>
      </c>
      <c r="S4019" s="3" t="s">
        <v>5873</v>
      </c>
      <c r="T4019" s="3" t="s">
        <v>5771</v>
      </c>
      <c r="X4019" s="3">
        <v>4017</v>
      </c>
      <c r="Y4019" s="3">
        <v>94109</v>
      </c>
    </row>
    <row r="4020" spans="2:25" x14ac:dyDescent="0.35">
      <c r="B4020" s="3">
        <v>4018</v>
      </c>
      <c r="C4020" s="3" t="s">
        <v>3601</v>
      </c>
      <c r="D4020" s="3" t="s">
        <v>1147</v>
      </c>
      <c r="H4020" s="3" t="s">
        <v>3601</v>
      </c>
      <c r="I4020" s="3" t="s">
        <v>1147</v>
      </c>
      <c r="J4020" s="9">
        <v>41908</v>
      </c>
      <c r="K4020" s="9">
        <v>41911</v>
      </c>
      <c r="O4020" s="3" t="s">
        <v>3601</v>
      </c>
      <c r="P4020" s="3" t="s">
        <v>1147</v>
      </c>
      <c r="Q4020" s="3" t="s">
        <v>5801</v>
      </c>
      <c r="R4020" s="3" t="s">
        <v>6869</v>
      </c>
      <c r="S4020" s="3" t="s">
        <v>6870</v>
      </c>
      <c r="T4020" s="3" t="s">
        <v>5771</v>
      </c>
      <c r="X4020" s="3">
        <v>4018</v>
      </c>
      <c r="Y4020" s="3">
        <v>59601</v>
      </c>
    </row>
    <row r="4021" spans="2:25" x14ac:dyDescent="0.35">
      <c r="B4021" s="3">
        <v>4019</v>
      </c>
      <c r="C4021" s="3" t="s">
        <v>3602</v>
      </c>
      <c r="D4021" s="3" t="s">
        <v>573</v>
      </c>
      <c r="H4021" s="3" t="s">
        <v>3602</v>
      </c>
      <c r="I4021" s="3" t="s">
        <v>573</v>
      </c>
      <c r="J4021" s="9">
        <v>40724</v>
      </c>
      <c r="K4021" s="9">
        <v>40730</v>
      </c>
      <c r="O4021" s="3" t="s">
        <v>3602</v>
      </c>
      <c r="P4021" s="3" t="s">
        <v>573</v>
      </c>
      <c r="Q4021" s="3" t="s">
        <v>5772</v>
      </c>
      <c r="R4021" s="3" t="s">
        <v>7225</v>
      </c>
      <c r="S4021" s="3" t="s">
        <v>7226</v>
      </c>
      <c r="T4021" s="3" t="s">
        <v>5775</v>
      </c>
      <c r="X4021" s="3">
        <v>4019</v>
      </c>
      <c r="Y4021" s="3">
        <v>10011</v>
      </c>
    </row>
    <row r="4022" spans="2:25" x14ac:dyDescent="0.35">
      <c r="B4022" s="3">
        <v>4020</v>
      </c>
      <c r="C4022" s="3" t="s">
        <v>3602</v>
      </c>
      <c r="D4022" s="3" t="s">
        <v>234</v>
      </c>
      <c r="H4022" s="3" t="s">
        <v>3602</v>
      </c>
      <c r="I4022" s="3" t="s">
        <v>234</v>
      </c>
      <c r="J4022" s="9">
        <v>40724</v>
      </c>
      <c r="K4022" s="9">
        <v>40730</v>
      </c>
      <c r="O4022" s="3" t="s">
        <v>3602</v>
      </c>
      <c r="P4022" s="3" t="s">
        <v>234</v>
      </c>
      <c r="Q4022" s="3" t="s">
        <v>5772</v>
      </c>
      <c r="R4022" s="3" t="s">
        <v>7225</v>
      </c>
      <c r="S4022" s="3" t="s">
        <v>7226</v>
      </c>
      <c r="T4022" s="3" t="s">
        <v>5775</v>
      </c>
      <c r="X4022" s="3">
        <v>4020</v>
      </c>
      <c r="Y4022" s="3">
        <v>10011</v>
      </c>
    </row>
    <row r="4023" spans="2:25" x14ac:dyDescent="0.35">
      <c r="B4023" s="3">
        <v>4021</v>
      </c>
      <c r="C4023" s="3" t="s">
        <v>3603</v>
      </c>
      <c r="D4023" s="3" t="s">
        <v>28</v>
      </c>
      <c r="H4023" s="3" t="s">
        <v>3603</v>
      </c>
      <c r="I4023" s="3" t="s">
        <v>28</v>
      </c>
      <c r="J4023" s="9">
        <v>41128</v>
      </c>
      <c r="K4023" s="9">
        <v>41129</v>
      </c>
      <c r="O4023" s="3" t="s">
        <v>3603</v>
      </c>
      <c r="P4023" s="3" t="s">
        <v>28</v>
      </c>
      <c r="Q4023" s="3" t="s">
        <v>5801</v>
      </c>
      <c r="R4023" s="3" t="s">
        <v>6823</v>
      </c>
      <c r="S4023" s="3" t="s">
        <v>6824</v>
      </c>
      <c r="T4023" s="3" t="s">
        <v>5775</v>
      </c>
      <c r="X4023" s="3">
        <v>4021</v>
      </c>
      <c r="Y4023" s="3">
        <v>63122</v>
      </c>
    </row>
    <row r="4024" spans="2:25" x14ac:dyDescent="0.35">
      <c r="B4024" s="3">
        <v>4022</v>
      </c>
      <c r="C4024" s="3" t="s">
        <v>3603</v>
      </c>
      <c r="D4024" s="3" t="s">
        <v>2452</v>
      </c>
      <c r="H4024" s="3" t="s">
        <v>3603</v>
      </c>
      <c r="I4024" s="3" t="s">
        <v>2452</v>
      </c>
      <c r="J4024" s="9">
        <v>41128</v>
      </c>
      <c r="K4024" s="9">
        <v>41129</v>
      </c>
      <c r="O4024" s="3" t="s">
        <v>3603</v>
      </c>
      <c r="P4024" s="3" t="s">
        <v>2452</v>
      </c>
      <c r="Q4024" s="3" t="s">
        <v>5801</v>
      </c>
      <c r="R4024" s="3" t="s">
        <v>6823</v>
      </c>
      <c r="S4024" s="3" t="s">
        <v>6824</v>
      </c>
      <c r="T4024" s="3" t="s">
        <v>5775</v>
      </c>
      <c r="X4024" s="3">
        <v>4022</v>
      </c>
      <c r="Y4024" s="3">
        <v>63122</v>
      </c>
    </row>
    <row r="4025" spans="2:25" x14ac:dyDescent="0.35">
      <c r="B4025" s="3">
        <v>4023</v>
      </c>
      <c r="C4025" s="3" t="s">
        <v>3604</v>
      </c>
      <c r="D4025" s="3" t="s">
        <v>3532</v>
      </c>
      <c r="H4025" s="3" t="s">
        <v>3604</v>
      </c>
      <c r="I4025" s="3" t="s">
        <v>3532</v>
      </c>
      <c r="J4025" s="9">
        <v>41821</v>
      </c>
      <c r="K4025" s="9">
        <v>41825</v>
      </c>
      <c r="O4025" s="3" t="s">
        <v>3604</v>
      </c>
      <c r="P4025" s="3" t="s">
        <v>3532</v>
      </c>
      <c r="Q4025" s="3" t="s">
        <v>5768</v>
      </c>
      <c r="R4025" s="3" t="s">
        <v>7001</v>
      </c>
      <c r="S4025" s="3" t="s">
        <v>7002</v>
      </c>
      <c r="T4025" s="3" t="s">
        <v>5782</v>
      </c>
      <c r="X4025" s="3">
        <v>4023</v>
      </c>
      <c r="Y4025" s="3">
        <v>60653</v>
      </c>
    </row>
    <row r="4026" spans="2:25" x14ac:dyDescent="0.35">
      <c r="B4026" s="3">
        <v>4024</v>
      </c>
      <c r="C4026" s="3" t="s">
        <v>3604</v>
      </c>
      <c r="D4026" s="3" t="s">
        <v>3605</v>
      </c>
      <c r="H4026" s="3" t="s">
        <v>3604</v>
      </c>
      <c r="I4026" s="3" t="s">
        <v>3605</v>
      </c>
      <c r="J4026" s="9">
        <v>41821</v>
      </c>
      <c r="K4026" s="9">
        <v>41825</v>
      </c>
      <c r="O4026" s="3" t="s">
        <v>3604</v>
      </c>
      <c r="P4026" s="3" t="s">
        <v>3605</v>
      </c>
      <c r="Q4026" s="3" t="s">
        <v>5768</v>
      </c>
      <c r="R4026" s="3" t="s">
        <v>7001</v>
      </c>
      <c r="S4026" s="3" t="s">
        <v>7002</v>
      </c>
      <c r="T4026" s="3" t="s">
        <v>5782</v>
      </c>
      <c r="X4026" s="3">
        <v>4024</v>
      </c>
      <c r="Y4026" s="3">
        <v>60653</v>
      </c>
    </row>
    <row r="4027" spans="2:25" x14ac:dyDescent="0.35">
      <c r="B4027" s="3">
        <v>4025</v>
      </c>
      <c r="C4027" s="3" t="s">
        <v>3604</v>
      </c>
      <c r="D4027" s="3" t="s">
        <v>111</v>
      </c>
      <c r="H4027" s="3" t="s">
        <v>3604</v>
      </c>
      <c r="I4027" s="3" t="s">
        <v>111</v>
      </c>
      <c r="J4027" s="9">
        <v>41821</v>
      </c>
      <c r="K4027" s="9">
        <v>41825</v>
      </c>
      <c r="O4027" s="3" t="s">
        <v>3604</v>
      </c>
      <c r="P4027" s="3" t="s">
        <v>111</v>
      </c>
      <c r="Q4027" s="3" t="s">
        <v>5768</v>
      </c>
      <c r="R4027" s="3" t="s">
        <v>7001</v>
      </c>
      <c r="S4027" s="3" t="s">
        <v>7002</v>
      </c>
      <c r="T4027" s="3" t="s">
        <v>5782</v>
      </c>
      <c r="X4027" s="3">
        <v>4025</v>
      </c>
      <c r="Y4027" s="3">
        <v>60653</v>
      </c>
    </row>
    <row r="4028" spans="2:25" x14ac:dyDescent="0.35">
      <c r="B4028" s="3">
        <v>4026</v>
      </c>
      <c r="C4028" s="3" t="s">
        <v>3606</v>
      </c>
      <c r="D4028" s="3" t="s">
        <v>2675</v>
      </c>
      <c r="H4028" s="3" t="s">
        <v>3606</v>
      </c>
      <c r="I4028" s="3" t="s">
        <v>2675</v>
      </c>
      <c r="J4028" s="9">
        <v>40754</v>
      </c>
      <c r="K4028" s="9">
        <v>40760</v>
      </c>
      <c r="O4028" s="3" t="s">
        <v>3606</v>
      </c>
      <c r="P4028" s="3" t="s">
        <v>2675</v>
      </c>
      <c r="Q4028" s="3" t="s">
        <v>5772</v>
      </c>
      <c r="R4028" s="3" t="s">
        <v>7189</v>
      </c>
      <c r="S4028" s="3" t="s">
        <v>7190</v>
      </c>
      <c r="T4028" s="3" t="s">
        <v>5771</v>
      </c>
      <c r="X4028" s="3">
        <v>4026</v>
      </c>
      <c r="Y4028" s="3">
        <v>98103</v>
      </c>
    </row>
    <row r="4029" spans="2:25" x14ac:dyDescent="0.35">
      <c r="B4029" s="3">
        <v>4027</v>
      </c>
      <c r="C4029" s="3" t="s">
        <v>3607</v>
      </c>
      <c r="D4029" s="3" t="s">
        <v>1484</v>
      </c>
      <c r="H4029" s="3" t="s">
        <v>3607</v>
      </c>
      <c r="I4029" s="3" t="s">
        <v>1484</v>
      </c>
      <c r="J4029" s="9">
        <v>41597</v>
      </c>
      <c r="K4029" s="9">
        <v>41602</v>
      </c>
      <c r="O4029" s="3" t="s">
        <v>3607</v>
      </c>
      <c r="P4029" s="3" t="s">
        <v>1484</v>
      </c>
      <c r="Q4029" s="3" t="s">
        <v>5768</v>
      </c>
      <c r="R4029" s="3" t="s">
        <v>7227</v>
      </c>
      <c r="S4029" s="3" t="s">
        <v>7228</v>
      </c>
      <c r="T4029" s="3" t="s">
        <v>5775</v>
      </c>
      <c r="X4029" s="3">
        <v>4027</v>
      </c>
      <c r="Y4029" s="3">
        <v>48180</v>
      </c>
    </row>
    <row r="4030" spans="2:25" x14ac:dyDescent="0.35">
      <c r="B4030" s="3">
        <v>4028</v>
      </c>
      <c r="C4030" s="3" t="s">
        <v>3608</v>
      </c>
      <c r="D4030" s="3" t="s">
        <v>2756</v>
      </c>
      <c r="H4030" s="3" t="s">
        <v>3608</v>
      </c>
      <c r="I4030" s="3" t="s">
        <v>2756</v>
      </c>
      <c r="J4030" s="9">
        <v>40857</v>
      </c>
      <c r="K4030" s="9">
        <v>40863</v>
      </c>
      <c r="O4030" s="3" t="s">
        <v>3608</v>
      </c>
      <c r="P4030" s="3" t="s">
        <v>2756</v>
      </c>
      <c r="Q4030" s="3" t="s">
        <v>5772</v>
      </c>
      <c r="R4030" s="3" t="s">
        <v>7061</v>
      </c>
      <c r="S4030" s="3" t="s">
        <v>7062</v>
      </c>
      <c r="T4030" s="3" t="s">
        <v>5775</v>
      </c>
      <c r="X4030" s="3">
        <v>4028</v>
      </c>
      <c r="Y4030" s="3">
        <v>48640</v>
      </c>
    </row>
    <row r="4031" spans="2:25" x14ac:dyDescent="0.35">
      <c r="B4031" s="3">
        <v>4029</v>
      </c>
      <c r="C4031" s="3" t="s">
        <v>3608</v>
      </c>
      <c r="D4031" s="3" t="s">
        <v>3609</v>
      </c>
      <c r="H4031" s="3" t="s">
        <v>3608</v>
      </c>
      <c r="I4031" s="3" t="s">
        <v>3609</v>
      </c>
      <c r="J4031" s="9">
        <v>40857</v>
      </c>
      <c r="K4031" s="9">
        <v>40863</v>
      </c>
      <c r="O4031" s="3" t="s">
        <v>3608</v>
      </c>
      <c r="P4031" s="3" t="s">
        <v>3609</v>
      </c>
      <c r="Q4031" s="3" t="s">
        <v>5772</v>
      </c>
      <c r="R4031" s="3" t="s">
        <v>7061</v>
      </c>
      <c r="S4031" s="3" t="s">
        <v>7062</v>
      </c>
      <c r="T4031" s="3" t="s">
        <v>5775</v>
      </c>
      <c r="X4031" s="3">
        <v>4029</v>
      </c>
      <c r="Y4031" s="3">
        <v>48640</v>
      </c>
    </row>
    <row r="4032" spans="2:25" x14ac:dyDescent="0.35">
      <c r="B4032" s="3">
        <v>4030</v>
      </c>
      <c r="C4032" s="3" t="s">
        <v>3608</v>
      </c>
      <c r="D4032" s="3" t="s">
        <v>245</v>
      </c>
      <c r="H4032" s="3" t="s">
        <v>3608</v>
      </c>
      <c r="I4032" s="3" t="s">
        <v>245</v>
      </c>
      <c r="J4032" s="9">
        <v>40857</v>
      </c>
      <c r="K4032" s="9">
        <v>40863</v>
      </c>
      <c r="O4032" s="3" t="s">
        <v>3608</v>
      </c>
      <c r="P4032" s="3" t="s">
        <v>245</v>
      </c>
      <c r="Q4032" s="3" t="s">
        <v>5772</v>
      </c>
      <c r="R4032" s="3" t="s">
        <v>7061</v>
      </c>
      <c r="S4032" s="3" t="s">
        <v>7062</v>
      </c>
      <c r="T4032" s="3" t="s">
        <v>5775</v>
      </c>
      <c r="X4032" s="3">
        <v>4030</v>
      </c>
      <c r="Y4032" s="3">
        <v>48640</v>
      </c>
    </row>
    <row r="4033" spans="2:25" x14ac:dyDescent="0.35">
      <c r="B4033" s="3">
        <v>4031</v>
      </c>
      <c r="C4033" s="3" t="s">
        <v>3608</v>
      </c>
      <c r="D4033" s="3" t="s">
        <v>611</v>
      </c>
      <c r="H4033" s="3" t="s">
        <v>3608</v>
      </c>
      <c r="I4033" s="3" t="s">
        <v>611</v>
      </c>
      <c r="J4033" s="9">
        <v>40857</v>
      </c>
      <c r="K4033" s="9">
        <v>40863</v>
      </c>
      <c r="O4033" s="3" t="s">
        <v>3608</v>
      </c>
      <c r="P4033" s="3" t="s">
        <v>611</v>
      </c>
      <c r="Q4033" s="3" t="s">
        <v>5772</v>
      </c>
      <c r="R4033" s="3" t="s">
        <v>7061</v>
      </c>
      <c r="S4033" s="3" t="s">
        <v>7062</v>
      </c>
      <c r="T4033" s="3" t="s">
        <v>5775</v>
      </c>
      <c r="X4033" s="3">
        <v>4031</v>
      </c>
      <c r="Y4033" s="3">
        <v>48640</v>
      </c>
    </row>
    <row r="4034" spans="2:25" x14ac:dyDescent="0.35">
      <c r="B4034" s="3">
        <v>4032</v>
      </c>
      <c r="C4034" s="3" t="s">
        <v>3608</v>
      </c>
      <c r="D4034" s="3" t="s">
        <v>1411</v>
      </c>
      <c r="H4034" s="3" t="s">
        <v>3608</v>
      </c>
      <c r="I4034" s="3" t="s">
        <v>1411</v>
      </c>
      <c r="J4034" s="9">
        <v>40857</v>
      </c>
      <c r="K4034" s="9">
        <v>40863</v>
      </c>
      <c r="O4034" s="3" t="s">
        <v>3608</v>
      </c>
      <c r="P4034" s="3" t="s">
        <v>1411</v>
      </c>
      <c r="Q4034" s="3" t="s">
        <v>5772</v>
      </c>
      <c r="R4034" s="3" t="s">
        <v>7061</v>
      </c>
      <c r="S4034" s="3" t="s">
        <v>7062</v>
      </c>
      <c r="T4034" s="3" t="s">
        <v>5775</v>
      </c>
      <c r="X4034" s="3">
        <v>4032</v>
      </c>
      <c r="Y4034" s="3">
        <v>48640</v>
      </c>
    </row>
    <row r="4035" spans="2:25" x14ac:dyDescent="0.35">
      <c r="B4035" s="3">
        <v>4033</v>
      </c>
      <c r="C4035" s="3" t="s">
        <v>3608</v>
      </c>
      <c r="D4035" s="3" t="s">
        <v>636</v>
      </c>
      <c r="H4035" s="3" t="s">
        <v>3608</v>
      </c>
      <c r="I4035" s="3" t="s">
        <v>636</v>
      </c>
      <c r="J4035" s="9">
        <v>40857</v>
      </c>
      <c r="K4035" s="9">
        <v>40863</v>
      </c>
      <c r="O4035" s="3" t="s">
        <v>3608</v>
      </c>
      <c r="P4035" s="3" t="s">
        <v>636</v>
      </c>
      <c r="Q4035" s="3" t="s">
        <v>5772</v>
      </c>
      <c r="R4035" s="3" t="s">
        <v>7061</v>
      </c>
      <c r="S4035" s="3" t="s">
        <v>7062</v>
      </c>
      <c r="T4035" s="3" t="s">
        <v>5775</v>
      </c>
      <c r="X4035" s="3">
        <v>4033</v>
      </c>
      <c r="Y4035" s="3">
        <v>48640</v>
      </c>
    </row>
    <row r="4036" spans="2:25" x14ac:dyDescent="0.35">
      <c r="B4036" s="3">
        <v>4034</v>
      </c>
      <c r="C4036" s="3" t="s">
        <v>3610</v>
      </c>
      <c r="D4036" s="3" t="s">
        <v>589</v>
      </c>
      <c r="H4036" s="3" t="s">
        <v>3610</v>
      </c>
      <c r="I4036" s="3" t="s">
        <v>589</v>
      </c>
      <c r="J4036" s="9">
        <v>41422</v>
      </c>
      <c r="K4036" s="9">
        <v>41424</v>
      </c>
      <c r="O4036" s="3" t="s">
        <v>3610</v>
      </c>
      <c r="P4036" s="3" t="s">
        <v>589</v>
      </c>
      <c r="Q4036" s="3" t="s">
        <v>5768</v>
      </c>
      <c r="R4036" s="3" t="s">
        <v>6031</v>
      </c>
      <c r="S4036" s="3" t="s">
        <v>6032</v>
      </c>
      <c r="T4036" s="3" t="s">
        <v>5771</v>
      </c>
      <c r="X4036" s="3">
        <v>4034</v>
      </c>
      <c r="Y4036" s="3">
        <v>48205</v>
      </c>
    </row>
    <row r="4037" spans="2:25" x14ac:dyDescent="0.35">
      <c r="B4037" s="3">
        <v>4035</v>
      </c>
      <c r="C4037" s="3" t="s">
        <v>3610</v>
      </c>
      <c r="D4037" s="3" t="s">
        <v>875</v>
      </c>
      <c r="H4037" s="3" t="s">
        <v>3610</v>
      </c>
      <c r="I4037" s="3" t="s">
        <v>875</v>
      </c>
      <c r="J4037" s="9">
        <v>41422</v>
      </c>
      <c r="K4037" s="9">
        <v>41424</v>
      </c>
      <c r="O4037" s="3" t="s">
        <v>3610</v>
      </c>
      <c r="P4037" s="3" t="s">
        <v>875</v>
      </c>
      <c r="Q4037" s="3" t="s">
        <v>5768</v>
      </c>
      <c r="R4037" s="3" t="s">
        <v>6031</v>
      </c>
      <c r="S4037" s="3" t="s">
        <v>6032</v>
      </c>
      <c r="T4037" s="3" t="s">
        <v>5771</v>
      </c>
      <c r="X4037" s="3">
        <v>4035</v>
      </c>
      <c r="Y4037" s="3">
        <v>48205</v>
      </c>
    </row>
    <row r="4038" spans="2:25" x14ac:dyDescent="0.35">
      <c r="B4038" s="3">
        <v>4036</v>
      </c>
      <c r="C4038" s="3" t="s">
        <v>3610</v>
      </c>
      <c r="D4038" s="3" t="s">
        <v>1454</v>
      </c>
      <c r="H4038" s="3" t="s">
        <v>3610</v>
      </c>
      <c r="I4038" s="3" t="s">
        <v>1454</v>
      </c>
      <c r="J4038" s="9">
        <v>41422</v>
      </c>
      <c r="K4038" s="9">
        <v>41424</v>
      </c>
      <c r="O4038" s="3" t="s">
        <v>3610</v>
      </c>
      <c r="P4038" s="3" t="s">
        <v>1454</v>
      </c>
      <c r="Q4038" s="3" t="s">
        <v>5768</v>
      </c>
      <c r="R4038" s="3" t="s">
        <v>6031</v>
      </c>
      <c r="S4038" s="3" t="s">
        <v>6032</v>
      </c>
      <c r="T4038" s="3" t="s">
        <v>5771</v>
      </c>
      <c r="X4038" s="3">
        <v>4036</v>
      </c>
      <c r="Y4038" s="3">
        <v>48205</v>
      </c>
    </row>
    <row r="4039" spans="2:25" x14ac:dyDescent="0.35">
      <c r="B4039" s="3">
        <v>4037</v>
      </c>
      <c r="C4039" s="3" t="s">
        <v>3611</v>
      </c>
      <c r="D4039" s="3" t="s">
        <v>382</v>
      </c>
      <c r="H4039" s="3" t="s">
        <v>3611</v>
      </c>
      <c r="I4039" s="3" t="s">
        <v>382</v>
      </c>
      <c r="J4039" s="9">
        <v>40976</v>
      </c>
      <c r="K4039" s="9">
        <v>40978</v>
      </c>
      <c r="O4039" s="3" t="s">
        <v>3611</v>
      </c>
      <c r="P4039" s="3" t="s">
        <v>382</v>
      </c>
      <c r="Q4039" s="3" t="s">
        <v>5801</v>
      </c>
      <c r="R4039" s="3" t="s">
        <v>7069</v>
      </c>
      <c r="S4039" s="3" t="s">
        <v>7070</v>
      </c>
      <c r="T4039" s="3" t="s">
        <v>5771</v>
      </c>
      <c r="X4039" s="3">
        <v>4037</v>
      </c>
      <c r="Y4039" s="3">
        <v>81001</v>
      </c>
    </row>
    <row r="4040" spans="2:25" x14ac:dyDescent="0.35">
      <c r="B4040" s="3">
        <v>4038</v>
      </c>
      <c r="C4040" s="3" t="s">
        <v>3612</v>
      </c>
      <c r="D4040" s="3" t="s">
        <v>2493</v>
      </c>
      <c r="H4040" s="3" t="s">
        <v>3612</v>
      </c>
      <c r="I4040" s="3" t="s">
        <v>2493</v>
      </c>
      <c r="J4040" s="9">
        <v>41932</v>
      </c>
      <c r="K4040" s="9">
        <v>41937</v>
      </c>
      <c r="O4040" s="3" t="s">
        <v>3612</v>
      </c>
      <c r="P4040" s="3" t="s">
        <v>2493</v>
      </c>
      <c r="Q4040" s="3" t="s">
        <v>5772</v>
      </c>
      <c r="R4040" s="3" t="s">
        <v>6171</v>
      </c>
      <c r="S4040" s="3" t="s">
        <v>6172</v>
      </c>
      <c r="T4040" s="3" t="s">
        <v>5775</v>
      </c>
      <c r="X4040" s="3">
        <v>4038</v>
      </c>
      <c r="Y4040" s="3">
        <v>76706</v>
      </c>
    </row>
    <row r="4041" spans="2:25" x14ac:dyDescent="0.35">
      <c r="B4041" s="3">
        <v>4039</v>
      </c>
      <c r="C4041" s="3" t="s">
        <v>3612</v>
      </c>
      <c r="D4041" s="3" t="s">
        <v>3079</v>
      </c>
      <c r="H4041" s="3" t="s">
        <v>3612</v>
      </c>
      <c r="I4041" s="3" t="s">
        <v>3079</v>
      </c>
      <c r="J4041" s="9">
        <v>41932</v>
      </c>
      <c r="K4041" s="9">
        <v>41937</v>
      </c>
      <c r="O4041" s="3" t="s">
        <v>3612</v>
      </c>
      <c r="P4041" s="3" t="s">
        <v>3079</v>
      </c>
      <c r="Q4041" s="3" t="s">
        <v>5772</v>
      </c>
      <c r="R4041" s="3" t="s">
        <v>6171</v>
      </c>
      <c r="S4041" s="3" t="s">
        <v>6172</v>
      </c>
      <c r="T4041" s="3" t="s">
        <v>5775</v>
      </c>
      <c r="X4041" s="3">
        <v>4039</v>
      </c>
      <c r="Y4041" s="3">
        <v>76706</v>
      </c>
    </row>
    <row r="4042" spans="2:25" x14ac:dyDescent="0.35">
      <c r="B4042" s="3">
        <v>4040</v>
      </c>
      <c r="C4042" s="3" t="s">
        <v>3613</v>
      </c>
      <c r="D4042" s="3" t="s">
        <v>1794</v>
      </c>
      <c r="H4042" s="3" t="s">
        <v>3613</v>
      </c>
      <c r="I4042" s="3" t="s">
        <v>1794</v>
      </c>
      <c r="J4042" s="9">
        <v>41584</v>
      </c>
      <c r="K4042" s="9">
        <v>41587</v>
      </c>
      <c r="O4042" s="3" t="s">
        <v>3613</v>
      </c>
      <c r="P4042" s="3" t="s">
        <v>1794</v>
      </c>
      <c r="Q4042" s="3" t="s">
        <v>5801</v>
      </c>
      <c r="R4042" s="3" t="s">
        <v>5926</v>
      </c>
      <c r="S4042" s="3" t="s">
        <v>5927</v>
      </c>
      <c r="T4042" s="3" t="s">
        <v>5775</v>
      </c>
      <c r="X4042" s="3">
        <v>4040</v>
      </c>
      <c r="Y4042" s="3">
        <v>94109</v>
      </c>
    </row>
    <row r="4043" spans="2:25" x14ac:dyDescent="0.35">
      <c r="B4043" s="3">
        <v>4041</v>
      </c>
      <c r="C4043" s="3" t="s">
        <v>3614</v>
      </c>
      <c r="D4043" s="3" t="s">
        <v>299</v>
      </c>
      <c r="H4043" s="3" t="s">
        <v>3614</v>
      </c>
      <c r="I4043" s="3" t="s">
        <v>299</v>
      </c>
      <c r="J4043" s="9">
        <v>41635</v>
      </c>
      <c r="K4043" s="9">
        <v>41639</v>
      </c>
      <c r="O4043" s="3" t="s">
        <v>3614</v>
      </c>
      <c r="P4043" s="3" t="s">
        <v>299</v>
      </c>
      <c r="Q4043" s="3" t="s">
        <v>5772</v>
      </c>
      <c r="R4043" s="3" t="s">
        <v>6259</v>
      </c>
      <c r="S4043" s="3" t="s">
        <v>6260</v>
      </c>
      <c r="T4043" s="3" t="s">
        <v>5771</v>
      </c>
      <c r="X4043" s="3">
        <v>4041</v>
      </c>
      <c r="Y4043" s="3">
        <v>10024</v>
      </c>
    </row>
    <row r="4044" spans="2:25" x14ac:dyDescent="0.35">
      <c r="B4044" s="3">
        <v>4042</v>
      </c>
      <c r="C4044" s="3" t="s">
        <v>3615</v>
      </c>
      <c r="D4044" s="3" t="s">
        <v>1713</v>
      </c>
      <c r="H4044" s="3" t="s">
        <v>3615</v>
      </c>
      <c r="I4044" s="3" t="s">
        <v>1713</v>
      </c>
      <c r="J4044" s="9">
        <v>41012</v>
      </c>
      <c r="K4044" s="9">
        <v>41018</v>
      </c>
      <c r="O4044" s="3" t="s">
        <v>3615</v>
      </c>
      <c r="P4044" s="3" t="s">
        <v>1713</v>
      </c>
      <c r="Q4044" s="3" t="s">
        <v>5772</v>
      </c>
      <c r="R4044" s="3" t="s">
        <v>6407</v>
      </c>
      <c r="S4044" s="3" t="s">
        <v>6408</v>
      </c>
      <c r="T4044" s="3" t="s">
        <v>5771</v>
      </c>
      <c r="X4044" s="3">
        <v>4042</v>
      </c>
      <c r="Y4044" s="3">
        <v>90036</v>
      </c>
    </row>
    <row r="4045" spans="2:25" x14ac:dyDescent="0.35">
      <c r="B4045" s="3">
        <v>4043</v>
      </c>
      <c r="C4045" s="3" t="s">
        <v>3615</v>
      </c>
      <c r="D4045" s="3" t="s">
        <v>349</v>
      </c>
      <c r="H4045" s="3" t="s">
        <v>3615</v>
      </c>
      <c r="I4045" s="3" t="s">
        <v>349</v>
      </c>
      <c r="J4045" s="9">
        <v>41012</v>
      </c>
      <c r="K4045" s="9">
        <v>41018</v>
      </c>
      <c r="O4045" s="3" t="s">
        <v>3615</v>
      </c>
      <c r="P4045" s="3" t="s">
        <v>349</v>
      </c>
      <c r="Q4045" s="3" t="s">
        <v>5772</v>
      </c>
      <c r="R4045" s="3" t="s">
        <v>6407</v>
      </c>
      <c r="S4045" s="3" t="s">
        <v>6408</v>
      </c>
      <c r="T4045" s="3" t="s">
        <v>5771</v>
      </c>
      <c r="X4045" s="3">
        <v>4043</v>
      </c>
      <c r="Y4045" s="3">
        <v>90036</v>
      </c>
    </row>
    <row r="4046" spans="2:25" x14ac:dyDescent="0.35">
      <c r="B4046" s="3">
        <v>4044</v>
      </c>
      <c r="C4046" s="3" t="s">
        <v>3615</v>
      </c>
      <c r="D4046" s="3" t="s">
        <v>1341</v>
      </c>
      <c r="H4046" s="3" t="s">
        <v>3615</v>
      </c>
      <c r="I4046" s="3" t="s">
        <v>1341</v>
      </c>
      <c r="J4046" s="9">
        <v>41012</v>
      </c>
      <c r="K4046" s="9">
        <v>41018</v>
      </c>
      <c r="O4046" s="3" t="s">
        <v>3615</v>
      </c>
      <c r="P4046" s="3" t="s">
        <v>1341</v>
      </c>
      <c r="Q4046" s="3" t="s">
        <v>5772</v>
      </c>
      <c r="R4046" s="3" t="s">
        <v>6407</v>
      </c>
      <c r="S4046" s="3" t="s">
        <v>6408</v>
      </c>
      <c r="T4046" s="3" t="s">
        <v>5771</v>
      </c>
      <c r="X4046" s="3">
        <v>4044</v>
      </c>
      <c r="Y4046" s="3">
        <v>90036</v>
      </c>
    </row>
    <row r="4047" spans="2:25" x14ac:dyDescent="0.35">
      <c r="B4047" s="3">
        <v>4045</v>
      </c>
      <c r="C4047" s="3" t="s">
        <v>3616</v>
      </c>
      <c r="D4047" s="3" t="s">
        <v>3617</v>
      </c>
      <c r="H4047" s="3" t="s">
        <v>3616</v>
      </c>
      <c r="I4047" s="3" t="s">
        <v>3617</v>
      </c>
      <c r="J4047" s="9">
        <v>41895</v>
      </c>
      <c r="K4047" s="9">
        <v>41898</v>
      </c>
      <c r="O4047" s="3" t="s">
        <v>3616</v>
      </c>
      <c r="P4047" s="3" t="s">
        <v>3617</v>
      </c>
      <c r="Q4047" s="3" t="s">
        <v>5801</v>
      </c>
      <c r="R4047" s="3" t="s">
        <v>5996</v>
      </c>
      <c r="S4047" s="3" t="s">
        <v>5997</v>
      </c>
      <c r="T4047" s="3" t="s">
        <v>5771</v>
      </c>
      <c r="X4047" s="3">
        <v>4045</v>
      </c>
      <c r="Y4047" s="3">
        <v>2895</v>
      </c>
    </row>
    <row r="4048" spans="2:25" x14ac:dyDescent="0.35">
      <c r="B4048" s="3">
        <v>4046</v>
      </c>
      <c r="C4048" s="3" t="s">
        <v>3616</v>
      </c>
      <c r="D4048" s="3" t="s">
        <v>1025</v>
      </c>
      <c r="H4048" s="3" t="s">
        <v>3616</v>
      </c>
      <c r="I4048" s="3" t="s">
        <v>1025</v>
      </c>
      <c r="J4048" s="9">
        <v>41895</v>
      </c>
      <c r="K4048" s="9">
        <v>41898</v>
      </c>
      <c r="O4048" s="3" t="s">
        <v>3616</v>
      </c>
      <c r="P4048" s="3" t="s">
        <v>1025</v>
      </c>
      <c r="Q4048" s="3" t="s">
        <v>5801</v>
      </c>
      <c r="R4048" s="3" t="s">
        <v>5996</v>
      </c>
      <c r="S4048" s="3" t="s">
        <v>5997</v>
      </c>
      <c r="T4048" s="3" t="s">
        <v>5771</v>
      </c>
      <c r="X4048" s="3">
        <v>4046</v>
      </c>
      <c r="Y4048" s="3">
        <v>2895</v>
      </c>
    </row>
    <row r="4049" spans="2:25" x14ac:dyDescent="0.35">
      <c r="B4049" s="3">
        <v>4047</v>
      </c>
      <c r="C4049" s="3" t="s">
        <v>3618</v>
      </c>
      <c r="D4049" s="3" t="s">
        <v>2930</v>
      </c>
      <c r="H4049" s="3" t="s">
        <v>3618</v>
      </c>
      <c r="I4049" s="3" t="s">
        <v>2930</v>
      </c>
      <c r="J4049" s="9">
        <v>41240</v>
      </c>
      <c r="K4049" s="9">
        <v>41246</v>
      </c>
      <c r="O4049" s="3" t="s">
        <v>3618</v>
      </c>
      <c r="P4049" s="3" t="s">
        <v>2930</v>
      </c>
      <c r="Q4049" s="3" t="s">
        <v>5772</v>
      </c>
      <c r="R4049" s="3" t="s">
        <v>7095</v>
      </c>
      <c r="S4049" s="3" t="s">
        <v>7096</v>
      </c>
      <c r="T4049" s="3" t="s">
        <v>5782</v>
      </c>
      <c r="X4049" s="3">
        <v>4047</v>
      </c>
      <c r="Y4049" s="3">
        <v>19140</v>
      </c>
    </row>
    <row r="4050" spans="2:25" x14ac:dyDescent="0.35">
      <c r="B4050" s="3">
        <v>4048</v>
      </c>
      <c r="C4050" s="3" t="s">
        <v>3619</v>
      </c>
      <c r="D4050" s="3" t="s">
        <v>3620</v>
      </c>
      <c r="H4050" s="3" t="s">
        <v>3619</v>
      </c>
      <c r="I4050" s="3" t="s">
        <v>3620</v>
      </c>
      <c r="J4050" s="9">
        <v>41765</v>
      </c>
      <c r="K4050" s="9">
        <v>41769</v>
      </c>
      <c r="O4050" s="3" t="s">
        <v>3619</v>
      </c>
      <c r="P4050" s="3" t="s">
        <v>3620</v>
      </c>
      <c r="Q4050" s="3" t="s">
        <v>5772</v>
      </c>
      <c r="R4050" s="3" t="s">
        <v>7133</v>
      </c>
      <c r="S4050" s="3" t="s">
        <v>7134</v>
      </c>
      <c r="T4050" s="3" t="s">
        <v>5775</v>
      </c>
      <c r="X4050" s="3">
        <v>4048</v>
      </c>
      <c r="Y4050" s="3">
        <v>94122</v>
      </c>
    </row>
    <row r="4051" spans="2:25" x14ac:dyDescent="0.35">
      <c r="B4051" s="3">
        <v>4049</v>
      </c>
      <c r="C4051" s="3" t="s">
        <v>3621</v>
      </c>
      <c r="D4051" s="3" t="s">
        <v>2160</v>
      </c>
      <c r="H4051" s="3" t="s">
        <v>3621</v>
      </c>
      <c r="I4051" s="3" t="s">
        <v>2160</v>
      </c>
      <c r="J4051" s="9">
        <v>41337</v>
      </c>
      <c r="K4051" s="9">
        <v>41342</v>
      </c>
      <c r="O4051" s="3" t="s">
        <v>3621</v>
      </c>
      <c r="P4051" s="3" t="s">
        <v>2160</v>
      </c>
      <c r="Q4051" s="3" t="s">
        <v>5772</v>
      </c>
      <c r="R4051" s="3" t="s">
        <v>6431</v>
      </c>
      <c r="S4051" s="3" t="s">
        <v>6432</v>
      </c>
      <c r="T4051" s="3" t="s">
        <v>5775</v>
      </c>
      <c r="X4051" s="3">
        <v>4049</v>
      </c>
      <c r="Y4051" s="3">
        <v>78664</v>
      </c>
    </row>
    <row r="4052" spans="2:25" x14ac:dyDescent="0.35">
      <c r="B4052" s="3">
        <v>4050</v>
      </c>
      <c r="C4052" s="3" t="s">
        <v>3621</v>
      </c>
      <c r="D4052" s="3" t="s">
        <v>2880</v>
      </c>
      <c r="H4052" s="3" t="s">
        <v>3621</v>
      </c>
      <c r="I4052" s="3" t="s">
        <v>2880</v>
      </c>
      <c r="J4052" s="9">
        <v>41337</v>
      </c>
      <c r="K4052" s="9">
        <v>41342</v>
      </c>
      <c r="O4052" s="3" t="s">
        <v>3621</v>
      </c>
      <c r="P4052" s="3" t="s">
        <v>2880</v>
      </c>
      <c r="Q4052" s="3" t="s">
        <v>5772</v>
      </c>
      <c r="R4052" s="3" t="s">
        <v>6431</v>
      </c>
      <c r="S4052" s="3" t="s">
        <v>6432</v>
      </c>
      <c r="T4052" s="3" t="s">
        <v>5775</v>
      </c>
      <c r="X4052" s="3">
        <v>4050</v>
      </c>
      <c r="Y4052" s="3">
        <v>78664</v>
      </c>
    </row>
    <row r="4053" spans="2:25" x14ac:dyDescent="0.35">
      <c r="B4053" s="3">
        <v>4051</v>
      </c>
      <c r="C4053" s="3" t="s">
        <v>3621</v>
      </c>
      <c r="D4053" s="3" t="s">
        <v>1700</v>
      </c>
      <c r="H4053" s="3" t="s">
        <v>3621</v>
      </c>
      <c r="I4053" s="3" t="s">
        <v>1700</v>
      </c>
      <c r="J4053" s="9">
        <v>41337</v>
      </c>
      <c r="K4053" s="9">
        <v>41342</v>
      </c>
      <c r="O4053" s="3" t="s">
        <v>3621</v>
      </c>
      <c r="P4053" s="3" t="s">
        <v>1700</v>
      </c>
      <c r="Q4053" s="3" t="s">
        <v>5772</v>
      </c>
      <c r="R4053" s="3" t="s">
        <v>6431</v>
      </c>
      <c r="S4053" s="3" t="s">
        <v>6432</v>
      </c>
      <c r="T4053" s="3" t="s">
        <v>5775</v>
      </c>
      <c r="X4053" s="3">
        <v>4051</v>
      </c>
      <c r="Y4053" s="3">
        <v>78664</v>
      </c>
    </row>
    <row r="4054" spans="2:25" x14ac:dyDescent="0.35">
      <c r="B4054" s="3">
        <v>4052</v>
      </c>
      <c r="C4054" s="3" t="s">
        <v>3621</v>
      </c>
      <c r="D4054" s="3" t="s">
        <v>669</v>
      </c>
      <c r="H4054" s="3" t="s">
        <v>3621</v>
      </c>
      <c r="I4054" s="3" t="s">
        <v>669</v>
      </c>
      <c r="J4054" s="9">
        <v>41337</v>
      </c>
      <c r="K4054" s="9">
        <v>41342</v>
      </c>
      <c r="O4054" s="3" t="s">
        <v>3621</v>
      </c>
      <c r="P4054" s="3" t="s">
        <v>669</v>
      </c>
      <c r="Q4054" s="3" t="s">
        <v>5772</v>
      </c>
      <c r="R4054" s="3" t="s">
        <v>6431</v>
      </c>
      <c r="S4054" s="3" t="s">
        <v>6432</v>
      </c>
      <c r="T4054" s="3" t="s">
        <v>5775</v>
      </c>
      <c r="X4054" s="3">
        <v>4052</v>
      </c>
      <c r="Y4054" s="3">
        <v>78664</v>
      </c>
    </row>
    <row r="4055" spans="2:25" x14ac:dyDescent="0.35">
      <c r="B4055" s="3">
        <v>4053</v>
      </c>
      <c r="C4055" s="3" t="s">
        <v>3622</v>
      </c>
      <c r="D4055" s="3" t="s">
        <v>1287</v>
      </c>
      <c r="H4055" s="3" t="s">
        <v>3622</v>
      </c>
      <c r="I4055" s="3" t="s">
        <v>1287</v>
      </c>
      <c r="J4055" s="9">
        <v>41136</v>
      </c>
      <c r="K4055" s="9">
        <v>41140</v>
      </c>
      <c r="O4055" s="3" t="s">
        <v>3622</v>
      </c>
      <c r="P4055" s="3" t="s">
        <v>1287</v>
      </c>
      <c r="Q4055" s="3" t="s">
        <v>5772</v>
      </c>
      <c r="R4055" s="3" t="s">
        <v>6985</v>
      </c>
      <c r="S4055" s="3" t="s">
        <v>6986</v>
      </c>
      <c r="T4055" s="3" t="s">
        <v>5775</v>
      </c>
      <c r="X4055" s="3">
        <v>4053</v>
      </c>
      <c r="Y4055" s="3">
        <v>94601</v>
      </c>
    </row>
    <row r="4056" spans="2:25" x14ac:dyDescent="0.35">
      <c r="B4056" s="3">
        <v>4054</v>
      </c>
      <c r="C4056" s="3" t="s">
        <v>3622</v>
      </c>
      <c r="D4056" s="3" t="s">
        <v>1889</v>
      </c>
      <c r="H4056" s="3" t="s">
        <v>3622</v>
      </c>
      <c r="I4056" s="3" t="s">
        <v>1889</v>
      </c>
      <c r="J4056" s="9">
        <v>41136</v>
      </c>
      <c r="K4056" s="9">
        <v>41140</v>
      </c>
      <c r="O4056" s="3" t="s">
        <v>3622</v>
      </c>
      <c r="P4056" s="3" t="s">
        <v>1889</v>
      </c>
      <c r="Q4056" s="3" t="s">
        <v>5772</v>
      </c>
      <c r="R4056" s="3" t="s">
        <v>6985</v>
      </c>
      <c r="S4056" s="3" t="s">
        <v>6986</v>
      </c>
      <c r="T4056" s="3" t="s">
        <v>5775</v>
      </c>
      <c r="X4056" s="3">
        <v>4054</v>
      </c>
      <c r="Y4056" s="3">
        <v>94601</v>
      </c>
    </row>
    <row r="4057" spans="2:25" x14ac:dyDescent="0.35">
      <c r="B4057" s="3">
        <v>4055</v>
      </c>
      <c r="C4057" s="3" t="s">
        <v>3623</v>
      </c>
      <c r="D4057" s="3" t="s">
        <v>3343</v>
      </c>
      <c r="H4057" s="3" t="s">
        <v>3623</v>
      </c>
      <c r="I4057" s="3" t="s">
        <v>3343</v>
      </c>
      <c r="J4057" s="9">
        <v>41041</v>
      </c>
      <c r="K4057" s="9">
        <v>41045</v>
      </c>
      <c r="O4057" s="3" t="s">
        <v>3623</v>
      </c>
      <c r="P4057" s="3" t="s">
        <v>3343</v>
      </c>
      <c r="Q4057" s="3" t="s">
        <v>5768</v>
      </c>
      <c r="R4057" s="3" t="s">
        <v>6851</v>
      </c>
      <c r="S4057" s="3" t="s">
        <v>6852</v>
      </c>
      <c r="T4057" s="3" t="s">
        <v>5775</v>
      </c>
      <c r="X4057" s="3">
        <v>4055</v>
      </c>
      <c r="Y4057" s="3">
        <v>10024</v>
      </c>
    </row>
    <row r="4058" spans="2:25" x14ac:dyDescent="0.35">
      <c r="B4058" s="3">
        <v>4056</v>
      </c>
      <c r="C4058" s="3" t="s">
        <v>3624</v>
      </c>
      <c r="D4058" s="3" t="s">
        <v>547</v>
      </c>
      <c r="H4058" s="3" t="s">
        <v>3624</v>
      </c>
      <c r="I4058" s="3" t="s">
        <v>547</v>
      </c>
      <c r="J4058" s="9">
        <v>41544</v>
      </c>
      <c r="K4058" s="9">
        <v>41544</v>
      </c>
      <c r="O4058" s="3" t="s">
        <v>3624</v>
      </c>
      <c r="P4058" s="3" t="s">
        <v>547</v>
      </c>
      <c r="Q4058" s="3" t="s">
        <v>6020</v>
      </c>
      <c r="R4058" s="3" t="s">
        <v>6301</v>
      </c>
      <c r="S4058" s="3" t="s">
        <v>6302</v>
      </c>
      <c r="T4058" s="3" t="s">
        <v>5775</v>
      </c>
      <c r="X4058" s="3">
        <v>4056</v>
      </c>
      <c r="Y4058" s="3">
        <v>92374</v>
      </c>
    </row>
    <row r="4059" spans="2:25" x14ac:dyDescent="0.35">
      <c r="B4059" s="3">
        <v>4057</v>
      </c>
      <c r="C4059" s="3" t="s">
        <v>3624</v>
      </c>
      <c r="D4059" s="3" t="s">
        <v>1619</v>
      </c>
      <c r="H4059" s="3" t="s">
        <v>3624</v>
      </c>
      <c r="I4059" s="3" t="s">
        <v>1619</v>
      </c>
      <c r="J4059" s="9">
        <v>41544</v>
      </c>
      <c r="K4059" s="9">
        <v>41544</v>
      </c>
      <c r="O4059" s="3" t="s">
        <v>3624</v>
      </c>
      <c r="P4059" s="3" t="s">
        <v>1619</v>
      </c>
      <c r="Q4059" s="3" t="s">
        <v>6020</v>
      </c>
      <c r="R4059" s="3" t="s">
        <v>6301</v>
      </c>
      <c r="S4059" s="3" t="s">
        <v>6302</v>
      </c>
      <c r="T4059" s="3" t="s">
        <v>5775</v>
      </c>
      <c r="X4059" s="3">
        <v>4057</v>
      </c>
      <c r="Y4059" s="3">
        <v>92374</v>
      </c>
    </row>
    <row r="4060" spans="2:25" x14ac:dyDescent="0.35">
      <c r="B4060" s="3">
        <v>4058</v>
      </c>
      <c r="C4060" s="3" t="s">
        <v>3624</v>
      </c>
      <c r="D4060" s="3" t="s">
        <v>3234</v>
      </c>
      <c r="H4060" s="3" t="s">
        <v>3624</v>
      </c>
      <c r="I4060" s="3" t="s">
        <v>3234</v>
      </c>
      <c r="J4060" s="9">
        <v>41544</v>
      </c>
      <c r="K4060" s="9">
        <v>41544</v>
      </c>
      <c r="O4060" s="3" t="s">
        <v>3624</v>
      </c>
      <c r="P4060" s="3" t="s">
        <v>3234</v>
      </c>
      <c r="Q4060" s="3" t="s">
        <v>6020</v>
      </c>
      <c r="R4060" s="3" t="s">
        <v>6301</v>
      </c>
      <c r="S4060" s="3" t="s">
        <v>6302</v>
      </c>
      <c r="T4060" s="3" t="s">
        <v>5775</v>
      </c>
      <c r="X4060" s="3">
        <v>4058</v>
      </c>
      <c r="Y4060" s="3">
        <v>92374</v>
      </c>
    </row>
    <row r="4061" spans="2:25" x14ac:dyDescent="0.35">
      <c r="B4061" s="3">
        <v>4059</v>
      </c>
      <c r="C4061" s="3" t="s">
        <v>3624</v>
      </c>
      <c r="D4061" s="3" t="s">
        <v>548</v>
      </c>
      <c r="H4061" s="3" t="s">
        <v>3624</v>
      </c>
      <c r="I4061" s="3" t="s">
        <v>548</v>
      </c>
      <c r="J4061" s="9">
        <v>41544</v>
      </c>
      <c r="K4061" s="9">
        <v>41544</v>
      </c>
      <c r="O4061" s="3" t="s">
        <v>3624</v>
      </c>
      <c r="P4061" s="3" t="s">
        <v>548</v>
      </c>
      <c r="Q4061" s="3" t="s">
        <v>6020</v>
      </c>
      <c r="R4061" s="3" t="s">
        <v>6301</v>
      </c>
      <c r="S4061" s="3" t="s">
        <v>6302</v>
      </c>
      <c r="T4061" s="3" t="s">
        <v>5775</v>
      </c>
      <c r="X4061" s="3">
        <v>4059</v>
      </c>
      <c r="Y4061" s="3">
        <v>92374</v>
      </c>
    </row>
    <row r="4062" spans="2:25" x14ac:dyDescent="0.35">
      <c r="B4062" s="3">
        <v>4060</v>
      </c>
      <c r="C4062" s="3" t="s">
        <v>3625</v>
      </c>
      <c r="D4062" s="3" t="s">
        <v>157</v>
      </c>
      <c r="H4062" s="3" t="s">
        <v>3625</v>
      </c>
      <c r="I4062" s="3" t="s">
        <v>157</v>
      </c>
      <c r="J4062" s="9">
        <v>41745</v>
      </c>
      <c r="K4062" s="9">
        <v>41747</v>
      </c>
      <c r="O4062" s="3" t="s">
        <v>3625</v>
      </c>
      <c r="P4062" s="3" t="s">
        <v>157</v>
      </c>
      <c r="Q4062" s="3" t="s">
        <v>5768</v>
      </c>
      <c r="R4062" s="3" t="s">
        <v>6381</v>
      </c>
      <c r="S4062" s="3" t="s">
        <v>6382</v>
      </c>
      <c r="T4062" s="3" t="s">
        <v>5771</v>
      </c>
      <c r="X4062" s="3">
        <v>4060</v>
      </c>
      <c r="Y4062" s="3">
        <v>90049</v>
      </c>
    </row>
    <row r="4063" spans="2:25" x14ac:dyDescent="0.35">
      <c r="B4063" s="3">
        <v>4061</v>
      </c>
      <c r="C4063" s="3" t="s">
        <v>3626</v>
      </c>
      <c r="D4063" s="3" t="s">
        <v>1418</v>
      </c>
      <c r="H4063" s="3" t="s">
        <v>3626</v>
      </c>
      <c r="I4063" s="3" t="s">
        <v>1418</v>
      </c>
      <c r="J4063" s="9">
        <v>41801</v>
      </c>
      <c r="K4063" s="9">
        <v>41805</v>
      </c>
      <c r="O4063" s="3" t="s">
        <v>3626</v>
      </c>
      <c r="P4063" s="3" t="s">
        <v>1418</v>
      </c>
      <c r="Q4063" s="3" t="s">
        <v>5772</v>
      </c>
      <c r="R4063" s="3" t="s">
        <v>5806</v>
      </c>
      <c r="S4063" s="3" t="s">
        <v>5807</v>
      </c>
      <c r="T4063" s="3" t="s">
        <v>5771</v>
      </c>
      <c r="X4063" s="3">
        <v>4061</v>
      </c>
      <c r="Y4063" s="3">
        <v>10011</v>
      </c>
    </row>
    <row r="4064" spans="2:25" x14ac:dyDescent="0.35">
      <c r="B4064" s="3">
        <v>4062</v>
      </c>
      <c r="C4064" s="3" t="s">
        <v>3627</v>
      </c>
      <c r="D4064" s="3" t="s">
        <v>2451</v>
      </c>
      <c r="H4064" s="3" t="s">
        <v>3627</v>
      </c>
      <c r="I4064" s="3" t="s">
        <v>2451</v>
      </c>
      <c r="J4064" s="9">
        <v>41884</v>
      </c>
      <c r="K4064" s="9">
        <v>41884</v>
      </c>
      <c r="O4064" s="3" t="s">
        <v>3627</v>
      </c>
      <c r="P4064" s="3" t="s">
        <v>2451</v>
      </c>
      <c r="Q4064" s="3" t="s">
        <v>6020</v>
      </c>
      <c r="R4064" s="3" t="s">
        <v>6133</v>
      </c>
      <c r="S4064" s="3" t="s">
        <v>6134</v>
      </c>
      <c r="T4064" s="3" t="s">
        <v>5775</v>
      </c>
      <c r="X4064" s="3">
        <v>4062</v>
      </c>
      <c r="Y4064" s="3">
        <v>48205</v>
      </c>
    </row>
    <row r="4065" spans="2:25" x14ac:dyDescent="0.35">
      <c r="B4065" s="3">
        <v>4063</v>
      </c>
      <c r="C4065" s="3" t="s">
        <v>3628</v>
      </c>
      <c r="D4065" s="3" t="s">
        <v>3067</v>
      </c>
      <c r="H4065" s="3" t="s">
        <v>3628</v>
      </c>
      <c r="I4065" s="3" t="s">
        <v>3067</v>
      </c>
      <c r="J4065" s="9">
        <v>40708</v>
      </c>
      <c r="K4065" s="9">
        <v>40714</v>
      </c>
      <c r="O4065" s="3" t="s">
        <v>3628</v>
      </c>
      <c r="P4065" s="3" t="s">
        <v>3067</v>
      </c>
      <c r="Q4065" s="3" t="s">
        <v>5772</v>
      </c>
      <c r="R4065" s="3" t="s">
        <v>7229</v>
      </c>
      <c r="S4065" s="3" t="s">
        <v>7230</v>
      </c>
      <c r="T4065" s="3" t="s">
        <v>5782</v>
      </c>
      <c r="X4065" s="3">
        <v>4063</v>
      </c>
      <c r="Y4065" s="3">
        <v>48234</v>
      </c>
    </row>
    <row r="4066" spans="2:25" x14ac:dyDescent="0.35">
      <c r="B4066" s="3">
        <v>4064</v>
      </c>
      <c r="C4066" s="3" t="s">
        <v>3629</v>
      </c>
      <c r="D4066" s="3" t="s">
        <v>497</v>
      </c>
      <c r="H4066" s="3" t="s">
        <v>3629</v>
      </c>
      <c r="I4066" s="3" t="s">
        <v>497</v>
      </c>
      <c r="J4066" s="9">
        <v>41895</v>
      </c>
      <c r="K4066" s="9">
        <v>41900</v>
      </c>
      <c r="O4066" s="3" t="s">
        <v>3629</v>
      </c>
      <c r="P4066" s="3" t="s">
        <v>497</v>
      </c>
      <c r="Q4066" s="3" t="s">
        <v>5768</v>
      </c>
      <c r="R4066" s="3" t="s">
        <v>6865</v>
      </c>
      <c r="S4066" s="3" t="s">
        <v>6866</v>
      </c>
      <c r="T4066" s="3" t="s">
        <v>5775</v>
      </c>
      <c r="X4066" s="3">
        <v>4064</v>
      </c>
      <c r="Y4066" s="3">
        <v>90036</v>
      </c>
    </row>
    <row r="4067" spans="2:25" x14ac:dyDescent="0.35">
      <c r="B4067" s="3">
        <v>4065</v>
      </c>
      <c r="C4067" s="3" t="s">
        <v>3630</v>
      </c>
      <c r="D4067" s="3" t="s">
        <v>2128</v>
      </c>
      <c r="H4067" s="3" t="s">
        <v>3630</v>
      </c>
      <c r="I4067" s="3" t="s">
        <v>2128</v>
      </c>
      <c r="J4067" s="9">
        <v>41447</v>
      </c>
      <c r="K4067" s="9">
        <v>41452</v>
      </c>
      <c r="O4067" s="3" t="s">
        <v>3630</v>
      </c>
      <c r="P4067" s="3" t="s">
        <v>2128</v>
      </c>
      <c r="Q4067" s="3" t="s">
        <v>5772</v>
      </c>
      <c r="R4067" s="3" t="s">
        <v>6723</v>
      </c>
      <c r="S4067" s="3" t="s">
        <v>6724</v>
      </c>
      <c r="T4067" s="3" t="s">
        <v>5775</v>
      </c>
      <c r="X4067" s="3">
        <v>4065</v>
      </c>
      <c r="Y4067" s="3">
        <v>10011</v>
      </c>
    </row>
    <row r="4068" spans="2:25" x14ac:dyDescent="0.35">
      <c r="B4068" s="3">
        <v>4066</v>
      </c>
      <c r="C4068" s="3" t="s">
        <v>3630</v>
      </c>
      <c r="D4068" s="3" t="s">
        <v>2822</v>
      </c>
      <c r="H4068" s="3" t="s">
        <v>3630</v>
      </c>
      <c r="I4068" s="3" t="s">
        <v>2822</v>
      </c>
      <c r="J4068" s="9">
        <v>41447</v>
      </c>
      <c r="K4068" s="9">
        <v>41452</v>
      </c>
      <c r="O4068" s="3" t="s">
        <v>3630</v>
      </c>
      <c r="P4068" s="3" t="s">
        <v>2822</v>
      </c>
      <c r="Q4068" s="3" t="s">
        <v>5772</v>
      </c>
      <c r="R4068" s="3" t="s">
        <v>6723</v>
      </c>
      <c r="S4068" s="3" t="s">
        <v>6724</v>
      </c>
      <c r="T4068" s="3" t="s">
        <v>5775</v>
      </c>
      <c r="X4068" s="3">
        <v>4066</v>
      </c>
      <c r="Y4068" s="3">
        <v>10011</v>
      </c>
    </row>
    <row r="4069" spans="2:25" x14ac:dyDescent="0.35">
      <c r="B4069" s="3">
        <v>4067</v>
      </c>
      <c r="C4069" s="3" t="s">
        <v>3630</v>
      </c>
      <c r="D4069" s="3" t="s">
        <v>732</v>
      </c>
      <c r="H4069" s="3" t="s">
        <v>3630</v>
      </c>
      <c r="I4069" s="3" t="s">
        <v>732</v>
      </c>
      <c r="J4069" s="9">
        <v>41447</v>
      </c>
      <c r="K4069" s="9">
        <v>41452</v>
      </c>
      <c r="O4069" s="3" t="s">
        <v>3630</v>
      </c>
      <c r="P4069" s="3" t="s">
        <v>732</v>
      </c>
      <c r="Q4069" s="3" t="s">
        <v>5772</v>
      </c>
      <c r="R4069" s="3" t="s">
        <v>6723</v>
      </c>
      <c r="S4069" s="3" t="s">
        <v>6724</v>
      </c>
      <c r="T4069" s="3" t="s">
        <v>5775</v>
      </c>
      <c r="X4069" s="3">
        <v>4067</v>
      </c>
      <c r="Y4069" s="3">
        <v>10011</v>
      </c>
    </row>
    <row r="4070" spans="2:25" x14ac:dyDescent="0.35">
      <c r="B4070" s="3">
        <v>4068</v>
      </c>
      <c r="C4070" s="3" t="s">
        <v>3631</v>
      </c>
      <c r="D4070" s="3" t="s">
        <v>2659</v>
      </c>
      <c r="H4070" s="3" t="s">
        <v>3631</v>
      </c>
      <c r="I4070" s="3" t="s">
        <v>2659</v>
      </c>
      <c r="J4070" s="9">
        <v>40873</v>
      </c>
      <c r="K4070" s="9">
        <v>40878</v>
      </c>
      <c r="O4070" s="3" t="s">
        <v>3631</v>
      </c>
      <c r="P4070" s="3" t="s">
        <v>2659</v>
      </c>
      <c r="Q4070" s="3" t="s">
        <v>5772</v>
      </c>
      <c r="R4070" s="3" t="s">
        <v>5868</v>
      </c>
      <c r="S4070" s="3" t="s">
        <v>5869</v>
      </c>
      <c r="T4070" s="3" t="s">
        <v>5782</v>
      </c>
      <c r="X4070" s="3">
        <v>4068</v>
      </c>
      <c r="Y4070" s="3">
        <v>94109</v>
      </c>
    </row>
    <row r="4071" spans="2:25" x14ac:dyDescent="0.35">
      <c r="B4071" s="3">
        <v>4069</v>
      </c>
      <c r="C4071" s="3" t="s">
        <v>3632</v>
      </c>
      <c r="D4071" s="3" t="s">
        <v>2128</v>
      </c>
      <c r="H4071" s="3" t="s">
        <v>3632</v>
      </c>
      <c r="I4071" s="3" t="s">
        <v>2128</v>
      </c>
      <c r="J4071" s="9">
        <v>41718</v>
      </c>
      <c r="K4071" s="9">
        <v>41721</v>
      </c>
      <c r="O4071" s="3" t="s">
        <v>3632</v>
      </c>
      <c r="P4071" s="3" t="s">
        <v>2128</v>
      </c>
      <c r="Q4071" s="3" t="s">
        <v>5768</v>
      </c>
      <c r="R4071" s="3" t="s">
        <v>6087</v>
      </c>
      <c r="S4071" s="3" t="s">
        <v>6088</v>
      </c>
      <c r="T4071" s="3" t="s">
        <v>5775</v>
      </c>
      <c r="X4071" s="3">
        <v>4069</v>
      </c>
      <c r="Y4071" s="3">
        <v>93727</v>
      </c>
    </row>
    <row r="4072" spans="2:25" x14ac:dyDescent="0.35">
      <c r="B4072" s="3">
        <v>4070</v>
      </c>
      <c r="C4072" s="3" t="s">
        <v>3632</v>
      </c>
      <c r="D4072" s="3" t="s">
        <v>1027</v>
      </c>
      <c r="H4072" s="3" t="s">
        <v>3632</v>
      </c>
      <c r="I4072" s="3" t="s">
        <v>1027</v>
      </c>
      <c r="J4072" s="9">
        <v>41718</v>
      </c>
      <c r="K4072" s="9">
        <v>41721</v>
      </c>
      <c r="O4072" s="3" t="s">
        <v>3632</v>
      </c>
      <c r="P4072" s="3" t="s">
        <v>1027</v>
      </c>
      <c r="Q4072" s="3" t="s">
        <v>5768</v>
      </c>
      <c r="R4072" s="3" t="s">
        <v>6087</v>
      </c>
      <c r="S4072" s="3" t="s">
        <v>6088</v>
      </c>
      <c r="T4072" s="3" t="s">
        <v>5775</v>
      </c>
      <c r="X4072" s="3">
        <v>4070</v>
      </c>
      <c r="Y4072" s="3">
        <v>93727</v>
      </c>
    </row>
    <row r="4073" spans="2:25" x14ac:dyDescent="0.35">
      <c r="B4073" s="3">
        <v>4071</v>
      </c>
      <c r="C4073" s="3" t="s">
        <v>3632</v>
      </c>
      <c r="D4073" s="3" t="s">
        <v>2367</v>
      </c>
      <c r="H4073" s="3" t="s">
        <v>3632</v>
      </c>
      <c r="I4073" s="3" t="s">
        <v>2367</v>
      </c>
      <c r="J4073" s="9">
        <v>41718</v>
      </c>
      <c r="K4073" s="9">
        <v>41721</v>
      </c>
      <c r="O4073" s="3" t="s">
        <v>3632</v>
      </c>
      <c r="P4073" s="3" t="s">
        <v>2367</v>
      </c>
      <c r="Q4073" s="3" t="s">
        <v>5768</v>
      </c>
      <c r="R4073" s="3" t="s">
        <v>6087</v>
      </c>
      <c r="S4073" s="3" t="s">
        <v>6088</v>
      </c>
      <c r="T4073" s="3" t="s">
        <v>5775</v>
      </c>
      <c r="X4073" s="3">
        <v>4071</v>
      </c>
      <c r="Y4073" s="3">
        <v>93727</v>
      </c>
    </row>
    <row r="4074" spans="2:25" x14ac:dyDescent="0.35">
      <c r="B4074" s="3">
        <v>4072</v>
      </c>
      <c r="C4074" s="3" t="s">
        <v>3632</v>
      </c>
      <c r="D4074" s="3" t="s">
        <v>208</v>
      </c>
      <c r="H4074" s="3" t="s">
        <v>3632</v>
      </c>
      <c r="I4074" s="3" t="s">
        <v>208</v>
      </c>
      <c r="J4074" s="9">
        <v>41718</v>
      </c>
      <c r="K4074" s="9">
        <v>41721</v>
      </c>
      <c r="O4074" s="3" t="s">
        <v>3632</v>
      </c>
      <c r="P4074" s="3" t="s">
        <v>208</v>
      </c>
      <c r="Q4074" s="3" t="s">
        <v>5768</v>
      </c>
      <c r="R4074" s="3" t="s">
        <v>6087</v>
      </c>
      <c r="S4074" s="3" t="s">
        <v>6088</v>
      </c>
      <c r="T4074" s="3" t="s">
        <v>5775</v>
      </c>
      <c r="X4074" s="3">
        <v>4072</v>
      </c>
      <c r="Y4074" s="3">
        <v>93727</v>
      </c>
    </row>
    <row r="4075" spans="2:25" x14ac:dyDescent="0.35">
      <c r="B4075" s="3">
        <v>4073</v>
      </c>
      <c r="C4075" s="3" t="s">
        <v>3633</v>
      </c>
      <c r="D4075" s="3" t="s">
        <v>3538</v>
      </c>
      <c r="H4075" s="3" t="s">
        <v>3633</v>
      </c>
      <c r="I4075" s="3" t="s">
        <v>3538</v>
      </c>
      <c r="J4075" s="9">
        <v>40834</v>
      </c>
      <c r="K4075" s="9">
        <v>40838</v>
      </c>
      <c r="O4075" s="3" t="s">
        <v>3633</v>
      </c>
      <c r="P4075" s="3" t="s">
        <v>3538</v>
      </c>
      <c r="Q4075" s="3" t="s">
        <v>5772</v>
      </c>
      <c r="R4075" s="3" t="s">
        <v>6869</v>
      </c>
      <c r="S4075" s="3" t="s">
        <v>6870</v>
      </c>
      <c r="T4075" s="3" t="s">
        <v>5771</v>
      </c>
      <c r="X4075" s="3">
        <v>4073</v>
      </c>
      <c r="Y4075" s="3">
        <v>71854</v>
      </c>
    </row>
    <row r="4076" spans="2:25" x14ac:dyDescent="0.35">
      <c r="B4076" s="3">
        <v>4074</v>
      </c>
      <c r="C4076" s="3" t="s">
        <v>3634</v>
      </c>
      <c r="D4076" s="3" t="s">
        <v>137</v>
      </c>
      <c r="H4076" s="3" t="s">
        <v>3634</v>
      </c>
      <c r="I4076" s="3" t="s">
        <v>137</v>
      </c>
      <c r="J4076" s="9">
        <v>41874</v>
      </c>
      <c r="K4076" s="9">
        <v>41875</v>
      </c>
      <c r="O4076" s="3" t="s">
        <v>3634</v>
      </c>
      <c r="P4076" s="3" t="s">
        <v>137</v>
      </c>
      <c r="Q4076" s="3" t="s">
        <v>5801</v>
      </c>
      <c r="R4076" s="3" t="s">
        <v>7185</v>
      </c>
      <c r="S4076" s="3" t="s">
        <v>7186</v>
      </c>
      <c r="T4076" s="3" t="s">
        <v>5775</v>
      </c>
      <c r="X4076" s="3">
        <v>4074</v>
      </c>
      <c r="Y4076" s="3">
        <v>94110</v>
      </c>
    </row>
    <row r="4077" spans="2:25" x14ac:dyDescent="0.35">
      <c r="B4077" s="3">
        <v>4075</v>
      </c>
      <c r="C4077" s="3" t="s">
        <v>3635</v>
      </c>
      <c r="D4077" s="3" t="s">
        <v>2777</v>
      </c>
      <c r="H4077" s="3" t="s">
        <v>3635</v>
      </c>
      <c r="I4077" s="3" t="s">
        <v>2777</v>
      </c>
      <c r="J4077" s="9">
        <v>41598</v>
      </c>
      <c r="K4077" s="9">
        <v>41601</v>
      </c>
      <c r="O4077" s="3" t="s">
        <v>3635</v>
      </c>
      <c r="P4077" s="3" t="s">
        <v>2777</v>
      </c>
      <c r="Q4077" s="3" t="s">
        <v>5801</v>
      </c>
      <c r="R4077" s="3" t="s">
        <v>6907</v>
      </c>
      <c r="S4077" s="3" t="s">
        <v>6908</v>
      </c>
      <c r="T4077" s="3" t="s">
        <v>5771</v>
      </c>
      <c r="X4077" s="3">
        <v>4075</v>
      </c>
      <c r="Y4077" s="3">
        <v>46203</v>
      </c>
    </row>
    <row r="4078" spans="2:25" x14ac:dyDescent="0.35">
      <c r="B4078" s="3">
        <v>4076</v>
      </c>
      <c r="C4078" s="3" t="s">
        <v>3636</v>
      </c>
      <c r="D4078" s="3" t="s">
        <v>22</v>
      </c>
      <c r="H4078" s="3" t="s">
        <v>3636</v>
      </c>
      <c r="I4078" s="3" t="s">
        <v>22</v>
      </c>
      <c r="J4078" s="9">
        <v>41529</v>
      </c>
      <c r="K4078" s="9">
        <v>41535</v>
      </c>
      <c r="O4078" s="3" t="s">
        <v>3636</v>
      </c>
      <c r="P4078" s="3" t="s">
        <v>22</v>
      </c>
      <c r="Q4078" s="3" t="s">
        <v>5772</v>
      </c>
      <c r="R4078" s="3" t="s">
        <v>6993</v>
      </c>
      <c r="S4078" s="3" t="s">
        <v>6994</v>
      </c>
      <c r="T4078" s="3" t="s">
        <v>5775</v>
      </c>
      <c r="X4078" s="3">
        <v>4076</v>
      </c>
      <c r="Y4078" s="3">
        <v>95123</v>
      </c>
    </row>
    <row r="4079" spans="2:25" x14ac:dyDescent="0.35">
      <c r="B4079" s="3">
        <v>4077</v>
      </c>
      <c r="C4079" s="3" t="s">
        <v>3636</v>
      </c>
      <c r="D4079" s="3" t="s">
        <v>530</v>
      </c>
      <c r="H4079" s="3" t="s">
        <v>3636</v>
      </c>
      <c r="I4079" s="3" t="s">
        <v>530</v>
      </c>
      <c r="J4079" s="9">
        <v>41529</v>
      </c>
      <c r="K4079" s="9">
        <v>41535</v>
      </c>
      <c r="O4079" s="3" t="s">
        <v>3636</v>
      </c>
      <c r="P4079" s="3" t="s">
        <v>530</v>
      </c>
      <c r="Q4079" s="3" t="s">
        <v>5772</v>
      </c>
      <c r="R4079" s="3" t="s">
        <v>6993</v>
      </c>
      <c r="S4079" s="3" t="s">
        <v>6994</v>
      </c>
      <c r="T4079" s="3" t="s">
        <v>5775</v>
      </c>
      <c r="X4079" s="3">
        <v>4077</v>
      </c>
      <c r="Y4079" s="3">
        <v>95123</v>
      </c>
    </row>
    <row r="4080" spans="2:25" x14ac:dyDescent="0.35">
      <c r="B4080" s="3">
        <v>4078</v>
      </c>
      <c r="C4080" s="3" t="s">
        <v>3637</v>
      </c>
      <c r="D4080" s="3" t="s">
        <v>3638</v>
      </c>
      <c r="H4080" s="3" t="s">
        <v>3637</v>
      </c>
      <c r="I4080" s="3" t="s">
        <v>3638</v>
      </c>
      <c r="J4080" s="9">
        <v>41541</v>
      </c>
      <c r="K4080" s="9">
        <v>41544</v>
      </c>
      <c r="O4080" s="3" t="s">
        <v>3637</v>
      </c>
      <c r="P4080" s="3" t="s">
        <v>3638</v>
      </c>
      <c r="Q4080" s="3" t="s">
        <v>5768</v>
      </c>
      <c r="R4080" s="3" t="s">
        <v>7187</v>
      </c>
      <c r="S4080" s="3" t="s">
        <v>7188</v>
      </c>
      <c r="T4080" s="3" t="s">
        <v>5771</v>
      </c>
      <c r="X4080" s="3">
        <v>4078</v>
      </c>
      <c r="Y4080" s="3">
        <v>98115</v>
      </c>
    </row>
    <row r="4081" spans="2:25" x14ac:dyDescent="0.35">
      <c r="B4081" s="3">
        <v>4079</v>
      </c>
      <c r="C4081" s="3" t="s">
        <v>3639</v>
      </c>
      <c r="D4081" s="3" t="s">
        <v>1430</v>
      </c>
      <c r="H4081" s="3" t="s">
        <v>3639</v>
      </c>
      <c r="I4081" s="3" t="s">
        <v>1430</v>
      </c>
      <c r="J4081" s="9">
        <v>41856</v>
      </c>
      <c r="K4081" s="9">
        <v>41860</v>
      </c>
      <c r="O4081" s="3" t="s">
        <v>3639</v>
      </c>
      <c r="P4081" s="3" t="s">
        <v>1430</v>
      </c>
      <c r="Q4081" s="3" t="s">
        <v>5772</v>
      </c>
      <c r="R4081" s="3" t="s">
        <v>6515</v>
      </c>
      <c r="S4081" s="3" t="s">
        <v>6516</v>
      </c>
      <c r="T4081" s="3" t="s">
        <v>5771</v>
      </c>
      <c r="X4081" s="3">
        <v>4079</v>
      </c>
      <c r="Y4081" s="3">
        <v>75007</v>
      </c>
    </row>
    <row r="4082" spans="2:25" x14ac:dyDescent="0.35">
      <c r="B4082" s="3">
        <v>4080</v>
      </c>
      <c r="C4082" s="3" t="s">
        <v>3640</v>
      </c>
      <c r="D4082" s="3" t="s">
        <v>3641</v>
      </c>
      <c r="H4082" s="3" t="s">
        <v>3640</v>
      </c>
      <c r="I4082" s="3" t="s">
        <v>3641</v>
      </c>
      <c r="J4082" s="9">
        <v>41489</v>
      </c>
      <c r="K4082" s="9">
        <v>41491</v>
      </c>
      <c r="O4082" s="3" t="s">
        <v>3640</v>
      </c>
      <c r="P4082" s="3" t="s">
        <v>3641</v>
      </c>
      <c r="Q4082" s="3" t="s">
        <v>5768</v>
      </c>
      <c r="R4082" s="3" t="s">
        <v>6255</v>
      </c>
      <c r="S4082" s="3" t="s">
        <v>6256</v>
      </c>
      <c r="T4082" s="3" t="s">
        <v>5771</v>
      </c>
      <c r="X4082" s="3">
        <v>4080</v>
      </c>
      <c r="Y4082" s="3">
        <v>90032</v>
      </c>
    </row>
    <row r="4083" spans="2:25" x14ac:dyDescent="0.35">
      <c r="B4083" s="3">
        <v>4081</v>
      </c>
      <c r="C4083" s="3" t="s">
        <v>3640</v>
      </c>
      <c r="D4083" s="3" t="s">
        <v>218</v>
      </c>
      <c r="H4083" s="3" t="s">
        <v>3640</v>
      </c>
      <c r="I4083" s="3" t="s">
        <v>218</v>
      </c>
      <c r="J4083" s="9">
        <v>41489</v>
      </c>
      <c r="K4083" s="9">
        <v>41491</v>
      </c>
      <c r="O4083" s="3" t="s">
        <v>3640</v>
      </c>
      <c r="P4083" s="3" t="s">
        <v>218</v>
      </c>
      <c r="Q4083" s="3" t="s">
        <v>5768</v>
      </c>
      <c r="R4083" s="3" t="s">
        <v>6255</v>
      </c>
      <c r="S4083" s="3" t="s">
        <v>6256</v>
      </c>
      <c r="T4083" s="3" t="s">
        <v>5771</v>
      </c>
      <c r="X4083" s="3">
        <v>4081</v>
      </c>
      <c r="Y4083" s="3">
        <v>90032</v>
      </c>
    </row>
    <row r="4084" spans="2:25" x14ac:dyDescent="0.35">
      <c r="B4084" s="3">
        <v>4082</v>
      </c>
      <c r="C4084" s="3" t="s">
        <v>3640</v>
      </c>
      <c r="D4084" s="3" t="s">
        <v>552</v>
      </c>
      <c r="H4084" s="3" t="s">
        <v>3640</v>
      </c>
      <c r="I4084" s="3" t="s">
        <v>552</v>
      </c>
      <c r="J4084" s="9">
        <v>41489</v>
      </c>
      <c r="K4084" s="9">
        <v>41491</v>
      </c>
      <c r="O4084" s="3" t="s">
        <v>3640</v>
      </c>
      <c r="P4084" s="3" t="s">
        <v>552</v>
      </c>
      <c r="Q4084" s="3" t="s">
        <v>5768</v>
      </c>
      <c r="R4084" s="3" t="s">
        <v>6255</v>
      </c>
      <c r="S4084" s="3" t="s">
        <v>6256</v>
      </c>
      <c r="T4084" s="3" t="s">
        <v>5771</v>
      </c>
      <c r="X4084" s="3">
        <v>4082</v>
      </c>
      <c r="Y4084" s="3">
        <v>90032</v>
      </c>
    </row>
    <row r="4085" spans="2:25" x14ac:dyDescent="0.35">
      <c r="B4085" s="3">
        <v>4083</v>
      </c>
      <c r="C4085" s="3" t="s">
        <v>3642</v>
      </c>
      <c r="D4085" s="3" t="s">
        <v>120</v>
      </c>
      <c r="H4085" s="3" t="s">
        <v>3642</v>
      </c>
      <c r="I4085" s="3" t="s">
        <v>120</v>
      </c>
      <c r="J4085" s="9">
        <v>41050</v>
      </c>
      <c r="K4085" s="9">
        <v>41056</v>
      </c>
      <c r="O4085" s="3" t="s">
        <v>3642</v>
      </c>
      <c r="P4085" s="3" t="s">
        <v>120</v>
      </c>
      <c r="Q4085" s="3" t="s">
        <v>5772</v>
      </c>
      <c r="R4085" s="3" t="s">
        <v>5828</v>
      </c>
      <c r="S4085" s="3" t="s">
        <v>5829</v>
      </c>
      <c r="T4085" s="3" t="s">
        <v>5775</v>
      </c>
      <c r="X4085" s="3">
        <v>4083</v>
      </c>
      <c r="Y4085" s="3">
        <v>60423</v>
      </c>
    </row>
    <row r="4086" spans="2:25" x14ac:dyDescent="0.35">
      <c r="B4086" s="3">
        <v>4084</v>
      </c>
      <c r="C4086" s="3" t="s">
        <v>3643</v>
      </c>
      <c r="D4086" s="3" t="s">
        <v>2767</v>
      </c>
      <c r="H4086" s="3" t="s">
        <v>3643</v>
      </c>
      <c r="I4086" s="3" t="s">
        <v>2767</v>
      </c>
      <c r="J4086" s="9">
        <v>41947</v>
      </c>
      <c r="K4086" s="9">
        <v>41949</v>
      </c>
      <c r="O4086" s="3" t="s">
        <v>3643</v>
      </c>
      <c r="P4086" s="3" t="s">
        <v>2767</v>
      </c>
      <c r="Q4086" s="3" t="s">
        <v>5768</v>
      </c>
      <c r="R4086" s="3" t="s">
        <v>6461</v>
      </c>
      <c r="S4086" s="3" t="s">
        <v>6462</v>
      </c>
      <c r="T4086" s="3" t="s">
        <v>5775</v>
      </c>
      <c r="X4086" s="3">
        <v>4084</v>
      </c>
      <c r="Y4086" s="3">
        <v>98105</v>
      </c>
    </row>
    <row r="4087" spans="2:25" x14ac:dyDescent="0.35">
      <c r="B4087" s="3">
        <v>4085</v>
      </c>
      <c r="C4087" s="3" t="s">
        <v>3644</v>
      </c>
      <c r="D4087" s="3" t="s">
        <v>2077</v>
      </c>
      <c r="H4087" s="3" t="s">
        <v>3644</v>
      </c>
      <c r="I4087" s="3" t="s">
        <v>2077</v>
      </c>
      <c r="J4087" s="9">
        <v>41015</v>
      </c>
      <c r="K4087" s="9">
        <v>41020</v>
      </c>
      <c r="O4087" s="3" t="s">
        <v>3644</v>
      </c>
      <c r="P4087" s="3" t="s">
        <v>2077</v>
      </c>
      <c r="Q4087" s="3" t="s">
        <v>5772</v>
      </c>
      <c r="R4087" s="3" t="s">
        <v>6215</v>
      </c>
      <c r="S4087" s="3" t="s">
        <v>6216</v>
      </c>
      <c r="T4087" s="3" t="s">
        <v>5771</v>
      </c>
      <c r="X4087" s="3">
        <v>4085</v>
      </c>
      <c r="Y4087" s="3">
        <v>19143</v>
      </c>
    </row>
    <row r="4088" spans="2:25" x14ac:dyDescent="0.35">
      <c r="B4088" s="3">
        <v>4086</v>
      </c>
      <c r="C4088" s="3" t="s">
        <v>3645</v>
      </c>
      <c r="D4088" s="3" t="s">
        <v>2220</v>
      </c>
      <c r="H4088" s="3" t="s">
        <v>3645</v>
      </c>
      <c r="I4088" s="3" t="s">
        <v>2220</v>
      </c>
      <c r="J4088" s="9">
        <v>41212</v>
      </c>
      <c r="K4088" s="9">
        <v>41215</v>
      </c>
      <c r="O4088" s="3" t="s">
        <v>3645</v>
      </c>
      <c r="P4088" s="3" t="s">
        <v>2220</v>
      </c>
      <c r="Q4088" s="3" t="s">
        <v>5801</v>
      </c>
      <c r="R4088" s="3" t="s">
        <v>6879</v>
      </c>
      <c r="S4088" s="3" t="s">
        <v>6880</v>
      </c>
      <c r="T4088" s="3" t="s">
        <v>5775</v>
      </c>
      <c r="X4088" s="3">
        <v>4086</v>
      </c>
      <c r="Y4088" s="3">
        <v>23464</v>
      </c>
    </row>
    <row r="4089" spans="2:25" x14ac:dyDescent="0.35">
      <c r="B4089" s="3">
        <v>4087</v>
      </c>
      <c r="C4089" s="3" t="s">
        <v>3646</v>
      </c>
      <c r="D4089" s="3" t="s">
        <v>803</v>
      </c>
      <c r="H4089" s="3" t="s">
        <v>3646</v>
      </c>
      <c r="I4089" s="3" t="s">
        <v>803</v>
      </c>
      <c r="J4089" s="9">
        <v>40973</v>
      </c>
      <c r="K4089" s="9">
        <v>40975</v>
      </c>
      <c r="O4089" s="3" t="s">
        <v>3646</v>
      </c>
      <c r="P4089" s="3" t="s">
        <v>803</v>
      </c>
      <c r="Q4089" s="3" t="s">
        <v>5768</v>
      </c>
      <c r="R4089" s="3" t="s">
        <v>5978</v>
      </c>
      <c r="S4089" s="3" t="s">
        <v>5979</v>
      </c>
      <c r="T4089" s="3" t="s">
        <v>5771</v>
      </c>
      <c r="X4089" s="3">
        <v>4087</v>
      </c>
      <c r="Y4089" s="3">
        <v>18018</v>
      </c>
    </row>
    <row r="4090" spans="2:25" x14ac:dyDescent="0.35">
      <c r="B4090" s="3">
        <v>4088</v>
      </c>
      <c r="C4090" s="3" t="s">
        <v>3646</v>
      </c>
      <c r="D4090" s="3" t="s">
        <v>2507</v>
      </c>
      <c r="H4090" s="3" t="s">
        <v>3646</v>
      </c>
      <c r="I4090" s="3" t="s">
        <v>2507</v>
      </c>
      <c r="J4090" s="9">
        <v>40973</v>
      </c>
      <c r="K4090" s="9">
        <v>40975</v>
      </c>
      <c r="O4090" s="3" t="s">
        <v>3646</v>
      </c>
      <c r="P4090" s="3" t="s">
        <v>2507</v>
      </c>
      <c r="Q4090" s="3" t="s">
        <v>5768</v>
      </c>
      <c r="R4090" s="3" t="s">
        <v>5978</v>
      </c>
      <c r="S4090" s="3" t="s">
        <v>5979</v>
      </c>
      <c r="T4090" s="3" t="s">
        <v>5771</v>
      </c>
      <c r="X4090" s="3">
        <v>4088</v>
      </c>
      <c r="Y4090" s="3">
        <v>18018</v>
      </c>
    </row>
    <row r="4091" spans="2:25" x14ac:dyDescent="0.35">
      <c r="B4091" s="3">
        <v>4089</v>
      </c>
      <c r="C4091" s="3" t="s">
        <v>3647</v>
      </c>
      <c r="D4091" s="3" t="s">
        <v>2370</v>
      </c>
      <c r="H4091" s="3" t="s">
        <v>3647</v>
      </c>
      <c r="I4091" s="3" t="s">
        <v>2370</v>
      </c>
      <c r="J4091" s="9">
        <v>41495</v>
      </c>
      <c r="K4091" s="9">
        <v>41501</v>
      </c>
      <c r="O4091" s="3" t="s">
        <v>3647</v>
      </c>
      <c r="P4091" s="3" t="s">
        <v>2370</v>
      </c>
      <c r="Q4091" s="3" t="s">
        <v>5772</v>
      </c>
      <c r="R4091" s="3" t="s">
        <v>6147</v>
      </c>
      <c r="S4091" s="3" t="s">
        <v>6148</v>
      </c>
      <c r="T4091" s="3" t="s">
        <v>5775</v>
      </c>
      <c r="X4091" s="3">
        <v>4089</v>
      </c>
      <c r="Y4091" s="3">
        <v>73120</v>
      </c>
    </row>
    <row r="4092" spans="2:25" x14ac:dyDescent="0.35">
      <c r="B4092" s="3">
        <v>4090</v>
      </c>
      <c r="C4092" s="3" t="s">
        <v>3648</v>
      </c>
      <c r="D4092" s="3" t="s">
        <v>1103</v>
      </c>
      <c r="H4092" s="3" t="s">
        <v>3648</v>
      </c>
      <c r="I4092" s="3" t="s">
        <v>1103</v>
      </c>
      <c r="J4092" s="9">
        <v>41643</v>
      </c>
      <c r="K4092" s="9">
        <v>41648</v>
      </c>
      <c r="O4092" s="3" t="s">
        <v>3648</v>
      </c>
      <c r="P4092" s="3" t="s">
        <v>1103</v>
      </c>
      <c r="Q4092" s="3" t="s">
        <v>5772</v>
      </c>
      <c r="R4092" s="3" t="s">
        <v>5948</v>
      </c>
      <c r="S4092" s="3" t="s">
        <v>5949</v>
      </c>
      <c r="T4092" s="3" t="s">
        <v>5775</v>
      </c>
      <c r="X4092" s="3">
        <v>4090</v>
      </c>
      <c r="Y4092" s="3">
        <v>91730</v>
      </c>
    </row>
    <row r="4093" spans="2:25" x14ac:dyDescent="0.35">
      <c r="B4093" s="3">
        <v>4091</v>
      </c>
      <c r="C4093" s="3" t="s">
        <v>3649</v>
      </c>
      <c r="D4093" s="3" t="s">
        <v>933</v>
      </c>
      <c r="H4093" s="3" t="s">
        <v>3649</v>
      </c>
      <c r="I4093" s="3" t="s">
        <v>933</v>
      </c>
      <c r="J4093" s="9">
        <v>41922</v>
      </c>
      <c r="K4093" s="9">
        <v>41924</v>
      </c>
      <c r="O4093" s="3" t="s">
        <v>3649</v>
      </c>
      <c r="P4093" s="3" t="s">
        <v>933</v>
      </c>
      <c r="Q4093" s="3" t="s">
        <v>5801</v>
      </c>
      <c r="R4093" s="3" t="s">
        <v>6081</v>
      </c>
      <c r="S4093" s="3" t="s">
        <v>6082</v>
      </c>
      <c r="T4093" s="3" t="s">
        <v>5775</v>
      </c>
      <c r="X4093" s="3">
        <v>4091</v>
      </c>
      <c r="Y4093" s="3">
        <v>90032</v>
      </c>
    </row>
    <row r="4094" spans="2:25" x14ac:dyDescent="0.35">
      <c r="B4094" s="3">
        <v>4092</v>
      </c>
      <c r="C4094" s="3" t="s">
        <v>3650</v>
      </c>
      <c r="D4094" s="3" t="s">
        <v>1575</v>
      </c>
      <c r="H4094" s="3" t="s">
        <v>3650</v>
      </c>
      <c r="I4094" s="3" t="s">
        <v>1575</v>
      </c>
      <c r="J4094" s="9">
        <v>41933</v>
      </c>
      <c r="K4094" s="9">
        <v>41939</v>
      </c>
      <c r="O4094" s="3" t="s">
        <v>3650</v>
      </c>
      <c r="P4094" s="3" t="s">
        <v>1575</v>
      </c>
      <c r="Q4094" s="3" t="s">
        <v>5772</v>
      </c>
      <c r="R4094" s="3" t="s">
        <v>5799</v>
      </c>
      <c r="S4094" s="3" t="s">
        <v>5800</v>
      </c>
      <c r="T4094" s="3" t="s">
        <v>5782</v>
      </c>
      <c r="X4094" s="3">
        <v>4092</v>
      </c>
      <c r="Y4094" s="3">
        <v>19120</v>
      </c>
    </row>
    <row r="4095" spans="2:25" x14ac:dyDescent="0.35">
      <c r="B4095" s="3">
        <v>4093</v>
      </c>
      <c r="C4095" s="3" t="s">
        <v>3651</v>
      </c>
      <c r="D4095" s="3" t="s">
        <v>2164</v>
      </c>
      <c r="H4095" s="3" t="s">
        <v>3651</v>
      </c>
      <c r="I4095" s="3" t="s">
        <v>2164</v>
      </c>
      <c r="J4095" s="9">
        <v>40793</v>
      </c>
      <c r="K4095" s="9">
        <v>40796</v>
      </c>
      <c r="O4095" s="3" t="s">
        <v>3651</v>
      </c>
      <c r="P4095" s="3" t="s">
        <v>2164</v>
      </c>
      <c r="Q4095" s="3" t="s">
        <v>5801</v>
      </c>
      <c r="R4095" s="3" t="s">
        <v>6519</v>
      </c>
      <c r="S4095" s="3" t="s">
        <v>6520</v>
      </c>
      <c r="T4095" s="3" t="s">
        <v>5782</v>
      </c>
      <c r="X4095" s="3">
        <v>4093</v>
      </c>
      <c r="Y4095" s="3">
        <v>77036</v>
      </c>
    </row>
    <row r="4096" spans="2:25" x14ac:dyDescent="0.35">
      <c r="B4096" s="3">
        <v>4094</v>
      </c>
      <c r="C4096" s="3" t="s">
        <v>3651</v>
      </c>
      <c r="D4096" s="3" t="s">
        <v>420</v>
      </c>
      <c r="H4096" s="3" t="s">
        <v>3651</v>
      </c>
      <c r="I4096" s="3" t="s">
        <v>420</v>
      </c>
      <c r="J4096" s="9">
        <v>40793</v>
      </c>
      <c r="K4096" s="9">
        <v>40796</v>
      </c>
      <c r="O4096" s="3" t="s">
        <v>3651</v>
      </c>
      <c r="P4096" s="3" t="s">
        <v>420</v>
      </c>
      <c r="Q4096" s="3" t="s">
        <v>5801</v>
      </c>
      <c r="R4096" s="3" t="s">
        <v>6519</v>
      </c>
      <c r="S4096" s="3" t="s">
        <v>6520</v>
      </c>
      <c r="T4096" s="3" t="s">
        <v>5782</v>
      </c>
      <c r="X4096" s="3">
        <v>4094</v>
      </c>
      <c r="Y4096" s="3">
        <v>77036</v>
      </c>
    </row>
    <row r="4097" spans="2:25" x14ac:dyDescent="0.35">
      <c r="B4097" s="3">
        <v>4095</v>
      </c>
      <c r="C4097" s="3" t="s">
        <v>3651</v>
      </c>
      <c r="D4097" s="3" t="s">
        <v>951</v>
      </c>
      <c r="H4097" s="3" t="s">
        <v>3651</v>
      </c>
      <c r="I4097" s="3" t="s">
        <v>951</v>
      </c>
      <c r="J4097" s="9">
        <v>40793</v>
      </c>
      <c r="K4097" s="9">
        <v>40796</v>
      </c>
      <c r="O4097" s="3" t="s">
        <v>3651</v>
      </c>
      <c r="P4097" s="3" t="s">
        <v>951</v>
      </c>
      <c r="Q4097" s="3" t="s">
        <v>5801</v>
      </c>
      <c r="R4097" s="3" t="s">
        <v>6519</v>
      </c>
      <c r="S4097" s="3" t="s">
        <v>6520</v>
      </c>
      <c r="T4097" s="3" t="s">
        <v>5782</v>
      </c>
      <c r="X4097" s="3">
        <v>4095</v>
      </c>
      <c r="Y4097" s="3">
        <v>77036</v>
      </c>
    </row>
    <row r="4098" spans="2:25" x14ac:dyDescent="0.35">
      <c r="B4098" s="3">
        <v>4096</v>
      </c>
      <c r="C4098" s="3" t="s">
        <v>3651</v>
      </c>
      <c r="D4098" s="3" t="s">
        <v>1807</v>
      </c>
      <c r="H4098" s="3" t="s">
        <v>3651</v>
      </c>
      <c r="I4098" s="3" t="s">
        <v>1807</v>
      </c>
      <c r="J4098" s="9">
        <v>40793</v>
      </c>
      <c r="K4098" s="9">
        <v>40796</v>
      </c>
      <c r="O4098" s="3" t="s">
        <v>3651</v>
      </c>
      <c r="P4098" s="3" t="s">
        <v>1807</v>
      </c>
      <c r="Q4098" s="3" t="s">
        <v>5801</v>
      </c>
      <c r="R4098" s="3" t="s">
        <v>6519</v>
      </c>
      <c r="S4098" s="3" t="s">
        <v>6520</v>
      </c>
      <c r="T4098" s="3" t="s">
        <v>5782</v>
      </c>
      <c r="X4098" s="3">
        <v>4096</v>
      </c>
      <c r="Y4098" s="3">
        <v>77036</v>
      </c>
    </row>
    <row r="4099" spans="2:25" x14ac:dyDescent="0.35">
      <c r="B4099" s="3">
        <v>4097</v>
      </c>
      <c r="C4099" s="3" t="s">
        <v>3651</v>
      </c>
      <c r="D4099" s="3" t="s">
        <v>2900</v>
      </c>
      <c r="H4099" s="3" t="s">
        <v>3651</v>
      </c>
      <c r="I4099" s="3" t="s">
        <v>2900</v>
      </c>
      <c r="J4099" s="9">
        <v>40793</v>
      </c>
      <c r="K4099" s="9">
        <v>40796</v>
      </c>
      <c r="O4099" s="3" t="s">
        <v>3651</v>
      </c>
      <c r="P4099" s="3" t="s">
        <v>2900</v>
      </c>
      <c r="Q4099" s="3" t="s">
        <v>5801</v>
      </c>
      <c r="R4099" s="3" t="s">
        <v>6519</v>
      </c>
      <c r="S4099" s="3" t="s">
        <v>6520</v>
      </c>
      <c r="T4099" s="3" t="s">
        <v>5782</v>
      </c>
      <c r="X4099" s="3">
        <v>4097</v>
      </c>
      <c r="Y4099" s="3">
        <v>77036</v>
      </c>
    </row>
    <row r="4100" spans="2:25" x14ac:dyDescent="0.35">
      <c r="B4100" s="3">
        <v>4098</v>
      </c>
      <c r="C4100" s="3" t="s">
        <v>3652</v>
      </c>
      <c r="D4100" s="3" t="s">
        <v>1407</v>
      </c>
      <c r="H4100" s="3" t="s">
        <v>3652</v>
      </c>
      <c r="I4100" s="3" t="s">
        <v>1407</v>
      </c>
      <c r="J4100" s="9">
        <v>41913</v>
      </c>
      <c r="K4100" s="9">
        <v>41916</v>
      </c>
      <c r="O4100" s="3" t="s">
        <v>3652</v>
      </c>
      <c r="P4100" s="3" t="s">
        <v>1407</v>
      </c>
      <c r="Q4100" s="3" t="s">
        <v>5801</v>
      </c>
      <c r="R4100" s="3" t="s">
        <v>6999</v>
      </c>
      <c r="S4100" s="3" t="s">
        <v>7000</v>
      </c>
      <c r="T4100" s="3" t="s">
        <v>5771</v>
      </c>
      <c r="X4100" s="3">
        <v>4098</v>
      </c>
      <c r="Y4100" s="3">
        <v>98103</v>
      </c>
    </row>
    <row r="4101" spans="2:25" x14ac:dyDescent="0.35">
      <c r="B4101" s="3">
        <v>4099</v>
      </c>
      <c r="C4101" s="3" t="s">
        <v>3652</v>
      </c>
      <c r="D4101" s="3" t="s">
        <v>3653</v>
      </c>
      <c r="H4101" s="3" t="s">
        <v>3652</v>
      </c>
      <c r="I4101" s="3" t="s">
        <v>3653</v>
      </c>
      <c r="J4101" s="9">
        <v>41913</v>
      </c>
      <c r="K4101" s="9">
        <v>41916</v>
      </c>
      <c r="O4101" s="3" t="s">
        <v>3652</v>
      </c>
      <c r="P4101" s="3" t="s">
        <v>3653</v>
      </c>
      <c r="Q4101" s="3" t="s">
        <v>5801</v>
      </c>
      <c r="R4101" s="3" t="s">
        <v>6999</v>
      </c>
      <c r="S4101" s="3" t="s">
        <v>7000</v>
      </c>
      <c r="T4101" s="3" t="s">
        <v>5771</v>
      </c>
      <c r="X4101" s="3">
        <v>4099</v>
      </c>
      <c r="Y4101" s="3">
        <v>98103</v>
      </c>
    </row>
    <row r="4102" spans="2:25" x14ac:dyDescent="0.35">
      <c r="B4102" s="3">
        <v>4100</v>
      </c>
      <c r="C4102" s="3" t="s">
        <v>3652</v>
      </c>
      <c r="D4102" s="3" t="s">
        <v>1450</v>
      </c>
      <c r="H4102" s="3" t="s">
        <v>3652</v>
      </c>
      <c r="I4102" s="3" t="s">
        <v>1450</v>
      </c>
      <c r="J4102" s="9">
        <v>41913</v>
      </c>
      <c r="K4102" s="9">
        <v>41916</v>
      </c>
      <c r="O4102" s="3" t="s">
        <v>3652</v>
      </c>
      <c r="P4102" s="3" t="s">
        <v>1450</v>
      </c>
      <c r="Q4102" s="3" t="s">
        <v>5801</v>
      </c>
      <c r="R4102" s="3" t="s">
        <v>6999</v>
      </c>
      <c r="S4102" s="3" t="s">
        <v>7000</v>
      </c>
      <c r="T4102" s="3" t="s">
        <v>5771</v>
      </c>
      <c r="X4102" s="3">
        <v>4100</v>
      </c>
      <c r="Y4102" s="3">
        <v>98103</v>
      </c>
    </row>
    <row r="4103" spans="2:25" x14ac:dyDescent="0.35">
      <c r="B4103" s="3">
        <v>4101</v>
      </c>
      <c r="C4103" s="3" t="s">
        <v>3654</v>
      </c>
      <c r="D4103" s="3" t="s">
        <v>3655</v>
      </c>
      <c r="H4103" s="3" t="s">
        <v>3654</v>
      </c>
      <c r="I4103" s="3" t="s">
        <v>3655</v>
      </c>
      <c r="J4103" s="9">
        <v>41960</v>
      </c>
      <c r="K4103" s="9">
        <v>41965</v>
      </c>
      <c r="O4103" s="3" t="s">
        <v>3654</v>
      </c>
      <c r="P4103" s="3" t="s">
        <v>3655</v>
      </c>
      <c r="Q4103" s="3" t="s">
        <v>5772</v>
      </c>
      <c r="R4103" s="3" t="s">
        <v>6465</v>
      </c>
      <c r="S4103" s="3" t="s">
        <v>6466</v>
      </c>
      <c r="T4103" s="3" t="s">
        <v>5782</v>
      </c>
      <c r="X4103" s="3">
        <v>4101</v>
      </c>
      <c r="Y4103" s="3">
        <v>10701</v>
      </c>
    </row>
    <row r="4104" spans="2:25" x14ac:dyDescent="0.35">
      <c r="B4104" s="3">
        <v>4102</v>
      </c>
      <c r="C4104" s="3" t="s">
        <v>3656</v>
      </c>
      <c r="D4104" s="3" t="s">
        <v>93</v>
      </c>
      <c r="H4104" s="3" t="s">
        <v>3656</v>
      </c>
      <c r="I4104" s="3" t="s">
        <v>93</v>
      </c>
      <c r="J4104" s="9">
        <v>41894</v>
      </c>
      <c r="K4104" s="9">
        <v>41894</v>
      </c>
      <c r="O4104" s="3" t="s">
        <v>3656</v>
      </c>
      <c r="P4104" s="3" t="s">
        <v>93</v>
      </c>
      <c r="Q4104" s="3" t="s">
        <v>6020</v>
      </c>
      <c r="R4104" s="3" t="s">
        <v>5912</v>
      </c>
      <c r="S4104" s="3" t="s">
        <v>5913</v>
      </c>
      <c r="T4104" s="3" t="s">
        <v>5775</v>
      </c>
      <c r="X4104" s="3">
        <v>4102</v>
      </c>
      <c r="Y4104" s="3">
        <v>94110</v>
      </c>
    </row>
    <row r="4105" spans="2:25" x14ac:dyDescent="0.35">
      <c r="B4105" s="3">
        <v>4103</v>
      </c>
      <c r="C4105" s="3" t="s">
        <v>3656</v>
      </c>
      <c r="D4105" s="3" t="s">
        <v>921</v>
      </c>
      <c r="H4105" s="3" t="s">
        <v>3656</v>
      </c>
      <c r="I4105" s="3" t="s">
        <v>921</v>
      </c>
      <c r="J4105" s="9">
        <v>41894</v>
      </c>
      <c r="K4105" s="9">
        <v>41894</v>
      </c>
      <c r="O4105" s="3" t="s">
        <v>3656</v>
      </c>
      <c r="P4105" s="3" t="s">
        <v>921</v>
      </c>
      <c r="Q4105" s="3" t="s">
        <v>6020</v>
      </c>
      <c r="R4105" s="3" t="s">
        <v>5912</v>
      </c>
      <c r="S4105" s="3" t="s">
        <v>5913</v>
      </c>
      <c r="T4105" s="3" t="s">
        <v>5775</v>
      </c>
      <c r="X4105" s="3">
        <v>4103</v>
      </c>
      <c r="Y4105" s="3">
        <v>94110</v>
      </c>
    </row>
    <row r="4106" spans="2:25" x14ac:dyDescent="0.35">
      <c r="B4106" s="3">
        <v>4104</v>
      </c>
      <c r="C4106" s="3" t="s">
        <v>3657</v>
      </c>
      <c r="D4106" s="3" t="s">
        <v>9</v>
      </c>
      <c r="H4106" s="3" t="s">
        <v>3657</v>
      </c>
      <c r="I4106" s="3" t="s">
        <v>9</v>
      </c>
      <c r="J4106" s="9">
        <v>41656</v>
      </c>
      <c r="K4106" s="9">
        <v>41656</v>
      </c>
      <c r="O4106" s="3" t="s">
        <v>3657</v>
      </c>
      <c r="P4106" s="3" t="s">
        <v>9</v>
      </c>
      <c r="Q4106" s="3" t="s">
        <v>6020</v>
      </c>
      <c r="R4106" s="3" t="s">
        <v>7051</v>
      </c>
      <c r="S4106" s="3" t="s">
        <v>7052</v>
      </c>
      <c r="T4106" s="3" t="s">
        <v>5771</v>
      </c>
      <c r="X4106" s="3">
        <v>4104</v>
      </c>
      <c r="Y4106" s="3">
        <v>90008</v>
      </c>
    </row>
    <row r="4107" spans="2:25" x14ac:dyDescent="0.35">
      <c r="B4107" s="3">
        <v>4105</v>
      </c>
      <c r="C4107" s="3" t="s">
        <v>3657</v>
      </c>
      <c r="D4107" s="3" t="s">
        <v>913</v>
      </c>
      <c r="H4107" s="3" t="s">
        <v>3657</v>
      </c>
      <c r="I4107" s="3" t="s">
        <v>913</v>
      </c>
      <c r="J4107" s="9">
        <v>41656</v>
      </c>
      <c r="K4107" s="9">
        <v>41656</v>
      </c>
      <c r="O4107" s="3" t="s">
        <v>3657</v>
      </c>
      <c r="P4107" s="3" t="s">
        <v>913</v>
      </c>
      <c r="Q4107" s="3" t="s">
        <v>6020</v>
      </c>
      <c r="R4107" s="3" t="s">
        <v>7051</v>
      </c>
      <c r="S4107" s="3" t="s">
        <v>7052</v>
      </c>
      <c r="T4107" s="3" t="s">
        <v>5771</v>
      </c>
      <c r="X4107" s="3">
        <v>4105</v>
      </c>
      <c r="Y4107" s="3">
        <v>90008</v>
      </c>
    </row>
    <row r="4108" spans="2:25" x14ac:dyDescent="0.35">
      <c r="B4108" s="3">
        <v>4106</v>
      </c>
      <c r="C4108" s="3" t="s">
        <v>3658</v>
      </c>
      <c r="D4108" s="3" t="s">
        <v>1894</v>
      </c>
      <c r="H4108" s="3" t="s">
        <v>3658</v>
      </c>
      <c r="I4108" s="3" t="s">
        <v>1894</v>
      </c>
      <c r="J4108" s="9">
        <v>41605</v>
      </c>
      <c r="K4108" s="9">
        <v>41608</v>
      </c>
      <c r="O4108" s="3" t="s">
        <v>3658</v>
      </c>
      <c r="P4108" s="3" t="s">
        <v>1894</v>
      </c>
      <c r="Q4108" s="3" t="s">
        <v>5801</v>
      </c>
      <c r="R4108" s="3" t="s">
        <v>5856</v>
      </c>
      <c r="S4108" s="3" t="s">
        <v>5857</v>
      </c>
      <c r="T4108" s="3" t="s">
        <v>5782</v>
      </c>
      <c r="X4108" s="3">
        <v>4106</v>
      </c>
      <c r="Y4108" s="3">
        <v>33142</v>
      </c>
    </row>
    <row r="4109" spans="2:25" x14ac:dyDescent="0.35">
      <c r="B4109" s="3">
        <v>4107</v>
      </c>
      <c r="C4109" s="3" t="s">
        <v>3659</v>
      </c>
      <c r="D4109" s="3" t="s">
        <v>3032</v>
      </c>
      <c r="H4109" s="3" t="s">
        <v>3659</v>
      </c>
      <c r="I4109" s="3" t="s">
        <v>3032</v>
      </c>
      <c r="J4109" s="9">
        <v>40799</v>
      </c>
      <c r="K4109" s="9">
        <v>40803</v>
      </c>
      <c r="O4109" s="3" t="s">
        <v>3659</v>
      </c>
      <c r="P4109" s="3" t="s">
        <v>3032</v>
      </c>
      <c r="Q4109" s="3" t="s">
        <v>5772</v>
      </c>
      <c r="R4109" s="3" t="s">
        <v>7075</v>
      </c>
      <c r="S4109" s="3" t="s">
        <v>7076</v>
      </c>
      <c r="T4109" s="3" t="s">
        <v>5782</v>
      </c>
      <c r="X4109" s="3">
        <v>4107</v>
      </c>
      <c r="Y4109" s="3">
        <v>79762</v>
      </c>
    </row>
    <row r="4110" spans="2:25" x14ac:dyDescent="0.35">
      <c r="B4110" s="3">
        <v>4108</v>
      </c>
      <c r="C4110" s="3" t="s">
        <v>3660</v>
      </c>
      <c r="D4110" s="3" t="s">
        <v>3497</v>
      </c>
      <c r="H4110" s="3" t="s">
        <v>3660</v>
      </c>
      <c r="I4110" s="3" t="s">
        <v>3497</v>
      </c>
      <c r="J4110" s="9">
        <v>40884</v>
      </c>
      <c r="K4110" s="9">
        <v>40890</v>
      </c>
      <c r="O4110" s="3" t="s">
        <v>3660</v>
      </c>
      <c r="P4110" s="3" t="s">
        <v>3497</v>
      </c>
      <c r="Q4110" s="3" t="s">
        <v>5772</v>
      </c>
      <c r="R4110" s="3" t="s">
        <v>5998</v>
      </c>
      <c r="S4110" s="3" t="s">
        <v>5999</v>
      </c>
      <c r="T4110" s="3" t="s">
        <v>5775</v>
      </c>
      <c r="X4110" s="3">
        <v>4108</v>
      </c>
      <c r="Y4110" s="3">
        <v>23464</v>
      </c>
    </row>
    <row r="4111" spans="2:25" x14ac:dyDescent="0.35">
      <c r="B4111" s="3">
        <v>4109</v>
      </c>
      <c r="C4111" s="3" t="s">
        <v>3661</v>
      </c>
      <c r="D4111" s="3" t="s">
        <v>2803</v>
      </c>
      <c r="H4111" s="3" t="s">
        <v>3661</v>
      </c>
      <c r="I4111" s="3" t="s">
        <v>2803</v>
      </c>
      <c r="J4111" s="9">
        <v>41890</v>
      </c>
      <c r="K4111" s="9">
        <v>41894</v>
      </c>
      <c r="O4111" s="3" t="s">
        <v>3661</v>
      </c>
      <c r="P4111" s="3" t="s">
        <v>2803</v>
      </c>
      <c r="Q4111" s="3" t="s">
        <v>5772</v>
      </c>
      <c r="R4111" s="3" t="s">
        <v>6045</v>
      </c>
      <c r="S4111" s="3" t="s">
        <v>6046</v>
      </c>
      <c r="T4111" s="3" t="s">
        <v>5775</v>
      </c>
      <c r="X4111" s="3">
        <v>4109</v>
      </c>
      <c r="Y4111" s="3">
        <v>53209</v>
      </c>
    </row>
    <row r="4112" spans="2:25" x14ac:dyDescent="0.35">
      <c r="B4112" s="3">
        <v>4110</v>
      </c>
      <c r="C4112" s="3" t="s">
        <v>3662</v>
      </c>
      <c r="D4112" s="3" t="s">
        <v>3663</v>
      </c>
      <c r="H4112" s="3" t="s">
        <v>3662</v>
      </c>
      <c r="I4112" s="3" t="s">
        <v>3663</v>
      </c>
      <c r="J4112" s="9">
        <v>41920</v>
      </c>
      <c r="K4112" s="9">
        <v>41925</v>
      </c>
      <c r="O4112" s="3" t="s">
        <v>3662</v>
      </c>
      <c r="P4112" s="3" t="s">
        <v>3663</v>
      </c>
      <c r="Q4112" s="3" t="s">
        <v>5772</v>
      </c>
      <c r="R4112" s="3" t="s">
        <v>6103</v>
      </c>
      <c r="S4112" s="3" t="s">
        <v>6104</v>
      </c>
      <c r="T4112" s="3" t="s">
        <v>5775</v>
      </c>
      <c r="X4112" s="3">
        <v>4110</v>
      </c>
      <c r="Y4112" s="3">
        <v>48234</v>
      </c>
    </row>
    <row r="4113" spans="2:25" x14ac:dyDescent="0.35">
      <c r="B4113" s="3">
        <v>4111</v>
      </c>
      <c r="C4113" s="3" t="s">
        <v>3664</v>
      </c>
      <c r="D4113" s="3" t="s">
        <v>2578</v>
      </c>
      <c r="H4113" s="3" t="s">
        <v>3664</v>
      </c>
      <c r="I4113" s="3" t="s">
        <v>2578</v>
      </c>
      <c r="J4113" s="9">
        <v>40632</v>
      </c>
      <c r="K4113" s="9">
        <v>40637</v>
      </c>
      <c r="O4113" s="3" t="s">
        <v>3664</v>
      </c>
      <c r="P4113" s="3" t="s">
        <v>2578</v>
      </c>
      <c r="Q4113" s="3" t="s">
        <v>5772</v>
      </c>
      <c r="R4113" s="3" t="s">
        <v>6213</v>
      </c>
      <c r="S4113" s="3" t="s">
        <v>6214</v>
      </c>
      <c r="T4113" s="3" t="s">
        <v>5771</v>
      </c>
      <c r="X4113" s="3">
        <v>4111</v>
      </c>
      <c r="Y4113" s="3">
        <v>98105</v>
      </c>
    </row>
    <row r="4114" spans="2:25" x14ac:dyDescent="0.35">
      <c r="B4114" s="3">
        <v>4112</v>
      </c>
      <c r="C4114" s="3" t="s">
        <v>3664</v>
      </c>
      <c r="D4114" s="3" t="s">
        <v>720</v>
      </c>
      <c r="H4114" s="3" t="s">
        <v>3664</v>
      </c>
      <c r="I4114" s="3" t="s">
        <v>720</v>
      </c>
      <c r="J4114" s="9">
        <v>40632</v>
      </c>
      <c r="K4114" s="9">
        <v>40637</v>
      </c>
      <c r="O4114" s="3" t="s">
        <v>3664</v>
      </c>
      <c r="P4114" s="3" t="s">
        <v>720</v>
      </c>
      <c r="Q4114" s="3" t="s">
        <v>5772</v>
      </c>
      <c r="R4114" s="3" t="s">
        <v>6213</v>
      </c>
      <c r="S4114" s="3" t="s">
        <v>6214</v>
      </c>
      <c r="T4114" s="3" t="s">
        <v>5771</v>
      </c>
      <c r="X4114" s="3">
        <v>4112</v>
      </c>
      <c r="Y4114" s="3">
        <v>98105</v>
      </c>
    </row>
    <row r="4115" spans="2:25" x14ac:dyDescent="0.35">
      <c r="B4115" s="3">
        <v>4113</v>
      </c>
      <c r="C4115" s="3" t="s">
        <v>3665</v>
      </c>
      <c r="D4115" s="3" t="s">
        <v>1650</v>
      </c>
      <c r="H4115" s="3" t="s">
        <v>3665</v>
      </c>
      <c r="I4115" s="3" t="s">
        <v>1650</v>
      </c>
      <c r="J4115" s="9">
        <v>41760</v>
      </c>
      <c r="K4115" s="9">
        <v>41765</v>
      </c>
      <c r="O4115" s="3" t="s">
        <v>3665</v>
      </c>
      <c r="P4115" s="3" t="s">
        <v>1650</v>
      </c>
      <c r="Q4115" s="3" t="s">
        <v>5772</v>
      </c>
      <c r="R4115" s="3" t="s">
        <v>5864</v>
      </c>
      <c r="S4115" s="3" t="s">
        <v>5865</v>
      </c>
      <c r="T4115" s="3" t="s">
        <v>5782</v>
      </c>
      <c r="X4115" s="3">
        <v>4113</v>
      </c>
      <c r="Y4115" s="3">
        <v>94122</v>
      </c>
    </row>
    <row r="4116" spans="2:25" x14ac:dyDescent="0.35">
      <c r="B4116" s="3">
        <v>4114</v>
      </c>
      <c r="C4116" s="3" t="s">
        <v>3666</v>
      </c>
      <c r="D4116" s="3" t="s">
        <v>1149</v>
      </c>
      <c r="H4116" s="3" t="s">
        <v>3666</v>
      </c>
      <c r="I4116" s="3" t="s">
        <v>1149</v>
      </c>
      <c r="J4116" s="9">
        <v>40794</v>
      </c>
      <c r="K4116" s="9">
        <v>40801</v>
      </c>
      <c r="O4116" s="3" t="s">
        <v>3666</v>
      </c>
      <c r="P4116" s="3" t="s">
        <v>1149</v>
      </c>
      <c r="Q4116" s="3" t="s">
        <v>5772</v>
      </c>
      <c r="R4116" s="3" t="s">
        <v>6513</v>
      </c>
      <c r="S4116" s="3" t="s">
        <v>6514</v>
      </c>
      <c r="T4116" s="3" t="s">
        <v>5775</v>
      </c>
      <c r="X4116" s="3">
        <v>4114</v>
      </c>
      <c r="Y4116" s="3">
        <v>77036</v>
      </c>
    </row>
    <row r="4117" spans="2:25" x14ac:dyDescent="0.35">
      <c r="B4117" s="3">
        <v>4115</v>
      </c>
      <c r="C4117" s="3" t="s">
        <v>3666</v>
      </c>
      <c r="D4117" s="3" t="s">
        <v>177</v>
      </c>
      <c r="H4117" s="3" t="s">
        <v>3666</v>
      </c>
      <c r="I4117" s="3" t="s">
        <v>177</v>
      </c>
      <c r="J4117" s="9">
        <v>40794</v>
      </c>
      <c r="K4117" s="9">
        <v>40801</v>
      </c>
      <c r="O4117" s="3" t="s">
        <v>3666</v>
      </c>
      <c r="P4117" s="3" t="s">
        <v>177</v>
      </c>
      <c r="Q4117" s="3" t="s">
        <v>5772</v>
      </c>
      <c r="R4117" s="3" t="s">
        <v>6513</v>
      </c>
      <c r="S4117" s="3" t="s">
        <v>6514</v>
      </c>
      <c r="T4117" s="3" t="s">
        <v>5775</v>
      </c>
      <c r="X4117" s="3">
        <v>4115</v>
      </c>
      <c r="Y4117" s="3">
        <v>77036</v>
      </c>
    </row>
    <row r="4118" spans="2:25" x14ac:dyDescent="0.35">
      <c r="B4118" s="3">
        <v>4116</v>
      </c>
      <c r="C4118" s="3" t="s">
        <v>3666</v>
      </c>
      <c r="D4118" s="3" t="s">
        <v>690</v>
      </c>
      <c r="H4118" s="3" t="s">
        <v>3666</v>
      </c>
      <c r="I4118" s="3" t="s">
        <v>690</v>
      </c>
      <c r="J4118" s="9">
        <v>40794</v>
      </c>
      <c r="K4118" s="9">
        <v>40801</v>
      </c>
      <c r="O4118" s="3" t="s">
        <v>3666</v>
      </c>
      <c r="P4118" s="3" t="s">
        <v>690</v>
      </c>
      <c r="Q4118" s="3" t="s">
        <v>5772</v>
      </c>
      <c r="R4118" s="3" t="s">
        <v>6513</v>
      </c>
      <c r="S4118" s="3" t="s">
        <v>6514</v>
      </c>
      <c r="T4118" s="3" t="s">
        <v>5775</v>
      </c>
      <c r="X4118" s="3">
        <v>4116</v>
      </c>
      <c r="Y4118" s="3">
        <v>77036</v>
      </c>
    </row>
    <row r="4119" spans="2:25" x14ac:dyDescent="0.35">
      <c r="B4119" s="3">
        <v>4117</v>
      </c>
      <c r="C4119" s="3" t="s">
        <v>3667</v>
      </c>
      <c r="D4119" s="3" t="s">
        <v>2328</v>
      </c>
      <c r="H4119" s="3" t="s">
        <v>3667</v>
      </c>
      <c r="I4119" s="3" t="s">
        <v>2328</v>
      </c>
      <c r="J4119" s="9">
        <v>41811</v>
      </c>
      <c r="K4119" s="9">
        <v>41814</v>
      </c>
      <c r="O4119" s="3" t="s">
        <v>3667</v>
      </c>
      <c r="P4119" s="3" t="s">
        <v>2328</v>
      </c>
      <c r="Q4119" s="3" t="s">
        <v>5801</v>
      </c>
      <c r="R4119" s="3" t="s">
        <v>6277</v>
      </c>
      <c r="S4119" s="3" t="s">
        <v>6278</v>
      </c>
      <c r="T4119" s="3" t="s">
        <v>5775</v>
      </c>
      <c r="X4119" s="3">
        <v>4117</v>
      </c>
      <c r="Y4119" s="3">
        <v>33180</v>
      </c>
    </row>
    <row r="4120" spans="2:25" x14ac:dyDescent="0.35">
      <c r="B4120" s="3">
        <v>4118</v>
      </c>
      <c r="C4120" s="3" t="s">
        <v>3668</v>
      </c>
      <c r="D4120" s="3" t="s">
        <v>1591</v>
      </c>
      <c r="H4120" s="3" t="s">
        <v>3668</v>
      </c>
      <c r="I4120" s="3" t="s">
        <v>1591</v>
      </c>
      <c r="J4120" s="9">
        <v>41269</v>
      </c>
      <c r="K4120" s="9">
        <v>41273</v>
      </c>
      <c r="O4120" s="3" t="s">
        <v>3668</v>
      </c>
      <c r="P4120" s="3" t="s">
        <v>1591</v>
      </c>
      <c r="Q4120" s="3" t="s">
        <v>5772</v>
      </c>
      <c r="R4120" s="3" t="s">
        <v>6613</v>
      </c>
      <c r="S4120" s="3" t="s">
        <v>6614</v>
      </c>
      <c r="T4120" s="3" t="s">
        <v>5775</v>
      </c>
      <c r="X4120" s="3">
        <v>4118</v>
      </c>
      <c r="Y4120" s="3">
        <v>44256</v>
      </c>
    </row>
    <row r="4121" spans="2:25" x14ac:dyDescent="0.35">
      <c r="B4121" s="3">
        <v>4119</v>
      </c>
      <c r="C4121" s="3" t="s">
        <v>3669</v>
      </c>
      <c r="D4121" s="3" t="s">
        <v>1318</v>
      </c>
      <c r="H4121" s="3" t="s">
        <v>3669</v>
      </c>
      <c r="I4121" s="3" t="s">
        <v>1318</v>
      </c>
      <c r="J4121" s="9">
        <v>41703</v>
      </c>
      <c r="K4121" s="9">
        <v>41708</v>
      </c>
      <c r="O4121" s="3" t="s">
        <v>3669</v>
      </c>
      <c r="P4121" s="3" t="s">
        <v>1318</v>
      </c>
      <c r="Q4121" s="3" t="s">
        <v>5772</v>
      </c>
      <c r="R4121" s="3" t="s">
        <v>5816</v>
      </c>
      <c r="S4121" s="3" t="s">
        <v>5817</v>
      </c>
      <c r="T4121" s="3" t="s">
        <v>5775</v>
      </c>
      <c r="X4121" s="3">
        <v>4119</v>
      </c>
      <c r="Y4121" s="3">
        <v>77041</v>
      </c>
    </row>
    <row r="4122" spans="2:25" x14ac:dyDescent="0.35">
      <c r="B4122" s="3">
        <v>4120</v>
      </c>
      <c r="C4122" s="3" t="s">
        <v>3670</v>
      </c>
      <c r="D4122" s="3" t="s">
        <v>1287</v>
      </c>
      <c r="H4122" s="3" t="s">
        <v>3670</v>
      </c>
      <c r="I4122" s="3" t="s">
        <v>1287</v>
      </c>
      <c r="J4122" s="9">
        <v>41848</v>
      </c>
      <c r="K4122" s="9">
        <v>41852</v>
      </c>
      <c r="O4122" s="3" t="s">
        <v>3670</v>
      </c>
      <c r="P4122" s="3" t="s">
        <v>1287</v>
      </c>
      <c r="Q4122" s="3" t="s">
        <v>5772</v>
      </c>
      <c r="R4122" s="3" t="s">
        <v>7185</v>
      </c>
      <c r="S4122" s="3" t="s">
        <v>7186</v>
      </c>
      <c r="T4122" s="3" t="s">
        <v>5775</v>
      </c>
      <c r="X4122" s="3">
        <v>4120</v>
      </c>
      <c r="Y4122" s="3">
        <v>10701</v>
      </c>
    </row>
    <row r="4123" spans="2:25" x14ac:dyDescent="0.35">
      <c r="B4123" s="3">
        <v>4121</v>
      </c>
      <c r="C4123" s="3" t="s">
        <v>3670</v>
      </c>
      <c r="D4123" s="3" t="s">
        <v>893</v>
      </c>
      <c r="H4123" s="3" t="s">
        <v>3670</v>
      </c>
      <c r="I4123" s="3" t="s">
        <v>893</v>
      </c>
      <c r="J4123" s="9">
        <v>41848</v>
      </c>
      <c r="K4123" s="9">
        <v>41852</v>
      </c>
      <c r="O4123" s="3" t="s">
        <v>3670</v>
      </c>
      <c r="P4123" s="3" t="s">
        <v>893</v>
      </c>
      <c r="Q4123" s="3" t="s">
        <v>5772</v>
      </c>
      <c r="R4123" s="3" t="s">
        <v>7185</v>
      </c>
      <c r="S4123" s="3" t="s">
        <v>7186</v>
      </c>
      <c r="T4123" s="3" t="s">
        <v>5775</v>
      </c>
      <c r="X4123" s="3">
        <v>4121</v>
      </c>
      <c r="Y4123" s="3">
        <v>10701</v>
      </c>
    </row>
    <row r="4124" spans="2:25" x14ac:dyDescent="0.35">
      <c r="B4124" s="3">
        <v>4122</v>
      </c>
      <c r="C4124" s="3" t="s">
        <v>3671</v>
      </c>
      <c r="D4124" s="3" t="s">
        <v>42</v>
      </c>
      <c r="H4124" s="3" t="s">
        <v>3671</v>
      </c>
      <c r="I4124" s="3" t="s">
        <v>42</v>
      </c>
      <c r="J4124" s="9">
        <v>41541</v>
      </c>
      <c r="K4124" s="9">
        <v>41544</v>
      </c>
      <c r="O4124" s="3" t="s">
        <v>3671</v>
      </c>
      <c r="P4124" s="3" t="s">
        <v>42</v>
      </c>
      <c r="Q4124" s="3" t="s">
        <v>5801</v>
      </c>
      <c r="R4124" s="3" t="s">
        <v>5769</v>
      </c>
      <c r="S4124" s="3" t="s">
        <v>5770</v>
      </c>
      <c r="T4124" s="3" t="s">
        <v>5771</v>
      </c>
      <c r="X4124" s="3">
        <v>4122</v>
      </c>
      <c r="Y4124" s="3">
        <v>92037</v>
      </c>
    </row>
    <row r="4125" spans="2:25" x14ac:dyDescent="0.35">
      <c r="B4125" s="3">
        <v>4123</v>
      </c>
      <c r="C4125" s="3" t="s">
        <v>3671</v>
      </c>
      <c r="D4125" s="3" t="s">
        <v>187</v>
      </c>
      <c r="H4125" s="3" t="s">
        <v>3671</v>
      </c>
      <c r="I4125" s="3" t="s">
        <v>187</v>
      </c>
      <c r="J4125" s="9">
        <v>41541</v>
      </c>
      <c r="K4125" s="9">
        <v>41544</v>
      </c>
      <c r="O4125" s="3" t="s">
        <v>3671</v>
      </c>
      <c r="P4125" s="3" t="s">
        <v>187</v>
      </c>
      <c r="Q4125" s="3" t="s">
        <v>5801</v>
      </c>
      <c r="R4125" s="3" t="s">
        <v>5769</v>
      </c>
      <c r="S4125" s="3" t="s">
        <v>5770</v>
      </c>
      <c r="T4125" s="3" t="s">
        <v>5771</v>
      </c>
      <c r="X4125" s="3">
        <v>4123</v>
      </c>
      <c r="Y4125" s="3">
        <v>92037</v>
      </c>
    </row>
    <row r="4126" spans="2:25" x14ac:dyDescent="0.35">
      <c r="B4126" s="3">
        <v>4124</v>
      </c>
      <c r="C4126" s="3" t="s">
        <v>3672</v>
      </c>
      <c r="D4126" s="3" t="s">
        <v>2396</v>
      </c>
      <c r="H4126" s="3" t="s">
        <v>3672</v>
      </c>
      <c r="I4126" s="3" t="s">
        <v>2396</v>
      </c>
      <c r="J4126" s="9">
        <v>40807</v>
      </c>
      <c r="K4126" s="9">
        <v>40809</v>
      </c>
      <c r="O4126" s="3" t="s">
        <v>3672</v>
      </c>
      <c r="P4126" s="3" t="s">
        <v>2396</v>
      </c>
      <c r="Q4126" s="3" t="s">
        <v>5801</v>
      </c>
      <c r="R4126" s="3" t="s">
        <v>6073</v>
      </c>
      <c r="S4126" s="3" t="s">
        <v>6074</v>
      </c>
      <c r="T4126" s="3" t="s">
        <v>5782</v>
      </c>
      <c r="X4126" s="3">
        <v>4124</v>
      </c>
      <c r="Y4126" s="3">
        <v>75043</v>
      </c>
    </row>
    <row r="4127" spans="2:25" x14ac:dyDescent="0.35">
      <c r="B4127" s="3">
        <v>4125</v>
      </c>
      <c r="C4127" s="3" t="s">
        <v>3673</v>
      </c>
      <c r="D4127" s="3" t="s">
        <v>1810</v>
      </c>
      <c r="H4127" s="3" t="s">
        <v>3673</v>
      </c>
      <c r="I4127" s="3" t="s">
        <v>1810</v>
      </c>
      <c r="J4127" s="9">
        <v>41963</v>
      </c>
      <c r="K4127" s="9">
        <v>41965</v>
      </c>
      <c r="O4127" s="3" t="s">
        <v>3673</v>
      </c>
      <c r="P4127" s="3" t="s">
        <v>1810</v>
      </c>
      <c r="Q4127" s="3" t="s">
        <v>5801</v>
      </c>
      <c r="R4127" s="3" t="s">
        <v>7103</v>
      </c>
      <c r="S4127" s="3" t="s">
        <v>7104</v>
      </c>
      <c r="T4127" s="3" t="s">
        <v>5775</v>
      </c>
      <c r="X4127" s="3">
        <v>4125</v>
      </c>
      <c r="Y4127" s="3">
        <v>77095</v>
      </c>
    </row>
    <row r="4128" spans="2:25" x14ac:dyDescent="0.35">
      <c r="B4128" s="3">
        <v>4126</v>
      </c>
      <c r="C4128" s="3" t="s">
        <v>3673</v>
      </c>
      <c r="D4128" s="3" t="s">
        <v>3674</v>
      </c>
      <c r="H4128" s="3" t="s">
        <v>3673</v>
      </c>
      <c r="I4128" s="3" t="s">
        <v>3674</v>
      </c>
      <c r="J4128" s="9">
        <v>41963</v>
      </c>
      <c r="K4128" s="9">
        <v>41965</v>
      </c>
      <c r="O4128" s="3" t="s">
        <v>3673</v>
      </c>
      <c r="P4128" s="3" t="s">
        <v>3674</v>
      </c>
      <c r="Q4128" s="3" t="s">
        <v>5801</v>
      </c>
      <c r="R4128" s="3" t="s">
        <v>7103</v>
      </c>
      <c r="S4128" s="3" t="s">
        <v>7104</v>
      </c>
      <c r="T4128" s="3" t="s">
        <v>5775</v>
      </c>
      <c r="X4128" s="3">
        <v>4126</v>
      </c>
      <c r="Y4128" s="3">
        <v>77095</v>
      </c>
    </row>
    <row r="4129" spans="2:25" x14ac:dyDescent="0.35">
      <c r="B4129" s="3">
        <v>4127</v>
      </c>
      <c r="C4129" s="3" t="s">
        <v>3673</v>
      </c>
      <c r="D4129" s="3" t="s">
        <v>538</v>
      </c>
      <c r="H4129" s="3" t="s">
        <v>3673</v>
      </c>
      <c r="I4129" s="3" t="s">
        <v>538</v>
      </c>
      <c r="J4129" s="9">
        <v>41963</v>
      </c>
      <c r="K4129" s="9">
        <v>41965</v>
      </c>
      <c r="O4129" s="3" t="s">
        <v>3673</v>
      </c>
      <c r="P4129" s="3" t="s">
        <v>538</v>
      </c>
      <c r="Q4129" s="3" t="s">
        <v>5801</v>
      </c>
      <c r="R4129" s="3" t="s">
        <v>7103</v>
      </c>
      <c r="S4129" s="3" t="s">
        <v>7104</v>
      </c>
      <c r="T4129" s="3" t="s">
        <v>5775</v>
      </c>
      <c r="X4129" s="3">
        <v>4127</v>
      </c>
      <c r="Y4129" s="3">
        <v>77095</v>
      </c>
    </row>
    <row r="4130" spans="2:25" x14ac:dyDescent="0.35">
      <c r="B4130" s="3">
        <v>4128</v>
      </c>
      <c r="C4130" s="3" t="s">
        <v>3675</v>
      </c>
      <c r="D4130" s="3" t="s">
        <v>2173</v>
      </c>
      <c r="H4130" s="3" t="s">
        <v>3675</v>
      </c>
      <c r="I4130" s="3" t="s">
        <v>2173</v>
      </c>
      <c r="J4130" s="9">
        <v>41508</v>
      </c>
      <c r="K4130" s="9">
        <v>41514</v>
      </c>
      <c r="O4130" s="3" t="s">
        <v>3675</v>
      </c>
      <c r="P4130" s="3" t="s">
        <v>2173</v>
      </c>
      <c r="Q4130" s="3" t="s">
        <v>5772</v>
      </c>
      <c r="R4130" s="3" t="s">
        <v>7231</v>
      </c>
      <c r="S4130" s="3" t="s">
        <v>7232</v>
      </c>
      <c r="T4130" s="3" t="s">
        <v>5782</v>
      </c>
      <c r="X4130" s="3">
        <v>4128</v>
      </c>
      <c r="Y4130" s="3">
        <v>27834</v>
      </c>
    </row>
    <row r="4131" spans="2:25" x14ac:dyDescent="0.35">
      <c r="B4131" s="3">
        <v>4129</v>
      </c>
      <c r="C4131" s="3" t="s">
        <v>3675</v>
      </c>
      <c r="D4131" s="3" t="s">
        <v>1639</v>
      </c>
      <c r="H4131" s="3" t="s">
        <v>3675</v>
      </c>
      <c r="I4131" s="3" t="s">
        <v>1639</v>
      </c>
      <c r="J4131" s="9">
        <v>41508</v>
      </c>
      <c r="K4131" s="9">
        <v>41514</v>
      </c>
      <c r="O4131" s="3" t="s">
        <v>3675</v>
      </c>
      <c r="P4131" s="3" t="s">
        <v>1639</v>
      </c>
      <c r="Q4131" s="3" t="s">
        <v>5772</v>
      </c>
      <c r="R4131" s="3" t="s">
        <v>7231</v>
      </c>
      <c r="S4131" s="3" t="s">
        <v>7232</v>
      </c>
      <c r="T4131" s="3" t="s">
        <v>5782</v>
      </c>
      <c r="X4131" s="3">
        <v>4129</v>
      </c>
      <c r="Y4131" s="3">
        <v>27834</v>
      </c>
    </row>
    <row r="4132" spans="2:25" x14ac:dyDescent="0.35">
      <c r="B4132" s="3">
        <v>4130</v>
      </c>
      <c r="C4132" s="3" t="s">
        <v>3676</v>
      </c>
      <c r="D4132" s="3" t="s">
        <v>748</v>
      </c>
      <c r="H4132" s="3" t="s">
        <v>3676</v>
      </c>
      <c r="I4132" s="3" t="s">
        <v>748</v>
      </c>
      <c r="J4132" s="9">
        <v>41760</v>
      </c>
      <c r="K4132" s="9">
        <v>41765</v>
      </c>
      <c r="O4132" s="3" t="s">
        <v>3676</v>
      </c>
      <c r="P4132" s="3" t="s">
        <v>748</v>
      </c>
      <c r="Q4132" s="3" t="s">
        <v>5772</v>
      </c>
      <c r="R4132" s="3" t="s">
        <v>5996</v>
      </c>
      <c r="S4132" s="3" t="s">
        <v>5997</v>
      </c>
      <c r="T4132" s="3" t="s">
        <v>5771</v>
      </c>
      <c r="X4132" s="3">
        <v>4130</v>
      </c>
      <c r="Y4132" s="3">
        <v>94110</v>
      </c>
    </row>
    <row r="4133" spans="2:25" x14ac:dyDescent="0.35">
      <c r="B4133" s="3">
        <v>4131</v>
      </c>
      <c r="C4133" s="3" t="s">
        <v>3676</v>
      </c>
      <c r="D4133" s="3" t="s">
        <v>735</v>
      </c>
      <c r="H4133" s="3" t="s">
        <v>3676</v>
      </c>
      <c r="I4133" s="3" t="s">
        <v>735</v>
      </c>
      <c r="J4133" s="9">
        <v>41760</v>
      </c>
      <c r="K4133" s="9">
        <v>41765</v>
      </c>
      <c r="O4133" s="3" t="s">
        <v>3676</v>
      </c>
      <c r="P4133" s="3" t="s">
        <v>735</v>
      </c>
      <c r="Q4133" s="3" t="s">
        <v>5772</v>
      </c>
      <c r="R4133" s="3" t="s">
        <v>5996</v>
      </c>
      <c r="S4133" s="3" t="s">
        <v>5997</v>
      </c>
      <c r="T4133" s="3" t="s">
        <v>5771</v>
      </c>
      <c r="X4133" s="3">
        <v>4131</v>
      </c>
      <c r="Y4133" s="3">
        <v>94110</v>
      </c>
    </row>
    <row r="4134" spans="2:25" x14ac:dyDescent="0.35">
      <c r="B4134" s="3">
        <v>4132</v>
      </c>
      <c r="C4134" s="3" t="s">
        <v>3677</v>
      </c>
      <c r="D4134" s="3" t="s">
        <v>1035</v>
      </c>
      <c r="H4134" s="3" t="s">
        <v>3677</v>
      </c>
      <c r="I4134" s="3" t="s">
        <v>1035</v>
      </c>
      <c r="J4134" s="9">
        <v>41397</v>
      </c>
      <c r="K4134" s="9">
        <v>41403</v>
      </c>
      <c r="O4134" s="3" t="s">
        <v>3677</v>
      </c>
      <c r="P4134" s="3" t="s">
        <v>1035</v>
      </c>
      <c r="Q4134" s="3" t="s">
        <v>5772</v>
      </c>
      <c r="R4134" s="3" t="s">
        <v>6261</v>
      </c>
      <c r="S4134" s="3" t="s">
        <v>6262</v>
      </c>
      <c r="T4134" s="3" t="s">
        <v>5775</v>
      </c>
      <c r="X4134" s="3">
        <v>4132</v>
      </c>
      <c r="Y4134" s="3">
        <v>27405</v>
      </c>
    </row>
    <row r="4135" spans="2:25" x14ac:dyDescent="0.35">
      <c r="B4135" s="3">
        <v>4133</v>
      </c>
      <c r="C4135" s="3" t="s">
        <v>3678</v>
      </c>
      <c r="D4135" s="3" t="s">
        <v>1909</v>
      </c>
      <c r="H4135" s="3" t="s">
        <v>3678</v>
      </c>
      <c r="I4135" s="3" t="s">
        <v>1909</v>
      </c>
      <c r="J4135" s="9">
        <v>41915</v>
      </c>
      <c r="K4135" s="9">
        <v>41918</v>
      </c>
      <c r="O4135" s="3" t="s">
        <v>3678</v>
      </c>
      <c r="P4135" s="3" t="s">
        <v>1909</v>
      </c>
      <c r="Q4135" s="3" t="s">
        <v>5801</v>
      </c>
      <c r="R4135" s="3" t="s">
        <v>6955</v>
      </c>
      <c r="S4135" s="3" t="s">
        <v>6956</v>
      </c>
      <c r="T4135" s="3" t="s">
        <v>5782</v>
      </c>
      <c r="X4135" s="3">
        <v>4133</v>
      </c>
      <c r="Y4135" s="3">
        <v>37918</v>
      </c>
    </row>
    <row r="4136" spans="2:25" x14ac:dyDescent="0.35">
      <c r="B4136" s="3">
        <v>4134</v>
      </c>
      <c r="C4136" s="3" t="s">
        <v>3678</v>
      </c>
      <c r="D4136" s="3" t="s">
        <v>526</v>
      </c>
      <c r="H4136" s="3" t="s">
        <v>3678</v>
      </c>
      <c r="I4136" s="3" t="s">
        <v>526</v>
      </c>
      <c r="J4136" s="9">
        <v>41915</v>
      </c>
      <c r="K4136" s="9">
        <v>41918</v>
      </c>
      <c r="O4136" s="3" t="s">
        <v>3678</v>
      </c>
      <c r="P4136" s="3" t="s">
        <v>526</v>
      </c>
      <c r="Q4136" s="3" t="s">
        <v>5801</v>
      </c>
      <c r="R4136" s="3" t="s">
        <v>6955</v>
      </c>
      <c r="S4136" s="3" t="s">
        <v>6956</v>
      </c>
      <c r="T4136" s="3" t="s">
        <v>5782</v>
      </c>
      <c r="X4136" s="3">
        <v>4134</v>
      </c>
      <c r="Y4136" s="3">
        <v>37918</v>
      </c>
    </row>
    <row r="4137" spans="2:25" x14ac:dyDescent="0.35">
      <c r="B4137" s="3">
        <v>4135</v>
      </c>
      <c r="C4137" s="3" t="s">
        <v>3678</v>
      </c>
      <c r="D4137" s="3" t="s">
        <v>1146</v>
      </c>
      <c r="H4137" s="3" t="s">
        <v>3678</v>
      </c>
      <c r="I4137" s="3" t="s">
        <v>1146</v>
      </c>
      <c r="J4137" s="9">
        <v>41915</v>
      </c>
      <c r="K4137" s="9">
        <v>41918</v>
      </c>
      <c r="O4137" s="3" t="s">
        <v>3678</v>
      </c>
      <c r="P4137" s="3" t="s">
        <v>1146</v>
      </c>
      <c r="Q4137" s="3" t="s">
        <v>5801</v>
      </c>
      <c r="R4137" s="3" t="s">
        <v>6955</v>
      </c>
      <c r="S4137" s="3" t="s">
        <v>6956</v>
      </c>
      <c r="T4137" s="3" t="s">
        <v>5782</v>
      </c>
      <c r="X4137" s="3">
        <v>4135</v>
      </c>
      <c r="Y4137" s="3">
        <v>37918</v>
      </c>
    </row>
    <row r="4138" spans="2:25" x14ac:dyDescent="0.35">
      <c r="B4138" s="3">
        <v>4136</v>
      </c>
      <c r="C4138" s="3" t="s">
        <v>3678</v>
      </c>
      <c r="D4138" s="3" t="s">
        <v>2175</v>
      </c>
      <c r="H4138" s="3" t="s">
        <v>3678</v>
      </c>
      <c r="I4138" s="3" t="s">
        <v>2175</v>
      </c>
      <c r="J4138" s="9">
        <v>41915</v>
      </c>
      <c r="K4138" s="9">
        <v>41918</v>
      </c>
      <c r="O4138" s="3" t="s">
        <v>3678</v>
      </c>
      <c r="P4138" s="3" t="s">
        <v>2175</v>
      </c>
      <c r="Q4138" s="3" t="s">
        <v>5801</v>
      </c>
      <c r="R4138" s="3" t="s">
        <v>6955</v>
      </c>
      <c r="S4138" s="3" t="s">
        <v>6956</v>
      </c>
      <c r="T4138" s="3" t="s">
        <v>5782</v>
      </c>
      <c r="X4138" s="3">
        <v>4136</v>
      </c>
      <c r="Y4138" s="3">
        <v>37918</v>
      </c>
    </row>
    <row r="4139" spans="2:25" x14ac:dyDescent="0.35">
      <c r="B4139" s="3">
        <v>4137</v>
      </c>
      <c r="C4139" s="3" t="s">
        <v>3678</v>
      </c>
      <c r="D4139" s="3" t="s">
        <v>745</v>
      </c>
      <c r="H4139" s="3" t="s">
        <v>3678</v>
      </c>
      <c r="I4139" s="3" t="s">
        <v>745</v>
      </c>
      <c r="J4139" s="9">
        <v>41915</v>
      </c>
      <c r="K4139" s="9">
        <v>41918</v>
      </c>
      <c r="O4139" s="3" t="s">
        <v>3678</v>
      </c>
      <c r="P4139" s="3" t="s">
        <v>745</v>
      </c>
      <c r="Q4139" s="3" t="s">
        <v>5801</v>
      </c>
      <c r="R4139" s="3" t="s">
        <v>6955</v>
      </c>
      <c r="S4139" s="3" t="s">
        <v>6956</v>
      </c>
      <c r="T4139" s="3" t="s">
        <v>5782</v>
      </c>
      <c r="X4139" s="3">
        <v>4137</v>
      </c>
      <c r="Y4139" s="3">
        <v>37918</v>
      </c>
    </row>
    <row r="4140" spans="2:25" x14ac:dyDescent="0.35">
      <c r="B4140" s="3">
        <v>4138</v>
      </c>
      <c r="C4140" s="3" t="s">
        <v>3678</v>
      </c>
      <c r="D4140" s="3" t="s">
        <v>879</v>
      </c>
      <c r="H4140" s="3" t="s">
        <v>3678</v>
      </c>
      <c r="I4140" s="3" t="s">
        <v>879</v>
      </c>
      <c r="J4140" s="9">
        <v>41915</v>
      </c>
      <c r="K4140" s="9">
        <v>41918</v>
      </c>
      <c r="O4140" s="3" t="s">
        <v>3678</v>
      </c>
      <c r="P4140" s="3" t="s">
        <v>879</v>
      </c>
      <c r="Q4140" s="3" t="s">
        <v>5801</v>
      </c>
      <c r="R4140" s="3" t="s">
        <v>6955</v>
      </c>
      <c r="S4140" s="3" t="s">
        <v>6956</v>
      </c>
      <c r="T4140" s="3" t="s">
        <v>5782</v>
      </c>
      <c r="X4140" s="3">
        <v>4138</v>
      </c>
      <c r="Y4140" s="3">
        <v>37918</v>
      </c>
    </row>
    <row r="4141" spans="2:25" x14ac:dyDescent="0.35">
      <c r="B4141" s="3">
        <v>4139</v>
      </c>
      <c r="C4141" s="3" t="s">
        <v>3678</v>
      </c>
      <c r="D4141" s="3" t="s">
        <v>1203</v>
      </c>
      <c r="H4141" s="3" t="s">
        <v>3678</v>
      </c>
      <c r="I4141" s="3" t="s">
        <v>1203</v>
      </c>
      <c r="J4141" s="9">
        <v>41915</v>
      </c>
      <c r="K4141" s="9">
        <v>41918</v>
      </c>
      <c r="O4141" s="3" t="s">
        <v>3678</v>
      </c>
      <c r="P4141" s="3" t="s">
        <v>1203</v>
      </c>
      <c r="Q4141" s="3" t="s">
        <v>5801</v>
      </c>
      <c r="R4141" s="3" t="s">
        <v>6955</v>
      </c>
      <c r="S4141" s="3" t="s">
        <v>6956</v>
      </c>
      <c r="T4141" s="3" t="s">
        <v>5782</v>
      </c>
      <c r="X4141" s="3">
        <v>4139</v>
      </c>
      <c r="Y4141" s="3">
        <v>37918</v>
      </c>
    </row>
    <row r="4142" spans="2:25" x14ac:dyDescent="0.35">
      <c r="B4142" s="3">
        <v>4140</v>
      </c>
      <c r="C4142" s="3" t="s">
        <v>3679</v>
      </c>
      <c r="D4142" s="3" t="s">
        <v>255</v>
      </c>
      <c r="H4142" s="3" t="s">
        <v>3679</v>
      </c>
      <c r="I4142" s="3" t="s">
        <v>255</v>
      </c>
      <c r="J4142" s="9">
        <v>41901</v>
      </c>
      <c r="K4142" s="9">
        <v>41906</v>
      </c>
      <c r="O4142" s="3" t="s">
        <v>3679</v>
      </c>
      <c r="P4142" s="3" t="s">
        <v>255</v>
      </c>
      <c r="Q4142" s="3" t="s">
        <v>5768</v>
      </c>
      <c r="R4142" s="3" t="s">
        <v>6837</v>
      </c>
      <c r="S4142" s="3" t="s">
        <v>6838</v>
      </c>
      <c r="T4142" s="3" t="s">
        <v>5775</v>
      </c>
      <c r="X4142" s="3">
        <v>4140</v>
      </c>
      <c r="Y4142" s="3">
        <v>68801</v>
      </c>
    </row>
    <row r="4143" spans="2:25" x14ac:dyDescent="0.35">
      <c r="B4143" s="3">
        <v>4141</v>
      </c>
      <c r="C4143" s="3" t="s">
        <v>3680</v>
      </c>
      <c r="D4143" s="3" t="s">
        <v>1674</v>
      </c>
      <c r="H4143" s="3" t="s">
        <v>3680</v>
      </c>
      <c r="I4143" s="3" t="s">
        <v>1674</v>
      </c>
      <c r="J4143" s="9">
        <v>40550</v>
      </c>
      <c r="K4143" s="9">
        <v>40552</v>
      </c>
      <c r="O4143" s="3" t="s">
        <v>3680</v>
      </c>
      <c r="P4143" s="3" t="s">
        <v>1674</v>
      </c>
      <c r="Q4143" s="3" t="s">
        <v>5768</v>
      </c>
      <c r="R4143" s="3" t="s">
        <v>7115</v>
      </c>
      <c r="S4143" s="3" t="s">
        <v>7116</v>
      </c>
      <c r="T4143" s="3" t="s">
        <v>5775</v>
      </c>
      <c r="X4143" s="3">
        <v>4141</v>
      </c>
      <c r="Y4143" s="3">
        <v>90049</v>
      </c>
    </row>
    <row r="4144" spans="2:25" x14ac:dyDescent="0.35">
      <c r="B4144" s="3">
        <v>4142</v>
      </c>
      <c r="C4144" s="3" t="s">
        <v>3681</v>
      </c>
      <c r="D4144" s="3" t="s">
        <v>506</v>
      </c>
      <c r="H4144" s="3" t="s">
        <v>3681</v>
      </c>
      <c r="I4144" s="3" t="s">
        <v>506</v>
      </c>
      <c r="J4144" s="9">
        <v>40973</v>
      </c>
      <c r="K4144" s="9">
        <v>40977</v>
      </c>
      <c r="O4144" s="3" t="s">
        <v>3681</v>
      </c>
      <c r="P4144" s="3" t="s">
        <v>506</v>
      </c>
      <c r="Q4144" s="3" t="s">
        <v>5772</v>
      </c>
      <c r="R4144" s="3" t="s">
        <v>6039</v>
      </c>
      <c r="S4144" s="3" t="s">
        <v>6040</v>
      </c>
      <c r="T4144" s="3" t="s">
        <v>5775</v>
      </c>
      <c r="X4144" s="3">
        <v>4142</v>
      </c>
      <c r="Y4144" s="3">
        <v>77036</v>
      </c>
    </row>
    <row r="4145" spans="2:25" x14ac:dyDescent="0.35">
      <c r="B4145" s="3">
        <v>4143</v>
      </c>
      <c r="C4145" s="3" t="s">
        <v>3682</v>
      </c>
      <c r="D4145" s="3" t="s">
        <v>353</v>
      </c>
      <c r="H4145" s="3" t="s">
        <v>3682</v>
      </c>
      <c r="I4145" s="3" t="s">
        <v>353</v>
      </c>
      <c r="J4145" s="9">
        <v>41634</v>
      </c>
      <c r="K4145" s="9">
        <v>41637</v>
      </c>
      <c r="O4145" s="3" t="s">
        <v>3682</v>
      </c>
      <c r="P4145" s="3" t="s">
        <v>353</v>
      </c>
      <c r="Q4145" s="3" t="s">
        <v>5768</v>
      </c>
      <c r="R4145" s="3" t="s">
        <v>6393</v>
      </c>
      <c r="S4145" s="3" t="s">
        <v>6394</v>
      </c>
      <c r="T4145" s="3" t="s">
        <v>5775</v>
      </c>
      <c r="X4145" s="3">
        <v>4143</v>
      </c>
      <c r="Y4145" s="3">
        <v>10035</v>
      </c>
    </row>
    <row r="4146" spans="2:25" x14ac:dyDescent="0.35">
      <c r="B4146" s="3">
        <v>4144</v>
      </c>
      <c r="C4146" s="3" t="s">
        <v>3683</v>
      </c>
      <c r="D4146" s="3" t="s">
        <v>1956</v>
      </c>
      <c r="H4146" s="3" t="s">
        <v>3683</v>
      </c>
      <c r="I4146" s="3" t="s">
        <v>1956</v>
      </c>
      <c r="J4146" s="9">
        <v>41522</v>
      </c>
      <c r="K4146" s="9">
        <v>41526</v>
      </c>
      <c r="O4146" s="3" t="s">
        <v>3683</v>
      </c>
      <c r="P4146" s="3" t="s">
        <v>1956</v>
      </c>
      <c r="Q4146" s="3" t="s">
        <v>5772</v>
      </c>
      <c r="R4146" s="3" t="s">
        <v>6831</v>
      </c>
      <c r="S4146" s="3" t="s">
        <v>6832</v>
      </c>
      <c r="T4146" s="3" t="s">
        <v>5775</v>
      </c>
      <c r="X4146" s="3">
        <v>4144</v>
      </c>
      <c r="Y4146" s="3">
        <v>10011</v>
      </c>
    </row>
    <row r="4147" spans="2:25" x14ac:dyDescent="0.35">
      <c r="B4147" s="3">
        <v>4145</v>
      </c>
      <c r="C4147" s="3" t="s">
        <v>3683</v>
      </c>
      <c r="D4147" s="3" t="s">
        <v>3684</v>
      </c>
      <c r="H4147" s="3" t="s">
        <v>3683</v>
      </c>
      <c r="I4147" s="3" t="s">
        <v>3684</v>
      </c>
      <c r="J4147" s="9">
        <v>41522</v>
      </c>
      <c r="K4147" s="9">
        <v>41526</v>
      </c>
      <c r="O4147" s="3" t="s">
        <v>3683</v>
      </c>
      <c r="P4147" s="3" t="s">
        <v>3684</v>
      </c>
      <c r="Q4147" s="3" t="s">
        <v>5772</v>
      </c>
      <c r="R4147" s="3" t="s">
        <v>6831</v>
      </c>
      <c r="S4147" s="3" t="s">
        <v>6832</v>
      </c>
      <c r="T4147" s="3" t="s">
        <v>5775</v>
      </c>
      <c r="X4147" s="3">
        <v>4145</v>
      </c>
      <c r="Y4147" s="3">
        <v>10011</v>
      </c>
    </row>
    <row r="4148" spans="2:25" x14ac:dyDescent="0.35">
      <c r="B4148" s="3">
        <v>4146</v>
      </c>
      <c r="C4148" s="3" t="s">
        <v>3683</v>
      </c>
      <c r="D4148" s="3" t="s">
        <v>851</v>
      </c>
      <c r="H4148" s="3" t="s">
        <v>3683</v>
      </c>
      <c r="I4148" s="3" t="s">
        <v>851</v>
      </c>
      <c r="J4148" s="9">
        <v>41522</v>
      </c>
      <c r="K4148" s="9">
        <v>41526</v>
      </c>
      <c r="O4148" s="3" t="s">
        <v>3683</v>
      </c>
      <c r="P4148" s="3" t="s">
        <v>851</v>
      </c>
      <c r="Q4148" s="3" t="s">
        <v>5772</v>
      </c>
      <c r="R4148" s="3" t="s">
        <v>6831</v>
      </c>
      <c r="S4148" s="3" t="s">
        <v>6832</v>
      </c>
      <c r="T4148" s="3" t="s">
        <v>5775</v>
      </c>
      <c r="X4148" s="3">
        <v>4146</v>
      </c>
      <c r="Y4148" s="3">
        <v>10011</v>
      </c>
    </row>
    <row r="4149" spans="2:25" x14ac:dyDescent="0.35">
      <c r="B4149" s="3">
        <v>4147</v>
      </c>
      <c r="C4149" s="3" t="s">
        <v>3685</v>
      </c>
      <c r="D4149" s="3" t="s">
        <v>850</v>
      </c>
      <c r="H4149" s="3" t="s">
        <v>3685</v>
      </c>
      <c r="I4149" s="3" t="s">
        <v>850</v>
      </c>
      <c r="J4149" s="9">
        <v>41050</v>
      </c>
      <c r="K4149" s="9">
        <v>41054</v>
      </c>
      <c r="O4149" s="3" t="s">
        <v>3685</v>
      </c>
      <c r="P4149" s="3" t="s">
        <v>850</v>
      </c>
      <c r="Q4149" s="3" t="s">
        <v>5772</v>
      </c>
      <c r="R4149" s="3" t="s">
        <v>6717</v>
      </c>
      <c r="S4149" s="3" t="s">
        <v>6718</v>
      </c>
      <c r="T4149" s="3" t="s">
        <v>5771</v>
      </c>
      <c r="X4149" s="3">
        <v>4147</v>
      </c>
      <c r="Y4149" s="3">
        <v>98105</v>
      </c>
    </row>
    <row r="4150" spans="2:25" x14ac:dyDescent="0.35">
      <c r="B4150" s="3">
        <v>4148</v>
      </c>
      <c r="C4150" s="3" t="s">
        <v>3686</v>
      </c>
      <c r="D4150" s="3" t="s">
        <v>2253</v>
      </c>
      <c r="H4150" s="3" t="s">
        <v>3686</v>
      </c>
      <c r="I4150" s="3" t="s">
        <v>2253</v>
      </c>
      <c r="J4150" s="9">
        <v>41929</v>
      </c>
      <c r="K4150" s="9">
        <v>41934</v>
      </c>
      <c r="O4150" s="3" t="s">
        <v>3686</v>
      </c>
      <c r="P4150" s="3" t="s">
        <v>2253</v>
      </c>
      <c r="Q4150" s="3" t="s">
        <v>5772</v>
      </c>
      <c r="R4150" s="3" t="s">
        <v>6947</v>
      </c>
      <c r="S4150" s="3" t="s">
        <v>6948</v>
      </c>
      <c r="T4150" s="3" t="s">
        <v>5771</v>
      </c>
      <c r="X4150" s="3">
        <v>4148</v>
      </c>
      <c r="Y4150" s="3">
        <v>85254</v>
      </c>
    </row>
    <row r="4151" spans="2:25" x14ac:dyDescent="0.35">
      <c r="B4151" s="3">
        <v>4149</v>
      </c>
      <c r="C4151" s="3" t="s">
        <v>3687</v>
      </c>
      <c r="D4151" s="3" t="s">
        <v>42</v>
      </c>
      <c r="H4151" s="3" t="s">
        <v>3687</v>
      </c>
      <c r="I4151" s="3" t="s">
        <v>42</v>
      </c>
      <c r="J4151" s="9">
        <v>40868</v>
      </c>
      <c r="K4151" s="9">
        <v>40874</v>
      </c>
      <c r="O4151" s="3" t="s">
        <v>3687</v>
      </c>
      <c r="P4151" s="3" t="s">
        <v>42</v>
      </c>
      <c r="Q4151" s="3" t="s">
        <v>5772</v>
      </c>
      <c r="R4151" s="3" t="s">
        <v>7233</v>
      </c>
      <c r="S4151" s="3" t="s">
        <v>7234</v>
      </c>
      <c r="T4151" s="3" t="s">
        <v>5771</v>
      </c>
      <c r="X4151" s="3">
        <v>4149</v>
      </c>
      <c r="Y4151" s="3">
        <v>75220</v>
      </c>
    </row>
    <row r="4152" spans="2:25" x14ac:dyDescent="0.35">
      <c r="B4152" s="3">
        <v>4150</v>
      </c>
      <c r="C4152" s="3" t="s">
        <v>3687</v>
      </c>
      <c r="D4152" s="3" t="s">
        <v>1554</v>
      </c>
      <c r="H4152" s="3" t="s">
        <v>3687</v>
      </c>
      <c r="I4152" s="3" t="s">
        <v>1554</v>
      </c>
      <c r="J4152" s="9">
        <v>40868</v>
      </c>
      <c r="K4152" s="9">
        <v>40874</v>
      </c>
      <c r="O4152" s="3" t="s">
        <v>3687</v>
      </c>
      <c r="P4152" s="3" t="s">
        <v>1554</v>
      </c>
      <c r="Q4152" s="3" t="s">
        <v>5772</v>
      </c>
      <c r="R4152" s="3" t="s">
        <v>7233</v>
      </c>
      <c r="S4152" s="3" t="s">
        <v>7234</v>
      </c>
      <c r="T4152" s="3" t="s">
        <v>5771</v>
      </c>
      <c r="X4152" s="3">
        <v>4150</v>
      </c>
      <c r="Y4152" s="3">
        <v>75220</v>
      </c>
    </row>
    <row r="4153" spans="2:25" x14ac:dyDescent="0.35">
      <c r="B4153" s="3">
        <v>4151</v>
      </c>
      <c r="C4153" s="3" t="s">
        <v>3688</v>
      </c>
      <c r="D4153" s="3" t="s">
        <v>285</v>
      </c>
      <c r="H4153" s="3" t="s">
        <v>3688</v>
      </c>
      <c r="I4153" s="3" t="s">
        <v>285</v>
      </c>
      <c r="J4153" s="9">
        <v>41720</v>
      </c>
      <c r="K4153" s="9">
        <v>41722</v>
      </c>
      <c r="O4153" s="3" t="s">
        <v>3688</v>
      </c>
      <c r="P4153" s="3" t="s">
        <v>285</v>
      </c>
      <c r="Q4153" s="3" t="s">
        <v>5768</v>
      </c>
      <c r="R4153" s="3" t="s">
        <v>5974</v>
      </c>
      <c r="S4153" s="3" t="s">
        <v>5975</v>
      </c>
      <c r="T4153" s="3" t="s">
        <v>5775</v>
      </c>
      <c r="X4153" s="3">
        <v>4151</v>
      </c>
      <c r="Y4153" s="3">
        <v>90045</v>
      </c>
    </row>
    <row r="4154" spans="2:25" x14ac:dyDescent="0.35">
      <c r="B4154" s="3">
        <v>4152</v>
      </c>
      <c r="C4154" s="3" t="s">
        <v>3688</v>
      </c>
      <c r="D4154" s="3" t="s">
        <v>135</v>
      </c>
      <c r="H4154" s="3" t="s">
        <v>3688</v>
      </c>
      <c r="I4154" s="3" t="s">
        <v>135</v>
      </c>
      <c r="J4154" s="9">
        <v>41720</v>
      </c>
      <c r="K4154" s="9">
        <v>41722</v>
      </c>
      <c r="O4154" s="3" t="s">
        <v>3688</v>
      </c>
      <c r="P4154" s="3" t="s">
        <v>135</v>
      </c>
      <c r="Q4154" s="3" t="s">
        <v>5768</v>
      </c>
      <c r="R4154" s="3" t="s">
        <v>5974</v>
      </c>
      <c r="S4154" s="3" t="s">
        <v>5975</v>
      </c>
      <c r="T4154" s="3" t="s">
        <v>5775</v>
      </c>
      <c r="X4154" s="3">
        <v>4152</v>
      </c>
      <c r="Y4154" s="3">
        <v>90045</v>
      </c>
    </row>
    <row r="4155" spans="2:25" x14ac:dyDescent="0.35">
      <c r="B4155" s="3">
        <v>4153</v>
      </c>
      <c r="C4155" s="3" t="s">
        <v>3688</v>
      </c>
      <c r="D4155" s="3" t="s">
        <v>1179</v>
      </c>
      <c r="H4155" s="3" t="s">
        <v>3688</v>
      </c>
      <c r="I4155" s="3" t="s">
        <v>1179</v>
      </c>
      <c r="J4155" s="9">
        <v>41720</v>
      </c>
      <c r="K4155" s="9">
        <v>41722</v>
      </c>
      <c r="O4155" s="3" t="s">
        <v>3688</v>
      </c>
      <c r="P4155" s="3" t="s">
        <v>1179</v>
      </c>
      <c r="Q4155" s="3" t="s">
        <v>5768</v>
      </c>
      <c r="R4155" s="3" t="s">
        <v>5974</v>
      </c>
      <c r="S4155" s="3" t="s">
        <v>5975</v>
      </c>
      <c r="T4155" s="3" t="s">
        <v>5775</v>
      </c>
      <c r="X4155" s="3">
        <v>4153</v>
      </c>
      <c r="Y4155" s="3">
        <v>90045</v>
      </c>
    </row>
    <row r="4156" spans="2:25" x14ac:dyDescent="0.35">
      <c r="B4156" s="3">
        <v>4154</v>
      </c>
      <c r="C4156" s="3" t="s">
        <v>3689</v>
      </c>
      <c r="D4156" s="3" t="s">
        <v>1099</v>
      </c>
      <c r="H4156" s="3" t="s">
        <v>3689</v>
      </c>
      <c r="I4156" s="3" t="s">
        <v>1099</v>
      </c>
      <c r="J4156" s="9">
        <v>40912</v>
      </c>
      <c r="K4156" s="9">
        <v>40918</v>
      </c>
      <c r="O4156" s="3" t="s">
        <v>3689</v>
      </c>
      <c r="P4156" s="3" t="s">
        <v>1099</v>
      </c>
      <c r="Q4156" s="3" t="s">
        <v>5772</v>
      </c>
      <c r="R4156" s="3" t="s">
        <v>6257</v>
      </c>
      <c r="S4156" s="3" t="s">
        <v>6258</v>
      </c>
      <c r="T4156" s="3" t="s">
        <v>5771</v>
      </c>
      <c r="X4156" s="3">
        <v>4154</v>
      </c>
      <c r="Y4156" s="3">
        <v>55125</v>
      </c>
    </row>
    <row r="4157" spans="2:25" x14ac:dyDescent="0.35">
      <c r="B4157" s="3">
        <v>4155</v>
      </c>
      <c r="C4157" s="3" t="s">
        <v>3689</v>
      </c>
      <c r="D4157" s="3" t="s">
        <v>255</v>
      </c>
      <c r="H4157" s="3" t="s">
        <v>3689</v>
      </c>
      <c r="I4157" s="3" t="s">
        <v>255</v>
      </c>
      <c r="J4157" s="9">
        <v>40912</v>
      </c>
      <c r="K4157" s="9">
        <v>40918</v>
      </c>
      <c r="O4157" s="3" t="s">
        <v>3689</v>
      </c>
      <c r="P4157" s="3" t="s">
        <v>255</v>
      </c>
      <c r="Q4157" s="3" t="s">
        <v>5772</v>
      </c>
      <c r="R4157" s="3" t="s">
        <v>6257</v>
      </c>
      <c r="S4157" s="3" t="s">
        <v>6258</v>
      </c>
      <c r="T4157" s="3" t="s">
        <v>5771</v>
      </c>
      <c r="X4157" s="3">
        <v>4155</v>
      </c>
      <c r="Y4157" s="3">
        <v>55125</v>
      </c>
    </row>
    <row r="4158" spans="2:25" x14ac:dyDescent="0.35">
      <c r="B4158" s="3">
        <v>4156</v>
      </c>
      <c r="C4158" s="3" t="s">
        <v>3690</v>
      </c>
      <c r="D4158" s="3" t="s">
        <v>862</v>
      </c>
      <c r="H4158" s="3" t="s">
        <v>3690</v>
      </c>
      <c r="I4158" s="3" t="s">
        <v>862</v>
      </c>
      <c r="J4158" s="9">
        <v>41983</v>
      </c>
      <c r="K4158" s="9">
        <v>41990</v>
      </c>
      <c r="O4158" s="3" t="s">
        <v>3690</v>
      </c>
      <c r="P4158" s="3" t="s">
        <v>862</v>
      </c>
      <c r="Q4158" s="3" t="s">
        <v>5772</v>
      </c>
      <c r="R4158" s="3" t="s">
        <v>7137</v>
      </c>
      <c r="S4158" s="3" t="s">
        <v>7138</v>
      </c>
      <c r="T4158" s="3" t="s">
        <v>5775</v>
      </c>
      <c r="X4158" s="3">
        <v>4156</v>
      </c>
      <c r="Y4158" s="3">
        <v>60068</v>
      </c>
    </row>
    <row r="4159" spans="2:25" x14ac:dyDescent="0.35">
      <c r="B4159" s="3">
        <v>4157</v>
      </c>
      <c r="C4159" s="3" t="s">
        <v>3691</v>
      </c>
      <c r="D4159" s="3" t="s">
        <v>2265</v>
      </c>
      <c r="H4159" s="3" t="s">
        <v>3691</v>
      </c>
      <c r="I4159" s="3" t="s">
        <v>2265</v>
      </c>
      <c r="J4159" s="9">
        <v>41524</v>
      </c>
      <c r="K4159" s="9">
        <v>41530</v>
      </c>
      <c r="O4159" s="3" t="s">
        <v>3691</v>
      </c>
      <c r="P4159" s="3" t="s">
        <v>2265</v>
      </c>
      <c r="Q4159" s="3" t="s">
        <v>5772</v>
      </c>
      <c r="R4159" s="3" t="s">
        <v>6249</v>
      </c>
      <c r="S4159" s="3" t="s">
        <v>6250</v>
      </c>
      <c r="T4159" s="3" t="s">
        <v>5771</v>
      </c>
      <c r="X4159" s="3">
        <v>4157</v>
      </c>
      <c r="Y4159" s="3">
        <v>75217</v>
      </c>
    </row>
    <row r="4160" spans="2:25" x14ac:dyDescent="0.35">
      <c r="B4160" s="3">
        <v>4158</v>
      </c>
      <c r="C4160" s="3" t="s">
        <v>3691</v>
      </c>
      <c r="D4160" s="3" t="s">
        <v>74</v>
      </c>
      <c r="H4160" s="3" t="s">
        <v>3691</v>
      </c>
      <c r="I4160" s="3" t="s">
        <v>74</v>
      </c>
      <c r="J4160" s="9">
        <v>41524</v>
      </c>
      <c r="K4160" s="9">
        <v>41530</v>
      </c>
      <c r="O4160" s="3" t="s">
        <v>3691</v>
      </c>
      <c r="P4160" s="3" t="s">
        <v>74</v>
      </c>
      <c r="Q4160" s="3" t="s">
        <v>5772</v>
      </c>
      <c r="R4160" s="3" t="s">
        <v>6249</v>
      </c>
      <c r="S4160" s="3" t="s">
        <v>6250</v>
      </c>
      <c r="T4160" s="3" t="s">
        <v>5771</v>
      </c>
      <c r="X4160" s="3">
        <v>4158</v>
      </c>
      <c r="Y4160" s="3">
        <v>75217</v>
      </c>
    </row>
    <row r="4161" spans="2:25" x14ac:dyDescent="0.35">
      <c r="B4161" s="3">
        <v>4159</v>
      </c>
      <c r="C4161" s="3" t="s">
        <v>3692</v>
      </c>
      <c r="D4161" s="3" t="s">
        <v>2108</v>
      </c>
      <c r="H4161" s="3" t="s">
        <v>3692</v>
      </c>
      <c r="I4161" s="3" t="s">
        <v>2108</v>
      </c>
      <c r="J4161" s="9">
        <v>40676</v>
      </c>
      <c r="K4161" s="9">
        <v>40682</v>
      </c>
      <c r="O4161" s="3" t="s">
        <v>3692</v>
      </c>
      <c r="P4161" s="3" t="s">
        <v>2108</v>
      </c>
      <c r="Q4161" s="3" t="s">
        <v>5772</v>
      </c>
      <c r="R4161" s="3" t="s">
        <v>7013</v>
      </c>
      <c r="S4161" s="3" t="s">
        <v>7014</v>
      </c>
      <c r="T4161" s="3" t="s">
        <v>5771</v>
      </c>
      <c r="X4161" s="3">
        <v>4159</v>
      </c>
      <c r="Y4161" s="3">
        <v>90004</v>
      </c>
    </row>
    <row r="4162" spans="2:25" x14ac:dyDescent="0.35">
      <c r="B4162" s="3">
        <v>4160</v>
      </c>
      <c r="C4162" s="3" t="s">
        <v>3692</v>
      </c>
      <c r="D4162" s="3" t="s">
        <v>3693</v>
      </c>
      <c r="H4162" s="3" t="s">
        <v>3692</v>
      </c>
      <c r="I4162" s="3" t="s">
        <v>3693</v>
      </c>
      <c r="J4162" s="9">
        <v>40676</v>
      </c>
      <c r="K4162" s="9">
        <v>40682</v>
      </c>
      <c r="O4162" s="3" t="s">
        <v>3692</v>
      </c>
      <c r="P4162" s="3" t="s">
        <v>3693</v>
      </c>
      <c r="Q4162" s="3" t="s">
        <v>5772</v>
      </c>
      <c r="R4162" s="3" t="s">
        <v>7013</v>
      </c>
      <c r="S4162" s="3" t="s">
        <v>7014</v>
      </c>
      <c r="T4162" s="3" t="s">
        <v>5771</v>
      </c>
      <c r="X4162" s="3">
        <v>4160</v>
      </c>
      <c r="Y4162" s="3">
        <v>90004</v>
      </c>
    </row>
    <row r="4163" spans="2:25" x14ac:dyDescent="0.35">
      <c r="B4163" s="3">
        <v>4161</v>
      </c>
      <c r="C4163" s="3" t="s">
        <v>3694</v>
      </c>
      <c r="D4163" s="3" t="s">
        <v>1984</v>
      </c>
      <c r="H4163" s="3" t="s">
        <v>3694</v>
      </c>
      <c r="I4163" s="3" t="s">
        <v>1984</v>
      </c>
      <c r="J4163" s="9">
        <v>41547</v>
      </c>
      <c r="K4163" s="9">
        <v>41551</v>
      </c>
      <c r="O4163" s="3" t="s">
        <v>3694</v>
      </c>
      <c r="P4163" s="3" t="s">
        <v>1984</v>
      </c>
      <c r="Q4163" s="3" t="s">
        <v>5772</v>
      </c>
      <c r="R4163" s="3" t="s">
        <v>6577</v>
      </c>
      <c r="S4163" s="3" t="s">
        <v>6578</v>
      </c>
      <c r="T4163" s="3" t="s">
        <v>5775</v>
      </c>
      <c r="X4163" s="3">
        <v>4161</v>
      </c>
      <c r="Y4163" s="3">
        <v>94109</v>
      </c>
    </row>
    <row r="4164" spans="2:25" x14ac:dyDescent="0.35">
      <c r="B4164" s="3">
        <v>4162</v>
      </c>
      <c r="C4164" s="3" t="s">
        <v>3695</v>
      </c>
      <c r="D4164" s="3" t="s">
        <v>1311</v>
      </c>
      <c r="H4164" s="3" t="s">
        <v>3695</v>
      </c>
      <c r="I4164" s="3" t="s">
        <v>1311</v>
      </c>
      <c r="J4164" s="9">
        <v>40760</v>
      </c>
      <c r="K4164" s="9">
        <v>40766</v>
      </c>
      <c r="O4164" s="3" t="s">
        <v>3695</v>
      </c>
      <c r="P4164" s="3" t="s">
        <v>1311</v>
      </c>
      <c r="Q4164" s="3" t="s">
        <v>5772</v>
      </c>
      <c r="R4164" s="3" t="s">
        <v>6089</v>
      </c>
      <c r="S4164" s="3" t="s">
        <v>6090</v>
      </c>
      <c r="T4164" s="3" t="s">
        <v>5775</v>
      </c>
      <c r="X4164" s="3">
        <v>4162</v>
      </c>
      <c r="Y4164" s="3">
        <v>94122</v>
      </c>
    </row>
    <row r="4165" spans="2:25" x14ac:dyDescent="0.35">
      <c r="B4165" s="3">
        <v>4163</v>
      </c>
      <c r="C4165" s="3" t="s">
        <v>3695</v>
      </c>
      <c r="D4165" s="3" t="s">
        <v>3696</v>
      </c>
      <c r="H4165" s="3" t="s">
        <v>3695</v>
      </c>
      <c r="I4165" s="3" t="s">
        <v>3696</v>
      </c>
      <c r="J4165" s="9">
        <v>40760</v>
      </c>
      <c r="K4165" s="9">
        <v>40766</v>
      </c>
      <c r="O4165" s="3" t="s">
        <v>3695</v>
      </c>
      <c r="P4165" s="3" t="s">
        <v>3696</v>
      </c>
      <c r="Q4165" s="3" t="s">
        <v>5772</v>
      </c>
      <c r="R4165" s="3" t="s">
        <v>6089</v>
      </c>
      <c r="S4165" s="3" t="s">
        <v>6090</v>
      </c>
      <c r="T4165" s="3" t="s">
        <v>5775</v>
      </c>
      <c r="X4165" s="3">
        <v>4163</v>
      </c>
      <c r="Y4165" s="3">
        <v>94122</v>
      </c>
    </row>
    <row r="4166" spans="2:25" x14ac:dyDescent="0.35">
      <c r="B4166" s="3">
        <v>4164</v>
      </c>
      <c r="C4166" s="3" t="s">
        <v>3695</v>
      </c>
      <c r="D4166" s="3" t="s">
        <v>3229</v>
      </c>
      <c r="H4166" s="3" t="s">
        <v>3695</v>
      </c>
      <c r="I4166" s="3" t="s">
        <v>3229</v>
      </c>
      <c r="J4166" s="9">
        <v>40760</v>
      </c>
      <c r="K4166" s="9">
        <v>40766</v>
      </c>
      <c r="O4166" s="3" t="s">
        <v>3695</v>
      </c>
      <c r="P4166" s="3" t="s">
        <v>3229</v>
      </c>
      <c r="Q4166" s="3" t="s">
        <v>5772</v>
      </c>
      <c r="R4166" s="3" t="s">
        <v>6089</v>
      </c>
      <c r="S4166" s="3" t="s">
        <v>6090</v>
      </c>
      <c r="T4166" s="3" t="s">
        <v>5775</v>
      </c>
      <c r="X4166" s="3">
        <v>4164</v>
      </c>
      <c r="Y4166" s="3">
        <v>94122</v>
      </c>
    </row>
    <row r="4167" spans="2:25" x14ac:dyDescent="0.35">
      <c r="B4167" s="3">
        <v>4165</v>
      </c>
      <c r="C4167" s="3" t="s">
        <v>3697</v>
      </c>
      <c r="D4167" s="3" t="s">
        <v>945</v>
      </c>
      <c r="H4167" s="3" t="s">
        <v>3697</v>
      </c>
      <c r="I4167" s="3" t="s">
        <v>945</v>
      </c>
      <c r="J4167" s="9">
        <v>41800</v>
      </c>
      <c r="K4167" s="9">
        <v>41801</v>
      </c>
      <c r="O4167" s="3" t="s">
        <v>3697</v>
      </c>
      <c r="P4167" s="3" t="s">
        <v>945</v>
      </c>
      <c r="Q4167" s="3" t="s">
        <v>5801</v>
      </c>
      <c r="R4167" s="3" t="s">
        <v>7141</v>
      </c>
      <c r="S4167" s="3" t="s">
        <v>7142</v>
      </c>
      <c r="T4167" s="3" t="s">
        <v>5771</v>
      </c>
      <c r="X4167" s="3">
        <v>4165</v>
      </c>
      <c r="Y4167" s="3">
        <v>75217</v>
      </c>
    </row>
    <row r="4168" spans="2:25" x14ac:dyDescent="0.35">
      <c r="B4168" s="3">
        <v>4166</v>
      </c>
      <c r="C4168" s="3" t="s">
        <v>3698</v>
      </c>
      <c r="D4168" s="3" t="s">
        <v>2679</v>
      </c>
      <c r="H4168" s="3" t="s">
        <v>3698</v>
      </c>
      <c r="I4168" s="3" t="s">
        <v>2679</v>
      </c>
      <c r="J4168" s="9">
        <v>41638</v>
      </c>
      <c r="K4168" s="9">
        <v>41642</v>
      </c>
      <c r="O4168" s="3" t="s">
        <v>3698</v>
      </c>
      <c r="P4168" s="3" t="s">
        <v>2679</v>
      </c>
      <c r="Q4168" s="3" t="s">
        <v>5772</v>
      </c>
      <c r="R4168" s="3" t="s">
        <v>6269</v>
      </c>
      <c r="S4168" s="3" t="s">
        <v>6270</v>
      </c>
      <c r="T4168" s="3" t="s">
        <v>5775</v>
      </c>
      <c r="X4168" s="3">
        <v>4166</v>
      </c>
      <c r="Y4168" s="3">
        <v>67212</v>
      </c>
    </row>
    <row r="4169" spans="2:25" x14ac:dyDescent="0.35">
      <c r="B4169" s="3">
        <v>4167</v>
      </c>
      <c r="C4169" s="3" t="s">
        <v>3698</v>
      </c>
      <c r="D4169" s="3" t="s">
        <v>2162</v>
      </c>
      <c r="H4169" s="3" t="s">
        <v>3698</v>
      </c>
      <c r="I4169" s="3" t="s">
        <v>2162</v>
      </c>
      <c r="J4169" s="9">
        <v>41638</v>
      </c>
      <c r="K4169" s="9">
        <v>41642</v>
      </c>
      <c r="O4169" s="3" t="s">
        <v>3698</v>
      </c>
      <c r="P4169" s="3" t="s">
        <v>2162</v>
      </c>
      <c r="Q4169" s="3" t="s">
        <v>5772</v>
      </c>
      <c r="R4169" s="3" t="s">
        <v>6269</v>
      </c>
      <c r="S4169" s="3" t="s">
        <v>6270</v>
      </c>
      <c r="T4169" s="3" t="s">
        <v>5775</v>
      </c>
      <c r="X4169" s="3">
        <v>4167</v>
      </c>
      <c r="Y4169" s="3">
        <v>67212</v>
      </c>
    </row>
    <row r="4170" spans="2:25" x14ac:dyDescent="0.35">
      <c r="B4170" s="3">
        <v>4168</v>
      </c>
      <c r="C4170" s="3" t="s">
        <v>3699</v>
      </c>
      <c r="D4170" s="3" t="s">
        <v>1476</v>
      </c>
      <c r="H4170" s="3" t="s">
        <v>3699</v>
      </c>
      <c r="I4170" s="3" t="s">
        <v>1476</v>
      </c>
      <c r="J4170" s="9">
        <v>41599</v>
      </c>
      <c r="K4170" s="9">
        <v>41603</v>
      </c>
      <c r="O4170" s="3" t="s">
        <v>3699</v>
      </c>
      <c r="P4170" s="3" t="s">
        <v>1476</v>
      </c>
      <c r="Q4170" s="3" t="s">
        <v>5772</v>
      </c>
      <c r="R4170" s="3" t="s">
        <v>6729</v>
      </c>
      <c r="S4170" s="3" t="s">
        <v>6730</v>
      </c>
      <c r="T4170" s="3" t="s">
        <v>5775</v>
      </c>
      <c r="X4170" s="3">
        <v>4168</v>
      </c>
      <c r="Y4170" s="3">
        <v>77041</v>
      </c>
    </row>
    <row r="4171" spans="2:25" x14ac:dyDescent="0.35">
      <c r="B4171" s="3">
        <v>4169</v>
      </c>
      <c r="C4171" s="3" t="s">
        <v>3700</v>
      </c>
      <c r="D4171" s="3" t="s">
        <v>959</v>
      </c>
      <c r="H4171" s="3" t="s">
        <v>3700</v>
      </c>
      <c r="I4171" s="3" t="s">
        <v>959</v>
      </c>
      <c r="J4171" s="9">
        <v>41801</v>
      </c>
      <c r="K4171" s="9">
        <v>41806</v>
      </c>
      <c r="O4171" s="3" t="s">
        <v>3700</v>
      </c>
      <c r="P4171" s="3" t="s">
        <v>959</v>
      </c>
      <c r="Q4171" s="3" t="s">
        <v>5772</v>
      </c>
      <c r="R4171" s="3" t="s">
        <v>6125</v>
      </c>
      <c r="S4171" s="3" t="s">
        <v>6126</v>
      </c>
      <c r="T4171" s="3" t="s">
        <v>5775</v>
      </c>
      <c r="X4171" s="3">
        <v>4169</v>
      </c>
      <c r="Y4171" s="3">
        <v>98103</v>
      </c>
    </row>
    <row r="4172" spans="2:25" x14ac:dyDescent="0.35">
      <c r="B4172" s="3">
        <v>4170</v>
      </c>
      <c r="C4172" s="3" t="s">
        <v>3700</v>
      </c>
      <c r="D4172" s="3" t="s">
        <v>2300</v>
      </c>
      <c r="H4172" s="3" t="s">
        <v>3700</v>
      </c>
      <c r="I4172" s="3" t="s">
        <v>2300</v>
      </c>
      <c r="J4172" s="9">
        <v>41801</v>
      </c>
      <c r="K4172" s="9">
        <v>41806</v>
      </c>
      <c r="O4172" s="3" t="s">
        <v>3700</v>
      </c>
      <c r="P4172" s="3" t="s">
        <v>2300</v>
      </c>
      <c r="Q4172" s="3" t="s">
        <v>5772</v>
      </c>
      <c r="R4172" s="3" t="s">
        <v>6125</v>
      </c>
      <c r="S4172" s="3" t="s">
        <v>6126</v>
      </c>
      <c r="T4172" s="3" t="s">
        <v>5775</v>
      </c>
      <c r="X4172" s="3">
        <v>4170</v>
      </c>
      <c r="Y4172" s="3">
        <v>98103</v>
      </c>
    </row>
    <row r="4173" spans="2:25" x14ac:dyDescent="0.35">
      <c r="B4173" s="3">
        <v>4171</v>
      </c>
      <c r="C4173" s="3" t="s">
        <v>3700</v>
      </c>
      <c r="D4173" s="3" t="s">
        <v>262</v>
      </c>
      <c r="H4173" s="3" t="s">
        <v>3700</v>
      </c>
      <c r="I4173" s="3" t="s">
        <v>262</v>
      </c>
      <c r="J4173" s="9">
        <v>41801</v>
      </c>
      <c r="K4173" s="9">
        <v>41806</v>
      </c>
      <c r="O4173" s="3" t="s">
        <v>3700</v>
      </c>
      <c r="P4173" s="3" t="s">
        <v>262</v>
      </c>
      <c r="Q4173" s="3" t="s">
        <v>5772</v>
      </c>
      <c r="R4173" s="3" t="s">
        <v>6125</v>
      </c>
      <c r="S4173" s="3" t="s">
        <v>6126</v>
      </c>
      <c r="T4173" s="3" t="s">
        <v>5775</v>
      </c>
      <c r="X4173" s="3">
        <v>4171</v>
      </c>
      <c r="Y4173" s="3">
        <v>98103</v>
      </c>
    </row>
    <row r="4174" spans="2:25" x14ac:dyDescent="0.35">
      <c r="B4174" s="3">
        <v>4172</v>
      </c>
      <c r="C4174" s="3" t="s">
        <v>3701</v>
      </c>
      <c r="D4174" s="3" t="s">
        <v>3702</v>
      </c>
      <c r="H4174" s="3" t="s">
        <v>3701</v>
      </c>
      <c r="I4174" s="3" t="s">
        <v>3702</v>
      </c>
      <c r="J4174" s="9">
        <v>41893</v>
      </c>
      <c r="K4174" s="9">
        <v>41896</v>
      </c>
      <c r="O4174" s="3" t="s">
        <v>3701</v>
      </c>
      <c r="P4174" s="3" t="s">
        <v>3702</v>
      </c>
      <c r="Q4174" s="3" t="s">
        <v>5801</v>
      </c>
      <c r="R4174" s="3" t="s">
        <v>6061</v>
      </c>
      <c r="S4174" s="3" t="s">
        <v>6062</v>
      </c>
      <c r="T4174" s="3" t="s">
        <v>5771</v>
      </c>
      <c r="X4174" s="3">
        <v>4172</v>
      </c>
      <c r="Y4174" s="3">
        <v>44312</v>
      </c>
    </row>
    <row r="4175" spans="2:25" x14ac:dyDescent="0.35">
      <c r="B4175" s="3">
        <v>4173</v>
      </c>
      <c r="C4175" s="3" t="s">
        <v>3703</v>
      </c>
      <c r="D4175" s="3" t="s">
        <v>110</v>
      </c>
      <c r="H4175" s="3" t="s">
        <v>3703</v>
      </c>
      <c r="I4175" s="3" t="s">
        <v>110</v>
      </c>
      <c r="J4175" s="9">
        <v>41206</v>
      </c>
      <c r="K4175" s="9">
        <v>41212</v>
      </c>
      <c r="O4175" s="3" t="s">
        <v>3703</v>
      </c>
      <c r="P4175" s="3" t="s">
        <v>110</v>
      </c>
      <c r="Q4175" s="3" t="s">
        <v>5772</v>
      </c>
      <c r="R4175" s="3" t="s">
        <v>5972</v>
      </c>
      <c r="S4175" s="3" t="s">
        <v>5973</v>
      </c>
      <c r="T4175" s="3" t="s">
        <v>5771</v>
      </c>
      <c r="X4175" s="3">
        <v>4173</v>
      </c>
      <c r="Y4175" s="3">
        <v>77041</v>
      </c>
    </row>
    <row r="4176" spans="2:25" x14ac:dyDescent="0.35">
      <c r="B4176" s="3">
        <v>4174</v>
      </c>
      <c r="C4176" s="3" t="s">
        <v>3703</v>
      </c>
      <c r="D4176" s="3" t="s">
        <v>251</v>
      </c>
      <c r="H4176" s="3" t="s">
        <v>3703</v>
      </c>
      <c r="I4176" s="3" t="s">
        <v>251</v>
      </c>
      <c r="J4176" s="9">
        <v>41206</v>
      </c>
      <c r="K4176" s="9">
        <v>41212</v>
      </c>
      <c r="O4176" s="3" t="s">
        <v>3703</v>
      </c>
      <c r="P4176" s="3" t="s">
        <v>251</v>
      </c>
      <c r="Q4176" s="3" t="s">
        <v>5772</v>
      </c>
      <c r="R4176" s="3" t="s">
        <v>5972</v>
      </c>
      <c r="S4176" s="3" t="s">
        <v>5973</v>
      </c>
      <c r="T4176" s="3" t="s">
        <v>5771</v>
      </c>
      <c r="X4176" s="3">
        <v>4174</v>
      </c>
      <c r="Y4176" s="3">
        <v>77041</v>
      </c>
    </row>
    <row r="4177" spans="2:25" x14ac:dyDescent="0.35">
      <c r="B4177" s="3">
        <v>4175</v>
      </c>
      <c r="C4177" s="3" t="s">
        <v>3703</v>
      </c>
      <c r="D4177" s="3" t="s">
        <v>1532</v>
      </c>
      <c r="H4177" s="3" t="s">
        <v>3703</v>
      </c>
      <c r="I4177" s="3" t="s">
        <v>1532</v>
      </c>
      <c r="J4177" s="9">
        <v>41206</v>
      </c>
      <c r="K4177" s="9">
        <v>41212</v>
      </c>
      <c r="O4177" s="3" t="s">
        <v>3703</v>
      </c>
      <c r="P4177" s="3" t="s">
        <v>1532</v>
      </c>
      <c r="Q4177" s="3" t="s">
        <v>5772</v>
      </c>
      <c r="R4177" s="3" t="s">
        <v>5972</v>
      </c>
      <c r="S4177" s="3" t="s">
        <v>5973</v>
      </c>
      <c r="T4177" s="3" t="s">
        <v>5771</v>
      </c>
      <c r="X4177" s="3">
        <v>4175</v>
      </c>
      <c r="Y4177" s="3">
        <v>77041</v>
      </c>
    </row>
    <row r="4178" spans="2:25" x14ac:dyDescent="0.35">
      <c r="B4178" s="3">
        <v>4176</v>
      </c>
      <c r="C4178" s="3" t="s">
        <v>3704</v>
      </c>
      <c r="D4178" s="3" t="s">
        <v>1311</v>
      </c>
      <c r="H4178" s="3" t="s">
        <v>3704</v>
      </c>
      <c r="I4178" s="3" t="s">
        <v>1311</v>
      </c>
      <c r="J4178" s="9">
        <v>41787</v>
      </c>
      <c r="K4178" s="9">
        <v>41791</v>
      </c>
      <c r="O4178" s="3" t="s">
        <v>3704</v>
      </c>
      <c r="P4178" s="3" t="s">
        <v>1311</v>
      </c>
      <c r="Q4178" s="3" t="s">
        <v>5772</v>
      </c>
      <c r="R4178" s="3" t="s">
        <v>6687</v>
      </c>
      <c r="S4178" s="3" t="s">
        <v>6688</v>
      </c>
      <c r="T4178" s="3" t="s">
        <v>5771</v>
      </c>
      <c r="X4178" s="3">
        <v>4176</v>
      </c>
      <c r="Y4178" s="3">
        <v>98103</v>
      </c>
    </row>
    <row r="4179" spans="2:25" x14ac:dyDescent="0.35">
      <c r="B4179" s="3">
        <v>4177</v>
      </c>
      <c r="C4179" s="3" t="s">
        <v>3704</v>
      </c>
      <c r="D4179" s="3" t="s">
        <v>3194</v>
      </c>
      <c r="H4179" s="3" t="s">
        <v>3704</v>
      </c>
      <c r="I4179" s="3" t="s">
        <v>3194</v>
      </c>
      <c r="J4179" s="9">
        <v>41787</v>
      </c>
      <c r="K4179" s="9">
        <v>41791</v>
      </c>
      <c r="O4179" s="3" t="s">
        <v>3704</v>
      </c>
      <c r="P4179" s="3" t="s">
        <v>3194</v>
      </c>
      <c r="Q4179" s="3" t="s">
        <v>5772</v>
      </c>
      <c r="R4179" s="3" t="s">
        <v>6687</v>
      </c>
      <c r="S4179" s="3" t="s">
        <v>6688</v>
      </c>
      <c r="T4179" s="3" t="s">
        <v>5771</v>
      </c>
      <c r="X4179" s="3">
        <v>4177</v>
      </c>
      <c r="Y4179" s="3">
        <v>98103</v>
      </c>
    </row>
    <row r="4180" spans="2:25" x14ac:dyDescent="0.35">
      <c r="B4180" s="3">
        <v>4178</v>
      </c>
      <c r="C4180" s="3" t="s">
        <v>3705</v>
      </c>
      <c r="D4180" s="3" t="s">
        <v>915</v>
      </c>
      <c r="H4180" s="3" t="s">
        <v>3705</v>
      </c>
      <c r="I4180" s="3" t="s">
        <v>915</v>
      </c>
      <c r="J4180" s="9">
        <v>40882</v>
      </c>
      <c r="K4180" s="9">
        <v>40884</v>
      </c>
      <c r="O4180" s="3" t="s">
        <v>3705</v>
      </c>
      <c r="P4180" s="3" t="s">
        <v>915</v>
      </c>
      <c r="Q4180" s="3" t="s">
        <v>5801</v>
      </c>
      <c r="R4180" s="3" t="s">
        <v>6163</v>
      </c>
      <c r="S4180" s="3" t="s">
        <v>6164</v>
      </c>
      <c r="T4180" s="3" t="s">
        <v>5771</v>
      </c>
      <c r="X4180" s="3">
        <v>4178</v>
      </c>
      <c r="Y4180" s="3">
        <v>19134</v>
      </c>
    </row>
    <row r="4181" spans="2:25" x14ac:dyDescent="0.35">
      <c r="B4181" s="3">
        <v>4179</v>
      </c>
      <c r="C4181" s="3" t="s">
        <v>3705</v>
      </c>
      <c r="D4181" s="3" t="s">
        <v>1922</v>
      </c>
      <c r="H4181" s="3" t="s">
        <v>3705</v>
      </c>
      <c r="I4181" s="3" t="s">
        <v>1922</v>
      </c>
      <c r="J4181" s="9">
        <v>40882</v>
      </c>
      <c r="K4181" s="9">
        <v>40884</v>
      </c>
      <c r="O4181" s="3" t="s">
        <v>3705</v>
      </c>
      <c r="P4181" s="3" t="s">
        <v>1922</v>
      </c>
      <c r="Q4181" s="3" t="s">
        <v>5801</v>
      </c>
      <c r="R4181" s="3" t="s">
        <v>6163</v>
      </c>
      <c r="S4181" s="3" t="s">
        <v>6164</v>
      </c>
      <c r="T4181" s="3" t="s">
        <v>5771</v>
      </c>
      <c r="X4181" s="3">
        <v>4179</v>
      </c>
      <c r="Y4181" s="3">
        <v>19134</v>
      </c>
    </row>
    <row r="4182" spans="2:25" x14ac:dyDescent="0.35">
      <c r="B4182" s="3">
        <v>4180</v>
      </c>
      <c r="C4182" s="3" t="s">
        <v>3706</v>
      </c>
      <c r="D4182" s="3" t="s">
        <v>1932</v>
      </c>
      <c r="H4182" s="3" t="s">
        <v>3706</v>
      </c>
      <c r="I4182" s="3" t="s">
        <v>1932</v>
      </c>
      <c r="J4182" s="9">
        <v>41501</v>
      </c>
      <c r="K4182" s="9">
        <v>41505</v>
      </c>
      <c r="O4182" s="3" t="s">
        <v>3706</v>
      </c>
      <c r="P4182" s="3" t="s">
        <v>1932</v>
      </c>
      <c r="Q4182" s="3" t="s">
        <v>5772</v>
      </c>
      <c r="R4182" s="3" t="s">
        <v>7221</v>
      </c>
      <c r="S4182" s="3" t="s">
        <v>7222</v>
      </c>
      <c r="T4182" s="3" t="s">
        <v>5775</v>
      </c>
      <c r="X4182" s="3">
        <v>4180</v>
      </c>
      <c r="Y4182" s="3">
        <v>90045</v>
      </c>
    </row>
    <row r="4183" spans="2:25" x14ac:dyDescent="0.35">
      <c r="B4183" s="3">
        <v>4181</v>
      </c>
      <c r="C4183" s="3" t="s">
        <v>3706</v>
      </c>
      <c r="D4183" s="3" t="s">
        <v>3707</v>
      </c>
      <c r="H4183" s="3" t="s">
        <v>3706</v>
      </c>
      <c r="I4183" s="3" t="s">
        <v>3707</v>
      </c>
      <c r="J4183" s="9">
        <v>41501</v>
      </c>
      <c r="K4183" s="9">
        <v>41505</v>
      </c>
      <c r="O4183" s="3" t="s">
        <v>3706</v>
      </c>
      <c r="P4183" s="3" t="s">
        <v>3707</v>
      </c>
      <c r="Q4183" s="3" t="s">
        <v>5772</v>
      </c>
      <c r="R4183" s="3" t="s">
        <v>7221</v>
      </c>
      <c r="S4183" s="3" t="s">
        <v>7222</v>
      </c>
      <c r="T4183" s="3" t="s">
        <v>5775</v>
      </c>
      <c r="X4183" s="3">
        <v>4181</v>
      </c>
      <c r="Y4183" s="3">
        <v>90045</v>
      </c>
    </row>
    <row r="4184" spans="2:25" x14ac:dyDescent="0.35">
      <c r="B4184" s="3">
        <v>4182</v>
      </c>
      <c r="C4184" s="3" t="s">
        <v>3708</v>
      </c>
      <c r="D4184" s="3" t="s">
        <v>859</v>
      </c>
      <c r="H4184" s="3" t="s">
        <v>3708</v>
      </c>
      <c r="I4184" s="3" t="s">
        <v>859</v>
      </c>
      <c r="J4184" s="9">
        <v>41523</v>
      </c>
      <c r="K4184" s="9">
        <v>41525</v>
      </c>
      <c r="O4184" s="3" t="s">
        <v>3708</v>
      </c>
      <c r="P4184" s="3" t="s">
        <v>859</v>
      </c>
      <c r="Q4184" s="3" t="s">
        <v>5768</v>
      </c>
      <c r="R4184" s="3" t="s">
        <v>7235</v>
      </c>
      <c r="S4184" s="3" t="s">
        <v>7236</v>
      </c>
      <c r="T4184" s="3" t="s">
        <v>5771</v>
      </c>
      <c r="X4184" s="3">
        <v>4182</v>
      </c>
      <c r="Y4184" s="3">
        <v>77070</v>
      </c>
    </row>
    <row r="4185" spans="2:25" x14ac:dyDescent="0.35">
      <c r="B4185" s="3">
        <v>4183</v>
      </c>
      <c r="C4185" s="3" t="s">
        <v>3708</v>
      </c>
      <c r="D4185" s="3" t="s">
        <v>1594</v>
      </c>
      <c r="H4185" s="3" t="s">
        <v>3708</v>
      </c>
      <c r="I4185" s="3" t="s">
        <v>1594</v>
      </c>
      <c r="J4185" s="9">
        <v>41523</v>
      </c>
      <c r="K4185" s="9">
        <v>41525</v>
      </c>
      <c r="O4185" s="3" t="s">
        <v>3708</v>
      </c>
      <c r="P4185" s="3" t="s">
        <v>1594</v>
      </c>
      <c r="Q4185" s="3" t="s">
        <v>5768</v>
      </c>
      <c r="R4185" s="3" t="s">
        <v>7235</v>
      </c>
      <c r="S4185" s="3" t="s">
        <v>7236</v>
      </c>
      <c r="T4185" s="3" t="s">
        <v>5771</v>
      </c>
      <c r="X4185" s="3">
        <v>4183</v>
      </c>
      <c r="Y4185" s="3">
        <v>77070</v>
      </c>
    </row>
    <row r="4186" spans="2:25" x14ac:dyDescent="0.35">
      <c r="B4186" s="3">
        <v>4184</v>
      </c>
      <c r="C4186" s="3" t="s">
        <v>3708</v>
      </c>
      <c r="D4186" s="3" t="s">
        <v>396</v>
      </c>
      <c r="H4186" s="3" t="s">
        <v>3708</v>
      </c>
      <c r="I4186" s="3" t="s">
        <v>396</v>
      </c>
      <c r="J4186" s="9">
        <v>41523</v>
      </c>
      <c r="K4186" s="9">
        <v>41525</v>
      </c>
      <c r="O4186" s="3" t="s">
        <v>3708</v>
      </c>
      <c r="P4186" s="3" t="s">
        <v>396</v>
      </c>
      <c r="Q4186" s="3" t="s">
        <v>5768</v>
      </c>
      <c r="R4186" s="3" t="s">
        <v>7235</v>
      </c>
      <c r="S4186" s="3" t="s">
        <v>7236</v>
      </c>
      <c r="T4186" s="3" t="s">
        <v>5771</v>
      </c>
      <c r="X4186" s="3">
        <v>4184</v>
      </c>
      <c r="Y4186" s="3">
        <v>77070</v>
      </c>
    </row>
    <row r="4187" spans="2:25" x14ac:dyDescent="0.35">
      <c r="B4187" s="3">
        <v>4185</v>
      </c>
      <c r="C4187" s="3" t="s">
        <v>3709</v>
      </c>
      <c r="D4187" s="3" t="s">
        <v>300</v>
      </c>
      <c r="H4187" s="3" t="s">
        <v>3709</v>
      </c>
      <c r="I4187" s="3" t="s">
        <v>300</v>
      </c>
      <c r="J4187" s="9">
        <v>41817</v>
      </c>
      <c r="K4187" s="9">
        <v>41824</v>
      </c>
      <c r="O4187" s="3" t="s">
        <v>3709</v>
      </c>
      <c r="P4187" s="3" t="s">
        <v>300</v>
      </c>
      <c r="Q4187" s="3" t="s">
        <v>5772</v>
      </c>
      <c r="R4187" s="3" t="s">
        <v>7025</v>
      </c>
      <c r="S4187" s="3" t="s">
        <v>7026</v>
      </c>
      <c r="T4187" s="3" t="s">
        <v>5775</v>
      </c>
      <c r="X4187" s="3">
        <v>4185</v>
      </c>
      <c r="Y4187" s="3">
        <v>19143</v>
      </c>
    </row>
    <row r="4188" spans="2:25" x14ac:dyDescent="0.35">
      <c r="B4188" s="3">
        <v>4186</v>
      </c>
      <c r="C4188" s="3" t="s">
        <v>3709</v>
      </c>
      <c r="D4188" s="3" t="s">
        <v>2291</v>
      </c>
      <c r="H4188" s="3" t="s">
        <v>3709</v>
      </c>
      <c r="I4188" s="3" t="s">
        <v>2291</v>
      </c>
      <c r="J4188" s="9">
        <v>41817</v>
      </c>
      <c r="K4188" s="9">
        <v>41824</v>
      </c>
      <c r="O4188" s="3" t="s">
        <v>3709</v>
      </c>
      <c r="P4188" s="3" t="s">
        <v>2291</v>
      </c>
      <c r="Q4188" s="3" t="s">
        <v>5772</v>
      </c>
      <c r="R4188" s="3" t="s">
        <v>7025</v>
      </c>
      <c r="S4188" s="3" t="s">
        <v>7026</v>
      </c>
      <c r="T4188" s="3" t="s">
        <v>5775</v>
      </c>
      <c r="X4188" s="3">
        <v>4186</v>
      </c>
      <c r="Y4188" s="3">
        <v>19143</v>
      </c>
    </row>
    <row r="4189" spans="2:25" x14ac:dyDescent="0.35">
      <c r="B4189" s="3">
        <v>4187</v>
      </c>
      <c r="C4189" s="3" t="s">
        <v>3710</v>
      </c>
      <c r="D4189" s="3" t="s">
        <v>2181</v>
      </c>
      <c r="H4189" s="3" t="s">
        <v>3710</v>
      </c>
      <c r="I4189" s="3" t="s">
        <v>2181</v>
      </c>
      <c r="J4189" s="9">
        <v>41711</v>
      </c>
      <c r="K4189" s="9">
        <v>41716</v>
      </c>
      <c r="O4189" s="3" t="s">
        <v>3710</v>
      </c>
      <c r="P4189" s="3" t="s">
        <v>2181</v>
      </c>
      <c r="Q4189" s="3" t="s">
        <v>5772</v>
      </c>
      <c r="R4189" s="3" t="s">
        <v>6291</v>
      </c>
      <c r="S4189" s="3" t="s">
        <v>6292</v>
      </c>
      <c r="T4189" s="3" t="s">
        <v>5775</v>
      </c>
      <c r="X4189" s="3">
        <v>4187</v>
      </c>
      <c r="Y4189" s="3">
        <v>72756</v>
      </c>
    </row>
    <row r="4190" spans="2:25" x14ac:dyDescent="0.35">
      <c r="B4190" s="3">
        <v>4188</v>
      </c>
      <c r="C4190" s="3" t="s">
        <v>3711</v>
      </c>
      <c r="D4190" s="3" t="s">
        <v>517</v>
      </c>
      <c r="H4190" s="3" t="s">
        <v>3711</v>
      </c>
      <c r="I4190" s="3" t="s">
        <v>517</v>
      </c>
      <c r="J4190" s="9">
        <v>41689</v>
      </c>
      <c r="K4190" s="9">
        <v>41692</v>
      </c>
      <c r="O4190" s="3" t="s">
        <v>3711</v>
      </c>
      <c r="P4190" s="3" t="s">
        <v>517</v>
      </c>
      <c r="Q4190" s="3" t="s">
        <v>5768</v>
      </c>
      <c r="R4190" s="3" t="s">
        <v>5858</v>
      </c>
      <c r="S4190" s="3" t="s">
        <v>5859</v>
      </c>
      <c r="T4190" s="3" t="s">
        <v>5771</v>
      </c>
      <c r="X4190" s="3">
        <v>4188</v>
      </c>
      <c r="Y4190" s="3">
        <v>90045</v>
      </c>
    </row>
    <row r="4191" spans="2:25" x14ac:dyDescent="0.35">
      <c r="B4191" s="3">
        <v>4189</v>
      </c>
      <c r="C4191" s="3" t="s">
        <v>3711</v>
      </c>
      <c r="D4191" s="3" t="s">
        <v>2056</v>
      </c>
      <c r="H4191" s="3" t="s">
        <v>3711</v>
      </c>
      <c r="I4191" s="3" t="s">
        <v>2056</v>
      </c>
      <c r="J4191" s="9">
        <v>41689</v>
      </c>
      <c r="K4191" s="9">
        <v>41692</v>
      </c>
      <c r="O4191" s="3" t="s">
        <v>3711</v>
      </c>
      <c r="P4191" s="3" t="s">
        <v>2056</v>
      </c>
      <c r="Q4191" s="3" t="s">
        <v>5768</v>
      </c>
      <c r="R4191" s="3" t="s">
        <v>5858</v>
      </c>
      <c r="S4191" s="3" t="s">
        <v>5859</v>
      </c>
      <c r="T4191" s="3" t="s">
        <v>5771</v>
      </c>
      <c r="X4191" s="3">
        <v>4189</v>
      </c>
      <c r="Y4191" s="3">
        <v>90045</v>
      </c>
    </row>
    <row r="4192" spans="2:25" x14ac:dyDescent="0.35">
      <c r="B4192" s="3">
        <v>4190</v>
      </c>
      <c r="C4192" s="3" t="s">
        <v>3711</v>
      </c>
      <c r="D4192" s="3" t="s">
        <v>644</v>
      </c>
      <c r="H4192" s="3" t="s">
        <v>3711</v>
      </c>
      <c r="I4192" s="3" t="s">
        <v>644</v>
      </c>
      <c r="J4192" s="9">
        <v>41689</v>
      </c>
      <c r="K4192" s="9">
        <v>41692</v>
      </c>
      <c r="O4192" s="3" t="s">
        <v>3711</v>
      </c>
      <c r="P4192" s="3" t="s">
        <v>644</v>
      </c>
      <c r="Q4192" s="3" t="s">
        <v>5768</v>
      </c>
      <c r="R4192" s="3" t="s">
        <v>5858</v>
      </c>
      <c r="S4192" s="3" t="s">
        <v>5859</v>
      </c>
      <c r="T4192" s="3" t="s">
        <v>5771</v>
      </c>
      <c r="X4192" s="3">
        <v>4190</v>
      </c>
      <c r="Y4192" s="3">
        <v>90045</v>
      </c>
    </row>
    <row r="4193" spans="2:25" x14ac:dyDescent="0.35">
      <c r="B4193" s="3">
        <v>4191</v>
      </c>
      <c r="C4193" s="3" t="s">
        <v>3712</v>
      </c>
      <c r="D4193" s="3" t="s">
        <v>1479</v>
      </c>
      <c r="H4193" s="3" t="s">
        <v>3712</v>
      </c>
      <c r="I4193" s="3" t="s">
        <v>1479</v>
      </c>
      <c r="J4193" s="9">
        <v>41954</v>
      </c>
      <c r="K4193" s="9">
        <v>41956</v>
      </c>
      <c r="O4193" s="3" t="s">
        <v>3712</v>
      </c>
      <c r="P4193" s="3" t="s">
        <v>1479</v>
      </c>
      <c r="Q4193" s="3" t="s">
        <v>5768</v>
      </c>
      <c r="R4193" s="3" t="s">
        <v>7073</v>
      </c>
      <c r="S4193" s="3" t="s">
        <v>7074</v>
      </c>
      <c r="T4193" s="3" t="s">
        <v>5771</v>
      </c>
      <c r="X4193" s="3">
        <v>4191</v>
      </c>
      <c r="Y4193" s="3">
        <v>98105</v>
      </c>
    </row>
    <row r="4194" spans="2:25" x14ac:dyDescent="0.35">
      <c r="B4194" s="3">
        <v>4192</v>
      </c>
      <c r="C4194" s="3" t="s">
        <v>3713</v>
      </c>
      <c r="D4194" s="3" t="s">
        <v>2272</v>
      </c>
      <c r="H4194" s="3" t="s">
        <v>3713</v>
      </c>
      <c r="I4194" s="3" t="s">
        <v>2272</v>
      </c>
      <c r="J4194" s="9">
        <v>40865</v>
      </c>
      <c r="K4194" s="9">
        <v>40868</v>
      </c>
      <c r="O4194" s="3" t="s">
        <v>3713</v>
      </c>
      <c r="P4194" s="3" t="s">
        <v>2272</v>
      </c>
      <c r="Q4194" s="3" t="s">
        <v>5768</v>
      </c>
      <c r="R4194" s="3" t="s">
        <v>6079</v>
      </c>
      <c r="S4194" s="3" t="s">
        <v>6080</v>
      </c>
      <c r="T4194" s="3" t="s">
        <v>5771</v>
      </c>
      <c r="X4194" s="3">
        <v>4192</v>
      </c>
      <c r="Y4194" s="3">
        <v>84604</v>
      </c>
    </row>
    <row r="4195" spans="2:25" x14ac:dyDescent="0.35">
      <c r="B4195" s="3">
        <v>4193</v>
      </c>
      <c r="C4195" s="3" t="s">
        <v>3714</v>
      </c>
      <c r="D4195" s="3" t="s">
        <v>3431</v>
      </c>
      <c r="H4195" s="3" t="s">
        <v>3714</v>
      </c>
      <c r="I4195" s="3" t="s">
        <v>3431</v>
      </c>
      <c r="J4195" s="9">
        <v>41542</v>
      </c>
      <c r="K4195" s="9">
        <v>41542</v>
      </c>
      <c r="O4195" s="3" t="s">
        <v>3714</v>
      </c>
      <c r="P4195" s="3" t="s">
        <v>3431</v>
      </c>
      <c r="Q4195" s="3" t="s">
        <v>6020</v>
      </c>
      <c r="R4195" s="3" t="s">
        <v>6605</v>
      </c>
      <c r="S4195" s="3" t="s">
        <v>6606</v>
      </c>
      <c r="T4195" s="3" t="s">
        <v>5771</v>
      </c>
      <c r="X4195" s="3">
        <v>4193</v>
      </c>
      <c r="Y4195" s="3">
        <v>94110</v>
      </c>
    </row>
    <row r="4196" spans="2:25" x14ac:dyDescent="0.35">
      <c r="B4196" s="3">
        <v>4194</v>
      </c>
      <c r="C4196" s="3" t="s">
        <v>3715</v>
      </c>
      <c r="D4196" s="3" t="s">
        <v>214</v>
      </c>
      <c r="H4196" s="3" t="s">
        <v>3715</v>
      </c>
      <c r="I4196" s="3" t="s">
        <v>214</v>
      </c>
      <c r="J4196" s="9">
        <v>41599</v>
      </c>
      <c r="K4196" s="9">
        <v>41606</v>
      </c>
      <c r="O4196" s="3" t="s">
        <v>3715</v>
      </c>
      <c r="P4196" s="3" t="s">
        <v>214</v>
      </c>
      <c r="Q4196" s="3" t="s">
        <v>5772</v>
      </c>
      <c r="R4196" s="3" t="s">
        <v>6105</v>
      </c>
      <c r="S4196" s="3" t="s">
        <v>6106</v>
      </c>
      <c r="T4196" s="3" t="s">
        <v>5771</v>
      </c>
      <c r="X4196" s="3">
        <v>4194</v>
      </c>
      <c r="Y4196" s="3">
        <v>90004</v>
      </c>
    </row>
    <row r="4197" spans="2:25" x14ac:dyDescent="0.35">
      <c r="B4197" s="3">
        <v>4195</v>
      </c>
      <c r="C4197" s="3" t="s">
        <v>3716</v>
      </c>
      <c r="D4197" s="3" t="s">
        <v>3717</v>
      </c>
      <c r="H4197" s="3" t="s">
        <v>3716</v>
      </c>
      <c r="I4197" s="3" t="s">
        <v>3717</v>
      </c>
      <c r="J4197" s="9">
        <v>41374</v>
      </c>
      <c r="K4197" s="9">
        <v>41379</v>
      </c>
      <c r="O4197" s="3" t="s">
        <v>3716</v>
      </c>
      <c r="P4197" s="3" t="s">
        <v>3717</v>
      </c>
      <c r="Q4197" s="3" t="s">
        <v>5772</v>
      </c>
      <c r="R4197" s="3" t="s">
        <v>6657</v>
      </c>
      <c r="S4197" s="3" t="s">
        <v>6658</v>
      </c>
      <c r="T4197" s="3" t="s">
        <v>5775</v>
      </c>
      <c r="X4197" s="3">
        <v>4195</v>
      </c>
      <c r="Y4197" s="3">
        <v>90004</v>
      </c>
    </row>
    <row r="4198" spans="2:25" x14ac:dyDescent="0.35">
      <c r="B4198" s="3">
        <v>4196</v>
      </c>
      <c r="C4198" s="3" t="s">
        <v>3718</v>
      </c>
      <c r="D4198" s="3" t="s">
        <v>430</v>
      </c>
      <c r="H4198" s="3" t="s">
        <v>3718</v>
      </c>
      <c r="I4198" s="3" t="s">
        <v>430</v>
      </c>
      <c r="J4198" s="9">
        <v>41904</v>
      </c>
      <c r="K4198" s="9">
        <v>41906</v>
      </c>
      <c r="O4198" s="3" t="s">
        <v>3718</v>
      </c>
      <c r="P4198" s="3" t="s">
        <v>430</v>
      </c>
      <c r="Q4198" s="3" t="s">
        <v>5801</v>
      </c>
      <c r="R4198" s="3" t="s">
        <v>7237</v>
      </c>
      <c r="S4198" s="3" t="s">
        <v>7238</v>
      </c>
      <c r="T4198" s="3" t="s">
        <v>5775</v>
      </c>
      <c r="X4198" s="3">
        <v>4196</v>
      </c>
      <c r="Y4198" s="3">
        <v>98103</v>
      </c>
    </row>
    <row r="4199" spans="2:25" x14ac:dyDescent="0.35">
      <c r="B4199" s="3">
        <v>4197</v>
      </c>
      <c r="C4199" s="3" t="s">
        <v>3718</v>
      </c>
      <c r="D4199" s="3" t="s">
        <v>3719</v>
      </c>
      <c r="H4199" s="3" t="s">
        <v>3718</v>
      </c>
      <c r="I4199" s="3" t="s">
        <v>3719</v>
      </c>
      <c r="J4199" s="9">
        <v>41904</v>
      </c>
      <c r="K4199" s="9">
        <v>41906</v>
      </c>
      <c r="O4199" s="3" t="s">
        <v>3718</v>
      </c>
      <c r="P4199" s="3" t="s">
        <v>3719</v>
      </c>
      <c r="Q4199" s="3" t="s">
        <v>5801</v>
      </c>
      <c r="R4199" s="3" t="s">
        <v>7237</v>
      </c>
      <c r="S4199" s="3" t="s">
        <v>7238</v>
      </c>
      <c r="T4199" s="3" t="s">
        <v>5775</v>
      </c>
      <c r="X4199" s="3">
        <v>4197</v>
      </c>
      <c r="Y4199" s="3">
        <v>98103</v>
      </c>
    </row>
    <row r="4200" spans="2:25" x14ac:dyDescent="0.35">
      <c r="B4200" s="3">
        <v>4198</v>
      </c>
      <c r="C4200" s="3" t="s">
        <v>3720</v>
      </c>
      <c r="D4200" s="3" t="s">
        <v>12</v>
      </c>
      <c r="H4200" s="3" t="s">
        <v>3720</v>
      </c>
      <c r="I4200" s="3" t="s">
        <v>12</v>
      </c>
      <c r="J4200" s="9">
        <v>41876</v>
      </c>
      <c r="K4200" s="9">
        <v>41881</v>
      </c>
      <c r="O4200" s="3" t="s">
        <v>3720</v>
      </c>
      <c r="P4200" s="3" t="s">
        <v>12</v>
      </c>
      <c r="Q4200" s="3" t="s">
        <v>5772</v>
      </c>
      <c r="R4200" s="3" t="s">
        <v>5978</v>
      </c>
      <c r="S4200" s="3" t="s">
        <v>5979</v>
      </c>
      <c r="T4200" s="3" t="s">
        <v>5771</v>
      </c>
      <c r="X4200" s="3">
        <v>4198</v>
      </c>
      <c r="Y4200" s="3">
        <v>10024</v>
      </c>
    </row>
    <row r="4201" spans="2:25" x14ac:dyDescent="0.35">
      <c r="B4201" s="3">
        <v>4199</v>
      </c>
      <c r="C4201" s="3" t="s">
        <v>3720</v>
      </c>
      <c r="D4201" s="3" t="s">
        <v>758</v>
      </c>
      <c r="H4201" s="3" t="s">
        <v>3720</v>
      </c>
      <c r="I4201" s="3" t="s">
        <v>758</v>
      </c>
      <c r="J4201" s="9">
        <v>41876</v>
      </c>
      <c r="K4201" s="9">
        <v>41881</v>
      </c>
      <c r="O4201" s="3" t="s">
        <v>3720</v>
      </c>
      <c r="P4201" s="3" t="s">
        <v>758</v>
      </c>
      <c r="Q4201" s="3" t="s">
        <v>5772</v>
      </c>
      <c r="R4201" s="3" t="s">
        <v>5978</v>
      </c>
      <c r="S4201" s="3" t="s">
        <v>5979</v>
      </c>
      <c r="T4201" s="3" t="s">
        <v>5771</v>
      </c>
      <c r="X4201" s="3">
        <v>4199</v>
      </c>
      <c r="Y4201" s="3">
        <v>10024</v>
      </c>
    </row>
    <row r="4202" spans="2:25" x14ac:dyDescent="0.35">
      <c r="B4202" s="3">
        <v>4200</v>
      </c>
      <c r="C4202" s="3" t="s">
        <v>3721</v>
      </c>
      <c r="D4202" s="3" t="s">
        <v>336</v>
      </c>
      <c r="H4202" s="3" t="s">
        <v>3721</v>
      </c>
      <c r="I4202" s="3" t="s">
        <v>336</v>
      </c>
      <c r="J4202" s="9">
        <v>41327</v>
      </c>
      <c r="K4202" s="9">
        <v>41331</v>
      </c>
      <c r="O4202" s="3" t="s">
        <v>3721</v>
      </c>
      <c r="P4202" s="3" t="s">
        <v>336</v>
      </c>
      <c r="Q4202" s="3" t="s">
        <v>5772</v>
      </c>
      <c r="R4202" s="3" t="s">
        <v>7239</v>
      </c>
      <c r="S4202" s="3" t="s">
        <v>7240</v>
      </c>
      <c r="T4202" s="3" t="s">
        <v>5775</v>
      </c>
      <c r="X4202" s="3">
        <v>4200</v>
      </c>
      <c r="Y4202" s="3">
        <v>90045</v>
      </c>
    </row>
    <row r="4203" spans="2:25" x14ac:dyDescent="0.35">
      <c r="B4203" s="3">
        <v>4201</v>
      </c>
      <c r="C4203" s="3" t="s">
        <v>3721</v>
      </c>
      <c r="D4203" s="3" t="s">
        <v>2638</v>
      </c>
      <c r="H4203" s="3" t="s">
        <v>3721</v>
      </c>
      <c r="I4203" s="3" t="s">
        <v>2638</v>
      </c>
      <c r="J4203" s="9">
        <v>41327</v>
      </c>
      <c r="K4203" s="9">
        <v>41331</v>
      </c>
      <c r="O4203" s="3" t="s">
        <v>3721</v>
      </c>
      <c r="P4203" s="3" t="s">
        <v>2638</v>
      </c>
      <c r="Q4203" s="3" t="s">
        <v>5772</v>
      </c>
      <c r="R4203" s="3" t="s">
        <v>7239</v>
      </c>
      <c r="S4203" s="3" t="s">
        <v>7240</v>
      </c>
      <c r="T4203" s="3" t="s">
        <v>5775</v>
      </c>
      <c r="X4203" s="3">
        <v>4201</v>
      </c>
      <c r="Y4203" s="3">
        <v>90045</v>
      </c>
    </row>
    <row r="4204" spans="2:25" x14ac:dyDescent="0.35">
      <c r="B4204" s="3">
        <v>4202</v>
      </c>
      <c r="C4204" s="3" t="s">
        <v>3721</v>
      </c>
      <c r="D4204" s="3" t="s">
        <v>1495</v>
      </c>
      <c r="H4204" s="3" t="s">
        <v>3721</v>
      </c>
      <c r="I4204" s="3" t="s">
        <v>1495</v>
      </c>
      <c r="J4204" s="9">
        <v>41327</v>
      </c>
      <c r="K4204" s="9">
        <v>41331</v>
      </c>
      <c r="O4204" s="3" t="s">
        <v>3721</v>
      </c>
      <c r="P4204" s="3" t="s">
        <v>1495</v>
      </c>
      <c r="Q4204" s="3" t="s">
        <v>5772</v>
      </c>
      <c r="R4204" s="3" t="s">
        <v>7239</v>
      </c>
      <c r="S4204" s="3" t="s">
        <v>7240</v>
      </c>
      <c r="T4204" s="3" t="s">
        <v>5775</v>
      </c>
      <c r="X4204" s="3">
        <v>4202</v>
      </c>
      <c r="Y4204" s="3">
        <v>90045</v>
      </c>
    </row>
    <row r="4205" spans="2:25" x14ac:dyDescent="0.35">
      <c r="B4205" s="3">
        <v>4203</v>
      </c>
      <c r="C4205" s="3" t="s">
        <v>3722</v>
      </c>
      <c r="D4205" s="3" t="s">
        <v>3723</v>
      </c>
      <c r="H4205" s="3" t="s">
        <v>3722</v>
      </c>
      <c r="I4205" s="3" t="s">
        <v>3723</v>
      </c>
      <c r="J4205" s="9">
        <v>41982</v>
      </c>
      <c r="K4205" s="9">
        <v>41988</v>
      </c>
      <c r="O4205" s="3" t="s">
        <v>3722</v>
      </c>
      <c r="P4205" s="3" t="s">
        <v>3723</v>
      </c>
      <c r="Q4205" s="3" t="s">
        <v>5772</v>
      </c>
      <c r="R4205" s="3" t="s">
        <v>6945</v>
      </c>
      <c r="S4205" s="3" t="s">
        <v>6946</v>
      </c>
      <c r="T4205" s="3" t="s">
        <v>5771</v>
      </c>
      <c r="X4205" s="3">
        <v>4203</v>
      </c>
      <c r="Y4205" s="3">
        <v>94109</v>
      </c>
    </row>
    <row r="4206" spans="2:25" x14ac:dyDescent="0.35">
      <c r="B4206" s="3">
        <v>4204</v>
      </c>
      <c r="C4206" s="3" t="s">
        <v>3722</v>
      </c>
      <c r="D4206" s="3" t="s">
        <v>1233</v>
      </c>
      <c r="H4206" s="3" t="s">
        <v>3722</v>
      </c>
      <c r="I4206" s="3" t="s">
        <v>1233</v>
      </c>
      <c r="J4206" s="9">
        <v>41982</v>
      </c>
      <c r="K4206" s="9">
        <v>41988</v>
      </c>
      <c r="O4206" s="3" t="s">
        <v>3722</v>
      </c>
      <c r="P4206" s="3" t="s">
        <v>1233</v>
      </c>
      <c r="Q4206" s="3" t="s">
        <v>5772</v>
      </c>
      <c r="R4206" s="3" t="s">
        <v>6945</v>
      </c>
      <c r="S4206" s="3" t="s">
        <v>6946</v>
      </c>
      <c r="T4206" s="3" t="s">
        <v>5771</v>
      </c>
      <c r="X4206" s="3">
        <v>4204</v>
      </c>
      <c r="Y4206" s="3">
        <v>94109</v>
      </c>
    </row>
    <row r="4207" spans="2:25" x14ac:dyDescent="0.35">
      <c r="B4207" s="3">
        <v>4205</v>
      </c>
      <c r="C4207" s="3" t="s">
        <v>3722</v>
      </c>
      <c r="D4207" s="3" t="s">
        <v>529</v>
      </c>
      <c r="H4207" s="3" t="s">
        <v>3722</v>
      </c>
      <c r="I4207" s="3" t="s">
        <v>529</v>
      </c>
      <c r="J4207" s="9">
        <v>41982</v>
      </c>
      <c r="K4207" s="9">
        <v>41988</v>
      </c>
      <c r="O4207" s="3" t="s">
        <v>3722</v>
      </c>
      <c r="P4207" s="3" t="s">
        <v>529</v>
      </c>
      <c r="Q4207" s="3" t="s">
        <v>5772</v>
      </c>
      <c r="R4207" s="3" t="s">
        <v>6945</v>
      </c>
      <c r="S4207" s="3" t="s">
        <v>6946</v>
      </c>
      <c r="T4207" s="3" t="s">
        <v>5771</v>
      </c>
      <c r="X4207" s="3">
        <v>4205</v>
      </c>
      <c r="Y4207" s="3">
        <v>94109</v>
      </c>
    </row>
    <row r="4208" spans="2:25" x14ac:dyDescent="0.35">
      <c r="B4208" s="3">
        <v>4206</v>
      </c>
      <c r="C4208" s="3" t="s">
        <v>3722</v>
      </c>
      <c r="D4208" s="3" t="s">
        <v>3663</v>
      </c>
      <c r="H4208" s="3" t="s">
        <v>3722</v>
      </c>
      <c r="I4208" s="3" t="s">
        <v>3663</v>
      </c>
      <c r="J4208" s="9">
        <v>41982</v>
      </c>
      <c r="K4208" s="9">
        <v>41988</v>
      </c>
      <c r="O4208" s="3" t="s">
        <v>3722</v>
      </c>
      <c r="P4208" s="3" t="s">
        <v>3663</v>
      </c>
      <c r="Q4208" s="3" t="s">
        <v>5772</v>
      </c>
      <c r="R4208" s="3" t="s">
        <v>6945</v>
      </c>
      <c r="S4208" s="3" t="s">
        <v>6946</v>
      </c>
      <c r="T4208" s="3" t="s">
        <v>5771</v>
      </c>
      <c r="X4208" s="3">
        <v>4206</v>
      </c>
      <c r="Y4208" s="3">
        <v>94109</v>
      </c>
    </row>
    <row r="4209" spans="2:25" x14ac:dyDescent="0.35">
      <c r="B4209" s="3">
        <v>4207</v>
      </c>
      <c r="C4209" s="3" t="s">
        <v>3724</v>
      </c>
      <c r="D4209" s="3" t="s">
        <v>975</v>
      </c>
      <c r="H4209" s="3" t="s">
        <v>3724</v>
      </c>
      <c r="I4209" s="3" t="s">
        <v>975</v>
      </c>
      <c r="J4209" s="9">
        <v>41901</v>
      </c>
      <c r="K4209" s="9">
        <v>41905</v>
      </c>
      <c r="O4209" s="3" t="s">
        <v>3724</v>
      </c>
      <c r="P4209" s="3" t="s">
        <v>975</v>
      </c>
      <c r="Q4209" s="3" t="s">
        <v>5772</v>
      </c>
      <c r="R4209" s="3" t="s">
        <v>7065</v>
      </c>
      <c r="S4209" s="3" t="s">
        <v>7066</v>
      </c>
      <c r="T4209" s="3" t="s">
        <v>5775</v>
      </c>
      <c r="X4209" s="3">
        <v>4207</v>
      </c>
      <c r="Y4209" s="3">
        <v>88101</v>
      </c>
    </row>
    <row r="4210" spans="2:25" x14ac:dyDescent="0.35">
      <c r="B4210" s="3">
        <v>4208</v>
      </c>
      <c r="C4210" s="3" t="s">
        <v>3724</v>
      </c>
      <c r="D4210" s="3" t="s">
        <v>3725</v>
      </c>
      <c r="H4210" s="3" t="s">
        <v>3724</v>
      </c>
      <c r="I4210" s="3" t="s">
        <v>3725</v>
      </c>
      <c r="J4210" s="9">
        <v>41901</v>
      </c>
      <c r="K4210" s="9">
        <v>41905</v>
      </c>
      <c r="O4210" s="3" t="s">
        <v>3724</v>
      </c>
      <c r="P4210" s="3" t="s">
        <v>3725</v>
      </c>
      <c r="Q4210" s="3" t="s">
        <v>5772</v>
      </c>
      <c r="R4210" s="3" t="s">
        <v>7065</v>
      </c>
      <c r="S4210" s="3" t="s">
        <v>7066</v>
      </c>
      <c r="T4210" s="3" t="s">
        <v>5775</v>
      </c>
      <c r="X4210" s="3">
        <v>4208</v>
      </c>
      <c r="Y4210" s="3">
        <v>88101</v>
      </c>
    </row>
    <row r="4211" spans="2:25" x14ac:dyDescent="0.35">
      <c r="B4211" s="3">
        <v>4209</v>
      </c>
      <c r="C4211" s="3" t="s">
        <v>3726</v>
      </c>
      <c r="D4211" s="3" t="s">
        <v>3727</v>
      </c>
      <c r="H4211" s="3" t="s">
        <v>3726</v>
      </c>
      <c r="I4211" s="3" t="s">
        <v>3727</v>
      </c>
      <c r="J4211" s="9">
        <v>41529</v>
      </c>
      <c r="K4211" s="9">
        <v>41532</v>
      </c>
      <c r="O4211" s="3" t="s">
        <v>3726</v>
      </c>
      <c r="P4211" s="3" t="s">
        <v>3727</v>
      </c>
      <c r="Q4211" s="3" t="s">
        <v>5801</v>
      </c>
      <c r="R4211" s="3" t="s">
        <v>6775</v>
      </c>
      <c r="S4211" s="3" t="s">
        <v>6776</v>
      </c>
      <c r="T4211" s="3" t="s">
        <v>5775</v>
      </c>
      <c r="X4211" s="3">
        <v>4209</v>
      </c>
      <c r="Y4211" s="3">
        <v>67212</v>
      </c>
    </row>
    <row r="4212" spans="2:25" x14ac:dyDescent="0.35">
      <c r="B4212" s="3">
        <v>4210</v>
      </c>
      <c r="C4212" s="3" t="s">
        <v>3728</v>
      </c>
      <c r="D4212" s="3" t="s">
        <v>3517</v>
      </c>
      <c r="H4212" s="3" t="s">
        <v>3728</v>
      </c>
      <c r="I4212" s="3" t="s">
        <v>3517</v>
      </c>
      <c r="J4212" s="9">
        <v>41906</v>
      </c>
      <c r="K4212" s="9">
        <v>41911</v>
      </c>
      <c r="O4212" s="3" t="s">
        <v>3728</v>
      </c>
      <c r="P4212" s="3" t="s">
        <v>3517</v>
      </c>
      <c r="Q4212" s="3" t="s">
        <v>5772</v>
      </c>
      <c r="R4212" s="3" t="s">
        <v>7241</v>
      </c>
      <c r="S4212" s="3" t="s">
        <v>7242</v>
      </c>
      <c r="T4212" s="3" t="s">
        <v>5775</v>
      </c>
      <c r="X4212" s="3">
        <v>4210</v>
      </c>
      <c r="Y4212" s="3">
        <v>60653</v>
      </c>
    </row>
    <row r="4213" spans="2:25" x14ac:dyDescent="0.35">
      <c r="B4213" s="3">
        <v>4211</v>
      </c>
      <c r="C4213" s="3" t="s">
        <v>3728</v>
      </c>
      <c r="D4213" s="3" t="s">
        <v>1324</v>
      </c>
      <c r="H4213" s="3" t="s">
        <v>3728</v>
      </c>
      <c r="I4213" s="3" t="s">
        <v>1324</v>
      </c>
      <c r="J4213" s="9">
        <v>41906</v>
      </c>
      <c r="K4213" s="9">
        <v>41911</v>
      </c>
      <c r="O4213" s="3" t="s">
        <v>3728</v>
      </c>
      <c r="P4213" s="3" t="s">
        <v>1324</v>
      </c>
      <c r="Q4213" s="3" t="s">
        <v>5772</v>
      </c>
      <c r="R4213" s="3" t="s">
        <v>7241</v>
      </c>
      <c r="S4213" s="3" t="s">
        <v>7242</v>
      </c>
      <c r="T4213" s="3" t="s">
        <v>5775</v>
      </c>
      <c r="X4213" s="3">
        <v>4211</v>
      </c>
      <c r="Y4213" s="3">
        <v>60653</v>
      </c>
    </row>
    <row r="4214" spans="2:25" x14ac:dyDescent="0.35">
      <c r="B4214" s="3">
        <v>4212</v>
      </c>
      <c r="C4214" s="3" t="s">
        <v>3728</v>
      </c>
      <c r="D4214" s="3" t="s">
        <v>1007</v>
      </c>
      <c r="H4214" s="3" t="s">
        <v>3728</v>
      </c>
      <c r="I4214" s="3" t="s">
        <v>1007</v>
      </c>
      <c r="J4214" s="9">
        <v>41906</v>
      </c>
      <c r="K4214" s="9">
        <v>41911</v>
      </c>
      <c r="O4214" s="3" t="s">
        <v>3728</v>
      </c>
      <c r="P4214" s="3" t="s">
        <v>1007</v>
      </c>
      <c r="Q4214" s="3" t="s">
        <v>5772</v>
      </c>
      <c r="R4214" s="3" t="s">
        <v>7241</v>
      </c>
      <c r="S4214" s="3" t="s">
        <v>7242</v>
      </c>
      <c r="T4214" s="3" t="s">
        <v>5775</v>
      </c>
      <c r="X4214" s="3">
        <v>4212</v>
      </c>
      <c r="Y4214" s="3">
        <v>60653</v>
      </c>
    </row>
    <row r="4215" spans="2:25" x14ac:dyDescent="0.35">
      <c r="B4215" s="3">
        <v>4213</v>
      </c>
      <c r="C4215" s="3" t="s">
        <v>3729</v>
      </c>
      <c r="D4215" s="3" t="s">
        <v>3730</v>
      </c>
      <c r="H4215" s="3" t="s">
        <v>3729</v>
      </c>
      <c r="I4215" s="3" t="s">
        <v>3730</v>
      </c>
      <c r="J4215" s="9">
        <v>40822</v>
      </c>
      <c r="K4215" s="9">
        <v>40824</v>
      </c>
      <c r="O4215" s="3" t="s">
        <v>3729</v>
      </c>
      <c r="P4215" s="3" t="s">
        <v>3730</v>
      </c>
      <c r="Q4215" s="3" t="s">
        <v>5768</v>
      </c>
      <c r="R4215" s="3" t="s">
        <v>5906</v>
      </c>
      <c r="S4215" s="3" t="s">
        <v>5907</v>
      </c>
      <c r="T4215" s="3" t="s">
        <v>5771</v>
      </c>
      <c r="X4215" s="3">
        <v>4213</v>
      </c>
      <c r="Y4215" s="3">
        <v>68104</v>
      </c>
    </row>
    <row r="4216" spans="2:25" x14ac:dyDescent="0.35">
      <c r="B4216" s="3">
        <v>4214</v>
      </c>
      <c r="C4216" s="3" t="s">
        <v>3731</v>
      </c>
      <c r="D4216" s="3" t="s">
        <v>968</v>
      </c>
      <c r="H4216" s="3" t="s">
        <v>3731</v>
      </c>
      <c r="I4216" s="3" t="s">
        <v>968</v>
      </c>
      <c r="J4216" s="9">
        <v>41205</v>
      </c>
      <c r="K4216" s="9">
        <v>41208</v>
      </c>
      <c r="O4216" s="3" t="s">
        <v>3731</v>
      </c>
      <c r="P4216" s="3" t="s">
        <v>968</v>
      </c>
      <c r="Q4216" s="3" t="s">
        <v>5801</v>
      </c>
      <c r="R4216" s="3" t="s">
        <v>6735</v>
      </c>
      <c r="S4216" s="3" t="s">
        <v>6736</v>
      </c>
      <c r="T4216" s="3" t="s">
        <v>5775</v>
      </c>
      <c r="X4216" s="3">
        <v>4214</v>
      </c>
      <c r="Y4216" s="3">
        <v>77041</v>
      </c>
    </row>
    <row r="4217" spans="2:25" x14ac:dyDescent="0.35">
      <c r="B4217" s="3">
        <v>4215</v>
      </c>
      <c r="C4217" s="3" t="s">
        <v>3731</v>
      </c>
      <c r="D4217" s="3" t="s">
        <v>1801</v>
      </c>
      <c r="H4217" s="3" t="s">
        <v>3731</v>
      </c>
      <c r="I4217" s="3" t="s">
        <v>1801</v>
      </c>
      <c r="J4217" s="9">
        <v>41205</v>
      </c>
      <c r="K4217" s="9">
        <v>41208</v>
      </c>
      <c r="O4217" s="3" t="s">
        <v>3731</v>
      </c>
      <c r="P4217" s="3" t="s">
        <v>1801</v>
      </c>
      <c r="Q4217" s="3" t="s">
        <v>5801</v>
      </c>
      <c r="R4217" s="3" t="s">
        <v>6735</v>
      </c>
      <c r="S4217" s="3" t="s">
        <v>6736</v>
      </c>
      <c r="T4217" s="3" t="s">
        <v>5775</v>
      </c>
      <c r="X4217" s="3">
        <v>4215</v>
      </c>
      <c r="Y4217" s="3">
        <v>77041</v>
      </c>
    </row>
    <row r="4218" spans="2:25" x14ac:dyDescent="0.35">
      <c r="B4218" s="3">
        <v>4216</v>
      </c>
      <c r="C4218" s="3" t="s">
        <v>3732</v>
      </c>
      <c r="D4218" s="3" t="s">
        <v>2930</v>
      </c>
      <c r="H4218" s="3" t="s">
        <v>3732</v>
      </c>
      <c r="I4218" s="3" t="s">
        <v>2930</v>
      </c>
      <c r="J4218" s="9">
        <v>41365</v>
      </c>
      <c r="K4218" s="9">
        <v>41367</v>
      </c>
      <c r="O4218" s="3" t="s">
        <v>3732</v>
      </c>
      <c r="P4218" s="3" t="s">
        <v>2930</v>
      </c>
      <c r="Q4218" s="3" t="s">
        <v>5768</v>
      </c>
      <c r="R4218" s="3" t="s">
        <v>6145</v>
      </c>
      <c r="S4218" s="3" t="s">
        <v>6146</v>
      </c>
      <c r="T4218" s="3" t="s">
        <v>5775</v>
      </c>
      <c r="X4218" s="3">
        <v>4216</v>
      </c>
      <c r="Y4218" s="3">
        <v>19134</v>
      </c>
    </row>
    <row r="4219" spans="2:25" x14ac:dyDescent="0.35">
      <c r="B4219" s="3">
        <v>4217</v>
      </c>
      <c r="C4219" s="3" t="s">
        <v>3732</v>
      </c>
      <c r="D4219" s="3" t="s">
        <v>1862</v>
      </c>
      <c r="H4219" s="3" t="s">
        <v>3732</v>
      </c>
      <c r="I4219" s="3" t="s">
        <v>1862</v>
      </c>
      <c r="J4219" s="9">
        <v>41365</v>
      </c>
      <c r="K4219" s="9">
        <v>41367</v>
      </c>
      <c r="O4219" s="3" t="s">
        <v>3732</v>
      </c>
      <c r="P4219" s="3" t="s">
        <v>1862</v>
      </c>
      <c r="Q4219" s="3" t="s">
        <v>5768</v>
      </c>
      <c r="R4219" s="3" t="s">
        <v>6145</v>
      </c>
      <c r="S4219" s="3" t="s">
        <v>6146</v>
      </c>
      <c r="T4219" s="3" t="s">
        <v>5775</v>
      </c>
      <c r="X4219" s="3">
        <v>4217</v>
      </c>
      <c r="Y4219" s="3">
        <v>19134</v>
      </c>
    </row>
    <row r="4220" spans="2:25" x14ac:dyDescent="0.35">
      <c r="B4220" s="3">
        <v>4218</v>
      </c>
      <c r="C4220" s="3" t="s">
        <v>3733</v>
      </c>
      <c r="D4220" s="3" t="s">
        <v>758</v>
      </c>
      <c r="H4220" s="3" t="s">
        <v>3733</v>
      </c>
      <c r="I4220" s="3" t="s">
        <v>758</v>
      </c>
      <c r="J4220" s="9">
        <v>41638</v>
      </c>
      <c r="K4220" s="9">
        <v>41642</v>
      </c>
      <c r="O4220" s="3" t="s">
        <v>3733</v>
      </c>
      <c r="P4220" s="3" t="s">
        <v>758</v>
      </c>
      <c r="Q4220" s="3" t="s">
        <v>5772</v>
      </c>
      <c r="R4220" s="3" t="s">
        <v>6469</v>
      </c>
      <c r="S4220" s="3" t="s">
        <v>6470</v>
      </c>
      <c r="T4220" s="3" t="s">
        <v>5775</v>
      </c>
      <c r="X4220" s="3">
        <v>4218</v>
      </c>
      <c r="Y4220" s="3">
        <v>90045</v>
      </c>
    </row>
    <row r="4221" spans="2:25" x14ac:dyDescent="0.35">
      <c r="B4221" s="3">
        <v>4219</v>
      </c>
      <c r="C4221" s="3" t="s">
        <v>3734</v>
      </c>
      <c r="D4221" s="3" t="s">
        <v>1091</v>
      </c>
      <c r="H4221" s="3" t="s">
        <v>3734</v>
      </c>
      <c r="I4221" s="3" t="s">
        <v>1091</v>
      </c>
      <c r="J4221" s="9">
        <v>41660</v>
      </c>
      <c r="K4221" s="9">
        <v>41666</v>
      </c>
      <c r="O4221" s="3" t="s">
        <v>3734</v>
      </c>
      <c r="P4221" s="3" t="s">
        <v>1091</v>
      </c>
      <c r="Q4221" s="3" t="s">
        <v>5772</v>
      </c>
      <c r="R4221" s="3" t="s">
        <v>6135</v>
      </c>
      <c r="S4221" s="3" t="s">
        <v>6136</v>
      </c>
      <c r="T4221" s="3" t="s">
        <v>5775</v>
      </c>
      <c r="X4221" s="3">
        <v>4219</v>
      </c>
      <c r="Y4221" s="3">
        <v>6708</v>
      </c>
    </row>
    <row r="4222" spans="2:25" x14ac:dyDescent="0.35">
      <c r="B4222" s="3">
        <v>4220</v>
      </c>
      <c r="C4222" s="3" t="s">
        <v>3735</v>
      </c>
      <c r="D4222" s="3" t="s">
        <v>3736</v>
      </c>
      <c r="H4222" s="3" t="s">
        <v>3735</v>
      </c>
      <c r="I4222" s="3" t="s">
        <v>3736</v>
      </c>
      <c r="J4222" s="9">
        <v>41612</v>
      </c>
      <c r="K4222" s="9">
        <v>41615</v>
      </c>
      <c r="O4222" s="3" t="s">
        <v>3735</v>
      </c>
      <c r="P4222" s="3" t="s">
        <v>3736</v>
      </c>
      <c r="Q4222" s="3" t="s">
        <v>5801</v>
      </c>
      <c r="R4222" s="3" t="s">
        <v>6419</v>
      </c>
      <c r="S4222" s="3" t="s">
        <v>6420</v>
      </c>
      <c r="T4222" s="3" t="s">
        <v>5775</v>
      </c>
      <c r="X4222" s="3">
        <v>4220</v>
      </c>
      <c r="Y4222" s="3">
        <v>90045</v>
      </c>
    </row>
    <row r="4223" spans="2:25" x14ac:dyDescent="0.35">
      <c r="B4223" s="3">
        <v>4221</v>
      </c>
      <c r="C4223" s="3" t="s">
        <v>3735</v>
      </c>
      <c r="D4223" s="3" t="s">
        <v>2992</v>
      </c>
      <c r="H4223" s="3" t="s">
        <v>3735</v>
      </c>
      <c r="I4223" s="3" t="s">
        <v>2992</v>
      </c>
      <c r="J4223" s="9">
        <v>41612</v>
      </c>
      <c r="K4223" s="9">
        <v>41615</v>
      </c>
      <c r="O4223" s="3" t="s">
        <v>3735</v>
      </c>
      <c r="P4223" s="3" t="s">
        <v>2992</v>
      </c>
      <c r="Q4223" s="3" t="s">
        <v>5801</v>
      </c>
      <c r="R4223" s="3" t="s">
        <v>6419</v>
      </c>
      <c r="S4223" s="3" t="s">
        <v>6420</v>
      </c>
      <c r="T4223" s="3" t="s">
        <v>5775</v>
      </c>
      <c r="X4223" s="3">
        <v>4221</v>
      </c>
      <c r="Y4223" s="3">
        <v>90045</v>
      </c>
    </row>
    <row r="4224" spans="2:25" x14ac:dyDescent="0.35">
      <c r="B4224" s="3">
        <v>4222</v>
      </c>
      <c r="C4224" s="3" t="s">
        <v>3737</v>
      </c>
      <c r="D4224" s="3" t="s">
        <v>2963</v>
      </c>
      <c r="H4224" s="3" t="s">
        <v>3737</v>
      </c>
      <c r="I4224" s="3" t="s">
        <v>2963</v>
      </c>
      <c r="J4224" s="9">
        <v>41440</v>
      </c>
      <c r="K4224" s="9">
        <v>41440</v>
      </c>
      <c r="O4224" s="3" t="s">
        <v>3737</v>
      </c>
      <c r="P4224" s="3" t="s">
        <v>2963</v>
      </c>
      <c r="Q4224" s="3" t="s">
        <v>6020</v>
      </c>
      <c r="R4224" s="3" t="s">
        <v>7243</v>
      </c>
      <c r="S4224" s="3" t="s">
        <v>7244</v>
      </c>
      <c r="T4224" s="3" t="s">
        <v>5782</v>
      </c>
      <c r="X4224" s="3">
        <v>4222</v>
      </c>
      <c r="Y4224" s="3">
        <v>90036</v>
      </c>
    </row>
    <row r="4225" spans="2:25" x14ac:dyDescent="0.35">
      <c r="B4225" s="3">
        <v>4223</v>
      </c>
      <c r="C4225" s="3" t="s">
        <v>3738</v>
      </c>
      <c r="D4225" s="3" t="s">
        <v>2123</v>
      </c>
      <c r="H4225" s="3" t="s">
        <v>3738</v>
      </c>
      <c r="I4225" s="3" t="s">
        <v>2123</v>
      </c>
      <c r="J4225" s="9">
        <v>41520</v>
      </c>
      <c r="K4225" s="9">
        <v>41522</v>
      </c>
      <c r="O4225" s="3" t="s">
        <v>3738</v>
      </c>
      <c r="P4225" s="3" t="s">
        <v>2123</v>
      </c>
      <c r="Q4225" s="3" t="s">
        <v>5801</v>
      </c>
      <c r="R4225" s="3" t="s">
        <v>6519</v>
      </c>
      <c r="S4225" s="3" t="s">
        <v>6520</v>
      </c>
      <c r="T4225" s="3" t="s">
        <v>5782</v>
      </c>
      <c r="X4225" s="3">
        <v>4223</v>
      </c>
      <c r="Y4225" s="3">
        <v>94122</v>
      </c>
    </row>
    <row r="4226" spans="2:25" x14ac:dyDescent="0.35">
      <c r="B4226" s="3">
        <v>4224</v>
      </c>
      <c r="C4226" s="3" t="s">
        <v>3739</v>
      </c>
      <c r="D4226" s="3" t="s">
        <v>347</v>
      </c>
      <c r="H4226" s="3" t="s">
        <v>3739</v>
      </c>
      <c r="I4226" s="3" t="s">
        <v>347</v>
      </c>
      <c r="J4226" s="9">
        <v>40791</v>
      </c>
      <c r="K4226" s="9">
        <v>40793</v>
      </c>
      <c r="O4226" s="3" t="s">
        <v>3739</v>
      </c>
      <c r="P4226" s="3" t="s">
        <v>347</v>
      </c>
      <c r="Q4226" s="3" t="s">
        <v>5801</v>
      </c>
      <c r="R4226" s="3" t="s">
        <v>7037</v>
      </c>
      <c r="S4226" s="3" t="s">
        <v>7038</v>
      </c>
      <c r="T4226" s="3" t="s">
        <v>5775</v>
      </c>
      <c r="X4226" s="3">
        <v>4224</v>
      </c>
      <c r="Y4226" s="3">
        <v>33710</v>
      </c>
    </row>
    <row r="4227" spans="2:25" x14ac:dyDescent="0.35">
      <c r="B4227" s="3">
        <v>4225</v>
      </c>
      <c r="C4227" s="3" t="s">
        <v>3740</v>
      </c>
      <c r="D4227" s="3" t="s">
        <v>30</v>
      </c>
      <c r="H4227" s="3" t="s">
        <v>3740</v>
      </c>
      <c r="I4227" s="3" t="s">
        <v>30</v>
      </c>
      <c r="J4227" s="9">
        <v>41755</v>
      </c>
      <c r="K4227" s="9">
        <v>41759</v>
      </c>
      <c r="O4227" s="3" t="s">
        <v>3740</v>
      </c>
      <c r="P4227" s="3" t="s">
        <v>30</v>
      </c>
      <c r="Q4227" s="3" t="s">
        <v>5772</v>
      </c>
      <c r="R4227" s="3" t="s">
        <v>6447</v>
      </c>
      <c r="S4227" s="3" t="s">
        <v>6448</v>
      </c>
      <c r="T4227" s="3" t="s">
        <v>5775</v>
      </c>
      <c r="X4227" s="3">
        <v>4225</v>
      </c>
      <c r="Y4227" s="3">
        <v>85224</v>
      </c>
    </row>
    <row r="4228" spans="2:25" x14ac:dyDescent="0.35">
      <c r="B4228" s="3">
        <v>4226</v>
      </c>
      <c r="C4228" s="3" t="s">
        <v>3741</v>
      </c>
      <c r="D4228" s="3" t="s">
        <v>3742</v>
      </c>
      <c r="H4228" s="3" t="s">
        <v>3741</v>
      </c>
      <c r="I4228" s="3" t="s">
        <v>3742</v>
      </c>
      <c r="J4228" s="9">
        <v>41201</v>
      </c>
      <c r="K4228" s="9">
        <v>41206</v>
      </c>
      <c r="O4228" s="3" t="s">
        <v>3741</v>
      </c>
      <c r="P4228" s="3" t="s">
        <v>3742</v>
      </c>
      <c r="Q4228" s="3" t="s">
        <v>5772</v>
      </c>
      <c r="R4228" s="3" t="s">
        <v>7161</v>
      </c>
      <c r="S4228" s="3" t="s">
        <v>7162</v>
      </c>
      <c r="T4228" s="3" t="s">
        <v>5782</v>
      </c>
      <c r="X4228" s="3">
        <v>4226</v>
      </c>
      <c r="Y4228" s="3">
        <v>90008</v>
      </c>
    </row>
    <row r="4229" spans="2:25" x14ac:dyDescent="0.35">
      <c r="B4229" s="3">
        <v>4227</v>
      </c>
      <c r="C4229" s="3" t="s">
        <v>3741</v>
      </c>
      <c r="D4229" s="3" t="s">
        <v>343</v>
      </c>
      <c r="H4229" s="3" t="s">
        <v>3741</v>
      </c>
      <c r="I4229" s="3" t="s">
        <v>343</v>
      </c>
      <c r="J4229" s="9">
        <v>41201</v>
      </c>
      <c r="K4229" s="9">
        <v>41206</v>
      </c>
      <c r="O4229" s="3" t="s">
        <v>3741</v>
      </c>
      <c r="P4229" s="3" t="s">
        <v>343</v>
      </c>
      <c r="Q4229" s="3" t="s">
        <v>5772</v>
      </c>
      <c r="R4229" s="3" t="s">
        <v>7161</v>
      </c>
      <c r="S4229" s="3" t="s">
        <v>7162</v>
      </c>
      <c r="T4229" s="3" t="s">
        <v>5782</v>
      </c>
      <c r="X4229" s="3">
        <v>4227</v>
      </c>
      <c r="Y4229" s="3">
        <v>90008</v>
      </c>
    </row>
    <row r="4230" spans="2:25" x14ac:dyDescent="0.35">
      <c r="B4230" s="3">
        <v>4228</v>
      </c>
      <c r="C4230" s="3" t="s">
        <v>3743</v>
      </c>
      <c r="D4230" s="3" t="s">
        <v>1640</v>
      </c>
      <c r="H4230" s="3" t="s">
        <v>3743</v>
      </c>
      <c r="I4230" s="3" t="s">
        <v>1640</v>
      </c>
      <c r="J4230" s="9">
        <v>40729</v>
      </c>
      <c r="K4230" s="9">
        <v>40732</v>
      </c>
      <c r="O4230" s="3" t="s">
        <v>3743</v>
      </c>
      <c r="P4230" s="3" t="s">
        <v>1640</v>
      </c>
      <c r="Q4230" s="3" t="s">
        <v>5801</v>
      </c>
      <c r="R4230" s="3" t="s">
        <v>7235</v>
      </c>
      <c r="S4230" s="3" t="s">
        <v>7236</v>
      </c>
      <c r="T4230" s="3" t="s">
        <v>5771</v>
      </c>
      <c r="X4230" s="3">
        <v>4228</v>
      </c>
      <c r="Y4230" s="3">
        <v>32137</v>
      </c>
    </row>
    <row r="4231" spans="2:25" x14ac:dyDescent="0.35">
      <c r="B4231" s="3">
        <v>4229</v>
      </c>
      <c r="C4231" s="3" t="s">
        <v>3743</v>
      </c>
      <c r="D4231" s="3" t="s">
        <v>2576</v>
      </c>
      <c r="H4231" s="3" t="s">
        <v>3743</v>
      </c>
      <c r="I4231" s="3" t="s">
        <v>2576</v>
      </c>
      <c r="J4231" s="9">
        <v>40729</v>
      </c>
      <c r="K4231" s="9">
        <v>40732</v>
      </c>
      <c r="O4231" s="3" t="s">
        <v>3743</v>
      </c>
      <c r="P4231" s="3" t="s">
        <v>2576</v>
      </c>
      <c r="Q4231" s="3" t="s">
        <v>5801</v>
      </c>
      <c r="R4231" s="3" t="s">
        <v>7235</v>
      </c>
      <c r="S4231" s="3" t="s">
        <v>7236</v>
      </c>
      <c r="T4231" s="3" t="s">
        <v>5771</v>
      </c>
      <c r="X4231" s="3">
        <v>4229</v>
      </c>
      <c r="Y4231" s="3">
        <v>32137</v>
      </c>
    </row>
    <row r="4232" spans="2:25" x14ac:dyDescent="0.35">
      <c r="B4232" s="3">
        <v>4230</v>
      </c>
      <c r="C4232" s="3" t="s">
        <v>3743</v>
      </c>
      <c r="D4232" s="3" t="s">
        <v>3744</v>
      </c>
      <c r="H4232" s="3" t="s">
        <v>3743</v>
      </c>
      <c r="I4232" s="3" t="s">
        <v>3744</v>
      </c>
      <c r="J4232" s="9">
        <v>40729</v>
      </c>
      <c r="K4232" s="9">
        <v>40732</v>
      </c>
      <c r="O4232" s="3" t="s">
        <v>3743</v>
      </c>
      <c r="P4232" s="3" t="s">
        <v>3744</v>
      </c>
      <c r="Q4232" s="3" t="s">
        <v>5801</v>
      </c>
      <c r="R4232" s="3" t="s">
        <v>7235</v>
      </c>
      <c r="S4232" s="3" t="s">
        <v>7236</v>
      </c>
      <c r="T4232" s="3" t="s">
        <v>5771</v>
      </c>
      <c r="X4232" s="3">
        <v>4230</v>
      </c>
      <c r="Y4232" s="3">
        <v>32137</v>
      </c>
    </row>
    <row r="4233" spans="2:25" x14ac:dyDescent="0.35">
      <c r="B4233" s="3">
        <v>4231</v>
      </c>
      <c r="C4233" s="3" t="s">
        <v>3745</v>
      </c>
      <c r="D4233" s="3" t="s">
        <v>2554</v>
      </c>
      <c r="H4233" s="3" t="s">
        <v>3745</v>
      </c>
      <c r="I4233" s="3" t="s">
        <v>2554</v>
      </c>
      <c r="J4233" s="9">
        <v>41369</v>
      </c>
      <c r="K4233" s="9">
        <v>41374</v>
      </c>
      <c r="O4233" s="3" t="s">
        <v>3745</v>
      </c>
      <c r="P4233" s="3" t="s">
        <v>2554</v>
      </c>
      <c r="Q4233" s="3" t="s">
        <v>5772</v>
      </c>
      <c r="R4233" s="3" t="s">
        <v>7245</v>
      </c>
      <c r="S4233" s="3" t="s">
        <v>7246</v>
      </c>
      <c r="T4233" s="3" t="s">
        <v>5775</v>
      </c>
      <c r="X4233" s="3">
        <v>4231</v>
      </c>
      <c r="Y4233" s="3">
        <v>10035</v>
      </c>
    </row>
    <row r="4234" spans="2:25" x14ac:dyDescent="0.35">
      <c r="B4234" s="3">
        <v>4232</v>
      </c>
      <c r="C4234" s="3" t="s">
        <v>3746</v>
      </c>
      <c r="D4234" s="3" t="s">
        <v>858</v>
      </c>
      <c r="H4234" s="3" t="s">
        <v>3746</v>
      </c>
      <c r="I4234" s="3" t="s">
        <v>858</v>
      </c>
      <c r="J4234" s="9">
        <v>41957</v>
      </c>
      <c r="K4234" s="9">
        <v>41962</v>
      </c>
      <c r="O4234" s="3" t="s">
        <v>3746</v>
      </c>
      <c r="P4234" s="3" t="s">
        <v>858</v>
      </c>
      <c r="Q4234" s="3" t="s">
        <v>5768</v>
      </c>
      <c r="R4234" s="3" t="s">
        <v>6917</v>
      </c>
      <c r="S4234" s="3" t="s">
        <v>6918</v>
      </c>
      <c r="T4234" s="3" t="s">
        <v>5775</v>
      </c>
      <c r="X4234" s="3">
        <v>4232</v>
      </c>
      <c r="Y4234" s="3">
        <v>33458</v>
      </c>
    </row>
    <row r="4235" spans="2:25" x14ac:dyDescent="0.35">
      <c r="B4235" s="3">
        <v>4233</v>
      </c>
      <c r="C4235" s="3" t="s">
        <v>3747</v>
      </c>
      <c r="D4235" s="3" t="s">
        <v>3748</v>
      </c>
      <c r="H4235" s="3" t="s">
        <v>3747</v>
      </c>
      <c r="I4235" s="3" t="s">
        <v>3748</v>
      </c>
      <c r="J4235" s="9">
        <v>41892</v>
      </c>
      <c r="K4235" s="9">
        <v>41896</v>
      </c>
      <c r="O4235" s="3" t="s">
        <v>3747</v>
      </c>
      <c r="P4235" s="3" t="s">
        <v>3748</v>
      </c>
      <c r="Q4235" s="3" t="s">
        <v>5772</v>
      </c>
      <c r="R4235" s="3" t="s">
        <v>6579</v>
      </c>
      <c r="S4235" s="3" t="s">
        <v>6580</v>
      </c>
      <c r="T4235" s="3" t="s">
        <v>5775</v>
      </c>
      <c r="X4235" s="3">
        <v>4233</v>
      </c>
      <c r="Y4235" s="3">
        <v>85301</v>
      </c>
    </row>
    <row r="4236" spans="2:25" x14ac:dyDescent="0.35">
      <c r="B4236" s="3">
        <v>4234</v>
      </c>
      <c r="C4236" s="3" t="s">
        <v>3749</v>
      </c>
      <c r="D4236" s="3" t="s">
        <v>1002</v>
      </c>
      <c r="H4236" s="3" t="s">
        <v>3749</v>
      </c>
      <c r="I4236" s="3" t="s">
        <v>1002</v>
      </c>
      <c r="J4236" s="9">
        <v>41016</v>
      </c>
      <c r="K4236" s="9">
        <v>41022</v>
      </c>
      <c r="O4236" s="3" t="s">
        <v>3749</v>
      </c>
      <c r="P4236" s="3" t="s">
        <v>1002</v>
      </c>
      <c r="Q4236" s="3" t="s">
        <v>5772</v>
      </c>
      <c r="R4236" s="3" t="s">
        <v>6331</v>
      </c>
      <c r="S4236" s="3" t="s">
        <v>6332</v>
      </c>
      <c r="T4236" s="3" t="s">
        <v>5775</v>
      </c>
      <c r="X4236" s="3">
        <v>4234</v>
      </c>
      <c r="Y4236" s="3">
        <v>10035</v>
      </c>
    </row>
    <row r="4237" spans="2:25" x14ac:dyDescent="0.35">
      <c r="B4237" s="3">
        <v>4235</v>
      </c>
      <c r="C4237" s="3" t="s">
        <v>3749</v>
      </c>
      <c r="D4237" s="3" t="s">
        <v>1636</v>
      </c>
      <c r="H4237" s="3" t="s">
        <v>3749</v>
      </c>
      <c r="I4237" s="3" t="s">
        <v>1636</v>
      </c>
      <c r="J4237" s="9">
        <v>41016</v>
      </c>
      <c r="K4237" s="9">
        <v>41022</v>
      </c>
      <c r="O4237" s="3" t="s">
        <v>3749</v>
      </c>
      <c r="P4237" s="3" t="s">
        <v>1636</v>
      </c>
      <c r="Q4237" s="3" t="s">
        <v>5772</v>
      </c>
      <c r="R4237" s="3" t="s">
        <v>6331</v>
      </c>
      <c r="S4237" s="3" t="s">
        <v>6332</v>
      </c>
      <c r="T4237" s="3" t="s">
        <v>5775</v>
      </c>
      <c r="X4237" s="3">
        <v>4235</v>
      </c>
      <c r="Y4237" s="3">
        <v>10035</v>
      </c>
    </row>
    <row r="4238" spans="2:25" x14ac:dyDescent="0.35">
      <c r="B4238" s="3">
        <v>4236</v>
      </c>
      <c r="C4238" s="3" t="s">
        <v>3749</v>
      </c>
      <c r="D4238" s="3" t="s">
        <v>3750</v>
      </c>
      <c r="H4238" s="3" t="s">
        <v>3749</v>
      </c>
      <c r="I4238" s="3" t="s">
        <v>3750</v>
      </c>
      <c r="J4238" s="9">
        <v>41016</v>
      </c>
      <c r="K4238" s="9">
        <v>41022</v>
      </c>
      <c r="O4238" s="3" t="s">
        <v>3749</v>
      </c>
      <c r="P4238" s="3" t="s">
        <v>3750</v>
      </c>
      <c r="Q4238" s="3" t="s">
        <v>5772</v>
      </c>
      <c r="R4238" s="3" t="s">
        <v>6331</v>
      </c>
      <c r="S4238" s="3" t="s">
        <v>6332</v>
      </c>
      <c r="T4238" s="3" t="s">
        <v>5775</v>
      </c>
      <c r="X4238" s="3">
        <v>4236</v>
      </c>
      <c r="Y4238" s="3">
        <v>10035</v>
      </c>
    </row>
    <row r="4239" spans="2:25" x14ac:dyDescent="0.35">
      <c r="B4239" s="3">
        <v>4237</v>
      </c>
      <c r="C4239" s="3" t="s">
        <v>3751</v>
      </c>
      <c r="D4239" s="3" t="s">
        <v>1898</v>
      </c>
      <c r="H4239" s="3" t="s">
        <v>3751</v>
      </c>
      <c r="I4239" s="3" t="s">
        <v>1898</v>
      </c>
      <c r="J4239" s="9">
        <v>41481</v>
      </c>
      <c r="K4239" s="9">
        <v>41485</v>
      </c>
      <c r="O4239" s="3" t="s">
        <v>3751</v>
      </c>
      <c r="P4239" s="3" t="s">
        <v>1898</v>
      </c>
      <c r="Q4239" s="3" t="s">
        <v>5772</v>
      </c>
      <c r="R4239" s="3" t="s">
        <v>6839</v>
      </c>
      <c r="S4239" s="3" t="s">
        <v>6840</v>
      </c>
      <c r="T4239" s="3" t="s">
        <v>5782</v>
      </c>
      <c r="X4239" s="3">
        <v>4237</v>
      </c>
      <c r="Y4239" s="3">
        <v>77041</v>
      </c>
    </row>
    <row r="4240" spans="2:25" x14ac:dyDescent="0.35">
      <c r="B4240" s="3">
        <v>4238</v>
      </c>
      <c r="C4240" s="3" t="s">
        <v>3752</v>
      </c>
      <c r="D4240" s="3" t="s">
        <v>1206</v>
      </c>
      <c r="H4240" s="3" t="s">
        <v>3752</v>
      </c>
      <c r="I4240" s="3" t="s">
        <v>1206</v>
      </c>
      <c r="J4240" s="9">
        <v>41513</v>
      </c>
      <c r="K4240" s="9">
        <v>41518</v>
      </c>
      <c r="O4240" s="3" t="s">
        <v>3752</v>
      </c>
      <c r="P4240" s="3" t="s">
        <v>1206</v>
      </c>
      <c r="Q4240" s="3" t="s">
        <v>5772</v>
      </c>
      <c r="R4240" s="3" t="s">
        <v>5950</v>
      </c>
      <c r="S4240" s="3" t="s">
        <v>5951</v>
      </c>
      <c r="T4240" s="3" t="s">
        <v>5771</v>
      </c>
      <c r="X4240" s="3">
        <v>4238</v>
      </c>
      <c r="Y4240" s="3">
        <v>10035</v>
      </c>
    </row>
    <row r="4241" spans="2:25" x14ac:dyDescent="0.35">
      <c r="B4241" s="3">
        <v>4239</v>
      </c>
      <c r="C4241" s="3" t="s">
        <v>3752</v>
      </c>
      <c r="D4241" s="3" t="s">
        <v>1854</v>
      </c>
      <c r="H4241" s="3" t="s">
        <v>3752</v>
      </c>
      <c r="I4241" s="3" t="s">
        <v>1854</v>
      </c>
      <c r="J4241" s="9">
        <v>41513</v>
      </c>
      <c r="K4241" s="9">
        <v>41518</v>
      </c>
      <c r="O4241" s="3" t="s">
        <v>3752</v>
      </c>
      <c r="P4241" s="3" t="s">
        <v>1854</v>
      </c>
      <c r="Q4241" s="3" t="s">
        <v>5772</v>
      </c>
      <c r="R4241" s="3" t="s">
        <v>5950</v>
      </c>
      <c r="S4241" s="3" t="s">
        <v>5951</v>
      </c>
      <c r="T4241" s="3" t="s">
        <v>5771</v>
      </c>
      <c r="X4241" s="3">
        <v>4239</v>
      </c>
      <c r="Y4241" s="3">
        <v>10035</v>
      </c>
    </row>
    <row r="4242" spans="2:25" x14ac:dyDescent="0.35">
      <c r="B4242" s="3">
        <v>4240</v>
      </c>
      <c r="C4242" s="3" t="s">
        <v>3753</v>
      </c>
      <c r="D4242" s="3" t="s">
        <v>2308</v>
      </c>
      <c r="H4242" s="3" t="s">
        <v>3753</v>
      </c>
      <c r="I4242" s="3" t="s">
        <v>2308</v>
      </c>
      <c r="J4242" s="9">
        <v>40798</v>
      </c>
      <c r="K4242" s="9">
        <v>40805</v>
      </c>
      <c r="O4242" s="3" t="s">
        <v>3753</v>
      </c>
      <c r="P4242" s="3" t="s">
        <v>2308</v>
      </c>
      <c r="Q4242" s="3" t="s">
        <v>5772</v>
      </c>
      <c r="R4242" s="3" t="s">
        <v>6903</v>
      </c>
      <c r="S4242" s="3" t="s">
        <v>6904</v>
      </c>
      <c r="T4242" s="3" t="s">
        <v>5782</v>
      </c>
      <c r="X4242" s="3">
        <v>4240</v>
      </c>
      <c r="Y4242" s="3">
        <v>66062</v>
      </c>
    </row>
    <row r="4243" spans="2:25" x14ac:dyDescent="0.35">
      <c r="B4243" s="3">
        <v>4241</v>
      </c>
      <c r="C4243" s="3" t="s">
        <v>3753</v>
      </c>
      <c r="D4243" s="3" t="s">
        <v>3364</v>
      </c>
      <c r="H4243" s="3" t="s">
        <v>3753</v>
      </c>
      <c r="I4243" s="3" t="s">
        <v>3364</v>
      </c>
      <c r="J4243" s="9">
        <v>40798</v>
      </c>
      <c r="K4243" s="9">
        <v>40805</v>
      </c>
      <c r="O4243" s="3" t="s">
        <v>3753</v>
      </c>
      <c r="P4243" s="3" t="s">
        <v>3364</v>
      </c>
      <c r="Q4243" s="3" t="s">
        <v>5772</v>
      </c>
      <c r="R4243" s="3" t="s">
        <v>6903</v>
      </c>
      <c r="S4243" s="3" t="s">
        <v>6904</v>
      </c>
      <c r="T4243" s="3" t="s">
        <v>5782</v>
      </c>
      <c r="X4243" s="3">
        <v>4241</v>
      </c>
      <c r="Y4243" s="3">
        <v>66062</v>
      </c>
    </row>
    <row r="4244" spans="2:25" x14ac:dyDescent="0.35">
      <c r="B4244" s="3">
        <v>4242</v>
      </c>
      <c r="C4244" s="3" t="s">
        <v>3753</v>
      </c>
      <c r="D4244" s="3" t="s">
        <v>1208</v>
      </c>
      <c r="H4244" s="3" t="s">
        <v>3753</v>
      </c>
      <c r="I4244" s="3" t="s">
        <v>1208</v>
      </c>
      <c r="J4244" s="9">
        <v>40798</v>
      </c>
      <c r="K4244" s="9">
        <v>40805</v>
      </c>
      <c r="O4244" s="3" t="s">
        <v>3753</v>
      </c>
      <c r="P4244" s="3" t="s">
        <v>1208</v>
      </c>
      <c r="Q4244" s="3" t="s">
        <v>5772</v>
      </c>
      <c r="R4244" s="3" t="s">
        <v>6903</v>
      </c>
      <c r="S4244" s="3" t="s">
        <v>6904</v>
      </c>
      <c r="T4244" s="3" t="s">
        <v>5782</v>
      </c>
      <c r="X4244" s="3">
        <v>4242</v>
      </c>
      <c r="Y4244" s="3">
        <v>66062</v>
      </c>
    </row>
    <row r="4245" spans="2:25" x14ac:dyDescent="0.35">
      <c r="B4245" s="3">
        <v>4243</v>
      </c>
      <c r="C4245" s="3" t="s">
        <v>3753</v>
      </c>
      <c r="D4245" s="3" t="s">
        <v>2536</v>
      </c>
      <c r="H4245" s="3" t="s">
        <v>3753</v>
      </c>
      <c r="I4245" s="3" t="s">
        <v>2536</v>
      </c>
      <c r="J4245" s="9">
        <v>40798</v>
      </c>
      <c r="K4245" s="9">
        <v>40805</v>
      </c>
      <c r="O4245" s="3" t="s">
        <v>3753</v>
      </c>
      <c r="P4245" s="3" t="s">
        <v>2536</v>
      </c>
      <c r="Q4245" s="3" t="s">
        <v>5772</v>
      </c>
      <c r="R4245" s="3" t="s">
        <v>6903</v>
      </c>
      <c r="S4245" s="3" t="s">
        <v>6904</v>
      </c>
      <c r="T4245" s="3" t="s">
        <v>5782</v>
      </c>
      <c r="X4245" s="3">
        <v>4243</v>
      </c>
      <c r="Y4245" s="3">
        <v>66062</v>
      </c>
    </row>
    <row r="4246" spans="2:25" x14ac:dyDescent="0.35">
      <c r="B4246" s="3">
        <v>4244</v>
      </c>
      <c r="C4246" s="3" t="s">
        <v>3754</v>
      </c>
      <c r="D4246" s="3" t="s">
        <v>766</v>
      </c>
      <c r="H4246" s="3" t="s">
        <v>3754</v>
      </c>
      <c r="I4246" s="3" t="s">
        <v>766</v>
      </c>
      <c r="J4246" s="9">
        <v>41478</v>
      </c>
      <c r="K4246" s="9">
        <v>41485</v>
      </c>
      <c r="O4246" s="3" t="s">
        <v>3754</v>
      </c>
      <c r="P4246" s="3" t="s">
        <v>766</v>
      </c>
      <c r="Q4246" s="3" t="s">
        <v>5772</v>
      </c>
      <c r="R4246" s="3" t="s">
        <v>6821</v>
      </c>
      <c r="S4246" s="3" t="s">
        <v>6822</v>
      </c>
      <c r="T4246" s="3" t="s">
        <v>5782</v>
      </c>
      <c r="X4246" s="3">
        <v>4244</v>
      </c>
      <c r="Y4246" s="3">
        <v>89431</v>
      </c>
    </row>
    <row r="4247" spans="2:25" x14ac:dyDescent="0.35">
      <c r="B4247" s="3">
        <v>4245</v>
      </c>
      <c r="C4247" s="3" t="s">
        <v>3755</v>
      </c>
      <c r="D4247" s="3" t="s">
        <v>2916</v>
      </c>
      <c r="H4247" s="3" t="s">
        <v>3755</v>
      </c>
      <c r="I4247" s="3" t="s">
        <v>2916</v>
      </c>
      <c r="J4247" s="9">
        <v>41779</v>
      </c>
      <c r="K4247" s="9">
        <v>41783</v>
      </c>
      <c r="O4247" s="3" t="s">
        <v>3755</v>
      </c>
      <c r="P4247" s="3" t="s">
        <v>2916</v>
      </c>
      <c r="Q4247" s="3" t="s">
        <v>5772</v>
      </c>
      <c r="R4247" s="3" t="s">
        <v>6811</v>
      </c>
      <c r="S4247" s="3" t="s">
        <v>6812</v>
      </c>
      <c r="T4247" s="3" t="s">
        <v>5771</v>
      </c>
      <c r="X4247" s="3">
        <v>4245</v>
      </c>
      <c r="Y4247" s="3">
        <v>61107</v>
      </c>
    </row>
    <row r="4248" spans="2:25" x14ac:dyDescent="0.35">
      <c r="B4248" s="3">
        <v>4246</v>
      </c>
      <c r="C4248" s="3" t="s">
        <v>3756</v>
      </c>
      <c r="D4248" s="3" t="s">
        <v>569</v>
      </c>
      <c r="H4248" s="3" t="s">
        <v>3756</v>
      </c>
      <c r="I4248" s="3" t="s">
        <v>569</v>
      </c>
      <c r="J4248" s="9">
        <v>41758</v>
      </c>
      <c r="K4248" s="9">
        <v>41762</v>
      </c>
      <c r="O4248" s="3" t="s">
        <v>3756</v>
      </c>
      <c r="P4248" s="3" t="s">
        <v>569</v>
      </c>
      <c r="Q4248" s="3" t="s">
        <v>5772</v>
      </c>
      <c r="R4248" s="3" t="s">
        <v>6105</v>
      </c>
      <c r="S4248" s="3" t="s">
        <v>6106</v>
      </c>
      <c r="T4248" s="3" t="s">
        <v>5771</v>
      </c>
      <c r="X4248" s="3">
        <v>4246</v>
      </c>
      <c r="Y4248" s="3">
        <v>19143</v>
      </c>
    </row>
    <row r="4249" spans="2:25" x14ac:dyDescent="0.35">
      <c r="B4249" s="3">
        <v>4247</v>
      </c>
      <c r="C4249" s="3" t="s">
        <v>3756</v>
      </c>
      <c r="D4249" s="3" t="s">
        <v>26</v>
      </c>
      <c r="H4249" s="3" t="s">
        <v>3756</v>
      </c>
      <c r="I4249" s="3" t="s">
        <v>26</v>
      </c>
      <c r="J4249" s="9">
        <v>41758</v>
      </c>
      <c r="K4249" s="9">
        <v>41762</v>
      </c>
      <c r="O4249" s="3" t="s">
        <v>3756</v>
      </c>
      <c r="P4249" s="3" t="s">
        <v>26</v>
      </c>
      <c r="Q4249" s="3" t="s">
        <v>5772</v>
      </c>
      <c r="R4249" s="3" t="s">
        <v>6105</v>
      </c>
      <c r="S4249" s="3" t="s">
        <v>6106</v>
      </c>
      <c r="T4249" s="3" t="s">
        <v>5771</v>
      </c>
      <c r="X4249" s="3">
        <v>4247</v>
      </c>
      <c r="Y4249" s="3">
        <v>19143</v>
      </c>
    </row>
    <row r="4250" spans="2:25" x14ac:dyDescent="0.35">
      <c r="B4250" s="3">
        <v>4248</v>
      </c>
      <c r="C4250" s="3" t="s">
        <v>3757</v>
      </c>
      <c r="D4250" s="3" t="s">
        <v>3758</v>
      </c>
      <c r="H4250" s="3" t="s">
        <v>3757</v>
      </c>
      <c r="I4250" s="3" t="s">
        <v>3758</v>
      </c>
      <c r="J4250" s="9">
        <v>42003</v>
      </c>
      <c r="K4250" s="9">
        <v>42007</v>
      </c>
      <c r="O4250" s="3" t="s">
        <v>3757</v>
      </c>
      <c r="P4250" s="3" t="s">
        <v>3758</v>
      </c>
      <c r="Q4250" s="3" t="s">
        <v>5772</v>
      </c>
      <c r="R4250" s="3" t="s">
        <v>5920</v>
      </c>
      <c r="S4250" s="3" t="s">
        <v>5921</v>
      </c>
      <c r="T4250" s="3" t="s">
        <v>5775</v>
      </c>
      <c r="X4250" s="3">
        <v>4248</v>
      </c>
      <c r="Y4250" s="3">
        <v>98026</v>
      </c>
    </row>
    <row r="4251" spans="2:25" x14ac:dyDescent="0.35">
      <c r="B4251" s="3">
        <v>4249</v>
      </c>
      <c r="C4251" s="3" t="s">
        <v>3757</v>
      </c>
      <c r="D4251" s="3" t="s">
        <v>1766</v>
      </c>
      <c r="H4251" s="3" t="s">
        <v>3757</v>
      </c>
      <c r="I4251" s="3" t="s">
        <v>1766</v>
      </c>
      <c r="J4251" s="9">
        <v>42003</v>
      </c>
      <c r="K4251" s="9">
        <v>42007</v>
      </c>
      <c r="O4251" s="3" t="s">
        <v>3757</v>
      </c>
      <c r="P4251" s="3" t="s">
        <v>1766</v>
      </c>
      <c r="Q4251" s="3" t="s">
        <v>5772</v>
      </c>
      <c r="R4251" s="3" t="s">
        <v>5920</v>
      </c>
      <c r="S4251" s="3" t="s">
        <v>5921</v>
      </c>
      <c r="T4251" s="3" t="s">
        <v>5775</v>
      </c>
      <c r="X4251" s="3">
        <v>4249</v>
      </c>
      <c r="Y4251" s="3">
        <v>98026</v>
      </c>
    </row>
    <row r="4252" spans="2:25" x14ac:dyDescent="0.35">
      <c r="B4252" s="3">
        <v>4250</v>
      </c>
      <c r="C4252" s="3" t="s">
        <v>3759</v>
      </c>
      <c r="D4252" s="3" t="s">
        <v>980</v>
      </c>
      <c r="H4252" s="3" t="s">
        <v>3759</v>
      </c>
      <c r="I4252" s="3" t="s">
        <v>980</v>
      </c>
      <c r="J4252" s="9">
        <v>41887</v>
      </c>
      <c r="K4252" s="9">
        <v>41889</v>
      </c>
      <c r="O4252" s="3" t="s">
        <v>3759</v>
      </c>
      <c r="P4252" s="3" t="s">
        <v>980</v>
      </c>
      <c r="Q4252" s="3" t="s">
        <v>5768</v>
      </c>
      <c r="R4252" s="3" t="s">
        <v>5783</v>
      </c>
      <c r="S4252" s="3" t="s">
        <v>5784</v>
      </c>
      <c r="T4252" s="3" t="s">
        <v>5775</v>
      </c>
      <c r="X4252" s="3">
        <v>4250</v>
      </c>
      <c r="Y4252" s="3">
        <v>94122</v>
      </c>
    </row>
    <row r="4253" spans="2:25" x14ac:dyDescent="0.35">
      <c r="B4253" s="3">
        <v>4251</v>
      </c>
      <c r="C4253" s="3" t="s">
        <v>3759</v>
      </c>
      <c r="D4253" s="3" t="s">
        <v>3760</v>
      </c>
      <c r="H4253" s="3" t="s">
        <v>3759</v>
      </c>
      <c r="I4253" s="3" t="s">
        <v>3760</v>
      </c>
      <c r="J4253" s="9">
        <v>41887</v>
      </c>
      <c r="K4253" s="9">
        <v>41889</v>
      </c>
      <c r="O4253" s="3" t="s">
        <v>3759</v>
      </c>
      <c r="P4253" s="3" t="s">
        <v>3760</v>
      </c>
      <c r="Q4253" s="3" t="s">
        <v>5768</v>
      </c>
      <c r="R4253" s="3" t="s">
        <v>5783</v>
      </c>
      <c r="S4253" s="3" t="s">
        <v>5784</v>
      </c>
      <c r="T4253" s="3" t="s">
        <v>5775</v>
      </c>
      <c r="X4253" s="3">
        <v>4251</v>
      </c>
      <c r="Y4253" s="3">
        <v>94122</v>
      </c>
    </row>
    <row r="4254" spans="2:25" x14ac:dyDescent="0.35">
      <c r="B4254" s="3">
        <v>4252</v>
      </c>
      <c r="C4254" s="3" t="s">
        <v>3761</v>
      </c>
      <c r="D4254" s="3" t="s">
        <v>2605</v>
      </c>
      <c r="H4254" s="3" t="s">
        <v>3761</v>
      </c>
      <c r="I4254" s="3" t="s">
        <v>2605</v>
      </c>
      <c r="J4254" s="9">
        <v>40623</v>
      </c>
      <c r="K4254" s="9">
        <v>40627</v>
      </c>
      <c r="O4254" s="3" t="s">
        <v>3761</v>
      </c>
      <c r="P4254" s="3" t="s">
        <v>2605</v>
      </c>
      <c r="Q4254" s="3" t="s">
        <v>5772</v>
      </c>
      <c r="R4254" s="3" t="s">
        <v>5986</v>
      </c>
      <c r="S4254" s="3" t="s">
        <v>5987</v>
      </c>
      <c r="T4254" s="3" t="s">
        <v>5771</v>
      </c>
      <c r="X4254" s="3">
        <v>4252</v>
      </c>
      <c r="Y4254" s="3">
        <v>28806</v>
      </c>
    </row>
    <row r="4255" spans="2:25" x14ac:dyDescent="0.35">
      <c r="B4255" s="3">
        <v>4253</v>
      </c>
      <c r="C4255" s="3" t="s">
        <v>3762</v>
      </c>
      <c r="D4255" s="3" t="s">
        <v>70</v>
      </c>
      <c r="H4255" s="3" t="s">
        <v>3762</v>
      </c>
      <c r="I4255" s="3" t="s">
        <v>70</v>
      </c>
      <c r="J4255" s="9">
        <v>41911</v>
      </c>
      <c r="K4255" s="9">
        <v>41917</v>
      </c>
      <c r="O4255" s="3" t="s">
        <v>3762</v>
      </c>
      <c r="P4255" s="3" t="s">
        <v>70</v>
      </c>
      <c r="Q4255" s="3" t="s">
        <v>5772</v>
      </c>
      <c r="R4255" s="3" t="s">
        <v>7191</v>
      </c>
      <c r="S4255" s="3" t="s">
        <v>7192</v>
      </c>
      <c r="T4255" s="3" t="s">
        <v>5775</v>
      </c>
      <c r="X4255" s="3">
        <v>4253</v>
      </c>
      <c r="Y4255" s="3">
        <v>90032</v>
      </c>
    </row>
    <row r="4256" spans="2:25" x14ac:dyDescent="0.35">
      <c r="B4256" s="3">
        <v>4254</v>
      </c>
      <c r="C4256" s="3" t="s">
        <v>3763</v>
      </c>
      <c r="D4256" s="3" t="s">
        <v>1099</v>
      </c>
      <c r="H4256" s="3" t="s">
        <v>3763</v>
      </c>
      <c r="I4256" s="3" t="s">
        <v>1099</v>
      </c>
      <c r="J4256" s="9">
        <v>40563</v>
      </c>
      <c r="K4256" s="9">
        <v>40564</v>
      </c>
      <c r="O4256" s="3" t="s">
        <v>3763</v>
      </c>
      <c r="P4256" s="3" t="s">
        <v>1099</v>
      </c>
      <c r="Q4256" s="3" t="s">
        <v>5801</v>
      </c>
      <c r="R4256" s="3" t="s">
        <v>6351</v>
      </c>
      <c r="S4256" s="3" t="s">
        <v>6352</v>
      </c>
      <c r="T4256" s="3" t="s">
        <v>5775</v>
      </c>
      <c r="X4256" s="3">
        <v>4254</v>
      </c>
      <c r="Y4256" s="3">
        <v>85254</v>
      </c>
    </row>
    <row r="4257" spans="2:25" x14ac:dyDescent="0.35">
      <c r="B4257" s="3">
        <v>4255</v>
      </c>
      <c r="C4257" s="3" t="s">
        <v>3763</v>
      </c>
      <c r="D4257" s="3" t="s">
        <v>182</v>
      </c>
      <c r="H4257" s="3" t="s">
        <v>3763</v>
      </c>
      <c r="I4257" s="3" t="s">
        <v>182</v>
      </c>
      <c r="J4257" s="9">
        <v>40563</v>
      </c>
      <c r="K4257" s="9">
        <v>40564</v>
      </c>
      <c r="O4257" s="3" t="s">
        <v>3763</v>
      </c>
      <c r="P4257" s="3" t="s">
        <v>182</v>
      </c>
      <c r="Q4257" s="3" t="s">
        <v>5801</v>
      </c>
      <c r="R4257" s="3" t="s">
        <v>6351</v>
      </c>
      <c r="S4257" s="3" t="s">
        <v>6352</v>
      </c>
      <c r="T4257" s="3" t="s">
        <v>5775</v>
      </c>
      <c r="X4257" s="3">
        <v>4255</v>
      </c>
      <c r="Y4257" s="3">
        <v>85254</v>
      </c>
    </row>
    <row r="4258" spans="2:25" x14ac:dyDescent="0.35">
      <c r="B4258" s="3">
        <v>4256</v>
      </c>
      <c r="C4258" s="3" t="s">
        <v>3763</v>
      </c>
      <c r="D4258" s="3" t="s">
        <v>2533</v>
      </c>
      <c r="H4258" s="3" t="s">
        <v>3763</v>
      </c>
      <c r="I4258" s="3" t="s">
        <v>2533</v>
      </c>
      <c r="J4258" s="9">
        <v>40563</v>
      </c>
      <c r="K4258" s="9">
        <v>40564</v>
      </c>
      <c r="O4258" s="3" t="s">
        <v>3763</v>
      </c>
      <c r="P4258" s="3" t="s">
        <v>2533</v>
      </c>
      <c r="Q4258" s="3" t="s">
        <v>5801</v>
      </c>
      <c r="R4258" s="3" t="s">
        <v>6351</v>
      </c>
      <c r="S4258" s="3" t="s">
        <v>6352</v>
      </c>
      <c r="T4258" s="3" t="s">
        <v>5775</v>
      </c>
      <c r="X4258" s="3">
        <v>4256</v>
      </c>
      <c r="Y4258" s="3">
        <v>85254</v>
      </c>
    </row>
    <row r="4259" spans="2:25" x14ac:dyDescent="0.35">
      <c r="B4259" s="3">
        <v>4257</v>
      </c>
      <c r="C4259" s="3" t="s">
        <v>3763</v>
      </c>
      <c r="D4259" s="3" t="s">
        <v>442</v>
      </c>
      <c r="H4259" s="3" t="s">
        <v>3763</v>
      </c>
      <c r="I4259" s="3" t="s">
        <v>442</v>
      </c>
      <c r="J4259" s="9">
        <v>40563</v>
      </c>
      <c r="K4259" s="9">
        <v>40564</v>
      </c>
      <c r="O4259" s="3" t="s">
        <v>3763</v>
      </c>
      <c r="P4259" s="3" t="s">
        <v>442</v>
      </c>
      <c r="Q4259" s="3" t="s">
        <v>5801</v>
      </c>
      <c r="R4259" s="3" t="s">
        <v>6351</v>
      </c>
      <c r="S4259" s="3" t="s">
        <v>6352</v>
      </c>
      <c r="T4259" s="3" t="s">
        <v>5775</v>
      </c>
      <c r="X4259" s="3">
        <v>4257</v>
      </c>
      <c r="Y4259" s="3">
        <v>85254</v>
      </c>
    </row>
    <row r="4260" spans="2:25" x14ac:dyDescent="0.35">
      <c r="B4260" s="3">
        <v>4258</v>
      </c>
      <c r="C4260" s="3" t="s">
        <v>3764</v>
      </c>
      <c r="D4260" s="3" t="s">
        <v>1291</v>
      </c>
      <c r="H4260" s="3" t="s">
        <v>3764</v>
      </c>
      <c r="I4260" s="3" t="s">
        <v>1291</v>
      </c>
      <c r="J4260" s="9">
        <v>40589</v>
      </c>
      <c r="K4260" s="9">
        <v>40594</v>
      </c>
      <c r="O4260" s="3" t="s">
        <v>3764</v>
      </c>
      <c r="P4260" s="3" t="s">
        <v>1291</v>
      </c>
      <c r="Q4260" s="3" t="s">
        <v>5768</v>
      </c>
      <c r="R4260" s="3" t="s">
        <v>6537</v>
      </c>
      <c r="S4260" s="3" t="s">
        <v>6538</v>
      </c>
      <c r="T4260" s="3" t="s">
        <v>5775</v>
      </c>
      <c r="X4260" s="3">
        <v>4258</v>
      </c>
      <c r="Y4260" s="3">
        <v>77095</v>
      </c>
    </row>
    <row r="4261" spans="2:25" x14ac:dyDescent="0.35">
      <c r="B4261" s="3">
        <v>4259</v>
      </c>
      <c r="C4261" s="3" t="s">
        <v>3765</v>
      </c>
      <c r="D4261" s="3" t="s">
        <v>33</v>
      </c>
      <c r="H4261" s="3" t="s">
        <v>3765</v>
      </c>
      <c r="I4261" s="3" t="s">
        <v>33</v>
      </c>
      <c r="J4261" s="9">
        <v>41435</v>
      </c>
      <c r="K4261" s="9">
        <v>41440</v>
      </c>
      <c r="O4261" s="3" t="s">
        <v>3765</v>
      </c>
      <c r="P4261" s="3" t="s">
        <v>33</v>
      </c>
      <c r="Q4261" s="3" t="s">
        <v>5772</v>
      </c>
      <c r="R4261" s="3" t="s">
        <v>6103</v>
      </c>
      <c r="S4261" s="3" t="s">
        <v>6104</v>
      </c>
      <c r="T4261" s="3" t="s">
        <v>5775</v>
      </c>
      <c r="X4261" s="3">
        <v>4259</v>
      </c>
      <c r="Y4261" s="3">
        <v>94109</v>
      </c>
    </row>
    <row r="4262" spans="2:25" x14ac:dyDescent="0.35">
      <c r="B4262" s="3">
        <v>4260</v>
      </c>
      <c r="C4262" s="3" t="s">
        <v>3766</v>
      </c>
      <c r="D4262" s="3" t="s">
        <v>3033</v>
      </c>
      <c r="H4262" s="3" t="s">
        <v>3766</v>
      </c>
      <c r="I4262" s="3" t="s">
        <v>3033</v>
      </c>
      <c r="J4262" s="9">
        <v>40812</v>
      </c>
      <c r="K4262" s="9">
        <v>40813</v>
      </c>
      <c r="O4262" s="3" t="s">
        <v>3766</v>
      </c>
      <c r="P4262" s="3" t="s">
        <v>3033</v>
      </c>
      <c r="Q4262" s="3" t="s">
        <v>5801</v>
      </c>
      <c r="R4262" s="3" t="s">
        <v>6781</v>
      </c>
      <c r="S4262" s="3" t="s">
        <v>6782</v>
      </c>
      <c r="T4262" s="3" t="s">
        <v>5782</v>
      </c>
      <c r="X4262" s="3">
        <v>4260</v>
      </c>
      <c r="Y4262" s="3">
        <v>92105</v>
      </c>
    </row>
    <row r="4263" spans="2:25" x14ac:dyDescent="0.35">
      <c r="B4263" s="3">
        <v>4261</v>
      </c>
      <c r="C4263" s="3" t="s">
        <v>3766</v>
      </c>
      <c r="D4263" s="3" t="s">
        <v>1324</v>
      </c>
      <c r="H4263" s="3" t="s">
        <v>3766</v>
      </c>
      <c r="I4263" s="3" t="s">
        <v>1324</v>
      </c>
      <c r="J4263" s="9">
        <v>40812</v>
      </c>
      <c r="K4263" s="9">
        <v>40813</v>
      </c>
      <c r="O4263" s="3" t="s">
        <v>3766</v>
      </c>
      <c r="P4263" s="3" t="s">
        <v>1324</v>
      </c>
      <c r="Q4263" s="3" t="s">
        <v>5801</v>
      </c>
      <c r="R4263" s="3" t="s">
        <v>6781</v>
      </c>
      <c r="S4263" s="3" t="s">
        <v>6782</v>
      </c>
      <c r="T4263" s="3" t="s">
        <v>5782</v>
      </c>
      <c r="X4263" s="3">
        <v>4261</v>
      </c>
      <c r="Y4263" s="3">
        <v>92105</v>
      </c>
    </row>
    <row r="4264" spans="2:25" x14ac:dyDescent="0.35">
      <c r="B4264" s="3">
        <v>4262</v>
      </c>
      <c r="C4264" s="3" t="s">
        <v>3767</v>
      </c>
      <c r="D4264" s="3" t="s">
        <v>1959</v>
      </c>
      <c r="H4264" s="3" t="s">
        <v>3767</v>
      </c>
      <c r="I4264" s="3" t="s">
        <v>1959</v>
      </c>
      <c r="J4264" s="9">
        <v>41425</v>
      </c>
      <c r="K4264" s="9">
        <v>41430</v>
      </c>
      <c r="O4264" s="3" t="s">
        <v>3767</v>
      </c>
      <c r="P4264" s="3" t="s">
        <v>1959</v>
      </c>
      <c r="Q4264" s="3" t="s">
        <v>5772</v>
      </c>
      <c r="R4264" s="3" t="s">
        <v>6799</v>
      </c>
      <c r="S4264" s="3" t="s">
        <v>6800</v>
      </c>
      <c r="T4264" s="3" t="s">
        <v>5775</v>
      </c>
      <c r="X4264" s="3">
        <v>4262</v>
      </c>
      <c r="Y4264" s="3">
        <v>45011</v>
      </c>
    </row>
    <row r="4265" spans="2:25" x14ac:dyDescent="0.35">
      <c r="B4265" s="3">
        <v>4263</v>
      </c>
      <c r="C4265" s="3" t="s">
        <v>3768</v>
      </c>
      <c r="D4265" s="3" t="s">
        <v>2694</v>
      </c>
      <c r="H4265" s="3" t="s">
        <v>3768</v>
      </c>
      <c r="I4265" s="3" t="s">
        <v>2694</v>
      </c>
      <c r="J4265" s="9">
        <v>41993</v>
      </c>
      <c r="K4265" s="9">
        <v>41997</v>
      </c>
      <c r="O4265" s="3" t="s">
        <v>3768</v>
      </c>
      <c r="P4265" s="3" t="s">
        <v>2694</v>
      </c>
      <c r="Q4265" s="3" t="s">
        <v>5772</v>
      </c>
      <c r="R4265" s="3" t="s">
        <v>7065</v>
      </c>
      <c r="S4265" s="3" t="s">
        <v>7066</v>
      </c>
      <c r="T4265" s="3" t="s">
        <v>5775</v>
      </c>
      <c r="X4265" s="3">
        <v>4263</v>
      </c>
      <c r="Y4265" s="3">
        <v>80134</v>
      </c>
    </row>
    <row r="4266" spans="2:25" x14ac:dyDescent="0.35">
      <c r="B4266" s="3">
        <v>4264</v>
      </c>
      <c r="C4266" s="3" t="s">
        <v>3768</v>
      </c>
      <c r="D4266" s="3" t="s">
        <v>1728</v>
      </c>
      <c r="H4266" s="3" t="s">
        <v>3768</v>
      </c>
      <c r="I4266" s="3" t="s">
        <v>1728</v>
      </c>
      <c r="J4266" s="9">
        <v>41993</v>
      </c>
      <c r="K4266" s="9">
        <v>41997</v>
      </c>
      <c r="O4266" s="3" t="s">
        <v>3768</v>
      </c>
      <c r="P4266" s="3" t="s">
        <v>1728</v>
      </c>
      <c r="Q4266" s="3" t="s">
        <v>5772</v>
      </c>
      <c r="R4266" s="3" t="s">
        <v>7065</v>
      </c>
      <c r="S4266" s="3" t="s">
        <v>7066</v>
      </c>
      <c r="T4266" s="3" t="s">
        <v>5775</v>
      </c>
      <c r="X4266" s="3">
        <v>4264</v>
      </c>
      <c r="Y4266" s="3">
        <v>80134</v>
      </c>
    </row>
    <row r="4267" spans="2:25" x14ac:dyDescent="0.35">
      <c r="B4267" s="3">
        <v>4265</v>
      </c>
      <c r="C4267" s="3" t="s">
        <v>3768</v>
      </c>
      <c r="D4267" s="3" t="s">
        <v>2499</v>
      </c>
      <c r="H4267" s="3" t="s">
        <v>3768</v>
      </c>
      <c r="I4267" s="3" t="s">
        <v>2499</v>
      </c>
      <c r="J4267" s="9">
        <v>41993</v>
      </c>
      <c r="K4267" s="9">
        <v>41997</v>
      </c>
      <c r="O4267" s="3" t="s">
        <v>3768</v>
      </c>
      <c r="P4267" s="3" t="s">
        <v>2499</v>
      </c>
      <c r="Q4267" s="3" t="s">
        <v>5772</v>
      </c>
      <c r="R4267" s="3" t="s">
        <v>7065</v>
      </c>
      <c r="S4267" s="3" t="s">
        <v>7066</v>
      </c>
      <c r="T4267" s="3" t="s">
        <v>5775</v>
      </c>
      <c r="X4267" s="3">
        <v>4265</v>
      </c>
      <c r="Y4267" s="3">
        <v>80134</v>
      </c>
    </row>
    <row r="4268" spans="2:25" x14ac:dyDescent="0.35">
      <c r="B4268" s="3">
        <v>4266</v>
      </c>
      <c r="C4268" s="3" t="s">
        <v>3769</v>
      </c>
      <c r="D4268" s="3" t="s">
        <v>549</v>
      </c>
      <c r="H4268" s="3" t="s">
        <v>3769</v>
      </c>
      <c r="I4268" s="3" t="s">
        <v>549</v>
      </c>
      <c r="J4268" s="9">
        <v>42000</v>
      </c>
      <c r="K4268" s="9">
        <v>42000</v>
      </c>
      <c r="O4268" s="3" t="s">
        <v>3769</v>
      </c>
      <c r="P4268" s="3" t="s">
        <v>549</v>
      </c>
      <c r="Q4268" s="3" t="s">
        <v>6020</v>
      </c>
      <c r="R4268" s="3" t="s">
        <v>6249</v>
      </c>
      <c r="S4268" s="3" t="s">
        <v>6250</v>
      </c>
      <c r="T4268" s="3" t="s">
        <v>5771</v>
      </c>
      <c r="X4268" s="3">
        <v>4266</v>
      </c>
      <c r="Y4268" s="3">
        <v>68025</v>
      </c>
    </row>
    <row r="4269" spans="2:25" x14ac:dyDescent="0.35">
      <c r="B4269" s="3">
        <v>4267</v>
      </c>
      <c r="C4269" s="3" t="s">
        <v>3770</v>
      </c>
      <c r="D4269" s="3" t="s">
        <v>720</v>
      </c>
      <c r="H4269" s="3" t="s">
        <v>3770</v>
      </c>
      <c r="I4269" s="3" t="s">
        <v>720</v>
      </c>
      <c r="J4269" s="9">
        <v>41806</v>
      </c>
      <c r="K4269" s="9">
        <v>41809</v>
      </c>
      <c r="O4269" s="3" t="s">
        <v>3770</v>
      </c>
      <c r="P4269" s="3" t="s">
        <v>720</v>
      </c>
      <c r="Q4269" s="3" t="s">
        <v>5801</v>
      </c>
      <c r="R4269" s="3" t="s">
        <v>6955</v>
      </c>
      <c r="S4269" s="3" t="s">
        <v>6956</v>
      </c>
      <c r="T4269" s="3" t="s">
        <v>5782</v>
      </c>
      <c r="X4269" s="3">
        <v>4267</v>
      </c>
      <c r="Y4269" s="3">
        <v>55369</v>
      </c>
    </row>
    <row r="4270" spans="2:25" x14ac:dyDescent="0.35">
      <c r="B4270" s="3">
        <v>4268</v>
      </c>
      <c r="C4270" s="3" t="s">
        <v>3770</v>
      </c>
      <c r="D4270" s="3" t="s">
        <v>1455</v>
      </c>
      <c r="H4270" s="3" t="s">
        <v>3770</v>
      </c>
      <c r="I4270" s="3" t="s">
        <v>1455</v>
      </c>
      <c r="J4270" s="9">
        <v>41806</v>
      </c>
      <c r="K4270" s="9">
        <v>41809</v>
      </c>
      <c r="O4270" s="3" t="s">
        <v>3770</v>
      </c>
      <c r="P4270" s="3" t="s">
        <v>1455</v>
      </c>
      <c r="Q4270" s="3" t="s">
        <v>5801</v>
      </c>
      <c r="R4270" s="3" t="s">
        <v>6955</v>
      </c>
      <c r="S4270" s="3" t="s">
        <v>6956</v>
      </c>
      <c r="T4270" s="3" t="s">
        <v>5782</v>
      </c>
      <c r="X4270" s="3">
        <v>4268</v>
      </c>
      <c r="Y4270" s="3">
        <v>55369</v>
      </c>
    </row>
    <row r="4271" spans="2:25" x14ac:dyDescent="0.35">
      <c r="B4271" s="3">
        <v>4269</v>
      </c>
      <c r="C4271" s="3" t="s">
        <v>3770</v>
      </c>
      <c r="D4271" s="3" t="s">
        <v>3723</v>
      </c>
      <c r="H4271" s="3" t="s">
        <v>3770</v>
      </c>
      <c r="I4271" s="3" t="s">
        <v>3723</v>
      </c>
      <c r="J4271" s="9">
        <v>41806</v>
      </c>
      <c r="K4271" s="9">
        <v>41809</v>
      </c>
      <c r="O4271" s="3" t="s">
        <v>3770</v>
      </c>
      <c r="P4271" s="3" t="s">
        <v>3723</v>
      </c>
      <c r="Q4271" s="3" t="s">
        <v>5801</v>
      </c>
      <c r="R4271" s="3" t="s">
        <v>6955</v>
      </c>
      <c r="S4271" s="3" t="s">
        <v>6956</v>
      </c>
      <c r="T4271" s="3" t="s">
        <v>5782</v>
      </c>
      <c r="X4271" s="3">
        <v>4269</v>
      </c>
      <c r="Y4271" s="3">
        <v>55369</v>
      </c>
    </row>
    <row r="4272" spans="2:25" x14ac:dyDescent="0.35">
      <c r="B4272" s="3">
        <v>4270</v>
      </c>
      <c r="C4272" s="3" t="s">
        <v>3771</v>
      </c>
      <c r="D4272" s="3" t="s">
        <v>1049</v>
      </c>
      <c r="H4272" s="3" t="s">
        <v>3771</v>
      </c>
      <c r="I4272" s="3" t="s">
        <v>1049</v>
      </c>
      <c r="J4272" s="9">
        <v>40633</v>
      </c>
      <c r="K4272" s="9">
        <v>40637</v>
      </c>
      <c r="O4272" s="3" t="s">
        <v>3771</v>
      </c>
      <c r="P4272" s="3" t="s">
        <v>1049</v>
      </c>
      <c r="Q4272" s="3" t="s">
        <v>5772</v>
      </c>
      <c r="R4272" s="3" t="s">
        <v>6111</v>
      </c>
      <c r="S4272" s="3" t="s">
        <v>6112</v>
      </c>
      <c r="T4272" s="3" t="s">
        <v>5771</v>
      </c>
      <c r="X4272" s="3">
        <v>4270</v>
      </c>
      <c r="Y4272" s="3">
        <v>33180</v>
      </c>
    </row>
    <row r="4273" spans="2:25" x14ac:dyDescent="0.35">
      <c r="B4273" s="3">
        <v>4271</v>
      </c>
      <c r="C4273" s="3" t="s">
        <v>3772</v>
      </c>
      <c r="D4273" s="3" t="s">
        <v>1304</v>
      </c>
      <c r="H4273" s="3" t="s">
        <v>3772</v>
      </c>
      <c r="I4273" s="3" t="s">
        <v>1304</v>
      </c>
      <c r="J4273" s="9">
        <v>41921</v>
      </c>
      <c r="K4273" s="9">
        <v>41927</v>
      </c>
      <c r="O4273" s="3" t="s">
        <v>3772</v>
      </c>
      <c r="P4273" s="3" t="s">
        <v>1304</v>
      </c>
      <c r="Q4273" s="3" t="s">
        <v>5772</v>
      </c>
      <c r="R4273" s="3" t="s">
        <v>6257</v>
      </c>
      <c r="S4273" s="3" t="s">
        <v>6258</v>
      </c>
      <c r="T4273" s="3" t="s">
        <v>5771</v>
      </c>
      <c r="X4273" s="3">
        <v>4271</v>
      </c>
      <c r="Y4273" s="3">
        <v>92105</v>
      </c>
    </row>
    <row r="4274" spans="2:25" x14ac:dyDescent="0.35">
      <c r="B4274" s="3">
        <v>4272</v>
      </c>
      <c r="C4274" s="3" t="s">
        <v>3772</v>
      </c>
      <c r="D4274" s="3" t="s">
        <v>2751</v>
      </c>
      <c r="H4274" s="3" t="s">
        <v>3772</v>
      </c>
      <c r="I4274" s="3" t="s">
        <v>2751</v>
      </c>
      <c r="J4274" s="9">
        <v>41921</v>
      </c>
      <c r="K4274" s="9">
        <v>41927</v>
      </c>
      <c r="O4274" s="3" t="s">
        <v>3772</v>
      </c>
      <c r="P4274" s="3" t="s">
        <v>2751</v>
      </c>
      <c r="Q4274" s="3" t="s">
        <v>5772</v>
      </c>
      <c r="R4274" s="3" t="s">
        <v>6257</v>
      </c>
      <c r="S4274" s="3" t="s">
        <v>6258</v>
      </c>
      <c r="T4274" s="3" t="s">
        <v>5771</v>
      </c>
      <c r="X4274" s="3">
        <v>4272</v>
      </c>
      <c r="Y4274" s="3">
        <v>92105</v>
      </c>
    </row>
    <row r="4275" spans="2:25" x14ac:dyDescent="0.35">
      <c r="B4275" s="3">
        <v>4273</v>
      </c>
      <c r="C4275" s="3" t="s">
        <v>3772</v>
      </c>
      <c r="D4275" s="3" t="s">
        <v>755</v>
      </c>
      <c r="H4275" s="3" t="s">
        <v>3772</v>
      </c>
      <c r="I4275" s="3" t="s">
        <v>755</v>
      </c>
      <c r="J4275" s="9">
        <v>41921</v>
      </c>
      <c r="K4275" s="9">
        <v>41927</v>
      </c>
      <c r="O4275" s="3" t="s">
        <v>3772</v>
      </c>
      <c r="P4275" s="3" t="s">
        <v>755</v>
      </c>
      <c r="Q4275" s="3" t="s">
        <v>5772</v>
      </c>
      <c r="R4275" s="3" t="s">
        <v>6257</v>
      </c>
      <c r="S4275" s="3" t="s">
        <v>6258</v>
      </c>
      <c r="T4275" s="3" t="s">
        <v>5771</v>
      </c>
      <c r="X4275" s="3">
        <v>4273</v>
      </c>
      <c r="Y4275" s="3">
        <v>92105</v>
      </c>
    </row>
    <row r="4276" spans="2:25" x14ac:dyDescent="0.35">
      <c r="B4276" s="3">
        <v>4274</v>
      </c>
      <c r="C4276" s="3" t="s">
        <v>3772</v>
      </c>
      <c r="D4276" s="3" t="s">
        <v>2605</v>
      </c>
      <c r="H4276" s="3" t="s">
        <v>3772</v>
      </c>
      <c r="I4276" s="3" t="s">
        <v>2605</v>
      </c>
      <c r="J4276" s="9">
        <v>41921</v>
      </c>
      <c r="K4276" s="9">
        <v>41927</v>
      </c>
      <c r="O4276" s="3" t="s">
        <v>3772</v>
      </c>
      <c r="P4276" s="3" t="s">
        <v>2605</v>
      </c>
      <c r="Q4276" s="3" t="s">
        <v>5772</v>
      </c>
      <c r="R4276" s="3" t="s">
        <v>6257</v>
      </c>
      <c r="S4276" s="3" t="s">
        <v>6258</v>
      </c>
      <c r="T4276" s="3" t="s">
        <v>5771</v>
      </c>
      <c r="X4276" s="3">
        <v>4274</v>
      </c>
      <c r="Y4276" s="3">
        <v>92105</v>
      </c>
    </row>
    <row r="4277" spans="2:25" x14ac:dyDescent="0.35">
      <c r="B4277" s="3">
        <v>4275</v>
      </c>
      <c r="C4277" s="3" t="s">
        <v>3773</v>
      </c>
      <c r="D4277" s="3" t="s">
        <v>3774</v>
      </c>
      <c r="H4277" s="3" t="s">
        <v>3773</v>
      </c>
      <c r="I4277" s="3" t="s">
        <v>3774</v>
      </c>
      <c r="J4277" s="9">
        <v>41670</v>
      </c>
      <c r="K4277" s="9">
        <v>41675</v>
      </c>
      <c r="O4277" s="3" t="s">
        <v>3773</v>
      </c>
      <c r="P4277" s="3" t="s">
        <v>3774</v>
      </c>
      <c r="Q4277" s="3" t="s">
        <v>5772</v>
      </c>
      <c r="R4277" s="3" t="s">
        <v>5793</v>
      </c>
      <c r="S4277" s="3" t="s">
        <v>5794</v>
      </c>
      <c r="T4277" s="3" t="s">
        <v>5775</v>
      </c>
      <c r="X4277" s="3">
        <v>4275</v>
      </c>
      <c r="Y4277" s="3">
        <v>33142</v>
      </c>
    </row>
    <row r="4278" spans="2:25" x14ac:dyDescent="0.35">
      <c r="B4278" s="3">
        <v>4276</v>
      </c>
      <c r="C4278" s="3" t="s">
        <v>3775</v>
      </c>
      <c r="D4278" s="3" t="s">
        <v>897</v>
      </c>
      <c r="H4278" s="3" t="s">
        <v>3775</v>
      </c>
      <c r="I4278" s="3" t="s">
        <v>897</v>
      </c>
      <c r="J4278" s="9">
        <v>40889</v>
      </c>
      <c r="K4278" s="9">
        <v>40894</v>
      </c>
      <c r="O4278" s="3" t="s">
        <v>3775</v>
      </c>
      <c r="P4278" s="3" t="s">
        <v>897</v>
      </c>
      <c r="Q4278" s="3" t="s">
        <v>5772</v>
      </c>
      <c r="R4278" s="3" t="s">
        <v>6057</v>
      </c>
      <c r="S4278" s="3" t="s">
        <v>6058</v>
      </c>
      <c r="T4278" s="3" t="s">
        <v>5775</v>
      </c>
      <c r="X4278" s="3">
        <v>4276</v>
      </c>
      <c r="Y4278" s="3">
        <v>33178</v>
      </c>
    </row>
    <row r="4279" spans="2:25" x14ac:dyDescent="0.35">
      <c r="B4279" s="3">
        <v>4277</v>
      </c>
      <c r="C4279" s="3" t="s">
        <v>3776</v>
      </c>
      <c r="D4279" s="3" t="s">
        <v>361</v>
      </c>
      <c r="H4279" s="3" t="s">
        <v>3776</v>
      </c>
      <c r="I4279" s="3" t="s">
        <v>361</v>
      </c>
      <c r="J4279" s="9">
        <v>41206</v>
      </c>
      <c r="K4279" s="9">
        <v>41211</v>
      </c>
      <c r="O4279" s="3" t="s">
        <v>3776</v>
      </c>
      <c r="P4279" s="3" t="s">
        <v>361</v>
      </c>
      <c r="Q4279" s="3" t="s">
        <v>5772</v>
      </c>
      <c r="R4279" s="3" t="s">
        <v>6085</v>
      </c>
      <c r="S4279" s="3" t="s">
        <v>6086</v>
      </c>
      <c r="T4279" s="3" t="s">
        <v>5782</v>
      </c>
      <c r="X4279" s="3">
        <v>4277</v>
      </c>
      <c r="Y4279" s="3">
        <v>78207</v>
      </c>
    </row>
    <row r="4280" spans="2:25" x14ac:dyDescent="0.35">
      <c r="B4280" s="3">
        <v>4278</v>
      </c>
      <c r="C4280" s="3" t="s">
        <v>3777</v>
      </c>
      <c r="D4280" s="3" t="s">
        <v>94</v>
      </c>
      <c r="H4280" s="3" t="s">
        <v>3777</v>
      </c>
      <c r="I4280" s="3" t="s">
        <v>94</v>
      </c>
      <c r="J4280" s="9">
        <v>41666</v>
      </c>
      <c r="K4280" s="9">
        <v>41667</v>
      </c>
      <c r="O4280" s="3" t="s">
        <v>3777</v>
      </c>
      <c r="P4280" s="3" t="s">
        <v>94</v>
      </c>
      <c r="Q4280" s="3" t="s">
        <v>5801</v>
      </c>
      <c r="R4280" s="3" t="s">
        <v>7247</v>
      </c>
      <c r="S4280" s="3" t="s">
        <v>7248</v>
      </c>
      <c r="T4280" s="3" t="s">
        <v>5775</v>
      </c>
      <c r="X4280" s="3">
        <v>4278</v>
      </c>
      <c r="Y4280" s="3">
        <v>77070</v>
      </c>
    </row>
    <row r="4281" spans="2:25" x14ac:dyDescent="0.35">
      <c r="B4281" s="3">
        <v>4279</v>
      </c>
      <c r="C4281" s="3" t="s">
        <v>3778</v>
      </c>
      <c r="D4281" s="3" t="s">
        <v>393</v>
      </c>
      <c r="H4281" s="3" t="s">
        <v>3778</v>
      </c>
      <c r="I4281" s="3" t="s">
        <v>393</v>
      </c>
      <c r="J4281" s="9">
        <v>40875</v>
      </c>
      <c r="K4281" s="9">
        <v>40875</v>
      </c>
      <c r="O4281" s="3" t="s">
        <v>3778</v>
      </c>
      <c r="P4281" s="3" t="s">
        <v>393</v>
      </c>
      <c r="Q4281" s="3" t="s">
        <v>6020</v>
      </c>
      <c r="R4281" s="3" t="s">
        <v>7249</v>
      </c>
      <c r="S4281" s="3" t="s">
        <v>7250</v>
      </c>
      <c r="T4281" s="3" t="s">
        <v>5782</v>
      </c>
      <c r="X4281" s="3">
        <v>4279</v>
      </c>
      <c r="Y4281" s="3">
        <v>94122</v>
      </c>
    </row>
    <row r="4282" spans="2:25" x14ac:dyDescent="0.35">
      <c r="B4282" s="3">
        <v>4280</v>
      </c>
      <c r="C4282" s="3" t="s">
        <v>3778</v>
      </c>
      <c r="D4282" s="3" t="s">
        <v>297</v>
      </c>
      <c r="H4282" s="3" t="s">
        <v>3778</v>
      </c>
      <c r="I4282" s="3" t="s">
        <v>297</v>
      </c>
      <c r="J4282" s="9">
        <v>40875</v>
      </c>
      <c r="K4282" s="9">
        <v>40875</v>
      </c>
      <c r="O4282" s="3" t="s">
        <v>3778</v>
      </c>
      <c r="P4282" s="3" t="s">
        <v>297</v>
      </c>
      <c r="Q4282" s="3" t="s">
        <v>6020</v>
      </c>
      <c r="R4282" s="3" t="s">
        <v>7249</v>
      </c>
      <c r="S4282" s="3" t="s">
        <v>7250</v>
      </c>
      <c r="T4282" s="3" t="s">
        <v>5782</v>
      </c>
      <c r="X4282" s="3">
        <v>4280</v>
      </c>
      <c r="Y4282" s="3">
        <v>94122</v>
      </c>
    </row>
    <row r="4283" spans="2:25" x14ac:dyDescent="0.35">
      <c r="B4283" s="3">
        <v>4281</v>
      </c>
      <c r="C4283" s="3" t="s">
        <v>3778</v>
      </c>
      <c r="D4283" s="3" t="s">
        <v>1635</v>
      </c>
      <c r="H4283" s="3" t="s">
        <v>3778</v>
      </c>
      <c r="I4283" s="3" t="s">
        <v>1635</v>
      </c>
      <c r="J4283" s="9">
        <v>40875</v>
      </c>
      <c r="K4283" s="9">
        <v>40875</v>
      </c>
      <c r="O4283" s="3" t="s">
        <v>3778</v>
      </c>
      <c r="P4283" s="3" t="s">
        <v>1635</v>
      </c>
      <c r="Q4283" s="3" t="s">
        <v>6020</v>
      </c>
      <c r="R4283" s="3" t="s">
        <v>7249</v>
      </c>
      <c r="S4283" s="3" t="s">
        <v>7250</v>
      </c>
      <c r="T4283" s="3" t="s">
        <v>5782</v>
      </c>
      <c r="X4283" s="3">
        <v>4281</v>
      </c>
      <c r="Y4283" s="3">
        <v>94122</v>
      </c>
    </row>
    <row r="4284" spans="2:25" x14ac:dyDescent="0.35">
      <c r="B4284" s="3">
        <v>4282</v>
      </c>
      <c r="C4284" s="3" t="s">
        <v>3779</v>
      </c>
      <c r="D4284" s="3" t="s">
        <v>1806</v>
      </c>
      <c r="H4284" s="3" t="s">
        <v>3779</v>
      </c>
      <c r="I4284" s="3" t="s">
        <v>1806</v>
      </c>
      <c r="J4284" s="9">
        <v>41156</v>
      </c>
      <c r="K4284" s="9">
        <v>41160</v>
      </c>
      <c r="O4284" s="3" t="s">
        <v>3779</v>
      </c>
      <c r="P4284" s="3" t="s">
        <v>1806</v>
      </c>
      <c r="Q4284" s="3" t="s">
        <v>5772</v>
      </c>
      <c r="R4284" s="3" t="s">
        <v>6545</v>
      </c>
      <c r="S4284" s="3" t="s">
        <v>6546</v>
      </c>
      <c r="T4284" s="3" t="s">
        <v>5771</v>
      </c>
      <c r="X4284" s="3">
        <v>4282</v>
      </c>
      <c r="Y4284" s="3">
        <v>19140</v>
      </c>
    </row>
    <row r="4285" spans="2:25" x14ac:dyDescent="0.35">
      <c r="B4285" s="3">
        <v>4283</v>
      </c>
      <c r="C4285" s="3" t="s">
        <v>3780</v>
      </c>
      <c r="D4285" s="3" t="s">
        <v>3781</v>
      </c>
      <c r="H4285" s="3" t="s">
        <v>3780</v>
      </c>
      <c r="I4285" s="3" t="s">
        <v>3781</v>
      </c>
      <c r="J4285" s="9">
        <v>41836</v>
      </c>
      <c r="K4285" s="9">
        <v>41839</v>
      </c>
      <c r="O4285" s="3" t="s">
        <v>3780</v>
      </c>
      <c r="P4285" s="3" t="s">
        <v>3781</v>
      </c>
      <c r="Q4285" s="3" t="s">
        <v>5768</v>
      </c>
      <c r="R4285" s="3" t="s">
        <v>6643</v>
      </c>
      <c r="S4285" s="3" t="s">
        <v>6644</v>
      </c>
      <c r="T4285" s="3" t="s">
        <v>5775</v>
      </c>
      <c r="X4285" s="3">
        <v>4283</v>
      </c>
      <c r="Y4285" s="3">
        <v>10024</v>
      </c>
    </row>
    <row r="4286" spans="2:25" x14ac:dyDescent="0.35">
      <c r="B4286" s="3">
        <v>4284</v>
      </c>
      <c r="C4286" s="3" t="s">
        <v>3780</v>
      </c>
      <c r="D4286" s="3" t="s">
        <v>332</v>
      </c>
      <c r="H4286" s="3" t="s">
        <v>3780</v>
      </c>
      <c r="I4286" s="3" t="s">
        <v>332</v>
      </c>
      <c r="J4286" s="9">
        <v>41836</v>
      </c>
      <c r="K4286" s="9">
        <v>41839</v>
      </c>
      <c r="O4286" s="3" t="s">
        <v>3780</v>
      </c>
      <c r="P4286" s="3" t="s">
        <v>332</v>
      </c>
      <c r="Q4286" s="3" t="s">
        <v>5768</v>
      </c>
      <c r="R4286" s="3" t="s">
        <v>6643</v>
      </c>
      <c r="S4286" s="3" t="s">
        <v>6644</v>
      </c>
      <c r="T4286" s="3" t="s">
        <v>5775</v>
      </c>
      <c r="X4286" s="3">
        <v>4284</v>
      </c>
      <c r="Y4286" s="3">
        <v>10024</v>
      </c>
    </row>
    <row r="4287" spans="2:25" x14ac:dyDescent="0.35">
      <c r="B4287" s="3">
        <v>4285</v>
      </c>
      <c r="C4287" s="3" t="s">
        <v>3780</v>
      </c>
      <c r="D4287" s="3" t="s">
        <v>410</v>
      </c>
      <c r="H4287" s="3" t="s">
        <v>3780</v>
      </c>
      <c r="I4287" s="3" t="s">
        <v>410</v>
      </c>
      <c r="J4287" s="9">
        <v>41836</v>
      </c>
      <c r="K4287" s="9">
        <v>41839</v>
      </c>
      <c r="O4287" s="3" t="s">
        <v>3780</v>
      </c>
      <c r="P4287" s="3" t="s">
        <v>410</v>
      </c>
      <c r="Q4287" s="3" t="s">
        <v>5768</v>
      </c>
      <c r="R4287" s="3" t="s">
        <v>6643</v>
      </c>
      <c r="S4287" s="3" t="s">
        <v>6644</v>
      </c>
      <c r="T4287" s="3" t="s">
        <v>5775</v>
      </c>
      <c r="X4287" s="3">
        <v>4285</v>
      </c>
      <c r="Y4287" s="3">
        <v>10024</v>
      </c>
    </row>
    <row r="4288" spans="2:25" x14ac:dyDescent="0.35">
      <c r="B4288" s="3">
        <v>4286</v>
      </c>
      <c r="C4288" s="3" t="s">
        <v>3780</v>
      </c>
      <c r="D4288" s="3" t="s">
        <v>1941</v>
      </c>
      <c r="H4288" s="3" t="s">
        <v>3780</v>
      </c>
      <c r="I4288" s="3" t="s">
        <v>1941</v>
      </c>
      <c r="J4288" s="9">
        <v>41836</v>
      </c>
      <c r="K4288" s="9">
        <v>41839</v>
      </c>
      <c r="O4288" s="3" t="s">
        <v>3780</v>
      </c>
      <c r="P4288" s="3" t="s">
        <v>1941</v>
      </c>
      <c r="Q4288" s="3" t="s">
        <v>5768</v>
      </c>
      <c r="R4288" s="3" t="s">
        <v>6643</v>
      </c>
      <c r="S4288" s="3" t="s">
        <v>6644</v>
      </c>
      <c r="T4288" s="3" t="s">
        <v>5775</v>
      </c>
      <c r="X4288" s="3">
        <v>4286</v>
      </c>
      <c r="Y4288" s="3">
        <v>10024</v>
      </c>
    </row>
    <row r="4289" spans="2:25" x14ac:dyDescent="0.35">
      <c r="B4289" s="3">
        <v>4287</v>
      </c>
      <c r="C4289" s="3" t="s">
        <v>3780</v>
      </c>
      <c r="D4289" s="3" t="s">
        <v>1503</v>
      </c>
      <c r="H4289" s="3" t="s">
        <v>3780</v>
      </c>
      <c r="I4289" s="3" t="s">
        <v>1503</v>
      </c>
      <c r="J4289" s="9">
        <v>41836</v>
      </c>
      <c r="K4289" s="9">
        <v>41839</v>
      </c>
      <c r="O4289" s="3" t="s">
        <v>3780</v>
      </c>
      <c r="P4289" s="3" t="s">
        <v>1503</v>
      </c>
      <c r="Q4289" s="3" t="s">
        <v>5768</v>
      </c>
      <c r="R4289" s="3" t="s">
        <v>6643</v>
      </c>
      <c r="S4289" s="3" t="s">
        <v>6644</v>
      </c>
      <c r="T4289" s="3" t="s">
        <v>5775</v>
      </c>
      <c r="X4289" s="3">
        <v>4287</v>
      </c>
      <c r="Y4289" s="3">
        <v>10024</v>
      </c>
    </row>
    <row r="4290" spans="2:25" x14ac:dyDescent="0.35">
      <c r="B4290" s="3">
        <v>4288</v>
      </c>
      <c r="C4290" s="3" t="s">
        <v>3782</v>
      </c>
      <c r="D4290" s="3" t="s">
        <v>2213</v>
      </c>
      <c r="H4290" s="3" t="s">
        <v>3782</v>
      </c>
      <c r="I4290" s="3" t="s">
        <v>2213</v>
      </c>
      <c r="J4290" s="9">
        <v>41946</v>
      </c>
      <c r="K4290" s="9">
        <v>41950</v>
      </c>
      <c r="O4290" s="3" t="s">
        <v>3782</v>
      </c>
      <c r="P4290" s="3" t="s">
        <v>2213</v>
      </c>
      <c r="Q4290" s="3" t="s">
        <v>5772</v>
      </c>
      <c r="R4290" s="3" t="s">
        <v>7251</v>
      </c>
      <c r="S4290" s="3" t="s">
        <v>7252</v>
      </c>
      <c r="T4290" s="3" t="s">
        <v>5771</v>
      </c>
      <c r="X4290" s="3">
        <v>4288</v>
      </c>
      <c r="Y4290" s="3">
        <v>19140</v>
      </c>
    </row>
    <row r="4291" spans="2:25" x14ac:dyDescent="0.35">
      <c r="B4291" s="3">
        <v>4289</v>
      </c>
      <c r="C4291" s="3" t="s">
        <v>3782</v>
      </c>
      <c r="D4291" s="3" t="s">
        <v>3012</v>
      </c>
      <c r="H4291" s="3" t="s">
        <v>3782</v>
      </c>
      <c r="I4291" s="3" t="s">
        <v>3012</v>
      </c>
      <c r="J4291" s="9">
        <v>41946</v>
      </c>
      <c r="K4291" s="9">
        <v>41950</v>
      </c>
      <c r="O4291" s="3" t="s">
        <v>3782</v>
      </c>
      <c r="P4291" s="3" t="s">
        <v>3012</v>
      </c>
      <c r="Q4291" s="3" t="s">
        <v>5772</v>
      </c>
      <c r="R4291" s="3" t="s">
        <v>7251</v>
      </c>
      <c r="S4291" s="3" t="s">
        <v>7252</v>
      </c>
      <c r="T4291" s="3" t="s">
        <v>5771</v>
      </c>
      <c r="X4291" s="3">
        <v>4289</v>
      </c>
      <c r="Y4291" s="3">
        <v>19140</v>
      </c>
    </row>
    <row r="4292" spans="2:25" x14ac:dyDescent="0.35">
      <c r="B4292" s="3">
        <v>4290</v>
      </c>
      <c r="C4292" s="3" t="s">
        <v>3782</v>
      </c>
      <c r="D4292" s="3" t="s">
        <v>3783</v>
      </c>
      <c r="H4292" s="3" t="s">
        <v>3782</v>
      </c>
      <c r="I4292" s="3" t="s">
        <v>3783</v>
      </c>
      <c r="J4292" s="9">
        <v>41946</v>
      </c>
      <c r="K4292" s="9">
        <v>41950</v>
      </c>
      <c r="O4292" s="3" t="s">
        <v>3782</v>
      </c>
      <c r="P4292" s="3" t="s">
        <v>3783</v>
      </c>
      <c r="Q4292" s="3" t="s">
        <v>5772</v>
      </c>
      <c r="R4292" s="3" t="s">
        <v>7251</v>
      </c>
      <c r="S4292" s="3" t="s">
        <v>7252</v>
      </c>
      <c r="T4292" s="3" t="s">
        <v>5771</v>
      </c>
      <c r="X4292" s="3">
        <v>4290</v>
      </c>
      <c r="Y4292" s="3">
        <v>19140</v>
      </c>
    </row>
    <row r="4293" spans="2:25" x14ac:dyDescent="0.35">
      <c r="B4293" s="3">
        <v>4291</v>
      </c>
      <c r="C4293" s="3" t="s">
        <v>3782</v>
      </c>
      <c r="D4293" s="3" t="s">
        <v>1630</v>
      </c>
      <c r="H4293" s="3" t="s">
        <v>3782</v>
      </c>
      <c r="I4293" s="3" t="s">
        <v>1630</v>
      </c>
      <c r="J4293" s="9">
        <v>41946</v>
      </c>
      <c r="K4293" s="9">
        <v>41950</v>
      </c>
      <c r="O4293" s="3" t="s">
        <v>3782</v>
      </c>
      <c r="P4293" s="3" t="s">
        <v>1630</v>
      </c>
      <c r="Q4293" s="3" t="s">
        <v>5772</v>
      </c>
      <c r="R4293" s="3" t="s">
        <v>7251</v>
      </c>
      <c r="S4293" s="3" t="s">
        <v>7252</v>
      </c>
      <c r="T4293" s="3" t="s">
        <v>5771</v>
      </c>
      <c r="X4293" s="3">
        <v>4291</v>
      </c>
      <c r="Y4293" s="3">
        <v>19140</v>
      </c>
    </row>
    <row r="4294" spans="2:25" x14ac:dyDescent="0.35">
      <c r="B4294" s="3">
        <v>4292</v>
      </c>
      <c r="C4294" s="3" t="s">
        <v>3784</v>
      </c>
      <c r="D4294" s="3" t="s">
        <v>1562</v>
      </c>
      <c r="H4294" s="3" t="s">
        <v>3784</v>
      </c>
      <c r="I4294" s="3" t="s">
        <v>1562</v>
      </c>
      <c r="J4294" s="9">
        <v>41556</v>
      </c>
      <c r="K4294" s="9">
        <v>41556</v>
      </c>
      <c r="O4294" s="3" t="s">
        <v>3784</v>
      </c>
      <c r="P4294" s="3" t="s">
        <v>1562</v>
      </c>
      <c r="Q4294" s="3" t="s">
        <v>6020</v>
      </c>
      <c r="R4294" s="3" t="s">
        <v>5828</v>
      </c>
      <c r="S4294" s="3" t="s">
        <v>5829</v>
      </c>
      <c r="T4294" s="3" t="s">
        <v>5775</v>
      </c>
      <c r="X4294" s="3">
        <v>4292</v>
      </c>
      <c r="Y4294" s="3">
        <v>90036</v>
      </c>
    </row>
    <row r="4295" spans="2:25" x14ac:dyDescent="0.35">
      <c r="B4295" s="3">
        <v>4293</v>
      </c>
      <c r="C4295" s="3" t="s">
        <v>3785</v>
      </c>
      <c r="D4295" s="3" t="s">
        <v>334</v>
      </c>
      <c r="H4295" s="3" t="s">
        <v>3785</v>
      </c>
      <c r="I4295" s="3" t="s">
        <v>334</v>
      </c>
      <c r="J4295" s="9">
        <v>41190</v>
      </c>
      <c r="K4295" s="9">
        <v>41194</v>
      </c>
      <c r="O4295" s="3" t="s">
        <v>3785</v>
      </c>
      <c r="P4295" s="3" t="s">
        <v>334</v>
      </c>
      <c r="Q4295" s="3" t="s">
        <v>5772</v>
      </c>
      <c r="R4295" s="3" t="s">
        <v>5918</v>
      </c>
      <c r="S4295" s="3" t="s">
        <v>5919</v>
      </c>
      <c r="T4295" s="3" t="s">
        <v>5775</v>
      </c>
      <c r="X4295" s="3">
        <v>4293</v>
      </c>
      <c r="Y4295" s="3">
        <v>94122</v>
      </c>
    </row>
    <row r="4296" spans="2:25" x14ac:dyDescent="0.35">
      <c r="B4296" s="3">
        <v>4294</v>
      </c>
      <c r="C4296" s="3" t="s">
        <v>3786</v>
      </c>
      <c r="D4296" s="3" t="s">
        <v>2441</v>
      </c>
      <c r="H4296" s="3" t="s">
        <v>3786</v>
      </c>
      <c r="I4296" s="3" t="s">
        <v>2441</v>
      </c>
      <c r="J4296" s="9">
        <v>41775</v>
      </c>
      <c r="K4296" s="9">
        <v>41780</v>
      </c>
      <c r="O4296" s="3" t="s">
        <v>3786</v>
      </c>
      <c r="P4296" s="3" t="s">
        <v>2441</v>
      </c>
      <c r="Q4296" s="3" t="s">
        <v>5772</v>
      </c>
      <c r="R4296" s="3" t="s">
        <v>6739</v>
      </c>
      <c r="S4296" s="3" t="s">
        <v>6740</v>
      </c>
      <c r="T4296" s="3" t="s">
        <v>5775</v>
      </c>
      <c r="X4296" s="3">
        <v>4294</v>
      </c>
      <c r="Y4296" s="3">
        <v>60653</v>
      </c>
    </row>
    <row r="4297" spans="2:25" x14ac:dyDescent="0.35">
      <c r="B4297" s="3">
        <v>4295</v>
      </c>
      <c r="C4297" s="3" t="s">
        <v>3786</v>
      </c>
      <c r="D4297" s="3" t="s">
        <v>1565</v>
      </c>
      <c r="H4297" s="3" t="s">
        <v>3786</v>
      </c>
      <c r="I4297" s="3" t="s">
        <v>1565</v>
      </c>
      <c r="J4297" s="9">
        <v>41775</v>
      </c>
      <c r="K4297" s="9">
        <v>41780</v>
      </c>
      <c r="O4297" s="3" t="s">
        <v>3786</v>
      </c>
      <c r="P4297" s="3" t="s">
        <v>1565</v>
      </c>
      <c r="Q4297" s="3" t="s">
        <v>5772</v>
      </c>
      <c r="R4297" s="3" t="s">
        <v>6739</v>
      </c>
      <c r="S4297" s="3" t="s">
        <v>6740</v>
      </c>
      <c r="T4297" s="3" t="s">
        <v>5775</v>
      </c>
      <c r="X4297" s="3">
        <v>4295</v>
      </c>
      <c r="Y4297" s="3">
        <v>60653</v>
      </c>
    </row>
    <row r="4298" spans="2:25" x14ac:dyDescent="0.35">
      <c r="B4298" s="3">
        <v>4296</v>
      </c>
      <c r="C4298" s="3" t="s">
        <v>3787</v>
      </c>
      <c r="D4298" s="3" t="s">
        <v>2810</v>
      </c>
      <c r="H4298" s="3" t="s">
        <v>3787</v>
      </c>
      <c r="I4298" s="3" t="s">
        <v>2810</v>
      </c>
      <c r="J4298" s="9">
        <v>40599</v>
      </c>
      <c r="K4298" s="9">
        <v>40604</v>
      </c>
      <c r="O4298" s="3" t="s">
        <v>3787</v>
      </c>
      <c r="P4298" s="3" t="s">
        <v>2810</v>
      </c>
      <c r="Q4298" s="3" t="s">
        <v>5772</v>
      </c>
      <c r="R4298" s="3" t="s">
        <v>7253</v>
      </c>
      <c r="S4298" s="3" t="s">
        <v>7254</v>
      </c>
      <c r="T4298" s="3" t="s">
        <v>5775</v>
      </c>
      <c r="X4298" s="3">
        <v>4296</v>
      </c>
      <c r="Y4298" s="3">
        <v>97504</v>
      </c>
    </row>
    <row r="4299" spans="2:25" x14ac:dyDescent="0.35">
      <c r="B4299" s="3">
        <v>4297</v>
      </c>
      <c r="C4299" s="3" t="s">
        <v>3787</v>
      </c>
      <c r="D4299" s="3" t="s">
        <v>2911</v>
      </c>
      <c r="H4299" s="3" t="s">
        <v>3787</v>
      </c>
      <c r="I4299" s="3" t="s">
        <v>2911</v>
      </c>
      <c r="J4299" s="9">
        <v>40599</v>
      </c>
      <c r="K4299" s="9">
        <v>40604</v>
      </c>
      <c r="O4299" s="3" t="s">
        <v>3787</v>
      </c>
      <c r="P4299" s="3" t="s">
        <v>2911</v>
      </c>
      <c r="Q4299" s="3" t="s">
        <v>5772</v>
      </c>
      <c r="R4299" s="3" t="s">
        <v>7253</v>
      </c>
      <c r="S4299" s="3" t="s">
        <v>7254</v>
      </c>
      <c r="T4299" s="3" t="s">
        <v>5775</v>
      </c>
      <c r="X4299" s="3">
        <v>4297</v>
      </c>
      <c r="Y4299" s="3">
        <v>97504</v>
      </c>
    </row>
    <row r="4300" spans="2:25" x14ac:dyDescent="0.35">
      <c r="B4300" s="3">
        <v>4298</v>
      </c>
      <c r="C4300" s="3" t="s">
        <v>3788</v>
      </c>
      <c r="D4300" s="3" t="s">
        <v>812</v>
      </c>
      <c r="H4300" s="3" t="s">
        <v>3788</v>
      </c>
      <c r="I4300" s="3" t="s">
        <v>812</v>
      </c>
      <c r="J4300" s="9">
        <v>41059</v>
      </c>
      <c r="K4300" s="9">
        <v>41061</v>
      </c>
      <c r="O4300" s="3" t="s">
        <v>3788</v>
      </c>
      <c r="P4300" s="3" t="s">
        <v>812</v>
      </c>
      <c r="Q4300" s="3" t="s">
        <v>5801</v>
      </c>
      <c r="R4300" s="3" t="s">
        <v>6895</v>
      </c>
      <c r="S4300" s="3" t="s">
        <v>6896</v>
      </c>
      <c r="T4300" s="3" t="s">
        <v>5775</v>
      </c>
      <c r="X4300" s="3">
        <v>4298</v>
      </c>
      <c r="Y4300" s="3">
        <v>10009</v>
      </c>
    </row>
    <row r="4301" spans="2:25" x14ac:dyDescent="0.35">
      <c r="B4301" s="3">
        <v>4299</v>
      </c>
      <c r="C4301" s="3" t="s">
        <v>3788</v>
      </c>
      <c r="D4301" s="3" t="s">
        <v>2062</v>
      </c>
      <c r="H4301" s="3" t="s">
        <v>3788</v>
      </c>
      <c r="I4301" s="3" t="s">
        <v>2062</v>
      </c>
      <c r="J4301" s="9">
        <v>41059</v>
      </c>
      <c r="K4301" s="9">
        <v>41061</v>
      </c>
      <c r="O4301" s="3" t="s">
        <v>3788</v>
      </c>
      <c r="P4301" s="3" t="s">
        <v>2062</v>
      </c>
      <c r="Q4301" s="3" t="s">
        <v>5801</v>
      </c>
      <c r="R4301" s="3" t="s">
        <v>6895</v>
      </c>
      <c r="S4301" s="3" t="s">
        <v>6896</v>
      </c>
      <c r="T4301" s="3" t="s">
        <v>5775</v>
      </c>
      <c r="X4301" s="3">
        <v>4299</v>
      </c>
      <c r="Y4301" s="3">
        <v>10009</v>
      </c>
    </row>
    <row r="4302" spans="2:25" x14ac:dyDescent="0.35">
      <c r="B4302" s="3">
        <v>4300</v>
      </c>
      <c r="C4302" s="3" t="s">
        <v>3788</v>
      </c>
      <c r="D4302" s="3" t="s">
        <v>2026</v>
      </c>
      <c r="H4302" s="3" t="s">
        <v>3788</v>
      </c>
      <c r="I4302" s="3" t="s">
        <v>2026</v>
      </c>
      <c r="J4302" s="9">
        <v>41059</v>
      </c>
      <c r="K4302" s="9">
        <v>41061</v>
      </c>
      <c r="O4302" s="3" t="s">
        <v>3788</v>
      </c>
      <c r="P4302" s="3" t="s">
        <v>2026</v>
      </c>
      <c r="Q4302" s="3" t="s">
        <v>5801</v>
      </c>
      <c r="R4302" s="3" t="s">
        <v>6895</v>
      </c>
      <c r="S4302" s="3" t="s">
        <v>6896</v>
      </c>
      <c r="T4302" s="3" t="s">
        <v>5775</v>
      </c>
      <c r="X4302" s="3">
        <v>4300</v>
      </c>
      <c r="Y4302" s="3">
        <v>10009</v>
      </c>
    </row>
    <row r="4303" spans="2:25" x14ac:dyDescent="0.35">
      <c r="B4303" s="3">
        <v>4301</v>
      </c>
      <c r="C4303" s="3" t="s">
        <v>3789</v>
      </c>
      <c r="D4303" s="3" t="s">
        <v>1171</v>
      </c>
      <c r="H4303" s="3" t="s">
        <v>3789</v>
      </c>
      <c r="I4303" s="3" t="s">
        <v>1171</v>
      </c>
      <c r="J4303" s="9">
        <v>41978</v>
      </c>
      <c r="K4303" s="9">
        <v>41983</v>
      </c>
      <c r="O4303" s="3" t="s">
        <v>3789</v>
      </c>
      <c r="P4303" s="3" t="s">
        <v>1171</v>
      </c>
      <c r="Q4303" s="3" t="s">
        <v>5772</v>
      </c>
      <c r="R4303" s="3" t="s">
        <v>5928</v>
      </c>
      <c r="S4303" s="3" t="s">
        <v>5929</v>
      </c>
      <c r="T4303" s="3" t="s">
        <v>5771</v>
      </c>
      <c r="X4303" s="3">
        <v>4301</v>
      </c>
      <c r="Y4303" s="3">
        <v>19134</v>
      </c>
    </row>
    <row r="4304" spans="2:25" x14ac:dyDescent="0.35">
      <c r="B4304" s="3">
        <v>4302</v>
      </c>
      <c r="C4304" s="3" t="s">
        <v>3789</v>
      </c>
      <c r="D4304" s="3" t="s">
        <v>1766</v>
      </c>
      <c r="H4304" s="3" t="s">
        <v>3789</v>
      </c>
      <c r="I4304" s="3" t="s">
        <v>1766</v>
      </c>
      <c r="J4304" s="9">
        <v>41978</v>
      </c>
      <c r="K4304" s="9">
        <v>41983</v>
      </c>
      <c r="O4304" s="3" t="s">
        <v>3789</v>
      </c>
      <c r="P4304" s="3" t="s">
        <v>1766</v>
      </c>
      <c r="Q4304" s="3" t="s">
        <v>5772</v>
      </c>
      <c r="R4304" s="3" t="s">
        <v>5928</v>
      </c>
      <c r="S4304" s="3" t="s">
        <v>5929</v>
      </c>
      <c r="T4304" s="3" t="s">
        <v>5771</v>
      </c>
      <c r="X4304" s="3">
        <v>4302</v>
      </c>
      <c r="Y4304" s="3">
        <v>19134</v>
      </c>
    </row>
    <row r="4305" spans="2:25" x14ac:dyDescent="0.35">
      <c r="B4305" s="3">
        <v>4303</v>
      </c>
      <c r="C4305" s="3" t="s">
        <v>3789</v>
      </c>
      <c r="D4305" s="3" t="s">
        <v>1044</v>
      </c>
      <c r="H4305" s="3" t="s">
        <v>3789</v>
      </c>
      <c r="I4305" s="3" t="s">
        <v>1044</v>
      </c>
      <c r="J4305" s="9">
        <v>41978</v>
      </c>
      <c r="K4305" s="9">
        <v>41983</v>
      </c>
      <c r="O4305" s="3" t="s">
        <v>3789</v>
      </c>
      <c r="P4305" s="3" t="s">
        <v>1044</v>
      </c>
      <c r="Q4305" s="3" t="s">
        <v>5772</v>
      </c>
      <c r="R4305" s="3" t="s">
        <v>5928</v>
      </c>
      <c r="S4305" s="3" t="s">
        <v>5929</v>
      </c>
      <c r="T4305" s="3" t="s">
        <v>5771</v>
      </c>
      <c r="X4305" s="3">
        <v>4303</v>
      </c>
      <c r="Y4305" s="3">
        <v>19134</v>
      </c>
    </row>
    <row r="4306" spans="2:25" x14ac:dyDescent="0.35">
      <c r="B4306" s="3">
        <v>4304</v>
      </c>
      <c r="C4306" s="3" t="s">
        <v>3789</v>
      </c>
      <c r="D4306" s="3" t="s">
        <v>3326</v>
      </c>
      <c r="H4306" s="3" t="s">
        <v>3789</v>
      </c>
      <c r="I4306" s="3" t="s">
        <v>3326</v>
      </c>
      <c r="J4306" s="9">
        <v>41978</v>
      </c>
      <c r="K4306" s="9">
        <v>41983</v>
      </c>
      <c r="O4306" s="3" t="s">
        <v>3789</v>
      </c>
      <c r="P4306" s="3" t="s">
        <v>3326</v>
      </c>
      <c r="Q4306" s="3" t="s">
        <v>5772</v>
      </c>
      <c r="R4306" s="3" t="s">
        <v>5928</v>
      </c>
      <c r="S4306" s="3" t="s">
        <v>5929</v>
      </c>
      <c r="T4306" s="3" t="s">
        <v>5771</v>
      </c>
      <c r="X4306" s="3">
        <v>4304</v>
      </c>
      <c r="Y4306" s="3">
        <v>19134</v>
      </c>
    </row>
    <row r="4307" spans="2:25" x14ac:dyDescent="0.35">
      <c r="B4307" s="3">
        <v>4305</v>
      </c>
      <c r="C4307" s="3" t="s">
        <v>3789</v>
      </c>
      <c r="D4307" s="3" t="s">
        <v>1237</v>
      </c>
      <c r="H4307" s="3" t="s">
        <v>3789</v>
      </c>
      <c r="I4307" s="3" t="s">
        <v>1237</v>
      </c>
      <c r="J4307" s="9">
        <v>41978</v>
      </c>
      <c r="K4307" s="9">
        <v>41983</v>
      </c>
      <c r="O4307" s="3" t="s">
        <v>3789</v>
      </c>
      <c r="P4307" s="3" t="s">
        <v>1237</v>
      </c>
      <c r="Q4307" s="3" t="s">
        <v>5772</v>
      </c>
      <c r="R4307" s="3" t="s">
        <v>5928</v>
      </c>
      <c r="S4307" s="3" t="s">
        <v>5929</v>
      </c>
      <c r="T4307" s="3" t="s">
        <v>5771</v>
      </c>
      <c r="X4307" s="3">
        <v>4305</v>
      </c>
      <c r="Y4307" s="3">
        <v>19134</v>
      </c>
    </row>
    <row r="4308" spans="2:25" x14ac:dyDescent="0.35">
      <c r="B4308" s="3">
        <v>4306</v>
      </c>
      <c r="C4308" s="3" t="s">
        <v>3790</v>
      </c>
      <c r="D4308" s="3" t="s">
        <v>2181</v>
      </c>
      <c r="H4308" s="3" t="s">
        <v>3790</v>
      </c>
      <c r="I4308" s="3" t="s">
        <v>2181</v>
      </c>
      <c r="J4308" s="9">
        <v>41431</v>
      </c>
      <c r="K4308" s="9">
        <v>41433</v>
      </c>
      <c r="O4308" s="3" t="s">
        <v>3790</v>
      </c>
      <c r="P4308" s="3" t="s">
        <v>2181</v>
      </c>
      <c r="Q4308" s="3" t="s">
        <v>5801</v>
      </c>
      <c r="R4308" s="3" t="s">
        <v>6157</v>
      </c>
      <c r="S4308" s="3" t="s">
        <v>6158</v>
      </c>
      <c r="T4308" s="3" t="s">
        <v>5775</v>
      </c>
      <c r="X4308" s="3">
        <v>4306</v>
      </c>
      <c r="Y4308" s="3">
        <v>95051</v>
      </c>
    </row>
    <row r="4309" spans="2:25" x14ac:dyDescent="0.35">
      <c r="B4309" s="3">
        <v>4307</v>
      </c>
      <c r="C4309" s="3" t="s">
        <v>3790</v>
      </c>
      <c r="D4309" s="3" t="s">
        <v>2297</v>
      </c>
      <c r="H4309" s="3" t="s">
        <v>3790</v>
      </c>
      <c r="I4309" s="3" t="s">
        <v>2297</v>
      </c>
      <c r="J4309" s="9">
        <v>41431</v>
      </c>
      <c r="K4309" s="9">
        <v>41433</v>
      </c>
      <c r="O4309" s="3" t="s">
        <v>3790</v>
      </c>
      <c r="P4309" s="3" t="s">
        <v>2297</v>
      </c>
      <c r="Q4309" s="3" t="s">
        <v>5801</v>
      </c>
      <c r="R4309" s="3" t="s">
        <v>6157</v>
      </c>
      <c r="S4309" s="3" t="s">
        <v>6158</v>
      </c>
      <c r="T4309" s="3" t="s">
        <v>5775</v>
      </c>
      <c r="X4309" s="3">
        <v>4307</v>
      </c>
      <c r="Y4309" s="3">
        <v>95051</v>
      </c>
    </row>
    <row r="4310" spans="2:25" x14ac:dyDescent="0.35">
      <c r="B4310" s="3">
        <v>4308</v>
      </c>
      <c r="C4310" s="3" t="s">
        <v>3791</v>
      </c>
      <c r="D4310" s="3" t="s">
        <v>2893</v>
      </c>
      <c r="H4310" s="3" t="s">
        <v>3791</v>
      </c>
      <c r="I4310" s="3" t="s">
        <v>2893</v>
      </c>
      <c r="J4310" s="9">
        <v>41760</v>
      </c>
      <c r="K4310" s="9">
        <v>41765</v>
      </c>
      <c r="O4310" s="3" t="s">
        <v>3791</v>
      </c>
      <c r="P4310" s="3" t="s">
        <v>2893</v>
      </c>
      <c r="Q4310" s="3" t="s">
        <v>5772</v>
      </c>
      <c r="R4310" s="3" t="s">
        <v>5936</v>
      </c>
      <c r="S4310" s="3" t="s">
        <v>5937</v>
      </c>
      <c r="T4310" s="3" t="s">
        <v>5771</v>
      </c>
      <c r="X4310" s="3">
        <v>4308</v>
      </c>
      <c r="Y4310" s="3">
        <v>90008</v>
      </c>
    </row>
    <row r="4311" spans="2:25" x14ac:dyDescent="0.35">
      <c r="B4311" s="3">
        <v>4309</v>
      </c>
      <c r="C4311" s="3" t="s">
        <v>3792</v>
      </c>
      <c r="D4311" s="3" t="s">
        <v>1560</v>
      </c>
      <c r="H4311" s="3" t="s">
        <v>3792</v>
      </c>
      <c r="I4311" s="3" t="s">
        <v>1560</v>
      </c>
      <c r="J4311" s="9">
        <v>41754</v>
      </c>
      <c r="K4311" s="9">
        <v>41758</v>
      </c>
      <c r="O4311" s="3" t="s">
        <v>3792</v>
      </c>
      <c r="P4311" s="3" t="s">
        <v>1560</v>
      </c>
      <c r="Q4311" s="3" t="s">
        <v>5772</v>
      </c>
      <c r="R4311" s="3" t="s">
        <v>6521</v>
      </c>
      <c r="S4311" s="3" t="s">
        <v>6522</v>
      </c>
      <c r="T4311" s="3" t="s">
        <v>5782</v>
      </c>
      <c r="X4311" s="3">
        <v>4309</v>
      </c>
      <c r="Y4311" s="3">
        <v>93101</v>
      </c>
    </row>
    <row r="4312" spans="2:25" x14ac:dyDescent="0.35">
      <c r="B4312" s="3">
        <v>4310</v>
      </c>
      <c r="C4312" s="3" t="s">
        <v>3793</v>
      </c>
      <c r="D4312" s="3" t="s">
        <v>504</v>
      </c>
      <c r="H4312" s="3" t="s">
        <v>3793</v>
      </c>
      <c r="I4312" s="3" t="s">
        <v>504</v>
      </c>
      <c r="J4312" s="9">
        <v>41037</v>
      </c>
      <c r="K4312" s="9">
        <v>41039</v>
      </c>
      <c r="O4312" s="3" t="s">
        <v>3793</v>
      </c>
      <c r="P4312" s="3" t="s">
        <v>504</v>
      </c>
      <c r="Q4312" s="3" t="s">
        <v>5801</v>
      </c>
      <c r="R4312" s="3" t="s">
        <v>6497</v>
      </c>
      <c r="S4312" s="3" t="s">
        <v>6498</v>
      </c>
      <c r="T4312" s="3" t="s">
        <v>5782</v>
      </c>
      <c r="X4312" s="3">
        <v>4310</v>
      </c>
      <c r="Y4312" s="3">
        <v>10009</v>
      </c>
    </row>
    <row r="4313" spans="2:25" x14ac:dyDescent="0.35">
      <c r="B4313" s="3">
        <v>4311</v>
      </c>
      <c r="C4313" s="3" t="s">
        <v>3794</v>
      </c>
      <c r="D4313" s="3" t="s">
        <v>3407</v>
      </c>
      <c r="H4313" s="3" t="s">
        <v>3794</v>
      </c>
      <c r="I4313" s="3" t="s">
        <v>3407</v>
      </c>
      <c r="J4313" s="9">
        <v>41858</v>
      </c>
      <c r="K4313" s="9">
        <v>41863</v>
      </c>
      <c r="O4313" s="3" t="s">
        <v>3794</v>
      </c>
      <c r="P4313" s="3" t="s">
        <v>3407</v>
      </c>
      <c r="Q4313" s="3" t="s">
        <v>5772</v>
      </c>
      <c r="R4313" s="3" t="s">
        <v>6475</v>
      </c>
      <c r="S4313" s="3" t="s">
        <v>6476</v>
      </c>
      <c r="T4313" s="3" t="s">
        <v>5771</v>
      </c>
      <c r="X4313" s="3">
        <v>4311</v>
      </c>
      <c r="Y4313" s="3">
        <v>75104</v>
      </c>
    </row>
    <row r="4314" spans="2:25" x14ac:dyDescent="0.35">
      <c r="B4314" s="3">
        <v>4312</v>
      </c>
      <c r="C4314" s="3" t="s">
        <v>3795</v>
      </c>
      <c r="D4314" s="3" t="s">
        <v>812</v>
      </c>
      <c r="H4314" s="3" t="s">
        <v>3795</v>
      </c>
      <c r="I4314" s="3" t="s">
        <v>812</v>
      </c>
      <c r="J4314" s="9">
        <v>41976</v>
      </c>
      <c r="K4314" s="9">
        <v>41980</v>
      </c>
      <c r="O4314" s="3" t="s">
        <v>3795</v>
      </c>
      <c r="P4314" s="3" t="s">
        <v>812</v>
      </c>
      <c r="Q4314" s="3" t="s">
        <v>5772</v>
      </c>
      <c r="R4314" s="3" t="s">
        <v>7255</v>
      </c>
      <c r="S4314" s="3" t="s">
        <v>7256</v>
      </c>
      <c r="T4314" s="3" t="s">
        <v>5775</v>
      </c>
      <c r="X4314" s="3">
        <v>4312</v>
      </c>
      <c r="Y4314" s="3">
        <v>68104</v>
      </c>
    </row>
    <row r="4315" spans="2:25" x14ac:dyDescent="0.35">
      <c r="B4315" s="3">
        <v>4313</v>
      </c>
      <c r="C4315" s="3" t="s">
        <v>3796</v>
      </c>
      <c r="D4315" s="3" t="s">
        <v>1403</v>
      </c>
      <c r="H4315" s="3" t="s">
        <v>3796</v>
      </c>
      <c r="I4315" s="3" t="s">
        <v>1403</v>
      </c>
      <c r="J4315" s="9">
        <v>41432</v>
      </c>
      <c r="K4315" s="9">
        <v>41433</v>
      </c>
      <c r="O4315" s="3" t="s">
        <v>3796</v>
      </c>
      <c r="P4315" s="3" t="s">
        <v>1403</v>
      </c>
      <c r="Q4315" s="3" t="s">
        <v>5801</v>
      </c>
      <c r="R4315" s="3" t="s">
        <v>6167</v>
      </c>
      <c r="S4315" s="3" t="s">
        <v>6168</v>
      </c>
      <c r="T4315" s="3" t="s">
        <v>5775</v>
      </c>
      <c r="X4315" s="3">
        <v>4313</v>
      </c>
      <c r="Y4315" s="3">
        <v>72209</v>
      </c>
    </row>
    <row r="4316" spans="2:25" x14ac:dyDescent="0.35">
      <c r="B4316" s="3">
        <v>4314</v>
      </c>
      <c r="C4316" s="3" t="s">
        <v>3796</v>
      </c>
      <c r="D4316" s="3" t="s">
        <v>1478</v>
      </c>
      <c r="H4316" s="3" t="s">
        <v>3796</v>
      </c>
      <c r="I4316" s="3" t="s">
        <v>1478</v>
      </c>
      <c r="J4316" s="9">
        <v>41432</v>
      </c>
      <c r="K4316" s="9">
        <v>41433</v>
      </c>
      <c r="O4316" s="3" t="s">
        <v>3796</v>
      </c>
      <c r="P4316" s="3" t="s">
        <v>1478</v>
      </c>
      <c r="Q4316" s="3" t="s">
        <v>5801</v>
      </c>
      <c r="R4316" s="3" t="s">
        <v>6167</v>
      </c>
      <c r="S4316" s="3" t="s">
        <v>6168</v>
      </c>
      <c r="T4316" s="3" t="s">
        <v>5775</v>
      </c>
      <c r="X4316" s="3">
        <v>4314</v>
      </c>
      <c r="Y4316" s="3">
        <v>72209</v>
      </c>
    </row>
    <row r="4317" spans="2:25" x14ac:dyDescent="0.35">
      <c r="B4317" s="3">
        <v>4315</v>
      </c>
      <c r="C4317" s="3" t="s">
        <v>3796</v>
      </c>
      <c r="D4317" s="3" t="s">
        <v>788</v>
      </c>
      <c r="H4317" s="3" t="s">
        <v>3796</v>
      </c>
      <c r="I4317" s="3" t="s">
        <v>788</v>
      </c>
      <c r="J4317" s="9">
        <v>41432</v>
      </c>
      <c r="K4317" s="9">
        <v>41433</v>
      </c>
      <c r="O4317" s="3" t="s">
        <v>3796</v>
      </c>
      <c r="P4317" s="3" t="s">
        <v>788</v>
      </c>
      <c r="Q4317" s="3" t="s">
        <v>5801</v>
      </c>
      <c r="R4317" s="3" t="s">
        <v>6167</v>
      </c>
      <c r="S4317" s="3" t="s">
        <v>6168</v>
      </c>
      <c r="T4317" s="3" t="s">
        <v>5775</v>
      </c>
      <c r="X4317" s="3">
        <v>4315</v>
      </c>
      <c r="Y4317" s="3">
        <v>72209</v>
      </c>
    </row>
    <row r="4318" spans="2:25" x14ac:dyDescent="0.35">
      <c r="B4318" s="3">
        <v>4316</v>
      </c>
      <c r="C4318" s="3" t="s">
        <v>3796</v>
      </c>
      <c r="D4318" s="3" t="s">
        <v>445</v>
      </c>
      <c r="H4318" s="3" t="s">
        <v>3796</v>
      </c>
      <c r="I4318" s="3" t="s">
        <v>445</v>
      </c>
      <c r="J4318" s="9">
        <v>41432</v>
      </c>
      <c r="K4318" s="9">
        <v>41433</v>
      </c>
      <c r="O4318" s="3" t="s">
        <v>3796</v>
      </c>
      <c r="P4318" s="3" t="s">
        <v>445</v>
      </c>
      <c r="Q4318" s="3" t="s">
        <v>5801</v>
      </c>
      <c r="R4318" s="3" t="s">
        <v>6167</v>
      </c>
      <c r="S4318" s="3" t="s">
        <v>6168</v>
      </c>
      <c r="T4318" s="3" t="s">
        <v>5775</v>
      </c>
      <c r="X4318" s="3">
        <v>4316</v>
      </c>
      <c r="Y4318" s="3">
        <v>72209</v>
      </c>
    </row>
    <row r="4319" spans="2:25" x14ac:dyDescent="0.35">
      <c r="B4319" s="3">
        <v>4317</v>
      </c>
      <c r="C4319" s="3" t="s">
        <v>3796</v>
      </c>
      <c r="D4319" s="3" t="s">
        <v>118</v>
      </c>
      <c r="H4319" s="3" t="s">
        <v>3796</v>
      </c>
      <c r="I4319" s="3" t="s">
        <v>118</v>
      </c>
      <c r="J4319" s="9">
        <v>41432</v>
      </c>
      <c r="K4319" s="9">
        <v>41433</v>
      </c>
      <c r="O4319" s="3" t="s">
        <v>3796</v>
      </c>
      <c r="P4319" s="3" t="s">
        <v>118</v>
      </c>
      <c r="Q4319" s="3" t="s">
        <v>5801</v>
      </c>
      <c r="R4319" s="3" t="s">
        <v>6167</v>
      </c>
      <c r="S4319" s="3" t="s">
        <v>6168</v>
      </c>
      <c r="T4319" s="3" t="s">
        <v>5775</v>
      </c>
      <c r="X4319" s="3">
        <v>4317</v>
      </c>
      <c r="Y4319" s="3">
        <v>72209</v>
      </c>
    </row>
    <row r="4320" spans="2:25" x14ac:dyDescent="0.35">
      <c r="B4320" s="3">
        <v>4318</v>
      </c>
      <c r="C4320" s="3" t="s">
        <v>3796</v>
      </c>
      <c r="D4320" s="3" t="s">
        <v>1511</v>
      </c>
      <c r="H4320" s="3" t="s">
        <v>3796</v>
      </c>
      <c r="I4320" s="3" t="s">
        <v>1511</v>
      </c>
      <c r="J4320" s="9">
        <v>41432</v>
      </c>
      <c r="K4320" s="9">
        <v>41433</v>
      </c>
      <c r="O4320" s="3" t="s">
        <v>3796</v>
      </c>
      <c r="P4320" s="3" t="s">
        <v>1511</v>
      </c>
      <c r="Q4320" s="3" t="s">
        <v>5801</v>
      </c>
      <c r="R4320" s="3" t="s">
        <v>6167</v>
      </c>
      <c r="S4320" s="3" t="s">
        <v>6168</v>
      </c>
      <c r="T4320" s="3" t="s">
        <v>5775</v>
      </c>
      <c r="X4320" s="3">
        <v>4318</v>
      </c>
      <c r="Y4320" s="3">
        <v>72209</v>
      </c>
    </row>
    <row r="4321" spans="2:25" x14ac:dyDescent="0.35">
      <c r="B4321" s="3">
        <v>4319</v>
      </c>
      <c r="C4321" s="3" t="s">
        <v>3796</v>
      </c>
      <c r="D4321" s="3" t="s">
        <v>2515</v>
      </c>
      <c r="H4321" s="3" t="s">
        <v>3796</v>
      </c>
      <c r="I4321" s="3" t="s">
        <v>2515</v>
      </c>
      <c r="J4321" s="9">
        <v>41432</v>
      </c>
      <c r="K4321" s="9">
        <v>41433</v>
      </c>
      <c r="O4321" s="3" t="s">
        <v>3796</v>
      </c>
      <c r="P4321" s="3" t="s">
        <v>2515</v>
      </c>
      <c r="Q4321" s="3" t="s">
        <v>5801</v>
      </c>
      <c r="R4321" s="3" t="s">
        <v>6167</v>
      </c>
      <c r="S4321" s="3" t="s">
        <v>6168</v>
      </c>
      <c r="T4321" s="3" t="s">
        <v>5775</v>
      </c>
      <c r="X4321" s="3">
        <v>4319</v>
      </c>
      <c r="Y4321" s="3">
        <v>72209</v>
      </c>
    </row>
    <row r="4322" spans="2:25" x14ac:dyDescent="0.35">
      <c r="B4322" s="3">
        <v>4320</v>
      </c>
      <c r="C4322" s="3" t="s">
        <v>3797</v>
      </c>
      <c r="D4322" s="3" t="s">
        <v>883</v>
      </c>
      <c r="H4322" s="3" t="s">
        <v>3797</v>
      </c>
      <c r="I4322" s="3" t="s">
        <v>883</v>
      </c>
      <c r="J4322" s="9">
        <v>41012</v>
      </c>
      <c r="K4322" s="9">
        <v>41019</v>
      </c>
      <c r="O4322" s="3" t="s">
        <v>3797</v>
      </c>
      <c r="P4322" s="3" t="s">
        <v>883</v>
      </c>
      <c r="Q4322" s="3" t="s">
        <v>5772</v>
      </c>
      <c r="R4322" s="3" t="s">
        <v>6089</v>
      </c>
      <c r="S4322" s="3" t="s">
        <v>6090</v>
      </c>
      <c r="T4322" s="3" t="s">
        <v>5775</v>
      </c>
      <c r="X4322" s="3">
        <v>4320</v>
      </c>
      <c r="Y4322" s="3">
        <v>68701</v>
      </c>
    </row>
    <row r="4323" spans="2:25" x14ac:dyDescent="0.35">
      <c r="B4323" s="3">
        <v>4321</v>
      </c>
      <c r="C4323" s="3" t="s">
        <v>3798</v>
      </c>
      <c r="D4323" s="3" t="s">
        <v>88</v>
      </c>
      <c r="H4323" s="3" t="s">
        <v>3798</v>
      </c>
      <c r="I4323" s="3" t="s">
        <v>88</v>
      </c>
      <c r="J4323" s="9">
        <v>41782</v>
      </c>
      <c r="K4323" s="9">
        <v>41786</v>
      </c>
      <c r="O4323" s="3" t="s">
        <v>3798</v>
      </c>
      <c r="P4323" s="3" t="s">
        <v>88</v>
      </c>
      <c r="Q4323" s="3" t="s">
        <v>5772</v>
      </c>
      <c r="R4323" s="3" t="s">
        <v>5924</v>
      </c>
      <c r="S4323" s="3" t="s">
        <v>5925</v>
      </c>
      <c r="T4323" s="3" t="s">
        <v>5775</v>
      </c>
      <c r="X4323" s="3">
        <v>4321</v>
      </c>
      <c r="Y4323" s="3">
        <v>60653</v>
      </c>
    </row>
    <row r="4324" spans="2:25" x14ac:dyDescent="0.35">
      <c r="B4324" s="3">
        <v>4322</v>
      </c>
      <c r="C4324" s="3" t="s">
        <v>3798</v>
      </c>
      <c r="D4324" s="3" t="s">
        <v>141</v>
      </c>
      <c r="H4324" s="3" t="s">
        <v>3798</v>
      </c>
      <c r="I4324" s="3" t="s">
        <v>141</v>
      </c>
      <c r="J4324" s="9">
        <v>41782</v>
      </c>
      <c r="K4324" s="9">
        <v>41786</v>
      </c>
      <c r="O4324" s="3" t="s">
        <v>3798</v>
      </c>
      <c r="P4324" s="3" t="s">
        <v>141</v>
      </c>
      <c r="Q4324" s="3" t="s">
        <v>5772</v>
      </c>
      <c r="R4324" s="3" t="s">
        <v>5924</v>
      </c>
      <c r="S4324" s="3" t="s">
        <v>5925</v>
      </c>
      <c r="T4324" s="3" t="s">
        <v>5775</v>
      </c>
      <c r="X4324" s="3">
        <v>4322</v>
      </c>
      <c r="Y4324" s="3">
        <v>60653</v>
      </c>
    </row>
    <row r="4325" spans="2:25" x14ac:dyDescent="0.35">
      <c r="B4325" s="3">
        <v>4323</v>
      </c>
      <c r="C4325" s="3" t="s">
        <v>3798</v>
      </c>
      <c r="D4325" s="3" t="s">
        <v>834</v>
      </c>
      <c r="H4325" s="3" t="s">
        <v>3798</v>
      </c>
      <c r="I4325" s="3" t="s">
        <v>834</v>
      </c>
      <c r="J4325" s="9">
        <v>41782</v>
      </c>
      <c r="K4325" s="9">
        <v>41786</v>
      </c>
      <c r="O4325" s="3" t="s">
        <v>3798</v>
      </c>
      <c r="P4325" s="3" t="s">
        <v>834</v>
      </c>
      <c r="Q4325" s="3" t="s">
        <v>5772</v>
      </c>
      <c r="R4325" s="3" t="s">
        <v>5924</v>
      </c>
      <c r="S4325" s="3" t="s">
        <v>5925</v>
      </c>
      <c r="T4325" s="3" t="s">
        <v>5775</v>
      </c>
      <c r="X4325" s="3">
        <v>4323</v>
      </c>
      <c r="Y4325" s="3">
        <v>60653</v>
      </c>
    </row>
    <row r="4326" spans="2:25" x14ac:dyDescent="0.35">
      <c r="B4326" s="3">
        <v>4324</v>
      </c>
      <c r="C4326" s="3" t="s">
        <v>3799</v>
      </c>
      <c r="D4326" s="3" t="s">
        <v>3800</v>
      </c>
      <c r="H4326" s="3" t="s">
        <v>3799</v>
      </c>
      <c r="I4326" s="3" t="s">
        <v>3800</v>
      </c>
      <c r="J4326" s="9">
        <v>41628</v>
      </c>
      <c r="K4326" s="9">
        <v>41634</v>
      </c>
      <c r="O4326" s="3" t="s">
        <v>3799</v>
      </c>
      <c r="P4326" s="3" t="s">
        <v>3800</v>
      </c>
      <c r="Q4326" s="3" t="s">
        <v>5772</v>
      </c>
      <c r="R4326" s="3" t="s">
        <v>5810</v>
      </c>
      <c r="S4326" s="3" t="s">
        <v>5811</v>
      </c>
      <c r="T4326" s="3" t="s">
        <v>5771</v>
      </c>
      <c r="X4326" s="3">
        <v>4324</v>
      </c>
      <c r="Y4326" s="3">
        <v>85705</v>
      </c>
    </row>
    <row r="4327" spans="2:25" x14ac:dyDescent="0.35">
      <c r="B4327" s="3">
        <v>4325</v>
      </c>
      <c r="C4327" s="3" t="s">
        <v>3799</v>
      </c>
      <c r="D4327" s="3" t="s">
        <v>2449</v>
      </c>
      <c r="H4327" s="3" t="s">
        <v>3799</v>
      </c>
      <c r="I4327" s="3" t="s">
        <v>2449</v>
      </c>
      <c r="J4327" s="9">
        <v>41628</v>
      </c>
      <c r="K4327" s="9">
        <v>41634</v>
      </c>
      <c r="O4327" s="3" t="s">
        <v>3799</v>
      </c>
      <c r="P4327" s="3" t="s">
        <v>2449</v>
      </c>
      <c r="Q4327" s="3" t="s">
        <v>5772</v>
      </c>
      <c r="R4327" s="3" t="s">
        <v>5810</v>
      </c>
      <c r="S4327" s="3" t="s">
        <v>5811</v>
      </c>
      <c r="T4327" s="3" t="s">
        <v>5771</v>
      </c>
      <c r="X4327" s="3">
        <v>4325</v>
      </c>
      <c r="Y4327" s="3">
        <v>85705</v>
      </c>
    </row>
    <row r="4328" spans="2:25" x14ac:dyDescent="0.35">
      <c r="B4328" s="3">
        <v>4326</v>
      </c>
      <c r="C4328" s="3" t="s">
        <v>3799</v>
      </c>
      <c r="D4328" s="3" t="s">
        <v>657</v>
      </c>
      <c r="H4328" s="3" t="s">
        <v>3799</v>
      </c>
      <c r="I4328" s="3" t="s">
        <v>657</v>
      </c>
      <c r="J4328" s="9">
        <v>41628</v>
      </c>
      <c r="K4328" s="9">
        <v>41634</v>
      </c>
      <c r="O4328" s="3" t="s">
        <v>3799</v>
      </c>
      <c r="P4328" s="3" t="s">
        <v>657</v>
      </c>
      <c r="Q4328" s="3" t="s">
        <v>5772</v>
      </c>
      <c r="R4328" s="3" t="s">
        <v>5810</v>
      </c>
      <c r="S4328" s="3" t="s">
        <v>5811</v>
      </c>
      <c r="T4328" s="3" t="s">
        <v>5771</v>
      </c>
      <c r="X4328" s="3">
        <v>4326</v>
      </c>
      <c r="Y4328" s="3">
        <v>85705</v>
      </c>
    </row>
    <row r="4329" spans="2:25" x14ac:dyDescent="0.35">
      <c r="B4329" s="3">
        <v>4327</v>
      </c>
      <c r="C4329" s="3" t="s">
        <v>3801</v>
      </c>
      <c r="D4329" s="3" t="s">
        <v>2942</v>
      </c>
      <c r="H4329" s="3" t="s">
        <v>3801</v>
      </c>
      <c r="I4329" s="3" t="s">
        <v>2942</v>
      </c>
      <c r="J4329" s="9">
        <v>41890</v>
      </c>
      <c r="K4329" s="9">
        <v>41891</v>
      </c>
      <c r="O4329" s="3" t="s">
        <v>3801</v>
      </c>
      <c r="P4329" s="3" t="s">
        <v>2942</v>
      </c>
      <c r="Q4329" s="3" t="s">
        <v>5801</v>
      </c>
      <c r="R4329" s="3" t="s">
        <v>6799</v>
      </c>
      <c r="S4329" s="3" t="s">
        <v>6800</v>
      </c>
      <c r="T4329" s="3" t="s">
        <v>5775</v>
      </c>
      <c r="X4329" s="3">
        <v>4327</v>
      </c>
      <c r="Y4329" s="3">
        <v>84020</v>
      </c>
    </row>
    <row r="4330" spans="2:25" x14ac:dyDescent="0.35">
      <c r="B4330" s="3">
        <v>4328</v>
      </c>
      <c r="C4330" s="3" t="s">
        <v>3801</v>
      </c>
      <c r="D4330" s="3" t="s">
        <v>1907</v>
      </c>
      <c r="H4330" s="3" t="s">
        <v>3801</v>
      </c>
      <c r="I4330" s="3" t="s">
        <v>1907</v>
      </c>
      <c r="J4330" s="9">
        <v>41890</v>
      </c>
      <c r="K4330" s="9">
        <v>41891</v>
      </c>
      <c r="O4330" s="3" t="s">
        <v>3801</v>
      </c>
      <c r="P4330" s="3" t="s">
        <v>1907</v>
      </c>
      <c r="Q4330" s="3" t="s">
        <v>5801</v>
      </c>
      <c r="R4330" s="3" t="s">
        <v>6799</v>
      </c>
      <c r="S4330" s="3" t="s">
        <v>6800</v>
      </c>
      <c r="T4330" s="3" t="s">
        <v>5775</v>
      </c>
      <c r="X4330" s="3">
        <v>4328</v>
      </c>
      <c r="Y4330" s="3">
        <v>84020</v>
      </c>
    </row>
    <row r="4331" spans="2:25" x14ac:dyDescent="0.35">
      <c r="B4331" s="3">
        <v>4329</v>
      </c>
      <c r="C4331" s="3" t="s">
        <v>3802</v>
      </c>
      <c r="D4331" s="3" t="s">
        <v>2297</v>
      </c>
      <c r="H4331" s="3" t="s">
        <v>3802</v>
      </c>
      <c r="I4331" s="3" t="s">
        <v>2297</v>
      </c>
      <c r="J4331" s="9">
        <v>40875</v>
      </c>
      <c r="K4331" s="9">
        <v>40878</v>
      </c>
      <c r="O4331" s="3" t="s">
        <v>3802</v>
      </c>
      <c r="P4331" s="3" t="s">
        <v>2297</v>
      </c>
      <c r="Q4331" s="3" t="s">
        <v>5801</v>
      </c>
      <c r="R4331" s="3" t="s">
        <v>6607</v>
      </c>
      <c r="S4331" s="3" t="s">
        <v>6608</v>
      </c>
      <c r="T4331" s="3" t="s">
        <v>5775</v>
      </c>
      <c r="X4331" s="3">
        <v>4329</v>
      </c>
      <c r="Y4331" s="3">
        <v>94109</v>
      </c>
    </row>
    <row r="4332" spans="2:25" x14ac:dyDescent="0.35">
      <c r="B4332" s="3">
        <v>4330</v>
      </c>
      <c r="C4332" s="3" t="s">
        <v>3802</v>
      </c>
      <c r="D4332" s="3" t="s">
        <v>1068</v>
      </c>
      <c r="H4332" s="3" t="s">
        <v>3802</v>
      </c>
      <c r="I4332" s="3" t="s">
        <v>1068</v>
      </c>
      <c r="J4332" s="9">
        <v>40875</v>
      </c>
      <c r="K4332" s="9">
        <v>40878</v>
      </c>
      <c r="O4332" s="3" t="s">
        <v>3802</v>
      </c>
      <c r="P4332" s="3" t="s">
        <v>1068</v>
      </c>
      <c r="Q4332" s="3" t="s">
        <v>5801</v>
      </c>
      <c r="R4332" s="3" t="s">
        <v>6607</v>
      </c>
      <c r="S4332" s="3" t="s">
        <v>6608</v>
      </c>
      <c r="T4332" s="3" t="s">
        <v>5775</v>
      </c>
      <c r="X4332" s="3">
        <v>4330</v>
      </c>
      <c r="Y4332" s="3">
        <v>94109</v>
      </c>
    </row>
    <row r="4333" spans="2:25" x14ac:dyDescent="0.35">
      <c r="B4333" s="3">
        <v>4331</v>
      </c>
      <c r="C4333" s="3" t="s">
        <v>3803</v>
      </c>
      <c r="D4333" s="3" t="s">
        <v>2586</v>
      </c>
      <c r="H4333" s="3" t="s">
        <v>3803</v>
      </c>
      <c r="I4333" s="3" t="s">
        <v>2586</v>
      </c>
      <c r="J4333" s="9">
        <v>40859</v>
      </c>
      <c r="K4333" s="9">
        <v>40863</v>
      </c>
      <c r="O4333" s="3" t="s">
        <v>3803</v>
      </c>
      <c r="P4333" s="3" t="s">
        <v>2586</v>
      </c>
      <c r="Q4333" s="3" t="s">
        <v>5772</v>
      </c>
      <c r="R4333" s="3" t="s">
        <v>7077</v>
      </c>
      <c r="S4333" s="3" t="s">
        <v>7078</v>
      </c>
      <c r="T4333" s="3" t="s">
        <v>5771</v>
      </c>
      <c r="X4333" s="3">
        <v>4331</v>
      </c>
      <c r="Y4333" s="3">
        <v>77036</v>
      </c>
    </row>
    <row r="4334" spans="2:25" x14ac:dyDescent="0.35">
      <c r="B4334" s="3">
        <v>4332</v>
      </c>
      <c r="C4334" s="3" t="s">
        <v>3803</v>
      </c>
      <c r="D4334" s="3" t="s">
        <v>3804</v>
      </c>
      <c r="H4334" s="3" t="s">
        <v>3803</v>
      </c>
      <c r="I4334" s="3" t="s">
        <v>3804</v>
      </c>
      <c r="J4334" s="9">
        <v>40859</v>
      </c>
      <c r="K4334" s="9">
        <v>40863</v>
      </c>
      <c r="O4334" s="3" t="s">
        <v>3803</v>
      </c>
      <c r="P4334" s="3" t="s">
        <v>3804</v>
      </c>
      <c r="Q4334" s="3" t="s">
        <v>5772</v>
      </c>
      <c r="R4334" s="3" t="s">
        <v>7077</v>
      </c>
      <c r="S4334" s="3" t="s">
        <v>7078</v>
      </c>
      <c r="T4334" s="3" t="s">
        <v>5771</v>
      </c>
      <c r="X4334" s="3">
        <v>4332</v>
      </c>
      <c r="Y4334" s="3">
        <v>77036</v>
      </c>
    </row>
    <row r="4335" spans="2:25" x14ac:dyDescent="0.35">
      <c r="B4335" s="3">
        <v>4333</v>
      </c>
      <c r="C4335" s="3" t="s">
        <v>3803</v>
      </c>
      <c r="D4335" s="3" t="s">
        <v>243</v>
      </c>
      <c r="H4335" s="3" t="s">
        <v>3803</v>
      </c>
      <c r="I4335" s="3" t="s">
        <v>243</v>
      </c>
      <c r="J4335" s="9">
        <v>40859</v>
      </c>
      <c r="K4335" s="9">
        <v>40863</v>
      </c>
      <c r="O4335" s="3" t="s">
        <v>3803</v>
      </c>
      <c r="P4335" s="3" t="s">
        <v>243</v>
      </c>
      <c r="Q4335" s="3" t="s">
        <v>5772</v>
      </c>
      <c r="R4335" s="3" t="s">
        <v>7077</v>
      </c>
      <c r="S4335" s="3" t="s">
        <v>7078</v>
      </c>
      <c r="T4335" s="3" t="s">
        <v>5771</v>
      </c>
      <c r="X4335" s="3">
        <v>4333</v>
      </c>
      <c r="Y4335" s="3">
        <v>77036</v>
      </c>
    </row>
    <row r="4336" spans="2:25" x14ac:dyDescent="0.35">
      <c r="B4336" s="3">
        <v>4334</v>
      </c>
      <c r="C4336" s="3" t="s">
        <v>3803</v>
      </c>
      <c r="D4336" s="3" t="s">
        <v>306</v>
      </c>
      <c r="H4336" s="3" t="s">
        <v>3803</v>
      </c>
      <c r="I4336" s="3" t="s">
        <v>306</v>
      </c>
      <c r="J4336" s="9">
        <v>40859</v>
      </c>
      <c r="K4336" s="9">
        <v>40863</v>
      </c>
      <c r="O4336" s="3" t="s">
        <v>3803</v>
      </c>
      <c r="P4336" s="3" t="s">
        <v>306</v>
      </c>
      <c r="Q4336" s="3" t="s">
        <v>5772</v>
      </c>
      <c r="R4336" s="3" t="s">
        <v>7077</v>
      </c>
      <c r="S4336" s="3" t="s">
        <v>7078</v>
      </c>
      <c r="T4336" s="3" t="s">
        <v>5771</v>
      </c>
      <c r="X4336" s="3">
        <v>4334</v>
      </c>
      <c r="Y4336" s="3">
        <v>77036</v>
      </c>
    </row>
    <row r="4337" spans="2:25" x14ac:dyDescent="0.35">
      <c r="B4337" s="3">
        <v>4335</v>
      </c>
      <c r="C4337" s="3" t="s">
        <v>3803</v>
      </c>
      <c r="D4337" s="3" t="s">
        <v>1213</v>
      </c>
      <c r="H4337" s="3" t="s">
        <v>3803</v>
      </c>
      <c r="I4337" s="3" t="s">
        <v>1213</v>
      </c>
      <c r="J4337" s="9">
        <v>40859</v>
      </c>
      <c r="K4337" s="9">
        <v>40863</v>
      </c>
      <c r="O4337" s="3" t="s">
        <v>3803</v>
      </c>
      <c r="P4337" s="3" t="s">
        <v>1213</v>
      </c>
      <c r="Q4337" s="3" t="s">
        <v>5772</v>
      </c>
      <c r="R4337" s="3" t="s">
        <v>7077</v>
      </c>
      <c r="S4337" s="3" t="s">
        <v>7078</v>
      </c>
      <c r="T4337" s="3" t="s">
        <v>5771</v>
      </c>
      <c r="X4337" s="3">
        <v>4335</v>
      </c>
      <c r="Y4337" s="3">
        <v>77036</v>
      </c>
    </row>
    <row r="4338" spans="2:25" x14ac:dyDescent="0.35">
      <c r="B4338" s="3">
        <v>4336</v>
      </c>
      <c r="C4338" s="3" t="s">
        <v>3805</v>
      </c>
      <c r="D4338" s="3" t="s">
        <v>2663</v>
      </c>
      <c r="H4338" s="3" t="s">
        <v>3805</v>
      </c>
      <c r="I4338" s="3" t="s">
        <v>2663</v>
      </c>
      <c r="J4338" s="9">
        <v>41915</v>
      </c>
      <c r="K4338" s="9">
        <v>41919</v>
      </c>
      <c r="O4338" s="3" t="s">
        <v>3805</v>
      </c>
      <c r="P4338" s="3" t="s">
        <v>2663</v>
      </c>
      <c r="Q4338" s="3" t="s">
        <v>5768</v>
      </c>
      <c r="R4338" s="3" t="s">
        <v>6571</v>
      </c>
      <c r="S4338" s="3" t="s">
        <v>6572</v>
      </c>
      <c r="T4338" s="3" t="s">
        <v>5771</v>
      </c>
      <c r="X4338" s="3">
        <v>4336</v>
      </c>
      <c r="Y4338" s="3">
        <v>36116</v>
      </c>
    </row>
    <row r="4339" spans="2:25" x14ac:dyDescent="0.35">
      <c r="B4339" s="3">
        <v>4337</v>
      </c>
      <c r="C4339" s="3" t="s">
        <v>3806</v>
      </c>
      <c r="D4339" s="3" t="s">
        <v>3807</v>
      </c>
      <c r="H4339" s="3" t="s">
        <v>3806</v>
      </c>
      <c r="I4339" s="3" t="s">
        <v>3807</v>
      </c>
      <c r="J4339" s="9">
        <v>41249</v>
      </c>
      <c r="K4339" s="9">
        <v>41253</v>
      </c>
      <c r="O4339" s="3" t="s">
        <v>3806</v>
      </c>
      <c r="P4339" s="3" t="s">
        <v>3807</v>
      </c>
      <c r="Q4339" s="3" t="s">
        <v>5772</v>
      </c>
      <c r="R4339" s="3" t="s">
        <v>6783</v>
      </c>
      <c r="S4339" s="3" t="s">
        <v>6784</v>
      </c>
      <c r="T4339" s="3" t="s">
        <v>5775</v>
      </c>
      <c r="X4339" s="3">
        <v>4337</v>
      </c>
      <c r="Y4339" s="3">
        <v>89031</v>
      </c>
    </row>
    <row r="4340" spans="2:25" x14ac:dyDescent="0.35">
      <c r="B4340" s="3">
        <v>4338</v>
      </c>
      <c r="C4340" s="3" t="s">
        <v>3806</v>
      </c>
      <c r="D4340" s="3" t="s">
        <v>1880</v>
      </c>
      <c r="H4340" s="3" t="s">
        <v>3806</v>
      </c>
      <c r="I4340" s="3" t="s">
        <v>1880</v>
      </c>
      <c r="J4340" s="9">
        <v>41249</v>
      </c>
      <c r="K4340" s="9">
        <v>41253</v>
      </c>
      <c r="O4340" s="3" t="s">
        <v>3806</v>
      </c>
      <c r="P4340" s="3" t="s">
        <v>1880</v>
      </c>
      <c r="Q4340" s="3" t="s">
        <v>5772</v>
      </c>
      <c r="R4340" s="3" t="s">
        <v>6783</v>
      </c>
      <c r="S4340" s="3" t="s">
        <v>6784</v>
      </c>
      <c r="T4340" s="3" t="s">
        <v>5775</v>
      </c>
      <c r="X4340" s="3">
        <v>4338</v>
      </c>
      <c r="Y4340" s="3">
        <v>89031</v>
      </c>
    </row>
    <row r="4341" spans="2:25" x14ac:dyDescent="0.35">
      <c r="B4341" s="3">
        <v>4339</v>
      </c>
      <c r="C4341" s="3" t="s">
        <v>3806</v>
      </c>
      <c r="D4341" s="3" t="s">
        <v>870</v>
      </c>
      <c r="H4341" s="3" t="s">
        <v>3806</v>
      </c>
      <c r="I4341" s="3" t="s">
        <v>870</v>
      </c>
      <c r="J4341" s="9">
        <v>41249</v>
      </c>
      <c r="K4341" s="9">
        <v>41253</v>
      </c>
      <c r="O4341" s="3" t="s">
        <v>3806</v>
      </c>
      <c r="P4341" s="3" t="s">
        <v>870</v>
      </c>
      <c r="Q4341" s="3" t="s">
        <v>5772</v>
      </c>
      <c r="R4341" s="3" t="s">
        <v>6783</v>
      </c>
      <c r="S4341" s="3" t="s">
        <v>6784</v>
      </c>
      <c r="T4341" s="3" t="s">
        <v>5775</v>
      </c>
      <c r="X4341" s="3">
        <v>4339</v>
      </c>
      <c r="Y4341" s="3">
        <v>89031</v>
      </c>
    </row>
    <row r="4342" spans="2:25" x14ac:dyDescent="0.35">
      <c r="B4342" s="3">
        <v>4340</v>
      </c>
      <c r="C4342" s="3" t="s">
        <v>3808</v>
      </c>
      <c r="D4342" s="3" t="s">
        <v>356</v>
      </c>
      <c r="H4342" s="3" t="s">
        <v>3808</v>
      </c>
      <c r="I4342" s="3" t="s">
        <v>356</v>
      </c>
      <c r="J4342" s="9">
        <v>41730</v>
      </c>
      <c r="K4342" s="9">
        <v>41732</v>
      </c>
      <c r="O4342" s="3" t="s">
        <v>3808</v>
      </c>
      <c r="P4342" s="3" t="s">
        <v>356</v>
      </c>
      <c r="Q4342" s="3" t="s">
        <v>5768</v>
      </c>
      <c r="R4342" s="3" t="s">
        <v>6685</v>
      </c>
      <c r="S4342" s="3" t="s">
        <v>6686</v>
      </c>
      <c r="T4342" s="3" t="s">
        <v>5771</v>
      </c>
      <c r="X4342" s="3">
        <v>4340</v>
      </c>
      <c r="Y4342" s="3">
        <v>30318</v>
      </c>
    </row>
    <row r="4343" spans="2:25" x14ac:dyDescent="0.35">
      <c r="B4343" s="3">
        <v>4341</v>
      </c>
      <c r="C4343" s="3" t="s">
        <v>3808</v>
      </c>
      <c r="D4343" s="3" t="s">
        <v>360</v>
      </c>
      <c r="H4343" s="3" t="s">
        <v>3808</v>
      </c>
      <c r="I4343" s="3" t="s">
        <v>360</v>
      </c>
      <c r="J4343" s="9">
        <v>41730</v>
      </c>
      <c r="K4343" s="9">
        <v>41732</v>
      </c>
      <c r="O4343" s="3" t="s">
        <v>3808</v>
      </c>
      <c r="P4343" s="3" t="s">
        <v>360</v>
      </c>
      <c r="Q4343" s="3" t="s">
        <v>5768</v>
      </c>
      <c r="R4343" s="3" t="s">
        <v>6685</v>
      </c>
      <c r="S4343" s="3" t="s">
        <v>6686</v>
      </c>
      <c r="T4343" s="3" t="s">
        <v>5771</v>
      </c>
      <c r="X4343" s="3">
        <v>4341</v>
      </c>
      <c r="Y4343" s="3">
        <v>30318</v>
      </c>
    </row>
    <row r="4344" spans="2:25" x14ac:dyDescent="0.35">
      <c r="B4344" s="3">
        <v>4342</v>
      </c>
      <c r="C4344" s="3" t="s">
        <v>3808</v>
      </c>
      <c r="D4344" s="3" t="s">
        <v>40</v>
      </c>
      <c r="H4344" s="3" t="s">
        <v>3808</v>
      </c>
      <c r="I4344" s="3" t="s">
        <v>40</v>
      </c>
      <c r="J4344" s="9">
        <v>41730</v>
      </c>
      <c r="K4344" s="9">
        <v>41732</v>
      </c>
      <c r="O4344" s="3" t="s">
        <v>3808</v>
      </c>
      <c r="P4344" s="3" t="s">
        <v>40</v>
      </c>
      <c r="Q4344" s="3" t="s">
        <v>5768</v>
      </c>
      <c r="R4344" s="3" t="s">
        <v>6685</v>
      </c>
      <c r="S4344" s="3" t="s">
        <v>6686</v>
      </c>
      <c r="T4344" s="3" t="s">
        <v>5771</v>
      </c>
      <c r="X4344" s="3">
        <v>4342</v>
      </c>
      <c r="Y4344" s="3">
        <v>30318</v>
      </c>
    </row>
    <row r="4345" spans="2:25" x14ac:dyDescent="0.35">
      <c r="B4345" s="3">
        <v>4343</v>
      </c>
      <c r="C4345" s="3" t="s">
        <v>3809</v>
      </c>
      <c r="D4345" s="3" t="s">
        <v>2614</v>
      </c>
      <c r="H4345" s="3" t="s">
        <v>3809</v>
      </c>
      <c r="I4345" s="3" t="s">
        <v>2614</v>
      </c>
      <c r="J4345" s="9">
        <v>41712</v>
      </c>
      <c r="K4345" s="9">
        <v>41712</v>
      </c>
      <c r="O4345" s="3" t="s">
        <v>3809</v>
      </c>
      <c r="P4345" s="3" t="s">
        <v>2614</v>
      </c>
      <c r="Q4345" s="3" t="s">
        <v>6020</v>
      </c>
      <c r="R4345" s="3" t="s">
        <v>7231</v>
      </c>
      <c r="S4345" s="3" t="s">
        <v>7232</v>
      </c>
      <c r="T4345" s="3" t="s">
        <v>5782</v>
      </c>
      <c r="X4345" s="3">
        <v>4343</v>
      </c>
      <c r="Y4345" s="3">
        <v>60610</v>
      </c>
    </row>
    <row r="4346" spans="2:25" x14ac:dyDescent="0.35">
      <c r="B4346" s="3">
        <v>4344</v>
      </c>
      <c r="C4346" s="3" t="s">
        <v>3809</v>
      </c>
      <c r="D4346" s="3" t="s">
        <v>3810</v>
      </c>
      <c r="H4346" s="3" t="s">
        <v>3809</v>
      </c>
      <c r="I4346" s="3" t="s">
        <v>3810</v>
      </c>
      <c r="J4346" s="9">
        <v>41712</v>
      </c>
      <c r="K4346" s="9">
        <v>41712</v>
      </c>
      <c r="O4346" s="3" t="s">
        <v>3809</v>
      </c>
      <c r="P4346" s="3" t="s">
        <v>3810</v>
      </c>
      <c r="Q4346" s="3" t="s">
        <v>6020</v>
      </c>
      <c r="R4346" s="3" t="s">
        <v>7231</v>
      </c>
      <c r="S4346" s="3" t="s">
        <v>7232</v>
      </c>
      <c r="T4346" s="3" t="s">
        <v>5782</v>
      </c>
      <c r="X4346" s="3">
        <v>4344</v>
      </c>
      <c r="Y4346" s="3">
        <v>60610</v>
      </c>
    </row>
    <row r="4347" spans="2:25" x14ac:dyDescent="0.35">
      <c r="B4347" s="3">
        <v>4345</v>
      </c>
      <c r="C4347" s="3" t="s">
        <v>3809</v>
      </c>
      <c r="D4347" s="3" t="s">
        <v>2430</v>
      </c>
      <c r="H4347" s="3" t="s">
        <v>3809</v>
      </c>
      <c r="I4347" s="3" t="s">
        <v>2430</v>
      </c>
      <c r="J4347" s="9">
        <v>41712</v>
      </c>
      <c r="K4347" s="9">
        <v>41712</v>
      </c>
      <c r="O4347" s="3" t="s">
        <v>3809</v>
      </c>
      <c r="P4347" s="3" t="s">
        <v>2430</v>
      </c>
      <c r="Q4347" s="3" t="s">
        <v>6020</v>
      </c>
      <c r="R4347" s="3" t="s">
        <v>7231</v>
      </c>
      <c r="S4347" s="3" t="s">
        <v>7232</v>
      </c>
      <c r="T4347" s="3" t="s">
        <v>5782</v>
      </c>
      <c r="X4347" s="3">
        <v>4345</v>
      </c>
      <c r="Y4347" s="3">
        <v>60610</v>
      </c>
    </row>
    <row r="4348" spans="2:25" x14ac:dyDescent="0.35">
      <c r="B4348" s="3">
        <v>4346</v>
      </c>
      <c r="C4348" s="3" t="s">
        <v>3809</v>
      </c>
      <c r="D4348" s="3" t="s">
        <v>3811</v>
      </c>
      <c r="H4348" s="3" t="s">
        <v>3809</v>
      </c>
      <c r="I4348" s="3" t="s">
        <v>3811</v>
      </c>
      <c r="J4348" s="9">
        <v>41712</v>
      </c>
      <c r="K4348" s="9">
        <v>41712</v>
      </c>
      <c r="O4348" s="3" t="s">
        <v>3809</v>
      </c>
      <c r="P4348" s="3" t="s">
        <v>3811</v>
      </c>
      <c r="Q4348" s="3" t="s">
        <v>6020</v>
      </c>
      <c r="R4348" s="3" t="s">
        <v>7231</v>
      </c>
      <c r="S4348" s="3" t="s">
        <v>7232</v>
      </c>
      <c r="T4348" s="3" t="s">
        <v>5782</v>
      </c>
      <c r="X4348" s="3">
        <v>4346</v>
      </c>
      <c r="Y4348" s="3">
        <v>60610</v>
      </c>
    </row>
    <row r="4349" spans="2:25" x14ac:dyDescent="0.35">
      <c r="B4349" s="3">
        <v>4347</v>
      </c>
      <c r="C4349" s="3" t="s">
        <v>3809</v>
      </c>
      <c r="D4349" s="3" t="s">
        <v>360</v>
      </c>
      <c r="H4349" s="3" t="s">
        <v>3809</v>
      </c>
      <c r="I4349" s="3" t="s">
        <v>360</v>
      </c>
      <c r="J4349" s="9">
        <v>41712</v>
      </c>
      <c r="K4349" s="9">
        <v>41712</v>
      </c>
      <c r="O4349" s="3" t="s">
        <v>3809</v>
      </c>
      <c r="P4349" s="3" t="s">
        <v>360</v>
      </c>
      <c r="Q4349" s="3" t="s">
        <v>6020</v>
      </c>
      <c r="R4349" s="3" t="s">
        <v>7231</v>
      </c>
      <c r="S4349" s="3" t="s">
        <v>7232</v>
      </c>
      <c r="T4349" s="3" t="s">
        <v>5782</v>
      </c>
      <c r="X4349" s="3">
        <v>4347</v>
      </c>
      <c r="Y4349" s="3">
        <v>60610</v>
      </c>
    </row>
    <row r="4350" spans="2:25" x14ac:dyDescent="0.35">
      <c r="B4350" s="3">
        <v>4348</v>
      </c>
      <c r="C4350" s="3" t="s">
        <v>3809</v>
      </c>
      <c r="D4350" s="3" t="s">
        <v>682</v>
      </c>
      <c r="H4350" s="3" t="s">
        <v>3809</v>
      </c>
      <c r="I4350" s="3" t="s">
        <v>682</v>
      </c>
      <c r="J4350" s="9">
        <v>41712</v>
      </c>
      <c r="K4350" s="9">
        <v>41712</v>
      </c>
      <c r="O4350" s="3" t="s">
        <v>3809</v>
      </c>
      <c r="P4350" s="3" t="s">
        <v>682</v>
      </c>
      <c r="Q4350" s="3" t="s">
        <v>6020</v>
      </c>
      <c r="R4350" s="3" t="s">
        <v>7231</v>
      </c>
      <c r="S4350" s="3" t="s">
        <v>7232</v>
      </c>
      <c r="T4350" s="3" t="s">
        <v>5782</v>
      </c>
      <c r="X4350" s="3">
        <v>4348</v>
      </c>
      <c r="Y4350" s="3">
        <v>60610</v>
      </c>
    </row>
    <row r="4351" spans="2:25" x14ac:dyDescent="0.35">
      <c r="B4351" s="3">
        <v>4349</v>
      </c>
      <c r="C4351" s="3" t="s">
        <v>3809</v>
      </c>
      <c r="D4351" s="3" t="s">
        <v>2026</v>
      </c>
      <c r="H4351" s="3" t="s">
        <v>3809</v>
      </c>
      <c r="I4351" s="3" t="s">
        <v>2026</v>
      </c>
      <c r="J4351" s="9">
        <v>41712</v>
      </c>
      <c r="K4351" s="9">
        <v>41712</v>
      </c>
      <c r="O4351" s="3" t="s">
        <v>3809</v>
      </c>
      <c r="P4351" s="3" t="s">
        <v>2026</v>
      </c>
      <c r="Q4351" s="3" t="s">
        <v>6020</v>
      </c>
      <c r="R4351" s="3" t="s">
        <v>7231</v>
      </c>
      <c r="S4351" s="3" t="s">
        <v>7232</v>
      </c>
      <c r="T4351" s="3" t="s">
        <v>5782</v>
      </c>
      <c r="X4351" s="3">
        <v>4349</v>
      </c>
      <c r="Y4351" s="3">
        <v>60610</v>
      </c>
    </row>
    <row r="4352" spans="2:25" x14ac:dyDescent="0.35">
      <c r="B4352" s="3">
        <v>4350</v>
      </c>
      <c r="C4352" s="3" t="s">
        <v>3812</v>
      </c>
      <c r="D4352" s="3" t="s">
        <v>1292</v>
      </c>
      <c r="H4352" s="3" t="s">
        <v>3812</v>
      </c>
      <c r="I4352" s="3" t="s">
        <v>1292</v>
      </c>
      <c r="J4352" s="9">
        <v>41892</v>
      </c>
      <c r="K4352" s="9">
        <v>41897</v>
      </c>
      <c r="O4352" s="3" t="s">
        <v>3812</v>
      </c>
      <c r="P4352" s="3" t="s">
        <v>1292</v>
      </c>
      <c r="Q4352" s="3" t="s">
        <v>5768</v>
      </c>
      <c r="R4352" s="3" t="s">
        <v>7041</v>
      </c>
      <c r="S4352" s="3" t="s">
        <v>7042</v>
      </c>
      <c r="T4352" s="3" t="s">
        <v>5775</v>
      </c>
      <c r="X4352" s="3">
        <v>4350</v>
      </c>
      <c r="Y4352" s="3">
        <v>90004</v>
      </c>
    </row>
    <row r="4353" spans="2:25" x14ac:dyDescent="0.35">
      <c r="B4353" s="3">
        <v>4351</v>
      </c>
      <c r="C4353" s="3" t="s">
        <v>3812</v>
      </c>
      <c r="D4353" s="3" t="s">
        <v>1842</v>
      </c>
      <c r="H4353" s="3" t="s">
        <v>3812</v>
      </c>
      <c r="I4353" s="3" t="s">
        <v>1842</v>
      </c>
      <c r="J4353" s="9">
        <v>41892</v>
      </c>
      <c r="K4353" s="9">
        <v>41897</v>
      </c>
      <c r="O4353" s="3" t="s">
        <v>3812</v>
      </c>
      <c r="P4353" s="3" t="s">
        <v>1842</v>
      </c>
      <c r="Q4353" s="3" t="s">
        <v>5768</v>
      </c>
      <c r="R4353" s="3" t="s">
        <v>7041</v>
      </c>
      <c r="S4353" s="3" t="s">
        <v>7042</v>
      </c>
      <c r="T4353" s="3" t="s">
        <v>5775</v>
      </c>
      <c r="X4353" s="3">
        <v>4351</v>
      </c>
      <c r="Y4353" s="3">
        <v>90004</v>
      </c>
    </row>
    <row r="4354" spans="2:25" x14ac:dyDescent="0.35">
      <c r="B4354" s="3">
        <v>4352</v>
      </c>
      <c r="C4354" s="3" t="s">
        <v>3812</v>
      </c>
      <c r="D4354" s="3" t="s">
        <v>3523</v>
      </c>
      <c r="H4354" s="3" t="s">
        <v>3812</v>
      </c>
      <c r="I4354" s="3" t="s">
        <v>3523</v>
      </c>
      <c r="J4354" s="9">
        <v>41892</v>
      </c>
      <c r="K4354" s="9">
        <v>41897</v>
      </c>
      <c r="O4354" s="3" t="s">
        <v>3812</v>
      </c>
      <c r="P4354" s="3" t="s">
        <v>3523</v>
      </c>
      <c r="Q4354" s="3" t="s">
        <v>5768</v>
      </c>
      <c r="R4354" s="3" t="s">
        <v>7041</v>
      </c>
      <c r="S4354" s="3" t="s">
        <v>7042</v>
      </c>
      <c r="T4354" s="3" t="s">
        <v>5775</v>
      </c>
      <c r="X4354" s="3">
        <v>4352</v>
      </c>
      <c r="Y4354" s="3">
        <v>90004</v>
      </c>
    </row>
    <row r="4355" spans="2:25" x14ac:dyDescent="0.35">
      <c r="B4355" s="3">
        <v>4353</v>
      </c>
      <c r="C4355" s="3" t="s">
        <v>3813</v>
      </c>
      <c r="D4355" s="3" t="s">
        <v>1199</v>
      </c>
      <c r="H4355" s="3" t="s">
        <v>3813</v>
      </c>
      <c r="I4355" s="3" t="s">
        <v>1199</v>
      </c>
      <c r="J4355" s="9">
        <v>41917</v>
      </c>
      <c r="K4355" s="9">
        <v>41921</v>
      </c>
      <c r="O4355" s="3" t="s">
        <v>3813</v>
      </c>
      <c r="P4355" s="3" t="s">
        <v>1199</v>
      </c>
      <c r="Q4355" s="3" t="s">
        <v>5772</v>
      </c>
      <c r="R4355" s="3" t="s">
        <v>5822</v>
      </c>
      <c r="S4355" s="3" t="s">
        <v>5823</v>
      </c>
      <c r="T4355" s="3" t="s">
        <v>5782</v>
      </c>
      <c r="X4355" s="3">
        <v>4353</v>
      </c>
      <c r="Y4355" s="3">
        <v>20735</v>
      </c>
    </row>
    <row r="4356" spans="2:25" x14ac:dyDescent="0.35">
      <c r="B4356" s="3">
        <v>4354</v>
      </c>
      <c r="C4356" s="3" t="s">
        <v>3814</v>
      </c>
      <c r="D4356" s="3" t="s">
        <v>1217</v>
      </c>
      <c r="H4356" s="3" t="s">
        <v>3814</v>
      </c>
      <c r="I4356" s="3" t="s">
        <v>1217</v>
      </c>
      <c r="J4356" s="9">
        <v>41404</v>
      </c>
      <c r="K4356" s="9">
        <v>41408</v>
      </c>
      <c r="O4356" s="3" t="s">
        <v>3814</v>
      </c>
      <c r="P4356" s="3" t="s">
        <v>1217</v>
      </c>
      <c r="Q4356" s="3" t="s">
        <v>5772</v>
      </c>
      <c r="R4356" s="3" t="s">
        <v>5822</v>
      </c>
      <c r="S4356" s="3" t="s">
        <v>5823</v>
      </c>
      <c r="T4356" s="3" t="s">
        <v>5782</v>
      </c>
      <c r="X4356" s="3">
        <v>4354</v>
      </c>
      <c r="Y4356" s="3">
        <v>10024</v>
      </c>
    </row>
    <row r="4357" spans="2:25" x14ac:dyDescent="0.35">
      <c r="B4357" s="3">
        <v>4355</v>
      </c>
      <c r="C4357" s="3" t="s">
        <v>3815</v>
      </c>
      <c r="D4357" s="3" t="s">
        <v>3816</v>
      </c>
      <c r="H4357" s="3" t="s">
        <v>3815</v>
      </c>
      <c r="I4357" s="3" t="s">
        <v>3816</v>
      </c>
      <c r="J4357" s="9">
        <v>40892</v>
      </c>
      <c r="K4357" s="9">
        <v>40896</v>
      </c>
      <c r="O4357" s="3" t="s">
        <v>3815</v>
      </c>
      <c r="P4357" s="3" t="s">
        <v>3816</v>
      </c>
      <c r="Q4357" s="3" t="s">
        <v>5768</v>
      </c>
      <c r="R4357" s="3" t="s">
        <v>5976</v>
      </c>
      <c r="S4357" s="3" t="s">
        <v>5977</v>
      </c>
      <c r="T4357" s="3" t="s">
        <v>5775</v>
      </c>
      <c r="X4357" s="3">
        <v>4355</v>
      </c>
      <c r="Y4357" s="3">
        <v>92037</v>
      </c>
    </row>
    <row r="4358" spans="2:25" x14ac:dyDescent="0.35">
      <c r="B4358" s="3">
        <v>4356</v>
      </c>
      <c r="C4358" s="3" t="s">
        <v>3817</v>
      </c>
      <c r="D4358" s="3" t="s">
        <v>3818</v>
      </c>
      <c r="H4358" s="3" t="s">
        <v>3817</v>
      </c>
      <c r="I4358" s="3" t="s">
        <v>3818</v>
      </c>
      <c r="J4358" s="9">
        <v>41974</v>
      </c>
      <c r="K4358" s="9">
        <v>41978</v>
      </c>
      <c r="O4358" s="3" t="s">
        <v>3817</v>
      </c>
      <c r="P4358" s="3" t="s">
        <v>3818</v>
      </c>
      <c r="Q4358" s="3" t="s">
        <v>5772</v>
      </c>
      <c r="R4358" s="3" t="s">
        <v>6041</v>
      </c>
      <c r="S4358" s="3" t="s">
        <v>6042</v>
      </c>
      <c r="T4358" s="3" t="s">
        <v>5782</v>
      </c>
      <c r="X4358" s="3">
        <v>4356</v>
      </c>
      <c r="Y4358" s="3">
        <v>10011</v>
      </c>
    </row>
    <row r="4359" spans="2:25" x14ac:dyDescent="0.35">
      <c r="B4359" s="3">
        <v>4357</v>
      </c>
      <c r="C4359" s="3" t="s">
        <v>3817</v>
      </c>
      <c r="D4359" s="3" t="s">
        <v>3819</v>
      </c>
      <c r="H4359" s="3" t="s">
        <v>3817</v>
      </c>
      <c r="I4359" s="3" t="s">
        <v>3819</v>
      </c>
      <c r="J4359" s="9">
        <v>41974</v>
      </c>
      <c r="K4359" s="9">
        <v>41978</v>
      </c>
      <c r="O4359" s="3" t="s">
        <v>3817</v>
      </c>
      <c r="P4359" s="3" t="s">
        <v>3819</v>
      </c>
      <c r="Q4359" s="3" t="s">
        <v>5772</v>
      </c>
      <c r="R4359" s="3" t="s">
        <v>6041</v>
      </c>
      <c r="S4359" s="3" t="s">
        <v>6042</v>
      </c>
      <c r="T4359" s="3" t="s">
        <v>5782</v>
      </c>
      <c r="X4359" s="3">
        <v>4357</v>
      </c>
      <c r="Y4359" s="3">
        <v>10011</v>
      </c>
    </row>
    <row r="4360" spans="2:25" x14ac:dyDescent="0.35">
      <c r="B4360" s="3">
        <v>4358</v>
      </c>
      <c r="C4360" s="3" t="s">
        <v>3817</v>
      </c>
      <c r="D4360" s="3" t="s">
        <v>768</v>
      </c>
      <c r="H4360" s="3" t="s">
        <v>3817</v>
      </c>
      <c r="I4360" s="3" t="s">
        <v>768</v>
      </c>
      <c r="J4360" s="9">
        <v>41974</v>
      </c>
      <c r="K4360" s="9">
        <v>41978</v>
      </c>
      <c r="O4360" s="3" t="s">
        <v>3817</v>
      </c>
      <c r="P4360" s="3" t="s">
        <v>768</v>
      </c>
      <c r="Q4360" s="3" t="s">
        <v>5772</v>
      </c>
      <c r="R4360" s="3" t="s">
        <v>6041</v>
      </c>
      <c r="S4360" s="3" t="s">
        <v>6042</v>
      </c>
      <c r="T4360" s="3" t="s">
        <v>5782</v>
      </c>
      <c r="X4360" s="3">
        <v>4358</v>
      </c>
      <c r="Y4360" s="3">
        <v>10011</v>
      </c>
    </row>
    <row r="4361" spans="2:25" x14ac:dyDescent="0.35">
      <c r="B4361" s="3">
        <v>4359</v>
      </c>
      <c r="C4361" s="3" t="s">
        <v>3820</v>
      </c>
      <c r="D4361" s="3" t="s">
        <v>942</v>
      </c>
      <c r="H4361" s="3" t="s">
        <v>3820</v>
      </c>
      <c r="I4361" s="3" t="s">
        <v>942</v>
      </c>
      <c r="J4361" s="9">
        <v>40743</v>
      </c>
      <c r="K4361" s="9">
        <v>40748</v>
      </c>
      <c r="O4361" s="3" t="s">
        <v>3820</v>
      </c>
      <c r="P4361" s="3" t="s">
        <v>942</v>
      </c>
      <c r="Q4361" s="3" t="s">
        <v>5772</v>
      </c>
      <c r="R4361" s="3" t="s">
        <v>6971</v>
      </c>
      <c r="S4361" s="3" t="s">
        <v>6972</v>
      </c>
      <c r="T4361" s="3" t="s">
        <v>5782</v>
      </c>
      <c r="X4361" s="3">
        <v>4359</v>
      </c>
      <c r="Y4361" s="3">
        <v>59405</v>
      </c>
    </row>
    <row r="4362" spans="2:25" x14ac:dyDescent="0.35">
      <c r="B4362" s="3">
        <v>4360</v>
      </c>
      <c r="C4362" s="3" t="s">
        <v>3821</v>
      </c>
      <c r="D4362" s="3" t="s">
        <v>94</v>
      </c>
      <c r="H4362" s="3" t="s">
        <v>3821</v>
      </c>
      <c r="I4362" s="3" t="s">
        <v>94</v>
      </c>
      <c r="J4362" s="9">
        <v>41617</v>
      </c>
      <c r="K4362" s="9">
        <v>41620</v>
      </c>
      <c r="O4362" s="3" t="s">
        <v>3821</v>
      </c>
      <c r="P4362" s="3" t="s">
        <v>94</v>
      </c>
      <c r="Q4362" s="3" t="s">
        <v>5768</v>
      </c>
      <c r="R4362" s="3" t="s">
        <v>6002</v>
      </c>
      <c r="S4362" s="3" t="s">
        <v>6003</v>
      </c>
      <c r="T4362" s="3" t="s">
        <v>5775</v>
      </c>
      <c r="X4362" s="3">
        <v>4360</v>
      </c>
      <c r="Y4362" s="3">
        <v>94110</v>
      </c>
    </row>
    <row r="4363" spans="2:25" x14ac:dyDescent="0.35">
      <c r="B4363" s="3">
        <v>4361</v>
      </c>
      <c r="C4363" s="3" t="s">
        <v>3821</v>
      </c>
      <c r="D4363" s="3" t="s">
        <v>2537</v>
      </c>
      <c r="H4363" s="3" t="s">
        <v>3821</v>
      </c>
      <c r="I4363" s="3" t="s">
        <v>2537</v>
      </c>
      <c r="J4363" s="9">
        <v>41617</v>
      </c>
      <c r="K4363" s="9">
        <v>41620</v>
      </c>
      <c r="O4363" s="3" t="s">
        <v>3821</v>
      </c>
      <c r="P4363" s="3" t="s">
        <v>2537</v>
      </c>
      <c r="Q4363" s="3" t="s">
        <v>5768</v>
      </c>
      <c r="R4363" s="3" t="s">
        <v>6002</v>
      </c>
      <c r="S4363" s="3" t="s">
        <v>6003</v>
      </c>
      <c r="T4363" s="3" t="s">
        <v>5775</v>
      </c>
      <c r="X4363" s="3">
        <v>4361</v>
      </c>
      <c r="Y4363" s="3">
        <v>94110</v>
      </c>
    </row>
    <row r="4364" spans="2:25" x14ac:dyDescent="0.35">
      <c r="B4364" s="3">
        <v>4362</v>
      </c>
      <c r="C4364" s="3" t="s">
        <v>3822</v>
      </c>
      <c r="D4364" s="3" t="s">
        <v>879</v>
      </c>
      <c r="H4364" s="3" t="s">
        <v>3822</v>
      </c>
      <c r="I4364" s="3" t="s">
        <v>879</v>
      </c>
      <c r="J4364" s="9">
        <v>41963</v>
      </c>
      <c r="K4364" s="9">
        <v>41969</v>
      </c>
      <c r="O4364" s="3" t="s">
        <v>3822</v>
      </c>
      <c r="P4364" s="3" t="s">
        <v>879</v>
      </c>
      <c r="Q4364" s="3" t="s">
        <v>5772</v>
      </c>
      <c r="R4364" s="3" t="s">
        <v>7253</v>
      </c>
      <c r="S4364" s="3" t="s">
        <v>7254</v>
      </c>
      <c r="T4364" s="3" t="s">
        <v>5775</v>
      </c>
      <c r="X4364" s="3">
        <v>4362</v>
      </c>
      <c r="Y4364" s="3">
        <v>44105</v>
      </c>
    </row>
    <row r="4365" spans="2:25" x14ac:dyDescent="0.35">
      <c r="B4365" s="3">
        <v>4363</v>
      </c>
      <c r="C4365" s="3" t="s">
        <v>3823</v>
      </c>
      <c r="D4365" s="3" t="s">
        <v>1507</v>
      </c>
      <c r="H4365" s="3" t="s">
        <v>3823</v>
      </c>
      <c r="I4365" s="3" t="s">
        <v>1507</v>
      </c>
      <c r="J4365" s="9">
        <v>41684</v>
      </c>
      <c r="K4365" s="9">
        <v>41691</v>
      </c>
      <c r="O4365" s="3" t="s">
        <v>3823</v>
      </c>
      <c r="P4365" s="3" t="s">
        <v>1507</v>
      </c>
      <c r="Q4365" s="3" t="s">
        <v>5772</v>
      </c>
      <c r="R4365" s="3" t="s">
        <v>6919</v>
      </c>
      <c r="S4365" s="3" t="s">
        <v>6920</v>
      </c>
      <c r="T4365" s="3" t="s">
        <v>5775</v>
      </c>
      <c r="X4365" s="3">
        <v>4363</v>
      </c>
      <c r="Y4365" s="3">
        <v>21215</v>
      </c>
    </row>
    <row r="4366" spans="2:25" x14ac:dyDescent="0.35">
      <c r="B4366" s="3">
        <v>4364</v>
      </c>
      <c r="C4366" s="3" t="s">
        <v>3823</v>
      </c>
      <c r="D4366" s="3" t="s">
        <v>3750</v>
      </c>
      <c r="H4366" s="3" t="s">
        <v>3823</v>
      </c>
      <c r="I4366" s="3" t="s">
        <v>3750</v>
      </c>
      <c r="J4366" s="9">
        <v>41684</v>
      </c>
      <c r="K4366" s="9">
        <v>41691</v>
      </c>
      <c r="O4366" s="3" t="s">
        <v>3823</v>
      </c>
      <c r="P4366" s="3" t="s">
        <v>3750</v>
      </c>
      <c r="Q4366" s="3" t="s">
        <v>5772</v>
      </c>
      <c r="R4366" s="3" t="s">
        <v>6919</v>
      </c>
      <c r="S4366" s="3" t="s">
        <v>6920</v>
      </c>
      <c r="T4366" s="3" t="s">
        <v>5775</v>
      </c>
      <c r="X4366" s="3">
        <v>4364</v>
      </c>
      <c r="Y4366" s="3">
        <v>21215</v>
      </c>
    </row>
    <row r="4367" spans="2:25" x14ac:dyDescent="0.35">
      <c r="B4367" s="3">
        <v>4365</v>
      </c>
      <c r="C4367" s="3" t="s">
        <v>3824</v>
      </c>
      <c r="D4367" s="3" t="s">
        <v>3825</v>
      </c>
      <c r="H4367" s="3" t="s">
        <v>3824</v>
      </c>
      <c r="I4367" s="3" t="s">
        <v>3825</v>
      </c>
      <c r="J4367" s="9">
        <v>41514</v>
      </c>
      <c r="K4367" s="9">
        <v>41516</v>
      </c>
      <c r="O4367" s="3" t="s">
        <v>3824</v>
      </c>
      <c r="P4367" s="3" t="s">
        <v>3825</v>
      </c>
      <c r="Q4367" s="3" t="s">
        <v>5768</v>
      </c>
      <c r="R4367" s="3" t="s">
        <v>6475</v>
      </c>
      <c r="S4367" s="3" t="s">
        <v>6476</v>
      </c>
      <c r="T4367" s="3" t="s">
        <v>5771</v>
      </c>
      <c r="X4367" s="3">
        <v>4365</v>
      </c>
      <c r="Y4367" s="3">
        <v>77041</v>
      </c>
    </row>
    <row r="4368" spans="2:25" x14ac:dyDescent="0.35">
      <c r="B4368" s="3">
        <v>4366</v>
      </c>
      <c r="C4368" s="3" t="s">
        <v>3824</v>
      </c>
      <c r="D4368" s="3" t="s">
        <v>3294</v>
      </c>
      <c r="H4368" s="3" t="s">
        <v>3824</v>
      </c>
      <c r="I4368" s="3" t="s">
        <v>3294</v>
      </c>
      <c r="J4368" s="9">
        <v>41514</v>
      </c>
      <c r="K4368" s="9">
        <v>41516</v>
      </c>
      <c r="O4368" s="3" t="s">
        <v>3824</v>
      </c>
      <c r="P4368" s="3" t="s">
        <v>3294</v>
      </c>
      <c r="Q4368" s="3" t="s">
        <v>5768</v>
      </c>
      <c r="R4368" s="3" t="s">
        <v>6475</v>
      </c>
      <c r="S4368" s="3" t="s">
        <v>6476</v>
      </c>
      <c r="T4368" s="3" t="s">
        <v>5771</v>
      </c>
      <c r="X4368" s="3">
        <v>4366</v>
      </c>
      <c r="Y4368" s="3">
        <v>77041</v>
      </c>
    </row>
    <row r="4369" spans="2:25" x14ac:dyDescent="0.35">
      <c r="B4369" s="3">
        <v>4367</v>
      </c>
      <c r="C4369" s="3" t="s">
        <v>3826</v>
      </c>
      <c r="D4369" s="3" t="s">
        <v>3827</v>
      </c>
      <c r="H4369" s="3" t="s">
        <v>3826</v>
      </c>
      <c r="I4369" s="3" t="s">
        <v>3827</v>
      </c>
      <c r="J4369" s="9">
        <v>41246</v>
      </c>
      <c r="K4369" s="9">
        <v>41250</v>
      </c>
      <c r="O4369" s="3" t="s">
        <v>3826</v>
      </c>
      <c r="P4369" s="3" t="s">
        <v>3827</v>
      </c>
      <c r="Q4369" s="3" t="s">
        <v>5772</v>
      </c>
      <c r="R4369" s="3" t="s">
        <v>6635</v>
      </c>
      <c r="S4369" s="3" t="s">
        <v>6636</v>
      </c>
      <c r="T4369" s="3" t="s">
        <v>5771</v>
      </c>
      <c r="X4369" s="3">
        <v>4367</v>
      </c>
      <c r="Y4369" s="3">
        <v>10011</v>
      </c>
    </row>
    <row r="4370" spans="2:25" x14ac:dyDescent="0.35">
      <c r="B4370" s="3">
        <v>4368</v>
      </c>
      <c r="C4370" s="3" t="s">
        <v>3828</v>
      </c>
      <c r="D4370" s="3" t="s">
        <v>2396</v>
      </c>
      <c r="H4370" s="3" t="s">
        <v>3828</v>
      </c>
      <c r="I4370" s="3" t="s">
        <v>2396</v>
      </c>
      <c r="J4370" s="9">
        <v>41538</v>
      </c>
      <c r="K4370" s="9">
        <v>41543</v>
      </c>
      <c r="O4370" s="3" t="s">
        <v>3828</v>
      </c>
      <c r="P4370" s="3" t="s">
        <v>2396</v>
      </c>
      <c r="Q4370" s="3" t="s">
        <v>5772</v>
      </c>
      <c r="R4370" s="3" t="s">
        <v>6715</v>
      </c>
      <c r="S4370" s="3" t="s">
        <v>6716</v>
      </c>
      <c r="T4370" s="3" t="s">
        <v>5771</v>
      </c>
      <c r="X4370" s="3">
        <v>4368</v>
      </c>
      <c r="Y4370" s="3">
        <v>27405</v>
      </c>
    </row>
    <row r="4371" spans="2:25" x14ac:dyDescent="0.35">
      <c r="B4371" s="3">
        <v>4369</v>
      </c>
      <c r="C4371" s="3" t="s">
        <v>3828</v>
      </c>
      <c r="D4371" s="3" t="s">
        <v>1073</v>
      </c>
      <c r="H4371" s="3" t="s">
        <v>3828</v>
      </c>
      <c r="I4371" s="3" t="s">
        <v>1073</v>
      </c>
      <c r="J4371" s="9">
        <v>41538</v>
      </c>
      <c r="K4371" s="9">
        <v>41543</v>
      </c>
      <c r="O4371" s="3" t="s">
        <v>3828</v>
      </c>
      <c r="P4371" s="3" t="s">
        <v>1073</v>
      </c>
      <c r="Q4371" s="3" t="s">
        <v>5772</v>
      </c>
      <c r="R4371" s="3" t="s">
        <v>6715</v>
      </c>
      <c r="S4371" s="3" t="s">
        <v>6716</v>
      </c>
      <c r="T4371" s="3" t="s">
        <v>5771</v>
      </c>
      <c r="X4371" s="3">
        <v>4369</v>
      </c>
      <c r="Y4371" s="3">
        <v>27405</v>
      </c>
    </row>
    <row r="4372" spans="2:25" x14ac:dyDescent="0.35">
      <c r="B4372" s="3">
        <v>4370</v>
      </c>
      <c r="C4372" s="3" t="s">
        <v>3829</v>
      </c>
      <c r="D4372" s="3" t="s">
        <v>160</v>
      </c>
      <c r="H4372" s="3" t="s">
        <v>3829</v>
      </c>
      <c r="I4372" s="3" t="s">
        <v>160</v>
      </c>
      <c r="J4372" s="9">
        <v>41724</v>
      </c>
      <c r="K4372" s="9">
        <v>41730</v>
      </c>
      <c r="O4372" s="3" t="s">
        <v>3829</v>
      </c>
      <c r="P4372" s="3" t="s">
        <v>160</v>
      </c>
      <c r="Q4372" s="3" t="s">
        <v>5772</v>
      </c>
      <c r="R4372" s="3" t="s">
        <v>6185</v>
      </c>
      <c r="S4372" s="3" t="s">
        <v>6186</v>
      </c>
      <c r="T4372" s="3" t="s">
        <v>5775</v>
      </c>
      <c r="X4372" s="3">
        <v>4370</v>
      </c>
      <c r="Y4372" s="3">
        <v>10024</v>
      </c>
    </row>
    <row r="4373" spans="2:25" x14ac:dyDescent="0.35">
      <c r="B4373" s="3">
        <v>4371</v>
      </c>
      <c r="C4373" s="3" t="s">
        <v>3830</v>
      </c>
      <c r="D4373" s="3" t="s">
        <v>1450</v>
      </c>
      <c r="H4373" s="3" t="s">
        <v>3830</v>
      </c>
      <c r="I4373" s="3" t="s">
        <v>1450</v>
      </c>
      <c r="J4373" s="9">
        <v>41249</v>
      </c>
      <c r="K4373" s="9">
        <v>41254</v>
      </c>
      <c r="O4373" s="3" t="s">
        <v>3830</v>
      </c>
      <c r="P4373" s="3" t="s">
        <v>1450</v>
      </c>
      <c r="Q4373" s="3" t="s">
        <v>5772</v>
      </c>
      <c r="R4373" s="3" t="s">
        <v>6777</v>
      </c>
      <c r="S4373" s="3" t="s">
        <v>6778</v>
      </c>
      <c r="T4373" s="3" t="s">
        <v>5775</v>
      </c>
      <c r="X4373" s="3">
        <v>4371</v>
      </c>
      <c r="Y4373" s="3">
        <v>94109</v>
      </c>
    </row>
    <row r="4374" spans="2:25" x14ac:dyDescent="0.35">
      <c r="B4374" s="3">
        <v>4372</v>
      </c>
      <c r="C4374" s="3" t="s">
        <v>3831</v>
      </c>
      <c r="D4374" s="3" t="s">
        <v>193</v>
      </c>
      <c r="H4374" s="3" t="s">
        <v>3831</v>
      </c>
      <c r="I4374" s="3" t="s">
        <v>193</v>
      </c>
      <c r="J4374" s="9">
        <v>41187</v>
      </c>
      <c r="K4374" s="9">
        <v>41189</v>
      </c>
      <c r="O4374" s="3" t="s">
        <v>3831</v>
      </c>
      <c r="P4374" s="3" t="s">
        <v>193</v>
      </c>
      <c r="Q4374" s="3" t="s">
        <v>5801</v>
      </c>
      <c r="R4374" s="3" t="s">
        <v>5918</v>
      </c>
      <c r="S4374" s="3" t="s">
        <v>5919</v>
      </c>
      <c r="T4374" s="3" t="s">
        <v>5775</v>
      </c>
      <c r="X4374" s="3">
        <v>4372</v>
      </c>
      <c r="Y4374" s="3">
        <v>45231</v>
      </c>
    </row>
    <row r="4375" spans="2:25" x14ac:dyDescent="0.35">
      <c r="B4375" s="3">
        <v>4373</v>
      </c>
      <c r="C4375" s="3" t="s">
        <v>3832</v>
      </c>
      <c r="D4375" s="3" t="s">
        <v>1106</v>
      </c>
      <c r="H4375" s="3" t="s">
        <v>3832</v>
      </c>
      <c r="I4375" s="3" t="s">
        <v>1106</v>
      </c>
      <c r="J4375" s="9">
        <v>41870</v>
      </c>
      <c r="K4375" s="9">
        <v>41874</v>
      </c>
      <c r="O4375" s="3" t="s">
        <v>3832</v>
      </c>
      <c r="P4375" s="3" t="s">
        <v>1106</v>
      </c>
      <c r="Q4375" s="3" t="s">
        <v>5772</v>
      </c>
      <c r="R4375" s="3" t="s">
        <v>6271</v>
      </c>
      <c r="S4375" s="3" t="s">
        <v>6272</v>
      </c>
      <c r="T4375" s="3" t="s">
        <v>5771</v>
      </c>
      <c r="X4375" s="3">
        <v>4373</v>
      </c>
      <c r="Y4375" s="3">
        <v>98105</v>
      </c>
    </row>
    <row r="4376" spans="2:25" x14ac:dyDescent="0.35">
      <c r="B4376" s="3">
        <v>4374</v>
      </c>
      <c r="C4376" s="3" t="s">
        <v>3832</v>
      </c>
      <c r="D4376" s="3" t="s">
        <v>717</v>
      </c>
      <c r="H4376" s="3" t="s">
        <v>3832</v>
      </c>
      <c r="I4376" s="3" t="s">
        <v>717</v>
      </c>
      <c r="J4376" s="9">
        <v>41870</v>
      </c>
      <c r="K4376" s="9">
        <v>41874</v>
      </c>
      <c r="O4376" s="3" t="s">
        <v>3832</v>
      </c>
      <c r="P4376" s="3" t="s">
        <v>717</v>
      </c>
      <c r="Q4376" s="3" t="s">
        <v>5772</v>
      </c>
      <c r="R4376" s="3" t="s">
        <v>6271</v>
      </c>
      <c r="S4376" s="3" t="s">
        <v>6272</v>
      </c>
      <c r="T4376" s="3" t="s">
        <v>5771</v>
      </c>
      <c r="X4376" s="3">
        <v>4374</v>
      </c>
      <c r="Y4376" s="3">
        <v>98105</v>
      </c>
    </row>
    <row r="4377" spans="2:25" x14ac:dyDescent="0.35">
      <c r="B4377" s="3">
        <v>4375</v>
      </c>
      <c r="C4377" s="3" t="s">
        <v>3833</v>
      </c>
      <c r="D4377" s="3" t="s">
        <v>3834</v>
      </c>
      <c r="H4377" s="3" t="s">
        <v>3833</v>
      </c>
      <c r="I4377" s="3" t="s">
        <v>3834</v>
      </c>
      <c r="J4377" s="9">
        <v>41307</v>
      </c>
      <c r="K4377" s="9">
        <v>41312</v>
      </c>
      <c r="O4377" s="3" t="s">
        <v>3833</v>
      </c>
      <c r="P4377" s="3" t="s">
        <v>3834</v>
      </c>
      <c r="Q4377" s="3" t="s">
        <v>5772</v>
      </c>
      <c r="R4377" s="3" t="s">
        <v>6525</v>
      </c>
      <c r="S4377" s="3" t="s">
        <v>6526</v>
      </c>
      <c r="T4377" s="3" t="s">
        <v>5775</v>
      </c>
      <c r="X4377" s="3">
        <v>4375</v>
      </c>
      <c r="Y4377" s="3">
        <v>10011</v>
      </c>
    </row>
    <row r="4378" spans="2:25" x14ac:dyDescent="0.35">
      <c r="B4378" s="3">
        <v>4376</v>
      </c>
      <c r="C4378" s="3" t="s">
        <v>3835</v>
      </c>
      <c r="D4378" s="3" t="s">
        <v>382</v>
      </c>
      <c r="H4378" s="3" t="s">
        <v>3835</v>
      </c>
      <c r="I4378" s="3" t="s">
        <v>382</v>
      </c>
      <c r="J4378" s="9">
        <v>41510</v>
      </c>
      <c r="K4378" s="9">
        <v>41514</v>
      </c>
      <c r="O4378" s="3" t="s">
        <v>3835</v>
      </c>
      <c r="P4378" s="3" t="s">
        <v>382</v>
      </c>
      <c r="Q4378" s="3" t="s">
        <v>5772</v>
      </c>
      <c r="R4378" s="3" t="s">
        <v>7081</v>
      </c>
      <c r="S4378" s="3" t="s">
        <v>7082</v>
      </c>
      <c r="T4378" s="3" t="s">
        <v>5771</v>
      </c>
      <c r="X4378" s="3">
        <v>4376</v>
      </c>
      <c r="Y4378" s="3">
        <v>10035</v>
      </c>
    </row>
    <row r="4379" spans="2:25" x14ac:dyDescent="0.35">
      <c r="B4379" s="3">
        <v>4377</v>
      </c>
      <c r="C4379" s="3" t="s">
        <v>3835</v>
      </c>
      <c r="D4379" s="3" t="s">
        <v>1823</v>
      </c>
      <c r="H4379" s="3" t="s">
        <v>3835</v>
      </c>
      <c r="I4379" s="3" t="s">
        <v>1823</v>
      </c>
      <c r="J4379" s="9">
        <v>41510</v>
      </c>
      <c r="K4379" s="9">
        <v>41514</v>
      </c>
      <c r="O4379" s="3" t="s">
        <v>3835</v>
      </c>
      <c r="P4379" s="3" t="s">
        <v>1823</v>
      </c>
      <c r="Q4379" s="3" t="s">
        <v>5772</v>
      </c>
      <c r="R4379" s="3" t="s">
        <v>7081</v>
      </c>
      <c r="S4379" s="3" t="s">
        <v>7082</v>
      </c>
      <c r="T4379" s="3" t="s">
        <v>5771</v>
      </c>
      <c r="X4379" s="3">
        <v>4377</v>
      </c>
      <c r="Y4379" s="3">
        <v>10035</v>
      </c>
    </row>
    <row r="4380" spans="2:25" x14ac:dyDescent="0.35">
      <c r="B4380" s="3">
        <v>4378</v>
      </c>
      <c r="C4380" s="3" t="s">
        <v>3835</v>
      </c>
      <c r="D4380" s="3" t="s">
        <v>1951</v>
      </c>
      <c r="H4380" s="3" t="s">
        <v>3835</v>
      </c>
      <c r="I4380" s="3" t="s">
        <v>1951</v>
      </c>
      <c r="J4380" s="9">
        <v>41510</v>
      </c>
      <c r="K4380" s="9">
        <v>41514</v>
      </c>
      <c r="O4380" s="3" t="s">
        <v>3835</v>
      </c>
      <c r="P4380" s="3" t="s">
        <v>1951</v>
      </c>
      <c r="Q4380" s="3" t="s">
        <v>5772</v>
      </c>
      <c r="R4380" s="3" t="s">
        <v>7081</v>
      </c>
      <c r="S4380" s="3" t="s">
        <v>7082</v>
      </c>
      <c r="T4380" s="3" t="s">
        <v>5771</v>
      </c>
      <c r="X4380" s="3">
        <v>4378</v>
      </c>
      <c r="Y4380" s="3">
        <v>10035</v>
      </c>
    </row>
    <row r="4381" spans="2:25" x14ac:dyDescent="0.35">
      <c r="B4381" s="3">
        <v>4379</v>
      </c>
      <c r="C4381" s="3" t="s">
        <v>3836</v>
      </c>
      <c r="D4381" s="3" t="s">
        <v>1640</v>
      </c>
      <c r="H4381" s="3" t="s">
        <v>3836</v>
      </c>
      <c r="I4381" s="3" t="s">
        <v>1640</v>
      </c>
      <c r="J4381" s="9">
        <v>41821</v>
      </c>
      <c r="K4381" s="9">
        <v>41825</v>
      </c>
      <c r="O4381" s="3" t="s">
        <v>3836</v>
      </c>
      <c r="P4381" s="3" t="s">
        <v>1640</v>
      </c>
      <c r="Q4381" s="3" t="s">
        <v>5772</v>
      </c>
      <c r="R4381" s="3" t="s">
        <v>5769</v>
      </c>
      <c r="S4381" s="3" t="s">
        <v>5770</v>
      </c>
      <c r="T4381" s="3" t="s">
        <v>5771</v>
      </c>
      <c r="X4381" s="3">
        <v>4379</v>
      </c>
      <c r="Y4381" s="3">
        <v>38109</v>
      </c>
    </row>
    <row r="4382" spans="2:25" x14ac:dyDescent="0.35">
      <c r="B4382" s="3">
        <v>4380</v>
      </c>
      <c r="C4382" s="3" t="s">
        <v>3837</v>
      </c>
      <c r="D4382" s="3" t="s">
        <v>22</v>
      </c>
      <c r="H4382" s="3" t="s">
        <v>3837</v>
      </c>
      <c r="I4382" s="3" t="s">
        <v>22</v>
      </c>
      <c r="J4382" s="9">
        <v>41170</v>
      </c>
      <c r="K4382" s="9">
        <v>41173</v>
      </c>
      <c r="O4382" s="3" t="s">
        <v>3837</v>
      </c>
      <c r="P4382" s="3" t="s">
        <v>22</v>
      </c>
      <c r="Q4382" s="3" t="s">
        <v>5801</v>
      </c>
      <c r="R4382" s="3" t="s">
        <v>6609</v>
      </c>
      <c r="S4382" s="3" t="s">
        <v>6610</v>
      </c>
      <c r="T4382" s="3" t="s">
        <v>5775</v>
      </c>
      <c r="X4382" s="3">
        <v>4380</v>
      </c>
      <c r="Y4382" s="3">
        <v>92105</v>
      </c>
    </row>
    <row r="4383" spans="2:25" x14ac:dyDescent="0.35">
      <c r="B4383" s="3">
        <v>4381</v>
      </c>
      <c r="C4383" s="3" t="s">
        <v>3838</v>
      </c>
      <c r="D4383" s="3" t="s">
        <v>345</v>
      </c>
      <c r="H4383" s="3" t="s">
        <v>3838</v>
      </c>
      <c r="I4383" s="3" t="s">
        <v>345</v>
      </c>
      <c r="J4383" s="9">
        <v>41543</v>
      </c>
      <c r="K4383" s="9">
        <v>41548</v>
      </c>
      <c r="O4383" s="3" t="s">
        <v>3838</v>
      </c>
      <c r="P4383" s="3" t="s">
        <v>345</v>
      </c>
      <c r="Q4383" s="3" t="s">
        <v>5772</v>
      </c>
      <c r="R4383" s="3" t="s">
        <v>6233</v>
      </c>
      <c r="S4383" s="3" t="s">
        <v>6234</v>
      </c>
      <c r="T4383" s="3" t="s">
        <v>5771</v>
      </c>
      <c r="X4383" s="3">
        <v>4381</v>
      </c>
      <c r="Y4383" s="3">
        <v>54601</v>
      </c>
    </row>
    <row r="4384" spans="2:25" x14ac:dyDescent="0.35">
      <c r="B4384" s="3">
        <v>4382</v>
      </c>
      <c r="C4384" s="3" t="s">
        <v>3838</v>
      </c>
      <c r="D4384" s="3" t="s">
        <v>1978</v>
      </c>
      <c r="H4384" s="3" t="s">
        <v>3838</v>
      </c>
      <c r="I4384" s="3" t="s">
        <v>1978</v>
      </c>
      <c r="J4384" s="9">
        <v>41543</v>
      </c>
      <c r="K4384" s="9">
        <v>41548</v>
      </c>
      <c r="O4384" s="3" t="s">
        <v>3838</v>
      </c>
      <c r="P4384" s="3" t="s">
        <v>1978</v>
      </c>
      <c r="Q4384" s="3" t="s">
        <v>5772</v>
      </c>
      <c r="R4384" s="3" t="s">
        <v>6233</v>
      </c>
      <c r="S4384" s="3" t="s">
        <v>6234</v>
      </c>
      <c r="T4384" s="3" t="s">
        <v>5771</v>
      </c>
      <c r="X4384" s="3">
        <v>4382</v>
      </c>
      <c r="Y4384" s="3">
        <v>54601</v>
      </c>
    </row>
    <row r="4385" spans="2:25" x14ac:dyDescent="0.35">
      <c r="B4385" s="3">
        <v>4383</v>
      </c>
      <c r="C4385" s="3" t="s">
        <v>3838</v>
      </c>
      <c r="D4385" s="3" t="s">
        <v>54</v>
      </c>
      <c r="H4385" s="3" t="s">
        <v>3838</v>
      </c>
      <c r="I4385" s="3" t="s">
        <v>54</v>
      </c>
      <c r="J4385" s="9">
        <v>41543</v>
      </c>
      <c r="K4385" s="9">
        <v>41548</v>
      </c>
      <c r="O4385" s="3" t="s">
        <v>3838</v>
      </c>
      <c r="P4385" s="3" t="s">
        <v>54</v>
      </c>
      <c r="Q4385" s="3" t="s">
        <v>5772</v>
      </c>
      <c r="R4385" s="3" t="s">
        <v>6233</v>
      </c>
      <c r="S4385" s="3" t="s">
        <v>6234</v>
      </c>
      <c r="T4385" s="3" t="s">
        <v>5771</v>
      </c>
      <c r="X4385" s="3">
        <v>4383</v>
      </c>
      <c r="Y4385" s="3">
        <v>54601</v>
      </c>
    </row>
    <row r="4386" spans="2:25" x14ac:dyDescent="0.35">
      <c r="B4386" s="3">
        <v>4384</v>
      </c>
      <c r="C4386" s="3" t="s">
        <v>3838</v>
      </c>
      <c r="D4386" s="3" t="s">
        <v>3839</v>
      </c>
      <c r="H4386" s="3" t="s">
        <v>3838</v>
      </c>
      <c r="I4386" s="3" t="s">
        <v>3839</v>
      </c>
      <c r="J4386" s="9">
        <v>41543</v>
      </c>
      <c r="K4386" s="9">
        <v>41548</v>
      </c>
      <c r="O4386" s="3" t="s">
        <v>3838</v>
      </c>
      <c r="P4386" s="3" t="s">
        <v>3839</v>
      </c>
      <c r="Q4386" s="3" t="s">
        <v>5772</v>
      </c>
      <c r="R4386" s="3" t="s">
        <v>6233</v>
      </c>
      <c r="S4386" s="3" t="s">
        <v>6234</v>
      </c>
      <c r="T4386" s="3" t="s">
        <v>5771</v>
      </c>
      <c r="X4386" s="3">
        <v>4384</v>
      </c>
      <c r="Y4386" s="3">
        <v>54601</v>
      </c>
    </row>
    <row r="4387" spans="2:25" x14ac:dyDescent="0.35">
      <c r="B4387" s="3">
        <v>4385</v>
      </c>
      <c r="C4387" s="3" t="s">
        <v>3840</v>
      </c>
      <c r="D4387" s="3" t="s">
        <v>3038</v>
      </c>
      <c r="H4387" s="3" t="s">
        <v>3840</v>
      </c>
      <c r="I4387" s="3" t="s">
        <v>3038</v>
      </c>
      <c r="J4387" s="9">
        <v>41572</v>
      </c>
      <c r="K4387" s="9">
        <v>41576</v>
      </c>
      <c r="O4387" s="3" t="s">
        <v>3840</v>
      </c>
      <c r="P4387" s="3" t="s">
        <v>3038</v>
      </c>
      <c r="Q4387" s="3" t="s">
        <v>5768</v>
      </c>
      <c r="R4387" s="3" t="s">
        <v>5930</v>
      </c>
      <c r="S4387" s="3" t="s">
        <v>5931</v>
      </c>
      <c r="T4387" s="3" t="s">
        <v>5771</v>
      </c>
      <c r="X4387" s="3">
        <v>4385</v>
      </c>
      <c r="Y4387" s="3">
        <v>90032</v>
      </c>
    </row>
    <row r="4388" spans="2:25" x14ac:dyDescent="0.35">
      <c r="B4388" s="3">
        <v>4386</v>
      </c>
      <c r="C4388" s="3" t="s">
        <v>3840</v>
      </c>
      <c r="D4388" s="3" t="s">
        <v>2082</v>
      </c>
      <c r="H4388" s="3" t="s">
        <v>3840</v>
      </c>
      <c r="I4388" s="3" t="s">
        <v>2082</v>
      </c>
      <c r="J4388" s="9">
        <v>41572</v>
      </c>
      <c r="K4388" s="9">
        <v>41576</v>
      </c>
      <c r="O4388" s="3" t="s">
        <v>3840</v>
      </c>
      <c r="P4388" s="3" t="s">
        <v>2082</v>
      </c>
      <c r="Q4388" s="3" t="s">
        <v>5768</v>
      </c>
      <c r="R4388" s="3" t="s">
        <v>5930</v>
      </c>
      <c r="S4388" s="3" t="s">
        <v>5931</v>
      </c>
      <c r="T4388" s="3" t="s">
        <v>5771</v>
      </c>
      <c r="X4388" s="3">
        <v>4386</v>
      </c>
      <c r="Y4388" s="3">
        <v>90032</v>
      </c>
    </row>
    <row r="4389" spans="2:25" x14ac:dyDescent="0.35">
      <c r="B4389" s="3">
        <v>4387</v>
      </c>
      <c r="C4389" s="3" t="s">
        <v>3841</v>
      </c>
      <c r="D4389" s="3" t="s">
        <v>70</v>
      </c>
      <c r="H4389" s="3" t="s">
        <v>3841</v>
      </c>
      <c r="I4389" s="3" t="s">
        <v>70</v>
      </c>
      <c r="J4389" s="9">
        <v>40815</v>
      </c>
      <c r="K4389" s="9">
        <v>40817</v>
      </c>
      <c r="O4389" s="3" t="s">
        <v>3841</v>
      </c>
      <c r="P4389" s="3" t="s">
        <v>70</v>
      </c>
      <c r="Q4389" s="3" t="s">
        <v>5768</v>
      </c>
      <c r="R4389" s="3" t="s">
        <v>6845</v>
      </c>
      <c r="S4389" s="3" t="s">
        <v>6846</v>
      </c>
      <c r="T4389" s="3" t="s">
        <v>5782</v>
      </c>
      <c r="X4389" s="3">
        <v>4387</v>
      </c>
      <c r="Y4389" s="3">
        <v>98115</v>
      </c>
    </row>
    <row r="4390" spans="2:25" x14ac:dyDescent="0.35">
      <c r="B4390" s="3">
        <v>4388</v>
      </c>
      <c r="C4390" s="3" t="s">
        <v>3841</v>
      </c>
      <c r="D4390" s="3" t="s">
        <v>3385</v>
      </c>
      <c r="H4390" s="3" t="s">
        <v>3841</v>
      </c>
      <c r="I4390" s="3" t="s">
        <v>3385</v>
      </c>
      <c r="J4390" s="9">
        <v>40815</v>
      </c>
      <c r="K4390" s="9">
        <v>40817</v>
      </c>
      <c r="O4390" s="3" t="s">
        <v>3841</v>
      </c>
      <c r="P4390" s="3" t="s">
        <v>3385</v>
      </c>
      <c r="Q4390" s="3" t="s">
        <v>5768</v>
      </c>
      <c r="R4390" s="3" t="s">
        <v>6845</v>
      </c>
      <c r="S4390" s="3" t="s">
        <v>6846</v>
      </c>
      <c r="T4390" s="3" t="s">
        <v>5782</v>
      </c>
      <c r="X4390" s="3">
        <v>4388</v>
      </c>
      <c r="Y4390" s="3">
        <v>98115</v>
      </c>
    </row>
    <row r="4391" spans="2:25" x14ac:dyDescent="0.35">
      <c r="B4391" s="3">
        <v>4389</v>
      </c>
      <c r="C4391" s="3" t="s">
        <v>3842</v>
      </c>
      <c r="D4391" s="3" t="s">
        <v>2300</v>
      </c>
      <c r="H4391" s="3" t="s">
        <v>3842</v>
      </c>
      <c r="I4391" s="3" t="s">
        <v>2300</v>
      </c>
      <c r="J4391" s="9">
        <v>41817</v>
      </c>
      <c r="K4391" s="9">
        <v>41822</v>
      </c>
      <c r="O4391" s="3" t="s">
        <v>3842</v>
      </c>
      <c r="P4391" s="3" t="s">
        <v>2300</v>
      </c>
      <c r="Q4391" s="3" t="s">
        <v>5772</v>
      </c>
      <c r="R4391" s="3" t="s">
        <v>5950</v>
      </c>
      <c r="S4391" s="3" t="s">
        <v>5951</v>
      </c>
      <c r="T4391" s="3" t="s">
        <v>5771</v>
      </c>
      <c r="X4391" s="3">
        <v>4389</v>
      </c>
      <c r="Y4391" s="3">
        <v>33180</v>
      </c>
    </row>
    <row r="4392" spans="2:25" x14ac:dyDescent="0.35">
      <c r="B4392" s="3">
        <v>4390</v>
      </c>
      <c r="C4392" s="3" t="s">
        <v>3842</v>
      </c>
      <c r="D4392" s="3" t="s">
        <v>3843</v>
      </c>
      <c r="H4392" s="3" t="s">
        <v>3842</v>
      </c>
      <c r="I4392" s="3" t="s">
        <v>3843</v>
      </c>
      <c r="J4392" s="9">
        <v>41817</v>
      </c>
      <c r="K4392" s="9">
        <v>41822</v>
      </c>
      <c r="O4392" s="3" t="s">
        <v>3842</v>
      </c>
      <c r="P4392" s="3" t="s">
        <v>3843</v>
      </c>
      <c r="Q4392" s="3" t="s">
        <v>5772</v>
      </c>
      <c r="R4392" s="3" t="s">
        <v>5950</v>
      </c>
      <c r="S4392" s="3" t="s">
        <v>5951</v>
      </c>
      <c r="T4392" s="3" t="s">
        <v>5771</v>
      </c>
      <c r="X4392" s="3">
        <v>4390</v>
      </c>
      <c r="Y4392" s="3">
        <v>33180</v>
      </c>
    </row>
    <row r="4393" spans="2:25" x14ac:dyDescent="0.35">
      <c r="B4393" s="3">
        <v>4391</v>
      </c>
      <c r="C4393" s="3" t="s">
        <v>3844</v>
      </c>
      <c r="D4393" s="3" t="s">
        <v>3845</v>
      </c>
      <c r="H4393" s="3" t="s">
        <v>3844</v>
      </c>
      <c r="I4393" s="3" t="s">
        <v>3845</v>
      </c>
      <c r="J4393" s="9">
        <v>41508</v>
      </c>
      <c r="K4393" s="9">
        <v>41510</v>
      </c>
      <c r="O4393" s="3" t="s">
        <v>3844</v>
      </c>
      <c r="P4393" s="3" t="s">
        <v>3845</v>
      </c>
      <c r="Q4393" s="3" t="s">
        <v>5768</v>
      </c>
      <c r="R4393" s="3" t="s">
        <v>5852</v>
      </c>
      <c r="S4393" s="3" t="s">
        <v>5853</v>
      </c>
      <c r="T4393" s="3" t="s">
        <v>5782</v>
      </c>
      <c r="X4393" s="3">
        <v>4391</v>
      </c>
      <c r="Y4393" s="3">
        <v>19143</v>
      </c>
    </row>
    <row r="4394" spans="2:25" x14ac:dyDescent="0.35">
      <c r="B4394" s="3">
        <v>4392</v>
      </c>
      <c r="C4394" s="3" t="s">
        <v>3846</v>
      </c>
      <c r="D4394" s="3" t="s">
        <v>575</v>
      </c>
      <c r="H4394" s="3" t="s">
        <v>3846</v>
      </c>
      <c r="I4394" s="3" t="s">
        <v>575</v>
      </c>
      <c r="J4394" s="9">
        <v>40586</v>
      </c>
      <c r="K4394" s="9">
        <v>40590</v>
      </c>
      <c r="O4394" s="3" t="s">
        <v>3846</v>
      </c>
      <c r="P4394" s="3" t="s">
        <v>575</v>
      </c>
      <c r="Q4394" s="3" t="s">
        <v>5772</v>
      </c>
      <c r="R4394" s="3" t="s">
        <v>7257</v>
      </c>
      <c r="S4394" s="3" t="s">
        <v>7258</v>
      </c>
      <c r="T4394" s="3" t="s">
        <v>5775</v>
      </c>
      <c r="X4394" s="3">
        <v>4392</v>
      </c>
      <c r="Y4394" s="3">
        <v>23320</v>
      </c>
    </row>
    <row r="4395" spans="2:25" x14ac:dyDescent="0.35">
      <c r="B4395" s="3">
        <v>4393</v>
      </c>
      <c r="C4395" s="3" t="s">
        <v>3846</v>
      </c>
      <c r="D4395" s="3" t="s">
        <v>1419</v>
      </c>
      <c r="H4395" s="3" t="s">
        <v>3846</v>
      </c>
      <c r="I4395" s="3" t="s">
        <v>1419</v>
      </c>
      <c r="J4395" s="9">
        <v>40586</v>
      </c>
      <c r="K4395" s="9">
        <v>40590</v>
      </c>
      <c r="O4395" s="3" t="s">
        <v>3846</v>
      </c>
      <c r="P4395" s="3" t="s">
        <v>1419</v>
      </c>
      <c r="Q4395" s="3" t="s">
        <v>5772</v>
      </c>
      <c r="R4395" s="3" t="s">
        <v>7257</v>
      </c>
      <c r="S4395" s="3" t="s">
        <v>7258</v>
      </c>
      <c r="T4395" s="3" t="s">
        <v>5775</v>
      </c>
      <c r="X4395" s="3">
        <v>4393</v>
      </c>
      <c r="Y4395" s="3">
        <v>23320</v>
      </c>
    </row>
    <row r="4396" spans="2:25" x14ac:dyDescent="0.35">
      <c r="B4396" s="3">
        <v>4394</v>
      </c>
      <c r="C4396" s="3" t="s">
        <v>3846</v>
      </c>
      <c r="D4396" s="3" t="s">
        <v>64</v>
      </c>
      <c r="H4396" s="3" t="s">
        <v>3846</v>
      </c>
      <c r="I4396" s="3" t="s">
        <v>64</v>
      </c>
      <c r="J4396" s="9">
        <v>40586</v>
      </c>
      <c r="K4396" s="9">
        <v>40590</v>
      </c>
      <c r="O4396" s="3" t="s">
        <v>3846</v>
      </c>
      <c r="P4396" s="3" t="s">
        <v>64</v>
      </c>
      <c r="Q4396" s="3" t="s">
        <v>5772</v>
      </c>
      <c r="R4396" s="3" t="s">
        <v>7257</v>
      </c>
      <c r="S4396" s="3" t="s">
        <v>7258</v>
      </c>
      <c r="T4396" s="3" t="s">
        <v>5775</v>
      </c>
      <c r="X4396" s="3">
        <v>4394</v>
      </c>
      <c r="Y4396" s="3">
        <v>23320</v>
      </c>
    </row>
    <row r="4397" spans="2:25" x14ac:dyDescent="0.35">
      <c r="B4397" s="3">
        <v>4395</v>
      </c>
      <c r="C4397" s="3" t="s">
        <v>3847</v>
      </c>
      <c r="D4397" s="3" t="s">
        <v>789</v>
      </c>
      <c r="H4397" s="3" t="s">
        <v>3847</v>
      </c>
      <c r="I4397" s="3" t="s">
        <v>789</v>
      </c>
      <c r="J4397" s="9">
        <v>41541</v>
      </c>
      <c r="K4397" s="9">
        <v>41546</v>
      </c>
      <c r="O4397" s="3" t="s">
        <v>3847</v>
      </c>
      <c r="P4397" s="3" t="s">
        <v>789</v>
      </c>
      <c r="Q4397" s="3" t="s">
        <v>5768</v>
      </c>
      <c r="R4397" s="3" t="s">
        <v>6849</v>
      </c>
      <c r="S4397" s="3" t="s">
        <v>6850</v>
      </c>
      <c r="T4397" s="3" t="s">
        <v>5782</v>
      </c>
      <c r="X4397" s="3">
        <v>4395</v>
      </c>
      <c r="Y4397" s="3">
        <v>10009</v>
      </c>
    </row>
    <row r="4398" spans="2:25" x14ac:dyDescent="0.35">
      <c r="B4398" s="3">
        <v>4396</v>
      </c>
      <c r="C4398" s="3" t="s">
        <v>3848</v>
      </c>
      <c r="D4398" s="3" t="s">
        <v>1366</v>
      </c>
      <c r="H4398" s="3" t="s">
        <v>3848</v>
      </c>
      <c r="I4398" s="3" t="s">
        <v>1366</v>
      </c>
      <c r="J4398" s="9">
        <v>41248</v>
      </c>
      <c r="K4398" s="9">
        <v>41249</v>
      </c>
      <c r="O4398" s="3" t="s">
        <v>3848</v>
      </c>
      <c r="P4398" s="3" t="s">
        <v>1366</v>
      </c>
      <c r="Q4398" s="3" t="s">
        <v>5801</v>
      </c>
      <c r="R4398" s="3" t="s">
        <v>7231</v>
      </c>
      <c r="S4398" s="3" t="s">
        <v>7232</v>
      </c>
      <c r="T4398" s="3" t="s">
        <v>5782</v>
      </c>
      <c r="X4398" s="3">
        <v>4396</v>
      </c>
      <c r="Y4398" s="3">
        <v>48104</v>
      </c>
    </row>
    <row r="4399" spans="2:25" x14ac:dyDescent="0.35">
      <c r="B4399" s="3">
        <v>4397</v>
      </c>
      <c r="C4399" s="3" t="s">
        <v>3849</v>
      </c>
      <c r="D4399" s="3" t="s">
        <v>408</v>
      </c>
      <c r="H4399" s="3" t="s">
        <v>3849</v>
      </c>
      <c r="I4399" s="3" t="s">
        <v>408</v>
      </c>
      <c r="J4399" s="9">
        <v>41886</v>
      </c>
      <c r="K4399" s="9">
        <v>41891</v>
      </c>
      <c r="O4399" s="3" t="s">
        <v>3849</v>
      </c>
      <c r="P4399" s="3" t="s">
        <v>408</v>
      </c>
      <c r="Q4399" s="3" t="s">
        <v>5772</v>
      </c>
      <c r="R4399" s="3" t="s">
        <v>6323</v>
      </c>
      <c r="S4399" s="3" t="s">
        <v>6324</v>
      </c>
      <c r="T4399" s="3" t="s">
        <v>5782</v>
      </c>
      <c r="X4399" s="3">
        <v>4397</v>
      </c>
      <c r="Y4399" s="3">
        <v>91941</v>
      </c>
    </row>
    <row r="4400" spans="2:25" x14ac:dyDescent="0.35">
      <c r="B4400" s="3">
        <v>4398</v>
      </c>
      <c r="C4400" s="3" t="s">
        <v>3849</v>
      </c>
      <c r="D4400" s="3" t="s">
        <v>2662</v>
      </c>
      <c r="H4400" s="3" t="s">
        <v>3849</v>
      </c>
      <c r="I4400" s="3" t="s">
        <v>2662</v>
      </c>
      <c r="J4400" s="9">
        <v>41886</v>
      </c>
      <c r="K4400" s="9">
        <v>41891</v>
      </c>
      <c r="O4400" s="3" t="s">
        <v>3849</v>
      </c>
      <c r="P4400" s="3" t="s">
        <v>2662</v>
      </c>
      <c r="Q4400" s="3" t="s">
        <v>5772</v>
      </c>
      <c r="R4400" s="3" t="s">
        <v>6323</v>
      </c>
      <c r="S4400" s="3" t="s">
        <v>6324</v>
      </c>
      <c r="T4400" s="3" t="s">
        <v>5782</v>
      </c>
      <c r="X4400" s="3">
        <v>4398</v>
      </c>
      <c r="Y4400" s="3">
        <v>91941</v>
      </c>
    </row>
    <row r="4401" spans="2:25" x14ac:dyDescent="0.35">
      <c r="B4401" s="3">
        <v>4399</v>
      </c>
      <c r="C4401" s="3" t="s">
        <v>3850</v>
      </c>
      <c r="D4401" s="3" t="s">
        <v>3851</v>
      </c>
      <c r="H4401" s="3" t="s">
        <v>3850</v>
      </c>
      <c r="I4401" s="3" t="s">
        <v>3851</v>
      </c>
      <c r="J4401" s="9">
        <v>41725</v>
      </c>
      <c r="K4401" s="9">
        <v>41732</v>
      </c>
      <c r="O4401" s="3" t="s">
        <v>3850</v>
      </c>
      <c r="P4401" s="3" t="s">
        <v>3851</v>
      </c>
      <c r="Q4401" s="3" t="s">
        <v>5772</v>
      </c>
      <c r="R4401" s="3" t="s">
        <v>6847</v>
      </c>
      <c r="S4401" s="3" t="s">
        <v>6848</v>
      </c>
      <c r="T4401" s="3" t="s">
        <v>5771</v>
      </c>
      <c r="X4401" s="3">
        <v>4399</v>
      </c>
      <c r="Y4401" s="3">
        <v>48126</v>
      </c>
    </row>
    <row r="4402" spans="2:25" x14ac:dyDescent="0.35">
      <c r="B4402" s="3">
        <v>4400</v>
      </c>
      <c r="C4402" s="3" t="s">
        <v>3852</v>
      </c>
      <c r="D4402" s="3" t="s">
        <v>177</v>
      </c>
      <c r="H4402" s="3" t="s">
        <v>3852</v>
      </c>
      <c r="I4402" s="3" t="s">
        <v>177</v>
      </c>
      <c r="J4402" s="9">
        <v>40898</v>
      </c>
      <c r="K4402" s="9">
        <v>40904</v>
      </c>
      <c r="O4402" s="3" t="s">
        <v>3852</v>
      </c>
      <c r="P4402" s="3" t="s">
        <v>177</v>
      </c>
      <c r="Q4402" s="3" t="s">
        <v>5772</v>
      </c>
      <c r="R4402" s="3" t="s">
        <v>6273</v>
      </c>
      <c r="S4402" s="3" t="s">
        <v>6274</v>
      </c>
      <c r="T4402" s="3" t="s">
        <v>5775</v>
      </c>
      <c r="X4402" s="3">
        <v>4400</v>
      </c>
      <c r="Y4402" s="3">
        <v>92024</v>
      </c>
    </row>
    <row r="4403" spans="2:25" x14ac:dyDescent="0.35">
      <c r="B4403" s="3">
        <v>4401</v>
      </c>
      <c r="C4403" s="3" t="s">
        <v>3852</v>
      </c>
      <c r="D4403" s="3" t="s">
        <v>563</v>
      </c>
      <c r="H4403" s="3" t="s">
        <v>3852</v>
      </c>
      <c r="I4403" s="3" t="s">
        <v>563</v>
      </c>
      <c r="J4403" s="9">
        <v>40898</v>
      </c>
      <c r="K4403" s="9">
        <v>40904</v>
      </c>
      <c r="O4403" s="3" t="s">
        <v>3852</v>
      </c>
      <c r="P4403" s="3" t="s">
        <v>563</v>
      </c>
      <c r="Q4403" s="3" t="s">
        <v>5772</v>
      </c>
      <c r="R4403" s="3" t="s">
        <v>6273</v>
      </c>
      <c r="S4403" s="3" t="s">
        <v>6274</v>
      </c>
      <c r="T4403" s="3" t="s">
        <v>5775</v>
      </c>
      <c r="X4403" s="3">
        <v>4401</v>
      </c>
      <c r="Y4403" s="3">
        <v>92024</v>
      </c>
    </row>
    <row r="4404" spans="2:25" x14ac:dyDescent="0.35">
      <c r="B4404" s="3">
        <v>4402</v>
      </c>
      <c r="C4404" s="3" t="s">
        <v>3853</v>
      </c>
      <c r="D4404" s="3" t="s">
        <v>30</v>
      </c>
      <c r="H4404" s="3" t="s">
        <v>3853</v>
      </c>
      <c r="I4404" s="3" t="s">
        <v>30</v>
      </c>
      <c r="J4404" s="9">
        <v>41732</v>
      </c>
      <c r="K4404" s="9">
        <v>41735</v>
      </c>
      <c r="O4404" s="3" t="s">
        <v>3853</v>
      </c>
      <c r="P4404" s="3" t="s">
        <v>30</v>
      </c>
      <c r="Q4404" s="3" t="s">
        <v>5801</v>
      </c>
      <c r="R4404" s="3" t="s">
        <v>6439</v>
      </c>
      <c r="S4404" s="3" t="s">
        <v>6440</v>
      </c>
      <c r="T4404" s="3" t="s">
        <v>5782</v>
      </c>
      <c r="X4404" s="3">
        <v>4402</v>
      </c>
      <c r="Y4404" s="3">
        <v>6450</v>
      </c>
    </row>
    <row r="4405" spans="2:25" x14ac:dyDescent="0.35">
      <c r="B4405" s="3">
        <v>4403</v>
      </c>
      <c r="C4405" s="3" t="s">
        <v>3854</v>
      </c>
      <c r="D4405" s="3" t="s">
        <v>2039</v>
      </c>
      <c r="H4405" s="3" t="s">
        <v>3854</v>
      </c>
      <c r="I4405" s="3" t="s">
        <v>2039</v>
      </c>
      <c r="J4405" s="9">
        <v>41044</v>
      </c>
      <c r="K4405" s="9">
        <v>41049</v>
      </c>
      <c r="O4405" s="3" t="s">
        <v>3854</v>
      </c>
      <c r="P4405" s="3" t="s">
        <v>2039</v>
      </c>
      <c r="Q4405" s="3" t="s">
        <v>5768</v>
      </c>
      <c r="R4405" s="3" t="s">
        <v>7053</v>
      </c>
      <c r="S4405" s="3" t="s">
        <v>7054</v>
      </c>
      <c r="T4405" s="3" t="s">
        <v>5771</v>
      </c>
      <c r="X4405" s="3">
        <v>4403</v>
      </c>
      <c r="Y4405" s="3">
        <v>30076</v>
      </c>
    </row>
    <row r="4406" spans="2:25" x14ac:dyDescent="0.35">
      <c r="B4406" s="3">
        <v>4404</v>
      </c>
      <c r="C4406" s="3" t="s">
        <v>3855</v>
      </c>
      <c r="D4406" s="3" t="s">
        <v>657</v>
      </c>
      <c r="H4406" s="3" t="s">
        <v>3855</v>
      </c>
      <c r="I4406" s="3" t="s">
        <v>657</v>
      </c>
      <c r="J4406" s="9">
        <v>41722</v>
      </c>
      <c r="K4406" s="9">
        <v>41725</v>
      </c>
      <c r="O4406" s="3" t="s">
        <v>3855</v>
      </c>
      <c r="P4406" s="3" t="s">
        <v>657</v>
      </c>
      <c r="Q4406" s="3" t="s">
        <v>5801</v>
      </c>
      <c r="R4406" s="3" t="s">
        <v>6299</v>
      </c>
      <c r="S4406" s="3" t="s">
        <v>6300</v>
      </c>
      <c r="T4406" s="3" t="s">
        <v>5782</v>
      </c>
      <c r="X4406" s="3">
        <v>4404</v>
      </c>
      <c r="Y4406" s="3">
        <v>98105</v>
      </c>
    </row>
    <row r="4407" spans="2:25" x14ac:dyDescent="0.35">
      <c r="B4407" s="3">
        <v>4405</v>
      </c>
      <c r="C4407" s="3" t="s">
        <v>3856</v>
      </c>
      <c r="D4407" s="3" t="s">
        <v>1287</v>
      </c>
      <c r="H4407" s="3" t="s">
        <v>3856</v>
      </c>
      <c r="I4407" s="3" t="s">
        <v>1287</v>
      </c>
      <c r="J4407" s="9">
        <v>41744</v>
      </c>
      <c r="K4407" s="9">
        <v>41749</v>
      </c>
      <c r="O4407" s="3" t="s">
        <v>3856</v>
      </c>
      <c r="P4407" s="3" t="s">
        <v>1287</v>
      </c>
      <c r="Q4407" s="3" t="s">
        <v>5772</v>
      </c>
      <c r="R4407" s="3" t="s">
        <v>6515</v>
      </c>
      <c r="S4407" s="3" t="s">
        <v>6516</v>
      </c>
      <c r="T4407" s="3" t="s">
        <v>5771</v>
      </c>
      <c r="X4407" s="3">
        <v>4405</v>
      </c>
      <c r="Y4407" s="3">
        <v>7960</v>
      </c>
    </row>
    <row r="4408" spans="2:25" x14ac:dyDescent="0.35">
      <c r="B4408" s="3">
        <v>4406</v>
      </c>
      <c r="C4408" s="3" t="s">
        <v>3857</v>
      </c>
      <c r="D4408" s="3" t="s">
        <v>1371</v>
      </c>
      <c r="H4408" s="3" t="s">
        <v>3857</v>
      </c>
      <c r="I4408" s="3" t="s">
        <v>1371</v>
      </c>
      <c r="J4408" s="9">
        <v>40912</v>
      </c>
      <c r="K4408" s="9">
        <v>40917</v>
      </c>
      <c r="O4408" s="3" t="s">
        <v>3857</v>
      </c>
      <c r="P4408" s="3" t="s">
        <v>1371</v>
      </c>
      <c r="Q4408" s="3" t="s">
        <v>5772</v>
      </c>
      <c r="R4408" s="3" t="s">
        <v>5972</v>
      </c>
      <c r="S4408" s="3" t="s">
        <v>5973</v>
      </c>
      <c r="T4408" s="3" t="s">
        <v>5771</v>
      </c>
      <c r="X4408" s="3">
        <v>4406</v>
      </c>
      <c r="Y4408" s="3">
        <v>22304</v>
      </c>
    </row>
    <row r="4409" spans="2:25" x14ac:dyDescent="0.35">
      <c r="B4409" s="3">
        <v>4407</v>
      </c>
      <c r="C4409" s="3" t="s">
        <v>3858</v>
      </c>
      <c r="D4409" s="3" t="s">
        <v>729</v>
      </c>
      <c r="H4409" s="3" t="s">
        <v>3858</v>
      </c>
      <c r="I4409" s="3" t="s">
        <v>729</v>
      </c>
      <c r="J4409" s="9">
        <v>41946</v>
      </c>
      <c r="K4409" s="9">
        <v>41951</v>
      </c>
      <c r="O4409" s="3" t="s">
        <v>3858</v>
      </c>
      <c r="P4409" s="3" t="s">
        <v>729</v>
      </c>
      <c r="Q4409" s="3" t="s">
        <v>5772</v>
      </c>
      <c r="R4409" s="3" t="s">
        <v>6979</v>
      </c>
      <c r="S4409" s="3" t="s">
        <v>6980</v>
      </c>
      <c r="T4409" s="3" t="s">
        <v>5775</v>
      </c>
      <c r="X4409" s="3">
        <v>4407</v>
      </c>
      <c r="Y4409" s="3">
        <v>84106</v>
      </c>
    </row>
    <row r="4410" spans="2:25" x14ac:dyDescent="0.35">
      <c r="B4410" s="3">
        <v>4408</v>
      </c>
      <c r="C4410" s="3" t="s">
        <v>3859</v>
      </c>
      <c r="D4410" s="3" t="s">
        <v>2659</v>
      </c>
      <c r="H4410" s="3" t="s">
        <v>3859</v>
      </c>
      <c r="I4410" s="3" t="s">
        <v>2659</v>
      </c>
      <c r="J4410" s="9">
        <v>41919</v>
      </c>
      <c r="K4410" s="9">
        <v>41924</v>
      </c>
      <c r="O4410" s="3" t="s">
        <v>3859</v>
      </c>
      <c r="P4410" s="3" t="s">
        <v>2659</v>
      </c>
      <c r="Q4410" s="3" t="s">
        <v>5772</v>
      </c>
      <c r="R4410" s="3" t="s">
        <v>7113</v>
      </c>
      <c r="S4410" s="3" t="s">
        <v>7114</v>
      </c>
      <c r="T4410" s="3" t="s">
        <v>5771</v>
      </c>
      <c r="X4410" s="3">
        <v>4408</v>
      </c>
      <c r="Y4410" s="3">
        <v>10009</v>
      </c>
    </row>
    <row r="4411" spans="2:25" x14ac:dyDescent="0.35">
      <c r="B4411" s="3">
        <v>4409</v>
      </c>
      <c r="C4411" s="3" t="s">
        <v>3860</v>
      </c>
      <c r="D4411" s="3" t="s">
        <v>852</v>
      </c>
      <c r="H4411" s="3" t="s">
        <v>3860</v>
      </c>
      <c r="I4411" s="3" t="s">
        <v>852</v>
      </c>
      <c r="J4411" s="9">
        <v>41437</v>
      </c>
      <c r="K4411" s="9">
        <v>41441</v>
      </c>
      <c r="O4411" s="3" t="s">
        <v>3860</v>
      </c>
      <c r="P4411" s="3" t="s">
        <v>852</v>
      </c>
      <c r="Q4411" s="3" t="s">
        <v>5772</v>
      </c>
      <c r="R4411" s="3" t="s">
        <v>6327</v>
      </c>
      <c r="S4411" s="3" t="s">
        <v>6328</v>
      </c>
      <c r="T4411" s="3" t="s">
        <v>5775</v>
      </c>
      <c r="X4411" s="3">
        <v>4409</v>
      </c>
      <c r="Y4411" s="3">
        <v>98103</v>
      </c>
    </row>
    <row r="4412" spans="2:25" x14ac:dyDescent="0.35">
      <c r="B4412" s="3">
        <v>4410</v>
      </c>
      <c r="C4412" s="3" t="s">
        <v>3860</v>
      </c>
      <c r="D4412" s="3" t="s">
        <v>674</v>
      </c>
      <c r="H4412" s="3" t="s">
        <v>3860</v>
      </c>
      <c r="I4412" s="3" t="s">
        <v>674</v>
      </c>
      <c r="J4412" s="9">
        <v>41437</v>
      </c>
      <c r="K4412" s="9">
        <v>41441</v>
      </c>
      <c r="O4412" s="3" t="s">
        <v>3860</v>
      </c>
      <c r="P4412" s="3" t="s">
        <v>674</v>
      </c>
      <c r="Q4412" s="3" t="s">
        <v>5772</v>
      </c>
      <c r="R4412" s="3" t="s">
        <v>6327</v>
      </c>
      <c r="S4412" s="3" t="s">
        <v>6328</v>
      </c>
      <c r="T4412" s="3" t="s">
        <v>5775</v>
      </c>
      <c r="X4412" s="3">
        <v>4410</v>
      </c>
      <c r="Y4412" s="3">
        <v>98103</v>
      </c>
    </row>
    <row r="4413" spans="2:25" x14ac:dyDescent="0.35">
      <c r="B4413" s="3">
        <v>4411</v>
      </c>
      <c r="C4413" s="3" t="s">
        <v>3860</v>
      </c>
      <c r="D4413" s="3" t="s">
        <v>2033</v>
      </c>
      <c r="H4413" s="3" t="s">
        <v>3860</v>
      </c>
      <c r="I4413" s="3" t="s">
        <v>2033</v>
      </c>
      <c r="J4413" s="9">
        <v>41437</v>
      </c>
      <c r="K4413" s="9">
        <v>41441</v>
      </c>
      <c r="O4413" s="3" t="s">
        <v>3860</v>
      </c>
      <c r="P4413" s="3" t="s">
        <v>2033</v>
      </c>
      <c r="Q4413" s="3" t="s">
        <v>5772</v>
      </c>
      <c r="R4413" s="3" t="s">
        <v>6327</v>
      </c>
      <c r="S4413" s="3" t="s">
        <v>6328</v>
      </c>
      <c r="T4413" s="3" t="s">
        <v>5775</v>
      </c>
      <c r="X4413" s="3">
        <v>4411</v>
      </c>
      <c r="Y4413" s="3">
        <v>98103</v>
      </c>
    </row>
    <row r="4414" spans="2:25" x14ac:dyDescent="0.35">
      <c r="B4414" s="3">
        <v>4412</v>
      </c>
      <c r="C4414" s="3" t="s">
        <v>3861</v>
      </c>
      <c r="D4414" s="3" t="s">
        <v>3744</v>
      </c>
      <c r="H4414" s="3" t="s">
        <v>3861</v>
      </c>
      <c r="I4414" s="3" t="s">
        <v>3744</v>
      </c>
      <c r="J4414" s="9">
        <v>41069</v>
      </c>
      <c r="K4414" s="9">
        <v>41071</v>
      </c>
      <c r="O4414" s="3" t="s">
        <v>3861</v>
      </c>
      <c r="P4414" s="3" t="s">
        <v>3744</v>
      </c>
      <c r="Q4414" s="3" t="s">
        <v>5768</v>
      </c>
      <c r="R4414" s="3" t="s">
        <v>7259</v>
      </c>
      <c r="S4414" s="3" t="s">
        <v>7260</v>
      </c>
      <c r="T4414" s="3" t="s">
        <v>5775</v>
      </c>
      <c r="X4414" s="3">
        <v>4412</v>
      </c>
      <c r="Y4414" s="3">
        <v>83201</v>
      </c>
    </row>
    <row r="4415" spans="2:25" x14ac:dyDescent="0.35">
      <c r="B4415" s="3">
        <v>4413</v>
      </c>
      <c r="C4415" s="3" t="s">
        <v>3861</v>
      </c>
      <c r="D4415" s="3" t="s">
        <v>3530</v>
      </c>
      <c r="H4415" s="3" t="s">
        <v>3861</v>
      </c>
      <c r="I4415" s="3" t="s">
        <v>3530</v>
      </c>
      <c r="J4415" s="9">
        <v>41069</v>
      </c>
      <c r="K4415" s="9">
        <v>41071</v>
      </c>
      <c r="O4415" s="3" t="s">
        <v>3861</v>
      </c>
      <c r="P4415" s="3" t="s">
        <v>3530</v>
      </c>
      <c r="Q4415" s="3" t="s">
        <v>5768</v>
      </c>
      <c r="R4415" s="3" t="s">
        <v>7259</v>
      </c>
      <c r="S4415" s="3" t="s">
        <v>7260</v>
      </c>
      <c r="T4415" s="3" t="s">
        <v>5775</v>
      </c>
      <c r="X4415" s="3">
        <v>4413</v>
      </c>
      <c r="Y4415" s="3">
        <v>83201</v>
      </c>
    </row>
    <row r="4416" spans="2:25" x14ac:dyDescent="0.35">
      <c r="B4416" s="3">
        <v>4414</v>
      </c>
      <c r="C4416" s="3" t="s">
        <v>3862</v>
      </c>
      <c r="D4416" s="3" t="s">
        <v>3206</v>
      </c>
      <c r="H4416" s="3" t="s">
        <v>3862</v>
      </c>
      <c r="I4416" s="3" t="s">
        <v>3206</v>
      </c>
      <c r="J4416" s="9">
        <v>41940</v>
      </c>
      <c r="K4416" s="9">
        <v>41947</v>
      </c>
      <c r="O4416" s="3" t="s">
        <v>3862</v>
      </c>
      <c r="P4416" s="3" t="s">
        <v>3206</v>
      </c>
      <c r="Q4416" s="3" t="s">
        <v>5772</v>
      </c>
      <c r="R4416" s="3" t="s">
        <v>5872</v>
      </c>
      <c r="S4416" s="3" t="s">
        <v>5873</v>
      </c>
      <c r="T4416" s="3" t="s">
        <v>5771</v>
      </c>
      <c r="X4416" s="3">
        <v>4414</v>
      </c>
      <c r="Y4416" s="3">
        <v>75081</v>
      </c>
    </row>
    <row r="4417" spans="2:25" x14ac:dyDescent="0.35">
      <c r="B4417" s="3">
        <v>4415</v>
      </c>
      <c r="C4417" s="3" t="s">
        <v>3862</v>
      </c>
      <c r="D4417" s="3" t="s">
        <v>646</v>
      </c>
      <c r="H4417" s="3" t="s">
        <v>3862</v>
      </c>
      <c r="I4417" s="3" t="s">
        <v>646</v>
      </c>
      <c r="J4417" s="9">
        <v>41940</v>
      </c>
      <c r="K4417" s="9">
        <v>41947</v>
      </c>
      <c r="O4417" s="3" t="s">
        <v>3862</v>
      </c>
      <c r="P4417" s="3" t="s">
        <v>646</v>
      </c>
      <c r="Q4417" s="3" t="s">
        <v>5772</v>
      </c>
      <c r="R4417" s="3" t="s">
        <v>5872</v>
      </c>
      <c r="S4417" s="3" t="s">
        <v>5873</v>
      </c>
      <c r="T4417" s="3" t="s">
        <v>5771</v>
      </c>
      <c r="X4417" s="3">
        <v>4415</v>
      </c>
      <c r="Y4417" s="3">
        <v>75081</v>
      </c>
    </row>
    <row r="4418" spans="2:25" x14ac:dyDescent="0.35">
      <c r="B4418" s="3">
        <v>4416</v>
      </c>
      <c r="C4418" s="3" t="s">
        <v>3863</v>
      </c>
      <c r="D4418" s="3" t="s">
        <v>2793</v>
      </c>
      <c r="H4418" s="3" t="s">
        <v>3863</v>
      </c>
      <c r="I4418" s="3" t="s">
        <v>2793</v>
      </c>
      <c r="J4418" s="9">
        <v>41296</v>
      </c>
      <c r="K4418" s="9">
        <v>41301</v>
      </c>
      <c r="O4418" s="3" t="s">
        <v>3863</v>
      </c>
      <c r="P4418" s="3" t="s">
        <v>2793</v>
      </c>
      <c r="Q4418" s="3" t="s">
        <v>5772</v>
      </c>
      <c r="R4418" s="3" t="s">
        <v>6749</v>
      </c>
      <c r="S4418" s="3" t="s">
        <v>6750</v>
      </c>
      <c r="T4418" s="3" t="s">
        <v>5775</v>
      </c>
      <c r="X4418" s="3">
        <v>4416</v>
      </c>
      <c r="Y4418" s="3">
        <v>98105</v>
      </c>
    </row>
    <row r="4419" spans="2:25" x14ac:dyDescent="0.35">
      <c r="B4419" s="3">
        <v>4417</v>
      </c>
      <c r="C4419" s="3" t="s">
        <v>3864</v>
      </c>
      <c r="D4419" s="3" t="s">
        <v>198</v>
      </c>
      <c r="H4419" s="3" t="s">
        <v>3864</v>
      </c>
      <c r="I4419" s="3" t="s">
        <v>198</v>
      </c>
      <c r="J4419" s="9">
        <v>40691</v>
      </c>
      <c r="K4419" s="9">
        <v>40696</v>
      </c>
      <c r="O4419" s="3" t="s">
        <v>3864</v>
      </c>
      <c r="P4419" s="3" t="s">
        <v>198</v>
      </c>
      <c r="Q4419" s="3" t="s">
        <v>5772</v>
      </c>
      <c r="R4419" s="3" t="s">
        <v>6811</v>
      </c>
      <c r="S4419" s="3" t="s">
        <v>6812</v>
      </c>
      <c r="T4419" s="3" t="s">
        <v>5771</v>
      </c>
      <c r="X4419" s="3">
        <v>4417</v>
      </c>
      <c r="Y4419" s="3">
        <v>98115</v>
      </c>
    </row>
    <row r="4420" spans="2:25" x14ac:dyDescent="0.35">
      <c r="B4420" s="3">
        <v>4418</v>
      </c>
      <c r="C4420" s="3" t="s">
        <v>3864</v>
      </c>
      <c r="D4420" s="3" t="s">
        <v>3371</v>
      </c>
      <c r="H4420" s="3" t="s">
        <v>3864</v>
      </c>
      <c r="I4420" s="3" t="s">
        <v>3371</v>
      </c>
      <c r="J4420" s="9">
        <v>40691</v>
      </c>
      <c r="K4420" s="9">
        <v>40696</v>
      </c>
      <c r="O4420" s="3" t="s">
        <v>3864</v>
      </c>
      <c r="P4420" s="3" t="s">
        <v>3371</v>
      </c>
      <c r="Q4420" s="3" t="s">
        <v>5772</v>
      </c>
      <c r="R4420" s="3" t="s">
        <v>6811</v>
      </c>
      <c r="S4420" s="3" t="s">
        <v>6812</v>
      </c>
      <c r="T4420" s="3" t="s">
        <v>5771</v>
      </c>
      <c r="X4420" s="3">
        <v>4418</v>
      </c>
      <c r="Y4420" s="3">
        <v>98115</v>
      </c>
    </row>
    <row r="4421" spans="2:25" x14ac:dyDescent="0.35">
      <c r="B4421" s="3">
        <v>4419</v>
      </c>
      <c r="C4421" s="3" t="s">
        <v>3865</v>
      </c>
      <c r="D4421" s="3" t="s">
        <v>2666</v>
      </c>
      <c r="H4421" s="3" t="s">
        <v>3865</v>
      </c>
      <c r="I4421" s="3" t="s">
        <v>2666</v>
      </c>
      <c r="J4421" s="9">
        <v>40906</v>
      </c>
      <c r="K4421" s="9">
        <v>40913</v>
      </c>
      <c r="O4421" s="3" t="s">
        <v>3865</v>
      </c>
      <c r="P4421" s="3" t="s">
        <v>2666</v>
      </c>
      <c r="Q4421" s="3" t="s">
        <v>5772</v>
      </c>
      <c r="R4421" s="3" t="s">
        <v>6275</v>
      </c>
      <c r="S4421" s="3" t="s">
        <v>6276</v>
      </c>
      <c r="T4421" s="3" t="s">
        <v>5775</v>
      </c>
      <c r="X4421" s="3">
        <v>4419</v>
      </c>
      <c r="Y4421" s="3">
        <v>60610</v>
      </c>
    </row>
    <row r="4422" spans="2:25" x14ac:dyDescent="0.35">
      <c r="B4422" s="3">
        <v>4420</v>
      </c>
      <c r="C4422" s="3" t="s">
        <v>3866</v>
      </c>
      <c r="D4422" s="3" t="s">
        <v>1124</v>
      </c>
      <c r="H4422" s="3" t="s">
        <v>3866</v>
      </c>
      <c r="I4422" s="3" t="s">
        <v>1124</v>
      </c>
      <c r="J4422" s="9">
        <v>41484</v>
      </c>
      <c r="K4422" s="9">
        <v>41490</v>
      </c>
      <c r="O4422" s="3" t="s">
        <v>3866</v>
      </c>
      <c r="P4422" s="3" t="s">
        <v>1124</v>
      </c>
      <c r="Q4422" s="3" t="s">
        <v>5772</v>
      </c>
      <c r="R4422" s="3" t="s">
        <v>7135</v>
      </c>
      <c r="S4422" s="3" t="s">
        <v>7136</v>
      </c>
      <c r="T4422" s="3" t="s">
        <v>5782</v>
      </c>
      <c r="X4422" s="3">
        <v>4420</v>
      </c>
      <c r="Y4422" s="3">
        <v>49423</v>
      </c>
    </row>
    <row r="4423" spans="2:25" x14ac:dyDescent="0.35">
      <c r="B4423" s="3">
        <v>4421</v>
      </c>
      <c r="C4423" s="3" t="s">
        <v>3866</v>
      </c>
      <c r="D4423" s="3" t="s">
        <v>638</v>
      </c>
      <c r="H4423" s="3" t="s">
        <v>3866</v>
      </c>
      <c r="I4423" s="3" t="s">
        <v>638</v>
      </c>
      <c r="J4423" s="9">
        <v>41484</v>
      </c>
      <c r="K4423" s="9">
        <v>41490</v>
      </c>
      <c r="O4423" s="3" t="s">
        <v>3866</v>
      </c>
      <c r="P4423" s="3" t="s">
        <v>638</v>
      </c>
      <c r="Q4423" s="3" t="s">
        <v>5772</v>
      </c>
      <c r="R4423" s="3" t="s">
        <v>7135</v>
      </c>
      <c r="S4423" s="3" t="s">
        <v>7136</v>
      </c>
      <c r="T4423" s="3" t="s">
        <v>5782</v>
      </c>
      <c r="X4423" s="3">
        <v>4421</v>
      </c>
      <c r="Y4423" s="3">
        <v>49423</v>
      </c>
    </row>
    <row r="4424" spans="2:25" x14ac:dyDescent="0.35">
      <c r="B4424" s="3">
        <v>4422</v>
      </c>
      <c r="C4424" s="3" t="s">
        <v>3867</v>
      </c>
      <c r="D4424" s="3" t="s">
        <v>1806</v>
      </c>
      <c r="H4424" s="3" t="s">
        <v>3867</v>
      </c>
      <c r="I4424" s="3" t="s">
        <v>1806</v>
      </c>
      <c r="J4424" s="9">
        <v>41542</v>
      </c>
      <c r="K4424" s="9">
        <v>41548</v>
      </c>
      <c r="O4424" s="3" t="s">
        <v>3867</v>
      </c>
      <c r="P4424" s="3" t="s">
        <v>1806</v>
      </c>
      <c r="Q4424" s="3" t="s">
        <v>5772</v>
      </c>
      <c r="R4424" s="3" t="s">
        <v>6719</v>
      </c>
      <c r="S4424" s="3" t="s">
        <v>6720</v>
      </c>
      <c r="T4424" s="3" t="s">
        <v>5775</v>
      </c>
      <c r="X4424" s="3">
        <v>4422</v>
      </c>
      <c r="Y4424" s="3">
        <v>74012</v>
      </c>
    </row>
    <row r="4425" spans="2:25" x14ac:dyDescent="0.35">
      <c r="B4425" s="3">
        <v>4423</v>
      </c>
      <c r="C4425" s="3" t="s">
        <v>3867</v>
      </c>
      <c r="D4425" s="3" t="s">
        <v>3868</v>
      </c>
      <c r="H4425" s="3" t="s">
        <v>3867</v>
      </c>
      <c r="I4425" s="3" t="s">
        <v>3868</v>
      </c>
      <c r="J4425" s="9">
        <v>41542</v>
      </c>
      <c r="K4425" s="9">
        <v>41548</v>
      </c>
      <c r="O4425" s="3" t="s">
        <v>3867</v>
      </c>
      <c r="P4425" s="3" t="s">
        <v>3868</v>
      </c>
      <c r="Q4425" s="3" t="s">
        <v>5772</v>
      </c>
      <c r="R4425" s="3" t="s">
        <v>6719</v>
      </c>
      <c r="S4425" s="3" t="s">
        <v>6720</v>
      </c>
      <c r="T4425" s="3" t="s">
        <v>5775</v>
      </c>
      <c r="X4425" s="3">
        <v>4423</v>
      </c>
      <c r="Y4425" s="3">
        <v>74012</v>
      </c>
    </row>
    <row r="4426" spans="2:25" x14ac:dyDescent="0.35">
      <c r="B4426" s="3">
        <v>4424</v>
      </c>
      <c r="C4426" s="3" t="s">
        <v>3869</v>
      </c>
      <c r="D4426" s="3" t="s">
        <v>3119</v>
      </c>
      <c r="H4426" s="3" t="s">
        <v>3869</v>
      </c>
      <c r="I4426" s="3" t="s">
        <v>3119</v>
      </c>
      <c r="J4426" s="9">
        <v>40635</v>
      </c>
      <c r="K4426" s="9">
        <v>40641</v>
      </c>
      <c r="O4426" s="3" t="s">
        <v>3869</v>
      </c>
      <c r="P4426" s="3" t="s">
        <v>3119</v>
      </c>
      <c r="Q4426" s="3" t="s">
        <v>5772</v>
      </c>
      <c r="R4426" s="3" t="s">
        <v>6649</v>
      </c>
      <c r="S4426" s="3" t="s">
        <v>6650</v>
      </c>
      <c r="T4426" s="3" t="s">
        <v>5775</v>
      </c>
      <c r="X4426" s="3">
        <v>4424</v>
      </c>
      <c r="Y4426" s="3">
        <v>30605</v>
      </c>
    </row>
    <row r="4427" spans="2:25" x14ac:dyDescent="0.35">
      <c r="B4427" s="3">
        <v>4425</v>
      </c>
      <c r="C4427" s="3" t="s">
        <v>3869</v>
      </c>
      <c r="D4427" s="3" t="s">
        <v>2647</v>
      </c>
      <c r="H4427" s="3" t="s">
        <v>3869</v>
      </c>
      <c r="I4427" s="3" t="s">
        <v>2647</v>
      </c>
      <c r="J4427" s="9">
        <v>40635</v>
      </c>
      <c r="K4427" s="9">
        <v>40641</v>
      </c>
      <c r="O4427" s="3" t="s">
        <v>3869</v>
      </c>
      <c r="P4427" s="3" t="s">
        <v>2647</v>
      </c>
      <c r="Q4427" s="3" t="s">
        <v>5772</v>
      </c>
      <c r="R4427" s="3" t="s">
        <v>6649</v>
      </c>
      <c r="S4427" s="3" t="s">
        <v>6650</v>
      </c>
      <c r="T4427" s="3" t="s">
        <v>5775</v>
      </c>
      <c r="X4427" s="3">
        <v>4425</v>
      </c>
      <c r="Y4427" s="3">
        <v>30605</v>
      </c>
    </row>
    <row r="4428" spans="2:25" x14ac:dyDescent="0.35">
      <c r="B4428" s="3">
        <v>4426</v>
      </c>
      <c r="C4428" s="3" t="s">
        <v>3869</v>
      </c>
      <c r="D4428" s="3" t="s">
        <v>1959</v>
      </c>
      <c r="H4428" s="3" t="s">
        <v>3869</v>
      </c>
      <c r="I4428" s="3" t="s">
        <v>1959</v>
      </c>
      <c r="J4428" s="9">
        <v>40635</v>
      </c>
      <c r="K4428" s="9">
        <v>40641</v>
      </c>
      <c r="O4428" s="3" t="s">
        <v>3869</v>
      </c>
      <c r="P4428" s="3" t="s">
        <v>1959</v>
      </c>
      <c r="Q4428" s="3" t="s">
        <v>5772</v>
      </c>
      <c r="R4428" s="3" t="s">
        <v>6649</v>
      </c>
      <c r="S4428" s="3" t="s">
        <v>6650</v>
      </c>
      <c r="T4428" s="3" t="s">
        <v>5775</v>
      </c>
      <c r="X4428" s="3">
        <v>4426</v>
      </c>
      <c r="Y4428" s="3">
        <v>30605</v>
      </c>
    </row>
    <row r="4429" spans="2:25" x14ac:dyDescent="0.35">
      <c r="B4429" s="3">
        <v>4427</v>
      </c>
      <c r="C4429" s="3" t="s">
        <v>3870</v>
      </c>
      <c r="D4429" s="3" t="s">
        <v>3871</v>
      </c>
      <c r="H4429" s="3" t="s">
        <v>3870</v>
      </c>
      <c r="I4429" s="3" t="s">
        <v>3871</v>
      </c>
      <c r="J4429" s="9">
        <v>41218</v>
      </c>
      <c r="K4429" s="9">
        <v>41218</v>
      </c>
      <c r="O4429" s="3" t="s">
        <v>3870</v>
      </c>
      <c r="P4429" s="3" t="s">
        <v>3871</v>
      </c>
      <c r="Q4429" s="3" t="s">
        <v>6020</v>
      </c>
      <c r="R4429" s="3" t="s">
        <v>5940</v>
      </c>
      <c r="S4429" s="3" t="s">
        <v>5941</v>
      </c>
      <c r="T4429" s="3" t="s">
        <v>5775</v>
      </c>
      <c r="X4429" s="3">
        <v>4427</v>
      </c>
      <c r="Y4429" s="3">
        <v>98105</v>
      </c>
    </row>
    <row r="4430" spans="2:25" x14ac:dyDescent="0.35">
      <c r="B4430" s="3">
        <v>4428</v>
      </c>
      <c r="C4430" s="3" t="s">
        <v>3872</v>
      </c>
      <c r="D4430" s="3" t="s">
        <v>3873</v>
      </c>
      <c r="H4430" s="3" t="s">
        <v>3872</v>
      </c>
      <c r="I4430" s="3" t="s">
        <v>3873</v>
      </c>
      <c r="J4430" s="9">
        <v>40752</v>
      </c>
      <c r="K4430" s="9">
        <v>40752</v>
      </c>
      <c r="O4430" s="3" t="s">
        <v>3872</v>
      </c>
      <c r="P4430" s="3" t="s">
        <v>3873</v>
      </c>
      <c r="Q4430" s="3" t="s">
        <v>6020</v>
      </c>
      <c r="R4430" s="3" t="s">
        <v>6157</v>
      </c>
      <c r="S4430" s="3" t="s">
        <v>6158</v>
      </c>
      <c r="T4430" s="3" t="s">
        <v>5775</v>
      </c>
      <c r="X4430" s="3">
        <v>4428</v>
      </c>
      <c r="Y4430" s="3">
        <v>32712</v>
      </c>
    </row>
    <row r="4431" spans="2:25" x14ac:dyDescent="0.35">
      <c r="B4431" s="3">
        <v>4429</v>
      </c>
      <c r="C4431" s="3" t="s">
        <v>3872</v>
      </c>
      <c r="D4431" s="3" t="s">
        <v>1902</v>
      </c>
      <c r="H4431" s="3" t="s">
        <v>3872</v>
      </c>
      <c r="I4431" s="3" t="s">
        <v>1902</v>
      </c>
      <c r="J4431" s="9">
        <v>40752</v>
      </c>
      <c r="K4431" s="9">
        <v>40752</v>
      </c>
      <c r="O4431" s="3" t="s">
        <v>3872</v>
      </c>
      <c r="P4431" s="3" t="s">
        <v>1902</v>
      </c>
      <c r="Q4431" s="3" t="s">
        <v>6020</v>
      </c>
      <c r="R4431" s="3" t="s">
        <v>6157</v>
      </c>
      <c r="S4431" s="3" t="s">
        <v>6158</v>
      </c>
      <c r="T4431" s="3" t="s">
        <v>5775</v>
      </c>
      <c r="X4431" s="3">
        <v>4429</v>
      </c>
      <c r="Y4431" s="3">
        <v>32712</v>
      </c>
    </row>
    <row r="4432" spans="2:25" x14ac:dyDescent="0.35">
      <c r="B4432" s="3">
        <v>4430</v>
      </c>
      <c r="C4432" s="3" t="s">
        <v>3872</v>
      </c>
      <c r="D4432" s="3" t="s">
        <v>3874</v>
      </c>
      <c r="H4432" s="3" t="s">
        <v>3872</v>
      </c>
      <c r="I4432" s="3" t="s">
        <v>3874</v>
      </c>
      <c r="J4432" s="9">
        <v>40752</v>
      </c>
      <c r="K4432" s="9">
        <v>40752</v>
      </c>
      <c r="O4432" s="3" t="s">
        <v>3872</v>
      </c>
      <c r="P4432" s="3" t="s">
        <v>3874</v>
      </c>
      <c r="Q4432" s="3" t="s">
        <v>6020</v>
      </c>
      <c r="R4432" s="3" t="s">
        <v>6157</v>
      </c>
      <c r="S4432" s="3" t="s">
        <v>6158</v>
      </c>
      <c r="T4432" s="3" t="s">
        <v>5775</v>
      </c>
      <c r="X4432" s="3">
        <v>4430</v>
      </c>
      <c r="Y4432" s="3">
        <v>32712</v>
      </c>
    </row>
    <row r="4433" spans="2:25" x14ac:dyDescent="0.35">
      <c r="B4433" s="3">
        <v>4431</v>
      </c>
      <c r="C4433" s="3" t="s">
        <v>3875</v>
      </c>
      <c r="D4433" s="3" t="s">
        <v>3774</v>
      </c>
      <c r="H4433" s="3" t="s">
        <v>3875</v>
      </c>
      <c r="I4433" s="3" t="s">
        <v>3774</v>
      </c>
      <c r="J4433" s="9">
        <v>41269</v>
      </c>
      <c r="K4433" s="9">
        <v>41274</v>
      </c>
      <c r="O4433" s="3" t="s">
        <v>3875</v>
      </c>
      <c r="P4433" s="3" t="s">
        <v>3774</v>
      </c>
      <c r="Q4433" s="3" t="s">
        <v>5772</v>
      </c>
      <c r="R4433" s="3" t="s">
        <v>5844</v>
      </c>
      <c r="S4433" s="3" t="s">
        <v>5845</v>
      </c>
      <c r="T4433" s="3" t="s">
        <v>5782</v>
      </c>
      <c r="X4433" s="3">
        <v>4431</v>
      </c>
      <c r="Y4433" s="3">
        <v>77070</v>
      </c>
    </row>
    <row r="4434" spans="2:25" x14ac:dyDescent="0.35">
      <c r="B4434" s="3">
        <v>4432</v>
      </c>
      <c r="C4434" s="3" t="s">
        <v>3876</v>
      </c>
      <c r="D4434" s="3" t="s">
        <v>1978</v>
      </c>
      <c r="H4434" s="3" t="s">
        <v>3876</v>
      </c>
      <c r="I4434" s="3" t="s">
        <v>1978</v>
      </c>
      <c r="J4434" s="9">
        <v>41253</v>
      </c>
      <c r="K4434" s="9">
        <v>41259</v>
      </c>
      <c r="O4434" s="3" t="s">
        <v>3876</v>
      </c>
      <c r="P4434" s="3" t="s">
        <v>1978</v>
      </c>
      <c r="Q4434" s="3" t="s">
        <v>5772</v>
      </c>
      <c r="R4434" s="3" t="s">
        <v>6367</v>
      </c>
      <c r="S4434" s="3" t="s">
        <v>6368</v>
      </c>
      <c r="T4434" s="3" t="s">
        <v>5771</v>
      </c>
      <c r="X4434" s="3">
        <v>4432</v>
      </c>
      <c r="Y4434" s="3">
        <v>21215</v>
      </c>
    </row>
    <row r="4435" spans="2:25" x14ac:dyDescent="0.35">
      <c r="B4435" s="3">
        <v>4433</v>
      </c>
      <c r="C4435" s="3" t="s">
        <v>3876</v>
      </c>
      <c r="D4435" s="3" t="s">
        <v>503</v>
      </c>
      <c r="H4435" s="3" t="s">
        <v>3876</v>
      </c>
      <c r="I4435" s="3" t="s">
        <v>503</v>
      </c>
      <c r="J4435" s="9">
        <v>41253</v>
      </c>
      <c r="K4435" s="9">
        <v>41259</v>
      </c>
      <c r="O4435" s="3" t="s">
        <v>3876</v>
      </c>
      <c r="P4435" s="3" t="s">
        <v>503</v>
      </c>
      <c r="Q4435" s="3" t="s">
        <v>5772</v>
      </c>
      <c r="R4435" s="3" t="s">
        <v>6367</v>
      </c>
      <c r="S4435" s="3" t="s">
        <v>6368</v>
      </c>
      <c r="T4435" s="3" t="s">
        <v>5771</v>
      </c>
      <c r="X4435" s="3">
        <v>4433</v>
      </c>
      <c r="Y4435" s="3">
        <v>21215</v>
      </c>
    </row>
    <row r="4436" spans="2:25" x14ac:dyDescent="0.35">
      <c r="B4436" s="3">
        <v>4434</v>
      </c>
      <c r="C4436" s="3" t="s">
        <v>3876</v>
      </c>
      <c r="D4436" s="3" t="s">
        <v>647</v>
      </c>
      <c r="H4436" s="3" t="s">
        <v>3876</v>
      </c>
      <c r="I4436" s="3" t="s">
        <v>647</v>
      </c>
      <c r="J4436" s="9">
        <v>41253</v>
      </c>
      <c r="K4436" s="9">
        <v>41259</v>
      </c>
      <c r="O4436" s="3" t="s">
        <v>3876</v>
      </c>
      <c r="P4436" s="3" t="s">
        <v>647</v>
      </c>
      <c r="Q4436" s="3" t="s">
        <v>5772</v>
      </c>
      <c r="R4436" s="3" t="s">
        <v>6367</v>
      </c>
      <c r="S4436" s="3" t="s">
        <v>6368</v>
      </c>
      <c r="T4436" s="3" t="s">
        <v>5771</v>
      </c>
      <c r="X4436" s="3">
        <v>4434</v>
      </c>
      <c r="Y4436" s="3">
        <v>21215</v>
      </c>
    </row>
    <row r="4437" spans="2:25" x14ac:dyDescent="0.35">
      <c r="B4437" s="3">
        <v>4435</v>
      </c>
      <c r="C4437" s="3" t="s">
        <v>3876</v>
      </c>
      <c r="D4437" s="3" t="s">
        <v>3523</v>
      </c>
      <c r="H4437" s="3" t="s">
        <v>3876</v>
      </c>
      <c r="I4437" s="3" t="s">
        <v>3523</v>
      </c>
      <c r="J4437" s="9">
        <v>41253</v>
      </c>
      <c r="K4437" s="9">
        <v>41259</v>
      </c>
      <c r="O4437" s="3" t="s">
        <v>3876</v>
      </c>
      <c r="P4437" s="3" t="s">
        <v>3523</v>
      </c>
      <c r="Q4437" s="3" t="s">
        <v>5772</v>
      </c>
      <c r="R4437" s="3" t="s">
        <v>6367</v>
      </c>
      <c r="S4437" s="3" t="s">
        <v>6368</v>
      </c>
      <c r="T4437" s="3" t="s">
        <v>5771</v>
      </c>
      <c r="X4437" s="3">
        <v>4435</v>
      </c>
      <c r="Y4437" s="3">
        <v>21215</v>
      </c>
    </row>
    <row r="4438" spans="2:25" x14ac:dyDescent="0.35">
      <c r="B4438" s="3">
        <v>4436</v>
      </c>
      <c r="C4438" s="3" t="s">
        <v>3876</v>
      </c>
      <c r="D4438" s="3" t="s">
        <v>387</v>
      </c>
      <c r="H4438" s="3" t="s">
        <v>3876</v>
      </c>
      <c r="I4438" s="3" t="s">
        <v>387</v>
      </c>
      <c r="J4438" s="9">
        <v>41253</v>
      </c>
      <c r="K4438" s="9">
        <v>41259</v>
      </c>
      <c r="O4438" s="3" t="s">
        <v>3876</v>
      </c>
      <c r="P4438" s="3" t="s">
        <v>387</v>
      </c>
      <c r="Q4438" s="3" t="s">
        <v>5772</v>
      </c>
      <c r="R4438" s="3" t="s">
        <v>6367</v>
      </c>
      <c r="S4438" s="3" t="s">
        <v>6368</v>
      </c>
      <c r="T4438" s="3" t="s">
        <v>5771</v>
      </c>
      <c r="X4438" s="3">
        <v>4436</v>
      </c>
      <c r="Y4438" s="3">
        <v>21215</v>
      </c>
    </row>
    <row r="4439" spans="2:25" x14ac:dyDescent="0.35">
      <c r="B4439" s="3">
        <v>4437</v>
      </c>
      <c r="C4439" s="3" t="s">
        <v>3877</v>
      </c>
      <c r="D4439" s="3" t="s">
        <v>3007</v>
      </c>
      <c r="H4439" s="3" t="s">
        <v>3877</v>
      </c>
      <c r="I4439" s="3" t="s">
        <v>3007</v>
      </c>
      <c r="J4439" s="9">
        <v>41400</v>
      </c>
      <c r="K4439" s="9">
        <v>41402</v>
      </c>
      <c r="O4439" s="3" t="s">
        <v>3877</v>
      </c>
      <c r="P4439" s="3" t="s">
        <v>3007</v>
      </c>
      <c r="Q4439" s="3" t="s">
        <v>5768</v>
      </c>
      <c r="R4439" s="3" t="s">
        <v>7143</v>
      </c>
      <c r="S4439" s="3" t="s">
        <v>7144</v>
      </c>
      <c r="T4439" s="3" t="s">
        <v>5775</v>
      </c>
      <c r="X4439" s="3">
        <v>4437</v>
      </c>
      <c r="Y4439" s="3">
        <v>94109</v>
      </c>
    </row>
    <row r="4440" spans="2:25" x14ac:dyDescent="0.35">
      <c r="B4440" s="3">
        <v>4438</v>
      </c>
      <c r="C4440" s="3" t="s">
        <v>3878</v>
      </c>
      <c r="D4440" s="3" t="s">
        <v>405</v>
      </c>
      <c r="H4440" s="3" t="s">
        <v>3878</v>
      </c>
      <c r="I4440" s="3" t="s">
        <v>405</v>
      </c>
      <c r="J4440" s="9">
        <v>41927</v>
      </c>
      <c r="K4440" s="9">
        <v>41931</v>
      </c>
      <c r="O4440" s="3" t="s">
        <v>3878</v>
      </c>
      <c r="P4440" s="3" t="s">
        <v>405</v>
      </c>
      <c r="Q4440" s="3" t="s">
        <v>5772</v>
      </c>
      <c r="R4440" s="3" t="s">
        <v>6309</v>
      </c>
      <c r="S4440" s="3" t="s">
        <v>6310</v>
      </c>
      <c r="T4440" s="3" t="s">
        <v>5782</v>
      </c>
      <c r="X4440" s="3">
        <v>4438</v>
      </c>
      <c r="Y4440" s="3">
        <v>60623</v>
      </c>
    </row>
    <row r="4441" spans="2:25" x14ac:dyDescent="0.35">
      <c r="B4441" s="3">
        <v>4439</v>
      </c>
      <c r="C4441" s="3" t="s">
        <v>3878</v>
      </c>
      <c r="D4441" s="3" t="s">
        <v>1544</v>
      </c>
      <c r="H4441" s="3" t="s">
        <v>3878</v>
      </c>
      <c r="I4441" s="3" t="s">
        <v>1544</v>
      </c>
      <c r="J4441" s="9">
        <v>41927</v>
      </c>
      <c r="K4441" s="9">
        <v>41931</v>
      </c>
      <c r="O4441" s="3" t="s">
        <v>3878</v>
      </c>
      <c r="P4441" s="3" t="s">
        <v>1544</v>
      </c>
      <c r="Q4441" s="3" t="s">
        <v>5772</v>
      </c>
      <c r="R4441" s="3" t="s">
        <v>6309</v>
      </c>
      <c r="S4441" s="3" t="s">
        <v>6310</v>
      </c>
      <c r="T4441" s="3" t="s">
        <v>5782</v>
      </c>
      <c r="X4441" s="3">
        <v>4439</v>
      </c>
      <c r="Y4441" s="3">
        <v>60623</v>
      </c>
    </row>
    <row r="4442" spans="2:25" x14ac:dyDescent="0.35">
      <c r="B4442" s="3">
        <v>4440</v>
      </c>
      <c r="C4442" s="3" t="s">
        <v>3879</v>
      </c>
      <c r="D4442" s="3" t="s">
        <v>720</v>
      </c>
      <c r="H4442" s="3" t="s">
        <v>3879</v>
      </c>
      <c r="I4442" s="3" t="s">
        <v>720</v>
      </c>
      <c r="J4442" s="9">
        <v>41584</v>
      </c>
      <c r="K4442" s="9">
        <v>41584</v>
      </c>
      <c r="O4442" s="3" t="s">
        <v>3879</v>
      </c>
      <c r="P4442" s="3" t="s">
        <v>720</v>
      </c>
      <c r="Q4442" s="3" t="s">
        <v>6020</v>
      </c>
      <c r="R4442" s="3" t="s">
        <v>7261</v>
      </c>
      <c r="S4442" s="3" t="s">
        <v>7262</v>
      </c>
      <c r="T4442" s="3" t="s">
        <v>5775</v>
      </c>
      <c r="X4442" s="3">
        <v>4440</v>
      </c>
      <c r="Y4442" s="3">
        <v>78041</v>
      </c>
    </row>
    <row r="4443" spans="2:25" x14ac:dyDescent="0.35">
      <c r="B4443" s="3">
        <v>4441</v>
      </c>
      <c r="C4443" s="3" t="s">
        <v>3880</v>
      </c>
      <c r="D4443" s="3" t="s">
        <v>3723</v>
      </c>
      <c r="H4443" s="3" t="s">
        <v>3880</v>
      </c>
      <c r="I4443" s="3" t="s">
        <v>3723</v>
      </c>
      <c r="J4443" s="9">
        <v>41947</v>
      </c>
      <c r="K4443" s="9">
        <v>41952</v>
      </c>
      <c r="O4443" s="3" t="s">
        <v>3880</v>
      </c>
      <c r="P4443" s="3" t="s">
        <v>3723</v>
      </c>
      <c r="Q4443" s="3" t="s">
        <v>5772</v>
      </c>
      <c r="R4443" s="3" t="s">
        <v>5962</v>
      </c>
      <c r="S4443" s="3" t="s">
        <v>5963</v>
      </c>
      <c r="T4443" s="3" t="s">
        <v>5775</v>
      </c>
      <c r="X4443" s="3">
        <v>4441</v>
      </c>
      <c r="Y4443" s="3">
        <v>94109</v>
      </c>
    </row>
    <row r="4444" spans="2:25" x14ac:dyDescent="0.35">
      <c r="B4444" s="3">
        <v>4442</v>
      </c>
      <c r="C4444" s="3" t="s">
        <v>3881</v>
      </c>
      <c r="D4444" s="3" t="s">
        <v>787</v>
      </c>
      <c r="H4444" s="3" t="s">
        <v>3881</v>
      </c>
      <c r="I4444" s="3" t="s">
        <v>787</v>
      </c>
      <c r="J4444" s="9">
        <v>41603</v>
      </c>
      <c r="K4444" s="9">
        <v>41605</v>
      </c>
      <c r="O4444" s="3" t="s">
        <v>3881</v>
      </c>
      <c r="P4444" s="3" t="s">
        <v>787</v>
      </c>
      <c r="Q4444" s="3" t="s">
        <v>5801</v>
      </c>
      <c r="R4444" s="3" t="s">
        <v>6441</v>
      </c>
      <c r="S4444" s="3" t="s">
        <v>6442</v>
      </c>
      <c r="T4444" s="3" t="s">
        <v>5782</v>
      </c>
      <c r="X4444" s="3">
        <v>4442</v>
      </c>
      <c r="Y4444" s="3">
        <v>44105</v>
      </c>
    </row>
    <row r="4445" spans="2:25" x14ac:dyDescent="0.35">
      <c r="B4445" s="3">
        <v>4443</v>
      </c>
      <c r="C4445" s="3" t="s">
        <v>3881</v>
      </c>
      <c r="D4445" s="3" t="s">
        <v>1517</v>
      </c>
      <c r="H4445" s="3" t="s">
        <v>3881</v>
      </c>
      <c r="I4445" s="3" t="s">
        <v>1517</v>
      </c>
      <c r="J4445" s="9">
        <v>41603</v>
      </c>
      <c r="K4445" s="9">
        <v>41605</v>
      </c>
      <c r="O4445" s="3" t="s">
        <v>3881</v>
      </c>
      <c r="P4445" s="3" t="s">
        <v>1517</v>
      </c>
      <c r="Q4445" s="3" t="s">
        <v>5801</v>
      </c>
      <c r="R4445" s="3" t="s">
        <v>6441</v>
      </c>
      <c r="S4445" s="3" t="s">
        <v>6442</v>
      </c>
      <c r="T4445" s="3" t="s">
        <v>5782</v>
      </c>
      <c r="X4445" s="3">
        <v>4443</v>
      </c>
      <c r="Y4445" s="3">
        <v>44105</v>
      </c>
    </row>
    <row r="4446" spans="2:25" x14ac:dyDescent="0.35">
      <c r="B4446" s="3">
        <v>4444</v>
      </c>
      <c r="C4446" s="3" t="s">
        <v>3882</v>
      </c>
      <c r="D4446" s="3" t="s">
        <v>2932</v>
      </c>
      <c r="H4446" s="3" t="s">
        <v>3882</v>
      </c>
      <c r="I4446" s="3" t="s">
        <v>2932</v>
      </c>
      <c r="J4446" s="9">
        <v>41905</v>
      </c>
      <c r="K4446" s="9">
        <v>41908</v>
      </c>
      <c r="O4446" s="3" t="s">
        <v>3882</v>
      </c>
      <c r="P4446" s="3" t="s">
        <v>2932</v>
      </c>
      <c r="Q4446" s="3" t="s">
        <v>5768</v>
      </c>
      <c r="R4446" s="3" t="s">
        <v>6545</v>
      </c>
      <c r="S4446" s="3" t="s">
        <v>6546</v>
      </c>
      <c r="T4446" s="3" t="s">
        <v>5771</v>
      </c>
      <c r="X4446" s="3">
        <v>4444</v>
      </c>
      <c r="Y4446" s="3">
        <v>10009</v>
      </c>
    </row>
    <row r="4447" spans="2:25" x14ac:dyDescent="0.35">
      <c r="B4447" s="3">
        <v>4445</v>
      </c>
      <c r="C4447" s="3" t="s">
        <v>3883</v>
      </c>
      <c r="D4447" s="3" t="s">
        <v>972</v>
      </c>
      <c r="H4447" s="3" t="s">
        <v>3883</v>
      </c>
      <c r="I4447" s="3" t="s">
        <v>972</v>
      </c>
      <c r="J4447" s="9">
        <v>41037</v>
      </c>
      <c r="K4447" s="9">
        <v>41044</v>
      </c>
      <c r="O4447" s="3" t="s">
        <v>3883</v>
      </c>
      <c r="P4447" s="3" t="s">
        <v>972</v>
      </c>
      <c r="Q4447" s="3" t="s">
        <v>5772</v>
      </c>
      <c r="R4447" s="3" t="s">
        <v>6631</v>
      </c>
      <c r="S4447" s="3" t="s">
        <v>6632</v>
      </c>
      <c r="T4447" s="3" t="s">
        <v>5775</v>
      </c>
      <c r="X4447" s="3">
        <v>4445</v>
      </c>
      <c r="Y4447" s="3">
        <v>10024</v>
      </c>
    </row>
    <row r="4448" spans="2:25" x14ac:dyDescent="0.35">
      <c r="B4448" s="3">
        <v>4446</v>
      </c>
      <c r="C4448" s="3" t="s">
        <v>3883</v>
      </c>
      <c r="D4448" s="3" t="s">
        <v>2308</v>
      </c>
      <c r="H4448" s="3" t="s">
        <v>3883</v>
      </c>
      <c r="I4448" s="3" t="s">
        <v>2308</v>
      </c>
      <c r="J4448" s="9">
        <v>41037</v>
      </c>
      <c r="K4448" s="9">
        <v>41044</v>
      </c>
      <c r="O4448" s="3" t="s">
        <v>3883</v>
      </c>
      <c r="P4448" s="3" t="s">
        <v>2308</v>
      </c>
      <c r="Q4448" s="3" t="s">
        <v>5772</v>
      </c>
      <c r="R4448" s="3" t="s">
        <v>6631</v>
      </c>
      <c r="S4448" s="3" t="s">
        <v>6632</v>
      </c>
      <c r="T4448" s="3" t="s">
        <v>5775</v>
      </c>
      <c r="X4448" s="3">
        <v>4446</v>
      </c>
      <c r="Y4448" s="3">
        <v>10024</v>
      </c>
    </row>
    <row r="4449" spans="2:25" x14ac:dyDescent="0.35">
      <c r="B4449" s="3">
        <v>4447</v>
      </c>
      <c r="C4449" s="3" t="s">
        <v>3883</v>
      </c>
      <c r="D4449" s="3" t="s">
        <v>803</v>
      </c>
      <c r="H4449" s="3" t="s">
        <v>3883</v>
      </c>
      <c r="I4449" s="3" t="s">
        <v>803</v>
      </c>
      <c r="J4449" s="9">
        <v>41037</v>
      </c>
      <c r="K4449" s="9">
        <v>41044</v>
      </c>
      <c r="O4449" s="3" t="s">
        <v>3883</v>
      </c>
      <c r="P4449" s="3" t="s">
        <v>803</v>
      </c>
      <c r="Q4449" s="3" t="s">
        <v>5772</v>
      </c>
      <c r="R4449" s="3" t="s">
        <v>6631</v>
      </c>
      <c r="S4449" s="3" t="s">
        <v>6632</v>
      </c>
      <c r="T4449" s="3" t="s">
        <v>5775</v>
      </c>
      <c r="X4449" s="3">
        <v>4447</v>
      </c>
      <c r="Y4449" s="3">
        <v>10024</v>
      </c>
    </row>
    <row r="4450" spans="2:25" x14ac:dyDescent="0.35">
      <c r="B4450" s="3">
        <v>4448</v>
      </c>
      <c r="C4450" s="3" t="s">
        <v>3883</v>
      </c>
      <c r="D4450" s="3" t="s">
        <v>436</v>
      </c>
      <c r="H4450" s="3" t="s">
        <v>3883</v>
      </c>
      <c r="I4450" s="3" t="s">
        <v>436</v>
      </c>
      <c r="J4450" s="9">
        <v>41037</v>
      </c>
      <c r="K4450" s="9">
        <v>41044</v>
      </c>
      <c r="O4450" s="3" t="s">
        <v>3883</v>
      </c>
      <c r="P4450" s="3" t="s">
        <v>436</v>
      </c>
      <c r="Q4450" s="3" t="s">
        <v>5772</v>
      </c>
      <c r="R4450" s="3" t="s">
        <v>6631</v>
      </c>
      <c r="S4450" s="3" t="s">
        <v>6632</v>
      </c>
      <c r="T4450" s="3" t="s">
        <v>5775</v>
      </c>
      <c r="X4450" s="3">
        <v>4448</v>
      </c>
      <c r="Y4450" s="3">
        <v>10024</v>
      </c>
    </row>
    <row r="4451" spans="2:25" x14ac:dyDescent="0.35">
      <c r="B4451" s="3">
        <v>4449</v>
      </c>
      <c r="C4451" s="3" t="s">
        <v>3883</v>
      </c>
      <c r="D4451" s="3" t="s">
        <v>2745</v>
      </c>
      <c r="H4451" s="3" t="s">
        <v>3883</v>
      </c>
      <c r="I4451" s="3" t="s">
        <v>2745</v>
      </c>
      <c r="J4451" s="9">
        <v>41037</v>
      </c>
      <c r="K4451" s="9">
        <v>41044</v>
      </c>
      <c r="O4451" s="3" t="s">
        <v>3883</v>
      </c>
      <c r="P4451" s="3" t="s">
        <v>2745</v>
      </c>
      <c r="Q4451" s="3" t="s">
        <v>5772</v>
      </c>
      <c r="R4451" s="3" t="s">
        <v>6631</v>
      </c>
      <c r="S4451" s="3" t="s">
        <v>6632</v>
      </c>
      <c r="T4451" s="3" t="s">
        <v>5775</v>
      </c>
      <c r="X4451" s="3">
        <v>4449</v>
      </c>
      <c r="Y4451" s="3">
        <v>10024</v>
      </c>
    </row>
    <row r="4452" spans="2:25" x14ac:dyDescent="0.35">
      <c r="B4452" s="3">
        <v>4450</v>
      </c>
      <c r="C4452" s="3" t="s">
        <v>3884</v>
      </c>
      <c r="D4452" s="3" t="s">
        <v>641</v>
      </c>
      <c r="H4452" s="3" t="s">
        <v>3884</v>
      </c>
      <c r="I4452" s="3" t="s">
        <v>641</v>
      </c>
      <c r="J4452" s="9">
        <v>41852</v>
      </c>
      <c r="K4452" s="9">
        <v>41852</v>
      </c>
      <c r="O4452" s="3" t="s">
        <v>3884</v>
      </c>
      <c r="P4452" s="3" t="s">
        <v>641</v>
      </c>
      <c r="Q4452" s="3" t="s">
        <v>6020</v>
      </c>
      <c r="R4452" s="3" t="s">
        <v>6016</v>
      </c>
      <c r="S4452" s="3" t="s">
        <v>6017</v>
      </c>
      <c r="T4452" s="3" t="s">
        <v>5775</v>
      </c>
      <c r="X4452" s="3">
        <v>4450</v>
      </c>
      <c r="Y4452" s="3">
        <v>60653</v>
      </c>
    </row>
    <row r="4453" spans="2:25" x14ac:dyDescent="0.35">
      <c r="B4453" s="3">
        <v>4451</v>
      </c>
      <c r="C4453" s="3" t="s">
        <v>3885</v>
      </c>
      <c r="D4453" s="3" t="s">
        <v>3886</v>
      </c>
      <c r="H4453" s="3" t="s">
        <v>3885</v>
      </c>
      <c r="I4453" s="3" t="s">
        <v>3886</v>
      </c>
      <c r="J4453" s="9">
        <v>40603</v>
      </c>
      <c r="K4453" s="9">
        <v>40607</v>
      </c>
      <c r="O4453" s="3" t="s">
        <v>3885</v>
      </c>
      <c r="P4453" s="3" t="s">
        <v>3886</v>
      </c>
      <c r="Q4453" s="3" t="s">
        <v>5772</v>
      </c>
      <c r="R4453" s="3" t="s">
        <v>6369</v>
      </c>
      <c r="S4453" s="3" t="s">
        <v>6370</v>
      </c>
      <c r="T4453" s="3" t="s">
        <v>5782</v>
      </c>
      <c r="X4453" s="3">
        <v>4451</v>
      </c>
      <c r="Y4453" s="3">
        <v>10035</v>
      </c>
    </row>
    <row r="4454" spans="2:25" x14ac:dyDescent="0.35">
      <c r="B4454" s="3">
        <v>4452</v>
      </c>
      <c r="C4454" s="3" t="s">
        <v>3887</v>
      </c>
      <c r="D4454" s="3" t="s">
        <v>1106</v>
      </c>
      <c r="H4454" s="3" t="s">
        <v>3887</v>
      </c>
      <c r="I4454" s="3" t="s">
        <v>1106</v>
      </c>
      <c r="J4454" s="9">
        <v>41191</v>
      </c>
      <c r="K4454" s="9">
        <v>41194</v>
      </c>
      <c r="O4454" s="3" t="s">
        <v>3887</v>
      </c>
      <c r="P4454" s="3" t="s">
        <v>1106</v>
      </c>
      <c r="Q4454" s="3" t="s">
        <v>5768</v>
      </c>
      <c r="R4454" s="3" t="s">
        <v>6287</v>
      </c>
      <c r="S4454" s="3" t="s">
        <v>6288</v>
      </c>
      <c r="T4454" s="3" t="s">
        <v>5771</v>
      </c>
      <c r="X4454" s="3">
        <v>4452</v>
      </c>
      <c r="Y4454" s="3">
        <v>48104</v>
      </c>
    </row>
    <row r="4455" spans="2:25" x14ac:dyDescent="0.35">
      <c r="B4455" s="3">
        <v>4453</v>
      </c>
      <c r="C4455" s="3" t="s">
        <v>3887</v>
      </c>
      <c r="D4455" s="3" t="s">
        <v>3888</v>
      </c>
      <c r="H4455" s="3" t="s">
        <v>3887</v>
      </c>
      <c r="I4455" s="3" t="s">
        <v>3888</v>
      </c>
      <c r="J4455" s="9">
        <v>41191</v>
      </c>
      <c r="K4455" s="9">
        <v>41194</v>
      </c>
      <c r="O4455" s="3" t="s">
        <v>3887</v>
      </c>
      <c r="P4455" s="3" t="s">
        <v>3888</v>
      </c>
      <c r="Q4455" s="3" t="s">
        <v>5768</v>
      </c>
      <c r="R4455" s="3" t="s">
        <v>6287</v>
      </c>
      <c r="S4455" s="3" t="s">
        <v>6288</v>
      </c>
      <c r="T4455" s="3" t="s">
        <v>5771</v>
      </c>
      <c r="X4455" s="3">
        <v>4453</v>
      </c>
      <c r="Y4455" s="3">
        <v>48104</v>
      </c>
    </row>
    <row r="4456" spans="2:25" x14ac:dyDescent="0.35">
      <c r="B4456" s="3">
        <v>4454</v>
      </c>
      <c r="C4456" s="3" t="s">
        <v>3887</v>
      </c>
      <c r="D4456" s="3" t="s">
        <v>2426</v>
      </c>
      <c r="H4456" s="3" t="s">
        <v>3887</v>
      </c>
      <c r="I4456" s="3" t="s">
        <v>2426</v>
      </c>
      <c r="J4456" s="9">
        <v>41191</v>
      </c>
      <c r="K4456" s="9">
        <v>41194</v>
      </c>
      <c r="O4456" s="3" t="s">
        <v>3887</v>
      </c>
      <c r="P4456" s="3" t="s">
        <v>2426</v>
      </c>
      <c r="Q4456" s="3" t="s">
        <v>5768</v>
      </c>
      <c r="R4456" s="3" t="s">
        <v>6287</v>
      </c>
      <c r="S4456" s="3" t="s">
        <v>6288</v>
      </c>
      <c r="T4456" s="3" t="s">
        <v>5771</v>
      </c>
      <c r="X4456" s="3">
        <v>4454</v>
      </c>
      <c r="Y4456" s="3">
        <v>48104</v>
      </c>
    </row>
    <row r="4457" spans="2:25" x14ac:dyDescent="0.35">
      <c r="B4457" s="3">
        <v>4455</v>
      </c>
      <c r="C4457" s="3" t="s">
        <v>3887</v>
      </c>
      <c r="D4457" s="3" t="s">
        <v>2339</v>
      </c>
      <c r="H4457" s="3" t="s">
        <v>3887</v>
      </c>
      <c r="I4457" s="3" t="s">
        <v>2339</v>
      </c>
      <c r="J4457" s="9">
        <v>41191</v>
      </c>
      <c r="K4457" s="9">
        <v>41194</v>
      </c>
      <c r="O4457" s="3" t="s">
        <v>3887</v>
      </c>
      <c r="P4457" s="3" t="s">
        <v>2339</v>
      </c>
      <c r="Q4457" s="3" t="s">
        <v>5768</v>
      </c>
      <c r="R4457" s="3" t="s">
        <v>6287</v>
      </c>
      <c r="S4457" s="3" t="s">
        <v>6288</v>
      </c>
      <c r="T4457" s="3" t="s">
        <v>5771</v>
      </c>
      <c r="X4457" s="3">
        <v>4455</v>
      </c>
      <c r="Y4457" s="3">
        <v>48104</v>
      </c>
    </row>
    <row r="4458" spans="2:25" x14ac:dyDescent="0.35">
      <c r="B4458" s="3">
        <v>4456</v>
      </c>
      <c r="C4458" s="3" t="s">
        <v>3889</v>
      </c>
      <c r="D4458" s="3" t="s">
        <v>1103</v>
      </c>
      <c r="H4458" s="3" t="s">
        <v>3889</v>
      </c>
      <c r="I4458" s="3" t="s">
        <v>1103</v>
      </c>
      <c r="J4458" s="9">
        <v>41544</v>
      </c>
      <c r="K4458" s="9">
        <v>41548</v>
      </c>
      <c r="O4458" s="3" t="s">
        <v>3889</v>
      </c>
      <c r="P4458" s="3" t="s">
        <v>1103</v>
      </c>
      <c r="Q4458" s="3" t="s">
        <v>5772</v>
      </c>
      <c r="R4458" s="3" t="s">
        <v>6877</v>
      </c>
      <c r="S4458" s="3" t="s">
        <v>6878</v>
      </c>
      <c r="T4458" s="3" t="s">
        <v>5771</v>
      </c>
      <c r="X4458" s="3">
        <v>4456</v>
      </c>
      <c r="Y4458" s="3">
        <v>94109</v>
      </c>
    </row>
    <row r="4459" spans="2:25" x14ac:dyDescent="0.35">
      <c r="B4459" s="3">
        <v>4457</v>
      </c>
      <c r="C4459" s="3" t="s">
        <v>3890</v>
      </c>
      <c r="D4459" s="3" t="s">
        <v>1284</v>
      </c>
      <c r="H4459" s="3" t="s">
        <v>3890</v>
      </c>
      <c r="I4459" s="3" t="s">
        <v>1284</v>
      </c>
      <c r="J4459" s="9">
        <v>40808</v>
      </c>
      <c r="K4459" s="9">
        <v>40813</v>
      </c>
      <c r="O4459" s="3" t="s">
        <v>3890</v>
      </c>
      <c r="P4459" s="3" t="s">
        <v>1284</v>
      </c>
      <c r="Q4459" s="3" t="s">
        <v>5772</v>
      </c>
      <c r="R4459" s="3" t="s">
        <v>6615</v>
      </c>
      <c r="S4459" s="3" t="s">
        <v>6616</v>
      </c>
      <c r="T4459" s="3" t="s">
        <v>5771</v>
      </c>
      <c r="X4459" s="3">
        <v>4457</v>
      </c>
      <c r="Y4459" s="3">
        <v>60653</v>
      </c>
    </row>
    <row r="4460" spans="2:25" x14ac:dyDescent="0.35">
      <c r="B4460" s="3">
        <v>4458</v>
      </c>
      <c r="C4460" s="3" t="s">
        <v>3891</v>
      </c>
      <c r="D4460" s="3" t="s">
        <v>2102</v>
      </c>
      <c r="H4460" s="3" t="s">
        <v>3891</v>
      </c>
      <c r="I4460" s="3" t="s">
        <v>2102</v>
      </c>
      <c r="J4460" s="9">
        <v>41177</v>
      </c>
      <c r="K4460" s="9">
        <v>41179</v>
      </c>
      <c r="O4460" s="3" t="s">
        <v>3891</v>
      </c>
      <c r="P4460" s="3" t="s">
        <v>2102</v>
      </c>
      <c r="Q4460" s="3" t="s">
        <v>5801</v>
      </c>
      <c r="R4460" s="3" t="s">
        <v>5950</v>
      </c>
      <c r="S4460" s="3" t="s">
        <v>5951</v>
      </c>
      <c r="T4460" s="3" t="s">
        <v>5771</v>
      </c>
      <c r="X4460" s="3">
        <v>4458</v>
      </c>
      <c r="Y4460" s="3">
        <v>10011</v>
      </c>
    </row>
    <row r="4461" spans="2:25" x14ac:dyDescent="0.35">
      <c r="B4461" s="3">
        <v>4459</v>
      </c>
      <c r="C4461" s="3" t="s">
        <v>3892</v>
      </c>
      <c r="D4461" s="3" t="s">
        <v>1338</v>
      </c>
      <c r="H4461" s="3" t="s">
        <v>3892</v>
      </c>
      <c r="I4461" s="3" t="s">
        <v>1338</v>
      </c>
      <c r="J4461" s="9">
        <v>41033</v>
      </c>
      <c r="K4461" s="9">
        <v>41037</v>
      </c>
      <c r="O4461" s="3" t="s">
        <v>3892</v>
      </c>
      <c r="P4461" s="3" t="s">
        <v>1338</v>
      </c>
      <c r="Q4461" s="3" t="s">
        <v>5772</v>
      </c>
      <c r="R4461" s="3" t="s">
        <v>7053</v>
      </c>
      <c r="S4461" s="3" t="s">
        <v>7054</v>
      </c>
      <c r="T4461" s="3" t="s">
        <v>5771</v>
      </c>
      <c r="X4461" s="3">
        <v>4459</v>
      </c>
      <c r="Y4461" s="3">
        <v>77095</v>
      </c>
    </row>
    <row r="4462" spans="2:25" x14ac:dyDescent="0.35">
      <c r="B4462" s="3">
        <v>4460</v>
      </c>
      <c r="C4462" s="3" t="s">
        <v>3893</v>
      </c>
      <c r="D4462" s="3" t="s">
        <v>1561</v>
      </c>
      <c r="H4462" s="3" t="s">
        <v>3893</v>
      </c>
      <c r="I4462" s="3" t="s">
        <v>1561</v>
      </c>
      <c r="J4462" s="9">
        <v>41982</v>
      </c>
      <c r="K4462" s="9">
        <v>41987</v>
      </c>
      <c r="O4462" s="3" t="s">
        <v>3893</v>
      </c>
      <c r="P4462" s="3" t="s">
        <v>1561</v>
      </c>
      <c r="Q4462" s="3" t="s">
        <v>5772</v>
      </c>
      <c r="R4462" s="3" t="s">
        <v>6077</v>
      </c>
      <c r="S4462" s="3" t="s">
        <v>6078</v>
      </c>
      <c r="T4462" s="3" t="s">
        <v>5775</v>
      </c>
      <c r="X4462" s="3">
        <v>4460</v>
      </c>
      <c r="Y4462" s="3">
        <v>53711</v>
      </c>
    </row>
    <row r="4463" spans="2:25" x14ac:dyDescent="0.35">
      <c r="B4463" s="3">
        <v>4461</v>
      </c>
      <c r="C4463" s="3" t="s">
        <v>3893</v>
      </c>
      <c r="D4463" s="3" t="s">
        <v>1317</v>
      </c>
      <c r="H4463" s="3" t="s">
        <v>3893</v>
      </c>
      <c r="I4463" s="3" t="s">
        <v>1317</v>
      </c>
      <c r="J4463" s="9">
        <v>41982</v>
      </c>
      <c r="K4463" s="9">
        <v>41987</v>
      </c>
      <c r="O4463" s="3" t="s">
        <v>3893</v>
      </c>
      <c r="P4463" s="3" t="s">
        <v>1317</v>
      </c>
      <c r="Q4463" s="3" t="s">
        <v>5772</v>
      </c>
      <c r="R4463" s="3" t="s">
        <v>6077</v>
      </c>
      <c r="S4463" s="3" t="s">
        <v>6078</v>
      </c>
      <c r="T4463" s="3" t="s">
        <v>5775</v>
      </c>
      <c r="X4463" s="3">
        <v>4461</v>
      </c>
      <c r="Y4463" s="3">
        <v>53711</v>
      </c>
    </row>
    <row r="4464" spans="2:25" x14ac:dyDescent="0.35">
      <c r="B4464" s="3">
        <v>4462</v>
      </c>
      <c r="C4464" s="3" t="s">
        <v>3893</v>
      </c>
      <c r="D4464" s="3" t="s">
        <v>721</v>
      </c>
      <c r="H4464" s="3" t="s">
        <v>3893</v>
      </c>
      <c r="I4464" s="3" t="s">
        <v>721</v>
      </c>
      <c r="J4464" s="9">
        <v>41982</v>
      </c>
      <c r="K4464" s="9">
        <v>41987</v>
      </c>
      <c r="O4464" s="3" t="s">
        <v>3893</v>
      </c>
      <c r="P4464" s="3" t="s">
        <v>721</v>
      </c>
      <c r="Q4464" s="3" t="s">
        <v>5772</v>
      </c>
      <c r="R4464" s="3" t="s">
        <v>6077</v>
      </c>
      <c r="S4464" s="3" t="s">
        <v>6078</v>
      </c>
      <c r="T4464" s="3" t="s">
        <v>5775</v>
      </c>
      <c r="X4464" s="3">
        <v>4462</v>
      </c>
      <c r="Y4464" s="3">
        <v>53711</v>
      </c>
    </row>
    <row r="4465" spans="2:25" x14ac:dyDescent="0.35">
      <c r="B4465" s="3">
        <v>4463</v>
      </c>
      <c r="C4465" s="3" t="s">
        <v>3893</v>
      </c>
      <c r="D4465" s="3" t="s">
        <v>1637</v>
      </c>
      <c r="H4465" s="3" t="s">
        <v>3893</v>
      </c>
      <c r="I4465" s="3" t="s">
        <v>1637</v>
      </c>
      <c r="J4465" s="9">
        <v>41982</v>
      </c>
      <c r="K4465" s="9">
        <v>41987</v>
      </c>
      <c r="O4465" s="3" t="s">
        <v>3893</v>
      </c>
      <c r="P4465" s="3" t="s">
        <v>1637</v>
      </c>
      <c r="Q4465" s="3" t="s">
        <v>5772</v>
      </c>
      <c r="R4465" s="3" t="s">
        <v>6077</v>
      </c>
      <c r="S4465" s="3" t="s">
        <v>6078</v>
      </c>
      <c r="T4465" s="3" t="s">
        <v>5775</v>
      </c>
      <c r="X4465" s="3">
        <v>4463</v>
      </c>
      <c r="Y4465" s="3">
        <v>53711</v>
      </c>
    </row>
    <row r="4466" spans="2:25" x14ac:dyDescent="0.35">
      <c r="B4466" s="3">
        <v>4464</v>
      </c>
      <c r="C4466" s="3" t="s">
        <v>3893</v>
      </c>
      <c r="D4466" s="3" t="s">
        <v>383</v>
      </c>
      <c r="H4466" s="3" t="s">
        <v>3893</v>
      </c>
      <c r="I4466" s="3" t="s">
        <v>383</v>
      </c>
      <c r="J4466" s="9">
        <v>41982</v>
      </c>
      <c r="K4466" s="9">
        <v>41987</v>
      </c>
      <c r="O4466" s="3" t="s">
        <v>3893</v>
      </c>
      <c r="P4466" s="3" t="s">
        <v>383</v>
      </c>
      <c r="Q4466" s="3" t="s">
        <v>5772</v>
      </c>
      <c r="R4466" s="3" t="s">
        <v>6077</v>
      </c>
      <c r="S4466" s="3" t="s">
        <v>6078</v>
      </c>
      <c r="T4466" s="3" t="s">
        <v>5775</v>
      </c>
      <c r="X4466" s="3">
        <v>4464</v>
      </c>
      <c r="Y4466" s="3">
        <v>53711</v>
      </c>
    </row>
    <row r="4467" spans="2:25" x14ac:dyDescent="0.35">
      <c r="B4467" s="3">
        <v>4465</v>
      </c>
      <c r="C4467" s="3" t="s">
        <v>3894</v>
      </c>
      <c r="D4467" s="3" t="s">
        <v>2685</v>
      </c>
      <c r="H4467" s="3" t="s">
        <v>3894</v>
      </c>
      <c r="I4467" s="3" t="s">
        <v>2685</v>
      </c>
      <c r="J4467" s="9">
        <v>41820</v>
      </c>
      <c r="K4467" s="9">
        <v>41823</v>
      </c>
      <c r="O4467" s="3" t="s">
        <v>3894</v>
      </c>
      <c r="P4467" s="3" t="s">
        <v>2685</v>
      </c>
      <c r="Q4467" s="3" t="s">
        <v>5801</v>
      </c>
      <c r="R4467" s="3" t="s">
        <v>5950</v>
      </c>
      <c r="S4467" s="3" t="s">
        <v>5951</v>
      </c>
      <c r="T4467" s="3" t="s">
        <v>5771</v>
      </c>
      <c r="X4467" s="3">
        <v>4465</v>
      </c>
      <c r="Y4467" s="3">
        <v>6460</v>
      </c>
    </row>
    <row r="4468" spans="2:25" x14ac:dyDescent="0.35">
      <c r="B4468" s="3">
        <v>4466</v>
      </c>
      <c r="C4468" s="3" t="s">
        <v>3894</v>
      </c>
      <c r="D4468" s="3" t="s">
        <v>863</v>
      </c>
      <c r="H4468" s="3" t="s">
        <v>3894</v>
      </c>
      <c r="I4468" s="3" t="s">
        <v>863</v>
      </c>
      <c r="J4468" s="9">
        <v>41820</v>
      </c>
      <c r="K4468" s="9">
        <v>41823</v>
      </c>
      <c r="O4468" s="3" t="s">
        <v>3894</v>
      </c>
      <c r="P4468" s="3" t="s">
        <v>863</v>
      </c>
      <c r="Q4468" s="3" t="s">
        <v>5801</v>
      </c>
      <c r="R4468" s="3" t="s">
        <v>5950</v>
      </c>
      <c r="S4468" s="3" t="s">
        <v>5951</v>
      </c>
      <c r="T4468" s="3" t="s">
        <v>5771</v>
      </c>
      <c r="X4468" s="3">
        <v>4466</v>
      </c>
      <c r="Y4468" s="3">
        <v>6460</v>
      </c>
    </row>
    <row r="4469" spans="2:25" x14ac:dyDescent="0.35">
      <c r="B4469" s="3">
        <v>4467</v>
      </c>
      <c r="C4469" s="3" t="s">
        <v>3894</v>
      </c>
      <c r="D4469" s="3" t="s">
        <v>1336</v>
      </c>
      <c r="H4469" s="3" t="s">
        <v>3894</v>
      </c>
      <c r="I4469" s="3" t="s">
        <v>1336</v>
      </c>
      <c r="J4469" s="9">
        <v>41820</v>
      </c>
      <c r="K4469" s="9">
        <v>41823</v>
      </c>
      <c r="O4469" s="3" t="s">
        <v>3894</v>
      </c>
      <c r="P4469" s="3" t="s">
        <v>1336</v>
      </c>
      <c r="Q4469" s="3" t="s">
        <v>5801</v>
      </c>
      <c r="R4469" s="3" t="s">
        <v>5950</v>
      </c>
      <c r="S4469" s="3" t="s">
        <v>5951</v>
      </c>
      <c r="T4469" s="3" t="s">
        <v>5771</v>
      </c>
      <c r="X4469" s="3">
        <v>4467</v>
      </c>
      <c r="Y4469" s="3">
        <v>6460</v>
      </c>
    </row>
    <row r="4470" spans="2:25" x14ac:dyDescent="0.35">
      <c r="B4470" s="3">
        <v>4468</v>
      </c>
      <c r="C4470" s="3" t="s">
        <v>3895</v>
      </c>
      <c r="D4470" s="3" t="s">
        <v>2449</v>
      </c>
      <c r="H4470" s="3" t="s">
        <v>3895</v>
      </c>
      <c r="I4470" s="3" t="s">
        <v>2449</v>
      </c>
      <c r="J4470" s="9">
        <v>40723</v>
      </c>
      <c r="K4470" s="9">
        <v>40727</v>
      </c>
      <c r="O4470" s="3" t="s">
        <v>3895</v>
      </c>
      <c r="P4470" s="3" t="s">
        <v>2449</v>
      </c>
      <c r="Q4470" s="3" t="s">
        <v>5772</v>
      </c>
      <c r="R4470" s="3" t="s">
        <v>6809</v>
      </c>
      <c r="S4470" s="3" t="s">
        <v>6810</v>
      </c>
      <c r="T4470" s="3" t="s">
        <v>5775</v>
      </c>
      <c r="X4470" s="3">
        <v>4468</v>
      </c>
      <c r="Y4470" s="3">
        <v>10024</v>
      </c>
    </row>
    <row r="4471" spans="2:25" x14ac:dyDescent="0.35">
      <c r="B4471" s="3">
        <v>4469</v>
      </c>
      <c r="C4471" s="3" t="s">
        <v>3896</v>
      </c>
      <c r="D4471" s="3" t="s">
        <v>439</v>
      </c>
      <c r="H4471" s="3" t="s">
        <v>3896</v>
      </c>
      <c r="I4471" s="3" t="s">
        <v>439</v>
      </c>
      <c r="J4471" s="9">
        <v>40564</v>
      </c>
      <c r="K4471" s="9">
        <v>40569</v>
      </c>
      <c r="O4471" s="3" t="s">
        <v>3896</v>
      </c>
      <c r="P4471" s="3" t="s">
        <v>439</v>
      </c>
      <c r="Q4471" s="3" t="s">
        <v>5772</v>
      </c>
      <c r="R4471" s="3" t="s">
        <v>7169</v>
      </c>
      <c r="S4471" s="3" t="s">
        <v>7170</v>
      </c>
      <c r="T4471" s="3" t="s">
        <v>5775</v>
      </c>
      <c r="X4471" s="3">
        <v>4469</v>
      </c>
      <c r="Y4471" s="3">
        <v>90049</v>
      </c>
    </row>
    <row r="4472" spans="2:25" x14ac:dyDescent="0.35">
      <c r="B4472" s="3">
        <v>4470</v>
      </c>
      <c r="C4472" s="3" t="s">
        <v>3896</v>
      </c>
      <c r="D4472" s="3" t="s">
        <v>96</v>
      </c>
      <c r="H4472" s="3" t="s">
        <v>3896</v>
      </c>
      <c r="I4472" s="3" t="s">
        <v>96</v>
      </c>
      <c r="J4472" s="9">
        <v>40564</v>
      </c>
      <c r="K4472" s="9">
        <v>40569</v>
      </c>
      <c r="O4472" s="3" t="s">
        <v>3896</v>
      </c>
      <c r="P4472" s="3" t="s">
        <v>96</v>
      </c>
      <c r="Q4472" s="3" t="s">
        <v>5772</v>
      </c>
      <c r="R4472" s="3" t="s">
        <v>7169</v>
      </c>
      <c r="S4472" s="3" t="s">
        <v>7170</v>
      </c>
      <c r="T4472" s="3" t="s">
        <v>5775</v>
      </c>
      <c r="X4472" s="3">
        <v>4470</v>
      </c>
      <c r="Y4472" s="3">
        <v>90049</v>
      </c>
    </row>
    <row r="4473" spans="2:25" x14ac:dyDescent="0.35">
      <c r="B4473" s="3">
        <v>4471</v>
      </c>
      <c r="C4473" s="3" t="s">
        <v>3897</v>
      </c>
      <c r="D4473" s="3" t="s">
        <v>2255</v>
      </c>
      <c r="H4473" s="3" t="s">
        <v>3897</v>
      </c>
      <c r="I4473" s="3" t="s">
        <v>2255</v>
      </c>
      <c r="J4473" s="9">
        <v>41640</v>
      </c>
      <c r="K4473" s="9">
        <v>41646</v>
      </c>
      <c r="O4473" s="3" t="s">
        <v>3897</v>
      </c>
      <c r="P4473" s="3" t="s">
        <v>2255</v>
      </c>
      <c r="Q4473" s="3" t="s">
        <v>5772</v>
      </c>
      <c r="R4473" s="3" t="s">
        <v>6995</v>
      </c>
      <c r="S4473" s="3" t="s">
        <v>6996</v>
      </c>
      <c r="T4473" s="3" t="s">
        <v>5775</v>
      </c>
      <c r="X4473" s="3">
        <v>4471</v>
      </c>
      <c r="Y4473" s="3">
        <v>94109</v>
      </c>
    </row>
    <row r="4474" spans="2:25" x14ac:dyDescent="0.35">
      <c r="B4474" s="3">
        <v>4472</v>
      </c>
      <c r="C4474" s="3" t="s">
        <v>3898</v>
      </c>
      <c r="D4474" s="3" t="s">
        <v>606</v>
      </c>
      <c r="H4474" s="3" t="s">
        <v>3898</v>
      </c>
      <c r="I4474" s="3" t="s">
        <v>606</v>
      </c>
      <c r="J4474" s="9">
        <v>41617</v>
      </c>
      <c r="K4474" s="9">
        <v>41621</v>
      </c>
      <c r="O4474" s="3" t="s">
        <v>3898</v>
      </c>
      <c r="P4474" s="3" t="s">
        <v>606</v>
      </c>
      <c r="Q4474" s="3" t="s">
        <v>5772</v>
      </c>
      <c r="R4474" s="3" t="s">
        <v>7137</v>
      </c>
      <c r="S4474" s="3" t="s">
        <v>7138</v>
      </c>
      <c r="T4474" s="3" t="s">
        <v>5775</v>
      </c>
      <c r="X4474" s="3">
        <v>4472</v>
      </c>
      <c r="Y4474" s="3">
        <v>27834</v>
      </c>
    </row>
    <row r="4475" spans="2:25" x14ac:dyDescent="0.35">
      <c r="B4475" s="3">
        <v>4473</v>
      </c>
      <c r="C4475" s="3" t="s">
        <v>3898</v>
      </c>
      <c r="D4475" s="3" t="s">
        <v>919</v>
      </c>
      <c r="H4475" s="3" t="s">
        <v>3898</v>
      </c>
      <c r="I4475" s="3" t="s">
        <v>919</v>
      </c>
      <c r="J4475" s="9">
        <v>41617</v>
      </c>
      <c r="K4475" s="9">
        <v>41621</v>
      </c>
      <c r="O4475" s="3" t="s">
        <v>3898</v>
      </c>
      <c r="P4475" s="3" t="s">
        <v>919</v>
      </c>
      <c r="Q4475" s="3" t="s">
        <v>5772</v>
      </c>
      <c r="R4475" s="3" t="s">
        <v>7137</v>
      </c>
      <c r="S4475" s="3" t="s">
        <v>7138</v>
      </c>
      <c r="T4475" s="3" t="s">
        <v>5775</v>
      </c>
      <c r="X4475" s="3">
        <v>4473</v>
      </c>
      <c r="Y4475" s="3">
        <v>27834</v>
      </c>
    </row>
    <row r="4476" spans="2:25" x14ac:dyDescent="0.35">
      <c r="B4476" s="3">
        <v>4474</v>
      </c>
      <c r="C4476" s="3" t="s">
        <v>3898</v>
      </c>
      <c r="D4476" s="3" t="s">
        <v>3371</v>
      </c>
      <c r="H4476" s="3" t="s">
        <v>3898</v>
      </c>
      <c r="I4476" s="3" t="s">
        <v>3371</v>
      </c>
      <c r="J4476" s="9">
        <v>41617</v>
      </c>
      <c r="K4476" s="9">
        <v>41621</v>
      </c>
      <c r="O4476" s="3" t="s">
        <v>3898</v>
      </c>
      <c r="P4476" s="3" t="s">
        <v>3371</v>
      </c>
      <c r="Q4476" s="3" t="s">
        <v>5772</v>
      </c>
      <c r="R4476" s="3" t="s">
        <v>7137</v>
      </c>
      <c r="S4476" s="3" t="s">
        <v>7138</v>
      </c>
      <c r="T4476" s="3" t="s">
        <v>5775</v>
      </c>
      <c r="X4476" s="3">
        <v>4474</v>
      </c>
      <c r="Y4476" s="3">
        <v>27834</v>
      </c>
    </row>
    <row r="4477" spans="2:25" x14ac:dyDescent="0.35">
      <c r="B4477" s="3">
        <v>4475</v>
      </c>
      <c r="C4477" s="3" t="s">
        <v>3899</v>
      </c>
      <c r="D4477" s="3" t="s">
        <v>14</v>
      </c>
      <c r="H4477" s="3" t="s">
        <v>3899</v>
      </c>
      <c r="I4477" s="3" t="s">
        <v>14</v>
      </c>
      <c r="J4477" s="9">
        <v>40693</v>
      </c>
      <c r="K4477" s="9">
        <v>40699</v>
      </c>
      <c r="O4477" s="3" t="s">
        <v>3899</v>
      </c>
      <c r="P4477" s="3" t="s">
        <v>14</v>
      </c>
      <c r="Q4477" s="3" t="s">
        <v>5772</v>
      </c>
      <c r="R4477" s="3" t="s">
        <v>7217</v>
      </c>
      <c r="S4477" s="3" t="s">
        <v>7218</v>
      </c>
      <c r="T4477" s="3" t="s">
        <v>5775</v>
      </c>
      <c r="X4477" s="3">
        <v>4475</v>
      </c>
      <c r="Y4477" s="3">
        <v>60089</v>
      </c>
    </row>
    <row r="4478" spans="2:25" x14ac:dyDescent="0.35">
      <c r="B4478" s="3">
        <v>4476</v>
      </c>
      <c r="C4478" s="3" t="s">
        <v>3900</v>
      </c>
      <c r="D4478" s="3" t="s">
        <v>3901</v>
      </c>
      <c r="H4478" s="3" t="s">
        <v>3900</v>
      </c>
      <c r="I4478" s="3" t="s">
        <v>3901</v>
      </c>
      <c r="J4478" s="9">
        <v>41296</v>
      </c>
      <c r="K4478" s="9">
        <v>41302</v>
      </c>
      <c r="O4478" s="3" t="s">
        <v>3900</v>
      </c>
      <c r="P4478" s="3" t="s">
        <v>3901</v>
      </c>
      <c r="Q4478" s="3" t="s">
        <v>5772</v>
      </c>
      <c r="R4478" s="3" t="s">
        <v>6137</v>
      </c>
      <c r="S4478" s="3" t="s">
        <v>6138</v>
      </c>
      <c r="T4478" s="3" t="s">
        <v>5775</v>
      </c>
      <c r="X4478" s="3">
        <v>4476</v>
      </c>
      <c r="Y4478" s="3">
        <v>92037</v>
      </c>
    </row>
    <row r="4479" spans="2:25" x14ac:dyDescent="0.35">
      <c r="B4479" s="3">
        <v>4477</v>
      </c>
      <c r="C4479" s="3" t="s">
        <v>3900</v>
      </c>
      <c r="D4479" s="3" t="s">
        <v>785</v>
      </c>
      <c r="H4479" s="3" t="s">
        <v>3900</v>
      </c>
      <c r="I4479" s="3" t="s">
        <v>785</v>
      </c>
      <c r="J4479" s="9">
        <v>41296</v>
      </c>
      <c r="K4479" s="9">
        <v>41302</v>
      </c>
      <c r="O4479" s="3" t="s">
        <v>3900</v>
      </c>
      <c r="P4479" s="3" t="s">
        <v>785</v>
      </c>
      <c r="Q4479" s="3" t="s">
        <v>5772</v>
      </c>
      <c r="R4479" s="3" t="s">
        <v>6137</v>
      </c>
      <c r="S4479" s="3" t="s">
        <v>6138</v>
      </c>
      <c r="T4479" s="3" t="s">
        <v>5775</v>
      </c>
      <c r="X4479" s="3">
        <v>4477</v>
      </c>
      <c r="Y4479" s="3">
        <v>92037</v>
      </c>
    </row>
    <row r="4480" spans="2:25" x14ac:dyDescent="0.35">
      <c r="B4480" s="3">
        <v>4478</v>
      </c>
      <c r="C4480" s="3" t="s">
        <v>3902</v>
      </c>
      <c r="D4480" s="3" t="s">
        <v>3333</v>
      </c>
      <c r="H4480" s="3" t="s">
        <v>3902</v>
      </c>
      <c r="I4480" s="3" t="s">
        <v>3333</v>
      </c>
      <c r="J4480" s="9">
        <v>40830</v>
      </c>
      <c r="K4480" s="9">
        <v>40834</v>
      </c>
      <c r="O4480" s="3" t="s">
        <v>3902</v>
      </c>
      <c r="P4480" s="3" t="s">
        <v>3333</v>
      </c>
      <c r="Q4480" s="3" t="s">
        <v>5772</v>
      </c>
      <c r="R4480" s="3" t="s">
        <v>6911</v>
      </c>
      <c r="S4480" s="3" t="s">
        <v>6912</v>
      </c>
      <c r="T4480" s="3" t="s">
        <v>5775</v>
      </c>
      <c r="X4480" s="3">
        <v>4478</v>
      </c>
      <c r="Y4480" s="3">
        <v>76106</v>
      </c>
    </row>
    <row r="4481" spans="2:25" x14ac:dyDescent="0.35">
      <c r="B4481" s="3">
        <v>4479</v>
      </c>
      <c r="C4481" s="3" t="s">
        <v>3902</v>
      </c>
      <c r="D4481" s="3" t="s">
        <v>777</v>
      </c>
      <c r="H4481" s="3" t="s">
        <v>3902</v>
      </c>
      <c r="I4481" s="3" t="s">
        <v>777</v>
      </c>
      <c r="J4481" s="9">
        <v>40830</v>
      </c>
      <c r="K4481" s="9">
        <v>40834</v>
      </c>
      <c r="O4481" s="3" t="s">
        <v>3902</v>
      </c>
      <c r="P4481" s="3" t="s">
        <v>777</v>
      </c>
      <c r="Q4481" s="3" t="s">
        <v>5772</v>
      </c>
      <c r="R4481" s="3" t="s">
        <v>6911</v>
      </c>
      <c r="S4481" s="3" t="s">
        <v>6912</v>
      </c>
      <c r="T4481" s="3" t="s">
        <v>5775</v>
      </c>
      <c r="X4481" s="3">
        <v>4479</v>
      </c>
      <c r="Y4481" s="3">
        <v>76106</v>
      </c>
    </row>
    <row r="4482" spans="2:25" x14ac:dyDescent="0.35">
      <c r="B4482" s="3">
        <v>4480</v>
      </c>
      <c r="C4482" s="3" t="s">
        <v>3903</v>
      </c>
      <c r="D4482" s="3" t="s">
        <v>1385</v>
      </c>
      <c r="H4482" s="3" t="s">
        <v>3903</v>
      </c>
      <c r="I4482" s="3" t="s">
        <v>1385</v>
      </c>
      <c r="J4482" s="9">
        <v>41132</v>
      </c>
      <c r="K4482" s="9">
        <v>41137</v>
      </c>
      <c r="O4482" s="3" t="s">
        <v>3903</v>
      </c>
      <c r="P4482" s="3" t="s">
        <v>1385</v>
      </c>
      <c r="Q4482" s="3" t="s">
        <v>5772</v>
      </c>
      <c r="R4482" s="3" t="s">
        <v>7263</v>
      </c>
      <c r="S4482" s="3" t="s">
        <v>7264</v>
      </c>
      <c r="T4482" s="3" t="s">
        <v>5775</v>
      </c>
      <c r="X4482" s="3">
        <v>4480</v>
      </c>
      <c r="Y4482" s="3">
        <v>27604</v>
      </c>
    </row>
    <row r="4483" spans="2:25" x14ac:dyDescent="0.35">
      <c r="B4483" s="3">
        <v>4481</v>
      </c>
      <c r="C4483" s="3" t="s">
        <v>3904</v>
      </c>
      <c r="D4483" s="3" t="s">
        <v>3707</v>
      </c>
      <c r="H4483" s="3" t="s">
        <v>3904</v>
      </c>
      <c r="I4483" s="3" t="s">
        <v>3707</v>
      </c>
      <c r="J4483" s="9">
        <v>41235</v>
      </c>
      <c r="K4483" s="9">
        <v>41236</v>
      </c>
      <c r="O4483" s="3" t="s">
        <v>3904</v>
      </c>
      <c r="P4483" s="3" t="s">
        <v>3707</v>
      </c>
      <c r="Q4483" s="3" t="s">
        <v>5801</v>
      </c>
      <c r="R4483" s="3" t="s">
        <v>5776</v>
      </c>
      <c r="S4483" s="3" t="s">
        <v>5777</v>
      </c>
      <c r="T4483" s="3" t="s">
        <v>5775</v>
      </c>
      <c r="X4483" s="3">
        <v>4481</v>
      </c>
      <c r="Y4483" s="3">
        <v>33012</v>
      </c>
    </row>
    <row r="4484" spans="2:25" x14ac:dyDescent="0.35">
      <c r="B4484" s="3">
        <v>4482</v>
      </c>
      <c r="C4484" s="3" t="s">
        <v>3905</v>
      </c>
      <c r="D4484" s="3" t="s">
        <v>1008</v>
      </c>
      <c r="H4484" s="3" t="s">
        <v>3905</v>
      </c>
      <c r="I4484" s="3" t="s">
        <v>1008</v>
      </c>
      <c r="J4484" s="9">
        <v>41639</v>
      </c>
      <c r="K4484" s="9">
        <v>41639</v>
      </c>
      <c r="O4484" s="3" t="s">
        <v>3905</v>
      </c>
      <c r="P4484" s="3" t="s">
        <v>1008</v>
      </c>
      <c r="Q4484" s="3" t="s">
        <v>6020</v>
      </c>
      <c r="R4484" s="3" t="s">
        <v>7031</v>
      </c>
      <c r="S4484" s="3" t="s">
        <v>7032</v>
      </c>
      <c r="T4484" s="3" t="s">
        <v>5782</v>
      </c>
      <c r="X4484" s="3">
        <v>4482</v>
      </c>
      <c r="Y4484" s="3">
        <v>90032</v>
      </c>
    </row>
    <row r="4485" spans="2:25" x14ac:dyDescent="0.35">
      <c r="B4485" s="3">
        <v>4483</v>
      </c>
      <c r="C4485" s="3" t="s">
        <v>3905</v>
      </c>
      <c r="D4485" s="3" t="s">
        <v>495</v>
      </c>
      <c r="H4485" s="3" t="s">
        <v>3905</v>
      </c>
      <c r="I4485" s="3" t="s">
        <v>495</v>
      </c>
      <c r="J4485" s="9">
        <v>41639</v>
      </c>
      <c r="K4485" s="9">
        <v>41639</v>
      </c>
      <c r="O4485" s="3" t="s">
        <v>3905</v>
      </c>
      <c r="P4485" s="3" t="s">
        <v>495</v>
      </c>
      <c r="Q4485" s="3" t="s">
        <v>6020</v>
      </c>
      <c r="R4485" s="3" t="s">
        <v>7031</v>
      </c>
      <c r="S4485" s="3" t="s">
        <v>7032</v>
      </c>
      <c r="T4485" s="3" t="s">
        <v>5782</v>
      </c>
      <c r="X4485" s="3">
        <v>4483</v>
      </c>
      <c r="Y4485" s="3">
        <v>90032</v>
      </c>
    </row>
    <row r="4486" spans="2:25" x14ac:dyDescent="0.35">
      <c r="B4486" s="3">
        <v>4484</v>
      </c>
      <c r="C4486" s="3" t="s">
        <v>3906</v>
      </c>
      <c r="D4486" s="3" t="s">
        <v>1612</v>
      </c>
      <c r="H4486" s="3" t="s">
        <v>3906</v>
      </c>
      <c r="I4486" s="3" t="s">
        <v>1612</v>
      </c>
      <c r="J4486" s="9">
        <v>41864</v>
      </c>
      <c r="K4486" s="9">
        <v>41867</v>
      </c>
      <c r="O4486" s="3" t="s">
        <v>3906</v>
      </c>
      <c r="P4486" s="3" t="s">
        <v>1612</v>
      </c>
      <c r="Q4486" s="3" t="s">
        <v>5801</v>
      </c>
      <c r="R4486" s="3" t="s">
        <v>6799</v>
      </c>
      <c r="S4486" s="3" t="s">
        <v>6800</v>
      </c>
      <c r="T4486" s="3" t="s">
        <v>5775</v>
      </c>
      <c r="X4486" s="3">
        <v>4484</v>
      </c>
      <c r="Y4486" s="3">
        <v>92630</v>
      </c>
    </row>
    <row r="4487" spans="2:25" x14ac:dyDescent="0.35">
      <c r="B4487" s="3">
        <v>4485</v>
      </c>
      <c r="C4487" s="3" t="s">
        <v>3906</v>
      </c>
      <c r="D4487" s="3" t="s">
        <v>1371</v>
      </c>
      <c r="H4487" s="3" t="s">
        <v>3906</v>
      </c>
      <c r="I4487" s="3" t="s">
        <v>1371</v>
      </c>
      <c r="J4487" s="9">
        <v>41864</v>
      </c>
      <c r="K4487" s="9">
        <v>41867</v>
      </c>
      <c r="O4487" s="3" t="s">
        <v>3906</v>
      </c>
      <c r="P4487" s="3" t="s">
        <v>1371</v>
      </c>
      <c r="Q4487" s="3" t="s">
        <v>5801</v>
      </c>
      <c r="R4487" s="3" t="s">
        <v>6799</v>
      </c>
      <c r="S4487" s="3" t="s">
        <v>6800</v>
      </c>
      <c r="T4487" s="3" t="s">
        <v>5775</v>
      </c>
      <c r="X4487" s="3">
        <v>4485</v>
      </c>
      <c r="Y4487" s="3">
        <v>92630</v>
      </c>
    </row>
    <row r="4488" spans="2:25" x14ac:dyDescent="0.35">
      <c r="B4488" s="3">
        <v>4486</v>
      </c>
      <c r="C4488" s="3" t="s">
        <v>3907</v>
      </c>
      <c r="D4488" s="3" t="s">
        <v>3834</v>
      </c>
      <c r="H4488" s="3" t="s">
        <v>3907</v>
      </c>
      <c r="I4488" s="3" t="s">
        <v>3834</v>
      </c>
      <c r="J4488" s="9">
        <v>41162</v>
      </c>
      <c r="K4488" s="9">
        <v>41164</v>
      </c>
      <c r="O4488" s="3" t="s">
        <v>3907</v>
      </c>
      <c r="P4488" s="3" t="s">
        <v>3834</v>
      </c>
      <c r="Q4488" s="3" t="s">
        <v>5768</v>
      </c>
      <c r="R4488" s="3" t="s">
        <v>6489</v>
      </c>
      <c r="S4488" s="3" t="s">
        <v>6490</v>
      </c>
      <c r="T4488" s="3" t="s">
        <v>5775</v>
      </c>
      <c r="X4488" s="3">
        <v>4486</v>
      </c>
      <c r="Y4488" s="3">
        <v>98103</v>
      </c>
    </row>
    <row r="4489" spans="2:25" x14ac:dyDescent="0.35">
      <c r="B4489" s="3">
        <v>4487</v>
      </c>
      <c r="C4489" s="3" t="s">
        <v>3908</v>
      </c>
      <c r="D4489" s="3" t="s">
        <v>1164</v>
      </c>
      <c r="H4489" s="3" t="s">
        <v>3908</v>
      </c>
      <c r="I4489" s="3" t="s">
        <v>1164</v>
      </c>
      <c r="J4489" s="9">
        <v>40855</v>
      </c>
      <c r="K4489" s="9">
        <v>40861</v>
      </c>
      <c r="O4489" s="3" t="s">
        <v>3908</v>
      </c>
      <c r="P4489" s="3" t="s">
        <v>1164</v>
      </c>
      <c r="Q4489" s="3" t="s">
        <v>5772</v>
      </c>
      <c r="R4489" s="3" t="s">
        <v>5793</v>
      </c>
      <c r="S4489" s="3" t="s">
        <v>5794</v>
      </c>
      <c r="T4489" s="3" t="s">
        <v>5775</v>
      </c>
      <c r="X4489" s="3">
        <v>4487</v>
      </c>
      <c r="Y4489" s="3">
        <v>96003</v>
      </c>
    </row>
    <row r="4490" spans="2:25" x14ac:dyDescent="0.35">
      <c r="B4490" s="3">
        <v>4488</v>
      </c>
      <c r="C4490" s="3" t="s">
        <v>3909</v>
      </c>
      <c r="D4490" s="3" t="s">
        <v>2135</v>
      </c>
      <c r="H4490" s="3" t="s">
        <v>3909</v>
      </c>
      <c r="I4490" s="3" t="s">
        <v>2135</v>
      </c>
      <c r="J4490" s="9">
        <v>41556</v>
      </c>
      <c r="K4490" s="9">
        <v>41563</v>
      </c>
      <c r="O4490" s="3" t="s">
        <v>3909</v>
      </c>
      <c r="P4490" s="3" t="s">
        <v>2135</v>
      </c>
      <c r="Q4490" s="3" t="s">
        <v>5772</v>
      </c>
      <c r="R4490" s="3" t="s">
        <v>6311</v>
      </c>
      <c r="S4490" s="3" t="s">
        <v>6312</v>
      </c>
      <c r="T4490" s="3" t="s">
        <v>5782</v>
      </c>
      <c r="X4490" s="3">
        <v>4488</v>
      </c>
      <c r="Y4490" s="3">
        <v>78207</v>
      </c>
    </row>
    <row r="4491" spans="2:25" x14ac:dyDescent="0.35">
      <c r="B4491" s="3">
        <v>4489</v>
      </c>
      <c r="C4491" s="3" t="s">
        <v>3910</v>
      </c>
      <c r="D4491" s="3" t="s">
        <v>1267</v>
      </c>
      <c r="H4491" s="3" t="s">
        <v>3910</v>
      </c>
      <c r="I4491" s="3" t="s">
        <v>1267</v>
      </c>
      <c r="J4491" s="9">
        <v>41891</v>
      </c>
      <c r="K4491" s="9">
        <v>41895</v>
      </c>
      <c r="O4491" s="3" t="s">
        <v>3910</v>
      </c>
      <c r="P4491" s="3" t="s">
        <v>1267</v>
      </c>
      <c r="Q4491" s="3" t="s">
        <v>5768</v>
      </c>
      <c r="R4491" s="3" t="s">
        <v>7265</v>
      </c>
      <c r="S4491" s="3" t="s">
        <v>7266</v>
      </c>
      <c r="T4491" s="3" t="s">
        <v>5771</v>
      </c>
      <c r="X4491" s="3">
        <v>4489</v>
      </c>
      <c r="Y4491" s="3">
        <v>77070</v>
      </c>
    </row>
    <row r="4492" spans="2:25" x14ac:dyDescent="0.35">
      <c r="B4492" s="3">
        <v>4490</v>
      </c>
      <c r="C4492" s="3" t="s">
        <v>3911</v>
      </c>
      <c r="D4492" s="3" t="s">
        <v>1470</v>
      </c>
      <c r="H4492" s="3" t="s">
        <v>3911</v>
      </c>
      <c r="I4492" s="3" t="s">
        <v>1470</v>
      </c>
      <c r="J4492" s="9">
        <v>40964</v>
      </c>
      <c r="K4492" s="9">
        <v>40969</v>
      </c>
      <c r="O4492" s="3" t="s">
        <v>3911</v>
      </c>
      <c r="P4492" s="3" t="s">
        <v>1470</v>
      </c>
      <c r="Q4492" s="3" t="s">
        <v>5772</v>
      </c>
      <c r="R4492" s="3" t="s">
        <v>6243</v>
      </c>
      <c r="S4492" s="3" t="s">
        <v>6244</v>
      </c>
      <c r="T4492" s="3" t="s">
        <v>5775</v>
      </c>
      <c r="X4492" s="3">
        <v>4490</v>
      </c>
      <c r="Y4492" s="3">
        <v>1453</v>
      </c>
    </row>
    <row r="4493" spans="2:25" x14ac:dyDescent="0.35">
      <c r="B4493" s="3">
        <v>4491</v>
      </c>
      <c r="C4493" s="3" t="s">
        <v>3911</v>
      </c>
      <c r="D4493" s="3" t="s">
        <v>702</v>
      </c>
      <c r="H4493" s="3" t="s">
        <v>3911</v>
      </c>
      <c r="I4493" s="3" t="s">
        <v>702</v>
      </c>
      <c r="J4493" s="9">
        <v>40964</v>
      </c>
      <c r="K4493" s="9">
        <v>40969</v>
      </c>
      <c r="O4493" s="3" t="s">
        <v>3911</v>
      </c>
      <c r="P4493" s="3" t="s">
        <v>702</v>
      </c>
      <c r="Q4493" s="3" t="s">
        <v>5772</v>
      </c>
      <c r="R4493" s="3" t="s">
        <v>6243</v>
      </c>
      <c r="S4493" s="3" t="s">
        <v>6244</v>
      </c>
      <c r="T4493" s="3" t="s">
        <v>5775</v>
      </c>
      <c r="X4493" s="3">
        <v>4491</v>
      </c>
      <c r="Y4493" s="3">
        <v>1453</v>
      </c>
    </row>
    <row r="4494" spans="2:25" x14ac:dyDescent="0.35">
      <c r="B4494" s="3">
        <v>4492</v>
      </c>
      <c r="C4494" s="3" t="s">
        <v>3912</v>
      </c>
      <c r="D4494" s="3" t="s">
        <v>652</v>
      </c>
      <c r="H4494" s="3" t="s">
        <v>3912</v>
      </c>
      <c r="I4494" s="3" t="s">
        <v>652</v>
      </c>
      <c r="J4494" s="9">
        <v>41176</v>
      </c>
      <c r="K4494" s="9">
        <v>41180</v>
      </c>
      <c r="O4494" s="3" t="s">
        <v>3912</v>
      </c>
      <c r="P4494" s="3" t="s">
        <v>652</v>
      </c>
      <c r="Q4494" s="3" t="s">
        <v>5772</v>
      </c>
      <c r="R4494" s="3" t="s">
        <v>6545</v>
      </c>
      <c r="S4494" s="3" t="s">
        <v>6546</v>
      </c>
      <c r="T4494" s="3" t="s">
        <v>5771</v>
      </c>
      <c r="X4494" s="3">
        <v>4492</v>
      </c>
      <c r="Y4494" s="3">
        <v>90032</v>
      </c>
    </row>
    <row r="4495" spans="2:25" x14ac:dyDescent="0.35">
      <c r="B4495" s="3">
        <v>4493</v>
      </c>
      <c r="C4495" s="3" t="s">
        <v>3912</v>
      </c>
      <c r="D4495" s="3" t="s">
        <v>2174</v>
      </c>
      <c r="H4495" s="3" t="s">
        <v>3912</v>
      </c>
      <c r="I4495" s="3" t="s">
        <v>2174</v>
      </c>
      <c r="J4495" s="9">
        <v>41176</v>
      </c>
      <c r="K4495" s="9">
        <v>41180</v>
      </c>
      <c r="O4495" s="3" t="s">
        <v>3912</v>
      </c>
      <c r="P4495" s="3" t="s">
        <v>2174</v>
      </c>
      <c r="Q4495" s="3" t="s">
        <v>5772</v>
      </c>
      <c r="R4495" s="3" t="s">
        <v>6545</v>
      </c>
      <c r="S4495" s="3" t="s">
        <v>6546</v>
      </c>
      <c r="T4495" s="3" t="s">
        <v>5771</v>
      </c>
      <c r="X4495" s="3">
        <v>4493</v>
      </c>
      <c r="Y4495" s="3">
        <v>90032</v>
      </c>
    </row>
    <row r="4496" spans="2:25" x14ac:dyDescent="0.35">
      <c r="B4496" s="3">
        <v>4494</v>
      </c>
      <c r="C4496" s="3" t="s">
        <v>3913</v>
      </c>
      <c r="D4496" s="3" t="s">
        <v>428</v>
      </c>
      <c r="H4496" s="3" t="s">
        <v>3913</v>
      </c>
      <c r="I4496" s="3" t="s">
        <v>428</v>
      </c>
      <c r="J4496" s="9">
        <v>41518</v>
      </c>
      <c r="K4496" s="9">
        <v>41524</v>
      </c>
      <c r="O4496" s="3" t="s">
        <v>3913</v>
      </c>
      <c r="P4496" s="3" t="s">
        <v>428</v>
      </c>
      <c r="Q4496" s="3" t="s">
        <v>5772</v>
      </c>
      <c r="R4496" s="3" t="s">
        <v>6155</v>
      </c>
      <c r="S4496" s="3" t="s">
        <v>6156</v>
      </c>
      <c r="T4496" s="3" t="s">
        <v>5775</v>
      </c>
      <c r="X4496" s="3">
        <v>4494</v>
      </c>
      <c r="Y4496" s="3">
        <v>76706</v>
      </c>
    </row>
    <row r="4497" spans="2:25" x14ac:dyDescent="0.35">
      <c r="B4497" s="3">
        <v>4495</v>
      </c>
      <c r="C4497" s="3" t="s">
        <v>3914</v>
      </c>
      <c r="D4497" s="3" t="s">
        <v>3843</v>
      </c>
      <c r="H4497" s="3" t="s">
        <v>3914</v>
      </c>
      <c r="I4497" s="3" t="s">
        <v>3843</v>
      </c>
      <c r="J4497" s="9">
        <v>41377</v>
      </c>
      <c r="K4497" s="9">
        <v>41381</v>
      </c>
      <c r="O4497" s="3" t="s">
        <v>3914</v>
      </c>
      <c r="P4497" s="3" t="s">
        <v>3843</v>
      </c>
      <c r="Q4497" s="3" t="s">
        <v>5772</v>
      </c>
      <c r="R4497" s="3" t="s">
        <v>6507</v>
      </c>
      <c r="S4497" s="3" t="s">
        <v>6508</v>
      </c>
      <c r="T4497" s="3" t="s">
        <v>5775</v>
      </c>
      <c r="X4497" s="3">
        <v>4495</v>
      </c>
      <c r="Y4497" s="3">
        <v>90036</v>
      </c>
    </row>
    <row r="4498" spans="2:25" x14ac:dyDescent="0.35">
      <c r="B4498" s="3">
        <v>4496</v>
      </c>
      <c r="C4498" s="3" t="s">
        <v>3914</v>
      </c>
      <c r="D4498" s="3" t="s">
        <v>934</v>
      </c>
      <c r="H4498" s="3" t="s">
        <v>3914</v>
      </c>
      <c r="I4498" s="3" t="s">
        <v>934</v>
      </c>
      <c r="J4498" s="9">
        <v>41377</v>
      </c>
      <c r="K4498" s="9">
        <v>41381</v>
      </c>
      <c r="O4498" s="3" t="s">
        <v>3914</v>
      </c>
      <c r="P4498" s="3" t="s">
        <v>934</v>
      </c>
      <c r="Q4498" s="3" t="s">
        <v>5772</v>
      </c>
      <c r="R4498" s="3" t="s">
        <v>6507</v>
      </c>
      <c r="S4498" s="3" t="s">
        <v>6508</v>
      </c>
      <c r="T4498" s="3" t="s">
        <v>5775</v>
      </c>
      <c r="X4498" s="3">
        <v>4496</v>
      </c>
      <c r="Y4498" s="3">
        <v>90036</v>
      </c>
    </row>
    <row r="4499" spans="2:25" x14ac:dyDescent="0.35">
      <c r="B4499" s="3">
        <v>4497</v>
      </c>
      <c r="C4499" s="3" t="s">
        <v>3915</v>
      </c>
      <c r="D4499" s="3" t="s">
        <v>1454</v>
      </c>
      <c r="H4499" s="3" t="s">
        <v>3915</v>
      </c>
      <c r="I4499" s="3" t="s">
        <v>1454</v>
      </c>
      <c r="J4499" s="9">
        <v>41613</v>
      </c>
      <c r="K4499" s="9">
        <v>41618</v>
      </c>
      <c r="O4499" s="3" t="s">
        <v>3915</v>
      </c>
      <c r="P4499" s="3" t="s">
        <v>1454</v>
      </c>
      <c r="Q4499" s="3" t="s">
        <v>5772</v>
      </c>
      <c r="R4499" s="3" t="s">
        <v>6513</v>
      </c>
      <c r="S4499" s="3" t="s">
        <v>6514</v>
      </c>
      <c r="T4499" s="3" t="s">
        <v>5775</v>
      </c>
      <c r="X4499" s="3">
        <v>4497</v>
      </c>
      <c r="Y4499" s="3">
        <v>94109</v>
      </c>
    </row>
    <row r="4500" spans="2:25" x14ac:dyDescent="0.35">
      <c r="B4500" s="3">
        <v>4498</v>
      </c>
      <c r="C4500" s="3" t="s">
        <v>3916</v>
      </c>
      <c r="D4500" s="3" t="s">
        <v>2670</v>
      </c>
      <c r="H4500" s="3" t="s">
        <v>3916</v>
      </c>
      <c r="I4500" s="3" t="s">
        <v>2670</v>
      </c>
      <c r="J4500" s="9">
        <v>40858</v>
      </c>
      <c r="K4500" s="9">
        <v>40865</v>
      </c>
      <c r="O4500" s="3" t="s">
        <v>3916</v>
      </c>
      <c r="P4500" s="3" t="s">
        <v>2670</v>
      </c>
      <c r="Q4500" s="3" t="s">
        <v>5772</v>
      </c>
      <c r="R4500" s="3" t="s">
        <v>6221</v>
      </c>
      <c r="S4500" s="3" t="s">
        <v>6222</v>
      </c>
      <c r="T4500" s="3" t="s">
        <v>5775</v>
      </c>
      <c r="X4500" s="3">
        <v>4498</v>
      </c>
      <c r="Y4500" s="3">
        <v>90008</v>
      </c>
    </row>
    <row r="4501" spans="2:25" x14ac:dyDescent="0.35">
      <c r="B4501" s="3">
        <v>4499</v>
      </c>
      <c r="C4501" s="3" t="s">
        <v>3916</v>
      </c>
      <c r="D4501" s="3" t="s">
        <v>2117</v>
      </c>
      <c r="H4501" s="3" t="s">
        <v>3916</v>
      </c>
      <c r="I4501" s="3" t="s">
        <v>2117</v>
      </c>
      <c r="J4501" s="9">
        <v>40858</v>
      </c>
      <c r="K4501" s="9">
        <v>40865</v>
      </c>
      <c r="O4501" s="3" t="s">
        <v>3916</v>
      </c>
      <c r="P4501" s="3" t="s">
        <v>2117</v>
      </c>
      <c r="Q4501" s="3" t="s">
        <v>5772</v>
      </c>
      <c r="R4501" s="3" t="s">
        <v>6221</v>
      </c>
      <c r="S4501" s="3" t="s">
        <v>6222</v>
      </c>
      <c r="T4501" s="3" t="s">
        <v>5775</v>
      </c>
      <c r="X4501" s="3">
        <v>4499</v>
      </c>
      <c r="Y4501" s="3">
        <v>90008</v>
      </c>
    </row>
    <row r="4502" spans="2:25" x14ac:dyDescent="0.35">
      <c r="B4502" s="3">
        <v>4500</v>
      </c>
      <c r="C4502" s="3" t="s">
        <v>3917</v>
      </c>
      <c r="D4502" s="3" t="s">
        <v>3918</v>
      </c>
      <c r="H4502" s="3" t="s">
        <v>3917</v>
      </c>
      <c r="I4502" s="3" t="s">
        <v>3918</v>
      </c>
      <c r="J4502" s="9">
        <v>41001</v>
      </c>
      <c r="K4502" s="9">
        <v>41008</v>
      </c>
      <c r="O4502" s="3" t="s">
        <v>3917</v>
      </c>
      <c r="P4502" s="3" t="s">
        <v>3918</v>
      </c>
      <c r="Q4502" s="3" t="s">
        <v>5772</v>
      </c>
      <c r="R4502" s="3" t="s">
        <v>6573</v>
      </c>
      <c r="S4502" s="3" t="s">
        <v>6574</v>
      </c>
      <c r="T4502" s="3" t="s">
        <v>5775</v>
      </c>
      <c r="X4502" s="3">
        <v>4500</v>
      </c>
      <c r="Y4502" s="3">
        <v>90049</v>
      </c>
    </row>
    <row r="4503" spans="2:25" x14ac:dyDescent="0.35">
      <c r="B4503" s="3">
        <v>4501</v>
      </c>
      <c r="C4503" s="3" t="s">
        <v>3919</v>
      </c>
      <c r="D4503" s="3" t="s">
        <v>160</v>
      </c>
      <c r="H4503" s="3" t="s">
        <v>3919</v>
      </c>
      <c r="I4503" s="3" t="s">
        <v>160</v>
      </c>
      <c r="J4503" s="9">
        <v>41255</v>
      </c>
      <c r="K4503" s="9">
        <v>41259</v>
      </c>
      <c r="O4503" s="3" t="s">
        <v>3919</v>
      </c>
      <c r="P4503" s="3" t="s">
        <v>160</v>
      </c>
      <c r="Q4503" s="3" t="s">
        <v>5768</v>
      </c>
      <c r="R4503" s="3" t="s">
        <v>6081</v>
      </c>
      <c r="S4503" s="3" t="s">
        <v>6082</v>
      </c>
      <c r="T4503" s="3" t="s">
        <v>5775</v>
      </c>
      <c r="X4503" s="3">
        <v>4501</v>
      </c>
      <c r="Y4503" s="3">
        <v>95928</v>
      </c>
    </row>
    <row r="4504" spans="2:25" x14ac:dyDescent="0.35">
      <c r="B4504" s="3">
        <v>4502</v>
      </c>
      <c r="C4504" s="3" t="s">
        <v>3919</v>
      </c>
      <c r="D4504" s="3" t="s">
        <v>1014</v>
      </c>
      <c r="H4504" s="3" t="s">
        <v>3919</v>
      </c>
      <c r="I4504" s="3" t="s">
        <v>1014</v>
      </c>
      <c r="J4504" s="9">
        <v>41255</v>
      </c>
      <c r="K4504" s="9">
        <v>41259</v>
      </c>
      <c r="O4504" s="3" t="s">
        <v>3919</v>
      </c>
      <c r="P4504" s="3" t="s">
        <v>1014</v>
      </c>
      <c r="Q4504" s="3" t="s">
        <v>5768</v>
      </c>
      <c r="R4504" s="3" t="s">
        <v>6081</v>
      </c>
      <c r="S4504" s="3" t="s">
        <v>6082</v>
      </c>
      <c r="T4504" s="3" t="s">
        <v>5775</v>
      </c>
      <c r="X4504" s="3">
        <v>4502</v>
      </c>
      <c r="Y4504" s="3">
        <v>95928</v>
      </c>
    </row>
    <row r="4505" spans="2:25" x14ac:dyDescent="0.35">
      <c r="B4505" s="3">
        <v>4503</v>
      </c>
      <c r="C4505" s="3" t="s">
        <v>3919</v>
      </c>
      <c r="D4505" s="3" t="s">
        <v>2130</v>
      </c>
      <c r="H4505" s="3" t="s">
        <v>3919</v>
      </c>
      <c r="I4505" s="3" t="s">
        <v>2130</v>
      </c>
      <c r="J4505" s="9">
        <v>41255</v>
      </c>
      <c r="K4505" s="9">
        <v>41259</v>
      </c>
      <c r="O4505" s="3" t="s">
        <v>3919</v>
      </c>
      <c r="P4505" s="3" t="s">
        <v>2130</v>
      </c>
      <c r="Q4505" s="3" t="s">
        <v>5768</v>
      </c>
      <c r="R4505" s="3" t="s">
        <v>6081</v>
      </c>
      <c r="S4505" s="3" t="s">
        <v>6082</v>
      </c>
      <c r="T4505" s="3" t="s">
        <v>5775</v>
      </c>
      <c r="X4505" s="3">
        <v>4503</v>
      </c>
      <c r="Y4505" s="3">
        <v>95928</v>
      </c>
    </row>
    <row r="4506" spans="2:25" x14ac:dyDescent="0.35">
      <c r="B4506" s="3">
        <v>4504</v>
      </c>
      <c r="C4506" s="3" t="s">
        <v>3920</v>
      </c>
      <c r="D4506" s="3" t="s">
        <v>833</v>
      </c>
      <c r="H4506" s="3" t="s">
        <v>3920</v>
      </c>
      <c r="I4506" s="3" t="s">
        <v>833</v>
      </c>
      <c r="J4506" s="9">
        <v>41912</v>
      </c>
      <c r="K4506" s="9">
        <v>41915</v>
      </c>
      <c r="O4506" s="3" t="s">
        <v>3920</v>
      </c>
      <c r="P4506" s="3" t="s">
        <v>833</v>
      </c>
      <c r="Q4506" s="3" t="s">
        <v>5801</v>
      </c>
      <c r="R4506" s="3" t="s">
        <v>6283</v>
      </c>
      <c r="S4506" s="3" t="s">
        <v>6284</v>
      </c>
      <c r="T4506" s="3" t="s">
        <v>5775</v>
      </c>
      <c r="X4506" s="3">
        <v>4504</v>
      </c>
      <c r="Y4506" s="3">
        <v>93309</v>
      </c>
    </row>
    <row r="4507" spans="2:25" x14ac:dyDescent="0.35">
      <c r="B4507" s="3">
        <v>4505</v>
      </c>
      <c r="C4507" s="3" t="s">
        <v>3920</v>
      </c>
      <c r="D4507" s="3" t="s">
        <v>1301</v>
      </c>
      <c r="H4507" s="3" t="s">
        <v>3920</v>
      </c>
      <c r="I4507" s="3" t="s">
        <v>1301</v>
      </c>
      <c r="J4507" s="9">
        <v>41912</v>
      </c>
      <c r="K4507" s="9">
        <v>41915</v>
      </c>
      <c r="O4507" s="3" t="s">
        <v>3920</v>
      </c>
      <c r="P4507" s="3" t="s">
        <v>1301</v>
      </c>
      <c r="Q4507" s="3" t="s">
        <v>5801</v>
      </c>
      <c r="R4507" s="3" t="s">
        <v>6283</v>
      </c>
      <c r="S4507" s="3" t="s">
        <v>6284</v>
      </c>
      <c r="T4507" s="3" t="s">
        <v>5775</v>
      </c>
      <c r="X4507" s="3">
        <v>4505</v>
      </c>
      <c r="Y4507" s="3">
        <v>93309</v>
      </c>
    </row>
    <row r="4508" spans="2:25" x14ac:dyDescent="0.35">
      <c r="B4508" s="3">
        <v>4506</v>
      </c>
      <c r="C4508" s="3" t="s">
        <v>3920</v>
      </c>
      <c r="D4508" s="3" t="s">
        <v>490</v>
      </c>
      <c r="H4508" s="3" t="s">
        <v>3920</v>
      </c>
      <c r="I4508" s="3" t="s">
        <v>490</v>
      </c>
      <c r="J4508" s="9">
        <v>41912</v>
      </c>
      <c r="K4508" s="9">
        <v>41915</v>
      </c>
      <c r="O4508" s="3" t="s">
        <v>3920</v>
      </c>
      <c r="P4508" s="3" t="s">
        <v>490</v>
      </c>
      <c r="Q4508" s="3" t="s">
        <v>5801</v>
      </c>
      <c r="R4508" s="3" t="s">
        <v>6283</v>
      </c>
      <c r="S4508" s="3" t="s">
        <v>6284</v>
      </c>
      <c r="T4508" s="3" t="s">
        <v>5775</v>
      </c>
      <c r="X4508" s="3">
        <v>4506</v>
      </c>
      <c r="Y4508" s="3">
        <v>93309</v>
      </c>
    </row>
    <row r="4509" spans="2:25" x14ac:dyDescent="0.35">
      <c r="B4509" s="3">
        <v>4507</v>
      </c>
      <c r="C4509" s="3" t="s">
        <v>3920</v>
      </c>
      <c r="D4509" s="3" t="s">
        <v>41</v>
      </c>
      <c r="H4509" s="3" t="s">
        <v>3920</v>
      </c>
      <c r="I4509" s="3" t="s">
        <v>41</v>
      </c>
      <c r="J4509" s="9">
        <v>41912</v>
      </c>
      <c r="K4509" s="9">
        <v>41915</v>
      </c>
      <c r="O4509" s="3" t="s">
        <v>3920</v>
      </c>
      <c r="P4509" s="3" t="s">
        <v>41</v>
      </c>
      <c r="Q4509" s="3" t="s">
        <v>5801</v>
      </c>
      <c r="R4509" s="3" t="s">
        <v>6283</v>
      </c>
      <c r="S4509" s="3" t="s">
        <v>6284</v>
      </c>
      <c r="T4509" s="3" t="s">
        <v>5775</v>
      </c>
      <c r="X4509" s="3">
        <v>4507</v>
      </c>
      <c r="Y4509" s="3">
        <v>93309</v>
      </c>
    </row>
    <row r="4510" spans="2:25" x14ac:dyDescent="0.35">
      <c r="B4510" s="3">
        <v>4508</v>
      </c>
      <c r="C4510" s="3" t="s">
        <v>3920</v>
      </c>
      <c r="D4510" s="3" t="s">
        <v>895</v>
      </c>
      <c r="H4510" s="3" t="s">
        <v>3920</v>
      </c>
      <c r="I4510" s="3" t="s">
        <v>895</v>
      </c>
      <c r="J4510" s="9">
        <v>41912</v>
      </c>
      <c r="K4510" s="9">
        <v>41915</v>
      </c>
      <c r="O4510" s="3" t="s">
        <v>3920</v>
      </c>
      <c r="P4510" s="3" t="s">
        <v>895</v>
      </c>
      <c r="Q4510" s="3" t="s">
        <v>5801</v>
      </c>
      <c r="R4510" s="3" t="s">
        <v>6283</v>
      </c>
      <c r="S4510" s="3" t="s">
        <v>6284</v>
      </c>
      <c r="T4510" s="3" t="s">
        <v>5775</v>
      </c>
      <c r="X4510" s="3">
        <v>4508</v>
      </c>
      <c r="Y4510" s="3">
        <v>93309</v>
      </c>
    </row>
    <row r="4511" spans="2:25" x14ac:dyDescent="0.35">
      <c r="B4511" s="3">
        <v>4509</v>
      </c>
      <c r="C4511" s="3" t="s">
        <v>3921</v>
      </c>
      <c r="D4511" s="3" t="s">
        <v>2419</v>
      </c>
      <c r="H4511" s="3" t="s">
        <v>3921</v>
      </c>
      <c r="I4511" s="3" t="s">
        <v>2419</v>
      </c>
      <c r="J4511" s="9">
        <v>40815</v>
      </c>
      <c r="K4511" s="9">
        <v>40819</v>
      </c>
      <c r="O4511" s="3" t="s">
        <v>3921</v>
      </c>
      <c r="P4511" s="3" t="s">
        <v>2419</v>
      </c>
      <c r="Q4511" s="3" t="s">
        <v>5768</v>
      </c>
      <c r="R4511" s="3" t="s">
        <v>6495</v>
      </c>
      <c r="S4511" s="3" t="s">
        <v>6496</v>
      </c>
      <c r="T4511" s="3" t="s">
        <v>5775</v>
      </c>
      <c r="X4511" s="3">
        <v>4509</v>
      </c>
      <c r="Y4511" s="3">
        <v>10011</v>
      </c>
    </row>
    <row r="4512" spans="2:25" x14ac:dyDescent="0.35">
      <c r="B4512" s="3">
        <v>4510</v>
      </c>
      <c r="C4512" s="3" t="s">
        <v>3921</v>
      </c>
      <c r="D4512" s="3" t="s">
        <v>655</v>
      </c>
      <c r="H4512" s="3" t="s">
        <v>3921</v>
      </c>
      <c r="I4512" s="3" t="s">
        <v>655</v>
      </c>
      <c r="J4512" s="9">
        <v>40815</v>
      </c>
      <c r="K4512" s="9">
        <v>40819</v>
      </c>
      <c r="O4512" s="3" t="s">
        <v>3921</v>
      </c>
      <c r="P4512" s="3" t="s">
        <v>655</v>
      </c>
      <c r="Q4512" s="3" t="s">
        <v>5768</v>
      </c>
      <c r="R4512" s="3" t="s">
        <v>6495</v>
      </c>
      <c r="S4512" s="3" t="s">
        <v>6496</v>
      </c>
      <c r="T4512" s="3" t="s">
        <v>5775</v>
      </c>
      <c r="X4512" s="3">
        <v>4510</v>
      </c>
      <c r="Y4512" s="3">
        <v>10011</v>
      </c>
    </row>
    <row r="4513" spans="2:25" x14ac:dyDescent="0.35">
      <c r="B4513" s="3">
        <v>4511</v>
      </c>
      <c r="C4513" s="3" t="s">
        <v>3921</v>
      </c>
      <c r="D4513" s="3" t="s">
        <v>3922</v>
      </c>
      <c r="H4513" s="3" t="s">
        <v>3921</v>
      </c>
      <c r="I4513" s="3" t="s">
        <v>3922</v>
      </c>
      <c r="J4513" s="9">
        <v>40815</v>
      </c>
      <c r="K4513" s="9">
        <v>40819</v>
      </c>
      <c r="O4513" s="3" t="s">
        <v>3921</v>
      </c>
      <c r="P4513" s="3" t="s">
        <v>3922</v>
      </c>
      <c r="Q4513" s="3" t="s">
        <v>5768</v>
      </c>
      <c r="R4513" s="3" t="s">
        <v>6495</v>
      </c>
      <c r="S4513" s="3" t="s">
        <v>6496</v>
      </c>
      <c r="T4513" s="3" t="s">
        <v>5775</v>
      </c>
      <c r="X4513" s="3">
        <v>4511</v>
      </c>
      <c r="Y4513" s="3">
        <v>10011</v>
      </c>
    </row>
    <row r="4514" spans="2:25" x14ac:dyDescent="0.35">
      <c r="B4514" s="3">
        <v>4512</v>
      </c>
      <c r="C4514" s="3" t="s">
        <v>3921</v>
      </c>
      <c r="D4514" s="3" t="s">
        <v>1740</v>
      </c>
      <c r="H4514" s="3" t="s">
        <v>3921</v>
      </c>
      <c r="I4514" s="3" t="s">
        <v>1740</v>
      </c>
      <c r="J4514" s="9">
        <v>40815</v>
      </c>
      <c r="K4514" s="9">
        <v>40819</v>
      </c>
      <c r="O4514" s="3" t="s">
        <v>3921</v>
      </c>
      <c r="P4514" s="3" t="s">
        <v>1740</v>
      </c>
      <c r="Q4514" s="3" t="s">
        <v>5768</v>
      </c>
      <c r="R4514" s="3" t="s">
        <v>6495</v>
      </c>
      <c r="S4514" s="3" t="s">
        <v>6496</v>
      </c>
      <c r="T4514" s="3" t="s">
        <v>5775</v>
      </c>
      <c r="X4514" s="3">
        <v>4512</v>
      </c>
      <c r="Y4514" s="3">
        <v>10011</v>
      </c>
    </row>
    <row r="4515" spans="2:25" x14ac:dyDescent="0.35">
      <c r="B4515" s="3">
        <v>4513</v>
      </c>
      <c r="C4515" s="3" t="s">
        <v>3923</v>
      </c>
      <c r="D4515" s="3" t="s">
        <v>2549</v>
      </c>
      <c r="H4515" s="3" t="s">
        <v>3923</v>
      </c>
      <c r="I4515" s="3" t="s">
        <v>2549</v>
      </c>
      <c r="J4515" s="9">
        <v>40775</v>
      </c>
      <c r="K4515" s="9">
        <v>40780</v>
      </c>
      <c r="O4515" s="3" t="s">
        <v>3923</v>
      </c>
      <c r="P4515" s="3" t="s">
        <v>2549</v>
      </c>
      <c r="Q4515" s="3" t="s">
        <v>5768</v>
      </c>
      <c r="R4515" s="3" t="s">
        <v>6963</v>
      </c>
      <c r="S4515" s="3" t="s">
        <v>6964</v>
      </c>
      <c r="T4515" s="3" t="s">
        <v>5775</v>
      </c>
      <c r="X4515" s="3">
        <v>4513</v>
      </c>
      <c r="Y4515" s="3">
        <v>60610</v>
      </c>
    </row>
    <row r="4516" spans="2:25" x14ac:dyDescent="0.35">
      <c r="B4516" s="3">
        <v>4514</v>
      </c>
      <c r="C4516" s="3" t="s">
        <v>3924</v>
      </c>
      <c r="D4516" s="3" t="s">
        <v>1700</v>
      </c>
      <c r="H4516" s="3" t="s">
        <v>3924</v>
      </c>
      <c r="I4516" s="3" t="s">
        <v>1700</v>
      </c>
      <c r="J4516" s="9">
        <v>40735</v>
      </c>
      <c r="K4516" s="9">
        <v>40738</v>
      </c>
      <c r="O4516" s="3" t="s">
        <v>3924</v>
      </c>
      <c r="P4516" s="3" t="s">
        <v>1700</v>
      </c>
      <c r="Q4516" s="3" t="s">
        <v>5801</v>
      </c>
      <c r="R4516" s="3" t="s">
        <v>6499</v>
      </c>
      <c r="S4516" s="3" t="s">
        <v>6500</v>
      </c>
      <c r="T4516" s="3" t="s">
        <v>5775</v>
      </c>
      <c r="X4516" s="3">
        <v>4514</v>
      </c>
      <c r="Y4516" s="3">
        <v>79907</v>
      </c>
    </row>
    <row r="4517" spans="2:25" x14ac:dyDescent="0.35">
      <c r="B4517" s="3">
        <v>4515</v>
      </c>
      <c r="C4517" s="3" t="s">
        <v>3924</v>
      </c>
      <c r="D4517" s="3" t="s">
        <v>2787</v>
      </c>
      <c r="H4517" s="3" t="s">
        <v>3924</v>
      </c>
      <c r="I4517" s="3" t="s">
        <v>2787</v>
      </c>
      <c r="J4517" s="9">
        <v>40735</v>
      </c>
      <c r="K4517" s="9">
        <v>40738</v>
      </c>
      <c r="O4517" s="3" t="s">
        <v>3924</v>
      </c>
      <c r="P4517" s="3" t="s">
        <v>2787</v>
      </c>
      <c r="Q4517" s="3" t="s">
        <v>5801</v>
      </c>
      <c r="R4517" s="3" t="s">
        <v>6499</v>
      </c>
      <c r="S4517" s="3" t="s">
        <v>6500</v>
      </c>
      <c r="T4517" s="3" t="s">
        <v>5775</v>
      </c>
      <c r="X4517" s="3">
        <v>4515</v>
      </c>
      <c r="Y4517" s="3">
        <v>79907</v>
      </c>
    </row>
    <row r="4518" spans="2:25" x14ac:dyDescent="0.35">
      <c r="B4518" s="3">
        <v>4516</v>
      </c>
      <c r="C4518" s="3" t="s">
        <v>3925</v>
      </c>
      <c r="D4518" s="3" t="s">
        <v>1392</v>
      </c>
      <c r="H4518" s="3" t="s">
        <v>3925</v>
      </c>
      <c r="I4518" s="3" t="s">
        <v>1392</v>
      </c>
      <c r="J4518" s="9">
        <v>40990</v>
      </c>
      <c r="K4518" s="9">
        <v>40992</v>
      </c>
      <c r="O4518" s="3" t="s">
        <v>3925</v>
      </c>
      <c r="P4518" s="3" t="s">
        <v>1392</v>
      </c>
      <c r="Q4518" s="3" t="s">
        <v>5801</v>
      </c>
      <c r="R4518" s="3" t="s">
        <v>5890</v>
      </c>
      <c r="S4518" s="3" t="s">
        <v>5891</v>
      </c>
      <c r="T4518" s="3" t="s">
        <v>5775</v>
      </c>
      <c r="X4518" s="3">
        <v>4516</v>
      </c>
      <c r="Y4518" s="3">
        <v>91360</v>
      </c>
    </row>
    <row r="4519" spans="2:25" x14ac:dyDescent="0.35">
      <c r="B4519" s="3">
        <v>4517</v>
      </c>
      <c r="C4519" s="3" t="s">
        <v>3926</v>
      </c>
      <c r="D4519" s="3" t="s">
        <v>1826</v>
      </c>
      <c r="H4519" s="3" t="s">
        <v>3926</v>
      </c>
      <c r="I4519" s="3" t="s">
        <v>1826</v>
      </c>
      <c r="J4519" s="9">
        <v>41957</v>
      </c>
      <c r="K4519" s="9">
        <v>41963</v>
      </c>
      <c r="O4519" s="3" t="s">
        <v>3926</v>
      </c>
      <c r="P4519" s="3" t="s">
        <v>1826</v>
      </c>
      <c r="Q4519" s="3" t="s">
        <v>5772</v>
      </c>
      <c r="R4519" s="3" t="s">
        <v>7121</v>
      </c>
      <c r="S4519" s="3" t="s">
        <v>7122</v>
      </c>
      <c r="T4519" s="3" t="s">
        <v>5771</v>
      </c>
      <c r="X4519" s="3">
        <v>4517</v>
      </c>
      <c r="Y4519" s="3">
        <v>75220</v>
      </c>
    </row>
    <row r="4520" spans="2:25" x14ac:dyDescent="0.35">
      <c r="B4520" s="3">
        <v>4518</v>
      </c>
      <c r="C4520" s="3" t="s">
        <v>3926</v>
      </c>
      <c r="D4520" s="3" t="s">
        <v>907</v>
      </c>
      <c r="H4520" s="3" t="s">
        <v>3926</v>
      </c>
      <c r="I4520" s="3" t="s">
        <v>907</v>
      </c>
      <c r="J4520" s="9">
        <v>41957</v>
      </c>
      <c r="K4520" s="9">
        <v>41963</v>
      </c>
      <c r="O4520" s="3" t="s">
        <v>3926</v>
      </c>
      <c r="P4520" s="3" t="s">
        <v>907</v>
      </c>
      <c r="Q4520" s="3" t="s">
        <v>5772</v>
      </c>
      <c r="R4520" s="3" t="s">
        <v>7121</v>
      </c>
      <c r="S4520" s="3" t="s">
        <v>7122</v>
      </c>
      <c r="T4520" s="3" t="s">
        <v>5771</v>
      </c>
      <c r="X4520" s="3">
        <v>4518</v>
      </c>
      <c r="Y4520" s="3">
        <v>75220</v>
      </c>
    </row>
    <row r="4521" spans="2:25" x14ac:dyDescent="0.35">
      <c r="B4521" s="3">
        <v>4519</v>
      </c>
      <c r="C4521" s="3" t="s">
        <v>3927</v>
      </c>
      <c r="D4521" s="3" t="s">
        <v>931</v>
      </c>
      <c r="H4521" s="3" t="s">
        <v>3927</v>
      </c>
      <c r="I4521" s="3" t="s">
        <v>931</v>
      </c>
      <c r="J4521" s="9">
        <v>41522</v>
      </c>
      <c r="K4521" s="9">
        <v>41525</v>
      </c>
      <c r="O4521" s="3" t="s">
        <v>3927</v>
      </c>
      <c r="P4521" s="3" t="s">
        <v>931</v>
      </c>
      <c r="Q4521" s="3" t="s">
        <v>5768</v>
      </c>
      <c r="R4521" s="3" t="s">
        <v>5948</v>
      </c>
      <c r="S4521" s="3" t="s">
        <v>5949</v>
      </c>
      <c r="T4521" s="3" t="s">
        <v>5775</v>
      </c>
      <c r="X4521" s="3">
        <v>4519</v>
      </c>
      <c r="Y4521" s="3">
        <v>37918</v>
      </c>
    </row>
    <row r="4522" spans="2:25" x14ac:dyDescent="0.35">
      <c r="B4522" s="3">
        <v>4520</v>
      </c>
      <c r="C4522" s="3" t="s">
        <v>3927</v>
      </c>
      <c r="D4522" s="3" t="s">
        <v>2050</v>
      </c>
      <c r="H4522" s="3" t="s">
        <v>3927</v>
      </c>
      <c r="I4522" s="3" t="s">
        <v>2050</v>
      </c>
      <c r="J4522" s="9">
        <v>41522</v>
      </c>
      <c r="K4522" s="9">
        <v>41525</v>
      </c>
      <c r="O4522" s="3" t="s">
        <v>3927</v>
      </c>
      <c r="P4522" s="3" t="s">
        <v>2050</v>
      </c>
      <c r="Q4522" s="3" t="s">
        <v>5768</v>
      </c>
      <c r="R4522" s="3" t="s">
        <v>5948</v>
      </c>
      <c r="S4522" s="3" t="s">
        <v>5949</v>
      </c>
      <c r="T4522" s="3" t="s">
        <v>5775</v>
      </c>
      <c r="X4522" s="3">
        <v>4520</v>
      </c>
      <c r="Y4522" s="3">
        <v>37918</v>
      </c>
    </row>
    <row r="4523" spans="2:25" x14ac:dyDescent="0.35">
      <c r="B4523" s="3">
        <v>4521</v>
      </c>
      <c r="C4523" s="3" t="s">
        <v>3927</v>
      </c>
      <c r="D4523" s="3" t="s">
        <v>2836</v>
      </c>
      <c r="H4523" s="3" t="s">
        <v>3927</v>
      </c>
      <c r="I4523" s="3" t="s">
        <v>2836</v>
      </c>
      <c r="J4523" s="9">
        <v>41522</v>
      </c>
      <c r="K4523" s="9">
        <v>41525</v>
      </c>
      <c r="O4523" s="3" t="s">
        <v>3927</v>
      </c>
      <c r="P4523" s="3" t="s">
        <v>2836</v>
      </c>
      <c r="Q4523" s="3" t="s">
        <v>5768</v>
      </c>
      <c r="R4523" s="3" t="s">
        <v>5948</v>
      </c>
      <c r="S4523" s="3" t="s">
        <v>5949</v>
      </c>
      <c r="T4523" s="3" t="s">
        <v>5775</v>
      </c>
      <c r="X4523" s="3">
        <v>4521</v>
      </c>
      <c r="Y4523" s="3">
        <v>37918</v>
      </c>
    </row>
    <row r="4524" spans="2:25" x14ac:dyDescent="0.35">
      <c r="B4524" s="3">
        <v>4522</v>
      </c>
      <c r="C4524" s="3" t="s">
        <v>3928</v>
      </c>
      <c r="D4524" s="3" t="s">
        <v>581</v>
      </c>
      <c r="H4524" s="3" t="s">
        <v>3928</v>
      </c>
      <c r="I4524" s="3" t="s">
        <v>581</v>
      </c>
      <c r="J4524" s="9">
        <v>41311</v>
      </c>
      <c r="K4524" s="9">
        <v>41316</v>
      </c>
      <c r="O4524" s="3" t="s">
        <v>3928</v>
      </c>
      <c r="P4524" s="3" t="s">
        <v>581</v>
      </c>
      <c r="Q4524" s="3" t="s">
        <v>5772</v>
      </c>
      <c r="R4524" s="3" t="s">
        <v>6111</v>
      </c>
      <c r="S4524" s="3" t="s">
        <v>6112</v>
      </c>
      <c r="T4524" s="3" t="s">
        <v>5771</v>
      </c>
      <c r="X4524" s="3">
        <v>4522</v>
      </c>
      <c r="Y4524" s="3">
        <v>37421</v>
      </c>
    </row>
    <row r="4525" spans="2:25" x14ac:dyDescent="0.35">
      <c r="B4525" s="3">
        <v>4523</v>
      </c>
      <c r="C4525" s="3" t="s">
        <v>3929</v>
      </c>
      <c r="D4525" s="3" t="s">
        <v>1075</v>
      </c>
      <c r="H4525" s="3" t="s">
        <v>3929</v>
      </c>
      <c r="I4525" s="3" t="s">
        <v>1075</v>
      </c>
      <c r="J4525" s="9">
        <v>40990</v>
      </c>
      <c r="K4525" s="9">
        <v>40994</v>
      </c>
      <c r="O4525" s="3" t="s">
        <v>3929</v>
      </c>
      <c r="P4525" s="3" t="s">
        <v>1075</v>
      </c>
      <c r="Q4525" s="3" t="s">
        <v>5772</v>
      </c>
      <c r="R4525" s="3" t="s">
        <v>6183</v>
      </c>
      <c r="S4525" s="3" t="s">
        <v>6184</v>
      </c>
      <c r="T4525" s="3" t="s">
        <v>5771</v>
      </c>
      <c r="X4525" s="3">
        <v>4523</v>
      </c>
      <c r="Y4525" s="3">
        <v>92037</v>
      </c>
    </row>
    <row r="4526" spans="2:25" x14ac:dyDescent="0.35">
      <c r="B4526" s="3">
        <v>4524</v>
      </c>
      <c r="C4526" s="3" t="s">
        <v>3929</v>
      </c>
      <c r="D4526" s="3" t="s">
        <v>3930</v>
      </c>
      <c r="H4526" s="3" t="s">
        <v>3929</v>
      </c>
      <c r="I4526" s="3" t="s">
        <v>3930</v>
      </c>
      <c r="J4526" s="9">
        <v>40990</v>
      </c>
      <c r="K4526" s="9">
        <v>40994</v>
      </c>
      <c r="O4526" s="3" t="s">
        <v>3929</v>
      </c>
      <c r="P4526" s="3" t="s">
        <v>3930</v>
      </c>
      <c r="Q4526" s="3" t="s">
        <v>5772</v>
      </c>
      <c r="R4526" s="3" t="s">
        <v>6183</v>
      </c>
      <c r="S4526" s="3" t="s">
        <v>6184</v>
      </c>
      <c r="T4526" s="3" t="s">
        <v>5771</v>
      </c>
      <c r="X4526" s="3">
        <v>4524</v>
      </c>
      <c r="Y4526" s="3">
        <v>92037</v>
      </c>
    </row>
    <row r="4527" spans="2:25" x14ac:dyDescent="0.35">
      <c r="B4527" s="3">
        <v>4525</v>
      </c>
      <c r="C4527" s="3" t="s">
        <v>3929</v>
      </c>
      <c r="D4527" s="3" t="s">
        <v>812</v>
      </c>
      <c r="H4527" s="3" t="s">
        <v>3929</v>
      </c>
      <c r="I4527" s="3" t="s">
        <v>812</v>
      </c>
      <c r="J4527" s="9">
        <v>40990</v>
      </c>
      <c r="K4527" s="9">
        <v>40994</v>
      </c>
      <c r="O4527" s="3" t="s">
        <v>3929</v>
      </c>
      <c r="P4527" s="3" t="s">
        <v>812</v>
      </c>
      <c r="Q4527" s="3" t="s">
        <v>5772</v>
      </c>
      <c r="R4527" s="3" t="s">
        <v>6183</v>
      </c>
      <c r="S4527" s="3" t="s">
        <v>6184</v>
      </c>
      <c r="T4527" s="3" t="s">
        <v>5771</v>
      </c>
      <c r="X4527" s="3">
        <v>4525</v>
      </c>
      <c r="Y4527" s="3">
        <v>92037</v>
      </c>
    </row>
    <row r="4528" spans="2:25" x14ac:dyDescent="0.35">
      <c r="B4528" s="3">
        <v>4526</v>
      </c>
      <c r="C4528" s="3" t="s">
        <v>3931</v>
      </c>
      <c r="D4528" s="3" t="s">
        <v>3617</v>
      </c>
      <c r="H4528" s="3" t="s">
        <v>3931</v>
      </c>
      <c r="I4528" s="3" t="s">
        <v>3617</v>
      </c>
      <c r="J4528" s="9">
        <v>41092</v>
      </c>
      <c r="K4528" s="9">
        <v>41093</v>
      </c>
      <c r="O4528" s="3" t="s">
        <v>3931</v>
      </c>
      <c r="P4528" s="3" t="s">
        <v>3617</v>
      </c>
      <c r="Q4528" s="3" t="s">
        <v>5801</v>
      </c>
      <c r="R4528" s="3" t="s">
        <v>6191</v>
      </c>
      <c r="S4528" s="3" t="s">
        <v>6192</v>
      </c>
      <c r="T4528" s="3" t="s">
        <v>5782</v>
      </c>
      <c r="X4528" s="3">
        <v>4526</v>
      </c>
      <c r="Y4528" s="3">
        <v>10024</v>
      </c>
    </row>
    <row r="4529" spans="2:25" x14ac:dyDescent="0.35">
      <c r="B4529" s="3">
        <v>4527</v>
      </c>
      <c r="C4529" s="3" t="s">
        <v>3932</v>
      </c>
      <c r="D4529" s="3" t="s">
        <v>1807</v>
      </c>
      <c r="H4529" s="3" t="s">
        <v>3932</v>
      </c>
      <c r="I4529" s="3" t="s">
        <v>1807</v>
      </c>
      <c r="J4529" s="9">
        <v>41075</v>
      </c>
      <c r="K4529" s="9">
        <v>41077</v>
      </c>
      <c r="O4529" s="3" t="s">
        <v>3932</v>
      </c>
      <c r="P4529" s="3" t="s">
        <v>1807</v>
      </c>
      <c r="Q4529" s="3" t="s">
        <v>5801</v>
      </c>
      <c r="R4529" s="3" t="s">
        <v>6725</v>
      </c>
      <c r="S4529" s="3" t="s">
        <v>6726</v>
      </c>
      <c r="T4529" s="3" t="s">
        <v>5775</v>
      </c>
      <c r="X4529" s="3">
        <v>4527</v>
      </c>
      <c r="Y4529" s="3">
        <v>33614</v>
      </c>
    </row>
    <row r="4530" spans="2:25" x14ac:dyDescent="0.35">
      <c r="B4530" s="3">
        <v>4528</v>
      </c>
      <c r="C4530" s="3" t="s">
        <v>3933</v>
      </c>
      <c r="D4530" s="3" t="s">
        <v>753</v>
      </c>
      <c r="H4530" s="3" t="s">
        <v>3933</v>
      </c>
      <c r="I4530" s="3" t="s">
        <v>753</v>
      </c>
      <c r="J4530" s="9">
        <v>40873</v>
      </c>
      <c r="K4530" s="9">
        <v>40873</v>
      </c>
      <c r="O4530" s="3" t="s">
        <v>3933</v>
      </c>
      <c r="P4530" s="3" t="s">
        <v>753</v>
      </c>
      <c r="Q4530" s="3" t="s">
        <v>6020</v>
      </c>
      <c r="R4530" s="3" t="s">
        <v>6099</v>
      </c>
      <c r="S4530" s="3" t="s">
        <v>6100</v>
      </c>
      <c r="T4530" s="3" t="s">
        <v>5775</v>
      </c>
      <c r="X4530" s="3">
        <v>4528</v>
      </c>
      <c r="Y4530" s="3">
        <v>13501</v>
      </c>
    </row>
    <row r="4531" spans="2:25" x14ac:dyDescent="0.35">
      <c r="B4531" s="3">
        <v>4529</v>
      </c>
      <c r="C4531" s="3" t="s">
        <v>3933</v>
      </c>
      <c r="D4531" s="3" t="s">
        <v>77</v>
      </c>
      <c r="H4531" s="3" t="s">
        <v>3933</v>
      </c>
      <c r="I4531" s="3" t="s">
        <v>77</v>
      </c>
      <c r="J4531" s="9">
        <v>40873</v>
      </c>
      <c r="K4531" s="9">
        <v>40873</v>
      </c>
      <c r="O4531" s="3" t="s">
        <v>3933</v>
      </c>
      <c r="P4531" s="3" t="s">
        <v>77</v>
      </c>
      <c r="Q4531" s="3" t="s">
        <v>6020</v>
      </c>
      <c r="R4531" s="3" t="s">
        <v>6099</v>
      </c>
      <c r="S4531" s="3" t="s">
        <v>6100</v>
      </c>
      <c r="T4531" s="3" t="s">
        <v>5775</v>
      </c>
      <c r="X4531" s="3">
        <v>4529</v>
      </c>
      <c r="Y4531" s="3">
        <v>13501</v>
      </c>
    </row>
    <row r="4532" spans="2:25" x14ac:dyDescent="0.35">
      <c r="B4532" s="3">
        <v>4530</v>
      </c>
      <c r="C4532" s="3" t="s">
        <v>3933</v>
      </c>
      <c r="D4532" s="3" t="s">
        <v>1179</v>
      </c>
      <c r="H4532" s="3" t="s">
        <v>3933</v>
      </c>
      <c r="I4532" s="3" t="s">
        <v>1179</v>
      </c>
      <c r="J4532" s="9">
        <v>40873</v>
      </c>
      <c r="K4532" s="9">
        <v>40873</v>
      </c>
      <c r="O4532" s="3" t="s">
        <v>3933</v>
      </c>
      <c r="P4532" s="3" t="s">
        <v>1179</v>
      </c>
      <c r="Q4532" s="3" t="s">
        <v>6020</v>
      </c>
      <c r="R4532" s="3" t="s">
        <v>6099</v>
      </c>
      <c r="S4532" s="3" t="s">
        <v>6100</v>
      </c>
      <c r="T4532" s="3" t="s">
        <v>5775</v>
      </c>
      <c r="X4532" s="3">
        <v>4530</v>
      </c>
      <c r="Y4532" s="3">
        <v>13501</v>
      </c>
    </row>
    <row r="4533" spans="2:25" x14ac:dyDescent="0.35">
      <c r="B4533" s="3">
        <v>4531</v>
      </c>
      <c r="C4533" s="3" t="s">
        <v>3933</v>
      </c>
      <c r="D4533" s="3" t="s">
        <v>386</v>
      </c>
      <c r="H4533" s="3" t="s">
        <v>3933</v>
      </c>
      <c r="I4533" s="3" t="s">
        <v>386</v>
      </c>
      <c r="J4533" s="9">
        <v>40873</v>
      </c>
      <c r="K4533" s="9">
        <v>40873</v>
      </c>
      <c r="O4533" s="3" t="s">
        <v>3933</v>
      </c>
      <c r="P4533" s="3" t="s">
        <v>386</v>
      </c>
      <c r="Q4533" s="3" t="s">
        <v>6020</v>
      </c>
      <c r="R4533" s="3" t="s">
        <v>6099</v>
      </c>
      <c r="S4533" s="3" t="s">
        <v>6100</v>
      </c>
      <c r="T4533" s="3" t="s">
        <v>5775</v>
      </c>
      <c r="X4533" s="3">
        <v>4531</v>
      </c>
      <c r="Y4533" s="3">
        <v>13501</v>
      </c>
    </row>
    <row r="4534" spans="2:25" x14ac:dyDescent="0.35">
      <c r="B4534" s="3">
        <v>4532</v>
      </c>
      <c r="C4534" s="3" t="s">
        <v>3933</v>
      </c>
      <c r="D4534" s="3" t="s">
        <v>965</v>
      </c>
      <c r="H4534" s="3" t="s">
        <v>3933</v>
      </c>
      <c r="I4534" s="3" t="s">
        <v>965</v>
      </c>
      <c r="J4534" s="9">
        <v>40873</v>
      </c>
      <c r="K4534" s="9">
        <v>40873</v>
      </c>
      <c r="O4534" s="3" t="s">
        <v>3933</v>
      </c>
      <c r="P4534" s="3" t="s">
        <v>965</v>
      </c>
      <c r="Q4534" s="3" t="s">
        <v>6020</v>
      </c>
      <c r="R4534" s="3" t="s">
        <v>6099</v>
      </c>
      <c r="S4534" s="3" t="s">
        <v>6100</v>
      </c>
      <c r="T4534" s="3" t="s">
        <v>5775</v>
      </c>
      <c r="X4534" s="3">
        <v>4532</v>
      </c>
      <c r="Y4534" s="3">
        <v>13501</v>
      </c>
    </row>
    <row r="4535" spans="2:25" x14ac:dyDescent="0.35">
      <c r="B4535" s="3">
        <v>4533</v>
      </c>
      <c r="C4535" s="3" t="s">
        <v>3934</v>
      </c>
      <c r="D4535" s="3" t="s">
        <v>2308</v>
      </c>
      <c r="H4535" s="3" t="s">
        <v>3934</v>
      </c>
      <c r="I4535" s="3" t="s">
        <v>2308</v>
      </c>
      <c r="J4535" s="9">
        <v>41772</v>
      </c>
      <c r="K4535" s="9">
        <v>41778</v>
      </c>
      <c r="O4535" s="3" t="s">
        <v>3934</v>
      </c>
      <c r="P4535" s="3" t="s">
        <v>2308</v>
      </c>
      <c r="Q4535" s="3" t="s">
        <v>5772</v>
      </c>
      <c r="R4535" s="3" t="s">
        <v>7153</v>
      </c>
      <c r="S4535" s="3" t="s">
        <v>7154</v>
      </c>
      <c r="T4535" s="3" t="s">
        <v>5771</v>
      </c>
      <c r="X4535" s="3">
        <v>4533</v>
      </c>
      <c r="Y4535" s="3">
        <v>94122</v>
      </c>
    </row>
    <row r="4536" spans="2:25" x14ac:dyDescent="0.35">
      <c r="B4536" s="3">
        <v>4534</v>
      </c>
      <c r="C4536" s="3" t="s">
        <v>3934</v>
      </c>
      <c r="D4536" s="3" t="s">
        <v>1458</v>
      </c>
      <c r="H4536" s="3" t="s">
        <v>3934</v>
      </c>
      <c r="I4536" s="3" t="s">
        <v>1458</v>
      </c>
      <c r="J4536" s="9">
        <v>41772</v>
      </c>
      <c r="K4536" s="9">
        <v>41778</v>
      </c>
      <c r="O4536" s="3" t="s">
        <v>3934</v>
      </c>
      <c r="P4536" s="3" t="s">
        <v>1458</v>
      </c>
      <c r="Q4536" s="3" t="s">
        <v>5772</v>
      </c>
      <c r="R4536" s="3" t="s">
        <v>7153</v>
      </c>
      <c r="S4536" s="3" t="s">
        <v>7154</v>
      </c>
      <c r="T4536" s="3" t="s">
        <v>5771</v>
      </c>
      <c r="X4536" s="3">
        <v>4534</v>
      </c>
      <c r="Y4536" s="3">
        <v>94122</v>
      </c>
    </row>
    <row r="4537" spans="2:25" x14ac:dyDescent="0.35">
      <c r="B4537" s="3">
        <v>4535</v>
      </c>
      <c r="C4537" s="3" t="s">
        <v>3934</v>
      </c>
      <c r="D4537" s="3" t="s">
        <v>913</v>
      </c>
      <c r="H4537" s="3" t="s">
        <v>3934</v>
      </c>
      <c r="I4537" s="3" t="s">
        <v>913</v>
      </c>
      <c r="J4537" s="9">
        <v>41772</v>
      </c>
      <c r="K4537" s="9">
        <v>41778</v>
      </c>
      <c r="O4537" s="3" t="s">
        <v>3934</v>
      </c>
      <c r="P4537" s="3" t="s">
        <v>913</v>
      </c>
      <c r="Q4537" s="3" t="s">
        <v>5772</v>
      </c>
      <c r="R4537" s="3" t="s">
        <v>7153</v>
      </c>
      <c r="S4537" s="3" t="s">
        <v>7154</v>
      </c>
      <c r="T4537" s="3" t="s">
        <v>5771</v>
      </c>
      <c r="X4537" s="3">
        <v>4535</v>
      </c>
      <c r="Y4537" s="3">
        <v>94122</v>
      </c>
    </row>
    <row r="4538" spans="2:25" x14ac:dyDescent="0.35">
      <c r="B4538" s="3">
        <v>4536</v>
      </c>
      <c r="C4538" s="3" t="s">
        <v>3934</v>
      </c>
      <c r="D4538" s="3" t="s">
        <v>1636</v>
      </c>
      <c r="H4538" s="3" t="s">
        <v>3934</v>
      </c>
      <c r="I4538" s="3" t="s">
        <v>1636</v>
      </c>
      <c r="J4538" s="9">
        <v>41772</v>
      </c>
      <c r="K4538" s="9">
        <v>41778</v>
      </c>
      <c r="O4538" s="3" t="s">
        <v>3934</v>
      </c>
      <c r="P4538" s="3" t="s">
        <v>1636</v>
      </c>
      <c r="Q4538" s="3" t="s">
        <v>5772</v>
      </c>
      <c r="R4538" s="3" t="s">
        <v>7153</v>
      </c>
      <c r="S4538" s="3" t="s">
        <v>7154</v>
      </c>
      <c r="T4538" s="3" t="s">
        <v>5771</v>
      </c>
      <c r="X4538" s="3">
        <v>4536</v>
      </c>
      <c r="Y4538" s="3">
        <v>94122</v>
      </c>
    </row>
    <row r="4539" spans="2:25" x14ac:dyDescent="0.35">
      <c r="B4539" s="3">
        <v>4537</v>
      </c>
      <c r="C4539" s="3" t="s">
        <v>3935</v>
      </c>
      <c r="D4539" s="3" t="s">
        <v>3936</v>
      </c>
      <c r="H4539" s="3" t="s">
        <v>3935</v>
      </c>
      <c r="I4539" s="3" t="s">
        <v>3936</v>
      </c>
      <c r="J4539" s="9">
        <v>41886</v>
      </c>
      <c r="K4539" s="9">
        <v>41889</v>
      </c>
      <c r="O4539" s="3" t="s">
        <v>3935</v>
      </c>
      <c r="P4539" s="3" t="s">
        <v>3936</v>
      </c>
      <c r="Q4539" s="3" t="s">
        <v>5768</v>
      </c>
      <c r="R4539" s="3" t="s">
        <v>7267</v>
      </c>
      <c r="S4539" s="3" t="s">
        <v>7268</v>
      </c>
      <c r="T4539" s="3" t="s">
        <v>5782</v>
      </c>
      <c r="X4539" s="3">
        <v>4537</v>
      </c>
      <c r="Y4539" s="3">
        <v>10035</v>
      </c>
    </row>
    <row r="4540" spans="2:25" x14ac:dyDescent="0.35">
      <c r="B4540" s="3">
        <v>4538</v>
      </c>
      <c r="C4540" s="3" t="s">
        <v>3935</v>
      </c>
      <c r="D4540" s="3" t="s">
        <v>3538</v>
      </c>
      <c r="H4540" s="3" t="s">
        <v>3935</v>
      </c>
      <c r="I4540" s="3" t="s">
        <v>3538</v>
      </c>
      <c r="J4540" s="9">
        <v>41886</v>
      </c>
      <c r="K4540" s="9">
        <v>41889</v>
      </c>
      <c r="O4540" s="3" t="s">
        <v>3935</v>
      </c>
      <c r="P4540" s="3" t="s">
        <v>3538</v>
      </c>
      <c r="Q4540" s="3" t="s">
        <v>5768</v>
      </c>
      <c r="R4540" s="3" t="s">
        <v>7267</v>
      </c>
      <c r="S4540" s="3" t="s">
        <v>7268</v>
      </c>
      <c r="T4540" s="3" t="s">
        <v>5782</v>
      </c>
      <c r="X4540" s="3">
        <v>4538</v>
      </c>
      <c r="Y4540" s="3">
        <v>10035</v>
      </c>
    </row>
    <row r="4541" spans="2:25" x14ac:dyDescent="0.35">
      <c r="B4541" s="3">
        <v>4539</v>
      </c>
      <c r="C4541" s="3" t="s">
        <v>3935</v>
      </c>
      <c r="D4541" s="3" t="s">
        <v>1181</v>
      </c>
      <c r="H4541" s="3" t="s">
        <v>3935</v>
      </c>
      <c r="I4541" s="3" t="s">
        <v>1181</v>
      </c>
      <c r="J4541" s="9">
        <v>41886</v>
      </c>
      <c r="K4541" s="9">
        <v>41889</v>
      </c>
      <c r="O4541" s="3" t="s">
        <v>3935</v>
      </c>
      <c r="P4541" s="3" t="s">
        <v>1181</v>
      </c>
      <c r="Q4541" s="3" t="s">
        <v>5768</v>
      </c>
      <c r="R4541" s="3" t="s">
        <v>7267</v>
      </c>
      <c r="S4541" s="3" t="s">
        <v>7268</v>
      </c>
      <c r="T4541" s="3" t="s">
        <v>5782</v>
      </c>
      <c r="X4541" s="3">
        <v>4539</v>
      </c>
      <c r="Y4541" s="3">
        <v>10035</v>
      </c>
    </row>
    <row r="4542" spans="2:25" x14ac:dyDescent="0.35">
      <c r="B4542" s="3">
        <v>4540</v>
      </c>
      <c r="C4542" s="3" t="s">
        <v>3935</v>
      </c>
      <c r="D4542" s="3" t="s">
        <v>2289</v>
      </c>
      <c r="H4542" s="3" t="s">
        <v>3935</v>
      </c>
      <c r="I4542" s="3" t="s">
        <v>2289</v>
      </c>
      <c r="J4542" s="9">
        <v>41886</v>
      </c>
      <c r="K4542" s="9">
        <v>41889</v>
      </c>
      <c r="O4542" s="3" t="s">
        <v>3935</v>
      </c>
      <c r="P4542" s="3" t="s">
        <v>2289</v>
      </c>
      <c r="Q4542" s="3" t="s">
        <v>5768</v>
      </c>
      <c r="R4542" s="3" t="s">
        <v>7267</v>
      </c>
      <c r="S4542" s="3" t="s">
        <v>7268</v>
      </c>
      <c r="T4542" s="3" t="s">
        <v>5782</v>
      </c>
      <c r="X4542" s="3">
        <v>4540</v>
      </c>
      <c r="Y4542" s="3">
        <v>10035</v>
      </c>
    </row>
    <row r="4543" spans="2:25" x14ac:dyDescent="0.35">
      <c r="B4543" s="3">
        <v>4541</v>
      </c>
      <c r="C4543" s="3" t="s">
        <v>3937</v>
      </c>
      <c r="D4543" s="3" t="s">
        <v>2033</v>
      </c>
      <c r="H4543" s="3" t="s">
        <v>3937</v>
      </c>
      <c r="I4543" s="3" t="s">
        <v>2033</v>
      </c>
      <c r="J4543" s="9">
        <v>41108</v>
      </c>
      <c r="K4543" s="9">
        <v>41112</v>
      </c>
      <c r="O4543" s="3" t="s">
        <v>3937</v>
      </c>
      <c r="P4543" s="3" t="s">
        <v>2033</v>
      </c>
      <c r="Q4543" s="3" t="s">
        <v>5772</v>
      </c>
      <c r="R4543" s="3" t="s">
        <v>6247</v>
      </c>
      <c r="S4543" s="3" t="s">
        <v>6248</v>
      </c>
      <c r="T4543" s="3" t="s">
        <v>5775</v>
      </c>
      <c r="X4543" s="3">
        <v>4541</v>
      </c>
      <c r="Y4543" s="3">
        <v>92105</v>
      </c>
    </row>
    <row r="4544" spans="2:25" x14ac:dyDescent="0.35">
      <c r="B4544" s="3">
        <v>4542</v>
      </c>
      <c r="C4544" s="3" t="s">
        <v>3938</v>
      </c>
      <c r="D4544" s="3" t="s">
        <v>3131</v>
      </c>
      <c r="H4544" s="3" t="s">
        <v>3938</v>
      </c>
      <c r="I4544" s="3" t="s">
        <v>3131</v>
      </c>
      <c r="J4544" s="9">
        <v>41069</v>
      </c>
      <c r="K4544" s="9">
        <v>41076</v>
      </c>
      <c r="O4544" s="3" t="s">
        <v>3938</v>
      </c>
      <c r="P4544" s="3" t="s">
        <v>3131</v>
      </c>
      <c r="Q4544" s="3" t="s">
        <v>5772</v>
      </c>
      <c r="R4544" s="3" t="s">
        <v>5892</v>
      </c>
      <c r="S4544" s="3" t="s">
        <v>5893</v>
      </c>
      <c r="T4544" s="3" t="s">
        <v>5775</v>
      </c>
      <c r="X4544" s="3">
        <v>4542</v>
      </c>
      <c r="Y4544" s="3">
        <v>33178</v>
      </c>
    </row>
    <row r="4545" spans="2:25" x14ac:dyDescent="0.35">
      <c r="B4545" s="3">
        <v>4543</v>
      </c>
      <c r="C4545" s="3" t="s">
        <v>3938</v>
      </c>
      <c r="D4545" s="3" t="s">
        <v>1722</v>
      </c>
      <c r="H4545" s="3" t="s">
        <v>3938</v>
      </c>
      <c r="I4545" s="3" t="s">
        <v>1722</v>
      </c>
      <c r="J4545" s="9">
        <v>41069</v>
      </c>
      <c r="K4545" s="9">
        <v>41076</v>
      </c>
      <c r="O4545" s="3" t="s">
        <v>3938</v>
      </c>
      <c r="P4545" s="3" t="s">
        <v>1722</v>
      </c>
      <c r="Q4545" s="3" t="s">
        <v>5772</v>
      </c>
      <c r="R4545" s="3" t="s">
        <v>5892</v>
      </c>
      <c r="S4545" s="3" t="s">
        <v>5893</v>
      </c>
      <c r="T4545" s="3" t="s">
        <v>5775</v>
      </c>
      <c r="X4545" s="3">
        <v>4543</v>
      </c>
      <c r="Y4545" s="3">
        <v>33178</v>
      </c>
    </row>
    <row r="4546" spans="2:25" x14ac:dyDescent="0.35">
      <c r="B4546" s="3">
        <v>4544</v>
      </c>
      <c r="C4546" s="3" t="s">
        <v>3938</v>
      </c>
      <c r="D4546" s="3" t="s">
        <v>3426</v>
      </c>
      <c r="H4546" s="3" t="s">
        <v>3938</v>
      </c>
      <c r="I4546" s="3" t="s">
        <v>3426</v>
      </c>
      <c r="J4546" s="9">
        <v>41069</v>
      </c>
      <c r="K4546" s="9">
        <v>41076</v>
      </c>
      <c r="O4546" s="3" t="s">
        <v>3938</v>
      </c>
      <c r="P4546" s="3" t="s">
        <v>3426</v>
      </c>
      <c r="Q4546" s="3" t="s">
        <v>5772</v>
      </c>
      <c r="R4546" s="3" t="s">
        <v>5892</v>
      </c>
      <c r="S4546" s="3" t="s">
        <v>5893</v>
      </c>
      <c r="T4546" s="3" t="s">
        <v>5775</v>
      </c>
      <c r="X4546" s="3">
        <v>4544</v>
      </c>
      <c r="Y4546" s="3">
        <v>33178</v>
      </c>
    </row>
    <row r="4547" spans="2:25" x14ac:dyDescent="0.35">
      <c r="B4547" s="3">
        <v>4545</v>
      </c>
      <c r="C4547" s="3" t="s">
        <v>3939</v>
      </c>
      <c r="D4547" s="3" t="s">
        <v>3940</v>
      </c>
      <c r="H4547" s="3" t="s">
        <v>3939</v>
      </c>
      <c r="I4547" s="3" t="s">
        <v>3940</v>
      </c>
      <c r="J4547" s="9">
        <v>41971</v>
      </c>
      <c r="K4547" s="9">
        <v>41977</v>
      </c>
      <c r="O4547" s="3" t="s">
        <v>3939</v>
      </c>
      <c r="P4547" s="3" t="s">
        <v>3940</v>
      </c>
      <c r="Q4547" s="3" t="s">
        <v>5772</v>
      </c>
      <c r="R4547" s="3" t="s">
        <v>7269</v>
      </c>
      <c r="S4547" s="3" t="s">
        <v>7270</v>
      </c>
      <c r="T4547" s="3" t="s">
        <v>5775</v>
      </c>
      <c r="X4547" s="3">
        <v>4545</v>
      </c>
      <c r="Y4547" s="3">
        <v>90036</v>
      </c>
    </row>
    <row r="4548" spans="2:25" x14ac:dyDescent="0.35">
      <c r="B4548" s="3">
        <v>4546</v>
      </c>
      <c r="C4548" s="3" t="s">
        <v>3941</v>
      </c>
      <c r="D4548" s="3" t="s">
        <v>3942</v>
      </c>
      <c r="H4548" s="3" t="s">
        <v>3941</v>
      </c>
      <c r="I4548" s="3" t="s">
        <v>3942</v>
      </c>
      <c r="J4548" s="9">
        <v>40995</v>
      </c>
      <c r="K4548" s="9">
        <v>41002</v>
      </c>
      <c r="O4548" s="3" t="s">
        <v>3941</v>
      </c>
      <c r="P4548" s="3" t="s">
        <v>3942</v>
      </c>
      <c r="Q4548" s="3" t="s">
        <v>5772</v>
      </c>
      <c r="R4548" s="3" t="s">
        <v>7169</v>
      </c>
      <c r="S4548" s="3" t="s">
        <v>7170</v>
      </c>
      <c r="T4548" s="3" t="s">
        <v>5775</v>
      </c>
      <c r="X4548" s="3">
        <v>4546</v>
      </c>
      <c r="Y4548" s="3">
        <v>98115</v>
      </c>
    </row>
    <row r="4549" spans="2:25" x14ac:dyDescent="0.35">
      <c r="B4549" s="3">
        <v>4547</v>
      </c>
      <c r="C4549" s="3" t="s">
        <v>3943</v>
      </c>
      <c r="D4549" s="3" t="s">
        <v>3944</v>
      </c>
      <c r="H4549" s="3" t="s">
        <v>3943</v>
      </c>
      <c r="I4549" s="3" t="s">
        <v>3944</v>
      </c>
      <c r="J4549" s="9">
        <v>41230</v>
      </c>
      <c r="K4549" s="9">
        <v>41234</v>
      </c>
      <c r="O4549" s="3" t="s">
        <v>3943</v>
      </c>
      <c r="P4549" s="3" t="s">
        <v>3944</v>
      </c>
      <c r="Q4549" s="3" t="s">
        <v>5772</v>
      </c>
      <c r="R4549" s="3" t="s">
        <v>6771</v>
      </c>
      <c r="S4549" s="3" t="s">
        <v>6772</v>
      </c>
      <c r="T4549" s="3" t="s">
        <v>5775</v>
      </c>
      <c r="X4549" s="3">
        <v>4547</v>
      </c>
      <c r="Y4549" s="3">
        <v>92105</v>
      </c>
    </row>
    <row r="4550" spans="2:25" x14ac:dyDescent="0.35">
      <c r="B4550" s="3">
        <v>4548</v>
      </c>
      <c r="C4550" s="3" t="s">
        <v>3943</v>
      </c>
      <c r="D4550" s="3" t="s">
        <v>1189</v>
      </c>
      <c r="H4550" s="3" t="s">
        <v>3943</v>
      </c>
      <c r="I4550" s="3" t="s">
        <v>1189</v>
      </c>
      <c r="J4550" s="9">
        <v>41230</v>
      </c>
      <c r="K4550" s="9">
        <v>41234</v>
      </c>
      <c r="O4550" s="3" t="s">
        <v>3943</v>
      </c>
      <c r="P4550" s="3" t="s">
        <v>1189</v>
      </c>
      <c r="Q4550" s="3" t="s">
        <v>5772</v>
      </c>
      <c r="R4550" s="3" t="s">
        <v>6771</v>
      </c>
      <c r="S4550" s="3" t="s">
        <v>6772</v>
      </c>
      <c r="T4550" s="3" t="s">
        <v>5775</v>
      </c>
      <c r="X4550" s="3">
        <v>4548</v>
      </c>
      <c r="Y4550" s="3">
        <v>92105</v>
      </c>
    </row>
    <row r="4551" spans="2:25" x14ac:dyDescent="0.35">
      <c r="B4551" s="3">
        <v>4549</v>
      </c>
      <c r="C4551" s="3" t="s">
        <v>3943</v>
      </c>
      <c r="D4551" s="3" t="s">
        <v>3437</v>
      </c>
      <c r="H4551" s="3" t="s">
        <v>3943</v>
      </c>
      <c r="I4551" s="3" t="s">
        <v>3437</v>
      </c>
      <c r="J4551" s="9">
        <v>41230</v>
      </c>
      <c r="K4551" s="9">
        <v>41234</v>
      </c>
      <c r="O4551" s="3" t="s">
        <v>3943</v>
      </c>
      <c r="P4551" s="3" t="s">
        <v>3437</v>
      </c>
      <c r="Q4551" s="3" t="s">
        <v>5772</v>
      </c>
      <c r="R4551" s="3" t="s">
        <v>6771</v>
      </c>
      <c r="S4551" s="3" t="s">
        <v>6772</v>
      </c>
      <c r="T4551" s="3" t="s">
        <v>5775</v>
      </c>
      <c r="X4551" s="3">
        <v>4549</v>
      </c>
      <c r="Y4551" s="3">
        <v>92105</v>
      </c>
    </row>
    <row r="4552" spans="2:25" x14ac:dyDescent="0.35">
      <c r="B4552" s="3">
        <v>4550</v>
      </c>
      <c r="C4552" s="3" t="s">
        <v>3943</v>
      </c>
      <c r="D4552" s="3" t="s">
        <v>3269</v>
      </c>
      <c r="H4552" s="3" t="s">
        <v>3943</v>
      </c>
      <c r="I4552" s="3" t="s">
        <v>3269</v>
      </c>
      <c r="J4552" s="9">
        <v>41230</v>
      </c>
      <c r="K4552" s="9">
        <v>41234</v>
      </c>
      <c r="O4552" s="3" t="s">
        <v>3943</v>
      </c>
      <c r="P4552" s="3" t="s">
        <v>3269</v>
      </c>
      <c r="Q4552" s="3" t="s">
        <v>5772</v>
      </c>
      <c r="R4552" s="3" t="s">
        <v>6771</v>
      </c>
      <c r="S4552" s="3" t="s">
        <v>6772</v>
      </c>
      <c r="T4552" s="3" t="s">
        <v>5775</v>
      </c>
      <c r="X4552" s="3">
        <v>4550</v>
      </c>
      <c r="Y4552" s="3">
        <v>92105</v>
      </c>
    </row>
    <row r="4553" spans="2:25" x14ac:dyDescent="0.35">
      <c r="B4553" s="3">
        <v>4551</v>
      </c>
      <c r="C4553" s="3" t="s">
        <v>3943</v>
      </c>
      <c r="D4553" s="3" t="s">
        <v>1348</v>
      </c>
      <c r="H4553" s="3" t="s">
        <v>3943</v>
      </c>
      <c r="I4553" s="3" t="s">
        <v>1348</v>
      </c>
      <c r="J4553" s="9">
        <v>41230</v>
      </c>
      <c r="K4553" s="9">
        <v>41234</v>
      </c>
      <c r="O4553" s="3" t="s">
        <v>3943</v>
      </c>
      <c r="P4553" s="3" t="s">
        <v>1348</v>
      </c>
      <c r="Q4553" s="3" t="s">
        <v>5772</v>
      </c>
      <c r="R4553" s="3" t="s">
        <v>6771</v>
      </c>
      <c r="S4553" s="3" t="s">
        <v>6772</v>
      </c>
      <c r="T4553" s="3" t="s">
        <v>5775</v>
      </c>
      <c r="X4553" s="3">
        <v>4551</v>
      </c>
      <c r="Y4553" s="3">
        <v>92105</v>
      </c>
    </row>
    <row r="4554" spans="2:25" x14ac:dyDescent="0.35">
      <c r="B4554" s="3">
        <v>4552</v>
      </c>
      <c r="C4554" s="3" t="s">
        <v>3943</v>
      </c>
      <c r="D4554" s="3" t="s">
        <v>1216</v>
      </c>
      <c r="H4554" s="3" t="s">
        <v>3943</v>
      </c>
      <c r="I4554" s="3" t="s">
        <v>1216</v>
      </c>
      <c r="J4554" s="9">
        <v>41230</v>
      </c>
      <c r="K4554" s="9">
        <v>41234</v>
      </c>
      <c r="O4554" s="3" t="s">
        <v>3943</v>
      </c>
      <c r="P4554" s="3" t="s">
        <v>1216</v>
      </c>
      <c r="Q4554" s="3" t="s">
        <v>5772</v>
      </c>
      <c r="R4554" s="3" t="s">
        <v>6771</v>
      </c>
      <c r="S4554" s="3" t="s">
        <v>6772</v>
      </c>
      <c r="T4554" s="3" t="s">
        <v>5775</v>
      </c>
      <c r="X4554" s="3">
        <v>4552</v>
      </c>
      <c r="Y4554" s="3">
        <v>92105</v>
      </c>
    </row>
    <row r="4555" spans="2:25" x14ac:dyDescent="0.35">
      <c r="B4555" s="3">
        <v>4553</v>
      </c>
      <c r="C4555" s="3" t="s">
        <v>3943</v>
      </c>
      <c r="D4555" s="3" t="s">
        <v>1640</v>
      </c>
      <c r="H4555" s="3" t="s">
        <v>3943</v>
      </c>
      <c r="I4555" s="3" t="s">
        <v>1640</v>
      </c>
      <c r="J4555" s="9">
        <v>41230</v>
      </c>
      <c r="K4555" s="9">
        <v>41234</v>
      </c>
      <c r="O4555" s="3" t="s">
        <v>3943</v>
      </c>
      <c r="P4555" s="3" t="s">
        <v>1640</v>
      </c>
      <c r="Q4555" s="3" t="s">
        <v>5772</v>
      </c>
      <c r="R4555" s="3" t="s">
        <v>6771</v>
      </c>
      <c r="S4555" s="3" t="s">
        <v>6772</v>
      </c>
      <c r="T4555" s="3" t="s">
        <v>5775</v>
      </c>
      <c r="X4555" s="3">
        <v>4553</v>
      </c>
      <c r="Y4555" s="3">
        <v>92105</v>
      </c>
    </row>
    <row r="4556" spans="2:25" x14ac:dyDescent="0.35">
      <c r="B4556" s="3">
        <v>4554</v>
      </c>
      <c r="C4556" s="3" t="s">
        <v>3945</v>
      </c>
      <c r="D4556" s="3" t="s">
        <v>363</v>
      </c>
      <c r="H4556" s="3" t="s">
        <v>3945</v>
      </c>
      <c r="I4556" s="3" t="s">
        <v>363</v>
      </c>
      <c r="J4556" s="9">
        <v>40796</v>
      </c>
      <c r="K4556" s="9">
        <v>40800</v>
      </c>
      <c r="O4556" s="3" t="s">
        <v>3945</v>
      </c>
      <c r="P4556" s="3" t="s">
        <v>363</v>
      </c>
      <c r="Q4556" s="3" t="s">
        <v>5772</v>
      </c>
      <c r="R4556" s="3" t="s">
        <v>6669</v>
      </c>
      <c r="S4556" s="3" t="s">
        <v>6670</v>
      </c>
      <c r="T4556" s="3" t="s">
        <v>5782</v>
      </c>
      <c r="X4556" s="3">
        <v>4554</v>
      </c>
      <c r="Y4556" s="3">
        <v>23464</v>
      </c>
    </row>
    <row r="4557" spans="2:25" x14ac:dyDescent="0.35">
      <c r="B4557" s="3">
        <v>4555</v>
      </c>
      <c r="C4557" s="3" t="s">
        <v>3946</v>
      </c>
      <c r="D4557" s="3" t="s">
        <v>1795</v>
      </c>
      <c r="H4557" s="3" t="s">
        <v>3946</v>
      </c>
      <c r="I4557" s="3" t="s">
        <v>1795</v>
      </c>
      <c r="J4557" s="9">
        <v>41126</v>
      </c>
      <c r="K4557" s="9">
        <v>41132</v>
      </c>
      <c r="O4557" s="3" t="s">
        <v>3946</v>
      </c>
      <c r="P4557" s="3" t="s">
        <v>1795</v>
      </c>
      <c r="Q4557" s="3" t="s">
        <v>5772</v>
      </c>
      <c r="R4557" s="3" t="s">
        <v>7053</v>
      </c>
      <c r="S4557" s="3" t="s">
        <v>7054</v>
      </c>
      <c r="T4557" s="3" t="s">
        <v>5771</v>
      </c>
      <c r="X4557" s="3">
        <v>4555</v>
      </c>
      <c r="Y4557" s="3">
        <v>75220</v>
      </c>
    </row>
    <row r="4558" spans="2:25" x14ac:dyDescent="0.35">
      <c r="B4558" s="3">
        <v>4556</v>
      </c>
      <c r="C4558" s="3" t="s">
        <v>3946</v>
      </c>
      <c r="D4558" s="3" t="s">
        <v>2601</v>
      </c>
      <c r="H4558" s="3" t="s">
        <v>3946</v>
      </c>
      <c r="I4558" s="3" t="s">
        <v>2601</v>
      </c>
      <c r="J4558" s="9">
        <v>41126</v>
      </c>
      <c r="K4558" s="9">
        <v>41132</v>
      </c>
      <c r="O4558" s="3" t="s">
        <v>3946</v>
      </c>
      <c r="P4558" s="3" t="s">
        <v>2601</v>
      </c>
      <c r="Q4558" s="3" t="s">
        <v>5772</v>
      </c>
      <c r="R4558" s="3" t="s">
        <v>7053</v>
      </c>
      <c r="S4558" s="3" t="s">
        <v>7054</v>
      </c>
      <c r="T4558" s="3" t="s">
        <v>5771</v>
      </c>
      <c r="X4558" s="3">
        <v>4556</v>
      </c>
      <c r="Y4558" s="3">
        <v>75220</v>
      </c>
    </row>
    <row r="4559" spans="2:25" x14ac:dyDescent="0.35">
      <c r="B4559" s="3">
        <v>4557</v>
      </c>
      <c r="C4559" s="3" t="s">
        <v>3946</v>
      </c>
      <c r="D4559" s="3" t="s">
        <v>1984</v>
      </c>
      <c r="H4559" s="3" t="s">
        <v>3946</v>
      </c>
      <c r="I4559" s="3" t="s">
        <v>1984</v>
      </c>
      <c r="J4559" s="9">
        <v>41126</v>
      </c>
      <c r="K4559" s="9">
        <v>41132</v>
      </c>
      <c r="O4559" s="3" t="s">
        <v>3946</v>
      </c>
      <c r="P4559" s="3" t="s">
        <v>1984</v>
      </c>
      <c r="Q4559" s="3" t="s">
        <v>5772</v>
      </c>
      <c r="R4559" s="3" t="s">
        <v>7053</v>
      </c>
      <c r="S4559" s="3" t="s">
        <v>7054</v>
      </c>
      <c r="T4559" s="3" t="s">
        <v>5771</v>
      </c>
      <c r="X4559" s="3">
        <v>4557</v>
      </c>
      <c r="Y4559" s="3">
        <v>75220</v>
      </c>
    </row>
    <row r="4560" spans="2:25" x14ac:dyDescent="0.35">
      <c r="B4560" s="3">
        <v>4558</v>
      </c>
      <c r="C4560" s="3" t="s">
        <v>3946</v>
      </c>
      <c r="D4560" s="3" t="s">
        <v>1909</v>
      </c>
      <c r="H4560" s="3" t="s">
        <v>3946</v>
      </c>
      <c r="I4560" s="3" t="s">
        <v>1909</v>
      </c>
      <c r="J4560" s="9">
        <v>41126</v>
      </c>
      <c r="K4560" s="9">
        <v>41132</v>
      </c>
      <c r="O4560" s="3" t="s">
        <v>3946</v>
      </c>
      <c r="P4560" s="3" t="s">
        <v>1909</v>
      </c>
      <c r="Q4560" s="3" t="s">
        <v>5772</v>
      </c>
      <c r="R4560" s="3" t="s">
        <v>7053</v>
      </c>
      <c r="S4560" s="3" t="s">
        <v>7054</v>
      </c>
      <c r="T4560" s="3" t="s">
        <v>5771</v>
      </c>
      <c r="X4560" s="3">
        <v>4558</v>
      </c>
      <c r="Y4560" s="3">
        <v>75220</v>
      </c>
    </row>
    <row r="4561" spans="2:25" x14ac:dyDescent="0.35">
      <c r="B4561" s="3">
        <v>4559</v>
      </c>
      <c r="C4561" s="3" t="s">
        <v>3947</v>
      </c>
      <c r="D4561" s="3" t="s">
        <v>3845</v>
      </c>
      <c r="H4561" s="3" t="s">
        <v>3947</v>
      </c>
      <c r="I4561" s="3" t="s">
        <v>3845</v>
      </c>
      <c r="J4561" s="9">
        <v>41214</v>
      </c>
      <c r="K4561" s="9">
        <v>41221</v>
      </c>
      <c r="O4561" s="3" t="s">
        <v>3947</v>
      </c>
      <c r="P4561" s="3" t="s">
        <v>3845</v>
      </c>
      <c r="Q4561" s="3" t="s">
        <v>5772</v>
      </c>
      <c r="R4561" s="3" t="s">
        <v>6925</v>
      </c>
      <c r="S4561" s="3" t="s">
        <v>6926</v>
      </c>
      <c r="T4561" s="3" t="s">
        <v>5775</v>
      </c>
      <c r="X4561" s="3">
        <v>4559</v>
      </c>
      <c r="Y4561" s="3">
        <v>72032</v>
      </c>
    </row>
    <row r="4562" spans="2:25" x14ac:dyDescent="0.35">
      <c r="B4562" s="3">
        <v>4560</v>
      </c>
      <c r="C4562" s="3" t="s">
        <v>3948</v>
      </c>
      <c r="D4562" s="3" t="s">
        <v>2178</v>
      </c>
      <c r="H4562" s="3" t="s">
        <v>3948</v>
      </c>
      <c r="I4562" s="3" t="s">
        <v>2178</v>
      </c>
      <c r="J4562" s="9">
        <v>41028</v>
      </c>
      <c r="K4562" s="9">
        <v>41033</v>
      </c>
      <c r="O4562" s="3" t="s">
        <v>3948</v>
      </c>
      <c r="P4562" s="3" t="s">
        <v>2178</v>
      </c>
      <c r="Q4562" s="3" t="s">
        <v>5768</v>
      </c>
      <c r="R4562" s="3" t="s">
        <v>5902</v>
      </c>
      <c r="S4562" s="3" t="s">
        <v>5903</v>
      </c>
      <c r="T4562" s="3" t="s">
        <v>5782</v>
      </c>
      <c r="X4562" s="3">
        <v>4560</v>
      </c>
      <c r="Y4562" s="3">
        <v>19120</v>
      </c>
    </row>
    <row r="4563" spans="2:25" x14ac:dyDescent="0.35">
      <c r="B4563" s="3">
        <v>4561</v>
      </c>
      <c r="C4563" s="3" t="s">
        <v>3949</v>
      </c>
      <c r="D4563" s="3" t="s">
        <v>3950</v>
      </c>
      <c r="H4563" s="3" t="s">
        <v>3949</v>
      </c>
      <c r="I4563" s="3" t="s">
        <v>3950</v>
      </c>
      <c r="J4563" s="9">
        <v>41396</v>
      </c>
      <c r="K4563" s="9">
        <v>41399</v>
      </c>
      <c r="O4563" s="3" t="s">
        <v>3949</v>
      </c>
      <c r="P4563" s="3" t="s">
        <v>3950</v>
      </c>
      <c r="Q4563" s="3" t="s">
        <v>5768</v>
      </c>
      <c r="R4563" s="3" t="s">
        <v>6889</v>
      </c>
      <c r="S4563" s="3" t="s">
        <v>6890</v>
      </c>
      <c r="T4563" s="3" t="s">
        <v>5775</v>
      </c>
      <c r="X4563" s="3">
        <v>4561</v>
      </c>
      <c r="Y4563" s="3">
        <v>72209</v>
      </c>
    </row>
    <row r="4564" spans="2:25" x14ac:dyDescent="0.35">
      <c r="B4564" s="3">
        <v>4562</v>
      </c>
      <c r="C4564" s="3" t="s">
        <v>3949</v>
      </c>
      <c r="D4564" s="3" t="s">
        <v>2046</v>
      </c>
      <c r="H4564" s="3" t="s">
        <v>3949</v>
      </c>
      <c r="I4564" s="3" t="s">
        <v>2046</v>
      </c>
      <c r="J4564" s="9">
        <v>41396</v>
      </c>
      <c r="K4564" s="9">
        <v>41399</v>
      </c>
      <c r="O4564" s="3" t="s">
        <v>3949</v>
      </c>
      <c r="P4564" s="3" t="s">
        <v>2046</v>
      </c>
      <c r="Q4564" s="3" t="s">
        <v>5768</v>
      </c>
      <c r="R4564" s="3" t="s">
        <v>6889</v>
      </c>
      <c r="S4564" s="3" t="s">
        <v>6890</v>
      </c>
      <c r="T4564" s="3" t="s">
        <v>5775</v>
      </c>
      <c r="X4564" s="3">
        <v>4562</v>
      </c>
      <c r="Y4564" s="3">
        <v>72209</v>
      </c>
    </row>
    <row r="4565" spans="2:25" x14ac:dyDescent="0.35">
      <c r="B4565" s="3">
        <v>4563</v>
      </c>
      <c r="C4565" s="3" t="s">
        <v>3949</v>
      </c>
      <c r="D4565" s="3" t="s">
        <v>1044</v>
      </c>
      <c r="H4565" s="3" t="s">
        <v>3949</v>
      </c>
      <c r="I4565" s="3" t="s">
        <v>1044</v>
      </c>
      <c r="J4565" s="9">
        <v>41396</v>
      </c>
      <c r="K4565" s="9">
        <v>41399</v>
      </c>
      <c r="O4565" s="3" t="s">
        <v>3949</v>
      </c>
      <c r="P4565" s="3" t="s">
        <v>1044</v>
      </c>
      <c r="Q4565" s="3" t="s">
        <v>5768</v>
      </c>
      <c r="R4565" s="3" t="s">
        <v>6889</v>
      </c>
      <c r="S4565" s="3" t="s">
        <v>6890</v>
      </c>
      <c r="T4565" s="3" t="s">
        <v>5775</v>
      </c>
      <c r="X4565" s="3">
        <v>4563</v>
      </c>
      <c r="Y4565" s="3">
        <v>72209</v>
      </c>
    </row>
    <row r="4566" spans="2:25" x14ac:dyDescent="0.35">
      <c r="B4566" s="3">
        <v>4564</v>
      </c>
      <c r="C4566" s="3" t="s">
        <v>3951</v>
      </c>
      <c r="D4566" s="3" t="s">
        <v>1972</v>
      </c>
      <c r="H4566" s="3" t="s">
        <v>3951</v>
      </c>
      <c r="I4566" s="3" t="s">
        <v>1972</v>
      </c>
      <c r="J4566" s="9">
        <v>40760</v>
      </c>
      <c r="K4566" s="9">
        <v>40762</v>
      </c>
      <c r="O4566" s="3" t="s">
        <v>3951</v>
      </c>
      <c r="P4566" s="3" t="s">
        <v>1972</v>
      </c>
      <c r="Q4566" s="3" t="s">
        <v>5768</v>
      </c>
      <c r="R4566" s="3" t="s">
        <v>6813</v>
      </c>
      <c r="S4566" s="3" t="s">
        <v>6814</v>
      </c>
      <c r="T4566" s="3" t="s">
        <v>5771</v>
      </c>
      <c r="X4566" s="3">
        <v>4564</v>
      </c>
      <c r="Y4566" s="3">
        <v>6450</v>
      </c>
    </row>
    <row r="4567" spans="2:25" x14ac:dyDescent="0.35">
      <c r="B4567" s="3">
        <v>4565</v>
      </c>
      <c r="C4567" s="3" t="s">
        <v>3951</v>
      </c>
      <c r="D4567" s="3" t="s">
        <v>2976</v>
      </c>
      <c r="H4567" s="3" t="s">
        <v>3951</v>
      </c>
      <c r="I4567" s="3" t="s">
        <v>2976</v>
      </c>
      <c r="J4567" s="9">
        <v>40760</v>
      </c>
      <c r="K4567" s="9">
        <v>40762</v>
      </c>
      <c r="O4567" s="3" t="s">
        <v>3951</v>
      </c>
      <c r="P4567" s="3" t="s">
        <v>2976</v>
      </c>
      <c r="Q4567" s="3" t="s">
        <v>5768</v>
      </c>
      <c r="R4567" s="3" t="s">
        <v>6813</v>
      </c>
      <c r="S4567" s="3" t="s">
        <v>6814</v>
      </c>
      <c r="T4567" s="3" t="s">
        <v>5771</v>
      </c>
      <c r="X4567" s="3">
        <v>4565</v>
      </c>
      <c r="Y4567" s="3">
        <v>6450</v>
      </c>
    </row>
    <row r="4568" spans="2:25" x14ac:dyDescent="0.35">
      <c r="B4568" s="3">
        <v>4566</v>
      </c>
      <c r="C4568" s="3" t="s">
        <v>3951</v>
      </c>
      <c r="D4568" s="3" t="s">
        <v>796</v>
      </c>
      <c r="H4568" s="3" t="s">
        <v>3951</v>
      </c>
      <c r="I4568" s="3" t="s">
        <v>796</v>
      </c>
      <c r="J4568" s="9">
        <v>40760</v>
      </c>
      <c r="K4568" s="9">
        <v>40762</v>
      </c>
      <c r="O4568" s="3" t="s">
        <v>3951</v>
      </c>
      <c r="P4568" s="3" t="s">
        <v>796</v>
      </c>
      <c r="Q4568" s="3" t="s">
        <v>5768</v>
      </c>
      <c r="R4568" s="3" t="s">
        <v>6813</v>
      </c>
      <c r="S4568" s="3" t="s">
        <v>6814</v>
      </c>
      <c r="T4568" s="3" t="s">
        <v>5771</v>
      </c>
      <c r="X4568" s="3">
        <v>4566</v>
      </c>
      <c r="Y4568" s="3">
        <v>6450</v>
      </c>
    </row>
    <row r="4569" spans="2:25" x14ac:dyDescent="0.35">
      <c r="B4569" s="3">
        <v>4567</v>
      </c>
      <c r="C4569" s="3" t="s">
        <v>3952</v>
      </c>
      <c r="D4569" s="3" t="s">
        <v>625</v>
      </c>
      <c r="H4569" s="3" t="s">
        <v>3952</v>
      </c>
      <c r="I4569" s="3" t="s">
        <v>625</v>
      </c>
      <c r="J4569" s="9">
        <v>41278</v>
      </c>
      <c r="K4569" s="9">
        <v>41282</v>
      </c>
      <c r="O4569" s="3" t="s">
        <v>3952</v>
      </c>
      <c r="P4569" s="3" t="s">
        <v>625</v>
      </c>
      <c r="Q4569" s="3" t="s">
        <v>5772</v>
      </c>
      <c r="R4569" s="3" t="s">
        <v>5984</v>
      </c>
      <c r="S4569" s="3" t="s">
        <v>5985</v>
      </c>
      <c r="T4569" s="3" t="s">
        <v>5771</v>
      </c>
      <c r="X4569" s="3">
        <v>4567</v>
      </c>
      <c r="Y4569" s="3">
        <v>19143</v>
      </c>
    </row>
    <row r="4570" spans="2:25" x14ac:dyDescent="0.35">
      <c r="B4570" s="3">
        <v>4568</v>
      </c>
      <c r="C4570" s="3" t="s">
        <v>3952</v>
      </c>
      <c r="D4570" s="3" t="s">
        <v>2073</v>
      </c>
      <c r="H4570" s="3" t="s">
        <v>3952</v>
      </c>
      <c r="I4570" s="3" t="s">
        <v>2073</v>
      </c>
      <c r="J4570" s="9">
        <v>41278</v>
      </c>
      <c r="K4570" s="9">
        <v>41282</v>
      </c>
      <c r="O4570" s="3" t="s">
        <v>3952</v>
      </c>
      <c r="P4570" s="3" t="s">
        <v>2073</v>
      </c>
      <c r="Q4570" s="3" t="s">
        <v>5772</v>
      </c>
      <c r="R4570" s="3" t="s">
        <v>5984</v>
      </c>
      <c r="S4570" s="3" t="s">
        <v>5985</v>
      </c>
      <c r="T4570" s="3" t="s">
        <v>5771</v>
      </c>
      <c r="X4570" s="3">
        <v>4568</v>
      </c>
      <c r="Y4570" s="3">
        <v>19143</v>
      </c>
    </row>
    <row r="4571" spans="2:25" x14ac:dyDescent="0.35">
      <c r="B4571" s="3">
        <v>4569</v>
      </c>
      <c r="C4571" s="3" t="s">
        <v>3953</v>
      </c>
      <c r="D4571" s="3" t="s">
        <v>531</v>
      </c>
      <c r="H4571" s="3" t="s">
        <v>3953</v>
      </c>
      <c r="I4571" s="3" t="s">
        <v>531</v>
      </c>
      <c r="J4571" s="9">
        <v>41586</v>
      </c>
      <c r="K4571" s="9">
        <v>41591</v>
      </c>
      <c r="O4571" s="3" t="s">
        <v>3953</v>
      </c>
      <c r="P4571" s="3" t="s">
        <v>531</v>
      </c>
      <c r="Q4571" s="3" t="s">
        <v>5772</v>
      </c>
      <c r="R4571" s="3" t="s">
        <v>6973</v>
      </c>
      <c r="S4571" s="3" t="s">
        <v>6974</v>
      </c>
      <c r="T4571" s="3" t="s">
        <v>5782</v>
      </c>
      <c r="X4571" s="3">
        <v>4569</v>
      </c>
      <c r="Y4571" s="3">
        <v>82001</v>
      </c>
    </row>
    <row r="4572" spans="2:25" x14ac:dyDescent="0.35">
      <c r="B4572" s="3">
        <v>4570</v>
      </c>
      <c r="C4572" s="3" t="s">
        <v>3954</v>
      </c>
      <c r="D4572" s="3" t="s">
        <v>3760</v>
      </c>
      <c r="H4572" s="3" t="s">
        <v>3954</v>
      </c>
      <c r="I4572" s="3" t="s">
        <v>3760</v>
      </c>
      <c r="J4572" s="9">
        <v>41440</v>
      </c>
      <c r="K4572" s="9">
        <v>41440</v>
      </c>
      <c r="O4572" s="3" t="s">
        <v>3954</v>
      </c>
      <c r="P4572" s="3" t="s">
        <v>3760</v>
      </c>
      <c r="Q4572" s="3" t="s">
        <v>6020</v>
      </c>
      <c r="R4572" s="3" t="s">
        <v>6069</v>
      </c>
      <c r="S4572" s="3" t="s">
        <v>6070</v>
      </c>
      <c r="T4572" s="3" t="s">
        <v>5771</v>
      </c>
      <c r="X4572" s="3">
        <v>4570</v>
      </c>
      <c r="Y4572" s="3">
        <v>92804</v>
      </c>
    </row>
    <row r="4573" spans="2:25" x14ac:dyDescent="0.35">
      <c r="B4573" s="3">
        <v>4571</v>
      </c>
      <c r="C4573" s="3" t="s">
        <v>3955</v>
      </c>
      <c r="D4573" s="3" t="s">
        <v>1558</v>
      </c>
      <c r="H4573" s="3" t="s">
        <v>3955</v>
      </c>
      <c r="I4573" s="3" t="s">
        <v>1558</v>
      </c>
      <c r="J4573" s="9">
        <v>41795</v>
      </c>
      <c r="K4573" s="9">
        <v>41795</v>
      </c>
      <c r="O4573" s="3" t="s">
        <v>3955</v>
      </c>
      <c r="P4573" s="3" t="s">
        <v>1558</v>
      </c>
      <c r="Q4573" s="3" t="s">
        <v>6020</v>
      </c>
      <c r="R4573" s="3" t="s">
        <v>6399</v>
      </c>
      <c r="S4573" s="3" t="s">
        <v>6400</v>
      </c>
      <c r="T4573" s="3" t="s">
        <v>5782</v>
      </c>
      <c r="X4573" s="3">
        <v>4571</v>
      </c>
      <c r="Y4573" s="3">
        <v>72401</v>
      </c>
    </row>
    <row r="4574" spans="2:25" x14ac:dyDescent="0.35">
      <c r="B4574" s="3">
        <v>4572</v>
      </c>
      <c r="C4574" s="3" t="s">
        <v>3955</v>
      </c>
      <c r="D4574" s="3" t="s">
        <v>2052</v>
      </c>
      <c r="H4574" s="3" t="s">
        <v>3955</v>
      </c>
      <c r="I4574" s="3" t="s">
        <v>2052</v>
      </c>
      <c r="J4574" s="9">
        <v>41795</v>
      </c>
      <c r="K4574" s="9">
        <v>41795</v>
      </c>
      <c r="O4574" s="3" t="s">
        <v>3955</v>
      </c>
      <c r="P4574" s="3" t="s">
        <v>2052</v>
      </c>
      <c r="Q4574" s="3" t="s">
        <v>6020</v>
      </c>
      <c r="R4574" s="3" t="s">
        <v>6399</v>
      </c>
      <c r="S4574" s="3" t="s">
        <v>6400</v>
      </c>
      <c r="T4574" s="3" t="s">
        <v>5782</v>
      </c>
      <c r="X4574" s="3">
        <v>4572</v>
      </c>
      <c r="Y4574" s="3">
        <v>72401</v>
      </c>
    </row>
    <row r="4575" spans="2:25" x14ac:dyDescent="0.35">
      <c r="B4575" s="3">
        <v>4573</v>
      </c>
      <c r="C4575" s="3" t="s">
        <v>3956</v>
      </c>
      <c r="D4575" s="3" t="s">
        <v>1951</v>
      </c>
      <c r="H4575" s="3" t="s">
        <v>3956</v>
      </c>
      <c r="I4575" s="3" t="s">
        <v>1951</v>
      </c>
      <c r="J4575" s="9">
        <v>41006</v>
      </c>
      <c r="K4575" s="9">
        <v>41008</v>
      </c>
      <c r="O4575" s="3" t="s">
        <v>3956</v>
      </c>
      <c r="P4575" s="3" t="s">
        <v>1951</v>
      </c>
      <c r="Q4575" s="3" t="s">
        <v>5801</v>
      </c>
      <c r="R4575" s="3" t="s">
        <v>5904</v>
      </c>
      <c r="S4575" s="3" t="s">
        <v>5905</v>
      </c>
      <c r="T4575" s="3" t="s">
        <v>5782</v>
      </c>
      <c r="X4575" s="3">
        <v>4573</v>
      </c>
      <c r="Y4575" s="3">
        <v>19140</v>
      </c>
    </row>
    <row r="4576" spans="2:25" x14ac:dyDescent="0.35">
      <c r="B4576" s="3">
        <v>4574</v>
      </c>
      <c r="C4576" s="3" t="s">
        <v>3957</v>
      </c>
      <c r="D4576" s="3" t="s">
        <v>2285</v>
      </c>
      <c r="H4576" s="3" t="s">
        <v>3957</v>
      </c>
      <c r="I4576" s="3" t="s">
        <v>2285</v>
      </c>
      <c r="J4576" s="9">
        <v>41523</v>
      </c>
      <c r="K4576" s="9">
        <v>41529</v>
      </c>
      <c r="O4576" s="3" t="s">
        <v>3957</v>
      </c>
      <c r="P4576" s="3" t="s">
        <v>2285</v>
      </c>
      <c r="Q4576" s="3" t="s">
        <v>5772</v>
      </c>
      <c r="R4576" s="3" t="s">
        <v>7169</v>
      </c>
      <c r="S4576" s="3" t="s">
        <v>7170</v>
      </c>
      <c r="T4576" s="3" t="s">
        <v>5775</v>
      </c>
      <c r="X4576" s="3">
        <v>4574</v>
      </c>
      <c r="Y4576" s="3">
        <v>10011</v>
      </c>
    </row>
    <row r="4577" spans="2:25" x14ac:dyDescent="0.35">
      <c r="B4577" s="3">
        <v>4575</v>
      </c>
      <c r="C4577" s="3" t="s">
        <v>3958</v>
      </c>
      <c r="D4577" s="3" t="s">
        <v>531</v>
      </c>
      <c r="H4577" s="3" t="s">
        <v>3958</v>
      </c>
      <c r="I4577" s="3" t="s">
        <v>531</v>
      </c>
      <c r="J4577" s="9">
        <v>41536</v>
      </c>
      <c r="K4577" s="9">
        <v>41540</v>
      </c>
      <c r="O4577" s="3" t="s">
        <v>3958</v>
      </c>
      <c r="P4577" s="3" t="s">
        <v>531</v>
      </c>
      <c r="Q4577" s="3" t="s">
        <v>5772</v>
      </c>
      <c r="R4577" s="3" t="s">
        <v>6571</v>
      </c>
      <c r="S4577" s="3" t="s">
        <v>6572</v>
      </c>
      <c r="T4577" s="3" t="s">
        <v>5771</v>
      </c>
      <c r="X4577" s="3">
        <v>4575</v>
      </c>
      <c r="Y4577" s="3">
        <v>92105</v>
      </c>
    </row>
    <row r="4578" spans="2:25" x14ac:dyDescent="0.35">
      <c r="B4578" s="3">
        <v>4576</v>
      </c>
      <c r="C4578" s="3" t="s">
        <v>3958</v>
      </c>
      <c r="D4578" s="3" t="s">
        <v>1629</v>
      </c>
      <c r="H4578" s="3" t="s">
        <v>3958</v>
      </c>
      <c r="I4578" s="3" t="s">
        <v>1629</v>
      </c>
      <c r="J4578" s="9">
        <v>41536</v>
      </c>
      <c r="K4578" s="9">
        <v>41540</v>
      </c>
      <c r="O4578" s="3" t="s">
        <v>3958</v>
      </c>
      <c r="P4578" s="3" t="s">
        <v>1629</v>
      </c>
      <c r="Q4578" s="3" t="s">
        <v>5772</v>
      </c>
      <c r="R4578" s="3" t="s">
        <v>6571</v>
      </c>
      <c r="S4578" s="3" t="s">
        <v>6572</v>
      </c>
      <c r="T4578" s="3" t="s">
        <v>5771</v>
      </c>
      <c r="X4578" s="3">
        <v>4576</v>
      </c>
      <c r="Y4578" s="3">
        <v>92105</v>
      </c>
    </row>
    <row r="4579" spans="2:25" x14ac:dyDescent="0.35">
      <c r="B4579" s="3">
        <v>4577</v>
      </c>
      <c r="C4579" s="3" t="s">
        <v>3958</v>
      </c>
      <c r="D4579" s="3" t="s">
        <v>1073</v>
      </c>
      <c r="H4579" s="3" t="s">
        <v>3958</v>
      </c>
      <c r="I4579" s="3" t="s">
        <v>1073</v>
      </c>
      <c r="J4579" s="9">
        <v>41536</v>
      </c>
      <c r="K4579" s="9">
        <v>41540</v>
      </c>
      <c r="O4579" s="3" t="s">
        <v>3958</v>
      </c>
      <c r="P4579" s="3" t="s">
        <v>1073</v>
      </c>
      <c r="Q4579" s="3" t="s">
        <v>5772</v>
      </c>
      <c r="R4579" s="3" t="s">
        <v>6571</v>
      </c>
      <c r="S4579" s="3" t="s">
        <v>6572</v>
      </c>
      <c r="T4579" s="3" t="s">
        <v>5771</v>
      </c>
      <c r="X4579" s="3">
        <v>4577</v>
      </c>
      <c r="Y4579" s="3">
        <v>92105</v>
      </c>
    </row>
    <row r="4580" spans="2:25" x14ac:dyDescent="0.35">
      <c r="B4580" s="3">
        <v>4578</v>
      </c>
      <c r="C4580" s="3" t="s">
        <v>3959</v>
      </c>
      <c r="D4580" s="3" t="s">
        <v>3960</v>
      </c>
      <c r="H4580" s="3" t="s">
        <v>3959</v>
      </c>
      <c r="I4580" s="3" t="s">
        <v>3960</v>
      </c>
      <c r="J4580" s="9">
        <v>41347</v>
      </c>
      <c r="K4580" s="9">
        <v>41349</v>
      </c>
      <c r="O4580" s="3" t="s">
        <v>3959</v>
      </c>
      <c r="P4580" s="3" t="s">
        <v>3960</v>
      </c>
      <c r="Q4580" s="3" t="s">
        <v>5768</v>
      </c>
      <c r="R4580" s="3" t="s">
        <v>6733</v>
      </c>
      <c r="S4580" s="3" t="s">
        <v>6734</v>
      </c>
      <c r="T4580" s="3" t="s">
        <v>5771</v>
      </c>
      <c r="X4580" s="3">
        <v>4578</v>
      </c>
      <c r="Y4580" s="3">
        <v>94109</v>
      </c>
    </row>
    <row r="4581" spans="2:25" x14ac:dyDescent="0.35">
      <c r="B4581" s="3">
        <v>4579</v>
      </c>
      <c r="C4581" s="3" t="s">
        <v>3959</v>
      </c>
      <c r="D4581" s="3" t="s">
        <v>2160</v>
      </c>
      <c r="H4581" s="3" t="s">
        <v>3959</v>
      </c>
      <c r="I4581" s="3" t="s">
        <v>2160</v>
      </c>
      <c r="J4581" s="9">
        <v>41347</v>
      </c>
      <c r="K4581" s="9">
        <v>41349</v>
      </c>
      <c r="O4581" s="3" t="s">
        <v>3959</v>
      </c>
      <c r="P4581" s="3" t="s">
        <v>2160</v>
      </c>
      <c r="Q4581" s="3" t="s">
        <v>5768</v>
      </c>
      <c r="R4581" s="3" t="s">
        <v>6733</v>
      </c>
      <c r="S4581" s="3" t="s">
        <v>6734</v>
      </c>
      <c r="T4581" s="3" t="s">
        <v>5771</v>
      </c>
      <c r="X4581" s="3">
        <v>4579</v>
      </c>
      <c r="Y4581" s="3">
        <v>94109</v>
      </c>
    </row>
    <row r="4582" spans="2:25" x14ac:dyDescent="0.35">
      <c r="B4582" s="3">
        <v>4580</v>
      </c>
      <c r="C4582" s="3" t="s">
        <v>3961</v>
      </c>
      <c r="D4582" s="3" t="s">
        <v>1294</v>
      </c>
      <c r="H4582" s="3" t="s">
        <v>3961</v>
      </c>
      <c r="I4582" s="3" t="s">
        <v>1294</v>
      </c>
      <c r="J4582" s="9">
        <v>40832</v>
      </c>
      <c r="K4582" s="9">
        <v>40833</v>
      </c>
      <c r="O4582" s="3" t="s">
        <v>3961</v>
      </c>
      <c r="P4582" s="3" t="s">
        <v>1294</v>
      </c>
      <c r="Q4582" s="3" t="s">
        <v>6020</v>
      </c>
      <c r="R4582" s="3" t="s">
        <v>6099</v>
      </c>
      <c r="S4582" s="3" t="s">
        <v>6100</v>
      </c>
      <c r="T4582" s="3" t="s">
        <v>5775</v>
      </c>
      <c r="X4582" s="3">
        <v>4580</v>
      </c>
      <c r="Y4582" s="3">
        <v>94110</v>
      </c>
    </row>
    <row r="4583" spans="2:25" x14ac:dyDescent="0.35">
      <c r="B4583" s="3">
        <v>4581</v>
      </c>
      <c r="C4583" s="3" t="s">
        <v>3961</v>
      </c>
      <c r="D4583" s="3" t="s">
        <v>755</v>
      </c>
      <c r="H4583" s="3" t="s">
        <v>3961</v>
      </c>
      <c r="I4583" s="3" t="s">
        <v>755</v>
      </c>
      <c r="J4583" s="9">
        <v>40832</v>
      </c>
      <c r="K4583" s="9">
        <v>40833</v>
      </c>
      <c r="O4583" s="3" t="s">
        <v>3961</v>
      </c>
      <c r="P4583" s="3" t="s">
        <v>755</v>
      </c>
      <c r="Q4583" s="3" t="s">
        <v>6020</v>
      </c>
      <c r="R4583" s="3" t="s">
        <v>6099</v>
      </c>
      <c r="S4583" s="3" t="s">
        <v>6100</v>
      </c>
      <c r="T4583" s="3" t="s">
        <v>5775</v>
      </c>
      <c r="X4583" s="3">
        <v>4581</v>
      </c>
      <c r="Y4583" s="3">
        <v>94110</v>
      </c>
    </row>
    <row r="4584" spans="2:25" x14ac:dyDescent="0.35">
      <c r="B4584" s="3">
        <v>4582</v>
      </c>
      <c r="C4584" s="3" t="s">
        <v>3962</v>
      </c>
      <c r="D4584" s="3" t="s">
        <v>3663</v>
      </c>
      <c r="H4584" s="3" t="s">
        <v>3962</v>
      </c>
      <c r="I4584" s="3" t="s">
        <v>3663</v>
      </c>
      <c r="J4584" s="9">
        <v>41921</v>
      </c>
      <c r="K4584" s="9">
        <v>41924</v>
      </c>
      <c r="O4584" s="3" t="s">
        <v>3962</v>
      </c>
      <c r="P4584" s="3" t="s">
        <v>3663</v>
      </c>
      <c r="Q4584" s="3" t="s">
        <v>5801</v>
      </c>
      <c r="R4584" s="3" t="s">
        <v>7271</v>
      </c>
      <c r="S4584" s="3" t="s">
        <v>7272</v>
      </c>
      <c r="T4584" s="3" t="s">
        <v>5771</v>
      </c>
      <c r="X4584" s="3">
        <v>4582</v>
      </c>
      <c r="Y4584" s="3">
        <v>2920</v>
      </c>
    </row>
    <row r="4585" spans="2:25" x14ac:dyDescent="0.35">
      <c r="B4585" s="3">
        <v>4583</v>
      </c>
      <c r="C4585" s="3" t="s">
        <v>3963</v>
      </c>
      <c r="D4585" s="3" t="s">
        <v>3964</v>
      </c>
      <c r="H4585" s="3" t="s">
        <v>3963</v>
      </c>
      <c r="I4585" s="3" t="s">
        <v>3964</v>
      </c>
      <c r="J4585" s="9">
        <v>41036</v>
      </c>
      <c r="K4585" s="9">
        <v>41041</v>
      </c>
      <c r="O4585" s="3" t="s">
        <v>3963</v>
      </c>
      <c r="P4585" s="3" t="s">
        <v>3964</v>
      </c>
      <c r="Q4585" s="3" t="s">
        <v>5772</v>
      </c>
      <c r="R4585" s="3" t="s">
        <v>7025</v>
      </c>
      <c r="S4585" s="3" t="s">
        <v>7026</v>
      </c>
      <c r="T4585" s="3" t="s">
        <v>5775</v>
      </c>
      <c r="X4585" s="3">
        <v>4583</v>
      </c>
      <c r="Y4585" s="3">
        <v>42301</v>
      </c>
    </row>
    <row r="4586" spans="2:25" x14ac:dyDescent="0.35">
      <c r="B4586" s="3">
        <v>4584</v>
      </c>
      <c r="C4586" s="3" t="s">
        <v>3965</v>
      </c>
      <c r="D4586" s="3" t="s">
        <v>1580</v>
      </c>
      <c r="H4586" s="3" t="s">
        <v>3965</v>
      </c>
      <c r="I4586" s="3" t="s">
        <v>1580</v>
      </c>
      <c r="J4586" s="9">
        <v>41379</v>
      </c>
      <c r="K4586" s="9">
        <v>41382</v>
      </c>
      <c r="O4586" s="3" t="s">
        <v>3965</v>
      </c>
      <c r="P4586" s="3" t="s">
        <v>1580</v>
      </c>
      <c r="Q4586" s="3" t="s">
        <v>5801</v>
      </c>
      <c r="R4586" s="3" t="s">
        <v>7221</v>
      </c>
      <c r="S4586" s="3" t="s">
        <v>7222</v>
      </c>
      <c r="T4586" s="3" t="s">
        <v>5775</v>
      </c>
      <c r="X4586" s="3">
        <v>4584</v>
      </c>
      <c r="Y4586" s="3">
        <v>21215</v>
      </c>
    </row>
    <row r="4587" spans="2:25" x14ac:dyDescent="0.35">
      <c r="B4587" s="3">
        <v>4585</v>
      </c>
      <c r="C4587" s="3" t="s">
        <v>3966</v>
      </c>
      <c r="D4587" s="3" t="s">
        <v>875</v>
      </c>
      <c r="H4587" s="3" t="s">
        <v>3966</v>
      </c>
      <c r="I4587" s="3" t="s">
        <v>875</v>
      </c>
      <c r="J4587" s="9">
        <v>41600</v>
      </c>
      <c r="K4587" s="9">
        <v>41605</v>
      </c>
      <c r="O4587" s="3" t="s">
        <v>3966</v>
      </c>
      <c r="P4587" s="3" t="s">
        <v>875</v>
      </c>
      <c r="Q4587" s="3" t="s">
        <v>5772</v>
      </c>
      <c r="R4587" s="3" t="s">
        <v>7163</v>
      </c>
      <c r="S4587" s="3" t="s">
        <v>7164</v>
      </c>
      <c r="T4587" s="3" t="s">
        <v>5775</v>
      </c>
      <c r="X4587" s="3">
        <v>4585</v>
      </c>
      <c r="Y4587" s="3">
        <v>60610</v>
      </c>
    </row>
    <row r="4588" spans="2:25" x14ac:dyDescent="0.35">
      <c r="B4588" s="3">
        <v>4586</v>
      </c>
      <c r="C4588" s="3" t="s">
        <v>3966</v>
      </c>
      <c r="D4588" s="3" t="s">
        <v>158</v>
      </c>
      <c r="H4588" s="3" t="s">
        <v>3966</v>
      </c>
      <c r="I4588" s="3" t="s">
        <v>158</v>
      </c>
      <c r="J4588" s="9">
        <v>41600</v>
      </c>
      <c r="K4588" s="9">
        <v>41605</v>
      </c>
      <c r="O4588" s="3" t="s">
        <v>3966</v>
      </c>
      <c r="P4588" s="3" t="s">
        <v>158</v>
      </c>
      <c r="Q4588" s="3" t="s">
        <v>5772</v>
      </c>
      <c r="R4588" s="3" t="s">
        <v>7163</v>
      </c>
      <c r="S4588" s="3" t="s">
        <v>7164</v>
      </c>
      <c r="T4588" s="3" t="s">
        <v>5775</v>
      </c>
      <c r="X4588" s="3">
        <v>4586</v>
      </c>
      <c r="Y4588" s="3">
        <v>60610</v>
      </c>
    </row>
    <row r="4589" spans="2:25" x14ac:dyDescent="0.35">
      <c r="B4589" s="3">
        <v>4587</v>
      </c>
      <c r="C4589" s="3" t="s">
        <v>3966</v>
      </c>
      <c r="D4589" s="3" t="s">
        <v>168</v>
      </c>
      <c r="H4589" s="3" t="s">
        <v>3966</v>
      </c>
      <c r="I4589" s="3" t="s">
        <v>168</v>
      </c>
      <c r="J4589" s="9">
        <v>41600</v>
      </c>
      <c r="K4589" s="9">
        <v>41605</v>
      </c>
      <c r="O4589" s="3" t="s">
        <v>3966</v>
      </c>
      <c r="P4589" s="3" t="s">
        <v>168</v>
      </c>
      <c r="Q4589" s="3" t="s">
        <v>5772</v>
      </c>
      <c r="R4589" s="3" t="s">
        <v>7163</v>
      </c>
      <c r="S4589" s="3" t="s">
        <v>7164</v>
      </c>
      <c r="T4589" s="3" t="s">
        <v>5775</v>
      </c>
      <c r="X4589" s="3">
        <v>4587</v>
      </c>
      <c r="Y4589" s="3">
        <v>60610</v>
      </c>
    </row>
    <row r="4590" spans="2:25" x14ac:dyDescent="0.35">
      <c r="B4590" s="3">
        <v>4588</v>
      </c>
      <c r="C4590" s="3" t="s">
        <v>3967</v>
      </c>
      <c r="D4590" s="3" t="s">
        <v>1360</v>
      </c>
      <c r="H4590" s="3" t="s">
        <v>3967</v>
      </c>
      <c r="I4590" s="3" t="s">
        <v>1360</v>
      </c>
      <c r="J4590" s="9">
        <v>41893</v>
      </c>
      <c r="K4590" s="9">
        <v>41897</v>
      </c>
      <c r="O4590" s="3" t="s">
        <v>3967</v>
      </c>
      <c r="P4590" s="3" t="s">
        <v>1360</v>
      </c>
      <c r="Q4590" s="3" t="s">
        <v>5772</v>
      </c>
      <c r="R4590" s="3" t="s">
        <v>7217</v>
      </c>
      <c r="S4590" s="3" t="s">
        <v>7218</v>
      </c>
      <c r="T4590" s="3" t="s">
        <v>5775</v>
      </c>
      <c r="X4590" s="3">
        <v>4588</v>
      </c>
      <c r="Y4590" s="3">
        <v>30318</v>
      </c>
    </row>
    <row r="4591" spans="2:25" x14ac:dyDescent="0.35">
      <c r="B4591" s="3">
        <v>4589</v>
      </c>
      <c r="C4591" s="3" t="s">
        <v>3968</v>
      </c>
      <c r="D4591" s="3" t="s">
        <v>2004</v>
      </c>
      <c r="H4591" s="3" t="s">
        <v>3968</v>
      </c>
      <c r="I4591" s="3" t="s">
        <v>2004</v>
      </c>
      <c r="J4591" s="9">
        <v>41892</v>
      </c>
      <c r="K4591" s="9">
        <v>41897</v>
      </c>
      <c r="O4591" s="3" t="s">
        <v>3968</v>
      </c>
      <c r="P4591" s="3" t="s">
        <v>2004</v>
      </c>
      <c r="Q4591" s="3" t="s">
        <v>5772</v>
      </c>
      <c r="R4591" s="3" t="s">
        <v>6553</v>
      </c>
      <c r="S4591" s="3" t="s">
        <v>6554</v>
      </c>
      <c r="T4591" s="3" t="s">
        <v>5771</v>
      </c>
      <c r="X4591" s="3">
        <v>4589</v>
      </c>
      <c r="Y4591" s="3">
        <v>90036</v>
      </c>
    </row>
    <row r="4592" spans="2:25" x14ac:dyDescent="0.35">
      <c r="B4592" s="3">
        <v>4590</v>
      </c>
      <c r="C4592" s="3" t="s">
        <v>3969</v>
      </c>
      <c r="D4592" s="3" t="s">
        <v>3901</v>
      </c>
      <c r="H4592" s="3" t="s">
        <v>3969</v>
      </c>
      <c r="I4592" s="3" t="s">
        <v>3901</v>
      </c>
      <c r="J4592" s="9">
        <v>40848</v>
      </c>
      <c r="K4592" s="9">
        <v>40855</v>
      </c>
      <c r="O4592" s="3" t="s">
        <v>3969</v>
      </c>
      <c r="P4592" s="3" t="s">
        <v>3901</v>
      </c>
      <c r="Q4592" s="3" t="s">
        <v>5772</v>
      </c>
      <c r="R4592" s="3" t="s">
        <v>6585</v>
      </c>
      <c r="S4592" s="3" t="s">
        <v>6586</v>
      </c>
      <c r="T4592" s="3" t="s">
        <v>5782</v>
      </c>
      <c r="X4592" s="3">
        <v>4590</v>
      </c>
      <c r="Y4592" s="3">
        <v>90049</v>
      </c>
    </row>
    <row r="4593" spans="2:25" x14ac:dyDescent="0.35">
      <c r="B4593" s="3">
        <v>4591</v>
      </c>
      <c r="C4593" s="3" t="s">
        <v>3969</v>
      </c>
      <c r="D4593" s="3" t="s">
        <v>3970</v>
      </c>
      <c r="H4593" s="3" t="s">
        <v>3969</v>
      </c>
      <c r="I4593" s="3" t="s">
        <v>3970</v>
      </c>
      <c r="J4593" s="9">
        <v>40848</v>
      </c>
      <c r="K4593" s="9">
        <v>40855</v>
      </c>
      <c r="O4593" s="3" t="s">
        <v>3969</v>
      </c>
      <c r="P4593" s="3" t="s">
        <v>3970</v>
      </c>
      <c r="Q4593" s="3" t="s">
        <v>5772</v>
      </c>
      <c r="R4593" s="3" t="s">
        <v>6585</v>
      </c>
      <c r="S4593" s="3" t="s">
        <v>6586</v>
      </c>
      <c r="T4593" s="3" t="s">
        <v>5782</v>
      </c>
      <c r="X4593" s="3">
        <v>4591</v>
      </c>
      <c r="Y4593" s="3">
        <v>90049</v>
      </c>
    </row>
    <row r="4594" spans="2:25" x14ac:dyDescent="0.35">
      <c r="B4594" s="3">
        <v>4592</v>
      </c>
      <c r="C4594" s="3" t="s">
        <v>3971</v>
      </c>
      <c r="D4594" s="3" t="s">
        <v>1738</v>
      </c>
      <c r="H4594" s="3" t="s">
        <v>3971</v>
      </c>
      <c r="I4594" s="3" t="s">
        <v>1738</v>
      </c>
      <c r="J4594" s="9">
        <v>41652</v>
      </c>
      <c r="K4594" s="9">
        <v>41656</v>
      </c>
      <c r="O4594" s="3" t="s">
        <v>3971</v>
      </c>
      <c r="P4594" s="3" t="s">
        <v>1738</v>
      </c>
      <c r="Q4594" s="3" t="s">
        <v>5772</v>
      </c>
      <c r="R4594" s="3" t="s">
        <v>6303</v>
      </c>
      <c r="S4594" s="3" t="s">
        <v>6304</v>
      </c>
      <c r="T4594" s="3" t="s">
        <v>5771</v>
      </c>
      <c r="X4594" s="3">
        <v>4592</v>
      </c>
      <c r="Y4594" s="3">
        <v>94110</v>
      </c>
    </row>
    <row r="4595" spans="2:25" x14ac:dyDescent="0.35">
      <c r="B4595" s="3">
        <v>4593</v>
      </c>
      <c r="C4595" s="3" t="s">
        <v>3972</v>
      </c>
      <c r="D4595" s="3" t="s">
        <v>573</v>
      </c>
      <c r="H4595" s="3" t="s">
        <v>3972</v>
      </c>
      <c r="I4595" s="3" t="s">
        <v>573</v>
      </c>
      <c r="J4595" s="9">
        <v>41233</v>
      </c>
      <c r="K4595" s="9">
        <v>41237</v>
      </c>
      <c r="O4595" s="3" t="s">
        <v>3972</v>
      </c>
      <c r="P4595" s="3" t="s">
        <v>573</v>
      </c>
      <c r="Q4595" s="3" t="s">
        <v>5772</v>
      </c>
      <c r="R4595" s="3" t="s">
        <v>6785</v>
      </c>
      <c r="S4595" s="3" t="s">
        <v>6786</v>
      </c>
      <c r="T4595" s="3" t="s">
        <v>5782</v>
      </c>
      <c r="X4595" s="3">
        <v>4593</v>
      </c>
      <c r="Y4595" s="3">
        <v>94122</v>
      </c>
    </row>
    <row r="4596" spans="2:25" x14ac:dyDescent="0.35">
      <c r="B4596" s="3">
        <v>4594</v>
      </c>
      <c r="C4596" s="3" t="s">
        <v>3973</v>
      </c>
      <c r="D4596" s="3" t="s">
        <v>1744</v>
      </c>
      <c r="H4596" s="3" t="s">
        <v>3973</v>
      </c>
      <c r="I4596" s="3" t="s">
        <v>1744</v>
      </c>
      <c r="J4596" s="9">
        <v>41606</v>
      </c>
      <c r="K4596" s="9">
        <v>41611</v>
      </c>
      <c r="O4596" s="3" t="s">
        <v>3973</v>
      </c>
      <c r="P4596" s="3" t="s">
        <v>1744</v>
      </c>
      <c r="Q4596" s="3" t="s">
        <v>5772</v>
      </c>
      <c r="R4596" s="3" t="s">
        <v>6317</v>
      </c>
      <c r="S4596" s="3" t="s">
        <v>6318</v>
      </c>
      <c r="T4596" s="3" t="s">
        <v>5771</v>
      </c>
      <c r="X4596" s="3">
        <v>4594</v>
      </c>
      <c r="Y4596" s="3">
        <v>7090</v>
      </c>
    </row>
    <row r="4597" spans="2:25" x14ac:dyDescent="0.35">
      <c r="B4597" s="3">
        <v>4595</v>
      </c>
      <c r="C4597" s="3" t="s">
        <v>3974</v>
      </c>
      <c r="D4597" s="3" t="s">
        <v>445</v>
      </c>
      <c r="H4597" s="3" t="s">
        <v>3974</v>
      </c>
      <c r="I4597" s="3" t="s">
        <v>445</v>
      </c>
      <c r="J4597" s="9">
        <v>41950</v>
      </c>
      <c r="K4597" s="9">
        <v>41950</v>
      </c>
      <c r="O4597" s="3" t="s">
        <v>3974</v>
      </c>
      <c r="P4597" s="3" t="s">
        <v>445</v>
      </c>
      <c r="Q4597" s="3" t="s">
        <v>6020</v>
      </c>
      <c r="R4597" s="3" t="s">
        <v>5904</v>
      </c>
      <c r="S4597" s="3" t="s">
        <v>5905</v>
      </c>
      <c r="T4597" s="3" t="s">
        <v>5782</v>
      </c>
      <c r="X4597" s="3">
        <v>4595</v>
      </c>
      <c r="Y4597" s="3">
        <v>94122</v>
      </c>
    </row>
    <row r="4598" spans="2:25" x14ac:dyDescent="0.35">
      <c r="B4598" s="3">
        <v>4596</v>
      </c>
      <c r="C4598" s="3" t="s">
        <v>3974</v>
      </c>
      <c r="D4598" s="3" t="s">
        <v>3519</v>
      </c>
      <c r="H4598" s="3" t="s">
        <v>3974</v>
      </c>
      <c r="I4598" s="3" t="s">
        <v>3519</v>
      </c>
      <c r="J4598" s="9">
        <v>41950</v>
      </c>
      <c r="K4598" s="9">
        <v>41950</v>
      </c>
      <c r="O4598" s="3" t="s">
        <v>3974</v>
      </c>
      <c r="P4598" s="3" t="s">
        <v>3519</v>
      </c>
      <c r="Q4598" s="3" t="s">
        <v>6020</v>
      </c>
      <c r="R4598" s="3" t="s">
        <v>5904</v>
      </c>
      <c r="S4598" s="3" t="s">
        <v>5905</v>
      </c>
      <c r="T4598" s="3" t="s">
        <v>5782</v>
      </c>
      <c r="X4598" s="3">
        <v>4596</v>
      </c>
      <c r="Y4598" s="3">
        <v>94122</v>
      </c>
    </row>
    <row r="4599" spans="2:25" x14ac:dyDescent="0.35">
      <c r="B4599" s="3">
        <v>4597</v>
      </c>
      <c r="C4599" s="3" t="s">
        <v>3974</v>
      </c>
      <c r="D4599" s="3" t="s">
        <v>3523</v>
      </c>
      <c r="H4599" s="3" t="s">
        <v>3974</v>
      </c>
      <c r="I4599" s="3" t="s">
        <v>3523</v>
      </c>
      <c r="J4599" s="9">
        <v>41950</v>
      </c>
      <c r="K4599" s="9">
        <v>41950</v>
      </c>
      <c r="O4599" s="3" t="s">
        <v>3974</v>
      </c>
      <c r="P4599" s="3" t="s">
        <v>3523</v>
      </c>
      <c r="Q4599" s="3" t="s">
        <v>6020</v>
      </c>
      <c r="R4599" s="3" t="s">
        <v>5904</v>
      </c>
      <c r="S4599" s="3" t="s">
        <v>5905</v>
      </c>
      <c r="T4599" s="3" t="s">
        <v>5782</v>
      </c>
      <c r="X4599" s="3">
        <v>4597</v>
      </c>
      <c r="Y4599" s="3">
        <v>94122</v>
      </c>
    </row>
    <row r="4600" spans="2:25" x14ac:dyDescent="0.35">
      <c r="B4600" s="3">
        <v>4598</v>
      </c>
      <c r="C4600" s="3" t="s">
        <v>3974</v>
      </c>
      <c r="D4600" s="3" t="s">
        <v>3975</v>
      </c>
      <c r="H4600" s="3" t="s">
        <v>3974</v>
      </c>
      <c r="I4600" s="3" t="s">
        <v>3975</v>
      </c>
      <c r="J4600" s="9">
        <v>41950</v>
      </c>
      <c r="K4600" s="9">
        <v>41950</v>
      </c>
      <c r="O4600" s="3" t="s">
        <v>3974</v>
      </c>
      <c r="P4600" s="3" t="s">
        <v>3975</v>
      </c>
      <c r="Q4600" s="3" t="s">
        <v>6020</v>
      </c>
      <c r="R4600" s="3" t="s">
        <v>5904</v>
      </c>
      <c r="S4600" s="3" t="s">
        <v>5905</v>
      </c>
      <c r="T4600" s="3" t="s">
        <v>5782</v>
      </c>
      <c r="X4600" s="3">
        <v>4598</v>
      </c>
      <c r="Y4600" s="3">
        <v>94122</v>
      </c>
    </row>
    <row r="4601" spans="2:25" x14ac:dyDescent="0.35">
      <c r="B4601" s="3">
        <v>4599</v>
      </c>
      <c r="C4601" s="3" t="s">
        <v>3974</v>
      </c>
      <c r="D4601" s="3" t="s">
        <v>831</v>
      </c>
      <c r="H4601" s="3" t="s">
        <v>3974</v>
      </c>
      <c r="I4601" s="3" t="s">
        <v>831</v>
      </c>
      <c r="J4601" s="9">
        <v>41950</v>
      </c>
      <c r="K4601" s="9">
        <v>41950</v>
      </c>
      <c r="O4601" s="3" t="s">
        <v>3974</v>
      </c>
      <c r="P4601" s="3" t="s">
        <v>831</v>
      </c>
      <c r="Q4601" s="3" t="s">
        <v>6020</v>
      </c>
      <c r="R4601" s="3" t="s">
        <v>5904</v>
      </c>
      <c r="S4601" s="3" t="s">
        <v>5905</v>
      </c>
      <c r="T4601" s="3" t="s">
        <v>5782</v>
      </c>
      <c r="X4601" s="3">
        <v>4599</v>
      </c>
      <c r="Y4601" s="3">
        <v>94122</v>
      </c>
    </row>
    <row r="4602" spans="2:25" x14ac:dyDescent="0.35">
      <c r="B4602" s="3">
        <v>4600</v>
      </c>
      <c r="C4602" s="3" t="s">
        <v>3976</v>
      </c>
      <c r="D4602" s="3" t="s">
        <v>1558</v>
      </c>
      <c r="H4602" s="3" t="s">
        <v>3976</v>
      </c>
      <c r="I4602" s="3" t="s">
        <v>1558</v>
      </c>
      <c r="J4602" s="9">
        <v>41611</v>
      </c>
      <c r="K4602" s="9">
        <v>41616</v>
      </c>
      <c r="O4602" s="3" t="s">
        <v>3976</v>
      </c>
      <c r="P4602" s="3" t="s">
        <v>1558</v>
      </c>
      <c r="Q4602" s="3" t="s">
        <v>5772</v>
      </c>
      <c r="R4602" s="3" t="s">
        <v>6553</v>
      </c>
      <c r="S4602" s="3" t="s">
        <v>6554</v>
      </c>
      <c r="T4602" s="3" t="s">
        <v>5771</v>
      </c>
      <c r="X4602" s="3">
        <v>4600</v>
      </c>
      <c r="Y4602" s="3">
        <v>95123</v>
      </c>
    </row>
    <row r="4603" spans="2:25" x14ac:dyDescent="0.35">
      <c r="B4603" s="3">
        <v>4601</v>
      </c>
      <c r="C4603" s="3" t="s">
        <v>3976</v>
      </c>
      <c r="D4603" s="3" t="s">
        <v>1281</v>
      </c>
      <c r="H4603" s="3" t="s">
        <v>3976</v>
      </c>
      <c r="I4603" s="3" t="s">
        <v>1281</v>
      </c>
      <c r="J4603" s="9">
        <v>41611</v>
      </c>
      <c r="K4603" s="9">
        <v>41616</v>
      </c>
      <c r="O4603" s="3" t="s">
        <v>3976</v>
      </c>
      <c r="P4603" s="3" t="s">
        <v>1281</v>
      </c>
      <c r="Q4603" s="3" t="s">
        <v>5772</v>
      </c>
      <c r="R4603" s="3" t="s">
        <v>6553</v>
      </c>
      <c r="S4603" s="3" t="s">
        <v>6554</v>
      </c>
      <c r="T4603" s="3" t="s">
        <v>5771</v>
      </c>
      <c r="X4603" s="3">
        <v>4601</v>
      </c>
      <c r="Y4603" s="3">
        <v>95123</v>
      </c>
    </row>
    <row r="4604" spans="2:25" x14ac:dyDescent="0.35">
      <c r="B4604" s="3">
        <v>4602</v>
      </c>
      <c r="C4604" s="3" t="s">
        <v>3976</v>
      </c>
      <c r="D4604" s="3" t="s">
        <v>2842</v>
      </c>
      <c r="H4604" s="3" t="s">
        <v>3976</v>
      </c>
      <c r="I4604" s="3" t="s">
        <v>2842</v>
      </c>
      <c r="J4604" s="9">
        <v>41611</v>
      </c>
      <c r="K4604" s="9">
        <v>41616</v>
      </c>
      <c r="O4604" s="3" t="s">
        <v>3976</v>
      </c>
      <c r="P4604" s="3" t="s">
        <v>2842</v>
      </c>
      <c r="Q4604" s="3" t="s">
        <v>5772</v>
      </c>
      <c r="R4604" s="3" t="s">
        <v>6553</v>
      </c>
      <c r="S4604" s="3" t="s">
        <v>6554</v>
      </c>
      <c r="T4604" s="3" t="s">
        <v>5771</v>
      </c>
      <c r="X4604" s="3">
        <v>4602</v>
      </c>
      <c r="Y4604" s="3">
        <v>95123</v>
      </c>
    </row>
    <row r="4605" spans="2:25" x14ac:dyDescent="0.35">
      <c r="B4605" s="3">
        <v>4603</v>
      </c>
      <c r="C4605" s="3" t="s">
        <v>3976</v>
      </c>
      <c r="D4605" s="3" t="s">
        <v>2054</v>
      </c>
      <c r="H4605" s="3" t="s">
        <v>3976</v>
      </c>
      <c r="I4605" s="3" t="s">
        <v>2054</v>
      </c>
      <c r="J4605" s="9">
        <v>41611</v>
      </c>
      <c r="K4605" s="9">
        <v>41616</v>
      </c>
      <c r="O4605" s="3" t="s">
        <v>3976</v>
      </c>
      <c r="P4605" s="3" t="s">
        <v>2054</v>
      </c>
      <c r="Q4605" s="3" t="s">
        <v>5772</v>
      </c>
      <c r="R4605" s="3" t="s">
        <v>6553</v>
      </c>
      <c r="S4605" s="3" t="s">
        <v>6554</v>
      </c>
      <c r="T4605" s="3" t="s">
        <v>5771</v>
      </c>
      <c r="X4605" s="3">
        <v>4603</v>
      </c>
      <c r="Y4605" s="3">
        <v>95123</v>
      </c>
    </row>
    <row r="4606" spans="2:25" x14ac:dyDescent="0.35">
      <c r="B4606" s="3">
        <v>4604</v>
      </c>
      <c r="C4606" s="3" t="s">
        <v>3977</v>
      </c>
      <c r="D4606" s="3" t="s">
        <v>195</v>
      </c>
      <c r="H4606" s="3" t="s">
        <v>3977</v>
      </c>
      <c r="I4606" s="3" t="s">
        <v>195</v>
      </c>
      <c r="J4606" s="9">
        <v>41626</v>
      </c>
      <c r="K4606" s="9">
        <v>41631</v>
      </c>
      <c r="O4606" s="3" t="s">
        <v>3977</v>
      </c>
      <c r="P4606" s="3" t="s">
        <v>195</v>
      </c>
      <c r="Q4606" s="3" t="s">
        <v>5772</v>
      </c>
      <c r="R4606" s="3" t="s">
        <v>7135</v>
      </c>
      <c r="S4606" s="3" t="s">
        <v>7136</v>
      </c>
      <c r="T4606" s="3" t="s">
        <v>5782</v>
      </c>
      <c r="X4606" s="3">
        <v>4604</v>
      </c>
      <c r="Y4606" s="3">
        <v>98115</v>
      </c>
    </row>
    <row r="4607" spans="2:25" x14ac:dyDescent="0.35">
      <c r="B4607" s="3">
        <v>4605</v>
      </c>
      <c r="C4607" s="3" t="s">
        <v>3978</v>
      </c>
      <c r="D4607" s="3" t="s">
        <v>3979</v>
      </c>
      <c r="H4607" s="3" t="s">
        <v>3978</v>
      </c>
      <c r="I4607" s="3" t="s">
        <v>3979</v>
      </c>
      <c r="J4607" s="9">
        <v>40779</v>
      </c>
      <c r="K4607" s="9">
        <v>40781</v>
      </c>
      <c r="O4607" s="3" t="s">
        <v>3978</v>
      </c>
      <c r="P4607" s="3" t="s">
        <v>3979</v>
      </c>
      <c r="Q4607" s="3" t="s">
        <v>5768</v>
      </c>
      <c r="R4607" s="3" t="s">
        <v>6877</v>
      </c>
      <c r="S4607" s="3" t="s">
        <v>6878</v>
      </c>
      <c r="T4607" s="3" t="s">
        <v>5771</v>
      </c>
      <c r="X4607" s="3">
        <v>4605</v>
      </c>
      <c r="Y4607" s="3">
        <v>42301</v>
      </c>
    </row>
    <row r="4608" spans="2:25" x14ac:dyDescent="0.35">
      <c r="B4608" s="3">
        <v>4606</v>
      </c>
      <c r="C4608" s="3" t="s">
        <v>3980</v>
      </c>
      <c r="D4608" s="3" t="s">
        <v>462</v>
      </c>
      <c r="H4608" s="3" t="s">
        <v>3980</v>
      </c>
      <c r="I4608" s="3" t="s">
        <v>462</v>
      </c>
      <c r="J4608" s="9">
        <v>41169</v>
      </c>
      <c r="K4608" s="9">
        <v>41175</v>
      </c>
      <c r="O4608" s="3" t="s">
        <v>3980</v>
      </c>
      <c r="P4608" s="3" t="s">
        <v>462</v>
      </c>
      <c r="Q4608" s="3" t="s">
        <v>5772</v>
      </c>
      <c r="R4608" s="3" t="s">
        <v>7107</v>
      </c>
      <c r="S4608" s="3" t="s">
        <v>7108</v>
      </c>
      <c r="T4608" s="3" t="s">
        <v>5775</v>
      </c>
      <c r="X4608" s="3">
        <v>4606</v>
      </c>
      <c r="Y4608" s="3">
        <v>10035</v>
      </c>
    </row>
    <row r="4609" spans="2:25" x14ac:dyDescent="0.35">
      <c r="B4609" s="3">
        <v>4607</v>
      </c>
      <c r="C4609" s="3" t="s">
        <v>3980</v>
      </c>
      <c r="D4609" s="3" t="s">
        <v>69</v>
      </c>
      <c r="H4609" s="3" t="s">
        <v>3980</v>
      </c>
      <c r="I4609" s="3" t="s">
        <v>69</v>
      </c>
      <c r="J4609" s="9">
        <v>41169</v>
      </c>
      <c r="K4609" s="9">
        <v>41175</v>
      </c>
      <c r="O4609" s="3" t="s">
        <v>3980</v>
      </c>
      <c r="P4609" s="3" t="s">
        <v>69</v>
      </c>
      <c r="Q4609" s="3" t="s">
        <v>5772</v>
      </c>
      <c r="R4609" s="3" t="s">
        <v>7107</v>
      </c>
      <c r="S4609" s="3" t="s">
        <v>7108</v>
      </c>
      <c r="T4609" s="3" t="s">
        <v>5775</v>
      </c>
      <c r="X4609" s="3">
        <v>4607</v>
      </c>
      <c r="Y4609" s="3">
        <v>10035</v>
      </c>
    </row>
    <row r="4610" spans="2:25" x14ac:dyDescent="0.35">
      <c r="B4610" s="3">
        <v>4608</v>
      </c>
      <c r="C4610" s="3" t="s">
        <v>3980</v>
      </c>
      <c r="D4610" s="3" t="s">
        <v>1235</v>
      </c>
      <c r="H4610" s="3" t="s">
        <v>3980</v>
      </c>
      <c r="I4610" s="3" t="s">
        <v>1235</v>
      </c>
      <c r="J4610" s="9">
        <v>41169</v>
      </c>
      <c r="K4610" s="9">
        <v>41175</v>
      </c>
      <c r="O4610" s="3" t="s">
        <v>3980</v>
      </c>
      <c r="P4610" s="3" t="s">
        <v>1235</v>
      </c>
      <c r="Q4610" s="3" t="s">
        <v>5772</v>
      </c>
      <c r="R4610" s="3" t="s">
        <v>7107</v>
      </c>
      <c r="S4610" s="3" t="s">
        <v>7108</v>
      </c>
      <c r="T4610" s="3" t="s">
        <v>5775</v>
      </c>
      <c r="X4610" s="3">
        <v>4608</v>
      </c>
      <c r="Y4610" s="3">
        <v>10035</v>
      </c>
    </row>
    <row r="4611" spans="2:25" x14ac:dyDescent="0.35">
      <c r="B4611" s="3">
        <v>4609</v>
      </c>
      <c r="C4611" s="3" t="s">
        <v>3980</v>
      </c>
      <c r="D4611" s="3" t="s">
        <v>474</v>
      </c>
      <c r="H4611" s="3" t="s">
        <v>3980</v>
      </c>
      <c r="I4611" s="3" t="s">
        <v>474</v>
      </c>
      <c r="J4611" s="9">
        <v>41169</v>
      </c>
      <c r="K4611" s="9">
        <v>41175</v>
      </c>
      <c r="O4611" s="3" t="s">
        <v>3980</v>
      </c>
      <c r="P4611" s="3" t="s">
        <v>474</v>
      </c>
      <c r="Q4611" s="3" t="s">
        <v>5772</v>
      </c>
      <c r="R4611" s="3" t="s">
        <v>7107</v>
      </c>
      <c r="S4611" s="3" t="s">
        <v>7108</v>
      </c>
      <c r="T4611" s="3" t="s">
        <v>5775</v>
      </c>
      <c r="X4611" s="3">
        <v>4609</v>
      </c>
      <c r="Y4611" s="3">
        <v>10035</v>
      </c>
    </row>
    <row r="4612" spans="2:25" x14ac:dyDescent="0.35">
      <c r="B4612" s="3">
        <v>4610</v>
      </c>
      <c r="C4612" s="3" t="s">
        <v>3980</v>
      </c>
      <c r="D4612" s="3" t="s">
        <v>39</v>
      </c>
      <c r="H4612" s="3" t="s">
        <v>3980</v>
      </c>
      <c r="I4612" s="3" t="s">
        <v>39</v>
      </c>
      <c r="J4612" s="9">
        <v>41169</v>
      </c>
      <c r="K4612" s="9">
        <v>41175</v>
      </c>
      <c r="O4612" s="3" t="s">
        <v>3980</v>
      </c>
      <c r="P4612" s="3" t="s">
        <v>39</v>
      </c>
      <c r="Q4612" s="3" t="s">
        <v>5772</v>
      </c>
      <c r="R4612" s="3" t="s">
        <v>7107</v>
      </c>
      <c r="S4612" s="3" t="s">
        <v>7108</v>
      </c>
      <c r="T4612" s="3" t="s">
        <v>5775</v>
      </c>
      <c r="X4612" s="3">
        <v>4610</v>
      </c>
      <c r="Y4612" s="3">
        <v>10035</v>
      </c>
    </row>
    <row r="4613" spans="2:25" x14ac:dyDescent="0.35">
      <c r="B4613" s="3">
        <v>4611</v>
      </c>
      <c r="C4613" s="3" t="s">
        <v>3980</v>
      </c>
      <c r="D4613" s="3" t="s">
        <v>1890</v>
      </c>
      <c r="H4613" s="3" t="s">
        <v>3980</v>
      </c>
      <c r="I4613" s="3" t="s">
        <v>1890</v>
      </c>
      <c r="J4613" s="9">
        <v>41169</v>
      </c>
      <c r="K4613" s="9">
        <v>41175</v>
      </c>
      <c r="O4613" s="3" t="s">
        <v>3980</v>
      </c>
      <c r="P4613" s="3" t="s">
        <v>1890</v>
      </c>
      <c r="Q4613" s="3" t="s">
        <v>5772</v>
      </c>
      <c r="R4613" s="3" t="s">
        <v>7107</v>
      </c>
      <c r="S4613" s="3" t="s">
        <v>7108</v>
      </c>
      <c r="T4613" s="3" t="s">
        <v>5775</v>
      </c>
      <c r="X4613" s="3">
        <v>4611</v>
      </c>
      <c r="Y4613" s="3">
        <v>10035</v>
      </c>
    </row>
    <row r="4614" spans="2:25" x14ac:dyDescent="0.35">
      <c r="B4614" s="3">
        <v>4612</v>
      </c>
      <c r="C4614" s="3" t="s">
        <v>3980</v>
      </c>
      <c r="D4614" s="3" t="s">
        <v>753</v>
      </c>
      <c r="H4614" s="3" t="s">
        <v>3980</v>
      </c>
      <c r="I4614" s="3" t="s">
        <v>753</v>
      </c>
      <c r="J4614" s="9">
        <v>41169</v>
      </c>
      <c r="K4614" s="9">
        <v>41175</v>
      </c>
      <c r="O4614" s="3" t="s">
        <v>3980</v>
      </c>
      <c r="P4614" s="3" t="s">
        <v>753</v>
      </c>
      <c r="Q4614" s="3" t="s">
        <v>5772</v>
      </c>
      <c r="R4614" s="3" t="s">
        <v>7107</v>
      </c>
      <c r="S4614" s="3" t="s">
        <v>7108</v>
      </c>
      <c r="T4614" s="3" t="s">
        <v>5775</v>
      </c>
      <c r="X4614" s="3">
        <v>4612</v>
      </c>
      <c r="Y4614" s="3">
        <v>10035</v>
      </c>
    </row>
    <row r="4615" spans="2:25" x14ac:dyDescent="0.35">
      <c r="B4615" s="3">
        <v>4613</v>
      </c>
      <c r="C4615" s="3" t="s">
        <v>3980</v>
      </c>
      <c r="D4615" s="3" t="s">
        <v>990</v>
      </c>
      <c r="H4615" s="3" t="s">
        <v>3980</v>
      </c>
      <c r="I4615" s="3" t="s">
        <v>990</v>
      </c>
      <c r="J4615" s="9">
        <v>41169</v>
      </c>
      <c r="K4615" s="9">
        <v>41175</v>
      </c>
      <c r="O4615" s="3" t="s">
        <v>3980</v>
      </c>
      <c r="P4615" s="3" t="s">
        <v>990</v>
      </c>
      <c r="Q4615" s="3" t="s">
        <v>5772</v>
      </c>
      <c r="R4615" s="3" t="s">
        <v>7107</v>
      </c>
      <c r="S4615" s="3" t="s">
        <v>7108</v>
      </c>
      <c r="T4615" s="3" t="s">
        <v>5775</v>
      </c>
      <c r="X4615" s="3">
        <v>4613</v>
      </c>
      <c r="Y4615" s="3">
        <v>10035</v>
      </c>
    </row>
    <row r="4616" spans="2:25" x14ac:dyDescent="0.35">
      <c r="B4616" s="3">
        <v>4614</v>
      </c>
      <c r="C4616" s="3" t="s">
        <v>3980</v>
      </c>
      <c r="D4616" s="3" t="s">
        <v>497</v>
      </c>
      <c r="H4616" s="3" t="s">
        <v>3980</v>
      </c>
      <c r="I4616" s="3" t="s">
        <v>497</v>
      </c>
      <c r="J4616" s="9">
        <v>41169</v>
      </c>
      <c r="K4616" s="9">
        <v>41175</v>
      </c>
      <c r="O4616" s="3" t="s">
        <v>3980</v>
      </c>
      <c r="P4616" s="3" t="s">
        <v>497</v>
      </c>
      <c r="Q4616" s="3" t="s">
        <v>5772</v>
      </c>
      <c r="R4616" s="3" t="s">
        <v>7107</v>
      </c>
      <c r="S4616" s="3" t="s">
        <v>7108</v>
      </c>
      <c r="T4616" s="3" t="s">
        <v>5775</v>
      </c>
      <c r="X4616" s="3">
        <v>4614</v>
      </c>
      <c r="Y4616" s="3">
        <v>10035</v>
      </c>
    </row>
    <row r="4617" spans="2:25" x14ac:dyDescent="0.35">
      <c r="B4617" s="3">
        <v>4615</v>
      </c>
      <c r="C4617" s="3" t="s">
        <v>3980</v>
      </c>
      <c r="D4617" s="3" t="s">
        <v>1488</v>
      </c>
      <c r="H4617" s="3" t="s">
        <v>3980</v>
      </c>
      <c r="I4617" s="3" t="s">
        <v>1488</v>
      </c>
      <c r="J4617" s="9">
        <v>41169</v>
      </c>
      <c r="K4617" s="9">
        <v>41175</v>
      </c>
      <c r="O4617" s="3" t="s">
        <v>3980</v>
      </c>
      <c r="P4617" s="3" t="s">
        <v>1488</v>
      </c>
      <c r="Q4617" s="3" t="s">
        <v>5772</v>
      </c>
      <c r="R4617" s="3" t="s">
        <v>7107</v>
      </c>
      <c r="S4617" s="3" t="s">
        <v>7108</v>
      </c>
      <c r="T4617" s="3" t="s">
        <v>5775</v>
      </c>
      <c r="X4617" s="3">
        <v>4615</v>
      </c>
      <c r="Y4617" s="3">
        <v>10035</v>
      </c>
    </row>
    <row r="4618" spans="2:25" x14ac:dyDescent="0.35">
      <c r="B4618" s="3">
        <v>4616</v>
      </c>
      <c r="C4618" s="3" t="s">
        <v>3981</v>
      </c>
      <c r="D4618" s="3" t="s">
        <v>3385</v>
      </c>
      <c r="H4618" s="3" t="s">
        <v>3981</v>
      </c>
      <c r="I4618" s="3" t="s">
        <v>3385</v>
      </c>
      <c r="J4618" s="9">
        <v>41605</v>
      </c>
      <c r="K4618" s="9">
        <v>41609</v>
      </c>
      <c r="O4618" s="3" t="s">
        <v>3981</v>
      </c>
      <c r="P4618" s="3" t="s">
        <v>3385</v>
      </c>
      <c r="Q4618" s="3" t="s">
        <v>5768</v>
      </c>
      <c r="R4618" s="3" t="s">
        <v>6035</v>
      </c>
      <c r="S4618" s="3" t="s">
        <v>6036</v>
      </c>
      <c r="T4618" s="3" t="s">
        <v>5771</v>
      </c>
      <c r="X4618" s="3">
        <v>4616</v>
      </c>
      <c r="Y4618" s="3">
        <v>10011</v>
      </c>
    </row>
    <row r="4619" spans="2:25" x14ac:dyDescent="0.35">
      <c r="B4619" s="3">
        <v>4617</v>
      </c>
      <c r="C4619" s="3" t="s">
        <v>3982</v>
      </c>
      <c r="D4619" s="3" t="s">
        <v>1350</v>
      </c>
      <c r="H4619" s="3" t="s">
        <v>3982</v>
      </c>
      <c r="I4619" s="3" t="s">
        <v>1350</v>
      </c>
      <c r="J4619" s="9">
        <v>41794</v>
      </c>
      <c r="K4619" s="9">
        <v>41799</v>
      </c>
      <c r="O4619" s="3" t="s">
        <v>3982</v>
      </c>
      <c r="P4619" s="3" t="s">
        <v>1350</v>
      </c>
      <c r="Q4619" s="3" t="s">
        <v>5772</v>
      </c>
      <c r="R4619" s="3" t="s">
        <v>6165</v>
      </c>
      <c r="S4619" s="3" t="s">
        <v>6166</v>
      </c>
      <c r="T4619" s="3" t="s">
        <v>5771</v>
      </c>
      <c r="X4619" s="3">
        <v>4617</v>
      </c>
      <c r="Y4619" s="3">
        <v>98226</v>
      </c>
    </row>
    <row r="4620" spans="2:25" x14ac:dyDescent="0.35">
      <c r="B4620" s="3">
        <v>4618</v>
      </c>
      <c r="C4620" s="3" t="s">
        <v>3983</v>
      </c>
      <c r="D4620" s="3" t="s">
        <v>847</v>
      </c>
      <c r="H4620" s="3" t="s">
        <v>3983</v>
      </c>
      <c r="I4620" s="3" t="s">
        <v>847</v>
      </c>
      <c r="J4620" s="9">
        <v>41828</v>
      </c>
      <c r="K4620" s="9">
        <v>41830</v>
      </c>
      <c r="O4620" s="3" t="s">
        <v>3983</v>
      </c>
      <c r="P4620" s="3" t="s">
        <v>847</v>
      </c>
      <c r="Q4620" s="3" t="s">
        <v>5801</v>
      </c>
      <c r="R4620" s="3" t="s">
        <v>6115</v>
      </c>
      <c r="S4620" s="3" t="s">
        <v>6116</v>
      </c>
      <c r="T4620" s="3" t="s">
        <v>5775</v>
      </c>
      <c r="X4620" s="3">
        <v>4618</v>
      </c>
      <c r="Y4620" s="3">
        <v>19120</v>
      </c>
    </row>
    <row r="4621" spans="2:25" x14ac:dyDescent="0.35">
      <c r="B4621" s="3">
        <v>4619</v>
      </c>
      <c r="C4621" s="3" t="s">
        <v>3983</v>
      </c>
      <c r="D4621" s="3" t="s">
        <v>306</v>
      </c>
      <c r="H4621" s="3" t="s">
        <v>3983</v>
      </c>
      <c r="I4621" s="3" t="s">
        <v>306</v>
      </c>
      <c r="J4621" s="9">
        <v>41828</v>
      </c>
      <c r="K4621" s="9">
        <v>41830</v>
      </c>
      <c r="O4621" s="3" t="s">
        <v>3983</v>
      </c>
      <c r="P4621" s="3" t="s">
        <v>306</v>
      </c>
      <c r="Q4621" s="3" t="s">
        <v>5801</v>
      </c>
      <c r="R4621" s="3" t="s">
        <v>6115</v>
      </c>
      <c r="S4621" s="3" t="s">
        <v>6116</v>
      </c>
      <c r="T4621" s="3" t="s">
        <v>5775</v>
      </c>
      <c r="X4621" s="3">
        <v>4619</v>
      </c>
      <c r="Y4621" s="3">
        <v>19120</v>
      </c>
    </row>
    <row r="4622" spans="2:25" x14ac:dyDescent="0.35">
      <c r="B4622" s="3">
        <v>4620</v>
      </c>
      <c r="C4622" s="3" t="s">
        <v>3983</v>
      </c>
      <c r="D4622" s="3" t="s">
        <v>519</v>
      </c>
      <c r="H4622" s="3" t="s">
        <v>3983</v>
      </c>
      <c r="I4622" s="3" t="s">
        <v>519</v>
      </c>
      <c r="J4622" s="9">
        <v>41828</v>
      </c>
      <c r="K4622" s="9">
        <v>41830</v>
      </c>
      <c r="O4622" s="3" t="s">
        <v>3983</v>
      </c>
      <c r="P4622" s="3" t="s">
        <v>519</v>
      </c>
      <c r="Q4622" s="3" t="s">
        <v>5801</v>
      </c>
      <c r="R4622" s="3" t="s">
        <v>6115</v>
      </c>
      <c r="S4622" s="3" t="s">
        <v>6116</v>
      </c>
      <c r="T4622" s="3" t="s">
        <v>5775</v>
      </c>
      <c r="X4622" s="3">
        <v>4620</v>
      </c>
      <c r="Y4622" s="3">
        <v>19120</v>
      </c>
    </row>
    <row r="4623" spans="2:25" x14ac:dyDescent="0.35">
      <c r="B4623" s="3">
        <v>4621</v>
      </c>
      <c r="C4623" s="3" t="s">
        <v>3983</v>
      </c>
      <c r="D4623" s="3" t="s">
        <v>2328</v>
      </c>
      <c r="H4623" s="3" t="s">
        <v>3983</v>
      </c>
      <c r="I4623" s="3" t="s">
        <v>2328</v>
      </c>
      <c r="J4623" s="9">
        <v>41828</v>
      </c>
      <c r="K4623" s="9">
        <v>41830</v>
      </c>
      <c r="O4623" s="3" t="s">
        <v>3983</v>
      </c>
      <c r="P4623" s="3" t="s">
        <v>2328</v>
      </c>
      <c r="Q4623" s="3" t="s">
        <v>5801</v>
      </c>
      <c r="R4623" s="3" t="s">
        <v>6115</v>
      </c>
      <c r="S4623" s="3" t="s">
        <v>6116</v>
      </c>
      <c r="T4623" s="3" t="s">
        <v>5775</v>
      </c>
      <c r="X4623" s="3">
        <v>4621</v>
      </c>
      <c r="Y4623" s="3">
        <v>19120</v>
      </c>
    </row>
    <row r="4624" spans="2:25" x14ac:dyDescent="0.35">
      <c r="B4624" s="3">
        <v>4622</v>
      </c>
      <c r="C4624" s="3" t="s">
        <v>3983</v>
      </c>
      <c r="D4624" s="3" t="s">
        <v>3405</v>
      </c>
      <c r="H4624" s="3" t="s">
        <v>3983</v>
      </c>
      <c r="I4624" s="3" t="s">
        <v>3405</v>
      </c>
      <c r="J4624" s="9">
        <v>41828</v>
      </c>
      <c r="K4624" s="9">
        <v>41830</v>
      </c>
      <c r="O4624" s="3" t="s">
        <v>3983</v>
      </c>
      <c r="P4624" s="3" t="s">
        <v>3405</v>
      </c>
      <c r="Q4624" s="3" t="s">
        <v>5801</v>
      </c>
      <c r="R4624" s="3" t="s">
        <v>6115</v>
      </c>
      <c r="S4624" s="3" t="s">
        <v>6116</v>
      </c>
      <c r="T4624" s="3" t="s">
        <v>5775</v>
      </c>
      <c r="X4624" s="3">
        <v>4622</v>
      </c>
      <c r="Y4624" s="3">
        <v>19120</v>
      </c>
    </row>
    <row r="4625" spans="2:25" x14ac:dyDescent="0.35">
      <c r="B4625" s="3">
        <v>4623</v>
      </c>
      <c r="C4625" s="3" t="s">
        <v>3983</v>
      </c>
      <c r="D4625" s="3" t="s">
        <v>990</v>
      </c>
      <c r="H4625" s="3" t="s">
        <v>3983</v>
      </c>
      <c r="I4625" s="3" t="s">
        <v>990</v>
      </c>
      <c r="J4625" s="9">
        <v>41828</v>
      </c>
      <c r="K4625" s="9">
        <v>41830</v>
      </c>
      <c r="O4625" s="3" t="s">
        <v>3983</v>
      </c>
      <c r="P4625" s="3" t="s">
        <v>990</v>
      </c>
      <c r="Q4625" s="3" t="s">
        <v>5801</v>
      </c>
      <c r="R4625" s="3" t="s">
        <v>6115</v>
      </c>
      <c r="S4625" s="3" t="s">
        <v>6116</v>
      </c>
      <c r="T4625" s="3" t="s">
        <v>5775</v>
      </c>
      <c r="X4625" s="3">
        <v>4623</v>
      </c>
      <c r="Y4625" s="3">
        <v>19120</v>
      </c>
    </row>
    <row r="4626" spans="2:25" x14ac:dyDescent="0.35">
      <c r="B4626" s="3">
        <v>4624</v>
      </c>
      <c r="C4626" s="3" t="s">
        <v>3984</v>
      </c>
      <c r="D4626" s="3" t="s">
        <v>663</v>
      </c>
      <c r="H4626" s="3" t="s">
        <v>3984</v>
      </c>
      <c r="I4626" s="3" t="s">
        <v>663</v>
      </c>
      <c r="J4626" s="9">
        <v>41460</v>
      </c>
      <c r="K4626" s="9">
        <v>41460</v>
      </c>
      <c r="O4626" s="3" t="s">
        <v>3984</v>
      </c>
      <c r="P4626" s="3" t="s">
        <v>663</v>
      </c>
      <c r="Q4626" s="3" t="s">
        <v>6020</v>
      </c>
      <c r="R4626" s="3" t="s">
        <v>5852</v>
      </c>
      <c r="S4626" s="3" t="s">
        <v>5853</v>
      </c>
      <c r="T4626" s="3" t="s">
        <v>5782</v>
      </c>
      <c r="X4626" s="3">
        <v>4624</v>
      </c>
      <c r="Y4626" s="3">
        <v>98103</v>
      </c>
    </row>
    <row r="4627" spans="2:25" x14ac:dyDescent="0.35">
      <c r="B4627" s="3">
        <v>4625</v>
      </c>
      <c r="C4627" s="3" t="s">
        <v>3984</v>
      </c>
      <c r="D4627" s="3" t="s">
        <v>1784</v>
      </c>
      <c r="H4627" s="3" t="s">
        <v>3984</v>
      </c>
      <c r="I4627" s="3" t="s">
        <v>1784</v>
      </c>
      <c r="J4627" s="9">
        <v>41460</v>
      </c>
      <c r="K4627" s="9">
        <v>41460</v>
      </c>
      <c r="O4627" s="3" t="s">
        <v>3984</v>
      </c>
      <c r="P4627" s="3" t="s">
        <v>1784</v>
      </c>
      <c r="Q4627" s="3" t="s">
        <v>6020</v>
      </c>
      <c r="R4627" s="3" t="s">
        <v>5852</v>
      </c>
      <c r="S4627" s="3" t="s">
        <v>5853</v>
      </c>
      <c r="T4627" s="3" t="s">
        <v>5782</v>
      </c>
      <c r="X4627" s="3">
        <v>4625</v>
      </c>
      <c r="Y4627" s="3">
        <v>98103</v>
      </c>
    </row>
    <row r="4628" spans="2:25" x14ac:dyDescent="0.35">
      <c r="B4628" s="3">
        <v>4626</v>
      </c>
      <c r="C4628" s="3" t="s">
        <v>3984</v>
      </c>
      <c r="D4628" s="3" t="s">
        <v>1358</v>
      </c>
      <c r="H4628" s="3" t="s">
        <v>3984</v>
      </c>
      <c r="I4628" s="3" t="s">
        <v>1358</v>
      </c>
      <c r="J4628" s="9">
        <v>41460</v>
      </c>
      <c r="K4628" s="9">
        <v>41460</v>
      </c>
      <c r="O4628" s="3" t="s">
        <v>3984</v>
      </c>
      <c r="P4628" s="3" t="s">
        <v>1358</v>
      </c>
      <c r="Q4628" s="3" t="s">
        <v>6020</v>
      </c>
      <c r="R4628" s="3" t="s">
        <v>5852</v>
      </c>
      <c r="S4628" s="3" t="s">
        <v>5853</v>
      </c>
      <c r="T4628" s="3" t="s">
        <v>5782</v>
      </c>
      <c r="X4628" s="3">
        <v>4626</v>
      </c>
      <c r="Y4628" s="3">
        <v>98103</v>
      </c>
    </row>
    <row r="4629" spans="2:25" x14ac:dyDescent="0.35">
      <c r="B4629" s="3">
        <v>4627</v>
      </c>
      <c r="C4629" s="3" t="s">
        <v>3985</v>
      </c>
      <c r="D4629" s="3" t="s">
        <v>1813</v>
      </c>
      <c r="H4629" s="3" t="s">
        <v>3985</v>
      </c>
      <c r="I4629" s="3" t="s">
        <v>1813</v>
      </c>
      <c r="J4629" s="9">
        <v>41779</v>
      </c>
      <c r="K4629" s="9">
        <v>41785</v>
      </c>
      <c r="O4629" s="3" t="s">
        <v>3985</v>
      </c>
      <c r="P4629" s="3" t="s">
        <v>1813</v>
      </c>
      <c r="Q4629" s="3" t="s">
        <v>5772</v>
      </c>
      <c r="R4629" s="3" t="s">
        <v>6905</v>
      </c>
      <c r="S4629" s="3" t="s">
        <v>6906</v>
      </c>
      <c r="T4629" s="3" t="s">
        <v>5775</v>
      </c>
      <c r="X4629" s="3">
        <v>4627</v>
      </c>
      <c r="Y4629" s="3">
        <v>75023</v>
      </c>
    </row>
    <row r="4630" spans="2:25" x14ac:dyDescent="0.35">
      <c r="B4630" s="3">
        <v>4628</v>
      </c>
      <c r="C4630" s="3" t="s">
        <v>3985</v>
      </c>
      <c r="D4630" s="3" t="s">
        <v>3586</v>
      </c>
      <c r="H4630" s="3" t="s">
        <v>3985</v>
      </c>
      <c r="I4630" s="3" t="s">
        <v>3586</v>
      </c>
      <c r="J4630" s="9">
        <v>41779</v>
      </c>
      <c r="K4630" s="9">
        <v>41785</v>
      </c>
      <c r="O4630" s="3" t="s">
        <v>3985</v>
      </c>
      <c r="P4630" s="3" t="s">
        <v>3586</v>
      </c>
      <c r="Q4630" s="3" t="s">
        <v>5772</v>
      </c>
      <c r="R4630" s="3" t="s">
        <v>6905</v>
      </c>
      <c r="S4630" s="3" t="s">
        <v>6906</v>
      </c>
      <c r="T4630" s="3" t="s">
        <v>5775</v>
      </c>
      <c r="X4630" s="3">
        <v>4628</v>
      </c>
      <c r="Y4630" s="3">
        <v>75023</v>
      </c>
    </row>
    <row r="4631" spans="2:25" x14ac:dyDescent="0.35">
      <c r="B4631" s="3">
        <v>4629</v>
      </c>
      <c r="C4631" s="3" t="s">
        <v>3986</v>
      </c>
      <c r="D4631" s="3" t="s">
        <v>579</v>
      </c>
      <c r="H4631" s="3" t="s">
        <v>3986</v>
      </c>
      <c r="I4631" s="3" t="s">
        <v>579</v>
      </c>
      <c r="J4631" s="9">
        <v>41925</v>
      </c>
      <c r="K4631" s="9">
        <v>41927</v>
      </c>
      <c r="O4631" s="3" t="s">
        <v>3986</v>
      </c>
      <c r="P4631" s="3" t="s">
        <v>579</v>
      </c>
      <c r="Q4631" s="3" t="s">
        <v>5768</v>
      </c>
      <c r="R4631" s="3" t="s">
        <v>6931</v>
      </c>
      <c r="S4631" s="3" t="s">
        <v>6932</v>
      </c>
      <c r="T4631" s="3" t="s">
        <v>5775</v>
      </c>
      <c r="X4631" s="3">
        <v>4629</v>
      </c>
      <c r="Y4631" s="3">
        <v>90049</v>
      </c>
    </row>
    <row r="4632" spans="2:25" x14ac:dyDescent="0.35">
      <c r="B4632" s="3">
        <v>4630</v>
      </c>
      <c r="C4632" s="3" t="s">
        <v>3986</v>
      </c>
      <c r="D4632" s="3" t="s">
        <v>147</v>
      </c>
      <c r="H4632" s="3" t="s">
        <v>3986</v>
      </c>
      <c r="I4632" s="3" t="s">
        <v>147</v>
      </c>
      <c r="J4632" s="9">
        <v>41925</v>
      </c>
      <c r="K4632" s="9">
        <v>41927</v>
      </c>
      <c r="O4632" s="3" t="s">
        <v>3986</v>
      </c>
      <c r="P4632" s="3" t="s">
        <v>147</v>
      </c>
      <c r="Q4632" s="3" t="s">
        <v>5768</v>
      </c>
      <c r="R4632" s="3" t="s">
        <v>6931</v>
      </c>
      <c r="S4632" s="3" t="s">
        <v>6932</v>
      </c>
      <c r="T4632" s="3" t="s">
        <v>5775</v>
      </c>
      <c r="X4632" s="3">
        <v>4630</v>
      </c>
      <c r="Y4632" s="3">
        <v>90049</v>
      </c>
    </row>
    <row r="4633" spans="2:25" x14ac:dyDescent="0.35">
      <c r="B4633" s="3">
        <v>4631</v>
      </c>
      <c r="C4633" s="3" t="s">
        <v>3987</v>
      </c>
      <c r="D4633" s="3" t="s">
        <v>221</v>
      </c>
      <c r="H4633" s="3" t="s">
        <v>3987</v>
      </c>
      <c r="I4633" s="3" t="s">
        <v>221</v>
      </c>
      <c r="J4633" s="9">
        <v>41493</v>
      </c>
      <c r="K4633" s="9">
        <v>41500</v>
      </c>
      <c r="O4633" s="3" t="s">
        <v>3987</v>
      </c>
      <c r="P4633" s="3" t="s">
        <v>221</v>
      </c>
      <c r="Q4633" s="3" t="s">
        <v>5772</v>
      </c>
      <c r="R4633" s="3" t="s">
        <v>6361</v>
      </c>
      <c r="S4633" s="3" t="s">
        <v>6362</v>
      </c>
      <c r="T4633" s="3" t="s">
        <v>5775</v>
      </c>
      <c r="X4633" s="3">
        <v>4631</v>
      </c>
      <c r="Y4633" s="3">
        <v>90032</v>
      </c>
    </row>
    <row r="4634" spans="2:25" x14ac:dyDescent="0.35">
      <c r="B4634" s="3">
        <v>4632</v>
      </c>
      <c r="C4634" s="3" t="s">
        <v>3988</v>
      </c>
      <c r="D4634" s="3" t="s">
        <v>3989</v>
      </c>
      <c r="H4634" s="3" t="s">
        <v>3988</v>
      </c>
      <c r="I4634" s="3" t="s">
        <v>3989</v>
      </c>
      <c r="J4634" s="9">
        <v>40780</v>
      </c>
      <c r="K4634" s="9">
        <v>40784</v>
      </c>
      <c r="O4634" s="3" t="s">
        <v>3988</v>
      </c>
      <c r="P4634" s="3" t="s">
        <v>3989</v>
      </c>
      <c r="Q4634" s="3" t="s">
        <v>5772</v>
      </c>
      <c r="R4634" s="3" t="s">
        <v>5818</v>
      </c>
      <c r="S4634" s="3" t="s">
        <v>5819</v>
      </c>
      <c r="T4634" s="3" t="s">
        <v>5771</v>
      </c>
      <c r="X4634" s="3">
        <v>4632</v>
      </c>
      <c r="Y4634" s="3">
        <v>90036</v>
      </c>
    </row>
    <row r="4635" spans="2:25" x14ac:dyDescent="0.35">
      <c r="B4635" s="3">
        <v>4633</v>
      </c>
      <c r="C4635" s="3" t="s">
        <v>3988</v>
      </c>
      <c r="D4635" s="3" t="s">
        <v>541</v>
      </c>
      <c r="H4635" s="3" t="s">
        <v>3988</v>
      </c>
      <c r="I4635" s="3" t="s">
        <v>541</v>
      </c>
      <c r="J4635" s="9">
        <v>40780</v>
      </c>
      <c r="K4635" s="9">
        <v>40784</v>
      </c>
      <c r="O4635" s="3" t="s">
        <v>3988</v>
      </c>
      <c r="P4635" s="3" t="s">
        <v>541</v>
      </c>
      <c r="Q4635" s="3" t="s">
        <v>5772</v>
      </c>
      <c r="R4635" s="3" t="s">
        <v>5818</v>
      </c>
      <c r="S4635" s="3" t="s">
        <v>5819</v>
      </c>
      <c r="T4635" s="3" t="s">
        <v>5771</v>
      </c>
      <c r="X4635" s="3">
        <v>4633</v>
      </c>
      <c r="Y4635" s="3">
        <v>90036</v>
      </c>
    </row>
    <row r="4636" spans="2:25" x14ac:dyDescent="0.35">
      <c r="B4636" s="3">
        <v>4634</v>
      </c>
      <c r="C4636" s="3" t="s">
        <v>3988</v>
      </c>
      <c r="D4636" s="3" t="s">
        <v>2131</v>
      </c>
      <c r="H4636" s="3" t="s">
        <v>3988</v>
      </c>
      <c r="I4636" s="3" t="s">
        <v>2131</v>
      </c>
      <c r="J4636" s="9">
        <v>40780</v>
      </c>
      <c r="K4636" s="9">
        <v>40784</v>
      </c>
      <c r="O4636" s="3" t="s">
        <v>3988</v>
      </c>
      <c r="P4636" s="3" t="s">
        <v>2131</v>
      </c>
      <c r="Q4636" s="3" t="s">
        <v>5772</v>
      </c>
      <c r="R4636" s="3" t="s">
        <v>5818</v>
      </c>
      <c r="S4636" s="3" t="s">
        <v>5819</v>
      </c>
      <c r="T4636" s="3" t="s">
        <v>5771</v>
      </c>
      <c r="X4636" s="3">
        <v>4634</v>
      </c>
      <c r="Y4636" s="3">
        <v>90036</v>
      </c>
    </row>
    <row r="4637" spans="2:25" x14ac:dyDescent="0.35">
      <c r="B4637" s="3">
        <v>4635</v>
      </c>
      <c r="C4637" s="3" t="s">
        <v>3988</v>
      </c>
      <c r="D4637" s="3" t="s">
        <v>3343</v>
      </c>
      <c r="H4637" s="3" t="s">
        <v>3988</v>
      </c>
      <c r="I4637" s="3" t="s">
        <v>3343</v>
      </c>
      <c r="J4637" s="9">
        <v>40780</v>
      </c>
      <c r="K4637" s="9">
        <v>40784</v>
      </c>
      <c r="O4637" s="3" t="s">
        <v>3988</v>
      </c>
      <c r="P4637" s="3" t="s">
        <v>3343</v>
      </c>
      <c r="Q4637" s="3" t="s">
        <v>5772</v>
      </c>
      <c r="R4637" s="3" t="s">
        <v>5818</v>
      </c>
      <c r="S4637" s="3" t="s">
        <v>5819</v>
      </c>
      <c r="T4637" s="3" t="s">
        <v>5771</v>
      </c>
      <c r="X4637" s="3">
        <v>4635</v>
      </c>
      <c r="Y4637" s="3">
        <v>90036</v>
      </c>
    </row>
    <row r="4638" spans="2:25" x14ac:dyDescent="0.35">
      <c r="B4638" s="3">
        <v>4636</v>
      </c>
      <c r="C4638" s="3" t="s">
        <v>3990</v>
      </c>
      <c r="D4638" s="3" t="s">
        <v>3186</v>
      </c>
      <c r="H4638" s="3" t="s">
        <v>3990</v>
      </c>
      <c r="I4638" s="3" t="s">
        <v>3186</v>
      </c>
      <c r="J4638" s="9">
        <v>41704</v>
      </c>
      <c r="K4638" s="9">
        <v>41704</v>
      </c>
      <c r="O4638" s="3" t="s">
        <v>3990</v>
      </c>
      <c r="P4638" s="3" t="s">
        <v>3186</v>
      </c>
      <c r="Q4638" s="3" t="s">
        <v>6020</v>
      </c>
      <c r="R4638" s="3" t="s">
        <v>5960</v>
      </c>
      <c r="S4638" s="3" t="s">
        <v>5961</v>
      </c>
      <c r="T4638" s="3" t="s">
        <v>5771</v>
      </c>
      <c r="X4638" s="3">
        <v>4636</v>
      </c>
      <c r="Y4638" s="3">
        <v>38671</v>
      </c>
    </row>
    <row r="4639" spans="2:25" x14ac:dyDescent="0.35">
      <c r="B4639" s="3">
        <v>4637</v>
      </c>
      <c r="C4639" s="3" t="s">
        <v>3990</v>
      </c>
      <c r="D4639" s="3" t="s">
        <v>484</v>
      </c>
      <c r="H4639" s="3" t="s">
        <v>3990</v>
      </c>
      <c r="I4639" s="3" t="s">
        <v>484</v>
      </c>
      <c r="J4639" s="9">
        <v>41704</v>
      </c>
      <c r="K4639" s="9">
        <v>41704</v>
      </c>
      <c r="O4639" s="3" t="s">
        <v>3990</v>
      </c>
      <c r="P4639" s="3" t="s">
        <v>484</v>
      </c>
      <c r="Q4639" s="3" t="s">
        <v>6020</v>
      </c>
      <c r="R4639" s="3" t="s">
        <v>5960</v>
      </c>
      <c r="S4639" s="3" t="s">
        <v>5961</v>
      </c>
      <c r="T4639" s="3" t="s">
        <v>5771</v>
      </c>
      <c r="X4639" s="3">
        <v>4637</v>
      </c>
      <c r="Y4639" s="3">
        <v>38671</v>
      </c>
    </row>
    <row r="4640" spans="2:25" x14ac:dyDescent="0.35">
      <c r="B4640" s="3">
        <v>4638</v>
      </c>
      <c r="C4640" s="3" t="s">
        <v>3990</v>
      </c>
      <c r="D4640" s="3" t="s">
        <v>186</v>
      </c>
      <c r="H4640" s="3" t="s">
        <v>3990</v>
      </c>
      <c r="I4640" s="3" t="s">
        <v>186</v>
      </c>
      <c r="J4640" s="9">
        <v>41704</v>
      </c>
      <c r="K4640" s="9">
        <v>41704</v>
      </c>
      <c r="O4640" s="3" t="s">
        <v>3990</v>
      </c>
      <c r="P4640" s="3" t="s">
        <v>186</v>
      </c>
      <c r="Q4640" s="3" t="s">
        <v>6020</v>
      </c>
      <c r="R4640" s="3" t="s">
        <v>5960</v>
      </c>
      <c r="S4640" s="3" t="s">
        <v>5961</v>
      </c>
      <c r="T4640" s="3" t="s">
        <v>5771</v>
      </c>
      <c r="X4640" s="3">
        <v>4638</v>
      </c>
      <c r="Y4640" s="3">
        <v>38671</v>
      </c>
    </row>
    <row r="4641" spans="2:25" x14ac:dyDescent="0.35">
      <c r="B4641" s="3">
        <v>4639</v>
      </c>
      <c r="C4641" s="3" t="s">
        <v>3990</v>
      </c>
      <c r="D4641" s="3" t="s">
        <v>2073</v>
      </c>
      <c r="H4641" s="3" t="s">
        <v>3990</v>
      </c>
      <c r="I4641" s="3" t="s">
        <v>2073</v>
      </c>
      <c r="J4641" s="9">
        <v>41704</v>
      </c>
      <c r="K4641" s="9">
        <v>41704</v>
      </c>
      <c r="O4641" s="3" t="s">
        <v>3990</v>
      </c>
      <c r="P4641" s="3" t="s">
        <v>2073</v>
      </c>
      <c r="Q4641" s="3" t="s">
        <v>6020</v>
      </c>
      <c r="R4641" s="3" t="s">
        <v>5960</v>
      </c>
      <c r="S4641" s="3" t="s">
        <v>5961</v>
      </c>
      <c r="T4641" s="3" t="s">
        <v>5771</v>
      </c>
      <c r="X4641" s="3">
        <v>4639</v>
      </c>
      <c r="Y4641" s="3">
        <v>38671</v>
      </c>
    </row>
    <row r="4642" spans="2:25" x14ac:dyDescent="0.35">
      <c r="B4642" s="3">
        <v>4640</v>
      </c>
      <c r="C4642" s="3" t="s">
        <v>3991</v>
      </c>
      <c r="D4642" s="3" t="s">
        <v>3992</v>
      </c>
      <c r="H4642" s="3" t="s">
        <v>3991</v>
      </c>
      <c r="I4642" s="3" t="s">
        <v>3992</v>
      </c>
      <c r="J4642" s="9">
        <v>41745</v>
      </c>
      <c r="K4642" s="9">
        <v>41751</v>
      </c>
      <c r="O4642" s="3" t="s">
        <v>3991</v>
      </c>
      <c r="P4642" s="3" t="s">
        <v>3992</v>
      </c>
      <c r="Q4642" s="3" t="s">
        <v>5772</v>
      </c>
      <c r="R4642" s="3" t="s">
        <v>6059</v>
      </c>
      <c r="S4642" s="3" t="s">
        <v>6060</v>
      </c>
      <c r="T4642" s="3" t="s">
        <v>5782</v>
      </c>
      <c r="X4642" s="3">
        <v>4640</v>
      </c>
      <c r="Y4642" s="3">
        <v>77041</v>
      </c>
    </row>
    <row r="4643" spans="2:25" x14ac:dyDescent="0.35">
      <c r="B4643" s="3">
        <v>4641</v>
      </c>
      <c r="C4643" s="3" t="s">
        <v>3993</v>
      </c>
      <c r="D4643" s="3" t="s">
        <v>3468</v>
      </c>
      <c r="H4643" s="3" t="s">
        <v>3993</v>
      </c>
      <c r="I4643" s="3" t="s">
        <v>3468</v>
      </c>
      <c r="J4643" s="9">
        <v>40632</v>
      </c>
      <c r="K4643" s="9">
        <v>40633</v>
      </c>
      <c r="O4643" s="3" t="s">
        <v>3993</v>
      </c>
      <c r="P4643" s="3" t="s">
        <v>3468</v>
      </c>
      <c r="Q4643" s="3" t="s">
        <v>5801</v>
      </c>
      <c r="R4643" s="3" t="s">
        <v>7151</v>
      </c>
      <c r="S4643" s="3" t="s">
        <v>7152</v>
      </c>
      <c r="T4643" s="3" t="s">
        <v>5771</v>
      </c>
      <c r="X4643" s="3">
        <v>4641</v>
      </c>
      <c r="Y4643" s="3">
        <v>10009</v>
      </c>
    </row>
    <row r="4644" spans="2:25" x14ac:dyDescent="0.35">
      <c r="B4644" s="3">
        <v>4642</v>
      </c>
      <c r="C4644" s="3" t="s">
        <v>3994</v>
      </c>
      <c r="D4644" s="3" t="s">
        <v>3995</v>
      </c>
      <c r="H4644" s="3" t="s">
        <v>3994</v>
      </c>
      <c r="I4644" s="3" t="s">
        <v>3995</v>
      </c>
      <c r="J4644" s="9">
        <v>40858</v>
      </c>
      <c r="K4644" s="9">
        <v>40862</v>
      </c>
      <c r="O4644" s="3" t="s">
        <v>3994</v>
      </c>
      <c r="P4644" s="3" t="s">
        <v>3995</v>
      </c>
      <c r="Q4644" s="3" t="s">
        <v>5768</v>
      </c>
      <c r="R4644" s="3" t="s">
        <v>7189</v>
      </c>
      <c r="S4644" s="3" t="s">
        <v>7190</v>
      </c>
      <c r="T4644" s="3" t="s">
        <v>5771</v>
      </c>
      <c r="X4644" s="3">
        <v>4642</v>
      </c>
      <c r="Y4644" s="3">
        <v>19601</v>
      </c>
    </row>
    <row r="4645" spans="2:25" x14ac:dyDescent="0.35">
      <c r="B4645" s="3">
        <v>4643</v>
      </c>
      <c r="C4645" s="3" t="s">
        <v>3994</v>
      </c>
      <c r="D4645" s="3" t="s">
        <v>53</v>
      </c>
      <c r="H4645" s="3" t="s">
        <v>3994</v>
      </c>
      <c r="I4645" s="3" t="s">
        <v>53</v>
      </c>
      <c r="J4645" s="9">
        <v>40858</v>
      </c>
      <c r="K4645" s="9">
        <v>40862</v>
      </c>
      <c r="O4645" s="3" t="s">
        <v>3994</v>
      </c>
      <c r="P4645" s="3" t="s">
        <v>53</v>
      </c>
      <c r="Q4645" s="3" t="s">
        <v>5768</v>
      </c>
      <c r="R4645" s="3" t="s">
        <v>7189</v>
      </c>
      <c r="S4645" s="3" t="s">
        <v>7190</v>
      </c>
      <c r="T4645" s="3" t="s">
        <v>5771</v>
      </c>
      <c r="X4645" s="3">
        <v>4643</v>
      </c>
      <c r="Y4645" s="3">
        <v>19601</v>
      </c>
    </row>
    <row r="4646" spans="2:25" x14ac:dyDescent="0.35">
      <c r="B4646" s="3">
        <v>4644</v>
      </c>
      <c r="C4646" s="3" t="s">
        <v>3996</v>
      </c>
      <c r="D4646" s="3" t="s">
        <v>318</v>
      </c>
      <c r="H4646" s="3" t="s">
        <v>3996</v>
      </c>
      <c r="I4646" s="3" t="s">
        <v>318</v>
      </c>
      <c r="J4646" s="9">
        <v>41346</v>
      </c>
      <c r="K4646" s="9">
        <v>41349</v>
      </c>
      <c r="O4646" s="3" t="s">
        <v>3996</v>
      </c>
      <c r="P4646" s="3" t="s">
        <v>318</v>
      </c>
      <c r="Q4646" s="3" t="s">
        <v>5768</v>
      </c>
      <c r="R4646" s="3" t="s">
        <v>6035</v>
      </c>
      <c r="S4646" s="3" t="s">
        <v>6036</v>
      </c>
      <c r="T4646" s="3" t="s">
        <v>5771</v>
      </c>
      <c r="X4646" s="3">
        <v>4644</v>
      </c>
      <c r="Y4646" s="3">
        <v>94109</v>
      </c>
    </row>
    <row r="4647" spans="2:25" x14ac:dyDescent="0.35">
      <c r="B4647" s="3">
        <v>4645</v>
      </c>
      <c r="C4647" s="3" t="s">
        <v>3996</v>
      </c>
      <c r="D4647" s="3" t="s">
        <v>1959</v>
      </c>
      <c r="H4647" s="3" t="s">
        <v>3996</v>
      </c>
      <c r="I4647" s="3" t="s">
        <v>1959</v>
      </c>
      <c r="J4647" s="9">
        <v>41346</v>
      </c>
      <c r="K4647" s="9">
        <v>41349</v>
      </c>
      <c r="O4647" s="3" t="s">
        <v>3996</v>
      </c>
      <c r="P4647" s="3" t="s">
        <v>1959</v>
      </c>
      <c r="Q4647" s="3" t="s">
        <v>5768</v>
      </c>
      <c r="R4647" s="3" t="s">
        <v>6035</v>
      </c>
      <c r="S4647" s="3" t="s">
        <v>6036</v>
      </c>
      <c r="T4647" s="3" t="s">
        <v>5771</v>
      </c>
      <c r="X4647" s="3">
        <v>4645</v>
      </c>
      <c r="Y4647" s="3">
        <v>94109</v>
      </c>
    </row>
    <row r="4648" spans="2:25" x14ac:dyDescent="0.35">
      <c r="B4648" s="3">
        <v>4646</v>
      </c>
      <c r="C4648" s="3" t="s">
        <v>3996</v>
      </c>
      <c r="D4648" s="3" t="s">
        <v>835</v>
      </c>
      <c r="H4648" s="3" t="s">
        <v>3996</v>
      </c>
      <c r="I4648" s="3" t="s">
        <v>835</v>
      </c>
      <c r="J4648" s="9">
        <v>41346</v>
      </c>
      <c r="K4648" s="9">
        <v>41349</v>
      </c>
      <c r="O4648" s="3" t="s">
        <v>3996</v>
      </c>
      <c r="P4648" s="3" t="s">
        <v>835</v>
      </c>
      <c r="Q4648" s="3" t="s">
        <v>5768</v>
      </c>
      <c r="R4648" s="3" t="s">
        <v>6035</v>
      </c>
      <c r="S4648" s="3" t="s">
        <v>6036</v>
      </c>
      <c r="T4648" s="3" t="s">
        <v>5771</v>
      </c>
      <c r="X4648" s="3">
        <v>4646</v>
      </c>
      <c r="Y4648" s="3">
        <v>94109</v>
      </c>
    </row>
    <row r="4649" spans="2:25" x14ac:dyDescent="0.35">
      <c r="B4649" s="3">
        <v>4647</v>
      </c>
      <c r="C4649" s="3" t="s">
        <v>3996</v>
      </c>
      <c r="D4649" s="3" t="s">
        <v>3474</v>
      </c>
      <c r="H4649" s="3" t="s">
        <v>3996</v>
      </c>
      <c r="I4649" s="3" t="s">
        <v>3474</v>
      </c>
      <c r="J4649" s="9">
        <v>41346</v>
      </c>
      <c r="K4649" s="9">
        <v>41349</v>
      </c>
      <c r="O4649" s="3" t="s">
        <v>3996</v>
      </c>
      <c r="P4649" s="3" t="s">
        <v>3474</v>
      </c>
      <c r="Q4649" s="3" t="s">
        <v>5768</v>
      </c>
      <c r="R4649" s="3" t="s">
        <v>6035</v>
      </c>
      <c r="S4649" s="3" t="s">
        <v>6036</v>
      </c>
      <c r="T4649" s="3" t="s">
        <v>5771</v>
      </c>
      <c r="X4649" s="3">
        <v>4647</v>
      </c>
      <c r="Y4649" s="3">
        <v>94109</v>
      </c>
    </row>
    <row r="4650" spans="2:25" x14ac:dyDescent="0.35">
      <c r="B4650" s="3">
        <v>4648</v>
      </c>
      <c r="C4650" s="3" t="s">
        <v>3997</v>
      </c>
      <c r="D4650" s="3" t="s">
        <v>1843</v>
      </c>
      <c r="H4650" s="3" t="s">
        <v>3997</v>
      </c>
      <c r="I4650" s="3" t="s">
        <v>1843</v>
      </c>
      <c r="J4650" s="9">
        <v>41680</v>
      </c>
      <c r="K4650" s="9">
        <v>41685</v>
      </c>
      <c r="O4650" s="3" t="s">
        <v>3997</v>
      </c>
      <c r="P4650" s="3" t="s">
        <v>1843</v>
      </c>
      <c r="Q4650" s="3" t="s">
        <v>5768</v>
      </c>
      <c r="R4650" s="3" t="s">
        <v>6623</v>
      </c>
      <c r="S4650" s="3" t="s">
        <v>6624</v>
      </c>
      <c r="T4650" s="3" t="s">
        <v>5771</v>
      </c>
      <c r="X4650" s="3">
        <v>4648</v>
      </c>
      <c r="Y4650" s="3">
        <v>90045</v>
      </c>
    </row>
    <row r="4651" spans="2:25" x14ac:dyDescent="0.35">
      <c r="B4651" s="3">
        <v>4649</v>
      </c>
      <c r="C4651" s="3" t="s">
        <v>3998</v>
      </c>
      <c r="D4651" s="3" t="s">
        <v>632</v>
      </c>
      <c r="H4651" s="3" t="s">
        <v>3998</v>
      </c>
      <c r="I4651" s="3" t="s">
        <v>632</v>
      </c>
      <c r="J4651" s="9">
        <v>40858</v>
      </c>
      <c r="K4651" s="9">
        <v>40860</v>
      </c>
      <c r="O4651" s="3" t="s">
        <v>3998</v>
      </c>
      <c r="P4651" s="3" t="s">
        <v>632</v>
      </c>
      <c r="Q4651" s="3" t="s">
        <v>5768</v>
      </c>
      <c r="R4651" s="3" t="s">
        <v>5799</v>
      </c>
      <c r="S4651" s="3" t="s">
        <v>5800</v>
      </c>
      <c r="T4651" s="3" t="s">
        <v>5782</v>
      </c>
      <c r="X4651" s="3">
        <v>4649</v>
      </c>
      <c r="Y4651" s="3">
        <v>90004</v>
      </c>
    </row>
    <row r="4652" spans="2:25" x14ac:dyDescent="0.35">
      <c r="B4652" s="3">
        <v>4650</v>
      </c>
      <c r="C4652" s="3" t="s">
        <v>3998</v>
      </c>
      <c r="D4652" s="3" t="s">
        <v>1450</v>
      </c>
      <c r="H4652" s="3" t="s">
        <v>3998</v>
      </c>
      <c r="I4652" s="3" t="s">
        <v>1450</v>
      </c>
      <c r="J4652" s="9">
        <v>40858</v>
      </c>
      <c r="K4652" s="9">
        <v>40860</v>
      </c>
      <c r="O4652" s="3" t="s">
        <v>3998</v>
      </c>
      <c r="P4652" s="3" t="s">
        <v>1450</v>
      </c>
      <c r="Q4652" s="3" t="s">
        <v>5768</v>
      </c>
      <c r="R4652" s="3" t="s">
        <v>5799</v>
      </c>
      <c r="S4652" s="3" t="s">
        <v>5800</v>
      </c>
      <c r="T4652" s="3" t="s">
        <v>5782</v>
      </c>
      <c r="X4652" s="3">
        <v>4650</v>
      </c>
      <c r="Y4652" s="3">
        <v>90004</v>
      </c>
    </row>
    <row r="4653" spans="2:25" x14ac:dyDescent="0.35">
      <c r="B4653" s="3">
        <v>4651</v>
      </c>
      <c r="C4653" s="3" t="s">
        <v>3998</v>
      </c>
      <c r="D4653" s="3" t="s">
        <v>985</v>
      </c>
      <c r="H4653" s="3" t="s">
        <v>3998</v>
      </c>
      <c r="I4653" s="3" t="s">
        <v>985</v>
      </c>
      <c r="J4653" s="9">
        <v>40858</v>
      </c>
      <c r="K4653" s="9">
        <v>40860</v>
      </c>
      <c r="O4653" s="3" t="s">
        <v>3998</v>
      </c>
      <c r="P4653" s="3" t="s">
        <v>985</v>
      </c>
      <c r="Q4653" s="3" t="s">
        <v>5768</v>
      </c>
      <c r="R4653" s="3" t="s">
        <v>5799</v>
      </c>
      <c r="S4653" s="3" t="s">
        <v>5800</v>
      </c>
      <c r="T4653" s="3" t="s">
        <v>5782</v>
      </c>
      <c r="X4653" s="3">
        <v>4651</v>
      </c>
      <c r="Y4653" s="3">
        <v>90004</v>
      </c>
    </row>
    <row r="4654" spans="2:25" x14ac:dyDescent="0.35">
      <c r="B4654" s="3">
        <v>4652</v>
      </c>
      <c r="C4654" s="3" t="s">
        <v>3999</v>
      </c>
      <c r="D4654" s="3" t="s">
        <v>4000</v>
      </c>
      <c r="H4654" s="3" t="s">
        <v>3999</v>
      </c>
      <c r="I4654" s="3" t="s">
        <v>4000</v>
      </c>
      <c r="J4654" s="9">
        <v>41872</v>
      </c>
      <c r="K4654" s="9">
        <v>41877</v>
      </c>
      <c r="O4654" s="3" t="s">
        <v>3999</v>
      </c>
      <c r="P4654" s="3" t="s">
        <v>4000</v>
      </c>
      <c r="Q4654" s="3" t="s">
        <v>5772</v>
      </c>
      <c r="R4654" s="3" t="s">
        <v>7215</v>
      </c>
      <c r="S4654" s="3" t="s">
        <v>7216</v>
      </c>
      <c r="T4654" s="3" t="s">
        <v>5771</v>
      </c>
      <c r="X4654" s="3">
        <v>4652</v>
      </c>
      <c r="Y4654" s="3">
        <v>94109</v>
      </c>
    </row>
    <row r="4655" spans="2:25" x14ac:dyDescent="0.35">
      <c r="B4655" s="3">
        <v>4653</v>
      </c>
      <c r="C4655" s="3" t="s">
        <v>3999</v>
      </c>
      <c r="D4655" s="3" t="s">
        <v>1663</v>
      </c>
      <c r="H4655" s="3" t="s">
        <v>3999</v>
      </c>
      <c r="I4655" s="3" t="s">
        <v>1663</v>
      </c>
      <c r="J4655" s="9">
        <v>41872</v>
      </c>
      <c r="K4655" s="9">
        <v>41877</v>
      </c>
      <c r="O4655" s="3" t="s">
        <v>3999</v>
      </c>
      <c r="P4655" s="3" t="s">
        <v>1663</v>
      </c>
      <c r="Q4655" s="3" t="s">
        <v>5772</v>
      </c>
      <c r="R4655" s="3" t="s">
        <v>7215</v>
      </c>
      <c r="S4655" s="3" t="s">
        <v>7216</v>
      </c>
      <c r="T4655" s="3" t="s">
        <v>5771</v>
      </c>
      <c r="X4655" s="3">
        <v>4653</v>
      </c>
      <c r="Y4655" s="3">
        <v>94109</v>
      </c>
    </row>
    <row r="4656" spans="2:25" x14ac:dyDescent="0.35">
      <c r="B4656" s="3">
        <v>4654</v>
      </c>
      <c r="C4656" s="3" t="s">
        <v>3999</v>
      </c>
      <c r="D4656" s="3" t="s">
        <v>3727</v>
      </c>
      <c r="H4656" s="3" t="s">
        <v>3999</v>
      </c>
      <c r="I4656" s="3" t="s">
        <v>3727</v>
      </c>
      <c r="J4656" s="9">
        <v>41872</v>
      </c>
      <c r="K4656" s="9">
        <v>41877</v>
      </c>
      <c r="O4656" s="3" t="s">
        <v>3999</v>
      </c>
      <c r="P4656" s="3" t="s">
        <v>3727</v>
      </c>
      <c r="Q4656" s="3" t="s">
        <v>5772</v>
      </c>
      <c r="R4656" s="3" t="s">
        <v>7215</v>
      </c>
      <c r="S4656" s="3" t="s">
        <v>7216</v>
      </c>
      <c r="T4656" s="3" t="s">
        <v>5771</v>
      </c>
      <c r="X4656" s="3">
        <v>4654</v>
      </c>
      <c r="Y4656" s="3">
        <v>94109</v>
      </c>
    </row>
    <row r="4657" spans="2:25" x14ac:dyDescent="0.35">
      <c r="B4657" s="3">
        <v>4655</v>
      </c>
      <c r="C4657" s="3" t="s">
        <v>4001</v>
      </c>
      <c r="D4657" s="3" t="s">
        <v>2659</v>
      </c>
      <c r="H4657" s="3" t="s">
        <v>4001</v>
      </c>
      <c r="I4657" s="3" t="s">
        <v>2659</v>
      </c>
      <c r="J4657" s="9">
        <v>41289</v>
      </c>
      <c r="K4657" s="9">
        <v>41291</v>
      </c>
      <c r="O4657" s="3" t="s">
        <v>4001</v>
      </c>
      <c r="P4657" s="3" t="s">
        <v>2659</v>
      </c>
      <c r="Q4657" s="3" t="s">
        <v>5801</v>
      </c>
      <c r="R4657" s="3" t="s">
        <v>6839</v>
      </c>
      <c r="S4657" s="3" t="s">
        <v>6840</v>
      </c>
      <c r="T4657" s="3" t="s">
        <v>5782</v>
      </c>
      <c r="X4657" s="3">
        <v>4655</v>
      </c>
      <c r="Y4657" s="3">
        <v>10009</v>
      </c>
    </row>
    <row r="4658" spans="2:25" x14ac:dyDescent="0.35">
      <c r="B4658" s="3">
        <v>4656</v>
      </c>
      <c r="C4658" s="3" t="s">
        <v>4002</v>
      </c>
      <c r="D4658" s="3" t="s">
        <v>3936</v>
      </c>
      <c r="H4658" s="3" t="s">
        <v>4002</v>
      </c>
      <c r="I4658" s="3" t="s">
        <v>3936</v>
      </c>
      <c r="J4658" s="9">
        <v>40744</v>
      </c>
      <c r="K4658" s="9">
        <v>40746</v>
      </c>
      <c r="O4658" s="3" t="s">
        <v>4002</v>
      </c>
      <c r="P4658" s="3" t="s">
        <v>3936</v>
      </c>
      <c r="Q4658" s="3" t="s">
        <v>5801</v>
      </c>
      <c r="R4658" s="3" t="s">
        <v>6147</v>
      </c>
      <c r="S4658" s="3" t="s">
        <v>6148</v>
      </c>
      <c r="T4658" s="3" t="s">
        <v>5775</v>
      </c>
      <c r="X4658" s="3">
        <v>4656</v>
      </c>
      <c r="Y4658" s="3">
        <v>92105</v>
      </c>
    </row>
    <row r="4659" spans="2:25" x14ac:dyDescent="0.35">
      <c r="B4659" s="3">
        <v>4657</v>
      </c>
      <c r="C4659" s="3" t="s">
        <v>4002</v>
      </c>
      <c r="D4659" s="3" t="s">
        <v>357</v>
      </c>
      <c r="H4659" s="3" t="s">
        <v>4002</v>
      </c>
      <c r="I4659" s="3" t="s">
        <v>357</v>
      </c>
      <c r="J4659" s="9">
        <v>40744</v>
      </c>
      <c r="K4659" s="9">
        <v>40746</v>
      </c>
      <c r="O4659" s="3" t="s">
        <v>4002</v>
      </c>
      <c r="P4659" s="3" t="s">
        <v>357</v>
      </c>
      <c r="Q4659" s="3" t="s">
        <v>5801</v>
      </c>
      <c r="R4659" s="3" t="s">
        <v>6147</v>
      </c>
      <c r="S4659" s="3" t="s">
        <v>6148</v>
      </c>
      <c r="T4659" s="3" t="s">
        <v>5775</v>
      </c>
      <c r="X4659" s="3">
        <v>4657</v>
      </c>
      <c r="Y4659" s="3">
        <v>92105</v>
      </c>
    </row>
    <row r="4660" spans="2:25" x14ac:dyDescent="0.35">
      <c r="B4660" s="3">
        <v>4658</v>
      </c>
      <c r="C4660" s="3" t="s">
        <v>4002</v>
      </c>
      <c r="D4660" s="3" t="s">
        <v>468</v>
      </c>
      <c r="H4660" s="3" t="s">
        <v>4002</v>
      </c>
      <c r="I4660" s="3" t="s">
        <v>468</v>
      </c>
      <c r="J4660" s="9">
        <v>40744</v>
      </c>
      <c r="K4660" s="9">
        <v>40746</v>
      </c>
      <c r="O4660" s="3" t="s">
        <v>4002</v>
      </c>
      <c r="P4660" s="3" t="s">
        <v>468</v>
      </c>
      <c r="Q4660" s="3" t="s">
        <v>5801</v>
      </c>
      <c r="R4660" s="3" t="s">
        <v>6147</v>
      </c>
      <c r="S4660" s="3" t="s">
        <v>6148</v>
      </c>
      <c r="T4660" s="3" t="s">
        <v>5775</v>
      </c>
      <c r="X4660" s="3">
        <v>4658</v>
      </c>
      <c r="Y4660" s="3">
        <v>92105</v>
      </c>
    </row>
    <row r="4661" spans="2:25" x14ac:dyDescent="0.35">
      <c r="B4661" s="3">
        <v>4659</v>
      </c>
      <c r="C4661" s="3" t="s">
        <v>4002</v>
      </c>
      <c r="D4661" s="3" t="s">
        <v>773</v>
      </c>
      <c r="H4661" s="3" t="s">
        <v>4002</v>
      </c>
      <c r="I4661" s="3" t="s">
        <v>773</v>
      </c>
      <c r="J4661" s="9">
        <v>40744</v>
      </c>
      <c r="K4661" s="9">
        <v>40746</v>
      </c>
      <c r="O4661" s="3" t="s">
        <v>4002</v>
      </c>
      <c r="P4661" s="3" t="s">
        <v>773</v>
      </c>
      <c r="Q4661" s="3" t="s">
        <v>5801</v>
      </c>
      <c r="R4661" s="3" t="s">
        <v>6147</v>
      </c>
      <c r="S4661" s="3" t="s">
        <v>6148</v>
      </c>
      <c r="T4661" s="3" t="s">
        <v>5775</v>
      </c>
      <c r="X4661" s="3">
        <v>4659</v>
      </c>
      <c r="Y4661" s="3">
        <v>92105</v>
      </c>
    </row>
    <row r="4662" spans="2:25" x14ac:dyDescent="0.35">
      <c r="B4662" s="3">
        <v>4660</v>
      </c>
      <c r="C4662" s="3" t="s">
        <v>4003</v>
      </c>
      <c r="D4662" s="3" t="s">
        <v>1030</v>
      </c>
      <c r="H4662" s="3" t="s">
        <v>4003</v>
      </c>
      <c r="I4662" s="3" t="s">
        <v>1030</v>
      </c>
      <c r="J4662" s="9">
        <v>41677</v>
      </c>
      <c r="K4662" s="9">
        <v>41682</v>
      </c>
      <c r="O4662" s="3" t="s">
        <v>4003</v>
      </c>
      <c r="P4662" s="3" t="s">
        <v>1030</v>
      </c>
      <c r="Q4662" s="3" t="s">
        <v>5772</v>
      </c>
      <c r="R4662" s="3" t="s">
        <v>6471</v>
      </c>
      <c r="S4662" s="3" t="s">
        <v>6472</v>
      </c>
      <c r="T4662" s="3" t="s">
        <v>5775</v>
      </c>
      <c r="X4662" s="3">
        <v>4660</v>
      </c>
      <c r="Y4662" s="3">
        <v>10024</v>
      </c>
    </row>
    <row r="4663" spans="2:25" x14ac:dyDescent="0.35">
      <c r="B4663" s="3">
        <v>4661</v>
      </c>
      <c r="C4663" s="3" t="s">
        <v>4004</v>
      </c>
      <c r="D4663" s="3" t="s">
        <v>2479</v>
      </c>
      <c r="H4663" s="3" t="s">
        <v>4004</v>
      </c>
      <c r="I4663" s="3" t="s">
        <v>2479</v>
      </c>
      <c r="J4663" s="9">
        <v>41268</v>
      </c>
      <c r="K4663" s="9">
        <v>41272</v>
      </c>
      <c r="O4663" s="3" t="s">
        <v>4004</v>
      </c>
      <c r="P4663" s="3" t="s">
        <v>2479</v>
      </c>
      <c r="Q4663" s="3" t="s">
        <v>5772</v>
      </c>
      <c r="R4663" s="3" t="s">
        <v>5902</v>
      </c>
      <c r="S4663" s="3" t="s">
        <v>5903</v>
      </c>
      <c r="T4663" s="3" t="s">
        <v>5782</v>
      </c>
      <c r="X4663" s="3">
        <v>4661</v>
      </c>
      <c r="Y4663" s="3">
        <v>10011</v>
      </c>
    </row>
    <row r="4664" spans="2:25" x14ac:dyDescent="0.35">
      <c r="B4664" s="3">
        <v>4662</v>
      </c>
      <c r="C4664" s="3" t="s">
        <v>4005</v>
      </c>
      <c r="D4664" s="3" t="s">
        <v>1190</v>
      </c>
      <c r="H4664" s="3" t="s">
        <v>4005</v>
      </c>
      <c r="I4664" s="3" t="s">
        <v>1190</v>
      </c>
      <c r="J4664" s="9">
        <v>41556</v>
      </c>
      <c r="K4664" s="9">
        <v>41561</v>
      </c>
      <c r="O4664" s="3" t="s">
        <v>4005</v>
      </c>
      <c r="P4664" s="3" t="s">
        <v>1190</v>
      </c>
      <c r="Q4664" s="3" t="s">
        <v>5772</v>
      </c>
      <c r="R4664" s="3" t="s">
        <v>6002</v>
      </c>
      <c r="S4664" s="3" t="s">
        <v>6003</v>
      </c>
      <c r="T4664" s="3" t="s">
        <v>5775</v>
      </c>
      <c r="X4664" s="3">
        <v>4662</v>
      </c>
      <c r="Y4664" s="3">
        <v>28205</v>
      </c>
    </row>
    <row r="4665" spans="2:25" x14ac:dyDescent="0.35">
      <c r="B4665" s="3">
        <v>4663</v>
      </c>
      <c r="C4665" s="3" t="s">
        <v>4006</v>
      </c>
      <c r="D4665" s="3" t="s">
        <v>945</v>
      </c>
      <c r="H4665" s="3" t="s">
        <v>4006</v>
      </c>
      <c r="I4665" s="3" t="s">
        <v>945</v>
      </c>
      <c r="J4665" s="9">
        <v>41834</v>
      </c>
      <c r="K4665" s="9">
        <v>41838</v>
      </c>
      <c r="O4665" s="3" t="s">
        <v>4006</v>
      </c>
      <c r="P4665" s="3" t="s">
        <v>945</v>
      </c>
      <c r="Q4665" s="3" t="s">
        <v>5772</v>
      </c>
      <c r="R4665" s="3" t="s">
        <v>6915</v>
      </c>
      <c r="S4665" s="3" t="s">
        <v>6916</v>
      </c>
      <c r="T4665" s="3" t="s">
        <v>5771</v>
      </c>
      <c r="X4665" s="3">
        <v>4663</v>
      </c>
      <c r="Y4665" s="3">
        <v>66212</v>
      </c>
    </row>
    <row r="4666" spans="2:25" x14ac:dyDescent="0.35">
      <c r="B4666" s="3">
        <v>4664</v>
      </c>
      <c r="C4666" s="3" t="s">
        <v>4006</v>
      </c>
      <c r="D4666" s="3" t="s">
        <v>1346</v>
      </c>
      <c r="H4666" s="3" t="s">
        <v>4006</v>
      </c>
      <c r="I4666" s="3" t="s">
        <v>1346</v>
      </c>
      <c r="J4666" s="9">
        <v>41834</v>
      </c>
      <c r="K4666" s="9">
        <v>41838</v>
      </c>
      <c r="O4666" s="3" t="s">
        <v>4006</v>
      </c>
      <c r="P4666" s="3" t="s">
        <v>1346</v>
      </c>
      <c r="Q4666" s="3" t="s">
        <v>5772</v>
      </c>
      <c r="R4666" s="3" t="s">
        <v>6915</v>
      </c>
      <c r="S4666" s="3" t="s">
        <v>6916</v>
      </c>
      <c r="T4666" s="3" t="s">
        <v>5771</v>
      </c>
      <c r="X4666" s="3">
        <v>4664</v>
      </c>
      <c r="Y4666" s="3">
        <v>66212</v>
      </c>
    </row>
    <row r="4667" spans="2:25" x14ac:dyDescent="0.35">
      <c r="B4667" s="3">
        <v>4665</v>
      </c>
      <c r="C4667" s="3" t="s">
        <v>4007</v>
      </c>
      <c r="D4667" s="3" t="s">
        <v>355</v>
      </c>
      <c r="H4667" s="3" t="s">
        <v>4007</v>
      </c>
      <c r="I4667" s="3" t="s">
        <v>355</v>
      </c>
      <c r="J4667" s="9">
        <v>41754</v>
      </c>
      <c r="K4667" s="9">
        <v>41755</v>
      </c>
      <c r="O4667" s="3" t="s">
        <v>4007</v>
      </c>
      <c r="P4667" s="3" t="s">
        <v>355</v>
      </c>
      <c r="Q4667" s="3" t="s">
        <v>5801</v>
      </c>
      <c r="R4667" s="3" t="s">
        <v>6815</v>
      </c>
      <c r="S4667" s="3" t="s">
        <v>6816</v>
      </c>
      <c r="T4667" s="3" t="s">
        <v>5775</v>
      </c>
      <c r="X4667" s="3">
        <v>4665</v>
      </c>
      <c r="Y4667" s="3">
        <v>85204</v>
      </c>
    </row>
    <row r="4668" spans="2:25" x14ac:dyDescent="0.35">
      <c r="B4668" s="3">
        <v>4666</v>
      </c>
      <c r="C4668" s="3" t="s">
        <v>4008</v>
      </c>
      <c r="D4668" s="3" t="s">
        <v>1326</v>
      </c>
      <c r="H4668" s="3" t="s">
        <v>4008</v>
      </c>
      <c r="I4668" s="3" t="s">
        <v>1326</v>
      </c>
      <c r="J4668" s="9">
        <v>40793</v>
      </c>
      <c r="K4668" s="9">
        <v>40799</v>
      </c>
      <c r="O4668" s="3" t="s">
        <v>4008</v>
      </c>
      <c r="P4668" s="3" t="s">
        <v>1326</v>
      </c>
      <c r="Q4668" s="3" t="s">
        <v>5772</v>
      </c>
      <c r="R4668" s="3" t="s">
        <v>5852</v>
      </c>
      <c r="S4668" s="3" t="s">
        <v>5853</v>
      </c>
      <c r="T4668" s="3" t="s">
        <v>5782</v>
      </c>
      <c r="X4668" s="3">
        <v>4666</v>
      </c>
      <c r="Y4668" s="3">
        <v>74133</v>
      </c>
    </row>
    <row r="4669" spans="2:25" x14ac:dyDescent="0.35">
      <c r="B4669" s="3">
        <v>4667</v>
      </c>
      <c r="C4669" s="3" t="s">
        <v>4008</v>
      </c>
      <c r="D4669" s="3" t="s">
        <v>40</v>
      </c>
      <c r="H4669" s="3" t="s">
        <v>4008</v>
      </c>
      <c r="I4669" s="3" t="s">
        <v>40</v>
      </c>
      <c r="J4669" s="9">
        <v>40793</v>
      </c>
      <c r="K4669" s="9">
        <v>40799</v>
      </c>
      <c r="O4669" s="3" t="s">
        <v>4008</v>
      </c>
      <c r="P4669" s="3" t="s">
        <v>40</v>
      </c>
      <c r="Q4669" s="3" t="s">
        <v>5772</v>
      </c>
      <c r="R4669" s="3" t="s">
        <v>5852</v>
      </c>
      <c r="S4669" s="3" t="s">
        <v>5853</v>
      </c>
      <c r="T4669" s="3" t="s">
        <v>5782</v>
      </c>
      <c r="X4669" s="3">
        <v>4667</v>
      </c>
      <c r="Y4669" s="3">
        <v>74133</v>
      </c>
    </row>
    <row r="4670" spans="2:25" x14ac:dyDescent="0.35">
      <c r="B4670" s="3">
        <v>4668</v>
      </c>
      <c r="C4670" s="3" t="s">
        <v>4008</v>
      </c>
      <c r="D4670" s="3" t="s">
        <v>3032</v>
      </c>
      <c r="H4670" s="3" t="s">
        <v>4008</v>
      </c>
      <c r="I4670" s="3" t="s">
        <v>3032</v>
      </c>
      <c r="J4670" s="9">
        <v>40793</v>
      </c>
      <c r="K4670" s="9">
        <v>40799</v>
      </c>
      <c r="O4670" s="3" t="s">
        <v>4008</v>
      </c>
      <c r="P4670" s="3" t="s">
        <v>3032</v>
      </c>
      <c r="Q4670" s="3" t="s">
        <v>5772</v>
      </c>
      <c r="R4670" s="3" t="s">
        <v>5852</v>
      </c>
      <c r="S4670" s="3" t="s">
        <v>5853</v>
      </c>
      <c r="T4670" s="3" t="s">
        <v>5782</v>
      </c>
      <c r="X4670" s="3">
        <v>4668</v>
      </c>
      <c r="Y4670" s="3">
        <v>74133</v>
      </c>
    </row>
    <row r="4671" spans="2:25" x14ac:dyDescent="0.35">
      <c r="B4671" s="3">
        <v>4669</v>
      </c>
      <c r="C4671" s="3" t="s">
        <v>4008</v>
      </c>
      <c r="D4671" s="3" t="s">
        <v>404</v>
      </c>
      <c r="H4671" s="3" t="s">
        <v>4008</v>
      </c>
      <c r="I4671" s="3" t="s">
        <v>404</v>
      </c>
      <c r="J4671" s="9">
        <v>40793</v>
      </c>
      <c r="K4671" s="9">
        <v>40799</v>
      </c>
      <c r="O4671" s="3" t="s">
        <v>4008</v>
      </c>
      <c r="P4671" s="3" t="s">
        <v>404</v>
      </c>
      <c r="Q4671" s="3" t="s">
        <v>5772</v>
      </c>
      <c r="R4671" s="3" t="s">
        <v>5852</v>
      </c>
      <c r="S4671" s="3" t="s">
        <v>5853</v>
      </c>
      <c r="T4671" s="3" t="s">
        <v>5782</v>
      </c>
      <c r="X4671" s="3">
        <v>4669</v>
      </c>
      <c r="Y4671" s="3">
        <v>74133</v>
      </c>
    </row>
    <row r="4672" spans="2:25" x14ac:dyDescent="0.35">
      <c r="B4672" s="3">
        <v>4670</v>
      </c>
      <c r="C4672" s="3" t="s">
        <v>4009</v>
      </c>
      <c r="D4672" s="3" t="s">
        <v>3146</v>
      </c>
      <c r="H4672" s="3" t="s">
        <v>4009</v>
      </c>
      <c r="I4672" s="3" t="s">
        <v>3146</v>
      </c>
      <c r="J4672" s="9">
        <v>41600</v>
      </c>
      <c r="K4672" s="9">
        <v>41607</v>
      </c>
      <c r="O4672" s="3" t="s">
        <v>4009</v>
      </c>
      <c r="P4672" s="3" t="s">
        <v>3146</v>
      </c>
      <c r="Q4672" s="3" t="s">
        <v>5772</v>
      </c>
      <c r="R4672" s="3" t="s">
        <v>6039</v>
      </c>
      <c r="S4672" s="3" t="s">
        <v>6040</v>
      </c>
      <c r="T4672" s="3" t="s">
        <v>5775</v>
      </c>
      <c r="X4672" s="3">
        <v>4670</v>
      </c>
      <c r="Y4672" s="3">
        <v>10035</v>
      </c>
    </row>
    <row r="4673" spans="2:25" x14ac:dyDescent="0.35">
      <c r="B4673" s="3">
        <v>4671</v>
      </c>
      <c r="C4673" s="3" t="s">
        <v>4010</v>
      </c>
      <c r="D4673" s="3" t="s">
        <v>797</v>
      </c>
      <c r="H4673" s="3" t="s">
        <v>4010</v>
      </c>
      <c r="I4673" s="3" t="s">
        <v>797</v>
      </c>
      <c r="J4673" s="9">
        <v>41899</v>
      </c>
      <c r="K4673" s="9">
        <v>41901</v>
      </c>
      <c r="O4673" s="3" t="s">
        <v>4010</v>
      </c>
      <c r="P4673" s="3" t="s">
        <v>797</v>
      </c>
      <c r="Q4673" s="3" t="s">
        <v>5768</v>
      </c>
      <c r="R4673" s="3" t="s">
        <v>7245</v>
      </c>
      <c r="S4673" s="3" t="s">
        <v>7246</v>
      </c>
      <c r="T4673" s="3" t="s">
        <v>5775</v>
      </c>
      <c r="X4673" s="3">
        <v>4671</v>
      </c>
      <c r="Y4673" s="3">
        <v>19143</v>
      </c>
    </row>
    <row r="4674" spans="2:25" x14ac:dyDescent="0.35">
      <c r="B4674" s="3">
        <v>4672</v>
      </c>
      <c r="C4674" s="3" t="s">
        <v>4011</v>
      </c>
      <c r="D4674" s="3" t="s">
        <v>2367</v>
      </c>
      <c r="H4674" s="3" t="s">
        <v>4011</v>
      </c>
      <c r="I4674" s="3" t="s">
        <v>2367</v>
      </c>
      <c r="J4674" s="9">
        <v>41475</v>
      </c>
      <c r="K4674" s="9">
        <v>41481</v>
      </c>
      <c r="O4674" s="3" t="s">
        <v>4011</v>
      </c>
      <c r="P4674" s="3" t="s">
        <v>2367</v>
      </c>
      <c r="Q4674" s="3" t="s">
        <v>5772</v>
      </c>
      <c r="R4674" s="3" t="s">
        <v>6743</v>
      </c>
      <c r="S4674" s="3" t="s">
        <v>6744</v>
      </c>
      <c r="T4674" s="3" t="s">
        <v>5775</v>
      </c>
      <c r="X4674" s="3">
        <v>4672</v>
      </c>
      <c r="Y4674" s="3">
        <v>39401</v>
      </c>
    </row>
    <row r="4675" spans="2:25" x14ac:dyDescent="0.35">
      <c r="B4675" s="3">
        <v>4673</v>
      </c>
      <c r="C4675" s="3" t="s">
        <v>4011</v>
      </c>
      <c r="D4675" s="3" t="s">
        <v>2822</v>
      </c>
      <c r="H4675" s="3" t="s">
        <v>4011</v>
      </c>
      <c r="I4675" s="3" t="s">
        <v>2822</v>
      </c>
      <c r="J4675" s="9">
        <v>41475</v>
      </c>
      <c r="K4675" s="9">
        <v>41481</v>
      </c>
      <c r="O4675" s="3" t="s">
        <v>4011</v>
      </c>
      <c r="P4675" s="3" t="s">
        <v>2822</v>
      </c>
      <c r="Q4675" s="3" t="s">
        <v>5772</v>
      </c>
      <c r="R4675" s="3" t="s">
        <v>6743</v>
      </c>
      <c r="S4675" s="3" t="s">
        <v>6744</v>
      </c>
      <c r="T4675" s="3" t="s">
        <v>5775</v>
      </c>
      <c r="X4675" s="3">
        <v>4673</v>
      </c>
      <c r="Y4675" s="3">
        <v>39401</v>
      </c>
    </row>
    <row r="4676" spans="2:25" x14ac:dyDescent="0.35">
      <c r="B4676" s="3">
        <v>4674</v>
      </c>
      <c r="C4676" s="3" t="s">
        <v>4011</v>
      </c>
      <c r="D4676" s="3" t="s">
        <v>236</v>
      </c>
      <c r="H4676" s="3" t="s">
        <v>4011</v>
      </c>
      <c r="I4676" s="3" t="s">
        <v>236</v>
      </c>
      <c r="J4676" s="9">
        <v>41475</v>
      </c>
      <c r="K4676" s="9">
        <v>41481</v>
      </c>
      <c r="O4676" s="3" t="s">
        <v>4011</v>
      </c>
      <c r="P4676" s="3" t="s">
        <v>236</v>
      </c>
      <c r="Q4676" s="3" t="s">
        <v>5772</v>
      </c>
      <c r="R4676" s="3" t="s">
        <v>6743</v>
      </c>
      <c r="S4676" s="3" t="s">
        <v>6744</v>
      </c>
      <c r="T4676" s="3" t="s">
        <v>5775</v>
      </c>
      <c r="X4676" s="3">
        <v>4674</v>
      </c>
      <c r="Y4676" s="3">
        <v>39401</v>
      </c>
    </row>
    <row r="4677" spans="2:25" x14ac:dyDescent="0.35">
      <c r="B4677" s="3">
        <v>4675</v>
      </c>
      <c r="C4677" s="3" t="s">
        <v>4011</v>
      </c>
      <c r="D4677" s="3" t="s">
        <v>2659</v>
      </c>
      <c r="H4677" s="3" t="s">
        <v>4011</v>
      </c>
      <c r="I4677" s="3" t="s">
        <v>2659</v>
      </c>
      <c r="J4677" s="9">
        <v>41475</v>
      </c>
      <c r="K4677" s="9">
        <v>41481</v>
      </c>
      <c r="O4677" s="3" t="s">
        <v>4011</v>
      </c>
      <c r="P4677" s="3" t="s">
        <v>2659</v>
      </c>
      <c r="Q4677" s="3" t="s">
        <v>5772</v>
      </c>
      <c r="R4677" s="3" t="s">
        <v>6743</v>
      </c>
      <c r="S4677" s="3" t="s">
        <v>6744</v>
      </c>
      <c r="T4677" s="3" t="s">
        <v>5775</v>
      </c>
      <c r="X4677" s="3">
        <v>4675</v>
      </c>
      <c r="Y4677" s="3">
        <v>39401</v>
      </c>
    </row>
    <row r="4678" spans="2:25" x14ac:dyDescent="0.35">
      <c r="B4678" s="3">
        <v>4676</v>
      </c>
      <c r="C4678" s="3" t="s">
        <v>4011</v>
      </c>
      <c r="D4678" s="3" t="s">
        <v>583</v>
      </c>
      <c r="H4678" s="3" t="s">
        <v>4011</v>
      </c>
      <c r="I4678" s="3" t="s">
        <v>583</v>
      </c>
      <c r="J4678" s="9">
        <v>41475</v>
      </c>
      <c r="K4678" s="9">
        <v>41481</v>
      </c>
      <c r="O4678" s="3" t="s">
        <v>4011</v>
      </c>
      <c r="P4678" s="3" t="s">
        <v>583</v>
      </c>
      <c r="Q4678" s="3" t="s">
        <v>5772</v>
      </c>
      <c r="R4678" s="3" t="s">
        <v>6743</v>
      </c>
      <c r="S4678" s="3" t="s">
        <v>6744</v>
      </c>
      <c r="T4678" s="3" t="s">
        <v>5775</v>
      </c>
      <c r="X4678" s="3">
        <v>4676</v>
      </c>
      <c r="Y4678" s="3">
        <v>39401</v>
      </c>
    </row>
    <row r="4679" spans="2:25" x14ac:dyDescent="0.35">
      <c r="B4679" s="3">
        <v>4677</v>
      </c>
      <c r="C4679" s="3" t="s">
        <v>4011</v>
      </c>
      <c r="D4679" s="3" t="s">
        <v>3245</v>
      </c>
      <c r="H4679" s="3" t="s">
        <v>4011</v>
      </c>
      <c r="I4679" s="3" t="s">
        <v>3245</v>
      </c>
      <c r="J4679" s="9">
        <v>41475</v>
      </c>
      <c r="K4679" s="9">
        <v>41481</v>
      </c>
      <c r="O4679" s="3" t="s">
        <v>4011</v>
      </c>
      <c r="P4679" s="3" t="s">
        <v>3245</v>
      </c>
      <c r="Q4679" s="3" t="s">
        <v>5772</v>
      </c>
      <c r="R4679" s="3" t="s">
        <v>6743</v>
      </c>
      <c r="S4679" s="3" t="s">
        <v>6744</v>
      </c>
      <c r="T4679" s="3" t="s">
        <v>5775</v>
      </c>
      <c r="X4679" s="3">
        <v>4677</v>
      </c>
      <c r="Y4679" s="3">
        <v>39401</v>
      </c>
    </row>
    <row r="4680" spans="2:25" x14ac:dyDescent="0.35">
      <c r="B4680" s="3">
        <v>4678</v>
      </c>
      <c r="C4680" s="3" t="s">
        <v>4012</v>
      </c>
      <c r="D4680" s="3" t="s">
        <v>1759</v>
      </c>
      <c r="H4680" s="3" t="s">
        <v>4012</v>
      </c>
      <c r="I4680" s="3" t="s">
        <v>1759</v>
      </c>
      <c r="J4680" s="9">
        <v>41898</v>
      </c>
      <c r="K4680" s="9">
        <v>41904</v>
      </c>
      <c r="O4680" s="3" t="s">
        <v>4012</v>
      </c>
      <c r="P4680" s="3" t="s">
        <v>1759</v>
      </c>
      <c r="Q4680" s="3" t="s">
        <v>5772</v>
      </c>
      <c r="R4680" s="3" t="s">
        <v>6267</v>
      </c>
      <c r="S4680" s="3" t="s">
        <v>6268</v>
      </c>
      <c r="T4680" s="3" t="s">
        <v>5775</v>
      </c>
      <c r="X4680" s="3">
        <v>4678</v>
      </c>
      <c r="Y4680" s="3">
        <v>90049</v>
      </c>
    </row>
    <row r="4681" spans="2:25" x14ac:dyDescent="0.35">
      <c r="B4681" s="3">
        <v>4679</v>
      </c>
      <c r="C4681" s="3" t="s">
        <v>4012</v>
      </c>
      <c r="D4681" s="3" t="s">
        <v>221</v>
      </c>
      <c r="H4681" s="3" t="s">
        <v>4012</v>
      </c>
      <c r="I4681" s="3" t="s">
        <v>221</v>
      </c>
      <c r="J4681" s="9">
        <v>41898</v>
      </c>
      <c r="K4681" s="9">
        <v>41904</v>
      </c>
      <c r="O4681" s="3" t="s">
        <v>4012</v>
      </c>
      <c r="P4681" s="3" t="s">
        <v>221</v>
      </c>
      <c r="Q4681" s="3" t="s">
        <v>5772</v>
      </c>
      <c r="R4681" s="3" t="s">
        <v>6267</v>
      </c>
      <c r="S4681" s="3" t="s">
        <v>6268</v>
      </c>
      <c r="T4681" s="3" t="s">
        <v>5775</v>
      </c>
      <c r="X4681" s="3">
        <v>4679</v>
      </c>
      <c r="Y4681" s="3">
        <v>90049</v>
      </c>
    </row>
    <row r="4682" spans="2:25" x14ac:dyDescent="0.35">
      <c r="B4682" s="3">
        <v>4680</v>
      </c>
      <c r="C4682" s="3" t="s">
        <v>4012</v>
      </c>
      <c r="D4682" s="3" t="s">
        <v>470</v>
      </c>
      <c r="H4682" s="3" t="s">
        <v>4012</v>
      </c>
      <c r="I4682" s="3" t="s">
        <v>470</v>
      </c>
      <c r="J4682" s="9">
        <v>41898</v>
      </c>
      <c r="K4682" s="9">
        <v>41904</v>
      </c>
      <c r="O4682" s="3" t="s">
        <v>4012</v>
      </c>
      <c r="P4682" s="3" t="s">
        <v>470</v>
      </c>
      <c r="Q4682" s="3" t="s">
        <v>5772</v>
      </c>
      <c r="R4682" s="3" t="s">
        <v>6267</v>
      </c>
      <c r="S4682" s="3" t="s">
        <v>6268</v>
      </c>
      <c r="T4682" s="3" t="s">
        <v>5775</v>
      </c>
      <c r="X4682" s="3">
        <v>4680</v>
      </c>
      <c r="Y4682" s="3">
        <v>90049</v>
      </c>
    </row>
    <row r="4683" spans="2:25" x14ac:dyDescent="0.35">
      <c r="B4683" s="3">
        <v>4681</v>
      </c>
      <c r="C4683" s="3" t="s">
        <v>4013</v>
      </c>
      <c r="D4683" s="3" t="s">
        <v>1216</v>
      </c>
      <c r="H4683" s="3" t="s">
        <v>4013</v>
      </c>
      <c r="I4683" s="3" t="s">
        <v>1216</v>
      </c>
      <c r="J4683" s="9">
        <v>40887</v>
      </c>
      <c r="K4683" s="9">
        <v>40891</v>
      </c>
      <c r="O4683" s="3" t="s">
        <v>4013</v>
      </c>
      <c r="P4683" s="3" t="s">
        <v>1216</v>
      </c>
      <c r="Q4683" s="3" t="s">
        <v>5772</v>
      </c>
      <c r="R4683" s="3" t="s">
        <v>5872</v>
      </c>
      <c r="S4683" s="3" t="s">
        <v>5873</v>
      </c>
      <c r="T4683" s="3" t="s">
        <v>5771</v>
      </c>
      <c r="X4683" s="3">
        <v>4681</v>
      </c>
      <c r="Y4683" s="3">
        <v>83605</v>
      </c>
    </row>
    <row r="4684" spans="2:25" x14ac:dyDescent="0.35">
      <c r="B4684" s="3">
        <v>4682</v>
      </c>
      <c r="C4684" s="3" t="s">
        <v>4013</v>
      </c>
      <c r="D4684" s="3" t="s">
        <v>905</v>
      </c>
      <c r="H4684" s="3" t="s">
        <v>4013</v>
      </c>
      <c r="I4684" s="3" t="s">
        <v>905</v>
      </c>
      <c r="J4684" s="9">
        <v>40887</v>
      </c>
      <c r="K4684" s="9">
        <v>40891</v>
      </c>
      <c r="O4684" s="3" t="s">
        <v>4013</v>
      </c>
      <c r="P4684" s="3" t="s">
        <v>905</v>
      </c>
      <c r="Q4684" s="3" t="s">
        <v>5772</v>
      </c>
      <c r="R4684" s="3" t="s">
        <v>5872</v>
      </c>
      <c r="S4684" s="3" t="s">
        <v>5873</v>
      </c>
      <c r="T4684" s="3" t="s">
        <v>5771</v>
      </c>
      <c r="X4684" s="3">
        <v>4682</v>
      </c>
      <c r="Y4684" s="3">
        <v>83605</v>
      </c>
    </row>
    <row r="4685" spans="2:25" x14ac:dyDescent="0.35">
      <c r="B4685" s="3">
        <v>4683</v>
      </c>
      <c r="C4685" s="3" t="s">
        <v>4013</v>
      </c>
      <c r="D4685" s="3" t="s">
        <v>475</v>
      </c>
      <c r="H4685" s="3" t="s">
        <v>4013</v>
      </c>
      <c r="I4685" s="3" t="s">
        <v>475</v>
      </c>
      <c r="J4685" s="9">
        <v>40887</v>
      </c>
      <c r="K4685" s="9">
        <v>40891</v>
      </c>
      <c r="O4685" s="3" t="s">
        <v>4013</v>
      </c>
      <c r="P4685" s="3" t="s">
        <v>475</v>
      </c>
      <c r="Q4685" s="3" t="s">
        <v>5772</v>
      </c>
      <c r="R4685" s="3" t="s">
        <v>5872</v>
      </c>
      <c r="S4685" s="3" t="s">
        <v>5873</v>
      </c>
      <c r="T4685" s="3" t="s">
        <v>5771</v>
      </c>
      <c r="X4685" s="3">
        <v>4683</v>
      </c>
      <c r="Y4685" s="3">
        <v>83605</v>
      </c>
    </row>
    <row r="4686" spans="2:25" x14ac:dyDescent="0.35">
      <c r="B4686" s="3">
        <v>4684</v>
      </c>
      <c r="C4686" s="3" t="s">
        <v>4014</v>
      </c>
      <c r="D4686" s="3" t="s">
        <v>1689</v>
      </c>
      <c r="H4686" s="3" t="s">
        <v>4014</v>
      </c>
      <c r="I4686" s="3" t="s">
        <v>1689</v>
      </c>
      <c r="J4686" s="9">
        <v>40890</v>
      </c>
      <c r="K4686" s="9">
        <v>40894</v>
      </c>
      <c r="O4686" s="3" t="s">
        <v>4014</v>
      </c>
      <c r="P4686" s="3" t="s">
        <v>1689</v>
      </c>
      <c r="Q4686" s="3" t="s">
        <v>5772</v>
      </c>
      <c r="R4686" s="3" t="s">
        <v>7029</v>
      </c>
      <c r="S4686" s="3" t="s">
        <v>7030</v>
      </c>
      <c r="T4686" s="3" t="s">
        <v>5771</v>
      </c>
      <c r="X4686" s="3">
        <v>4684</v>
      </c>
      <c r="Y4686" s="3">
        <v>85023</v>
      </c>
    </row>
    <row r="4687" spans="2:25" x14ac:dyDescent="0.35">
      <c r="B4687" s="3">
        <v>4685</v>
      </c>
      <c r="C4687" s="3" t="s">
        <v>4014</v>
      </c>
      <c r="D4687" s="3" t="s">
        <v>657</v>
      </c>
      <c r="H4687" s="3" t="s">
        <v>4014</v>
      </c>
      <c r="I4687" s="3" t="s">
        <v>657</v>
      </c>
      <c r="J4687" s="9">
        <v>40890</v>
      </c>
      <c r="K4687" s="9">
        <v>40894</v>
      </c>
      <c r="O4687" s="3" t="s">
        <v>4014</v>
      </c>
      <c r="P4687" s="3" t="s">
        <v>657</v>
      </c>
      <c r="Q4687" s="3" t="s">
        <v>5772</v>
      </c>
      <c r="R4687" s="3" t="s">
        <v>7029</v>
      </c>
      <c r="S4687" s="3" t="s">
        <v>7030</v>
      </c>
      <c r="T4687" s="3" t="s">
        <v>5771</v>
      </c>
      <c r="X4687" s="3">
        <v>4685</v>
      </c>
      <c r="Y4687" s="3">
        <v>85023</v>
      </c>
    </row>
    <row r="4688" spans="2:25" x14ac:dyDescent="0.35">
      <c r="B4688" s="3">
        <v>4686</v>
      </c>
      <c r="C4688" s="3" t="s">
        <v>4015</v>
      </c>
      <c r="D4688" s="3" t="s">
        <v>3871</v>
      </c>
      <c r="H4688" s="3" t="s">
        <v>4015</v>
      </c>
      <c r="I4688" s="3" t="s">
        <v>3871</v>
      </c>
      <c r="J4688" s="9">
        <v>41904</v>
      </c>
      <c r="K4688" s="9">
        <v>41910</v>
      </c>
      <c r="O4688" s="3" t="s">
        <v>4015</v>
      </c>
      <c r="P4688" s="3" t="s">
        <v>3871</v>
      </c>
      <c r="Q4688" s="3" t="s">
        <v>5772</v>
      </c>
      <c r="R4688" s="3" t="s">
        <v>6261</v>
      </c>
      <c r="S4688" s="3" t="s">
        <v>6262</v>
      </c>
      <c r="T4688" s="3" t="s">
        <v>5775</v>
      </c>
      <c r="X4688" s="3">
        <v>4686</v>
      </c>
      <c r="Y4688" s="3">
        <v>33142</v>
      </c>
    </row>
    <row r="4689" spans="2:25" x14ac:dyDescent="0.35">
      <c r="B4689" s="3">
        <v>4687</v>
      </c>
      <c r="C4689" s="3" t="s">
        <v>4016</v>
      </c>
      <c r="D4689" s="3" t="s">
        <v>1577</v>
      </c>
      <c r="H4689" s="3" t="s">
        <v>4016</v>
      </c>
      <c r="I4689" s="3" t="s">
        <v>1577</v>
      </c>
      <c r="J4689" s="9">
        <v>41890</v>
      </c>
      <c r="K4689" s="9">
        <v>41894</v>
      </c>
      <c r="O4689" s="3" t="s">
        <v>4016</v>
      </c>
      <c r="P4689" s="3" t="s">
        <v>1577</v>
      </c>
      <c r="Q4689" s="3" t="s">
        <v>5772</v>
      </c>
      <c r="R4689" s="3" t="s">
        <v>6371</v>
      </c>
      <c r="S4689" s="3" t="s">
        <v>6372</v>
      </c>
      <c r="T4689" s="3" t="s">
        <v>5775</v>
      </c>
      <c r="X4689" s="3">
        <v>4687</v>
      </c>
      <c r="Y4689" s="3">
        <v>90004</v>
      </c>
    </row>
    <row r="4690" spans="2:25" x14ac:dyDescent="0.35">
      <c r="B4690" s="3">
        <v>4688</v>
      </c>
      <c r="C4690" s="3" t="s">
        <v>4017</v>
      </c>
      <c r="D4690" s="3" t="s">
        <v>2026</v>
      </c>
      <c r="H4690" s="3" t="s">
        <v>4017</v>
      </c>
      <c r="I4690" s="3" t="s">
        <v>2026</v>
      </c>
      <c r="J4690" s="9">
        <v>41985</v>
      </c>
      <c r="K4690" s="9">
        <v>41992</v>
      </c>
      <c r="O4690" s="3" t="s">
        <v>4017</v>
      </c>
      <c r="P4690" s="3" t="s">
        <v>2026</v>
      </c>
      <c r="Q4690" s="3" t="s">
        <v>5772</v>
      </c>
      <c r="R4690" s="3" t="s">
        <v>6555</v>
      </c>
      <c r="S4690" s="3" t="s">
        <v>6556</v>
      </c>
      <c r="T4690" s="3" t="s">
        <v>5771</v>
      </c>
      <c r="X4690" s="3">
        <v>4688</v>
      </c>
      <c r="Y4690" s="3">
        <v>2740</v>
      </c>
    </row>
    <row r="4691" spans="2:25" x14ac:dyDescent="0.35">
      <c r="B4691" s="3">
        <v>4689</v>
      </c>
      <c r="C4691" s="3" t="s">
        <v>4018</v>
      </c>
      <c r="D4691" s="3" t="s">
        <v>1679</v>
      </c>
      <c r="H4691" s="3" t="s">
        <v>4018</v>
      </c>
      <c r="I4691" s="3" t="s">
        <v>1679</v>
      </c>
      <c r="J4691" s="9">
        <v>41273</v>
      </c>
      <c r="K4691" s="9">
        <v>41277</v>
      </c>
      <c r="O4691" s="3" t="s">
        <v>4018</v>
      </c>
      <c r="P4691" s="3" t="s">
        <v>1679</v>
      </c>
      <c r="Q4691" s="3" t="s">
        <v>5772</v>
      </c>
      <c r="R4691" s="3" t="s">
        <v>5860</v>
      </c>
      <c r="S4691" s="3" t="s">
        <v>5861</v>
      </c>
      <c r="T4691" s="3" t="s">
        <v>5775</v>
      </c>
      <c r="X4691" s="3">
        <v>4689</v>
      </c>
      <c r="Y4691" s="3">
        <v>90049</v>
      </c>
    </row>
    <row r="4692" spans="2:25" x14ac:dyDescent="0.35">
      <c r="B4692" s="3">
        <v>4690</v>
      </c>
      <c r="C4692" s="3" t="s">
        <v>4018</v>
      </c>
      <c r="D4692" s="3" t="s">
        <v>425</v>
      </c>
      <c r="H4692" s="3" t="s">
        <v>4018</v>
      </c>
      <c r="I4692" s="3" t="s">
        <v>425</v>
      </c>
      <c r="J4692" s="9">
        <v>41273</v>
      </c>
      <c r="K4692" s="9">
        <v>41277</v>
      </c>
      <c r="O4692" s="3" t="s">
        <v>4018</v>
      </c>
      <c r="P4692" s="3" t="s">
        <v>425</v>
      </c>
      <c r="Q4692" s="3" t="s">
        <v>5772</v>
      </c>
      <c r="R4692" s="3" t="s">
        <v>5860</v>
      </c>
      <c r="S4692" s="3" t="s">
        <v>5861</v>
      </c>
      <c r="T4692" s="3" t="s">
        <v>5775</v>
      </c>
      <c r="X4692" s="3">
        <v>4690</v>
      </c>
      <c r="Y4692" s="3">
        <v>90049</v>
      </c>
    </row>
    <row r="4693" spans="2:25" x14ac:dyDescent="0.35">
      <c r="B4693" s="3">
        <v>4691</v>
      </c>
      <c r="C4693" s="3" t="s">
        <v>4018</v>
      </c>
      <c r="D4693" s="3" t="s">
        <v>839</v>
      </c>
      <c r="H4693" s="3" t="s">
        <v>4018</v>
      </c>
      <c r="I4693" s="3" t="s">
        <v>839</v>
      </c>
      <c r="J4693" s="9">
        <v>41273</v>
      </c>
      <c r="K4693" s="9">
        <v>41277</v>
      </c>
      <c r="O4693" s="3" t="s">
        <v>4018</v>
      </c>
      <c r="P4693" s="3" t="s">
        <v>839</v>
      </c>
      <c r="Q4693" s="3" t="s">
        <v>5772</v>
      </c>
      <c r="R4693" s="3" t="s">
        <v>5860</v>
      </c>
      <c r="S4693" s="3" t="s">
        <v>5861</v>
      </c>
      <c r="T4693" s="3" t="s">
        <v>5775</v>
      </c>
      <c r="X4693" s="3">
        <v>4691</v>
      </c>
      <c r="Y4693" s="3">
        <v>90049</v>
      </c>
    </row>
    <row r="4694" spans="2:25" x14ac:dyDescent="0.35">
      <c r="B4694" s="3">
        <v>4692</v>
      </c>
      <c r="C4694" s="3" t="s">
        <v>4018</v>
      </c>
      <c r="D4694" s="3" t="s">
        <v>263</v>
      </c>
      <c r="H4694" s="3" t="s">
        <v>4018</v>
      </c>
      <c r="I4694" s="3" t="s">
        <v>263</v>
      </c>
      <c r="J4694" s="9">
        <v>41273</v>
      </c>
      <c r="K4694" s="9">
        <v>41277</v>
      </c>
      <c r="O4694" s="3" t="s">
        <v>4018</v>
      </c>
      <c r="P4694" s="3" t="s">
        <v>263</v>
      </c>
      <c r="Q4694" s="3" t="s">
        <v>5772</v>
      </c>
      <c r="R4694" s="3" t="s">
        <v>5860</v>
      </c>
      <c r="S4694" s="3" t="s">
        <v>5861</v>
      </c>
      <c r="T4694" s="3" t="s">
        <v>5775</v>
      </c>
      <c r="X4694" s="3">
        <v>4692</v>
      </c>
      <c r="Y4694" s="3">
        <v>90049</v>
      </c>
    </row>
    <row r="4695" spans="2:25" x14ac:dyDescent="0.35">
      <c r="B4695" s="3">
        <v>4693</v>
      </c>
      <c r="C4695" s="3" t="s">
        <v>4018</v>
      </c>
      <c r="D4695" s="3" t="s">
        <v>3435</v>
      </c>
      <c r="H4695" s="3" t="s">
        <v>4018</v>
      </c>
      <c r="I4695" s="3" t="s">
        <v>3435</v>
      </c>
      <c r="J4695" s="9">
        <v>41273</v>
      </c>
      <c r="K4695" s="9">
        <v>41277</v>
      </c>
      <c r="O4695" s="3" t="s">
        <v>4018</v>
      </c>
      <c r="P4695" s="3" t="s">
        <v>3435</v>
      </c>
      <c r="Q4695" s="3" t="s">
        <v>5772</v>
      </c>
      <c r="R4695" s="3" t="s">
        <v>5860</v>
      </c>
      <c r="S4695" s="3" t="s">
        <v>5861</v>
      </c>
      <c r="T4695" s="3" t="s">
        <v>5775</v>
      </c>
      <c r="X4695" s="3">
        <v>4693</v>
      </c>
      <c r="Y4695" s="3">
        <v>90049</v>
      </c>
    </row>
    <row r="4696" spans="2:25" x14ac:dyDescent="0.35">
      <c r="B4696" s="3">
        <v>4694</v>
      </c>
      <c r="C4696" s="3" t="s">
        <v>4019</v>
      </c>
      <c r="D4696" s="3" t="s">
        <v>1601</v>
      </c>
      <c r="H4696" s="3" t="s">
        <v>4019</v>
      </c>
      <c r="I4696" s="3" t="s">
        <v>1601</v>
      </c>
      <c r="J4696" s="9">
        <v>41344</v>
      </c>
      <c r="K4696" s="9">
        <v>41345</v>
      </c>
      <c r="O4696" s="3" t="s">
        <v>4019</v>
      </c>
      <c r="P4696" s="3" t="s">
        <v>1601</v>
      </c>
      <c r="Q4696" s="3" t="s">
        <v>5801</v>
      </c>
      <c r="R4696" s="3" t="s">
        <v>6781</v>
      </c>
      <c r="S4696" s="3" t="s">
        <v>6782</v>
      </c>
      <c r="T4696" s="3" t="s">
        <v>5782</v>
      </c>
      <c r="X4696" s="3">
        <v>4694</v>
      </c>
      <c r="Y4696" s="3">
        <v>90008</v>
      </c>
    </row>
    <row r="4697" spans="2:25" x14ac:dyDescent="0.35">
      <c r="B4697" s="3">
        <v>4695</v>
      </c>
      <c r="C4697" s="3" t="s">
        <v>4019</v>
      </c>
      <c r="D4697" s="3" t="s">
        <v>1698</v>
      </c>
      <c r="H4697" s="3" t="s">
        <v>4019</v>
      </c>
      <c r="I4697" s="3" t="s">
        <v>1698</v>
      </c>
      <c r="J4697" s="9">
        <v>41344</v>
      </c>
      <c r="K4697" s="9">
        <v>41345</v>
      </c>
      <c r="O4697" s="3" t="s">
        <v>4019</v>
      </c>
      <c r="P4697" s="3" t="s">
        <v>1698</v>
      </c>
      <c r="Q4697" s="3" t="s">
        <v>5801</v>
      </c>
      <c r="R4697" s="3" t="s">
        <v>6781</v>
      </c>
      <c r="S4697" s="3" t="s">
        <v>6782</v>
      </c>
      <c r="T4697" s="3" t="s">
        <v>5782</v>
      </c>
      <c r="X4697" s="3">
        <v>4695</v>
      </c>
      <c r="Y4697" s="3">
        <v>90008</v>
      </c>
    </row>
    <row r="4698" spans="2:25" x14ac:dyDescent="0.35">
      <c r="B4698" s="3">
        <v>4696</v>
      </c>
      <c r="C4698" s="3" t="s">
        <v>4020</v>
      </c>
      <c r="D4698" s="3" t="s">
        <v>3930</v>
      </c>
      <c r="H4698" s="3" t="s">
        <v>4020</v>
      </c>
      <c r="I4698" s="3" t="s">
        <v>3930</v>
      </c>
      <c r="J4698" s="9">
        <v>40639</v>
      </c>
      <c r="K4698" s="9">
        <v>40645</v>
      </c>
      <c r="O4698" s="3" t="s">
        <v>4020</v>
      </c>
      <c r="P4698" s="3" t="s">
        <v>3930</v>
      </c>
      <c r="Q4698" s="3" t="s">
        <v>5772</v>
      </c>
      <c r="R4698" s="3" t="s">
        <v>7273</v>
      </c>
      <c r="S4698" s="3" t="s">
        <v>7274</v>
      </c>
      <c r="T4698" s="3" t="s">
        <v>5771</v>
      </c>
      <c r="X4698" s="3">
        <v>4696</v>
      </c>
      <c r="Y4698" s="3">
        <v>90049</v>
      </c>
    </row>
    <row r="4699" spans="2:25" x14ac:dyDescent="0.35">
      <c r="B4699" s="3">
        <v>4697</v>
      </c>
      <c r="C4699" s="3" t="s">
        <v>4020</v>
      </c>
      <c r="D4699" s="3" t="s">
        <v>329</v>
      </c>
      <c r="H4699" s="3" t="s">
        <v>4020</v>
      </c>
      <c r="I4699" s="3" t="s">
        <v>329</v>
      </c>
      <c r="J4699" s="9">
        <v>40639</v>
      </c>
      <c r="K4699" s="9">
        <v>40645</v>
      </c>
      <c r="O4699" s="3" t="s">
        <v>4020</v>
      </c>
      <c r="P4699" s="3" t="s">
        <v>329</v>
      </c>
      <c r="Q4699" s="3" t="s">
        <v>5772</v>
      </c>
      <c r="R4699" s="3" t="s">
        <v>7273</v>
      </c>
      <c r="S4699" s="3" t="s">
        <v>7274</v>
      </c>
      <c r="T4699" s="3" t="s">
        <v>5771</v>
      </c>
      <c r="X4699" s="3">
        <v>4697</v>
      </c>
      <c r="Y4699" s="3">
        <v>90049</v>
      </c>
    </row>
    <row r="4700" spans="2:25" x14ac:dyDescent="0.35">
      <c r="B4700" s="3">
        <v>4698</v>
      </c>
      <c r="C4700" s="3" t="s">
        <v>4020</v>
      </c>
      <c r="D4700" s="3" t="s">
        <v>1727</v>
      </c>
      <c r="H4700" s="3" t="s">
        <v>4020</v>
      </c>
      <c r="I4700" s="3" t="s">
        <v>1727</v>
      </c>
      <c r="J4700" s="9">
        <v>40639</v>
      </c>
      <c r="K4700" s="9">
        <v>40645</v>
      </c>
      <c r="O4700" s="3" t="s">
        <v>4020</v>
      </c>
      <c r="P4700" s="3" t="s">
        <v>1727</v>
      </c>
      <c r="Q4700" s="3" t="s">
        <v>5772</v>
      </c>
      <c r="R4700" s="3" t="s">
        <v>7273</v>
      </c>
      <c r="S4700" s="3" t="s">
        <v>7274</v>
      </c>
      <c r="T4700" s="3" t="s">
        <v>5771</v>
      </c>
      <c r="X4700" s="3">
        <v>4698</v>
      </c>
      <c r="Y4700" s="3">
        <v>90049</v>
      </c>
    </row>
    <row r="4701" spans="2:25" x14ac:dyDescent="0.35">
      <c r="B4701" s="3">
        <v>4699</v>
      </c>
      <c r="C4701" s="3" t="s">
        <v>4020</v>
      </c>
      <c r="D4701" s="3" t="s">
        <v>2986</v>
      </c>
      <c r="H4701" s="3" t="s">
        <v>4020</v>
      </c>
      <c r="I4701" s="3" t="s">
        <v>2986</v>
      </c>
      <c r="J4701" s="9">
        <v>40639</v>
      </c>
      <c r="K4701" s="9">
        <v>40645</v>
      </c>
      <c r="O4701" s="3" t="s">
        <v>4020</v>
      </c>
      <c r="P4701" s="3" t="s">
        <v>2986</v>
      </c>
      <c r="Q4701" s="3" t="s">
        <v>5772</v>
      </c>
      <c r="R4701" s="3" t="s">
        <v>7273</v>
      </c>
      <c r="S4701" s="3" t="s">
        <v>7274</v>
      </c>
      <c r="T4701" s="3" t="s">
        <v>5771</v>
      </c>
      <c r="X4701" s="3">
        <v>4699</v>
      </c>
      <c r="Y4701" s="3">
        <v>90049</v>
      </c>
    </row>
    <row r="4702" spans="2:25" x14ac:dyDescent="0.35">
      <c r="B4702" s="3">
        <v>4700</v>
      </c>
      <c r="C4702" s="3" t="s">
        <v>4021</v>
      </c>
      <c r="D4702" s="3" t="s">
        <v>2014</v>
      </c>
      <c r="H4702" s="3" t="s">
        <v>4021</v>
      </c>
      <c r="I4702" s="3" t="s">
        <v>2014</v>
      </c>
      <c r="J4702" s="9">
        <v>41500</v>
      </c>
      <c r="K4702" s="9">
        <v>41500</v>
      </c>
      <c r="O4702" s="3" t="s">
        <v>4021</v>
      </c>
      <c r="P4702" s="3" t="s">
        <v>2014</v>
      </c>
      <c r="Q4702" s="3" t="s">
        <v>6020</v>
      </c>
      <c r="R4702" s="3" t="s">
        <v>6911</v>
      </c>
      <c r="S4702" s="3" t="s">
        <v>6912</v>
      </c>
      <c r="T4702" s="3" t="s">
        <v>5775</v>
      </c>
      <c r="X4702" s="3">
        <v>4700</v>
      </c>
      <c r="Y4702" s="3">
        <v>70065</v>
      </c>
    </row>
    <row r="4703" spans="2:25" x14ac:dyDescent="0.35">
      <c r="B4703" s="3">
        <v>4701</v>
      </c>
      <c r="C4703" s="3" t="s">
        <v>4021</v>
      </c>
      <c r="D4703" s="3" t="s">
        <v>430</v>
      </c>
      <c r="H4703" s="3" t="s">
        <v>4021</v>
      </c>
      <c r="I4703" s="3" t="s">
        <v>430</v>
      </c>
      <c r="J4703" s="9">
        <v>41500</v>
      </c>
      <c r="K4703" s="9">
        <v>41500</v>
      </c>
      <c r="O4703" s="3" t="s">
        <v>4021</v>
      </c>
      <c r="P4703" s="3" t="s">
        <v>430</v>
      </c>
      <c r="Q4703" s="3" t="s">
        <v>6020</v>
      </c>
      <c r="R4703" s="3" t="s">
        <v>6911</v>
      </c>
      <c r="S4703" s="3" t="s">
        <v>6912</v>
      </c>
      <c r="T4703" s="3" t="s">
        <v>5775</v>
      </c>
      <c r="X4703" s="3">
        <v>4701</v>
      </c>
      <c r="Y4703" s="3">
        <v>70065</v>
      </c>
    </row>
    <row r="4704" spans="2:25" x14ac:dyDescent="0.35">
      <c r="B4704" s="3">
        <v>4702</v>
      </c>
      <c r="C4704" s="3" t="s">
        <v>4022</v>
      </c>
      <c r="D4704" s="3" t="s">
        <v>994</v>
      </c>
      <c r="H4704" s="3" t="s">
        <v>4022</v>
      </c>
      <c r="I4704" s="3" t="s">
        <v>994</v>
      </c>
      <c r="J4704" s="9">
        <v>40864</v>
      </c>
      <c r="K4704" s="9">
        <v>40868</v>
      </c>
      <c r="O4704" s="3" t="s">
        <v>4022</v>
      </c>
      <c r="P4704" s="3" t="s">
        <v>994</v>
      </c>
      <c r="Q4704" s="3" t="s">
        <v>5772</v>
      </c>
      <c r="R4704" s="3" t="s">
        <v>5912</v>
      </c>
      <c r="S4704" s="3" t="s">
        <v>5913</v>
      </c>
      <c r="T4704" s="3" t="s">
        <v>5775</v>
      </c>
      <c r="X4704" s="3">
        <v>4702</v>
      </c>
      <c r="Y4704" s="3">
        <v>75104</v>
      </c>
    </row>
    <row r="4705" spans="2:25" x14ac:dyDescent="0.35">
      <c r="B4705" s="3">
        <v>4703</v>
      </c>
      <c r="C4705" s="3" t="s">
        <v>4023</v>
      </c>
      <c r="D4705" s="3" t="s">
        <v>1517</v>
      </c>
      <c r="H4705" s="3" t="s">
        <v>4023</v>
      </c>
      <c r="I4705" s="3" t="s">
        <v>1517</v>
      </c>
      <c r="J4705" s="9">
        <v>41754</v>
      </c>
      <c r="K4705" s="9">
        <v>41757</v>
      </c>
      <c r="O4705" s="3" t="s">
        <v>4023</v>
      </c>
      <c r="P4705" s="3" t="s">
        <v>1517</v>
      </c>
      <c r="Q4705" s="3" t="s">
        <v>5801</v>
      </c>
      <c r="R4705" s="3" t="s">
        <v>6303</v>
      </c>
      <c r="S4705" s="3" t="s">
        <v>6304</v>
      </c>
      <c r="T4705" s="3" t="s">
        <v>5771</v>
      </c>
      <c r="X4705" s="3">
        <v>4703</v>
      </c>
      <c r="Y4705" s="3">
        <v>2908</v>
      </c>
    </row>
    <row r="4706" spans="2:25" x14ac:dyDescent="0.35">
      <c r="B4706" s="3">
        <v>4704</v>
      </c>
      <c r="C4706" s="3" t="s">
        <v>4024</v>
      </c>
      <c r="D4706" s="3" t="s">
        <v>2487</v>
      </c>
      <c r="H4706" s="3" t="s">
        <v>4024</v>
      </c>
      <c r="I4706" s="3" t="s">
        <v>2487</v>
      </c>
      <c r="J4706" s="9">
        <v>41694</v>
      </c>
      <c r="K4706" s="9">
        <v>41701</v>
      </c>
      <c r="O4706" s="3" t="s">
        <v>4024</v>
      </c>
      <c r="P4706" s="3" t="s">
        <v>2487</v>
      </c>
      <c r="Q4706" s="3" t="s">
        <v>5772</v>
      </c>
      <c r="R4706" s="3" t="s">
        <v>6737</v>
      </c>
      <c r="S4706" s="3" t="s">
        <v>6738</v>
      </c>
      <c r="T4706" s="3" t="s">
        <v>5771</v>
      </c>
      <c r="X4706" s="3">
        <v>4704</v>
      </c>
      <c r="Y4706" s="3">
        <v>98115</v>
      </c>
    </row>
    <row r="4707" spans="2:25" x14ac:dyDescent="0.35">
      <c r="B4707" s="3">
        <v>4705</v>
      </c>
      <c r="C4707" s="3" t="s">
        <v>4024</v>
      </c>
      <c r="D4707" s="3" t="s">
        <v>1102</v>
      </c>
      <c r="H4707" s="3" t="s">
        <v>4024</v>
      </c>
      <c r="I4707" s="3" t="s">
        <v>1102</v>
      </c>
      <c r="J4707" s="9">
        <v>41694</v>
      </c>
      <c r="K4707" s="9">
        <v>41701</v>
      </c>
      <c r="O4707" s="3" t="s">
        <v>4024</v>
      </c>
      <c r="P4707" s="3" t="s">
        <v>1102</v>
      </c>
      <c r="Q4707" s="3" t="s">
        <v>5772</v>
      </c>
      <c r="R4707" s="3" t="s">
        <v>6737</v>
      </c>
      <c r="S4707" s="3" t="s">
        <v>6738</v>
      </c>
      <c r="T4707" s="3" t="s">
        <v>5771</v>
      </c>
      <c r="X4707" s="3">
        <v>4705</v>
      </c>
      <c r="Y4707" s="3">
        <v>98115</v>
      </c>
    </row>
    <row r="4708" spans="2:25" x14ac:dyDescent="0.35">
      <c r="B4708" s="3">
        <v>4706</v>
      </c>
      <c r="C4708" s="3" t="s">
        <v>4025</v>
      </c>
      <c r="D4708" s="3" t="s">
        <v>1292</v>
      </c>
      <c r="H4708" s="3" t="s">
        <v>4025</v>
      </c>
      <c r="I4708" s="3" t="s">
        <v>1292</v>
      </c>
      <c r="J4708" s="9">
        <v>41593</v>
      </c>
      <c r="K4708" s="9">
        <v>41594</v>
      </c>
      <c r="O4708" s="3" t="s">
        <v>4025</v>
      </c>
      <c r="P4708" s="3" t="s">
        <v>1292</v>
      </c>
      <c r="Q4708" s="3" t="s">
        <v>5801</v>
      </c>
      <c r="R4708" s="3" t="s">
        <v>6863</v>
      </c>
      <c r="S4708" s="3" t="s">
        <v>6864</v>
      </c>
      <c r="T4708" s="3" t="s">
        <v>5775</v>
      </c>
      <c r="X4708" s="3">
        <v>4706</v>
      </c>
      <c r="Y4708" s="3">
        <v>90049</v>
      </c>
    </row>
    <row r="4709" spans="2:25" x14ac:dyDescent="0.35">
      <c r="B4709" s="3">
        <v>4707</v>
      </c>
      <c r="C4709" s="3" t="s">
        <v>4026</v>
      </c>
      <c r="D4709" s="3" t="s">
        <v>4027</v>
      </c>
      <c r="H4709" s="3" t="s">
        <v>4026</v>
      </c>
      <c r="I4709" s="3" t="s">
        <v>4027</v>
      </c>
      <c r="J4709" s="9">
        <v>41827</v>
      </c>
      <c r="K4709" s="9">
        <v>41827</v>
      </c>
      <c r="O4709" s="3" t="s">
        <v>4026</v>
      </c>
      <c r="P4709" s="3" t="s">
        <v>4027</v>
      </c>
      <c r="Q4709" s="3" t="s">
        <v>6020</v>
      </c>
      <c r="R4709" s="3" t="s">
        <v>7155</v>
      </c>
      <c r="S4709" s="3" t="s">
        <v>7156</v>
      </c>
      <c r="T4709" s="3" t="s">
        <v>5775</v>
      </c>
      <c r="X4709" s="3">
        <v>4707</v>
      </c>
      <c r="Y4709" s="3">
        <v>33142</v>
      </c>
    </row>
    <row r="4710" spans="2:25" x14ac:dyDescent="0.35">
      <c r="B4710" s="3">
        <v>4708</v>
      </c>
      <c r="C4710" s="3" t="s">
        <v>4028</v>
      </c>
      <c r="D4710" s="3" t="s">
        <v>1843</v>
      </c>
      <c r="H4710" s="3" t="s">
        <v>4028</v>
      </c>
      <c r="I4710" s="3" t="s">
        <v>1843</v>
      </c>
      <c r="J4710" s="9">
        <v>41634</v>
      </c>
      <c r="K4710" s="9">
        <v>41641</v>
      </c>
      <c r="O4710" s="3" t="s">
        <v>4028</v>
      </c>
      <c r="P4710" s="3" t="s">
        <v>1843</v>
      </c>
      <c r="Q4710" s="3" t="s">
        <v>5772</v>
      </c>
      <c r="R4710" s="3" t="s">
        <v>6043</v>
      </c>
      <c r="S4710" s="3" t="s">
        <v>6044</v>
      </c>
      <c r="T4710" s="3" t="s">
        <v>5771</v>
      </c>
      <c r="X4710" s="3">
        <v>4708</v>
      </c>
      <c r="Y4710" s="3">
        <v>3060</v>
      </c>
    </row>
    <row r="4711" spans="2:25" x14ac:dyDescent="0.35">
      <c r="B4711" s="3">
        <v>4709</v>
      </c>
      <c r="C4711" s="3" t="s">
        <v>4029</v>
      </c>
      <c r="D4711" s="3" t="s">
        <v>1255</v>
      </c>
      <c r="H4711" s="3" t="s">
        <v>4029</v>
      </c>
      <c r="I4711" s="3" t="s">
        <v>1255</v>
      </c>
      <c r="J4711" s="9">
        <v>41753</v>
      </c>
      <c r="K4711" s="9">
        <v>41755</v>
      </c>
      <c r="O4711" s="3" t="s">
        <v>4029</v>
      </c>
      <c r="P4711" s="3" t="s">
        <v>1255</v>
      </c>
      <c r="Q4711" s="3" t="s">
        <v>5801</v>
      </c>
      <c r="R4711" s="3" t="s">
        <v>6008</v>
      </c>
      <c r="S4711" s="3" t="s">
        <v>6009</v>
      </c>
      <c r="T4711" s="3" t="s">
        <v>5775</v>
      </c>
      <c r="X4711" s="3">
        <v>4709</v>
      </c>
      <c r="Y4711" s="3">
        <v>10011</v>
      </c>
    </row>
    <row r="4712" spans="2:25" x14ac:dyDescent="0.35">
      <c r="B4712" s="3">
        <v>4710</v>
      </c>
      <c r="C4712" s="3" t="s">
        <v>4030</v>
      </c>
      <c r="D4712" s="3" t="s">
        <v>2663</v>
      </c>
      <c r="H4712" s="3" t="s">
        <v>4030</v>
      </c>
      <c r="I4712" s="3" t="s">
        <v>2663</v>
      </c>
      <c r="J4712" s="9">
        <v>41257</v>
      </c>
      <c r="K4712" s="9">
        <v>41261</v>
      </c>
      <c r="O4712" s="3" t="s">
        <v>4030</v>
      </c>
      <c r="P4712" s="3" t="s">
        <v>2663</v>
      </c>
      <c r="Q4712" s="3" t="s">
        <v>5772</v>
      </c>
      <c r="R4712" s="3" t="s">
        <v>6845</v>
      </c>
      <c r="S4712" s="3" t="s">
        <v>6846</v>
      </c>
      <c r="T4712" s="3" t="s">
        <v>5782</v>
      </c>
      <c r="X4712" s="3">
        <v>4710</v>
      </c>
      <c r="Y4712" s="3">
        <v>90036</v>
      </c>
    </row>
    <row r="4713" spans="2:25" x14ac:dyDescent="0.35">
      <c r="B4713" s="3">
        <v>4711</v>
      </c>
      <c r="C4713" s="3" t="s">
        <v>4031</v>
      </c>
      <c r="D4713" s="3" t="s">
        <v>490</v>
      </c>
      <c r="H4713" s="3" t="s">
        <v>4031</v>
      </c>
      <c r="I4713" s="3" t="s">
        <v>490</v>
      </c>
      <c r="J4713" s="9">
        <v>41018</v>
      </c>
      <c r="K4713" s="9">
        <v>41024</v>
      </c>
      <c r="O4713" s="3" t="s">
        <v>4031</v>
      </c>
      <c r="P4713" s="3" t="s">
        <v>490</v>
      </c>
      <c r="Q4713" s="3" t="s">
        <v>5772</v>
      </c>
      <c r="R4713" s="3" t="s">
        <v>6283</v>
      </c>
      <c r="S4713" s="3" t="s">
        <v>6284</v>
      </c>
      <c r="T4713" s="3" t="s">
        <v>5775</v>
      </c>
      <c r="X4713" s="3">
        <v>4711</v>
      </c>
      <c r="Y4713" s="3">
        <v>75007</v>
      </c>
    </row>
    <row r="4714" spans="2:25" x14ac:dyDescent="0.35">
      <c r="B4714" s="3">
        <v>4712</v>
      </c>
      <c r="C4714" s="3" t="s">
        <v>4031</v>
      </c>
      <c r="D4714" s="3" t="s">
        <v>987</v>
      </c>
      <c r="H4714" s="3" t="s">
        <v>4031</v>
      </c>
      <c r="I4714" s="3" t="s">
        <v>987</v>
      </c>
      <c r="J4714" s="9">
        <v>41018</v>
      </c>
      <c r="K4714" s="9">
        <v>41024</v>
      </c>
      <c r="O4714" s="3" t="s">
        <v>4031</v>
      </c>
      <c r="P4714" s="3" t="s">
        <v>987</v>
      </c>
      <c r="Q4714" s="3" t="s">
        <v>5772</v>
      </c>
      <c r="R4714" s="3" t="s">
        <v>6283</v>
      </c>
      <c r="S4714" s="3" t="s">
        <v>6284</v>
      </c>
      <c r="T4714" s="3" t="s">
        <v>5775</v>
      </c>
      <c r="X4714" s="3">
        <v>4712</v>
      </c>
      <c r="Y4714" s="3">
        <v>75007</v>
      </c>
    </row>
    <row r="4715" spans="2:25" x14ac:dyDescent="0.35">
      <c r="B4715" s="3">
        <v>4713</v>
      </c>
      <c r="C4715" s="3" t="s">
        <v>4032</v>
      </c>
      <c r="D4715" s="3" t="s">
        <v>454</v>
      </c>
      <c r="H4715" s="3" t="s">
        <v>4032</v>
      </c>
      <c r="I4715" s="3" t="s">
        <v>454</v>
      </c>
      <c r="J4715" s="9">
        <v>41522</v>
      </c>
      <c r="K4715" s="9">
        <v>41526</v>
      </c>
      <c r="O4715" s="3" t="s">
        <v>4032</v>
      </c>
      <c r="P4715" s="3" t="s">
        <v>454</v>
      </c>
      <c r="Q4715" s="3" t="s">
        <v>5772</v>
      </c>
      <c r="R4715" s="3" t="s">
        <v>7131</v>
      </c>
      <c r="S4715" s="3" t="s">
        <v>7132</v>
      </c>
      <c r="T4715" s="3" t="s">
        <v>5775</v>
      </c>
      <c r="X4715" s="3">
        <v>4713</v>
      </c>
      <c r="Y4715" s="3">
        <v>40324</v>
      </c>
    </row>
    <row r="4716" spans="2:25" x14ac:dyDescent="0.35">
      <c r="B4716" s="3">
        <v>4714</v>
      </c>
      <c r="C4716" s="3" t="s">
        <v>4032</v>
      </c>
      <c r="D4716" s="3" t="s">
        <v>488</v>
      </c>
      <c r="H4716" s="3" t="s">
        <v>4032</v>
      </c>
      <c r="I4716" s="3" t="s">
        <v>488</v>
      </c>
      <c r="J4716" s="9">
        <v>41522</v>
      </c>
      <c r="K4716" s="9">
        <v>41526</v>
      </c>
      <c r="O4716" s="3" t="s">
        <v>4032</v>
      </c>
      <c r="P4716" s="3" t="s">
        <v>488</v>
      </c>
      <c r="Q4716" s="3" t="s">
        <v>5772</v>
      </c>
      <c r="R4716" s="3" t="s">
        <v>7131</v>
      </c>
      <c r="S4716" s="3" t="s">
        <v>7132</v>
      </c>
      <c r="T4716" s="3" t="s">
        <v>5775</v>
      </c>
      <c r="X4716" s="3">
        <v>4714</v>
      </c>
      <c r="Y4716" s="3">
        <v>40324</v>
      </c>
    </row>
    <row r="4717" spans="2:25" x14ac:dyDescent="0.35">
      <c r="B4717" s="3">
        <v>4715</v>
      </c>
      <c r="C4717" s="3" t="s">
        <v>4032</v>
      </c>
      <c r="D4717" s="3" t="s">
        <v>710</v>
      </c>
      <c r="H4717" s="3" t="s">
        <v>4032</v>
      </c>
      <c r="I4717" s="3" t="s">
        <v>710</v>
      </c>
      <c r="J4717" s="9">
        <v>41522</v>
      </c>
      <c r="K4717" s="9">
        <v>41526</v>
      </c>
      <c r="O4717" s="3" t="s">
        <v>4032</v>
      </c>
      <c r="P4717" s="3" t="s">
        <v>710</v>
      </c>
      <c r="Q4717" s="3" t="s">
        <v>5772</v>
      </c>
      <c r="R4717" s="3" t="s">
        <v>7131</v>
      </c>
      <c r="S4717" s="3" t="s">
        <v>7132</v>
      </c>
      <c r="T4717" s="3" t="s">
        <v>5775</v>
      </c>
      <c r="X4717" s="3">
        <v>4715</v>
      </c>
      <c r="Y4717" s="3">
        <v>40324</v>
      </c>
    </row>
    <row r="4718" spans="2:25" x14ac:dyDescent="0.35">
      <c r="B4718" s="3">
        <v>4716</v>
      </c>
      <c r="C4718" s="3" t="s">
        <v>4032</v>
      </c>
      <c r="D4718" s="3" t="s">
        <v>3049</v>
      </c>
      <c r="H4718" s="3" t="s">
        <v>4032</v>
      </c>
      <c r="I4718" s="3" t="s">
        <v>3049</v>
      </c>
      <c r="J4718" s="9">
        <v>41522</v>
      </c>
      <c r="K4718" s="9">
        <v>41526</v>
      </c>
      <c r="O4718" s="3" t="s">
        <v>4032</v>
      </c>
      <c r="P4718" s="3" t="s">
        <v>3049</v>
      </c>
      <c r="Q4718" s="3" t="s">
        <v>5772</v>
      </c>
      <c r="R4718" s="3" t="s">
        <v>7131</v>
      </c>
      <c r="S4718" s="3" t="s">
        <v>7132</v>
      </c>
      <c r="T4718" s="3" t="s">
        <v>5775</v>
      </c>
      <c r="X4718" s="3">
        <v>4716</v>
      </c>
      <c r="Y4718" s="3">
        <v>40324</v>
      </c>
    </row>
    <row r="4719" spans="2:25" x14ac:dyDescent="0.35">
      <c r="B4719" s="3">
        <v>4717</v>
      </c>
      <c r="C4719" s="3" t="s">
        <v>4033</v>
      </c>
      <c r="D4719" s="3" t="s">
        <v>1630</v>
      </c>
      <c r="H4719" s="3" t="s">
        <v>4033</v>
      </c>
      <c r="I4719" s="3" t="s">
        <v>1630</v>
      </c>
      <c r="J4719" s="9">
        <v>41907</v>
      </c>
      <c r="K4719" s="9">
        <v>41912</v>
      </c>
      <c r="O4719" s="3" t="s">
        <v>4033</v>
      </c>
      <c r="P4719" s="3" t="s">
        <v>1630</v>
      </c>
      <c r="Q4719" s="3" t="s">
        <v>5772</v>
      </c>
      <c r="R4719" s="3" t="s">
        <v>6709</v>
      </c>
      <c r="S4719" s="3" t="s">
        <v>6710</v>
      </c>
      <c r="T4719" s="3" t="s">
        <v>5771</v>
      </c>
      <c r="X4719" s="3">
        <v>4717</v>
      </c>
      <c r="Y4719" s="3">
        <v>90008</v>
      </c>
    </row>
    <row r="4720" spans="2:25" x14ac:dyDescent="0.35">
      <c r="B4720" s="3">
        <v>4718</v>
      </c>
      <c r="C4720" s="3" t="s">
        <v>4033</v>
      </c>
      <c r="D4720" s="3" t="s">
        <v>4034</v>
      </c>
      <c r="H4720" s="3" t="s">
        <v>4033</v>
      </c>
      <c r="I4720" s="3" t="s">
        <v>4034</v>
      </c>
      <c r="J4720" s="9">
        <v>41907</v>
      </c>
      <c r="K4720" s="9">
        <v>41912</v>
      </c>
      <c r="O4720" s="3" t="s">
        <v>4033</v>
      </c>
      <c r="P4720" s="3" t="s">
        <v>4034</v>
      </c>
      <c r="Q4720" s="3" t="s">
        <v>5772</v>
      </c>
      <c r="R4720" s="3" t="s">
        <v>6709</v>
      </c>
      <c r="S4720" s="3" t="s">
        <v>6710</v>
      </c>
      <c r="T4720" s="3" t="s">
        <v>5771</v>
      </c>
      <c r="X4720" s="3">
        <v>4718</v>
      </c>
      <c r="Y4720" s="3">
        <v>90008</v>
      </c>
    </row>
    <row r="4721" spans="2:25" x14ac:dyDescent="0.35">
      <c r="B4721" s="3">
        <v>4719</v>
      </c>
      <c r="C4721" s="3" t="s">
        <v>4035</v>
      </c>
      <c r="D4721" s="3" t="s">
        <v>1607</v>
      </c>
      <c r="H4721" s="3" t="s">
        <v>4035</v>
      </c>
      <c r="I4721" s="3" t="s">
        <v>1607</v>
      </c>
      <c r="J4721" s="9">
        <v>41309</v>
      </c>
      <c r="K4721" s="9">
        <v>41313</v>
      </c>
      <c r="O4721" s="3" t="s">
        <v>4035</v>
      </c>
      <c r="P4721" s="3" t="s">
        <v>1607</v>
      </c>
      <c r="Q4721" s="3" t="s">
        <v>5772</v>
      </c>
      <c r="R4721" s="3" t="s">
        <v>5797</v>
      </c>
      <c r="S4721" s="3" t="s">
        <v>5798</v>
      </c>
      <c r="T4721" s="3" t="s">
        <v>5775</v>
      </c>
      <c r="X4721" s="3">
        <v>4719</v>
      </c>
      <c r="Y4721" s="3">
        <v>85635</v>
      </c>
    </row>
    <row r="4722" spans="2:25" x14ac:dyDescent="0.35">
      <c r="B4722" s="3">
        <v>4720</v>
      </c>
      <c r="C4722" s="3" t="s">
        <v>4036</v>
      </c>
      <c r="D4722" s="3" t="s">
        <v>672</v>
      </c>
      <c r="H4722" s="3" t="s">
        <v>4036</v>
      </c>
      <c r="I4722" s="3" t="s">
        <v>672</v>
      </c>
      <c r="J4722" s="9">
        <v>41779</v>
      </c>
      <c r="K4722" s="9">
        <v>41784</v>
      </c>
      <c r="O4722" s="3" t="s">
        <v>4036</v>
      </c>
      <c r="P4722" s="3" t="s">
        <v>672</v>
      </c>
      <c r="Q4722" s="3" t="s">
        <v>5768</v>
      </c>
      <c r="R4722" s="3" t="s">
        <v>6329</v>
      </c>
      <c r="S4722" s="3" t="s">
        <v>6330</v>
      </c>
      <c r="T4722" s="3" t="s">
        <v>5771</v>
      </c>
      <c r="X4722" s="3">
        <v>4720</v>
      </c>
      <c r="Y4722" s="3">
        <v>37918</v>
      </c>
    </row>
    <row r="4723" spans="2:25" x14ac:dyDescent="0.35">
      <c r="B4723" s="3">
        <v>4721</v>
      </c>
      <c r="C4723" s="3" t="s">
        <v>4036</v>
      </c>
      <c r="D4723" s="3" t="s">
        <v>2178</v>
      </c>
      <c r="H4723" s="3" t="s">
        <v>4036</v>
      </c>
      <c r="I4723" s="3" t="s">
        <v>2178</v>
      </c>
      <c r="J4723" s="9">
        <v>41779</v>
      </c>
      <c r="K4723" s="9">
        <v>41784</v>
      </c>
      <c r="O4723" s="3" t="s">
        <v>4036</v>
      </c>
      <c r="P4723" s="3" t="s">
        <v>2178</v>
      </c>
      <c r="Q4723" s="3" t="s">
        <v>5768</v>
      </c>
      <c r="R4723" s="3" t="s">
        <v>6329</v>
      </c>
      <c r="S4723" s="3" t="s">
        <v>6330</v>
      </c>
      <c r="T4723" s="3" t="s">
        <v>5771</v>
      </c>
      <c r="X4723" s="3">
        <v>4721</v>
      </c>
      <c r="Y4723" s="3">
        <v>37918</v>
      </c>
    </row>
    <row r="4724" spans="2:25" x14ac:dyDescent="0.35">
      <c r="B4724" s="3">
        <v>4722</v>
      </c>
      <c r="C4724" s="3" t="s">
        <v>4037</v>
      </c>
      <c r="D4724" s="3" t="s">
        <v>1927</v>
      </c>
      <c r="H4724" s="3" t="s">
        <v>4037</v>
      </c>
      <c r="I4724" s="3" t="s">
        <v>1927</v>
      </c>
      <c r="J4724" s="9">
        <v>41155</v>
      </c>
      <c r="K4724" s="9">
        <v>41160</v>
      </c>
      <c r="O4724" s="3" t="s">
        <v>4037</v>
      </c>
      <c r="P4724" s="3" t="s">
        <v>1927</v>
      </c>
      <c r="Q4724" s="3" t="s">
        <v>5772</v>
      </c>
      <c r="R4724" s="3" t="s">
        <v>6491</v>
      </c>
      <c r="S4724" s="3" t="s">
        <v>6492</v>
      </c>
      <c r="T4724" s="3" t="s">
        <v>5771</v>
      </c>
      <c r="X4724" s="3">
        <v>4722</v>
      </c>
      <c r="Y4724" s="3">
        <v>85705</v>
      </c>
    </row>
    <row r="4725" spans="2:25" x14ac:dyDescent="0.35">
      <c r="B4725" s="3">
        <v>4723</v>
      </c>
      <c r="C4725" s="3" t="s">
        <v>4038</v>
      </c>
      <c r="D4725" s="3" t="s">
        <v>3760</v>
      </c>
      <c r="H4725" s="3" t="s">
        <v>4038</v>
      </c>
      <c r="I4725" s="3" t="s">
        <v>3760</v>
      </c>
      <c r="J4725" s="9">
        <v>41435</v>
      </c>
      <c r="K4725" s="9">
        <v>41442</v>
      </c>
      <c r="O4725" s="3" t="s">
        <v>4038</v>
      </c>
      <c r="P4725" s="3" t="s">
        <v>3760</v>
      </c>
      <c r="Q4725" s="3" t="s">
        <v>5772</v>
      </c>
      <c r="R4725" s="3" t="s">
        <v>6987</v>
      </c>
      <c r="S4725" s="3" t="s">
        <v>6988</v>
      </c>
      <c r="T4725" s="3" t="s">
        <v>5782</v>
      </c>
      <c r="X4725" s="3">
        <v>4723</v>
      </c>
      <c r="Y4725" s="3">
        <v>55407</v>
      </c>
    </row>
    <row r="4726" spans="2:25" x14ac:dyDescent="0.35">
      <c r="B4726" s="3">
        <v>4724</v>
      </c>
      <c r="C4726" s="3" t="s">
        <v>4039</v>
      </c>
      <c r="D4726" s="3" t="s">
        <v>709</v>
      </c>
      <c r="H4726" s="3" t="s">
        <v>4039</v>
      </c>
      <c r="I4726" s="3" t="s">
        <v>709</v>
      </c>
      <c r="J4726" s="9">
        <v>41220</v>
      </c>
      <c r="K4726" s="9">
        <v>41224</v>
      </c>
      <c r="O4726" s="3" t="s">
        <v>4039</v>
      </c>
      <c r="P4726" s="3" t="s">
        <v>709</v>
      </c>
      <c r="Q4726" s="3" t="s">
        <v>5772</v>
      </c>
      <c r="R4726" s="3" t="s">
        <v>6253</v>
      </c>
      <c r="S4726" s="3" t="s">
        <v>6254</v>
      </c>
      <c r="T4726" s="3" t="s">
        <v>5771</v>
      </c>
      <c r="X4726" s="3">
        <v>4724</v>
      </c>
      <c r="Y4726" s="3">
        <v>33142</v>
      </c>
    </row>
    <row r="4727" spans="2:25" x14ac:dyDescent="0.35">
      <c r="B4727" s="3">
        <v>4725</v>
      </c>
      <c r="C4727" s="3" t="s">
        <v>4039</v>
      </c>
      <c r="D4727" s="3" t="s">
        <v>1756</v>
      </c>
      <c r="H4727" s="3" t="s">
        <v>4039</v>
      </c>
      <c r="I4727" s="3" t="s">
        <v>1756</v>
      </c>
      <c r="J4727" s="9">
        <v>41220</v>
      </c>
      <c r="K4727" s="9">
        <v>41224</v>
      </c>
      <c r="O4727" s="3" t="s">
        <v>4039</v>
      </c>
      <c r="P4727" s="3" t="s">
        <v>1756</v>
      </c>
      <c r="Q4727" s="3" t="s">
        <v>5772</v>
      </c>
      <c r="R4727" s="3" t="s">
        <v>6253</v>
      </c>
      <c r="S4727" s="3" t="s">
        <v>6254</v>
      </c>
      <c r="T4727" s="3" t="s">
        <v>5771</v>
      </c>
      <c r="X4727" s="3">
        <v>4725</v>
      </c>
      <c r="Y4727" s="3">
        <v>33142</v>
      </c>
    </row>
    <row r="4728" spans="2:25" x14ac:dyDescent="0.35">
      <c r="B4728" s="3">
        <v>4726</v>
      </c>
      <c r="C4728" s="3" t="s">
        <v>4040</v>
      </c>
      <c r="D4728" s="3" t="s">
        <v>3389</v>
      </c>
      <c r="H4728" s="3" t="s">
        <v>4040</v>
      </c>
      <c r="I4728" s="3" t="s">
        <v>3389</v>
      </c>
      <c r="J4728" s="9">
        <v>41441</v>
      </c>
      <c r="K4728" s="9">
        <v>41444</v>
      </c>
      <c r="O4728" s="3" t="s">
        <v>4040</v>
      </c>
      <c r="P4728" s="3" t="s">
        <v>3389</v>
      </c>
      <c r="Q4728" s="3" t="s">
        <v>5801</v>
      </c>
      <c r="R4728" s="3" t="s">
        <v>6099</v>
      </c>
      <c r="S4728" s="3" t="s">
        <v>6100</v>
      </c>
      <c r="T4728" s="3" t="s">
        <v>5775</v>
      </c>
      <c r="X4728" s="3">
        <v>4726</v>
      </c>
      <c r="Y4728" s="3">
        <v>77036</v>
      </c>
    </row>
    <row r="4729" spans="2:25" x14ac:dyDescent="0.35">
      <c r="B4729" s="3">
        <v>4727</v>
      </c>
      <c r="C4729" s="3" t="s">
        <v>4041</v>
      </c>
      <c r="D4729" s="3" t="s">
        <v>400</v>
      </c>
      <c r="H4729" s="3" t="s">
        <v>4041</v>
      </c>
      <c r="I4729" s="3" t="s">
        <v>400</v>
      </c>
      <c r="J4729" s="9">
        <v>41024</v>
      </c>
      <c r="K4729" s="9">
        <v>41029</v>
      </c>
      <c r="O4729" s="3" t="s">
        <v>4041</v>
      </c>
      <c r="P4729" s="3" t="s">
        <v>400</v>
      </c>
      <c r="Q4729" s="3" t="s">
        <v>5772</v>
      </c>
      <c r="R4729" s="3" t="s">
        <v>7275</v>
      </c>
      <c r="S4729" s="3" t="s">
        <v>7276</v>
      </c>
      <c r="T4729" s="3" t="s">
        <v>5775</v>
      </c>
      <c r="X4729" s="3">
        <v>4727</v>
      </c>
      <c r="Y4729" s="3">
        <v>53209</v>
      </c>
    </row>
    <row r="4730" spans="2:25" x14ac:dyDescent="0.35">
      <c r="B4730" s="3">
        <v>4728</v>
      </c>
      <c r="C4730" s="3" t="s">
        <v>4041</v>
      </c>
      <c r="D4730" s="3" t="s">
        <v>2050</v>
      </c>
      <c r="H4730" s="3" t="s">
        <v>4041</v>
      </c>
      <c r="I4730" s="3" t="s">
        <v>2050</v>
      </c>
      <c r="J4730" s="9">
        <v>41024</v>
      </c>
      <c r="K4730" s="9">
        <v>41029</v>
      </c>
      <c r="O4730" s="3" t="s">
        <v>4041</v>
      </c>
      <c r="P4730" s="3" t="s">
        <v>2050</v>
      </c>
      <c r="Q4730" s="3" t="s">
        <v>5772</v>
      </c>
      <c r="R4730" s="3" t="s">
        <v>7275</v>
      </c>
      <c r="S4730" s="3" t="s">
        <v>7276</v>
      </c>
      <c r="T4730" s="3" t="s">
        <v>5775</v>
      </c>
      <c r="X4730" s="3">
        <v>4728</v>
      </c>
      <c r="Y4730" s="3">
        <v>53209</v>
      </c>
    </row>
    <row r="4731" spans="2:25" x14ac:dyDescent="0.35">
      <c r="B4731" s="3">
        <v>4729</v>
      </c>
      <c r="C4731" s="3" t="s">
        <v>4042</v>
      </c>
      <c r="D4731" s="3" t="s">
        <v>2716</v>
      </c>
      <c r="H4731" s="3" t="s">
        <v>4042</v>
      </c>
      <c r="I4731" s="3" t="s">
        <v>2716</v>
      </c>
      <c r="J4731" s="9">
        <v>41505</v>
      </c>
      <c r="K4731" s="9">
        <v>41507</v>
      </c>
      <c r="O4731" s="3" t="s">
        <v>4042</v>
      </c>
      <c r="P4731" s="3" t="s">
        <v>2716</v>
      </c>
      <c r="Q4731" s="3" t="s">
        <v>5801</v>
      </c>
      <c r="R4731" s="3" t="s">
        <v>7257</v>
      </c>
      <c r="S4731" s="3" t="s">
        <v>7258</v>
      </c>
      <c r="T4731" s="3" t="s">
        <v>5775</v>
      </c>
      <c r="X4731" s="3">
        <v>4729</v>
      </c>
      <c r="Y4731" s="3">
        <v>78539</v>
      </c>
    </row>
    <row r="4732" spans="2:25" x14ac:dyDescent="0.35">
      <c r="B4732" s="3">
        <v>4730</v>
      </c>
      <c r="C4732" s="3" t="s">
        <v>4042</v>
      </c>
      <c r="D4732" s="3" t="s">
        <v>2265</v>
      </c>
      <c r="H4732" s="3" t="s">
        <v>4042</v>
      </c>
      <c r="I4732" s="3" t="s">
        <v>2265</v>
      </c>
      <c r="J4732" s="9">
        <v>41505</v>
      </c>
      <c r="K4732" s="9">
        <v>41507</v>
      </c>
      <c r="O4732" s="3" t="s">
        <v>4042</v>
      </c>
      <c r="P4732" s="3" t="s">
        <v>2265</v>
      </c>
      <c r="Q4732" s="3" t="s">
        <v>5801</v>
      </c>
      <c r="R4732" s="3" t="s">
        <v>7257</v>
      </c>
      <c r="S4732" s="3" t="s">
        <v>7258</v>
      </c>
      <c r="T4732" s="3" t="s">
        <v>5775</v>
      </c>
      <c r="X4732" s="3">
        <v>4730</v>
      </c>
      <c r="Y4732" s="3">
        <v>78539</v>
      </c>
    </row>
    <row r="4733" spans="2:25" x14ac:dyDescent="0.35">
      <c r="B4733" s="3">
        <v>4731</v>
      </c>
      <c r="C4733" s="3" t="s">
        <v>4043</v>
      </c>
      <c r="D4733" s="3" t="s">
        <v>170</v>
      </c>
      <c r="H4733" s="3" t="s">
        <v>4043</v>
      </c>
      <c r="I4733" s="3" t="s">
        <v>170</v>
      </c>
      <c r="J4733" s="9">
        <v>40604</v>
      </c>
      <c r="K4733" s="9">
        <v>40610</v>
      </c>
      <c r="O4733" s="3" t="s">
        <v>4043</v>
      </c>
      <c r="P4733" s="3" t="s">
        <v>170</v>
      </c>
      <c r="Q4733" s="3" t="s">
        <v>5772</v>
      </c>
      <c r="R4733" s="3" t="s">
        <v>6821</v>
      </c>
      <c r="S4733" s="3" t="s">
        <v>6822</v>
      </c>
      <c r="T4733" s="3" t="s">
        <v>5782</v>
      </c>
      <c r="X4733" s="3">
        <v>4731</v>
      </c>
      <c r="Y4733" s="3">
        <v>10009</v>
      </c>
    </row>
    <row r="4734" spans="2:25" x14ac:dyDescent="0.35">
      <c r="B4734" s="3">
        <v>4732</v>
      </c>
      <c r="C4734" s="3" t="s">
        <v>4043</v>
      </c>
      <c r="D4734" s="3" t="s">
        <v>2762</v>
      </c>
      <c r="H4734" s="3" t="s">
        <v>4043</v>
      </c>
      <c r="I4734" s="3" t="s">
        <v>2762</v>
      </c>
      <c r="J4734" s="9">
        <v>40604</v>
      </c>
      <c r="K4734" s="9">
        <v>40610</v>
      </c>
      <c r="O4734" s="3" t="s">
        <v>4043</v>
      </c>
      <c r="P4734" s="3" t="s">
        <v>2762</v>
      </c>
      <c r="Q4734" s="3" t="s">
        <v>5772</v>
      </c>
      <c r="R4734" s="3" t="s">
        <v>6821</v>
      </c>
      <c r="S4734" s="3" t="s">
        <v>6822</v>
      </c>
      <c r="T4734" s="3" t="s">
        <v>5782</v>
      </c>
      <c r="X4734" s="3">
        <v>4732</v>
      </c>
      <c r="Y4734" s="3">
        <v>10009</v>
      </c>
    </row>
    <row r="4735" spans="2:25" x14ac:dyDescent="0.35">
      <c r="B4735" s="3">
        <v>4733</v>
      </c>
      <c r="C4735" s="3" t="s">
        <v>4044</v>
      </c>
      <c r="D4735" s="3" t="s">
        <v>2827</v>
      </c>
      <c r="H4735" s="3" t="s">
        <v>4044</v>
      </c>
      <c r="I4735" s="3" t="s">
        <v>2827</v>
      </c>
      <c r="J4735" s="9">
        <v>40907</v>
      </c>
      <c r="K4735" s="9">
        <v>40911</v>
      </c>
      <c r="O4735" s="3" t="s">
        <v>4044</v>
      </c>
      <c r="P4735" s="3" t="s">
        <v>2827</v>
      </c>
      <c r="Q4735" s="3" t="s">
        <v>5772</v>
      </c>
      <c r="R4735" s="3" t="s">
        <v>6291</v>
      </c>
      <c r="S4735" s="3" t="s">
        <v>6292</v>
      </c>
      <c r="T4735" s="3" t="s">
        <v>5775</v>
      </c>
      <c r="X4735" s="3">
        <v>4733</v>
      </c>
      <c r="Y4735" s="3">
        <v>19120</v>
      </c>
    </row>
    <row r="4736" spans="2:25" x14ac:dyDescent="0.35">
      <c r="B4736" s="3">
        <v>4734</v>
      </c>
      <c r="C4736" s="3" t="s">
        <v>4045</v>
      </c>
      <c r="D4736" s="3" t="s">
        <v>1127</v>
      </c>
      <c r="H4736" s="3" t="s">
        <v>4045</v>
      </c>
      <c r="I4736" s="3" t="s">
        <v>1127</v>
      </c>
      <c r="J4736" s="9">
        <v>41268</v>
      </c>
      <c r="K4736" s="9">
        <v>41273</v>
      </c>
      <c r="O4736" s="3" t="s">
        <v>4045</v>
      </c>
      <c r="P4736" s="3" t="s">
        <v>1127</v>
      </c>
      <c r="Q4736" s="3" t="s">
        <v>5768</v>
      </c>
      <c r="R4736" s="3" t="s">
        <v>6205</v>
      </c>
      <c r="S4736" s="3" t="s">
        <v>6206</v>
      </c>
      <c r="T4736" s="3" t="s">
        <v>5775</v>
      </c>
      <c r="X4736" s="3">
        <v>4734</v>
      </c>
      <c r="Y4736" s="3">
        <v>92037</v>
      </c>
    </row>
    <row r="4737" spans="2:25" x14ac:dyDescent="0.35">
      <c r="B4737" s="3">
        <v>4735</v>
      </c>
      <c r="C4737" s="3" t="s">
        <v>4045</v>
      </c>
      <c r="D4737" s="3" t="s">
        <v>1041</v>
      </c>
      <c r="H4737" s="3" t="s">
        <v>4045</v>
      </c>
      <c r="I4737" s="3" t="s">
        <v>1041</v>
      </c>
      <c r="J4737" s="9">
        <v>41268</v>
      </c>
      <c r="K4737" s="9">
        <v>41273</v>
      </c>
      <c r="O4737" s="3" t="s">
        <v>4045</v>
      </c>
      <c r="P4737" s="3" t="s">
        <v>1041</v>
      </c>
      <c r="Q4737" s="3" t="s">
        <v>5768</v>
      </c>
      <c r="R4737" s="3" t="s">
        <v>6205</v>
      </c>
      <c r="S4737" s="3" t="s">
        <v>6206</v>
      </c>
      <c r="T4737" s="3" t="s">
        <v>5775</v>
      </c>
      <c r="X4737" s="3">
        <v>4735</v>
      </c>
      <c r="Y4737" s="3">
        <v>92037</v>
      </c>
    </row>
    <row r="4738" spans="2:25" x14ac:dyDescent="0.35">
      <c r="B4738" s="3">
        <v>4736</v>
      </c>
      <c r="C4738" s="3" t="s">
        <v>4045</v>
      </c>
      <c r="D4738" s="3" t="s">
        <v>548</v>
      </c>
      <c r="H4738" s="3" t="s">
        <v>4045</v>
      </c>
      <c r="I4738" s="3" t="s">
        <v>548</v>
      </c>
      <c r="J4738" s="9">
        <v>41268</v>
      </c>
      <c r="K4738" s="9">
        <v>41273</v>
      </c>
      <c r="O4738" s="3" t="s">
        <v>4045</v>
      </c>
      <c r="P4738" s="3" t="s">
        <v>548</v>
      </c>
      <c r="Q4738" s="3" t="s">
        <v>5768</v>
      </c>
      <c r="R4738" s="3" t="s">
        <v>6205</v>
      </c>
      <c r="S4738" s="3" t="s">
        <v>6206</v>
      </c>
      <c r="T4738" s="3" t="s">
        <v>5775</v>
      </c>
      <c r="X4738" s="3">
        <v>4736</v>
      </c>
      <c r="Y4738" s="3">
        <v>92037</v>
      </c>
    </row>
    <row r="4739" spans="2:25" x14ac:dyDescent="0.35">
      <c r="B4739" s="3">
        <v>4737</v>
      </c>
      <c r="C4739" s="3" t="s">
        <v>4046</v>
      </c>
      <c r="D4739" s="3" t="s">
        <v>801</v>
      </c>
      <c r="H4739" s="3" t="s">
        <v>4046</v>
      </c>
      <c r="I4739" s="3" t="s">
        <v>801</v>
      </c>
      <c r="J4739" s="9">
        <v>41004</v>
      </c>
      <c r="K4739" s="9">
        <v>41006</v>
      </c>
      <c r="O4739" s="3" t="s">
        <v>4046</v>
      </c>
      <c r="P4739" s="3" t="s">
        <v>801</v>
      </c>
      <c r="Q4739" s="3" t="s">
        <v>5801</v>
      </c>
      <c r="R4739" s="3" t="s">
        <v>5886</v>
      </c>
      <c r="S4739" s="3" t="s">
        <v>5887</v>
      </c>
      <c r="T4739" s="3" t="s">
        <v>5775</v>
      </c>
      <c r="X4739" s="3">
        <v>4737</v>
      </c>
      <c r="Y4739" s="3">
        <v>19120</v>
      </c>
    </row>
    <row r="4740" spans="2:25" x14ac:dyDescent="0.35">
      <c r="B4740" s="3">
        <v>4738</v>
      </c>
      <c r="C4740" s="3" t="s">
        <v>4047</v>
      </c>
      <c r="D4740" s="3" t="s">
        <v>1802</v>
      </c>
      <c r="H4740" s="3" t="s">
        <v>4047</v>
      </c>
      <c r="I4740" s="3" t="s">
        <v>1802</v>
      </c>
      <c r="J4740" s="9">
        <v>40925</v>
      </c>
      <c r="K4740" s="9">
        <v>40931</v>
      </c>
      <c r="O4740" s="3" t="s">
        <v>4047</v>
      </c>
      <c r="P4740" s="3" t="s">
        <v>1802</v>
      </c>
      <c r="Q4740" s="3" t="s">
        <v>5772</v>
      </c>
      <c r="R4740" s="3" t="s">
        <v>7143</v>
      </c>
      <c r="S4740" s="3" t="s">
        <v>7144</v>
      </c>
      <c r="T4740" s="3" t="s">
        <v>5775</v>
      </c>
      <c r="X4740" s="3">
        <v>4738</v>
      </c>
      <c r="Y4740" s="3">
        <v>38134</v>
      </c>
    </row>
    <row r="4741" spans="2:25" x14ac:dyDescent="0.35">
      <c r="B4741" s="3">
        <v>4739</v>
      </c>
      <c r="C4741" s="3" t="s">
        <v>4048</v>
      </c>
      <c r="D4741" s="3" t="s">
        <v>852</v>
      </c>
      <c r="H4741" s="3" t="s">
        <v>4048</v>
      </c>
      <c r="I4741" s="3" t="s">
        <v>852</v>
      </c>
      <c r="J4741" s="9">
        <v>41865</v>
      </c>
      <c r="K4741" s="9">
        <v>41872</v>
      </c>
      <c r="O4741" s="3" t="s">
        <v>4048</v>
      </c>
      <c r="P4741" s="3" t="s">
        <v>852</v>
      </c>
      <c r="Q4741" s="3" t="s">
        <v>5772</v>
      </c>
      <c r="R4741" s="3" t="s">
        <v>6553</v>
      </c>
      <c r="S4741" s="3" t="s">
        <v>6554</v>
      </c>
      <c r="T4741" s="3" t="s">
        <v>5771</v>
      </c>
      <c r="X4741" s="3">
        <v>4739</v>
      </c>
      <c r="Y4741" s="3">
        <v>19120</v>
      </c>
    </row>
    <row r="4742" spans="2:25" x14ac:dyDescent="0.35">
      <c r="B4742" s="3">
        <v>4740</v>
      </c>
      <c r="C4742" s="3" t="s">
        <v>4049</v>
      </c>
      <c r="D4742" s="3" t="s">
        <v>790</v>
      </c>
      <c r="H4742" s="3" t="s">
        <v>4049</v>
      </c>
      <c r="I4742" s="3" t="s">
        <v>790</v>
      </c>
      <c r="J4742" s="9">
        <v>41274</v>
      </c>
      <c r="K4742" s="9">
        <v>41278</v>
      </c>
      <c r="O4742" s="3" t="s">
        <v>4049</v>
      </c>
      <c r="P4742" s="3" t="s">
        <v>790</v>
      </c>
      <c r="Q4742" s="3" t="s">
        <v>5772</v>
      </c>
      <c r="R4742" s="3" t="s">
        <v>7277</v>
      </c>
      <c r="S4742" s="3" t="s">
        <v>7278</v>
      </c>
      <c r="T4742" s="3" t="s">
        <v>5775</v>
      </c>
      <c r="X4742" s="3">
        <v>4740</v>
      </c>
      <c r="Y4742" s="3">
        <v>78745</v>
      </c>
    </row>
    <row r="4743" spans="2:25" x14ac:dyDescent="0.35">
      <c r="B4743" s="3">
        <v>4741</v>
      </c>
      <c r="C4743" s="3" t="s">
        <v>4049</v>
      </c>
      <c r="D4743" s="3" t="s">
        <v>1120</v>
      </c>
      <c r="H4743" s="3" t="s">
        <v>4049</v>
      </c>
      <c r="I4743" s="3" t="s">
        <v>1120</v>
      </c>
      <c r="J4743" s="9">
        <v>41274</v>
      </c>
      <c r="K4743" s="9">
        <v>41278</v>
      </c>
      <c r="O4743" s="3" t="s">
        <v>4049</v>
      </c>
      <c r="P4743" s="3" t="s">
        <v>1120</v>
      </c>
      <c r="Q4743" s="3" t="s">
        <v>5772</v>
      </c>
      <c r="R4743" s="3" t="s">
        <v>7277</v>
      </c>
      <c r="S4743" s="3" t="s">
        <v>7278</v>
      </c>
      <c r="T4743" s="3" t="s">
        <v>5775</v>
      </c>
      <c r="X4743" s="3">
        <v>4741</v>
      </c>
      <c r="Y4743" s="3">
        <v>78745</v>
      </c>
    </row>
    <row r="4744" spans="2:25" x14ac:dyDescent="0.35">
      <c r="B4744" s="3">
        <v>4742</v>
      </c>
      <c r="C4744" s="3" t="s">
        <v>4049</v>
      </c>
      <c r="D4744" s="3" t="s">
        <v>393</v>
      </c>
      <c r="H4744" s="3" t="s">
        <v>4049</v>
      </c>
      <c r="I4744" s="3" t="s">
        <v>393</v>
      </c>
      <c r="J4744" s="9">
        <v>41274</v>
      </c>
      <c r="K4744" s="9">
        <v>41278</v>
      </c>
      <c r="O4744" s="3" t="s">
        <v>4049</v>
      </c>
      <c r="P4744" s="3" t="s">
        <v>393</v>
      </c>
      <c r="Q4744" s="3" t="s">
        <v>5772</v>
      </c>
      <c r="R4744" s="3" t="s">
        <v>7277</v>
      </c>
      <c r="S4744" s="3" t="s">
        <v>7278</v>
      </c>
      <c r="T4744" s="3" t="s">
        <v>5775</v>
      </c>
      <c r="X4744" s="3">
        <v>4742</v>
      </c>
      <c r="Y4744" s="3">
        <v>78745</v>
      </c>
    </row>
    <row r="4745" spans="2:25" x14ac:dyDescent="0.35">
      <c r="B4745" s="3">
        <v>4743</v>
      </c>
      <c r="C4745" s="3" t="s">
        <v>4050</v>
      </c>
      <c r="D4745" s="3" t="s">
        <v>1946</v>
      </c>
      <c r="H4745" s="3" t="s">
        <v>4050</v>
      </c>
      <c r="I4745" s="3" t="s">
        <v>1946</v>
      </c>
      <c r="J4745" s="9">
        <v>41999</v>
      </c>
      <c r="K4745" s="9">
        <v>42003</v>
      </c>
      <c r="O4745" s="3" t="s">
        <v>4050</v>
      </c>
      <c r="P4745" s="3" t="s">
        <v>1946</v>
      </c>
      <c r="Q4745" s="3" t="s">
        <v>5772</v>
      </c>
      <c r="R4745" s="3" t="s">
        <v>5916</v>
      </c>
      <c r="S4745" s="3" t="s">
        <v>5917</v>
      </c>
      <c r="T4745" s="3" t="s">
        <v>5771</v>
      </c>
      <c r="X4745" s="3">
        <v>4743</v>
      </c>
      <c r="Y4745" s="3">
        <v>90008</v>
      </c>
    </row>
    <row r="4746" spans="2:25" x14ac:dyDescent="0.35">
      <c r="B4746" s="3">
        <v>4744</v>
      </c>
      <c r="C4746" s="3" t="s">
        <v>4050</v>
      </c>
      <c r="D4746" s="3" t="s">
        <v>318</v>
      </c>
      <c r="H4746" s="3" t="s">
        <v>4050</v>
      </c>
      <c r="I4746" s="3" t="s">
        <v>318</v>
      </c>
      <c r="J4746" s="9">
        <v>41999</v>
      </c>
      <c r="K4746" s="9">
        <v>42003</v>
      </c>
      <c r="O4746" s="3" t="s">
        <v>4050</v>
      </c>
      <c r="P4746" s="3" t="s">
        <v>318</v>
      </c>
      <c r="Q4746" s="3" t="s">
        <v>5772</v>
      </c>
      <c r="R4746" s="3" t="s">
        <v>5916</v>
      </c>
      <c r="S4746" s="3" t="s">
        <v>5917</v>
      </c>
      <c r="T4746" s="3" t="s">
        <v>5771</v>
      </c>
      <c r="X4746" s="3">
        <v>4744</v>
      </c>
      <c r="Y4746" s="3">
        <v>90008</v>
      </c>
    </row>
    <row r="4747" spans="2:25" x14ac:dyDescent="0.35">
      <c r="B4747" s="3">
        <v>4745</v>
      </c>
      <c r="C4747" s="3" t="s">
        <v>4051</v>
      </c>
      <c r="D4747" s="3" t="s">
        <v>575</v>
      </c>
      <c r="H4747" s="3" t="s">
        <v>4051</v>
      </c>
      <c r="I4747" s="3" t="s">
        <v>575</v>
      </c>
      <c r="J4747" s="9">
        <v>41519</v>
      </c>
      <c r="K4747" s="9">
        <v>41525</v>
      </c>
      <c r="O4747" s="3" t="s">
        <v>4051</v>
      </c>
      <c r="P4747" s="3" t="s">
        <v>575</v>
      </c>
      <c r="Q4747" s="3" t="s">
        <v>5772</v>
      </c>
      <c r="R4747" s="3" t="s">
        <v>6283</v>
      </c>
      <c r="S4747" s="3" t="s">
        <v>6284</v>
      </c>
      <c r="T4747" s="3" t="s">
        <v>5775</v>
      </c>
      <c r="X4747" s="3">
        <v>4745</v>
      </c>
      <c r="Y4747" s="3">
        <v>10011</v>
      </c>
    </row>
    <row r="4748" spans="2:25" x14ac:dyDescent="0.35">
      <c r="B4748" s="3">
        <v>4746</v>
      </c>
      <c r="C4748" s="3" t="s">
        <v>4051</v>
      </c>
      <c r="D4748" s="3" t="s">
        <v>2638</v>
      </c>
      <c r="H4748" s="3" t="s">
        <v>4051</v>
      </c>
      <c r="I4748" s="3" t="s">
        <v>2638</v>
      </c>
      <c r="J4748" s="9">
        <v>41519</v>
      </c>
      <c r="K4748" s="9">
        <v>41525</v>
      </c>
      <c r="O4748" s="3" t="s">
        <v>4051</v>
      </c>
      <c r="P4748" s="3" t="s">
        <v>2638</v>
      </c>
      <c r="Q4748" s="3" t="s">
        <v>5772</v>
      </c>
      <c r="R4748" s="3" t="s">
        <v>6283</v>
      </c>
      <c r="S4748" s="3" t="s">
        <v>6284</v>
      </c>
      <c r="T4748" s="3" t="s">
        <v>5775</v>
      </c>
      <c r="X4748" s="3">
        <v>4746</v>
      </c>
      <c r="Y4748" s="3">
        <v>10011</v>
      </c>
    </row>
    <row r="4749" spans="2:25" x14ac:dyDescent="0.35">
      <c r="B4749" s="3">
        <v>4747</v>
      </c>
      <c r="C4749" s="3" t="s">
        <v>4051</v>
      </c>
      <c r="D4749" s="3" t="s">
        <v>634</v>
      </c>
      <c r="H4749" s="3" t="s">
        <v>4051</v>
      </c>
      <c r="I4749" s="3" t="s">
        <v>634</v>
      </c>
      <c r="J4749" s="9">
        <v>41519</v>
      </c>
      <c r="K4749" s="9">
        <v>41525</v>
      </c>
      <c r="O4749" s="3" t="s">
        <v>4051</v>
      </c>
      <c r="P4749" s="3" t="s">
        <v>634</v>
      </c>
      <c r="Q4749" s="3" t="s">
        <v>5772</v>
      </c>
      <c r="R4749" s="3" t="s">
        <v>6283</v>
      </c>
      <c r="S4749" s="3" t="s">
        <v>6284</v>
      </c>
      <c r="T4749" s="3" t="s">
        <v>5775</v>
      </c>
      <c r="X4749" s="3">
        <v>4747</v>
      </c>
      <c r="Y4749" s="3">
        <v>10011</v>
      </c>
    </row>
    <row r="4750" spans="2:25" x14ac:dyDescent="0.35">
      <c r="B4750" s="3">
        <v>4748</v>
      </c>
      <c r="C4750" s="3" t="s">
        <v>4051</v>
      </c>
      <c r="D4750" s="3" t="s">
        <v>526</v>
      </c>
      <c r="H4750" s="3" t="s">
        <v>4051</v>
      </c>
      <c r="I4750" s="3" t="s">
        <v>526</v>
      </c>
      <c r="J4750" s="9">
        <v>41519</v>
      </c>
      <c r="K4750" s="9">
        <v>41525</v>
      </c>
      <c r="O4750" s="3" t="s">
        <v>4051</v>
      </c>
      <c r="P4750" s="3" t="s">
        <v>526</v>
      </c>
      <c r="Q4750" s="3" t="s">
        <v>5772</v>
      </c>
      <c r="R4750" s="3" t="s">
        <v>6283</v>
      </c>
      <c r="S4750" s="3" t="s">
        <v>6284</v>
      </c>
      <c r="T4750" s="3" t="s">
        <v>5775</v>
      </c>
      <c r="X4750" s="3">
        <v>4748</v>
      </c>
      <c r="Y4750" s="3">
        <v>10011</v>
      </c>
    </row>
    <row r="4751" spans="2:25" x14ac:dyDescent="0.35">
      <c r="B4751" s="3">
        <v>4749</v>
      </c>
      <c r="C4751" s="3" t="s">
        <v>4052</v>
      </c>
      <c r="D4751" s="3" t="s">
        <v>1833</v>
      </c>
      <c r="H4751" s="3" t="s">
        <v>4052</v>
      </c>
      <c r="I4751" s="3" t="s">
        <v>1833</v>
      </c>
      <c r="J4751" s="9">
        <v>41857</v>
      </c>
      <c r="K4751" s="9">
        <v>41860</v>
      </c>
      <c r="O4751" s="3" t="s">
        <v>4052</v>
      </c>
      <c r="P4751" s="3" t="s">
        <v>1833</v>
      </c>
      <c r="Q4751" s="3" t="s">
        <v>5801</v>
      </c>
      <c r="R4751" s="3" t="s">
        <v>6263</v>
      </c>
      <c r="S4751" s="3" t="s">
        <v>6264</v>
      </c>
      <c r="T4751" s="3" t="s">
        <v>5782</v>
      </c>
      <c r="X4751" s="3">
        <v>4749</v>
      </c>
      <c r="Y4751" s="3">
        <v>77070</v>
      </c>
    </row>
    <row r="4752" spans="2:25" x14ac:dyDescent="0.35">
      <c r="B4752" s="3">
        <v>4750</v>
      </c>
      <c r="C4752" s="3" t="s">
        <v>4053</v>
      </c>
      <c r="D4752" s="3" t="s">
        <v>2942</v>
      </c>
      <c r="H4752" s="3" t="s">
        <v>4053</v>
      </c>
      <c r="I4752" s="3" t="s">
        <v>2942</v>
      </c>
      <c r="J4752" s="9">
        <v>40593</v>
      </c>
      <c r="K4752" s="9">
        <v>40593</v>
      </c>
      <c r="O4752" s="3" t="s">
        <v>4053</v>
      </c>
      <c r="P4752" s="3" t="s">
        <v>2942</v>
      </c>
      <c r="Q4752" s="3" t="s">
        <v>6020</v>
      </c>
      <c r="R4752" s="3" t="s">
        <v>6843</v>
      </c>
      <c r="S4752" s="3" t="s">
        <v>6844</v>
      </c>
      <c r="T4752" s="3" t="s">
        <v>5775</v>
      </c>
      <c r="X4752" s="3">
        <v>4750</v>
      </c>
      <c r="Y4752" s="3">
        <v>79424</v>
      </c>
    </row>
    <row r="4753" spans="2:25" x14ac:dyDescent="0.35">
      <c r="B4753" s="3">
        <v>4751</v>
      </c>
      <c r="C4753" s="3" t="s">
        <v>4054</v>
      </c>
      <c r="D4753" s="3" t="s">
        <v>2558</v>
      </c>
      <c r="H4753" s="3" t="s">
        <v>4054</v>
      </c>
      <c r="I4753" s="3" t="s">
        <v>2558</v>
      </c>
      <c r="J4753" s="9">
        <v>41601</v>
      </c>
      <c r="K4753" s="9">
        <v>41606</v>
      </c>
      <c r="O4753" s="3" t="s">
        <v>4054</v>
      </c>
      <c r="P4753" s="3" t="s">
        <v>2558</v>
      </c>
      <c r="Q4753" s="3" t="s">
        <v>5772</v>
      </c>
      <c r="R4753" s="3" t="s">
        <v>6315</v>
      </c>
      <c r="S4753" s="3" t="s">
        <v>6316</v>
      </c>
      <c r="T4753" s="3" t="s">
        <v>5775</v>
      </c>
      <c r="X4753" s="3">
        <v>4751</v>
      </c>
      <c r="Y4753" s="3">
        <v>77095</v>
      </c>
    </row>
    <row r="4754" spans="2:25" x14ac:dyDescent="0.35">
      <c r="B4754" s="3">
        <v>4752</v>
      </c>
      <c r="C4754" s="3" t="s">
        <v>4054</v>
      </c>
      <c r="D4754" s="3" t="s">
        <v>2996</v>
      </c>
      <c r="H4754" s="3" t="s">
        <v>4054</v>
      </c>
      <c r="I4754" s="3" t="s">
        <v>2996</v>
      </c>
      <c r="J4754" s="9">
        <v>41601</v>
      </c>
      <c r="K4754" s="9">
        <v>41606</v>
      </c>
      <c r="O4754" s="3" t="s">
        <v>4054</v>
      </c>
      <c r="P4754" s="3" t="s">
        <v>2996</v>
      </c>
      <c r="Q4754" s="3" t="s">
        <v>5772</v>
      </c>
      <c r="R4754" s="3" t="s">
        <v>6315</v>
      </c>
      <c r="S4754" s="3" t="s">
        <v>6316</v>
      </c>
      <c r="T4754" s="3" t="s">
        <v>5775</v>
      </c>
      <c r="X4754" s="3">
        <v>4752</v>
      </c>
      <c r="Y4754" s="3">
        <v>77095</v>
      </c>
    </row>
    <row r="4755" spans="2:25" x14ac:dyDescent="0.35">
      <c r="B4755" s="3">
        <v>4753</v>
      </c>
      <c r="C4755" s="3" t="s">
        <v>4054</v>
      </c>
      <c r="D4755" s="3" t="s">
        <v>2205</v>
      </c>
      <c r="H4755" s="3" t="s">
        <v>4054</v>
      </c>
      <c r="I4755" s="3" t="s">
        <v>2205</v>
      </c>
      <c r="J4755" s="9">
        <v>41601</v>
      </c>
      <c r="K4755" s="9">
        <v>41606</v>
      </c>
      <c r="O4755" s="3" t="s">
        <v>4054</v>
      </c>
      <c r="P4755" s="3" t="s">
        <v>2205</v>
      </c>
      <c r="Q4755" s="3" t="s">
        <v>5772</v>
      </c>
      <c r="R4755" s="3" t="s">
        <v>6315</v>
      </c>
      <c r="S4755" s="3" t="s">
        <v>6316</v>
      </c>
      <c r="T4755" s="3" t="s">
        <v>5775</v>
      </c>
      <c r="X4755" s="3">
        <v>4753</v>
      </c>
      <c r="Y4755" s="3">
        <v>77095</v>
      </c>
    </row>
    <row r="4756" spans="2:25" x14ac:dyDescent="0.35">
      <c r="B4756" s="3">
        <v>4754</v>
      </c>
      <c r="C4756" s="3" t="s">
        <v>4054</v>
      </c>
      <c r="D4756" s="3" t="s">
        <v>1619</v>
      </c>
      <c r="H4756" s="3" t="s">
        <v>4054</v>
      </c>
      <c r="I4756" s="3" t="s">
        <v>1619</v>
      </c>
      <c r="J4756" s="9">
        <v>41601</v>
      </c>
      <c r="K4756" s="9">
        <v>41606</v>
      </c>
      <c r="O4756" s="3" t="s">
        <v>4054</v>
      </c>
      <c r="P4756" s="3" t="s">
        <v>1619</v>
      </c>
      <c r="Q4756" s="3" t="s">
        <v>5772</v>
      </c>
      <c r="R4756" s="3" t="s">
        <v>6315</v>
      </c>
      <c r="S4756" s="3" t="s">
        <v>6316</v>
      </c>
      <c r="T4756" s="3" t="s">
        <v>5775</v>
      </c>
      <c r="X4756" s="3">
        <v>4754</v>
      </c>
      <c r="Y4756" s="3">
        <v>77095</v>
      </c>
    </row>
    <row r="4757" spans="2:25" x14ac:dyDescent="0.35">
      <c r="B4757" s="3">
        <v>4755</v>
      </c>
      <c r="C4757" s="3" t="s">
        <v>4054</v>
      </c>
      <c r="D4757" s="3" t="s">
        <v>2584</v>
      </c>
      <c r="H4757" s="3" t="s">
        <v>4054</v>
      </c>
      <c r="I4757" s="3" t="s">
        <v>2584</v>
      </c>
      <c r="J4757" s="9">
        <v>41601</v>
      </c>
      <c r="K4757" s="9">
        <v>41606</v>
      </c>
      <c r="O4757" s="3" t="s">
        <v>4054</v>
      </c>
      <c r="P4757" s="3" t="s">
        <v>2584</v>
      </c>
      <c r="Q4757" s="3" t="s">
        <v>5772</v>
      </c>
      <c r="R4757" s="3" t="s">
        <v>6315</v>
      </c>
      <c r="S4757" s="3" t="s">
        <v>6316</v>
      </c>
      <c r="T4757" s="3" t="s">
        <v>5775</v>
      </c>
      <c r="X4757" s="3">
        <v>4755</v>
      </c>
      <c r="Y4757" s="3">
        <v>77095</v>
      </c>
    </row>
    <row r="4758" spans="2:25" x14ac:dyDescent="0.35">
      <c r="B4758" s="3">
        <v>4756</v>
      </c>
      <c r="C4758" s="3" t="s">
        <v>4055</v>
      </c>
      <c r="D4758" s="3" t="s">
        <v>249</v>
      </c>
      <c r="H4758" s="3" t="s">
        <v>4055</v>
      </c>
      <c r="I4758" s="3" t="s">
        <v>249</v>
      </c>
      <c r="J4758" s="9">
        <v>41257</v>
      </c>
      <c r="K4758" s="9">
        <v>41261</v>
      </c>
      <c r="O4758" s="3" t="s">
        <v>4055</v>
      </c>
      <c r="P4758" s="3" t="s">
        <v>249</v>
      </c>
      <c r="Q4758" s="3" t="s">
        <v>5772</v>
      </c>
      <c r="R4758" s="3" t="s">
        <v>5795</v>
      </c>
      <c r="S4758" s="3" t="s">
        <v>5796</v>
      </c>
      <c r="T4758" s="3" t="s">
        <v>5775</v>
      </c>
      <c r="X4758" s="3">
        <v>4756</v>
      </c>
      <c r="Y4758" s="3">
        <v>92627</v>
      </c>
    </row>
    <row r="4759" spans="2:25" x14ac:dyDescent="0.35">
      <c r="B4759" s="3">
        <v>4757</v>
      </c>
      <c r="C4759" s="3" t="s">
        <v>4056</v>
      </c>
      <c r="D4759" s="3" t="s">
        <v>859</v>
      </c>
      <c r="H4759" s="3" t="s">
        <v>4056</v>
      </c>
      <c r="I4759" s="3" t="s">
        <v>859</v>
      </c>
      <c r="J4759" s="9">
        <v>41073</v>
      </c>
      <c r="K4759" s="9">
        <v>41077</v>
      </c>
      <c r="O4759" s="3" t="s">
        <v>4056</v>
      </c>
      <c r="P4759" s="3" t="s">
        <v>859</v>
      </c>
      <c r="Q4759" s="3" t="s">
        <v>5772</v>
      </c>
      <c r="R4759" s="3" t="s">
        <v>6707</v>
      </c>
      <c r="S4759" s="3" t="s">
        <v>6708</v>
      </c>
      <c r="T4759" s="3" t="s">
        <v>5771</v>
      </c>
      <c r="X4759" s="3">
        <v>4757</v>
      </c>
      <c r="Y4759" s="3">
        <v>30076</v>
      </c>
    </row>
    <row r="4760" spans="2:25" x14ac:dyDescent="0.35">
      <c r="B4760" s="3">
        <v>4758</v>
      </c>
      <c r="C4760" s="3" t="s">
        <v>4057</v>
      </c>
      <c r="D4760" s="3" t="s">
        <v>1246</v>
      </c>
      <c r="H4760" s="3" t="s">
        <v>4057</v>
      </c>
      <c r="I4760" s="3" t="s">
        <v>1246</v>
      </c>
      <c r="J4760" s="9">
        <v>42002</v>
      </c>
      <c r="K4760" s="9">
        <v>42005</v>
      </c>
      <c r="O4760" s="3" t="s">
        <v>4057</v>
      </c>
      <c r="P4760" s="3" t="s">
        <v>1246</v>
      </c>
      <c r="Q4760" s="3" t="s">
        <v>5768</v>
      </c>
      <c r="R4760" s="3" t="s">
        <v>6317</v>
      </c>
      <c r="S4760" s="3" t="s">
        <v>6318</v>
      </c>
      <c r="T4760" s="3" t="s">
        <v>5771</v>
      </c>
      <c r="X4760" s="3">
        <v>4758</v>
      </c>
      <c r="Y4760" s="3">
        <v>80538</v>
      </c>
    </row>
    <row r="4761" spans="2:25" x14ac:dyDescent="0.35">
      <c r="B4761" s="3">
        <v>4759</v>
      </c>
      <c r="C4761" s="3" t="s">
        <v>4058</v>
      </c>
      <c r="D4761" s="3" t="s">
        <v>2495</v>
      </c>
      <c r="H4761" s="3" t="s">
        <v>4058</v>
      </c>
      <c r="I4761" s="3" t="s">
        <v>2495</v>
      </c>
      <c r="J4761" s="9">
        <v>41903</v>
      </c>
      <c r="K4761" s="9">
        <v>41909</v>
      </c>
      <c r="O4761" s="3" t="s">
        <v>4058</v>
      </c>
      <c r="P4761" s="3" t="s">
        <v>2495</v>
      </c>
      <c r="Q4761" s="3" t="s">
        <v>5772</v>
      </c>
      <c r="R4761" s="3" t="s">
        <v>6883</v>
      </c>
      <c r="S4761" s="3" t="s">
        <v>6884</v>
      </c>
      <c r="T4761" s="3" t="s">
        <v>5775</v>
      </c>
      <c r="X4761" s="3">
        <v>4759</v>
      </c>
      <c r="Y4761" s="3">
        <v>10035</v>
      </c>
    </row>
    <row r="4762" spans="2:25" x14ac:dyDescent="0.35">
      <c r="B4762" s="3">
        <v>4760</v>
      </c>
      <c r="C4762" s="3" t="s">
        <v>4058</v>
      </c>
      <c r="D4762" s="3" t="s">
        <v>4059</v>
      </c>
      <c r="H4762" s="3" t="s">
        <v>4058</v>
      </c>
      <c r="I4762" s="3" t="s">
        <v>4059</v>
      </c>
      <c r="J4762" s="9">
        <v>41903</v>
      </c>
      <c r="K4762" s="9">
        <v>41909</v>
      </c>
      <c r="O4762" s="3" t="s">
        <v>4058</v>
      </c>
      <c r="P4762" s="3" t="s">
        <v>4059</v>
      </c>
      <c r="Q4762" s="3" t="s">
        <v>5772</v>
      </c>
      <c r="R4762" s="3" t="s">
        <v>6883</v>
      </c>
      <c r="S4762" s="3" t="s">
        <v>6884</v>
      </c>
      <c r="T4762" s="3" t="s">
        <v>5775</v>
      </c>
      <c r="X4762" s="3">
        <v>4760</v>
      </c>
      <c r="Y4762" s="3">
        <v>10035</v>
      </c>
    </row>
    <row r="4763" spans="2:25" x14ac:dyDescent="0.35">
      <c r="B4763" s="3">
        <v>4761</v>
      </c>
      <c r="C4763" s="3" t="s">
        <v>4058</v>
      </c>
      <c r="D4763" s="3" t="s">
        <v>3290</v>
      </c>
      <c r="H4763" s="3" t="s">
        <v>4058</v>
      </c>
      <c r="I4763" s="3" t="s">
        <v>3290</v>
      </c>
      <c r="J4763" s="9">
        <v>41903</v>
      </c>
      <c r="K4763" s="9">
        <v>41909</v>
      </c>
      <c r="O4763" s="3" t="s">
        <v>4058</v>
      </c>
      <c r="P4763" s="3" t="s">
        <v>3290</v>
      </c>
      <c r="Q4763" s="3" t="s">
        <v>5772</v>
      </c>
      <c r="R4763" s="3" t="s">
        <v>6883</v>
      </c>
      <c r="S4763" s="3" t="s">
        <v>6884</v>
      </c>
      <c r="T4763" s="3" t="s">
        <v>5775</v>
      </c>
      <c r="X4763" s="3">
        <v>4761</v>
      </c>
      <c r="Y4763" s="3">
        <v>10035</v>
      </c>
    </row>
    <row r="4764" spans="2:25" x14ac:dyDescent="0.35">
      <c r="B4764" s="3">
        <v>4762</v>
      </c>
      <c r="C4764" s="3" t="s">
        <v>4058</v>
      </c>
      <c r="D4764" s="3" t="s">
        <v>579</v>
      </c>
      <c r="H4764" s="3" t="s">
        <v>4058</v>
      </c>
      <c r="I4764" s="3" t="s">
        <v>579</v>
      </c>
      <c r="J4764" s="9">
        <v>41903</v>
      </c>
      <c r="K4764" s="9">
        <v>41909</v>
      </c>
      <c r="O4764" s="3" t="s">
        <v>4058</v>
      </c>
      <c r="P4764" s="3" t="s">
        <v>579</v>
      </c>
      <c r="Q4764" s="3" t="s">
        <v>5772</v>
      </c>
      <c r="R4764" s="3" t="s">
        <v>6883</v>
      </c>
      <c r="S4764" s="3" t="s">
        <v>6884</v>
      </c>
      <c r="T4764" s="3" t="s">
        <v>5775</v>
      </c>
      <c r="X4764" s="3">
        <v>4762</v>
      </c>
      <c r="Y4764" s="3">
        <v>10035</v>
      </c>
    </row>
    <row r="4765" spans="2:25" x14ac:dyDescent="0.35">
      <c r="B4765" s="3">
        <v>4763</v>
      </c>
      <c r="C4765" s="3" t="s">
        <v>4058</v>
      </c>
      <c r="D4765" s="3" t="s">
        <v>94</v>
      </c>
      <c r="H4765" s="3" t="s">
        <v>4058</v>
      </c>
      <c r="I4765" s="3" t="s">
        <v>94</v>
      </c>
      <c r="J4765" s="9">
        <v>41903</v>
      </c>
      <c r="K4765" s="9">
        <v>41909</v>
      </c>
      <c r="O4765" s="3" t="s">
        <v>4058</v>
      </c>
      <c r="P4765" s="3" t="s">
        <v>94</v>
      </c>
      <c r="Q4765" s="3" t="s">
        <v>5772</v>
      </c>
      <c r="R4765" s="3" t="s">
        <v>6883</v>
      </c>
      <c r="S4765" s="3" t="s">
        <v>6884</v>
      </c>
      <c r="T4765" s="3" t="s">
        <v>5775</v>
      </c>
      <c r="X4765" s="3">
        <v>4763</v>
      </c>
      <c r="Y4765" s="3">
        <v>10035</v>
      </c>
    </row>
    <row r="4766" spans="2:25" x14ac:dyDescent="0.35">
      <c r="B4766" s="3">
        <v>4764</v>
      </c>
      <c r="C4766" s="3" t="s">
        <v>4058</v>
      </c>
      <c r="D4766" s="3" t="s">
        <v>383</v>
      </c>
      <c r="H4766" s="3" t="s">
        <v>4058</v>
      </c>
      <c r="I4766" s="3" t="s">
        <v>383</v>
      </c>
      <c r="J4766" s="9">
        <v>41903</v>
      </c>
      <c r="K4766" s="9">
        <v>41909</v>
      </c>
      <c r="O4766" s="3" t="s">
        <v>4058</v>
      </c>
      <c r="P4766" s="3" t="s">
        <v>383</v>
      </c>
      <c r="Q4766" s="3" t="s">
        <v>5772</v>
      </c>
      <c r="R4766" s="3" t="s">
        <v>6883</v>
      </c>
      <c r="S4766" s="3" t="s">
        <v>6884</v>
      </c>
      <c r="T4766" s="3" t="s">
        <v>5775</v>
      </c>
      <c r="X4766" s="3">
        <v>4764</v>
      </c>
      <c r="Y4766" s="3">
        <v>10035</v>
      </c>
    </row>
    <row r="4767" spans="2:25" x14ac:dyDescent="0.35">
      <c r="B4767" s="3">
        <v>4765</v>
      </c>
      <c r="C4767" s="3" t="s">
        <v>4058</v>
      </c>
      <c r="D4767" s="3" t="s">
        <v>71</v>
      </c>
      <c r="H4767" s="3" t="s">
        <v>4058</v>
      </c>
      <c r="I4767" s="3" t="s">
        <v>71</v>
      </c>
      <c r="J4767" s="9">
        <v>41903</v>
      </c>
      <c r="K4767" s="9">
        <v>41909</v>
      </c>
      <c r="O4767" s="3" t="s">
        <v>4058</v>
      </c>
      <c r="P4767" s="3" t="s">
        <v>71</v>
      </c>
      <c r="Q4767" s="3" t="s">
        <v>5772</v>
      </c>
      <c r="R4767" s="3" t="s">
        <v>6883</v>
      </c>
      <c r="S4767" s="3" t="s">
        <v>6884</v>
      </c>
      <c r="T4767" s="3" t="s">
        <v>5775</v>
      </c>
      <c r="X4767" s="3">
        <v>4765</v>
      </c>
      <c r="Y4767" s="3">
        <v>10035</v>
      </c>
    </row>
    <row r="4768" spans="2:25" x14ac:dyDescent="0.35">
      <c r="B4768" s="3">
        <v>4766</v>
      </c>
      <c r="C4768" s="3" t="s">
        <v>4058</v>
      </c>
      <c r="D4768" s="3" t="s">
        <v>208</v>
      </c>
      <c r="H4768" s="3" t="s">
        <v>4058</v>
      </c>
      <c r="I4768" s="3" t="s">
        <v>208</v>
      </c>
      <c r="J4768" s="9">
        <v>41903</v>
      </c>
      <c r="K4768" s="9">
        <v>41909</v>
      </c>
      <c r="O4768" s="3" t="s">
        <v>4058</v>
      </c>
      <c r="P4768" s="3" t="s">
        <v>208</v>
      </c>
      <c r="Q4768" s="3" t="s">
        <v>5772</v>
      </c>
      <c r="R4768" s="3" t="s">
        <v>6883</v>
      </c>
      <c r="S4768" s="3" t="s">
        <v>6884</v>
      </c>
      <c r="T4768" s="3" t="s">
        <v>5775</v>
      </c>
      <c r="X4768" s="3">
        <v>4766</v>
      </c>
      <c r="Y4768" s="3">
        <v>10035</v>
      </c>
    </row>
    <row r="4769" spans="2:25" x14ac:dyDescent="0.35">
      <c r="B4769" s="3">
        <v>4767</v>
      </c>
      <c r="C4769" s="3" t="s">
        <v>4058</v>
      </c>
      <c r="D4769" s="3" t="s">
        <v>73</v>
      </c>
      <c r="H4769" s="3" t="s">
        <v>4058</v>
      </c>
      <c r="I4769" s="3" t="s">
        <v>73</v>
      </c>
      <c r="J4769" s="9">
        <v>41903</v>
      </c>
      <c r="K4769" s="9">
        <v>41909</v>
      </c>
      <c r="O4769" s="3" t="s">
        <v>4058</v>
      </c>
      <c r="P4769" s="3" t="s">
        <v>73</v>
      </c>
      <c r="Q4769" s="3" t="s">
        <v>5772</v>
      </c>
      <c r="R4769" s="3" t="s">
        <v>6883</v>
      </c>
      <c r="S4769" s="3" t="s">
        <v>6884</v>
      </c>
      <c r="T4769" s="3" t="s">
        <v>5775</v>
      </c>
      <c r="X4769" s="3">
        <v>4767</v>
      </c>
      <c r="Y4769" s="3">
        <v>10035</v>
      </c>
    </row>
    <row r="4770" spans="2:25" x14ac:dyDescent="0.35">
      <c r="B4770" s="3">
        <v>4768</v>
      </c>
      <c r="C4770" s="3" t="s">
        <v>4058</v>
      </c>
      <c r="D4770" s="3" t="s">
        <v>330</v>
      </c>
      <c r="H4770" s="3" t="s">
        <v>4058</v>
      </c>
      <c r="I4770" s="3" t="s">
        <v>330</v>
      </c>
      <c r="J4770" s="9">
        <v>41903</v>
      </c>
      <c r="K4770" s="9">
        <v>41909</v>
      </c>
      <c r="O4770" s="3" t="s">
        <v>4058</v>
      </c>
      <c r="P4770" s="3" t="s">
        <v>330</v>
      </c>
      <c r="Q4770" s="3" t="s">
        <v>5772</v>
      </c>
      <c r="R4770" s="3" t="s">
        <v>6883</v>
      </c>
      <c r="S4770" s="3" t="s">
        <v>6884</v>
      </c>
      <c r="T4770" s="3" t="s">
        <v>5775</v>
      </c>
      <c r="X4770" s="3">
        <v>4768</v>
      </c>
      <c r="Y4770" s="3">
        <v>10035</v>
      </c>
    </row>
    <row r="4771" spans="2:25" x14ac:dyDescent="0.35">
      <c r="B4771" s="3">
        <v>4769</v>
      </c>
      <c r="C4771" s="3" t="s">
        <v>4058</v>
      </c>
      <c r="D4771" s="3" t="s">
        <v>1698</v>
      </c>
      <c r="H4771" s="3" t="s">
        <v>4058</v>
      </c>
      <c r="I4771" s="3" t="s">
        <v>1698</v>
      </c>
      <c r="J4771" s="9">
        <v>41903</v>
      </c>
      <c r="K4771" s="9">
        <v>41909</v>
      </c>
      <c r="O4771" s="3" t="s">
        <v>4058</v>
      </c>
      <c r="P4771" s="3" t="s">
        <v>1698</v>
      </c>
      <c r="Q4771" s="3" t="s">
        <v>5772</v>
      </c>
      <c r="R4771" s="3" t="s">
        <v>6883</v>
      </c>
      <c r="S4771" s="3" t="s">
        <v>6884</v>
      </c>
      <c r="T4771" s="3" t="s">
        <v>5775</v>
      </c>
      <c r="X4771" s="3">
        <v>4769</v>
      </c>
      <c r="Y4771" s="3">
        <v>10035</v>
      </c>
    </row>
    <row r="4772" spans="2:25" x14ac:dyDescent="0.35">
      <c r="B4772" s="3">
        <v>4770</v>
      </c>
      <c r="C4772" s="3" t="s">
        <v>4058</v>
      </c>
      <c r="D4772" s="3" t="s">
        <v>531</v>
      </c>
      <c r="H4772" s="3" t="s">
        <v>4058</v>
      </c>
      <c r="I4772" s="3" t="s">
        <v>531</v>
      </c>
      <c r="J4772" s="9">
        <v>41903</v>
      </c>
      <c r="K4772" s="9">
        <v>41909</v>
      </c>
      <c r="O4772" s="3" t="s">
        <v>4058</v>
      </c>
      <c r="P4772" s="3" t="s">
        <v>531</v>
      </c>
      <c r="Q4772" s="3" t="s">
        <v>5772</v>
      </c>
      <c r="R4772" s="3" t="s">
        <v>6883</v>
      </c>
      <c r="S4772" s="3" t="s">
        <v>6884</v>
      </c>
      <c r="T4772" s="3" t="s">
        <v>5775</v>
      </c>
      <c r="X4772" s="3">
        <v>4770</v>
      </c>
      <c r="Y4772" s="3">
        <v>10035</v>
      </c>
    </row>
    <row r="4773" spans="2:25" x14ac:dyDescent="0.35">
      <c r="B4773" s="3">
        <v>4771</v>
      </c>
      <c r="C4773" s="3" t="s">
        <v>4058</v>
      </c>
      <c r="D4773" s="3" t="s">
        <v>2250</v>
      </c>
      <c r="H4773" s="3" t="s">
        <v>4058</v>
      </c>
      <c r="I4773" s="3" t="s">
        <v>2250</v>
      </c>
      <c r="J4773" s="9">
        <v>41903</v>
      </c>
      <c r="K4773" s="9">
        <v>41909</v>
      </c>
      <c r="O4773" s="3" t="s">
        <v>4058</v>
      </c>
      <c r="P4773" s="3" t="s">
        <v>2250</v>
      </c>
      <c r="Q4773" s="3" t="s">
        <v>5772</v>
      </c>
      <c r="R4773" s="3" t="s">
        <v>6883</v>
      </c>
      <c r="S4773" s="3" t="s">
        <v>6884</v>
      </c>
      <c r="T4773" s="3" t="s">
        <v>5775</v>
      </c>
      <c r="X4773" s="3">
        <v>4771</v>
      </c>
      <c r="Y4773" s="3">
        <v>10035</v>
      </c>
    </row>
    <row r="4774" spans="2:25" x14ac:dyDescent="0.35">
      <c r="B4774" s="3">
        <v>4772</v>
      </c>
      <c r="C4774" s="3" t="s">
        <v>4058</v>
      </c>
      <c r="D4774" s="3" t="s">
        <v>421</v>
      </c>
      <c r="H4774" s="3" t="s">
        <v>4058</v>
      </c>
      <c r="I4774" s="3" t="s">
        <v>421</v>
      </c>
      <c r="J4774" s="9">
        <v>41903</v>
      </c>
      <c r="K4774" s="9">
        <v>41909</v>
      </c>
      <c r="O4774" s="3" t="s">
        <v>4058</v>
      </c>
      <c r="P4774" s="3" t="s">
        <v>421</v>
      </c>
      <c r="Q4774" s="3" t="s">
        <v>5772</v>
      </c>
      <c r="R4774" s="3" t="s">
        <v>6883</v>
      </c>
      <c r="S4774" s="3" t="s">
        <v>6884</v>
      </c>
      <c r="T4774" s="3" t="s">
        <v>5775</v>
      </c>
      <c r="X4774" s="3">
        <v>4772</v>
      </c>
      <c r="Y4774" s="3">
        <v>10035</v>
      </c>
    </row>
    <row r="4775" spans="2:25" x14ac:dyDescent="0.35">
      <c r="B4775" s="3">
        <v>4773</v>
      </c>
      <c r="C4775" s="3" t="s">
        <v>4060</v>
      </c>
      <c r="D4775" s="3" t="s">
        <v>948</v>
      </c>
      <c r="H4775" s="3" t="s">
        <v>4060</v>
      </c>
      <c r="I4775" s="3" t="s">
        <v>948</v>
      </c>
      <c r="J4775" s="9">
        <v>41874</v>
      </c>
      <c r="K4775" s="9">
        <v>41876</v>
      </c>
      <c r="O4775" s="3" t="s">
        <v>4060</v>
      </c>
      <c r="P4775" s="3" t="s">
        <v>948</v>
      </c>
      <c r="Q4775" s="3" t="s">
        <v>5801</v>
      </c>
      <c r="R4775" s="3" t="s">
        <v>6955</v>
      </c>
      <c r="S4775" s="3" t="s">
        <v>6956</v>
      </c>
      <c r="T4775" s="3" t="s">
        <v>5782</v>
      </c>
      <c r="X4775" s="3">
        <v>4773</v>
      </c>
      <c r="Y4775" s="3">
        <v>19143</v>
      </c>
    </row>
    <row r="4776" spans="2:25" x14ac:dyDescent="0.35">
      <c r="B4776" s="3">
        <v>4774</v>
      </c>
      <c r="C4776" s="3" t="s">
        <v>4061</v>
      </c>
      <c r="D4776" s="3" t="s">
        <v>382</v>
      </c>
      <c r="H4776" s="3" t="s">
        <v>4061</v>
      </c>
      <c r="I4776" s="3" t="s">
        <v>382</v>
      </c>
      <c r="J4776" s="9">
        <v>41078</v>
      </c>
      <c r="K4776" s="9">
        <v>41082</v>
      </c>
      <c r="O4776" s="3" t="s">
        <v>4061</v>
      </c>
      <c r="P4776" s="3" t="s">
        <v>382</v>
      </c>
      <c r="Q4776" s="3" t="s">
        <v>5772</v>
      </c>
      <c r="R4776" s="3" t="s">
        <v>6443</v>
      </c>
      <c r="S4776" s="3" t="s">
        <v>6444</v>
      </c>
      <c r="T4776" s="3" t="s">
        <v>5771</v>
      </c>
      <c r="X4776" s="3">
        <v>4774</v>
      </c>
      <c r="Y4776" s="3">
        <v>33178</v>
      </c>
    </row>
    <row r="4777" spans="2:25" x14ac:dyDescent="0.35">
      <c r="B4777" s="3">
        <v>4775</v>
      </c>
      <c r="C4777" s="3" t="s">
        <v>4062</v>
      </c>
      <c r="D4777" s="3" t="s">
        <v>665</v>
      </c>
      <c r="H4777" s="3" t="s">
        <v>4062</v>
      </c>
      <c r="I4777" s="3" t="s">
        <v>665</v>
      </c>
      <c r="J4777" s="9">
        <v>40897</v>
      </c>
      <c r="K4777" s="9">
        <v>40902</v>
      </c>
      <c r="O4777" s="3" t="s">
        <v>4062</v>
      </c>
      <c r="P4777" s="3" t="s">
        <v>665</v>
      </c>
      <c r="Q4777" s="3" t="s">
        <v>5772</v>
      </c>
      <c r="R4777" s="3" t="s">
        <v>6773</v>
      </c>
      <c r="S4777" s="3" t="s">
        <v>6774</v>
      </c>
      <c r="T4777" s="3" t="s">
        <v>5775</v>
      </c>
      <c r="X4777" s="3">
        <v>4775</v>
      </c>
      <c r="Y4777" s="3">
        <v>75051</v>
      </c>
    </row>
    <row r="4778" spans="2:25" x14ac:dyDescent="0.35">
      <c r="B4778" s="3">
        <v>4776</v>
      </c>
      <c r="C4778" s="3" t="s">
        <v>4062</v>
      </c>
      <c r="D4778" s="3" t="s">
        <v>1311</v>
      </c>
      <c r="H4778" s="3" t="s">
        <v>4062</v>
      </c>
      <c r="I4778" s="3" t="s">
        <v>1311</v>
      </c>
      <c r="J4778" s="9">
        <v>40897</v>
      </c>
      <c r="K4778" s="9">
        <v>40902</v>
      </c>
      <c r="O4778" s="3" t="s">
        <v>4062</v>
      </c>
      <c r="P4778" s="3" t="s">
        <v>1311</v>
      </c>
      <c r="Q4778" s="3" t="s">
        <v>5772</v>
      </c>
      <c r="R4778" s="3" t="s">
        <v>6773</v>
      </c>
      <c r="S4778" s="3" t="s">
        <v>6774</v>
      </c>
      <c r="T4778" s="3" t="s">
        <v>5775</v>
      </c>
      <c r="X4778" s="3">
        <v>4776</v>
      </c>
      <c r="Y4778" s="3">
        <v>75051</v>
      </c>
    </row>
    <row r="4779" spans="2:25" x14ac:dyDescent="0.35">
      <c r="B4779" s="3">
        <v>4777</v>
      </c>
      <c r="C4779" s="3" t="s">
        <v>4063</v>
      </c>
      <c r="D4779" s="3" t="s">
        <v>4064</v>
      </c>
      <c r="H4779" s="3" t="s">
        <v>4063</v>
      </c>
      <c r="I4779" s="3" t="s">
        <v>4064</v>
      </c>
      <c r="J4779" s="9">
        <v>41529</v>
      </c>
      <c r="K4779" s="9">
        <v>41534</v>
      </c>
      <c r="O4779" s="3" t="s">
        <v>4063</v>
      </c>
      <c r="P4779" s="3" t="s">
        <v>4064</v>
      </c>
      <c r="Q4779" s="3" t="s">
        <v>5772</v>
      </c>
      <c r="R4779" s="3" t="s">
        <v>6723</v>
      </c>
      <c r="S4779" s="3" t="s">
        <v>6724</v>
      </c>
      <c r="T4779" s="3" t="s">
        <v>5775</v>
      </c>
      <c r="X4779" s="3">
        <v>4777</v>
      </c>
      <c r="Y4779" s="3">
        <v>60653</v>
      </c>
    </row>
    <row r="4780" spans="2:25" x14ac:dyDescent="0.35">
      <c r="B4780" s="3">
        <v>4778</v>
      </c>
      <c r="C4780" s="3" t="s">
        <v>4063</v>
      </c>
      <c r="D4780" s="3" t="s">
        <v>2052</v>
      </c>
      <c r="H4780" s="3" t="s">
        <v>4063</v>
      </c>
      <c r="I4780" s="3" t="s">
        <v>2052</v>
      </c>
      <c r="J4780" s="9">
        <v>41529</v>
      </c>
      <c r="K4780" s="9">
        <v>41534</v>
      </c>
      <c r="O4780" s="3" t="s">
        <v>4063</v>
      </c>
      <c r="P4780" s="3" t="s">
        <v>2052</v>
      </c>
      <c r="Q4780" s="3" t="s">
        <v>5772</v>
      </c>
      <c r="R4780" s="3" t="s">
        <v>6723</v>
      </c>
      <c r="S4780" s="3" t="s">
        <v>6724</v>
      </c>
      <c r="T4780" s="3" t="s">
        <v>5775</v>
      </c>
      <c r="X4780" s="3">
        <v>4778</v>
      </c>
      <c r="Y4780" s="3">
        <v>60653</v>
      </c>
    </row>
    <row r="4781" spans="2:25" x14ac:dyDescent="0.35">
      <c r="B4781" s="3">
        <v>4779</v>
      </c>
      <c r="C4781" s="3" t="s">
        <v>4065</v>
      </c>
      <c r="D4781" s="3" t="s">
        <v>2549</v>
      </c>
      <c r="H4781" s="3" t="s">
        <v>4065</v>
      </c>
      <c r="I4781" s="3" t="s">
        <v>2549</v>
      </c>
      <c r="J4781" s="9">
        <v>41591</v>
      </c>
      <c r="K4781" s="9">
        <v>41595</v>
      </c>
      <c r="O4781" s="3" t="s">
        <v>4065</v>
      </c>
      <c r="P4781" s="3" t="s">
        <v>2549</v>
      </c>
      <c r="Q4781" s="3" t="s">
        <v>5772</v>
      </c>
      <c r="R4781" s="3" t="s">
        <v>7123</v>
      </c>
      <c r="S4781" s="3" t="s">
        <v>7124</v>
      </c>
      <c r="T4781" s="3" t="s">
        <v>5775</v>
      </c>
      <c r="X4781" s="3">
        <v>4779</v>
      </c>
      <c r="Y4781" s="3">
        <v>44134</v>
      </c>
    </row>
    <row r="4782" spans="2:25" x14ac:dyDescent="0.35">
      <c r="B4782" s="3">
        <v>4780</v>
      </c>
      <c r="C4782" s="3" t="s">
        <v>4065</v>
      </c>
      <c r="D4782" s="3" t="s">
        <v>19</v>
      </c>
      <c r="H4782" s="3" t="s">
        <v>4065</v>
      </c>
      <c r="I4782" s="3" t="s">
        <v>19</v>
      </c>
      <c r="J4782" s="9">
        <v>41591</v>
      </c>
      <c r="K4782" s="9">
        <v>41595</v>
      </c>
      <c r="O4782" s="3" t="s">
        <v>4065</v>
      </c>
      <c r="P4782" s="3" t="s">
        <v>19</v>
      </c>
      <c r="Q4782" s="3" t="s">
        <v>5772</v>
      </c>
      <c r="R4782" s="3" t="s">
        <v>7123</v>
      </c>
      <c r="S4782" s="3" t="s">
        <v>7124</v>
      </c>
      <c r="T4782" s="3" t="s">
        <v>5775</v>
      </c>
      <c r="X4782" s="3">
        <v>4780</v>
      </c>
      <c r="Y4782" s="3">
        <v>44134</v>
      </c>
    </row>
    <row r="4783" spans="2:25" x14ac:dyDescent="0.35">
      <c r="B4783" s="3">
        <v>4781</v>
      </c>
      <c r="C4783" s="3" t="s">
        <v>4065</v>
      </c>
      <c r="D4783" s="3" t="s">
        <v>613</v>
      </c>
      <c r="H4783" s="3" t="s">
        <v>4065</v>
      </c>
      <c r="I4783" s="3" t="s">
        <v>613</v>
      </c>
      <c r="J4783" s="9">
        <v>41591</v>
      </c>
      <c r="K4783" s="9">
        <v>41595</v>
      </c>
      <c r="O4783" s="3" t="s">
        <v>4065</v>
      </c>
      <c r="P4783" s="3" t="s">
        <v>613</v>
      </c>
      <c r="Q4783" s="3" t="s">
        <v>5772</v>
      </c>
      <c r="R4783" s="3" t="s">
        <v>7123</v>
      </c>
      <c r="S4783" s="3" t="s">
        <v>7124</v>
      </c>
      <c r="T4783" s="3" t="s">
        <v>5775</v>
      </c>
      <c r="X4783" s="3">
        <v>4781</v>
      </c>
      <c r="Y4783" s="3">
        <v>44134</v>
      </c>
    </row>
    <row r="4784" spans="2:25" x14ac:dyDescent="0.35">
      <c r="B4784" s="3">
        <v>4782</v>
      </c>
      <c r="C4784" s="3" t="s">
        <v>4065</v>
      </c>
      <c r="D4784" s="3" t="s">
        <v>3033</v>
      </c>
      <c r="H4784" s="3" t="s">
        <v>4065</v>
      </c>
      <c r="I4784" s="3" t="s">
        <v>3033</v>
      </c>
      <c r="J4784" s="9">
        <v>41591</v>
      </c>
      <c r="K4784" s="9">
        <v>41595</v>
      </c>
      <c r="O4784" s="3" t="s">
        <v>4065</v>
      </c>
      <c r="P4784" s="3" t="s">
        <v>3033</v>
      </c>
      <c r="Q4784" s="3" t="s">
        <v>5772</v>
      </c>
      <c r="R4784" s="3" t="s">
        <v>7123</v>
      </c>
      <c r="S4784" s="3" t="s">
        <v>7124</v>
      </c>
      <c r="T4784" s="3" t="s">
        <v>5775</v>
      </c>
      <c r="X4784" s="3">
        <v>4782</v>
      </c>
      <c r="Y4784" s="3">
        <v>44134</v>
      </c>
    </row>
    <row r="4785" spans="2:25" x14ac:dyDescent="0.35">
      <c r="B4785" s="3">
        <v>4783</v>
      </c>
      <c r="C4785" s="3" t="s">
        <v>4065</v>
      </c>
      <c r="D4785" s="3" t="s">
        <v>3474</v>
      </c>
      <c r="H4785" s="3" t="s">
        <v>4065</v>
      </c>
      <c r="I4785" s="3" t="s">
        <v>3474</v>
      </c>
      <c r="J4785" s="9">
        <v>41591</v>
      </c>
      <c r="K4785" s="9">
        <v>41595</v>
      </c>
      <c r="O4785" s="3" t="s">
        <v>4065</v>
      </c>
      <c r="P4785" s="3" t="s">
        <v>3474</v>
      </c>
      <c r="Q4785" s="3" t="s">
        <v>5772</v>
      </c>
      <c r="R4785" s="3" t="s">
        <v>7123</v>
      </c>
      <c r="S4785" s="3" t="s">
        <v>7124</v>
      </c>
      <c r="T4785" s="3" t="s">
        <v>5775</v>
      </c>
      <c r="X4785" s="3">
        <v>4783</v>
      </c>
      <c r="Y4785" s="3">
        <v>44134</v>
      </c>
    </row>
    <row r="4786" spans="2:25" x14ac:dyDescent="0.35">
      <c r="B4786" s="3">
        <v>4784</v>
      </c>
      <c r="C4786" s="3" t="s">
        <v>4066</v>
      </c>
      <c r="D4786" s="3" t="s">
        <v>64</v>
      </c>
      <c r="H4786" s="3" t="s">
        <v>4066</v>
      </c>
      <c r="I4786" s="3" t="s">
        <v>64</v>
      </c>
      <c r="J4786" s="9">
        <v>41348</v>
      </c>
      <c r="K4786" s="9">
        <v>41354</v>
      </c>
      <c r="O4786" s="3" t="s">
        <v>4066</v>
      </c>
      <c r="P4786" s="3" t="s">
        <v>64</v>
      </c>
      <c r="Q4786" s="3" t="s">
        <v>5772</v>
      </c>
      <c r="R4786" s="3" t="s">
        <v>5878</v>
      </c>
      <c r="S4786" s="3" t="s">
        <v>5879</v>
      </c>
      <c r="T4786" s="3" t="s">
        <v>5771</v>
      </c>
      <c r="X4786" s="3">
        <v>4784</v>
      </c>
      <c r="Y4786" s="3">
        <v>94061</v>
      </c>
    </row>
    <row r="4787" spans="2:25" x14ac:dyDescent="0.35">
      <c r="B4787" s="3">
        <v>4785</v>
      </c>
      <c r="C4787" s="3" t="s">
        <v>4067</v>
      </c>
      <c r="D4787" s="3" t="s">
        <v>4068</v>
      </c>
      <c r="H4787" s="3" t="s">
        <v>4067</v>
      </c>
      <c r="I4787" s="3" t="s">
        <v>4068</v>
      </c>
      <c r="J4787" s="9">
        <v>41592</v>
      </c>
      <c r="K4787" s="9">
        <v>41598</v>
      </c>
      <c r="O4787" s="3" t="s">
        <v>4067</v>
      </c>
      <c r="P4787" s="3" t="s">
        <v>4068</v>
      </c>
      <c r="Q4787" s="3" t="s">
        <v>5772</v>
      </c>
      <c r="R4787" s="3" t="s">
        <v>6565</v>
      </c>
      <c r="S4787" s="3" t="s">
        <v>6566</v>
      </c>
      <c r="T4787" s="3" t="s">
        <v>5782</v>
      </c>
      <c r="X4787" s="3">
        <v>4785</v>
      </c>
      <c r="Y4787" s="3">
        <v>10011</v>
      </c>
    </row>
    <row r="4788" spans="2:25" x14ac:dyDescent="0.35">
      <c r="B4788" s="3">
        <v>4786</v>
      </c>
      <c r="C4788" s="3" t="s">
        <v>4067</v>
      </c>
      <c r="D4788" s="3" t="s">
        <v>801</v>
      </c>
      <c r="H4788" s="3" t="s">
        <v>4067</v>
      </c>
      <c r="I4788" s="3" t="s">
        <v>801</v>
      </c>
      <c r="J4788" s="9">
        <v>41592</v>
      </c>
      <c r="K4788" s="9">
        <v>41598</v>
      </c>
      <c r="O4788" s="3" t="s">
        <v>4067</v>
      </c>
      <c r="P4788" s="3" t="s">
        <v>801</v>
      </c>
      <c r="Q4788" s="3" t="s">
        <v>5772</v>
      </c>
      <c r="R4788" s="3" t="s">
        <v>6565</v>
      </c>
      <c r="S4788" s="3" t="s">
        <v>6566</v>
      </c>
      <c r="T4788" s="3" t="s">
        <v>5782</v>
      </c>
      <c r="X4788" s="3">
        <v>4786</v>
      </c>
      <c r="Y4788" s="3">
        <v>10011</v>
      </c>
    </row>
    <row r="4789" spans="2:25" x14ac:dyDescent="0.35">
      <c r="B4789" s="3">
        <v>4787</v>
      </c>
      <c r="C4789" s="3" t="s">
        <v>4069</v>
      </c>
      <c r="D4789" s="3" t="s">
        <v>2319</v>
      </c>
      <c r="H4789" s="3" t="s">
        <v>4069</v>
      </c>
      <c r="I4789" s="3" t="s">
        <v>2319</v>
      </c>
      <c r="J4789" s="9">
        <v>41978</v>
      </c>
      <c r="K4789" s="9">
        <v>41983</v>
      </c>
      <c r="O4789" s="3" t="s">
        <v>4069</v>
      </c>
      <c r="P4789" s="3" t="s">
        <v>2319</v>
      </c>
      <c r="Q4789" s="3" t="s">
        <v>5772</v>
      </c>
      <c r="R4789" s="3" t="s">
        <v>6741</v>
      </c>
      <c r="S4789" s="3" t="s">
        <v>6742</v>
      </c>
      <c r="T4789" s="3" t="s">
        <v>5775</v>
      </c>
      <c r="X4789" s="3">
        <v>4787</v>
      </c>
      <c r="Y4789" s="3">
        <v>60610</v>
      </c>
    </row>
    <row r="4790" spans="2:25" x14ac:dyDescent="0.35">
      <c r="B4790" s="3">
        <v>4788</v>
      </c>
      <c r="C4790" s="3" t="s">
        <v>4070</v>
      </c>
      <c r="D4790" s="3" t="s">
        <v>1904</v>
      </c>
      <c r="H4790" s="3" t="s">
        <v>4070</v>
      </c>
      <c r="I4790" s="3" t="s">
        <v>1904</v>
      </c>
      <c r="J4790" s="9">
        <v>41152</v>
      </c>
      <c r="K4790" s="9">
        <v>41157</v>
      </c>
      <c r="O4790" s="3" t="s">
        <v>4070</v>
      </c>
      <c r="P4790" s="3" t="s">
        <v>1904</v>
      </c>
      <c r="Q4790" s="3" t="s">
        <v>5772</v>
      </c>
      <c r="R4790" s="3" t="s">
        <v>6059</v>
      </c>
      <c r="S4790" s="3" t="s">
        <v>6060</v>
      </c>
      <c r="T4790" s="3" t="s">
        <v>5782</v>
      </c>
      <c r="X4790" s="3">
        <v>4788</v>
      </c>
      <c r="Y4790" s="3">
        <v>76021</v>
      </c>
    </row>
    <row r="4791" spans="2:25" x14ac:dyDescent="0.35">
      <c r="B4791" s="3">
        <v>4789</v>
      </c>
      <c r="C4791" s="3" t="s">
        <v>4071</v>
      </c>
      <c r="D4791" s="3" t="s">
        <v>1478</v>
      </c>
      <c r="H4791" s="3" t="s">
        <v>4071</v>
      </c>
      <c r="I4791" s="3" t="s">
        <v>1478</v>
      </c>
      <c r="J4791" s="9">
        <v>41794</v>
      </c>
      <c r="K4791" s="9">
        <v>41798</v>
      </c>
      <c r="O4791" s="3" t="s">
        <v>4071</v>
      </c>
      <c r="P4791" s="3" t="s">
        <v>1478</v>
      </c>
      <c r="Q4791" s="3" t="s">
        <v>5772</v>
      </c>
      <c r="R4791" s="3" t="s">
        <v>6043</v>
      </c>
      <c r="S4791" s="3" t="s">
        <v>6044</v>
      </c>
      <c r="T4791" s="3" t="s">
        <v>5771</v>
      </c>
      <c r="X4791" s="3">
        <v>4789</v>
      </c>
      <c r="Y4791" s="3">
        <v>90036</v>
      </c>
    </row>
    <row r="4792" spans="2:25" x14ac:dyDescent="0.35">
      <c r="B4792" s="3">
        <v>4790</v>
      </c>
      <c r="C4792" s="3" t="s">
        <v>4071</v>
      </c>
      <c r="D4792" s="3" t="s">
        <v>4072</v>
      </c>
      <c r="H4792" s="3" t="s">
        <v>4071</v>
      </c>
      <c r="I4792" s="3" t="s">
        <v>4072</v>
      </c>
      <c r="J4792" s="9">
        <v>41794</v>
      </c>
      <c r="K4792" s="9">
        <v>41798</v>
      </c>
      <c r="O4792" s="3" t="s">
        <v>4071</v>
      </c>
      <c r="P4792" s="3" t="s">
        <v>4072</v>
      </c>
      <c r="Q4792" s="3" t="s">
        <v>5772</v>
      </c>
      <c r="R4792" s="3" t="s">
        <v>6043</v>
      </c>
      <c r="S4792" s="3" t="s">
        <v>6044</v>
      </c>
      <c r="T4792" s="3" t="s">
        <v>5771</v>
      </c>
      <c r="X4792" s="3">
        <v>4790</v>
      </c>
      <c r="Y4792" s="3">
        <v>90036</v>
      </c>
    </row>
    <row r="4793" spans="2:25" x14ac:dyDescent="0.35">
      <c r="B4793" s="3">
        <v>4791</v>
      </c>
      <c r="C4793" s="3" t="s">
        <v>4071</v>
      </c>
      <c r="D4793" s="3" t="s">
        <v>995</v>
      </c>
      <c r="H4793" s="3" t="s">
        <v>4071</v>
      </c>
      <c r="I4793" s="3" t="s">
        <v>995</v>
      </c>
      <c r="J4793" s="9">
        <v>41794</v>
      </c>
      <c r="K4793" s="9">
        <v>41798</v>
      </c>
      <c r="O4793" s="3" t="s">
        <v>4071</v>
      </c>
      <c r="P4793" s="3" t="s">
        <v>995</v>
      </c>
      <c r="Q4793" s="3" t="s">
        <v>5772</v>
      </c>
      <c r="R4793" s="3" t="s">
        <v>6043</v>
      </c>
      <c r="S4793" s="3" t="s">
        <v>6044</v>
      </c>
      <c r="T4793" s="3" t="s">
        <v>5771</v>
      </c>
      <c r="X4793" s="3">
        <v>4791</v>
      </c>
      <c r="Y4793" s="3">
        <v>90036</v>
      </c>
    </row>
    <row r="4794" spans="2:25" x14ac:dyDescent="0.35">
      <c r="B4794" s="3">
        <v>4792</v>
      </c>
      <c r="C4794" s="3" t="s">
        <v>4073</v>
      </c>
      <c r="D4794" s="3" t="s">
        <v>184</v>
      </c>
      <c r="H4794" s="3" t="s">
        <v>4073</v>
      </c>
      <c r="I4794" s="3" t="s">
        <v>184</v>
      </c>
      <c r="J4794" s="9">
        <v>41365</v>
      </c>
      <c r="K4794" s="9">
        <v>41371</v>
      </c>
      <c r="O4794" s="3" t="s">
        <v>4073</v>
      </c>
      <c r="P4794" s="3" t="s">
        <v>184</v>
      </c>
      <c r="Q4794" s="3" t="s">
        <v>5772</v>
      </c>
      <c r="R4794" s="3" t="s">
        <v>6729</v>
      </c>
      <c r="S4794" s="3" t="s">
        <v>6730</v>
      </c>
      <c r="T4794" s="3" t="s">
        <v>5775</v>
      </c>
      <c r="X4794" s="3">
        <v>4792</v>
      </c>
      <c r="Y4794" s="3">
        <v>10009</v>
      </c>
    </row>
    <row r="4795" spans="2:25" x14ac:dyDescent="0.35">
      <c r="B4795" s="3">
        <v>4793</v>
      </c>
      <c r="C4795" s="3" t="s">
        <v>4074</v>
      </c>
      <c r="D4795" s="3" t="s">
        <v>1558</v>
      </c>
      <c r="H4795" s="3" t="s">
        <v>4074</v>
      </c>
      <c r="I4795" s="3" t="s">
        <v>1558</v>
      </c>
      <c r="J4795" s="9">
        <v>40841</v>
      </c>
      <c r="K4795" s="9">
        <v>40844</v>
      </c>
      <c r="O4795" s="3" t="s">
        <v>4074</v>
      </c>
      <c r="P4795" s="3" t="s">
        <v>1558</v>
      </c>
      <c r="Q4795" s="3" t="s">
        <v>5801</v>
      </c>
      <c r="R4795" s="3" t="s">
        <v>7013</v>
      </c>
      <c r="S4795" s="3" t="s">
        <v>7014</v>
      </c>
      <c r="T4795" s="3" t="s">
        <v>5771</v>
      </c>
      <c r="X4795" s="3">
        <v>4793</v>
      </c>
      <c r="Y4795" s="3">
        <v>94109</v>
      </c>
    </row>
    <row r="4796" spans="2:25" x14ac:dyDescent="0.35">
      <c r="B4796" s="3">
        <v>4794</v>
      </c>
      <c r="C4796" s="3" t="s">
        <v>4075</v>
      </c>
      <c r="D4796" s="3" t="s">
        <v>1267</v>
      </c>
      <c r="H4796" s="3" t="s">
        <v>4075</v>
      </c>
      <c r="I4796" s="3" t="s">
        <v>1267</v>
      </c>
      <c r="J4796" s="9">
        <v>41725</v>
      </c>
      <c r="K4796" s="9">
        <v>41732</v>
      </c>
      <c r="O4796" s="3" t="s">
        <v>4075</v>
      </c>
      <c r="P4796" s="3" t="s">
        <v>1267</v>
      </c>
      <c r="Q4796" s="3" t="s">
        <v>5772</v>
      </c>
      <c r="R4796" s="3" t="s">
        <v>7279</v>
      </c>
      <c r="S4796" s="3" t="s">
        <v>7280</v>
      </c>
      <c r="T4796" s="3" t="s">
        <v>5782</v>
      </c>
      <c r="X4796" s="3">
        <v>4794</v>
      </c>
      <c r="Y4796" s="3">
        <v>23464</v>
      </c>
    </row>
    <row r="4797" spans="2:25" x14ac:dyDescent="0.35">
      <c r="B4797" s="3">
        <v>4795</v>
      </c>
      <c r="C4797" s="3" t="s">
        <v>4075</v>
      </c>
      <c r="D4797" s="3" t="s">
        <v>1400</v>
      </c>
      <c r="H4797" s="3" t="s">
        <v>4075</v>
      </c>
      <c r="I4797" s="3" t="s">
        <v>1400</v>
      </c>
      <c r="J4797" s="9">
        <v>41725</v>
      </c>
      <c r="K4797" s="9">
        <v>41732</v>
      </c>
      <c r="O4797" s="3" t="s">
        <v>4075</v>
      </c>
      <c r="P4797" s="3" t="s">
        <v>1400</v>
      </c>
      <c r="Q4797" s="3" t="s">
        <v>5772</v>
      </c>
      <c r="R4797" s="3" t="s">
        <v>7279</v>
      </c>
      <c r="S4797" s="3" t="s">
        <v>7280</v>
      </c>
      <c r="T4797" s="3" t="s">
        <v>5782</v>
      </c>
      <c r="X4797" s="3">
        <v>4795</v>
      </c>
      <c r="Y4797" s="3">
        <v>23464</v>
      </c>
    </row>
    <row r="4798" spans="2:25" x14ac:dyDescent="0.35">
      <c r="B4798" s="3">
        <v>4796</v>
      </c>
      <c r="C4798" s="3" t="s">
        <v>4076</v>
      </c>
      <c r="D4798" s="3" t="s">
        <v>2905</v>
      </c>
      <c r="H4798" s="3" t="s">
        <v>4076</v>
      </c>
      <c r="I4798" s="3" t="s">
        <v>2905</v>
      </c>
      <c r="J4798" s="9">
        <v>40904</v>
      </c>
      <c r="K4798" s="9">
        <v>40908</v>
      </c>
      <c r="O4798" s="3" t="s">
        <v>4076</v>
      </c>
      <c r="P4798" s="3" t="s">
        <v>2905</v>
      </c>
      <c r="Q4798" s="3" t="s">
        <v>5772</v>
      </c>
      <c r="R4798" s="3" t="s">
        <v>7281</v>
      </c>
      <c r="S4798" s="3" t="s">
        <v>7282</v>
      </c>
      <c r="T4798" s="3" t="s">
        <v>5782</v>
      </c>
      <c r="X4798" s="3">
        <v>4796</v>
      </c>
      <c r="Y4798" s="3">
        <v>10011</v>
      </c>
    </row>
    <row r="4799" spans="2:25" x14ac:dyDescent="0.35">
      <c r="B4799" s="3">
        <v>4797</v>
      </c>
      <c r="C4799" s="3" t="s">
        <v>4077</v>
      </c>
      <c r="D4799" s="3" t="s">
        <v>2659</v>
      </c>
      <c r="H4799" s="3" t="s">
        <v>4077</v>
      </c>
      <c r="I4799" s="3" t="s">
        <v>2659</v>
      </c>
      <c r="J4799" s="9">
        <v>41898</v>
      </c>
      <c r="K4799" s="9">
        <v>41903</v>
      </c>
      <c r="O4799" s="3" t="s">
        <v>4077</v>
      </c>
      <c r="P4799" s="3" t="s">
        <v>2659</v>
      </c>
      <c r="Q4799" s="3" t="s">
        <v>5772</v>
      </c>
      <c r="R4799" s="3" t="s">
        <v>6209</v>
      </c>
      <c r="S4799" s="3" t="s">
        <v>6210</v>
      </c>
      <c r="T4799" s="3" t="s">
        <v>5775</v>
      </c>
      <c r="X4799" s="3">
        <v>4797</v>
      </c>
      <c r="Y4799" s="3">
        <v>37087</v>
      </c>
    </row>
    <row r="4800" spans="2:25" x14ac:dyDescent="0.35">
      <c r="B4800" s="3">
        <v>4798</v>
      </c>
      <c r="C4800" s="3" t="s">
        <v>4078</v>
      </c>
      <c r="D4800" s="3" t="s">
        <v>3301</v>
      </c>
      <c r="H4800" s="3" t="s">
        <v>4078</v>
      </c>
      <c r="I4800" s="3" t="s">
        <v>3301</v>
      </c>
      <c r="J4800" s="9">
        <v>41503</v>
      </c>
      <c r="K4800" s="9">
        <v>41506</v>
      </c>
      <c r="O4800" s="3" t="s">
        <v>4078</v>
      </c>
      <c r="P4800" s="3" t="s">
        <v>3301</v>
      </c>
      <c r="Q4800" s="3" t="s">
        <v>5801</v>
      </c>
      <c r="R4800" s="3" t="s">
        <v>7283</v>
      </c>
      <c r="S4800" s="3" t="s">
        <v>7284</v>
      </c>
      <c r="T4800" s="3" t="s">
        <v>5771</v>
      </c>
      <c r="X4800" s="3">
        <v>4798</v>
      </c>
      <c r="Y4800" s="3">
        <v>90045</v>
      </c>
    </row>
    <row r="4801" spans="2:25" x14ac:dyDescent="0.35">
      <c r="B4801" s="3">
        <v>4799</v>
      </c>
      <c r="C4801" s="3" t="s">
        <v>4079</v>
      </c>
      <c r="D4801" s="3" t="s">
        <v>1425</v>
      </c>
      <c r="H4801" s="3" t="s">
        <v>4079</v>
      </c>
      <c r="I4801" s="3" t="s">
        <v>1425</v>
      </c>
      <c r="J4801" s="9">
        <v>41583</v>
      </c>
      <c r="K4801" s="9">
        <v>41583</v>
      </c>
      <c r="O4801" s="3" t="s">
        <v>4079</v>
      </c>
      <c r="P4801" s="3" t="s">
        <v>1425</v>
      </c>
      <c r="Q4801" s="3" t="s">
        <v>6020</v>
      </c>
      <c r="R4801" s="3" t="s">
        <v>6879</v>
      </c>
      <c r="S4801" s="3" t="s">
        <v>6880</v>
      </c>
      <c r="T4801" s="3" t="s">
        <v>5775</v>
      </c>
      <c r="X4801" s="3">
        <v>4799</v>
      </c>
      <c r="Y4801" s="3">
        <v>91911</v>
      </c>
    </row>
    <row r="4802" spans="2:25" x14ac:dyDescent="0.35">
      <c r="B4802" s="3">
        <v>4800</v>
      </c>
      <c r="C4802" s="3" t="s">
        <v>4080</v>
      </c>
      <c r="D4802" s="3" t="s">
        <v>2853</v>
      </c>
      <c r="H4802" s="3" t="s">
        <v>4080</v>
      </c>
      <c r="I4802" s="3" t="s">
        <v>2853</v>
      </c>
      <c r="J4802" s="9">
        <v>41200</v>
      </c>
      <c r="K4802" s="9">
        <v>41204</v>
      </c>
      <c r="O4802" s="3" t="s">
        <v>4080</v>
      </c>
      <c r="P4802" s="3" t="s">
        <v>2853</v>
      </c>
      <c r="Q4802" s="3" t="s">
        <v>5772</v>
      </c>
      <c r="R4802" s="3" t="s">
        <v>6821</v>
      </c>
      <c r="S4802" s="3" t="s">
        <v>6822</v>
      </c>
      <c r="T4802" s="3" t="s">
        <v>5782</v>
      </c>
      <c r="X4802" s="3">
        <v>4800</v>
      </c>
      <c r="Y4802" s="3">
        <v>78501</v>
      </c>
    </row>
    <row r="4803" spans="2:25" x14ac:dyDescent="0.35">
      <c r="B4803" s="3">
        <v>4801</v>
      </c>
      <c r="C4803" s="3" t="s">
        <v>4080</v>
      </c>
      <c r="D4803" s="3" t="s">
        <v>2220</v>
      </c>
      <c r="H4803" s="3" t="s">
        <v>4080</v>
      </c>
      <c r="I4803" s="3" t="s">
        <v>2220</v>
      </c>
      <c r="J4803" s="9">
        <v>41200</v>
      </c>
      <c r="K4803" s="9">
        <v>41204</v>
      </c>
      <c r="O4803" s="3" t="s">
        <v>4080</v>
      </c>
      <c r="P4803" s="3" t="s">
        <v>2220</v>
      </c>
      <c r="Q4803" s="3" t="s">
        <v>5772</v>
      </c>
      <c r="R4803" s="3" t="s">
        <v>6821</v>
      </c>
      <c r="S4803" s="3" t="s">
        <v>6822</v>
      </c>
      <c r="T4803" s="3" t="s">
        <v>5782</v>
      </c>
      <c r="X4803" s="3">
        <v>4801</v>
      </c>
      <c r="Y4803" s="3">
        <v>78501</v>
      </c>
    </row>
    <row r="4804" spans="2:25" x14ac:dyDescent="0.35">
      <c r="B4804" s="3">
        <v>4802</v>
      </c>
      <c r="C4804" s="3" t="s">
        <v>4081</v>
      </c>
      <c r="D4804" s="3" t="s">
        <v>584</v>
      </c>
      <c r="H4804" s="3" t="s">
        <v>4081</v>
      </c>
      <c r="I4804" s="3" t="s">
        <v>584</v>
      </c>
      <c r="J4804" s="9">
        <v>41579</v>
      </c>
      <c r="K4804" s="9">
        <v>41583</v>
      </c>
      <c r="O4804" s="3" t="s">
        <v>4081</v>
      </c>
      <c r="P4804" s="3" t="s">
        <v>584</v>
      </c>
      <c r="Q4804" s="3" t="s">
        <v>5768</v>
      </c>
      <c r="R4804" s="3" t="s">
        <v>6401</v>
      </c>
      <c r="S4804" s="3" t="s">
        <v>6402</v>
      </c>
      <c r="T4804" s="3" t="s">
        <v>5775</v>
      </c>
      <c r="X4804" s="3">
        <v>4802</v>
      </c>
      <c r="Y4804" s="3">
        <v>33021</v>
      </c>
    </row>
    <row r="4805" spans="2:25" x14ac:dyDescent="0.35">
      <c r="B4805" s="3">
        <v>4803</v>
      </c>
      <c r="C4805" s="3" t="s">
        <v>4082</v>
      </c>
      <c r="D4805" s="3" t="s">
        <v>516</v>
      </c>
      <c r="H4805" s="3" t="s">
        <v>4082</v>
      </c>
      <c r="I4805" s="3" t="s">
        <v>516</v>
      </c>
      <c r="J4805" s="9">
        <v>40632</v>
      </c>
      <c r="K4805" s="9">
        <v>40637</v>
      </c>
      <c r="O4805" s="3" t="s">
        <v>4082</v>
      </c>
      <c r="P4805" s="3" t="s">
        <v>516</v>
      </c>
      <c r="Q4805" s="3" t="s">
        <v>5772</v>
      </c>
      <c r="R4805" s="3" t="s">
        <v>6291</v>
      </c>
      <c r="S4805" s="3" t="s">
        <v>6292</v>
      </c>
      <c r="T4805" s="3" t="s">
        <v>5775</v>
      </c>
      <c r="X4805" s="3">
        <v>4803</v>
      </c>
      <c r="Y4805" s="3">
        <v>94110</v>
      </c>
    </row>
    <row r="4806" spans="2:25" x14ac:dyDescent="0.35">
      <c r="B4806" s="3">
        <v>4804</v>
      </c>
      <c r="C4806" s="3" t="s">
        <v>4083</v>
      </c>
      <c r="D4806" s="3" t="s">
        <v>2319</v>
      </c>
      <c r="H4806" s="3" t="s">
        <v>4083</v>
      </c>
      <c r="I4806" s="3" t="s">
        <v>2319</v>
      </c>
      <c r="J4806" s="9">
        <v>41017</v>
      </c>
      <c r="K4806" s="9">
        <v>41019</v>
      </c>
      <c r="O4806" s="3" t="s">
        <v>4083</v>
      </c>
      <c r="P4806" s="3" t="s">
        <v>2319</v>
      </c>
      <c r="Q4806" s="3" t="s">
        <v>5801</v>
      </c>
      <c r="R4806" s="3" t="s">
        <v>7103</v>
      </c>
      <c r="S4806" s="3" t="s">
        <v>7104</v>
      </c>
      <c r="T4806" s="3" t="s">
        <v>5775</v>
      </c>
      <c r="X4806" s="3">
        <v>4804</v>
      </c>
      <c r="Y4806" s="3">
        <v>93454</v>
      </c>
    </row>
    <row r="4807" spans="2:25" x14ac:dyDescent="0.35">
      <c r="B4807" s="3">
        <v>4805</v>
      </c>
      <c r="C4807" s="3" t="s">
        <v>4084</v>
      </c>
      <c r="D4807" s="3" t="s">
        <v>3950</v>
      </c>
      <c r="H4807" s="3" t="s">
        <v>4084</v>
      </c>
      <c r="I4807" s="3" t="s">
        <v>3950</v>
      </c>
      <c r="J4807" s="9">
        <v>41830</v>
      </c>
      <c r="K4807" s="9">
        <v>41836</v>
      </c>
      <c r="O4807" s="3" t="s">
        <v>4084</v>
      </c>
      <c r="P4807" s="3" t="s">
        <v>3950</v>
      </c>
      <c r="Q4807" s="3" t="s">
        <v>5772</v>
      </c>
      <c r="R4807" s="3" t="s">
        <v>6503</v>
      </c>
      <c r="S4807" s="3" t="s">
        <v>6504</v>
      </c>
      <c r="T4807" s="3" t="s">
        <v>5775</v>
      </c>
      <c r="X4807" s="3">
        <v>4805</v>
      </c>
      <c r="Y4807" s="3">
        <v>6040</v>
      </c>
    </row>
    <row r="4808" spans="2:25" x14ac:dyDescent="0.35">
      <c r="B4808" s="3">
        <v>4806</v>
      </c>
      <c r="C4808" s="3" t="s">
        <v>4084</v>
      </c>
      <c r="D4808" s="3" t="s">
        <v>1728</v>
      </c>
      <c r="H4808" s="3" t="s">
        <v>4084</v>
      </c>
      <c r="I4808" s="3" t="s">
        <v>1728</v>
      </c>
      <c r="J4808" s="9">
        <v>41830</v>
      </c>
      <c r="K4808" s="9">
        <v>41836</v>
      </c>
      <c r="O4808" s="3" t="s">
        <v>4084</v>
      </c>
      <c r="P4808" s="3" t="s">
        <v>1728</v>
      </c>
      <c r="Q4808" s="3" t="s">
        <v>5772</v>
      </c>
      <c r="R4808" s="3" t="s">
        <v>6503</v>
      </c>
      <c r="S4808" s="3" t="s">
        <v>6504</v>
      </c>
      <c r="T4808" s="3" t="s">
        <v>5775</v>
      </c>
      <c r="X4808" s="3">
        <v>4806</v>
      </c>
      <c r="Y4808" s="3">
        <v>6040</v>
      </c>
    </row>
    <row r="4809" spans="2:25" x14ac:dyDescent="0.35">
      <c r="B4809" s="3">
        <v>4807</v>
      </c>
      <c r="C4809" s="3" t="s">
        <v>4084</v>
      </c>
      <c r="D4809" s="3" t="s">
        <v>1304</v>
      </c>
      <c r="H4809" s="3" t="s">
        <v>4084</v>
      </c>
      <c r="I4809" s="3" t="s">
        <v>1304</v>
      </c>
      <c r="J4809" s="9">
        <v>41830</v>
      </c>
      <c r="K4809" s="9">
        <v>41836</v>
      </c>
      <c r="O4809" s="3" t="s">
        <v>4084</v>
      </c>
      <c r="P4809" s="3" t="s">
        <v>1304</v>
      </c>
      <c r="Q4809" s="3" t="s">
        <v>5772</v>
      </c>
      <c r="R4809" s="3" t="s">
        <v>6503</v>
      </c>
      <c r="S4809" s="3" t="s">
        <v>6504</v>
      </c>
      <c r="T4809" s="3" t="s">
        <v>5775</v>
      </c>
      <c r="X4809" s="3">
        <v>4807</v>
      </c>
      <c r="Y4809" s="3">
        <v>6040</v>
      </c>
    </row>
    <row r="4810" spans="2:25" x14ac:dyDescent="0.35">
      <c r="B4810" s="3">
        <v>4808</v>
      </c>
      <c r="C4810" s="3" t="s">
        <v>4084</v>
      </c>
      <c r="D4810" s="3" t="s">
        <v>2836</v>
      </c>
      <c r="H4810" s="3" t="s">
        <v>4084</v>
      </c>
      <c r="I4810" s="3" t="s">
        <v>2836</v>
      </c>
      <c r="J4810" s="9">
        <v>41830</v>
      </c>
      <c r="K4810" s="9">
        <v>41836</v>
      </c>
      <c r="O4810" s="3" t="s">
        <v>4084</v>
      </c>
      <c r="P4810" s="3" t="s">
        <v>2836</v>
      </c>
      <c r="Q4810" s="3" t="s">
        <v>5772</v>
      </c>
      <c r="R4810" s="3" t="s">
        <v>6503</v>
      </c>
      <c r="S4810" s="3" t="s">
        <v>6504</v>
      </c>
      <c r="T4810" s="3" t="s">
        <v>5775</v>
      </c>
      <c r="X4810" s="3">
        <v>4808</v>
      </c>
      <c r="Y4810" s="3">
        <v>6040</v>
      </c>
    </row>
    <row r="4811" spans="2:25" x14ac:dyDescent="0.35">
      <c r="B4811" s="3">
        <v>4809</v>
      </c>
      <c r="C4811" s="3" t="s">
        <v>4085</v>
      </c>
      <c r="D4811" s="3" t="s">
        <v>1522</v>
      </c>
      <c r="H4811" s="3" t="s">
        <v>4085</v>
      </c>
      <c r="I4811" s="3" t="s">
        <v>1522</v>
      </c>
      <c r="J4811" s="9">
        <v>41818</v>
      </c>
      <c r="K4811" s="9">
        <v>41822</v>
      </c>
      <c r="O4811" s="3" t="s">
        <v>4085</v>
      </c>
      <c r="P4811" s="3" t="s">
        <v>1522</v>
      </c>
      <c r="Q4811" s="3" t="s">
        <v>5772</v>
      </c>
      <c r="R4811" s="3" t="s">
        <v>6127</v>
      </c>
      <c r="S4811" s="3" t="s">
        <v>6128</v>
      </c>
      <c r="T4811" s="3" t="s">
        <v>5775</v>
      </c>
      <c r="X4811" s="3">
        <v>4809</v>
      </c>
      <c r="Y4811" s="3">
        <v>68104</v>
      </c>
    </row>
    <row r="4812" spans="2:25" x14ac:dyDescent="0.35">
      <c r="B4812" s="3">
        <v>4810</v>
      </c>
      <c r="C4812" s="3" t="s">
        <v>4086</v>
      </c>
      <c r="D4812" s="3" t="s">
        <v>616</v>
      </c>
      <c r="H4812" s="3" t="s">
        <v>4086</v>
      </c>
      <c r="I4812" s="3" t="s">
        <v>616</v>
      </c>
      <c r="J4812" s="9">
        <v>40899</v>
      </c>
      <c r="K4812" s="9">
        <v>40903</v>
      </c>
      <c r="O4812" s="3" t="s">
        <v>4086</v>
      </c>
      <c r="P4812" s="3" t="s">
        <v>616</v>
      </c>
      <c r="Q4812" s="3" t="s">
        <v>5772</v>
      </c>
      <c r="R4812" s="3" t="s">
        <v>7129</v>
      </c>
      <c r="S4812" s="3" t="s">
        <v>7130</v>
      </c>
      <c r="T4812" s="3" t="s">
        <v>5775</v>
      </c>
      <c r="X4812" s="3">
        <v>4810</v>
      </c>
      <c r="Y4812" s="3">
        <v>95123</v>
      </c>
    </row>
    <row r="4813" spans="2:25" x14ac:dyDescent="0.35">
      <c r="B4813" s="3">
        <v>4811</v>
      </c>
      <c r="C4813" s="3" t="s">
        <v>4087</v>
      </c>
      <c r="D4813" s="3" t="s">
        <v>616</v>
      </c>
      <c r="H4813" s="3" t="s">
        <v>4087</v>
      </c>
      <c r="I4813" s="3" t="s">
        <v>616</v>
      </c>
      <c r="J4813" s="9">
        <v>41965</v>
      </c>
      <c r="K4813" s="9">
        <v>41969</v>
      </c>
      <c r="O4813" s="3" t="s">
        <v>4087</v>
      </c>
      <c r="P4813" s="3" t="s">
        <v>616</v>
      </c>
      <c r="Q4813" s="3" t="s">
        <v>5772</v>
      </c>
      <c r="R4813" s="3" t="s">
        <v>6811</v>
      </c>
      <c r="S4813" s="3" t="s">
        <v>6812</v>
      </c>
      <c r="T4813" s="3" t="s">
        <v>5771</v>
      </c>
      <c r="X4813" s="3">
        <v>4811</v>
      </c>
      <c r="Y4813" s="3">
        <v>94122</v>
      </c>
    </row>
    <row r="4814" spans="2:25" x14ac:dyDescent="0.35">
      <c r="B4814" s="3">
        <v>4812</v>
      </c>
      <c r="C4814" s="3" t="s">
        <v>4087</v>
      </c>
      <c r="D4814" s="3" t="s">
        <v>2325</v>
      </c>
      <c r="H4814" s="3" t="s">
        <v>4087</v>
      </c>
      <c r="I4814" s="3" t="s">
        <v>2325</v>
      </c>
      <c r="J4814" s="9">
        <v>41965</v>
      </c>
      <c r="K4814" s="9">
        <v>41969</v>
      </c>
      <c r="O4814" s="3" t="s">
        <v>4087</v>
      </c>
      <c r="P4814" s="3" t="s">
        <v>2325</v>
      </c>
      <c r="Q4814" s="3" t="s">
        <v>5772</v>
      </c>
      <c r="R4814" s="3" t="s">
        <v>6811</v>
      </c>
      <c r="S4814" s="3" t="s">
        <v>6812</v>
      </c>
      <c r="T4814" s="3" t="s">
        <v>5771</v>
      </c>
      <c r="X4814" s="3">
        <v>4812</v>
      </c>
      <c r="Y4814" s="3">
        <v>94122</v>
      </c>
    </row>
    <row r="4815" spans="2:25" x14ac:dyDescent="0.35">
      <c r="B4815" s="3">
        <v>4813</v>
      </c>
      <c r="C4815" s="3" t="s">
        <v>4088</v>
      </c>
      <c r="D4815" s="3" t="s">
        <v>2781</v>
      </c>
      <c r="H4815" s="3" t="s">
        <v>4088</v>
      </c>
      <c r="I4815" s="3" t="s">
        <v>2781</v>
      </c>
      <c r="J4815" s="9">
        <v>41453</v>
      </c>
      <c r="K4815" s="9">
        <v>41455</v>
      </c>
      <c r="O4815" s="3" t="s">
        <v>4088</v>
      </c>
      <c r="P4815" s="3" t="s">
        <v>2781</v>
      </c>
      <c r="Q4815" s="3" t="s">
        <v>5768</v>
      </c>
      <c r="R4815" s="3" t="s">
        <v>7207</v>
      </c>
      <c r="S4815" s="3" t="s">
        <v>7208</v>
      </c>
      <c r="T4815" s="3" t="s">
        <v>5775</v>
      </c>
      <c r="X4815" s="3">
        <v>4813</v>
      </c>
      <c r="Y4815" s="3">
        <v>94109</v>
      </c>
    </row>
    <row r="4816" spans="2:25" x14ac:dyDescent="0.35">
      <c r="B4816" s="3">
        <v>4814</v>
      </c>
      <c r="C4816" s="3" t="s">
        <v>4089</v>
      </c>
      <c r="D4816" s="3" t="s">
        <v>2963</v>
      </c>
      <c r="H4816" s="3" t="s">
        <v>4089</v>
      </c>
      <c r="I4816" s="3" t="s">
        <v>2963</v>
      </c>
      <c r="J4816" s="9">
        <v>40620</v>
      </c>
      <c r="K4816" s="9">
        <v>40623</v>
      </c>
      <c r="O4816" s="3" t="s">
        <v>4089</v>
      </c>
      <c r="P4816" s="3" t="s">
        <v>2963</v>
      </c>
      <c r="Q4816" s="3" t="s">
        <v>5768</v>
      </c>
      <c r="R4816" s="3" t="s">
        <v>7147</v>
      </c>
      <c r="S4816" s="3" t="s">
        <v>7148</v>
      </c>
      <c r="T4816" s="3" t="s">
        <v>5782</v>
      </c>
      <c r="X4816" s="3">
        <v>4814</v>
      </c>
      <c r="Y4816" s="3">
        <v>94110</v>
      </c>
    </row>
    <row r="4817" spans="2:25" x14ac:dyDescent="0.35">
      <c r="B4817" s="3">
        <v>4815</v>
      </c>
      <c r="C4817" s="3" t="s">
        <v>4090</v>
      </c>
      <c r="D4817" s="3" t="s">
        <v>236</v>
      </c>
      <c r="H4817" s="3" t="s">
        <v>4090</v>
      </c>
      <c r="I4817" s="3" t="s">
        <v>236</v>
      </c>
      <c r="J4817" s="9">
        <v>41824</v>
      </c>
      <c r="K4817" s="9">
        <v>41829</v>
      </c>
      <c r="O4817" s="3" t="s">
        <v>4090</v>
      </c>
      <c r="P4817" s="3" t="s">
        <v>236</v>
      </c>
      <c r="Q4817" s="3" t="s">
        <v>5772</v>
      </c>
      <c r="R4817" s="3" t="s">
        <v>6649</v>
      </c>
      <c r="S4817" s="3" t="s">
        <v>6650</v>
      </c>
      <c r="T4817" s="3" t="s">
        <v>5775</v>
      </c>
      <c r="X4817" s="3">
        <v>4815</v>
      </c>
      <c r="Y4817" s="3">
        <v>90004</v>
      </c>
    </row>
    <row r="4818" spans="2:25" x14ac:dyDescent="0.35">
      <c r="B4818" s="3">
        <v>4816</v>
      </c>
      <c r="C4818" s="3" t="s">
        <v>4091</v>
      </c>
      <c r="D4818" s="3" t="s">
        <v>2287</v>
      </c>
      <c r="H4818" s="3" t="s">
        <v>4091</v>
      </c>
      <c r="I4818" s="3" t="s">
        <v>2287</v>
      </c>
      <c r="J4818" s="9">
        <v>41750</v>
      </c>
      <c r="K4818" s="9">
        <v>41753</v>
      </c>
      <c r="O4818" s="3" t="s">
        <v>4091</v>
      </c>
      <c r="P4818" s="3" t="s">
        <v>2287</v>
      </c>
      <c r="Q4818" s="3" t="s">
        <v>5801</v>
      </c>
      <c r="R4818" s="3" t="s">
        <v>5858</v>
      </c>
      <c r="S4818" s="3" t="s">
        <v>5859</v>
      </c>
      <c r="T4818" s="3" t="s">
        <v>5771</v>
      </c>
      <c r="X4818" s="3">
        <v>4816</v>
      </c>
      <c r="Y4818" s="3">
        <v>19120</v>
      </c>
    </row>
    <row r="4819" spans="2:25" x14ac:dyDescent="0.35">
      <c r="B4819" s="3">
        <v>4817</v>
      </c>
      <c r="C4819" s="3" t="s">
        <v>4091</v>
      </c>
      <c r="D4819" s="3" t="s">
        <v>99</v>
      </c>
      <c r="H4819" s="3" t="s">
        <v>4091</v>
      </c>
      <c r="I4819" s="3" t="s">
        <v>99</v>
      </c>
      <c r="J4819" s="9">
        <v>41750</v>
      </c>
      <c r="K4819" s="9">
        <v>41753</v>
      </c>
      <c r="O4819" s="3" t="s">
        <v>4091</v>
      </c>
      <c r="P4819" s="3" t="s">
        <v>99</v>
      </c>
      <c r="Q4819" s="3" t="s">
        <v>5801</v>
      </c>
      <c r="R4819" s="3" t="s">
        <v>5858</v>
      </c>
      <c r="S4819" s="3" t="s">
        <v>5859</v>
      </c>
      <c r="T4819" s="3" t="s">
        <v>5771</v>
      </c>
      <c r="X4819" s="3">
        <v>4817</v>
      </c>
      <c r="Y4819" s="3">
        <v>19120</v>
      </c>
    </row>
    <row r="4820" spans="2:25" x14ac:dyDescent="0.35">
      <c r="B4820" s="3">
        <v>4818</v>
      </c>
      <c r="C4820" s="3" t="s">
        <v>4091</v>
      </c>
      <c r="D4820" s="3" t="s">
        <v>479</v>
      </c>
      <c r="H4820" s="3" t="s">
        <v>4091</v>
      </c>
      <c r="I4820" s="3" t="s">
        <v>479</v>
      </c>
      <c r="J4820" s="9">
        <v>41750</v>
      </c>
      <c r="K4820" s="9">
        <v>41753</v>
      </c>
      <c r="O4820" s="3" t="s">
        <v>4091</v>
      </c>
      <c r="P4820" s="3" t="s">
        <v>479</v>
      </c>
      <c r="Q4820" s="3" t="s">
        <v>5801</v>
      </c>
      <c r="R4820" s="3" t="s">
        <v>5858</v>
      </c>
      <c r="S4820" s="3" t="s">
        <v>5859</v>
      </c>
      <c r="T4820" s="3" t="s">
        <v>5771</v>
      </c>
      <c r="X4820" s="3">
        <v>4818</v>
      </c>
      <c r="Y4820" s="3">
        <v>19120</v>
      </c>
    </row>
    <row r="4821" spans="2:25" x14ac:dyDescent="0.35">
      <c r="B4821" s="3">
        <v>4819</v>
      </c>
      <c r="C4821" s="3" t="s">
        <v>4091</v>
      </c>
      <c r="D4821" s="3" t="s">
        <v>2311</v>
      </c>
      <c r="H4821" s="3" t="s">
        <v>4091</v>
      </c>
      <c r="I4821" s="3" t="s">
        <v>2311</v>
      </c>
      <c r="J4821" s="9">
        <v>41750</v>
      </c>
      <c r="K4821" s="9">
        <v>41753</v>
      </c>
      <c r="O4821" s="3" t="s">
        <v>4091</v>
      </c>
      <c r="P4821" s="3" t="s">
        <v>2311</v>
      </c>
      <c r="Q4821" s="3" t="s">
        <v>5801</v>
      </c>
      <c r="R4821" s="3" t="s">
        <v>5858</v>
      </c>
      <c r="S4821" s="3" t="s">
        <v>5859</v>
      </c>
      <c r="T4821" s="3" t="s">
        <v>5771</v>
      </c>
      <c r="X4821" s="3">
        <v>4819</v>
      </c>
      <c r="Y4821" s="3">
        <v>19120</v>
      </c>
    </row>
    <row r="4822" spans="2:25" x14ac:dyDescent="0.35">
      <c r="B4822" s="3">
        <v>4820</v>
      </c>
      <c r="C4822" s="3" t="s">
        <v>4092</v>
      </c>
      <c r="D4822" s="3" t="s">
        <v>2533</v>
      </c>
      <c r="H4822" s="3" t="s">
        <v>4092</v>
      </c>
      <c r="I4822" s="3" t="s">
        <v>2533</v>
      </c>
      <c r="J4822" s="9">
        <v>41490</v>
      </c>
      <c r="K4822" s="9">
        <v>41492</v>
      </c>
      <c r="O4822" s="3" t="s">
        <v>4092</v>
      </c>
      <c r="P4822" s="3" t="s">
        <v>2533</v>
      </c>
      <c r="Q4822" s="3" t="s">
        <v>5768</v>
      </c>
      <c r="R4822" s="3" t="s">
        <v>7171</v>
      </c>
      <c r="S4822" s="3" t="s">
        <v>7172</v>
      </c>
      <c r="T4822" s="3" t="s">
        <v>5775</v>
      </c>
      <c r="X4822" s="3">
        <v>4820</v>
      </c>
      <c r="Y4822" s="3">
        <v>74133</v>
      </c>
    </row>
    <row r="4823" spans="2:25" x14ac:dyDescent="0.35">
      <c r="B4823" s="3">
        <v>4821</v>
      </c>
      <c r="C4823" s="3" t="s">
        <v>4092</v>
      </c>
      <c r="D4823" s="3" t="s">
        <v>4093</v>
      </c>
      <c r="H4823" s="3" t="s">
        <v>4092</v>
      </c>
      <c r="I4823" s="3" t="s">
        <v>4093</v>
      </c>
      <c r="J4823" s="9">
        <v>41490</v>
      </c>
      <c r="K4823" s="9">
        <v>41492</v>
      </c>
      <c r="O4823" s="3" t="s">
        <v>4092</v>
      </c>
      <c r="P4823" s="3" t="s">
        <v>4093</v>
      </c>
      <c r="Q4823" s="3" t="s">
        <v>5768</v>
      </c>
      <c r="R4823" s="3" t="s">
        <v>7171</v>
      </c>
      <c r="S4823" s="3" t="s">
        <v>7172</v>
      </c>
      <c r="T4823" s="3" t="s">
        <v>5775</v>
      </c>
      <c r="X4823" s="3">
        <v>4821</v>
      </c>
      <c r="Y4823" s="3">
        <v>74133</v>
      </c>
    </row>
    <row r="4824" spans="2:25" x14ac:dyDescent="0.35">
      <c r="B4824" s="3">
        <v>4822</v>
      </c>
      <c r="C4824" s="3" t="s">
        <v>4094</v>
      </c>
      <c r="D4824" s="3" t="s">
        <v>3254</v>
      </c>
      <c r="H4824" s="3" t="s">
        <v>4094</v>
      </c>
      <c r="I4824" s="3" t="s">
        <v>3254</v>
      </c>
      <c r="J4824" s="9">
        <v>41612</v>
      </c>
      <c r="K4824" s="9">
        <v>41618</v>
      </c>
      <c r="O4824" s="3" t="s">
        <v>4094</v>
      </c>
      <c r="P4824" s="3" t="s">
        <v>3254</v>
      </c>
      <c r="Q4824" s="3" t="s">
        <v>5772</v>
      </c>
      <c r="R4824" s="3" t="s">
        <v>6273</v>
      </c>
      <c r="S4824" s="3" t="s">
        <v>6274</v>
      </c>
      <c r="T4824" s="3" t="s">
        <v>5775</v>
      </c>
      <c r="X4824" s="3">
        <v>4822</v>
      </c>
      <c r="Y4824" s="3">
        <v>90049</v>
      </c>
    </row>
    <row r="4825" spans="2:25" x14ac:dyDescent="0.35">
      <c r="B4825" s="3">
        <v>4823</v>
      </c>
      <c r="C4825" s="3" t="s">
        <v>4095</v>
      </c>
      <c r="D4825" s="3" t="s">
        <v>647</v>
      </c>
      <c r="H4825" s="3" t="s">
        <v>4095</v>
      </c>
      <c r="I4825" s="3" t="s">
        <v>647</v>
      </c>
      <c r="J4825" s="9">
        <v>40621</v>
      </c>
      <c r="K4825" s="9">
        <v>40623</v>
      </c>
      <c r="O4825" s="3" t="s">
        <v>4095</v>
      </c>
      <c r="P4825" s="3" t="s">
        <v>647</v>
      </c>
      <c r="Q4825" s="3" t="s">
        <v>5801</v>
      </c>
      <c r="R4825" s="3" t="s">
        <v>6105</v>
      </c>
      <c r="S4825" s="3" t="s">
        <v>6106</v>
      </c>
      <c r="T4825" s="3" t="s">
        <v>5771</v>
      </c>
      <c r="X4825" s="3">
        <v>4823</v>
      </c>
      <c r="Y4825" s="3">
        <v>33801</v>
      </c>
    </row>
    <row r="4826" spans="2:25" x14ac:dyDescent="0.35">
      <c r="B4826" s="3">
        <v>4824</v>
      </c>
      <c r="C4826" s="3" t="s">
        <v>4095</v>
      </c>
      <c r="D4826" s="3" t="s">
        <v>1684</v>
      </c>
      <c r="H4826" s="3" t="s">
        <v>4095</v>
      </c>
      <c r="I4826" s="3" t="s">
        <v>1684</v>
      </c>
      <c r="J4826" s="9">
        <v>40621</v>
      </c>
      <c r="K4826" s="9">
        <v>40623</v>
      </c>
      <c r="O4826" s="3" t="s">
        <v>4095</v>
      </c>
      <c r="P4826" s="3" t="s">
        <v>1684</v>
      </c>
      <c r="Q4826" s="3" t="s">
        <v>5801</v>
      </c>
      <c r="R4826" s="3" t="s">
        <v>6105</v>
      </c>
      <c r="S4826" s="3" t="s">
        <v>6106</v>
      </c>
      <c r="T4826" s="3" t="s">
        <v>5771</v>
      </c>
      <c r="X4826" s="3">
        <v>4824</v>
      </c>
      <c r="Y4826" s="3">
        <v>33801</v>
      </c>
    </row>
    <row r="4827" spans="2:25" x14ac:dyDescent="0.35">
      <c r="B4827" s="3">
        <v>4825</v>
      </c>
      <c r="C4827" s="3" t="s">
        <v>4095</v>
      </c>
      <c r="D4827" s="3" t="s">
        <v>2334</v>
      </c>
      <c r="H4827" s="3" t="s">
        <v>4095</v>
      </c>
      <c r="I4827" s="3" t="s">
        <v>2334</v>
      </c>
      <c r="J4827" s="9">
        <v>40621</v>
      </c>
      <c r="K4827" s="9">
        <v>40623</v>
      </c>
      <c r="O4827" s="3" t="s">
        <v>4095</v>
      </c>
      <c r="P4827" s="3" t="s">
        <v>2334</v>
      </c>
      <c r="Q4827" s="3" t="s">
        <v>5801</v>
      </c>
      <c r="R4827" s="3" t="s">
        <v>6105</v>
      </c>
      <c r="S4827" s="3" t="s">
        <v>6106</v>
      </c>
      <c r="T4827" s="3" t="s">
        <v>5771</v>
      </c>
      <c r="X4827" s="3">
        <v>4825</v>
      </c>
      <c r="Y4827" s="3">
        <v>33801</v>
      </c>
    </row>
    <row r="4828" spans="2:25" x14ac:dyDescent="0.35">
      <c r="B4828" s="3">
        <v>4826</v>
      </c>
      <c r="C4828" s="3" t="s">
        <v>4095</v>
      </c>
      <c r="D4828" s="3" t="s">
        <v>4096</v>
      </c>
      <c r="H4828" s="3" t="s">
        <v>4095</v>
      </c>
      <c r="I4828" s="3" t="s">
        <v>4096</v>
      </c>
      <c r="J4828" s="9">
        <v>40621</v>
      </c>
      <c r="K4828" s="9">
        <v>40623</v>
      </c>
      <c r="O4828" s="3" t="s">
        <v>4095</v>
      </c>
      <c r="P4828" s="3" t="s">
        <v>4096</v>
      </c>
      <c r="Q4828" s="3" t="s">
        <v>5801</v>
      </c>
      <c r="R4828" s="3" t="s">
        <v>6105</v>
      </c>
      <c r="S4828" s="3" t="s">
        <v>6106</v>
      </c>
      <c r="T4828" s="3" t="s">
        <v>5771</v>
      </c>
      <c r="X4828" s="3">
        <v>4826</v>
      </c>
      <c r="Y4828" s="3">
        <v>33801</v>
      </c>
    </row>
    <row r="4829" spans="2:25" x14ac:dyDescent="0.35">
      <c r="B4829" s="3">
        <v>4827</v>
      </c>
      <c r="C4829" s="3" t="s">
        <v>4095</v>
      </c>
      <c r="D4829" s="3" t="s">
        <v>4097</v>
      </c>
      <c r="H4829" s="3" t="s">
        <v>4095</v>
      </c>
      <c r="I4829" s="3" t="s">
        <v>4097</v>
      </c>
      <c r="J4829" s="9">
        <v>40621</v>
      </c>
      <c r="K4829" s="9">
        <v>40623</v>
      </c>
      <c r="O4829" s="3" t="s">
        <v>4095</v>
      </c>
      <c r="P4829" s="3" t="s">
        <v>4097</v>
      </c>
      <c r="Q4829" s="3" t="s">
        <v>5801</v>
      </c>
      <c r="R4829" s="3" t="s">
        <v>6105</v>
      </c>
      <c r="S4829" s="3" t="s">
        <v>6106</v>
      </c>
      <c r="T4829" s="3" t="s">
        <v>5771</v>
      </c>
      <c r="X4829" s="3">
        <v>4827</v>
      </c>
      <c r="Y4829" s="3">
        <v>33801</v>
      </c>
    </row>
    <row r="4830" spans="2:25" x14ac:dyDescent="0.35">
      <c r="B4830" s="3">
        <v>4828</v>
      </c>
      <c r="C4830" s="3" t="s">
        <v>4095</v>
      </c>
      <c r="D4830" s="3" t="s">
        <v>4098</v>
      </c>
      <c r="H4830" s="3" t="s">
        <v>4095</v>
      </c>
      <c r="I4830" s="3" t="s">
        <v>4098</v>
      </c>
      <c r="J4830" s="9">
        <v>40621</v>
      </c>
      <c r="K4830" s="9">
        <v>40623</v>
      </c>
      <c r="O4830" s="3" t="s">
        <v>4095</v>
      </c>
      <c r="P4830" s="3" t="s">
        <v>4098</v>
      </c>
      <c r="Q4830" s="3" t="s">
        <v>5801</v>
      </c>
      <c r="R4830" s="3" t="s">
        <v>6105</v>
      </c>
      <c r="S4830" s="3" t="s">
        <v>6106</v>
      </c>
      <c r="T4830" s="3" t="s">
        <v>5771</v>
      </c>
      <c r="X4830" s="3">
        <v>4828</v>
      </c>
      <c r="Y4830" s="3">
        <v>33801</v>
      </c>
    </row>
    <row r="4831" spans="2:25" x14ac:dyDescent="0.35">
      <c r="B4831" s="3">
        <v>4829</v>
      </c>
      <c r="C4831" s="3" t="s">
        <v>4095</v>
      </c>
      <c r="D4831" s="3" t="s">
        <v>4059</v>
      </c>
      <c r="H4831" s="3" t="s">
        <v>4095</v>
      </c>
      <c r="I4831" s="3" t="s">
        <v>4059</v>
      </c>
      <c r="J4831" s="9">
        <v>40621</v>
      </c>
      <c r="K4831" s="9">
        <v>40623</v>
      </c>
      <c r="O4831" s="3" t="s">
        <v>4095</v>
      </c>
      <c r="P4831" s="3" t="s">
        <v>4059</v>
      </c>
      <c r="Q4831" s="3" t="s">
        <v>5801</v>
      </c>
      <c r="R4831" s="3" t="s">
        <v>6105</v>
      </c>
      <c r="S4831" s="3" t="s">
        <v>6106</v>
      </c>
      <c r="T4831" s="3" t="s">
        <v>5771</v>
      </c>
      <c r="X4831" s="3">
        <v>4829</v>
      </c>
      <c r="Y4831" s="3">
        <v>33801</v>
      </c>
    </row>
    <row r="4832" spans="2:25" x14ac:dyDescent="0.35">
      <c r="B4832" s="3">
        <v>4830</v>
      </c>
      <c r="C4832" s="3" t="s">
        <v>4099</v>
      </c>
      <c r="D4832" s="3" t="s">
        <v>702</v>
      </c>
      <c r="H4832" s="3" t="s">
        <v>4099</v>
      </c>
      <c r="I4832" s="3" t="s">
        <v>702</v>
      </c>
      <c r="J4832" s="9">
        <v>41019</v>
      </c>
      <c r="K4832" s="9">
        <v>41024</v>
      </c>
      <c r="O4832" s="3" t="s">
        <v>4099</v>
      </c>
      <c r="P4832" s="3" t="s">
        <v>702</v>
      </c>
      <c r="Q4832" s="3" t="s">
        <v>5772</v>
      </c>
      <c r="R4832" s="3" t="s">
        <v>6267</v>
      </c>
      <c r="S4832" s="3" t="s">
        <v>6268</v>
      </c>
      <c r="T4832" s="3" t="s">
        <v>5775</v>
      </c>
      <c r="X4832" s="3">
        <v>4830</v>
      </c>
      <c r="Y4832" s="3">
        <v>77036</v>
      </c>
    </row>
    <row r="4833" spans="2:25" x14ac:dyDescent="0.35">
      <c r="B4833" s="3">
        <v>4831</v>
      </c>
      <c r="C4833" s="3" t="s">
        <v>4100</v>
      </c>
      <c r="D4833" s="3" t="s">
        <v>608</v>
      </c>
      <c r="H4833" s="3" t="s">
        <v>4100</v>
      </c>
      <c r="I4833" s="3" t="s">
        <v>608</v>
      </c>
      <c r="J4833" s="9">
        <v>41171</v>
      </c>
      <c r="K4833" s="9">
        <v>41174</v>
      </c>
      <c r="O4833" s="3" t="s">
        <v>4100</v>
      </c>
      <c r="P4833" s="3" t="s">
        <v>608</v>
      </c>
      <c r="Q4833" s="3" t="s">
        <v>5768</v>
      </c>
      <c r="R4833" s="3" t="s">
        <v>6533</v>
      </c>
      <c r="S4833" s="3" t="s">
        <v>6534</v>
      </c>
      <c r="T4833" s="3" t="s">
        <v>5771</v>
      </c>
      <c r="X4833" s="3">
        <v>4831</v>
      </c>
      <c r="Y4833" s="3">
        <v>90008</v>
      </c>
    </row>
    <row r="4834" spans="2:25" x14ac:dyDescent="0.35">
      <c r="B4834" s="3">
        <v>4832</v>
      </c>
      <c r="C4834" s="3" t="s">
        <v>4101</v>
      </c>
      <c r="D4834" s="3" t="s">
        <v>2247</v>
      </c>
      <c r="H4834" s="3" t="s">
        <v>4101</v>
      </c>
      <c r="I4834" s="3" t="s">
        <v>2247</v>
      </c>
      <c r="J4834" s="9">
        <v>41628</v>
      </c>
      <c r="K4834" s="9">
        <v>41633</v>
      </c>
      <c r="O4834" s="3" t="s">
        <v>4101</v>
      </c>
      <c r="P4834" s="3" t="s">
        <v>2247</v>
      </c>
      <c r="Q4834" s="3" t="s">
        <v>5768</v>
      </c>
      <c r="R4834" s="3" t="s">
        <v>7285</v>
      </c>
      <c r="S4834" s="3" t="s">
        <v>7286</v>
      </c>
      <c r="T4834" s="3" t="s">
        <v>5771</v>
      </c>
      <c r="X4834" s="3">
        <v>4832</v>
      </c>
      <c r="Y4834" s="3">
        <v>10035</v>
      </c>
    </row>
    <row r="4835" spans="2:25" x14ac:dyDescent="0.35">
      <c r="B4835" s="3">
        <v>4833</v>
      </c>
      <c r="C4835" s="3" t="s">
        <v>4101</v>
      </c>
      <c r="D4835" s="3" t="s">
        <v>1091</v>
      </c>
      <c r="H4835" s="3" t="s">
        <v>4101</v>
      </c>
      <c r="I4835" s="3" t="s">
        <v>1091</v>
      </c>
      <c r="J4835" s="9">
        <v>41628</v>
      </c>
      <c r="K4835" s="9">
        <v>41633</v>
      </c>
      <c r="O4835" s="3" t="s">
        <v>4101</v>
      </c>
      <c r="P4835" s="3" t="s">
        <v>1091</v>
      </c>
      <c r="Q4835" s="3" t="s">
        <v>5768</v>
      </c>
      <c r="R4835" s="3" t="s">
        <v>7285</v>
      </c>
      <c r="S4835" s="3" t="s">
        <v>7286</v>
      </c>
      <c r="T4835" s="3" t="s">
        <v>5771</v>
      </c>
      <c r="X4835" s="3">
        <v>4833</v>
      </c>
      <c r="Y4835" s="3">
        <v>10035</v>
      </c>
    </row>
    <row r="4836" spans="2:25" x14ac:dyDescent="0.35">
      <c r="B4836" s="3">
        <v>4834</v>
      </c>
      <c r="C4836" s="3" t="s">
        <v>4102</v>
      </c>
      <c r="D4836" s="3" t="s">
        <v>54</v>
      </c>
      <c r="H4836" s="3" t="s">
        <v>4102</v>
      </c>
      <c r="I4836" s="3" t="s">
        <v>54</v>
      </c>
      <c r="J4836" s="9">
        <v>41620</v>
      </c>
      <c r="K4836" s="9">
        <v>41622</v>
      </c>
      <c r="O4836" s="3" t="s">
        <v>4102</v>
      </c>
      <c r="P4836" s="3" t="s">
        <v>54</v>
      </c>
      <c r="Q4836" s="3" t="s">
        <v>5801</v>
      </c>
      <c r="R4836" s="3" t="s">
        <v>6595</v>
      </c>
      <c r="S4836" s="3" t="s">
        <v>6596</v>
      </c>
      <c r="T4836" s="3" t="s">
        <v>5782</v>
      </c>
      <c r="X4836" s="3">
        <v>4834</v>
      </c>
      <c r="Y4836" s="3">
        <v>97206</v>
      </c>
    </row>
    <row r="4837" spans="2:25" x14ac:dyDescent="0.35">
      <c r="B4837" s="3">
        <v>4835</v>
      </c>
      <c r="C4837" s="3" t="s">
        <v>4103</v>
      </c>
      <c r="D4837" s="3" t="s">
        <v>1081</v>
      </c>
      <c r="H4837" s="3" t="s">
        <v>4103</v>
      </c>
      <c r="I4837" s="3" t="s">
        <v>1081</v>
      </c>
      <c r="J4837" s="9">
        <v>41128</v>
      </c>
      <c r="K4837" s="9">
        <v>41133</v>
      </c>
      <c r="O4837" s="3" t="s">
        <v>4103</v>
      </c>
      <c r="P4837" s="3" t="s">
        <v>1081</v>
      </c>
      <c r="Q4837" s="3" t="s">
        <v>5772</v>
      </c>
      <c r="R4837" s="3" t="s">
        <v>6809</v>
      </c>
      <c r="S4837" s="3" t="s">
        <v>6810</v>
      </c>
      <c r="T4837" s="3" t="s">
        <v>5775</v>
      </c>
      <c r="X4837" s="3">
        <v>4835</v>
      </c>
      <c r="Y4837" s="3">
        <v>19120</v>
      </c>
    </row>
    <row r="4838" spans="2:25" x14ac:dyDescent="0.35">
      <c r="B4838" s="3">
        <v>4836</v>
      </c>
      <c r="C4838" s="3" t="s">
        <v>4104</v>
      </c>
      <c r="D4838" s="3" t="s">
        <v>474</v>
      </c>
      <c r="H4838" s="3" t="s">
        <v>4104</v>
      </c>
      <c r="I4838" s="3" t="s">
        <v>474</v>
      </c>
      <c r="J4838" s="9">
        <v>41228</v>
      </c>
      <c r="K4838" s="9">
        <v>41230</v>
      </c>
      <c r="O4838" s="3" t="s">
        <v>4104</v>
      </c>
      <c r="P4838" s="3" t="s">
        <v>474</v>
      </c>
      <c r="Q4838" s="3" t="s">
        <v>5801</v>
      </c>
      <c r="R4838" s="3" t="s">
        <v>6075</v>
      </c>
      <c r="S4838" s="3" t="s">
        <v>6076</v>
      </c>
      <c r="T4838" s="3" t="s">
        <v>5771</v>
      </c>
      <c r="X4838" s="3">
        <v>4836</v>
      </c>
      <c r="Y4838" s="3">
        <v>10035</v>
      </c>
    </row>
    <row r="4839" spans="2:25" x14ac:dyDescent="0.35">
      <c r="B4839" s="3">
        <v>4837</v>
      </c>
      <c r="C4839" s="3" t="s">
        <v>4104</v>
      </c>
      <c r="D4839" s="3" t="s">
        <v>2120</v>
      </c>
      <c r="H4839" s="3" t="s">
        <v>4104</v>
      </c>
      <c r="I4839" s="3" t="s">
        <v>2120</v>
      </c>
      <c r="J4839" s="9">
        <v>41228</v>
      </c>
      <c r="K4839" s="9">
        <v>41230</v>
      </c>
      <c r="O4839" s="3" t="s">
        <v>4104</v>
      </c>
      <c r="P4839" s="3" t="s">
        <v>2120</v>
      </c>
      <c r="Q4839" s="3" t="s">
        <v>5801</v>
      </c>
      <c r="R4839" s="3" t="s">
        <v>6075</v>
      </c>
      <c r="S4839" s="3" t="s">
        <v>6076</v>
      </c>
      <c r="T4839" s="3" t="s">
        <v>5771</v>
      </c>
      <c r="X4839" s="3">
        <v>4837</v>
      </c>
      <c r="Y4839" s="3">
        <v>10035</v>
      </c>
    </row>
    <row r="4840" spans="2:25" x14ac:dyDescent="0.35">
      <c r="B4840" s="3">
        <v>4838</v>
      </c>
      <c r="C4840" s="3" t="s">
        <v>4104</v>
      </c>
      <c r="D4840" s="3" t="s">
        <v>1466</v>
      </c>
      <c r="H4840" s="3" t="s">
        <v>4104</v>
      </c>
      <c r="I4840" s="3" t="s">
        <v>1466</v>
      </c>
      <c r="J4840" s="9">
        <v>41228</v>
      </c>
      <c r="K4840" s="9">
        <v>41230</v>
      </c>
      <c r="O4840" s="3" t="s">
        <v>4104</v>
      </c>
      <c r="P4840" s="3" t="s">
        <v>1466</v>
      </c>
      <c r="Q4840" s="3" t="s">
        <v>5801</v>
      </c>
      <c r="R4840" s="3" t="s">
        <v>6075</v>
      </c>
      <c r="S4840" s="3" t="s">
        <v>6076</v>
      </c>
      <c r="T4840" s="3" t="s">
        <v>5771</v>
      </c>
      <c r="X4840" s="3">
        <v>4838</v>
      </c>
      <c r="Y4840" s="3">
        <v>10035</v>
      </c>
    </row>
    <row r="4841" spans="2:25" x14ac:dyDescent="0.35">
      <c r="B4841" s="3">
        <v>4839</v>
      </c>
      <c r="C4841" s="3" t="s">
        <v>4105</v>
      </c>
      <c r="D4841" s="3" t="s">
        <v>3435</v>
      </c>
      <c r="H4841" s="3" t="s">
        <v>4105</v>
      </c>
      <c r="I4841" s="3" t="s">
        <v>3435</v>
      </c>
      <c r="J4841" s="9">
        <v>41734</v>
      </c>
      <c r="K4841" s="9">
        <v>41738</v>
      </c>
      <c r="O4841" s="3" t="s">
        <v>4105</v>
      </c>
      <c r="P4841" s="3" t="s">
        <v>3435</v>
      </c>
      <c r="Q4841" s="3" t="s">
        <v>5772</v>
      </c>
      <c r="R4841" s="3" t="s">
        <v>6853</v>
      </c>
      <c r="S4841" s="3" t="s">
        <v>6854</v>
      </c>
      <c r="T4841" s="3" t="s">
        <v>5775</v>
      </c>
      <c r="X4841" s="3">
        <v>4839</v>
      </c>
      <c r="Y4841" s="3">
        <v>60016</v>
      </c>
    </row>
    <row r="4842" spans="2:25" x14ac:dyDescent="0.35">
      <c r="B4842" s="3">
        <v>4840</v>
      </c>
      <c r="C4842" s="3" t="s">
        <v>4106</v>
      </c>
      <c r="D4842" s="3" t="s">
        <v>3744</v>
      </c>
      <c r="H4842" s="3" t="s">
        <v>4106</v>
      </c>
      <c r="I4842" s="3" t="s">
        <v>3744</v>
      </c>
      <c r="J4842" s="9">
        <v>41633</v>
      </c>
      <c r="K4842" s="9">
        <v>41637</v>
      </c>
      <c r="O4842" s="3" t="s">
        <v>4106</v>
      </c>
      <c r="P4842" s="3" t="s">
        <v>3744</v>
      </c>
      <c r="Q4842" s="3" t="s">
        <v>5772</v>
      </c>
      <c r="R4842" s="3" t="s">
        <v>6331</v>
      </c>
      <c r="S4842" s="3" t="s">
        <v>6332</v>
      </c>
      <c r="T4842" s="3" t="s">
        <v>5775</v>
      </c>
      <c r="X4842" s="3">
        <v>4840</v>
      </c>
      <c r="Y4842" s="3">
        <v>10035</v>
      </c>
    </row>
    <row r="4843" spans="2:25" x14ac:dyDescent="0.35">
      <c r="B4843" s="3">
        <v>4841</v>
      </c>
      <c r="C4843" s="3" t="s">
        <v>4107</v>
      </c>
      <c r="D4843" s="3" t="s">
        <v>569</v>
      </c>
      <c r="H4843" s="3" t="s">
        <v>4107</v>
      </c>
      <c r="I4843" s="3" t="s">
        <v>569</v>
      </c>
      <c r="J4843" s="9">
        <v>41987</v>
      </c>
      <c r="K4843" s="9">
        <v>41987</v>
      </c>
      <c r="O4843" s="3" t="s">
        <v>4107</v>
      </c>
      <c r="P4843" s="3" t="s">
        <v>569</v>
      </c>
      <c r="Q4843" s="3" t="s">
        <v>6020</v>
      </c>
      <c r="R4843" s="3" t="s">
        <v>6803</v>
      </c>
      <c r="S4843" s="3" t="s">
        <v>6804</v>
      </c>
      <c r="T4843" s="3" t="s">
        <v>5775</v>
      </c>
      <c r="X4843" s="3">
        <v>4841</v>
      </c>
      <c r="Y4843" s="3">
        <v>98103</v>
      </c>
    </row>
    <row r="4844" spans="2:25" x14ac:dyDescent="0.35">
      <c r="B4844" s="3">
        <v>4842</v>
      </c>
      <c r="C4844" s="3" t="s">
        <v>4108</v>
      </c>
      <c r="D4844" s="3" t="s">
        <v>905</v>
      </c>
      <c r="H4844" s="3" t="s">
        <v>4108</v>
      </c>
      <c r="I4844" s="3" t="s">
        <v>905</v>
      </c>
      <c r="J4844" s="9">
        <v>41996</v>
      </c>
      <c r="K4844" s="9">
        <v>42000</v>
      </c>
      <c r="O4844" s="3" t="s">
        <v>4108</v>
      </c>
      <c r="P4844" s="3" t="s">
        <v>905</v>
      </c>
      <c r="Q4844" s="3" t="s">
        <v>5772</v>
      </c>
      <c r="R4844" s="3" t="s">
        <v>7171</v>
      </c>
      <c r="S4844" s="3" t="s">
        <v>7172</v>
      </c>
      <c r="T4844" s="3" t="s">
        <v>5775</v>
      </c>
      <c r="X4844" s="3">
        <v>4842</v>
      </c>
      <c r="Y4844" s="3">
        <v>77095</v>
      </c>
    </row>
    <row r="4845" spans="2:25" x14ac:dyDescent="0.35">
      <c r="B4845" s="3">
        <v>4843</v>
      </c>
      <c r="C4845" s="3" t="s">
        <v>4108</v>
      </c>
      <c r="D4845" s="3" t="s">
        <v>1141</v>
      </c>
      <c r="H4845" s="3" t="s">
        <v>4108</v>
      </c>
      <c r="I4845" s="3" t="s">
        <v>1141</v>
      </c>
      <c r="J4845" s="9">
        <v>41996</v>
      </c>
      <c r="K4845" s="9">
        <v>42000</v>
      </c>
      <c r="O4845" s="3" t="s">
        <v>4108</v>
      </c>
      <c r="P4845" s="3" t="s">
        <v>1141</v>
      </c>
      <c r="Q4845" s="3" t="s">
        <v>5772</v>
      </c>
      <c r="R4845" s="3" t="s">
        <v>7171</v>
      </c>
      <c r="S4845" s="3" t="s">
        <v>7172</v>
      </c>
      <c r="T4845" s="3" t="s">
        <v>5775</v>
      </c>
      <c r="X4845" s="3">
        <v>4843</v>
      </c>
      <c r="Y4845" s="3">
        <v>77095</v>
      </c>
    </row>
    <row r="4846" spans="2:25" x14ac:dyDescent="0.35">
      <c r="B4846" s="3">
        <v>4844</v>
      </c>
      <c r="C4846" s="3" t="s">
        <v>4108</v>
      </c>
      <c r="D4846" s="3" t="s">
        <v>1575</v>
      </c>
      <c r="H4846" s="3" t="s">
        <v>4108</v>
      </c>
      <c r="I4846" s="3" t="s">
        <v>1575</v>
      </c>
      <c r="J4846" s="9">
        <v>41996</v>
      </c>
      <c r="K4846" s="9">
        <v>42000</v>
      </c>
      <c r="O4846" s="3" t="s">
        <v>4108</v>
      </c>
      <c r="P4846" s="3" t="s">
        <v>1575</v>
      </c>
      <c r="Q4846" s="3" t="s">
        <v>5772</v>
      </c>
      <c r="R4846" s="3" t="s">
        <v>7171</v>
      </c>
      <c r="S4846" s="3" t="s">
        <v>7172</v>
      </c>
      <c r="T4846" s="3" t="s">
        <v>5775</v>
      </c>
      <c r="X4846" s="3">
        <v>4844</v>
      </c>
      <c r="Y4846" s="3">
        <v>77095</v>
      </c>
    </row>
    <row r="4847" spans="2:25" x14ac:dyDescent="0.35">
      <c r="B4847" s="3">
        <v>4845</v>
      </c>
      <c r="C4847" s="3" t="s">
        <v>4109</v>
      </c>
      <c r="D4847" s="3" t="s">
        <v>1219</v>
      </c>
      <c r="H4847" s="3" t="s">
        <v>4109</v>
      </c>
      <c r="I4847" s="3" t="s">
        <v>1219</v>
      </c>
      <c r="J4847" s="9">
        <v>41934</v>
      </c>
      <c r="K4847" s="9">
        <v>41941</v>
      </c>
      <c r="O4847" s="3" t="s">
        <v>4109</v>
      </c>
      <c r="P4847" s="3" t="s">
        <v>1219</v>
      </c>
      <c r="Q4847" s="3" t="s">
        <v>5772</v>
      </c>
      <c r="R4847" s="3" t="s">
        <v>6395</v>
      </c>
      <c r="S4847" s="3" t="s">
        <v>6396</v>
      </c>
      <c r="T4847" s="3" t="s">
        <v>5775</v>
      </c>
      <c r="X4847" s="3">
        <v>4845</v>
      </c>
      <c r="Y4847" s="3">
        <v>19143</v>
      </c>
    </row>
    <row r="4848" spans="2:25" x14ac:dyDescent="0.35">
      <c r="B4848" s="3">
        <v>4846</v>
      </c>
      <c r="C4848" s="3" t="s">
        <v>4109</v>
      </c>
      <c r="D4848" s="3" t="s">
        <v>1521</v>
      </c>
      <c r="H4848" s="3" t="s">
        <v>4109</v>
      </c>
      <c r="I4848" s="3" t="s">
        <v>1521</v>
      </c>
      <c r="J4848" s="9">
        <v>41934</v>
      </c>
      <c r="K4848" s="9">
        <v>41941</v>
      </c>
      <c r="O4848" s="3" t="s">
        <v>4109</v>
      </c>
      <c r="P4848" s="3" t="s">
        <v>1521</v>
      </c>
      <c r="Q4848" s="3" t="s">
        <v>5772</v>
      </c>
      <c r="R4848" s="3" t="s">
        <v>6395</v>
      </c>
      <c r="S4848" s="3" t="s">
        <v>6396</v>
      </c>
      <c r="T4848" s="3" t="s">
        <v>5775</v>
      </c>
      <c r="X4848" s="3">
        <v>4846</v>
      </c>
      <c r="Y4848" s="3">
        <v>19143</v>
      </c>
    </row>
    <row r="4849" spans="2:25" x14ac:dyDescent="0.35">
      <c r="B4849" s="3">
        <v>4847</v>
      </c>
      <c r="C4849" s="3" t="s">
        <v>4110</v>
      </c>
      <c r="D4849" s="3" t="s">
        <v>1539</v>
      </c>
      <c r="H4849" s="3" t="s">
        <v>4110</v>
      </c>
      <c r="I4849" s="3" t="s">
        <v>1539</v>
      </c>
      <c r="J4849" s="9">
        <v>41015</v>
      </c>
      <c r="K4849" s="9">
        <v>41019</v>
      </c>
      <c r="O4849" s="3" t="s">
        <v>4110</v>
      </c>
      <c r="P4849" s="3" t="s">
        <v>1539</v>
      </c>
      <c r="Q4849" s="3" t="s">
        <v>5772</v>
      </c>
      <c r="R4849" s="3" t="s">
        <v>7287</v>
      </c>
      <c r="S4849" s="3" t="s">
        <v>7288</v>
      </c>
      <c r="T4849" s="3" t="s">
        <v>5775</v>
      </c>
      <c r="X4849" s="3">
        <v>4847</v>
      </c>
      <c r="Y4849" s="3">
        <v>60201</v>
      </c>
    </row>
    <row r="4850" spans="2:25" x14ac:dyDescent="0.35">
      <c r="B4850" s="3">
        <v>4848</v>
      </c>
      <c r="C4850" s="3" t="s">
        <v>4110</v>
      </c>
      <c r="D4850" s="3" t="s">
        <v>3426</v>
      </c>
      <c r="H4850" s="3" t="s">
        <v>4110</v>
      </c>
      <c r="I4850" s="3" t="s">
        <v>3426</v>
      </c>
      <c r="J4850" s="9">
        <v>41015</v>
      </c>
      <c r="K4850" s="9">
        <v>41019</v>
      </c>
      <c r="O4850" s="3" t="s">
        <v>4110</v>
      </c>
      <c r="P4850" s="3" t="s">
        <v>3426</v>
      </c>
      <c r="Q4850" s="3" t="s">
        <v>5772</v>
      </c>
      <c r="R4850" s="3" t="s">
        <v>7287</v>
      </c>
      <c r="S4850" s="3" t="s">
        <v>7288</v>
      </c>
      <c r="T4850" s="3" t="s">
        <v>5775</v>
      </c>
      <c r="X4850" s="3">
        <v>4848</v>
      </c>
      <c r="Y4850" s="3">
        <v>60201</v>
      </c>
    </row>
    <row r="4851" spans="2:25" x14ac:dyDescent="0.35">
      <c r="B4851" s="3">
        <v>4849</v>
      </c>
      <c r="C4851" s="3" t="s">
        <v>4111</v>
      </c>
      <c r="D4851" s="3" t="s">
        <v>2130</v>
      </c>
      <c r="H4851" s="3" t="s">
        <v>4111</v>
      </c>
      <c r="I4851" s="3" t="s">
        <v>2130</v>
      </c>
      <c r="J4851" s="9">
        <v>41568</v>
      </c>
      <c r="K4851" s="9">
        <v>41572</v>
      </c>
      <c r="O4851" s="3" t="s">
        <v>4111</v>
      </c>
      <c r="P4851" s="3" t="s">
        <v>2130</v>
      </c>
      <c r="Q4851" s="3" t="s">
        <v>5768</v>
      </c>
      <c r="R4851" s="3" t="s">
        <v>6301</v>
      </c>
      <c r="S4851" s="3" t="s">
        <v>6302</v>
      </c>
      <c r="T4851" s="3" t="s">
        <v>5775</v>
      </c>
      <c r="X4851" s="3">
        <v>4849</v>
      </c>
      <c r="Y4851" s="3">
        <v>77095</v>
      </c>
    </row>
    <row r="4852" spans="2:25" x14ac:dyDescent="0.35">
      <c r="B4852" s="3">
        <v>4850</v>
      </c>
      <c r="C4852" s="3" t="s">
        <v>4111</v>
      </c>
      <c r="D4852" s="3" t="s">
        <v>684</v>
      </c>
      <c r="H4852" s="3" t="s">
        <v>4111</v>
      </c>
      <c r="I4852" s="3" t="s">
        <v>684</v>
      </c>
      <c r="J4852" s="9">
        <v>41568</v>
      </c>
      <c r="K4852" s="9">
        <v>41572</v>
      </c>
      <c r="O4852" s="3" t="s">
        <v>4111</v>
      </c>
      <c r="P4852" s="3" t="s">
        <v>684</v>
      </c>
      <c r="Q4852" s="3" t="s">
        <v>5768</v>
      </c>
      <c r="R4852" s="3" t="s">
        <v>6301</v>
      </c>
      <c r="S4852" s="3" t="s">
        <v>6302</v>
      </c>
      <c r="T4852" s="3" t="s">
        <v>5775</v>
      </c>
      <c r="X4852" s="3">
        <v>4850</v>
      </c>
      <c r="Y4852" s="3">
        <v>77095</v>
      </c>
    </row>
    <row r="4853" spans="2:25" x14ac:dyDescent="0.35">
      <c r="B4853" s="3">
        <v>4851</v>
      </c>
      <c r="C4853" s="3" t="s">
        <v>4111</v>
      </c>
      <c r="D4853" s="3" t="s">
        <v>476</v>
      </c>
      <c r="H4853" s="3" t="s">
        <v>4111</v>
      </c>
      <c r="I4853" s="3" t="s">
        <v>476</v>
      </c>
      <c r="J4853" s="9">
        <v>41568</v>
      </c>
      <c r="K4853" s="9">
        <v>41572</v>
      </c>
      <c r="O4853" s="3" t="s">
        <v>4111</v>
      </c>
      <c r="P4853" s="3" t="s">
        <v>476</v>
      </c>
      <c r="Q4853" s="3" t="s">
        <v>5768</v>
      </c>
      <c r="R4853" s="3" t="s">
        <v>6301</v>
      </c>
      <c r="S4853" s="3" t="s">
        <v>6302</v>
      </c>
      <c r="T4853" s="3" t="s">
        <v>5775</v>
      </c>
      <c r="X4853" s="3">
        <v>4851</v>
      </c>
      <c r="Y4853" s="3">
        <v>77095</v>
      </c>
    </row>
    <row r="4854" spans="2:25" x14ac:dyDescent="0.35">
      <c r="B4854" s="3">
        <v>4852</v>
      </c>
      <c r="C4854" s="3" t="s">
        <v>4112</v>
      </c>
      <c r="D4854" s="3" t="s">
        <v>987</v>
      </c>
      <c r="H4854" s="3" t="s">
        <v>4112</v>
      </c>
      <c r="I4854" s="3" t="s">
        <v>987</v>
      </c>
      <c r="J4854" s="9">
        <v>41870</v>
      </c>
      <c r="K4854" s="9">
        <v>41877</v>
      </c>
      <c r="O4854" s="3" t="s">
        <v>4112</v>
      </c>
      <c r="P4854" s="3" t="s">
        <v>987</v>
      </c>
      <c r="Q4854" s="3" t="s">
        <v>5772</v>
      </c>
      <c r="R4854" s="3" t="s">
        <v>6625</v>
      </c>
      <c r="S4854" s="3" t="s">
        <v>6626</v>
      </c>
      <c r="T4854" s="3" t="s">
        <v>5771</v>
      </c>
      <c r="X4854" s="3">
        <v>4852</v>
      </c>
      <c r="Y4854" s="3">
        <v>98103</v>
      </c>
    </row>
    <row r="4855" spans="2:25" x14ac:dyDescent="0.35">
      <c r="B4855" s="3">
        <v>4853</v>
      </c>
      <c r="C4855" s="3" t="s">
        <v>4112</v>
      </c>
      <c r="D4855" s="3" t="s">
        <v>464</v>
      </c>
      <c r="H4855" s="3" t="s">
        <v>4112</v>
      </c>
      <c r="I4855" s="3" t="s">
        <v>464</v>
      </c>
      <c r="J4855" s="9">
        <v>41870</v>
      </c>
      <c r="K4855" s="9">
        <v>41877</v>
      </c>
      <c r="O4855" s="3" t="s">
        <v>4112</v>
      </c>
      <c r="P4855" s="3" t="s">
        <v>464</v>
      </c>
      <c r="Q4855" s="3" t="s">
        <v>5772</v>
      </c>
      <c r="R4855" s="3" t="s">
        <v>6625</v>
      </c>
      <c r="S4855" s="3" t="s">
        <v>6626</v>
      </c>
      <c r="T4855" s="3" t="s">
        <v>5771</v>
      </c>
      <c r="X4855" s="3">
        <v>4853</v>
      </c>
      <c r="Y4855" s="3">
        <v>98103</v>
      </c>
    </row>
    <row r="4856" spans="2:25" x14ac:dyDescent="0.35">
      <c r="B4856" s="3">
        <v>4854</v>
      </c>
      <c r="C4856" s="3" t="s">
        <v>4112</v>
      </c>
      <c r="D4856" s="3" t="s">
        <v>618</v>
      </c>
      <c r="H4856" s="3" t="s">
        <v>4112</v>
      </c>
      <c r="I4856" s="3" t="s">
        <v>618</v>
      </c>
      <c r="J4856" s="9">
        <v>41870</v>
      </c>
      <c r="K4856" s="9">
        <v>41877</v>
      </c>
      <c r="O4856" s="3" t="s">
        <v>4112</v>
      </c>
      <c r="P4856" s="3" t="s">
        <v>618</v>
      </c>
      <c r="Q4856" s="3" t="s">
        <v>5772</v>
      </c>
      <c r="R4856" s="3" t="s">
        <v>6625</v>
      </c>
      <c r="S4856" s="3" t="s">
        <v>6626</v>
      </c>
      <c r="T4856" s="3" t="s">
        <v>5771</v>
      </c>
      <c r="X4856" s="3">
        <v>4854</v>
      </c>
      <c r="Y4856" s="3">
        <v>98103</v>
      </c>
    </row>
    <row r="4857" spans="2:25" x14ac:dyDescent="0.35">
      <c r="B4857" s="3">
        <v>4855</v>
      </c>
      <c r="C4857" s="3" t="s">
        <v>4113</v>
      </c>
      <c r="D4857" s="3" t="s">
        <v>1100</v>
      </c>
      <c r="H4857" s="3" t="s">
        <v>4113</v>
      </c>
      <c r="I4857" s="3" t="s">
        <v>1100</v>
      </c>
      <c r="J4857" s="9">
        <v>41956</v>
      </c>
      <c r="K4857" s="9">
        <v>41960</v>
      </c>
      <c r="O4857" s="3" t="s">
        <v>4113</v>
      </c>
      <c r="P4857" s="3" t="s">
        <v>1100</v>
      </c>
      <c r="Q4857" s="3" t="s">
        <v>5768</v>
      </c>
      <c r="R4857" s="3" t="s">
        <v>5918</v>
      </c>
      <c r="S4857" s="3" t="s">
        <v>5919</v>
      </c>
      <c r="T4857" s="3" t="s">
        <v>5775</v>
      </c>
      <c r="X4857" s="3">
        <v>4855</v>
      </c>
      <c r="Y4857" s="3">
        <v>98632</v>
      </c>
    </row>
    <row r="4858" spans="2:25" x14ac:dyDescent="0.35">
      <c r="B4858" s="3">
        <v>4856</v>
      </c>
      <c r="C4858" s="3" t="s">
        <v>4113</v>
      </c>
      <c r="D4858" s="3" t="s">
        <v>627</v>
      </c>
      <c r="H4858" s="3" t="s">
        <v>4113</v>
      </c>
      <c r="I4858" s="3" t="s">
        <v>627</v>
      </c>
      <c r="J4858" s="9">
        <v>41956</v>
      </c>
      <c r="K4858" s="9">
        <v>41960</v>
      </c>
      <c r="O4858" s="3" t="s">
        <v>4113</v>
      </c>
      <c r="P4858" s="3" t="s">
        <v>627</v>
      </c>
      <c r="Q4858" s="3" t="s">
        <v>5768</v>
      </c>
      <c r="R4858" s="3" t="s">
        <v>5918</v>
      </c>
      <c r="S4858" s="3" t="s">
        <v>5919</v>
      </c>
      <c r="T4858" s="3" t="s">
        <v>5775</v>
      </c>
      <c r="X4858" s="3">
        <v>4856</v>
      </c>
      <c r="Y4858" s="3">
        <v>98632</v>
      </c>
    </row>
    <row r="4859" spans="2:25" x14ac:dyDescent="0.35">
      <c r="B4859" s="3">
        <v>4857</v>
      </c>
      <c r="C4859" s="3" t="s">
        <v>4114</v>
      </c>
      <c r="D4859" s="3" t="s">
        <v>735</v>
      </c>
      <c r="H4859" s="3" t="s">
        <v>4114</v>
      </c>
      <c r="I4859" s="3" t="s">
        <v>735</v>
      </c>
      <c r="J4859" s="9">
        <v>40827</v>
      </c>
      <c r="K4859" s="9">
        <v>40831</v>
      </c>
      <c r="O4859" s="3" t="s">
        <v>4114</v>
      </c>
      <c r="P4859" s="3" t="s">
        <v>735</v>
      </c>
      <c r="Q4859" s="3" t="s">
        <v>5772</v>
      </c>
      <c r="R4859" s="3" t="s">
        <v>6159</v>
      </c>
      <c r="S4859" s="3" t="s">
        <v>6160</v>
      </c>
      <c r="T4859" s="3" t="s">
        <v>5775</v>
      </c>
      <c r="X4859" s="3">
        <v>4857</v>
      </c>
      <c r="Y4859" s="3">
        <v>90278</v>
      </c>
    </row>
    <row r="4860" spans="2:25" x14ac:dyDescent="0.35">
      <c r="B4860" s="3">
        <v>4858</v>
      </c>
      <c r="C4860" s="3" t="s">
        <v>4115</v>
      </c>
      <c r="D4860" s="3" t="s">
        <v>4116</v>
      </c>
      <c r="H4860" s="3" t="s">
        <v>4115</v>
      </c>
      <c r="I4860" s="3" t="s">
        <v>4116</v>
      </c>
      <c r="J4860" s="9">
        <v>41241</v>
      </c>
      <c r="K4860" s="9">
        <v>41246</v>
      </c>
      <c r="O4860" s="3" t="s">
        <v>4115</v>
      </c>
      <c r="P4860" s="3" t="s">
        <v>4116</v>
      </c>
      <c r="Q4860" s="3" t="s">
        <v>5772</v>
      </c>
      <c r="R4860" s="3" t="s">
        <v>6543</v>
      </c>
      <c r="S4860" s="3" t="s">
        <v>6544</v>
      </c>
      <c r="T4860" s="3" t="s">
        <v>5771</v>
      </c>
      <c r="X4860" s="3">
        <v>4858</v>
      </c>
      <c r="Y4860" s="3">
        <v>10035</v>
      </c>
    </row>
    <row r="4861" spans="2:25" x14ac:dyDescent="0.35">
      <c r="B4861" s="3">
        <v>4859</v>
      </c>
      <c r="C4861" s="3" t="s">
        <v>4115</v>
      </c>
      <c r="D4861" s="3" t="s">
        <v>1111</v>
      </c>
      <c r="H4861" s="3" t="s">
        <v>4115</v>
      </c>
      <c r="I4861" s="3" t="s">
        <v>1111</v>
      </c>
      <c r="J4861" s="9">
        <v>41241</v>
      </c>
      <c r="K4861" s="9">
        <v>41246</v>
      </c>
      <c r="O4861" s="3" t="s">
        <v>4115</v>
      </c>
      <c r="P4861" s="3" t="s">
        <v>1111</v>
      </c>
      <c r="Q4861" s="3" t="s">
        <v>5772</v>
      </c>
      <c r="R4861" s="3" t="s">
        <v>6543</v>
      </c>
      <c r="S4861" s="3" t="s">
        <v>6544</v>
      </c>
      <c r="T4861" s="3" t="s">
        <v>5771</v>
      </c>
      <c r="X4861" s="3">
        <v>4859</v>
      </c>
      <c r="Y4861" s="3">
        <v>10035</v>
      </c>
    </row>
    <row r="4862" spans="2:25" x14ac:dyDescent="0.35">
      <c r="B4862" s="3">
        <v>4860</v>
      </c>
      <c r="C4862" s="3" t="s">
        <v>4117</v>
      </c>
      <c r="D4862" s="3" t="s">
        <v>1416</v>
      </c>
      <c r="H4862" s="3" t="s">
        <v>4117</v>
      </c>
      <c r="I4862" s="3" t="s">
        <v>1416</v>
      </c>
      <c r="J4862" s="9">
        <v>41568</v>
      </c>
      <c r="K4862" s="9">
        <v>41574</v>
      </c>
      <c r="O4862" s="3" t="s">
        <v>4117</v>
      </c>
      <c r="P4862" s="3" t="s">
        <v>1416</v>
      </c>
      <c r="Q4862" s="3" t="s">
        <v>5772</v>
      </c>
      <c r="R4862" s="3" t="s">
        <v>6743</v>
      </c>
      <c r="S4862" s="3" t="s">
        <v>6744</v>
      </c>
      <c r="T4862" s="3" t="s">
        <v>5775</v>
      </c>
      <c r="X4862" s="3">
        <v>4860</v>
      </c>
      <c r="Y4862" s="3">
        <v>48183</v>
      </c>
    </row>
    <row r="4863" spans="2:25" x14ac:dyDescent="0.35">
      <c r="B4863" s="3">
        <v>4861</v>
      </c>
      <c r="C4863" s="3" t="s">
        <v>4117</v>
      </c>
      <c r="D4863" s="3" t="s">
        <v>2355</v>
      </c>
      <c r="H4863" s="3" t="s">
        <v>4117</v>
      </c>
      <c r="I4863" s="3" t="s">
        <v>2355</v>
      </c>
      <c r="J4863" s="9">
        <v>41568</v>
      </c>
      <c r="K4863" s="9">
        <v>41574</v>
      </c>
      <c r="O4863" s="3" t="s">
        <v>4117</v>
      </c>
      <c r="P4863" s="3" t="s">
        <v>2355</v>
      </c>
      <c r="Q4863" s="3" t="s">
        <v>5772</v>
      </c>
      <c r="R4863" s="3" t="s">
        <v>6743</v>
      </c>
      <c r="S4863" s="3" t="s">
        <v>6744</v>
      </c>
      <c r="T4863" s="3" t="s">
        <v>5775</v>
      </c>
      <c r="X4863" s="3">
        <v>4861</v>
      </c>
      <c r="Y4863" s="3">
        <v>48183</v>
      </c>
    </row>
    <row r="4864" spans="2:25" x14ac:dyDescent="0.35">
      <c r="B4864" s="3">
        <v>4862</v>
      </c>
      <c r="C4864" s="3" t="s">
        <v>4117</v>
      </c>
      <c r="D4864" s="3" t="s">
        <v>462</v>
      </c>
      <c r="H4864" s="3" t="s">
        <v>4117</v>
      </c>
      <c r="I4864" s="3" t="s">
        <v>462</v>
      </c>
      <c r="J4864" s="9">
        <v>41568</v>
      </c>
      <c r="K4864" s="9">
        <v>41574</v>
      </c>
      <c r="O4864" s="3" t="s">
        <v>4117</v>
      </c>
      <c r="P4864" s="3" t="s">
        <v>462</v>
      </c>
      <c r="Q4864" s="3" t="s">
        <v>5772</v>
      </c>
      <c r="R4864" s="3" t="s">
        <v>6743</v>
      </c>
      <c r="S4864" s="3" t="s">
        <v>6744</v>
      </c>
      <c r="T4864" s="3" t="s">
        <v>5775</v>
      </c>
      <c r="X4864" s="3">
        <v>4862</v>
      </c>
      <c r="Y4864" s="3">
        <v>48183</v>
      </c>
    </row>
    <row r="4865" spans="2:25" x14ac:dyDescent="0.35">
      <c r="B4865" s="3">
        <v>4863</v>
      </c>
      <c r="C4865" s="3" t="s">
        <v>4118</v>
      </c>
      <c r="D4865" s="3" t="s">
        <v>3922</v>
      </c>
      <c r="H4865" s="3" t="s">
        <v>4118</v>
      </c>
      <c r="I4865" s="3" t="s">
        <v>3922</v>
      </c>
      <c r="J4865" s="9">
        <v>41897</v>
      </c>
      <c r="K4865" s="9">
        <v>41901</v>
      </c>
      <c r="O4865" s="3" t="s">
        <v>4118</v>
      </c>
      <c r="P4865" s="3" t="s">
        <v>3922</v>
      </c>
      <c r="Q4865" s="3" t="s">
        <v>5768</v>
      </c>
      <c r="R4865" s="3" t="s">
        <v>6979</v>
      </c>
      <c r="S4865" s="3" t="s">
        <v>6980</v>
      </c>
      <c r="T4865" s="3" t="s">
        <v>5775</v>
      </c>
      <c r="X4865" s="3">
        <v>4863</v>
      </c>
      <c r="Y4865" s="3">
        <v>90045</v>
      </c>
    </row>
    <row r="4866" spans="2:25" x14ac:dyDescent="0.35">
      <c r="B4866" s="3">
        <v>4864</v>
      </c>
      <c r="C4866" s="3" t="s">
        <v>4119</v>
      </c>
      <c r="D4866" s="3" t="s">
        <v>4116</v>
      </c>
      <c r="H4866" s="3" t="s">
        <v>4119</v>
      </c>
      <c r="I4866" s="3" t="s">
        <v>4116</v>
      </c>
      <c r="J4866" s="9">
        <v>41997</v>
      </c>
      <c r="K4866" s="9">
        <v>42001</v>
      </c>
      <c r="O4866" s="3" t="s">
        <v>4119</v>
      </c>
      <c r="P4866" s="3" t="s">
        <v>4116</v>
      </c>
      <c r="Q4866" s="3" t="s">
        <v>5772</v>
      </c>
      <c r="R4866" s="3" t="s">
        <v>7133</v>
      </c>
      <c r="S4866" s="3" t="s">
        <v>7134</v>
      </c>
      <c r="T4866" s="3" t="s">
        <v>5775</v>
      </c>
      <c r="X4866" s="3">
        <v>4864</v>
      </c>
      <c r="Y4866" s="3">
        <v>37075</v>
      </c>
    </row>
    <row r="4867" spans="2:25" x14ac:dyDescent="0.35">
      <c r="B4867" s="3">
        <v>4865</v>
      </c>
      <c r="C4867" s="3" t="s">
        <v>4119</v>
      </c>
      <c r="D4867" s="3" t="s">
        <v>1229</v>
      </c>
      <c r="H4867" s="3" t="s">
        <v>4119</v>
      </c>
      <c r="I4867" s="3" t="s">
        <v>1229</v>
      </c>
      <c r="J4867" s="9">
        <v>41997</v>
      </c>
      <c r="K4867" s="9">
        <v>42001</v>
      </c>
      <c r="O4867" s="3" t="s">
        <v>4119</v>
      </c>
      <c r="P4867" s="3" t="s">
        <v>1229</v>
      </c>
      <c r="Q4867" s="3" t="s">
        <v>5772</v>
      </c>
      <c r="R4867" s="3" t="s">
        <v>7133</v>
      </c>
      <c r="S4867" s="3" t="s">
        <v>7134</v>
      </c>
      <c r="T4867" s="3" t="s">
        <v>5775</v>
      </c>
      <c r="X4867" s="3">
        <v>4865</v>
      </c>
      <c r="Y4867" s="3">
        <v>37075</v>
      </c>
    </row>
    <row r="4868" spans="2:25" x14ac:dyDescent="0.35">
      <c r="B4868" s="3">
        <v>4866</v>
      </c>
      <c r="C4868" s="3" t="s">
        <v>4119</v>
      </c>
      <c r="D4868" s="3" t="s">
        <v>90</v>
      </c>
      <c r="H4868" s="3" t="s">
        <v>4119</v>
      </c>
      <c r="I4868" s="3" t="s">
        <v>90</v>
      </c>
      <c r="J4868" s="9">
        <v>41997</v>
      </c>
      <c r="K4868" s="9">
        <v>42001</v>
      </c>
      <c r="O4868" s="3" t="s">
        <v>4119</v>
      </c>
      <c r="P4868" s="3" t="s">
        <v>90</v>
      </c>
      <c r="Q4868" s="3" t="s">
        <v>5772</v>
      </c>
      <c r="R4868" s="3" t="s">
        <v>7133</v>
      </c>
      <c r="S4868" s="3" t="s">
        <v>7134</v>
      </c>
      <c r="T4868" s="3" t="s">
        <v>5775</v>
      </c>
      <c r="X4868" s="3">
        <v>4866</v>
      </c>
      <c r="Y4868" s="3">
        <v>37075</v>
      </c>
    </row>
    <row r="4869" spans="2:25" x14ac:dyDescent="0.35">
      <c r="B4869" s="3">
        <v>4867</v>
      </c>
      <c r="C4869" s="3" t="s">
        <v>4120</v>
      </c>
      <c r="D4869" s="3" t="s">
        <v>2527</v>
      </c>
      <c r="H4869" s="3" t="s">
        <v>4120</v>
      </c>
      <c r="I4869" s="3" t="s">
        <v>2527</v>
      </c>
      <c r="J4869" s="9">
        <v>41187</v>
      </c>
      <c r="K4869" s="9">
        <v>41191</v>
      </c>
      <c r="O4869" s="3" t="s">
        <v>4120</v>
      </c>
      <c r="P4869" s="3" t="s">
        <v>2527</v>
      </c>
      <c r="Q4869" s="3" t="s">
        <v>5772</v>
      </c>
      <c r="R4869" s="3" t="s">
        <v>6135</v>
      </c>
      <c r="S4869" s="3" t="s">
        <v>6136</v>
      </c>
      <c r="T4869" s="3" t="s">
        <v>5775</v>
      </c>
      <c r="X4869" s="3">
        <v>4867</v>
      </c>
      <c r="Y4869" s="3">
        <v>97206</v>
      </c>
    </row>
    <row r="4870" spans="2:25" x14ac:dyDescent="0.35">
      <c r="B4870" s="3">
        <v>4868</v>
      </c>
      <c r="C4870" s="3" t="s">
        <v>4120</v>
      </c>
      <c r="D4870" s="3" t="s">
        <v>2443</v>
      </c>
      <c r="H4870" s="3" t="s">
        <v>4120</v>
      </c>
      <c r="I4870" s="3" t="s">
        <v>2443</v>
      </c>
      <c r="J4870" s="9">
        <v>41187</v>
      </c>
      <c r="K4870" s="9">
        <v>41191</v>
      </c>
      <c r="O4870" s="3" t="s">
        <v>4120</v>
      </c>
      <c r="P4870" s="3" t="s">
        <v>2443</v>
      </c>
      <c r="Q4870" s="3" t="s">
        <v>5772</v>
      </c>
      <c r="R4870" s="3" t="s">
        <v>6135</v>
      </c>
      <c r="S4870" s="3" t="s">
        <v>6136</v>
      </c>
      <c r="T4870" s="3" t="s">
        <v>5775</v>
      </c>
      <c r="X4870" s="3">
        <v>4868</v>
      </c>
      <c r="Y4870" s="3">
        <v>97206</v>
      </c>
    </row>
    <row r="4871" spans="2:25" x14ac:dyDescent="0.35">
      <c r="B4871" s="3">
        <v>4869</v>
      </c>
      <c r="C4871" s="3" t="s">
        <v>4121</v>
      </c>
      <c r="D4871" s="3" t="s">
        <v>959</v>
      </c>
      <c r="H4871" s="3" t="s">
        <v>4121</v>
      </c>
      <c r="I4871" s="3" t="s">
        <v>959</v>
      </c>
      <c r="J4871" s="9">
        <v>40849</v>
      </c>
      <c r="K4871" s="9">
        <v>40854</v>
      </c>
      <c r="O4871" s="3" t="s">
        <v>4121</v>
      </c>
      <c r="P4871" s="3" t="s">
        <v>959</v>
      </c>
      <c r="Q4871" s="3" t="s">
        <v>5772</v>
      </c>
      <c r="R4871" s="3" t="s">
        <v>5998</v>
      </c>
      <c r="S4871" s="3" t="s">
        <v>5999</v>
      </c>
      <c r="T4871" s="3" t="s">
        <v>5775</v>
      </c>
      <c r="X4871" s="3">
        <v>4869</v>
      </c>
      <c r="Y4871" s="3">
        <v>75061</v>
      </c>
    </row>
    <row r="4872" spans="2:25" x14ac:dyDescent="0.35">
      <c r="B4872" s="3">
        <v>4870</v>
      </c>
      <c r="C4872" s="3" t="s">
        <v>4122</v>
      </c>
      <c r="D4872" s="3" t="s">
        <v>57</v>
      </c>
      <c r="H4872" s="3" t="s">
        <v>4122</v>
      </c>
      <c r="I4872" s="3" t="s">
        <v>57</v>
      </c>
      <c r="J4872" s="9">
        <v>41296</v>
      </c>
      <c r="K4872" s="9">
        <v>41301</v>
      </c>
      <c r="O4872" s="3" t="s">
        <v>4122</v>
      </c>
      <c r="P4872" s="3" t="s">
        <v>57</v>
      </c>
      <c r="Q4872" s="3" t="s">
        <v>5772</v>
      </c>
      <c r="R4872" s="3" t="s">
        <v>6445</v>
      </c>
      <c r="S4872" s="3" t="s">
        <v>6446</v>
      </c>
      <c r="T4872" s="3" t="s">
        <v>5782</v>
      </c>
      <c r="X4872" s="3">
        <v>4870</v>
      </c>
      <c r="Y4872" s="3">
        <v>44105</v>
      </c>
    </row>
    <row r="4873" spans="2:25" x14ac:dyDescent="0.35">
      <c r="B4873" s="3">
        <v>4871</v>
      </c>
      <c r="C4873" s="3" t="s">
        <v>4122</v>
      </c>
      <c r="D4873" s="3" t="s">
        <v>63</v>
      </c>
      <c r="H4873" s="3" t="s">
        <v>4122</v>
      </c>
      <c r="I4873" s="3" t="s">
        <v>63</v>
      </c>
      <c r="J4873" s="9">
        <v>41296</v>
      </c>
      <c r="K4873" s="9">
        <v>41301</v>
      </c>
      <c r="O4873" s="3" t="s">
        <v>4122</v>
      </c>
      <c r="P4873" s="3" t="s">
        <v>63</v>
      </c>
      <c r="Q4873" s="3" t="s">
        <v>5772</v>
      </c>
      <c r="R4873" s="3" t="s">
        <v>6445</v>
      </c>
      <c r="S4873" s="3" t="s">
        <v>6446</v>
      </c>
      <c r="T4873" s="3" t="s">
        <v>5782</v>
      </c>
      <c r="X4873" s="3">
        <v>4871</v>
      </c>
      <c r="Y4873" s="3">
        <v>44105</v>
      </c>
    </row>
    <row r="4874" spans="2:25" x14ac:dyDescent="0.35">
      <c r="B4874" s="3">
        <v>4872</v>
      </c>
      <c r="C4874" s="3" t="s">
        <v>4123</v>
      </c>
      <c r="D4874" s="3" t="s">
        <v>1010</v>
      </c>
      <c r="H4874" s="3" t="s">
        <v>4123</v>
      </c>
      <c r="I4874" s="3" t="s">
        <v>1010</v>
      </c>
      <c r="J4874" s="9">
        <v>41832</v>
      </c>
      <c r="K4874" s="9">
        <v>41838</v>
      </c>
      <c r="O4874" s="3" t="s">
        <v>4123</v>
      </c>
      <c r="P4874" s="3" t="s">
        <v>1010</v>
      </c>
      <c r="Q4874" s="3" t="s">
        <v>5772</v>
      </c>
      <c r="R4874" s="3" t="s">
        <v>6631</v>
      </c>
      <c r="S4874" s="3" t="s">
        <v>6632</v>
      </c>
      <c r="T4874" s="3" t="s">
        <v>5775</v>
      </c>
      <c r="X4874" s="3">
        <v>4872</v>
      </c>
      <c r="Y4874" s="3">
        <v>50701</v>
      </c>
    </row>
    <row r="4875" spans="2:25" x14ac:dyDescent="0.35">
      <c r="B4875" s="3">
        <v>4873</v>
      </c>
      <c r="C4875" s="3" t="s">
        <v>4124</v>
      </c>
      <c r="D4875" s="3" t="s">
        <v>978</v>
      </c>
      <c r="H4875" s="3" t="s">
        <v>4124</v>
      </c>
      <c r="I4875" s="3" t="s">
        <v>978</v>
      </c>
      <c r="J4875" s="9">
        <v>41894</v>
      </c>
      <c r="K4875" s="9">
        <v>41894</v>
      </c>
      <c r="O4875" s="3" t="s">
        <v>4124</v>
      </c>
      <c r="P4875" s="3" t="s">
        <v>978</v>
      </c>
      <c r="Q4875" s="3" t="s">
        <v>6020</v>
      </c>
      <c r="R4875" s="3" t="s">
        <v>6141</v>
      </c>
      <c r="S4875" s="3" t="s">
        <v>6142</v>
      </c>
      <c r="T4875" s="3" t="s">
        <v>5775</v>
      </c>
      <c r="X4875" s="3">
        <v>4873</v>
      </c>
      <c r="Y4875" s="3">
        <v>98105</v>
      </c>
    </row>
    <row r="4876" spans="2:25" x14ac:dyDescent="0.35">
      <c r="B4876" s="3">
        <v>4874</v>
      </c>
      <c r="C4876" s="3" t="s">
        <v>4124</v>
      </c>
      <c r="D4876" s="3" t="s">
        <v>1674</v>
      </c>
      <c r="H4876" s="3" t="s">
        <v>4124</v>
      </c>
      <c r="I4876" s="3" t="s">
        <v>1674</v>
      </c>
      <c r="J4876" s="9">
        <v>41894</v>
      </c>
      <c r="K4876" s="9">
        <v>41894</v>
      </c>
      <c r="O4876" s="3" t="s">
        <v>4124</v>
      </c>
      <c r="P4876" s="3" t="s">
        <v>1674</v>
      </c>
      <c r="Q4876" s="3" t="s">
        <v>6020</v>
      </c>
      <c r="R4876" s="3" t="s">
        <v>6141</v>
      </c>
      <c r="S4876" s="3" t="s">
        <v>6142</v>
      </c>
      <c r="T4876" s="3" t="s">
        <v>5775</v>
      </c>
      <c r="X4876" s="3">
        <v>4874</v>
      </c>
      <c r="Y4876" s="3">
        <v>98105</v>
      </c>
    </row>
    <row r="4877" spans="2:25" x14ac:dyDescent="0.35">
      <c r="B4877" s="3">
        <v>4875</v>
      </c>
      <c r="C4877" s="3" t="s">
        <v>4124</v>
      </c>
      <c r="D4877" s="3" t="s">
        <v>944</v>
      </c>
      <c r="H4877" s="3" t="s">
        <v>4124</v>
      </c>
      <c r="I4877" s="3" t="s">
        <v>944</v>
      </c>
      <c r="J4877" s="9">
        <v>41894</v>
      </c>
      <c r="K4877" s="9">
        <v>41894</v>
      </c>
      <c r="O4877" s="3" t="s">
        <v>4124</v>
      </c>
      <c r="P4877" s="3" t="s">
        <v>944</v>
      </c>
      <c r="Q4877" s="3" t="s">
        <v>6020</v>
      </c>
      <c r="R4877" s="3" t="s">
        <v>6141</v>
      </c>
      <c r="S4877" s="3" t="s">
        <v>6142</v>
      </c>
      <c r="T4877" s="3" t="s">
        <v>5775</v>
      </c>
      <c r="X4877" s="3">
        <v>4875</v>
      </c>
      <c r="Y4877" s="3">
        <v>98105</v>
      </c>
    </row>
    <row r="4878" spans="2:25" x14ac:dyDescent="0.35">
      <c r="B4878" s="3">
        <v>4876</v>
      </c>
      <c r="C4878" s="3" t="s">
        <v>4124</v>
      </c>
      <c r="D4878" s="3" t="s">
        <v>2554</v>
      </c>
      <c r="H4878" s="3" t="s">
        <v>4124</v>
      </c>
      <c r="I4878" s="3" t="s">
        <v>2554</v>
      </c>
      <c r="J4878" s="9">
        <v>41894</v>
      </c>
      <c r="K4878" s="9">
        <v>41894</v>
      </c>
      <c r="O4878" s="3" t="s">
        <v>4124</v>
      </c>
      <c r="P4878" s="3" t="s">
        <v>2554</v>
      </c>
      <c r="Q4878" s="3" t="s">
        <v>6020</v>
      </c>
      <c r="R4878" s="3" t="s">
        <v>6141</v>
      </c>
      <c r="S4878" s="3" t="s">
        <v>6142</v>
      </c>
      <c r="T4878" s="3" t="s">
        <v>5775</v>
      </c>
      <c r="X4878" s="3">
        <v>4876</v>
      </c>
      <c r="Y4878" s="3">
        <v>98105</v>
      </c>
    </row>
    <row r="4879" spans="2:25" x14ac:dyDescent="0.35">
      <c r="B4879" s="3">
        <v>4877</v>
      </c>
      <c r="C4879" s="3" t="s">
        <v>4124</v>
      </c>
      <c r="D4879" s="3" t="s">
        <v>4125</v>
      </c>
      <c r="H4879" s="3" t="s">
        <v>4124</v>
      </c>
      <c r="I4879" s="3" t="s">
        <v>4125</v>
      </c>
      <c r="J4879" s="9">
        <v>41894</v>
      </c>
      <c r="K4879" s="9">
        <v>41894</v>
      </c>
      <c r="O4879" s="3" t="s">
        <v>4124</v>
      </c>
      <c r="P4879" s="3" t="s">
        <v>4125</v>
      </c>
      <c r="Q4879" s="3" t="s">
        <v>6020</v>
      </c>
      <c r="R4879" s="3" t="s">
        <v>6141</v>
      </c>
      <c r="S4879" s="3" t="s">
        <v>6142</v>
      </c>
      <c r="T4879" s="3" t="s">
        <v>5775</v>
      </c>
      <c r="X4879" s="3">
        <v>4877</v>
      </c>
      <c r="Y4879" s="3">
        <v>98105</v>
      </c>
    </row>
    <row r="4880" spans="2:25" x14ac:dyDescent="0.35">
      <c r="B4880" s="3">
        <v>4878</v>
      </c>
      <c r="C4880" s="3" t="s">
        <v>4126</v>
      </c>
      <c r="D4880" s="3" t="s">
        <v>283</v>
      </c>
      <c r="H4880" s="3" t="s">
        <v>4126</v>
      </c>
      <c r="I4880" s="3" t="s">
        <v>283</v>
      </c>
      <c r="J4880" s="9">
        <v>41328</v>
      </c>
      <c r="K4880" s="9">
        <v>41332</v>
      </c>
      <c r="O4880" s="3" t="s">
        <v>4126</v>
      </c>
      <c r="P4880" s="3" t="s">
        <v>283</v>
      </c>
      <c r="Q4880" s="3" t="s">
        <v>5772</v>
      </c>
      <c r="R4880" s="3" t="s">
        <v>6004</v>
      </c>
      <c r="S4880" s="3" t="s">
        <v>6005</v>
      </c>
      <c r="T4880" s="3" t="s">
        <v>5771</v>
      </c>
      <c r="X4880" s="3">
        <v>4878</v>
      </c>
      <c r="Y4880" s="3">
        <v>19120</v>
      </c>
    </row>
    <row r="4881" spans="2:25" x14ac:dyDescent="0.35">
      <c r="B4881" s="3">
        <v>4879</v>
      </c>
      <c r="C4881" s="3" t="s">
        <v>4127</v>
      </c>
      <c r="D4881" s="3" t="s">
        <v>1935</v>
      </c>
      <c r="H4881" s="3" t="s">
        <v>4127</v>
      </c>
      <c r="I4881" s="3" t="s">
        <v>1935</v>
      </c>
      <c r="J4881" s="9">
        <v>41296</v>
      </c>
      <c r="K4881" s="9">
        <v>41303</v>
      </c>
      <c r="O4881" s="3" t="s">
        <v>4127</v>
      </c>
      <c r="P4881" s="3" t="s">
        <v>1935</v>
      </c>
      <c r="Q4881" s="3" t="s">
        <v>5772</v>
      </c>
      <c r="R4881" s="3" t="s">
        <v>6633</v>
      </c>
      <c r="S4881" s="3" t="s">
        <v>6634</v>
      </c>
      <c r="T4881" s="3" t="s">
        <v>5775</v>
      </c>
      <c r="X4881" s="3">
        <v>4879</v>
      </c>
      <c r="Y4881" s="3">
        <v>10009</v>
      </c>
    </row>
    <row r="4882" spans="2:25" x14ac:dyDescent="0.35">
      <c r="B4882" s="3">
        <v>4880</v>
      </c>
      <c r="C4882" s="3" t="s">
        <v>4128</v>
      </c>
      <c r="D4882" s="3" t="s">
        <v>1982</v>
      </c>
      <c r="H4882" s="3" t="s">
        <v>4128</v>
      </c>
      <c r="I4882" s="3" t="s">
        <v>1982</v>
      </c>
      <c r="J4882" s="9">
        <v>41255</v>
      </c>
      <c r="K4882" s="9">
        <v>41259</v>
      </c>
      <c r="O4882" s="3" t="s">
        <v>4128</v>
      </c>
      <c r="P4882" s="3" t="s">
        <v>1982</v>
      </c>
      <c r="Q4882" s="3" t="s">
        <v>5772</v>
      </c>
      <c r="R4882" s="3" t="s">
        <v>6527</v>
      </c>
      <c r="S4882" s="3" t="s">
        <v>6528</v>
      </c>
      <c r="T4882" s="3" t="s">
        <v>5775</v>
      </c>
      <c r="X4882" s="3">
        <v>4880</v>
      </c>
      <c r="Y4882" s="3">
        <v>95123</v>
      </c>
    </row>
    <row r="4883" spans="2:25" x14ac:dyDescent="0.35">
      <c r="B4883" s="3">
        <v>4881</v>
      </c>
      <c r="C4883" s="3" t="s">
        <v>4128</v>
      </c>
      <c r="D4883" s="3" t="s">
        <v>945</v>
      </c>
      <c r="H4883" s="3" t="s">
        <v>4128</v>
      </c>
      <c r="I4883" s="3" t="s">
        <v>945</v>
      </c>
      <c r="J4883" s="9">
        <v>41255</v>
      </c>
      <c r="K4883" s="9">
        <v>41259</v>
      </c>
      <c r="O4883" s="3" t="s">
        <v>4128</v>
      </c>
      <c r="P4883" s="3" t="s">
        <v>945</v>
      </c>
      <c r="Q4883" s="3" t="s">
        <v>5772</v>
      </c>
      <c r="R4883" s="3" t="s">
        <v>6527</v>
      </c>
      <c r="S4883" s="3" t="s">
        <v>6528</v>
      </c>
      <c r="T4883" s="3" t="s">
        <v>5775</v>
      </c>
      <c r="X4883" s="3">
        <v>4881</v>
      </c>
      <c r="Y4883" s="3">
        <v>95123</v>
      </c>
    </row>
    <row r="4884" spans="2:25" x14ac:dyDescent="0.35">
      <c r="B4884" s="3">
        <v>4882</v>
      </c>
      <c r="C4884" s="3" t="s">
        <v>4129</v>
      </c>
      <c r="D4884" s="3" t="s">
        <v>1227</v>
      </c>
      <c r="H4884" s="3" t="s">
        <v>4129</v>
      </c>
      <c r="I4884" s="3" t="s">
        <v>1227</v>
      </c>
      <c r="J4884" s="9">
        <v>41577</v>
      </c>
      <c r="K4884" s="9">
        <v>41580</v>
      </c>
      <c r="O4884" s="3" t="s">
        <v>4129</v>
      </c>
      <c r="P4884" s="3" t="s">
        <v>1227</v>
      </c>
      <c r="Q4884" s="3" t="s">
        <v>5768</v>
      </c>
      <c r="R4884" s="3" t="s">
        <v>5944</v>
      </c>
      <c r="S4884" s="3" t="s">
        <v>5945</v>
      </c>
      <c r="T4884" s="3" t="s">
        <v>5775</v>
      </c>
      <c r="X4884" s="3">
        <v>4882</v>
      </c>
      <c r="Y4884" s="3">
        <v>90008</v>
      </c>
    </row>
    <row r="4885" spans="2:25" x14ac:dyDescent="0.35">
      <c r="B4885" s="3">
        <v>4883</v>
      </c>
      <c r="C4885" s="3" t="s">
        <v>4130</v>
      </c>
      <c r="D4885" s="3" t="s">
        <v>2831</v>
      </c>
      <c r="H4885" s="3" t="s">
        <v>4130</v>
      </c>
      <c r="I4885" s="3" t="s">
        <v>2831</v>
      </c>
      <c r="J4885" s="9">
        <v>41603</v>
      </c>
      <c r="K4885" s="9">
        <v>41607</v>
      </c>
      <c r="O4885" s="3" t="s">
        <v>4130</v>
      </c>
      <c r="P4885" s="3" t="s">
        <v>2831</v>
      </c>
      <c r="Q4885" s="3" t="s">
        <v>5772</v>
      </c>
      <c r="R4885" s="3" t="s">
        <v>6849</v>
      </c>
      <c r="S4885" s="3" t="s">
        <v>6850</v>
      </c>
      <c r="T4885" s="3" t="s">
        <v>5782</v>
      </c>
      <c r="X4885" s="3">
        <v>4883</v>
      </c>
      <c r="Y4885" s="3">
        <v>98006</v>
      </c>
    </row>
    <row r="4886" spans="2:25" x14ac:dyDescent="0.35">
      <c r="B4886" s="3">
        <v>4884</v>
      </c>
      <c r="C4886" s="3" t="s">
        <v>4131</v>
      </c>
      <c r="D4886" s="3" t="s">
        <v>1731</v>
      </c>
      <c r="H4886" s="3" t="s">
        <v>4131</v>
      </c>
      <c r="I4886" s="3" t="s">
        <v>1731</v>
      </c>
      <c r="J4886" s="9">
        <v>41233</v>
      </c>
      <c r="K4886" s="9">
        <v>41238</v>
      </c>
      <c r="O4886" s="3" t="s">
        <v>4131</v>
      </c>
      <c r="P4886" s="3" t="s">
        <v>1731</v>
      </c>
      <c r="Q4886" s="3" t="s">
        <v>5772</v>
      </c>
      <c r="R4886" s="3" t="s">
        <v>7267</v>
      </c>
      <c r="S4886" s="3" t="s">
        <v>7268</v>
      </c>
      <c r="T4886" s="3" t="s">
        <v>5782</v>
      </c>
      <c r="X4886" s="3">
        <v>4884</v>
      </c>
      <c r="Y4886" s="3">
        <v>98105</v>
      </c>
    </row>
    <row r="4887" spans="2:25" x14ac:dyDescent="0.35">
      <c r="B4887" s="3">
        <v>4885</v>
      </c>
      <c r="C4887" s="3" t="s">
        <v>4131</v>
      </c>
      <c r="D4887" s="3" t="s">
        <v>1909</v>
      </c>
      <c r="H4887" s="3" t="s">
        <v>4131</v>
      </c>
      <c r="I4887" s="3" t="s">
        <v>1909</v>
      </c>
      <c r="J4887" s="9">
        <v>41233</v>
      </c>
      <c r="K4887" s="9">
        <v>41238</v>
      </c>
      <c r="O4887" s="3" t="s">
        <v>4131</v>
      </c>
      <c r="P4887" s="3" t="s">
        <v>1909</v>
      </c>
      <c r="Q4887" s="3" t="s">
        <v>5772</v>
      </c>
      <c r="R4887" s="3" t="s">
        <v>7267</v>
      </c>
      <c r="S4887" s="3" t="s">
        <v>7268</v>
      </c>
      <c r="T4887" s="3" t="s">
        <v>5782</v>
      </c>
      <c r="X4887" s="3">
        <v>4885</v>
      </c>
      <c r="Y4887" s="3">
        <v>98105</v>
      </c>
    </row>
    <row r="4888" spans="2:25" x14ac:dyDescent="0.35">
      <c r="B4888" s="3">
        <v>4886</v>
      </c>
      <c r="C4888" s="3" t="s">
        <v>4131</v>
      </c>
      <c r="D4888" s="3" t="s">
        <v>3405</v>
      </c>
      <c r="H4888" s="3" t="s">
        <v>4131</v>
      </c>
      <c r="I4888" s="3" t="s">
        <v>3405</v>
      </c>
      <c r="J4888" s="9">
        <v>41233</v>
      </c>
      <c r="K4888" s="9">
        <v>41238</v>
      </c>
      <c r="O4888" s="3" t="s">
        <v>4131</v>
      </c>
      <c r="P4888" s="3" t="s">
        <v>3405</v>
      </c>
      <c r="Q4888" s="3" t="s">
        <v>5772</v>
      </c>
      <c r="R4888" s="3" t="s">
        <v>7267</v>
      </c>
      <c r="S4888" s="3" t="s">
        <v>7268</v>
      </c>
      <c r="T4888" s="3" t="s">
        <v>5782</v>
      </c>
      <c r="X4888" s="3">
        <v>4886</v>
      </c>
      <c r="Y4888" s="3">
        <v>98105</v>
      </c>
    </row>
    <row r="4889" spans="2:25" x14ac:dyDescent="0.35">
      <c r="B4889" s="3">
        <v>4887</v>
      </c>
      <c r="C4889" s="3" t="s">
        <v>4132</v>
      </c>
      <c r="D4889" s="3" t="s">
        <v>434</v>
      </c>
      <c r="H4889" s="3" t="s">
        <v>4132</v>
      </c>
      <c r="I4889" s="3" t="s">
        <v>434</v>
      </c>
      <c r="J4889" s="9">
        <v>40879</v>
      </c>
      <c r="K4889" s="9">
        <v>40881</v>
      </c>
      <c r="O4889" s="3" t="s">
        <v>4132</v>
      </c>
      <c r="P4889" s="3" t="s">
        <v>434</v>
      </c>
      <c r="Q4889" s="3" t="s">
        <v>5801</v>
      </c>
      <c r="R4889" s="3" t="s">
        <v>6489</v>
      </c>
      <c r="S4889" s="3" t="s">
        <v>6490</v>
      </c>
      <c r="T4889" s="3" t="s">
        <v>5775</v>
      </c>
      <c r="X4889" s="3">
        <v>4887</v>
      </c>
      <c r="Y4889" s="3">
        <v>60623</v>
      </c>
    </row>
    <row r="4890" spans="2:25" x14ac:dyDescent="0.35">
      <c r="B4890" s="3">
        <v>4888</v>
      </c>
      <c r="C4890" s="3" t="s">
        <v>4133</v>
      </c>
      <c r="D4890" s="3" t="s">
        <v>597</v>
      </c>
      <c r="H4890" s="3" t="s">
        <v>4133</v>
      </c>
      <c r="I4890" s="3" t="s">
        <v>597</v>
      </c>
      <c r="J4890" s="9">
        <v>40640</v>
      </c>
      <c r="K4890" s="9">
        <v>40640</v>
      </c>
      <c r="O4890" s="3" t="s">
        <v>4133</v>
      </c>
      <c r="P4890" s="3" t="s">
        <v>597</v>
      </c>
      <c r="Q4890" s="3" t="s">
        <v>6020</v>
      </c>
      <c r="R4890" s="3" t="s">
        <v>5914</v>
      </c>
      <c r="S4890" s="3" t="s">
        <v>5915</v>
      </c>
      <c r="T4890" s="3" t="s">
        <v>5782</v>
      </c>
      <c r="X4890" s="3">
        <v>4888</v>
      </c>
      <c r="Y4890" s="3">
        <v>30062</v>
      </c>
    </row>
    <row r="4891" spans="2:25" x14ac:dyDescent="0.35">
      <c r="B4891" s="3">
        <v>4889</v>
      </c>
      <c r="C4891" s="3" t="s">
        <v>4133</v>
      </c>
      <c r="D4891" s="3" t="s">
        <v>1554</v>
      </c>
      <c r="H4891" s="3" t="s">
        <v>4133</v>
      </c>
      <c r="I4891" s="3" t="s">
        <v>1554</v>
      </c>
      <c r="J4891" s="9">
        <v>40640</v>
      </c>
      <c r="K4891" s="9">
        <v>40640</v>
      </c>
      <c r="O4891" s="3" t="s">
        <v>4133</v>
      </c>
      <c r="P4891" s="3" t="s">
        <v>1554</v>
      </c>
      <c r="Q4891" s="3" t="s">
        <v>6020</v>
      </c>
      <c r="R4891" s="3" t="s">
        <v>5914</v>
      </c>
      <c r="S4891" s="3" t="s">
        <v>5915</v>
      </c>
      <c r="T4891" s="3" t="s">
        <v>5782</v>
      </c>
      <c r="X4891" s="3">
        <v>4889</v>
      </c>
      <c r="Y4891" s="3">
        <v>30062</v>
      </c>
    </row>
    <row r="4892" spans="2:25" x14ac:dyDescent="0.35">
      <c r="B4892" s="3">
        <v>4890</v>
      </c>
      <c r="C4892" s="3" t="s">
        <v>4134</v>
      </c>
      <c r="D4892" s="3" t="s">
        <v>2829</v>
      </c>
      <c r="H4892" s="3" t="s">
        <v>4134</v>
      </c>
      <c r="I4892" s="3" t="s">
        <v>2829</v>
      </c>
      <c r="J4892" s="9">
        <v>41160</v>
      </c>
      <c r="K4892" s="9">
        <v>41166</v>
      </c>
      <c r="O4892" s="3" t="s">
        <v>4134</v>
      </c>
      <c r="P4892" s="3" t="s">
        <v>2829</v>
      </c>
      <c r="Q4892" s="3" t="s">
        <v>5772</v>
      </c>
      <c r="R4892" s="3" t="s">
        <v>5930</v>
      </c>
      <c r="S4892" s="3" t="s">
        <v>5931</v>
      </c>
      <c r="T4892" s="3" t="s">
        <v>5771</v>
      </c>
      <c r="X4892" s="3">
        <v>4890</v>
      </c>
      <c r="Y4892" s="3">
        <v>36116</v>
      </c>
    </row>
    <row r="4893" spans="2:25" x14ac:dyDescent="0.35">
      <c r="B4893" s="3">
        <v>4891</v>
      </c>
      <c r="C4893" s="3" t="s">
        <v>4135</v>
      </c>
      <c r="D4893" s="3" t="s">
        <v>1257</v>
      </c>
      <c r="H4893" s="3" t="s">
        <v>4135</v>
      </c>
      <c r="I4893" s="3" t="s">
        <v>1257</v>
      </c>
      <c r="J4893" s="9">
        <v>41892</v>
      </c>
      <c r="K4893" s="9">
        <v>41898</v>
      </c>
      <c r="O4893" s="3" t="s">
        <v>4135</v>
      </c>
      <c r="P4893" s="3" t="s">
        <v>1257</v>
      </c>
      <c r="Q4893" s="3" t="s">
        <v>5772</v>
      </c>
      <c r="R4893" s="3" t="s">
        <v>5994</v>
      </c>
      <c r="S4893" s="3" t="s">
        <v>5995</v>
      </c>
      <c r="T4893" s="3" t="s">
        <v>5771</v>
      </c>
      <c r="X4893" s="3">
        <v>4891</v>
      </c>
      <c r="Y4893" s="3">
        <v>75023</v>
      </c>
    </row>
    <row r="4894" spans="2:25" x14ac:dyDescent="0.35">
      <c r="B4894" s="3">
        <v>4892</v>
      </c>
      <c r="C4894" s="3" t="s">
        <v>4136</v>
      </c>
      <c r="D4894" s="3" t="s">
        <v>2327</v>
      </c>
      <c r="H4894" s="3" t="s">
        <v>4136</v>
      </c>
      <c r="I4894" s="3" t="s">
        <v>2327</v>
      </c>
      <c r="J4894" s="9">
        <v>41158</v>
      </c>
      <c r="K4894" s="9">
        <v>41160</v>
      </c>
      <c r="O4894" s="3" t="s">
        <v>4136</v>
      </c>
      <c r="P4894" s="3" t="s">
        <v>2327</v>
      </c>
      <c r="Q4894" s="3" t="s">
        <v>5768</v>
      </c>
      <c r="R4894" s="3" t="s">
        <v>6439</v>
      </c>
      <c r="S4894" s="3" t="s">
        <v>6440</v>
      </c>
      <c r="T4894" s="3" t="s">
        <v>5782</v>
      </c>
      <c r="X4894" s="3">
        <v>4892</v>
      </c>
      <c r="Y4894" s="3">
        <v>33319</v>
      </c>
    </row>
    <row r="4895" spans="2:25" x14ac:dyDescent="0.35">
      <c r="B4895" s="3">
        <v>4893</v>
      </c>
      <c r="C4895" s="3" t="s">
        <v>4137</v>
      </c>
      <c r="D4895" s="3" t="s">
        <v>835</v>
      </c>
      <c r="H4895" s="3" t="s">
        <v>4137</v>
      </c>
      <c r="I4895" s="3" t="s">
        <v>835</v>
      </c>
      <c r="J4895" s="9">
        <v>40996</v>
      </c>
      <c r="K4895" s="9">
        <v>40998</v>
      </c>
      <c r="O4895" s="3" t="s">
        <v>4137</v>
      </c>
      <c r="P4895" s="3" t="s">
        <v>835</v>
      </c>
      <c r="Q4895" s="3" t="s">
        <v>5768</v>
      </c>
      <c r="R4895" s="3" t="s">
        <v>6793</v>
      </c>
      <c r="S4895" s="3" t="s">
        <v>6794</v>
      </c>
      <c r="T4895" s="3" t="s">
        <v>5775</v>
      </c>
      <c r="X4895" s="3">
        <v>4893</v>
      </c>
      <c r="Y4895" s="3">
        <v>10009</v>
      </c>
    </row>
    <row r="4896" spans="2:25" x14ac:dyDescent="0.35">
      <c r="B4896" s="3">
        <v>4894</v>
      </c>
      <c r="C4896" s="3" t="s">
        <v>4138</v>
      </c>
      <c r="D4896" s="3" t="s">
        <v>649</v>
      </c>
      <c r="H4896" s="3" t="s">
        <v>4138</v>
      </c>
      <c r="I4896" s="3" t="s">
        <v>649</v>
      </c>
      <c r="J4896" s="9">
        <v>41041</v>
      </c>
      <c r="K4896" s="9">
        <v>41047</v>
      </c>
      <c r="O4896" s="3" t="s">
        <v>4138</v>
      </c>
      <c r="P4896" s="3" t="s">
        <v>649</v>
      </c>
      <c r="Q4896" s="3" t="s">
        <v>5772</v>
      </c>
      <c r="R4896" s="3" t="s">
        <v>6091</v>
      </c>
      <c r="S4896" s="3" t="s">
        <v>6092</v>
      </c>
      <c r="T4896" s="3" t="s">
        <v>5775</v>
      </c>
      <c r="X4896" s="3">
        <v>4894</v>
      </c>
      <c r="Y4896" s="3">
        <v>98115</v>
      </c>
    </row>
    <row r="4897" spans="2:25" x14ac:dyDescent="0.35">
      <c r="B4897" s="3">
        <v>4895</v>
      </c>
      <c r="C4897" s="3" t="s">
        <v>4139</v>
      </c>
      <c r="D4897" s="3" t="s">
        <v>461</v>
      </c>
      <c r="H4897" s="3" t="s">
        <v>4139</v>
      </c>
      <c r="I4897" s="3" t="s">
        <v>461</v>
      </c>
      <c r="J4897" s="9">
        <v>41542</v>
      </c>
      <c r="K4897" s="9">
        <v>41544</v>
      </c>
      <c r="O4897" s="3" t="s">
        <v>4139</v>
      </c>
      <c r="P4897" s="3" t="s">
        <v>461</v>
      </c>
      <c r="Q4897" s="3" t="s">
        <v>5801</v>
      </c>
      <c r="R4897" s="3" t="s">
        <v>6021</v>
      </c>
      <c r="S4897" s="3" t="s">
        <v>6022</v>
      </c>
      <c r="T4897" s="3" t="s">
        <v>5771</v>
      </c>
      <c r="X4897" s="3">
        <v>4895</v>
      </c>
      <c r="Y4897" s="3">
        <v>61107</v>
      </c>
    </row>
    <row r="4898" spans="2:25" x14ac:dyDescent="0.35">
      <c r="B4898" s="3">
        <v>4896</v>
      </c>
      <c r="C4898" s="3" t="s">
        <v>4140</v>
      </c>
      <c r="D4898" s="3" t="s">
        <v>86</v>
      </c>
      <c r="H4898" s="3" t="s">
        <v>4140</v>
      </c>
      <c r="I4898" s="3" t="s">
        <v>86</v>
      </c>
      <c r="J4898" s="9">
        <v>41554</v>
      </c>
      <c r="K4898" s="9">
        <v>41554</v>
      </c>
      <c r="O4898" s="3" t="s">
        <v>4140</v>
      </c>
      <c r="P4898" s="3" t="s">
        <v>86</v>
      </c>
      <c r="Q4898" s="3" t="s">
        <v>6020</v>
      </c>
      <c r="R4898" s="3" t="s">
        <v>5932</v>
      </c>
      <c r="S4898" s="3" t="s">
        <v>5933</v>
      </c>
      <c r="T4898" s="3" t="s">
        <v>5775</v>
      </c>
      <c r="X4898" s="3">
        <v>4896</v>
      </c>
      <c r="Y4898" s="3">
        <v>74133</v>
      </c>
    </row>
    <row r="4899" spans="2:25" x14ac:dyDescent="0.35">
      <c r="B4899" s="3">
        <v>4897</v>
      </c>
      <c r="C4899" s="3" t="s">
        <v>4141</v>
      </c>
      <c r="D4899" s="3" t="s">
        <v>1107</v>
      </c>
      <c r="H4899" s="3" t="s">
        <v>4141</v>
      </c>
      <c r="I4899" s="3" t="s">
        <v>1107</v>
      </c>
      <c r="J4899" s="9">
        <v>40850</v>
      </c>
      <c r="K4899" s="9">
        <v>40855</v>
      </c>
      <c r="O4899" s="3" t="s">
        <v>4141</v>
      </c>
      <c r="P4899" s="3" t="s">
        <v>1107</v>
      </c>
      <c r="Q4899" s="3" t="s">
        <v>5772</v>
      </c>
      <c r="R4899" s="3" t="s">
        <v>6177</v>
      </c>
      <c r="S4899" s="3" t="s">
        <v>6178</v>
      </c>
      <c r="T4899" s="3" t="s">
        <v>5775</v>
      </c>
      <c r="X4899" s="3">
        <v>4897</v>
      </c>
      <c r="Y4899" s="3">
        <v>37211</v>
      </c>
    </row>
    <row r="4900" spans="2:25" x14ac:dyDescent="0.35">
      <c r="B4900" s="3">
        <v>4898</v>
      </c>
      <c r="C4900" s="3" t="s">
        <v>4141</v>
      </c>
      <c r="D4900" s="3" t="s">
        <v>862</v>
      </c>
      <c r="H4900" s="3" t="s">
        <v>4141</v>
      </c>
      <c r="I4900" s="3" t="s">
        <v>862</v>
      </c>
      <c r="J4900" s="9">
        <v>40850</v>
      </c>
      <c r="K4900" s="9">
        <v>40855</v>
      </c>
      <c r="O4900" s="3" t="s">
        <v>4141</v>
      </c>
      <c r="P4900" s="3" t="s">
        <v>862</v>
      </c>
      <c r="Q4900" s="3" t="s">
        <v>5772</v>
      </c>
      <c r="R4900" s="3" t="s">
        <v>6177</v>
      </c>
      <c r="S4900" s="3" t="s">
        <v>6178</v>
      </c>
      <c r="T4900" s="3" t="s">
        <v>5775</v>
      </c>
      <c r="X4900" s="3">
        <v>4898</v>
      </c>
      <c r="Y4900" s="3">
        <v>37211</v>
      </c>
    </row>
    <row r="4901" spans="2:25" x14ac:dyDescent="0.35">
      <c r="B4901" s="3">
        <v>4899</v>
      </c>
      <c r="C4901" s="3" t="s">
        <v>4142</v>
      </c>
      <c r="D4901" s="3" t="s">
        <v>606</v>
      </c>
      <c r="H4901" s="3" t="s">
        <v>4142</v>
      </c>
      <c r="I4901" s="3" t="s">
        <v>606</v>
      </c>
      <c r="J4901" s="9">
        <v>41183</v>
      </c>
      <c r="K4901" s="9">
        <v>41186</v>
      </c>
      <c r="O4901" s="3" t="s">
        <v>4142</v>
      </c>
      <c r="P4901" s="3" t="s">
        <v>606</v>
      </c>
      <c r="Q4901" s="3" t="s">
        <v>5768</v>
      </c>
      <c r="R4901" s="3" t="s">
        <v>7161</v>
      </c>
      <c r="S4901" s="3" t="s">
        <v>7162</v>
      </c>
      <c r="T4901" s="3" t="s">
        <v>5782</v>
      </c>
      <c r="X4901" s="3">
        <v>4899</v>
      </c>
      <c r="Y4901" s="3">
        <v>2138</v>
      </c>
    </row>
    <row r="4902" spans="2:25" x14ac:dyDescent="0.35">
      <c r="B4902" s="3">
        <v>4900</v>
      </c>
      <c r="C4902" s="3" t="s">
        <v>4142</v>
      </c>
      <c r="D4902" s="3" t="s">
        <v>2181</v>
      </c>
      <c r="H4902" s="3" t="s">
        <v>4142</v>
      </c>
      <c r="I4902" s="3" t="s">
        <v>2181</v>
      </c>
      <c r="J4902" s="9">
        <v>41183</v>
      </c>
      <c r="K4902" s="9">
        <v>41186</v>
      </c>
      <c r="O4902" s="3" t="s">
        <v>4142</v>
      </c>
      <c r="P4902" s="3" t="s">
        <v>2181</v>
      </c>
      <c r="Q4902" s="3" t="s">
        <v>5768</v>
      </c>
      <c r="R4902" s="3" t="s">
        <v>7161</v>
      </c>
      <c r="S4902" s="3" t="s">
        <v>7162</v>
      </c>
      <c r="T4902" s="3" t="s">
        <v>5782</v>
      </c>
      <c r="X4902" s="3">
        <v>4900</v>
      </c>
      <c r="Y4902" s="3">
        <v>2138</v>
      </c>
    </row>
    <row r="4903" spans="2:25" x14ac:dyDescent="0.35">
      <c r="B4903" s="3">
        <v>4901</v>
      </c>
      <c r="C4903" s="3" t="s">
        <v>4143</v>
      </c>
      <c r="D4903" s="3" t="s">
        <v>4144</v>
      </c>
      <c r="H4903" s="3" t="s">
        <v>4143</v>
      </c>
      <c r="I4903" s="3" t="s">
        <v>4144</v>
      </c>
      <c r="J4903" s="9">
        <v>41976</v>
      </c>
      <c r="K4903" s="9">
        <v>41980</v>
      </c>
      <c r="O4903" s="3" t="s">
        <v>4143</v>
      </c>
      <c r="P4903" s="3" t="s">
        <v>4144</v>
      </c>
      <c r="Q4903" s="3" t="s">
        <v>5772</v>
      </c>
      <c r="R4903" s="3" t="s">
        <v>6067</v>
      </c>
      <c r="S4903" s="3" t="s">
        <v>6068</v>
      </c>
      <c r="T4903" s="3" t="s">
        <v>5771</v>
      </c>
      <c r="X4903" s="3">
        <v>4901</v>
      </c>
      <c r="Y4903" s="3">
        <v>94601</v>
      </c>
    </row>
    <row r="4904" spans="2:25" x14ac:dyDescent="0.35">
      <c r="B4904" s="3">
        <v>4902</v>
      </c>
      <c r="C4904" s="3" t="s">
        <v>4143</v>
      </c>
      <c r="D4904" s="3" t="s">
        <v>2870</v>
      </c>
      <c r="H4904" s="3" t="s">
        <v>4143</v>
      </c>
      <c r="I4904" s="3" t="s">
        <v>2870</v>
      </c>
      <c r="J4904" s="9">
        <v>41976</v>
      </c>
      <c r="K4904" s="9">
        <v>41980</v>
      </c>
      <c r="O4904" s="3" t="s">
        <v>4143</v>
      </c>
      <c r="P4904" s="3" t="s">
        <v>2870</v>
      </c>
      <c r="Q4904" s="3" t="s">
        <v>5772</v>
      </c>
      <c r="R4904" s="3" t="s">
        <v>6067</v>
      </c>
      <c r="S4904" s="3" t="s">
        <v>6068</v>
      </c>
      <c r="T4904" s="3" t="s">
        <v>5771</v>
      </c>
      <c r="X4904" s="3">
        <v>4902</v>
      </c>
      <c r="Y4904" s="3">
        <v>94601</v>
      </c>
    </row>
    <row r="4905" spans="2:25" x14ac:dyDescent="0.35">
      <c r="B4905" s="3">
        <v>4903</v>
      </c>
      <c r="C4905" s="3" t="s">
        <v>4143</v>
      </c>
      <c r="D4905" s="3" t="s">
        <v>1239</v>
      </c>
      <c r="H4905" s="3" t="s">
        <v>4143</v>
      </c>
      <c r="I4905" s="3" t="s">
        <v>1239</v>
      </c>
      <c r="J4905" s="9">
        <v>41976</v>
      </c>
      <c r="K4905" s="9">
        <v>41980</v>
      </c>
      <c r="O4905" s="3" t="s">
        <v>4143</v>
      </c>
      <c r="P4905" s="3" t="s">
        <v>1239</v>
      </c>
      <c r="Q4905" s="3" t="s">
        <v>5772</v>
      </c>
      <c r="R4905" s="3" t="s">
        <v>6067</v>
      </c>
      <c r="S4905" s="3" t="s">
        <v>6068</v>
      </c>
      <c r="T4905" s="3" t="s">
        <v>5771</v>
      </c>
      <c r="X4905" s="3">
        <v>4903</v>
      </c>
      <c r="Y4905" s="3">
        <v>94601</v>
      </c>
    </row>
    <row r="4906" spans="2:25" x14ac:dyDescent="0.35">
      <c r="B4906" s="3">
        <v>4904</v>
      </c>
      <c r="C4906" s="3" t="s">
        <v>4145</v>
      </c>
      <c r="D4906" s="3" t="s">
        <v>1791</v>
      </c>
      <c r="H4906" s="3" t="s">
        <v>4145</v>
      </c>
      <c r="I4906" s="3" t="s">
        <v>1791</v>
      </c>
      <c r="J4906" s="9">
        <v>41985</v>
      </c>
      <c r="K4906" s="9">
        <v>41986</v>
      </c>
      <c r="O4906" s="3" t="s">
        <v>4145</v>
      </c>
      <c r="P4906" s="3" t="s">
        <v>1791</v>
      </c>
      <c r="Q4906" s="3" t="s">
        <v>5801</v>
      </c>
      <c r="R4906" s="3" t="s">
        <v>6029</v>
      </c>
      <c r="S4906" s="3" t="s">
        <v>6030</v>
      </c>
      <c r="T4906" s="3" t="s">
        <v>5771</v>
      </c>
      <c r="X4906" s="3">
        <v>4904</v>
      </c>
      <c r="Y4906" s="3">
        <v>60067</v>
      </c>
    </row>
    <row r="4907" spans="2:25" x14ac:dyDescent="0.35">
      <c r="B4907" s="3">
        <v>4905</v>
      </c>
      <c r="C4907" s="3" t="s">
        <v>4146</v>
      </c>
      <c r="D4907" s="3" t="s">
        <v>2213</v>
      </c>
      <c r="H4907" s="3" t="s">
        <v>4146</v>
      </c>
      <c r="I4907" s="3" t="s">
        <v>2213</v>
      </c>
      <c r="J4907" s="9">
        <v>41473</v>
      </c>
      <c r="K4907" s="9">
        <v>41478</v>
      </c>
      <c r="O4907" s="3" t="s">
        <v>4146</v>
      </c>
      <c r="P4907" s="3" t="s">
        <v>2213</v>
      </c>
      <c r="Q4907" s="3" t="s">
        <v>5768</v>
      </c>
      <c r="R4907" s="3" t="s">
        <v>6833</v>
      </c>
      <c r="S4907" s="3" t="s">
        <v>6834</v>
      </c>
      <c r="T4907" s="3" t="s">
        <v>5775</v>
      </c>
      <c r="X4907" s="3">
        <v>4905</v>
      </c>
      <c r="Y4907" s="3">
        <v>98105</v>
      </c>
    </row>
    <row r="4908" spans="2:25" x14ac:dyDescent="0.35">
      <c r="B4908" s="3">
        <v>4906</v>
      </c>
      <c r="C4908" s="3" t="s">
        <v>4146</v>
      </c>
      <c r="D4908" s="3" t="s">
        <v>4147</v>
      </c>
      <c r="H4908" s="3" t="s">
        <v>4146</v>
      </c>
      <c r="I4908" s="3" t="s">
        <v>4147</v>
      </c>
      <c r="J4908" s="9">
        <v>41473</v>
      </c>
      <c r="K4908" s="9">
        <v>41478</v>
      </c>
      <c r="O4908" s="3" t="s">
        <v>4146</v>
      </c>
      <c r="P4908" s="3" t="s">
        <v>4147</v>
      </c>
      <c r="Q4908" s="3" t="s">
        <v>5768</v>
      </c>
      <c r="R4908" s="3" t="s">
        <v>6833</v>
      </c>
      <c r="S4908" s="3" t="s">
        <v>6834</v>
      </c>
      <c r="T4908" s="3" t="s">
        <v>5775</v>
      </c>
      <c r="X4908" s="3">
        <v>4906</v>
      </c>
      <c r="Y4908" s="3">
        <v>98105</v>
      </c>
    </row>
    <row r="4909" spans="2:25" x14ac:dyDescent="0.35">
      <c r="B4909" s="3">
        <v>4907</v>
      </c>
      <c r="C4909" s="3" t="s">
        <v>4146</v>
      </c>
      <c r="D4909" s="3" t="s">
        <v>2924</v>
      </c>
      <c r="H4909" s="3" t="s">
        <v>4146</v>
      </c>
      <c r="I4909" s="3" t="s">
        <v>2924</v>
      </c>
      <c r="J4909" s="9">
        <v>41473</v>
      </c>
      <c r="K4909" s="9">
        <v>41478</v>
      </c>
      <c r="O4909" s="3" t="s">
        <v>4146</v>
      </c>
      <c r="P4909" s="3" t="s">
        <v>2924</v>
      </c>
      <c r="Q4909" s="3" t="s">
        <v>5768</v>
      </c>
      <c r="R4909" s="3" t="s">
        <v>6833</v>
      </c>
      <c r="S4909" s="3" t="s">
        <v>6834</v>
      </c>
      <c r="T4909" s="3" t="s">
        <v>5775</v>
      </c>
      <c r="X4909" s="3">
        <v>4907</v>
      </c>
      <c r="Y4909" s="3">
        <v>98105</v>
      </c>
    </row>
    <row r="4910" spans="2:25" x14ac:dyDescent="0.35">
      <c r="B4910" s="3">
        <v>4908</v>
      </c>
      <c r="C4910" s="3" t="s">
        <v>4146</v>
      </c>
      <c r="D4910" s="3" t="s">
        <v>352</v>
      </c>
      <c r="H4910" s="3" t="s">
        <v>4146</v>
      </c>
      <c r="I4910" s="3" t="s">
        <v>352</v>
      </c>
      <c r="J4910" s="9">
        <v>41473</v>
      </c>
      <c r="K4910" s="9">
        <v>41478</v>
      </c>
      <c r="O4910" s="3" t="s">
        <v>4146</v>
      </c>
      <c r="P4910" s="3" t="s">
        <v>352</v>
      </c>
      <c r="Q4910" s="3" t="s">
        <v>5768</v>
      </c>
      <c r="R4910" s="3" t="s">
        <v>6833</v>
      </c>
      <c r="S4910" s="3" t="s">
        <v>6834</v>
      </c>
      <c r="T4910" s="3" t="s">
        <v>5775</v>
      </c>
      <c r="X4910" s="3">
        <v>4908</v>
      </c>
      <c r="Y4910" s="3">
        <v>98105</v>
      </c>
    </row>
    <row r="4911" spans="2:25" x14ac:dyDescent="0.35">
      <c r="B4911" s="3">
        <v>4909</v>
      </c>
      <c r="C4911" s="3" t="s">
        <v>4146</v>
      </c>
      <c r="D4911" s="3" t="s">
        <v>586</v>
      </c>
      <c r="H4911" s="3" t="s">
        <v>4146</v>
      </c>
      <c r="I4911" s="3" t="s">
        <v>586</v>
      </c>
      <c r="J4911" s="9">
        <v>41473</v>
      </c>
      <c r="K4911" s="9">
        <v>41478</v>
      </c>
      <c r="O4911" s="3" t="s">
        <v>4146</v>
      </c>
      <c r="P4911" s="3" t="s">
        <v>586</v>
      </c>
      <c r="Q4911" s="3" t="s">
        <v>5768</v>
      </c>
      <c r="R4911" s="3" t="s">
        <v>6833</v>
      </c>
      <c r="S4911" s="3" t="s">
        <v>6834</v>
      </c>
      <c r="T4911" s="3" t="s">
        <v>5775</v>
      </c>
      <c r="X4911" s="3">
        <v>4909</v>
      </c>
      <c r="Y4911" s="3">
        <v>98105</v>
      </c>
    </row>
    <row r="4912" spans="2:25" x14ac:dyDescent="0.35">
      <c r="B4912" s="3">
        <v>4910</v>
      </c>
      <c r="C4912" s="3" t="s">
        <v>4146</v>
      </c>
      <c r="D4912" s="3" t="s">
        <v>4148</v>
      </c>
      <c r="H4912" s="3" t="s">
        <v>4146</v>
      </c>
      <c r="I4912" s="3" t="s">
        <v>4148</v>
      </c>
      <c r="J4912" s="9">
        <v>41473</v>
      </c>
      <c r="K4912" s="9">
        <v>41478</v>
      </c>
      <c r="O4912" s="3" t="s">
        <v>4146</v>
      </c>
      <c r="P4912" s="3" t="s">
        <v>4148</v>
      </c>
      <c r="Q4912" s="3" t="s">
        <v>5768</v>
      </c>
      <c r="R4912" s="3" t="s">
        <v>6833</v>
      </c>
      <c r="S4912" s="3" t="s">
        <v>6834</v>
      </c>
      <c r="T4912" s="3" t="s">
        <v>5775</v>
      </c>
      <c r="X4912" s="3">
        <v>4910</v>
      </c>
      <c r="Y4912" s="3">
        <v>98105</v>
      </c>
    </row>
    <row r="4913" spans="2:25" x14ac:dyDescent="0.35">
      <c r="B4913" s="3">
        <v>4911</v>
      </c>
      <c r="C4913" s="3" t="s">
        <v>4146</v>
      </c>
      <c r="D4913" s="3" t="s">
        <v>1313</v>
      </c>
      <c r="H4913" s="3" t="s">
        <v>4146</v>
      </c>
      <c r="I4913" s="3" t="s">
        <v>1313</v>
      </c>
      <c r="J4913" s="9">
        <v>41473</v>
      </c>
      <c r="K4913" s="9">
        <v>41478</v>
      </c>
      <c r="O4913" s="3" t="s">
        <v>4146</v>
      </c>
      <c r="P4913" s="3" t="s">
        <v>1313</v>
      </c>
      <c r="Q4913" s="3" t="s">
        <v>5768</v>
      </c>
      <c r="R4913" s="3" t="s">
        <v>6833</v>
      </c>
      <c r="S4913" s="3" t="s">
        <v>6834</v>
      </c>
      <c r="T4913" s="3" t="s">
        <v>5775</v>
      </c>
      <c r="X4913" s="3">
        <v>4911</v>
      </c>
      <c r="Y4913" s="3">
        <v>98105</v>
      </c>
    </row>
    <row r="4914" spans="2:25" x14ac:dyDescent="0.35">
      <c r="B4914" s="3">
        <v>4912</v>
      </c>
      <c r="C4914" s="3" t="s">
        <v>4149</v>
      </c>
      <c r="D4914" s="3" t="s">
        <v>1684</v>
      </c>
      <c r="H4914" s="3" t="s">
        <v>4149</v>
      </c>
      <c r="I4914" s="3" t="s">
        <v>1684</v>
      </c>
      <c r="J4914" s="9">
        <v>41772</v>
      </c>
      <c r="K4914" s="9">
        <v>41776</v>
      </c>
      <c r="O4914" s="3" t="s">
        <v>4149</v>
      </c>
      <c r="P4914" s="3" t="s">
        <v>1684</v>
      </c>
      <c r="Q4914" s="3" t="s">
        <v>5772</v>
      </c>
      <c r="R4914" s="3" t="s">
        <v>5932</v>
      </c>
      <c r="S4914" s="3" t="s">
        <v>5933</v>
      </c>
      <c r="T4914" s="3" t="s">
        <v>5775</v>
      </c>
      <c r="X4914" s="3">
        <v>4912</v>
      </c>
      <c r="Y4914" s="3">
        <v>45231</v>
      </c>
    </row>
    <row r="4915" spans="2:25" x14ac:dyDescent="0.35">
      <c r="B4915" s="3">
        <v>4913</v>
      </c>
      <c r="C4915" s="3" t="s">
        <v>4150</v>
      </c>
      <c r="D4915" s="3" t="s">
        <v>3411</v>
      </c>
      <c r="H4915" s="3" t="s">
        <v>4150</v>
      </c>
      <c r="I4915" s="3" t="s">
        <v>3411</v>
      </c>
      <c r="J4915" s="9">
        <v>41542</v>
      </c>
      <c r="K4915" s="9">
        <v>41546</v>
      </c>
      <c r="O4915" s="3" t="s">
        <v>4150</v>
      </c>
      <c r="P4915" s="3" t="s">
        <v>3411</v>
      </c>
      <c r="Q4915" s="3" t="s">
        <v>5772</v>
      </c>
      <c r="R4915" s="3" t="s">
        <v>6733</v>
      </c>
      <c r="S4915" s="3" t="s">
        <v>6734</v>
      </c>
      <c r="T4915" s="3" t="s">
        <v>5771</v>
      </c>
      <c r="X4915" s="3">
        <v>4913</v>
      </c>
      <c r="Y4915" s="3">
        <v>90049</v>
      </c>
    </row>
    <row r="4916" spans="2:25" x14ac:dyDescent="0.35">
      <c r="B4916" s="3">
        <v>4914</v>
      </c>
      <c r="C4916" s="3" t="s">
        <v>4150</v>
      </c>
      <c r="D4916" s="3" t="s">
        <v>2117</v>
      </c>
      <c r="H4916" s="3" t="s">
        <v>4150</v>
      </c>
      <c r="I4916" s="3" t="s">
        <v>2117</v>
      </c>
      <c r="J4916" s="9">
        <v>41542</v>
      </c>
      <c r="K4916" s="9">
        <v>41546</v>
      </c>
      <c r="O4916" s="3" t="s">
        <v>4150</v>
      </c>
      <c r="P4916" s="3" t="s">
        <v>2117</v>
      </c>
      <c r="Q4916" s="3" t="s">
        <v>5772</v>
      </c>
      <c r="R4916" s="3" t="s">
        <v>6733</v>
      </c>
      <c r="S4916" s="3" t="s">
        <v>6734</v>
      </c>
      <c r="T4916" s="3" t="s">
        <v>5771</v>
      </c>
      <c r="X4916" s="3">
        <v>4914</v>
      </c>
      <c r="Y4916" s="3">
        <v>90049</v>
      </c>
    </row>
    <row r="4917" spans="2:25" x14ac:dyDescent="0.35">
      <c r="B4917" s="3">
        <v>4915</v>
      </c>
      <c r="C4917" s="3" t="s">
        <v>4151</v>
      </c>
      <c r="D4917" s="3" t="s">
        <v>1109</v>
      </c>
      <c r="H4917" s="3" t="s">
        <v>4151</v>
      </c>
      <c r="I4917" s="3" t="s">
        <v>1109</v>
      </c>
      <c r="J4917" s="9">
        <v>41572</v>
      </c>
      <c r="K4917" s="9">
        <v>41579</v>
      </c>
      <c r="O4917" s="3" t="s">
        <v>4151</v>
      </c>
      <c r="P4917" s="3" t="s">
        <v>1109</v>
      </c>
      <c r="Q4917" s="3" t="s">
        <v>5772</v>
      </c>
      <c r="R4917" s="3" t="s">
        <v>6335</v>
      </c>
      <c r="S4917" s="3" t="s">
        <v>6336</v>
      </c>
      <c r="T4917" s="3" t="s">
        <v>5782</v>
      </c>
      <c r="X4917" s="3">
        <v>4915</v>
      </c>
      <c r="Y4917" s="3">
        <v>37087</v>
      </c>
    </row>
    <row r="4918" spans="2:25" x14ac:dyDescent="0.35">
      <c r="B4918" s="3">
        <v>4916</v>
      </c>
      <c r="C4918" s="3" t="s">
        <v>4152</v>
      </c>
      <c r="D4918" s="3" t="s">
        <v>1419</v>
      </c>
      <c r="H4918" s="3" t="s">
        <v>4152</v>
      </c>
      <c r="I4918" s="3" t="s">
        <v>1419</v>
      </c>
      <c r="J4918" s="9">
        <v>40732</v>
      </c>
      <c r="K4918" s="9">
        <v>40736</v>
      </c>
      <c r="O4918" s="3" t="s">
        <v>4152</v>
      </c>
      <c r="P4918" s="3" t="s">
        <v>1419</v>
      </c>
      <c r="Q4918" s="3" t="s">
        <v>5772</v>
      </c>
      <c r="R4918" s="3" t="s">
        <v>6069</v>
      </c>
      <c r="S4918" s="3" t="s">
        <v>6070</v>
      </c>
      <c r="T4918" s="3" t="s">
        <v>5771</v>
      </c>
      <c r="X4918" s="3">
        <v>4916</v>
      </c>
      <c r="Y4918" s="3">
        <v>94122</v>
      </c>
    </row>
    <row r="4919" spans="2:25" x14ac:dyDescent="0.35">
      <c r="B4919" s="3">
        <v>4917</v>
      </c>
      <c r="C4919" s="3" t="s">
        <v>4152</v>
      </c>
      <c r="D4919" s="3" t="s">
        <v>1050</v>
      </c>
      <c r="H4919" s="3" t="s">
        <v>4152</v>
      </c>
      <c r="I4919" s="3" t="s">
        <v>1050</v>
      </c>
      <c r="J4919" s="9">
        <v>40732</v>
      </c>
      <c r="K4919" s="9">
        <v>40736</v>
      </c>
      <c r="O4919" s="3" t="s">
        <v>4152</v>
      </c>
      <c r="P4919" s="3" t="s">
        <v>1050</v>
      </c>
      <c r="Q4919" s="3" t="s">
        <v>5772</v>
      </c>
      <c r="R4919" s="3" t="s">
        <v>6069</v>
      </c>
      <c r="S4919" s="3" t="s">
        <v>6070</v>
      </c>
      <c r="T4919" s="3" t="s">
        <v>5771</v>
      </c>
      <c r="X4919" s="3">
        <v>4917</v>
      </c>
      <c r="Y4919" s="3">
        <v>94122</v>
      </c>
    </row>
    <row r="4920" spans="2:25" x14ac:dyDescent="0.35">
      <c r="B4920" s="3">
        <v>4918</v>
      </c>
      <c r="C4920" s="3" t="s">
        <v>4153</v>
      </c>
      <c r="D4920" s="3" t="s">
        <v>139</v>
      </c>
      <c r="H4920" s="3" t="s">
        <v>4153</v>
      </c>
      <c r="I4920" s="3" t="s">
        <v>139</v>
      </c>
      <c r="J4920" s="9">
        <v>40981</v>
      </c>
      <c r="K4920" s="9">
        <v>40986</v>
      </c>
      <c r="O4920" s="3" t="s">
        <v>4153</v>
      </c>
      <c r="P4920" s="3" t="s">
        <v>139</v>
      </c>
      <c r="Q4920" s="3" t="s">
        <v>5768</v>
      </c>
      <c r="R4920" s="3" t="s">
        <v>6387</v>
      </c>
      <c r="S4920" s="3" t="s">
        <v>6388</v>
      </c>
      <c r="T4920" s="3" t="s">
        <v>5782</v>
      </c>
      <c r="X4920" s="3">
        <v>4918</v>
      </c>
      <c r="Y4920" s="3">
        <v>95928</v>
      </c>
    </row>
    <row r="4921" spans="2:25" x14ac:dyDescent="0.35">
      <c r="B4921" s="3">
        <v>4919</v>
      </c>
      <c r="C4921" s="3" t="s">
        <v>4153</v>
      </c>
      <c r="D4921" s="3" t="s">
        <v>628</v>
      </c>
      <c r="H4921" s="3" t="s">
        <v>4153</v>
      </c>
      <c r="I4921" s="3" t="s">
        <v>628</v>
      </c>
      <c r="J4921" s="9">
        <v>40981</v>
      </c>
      <c r="K4921" s="9">
        <v>40986</v>
      </c>
      <c r="O4921" s="3" t="s">
        <v>4153</v>
      </c>
      <c r="P4921" s="3" t="s">
        <v>628</v>
      </c>
      <c r="Q4921" s="3" t="s">
        <v>5768</v>
      </c>
      <c r="R4921" s="3" t="s">
        <v>6387</v>
      </c>
      <c r="S4921" s="3" t="s">
        <v>6388</v>
      </c>
      <c r="T4921" s="3" t="s">
        <v>5782</v>
      </c>
      <c r="X4921" s="3">
        <v>4919</v>
      </c>
      <c r="Y4921" s="3">
        <v>95928</v>
      </c>
    </row>
    <row r="4922" spans="2:25" x14ac:dyDescent="0.35">
      <c r="B4922" s="3">
        <v>4920</v>
      </c>
      <c r="C4922" s="3" t="s">
        <v>4154</v>
      </c>
      <c r="D4922" s="3" t="s">
        <v>959</v>
      </c>
      <c r="H4922" s="3" t="s">
        <v>4154</v>
      </c>
      <c r="I4922" s="3" t="s">
        <v>959</v>
      </c>
      <c r="J4922" s="9">
        <v>41021</v>
      </c>
      <c r="K4922" s="9">
        <v>41025</v>
      </c>
      <c r="O4922" s="3" t="s">
        <v>4154</v>
      </c>
      <c r="P4922" s="3" t="s">
        <v>959</v>
      </c>
      <c r="Q4922" s="3" t="s">
        <v>5772</v>
      </c>
      <c r="R4922" s="3" t="s">
        <v>6851</v>
      </c>
      <c r="S4922" s="3" t="s">
        <v>6852</v>
      </c>
      <c r="T4922" s="3" t="s">
        <v>5775</v>
      </c>
      <c r="X4922" s="3">
        <v>4920</v>
      </c>
      <c r="Y4922" s="3">
        <v>90008</v>
      </c>
    </row>
    <row r="4923" spans="2:25" x14ac:dyDescent="0.35">
      <c r="B4923" s="3">
        <v>4921</v>
      </c>
      <c r="C4923" s="3" t="s">
        <v>4154</v>
      </c>
      <c r="D4923" s="3" t="s">
        <v>2243</v>
      </c>
      <c r="H4923" s="3" t="s">
        <v>4154</v>
      </c>
      <c r="I4923" s="3" t="s">
        <v>2243</v>
      </c>
      <c r="J4923" s="9">
        <v>41021</v>
      </c>
      <c r="K4923" s="9">
        <v>41025</v>
      </c>
      <c r="O4923" s="3" t="s">
        <v>4154</v>
      </c>
      <c r="P4923" s="3" t="s">
        <v>2243</v>
      </c>
      <c r="Q4923" s="3" t="s">
        <v>5772</v>
      </c>
      <c r="R4923" s="3" t="s">
        <v>6851</v>
      </c>
      <c r="S4923" s="3" t="s">
        <v>6852</v>
      </c>
      <c r="T4923" s="3" t="s">
        <v>5775</v>
      </c>
      <c r="X4923" s="3">
        <v>4921</v>
      </c>
      <c r="Y4923" s="3">
        <v>90008</v>
      </c>
    </row>
    <row r="4924" spans="2:25" x14ac:dyDescent="0.35">
      <c r="B4924" s="3">
        <v>4922</v>
      </c>
      <c r="C4924" s="3" t="s">
        <v>4155</v>
      </c>
      <c r="D4924" s="3" t="s">
        <v>946</v>
      </c>
      <c r="H4924" s="3" t="s">
        <v>4155</v>
      </c>
      <c r="I4924" s="3" t="s">
        <v>946</v>
      </c>
      <c r="J4924" s="9">
        <v>40802</v>
      </c>
      <c r="K4924" s="9">
        <v>40805</v>
      </c>
      <c r="O4924" s="3" t="s">
        <v>4155</v>
      </c>
      <c r="P4924" s="3" t="s">
        <v>946</v>
      </c>
      <c r="Q4924" s="3" t="s">
        <v>5801</v>
      </c>
      <c r="R4924" s="3" t="s">
        <v>7029</v>
      </c>
      <c r="S4924" s="3" t="s">
        <v>7030</v>
      </c>
      <c r="T4924" s="3" t="s">
        <v>5771</v>
      </c>
      <c r="X4924" s="3">
        <v>4922</v>
      </c>
      <c r="Y4924" s="3">
        <v>10024</v>
      </c>
    </row>
    <row r="4925" spans="2:25" x14ac:dyDescent="0.35">
      <c r="B4925" s="3">
        <v>4923</v>
      </c>
      <c r="C4925" s="3" t="s">
        <v>4156</v>
      </c>
      <c r="D4925" s="3" t="s">
        <v>2174</v>
      </c>
      <c r="H4925" s="3" t="s">
        <v>4156</v>
      </c>
      <c r="I4925" s="3" t="s">
        <v>2174</v>
      </c>
      <c r="J4925" s="9">
        <v>40905</v>
      </c>
      <c r="K4925" s="9">
        <v>40909</v>
      </c>
      <c r="O4925" s="3" t="s">
        <v>4156</v>
      </c>
      <c r="P4925" s="3" t="s">
        <v>2174</v>
      </c>
      <c r="Q4925" s="3" t="s">
        <v>5772</v>
      </c>
      <c r="R4925" s="3" t="s">
        <v>6947</v>
      </c>
      <c r="S4925" s="3" t="s">
        <v>6948</v>
      </c>
      <c r="T4925" s="3" t="s">
        <v>5771</v>
      </c>
      <c r="X4925" s="3">
        <v>4923</v>
      </c>
      <c r="Y4925" s="3">
        <v>1915</v>
      </c>
    </row>
    <row r="4926" spans="2:25" x14ac:dyDescent="0.35">
      <c r="B4926" s="3">
        <v>4924</v>
      </c>
      <c r="C4926" s="3" t="s">
        <v>4156</v>
      </c>
      <c r="D4926" s="3" t="s">
        <v>509</v>
      </c>
      <c r="H4926" s="3" t="s">
        <v>4156</v>
      </c>
      <c r="I4926" s="3" t="s">
        <v>509</v>
      </c>
      <c r="J4926" s="9">
        <v>40905</v>
      </c>
      <c r="K4926" s="9">
        <v>40909</v>
      </c>
      <c r="O4926" s="3" t="s">
        <v>4156</v>
      </c>
      <c r="P4926" s="3" t="s">
        <v>509</v>
      </c>
      <c r="Q4926" s="3" t="s">
        <v>5772</v>
      </c>
      <c r="R4926" s="3" t="s">
        <v>6947</v>
      </c>
      <c r="S4926" s="3" t="s">
        <v>6948</v>
      </c>
      <c r="T4926" s="3" t="s">
        <v>5771</v>
      </c>
      <c r="X4926" s="3">
        <v>4924</v>
      </c>
      <c r="Y4926" s="3">
        <v>1915</v>
      </c>
    </row>
    <row r="4927" spans="2:25" x14ac:dyDescent="0.35">
      <c r="B4927" s="3">
        <v>4925</v>
      </c>
      <c r="C4927" s="3" t="s">
        <v>4156</v>
      </c>
      <c r="D4927" s="3" t="s">
        <v>3702</v>
      </c>
      <c r="H4927" s="3" t="s">
        <v>4156</v>
      </c>
      <c r="I4927" s="3" t="s">
        <v>3702</v>
      </c>
      <c r="J4927" s="9">
        <v>40905</v>
      </c>
      <c r="K4927" s="9">
        <v>40909</v>
      </c>
      <c r="O4927" s="3" t="s">
        <v>4156</v>
      </c>
      <c r="P4927" s="3" t="s">
        <v>3702</v>
      </c>
      <c r="Q4927" s="3" t="s">
        <v>5772</v>
      </c>
      <c r="R4927" s="3" t="s">
        <v>6947</v>
      </c>
      <c r="S4927" s="3" t="s">
        <v>6948</v>
      </c>
      <c r="T4927" s="3" t="s">
        <v>5771</v>
      </c>
      <c r="X4927" s="3">
        <v>4925</v>
      </c>
      <c r="Y4927" s="3">
        <v>1915</v>
      </c>
    </row>
    <row r="4928" spans="2:25" x14ac:dyDescent="0.35">
      <c r="B4928" s="3">
        <v>4926</v>
      </c>
      <c r="C4928" s="3" t="s">
        <v>4157</v>
      </c>
      <c r="D4928" s="3" t="s">
        <v>3684</v>
      </c>
      <c r="H4928" s="3" t="s">
        <v>4157</v>
      </c>
      <c r="I4928" s="3" t="s">
        <v>3684</v>
      </c>
      <c r="J4928" s="9">
        <v>40837</v>
      </c>
      <c r="K4928" s="9">
        <v>40842</v>
      </c>
      <c r="O4928" s="3" t="s">
        <v>4157</v>
      </c>
      <c r="P4928" s="3" t="s">
        <v>3684</v>
      </c>
      <c r="Q4928" s="3" t="s">
        <v>5772</v>
      </c>
      <c r="R4928" s="3" t="s">
        <v>6173</v>
      </c>
      <c r="S4928" s="3" t="s">
        <v>6174</v>
      </c>
      <c r="T4928" s="3" t="s">
        <v>5771</v>
      </c>
      <c r="X4928" s="3">
        <v>4926</v>
      </c>
      <c r="Y4928" s="3">
        <v>92024</v>
      </c>
    </row>
    <row r="4929" spans="2:25" x14ac:dyDescent="0.35">
      <c r="B4929" s="3">
        <v>4927</v>
      </c>
      <c r="C4929" s="3" t="s">
        <v>4158</v>
      </c>
      <c r="D4929" s="3" t="s">
        <v>4159</v>
      </c>
      <c r="H4929" s="3" t="s">
        <v>4158</v>
      </c>
      <c r="I4929" s="3" t="s">
        <v>4159</v>
      </c>
      <c r="J4929" s="9">
        <v>41974</v>
      </c>
      <c r="K4929" s="9">
        <v>41977</v>
      </c>
      <c r="O4929" s="3" t="s">
        <v>4158</v>
      </c>
      <c r="P4929" s="3" t="s">
        <v>4159</v>
      </c>
      <c r="Q4929" s="3" t="s">
        <v>5801</v>
      </c>
      <c r="R4929" s="3" t="s">
        <v>6801</v>
      </c>
      <c r="S4929" s="3" t="s">
        <v>6802</v>
      </c>
      <c r="T4929" s="3" t="s">
        <v>5782</v>
      </c>
      <c r="X4929" s="3">
        <v>4927</v>
      </c>
      <c r="Y4929" s="3">
        <v>94109</v>
      </c>
    </row>
    <row r="4930" spans="2:25" x14ac:dyDescent="0.35">
      <c r="B4930" s="3">
        <v>4928</v>
      </c>
      <c r="C4930" s="3" t="s">
        <v>4160</v>
      </c>
      <c r="D4930" s="3" t="s">
        <v>3871</v>
      </c>
      <c r="H4930" s="3" t="s">
        <v>4160</v>
      </c>
      <c r="I4930" s="3" t="s">
        <v>3871</v>
      </c>
      <c r="J4930" s="9">
        <v>40700</v>
      </c>
      <c r="K4930" s="9">
        <v>40706</v>
      </c>
      <c r="O4930" s="3" t="s">
        <v>4160</v>
      </c>
      <c r="P4930" s="3" t="s">
        <v>3871</v>
      </c>
      <c r="Q4930" s="3" t="s">
        <v>5772</v>
      </c>
      <c r="R4930" s="3" t="s">
        <v>6909</v>
      </c>
      <c r="S4930" s="3" t="s">
        <v>6910</v>
      </c>
      <c r="T4930" s="3" t="s">
        <v>5775</v>
      </c>
      <c r="X4930" s="3">
        <v>4928</v>
      </c>
      <c r="Y4930" s="3">
        <v>60623</v>
      </c>
    </row>
    <row r="4931" spans="2:25" x14ac:dyDescent="0.35">
      <c r="B4931" s="3">
        <v>4929</v>
      </c>
      <c r="C4931" s="3" t="s">
        <v>4160</v>
      </c>
      <c r="D4931" s="3" t="s">
        <v>2115</v>
      </c>
      <c r="H4931" s="3" t="s">
        <v>4160</v>
      </c>
      <c r="I4931" s="3" t="s">
        <v>2115</v>
      </c>
      <c r="J4931" s="9">
        <v>40700</v>
      </c>
      <c r="K4931" s="9">
        <v>40706</v>
      </c>
      <c r="O4931" s="3" t="s">
        <v>4160</v>
      </c>
      <c r="P4931" s="3" t="s">
        <v>2115</v>
      </c>
      <c r="Q4931" s="3" t="s">
        <v>5772</v>
      </c>
      <c r="R4931" s="3" t="s">
        <v>6909</v>
      </c>
      <c r="S4931" s="3" t="s">
        <v>6910</v>
      </c>
      <c r="T4931" s="3" t="s">
        <v>5775</v>
      </c>
      <c r="X4931" s="3">
        <v>4929</v>
      </c>
      <c r="Y4931" s="3">
        <v>60623</v>
      </c>
    </row>
    <row r="4932" spans="2:25" x14ac:dyDescent="0.35">
      <c r="B4932" s="3">
        <v>4930</v>
      </c>
      <c r="C4932" s="3" t="s">
        <v>4161</v>
      </c>
      <c r="D4932" s="3" t="s">
        <v>4162</v>
      </c>
      <c r="H4932" s="3" t="s">
        <v>4161</v>
      </c>
      <c r="I4932" s="3" t="s">
        <v>4162</v>
      </c>
      <c r="J4932" s="9">
        <v>41967</v>
      </c>
      <c r="K4932" s="9">
        <v>41971</v>
      </c>
      <c r="O4932" s="3" t="s">
        <v>4161</v>
      </c>
      <c r="P4932" s="3" t="s">
        <v>4162</v>
      </c>
      <c r="Q4932" s="3" t="s">
        <v>5772</v>
      </c>
      <c r="R4932" s="3" t="s">
        <v>5958</v>
      </c>
      <c r="S4932" s="3" t="s">
        <v>5959</v>
      </c>
      <c r="T4932" s="3" t="s">
        <v>5775</v>
      </c>
      <c r="X4932" s="3">
        <v>4930</v>
      </c>
      <c r="Y4932" s="3">
        <v>75220</v>
      </c>
    </row>
    <row r="4933" spans="2:25" x14ac:dyDescent="0.35">
      <c r="B4933" s="3">
        <v>4931</v>
      </c>
      <c r="C4933" s="3" t="s">
        <v>4163</v>
      </c>
      <c r="D4933" s="3" t="s">
        <v>1562</v>
      </c>
      <c r="H4933" s="3" t="s">
        <v>4163</v>
      </c>
      <c r="I4933" s="3" t="s">
        <v>1562</v>
      </c>
      <c r="J4933" s="9">
        <v>41809</v>
      </c>
      <c r="K4933" s="9">
        <v>41811</v>
      </c>
      <c r="O4933" s="3" t="s">
        <v>4163</v>
      </c>
      <c r="P4933" s="3" t="s">
        <v>1562</v>
      </c>
      <c r="Q4933" s="3" t="s">
        <v>5768</v>
      </c>
      <c r="R4933" s="3" t="s">
        <v>5880</v>
      </c>
      <c r="S4933" s="3" t="s">
        <v>5881</v>
      </c>
      <c r="T4933" s="3" t="s">
        <v>5782</v>
      </c>
      <c r="X4933" s="3">
        <v>4931</v>
      </c>
      <c r="Y4933" s="3">
        <v>78415</v>
      </c>
    </row>
    <row r="4934" spans="2:25" x14ac:dyDescent="0.35">
      <c r="B4934" s="3">
        <v>4932</v>
      </c>
      <c r="C4934" s="3" t="s">
        <v>4164</v>
      </c>
      <c r="D4934" s="3" t="s">
        <v>904</v>
      </c>
      <c r="H4934" s="3" t="s">
        <v>4164</v>
      </c>
      <c r="I4934" s="3" t="s">
        <v>904</v>
      </c>
      <c r="J4934" s="9">
        <v>41765</v>
      </c>
      <c r="K4934" s="9">
        <v>41765</v>
      </c>
      <c r="O4934" s="3" t="s">
        <v>4164</v>
      </c>
      <c r="P4934" s="3" t="s">
        <v>904</v>
      </c>
      <c r="Q4934" s="3" t="s">
        <v>6020</v>
      </c>
      <c r="R4934" s="3" t="s">
        <v>6579</v>
      </c>
      <c r="S4934" s="3" t="s">
        <v>6580</v>
      </c>
      <c r="T4934" s="3" t="s">
        <v>5775</v>
      </c>
      <c r="X4934" s="3">
        <v>4932</v>
      </c>
      <c r="Y4934" s="3">
        <v>10035</v>
      </c>
    </row>
    <row r="4935" spans="2:25" x14ac:dyDescent="0.35">
      <c r="B4935" s="3">
        <v>4933</v>
      </c>
      <c r="C4935" s="3" t="s">
        <v>4165</v>
      </c>
      <c r="D4935" s="3" t="s">
        <v>2920</v>
      </c>
      <c r="H4935" s="3" t="s">
        <v>4165</v>
      </c>
      <c r="I4935" s="3" t="s">
        <v>2920</v>
      </c>
      <c r="J4935" s="9">
        <v>41583</v>
      </c>
      <c r="K4935" s="9">
        <v>41585</v>
      </c>
      <c r="O4935" s="3" t="s">
        <v>4165</v>
      </c>
      <c r="P4935" s="3" t="s">
        <v>2920</v>
      </c>
      <c r="Q4935" s="3" t="s">
        <v>5768</v>
      </c>
      <c r="R4935" s="3" t="s">
        <v>7289</v>
      </c>
      <c r="S4935" s="3" t="s">
        <v>7290</v>
      </c>
      <c r="T4935" s="3" t="s">
        <v>5771</v>
      </c>
      <c r="X4935" s="3">
        <v>4933</v>
      </c>
      <c r="Y4935" s="3">
        <v>97405</v>
      </c>
    </row>
    <row r="4936" spans="2:25" x14ac:dyDescent="0.35">
      <c r="B4936" s="3">
        <v>4934</v>
      </c>
      <c r="C4936" s="3" t="s">
        <v>4165</v>
      </c>
      <c r="D4936" s="3" t="s">
        <v>2904</v>
      </c>
      <c r="H4936" s="3" t="s">
        <v>4165</v>
      </c>
      <c r="I4936" s="3" t="s">
        <v>2904</v>
      </c>
      <c r="J4936" s="9">
        <v>41583</v>
      </c>
      <c r="K4936" s="9">
        <v>41585</v>
      </c>
      <c r="O4936" s="3" t="s">
        <v>4165</v>
      </c>
      <c r="P4936" s="3" t="s">
        <v>2904</v>
      </c>
      <c r="Q4936" s="3" t="s">
        <v>5768</v>
      </c>
      <c r="R4936" s="3" t="s">
        <v>7289</v>
      </c>
      <c r="S4936" s="3" t="s">
        <v>7290</v>
      </c>
      <c r="T4936" s="3" t="s">
        <v>5771</v>
      </c>
      <c r="X4936" s="3">
        <v>4934</v>
      </c>
      <c r="Y4936" s="3">
        <v>97405</v>
      </c>
    </row>
    <row r="4937" spans="2:25" x14ac:dyDescent="0.35">
      <c r="B4937" s="3">
        <v>4935</v>
      </c>
      <c r="C4937" s="3" t="s">
        <v>4165</v>
      </c>
      <c r="D4937" s="3" t="s">
        <v>3294</v>
      </c>
      <c r="H4937" s="3" t="s">
        <v>4165</v>
      </c>
      <c r="I4937" s="3" t="s">
        <v>3294</v>
      </c>
      <c r="J4937" s="9">
        <v>41583</v>
      </c>
      <c r="K4937" s="9">
        <v>41585</v>
      </c>
      <c r="O4937" s="3" t="s">
        <v>4165</v>
      </c>
      <c r="P4937" s="3" t="s">
        <v>3294</v>
      </c>
      <c r="Q4937" s="3" t="s">
        <v>5768</v>
      </c>
      <c r="R4937" s="3" t="s">
        <v>7289</v>
      </c>
      <c r="S4937" s="3" t="s">
        <v>7290</v>
      </c>
      <c r="T4937" s="3" t="s">
        <v>5771</v>
      </c>
      <c r="X4937" s="3">
        <v>4935</v>
      </c>
      <c r="Y4937" s="3">
        <v>97405</v>
      </c>
    </row>
    <row r="4938" spans="2:25" x14ac:dyDescent="0.35">
      <c r="B4938" s="3">
        <v>4936</v>
      </c>
      <c r="C4938" s="3" t="s">
        <v>4165</v>
      </c>
      <c r="D4938" s="3" t="s">
        <v>3605</v>
      </c>
      <c r="H4938" s="3" t="s">
        <v>4165</v>
      </c>
      <c r="I4938" s="3" t="s">
        <v>3605</v>
      </c>
      <c r="J4938" s="9">
        <v>41583</v>
      </c>
      <c r="K4938" s="9">
        <v>41585</v>
      </c>
      <c r="O4938" s="3" t="s">
        <v>4165</v>
      </c>
      <c r="P4938" s="3" t="s">
        <v>3605</v>
      </c>
      <c r="Q4938" s="3" t="s">
        <v>5768</v>
      </c>
      <c r="R4938" s="3" t="s">
        <v>7289</v>
      </c>
      <c r="S4938" s="3" t="s">
        <v>7290</v>
      </c>
      <c r="T4938" s="3" t="s">
        <v>5771</v>
      </c>
      <c r="X4938" s="3">
        <v>4936</v>
      </c>
      <c r="Y4938" s="3">
        <v>97405</v>
      </c>
    </row>
    <row r="4939" spans="2:25" x14ac:dyDescent="0.35">
      <c r="B4939" s="3">
        <v>4937</v>
      </c>
      <c r="C4939" s="3" t="s">
        <v>4165</v>
      </c>
      <c r="D4939" s="3" t="s">
        <v>670</v>
      </c>
      <c r="H4939" s="3" t="s">
        <v>4165</v>
      </c>
      <c r="I4939" s="3" t="s">
        <v>670</v>
      </c>
      <c r="J4939" s="9">
        <v>41583</v>
      </c>
      <c r="K4939" s="9">
        <v>41585</v>
      </c>
      <c r="O4939" s="3" t="s">
        <v>4165</v>
      </c>
      <c r="P4939" s="3" t="s">
        <v>670</v>
      </c>
      <c r="Q4939" s="3" t="s">
        <v>5768</v>
      </c>
      <c r="R4939" s="3" t="s">
        <v>7289</v>
      </c>
      <c r="S4939" s="3" t="s">
        <v>7290</v>
      </c>
      <c r="T4939" s="3" t="s">
        <v>5771</v>
      </c>
      <c r="X4939" s="3">
        <v>4937</v>
      </c>
      <c r="Y4939" s="3">
        <v>97405</v>
      </c>
    </row>
    <row r="4940" spans="2:25" x14ac:dyDescent="0.35">
      <c r="B4940" s="3">
        <v>4938</v>
      </c>
      <c r="C4940" s="3" t="s">
        <v>4165</v>
      </c>
      <c r="D4940" s="3" t="s">
        <v>1575</v>
      </c>
      <c r="H4940" s="3" t="s">
        <v>4165</v>
      </c>
      <c r="I4940" s="3" t="s">
        <v>1575</v>
      </c>
      <c r="J4940" s="9">
        <v>41583</v>
      </c>
      <c r="K4940" s="9">
        <v>41585</v>
      </c>
      <c r="O4940" s="3" t="s">
        <v>4165</v>
      </c>
      <c r="P4940" s="3" t="s">
        <v>1575</v>
      </c>
      <c r="Q4940" s="3" t="s">
        <v>5768</v>
      </c>
      <c r="R4940" s="3" t="s">
        <v>7289</v>
      </c>
      <c r="S4940" s="3" t="s">
        <v>7290</v>
      </c>
      <c r="T4940" s="3" t="s">
        <v>5771</v>
      </c>
      <c r="X4940" s="3">
        <v>4938</v>
      </c>
      <c r="Y4940" s="3">
        <v>97405</v>
      </c>
    </row>
    <row r="4941" spans="2:25" x14ac:dyDescent="0.35">
      <c r="B4941" s="3">
        <v>4939</v>
      </c>
      <c r="C4941" s="3" t="s">
        <v>4166</v>
      </c>
      <c r="D4941" s="3" t="s">
        <v>1037</v>
      </c>
      <c r="H4941" s="3" t="s">
        <v>4166</v>
      </c>
      <c r="I4941" s="3" t="s">
        <v>1037</v>
      </c>
      <c r="J4941" s="9">
        <v>40797</v>
      </c>
      <c r="K4941" s="9">
        <v>40802</v>
      </c>
      <c r="O4941" s="3" t="s">
        <v>4166</v>
      </c>
      <c r="P4941" s="3" t="s">
        <v>1037</v>
      </c>
      <c r="Q4941" s="3" t="s">
        <v>5772</v>
      </c>
      <c r="R4941" s="3" t="s">
        <v>7205</v>
      </c>
      <c r="S4941" s="3" t="s">
        <v>7206</v>
      </c>
      <c r="T4941" s="3" t="s">
        <v>5775</v>
      </c>
      <c r="X4941" s="3">
        <v>4939</v>
      </c>
      <c r="Y4941" s="3">
        <v>93030</v>
      </c>
    </row>
    <row r="4942" spans="2:25" x14ac:dyDescent="0.35">
      <c r="B4942" s="3">
        <v>4940</v>
      </c>
      <c r="C4942" s="3" t="s">
        <v>4167</v>
      </c>
      <c r="D4942" s="3" t="s">
        <v>4168</v>
      </c>
      <c r="H4942" s="3" t="s">
        <v>4167</v>
      </c>
      <c r="I4942" s="3" t="s">
        <v>4168</v>
      </c>
      <c r="J4942" s="9">
        <v>41969</v>
      </c>
      <c r="K4942" s="9">
        <v>41973</v>
      </c>
      <c r="O4942" s="3" t="s">
        <v>4167</v>
      </c>
      <c r="P4942" s="3" t="s">
        <v>4168</v>
      </c>
      <c r="Q4942" s="3" t="s">
        <v>5768</v>
      </c>
      <c r="R4942" s="3" t="s">
        <v>6605</v>
      </c>
      <c r="S4942" s="3" t="s">
        <v>6606</v>
      </c>
      <c r="T4942" s="3" t="s">
        <v>5771</v>
      </c>
      <c r="X4942" s="3">
        <v>4940</v>
      </c>
      <c r="Y4942" s="3">
        <v>92677</v>
      </c>
    </row>
    <row r="4943" spans="2:25" x14ac:dyDescent="0.35">
      <c r="B4943" s="3">
        <v>4941</v>
      </c>
      <c r="C4943" s="3" t="s">
        <v>4167</v>
      </c>
      <c r="D4943" s="3" t="s">
        <v>702</v>
      </c>
      <c r="H4943" s="3" t="s">
        <v>4167</v>
      </c>
      <c r="I4943" s="3" t="s">
        <v>702</v>
      </c>
      <c r="J4943" s="9">
        <v>41969</v>
      </c>
      <c r="K4943" s="9">
        <v>41973</v>
      </c>
      <c r="O4943" s="3" t="s">
        <v>4167</v>
      </c>
      <c r="P4943" s="3" t="s">
        <v>702</v>
      </c>
      <c r="Q4943" s="3" t="s">
        <v>5768</v>
      </c>
      <c r="R4943" s="3" t="s">
        <v>6605</v>
      </c>
      <c r="S4943" s="3" t="s">
        <v>6606</v>
      </c>
      <c r="T4943" s="3" t="s">
        <v>5771</v>
      </c>
      <c r="X4943" s="3">
        <v>4941</v>
      </c>
      <c r="Y4943" s="3">
        <v>92677</v>
      </c>
    </row>
    <row r="4944" spans="2:25" x14ac:dyDescent="0.35">
      <c r="B4944" s="3">
        <v>4942</v>
      </c>
      <c r="C4944" s="3" t="s">
        <v>4169</v>
      </c>
      <c r="D4944" s="3" t="s">
        <v>623</v>
      </c>
      <c r="H4944" s="3" t="s">
        <v>4169</v>
      </c>
      <c r="I4944" s="3" t="s">
        <v>623</v>
      </c>
      <c r="J4944" s="9">
        <v>40829</v>
      </c>
      <c r="K4944" s="9">
        <v>40833</v>
      </c>
      <c r="O4944" s="3" t="s">
        <v>4169</v>
      </c>
      <c r="P4944" s="3" t="s">
        <v>623</v>
      </c>
      <c r="Q4944" s="3" t="s">
        <v>5772</v>
      </c>
      <c r="R4944" s="3" t="s">
        <v>6195</v>
      </c>
      <c r="S4944" s="3" t="s">
        <v>6196</v>
      </c>
      <c r="T4944" s="3" t="s">
        <v>5771</v>
      </c>
      <c r="X4944" s="3">
        <v>4942</v>
      </c>
      <c r="Y4944" s="3">
        <v>10550</v>
      </c>
    </row>
    <row r="4945" spans="2:25" x14ac:dyDescent="0.35">
      <c r="B4945" s="3">
        <v>4943</v>
      </c>
      <c r="C4945" s="3" t="s">
        <v>4170</v>
      </c>
      <c r="D4945" s="3" t="s">
        <v>835</v>
      </c>
      <c r="H4945" s="3" t="s">
        <v>4170</v>
      </c>
      <c r="I4945" s="3" t="s">
        <v>835</v>
      </c>
      <c r="J4945" s="9">
        <v>40697</v>
      </c>
      <c r="K4945" s="9">
        <v>40701</v>
      </c>
      <c r="O4945" s="3" t="s">
        <v>4170</v>
      </c>
      <c r="P4945" s="3" t="s">
        <v>835</v>
      </c>
      <c r="Q4945" s="3" t="s">
        <v>5768</v>
      </c>
      <c r="R4945" s="3" t="s">
        <v>6063</v>
      </c>
      <c r="S4945" s="3" t="s">
        <v>6064</v>
      </c>
      <c r="T4945" s="3" t="s">
        <v>5782</v>
      </c>
      <c r="X4945" s="3">
        <v>4943</v>
      </c>
      <c r="Y4945" s="3">
        <v>48640</v>
      </c>
    </row>
    <row r="4946" spans="2:25" x14ac:dyDescent="0.35">
      <c r="B4946" s="3">
        <v>4944</v>
      </c>
      <c r="C4946" s="3" t="s">
        <v>4171</v>
      </c>
      <c r="D4946" s="3" t="s">
        <v>584</v>
      </c>
      <c r="H4946" s="3" t="s">
        <v>4171</v>
      </c>
      <c r="I4946" s="3" t="s">
        <v>584</v>
      </c>
      <c r="J4946" s="9">
        <v>41211</v>
      </c>
      <c r="K4946" s="9">
        <v>41215</v>
      </c>
      <c r="O4946" s="3" t="s">
        <v>4171</v>
      </c>
      <c r="P4946" s="3" t="s">
        <v>584</v>
      </c>
      <c r="Q4946" s="3" t="s">
        <v>5772</v>
      </c>
      <c r="R4946" s="3" t="s">
        <v>6163</v>
      </c>
      <c r="S4946" s="3" t="s">
        <v>6164</v>
      </c>
      <c r="T4946" s="3" t="s">
        <v>5771</v>
      </c>
      <c r="X4946" s="3">
        <v>4944</v>
      </c>
      <c r="Y4946" s="3">
        <v>94109</v>
      </c>
    </row>
    <row r="4947" spans="2:25" x14ac:dyDescent="0.35">
      <c r="B4947" s="3">
        <v>4945</v>
      </c>
      <c r="C4947" s="3" t="s">
        <v>4171</v>
      </c>
      <c r="D4947" s="3" t="s">
        <v>4172</v>
      </c>
      <c r="H4947" s="3" t="s">
        <v>4171</v>
      </c>
      <c r="I4947" s="3" t="s">
        <v>4172</v>
      </c>
      <c r="J4947" s="9">
        <v>41211</v>
      </c>
      <c r="K4947" s="9">
        <v>41215</v>
      </c>
      <c r="O4947" s="3" t="s">
        <v>4171</v>
      </c>
      <c r="P4947" s="3" t="s">
        <v>4172</v>
      </c>
      <c r="Q4947" s="3" t="s">
        <v>5772</v>
      </c>
      <c r="R4947" s="3" t="s">
        <v>6163</v>
      </c>
      <c r="S4947" s="3" t="s">
        <v>6164</v>
      </c>
      <c r="T4947" s="3" t="s">
        <v>5771</v>
      </c>
      <c r="X4947" s="3">
        <v>4945</v>
      </c>
      <c r="Y4947" s="3">
        <v>94109</v>
      </c>
    </row>
    <row r="4948" spans="2:25" x14ac:dyDescent="0.35">
      <c r="B4948" s="3">
        <v>4946</v>
      </c>
      <c r="C4948" s="3" t="s">
        <v>4173</v>
      </c>
      <c r="D4948" s="3" t="s">
        <v>7</v>
      </c>
      <c r="H4948" s="3" t="s">
        <v>4173</v>
      </c>
      <c r="I4948" s="3" t="s">
        <v>7</v>
      </c>
      <c r="J4948" s="9">
        <v>40564</v>
      </c>
      <c r="K4948" s="9">
        <v>40570</v>
      </c>
      <c r="O4948" s="3" t="s">
        <v>4173</v>
      </c>
      <c r="P4948" s="3" t="s">
        <v>7</v>
      </c>
      <c r="Q4948" s="3" t="s">
        <v>5772</v>
      </c>
      <c r="R4948" s="3" t="s">
        <v>6081</v>
      </c>
      <c r="S4948" s="3" t="s">
        <v>6082</v>
      </c>
      <c r="T4948" s="3" t="s">
        <v>5775</v>
      </c>
      <c r="X4948" s="3">
        <v>4946</v>
      </c>
      <c r="Y4948" s="3">
        <v>48185</v>
      </c>
    </row>
    <row r="4949" spans="2:25" x14ac:dyDescent="0.35">
      <c r="B4949" s="3">
        <v>4947</v>
      </c>
      <c r="C4949" s="3" t="s">
        <v>4173</v>
      </c>
      <c r="D4949" s="3" t="s">
        <v>313</v>
      </c>
      <c r="H4949" s="3" t="s">
        <v>4173</v>
      </c>
      <c r="I4949" s="3" t="s">
        <v>313</v>
      </c>
      <c r="J4949" s="9">
        <v>40564</v>
      </c>
      <c r="K4949" s="9">
        <v>40570</v>
      </c>
      <c r="O4949" s="3" t="s">
        <v>4173</v>
      </c>
      <c r="P4949" s="3" t="s">
        <v>313</v>
      </c>
      <c r="Q4949" s="3" t="s">
        <v>5772</v>
      </c>
      <c r="R4949" s="3" t="s">
        <v>6081</v>
      </c>
      <c r="S4949" s="3" t="s">
        <v>6082</v>
      </c>
      <c r="T4949" s="3" t="s">
        <v>5775</v>
      </c>
      <c r="X4949" s="3">
        <v>4947</v>
      </c>
      <c r="Y4949" s="3">
        <v>48185</v>
      </c>
    </row>
    <row r="4950" spans="2:25" x14ac:dyDescent="0.35">
      <c r="B4950" s="3">
        <v>4948</v>
      </c>
      <c r="C4950" s="3" t="s">
        <v>4173</v>
      </c>
      <c r="D4950" s="3" t="s">
        <v>667</v>
      </c>
      <c r="H4950" s="3" t="s">
        <v>4173</v>
      </c>
      <c r="I4950" s="3" t="s">
        <v>667</v>
      </c>
      <c r="J4950" s="9">
        <v>40564</v>
      </c>
      <c r="K4950" s="9">
        <v>40570</v>
      </c>
      <c r="O4950" s="3" t="s">
        <v>4173</v>
      </c>
      <c r="P4950" s="3" t="s">
        <v>667</v>
      </c>
      <c r="Q4950" s="3" t="s">
        <v>5772</v>
      </c>
      <c r="R4950" s="3" t="s">
        <v>6081</v>
      </c>
      <c r="S4950" s="3" t="s">
        <v>6082</v>
      </c>
      <c r="T4950" s="3" t="s">
        <v>5775</v>
      </c>
      <c r="X4950" s="3">
        <v>4948</v>
      </c>
      <c r="Y4950" s="3">
        <v>48185</v>
      </c>
    </row>
    <row r="4951" spans="2:25" x14ac:dyDescent="0.35">
      <c r="B4951" s="3">
        <v>4949</v>
      </c>
      <c r="C4951" s="3" t="s">
        <v>4173</v>
      </c>
      <c r="D4951" s="3" t="s">
        <v>19</v>
      </c>
      <c r="H4951" s="3" t="s">
        <v>4173</v>
      </c>
      <c r="I4951" s="3" t="s">
        <v>19</v>
      </c>
      <c r="J4951" s="9">
        <v>40564</v>
      </c>
      <c r="K4951" s="9">
        <v>40570</v>
      </c>
      <c r="O4951" s="3" t="s">
        <v>4173</v>
      </c>
      <c r="P4951" s="3" t="s">
        <v>19</v>
      </c>
      <c r="Q4951" s="3" t="s">
        <v>5772</v>
      </c>
      <c r="R4951" s="3" t="s">
        <v>6081</v>
      </c>
      <c r="S4951" s="3" t="s">
        <v>6082</v>
      </c>
      <c r="T4951" s="3" t="s">
        <v>5775</v>
      </c>
      <c r="X4951" s="3">
        <v>4949</v>
      </c>
      <c r="Y4951" s="3">
        <v>48185</v>
      </c>
    </row>
    <row r="4952" spans="2:25" x14ac:dyDescent="0.35">
      <c r="B4952" s="3">
        <v>4950</v>
      </c>
      <c r="C4952" s="3" t="s">
        <v>4173</v>
      </c>
      <c r="D4952" s="3" t="s">
        <v>2004</v>
      </c>
      <c r="H4952" s="3" t="s">
        <v>4173</v>
      </c>
      <c r="I4952" s="3" t="s">
        <v>2004</v>
      </c>
      <c r="J4952" s="9">
        <v>40564</v>
      </c>
      <c r="K4952" s="9">
        <v>40570</v>
      </c>
      <c r="O4952" s="3" t="s">
        <v>4173</v>
      </c>
      <c r="P4952" s="3" t="s">
        <v>2004</v>
      </c>
      <c r="Q4952" s="3" t="s">
        <v>5772</v>
      </c>
      <c r="R4952" s="3" t="s">
        <v>6081</v>
      </c>
      <c r="S4952" s="3" t="s">
        <v>6082</v>
      </c>
      <c r="T4952" s="3" t="s">
        <v>5775</v>
      </c>
      <c r="X4952" s="3">
        <v>4950</v>
      </c>
      <c r="Y4952" s="3">
        <v>48185</v>
      </c>
    </row>
    <row r="4953" spans="2:25" x14ac:dyDescent="0.35">
      <c r="B4953" s="3">
        <v>4951</v>
      </c>
      <c r="C4953" s="3" t="s">
        <v>4173</v>
      </c>
      <c r="D4953" s="3" t="s">
        <v>1510</v>
      </c>
      <c r="H4953" s="3" t="s">
        <v>4173</v>
      </c>
      <c r="I4953" s="3" t="s">
        <v>1510</v>
      </c>
      <c r="J4953" s="9">
        <v>40564</v>
      </c>
      <c r="K4953" s="9">
        <v>40570</v>
      </c>
      <c r="O4953" s="3" t="s">
        <v>4173</v>
      </c>
      <c r="P4953" s="3" t="s">
        <v>1510</v>
      </c>
      <c r="Q4953" s="3" t="s">
        <v>5772</v>
      </c>
      <c r="R4953" s="3" t="s">
        <v>6081</v>
      </c>
      <c r="S4953" s="3" t="s">
        <v>6082</v>
      </c>
      <c r="T4953" s="3" t="s">
        <v>5775</v>
      </c>
      <c r="X4953" s="3">
        <v>4951</v>
      </c>
      <c r="Y4953" s="3">
        <v>48185</v>
      </c>
    </row>
    <row r="4954" spans="2:25" x14ac:dyDescent="0.35">
      <c r="B4954" s="3">
        <v>4952</v>
      </c>
      <c r="C4954" s="3" t="s">
        <v>4173</v>
      </c>
      <c r="D4954" s="3" t="s">
        <v>1168</v>
      </c>
      <c r="H4954" s="3" t="s">
        <v>4173</v>
      </c>
      <c r="I4954" s="3" t="s">
        <v>1168</v>
      </c>
      <c r="J4954" s="9">
        <v>40564</v>
      </c>
      <c r="K4954" s="9">
        <v>40570</v>
      </c>
      <c r="O4954" s="3" t="s">
        <v>4173</v>
      </c>
      <c r="P4954" s="3" t="s">
        <v>1168</v>
      </c>
      <c r="Q4954" s="3" t="s">
        <v>5772</v>
      </c>
      <c r="R4954" s="3" t="s">
        <v>6081</v>
      </c>
      <c r="S4954" s="3" t="s">
        <v>6082</v>
      </c>
      <c r="T4954" s="3" t="s">
        <v>5775</v>
      </c>
      <c r="X4954" s="3">
        <v>4952</v>
      </c>
      <c r="Y4954" s="3">
        <v>48185</v>
      </c>
    </row>
    <row r="4955" spans="2:25" x14ac:dyDescent="0.35">
      <c r="B4955" s="3">
        <v>4953</v>
      </c>
      <c r="C4955" s="3" t="s">
        <v>4173</v>
      </c>
      <c r="D4955" s="3" t="s">
        <v>1352</v>
      </c>
      <c r="H4955" s="3" t="s">
        <v>4173</v>
      </c>
      <c r="I4955" s="3" t="s">
        <v>1352</v>
      </c>
      <c r="J4955" s="9">
        <v>40564</v>
      </c>
      <c r="K4955" s="9">
        <v>40570</v>
      </c>
      <c r="O4955" s="3" t="s">
        <v>4173</v>
      </c>
      <c r="P4955" s="3" t="s">
        <v>1352</v>
      </c>
      <c r="Q4955" s="3" t="s">
        <v>5772</v>
      </c>
      <c r="R4955" s="3" t="s">
        <v>6081</v>
      </c>
      <c r="S4955" s="3" t="s">
        <v>6082</v>
      </c>
      <c r="T4955" s="3" t="s">
        <v>5775</v>
      </c>
      <c r="X4955" s="3">
        <v>4953</v>
      </c>
      <c r="Y4955" s="3">
        <v>48185</v>
      </c>
    </row>
    <row r="4956" spans="2:25" x14ac:dyDescent="0.35">
      <c r="B4956" s="3">
        <v>4954</v>
      </c>
      <c r="C4956" s="3" t="s">
        <v>4174</v>
      </c>
      <c r="D4956" s="3" t="s">
        <v>441</v>
      </c>
      <c r="H4956" s="3" t="s">
        <v>4174</v>
      </c>
      <c r="I4956" s="3" t="s">
        <v>441</v>
      </c>
      <c r="J4956" s="9">
        <v>40735</v>
      </c>
      <c r="K4956" s="9">
        <v>40739</v>
      </c>
      <c r="O4956" s="3" t="s">
        <v>4174</v>
      </c>
      <c r="P4956" s="3" t="s">
        <v>441</v>
      </c>
      <c r="Q4956" s="3" t="s">
        <v>5772</v>
      </c>
      <c r="R4956" s="3" t="s">
        <v>7117</v>
      </c>
      <c r="S4956" s="3" t="s">
        <v>7118</v>
      </c>
      <c r="T4956" s="3" t="s">
        <v>5775</v>
      </c>
      <c r="X4956" s="3">
        <v>4954</v>
      </c>
      <c r="Y4956" s="3">
        <v>10011</v>
      </c>
    </row>
    <row r="4957" spans="2:25" x14ac:dyDescent="0.35">
      <c r="B4957" s="3">
        <v>4955</v>
      </c>
      <c r="C4957" s="3" t="s">
        <v>4174</v>
      </c>
      <c r="D4957" s="3" t="s">
        <v>1860</v>
      </c>
      <c r="H4957" s="3" t="s">
        <v>4174</v>
      </c>
      <c r="I4957" s="3" t="s">
        <v>1860</v>
      </c>
      <c r="J4957" s="9">
        <v>40735</v>
      </c>
      <c r="K4957" s="9">
        <v>40739</v>
      </c>
      <c r="O4957" s="3" t="s">
        <v>4174</v>
      </c>
      <c r="P4957" s="3" t="s">
        <v>1860</v>
      </c>
      <c r="Q4957" s="3" t="s">
        <v>5772</v>
      </c>
      <c r="R4957" s="3" t="s">
        <v>7117</v>
      </c>
      <c r="S4957" s="3" t="s">
        <v>7118</v>
      </c>
      <c r="T4957" s="3" t="s">
        <v>5775</v>
      </c>
      <c r="X4957" s="3">
        <v>4955</v>
      </c>
      <c r="Y4957" s="3">
        <v>10011</v>
      </c>
    </row>
    <row r="4958" spans="2:25" x14ac:dyDescent="0.35">
      <c r="B4958" s="3">
        <v>4956</v>
      </c>
      <c r="C4958" s="3" t="s">
        <v>4175</v>
      </c>
      <c r="D4958" s="3" t="s">
        <v>2679</v>
      </c>
      <c r="H4958" s="3" t="s">
        <v>4175</v>
      </c>
      <c r="I4958" s="3" t="s">
        <v>2679</v>
      </c>
      <c r="J4958" s="9">
        <v>41517</v>
      </c>
      <c r="K4958" s="9">
        <v>41524</v>
      </c>
      <c r="O4958" s="3" t="s">
        <v>4175</v>
      </c>
      <c r="P4958" s="3" t="s">
        <v>2679</v>
      </c>
      <c r="Q4958" s="3" t="s">
        <v>5772</v>
      </c>
      <c r="R4958" s="3" t="s">
        <v>7023</v>
      </c>
      <c r="S4958" s="3" t="s">
        <v>7024</v>
      </c>
      <c r="T4958" s="3" t="s">
        <v>5775</v>
      </c>
      <c r="X4958" s="3">
        <v>4956</v>
      </c>
      <c r="Y4958" s="3">
        <v>90008</v>
      </c>
    </row>
    <row r="4959" spans="2:25" x14ac:dyDescent="0.35">
      <c r="B4959" s="3">
        <v>4957</v>
      </c>
      <c r="C4959" s="3" t="s">
        <v>4175</v>
      </c>
      <c r="D4959" s="3" t="s">
        <v>2543</v>
      </c>
      <c r="H4959" s="3" t="s">
        <v>4175</v>
      </c>
      <c r="I4959" s="3" t="s">
        <v>2543</v>
      </c>
      <c r="J4959" s="9">
        <v>41517</v>
      </c>
      <c r="K4959" s="9">
        <v>41524</v>
      </c>
      <c r="O4959" s="3" t="s">
        <v>4175</v>
      </c>
      <c r="P4959" s="3" t="s">
        <v>2543</v>
      </c>
      <c r="Q4959" s="3" t="s">
        <v>5772</v>
      </c>
      <c r="R4959" s="3" t="s">
        <v>7023</v>
      </c>
      <c r="S4959" s="3" t="s">
        <v>7024</v>
      </c>
      <c r="T4959" s="3" t="s">
        <v>5775</v>
      </c>
      <c r="X4959" s="3">
        <v>4957</v>
      </c>
      <c r="Y4959" s="3">
        <v>90008</v>
      </c>
    </row>
    <row r="4960" spans="2:25" x14ac:dyDescent="0.35">
      <c r="B4960" s="3">
        <v>4958</v>
      </c>
      <c r="C4960" s="3" t="s">
        <v>4176</v>
      </c>
      <c r="D4960" s="3" t="s">
        <v>2609</v>
      </c>
      <c r="H4960" s="3" t="s">
        <v>4176</v>
      </c>
      <c r="I4960" s="3" t="s">
        <v>2609</v>
      </c>
      <c r="J4960" s="9">
        <v>41918</v>
      </c>
      <c r="K4960" s="9">
        <v>41922</v>
      </c>
      <c r="O4960" s="3" t="s">
        <v>4176</v>
      </c>
      <c r="P4960" s="3" t="s">
        <v>2609</v>
      </c>
      <c r="Q4960" s="3" t="s">
        <v>5772</v>
      </c>
      <c r="R4960" s="3" t="s">
        <v>6569</v>
      </c>
      <c r="S4960" s="3" t="s">
        <v>6570</v>
      </c>
      <c r="T4960" s="3" t="s">
        <v>5771</v>
      </c>
      <c r="X4960" s="3">
        <v>4958</v>
      </c>
      <c r="Y4960" s="3">
        <v>10035</v>
      </c>
    </row>
    <row r="4961" spans="2:25" x14ac:dyDescent="0.35">
      <c r="B4961" s="3">
        <v>4959</v>
      </c>
      <c r="C4961" s="3" t="s">
        <v>4176</v>
      </c>
      <c r="D4961" s="3" t="s">
        <v>1073</v>
      </c>
      <c r="H4961" s="3" t="s">
        <v>4176</v>
      </c>
      <c r="I4961" s="3" t="s">
        <v>1073</v>
      </c>
      <c r="J4961" s="9">
        <v>41918</v>
      </c>
      <c r="K4961" s="9">
        <v>41922</v>
      </c>
      <c r="O4961" s="3" t="s">
        <v>4176</v>
      </c>
      <c r="P4961" s="3" t="s">
        <v>1073</v>
      </c>
      <c r="Q4961" s="3" t="s">
        <v>5772</v>
      </c>
      <c r="R4961" s="3" t="s">
        <v>6569</v>
      </c>
      <c r="S4961" s="3" t="s">
        <v>6570</v>
      </c>
      <c r="T4961" s="3" t="s">
        <v>5771</v>
      </c>
      <c r="X4961" s="3">
        <v>4959</v>
      </c>
      <c r="Y4961" s="3">
        <v>10035</v>
      </c>
    </row>
    <row r="4962" spans="2:25" x14ac:dyDescent="0.35">
      <c r="B4962" s="3">
        <v>4960</v>
      </c>
      <c r="C4962" s="3" t="s">
        <v>4176</v>
      </c>
      <c r="D4962" s="3" t="s">
        <v>4177</v>
      </c>
      <c r="H4962" s="3" t="s">
        <v>4176</v>
      </c>
      <c r="I4962" s="3" t="s">
        <v>4177</v>
      </c>
      <c r="J4962" s="9">
        <v>41918</v>
      </c>
      <c r="K4962" s="9">
        <v>41922</v>
      </c>
      <c r="O4962" s="3" t="s">
        <v>4176</v>
      </c>
      <c r="P4962" s="3" t="s">
        <v>4177</v>
      </c>
      <c r="Q4962" s="3" t="s">
        <v>5772</v>
      </c>
      <c r="R4962" s="3" t="s">
        <v>6569</v>
      </c>
      <c r="S4962" s="3" t="s">
        <v>6570</v>
      </c>
      <c r="T4962" s="3" t="s">
        <v>5771</v>
      </c>
      <c r="X4962" s="3">
        <v>4960</v>
      </c>
      <c r="Y4962" s="3">
        <v>10035</v>
      </c>
    </row>
    <row r="4963" spans="2:25" x14ac:dyDescent="0.35">
      <c r="B4963" s="3">
        <v>4961</v>
      </c>
      <c r="C4963" s="3" t="s">
        <v>4178</v>
      </c>
      <c r="D4963" s="3" t="s">
        <v>1641</v>
      </c>
      <c r="H4963" s="3" t="s">
        <v>4178</v>
      </c>
      <c r="I4963" s="3" t="s">
        <v>1641</v>
      </c>
      <c r="J4963" s="9">
        <v>41933</v>
      </c>
      <c r="K4963" s="9">
        <v>41933</v>
      </c>
      <c r="O4963" s="3" t="s">
        <v>4178</v>
      </c>
      <c r="P4963" s="3" t="s">
        <v>1641</v>
      </c>
      <c r="Q4963" s="3" t="s">
        <v>6020</v>
      </c>
      <c r="R4963" s="3" t="s">
        <v>5852</v>
      </c>
      <c r="S4963" s="3" t="s">
        <v>5853</v>
      </c>
      <c r="T4963" s="3" t="s">
        <v>5782</v>
      </c>
      <c r="X4963" s="3">
        <v>4961</v>
      </c>
      <c r="Y4963" s="3">
        <v>10024</v>
      </c>
    </row>
    <row r="4964" spans="2:25" x14ac:dyDescent="0.35">
      <c r="B4964" s="3">
        <v>4962</v>
      </c>
      <c r="C4964" s="3" t="s">
        <v>4179</v>
      </c>
      <c r="D4964" s="3" t="s">
        <v>405</v>
      </c>
      <c r="H4964" s="3" t="s">
        <v>4179</v>
      </c>
      <c r="I4964" s="3" t="s">
        <v>405</v>
      </c>
      <c r="J4964" s="9">
        <v>41030</v>
      </c>
      <c r="K4964" s="9">
        <v>41035</v>
      </c>
      <c r="O4964" s="3" t="s">
        <v>4179</v>
      </c>
      <c r="P4964" s="3" t="s">
        <v>405</v>
      </c>
      <c r="Q4964" s="3" t="s">
        <v>5772</v>
      </c>
      <c r="R4964" s="3" t="s">
        <v>5998</v>
      </c>
      <c r="S4964" s="3" t="s">
        <v>5999</v>
      </c>
      <c r="T4964" s="3" t="s">
        <v>5775</v>
      </c>
      <c r="X4964" s="3">
        <v>4962</v>
      </c>
      <c r="Y4964" s="3">
        <v>94109</v>
      </c>
    </row>
    <row r="4965" spans="2:25" x14ac:dyDescent="0.35">
      <c r="B4965" s="3">
        <v>4963</v>
      </c>
      <c r="C4965" s="3" t="s">
        <v>4179</v>
      </c>
      <c r="D4965" s="3" t="s">
        <v>296</v>
      </c>
      <c r="H4965" s="3" t="s">
        <v>4179</v>
      </c>
      <c r="I4965" s="3" t="s">
        <v>296</v>
      </c>
      <c r="J4965" s="9">
        <v>41030</v>
      </c>
      <c r="K4965" s="9">
        <v>41035</v>
      </c>
      <c r="O4965" s="3" t="s">
        <v>4179</v>
      </c>
      <c r="P4965" s="3" t="s">
        <v>296</v>
      </c>
      <c r="Q4965" s="3" t="s">
        <v>5772</v>
      </c>
      <c r="R4965" s="3" t="s">
        <v>5998</v>
      </c>
      <c r="S4965" s="3" t="s">
        <v>5999</v>
      </c>
      <c r="T4965" s="3" t="s">
        <v>5775</v>
      </c>
      <c r="X4965" s="3">
        <v>4963</v>
      </c>
      <c r="Y4965" s="3">
        <v>94109</v>
      </c>
    </row>
    <row r="4966" spans="2:25" x14ac:dyDescent="0.35">
      <c r="B4966" s="3">
        <v>4964</v>
      </c>
      <c r="C4966" s="3" t="s">
        <v>4179</v>
      </c>
      <c r="D4966" s="3" t="s">
        <v>1639</v>
      </c>
      <c r="H4966" s="3" t="s">
        <v>4179</v>
      </c>
      <c r="I4966" s="3" t="s">
        <v>1639</v>
      </c>
      <c r="J4966" s="9">
        <v>41030</v>
      </c>
      <c r="K4966" s="9">
        <v>41035</v>
      </c>
      <c r="O4966" s="3" t="s">
        <v>4179</v>
      </c>
      <c r="P4966" s="3" t="s">
        <v>1639</v>
      </c>
      <c r="Q4966" s="3" t="s">
        <v>5772</v>
      </c>
      <c r="R4966" s="3" t="s">
        <v>5998</v>
      </c>
      <c r="S4966" s="3" t="s">
        <v>5999</v>
      </c>
      <c r="T4966" s="3" t="s">
        <v>5775</v>
      </c>
      <c r="X4966" s="3">
        <v>4964</v>
      </c>
      <c r="Y4966" s="3">
        <v>94109</v>
      </c>
    </row>
    <row r="4967" spans="2:25" x14ac:dyDescent="0.35">
      <c r="B4967" s="3">
        <v>4965</v>
      </c>
      <c r="C4967" s="3" t="s">
        <v>4180</v>
      </c>
      <c r="D4967" s="3" t="s">
        <v>1045</v>
      </c>
      <c r="H4967" s="3" t="s">
        <v>4180</v>
      </c>
      <c r="I4967" s="3" t="s">
        <v>1045</v>
      </c>
      <c r="J4967" s="9">
        <v>41886</v>
      </c>
      <c r="K4967" s="9">
        <v>41891</v>
      </c>
      <c r="O4967" s="3" t="s">
        <v>4180</v>
      </c>
      <c r="P4967" s="3" t="s">
        <v>1045</v>
      </c>
      <c r="Q4967" s="3" t="s">
        <v>5772</v>
      </c>
      <c r="R4967" s="3" t="s">
        <v>6025</v>
      </c>
      <c r="S4967" s="3" t="s">
        <v>6026</v>
      </c>
      <c r="T4967" s="3" t="s">
        <v>5775</v>
      </c>
      <c r="X4967" s="3">
        <v>4965</v>
      </c>
      <c r="Y4967" s="3">
        <v>75217</v>
      </c>
    </row>
    <row r="4968" spans="2:25" x14ac:dyDescent="0.35">
      <c r="B4968" s="3">
        <v>4966</v>
      </c>
      <c r="C4968" s="3" t="s">
        <v>4181</v>
      </c>
      <c r="D4968" s="3" t="s">
        <v>1288</v>
      </c>
      <c r="H4968" s="3" t="s">
        <v>4181</v>
      </c>
      <c r="I4968" s="3" t="s">
        <v>1288</v>
      </c>
      <c r="J4968" s="9">
        <v>41947</v>
      </c>
      <c r="K4968" s="9">
        <v>41952</v>
      </c>
      <c r="O4968" s="3" t="s">
        <v>4181</v>
      </c>
      <c r="P4968" s="3" t="s">
        <v>1288</v>
      </c>
      <c r="Q4968" s="3" t="s">
        <v>5772</v>
      </c>
      <c r="R4968" s="3" t="s">
        <v>6953</v>
      </c>
      <c r="S4968" s="3" t="s">
        <v>6954</v>
      </c>
      <c r="T4968" s="3" t="s">
        <v>5771</v>
      </c>
      <c r="X4968" s="3">
        <v>4966</v>
      </c>
      <c r="Y4968" s="3">
        <v>33178</v>
      </c>
    </row>
    <row r="4969" spans="2:25" x14ac:dyDescent="0.35">
      <c r="B4969" s="3">
        <v>4967</v>
      </c>
      <c r="C4969" s="3" t="s">
        <v>4182</v>
      </c>
      <c r="D4969" s="3" t="s">
        <v>1851</v>
      </c>
      <c r="H4969" s="3" t="s">
        <v>4182</v>
      </c>
      <c r="I4969" s="3" t="s">
        <v>1851</v>
      </c>
      <c r="J4969" s="9">
        <v>41165</v>
      </c>
      <c r="K4969" s="9">
        <v>41171</v>
      </c>
      <c r="O4969" s="3" t="s">
        <v>4182</v>
      </c>
      <c r="P4969" s="3" t="s">
        <v>1851</v>
      </c>
      <c r="Q4969" s="3" t="s">
        <v>5772</v>
      </c>
      <c r="R4969" s="3" t="s">
        <v>6957</v>
      </c>
      <c r="S4969" s="3" t="s">
        <v>6958</v>
      </c>
      <c r="T4969" s="3" t="s">
        <v>5775</v>
      </c>
      <c r="X4969" s="3">
        <v>4967</v>
      </c>
      <c r="Y4969" s="3">
        <v>19120</v>
      </c>
    </row>
    <row r="4970" spans="2:25" x14ac:dyDescent="0.35">
      <c r="B4970" s="3">
        <v>4968</v>
      </c>
      <c r="C4970" s="3" t="s">
        <v>4183</v>
      </c>
      <c r="D4970" s="3" t="s">
        <v>3012</v>
      </c>
      <c r="H4970" s="3" t="s">
        <v>4183</v>
      </c>
      <c r="I4970" s="3" t="s">
        <v>3012</v>
      </c>
      <c r="J4970" s="9">
        <v>41158</v>
      </c>
      <c r="K4970" s="9">
        <v>41164</v>
      </c>
      <c r="O4970" s="3" t="s">
        <v>4183</v>
      </c>
      <c r="P4970" s="3" t="s">
        <v>3012</v>
      </c>
      <c r="Q4970" s="3" t="s">
        <v>5772</v>
      </c>
      <c r="R4970" s="3" t="s">
        <v>5824</v>
      </c>
      <c r="S4970" s="3" t="s">
        <v>5825</v>
      </c>
      <c r="T4970" s="3" t="s">
        <v>5771</v>
      </c>
      <c r="X4970" s="3">
        <v>4968</v>
      </c>
      <c r="Y4970" s="3">
        <v>10011</v>
      </c>
    </row>
    <row r="4971" spans="2:25" x14ac:dyDescent="0.35">
      <c r="B4971" s="3">
        <v>4969</v>
      </c>
      <c r="C4971" s="3" t="s">
        <v>4183</v>
      </c>
      <c r="D4971" s="3" t="s">
        <v>1338</v>
      </c>
      <c r="H4971" s="3" t="s">
        <v>4183</v>
      </c>
      <c r="I4971" s="3" t="s">
        <v>1338</v>
      </c>
      <c r="J4971" s="9">
        <v>41158</v>
      </c>
      <c r="K4971" s="9">
        <v>41164</v>
      </c>
      <c r="O4971" s="3" t="s">
        <v>4183</v>
      </c>
      <c r="P4971" s="3" t="s">
        <v>1338</v>
      </c>
      <c r="Q4971" s="3" t="s">
        <v>5772</v>
      </c>
      <c r="R4971" s="3" t="s">
        <v>5824</v>
      </c>
      <c r="S4971" s="3" t="s">
        <v>5825</v>
      </c>
      <c r="T4971" s="3" t="s">
        <v>5771</v>
      </c>
      <c r="X4971" s="3">
        <v>4969</v>
      </c>
      <c r="Y4971" s="3">
        <v>10011</v>
      </c>
    </row>
    <row r="4972" spans="2:25" x14ac:dyDescent="0.35">
      <c r="B4972" s="3">
        <v>4970</v>
      </c>
      <c r="C4972" s="3" t="s">
        <v>4184</v>
      </c>
      <c r="D4972" s="3" t="s">
        <v>220</v>
      </c>
      <c r="H4972" s="3" t="s">
        <v>4184</v>
      </c>
      <c r="I4972" s="3" t="s">
        <v>220</v>
      </c>
      <c r="J4972" s="9">
        <v>40822</v>
      </c>
      <c r="K4972" s="9">
        <v>40829</v>
      </c>
      <c r="O4972" s="3" t="s">
        <v>4184</v>
      </c>
      <c r="P4972" s="3" t="s">
        <v>220</v>
      </c>
      <c r="Q4972" s="3" t="s">
        <v>5772</v>
      </c>
      <c r="R4972" s="3" t="s">
        <v>6739</v>
      </c>
      <c r="S4972" s="3" t="s">
        <v>6740</v>
      </c>
      <c r="T4972" s="3" t="s">
        <v>5775</v>
      </c>
      <c r="X4972" s="3">
        <v>4970</v>
      </c>
      <c r="Y4972" s="3">
        <v>19120</v>
      </c>
    </row>
    <row r="4973" spans="2:25" x14ac:dyDescent="0.35">
      <c r="B4973" s="3">
        <v>4971</v>
      </c>
      <c r="C4973" s="3" t="s">
        <v>4185</v>
      </c>
      <c r="D4973" s="3" t="s">
        <v>1764</v>
      </c>
      <c r="H4973" s="3" t="s">
        <v>4185</v>
      </c>
      <c r="I4973" s="3" t="s">
        <v>1764</v>
      </c>
      <c r="J4973" s="9">
        <v>41663</v>
      </c>
      <c r="K4973" s="9">
        <v>41668</v>
      </c>
      <c r="O4973" s="3" t="s">
        <v>4185</v>
      </c>
      <c r="P4973" s="3" t="s">
        <v>1764</v>
      </c>
      <c r="Q4973" s="3" t="s">
        <v>5772</v>
      </c>
      <c r="R4973" s="3" t="s">
        <v>6257</v>
      </c>
      <c r="S4973" s="3" t="s">
        <v>6258</v>
      </c>
      <c r="T4973" s="3" t="s">
        <v>5771</v>
      </c>
      <c r="X4973" s="3">
        <v>4971</v>
      </c>
      <c r="Y4973" s="3">
        <v>98103</v>
      </c>
    </row>
    <row r="4974" spans="2:25" x14ac:dyDescent="0.35">
      <c r="B4974" s="3">
        <v>4972</v>
      </c>
      <c r="C4974" s="3" t="s">
        <v>4185</v>
      </c>
      <c r="D4974" s="3" t="s">
        <v>968</v>
      </c>
      <c r="H4974" s="3" t="s">
        <v>4185</v>
      </c>
      <c r="I4974" s="3" t="s">
        <v>968</v>
      </c>
      <c r="J4974" s="9">
        <v>41663</v>
      </c>
      <c r="K4974" s="9">
        <v>41668</v>
      </c>
      <c r="O4974" s="3" t="s">
        <v>4185</v>
      </c>
      <c r="P4974" s="3" t="s">
        <v>968</v>
      </c>
      <c r="Q4974" s="3" t="s">
        <v>5772</v>
      </c>
      <c r="R4974" s="3" t="s">
        <v>6257</v>
      </c>
      <c r="S4974" s="3" t="s">
        <v>6258</v>
      </c>
      <c r="T4974" s="3" t="s">
        <v>5771</v>
      </c>
      <c r="X4974" s="3">
        <v>4972</v>
      </c>
      <c r="Y4974" s="3">
        <v>98103</v>
      </c>
    </row>
    <row r="4975" spans="2:25" x14ac:dyDescent="0.35">
      <c r="B4975" s="3">
        <v>4973</v>
      </c>
      <c r="C4975" s="3" t="s">
        <v>4185</v>
      </c>
      <c r="D4975" s="3" t="s">
        <v>1394</v>
      </c>
      <c r="H4975" s="3" t="s">
        <v>4185</v>
      </c>
      <c r="I4975" s="3" t="s">
        <v>1394</v>
      </c>
      <c r="J4975" s="9">
        <v>41663</v>
      </c>
      <c r="K4975" s="9">
        <v>41668</v>
      </c>
      <c r="O4975" s="3" t="s">
        <v>4185</v>
      </c>
      <c r="P4975" s="3" t="s">
        <v>1394</v>
      </c>
      <c r="Q4975" s="3" t="s">
        <v>5772</v>
      </c>
      <c r="R4975" s="3" t="s">
        <v>6257</v>
      </c>
      <c r="S4975" s="3" t="s">
        <v>6258</v>
      </c>
      <c r="T4975" s="3" t="s">
        <v>5771</v>
      </c>
      <c r="X4975" s="3">
        <v>4973</v>
      </c>
      <c r="Y4975" s="3">
        <v>98103</v>
      </c>
    </row>
    <row r="4976" spans="2:25" x14ac:dyDescent="0.35">
      <c r="B4976" s="3">
        <v>4974</v>
      </c>
      <c r="C4976" s="3" t="s">
        <v>4185</v>
      </c>
      <c r="D4976" s="3" t="s">
        <v>3940</v>
      </c>
      <c r="H4976" s="3" t="s">
        <v>4185</v>
      </c>
      <c r="I4976" s="3" t="s">
        <v>3940</v>
      </c>
      <c r="J4976" s="9">
        <v>41663</v>
      </c>
      <c r="K4976" s="9">
        <v>41668</v>
      </c>
      <c r="O4976" s="3" t="s">
        <v>4185</v>
      </c>
      <c r="P4976" s="3" t="s">
        <v>3940</v>
      </c>
      <c r="Q4976" s="3" t="s">
        <v>5772</v>
      </c>
      <c r="R4976" s="3" t="s">
        <v>6257</v>
      </c>
      <c r="S4976" s="3" t="s">
        <v>6258</v>
      </c>
      <c r="T4976" s="3" t="s">
        <v>5771</v>
      </c>
      <c r="X4976" s="3">
        <v>4974</v>
      </c>
      <c r="Y4976" s="3">
        <v>98103</v>
      </c>
    </row>
    <row r="4977" spans="2:25" x14ac:dyDescent="0.35">
      <c r="B4977" s="3">
        <v>4975</v>
      </c>
      <c r="C4977" s="3" t="s">
        <v>4186</v>
      </c>
      <c r="D4977" s="3" t="s">
        <v>2658</v>
      </c>
      <c r="H4977" s="3" t="s">
        <v>4186</v>
      </c>
      <c r="I4977" s="3" t="s">
        <v>2658</v>
      </c>
      <c r="J4977" s="9">
        <v>41253</v>
      </c>
      <c r="K4977" s="9">
        <v>41258</v>
      </c>
      <c r="O4977" s="3" t="s">
        <v>4186</v>
      </c>
      <c r="P4977" s="3" t="s">
        <v>2658</v>
      </c>
      <c r="Q4977" s="3" t="s">
        <v>5772</v>
      </c>
      <c r="R4977" s="3" t="s">
        <v>7291</v>
      </c>
      <c r="S4977" s="3" t="s">
        <v>7292</v>
      </c>
      <c r="T4977" s="3" t="s">
        <v>5782</v>
      </c>
      <c r="X4977" s="3">
        <v>4975</v>
      </c>
      <c r="Y4977" s="3">
        <v>90032</v>
      </c>
    </row>
    <row r="4978" spans="2:25" x14ac:dyDescent="0.35">
      <c r="B4978" s="3">
        <v>4976</v>
      </c>
      <c r="C4978" s="3" t="s">
        <v>4187</v>
      </c>
      <c r="D4978" s="3" t="s">
        <v>529</v>
      </c>
      <c r="H4978" s="3" t="s">
        <v>4187</v>
      </c>
      <c r="I4978" s="3" t="s">
        <v>529</v>
      </c>
      <c r="J4978" s="9">
        <v>41965</v>
      </c>
      <c r="K4978" s="9">
        <v>41969</v>
      </c>
      <c r="O4978" s="3" t="s">
        <v>4187</v>
      </c>
      <c r="P4978" s="3" t="s">
        <v>529</v>
      </c>
      <c r="Q4978" s="3" t="s">
        <v>5772</v>
      </c>
      <c r="R4978" s="3" t="s">
        <v>6157</v>
      </c>
      <c r="S4978" s="3" t="s">
        <v>6158</v>
      </c>
      <c r="T4978" s="3" t="s">
        <v>5775</v>
      </c>
      <c r="X4978" s="3">
        <v>4976</v>
      </c>
      <c r="Y4978" s="3">
        <v>98059</v>
      </c>
    </row>
    <row r="4979" spans="2:25" x14ac:dyDescent="0.35">
      <c r="B4979" s="3">
        <v>4977</v>
      </c>
      <c r="C4979" s="3" t="s">
        <v>4187</v>
      </c>
      <c r="D4979" s="3" t="s">
        <v>4188</v>
      </c>
      <c r="H4979" s="3" t="s">
        <v>4187</v>
      </c>
      <c r="I4979" s="3" t="s">
        <v>4188</v>
      </c>
      <c r="J4979" s="9">
        <v>41965</v>
      </c>
      <c r="K4979" s="9">
        <v>41969</v>
      </c>
      <c r="O4979" s="3" t="s">
        <v>4187</v>
      </c>
      <c r="P4979" s="3" t="s">
        <v>4188</v>
      </c>
      <c r="Q4979" s="3" t="s">
        <v>5772</v>
      </c>
      <c r="R4979" s="3" t="s">
        <v>6157</v>
      </c>
      <c r="S4979" s="3" t="s">
        <v>6158</v>
      </c>
      <c r="T4979" s="3" t="s">
        <v>5775</v>
      </c>
      <c r="X4979" s="3">
        <v>4977</v>
      </c>
      <c r="Y4979" s="3">
        <v>98059</v>
      </c>
    </row>
    <row r="4980" spans="2:25" x14ac:dyDescent="0.35">
      <c r="B4980" s="3">
        <v>4978</v>
      </c>
      <c r="C4980" s="3" t="s">
        <v>4187</v>
      </c>
      <c r="D4980" s="3" t="s">
        <v>3617</v>
      </c>
      <c r="H4980" s="3" t="s">
        <v>4187</v>
      </c>
      <c r="I4980" s="3" t="s">
        <v>3617</v>
      </c>
      <c r="J4980" s="9">
        <v>41965</v>
      </c>
      <c r="K4980" s="9">
        <v>41969</v>
      </c>
      <c r="O4980" s="3" t="s">
        <v>4187</v>
      </c>
      <c r="P4980" s="3" t="s">
        <v>3617</v>
      </c>
      <c r="Q4980" s="3" t="s">
        <v>5772</v>
      </c>
      <c r="R4980" s="3" t="s">
        <v>6157</v>
      </c>
      <c r="S4980" s="3" t="s">
        <v>6158</v>
      </c>
      <c r="T4980" s="3" t="s">
        <v>5775</v>
      </c>
      <c r="X4980" s="3">
        <v>4978</v>
      </c>
      <c r="Y4980" s="3">
        <v>98059</v>
      </c>
    </row>
    <row r="4981" spans="2:25" x14ac:dyDescent="0.35">
      <c r="B4981" s="3">
        <v>4979</v>
      </c>
      <c r="C4981" s="3" t="s">
        <v>4189</v>
      </c>
      <c r="D4981" s="3" t="s">
        <v>4190</v>
      </c>
      <c r="H4981" s="3" t="s">
        <v>4189</v>
      </c>
      <c r="I4981" s="3" t="s">
        <v>4190</v>
      </c>
      <c r="J4981" s="9">
        <v>41734</v>
      </c>
      <c r="K4981" s="9">
        <v>41735</v>
      </c>
      <c r="O4981" s="3" t="s">
        <v>4189</v>
      </c>
      <c r="P4981" s="3" t="s">
        <v>4190</v>
      </c>
      <c r="Q4981" s="3" t="s">
        <v>5801</v>
      </c>
      <c r="R4981" s="3" t="s">
        <v>6237</v>
      </c>
      <c r="S4981" s="3" t="s">
        <v>6238</v>
      </c>
      <c r="T4981" s="3" t="s">
        <v>5782</v>
      </c>
      <c r="X4981" s="3">
        <v>4979</v>
      </c>
      <c r="Y4981" s="3">
        <v>10009</v>
      </c>
    </row>
    <row r="4982" spans="2:25" x14ac:dyDescent="0.35">
      <c r="B4982" s="3">
        <v>4980</v>
      </c>
      <c r="C4982" s="3" t="s">
        <v>4189</v>
      </c>
      <c r="D4982" s="3" t="s">
        <v>309</v>
      </c>
      <c r="H4982" s="3" t="s">
        <v>4189</v>
      </c>
      <c r="I4982" s="3" t="s">
        <v>309</v>
      </c>
      <c r="J4982" s="9">
        <v>41734</v>
      </c>
      <c r="K4982" s="9">
        <v>41735</v>
      </c>
      <c r="O4982" s="3" t="s">
        <v>4189</v>
      </c>
      <c r="P4982" s="3" t="s">
        <v>309</v>
      </c>
      <c r="Q4982" s="3" t="s">
        <v>5801</v>
      </c>
      <c r="R4982" s="3" t="s">
        <v>6237</v>
      </c>
      <c r="S4982" s="3" t="s">
        <v>6238</v>
      </c>
      <c r="T4982" s="3" t="s">
        <v>5782</v>
      </c>
      <c r="X4982" s="3">
        <v>4980</v>
      </c>
      <c r="Y4982" s="3">
        <v>10009</v>
      </c>
    </row>
    <row r="4983" spans="2:25" x14ac:dyDescent="0.35">
      <c r="B4983" s="3">
        <v>4981</v>
      </c>
      <c r="C4983" s="3" t="s">
        <v>4189</v>
      </c>
      <c r="D4983" s="3" t="s">
        <v>577</v>
      </c>
      <c r="H4983" s="3" t="s">
        <v>4189</v>
      </c>
      <c r="I4983" s="3" t="s">
        <v>577</v>
      </c>
      <c r="J4983" s="9">
        <v>41734</v>
      </c>
      <c r="K4983" s="9">
        <v>41735</v>
      </c>
      <c r="O4983" s="3" t="s">
        <v>4189</v>
      </c>
      <c r="P4983" s="3" t="s">
        <v>577</v>
      </c>
      <c r="Q4983" s="3" t="s">
        <v>5801</v>
      </c>
      <c r="R4983" s="3" t="s">
        <v>6237</v>
      </c>
      <c r="S4983" s="3" t="s">
        <v>6238</v>
      </c>
      <c r="T4983" s="3" t="s">
        <v>5782</v>
      </c>
      <c r="X4983" s="3">
        <v>4981</v>
      </c>
      <c r="Y4983" s="3">
        <v>10009</v>
      </c>
    </row>
    <row r="4984" spans="2:25" x14ac:dyDescent="0.35">
      <c r="B4984" s="3">
        <v>4982</v>
      </c>
      <c r="C4984" s="3" t="s">
        <v>4191</v>
      </c>
      <c r="D4984" s="3" t="s">
        <v>1794</v>
      </c>
      <c r="H4984" s="3" t="s">
        <v>4191</v>
      </c>
      <c r="I4984" s="3" t="s">
        <v>1794</v>
      </c>
      <c r="J4984" s="9">
        <v>41779</v>
      </c>
      <c r="K4984" s="9">
        <v>41784</v>
      </c>
      <c r="O4984" s="3" t="s">
        <v>4191</v>
      </c>
      <c r="P4984" s="3" t="s">
        <v>1794</v>
      </c>
      <c r="Q4984" s="3" t="s">
        <v>5772</v>
      </c>
      <c r="R4984" s="3" t="s">
        <v>6087</v>
      </c>
      <c r="S4984" s="3" t="s">
        <v>6088</v>
      </c>
      <c r="T4984" s="3" t="s">
        <v>5775</v>
      </c>
      <c r="X4984" s="3">
        <v>4982</v>
      </c>
      <c r="Y4984" s="3">
        <v>95123</v>
      </c>
    </row>
    <row r="4985" spans="2:25" x14ac:dyDescent="0.35">
      <c r="B4985" s="3">
        <v>4983</v>
      </c>
      <c r="C4985" s="3" t="s">
        <v>4192</v>
      </c>
      <c r="D4985" s="3" t="s">
        <v>331</v>
      </c>
      <c r="H4985" s="3" t="s">
        <v>4192</v>
      </c>
      <c r="I4985" s="3" t="s">
        <v>331</v>
      </c>
      <c r="J4985" s="9">
        <v>41551</v>
      </c>
      <c r="K4985" s="9">
        <v>41555</v>
      </c>
      <c r="O4985" s="3" t="s">
        <v>4192</v>
      </c>
      <c r="P4985" s="3" t="s">
        <v>331</v>
      </c>
      <c r="Q4985" s="3" t="s">
        <v>5772</v>
      </c>
      <c r="R4985" s="3" t="s">
        <v>7289</v>
      </c>
      <c r="S4985" s="3" t="s">
        <v>7290</v>
      </c>
      <c r="T4985" s="3" t="s">
        <v>5771</v>
      </c>
      <c r="X4985" s="3">
        <v>4983</v>
      </c>
      <c r="Y4985" s="3">
        <v>75051</v>
      </c>
    </row>
    <row r="4986" spans="2:25" x14ac:dyDescent="0.35">
      <c r="B4986" s="3">
        <v>4984</v>
      </c>
      <c r="C4986" s="3" t="s">
        <v>4193</v>
      </c>
      <c r="D4986" s="3" t="s">
        <v>2685</v>
      </c>
      <c r="H4986" s="3" t="s">
        <v>4193</v>
      </c>
      <c r="I4986" s="3" t="s">
        <v>2685</v>
      </c>
      <c r="J4986" s="9">
        <v>41600</v>
      </c>
      <c r="K4986" s="9">
        <v>41600</v>
      </c>
      <c r="O4986" s="3" t="s">
        <v>4193</v>
      </c>
      <c r="P4986" s="3" t="s">
        <v>2685</v>
      </c>
      <c r="Q4986" s="3" t="s">
        <v>6020</v>
      </c>
      <c r="R4986" s="3" t="s">
        <v>6627</v>
      </c>
      <c r="S4986" s="3" t="s">
        <v>6628</v>
      </c>
      <c r="T4986" s="3" t="s">
        <v>5782</v>
      </c>
      <c r="X4986" s="3">
        <v>4984</v>
      </c>
      <c r="Y4986" s="3">
        <v>10009</v>
      </c>
    </row>
    <row r="4987" spans="2:25" x14ac:dyDescent="0.35">
      <c r="B4987" s="3">
        <v>4985</v>
      </c>
      <c r="C4987" s="3" t="s">
        <v>4194</v>
      </c>
      <c r="D4987" s="3" t="s">
        <v>132</v>
      </c>
      <c r="H4987" s="3" t="s">
        <v>4194</v>
      </c>
      <c r="I4987" s="3" t="s">
        <v>132</v>
      </c>
      <c r="J4987" s="9">
        <v>41916</v>
      </c>
      <c r="K4987" s="9">
        <v>41918</v>
      </c>
      <c r="O4987" s="3" t="s">
        <v>4194</v>
      </c>
      <c r="P4987" s="3" t="s">
        <v>132</v>
      </c>
      <c r="Q4987" s="3" t="s">
        <v>5768</v>
      </c>
      <c r="R4987" s="3" t="s">
        <v>6477</v>
      </c>
      <c r="S4987" s="3" t="s">
        <v>6478</v>
      </c>
      <c r="T4987" s="3" t="s">
        <v>5782</v>
      </c>
      <c r="X4987" s="3">
        <v>4985</v>
      </c>
      <c r="Y4987" s="3">
        <v>10009</v>
      </c>
    </row>
    <row r="4988" spans="2:25" x14ac:dyDescent="0.35">
      <c r="B4988" s="3">
        <v>4986</v>
      </c>
      <c r="C4988" s="3" t="s">
        <v>4194</v>
      </c>
      <c r="D4988" s="3" t="s">
        <v>1032</v>
      </c>
      <c r="H4988" s="3" t="s">
        <v>4194</v>
      </c>
      <c r="I4988" s="3" t="s">
        <v>1032</v>
      </c>
      <c r="J4988" s="9">
        <v>41916</v>
      </c>
      <c r="K4988" s="9">
        <v>41918</v>
      </c>
      <c r="O4988" s="3" t="s">
        <v>4194</v>
      </c>
      <c r="P4988" s="3" t="s">
        <v>1032</v>
      </c>
      <c r="Q4988" s="3" t="s">
        <v>5768</v>
      </c>
      <c r="R4988" s="3" t="s">
        <v>6477</v>
      </c>
      <c r="S4988" s="3" t="s">
        <v>6478</v>
      </c>
      <c r="T4988" s="3" t="s">
        <v>5782</v>
      </c>
      <c r="X4988" s="3">
        <v>4986</v>
      </c>
      <c r="Y4988" s="3">
        <v>10009</v>
      </c>
    </row>
    <row r="4989" spans="2:25" x14ac:dyDescent="0.35">
      <c r="B4989" s="3">
        <v>4987</v>
      </c>
      <c r="C4989" s="3" t="s">
        <v>4194</v>
      </c>
      <c r="D4989" s="3" t="s">
        <v>1106</v>
      </c>
      <c r="H4989" s="3" t="s">
        <v>4194</v>
      </c>
      <c r="I4989" s="3" t="s">
        <v>1106</v>
      </c>
      <c r="J4989" s="9">
        <v>41916</v>
      </c>
      <c r="K4989" s="9">
        <v>41918</v>
      </c>
      <c r="O4989" s="3" t="s">
        <v>4194</v>
      </c>
      <c r="P4989" s="3" t="s">
        <v>1106</v>
      </c>
      <c r="Q4989" s="3" t="s">
        <v>5768</v>
      </c>
      <c r="R4989" s="3" t="s">
        <v>6477</v>
      </c>
      <c r="S4989" s="3" t="s">
        <v>6478</v>
      </c>
      <c r="T4989" s="3" t="s">
        <v>5782</v>
      </c>
      <c r="X4989" s="3">
        <v>4987</v>
      </c>
      <c r="Y4989" s="3">
        <v>10009</v>
      </c>
    </row>
    <row r="4990" spans="2:25" x14ac:dyDescent="0.35">
      <c r="B4990" s="3">
        <v>4988</v>
      </c>
      <c r="C4990" s="3" t="s">
        <v>4195</v>
      </c>
      <c r="D4990" s="3" t="s">
        <v>825</v>
      </c>
      <c r="H4990" s="3" t="s">
        <v>4195</v>
      </c>
      <c r="I4990" s="3" t="s">
        <v>825</v>
      </c>
      <c r="J4990" s="9">
        <v>40662</v>
      </c>
      <c r="K4990" s="9">
        <v>40666</v>
      </c>
      <c r="O4990" s="3" t="s">
        <v>4195</v>
      </c>
      <c r="P4990" s="3" t="s">
        <v>825</v>
      </c>
      <c r="Q4990" s="3" t="s">
        <v>5772</v>
      </c>
      <c r="R4990" s="3" t="s">
        <v>6031</v>
      </c>
      <c r="S4990" s="3" t="s">
        <v>6032</v>
      </c>
      <c r="T4990" s="3" t="s">
        <v>5771</v>
      </c>
      <c r="X4990" s="3">
        <v>4988</v>
      </c>
      <c r="Y4990" s="3">
        <v>38109</v>
      </c>
    </row>
    <row r="4991" spans="2:25" x14ac:dyDescent="0.35">
      <c r="B4991" s="3">
        <v>4989</v>
      </c>
      <c r="C4991" s="3" t="s">
        <v>4195</v>
      </c>
      <c r="D4991" s="3" t="s">
        <v>425</v>
      </c>
      <c r="H4991" s="3" t="s">
        <v>4195</v>
      </c>
      <c r="I4991" s="3" t="s">
        <v>425</v>
      </c>
      <c r="J4991" s="9">
        <v>40662</v>
      </c>
      <c r="K4991" s="9">
        <v>40666</v>
      </c>
      <c r="O4991" s="3" t="s">
        <v>4195</v>
      </c>
      <c r="P4991" s="3" t="s">
        <v>425</v>
      </c>
      <c r="Q4991" s="3" t="s">
        <v>5772</v>
      </c>
      <c r="R4991" s="3" t="s">
        <v>6031</v>
      </c>
      <c r="S4991" s="3" t="s">
        <v>6032</v>
      </c>
      <c r="T4991" s="3" t="s">
        <v>5771</v>
      </c>
      <c r="X4991" s="3">
        <v>4989</v>
      </c>
      <c r="Y4991" s="3">
        <v>38109</v>
      </c>
    </row>
    <row r="4992" spans="2:25" x14ac:dyDescent="0.35">
      <c r="B4992" s="3">
        <v>4990</v>
      </c>
      <c r="C4992" s="3" t="s">
        <v>4196</v>
      </c>
      <c r="D4992" s="3" t="s">
        <v>1257</v>
      </c>
      <c r="H4992" s="3" t="s">
        <v>4196</v>
      </c>
      <c r="I4992" s="3" t="s">
        <v>1257</v>
      </c>
      <c r="J4992" s="9">
        <v>41555</v>
      </c>
      <c r="K4992" s="9">
        <v>41558</v>
      </c>
      <c r="O4992" s="3" t="s">
        <v>4196</v>
      </c>
      <c r="P4992" s="3" t="s">
        <v>1257</v>
      </c>
      <c r="Q4992" s="3" t="s">
        <v>5801</v>
      </c>
      <c r="R4992" s="3" t="s">
        <v>6873</v>
      </c>
      <c r="S4992" s="3" t="s">
        <v>6874</v>
      </c>
      <c r="T4992" s="3" t="s">
        <v>5782</v>
      </c>
      <c r="X4992" s="3">
        <v>4990</v>
      </c>
      <c r="Y4992" s="3">
        <v>19143</v>
      </c>
    </row>
    <row r="4993" spans="2:25" x14ac:dyDescent="0.35">
      <c r="B4993" s="3">
        <v>4991</v>
      </c>
      <c r="C4993" s="3" t="s">
        <v>4197</v>
      </c>
      <c r="D4993" s="3" t="s">
        <v>1909</v>
      </c>
      <c r="H4993" s="3" t="s">
        <v>4197</v>
      </c>
      <c r="I4993" s="3" t="s">
        <v>1909</v>
      </c>
      <c r="J4993" s="9">
        <v>41624</v>
      </c>
      <c r="K4993" s="9">
        <v>41631</v>
      </c>
      <c r="O4993" s="3" t="s">
        <v>4197</v>
      </c>
      <c r="P4993" s="3" t="s">
        <v>1909</v>
      </c>
      <c r="Q4993" s="3" t="s">
        <v>5772</v>
      </c>
      <c r="R4993" s="3" t="s">
        <v>6719</v>
      </c>
      <c r="S4993" s="3" t="s">
        <v>6720</v>
      </c>
      <c r="T4993" s="3" t="s">
        <v>5775</v>
      </c>
      <c r="X4993" s="3">
        <v>4991</v>
      </c>
      <c r="Y4993" s="3">
        <v>90004</v>
      </c>
    </row>
    <row r="4994" spans="2:25" x14ac:dyDescent="0.35">
      <c r="B4994" s="3">
        <v>4992</v>
      </c>
      <c r="C4994" s="3" t="s">
        <v>4198</v>
      </c>
      <c r="D4994" s="3" t="s">
        <v>484</v>
      </c>
      <c r="H4994" s="3" t="s">
        <v>4198</v>
      </c>
      <c r="I4994" s="3" t="s">
        <v>484</v>
      </c>
      <c r="J4994" s="9">
        <v>41740</v>
      </c>
      <c r="K4994" s="9">
        <v>41744</v>
      </c>
      <c r="O4994" s="3" t="s">
        <v>4198</v>
      </c>
      <c r="P4994" s="3" t="s">
        <v>484</v>
      </c>
      <c r="Q4994" s="3" t="s">
        <v>5772</v>
      </c>
      <c r="R4994" s="3" t="s">
        <v>7193</v>
      </c>
      <c r="S4994" s="3" t="s">
        <v>7194</v>
      </c>
      <c r="T4994" s="3" t="s">
        <v>5782</v>
      </c>
      <c r="X4994" s="3">
        <v>4992</v>
      </c>
      <c r="Y4994" s="3">
        <v>6708</v>
      </c>
    </row>
    <row r="4995" spans="2:25" x14ac:dyDescent="0.35">
      <c r="B4995" s="3">
        <v>4993</v>
      </c>
      <c r="C4995" s="3" t="s">
        <v>4198</v>
      </c>
      <c r="D4995" s="3" t="s">
        <v>1974</v>
      </c>
      <c r="H4995" s="3" t="s">
        <v>4198</v>
      </c>
      <c r="I4995" s="3" t="s">
        <v>1974</v>
      </c>
      <c r="J4995" s="9">
        <v>41740</v>
      </c>
      <c r="K4995" s="9">
        <v>41744</v>
      </c>
      <c r="O4995" s="3" t="s">
        <v>4198</v>
      </c>
      <c r="P4995" s="3" t="s">
        <v>1974</v>
      </c>
      <c r="Q4995" s="3" t="s">
        <v>5772</v>
      </c>
      <c r="R4995" s="3" t="s">
        <v>7193</v>
      </c>
      <c r="S4995" s="3" t="s">
        <v>7194</v>
      </c>
      <c r="T4995" s="3" t="s">
        <v>5782</v>
      </c>
      <c r="X4995" s="3">
        <v>4993</v>
      </c>
      <c r="Y4995" s="3">
        <v>6708</v>
      </c>
    </row>
    <row r="4996" spans="2:25" x14ac:dyDescent="0.35">
      <c r="B4996" s="3">
        <v>4994</v>
      </c>
      <c r="C4996" s="3" t="s">
        <v>4199</v>
      </c>
      <c r="D4996" s="3" t="s">
        <v>4200</v>
      </c>
      <c r="H4996" s="3" t="s">
        <v>4199</v>
      </c>
      <c r="I4996" s="3" t="s">
        <v>4200</v>
      </c>
      <c r="J4996" s="9">
        <v>40641</v>
      </c>
      <c r="K4996" s="9">
        <v>40646</v>
      </c>
      <c r="O4996" s="3" t="s">
        <v>4199</v>
      </c>
      <c r="P4996" s="3" t="s">
        <v>4200</v>
      </c>
      <c r="Q4996" s="3" t="s">
        <v>5772</v>
      </c>
      <c r="R4996" s="3" t="s">
        <v>6575</v>
      </c>
      <c r="S4996" s="3" t="s">
        <v>6576</v>
      </c>
      <c r="T4996" s="3" t="s">
        <v>5782</v>
      </c>
      <c r="X4996" s="3">
        <v>4994</v>
      </c>
      <c r="Y4996" s="3">
        <v>85224</v>
      </c>
    </row>
    <row r="4997" spans="2:25" x14ac:dyDescent="0.35">
      <c r="B4997" s="3">
        <v>4995</v>
      </c>
      <c r="C4997" s="3" t="s">
        <v>4201</v>
      </c>
      <c r="D4997" s="3" t="s">
        <v>1050</v>
      </c>
      <c r="H4997" s="3" t="s">
        <v>4201</v>
      </c>
      <c r="I4997" s="3" t="s">
        <v>1050</v>
      </c>
      <c r="J4997" s="9">
        <v>41655</v>
      </c>
      <c r="K4997" s="9">
        <v>41658</v>
      </c>
      <c r="O4997" s="3" t="s">
        <v>4201</v>
      </c>
      <c r="P4997" s="3" t="s">
        <v>1050</v>
      </c>
      <c r="Q4997" s="3" t="s">
        <v>5801</v>
      </c>
      <c r="R4997" s="3" t="s">
        <v>6863</v>
      </c>
      <c r="S4997" s="3" t="s">
        <v>6864</v>
      </c>
      <c r="T4997" s="3" t="s">
        <v>5775</v>
      </c>
      <c r="X4997" s="3">
        <v>4995</v>
      </c>
      <c r="Y4997" s="3">
        <v>78745</v>
      </c>
    </row>
    <row r="4998" spans="2:25" x14ac:dyDescent="0.35">
      <c r="B4998" s="3">
        <v>4996</v>
      </c>
      <c r="C4998" s="3" t="s">
        <v>4201</v>
      </c>
      <c r="D4998" s="3" t="s">
        <v>287</v>
      </c>
      <c r="H4998" s="3" t="s">
        <v>4201</v>
      </c>
      <c r="I4998" s="3" t="s">
        <v>287</v>
      </c>
      <c r="J4998" s="9">
        <v>41655</v>
      </c>
      <c r="K4998" s="9">
        <v>41658</v>
      </c>
      <c r="O4998" s="3" t="s">
        <v>4201</v>
      </c>
      <c r="P4998" s="3" t="s">
        <v>287</v>
      </c>
      <c r="Q4998" s="3" t="s">
        <v>5801</v>
      </c>
      <c r="R4998" s="3" t="s">
        <v>6863</v>
      </c>
      <c r="S4998" s="3" t="s">
        <v>6864</v>
      </c>
      <c r="T4998" s="3" t="s">
        <v>5775</v>
      </c>
      <c r="X4998" s="3">
        <v>4996</v>
      </c>
      <c r="Y4998" s="3">
        <v>78745</v>
      </c>
    </row>
    <row r="4999" spans="2:25" x14ac:dyDescent="0.35">
      <c r="B4999" s="3">
        <v>4997</v>
      </c>
      <c r="C4999" s="3" t="s">
        <v>4201</v>
      </c>
      <c r="D4999" s="3" t="s">
        <v>2952</v>
      </c>
      <c r="H4999" s="3" t="s">
        <v>4201</v>
      </c>
      <c r="I4999" s="3" t="s">
        <v>2952</v>
      </c>
      <c r="J4999" s="9">
        <v>41655</v>
      </c>
      <c r="K4999" s="9">
        <v>41658</v>
      </c>
      <c r="O4999" s="3" t="s">
        <v>4201</v>
      </c>
      <c r="P4999" s="3" t="s">
        <v>2952</v>
      </c>
      <c r="Q4999" s="3" t="s">
        <v>5801</v>
      </c>
      <c r="R4999" s="3" t="s">
        <v>6863</v>
      </c>
      <c r="S4999" s="3" t="s">
        <v>6864</v>
      </c>
      <c r="T4999" s="3" t="s">
        <v>5775</v>
      </c>
      <c r="X4999" s="3">
        <v>4997</v>
      </c>
      <c r="Y4999" s="3">
        <v>78745</v>
      </c>
    </row>
    <row r="5000" spans="2:25" x14ac:dyDescent="0.35">
      <c r="B5000" s="3">
        <v>4998</v>
      </c>
      <c r="C5000" s="3" t="s">
        <v>4201</v>
      </c>
      <c r="D5000" s="3" t="s">
        <v>485</v>
      </c>
      <c r="H5000" s="3" t="s">
        <v>4201</v>
      </c>
      <c r="I5000" s="3" t="s">
        <v>485</v>
      </c>
      <c r="J5000" s="9">
        <v>41655</v>
      </c>
      <c r="K5000" s="9">
        <v>41658</v>
      </c>
      <c r="O5000" s="3" t="s">
        <v>4201</v>
      </c>
      <c r="P5000" s="3" t="s">
        <v>485</v>
      </c>
      <c r="Q5000" s="3" t="s">
        <v>5801</v>
      </c>
      <c r="R5000" s="3" t="s">
        <v>6863</v>
      </c>
      <c r="S5000" s="3" t="s">
        <v>6864</v>
      </c>
      <c r="T5000" s="3" t="s">
        <v>5775</v>
      </c>
      <c r="X5000" s="3">
        <v>4998</v>
      </c>
      <c r="Y5000" s="3">
        <v>78745</v>
      </c>
    </row>
    <row r="5001" spans="2:25" x14ac:dyDescent="0.35">
      <c r="B5001" s="3">
        <v>4999</v>
      </c>
      <c r="C5001" s="3" t="s">
        <v>4202</v>
      </c>
      <c r="D5001" s="3" t="s">
        <v>646</v>
      </c>
      <c r="H5001" s="3" t="s">
        <v>4202</v>
      </c>
      <c r="I5001" s="3" t="s">
        <v>646</v>
      </c>
      <c r="J5001" s="9">
        <v>40574</v>
      </c>
      <c r="K5001" s="9">
        <v>40579</v>
      </c>
      <c r="O5001" s="3" t="s">
        <v>4202</v>
      </c>
      <c r="P5001" s="3" t="s">
        <v>646</v>
      </c>
      <c r="Q5001" s="3" t="s">
        <v>5772</v>
      </c>
      <c r="R5001" s="3" t="s">
        <v>6039</v>
      </c>
      <c r="S5001" s="3" t="s">
        <v>6040</v>
      </c>
      <c r="T5001" s="3" t="s">
        <v>5775</v>
      </c>
      <c r="X5001" s="3">
        <v>4999</v>
      </c>
      <c r="Y5001" s="3">
        <v>48234</v>
      </c>
    </row>
    <row r="5002" spans="2:25" x14ac:dyDescent="0.35">
      <c r="B5002" s="3">
        <v>5000</v>
      </c>
      <c r="C5002" s="3" t="s">
        <v>4202</v>
      </c>
      <c r="D5002" s="3" t="s">
        <v>176</v>
      </c>
      <c r="H5002" s="3" t="s">
        <v>4202</v>
      </c>
      <c r="I5002" s="3" t="s">
        <v>176</v>
      </c>
      <c r="J5002" s="9">
        <v>40574</v>
      </c>
      <c r="K5002" s="9">
        <v>40579</v>
      </c>
      <c r="O5002" s="3" t="s">
        <v>4202</v>
      </c>
      <c r="P5002" s="3" t="s">
        <v>176</v>
      </c>
      <c r="Q5002" s="3" t="s">
        <v>5772</v>
      </c>
      <c r="R5002" s="3" t="s">
        <v>6039</v>
      </c>
      <c r="S5002" s="3" t="s">
        <v>6040</v>
      </c>
      <c r="T5002" s="3" t="s">
        <v>5775</v>
      </c>
      <c r="X5002" s="3">
        <v>5000</v>
      </c>
      <c r="Y5002" s="3">
        <v>48234</v>
      </c>
    </row>
    <row r="5003" spans="2:25" x14ac:dyDescent="0.35">
      <c r="B5003" s="3">
        <v>5001</v>
      </c>
      <c r="C5003" s="3" t="s">
        <v>4203</v>
      </c>
      <c r="D5003" s="3" t="s">
        <v>2708</v>
      </c>
      <c r="H5003" s="3" t="s">
        <v>4203</v>
      </c>
      <c r="I5003" s="3" t="s">
        <v>2708</v>
      </c>
      <c r="J5003" s="9">
        <v>41623</v>
      </c>
      <c r="K5003" s="9">
        <v>41628</v>
      </c>
      <c r="O5003" s="3" t="s">
        <v>4203</v>
      </c>
      <c r="P5003" s="3" t="s">
        <v>2708</v>
      </c>
      <c r="Q5003" s="3" t="s">
        <v>5772</v>
      </c>
      <c r="R5003" s="3" t="s">
        <v>5783</v>
      </c>
      <c r="S5003" s="3" t="s">
        <v>5784</v>
      </c>
      <c r="T5003" s="3" t="s">
        <v>5775</v>
      </c>
      <c r="X5003" s="3">
        <v>5001</v>
      </c>
      <c r="Y5003" s="3">
        <v>10011</v>
      </c>
    </row>
    <row r="5004" spans="2:25" x14ac:dyDescent="0.35">
      <c r="B5004" s="3">
        <v>5002</v>
      </c>
      <c r="C5004" s="3" t="s">
        <v>4203</v>
      </c>
      <c r="D5004" s="3" t="s">
        <v>1773</v>
      </c>
      <c r="H5004" s="3" t="s">
        <v>4203</v>
      </c>
      <c r="I5004" s="3" t="s">
        <v>1773</v>
      </c>
      <c r="J5004" s="9">
        <v>41623</v>
      </c>
      <c r="K5004" s="9">
        <v>41628</v>
      </c>
      <c r="O5004" s="3" t="s">
        <v>4203</v>
      </c>
      <c r="P5004" s="3" t="s">
        <v>1773</v>
      </c>
      <c r="Q5004" s="3" t="s">
        <v>5772</v>
      </c>
      <c r="R5004" s="3" t="s">
        <v>5783</v>
      </c>
      <c r="S5004" s="3" t="s">
        <v>5784</v>
      </c>
      <c r="T5004" s="3" t="s">
        <v>5775</v>
      </c>
      <c r="X5004" s="3">
        <v>5002</v>
      </c>
      <c r="Y5004" s="3">
        <v>10011</v>
      </c>
    </row>
    <row r="5005" spans="2:25" x14ac:dyDescent="0.35">
      <c r="B5005" s="3">
        <v>5003</v>
      </c>
      <c r="C5005" s="3" t="s">
        <v>4203</v>
      </c>
      <c r="D5005" s="3" t="s">
        <v>3873</v>
      </c>
      <c r="H5005" s="3" t="s">
        <v>4203</v>
      </c>
      <c r="I5005" s="3" t="s">
        <v>3873</v>
      </c>
      <c r="J5005" s="9">
        <v>41623</v>
      </c>
      <c r="K5005" s="9">
        <v>41628</v>
      </c>
      <c r="O5005" s="3" t="s">
        <v>4203</v>
      </c>
      <c r="P5005" s="3" t="s">
        <v>3873</v>
      </c>
      <c r="Q5005" s="3" t="s">
        <v>5772</v>
      </c>
      <c r="R5005" s="3" t="s">
        <v>5783</v>
      </c>
      <c r="S5005" s="3" t="s">
        <v>5784</v>
      </c>
      <c r="T5005" s="3" t="s">
        <v>5775</v>
      </c>
      <c r="X5005" s="3">
        <v>5003</v>
      </c>
      <c r="Y5005" s="3">
        <v>10011</v>
      </c>
    </row>
    <row r="5006" spans="2:25" x14ac:dyDescent="0.35">
      <c r="B5006" s="3">
        <v>5004</v>
      </c>
      <c r="C5006" s="3" t="s">
        <v>4203</v>
      </c>
      <c r="D5006" s="3" t="s">
        <v>1927</v>
      </c>
      <c r="H5006" s="3" t="s">
        <v>4203</v>
      </c>
      <c r="I5006" s="3" t="s">
        <v>1927</v>
      </c>
      <c r="J5006" s="9">
        <v>41623</v>
      </c>
      <c r="K5006" s="9">
        <v>41628</v>
      </c>
      <c r="O5006" s="3" t="s">
        <v>4203</v>
      </c>
      <c r="P5006" s="3" t="s">
        <v>1927</v>
      </c>
      <c r="Q5006" s="3" t="s">
        <v>5772</v>
      </c>
      <c r="R5006" s="3" t="s">
        <v>5783</v>
      </c>
      <c r="S5006" s="3" t="s">
        <v>5784</v>
      </c>
      <c r="T5006" s="3" t="s">
        <v>5775</v>
      </c>
      <c r="X5006" s="3">
        <v>5004</v>
      </c>
      <c r="Y5006" s="3">
        <v>10011</v>
      </c>
    </row>
    <row r="5007" spans="2:25" x14ac:dyDescent="0.35">
      <c r="B5007" s="3">
        <v>5005</v>
      </c>
      <c r="C5007" s="3" t="s">
        <v>4203</v>
      </c>
      <c r="D5007" s="3" t="s">
        <v>547</v>
      </c>
      <c r="H5007" s="3" t="s">
        <v>4203</v>
      </c>
      <c r="I5007" s="3" t="s">
        <v>547</v>
      </c>
      <c r="J5007" s="9">
        <v>41623</v>
      </c>
      <c r="K5007" s="9">
        <v>41628</v>
      </c>
      <c r="O5007" s="3" t="s">
        <v>4203</v>
      </c>
      <c r="P5007" s="3" t="s">
        <v>547</v>
      </c>
      <c r="Q5007" s="3" t="s">
        <v>5772</v>
      </c>
      <c r="R5007" s="3" t="s">
        <v>5783</v>
      </c>
      <c r="S5007" s="3" t="s">
        <v>5784</v>
      </c>
      <c r="T5007" s="3" t="s">
        <v>5775</v>
      </c>
      <c r="X5007" s="3">
        <v>5005</v>
      </c>
      <c r="Y5007" s="3">
        <v>10011</v>
      </c>
    </row>
    <row r="5008" spans="2:25" x14ac:dyDescent="0.35">
      <c r="B5008" s="3">
        <v>5006</v>
      </c>
      <c r="C5008" s="3" t="s">
        <v>4203</v>
      </c>
      <c r="D5008" s="3" t="s">
        <v>4204</v>
      </c>
      <c r="H5008" s="3" t="s">
        <v>4203</v>
      </c>
      <c r="I5008" s="3" t="s">
        <v>4204</v>
      </c>
      <c r="J5008" s="9">
        <v>41623</v>
      </c>
      <c r="K5008" s="9">
        <v>41628</v>
      </c>
      <c r="O5008" s="3" t="s">
        <v>4203</v>
      </c>
      <c r="P5008" s="3" t="s">
        <v>4204</v>
      </c>
      <c r="Q5008" s="3" t="s">
        <v>5772</v>
      </c>
      <c r="R5008" s="3" t="s">
        <v>5783</v>
      </c>
      <c r="S5008" s="3" t="s">
        <v>5784</v>
      </c>
      <c r="T5008" s="3" t="s">
        <v>5775</v>
      </c>
      <c r="X5008" s="3">
        <v>5006</v>
      </c>
      <c r="Y5008" s="3">
        <v>10011</v>
      </c>
    </row>
    <row r="5009" spans="2:25" x14ac:dyDescent="0.35">
      <c r="B5009" s="3">
        <v>5007</v>
      </c>
      <c r="C5009" s="3" t="s">
        <v>4205</v>
      </c>
      <c r="D5009" s="3" t="s">
        <v>327</v>
      </c>
      <c r="H5009" s="3" t="s">
        <v>4205</v>
      </c>
      <c r="I5009" s="3" t="s">
        <v>327</v>
      </c>
      <c r="J5009" s="9">
        <v>41944</v>
      </c>
      <c r="K5009" s="9">
        <v>41948</v>
      </c>
      <c r="O5009" s="3" t="s">
        <v>4205</v>
      </c>
      <c r="P5009" s="3" t="s">
        <v>327</v>
      </c>
      <c r="Q5009" s="3" t="s">
        <v>5772</v>
      </c>
      <c r="R5009" s="3" t="s">
        <v>6765</v>
      </c>
      <c r="S5009" s="3" t="s">
        <v>6766</v>
      </c>
      <c r="T5009" s="3" t="s">
        <v>5782</v>
      </c>
      <c r="X5009" s="3">
        <v>5007</v>
      </c>
      <c r="Y5009" s="3">
        <v>75217</v>
      </c>
    </row>
    <row r="5010" spans="2:25" x14ac:dyDescent="0.35">
      <c r="B5010" s="3">
        <v>5008</v>
      </c>
      <c r="C5010" s="3" t="s">
        <v>4206</v>
      </c>
      <c r="D5010" s="3" t="s">
        <v>1784</v>
      </c>
      <c r="H5010" s="3" t="s">
        <v>4206</v>
      </c>
      <c r="I5010" s="3" t="s">
        <v>1784</v>
      </c>
      <c r="J5010" s="9">
        <v>41243</v>
      </c>
      <c r="K5010" s="9">
        <v>41248</v>
      </c>
      <c r="O5010" s="3" t="s">
        <v>4206</v>
      </c>
      <c r="P5010" s="3" t="s">
        <v>1784</v>
      </c>
      <c r="Q5010" s="3" t="s">
        <v>5772</v>
      </c>
      <c r="R5010" s="3" t="s">
        <v>6677</v>
      </c>
      <c r="S5010" s="3" t="s">
        <v>6678</v>
      </c>
      <c r="T5010" s="3" t="s">
        <v>5775</v>
      </c>
      <c r="X5010" s="3">
        <v>5008</v>
      </c>
      <c r="Y5010" s="3">
        <v>27604</v>
      </c>
    </row>
    <row r="5011" spans="2:25" x14ac:dyDescent="0.35">
      <c r="B5011" s="3">
        <v>5009</v>
      </c>
      <c r="C5011" s="3" t="s">
        <v>4207</v>
      </c>
      <c r="D5011" s="3" t="s">
        <v>1112</v>
      </c>
      <c r="H5011" s="3" t="s">
        <v>4207</v>
      </c>
      <c r="I5011" s="3" t="s">
        <v>1112</v>
      </c>
      <c r="J5011" s="9">
        <v>41883</v>
      </c>
      <c r="K5011" s="9">
        <v>41885</v>
      </c>
      <c r="O5011" s="3" t="s">
        <v>4207</v>
      </c>
      <c r="P5011" s="3" t="s">
        <v>1112</v>
      </c>
      <c r="Q5011" s="3" t="s">
        <v>5768</v>
      </c>
      <c r="R5011" s="3" t="s">
        <v>6279</v>
      </c>
      <c r="S5011" s="3" t="s">
        <v>6280</v>
      </c>
      <c r="T5011" s="3" t="s">
        <v>5771</v>
      </c>
      <c r="X5011" s="3">
        <v>5009</v>
      </c>
      <c r="Y5011" s="3">
        <v>99207</v>
      </c>
    </row>
    <row r="5012" spans="2:25" x14ac:dyDescent="0.35">
      <c r="B5012" s="3">
        <v>5010</v>
      </c>
      <c r="C5012" s="3" t="s">
        <v>4207</v>
      </c>
      <c r="D5012" s="3" t="s">
        <v>99</v>
      </c>
      <c r="H5012" s="3" t="s">
        <v>4207</v>
      </c>
      <c r="I5012" s="3" t="s">
        <v>99</v>
      </c>
      <c r="J5012" s="9">
        <v>41883</v>
      </c>
      <c r="K5012" s="9">
        <v>41885</v>
      </c>
      <c r="O5012" s="3" t="s">
        <v>4207</v>
      </c>
      <c r="P5012" s="3" t="s">
        <v>99</v>
      </c>
      <c r="Q5012" s="3" t="s">
        <v>5768</v>
      </c>
      <c r="R5012" s="3" t="s">
        <v>6279</v>
      </c>
      <c r="S5012" s="3" t="s">
        <v>6280</v>
      </c>
      <c r="T5012" s="3" t="s">
        <v>5771</v>
      </c>
      <c r="X5012" s="3">
        <v>5010</v>
      </c>
      <c r="Y5012" s="3">
        <v>99207</v>
      </c>
    </row>
    <row r="5013" spans="2:25" x14ac:dyDescent="0.35">
      <c r="B5013" s="3">
        <v>5011</v>
      </c>
      <c r="C5013" s="3" t="s">
        <v>4208</v>
      </c>
      <c r="D5013" s="3" t="s">
        <v>1778</v>
      </c>
      <c r="H5013" s="3" t="s">
        <v>4208</v>
      </c>
      <c r="I5013" s="3" t="s">
        <v>1778</v>
      </c>
      <c r="J5013" s="9">
        <v>41774</v>
      </c>
      <c r="K5013" s="9">
        <v>41775</v>
      </c>
      <c r="O5013" s="3" t="s">
        <v>4208</v>
      </c>
      <c r="P5013" s="3" t="s">
        <v>1778</v>
      </c>
      <c r="Q5013" s="3" t="s">
        <v>5801</v>
      </c>
      <c r="R5013" s="3" t="s">
        <v>6127</v>
      </c>
      <c r="S5013" s="3" t="s">
        <v>6128</v>
      </c>
      <c r="T5013" s="3" t="s">
        <v>5775</v>
      </c>
      <c r="X5013" s="3">
        <v>5011</v>
      </c>
      <c r="Y5013" s="3">
        <v>77041</v>
      </c>
    </row>
    <row r="5014" spans="2:25" x14ac:dyDescent="0.35">
      <c r="B5014" s="3">
        <v>5012</v>
      </c>
      <c r="C5014" s="3" t="s">
        <v>4208</v>
      </c>
      <c r="D5014" s="3" t="s">
        <v>1753</v>
      </c>
      <c r="H5014" s="3" t="s">
        <v>4208</v>
      </c>
      <c r="I5014" s="3" t="s">
        <v>1753</v>
      </c>
      <c r="J5014" s="9">
        <v>41774</v>
      </c>
      <c r="K5014" s="9">
        <v>41775</v>
      </c>
      <c r="O5014" s="3" t="s">
        <v>4208</v>
      </c>
      <c r="P5014" s="3" t="s">
        <v>1753</v>
      </c>
      <c r="Q5014" s="3" t="s">
        <v>5801</v>
      </c>
      <c r="R5014" s="3" t="s">
        <v>6127</v>
      </c>
      <c r="S5014" s="3" t="s">
        <v>6128</v>
      </c>
      <c r="T5014" s="3" t="s">
        <v>5775</v>
      </c>
      <c r="X5014" s="3">
        <v>5012</v>
      </c>
      <c r="Y5014" s="3">
        <v>77041</v>
      </c>
    </row>
    <row r="5015" spans="2:25" x14ac:dyDescent="0.35">
      <c r="B5015" s="3">
        <v>5013</v>
      </c>
      <c r="C5015" s="3" t="s">
        <v>4208</v>
      </c>
      <c r="D5015" s="3" t="s">
        <v>4209</v>
      </c>
      <c r="H5015" s="3" t="s">
        <v>4208</v>
      </c>
      <c r="I5015" s="3" t="s">
        <v>4209</v>
      </c>
      <c r="J5015" s="9">
        <v>41774</v>
      </c>
      <c r="K5015" s="9">
        <v>41775</v>
      </c>
      <c r="O5015" s="3" t="s">
        <v>4208</v>
      </c>
      <c r="P5015" s="3" t="s">
        <v>4209</v>
      </c>
      <c r="Q5015" s="3" t="s">
        <v>5801</v>
      </c>
      <c r="R5015" s="3" t="s">
        <v>6127</v>
      </c>
      <c r="S5015" s="3" t="s">
        <v>6128</v>
      </c>
      <c r="T5015" s="3" t="s">
        <v>5775</v>
      </c>
      <c r="X5015" s="3">
        <v>5013</v>
      </c>
      <c r="Y5015" s="3">
        <v>77041</v>
      </c>
    </row>
    <row r="5016" spans="2:25" x14ac:dyDescent="0.35">
      <c r="B5016" s="3">
        <v>5014</v>
      </c>
      <c r="C5016" s="3" t="s">
        <v>4208</v>
      </c>
      <c r="D5016" s="3" t="s">
        <v>4168</v>
      </c>
      <c r="H5016" s="3" t="s">
        <v>4208</v>
      </c>
      <c r="I5016" s="3" t="s">
        <v>4168</v>
      </c>
      <c r="J5016" s="9">
        <v>41774</v>
      </c>
      <c r="K5016" s="9">
        <v>41775</v>
      </c>
      <c r="O5016" s="3" t="s">
        <v>4208</v>
      </c>
      <c r="P5016" s="3" t="s">
        <v>4168</v>
      </c>
      <c r="Q5016" s="3" t="s">
        <v>5801</v>
      </c>
      <c r="R5016" s="3" t="s">
        <v>6127</v>
      </c>
      <c r="S5016" s="3" t="s">
        <v>6128</v>
      </c>
      <c r="T5016" s="3" t="s">
        <v>5775</v>
      </c>
      <c r="X5016" s="3">
        <v>5014</v>
      </c>
      <c r="Y5016" s="3">
        <v>77041</v>
      </c>
    </row>
    <row r="5017" spans="2:25" x14ac:dyDescent="0.35">
      <c r="B5017" s="3">
        <v>5015</v>
      </c>
      <c r="C5017" s="3" t="s">
        <v>4208</v>
      </c>
      <c r="D5017" s="3" t="s">
        <v>4210</v>
      </c>
      <c r="H5017" s="3" t="s">
        <v>4208</v>
      </c>
      <c r="I5017" s="3" t="s">
        <v>4210</v>
      </c>
      <c r="J5017" s="9">
        <v>41774</v>
      </c>
      <c r="K5017" s="9">
        <v>41775</v>
      </c>
      <c r="O5017" s="3" t="s">
        <v>4208</v>
      </c>
      <c r="P5017" s="3" t="s">
        <v>4210</v>
      </c>
      <c r="Q5017" s="3" t="s">
        <v>5801</v>
      </c>
      <c r="R5017" s="3" t="s">
        <v>6127</v>
      </c>
      <c r="S5017" s="3" t="s">
        <v>6128</v>
      </c>
      <c r="T5017" s="3" t="s">
        <v>5775</v>
      </c>
      <c r="X5017" s="3">
        <v>5015</v>
      </c>
      <c r="Y5017" s="3">
        <v>77041</v>
      </c>
    </row>
    <row r="5018" spans="2:25" x14ac:dyDescent="0.35">
      <c r="B5018" s="3">
        <v>5016</v>
      </c>
      <c r="C5018" s="3" t="s">
        <v>4211</v>
      </c>
      <c r="D5018" s="3" t="s">
        <v>3730</v>
      </c>
      <c r="H5018" s="3" t="s">
        <v>4211</v>
      </c>
      <c r="I5018" s="3" t="s">
        <v>3730</v>
      </c>
      <c r="J5018" s="9">
        <v>41954</v>
      </c>
      <c r="K5018" s="9">
        <v>41958</v>
      </c>
      <c r="O5018" s="3" t="s">
        <v>4211</v>
      </c>
      <c r="P5018" s="3" t="s">
        <v>3730</v>
      </c>
      <c r="Q5018" s="3" t="s">
        <v>5768</v>
      </c>
      <c r="R5018" s="3" t="s">
        <v>7009</v>
      </c>
      <c r="S5018" s="3" t="s">
        <v>7010</v>
      </c>
      <c r="T5018" s="3" t="s">
        <v>5782</v>
      </c>
      <c r="X5018" s="3">
        <v>5016</v>
      </c>
      <c r="Y5018" s="3">
        <v>33021</v>
      </c>
    </row>
    <row r="5019" spans="2:25" x14ac:dyDescent="0.35">
      <c r="B5019" s="3">
        <v>5017</v>
      </c>
      <c r="C5019" s="3" t="s">
        <v>4212</v>
      </c>
      <c r="D5019" s="3" t="s">
        <v>827</v>
      </c>
      <c r="H5019" s="3" t="s">
        <v>4212</v>
      </c>
      <c r="I5019" s="3" t="s">
        <v>827</v>
      </c>
      <c r="J5019" s="9">
        <v>41873</v>
      </c>
      <c r="K5019" s="9">
        <v>41873</v>
      </c>
      <c r="O5019" s="3" t="s">
        <v>4212</v>
      </c>
      <c r="P5019" s="3" t="s">
        <v>827</v>
      </c>
      <c r="Q5019" s="3" t="s">
        <v>6020</v>
      </c>
      <c r="R5019" s="3" t="s">
        <v>6421</v>
      </c>
      <c r="S5019" s="3" t="s">
        <v>6422</v>
      </c>
      <c r="T5019" s="3" t="s">
        <v>5771</v>
      </c>
      <c r="X5019" s="3">
        <v>5017</v>
      </c>
      <c r="Y5019" s="3">
        <v>85224</v>
      </c>
    </row>
    <row r="5020" spans="2:25" x14ac:dyDescent="0.35">
      <c r="B5020" s="3">
        <v>5018</v>
      </c>
      <c r="C5020" s="3" t="s">
        <v>4213</v>
      </c>
      <c r="D5020" s="3" t="s">
        <v>2277</v>
      </c>
      <c r="H5020" s="3" t="s">
        <v>4213</v>
      </c>
      <c r="I5020" s="3" t="s">
        <v>2277</v>
      </c>
      <c r="J5020" s="9">
        <v>41342</v>
      </c>
      <c r="K5020" s="9">
        <v>41346</v>
      </c>
      <c r="O5020" s="3" t="s">
        <v>4213</v>
      </c>
      <c r="P5020" s="3" t="s">
        <v>2277</v>
      </c>
      <c r="Q5020" s="3" t="s">
        <v>5772</v>
      </c>
      <c r="R5020" s="3" t="s">
        <v>6393</v>
      </c>
      <c r="S5020" s="3" t="s">
        <v>6394</v>
      </c>
      <c r="T5020" s="3" t="s">
        <v>5775</v>
      </c>
      <c r="X5020" s="3">
        <v>5018</v>
      </c>
      <c r="Y5020" s="3">
        <v>19120</v>
      </c>
    </row>
    <row r="5021" spans="2:25" x14ac:dyDescent="0.35">
      <c r="B5021" s="3">
        <v>5019</v>
      </c>
      <c r="C5021" s="3" t="s">
        <v>4213</v>
      </c>
      <c r="D5021" s="3" t="s">
        <v>2423</v>
      </c>
      <c r="H5021" s="3" t="s">
        <v>4213</v>
      </c>
      <c r="I5021" s="3" t="s">
        <v>2423</v>
      </c>
      <c r="J5021" s="9">
        <v>41342</v>
      </c>
      <c r="K5021" s="9">
        <v>41346</v>
      </c>
      <c r="O5021" s="3" t="s">
        <v>4213</v>
      </c>
      <c r="P5021" s="3" t="s">
        <v>2423</v>
      </c>
      <c r="Q5021" s="3" t="s">
        <v>5772</v>
      </c>
      <c r="R5021" s="3" t="s">
        <v>6393</v>
      </c>
      <c r="S5021" s="3" t="s">
        <v>6394</v>
      </c>
      <c r="T5021" s="3" t="s">
        <v>5775</v>
      </c>
      <c r="X5021" s="3">
        <v>5019</v>
      </c>
      <c r="Y5021" s="3">
        <v>19120</v>
      </c>
    </row>
    <row r="5022" spans="2:25" x14ac:dyDescent="0.35">
      <c r="B5022" s="3">
        <v>5020</v>
      </c>
      <c r="C5022" s="3" t="s">
        <v>4214</v>
      </c>
      <c r="D5022" s="3" t="s">
        <v>1255</v>
      </c>
      <c r="H5022" s="3" t="s">
        <v>4214</v>
      </c>
      <c r="I5022" s="3" t="s">
        <v>1255</v>
      </c>
      <c r="J5022" s="9">
        <v>41579</v>
      </c>
      <c r="K5022" s="9">
        <v>41584</v>
      </c>
      <c r="O5022" s="3" t="s">
        <v>4214</v>
      </c>
      <c r="P5022" s="3" t="s">
        <v>1255</v>
      </c>
      <c r="Q5022" s="3" t="s">
        <v>5772</v>
      </c>
      <c r="R5022" s="3" t="s">
        <v>6271</v>
      </c>
      <c r="S5022" s="3" t="s">
        <v>6272</v>
      </c>
      <c r="T5022" s="3" t="s">
        <v>5771</v>
      </c>
      <c r="X5022" s="3">
        <v>5020</v>
      </c>
      <c r="Y5022" s="3">
        <v>74133</v>
      </c>
    </row>
    <row r="5023" spans="2:25" x14ac:dyDescent="0.35">
      <c r="B5023" s="3">
        <v>5021</v>
      </c>
      <c r="C5023" s="3" t="s">
        <v>4214</v>
      </c>
      <c r="D5023" s="3" t="s">
        <v>1941</v>
      </c>
      <c r="H5023" s="3" t="s">
        <v>4214</v>
      </c>
      <c r="I5023" s="3" t="s">
        <v>1941</v>
      </c>
      <c r="J5023" s="9">
        <v>41579</v>
      </c>
      <c r="K5023" s="9">
        <v>41584</v>
      </c>
      <c r="O5023" s="3" t="s">
        <v>4214</v>
      </c>
      <c r="P5023" s="3" t="s">
        <v>1941</v>
      </c>
      <c r="Q5023" s="3" t="s">
        <v>5772</v>
      </c>
      <c r="R5023" s="3" t="s">
        <v>6271</v>
      </c>
      <c r="S5023" s="3" t="s">
        <v>6272</v>
      </c>
      <c r="T5023" s="3" t="s">
        <v>5771</v>
      </c>
      <c r="X5023" s="3">
        <v>5021</v>
      </c>
      <c r="Y5023" s="3">
        <v>74133</v>
      </c>
    </row>
    <row r="5024" spans="2:25" x14ac:dyDescent="0.35">
      <c r="B5024" s="3">
        <v>5022</v>
      </c>
      <c r="C5024" s="3" t="s">
        <v>4214</v>
      </c>
      <c r="D5024" s="3" t="s">
        <v>2821</v>
      </c>
      <c r="H5024" s="3" t="s">
        <v>4214</v>
      </c>
      <c r="I5024" s="3" t="s">
        <v>2821</v>
      </c>
      <c r="J5024" s="9">
        <v>41579</v>
      </c>
      <c r="K5024" s="9">
        <v>41584</v>
      </c>
      <c r="O5024" s="3" t="s">
        <v>4214</v>
      </c>
      <c r="P5024" s="3" t="s">
        <v>2821</v>
      </c>
      <c r="Q5024" s="3" t="s">
        <v>5772</v>
      </c>
      <c r="R5024" s="3" t="s">
        <v>6271</v>
      </c>
      <c r="S5024" s="3" t="s">
        <v>6272</v>
      </c>
      <c r="T5024" s="3" t="s">
        <v>5771</v>
      </c>
      <c r="X5024" s="3">
        <v>5022</v>
      </c>
      <c r="Y5024" s="3">
        <v>74133</v>
      </c>
    </row>
    <row r="5025" spans="2:25" x14ac:dyDescent="0.35">
      <c r="B5025" s="3">
        <v>5023</v>
      </c>
      <c r="C5025" s="3" t="s">
        <v>4214</v>
      </c>
      <c r="D5025" s="3" t="s">
        <v>2372</v>
      </c>
      <c r="H5025" s="3" t="s">
        <v>4214</v>
      </c>
      <c r="I5025" s="3" t="s">
        <v>2372</v>
      </c>
      <c r="J5025" s="9">
        <v>41579</v>
      </c>
      <c r="K5025" s="9">
        <v>41584</v>
      </c>
      <c r="O5025" s="3" t="s">
        <v>4214</v>
      </c>
      <c r="P5025" s="3" t="s">
        <v>2372</v>
      </c>
      <c r="Q5025" s="3" t="s">
        <v>5772</v>
      </c>
      <c r="R5025" s="3" t="s">
        <v>6271</v>
      </c>
      <c r="S5025" s="3" t="s">
        <v>6272</v>
      </c>
      <c r="T5025" s="3" t="s">
        <v>5771</v>
      </c>
      <c r="X5025" s="3">
        <v>5023</v>
      </c>
      <c r="Y5025" s="3">
        <v>74133</v>
      </c>
    </row>
    <row r="5026" spans="2:25" x14ac:dyDescent="0.35">
      <c r="B5026" s="3">
        <v>5024</v>
      </c>
      <c r="C5026" s="3" t="s">
        <v>4215</v>
      </c>
      <c r="D5026" s="3" t="s">
        <v>1587</v>
      </c>
      <c r="H5026" s="3" t="s">
        <v>4215</v>
      </c>
      <c r="I5026" s="3" t="s">
        <v>1587</v>
      </c>
      <c r="J5026" s="9">
        <v>40750</v>
      </c>
      <c r="K5026" s="9">
        <v>40756</v>
      </c>
      <c r="O5026" s="3" t="s">
        <v>4215</v>
      </c>
      <c r="P5026" s="3" t="s">
        <v>1587</v>
      </c>
      <c r="Q5026" s="3" t="s">
        <v>5772</v>
      </c>
      <c r="R5026" s="3" t="s">
        <v>7051</v>
      </c>
      <c r="S5026" s="3" t="s">
        <v>7052</v>
      </c>
      <c r="T5026" s="3" t="s">
        <v>5771</v>
      </c>
      <c r="X5026" s="3">
        <v>5024</v>
      </c>
      <c r="Y5026" s="3">
        <v>84020</v>
      </c>
    </row>
    <row r="5027" spans="2:25" x14ac:dyDescent="0.35">
      <c r="B5027" s="3">
        <v>5025</v>
      </c>
      <c r="C5027" s="3" t="s">
        <v>4216</v>
      </c>
      <c r="D5027" s="3" t="s">
        <v>443</v>
      </c>
      <c r="H5027" s="3" t="s">
        <v>4216</v>
      </c>
      <c r="I5027" s="3" t="s">
        <v>443</v>
      </c>
      <c r="J5027" s="9">
        <v>41206</v>
      </c>
      <c r="K5027" s="9">
        <v>41209</v>
      </c>
      <c r="O5027" s="3" t="s">
        <v>4216</v>
      </c>
      <c r="P5027" s="3" t="s">
        <v>443</v>
      </c>
      <c r="Q5027" s="3" t="s">
        <v>5801</v>
      </c>
      <c r="R5027" s="3" t="s">
        <v>6377</v>
      </c>
      <c r="S5027" s="3" t="s">
        <v>6378</v>
      </c>
      <c r="T5027" s="3" t="s">
        <v>5782</v>
      </c>
      <c r="X5027" s="3">
        <v>5025</v>
      </c>
      <c r="Y5027" s="3">
        <v>94601</v>
      </c>
    </row>
    <row r="5028" spans="2:25" x14ac:dyDescent="0.35">
      <c r="B5028" s="3">
        <v>5026</v>
      </c>
      <c r="C5028" s="3" t="s">
        <v>4217</v>
      </c>
      <c r="D5028" s="3" t="s">
        <v>2233</v>
      </c>
      <c r="H5028" s="3" t="s">
        <v>4217</v>
      </c>
      <c r="I5028" s="3" t="s">
        <v>2233</v>
      </c>
      <c r="J5028" s="9">
        <v>41418</v>
      </c>
      <c r="K5028" s="9">
        <v>41422</v>
      </c>
      <c r="O5028" s="3" t="s">
        <v>4217</v>
      </c>
      <c r="P5028" s="3" t="s">
        <v>2233</v>
      </c>
      <c r="Q5028" s="3" t="s">
        <v>5772</v>
      </c>
      <c r="R5028" s="3" t="s">
        <v>7125</v>
      </c>
      <c r="S5028" s="3" t="s">
        <v>7126</v>
      </c>
      <c r="T5028" s="3" t="s">
        <v>5775</v>
      </c>
      <c r="X5028" s="3">
        <v>5026</v>
      </c>
      <c r="Y5028" s="3">
        <v>19120</v>
      </c>
    </row>
    <row r="5029" spans="2:25" x14ac:dyDescent="0.35">
      <c r="B5029" s="3">
        <v>5027</v>
      </c>
      <c r="C5029" s="3" t="s">
        <v>4217</v>
      </c>
      <c r="D5029" s="3" t="s">
        <v>4218</v>
      </c>
      <c r="H5029" s="3" t="s">
        <v>4217</v>
      </c>
      <c r="I5029" s="3" t="s">
        <v>4218</v>
      </c>
      <c r="J5029" s="9">
        <v>41418</v>
      </c>
      <c r="K5029" s="9">
        <v>41422</v>
      </c>
      <c r="O5029" s="3" t="s">
        <v>4217</v>
      </c>
      <c r="P5029" s="3" t="s">
        <v>4218</v>
      </c>
      <c r="Q5029" s="3" t="s">
        <v>5772</v>
      </c>
      <c r="R5029" s="3" t="s">
        <v>7125</v>
      </c>
      <c r="S5029" s="3" t="s">
        <v>7126</v>
      </c>
      <c r="T5029" s="3" t="s">
        <v>5775</v>
      </c>
      <c r="X5029" s="3">
        <v>5027</v>
      </c>
      <c r="Y5029" s="3">
        <v>19120</v>
      </c>
    </row>
    <row r="5030" spans="2:25" x14ac:dyDescent="0.35">
      <c r="B5030" s="3">
        <v>5028</v>
      </c>
      <c r="C5030" s="3" t="s">
        <v>4217</v>
      </c>
      <c r="D5030" s="3" t="s">
        <v>2353</v>
      </c>
      <c r="H5030" s="3" t="s">
        <v>4217</v>
      </c>
      <c r="I5030" s="3" t="s">
        <v>2353</v>
      </c>
      <c r="J5030" s="9">
        <v>41418</v>
      </c>
      <c r="K5030" s="9">
        <v>41422</v>
      </c>
      <c r="O5030" s="3" t="s">
        <v>4217</v>
      </c>
      <c r="P5030" s="3" t="s">
        <v>2353</v>
      </c>
      <c r="Q5030" s="3" t="s">
        <v>5772</v>
      </c>
      <c r="R5030" s="3" t="s">
        <v>7125</v>
      </c>
      <c r="S5030" s="3" t="s">
        <v>7126</v>
      </c>
      <c r="T5030" s="3" t="s">
        <v>5775</v>
      </c>
      <c r="X5030" s="3">
        <v>5028</v>
      </c>
      <c r="Y5030" s="3">
        <v>19120</v>
      </c>
    </row>
    <row r="5031" spans="2:25" x14ac:dyDescent="0.35">
      <c r="B5031" s="3">
        <v>5029</v>
      </c>
      <c r="C5031" s="3" t="s">
        <v>4217</v>
      </c>
      <c r="D5031" s="3" t="s">
        <v>4219</v>
      </c>
      <c r="H5031" s="3" t="s">
        <v>4217</v>
      </c>
      <c r="I5031" s="3" t="s">
        <v>4219</v>
      </c>
      <c r="J5031" s="9">
        <v>41418</v>
      </c>
      <c r="K5031" s="9">
        <v>41422</v>
      </c>
      <c r="O5031" s="3" t="s">
        <v>4217</v>
      </c>
      <c r="P5031" s="3" t="s">
        <v>4219</v>
      </c>
      <c r="Q5031" s="3" t="s">
        <v>5772</v>
      </c>
      <c r="R5031" s="3" t="s">
        <v>7125</v>
      </c>
      <c r="S5031" s="3" t="s">
        <v>7126</v>
      </c>
      <c r="T5031" s="3" t="s">
        <v>5775</v>
      </c>
      <c r="X5031" s="3">
        <v>5029</v>
      </c>
      <c r="Y5031" s="3">
        <v>19120</v>
      </c>
    </row>
    <row r="5032" spans="2:25" x14ac:dyDescent="0.35">
      <c r="B5032" s="3">
        <v>5030</v>
      </c>
      <c r="C5032" s="3" t="s">
        <v>4220</v>
      </c>
      <c r="D5032" s="3" t="s">
        <v>1407</v>
      </c>
      <c r="H5032" s="3" t="s">
        <v>4220</v>
      </c>
      <c r="I5032" s="3" t="s">
        <v>1407</v>
      </c>
      <c r="J5032" s="9">
        <v>40998</v>
      </c>
      <c r="K5032" s="9">
        <v>41003</v>
      </c>
      <c r="O5032" s="3" t="s">
        <v>4220</v>
      </c>
      <c r="P5032" s="3" t="s">
        <v>1407</v>
      </c>
      <c r="Q5032" s="3" t="s">
        <v>5772</v>
      </c>
      <c r="R5032" s="3" t="s">
        <v>7069</v>
      </c>
      <c r="S5032" s="3" t="s">
        <v>7070</v>
      </c>
      <c r="T5032" s="3" t="s">
        <v>5771</v>
      </c>
      <c r="X5032" s="3">
        <v>5030</v>
      </c>
      <c r="Y5032" s="3">
        <v>60610</v>
      </c>
    </row>
    <row r="5033" spans="2:25" x14ac:dyDescent="0.35">
      <c r="B5033" s="3">
        <v>5031</v>
      </c>
      <c r="C5033" s="3" t="s">
        <v>4220</v>
      </c>
      <c r="D5033" s="3" t="s">
        <v>2277</v>
      </c>
      <c r="H5033" s="3" t="s">
        <v>4220</v>
      </c>
      <c r="I5033" s="3" t="s">
        <v>2277</v>
      </c>
      <c r="J5033" s="9">
        <v>40998</v>
      </c>
      <c r="K5033" s="9">
        <v>41003</v>
      </c>
      <c r="O5033" s="3" t="s">
        <v>4220</v>
      </c>
      <c r="P5033" s="3" t="s">
        <v>2277</v>
      </c>
      <c r="Q5033" s="3" t="s">
        <v>5772</v>
      </c>
      <c r="R5033" s="3" t="s">
        <v>7069</v>
      </c>
      <c r="S5033" s="3" t="s">
        <v>7070</v>
      </c>
      <c r="T5033" s="3" t="s">
        <v>5771</v>
      </c>
      <c r="X5033" s="3">
        <v>5031</v>
      </c>
      <c r="Y5033" s="3">
        <v>60610</v>
      </c>
    </row>
    <row r="5034" spans="2:25" x14ac:dyDescent="0.35">
      <c r="B5034" s="3">
        <v>5032</v>
      </c>
      <c r="C5034" s="3" t="s">
        <v>4221</v>
      </c>
      <c r="D5034" s="3" t="s">
        <v>2448</v>
      </c>
      <c r="H5034" s="3" t="s">
        <v>4221</v>
      </c>
      <c r="I5034" s="3" t="s">
        <v>2448</v>
      </c>
      <c r="J5034" s="9">
        <v>41787</v>
      </c>
      <c r="K5034" s="9">
        <v>41789</v>
      </c>
      <c r="O5034" s="3" t="s">
        <v>4221</v>
      </c>
      <c r="P5034" s="3" t="s">
        <v>2448</v>
      </c>
      <c r="Q5034" s="3" t="s">
        <v>5801</v>
      </c>
      <c r="R5034" s="3" t="s">
        <v>6629</v>
      </c>
      <c r="S5034" s="3" t="s">
        <v>6630</v>
      </c>
      <c r="T5034" s="3" t="s">
        <v>5775</v>
      </c>
      <c r="X5034" s="3">
        <v>5032</v>
      </c>
      <c r="Y5034" s="3">
        <v>83201</v>
      </c>
    </row>
    <row r="5035" spans="2:25" x14ac:dyDescent="0.35">
      <c r="B5035" s="3">
        <v>5033</v>
      </c>
      <c r="C5035" s="3" t="s">
        <v>4221</v>
      </c>
      <c r="D5035" s="3" t="s">
        <v>790</v>
      </c>
      <c r="H5035" s="3" t="s">
        <v>4221</v>
      </c>
      <c r="I5035" s="3" t="s">
        <v>790</v>
      </c>
      <c r="J5035" s="9">
        <v>41787</v>
      </c>
      <c r="K5035" s="9">
        <v>41789</v>
      </c>
      <c r="O5035" s="3" t="s">
        <v>4221</v>
      </c>
      <c r="P5035" s="3" t="s">
        <v>790</v>
      </c>
      <c r="Q5035" s="3" t="s">
        <v>5801</v>
      </c>
      <c r="R5035" s="3" t="s">
        <v>6629</v>
      </c>
      <c r="S5035" s="3" t="s">
        <v>6630</v>
      </c>
      <c r="T5035" s="3" t="s">
        <v>5775</v>
      </c>
      <c r="X5035" s="3">
        <v>5033</v>
      </c>
      <c r="Y5035" s="3">
        <v>83201</v>
      </c>
    </row>
    <row r="5036" spans="2:25" x14ac:dyDescent="0.35">
      <c r="B5036" s="3">
        <v>5034</v>
      </c>
      <c r="C5036" s="3" t="s">
        <v>4221</v>
      </c>
      <c r="D5036" s="3" t="s">
        <v>2390</v>
      </c>
      <c r="H5036" s="3" t="s">
        <v>4221</v>
      </c>
      <c r="I5036" s="3" t="s">
        <v>2390</v>
      </c>
      <c r="J5036" s="9">
        <v>41787</v>
      </c>
      <c r="K5036" s="9">
        <v>41789</v>
      </c>
      <c r="O5036" s="3" t="s">
        <v>4221</v>
      </c>
      <c r="P5036" s="3" t="s">
        <v>2390</v>
      </c>
      <c r="Q5036" s="3" t="s">
        <v>5801</v>
      </c>
      <c r="R5036" s="3" t="s">
        <v>6629</v>
      </c>
      <c r="S5036" s="3" t="s">
        <v>6630</v>
      </c>
      <c r="T5036" s="3" t="s">
        <v>5775</v>
      </c>
      <c r="X5036" s="3">
        <v>5034</v>
      </c>
      <c r="Y5036" s="3">
        <v>83201</v>
      </c>
    </row>
    <row r="5037" spans="2:25" x14ac:dyDescent="0.35">
      <c r="B5037" s="3">
        <v>5035</v>
      </c>
      <c r="C5037" s="3" t="s">
        <v>4222</v>
      </c>
      <c r="D5037" s="3" t="s">
        <v>6</v>
      </c>
      <c r="H5037" s="3" t="s">
        <v>4222</v>
      </c>
      <c r="I5037" s="3" t="s">
        <v>6</v>
      </c>
      <c r="J5037" s="9">
        <v>41988</v>
      </c>
      <c r="K5037" s="9">
        <v>41993</v>
      </c>
      <c r="O5037" s="3" t="s">
        <v>4222</v>
      </c>
      <c r="P5037" s="3" t="s">
        <v>6</v>
      </c>
      <c r="Q5037" s="3" t="s">
        <v>5772</v>
      </c>
      <c r="R5037" s="3" t="s">
        <v>6383</v>
      </c>
      <c r="S5037" s="3" t="s">
        <v>6384</v>
      </c>
      <c r="T5037" s="3" t="s">
        <v>5775</v>
      </c>
      <c r="X5037" s="3">
        <v>5035</v>
      </c>
      <c r="Y5037" s="3">
        <v>75023</v>
      </c>
    </row>
    <row r="5038" spans="2:25" x14ac:dyDescent="0.35">
      <c r="B5038" s="3">
        <v>5036</v>
      </c>
      <c r="C5038" s="3" t="s">
        <v>4223</v>
      </c>
      <c r="D5038" s="3" t="s">
        <v>2904</v>
      </c>
      <c r="H5038" s="3" t="s">
        <v>4223</v>
      </c>
      <c r="I5038" s="3" t="s">
        <v>2904</v>
      </c>
      <c r="J5038" s="9">
        <v>40820</v>
      </c>
      <c r="K5038" s="9">
        <v>40822</v>
      </c>
      <c r="O5038" s="3" t="s">
        <v>4223</v>
      </c>
      <c r="P5038" s="3" t="s">
        <v>2904</v>
      </c>
      <c r="Q5038" s="3" t="s">
        <v>5801</v>
      </c>
      <c r="R5038" s="3" t="s">
        <v>7025</v>
      </c>
      <c r="S5038" s="3" t="s">
        <v>7026</v>
      </c>
      <c r="T5038" s="3" t="s">
        <v>5775</v>
      </c>
      <c r="X5038" s="3">
        <v>5036</v>
      </c>
      <c r="Y5038" s="3">
        <v>10024</v>
      </c>
    </row>
    <row r="5039" spans="2:25" x14ac:dyDescent="0.35">
      <c r="B5039" s="3">
        <v>5037</v>
      </c>
      <c r="C5039" s="3" t="s">
        <v>4224</v>
      </c>
      <c r="D5039" s="3" t="s">
        <v>1251</v>
      </c>
      <c r="H5039" s="3" t="s">
        <v>4224</v>
      </c>
      <c r="I5039" s="3" t="s">
        <v>1251</v>
      </c>
      <c r="J5039" s="9">
        <v>41561</v>
      </c>
      <c r="K5039" s="9">
        <v>41568</v>
      </c>
      <c r="O5039" s="3" t="s">
        <v>4224</v>
      </c>
      <c r="P5039" s="3" t="s">
        <v>1251</v>
      </c>
      <c r="Q5039" s="3" t="s">
        <v>5772</v>
      </c>
      <c r="R5039" s="3" t="s">
        <v>6279</v>
      </c>
      <c r="S5039" s="3" t="s">
        <v>6280</v>
      </c>
      <c r="T5039" s="3" t="s">
        <v>5771</v>
      </c>
      <c r="X5039" s="3">
        <v>5037</v>
      </c>
      <c r="Y5039" s="3">
        <v>10024</v>
      </c>
    </row>
    <row r="5040" spans="2:25" x14ac:dyDescent="0.35">
      <c r="B5040" s="3">
        <v>5038</v>
      </c>
      <c r="C5040" s="3" t="s">
        <v>4224</v>
      </c>
      <c r="D5040" s="3" t="s">
        <v>2004</v>
      </c>
      <c r="H5040" s="3" t="s">
        <v>4224</v>
      </c>
      <c r="I5040" s="3" t="s">
        <v>2004</v>
      </c>
      <c r="J5040" s="9">
        <v>41561</v>
      </c>
      <c r="K5040" s="9">
        <v>41568</v>
      </c>
      <c r="O5040" s="3" t="s">
        <v>4224</v>
      </c>
      <c r="P5040" s="3" t="s">
        <v>2004</v>
      </c>
      <c r="Q5040" s="3" t="s">
        <v>5772</v>
      </c>
      <c r="R5040" s="3" t="s">
        <v>6279</v>
      </c>
      <c r="S5040" s="3" t="s">
        <v>6280</v>
      </c>
      <c r="T5040" s="3" t="s">
        <v>5771</v>
      </c>
      <c r="X5040" s="3">
        <v>5038</v>
      </c>
      <c r="Y5040" s="3">
        <v>10024</v>
      </c>
    </row>
    <row r="5041" spans="2:25" x14ac:dyDescent="0.35">
      <c r="B5041" s="3">
        <v>5039</v>
      </c>
      <c r="C5041" s="3" t="s">
        <v>4224</v>
      </c>
      <c r="D5041" s="3" t="s">
        <v>1867</v>
      </c>
      <c r="H5041" s="3" t="s">
        <v>4224</v>
      </c>
      <c r="I5041" s="3" t="s">
        <v>1867</v>
      </c>
      <c r="J5041" s="9">
        <v>41561</v>
      </c>
      <c r="K5041" s="9">
        <v>41568</v>
      </c>
      <c r="O5041" s="3" t="s">
        <v>4224</v>
      </c>
      <c r="P5041" s="3" t="s">
        <v>1867</v>
      </c>
      <c r="Q5041" s="3" t="s">
        <v>5772</v>
      </c>
      <c r="R5041" s="3" t="s">
        <v>6279</v>
      </c>
      <c r="S5041" s="3" t="s">
        <v>6280</v>
      </c>
      <c r="T5041" s="3" t="s">
        <v>5771</v>
      </c>
      <c r="X5041" s="3">
        <v>5039</v>
      </c>
      <c r="Y5041" s="3">
        <v>10024</v>
      </c>
    </row>
    <row r="5042" spans="2:25" x14ac:dyDescent="0.35">
      <c r="B5042" s="3">
        <v>5040</v>
      </c>
      <c r="C5042" s="3" t="s">
        <v>4224</v>
      </c>
      <c r="D5042" s="3" t="s">
        <v>2589</v>
      </c>
      <c r="H5042" s="3" t="s">
        <v>4224</v>
      </c>
      <c r="I5042" s="3" t="s">
        <v>2589</v>
      </c>
      <c r="J5042" s="9">
        <v>41561</v>
      </c>
      <c r="K5042" s="9">
        <v>41568</v>
      </c>
      <c r="O5042" s="3" t="s">
        <v>4224</v>
      </c>
      <c r="P5042" s="3" t="s">
        <v>2589</v>
      </c>
      <c r="Q5042" s="3" t="s">
        <v>5772</v>
      </c>
      <c r="R5042" s="3" t="s">
        <v>6279</v>
      </c>
      <c r="S5042" s="3" t="s">
        <v>6280</v>
      </c>
      <c r="T5042" s="3" t="s">
        <v>5771</v>
      </c>
      <c r="X5042" s="3">
        <v>5040</v>
      </c>
      <c r="Y5042" s="3">
        <v>10024</v>
      </c>
    </row>
    <row r="5043" spans="2:25" x14ac:dyDescent="0.35">
      <c r="B5043" s="3">
        <v>5041</v>
      </c>
      <c r="C5043" s="3" t="s">
        <v>4224</v>
      </c>
      <c r="D5043" s="3" t="s">
        <v>1223</v>
      </c>
      <c r="H5043" s="3" t="s">
        <v>4224</v>
      </c>
      <c r="I5043" s="3" t="s">
        <v>1223</v>
      </c>
      <c r="J5043" s="9">
        <v>41561</v>
      </c>
      <c r="K5043" s="9">
        <v>41568</v>
      </c>
      <c r="O5043" s="3" t="s">
        <v>4224</v>
      </c>
      <c r="P5043" s="3" t="s">
        <v>1223</v>
      </c>
      <c r="Q5043" s="3" t="s">
        <v>5772</v>
      </c>
      <c r="R5043" s="3" t="s">
        <v>6279</v>
      </c>
      <c r="S5043" s="3" t="s">
        <v>6280</v>
      </c>
      <c r="T5043" s="3" t="s">
        <v>5771</v>
      </c>
      <c r="X5043" s="3">
        <v>5041</v>
      </c>
      <c r="Y5043" s="3">
        <v>10024</v>
      </c>
    </row>
    <row r="5044" spans="2:25" x14ac:dyDescent="0.35">
      <c r="B5044" s="3">
        <v>5042</v>
      </c>
      <c r="C5044" s="3" t="s">
        <v>4225</v>
      </c>
      <c r="D5044" s="3" t="s">
        <v>1550</v>
      </c>
      <c r="H5044" s="3" t="s">
        <v>4225</v>
      </c>
      <c r="I5044" s="3" t="s">
        <v>1550</v>
      </c>
      <c r="J5044" s="9">
        <v>40973</v>
      </c>
      <c r="K5044" s="9">
        <v>40978</v>
      </c>
      <c r="O5044" s="3" t="s">
        <v>4225</v>
      </c>
      <c r="P5044" s="3" t="s">
        <v>1550</v>
      </c>
      <c r="Q5044" s="3" t="s">
        <v>5772</v>
      </c>
      <c r="R5044" s="3" t="s">
        <v>6375</v>
      </c>
      <c r="S5044" s="3" t="s">
        <v>6376</v>
      </c>
      <c r="T5044" s="3" t="s">
        <v>5775</v>
      </c>
      <c r="X5044" s="3">
        <v>5042</v>
      </c>
      <c r="Y5044" s="3">
        <v>60623</v>
      </c>
    </row>
    <row r="5045" spans="2:25" x14ac:dyDescent="0.35">
      <c r="B5045" s="3">
        <v>5043</v>
      </c>
      <c r="C5045" s="3" t="s">
        <v>4226</v>
      </c>
      <c r="D5045" s="3" t="s">
        <v>41</v>
      </c>
      <c r="H5045" s="3" t="s">
        <v>4226</v>
      </c>
      <c r="I5045" s="3" t="s">
        <v>41</v>
      </c>
      <c r="J5045" s="9">
        <v>41703</v>
      </c>
      <c r="K5045" s="9">
        <v>41705</v>
      </c>
      <c r="O5045" s="3" t="s">
        <v>4226</v>
      </c>
      <c r="P5045" s="3" t="s">
        <v>41</v>
      </c>
      <c r="Q5045" s="3" t="s">
        <v>5768</v>
      </c>
      <c r="R5045" s="3" t="s">
        <v>6673</v>
      </c>
      <c r="S5045" s="3" t="s">
        <v>6674</v>
      </c>
      <c r="T5045" s="3" t="s">
        <v>5782</v>
      </c>
      <c r="X5045" s="3">
        <v>5043</v>
      </c>
      <c r="Y5045" s="3">
        <v>77095</v>
      </c>
    </row>
    <row r="5046" spans="2:25" x14ac:dyDescent="0.35">
      <c r="B5046" s="3">
        <v>5044</v>
      </c>
      <c r="C5046" s="3" t="s">
        <v>4226</v>
      </c>
      <c r="D5046" s="3" t="s">
        <v>1589</v>
      </c>
      <c r="H5046" s="3" t="s">
        <v>4226</v>
      </c>
      <c r="I5046" s="3" t="s">
        <v>1589</v>
      </c>
      <c r="J5046" s="9">
        <v>41703</v>
      </c>
      <c r="K5046" s="9">
        <v>41705</v>
      </c>
      <c r="O5046" s="3" t="s">
        <v>4226</v>
      </c>
      <c r="P5046" s="3" t="s">
        <v>1589</v>
      </c>
      <c r="Q5046" s="3" t="s">
        <v>5768</v>
      </c>
      <c r="R5046" s="3" t="s">
        <v>6673</v>
      </c>
      <c r="S5046" s="3" t="s">
        <v>6674</v>
      </c>
      <c r="T5046" s="3" t="s">
        <v>5782</v>
      </c>
      <c r="X5046" s="3">
        <v>5044</v>
      </c>
      <c r="Y5046" s="3">
        <v>77095</v>
      </c>
    </row>
    <row r="5047" spans="2:25" x14ac:dyDescent="0.35">
      <c r="B5047" s="3">
        <v>5045</v>
      </c>
      <c r="C5047" s="3" t="s">
        <v>4226</v>
      </c>
      <c r="D5047" s="3" t="s">
        <v>2334</v>
      </c>
      <c r="H5047" s="3" t="s">
        <v>4226</v>
      </c>
      <c r="I5047" s="3" t="s">
        <v>2334</v>
      </c>
      <c r="J5047" s="9">
        <v>41703</v>
      </c>
      <c r="K5047" s="9">
        <v>41705</v>
      </c>
      <c r="O5047" s="3" t="s">
        <v>4226</v>
      </c>
      <c r="P5047" s="3" t="s">
        <v>2334</v>
      </c>
      <c r="Q5047" s="3" t="s">
        <v>5768</v>
      </c>
      <c r="R5047" s="3" t="s">
        <v>6673</v>
      </c>
      <c r="S5047" s="3" t="s">
        <v>6674</v>
      </c>
      <c r="T5047" s="3" t="s">
        <v>5782</v>
      </c>
      <c r="X5047" s="3">
        <v>5045</v>
      </c>
      <c r="Y5047" s="3">
        <v>77095</v>
      </c>
    </row>
    <row r="5048" spans="2:25" x14ac:dyDescent="0.35">
      <c r="B5048" s="3">
        <v>5046</v>
      </c>
      <c r="C5048" s="3" t="s">
        <v>4227</v>
      </c>
      <c r="D5048" s="3" t="s">
        <v>1323</v>
      </c>
      <c r="H5048" s="3" t="s">
        <v>4227</v>
      </c>
      <c r="I5048" s="3" t="s">
        <v>1323</v>
      </c>
      <c r="J5048" s="9">
        <v>41177</v>
      </c>
      <c r="K5048" s="9">
        <v>41181</v>
      </c>
      <c r="O5048" s="3" t="s">
        <v>4227</v>
      </c>
      <c r="P5048" s="3" t="s">
        <v>1323</v>
      </c>
      <c r="Q5048" s="3" t="s">
        <v>5772</v>
      </c>
      <c r="R5048" s="3" t="s">
        <v>6729</v>
      </c>
      <c r="S5048" s="3" t="s">
        <v>6730</v>
      </c>
      <c r="T5048" s="3" t="s">
        <v>5775</v>
      </c>
      <c r="X5048" s="3">
        <v>5046</v>
      </c>
      <c r="Y5048" s="3">
        <v>6450</v>
      </c>
    </row>
    <row r="5049" spans="2:25" x14ac:dyDescent="0.35">
      <c r="B5049" s="3">
        <v>5047</v>
      </c>
      <c r="C5049" s="3" t="s">
        <v>4227</v>
      </c>
      <c r="D5049" s="3" t="s">
        <v>475</v>
      </c>
      <c r="H5049" s="3" t="s">
        <v>4227</v>
      </c>
      <c r="I5049" s="3" t="s">
        <v>475</v>
      </c>
      <c r="J5049" s="9">
        <v>41177</v>
      </c>
      <c r="K5049" s="9">
        <v>41181</v>
      </c>
      <c r="O5049" s="3" t="s">
        <v>4227</v>
      </c>
      <c r="P5049" s="3" t="s">
        <v>475</v>
      </c>
      <c r="Q5049" s="3" t="s">
        <v>5772</v>
      </c>
      <c r="R5049" s="3" t="s">
        <v>6729</v>
      </c>
      <c r="S5049" s="3" t="s">
        <v>6730</v>
      </c>
      <c r="T5049" s="3" t="s">
        <v>5775</v>
      </c>
      <c r="X5049" s="3">
        <v>5047</v>
      </c>
      <c r="Y5049" s="3">
        <v>6450</v>
      </c>
    </row>
    <row r="5050" spans="2:25" x14ac:dyDescent="0.35">
      <c r="B5050" s="3">
        <v>5048</v>
      </c>
      <c r="C5050" s="3" t="s">
        <v>4227</v>
      </c>
      <c r="D5050" s="3" t="s">
        <v>107</v>
      </c>
      <c r="H5050" s="3" t="s">
        <v>4227</v>
      </c>
      <c r="I5050" s="3" t="s">
        <v>107</v>
      </c>
      <c r="J5050" s="9">
        <v>41177</v>
      </c>
      <c r="K5050" s="9">
        <v>41181</v>
      </c>
      <c r="O5050" s="3" t="s">
        <v>4227</v>
      </c>
      <c r="P5050" s="3" t="s">
        <v>107</v>
      </c>
      <c r="Q5050" s="3" t="s">
        <v>5772</v>
      </c>
      <c r="R5050" s="3" t="s">
        <v>6729</v>
      </c>
      <c r="S5050" s="3" t="s">
        <v>6730</v>
      </c>
      <c r="T5050" s="3" t="s">
        <v>5775</v>
      </c>
      <c r="X5050" s="3">
        <v>5048</v>
      </c>
      <c r="Y5050" s="3">
        <v>6450</v>
      </c>
    </row>
    <row r="5051" spans="2:25" x14ac:dyDescent="0.35">
      <c r="B5051" s="3">
        <v>5049</v>
      </c>
      <c r="C5051" s="3" t="s">
        <v>4228</v>
      </c>
      <c r="D5051" s="3" t="s">
        <v>1342</v>
      </c>
      <c r="H5051" s="3" t="s">
        <v>4228</v>
      </c>
      <c r="I5051" s="3" t="s">
        <v>1342</v>
      </c>
      <c r="J5051" s="9">
        <v>41262</v>
      </c>
      <c r="K5051" s="9">
        <v>41266</v>
      </c>
      <c r="O5051" s="3" t="s">
        <v>4228</v>
      </c>
      <c r="P5051" s="3" t="s">
        <v>1342</v>
      </c>
      <c r="Q5051" s="3" t="s">
        <v>5768</v>
      </c>
      <c r="R5051" s="3" t="s">
        <v>7037</v>
      </c>
      <c r="S5051" s="3" t="s">
        <v>7038</v>
      </c>
      <c r="T5051" s="3" t="s">
        <v>5775</v>
      </c>
      <c r="X5051" s="3">
        <v>5049</v>
      </c>
      <c r="Y5051" s="3">
        <v>60025</v>
      </c>
    </row>
    <row r="5052" spans="2:25" x14ac:dyDescent="0.35">
      <c r="B5052" s="3">
        <v>5050</v>
      </c>
      <c r="C5052" s="3" t="s">
        <v>4229</v>
      </c>
      <c r="D5052" s="3" t="s">
        <v>2731</v>
      </c>
      <c r="H5052" s="3" t="s">
        <v>4229</v>
      </c>
      <c r="I5052" s="3" t="s">
        <v>2731</v>
      </c>
      <c r="J5052" s="9">
        <v>41190</v>
      </c>
      <c r="K5052" s="9">
        <v>41195</v>
      </c>
      <c r="O5052" s="3" t="s">
        <v>4229</v>
      </c>
      <c r="P5052" s="3" t="s">
        <v>2731</v>
      </c>
      <c r="Q5052" s="3" t="s">
        <v>5772</v>
      </c>
      <c r="R5052" s="3" t="s">
        <v>6935</v>
      </c>
      <c r="S5052" s="3" t="s">
        <v>6936</v>
      </c>
      <c r="T5052" s="3" t="s">
        <v>5775</v>
      </c>
      <c r="X5052" s="3">
        <v>5050</v>
      </c>
      <c r="Y5052" s="3">
        <v>77036</v>
      </c>
    </row>
    <row r="5053" spans="2:25" x14ac:dyDescent="0.35">
      <c r="B5053" s="3">
        <v>5051</v>
      </c>
      <c r="C5053" s="3" t="s">
        <v>4230</v>
      </c>
      <c r="D5053" s="3" t="s">
        <v>105</v>
      </c>
      <c r="H5053" s="3" t="s">
        <v>4230</v>
      </c>
      <c r="I5053" s="3" t="s">
        <v>105</v>
      </c>
      <c r="J5053" s="9">
        <v>41852</v>
      </c>
      <c r="K5053" s="9">
        <v>41855</v>
      </c>
      <c r="O5053" s="3" t="s">
        <v>4230</v>
      </c>
      <c r="P5053" s="3" t="s">
        <v>105</v>
      </c>
      <c r="Q5053" s="3" t="s">
        <v>5801</v>
      </c>
      <c r="R5053" s="3" t="s">
        <v>6991</v>
      </c>
      <c r="S5053" s="3" t="s">
        <v>6992</v>
      </c>
      <c r="T5053" s="3" t="s">
        <v>5775</v>
      </c>
      <c r="X5053" s="3">
        <v>5051</v>
      </c>
      <c r="Y5053" s="3">
        <v>94110</v>
      </c>
    </row>
    <row r="5054" spans="2:25" x14ac:dyDescent="0.35">
      <c r="B5054" s="3">
        <v>5052</v>
      </c>
      <c r="C5054" s="3" t="s">
        <v>4230</v>
      </c>
      <c r="D5054" s="3" t="s">
        <v>1843</v>
      </c>
      <c r="H5054" s="3" t="s">
        <v>4230</v>
      </c>
      <c r="I5054" s="3" t="s">
        <v>1843</v>
      </c>
      <c r="J5054" s="9">
        <v>41852</v>
      </c>
      <c r="K5054" s="9">
        <v>41855</v>
      </c>
      <c r="O5054" s="3" t="s">
        <v>4230</v>
      </c>
      <c r="P5054" s="3" t="s">
        <v>1843</v>
      </c>
      <c r="Q5054" s="3" t="s">
        <v>5801</v>
      </c>
      <c r="R5054" s="3" t="s">
        <v>6991</v>
      </c>
      <c r="S5054" s="3" t="s">
        <v>6992</v>
      </c>
      <c r="T5054" s="3" t="s">
        <v>5775</v>
      </c>
      <c r="X5054" s="3">
        <v>5052</v>
      </c>
      <c r="Y5054" s="3">
        <v>94110</v>
      </c>
    </row>
    <row r="5055" spans="2:25" x14ac:dyDescent="0.35">
      <c r="B5055" s="3">
        <v>5053</v>
      </c>
      <c r="C5055" s="3" t="s">
        <v>4231</v>
      </c>
      <c r="D5055" s="3" t="s">
        <v>1863</v>
      </c>
      <c r="H5055" s="3" t="s">
        <v>4231</v>
      </c>
      <c r="I5055" s="3" t="s">
        <v>1863</v>
      </c>
      <c r="J5055" s="9">
        <v>40760</v>
      </c>
      <c r="K5055" s="9">
        <v>40766</v>
      </c>
      <c r="O5055" s="3" t="s">
        <v>4231</v>
      </c>
      <c r="P5055" s="3" t="s">
        <v>1863</v>
      </c>
      <c r="Q5055" s="3" t="s">
        <v>5772</v>
      </c>
      <c r="R5055" s="3" t="s">
        <v>5878</v>
      </c>
      <c r="S5055" s="3" t="s">
        <v>5879</v>
      </c>
      <c r="T5055" s="3" t="s">
        <v>5771</v>
      </c>
      <c r="X5055" s="3">
        <v>5053</v>
      </c>
      <c r="Y5055" s="3">
        <v>10009</v>
      </c>
    </row>
    <row r="5056" spans="2:25" x14ac:dyDescent="0.35">
      <c r="B5056" s="3">
        <v>5054</v>
      </c>
      <c r="C5056" s="3" t="s">
        <v>4231</v>
      </c>
      <c r="D5056" s="3" t="s">
        <v>2976</v>
      </c>
      <c r="H5056" s="3" t="s">
        <v>4231</v>
      </c>
      <c r="I5056" s="3" t="s">
        <v>2976</v>
      </c>
      <c r="J5056" s="9">
        <v>40760</v>
      </c>
      <c r="K5056" s="9">
        <v>40766</v>
      </c>
      <c r="O5056" s="3" t="s">
        <v>4231</v>
      </c>
      <c r="P5056" s="3" t="s">
        <v>2976</v>
      </c>
      <c r="Q5056" s="3" t="s">
        <v>5772</v>
      </c>
      <c r="R5056" s="3" t="s">
        <v>5878</v>
      </c>
      <c r="S5056" s="3" t="s">
        <v>5879</v>
      </c>
      <c r="T5056" s="3" t="s">
        <v>5771</v>
      </c>
      <c r="X5056" s="3">
        <v>5054</v>
      </c>
      <c r="Y5056" s="3">
        <v>10009</v>
      </c>
    </row>
    <row r="5057" spans="2:25" x14ac:dyDescent="0.35">
      <c r="B5057" s="3">
        <v>5055</v>
      </c>
      <c r="C5057" s="3" t="s">
        <v>4232</v>
      </c>
      <c r="D5057" s="3" t="s">
        <v>2595</v>
      </c>
      <c r="H5057" s="3" t="s">
        <v>4232</v>
      </c>
      <c r="I5057" s="3" t="s">
        <v>2595</v>
      </c>
      <c r="J5057" s="9">
        <v>41774</v>
      </c>
      <c r="K5057" s="9">
        <v>41777</v>
      </c>
      <c r="O5057" s="3" t="s">
        <v>4232</v>
      </c>
      <c r="P5057" s="3" t="s">
        <v>2595</v>
      </c>
      <c r="Q5057" s="3" t="s">
        <v>5801</v>
      </c>
      <c r="R5057" s="3" t="s">
        <v>6947</v>
      </c>
      <c r="S5057" s="3" t="s">
        <v>6948</v>
      </c>
      <c r="T5057" s="3" t="s">
        <v>5771</v>
      </c>
      <c r="X5057" s="3">
        <v>5055</v>
      </c>
      <c r="Y5057" s="3">
        <v>21215</v>
      </c>
    </row>
    <row r="5058" spans="2:25" x14ac:dyDescent="0.35">
      <c r="B5058" s="3">
        <v>5056</v>
      </c>
      <c r="C5058" s="3" t="s">
        <v>4232</v>
      </c>
      <c r="D5058" s="3" t="s">
        <v>508</v>
      </c>
      <c r="H5058" s="3" t="s">
        <v>4232</v>
      </c>
      <c r="I5058" s="3" t="s">
        <v>508</v>
      </c>
      <c r="J5058" s="9">
        <v>41774</v>
      </c>
      <c r="K5058" s="9">
        <v>41777</v>
      </c>
      <c r="O5058" s="3" t="s">
        <v>4232</v>
      </c>
      <c r="P5058" s="3" t="s">
        <v>508</v>
      </c>
      <c r="Q5058" s="3" t="s">
        <v>5801</v>
      </c>
      <c r="R5058" s="3" t="s">
        <v>6947</v>
      </c>
      <c r="S5058" s="3" t="s">
        <v>6948</v>
      </c>
      <c r="T5058" s="3" t="s">
        <v>5771</v>
      </c>
      <c r="X5058" s="3">
        <v>5056</v>
      </c>
      <c r="Y5058" s="3">
        <v>21215</v>
      </c>
    </row>
    <row r="5059" spans="2:25" x14ac:dyDescent="0.35">
      <c r="B5059" s="3">
        <v>5057</v>
      </c>
      <c r="C5059" s="3" t="s">
        <v>4232</v>
      </c>
      <c r="D5059" s="3" t="s">
        <v>2430</v>
      </c>
      <c r="H5059" s="3" t="s">
        <v>4232</v>
      </c>
      <c r="I5059" s="3" t="s">
        <v>2430</v>
      </c>
      <c r="J5059" s="9">
        <v>41774</v>
      </c>
      <c r="K5059" s="9">
        <v>41777</v>
      </c>
      <c r="O5059" s="3" t="s">
        <v>4232</v>
      </c>
      <c r="P5059" s="3" t="s">
        <v>2430</v>
      </c>
      <c r="Q5059" s="3" t="s">
        <v>5801</v>
      </c>
      <c r="R5059" s="3" t="s">
        <v>6947</v>
      </c>
      <c r="S5059" s="3" t="s">
        <v>6948</v>
      </c>
      <c r="T5059" s="3" t="s">
        <v>5771</v>
      </c>
      <c r="X5059" s="3">
        <v>5057</v>
      </c>
      <c r="Y5059" s="3">
        <v>21215</v>
      </c>
    </row>
    <row r="5060" spans="2:25" x14ac:dyDescent="0.35">
      <c r="B5060" s="3">
        <v>5058</v>
      </c>
      <c r="C5060" s="3" t="s">
        <v>4232</v>
      </c>
      <c r="D5060" s="3" t="s">
        <v>1486</v>
      </c>
      <c r="H5060" s="3" t="s">
        <v>4232</v>
      </c>
      <c r="I5060" s="3" t="s">
        <v>1486</v>
      </c>
      <c r="J5060" s="9">
        <v>41774</v>
      </c>
      <c r="K5060" s="9">
        <v>41777</v>
      </c>
      <c r="O5060" s="3" t="s">
        <v>4232</v>
      </c>
      <c r="P5060" s="3" t="s">
        <v>1486</v>
      </c>
      <c r="Q5060" s="3" t="s">
        <v>5801</v>
      </c>
      <c r="R5060" s="3" t="s">
        <v>6947</v>
      </c>
      <c r="S5060" s="3" t="s">
        <v>6948</v>
      </c>
      <c r="T5060" s="3" t="s">
        <v>5771</v>
      </c>
      <c r="X5060" s="3">
        <v>5058</v>
      </c>
      <c r="Y5060" s="3">
        <v>21215</v>
      </c>
    </row>
    <row r="5061" spans="2:25" x14ac:dyDescent="0.35">
      <c r="B5061" s="3">
        <v>5059</v>
      </c>
      <c r="C5061" s="3" t="s">
        <v>4232</v>
      </c>
      <c r="D5061" s="3" t="s">
        <v>2904</v>
      </c>
      <c r="H5061" s="3" t="s">
        <v>4232</v>
      </c>
      <c r="I5061" s="3" t="s">
        <v>2904</v>
      </c>
      <c r="J5061" s="9">
        <v>41774</v>
      </c>
      <c r="K5061" s="9">
        <v>41777</v>
      </c>
      <c r="O5061" s="3" t="s">
        <v>4232</v>
      </c>
      <c r="P5061" s="3" t="s">
        <v>2904</v>
      </c>
      <c r="Q5061" s="3" t="s">
        <v>5801</v>
      </c>
      <c r="R5061" s="3" t="s">
        <v>6947</v>
      </c>
      <c r="S5061" s="3" t="s">
        <v>6948</v>
      </c>
      <c r="T5061" s="3" t="s">
        <v>5771</v>
      </c>
      <c r="X5061" s="3">
        <v>5059</v>
      </c>
      <c r="Y5061" s="3">
        <v>21215</v>
      </c>
    </row>
    <row r="5062" spans="2:25" x14ac:dyDescent="0.35">
      <c r="B5062" s="3">
        <v>5060</v>
      </c>
      <c r="C5062" s="3" t="s">
        <v>4232</v>
      </c>
      <c r="D5062" s="3" t="s">
        <v>227</v>
      </c>
      <c r="H5062" s="3" t="s">
        <v>4232</v>
      </c>
      <c r="I5062" s="3" t="s">
        <v>227</v>
      </c>
      <c r="J5062" s="9">
        <v>41774</v>
      </c>
      <c r="K5062" s="9">
        <v>41777</v>
      </c>
      <c r="O5062" s="3" t="s">
        <v>4232</v>
      </c>
      <c r="P5062" s="3" t="s">
        <v>227</v>
      </c>
      <c r="Q5062" s="3" t="s">
        <v>5801</v>
      </c>
      <c r="R5062" s="3" t="s">
        <v>6947</v>
      </c>
      <c r="S5062" s="3" t="s">
        <v>6948</v>
      </c>
      <c r="T5062" s="3" t="s">
        <v>5771</v>
      </c>
      <c r="X5062" s="3">
        <v>5060</v>
      </c>
      <c r="Y5062" s="3">
        <v>21215</v>
      </c>
    </row>
    <row r="5063" spans="2:25" x14ac:dyDescent="0.35">
      <c r="B5063" s="3">
        <v>5061</v>
      </c>
      <c r="C5063" s="3" t="s">
        <v>4233</v>
      </c>
      <c r="D5063" s="3" t="s">
        <v>3825</v>
      </c>
      <c r="H5063" s="3" t="s">
        <v>4233</v>
      </c>
      <c r="I5063" s="3" t="s">
        <v>3825</v>
      </c>
      <c r="J5063" s="9">
        <v>41226</v>
      </c>
      <c r="K5063" s="9">
        <v>41230</v>
      </c>
      <c r="O5063" s="3" t="s">
        <v>4233</v>
      </c>
      <c r="P5063" s="3" t="s">
        <v>3825</v>
      </c>
      <c r="Q5063" s="3" t="s">
        <v>5772</v>
      </c>
      <c r="R5063" s="3" t="s">
        <v>6117</v>
      </c>
      <c r="S5063" s="3" t="s">
        <v>6118</v>
      </c>
      <c r="T5063" s="3" t="s">
        <v>5775</v>
      </c>
      <c r="X5063" s="3">
        <v>5061</v>
      </c>
      <c r="Y5063" s="3">
        <v>37087</v>
      </c>
    </row>
    <row r="5064" spans="2:25" x14ac:dyDescent="0.35">
      <c r="B5064" s="3">
        <v>5062</v>
      </c>
      <c r="C5064" s="3" t="s">
        <v>4234</v>
      </c>
      <c r="D5064" s="3" t="s">
        <v>2952</v>
      </c>
      <c r="H5064" s="3" t="s">
        <v>4234</v>
      </c>
      <c r="I5064" s="3" t="s">
        <v>2952</v>
      </c>
      <c r="J5064" s="9">
        <v>41782</v>
      </c>
      <c r="K5064" s="9">
        <v>41785</v>
      </c>
      <c r="O5064" s="3" t="s">
        <v>4234</v>
      </c>
      <c r="P5064" s="3" t="s">
        <v>2952</v>
      </c>
      <c r="Q5064" s="3" t="s">
        <v>5768</v>
      </c>
      <c r="R5064" s="3" t="s">
        <v>5795</v>
      </c>
      <c r="S5064" s="3" t="s">
        <v>5796</v>
      </c>
      <c r="T5064" s="3" t="s">
        <v>5775</v>
      </c>
      <c r="X5064" s="3">
        <v>5062</v>
      </c>
      <c r="Y5064" s="3">
        <v>90008</v>
      </c>
    </row>
    <row r="5065" spans="2:25" x14ac:dyDescent="0.35">
      <c r="B5065" s="3">
        <v>5063</v>
      </c>
      <c r="C5065" s="3" t="s">
        <v>4235</v>
      </c>
      <c r="D5065" s="3" t="s">
        <v>479</v>
      </c>
      <c r="H5065" s="3" t="s">
        <v>4235</v>
      </c>
      <c r="I5065" s="3" t="s">
        <v>479</v>
      </c>
      <c r="J5065" s="9">
        <v>41611</v>
      </c>
      <c r="K5065" s="9">
        <v>41617</v>
      </c>
      <c r="O5065" s="3" t="s">
        <v>4235</v>
      </c>
      <c r="P5065" s="3" t="s">
        <v>479</v>
      </c>
      <c r="Q5065" s="3" t="s">
        <v>5772</v>
      </c>
      <c r="R5065" s="3" t="s">
        <v>6595</v>
      </c>
      <c r="S5065" s="3" t="s">
        <v>6596</v>
      </c>
      <c r="T5065" s="3" t="s">
        <v>5782</v>
      </c>
      <c r="X5065" s="3">
        <v>5063</v>
      </c>
      <c r="Y5065" s="3">
        <v>2908</v>
      </c>
    </row>
    <row r="5066" spans="2:25" x14ac:dyDescent="0.35">
      <c r="B5066" s="3">
        <v>5064</v>
      </c>
      <c r="C5066" s="3" t="s">
        <v>4235</v>
      </c>
      <c r="D5066" s="3" t="s">
        <v>1514</v>
      </c>
      <c r="H5066" s="3" t="s">
        <v>4235</v>
      </c>
      <c r="I5066" s="3" t="s">
        <v>1514</v>
      </c>
      <c r="J5066" s="9">
        <v>41611</v>
      </c>
      <c r="K5066" s="9">
        <v>41617</v>
      </c>
      <c r="O5066" s="3" t="s">
        <v>4235</v>
      </c>
      <c r="P5066" s="3" t="s">
        <v>1514</v>
      </c>
      <c r="Q5066" s="3" t="s">
        <v>5772</v>
      </c>
      <c r="R5066" s="3" t="s">
        <v>6595</v>
      </c>
      <c r="S5066" s="3" t="s">
        <v>6596</v>
      </c>
      <c r="T5066" s="3" t="s">
        <v>5782</v>
      </c>
      <c r="X5066" s="3">
        <v>5064</v>
      </c>
      <c r="Y5066" s="3">
        <v>2908</v>
      </c>
    </row>
    <row r="5067" spans="2:25" x14ac:dyDescent="0.35">
      <c r="B5067" s="3">
        <v>5065</v>
      </c>
      <c r="C5067" s="3" t="s">
        <v>4235</v>
      </c>
      <c r="D5067" s="3" t="s">
        <v>526</v>
      </c>
      <c r="H5067" s="3" t="s">
        <v>4235</v>
      </c>
      <c r="I5067" s="3" t="s">
        <v>526</v>
      </c>
      <c r="J5067" s="9">
        <v>41611</v>
      </c>
      <c r="K5067" s="9">
        <v>41617</v>
      </c>
      <c r="O5067" s="3" t="s">
        <v>4235</v>
      </c>
      <c r="P5067" s="3" t="s">
        <v>526</v>
      </c>
      <c r="Q5067" s="3" t="s">
        <v>5772</v>
      </c>
      <c r="R5067" s="3" t="s">
        <v>6595</v>
      </c>
      <c r="S5067" s="3" t="s">
        <v>6596</v>
      </c>
      <c r="T5067" s="3" t="s">
        <v>5782</v>
      </c>
      <c r="X5067" s="3">
        <v>5065</v>
      </c>
      <c r="Y5067" s="3">
        <v>2908</v>
      </c>
    </row>
    <row r="5068" spans="2:25" x14ac:dyDescent="0.35">
      <c r="B5068" s="3">
        <v>5066</v>
      </c>
      <c r="C5068" s="3" t="s">
        <v>4236</v>
      </c>
      <c r="D5068" s="3" t="s">
        <v>1342</v>
      </c>
      <c r="H5068" s="3" t="s">
        <v>4236</v>
      </c>
      <c r="I5068" s="3" t="s">
        <v>1342</v>
      </c>
      <c r="J5068" s="9">
        <v>41150</v>
      </c>
      <c r="K5068" s="9">
        <v>41154</v>
      </c>
      <c r="O5068" s="3" t="s">
        <v>4236</v>
      </c>
      <c r="P5068" s="3" t="s">
        <v>1342</v>
      </c>
      <c r="Q5068" s="3" t="s">
        <v>5772</v>
      </c>
      <c r="R5068" s="3" t="s">
        <v>6997</v>
      </c>
      <c r="S5068" s="3" t="s">
        <v>6998</v>
      </c>
      <c r="T5068" s="3" t="s">
        <v>5782</v>
      </c>
      <c r="X5068" s="3">
        <v>5066</v>
      </c>
      <c r="Y5068" s="3">
        <v>48234</v>
      </c>
    </row>
    <row r="5069" spans="2:25" x14ac:dyDescent="0.35">
      <c r="B5069" s="3">
        <v>5067</v>
      </c>
      <c r="C5069" s="3" t="s">
        <v>4236</v>
      </c>
      <c r="D5069" s="3" t="s">
        <v>1311</v>
      </c>
      <c r="H5069" s="3" t="s">
        <v>4236</v>
      </c>
      <c r="I5069" s="3" t="s">
        <v>1311</v>
      </c>
      <c r="J5069" s="9">
        <v>41150</v>
      </c>
      <c r="K5069" s="9">
        <v>41154</v>
      </c>
      <c r="O5069" s="3" t="s">
        <v>4236</v>
      </c>
      <c r="P5069" s="3" t="s">
        <v>1311</v>
      </c>
      <c r="Q5069" s="3" t="s">
        <v>5772</v>
      </c>
      <c r="R5069" s="3" t="s">
        <v>6997</v>
      </c>
      <c r="S5069" s="3" t="s">
        <v>6998</v>
      </c>
      <c r="T5069" s="3" t="s">
        <v>5782</v>
      </c>
      <c r="X5069" s="3">
        <v>5067</v>
      </c>
      <c r="Y5069" s="3">
        <v>48234</v>
      </c>
    </row>
    <row r="5070" spans="2:25" x14ac:dyDescent="0.35">
      <c r="B5070" s="3">
        <v>5068</v>
      </c>
      <c r="C5070" s="3" t="s">
        <v>4237</v>
      </c>
      <c r="D5070" s="3" t="s">
        <v>352</v>
      </c>
      <c r="H5070" s="3" t="s">
        <v>4237</v>
      </c>
      <c r="I5070" s="3" t="s">
        <v>352</v>
      </c>
      <c r="J5070" s="9">
        <v>40700</v>
      </c>
      <c r="K5070" s="9">
        <v>40704</v>
      </c>
      <c r="O5070" s="3" t="s">
        <v>4237</v>
      </c>
      <c r="P5070" s="3" t="s">
        <v>352</v>
      </c>
      <c r="Q5070" s="3" t="s">
        <v>5772</v>
      </c>
      <c r="R5070" s="3" t="s">
        <v>7111</v>
      </c>
      <c r="S5070" s="3" t="s">
        <v>7112</v>
      </c>
      <c r="T5070" s="3" t="s">
        <v>5782</v>
      </c>
      <c r="X5070" s="3">
        <v>5068</v>
      </c>
      <c r="Y5070" s="3">
        <v>77070</v>
      </c>
    </row>
    <row r="5071" spans="2:25" x14ac:dyDescent="0.35">
      <c r="B5071" s="3">
        <v>5069</v>
      </c>
      <c r="C5071" s="3" t="s">
        <v>4238</v>
      </c>
      <c r="D5071" s="3" t="s">
        <v>4239</v>
      </c>
      <c r="H5071" s="3" t="s">
        <v>4238</v>
      </c>
      <c r="I5071" s="3" t="s">
        <v>4239</v>
      </c>
      <c r="J5071" s="9">
        <v>40558</v>
      </c>
      <c r="K5071" s="9">
        <v>40559</v>
      </c>
      <c r="O5071" s="3" t="s">
        <v>4238</v>
      </c>
      <c r="P5071" s="3" t="s">
        <v>4239</v>
      </c>
      <c r="Q5071" s="3" t="s">
        <v>5801</v>
      </c>
      <c r="R5071" s="3" t="s">
        <v>5824</v>
      </c>
      <c r="S5071" s="3" t="s">
        <v>5825</v>
      </c>
      <c r="T5071" s="3" t="s">
        <v>5771</v>
      </c>
      <c r="X5071" s="3">
        <v>5069</v>
      </c>
      <c r="Y5071" s="3">
        <v>19140</v>
      </c>
    </row>
    <row r="5072" spans="2:25" x14ac:dyDescent="0.35">
      <c r="B5072" s="3">
        <v>5070</v>
      </c>
      <c r="C5072" s="3" t="s">
        <v>4240</v>
      </c>
      <c r="D5072" s="3" t="s">
        <v>1182</v>
      </c>
      <c r="H5072" s="3" t="s">
        <v>4240</v>
      </c>
      <c r="I5072" s="3" t="s">
        <v>1182</v>
      </c>
      <c r="J5072" s="9">
        <v>41794</v>
      </c>
      <c r="K5072" s="9">
        <v>41801</v>
      </c>
      <c r="O5072" s="3" t="s">
        <v>4240</v>
      </c>
      <c r="P5072" s="3" t="s">
        <v>1182</v>
      </c>
      <c r="Q5072" s="3" t="s">
        <v>5772</v>
      </c>
      <c r="R5072" s="3" t="s">
        <v>7201</v>
      </c>
      <c r="S5072" s="3" t="s">
        <v>7202</v>
      </c>
      <c r="T5072" s="3" t="s">
        <v>5775</v>
      </c>
      <c r="X5072" s="3">
        <v>5070</v>
      </c>
      <c r="Y5072" s="3">
        <v>33024</v>
      </c>
    </row>
    <row r="5073" spans="2:25" x14ac:dyDescent="0.35">
      <c r="B5073" s="3">
        <v>5071</v>
      </c>
      <c r="C5073" s="3" t="s">
        <v>4240</v>
      </c>
      <c r="D5073" s="3" t="s">
        <v>214</v>
      </c>
      <c r="H5073" s="3" t="s">
        <v>4240</v>
      </c>
      <c r="I5073" s="3" t="s">
        <v>214</v>
      </c>
      <c r="J5073" s="9">
        <v>41794</v>
      </c>
      <c r="K5073" s="9">
        <v>41801</v>
      </c>
      <c r="O5073" s="3" t="s">
        <v>4240</v>
      </c>
      <c r="P5073" s="3" t="s">
        <v>214</v>
      </c>
      <c r="Q5073" s="3" t="s">
        <v>5772</v>
      </c>
      <c r="R5073" s="3" t="s">
        <v>7201</v>
      </c>
      <c r="S5073" s="3" t="s">
        <v>7202</v>
      </c>
      <c r="T5073" s="3" t="s">
        <v>5775</v>
      </c>
      <c r="X5073" s="3">
        <v>5071</v>
      </c>
      <c r="Y5073" s="3">
        <v>33024</v>
      </c>
    </row>
    <row r="5074" spans="2:25" x14ac:dyDescent="0.35">
      <c r="B5074" s="3">
        <v>5072</v>
      </c>
      <c r="C5074" s="3" t="s">
        <v>4240</v>
      </c>
      <c r="D5074" s="3" t="s">
        <v>243</v>
      </c>
      <c r="H5074" s="3" t="s">
        <v>4240</v>
      </c>
      <c r="I5074" s="3" t="s">
        <v>243</v>
      </c>
      <c r="J5074" s="9">
        <v>41794</v>
      </c>
      <c r="K5074" s="9">
        <v>41801</v>
      </c>
      <c r="O5074" s="3" t="s">
        <v>4240</v>
      </c>
      <c r="P5074" s="3" t="s">
        <v>243</v>
      </c>
      <c r="Q5074" s="3" t="s">
        <v>5772</v>
      </c>
      <c r="R5074" s="3" t="s">
        <v>7201</v>
      </c>
      <c r="S5074" s="3" t="s">
        <v>7202</v>
      </c>
      <c r="T5074" s="3" t="s">
        <v>5775</v>
      </c>
      <c r="X5074" s="3">
        <v>5072</v>
      </c>
      <c r="Y5074" s="3">
        <v>33024</v>
      </c>
    </row>
    <row r="5075" spans="2:25" x14ac:dyDescent="0.35">
      <c r="B5075" s="3">
        <v>5073</v>
      </c>
      <c r="C5075" s="3" t="s">
        <v>4240</v>
      </c>
      <c r="D5075" s="3" t="s">
        <v>1693</v>
      </c>
      <c r="H5075" s="3" t="s">
        <v>4240</v>
      </c>
      <c r="I5075" s="3" t="s">
        <v>1693</v>
      </c>
      <c r="J5075" s="9">
        <v>41794</v>
      </c>
      <c r="K5075" s="9">
        <v>41801</v>
      </c>
      <c r="O5075" s="3" t="s">
        <v>4240</v>
      </c>
      <c r="P5075" s="3" t="s">
        <v>1693</v>
      </c>
      <c r="Q5075" s="3" t="s">
        <v>5772</v>
      </c>
      <c r="R5075" s="3" t="s">
        <v>7201</v>
      </c>
      <c r="S5075" s="3" t="s">
        <v>7202</v>
      </c>
      <c r="T5075" s="3" t="s">
        <v>5775</v>
      </c>
      <c r="X5075" s="3">
        <v>5073</v>
      </c>
      <c r="Y5075" s="3">
        <v>33024</v>
      </c>
    </row>
    <row r="5076" spans="2:25" x14ac:dyDescent="0.35">
      <c r="B5076" s="3">
        <v>5074</v>
      </c>
      <c r="C5076" s="3" t="s">
        <v>4240</v>
      </c>
      <c r="D5076" s="3" t="s">
        <v>1514</v>
      </c>
      <c r="H5076" s="3" t="s">
        <v>4240</v>
      </c>
      <c r="I5076" s="3" t="s">
        <v>1514</v>
      </c>
      <c r="J5076" s="9">
        <v>41794</v>
      </c>
      <c r="K5076" s="9">
        <v>41801</v>
      </c>
      <c r="O5076" s="3" t="s">
        <v>4240</v>
      </c>
      <c r="P5076" s="3" t="s">
        <v>1514</v>
      </c>
      <c r="Q5076" s="3" t="s">
        <v>5772</v>
      </c>
      <c r="R5076" s="3" t="s">
        <v>7201</v>
      </c>
      <c r="S5076" s="3" t="s">
        <v>7202</v>
      </c>
      <c r="T5076" s="3" t="s">
        <v>5775</v>
      </c>
      <c r="X5076" s="3">
        <v>5074</v>
      </c>
      <c r="Y5076" s="3">
        <v>33024</v>
      </c>
    </row>
    <row r="5077" spans="2:25" x14ac:dyDescent="0.35">
      <c r="B5077" s="3">
        <v>5075</v>
      </c>
      <c r="C5077" s="3" t="s">
        <v>4240</v>
      </c>
      <c r="D5077" s="3" t="s">
        <v>2018</v>
      </c>
      <c r="H5077" s="3" t="s">
        <v>4240</v>
      </c>
      <c r="I5077" s="3" t="s">
        <v>2018</v>
      </c>
      <c r="J5077" s="9">
        <v>41794</v>
      </c>
      <c r="K5077" s="9">
        <v>41801</v>
      </c>
      <c r="O5077" s="3" t="s">
        <v>4240</v>
      </c>
      <c r="P5077" s="3" t="s">
        <v>2018</v>
      </c>
      <c r="Q5077" s="3" t="s">
        <v>5772</v>
      </c>
      <c r="R5077" s="3" t="s">
        <v>7201</v>
      </c>
      <c r="S5077" s="3" t="s">
        <v>7202</v>
      </c>
      <c r="T5077" s="3" t="s">
        <v>5775</v>
      </c>
      <c r="X5077" s="3">
        <v>5075</v>
      </c>
      <c r="Y5077" s="3">
        <v>33024</v>
      </c>
    </row>
    <row r="5078" spans="2:25" x14ac:dyDescent="0.35">
      <c r="B5078" s="3">
        <v>5076</v>
      </c>
      <c r="C5078" s="3" t="s">
        <v>4240</v>
      </c>
      <c r="D5078" s="3" t="s">
        <v>493</v>
      </c>
      <c r="H5078" s="3" t="s">
        <v>4240</v>
      </c>
      <c r="I5078" s="3" t="s">
        <v>493</v>
      </c>
      <c r="J5078" s="9">
        <v>41794</v>
      </c>
      <c r="K5078" s="9">
        <v>41801</v>
      </c>
      <c r="O5078" s="3" t="s">
        <v>4240</v>
      </c>
      <c r="P5078" s="3" t="s">
        <v>493</v>
      </c>
      <c r="Q5078" s="3" t="s">
        <v>5772</v>
      </c>
      <c r="R5078" s="3" t="s">
        <v>7201</v>
      </c>
      <c r="S5078" s="3" t="s">
        <v>7202</v>
      </c>
      <c r="T5078" s="3" t="s">
        <v>5775</v>
      </c>
      <c r="X5078" s="3">
        <v>5076</v>
      </c>
      <c r="Y5078" s="3">
        <v>33024</v>
      </c>
    </row>
    <row r="5079" spans="2:25" x14ac:dyDescent="0.35">
      <c r="B5079" s="3">
        <v>5077</v>
      </c>
      <c r="C5079" s="3" t="s">
        <v>4240</v>
      </c>
      <c r="D5079" s="3" t="s">
        <v>3019</v>
      </c>
      <c r="H5079" s="3" t="s">
        <v>4240</v>
      </c>
      <c r="I5079" s="3" t="s">
        <v>3019</v>
      </c>
      <c r="J5079" s="9">
        <v>41794</v>
      </c>
      <c r="K5079" s="9">
        <v>41801</v>
      </c>
      <c r="O5079" s="3" t="s">
        <v>4240</v>
      </c>
      <c r="P5079" s="3" t="s">
        <v>3019</v>
      </c>
      <c r="Q5079" s="3" t="s">
        <v>5772</v>
      </c>
      <c r="R5079" s="3" t="s">
        <v>7201</v>
      </c>
      <c r="S5079" s="3" t="s">
        <v>7202</v>
      </c>
      <c r="T5079" s="3" t="s">
        <v>5775</v>
      </c>
      <c r="X5079" s="3">
        <v>5077</v>
      </c>
      <c r="Y5079" s="3">
        <v>33024</v>
      </c>
    </row>
    <row r="5080" spans="2:25" x14ac:dyDescent="0.35">
      <c r="B5080" s="3">
        <v>5078</v>
      </c>
      <c r="C5080" s="3" t="s">
        <v>4241</v>
      </c>
      <c r="D5080" s="3" t="s">
        <v>1134</v>
      </c>
      <c r="H5080" s="3" t="s">
        <v>4241</v>
      </c>
      <c r="I5080" s="3" t="s">
        <v>1134</v>
      </c>
      <c r="J5080" s="9">
        <v>41794</v>
      </c>
      <c r="K5080" s="9">
        <v>41800</v>
      </c>
      <c r="O5080" s="3" t="s">
        <v>4241</v>
      </c>
      <c r="P5080" s="3" t="s">
        <v>1134</v>
      </c>
      <c r="Q5080" s="3" t="s">
        <v>5772</v>
      </c>
      <c r="R5080" s="3" t="s">
        <v>6555</v>
      </c>
      <c r="S5080" s="3" t="s">
        <v>6556</v>
      </c>
      <c r="T5080" s="3" t="s">
        <v>5771</v>
      </c>
      <c r="X5080" s="3">
        <v>5078</v>
      </c>
      <c r="Y5080" s="3">
        <v>10011</v>
      </c>
    </row>
    <row r="5081" spans="2:25" x14ac:dyDescent="0.35">
      <c r="B5081" s="3">
        <v>5079</v>
      </c>
      <c r="C5081" s="3" t="s">
        <v>4241</v>
      </c>
      <c r="D5081" s="3" t="s">
        <v>3655</v>
      </c>
      <c r="H5081" s="3" t="s">
        <v>4241</v>
      </c>
      <c r="I5081" s="3" t="s">
        <v>3655</v>
      </c>
      <c r="J5081" s="9">
        <v>41794</v>
      </c>
      <c r="K5081" s="9">
        <v>41800</v>
      </c>
      <c r="O5081" s="3" t="s">
        <v>4241</v>
      </c>
      <c r="P5081" s="3" t="s">
        <v>3655</v>
      </c>
      <c r="Q5081" s="3" t="s">
        <v>5772</v>
      </c>
      <c r="R5081" s="3" t="s">
        <v>6555</v>
      </c>
      <c r="S5081" s="3" t="s">
        <v>6556</v>
      </c>
      <c r="T5081" s="3" t="s">
        <v>5771</v>
      </c>
      <c r="X5081" s="3">
        <v>5079</v>
      </c>
      <c r="Y5081" s="3">
        <v>10011</v>
      </c>
    </row>
    <row r="5082" spans="2:25" x14ac:dyDescent="0.35">
      <c r="B5082" s="3">
        <v>5080</v>
      </c>
      <c r="C5082" s="3" t="s">
        <v>4241</v>
      </c>
      <c r="D5082" s="3" t="s">
        <v>1275</v>
      </c>
      <c r="H5082" s="3" t="s">
        <v>4241</v>
      </c>
      <c r="I5082" s="3" t="s">
        <v>1275</v>
      </c>
      <c r="J5082" s="9">
        <v>41794</v>
      </c>
      <c r="K5082" s="9">
        <v>41800</v>
      </c>
      <c r="O5082" s="3" t="s">
        <v>4241</v>
      </c>
      <c r="P5082" s="3" t="s">
        <v>1275</v>
      </c>
      <c r="Q5082" s="3" t="s">
        <v>5772</v>
      </c>
      <c r="R5082" s="3" t="s">
        <v>6555</v>
      </c>
      <c r="S5082" s="3" t="s">
        <v>6556</v>
      </c>
      <c r="T5082" s="3" t="s">
        <v>5771</v>
      </c>
      <c r="X5082" s="3">
        <v>5080</v>
      </c>
      <c r="Y5082" s="3">
        <v>10011</v>
      </c>
    </row>
    <row r="5083" spans="2:25" x14ac:dyDescent="0.35">
      <c r="B5083" s="3">
        <v>5081</v>
      </c>
      <c r="C5083" s="3" t="s">
        <v>4242</v>
      </c>
      <c r="D5083" s="3" t="s">
        <v>2365</v>
      </c>
      <c r="H5083" s="3" t="s">
        <v>4242</v>
      </c>
      <c r="I5083" s="3" t="s">
        <v>2365</v>
      </c>
      <c r="J5083" s="9">
        <v>41902</v>
      </c>
      <c r="K5083" s="9">
        <v>41907</v>
      </c>
      <c r="O5083" s="3" t="s">
        <v>4242</v>
      </c>
      <c r="P5083" s="3" t="s">
        <v>2365</v>
      </c>
      <c r="Q5083" s="3" t="s">
        <v>5772</v>
      </c>
      <c r="R5083" s="3" t="s">
        <v>6331</v>
      </c>
      <c r="S5083" s="3" t="s">
        <v>6332</v>
      </c>
      <c r="T5083" s="3" t="s">
        <v>5775</v>
      </c>
      <c r="X5083" s="3">
        <v>5081</v>
      </c>
      <c r="Y5083" s="3">
        <v>10011</v>
      </c>
    </row>
    <row r="5084" spans="2:25" x14ac:dyDescent="0.35">
      <c r="B5084" s="3">
        <v>5082</v>
      </c>
      <c r="C5084" s="3" t="s">
        <v>4243</v>
      </c>
      <c r="D5084" s="3" t="s">
        <v>748</v>
      </c>
      <c r="H5084" s="3" t="s">
        <v>4243</v>
      </c>
      <c r="I5084" s="3" t="s">
        <v>748</v>
      </c>
      <c r="J5084" s="9">
        <v>40801</v>
      </c>
      <c r="K5084" s="9">
        <v>40805</v>
      </c>
      <c r="O5084" s="3" t="s">
        <v>4243</v>
      </c>
      <c r="P5084" s="3" t="s">
        <v>748</v>
      </c>
      <c r="Q5084" s="3" t="s">
        <v>5772</v>
      </c>
      <c r="R5084" s="3" t="s">
        <v>7203</v>
      </c>
      <c r="S5084" s="3" t="s">
        <v>7204</v>
      </c>
      <c r="T5084" s="3" t="s">
        <v>5771</v>
      </c>
      <c r="X5084" s="3">
        <v>5082</v>
      </c>
      <c r="Y5084" s="3">
        <v>19120</v>
      </c>
    </row>
    <row r="5085" spans="2:25" x14ac:dyDescent="0.35">
      <c r="B5085" s="3">
        <v>5083</v>
      </c>
      <c r="C5085" s="3" t="s">
        <v>4244</v>
      </c>
      <c r="D5085" s="3" t="s">
        <v>228</v>
      </c>
      <c r="H5085" s="3" t="s">
        <v>4244</v>
      </c>
      <c r="I5085" s="3" t="s">
        <v>228</v>
      </c>
      <c r="J5085" s="9">
        <v>41599</v>
      </c>
      <c r="K5085" s="9">
        <v>41604</v>
      </c>
      <c r="O5085" s="3" t="s">
        <v>4244</v>
      </c>
      <c r="P5085" s="3" t="s">
        <v>228</v>
      </c>
      <c r="Q5085" s="3" t="s">
        <v>5772</v>
      </c>
      <c r="R5085" s="3" t="s">
        <v>6709</v>
      </c>
      <c r="S5085" s="3" t="s">
        <v>6710</v>
      </c>
      <c r="T5085" s="3" t="s">
        <v>5771</v>
      </c>
      <c r="X5085" s="3">
        <v>5083</v>
      </c>
      <c r="Y5085" s="3">
        <v>32839</v>
      </c>
    </row>
    <row r="5086" spans="2:25" x14ac:dyDescent="0.35">
      <c r="B5086" s="3">
        <v>5084</v>
      </c>
      <c r="C5086" s="3" t="s">
        <v>4244</v>
      </c>
      <c r="D5086" s="3" t="s">
        <v>404</v>
      </c>
      <c r="H5086" s="3" t="s">
        <v>4244</v>
      </c>
      <c r="I5086" s="3" t="s">
        <v>404</v>
      </c>
      <c r="J5086" s="9">
        <v>41599</v>
      </c>
      <c r="K5086" s="9">
        <v>41604</v>
      </c>
      <c r="O5086" s="3" t="s">
        <v>4244</v>
      </c>
      <c r="P5086" s="3" t="s">
        <v>404</v>
      </c>
      <c r="Q5086" s="3" t="s">
        <v>5772</v>
      </c>
      <c r="R5086" s="3" t="s">
        <v>6709</v>
      </c>
      <c r="S5086" s="3" t="s">
        <v>6710</v>
      </c>
      <c r="T5086" s="3" t="s">
        <v>5771</v>
      </c>
      <c r="X5086" s="3">
        <v>5084</v>
      </c>
      <c r="Y5086" s="3">
        <v>32839</v>
      </c>
    </row>
    <row r="5087" spans="2:25" x14ac:dyDescent="0.35">
      <c r="B5087" s="3">
        <v>5085</v>
      </c>
      <c r="C5087" s="3" t="s">
        <v>4244</v>
      </c>
      <c r="D5087" s="3" t="s">
        <v>1545</v>
      </c>
      <c r="H5087" s="3" t="s">
        <v>4244</v>
      </c>
      <c r="I5087" s="3" t="s">
        <v>1545</v>
      </c>
      <c r="J5087" s="9">
        <v>41599</v>
      </c>
      <c r="K5087" s="9">
        <v>41604</v>
      </c>
      <c r="O5087" s="3" t="s">
        <v>4244</v>
      </c>
      <c r="P5087" s="3" t="s">
        <v>1545</v>
      </c>
      <c r="Q5087" s="3" t="s">
        <v>5772</v>
      </c>
      <c r="R5087" s="3" t="s">
        <v>6709</v>
      </c>
      <c r="S5087" s="3" t="s">
        <v>6710</v>
      </c>
      <c r="T5087" s="3" t="s">
        <v>5771</v>
      </c>
      <c r="X5087" s="3">
        <v>5085</v>
      </c>
      <c r="Y5087" s="3">
        <v>32839</v>
      </c>
    </row>
    <row r="5088" spans="2:25" x14ac:dyDescent="0.35">
      <c r="B5088" s="3">
        <v>5086</v>
      </c>
      <c r="C5088" s="3" t="s">
        <v>4245</v>
      </c>
      <c r="D5088" s="3" t="s">
        <v>4246</v>
      </c>
      <c r="H5088" s="3" t="s">
        <v>4245</v>
      </c>
      <c r="I5088" s="3" t="s">
        <v>4246</v>
      </c>
      <c r="J5088" s="9">
        <v>41941</v>
      </c>
      <c r="K5088" s="9">
        <v>41945</v>
      </c>
      <c r="O5088" s="3" t="s">
        <v>4245</v>
      </c>
      <c r="P5088" s="3" t="s">
        <v>4246</v>
      </c>
      <c r="Q5088" s="3" t="s">
        <v>5768</v>
      </c>
      <c r="R5088" s="3" t="s">
        <v>6051</v>
      </c>
      <c r="S5088" s="3" t="s">
        <v>6052</v>
      </c>
      <c r="T5088" s="3" t="s">
        <v>5775</v>
      </c>
      <c r="X5088" s="3">
        <v>5086</v>
      </c>
      <c r="Y5088" s="3">
        <v>77095</v>
      </c>
    </row>
    <row r="5089" spans="2:25" x14ac:dyDescent="0.35">
      <c r="B5089" s="3">
        <v>5087</v>
      </c>
      <c r="C5089" s="3" t="s">
        <v>4245</v>
      </c>
      <c r="D5089" s="3" t="s">
        <v>337</v>
      </c>
      <c r="H5089" s="3" t="s">
        <v>4245</v>
      </c>
      <c r="I5089" s="3" t="s">
        <v>337</v>
      </c>
      <c r="J5089" s="9">
        <v>41941</v>
      </c>
      <c r="K5089" s="9">
        <v>41945</v>
      </c>
      <c r="O5089" s="3" t="s">
        <v>4245</v>
      </c>
      <c r="P5089" s="3" t="s">
        <v>337</v>
      </c>
      <c r="Q5089" s="3" t="s">
        <v>5768</v>
      </c>
      <c r="R5089" s="3" t="s">
        <v>6051</v>
      </c>
      <c r="S5089" s="3" t="s">
        <v>6052</v>
      </c>
      <c r="T5089" s="3" t="s">
        <v>5775</v>
      </c>
      <c r="X5089" s="3">
        <v>5087</v>
      </c>
      <c r="Y5089" s="3">
        <v>77095</v>
      </c>
    </row>
    <row r="5090" spans="2:25" x14ac:dyDescent="0.35">
      <c r="B5090" s="3">
        <v>5088</v>
      </c>
      <c r="C5090" s="3" t="s">
        <v>4245</v>
      </c>
      <c r="D5090" s="3" t="s">
        <v>1311</v>
      </c>
      <c r="H5090" s="3" t="s">
        <v>4245</v>
      </c>
      <c r="I5090" s="3" t="s">
        <v>1311</v>
      </c>
      <c r="J5090" s="9">
        <v>41941</v>
      </c>
      <c r="K5090" s="9">
        <v>41945</v>
      </c>
      <c r="O5090" s="3" t="s">
        <v>4245</v>
      </c>
      <c r="P5090" s="3" t="s">
        <v>1311</v>
      </c>
      <c r="Q5090" s="3" t="s">
        <v>5768</v>
      </c>
      <c r="R5090" s="3" t="s">
        <v>6051</v>
      </c>
      <c r="S5090" s="3" t="s">
        <v>6052</v>
      </c>
      <c r="T5090" s="3" t="s">
        <v>5775</v>
      </c>
      <c r="X5090" s="3">
        <v>5088</v>
      </c>
      <c r="Y5090" s="3">
        <v>77095</v>
      </c>
    </row>
    <row r="5091" spans="2:25" x14ac:dyDescent="0.35">
      <c r="B5091" s="3">
        <v>5089</v>
      </c>
      <c r="C5091" s="3" t="s">
        <v>4247</v>
      </c>
      <c r="D5091" s="3" t="s">
        <v>2561</v>
      </c>
      <c r="H5091" s="3" t="s">
        <v>4247</v>
      </c>
      <c r="I5091" s="3" t="s">
        <v>2561</v>
      </c>
      <c r="J5091" s="9">
        <v>40849</v>
      </c>
      <c r="K5091" s="9">
        <v>40853</v>
      </c>
      <c r="O5091" s="3" t="s">
        <v>4247</v>
      </c>
      <c r="P5091" s="3" t="s">
        <v>2561</v>
      </c>
      <c r="Q5091" s="3" t="s">
        <v>5772</v>
      </c>
      <c r="R5091" s="3" t="s">
        <v>7041</v>
      </c>
      <c r="S5091" s="3" t="s">
        <v>7042</v>
      </c>
      <c r="T5091" s="3" t="s">
        <v>5775</v>
      </c>
      <c r="X5091" s="3">
        <v>5089</v>
      </c>
      <c r="Y5091" s="3">
        <v>44256</v>
      </c>
    </row>
    <row r="5092" spans="2:25" x14ac:dyDescent="0.35">
      <c r="B5092" s="3">
        <v>5090</v>
      </c>
      <c r="C5092" s="3" t="s">
        <v>4247</v>
      </c>
      <c r="D5092" s="3" t="s">
        <v>198</v>
      </c>
      <c r="H5092" s="3" t="s">
        <v>4247</v>
      </c>
      <c r="I5092" s="3" t="s">
        <v>198</v>
      </c>
      <c r="J5092" s="9">
        <v>40849</v>
      </c>
      <c r="K5092" s="9">
        <v>40853</v>
      </c>
      <c r="O5092" s="3" t="s">
        <v>4247</v>
      </c>
      <c r="P5092" s="3" t="s">
        <v>198</v>
      </c>
      <c r="Q5092" s="3" t="s">
        <v>5772</v>
      </c>
      <c r="R5092" s="3" t="s">
        <v>7041</v>
      </c>
      <c r="S5092" s="3" t="s">
        <v>7042</v>
      </c>
      <c r="T5092" s="3" t="s">
        <v>5775</v>
      </c>
      <c r="X5092" s="3">
        <v>5090</v>
      </c>
      <c r="Y5092" s="3">
        <v>44256</v>
      </c>
    </row>
    <row r="5093" spans="2:25" x14ac:dyDescent="0.35">
      <c r="B5093" s="3">
        <v>5091</v>
      </c>
      <c r="C5093" s="3" t="s">
        <v>4247</v>
      </c>
      <c r="D5093" s="3" t="s">
        <v>485</v>
      </c>
      <c r="H5093" s="3" t="s">
        <v>4247</v>
      </c>
      <c r="I5093" s="3" t="s">
        <v>485</v>
      </c>
      <c r="J5093" s="9">
        <v>40849</v>
      </c>
      <c r="K5093" s="9">
        <v>40853</v>
      </c>
      <c r="O5093" s="3" t="s">
        <v>4247</v>
      </c>
      <c r="P5093" s="3" t="s">
        <v>485</v>
      </c>
      <c r="Q5093" s="3" t="s">
        <v>5772</v>
      </c>
      <c r="R5093" s="3" t="s">
        <v>7041</v>
      </c>
      <c r="S5093" s="3" t="s">
        <v>7042</v>
      </c>
      <c r="T5093" s="3" t="s">
        <v>5775</v>
      </c>
      <c r="X5093" s="3">
        <v>5091</v>
      </c>
      <c r="Y5093" s="3">
        <v>44256</v>
      </c>
    </row>
    <row r="5094" spans="2:25" x14ac:dyDescent="0.35">
      <c r="B5094" s="3">
        <v>5092</v>
      </c>
      <c r="C5094" s="3" t="s">
        <v>4248</v>
      </c>
      <c r="D5094" s="3" t="s">
        <v>479</v>
      </c>
      <c r="H5094" s="3" t="s">
        <v>4248</v>
      </c>
      <c r="I5094" s="3" t="s">
        <v>479</v>
      </c>
      <c r="J5094" s="9">
        <v>41961</v>
      </c>
      <c r="K5094" s="9">
        <v>41966</v>
      </c>
      <c r="O5094" s="3" t="s">
        <v>4248</v>
      </c>
      <c r="P5094" s="3" t="s">
        <v>479</v>
      </c>
      <c r="Q5094" s="3" t="s">
        <v>5768</v>
      </c>
      <c r="R5094" s="3" t="s">
        <v>5930</v>
      </c>
      <c r="S5094" s="3" t="s">
        <v>5931</v>
      </c>
      <c r="T5094" s="3" t="s">
        <v>5771</v>
      </c>
      <c r="X5094" s="3">
        <v>5092</v>
      </c>
      <c r="Y5094" s="3">
        <v>10011</v>
      </c>
    </row>
    <row r="5095" spans="2:25" x14ac:dyDescent="0.35">
      <c r="B5095" s="3">
        <v>5093</v>
      </c>
      <c r="C5095" s="3" t="s">
        <v>4249</v>
      </c>
      <c r="D5095" s="3" t="s">
        <v>160</v>
      </c>
      <c r="H5095" s="3" t="s">
        <v>4249</v>
      </c>
      <c r="I5095" s="3" t="s">
        <v>160</v>
      </c>
      <c r="J5095" s="9">
        <v>41452</v>
      </c>
      <c r="K5095" s="9">
        <v>41456</v>
      </c>
      <c r="O5095" s="3" t="s">
        <v>4249</v>
      </c>
      <c r="P5095" s="3" t="s">
        <v>160</v>
      </c>
      <c r="Q5095" s="3" t="s">
        <v>5772</v>
      </c>
      <c r="R5095" s="3" t="s">
        <v>7293</v>
      </c>
      <c r="S5095" s="3" t="s">
        <v>7294</v>
      </c>
      <c r="T5095" s="3" t="s">
        <v>5771</v>
      </c>
      <c r="X5095" s="3">
        <v>5093</v>
      </c>
      <c r="Y5095" s="3">
        <v>60653</v>
      </c>
    </row>
    <row r="5096" spans="2:25" x14ac:dyDescent="0.35">
      <c r="B5096" s="3">
        <v>5094</v>
      </c>
      <c r="C5096" s="3" t="s">
        <v>4250</v>
      </c>
      <c r="D5096" s="3" t="s">
        <v>4072</v>
      </c>
      <c r="H5096" s="3" t="s">
        <v>4250</v>
      </c>
      <c r="I5096" s="3" t="s">
        <v>4072</v>
      </c>
      <c r="J5096" s="9">
        <v>41557</v>
      </c>
      <c r="K5096" s="9">
        <v>41559</v>
      </c>
      <c r="O5096" s="3" t="s">
        <v>4250</v>
      </c>
      <c r="P5096" s="3" t="s">
        <v>4072</v>
      </c>
      <c r="Q5096" s="3" t="s">
        <v>5768</v>
      </c>
      <c r="R5096" s="3" t="s">
        <v>6195</v>
      </c>
      <c r="S5096" s="3" t="s">
        <v>6196</v>
      </c>
      <c r="T5096" s="3" t="s">
        <v>5771</v>
      </c>
      <c r="X5096" s="3">
        <v>5094</v>
      </c>
      <c r="Y5096" s="3">
        <v>19143</v>
      </c>
    </row>
    <row r="5097" spans="2:25" x14ac:dyDescent="0.35">
      <c r="B5097" s="3">
        <v>5095</v>
      </c>
      <c r="C5097" s="3" t="s">
        <v>4250</v>
      </c>
      <c r="D5097" s="3" t="s">
        <v>714</v>
      </c>
      <c r="H5097" s="3" t="s">
        <v>4250</v>
      </c>
      <c r="I5097" s="3" t="s">
        <v>714</v>
      </c>
      <c r="J5097" s="9">
        <v>41557</v>
      </c>
      <c r="K5097" s="9">
        <v>41559</v>
      </c>
      <c r="O5097" s="3" t="s">
        <v>4250</v>
      </c>
      <c r="P5097" s="3" t="s">
        <v>714</v>
      </c>
      <c r="Q5097" s="3" t="s">
        <v>5768</v>
      </c>
      <c r="R5097" s="3" t="s">
        <v>6195</v>
      </c>
      <c r="S5097" s="3" t="s">
        <v>6196</v>
      </c>
      <c r="T5097" s="3" t="s">
        <v>5771</v>
      </c>
      <c r="X5097" s="3">
        <v>5095</v>
      </c>
      <c r="Y5097" s="3">
        <v>19143</v>
      </c>
    </row>
    <row r="5098" spans="2:25" x14ac:dyDescent="0.35">
      <c r="B5098" s="3">
        <v>5096</v>
      </c>
      <c r="C5098" s="3" t="s">
        <v>4251</v>
      </c>
      <c r="D5098" s="3" t="s">
        <v>441</v>
      </c>
      <c r="H5098" s="3" t="s">
        <v>4251</v>
      </c>
      <c r="I5098" s="3" t="s">
        <v>441</v>
      </c>
      <c r="J5098" s="9">
        <v>41994</v>
      </c>
      <c r="K5098" s="9">
        <v>42000</v>
      </c>
      <c r="O5098" s="3" t="s">
        <v>4251</v>
      </c>
      <c r="P5098" s="3" t="s">
        <v>441</v>
      </c>
      <c r="Q5098" s="3" t="s">
        <v>5772</v>
      </c>
      <c r="R5098" s="3" t="s">
        <v>7295</v>
      </c>
      <c r="S5098" s="3" t="s">
        <v>7296</v>
      </c>
      <c r="T5098" s="3" t="s">
        <v>5771</v>
      </c>
      <c r="X5098" s="3">
        <v>5096</v>
      </c>
      <c r="Y5098" s="3">
        <v>10009</v>
      </c>
    </row>
    <row r="5099" spans="2:25" x14ac:dyDescent="0.35">
      <c r="B5099" s="3">
        <v>5097</v>
      </c>
      <c r="C5099" s="3" t="s">
        <v>4251</v>
      </c>
      <c r="D5099" s="3" t="s">
        <v>353</v>
      </c>
      <c r="H5099" s="3" t="s">
        <v>4251</v>
      </c>
      <c r="I5099" s="3" t="s">
        <v>353</v>
      </c>
      <c r="J5099" s="9">
        <v>41994</v>
      </c>
      <c r="K5099" s="9">
        <v>42000</v>
      </c>
      <c r="O5099" s="3" t="s">
        <v>4251</v>
      </c>
      <c r="P5099" s="3" t="s">
        <v>353</v>
      </c>
      <c r="Q5099" s="3" t="s">
        <v>5772</v>
      </c>
      <c r="R5099" s="3" t="s">
        <v>7295</v>
      </c>
      <c r="S5099" s="3" t="s">
        <v>7296</v>
      </c>
      <c r="T5099" s="3" t="s">
        <v>5771</v>
      </c>
      <c r="X5099" s="3">
        <v>5097</v>
      </c>
      <c r="Y5099" s="3">
        <v>10009</v>
      </c>
    </row>
    <row r="5100" spans="2:25" x14ac:dyDescent="0.35">
      <c r="B5100" s="3">
        <v>5098</v>
      </c>
      <c r="C5100" s="3" t="s">
        <v>4251</v>
      </c>
      <c r="D5100" s="3" t="s">
        <v>1275</v>
      </c>
      <c r="H5100" s="3" t="s">
        <v>4251</v>
      </c>
      <c r="I5100" s="3" t="s">
        <v>1275</v>
      </c>
      <c r="J5100" s="9">
        <v>41994</v>
      </c>
      <c r="K5100" s="9">
        <v>42000</v>
      </c>
      <c r="O5100" s="3" t="s">
        <v>4251</v>
      </c>
      <c r="P5100" s="3" t="s">
        <v>1275</v>
      </c>
      <c r="Q5100" s="3" t="s">
        <v>5772</v>
      </c>
      <c r="R5100" s="3" t="s">
        <v>7295</v>
      </c>
      <c r="S5100" s="3" t="s">
        <v>7296</v>
      </c>
      <c r="T5100" s="3" t="s">
        <v>5771</v>
      </c>
      <c r="X5100" s="3">
        <v>5098</v>
      </c>
      <c r="Y5100" s="3">
        <v>10009</v>
      </c>
    </row>
    <row r="5101" spans="2:25" x14ac:dyDescent="0.35">
      <c r="B5101" s="3">
        <v>5099</v>
      </c>
      <c r="C5101" s="3" t="s">
        <v>4252</v>
      </c>
      <c r="D5101" s="3" t="s">
        <v>892</v>
      </c>
      <c r="H5101" s="3" t="s">
        <v>4252</v>
      </c>
      <c r="I5101" s="3" t="s">
        <v>892</v>
      </c>
      <c r="J5101" s="9">
        <v>41705</v>
      </c>
      <c r="K5101" s="9">
        <v>41709</v>
      </c>
      <c r="O5101" s="3" t="s">
        <v>4252</v>
      </c>
      <c r="P5101" s="3" t="s">
        <v>892</v>
      </c>
      <c r="Q5101" s="3" t="s">
        <v>5772</v>
      </c>
      <c r="R5101" s="3" t="s">
        <v>7291</v>
      </c>
      <c r="S5101" s="3" t="s">
        <v>7292</v>
      </c>
      <c r="T5101" s="3" t="s">
        <v>5782</v>
      </c>
      <c r="X5101" s="3">
        <v>5099</v>
      </c>
      <c r="Y5101" s="3">
        <v>94109</v>
      </c>
    </row>
    <row r="5102" spans="2:25" x14ac:dyDescent="0.35">
      <c r="B5102" s="3">
        <v>5100</v>
      </c>
      <c r="C5102" s="3" t="s">
        <v>4252</v>
      </c>
      <c r="D5102" s="3" t="s">
        <v>2173</v>
      </c>
      <c r="H5102" s="3" t="s">
        <v>4252</v>
      </c>
      <c r="I5102" s="3" t="s">
        <v>2173</v>
      </c>
      <c r="J5102" s="9">
        <v>41705</v>
      </c>
      <c r="K5102" s="9">
        <v>41709</v>
      </c>
      <c r="O5102" s="3" t="s">
        <v>4252</v>
      </c>
      <c r="P5102" s="3" t="s">
        <v>2173</v>
      </c>
      <c r="Q5102" s="3" t="s">
        <v>5772</v>
      </c>
      <c r="R5102" s="3" t="s">
        <v>7291</v>
      </c>
      <c r="S5102" s="3" t="s">
        <v>7292</v>
      </c>
      <c r="T5102" s="3" t="s">
        <v>5782</v>
      </c>
      <c r="X5102" s="3">
        <v>5100</v>
      </c>
      <c r="Y5102" s="3">
        <v>94109</v>
      </c>
    </row>
    <row r="5103" spans="2:25" x14ac:dyDescent="0.35">
      <c r="B5103" s="3">
        <v>5101</v>
      </c>
      <c r="C5103" s="3" t="s">
        <v>4252</v>
      </c>
      <c r="D5103" s="3" t="s">
        <v>2659</v>
      </c>
      <c r="H5103" s="3" t="s">
        <v>4252</v>
      </c>
      <c r="I5103" s="3" t="s">
        <v>2659</v>
      </c>
      <c r="J5103" s="9">
        <v>41705</v>
      </c>
      <c r="K5103" s="9">
        <v>41709</v>
      </c>
      <c r="O5103" s="3" t="s">
        <v>4252</v>
      </c>
      <c r="P5103" s="3" t="s">
        <v>2659</v>
      </c>
      <c r="Q5103" s="3" t="s">
        <v>5772</v>
      </c>
      <c r="R5103" s="3" t="s">
        <v>7291</v>
      </c>
      <c r="S5103" s="3" t="s">
        <v>7292</v>
      </c>
      <c r="T5103" s="3" t="s">
        <v>5782</v>
      </c>
      <c r="X5103" s="3">
        <v>5101</v>
      </c>
      <c r="Y5103" s="3">
        <v>94109</v>
      </c>
    </row>
    <row r="5104" spans="2:25" x14ac:dyDescent="0.35">
      <c r="B5104" s="3">
        <v>5102</v>
      </c>
      <c r="C5104" s="3" t="s">
        <v>4252</v>
      </c>
      <c r="D5104" s="3" t="s">
        <v>1304</v>
      </c>
      <c r="H5104" s="3" t="s">
        <v>4252</v>
      </c>
      <c r="I5104" s="3" t="s">
        <v>1304</v>
      </c>
      <c r="J5104" s="9">
        <v>41705</v>
      </c>
      <c r="K5104" s="9">
        <v>41709</v>
      </c>
      <c r="O5104" s="3" t="s">
        <v>4252</v>
      </c>
      <c r="P5104" s="3" t="s">
        <v>1304</v>
      </c>
      <c r="Q5104" s="3" t="s">
        <v>5772</v>
      </c>
      <c r="R5104" s="3" t="s">
        <v>7291</v>
      </c>
      <c r="S5104" s="3" t="s">
        <v>7292</v>
      </c>
      <c r="T5104" s="3" t="s">
        <v>5782</v>
      </c>
      <c r="X5104" s="3">
        <v>5102</v>
      </c>
      <c r="Y5104" s="3">
        <v>94109</v>
      </c>
    </row>
    <row r="5105" spans="2:25" x14ac:dyDescent="0.35">
      <c r="B5105" s="3">
        <v>5103</v>
      </c>
      <c r="C5105" s="3" t="s">
        <v>4253</v>
      </c>
      <c r="D5105" s="3" t="s">
        <v>1301</v>
      </c>
      <c r="H5105" s="3" t="s">
        <v>4253</v>
      </c>
      <c r="I5105" s="3" t="s">
        <v>1301</v>
      </c>
      <c r="J5105" s="9">
        <v>41898</v>
      </c>
      <c r="K5105" s="9">
        <v>41902</v>
      </c>
      <c r="O5105" s="3" t="s">
        <v>4253</v>
      </c>
      <c r="P5105" s="3" t="s">
        <v>1301</v>
      </c>
      <c r="Q5105" s="3" t="s">
        <v>5772</v>
      </c>
      <c r="R5105" s="3" t="s">
        <v>6619</v>
      </c>
      <c r="S5105" s="3" t="s">
        <v>6620</v>
      </c>
      <c r="T5105" s="3" t="s">
        <v>5775</v>
      </c>
      <c r="X5105" s="3">
        <v>5103</v>
      </c>
      <c r="Y5105" s="3">
        <v>94122</v>
      </c>
    </row>
    <row r="5106" spans="2:25" x14ac:dyDescent="0.35">
      <c r="B5106" s="3">
        <v>5104</v>
      </c>
      <c r="C5106" s="3" t="s">
        <v>4253</v>
      </c>
      <c r="D5106" s="3" t="s">
        <v>2491</v>
      </c>
      <c r="H5106" s="3" t="s">
        <v>4253</v>
      </c>
      <c r="I5106" s="3" t="s">
        <v>2491</v>
      </c>
      <c r="J5106" s="9">
        <v>41898</v>
      </c>
      <c r="K5106" s="9">
        <v>41902</v>
      </c>
      <c r="O5106" s="3" t="s">
        <v>4253</v>
      </c>
      <c r="P5106" s="3" t="s">
        <v>2491</v>
      </c>
      <c r="Q5106" s="3" t="s">
        <v>5772</v>
      </c>
      <c r="R5106" s="3" t="s">
        <v>6619</v>
      </c>
      <c r="S5106" s="3" t="s">
        <v>6620</v>
      </c>
      <c r="T5106" s="3" t="s">
        <v>5775</v>
      </c>
      <c r="X5106" s="3">
        <v>5104</v>
      </c>
      <c r="Y5106" s="3">
        <v>94122</v>
      </c>
    </row>
    <row r="5107" spans="2:25" x14ac:dyDescent="0.35">
      <c r="B5107" s="3">
        <v>5105</v>
      </c>
      <c r="C5107" s="3" t="s">
        <v>4253</v>
      </c>
      <c r="D5107" s="3" t="s">
        <v>1519</v>
      </c>
      <c r="H5107" s="3" t="s">
        <v>4253</v>
      </c>
      <c r="I5107" s="3" t="s">
        <v>1519</v>
      </c>
      <c r="J5107" s="9">
        <v>41898</v>
      </c>
      <c r="K5107" s="9">
        <v>41902</v>
      </c>
      <c r="O5107" s="3" t="s">
        <v>4253</v>
      </c>
      <c r="P5107" s="3" t="s">
        <v>1519</v>
      </c>
      <c r="Q5107" s="3" t="s">
        <v>5772</v>
      </c>
      <c r="R5107" s="3" t="s">
        <v>6619</v>
      </c>
      <c r="S5107" s="3" t="s">
        <v>6620</v>
      </c>
      <c r="T5107" s="3" t="s">
        <v>5775</v>
      </c>
      <c r="X5107" s="3">
        <v>5105</v>
      </c>
      <c r="Y5107" s="3">
        <v>94122</v>
      </c>
    </row>
    <row r="5108" spans="2:25" x14ac:dyDescent="0.35">
      <c r="B5108" s="3">
        <v>5106</v>
      </c>
      <c r="C5108" s="3" t="s">
        <v>4253</v>
      </c>
      <c r="D5108" s="3" t="s">
        <v>2050</v>
      </c>
      <c r="H5108" s="3" t="s">
        <v>4253</v>
      </c>
      <c r="I5108" s="3" t="s">
        <v>2050</v>
      </c>
      <c r="J5108" s="9">
        <v>41898</v>
      </c>
      <c r="K5108" s="9">
        <v>41902</v>
      </c>
      <c r="O5108" s="3" t="s">
        <v>4253</v>
      </c>
      <c r="P5108" s="3" t="s">
        <v>2050</v>
      </c>
      <c r="Q5108" s="3" t="s">
        <v>5772</v>
      </c>
      <c r="R5108" s="3" t="s">
        <v>6619</v>
      </c>
      <c r="S5108" s="3" t="s">
        <v>6620</v>
      </c>
      <c r="T5108" s="3" t="s">
        <v>5775</v>
      </c>
      <c r="X5108" s="3">
        <v>5106</v>
      </c>
      <c r="Y5108" s="3">
        <v>94122</v>
      </c>
    </row>
    <row r="5109" spans="2:25" x14ac:dyDescent="0.35">
      <c r="B5109" s="3">
        <v>5107</v>
      </c>
      <c r="C5109" s="3" t="s">
        <v>4253</v>
      </c>
      <c r="D5109" s="3" t="s">
        <v>573</v>
      </c>
      <c r="H5109" s="3" t="s">
        <v>4253</v>
      </c>
      <c r="I5109" s="3" t="s">
        <v>573</v>
      </c>
      <c r="J5109" s="9">
        <v>41898</v>
      </c>
      <c r="K5109" s="9">
        <v>41902</v>
      </c>
      <c r="O5109" s="3" t="s">
        <v>4253</v>
      </c>
      <c r="P5109" s="3" t="s">
        <v>573</v>
      </c>
      <c r="Q5109" s="3" t="s">
        <v>5772</v>
      </c>
      <c r="R5109" s="3" t="s">
        <v>6619</v>
      </c>
      <c r="S5109" s="3" t="s">
        <v>6620</v>
      </c>
      <c r="T5109" s="3" t="s">
        <v>5775</v>
      </c>
      <c r="X5109" s="3">
        <v>5107</v>
      </c>
      <c r="Y5109" s="3">
        <v>94122</v>
      </c>
    </row>
    <row r="5110" spans="2:25" x14ac:dyDescent="0.35">
      <c r="B5110" s="3">
        <v>5108</v>
      </c>
      <c r="C5110" s="3" t="s">
        <v>4254</v>
      </c>
      <c r="D5110" s="3" t="s">
        <v>3050</v>
      </c>
      <c r="H5110" s="3" t="s">
        <v>4254</v>
      </c>
      <c r="I5110" s="3" t="s">
        <v>3050</v>
      </c>
      <c r="J5110" s="9">
        <v>41463</v>
      </c>
      <c r="K5110" s="9">
        <v>41469</v>
      </c>
      <c r="O5110" s="3" t="s">
        <v>4254</v>
      </c>
      <c r="P5110" s="3" t="s">
        <v>3050</v>
      </c>
      <c r="Q5110" s="3" t="s">
        <v>5772</v>
      </c>
      <c r="R5110" s="3" t="s">
        <v>6997</v>
      </c>
      <c r="S5110" s="3" t="s">
        <v>6998</v>
      </c>
      <c r="T5110" s="3" t="s">
        <v>5782</v>
      </c>
      <c r="X5110" s="3">
        <v>5108</v>
      </c>
      <c r="Y5110" s="3">
        <v>19120</v>
      </c>
    </row>
    <row r="5111" spans="2:25" x14ac:dyDescent="0.35">
      <c r="B5111" s="3">
        <v>5109</v>
      </c>
      <c r="C5111" s="3" t="s">
        <v>4254</v>
      </c>
      <c r="D5111" s="3" t="s">
        <v>1320</v>
      </c>
      <c r="H5111" s="3" t="s">
        <v>4254</v>
      </c>
      <c r="I5111" s="3" t="s">
        <v>1320</v>
      </c>
      <c r="J5111" s="9">
        <v>41463</v>
      </c>
      <c r="K5111" s="9">
        <v>41469</v>
      </c>
      <c r="O5111" s="3" t="s">
        <v>4254</v>
      </c>
      <c r="P5111" s="3" t="s">
        <v>1320</v>
      </c>
      <c r="Q5111" s="3" t="s">
        <v>5772</v>
      </c>
      <c r="R5111" s="3" t="s">
        <v>6997</v>
      </c>
      <c r="S5111" s="3" t="s">
        <v>6998</v>
      </c>
      <c r="T5111" s="3" t="s">
        <v>5782</v>
      </c>
      <c r="X5111" s="3">
        <v>5109</v>
      </c>
      <c r="Y5111" s="3">
        <v>19120</v>
      </c>
    </row>
    <row r="5112" spans="2:25" x14ac:dyDescent="0.35">
      <c r="B5112" s="3">
        <v>5110</v>
      </c>
      <c r="C5112" s="3" t="s">
        <v>4254</v>
      </c>
      <c r="D5112" s="3" t="s">
        <v>44</v>
      </c>
      <c r="H5112" s="3" t="s">
        <v>4254</v>
      </c>
      <c r="I5112" s="3" t="s">
        <v>44</v>
      </c>
      <c r="J5112" s="9">
        <v>41463</v>
      </c>
      <c r="K5112" s="9">
        <v>41469</v>
      </c>
      <c r="O5112" s="3" t="s">
        <v>4254</v>
      </c>
      <c r="P5112" s="3" t="s">
        <v>44</v>
      </c>
      <c r="Q5112" s="3" t="s">
        <v>5772</v>
      </c>
      <c r="R5112" s="3" t="s">
        <v>6997</v>
      </c>
      <c r="S5112" s="3" t="s">
        <v>6998</v>
      </c>
      <c r="T5112" s="3" t="s">
        <v>5782</v>
      </c>
      <c r="X5112" s="3">
        <v>5110</v>
      </c>
      <c r="Y5112" s="3">
        <v>19120</v>
      </c>
    </row>
    <row r="5113" spans="2:25" x14ac:dyDescent="0.35">
      <c r="B5113" s="3">
        <v>5111</v>
      </c>
      <c r="C5113" s="3" t="s">
        <v>4254</v>
      </c>
      <c r="D5113" s="3" t="s">
        <v>2207</v>
      </c>
      <c r="H5113" s="3" t="s">
        <v>4254</v>
      </c>
      <c r="I5113" s="3" t="s">
        <v>2207</v>
      </c>
      <c r="J5113" s="9">
        <v>41463</v>
      </c>
      <c r="K5113" s="9">
        <v>41469</v>
      </c>
      <c r="O5113" s="3" t="s">
        <v>4254</v>
      </c>
      <c r="P5113" s="3" t="s">
        <v>2207</v>
      </c>
      <c r="Q5113" s="3" t="s">
        <v>5772</v>
      </c>
      <c r="R5113" s="3" t="s">
        <v>6997</v>
      </c>
      <c r="S5113" s="3" t="s">
        <v>6998</v>
      </c>
      <c r="T5113" s="3" t="s">
        <v>5782</v>
      </c>
      <c r="X5113" s="3">
        <v>5111</v>
      </c>
      <c r="Y5113" s="3">
        <v>19120</v>
      </c>
    </row>
    <row r="5114" spans="2:25" x14ac:dyDescent="0.35">
      <c r="B5114" s="3">
        <v>5112</v>
      </c>
      <c r="C5114" s="3" t="s">
        <v>4255</v>
      </c>
      <c r="D5114" s="3" t="s">
        <v>777</v>
      </c>
      <c r="H5114" s="3" t="s">
        <v>4255</v>
      </c>
      <c r="I5114" s="3" t="s">
        <v>777</v>
      </c>
      <c r="J5114" s="9">
        <v>41632</v>
      </c>
      <c r="K5114" s="9">
        <v>41637</v>
      </c>
      <c r="O5114" s="3" t="s">
        <v>4255</v>
      </c>
      <c r="P5114" s="3" t="s">
        <v>777</v>
      </c>
      <c r="Q5114" s="3" t="s">
        <v>5768</v>
      </c>
      <c r="R5114" s="3" t="s">
        <v>6943</v>
      </c>
      <c r="S5114" s="3" t="s">
        <v>6944</v>
      </c>
      <c r="T5114" s="3" t="s">
        <v>5771</v>
      </c>
      <c r="X5114" s="3">
        <v>5112</v>
      </c>
      <c r="Y5114" s="3">
        <v>2886</v>
      </c>
    </row>
    <row r="5115" spans="2:25" x14ac:dyDescent="0.35">
      <c r="B5115" s="3">
        <v>5113</v>
      </c>
      <c r="C5115" s="3" t="s">
        <v>4256</v>
      </c>
      <c r="D5115" s="3" t="s">
        <v>4257</v>
      </c>
      <c r="H5115" s="3" t="s">
        <v>4256</v>
      </c>
      <c r="I5115" s="3" t="s">
        <v>4257</v>
      </c>
      <c r="J5115" s="9">
        <v>40899</v>
      </c>
      <c r="K5115" s="9">
        <v>40903</v>
      </c>
      <c r="O5115" s="3" t="s">
        <v>4256</v>
      </c>
      <c r="P5115" s="3" t="s">
        <v>4257</v>
      </c>
      <c r="Q5115" s="3" t="s">
        <v>5772</v>
      </c>
      <c r="R5115" s="3" t="s">
        <v>6445</v>
      </c>
      <c r="S5115" s="3" t="s">
        <v>6446</v>
      </c>
      <c r="T5115" s="3" t="s">
        <v>5782</v>
      </c>
      <c r="X5115" s="3">
        <v>5113</v>
      </c>
      <c r="Y5115" s="3">
        <v>10024</v>
      </c>
    </row>
    <row r="5116" spans="2:25" x14ac:dyDescent="0.35">
      <c r="B5116" s="3">
        <v>5114</v>
      </c>
      <c r="C5116" s="3" t="s">
        <v>4258</v>
      </c>
      <c r="D5116" s="3" t="s">
        <v>1155</v>
      </c>
      <c r="H5116" s="3" t="s">
        <v>4258</v>
      </c>
      <c r="I5116" s="3" t="s">
        <v>1155</v>
      </c>
      <c r="J5116" s="9">
        <v>40598</v>
      </c>
      <c r="K5116" s="9">
        <v>40602</v>
      </c>
      <c r="O5116" s="3" t="s">
        <v>4258</v>
      </c>
      <c r="P5116" s="3" t="s">
        <v>1155</v>
      </c>
      <c r="Q5116" s="3" t="s">
        <v>5772</v>
      </c>
      <c r="R5116" s="3" t="s">
        <v>6977</v>
      </c>
      <c r="S5116" s="3" t="s">
        <v>6978</v>
      </c>
      <c r="T5116" s="3" t="s">
        <v>5782</v>
      </c>
      <c r="X5116" s="3">
        <v>5114</v>
      </c>
      <c r="Y5116" s="3">
        <v>79907</v>
      </c>
    </row>
    <row r="5117" spans="2:25" x14ac:dyDescent="0.35">
      <c r="B5117" s="3">
        <v>5115</v>
      </c>
      <c r="C5117" s="3" t="s">
        <v>4258</v>
      </c>
      <c r="D5117" s="3" t="s">
        <v>1016</v>
      </c>
      <c r="H5117" s="3" t="s">
        <v>4258</v>
      </c>
      <c r="I5117" s="3" t="s">
        <v>1016</v>
      </c>
      <c r="J5117" s="9">
        <v>40598</v>
      </c>
      <c r="K5117" s="9">
        <v>40602</v>
      </c>
      <c r="O5117" s="3" t="s">
        <v>4258</v>
      </c>
      <c r="P5117" s="3" t="s">
        <v>1016</v>
      </c>
      <c r="Q5117" s="3" t="s">
        <v>5772</v>
      </c>
      <c r="R5117" s="3" t="s">
        <v>6977</v>
      </c>
      <c r="S5117" s="3" t="s">
        <v>6978</v>
      </c>
      <c r="T5117" s="3" t="s">
        <v>5782</v>
      </c>
      <c r="X5117" s="3">
        <v>5115</v>
      </c>
      <c r="Y5117" s="3">
        <v>79907</v>
      </c>
    </row>
    <row r="5118" spans="2:25" x14ac:dyDescent="0.35">
      <c r="B5118" s="3">
        <v>5116</v>
      </c>
      <c r="C5118" s="3" t="s">
        <v>4259</v>
      </c>
      <c r="D5118" s="3" t="s">
        <v>1756</v>
      </c>
      <c r="H5118" s="3" t="s">
        <v>4259</v>
      </c>
      <c r="I5118" s="3" t="s">
        <v>1756</v>
      </c>
      <c r="J5118" s="9">
        <v>40864</v>
      </c>
      <c r="K5118" s="9">
        <v>40869</v>
      </c>
      <c r="O5118" s="3" t="s">
        <v>4259</v>
      </c>
      <c r="P5118" s="3" t="s">
        <v>1756</v>
      </c>
      <c r="Q5118" s="3" t="s">
        <v>5772</v>
      </c>
      <c r="R5118" s="3" t="s">
        <v>6127</v>
      </c>
      <c r="S5118" s="3" t="s">
        <v>6128</v>
      </c>
      <c r="T5118" s="3" t="s">
        <v>5775</v>
      </c>
      <c r="X5118" s="3">
        <v>5116</v>
      </c>
      <c r="Y5118" s="3">
        <v>14215</v>
      </c>
    </row>
    <row r="5119" spans="2:25" x14ac:dyDescent="0.35">
      <c r="B5119" s="3">
        <v>5117</v>
      </c>
      <c r="C5119" s="3" t="s">
        <v>4259</v>
      </c>
      <c r="D5119" s="3" t="s">
        <v>1890</v>
      </c>
      <c r="H5119" s="3" t="s">
        <v>4259</v>
      </c>
      <c r="I5119" s="3" t="s">
        <v>1890</v>
      </c>
      <c r="J5119" s="9">
        <v>40864</v>
      </c>
      <c r="K5119" s="9">
        <v>40869</v>
      </c>
      <c r="O5119" s="3" t="s">
        <v>4259</v>
      </c>
      <c r="P5119" s="3" t="s">
        <v>1890</v>
      </c>
      <c r="Q5119" s="3" t="s">
        <v>5772</v>
      </c>
      <c r="R5119" s="3" t="s">
        <v>6127</v>
      </c>
      <c r="S5119" s="3" t="s">
        <v>6128</v>
      </c>
      <c r="T5119" s="3" t="s">
        <v>5775</v>
      </c>
      <c r="X5119" s="3">
        <v>5117</v>
      </c>
      <c r="Y5119" s="3">
        <v>14215</v>
      </c>
    </row>
    <row r="5120" spans="2:25" x14ac:dyDescent="0.35">
      <c r="B5120" s="3">
        <v>5118</v>
      </c>
      <c r="C5120" s="3" t="s">
        <v>4260</v>
      </c>
      <c r="D5120" s="3" t="s">
        <v>1315</v>
      </c>
      <c r="H5120" s="3" t="s">
        <v>4260</v>
      </c>
      <c r="I5120" s="3" t="s">
        <v>1315</v>
      </c>
      <c r="J5120" s="9">
        <v>40836</v>
      </c>
      <c r="K5120" s="9">
        <v>40839</v>
      </c>
      <c r="O5120" s="3" t="s">
        <v>4260</v>
      </c>
      <c r="P5120" s="3" t="s">
        <v>1315</v>
      </c>
      <c r="Q5120" s="3" t="s">
        <v>5801</v>
      </c>
      <c r="R5120" s="3" t="s">
        <v>5916</v>
      </c>
      <c r="S5120" s="3" t="s">
        <v>5917</v>
      </c>
      <c r="T5120" s="3" t="s">
        <v>5771</v>
      </c>
      <c r="X5120" s="3">
        <v>5118</v>
      </c>
      <c r="Y5120" s="3">
        <v>37918</v>
      </c>
    </row>
    <row r="5121" spans="2:25" x14ac:dyDescent="0.35">
      <c r="B5121" s="3">
        <v>5119</v>
      </c>
      <c r="C5121" s="3" t="s">
        <v>4260</v>
      </c>
      <c r="D5121" s="3" t="s">
        <v>429</v>
      </c>
      <c r="H5121" s="3" t="s">
        <v>4260</v>
      </c>
      <c r="I5121" s="3" t="s">
        <v>429</v>
      </c>
      <c r="J5121" s="9">
        <v>40836</v>
      </c>
      <c r="K5121" s="9">
        <v>40839</v>
      </c>
      <c r="O5121" s="3" t="s">
        <v>4260</v>
      </c>
      <c r="P5121" s="3" t="s">
        <v>429</v>
      </c>
      <c r="Q5121" s="3" t="s">
        <v>5801</v>
      </c>
      <c r="R5121" s="3" t="s">
        <v>5916</v>
      </c>
      <c r="S5121" s="3" t="s">
        <v>5917</v>
      </c>
      <c r="T5121" s="3" t="s">
        <v>5771</v>
      </c>
      <c r="X5121" s="3">
        <v>5119</v>
      </c>
      <c r="Y5121" s="3">
        <v>37918</v>
      </c>
    </row>
    <row r="5122" spans="2:25" x14ac:dyDescent="0.35">
      <c r="B5122" s="3">
        <v>5120</v>
      </c>
      <c r="C5122" s="3" t="s">
        <v>4261</v>
      </c>
      <c r="D5122" s="3" t="s">
        <v>3548</v>
      </c>
      <c r="H5122" s="3" t="s">
        <v>4261</v>
      </c>
      <c r="I5122" s="3" t="s">
        <v>3548</v>
      </c>
      <c r="J5122" s="9">
        <v>41960</v>
      </c>
      <c r="K5122" s="9">
        <v>41963</v>
      </c>
      <c r="O5122" s="3" t="s">
        <v>4261</v>
      </c>
      <c r="P5122" s="3" t="s">
        <v>3548</v>
      </c>
      <c r="Q5122" s="3" t="s">
        <v>5801</v>
      </c>
      <c r="R5122" s="3" t="s">
        <v>7025</v>
      </c>
      <c r="S5122" s="3" t="s">
        <v>7026</v>
      </c>
      <c r="T5122" s="3" t="s">
        <v>5775</v>
      </c>
      <c r="X5122" s="3">
        <v>5120</v>
      </c>
      <c r="Y5122" s="3">
        <v>98103</v>
      </c>
    </row>
    <row r="5123" spans="2:25" x14ac:dyDescent="0.35">
      <c r="B5123" s="3">
        <v>5121</v>
      </c>
      <c r="C5123" s="3" t="s">
        <v>4261</v>
      </c>
      <c r="D5123" s="3" t="s">
        <v>727</v>
      </c>
      <c r="H5123" s="3" t="s">
        <v>4261</v>
      </c>
      <c r="I5123" s="3" t="s">
        <v>727</v>
      </c>
      <c r="J5123" s="9">
        <v>41960</v>
      </c>
      <c r="K5123" s="9">
        <v>41963</v>
      </c>
      <c r="O5123" s="3" t="s">
        <v>4261</v>
      </c>
      <c r="P5123" s="3" t="s">
        <v>727</v>
      </c>
      <c r="Q5123" s="3" t="s">
        <v>5801</v>
      </c>
      <c r="R5123" s="3" t="s">
        <v>7025</v>
      </c>
      <c r="S5123" s="3" t="s">
        <v>7026</v>
      </c>
      <c r="T5123" s="3" t="s">
        <v>5775</v>
      </c>
      <c r="X5123" s="3">
        <v>5121</v>
      </c>
      <c r="Y5123" s="3">
        <v>98103</v>
      </c>
    </row>
    <row r="5124" spans="2:25" x14ac:dyDescent="0.35">
      <c r="B5124" s="3">
        <v>5122</v>
      </c>
      <c r="C5124" s="3" t="s">
        <v>4261</v>
      </c>
      <c r="D5124" s="3" t="s">
        <v>3727</v>
      </c>
      <c r="H5124" s="3" t="s">
        <v>4261</v>
      </c>
      <c r="I5124" s="3" t="s">
        <v>3727</v>
      </c>
      <c r="J5124" s="9">
        <v>41960</v>
      </c>
      <c r="K5124" s="9">
        <v>41963</v>
      </c>
      <c r="O5124" s="3" t="s">
        <v>4261</v>
      </c>
      <c r="P5124" s="3" t="s">
        <v>3727</v>
      </c>
      <c r="Q5124" s="3" t="s">
        <v>5801</v>
      </c>
      <c r="R5124" s="3" t="s">
        <v>7025</v>
      </c>
      <c r="S5124" s="3" t="s">
        <v>7026</v>
      </c>
      <c r="T5124" s="3" t="s">
        <v>5775</v>
      </c>
      <c r="X5124" s="3">
        <v>5122</v>
      </c>
      <c r="Y5124" s="3">
        <v>98103</v>
      </c>
    </row>
    <row r="5125" spans="2:25" x14ac:dyDescent="0.35">
      <c r="B5125" s="3">
        <v>5123</v>
      </c>
      <c r="C5125" s="3" t="s">
        <v>4261</v>
      </c>
      <c r="D5125" s="3" t="s">
        <v>2004</v>
      </c>
      <c r="H5125" s="3" t="s">
        <v>4261</v>
      </c>
      <c r="I5125" s="3" t="s">
        <v>2004</v>
      </c>
      <c r="J5125" s="9">
        <v>41960</v>
      </c>
      <c r="K5125" s="9">
        <v>41963</v>
      </c>
      <c r="O5125" s="3" t="s">
        <v>4261</v>
      </c>
      <c r="P5125" s="3" t="s">
        <v>2004</v>
      </c>
      <c r="Q5125" s="3" t="s">
        <v>5801</v>
      </c>
      <c r="R5125" s="3" t="s">
        <v>7025</v>
      </c>
      <c r="S5125" s="3" t="s">
        <v>7026</v>
      </c>
      <c r="T5125" s="3" t="s">
        <v>5775</v>
      </c>
      <c r="X5125" s="3">
        <v>5123</v>
      </c>
      <c r="Y5125" s="3">
        <v>98103</v>
      </c>
    </row>
    <row r="5126" spans="2:25" x14ac:dyDescent="0.35">
      <c r="B5126" s="3">
        <v>5124</v>
      </c>
      <c r="C5126" s="3" t="s">
        <v>4262</v>
      </c>
      <c r="D5126" s="3" t="s">
        <v>2822</v>
      </c>
      <c r="H5126" s="3" t="s">
        <v>4262</v>
      </c>
      <c r="I5126" s="3" t="s">
        <v>2822</v>
      </c>
      <c r="J5126" s="9">
        <v>41774</v>
      </c>
      <c r="K5126" s="9">
        <v>41778</v>
      </c>
      <c r="O5126" s="3" t="s">
        <v>4262</v>
      </c>
      <c r="P5126" s="3" t="s">
        <v>2822</v>
      </c>
      <c r="Q5126" s="3" t="s">
        <v>5772</v>
      </c>
      <c r="R5126" s="3" t="s">
        <v>5816</v>
      </c>
      <c r="S5126" s="3" t="s">
        <v>5817</v>
      </c>
      <c r="T5126" s="3" t="s">
        <v>5775</v>
      </c>
      <c r="X5126" s="3">
        <v>5124</v>
      </c>
      <c r="Y5126" s="3">
        <v>44105</v>
      </c>
    </row>
    <row r="5127" spans="2:25" x14ac:dyDescent="0.35">
      <c r="B5127" s="3">
        <v>5125</v>
      </c>
      <c r="C5127" s="3" t="s">
        <v>4262</v>
      </c>
      <c r="D5127" s="3" t="s">
        <v>1115</v>
      </c>
      <c r="H5127" s="3" t="s">
        <v>4262</v>
      </c>
      <c r="I5127" s="3" t="s">
        <v>1115</v>
      </c>
      <c r="J5127" s="9">
        <v>41774</v>
      </c>
      <c r="K5127" s="9">
        <v>41778</v>
      </c>
      <c r="O5127" s="3" t="s">
        <v>4262</v>
      </c>
      <c r="P5127" s="3" t="s">
        <v>1115</v>
      </c>
      <c r="Q5127" s="3" t="s">
        <v>5772</v>
      </c>
      <c r="R5127" s="3" t="s">
        <v>5816</v>
      </c>
      <c r="S5127" s="3" t="s">
        <v>5817</v>
      </c>
      <c r="T5127" s="3" t="s">
        <v>5775</v>
      </c>
      <c r="X5127" s="3">
        <v>5125</v>
      </c>
      <c r="Y5127" s="3">
        <v>44105</v>
      </c>
    </row>
    <row r="5128" spans="2:25" x14ac:dyDescent="0.35">
      <c r="B5128" s="3">
        <v>5126</v>
      </c>
      <c r="C5128" s="3" t="s">
        <v>4262</v>
      </c>
      <c r="D5128" s="3" t="s">
        <v>3389</v>
      </c>
      <c r="H5128" s="3" t="s">
        <v>4262</v>
      </c>
      <c r="I5128" s="3" t="s">
        <v>3389</v>
      </c>
      <c r="J5128" s="9">
        <v>41774</v>
      </c>
      <c r="K5128" s="9">
        <v>41778</v>
      </c>
      <c r="O5128" s="3" t="s">
        <v>4262</v>
      </c>
      <c r="P5128" s="3" t="s">
        <v>3389</v>
      </c>
      <c r="Q5128" s="3" t="s">
        <v>5772</v>
      </c>
      <c r="R5128" s="3" t="s">
        <v>5816</v>
      </c>
      <c r="S5128" s="3" t="s">
        <v>5817</v>
      </c>
      <c r="T5128" s="3" t="s">
        <v>5775</v>
      </c>
      <c r="X5128" s="3">
        <v>5126</v>
      </c>
      <c r="Y5128" s="3">
        <v>44105</v>
      </c>
    </row>
    <row r="5129" spans="2:25" x14ac:dyDescent="0.35">
      <c r="B5129" s="3">
        <v>5127</v>
      </c>
      <c r="C5129" s="3" t="s">
        <v>4263</v>
      </c>
      <c r="D5129" s="3" t="s">
        <v>1484</v>
      </c>
      <c r="H5129" s="3" t="s">
        <v>4263</v>
      </c>
      <c r="I5129" s="3" t="s">
        <v>1484</v>
      </c>
      <c r="J5129" s="9">
        <v>40603</v>
      </c>
      <c r="K5129" s="9">
        <v>40607</v>
      </c>
      <c r="O5129" s="3" t="s">
        <v>4263</v>
      </c>
      <c r="P5129" s="3" t="s">
        <v>1484</v>
      </c>
      <c r="Q5129" s="3" t="s">
        <v>5772</v>
      </c>
      <c r="R5129" s="3" t="s">
        <v>7079</v>
      </c>
      <c r="S5129" s="3" t="s">
        <v>7080</v>
      </c>
      <c r="T5129" s="3" t="s">
        <v>5782</v>
      </c>
      <c r="X5129" s="3">
        <v>5127</v>
      </c>
      <c r="Y5129" s="3">
        <v>60126</v>
      </c>
    </row>
    <row r="5130" spans="2:25" x14ac:dyDescent="0.35">
      <c r="B5130" s="3">
        <v>5128</v>
      </c>
      <c r="C5130" s="3" t="s">
        <v>4263</v>
      </c>
      <c r="D5130" s="3" t="s">
        <v>4264</v>
      </c>
      <c r="H5130" s="3" t="s">
        <v>4263</v>
      </c>
      <c r="I5130" s="3" t="s">
        <v>4264</v>
      </c>
      <c r="J5130" s="9">
        <v>40603</v>
      </c>
      <c r="K5130" s="9">
        <v>40607</v>
      </c>
      <c r="O5130" s="3" t="s">
        <v>4263</v>
      </c>
      <c r="P5130" s="3" t="s">
        <v>4264</v>
      </c>
      <c r="Q5130" s="3" t="s">
        <v>5772</v>
      </c>
      <c r="R5130" s="3" t="s">
        <v>7079</v>
      </c>
      <c r="S5130" s="3" t="s">
        <v>7080</v>
      </c>
      <c r="T5130" s="3" t="s">
        <v>5782</v>
      </c>
      <c r="X5130" s="3">
        <v>5128</v>
      </c>
      <c r="Y5130" s="3">
        <v>60126</v>
      </c>
    </row>
    <row r="5131" spans="2:25" x14ac:dyDescent="0.35">
      <c r="B5131" s="3">
        <v>5129</v>
      </c>
      <c r="C5131" s="3" t="s">
        <v>4265</v>
      </c>
      <c r="D5131" s="3" t="s">
        <v>1035</v>
      </c>
      <c r="H5131" s="3" t="s">
        <v>4265</v>
      </c>
      <c r="I5131" s="3" t="s">
        <v>1035</v>
      </c>
      <c r="J5131" s="9">
        <v>41120</v>
      </c>
      <c r="K5131" s="9">
        <v>41122</v>
      </c>
      <c r="O5131" s="3" t="s">
        <v>4265</v>
      </c>
      <c r="P5131" s="3" t="s">
        <v>1035</v>
      </c>
      <c r="Q5131" s="3" t="s">
        <v>5801</v>
      </c>
      <c r="R5131" s="3" t="s">
        <v>7001</v>
      </c>
      <c r="S5131" s="3" t="s">
        <v>7002</v>
      </c>
      <c r="T5131" s="3" t="s">
        <v>5782</v>
      </c>
      <c r="X5131" s="3">
        <v>5129</v>
      </c>
      <c r="Y5131" s="3">
        <v>55044</v>
      </c>
    </row>
    <row r="5132" spans="2:25" x14ac:dyDescent="0.35">
      <c r="B5132" s="3">
        <v>5130</v>
      </c>
      <c r="C5132" s="3" t="s">
        <v>4266</v>
      </c>
      <c r="D5132" s="3" t="s">
        <v>2443</v>
      </c>
      <c r="H5132" s="3" t="s">
        <v>4266</v>
      </c>
      <c r="I5132" s="3" t="s">
        <v>2443</v>
      </c>
      <c r="J5132" s="9">
        <v>41214</v>
      </c>
      <c r="K5132" s="9">
        <v>41216</v>
      </c>
      <c r="O5132" s="3" t="s">
        <v>4266</v>
      </c>
      <c r="P5132" s="3" t="s">
        <v>2443</v>
      </c>
      <c r="Q5132" s="3" t="s">
        <v>5768</v>
      </c>
      <c r="R5132" s="3" t="s">
        <v>6479</v>
      </c>
      <c r="S5132" s="3" t="s">
        <v>6480</v>
      </c>
      <c r="T5132" s="3" t="s">
        <v>5775</v>
      </c>
      <c r="X5132" s="3">
        <v>5130</v>
      </c>
      <c r="Y5132" s="3">
        <v>10035</v>
      </c>
    </row>
    <row r="5133" spans="2:25" x14ac:dyDescent="0.35">
      <c r="B5133" s="3">
        <v>5131</v>
      </c>
      <c r="C5133" s="3" t="s">
        <v>4267</v>
      </c>
      <c r="D5133" s="3" t="s">
        <v>584</v>
      </c>
      <c r="H5133" s="3" t="s">
        <v>4267</v>
      </c>
      <c r="I5133" s="3" t="s">
        <v>584</v>
      </c>
      <c r="J5133" s="9">
        <v>41990</v>
      </c>
      <c r="K5133" s="9">
        <v>41995</v>
      </c>
      <c r="O5133" s="3" t="s">
        <v>4267</v>
      </c>
      <c r="P5133" s="3" t="s">
        <v>584</v>
      </c>
      <c r="Q5133" s="3" t="s">
        <v>5768</v>
      </c>
      <c r="R5133" s="3" t="s">
        <v>5852</v>
      </c>
      <c r="S5133" s="3" t="s">
        <v>5853</v>
      </c>
      <c r="T5133" s="3" t="s">
        <v>5782</v>
      </c>
      <c r="X5133" s="3">
        <v>5131</v>
      </c>
      <c r="Y5133" s="3">
        <v>90036</v>
      </c>
    </row>
    <row r="5134" spans="2:25" x14ac:dyDescent="0.35">
      <c r="B5134" s="3">
        <v>5132</v>
      </c>
      <c r="C5134" s="3" t="s">
        <v>4267</v>
      </c>
      <c r="D5134" s="3" t="s">
        <v>1321</v>
      </c>
      <c r="H5134" s="3" t="s">
        <v>4267</v>
      </c>
      <c r="I5134" s="3" t="s">
        <v>1321</v>
      </c>
      <c r="J5134" s="9">
        <v>41990</v>
      </c>
      <c r="K5134" s="9">
        <v>41995</v>
      </c>
      <c r="O5134" s="3" t="s">
        <v>4267</v>
      </c>
      <c r="P5134" s="3" t="s">
        <v>1321</v>
      </c>
      <c r="Q5134" s="3" t="s">
        <v>5768</v>
      </c>
      <c r="R5134" s="3" t="s">
        <v>5852</v>
      </c>
      <c r="S5134" s="3" t="s">
        <v>5853</v>
      </c>
      <c r="T5134" s="3" t="s">
        <v>5782</v>
      </c>
      <c r="X5134" s="3">
        <v>5132</v>
      </c>
      <c r="Y5134" s="3">
        <v>90036</v>
      </c>
    </row>
    <row r="5135" spans="2:25" x14ac:dyDescent="0.35">
      <c r="B5135" s="3">
        <v>5133</v>
      </c>
      <c r="C5135" s="3" t="s">
        <v>4268</v>
      </c>
      <c r="D5135" s="3" t="s">
        <v>738</v>
      </c>
      <c r="H5135" s="3" t="s">
        <v>4268</v>
      </c>
      <c r="I5135" s="3" t="s">
        <v>738</v>
      </c>
      <c r="J5135" s="9">
        <v>40836</v>
      </c>
      <c r="K5135" s="9">
        <v>40838</v>
      </c>
      <c r="O5135" s="3" t="s">
        <v>4268</v>
      </c>
      <c r="P5135" s="3" t="s">
        <v>738</v>
      </c>
      <c r="Q5135" s="3" t="s">
        <v>5768</v>
      </c>
      <c r="R5135" s="3" t="s">
        <v>5868</v>
      </c>
      <c r="S5135" s="3" t="s">
        <v>5869</v>
      </c>
      <c r="T5135" s="3" t="s">
        <v>5782</v>
      </c>
      <c r="X5135" s="3">
        <v>5133</v>
      </c>
      <c r="Y5135" s="3">
        <v>60653</v>
      </c>
    </row>
    <row r="5136" spans="2:25" x14ac:dyDescent="0.35">
      <c r="B5136" s="3">
        <v>5134</v>
      </c>
      <c r="C5136" s="3" t="s">
        <v>4268</v>
      </c>
      <c r="D5136" s="3" t="s">
        <v>3466</v>
      </c>
      <c r="H5136" s="3" t="s">
        <v>4268</v>
      </c>
      <c r="I5136" s="3" t="s">
        <v>3466</v>
      </c>
      <c r="J5136" s="9">
        <v>40836</v>
      </c>
      <c r="K5136" s="9">
        <v>40838</v>
      </c>
      <c r="O5136" s="3" t="s">
        <v>4268</v>
      </c>
      <c r="P5136" s="3" t="s">
        <v>3466</v>
      </c>
      <c r="Q5136" s="3" t="s">
        <v>5768</v>
      </c>
      <c r="R5136" s="3" t="s">
        <v>5868</v>
      </c>
      <c r="S5136" s="3" t="s">
        <v>5869</v>
      </c>
      <c r="T5136" s="3" t="s">
        <v>5782</v>
      </c>
      <c r="X5136" s="3">
        <v>5134</v>
      </c>
      <c r="Y5136" s="3">
        <v>60653</v>
      </c>
    </row>
    <row r="5137" spans="2:25" x14ac:dyDescent="0.35">
      <c r="B5137" s="3">
        <v>5135</v>
      </c>
      <c r="C5137" s="3" t="s">
        <v>4268</v>
      </c>
      <c r="D5137" s="3" t="s">
        <v>4269</v>
      </c>
      <c r="H5137" s="3" t="s">
        <v>4268</v>
      </c>
      <c r="I5137" s="3" t="s">
        <v>4269</v>
      </c>
      <c r="J5137" s="9">
        <v>40836</v>
      </c>
      <c r="K5137" s="9">
        <v>40838</v>
      </c>
      <c r="O5137" s="3" t="s">
        <v>4268</v>
      </c>
      <c r="P5137" s="3" t="s">
        <v>4269</v>
      </c>
      <c r="Q5137" s="3" t="s">
        <v>5768</v>
      </c>
      <c r="R5137" s="3" t="s">
        <v>5868</v>
      </c>
      <c r="S5137" s="3" t="s">
        <v>5869</v>
      </c>
      <c r="T5137" s="3" t="s">
        <v>5782</v>
      </c>
      <c r="X5137" s="3">
        <v>5135</v>
      </c>
      <c r="Y5137" s="3">
        <v>60653</v>
      </c>
    </row>
    <row r="5138" spans="2:25" x14ac:dyDescent="0.35">
      <c r="B5138" s="3">
        <v>5136</v>
      </c>
      <c r="C5138" s="3" t="s">
        <v>4268</v>
      </c>
      <c r="D5138" s="3" t="s">
        <v>2054</v>
      </c>
      <c r="H5138" s="3" t="s">
        <v>4268</v>
      </c>
      <c r="I5138" s="3" t="s">
        <v>2054</v>
      </c>
      <c r="J5138" s="9">
        <v>40836</v>
      </c>
      <c r="K5138" s="9">
        <v>40838</v>
      </c>
      <c r="O5138" s="3" t="s">
        <v>4268</v>
      </c>
      <c r="P5138" s="3" t="s">
        <v>2054</v>
      </c>
      <c r="Q5138" s="3" t="s">
        <v>5768</v>
      </c>
      <c r="R5138" s="3" t="s">
        <v>5868</v>
      </c>
      <c r="S5138" s="3" t="s">
        <v>5869</v>
      </c>
      <c r="T5138" s="3" t="s">
        <v>5782</v>
      </c>
      <c r="X5138" s="3">
        <v>5136</v>
      </c>
      <c r="Y5138" s="3">
        <v>60653</v>
      </c>
    </row>
    <row r="5139" spans="2:25" x14ac:dyDescent="0.35">
      <c r="B5139" s="3">
        <v>5137</v>
      </c>
      <c r="C5139" s="3" t="s">
        <v>4268</v>
      </c>
      <c r="D5139" s="3" t="s">
        <v>721</v>
      </c>
      <c r="H5139" s="3" t="s">
        <v>4268</v>
      </c>
      <c r="I5139" s="3" t="s">
        <v>721</v>
      </c>
      <c r="J5139" s="9">
        <v>40836</v>
      </c>
      <c r="K5139" s="9">
        <v>40838</v>
      </c>
      <c r="O5139" s="3" t="s">
        <v>4268</v>
      </c>
      <c r="P5139" s="3" t="s">
        <v>721</v>
      </c>
      <c r="Q5139" s="3" t="s">
        <v>5768</v>
      </c>
      <c r="R5139" s="3" t="s">
        <v>5868</v>
      </c>
      <c r="S5139" s="3" t="s">
        <v>5869</v>
      </c>
      <c r="T5139" s="3" t="s">
        <v>5782</v>
      </c>
      <c r="X5139" s="3">
        <v>5137</v>
      </c>
      <c r="Y5139" s="3">
        <v>60653</v>
      </c>
    </row>
    <row r="5140" spans="2:25" x14ac:dyDescent="0.35">
      <c r="B5140" s="3">
        <v>5138</v>
      </c>
      <c r="C5140" s="3" t="s">
        <v>4270</v>
      </c>
      <c r="D5140" s="3" t="s">
        <v>611</v>
      </c>
      <c r="H5140" s="3" t="s">
        <v>4270</v>
      </c>
      <c r="I5140" s="3" t="s">
        <v>611</v>
      </c>
      <c r="J5140" s="9">
        <v>41065</v>
      </c>
      <c r="K5140" s="9">
        <v>41070</v>
      </c>
      <c r="O5140" s="3" t="s">
        <v>4270</v>
      </c>
      <c r="P5140" s="3" t="s">
        <v>611</v>
      </c>
      <c r="Q5140" s="3" t="s">
        <v>5772</v>
      </c>
      <c r="R5140" s="3" t="s">
        <v>6605</v>
      </c>
      <c r="S5140" s="3" t="s">
        <v>6606</v>
      </c>
      <c r="T5140" s="3" t="s">
        <v>5771</v>
      </c>
      <c r="X5140" s="3">
        <v>5138</v>
      </c>
      <c r="Y5140" s="3">
        <v>14215</v>
      </c>
    </row>
    <row r="5141" spans="2:25" x14ac:dyDescent="0.35">
      <c r="B5141" s="3">
        <v>5139</v>
      </c>
      <c r="C5141" s="3" t="s">
        <v>4271</v>
      </c>
      <c r="D5141" s="3" t="s">
        <v>707</v>
      </c>
      <c r="H5141" s="3" t="s">
        <v>4271</v>
      </c>
      <c r="I5141" s="3" t="s">
        <v>707</v>
      </c>
      <c r="J5141" s="9">
        <v>41676</v>
      </c>
      <c r="K5141" s="9">
        <v>41679</v>
      </c>
      <c r="O5141" s="3" t="s">
        <v>4271</v>
      </c>
      <c r="P5141" s="3" t="s">
        <v>707</v>
      </c>
      <c r="Q5141" s="3" t="s">
        <v>5768</v>
      </c>
      <c r="R5141" s="3" t="s">
        <v>5912</v>
      </c>
      <c r="S5141" s="3" t="s">
        <v>5913</v>
      </c>
      <c r="T5141" s="3" t="s">
        <v>5775</v>
      </c>
      <c r="X5141" s="3">
        <v>5139</v>
      </c>
      <c r="Y5141" s="3">
        <v>76706</v>
      </c>
    </row>
    <row r="5142" spans="2:25" x14ac:dyDescent="0.35">
      <c r="B5142" s="3">
        <v>5140</v>
      </c>
      <c r="C5142" s="3" t="s">
        <v>4271</v>
      </c>
      <c r="D5142" s="3" t="s">
        <v>2072</v>
      </c>
      <c r="H5142" s="3" t="s">
        <v>4271</v>
      </c>
      <c r="I5142" s="3" t="s">
        <v>2072</v>
      </c>
      <c r="J5142" s="9">
        <v>41676</v>
      </c>
      <c r="K5142" s="9">
        <v>41679</v>
      </c>
      <c r="O5142" s="3" t="s">
        <v>4271</v>
      </c>
      <c r="P5142" s="3" t="s">
        <v>2072</v>
      </c>
      <c r="Q5142" s="3" t="s">
        <v>5768</v>
      </c>
      <c r="R5142" s="3" t="s">
        <v>5912</v>
      </c>
      <c r="S5142" s="3" t="s">
        <v>5913</v>
      </c>
      <c r="T5142" s="3" t="s">
        <v>5775</v>
      </c>
      <c r="X5142" s="3">
        <v>5140</v>
      </c>
      <c r="Y5142" s="3">
        <v>76706</v>
      </c>
    </row>
    <row r="5143" spans="2:25" x14ac:dyDescent="0.35">
      <c r="B5143" s="3">
        <v>5141</v>
      </c>
      <c r="C5143" s="3" t="s">
        <v>4272</v>
      </c>
      <c r="D5143" s="3" t="s">
        <v>1418</v>
      </c>
      <c r="H5143" s="3" t="s">
        <v>4272</v>
      </c>
      <c r="I5143" s="3" t="s">
        <v>1418</v>
      </c>
      <c r="J5143" s="9">
        <v>40651</v>
      </c>
      <c r="K5143" s="9">
        <v>40655</v>
      </c>
      <c r="O5143" s="3" t="s">
        <v>4272</v>
      </c>
      <c r="P5143" s="3" t="s">
        <v>1418</v>
      </c>
      <c r="Q5143" s="3" t="s">
        <v>5772</v>
      </c>
      <c r="R5143" s="3" t="s">
        <v>5820</v>
      </c>
      <c r="S5143" s="3" t="s">
        <v>5821</v>
      </c>
      <c r="T5143" s="3" t="s">
        <v>5775</v>
      </c>
      <c r="X5143" s="3">
        <v>5141</v>
      </c>
      <c r="Y5143" s="3">
        <v>77095</v>
      </c>
    </row>
    <row r="5144" spans="2:25" x14ac:dyDescent="0.35">
      <c r="B5144" s="3">
        <v>5142</v>
      </c>
      <c r="C5144" s="3" t="s">
        <v>4272</v>
      </c>
      <c r="D5144" s="3" t="s">
        <v>341</v>
      </c>
      <c r="H5144" s="3" t="s">
        <v>4272</v>
      </c>
      <c r="I5144" s="3" t="s">
        <v>341</v>
      </c>
      <c r="J5144" s="9">
        <v>40651</v>
      </c>
      <c r="K5144" s="9">
        <v>40655</v>
      </c>
      <c r="O5144" s="3" t="s">
        <v>4272</v>
      </c>
      <c r="P5144" s="3" t="s">
        <v>341</v>
      </c>
      <c r="Q5144" s="3" t="s">
        <v>5772</v>
      </c>
      <c r="R5144" s="3" t="s">
        <v>5820</v>
      </c>
      <c r="S5144" s="3" t="s">
        <v>5821</v>
      </c>
      <c r="T5144" s="3" t="s">
        <v>5775</v>
      </c>
      <c r="X5144" s="3">
        <v>5142</v>
      </c>
      <c r="Y5144" s="3">
        <v>77095</v>
      </c>
    </row>
    <row r="5145" spans="2:25" x14ac:dyDescent="0.35">
      <c r="B5145" s="3">
        <v>5143</v>
      </c>
      <c r="C5145" s="3" t="s">
        <v>4272</v>
      </c>
      <c r="D5145" s="3" t="s">
        <v>915</v>
      </c>
      <c r="H5145" s="3" t="s">
        <v>4272</v>
      </c>
      <c r="I5145" s="3" t="s">
        <v>915</v>
      </c>
      <c r="J5145" s="9">
        <v>40651</v>
      </c>
      <c r="K5145" s="9">
        <v>40655</v>
      </c>
      <c r="O5145" s="3" t="s">
        <v>4272</v>
      </c>
      <c r="P5145" s="3" t="s">
        <v>915</v>
      </c>
      <c r="Q5145" s="3" t="s">
        <v>5772</v>
      </c>
      <c r="R5145" s="3" t="s">
        <v>5820</v>
      </c>
      <c r="S5145" s="3" t="s">
        <v>5821</v>
      </c>
      <c r="T5145" s="3" t="s">
        <v>5775</v>
      </c>
      <c r="X5145" s="3">
        <v>5143</v>
      </c>
      <c r="Y5145" s="3">
        <v>77095</v>
      </c>
    </row>
    <row r="5146" spans="2:25" x14ac:dyDescent="0.35">
      <c r="B5146" s="3">
        <v>5144</v>
      </c>
      <c r="C5146" s="3" t="s">
        <v>4272</v>
      </c>
      <c r="D5146" s="3" t="s">
        <v>2662</v>
      </c>
      <c r="H5146" s="3" t="s">
        <v>4272</v>
      </c>
      <c r="I5146" s="3" t="s">
        <v>2662</v>
      </c>
      <c r="J5146" s="9">
        <v>40651</v>
      </c>
      <c r="K5146" s="9">
        <v>40655</v>
      </c>
      <c r="O5146" s="3" t="s">
        <v>4272</v>
      </c>
      <c r="P5146" s="3" t="s">
        <v>2662</v>
      </c>
      <c r="Q5146" s="3" t="s">
        <v>5772</v>
      </c>
      <c r="R5146" s="3" t="s">
        <v>5820</v>
      </c>
      <c r="S5146" s="3" t="s">
        <v>5821</v>
      </c>
      <c r="T5146" s="3" t="s">
        <v>5775</v>
      </c>
      <c r="X5146" s="3">
        <v>5144</v>
      </c>
      <c r="Y5146" s="3">
        <v>77095</v>
      </c>
    </row>
    <row r="5147" spans="2:25" x14ac:dyDescent="0.35">
      <c r="B5147" s="3">
        <v>5145</v>
      </c>
      <c r="C5147" s="3" t="s">
        <v>4273</v>
      </c>
      <c r="D5147" s="3" t="s">
        <v>2016</v>
      </c>
      <c r="H5147" s="3" t="s">
        <v>4273</v>
      </c>
      <c r="I5147" s="3" t="s">
        <v>2016</v>
      </c>
      <c r="J5147" s="9">
        <v>41405</v>
      </c>
      <c r="K5147" s="9">
        <v>41411</v>
      </c>
      <c r="O5147" s="3" t="s">
        <v>4273</v>
      </c>
      <c r="P5147" s="3" t="s">
        <v>2016</v>
      </c>
      <c r="Q5147" s="3" t="s">
        <v>5772</v>
      </c>
      <c r="R5147" s="3" t="s">
        <v>7163</v>
      </c>
      <c r="S5147" s="3" t="s">
        <v>7164</v>
      </c>
      <c r="T5147" s="3" t="s">
        <v>5775</v>
      </c>
      <c r="X5147" s="3">
        <v>5145</v>
      </c>
      <c r="Y5147" s="3">
        <v>98105</v>
      </c>
    </row>
    <row r="5148" spans="2:25" x14ac:dyDescent="0.35">
      <c r="B5148" s="3">
        <v>5146</v>
      </c>
      <c r="C5148" s="3" t="s">
        <v>4274</v>
      </c>
      <c r="D5148" s="3" t="s">
        <v>509</v>
      </c>
      <c r="H5148" s="3" t="s">
        <v>4274</v>
      </c>
      <c r="I5148" s="3" t="s">
        <v>509</v>
      </c>
      <c r="J5148" s="9">
        <v>41604</v>
      </c>
      <c r="K5148" s="9">
        <v>41609</v>
      </c>
      <c r="O5148" s="3" t="s">
        <v>4274</v>
      </c>
      <c r="P5148" s="3" t="s">
        <v>509</v>
      </c>
      <c r="Q5148" s="3" t="s">
        <v>5772</v>
      </c>
      <c r="R5148" s="3" t="s">
        <v>7271</v>
      </c>
      <c r="S5148" s="3" t="s">
        <v>7272</v>
      </c>
      <c r="T5148" s="3" t="s">
        <v>5771</v>
      </c>
      <c r="X5148" s="3">
        <v>5146</v>
      </c>
      <c r="Y5148" s="3">
        <v>7060</v>
      </c>
    </row>
    <row r="5149" spans="2:25" x14ac:dyDescent="0.35">
      <c r="B5149" s="3">
        <v>5147</v>
      </c>
      <c r="C5149" s="3" t="s">
        <v>4274</v>
      </c>
      <c r="D5149" s="3" t="s">
        <v>4275</v>
      </c>
      <c r="H5149" s="3" t="s">
        <v>4274</v>
      </c>
      <c r="I5149" s="3" t="s">
        <v>4275</v>
      </c>
      <c r="J5149" s="9">
        <v>41604</v>
      </c>
      <c r="K5149" s="9">
        <v>41609</v>
      </c>
      <c r="O5149" s="3" t="s">
        <v>4274</v>
      </c>
      <c r="P5149" s="3" t="s">
        <v>4275</v>
      </c>
      <c r="Q5149" s="3" t="s">
        <v>5772</v>
      </c>
      <c r="R5149" s="3" t="s">
        <v>7271</v>
      </c>
      <c r="S5149" s="3" t="s">
        <v>7272</v>
      </c>
      <c r="T5149" s="3" t="s">
        <v>5771</v>
      </c>
      <c r="X5149" s="3">
        <v>5147</v>
      </c>
      <c r="Y5149" s="3">
        <v>7060</v>
      </c>
    </row>
    <row r="5150" spans="2:25" x14ac:dyDescent="0.35">
      <c r="B5150" s="3">
        <v>5148</v>
      </c>
      <c r="C5150" s="3" t="s">
        <v>4276</v>
      </c>
      <c r="D5150" s="3" t="s">
        <v>2752</v>
      </c>
      <c r="H5150" s="3" t="s">
        <v>4276</v>
      </c>
      <c r="I5150" s="3" t="s">
        <v>2752</v>
      </c>
      <c r="J5150" s="9">
        <v>41702</v>
      </c>
      <c r="K5150" s="9">
        <v>41707</v>
      </c>
      <c r="O5150" s="3" t="s">
        <v>4276</v>
      </c>
      <c r="P5150" s="3" t="s">
        <v>2752</v>
      </c>
      <c r="Q5150" s="3" t="s">
        <v>5772</v>
      </c>
      <c r="R5150" s="3" t="s">
        <v>7097</v>
      </c>
      <c r="S5150" s="3" t="s">
        <v>7098</v>
      </c>
      <c r="T5150" s="3" t="s">
        <v>5775</v>
      </c>
      <c r="X5150" s="3">
        <v>5148</v>
      </c>
      <c r="Y5150" s="3">
        <v>90008</v>
      </c>
    </row>
    <row r="5151" spans="2:25" x14ac:dyDescent="0.35">
      <c r="B5151" s="3">
        <v>5149</v>
      </c>
      <c r="C5151" s="3" t="s">
        <v>4276</v>
      </c>
      <c r="D5151" s="3" t="s">
        <v>3542</v>
      </c>
      <c r="H5151" s="3" t="s">
        <v>4276</v>
      </c>
      <c r="I5151" s="3" t="s">
        <v>3542</v>
      </c>
      <c r="J5151" s="9">
        <v>41702</v>
      </c>
      <c r="K5151" s="9">
        <v>41707</v>
      </c>
      <c r="O5151" s="3" t="s">
        <v>4276</v>
      </c>
      <c r="P5151" s="3" t="s">
        <v>3542</v>
      </c>
      <c r="Q5151" s="3" t="s">
        <v>5772</v>
      </c>
      <c r="R5151" s="3" t="s">
        <v>7097</v>
      </c>
      <c r="S5151" s="3" t="s">
        <v>7098</v>
      </c>
      <c r="T5151" s="3" t="s">
        <v>5775</v>
      </c>
      <c r="X5151" s="3">
        <v>5149</v>
      </c>
      <c r="Y5151" s="3">
        <v>90008</v>
      </c>
    </row>
    <row r="5152" spans="2:25" x14ac:dyDescent="0.35">
      <c r="B5152" s="3">
        <v>5150</v>
      </c>
      <c r="C5152" s="3" t="s">
        <v>4277</v>
      </c>
      <c r="D5152" s="3" t="s">
        <v>1700</v>
      </c>
      <c r="H5152" s="3" t="s">
        <v>4277</v>
      </c>
      <c r="I5152" s="3" t="s">
        <v>1700</v>
      </c>
      <c r="J5152" s="9">
        <v>40780</v>
      </c>
      <c r="K5152" s="9">
        <v>40785</v>
      </c>
      <c r="O5152" s="3" t="s">
        <v>4277</v>
      </c>
      <c r="P5152" s="3" t="s">
        <v>1700</v>
      </c>
      <c r="Q5152" s="3" t="s">
        <v>5772</v>
      </c>
      <c r="R5152" s="3" t="s">
        <v>6803</v>
      </c>
      <c r="S5152" s="3" t="s">
        <v>6804</v>
      </c>
      <c r="T5152" s="3" t="s">
        <v>5775</v>
      </c>
      <c r="X5152" s="3">
        <v>5150</v>
      </c>
      <c r="Y5152" s="3">
        <v>98103</v>
      </c>
    </row>
    <row r="5153" spans="2:25" x14ac:dyDescent="0.35">
      <c r="B5153" s="3">
        <v>5151</v>
      </c>
      <c r="C5153" s="3" t="s">
        <v>4278</v>
      </c>
      <c r="D5153" s="3" t="s">
        <v>1548</v>
      </c>
      <c r="H5153" s="3" t="s">
        <v>4278</v>
      </c>
      <c r="I5153" s="3" t="s">
        <v>1548</v>
      </c>
      <c r="J5153" s="9">
        <v>41570</v>
      </c>
      <c r="K5153" s="9">
        <v>41570</v>
      </c>
      <c r="O5153" s="3" t="s">
        <v>4278</v>
      </c>
      <c r="P5153" s="3" t="s">
        <v>1548</v>
      </c>
      <c r="Q5153" s="3" t="s">
        <v>6020</v>
      </c>
      <c r="R5153" s="3" t="s">
        <v>6925</v>
      </c>
      <c r="S5153" s="3" t="s">
        <v>6926</v>
      </c>
      <c r="T5153" s="3" t="s">
        <v>5775</v>
      </c>
      <c r="X5153" s="3">
        <v>5151</v>
      </c>
      <c r="Y5153" s="3">
        <v>98105</v>
      </c>
    </row>
    <row r="5154" spans="2:25" x14ac:dyDescent="0.35">
      <c r="B5154" s="3">
        <v>5152</v>
      </c>
      <c r="C5154" s="3" t="s">
        <v>4278</v>
      </c>
      <c r="D5154" s="3" t="s">
        <v>4279</v>
      </c>
      <c r="H5154" s="3" t="s">
        <v>4278</v>
      </c>
      <c r="I5154" s="3" t="s">
        <v>4279</v>
      </c>
      <c r="J5154" s="9">
        <v>41570</v>
      </c>
      <c r="K5154" s="9">
        <v>41570</v>
      </c>
      <c r="O5154" s="3" t="s">
        <v>4278</v>
      </c>
      <c r="P5154" s="3" t="s">
        <v>4279</v>
      </c>
      <c r="Q5154" s="3" t="s">
        <v>6020</v>
      </c>
      <c r="R5154" s="3" t="s">
        <v>6925</v>
      </c>
      <c r="S5154" s="3" t="s">
        <v>6926</v>
      </c>
      <c r="T5154" s="3" t="s">
        <v>5775</v>
      </c>
      <c r="X5154" s="3">
        <v>5152</v>
      </c>
      <c r="Y5154" s="3">
        <v>98105</v>
      </c>
    </row>
    <row r="5155" spans="2:25" x14ac:dyDescent="0.35">
      <c r="B5155" s="3">
        <v>5153</v>
      </c>
      <c r="C5155" s="3" t="s">
        <v>4278</v>
      </c>
      <c r="D5155" s="3" t="s">
        <v>4280</v>
      </c>
      <c r="H5155" s="3" t="s">
        <v>4278</v>
      </c>
      <c r="I5155" s="3" t="s">
        <v>4280</v>
      </c>
      <c r="J5155" s="9">
        <v>41570</v>
      </c>
      <c r="K5155" s="9">
        <v>41570</v>
      </c>
      <c r="O5155" s="3" t="s">
        <v>4278</v>
      </c>
      <c r="P5155" s="3" t="s">
        <v>4280</v>
      </c>
      <c r="Q5155" s="3" t="s">
        <v>6020</v>
      </c>
      <c r="R5155" s="3" t="s">
        <v>6925</v>
      </c>
      <c r="S5155" s="3" t="s">
        <v>6926</v>
      </c>
      <c r="T5155" s="3" t="s">
        <v>5775</v>
      </c>
      <c r="X5155" s="3">
        <v>5153</v>
      </c>
      <c r="Y5155" s="3">
        <v>98105</v>
      </c>
    </row>
    <row r="5156" spans="2:25" x14ac:dyDescent="0.35">
      <c r="B5156" s="3">
        <v>5154</v>
      </c>
      <c r="C5156" s="3" t="s">
        <v>4281</v>
      </c>
      <c r="D5156" s="3" t="s">
        <v>755</v>
      </c>
      <c r="H5156" s="3" t="s">
        <v>4281</v>
      </c>
      <c r="I5156" s="3" t="s">
        <v>755</v>
      </c>
      <c r="J5156" s="9">
        <v>41494</v>
      </c>
      <c r="K5156" s="9">
        <v>41498</v>
      </c>
      <c r="O5156" s="3" t="s">
        <v>4281</v>
      </c>
      <c r="P5156" s="3" t="s">
        <v>755</v>
      </c>
      <c r="Q5156" s="3" t="s">
        <v>5772</v>
      </c>
      <c r="R5156" s="3" t="s">
        <v>6877</v>
      </c>
      <c r="S5156" s="3" t="s">
        <v>6878</v>
      </c>
      <c r="T5156" s="3" t="s">
        <v>5771</v>
      </c>
      <c r="X5156" s="3">
        <v>5154</v>
      </c>
      <c r="Y5156" s="3">
        <v>98026</v>
      </c>
    </row>
    <row r="5157" spans="2:25" x14ac:dyDescent="0.35">
      <c r="B5157" s="3">
        <v>5155</v>
      </c>
      <c r="C5157" s="3" t="s">
        <v>4282</v>
      </c>
      <c r="D5157" s="3" t="s">
        <v>785</v>
      </c>
      <c r="H5157" s="3" t="s">
        <v>4282</v>
      </c>
      <c r="I5157" s="3" t="s">
        <v>785</v>
      </c>
      <c r="J5157" s="9">
        <v>40625</v>
      </c>
      <c r="K5157" s="9">
        <v>40628</v>
      </c>
      <c r="O5157" s="3" t="s">
        <v>4282</v>
      </c>
      <c r="P5157" s="3" t="s">
        <v>785</v>
      </c>
      <c r="Q5157" s="3" t="s">
        <v>5801</v>
      </c>
      <c r="R5157" s="3" t="s">
        <v>7023</v>
      </c>
      <c r="S5157" s="3" t="s">
        <v>7024</v>
      </c>
      <c r="T5157" s="3" t="s">
        <v>5775</v>
      </c>
      <c r="X5157" s="3">
        <v>5155</v>
      </c>
      <c r="Y5157" s="3">
        <v>33445</v>
      </c>
    </row>
    <row r="5158" spans="2:25" x14ac:dyDescent="0.35">
      <c r="B5158" s="3">
        <v>5156</v>
      </c>
      <c r="C5158" s="3" t="s">
        <v>4283</v>
      </c>
      <c r="D5158" s="3" t="s">
        <v>400</v>
      </c>
      <c r="H5158" s="3" t="s">
        <v>4283</v>
      </c>
      <c r="I5158" s="3" t="s">
        <v>400</v>
      </c>
      <c r="J5158" s="9">
        <v>41029</v>
      </c>
      <c r="K5158" s="9">
        <v>41035</v>
      </c>
      <c r="O5158" s="3" t="s">
        <v>4283</v>
      </c>
      <c r="P5158" s="3" t="s">
        <v>400</v>
      </c>
      <c r="Q5158" s="3" t="s">
        <v>5772</v>
      </c>
      <c r="R5158" s="3" t="s">
        <v>5789</v>
      </c>
      <c r="S5158" s="3" t="s">
        <v>5790</v>
      </c>
      <c r="T5158" s="3" t="s">
        <v>5771</v>
      </c>
      <c r="X5158" s="3">
        <v>5156</v>
      </c>
      <c r="Y5158" s="3">
        <v>94110</v>
      </c>
    </row>
    <row r="5159" spans="2:25" x14ac:dyDescent="0.35">
      <c r="B5159" s="3">
        <v>5157</v>
      </c>
      <c r="C5159" s="3" t="s">
        <v>4283</v>
      </c>
      <c r="D5159" s="3" t="s">
        <v>614</v>
      </c>
      <c r="H5159" s="3" t="s">
        <v>4283</v>
      </c>
      <c r="I5159" s="3" t="s">
        <v>614</v>
      </c>
      <c r="J5159" s="9">
        <v>41029</v>
      </c>
      <c r="K5159" s="9">
        <v>41035</v>
      </c>
      <c r="O5159" s="3" t="s">
        <v>4283</v>
      </c>
      <c r="P5159" s="3" t="s">
        <v>614</v>
      </c>
      <c r="Q5159" s="3" t="s">
        <v>5772</v>
      </c>
      <c r="R5159" s="3" t="s">
        <v>5789</v>
      </c>
      <c r="S5159" s="3" t="s">
        <v>5790</v>
      </c>
      <c r="T5159" s="3" t="s">
        <v>5771</v>
      </c>
      <c r="X5159" s="3">
        <v>5157</v>
      </c>
      <c r="Y5159" s="3">
        <v>94110</v>
      </c>
    </row>
    <row r="5160" spans="2:25" x14ac:dyDescent="0.35">
      <c r="B5160" s="3">
        <v>5158</v>
      </c>
      <c r="C5160" s="3" t="s">
        <v>4284</v>
      </c>
      <c r="D5160" s="3" t="s">
        <v>2755</v>
      </c>
      <c r="H5160" s="3" t="s">
        <v>4284</v>
      </c>
      <c r="I5160" s="3" t="s">
        <v>2755</v>
      </c>
      <c r="J5160" s="9">
        <v>41439</v>
      </c>
      <c r="K5160" s="9">
        <v>41442</v>
      </c>
      <c r="O5160" s="3" t="s">
        <v>4284</v>
      </c>
      <c r="P5160" s="3" t="s">
        <v>2755</v>
      </c>
      <c r="Q5160" s="3" t="s">
        <v>5768</v>
      </c>
      <c r="R5160" s="3" t="s">
        <v>6127</v>
      </c>
      <c r="S5160" s="3" t="s">
        <v>6128</v>
      </c>
      <c r="T5160" s="3" t="s">
        <v>5775</v>
      </c>
      <c r="X5160" s="3">
        <v>5158</v>
      </c>
      <c r="Y5160" s="3">
        <v>10024</v>
      </c>
    </row>
    <row r="5161" spans="2:25" x14ac:dyDescent="0.35">
      <c r="B5161" s="3">
        <v>5159</v>
      </c>
      <c r="C5161" s="3" t="s">
        <v>4285</v>
      </c>
      <c r="D5161" s="3" t="s">
        <v>811</v>
      </c>
      <c r="H5161" s="3" t="s">
        <v>4285</v>
      </c>
      <c r="I5161" s="3" t="s">
        <v>811</v>
      </c>
      <c r="J5161" s="9">
        <v>41033</v>
      </c>
      <c r="K5161" s="9">
        <v>41040</v>
      </c>
      <c r="O5161" s="3" t="s">
        <v>4285</v>
      </c>
      <c r="P5161" s="3" t="s">
        <v>811</v>
      </c>
      <c r="Q5161" s="3" t="s">
        <v>5772</v>
      </c>
      <c r="R5161" s="3" t="s">
        <v>6531</v>
      </c>
      <c r="S5161" s="3" t="s">
        <v>6532</v>
      </c>
      <c r="T5161" s="3" t="s">
        <v>5771</v>
      </c>
      <c r="X5161" s="3">
        <v>5159</v>
      </c>
      <c r="Y5161" s="3">
        <v>46203</v>
      </c>
    </row>
    <row r="5162" spans="2:25" x14ac:dyDescent="0.35">
      <c r="B5162" s="3">
        <v>5160</v>
      </c>
      <c r="C5162" s="3" t="s">
        <v>4286</v>
      </c>
      <c r="D5162" s="3" t="s">
        <v>651</v>
      </c>
      <c r="H5162" s="3" t="s">
        <v>4286</v>
      </c>
      <c r="I5162" s="3" t="s">
        <v>651</v>
      </c>
      <c r="J5162" s="9">
        <v>40879</v>
      </c>
      <c r="K5162" s="9">
        <v>40884</v>
      </c>
      <c r="O5162" s="3" t="s">
        <v>4286</v>
      </c>
      <c r="P5162" s="3" t="s">
        <v>651</v>
      </c>
      <c r="Q5162" s="3" t="s">
        <v>5772</v>
      </c>
      <c r="R5162" s="3" t="s">
        <v>5812</v>
      </c>
      <c r="S5162" s="3" t="s">
        <v>5813</v>
      </c>
      <c r="T5162" s="3" t="s">
        <v>5771</v>
      </c>
      <c r="X5162" s="3">
        <v>5160</v>
      </c>
      <c r="Y5162" s="3">
        <v>20735</v>
      </c>
    </row>
    <row r="5163" spans="2:25" x14ac:dyDescent="0.35">
      <c r="B5163" s="3">
        <v>5161</v>
      </c>
      <c r="C5163" s="3" t="s">
        <v>4286</v>
      </c>
      <c r="D5163" s="3" t="s">
        <v>3010</v>
      </c>
      <c r="H5163" s="3" t="s">
        <v>4286</v>
      </c>
      <c r="I5163" s="3" t="s">
        <v>3010</v>
      </c>
      <c r="J5163" s="9">
        <v>40879</v>
      </c>
      <c r="K5163" s="9">
        <v>40884</v>
      </c>
      <c r="O5163" s="3" t="s">
        <v>4286</v>
      </c>
      <c r="P5163" s="3" t="s">
        <v>3010</v>
      </c>
      <c r="Q5163" s="3" t="s">
        <v>5772</v>
      </c>
      <c r="R5163" s="3" t="s">
        <v>5812</v>
      </c>
      <c r="S5163" s="3" t="s">
        <v>5813</v>
      </c>
      <c r="T5163" s="3" t="s">
        <v>5771</v>
      </c>
      <c r="X5163" s="3">
        <v>5161</v>
      </c>
      <c r="Y5163" s="3">
        <v>20735</v>
      </c>
    </row>
    <row r="5164" spans="2:25" x14ac:dyDescent="0.35">
      <c r="B5164" s="3">
        <v>5162</v>
      </c>
      <c r="C5164" s="3" t="s">
        <v>4286</v>
      </c>
      <c r="D5164" s="3" t="s">
        <v>1692</v>
      </c>
      <c r="H5164" s="3" t="s">
        <v>4286</v>
      </c>
      <c r="I5164" s="3" t="s">
        <v>1692</v>
      </c>
      <c r="J5164" s="9">
        <v>40879</v>
      </c>
      <c r="K5164" s="9">
        <v>40884</v>
      </c>
      <c r="O5164" s="3" t="s">
        <v>4286</v>
      </c>
      <c r="P5164" s="3" t="s">
        <v>1692</v>
      </c>
      <c r="Q5164" s="3" t="s">
        <v>5772</v>
      </c>
      <c r="R5164" s="3" t="s">
        <v>5812</v>
      </c>
      <c r="S5164" s="3" t="s">
        <v>5813</v>
      </c>
      <c r="T5164" s="3" t="s">
        <v>5771</v>
      </c>
      <c r="X5164" s="3">
        <v>5162</v>
      </c>
      <c r="Y5164" s="3">
        <v>20735</v>
      </c>
    </row>
    <row r="5165" spans="2:25" x14ac:dyDescent="0.35">
      <c r="B5165" s="3">
        <v>5163</v>
      </c>
      <c r="C5165" s="3" t="s">
        <v>4286</v>
      </c>
      <c r="D5165" s="3" t="s">
        <v>332</v>
      </c>
      <c r="H5165" s="3" t="s">
        <v>4286</v>
      </c>
      <c r="I5165" s="3" t="s">
        <v>332</v>
      </c>
      <c r="J5165" s="9">
        <v>40879</v>
      </c>
      <c r="K5165" s="9">
        <v>40884</v>
      </c>
      <c r="O5165" s="3" t="s">
        <v>4286</v>
      </c>
      <c r="P5165" s="3" t="s">
        <v>332</v>
      </c>
      <c r="Q5165" s="3" t="s">
        <v>5772</v>
      </c>
      <c r="R5165" s="3" t="s">
        <v>5812</v>
      </c>
      <c r="S5165" s="3" t="s">
        <v>5813</v>
      </c>
      <c r="T5165" s="3" t="s">
        <v>5771</v>
      </c>
      <c r="X5165" s="3">
        <v>5163</v>
      </c>
      <c r="Y5165" s="3">
        <v>20735</v>
      </c>
    </row>
    <row r="5166" spans="2:25" x14ac:dyDescent="0.35">
      <c r="B5166" s="3">
        <v>5164</v>
      </c>
      <c r="C5166" s="3" t="s">
        <v>4287</v>
      </c>
      <c r="D5166" s="3" t="s">
        <v>1189</v>
      </c>
      <c r="H5166" s="3" t="s">
        <v>4287</v>
      </c>
      <c r="I5166" s="3" t="s">
        <v>1189</v>
      </c>
      <c r="J5166" s="9">
        <v>41808</v>
      </c>
      <c r="K5166" s="9">
        <v>41811</v>
      </c>
      <c r="O5166" s="3" t="s">
        <v>4287</v>
      </c>
      <c r="P5166" s="3" t="s">
        <v>1189</v>
      </c>
      <c r="Q5166" s="3" t="s">
        <v>5801</v>
      </c>
      <c r="R5166" s="3" t="s">
        <v>6357</v>
      </c>
      <c r="S5166" s="3" t="s">
        <v>6358</v>
      </c>
      <c r="T5166" s="3" t="s">
        <v>5775</v>
      </c>
      <c r="X5166" s="3">
        <v>5164</v>
      </c>
      <c r="Y5166" s="3">
        <v>80022</v>
      </c>
    </row>
    <row r="5167" spans="2:25" x14ac:dyDescent="0.35">
      <c r="B5167" s="3">
        <v>5165</v>
      </c>
      <c r="C5167" s="3" t="s">
        <v>4288</v>
      </c>
      <c r="D5167" s="3" t="s">
        <v>604</v>
      </c>
      <c r="H5167" s="3" t="s">
        <v>4288</v>
      </c>
      <c r="I5167" s="3" t="s">
        <v>604</v>
      </c>
      <c r="J5167" s="9">
        <v>41421</v>
      </c>
      <c r="K5167" s="9">
        <v>41426</v>
      </c>
      <c r="O5167" s="3" t="s">
        <v>4288</v>
      </c>
      <c r="P5167" s="3" t="s">
        <v>604</v>
      </c>
      <c r="Q5167" s="3" t="s">
        <v>5772</v>
      </c>
      <c r="R5167" s="3" t="s">
        <v>6919</v>
      </c>
      <c r="S5167" s="3" t="s">
        <v>6920</v>
      </c>
      <c r="T5167" s="3" t="s">
        <v>5775</v>
      </c>
      <c r="X5167" s="3">
        <v>5165</v>
      </c>
      <c r="Y5167" s="3">
        <v>92704</v>
      </c>
    </row>
    <row r="5168" spans="2:25" x14ac:dyDescent="0.35">
      <c r="B5168" s="3">
        <v>5166</v>
      </c>
      <c r="C5168" s="3" t="s">
        <v>4288</v>
      </c>
      <c r="D5168" s="3" t="s">
        <v>1379</v>
      </c>
      <c r="H5168" s="3" t="s">
        <v>4288</v>
      </c>
      <c r="I5168" s="3" t="s">
        <v>1379</v>
      </c>
      <c r="J5168" s="9">
        <v>41421</v>
      </c>
      <c r="K5168" s="9">
        <v>41426</v>
      </c>
      <c r="O5168" s="3" t="s">
        <v>4288</v>
      </c>
      <c r="P5168" s="3" t="s">
        <v>1379</v>
      </c>
      <c r="Q5168" s="3" t="s">
        <v>5772</v>
      </c>
      <c r="R5168" s="3" t="s">
        <v>6919</v>
      </c>
      <c r="S5168" s="3" t="s">
        <v>6920</v>
      </c>
      <c r="T5168" s="3" t="s">
        <v>5775</v>
      </c>
      <c r="X5168" s="3">
        <v>5166</v>
      </c>
      <c r="Y5168" s="3">
        <v>92704</v>
      </c>
    </row>
    <row r="5169" spans="2:25" x14ac:dyDescent="0.35">
      <c r="B5169" s="3">
        <v>5167</v>
      </c>
      <c r="C5169" s="3" t="s">
        <v>4288</v>
      </c>
      <c r="D5169" s="3" t="s">
        <v>1018</v>
      </c>
      <c r="H5169" s="3" t="s">
        <v>4288</v>
      </c>
      <c r="I5169" s="3" t="s">
        <v>1018</v>
      </c>
      <c r="J5169" s="9">
        <v>41421</v>
      </c>
      <c r="K5169" s="9">
        <v>41426</v>
      </c>
      <c r="O5169" s="3" t="s">
        <v>4288</v>
      </c>
      <c r="P5169" s="3" t="s">
        <v>1018</v>
      </c>
      <c r="Q5169" s="3" t="s">
        <v>5772</v>
      </c>
      <c r="R5169" s="3" t="s">
        <v>6919</v>
      </c>
      <c r="S5169" s="3" t="s">
        <v>6920</v>
      </c>
      <c r="T5169" s="3" t="s">
        <v>5775</v>
      </c>
      <c r="X5169" s="3">
        <v>5167</v>
      </c>
      <c r="Y5169" s="3">
        <v>92704</v>
      </c>
    </row>
    <row r="5170" spans="2:25" x14ac:dyDescent="0.35">
      <c r="B5170" s="3">
        <v>5168</v>
      </c>
      <c r="C5170" s="3" t="s">
        <v>4288</v>
      </c>
      <c r="D5170" s="3" t="s">
        <v>1181</v>
      </c>
      <c r="H5170" s="3" t="s">
        <v>4288</v>
      </c>
      <c r="I5170" s="3" t="s">
        <v>1181</v>
      </c>
      <c r="J5170" s="9">
        <v>41421</v>
      </c>
      <c r="K5170" s="9">
        <v>41426</v>
      </c>
      <c r="O5170" s="3" t="s">
        <v>4288</v>
      </c>
      <c r="P5170" s="3" t="s">
        <v>1181</v>
      </c>
      <c r="Q5170" s="3" t="s">
        <v>5772</v>
      </c>
      <c r="R5170" s="3" t="s">
        <v>6919</v>
      </c>
      <c r="S5170" s="3" t="s">
        <v>6920</v>
      </c>
      <c r="T5170" s="3" t="s">
        <v>5775</v>
      </c>
      <c r="X5170" s="3">
        <v>5168</v>
      </c>
      <c r="Y5170" s="3">
        <v>92704</v>
      </c>
    </row>
    <row r="5171" spans="2:25" x14ac:dyDescent="0.35">
      <c r="B5171" s="3">
        <v>5169</v>
      </c>
      <c r="C5171" s="3" t="s">
        <v>4288</v>
      </c>
      <c r="D5171" s="3" t="s">
        <v>2643</v>
      </c>
      <c r="H5171" s="3" t="s">
        <v>4288</v>
      </c>
      <c r="I5171" s="3" t="s">
        <v>2643</v>
      </c>
      <c r="J5171" s="9">
        <v>41421</v>
      </c>
      <c r="K5171" s="9">
        <v>41426</v>
      </c>
      <c r="O5171" s="3" t="s">
        <v>4288</v>
      </c>
      <c r="P5171" s="3" t="s">
        <v>2643</v>
      </c>
      <c r="Q5171" s="3" t="s">
        <v>5772</v>
      </c>
      <c r="R5171" s="3" t="s">
        <v>6919</v>
      </c>
      <c r="S5171" s="3" t="s">
        <v>6920</v>
      </c>
      <c r="T5171" s="3" t="s">
        <v>5775</v>
      </c>
      <c r="X5171" s="3">
        <v>5169</v>
      </c>
      <c r="Y5171" s="3">
        <v>92704</v>
      </c>
    </row>
    <row r="5172" spans="2:25" x14ac:dyDescent="0.35">
      <c r="B5172" s="3">
        <v>5170</v>
      </c>
      <c r="C5172" s="3" t="s">
        <v>4289</v>
      </c>
      <c r="D5172" s="3" t="s">
        <v>394</v>
      </c>
      <c r="H5172" s="3" t="s">
        <v>4289</v>
      </c>
      <c r="I5172" s="3" t="s">
        <v>394</v>
      </c>
      <c r="J5172" s="9">
        <v>40978</v>
      </c>
      <c r="K5172" s="9">
        <v>40978</v>
      </c>
      <c r="O5172" s="3" t="s">
        <v>4289</v>
      </c>
      <c r="P5172" s="3" t="s">
        <v>394</v>
      </c>
      <c r="Q5172" s="3" t="s">
        <v>6020</v>
      </c>
      <c r="R5172" s="3" t="s">
        <v>5789</v>
      </c>
      <c r="S5172" s="3" t="s">
        <v>5790</v>
      </c>
      <c r="T5172" s="3" t="s">
        <v>5771</v>
      </c>
      <c r="X5172" s="3">
        <v>5170</v>
      </c>
      <c r="Y5172" s="3">
        <v>20735</v>
      </c>
    </row>
    <row r="5173" spans="2:25" x14ac:dyDescent="0.35">
      <c r="B5173" s="3">
        <v>5171</v>
      </c>
      <c r="C5173" s="3" t="s">
        <v>4290</v>
      </c>
      <c r="D5173" s="3" t="s">
        <v>1851</v>
      </c>
      <c r="H5173" s="3" t="s">
        <v>4290</v>
      </c>
      <c r="I5173" s="3" t="s">
        <v>1851</v>
      </c>
      <c r="J5173" s="9">
        <v>41568</v>
      </c>
      <c r="K5173" s="9">
        <v>41570</v>
      </c>
      <c r="O5173" s="3" t="s">
        <v>4290</v>
      </c>
      <c r="P5173" s="3" t="s">
        <v>1851</v>
      </c>
      <c r="Q5173" s="3" t="s">
        <v>5801</v>
      </c>
      <c r="R5173" s="3" t="s">
        <v>5972</v>
      </c>
      <c r="S5173" s="3" t="s">
        <v>5973</v>
      </c>
      <c r="T5173" s="3" t="s">
        <v>5771</v>
      </c>
      <c r="X5173" s="3">
        <v>5171</v>
      </c>
      <c r="Y5173" s="3">
        <v>90049</v>
      </c>
    </row>
    <row r="5174" spans="2:25" x14ac:dyDescent="0.35">
      <c r="B5174" s="3">
        <v>5172</v>
      </c>
      <c r="C5174" s="3" t="s">
        <v>4291</v>
      </c>
      <c r="D5174" s="3" t="s">
        <v>2963</v>
      </c>
      <c r="H5174" s="3" t="s">
        <v>4291</v>
      </c>
      <c r="I5174" s="3" t="s">
        <v>2963</v>
      </c>
      <c r="J5174" s="9">
        <v>41443</v>
      </c>
      <c r="K5174" s="9">
        <v>41445</v>
      </c>
      <c r="O5174" s="3" t="s">
        <v>4291</v>
      </c>
      <c r="P5174" s="3" t="s">
        <v>2963</v>
      </c>
      <c r="Q5174" s="3" t="s">
        <v>5801</v>
      </c>
      <c r="R5174" s="3" t="s">
        <v>6039</v>
      </c>
      <c r="S5174" s="3" t="s">
        <v>6040</v>
      </c>
      <c r="T5174" s="3" t="s">
        <v>5775</v>
      </c>
      <c r="X5174" s="3">
        <v>5172</v>
      </c>
      <c r="Y5174" s="3">
        <v>90045</v>
      </c>
    </row>
    <row r="5175" spans="2:25" x14ac:dyDescent="0.35">
      <c r="B5175" s="3">
        <v>5173</v>
      </c>
      <c r="C5175" s="3" t="s">
        <v>4291</v>
      </c>
      <c r="D5175" s="3" t="s">
        <v>2122</v>
      </c>
      <c r="H5175" s="3" t="s">
        <v>4291</v>
      </c>
      <c r="I5175" s="3" t="s">
        <v>2122</v>
      </c>
      <c r="J5175" s="9">
        <v>41443</v>
      </c>
      <c r="K5175" s="9">
        <v>41445</v>
      </c>
      <c r="O5175" s="3" t="s">
        <v>4291</v>
      </c>
      <c r="P5175" s="3" t="s">
        <v>2122</v>
      </c>
      <c r="Q5175" s="3" t="s">
        <v>5801</v>
      </c>
      <c r="R5175" s="3" t="s">
        <v>6039</v>
      </c>
      <c r="S5175" s="3" t="s">
        <v>6040</v>
      </c>
      <c r="T5175" s="3" t="s">
        <v>5775</v>
      </c>
      <c r="X5175" s="3">
        <v>5173</v>
      </c>
      <c r="Y5175" s="3">
        <v>90045</v>
      </c>
    </row>
    <row r="5176" spans="2:25" x14ac:dyDescent="0.35">
      <c r="B5176" s="3">
        <v>5174</v>
      </c>
      <c r="C5176" s="3" t="s">
        <v>4291</v>
      </c>
      <c r="D5176" s="3" t="s">
        <v>3950</v>
      </c>
      <c r="H5176" s="3" t="s">
        <v>4291</v>
      </c>
      <c r="I5176" s="3" t="s">
        <v>3950</v>
      </c>
      <c r="J5176" s="9">
        <v>41443</v>
      </c>
      <c r="K5176" s="9">
        <v>41445</v>
      </c>
      <c r="O5176" s="3" t="s">
        <v>4291</v>
      </c>
      <c r="P5176" s="3" t="s">
        <v>3950</v>
      </c>
      <c r="Q5176" s="3" t="s">
        <v>5801</v>
      </c>
      <c r="R5176" s="3" t="s">
        <v>6039</v>
      </c>
      <c r="S5176" s="3" t="s">
        <v>6040</v>
      </c>
      <c r="T5176" s="3" t="s">
        <v>5775</v>
      </c>
      <c r="X5176" s="3">
        <v>5174</v>
      </c>
      <c r="Y5176" s="3">
        <v>90045</v>
      </c>
    </row>
    <row r="5177" spans="2:25" x14ac:dyDescent="0.35">
      <c r="B5177" s="3">
        <v>5175</v>
      </c>
      <c r="C5177" s="3" t="s">
        <v>4292</v>
      </c>
      <c r="D5177" s="3" t="s">
        <v>9</v>
      </c>
      <c r="H5177" s="3" t="s">
        <v>4292</v>
      </c>
      <c r="I5177" s="3" t="s">
        <v>9</v>
      </c>
      <c r="J5177" s="9">
        <v>40792</v>
      </c>
      <c r="K5177" s="9">
        <v>40795</v>
      </c>
      <c r="O5177" s="3" t="s">
        <v>4292</v>
      </c>
      <c r="P5177" s="3" t="s">
        <v>9</v>
      </c>
      <c r="Q5177" s="3" t="s">
        <v>5801</v>
      </c>
      <c r="R5177" s="3" t="s">
        <v>7297</v>
      </c>
      <c r="S5177" s="3" t="s">
        <v>7298</v>
      </c>
      <c r="T5177" s="3" t="s">
        <v>5771</v>
      </c>
      <c r="X5177" s="3">
        <v>5175</v>
      </c>
      <c r="Y5177" s="3">
        <v>94109</v>
      </c>
    </row>
    <row r="5178" spans="2:25" x14ac:dyDescent="0.35">
      <c r="B5178" s="3">
        <v>5176</v>
      </c>
      <c r="C5178" s="3" t="s">
        <v>4292</v>
      </c>
      <c r="D5178" s="3" t="s">
        <v>4293</v>
      </c>
      <c r="H5178" s="3" t="s">
        <v>4292</v>
      </c>
      <c r="I5178" s="3" t="s">
        <v>4293</v>
      </c>
      <c r="J5178" s="9">
        <v>40792</v>
      </c>
      <c r="K5178" s="9">
        <v>40795</v>
      </c>
      <c r="O5178" s="3" t="s">
        <v>4292</v>
      </c>
      <c r="P5178" s="3" t="s">
        <v>4293</v>
      </c>
      <c r="Q5178" s="3" t="s">
        <v>5801</v>
      </c>
      <c r="R5178" s="3" t="s">
        <v>7297</v>
      </c>
      <c r="S5178" s="3" t="s">
        <v>7298</v>
      </c>
      <c r="T5178" s="3" t="s">
        <v>5771</v>
      </c>
      <c r="X5178" s="3">
        <v>5176</v>
      </c>
      <c r="Y5178" s="3">
        <v>94109</v>
      </c>
    </row>
    <row r="5179" spans="2:25" x14ac:dyDescent="0.35">
      <c r="B5179" s="3">
        <v>5177</v>
      </c>
      <c r="C5179" s="3" t="s">
        <v>4294</v>
      </c>
      <c r="D5179" s="3" t="s">
        <v>3309</v>
      </c>
      <c r="H5179" s="3" t="s">
        <v>4294</v>
      </c>
      <c r="I5179" s="3" t="s">
        <v>3309</v>
      </c>
      <c r="J5179" s="9">
        <v>40927</v>
      </c>
      <c r="K5179" s="9">
        <v>40931</v>
      </c>
      <c r="O5179" s="3" t="s">
        <v>4294</v>
      </c>
      <c r="P5179" s="3" t="s">
        <v>3309</v>
      </c>
      <c r="Q5179" s="3" t="s">
        <v>5772</v>
      </c>
      <c r="R5179" s="3" t="s">
        <v>7299</v>
      </c>
      <c r="S5179" s="3" t="s">
        <v>7300</v>
      </c>
      <c r="T5179" s="3" t="s">
        <v>5775</v>
      </c>
      <c r="X5179" s="3">
        <v>5177</v>
      </c>
      <c r="Y5179" s="3">
        <v>77590</v>
      </c>
    </row>
    <row r="5180" spans="2:25" x14ac:dyDescent="0.35">
      <c r="B5180" s="3">
        <v>5178</v>
      </c>
      <c r="C5180" s="3" t="s">
        <v>4294</v>
      </c>
      <c r="D5180" s="3" t="s">
        <v>2451</v>
      </c>
      <c r="H5180" s="3" t="s">
        <v>4294</v>
      </c>
      <c r="I5180" s="3" t="s">
        <v>2451</v>
      </c>
      <c r="J5180" s="9">
        <v>40927</v>
      </c>
      <c r="K5180" s="9">
        <v>40931</v>
      </c>
      <c r="O5180" s="3" t="s">
        <v>4294</v>
      </c>
      <c r="P5180" s="3" t="s">
        <v>2451</v>
      </c>
      <c r="Q5180" s="3" t="s">
        <v>5772</v>
      </c>
      <c r="R5180" s="3" t="s">
        <v>7299</v>
      </c>
      <c r="S5180" s="3" t="s">
        <v>7300</v>
      </c>
      <c r="T5180" s="3" t="s">
        <v>5775</v>
      </c>
      <c r="X5180" s="3">
        <v>5178</v>
      </c>
      <c r="Y5180" s="3">
        <v>77590</v>
      </c>
    </row>
    <row r="5181" spans="2:25" x14ac:dyDescent="0.35">
      <c r="B5181" s="3">
        <v>5179</v>
      </c>
      <c r="C5181" s="3" t="s">
        <v>4295</v>
      </c>
      <c r="D5181" s="3" t="s">
        <v>3088</v>
      </c>
      <c r="H5181" s="3" t="s">
        <v>4295</v>
      </c>
      <c r="I5181" s="3" t="s">
        <v>3088</v>
      </c>
      <c r="J5181" s="9">
        <v>40891</v>
      </c>
      <c r="K5181" s="9">
        <v>40898</v>
      </c>
      <c r="O5181" s="3" t="s">
        <v>4295</v>
      </c>
      <c r="P5181" s="3" t="s">
        <v>3088</v>
      </c>
      <c r="Q5181" s="3" t="s">
        <v>5772</v>
      </c>
      <c r="R5181" s="3" t="s">
        <v>6583</v>
      </c>
      <c r="S5181" s="3" t="s">
        <v>6584</v>
      </c>
      <c r="T5181" s="3" t="s">
        <v>5775</v>
      </c>
      <c r="X5181" s="3">
        <v>5179</v>
      </c>
      <c r="Y5181" s="3">
        <v>10024</v>
      </c>
    </row>
    <row r="5182" spans="2:25" x14ac:dyDescent="0.35">
      <c r="B5182" s="3">
        <v>5180</v>
      </c>
      <c r="C5182" s="3" t="s">
        <v>4296</v>
      </c>
      <c r="D5182" s="3" t="s">
        <v>110</v>
      </c>
      <c r="H5182" s="3" t="s">
        <v>4296</v>
      </c>
      <c r="I5182" s="3" t="s">
        <v>110</v>
      </c>
      <c r="J5182" s="9">
        <v>40686</v>
      </c>
      <c r="K5182" s="9">
        <v>40690</v>
      </c>
      <c r="O5182" s="3" t="s">
        <v>4296</v>
      </c>
      <c r="P5182" s="3" t="s">
        <v>110</v>
      </c>
      <c r="Q5182" s="3" t="s">
        <v>5772</v>
      </c>
      <c r="R5182" s="3" t="s">
        <v>6729</v>
      </c>
      <c r="S5182" s="3" t="s">
        <v>6730</v>
      </c>
      <c r="T5182" s="3" t="s">
        <v>5775</v>
      </c>
      <c r="X5182" s="3">
        <v>5180</v>
      </c>
      <c r="Y5182" s="3">
        <v>98006</v>
      </c>
    </row>
    <row r="5183" spans="2:25" x14ac:dyDescent="0.35">
      <c r="B5183" s="3">
        <v>5181</v>
      </c>
      <c r="C5183" s="3" t="s">
        <v>4297</v>
      </c>
      <c r="D5183" s="3" t="s">
        <v>250</v>
      </c>
      <c r="H5183" s="3" t="s">
        <v>4297</v>
      </c>
      <c r="I5183" s="3" t="s">
        <v>250</v>
      </c>
      <c r="J5183" s="9">
        <v>41171</v>
      </c>
      <c r="K5183" s="9">
        <v>41174</v>
      </c>
      <c r="O5183" s="3" t="s">
        <v>4297</v>
      </c>
      <c r="P5183" s="3" t="s">
        <v>250</v>
      </c>
      <c r="Q5183" s="3" t="s">
        <v>5768</v>
      </c>
      <c r="R5183" s="3" t="s">
        <v>6711</v>
      </c>
      <c r="S5183" s="3" t="s">
        <v>6712</v>
      </c>
      <c r="T5183" s="3" t="s">
        <v>5775</v>
      </c>
      <c r="X5183" s="3">
        <v>5181</v>
      </c>
      <c r="Y5183" s="3">
        <v>10024</v>
      </c>
    </row>
    <row r="5184" spans="2:25" x14ac:dyDescent="0.35">
      <c r="B5184" s="3">
        <v>5182</v>
      </c>
      <c r="C5184" s="3" t="s">
        <v>4298</v>
      </c>
      <c r="D5184" s="3" t="s">
        <v>1764</v>
      </c>
      <c r="H5184" s="3" t="s">
        <v>4298</v>
      </c>
      <c r="I5184" s="3" t="s">
        <v>1764</v>
      </c>
      <c r="J5184" s="9">
        <v>41184</v>
      </c>
      <c r="K5184" s="9">
        <v>41188</v>
      </c>
      <c r="O5184" s="3" t="s">
        <v>4298</v>
      </c>
      <c r="P5184" s="3" t="s">
        <v>1764</v>
      </c>
      <c r="Q5184" s="3" t="s">
        <v>5772</v>
      </c>
      <c r="R5184" s="3" t="s">
        <v>6557</v>
      </c>
      <c r="S5184" s="3" t="s">
        <v>6558</v>
      </c>
      <c r="T5184" s="3" t="s">
        <v>5782</v>
      </c>
      <c r="X5184" s="3">
        <v>5182</v>
      </c>
      <c r="Y5184" s="3">
        <v>27893</v>
      </c>
    </row>
    <row r="5185" spans="2:25" x14ac:dyDescent="0.35">
      <c r="B5185" s="3">
        <v>5183</v>
      </c>
      <c r="C5185" s="3" t="s">
        <v>4299</v>
      </c>
      <c r="D5185" s="3" t="s">
        <v>1378</v>
      </c>
      <c r="H5185" s="3" t="s">
        <v>4299</v>
      </c>
      <c r="I5185" s="3" t="s">
        <v>1378</v>
      </c>
      <c r="J5185" s="9">
        <v>41634</v>
      </c>
      <c r="K5185" s="9">
        <v>41639</v>
      </c>
      <c r="O5185" s="3" t="s">
        <v>4299</v>
      </c>
      <c r="P5185" s="3" t="s">
        <v>1378</v>
      </c>
      <c r="Q5185" s="3" t="s">
        <v>5772</v>
      </c>
      <c r="R5185" s="3" t="s">
        <v>6735</v>
      </c>
      <c r="S5185" s="3" t="s">
        <v>6736</v>
      </c>
      <c r="T5185" s="3" t="s">
        <v>5775</v>
      </c>
      <c r="X5185" s="3">
        <v>5183</v>
      </c>
      <c r="Y5185" s="3">
        <v>98115</v>
      </c>
    </row>
    <row r="5186" spans="2:25" x14ac:dyDescent="0.35">
      <c r="B5186" s="3">
        <v>5184</v>
      </c>
      <c r="C5186" s="3" t="s">
        <v>4299</v>
      </c>
      <c r="D5186" s="3" t="s">
        <v>4300</v>
      </c>
      <c r="H5186" s="3" t="s">
        <v>4299</v>
      </c>
      <c r="I5186" s="3" t="s">
        <v>4300</v>
      </c>
      <c r="J5186" s="9">
        <v>41634</v>
      </c>
      <c r="K5186" s="9">
        <v>41639</v>
      </c>
      <c r="O5186" s="3" t="s">
        <v>4299</v>
      </c>
      <c r="P5186" s="3" t="s">
        <v>4300</v>
      </c>
      <c r="Q5186" s="3" t="s">
        <v>5772</v>
      </c>
      <c r="R5186" s="3" t="s">
        <v>6735</v>
      </c>
      <c r="S5186" s="3" t="s">
        <v>6736</v>
      </c>
      <c r="T5186" s="3" t="s">
        <v>5775</v>
      </c>
      <c r="X5186" s="3">
        <v>5184</v>
      </c>
      <c r="Y5186" s="3">
        <v>98115</v>
      </c>
    </row>
    <row r="5187" spans="2:25" x14ac:dyDescent="0.35">
      <c r="B5187" s="3">
        <v>5185</v>
      </c>
      <c r="C5187" s="3" t="s">
        <v>4301</v>
      </c>
      <c r="D5187" s="3" t="s">
        <v>819</v>
      </c>
      <c r="H5187" s="3" t="s">
        <v>4301</v>
      </c>
      <c r="I5187" s="3" t="s">
        <v>819</v>
      </c>
      <c r="J5187" s="9">
        <v>41572</v>
      </c>
      <c r="K5187" s="9">
        <v>41572</v>
      </c>
      <c r="O5187" s="3" t="s">
        <v>4301</v>
      </c>
      <c r="P5187" s="3" t="s">
        <v>819</v>
      </c>
      <c r="Q5187" s="3" t="s">
        <v>6020</v>
      </c>
      <c r="R5187" s="3" t="s">
        <v>6089</v>
      </c>
      <c r="S5187" s="3" t="s">
        <v>6090</v>
      </c>
      <c r="T5187" s="3" t="s">
        <v>5775</v>
      </c>
      <c r="X5187" s="3">
        <v>5185</v>
      </c>
      <c r="Y5187" s="3">
        <v>94109</v>
      </c>
    </row>
    <row r="5188" spans="2:25" x14ac:dyDescent="0.35">
      <c r="B5188" s="3">
        <v>5186</v>
      </c>
      <c r="C5188" s="3" t="s">
        <v>4302</v>
      </c>
      <c r="D5188" s="3" t="s">
        <v>756</v>
      </c>
      <c r="H5188" s="3" t="s">
        <v>4302</v>
      </c>
      <c r="I5188" s="3" t="s">
        <v>756</v>
      </c>
      <c r="J5188" s="9">
        <v>41766</v>
      </c>
      <c r="K5188" s="9">
        <v>41766</v>
      </c>
      <c r="O5188" s="3" t="s">
        <v>4302</v>
      </c>
      <c r="P5188" s="3" t="s">
        <v>756</v>
      </c>
      <c r="Q5188" s="3" t="s">
        <v>6020</v>
      </c>
      <c r="R5188" s="3" t="s">
        <v>6551</v>
      </c>
      <c r="S5188" s="3" t="s">
        <v>6552</v>
      </c>
      <c r="T5188" s="3" t="s">
        <v>5775</v>
      </c>
      <c r="X5188" s="3">
        <v>5186</v>
      </c>
      <c r="Y5188" s="3">
        <v>28205</v>
      </c>
    </row>
    <row r="5189" spans="2:25" x14ac:dyDescent="0.35">
      <c r="B5189" s="3">
        <v>5187</v>
      </c>
      <c r="C5189" s="3" t="s">
        <v>4302</v>
      </c>
      <c r="D5189" s="3" t="s">
        <v>49</v>
      </c>
      <c r="H5189" s="3" t="s">
        <v>4302</v>
      </c>
      <c r="I5189" s="3" t="s">
        <v>49</v>
      </c>
      <c r="J5189" s="9">
        <v>41766</v>
      </c>
      <c r="K5189" s="9">
        <v>41766</v>
      </c>
      <c r="O5189" s="3" t="s">
        <v>4302</v>
      </c>
      <c r="P5189" s="3" t="s">
        <v>49</v>
      </c>
      <c r="Q5189" s="3" t="s">
        <v>6020</v>
      </c>
      <c r="R5189" s="3" t="s">
        <v>6551</v>
      </c>
      <c r="S5189" s="3" t="s">
        <v>6552</v>
      </c>
      <c r="T5189" s="3" t="s">
        <v>5775</v>
      </c>
      <c r="X5189" s="3">
        <v>5187</v>
      </c>
      <c r="Y5189" s="3">
        <v>28205</v>
      </c>
    </row>
    <row r="5190" spans="2:25" x14ac:dyDescent="0.35">
      <c r="B5190" s="3">
        <v>5188</v>
      </c>
      <c r="C5190" s="3" t="s">
        <v>4302</v>
      </c>
      <c r="D5190" s="3" t="s">
        <v>721</v>
      </c>
      <c r="H5190" s="3" t="s">
        <v>4302</v>
      </c>
      <c r="I5190" s="3" t="s">
        <v>721</v>
      </c>
      <c r="J5190" s="9">
        <v>41766</v>
      </c>
      <c r="K5190" s="9">
        <v>41766</v>
      </c>
      <c r="O5190" s="3" t="s">
        <v>4302</v>
      </c>
      <c r="P5190" s="3" t="s">
        <v>721</v>
      </c>
      <c r="Q5190" s="3" t="s">
        <v>6020</v>
      </c>
      <c r="R5190" s="3" t="s">
        <v>6551</v>
      </c>
      <c r="S5190" s="3" t="s">
        <v>6552</v>
      </c>
      <c r="T5190" s="3" t="s">
        <v>5775</v>
      </c>
      <c r="X5190" s="3">
        <v>5188</v>
      </c>
      <c r="Y5190" s="3">
        <v>28205</v>
      </c>
    </row>
    <row r="5191" spans="2:25" x14ac:dyDescent="0.35">
      <c r="B5191" s="3">
        <v>5189</v>
      </c>
      <c r="C5191" s="3" t="s">
        <v>4303</v>
      </c>
      <c r="D5191" s="3" t="s">
        <v>451</v>
      </c>
      <c r="H5191" s="3" t="s">
        <v>4303</v>
      </c>
      <c r="I5191" s="3" t="s">
        <v>451</v>
      </c>
      <c r="J5191" s="9">
        <v>41971</v>
      </c>
      <c r="K5191" s="9">
        <v>41974</v>
      </c>
      <c r="O5191" s="3" t="s">
        <v>4303</v>
      </c>
      <c r="P5191" s="3" t="s">
        <v>451</v>
      </c>
      <c r="Q5191" s="3" t="s">
        <v>5768</v>
      </c>
      <c r="R5191" s="3" t="s">
        <v>6199</v>
      </c>
      <c r="S5191" s="3" t="s">
        <v>6200</v>
      </c>
      <c r="T5191" s="3" t="s">
        <v>5775</v>
      </c>
      <c r="X5191" s="3">
        <v>5189</v>
      </c>
      <c r="Y5191" s="3">
        <v>10011</v>
      </c>
    </row>
    <row r="5192" spans="2:25" x14ac:dyDescent="0.35">
      <c r="B5192" s="3">
        <v>5190</v>
      </c>
      <c r="C5192" s="3" t="s">
        <v>4303</v>
      </c>
      <c r="D5192" s="3" t="s">
        <v>4096</v>
      </c>
      <c r="H5192" s="3" t="s">
        <v>4303</v>
      </c>
      <c r="I5192" s="3" t="s">
        <v>4096</v>
      </c>
      <c r="J5192" s="9">
        <v>41971</v>
      </c>
      <c r="K5192" s="9">
        <v>41974</v>
      </c>
      <c r="O5192" s="3" t="s">
        <v>4303</v>
      </c>
      <c r="P5192" s="3" t="s">
        <v>4096</v>
      </c>
      <c r="Q5192" s="3" t="s">
        <v>5768</v>
      </c>
      <c r="R5192" s="3" t="s">
        <v>6199</v>
      </c>
      <c r="S5192" s="3" t="s">
        <v>6200</v>
      </c>
      <c r="T5192" s="3" t="s">
        <v>5775</v>
      </c>
      <c r="X5192" s="3">
        <v>5190</v>
      </c>
      <c r="Y5192" s="3">
        <v>10011</v>
      </c>
    </row>
    <row r="5193" spans="2:25" x14ac:dyDescent="0.35">
      <c r="B5193" s="3">
        <v>5191</v>
      </c>
      <c r="C5193" s="3" t="s">
        <v>4304</v>
      </c>
      <c r="D5193" s="3" t="s">
        <v>1855</v>
      </c>
      <c r="H5193" s="3" t="s">
        <v>4304</v>
      </c>
      <c r="I5193" s="3" t="s">
        <v>1855</v>
      </c>
      <c r="J5193" s="9">
        <v>40847</v>
      </c>
      <c r="K5193" s="9">
        <v>40849</v>
      </c>
      <c r="O5193" s="3" t="s">
        <v>4304</v>
      </c>
      <c r="P5193" s="3" t="s">
        <v>1855</v>
      </c>
      <c r="Q5193" s="3" t="s">
        <v>5768</v>
      </c>
      <c r="R5193" s="3" t="s">
        <v>6947</v>
      </c>
      <c r="S5193" s="3" t="s">
        <v>6948</v>
      </c>
      <c r="T5193" s="3" t="s">
        <v>5771</v>
      </c>
      <c r="X5193" s="3">
        <v>5191</v>
      </c>
      <c r="Y5193" s="3">
        <v>44052</v>
      </c>
    </row>
    <row r="5194" spans="2:25" x14ac:dyDescent="0.35">
      <c r="B5194" s="3">
        <v>5192</v>
      </c>
      <c r="C5194" s="3" t="s">
        <v>4305</v>
      </c>
      <c r="D5194" s="3" t="s">
        <v>2755</v>
      </c>
      <c r="H5194" s="3" t="s">
        <v>4305</v>
      </c>
      <c r="I5194" s="3" t="s">
        <v>2755</v>
      </c>
      <c r="J5194" s="9">
        <v>41857</v>
      </c>
      <c r="K5194" s="9">
        <v>41861</v>
      </c>
      <c r="O5194" s="3" t="s">
        <v>4305</v>
      </c>
      <c r="P5194" s="3" t="s">
        <v>2755</v>
      </c>
      <c r="Q5194" s="3" t="s">
        <v>5772</v>
      </c>
      <c r="R5194" s="3" t="s">
        <v>5814</v>
      </c>
      <c r="S5194" s="3" t="s">
        <v>5815</v>
      </c>
      <c r="T5194" s="3" t="s">
        <v>5775</v>
      </c>
      <c r="X5194" s="3">
        <v>5192</v>
      </c>
      <c r="Y5194" s="3">
        <v>46203</v>
      </c>
    </row>
    <row r="5195" spans="2:25" x14ac:dyDescent="0.35">
      <c r="B5195" s="3">
        <v>5193</v>
      </c>
      <c r="C5195" s="3" t="s">
        <v>4305</v>
      </c>
      <c r="D5195" s="3" t="s">
        <v>2758</v>
      </c>
      <c r="H5195" s="3" t="s">
        <v>4305</v>
      </c>
      <c r="I5195" s="3" t="s">
        <v>2758</v>
      </c>
      <c r="J5195" s="9">
        <v>41857</v>
      </c>
      <c r="K5195" s="9">
        <v>41861</v>
      </c>
      <c r="O5195" s="3" t="s">
        <v>4305</v>
      </c>
      <c r="P5195" s="3" t="s">
        <v>2758</v>
      </c>
      <c r="Q5195" s="3" t="s">
        <v>5772</v>
      </c>
      <c r="R5195" s="3" t="s">
        <v>5814</v>
      </c>
      <c r="S5195" s="3" t="s">
        <v>5815</v>
      </c>
      <c r="T5195" s="3" t="s">
        <v>5775</v>
      </c>
      <c r="X5195" s="3">
        <v>5193</v>
      </c>
      <c r="Y5195" s="3">
        <v>46203</v>
      </c>
    </row>
    <row r="5196" spans="2:25" x14ac:dyDescent="0.35">
      <c r="B5196" s="3">
        <v>5194</v>
      </c>
      <c r="C5196" s="3" t="s">
        <v>4305</v>
      </c>
      <c r="D5196" s="3" t="s">
        <v>3901</v>
      </c>
      <c r="H5196" s="3" t="s">
        <v>4305</v>
      </c>
      <c r="I5196" s="3" t="s">
        <v>3901</v>
      </c>
      <c r="J5196" s="9">
        <v>41857</v>
      </c>
      <c r="K5196" s="9">
        <v>41861</v>
      </c>
      <c r="O5196" s="3" t="s">
        <v>4305</v>
      </c>
      <c r="P5196" s="3" t="s">
        <v>3901</v>
      </c>
      <c r="Q5196" s="3" t="s">
        <v>5772</v>
      </c>
      <c r="R5196" s="3" t="s">
        <v>5814</v>
      </c>
      <c r="S5196" s="3" t="s">
        <v>5815</v>
      </c>
      <c r="T5196" s="3" t="s">
        <v>5775</v>
      </c>
      <c r="X5196" s="3">
        <v>5194</v>
      </c>
      <c r="Y5196" s="3">
        <v>46203</v>
      </c>
    </row>
    <row r="5197" spans="2:25" x14ac:dyDescent="0.35">
      <c r="B5197" s="3">
        <v>5195</v>
      </c>
      <c r="C5197" s="3" t="s">
        <v>4306</v>
      </c>
      <c r="D5197" s="3" t="s">
        <v>1164</v>
      </c>
      <c r="H5197" s="3" t="s">
        <v>4306</v>
      </c>
      <c r="I5197" s="3" t="s">
        <v>1164</v>
      </c>
      <c r="J5197" s="9">
        <v>41691</v>
      </c>
      <c r="K5197" s="9">
        <v>41698</v>
      </c>
      <c r="O5197" s="3" t="s">
        <v>4306</v>
      </c>
      <c r="P5197" s="3" t="s">
        <v>1164</v>
      </c>
      <c r="Q5197" s="3" t="s">
        <v>5772</v>
      </c>
      <c r="R5197" s="3" t="s">
        <v>6829</v>
      </c>
      <c r="S5197" s="3" t="s">
        <v>6830</v>
      </c>
      <c r="T5197" s="3" t="s">
        <v>5782</v>
      </c>
      <c r="X5197" s="3">
        <v>5195</v>
      </c>
      <c r="Y5197" s="3">
        <v>85234</v>
      </c>
    </row>
    <row r="5198" spans="2:25" x14ac:dyDescent="0.35">
      <c r="B5198" s="3">
        <v>5196</v>
      </c>
      <c r="C5198" s="3" t="s">
        <v>4306</v>
      </c>
      <c r="D5198" s="3" t="s">
        <v>1845</v>
      </c>
      <c r="H5198" s="3" t="s">
        <v>4306</v>
      </c>
      <c r="I5198" s="3" t="s">
        <v>1845</v>
      </c>
      <c r="J5198" s="9">
        <v>41691</v>
      </c>
      <c r="K5198" s="9">
        <v>41698</v>
      </c>
      <c r="O5198" s="3" t="s">
        <v>4306</v>
      </c>
      <c r="P5198" s="3" t="s">
        <v>1845</v>
      </c>
      <c r="Q5198" s="3" t="s">
        <v>5772</v>
      </c>
      <c r="R5198" s="3" t="s">
        <v>6829</v>
      </c>
      <c r="S5198" s="3" t="s">
        <v>6830</v>
      </c>
      <c r="T5198" s="3" t="s">
        <v>5782</v>
      </c>
      <c r="X5198" s="3">
        <v>5196</v>
      </c>
      <c r="Y5198" s="3">
        <v>85234</v>
      </c>
    </row>
    <row r="5199" spans="2:25" x14ac:dyDescent="0.35">
      <c r="B5199" s="3">
        <v>5197</v>
      </c>
      <c r="C5199" s="3" t="s">
        <v>4306</v>
      </c>
      <c r="D5199" s="3" t="s">
        <v>1232</v>
      </c>
      <c r="H5199" s="3" t="s">
        <v>4306</v>
      </c>
      <c r="I5199" s="3" t="s">
        <v>1232</v>
      </c>
      <c r="J5199" s="9">
        <v>41691</v>
      </c>
      <c r="K5199" s="9">
        <v>41698</v>
      </c>
      <c r="O5199" s="3" t="s">
        <v>4306</v>
      </c>
      <c r="P5199" s="3" t="s">
        <v>1232</v>
      </c>
      <c r="Q5199" s="3" t="s">
        <v>5772</v>
      </c>
      <c r="R5199" s="3" t="s">
        <v>6829</v>
      </c>
      <c r="S5199" s="3" t="s">
        <v>6830</v>
      </c>
      <c r="T5199" s="3" t="s">
        <v>5782</v>
      </c>
      <c r="X5199" s="3">
        <v>5197</v>
      </c>
      <c r="Y5199" s="3">
        <v>85234</v>
      </c>
    </row>
    <row r="5200" spans="2:25" x14ac:dyDescent="0.35">
      <c r="B5200" s="3">
        <v>5198</v>
      </c>
      <c r="C5200" s="3" t="s">
        <v>4306</v>
      </c>
      <c r="D5200" s="3" t="s">
        <v>2600</v>
      </c>
      <c r="H5200" s="3" t="s">
        <v>4306</v>
      </c>
      <c r="I5200" s="3" t="s">
        <v>2600</v>
      </c>
      <c r="J5200" s="9">
        <v>41691</v>
      </c>
      <c r="K5200" s="9">
        <v>41698</v>
      </c>
      <c r="O5200" s="3" t="s">
        <v>4306</v>
      </c>
      <c r="P5200" s="3" t="s">
        <v>2600</v>
      </c>
      <c r="Q5200" s="3" t="s">
        <v>5772</v>
      </c>
      <c r="R5200" s="3" t="s">
        <v>6829</v>
      </c>
      <c r="S5200" s="3" t="s">
        <v>6830</v>
      </c>
      <c r="T5200" s="3" t="s">
        <v>5782</v>
      </c>
      <c r="X5200" s="3">
        <v>5198</v>
      </c>
      <c r="Y5200" s="3">
        <v>85234</v>
      </c>
    </row>
    <row r="5201" spans="2:25" x14ac:dyDescent="0.35">
      <c r="B5201" s="3">
        <v>5199</v>
      </c>
      <c r="C5201" s="3" t="s">
        <v>4306</v>
      </c>
      <c r="D5201" s="3" t="s">
        <v>1435</v>
      </c>
      <c r="H5201" s="3" t="s">
        <v>4306</v>
      </c>
      <c r="I5201" s="3" t="s">
        <v>1435</v>
      </c>
      <c r="J5201" s="9">
        <v>41691</v>
      </c>
      <c r="K5201" s="9">
        <v>41698</v>
      </c>
      <c r="O5201" s="3" t="s">
        <v>4306</v>
      </c>
      <c r="P5201" s="3" t="s">
        <v>1435</v>
      </c>
      <c r="Q5201" s="3" t="s">
        <v>5772</v>
      </c>
      <c r="R5201" s="3" t="s">
        <v>6829</v>
      </c>
      <c r="S5201" s="3" t="s">
        <v>6830</v>
      </c>
      <c r="T5201" s="3" t="s">
        <v>5782</v>
      </c>
      <c r="X5201" s="3">
        <v>5199</v>
      </c>
      <c r="Y5201" s="3">
        <v>85234</v>
      </c>
    </row>
    <row r="5202" spans="2:25" x14ac:dyDescent="0.35">
      <c r="B5202" s="3">
        <v>5200</v>
      </c>
      <c r="C5202" s="3" t="s">
        <v>4306</v>
      </c>
      <c r="D5202" s="3" t="s">
        <v>1326</v>
      </c>
      <c r="H5202" s="3" t="s">
        <v>4306</v>
      </c>
      <c r="I5202" s="3" t="s">
        <v>1326</v>
      </c>
      <c r="J5202" s="9">
        <v>41691</v>
      </c>
      <c r="K5202" s="9">
        <v>41698</v>
      </c>
      <c r="O5202" s="3" t="s">
        <v>4306</v>
      </c>
      <c r="P5202" s="3" t="s">
        <v>1326</v>
      </c>
      <c r="Q5202" s="3" t="s">
        <v>5772</v>
      </c>
      <c r="R5202" s="3" t="s">
        <v>6829</v>
      </c>
      <c r="S5202" s="3" t="s">
        <v>6830</v>
      </c>
      <c r="T5202" s="3" t="s">
        <v>5782</v>
      </c>
      <c r="X5202" s="3">
        <v>5200</v>
      </c>
      <c r="Y5202" s="3">
        <v>85234</v>
      </c>
    </row>
    <row r="5203" spans="2:25" x14ac:dyDescent="0.35">
      <c r="B5203" s="3">
        <v>5201</v>
      </c>
      <c r="C5203" s="3" t="s">
        <v>4307</v>
      </c>
      <c r="D5203" s="3" t="s">
        <v>913</v>
      </c>
      <c r="H5203" s="3" t="s">
        <v>4307</v>
      </c>
      <c r="I5203" s="3" t="s">
        <v>913</v>
      </c>
      <c r="J5203" s="9">
        <v>41939</v>
      </c>
      <c r="K5203" s="9">
        <v>41945</v>
      </c>
      <c r="O5203" s="3" t="s">
        <v>4307</v>
      </c>
      <c r="P5203" s="3" t="s">
        <v>913</v>
      </c>
      <c r="Q5203" s="3" t="s">
        <v>5772</v>
      </c>
      <c r="R5203" s="3" t="s">
        <v>6129</v>
      </c>
      <c r="S5203" s="3" t="s">
        <v>6130</v>
      </c>
      <c r="T5203" s="3" t="s">
        <v>5775</v>
      </c>
      <c r="X5203" s="3">
        <v>5201</v>
      </c>
      <c r="Y5203" s="3">
        <v>23464</v>
      </c>
    </row>
    <row r="5204" spans="2:25" x14ac:dyDescent="0.35">
      <c r="B5204" s="3">
        <v>5202</v>
      </c>
      <c r="C5204" s="3" t="s">
        <v>4307</v>
      </c>
      <c r="D5204" s="3" t="s">
        <v>4308</v>
      </c>
      <c r="H5204" s="3" t="s">
        <v>4307</v>
      </c>
      <c r="I5204" s="3" t="s">
        <v>4308</v>
      </c>
      <c r="J5204" s="9">
        <v>41939</v>
      </c>
      <c r="K5204" s="9">
        <v>41945</v>
      </c>
      <c r="O5204" s="3" t="s">
        <v>4307</v>
      </c>
      <c r="P5204" s="3" t="s">
        <v>4308</v>
      </c>
      <c r="Q5204" s="3" t="s">
        <v>5772</v>
      </c>
      <c r="R5204" s="3" t="s">
        <v>6129</v>
      </c>
      <c r="S5204" s="3" t="s">
        <v>6130</v>
      </c>
      <c r="T5204" s="3" t="s">
        <v>5775</v>
      </c>
      <c r="X5204" s="3">
        <v>5202</v>
      </c>
      <c r="Y5204" s="3">
        <v>23464</v>
      </c>
    </row>
    <row r="5205" spans="2:25" x14ac:dyDescent="0.35">
      <c r="B5205" s="3">
        <v>5203</v>
      </c>
      <c r="C5205" s="3" t="s">
        <v>4309</v>
      </c>
      <c r="D5205" s="3" t="s">
        <v>3950</v>
      </c>
      <c r="H5205" s="3" t="s">
        <v>4309</v>
      </c>
      <c r="I5205" s="3" t="s">
        <v>3950</v>
      </c>
      <c r="J5205" s="9">
        <v>41470</v>
      </c>
      <c r="K5205" s="9">
        <v>41474</v>
      </c>
      <c r="O5205" s="3" t="s">
        <v>4309</v>
      </c>
      <c r="P5205" s="3" t="s">
        <v>3950</v>
      </c>
      <c r="Q5205" s="3" t="s">
        <v>5768</v>
      </c>
      <c r="R5205" s="3" t="s">
        <v>6365</v>
      </c>
      <c r="S5205" s="3" t="s">
        <v>6366</v>
      </c>
      <c r="T5205" s="3" t="s">
        <v>5775</v>
      </c>
      <c r="X5205" s="3">
        <v>5203</v>
      </c>
      <c r="Y5205" s="3">
        <v>75061</v>
      </c>
    </row>
    <row r="5206" spans="2:25" x14ac:dyDescent="0.35">
      <c r="B5206" s="3">
        <v>5204</v>
      </c>
      <c r="C5206" s="3" t="s">
        <v>4310</v>
      </c>
      <c r="D5206" s="3" t="s">
        <v>4311</v>
      </c>
      <c r="H5206" s="3" t="s">
        <v>4310</v>
      </c>
      <c r="I5206" s="3" t="s">
        <v>4311</v>
      </c>
      <c r="J5206" s="9">
        <v>41772</v>
      </c>
      <c r="K5206" s="9">
        <v>41774</v>
      </c>
      <c r="O5206" s="3" t="s">
        <v>4310</v>
      </c>
      <c r="P5206" s="3" t="s">
        <v>4311</v>
      </c>
      <c r="Q5206" s="3" t="s">
        <v>5768</v>
      </c>
      <c r="R5206" s="3" t="s">
        <v>6133</v>
      </c>
      <c r="S5206" s="3" t="s">
        <v>6134</v>
      </c>
      <c r="T5206" s="3" t="s">
        <v>5775</v>
      </c>
      <c r="X5206" s="3">
        <v>5204</v>
      </c>
      <c r="Y5206" s="3">
        <v>8360</v>
      </c>
    </row>
    <row r="5207" spans="2:25" x14ac:dyDescent="0.35">
      <c r="B5207" s="3">
        <v>5205</v>
      </c>
      <c r="C5207" s="3" t="s">
        <v>4310</v>
      </c>
      <c r="D5207" s="3" t="s">
        <v>3135</v>
      </c>
      <c r="H5207" s="3" t="s">
        <v>4310</v>
      </c>
      <c r="I5207" s="3" t="s">
        <v>3135</v>
      </c>
      <c r="J5207" s="9">
        <v>41772</v>
      </c>
      <c r="K5207" s="9">
        <v>41774</v>
      </c>
      <c r="O5207" s="3" t="s">
        <v>4310</v>
      </c>
      <c r="P5207" s="3" t="s">
        <v>3135</v>
      </c>
      <c r="Q5207" s="3" t="s">
        <v>5768</v>
      </c>
      <c r="R5207" s="3" t="s">
        <v>6133</v>
      </c>
      <c r="S5207" s="3" t="s">
        <v>6134</v>
      </c>
      <c r="T5207" s="3" t="s">
        <v>5775</v>
      </c>
      <c r="X5207" s="3">
        <v>5205</v>
      </c>
      <c r="Y5207" s="3">
        <v>8360</v>
      </c>
    </row>
    <row r="5208" spans="2:25" x14ac:dyDescent="0.35">
      <c r="B5208" s="3">
        <v>5206</v>
      </c>
      <c r="C5208" s="3" t="s">
        <v>4310</v>
      </c>
      <c r="D5208" s="3" t="s">
        <v>3979</v>
      </c>
      <c r="H5208" s="3" t="s">
        <v>4310</v>
      </c>
      <c r="I5208" s="3" t="s">
        <v>3979</v>
      </c>
      <c r="J5208" s="9">
        <v>41772</v>
      </c>
      <c r="K5208" s="9">
        <v>41774</v>
      </c>
      <c r="O5208" s="3" t="s">
        <v>4310</v>
      </c>
      <c r="P5208" s="3" t="s">
        <v>3979</v>
      </c>
      <c r="Q5208" s="3" t="s">
        <v>5768</v>
      </c>
      <c r="R5208" s="3" t="s">
        <v>6133</v>
      </c>
      <c r="S5208" s="3" t="s">
        <v>6134</v>
      </c>
      <c r="T5208" s="3" t="s">
        <v>5775</v>
      </c>
      <c r="X5208" s="3">
        <v>5206</v>
      </c>
      <c r="Y5208" s="3">
        <v>8360</v>
      </c>
    </row>
    <row r="5209" spans="2:25" x14ac:dyDescent="0.35">
      <c r="B5209" s="3">
        <v>5207</v>
      </c>
      <c r="C5209" s="3" t="s">
        <v>4310</v>
      </c>
      <c r="D5209" s="3" t="s">
        <v>2827</v>
      </c>
      <c r="H5209" s="3" t="s">
        <v>4310</v>
      </c>
      <c r="I5209" s="3" t="s">
        <v>2827</v>
      </c>
      <c r="J5209" s="9">
        <v>41772</v>
      </c>
      <c r="K5209" s="9">
        <v>41774</v>
      </c>
      <c r="O5209" s="3" t="s">
        <v>4310</v>
      </c>
      <c r="P5209" s="3" t="s">
        <v>2827</v>
      </c>
      <c r="Q5209" s="3" t="s">
        <v>5768</v>
      </c>
      <c r="R5209" s="3" t="s">
        <v>6133</v>
      </c>
      <c r="S5209" s="3" t="s">
        <v>6134</v>
      </c>
      <c r="T5209" s="3" t="s">
        <v>5775</v>
      </c>
      <c r="X5209" s="3">
        <v>5207</v>
      </c>
      <c r="Y5209" s="3">
        <v>8360</v>
      </c>
    </row>
    <row r="5210" spans="2:25" x14ac:dyDescent="0.35">
      <c r="B5210" s="3">
        <v>5208</v>
      </c>
      <c r="C5210" s="3" t="s">
        <v>4312</v>
      </c>
      <c r="D5210" s="3" t="s">
        <v>723</v>
      </c>
      <c r="H5210" s="3" t="s">
        <v>4312</v>
      </c>
      <c r="I5210" s="3" t="s">
        <v>723</v>
      </c>
      <c r="J5210" s="9">
        <v>40778</v>
      </c>
      <c r="K5210" s="9">
        <v>40782</v>
      </c>
      <c r="O5210" s="3" t="s">
        <v>4312</v>
      </c>
      <c r="P5210" s="3" t="s">
        <v>723</v>
      </c>
      <c r="Q5210" s="3" t="s">
        <v>5768</v>
      </c>
      <c r="R5210" s="3" t="s">
        <v>6647</v>
      </c>
      <c r="S5210" s="3" t="s">
        <v>6648</v>
      </c>
      <c r="T5210" s="3" t="s">
        <v>5771</v>
      </c>
      <c r="X5210" s="3">
        <v>5208</v>
      </c>
      <c r="Y5210" s="3">
        <v>90032</v>
      </c>
    </row>
    <row r="5211" spans="2:25" x14ac:dyDescent="0.35">
      <c r="B5211" s="3">
        <v>5209</v>
      </c>
      <c r="C5211" s="3" t="s">
        <v>4313</v>
      </c>
      <c r="D5211" s="3" t="s">
        <v>134</v>
      </c>
      <c r="H5211" s="3" t="s">
        <v>4313</v>
      </c>
      <c r="I5211" s="3" t="s">
        <v>134</v>
      </c>
      <c r="J5211" s="9">
        <v>41163</v>
      </c>
      <c r="K5211" s="9">
        <v>41168</v>
      </c>
      <c r="O5211" s="3" t="s">
        <v>4313</v>
      </c>
      <c r="P5211" s="3" t="s">
        <v>134</v>
      </c>
      <c r="Q5211" s="3" t="s">
        <v>5772</v>
      </c>
      <c r="R5211" s="3" t="s">
        <v>5954</v>
      </c>
      <c r="S5211" s="3" t="s">
        <v>5955</v>
      </c>
      <c r="T5211" s="3" t="s">
        <v>5771</v>
      </c>
      <c r="X5211" s="3">
        <v>5209</v>
      </c>
      <c r="Y5211" s="3">
        <v>92024</v>
      </c>
    </row>
    <row r="5212" spans="2:25" x14ac:dyDescent="0.35">
      <c r="B5212" s="3">
        <v>5210</v>
      </c>
      <c r="C5212" s="3" t="s">
        <v>4314</v>
      </c>
      <c r="D5212" s="3" t="s">
        <v>4315</v>
      </c>
      <c r="H5212" s="3" t="s">
        <v>4314</v>
      </c>
      <c r="I5212" s="3" t="s">
        <v>4315</v>
      </c>
      <c r="J5212" s="9">
        <v>41157</v>
      </c>
      <c r="K5212" s="9">
        <v>41164</v>
      </c>
      <c r="O5212" s="3" t="s">
        <v>4314</v>
      </c>
      <c r="P5212" s="3" t="s">
        <v>4315</v>
      </c>
      <c r="Q5212" s="3" t="s">
        <v>5772</v>
      </c>
      <c r="R5212" s="3" t="s">
        <v>5876</v>
      </c>
      <c r="S5212" s="3" t="s">
        <v>5877</v>
      </c>
      <c r="T5212" s="3" t="s">
        <v>5782</v>
      </c>
      <c r="X5212" s="3">
        <v>5210</v>
      </c>
      <c r="Y5212" s="3">
        <v>22901</v>
      </c>
    </row>
    <row r="5213" spans="2:25" x14ac:dyDescent="0.35">
      <c r="B5213" s="3">
        <v>5211</v>
      </c>
      <c r="C5213" s="3" t="s">
        <v>4316</v>
      </c>
      <c r="D5213" s="3" t="s">
        <v>1222</v>
      </c>
      <c r="H5213" s="3" t="s">
        <v>4316</v>
      </c>
      <c r="I5213" s="3" t="s">
        <v>1222</v>
      </c>
      <c r="J5213" s="9">
        <v>40826</v>
      </c>
      <c r="K5213" s="9">
        <v>40830</v>
      </c>
      <c r="O5213" s="3" t="s">
        <v>4316</v>
      </c>
      <c r="P5213" s="3" t="s">
        <v>1222</v>
      </c>
      <c r="Q5213" s="3" t="s">
        <v>5772</v>
      </c>
      <c r="R5213" s="3" t="s">
        <v>6059</v>
      </c>
      <c r="S5213" s="3" t="s">
        <v>6060</v>
      </c>
      <c r="T5213" s="3" t="s">
        <v>5782</v>
      </c>
      <c r="X5213" s="3">
        <v>5211</v>
      </c>
      <c r="Y5213" s="3">
        <v>85023</v>
      </c>
    </row>
    <row r="5214" spans="2:25" x14ac:dyDescent="0.35">
      <c r="B5214" s="3">
        <v>5212</v>
      </c>
      <c r="C5214" s="3" t="s">
        <v>4317</v>
      </c>
      <c r="D5214" s="3" t="s">
        <v>2334</v>
      </c>
      <c r="H5214" s="3" t="s">
        <v>4317</v>
      </c>
      <c r="I5214" s="3" t="s">
        <v>2334</v>
      </c>
      <c r="J5214" s="9">
        <v>41885</v>
      </c>
      <c r="K5214" s="9">
        <v>41890</v>
      </c>
      <c r="O5214" s="3" t="s">
        <v>4317</v>
      </c>
      <c r="P5214" s="3" t="s">
        <v>2334</v>
      </c>
      <c r="Q5214" s="3" t="s">
        <v>5768</v>
      </c>
      <c r="R5214" s="3" t="s">
        <v>7301</v>
      </c>
      <c r="S5214" s="3" t="s">
        <v>7302</v>
      </c>
      <c r="T5214" s="3" t="s">
        <v>5775</v>
      </c>
      <c r="X5214" s="3">
        <v>5212</v>
      </c>
      <c r="Y5214" s="3">
        <v>6450</v>
      </c>
    </row>
    <row r="5215" spans="2:25" x14ac:dyDescent="0.35">
      <c r="B5215" s="3">
        <v>5213</v>
      </c>
      <c r="C5215" s="3" t="s">
        <v>4317</v>
      </c>
      <c r="D5215" s="3" t="s">
        <v>445</v>
      </c>
      <c r="H5215" s="3" t="s">
        <v>4317</v>
      </c>
      <c r="I5215" s="3" t="s">
        <v>445</v>
      </c>
      <c r="J5215" s="9">
        <v>41885</v>
      </c>
      <c r="K5215" s="9">
        <v>41890</v>
      </c>
      <c r="O5215" s="3" t="s">
        <v>4317</v>
      </c>
      <c r="P5215" s="3" t="s">
        <v>445</v>
      </c>
      <c r="Q5215" s="3" t="s">
        <v>5768</v>
      </c>
      <c r="R5215" s="3" t="s">
        <v>7301</v>
      </c>
      <c r="S5215" s="3" t="s">
        <v>7302</v>
      </c>
      <c r="T5215" s="3" t="s">
        <v>5775</v>
      </c>
      <c r="X5215" s="3">
        <v>5213</v>
      </c>
      <c r="Y5215" s="3">
        <v>6450</v>
      </c>
    </row>
    <row r="5216" spans="2:25" x14ac:dyDescent="0.35">
      <c r="B5216" s="3">
        <v>5214</v>
      </c>
      <c r="C5216" s="3" t="s">
        <v>4317</v>
      </c>
      <c r="D5216" s="3" t="s">
        <v>3030</v>
      </c>
      <c r="H5216" s="3" t="s">
        <v>4317</v>
      </c>
      <c r="I5216" s="3" t="s">
        <v>3030</v>
      </c>
      <c r="J5216" s="9">
        <v>41885</v>
      </c>
      <c r="K5216" s="9">
        <v>41890</v>
      </c>
      <c r="O5216" s="3" t="s">
        <v>4317</v>
      </c>
      <c r="P5216" s="3" t="s">
        <v>3030</v>
      </c>
      <c r="Q5216" s="3" t="s">
        <v>5768</v>
      </c>
      <c r="R5216" s="3" t="s">
        <v>7301</v>
      </c>
      <c r="S5216" s="3" t="s">
        <v>7302</v>
      </c>
      <c r="T5216" s="3" t="s">
        <v>5775</v>
      </c>
      <c r="X5216" s="3">
        <v>5214</v>
      </c>
      <c r="Y5216" s="3">
        <v>6450</v>
      </c>
    </row>
    <row r="5217" spans="2:25" x14ac:dyDescent="0.35">
      <c r="B5217" s="3">
        <v>5215</v>
      </c>
      <c r="C5217" s="3" t="s">
        <v>4318</v>
      </c>
      <c r="D5217" s="3" t="s">
        <v>2694</v>
      </c>
      <c r="H5217" s="3" t="s">
        <v>4318</v>
      </c>
      <c r="I5217" s="3" t="s">
        <v>2694</v>
      </c>
      <c r="J5217" s="9">
        <v>40852</v>
      </c>
      <c r="K5217" s="9">
        <v>40857</v>
      </c>
      <c r="O5217" s="3" t="s">
        <v>4318</v>
      </c>
      <c r="P5217" s="3" t="s">
        <v>2694</v>
      </c>
      <c r="Q5217" s="3" t="s">
        <v>5772</v>
      </c>
      <c r="R5217" s="3" t="s">
        <v>7049</v>
      </c>
      <c r="S5217" s="3" t="s">
        <v>7050</v>
      </c>
      <c r="T5217" s="3" t="s">
        <v>5782</v>
      </c>
      <c r="X5217" s="3">
        <v>5215</v>
      </c>
      <c r="Y5217" s="3">
        <v>90008</v>
      </c>
    </row>
    <row r="5218" spans="2:25" x14ac:dyDescent="0.35">
      <c r="B5218" s="3">
        <v>5216</v>
      </c>
      <c r="C5218" s="3" t="s">
        <v>4319</v>
      </c>
      <c r="D5218" s="3" t="s">
        <v>2166</v>
      </c>
      <c r="H5218" s="3" t="s">
        <v>4319</v>
      </c>
      <c r="I5218" s="3" t="s">
        <v>2166</v>
      </c>
      <c r="J5218" s="9">
        <v>41043</v>
      </c>
      <c r="K5218" s="9">
        <v>41050</v>
      </c>
      <c r="O5218" s="3" t="s">
        <v>4319</v>
      </c>
      <c r="P5218" s="3" t="s">
        <v>2166</v>
      </c>
      <c r="Q5218" s="3" t="s">
        <v>5772</v>
      </c>
      <c r="R5218" s="3" t="s">
        <v>6911</v>
      </c>
      <c r="S5218" s="3" t="s">
        <v>6912</v>
      </c>
      <c r="T5218" s="3" t="s">
        <v>5775</v>
      </c>
      <c r="X5218" s="3">
        <v>5216</v>
      </c>
      <c r="Y5218" s="3">
        <v>90032</v>
      </c>
    </row>
    <row r="5219" spans="2:25" x14ac:dyDescent="0.35">
      <c r="B5219" s="3">
        <v>5217</v>
      </c>
      <c r="C5219" s="3" t="s">
        <v>4320</v>
      </c>
      <c r="D5219" s="3" t="s">
        <v>1657</v>
      </c>
      <c r="H5219" s="3" t="s">
        <v>4320</v>
      </c>
      <c r="I5219" s="3" t="s">
        <v>1657</v>
      </c>
      <c r="J5219" s="9">
        <v>41709</v>
      </c>
      <c r="K5219" s="9">
        <v>41714</v>
      </c>
      <c r="O5219" s="3" t="s">
        <v>4320</v>
      </c>
      <c r="P5219" s="3" t="s">
        <v>1657</v>
      </c>
      <c r="Q5219" s="3" t="s">
        <v>5768</v>
      </c>
      <c r="R5219" s="3" t="s">
        <v>7187</v>
      </c>
      <c r="S5219" s="3" t="s">
        <v>7188</v>
      </c>
      <c r="T5219" s="3" t="s">
        <v>5771</v>
      </c>
      <c r="X5219" s="3">
        <v>5217</v>
      </c>
      <c r="Y5219" s="3">
        <v>94109</v>
      </c>
    </row>
    <row r="5220" spans="2:25" x14ac:dyDescent="0.35">
      <c r="B5220" s="3">
        <v>5218</v>
      </c>
      <c r="C5220" s="3" t="s">
        <v>4321</v>
      </c>
      <c r="D5220" s="3" t="s">
        <v>1978</v>
      </c>
      <c r="H5220" s="3" t="s">
        <v>4321</v>
      </c>
      <c r="I5220" s="3" t="s">
        <v>1978</v>
      </c>
      <c r="J5220" s="9">
        <v>41976</v>
      </c>
      <c r="K5220" s="9">
        <v>41983</v>
      </c>
      <c r="O5220" s="3" t="s">
        <v>4321</v>
      </c>
      <c r="P5220" s="3" t="s">
        <v>1978</v>
      </c>
      <c r="Q5220" s="3" t="s">
        <v>5772</v>
      </c>
      <c r="R5220" s="3" t="s">
        <v>6687</v>
      </c>
      <c r="S5220" s="3" t="s">
        <v>6688</v>
      </c>
      <c r="T5220" s="3" t="s">
        <v>5771</v>
      </c>
      <c r="X5220" s="3">
        <v>5218</v>
      </c>
      <c r="Y5220" s="3">
        <v>77095</v>
      </c>
    </row>
    <row r="5221" spans="2:25" x14ac:dyDescent="0.35">
      <c r="B5221" s="3">
        <v>5219</v>
      </c>
      <c r="C5221" s="3" t="s">
        <v>4322</v>
      </c>
      <c r="D5221" s="3" t="s">
        <v>270</v>
      </c>
      <c r="H5221" s="3" t="s">
        <v>4322</v>
      </c>
      <c r="I5221" s="3" t="s">
        <v>270</v>
      </c>
      <c r="J5221" s="9">
        <v>41852</v>
      </c>
      <c r="K5221" s="9">
        <v>41857</v>
      </c>
      <c r="O5221" s="3" t="s">
        <v>4322</v>
      </c>
      <c r="P5221" s="3" t="s">
        <v>270</v>
      </c>
      <c r="Q5221" s="3" t="s">
        <v>5772</v>
      </c>
      <c r="R5221" s="3" t="s">
        <v>6869</v>
      </c>
      <c r="S5221" s="3" t="s">
        <v>6870</v>
      </c>
      <c r="T5221" s="3" t="s">
        <v>5771</v>
      </c>
      <c r="X5221" s="3">
        <v>5219</v>
      </c>
      <c r="Y5221" s="3">
        <v>53209</v>
      </c>
    </row>
    <row r="5222" spans="2:25" x14ac:dyDescent="0.35">
      <c r="B5222" s="3">
        <v>5220</v>
      </c>
      <c r="C5222" s="3" t="s">
        <v>4322</v>
      </c>
      <c r="D5222" s="3" t="s">
        <v>483</v>
      </c>
      <c r="H5222" s="3" t="s">
        <v>4322</v>
      </c>
      <c r="I5222" s="3" t="s">
        <v>483</v>
      </c>
      <c r="J5222" s="9">
        <v>41852</v>
      </c>
      <c r="K5222" s="9">
        <v>41857</v>
      </c>
      <c r="O5222" s="3" t="s">
        <v>4322</v>
      </c>
      <c r="P5222" s="3" t="s">
        <v>483</v>
      </c>
      <c r="Q5222" s="3" t="s">
        <v>5772</v>
      </c>
      <c r="R5222" s="3" t="s">
        <v>6869</v>
      </c>
      <c r="S5222" s="3" t="s">
        <v>6870</v>
      </c>
      <c r="T5222" s="3" t="s">
        <v>5771</v>
      </c>
      <c r="X5222" s="3">
        <v>5220</v>
      </c>
      <c r="Y5222" s="3">
        <v>53209</v>
      </c>
    </row>
    <row r="5223" spans="2:25" x14ac:dyDescent="0.35">
      <c r="B5223" s="3">
        <v>5221</v>
      </c>
      <c r="C5223" s="3" t="s">
        <v>4323</v>
      </c>
      <c r="D5223" s="3" t="s">
        <v>2054</v>
      </c>
      <c r="H5223" s="3" t="s">
        <v>4323</v>
      </c>
      <c r="I5223" s="3" t="s">
        <v>2054</v>
      </c>
      <c r="J5223" s="9">
        <v>41863</v>
      </c>
      <c r="K5223" s="9">
        <v>41865</v>
      </c>
      <c r="O5223" s="3" t="s">
        <v>4323</v>
      </c>
      <c r="P5223" s="3" t="s">
        <v>2054</v>
      </c>
      <c r="Q5223" s="3" t="s">
        <v>5768</v>
      </c>
      <c r="R5223" s="3" t="s">
        <v>7009</v>
      </c>
      <c r="S5223" s="3" t="s">
        <v>7010</v>
      </c>
      <c r="T5223" s="3" t="s">
        <v>5782</v>
      </c>
      <c r="X5223" s="3">
        <v>5221</v>
      </c>
      <c r="Y5223" s="3">
        <v>70601</v>
      </c>
    </row>
    <row r="5224" spans="2:25" x14ac:dyDescent="0.35">
      <c r="B5224" s="3">
        <v>5222</v>
      </c>
      <c r="C5224" s="3" t="s">
        <v>4324</v>
      </c>
      <c r="D5224" s="3" t="s">
        <v>2253</v>
      </c>
      <c r="H5224" s="3" t="s">
        <v>4324</v>
      </c>
      <c r="I5224" s="3" t="s">
        <v>2253</v>
      </c>
      <c r="J5224" s="9">
        <v>41913</v>
      </c>
      <c r="K5224" s="9">
        <v>41915</v>
      </c>
      <c r="O5224" s="3" t="s">
        <v>4324</v>
      </c>
      <c r="P5224" s="3" t="s">
        <v>2253</v>
      </c>
      <c r="Q5224" s="3" t="s">
        <v>5768</v>
      </c>
      <c r="R5224" s="3" t="s">
        <v>7015</v>
      </c>
      <c r="S5224" s="3" t="s">
        <v>7016</v>
      </c>
      <c r="T5224" s="3" t="s">
        <v>5775</v>
      </c>
      <c r="X5224" s="3">
        <v>5222</v>
      </c>
      <c r="Y5224" s="3">
        <v>21215</v>
      </c>
    </row>
    <row r="5225" spans="2:25" x14ac:dyDescent="0.35">
      <c r="B5225" s="3">
        <v>5223</v>
      </c>
      <c r="C5225" s="3" t="s">
        <v>4325</v>
      </c>
      <c r="D5225" s="3" t="s">
        <v>4326</v>
      </c>
      <c r="H5225" s="3" t="s">
        <v>4325</v>
      </c>
      <c r="I5225" s="3" t="s">
        <v>4326</v>
      </c>
      <c r="J5225" s="9">
        <v>41611</v>
      </c>
      <c r="K5225" s="9">
        <v>41616</v>
      </c>
      <c r="O5225" s="3" t="s">
        <v>4325</v>
      </c>
      <c r="P5225" s="3" t="s">
        <v>4326</v>
      </c>
      <c r="Q5225" s="3" t="s">
        <v>5772</v>
      </c>
      <c r="R5225" s="3" t="s">
        <v>6503</v>
      </c>
      <c r="S5225" s="3" t="s">
        <v>6504</v>
      </c>
      <c r="T5225" s="3" t="s">
        <v>5775</v>
      </c>
      <c r="X5225" s="3">
        <v>5223</v>
      </c>
      <c r="Y5225" s="3">
        <v>10024</v>
      </c>
    </row>
    <row r="5226" spans="2:25" x14ac:dyDescent="0.35">
      <c r="B5226" s="3">
        <v>5224</v>
      </c>
      <c r="C5226" s="3" t="s">
        <v>4325</v>
      </c>
      <c r="D5226" s="3" t="s">
        <v>1227</v>
      </c>
      <c r="H5226" s="3" t="s">
        <v>4325</v>
      </c>
      <c r="I5226" s="3" t="s">
        <v>1227</v>
      </c>
      <c r="J5226" s="9">
        <v>41611</v>
      </c>
      <c r="K5226" s="9">
        <v>41616</v>
      </c>
      <c r="O5226" s="3" t="s">
        <v>4325</v>
      </c>
      <c r="P5226" s="3" t="s">
        <v>1227</v>
      </c>
      <c r="Q5226" s="3" t="s">
        <v>5772</v>
      </c>
      <c r="R5226" s="3" t="s">
        <v>6503</v>
      </c>
      <c r="S5226" s="3" t="s">
        <v>6504</v>
      </c>
      <c r="T5226" s="3" t="s">
        <v>5775</v>
      </c>
      <c r="X5226" s="3">
        <v>5224</v>
      </c>
      <c r="Y5226" s="3">
        <v>10024</v>
      </c>
    </row>
    <row r="5227" spans="2:25" x14ac:dyDescent="0.35">
      <c r="B5227" s="3">
        <v>5225</v>
      </c>
      <c r="C5227" s="3" t="s">
        <v>4325</v>
      </c>
      <c r="D5227" s="3" t="s">
        <v>2253</v>
      </c>
      <c r="H5227" s="3" t="s">
        <v>4325</v>
      </c>
      <c r="I5227" s="3" t="s">
        <v>2253</v>
      </c>
      <c r="J5227" s="9">
        <v>41611</v>
      </c>
      <c r="K5227" s="9">
        <v>41616</v>
      </c>
      <c r="O5227" s="3" t="s">
        <v>4325</v>
      </c>
      <c r="P5227" s="3" t="s">
        <v>2253</v>
      </c>
      <c r="Q5227" s="3" t="s">
        <v>5772</v>
      </c>
      <c r="R5227" s="3" t="s">
        <v>6503</v>
      </c>
      <c r="S5227" s="3" t="s">
        <v>6504</v>
      </c>
      <c r="T5227" s="3" t="s">
        <v>5775</v>
      </c>
      <c r="X5227" s="3">
        <v>5225</v>
      </c>
      <c r="Y5227" s="3">
        <v>10024</v>
      </c>
    </row>
    <row r="5228" spans="2:25" x14ac:dyDescent="0.35">
      <c r="B5228" s="3">
        <v>5226</v>
      </c>
      <c r="C5228" s="3" t="s">
        <v>4327</v>
      </c>
      <c r="D5228" s="3" t="s">
        <v>4328</v>
      </c>
      <c r="H5228" s="3" t="s">
        <v>4327</v>
      </c>
      <c r="I5228" s="3" t="s">
        <v>4328</v>
      </c>
      <c r="J5228" s="9">
        <v>41842</v>
      </c>
      <c r="K5228" s="9">
        <v>41846</v>
      </c>
      <c r="O5228" s="3" t="s">
        <v>4327</v>
      </c>
      <c r="P5228" s="3" t="s">
        <v>4328</v>
      </c>
      <c r="Q5228" s="3" t="s">
        <v>5772</v>
      </c>
      <c r="R5228" s="3" t="s">
        <v>6651</v>
      </c>
      <c r="S5228" s="3" t="s">
        <v>6652</v>
      </c>
      <c r="T5228" s="3" t="s">
        <v>5775</v>
      </c>
      <c r="X5228" s="3">
        <v>5226</v>
      </c>
      <c r="Y5228" s="3">
        <v>92024</v>
      </c>
    </row>
    <row r="5229" spans="2:25" x14ac:dyDescent="0.35">
      <c r="B5229" s="3">
        <v>5227</v>
      </c>
      <c r="C5229" s="3" t="s">
        <v>4327</v>
      </c>
      <c r="D5229" s="3" t="s">
        <v>2117</v>
      </c>
      <c r="H5229" s="3" t="s">
        <v>4327</v>
      </c>
      <c r="I5229" s="3" t="s">
        <v>2117</v>
      </c>
      <c r="J5229" s="9">
        <v>41842</v>
      </c>
      <c r="K5229" s="9">
        <v>41846</v>
      </c>
      <c r="O5229" s="3" t="s">
        <v>4327</v>
      </c>
      <c r="P5229" s="3" t="s">
        <v>2117</v>
      </c>
      <c r="Q5229" s="3" t="s">
        <v>5772</v>
      </c>
      <c r="R5229" s="3" t="s">
        <v>6651</v>
      </c>
      <c r="S5229" s="3" t="s">
        <v>6652</v>
      </c>
      <c r="T5229" s="3" t="s">
        <v>5775</v>
      </c>
      <c r="X5229" s="3">
        <v>5227</v>
      </c>
      <c r="Y5229" s="3">
        <v>92024</v>
      </c>
    </row>
    <row r="5230" spans="2:25" x14ac:dyDescent="0.35">
      <c r="B5230" s="3">
        <v>5228</v>
      </c>
      <c r="C5230" s="3" t="s">
        <v>4327</v>
      </c>
      <c r="D5230" s="3" t="s">
        <v>353</v>
      </c>
      <c r="H5230" s="3" t="s">
        <v>4327</v>
      </c>
      <c r="I5230" s="3" t="s">
        <v>353</v>
      </c>
      <c r="J5230" s="9">
        <v>41842</v>
      </c>
      <c r="K5230" s="9">
        <v>41846</v>
      </c>
      <c r="O5230" s="3" t="s">
        <v>4327</v>
      </c>
      <c r="P5230" s="3" t="s">
        <v>353</v>
      </c>
      <c r="Q5230" s="3" t="s">
        <v>5772</v>
      </c>
      <c r="R5230" s="3" t="s">
        <v>6651</v>
      </c>
      <c r="S5230" s="3" t="s">
        <v>6652</v>
      </c>
      <c r="T5230" s="3" t="s">
        <v>5775</v>
      </c>
      <c r="X5230" s="3">
        <v>5228</v>
      </c>
      <c r="Y5230" s="3">
        <v>92024</v>
      </c>
    </row>
    <row r="5231" spans="2:25" x14ac:dyDescent="0.35">
      <c r="B5231" s="3">
        <v>5229</v>
      </c>
      <c r="C5231" s="3" t="s">
        <v>4329</v>
      </c>
      <c r="D5231" s="3" t="s">
        <v>1709</v>
      </c>
      <c r="H5231" s="3" t="s">
        <v>4329</v>
      </c>
      <c r="I5231" s="3" t="s">
        <v>1709</v>
      </c>
      <c r="J5231" s="9">
        <v>41049</v>
      </c>
      <c r="K5231" s="9">
        <v>41053</v>
      </c>
      <c r="O5231" s="3" t="s">
        <v>4329</v>
      </c>
      <c r="P5231" s="3" t="s">
        <v>1709</v>
      </c>
      <c r="Q5231" s="3" t="s">
        <v>5772</v>
      </c>
      <c r="R5231" s="3" t="s">
        <v>6607</v>
      </c>
      <c r="S5231" s="3" t="s">
        <v>6608</v>
      </c>
      <c r="T5231" s="3" t="s">
        <v>5775</v>
      </c>
      <c r="X5231" s="3">
        <v>5229</v>
      </c>
      <c r="Y5231" s="3">
        <v>27893</v>
      </c>
    </row>
    <row r="5232" spans="2:25" x14ac:dyDescent="0.35">
      <c r="B5232" s="3">
        <v>5230</v>
      </c>
      <c r="C5232" s="3" t="s">
        <v>4329</v>
      </c>
      <c r="D5232" s="3" t="s">
        <v>1179</v>
      </c>
      <c r="H5232" s="3" t="s">
        <v>4329</v>
      </c>
      <c r="I5232" s="3" t="s">
        <v>1179</v>
      </c>
      <c r="J5232" s="9">
        <v>41049</v>
      </c>
      <c r="K5232" s="9">
        <v>41053</v>
      </c>
      <c r="O5232" s="3" t="s">
        <v>4329</v>
      </c>
      <c r="P5232" s="3" t="s">
        <v>1179</v>
      </c>
      <c r="Q5232" s="3" t="s">
        <v>5772</v>
      </c>
      <c r="R5232" s="3" t="s">
        <v>6607</v>
      </c>
      <c r="S5232" s="3" t="s">
        <v>6608</v>
      </c>
      <c r="T5232" s="3" t="s">
        <v>5775</v>
      </c>
      <c r="X5232" s="3">
        <v>5230</v>
      </c>
      <c r="Y5232" s="3">
        <v>27893</v>
      </c>
    </row>
    <row r="5233" spans="2:25" x14ac:dyDescent="0.35">
      <c r="B5233" s="3">
        <v>5231</v>
      </c>
      <c r="C5233" s="3" t="s">
        <v>4330</v>
      </c>
      <c r="D5233" s="3" t="s">
        <v>1244</v>
      </c>
      <c r="H5233" s="3" t="s">
        <v>4330</v>
      </c>
      <c r="I5233" s="3" t="s">
        <v>1244</v>
      </c>
      <c r="J5233" s="9">
        <v>41528</v>
      </c>
      <c r="K5233" s="9">
        <v>41533</v>
      </c>
      <c r="O5233" s="3" t="s">
        <v>4330</v>
      </c>
      <c r="P5233" s="3" t="s">
        <v>1244</v>
      </c>
      <c r="Q5233" s="3" t="s">
        <v>5772</v>
      </c>
      <c r="R5233" s="3" t="s">
        <v>6233</v>
      </c>
      <c r="S5233" s="3" t="s">
        <v>6234</v>
      </c>
      <c r="T5233" s="3" t="s">
        <v>5771</v>
      </c>
      <c r="X5233" s="3">
        <v>5231</v>
      </c>
      <c r="Y5233" s="3">
        <v>33311</v>
      </c>
    </row>
    <row r="5234" spans="2:25" x14ac:dyDescent="0.35">
      <c r="B5234" s="3">
        <v>5232</v>
      </c>
      <c r="C5234" s="3" t="s">
        <v>4331</v>
      </c>
      <c r="D5234" s="3" t="s">
        <v>4332</v>
      </c>
      <c r="H5234" s="3" t="s">
        <v>4331</v>
      </c>
      <c r="I5234" s="3" t="s">
        <v>4332</v>
      </c>
      <c r="J5234" s="9">
        <v>40646</v>
      </c>
      <c r="K5234" s="9">
        <v>40651</v>
      </c>
      <c r="O5234" s="3" t="s">
        <v>4331</v>
      </c>
      <c r="P5234" s="3" t="s">
        <v>4332</v>
      </c>
      <c r="Q5234" s="3" t="s">
        <v>5772</v>
      </c>
      <c r="R5234" s="3" t="s">
        <v>6453</v>
      </c>
      <c r="S5234" s="3" t="s">
        <v>6454</v>
      </c>
      <c r="T5234" s="3" t="s">
        <v>5782</v>
      </c>
      <c r="X5234" s="3">
        <v>5232</v>
      </c>
      <c r="Y5234" s="3">
        <v>21215</v>
      </c>
    </row>
    <row r="5235" spans="2:25" x14ac:dyDescent="0.35">
      <c r="B5235" s="3">
        <v>5233</v>
      </c>
      <c r="C5235" s="3" t="s">
        <v>4333</v>
      </c>
      <c r="D5235" s="3" t="s">
        <v>177</v>
      </c>
      <c r="H5235" s="3" t="s">
        <v>4333</v>
      </c>
      <c r="I5235" s="3" t="s">
        <v>177</v>
      </c>
      <c r="J5235" s="9">
        <v>41227</v>
      </c>
      <c r="K5235" s="9">
        <v>41232</v>
      </c>
      <c r="O5235" s="3" t="s">
        <v>4333</v>
      </c>
      <c r="P5235" s="3" t="s">
        <v>177</v>
      </c>
      <c r="Q5235" s="3" t="s">
        <v>5772</v>
      </c>
      <c r="R5235" s="3" t="s">
        <v>6239</v>
      </c>
      <c r="S5235" s="3" t="s">
        <v>6240</v>
      </c>
      <c r="T5235" s="3" t="s">
        <v>5775</v>
      </c>
      <c r="X5235" s="3">
        <v>5233</v>
      </c>
      <c r="Y5235" s="3">
        <v>87124</v>
      </c>
    </row>
    <row r="5236" spans="2:25" x14ac:dyDescent="0.35">
      <c r="B5236" s="3">
        <v>5234</v>
      </c>
      <c r="C5236" s="3" t="s">
        <v>4333</v>
      </c>
      <c r="D5236" s="3" t="s">
        <v>312</v>
      </c>
      <c r="H5236" s="3" t="s">
        <v>4333</v>
      </c>
      <c r="I5236" s="3" t="s">
        <v>312</v>
      </c>
      <c r="J5236" s="9">
        <v>41227</v>
      </c>
      <c r="K5236" s="9">
        <v>41232</v>
      </c>
      <c r="O5236" s="3" t="s">
        <v>4333</v>
      </c>
      <c r="P5236" s="3" t="s">
        <v>312</v>
      </c>
      <c r="Q5236" s="3" t="s">
        <v>5772</v>
      </c>
      <c r="R5236" s="3" t="s">
        <v>6239</v>
      </c>
      <c r="S5236" s="3" t="s">
        <v>6240</v>
      </c>
      <c r="T5236" s="3" t="s">
        <v>5775</v>
      </c>
      <c r="X5236" s="3">
        <v>5234</v>
      </c>
      <c r="Y5236" s="3">
        <v>87124</v>
      </c>
    </row>
    <row r="5237" spans="2:25" x14ac:dyDescent="0.35">
      <c r="B5237" s="3">
        <v>5235</v>
      </c>
      <c r="C5237" s="3" t="s">
        <v>4334</v>
      </c>
      <c r="D5237" s="3" t="s">
        <v>1722</v>
      </c>
      <c r="H5237" s="3" t="s">
        <v>4334</v>
      </c>
      <c r="I5237" s="3" t="s">
        <v>1722</v>
      </c>
      <c r="J5237" s="9">
        <v>41618</v>
      </c>
      <c r="K5237" s="9">
        <v>41621</v>
      </c>
      <c r="O5237" s="3" t="s">
        <v>4334</v>
      </c>
      <c r="P5237" s="3" t="s">
        <v>1722</v>
      </c>
      <c r="Q5237" s="3" t="s">
        <v>5801</v>
      </c>
      <c r="R5237" s="3" t="s">
        <v>5878</v>
      </c>
      <c r="S5237" s="3" t="s">
        <v>5879</v>
      </c>
      <c r="T5237" s="3" t="s">
        <v>5771</v>
      </c>
      <c r="X5237" s="3">
        <v>5235</v>
      </c>
      <c r="Y5237" s="3">
        <v>95207</v>
      </c>
    </row>
    <row r="5238" spans="2:25" x14ac:dyDescent="0.35">
      <c r="B5238" s="3">
        <v>5236</v>
      </c>
      <c r="C5238" s="3" t="s">
        <v>4335</v>
      </c>
      <c r="D5238" s="3" t="s">
        <v>2884</v>
      </c>
      <c r="H5238" s="3" t="s">
        <v>4335</v>
      </c>
      <c r="I5238" s="3" t="s">
        <v>2884</v>
      </c>
      <c r="J5238" s="9">
        <v>41988</v>
      </c>
      <c r="K5238" s="9">
        <v>41988</v>
      </c>
      <c r="O5238" s="3" t="s">
        <v>4335</v>
      </c>
      <c r="P5238" s="3" t="s">
        <v>2884</v>
      </c>
      <c r="Q5238" s="3" t="s">
        <v>6020</v>
      </c>
      <c r="R5238" s="3" t="s">
        <v>5882</v>
      </c>
      <c r="S5238" s="3" t="s">
        <v>5883</v>
      </c>
      <c r="T5238" s="3" t="s">
        <v>5775</v>
      </c>
      <c r="X5238" s="3">
        <v>5236</v>
      </c>
      <c r="Y5238" s="3">
        <v>60076</v>
      </c>
    </row>
    <row r="5239" spans="2:25" x14ac:dyDescent="0.35">
      <c r="B5239" s="3">
        <v>5237</v>
      </c>
      <c r="C5239" s="3" t="s">
        <v>4335</v>
      </c>
      <c r="D5239" s="3" t="s">
        <v>311</v>
      </c>
      <c r="H5239" s="3" t="s">
        <v>4335</v>
      </c>
      <c r="I5239" s="3" t="s">
        <v>311</v>
      </c>
      <c r="J5239" s="9">
        <v>41988</v>
      </c>
      <c r="K5239" s="9">
        <v>41988</v>
      </c>
      <c r="O5239" s="3" t="s">
        <v>4335</v>
      </c>
      <c r="P5239" s="3" t="s">
        <v>311</v>
      </c>
      <c r="Q5239" s="3" t="s">
        <v>6020</v>
      </c>
      <c r="R5239" s="3" t="s">
        <v>5882</v>
      </c>
      <c r="S5239" s="3" t="s">
        <v>5883</v>
      </c>
      <c r="T5239" s="3" t="s">
        <v>5775</v>
      </c>
      <c r="X5239" s="3">
        <v>5237</v>
      </c>
      <c r="Y5239" s="3">
        <v>60076</v>
      </c>
    </row>
    <row r="5240" spans="2:25" x14ac:dyDescent="0.35">
      <c r="B5240" s="3">
        <v>5238</v>
      </c>
      <c r="C5240" s="3" t="s">
        <v>4335</v>
      </c>
      <c r="D5240" s="3" t="s">
        <v>1311</v>
      </c>
      <c r="H5240" s="3" t="s">
        <v>4335</v>
      </c>
      <c r="I5240" s="3" t="s">
        <v>1311</v>
      </c>
      <c r="J5240" s="9">
        <v>41988</v>
      </c>
      <c r="K5240" s="9">
        <v>41988</v>
      </c>
      <c r="O5240" s="3" t="s">
        <v>4335</v>
      </c>
      <c r="P5240" s="3" t="s">
        <v>1311</v>
      </c>
      <c r="Q5240" s="3" t="s">
        <v>6020</v>
      </c>
      <c r="R5240" s="3" t="s">
        <v>5882</v>
      </c>
      <c r="S5240" s="3" t="s">
        <v>5883</v>
      </c>
      <c r="T5240" s="3" t="s">
        <v>5775</v>
      </c>
      <c r="X5240" s="3">
        <v>5238</v>
      </c>
      <c r="Y5240" s="3">
        <v>60076</v>
      </c>
    </row>
    <row r="5241" spans="2:25" x14ac:dyDescent="0.35">
      <c r="B5241" s="3">
        <v>5239</v>
      </c>
      <c r="C5241" s="3" t="s">
        <v>4335</v>
      </c>
      <c r="D5241" s="3" t="s">
        <v>2836</v>
      </c>
      <c r="H5241" s="3" t="s">
        <v>4335</v>
      </c>
      <c r="I5241" s="3" t="s">
        <v>2836</v>
      </c>
      <c r="J5241" s="9">
        <v>41988</v>
      </c>
      <c r="K5241" s="9">
        <v>41988</v>
      </c>
      <c r="O5241" s="3" t="s">
        <v>4335</v>
      </c>
      <c r="P5241" s="3" t="s">
        <v>2836</v>
      </c>
      <c r="Q5241" s="3" t="s">
        <v>6020</v>
      </c>
      <c r="R5241" s="3" t="s">
        <v>5882</v>
      </c>
      <c r="S5241" s="3" t="s">
        <v>5883</v>
      </c>
      <c r="T5241" s="3" t="s">
        <v>5775</v>
      </c>
      <c r="X5241" s="3">
        <v>5239</v>
      </c>
      <c r="Y5241" s="3">
        <v>60076</v>
      </c>
    </row>
    <row r="5242" spans="2:25" x14ac:dyDescent="0.35">
      <c r="B5242" s="3">
        <v>5240</v>
      </c>
      <c r="C5242" s="3" t="s">
        <v>4336</v>
      </c>
      <c r="D5242" s="3" t="s">
        <v>833</v>
      </c>
      <c r="H5242" s="3" t="s">
        <v>4336</v>
      </c>
      <c r="I5242" s="3" t="s">
        <v>833</v>
      </c>
      <c r="J5242" s="9">
        <v>41373</v>
      </c>
      <c r="K5242" s="9">
        <v>41380</v>
      </c>
      <c r="O5242" s="3" t="s">
        <v>4336</v>
      </c>
      <c r="P5242" s="3" t="s">
        <v>833</v>
      </c>
      <c r="Q5242" s="3" t="s">
        <v>5772</v>
      </c>
      <c r="R5242" s="3" t="s">
        <v>6225</v>
      </c>
      <c r="S5242" s="3" t="s">
        <v>6226</v>
      </c>
      <c r="T5242" s="3" t="s">
        <v>5782</v>
      </c>
      <c r="X5242" s="3">
        <v>5240</v>
      </c>
      <c r="Y5242" s="3">
        <v>71901</v>
      </c>
    </row>
    <row r="5243" spans="2:25" x14ac:dyDescent="0.35">
      <c r="B5243" s="3">
        <v>5241</v>
      </c>
      <c r="C5243" s="3" t="s">
        <v>4336</v>
      </c>
      <c r="D5243" s="3" t="s">
        <v>682</v>
      </c>
      <c r="H5243" s="3" t="s">
        <v>4336</v>
      </c>
      <c r="I5243" s="3" t="s">
        <v>682</v>
      </c>
      <c r="J5243" s="9">
        <v>41373</v>
      </c>
      <c r="K5243" s="9">
        <v>41380</v>
      </c>
      <c r="O5243" s="3" t="s">
        <v>4336</v>
      </c>
      <c r="P5243" s="3" t="s">
        <v>682</v>
      </c>
      <c r="Q5243" s="3" t="s">
        <v>5772</v>
      </c>
      <c r="R5243" s="3" t="s">
        <v>6225</v>
      </c>
      <c r="S5243" s="3" t="s">
        <v>6226</v>
      </c>
      <c r="T5243" s="3" t="s">
        <v>5782</v>
      </c>
      <c r="X5243" s="3">
        <v>5241</v>
      </c>
      <c r="Y5243" s="3">
        <v>71901</v>
      </c>
    </row>
    <row r="5244" spans="2:25" x14ac:dyDescent="0.35">
      <c r="B5244" s="3">
        <v>5242</v>
      </c>
      <c r="C5244" s="3" t="s">
        <v>4336</v>
      </c>
      <c r="D5244" s="3" t="s">
        <v>1201</v>
      </c>
      <c r="H5244" s="3" t="s">
        <v>4336</v>
      </c>
      <c r="I5244" s="3" t="s">
        <v>1201</v>
      </c>
      <c r="J5244" s="9">
        <v>41373</v>
      </c>
      <c r="K5244" s="9">
        <v>41380</v>
      </c>
      <c r="O5244" s="3" t="s">
        <v>4336</v>
      </c>
      <c r="P5244" s="3" t="s">
        <v>1201</v>
      </c>
      <c r="Q5244" s="3" t="s">
        <v>5772</v>
      </c>
      <c r="R5244" s="3" t="s">
        <v>6225</v>
      </c>
      <c r="S5244" s="3" t="s">
        <v>6226</v>
      </c>
      <c r="T5244" s="3" t="s">
        <v>5782</v>
      </c>
      <c r="X5244" s="3">
        <v>5242</v>
      </c>
      <c r="Y5244" s="3">
        <v>71901</v>
      </c>
    </row>
    <row r="5245" spans="2:25" x14ac:dyDescent="0.35">
      <c r="B5245" s="3">
        <v>5243</v>
      </c>
      <c r="C5245" s="3" t="s">
        <v>4337</v>
      </c>
      <c r="D5245" s="3" t="s">
        <v>2297</v>
      </c>
      <c r="H5245" s="3" t="s">
        <v>4337</v>
      </c>
      <c r="I5245" s="3" t="s">
        <v>2297</v>
      </c>
      <c r="J5245" s="9">
        <v>41625</v>
      </c>
      <c r="K5245" s="9">
        <v>41628</v>
      </c>
      <c r="O5245" s="3" t="s">
        <v>4337</v>
      </c>
      <c r="P5245" s="3" t="s">
        <v>2297</v>
      </c>
      <c r="Q5245" s="3" t="s">
        <v>5801</v>
      </c>
      <c r="R5245" s="3" t="s">
        <v>5791</v>
      </c>
      <c r="S5245" s="3" t="s">
        <v>5792</v>
      </c>
      <c r="T5245" s="3" t="s">
        <v>5775</v>
      </c>
      <c r="X5245" s="3">
        <v>5243</v>
      </c>
      <c r="Y5245" s="3">
        <v>27534</v>
      </c>
    </row>
    <row r="5246" spans="2:25" x14ac:dyDescent="0.35">
      <c r="B5246" s="3">
        <v>5244</v>
      </c>
      <c r="C5246" s="3" t="s">
        <v>4338</v>
      </c>
      <c r="D5246" s="3" t="s">
        <v>4339</v>
      </c>
      <c r="H5246" s="3" t="s">
        <v>4338</v>
      </c>
      <c r="I5246" s="3" t="s">
        <v>4339</v>
      </c>
      <c r="J5246" s="9">
        <v>41902</v>
      </c>
      <c r="K5246" s="9">
        <v>41907</v>
      </c>
      <c r="O5246" s="3" t="s">
        <v>4338</v>
      </c>
      <c r="P5246" s="3" t="s">
        <v>4339</v>
      </c>
      <c r="Q5246" s="3" t="s">
        <v>5772</v>
      </c>
      <c r="R5246" s="3" t="s">
        <v>6295</v>
      </c>
      <c r="S5246" s="3" t="s">
        <v>6296</v>
      </c>
      <c r="T5246" s="3" t="s">
        <v>5771</v>
      </c>
      <c r="X5246" s="3">
        <v>5244</v>
      </c>
      <c r="Y5246" s="3">
        <v>90032</v>
      </c>
    </row>
    <row r="5247" spans="2:25" x14ac:dyDescent="0.35">
      <c r="B5247" s="3">
        <v>5245</v>
      </c>
      <c r="C5247" s="3" t="s">
        <v>4338</v>
      </c>
      <c r="D5247" s="3" t="s">
        <v>4340</v>
      </c>
      <c r="H5247" s="3" t="s">
        <v>4338</v>
      </c>
      <c r="I5247" s="3" t="s">
        <v>4340</v>
      </c>
      <c r="J5247" s="9">
        <v>41902</v>
      </c>
      <c r="K5247" s="9">
        <v>41907</v>
      </c>
      <c r="O5247" s="3" t="s">
        <v>4338</v>
      </c>
      <c r="P5247" s="3" t="s">
        <v>4340</v>
      </c>
      <c r="Q5247" s="3" t="s">
        <v>5772</v>
      </c>
      <c r="R5247" s="3" t="s">
        <v>6295</v>
      </c>
      <c r="S5247" s="3" t="s">
        <v>6296</v>
      </c>
      <c r="T5247" s="3" t="s">
        <v>5771</v>
      </c>
      <c r="X5247" s="3">
        <v>5245</v>
      </c>
      <c r="Y5247" s="3">
        <v>90032</v>
      </c>
    </row>
    <row r="5248" spans="2:25" x14ac:dyDescent="0.35">
      <c r="B5248" s="3">
        <v>5246</v>
      </c>
      <c r="C5248" s="3" t="s">
        <v>4338</v>
      </c>
      <c r="D5248" s="3" t="s">
        <v>1924</v>
      </c>
      <c r="H5248" s="3" t="s">
        <v>4338</v>
      </c>
      <c r="I5248" s="3" t="s">
        <v>1924</v>
      </c>
      <c r="J5248" s="9">
        <v>41902</v>
      </c>
      <c r="K5248" s="9">
        <v>41907</v>
      </c>
      <c r="O5248" s="3" t="s">
        <v>4338</v>
      </c>
      <c r="P5248" s="3" t="s">
        <v>1924</v>
      </c>
      <c r="Q5248" s="3" t="s">
        <v>5772</v>
      </c>
      <c r="R5248" s="3" t="s">
        <v>6295</v>
      </c>
      <c r="S5248" s="3" t="s">
        <v>6296</v>
      </c>
      <c r="T5248" s="3" t="s">
        <v>5771</v>
      </c>
      <c r="X5248" s="3">
        <v>5246</v>
      </c>
      <c r="Y5248" s="3">
        <v>90032</v>
      </c>
    </row>
    <row r="5249" spans="2:25" x14ac:dyDescent="0.35">
      <c r="B5249" s="3">
        <v>5247</v>
      </c>
      <c r="C5249" s="3" t="s">
        <v>4341</v>
      </c>
      <c r="D5249" s="3" t="s">
        <v>1594</v>
      </c>
      <c r="H5249" s="3" t="s">
        <v>4341</v>
      </c>
      <c r="I5249" s="3" t="s">
        <v>1594</v>
      </c>
      <c r="J5249" s="9">
        <v>41887</v>
      </c>
      <c r="K5249" s="9">
        <v>41889</v>
      </c>
      <c r="O5249" s="3" t="s">
        <v>4341</v>
      </c>
      <c r="P5249" s="3" t="s">
        <v>1594</v>
      </c>
      <c r="Q5249" s="3" t="s">
        <v>5768</v>
      </c>
      <c r="R5249" s="3" t="s">
        <v>7165</v>
      </c>
      <c r="S5249" s="3" t="s">
        <v>7166</v>
      </c>
      <c r="T5249" s="3" t="s">
        <v>5775</v>
      </c>
      <c r="X5249" s="3">
        <v>5247</v>
      </c>
      <c r="Y5249" s="3">
        <v>3060</v>
      </c>
    </row>
    <row r="5250" spans="2:25" x14ac:dyDescent="0.35">
      <c r="B5250" s="3">
        <v>5248</v>
      </c>
      <c r="C5250" s="3" t="s">
        <v>4342</v>
      </c>
      <c r="D5250" s="3" t="s">
        <v>613</v>
      </c>
      <c r="H5250" s="3" t="s">
        <v>4342</v>
      </c>
      <c r="I5250" s="3" t="s">
        <v>613</v>
      </c>
      <c r="J5250" s="9">
        <v>41530</v>
      </c>
      <c r="K5250" s="9">
        <v>41534</v>
      </c>
      <c r="O5250" s="3" t="s">
        <v>4342</v>
      </c>
      <c r="P5250" s="3" t="s">
        <v>613</v>
      </c>
      <c r="Q5250" s="3" t="s">
        <v>5772</v>
      </c>
      <c r="R5250" s="3" t="s">
        <v>6143</v>
      </c>
      <c r="S5250" s="3" t="s">
        <v>6144</v>
      </c>
      <c r="T5250" s="3" t="s">
        <v>5775</v>
      </c>
      <c r="X5250" s="3">
        <v>5248</v>
      </c>
      <c r="Y5250" s="3">
        <v>98103</v>
      </c>
    </row>
    <row r="5251" spans="2:25" x14ac:dyDescent="0.35">
      <c r="B5251" s="3">
        <v>5249</v>
      </c>
      <c r="C5251" s="3" t="s">
        <v>4342</v>
      </c>
      <c r="D5251" s="3" t="s">
        <v>3176</v>
      </c>
      <c r="H5251" s="3" t="s">
        <v>4342</v>
      </c>
      <c r="I5251" s="3" t="s">
        <v>3176</v>
      </c>
      <c r="J5251" s="9">
        <v>41530</v>
      </c>
      <c r="K5251" s="9">
        <v>41534</v>
      </c>
      <c r="O5251" s="3" t="s">
        <v>4342</v>
      </c>
      <c r="P5251" s="3" t="s">
        <v>3176</v>
      </c>
      <c r="Q5251" s="3" t="s">
        <v>5772</v>
      </c>
      <c r="R5251" s="3" t="s">
        <v>6143</v>
      </c>
      <c r="S5251" s="3" t="s">
        <v>6144</v>
      </c>
      <c r="T5251" s="3" t="s">
        <v>5775</v>
      </c>
      <c r="X5251" s="3">
        <v>5249</v>
      </c>
      <c r="Y5251" s="3">
        <v>98103</v>
      </c>
    </row>
    <row r="5252" spans="2:25" x14ac:dyDescent="0.35">
      <c r="B5252" s="3">
        <v>5250</v>
      </c>
      <c r="C5252" s="3" t="s">
        <v>4342</v>
      </c>
      <c r="D5252" s="3" t="s">
        <v>1857</v>
      </c>
      <c r="H5252" s="3" t="s">
        <v>4342</v>
      </c>
      <c r="I5252" s="3" t="s">
        <v>1857</v>
      </c>
      <c r="J5252" s="9">
        <v>41530</v>
      </c>
      <c r="K5252" s="9">
        <v>41534</v>
      </c>
      <c r="O5252" s="3" t="s">
        <v>4342</v>
      </c>
      <c r="P5252" s="3" t="s">
        <v>1857</v>
      </c>
      <c r="Q5252" s="3" t="s">
        <v>5772</v>
      </c>
      <c r="R5252" s="3" t="s">
        <v>6143</v>
      </c>
      <c r="S5252" s="3" t="s">
        <v>6144</v>
      </c>
      <c r="T5252" s="3" t="s">
        <v>5775</v>
      </c>
      <c r="X5252" s="3">
        <v>5250</v>
      </c>
      <c r="Y5252" s="3">
        <v>98103</v>
      </c>
    </row>
    <row r="5253" spans="2:25" x14ac:dyDescent="0.35">
      <c r="B5253" s="3">
        <v>5251</v>
      </c>
      <c r="C5253" s="3" t="s">
        <v>4343</v>
      </c>
      <c r="D5253" s="3" t="s">
        <v>1744</v>
      </c>
      <c r="H5253" s="3" t="s">
        <v>4343</v>
      </c>
      <c r="I5253" s="3" t="s">
        <v>1744</v>
      </c>
      <c r="J5253" s="9">
        <v>41583</v>
      </c>
      <c r="K5253" s="9">
        <v>41588</v>
      </c>
      <c r="O5253" s="3" t="s">
        <v>4343</v>
      </c>
      <c r="P5253" s="3" t="s">
        <v>1744</v>
      </c>
      <c r="Q5253" s="3" t="s">
        <v>5772</v>
      </c>
      <c r="R5253" s="3" t="s">
        <v>7087</v>
      </c>
      <c r="S5253" s="3" t="s">
        <v>7088</v>
      </c>
      <c r="T5253" s="3" t="s">
        <v>5771</v>
      </c>
      <c r="X5253" s="3">
        <v>5251</v>
      </c>
      <c r="Y5253" s="3">
        <v>33180</v>
      </c>
    </row>
    <row r="5254" spans="2:25" x14ac:dyDescent="0.35">
      <c r="B5254" s="3">
        <v>5252</v>
      </c>
      <c r="C5254" s="3" t="s">
        <v>4344</v>
      </c>
      <c r="D5254" s="3" t="s">
        <v>852</v>
      </c>
      <c r="H5254" s="3" t="s">
        <v>4344</v>
      </c>
      <c r="I5254" s="3" t="s">
        <v>852</v>
      </c>
      <c r="J5254" s="9">
        <v>41263</v>
      </c>
      <c r="K5254" s="9">
        <v>41268</v>
      </c>
      <c r="O5254" s="3" t="s">
        <v>4344</v>
      </c>
      <c r="P5254" s="3" t="s">
        <v>852</v>
      </c>
      <c r="Q5254" s="3" t="s">
        <v>5772</v>
      </c>
      <c r="R5254" s="3" t="s">
        <v>7279</v>
      </c>
      <c r="S5254" s="3" t="s">
        <v>7280</v>
      </c>
      <c r="T5254" s="3" t="s">
        <v>5782</v>
      </c>
      <c r="X5254" s="3">
        <v>5252</v>
      </c>
      <c r="Y5254" s="3">
        <v>33142</v>
      </c>
    </row>
    <row r="5255" spans="2:25" x14ac:dyDescent="0.35">
      <c r="B5255" s="3">
        <v>5253</v>
      </c>
      <c r="C5255" s="3" t="s">
        <v>4345</v>
      </c>
      <c r="D5255" s="3" t="s">
        <v>1341</v>
      </c>
      <c r="H5255" s="3" t="s">
        <v>4345</v>
      </c>
      <c r="I5255" s="3" t="s">
        <v>1341</v>
      </c>
      <c r="J5255" s="9">
        <v>41375</v>
      </c>
      <c r="K5255" s="9">
        <v>41382</v>
      </c>
      <c r="O5255" s="3" t="s">
        <v>4345</v>
      </c>
      <c r="P5255" s="3" t="s">
        <v>1341</v>
      </c>
      <c r="Q5255" s="3" t="s">
        <v>5772</v>
      </c>
      <c r="R5255" s="3" t="s">
        <v>6935</v>
      </c>
      <c r="S5255" s="3" t="s">
        <v>6936</v>
      </c>
      <c r="T5255" s="3" t="s">
        <v>5775</v>
      </c>
      <c r="X5255" s="3">
        <v>5253</v>
      </c>
      <c r="Y5255" s="3">
        <v>94122</v>
      </c>
    </row>
    <row r="5256" spans="2:25" x14ac:dyDescent="0.35">
      <c r="B5256" s="3">
        <v>5254</v>
      </c>
      <c r="C5256" s="3" t="s">
        <v>4345</v>
      </c>
      <c r="D5256" s="3" t="s">
        <v>3254</v>
      </c>
      <c r="H5256" s="3" t="s">
        <v>4345</v>
      </c>
      <c r="I5256" s="3" t="s">
        <v>3254</v>
      </c>
      <c r="J5256" s="9">
        <v>41375</v>
      </c>
      <c r="K5256" s="9">
        <v>41382</v>
      </c>
      <c r="O5256" s="3" t="s">
        <v>4345</v>
      </c>
      <c r="P5256" s="3" t="s">
        <v>3254</v>
      </c>
      <c r="Q5256" s="3" t="s">
        <v>5772</v>
      </c>
      <c r="R5256" s="3" t="s">
        <v>6935</v>
      </c>
      <c r="S5256" s="3" t="s">
        <v>6936</v>
      </c>
      <c r="T5256" s="3" t="s">
        <v>5775</v>
      </c>
      <c r="X5256" s="3">
        <v>5254</v>
      </c>
      <c r="Y5256" s="3">
        <v>94122</v>
      </c>
    </row>
    <row r="5257" spans="2:25" x14ac:dyDescent="0.35">
      <c r="B5257" s="3">
        <v>5255</v>
      </c>
      <c r="C5257" s="3" t="s">
        <v>4345</v>
      </c>
      <c r="D5257" s="3" t="s">
        <v>3942</v>
      </c>
      <c r="H5257" s="3" t="s">
        <v>4345</v>
      </c>
      <c r="I5257" s="3" t="s">
        <v>3942</v>
      </c>
      <c r="J5257" s="9">
        <v>41375</v>
      </c>
      <c r="K5257" s="9">
        <v>41382</v>
      </c>
      <c r="O5257" s="3" t="s">
        <v>4345</v>
      </c>
      <c r="P5257" s="3" t="s">
        <v>3942</v>
      </c>
      <c r="Q5257" s="3" t="s">
        <v>5772</v>
      </c>
      <c r="R5257" s="3" t="s">
        <v>6935</v>
      </c>
      <c r="S5257" s="3" t="s">
        <v>6936</v>
      </c>
      <c r="T5257" s="3" t="s">
        <v>5775</v>
      </c>
      <c r="X5257" s="3">
        <v>5255</v>
      </c>
      <c r="Y5257" s="3">
        <v>94122</v>
      </c>
    </row>
    <row r="5258" spans="2:25" x14ac:dyDescent="0.35">
      <c r="B5258" s="3">
        <v>5256</v>
      </c>
      <c r="C5258" s="3" t="s">
        <v>4345</v>
      </c>
      <c r="D5258" s="3" t="s">
        <v>599</v>
      </c>
      <c r="H5258" s="3" t="s">
        <v>4345</v>
      </c>
      <c r="I5258" s="3" t="s">
        <v>599</v>
      </c>
      <c r="J5258" s="9">
        <v>41375</v>
      </c>
      <c r="K5258" s="9">
        <v>41382</v>
      </c>
      <c r="O5258" s="3" t="s">
        <v>4345</v>
      </c>
      <c r="P5258" s="3" t="s">
        <v>599</v>
      </c>
      <c r="Q5258" s="3" t="s">
        <v>5772</v>
      </c>
      <c r="R5258" s="3" t="s">
        <v>6935</v>
      </c>
      <c r="S5258" s="3" t="s">
        <v>6936</v>
      </c>
      <c r="T5258" s="3" t="s">
        <v>5775</v>
      </c>
      <c r="X5258" s="3">
        <v>5256</v>
      </c>
      <c r="Y5258" s="3">
        <v>94122</v>
      </c>
    </row>
    <row r="5259" spans="2:25" x14ac:dyDescent="0.35">
      <c r="B5259" s="3">
        <v>5257</v>
      </c>
      <c r="C5259" s="3" t="s">
        <v>4346</v>
      </c>
      <c r="D5259" s="3" t="s">
        <v>3663</v>
      </c>
      <c r="H5259" s="3" t="s">
        <v>4346</v>
      </c>
      <c r="I5259" s="3" t="s">
        <v>3663</v>
      </c>
      <c r="J5259" s="9">
        <v>40689</v>
      </c>
      <c r="K5259" s="9">
        <v>40694</v>
      </c>
      <c r="O5259" s="3" t="s">
        <v>4346</v>
      </c>
      <c r="P5259" s="3" t="s">
        <v>3663</v>
      </c>
      <c r="Q5259" s="3" t="s">
        <v>5772</v>
      </c>
      <c r="R5259" s="3" t="s">
        <v>6643</v>
      </c>
      <c r="S5259" s="3" t="s">
        <v>6644</v>
      </c>
      <c r="T5259" s="3" t="s">
        <v>5775</v>
      </c>
      <c r="X5259" s="3">
        <v>5257</v>
      </c>
      <c r="Y5259" s="3">
        <v>60623</v>
      </c>
    </row>
    <row r="5260" spans="2:25" x14ac:dyDescent="0.35">
      <c r="B5260" s="3">
        <v>5258</v>
      </c>
      <c r="C5260" s="3" t="s">
        <v>4346</v>
      </c>
      <c r="D5260" s="3" t="s">
        <v>1778</v>
      </c>
      <c r="H5260" s="3" t="s">
        <v>4346</v>
      </c>
      <c r="I5260" s="3" t="s">
        <v>1778</v>
      </c>
      <c r="J5260" s="9">
        <v>40689</v>
      </c>
      <c r="K5260" s="9">
        <v>40694</v>
      </c>
      <c r="O5260" s="3" t="s">
        <v>4346</v>
      </c>
      <c r="P5260" s="3" t="s">
        <v>1778</v>
      </c>
      <c r="Q5260" s="3" t="s">
        <v>5772</v>
      </c>
      <c r="R5260" s="3" t="s">
        <v>6643</v>
      </c>
      <c r="S5260" s="3" t="s">
        <v>6644</v>
      </c>
      <c r="T5260" s="3" t="s">
        <v>5775</v>
      </c>
      <c r="X5260" s="3">
        <v>5258</v>
      </c>
      <c r="Y5260" s="3">
        <v>60623</v>
      </c>
    </row>
    <row r="5261" spans="2:25" x14ac:dyDescent="0.35">
      <c r="B5261" s="3">
        <v>5259</v>
      </c>
      <c r="C5261" s="3" t="s">
        <v>4346</v>
      </c>
      <c r="D5261" s="3" t="s">
        <v>1044</v>
      </c>
      <c r="H5261" s="3" t="s">
        <v>4346</v>
      </c>
      <c r="I5261" s="3" t="s">
        <v>1044</v>
      </c>
      <c r="J5261" s="9">
        <v>40689</v>
      </c>
      <c r="K5261" s="9">
        <v>40694</v>
      </c>
      <c r="O5261" s="3" t="s">
        <v>4346</v>
      </c>
      <c r="P5261" s="3" t="s">
        <v>1044</v>
      </c>
      <c r="Q5261" s="3" t="s">
        <v>5772</v>
      </c>
      <c r="R5261" s="3" t="s">
        <v>6643</v>
      </c>
      <c r="S5261" s="3" t="s">
        <v>6644</v>
      </c>
      <c r="T5261" s="3" t="s">
        <v>5775</v>
      </c>
      <c r="X5261" s="3">
        <v>5259</v>
      </c>
      <c r="Y5261" s="3">
        <v>60623</v>
      </c>
    </row>
    <row r="5262" spans="2:25" x14ac:dyDescent="0.35">
      <c r="B5262" s="3">
        <v>5260</v>
      </c>
      <c r="C5262" s="3" t="s">
        <v>4347</v>
      </c>
      <c r="D5262" s="3" t="s">
        <v>81</v>
      </c>
      <c r="H5262" s="3" t="s">
        <v>4347</v>
      </c>
      <c r="I5262" s="3" t="s">
        <v>81</v>
      </c>
      <c r="J5262" s="9">
        <v>41827</v>
      </c>
      <c r="K5262" s="9">
        <v>41832</v>
      </c>
      <c r="O5262" s="3" t="s">
        <v>4347</v>
      </c>
      <c r="P5262" s="3" t="s">
        <v>81</v>
      </c>
      <c r="Q5262" s="3" t="s">
        <v>5772</v>
      </c>
      <c r="R5262" s="3" t="s">
        <v>5998</v>
      </c>
      <c r="S5262" s="3" t="s">
        <v>5999</v>
      </c>
      <c r="T5262" s="3" t="s">
        <v>5775</v>
      </c>
      <c r="X5262" s="3">
        <v>5260</v>
      </c>
      <c r="Y5262" s="3">
        <v>90008</v>
      </c>
    </row>
    <row r="5263" spans="2:25" x14ac:dyDescent="0.35">
      <c r="B5263" s="3">
        <v>5261</v>
      </c>
      <c r="C5263" s="3" t="s">
        <v>4348</v>
      </c>
      <c r="D5263" s="3" t="s">
        <v>2390</v>
      </c>
      <c r="H5263" s="3" t="s">
        <v>4348</v>
      </c>
      <c r="I5263" s="3" t="s">
        <v>2390</v>
      </c>
      <c r="J5263" s="9">
        <v>41957</v>
      </c>
      <c r="K5263" s="9">
        <v>41960</v>
      </c>
      <c r="O5263" s="3" t="s">
        <v>4348</v>
      </c>
      <c r="P5263" s="3" t="s">
        <v>2390</v>
      </c>
      <c r="Q5263" s="3" t="s">
        <v>5801</v>
      </c>
      <c r="R5263" s="3" t="s">
        <v>5830</v>
      </c>
      <c r="S5263" s="3" t="s">
        <v>5831</v>
      </c>
      <c r="T5263" s="3" t="s">
        <v>5771</v>
      </c>
      <c r="X5263" s="3">
        <v>5261</v>
      </c>
      <c r="Y5263" s="3">
        <v>10009</v>
      </c>
    </row>
    <row r="5264" spans="2:25" x14ac:dyDescent="0.35">
      <c r="B5264" s="3">
        <v>5262</v>
      </c>
      <c r="C5264" s="3" t="s">
        <v>4349</v>
      </c>
      <c r="D5264" s="3" t="s">
        <v>525</v>
      </c>
      <c r="H5264" s="3" t="s">
        <v>4349</v>
      </c>
      <c r="I5264" s="3" t="s">
        <v>525</v>
      </c>
      <c r="J5264" s="9">
        <v>41985</v>
      </c>
      <c r="K5264" s="9">
        <v>41989</v>
      </c>
      <c r="O5264" s="3" t="s">
        <v>4349</v>
      </c>
      <c r="P5264" s="3" t="s">
        <v>525</v>
      </c>
      <c r="Q5264" s="3" t="s">
        <v>5772</v>
      </c>
      <c r="R5264" s="3" t="s">
        <v>6117</v>
      </c>
      <c r="S5264" s="3" t="s">
        <v>6118</v>
      </c>
      <c r="T5264" s="3" t="s">
        <v>5775</v>
      </c>
      <c r="X5264" s="3">
        <v>5262</v>
      </c>
      <c r="Y5264" s="3">
        <v>10035</v>
      </c>
    </row>
    <row r="5265" spans="2:25" x14ac:dyDescent="0.35">
      <c r="B5265" s="3">
        <v>5263</v>
      </c>
      <c r="C5265" s="3" t="s">
        <v>4349</v>
      </c>
      <c r="D5265" s="3" t="s">
        <v>2146</v>
      </c>
      <c r="H5265" s="3" t="s">
        <v>4349</v>
      </c>
      <c r="I5265" s="3" t="s">
        <v>2146</v>
      </c>
      <c r="J5265" s="9">
        <v>41985</v>
      </c>
      <c r="K5265" s="9">
        <v>41989</v>
      </c>
      <c r="O5265" s="3" t="s">
        <v>4349</v>
      </c>
      <c r="P5265" s="3" t="s">
        <v>2146</v>
      </c>
      <c r="Q5265" s="3" t="s">
        <v>5772</v>
      </c>
      <c r="R5265" s="3" t="s">
        <v>6117</v>
      </c>
      <c r="S5265" s="3" t="s">
        <v>6118</v>
      </c>
      <c r="T5265" s="3" t="s">
        <v>5775</v>
      </c>
      <c r="X5265" s="3">
        <v>5263</v>
      </c>
      <c r="Y5265" s="3">
        <v>10035</v>
      </c>
    </row>
    <row r="5266" spans="2:25" x14ac:dyDescent="0.35">
      <c r="B5266" s="3">
        <v>5264</v>
      </c>
      <c r="C5266" s="3" t="s">
        <v>4349</v>
      </c>
      <c r="D5266" s="3" t="s">
        <v>3530</v>
      </c>
      <c r="H5266" s="3" t="s">
        <v>4349</v>
      </c>
      <c r="I5266" s="3" t="s">
        <v>3530</v>
      </c>
      <c r="J5266" s="9">
        <v>41985</v>
      </c>
      <c r="K5266" s="9">
        <v>41989</v>
      </c>
      <c r="O5266" s="3" t="s">
        <v>4349</v>
      </c>
      <c r="P5266" s="3" t="s">
        <v>3530</v>
      </c>
      <c r="Q5266" s="3" t="s">
        <v>5772</v>
      </c>
      <c r="R5266" s="3" t="s">
        <v>6117</v>
      </c>
      <c r="S5266" s="3" t="s">
        <v>6118</v>
      </c>
      <c r="T5266" s="3" t="s">
        <v>5775</v>
      </c>
      <c r="X5266" s="3">
        <v>5264</v>
      </c>
      <c r="Y5266" s="3">
        <v>10035</v>
      </c>
    </row>
    <row r="5267" spans="2:25" x14ac:dyDescent="0.35">
      <c r="B5267" s="3">
        <v>5265</v>
      </c>
      <c r="C5267" s="3" t="s">
        <v>4350</v>
      </c>
      <c r="D5267" s="3" t="s">
        <v>2697</v>
      </c>
      <c r="H5267" s="3" t="s">
        <v>4350</v>
      </c>
      <c r="I5267" s="3" t="s">
        <v>2697</v>
      </c>
      <c r="J5267" s="9">
        <v>41454</v>
      </c>
      <c r="K5267" s="9">
        <v>41456</v>
      </c>
      <c r="O5267" s="3" t="s">
        <v>4350</v>
      </c>
      <c r="P5267" s="3" t="s">
        <v>2697</v>
      </c>
      <c r="Q5267" s="3" t="s">
        <v>5768</v>
      </c>
      <c r="R5267" s="3" t="s">
        <v>6995</v>
      </c>
      <c r="S5267" s="3" t="s">
        <v>6996</v>
      </c>
      <c r="T5267" s="3" t="s">
        <v>5775</v>
      </c>
      <c r="X5267" s="3">
        <v>5265</v>
      </c>
      <c r="Y5267" s="3">
        <v>7501</v>
      </c>
    </row>
    <row r="5268" spans="2:25" x14ac:dyDescent="0.35">
      <c r="B5268" s="3">
        <v>5266</v>
      </c>
      <c r="C5268" s="3" t="s">
        <v>4350</v>
      </c>
      <c r="D5268" s="3" t="s">
        <v>2636</v>
      </c>
      <c r="H5268" s="3" t="s">
        <v>4350</v>
      </c>
      <c r="I5268" s="3" t="s">
        <v>2636</v>
      </c>
      <c r="J5268" s="9">
        <v>41454</v>
      </c>
      <c r="K5268" s="9">
        <v>41456</v>
      </c>
      <c r="O5268" s="3" t="s">
        <v>4350</v>
      </c>
      <c r="P5268" s="3" t="s">
        <v>2636</v>
      </c>
      <c r="Q5268" s="3" t="s">
        <v>5768</v>
      </c>
      <c r="R5268" s="3" t="s">
        <v>6995</v>
      </c>
      <c r="S5268" s="3" t="s">
        <v>6996</v>
      </c>
      <c r="T5268" s="3" t="s">
        <v>5775</v>
      </c>
      <c r="X5268" s="3">
        <v>5266</v>
      </c>
      <c r="Y5268" s="3">
        <v>7501</v>
      </c>
    </row>
    <row r="5269" spans="2:25" x14ac:dyDescent="0.35">
      <c r="B5269" s="3">
        <v>5267</v>
      </c>
      <c r="C5269" s="3" t="s">
        <v>4350</v>
      </c>
      <c r="D5269" s="3" t="s">
        <v>1437</v>
      </c>
      <c r="H5269" s="3" t="s">
        <v>4350</v>
      </c>
      <c r="I5269" s="3" t="s">
        <v>1437</v>
      </c>
      <c r="J5269" s="9">
        <v>41454</v>
      </c>
      <c r="K5269" s="9">
        <v>41456</v>
      </c>
      <c r="O5269" s="3" t="s">
        <v>4350</v>
      </c>
      <c r="P5269" s="3" t="s">
        <v>1437</v>
      </c>
      <c r="Q5269" s="3" t="s">
        <v>5768</v>
      </c>
      <c r="R5269" s="3" t="s">
        <v>6995</v>
      </c>
      <c r="S5269" s="3" t="s">
        <v>6996</v>
      </c>
      <c r="T5269" s="3" t="s">
        <v>5775</v>
      </c>
      <c r="X5269" s="3">
        <v>5267</v>
      </c>
      <c r="Y5269" s="3">
        <v>7501</v>
      </c>
    </row>
    <row r="5270" spans="2:25" x14ac:dyDescent="0.35">
      <c r="B5270" s="3">
        <v>5268</v>
      </c>
      <c r="C5270" s="3" t="s">
        <v>4350</v>
      </c>
      <c r="D5270" s="3" t="s">
        <v>3355</v>
      </c>
      <c r="H5270" s="3" t="s">
        <v>4350</v>
      </c>
      <c r="I5270" s="3" t="s">
        <v>3355</v>
      </c>
      <c r="J5270" s="9">
        <v>41454</v>
      </c>
      <c r="K5270" s="9">
        <v>41456</v>
      </c>
      <c r="O5270" s="3" t="s">
        <v>4350</v>
      </c>
      <c r="P5270" s="3" t="s">
        <v>3355</v>
      </c>
      <c r="Q5270" s="3" t="s">
        <v>5768</v>
      </c>
      <c r="R5270" s="3" t="s">
        <v>6995</v>
      </c>
      <c r="S5270" s="3" t="s">
        <v>6996</v>
      </c>
      <c r="T5270" s="3" t="s">
        <v>5775</v>
      </c>
      <c r="X5270" s="3">
        <v>5268</v>
      </c>
      <c r="Y5270" s="3">
        <v>7501</v>
      </c>
    </row>
    <row r="5271" spans="2:25" x14ac:dyDescent="0.35">
      <c r="B5271" s="3">
        <v>5269</v>
      </c>
      <c r="C5271" s="3" t="s">
        <v>4350</v>
      </c>
      <c r="D5271" s="3" t="s">
        <v>19</v>
      </c>
      <c r="H5271" s="3" t="s">
        <v>4350</v>
      </c>
      <c r="I5271" s="3" t="s">
        <v>19</v>
      </c>
      <c r="J5271" s="9">
        <v>41454</v>
      </c>
      <c r="K5271" s="9">
        <v>41456</v>
      </c>
      <c r="O5271" s="3" t="s">
        <v>4350</v>
      </c>
      <c r="P5271" s="3" t="s">
        <v>19</v>
      </c>
      <c r="Q5271" s="3" t="s">
        <v>5768</v>
      </c>
      <c r="R5271" s="3" t="s">
        <v>6995</v>
      </c>
      <c r="S5271" s="3" t="s">
        <v>6996</v>
      </c>
      <c r="T5271" s="3" t="s">
        <v>5775</v>
      </c>
      <c r="X5271" s="3">
        <v>5269</v>
      </c>
      <c r="Y5271" s="3">
        <v>7501</v>
      </c>
    </row>
    <row r="5272" spans="2:25" x14ac:dyDescent="0.35">
      <c r="B5272" s="3">
        <v>5270</v>
      </c>
      <c r="C5272" s="3" t="s">
        <v>4351</v>
      </c>
      <c r="D5272" s="3" t="s">
        <v>1204</v>
      </c>
      <c r="H5272" s="3" t="s">
        <v>4351</v>
      </c>
      <c r="I5272" s="3" t="s">
        <v>1204</v>
      </c>
      <c r="J5272" s="9">
        <v>41976</v>
      </c>
      <c r="K5272" s="9">
        <v>41982</v>
      </c>
      <c r="O5272" s="3" t="s">
        <v>4351</v>
      </c>
      <c r="P5272" s="3" t="s">
        <v>1204</v>
      </c>
      <c r="Q5272" s="3" t="s">
        <v>5772</v>
      </c>
      <c r="R5272" s="3" t="s">
        <v>7277</v>
      </c>
      <c r="S5272" s="3" t="s">
        <v>7278</v>
      </c>
      <c r="T5272" s="3" t="s">
        <v>5775</v>
      </c>
      <c r="X5272" s="3">
        <v>5270</v>
      </c>
      <c r="Y5272" s="3">
        <v>27405</v>
      </c>
    </row>
    <row r="5273" spans="2:25" x14ac:dyDescent="0.35">
      <c r="B5273" s="3">
        <v>5271</v>
      </c>
      <c r="C5273" s="3" t="s">
        <v>4352</v>
      </c>
      <c r="D5273" s="3" t="s">
        <v>90</v>
      </c>
      <c r="H5273" s="3" t="s">
        <v>4352</v>
      </c>
      <c r="I5273" s="3" t="s">
        <v>90</v>
      </c>
      <c r="J5273" s="9">
        <v>41817</v>
      </c>
      <c r="K5273" s="9">
        <v>41821</v>
      </c>
      <c r="O5273" s="3" t="s">
        <v>4352</v>
      </c>
      <c r="P5273" s="3" t="s">
        <v>90</v>
      </c>
      <c r="Q5273" s="3" t="s">
        <v>5772</v>
      </c>
      <c r="R5273" s="3" t="s">
        <v>6033</v>
      </c>
      <c r="S5273" s="3" t="s">
        <v>6034</v>
      </c>
      <c r="T5273" s="3" t="s">
        <v>5775</v>
      </c>
      <c r="X5273" s="3">
        <v>5271</v>
      </c>
      <c r="Y5273" s="3">
        <v>10035</v>
      </c>
    </row>
    <row r="5274" spans="2:25" x14ac:dyDescent="0.35">
      <c r="B5274" s="3">
        <v>5272</v>
      </c>
      <c r="C5274" s="3" t="s">
        <v>4353</v>
      </c>
      <c r="D5274" s="3" t="s">
        <v>1216</v>
      </c>
      <c r="H5274" s="3" t="s">
        <v>4353</v>
      </c>
      <c r="I5274" s="3" t="s">
        <v>1216</v>
      </c>
      <c r="J5274" s="9">
        <v>41480</v>
      </c>
      <c r="K5274" s="9">
        <v>41482</v>
      </c>
      <c r="O5274" s="3" t="s">
        <v>4353</v>
      </c>
      <c r="P5274" s="3" t="s">
        <v>1216</v>
      </c>
      <c r="Q5274" s="3" t="s">
        <v>5768</v>
      </c>
      <c r="R5274" s="3" t="s">
        <v>7077</v>
      </c>
      <c r="S5274" s="3" t="s">
        <v>7078</v>
      </c>
      <c r="T5274" s="3" t="s">
        <v>5771</v>
      </c>
      <c r="X5274" s="3">
        <v>5272</v>
      </c>
      <c r="Y5274" s="3">
        <v>10035</v>
      </c>
    </row>
    <row r="5275" spans="2:25" x14ac:dyDescent="0.35">
      <c r="B5275" s="3">
        <v>5273</v>
      </c>
      <c r="C5275" s="3" t="s">
        <v>4354</v>
      </c>
      <c r="D5275" s="3" t="s">
        <v>4</v>
      </c>
      <c r="H5275" s="3" t="s">
        <v>4354</v>
      </c>
      <c r="I5275" s="3" t="s">
        <v>4</v>
      </c>
      <c r="J5275" s="9">
        <v>41520</v>
      </c>
      <c r="K5275" s="9">
        <v>41526</v>
      </c>
      <c r="O5275" s="3" t="s">
        <v>4354</v>
      </c>
      <c r="P5275" s="3" t="s">
        <v>4</v>
      </c>
      <c r="Q5275" s="3" t="s">
        <v>5772</v>
      </c>
      <c r="R5275" s="3" t="s">
        <v>6115</v>
      </c>
      <c r="S5275" s="3" t="s">
        <v>6116</v>
      </c>
      <c r="T5275" s="3" t="s">
        <v>5775</v>
      </c>
      <c r="X5275" s="3">
        <v>5273</v>
      </c>
      <c r="Y5275" s="3">
        <v>60623</v>
      </c>
    </row>
    <row r="5276" spans="2:25" x14ac:dyDescent="0.35">
      <c r="B5276" s="3">
        <v>5274</v>
      </c>
      <c r="C5276" s="3" t="s">
        <v>4354</v>
      </c>
      <c r="D5276" s="3" t="s">
        <v>236</v>
      </c>
      <c r="H5276" s="3" t="s">
        <v>4354</v>
      </c>
      <c r="I5276" s="3" t="s">
        <v>236</v>
      </c>
      <c r="J5276" s="9">
        <v>41520</v>
      </c>
      <c r="K5276" s="9">
        <v>41526</v>
      </c>
      <c r="O5276" s="3" t="s">
        <v>4354</v>
      </c>
      <c r="P5276" s="3" t="s">
        <v>236</v>
      </c>
      <c r="Q5276" s="3" t="s">
        <v>5772</v>
      </c>
      <c r="R5276" s="3" t="s">
        <v>6115</v>
      </c>
      <c r="S5276" s="3" t="s">
        <v>6116</v>
      </c>
      <c r="T5276" s="3" t="s">
        <v>5775</v>
      </c>
      <c r="X5276" s="3">
        <v>5274</v>
      </c>
      <c r="Y5276" s="3">
        <v>60623</v>
      </c>
    </row>
    <row r="5277" spans="2:25" x14ac:dyDescent="0.35">
      <c r="B5277" s="3">
        <v>5275</v>
      </c>
      <c r="C5277" s="3" t="s">
        <v>4354</v>
      </c>
      <c r="D5277" s="3" t="s">
        <v>4355</v>
      </c>
      <c r="H5277" s="3" t="s">
        <v>4354</v>
      </c>
      <c r="I5277" s="3" t="s">
        <v>4355</v>
      </c>
      <c r="J5277" s="9">
        <v>41520</v>
      </c>
      <c r="K5277" s="9">
        <v>41526</v>
      </c>
      <c r="O5277" s="3" t="s">
        <v>4354</v>
      </c>
      <c r="P5277" s="3" t="s">
        <v>4355</v>
      </c>
      <c r="Q5277" s="3" t="s">
        <v>5772</v>
      </c>
      <c r="R5277" s="3" t="s">
        <v>6115</v>
      </c>
      <c r="S5277" s="3" t="s">
        <v>6116</v>
      </c>
      <c r="T5277" s="3" t="s">
        <v>5775</v>
      </c>
      <c r="X5277" s="3">
        <v>5275</v>
      </c>
      <c r="Y5277" s="3">
        <v>60623</v>
      </c>
    </row>
    <row r="5278" spans="2:25" x14ac:dyDescent="0.35">
      <c r="B5278" s="3">
        <v>5276</v>
      </c>
      <c r="C5278" s="3" t="s">
        <v>4356</v>
      </c>
      <c r="D5278" s="3" t="s">
        <v>341</v>
      </c>
      <c r="H5278" s="3" t="s">
        <v>4356</v>
      </c>
      <c r="I5278" s="3" t="s">
        <v>341</v>
      </c>
      <c r="J5278" s="9">
        <v>41750</v>
      </c>
      <c r="K5278" s="9">
        <v>41754</v>
      </c>
      <c r="O5278" s="3" t="s">
        <v>4356</v>
      </c>
      <c r="P5278" s="3" t="s">
        <v>341</v>
      </c>
      <c r="Q5278" s="3" t="s">
        <v>5772</v>
      </c>
      <c r="R5278" s="3" t="s">
        <v>7021</v>
      </c>
      <c r="S5278" s="3" t="s">
        <v>7022</v>
      </c>
      <c r="T5278" s="3" t="s">
        <v>5775</v>
      </c>
      <c r="X5278" s="3">
        <v>5276</v>
      </c>
      <c r="Y5278" s="3">
        <v>60653</v>
      </c>
    </row>
    <row r="5279" spans="2:25" x14ac:dyDescent="0.35">
      <c r="B5279" s="3">
        <v>5277</v>
      </c>
      <c r="C5279" s="3" t="s">
        <v>4356</v>
      </c>
      <c r="D5279" s="3" t="s">
        <v>45</v>
      </c>
      <c r="H5279" s="3" t="s">
        <v>4356</v>
      </c>
      <c r="I5279" s="3" t="s">
        <v>45</v>
      </c>
      <c r="J5279" s="9">
        <v>41750</v>
      </c>
      <c r="K5279" s="9">
        <v>41754</v>
      </c>
      <c r="O5279" s="3" t="s">
        <v>4356</v>
      </c>
      <c r="P5279" s="3" t="s">
        <v>45</v>
      </c>
      <c r="Q5279" s="3" t="s">
        <v>5772</v>
      </c>
      <c r="R5279" s="3" t="s">
        <v>7021</v>
      </c>
      <c r="S5279" s="3" t="s">
        <v>7022</v>
      </c>
      <c r="T5279" s="3" t="s">
        <v>5775</v>
      </c>
      <c r="X5279" s="3">
        <v>5277</v>
      </c>
      <c r="Y5279" s="3">
        <v>60653</v>
      </c>
    </row>
    <row r="5280" spans="2:25" x14ac:dyDescent="0.35">
      <c r="B5280" s="3">
        <v>5278</v>
      </c>
      <c r="C5280" s="3" t="s">
        <v>4356</v>
      </c>
      <c r="D5280" s="3" t="s">
        <v>1440</v>
      </c>
      <c r="H5280" s="3" t="s">
        <v>4356</v>
      </c>
      <c r="I5280" s="3" t="s">
        <v>1440</v>
      </c>
      <c r="J5280" s="9">
        <v>41750</v>
      </c>
      <c r="K5280" s="9">
        <v>41754</v>
      </c>
      <c r="O5280" s="3" t="s">
        <v>4356</v>
      </c>
      <c r="P5280" s="3" t="s">
        <v>1440</v>
      </c>
      <c r="Q5280" s="3" t="s">
        <v>5772</v>
      </c>
      <c r="R5280" s="3" t="s">
        <v>7021</v>
      </c>
      <c r="S5280" s="3" t="s">
        <v>7022</v>
      </c>
      <c r="T5280" s="3" t="s">
        <v>5775</v>
      </c>
      <c r="X5280" s="3">
        <v>5278</v>
      </c>
      <c r="Y5280" s="3">
        <v>60653</v>
      </c>
    </row>
    <row r="5281" spans="2:25" x14ac:dyDescent="0.35">
      <c r="B5281" s="3">
        <v>5279</v>
      </c>
      <c r="C5281" s="3" t="s">
        <v>4357</v>
      </c>
      <c r="D5281" s="3" t="s">
        <v>1540</v>
      </c>
      <c r="H5281" s="3" t="s">
        <v>4357</v>
      </c>
      <c r="I5281" s="3" t="s">
        <v>1540</v>
      </c>
      <c r="J5281" s="9">
        <v>41983</v>
      </c>
      <c r="K5281" s="9">
        <v>41987</v>
      </c>
      <c r="O5281" s="3" t="s">
        <v>4357</v>
      </c>
      <c r="P5281" s="3" t="s">
        <v>1540</v>
      </c>
      <c r="Q5281" s="3" t="s">
        <v>5772</v>
      </c>
      <c r="R5281" s="3" t="s">
        <v>7073</v>
      </c>
      <c r="S5281" s="3" t="s">
        <v>7074</v>
      </c>
      <c r="T5281" s="3" t="s">
        <v>5771</v>
      </c>
      <c r="X5281" s="3">
        <v>5279</v>
      </c>
      <c r="Y5281" s="3">
        <v>85023</v>
      </c>
    </row>
    <row r="5282" spans="2:25" x14ac:dyDescent="0.35">
      <c r="B5282" s="3">
        <v>5280</v>
      </c>
      <c r="C5282" s="3" t="s">
        <v>4357</v>
      </c>
      <c r="D5282" s="3" t="s">
        <v>4204</v>
      </c>
      <c r="H5282" s="3" t="s">
        <v>4357</v>
      </c>
      <c r="I5282" s="3" t="s">
        <v>4204</v>
      </c>
      <c r="J5282" s="9">
        <v>41983</v>
      </c>
      <c r="K5282" s="9">
        <v>41987</v>
      </c>
      <c r="O5282" s="3" t="s">
        <v>4357</v>
      </c>
      <c r="P5282" s="3" t="s">
        <v>4204</v>
      </c>
      <c r="Q5282" s="3" t="s">
        <v>5772</v>
      </c>
      <c r="R5282" s="3" t="s">
        <v>7073</v>
      </c>
      <c r="S5282" s="3" t="s">
        <v>7074</v>
      </c>
      <c r="T5282" s="3" t="s">
        <v>5771</v>
      </c>
      <c r="X5282" s="3">
        <v>5280</v>
      </c>
      <c r="Y5282" s="3">
        <v>85023</v>
      </c>
    </row>
    <row r="5283" spans="2:25" x14ac:dyDescent="0.35">
      <c r="B5283" s="3">
        <v>5281</v>
      </c>
      <c r="C5283" s="3" t="s">
        <v>4358</v>
      </c>
      <c r="D5283" s="3" t="s">
        <v>363</v>
      </c>
      <c r="H5283" s="3" t="s">
        <v>4358</v>
      </c>
      <c r="I5283" s="3" t="s">
        <v>363</v>
      </c>
      <c r="J5283" s="9">
        <v>41583</v>
      </c>
      <c r="K5283" s="9">
        <v>41587</v>
      </c>
      <c r="O5283" s="3" t="s">
        <v>4358</v>
      </c>
      <c r="P5283" s="3" t="s">
        <v>363</v>
      </c>
      <c r="Q5283" s="3" t="s">
        <v>5772</v>
      </c>
      <c r="R5283" s="3" t="s">
        <v>6753</v>
      </c>
      <c r="S5283" s="3" t="s">
        <v>6754</v>
      </c>
      <c r="T5283" s="3" t="s">
        <v>5782</v>
      </c>
      <c r="X5283" s="3">
        <v>5281</v>
      </c>
      <c r="Y5283" s="3">
        <v>90004</v>
      </c>
    </row>
    <row r="5284" spans="2:25" x14ac:dyDescent="0.35">
      <c r="B5284" s="3">
        <v>5282</v>
      </c>
      <c r="C5284" s="3" t="s">
        <v>4358</v>
      </c>
      <c r="D5284" s="3" t="s">
        <v>4359</v>
      </c>
      <c r="H5284" s="3" t="s">
        <v>4358</v>
      </c>
      <c r="I5284" s="3" t="s">
        <v>4359</v>
      </c>
      <c r="J5284" s="9">
        <v>41583</v>
      </c>
      <c r="K5284" s="9">
        <v>41587</v>
      </c>
      <c r="O5284" s="3" t="s">
        <v>4358</v>
      </c>
      <c r="P5284" s="3" t="s">
        <v>4359</v>
      </c>
      <c r="Q5284" s="3" t="s">
        <v>5772</v>
      </c>
      <c r="R5284" s="3" t="s">
        <v>6753</v>
      </c>
      <c r="S5284" s="3" t="s">
        <v>6754</v>
      </c>
      <c r="T5284" s="3" t="s">
        <v>5782</v>
      </c>
      <c r="X5284" s="3">
        <v>5282</v>
      </c>
      <c r="Y5284" s="3">
        <v>90004</v>
      </c>
    </row>
    <row r="5285" spans="2:25" x14ac:dyDescent="0.35">
      <c r="B5285" s="3">
        <v>5283</v>
      </c>
      <c r="C5285" s="3" t="s">
        <v>4358</v>
      </c>
      <c r="D5285" s="3" t="s">
        <v>4360</v>
      </c>
      <c r="H5285" s="3" t="s">
        <v>4358</v>
      </c>
      <c r="I5285" s="3" t="s">
        <v>4360</v>
      </c>
      <c r="J5285" s="9">
        <v>41583</v>
      </c>
      <c r="K5285" s="9">
        <v>41587</v>
      </c>
      <c r="O5285" s="3" t="s">
        <v>4358</v>
      </c>
      <c r="P5285" s="3" t="s">
        <v>4360</v>
      </c>
      <c r="Q5285" s="3" t="s">
        <v>5772</v>
      </c>
      <c r="R5285" s="3" t="s">
        <v>6753</v>
      </c>
      <c r="S5285" s="3" t="s">
        <v>6754</v>
      </c>
      <c r="T5285" s="3" t="s">
        <v>5782</v>
      </c>
      <c r="X5285" s="3">
        <v>5283</v>
      </c>
      <c r="Y5285" s="3">
        <v>90004</v>
      </c>
    </row>
    <row r="5286" spans="2:25" x14ac:dyDescent="0.35">
      <c r="B5286" s="3">
        <v>5284</v>
      </c>
      <c r="C5286" s="3" t="s">
        <v>4361</v>
      </c>
      <c r="D5286" s="3" t="s">
        <v>291</v>
      </c>
      <c r="H5286" s="3" t="s">
        <v>4361</v>
      </c>
      <c r="I5286" s="3" t="s">
        <v>291</v>
      </c>
      <c r="J5286" s="9">
        <v>40997</v>
      </c>
      <c r="K5286" s="9">
        <v>41003</v>
      </c>
      <c r="O5286" s="3" t="s">
        <v>4361</v>
      </c>
      <c r="P5286" s="3" t="s">
        <v>291</v>
      </c>
      <c r="Q5286" s="3" t="s">
        <v>5772</v>
      </c>
      <c r="R5286" s="3" t="s">
        <v>6505</v>
      </c>
      <c r="S5286" s="3" t="s">
        <v>6506</v>
      </c>
      <c r="T5286" s="3" t="s">
        <v>5775</v>
      </c>
      <c r="X5286" s="3">
        <v>5284</v>
      </c>
      <c r="Y5286" s="3">
        <v>10024</v>
      </c>
    </row>
    <row r="5287" spans="2:25" x14ac:dyDescent="0.35">
      <c r="B5287" s="3">
        <v>5285</v>
      </c>
      <c r="C5287" s="3" t="s">
        <v>4362</v>
      </c>
      <c r="D5287" s="3" t="s">
        <v>59</v>
      </c>
      <c r="H5287" s="3" t="s">
        <v>4362</v>
      </c>
      <c r="I5287" s="3" t="s">
        <v>59</v>
      </c>
      <c r="J5287" s="9">
        <v>41523</v>
      </c>
      <c r="K5287" s="9">
        <v>41529</v>
      </c>
      <c r="O5287" s="3" t="s">
        <v>4362</v>
      </c>
      <c r="P5287" s="3" t="s">
        <v>59</v>
      </c>
      <c r="Q5287" s="3" t="s">
        <v>5772</v>
      </c>
      <c r="R5287" s="3" t="s">
        <v>7003</v>
      </c>
      <c r="S5287" s="3" t="s">
        <v>7004</v>
      </c>
      <c r="T5287" s="3" t="s">
        <v>5775</v>
      </c>
      <c r="X5287" s="3">
        <v>5285</v>
      </c>
      <c r="Y5287" s="3">
        <v>78207</v>
      </c>
    </row>
    <row r="5288" spans="2:25" x14ac:dyDescent="0.35">
      <c r="B5288" s="3">
        <v>5286</v>
      </c>
      <c r="C5288" s="3" t="s">
        <v>4363</v>
      </c>
      <c r="D5288" s="3" t="s">
        <v>1854</v>
      </c>
      <c r="H5288" s="3" t="s">
        <v>4363</v>
      </c>
      <c r="I5288" s="3" t="s">
        <v>1854</v>
      </c>
      <c r="J5288" s="9">
        <v>41668</v>
      </c>
      <c r="K5288" s="9">
        <v>41672</v>
      </c>
      <c r="O5288" s="3" t="s">
        <v>4363</v>
      </c>
      <c r="P5288" s="3" t="s">
        <v>1854</v>
      </c>
      <c r="Q5288" s="3" t="s">
        <v>5772</v>
      </c>
      <c r="R5288" s="3" t="s">
        <v>7213</v>
      </c>
      <c r="S5288" s="3" t="s">
        <v>7214</v>
      </c>
      <c r="T5288" s="3" t="s">
        <v>5782</v>
      </c>
      <c r="X5288" s="3">
        <v>5286</v>
      </c>
      <c r="Y5288" s="3">
        <v>10009</v>
      </c>
    </row>
    <row r="5289" spans="2:25" x14ac:dyDescent="0.35">
      <c r="B5289" s="3">
        <v>5287</v>
      </c>
      <c r="C5289" s="3" t="s">
        <v>4364</v>
      </c>
      <c r="D5289" s="3" t="s">
        <v>1637</v>
      </c>
      <c r="H5289" s="3" t="s">
        <v>4364</v>
      </c>
      <c r="I5289" s="3" t="s">
        <v>1637</v>
      </c>
      <c r="J5289" s="9">
        <v>41521</v>
      </c>
      <c r="K5289" s="9">
        <v>41526</v>
      </c>
      <c r="O5289" s="3" t="s">
        <v>4364</v>
      </c>
      <c r="P5289" s="3" t="s">
        <v>1637</v>
      </c>
      <c r="Q5289" s="3" t="s">
        <v>5768</v>
      </c>
      <c r="R5289" s="3" t="s">
        <v>6657</v>
      </c>
      <c r="S5289" s="3" t="s">
        <v>6658</v>
      </c>
      <c r="T5289" s="3" t="s">
        <v>5775</v>
      </c>
      <c r="X5289" s="3">
        <v>5287</v>
      </c>
      <c r="Y5289" s="3">
        <v>21215</v>
      </c>
    </row>
    <row r="5290" spans="2:25" x14ac:dyDescent="0.35">
      <c r="B5290" s="3">
        <v>5288</v>
      </c>
      <c r="C5290" s="3" t="s">
        <v>4364</v>
      </c>
      <c r="D5290" s="3" t="s">
        <v>1909</v>
      </c>
      <c r="H5290" s="3" t="s">
        <v>4364</v>
      </c>
      <c r="I5290" s="3" t="s">
        <v>1909</v>
      </c>
      <c r="J5290" s="9">
        <v>41521</v>
      </c>
      <c r="K5290" s="9">
        <v>41526</v>
      </c>
      <c r="O5290" s="3" t="s">
        <v>4364</v>
      </c>
      <c r="P5290" s="3" t="s">
        <v>1909</v>
      </c>
      <c r="Q5290" s="3" t="s">
        <v>5768</v>
      </c>
      <c r="R5290" s="3" t="s">
        <v>6657</v>
      </c>
      <c r="S5290" s="3" t="s">
        <v>6658</v>
      </c>
      <c r="T5290" s="3" t="s">
        <v>5775</v>
      </c>
      <c r="X5290" s="3">
        <v>5288</v>
      </c>
      <c r="Y5290" s="3">
        <v>21215</v>
      </c>
    </row>
    <row r="5291" spans="2:25" x14ac:dyDescent="0.35">
      <c r="B5291" s="3">
        <v>5289</v>
      </c>
      <c r="C5291" s="3" t="s">
        <v>4364</v>
      </c>
      <c r="D5291" s="3" t="s">
        <v>1125</v>
      </c>
      <c r="H5291" s="3" t="s">
        <v>4364</v>
      </c>
      <c r="I5291" s="3" t="s">
        <v>1125</v>
      </c>
      <c r="J5291" s="9">
        <v>41521</v>
      </c>
      <c r="K5291" s="9">
        <v>41526</v>
      </c>
      <c r="O5291" s="3" t="s">
        <v>4364</v>
      </c>
      <c r="P5291" s="3" t="s">
        <v>1125</v>
      </c>
      <c r="Q5291" s="3" t="s">
        <v>5768</v>
      </c>
      <c r="R5291" s="3" t="s">
        <v>6657</v>
      </c>
      <c r="S5291" s="3" t="s">
        <v>6658</v>
      </c>
      <c r="T5291" s="3" t="s">
        <v>5775</v>
      </c>
      <c r="X5291" s="3">
        <v>5289</v>
      </c>
      <c r="Y5291" s="3">
        <v>21215</v>
      </c>
    </row>
    <row r="5292" spans="2:25" x14ac:dyDescent="0.35">
      <c r="B5292" s="3">
        <v>5290</v>
      </c>
      <c r="C5292" s="3" t="s">
        <v>4364</v>
      </c>
      <c r="D5292" s="3" t="s">
        <v>852</v>
      </c>
      <c r="H5292" s="3" t="s">
        <v>4364</v>
      </c>
      <c r="I5292" s="3" t="s">
        <v>852</v>
      </c>
      <c r="J5292" s="9">
        <v>41521</v>
      </c>
      <c r="K5292" s="9">
        <v>41526</v>
      </c>
      <c r="O5292" s="3" t="s">
        <v>4364</v>
      </c>
      <c r="P5292" s="3" t="s">
        <v>852</v>
      </c>
      <c r="Q5292" s="3" t="s">
        <v>5768</v>
      </c>
      <c r="R5292" s="3" t="s">
        <v>6657</v>
      </c>
      <c r="S5292" s="3" t="s">
        <v>6658</v>
      </c>
      <c r="T5292" s="3" t="s">
        <v>5775</v>
      </c>
      <c r="X5292" s="3">
        <v>5290</v>
      </c>
      <c r="Y5292" s="3">
        <v>21215</v>
      </c>
    </row>
    <row r="5293" spans="2:25" x14ac:dyDescent="0.35">
      <c r="B5293" s="3">
        <v>5291</v>
      </c>
      <c r="C5293" s="3" t="s">
        <v>4365</v>
      </c>
      <c r="D5293" s="3" t="s">
        <v>676</v>
      </c>
      <c r="H5293" s="3" t="s">
        <v>4365</v>
      </c>
      <c r="I5293" s="3" t="s">
        <v>676</v>
      </c>
      <c r="J5293" s="9">
        <v>41846</v>
      </c>
      <c r="K5293" s="9">
        <v>41849</v>
      </c>
      <c r="O5293" s="3" t="s">
        <v>4365</v>
      </c>
      <c r="P5293" s="3" t="s">
        <v>676</v>
      </c>
      <c r="Q5293" s="3" t="s">
        <v>5768</v>
      </c>
      <c r="R5293" s="3" t="s">
        <v>6721</v>
      </c>
      <c r="S5293" s="3" t="s">
        <v>6722</v>
      </c>
      <c r="T5293" s="3" t="s">
        <v>5775</v>
      </c>
      <c r="X5293" s="3">
        <v>5291</v>
      </c>
      <c r="Y5293" s="3">
        <v>19143</v>
      </c>
    </row>
    <row r="5294" spans="2:25" x14ac:dyDescent="0.35">
      <c r="B5294" s="3">
        <v>5292</v>
      </c>
      <c r="C5294" s="3" t="s">
        <v>4365</v>
      </c>
      <c r="D5294" s="3" t="s">
        <v>4366</v>
      </c>
      <c r="H5294" s="3" t="s">
        <v>4365</v>
      </c>
      <c r="I5294" s="3" t="s">
        <v>4366</v>
      </c>
      <c r="J5294" s="9">
        <v>41846</v>
      </c>
      <c r="K5294" s="9">
        <v>41849</v>
      </c>
      <c r="O5294" s="3" t="s">
        <v>4365</v>
      </c>
      <c r="P5294" s="3" t="s">
        <v>4366</v>
      </c>
      <c r="Q5294" s="3" t="s">
        <v>5768</v>
      </c>
      <c r="R5294" s="3" t="s">
        <v>6721</v>
      </c>
      <c r="S5294" s="3" t="s">
        <v>6722</v>
      </c>
      <c r="T5294" s="3" t="s">
        <v>5775</v>
      </c>
      <c r="X5294" s="3">
        <v>5292</v>
      </c>
      <c r="Y5294" s="3">
        <v>19143</v>
      </c>
    </row>
    <row r="5295" spans="2:25" x14ac:dyDescent="0.35">
      <c r="B5295" s="3">
        <v>5293</v>
      </c>
      <c r="C5295" s="3" t="s">
        <v>4365</v>
      </c>
      <c r="D5295" s="3" t="s">
        <v>3760</v>
      </c>
      <c r="H5295" s="3" t="s">
        <v>4365</v>
      </c>
      <c r="I5295" s="3" t="s">
        <v>3760</v>
      </c>
      <c r="J5295" s="9">
        <v>41846</v>
      </c>
      <c r="K5295" s="9">
        <v>41849</v>
      </c>
      <c r="O5295" s="3" t="s">
        <v>4365</v>
      </c>
      <c r="P5295" s="3" t="s">
        <v>3760</v>
      </c>
      <c r="Q5295" s="3" t="s">
        <v>5768</v>
      </c>
      <c r="R5295" s="3" t="s">
        <v>6721</v>
      </c>
      <c r="S5295" s="3" t="s">
        <v>6722</v>
      </c>
      <c r="T5295" s="3" t="s">
        <v>5775</v>
      </c>
      <c r="X5295" s="3">
        <v>5293</v>
      </c>
      <c r="Y5295" s="3">
        <v>19143</v>
      </c>
    </row>
    <row r="5296" spans="2:25" x14ac:dyDescent="0.35">
      <c r="B5296" s="3">
        <v>5294</v>
      </c>
      <c r="C5296" s="3" t="s">
        <v>4365</v>
      </c>
      <c r="D5296" s="3" t="s">
        <v>473</v>
      </c>
      <c r="H5296" s="3" t="s">
        <v>4365</v>
      </c>
      <c r="I5296" s="3" t="s">
        <v>473</v>
      </c>
      <c r="J5296" s="9">
        <v>41846</v>
      </c>
      <c r="K5296" s="9">
        <v>41849</v>
      </c>
      <c r="O5296" s="3" t="s">
        <v>4365</v>
      </c>
      <c r="P5296" s="3" t="s">
        <v>473</v>
      </c>
      <c r="Q5296" s="3" t="s">
        <v>5768</v>
      </c>
      <c r="R5296" s="3" t="s">
        <v>6721</v>
      </c>
      <c r="S5296" s="3" t="s">
        <v>6722</v>
      </c>
      <c r="T5296" s="3" t="s">
        <v>5775</v>
      </c>
      <c r="X5296" s="3">
        <v>5294</v>
      </c>
      <c r="Y5296" s="3">
        <v>19143</v>
      </c>
    </row>
    <row r="5297" spans="2:25" x14ac:dyDescent="0.35">
      <c r="B5297" s="3">
        <v>5295</v>
      </c>
      <c r="C5297" s="3" t="s">
        <v>4365</v>
      </c>
      <c r="D5297" s="3" t="s">
        <v>306</v>
      </c>
      <c r="H5297" s="3" t="s">
        <v>4365</v>
      </c>
      <c r="I5297" s="3" t="s">
        <v>306</v>
      </c>
      <c r="J5297" s="9">
        <v>41846</v>
      </c>
      <c r="K5297" s="9">
        <v>41849</v>
      </c>
      <c r="O5297" s="3" t="s">
        <v>4365</v>
      </c>
      <c r="P5297" s="3" t="s">
        <v>306</v>
      </c>
      <c r="Q5297" s="3" t="s">
        <v>5768</v>
      </c>
      <c r="R5297" s="3" t="s">
        <v>6721</v>
      </c>
      <c r="S5297" s="3" t="s">
        <v>6722</v>
      </c>
      <c r="T5297" s="3" t="s">
        <v>5775</v>
      </c>
      <c r="X5297" s="3">
        <v>5295</v>
      </c>
      <c r="Y5297" s="3">
        <v>19143</v>
      </c>
    </row>
    <row r="5298" spans="2:25" x14ac:dyDescent="0.35">
      <c r="B5298" s="3">
        <v>5296</v>
      </c>
      <c r="C5298" s="3" t="s">
        <v>4367</v>
      </c>
      <c r="D5298" s="3" t="s">
        <v>1023</v>
      </c>
      <c r="H5298" s="3" t="s">
        <v>4367</v>
      </c>
      <c r="I5298" s="3" t="s">
        <v>1023</v>
      </c>
      <c r="J5298" s="9">
        <v>41165</v>
      </c>
      <c r="K5298" s="9">
        <v>41172</v>
      </c>
      <c r="O5298" s="3" t="s">
        <v>4367</v>
      </c>
      <c r="P5298" s="3" t="s">
        <v>1023</v>
      </c>
      <c r="Q5298" s="3" t="s">
        <v>5772</v>
      </c>
      <c r="R5298" s="3" t="s">
        <v>5932</v>
      </c>
      <c r="S5298" s="3" t="s">
        <v>5933</v>
      </c>
      <c r="T5298" s="3" t="s">
        <v>5775</v>
      </c>
      <c r="X5298" s="3">
        <v>5296</v>
      </c>
      <c r="Y5298" s="3">
        <v>30318</v>
      </c>
    </row>
    <row r="5299" spans="2:25" x14ac:dyDescent="0.35">
      <c r="B5299" s="3">
        <v>5297</v>
      </c>
      <c r="C5299" s="3" t="s">
        <v>4367</v>
      </c>
      <c r="D5299" s="3" t="s">
        <v>1353</v>
      </c>
      <c r="H5299" s="3" t="s">
        <v>4367</v>
      </c>
      <c r="I5299" s="3" t="s">
        <v>1353</v>
      </c>
      <c r="J5299" s="9">
        <v>41165</v>
      </c>
      <c r="K5299" s="9">
        <v>41172</v>
      </c>
      <c r="O5299" s="3" t="s">
        <v>4367</v>
      </c>
      <c r="P5299" s="3" t="s">
        <v>1353</v>
      </c>
      <c r="Q5299" s="3" t="s">
        <v>5772</v>
      </c>
      <c r="R5299" s="3" t="s">
        <v>5932</v>
      </c>
      <c r="S5299" s="3" t="s">
        <v>5933</v>
      </c>
      <c r="T5299" s="3" t="s">
        <v>5775</v>
      </c>
      <c r="X5299" s="3">
        <v>5297</v>
      </c>
      <c r="Y5299" s="3">
        <v>30318</v>
      </c>
    </row>
    <row r="5300" spans="2:25" x14ac:dyDescent="0.35">
      <c r="B5300" s="3">
        <v>5298</v>
      </c>
      <c r="C5300" s="3" t="s">
        <v>4368</v>
      </c>
      <c r="D5300" s="3" t="s">
        <v>3219</v>
      </c>
      <c r="H5300" s="3" t="s">
        <v>4368</v>
      </c>
      <c r="I5300" s="3" t="s">
        <v>3219</v>
      </c>
      <c r="J5300" s="9">
        <v>41159</v>
      </c>
      <c r="K5300" s="9">
        <v>41161</v>
      </c>
      <c r="O5300" s="3" t="s">
        <v>4368</v>
      </c>
      <c r="P5300" s="3" t="s">
        <v>3219</v>
      </c>
      <c r="Q5300" s="3" t="s">
        <v>5768</v>
      </c>
      <c r="R5300" s="3" t="s">
        <v>6757</v>
      </c>
      <c r="S5300" s="3" t="s">
        <v>6758</v>
      </c>
      <c r="T5300" s="3" t="s">
        <v>5771</v>
      </c>
      <c r="X5300" s="3">
        <v>5298</v>
      </c>
      <c r="Y5300" s="3">
        <v>27707</v>
      </c>
    </row>
    <row r="5301" spans="2:25" x14ac:dyDescent="0.35">
      <c r="B5301" s="3">
        <v>5299</v>
      </c>
      <c r="C5301" s="3" t="s">
        <v>4369</v>
      </c>
      <c r="D5301" s="3" t="s">
        <v>3536</v>
      </c>
      <c r="H5301" s="3" t="s">
        <v>4369</v>
      </c>
      <c r="I5301" s="3" t="s">
        <v>3536</v>
      </c>
      <c r="J5301" s="9">
        <v>41589</v>
      </c>
      <c r="K5301" s="9">
        <v>41594</v>
      </c>
      <c r="O5301" s="3" t="s">
        <v>4369</v>
      </c>
      <c r="P5301" s="3" t="s">
        <v>3536</v>
      </c>
      <c r="Q5301" s="3" t="s">
        <v>5772</v>
      </c>
      <c r="R5301" s="3" t="s">
        <v>6453</v>
      </c>
      <c r="S5301" s="3" t="s">
        <v>6454</v>
      </c>
      <c r="T5301" s="3" t="s">
        <v>5782</v>
      </c>
      <c r="X5301" s="3">
        <v>5299</v>
      </c>
      <c r="Y5301" s="3">
        <v>95823</v>
      </c>
    </row>
    <row r="5302" spans="2:25" x14ac:dyDescent="0.35">
      <c r="B5302" s="3">
        <v>5300</v>
      </c>
      <c r="C5302" s="3" t="s">
        <v>4370</v>
      </c>
      <c r="D5302" s="3" t="s">
        <v>1444</v>
      </c>
      <c r="H5302" s="3" t="s">
        <v>4370</v>
      </c>
      <c r="I5302" s="3" t="s">
        <v>1444</v>
      </c>
      <c r="J5302" s="9">
        <v>41229</v>
      </c>
      <c r="K5302" s="9">
        <v>41233</v>
      </c>
      <c r="O5302" s="3" t="s">
        <v>4370</v>
      </c>
      <c r="P5302" s="3" t="s">
        <v>1444</v>
      </c>
      <c r="Q5302" s="3" t="s">
        <v>5772</v>
      </c>
      <c r="R5302" s="3" t="s">
        <v>6105</v>
      </c>
      <c r="S5302" s="3" t="s">
        <v>6106</v>
      </c>
      <c r="T5302" s="3" t="s">
        <v>5771</v>
      </c>
      <c r="X5302" s="3">
        <v>5300</v>
      </c>
      <c r="Y5302" s="3">
        <v>60610</v>
      </c>
    </row>
    <row r="5303" spans="2:25" x14ac:dyDescent="0.35">
      <c r="B5303" s="3">
        <v>5301</v>
      </c>
      <c r="C5303" s="3" t="s">
        <v>4370</v>
      </c>
      <c r="D5303" s="3" t="s">
        <v>1976</v>
      </c>
      <c r="H5303" s="3" t="s">
        <v>4370</v>
      </c>
      <c r="I5303" s="3" t="s">
        <v>1976</v>
      </c>
      <c r="J5303" s="9">
        <v>41229</v>
      </c>
      <c r="K5303" s="9">
        <v>41233</v>
      </c>
      <c r="O5303" s="3" t="s">
        <v>4370</v>
      </c>
      <c r="P5303" s="3" t="s">
        <v>1976</v>
      </c>
      <c r="Q5303" s="3" t="s">
        <v>5772</v>
      </c>
      <c r="R5303" s="3" t="s">
        <v>6105</v>
      </c>
      <c r="S5303" s="3" t="s">
        <v>6106</v>
      </c>
      <c r="T5303" s="3" t="s">
        <v>5771</v>
      </c>
      <c r="X5303" s="3">
        <v>5301</v>
      </c>
      <c r="Y5303" s="3">
        <v>60610</v>
      </c>
    </row>
    <row r="5304" spans="2:25" x14ac:dyDescent="0.35">
      <c r="B5304" s="3">
        <v>5302</v>
      </c>
      <c r="C5304" s="3" t="s">
        <v>4370</v>
      </c>
      <c r="D5304" s="3" t="s">
        <v>3026</v>
      </c>
      <c r="H5304" s="3" t="s">
        <v>4370</v>
      </c>
      <c r="I5304" s="3" t="s">
        <v>3026</v>
      </c>
      <c r="J5304" s="9">
        <v>41229</v>
      </c>
      <c r="K5304" s="9">
        <v>41233</v>
      </c>
      <c r="O5304" s="3" t="s">
        <v>4370</v>
      </c>
      <c r="P5304" s="3" t="s">
        <v>3026</v>
      </c>
      <c r="Q5304" s="3" t="s">
        <v>5772</v>
      </c>
      <c r="R5304" s="3" t="s">
        <v>6105</v>
      </c>
      <c r="S5304" s="3" t="s">
        <v>6106</v>
      </c>
      <c r="T5304" s="3" t="s">
        <v>5771</v>
      </c>
      <c r="X5304" s="3">
        <v>5302</v>
      </c>
      <c r="Y5304" s="3">
        <v>60610</v>
      </c>
    </row>
    <row r="5305" spans="2:25" x14ac:dyDescent="0.35">
      <c r="B5305" s="3">
        <v>5303</v>
      </c>
      <c r="C5305" s="3" t="s">
        <v>4371</v>
      </c>
      <c r="D5305" s="3" t="s">
        <v>1371</v>
      </c>
      <c r="H5305" s="3" t="s">
        <v>4371</v>
      </c>
      <c r="I5305" s="3" t="s">
        <v>1371</v>
      </c>
      <c r="J5305" s="9">
        <v>41146</v>
      </c>
      <c r="K5305" s="9">
        <v>41146</v>
      </c>
      <c r="O5305" s="3" t="s">
        <v>4371</v>
      </c>
      <c r="P5305" s="3" t="s">
        <v>1371</v>
      </c>
      <c r="Q5305" s="3" t="s">
        <v>6020</v>
      </c>
      <c r="R5305" s="3" t="s">
        <v>6613</v>
      </c>
      <c r="S5305" s="3" t="s">
        <v>6614</v>
      </c>
      <c r="T5305" s="3" t="s">
        <v>5775</v>
      </c>
      <c r="X5305" s="3">
        <v>5303</v>
      </c>
      <c r="Y5305" s="3">
        <v>77041</v>
      </c>
    </row>
    <row r="5306" spans="2:25" x14ac:dyDescent="0.35">
      <c r="B5306" s="3">
        <v>5304</v>
      </c>
      <c r="C5306" s="3" t="s">
        <v>4371</v>
      </c>
      <c r="D5306" s="3" t="s">
        <v>488</v>
      </c>
      <c r="H5306" s="3" t="s">
        <v>4371</v>
      </c>
      <c r="I5306" s="3" t="s">
        <v>488</v>
      </c>
      <c r="J5306" s="9">
        <v>41146</v>
      </c>
      <c r="K5306" s="9">
        <v>41146</v>
      </c>
      <c r="O5306" s="3" t="s">
        <v>4371</v>
      </c>
      <c r="P5306" s="3" t="s">
        <v>488</v>
      </c>
      <c r="Q5306" s="3" t="s">
        <v>6020</v>
      </c>
      <c r="R5306" s="3" t="s">
        <v>6613</v>
      </c>
      <c r="S5306" s="3" t="s">
        <v>6614</v>
      </c>
      <c r="T5306" s="3" t="s">
        <v>5775</v>
      </c>
      <c r="X5306" s="3">
        <v>5304</v>
      </c>
      <c r="Y5306" s="3">
        <v>77041</v>
      </c>
    </row>
    <row r="5307" spans="2:25" x14ac:dyDescent="0.35">
      <c r="B5307" s="3">
        <v>5305</v>
      </c>
      <c r="C5307" s="3" t="s">
        <v>4371</v>
      </c>
      <c r="D5307" s="3" t="s">
        <v>4372</v>
      </c>
      <c r="H5307" s="3" t="s">
        <v>4371</v>
      </c>
      <c r="I5307" s="3" t="s">
        <v>4372</v>
      </c>
      <c r="J5307" s="9">
        <v>41146</v>
      </c>
      <c r="K5307" s="9">
        <v>41146</v>
      </c>
      <c r="O5307" s="3" t="s">
        <v>4371</v>
      </c>
      <c r="P5307" s="3" t="s">
        <v>4372</v>
      </c>
      <c r="Q5307" s="3" t="s">
        <v>6020</v>
      </c>
      <c r="R5307" s="3" t="s">
        <v>6613</v>
      </c>
      <c r="S5307" s="3" t="s">
        <v>6614</v>
      </c>
      <c r="T5307" s="3" t="s">
        <v>5775</v>
      </c>
      <c r="X5307" s="3">
        <v>5305</v>
      </c>
      <c r="Y5307" s="3">
        <v>77041</v>
      </c>
    </row>
    <row r="5308" spans="2:25" x14ac:dyDescent="0.35">
      <c r="B5308" s="3">
        <v>5306</v>
      </c>
      <c r="C5308" s="3" t="s">
        <v>4373</v>
      </c>
      <c r="D5308" s="3" t="s">
        <v>251</v>
      </c>
      <c r="H5308" s="3" t="s">
        <v>4373</v>
      </c>
      <c r="I5308" s="3" t="s">
        <v>251</v>
      </c>
      <c r="J5308" s="9">
        <v>41634</v>
      </c>
      <c r="K5308" s="9">
        <v>41641</v>
      </c>
      <c r="O5308" s="3" t="s">
        <v>4373</v>
      </c>
      <c r="P5308" s="3" t="s">
        <v>251</v>
      </c>
      <c r="Q5308" s="3" t="s">
        <v>5772</v>
      </c>
      <c r="R5308" s="3" t="s">
        <v>6487</v>
      </c>
      <c r="S5308" s="3" t="s">
        <v>6488</v>
      </c>
      <c r="T5308" s="3" t="s">
        <v>5771</v>
      </c>
      <c r="X5308" s="3">
        <v>5306</v>
      </c>
      <c r="Y5308" s="3">
        <v>85023</v>
      </c>
    </row>
    <row r="5309" spans="2:25" x14ac:dyDescent="0.35">
      <c r="B5309" s="3">
        <v>5307</v>
      </c>
      <c r="C5309" s="3" t="s">
        <v>4373</v>
      </c>
      <c r="D5309" s="3" t="s">
        <v>2222</v>
      </c>
      <c r="H5309" s="3" t="s">
        <v>4373</v>
      </c>
      <c r="I5309" s="3" t="s">
        <v>2222</v>
      </c>
      <c r="J5309" s="9">
        <v>41634</v>
      </c>
      <c r="K5309" s="9">
        <v>41641</v>
      </c>
      <c r="O5309" s="3" t="s">
        <v>4373</v>
      </c>
      <c r="P5309" s="3" t="s">
        <v>2222</v>
      </c>
      <c r="Q5309" s="3" t="s">
        <v>5772</v>
      </c>
      <c r="R5309" s="3" t="s">
        <v>6487</v>
      </c>
      <c r="S5309" s="3" t="s">
        <v>6488</v>
      </c>
      <c r="T5309" s="3" t="s">
        <v>5771</v>
      </c>
      <c r="X5309" s="3">
        <v>5307</v>
      </c>
      <c r="Y5309" s="3">
        <v>85023</v>
      </c>
    </row>
    <row r="5310" spans="2:25" x14ac:dyDescent="0.35">
      <c r="B5310" s="3">
        <v>5308</v>
      </c>
      <c r="C5310" s="3" t="s">
        <v>4373</v>
      </c>
      <c r="D5310" s="3" t="s">
        <v>2087</v>
      </c>
      <c r="H5310" s="3" t="s">
        <v>4373</v>
      </c>
      <c r="I5310" s="3" t="s">
        <v>2087</v>
      </c>
      <c r="J5310" s="9">
        <v>41634</v>
      </c>
      <c r="K5310" s="9">
        <v>41641</v>
      </c>
      <c r="O5310" s="3" t="s">
        <v>4373</v>
      </c>
      <c r="P5310" s="3" t="s">
        <v>2087</v>
      </c>
      <c r="Q5310" s="3" t="s">
        <v>5772</v>
      </c>
      <c r="R5310" s="3" t="s">
        <v>6487</v>
      </c>
      <c r="S5310" s="3" t="s">
        <v>6488</v>
      </c>
      <c r="T5310" s="3" t="s">
        <v>5771</v>
      </c>
      <c r="X5310" s="3">
        <v>5308</v>
      </c>
      <c r="Y5310" s="3">
        <v>85023</v>
      </c>
    </row>
    <row r="5311" spans="2:25" x14ac:dyDescent="0.35">
      <c r="B5311" s="3">
        <v>5309</v>
      </c>
      <c r="C5311" s="3" t="s">
        <v>4373</v>
      </c>
      <c r="D5311" s="3" t="s">
        <v>926</v>
      </c>
      <c r="H5311" s="3" t="s">
        <v>4373</v>
      </c>
      <c r="I5311" s="3" t="s">
        <v>926</v>
      </c>
      <c r="J5311" s="9">
        <v>41634</v>
      </c>
      <c r="K5311" s="9">
        <v>41641</v>
      </c>
      <c r="O5311" s="3" t="s">
        <v>4373</v>
      </c>
      <c r="P5311" s="3" t="s">
        <v>926</v>
      </c>
      <c r="Q5311" s="3" t="s">
        <v>5772</v>
      </c>
      <c r="R5311" s="3" t="s">
        <v>6487</v>
      </c>
      <c r="S5311" s="3" t="s">
        <v>6488</v>
      </c>
      <c r="T5311" s="3" t="s">
        <v>5771</v>
      </c>
      <c r="X5311" s="3">
        <v>5309</v>
      </c>
      <c r="Y5311" s="3">
        <v>85023</v>
      </c>
    </row>
    <row r="5312" spans="2:25" x14ac:dyDescent="0.35">
      <c r="B5312" s="3">
        <v>5310</v>
      </c>
      <c r="C5312" s="3" t="s">
        <v>4373</v>
      </c>
      <c r="D5312" s="3" t="s">
        <v>1692</v>
      </c>
      <c r="H5312" s="3" t="s">
        <v>4373</v>
      </c>
      <c r="I5312" s="3" t="s">
        <v>1692</v>
      </c>
      <c r="J5312" s="9">
        <v>41634</v>
      </c>
      <c r="K5312" s="9">
        <v>41641</v>
      </c>
      <c r="O5312" s="3" t="s">
        <v>4373</v>
      </c>
      <c r="P5312" s="3" t="s">
        <v>1692</v>
      </c>
      <c r="Q5312" s="3" t="s">
        <v>5772</v>
      </c>
      <c r="R5312" s="3" t="s">
        <v>6487</v>
      </c>
      <c r="S5312" s="3" t="s">
        <v>6488</v>
      </c>
      <c r="T5312" s="3" t="s">
        <v>5771</v>
      </c>
      <c r="X5312" s="3">
        <v>5310</v>
      </c>
      <c r="Y5312" s="3">
        <v>85023</v>
      </c>
    </row>
    <row r="5313" spans="2:25" x14ac:dyDescent="0.35">
      <c r="B5313" s="3">
        <v>5311</v>
      </c>
      <c r="C5313" s="3" t="s">
        <v>4374</v>
      </c>
      <c r="D5313" s="3" t="s">
        <v>1854</v>
      </c>
      <c r="H5313" s="3" t="s">
        <v>4374</v>
      </c>
      <c r="I5313" s="3" t="s">
        <v>1854</v>
      </c>
      <c r="J5313" s="9">
        <v>40821</v>
      </c>
      <c r="K5313" s="9">
        <v>40822</v>
      </c>
      <c r="O5313" s="3" t="s">
        <v>4374</v>
      </c>
      <c r="P5313" s="3" t="s">
        <v>1854</v>
      </c>
      <c r="Q5313" s="3" t="s">
        <v>5801</v>
      </c>
      <c r="R5313" s="3" t="s">
        <v>6051</v>
      </c>
      <c r="S5313" s="3" t="s">
        <v>6052</v>
      </c>
      <c r="T5313" s="3" t="s">
        <v>5775</v>
      </c>
      <c r="X5313" s="3">
        <v>5311</v>
      </c>
      <c r="Y5313" s="3">
        <v>91767</v>
      </c>
    </row>
    <row r="5314" spans="2:25" x14ac:dyDescent="0.35">
      <c r="B5314" s="3">
        <v>5312</v>
      </c>
      <c r="C5314" s="3" t="s">
        <v>4375</v>
      </c>
      <c r="D5314" s="3" t="s">
        <v>3571</v>
      </c>
      <c r="H5314" s="3" t="s">
        <v>4375</v>
      </c>
      <c r="I5314" s="3" t="s">
        <v>3571</v>
      </c>
      <c r="J5314" s="9">
        <v>40869</v>
      </c>
      <c r="K5314" s="9">
        <v>40872</v>
      </c>
      <c r="O5314" s="3" t="s">
        <v>4375</v>
      </c>
      <c r="P5314" s="3" t="s">
        <v>3571</v>
      </c>
      <c r="Q5314" s="3" t="s">
        <v>5801</v>
      </c>
      <c r="R5314" s="3" t="s">
        <v>6647</v>
      </c>
      <c r="S5314" s="3" t="s">
        <v>6648</v>
      </c>
      <c r="T5314" s="3" t="s">
        <v>5771</v>
      </c>
      <c r="X5314" s="3">
        <v>5312</v>
      </c>
      <c r="Y5314" s="3">
        <v>30318</v>
      </c>
    </row>
    <row r="5315" spans="2:25" x14ac:dyDescent="0.35">
      <c r="B5315" s="3">
        <v>5313</v>
      </c>
      <c r="C5315" s="3" t="s">
        <v>4376</v>
      </c>
      <c r="D5315" s="3" t="s">
        <v>533</v>
      </c>
      <c r="H5315" s="3" t="s">
        <v>4376</v>
      </c>
      <c r="I5315" s="3" t="s">
        <v>533</v>
      </c>
      <c r="J5315" s="9">
        <v>40999</v>
      </c>
      <c r="K5315" s="9">
        <v>41004</v>
      </c>
      <c r="O5315" s="3" t="s">
        <v>4376</v>
      </c>
      <c r="P5315" s="3" t="s">
        <v>533</v>
      </c>
      <c r="Q5315" s="3" t="s">
        <v>5772</v>
      </c>
      <c r="R5315" s="3" t="s">
        <v>6069</v>
      </c>
      <c r="S5315" s="3" t="s">
        <v>6070</v>
      </c>
      <c r="T5315" s="3" t="s">
        <v>5771</v>
      </c>
      <c r="X5315" s="3">
        <v>5313</v>
      </c>
      <c r="Y5315" s="3">
        <v>77095</v>
      </c>
    </row>
    <row r="5316" spans="2:25" x14ac:dyDescent="0.35">
      <c r="B5316" s="3">
        <v>5314</v>
      </c>
      <c r="C5316" s="3" t="s">
        <v>4376</v>
      </c>
      <c r="D5316" s="3" t="s">
        <v>2992</v>
      </c>
      <c r="H5316" s="3" t="s">
        <v>4376</v>
      </c>
      <c r="I5316" s="3" t="s">
        <v>2992</v>
      </c>
      <c r="J5316" s="9">
        <v>40999</v>
      </c>
      <c r="K5316" s="9">
        <v>41004</v>
      </c>
      <c r="O5316" s="3" t="s">
        <v>4376</v>
      </c>
      <c r="P5316" s="3" t="s">
        <v>2992</v>
      </c>
      <c r="Q5316" s="3" t="s">
        <v>5772</v>
      </c>
      <c r="R5316" s="3" t="s">
        <v>6069</v>
      </c>
      <c r="S5316" s="3" t="s">
        <v>6070</v>
      </c>
      <c r="T5316" s="3" t="s">
        <v>5771</v>
      </c>
      <c r="X5316" s="3">
        <v>5314</v>
      </c>
      <c r="Y5316" s="3">
        <v>77095</v>
      </c>
    </row>
    <row r="5317" spans="2:25" x14ac:dyDescent="0.35">
      <c r="B5317" s="3">
        <v>5315</v>
      </c>
      <c r="C5317" s="3" t="s">
        <v>4377</v>
      </c>
      <c r="D5317" s="3" t="s">
        <v>1857</v>
      </c>
      <c r="H5317" s="3" t="s">
        <v>4377</v>
      </c>
      <c r="I5317" s="3" t="s">
        <v>1857</v>
      </c>
      <c r="J5317" s="9">
        <v>41897</v>
      </c>
      <c r="K5317" s="9">
        <v>41898</v>
      </c>
      <c r="O5317" s="3" t="s">
        <v>4377</v>
      </c>
      <c r="P5317" s="3" t="s">
        <v>1857</v>
      </c>
      <c r="Q5317" s="3" t="s">
        <v>5801</v>
      </c>
      <c r="R5317" s="3" t="s">
        <v>6655</v>
      </c>
      <c r="S5317" s="3" t="s">
        <v>6656</v>
      </c>
      <c r="T5317" s="3" t="s">
        <v>5775</v>
      </c>
      <c r="X5317" s="3">
        <v>5315</v>
      </c>
      <c r="Y5317" s="3">
        <v>19140</v>
      </c>
    </row>
    <row r="5318" spans="2:25" x14ac:dyDescent="0.35">
      <c r="B5318" s="3">
        <v>5316</v>
      </c>
      <c r="C5318" s="3" t="s">
        <v>4377</v>
      </c>
      <c r="D5318" s="3" t="s">
        <v>4378</v>
      </c>
      <c r="H5318" s="3" t="s">
        <v>4377</v>
      </c>
      <c r="I5318" s="3" t="s">
        <v>4378</v>
      </c>
      <c r="J5318" s="9">
        <v>41897</v>
      </c>
      <c r="K5318" s="9">
        <v>41898</v>
      </c>
      <c r="O5318" s="3" t="s">
        <v>4377</v>
      </c>
      <c r="P5318" s="3" t="s">
        <v>4378</v>
      </c>
      <c r="Q5318" s="3" t="s">
        <v>5801</v>
      </c>
      <c r="R5318" s="3" t="s">
        <v>6655</v>
      </c>
      <c r="S5318" s="3" t="s">
        <v>6656</v>
      </c>
      <c r="T5318" s="3" t="s">
        <v>5775</v>
      </c>
      <c r="X5318" s="3">
        <v>5316</v>
      </c>
      <c r="Y5318" s="3">
        <v>19140</v>
      </c>
    </row>
    <row r="5319" spans="2:25" x14ac:dyDescent="0.35">
      <c r="B5319" s="3">
        <v>5317</v>
      </c>
      <c r="C5319" s="3" t="s">
        <v>4377</v>
      </c>
      <c r="D5319" s="3" t="s">
        <v>476</v>
      </c>
      <c r="H5319" s="3" t="s">
        <v>4377</v>
      </c>
      <c r="I5319" s="3" t="s">
        <v>476</v>
      </c>
      <c r="J5319" s="9">
        <v>41897</v>
      </c>
      <c r="K5319" s="9">
        <v>41898</v>
      </c>
      <c r="O5319" s="3" t="s">
        <v>4377</v>
      </c>
      <c r="P5319" s="3" t="s">
        <v>476</v>
      </c>
      <c r="Q5319" s="3" t="s">
        <v>5801</v>
      </c>
      <c r="R5319" s="3" t="s">
        <v>6655</v>
      </c>
      <c r="S5319" s="3" t="s">
        <v>6656</v>
      </c>
      <c r="T5319" s="3" t="s">
        <v>5775</v>
      </c>
      <c r="X5319" s="3">
        <v>5317</v>
      </c>
      <c r="Y5319" s="3">
        <v>19140</v>
      </c>
    </row>
    <row r="5320" spans="2:25" x14ac:dyDescent="0.35">
      <c r="B5320" s="3">
        <v>5318</v>
      </c>
      <c r="C5320" s="3" t="s">
        <v>4377</v>
      </c>
      <c r="D5320" s="3" t="s">
        <v>1025</v>
      </c>
      <c r="H5320" s="3" t="s">
        <v>4377</v>
      </c>
      <c r="I5320" s="3" t="s">
        <v>1025</v>
      </c>
      <c r="J5320" s="9">
        <v>41897</v>
      </c>
      <c r="K5320" s="9">
        <v>41898</v>
      </c>
      <c r="O5320" s="3" t="s">
        <v>4377</v>
      </c>
      <c r="P5320" s="3" t="s">
        <v>1025</v>
      </c>
      <c r="Q5320" s="3" t="s">
        <v>5801</v>
      </c>
      <c r="R5320" s="3" t="s">
        <v>6655</v>
      </c>
      <c r="S5320" s="3" t="s">
        <v>6656</v>
      </c>
      <c r="T5320" s="3" t="s">
        <v>5775</v>
      </c>
      <c r="X5320" s="3">
        <v>5318</v>
      </c>
      <c r="Y5320" s="3">
        <v>19140</v>
      </c>
    </row>
    <row r="5321" spans="2:25" x14ac:dyDescent="0.35">
      <c r="B5321" s="3">
        <v>5319</v>
      </c>
      <c r="C5321" s="3" t="s">
        <v>4377</v>
      </c>
      <c r="D5321" s="3" t="s">
        <v>4379</v>
      </c>
      <c r="H5321" s="3" t="s">
        <v>4377</v>
      </c>
      <c r="I5321" s="3" t="s">
        <v>4379</v>
      </c>
      <c r="J5321" s="9">
        <v>41897</v>
      </c>
      <c r="K5321" s="9">
        <v>41898</v>
      </c>
      <c r="O5321" s="3" t="s">
        <v>4377</v>
      </c>
      <c r="P5321" s="3" t="s">
        <v>4379</v>
      </c>
      <c r="Q5321" s="3" t="s">
        <v>5801</v>
      </c>
      <c r="R5321" s="3" t="s">
        <v>6655</v>
      </c>
      <c r="S5321" s="3" t="s">
        <v>6656</v>
      </c>
      <c r="T5321" s="3" t="s">
        <v>5775</v>
      </c>
      <c r="X5321" s="3">
        <v>5319</v>
      </c>
      <c r="Y5321" s="3">
        <v>19140</v>
      </c>
    </row>
    <row r="5322" spans="2:25" x14ac:dyDescent="0.35">
      <c r="B5322" s="3">
        <v>5320</v>
      </c>
      <c r="C5322" s="3" t="s">
        <v>4377</v>
      </c>
      <c r="D5322" s="3" t="s">
        <v>415</v>
      </c>
      <c r="H5322" s="3" t="s">
        <v>4377</v>
      </c>
      <c r="I5322" s="3" t="s">
        <v>415</v>
      </c>
      <c r="J5322" s="9">
        <v>41897</v>
      </c>
      <c r="K5322" s="9">
        <v>41898</v>
      </c>
      <c r="O5322" s="3" t="s">
        <v>4377</v>
      </c>
      <c r="P5322" s="3" t="s">
        <v>415</v>
      </c>
      <c r="Q5322" s="3" t="s">
        <v>5801</v>
      </c>
      <c r="R5322" s="3" t="s">
        <v>6655</v>
      </c>
      <c r="S5322" s="3" t="s">
        <v>6656</v>
      </c>
      <c r="T5322" s="3" t="s">
        <v>5775</v>
      </c>
      <c r="X5322" s="3">
        <v>5320</v>
      </c>
      <c r="Y5322" s="3">
        <v>19140</v>
      </c>
    </row>
    <row r="5323" spans="2:25" x14ac:dyDescent="0.35">
      <c r="B5323" s="3">
        <v>5321</v>
      </c>
      <c r="C5323" s="3" t="s">
        <v>4380</v>
      </c>
      <c r="D5323" s="3" t="s">
        <v>4097</v>
      </c>
      <c r="H5323" s="3" t="s">
        <v>4380</v>
      </c>
      <c r="I5323" s="3" t="s">
        <v>4097</v>
      </c>
      <c r="J5323" s="9">
        <v>40711</v>
      </c>
      <c r="K5323" s="9">
        <v>40715</v>
      </c>
      <c r="O5323" s="3" t="s">
        <v>4380</v>
      </c>
      <c r="P5323" s="3" t="s">
        <v>4097</v>
      </c>
      <c r="Q5323" s="3" t="s">
        <v>5772</v>
      </c>
      <c r="R5323" s="3" t="s">
        <v>6587</v>
      </c>
      <c r="S5323" s="3" t="s">
        <v>6588</v>
      </c>
      <c r="T5323" s="3" t="s">
        <v>5775</v>
      </c>
      <c r="X5323" s="3">
        <v>5321</v>
      </c>
      <c r="Y5323" s="3">
        <v>98105</v>
      </c>
    </row>
    <row r="5324" spans="2:25" x14ac:dyDescent="0.35">
      <c r="B5324" s="3">
        <v>5322</v>
      </c>
      <c r="C5324" s="3" t="s">
        <v>4380</v>
      </c>
      <c r="D5324" s="3" t="s">
        <v>866</v>
      </c>
      <c r="H5324" s="3" t="s">
        <v>4380</v>
      </c>
      <c r="I5324" s="3" t="s">
        <v>866</v>
      </c>
      <c r="J5324" s="9">
        <v>40711</v>
      </c>
      <c r="K5324" s="9">
        <v>40715</v>
      </c>
      <c r="O5324" s="3" t="s">
        <v>4380</v>
      </c>
      <c r="P5324" s="3" t="s">
        <v>866</v>
      </c>
      <c r="Q5324" s="3" t="s">
        <v>5772</v>
      </c>
      <c r="R5324" s="3" t="s">
        <v>6587</v>
      </c>
      <c r="S5324" s="3" t="s">
        <v>6588</v>
      </c>
      <c r="T5324" s="3" t="s">
        <v>5775</v>
      </c>
      <c r="X5324" s="3">
        <v>5322</v>
      </c>
      <c r="Y5324" s="3">
        <v>98105</v>
      </c>
    </row>
    <row r="5325" spans="2:25" x14ac:dyDescent="0.35">
      <c r="B5325" s="3">
        <v>5323</v>
      </c>
      <c r="C5325" s="3" t="s">
        <v>4380</v>
      </c>
      <c r="D5325" s="3" t="s">
        <v>378</v>
      </c>
      <c r="H5325" s="3" t="s">
        <v>4380</v>
      </c>
      <c r="I5325" s="3" t="s">
        <v>378</v>
      </c>
      <c r="J5325" s="9">
        <v>40711</v>
      </c>
      <c r="K5325" s="9">
        <v>40715</v>
      </c>
      <c r="O5325" s="3" t="s">
        <v>4380</v>
      </c>
      <c r="P5325" s="3" t="s">
        <v>378</v>
      </c>
      <c r="Q5325" s="3" t="s">
        <v>5772</v>
      </c>
      <c r="R5325" s="3" t="s">
        <v>6587</v>
      </c>
      <c r="S5325" s="3" t="s">
        <v>6588</v>
      </c>
      <c r="T5325" s="3" t="s">
        <v>5775</v>
      </c>
      <c r="X5325" s="3">
        <v>5323</v>
      </c>
      <c r="Y5325" s="3">
        <v>98105</v>
      </c>
    </row>
    <row r="5326" spans="2:25" x14ac:dyDescent="0.35">
      <c r="B5326" s="3">
        <v>5324</v>
      </c>
      <c r="C5326" s="3" t="s">
        <v>4381</v>
      </c>
      <c r="D5326" s="3" t="s">
        <v>938</v>
      </c>
      <c r="H5326" s="3" t="s">
        <v>4381</v>
      </c>
      <c r="I5326" s="3" t="s">
        <v>938</v>
      </c>
      <c r="J5326" s="9">
        <v>41946</v>
      </c>
      <c r="K5326" s="9">
        <v>41951</v>
      </c>
      <c r="O5326" s="3" t="s">
        <v>4381</v>
      </c>
      <c r="P5326" s="3" t="s">
        <v>938</v>
      </c>
      <c r="Q5326" s="3" t="s">
        <v>5772</v>
      </c>
      <c r="R5326" s="3" t="s">
        <v>6559</v>
      </c>
      <c r="S5326" s="3" t="s">
        <v>6560</v>
      </c>
      <c r="T5326" s="3" t="s">
        <v>5775</v>
      </c>
      <c r="X5326" s="3">
        <v>5324</v>
      </c>
      <c r="Y5326" s="3">
        <v>90036</v>
      </c>
    </row>
    <row r="5327" spans="2:25" x14ac:dyDescent="0.35">
      <c r="B5327" s="3">
        <v>5325</v>
      </c>
      <c r="C5327" s="3" t="s">
        <v>4382</v>
      </c>
      <c r="D5327" s="3" t="s">
        <v>561</v>
      </c>
      <c r="H5327" s="3" t="s">
        <v>4382</v>
      </c>
      <c r="I5327" s="3" t="s">
        <v>561</v>
      </c>
      <c r="J5327" s="9">
        <v>41115</v>
      </c>
      <c r="K5327" s="9">
        <v>41119</v>
      </c>
      <c r="O5327" s="3" t="s">
        <v>4382</v>
      </c>
      <c r="P5327" s="3" t="s">
        <v>561</v>
      </c>
      <c r="Q5327" s="3" t="s">
        <v>5772</v>
      </c>
      <c r="R5327" s="3" t="s">
        <v>6625</v>
      </c>
      <c r="S5327" s="3" t="s">
        <v>6626</v>
      </c>
      <c r="T5327" s="3" t="s">
        <v>5771</v>
      </c>
      <c r="X5327" s="3">
        <v>5325</v>
      </c>
      <c r="Y5327" s="3">
        <v>36116</v>
      </c>
    </row>
    <row r="5328" spans="2:25" x14ac:dyDescent="0.35">
      <c r="B5328" s="3">
        <v>5326</v>
      </c>
      <c r="C5328" s="3" t="s">
        <v>4382</v>
      </c>
      <c r="D5328" s="3" t="s">
        <v>438</v>
      </c>
      <c r="H5328" s="3" t="s">
        <v>4382</v>
      </c>
      <c r="I5328" s="3" t="s">
        <v>438</v>
      </c>
      <c r="J5328" s="9">
        <v>41115</v>
      </c>
      <c r="K5328" s="9">
        <v>41119</v>
      </c>
      <c r="O5328" s="3" t="s">
        <v>4382</v>
      </c>
      <c r="P5328" s="3" t="s">
        <v>438</v>
      </c>
      <c r="Q5328" s="3" t="s">
        <v>5772</v>
      </c>
      <c r="R5328" s="3" t="s">
        <v>6625</v>
      </c>
      <c r="S5328" s="3" t="s">
        <v>6626</v>
      </c>
      <c r="T5328" s="3" t="s">
        <v>5771</v>
      </c>
      <c r="X5328" s="3">
        <v>5326</v>
      </c>
      <c r="Y5328" s="3">
        <v>36116</v>
      </c>
    </row>
    <row r="5329" spans="2:25" x14ac:dyDescent="0.35">
      <c r="B5329" s="3">
        <v>5327</v>
      </c>
      <c r="C5329" s="3" t="s">
        <v>4383</v>
      </c>
      <c r="D5329" s="3" t="s">
        <v>1342</v>
      </c>
      <c r="H5329" s="3" t="s">
        <v>4383</v>
      </c>
      <c r="I5329" s="3" t="s">
        <v>1342</v>
      </c>
      <c r="J5329" s="9">
        <v>41633</v>
      </c>
      <c r="K5329" s="9">
        <v>41636</v>
      </c>
      <c r="O5329" s="3" t="s">
        <v>4383</v>
      </c>
      <c r="P5329" s="3" t="s">
        <v>1342</v>
      </c>
      <c r="Q5329" s="3" t="s">
        <v>5768</v>
      </c>
      <c r="R5329" s="3" t="s">
        <v>7303</v>
      </c>
      <c r="S5329" s="3" t="s">
        <v>7304</v>
      </c>
      <c r="T5329" s="3" t="s">
        <v>5771</v>
      </c>
      <c r="X5329" s="3">
        <v>5327</v>
      </c>
      <c r="Y5329" s="3">
        <v>10009</v>
      </c>
    </row>
    <row r="5330" spans="2:25" x14ac:dyDescent="0.35">
      <c r="B5330" s="3">
        <v>5328</v>
      </c>
      <c r="C5330" s="3" t="s">
        <v>4384</v>
      </c>
      <c r="D5330" s="3" t="s">
        <v>2018</v>
      </c>
      <c r="H5330" s="3" t="s">
        <v>4384</v>
      </c>
      <c r="I5330" s="3" t="s">
        <v>2018</v>
      </c>
      <c r="J5330" s="9">
        <v>41842</v>
      </c>
      <c r="K5330" s="9">
        <v>41848</v>
      </c>
      <c r="O5330" s="3" t="s">
        <v>4384</v>
      </c>
      <c r="P5330" s="3" t="s">
        <v>2018</v>
      </c>
      <c r="Q5330" s="3" t="s">
        <v>5772</v>
      </c>
      <c r="R5330" s="3" t="s">
        <v>7225</v>
      </c>
      <c r="S5330" s="3" t="s">
        <v>7226</v>
      </c>
      <c r="T5330" s="3" t="s">
        <v>5775</v>
      </c>
      <c r="X5330" s="3">
        <v>5328</v>
      </c>
      <c r="Y5330" s="3">
        <v>10024</v>
      </c>
    </row>
    <row r="5331" spans="2:25" x14ac:dyDescent="0.35">
      <c r="B5331" s="3">
        <v>5329</v>
      </c>
      <c r="C5331" s="3" t="s">
        <v>4385</v>
      </c>
      <c r="D5331" s="3" t="s">
        <v>2586</v>
      </c>
      <c r="H5331" s="3" t="s">
        <v>4385</v>
      </c>
      <c r="I5331" s="3" t="s">
        <v>2586</v>
      </c>
      <c r="J5331" s="9">
        <v>41192</v>
      </c>
      <c r="K5331" s="9">
        <v>41199</v>
      </c>
      <c r="O5331" s="3" t="s">
        <v>4385</v>
      </c>
      <c r="P5331" s="3" t="s">
        <v>2586</v>
      </c>
      <c r="Q5331" s="3" t="s">
        <v>5772</v>
      </c>
      <c r="R5331" s="3" t="s">
        <v>6217</v>
      </c>
      <c r="S5331" s="3" t="s">
        <v>6218</v>
      </c>
      <c r="T5331" s="3" t="s">
        <v>5775</v>
      </c>
      <c r="X5331" s="3">
        <v>5329</v>
      </c>
      <c r="Y5331" s="3">
        <v>60610</v>
      </c>
    </row>
    <row r="5332" spans="2:25" x14ac:dyDescent="0.35">
      <c r="B5332" s="3">
        <v>5330</v>
      </c>
      <c r="C5332" s="3" t="s">
        <v>4386</v>
      </c>
      <c r="D5332" s="3" t="s">
        <v>1315</v>
      </c>
      <c r="H5332" s="3" t="s">
        <v>4386</v>
      </c>
      <c r="I5332" s="3" t="s">
        <v>1315</v>
      </c>
      <c r="J5332" s="9">
        <v>41526</v>
      </c>
      <c r="K5332" s="9">
        <v>41526</v>
      </c>
      <c r="O5332" s="3" t="s">
        <v>4386</v>
      </c>
      <c r="P5332" s="3" t="s">
        <v>1315</v>
      </c>
      <c r="Q5332" s="3" t="s">
        <v>6020</v>
      </c>
      <c r="R5332" s="3" t="s">
        <v>6277</v>
      </c>
      <c r="S5332" s="3" t="s">
        <v>6278</v>
      </c>
      <c r="T5332" s="3" t="s">
        <v>5775</v>
      </c>
      <c r="X5332" s="3">
        <v>5330</v>
      </c>
      <c r="Y5332" s="3">
        <v>92704</v>
      </c>
    </row>
    <row r="5333" spans="2:25" x14ac:dyDescent="0.35">
      <c r="B5333" s="3">
        <v>5331</v>
      </c>
      <c r="C5333" s="3" t="s">
        <v>4387</v>
      </c>
      <c r="D5333" s="3" t="s">
        <v>4093</v>
      </c>
      <c r="H5333" s="3" t="s">
        <v>4387</v>
      </c>
      <c r="I5333" s="3" t="s">
        <v>4093</v>
      </c>
      <c r="J5333" s="9">
        <v>41599</v>
      </c>
      <c r="K5333" s="9">
        <v>41603</v>
      </c>
      <c r="O5333" s="3" t="s">
        <v>4387</v>
      </c>
      <c r="P5333" s="3" t="s">
        <v>4093</v>
      </c>
      <c r="Q5333" s="3" t="s">
        <v>5772</v>
      </c>
      <c r="R5333" s="3" t="s">
        <v>6819</v>
      </c>
      <c r="S5333" s="3" t="s">
        <v>6820</v>
      </c>
      <c r="T5333" s="3" t="s">
        <v>5771</v>
      </c>
      <c r="X5333" s="3">
        <v>5331</v>
      </c>
      <c r="Y5333" s="3">
        <v>90640</v>
      </c>
    </row>
    <row r="5334" spans="2:25" x14ac:dyDescent="0.35">
      <c r="B5334" s="3">
        <v>5332</v>
      </c>
      <c r="C5334" s="3" t="s">
        <v>4388</v>
      </c>
      <c r="D5334" s="3" t="s">
        <v>721</v>
      </c>
      <c r="H5334" s="3" t="s">
        <v>4388</v>
      </c>
      <c r="I5334" s="3" t="s">
        <v>721</v>
      </c>
      <c r="J5334" s="9">
        <v>41928</v>
      </c>
      <c r="K5334" s="9">
        <v>41933</v>
      </c>
      <c r="O5334" s="3" t="s">
        <v>4388</v>
      </c>
      <c r="P5334" s="3" t="s">
        <v>721</v>
      </c>
      <c r="Q5334" s="3" t="s">
        <v>5772</v>
      </c>
      <c r="R5334" s="3" t="s">
        <v>6421</v>
      </c>
      <c r="S5334" s="3" t="s">
        <v>6422</v>
      </c>
      <c r="T5334" s="3" t="s">
        <v>5771</v>
      </c>
      <c r="X5334" s="3">
        <v>5332</v>
      </c>
      <c r="Y5334" s="3">
        <v>91360</v>
      </c>
    </row>
    <row r="5335" spans="2:25" x14ac:dyDescent="0.35">
      <c r="B5335" s="3">
        <v>5333</v>
      </c>
      <c r="C5335" s="3" t="s">
        <v>4388</v>
      </c>
      <c r="D5335" s="3" t="s">
        <v>4116</v>
      </c>
      <c r="H5335" s="3" t="s">
        <v>4388</v>
      </c>
      <c r="I5335" s="3" t="s">
        <v>4116</v>
      </c>
      <c r="J5335" s="9">
        <v>41928</v>
      </c>
      <c r="K5335" s="9">
        <v>41933</v>
      </c>
      <c r="O5335" s="3" t="s">
        <v>4388</v>
      </c>
      <c r="P5335" s="3" t="s">
        <v>4116</v>
      </c>
      <c r="Q5335" s="3" t="s">
        <v>5772</v>
      </c>
      <c r="R5335" s="3" t="s">
        <v>6421</v>
      </c>
      <c r="S5335" s="3" t="s">
        <v>6422</v>
      </c>
      <c r="T5335" s="3" t="s">
        <v>5771</v>
      </c>
      <c r="X5335" s="3">
        <v>5333</v>
      </c>
      <c r="Y5335" s="3">
        <v>91360</v>
      </c>
    </row>
    <row r="5336" spans="2:25" x14ac:dyDescent="0.35">
      <c r="B5336" s="3">
        <v>5334</v>
      </c>
      <c r="C5336" s="3" t="s">
        <v>4389</v>
      </c>
      <c r="D5336" s="3" t="s">
        <v>388</v>
      </c>
      <c r="H5336" s="3" t="s">
        <v>4389</v>
      </c>
      <c r="I5336" s="3" t="s">
        <v>388</v>
      </c>
      <c r="J5336" s="9">
        <v>41096</v>
      </c>
      <c r="K5336" s="9">
        <v>41102</v>
      </c>
      <c r="O5336" s="3" t="s">
        <v>4389</v>
      </c>
      <c r="P5336" s="3" t="s">
        <v>388</v>
      </c>
      <c r="Q5336" s="3" t="s">
        <v>5772</v>
      </c>
      <c r="R5336" s="3" t="s">
        <v>6707</v>
      </c>
      <c r="S5336" s="3" t="s">
        <v>6708</v>
      </c>
      <c r="T5336" s="3" t="s">
        <v>5771</v>
      </c>
      <c r="X5336" s="3">
        <v>5334</v>
      </c>
      <c r="Y5336" s="3">
        <v>8360</v>
      </c>
    </row>
    <row r="5337" spans="2:25" x14ac:dyDescent="0.35">
      <c r="B5337" s="3">
        <v>5335</v>
      </c>
      <c r="C5337" s="3" t="s">
        <v>4390</v>
      </c>
      <c r="D5337" s="3" t="s">
        <v>3742</v>
      </c>
      <c r="H5337" s="3" t="s">
        <v>4390</v>
      </c>
      <c r="I5337" s="3" t="s">
        <v>3742</v>
      </c>
      <c r="J5337" s="9">
        <v>41676</v>
      </c>
      <c r="K5337" s="9">
        <v>41680</v>
      </c>
      <c r="O5337" s="3" t="s">
        <v>4390</v>
      </c>
      <c r="P5337" s="3" t="s">
        <v>3742</v>
      </c>
      <c r="Q5337" s="3" t="s">
        <v>5772</v>
      </c>
      <c r="R5337" s="3" t="s">
        <v>7069</v>
      </c>
      <c r="S5337" s="3" t="s">
        <v>7070</v>
      </c>
      <c r="T5337" s="3" t="s">
        <v>5771</v>
      </c>
      <c r="X5337" s="3">
        <v>5335</v>
      </c>
      <c r="Y5337" s="3">
        <v>90503</v>
      </c>
    </row>
    <row r="5338" spans="2:25" x14ac:dyDescent="0.35">
      <c r="B5338" s="3">
        <v>5336</v>
      </c>
      <c r="C5338" s="3" t="s">
        <v>4390</v>
      </c>
      <c r="D5338" s="3" t="s">
        <v>1244</v>
      </c>
      <c r="H5338" s="3" t="s">
        <v>4390</v>
      </c>
      <c r="I5338" s="3" t="s">
        <v>1244</v>
      </c>
      <c r="J5338" s="9">
        <v>41676</v>
      </c>
      <c r="K5338" s="9">
        <v>41680</v>
      </c>
      <c r="O5338" s="3" t="s">
        <v>4390</v>
      </c>
      <c r="P5338" s="3" t="s">
        <v>1244</v>
      </c>
      <c r="Q5338" s="3" t="s">
        <v>5772</v>
      </c>
      <c r="R5338" s="3" t="s">
        <v>7069</v>
      </c>
      <c r="S5338" s="3" t="s">
        <v>7070</v>
      </c>
      <c r="T5338" s="3" t="s">
        <v>5771</v>
      </c>
      <c r="X5338" s="3">
        <v>5336</v>
      </c>
      <c r="Y5338" s="3">
        <v>90503</v>
      </c>
    </row>
    <row r="5339" spans="2:25" x14ac:dyDescent="0.35">
      <c r="B5339" s="3">
        <v>5337</v>
      </c>
      <c r="C5339" s="3" t="s">
        <v>4391</v>
      </c>
      <c r="D5339" s="3" t="s">
        <v>4027</v>
      </c>
      <c r="H5339" s="3" t="s">
        <v>4391</v>
      </c>
      <c r="I5339" s="3" t="s">
        <v>4027</v>
      </c>
      <c r="J5339" s="9">
        <v>40730</v>
      </c>
      <c r="K5339" s="9">
        <v>40736</v>
      </c>
      <c r="O5339" s="3" t="s">
        <v>4391</v>
      </c>
      <c r="P5339" s="3" t="s">
        <v>4027</v>
      </c>
      <c r="Q5339" s="3" t="s">
        <v>5772</v>
      </c>
      <c r="R5339" s="3" t="s">
        <v>7075</v>
      </c>
      <c r="S5339" s="3" t="s">
        <v>7076</v>
      </c>
      <c r="T5339" s="3" t="s">
        <v>5782</v>
      </c>
      <c r="X5339" s="3">
        <v>5337</v>
      </c>
      <c r="Y5339" s="3">
        <v>92020</v>
      </c>
    </row>
    <row r="5340" spans="2:25" x14ac:dyDescent="0.35">
      <c r="B5340" s="3">
        <v>5338</v>
      </c>
      <c r="C5340" s="3" t="s">
        <v>4392</v>
      </c>
      <c r="D5340" s="3" t="s">
        <v>4393</v>
      </c>
      <c r="H5340" s="3" t="s">
        <v>4392</v>
      </c>
      <c r="I5340" s="3" t="s">
        <v>4393</v>
      </c>
      <c r="J5340" s="9">
        <v>41404</v>
      </c>
      <c r="K5340" s="9">
        <v>41409</v>
      </c>
      <c r="O5340" s="3" t="s">
        <v>4392</v>
      </c>
      <c r="P5340" s="3" t="s">
        <v>4393</v>
      </c>
      <c r="Q5340" s="3" t="s">
        <v>5772</v>
      </c>
      <c r="R5340" s="3" t="s">
        <v>6813</v>
      </c>
      <c r="S5340" s="3" t="s">
        <v>6814</v>
      </c>
      <c r="T5340" s="3" t="s">
        <v>5771</v>
      </c>
      <c r="X5340" s="3">
        <v>5338</v>
      </c>
      <c r="Y5340" s="3">
        <v>90036</v>
      </c>
    </row>
    <row r="5341" spans="2:25" x14ac:dyDescent="0.35">
      <c r="B5341" s="3">
        <v>5339</v>
      </c>
      <c r="C5341" s="3" t="s">
        <v>4394</v>
      </c>
      <c r="D5341" s="3" t="s">
        <v>517</v>
      </c>
      <c r="H5341" s="3" t="s">
        <v>4394</v>
      </c>
      <c r="I5341" s="3" t="s">
        <v>517</v>
      </c>
      <c r="J5341" s="9">
        <v>41474</v>
      </c>
      <c r="K5341" s="9">
        <v>41478</v>
      </c>
      <c r="O5341" s="3" t="s">
        <v>4394</v>
      </c>
      <c r="P5341" s="3" t="s">
        <v>517</v>
      </c>
      <c r="Q5341" s="3" t="s">
        <v>5772</v>
      </c>
      <c r="R5341" s="3" t="s">
        <v>5884</v>
      </c>
      <c r="S5341" s="3" t="s">
        <v>5885</v>
      </c>
      <c r="T5341" s="3" t="s">
        <v>5775</v>
      </c>
      <c r="X5341" s="3">
        <v>5339</v>
      </c>
      <c r="Y5341" s="3">
        <v>85023</v>
      </c>
    </row>
    <row r="5342" spans="2:25" x14ac:dyDescent="0.35">
      <c r="B5342" s="3">
        <v>5340</v>
      </c>
      <c r="C5342" s="3" t="s">
        <v>4395</v>
      </c>
      <c r="D5342" s="3" t="s">
        <v>4210</v>
      </c>
      <c r="H5342" s="3" t="s">
        <v>4395</v>
      </c>
      <c r="I5342" s="3" t="s">
        <v>4210</v>
      </c>
      <c r="J5342" s="9">
        <v>41444</v>
      </c>
      <c r="K5342" s="9">
        <v>41447</v>
      </c>
      <c r="O5342" s="3" t="s">
        <v>4395</v>
      </c>
      <c r="P5342" s="3" t="s">
        <v>4210</v>
      </c>
      <c r="Q5342" s="3" t="s">
        <v>5801</v>
      </c>
      <c r="R5342" s="3" t="s">
        <v>6791</v>
      </c>
      <c r="S5342" s="3" t="s">
        <v>6792</v>
      </c>
      <c r="T5342" s="3" t="s">
        <v>5775</v>
      </c>
      <c r="X5342" s="3">
        <v>5340</v>
      </c>
      <c r="Y5342" s="3">
        <v>60423</v>
      </c>
    </row>
    <row r="5343" spans="2:25" x14ac:dyDescent="0.35">
      <c r="B5343" s="3">
        <v>5341</v>
      </c>
      <c r="C5343" s="3" t="s">
        <v>4396</v>
      </c>
      <c r="D5343" s="3" t="s">
        <v>3995</v>
      </c>
      <c r="H5343" s="3" t="s">
        <v>4396</v>
      </c>
      <c r="I5343" s="3" t="s">
        <v>3995</v>
      </c>
      <c r="J5343" s="9">
        <v>40653</v>
      </c>
      <c r="K5343" s="9">
        <v>40658</v>
      </c>
      <c r="O5343" s="3" t="s">
        <v>4396</v>
      </c>
      <c r="P5343" s="3" t="s">
        <v>3995</v>
      </c>
      <c r="Q5343" s="3" t="s">
        <v>5772</v>
      </c>
      <c r="R5343" s="3" t="s">
        <v>6719</v>
      </c>
      <c r="S5343" s="3" t="s">
        <v>6720</v>
      </c>
      <c r="T5343" s="3" t="s">
        <v>5775</v>
      </c>
      <c r="X5343" s="3">
        <v>5341</v>
      </c>
      <c r="Y5343" s="3">
        <v>90045</v>
      </c>
    </row>
    <row r="5344" spans="2:25" x14ac:dyDescent="0.35">
      <c r="B5344" s="3">
        <v>5342</v>
      </c>
      <c r="C5344" s="3" t="s">
        <v>4397</v>
      </c>
      <c r="D5344" s="3" t="s">
        <v>195</v>
      </c>
      <c r="H5344" s="3" t="s">
        <v>4397</v>
      </c>
      <c r="I5344" s="3" t="s">
        <v>195</v>
      </c>
      <c r="J5344" s="9">
        <v>41997</v>
      </c>
      <c r="K5344" s="9">
        <v>42002</v>
      </c>
      <c r="O5344" s="3" t="s">
        <v>4397</v>
      </c>
      <c r="P5344" s="3" t="s">
        <v>195</v>
      </c>
      <c r="Q5344" s="3" t="s">
        <v>5768</v>
      </c>
      <c r="R5344" s="3" t="s">
        <v>7203</v>
      </c>
      <c r="S5344" s="3" t="s">
        <v>7204</v>
      </c>
      <c r="T5344" s="3" t="s">
        <v>5771</v>
      </c>
      <c r="X5344" s="3">
        <v>5342</v>
      </c>
      <c r="Y5344" s="3">
        <v>72209</v>
      </c>
    </row>
    <row r="5345" spans="2:25" x14ac:dyDescent="0.35">
      <c r="B5345" s="3">
        <v>5343</v>
      </c>
      <c r="C5345" s="3" t="s">
        <v>4397</v>
      </c>
      <c r="D5345" s="3" t="s">
        <v>4398</v>
      </c>
      <c r="H5345" s="3" t="s">
        <v>4397</v>
      </c>
      <c r="I5345" s="3" t="s">
        <v>4398</v>
      </c>
      <c r="J5345" s="9">
        <v>41997</v>
      </c>
      <c r="K5345" s="9">
        <v>42002</v>
      </c>
      <c r="O5345" s="3" t="s">
        <v>4397</v>
      </c>
      <c r="P5345" s="3" t="s">
        <v>4398</v>
      </c>
      <c r="Q5345" s="3" t="s">
        <v>5768</v>
      </c>
      <c r="R5345" s="3" t="s">
        <v>7203</v>
      </c>
      <c r="S5345" s="3" t="s">
        <v>7204</v>
      </c>
      <c r="T5345" s="3" t="s">
        <v>5771</v>
      </c>
      <c r="X5345" s="3">
        <v>5343</v>
      </c>
      <c r="Y5345" s="3">
        <v>72209</v>
      </c>
    </row>
    <row r="5346" spans="2:25" x14ac:dyDescent="0.35">
      <c r="B5346" s="3">
        <v>5344</v>
      </c>
      <c r="C5346" s="3" t="s">
        <v>4397</v>
      </c>
      <c r="D5346" s="3" t="s">
        <v>223</v>
      </c>
      <c r="H5346" s="3" t="s">
        <v>4397</v>
      </c>
      <c r="I5346" s="3" t="s">
        <v>223</v>
      </c>
      <c r="J5346" s="9">
        <v>41997</v>
      </c>
      <c r="K5346" s="9">
        <v>42002</v>
      </c>
      <c r="O5346" s="3" t="s">
        <v>4397</v>
      </c>
      <c r="P5346" s="3" t="s">
        <v>223</v>
      </c>
      <c r="Q5346" s="3" t="s">
        <v>5768</v>
      </c>
      <c r="R5346" s="3" t="s">
        <v>7203</v>
      </c>
      <c r="S5346" s="3" t="s">
        <v>7204</v>
      </c>
      <c r="T5346" s="3" t="s">
        <v>5771</v>
      </c>
      <c r="X5346" s="3">
        <v>5344</v>
      </c>
      <c r="Y5346" s="3">
        <v>72209</v>
      </c>
    </row>
    <row r="5347" spans="2:25" x14ac:dyDescent="0.35">
      <c r="B5347" s="3">
        <v>5345</v>
      </c>
      <c r="C5347" s="3" t="s">
        <v>4397</v>
      </c>
      <c r="D5347" s="3" t="s">
        <v>1670</v>
      </c>
      <c r="H5347" s="3" t="s">
        <v>4397</v>
      </c>
      <c r="I5347" s="3" t="s">
        <v>1670</v>
      </c>
      <c r="J5347" s="9">
        <v>41997</v>
      </c>
      <c r="K5347" s="9">
        <v>42002</v>
      </c>
      <c r="O5347" s="3" t="s">
        <v>4397</v>
      </c>
      <c r="P5347" s="3" t="s">
        <v>1670</v>
      </c>
      <c r="Q5347" s="3" t="s">
        <v>5768</v>
      </c>
      <c r="R5347" s="3" t="s">
        <v>7203</v>
      </c>
      <c r="S5347" s="3" t="s">
        <v>7204</v>
      </c>
      <c r="T5347" s="3" t="s">
        <v>5771</v>
      </c>
      <c r="X5347" s="3">
        <v>5345</v>
      </c>
      <c r="Y5347" s="3">
        <v>72209</v>
      </c>
    </row>
    <row r="5348" spans="2:25" x14ac:dyDescent="0.35">
      <c r="B5348" s="3">
        <v>5346</v>
      </c>
      <c r="C5348" s="3" t="s">
        <v>4397</v>
      </c>
      <c r="D5348" s="3" t="s">
        <v>3411</v>
      </c>
      <c r="H5348" s="3" t="s">
        <v>4397</v>
      </c>
      <c r="I5348" s="3" t="s">
        <v>3411</v>
      </c>
      <c r="J5348" s="9">
        <v>41997</v>
      </c>
      <c r="K5348" s="9">
        <v>42002</v>
      </c>
      <c r="O5348" s="3" t="s">
        <v>4397</v>
      </c>
      <c r="P5348" s="3" t="s">
        <v>3411</v>
      </c>
      <c r="Q5348" s="3" t="s">
        <v>5768</v>
      </c>
      <c r="R5348" s="3" t="s">
        <v>7203</v>
      </c>
      <c r="S5348" s="3" t="s">
        <v>7204</v>
      </c>
      <c r="T5348" s="3" t="s">
        <v>5771</v>
      </c>
      <c r="X5348" s="3">
        <v>5346</v>
      </c>
      <c r="Y5348" s="3">
        <v>72209</v>
      </c>
    </row>
    <row r="5349" spans="2:25" x14ac:dyDescent="0.35">
      <c r="B5349" s="3">
        <v>5347</v>
      </c>
      <c r="C5349" s="3" t="s">
        <v>4399</v>
      </c>
      <c r="D5349" s="3" t="s">
        <v>1289</v>
      </c>
      <c r="H5349" s="3" t="s">
        <v>4399</v>
      </c>
      <c r="I5349" s="3" t="s">
        <v>1289</v>
      </c>
      <c r="J5349" s="9">
        <v>41747</v>
      </c>
      <c r="K5349" s="9">
        <v>41752</v>
      </c>
      <c r="O5349" s="3" t="s">
        <v>4399</v>
      </c>
      <c r="P5349" s="3" t="s">
        <v>1289</v>
      </c>
      <c r="Q5349" s="3" t="s">
        <v>5772</v>
      </c>
      <c r="R5349" s="3" t="s">
        <v>6655</v>
      </c>
      <c r="S5349" s="3" t="s">
        <v>6656</v>
      </c>
      <c r="T5349" s="3" t="s">
        <v>5775</v>
      </c>
      <c r="X5349" s="3">
        <v>5347</v>
      </c>
      <c r="Y5349" s="3">
        <v>90008</v>
      </c>
    </row>
    <row r="5350" spans="2:25" x14ac:dyDescent="0.35">
      <c r="B5350" s="3">
        <v>5348</v>
      </c>
      <c r="C5350" s="3" t="s">
        <v>4399</v>
      </c>
      <c r="D5350" s="3" t="s">
        <v>2230</v>
      </c>
      <c r="H5350" s="3" t="s">
        <v>4399</v>
      </c>
      <c r="I5350" s="3" t="s">
        <v>2230</v>
      </c>
      <c r="J5350" s="9">
        <v>41747</v>
      </c>
      <c r="K5350" s="9">
        <v>41752</v>
      </c>
      <c r="O5350" s="3" t="s">
        <v>4399</v>
      </c>
      <c r="P5350" s="3" t="s">
        <v>2230</v>
      </c>
      <c r="Q5350" s="3" t="s">
        <v>5772</v>
      </c>
      <c r="R5350" s="3" t="s">
        <v>6655</v>
      </c>
      <c r="S5350" s="3" t="s">
        <v>6656</v>
      </c>
      <c r="T5350" s="3" t="s">
        <v>5775</v>
      </c>
      <c r="X5350" s="3">
        <v>5348</v>
      </c>
      <c r="Y5350" s="3">
        <v>90008</v>
      </c>
    </row>
    <row r="5351" spans="2:25" x14ac:dyDescent="0.35">
      <c r="B5351" s="3">
        <v>5349</v>
      </c>
      <c r="C5351" s="3" t="s">
        <v>4399</v>
      </c>
      <c r="D5351" s="3" t="s">
        <v>1120</v>
      </c>
      <c r="H5351" s="3" t="s">
        <v>4399</v>
      </c>
      <c r="I5351" s="3" t="s">
        <v>1120</v>
      </c>
      <c r="J5351" s="9">
        <v>41747</v>
      </c>
      <c r="K5351" s="9">
        <v>41752</v>
      </c>
      <c r="O5351" s="3" t="s">
        <v>4399</v>
      </c>
      <c r="P5351" s="3" t="s">
        <v>1120</v>
      </c>
      <c r="Q5351" s="3" t="s">
        <v>5772</v>
      </c>
      <c r="R5351" s="3" t="s">
        <v>6655</v>
      </c>
      <c r="S5351" s="3" t="s">
        <v>6656</v>
      </c>
      <c r="T5351" s="3" t="s">
        <v>5775</v>
      </c>
      <c r="X5351" s="3">
        <v>5349</v>
      </c>
      <c r="Y5351" s="3">
        <v>90008</v>
      </c>
    </row>
    <row r="5352" spans="2:25" x14ac:dyDescent="0.35">
      <c r="B5352" s="3">
        <v>5350</v>
      </c>
      <c r="C5352" s="3" t="s">
        <v>4399</v>
      </c>
      <c r="D5352" s="3" t="s">
        <v>760</v>
      </c>
      <c r="H5352" s="3" t="s">
        <v>4399</v>
      </c>
      <c r="I5352" s="3" t="s">
        <v>760</v>
      </c>
      <c r="J5352" s="9">
        <v>41747</v>
      </c>
      <c r="K5352" s="9">
        <v>41752</v>
      </c>
      <c r="O5352" s="3" t="s">
        <v>4399</v>
      </c>
      <c r="P5352" s="3" t="s">
        <v>760</v>
      </c>
      <c r="Q5352" s="3" t="s">
        <v>5772</v>
      </c>
      <c r="R5352" s="3" t="s">
        <v>6655</v>
      </c>
      <c r="S5352" s="3" t="s">
        <v>6656</v>
      </c>
      <c r="T5352" s="3" t="s">
        <v>5775</v>
      </c>
      <c r="X5352" s="3">
        <v>5350</v>
      </c>
      <c r="Y5352" s="3">
        <v>90008</v>
      </c>
    </row>
    <row r="5353" spans="2:25" x14ac:dyDescent="0.35">
      <c r="B5353" s="3">
        <v>5351</v>
      </c>
      <c r="C5353" s="3" t="s">
        <v>4399</v>
      </c>
      <c r="D5353" s="3" t="s">
        <v>1773</v>
      </c>
      <c r="H5353" s="3" t="s">
        <v>4399</v>
      </c>
      <c r="I5353" s="3" t="s">
        <v>1773</v>
      </c>
      <c r="J5353" s="9">
        <v>41747</v>
      </c>
      <c r="K5353" s="9">
        <v>41752</v>
      </c>
      <c r="O5353" s="3" t="s">
        <v>4399</v>
      </c>
      <c r="P5353" s="3" t="s">
        <v>1773</v>
      </c>
      <c r="Q5353" s="3" t="s">
        <v>5772</v>
      </c>
      <c r="R5353" s="3" t="s">
        <v>6655</v>
      </c>
      <c r="S5353" s="3" t="s">
        <v>6656</v>
      </c>
      <c r="T5353" s="3" t="s">
        <v>5775</v>
      </c>
      <c r="X5353" s="3">
        <v>5351</v>
      </c>
      <c r="Y5353" s="3">
        <v>90008</v>
      </c>
    </row>
    <row r="5354" spans="2:25" x14ac:dyDescent="0.35">
      <c r="B5354" s="3">
        <v>5352</v>
      </c>
      <c r="C5354" s="3" t="s">
        <v>4399</v>
      </c>
      <c r="D5354" s="3" t="s">
        <v>1810</v>
      </c>
      <c r="H5354" s="3" t="s">
        <v>4399</v>
      </c>
      <c r="I5354" s="3" t="s">
        <v>1810</v>
      </c>
      <c r="J5354" s="9">
        <v>41747</v>
      </c>
      <c r="K5354" s="9">
        <v>41752</v>
      </c>
      <c r="O5354" s="3" t="s">
        <v>4399</v>
      </c>
      <c r="P5354" s="3" t="s">
        <v>1810</v>
      </c>
      <c r="Q5354" s="3" t="s">
        <v>5772</v>
      </c>
      <c r="R5354" s="3" t="s">
        <v>6655</v>
      </c>
      <c r="S5354" s="3" t="s">
        <v>6656</v>
      </c>
      <c r="T5354" s="3" t="s">
        <v>5775</v>
      </c>
      <c r="X5354" s="3">
        <v>5352</v>
      </c>
      <c r="Y5354" s="3">
        <v>90008</v>
      </c>
    </row>
    <row r="5355" spans="2:25" x14ac:dyDescent="0.35">
      <c r="B5355" s="3">
        <v>5353</v>
      </c>
      <c r="C5355" s="3" t="s">
        <v>4400</v>
      </c>
      <c r="D5355" s="3" t="s">
        <v>2376</v>
      </c>
      <c r="H5355" s="3" t="s">
        <v>4400</v>
      </c>
      <c r="I5355" s="3" t="s">
        <v>2376</v>
      </c>
      <c r="J5355" s="9">
        <v>41975</v>
      </c>
      <c r="K5355" s="9">
        <v>41982</v>
      </c>
      <c r="O5355" s="3" t="s">
        <v>4400</v>
      </c>
      <c r="P5355" s="3" t="s">
        <v>2376</v>
      </c>
      <c r="Q5355" s="3" t="s">
        <v>5772</v>
      </c>
      <c r="R5355" s="3" t="s">
        <v>6095</v>
      </c>
      <c r="S5355" s="3" t="s">
        <v>6096</v>
      </c>
      <c r="T5355" s="3" t="s">
        <v>5771</v>
      </c>
      <c r="X5355" s="3">
        <v>5353</v>
      </c>
      <c r="Y5355" s="3">
        <v>78207</v>
      </c>
    </row>
    <row r="5356" spans="2:25" x14ac:dyDescent="0.35">
      <c r="B5356" s="3">
        <v>5354</v>
      </c>
      <c r="C5356" s="3" t="s">
        <v>4401</v>
      </c>
      <c r="D5356" s="3" t="s">
        <v>960</v>
      </c>
      <c r="H5356" s="3" t="s">
        <v>4401</v>
      </c>
      <c r="I5356" s="3" t="s">
        <v>960</v>
      </c>
      <c r="J5356" s="9">
        <v>41508</v>
      </c>
      <c r="K5356" s="9">
        <v>41515</v>
      </c>
      <c r="O5356" s="3" t="s">
        <v>4401</v>
      </c>
      <c r="P5356" s="3" t="s">
        <v>960</v>
      </c>
      <c r="Q5356" s="3" t="s">
        <v>5772</v>
      </c>
      <c r="R5356" s="3" t="s">
        <v>7219</v>
      </c>
      <c r="S5356" s="3" t="s">
        <v>7220</v>
      </c>
      <c r="T5356" s="3" t="s">
        <v>5771</v>
      </c>
      <c r="X5356" s="3">
        <v>5354</v>
      </c>
      <c r="Y5356" s="3">
        <v>90004</v>
      </c>
    </row>
    <row r="5357" spans="2:25" x14ac:dyDescent="0.35">
      <c r="B5357" s="3">
        <v>5355</v>
      </c>
      <c r="C5357" s="3" t="s">
        <v>4401</v>
      </c>
      <c r="D5357" s="3" t="s">
        <v>555</v>
      </c>
      <c r="H5357" s="3" t="s">
        <v>4401</v>
      </c>
      <c r="I5357" s="3" t="s">
        <v>555</v>
      </c>
      <c r="J5357" s="9">
        <v>41508</v>
      </c>
      <c r="K5357" s="9">
        <v>41515</v>
      </c>
      <c r="O5357" s="3" t="s">
        <v>4401</v>
      </c>
      <c r="P5357" s="3" t="s">
        <v>555</v>
      </c>
      <c r="Q5357" s="3" t="s">
        <v>5772</v>
      </c>
      <c r="R5357" s="3" t="s">
        <v>7219</v>
      </c>
      <c r="S5357" s="3" t="s">
        <v>7220</v>
      </c>
      <c r="T5357" s="3" t="s">
        <v>5771</v>
      </c>
      <c r="X5357" s="3">
        <v>5355</v>
      </c>
      <c r="Y5357" s="3">
        <v>90004</v>
      </c>
    </row>
    <row r="5358" spans="2:25" x14ac:dyDescent="0.35">
      <c r="B5358" s="3">
        <v>5356</v>
      </c>
      <c r="C5358" s="3" t="s">
        <v>4401</v>
      </c>
      <c r="D5358" s="3" t="s">
        <v>130</v>
      </c>
      <c r="H5358" s="3" t="s">
        <v>4401</v>
      </c>
      <c r="I5358" s="3" t="s">
        <v>130</v>
      </c>
      <c r="J5358" s="9">
        <v>41508</v>
      </c>
      <c r="K5358" s="9">
        <v>41515</v>
      </c>
      <c r="O5358" s="3" t="s">
        <v>4401</v>
      </c>
      <c r="P5358" s="3" t="s">
        <v>130</v>
      </c>
      <c r="Q5358" s="3" t="s">
        <v>5772</v>
      </c>
      <c r="R5358" s="3" t="s">
        <v>7219</v>
      </c>
      <c r="S5358" s="3" t="s">
        <v>7220</v>
      </c>
      <c r="T5358" s="3" t="s">
        <v>5771</v>
      </c>
      <c r="X5358" s="3">
        <v>5356</v>
      </c>
      <c r="Y5358" s="3">
        <v>90004</v>
      </c>
    </row>
    <row r="5359" spans="2:25" x14ac:dyDescent="0.35">
      <c r="B5359" s="3">
        <v>5357</v>
      </c>
      <c r="C5359" s="3" t="s">
        <v>4401</v>
      </c>
      <c r="D5359" s="3" t="s">
        <v>2347</v>
      </c>
      <c r="H5359" s="3" t="s">
        <v>4401</v>
      </c>
      <c r="I5359" s="3" t="s">
        <v>2347</v>
      </c>
      <c r="J5359" s="9">
        <v>41508</v>
      </c>
      <c r="K5359" s="9">
        <v>41515</v>
      </c>
      <c r="O5359" s="3" t="s">
        <v>4401</v>
      </c>
      <c r="P5359" s="3" t="s">
        <v>2347</v>
      </c>
      <c r="Q5359" s="3" t="s">
        <v>5772</v>
      </c>
      <c r="R5359" s="3" t="s">
        <v>7219</v>
      </c>
      <c r="S5359" s="3" t="s">
        <v>7220</v>
      </c>
      <c r="T5359" s="3" t="s">
        <v>5771</v>
      </c>
      <c r="X5359" s="3">
        <v>5357</v>
      </c>
      <c r="Y5359" s="3">
        <v>90004</v>
      </c>
    </row>
    <row r="5360" spans="2:25" x14ac:dyDescent="0.35">
      <c r="B5360" s="3">
        <v>5358</v>
      </c>
      <c r="C5360" s="3" t="s">
        <v>4401</v>
      </c>
      <c r="D5360" s="3" t="s">
        <v>2909</v>
      </c>
      <c r="H5360" s="3" t="s">
        <v>4401</v>
      </c>
      <c r="I5360" s="3" t="s">
        <v>2909</v>
      </c>
      <c r="J5360" s="9">
        <v>41508</v>
      </c>
      <c r="K5360" s="9">
        <v>41515</v>
      </c>
      <c r="O5360" s="3" t="s">
        <v>4401</v>
      </c>
      <c r="P5360" s="3" t="s">
        <v>2909</v>
      </c>
      <c r="Q5360" s="3" t="s">
        <v>5772</v>
      </c>
      <c r="R5360" s="3" t="s">
        <v>7219</v>
      </c>
      <c r="S5360" s="3" t="s">
        <v>7220</v>
      </c>
      <c r="T5360" s="3" t="s">
        <v>5771</v>
      </c>
      <c r="X5360" s="3">
        <v>5358</v>
      </c>
      <c r="Y5360" s="3">
        <v>90004</v>
      </c>
    </row>
    <row r="5361" spans="2:25" x14ac:dyDescent="0.35">
      <c r="B5361" s="3">
        <v>5359</v>
      </c>
      <c r="C5361" s="3" t="s">
        <v>4401</v>
      </c>
      <c r="D5361" s="3" t="s">
        <v>2465</v>
      </c>
      <c r="H5361" s="3" t="s">
        <v>4401</v>
      </c>
      <c r="I5361" s="3" t="s">
        <v>2465</v>
      </c>
      <c r="J5361" s="9">
        <v>41508</v>
      </c>
      <c r="K5361" s="9">
        <v>41515</v>
      </c>
      <c r="O5361" s="3" t="s">
        <v>4401</v>
      </c>
      <c r="P5361" s="3" t="s">
        <v>2465</v>
      </c>
      <c r="Q5361" s="3" t="s">
        <v>5772</v>
      </c>
      <c r="R5361" s="3" t="s">
        <v>7219</v>
      </c>
      <c r="S5361" s="3" t="s">
        <v>7220</v>
      </c>
      <c r="T5361" s="3" t="s">
        <v>5771</v>
      </c>
      <c r="X5361" s="3">
        <v>5359</v>
      </c>
      <c r="Y5361" s="3">
        <v>90004</v>
      </c>
    </row>
    <row r="5362" spans="2:25" x14ac:dyDescent="0.35">
      <c r="B5362" s="3">
        <v>5360</v>
      </c>
      <c r="C5362" s="3" t="s">
        <v>4401</v>
      </c>
      <c r="D5362" s="3" t="s">
        <v>3001</v>
      </c>
      <c r="H5362" s="3" t="s">
        <v>4401</v>
      </c>
      <c r="I5362" s="3" t="s">
        <v>3001</v>
      </c>
      <c r="J5362" s="9">
        <v>41508</v>
      </c>
      <c r="K5362" s="9">
        <v>41515</v>
      </c>
      <c r="O5362" s="3" t="s">
        <v>4401</v>
      </c>
      <c r="P5362" s="3" t="s">
        <v>3001</v>
      </c>
      <c r="Q5362" s="3" t="s">
        <v>5772</v>
      </c>
      <c r="R5362" s="3" t="s">
        <v>7219</v>
      </c>
      <c r="S5362" s="3" t="s">
        <v>7220</v>
      </c>
      <c r="T5362" s="3" t="s">
        <v>5771</v>
      </c>
      <c r="X5362" s="3">
        <v>5360</v>
      </c>
      <c r="Y5362" s="3">
        <v>90004</v>
      </c>
    </row>
    <row r="5363" spans="2:25" x14ac:dyDescent="0.35">
      <c r="B5363" s="3">
        <v>5361</v>
      </c>
      <c r="C5363" s="3" t="s">
        <v>4402</v>
      </c>
      <c r="D5363" s="3" t="s">
        <v>870</v>
      </c>
      <c r="H5363" s="3" t="s">
        <v>4402</v>
      </c>
      <c r="I5363" s="3" t="s">
        <v>870</v>
      </c>
      <c r="J5363" s="9">
        <v>41614</v>
      </c>
      <c r="K5363" s="9">
        <v>41617</v>
      </c>
      <c r="O5363" s="3" t="s">
        <v>4402</v>
      </c>
      <c r="P5363" s="3" t="s">
        <v>870</v>
      </c>
      <c r="Q5363" s="3" t="s">
        <v>5768</v>
      </c>
      <c r="R5363" s="3" t="s">
        <v>7029</v>
      </c>
      <c r="S5363" s="3" t="s">
        <v>7030</v>
      </c>
      <c r="T5363" s="3" t="s">
        <v>5771</v>
      </c>
      <c r="X5363" s="3">
        <v>5361</v>
      </c>
      <c r="Y5363" s="3">
        <v>60610</v>
      </c>
    </row>
    <row r="5364" spans="2:25" x14ac:dyDescent="0.35">
      <c r="B5364" s="3">
        <v>5362</v>
      </c>
      <c r="C5364" s="3" t="s">
        <v>4403</v>
      </c>
      <c r="D5364" s="3" t="s">
        <v>3271</v>
      </c>
      <c r="H5364" s="3" t="s">
        <v>4403</v>
      </c>
      <c r="I5364" s="3" t="s">
        <v>3271</v>
      </c>
      <c r="J5364" s="9">
        <v>41259</v>
      </c>
      <c r="K5364" s="9">
        <v>41262</v>
      </c>
      <c r="O5364" s="3" t="s">
        <v>4403</v>
      </c>
      <c r="P5364" s="3" t="s">
        <v>3271</v>
      </c>
      <c r="Q5364" s="3" t="s">
        <v>5801</v>
      </c>
      <c r="R5364" s="3" t="s">
        <v>5874</v>
      </c>
      <c r="S5364" s="3" t="s">
        <v>5875</v>
      </c>
      <c r="T5364" s="3" t="s">
        <v>5775</v>
      </c>
      <c r="X5364" s="3">
        <v>5362</v>
      </c>
      <c r="Y5364" s="3">
        <v>98105</v>
      </c>
    </row>
    <row r="5365" spans="2:25" x14ac:dyDescent="0.35">
      <c r="B5365" s="3">
        <v>5363</v>
      </c>
      <c r="C5365" s="3" t="s">
        <v>4404</v>
      </c>
      <c r="D5365" s="3" t="s">
        <v>1099</v>
      </c>
      <c r="H5365" s="3" t="s">
        <v>4404</v>
      </c>
      <c r="I5365" s="3" t="s">
        <v>1099</v>
      </c>
      <c r="J5365" s="9">
        <v>40833</v>
      </c>
      <c r="K5365" s="9">
        <v>40838</v>
      </c>
      <c r="O5365" s="3" t="s">
        <v>4404</v>
      </c>
      <c r="P5365" s="3" t="s">
        <v>1099</v>
      </c>
      <c r="Q5365" s="3" t="s">
        <v>5768</v>
      </c>
      <c r="R5365" s="3" t="s">
        <v>5797</v>
      </c>
      <c r="S5365" s="3" t="s">
        <v>5798</v>
      </c>
      <c r="T5365" s="3" t="s">
        <v>5775</v>
      </c>
      <c r="X5365" s="3">
        <v>5363</v>
      </c>
      <c r="Y5365" s="3">
        <v>77705</v>
      </c>
    </row>
    <row r="5366" spans="2:25" x14ac:dyDescent="0.35">
      <c r="B5366" s="3">
        <v>5364</v>
      </c>
      <c r="C5366" s="3" t="s">
        <v>4404</v>
      </c>
      <c r="D5366" s="3" t="s">
        <v>1307</v>
      </c>
      <c r="H5366" s="3" t="s">
        <v>4404</v>
      </c>
      <c r="I5366" s="3" t="s">
        <v>1307</v>
      </c>
      <c r="J5366" s="9">
        <v>40833</v>
      </c>
      <c r="K5366" s="9">
        <v>40838</v>
      </c>
      <c r="O5366" s="3" t="s">
        <v>4404</v>
      </c>
      <c r="P5366" s="3" t="s">
        <v>1307</v>
      </c>
      <c r="Q5366" s="3" t="s">
        <v>5768</v>
      </c>
      <c r="R5366" s="3" t="s">
        <v>5797</v>
      </c>
      <c r="S5366" s="3" t="s">
        <v>5798</v>
      </c>
      <c r="T5366" s="3" t="s">
        <v>5775</v>
      </c>
      <c r="X5366" s="3">
        <v>5364</v>
      </c>
      <c r="Y5366" s="3">
        <v>77705</v>
      </c>
    </row>
    <row r="5367" spans="2:25" x14ac:dyDescent="0.35">
      <c r="B5367" s="3">
        <v>5365</v>
      </c>
      <c r="C5367" s="3" t="s">
        <v>4405</v>
      </c>
      <c r="D5367" s="3" t="s">
        <v>2135</v>
      </c>
      <c r="H5367" s="3" t="s">
        <v>4405</v>
      </c>
      <c r="I5367" s="3" t="s">
        <v>2135</v>
      </c>
      <c r="J5367" s="9">
        <v>41523</v>
      </c>
      <c r="K5367" s="9">
        <v>41528</v>
      </c>
      <c r="O5367" s="3" t="s">
        <v>4405</v>
      </c>
      <c r="P5367" s="3" t="s">
        <v>2135</v>
      </c>
      <c r="Q5367" s="3" t="s">
        <v>5772</v>
      </c>
      <c r="R5367" s="3" t="s">
        <v>6539</v>
      </c>
      <c r="S5367" s="3" t="s">
        <v>6540</v>
      </c>
      <c r="T5367" s="3" t="s">
        <v>5775</v>
      </c>
      <c r="X5367" s="3">
        <v>5365</v>
      </c>
      <c r="Y5367" s="3">
        <v>23320</v>
      </c>
    </row>
    <row r="5368" spans="2:25" x14ac:dyDescent="0.35">
      <c r="B5368" s="3">
        <v>5366</v>
      </c>
      <c r="C5368" s="3" t="s">
        <v>4405</v>
      </c>
      <c r="D5368" s="3" t="s">
        <v>1970</v>
      </c>
      <c r="H5368" s="3" t="s">
        <v>4405</v>
      </c>
      <c r="I5368" s="3" t="s">
        <v>1970</v>
      </c>
      <c r="J5368" s="9">
        <v>41523</v>
      </c>
      <c r="K5368" s="9">
        <v>41528</v>
      </c>
      <c r="O5368" s="3" t="s">
        <v>4405</v>
      </c>
      <c r="P5368" s="3" t="s">
        <v>1970</v>
      </c>
      <c r="Q5368" s="3" t="s">
        <v>5772</v>
      </c>
      <c r="R5368" s="3" t="s">
        <v>6539</v>
      </c>
      <c r="S5368" s="3" t="s">
        <v>6540</v>
      </c>
      <c r="T5368" s="3" t="s">
        <v>5775</v>
      </c>
      <c r="X5368" s="3">
        <v>5366</v>
      </c>
      <c r="Y5368" s="3">
        <v>23320</v>
      </c>
    </row>
    <row r="5369" spans="2:25" x14ac:dyDescent="0.35">
      <c r="B5369" s="3">
        <v>5367</v>
      </c>
      <c r="C5369" s="3" t="s">
        <v>4406</v>
      </c>
      <c r="D5369" s="3" t="s">
        <v>1145</v>
      </c>
      <c r="H5369" s="3" t="s">
        <v>4406</v>
      </c>
      <c r="I5369" s="3" t="s">
        <v>1145</v>
      </c>
      <c r="J5369" s="9">
        <v>41197</v>
      </c>
      <c r="K5369" s="9">
        <v>41197</v>
      </c>
      <c r="O5369" s="3" t="s">
        <v>4406</v>
      </c>
      <c r="P5369" s="3" t="s">
        <v>1145</v>
      </c>
      <c r="Q5369" s="3" t="s">
        <v>6020</v>
      </c>
      <c r="R5369" s="3" t="s">
        <v>7247</v>
      </c>
      <c r="S5369" s="3" t="s">
        <v>7248</v>
      </c>
      <c r="T5369" s="3" t="s">
        <v>5775</v>
      </c>
      <c r="X5369" s="3">
        <v>5367</v>
      </c>
      <c r="Y5369" s="3">
        <v>75217</v>
      </c>
    </row>
    <row r="5370" spans="2:25" x14ac:dyDescent="0.35">
      <c r="B5370" s="3">
        <v>5368</v>
      </c>
      <c r="C5370" s="3" t="s">
        <v>4406</v>
      </c>
      <c r="D5370" s="3" t="s">
        <v>1548</v>
      </c>
      <c r="H5370" s="3" t="s">
        <v>4406</v>
      </c>
      <c r="I5370" s="3" t="s">
        <v>1548</v>
      </c>
      <c r="J5370" s="9">
        <v>41197</v>
      </c>
      <c r="K5370" s="9">
        <v>41197</v>
      </c>
      <c r="O5370" s="3" t="s">
        <v>4406</v>
      </c>
      <c r="P5370" s="3" t="s">
        <v>1548</v>
      </c>
      <c r="Q5370" s="3" t="s">
        <v>6020</v>
      </c>
      <c r="R5370" s="3" t="s">
        <v>7247</v>
      </c>
      <c r="S5370" s="3" t="s">
        <v>7248</v>
      </c>
      <c r="T5370" s="3" t="s">
        <v>5775</v>
      </c>
      <c r="X5370" s="3">
        <v>5368</v>
      </c>
      <c r="Y5370" s="3">
        <v>75217</v>
      </c>
    </row>
    <row r="5371" spans="2:25" x14ac:dyDescent="0.35">
      <c r="B5371" s="3">
        <v>5369</v>
      </c>
      <c r="C5371" s="3" t="s">
        <v>4407</v>
      </c>
      <c r="D5371" s="3" t="s">
        <v>531</v>
      </c>
      <c r="H5371" s="3" t="s">
        <v>4407</v>
      </c>
      <c r="I5371" s="3" t="s">
        <v>531</v>
      </c>
      <c r="J5371" s="9">
        <v>41244</v>
      </c>
      <c r="K5371" s="9">
        <v>41248</v>
      </c>
      <c r="O5371" s="3" t="s">
        <v>4407</v>
      </c>
      <c r="P5371" s="3" t="s">
        <v>531</v>
      </c>
      <c r="Q5371" s="3" t="s">
        <v>5768</v>
      </c>
      <c r="R5371" s="3" t="s">
        <v>5876</v>
      </c>
      <c r="S5371" s="3" t="s">
        <v>5877</v>
      </c>
      <c r="T5371" s="3" t="s">
        <v>5782</v>
      </c>
      <c r="X5371" s="3">
        <v>5369</v>
      </c>
      <c r="Y5371" s="3">
        <v>98105</v>
      </c>
    </row>
    <row r="5372" spans="2:25" x14ac:dyDescent="0.35">
      <c r="B5372" s="3">
        <v>5370</v>
      </c>
      <c r="C5372" s="3" t="s">
        <v>4407</v>
      </c>
      <c r="D5372" s="3" t="s">
        <v>2080</v>
      </c>
      <c r="H5372" s="3" t="s">
        <v>4407</v>
      </c>
      <c r="I5372" s="3" t="s">
        <v>2080</v>
      </c>
      <c r="J5372" s="9">
        <v>41244</v>
      </c>
      <c r="K5372" s="9">
        <v>41248</v>
      </c>
      <c r="O5372" s="3" t="s">
        <v>4407</v>
      </c>
      <c r="P5372" s="3" t="s">
        <v>2080</v>
      </c>
      <c r="Q5372" s="3" t="s">
        <v>5768</v>
      </c>
      <c r="R5372" s="3" t="s">
        <v>5876</v>
      </c>
      <c r="S5372" s="3" t="s">
        <v>5877</v>
      </c>
      <c r="T5372" s="3" t="s">
        <v>5782</v>
      </c>
      <c r="X5372" s="3">
        <v>5370</v>
      </c>
      <c r="Y5372" s="3">
        <v>98105</v>
      </c>
    </row>
    <row r="5373" spans="2:25" x14ac:dyDescent="0.35">
      <c r="B5373" s="3">
        <v>5371</v>
      </c>
      <c r="C5373" s="3" t="s">
        <v>4407</v>
      </c>
      <c r="D5373" s="3" t="s">
        <v>240</v>
      </c>
      <c r="H5373" s="3" t="s">
        <v>4407</v>
      </c>
      <c r="I5373" s="3" t="s">
        <v>240</v>
      </c>
      <c r="J5373" s="9">
        <v>41244</v>
      </c>
      <c r="K5373" s="9">
        <v>41248</v>
      </c>
      <c r="O5373" s="3" t="s">
        <v>4407</v>
      </c>
      <c r="P5373" s="3" t="s">
        <v>240</v>
      </c>
      <c r="Q5373" s="3" t="s">
        <v>5768</v>
      </c>
      <c r="R5373" s="3" t="s">
        <v>5876</v>
      </c>
      <c r="S5373" s="3" t="s">
        <v>5877</v>
      </c>
      <c r="T5373" s="3" t="s">
        <v>5782</v>
      </c>
      <c r="X5373" s="3">
        <v>5371</v>
      </c>
      <c r="Y5373" s="3">
        <v>98105</v>
      </c>
    </row>
    <row r="5374" spans="2:25" x14ac:dyDescent="0.35">
      <c r="B5374" s="3">
        <v>5372</v>
      </c>
      <c r="C5374" s="3" t="s">
        <v>4407</v>
      </c>
      <c r="D5374" s="3" t="s">
        <v>1728</v>
      </c>
      <c r="H5374" s="3" t="s">
        <v>4407</v>
      </c>
      <c r="I5374" s="3" t="s">
        <v>1728</v>
      </c>
      <c r="J5374" s="9">
        <v>41244</v>
      </c>
      <c r="K5374" s="9">
        <v>41248</v>
      </c>
      <c r="O5374" s="3" t="s">
        <v>4407</v>
      </c>
      <c r="P5374" s="3" t="s">
        <v>1728</v>
      </c>
      <c r="Q5374" s="3" t="s">
        <v>5768</v>
      </c>
      <c r="R5374" s="3" t="s">
        <v>5876</v>
      </c>
      <c r="S5374" s="3" t="s">
        <v>5877</v>
      </c>
      <c r="T5374" s="3" t="s">
        <v>5782</v>
      </c>
      <c r="X5374" s="3">
        <v>5372</v>
      </c>
      <c r="Y5374" s="3">
        <v>98105</v>
      </c>
    </row>
    <row r="5375" spans="2:25" x14ac:dyDescent="0.35">
      <c r="B5375" s="3">
        <v>5373</v>
      </c>
      <c r="C5375" s="3" t="s">
        <v>4407</v>
      </c>
      <c r="D5375" s="3" t="s">
        <v>475</v>
      </c>
      <c r="H5375" s="3" t="s">
        <v>4407</v>
      </c>
      <c r="I5375" s="3" t="s">
        <v>475</v>
      </c>
      <c r="J5375" s="9">
        <v>41244</v>
      </c>
      <c r="K5375" s="9">
        <v>41248</v>
      </c>
      <c r="O5375" s="3" t="s">
        <v>4407</v>
      </c>
      <c r="P5375" s="3" t="s">
        <v>475</v>
      </c>
      <c r="Q5375" s="3" t="s">
        <v>5768</v>
      </c>
      <c r="R5375" s="3" t="s">
        <v>5876</v>
      </c>
      <c r="S5375" s="3" t="s">
        <v>5877</v>
      </c>
      <c r="T5375" s="3" t="s">
        <v>5782</v>
      </c>
      <c r="X5375" s="3">
        <v>5373</v>
      </c>
      <c r="Y5375" s="3">
        <v>98105</v>
      </c>
    </row>
    <row r="5376" spans="2:25" x14ac:dyDescent="0.35">
      <c r="B5376" s="3">
        <v>5374</v>
      </c>
      <c r="C5376" s="3" t="s">
        <v>4408</v>
      </c>
      <c r="D5376" s="3" t="s">
        <v>3127</v>
      </c>
      <c r="H5376" s="3" t="s">
        <v>4408</v>
      </c>
      <c r="I5376" s="3" t="s">
        <v>3127</v>
      </c>
      <c r="J5376" s="9">
        <v>41060</v>
      </c>
      <c r="K5376" s="9">
        <v>41064</v>
      </c>
      <c r="O5376" s="3" t="s">
        <v>4408</v>
      </c>
      <c r="P5376" s="3" t="s">
        <v>3127</v>
      </c>
      <c r="Q5376" s="3" t="s">
        <v>5772</v>
      </c>
      <c r="R5376" s="3" t="s">
        <v>6125</v>
      </c>
      <c r="S5376" s="3" t="s">
        <v>6126</v>
      </c>
      <c r="T5376" s="3" t="s">
        <v>5775</v>
      </c>
      <c r="X5376" s="3">
        <v>5374</v>
      </c>
      <c r="Y5376" s="3">
        <v>55407</v>
      </c>
    </row>
    <row r="5377" spans="2:25" x14ac:dyDescent="0.35">
      <c r="B5377" s="3">
        <v>5375</v>
      </c>
      <c r="C5377" s="3" t="s">
        <v>4409</v>
      </c>
      <c r="D5377" s="3" t="s">
        <v>1536</v>
      </c>
      <c r="H5377" s="3" t="s">
        <v>4409</v>
      </c>
      <c r="I5377" s="3" t="s">
        <v>1536</v>
      </c>
      <c r="J5377" s="9">
        <v>41755</v>
      </c>
      <c r="K5377" s="9">
        <v>41762</v>
      </c>
      <c r="O5377" s="3" t="s">
        <v>4409</v>
      </c>
      <c r="P5377" s="3" t="s">
        <v>1536</v>
      </c>
      <c r="Q5377" s="3" t="s">
        <v>5772</v>
      </c>
      <c r="R5377" s="3" t="s">
        <v>6697</v>
      </c>
      <c r="S5377" s="3" t="s">
        <v>6698</v>
      </c>
      <c r="T5377" s="3" t="s">
        <v>5775</v>
      </c>
      <c r="X5377" s="3">
        <v>5375</v>
      </c>
      <c r="Y5377" s="3">
        <v>90032</v>
      </c>
    </row>
    <row r="5378" spans="2:25" x14ac:dyDescent="0.35">
      <c r="B5378" s="3">
        <v>5376</v>
      </c>
      <c r="C5378" s="3" t="s">
        <v>4409</v>
      </c>
      <c r="D5378" s="3" t="s">
        <v>1366</v>
      </c>
      <c r="H5378" s="3" t="s">
        <v>4409</v>
      </c>
      <c r="I5378" s="3" t="s">
        <v>1366</v>
      </c>
      <c r="J5378" s="9">
        <v>41755</v>
      </c>
      <c r="K5378" s="9">
        <v>41762</v>
      </c>
      <c r="O5378" s="3" t="s">
        <v>4409</v>
      </c>
      <c r="P5378" s="3" t="s">
        <v>1366</v>
      </c>
      <c r="Q5378" s="3" t="s">
        <v>5772</v>
      </c>
      <c r="R5378" s="3" t="s">
        <v>6697</v>
      </c>
      <c r="S5378" s="3" t="s">
        <v>6698</v>
      </c>
      <c r="T5378" s="3" t="s">
        <v>5775</v>
      </c>
      <c r="X5378" s="3">
        <v>5376</v>
      </c>
      <c r="Y5378" s="3">
        <v>90032</v>
      </c>
    </row>
    <row r="5379" spans="2:25" x14ac:dyDescent="0.35">
      <c r="B5379" s="3">
        <v>5377</v>
      </c>
      <c r="C5379" s="3" t="s">
        <v>4410</v>
      </c>
      <c r="D5379" s="3" t="s">
        <v>1073</v>
      </c>
      <c r="H5379" s="3" t="s">
        <v>4410</v>
      </c>
      <c r="I5379" s="3" t="s">
        <v>1073</v>
      </c>
      <c r="J5379" s="9">
        <v>41053</v>
      </c>
      <c r="K5379" s="9">
        <v>41055</v>
      </c>
      <c r="O5379" s="3" t="s">
        <v>4410</v>
      </c>
      <c r="P5379" s="3" t="s">
        <v>1073</v>
      </c>
      <c r="Q5379" s="3" t="s">
        <v>5768</v>
      </c>
      <c r="R5379" s="3" t="s">
        <v>7177</v>
      </c>
      <c r="S5379" s="3" t="s">
        <v>7178</v>
      </c>
      <c r="T5379" s="3" t="s">
        <v>5775</v>
      </c>
      <c r="X5379" s="3">
        <v>5377</v>
      </c>
      <c r="Y5379" s="3">
        <v>60540</v>
      </c>
    </row>
    <row r="5380" spans="2:25" x14ac:dyDescent="0.35">
      <c r="B5380" s="3">
        <v>5378</v>
      </c>
      <c r="C5380" s="3" t="s">
        <v>4410</v>
      </c>
      <c r="D5380" s="3" t="s">
        <v>1806</v>
      </c>
      <c r="H5380" s="3" t="s">
        <v>4410</v>
      </c>
      <c r="I5380" s="3" t="s">
        <v>1806</v>
      </c>
      <c r="J5380" s="9">
        <v>41053</v>
      </c>
      <c r="K5380" s="9">
        <v>41055</v>
      </c>
      <c r="O5380" s="3" t="s">
        <v>4410</v>
      </c>
      <c r="P5380" s="3" t="s">
        <v>1806</v>
      </c>
      <c r="Q5380" s="3" t="s">
        <v>5768</v>
      </c>
      <c r="R5380" s="3" t="s">
        <v>7177</v>
      </c>
      <c r="S5380" s="3" t="s">
        <v>7178</v>
      </c>
      <c r="T5380" s="3" t="s">
        <v>5775</v>
      </c>
      <c r="X5380" s="3">
        <v>5378</v>
      </c>
      <c r="Y5380" s="3">
        <v>60540</v>
      </c>
    </row>
    <row r="5381" spans="2:25" x14ac:dyDescent="0.35">
      <c r="B5381" s="3">
        <v>5379</v>
      </c>
      <c r="C5381" s="3" t="s">
        <v>4411</v>
      </c>
      <c r="D5381" s="3" t="s">
        <v>829</v>
      </c>
      <c r="H5381" s="3" t="s">
        <v>4411</v>
      </c>
      <c r="I5381" s="3" t="s">
        <v>829</v>
      </c>
      <c r="J5381" s="9">
        <v>41159</v>
      </c>
      <c r="K5381" s="9">
        <v>41163</v>
      </c>
      <c r="O5381" s="3" t="s">
        <v>4411</v>
      </c>
      <c r="P5381" s="3" t="s">
        <v>829</v>
      </c>
      <c r="Q5381" s="3" t="s">
        <v>5772</v>
      </c>
      <c r="R5381" s="3" t="s">
        <v>6071</v>
      </c>
      <c r="S5381" s="3" t="s">
        <v>6072</v>
      </c>
      <c r="T5381" s="3" t="s">
        <v>5782</v>
      </c>
      <c r="X5381" s="3">
        <v>5379</v>
      </c>
      <c r="Y5381" s="3">
        <v>10009</v>
      </c>
    </row>
    <row r="5382" spans="2:25" x14ac:dyDescent="0.35">
      <c r="B5382" s="3">
        <v>5380</v>
      </c>
      <c r="C5382" s="3" t="s">
        <v>4412</v>
      </c>
      <c r="D5382" s="3" t="s">
        <v>360</v>
      </c>
      <c r="H5382" s="3" t="s">
        <v>4412</v>
      </c>
      <c r="I5382" s="3" t="s">
        <v>360</v>
      </c>
      <c r="J5382" s="9">
        <v>41845</v>
      </c>
      <c r="K5382" s="9">
        <v>41845</v>
      </c>
      <c r="O5382" s="3" t="s">
        <v>4412</v>
      </c>
      <c r="P5382" s="3" t="s">
        <v>360</v>
      </c>
      <c r="Q5382" s="3" t="s">
        <v>6020</v>
      </c>
      <c r="R5382" s="3" t="s">
        <v>6443</v>
      </c>
      <c r="S5382" s="3" t="s">
        <v>6444</v>
      </c>
      <c r="T5382" s="3" t="s">
        <v>5771</v>
      </c>
      <c r="X5382" s="3">
        <v>5380</v>
      </c>
      <c r="Y5382" s="3">
        <v>92646</v>
      </c>
    </row>
    <row r="5383" spans="2:25" x14ac:dyDescent="0.35">
      <c r="B5383" s="3">
        <v>5381</v>
      </c>
      <c r="C5383" s="3" t="s">
        <v>4413</v>
      </c>
      <c r="D5383" s="3" t="s">
        <v>833</v>
      </c>
      <c r="H5383" s="3" t="s">
        <v>4413</v>
      </c>
      <c r="I5383" s="3" t="s">
        <v>833</v>
      </c>
      <c r="J5383" s="9">
        <v>41885</v>
      </c>
      <c r="K5383" s="9">
        <v>41891</v>
      </c>
      <c r="O5383" s="3" t="s">
        <v>4413</v>
      </c>
      <c r="P5383" s="3" t="s">
        <v>833</v>
      </c>
      <c r="Q5383" s="3" t="s">
        <v>5772</v>
      </c>
      <c r="R5383" s="3" t="s">
        <v>6313</v>
      </c>
      <c r="S5383" s="3" t="s">
        <v>6314</v>
      </c>
      <c r="T5383" s="3" t="s">
        <v>5771</v>
      </c>
      <c r="X5383" s="3">
        <v>5381</v>
      </c>
      <c r="Y5383" s="3">
        <v>60653</v>
      </c>
    </row>
    <row r="5384" spans="2:25" x14ac:dyDescent="0.35">
      <c r="B5384" s="3">
        <v>5382</v>
      </c>
      <c r="C5384" s="3" t="s">
        <v>4413</v>
      </c>
      <c r="D5384" s="3" t="s">
        <v>4414</v>
      </c>
      <c r="H5384" s="3" t="s">
        <v>4413</v>
      </c>
      <c r="I5384" s="3" t="s">
        <v>4414</v>
      </c>
      <c r="J5384" s="9">
        <v>41885</v>
      </c>
      <c r="K5384" s="9">
        <v>41891</v>
      </c>
      <c r="O5384" s="3" t="s">
        <v>4413</v>
      </c>
      <c r="P5384" s="3" t="s">
        <v>4414</v>
      </c>
      <c r="Q5384" s="3" t="s">
        <v>5772</v>
      </c>
      <c r="R5384" s="3" t="s">
        <v>6313</v>
      </c>
      <c r="S5384" s="3" t="s">
        <v>6314</v>
      </c>
      <c r="T5384" s="3" t="s">
        <v>5771</v>
      </c>
      <c r="X5384" s="3">
        <v>5382</v>
      </c>
      <c r="Y5384" s="3">
        <v>60653</v>
      </c>
    </row>
    <row r="5385" spans="2:25" x14ac:dyDescent="0.35">
      <c r="B5385" s="3">
        <v>5383</v>
      </c>
      <c r="C5385" s="3" t="s">
        <v>4413</v>
      </c>
      <c r="D5385" s="3" t="s">
        <v>3834</v>
      </c>
      <c r="H5385" s="3" t="s">
        <v>4413</v>
      </c>
      <c r="I5385" s="3" t="s">
        <v>3834</v>
      </c>
      <c r="J5385" s="9">
        <v>41885</v>
      </c>
      <c r="K5385" s="9">
        <v>41891</v>
      </c>
      <c r="O5385" s="3" t="s">
        <v>4413</v>
      </c>
      <c r="P5385" s="3" t="s">
        <v>3834</v>
      </c>
      <c r="Q5385" s="3" t="s">
        <v>5772</v>
      </c>
      <c r="R5385" s="3" t="s">
        <v>6313</v>
      </c>
      <c r="S5385" s="3" t="s">
        <v>6314</v>
      </c>
      <c r="T5385" s="3" t="s">
        <v>5771</v>
      </c>
      <c r="X5385" s="3">
        <v>5383</v>
      </c>
      <c r="Y5385" s="3">
        <v>60653</v>
      </c>
    </row>
    <row r="5386" spans="2:25" x14ac:dyDescent="0.35">
      <c r="B5386" s="3">
        <v>5384</v>
      </c>
      <c r="C5386" s="3" t="s">
        <v>4415</v>
      </c>
      <c r="D5386" s="3" t="s">
        <v>864</v>
      </c>
      <c r="H5386" s="3" t="s">
        <v>4415</v>
      </c>
      <c r="I5386" s="3" t="s">
        <v>864</v>
      </c>
      <c r="J5386" s="9">
        <v>41980</v>
      </c>
      <c r="K5386" s="9">
        <v>41982</v>
      </c>
      <c r="O5386" s="3" t="s">
        <v>4415</v>
      </c>
      <c r="P5386" s="3" t="s">
        <v>864</v>
      </c>
      <c r="Q5386" s="3" t="s">
        <v>5768</v>
      </c>
      <c r="R5386" s="3" t="s">
        <v>6215</v>
      </c>
      <c r="S5386" s="3" t="s">
        <v>6216</v>
      </c>
      <c r="T5386" s="3" t="s">
        <v>5771</v>
      </c>
      <c r="X5386" s="3">
        <v>5384</v>
      </c>
      <c r="Y5386" s="3">
        <v>94513</v>
      </c>
    </row>
    <row r="5387" spans="2:25" x14ac:dyDescent="0.35">
      <c r="B5387" s="3">
        <v>5385</v>
      </c>
      <c r="C5387" s="3" t="s">
        <v>4416</v>
      </c>
      <c r="D5387" s="3" t="s">
        <v>408</v>
      </c>
      <c r="H5387" s="3" t="s">
        <v>4416</v>
      </c>
      <c r="I5387" s="3" t="s">
        <v>408</v>
      </c>
      <c r="J5387" s="9">
        <v>41780</v>
      </c>
      <c r="K5387" s="9">
        <v>41780</v>
      </c>
      <c r="O5387" s="3" t="s">
        <v>4416</v>
      </c>
      <c r="P5387" s="3" t="s">
        <v>408</v>
      </c>
      <c r="Q5387" s="3" t="s">
        <v>6020</v>
      </c>
      <c r="R5387" s="3" t="s">
        <v>6193</v>
      </c>
      <c r="S5387" s="3" t="s">
        <v>6194</v>
      </c>
      <c r="T5387" s="3" t="s">
        <v>5771</v>
      </c>
      <c r="X5387" s="3">
        <v>5385</v>
      </c>
      <c r="Y5387" s="3">
        <v>48183</v>
      </c>
    </row>
    <row r="5388" spans="2:25" x14ac:dyDescent="0.35">
      <c r="B5388" s="3">
        <v>5386</v>
      </c>
      <c r="C5388" s="3" t="s">
        <v>4417</v>
      </c>
      <c r="D5388" s="3" t="s">
        <v>3532</v>
      </c>
      <c r="H5388" s="3" t="s">
        <v>4417</v>
      </c>
      <c r="I5388" s="3" t="s">
        <v>3532</v>
      </c>
      <c r="J5388" s="9">
        <v>41545</v>
      </c>
      <c r="K5388" s="9">
        <v>41551</v>
      </c>
      <c r="O5388" s="3" t="s">
        <v>4417</v>
      </c>
      <c r="P5388" s="3" t="s">
        <v>3532</v>
      </c>
      <c r="Q5388" s="3" t="s">
        <v>5772</v>
      </c>
      <c r="R5388" s="3" t="s">
        <v>6651</v>
      </c>
      <c r="S5388" s="3" t="s">
        <v>6652</v>
      </c>
      <c r="T5388" s="3" t="s">
        <v>5775</v>
      </c>
      <c r="X5388" s="3">
        <v>5386</v>
      </c>
      <c r="Y5388" s="3">
        <v>98103</v>
      </c>
    </row>
    <row r="5389" spans="2:25" x14ac:dyDescent="0.35">
      <c r="B5389" s="3">
        <v>5387</v>
      </c>
      <c r="C5389" s="3" t="s">
        <v>4418</v>
      </c>
      <c r="D5389" s="3" t="s">
        <v>1909</v>
      </c>
      <c r="H5389" s="3" t="s">
        <v>4418</v>
      </c>
      <c r="I5389" s="3" t="s">
        <v>1909</v>
      </c>
      <c r="J5389" s="9">
        <v>41984</v>
      </c>
      <c r="K5389" s="9">
        <v>41989</v>
      </c>
      <c r="O5389" s="3" t="s">
        <v>4418</v>
      </c>
      <c r="P5389" s="3" t="s">
        <v>1909</v>
      </c>
      <c r="Q5389" s="3" t="s">
        <v>5772</v>
      </c>
      <c r="R5389" s="3" t="s">
        <v>7007</v>
      </c>
      <c r="S5389" s="3" t="s">
        <v>7008</v>
      </c>
      <c r="T5389" s="3" t="s">
        <v>5771</v>
      </c>
      <c r="X5389" s="3">
        <v>5387</v>
      </c>
      <c r="Y5389" s="3">
        <v>29406</v>
      </c>
    </row>
    <row r="5390" spans="2:25" x14ac:dyDescent="0.35">
      <c r="B5390" s="3">
        <v>5388</v>
      </c>
      <c r="C5390" s="3" t="s">
        <v>4419</v>
      </c>
      <c r="D5390" s="3" t="s">
        <v>957</v>
      </c>
      <c r="H5390" s="3" t="s">
        <v>4419</v>
      </c>
      <c r="I5390" s="3" t="s">
        <v>957</v>
      </c>
      <c r="J5390" s="9">
        <v>41850</v>
      </c>
      <c r="K5390" s="9">
        <v>41854</v>
      </c>
      <c r="O5390" s="3" t="s">
        <v>4419</v>
      </c>
      <c r="P5390" s="3" t="s">
        <v>957</v>
      </c>
      <c r="Q5390" s="3" t="s">
        <v>5772</v>
      </c>
      <c r="R5390" s="3" t="s">
        <v>6361</v>
      </c>
      <c r="S5390" s="3" t="s">
        <v>6362</v>
      </c>
      <c r="T5390" s="3" t="s">
        <v>5775</v>
      </c>
      <c r="X5390" s="3">
        <v>5388</v>
      </c>
      <c r="Y5390" s="3">
        <v>98103</v>
      </c>
    </row>
    <row r="5391" spans="2:25" x14ac:dyDescent="0.35">
      <c r="B5391" s="3">
        <v>5389</v>
      </c>
      <c r="C5391" s="3" t="s">
        <v>4420</v>
      </c>
      <c r="D5391" s="3" t="s">
        <v>1086</v>
      </c>
      <c r="H5391" s="3" t="s">
        <v>4420</v>
      </c>
      <c r="I5391" s="3" t="s">
        <v>1086</v>
      </c>
      <c r="J5391" s="9">
        <v>41853</v>
      </c>
      <c r="K5391" s="9">
        <v>41857</v>
      </c>
      <c r="O5391" s="3" t="s">
        <v>4420</v>
      </c>
      <c r="P5391" s="3" t="s">
        <v>1086</v>
      </c>
      <c r="Q5391" s="3" t="s">
        <v>5768</v>
      </c>
      <c r="R5391" s="3" t="s">
        <v>5888</v>
      </c>
      <c r="S5391" s="3" t="s">
        <v>5889</v>
      </c>
      <c r="T5391" s="3" t="s">
        <v>5775</v>
      </c>
      <c r="X5391" s="3">
        <v>5389</v>
      </c>
      <c r="Y5391" s="3">
        <v>94109</v>
      </c>
    </row>
    <row r="5392" spans="2:25" x14ac:dyDescent="0.35">
      <c r="B5392" s="3">
        <v>5390</v>
      </c>
      <c r="C5392" s="3" t="s">
        <v>4421</v>
      </c>
      <c r="D5392" s="3" t="s">
        <v>2758</v>
      </c>
      <c r="H5392" s="3" t="s">
        <v>4421</v>
      </c>
      <c r="I5392" s="3" t="s">
        <v>2758</v>
      </c>
      <c r="J5392" s="9">
        <v>41762</v>
      </c>
      <c r="K5392" s="9">
        <v>41765</v>
      </c>
      <c r="O5392" s="3" t="s">
        <v>4421</v>
      </c>
      <c r="P5392" s="3" t="s">
        <v>2758</v>
      </c>
      <c r="Q5392" s="3" t="s">
        <v>5768</v>
      </c>
      <c r="R5392" s="3" t="s">
        <v>6817</v>
      </c>
      <c r="S5392" s="3" t="s">
        <v>6818</v>
      </c>
      <c r="T5392" s="3" t="s">
        <v>5771</v>
      </c>
      <c r="X5392" s="3">
        <v>5390</v>
      </c>
      <c r="Y5392" s="3">
        <v>90049</v>
      </c>
    </row>
    <row r="5393" spans="2:25" x14ac:dyDescent="0.35">
      <c r="B5393" s="3">
        <v>5391</v>
      </c>
      <c r="C5393" s="3" t="s">
        <v>4422</v>
      </c>
      <c r="D5393" s="3" t="s">
        <v>127</v>
      </c>
      <c r="H5393" s="3" t="s">
        <v>4422</v>
      </c>
      <c r="I5393" s="3" t="s">
        <v>127</v>
      </c>
      <c r="J5393" s="9">
        <v>41072</v>
      </c>
      <c r="K5393" s="9">
        <v>41076</v>
      </c>
      <c r="O5393" s="3" t="s">
        <v>4422</v>
      </c>
      <c r="P5393" s="3" t="s">
        <v>127</v>
      </c>
      <c r="Q5393" s="3" t="s">
        <v>5772</v>
      </c>
      <c r="R5393" s="3" t="s">
        <v>5932</v>
      </c>
      <c r="S5393" s="3" t="s">
        <v>5933</v>
      </c>
      <c r="T5393" s="3" t="s">
        <v>5775</v>
      </c>
      <c r="X5393" s="3">
        <v>5391</v>
      </c>
      <c r="Y5393" s="3">
        <v>33407</v>
      </c>
    </row>
    <row r="5394" spans="2:25" x14ac:dyDescent="0.35">
      <c r="B5394" s="3">
        <v>5392</v>
      </c>
      <c r="C5394" s="3" t="s">
        <v>4423</v>
      </c>
      <c r="D5394" s="3" t="s">
        <v>678</v>
      </c>
      <c r="H5394" s="3" t="s">
        <v>4423</v>
      </c>
      <c r="I5394" s="3" t="s">
        <v>678</v>
      </c>
      <c r="J5394" s="9">
        <v>40899</v>
      </c>
      <c r="K5394" s="9">
        <v>40906</v>
      </c>
      <c r="O5394" s="3" t="s">
        <v>4423</v>
      </c>
      <c r="P5394" s="3" t="s">
        <v>678</v>
      </c>
      <c r="Q5394" s="3" t="s">
        <v>5772</v>
      </c>
      <c r="R5394" s="3" t="s">
        <v>6463</v>
      </c>
      <c r="S5394" s="3" t="s">
        <v>6464</v>
      </c>
      <c r="T5394" s="3" t="s">
        <v>5775</v>
      </c>
      <c r="X5394" s="3">
        <v>5392</v>
      </c>
      <c r="Y5394" s="3">
        <v>60623</v>
      </c>
    </row>
    <row r="5395" spans="2:25" x14ac:dyDescent="0.35">
      <c r="B5395" s="3">
        <v>5393</v>
      </c>
      <c r="C5395" s="3" t="s">
        <v>4423</v>
      </c>
      <c r="D5395" s="3" t="s">
        <v>653</v>
      </c>
      <c r="H5395" s="3" t="s">
        <v>4423</v>
      </c>
      <c r="I5395" s="3" t="s">
        <v>653</v>
      </c>
      <c r="J5395" s="9">
        <v>40899</v>
      </c>
      <c r="K5395" s="9">
        <v>40906</v>
      </c>
      <c r="O5395" s="3" t="s">
        <v>4423</v>
      </c>
      <c r="P5395" s="3" t="s">
        <v>653</v>
      </c>
      <c r="Q5395" s="3" t="s">
        <v>5772</v>
      </c>
      <c r="R5395" s="3" t="s">
        <v>6463</v>
      </c>
      <c r="S5395" s="3" t="s">
        <v>6464</v>
      </c>
      <c r="T5395" s="3" t="s">
        <v>5775</v>
      </c>
      <c r="X5395" s="3">
        <v>5393</v>
      </c>
      <c r="Y5395" s="3">
        <v>60623</v>
      </c>
    </row>
    <row r="5396" spans="2:25" x14ac:dyDescent="0.35">
      <c r="B5396" s="3">
        <v>5394</v>
      </c>
      <c r="C5396" s="3" t="s">
        <v>4423</v>
      </c>
      <c r="D5396" s="3" t="s">
        <v>1740</v>
      </c>
      <c r="H5396" s="3" t="s">
        <v>4423</v>
      </c>
      <c r="I5396" s="3" t="s">
        <v>1740</v>
      </c>
      <c r="J5396" s="9">
        <v>40899</v>
      </c>
      <c r="K5396" s="9">
        <v>40906</v>
      </c>
      <c r="O5396" s="3" t="s">
        <v>4423</v>
      </c>
      <c r="P5396" s="3" t="s">
        <v>1740</v>
      </c>
      <c r="Q5396" s="3" t="s">
        <v>5772</v>
      </c>
      <c r="R5396" s="3" t="s">
        <v>6463</v>
      </c>
      <c r="S5396" s="3" t="s">
        <v>6464</v>
      </c>
      <c r="T5396" s="3" t="s">
        <v>5775</v>
      </c>
      <c r="X5396" s="3">
        <v>5394</v>
      </c>
      <c r="Y5396" s="3">
        <v>60623</v>
      </c>
    </row>
    <row r="5397" spans="2:25" x14ac:dyDescent="0.35">
      <c r="B5397" s="3">
        <v>5395</v>
      </c>
      <c r="C5397" s="3" t="s">
        <v>4424</v>
      </c>
      <c r="D5397" s="3" t="s">
        <v>1660</v>
      </c>
      <c r="H5397" s="3" t="s">
        <v>4424</v>
      </c>
      <c r="I5397" s="3" t="s">
        <v>1660</v>
      </c>
      <c r="J5397" s="9">
        <v>40893</v>
      </c>
      <c r="K5397" s="9">
        <v>40898</v>
      </c>
      <c r="O5397" s="3" t="s">
        <v>4424</v>
      </c>
      <c r="P5397" s="3" t="s">
        <v>1660</v>
      </c>
      <c r="Q5397" s="3" t="s">
        <v>5772</v>
      </c>
      <c r="R5397" s="3" t="s">
        <v>7305</v>
      </c>
      <c r="S5397" s="3" t="s">
        <v>7306</v>
      </c>
      <c r="T5397" s="3" t="s">
        <v>5771</v>
      </c>
      <c r="X5397" s="3">
        <v>5395</v>
      </c>
      <c r="Y5397" s="3">
        <v>95823</v>
      </c>
    </row>
    <row r="5398" spans="2:25" x14ac:dyDescent="0.35">
      <c r="B5398" s="3">
        <v>5396</v>
      </c>
      <c r="C5398" s="3" t="s">
        <v>4425</v>
      </c>
      <c r="D5398" s="3" t="s">
        <v>2601</v>
      </c>
      <c r="H5398" s="3" t="s">
        <v>4425</v>
      </c>
      <c r="I5398" s="3" t="s">
        <v>2601</v>
      </c>
      <c r="J5398" s="9">
        <v>41381</v>
      </c>
      <c r="K5398" s="9">
        <v>41383</v>
      </c>
      <c r="O5398" s="3" t="s">
        <v>4425</v>
      </c>
      <c r="P5398" s="3" t="s">
        <v>2601</v>
      </c>
      <c r="Q5398" s="3" t="s">
        <v>5768</v>
      </c>
      <c r="R5398" s="3" t="s">
        <v>6483</v>
      </c>
      <c r="S5398" s="3" t="s">
        <v>6484</v>
      </c>
      <c r="T5398" s="3" t="s">
        <v>5775</v>
      </c>
      <c r="X5398" s="3">
        <v>5396</v>
      </c>
      <c r="Y5398" s="3">
        <v>98115</v>
      </c>
    </row>
    <row r="5399" spans="2:25" x14ac:dyDescent="0.35">
      <c r="B5399" s="3">
        <v>5397</v>
      </c>
      <c r="C5399" s="3" t="s">
        <v>4426</v>
      </c>
      <c r="D5399" s="3" t="s">
        <v>1050</v>
      </c>
      <c r="H5399" s="3" t="s">
        <v>4426</v>
      </c>
      <c r="I5399" s="3" t="s">
        <v>1050</v>
      </c>
      <c r="J5399" s="9">
        <v>41050</v>
      </c>
      <c r="K5399" s="9">
        <v>41057</v>
      </c>
      <c r="O5399" s="3" t="s">
        <v>4426</v>
      </c>
      <c r="P5399" s="3" t="s">
        <v>1050</v>
      </c>
      <c r="Q5399" s="3" t="s">
        <v>5772</v>
      </c>
      <c r="R5399" s="3" t="s">
        <v>6485</v>
      </c>
      <c r="S5399" s="3" t="s">
        <v>6486</v>
      </c>
      <c r="T5399" s="3" t="s">
        <v>5771</v>
      </c>
      <c r="X5399" s="3">
        <v>5397</v>
      </c>
      <c r="Y5399" s="3">
        <v>19143</v>
      </c>
    </row>
    <row r="5400" spans="2:25" x14ac:dyDescent="0.35">
      <c r="B5400" s="3">
        <v>5398</v>
      </c>
      <c r="C5400" s="3" t="s">
        <v>4427</v>
      </c>
      <c r="D5400" s="3" t="s">
        <v>3440</v>
      </c>
      <c r="H5400" s="3" t="s">
        <v>4427</v>
      </c>
      <c r="I5400" s="3" t="s">
        <v>3440</v>
      </c>
      <c r="J5400" s="9">
        <v>41697</v>
      </c>
      <c r="K5400" s="9">
        <v>41701</v>
      </c>
      <c r="O5400" s="3" t="s">
        <v>4427</v>
      </c>
      <c r="P5400" s="3" t="s">
        <v>3440</v>
      </c>
      <c r="Q5400" s="3" t="s">
        <v>5772</v>
      </c>
      <c r="R5400" s="3" t="s">
        <v>5894</v>
      </c>
      <c r="S5400" s="3" t="s">
        <v>5895</v>
      </c>
      <c r="T5400" s="3" t="s">
        <v>5775</v>
      </c>
      <c r="X5400" s="3">
        <v>5398</v>
      </c>
      <c r="Y5400" s="3">
        <v>93101</v>
      </c>
    </row>
    <row r="5401" spans="2:25" x14ac:dyDescent="0.35">
      <c r="B5401" s="3">
        <v>5399</v>
      </c>
      <c r="C5401" s="3" t="s">
        <v>4428</v>
      </c>
      <c r="D5401" s="3" t="s">
        <v>787</v>
      </c>
      <c r="H5401" s="3" t="s">
        <v>4428</v>
      </c>
      <c r="I5401" s="3" t="s">
        <v>787</v>
      </c>
      <c r="J5401" s="9">
        <v>41734</v>
      </c>
      <c r="K5401" s="9">
        <v>41740</v>
      </c>
      <c r="O5401" s="3" t="s">
        <v>4428</v>
      </c>
      <c r="P5401" s="3" t="s">
        <v>787</v>
      </c>
      <c r="Q5401" s="3" t="s">
        <v>5772</v>
      </c>
      <c r="R5401" s="3" t="s">
        <v>6415</v>
      </c>
      <c r="S5401" s="3" t="s">
        <v>6416</v>
      </c>
      <c r="T5401" s="3" t="s">
        <v>5782</v>
      </c>
      <c r="X5401" s="3">
        <v>5399</v>
      </c>
      <c r="Y5401" s="3">
        <v>10011</v>
      </c>
    </row>
    <row r="5402" spans="2:25" x14ac:dyDescent="0.35">
      <c r="B5402" s="3">
        <v>5400</v>
      </c>
      <c r="C5402" s="3" t="s">
        <v>4429</v>
      </c>
      <c r="D5402" s="3" t="s">
        <v>2025</v>
      </c>
      <c r="H5402" s="3" t="s">
        <v>4429</v>
      </c>
      <c r="I5402" s="3" t="s">
        <v>2025</v>
      </c>
      <c r="J5402" s="9">
        <v>41243</v>
      </c>
      <c r="K5402" s="9">
        <v>41247</v>
      </c>
      <c r="O5402" s="3" t="s">
        <v>4429</v>
      </c>
      <c r="P5402" s="3" t="s">
        <v>2025</v>
      </c>
      <c r="Q5402" s="3" t="s">
        <v>5772</v>
      </c>
      <c r="R5402" s="3" t="s">
        <v>6699</v>
      </c>
      <c r="S5402" s="3" t="s">
        <v>6700</v>
      </c>
      <c r="T5402" s="3" t="s">
        <v>5775</v>
      </c>
      <c r="X5402" s="3">
        <v>5400</v>
      </c>
      <c r="Y5402" s="3">
        <v>10035</v>
      </c>
    </row>
    <row r="5403" spans="2:25" x14ac:dyDescent="0.35">
      <c r="B5403" s="3">
        <v>5401</v>
      </c>
      <c r="C5403" s="3" t="s">
        <v>4429</v>
      </c>
      <c r="D5403" s="3" t="s">
        <v>2761</v>
      </c>
      <c r="H5403" s="3" t="s">
        <v>4429</v>
      </c>
      <c r="I5403" s="3" t="s">
        <v>2761</v>
      </c>
      <c r="J5403" s="9">
        <v>41243</v>
      </c>
      <c r="K5403" s="9">
        <v>41247</v>
      </c>
      <c r="O5403" s="3" t="s">
        <v>4429</v>
      </c>
      <c r="P5403" s="3" t="s">
        <v>2761</v>
      </c>
      <c r="Q5403" s="3" t="s">
        <v>5772</v>
      </c>
      <c r="R5403" s="3" t="s">
        <v>6699</v>
      </c>
      <c r="S5403" s="3" t="s">
        <v>6700</v>
      </c>
      <c r="T5403" s="3" t="s">
        <v>5775</v>
      </c>
      <c r="X5403" s="3">
        <v>5401</v>
      </c>
      <c r="Y5403" s="3">
        <v>10035</v>
      </c>
    </row>
    <row r="5404" spans="2:25" x14ac:dyDescent="0.35">
      <c r="B5404" s="3">
        <v>5402</v>
      </c>
      <c r="C5404" s="3" t="s">
        <v>4430</v>
      </c>
      <c r="D5404" s="3" t="s">
        <v>4431</v>
      </c>
      <c r="H5404" s="3" t="s">
        <v>4430</v>
      </c>
      <c r="I5404" s="3" t="s">
        <v>4431</v>
      </c>
      <c r="J5404" s="9">
        <v>41484</v>
      </c>
      <c r="K5404" s="9">
        <v>41490</v>
      </c>
      <c r="O5404" s="3" t="s">
        <v>4430</v>
      </c>
      <c r="P5404" s="3" t="s">
        <v>4431</v>
      </c>
      <c r="Q5404" s="3" t="s">
        <v>5772</v>
      </c>
      <c r="R5404" s="3" t="s">
        <v>7129</v>
      </c>
      <c r="S5404" s="3" t="s">
        <v>7130</v>
      </c>
      <c r="T5404" s="3" t="s">
        <v>5775</v>
      </c>
      <c r="X5404" s="3">
        <v>5402</v>
      </c>
      <c r="Y5404" s="3">
        <v>90032</v>
      </c>
    </row>
    <row r="5405" spans="2:25" x14ac:dyDescent="0.35">
      <c r="B5405" s="3">
        <v>5403</v>
      </c>
      <c r="C5405" s="3" t="s">
        <v>4432</v>
      </c>
      <c r="D5405" s="3" t="s">
        <v>1889</v>
      </c>
      <c r="H5405" s="3" t="s">
        <v>4432</v>
      </c>
      <c r="I5405" s="3" t="s">
        <v>1889</v>
      </c>
      <c r="J5405" s="9">
        <v>41449</v>
      </c>
      <c r="K5405" s="9">
        <v>41451</v>
      </c>
      <c r="O5405" s="3" t="s">
        <v>4432</v>
      </c>
      <c r="P5405" s="3" t="s">
        <v>1889</v>
      </c>
      <c r="Q5405" s="3" t="s">
        <v>5768</v>
      </c>
      <c r="R5405" s="3" t="s">
        <v>5890</v>
      </c>
      <c r="S5405" s="3" t="s">
        <v>5891</v>
      </c>
      <c r="T5405" s="3" t="s">
        <v>5775</v>
      </c>
      <c r="X5405" s="3">
        <v>5403</v>
      </c>
      <c r="Y5405" s="3">
        <v>94109</v>
      </c>
    </row>
    <row r="5406" spans="2:25" x14ac:dyDescent="0.35">
      <c r="B5406" s="3">
        <v>5404</v>
      </c>
      <c r="C5406" s="3" t="s">
        <v>4432</v>
      </c>
      <c r="D5406" s="3" t="s">
        <v>4293</v>
      </c>
      <c r="H5406" s="3" t="s">
        <v>4432</v>
      </c>
      <c r="I5406" s="3" t="s">
        <v>4293</v>
      </c>
      <c r="J5406" s="9">
        <v>41449</v>
      </c>
      <c r="K5406" s="9">
        <v>41451</v>
      </c>
      <c r="O5406" s="3" t="s">
        <v>4432</v>
      </c>
      <c r="P5406" s="3" t="s">
        <v>4293</v>
      </c>
      <c r="Q5406" s="3" t="s">
        <v>5768</v>
      </c>
      <c r="R5406" s="3" t="s">
        <v>5890</v>
      </c>
      <c r="S5406" s="3" t="s">
        <v>5891</v>
      </c>
      <c r="T5406" s="3" t="s">
        <v>5775</v>
      </c>
      <c r="X5406" s="3">
        <v>5404</v>
      </c>
      <c r="Y5406" s="3">
        <v>94109</v>
      </c>
    </row>
    <row r="5407" spans="2:25" x14ac:dyDescent="0.35">
      <c r="B5407" s="3">
        <v>5405</v>
      </c>
      <c r="C5407" s="3" t="s">
        <v>4432</v>
      </c>
      <c r="D5407" s="3" t="s">
        <v>643</v>
      </c>
      <c r="H5407" s="3" t="s">
        <v>4432</v>
      </c>
      <c r="I5407" s="3" t="s">
        <v>643</v>
      </c>
      <c r="J5407" s="9">
        <v>41449</v>
      </c>
      <c r="K5407" s="9">
        <v>41451</v>
      </c>
      <c r="O5407" s="3" t="s">
        <v>4432</v>
      </c>
      <c r="P5407" s="3" t="s">
        <v>643</v>
      </c>
      <c r="Q5407" s="3" t="s">
        <v>5768</v>
      </c>
      <c r="R5407" s="3" t="s">
        <v>5890</v>
      </c>
      <c r="S5407" s="3" t="s">
        <v>5891</v>
      </c>
      <c r="T5407" s="3" t="s">
        <v>5775</v>
      </c>
      <c r="X5407" s="3">
        <v>5405</v>
      </c>
      <c r="Y5407" s="3">
        <v>94109</v>
      </c>
    </row>
    <row r="5408" spans="2:25" x14ac:dyDescent="0.35">
      <c r="B5408" s="3">
        <v>5406</v>
      </c>
      <c r="C5408" s="3" t="s">
        <v>4432</v>
      </c>
      <c r="D5408" s="3" t="s">
        <v>862</v>
      </c>
      <c r="H5408" s="3" t="s">
        <v>4432</v>
      </c>
      <c r="I5408" s="3" t="s">
        <v>862</v>
      </c>
      <c r="J5408" s="9">
        <v>41449</v>
      </c>
      <c r="K5408" s="9">
        <v>41451</v>
      </c>
      <c r="O5408" s="3" t="s">
        <v>4432</v>
      </c>
      <c r="P5408" s="3" t="s">
        <v>862</v>
      </c>
      <c r="Q5408" s="3" t="s">
        <v>5768</v>
      </c>
      <c r="R5408" s="3" t="s">
        <v>5890</v>
      </c>
      <c r="S5408" s="3" t="s">
        <v>5891</v>
      </c>
      <c r="T5408" s="3" t="s">
        <v>5775</v>
      </c>
      <c r="X5408" s="3">
        <v>5406</v>
      </c>
      <c r="Y5408" s="3">
        <v>94109</v>
      </c>
    </row>
    <row r="5409" spans="2:25" x14ac:dyDescent="0.35">
      <c r="B5409" s="3">
        <v>5407</v>
      </c>
      <c r="C5409" s="3" t="s">
        <v>4433</v>
      </c>
      <c r="D5409" s="3" t="s">
        <v>4434</v>
      </c>
      <c r="H5409" s="3" t="s">
        <v>4433</v>
      </c>
      <c r="I5409" s="3" t="s">
        <v>4434</v>
      </c>
      <c r="J5409" s="9">
        <v>40738</v>
      </c>
      <c r="K5409" s="9">
        <v>40742</v>
      </c>
      <c r="O5409" s="3" t="s">
        <v>4433</v>
      </c>
      <c r="P5409" s="3" t="s">
        <v>4434</v>
      </c>
      <c r="Q5409" s="3" t="s">
        <v>5772</v>
      </c>
      <c r="R5409" s="3" t="s">
        <v>6537</v>
      </c>
      <c r="S5409" s="3" t="s">
        <v>6538</v>
      </c>
      <c r="T5409" s="3" t="s">
        <v>5775</v>
      </c>
      <c r="X5409" s="3">
        <v>5407</v>
      </c>
      <c r="Y5409" s="3">
        <v>19140</v>
      </c>
    </row>
    <row r="5410" spans="2:25" x14ac:dyDescent="0.35">
      <c r="B5410" s="3">
        <v>5408</v>
      </c>
      <c r="C5410" s="3" t="s">
        <v>4433</v>
      </c>
      <c r="D5410" s="3" t="s">
        <v>4435</v>
      </c>
      <c r="H5410" s="3" t="s">
        <v>4433</v>
      </c>
      <c r="I5410" s="3" t="s">
        <v>4435</v>
      </c>
      <c r="J5410" s="9">
        <v>40738</v>
      </c>
      <c r="K5410" s="9">
        <v>40742</v>
      </c>
      <c r="O5410" s="3" t="s">
        <v>4433</v>
      </c>
      <c r="P5410" s="3" t="s">
        <v>4435</v>
      </c>
      <c r="Q5410" s="3" t="s">
        <v>5772</v>
      </c>
      <c r="R5410" s="3" t="s">
        <v>6537</v>
      </c>
      <c r="S5410" s="3" t="s">
        <v>6538</v>
      </c>
      <c r="T5410" s="3" t="s">
        <v>5775</v>
      </c>
      <c r="X5410" s="3">
        <v>5408</v>
      </c>
      <c r="Y5410" s="3">
        <v>19140</v>
      </c>
    </row>
    <row r="5411" spans="2:25" x14ac:dyDescent="0.35">
      <c r="B5411" s="3">
        <v>5409</v>
      </c>
      <c r="C5411" s="3" t="s">
        <v>4433</v>
      </c>
      <c r="D5411" s="3" t="s">
        <v>4379</v>
      </c>
      <c r="H5411" s="3" t="s">
        <v>4433</v>
      </c>
      <c r="I5411" s="3" t="s">
        <v>4379</v>
      </c>
      <c r="J5411" s="9">
        <v>40738</v>
      </c>
      <c r="K5411" s="9">
        <v>40742</v>
      </c>
      <c r="O5411" s="3" t="s">
        <v>4433</v>
      </c>
      <c r="P5411" s="3" t="s">
        <v>4379</v>
      </c>
      <c r="Q5411" s="3" t="s">
        <v>5772</v>
      </c>
      <c r="R5411" s="3" t="s">
        <v>6537</v>
      </c>
      <c r="S5411" s="3" t="s">
        <v>6538</v>
      </c>
      <c r="T5411" s="3" t="s">
        <v>5775</v>
      </c>
      <c r="X5411" s="3">
        <v>5409</v>
      </c>
      <c r="Y5411" s="3">
        <v>19140</v>
      </c>
    </row>
    <row r="5412" spans="2:25" x14ac:dyDescent="0.35">
      <c r="B5412" s="3">
        <v>5410</v>
      </c>
      <c r="C5412" s="3" t="s">
        <v>4433</v>
      </c>
      <c r="D5412" s="3" t="s">
        <v>1881</v>
      </c>
      <c r="H5412" s="3" t="s">
        <v>4433</v>
      </c>
      <c r="I5412" s="3" t="s">
        <v>1881</v>
      </c>
      <c r="J5412" s="9">
        <v>40738</v>
      </c>
      <c r="K5412" s="9">
        <v>40742</v>
      </c>
      <c r="O5412" s="3" t="s">
        <v>4433</v>
      </c>
      <c r="P5412" s="3" t="s">
        <v>1881</v>
      </c>
      <c r="Q5412" s="3" t="s">
        <v>5772</v>
      </c>
      <c r="R5412" s="3" t="s">
        <v>6537</v>
      </c>
      <c r="S5412" s="3" t="s">
        <v>6538</v>
      </c>
      <c r="T5412" s="3" t="s">
        <v>5775</v>
      </c>
      <c r="X5412" s="3">
        <v>5410</v>
      </c>
      <c r="Y5412" s="3">
        <v>19140</v>
      </c>
    </row>
    <row r="5413" spans="2:25" x14ac:dyDescent="0.35">
      <c r="B5413" s="3">
        <v>5411</v>
      </c>
      <c r="C5413" s="3" t="s">
        <v>4436</v>
      </c>
      <c r="D5413" s="3" t="s">
        <v>123</v>
      </c>
      <c r="H5413" s="3" t="s">
        <v>4436</v>
      </c>
      <c r="I5413" s="3" t="s">
        <v>123</v>
      </c>
      <c r="J5413" s="9">
        <v>41974</v>
      </c>
      <c r="K5413" s="9">
        <v>41977</v>
      </c>
      <c r="O5413" s="3" t="s">
        <v>4436</v>
      </c>
      <c r="P5413" s="3" t="s">
        <v>123</v>
      </c>
      <c r="Q5413" s="3" t="s">
        <v>5768</v>
      </c>
      <c r="R5413" s="3" t="s">
        <v>7173</v>
      </c>
      <c r="S5413" s="3" t="s">
        <v>7174</v>
      </c>
      <c r="T5413" s="3" t="s">
        <v>5771</v>
      </c>
      <c r="X5413" s="3">
        <v>5411</v>
      </c>
      <c r="Y5413" s="3">
        <v>79907</v>
      </c>
    </row>
    <row r="5414" spans="2:25" x14ac:dyDescent="0.35">
      <c r="B5414" s="3">
        <v>5412</v>
      </c>
      <c r="C5414" s="3" t="s">
        <v>4437</v>
      </c>
      <c r="D5414" s="3" t="s">
        <v>4438</v>
      </c>
      <c r="H5414" s="3" t="s">
        <v>4437</v>
      </c>
      <c r="I5414" s="3" t="s">
        <v>4438</v>
      </c>
      <c r="J5414" s="9">
        <v>41520</v>
      </c>
      <c r="K5414" s="9">
        <v>41522</v>
      </c>
      <c r="O5414" s="3" t="s">
        <v>4437</v>
      </c>
      <c r="P5414" s="3" t="s">
        <v>4438</v>
      </c>
      <c r="Q5414" s="3" t="s">
        <v>5801</v>
      </c>
      <c r="R5414" s="3" t="s">
        <v>6903</v>
      </c>
      <c r="S5414" s="3" t="s">
        <v>6904</v>
      </c>
      <c r="T5414" s="3" t="s">
        <v>5782</v>
      </c>
      <c r="X5414" s="3">
        <v>5412</v>
      </c>
      <c r="Y5414" s="3">
        <v>60653</v>
      </c>
    </row>
    <row r="5415" spans="2:25" x14ac:dyDescent="0.35">
      <c r="B5415" s="3">
        <v>5413</v>
      </c>
      <c r="C5415" s="3" t="s">
        <v>4439</v>
      </c>
      <c r="D5415" s="3" t="s">
        <v>3964</v>
      </c>
      <c r="H5415" s="3" t="s">
        <v>4439</v>
      </c>
      <c r="I5415" s="3" t="s">
        <v>3964</v>
      </c>
      <c r="J5415" s="9">
        <v>40709</v>
      </c>
      <c r="K5415" s="9">
        <v>40709</v>
      </c>
      <c r="O5415" s="3" t="s">
        <v>4439</v>
      </c>
      <c r="P5415" s="3" t="s">
        <v>3964</v>
      </c>
      <c r="Q5415" s="3" t="s">
        <v>6020</v>
      </c>
      <c r="R5415" s="3" t="s">
        <v>6655</v>
      </c>
      <c r="S5415" s="3" t="s">
        <v>6656</v>
      </c>
      <c r="T5415" s="3" t="s">
        <v>5775</v>
      </c>
      <c r="X5415" s="3">
        <v>5413</v>
      </c>
      <c r="Y5415" s="3">
        <v>79907</v>
      </c>
    </row>
    <row r="5416" spans="2:25" x14ac:dyDescent="0.35">
      <c r="B5416" s="3">
        <v>5414</v>
      </c>
      <c r="C5416" s="3" t="s">
        <v>4440</v>
      </c>
      <c r="D5416" s="3" t="s">
        <v>4441</v>
      </c>
      <c r="H5416" s="3" t="s">
        <v>4440</v>
      </c>
      <c r="I5416" s="3" t="s">
        <v>4441</v>
      </c>
      <c r="J5416" s="9">
        <v>41584</v>
      </c>
      <c r="K5416" s="9">
        <v>41588</v>
      </c>
      <c r="O5416" s="3" t="s">
        <v>4440</v>
      </c>
      <c r="P5416" s="3" t="s">
        <v>4441</v>
      </c>
      <c r="Q5416" s="3" t="s">
        <v>5772</v>
      </c>
      <c r="R5416" s="3" t="s">
        <v>6463</v>
      </c>
      <c r="S5416" s="3" t="s">
        <v>6464</v>
      </c>
      <c r="T5416" s="3" t="s">
        <v>5775</v>
      </c>
      <c r="X5416" s="3">
        <v>5414</v>
      </c>
      <c r="Y5416" s="3">
        <v>98105</v>
      </c>
    </row>
    <row r="5417" spans="2:25" x14ac:dyDescent="0.35">
      <c r="B5417" s="3">
        <v>5415</v>
      </c>
      <c r="C5417" s="3" t="s">
        <v>4442</v>
      </c>
      <c r="D5417" s="3" t="s">
        <v>841</v>
      </c>
      <c r="H5417" s="3" t="s">
        <v>4442</v>
      </c>
      <c r="I5417" s="3" t="s">
        <v>841</v>
      </c>
      <c r="J5417" s="9">
        <v>41817</v>
      </c>
      <c r="K5417" s="9">
        <v>41821</v>
      </c>
      <c r="O5417" s="3" t="s">
        <v>4442</v>
      </c>
      <c r="P5417" s="3" t="s">
        <v>841</v>
      </c>
      <c r="Q5417" s="3" t="s">
        <v>5772</v>
      </c>
      <c r="R5417" s="3" t="s">
        <v>6827</v>
      </c>
      <c r="S5417" s="3" t="s">
        <v>6828</v>
      </c>
      <c r="T5417" s="3" t="s">
        <v>5771</v>
      </c>
      <c r="X5417" s="3">
        <v>5415</v>
      </c>
      <c r="Y5417" s="3">
        <v>10009</v>
      </c>
    </row>
    <row r="5418" spans="2:25" x14ac:dyDescent="0.35">
      <c r="B5418" s="3">
        <v>5416</v>
      </c>
      <c r="C5418" s="3" t="s">
        <v>4442</v>
      </c>
      <c r="D5418" s="3" t="s">
        <v>851</v>
      </c>
      <c r="H5418" s="3" t="s">
        <v>4442</v>
      </c>
      <c r="I5418" s="3" t="s">
        <v>851</v>
      </c>
      <c r="J5418" s="9">
        <v>41817</v>
      </c>
      <c r="K5418" s="9">
        <v>41821</v>
      </c>
      <c r="O5418" s="3" t="s">
        <v>4442</v>
      </c>
      <c r="P5418" s="3" t="s">
        <v>851</v>
      </c>
      <c r="Q5418" s="3" t="s">
        <v>5772</v>
      </c>
      <c r="R5418" s="3" t="s">
        <v>6827</v>
      </c>
      <c r="S5418" s="3" t="s">
        <v>6828</v>
      </c>
      <c r="T5418" s="3" t="s">
        <v>5771</v>
      </c>
      <c r="X5418" s="3">
        <v>5416</v>
      </c>
      <c r="Y5418" s="3">
        <v>10009</v>
      </c>
    </row>
    <row r="5419" spans="2:25" x14ac:dyDescent="0.35">
      <c r="B5419" s="3">
        <v>5417</v>
      </c>
      <c r="C5419" s="3" t="s">
        <v>4442</v>
      </c>
      <c r="D5419" s="3" t="s">
        <v>636</v>
      </c>
      <c r="H5419" s="3" t="s">
        <v>4442</v>
      </c>
      <c r="I5419" s="3" t="s">
        <v>636</v>
      </c>
      <c r="J5419" s="9">
        <v>41817</v>
      </c>
      <c r="K5419" s="9">
        <v>41821</v>
      </c>
      <c r="O5419" s="3" t="s">
        <v>4442</v>
      </c>
      <c r="P5419" s="3" t="s">
        <v>636</v>
      </c>
      <c r="Q5419" s="3" t="s">
        <v>5772</v>
      </c>
      <c r="R5419" s="3" t="s">
        <v>6827</v>
      </c>
      <c r="S5419" s="3" t="s">
        <v>6828</v>
      </c>
      <c r="T5419" s="3" t="s">
        <v>5771</v>
      </c>
      <c r="X5419" s="3">
        <v>5417</v>
      </c>
      <c r="Y5419" s="3">
        <v>10009</v>
      </c>
    </row>
    <row r="5420" spans="2:25" x14ac:dyDescent="0.35">
      <c r="B5420" s="3">
        <v>5418</v>
      </c>
      <c r="C5420" s="3" t="s">
        <v>4442</v>
      </c>
      <c r="D5420" s="3" t="s">
        <v>1965</v>
      </c>
      <c r="H5420" s="3" t="s">
        <v>4442</v>
      </c>
      <c r="I5420" s="3" t="s">
        <v>1965</v>
      </c>
      <c r="J5420" s="9">
        <v>41817</v>
      </c>
      <c r="K5420" s="9">
        <v>41821</v>
      </c>
      <c r="O5420" s="3" t="s">
        <v>4442</v>
      </c>
      <c r="P5420" s="3" t="s">
        <v>1965</v>
      </c>
      <c r="Q5420" s="3" t="s">
        <v>5772</v>
      </c>
      <c r="R5420" s="3" t="s">
        <v>6827</v>
      </c>
      <c r="S5420" s="3" t="s">
        <v>6828</v>
      </c>
      <c r="T5420" s="3" t="s">
        <v>5771</v>
      </c>
      <c r="X5420" s="3">
        <v>5418</v>
      </c>
      <c r="Y5420" s="3">
        <v>10009</v>
      </c>
    </row>
    <row r="5421" spans="2:25" x14ac:dyDescent="0.35">
      <c r="B5421" s="3">
        <v>5419</v>
      </c>
      <c r="C5421" s="3" t="s">
        <v>4443</v>
      </c>
      <c r="D5421" s="3" t="s">
        <v>4444</v>
      </c>
      <c r="H5421" s="3" t="s">
        <v>4443</v>
      </c>
      <c r="I5421" s="3" t="s">
        <v>4444</v>
      </c>
      <c r="J5421" s="9">
        <v>41115</v>
      </c>
      <c r="K5421" s="9">
        <v>41120</v>
      </c>
      <c r="O5421" s="3" t="s">
        <v>4443</v>
      </c>
      <c r="P5421" s="3" t="s">
        <v>4444</v>
      </c>
      <c r="Q5421" s="3" t="s">
        <v>5772</v>
      </c>
      <c r="R5421" s="3" t="s">
        <v>7059</v>
      </c>
      <c r="S5421" s="3" t="s">
        <v>7060</v>
      </c>
      <c r="T5421" s="3" t="s">
        <v>5775</v>
      </c>
      <c r="X5421" s="3">
        <v>5419</v>
      </c>
      <c r="Y5421" s="3">
        <v>90032</v>
      </c>
    </row>
    <row r="5422" spans="2:25" x14ac:dyDescent="0.35">
      <c r="B5422" s="3">
        <v>5420</v>
      </c>
      <c r="C5422" s="3" t="s">
        <v>4445</v>
      </c>
      <c r="D5422" s="3" t="s">
        <v>1821</v>
      </c>
      <c r="H5422" s="3" t="s">
        <v>4445</v>
      </c>
      <c r="I5422" s="3" t="s">
        <v>1821</v>
      </c>
      <c r="J5422" s="9">
        <v>41548</v>
      </c>
      <c r="K5422" s="9">
        <v>41552</v>
      </c>
      <c r="O5422" s="3" t="s">
        <v>4445</v>
      </c>
      <c r="P5422" s="3" t="s">
        <v>1821</v>
      </c>
      <c r="Q5422" s="3" t="s">
        <v>5772</v>
      </c>
      <c r="R5422" s="3" t="s">
        <v>6459</v>
      </c>
      <c r="S5422" s="3" t="s">
        <v>6460</v>
      </c>
      <c r="T5422" s="3" t="s">
        <v>5775</v>
      </c>
      <c r="X5422" s="3">
        <v>5420</v>
      </c>
      <c r="Y5422" s="3">
        <v>10011</v>
      </c>
    </row>
    <row r="5423" spans="2:25" x14ac:dyDescent="0.35">
      <c r="B5423" s="3">
        <v>5421</v>
      </c>
      <c r="C5423" s="3" t="s">
        <v>4446</v>
      </c>
      <c r="D5423" s="3" t="s">
        <v>1646</v>
      </c>
      <c r="H5423" s="3" t="s">
        <v>4446</v>
      </c>
      <c r="I5423" s="3" t="s">
        <v>1646</v>
      </c>
      <c r="J5423" s="9">
        <v>41963</v>
      </c>
      <c r="K5423" s="9">
        <v>41963</v>
      </c>
      <c r="O5423" s="3" t="s">
        <v>4446</v>
      </c>
      <c r="P5423" s="3" t="s">
        <v>1646</v>
      </c>
      <c r="Q5423" s="3" t="s">
        <v>6020</v>
      </c>
      <c r="R5423" s="3" t="s">
        <v>6435</v>
      </c>
      <c r="S5423" s="3" t="s">
        <v>6436</v>
      </c>
      <c r="T5423" s="3" t="s">
        <v>5782</v>
      </c>
      <c r="X5423" s="3">
        <v>5421</v>
      </c>
      <c r="Y5423" s="3">
        <v>10011</v>
      </c>
    </row>
    <row r="5424" spans="2:25" x14ac:dyDescent="0.35">
      <c r="B5424" s="3">
        <v>5422</v>
      </c>
      <c r="C5424" s="3" t="s">
        <v>4446</v>
      </c>
      <c r="D5424" s="3" t="s">
        <v>3007</v>
      </c>
      <c r="H5424" s="3" t="s">
        <v>4446</v>
      </c>
      <c r="I5424" s="3" t="s">
        <v>3007</v>
      </c>
      <c r="J5424" s="9">
        <v>41963</v>
      </c>
      <c r="K5424" s="9">
        <v>41963</v>
      </c>
      <c r="O5424" s="3" t="s">
        <v>4446</v>
      </c>
      <c r="P5424" s="3" t="s">
        <v>3007</v>
      </c>
      <c r="Q5424" s="3" t="s">
        <v>6020</v>
      </c>
      <c r="R5424" s="3" t="s">
        <v>6435</v>
      </c>
      <c r="S5424" s="3" t="s">
        <v>6436</v>
      </c>
      <c r="T5424" s="3" t="s">
        <v>5782</v>
      </c>
      <c r="X5424" s="3">
        <v>5422</v>
      </c>
      <c r="Y5424" s="3">
        <v>10011</v>
      </c>
    </row>
    <row r="5425" spans="2:25" x14ac:dyDescent="0.35">
      <c r="B5425" s="3">
        <v>5423</v>
      </c>
      <c r="C5425" s="3" t="s">
        <v>4447</v>
      </c>
      <c r="D5425" s="3" t="s">
        <v>4448</v>
      </c>
      <c r="H5425" s="3" t="s">
        <v>4447</v>
      </c>
      <c r="I5425" s="3" t="s">
        <v>4448</v>
      </c>
      <c r="J5425" s="9">
        <v>41233</v>
      </c>
      <c r="K5425" s="9">
        <v>41237</v>
      </c>
      <c r="O5425" s="3" t="s">
        <v>4447</v>
      </c>
      <c r="P5425" s="3" t="s">
        <v>4448</v>
      </c>
      <c r="Q5425" s="3" t="s">
        <v>5772</v>
      </c>
      <c r="R5425" s="3" t="s">
        <v>5994</v>
      </c>
      <c r="S5425" s="3" t="s">
        <v>5995</v>
      </c>
      <c r="T5425" s="3" t="s">
        <v>5771</v>
      </c>
      <c r="X5425" s="3">
        <v>5423</v>
      </c>
      <c r="Y5425" s="3">
        <v>75217</v>
      </c>
    </row>
    <row r="5426" spans="2:25" x14ac:dyDescent="0.35">
      <c r="B5426" s="3">
        <v>5424</v>
      </c>
      <c r="C5426" s="3" t="s">
        <v>4449</v>
      </c>
      <c r="D5426" s="3" t="s">
        <v>1764</v>
      </c>
      <c r="H5426" s="3" t="s">
        <v>4449</v>
      </c>
      <c r="I5426" s="3" t="s">
        <v>1764</v>
      </c>
      <c r="J5426" s="9">
        <v>41184</v>
      </c>
      <c r="K5426" s="9">
        <v>41185</v>
      </c>
      <c r="O5426" s="3" t="s">
        <v>4449</v>
      </c>
      <c r="P5426" s="3" t="s">
        <v>1764</v>
      </c>
      <c r="Q5426" s="3" t="s">
        <v>5801</v>
      </c>
      <c r="R5426" s="3" t="s">
        <v>5826</v>
      </c>
      <c r="S5426" s="3" t="s">
        <v>5827</v>
      </c>
      <c r="T5426" s="3" t="s">
        <v>5775</v>
      </c>
      <c r="X5426" s="3">
        <v>5424</v>
      </c>
      <c r="Y5426" s="3">
        <v>90008</v>
      </c>
    </row>
    <row r="5427" spans="2:25" x14ac:dyDescent="0.35">
      <c r="B5427" s="3">
        <v>5425</v>
      </c>
      <c r="C5427" s="3" t="s">
        <v>4449</v>
      </c>
      <c r="D5427" s="3" t="s">
        <v>2932</v>
      </c>
      <c r="H5427" s="3" t="s">
        <v>4449</v>
      </c>
      <c r="I5427" s="3" t="s">
        <v>2932</v>
      </c>
      <c r="J5427" s="9">
        <v>41184</v>
      </c>
      <c r="K5427" s="9">
        <v>41185</v>
      </c>
      <c r="O5427" s="3" t="s">
        <v>4449</v>
      </c>
      <c r="P5427" s="3" t="s">
        <v>2932</v>
      </c>
      <c r="Q5427" s="3" t="s">
        <v>5801</v>
      </c>
      <c r="R5427" s="3" t="s">
        <v>5826</v>
      </c>
      <c r="S5427" s="3" t="s">
        <v>5827</v>
      </c>
      <c r="T5427" s="3" t="s">
        <v>5775</v>
      </c>
      <c r="X5427" s="3">
        <v>5425</v>
      </c>
      <c r="Y5427" s="3">
        <v>90008</v>
      </c>
    </row>
    <row r="5428" spans="2:25" x14ac:dyDescent="0.35">
      <c r="B5428" s="3">
        <v>5426</v>
      </c>
      <c r="C5428" s="3" t="s">
        <v>4449</v>
      </c>
      <c r="D5428" s="3" t="s">
        <v>2194</v>
      </c>
      <c r="H5428" s="3" t="s">
        <v>4449</v>
      </c>
      <c r="I5428" s="3" t="s">
        <v>2194</v>
      </c>
      <c r="J5428" s="9">
        <v>41184</v>
      </c>
      <c r="K5428" s="9">
        <v>41185</v>
      </c>
      <c r="O5428" s="3" t="s">
        <v>4449</v>
      </c>
      <c r="P5428" s="3" t="s">
        <v>2194</v>
      </c>
      <c r="Q5428" s="3" t="s">
        <v>5801</v>
      </c>
      <c r="R5428" s="3" t="s">
        <v>5826</v>
      </c>
      <c r="S5428" s="3" t="s">
        <v>5827</v>
      </c>
      <c r="T5428" s="3" t="s">
        <v>5775</v>
      </c>
      <c r="X5428" s="3">
        <v>5426</v>
      </c>
      <c r="Y5428" s="3">
        <v>90008</v>
      </c>
    </row>
    <row r="5429" spans="2:25" x14ac:dyDescent="0.35">
      <c r="B5429" s="3">
        <v>5427</v>
      </c>
      <c r="C5429" s="3" t="s">
        <v>4450</v>
      </c>
      <c r="D5429" s="3" t="s">
        <v>3186</v>
      </c>
      <c r="H5429" s="3" t="s">
        <v>4450</v>
      </c>
      <c r="I5429" s="3" t="s">
        <v>3186</v>
      </c>
      <c r="J5429" s="9">
        <v>41024</v>
      </c>
      <c r="K5429" s="9">
        <v>41031</v>
      </c>
      <c r="O5429" s="3" t="s">
        <v>4450</v>
      </c>
      <c r="P5429" s="3" t="s">
        <v>3186</v>
      </c>
      <c r="Q5429" s="3" t="s">
        <v>5772</v>
      </c>
      <c r="R5429" s="3" t="s">
        <v>6303</v>
      </c>
      <c r="S5429" s="3" t="s">
        <v>6304</v>
      </c>
      <c r="T5429" s="3" t="s">
        <v>5771</v>
      </c>
      <c r="X5429" s="3">
        <v>5427</v>
      </c>
      <c r="Y5429" s="3">
        <v>90004</v>
      </c>
    </row>
    <row r="5430" spans="2:25" x14ac:dyDescent="0.35">
      <c r="B5430" s="3">
        <v>5428</v>
      </c>
      <c r="C5430" s="3" t="s">
        <v>4451</v>
      </c>
      <c r="D5430" s="3" t="s">
        <v>195</v>
      </c>
      <c r="H5430" s="3" t="s">
        <v>4451</v>
      </c>
      <c r="I5430" s="3" t="s">
        <v>195</v>
      </c>
      <c r="J5430" s="9">
        <v>41179</v>
      </c>
      <c r="K5430" s="9">
        <v>41181</v>
      </c>
      <c r="O5430" s="3" t="s">
        <v>4451</v>
      </c>
      <c r="P5430" s="3" t="s">
        <v>195</v>
      </c>
      <c r="Q5430" s="3" t="s">
        <v>5768</v>
      </c>
      <c r="R5430" s="3" t="s">
        <v>6747</v>
      </c>
      <c r="S5430" s="3" t="s">
        <v>6748</v>
      </c>
      <c r="T5430" s="3" t="s">
        <v>5782</v>
      </c>
      <c r="X5430" s="3">
        <v>5428</v>
      </c>
      <c r="Y5430" s="3">
        <v>94110</v>
      </c>
    </row>
    <row r="5431" spans="2:25" x14ac:dyDescent="0.35">
      <c r="B5431" s="3">
        <v>5429</v>
      </c>
      <c r="C5431" s="3" t="s">
        <v>4451</v>
      </c>
      <c r="D5431" s="3" t="s">
        <v>702</v>
      </c>
      <c r="H5431" s="3" t="s">
        <v>4451</v>
      </c>
      <c r="I5431" s="3" t="s">
        <v>702</v>
      </c>
      <c r="J5431" s="9">
        <v>41179</v>
      </c>
      <c r="K5431" s="9">
        <v>41181</v>
      </c>
      <c r="O5431" s="3" t="s">
        <v>4451</v>
      </c>
      <c r="P5431" s="3" t="s">
        <v>702</v>
      </c>
      <c r="Q5431" s="3" t="s">
        <v>5768</v>
      </c>
      <c r="R5431" s="3" t="s">
        <v>6747</v>
      </c>
      <c r="S5431" s="3" t="s">
        <v>6748</v>
      </c>
      <c r="T5431" s="3" t="s">
        <v>5782</v>
      </c>
      <c r="X5431" s="3">
        <v>5429</v>
      </c>
      <c r="Y5431" s="3">
        <v>94110</v>
      </c>
    </row>
    <row r="5432" spans="2:25" x14ac:dyDescent="0.35">
      <c r="B5432" s="3">
        <v>5430</v>
      </c>
      <c r="C5432" s="3" t="s">
        <v>4451</v>
      </c>
      <c r="D5432" s="3" t="s">
        <v>597</v>
      </c>
      <c r="H5432" s="3" t="s">
        <v>4451</v>
      </c>
      <c r="I5432" s="3" t="s">
        <v>597</v>
      </c>
      <c r="J5432" s="9">
        <v>41179</v>
      </c>
      <c r="K5432" s="9">
        <v>41181</v>
      </c>
      <c r="O5432" s="3" t="s">
        <v>4451</v>
      </c>
      <c r="P5432" s="3" t="s">
        <v>597</v>
      </c>
      <c r="Q5432" s="3" t="s">
        <v>5768</v>
      </c>
      <c r="R5432" s="3" t="s">
        <v>6747</v>
      </c>
      <c r="S5432" s="3" t="s">
        <v>6748</v>
      </c>
      <c r="T5432" s="3" t="s">
        <v>5782</v>
      </c>
      <c r="X5432" s="3">
        <v>5430</v>
      </c>
      <c r="Y5432" s="3">
        <v>94110</v>
      </c>
    </row>
    <row r="5433" spans="2:25" x14ac:dyDescent="0.35">
      <c r="B5433" s="3">
        <v>5431</v>
      </c>
      <c r="C5433" s="3" t="s">
        <v>4452</v>
      </c>
      <c r="D5433" s="3" t="s">
        <v>1439</v>
      </c>
      <c r="H5433" s="3" t="s">
        <v>4452</v>
      </c>
      <c r="I5433" s="3" t="s">
        <v>1439</v>
      </c>
      <c r="J5433" s="9">
        <v>41954</v>
      </c>
      <c r="K5433" s="9">
        <v>41954</v>
      </c>
      <c r="O5433" s="3" t="s">
        <v>4452</v>
      </c>
      <c r="P5433" s="3" t="s">
        <v>1439</v>
      </c>
      <c r="Q5433" s="3" t="s">
        <v>6020</v>
      </c>
      <c r="R5433" s="3" t="s">
        <v>7281</v>
      </c>
      <c r="S5433" s="3" t="s">
        <v>7282</v>
      </c>
      <c r="T5433" s="3" t="s">
        <v>5782</v>
      </c>
      <c r="X5433" s="3">
        <v>5431</v>
      </c>
      <c r="Y5433" s="3">
        <v>92503</v>
      </c>
    </row>
    <row r="5434" spans="2:25" x14ac:dyDescent="0.35">
      <c r="B5434" s="3">
        <v>5432</v>
      </c>
      <c r="C5434" s="3" t="s">
        <v>4453</v>
      </c>
      <c r="D5434" s="3" t="s">
        <v>1219</v>
      </c>
      <c r="H5434" s="3" t="s">
        <v>4453</v>
      </c>
      <c r="I5434" s="3" t="s">
        <v>1219</v>
      </c>
      <c r="J5434" s="9">
        <v>41198</v>
      </c>
      <c r="K5434" s="9">
        <v>41202</v>
      </c>
      <c r="O5434" s="3" t="s">
        <v>4453</v>
      </c>
      <c r="P5434" s="3" t="s">
        <v>1219</v>
      </c>
      <c r="Q5434" s="3" t="s">
        <v>5768</v>
      </c>
      <c r="R5434" s="3" t="s">
        <v>6229</v>
      </c>
      <c r="S5434" s="3" t="s">
        <v>6230</v>
      </c>
      <c r="T5434" s="3" t="s">
        <v>5771</v>
      </c>
      <c r="X5434" s="3">
        <v>5432</v>
      </c>
      <c r="Y5434" s="3">
        <v>10011</v>
      </c>
    </row>
    <row r="5435" spans="2:25" x14ac:dyDescent="0.35">
      <c r="B5435" s="3">
        <v>5433</v>
      </c>
      <c r="C5435" s="3" t="s">
        <v>4454</v>
      </c>
      <c r="D5435" s="3" t="s">
        <v>652</v>
      </c>
      <c r="H5435" s="3" t="s">
        <v>4454</v>
      </c>
      <c r="I5435" s="3" t="s">
        <v>652</v>
      </c>
      <c r="J5435" s="9">
        <v>41284</v>
      </c>
      <c r="K5435" s="9">
        <v>41287</v>
      </c>
      <c r="O5435" s="3" t="s">
        <v>4454</v>
      </c>
      <c r="P5435" s="3" t="s">
        <v>652</v>
      </c>
      <c r="Q5435" s="3" t="s">
        <v>5768</v>
      </c>
      <c r="R5435" s="3" t="s">
        <v>6979</v>
      </c>
      <c r="S5435" s="3" t="s">
        <v>6980</v>
      </c>
      <c r="T5435" s="3" t="s">
        <v>5775</v>
      </c>
      <c r="X5435" s="3">
        <v>5433</v>
      </c>
      <c r="Y5435" s="3">
        <v>98632</v>
      </c>
    </row>
    <row r="5436" spans="2:25" x14ac:dyDescent="0.35">
      <c r="B5436" s="3">
        <v>5434</v>
      </c>
      <c r="C5436" s="3" t="s">
        <v>4455</v>
      </c>
      <c r="D5436" s="3" t="s">
        <v>3696</v>
      </c>
      <c r="H5436" s="3" t="s">
        <v>4455</v>
      </c>
      <c r="I5436" s="3" t="s">
        <v>3696</v>
      </c>
      <c r="J5436" s="9">
        <v>41902</v>
      </c>
      <c r="K5436" s="9">
        <v>41908</v>
      </c>
      <c r="O5436" s="3" t="s">
        <v>4455</v>
      </c>
      <c r="P5436" s="3" t="s">
        <v>3696</v>
      </c>
      <c r="Q5436" s="3" t="s">
        <v>5772</v>
      </c>
      <c r="R5436" s="3" t="s">
        <v>6525</v>
      </c>
      <c r="S5436" s="3" t="s">
        <v>6526</v>
      </c>
      <c r="T5436" s="3" t="s">
        <v>5775</v>
      </c>
      <c r="X5436" s="3">
        <v>5434</v>
      </c>
      <c r="Y5436" s="3">
        <v>85023</v>
      </c>
    </row>
    <row r="5437" spans="2:25" x14ac:dyDescent="0.35">
      <c r="B5437" s="3">
        <v>5435</v>
      </c>
      <c r="C5437" s="3" t="s">
        <v>4455</v>
      </c>
      <c r="D5437" s="3" t="s">
        <v>230</v>
      </c>
      <c r="H5437" s="3" t="s">
        <v>4455</v>
      </c>
      <c r="I5437" s="3" t="s">
        <v>230</v>
      </c>
      <c r="J5437" s="9">
        <v>41902</v>
      </c>
      <c r="K5437" s="9">
        <v>41908</v>
      </c>
      <c r="O5437" s="3" t="s">
        <v>4455</v>
      </c>
      <c r="P5437" s="3" t="s">
        <v>230</v>
      </c>
      <c r="Q5437" s="3" t="s">
        <v>5772</v>
      </c>
      <c r="R5437" s="3" t="s">
        <v>6525</v>
      </c>
      <c r="S5437" s="3" t="s">
        <v>6526</v>
      </c>
      <c r="T5437" s="3" t="s">
        <v>5775</v>
      </c>
      <c r="X5437" s="3">
        <v>5435</v>
      </c>
      <c r="Y5437" s="3">
        <v>85023</v>
      </c>
    </row>
    <row r="5438" spans="2:25" x14ac:dyDescent="0.35">
      <c r="B5438" s="3">
        <v>5436</v>
      </c>
      <c r="C5438" s="3" t="s">
        <v>4455</v>
      </c>
      <c r="D5438" s="3" t="s">
        <v>2728</v>
      </c>
      <c r="H5438" s="3" t="s">
        <v>4455</v>
      </c>
      <c r="I5438" s="3" t="s">
        <v>2728</v>
      </c>
      <c r="J5438" s="9">
        <v>41902</v>
      </c>
      <c r="K5438" s="9">
        <v>41908</v>
      </c>
      <c r="O5438" s="3" t="s">
        <v>4455</v>
      </c>
      <c r="P5438" s="3" t="s">
        <v>2728</v>
      </c>
      <c r="Q5438" s="3" t="s">
        <v>5772</v>
      </c>
      <c r="R5438" s="3" t="s">
        <v>6525</v>
      </c>
      <c r="S5438" s="3" t="s">
        <v>6526</v>
      </c>
      <c r="T5438" s="3" t="s">
        <v>5775</v>
      </c>
      <c r="X5438" s="3">
        <v>5436</v>
      </c>
      <c r="Y5438" s="3">
        <v>85023</v>
      </c>
    </row>
    <row r="5439" spans="2:25" x14ac:dyDescent="0.35">
      <c r="B5439" s="3">
        <v>5437</v>
      </c>
      <c r="C5439" s="3" t="s">
        <v>4455</v>
      </c>
      <c r="D5439" s="3" t="s">
        <v>3684</v>
      </c>
      <c r="H5439" s="3" t="s">
        <v>4455</v>
      </c>
      <c r="I5439" s="3" t="s">
        <v>3684</v>
      </c>
      <c r="J5439" s="9">
        <v>41902</v>
      </c>
      <c r="K5439" s="9">
        <v>41908</v>
      </c>
      <c r="O5439" s="3" t="s">
        <v>4455</v>
      </c>
      <c r="P5439" s="3" t="s">
        <v>3684</v>
      </c>
      <c r="Q5439" s="3" t="s">
        <v>5772</v>
      </c>
      <c r="R5439" s="3" t="s">
        <v>6525</v>
      </c>
      <c r="S5439" s="3" t="s">
        <v>6526</v>
      </c>
      <c r="T5439" s="3" t="s">
        <v>5775</v>
      </c>
      <c r="X5439" s="3">
        <v>5437</v>
      </c>
      <c r="Y5439" s="3">
        <v>85023</v>
      </c>
    </row>
    <row r="5440" spans="2:25" x14ac:dyDescent="0.35">
      <c r="B5440" s="3">
        <v>5438</v>
      </c>
      <c r="C5440" s="3" t="s">
        <v>4456</v>
      </c>
      <c r="D5440" s="3" t="s">
        <v>2836</v>
      </c>
      <c r="H5440" s="3" t="s">
        <v>4456</v>
      </c>
      <c r="I5440" s="3" t="s">
        <v>2836</v>
      </c>
      <c r="J5440" s="9">
        <v>41898</v>
      </c>
      <c r="K5440" s="9">
        <v>41902</v>
      </c>
      <c r="O5440" s="3" t="s">
        <v>4456</v>
      </c>
      <c r="P5440" s="3" t="s">
        <v>2836</v>
      </c>
      <c r="Q5440" s="3" t="s">
        <v>5772</v>
      </c>
      <c r="R5440" s="3" t="s">
        <v>6147</v>
      </c>
      <c r="S5440" s="3" t="s">
        <v>6148</v>
      </c>
      <c r="T5440" s="3" t="s">
        <v>5775</v>
      </c>
      <c r="X5440" s="3">
        <v>5438</v>
      </c>
      <c r="Y5440" s="3">
        <v>77095</v>
      </c>
    </row>
    <row r="5441" spans="2:25" x14ac:dyDescent="0.35">
      <c r="B5441" s="3">
        <v>5439</v>
      </c>
      <c r="C5441" s="3" t="s">
        <v>4457</v>
      </c>
      <c r="D5441" s="3" t="s">
        <v>1684</v>
      </c>
      <c r="H5441" s="3" t="s">
        <v>4457</v>
      </c>
      <c r="I5441" s="3" t="s">
        <v>1684</v>
      </c>
      <c r="J5441" s="9">
        <v>41088</v>
      </c>
      <c r="K5441" s="9">
        <v>41092</v>
      </c>
      <c r="O5441" s="3" t="s">
        <v>4457</v>
      </c>
      <c r="P5441" s="3" t="s">
        <v>1684</v>
      </c>
      <c r="Q5441" s="3" t="s">
        <v>5772</v>
      </c>
      <c r="R5441" s="3" t="s">
        <v>6411</v>
      </c>
      <c r="S5441" s="3" t="s">
        <v>6412</v>
      </c>
      <c r="T5441" s="3" t="s">
        <v>5771</v>
      </c>
      <c r="X5441" s="3">
        <v>5439</v>
      </c>
      <c r="Y5441" s="3">
        <v>85234</v>
      </c>
    </row>
    <row r="5442" spans="2:25" x14ac:dyDescent="0.35">
      <c r="B5442" s="3">
        <v>5440</v>
      </c>
      <c r="C5442" s="3" t="s">
        <v>4457</v>
      </c>
      <c r="D5442" s="3" t="s">
        <v>792</v>
      </c>
      <c r="H5442" s="3" t="s">
        <v>4457</v>
      </c>
      <c r="I5442" s="3" t="s">
        <v>792</v>
      </c>
      <c r="J5442" s="9">
        <v>41088</v>
      </c>
      <c r="K5442" s="9">
        <v>41092</v>
      </c>
      <c r="O5442" s="3" t="s">
        <v>4457</v>
      </c>
      <c r="P5442" s="3" t="s">
        <v>792</v>
      </c>
      <c r="Q5442" s="3" t="s">
        <v>5772</v>
      </c>
      <c r="R5442" s="3" t="s">
        <v>6411</v>
      </c>
      <c r="S5442" s="3" t="s">
        <v>6412</v>
      </c>
      <c r="T5442" s="3" t="s">
        <v>5771</v>
      </c>
      <c r="X5442" s="3">
        <v>5440</v>
      </c>
      <c r="Y5442" s="3">
        <v>85234</v>
      </c>
    </row>
    <row r="5443" spans="2:25" x14ac:dyDescent="0.35">
      <c r="B5443" s="3">
        <v>5441</v>
      </c>
      <c r="C5443" s="3" t="s">
        <v>4458</v>
      </c>
      <c r="D5443" s="3" t="s">
        <v>1358</v>
      </c>
      <c r="H5443" s="3" t="s">
        <v>4458</v>
      </c>
      <c r="I5443" s="3" t="s">
        <v>1358</v>
      </c>
      <c r="J5443" s="9">
        <v>41604</v>
      </c>
      <c r="K5443" s="9">
        <v>41607</v>
      </c>
      <c r="O5443" s="3" t="s">
        <v>4458</v>
      </c>
      <c r="P5443" s="3" t="s">
        <v>1358</v>
      </c>
      <c r="Q5443" s="3" t="s">
        <v>5801</v>
      </c>
      <c r="R5443" s="3" t="s">
        <v>6119</v>
      </c>
      <c r="S5443" s="3" t="s">
        <v>6120</v>
      </c>
      <c r="T5443" s="3" t="s">
        <v>5775</v>
      </c>
      <c r="X5443" s="3">
        <v>5441</v>
      </c>
      <c r="Y5443" s="3">
        <v>72401</v>
      </c>
    </row>
    <row r="5444" spans="2:25" x14ac:dyDescent="0.35">
      <c r="B5444" s="3">
        <v>5442</v>
      </c>
      <c r="C5444" s="3" t="s">
        <v>4459</v>
      </c>
      <c r="D5444" s="3" t="s">
        <v>437</v>
      </c>
      <c r="H5444" s="3" t="s">
        <v>4459</v>
      </c>
      <c r="I5444" s="3" t="s">
        <v>437</v>
      </c>
      <c r="J5444" s="9">
        <v>41969</v>
      </c>
      <c r="K5444" s="9">
        <v>41973</v>
      </c>
      <c r="O5444" s="3" t="s">
        <v>4459</v>
      </c>
      <c r="P5444" s="3" t="s">
        <v>437</v>
      </c>
      <c r="Q5444" s="3" t="s">
        <v>5768</v>
      </c>
      <c r="R5444" s="3" t="s">
        <v>5948</v>
      </c>
      <c r="S5444" s="3" t="s">
        <v>5949</v>
      </c>
      <c r="T5444" s="3" t="s">
        <v>5775</v>
      </c>
      <c r="X5444" s="3">
        <v>5442</v>
      </c>
      <c r="Y5444" s="3">
        <v>30318</v>
      </c>
    </row>
    <row r="5445" spans="2:25" x14ac:dyDescent="0.35">
      <c r="B5445" s="3">
        <v>5443</v>
      </c>
      <c r="C5445" s="3" t="s">
        <v>4460</v>
      </c>
      <c r="D5445" s="3" t="s">
        <v>3389</v>
      </c>
      <c r="H5445" s="3" t="s">
        <v>4460</v>
      </c>
      <c r="I5445" s="3" t="s">
        <v>3389</v>
      </c>
      <c r="J5445" s="9">
        <v>41654</v>
      </c>
      <c r="K5445" s="9">
        <v>41659</v>
      </c>
      <c r="O5445" s="3" t="s">
        <v>4460</v>
      </c>
      <c r="P5445" s="3" t="s">
        <v>3389</v>
      </c>
      <c r="Q5445" s="3" t="s">
        <v>5772</v>
      </c>
      <c r="R5445" s="3" t="s">
        <v>5773</v>
      </c>
      <c r="S5445" s="3" t="s">
        <v>5774</v>
      </c>
      <c r="T5445" s="3" t="s">
        <v>5775</v>
      </c>
      <c r="X5445" s="3">
        <v>5443</v>
      </c>
      <c r="Y5445" s="3">
        <v>90036</v>
      </c>
    </row>
    <row r="5446" spans="2:25" x14ac:dyDescent="0.35">
      <c r="B5446" s="3">
        <v>5444</v>
      </c>
      <c r="C5446" s="3" t="s">
        <v>4461</v>
      </c>
      <c r="D5446" s="3" t="s">
        <v>1550</v>
      </c>
      <c r="H5446" s="3" t="s">
        <v>4461</v>
      </c>
      <c r="I5446" s="3" t="s">
        <v>1550</v>
      </c>
      <c r="J5446" s="9">
        <v>40854</v>
      </c>
      <c r="K5446" s="9">
        <v>40855</v>
      </c>
      <c r="O5446" s="3" t="s">
        <v>4461</v>
      </c>
      <c r="P5446" s="3" t="s">
        <v>1550</v>
      </c>
      <c r="Q5446" s="3" t="s">
        <v>5801</v>
      </c>
      <c r="R5446" s="3" t="s">
        <v>7173</v>
      </c>
      <c r="S5446" s="3" t="s">
        <v>7174</v>
      </c>
      <c r="T5446" s="3" t="s">
        <v>5771</v>
      </c>
      <c r="X5446" s="3">
        <v>5444</v>
      </c>
      <c r="Y5446" s="3">
        <v>10024</v>
      </c>
    </row>
    <row r="5447" spans="2:25" x14ac:dyDescent="0.35">
      <c r="B5447" s="3">
        <v>5445</v>
      </c>
      <c r="C5447" s="3" t="s">
        <v>4461</v>
      </c>
      <c r="D5447" s="3" t="s">
        <v>2968</v>
      </c>
      <c r="H5447" s="3" t="s">
        <v>4461</v>
      </c>
      <c r="I5447" s="3" t="s">
        <v>2968</v>
      </c>
      <c r="J5447" s="9">
        <v>40854</v>
      </c>
      <c r="K5447" s="9">
        <v>40855</v>
      </c>
      <c r="O5447" s="3" t="s">
        <v>4461</v>
      </c>
      <c r="P5447" s="3" t="s">
        <v>2968</v>
      </c>
      <c r="Q5447" s="3" t="s">
        <v>5801</v>
      </c>
      <c r="R5447" s="3" t="s">
        <v>7173</v>
      </c>
      <c r="S5447" s="3" t="s">
        <v>7174</v>
      </c>
      <c r="T5447" s="3" t="s">
        <v>5771</v>
      </c>
      <c r="X5447" s="3">
        <v>5445</v>
      </c>
      <c r="Y5447" s="3">
        <v>10024</v>
      </c>
    </row>
    <row r="5448" spans="2:25" x14ac:dyDescent="0.35">
      <c r="B5448" s="3">
        <v>5446</v>
      </c>
      <c r="C5448" s="3" t="s">
        <v>4462</v>
      </c>
      <c r="D5448" s="3" t="s">
        <v>674</v>
      </c>
      <c r="H5448" s="3" t="s">
        <v>4462</v>
      </c>
      <c r="I5448" s="3" t="s">
        <v>674</v>
      </c>
      <c r="J5448" s="9">
        <v>41519</v>
      </c>
      <c r="K5448" s="9">
        <v>41523</v>
      </c>
      <c r="O5448" s="3" t="s">
        <v>4462</v>
      </c>
      <c r="P5448" s="3" t="s">
        <v>674</v>
      </c>
      <c r="Q5448" s="3" t="s">
        <v>5772</v>
      </c>
      <c r="R5448" s="3" t="s">
        <v>6345</v>
      </c>
      <c r="S5448" s="3" t="s">
        <v>6346</v>
      </c>
      <c r="T5448" s="3" t="s">
        <v>5775</v>
      </c>
      <c r="X5448" s="3">
        <v>5446</v>
      </c>
      <c r="Y5448" s="3">
        <v>48227</v>
      </c>
    </row>
    <row r="5449" spans="2:25" x14ac:dyDescent="0.35">
      <c r="B5449" s="3">
        <v>5447</v>
      </c>
      <c r="C5449" s="3" t="s">
        <v>4462</v>
      </c>
      <c r="D5449" s="3" t="s">
        <v>843</v>
      </c>
      <c r="H5449" s="3" t="s">
        <v>4462</v>
      </c>
      <c r="I5449" s="3" t="s">
        <v>843</v>
      </c>
      <c r="J5449" s="9">
        <v>41519</v>
      </c>
      <c r="K5449" s="9">
        <v>41523</v>
      </c>
      <c r="O5449" s="3" t="s">
        <v>4462</v>
      </c>
      <c r="P5449" s="3" t="s">
        <v>843</v>
      </c>
      <c r="Q5449" s="3" t="s">
        <v>5772</v>
      </c>
      <c r="R5449" s="3" t="s">
        <v>6345</v>
      </c>
      <c r="S5449" s="3" t="s">
        <v>6346</v>
      </c>
      <c r="T5449" s="3" t="s">
        <v>5775</v>
      </c>
      <c r="X5449" s="3">
        <v>5447</v>
      </c>
      <c r="Y5449" s="3">
        <v>48227</v>
      </c>
    </row>
    <row r="5450" spans="2:25" x14ac:dyDescent="0.35">
      <c r="B5450" s="3">
        <v>5448</v>
      </c>
      <c r="C5450" s="3" t="s">
        <v>4462</v>
      </c>
      <c r="D5450" s="3" t="s">
        <v>1525</v>
      </c>
      <c r="H5450" s="3" t="s">
        <v>4462</v>
      </c>
      <c r="I5450" s="3" t="s">
        <v>1525</v>
      </c>
      <c r="J5450" s="9">
        <v>41519</v>
      </c>
      <c r="K5450" s="9">
        <v>41523</v>
      </c>
      <c r="O5450" s="3" t="s">
        <v>4462</v>
      </c>
      <c r="P5450" s="3" t="s">
        <v>1525</v>
      </c>
      <c r="Q5450" s="3" t="s">
        <v>5772</v>
      </c>
      <c r="R5450" s="3" t="s">
        <v>6345</v>
      </c>
      <c r="S5450" s="3" t="s">
        <v>6346</v>
      </c>
      <c r="T5450" s="3" t="s">
        <v>5775</v>
      </c>
      <c r="X5450" s="3">
        <v>5448</v>
      </c>
      <c r="Y5450" s="3">
        <v>48227</v>
      </c>
    </row>
    <row r="5451" spans="2:25" x14ac:dyDescent="0.35">
      <c r="B5451" s="3">
        <v>5449</v>
      </c>
      <c r="C5451" s="3" t="s">
        <v>4462</v>
      </c>
      <c r="D5451" s="3" t="s">
        <v>1016</v>
      </c>
      <c r="H5451" s="3" t="s">
        <v>4462</v>
      </c>
      <c r="I5451" s="3" t="s">
        <v>1016</v>
      </c>
      <c r="J5451" s="9">
        <v>41519</v>
      </c>
      <c r="K5451" s="9">
        <v>41523</v>
      </c>
      <c r="O5451" s="3" t="s">
        <v>4462</v>
      </c>
      <c r="P5451" s="3" t="s">
        <v>1016</v>
      </c>
      <c r="Q5451" s="3" t="s">
        <v>5772</v>
      </c>
      <c r="R5451" s="3" t="s">
        <v>6345</v>
      </c>
      <c r="S5451" s="3" t="s">
        <v>6346</v>
      </c>
      <c r="T5451" s="3" t="s">
        <v>5775</v>
      </c>
      <c r="X5451" s="3">
        <v>5449</v>
      </c>
      <c r="Y5451" s="3">
        <v>48227</v>
      </c>
    </row>
    <row r="5452" spans="2:25" x14ac:dyDescent="0.35">
      <c r="B5452" s="3">
        <v>5450</v>
      </c>
      <c r="C5452" s="3" t="s">
        <v>4462</v>
      </c>
      <c r="D5452" s="3" t="s">
        <v>1178</v>
      </c>
      <c r="H5452" s="3" t="s">
        <v>4462</v>
      </c>
      <c r="I5452" s="3" t="s">
        <v>1178</v>
      </c>
      <c r="J5452" s="9">
        <v>41519</v>
      </c>
      <c r="K5452" s="9">
        <v>41523</v>
      </c>
      <c r="O5452" s="3" t="s">
        <v>4462</v>
      </c>
      <c r="P5452" s="3" t="s">
        <v>1178</v>
      </c>
      <c r="Q5452" s="3" t="s">
        <v>5772</v>
      </c>
      <c r="R5452" s="3" t="s">
        <v>6345</v>
      </c>
      <c r="S5452" s="3" t="s">
        <v>6346</v>
      </c>
      <c r="T5452" s="3" t="s">
        <v>5775</v>
      </c>
      <c r="X5452" s="3">
        <v>5450</v>
      </c>
      <c r="Y5452" s="3">
        <v>48227</v>
      </c>
    </row>
    <row r="5453" spans="2:25" x14ac:dyDescent="0.35">
      <c r="B5453" s="3">
        <v>5451</v>
      </c>
      <c r="C5453" s="3" t="s">
        <v>4462</v>
      </c>
      <c r="D5453" s="3" t="s">
        <v>1551</v>
      </c>
      <c r="H5453" s="3" t="s">
        <v>4462</v>
      </c>
      <c r="I5453" s="3" t="s">
        <v>1551</v>
      </c>
      <c r="J5453" s="9">
        <v>41519</v>
      </c>
      <c r="K5453" s="9">
        <v>41523</v>
      </c>
      <c r="O5453" s="3" t="s">
        <v>4462</v>
      </c>
      <c r="P5453" s="3" t="s">
        <v>1551</v>
      </c>
      <c r="Q5453" s="3" t="s">
        <v>5772</v>
      </c>
      <c r="R5453" s="3" t="s">
        <v>6345</v>
      </c>
      <c r="S5453" s="3" t="s">
        <v>6346</v>
      </c>
      <c r="T5453" s="3" t="s">
        <v>5775</v>
      </c>
      <c r="X5453" s="3">
        <v>5451</v>
      </c>
      <c r="Y5453" s="3">
        <v>48227</v>
      </c>
    </row>
    <row r="5454" spans="2:25" x14ac:dyDescent="0.35">
      <c r="B5454" s="3">
        <v>5452</v>
      </c>
      <c r="C5454" s="3" t="s">
        <v>4463</v>
      </c>
      <c r="D5454" s="3" t="s">
        <v>2174</v>
      </c>
      <c r="H5454" s="3" t="s">
        <v>4463</v>
      </c>
      <c r="I5454" s="3" t="s">
        <v>2174</v>
      </c>
      <c r="J5454" s="9">
        <v>41955</v>
      </c>
      <c r="K5454" s="9">
        <v>41960</v>
      </c>
      <c r="O5454" s="3" t="s">
        <v>4463</v>
      </c>
      <c r="P5454" s="3" t="s">
        <v>2174</v>
      </c>
      <c r="Q5454" s="3" t="s">
        <v>5768</v>
      </c>
      <c r="R5454" s="3" t="s">
        <v>6067</v>
      </c>
      <c r="S5454" s="3" t="s">
        <v>6068</v>
      </c>
      <c r="T5454" s="3" t="s">
        <v>5771</v>
      </c>
      <c r="X5454" s="3">
        <v>5452</v>
      </c>
      <c r="Y5454" s="3">
        <v>33311</v>
      </c>
    </row>
    <row r="5455" spans="2:25" x14ac:dyDescent="0.35">
      <c r="B5455" s="3">
        <v>5453</v>
      </c>
      <c r="C5455" s="3" t="s">
        <v>4464</v>
      </c>
      <c r="D5455" s="3" t="s">
        <v>4465</v>
      </c>
      <c r="H5455" s="3" t="s">
        <v>4464</v>
      </c>
      <c r="I5455" s="3" t="s">
        <v>4465</v>
      </c>
      <c r="J5455" s="9">
        <v>41985</v>
      </c>
      <c r="K5455" s="9">
        <v>41987</v>
      </c>
      <c r="O5455" s="3" t="s">
        <v>4464</v>
      </c>
      <c r="P5455" s="3" t="s">
        <v>4465</v>
      </c>
      <c r="Q5455" s="3" t="s">
        <v>5801</v>
      </c>
      <c r="R5455" s="3" t="s">
        <v>6833</v>
      </c>
      <c r="S5455" s="3" t="s">
        <v>6834</v>
      </c>
      <c r="T5455" s="3" t="s">
        <v>5775</v>
      </c>
      <c r="X5455" s="3">
        <v>5453</v>
      </c>
      <c r="Y5455" s="3">
        <v>79605</v>
      </c>
    </row>
    <row r="5456" spans="2:25" x14ac:dyDescent="0.35">
      <c r="B5456" s="3">
        <v>5454</v>
      </c>
      <c r="C5456" s="3" t="s">
        <v>4466</v>
      </c>
      <c r="D5456" s="3" t="s">
        <v>838</v>
      </c>
      <c r="H5456" s="3" t="s">
        <v>4466</v>
      </c>
      <c r="I5456" s="3" t="s">
        <v>838</v>
      </c>
      <c r="J5456" s="9">
        <v>41221</v>
      </c>
      <c r="K5456" s="9">
        <v>41226</v>
      </c>
      <c r="O5456" s="3" t="s">
        <v>4466</v>
      </c>
      <c r="P5456" s="3" t="s">
        <v>838</v>
      </c>
      <c r="Q5456" s="3" t="s">
        <v>5768</v>
      </c>
      <c r="R5456" s="3" t="s">
        <v>7057</v>
      </c>
      <c r="S5456" s="3" t="s">
        <v>7058</v>
      </c>
      <c r="T5456" s="3" t="s">
        <v>5775</v>
      </c>
      <c r="X5456" s="3">
        <v>5454</v>
      </c>
      <c r="Y5456" s="3">
        <v>23666</v>
      </c>
    </row>
    <row r="5457" spans="2:25" x14ac:dyDescent="0.35">
      <c r="B5457" s="3">
        <v>5455</v>
      </c>
      <c r="C5457" s="3" t="s">
        <v>4466</v>
      </c>
      <c r="D5457" s="3" t="s">
        <v>2277</v>
      </c>
      <c r="H5457" s="3" t="s">
        <v>4466</v>
      </c>
      <c r="I5457" s="3" t="s">
        <v>2277</v>
      </c>
      <c r="J5457" s="9">
        <v>41221</v>
      </c>
      <c r="K5457" s="9">
        <v>41226</v>
      </c>
      <c r="O5457" s="3" t="s">
        <v>4466</v>
      </c>
      <c r="P5457" s="3" t="s">
        <v>2277</v>
      </c>
      <c r="Q5457" s="3" t="s">
        <v>5768</v>
      </c>
      <c r="R5457" s="3" t="s">
        <v>7057</v>
      </c>
      <c r="S5457" s="3" t="s">
        <v>7058</v>
      </c>
      <c r="T5457" s="3" t="s">
        <v>5775</v>
      </c>
      <c r="X5457" s="3">
        <v>5455</v>
      </c>
      <c r="Y5457" s="3">
        <v>23666</v>
      </c>
    </row>
    <row r="5458" spans="2:25" x14ac:dyDescent="0.35">
      <c r="B5458" s="3">
        <v>5456</v>
      </c>
      <c r="C5458" s="3" t="s">
        <v>4466</v>
      </c>
      <c r="D5458" s="3" t="s">
        <v>2006</v>
      </c>
      <c r="H5458" s="3" t="s">
        <v>4466</v>
      </c>
      <c r="I5458" s="3" t="s">
        <v>2006</v>
      </c>
      <c r="J5458" s="9">
        <v>41221</v>
      </c>
      <c r="K5458" s="9">
        <v>41226</v>
      </c>
      <c r="O5458" s="3" t="s">
        <v>4466</v>
      </c>
      <c r="P5458" s="3" t="s">
        <v>2006</v>
      </c>
      <c r="Q5458" s="3" t="s">
        <v>5768</v>
      </c>
      <c r="R5458" s="3" t="s">
        <v>7057</v>
      </c>
      <c r="S5458" s="3" t="s">
        <v>7058</v>
      </c>
      <c r="T5458" s="3" t="s">
        <v>5775</v>
      </c>
      <c r="X5458" s="3">
        <v>5456</v>
      </c>
      <c r="Y5458" s="3">
        <v>23666</v>
      </c>
    </row>
    <row r="5459" spans="2:25" x14ac:dyDescent="0.35">
      <c r="B5459" s="3">
        <v>5457</v>
      </c>
      <c r="C5459" s="3" t="s">
        <v>4466</v>
      </c>
      <c r="D5459" s="3" t="s">
        <v>134</v>
      </c>
      <c r="H5459" s="3" t="s">
        <v>4466</v>
      </c>
      <c r="I5459" s="3" t="s">
        <v>134</v>
      </c>
      <c r="J5459" s="9">
        <v>41221</v>
      </c>
      <c r="K5459" s="9">
        <v>41226</v>
      </c>
      <c r="O5459" s="3" t="s">
        <v>4466</v>
      </c>
      <c r="P5459" s="3" t="s">
        <v>134</v>
      </c>
      <c r="Q5459" s="3" t="s">
        <v>5768</v>
      </c>
      <c r="R5459" s="3" t="s">
        <v>7057</v>
      </c>
      <c r="S5459" s="3" t="s">
        <v>7058</v>
      </c>
      <c r="T5459" s="3" t="s">
        <v>5775</v>
      </c>
      <c r="X5459" s="3">
        <v>5457</v>
      </c>
      <c r="Y5459" s="3">
        <v>23666</v>
      </c>
    </row>
    <row r="5460" spans="2:25" x14ac:dyDescent="0.35">
      <c r="B5460" s="3">
        <v>5458</v>
      </c>
      <c r="C5460" s="3" t="s">
        <v>4466</v>
      </c>
      <c r="D5460" s="3" t="s">
        <v>368</v>
      </c>
      <c r="H5460" s="3" t="s">
        <v>4466</v>
      </c>
      <c r="I5460" s="3" t="s">
        <v>368</v>
      </c>
      <c r="J5460" s="9">
        <v>41221</v>
      </c>
      <c r="K5460" s="9">
        <v>41226</v>
      </c>
      <c r="O5460" s="3" t="s">
        <v>4466</v>
      </c>
      <c r="P5460" s="3" t="s">
        <v>368</v>
      </c>
      <c r="Q5460" s="3" t="s">
        <v>5768</v>
      </c>
      <c r="R5460" s="3" t="s">
        <v>7057</v>
      </c>
      <c r="S5460" s="3" t="s">
        <v>7058</v>
      </c>
      <c r="T5460" s="3" t="s">
        <v>5775</v>
      </c>
      <c r="X5460" s="3">
        <v>5458</v>
      </c>
      <c r="Y5460" s="3">
        <v>23666</v>
      </c>
    </row>
    <row r="5461" spans="2:25" x14ac:dyDescent="0.35">
      <c r="B5461" s="3">
        <v>5459</v>
      </c>
      <c r="C5461" s="3" t="s">
        <v>4467</v>
      </c>
      <c r="D5461" s="3" t="s">
        <v>1458</v>
      </c>
      <c r="H5461" s="3" t="s">
        <v>4467</v>
      </c>
      <c r="I5461" s="3" t="s">
        <v>1458</v>
      </c>
      <c r="J5461" s="9">
        <v>41232</v>
      </c>
      <c r="K5461" s="9">
        <v>41239</v>
      </c>
      <c r="O5461" s="3" t="s">
        <v>4467</v>
      </c>
      <c r="P5461" s="3" t="s">
        <v>1458</v>
      </c>
      <c r="Q5461" s="3" t="s">
        <v>5772</v>
      </c>
      <c r="R5461" s="3" t="s">
        <v>6899</v>
      </c>
      <c r="S5461" s="3" t="s">
        <v>6900</v>
      </c>
      <c r="T5461" s="3" t="s">
        <v>5771</v>
      </c>
      <c r="X5461" s="3">
        <v>5459</v>
      </c>
      <c r="Y5461" s="3">
        <v>89115</v>
      </c>
    </row>
    <row r="5462" spans="2:25" x14ac:dyDescent="0.35">
      <c r="B5462" s="3">
        <v>5460</v>
      </c>
      <c r="C5462" s="3" t="s">
        <v>4468</v>
      </c>
      <c r="D5462" s="3" t="s">
        <v>172</v>
      </c>
      <c r="H5462" s="3" t="s">
        <v>4468</v>
      </c>
      <c r="I5462" s="3" t="s">
        <v>172</v>
      </c>
      <c r="J5462" s="9">
        <v>41997</v>
      </c>
      <c r="K5462" s="9">
        <v>41999</v>
      </c>
      <c r="O5462" s="3" t="s">
        <v>4468</v>
      </c>
      <c r="P5462" s="3" t="s">
        <v>172</v>
      </c>
      <c r="Q5462" s="3" t="s">
        <v>5768</v>
      </c>
      <c r="R5462" s="3" t="s">
        <v>5898</v>
      </c>
      <c r="S5462" s="3" t="s">
        <v>5899</v>
      </c>
      <c r="T5462" s="3" t="s">
        <v>5771</v>
      </c>
      <c r="X5462" s="3">
        <v>5460</v>
      </c>
      <c r="Y5462" s="3">
        <v>61107</v>
      </c>
    </row>
    <row r="5463" spans="2:25" x14ac:dyDescent="0.35">
      <c r="B5463" s="3">
        <v>5461</v>
      </c>
      <c r="C5463" s="3" t="s">
        <v>4468</v>
      </c>
      <c r="D5463" s="3" t="s">
        <v>1547</v>
      </c>
      <c r="H5463" s="3" t="s">
        <v>4468</v>
      </c>
      <c r="I5463" s="3" t="s">
        <v>1547</v>
      </c>
      <c r="J5463" s="9">
        <v>41997</v>
      </c>
      <c r="K5463" s="9">
        <v>41999</v>
      </c>
      <c r="O5463" s="3" t="s">
        <v>4468</v>
      </c>
      <c r="P5463" s="3" t="s">
        <v>1547</v>
      </c>
      <c r="Q5463" s="3" t="s">
        <v>5768</v>
      </c>
      <c r="R5463" s="3" t="s">
        <v>5898</v>
      </c>
      <c r="S5463" s="3" t="s">
        <v>5899</v>
      </c>
      <c r="T5463" s="3" t="s">
        <v>5771</v>
      </c>
      <c r="X5463" s="3">
        <v>5461</v>
      </c>
      <c r="Y5463" s="3">
        <v>61107</v>
      </c>
    </row>
    <row r="5464" spans="2:25" x14ac:dyDescent="0.35">
      <c r="B5464" s="3">
        <v>5462</v>
      </c>
      <c r="C5464" s="3" t="s">
        <v>4469</v>
      </c>
      <c r="D5464" s="3" t="s">
        <v>931</v>
      </c>
      <c r="H5464" s="3" t="s">
        <v>4469</v>
      </c>
      <c r="I5464" s="3" t="s">
        <v>931</v>
      </c>
      <c r="J5464" s="9">
        <v>41534</v>
      </c>
      <c r="K5464" s="9">
        <v>41540</v>
      </c>
      <c r="O5464" s="3" t="s">
        <v>4469</v>
      </c>
      <c r="P5464" s="3" t="s">
        <v>931</v>
      </c>
      <c r="Q5464" s="3" t="s">
        <v>5772</v>
      </c>
      <c r="R5464" s="3" t="s">
        <v>7075</v>
      </c>
      <c r="S5464" s="3" t="s">
        <v>7076</v>
      </c>
      <c r="T5464" s="3" t="s">
        <v>5782</v>
      </c>
      <c r="X5464" s="3">
        <v>5462</v>
      </c>
      <c r="Y5464" s="3">
        <v>92677</v>
      </c>
    </row>
    <row r="5465" spans="2:25" x14ac:dyDescent="0.35">
      <c r="B5465" s="3">
        <v>5463</v>
      </c>
      <c r="C5465" s="3" t="s">
        <v>4470</v>
      </c>
      <c r="D5465" s="3" t="s">
        <v>2904</v>
      </c>
      <c r="H5465" s="3" t="s">
        <v>4470</v>
      </c>
      <c r="I5465" s="3" t="s">
        <v>2904</v>
      </c>
      <c r="J5465" s="9">
        <v>40998</v>
      </c>
      <c r="K5465" s="9">
        <v>41002</v>
      </c>
      <c r="O5465" s="3" t="s">
        <v>4470</v>
      </c>
      <c r="P5465" s="3" t="s">
        <v>2904</v>
      </c>
      <c r="Q5465" s="3" t="s">
        <v>5772</v>
      </c>
      <c r="R5465" s="3" t="s">
        <v>7009</v>
      </c>
      <c r="S5465" s="3" t="s">
        <v>7010</v>
      </c>
      <c r="T5465" s="3" t="s">
        <v>5782</v>
      </c>
      <c r="X5465" s="3">
        <v>5463</v>
      </c>
      <c r="Y5465" s="3">
        <v>61761</v>
      </c>
    </row>
    <row r="5466" spans="2:25" x14ac:dyDescent="0.35">
      <c r="B5466" s="3">
        <v>5464</v>
      </c>
      <c r="C5466" s="3" t="s">
        <v>4471</v>
      </c>
      <c r="D5466" s="3" t="s">
        <v>581</v>
      </c>
      <c r="H5466" s="3" t="s">
        <v>4471</v>
      </c>
      <c r="I5466" s="3" t="s">
        <v>581</v>
      </c>
      <c r="J5466" s="9">
        <v>40774</v>
      </c>
      <c r="K5466" s="9">
        <v>40776</v>
      </c>
      <c r="O5466" s="3" t="s">
        <v>4471</v>
      </c>
      <c r="P5466" s="3" t="s">
        <v>581</v>
      </c>
      <c r="Q5466" s="3" t="s">
        <v>5768</v>
      </c>
      <c r="R5466" s="3" t="s">
        <v>7017</v>
      </c>
      <c r="S5466" s="3" t="s">
        <v>7018</v>
      </c>
      <c r="T5466" s="3" t="s">
        <v>5771</v>
      </c>
      <c r="X5466" s="3">
        <v>5464</v>
      </c>
      <c r="Y5466" s="3">
        <v>90045</v>
      </c>
    </row>
    <row r="5467" spans="2:25" x14ac:dyDescent="0.35">
      <c r="B5467" s="3">
        <v>5465</v>
      </c>
      <c r="C5467" s="3" t="s">
        <v>4471</v>
      </c>
      <c r="D5467" s="3" t="s">
        <v>2054</v>
      </c>
      <c r="H5467" s="3" t="s">
        <v>4471</v>
      </c>
      <c r="I5467" s="3" t="s">
        <v>2054</v>
      </c>
      <c r="J5467" s="9">
        <v>40774</v>
      </c>
      <c r="K5467" s="9">
        <v>40776</v>
      </c>
      <c r="O5467" s="3" t="s">
        <v>4471</v>
      </c>
      <c r="P5467" s="3" t="s">
        <v>2054</v>
      </c>
      <c r="Q5467" s="3" t="s">
        <v>5768</v>
      </c>
      <c r="R5467" s="3" t="s">
        <v>7017</v>
      </c>
      <c r="S5467" s="3" t="s">
        <v>7018</v>
      </c>
      <c r="T5467" s="3" t="s">
        <v>5771</v>
      </c>
      <c r="X5467" s="3">
        <v>5465</v>
      </c>
      <c r="Y5467" s="3">
        <v>90045</v>
      </c>
    </row>
    <row r="5468" spans="2:25" x14ac:dyDescent="0.35">
      <c r="B5468" s="3">
        <v>5466</v>
      </c>
      <c r="C5468" s="3" t="s">
        <v>4472</v>
      </c>
      <c r="D5468" s="3" t="s">
        <v>2248</v>
      </c>
      <c r="H5468" s="3" t="s">
        <v>4472</v>
      </c>
      <c r="I5468" s="3" t="s">
        <v>2248</v>
      </c>
      <c r="J5468" s="9">
        <v>40900</v>
      </c>
      <c r="K5468" s="9">
        <v>40905</v>
      </c>
      <c r="O5468" s="3" t="s">
        <v>4472</v>
      </c>
      <c r="P5468" s="3" t="s">
        <v>2248</v>
      </c>
      <c r="Q5468" s="3" t="s">
        <v>5772</v>
      </c>
      <c r="R5468" s="3" t="s">
        <v>6717</v>
      </c>
      <c r="S5468" s="3" t="s">
        <v>6718</v>
      </c>
      <c r="T5468" s="3" t="s">
        <v>5771</v>
      </c>
      <c r="X5468" s="3">
        <v>5466</v>
      </c>
      <c r="Y5468" s="3">
        <v>77642</v>
      </c>
    </row>
    <row r="5469" spans="2:25" x14ac:dyDescent="0.35">
      <c r="B5469" s="3">
        <v>5467</v>
      </c>
      <c r="C5469" s="3" t="s">
        <v>4473</v>
      </c>
      <c r="D5469" s="3" t="s">
        <v>3843</v>
      </c>
      <c r="H5469" s="3" t="s">
        <v>4473</v>
      </c>
      <c r="I5469" s="3" t="s">
        <v>3843</v>
      </c>
      <c r="J5469" s="9">
        <v>41214</v>
      </c>
      <c r="K5469" s="9">
        <v>41218</v>
      </c>
      <c r="O5469" s="3" t="s">
        <v>4473</v>
      </c>
      <c r="P5469" s="3" t="s">
        <v>3843</v>
      </c>
      <c r="Q5469" s="3" t="s">
        <v>5772</v>
      </c>
      <c r="R5469" s="3" t="s">
        <v>6135</v>
      </c>
      <c r="S5469" s="3" t="s">
        <v>6136</v>
      </c>
      <c r="T5469" s="3" t="s">
        <v>5775</v>
      </c>
      <c r="X5469" s="3">
        <v>5467</v>
      </c>
      <c r="Y5469" s="3">
        <v>10009</v>
      </c>
    </row>
    <row r="5470" spans="2:25" x14ac:dyDescent="0.35">
      <c r="B5470" s="3">
        <v>5468</v>
      </c>
      <c r="C5470" s="3" t="s">
        <v>4474</v>
      </c>
      <c r="D5470" s="3" t="s">
        <v>2396</v>
      </c>
      <c r="H5470" s="3" t="s">
        <v>4474</v>
      </c>
      <c r="I5470" s="3" t="s">
        <v>2396</v>
      </c>
      <c r="J5470" s="9">
        <v>40892</v>
      </c>
      <c r="K5470" s="9">
        <v>40898</v>
      </c>
      <c r="O5470" s="3" t="s">
        <v>4474</v>
      </c>
      <c r="P5470" s="3" t="s">
        <v>2396</v>
      </c>
      <c r="Q5470" s="3" t="s">
        <v>5772</v>
      </c>
      <c r="R5470" s="3" t="s">
        <v>5990</v>
      </c>
      <c r="S5470" s="3" t="s">
        <v>5991</v>
      </c>
      <c r="T5470" s="3" t="s">
        <v>5771</v>
      </c>
      <c r="X5470" s="3">
        <v>5468</v>
      </c>
      <c r="Y5470" s="3">
        <v>60623</v>
      </c>
    </row>
    <row r="5471" spans="2:25" x14ac:dyDescent="0.35">
      <c r="B5471" s="3">
        <v>5469</v>
      </c>
      <c r="C5471" s="3" t="s">
        <v>4475</v>
      </c>
      <c r="D5471" s="3" t="s">
        <v>2181</v>
      </c>
      <c r="H5471" s="3" t="s">
        <v>4475</v>
      </c>
      <c r="I5471" s="3" t="s">
        <v>2181</v>
      </c>
      <c r="J5471" s="9">
        <v>40686</v>
      </c>
      <c r="K5471" s="9">
        <v>40690</v>
      </c>
      <c r="O5471" s="3" t="s">
        <v>4475</v>
      </c>
      <c r="P5471" s="3" t="s">
        <v>2181</v>
      </c>
      <c r="Q5471" s="3" t="s">
        <v>5772</v>
      </c>
      <c r="R5471" s="3" t="s">
        <v>6127</v>
      </c>
      <c r="S5471" s="3" t="s">
        <v>6128</v>
      </c>
      <c r="T5471" s="3" t="s">
        <v>5775</v>
      </c>
      <c r="X5471" s="3">
        <v>5469</v>
      </c>
      <c r="Y5471" s="3">
        <v>10035</v>
      </c>
    </row>
    <row r="5472" spans="2:25" x14ac:dyDescent="0.35">
      <c r="B5472" s="3">
        <v>5470</v>
      </c>
      <c r="C5472" s="3" t="s">
        <v>4475</v>
      </c>
      <c r="D5472" s="3" t="s">
        <v>4476</v>
      </c>
      <c r="H5472" s="3" t="s">
        <v>4475</v>
      </c>
      <c r="I5472" s="3" t="s">
        <v>4476</v>
      </c>
      <c r="J5472" s="9">
        <v>40686</v>
      </c>
      <c r="K5472" s="9">
        <v>40690</v>
      </c>
      <c r="O5472" s="3" t="s">
        <v>4475</v>
      </c>
      <c r="P5472" s="3" t="s">
        <v>4476</v>
      </c>
      <c r="Q5472" s="3" t="s">
        <v>5772</v>
      </c>
      <c r="R5472" s="3" t="s">
        <v>6127</v>
      </c>
      <c r="S5472" s="3" t="s">
        <v>6128</v>
      </c>
      <c r="T5472" s="3" t="s">
        <v>5775</v>
      </c>
      <c r="X5472" s="3">
        <v>5470</v>
      </c>
      <c r="Y5472" s="3">
        <v>10035</v>
      </c>
    </row>
    <row r="5473" spans="2:25" x14ac:dyDescent="0.35">
      <c r="B5473" s="3">
        <v>5471</v>
      </c>
      <c r="C5473" s="3" t="s">
        <v>4475</v>
      </c>
      <c r="D5473" s="3" t="s">
        <v>1823</v>
      </c>
      <c r="H5473" s="3" t="s">
        <v>4475</v>
      </c>
      <c r="I5473" s="3" t="s">
        <v>1823</v>
      </c>
      <c r="J5473" s="9">
        <v>40686</v>
      </c>
      <c r="K5473" s="9">
        <v>40690</v>
      </c>
      <c r="O5473" s="3" t="s">
        <v>4475</v>
      </c>
      <c r="P5473" s="3" t="s">
        <v>1823</v>
      </c>
      <c r="Q5473" s="3" t="s">
        <v>5772</v>
      </c>
      <c r="R5473" s="3" t="s">
        <v>6127</v>
      </c>
      <c r="S5473" s="3" t="s">
        <v>6128</v>
      </c>
      <c r="T5473" s="3" t="s">
        <v>5775</v>
      </c>
      <c r="X5473" s="3">
        <v>5471</v>
      </c>
      <c r="Y5473" s="3">
        <v>10035</v>
      </c>
    </row>
    <row r="5474" spans="2:25" x14ac:dyDescent="0.35">
      <c r="B5474" s="3">
        <v>5472</v>
      </c>
      <c r="C5474" s="3" t="s">
        <v>4477</v>
      </c>
      <c r="D5474" s="3" t="s">
        <v>847</v>
      </c>
      <c r="H5474" s="3" t="s">
        <v>4477</v>
      </c>
      <c r="I5474" s="3" t="s">
        <v>847</v>
      </c>
      <c r="J5474" s="9">
        <v>41983</v>
      </c>
      <c r="K5474" s="9">
        <v>41985</v>
      </c>
      <c r="O5474" s="3" t="s">
        <v>4477</v>
      </c>
      <c r="P5474" s="3" t="s">
        <v>847</v>
      </c>
      <c r="Q5474" s="3" t="s">
        <v>5768</v>
      </c>
      <c r="R5474" s="3" t="s">
        <v>6875</v>
      </c>
      <c r="S5474" s="3" t="s">
        <v>6876</v>
      </c>
      <c r="T5474" s="3" t="s">
        <v>5782</v>
      </c>
      <c r="X5474" s="3">
        <v>5472</v>
      </c>
      <c r="Y5474" s="3">
        <v>93905</v>
      </c>
    </row>
    <row r="5475" spans="2:25" x14ac:dyDescent="0.35">
      <c r="B5475" s="3">
        <v>5473</v>
      </c>
      <c r="C5475" s="3" t="s">
        <v>4478</v>
      </c>
      <c r="D5475" s="3" t="s">
        <v>3176</v>
      </c>
      <c r="H5475" s="3" t="s">
        <v>4478</v>
      </c>
      <c r="I5475" s="3" t="s">
        <v>3176</v>
      </c>
      <c r="J5475" s="9">
        <v>41449</v>
      </c>
      <c r="K5475" s="9">
        <v>41453</v>
      </c>
      <c r="O5475" s="3" t="s">
        <v>4478</v>
      </c>
      <c r="P5475" s="3" t="s">
        <v>3176</v>
      </c>
      <c r="Q5475" s="3" t="s">
        <v>5768</v>
      </c>
      <c r="R5475" s="3" t="s">
        <v>6307</v>
      </c>
      <c r="S5475" s="3" t="s">
        <v>6308</v>
      </c>
      <c r="T5475" s="3" t="s">
        <v>5775</v>
      </c>
      <c r="X5475" s="3">
        <v>5473</v>
      </c>
      <c r="Y5475" s="3">
        <v>10035</v>
      </c>
    </row>
    <row r="5476" spans="2:25" x14ac:dyDescent="0.35">
      <c r="B5476" s="3">
        <v>5474</v>
      </c>
      <c r="C5476" s="3" t="s">
        <v>4479</v>
      </c>
      <c r="D5476" s="3" t="s">
        <v>4480</v>
      </c>
      <c r="H5476" s="3" t="s">
        <v>4479</v>
      </c>
      <c r="I5476" s="3" t="s">
        <v>4480</v>
      </c>
      <c r="J5476" s="9">
        <v>40778</v>
      </c>
      <c r="K5476" s="9">
        <v>40782</v>
      </c>
      <c r="O5476" s="3" t="s">
        <v>4479</v>
      </c>
      <c r="P5476" s="3" t="s">
        <v>4480</v>
      </c>
      <c r="Q5476" s="3" t="s">
        <v>5772</v>
      </c>
      <c r="R5476" s="3" t="s">
        <v>6221</v>
      </c>
      <c r="S5476" s="3" t="s">
        <v>6222</v>
      </c>
      <c r="T5476" s="3" t="s">
        <v>5775</v>
      </c>
      <c r="X5476" s="3">
        <v>5474</v>
      </c>
      <c r="Y5476" s="3">
        <v>80219</v>
      </c>
    </row>
    <row r="5477" spans="2:25" x14ac:dyDescent="0.35">
      <c r="B5477" s="3">
        <v>5475</v>
      </c>
      <c r="C5477" s="3" t="s">
        <v>4479</v>
      </c>
      <c r="D5477" s="3" t="s">
        <v>3979</v>
      </c>
      <c r="H5477" s="3" t="s">
        <v>4479</v>
      </c>
      <c r="I5477" s="3" t="s">
        <v>3979</v>
      </c>
      <c r="J5477" s="9">
        <v>40778</v>
      </c>
      <c r="K5477" s="9">
        <v>40782</v>
      </c>
      <c r="O5477" s="3" t="s">
        <v>4479</v>
      </c>
      <c r="P5477" s="3" t="s">
        <v>3979</v>
      </c>
      <c r="Q5477" s="3" t="s">
        <v>5772</v>
      </c>
      <c r="R5477" s="3" t="s">
        <v>6221</v>
      </c>
      <c r="S5477" s="3" t="s">
        <v>6222</v>
      </c>
      <c r="T5477" s="3" t="s">
        <v>5775</v>
      </c>
      <c r="X5477" s="3">
        <v>5475</v>
      </c>
      <c r="Y5477" s="3">
        <v>80219</v>
      </c>
    </row>
    <row r="5478" spans="2:25" x14ac:dyDescent="0.35">
      <c r="B5478" s="3">
        <v>5476</v>
      </c>
      <c r="C5478" s="3" t="s">
        <v>4479</v>
      </c>
      <c r="D5478" s="3" t="s">
        <v>288</v>
      </c>
      <c r="H5478" s="3" t="s">
        <v>4479</v>
      </c>
      <c r="I5478" s="3" t="s">
        <v>288</v>
      </c>
      <c r="J5478" s="9">
        <v>40778</v>
      </c>
      <c r="K5478" s="9">
        <v>40782</v>
      </c>
      <c r="O5478" s="3" t="s">
        <v>4479</v>
      </c>
      <c r="P5478" s="3" t="s">
        <v>288</v>
      </c>
      <c r="Q5478" s="3" t="s">
        <v>5772</v>
      </c>
      <c r="R5478" s="3" t="s">
        <v>6221</v>
      </c>
      <c r="S5478" s="3" t="s">
        <v>6222</v>
      </c>
      <c r="T5478" s="3" t="s">
        <v>5775</v>
      </c>
      <c r="X5478" s="3">
        <v>5476</v>
      </c>
      <c r="Y5478" s="3">
        <v>80219</v>
      </c>
    </row>
    <row r="5479" spans="2:25" x14ac:dyDescent="0.35">
      <c r="B5479" s="3">
        <v>5477</v>
      </c>
      <c r="C5479" s="3" t="s">
        <v>4479</v>
      </c>
      <c r="D5479" s="3" t="s">
        <v>506</v>
      </c>
      <c r="H5479" s="3" t="s">
        <v>4479</v>
      </c>
      <c r="I5479" s="3" t="s">
        <v>506</v>
      </c>
      <c r="J5479" s="9">
        <v>40778</v>
      </c>
      <c r="K5479" s="9">
        <v>40782</v>
      </c>
      <c r="O5479" s="3" t="s">
        <v>4479</v>
      </c>
      <c r="P5479" s="3" t="s">
        <v>506</v>
      </c>
      <c r="Q5479" s="3" t="s">
        <v>5772</v>
      </c>
      <c r="R5479" s="3" t="s">
        <v>6221</v>
      </c>
      <c r="S5479" s="3" t="s">
        <v>6222</v>
      </c>
      <c r="T5479" s="3" t="s">
        <v>5775</v>
      </c>
      <c r="X5479" s="3">
        <v>5477</v>
      </c>
      <c r="Y5479" s="3">
        <v>80219</v>
      </c>
    </row>
    <row r="5480" spans="2:25" x14ac:dyDescent="0.35">
      <c r="B5480" s="3">
        <v>5478</v>
      </c>
      <c r="C5480" s="3" t="s">
        <v>4479</v>
      </c>
      <c r="D5480" s="3" t="s">
        <v>905</v>
      </c>
      <c r="H5480" s="3" t="s">
        <v>4479</v>
      </c>
      <c r="I5480" s="3" t="s">
        <v>905</v>
      </c>
      <c r="J5480" s="9">
        <v>40778</v>
      </c>
      <c r="K5480" s="9">
        <v>40782</v>
      </c>
      <c r="O5480" s="3" t="s">
        <v>4479</v>
      </c>
      <c r="P5480" s="3" t="s">
        <v>905</v>
      </c>
      <c r="Q5480" s="3" t="s">
        <v>5772</v>
      </c>
      <c r="R5480" s="3" t="s">
        <v>6221</v>
      </c>
      <c r="S5480" s="3" t="s">
        <v>6222</v>
      </c>
      <c r="T5480" s="3" t="s">
        <v>5775</v>
      </c>
      <c r="X5480" s="3">
        <v>5478</v>
      </c>
      <c r="Y5480" s="3">
        <v>80219</v>
      </c>
    </row>
    <row r="5481" spans="2:25" x14ac:dyDescent="0.35">
      <c r="B5481" s="3">
        <v>5479</v>
      </c>
      <c r="C5481" s="3" t="s">
        <v>4479</v>
      </c>
      <c r="D5481" s="3" t="s">
        <v>1442</v>
      </c>
      <c r="H5481" s="3" t="s">
        <v>4479</v>
      </c>
      <c r="I5481" s="3" t="s">
        <v>1442</v>
      </c>
      <c r="J5481" s="9">
        <v>40778</v>
      </c>
      <c r="K5481" s="9">
        <v>40782</v>
      </c>
      <c r="O5481" s="3" t="s">
        <v>4479</v>
      </c>
      <c r="P5481" s="3" t="s">
        <v>1442</v>
      </c>
      <c r="Q5481" s="3" t="s">
        <v>5772</v>
      </c>
      <c r="R5481" s="3" t="s">
        <v>6221</v>
      </c>
      <c r="S5481" s="3" t="s">
        <v>6222</v>
      </c>
      <c r="T5481" s="3" t="s">
        <v>5775</v>
      </c>
      <c r="X5481" s="3">
        <v>5479</v>
      </c>
      <c r="Y5481" s="3">
        <v>80219</v>
      </c>
    </row>
    <row r="5482" spans="2:25" x14ac:dyDescent="0.35">
      <c r="B5482" s="3">
        <v>5480</v>
      </c>
      <c r="C5482" s="3" t="s">
        <v>4481</v>
      </c>
      <c r="D5482" s="3" t="s">
        <v>654</v>
      </c>
      <c r="H5482" s="3" t="s">
        <v>4481</v>
      </c>
      <c r="I5482" s="3" t="s">
        <v>654</v>
      </c>
      <c r="J5482" s="9">
        <v>41677</v>
      </c>
      <c r="K5482" s="9">
        <v>41683</v>
      </c>
      <c r="O5482" s="3" t="s">
        <v>4481</v>
      </c>
      <c r="P5482" s="3" t="s">
        <v>654</v>
      </c>
      <c r="Q5482" s="3" t="s">
        <v>5772</v>
      </c>
      <c r="R5482" s="3" t="s">
        <v>6195</v>
      </c>
      <c r="S5482" s="3" t="s">
        <v>6196</v>
      </c>
      <c r="T5482" s="3" t="s">
        <v>5771</v>
      </c>
      <c r="X5482" s="3">
        <v>5480</v>
      </c>
      <c r="Y5482" s="3">
        <v>10024</v>
      </c>
    </row>
    <row r="5483" spans="2:25" x14ac:dyDescent="0.35">
      <c r="B5483" s="3">
        <v>5481</v>
      </c>
      <c r="C5483" s="3" t="s">
        <v>4481</v>
      </c>
      <c r="D5483" s="3" t="s">
        <v>4204</v>
      </c>
      <c r="H5483" s="3" t="s">
        <v>4481</v>
      </c>
      <c r="I5483" s="3" t="s">
        <v>4204</v>
      </c>
      <c r="J5483" s="9">
        <v>41677</v>
      </c>
      <c r="K5483" s="9">
        <v>41683</v>
      </c>
      <c r="O5483" s="3" t="s">
        <v>4481</v>
      </c>
      <c r="P5483" s="3" t="s">
        <v>4204</v>
      </c>
      <c r="Q5483" s="3" t="s">
        <v>5772</v>
      </c>
      <c r="R5483" s="3" t="s">
        <v>6195</v>
      </c>
      <c r="S5483" s="3" t="s">
        <v>6196</v>
      </c>
      <c r="T5483" s="3" t="s">
        <v>5771</v>
      </c>
      <c r="X5483" s="3">
        <v>5481</v>
      </c>
      <c r="Y5483" s="3">
        <v>10024</v>
      </c>
    </row>
    <row r="5484" spans="2:25" x14ac:dyDescent="0.35">
      <c r="B5484" s="3">
        <v>5482</v>
      </c>
      <c r="C5484" s="3" t="s">
        <v>4482</v>
      </c>
      <c r="D5484" s="3" t="s">
        <v>900</v>
      </c>
      <c r="H5484" s="3" t="s">
        <v>4482</v>
      </c>
      <c r="I5484" s="3" t="s">
        <v>900</v>
      </c>
      <c r="J5484" s="9">
        <v>41669</v>
      </c>
      <c r="K5484" s="9">
        <v>41676</v>
      </c>
      <c r="O5484" s="3" t="s">
        <v>4482</v>
      </c>
      <c r="P5484" s="3" t="s">
        <v>900</v>
      </c>
      <c r="Q5484" s="3" t="s">
        <v>5772</v>
      </c>
      <c r="R5484" s="3" t="s">
        <v>6649</v>
      </c>
      <c r="S5484" s="3" t="s">
        <v>6650</v>
      </c>
      <c r="T5484" s="3" t="s">
        <v>5775</v>
      </c>
      <c r="X5484" s="3">
        <v>5482</v>
      </c>
      <c r="Y5484" s="3">
        <v>10011</v>
      </c>
    </row>
    <row r="5485" spans="2:25" x14ac:dyDescent="0.35">
      <c r="B5485" s="3">
        <v>5483</v>
      </c>
      <c r="C5485" s="3" t="s">
        <v>4483</v>
      </c>
      <c r="D5485" s="3" t="s">
        <v>1346</v>
      </c>
      <c r="H5485" s="3" t="s">
        <v>4483</v>
      </c>
      <c r="I5485" s="3" t="s">
        <v>1346</v>
      </c>
      <c r="J5485" s="9">
        <v>41629</v>
      </c>
      <c r="K5485" s="9">
        <v>41632</v>
      </c>
      <c r="O5485" s="3" t="s">
        <v>4483</v>
      </c>
      <c r="P5485" s="3" t="s">
        <v>1346</v>
      </c>
      <c r="Q5485" s="3" t="s">
        <v>5768</v>
      </c>
      <c r="R5485" s="3" t="s">
        <v>6489</v>
      </c>
      <c r="S5485" s="3" t="s">
        <v>6490</v>
      </c>
      <c r="T5485" s="3" t="s">
        <v>5775</v>
      </c>
      <c r="X5485" s="3">
        <v>5483</v>
      </c>
      <c r="Y5485" s="3">
        <v>68025</v>
      </c>
    </row>
    <row r="5486" spans="2:25" x14ac:dyDescent="0.35">
      <c r="B5486" s="3">
        <v>5484</v>
      </c>
      <c r="C5486" s="3" t="s">
        <v>4484</v>
      </c>
      <c r="D5486" s="3" t="s">
        <v>1780</v>
      </c>
      <c r="H5486" s="3" t="s">
        <v>4484</v>
      </c>
      <c r="I5486" s="3" t="s">
        <v>1780</v>
      </c>
      <c r="J5486" s="9">
        <v>41590</v>
      </c>
      <c r="K5486" s="9">
        <v>41595</v>
      </c>
      <c r="O5486" s="3" t="s">
        <v>4484</v>
      </c>
      <c r="P5486" s="3" t="s">
        <v>1780</v>
      </c>
      <c r="Q5486" s="3" t="s">
        <v>5772</v>
      </c>
      <c r="R5486" s="3" t="s">
        <v>6605</v>
      </c>
      <c r="S5486" s="3" t="s">
        <v>6606</v>
      </c>
      <c r="T5486" s="3" t="s">
        <v>5771</v>
      </c>
      <c r="X5486" s="3">
        <v>5484</v>
      </c>
      <c r="Y5486" s="3">
        <v>10011</v>
      </c>
    </row>
    <row r="5487" spans="2:25" x14ac:dyDescent="0.35">
      <c r="B5487" s="3">
        <v>5485</v>
      </c>
      <c r="C5487" s="3" t="s">
        <v>4484</v>
      </c>
      <c r="D5487" s="3" t="s">
        <v>2751</v>
      </c>
      <c r="H5487" s="3" t="s">
        <v>4484</v>
      </c>
      <c r="I5487" s="3" t="s">
        <v>2751</v>
      </c>
      <c r="J5487" s="9">
        <v>41590</v>
      </c>
      <c r="K5487" s="9">
        <v>41595</v>
      </c>
      <c r="O5487" s="3" t="s">
        <v>4484</v>
      </c>
      <c r="P5487" s="3" t="s">
        <v>2751</v>
      </c>
      <c r="Q5487" s="3" t="s">
        <v>5772</v>
      </c>
      <c r="R5487" s="3" t="s">
        <v>6605</v>
      </c>
      <c r="S5487" s="3" t="s">
        <v>6606</v>
      </c>
      <c r="T5487" s="3" t="s">
        <v>5771</v>
      </c>
      <c r="X5487" s="3">
        <v>5485</v>
      </c>
      <c r="Y5487" s="3">
        <v>10011</v>
      </c>
    </row>
    <row r="5488" spans="2:25" x14ac:dyDescent="0.35">
      <c r="B5488" s="3">
        <v>5486</v>
      </c>
      <c r="C5488" s="3" t="s">
        <v>4484</v>
      </c>
      <c r="D5488" s="3" t="s">
        <v>339</v>
      </c>
      <c r="H5488" s="3" t="s">
        <v>4484</v>
      </c>
      <c r="I5488" s="3" t="s">
        <v>339</v>
      </c>
      <c r="J5488" s="9">
        <v>41590</v>
      </c>
      <c r="K5488" s="9">
        <v>41595</v>
      </c>
      <c r="O5488" s="3" t="s">
        <v>4484</v>
      </c>
      <c r="P5488" s="3" t="s">
        <v>339</v>
      </c>
      <c r="Q5488" s="3" t="s">
        <v>5772</v>
      </c>
      <c r="R5488" s="3" t="s">
        <v>6605</v>
      </c>
      <c r="S5488" s="3" t="s">
        <v>6606</v>
      </c>
      <c r="T5488" s="3" t="s">
        <v>5771</v>
      </c>
      <c r="X5488" s="3">
        <v>5486</v>
      </c>
      <c r="Y5488" s="3">
        <v>10011</v>
      </c>
    </row>
    <row r="5489" spans="2:25" x14ac:dyDescent="0.35">
      <c r="B5489" s="3">
        <v>5487</v>
      </c>
      <c r="C5489" s="3" t="s">
        <v>4484</v>
      </c>
      <c r="D5489" s="3" t="s">
        <v>1810</v>
      </c>
      <c r="H5489" s="3" t="s">
        <v>4484</v>
      </c>
      <c r="I5489" s="3" t="s">
        <v>1810</v>
      </c>
      <c r="J5489" s="9">
        <v>41590</v>
      </c>
      <c r="K5489" s="9">
        <v>41595</v>
      </c>
      <c r="O5489" s="3" t="s">
        <v>4484</v>
      </c>
      <c r="P5489" s="3" t="s">
        <v>1810</v>
      </c>
      <c r="Q5489" s="3" t="s">
        <v>5772</v>
      </c>
      <c r="R5489" s="3" t="s">
        <v>6605</v>
      </c>
      <c r="S5489" s="3" t="s">
        <v>6606</v>
      </c>
      <c r="T5489" s="3" t="s">
        <v>5771</v>
      </c>
      <c r="X5489" s="3">
        <v>5487</v>
      </c>
      <c r="Y5489" s="3">
        <v>10011</v>
      </c>
    </row>
    <row r="5490" spans="2:25" x14ac:dyDescent="0.35">
      <c r="B5490" s="3">
        <v>5488</v>
      </c>
      <c r="C5490" s="3" t="s">
        <v>4484</v>
      </c>
      <c r="D5490" s="3" t="s">
        <v>901</v>
      </c>
      <c r="H5490" s="3" t="s">
        <v>4484</v>
      </c>
      <c r="I5490" s="3" t="s">
        <v>901</v>
      </c>
      <c r="J5490" s="9">
        <v>41590</v>
      </c>
      <c r="K5490" s="9">
        <v>41595</v>
      </c>
      <c r="O5490" s="3" t="s">
        <v>4484</v>
      </c>
      <c r="P5490" s="3" t="s">
        <v>901</v>
      </c>
      <c r="Q5490" s="3" t="s">
        <v>5772</v>
      </c>
      <c r="R5490" s="3" t="s">
        <v>6605</v>
      </c>
      <c r="S5490" s="3" t="s">
        <v>6606</v>
      </c>
      <c r="T5490" s="3" t="s">
        <v>5771</v>
      </c>
      <c r="X5490" s="3">
        <v>5488</v>
      </c>
      <c r="Y5490" s="3">
        <v>10011</v>
      </c>
    </row>
    <row r="5491" spans="2:25" x14ac:dyDescent="0.35">
      <c r="B5491" s="3">
        <v>5489</v>
      </c>
      <c r="C5491" s="3" t="s">
        <v>4484</v>
      </c>
      <c r="D5491" s="3" t="s">
        <v>1227</v>
      </c>
      <c r="H5491" s="3" t="s">
        <v>4484</v>
      </c>
      <c r="I5491" s="3" t="s">
        <v>1227</v>
      </c>
      <c r="J5491" s="9">
        <v>41590</v>
      </c>
      <c r="K5491" s="9">
        <v>41595</v>
      </c>
      <c r="O5491" s="3" t="s">
        <v>4484</v>
      </c>
      <c r="P5491" s="3" t="s">
        <v>1227</v>
      </c>
      <c r="Q5491" s="3" t="s">
        <v>5772</v>
      </c>
      <c r="R5491" s="3" t="s">
        <v>6605</v>
      </c>
      <c r="S5491" s="3" t="s">
        <v>6606</v>
      </c>
      <c r="T5491" s="3" t="s">
        <v>5771</v>
      </c>
      <c r="X5491" s="3">
        <v>5489</v>
      </c>
      <c r="Y5491" s="3">
        <v>10011</v>
      </c>
    </row>
    <row r="5492" spans="2:25" x14ac:dyDescent="0.35">
      <c r="B5492" s="3">
        <v>5490</v>
      </c>
      <c r="C5492" s="3" t="s">
        <v>4485</v>
      </c>
      <c r="D5492" s="3" t="s">
        <v>1489</v>
      </c>
      <c r="H5492" s="3" t="s">
        <v>4485</v>
      </c>
      <c r="I5492" s="3" t="s">
        <v>1489</v>
      </c>
      <c r="J5492" s="9">
        <v>41953</v>
      </c>
      <c r="K5492" s="9">
        <v>41957</v>
      </c>
      <c r="O5492" s="3" t="s">
        <v>4485</v>
      </c>
      <c r="P5492" s="3" t="s">
        <v>1489</v>
      </c>
      <c r="Q5492" s="3" t="s">
        <v>5772</v>
      </c>
      <c r="R5492" s="3" t="s">
        <v>6685</v>
      </c>
      <c r="S5492" s="3" t="s">
        <v>6686</v>
      </c>
      <c r="T5492" s="3" t="s">
        <v>5771</v>
      </c>
      <c r="X5492" s="3">
        <v>5490</v>
      </c>
      <c r="Y5492" s="3">
        <v>92105</v>
      </c>
    </row>
    <row r="5493" spans="2:25" x14ac:dyDescent="0.35">
      <c r="B5493" s="3">
        <v>5491</v>
      </c>
      <c r="C5493" s="3" t="s">
        <v>4486</v>
      </c>
      <c r="D5493" s="3" t="s">
        <v>1127</v>
      </c>
      <c r="H5493" s="3" t="s">
        <v>4486</v>
      </c>
      <c r="I5493" s="3" t="s">
        <v>1127</v>
      </c>
      <c r="J5493" s="9">
        <v>40665</v>
      </c>
      <c r="K5493" s="9">
        <v>40667</v>
      </c>
      <c r="O5493" s="3" t="s">
        <v>4486</v>
      </c>
      <c r="P5493" s="3" t="s">
        <v>1127</v>
      </c>
      <c r="Q5493" s="3" t="s">
        <v>5768</v>
      </c>
      <c r="R5493" s="3" t="s">
        <v>7225</v>
      </c>
      <c r="S5493" s="3" t="s">
        <v>7226</v>
      </c>
      <c r="T5493" s="3" t="s">
        <v>5775</v>
      </c>
      <c r="X5493" s="3">
        <v>5491</v>
      </c>
      <c r="Y5493" s="3">
        <v>33801</v>
      </c>
    </row>
    <row r="5494" spans="2:25" x14ac:dyDescent="0.35">
      <c r="B5494" s="3">
        <v>5492</v>
      </c>
      <c r="C5494" s="3" t="s">
        <v>4487</v>
      </c>
      <c r="D5494" s="3" t="s">
        <v>254</v>
      </c>
      <c r="H5494" s="3" t="s">
        <v>4487</v>
      </c>
      <c r="I5494" s="3" t="s">
        <v>254</v>
      </c>
      <c r="J5494" s="9">
        <v>41991</v>
      </c>
      <c r="K5494" s="9">
        <v>41997</v>
      </c>
      <c r="O5494" s="3" t="s">
        <v>4487</v>
      </c>
      <c r="P5494" s="3" t="s">
        <v>254</v>
      </c>
      <c r="Q5494" s="3" t="s">
        <v>5772</v>
      </c>
      <c r="R5494" s="3" t="s">
        <v>6177</v>
      </c>
      <c r="S5494" s="3" t="s">
        <v>6178</v>
      </c>
      <c r="T5494" s="3" t="s">
        <v>5775</v>
      </c>
      <c r="X5494" s="3">
        <v>5492</v>
      </c>
      <c r="Y5494" s="3">
        <v>10009</v>
      </c>
    </row>
    <row r="5495" spans="2:25" x14ac:dyDescent="0.35">
      <c r="B5495" s="3">
        <v>5493</v>
      </c>
      <c r="C5495" s="3" t="s">
        <v>4487</v>
      </c>
      <c r="D5495" s="3" t="s">
        <v>2716</v>
      </c>
      <c r="H5495" s="3" t="s">
        <v>4487</v>
      </c>
      <c r="I5495" s="3" t="s">
        <v>2716</v>
      </c>
      <c r="J5495" s="9">
        <v>41991</v>
      </c>
      <c r="K5495" s="9">
        <v>41997</v>
      </c>
      <c r="O5495" s="3" t="s">
        <v>4487</v>
      </c>
      <c r="P5495" s="3" t="s">
        <v>2716</v>
      </c>
      <c r="Q5495" s="3" t="s">
        <v>5772</v>
      </c>
      <c r="R5495" s="3" t="s">
        <v>6177</v>
      </c>
      <c r="S5495" s="3" t="s">
        <v>6178</v>
      </c>
      <c r="T5495" s="3" t="s">
        <v>5775</v>
      </c>
      <c r="X5495" s="3">
        <v>5493</v>
      </c>
      <c r="Y5495" s="3">
        <v>10009</v>
      </c>
    </row>
    <row r="5496" spans="2:25" x14ac:dyDescent="0.35">
      <c r="B5496" s="3">
        <v>5494</v>
      </c>
      <c r="C5496" s="3" t="s">
        <v>4487</v>
      </c>
      <c r="D5496" s="3" t="s">
        <v>2006</v>
      </c>
      <c r="H5496" s="3" t="s">
        <v>4487</v>
      </c>
      <c r="I5496" s="3" t="s">
        <v>2006</v>
      </c>
      <c r="J5496" s="9">
        <v>41991</v>
      </c>
      <c r="K5496" s="9">
        <v>41997</v>
      </c>
      <c r="O5496" s="3" t="s">
        <v>4487</v>
      </c>
      <c r="P5496" s="3" t="s">
        <v>2006</v>
      </c>
      <c r="Q5496" s="3" t="s">
        <v>5772</v>
      </c>
      <c r="R5496" s="3" t="s">
        <v>6177</v>
      </c>
      <c r="S5496" s="3" t="s">
        <v>6178</v>
      </c>
      <c r="T5496" s="3" t="s">
        <v>5775</v>
      </c>
      <c r="X5496" s="3">
        <v>5494</v>
      </c>
      <c r="Y5496" s="3">
        <v>10009</v>
      </c>
    </row>
    <row r="5497" spans="2:25" x14ac:dyDescent="0.35">
      <c r="B5497" s="3">
        <v>5495</v>
      </c>
      <c r="C5497" s="3" t="s">
        <v>4488</v>
      </c>
      <c r="D5497" s="3" t="s">
        <v>3350</v>
      </c>
      <c r="H5497" s="3" t="s">
        <v>4488</v>
      </c>
      <c r="I5497" s="3" t="s">
        <v>3350</v>
      </c>
      <c r="J5497" s="9">
        <v>41839</v>
      </c>
      <c r="K5497" s="9">
        <v>41844</v>
      </c>
      <c r="O5497" s="3" t="s">
        <v>4488</v>
      </c>
      <c r="P5497" s="3" t="s">
        <v>3350</v>
      </c>
      <c r="Q5497" s="3" t="s">
        <v>5772</v>
      </c>
      <c r="R5497" s="3" t="s">
        <v>6883</v>
      </c>
      <c r="S5497" s="3" t="s">
        <v>6884</v>
      </c>
      <c r="T5497" s="3" t="s">
        <v>5775</v>
      </c>
      <c r="X5497" s="3">
        <v>5495</v>
      </c>
      <c r="Y5497" s="3">
        <v>19134</v>
      </c>
    </row>
    <row r="5498" spans="2:25" x14ac:dyDescent="0.35">
      <c r="B5498" s="3">
        <v>5496</v>
      </c>
      <c r="C5498" s="3" t="s">
        <v>4488</v>
      </c>
      <c r="D5498" s="3" t="s">
        <v>803</v>
      </c>
      <c r="H5498" s="3" t="s">
        <v>4488</v>
      </c>
      <c r="I5498" s="3" t="s">
        <v>803</v>
      </c>
      <c r="J5498" s="9">
        <v>41839</v>
      </c>
      <c r="K5498" s="9">
        <v>41844</v>
      </c>
      <c r="O5498" s="3" t="s">
        <v>4488</v>
      </c>
      <c r="P5498" s="3" t="s">
        <v>803</v>
      </c>
      <c r="Q5498" s="3" t="s">
        <v>5772</v>
      </c>
      <c r="R5498" s="3" t="s">
        <v>6883</v>
      </c>
      <c r="S5498" s="3" t="s">
        <v>6884</v>
      </c>
      <c r="T5498" s="3" t="s">
        <v>5775</v>
      </c>
      <c r="X5498" s="3">
        <v>5496</v>
      </c>
      <c r="Y5498" s="3">
        <v>19134</v>
      </c>
    </row>
    <row r="5499" spans="2:25" x14ac:dyDescent="0.35">
      <c r="B5499" s="3">
        <v>5497</v>
      </c>
      <c r="C5499" s="3" t="s">
        <v>4488</v>
      </c>
      <c r="D5499" s="3" t="s">
        <v>4000</v>
      </c>
      <c r="H5499" s="3" t="s">
        <v>4488</v>
      </c>
      <c r="I5499" s="3" t="s">
        <v>4000</v>
      </c>
      <c r="J5499" s="9">
        <v>41839</v>
      </c>
      <c r="K5499" s="9">
        <v>41844</v>
      </c>
      <c r="O5499" s="3" t="s">
        <v>4488</v>
      </c>
      <c r="P5499" s="3" t="s">
        <v>4000</v>
      </c>
      <c r="Q5499" s="3" t="s">
        <v>5772</v>
      </c>
      <c r="R5499" s="3" t="s">
        <v>6883</v>
      </c>
      <c r="S5499" s="3" t="s">
        <v>6884</v>
      </c>
      <c r="T5499" s="3" t="s">
        <v>5775</v>
      </c>
      <c r="X5499" s="3">
        <v>5497</v>
      </c>
      <c r="Y5499" s="3">
        <v>19134</v>
      </c>
    </row>
    <row r="5500" spans="2:25" x14ac:dyDescent="0.35">
      <c r="B5500" s="3">
        <v>5498</v>
      </c>
      <c r="C5500" s="3" t="s">
        <v>4489</v>
      </c>
      <c r="D5500" s="3" t="s">
        <v>2416</v>
      </c>
      <c r="H5500" s="3" t="s">
        <v>4489</v>
      </c>
      <c r="I5500" s="3" t="s">
        <v>2416</v>
      </c>
      <c r="J5500" s="9">
        <v>41582</v>
      </c>
      <c r="K5500" s="9">
        <v>41588</v>
      </c>
      <c r="O5500" s="3" t="s">
        <v>4489</v>
      </c>
      <c r="P5500" s="3" t="s">
        <v>2416</v>
      </c>
      <c r="Q5500" s="3" t="s">
        <v>5772</v>
      </c>
      <c r="R5500" s="3" t="s">
        <v>6811</v>
      </c>
      <c r="S5500" s="3" t="s">
        <v>6812</v>
      </c>
      <c r="T5500" s="3" t="s">
        <v>5771</v>
      </c>
      <c r="X5500" s="3">
        <v>5498</v>
      </c>
      <c r="Y5500" s="3">
        <v>75217</v>
      </c>
    </row>
    <row r="5501" spans="2:25" x14ac:dyDescent="0.35">
      <c r="B5501" s="3">
        <v>5499</v>
      </c>
      <c r="C5501" s="3" t="s">
        <v>4490</v>
      </c>
      <c r="D5501" s="3" t="s">
        <v>2787</v>
      </c>
      <c r="H5501" s="3" t="s">
        <v>4490</v>
      </c>
      <c r="I5501" s="3" t="s">
        <v>2787</v>
      </c>
      <c r="J5501" s="9">
        <v>41501</v>
      </c>
      <c r="K5501" s="9">
        <v>41503</v>
      </c>
      <c r="O5501" s="3" t="s">
        <v>4490</v>
      </c>
      <c r="P5501" s="3" t="s">
        <v>2787</v>
      </c>
      <c r="Q5501" s="3" t="s">
        <v>5801</v>
      </c>
      <c r="R5501" s="3" t="s">
        <v>6281</v>
      </c>
      <c r="S5501" s="3" t="s">
        <v>6282</v>
      </c>
      <c r="T5501" s="3" t="s">
        <v>5775</v>
      </c>
      <c r="X5501" s="3">
        <v>5499</v>
      </c>
      <c r="Y5501" s="3">
        <v>37211</v>
      </c>
    </row>
    <row r="5502" spans="2:25" x14ac:dyDescent="0.35">
      <c r="B5502" s="3">
        <v>5500</v>
      </c>
      <c r="C5502" s="3" t="s">
        <v>4491</v>
      </c>
      <c r="D5502" s="3" t="s">
        <v>314</v>
      </c>
      <c r="H5502" s="3" t="s">
        <v>4491</v>
      </c>
      <c r="I5502" s="3" t="s">
        <v>314</v>
      </c>
      <c r="J5502" s="9">
        <v>41620</v>
      </c>
      <c r="K5502" s="9">
        <v>41620</v>
      </c>
      <c r="O5502" s="3" t="s">
        <v>4491</v>
      </c>
      <c r="P5502" s="3" t="s">
        <v>314</v>
      </c>
      <c r="Q5502" s="3" t="s">
        <v>6020</v>
      </c>
      <c r="R5502" s="3" t="s">
        <v>6773</v>
      </c>
      <c r="S5502" s="3" t="s">
        <v>6774</v>
      </c>
      <c r="T5502" s="3" t="s">
        <v>5775</v>
      </c>
      <c r="X5502" s="3">
        <v>5500</v>
      </c>
      <c r="Y5502" s="3">
        <v>92804</v>
      </c>
    </row>
    <row r="5503" spans="2:25" x14ac:dyDescent="0.35">
      <c r="B5503" s="3">
        <v>5501</v>
      </c>
      <c r="C5503" s="3" t="s">
        <v>4491</v>
      </c>
      <c r="D5503" s="3" t="s">
        <v>4340</v>
      </c>
      <c r="H5503" s="3" t="s">
        <v>4491</v>
      </c>
      <c r="I5503" s="3" t="s">
        <v>4340</v>
      </c>
      <c r="J5503" s="9">
        <v>41620</v>
      </c>
      <c r="K5503" s="9">
        <v>41620</v>
      </c>
      <c r="O5503" s="3" t="s">
        <v>4491</v>
      </c>
      <c r="P5503" s="3" t="s">
        <v>4340</v>
      </c>
      <c r="Q5503" s="3" t="s">
        <v>6020</v>
      </c>
      <c r="R5503" s="3" t="s">
        <v>6773</v>
      </c>
      <c r="S5503" s="3" t="s">
        <v>6774</v>
      </c>
      <c r="T5503" s="3" t="s">
        <v>5775</v>
      </c>
      <c r="X5503" s="3">
        <v>5501</v>
      </c>
      <c r="Y5503" s="3">
        <v>92804</v>
      </c>
    </row>
    <row r="5504" spans="2:25" x14ac:dyDescent="0.35">
      <c r="B5504" s="3">
        <v>5502</v>
      </c>
      <c r="C5504" s="3" t="s">
        <v>4491</v>
      </c>
      <c r="D5504" s="3" t="s">
        <v>1751</v>
      </c>
      <c r="H5504" s="3" t="s">
        <v>4491</v>
      </c>
      <c r="I5504" s="3" t="s">
        <v>1751</v>
      </c>
      <c r="J5504" s="9">
        <v>41620</v>
      </c>
      <c r="K5504" s="9">
        <v>41620</v>
      </c>
      <c r="O5504" s="3" t="s">
        <v>4491</v>
      </c>
      <c r="P5504" s="3" t="s">
        <v>1751</v>
      </c>
      <c r="Q5504" s="3" t="s">
        <v>6020</v>
      </c>
      <c r="R5504" s="3" t="s">
        <v>6773</v>
      </c>
      <c r="S5504" s="3" t="s">
        <v>6774</v>
      </c>
      <c r="T5504" s="3" t="s">
        <v>5775</v>
      </c>
      <c r="X5504" s="3">
        <v>5502</v>
      </c>
      <c r="Y5504" s="3">
        <v>92804</v>
      </c>
    </row>
    <row r="5505" spans="2:25" x14ac:dyDescent="0.35">
      <c r="B5505" s="3">
        <v>5503</v>
      </c>
      <c r="C5505" s="3" t="s">
        <v>4491</v>
      </c>
      <c r="D5505" s="3" t="s">
        <v>4339</v>
      </c>
      <c r="H5505" s="3" t="s">
        <v>4491</v>
      </c>
      <c r="I5505" s="3" t="s">
        <v>4339</v>
      </c>
      <c r="J5505" s="9">
        <v>41620</v>
      </c>
      <c r="K5505" s="9">
        <v>41620</v>
      </c>
      <c r="O5505" s="3" t="s">
        <v>4491</v>
      </c>
      <c r="P5505" s="3" t="s">
        <v>4339</v>
      </c>
      <c r="Q5505" s="3" t="s">
        <v>6020</v>
      </c>
      <c r="R5505" s="3" t="s">
        <v>6773</v>
      </c>
      <c r="S5505" s="3" t="s">
        <v>6774</v>
      </c>
      <c r="T5505" s="3" t="s">
        <v>5775</v>
      </c>
      <c r="X5505" s="3">
        <v>5503</v>
      </c>
      <c r="Y5505" s="3">
        <v>92804</v>
      </c>
    </row>
    <row r="5506" spans="2:25" x14ac:dyDescent="0.35">
      <c r="B5506" s="3">
        <v>5504</v>
      </c>
      <c r="C5506" s="3" t="s">
        <v>4491</v>
      </c>
      <c r="D5506" s="3" t="s">
        <v>1810</v>
      </c>
      <c r="H5506" s="3" t="s">
        <v>4491</v>
      </c>
      <c r="I5506" s="3" t="s">
        <v>1810</v>
      </c>
      <c r="J5506" s="9">
        <v>41620</v>
      </c>
      <c r="K5506" s="9">
        <v>41620</v>
      </c>
      <c r="O5506" s="3" t="s">
        <v>4491</v>
      </c>
      <c r="P5506" s="3" t="s">
        <v>1810</v>
      </c>
      <c r="Q5506" s="3" t="s">
        <v>6020</v>
      </c>
      <c r="R5506" s="3" t="s">
        <v>6773</v>
      </c>
      <c r="S5506" s="3" t="s">
        <v>6774</v>
      </c>
      <c r="T5506" s="3" t="s">
        <v>5775</v>
      </c>
      <c r="X5506" s="3">
        <v>5504</v>
      </c>
      <c r="Y5506" s="3">
        <v>92804</v>
      </c>
    </row>
    <row r="5507" spans="2:25" x14ac:dyDescent="0.35">
      <c r="B5507" s="3">
        <v>5505</v>
      </c>
      <c r="C5507" s="3" t="s">
        <v>4491</v>
      </c>
      <c r="D5507" s="3" t="s">
        <v>653</v>
      </c>
      <c r="H5507" s="3" t="s">
        <v>4491</v>
      </c>
      <c r="I5507" s="3" t="s">
        <v>653</v>
      </c>
      <c r="J5507" s="9">
        <v>41620</v>
      </c>
      <c r="K5507" s="9">
        <v>41620</v>
      </c>
      <c r="O5507" s="3" t="s">
        <v>4491</v>
      </c>
      <c r="P5507" s="3" t="s">
        <v>653</v>
      </c>
      <c r="Q5507" s="3" t="s">
        <v>6020</v>
      </c>
      <c r="R5507" s="3" t="s">
        <v>6773</v>
      </c>
      <c r="S5507" s="3" t="s">
        <v>6774</v>
      </c>
      <c r="T5507" s="3" t="s">
        <v>5775</v>
      </c>
      <c r="X5507" s="3">
        <v>5505</v>
      </c>
      <c r="Y5507" s="3">
        <v>92804</v>
      </c>
    </row>
    <row r="5508" spans="2:25" x14ac:dyDescent="0.35">
      <c r="B5508" s="3">
        <v>5506</v>
      </c>
      <c r="C5508" s="3" t="s">
        <v>4491</v>
      </c>
      <c r="D5508" s="3" t="s">
        <v>1087</v>
      </c>
      <c r="H5508" s="3" t="s">
        <v>4491</v>
      </c>
      <c r="I5508" s="3" t="s">
        <v>1087</v>
      </c>
      <c r="J5508" s="9">
        <v>41620</v>
      </c>
      <c r="K5508" s="9">
        <v>41620</v>
      </c>
      <c r="O5508" s="3" t="s">
        <v>4491</v>
      </c>
      <c r="P5508" s="3" t="s">
        <v>1087</v>
      </c>
      <c r="Q5508" s="3" t="s">
        <v>6020</v>
      </c>
      <c r="R5508" s="3" t="s">
        <v>6773</v>
      </c>
      <c r="S5508" s="3" t="s">
        <v>6774</v>
      </c>
      <c r="T5508" s="3" t="s">
        <v>5775</v>
      </c>
      <c r="X5508" s="3">
        <v>5506</v>
      </c>
      <c r="Y5508" s="3">
        <v>92804</v>
      </c>
    </row>
    <row r="5509" spans="2:25" x14ac:dyDescent="0.35">
      <c r="B5509" s="3">
        <v>5507</v>
      </c>
      <c r="C5509" s="3" t="s">
        <v>4491</v>
      </c>
      <c r="D5509" s="3" t="s">
        <v>1212</v>
      </c>
      <c r="H5509" s="3" t="s">
        <v>4491</v>
      </c>
      <c r="I5509" s="3" t="s">
        <v>1212</v>
      </c>
      <c r="J5509" s="9">
        <v>41620</v>
      </c>
      <c r="K5509" s="9">
        <v>41620</v>
      </c>
      <c r="O5509" s="3" t="s">
        <v>4491</v>
      </c>
      <c r="P5509" s="3" t="s">
        <v>1212</v>
      </c>
      <c r="Q5509" s="3" t="s">
        <v>6020</v>
      </c>
      <c r="R5509" s="3" t="s">
        <v>6773</v>
      </c>
      <c r="S5509" s="3" t="s">
        <v>6774</v>
      </c>
      <c r="T5509" s="3" t="s">
        <v>5775</v>
      </c>
      <c r="X5509" s="3">
        <v>5507</v>
      </c>
      <c r="Y5509" s="3">
        <v>92804</v>
      </c>
    </row>
    <row r="5510" spans="2:25" x14ac:dyDescent="0.35">
      <c r="B5510" s="3">
        <v>5508</v>
      </c>
      <c r="C5510" s="3" t="s">
        <v>4491</v>
      </c>
      <c r="D5510" s="3" t="s">
        <v>3942</v>
      </c>
      <c r="H5510" s="3" t="s">
        <v>4491</v>
      </c>
      <c r="I5510" s="3" t="s">
        <v>3942</v>
      </c>
      <c r="J5510" s="9">
        <v>41620</v>
      </c>
      <c r="K5510" s="9">
        <v>41620</v>
      </c>
      <c r="O5510" s="3" t="s">
        <v>4491</v>
      </c>
      <c r="P5510" s="3" t="s">
        <v>3942</v>
      </c>
      <c r="Q5510" s="3" t="s">
        <v>6020</v>
      </c>
      <c r="R5510" s="3" t="s">
        <v>6773</v>
      </c>
      <c r="S5510" s="3" t="s">
        <v>6774</v>
      </c>
      <c r="T5510" s="3" t="s">
        <v>5775</v>
      </c>
      <c r="X5510" s="3">
        <v>5508</v>
      </c>
      <c r="Y5510" s="3">
        <v>92804</v>
      </c>
    </row>
    <row r="5511" spans="2:25" x14ac:dyDescent="0.35">
      <c r="B5511" s="3">
        <v>5509</v>
      </c>
      <c r="C5511" s="3" t="s">
        <v>4491</v>
      </c>
      <c r="D5511" s="3" t="s">
        <v>730</v>
      </c>
      <c r="H5511" s="3" t="s">
        <v>4491</v>
      </c>
      <c r="I5511" s="3" t="s">
        <v>730</v>
      </c>
      <c r="J5511" s="9">
        <v>41620</v>
      </c>
      <c r="K5511" s="9">
        <v>41620</v>
      </c>
      <c r="O5511" s="3" t="s">
        <v>4491</v>
      </c>
      <c r="P5511" s="3" t="s">
        <v>730</v>
      </c>
      <c r="Q5511" s="3" t="s">
        <v>6020</v>
      </c>
      <c r="R5511" s="3" t="s">
        <v>6773</v>
      </c>
      <c r="S5511" s="3" t="s">
        <v>6774</v>
      </c>
      <c r="T5511" s="3" t="s">
        <v>5775</v>
      </c>
      <c r="X5511" s="3">
        <v>5509</v>
      </c>
      <c r="Y5511" s="3">
        <v>92804</v>
      </c>
    </row>
    <row r="5512" spans="2:25" x14ac:dyDescent="0.35">
      <c r="B5512" s="3">
        <v>5510</v>
      </c>
      <c r="C5512" s="3" t="s">
        <v>4491</v>
      </c>
      <c r="D5512" s="3" t="s">
        <v>4492</v>
      </c>
      <c r="H5512" s="3" t="s">
        <v>4491</v>
      </c>
      <c r="I5512" s="3" t="s">
        <v>4492</v>
      </c>
      <c r="J5512" s="9">
        <v>41620</v>
      </c>
      <c r="K5512" s="9">
        <v>41620</v>
      </c>
      <c r="O5512" s="3" t="s">
        <v>4491</v>
      </c>
      <c r="P5512" s="3" t="s">
        <v>4492</v>
      </c>
      <c r="Q5512" s="3" t="s">
        <v>6020</v>
      </c>
      <c r="R5512" s="3" t="s">
        <v>6773</v>
      </c>
      <c r="S5512" s="3" t="s">
        <v>6774</v>
      </c>
      <c r="T5512" s="3" t="s">
        <v>5775</v>
      </c>
      <c r="X5512" s="3">
        <v>5510</v>
      </c>
      <c r="Y5512" s="3">
        <v>92804</v>
      </c>
    </row>
    <row r="5513" spans="2:25" x14ac:dyDescent="0.35">
      <c r="B5513" s="3">
        <v>5511</v>
      </c>
      <c r="C5513" s="3" t="s">
        <v>4493</v>
      </c>
      <c r="D5513" s="3" t="s">
        <v>1182</v>
      </c>
      <c r="H5513" s="3" t="s">
        <v>4493</v>
      </c>
      <c r="I5513" s="3" t="s">
        <v>1182</v>
      </c>
      <c r="J5513" s="9">
        <v>40942</v>
      </c>
      <c r="K5513" s="9">
        <v>40944</v>
      </c>
      <c r="O5513" s="3" t="s">
        <v>4493</v>
      </c>
      <c r="P5513" s="3" t="s">
        <v>1182</v>
      </c>
      <c r="Q5513" s="3" t="s">
        <v>5768</v>
      </c>
      <c r="R5513" s="3" t="s">
        <v>6061</v>
      </c>
      <c r="S5513" s="3" t="s">
        <v>6062</v>
      </c>
      <c r="T5513" s="3" t="s">
        <v>5771</v>
      </c>
      <c r="X5513" s="3">
        <v>5511</v>
      </c>
      <c r="Y5513" s="3">
        <v>84062</v>
      </c>
    </row>
    <row r="5514" spans="2:25" x14ac:dyDescent="0.35">
      <c r="B5514" s="3">
        <v>5512</v>
      </c>
      <c r="C5514" s="3" t="s">
        <v>4494</v>
      </c>
      <c r="D5514" s="3" t="s">
        <v>945</v>
      </c>
      <c r="H5514" s="3" t="s">
        <v>4494</v>
      </c>
      <c r="I5514" s="3" t="s">
        <v>945</v>
      </c>
      <c r="J5514" s="9">
        <v>40883</v>
      </c>
      <c r="K5514" s="9">
        <v>40885</v>
      </c>
      <c r="O5514" s="3" t="s">
        <v>4494</v>
      </c>
      <c r="P5514" s="3" t="s">
        <v>945</v>
      </c>
      <c r="Q5514" s="3" t="s">
        <v>5801</v>
      </c>
      <c r="R5514" s="3" t="s">
        <v>6223</v>
      </c>
      <c r="S5514" s="3" t="s">
        <v>6224</v>
      </c>
      <c r="T5514" s="3" t="s">
        <v>5771</v>
      </c>
      <c r="X5514" s="3">
        <v>5512</v>
      </c>
      <c r="Y5514" s="3">
        <v>90008</v>
      </c>
    </row>
    <row r="5515" spans="2:25" x14ac:dyDescent="0.35">
      <c r="B5515" s="3">
        <v>5513</v>
      </c>
      <c r="C5515" s="3" t="s">
        <v>4495</v>
      </c>
      <c r="D5515" s="3" t="s">
        <v>2365</v>
      </c>
      <c r="H5515" s="3" t="s">
        <v>4495</v>
      </c>
      <c r="I5515" s="3" t="s">
        <v>2365</v>
      </c>
      <c r="J5515" s="9">
        <v>41425</v>
      </c>
      <c r="K5515" s="9">
        <v>41429</v>
      </c>
      <c r="O5515" s="3" t="s">
        <v>4495</v>
      </c>
      <c r="P5515" s="3" t="s">
        <v>2365</v>
      </c>
      <c r="Q5515" s="3" t="s">
        <v>5772</v>
      </c>
      <c r="R5515" s="3" t="s">
        <v>6913</v>
      </c>
      <c r="S5515" s="3" t="s">
        <v>6914</v>
      </c>
      <c r="T5515" s="3" t="s">
        <v>5782</v>
      </c>
      <c r="X5515" s="3">
        <v>5513</v>
      </c>
      <c r="Y5515" s="3">
        <v>90049</v>
      </c>
    </row>
    <row r="5516" spans="2:25" x14ac:dyDescent="0.35">
      <c r="B5516" s="3">
        <v>5514</v>
      </c>
      <c r="C5516" s="3" t="s">
        <v>4496</v>
      </c>
      <c r="D5516" s="3" t="s">
        <v>208</v>
      </c>
      <c r="H5516" s="3" t="s">
        <v>4496</v>
      </c>
      <c r="I5516" s="3" t="s">
        <v>208</v>
      </c>
      <c r="J5516" s="9">
        <v>41416</v>
      </c>
      <c r="K5516" s="9">
        <v>41421</v>
      </c>
      <c r="O5516" s="3" t="s">
        <v>4496</v>
      </c>
      <c r="P5516" s="3" t="s">
        <v>208</v>
      </c>
      <c r="Q5516" s="3" t="s">
        <v>5772</v>
      </c>
      <c r="R5516" s="3" t="s">
        <v>6029</v>
      </c>
      <c r="S5516" s="3" t="s">
        <v>6030</v>
      </c>
      <c r="T5516" s="3" t="s">
        <v>5771</v>
      </c>
      <c r="X5516" s="3">
        <v>5514</v>
      </c>
      <c r="Y5516" s="3">
        <v>75081</v>
      </c>
    </row>
    <row r="5517" spans="2:25" x14ac:dyDescent="0.35">
      <c r="B5517" s="3">
        <v>5515</v>
      </c>
      <c r="C5517" s="3" t="s">
        <v>4496</v>
      </c>
      <c r="D5517" s="3" t="s">
        <v>4497</v>
      </c>
      <c r="H5517" s="3" t="s">
        <v>4496</v>
      </c>
      <c r="I5517" s="3" t="s">
        <v>4497</v>
      </c>
      <c r="J5517" s="9">
        <v>41416</v>
      </c>
      <c r="K5517" s="9">
        <v>41421</v>
      </c>
      <c r="O5517" s="3" t="s">
        <v>4496</v>
      </c>
      <c r="P5517" s="3" t="s">
        <v>4497</v>
      </c>
      <c r="Q5517" s="3" t="s">
        <v>5772</v>
      </c>
      <c r="R5517" s="3" t="s">
        <v>6029</v>
      </c>
      <c r="S5517" s="3" t="s">
        <v>6030</v>
      </c>
      <c r="T5517" s="3" t="s">
        <v>5771</v>
      </c>
      <c r="X5517" s="3">
        <v>5515</v>
      </c>
      <c r="Y5517" s="3">
        <v>75081</v>
      </c>
    </row>
    <row r="5518" spans="2:25" x14ac:dyDescent="0.35">
      <c r="B5518" s="3">
        <v>5516</v>
      </c>
      <c r="C5518" s="3" t="s">
        <v>4498</v>
      </c>
      <c r="D5518" s="3" t="s">
        <v>548</v>
      </c>
      <c r="H5518" s="3" t="s">
        <v>4498</v>
      </c>
      <c r="I5518" s="3" t="s">
        <v>548</v>
      </c>
      <c r="J5518" s="9">
        <v>40764</v>
      </c>
      <c r="K5518" s="9">
        <v>40769</v>
      </c>
      <c r="O5518" s="3" t="s">
        <v>4498</v>
      </c>
      <c r="P5518" s="3" t="s">
        <v>548</v>
      </c>
      <c r="Q5518" s="3" t="s">
        <v>5772</v>
      </c>
      <c r="R5518" s="3" t="s">
        <v>6473</v>
      </c>
      <c r="S5518" s="3" t="s">
        <v>6474</v>
      </c>
      <c r="T5518" s="3" t="s">
        <v>5775</v>
      </c>
      <c r="X5518" s="3">
        <v>5516</v>
      </c>
      <c r="Y5518" s="3">
        <v>93727</v>
      </c>
    </row>
    <row r="5519" spans="2:25" x14ac:dyDescent="0.35">
      <c r="B5519" s="3">
        <v>5517</v>
      </c>
      <c r="C5519" s="3" t="s">
        <v>4499</v>
      </c>
      <c r="D5519" s="3" t="s">
        <v>765</v>
      </c>
      <c r="H5519" s="3" t="s">
        <v>4499</v>
      </c>
      <c r="I5519" s="3" t="s">
        <v>765</v>
      </c>
      <c r="J5519" s="9">
        <v>41523</v>
      </c>
      <c r="K5519" s="9">
        <v>41528</v>
      </c>
      <c r="O5519" s="3" t="s">
        <v>4499</v>
      </c>
      <c r="P5519" s="3" t="s">
        <v>765</v>
      </c>
      <c r="Q5519" s="3" t="s">
        <v>5768</v>
      </c>
      <c r="R5519" s="3" t="s">
        <v>7231</v>
      </c>
      <c r="S5519" s="3" t="s">
        <v>7232</v>
      </c>
      <c r="T5519" s="3" t="s">
        <v>5782</v>
      </c>
      <c r="X5519" s="3">
        <v>5517</v>
      </c>
      <c r="Y5519" s="3">
        <v>60653</v>
      </c>
    </row>
    <row r="5520" spans="2:25" x14ac:dyDescent="0.35">
      <c r="B5520" s="3">
        <v>5518</v>
      </c>
      <c r="C5520" s="3" t="s">
        <v>4500</v>
      </c>
      <c r="D5520" s="3" t="s">
        <v>2504</v>
      </c>
      <c r="H5520" s="3" t="s">
        <v>4500</v>
      </c>
      <c r="I5520" s="3" t="s">
        <v>2504</v>
      </c>
      <c r="J5520" s="9">
        <v>41479</v>
      </c>
      <c r="K5520" s="9">
        <v>41484</v>
      </c>
      <c r="O5520" s="3" t="s">
        <v>4500</v>
      </c>
      <c r="P5520" s="3" t="s">
        <v>2504</v>
      </c>
      <c r="Q5520" s="3" t="s">
        <v>5772</v>
      </c>
      <c r="R5520" s="3" t="s">
        <v>6157</v>
      </c>
      <c r="S5520" s="3" t="s">
        <v>6158</v>
      </c>
      <c r="T5520" s="3" t="s">
        <v>5775</v>
      </c>
      <c r="X5520" s="3">
        <v>5518</v>
      </c>
      <c r="Y5520" s="3">
        <v>78501</v>
      </c>
    </row>
    <row r="5521" spans="2:25" x14ac:dyDescent="0.35">
      <c r="B5521" s="3">
        <v>5519</v>
      </c>
      <c r="C5521" s="3" t="s">
        <v>4500</v>
      </c>
      <c r="D5521" s="3" t="s">
        <v>1621</v>
      </c>
      <c r="H5521" s="3" t="s">
        <v>4500</v>
      </c>
      <c r="I5521" s="3" t="s">
        <v>1621</v>
      </c>
      <c r="J5521" s="9">
        <v>41479</v>
      </c>
      <c r="K5521" s="9">
        <v>41484</v>
      </c>
      <c r="O5521" s="3" t="s">
        <v>4500</v>
      </c>
      <c r="P5521" s="3" t="s">
        <v>1621</v>
      </c>
      <c r="Q5521" s="3" t="s">
        <v>5772</v>
      </c>
      <c r="R5521" s="3" t="s">
        <v>6157</v>
      </c>
      <c r="S5521" s="3" t="s">
        <v>6158</v>
      </c>
      <c r="T5521" s="3" t="s">
        <v>5775</v>
      </c>
      <c r="X5521" s="3">
        <v>5519</v>
      </c>
      <c r="Y5521" s="3">
        <v>78501</v>
      </c>
    </row>
    <row r="5522" spans="2:25" x14ac:dyDescent="0.35">
      <c r="B5522" s="3">
        <v>5520</v>
      </c>
      <c r="C5522" s="3" t="s">
        <v>4500</v>
      </c>
      <c r="D5522" s="3" t="s">
        <v>3219</v>
      </c>
      <c r="H5522" s="3" t="s">
        <v>4500</v>
      </c>
      <c r="I5522" s="3" t="s">
        <v>3219</v>
      </c>
      <c r="J5522" s="9">
        <v>41479</v>
      </c>
      <c r="K5522" s="9">
        <v>41484</v>
      </c>
      <c r="O5522" s="3" t="s">
        <v>4500</v>
      </c>
      <c r="P5522" s="3" t="s">
        <v>3219</v>
      </c>
      <c r="Q5522" s="3" t="s">
        <v>5772</v>
      </c>
      <c r="R5522" s="3" t="s">
        <v>6157</v>
      </c>
      <c r="S5522" s="3" t="s">
        <v>6158</v>
      </c>
      <c r="T5522" s="3" t="s">
        <v>5775</v>
      </c>
      <c r="X5522" s="3">
        <v>5520</v>
      </c>
      <c r="Y5522" s="3">
        <v>78501</v>
      </c>
    </row>
    <row r="5523" spans="2:25" x14ac:dyDescent="0.35">
      <c r="B5523" s="3">
        <v>5521</v>
      </c>
      <c r="C5523" s="3" t="s">
        <v>4500</v>
      </c>
      <c r="D5523" s="3" t="s">
        <v>1352</v>
      </c>
      <c r="H5523" s="3" t="s">
        <v>4500</v>
      </c>
      <c r="I5523" s="3" t="s">
        <v>1352</v>
      </c>
      <c r="J5523" s="9">
        <v>41479</v>
      </c>
      <c r="K5523" s="9">
        <v>41484</v>
      </c>
      <c r="O5523" s="3" t="s">
        <v>4500</v>
      </c>
      <c r="P5523" s="3" t="s">
        <v>1352</v>
      </c>
      <c r="Q5523" s="3" t="s">
        <v>5772</v>
      </c>
      <c r="R5523" s="3" t="s">
        <v>6157</v>
      </c>
      <c r="S5523" s="3" t="s">
        <v>6158</v>
      </c>
      <c r="T5523" s="3" t="s">
        <v>5775</v>
      </c>
      <c r="X5523" s="3">
        <v>5521</v>
      </c>
      <c r="Y5523" s="3">
        <v>78501</v>
      </c>
    </row>
    <row r="5524" spans="2:25" x14ac:dyDescent="0.35">
      <c r="B5524" s="3">
        <v>5522</v>
      </c>
      <c r="C5524" s="3" t="s">
        <v>4500</v>
      </c>
      <c r="D5524" s="3" t="s">
        <v>1507</v>
      </c>
      <c r="H5524" s="3" t="s">
        <v>4500</v>
      </c>
      <c r="I5524" s="3" t="s">
        <v>1507</v>
      </c>
      <c r="J5524" s="9">
        <v>41479</v>
      </c>
      <c r="K5524" s="9">
        <v>41484</v>
      </c>
      <c r="O5524" s="3" t="s">
        <v>4500</v>
      </c>
      <c r="P5524" s="3" t="s">
        <v>1507</v>
      </c>
      <c r="Q5524" s="3" t="s">
        <v>5772</v>
      </c>
      <c r="R5524" s="3" t="s">
        <v>6157</v>
      </c>
      <c r="S5524" s="3" t="s">
        <v>6158</v>
      </c>
      <c r="T5524" s="3" t="s">
        <v>5775</v>
      </c>
      <c r="X5524" s="3">
        <v>5522</v>
      </c>
      <c r="Y5524" s="3">
        <v>78501</v>
      </c>
    </row>
    <row r="5525" spans="2:25" x14ac:dyDescent="0.35">
      <c r="B5525" s="3">
        <v>5523</v>
      </c>
      <c r="C5525" s="3" t="s">
        <v>4501</v>
      </c>
      <c r="D5525" s="3" t="s">
        <v>752</v>
      </c>
      <c r="H5525" s="3" t="s">
        <v>4501</v>
      </c>
      <c r="I5525" s="3" t="s">
        <v>752</v>
      </c>
      <c r="J5525" s="9">
        <v>41407</v>
      </c>
      <c r="K5525" s="9">
        <v>41412</v>
      </c>
      <c r="O5525" s="3" t="s">
        <v>4501</v>
      </c>
      <c r="P5525" s="3" t="s">
        <v>752</v>
      </c>
      <c r="Q5525" s="3" t="s">
        <v>5772</v>
      </c>
      <c r="R5525" s="3" t="s">
        <v>7221</v>
      </c>
      <c r="S5525" s="3" t="s">
        <v>7222</v>
      </c>
      <c r="T5525" s="3" t="s">
        <v>5775</v>
      </c>
      <c r="X5525" s="3">
        <v>5523</v>
      </c>
      <c r="Y5525" s="3">
        <v>98105</v>
      </c>
    </row>
    <row r="5526" spans="2:25" x14ac:dyDescent="0.35">
      <c r="B5526" s="3">
        <v>5524</v>
      </c>
      <c r="C5526" s="3" t="s">
        <v>4502</v>
      </c>
      <c r="D5526" s="3" t="s">
        <v>2406</v>
      </c>
      <c r="H5526" s="3" t="s">
        <v>4502</v>
      </c>
      <c r="I5526" s="3" t="s">
        <v>2406</v>
      </c>
      <c r="J5526" s="9">
        <v>41520</v>
      </c>
      <c r="K5526" s="9">
        <v>41524</v>
      </c>
      <c r="O5526" s="3" t="s">
        <v>4502</v>
      </c>
      <c r="P5526" s="3" t="s">
        <v>2406</v>
      </c>
      <c r="Q5526" s="3" t="s">
        <v>5772</v>
      </c>
      <c r="R5526" s="3" t="s">
        <v>6735</v>
      </c>
      <c r="S5526" s="3" t="s">
        <v>6736</v>
      </c>
      <c r="T5526" s="3" t="s">
        <v>5775</v>
      </c>
      <c r="X5526" s="3">
        <v>5524</v>
      </c>
      <c r="Y5526" s="3">
        <v>28205</v>
      </c>
    </row>
    <row r="5527" spans="2:25" x14ac:dyDescent="0.35">
      <c r="B5527" s="3">
        <v>5525</v>
      </c>
      <c r="C5527" s="3" t="s">
        <v>4502</v>
      </c>
      <c r="D5527" s="3" t="s">
        <v>2330</v>
      </c>
      <c r="H5527" s="3" t="s">
        <v>4502</v>
      </c>
      <c r="I5527" s="3" t="s">
        <v>2330</v>
      </c>
      <c r="J5527" s="9">
        <v>41520</v>
      </c>
      <c r="K5527" s="9">
        <v>41524</v>
      </c>
      <c r="O5527" s="3" t="s">
        <v>4502</v>
      </c>
      <c r="P5527" s="3" t="s">
        <v>2330</v>
      </c>
      <c r="Q5527" s="3" t="s">
        <v>5772</v>
      </c>
      <c r="R5527" s="3" t="s">
        <v>6735</v>
      </c>
      <c r="S5527" s="3" t="s">
        <v>6736</v>
      </c>
      <c r="T5527" s="3" t="s">
        <v>5775</v>
      </c>
      <c r="X5527" s="3">
        <v>5525</v>
      </c>
      <c r="Y5527" s="3">
        <v>28205</v>
      </c>
    </row>
    <row r="5528" spans="2:25" x14ac:dyDescent="0.35">
      <c r="B5528" s="3">
        <v>5526</v>
      </c>
      <c r="C5528" s="3" t="s">
        <v>4502</v>
      </c>
      <c r="D5528" s="3" t="s">
        <v>928</v>
      </c>
      <c r="H5528" s="3" t="s">
        <v>4502</v>
      </c>
      <c r="I5528" s="3" t="s">
        <v>928</v>
      </c>
      <c r="J5528" s="9">
        <v>41520</v>
      </c>
      <c r="K5528" s="9">
        <v>41524</v>
      </c>
      <c r="O5528" s="3" t="s">
        <v>4502</v>
      </c>
      <c r="P5528" s="3" t="s">
        <v>928</v>
      </c>
      <c r="Q5528" s="3" t="s">
        <v>5772</v>
      </c>
      <c r="R5528" s="3" t="s">
        <v>6735</v>
      </c>
      <c r="S5528" s="3" t="s">
        <v>6736</v>
      </c>
      <c r="T5528" s="3" t="s">
        <v>5775</v>
      </c>
      <c r="X5528" s="3">
        <v>5526</v>
      </c>
      <c r="Y5528" s="3">
        <v>28205</v>
      </c>
    </row>
    <row r="5529" spans="2:25" x14ac:dyDescent="0.35">
      <c r="B5529" s="3">
        <v>5527</v>
      </c>
      <c r="C5529" s="3" t="s">
        <v>4502</v>
      </c>
      <c r="D5529" s="3" t="s">
        <v>137</v>
      </c>
      <c r="H5529" s="3" t="s">
        <v>4502</v>
      </c>
      <c r="I5529" s="3" t="s">
        <v>137</v>
      </c>
      <c r="J5529" s="9">
        <v>41520</v>
      </c>
      <c r="K5529" s="9">
        <v>41524</v>
      </c>
      <c r="O5529" s="3" t="s">
        <v>4502</v>
      </c>
      <c r="P5529" s="3" t="s">
        <v>137</v>
      </c>
      <c r="Q5529" s="3" t="s">
        <v>5772</v>
      </c>
      <c r="R5529" s="3" t="s">
        <v>6735</v>
      </c>
      <c r="S5529" s="3" t="s">
        <v>6736</v>
      </c>
      <c r="T5529" s="3" t="s">
        <v>5775</v>
      </c>
      <c r="X5529" s="3">
        <v>5527</v>
      </c>
      <c r="Y5529" s="3">
        <v>28205</v>
      </c>
    </row>
    <row r="5530" spans="2:25" x14ac:dyDescent="0.35">
      <c r="B5530" s="3">
        <v>5528</v>
      </c>
      <c r="C5530" s="3" t="s">
        <v>4502</v>
      </c>
      <c r="D5530" s="3" t="s">
        <v>1106</v>
      </c>
      <c r="H5530" s="3" t="s">
        <v>4502</v>
      </c>
      <c r="I5530" s="3" t="s">
        <v>1106</v>
      </c>
      <c r="J5530" s="9">
        <v>41520</v>
      </c>
      <c r="K5530" s="9">
        <v>41524</v>
      </c>
      <c r="O5530" s="3" t="s">
        <v>4502</v>
      </c>
      <c r="P5530" s="3" t="s">
        <v>1106</v>
      </c>
      <c r="Q5530" s="3" t="s">
        <v>5772</v>
      </c>
      <c r="R5530" s="3" t="s">
        <v>6735</v>
      </c>
      <c r="S5530" s="3" t="s">
        <v>6736</v>
      </c>
      <c r="T5530" s="3" t="s">
        <v>5775</v>
      </c>
      <c r="X5530" s="3">
        <v>5528</v>
      </c>
      <c r="Y5530" s="3">
        <v>28205</v>
      </c>
    </row>
    <row r="5531" spans="2:25" x14ac:dyDescent="0.35">
      <c r="B5531" s="3">
        <v>5529</v>
      </c>
      <c r="C5531" s="3" t="s">
        <v>4502</v>
      </c>
      <c r="D5531" s="3" t="s">
        <v>2327</v>
      </c>
      <c r="H5531" s="3" t="s">
        <v>4502</v>
      </c>
      <c r="I5531" s="3" t="s">
        <v>2327</v>
      </c>
      <c r="J5531" s="9">
        <v>41520</v>
      </c>
      <c r="K5531" s="9">
        <v>41524</v>
      </c>
      <c r="O5531" s="3" t="s">
        <v>4502</v>
      </c>
      <c r="P5531" s="3" t="s">
        <v>2327</v>
      </c>
      <c r="Q5531" s="3" t="s">
        <v>5772</v>
      </c>
      <c r="R5531" s="3" t="s">
        <v>6735</v>
      </c>
      <c r="S5531" s="3" t="s">
        <v>6736</v>
      </c>
      <c r="T5531" s="3" t="s">
        <v>5775</v>
      </c>
      <c r="X5531" s="3">
        <v>5529</v>
      </c>
      <c r="Y5531" s="3">
        <v>28205</v>
      </c>
    </row>
    <row r="5532" spans="2:25" x14ac:dyDescent="0.35">
      <c r="B5532" s="3">
        <v>5530</v>
      </c>
      <c r="C5532" s="3" t="s">
        <v>4503</v>
      </c>
      <c r="D5532" s="3" t="s">
        <v>4504</v>
      </c>
      <c r="H5532" s="3" t="s">
        <v>4503</v>
      </c>
      <c r="I5532" s="3" t="s">
        <v>4504</v>
      </c>
      <c r="J5532" s="9">
        <v>41908</v>
      </c>
      <c r="K5532" s="9">
        <v>41911</v>
      </c>
      <c r="O5532" s="3" t="s">
        <v>4503</v>
      </c>
      <c r="P5532" s="3" t="s">
        <v>4504</v>
      </c>
      <c r="Q5532" s="3" t="s">
        <v>5801</v>
      </c>
      <c r="R5532" s="3" t="s">
        <v>6329</v>
      </c>
      <c r="S5532" s="3" t="s">
        <v>6330</v>
      </c>
      <c r="T5532" s="3" t="s">
        <v>5771</v>
      </c>
      <c r="X5532" s="3">
        <v>5530</v>
      </c>
      <c r="Y5532" s="3">
        <v>19013</v>
      </c>
    </row>
    <row r="5533" spans="2:25" x14ac:dyDescent="0.35">
      <c r="B5533" s="3">
        <v>5531</v>
      </c>
      <c r="C5533" s="3" t="s">
        <v>4503</v>
      </c>
      <c r="D5533" s="3" t="s">
        <v>2308</v>
      </c>
      <c r="H5533" s="3" t="s">
        <v>4503</v>
      </c>
      <c r="I5533" s="3" t="s">
        <v>2308</v>
      </c>
      <c r="J5533" s="9">
        <v>41908</v>
      </c>
      <c r="K5533" s="9">
        <v>41911</v>
      </c>
      <c r="O5533" s="3" t="s">
        <v>4503</v>
      </c>
      <c r="P5533" s="3" t="s">
        <v>2308</v>
      </c>
      <c r="Q5533" s="3" t="s">
        <v>5801</v>
      </c>
      <c r="R5533" s="3" t="s">
        <v>6329</v>
      </c>
      <c r="S5533" s="3" t="s">
        <v>6330</v>
      </c>
      <c r="T5533" s="3" t="s">
        <v>5771</v>
      </c>
      <c r="X5533" s="3">
        <v>5531</v>
      </c>
      <c r="Y5533" s="3">
        <v>19013</v>
      </c>
    </row>
    <row r="5534" spans="2:25" x14ac:dyDescent="0.35">
      <c r="B5534" s="3">
        <v>5532</v>
      </c>
      <c r="C5534" s="3" t="s">
        <v>4505</v>
      </c>
      <c r="D5534" s="3" t="s">
        <v>2004</v>
      </c>
      <c r="H5534" s="3" t="s">
        <v>4505</v>
      </c>
      <c r="I5534" s="3" t="s">
        <v>2004</v>
      </c>
      <c r="J5534" s="9">
        <v>41855</v>
      </c>
      <c r="K5534" s="9">
        <v>41858</v>
      </c>
      <c r="O5534" s="3" t="s">
        <v>4505</v>
      </c>
      <c r="P5534" s="3" t="s">
        <v>2004</v>
      </c>
      <c r="Q5534" s="3" t="s">
        <v>5768</v>
      </c>
      <c r="R5534" s="3" t="s">
        <v>6929</v>
      </c>
      <c r="S5534" s="3" t="s">
        <v>6930</v>
      </c>
      <c r="T5534" s="3" t="s">
        <v>5775</v>
      </c>
      <c r="X5534" s="3">
        <v>5532</v>
      </c>
      <c r="Y5534" s="3">
        <v>90004</v>
      </c>
    </row>
    <row r="5535" spans="2:25" x14ac:dyDescent="0.35">
      <c r="B5535" s="3">
        <v>5533</v>
      </c>
      <c r="C5535" s="3" t="s">
        <v>4506</v>
      </c>
      <c r="D5535" s="3" t="s">
        <v>1466</v>
      </c>
      <c r="H5535" s="3" t="s">
        <v>4506</v>
      </c>
      <c r="I5535" s="3" t="s">
        <v>1466</v>
      </c>
      <c r="J5535" s="9">
        <v>41207</v>
      </c>
      <c r="K5535" s="9">
        <v>41209</v>
      </c>
      <c r="O5535" s="3" t="s">
        <v>4506</v>
      </c>
      <c r="P5535" s="3" t="s">
        <v>1466</v>
      </c>
      <c r="Q5535" s="3" t="s">
        <v>5768</v>
      </c>
      <c r="R5535" s="3" t="s">
        <v>6141</v>
      </c>
      <c r="S5535" s="3" t="s">
        <v>6142</v>
      </c>
      <c r="T5535" s="3" t="s">
        <v>5775</v>
      </c>
      <c r="X5535" s="3">
        <v>5533</v>
      </c>
      <c r="Y5535" s="3">
        <v>89431</v>
      </c>
    </row>
    <row r="5536" spans="2:25" x14ac:dyDescent="0.35">
      <c r="B5536" s="3">
        <v>5534</v>
      </c>
      <c r="C5536" s="3" t="s">
        <v>4507</v>
      </c>
      <c r="D5536" s="3" t="s">
        <v>1775</v>
      </c>
      <c r="H5536" s="3" t="s">
        <v>4507</v>
      </c>
      <c r="I5536" s="3" t="s">
        <v>1775</v>
      </c>
      <c r="J5536" s="9">
        <v>41806</v>
      </c>
      <c r="K5536" s="9">
        <v>41810</v>
      </c>
      <c r="O5536" s="3" t="s">
        <v>4507</v>
      </c>
      <c r="P5536" s="3" t="s">
        <v>1775</v>
      </c>
      <c r="Q5536" s="3" t="s">
        <v>5768</v>
      </c>
      <c r="R5536" s="3" t="s">
        <v>5966</v>
      </c>
      <c r="S5536" s="3" t="s">
        <v>5967</v>
      </c>
      <c r="T5536" s="3" t="s">
        <v>5771</v>
      </c>
      <c r="X5536" s="3">
        <v>5534</v>
      </c>
      <c r="Y5536" s="3">
        <v>90032</v>
      </c>
    </row>
    <row r="5537" spans="2:25" x14ac:dyDescent="0.35">
      <c r="B5537" s="3">
        <v>5535</v>
      </c>
      <c r="C5537" s="3" t="s">
        <v>4508</v>
      </c>
      <c r="D5537" s="3" t="s">
        <v>1366</v>
      </c>
      <c r="H5537" s="3" t="s">
        <v>4508</v>
      </c>
      <c r="I5537" s="3" t="s">
        <v>1366</v>
      </c>
      <c r="J5537" s="9">
        <v>41506</v>
      </c>
      <c r="K5537" s="9">
        <v>41507</v>
      </c>
      <c r="O5537" s="3" t="s">
        <v>4508</v>
      </c>
      <c r="P5537" s="3" t="s">
        <v>1366</v>
      </c>
      <c r="Q5537" s="3" t="s">
        <v>5801</v>
      </c>
      <c r="R5537" s="3" t="s">
        <v>6199</v>
      </c>
      <c r="S5537" s="3" t="s">
        <v>6200</v>
      </c>
      <c r="T5537" s="3" t="s">
        <v>5775</v>
      </c>
      <c r="X5537" s="3">
        <v>5535</v>
      </c>
      <c r="Y5537" s="3">
        <v>10009</v>
      </c>
    </row>
    <row r="5538" spans="2:25" x14ac:dyDescent="0.35">
      <c r="B5538" s="3">
        <v>5536</v>
      </c>
      <c r="C5538" s="3" t="s">
        <v>4508</v>
      </c>
      <c r="D5538" s="3" t="s">
        <v>4326</v>
      </c>
      <c r="H5538" s="3" t="s">
        <v>4508</v>
      </c>
      <c r="I5538" s="3" t="s">
        <v>4326</v>
      </c>
      <c r="J5538" s="9">
        <v>41506</v>
      </c>
      <c r="K5538" s="9">
        <v>41507</v>
      </c>
      <c r="O5538" s="3" t="s">
        <v>4508</v>
      </c>
      <c r="P5538" s="3" t="s">
        <v>4326</v>
      </c>
      <c r="Q5538" s="3" t="s">
        <v>5801</v>
      </c>
      <c r="R5538" s="3" t="s">
        <v>6199</v>
      </c>
      <c r="S5538" s="3" t="s">
        <v>6200</v>
      </c>
      <c r="T5538" s="3" t="s">
        <v>5775</v>
      </c>
      <c r="X5538" s="3">
        <v>5536</v>
      </c>
      <c r="Y5538" s="3">
        <v>10009</v>
      </c>
    </row>
    <row r="5539" spans="2:25" x14ac:dyDescent="0.35">
      <c r="B5539" s="3">
        <v>5537</v>
      </c>
      <c r="C5539" s="3" t="s">
        <v>4508</v>
      </c>
      <c r="D5539" s="3" t="s">
        <v>1141</v>
      </c>
      <c r="H5539" s="3" t="s">
        <v>4508</v>
      </c>
      <c r="I5539" s="3" t="s">
        <v>1141</v>
      </c>
      <c r="J5539" s="9">
        <v>41506</v>
      </c>
      <c r="K5539" s="9">
        <v>41507</v>
      </c>
      <c r="O5539" s="3" t="s">
        <v>4508</v>
      </c>
      <c r="P5539" s="3" t="s">
        <v>1141</v>
      </c>
      <c r="Q5539" s="3" t="s">
        <v>5801</v>
      </c>
      <c r="R5539" s="3" t="s">
        <v>6199</v>
      </c>
      <c r="S5539" s="3" t="s">
        <v>6200</v>
      </c>
      <c r="T5539" s="3" t="s">
        <v>5775</v>
      </c>
      <c r="X5539" s="3">
        <v>5537</v>
      </c>
      <c r="Y5539" s="3">
        <v>10009</v>
      </c>
    </row>
    <row r="5540" spans="2:25" x14ac:dyDescent="0.35">
      <c r="B5540" s="3">
        <v>5538</v>
      </c>
      <c r="C5540" s="3" t="s">
        <v>4509</v>
      </c>
      <c r="D5540" s="3" t="s">
        <v>3702</v>
      </c>
      <c r="H5540" s="3" t="s">
        <v>4509</v>
      </c>
      <c r="I5540" s="3" t="s">
        <v>3702</v>
      </c>
      <c r="J5540" s="9">
        <v>41950</v>
      </c>
      <c r="K5540" s="9">
        <v>41954</v>
      </c>
      <c r="O5540" s="3" t="s">
        <v>4509</v>
      </c>
      <c r="P5540" s="3" t="s">
        <v>3702</v>
      </c>
      <c r="Q5540" s="3" t="s">
        <v>5772</v>
      </c>
      <c r="R5540" s="3" t="s">
        <v>6201</v>
      </c>
      <c r="S5540" s="3" t="s">
        <v>6202</v>
      </c>
      <c r="T5540" s="3" t="s">
        <v>5775</v>
      </c>
      <c r="X5540" s="3">
        <v>5538</v>
      </c>
      <c r="Y5540" s="3">
        <v>10011</v>
      </c>
    </row>
    <row r="5541" spans="2:25" x14ac:dyDescent="0.35">
      <c r="B5541" s="3">
        <v>5539</v>
      </c>
      <c r="C5541" s="3" t="s">
        <v>4510</v>
      </c>
      <c r="D5541" s="3" t="s">
        <v>3702</v>
      </c>
      <c r="H5541" s="3" t="s">
        <v>4510</v>
      </c>
      <c r="I5541" s="3" t="s">
        <v>3702</v>
      </c>
      <c r="J5541" s="9">
        <v>41269</v>
      </c>
      <c r="K5541" s="9">
        <v>41273</v>
      </c>
      <c r="O5541" s="3" t="s">
        <v>4510</v>
      </c>
      <c r="P5541" s="3" t="s">
        <v>3702</v>
      </c>
      <c r="Q5541" s="3" t="s">
        <v>5768</v>
      </c>
      <c r="R5541" s="3" t="s">
        <v>6921</v>
      </c>
      <c r="S5541" s="3" t="s">
        <v>6922</v>
      </c>
      <c r="T5541" s="3" t="s">
        <v>5775</v>
      </c>
      <c r="X5541" s="3">
        <v>5539</v>
      </c>
      <c r="Y5541" s="3">
        <v>10009</v>
      </c>
    </row>
    <row r="5542" spans="2:25" x14ac:dyDescent="0.35">
      <c r="B5542" s="3">
        <v>5540</v>
      </c>
      <c r="C5542" s="3" t="s">
        <v>4511</v>
      </c>
      <c r="D5542" s="3" t="s">
        <v>1738</v>
      </c>
      <c r="H5542" s="3" t="s">
        <v>4511</v>
      </c>
      <c r="I5542" s="3" t="s">
        <v>1738</v>
      </c>
      <c r="J5542" s="9">
        <v>40870</v>
      </c>
      <c r="K5542" s="9">
        <v>40875</v>
      </c>
      <c r="O5542" s="3" t="s">
        <v>4511</v>
      </c>
      <c r="P5542" s="3" t="s">
        <v>1738</v>
      </c>
      <c r="Q5542" s="3" t="s">
        <v>5772</v>
      </c>
      <c r="R5542" s="3" t="s">
        <v>6307</v>
      </c>
      <c r="S5542" s="3" t="s">
        <v>6308</v>
      </c>
      <c r="T5542" s="3" t="s">
        <v>5775</v>
      </c>
      <c r="X5542" s="3">
        <v>5540</v>
      </c>
      <c r="Y5542" s="3">
        <v>85254</v>
      </c>
    </row>
    <row r="5543" spans="2:25" x14ac:dyDescent="0.35">
      <c r="B5543" s="3">
        <v>5541</v>
      </c>
      <c r="C5543" s="3" t="s">
        <v>4512</v>
      </c>
      <c r="D5543" s="3" t="s">
        <v>47</v>
      </c>
      <c r="H5543" s="3" t="s">
        <v>4512</v>
      </c>
      <c r="I5543" s="3" t="s">
        <v>47</v>
      </c>
      <c r="J5543" s="9">
        <v>41488</v>
      </c>
      <c r="K5543" s="9">
        <v>41492</v>
      </c>
      <c r="O5543" s="3" t="s">
        <v>4512</v>
      </c>
      <c r="P5543" s="3" t="s">
        <v>47</v>
      </c>
      <c r="Q5543" s="3" t="s">
        <v>5768</v>
      </c>
      <c r="R5543" s="3" t="s">
        <v>7151</v>
      </c>
      <c r="S5543" s="3" t="s">
        <v>7152</v>
      </c>
      <c r="T5543" s="3" t="s">
        <v>5771</v>
      </c>
      <c r="X5543" s="3">
        <v>5541</v>
      </c>
      <c r="Y5543" s="3">
        <v>79109</v>
      </c>
    </row>
    <row r="5544" spans="2:25" x14ac:dyDescent="0.35">
      <c r="B5544" s="3">
        <v>5542</v>
      </c>
      <c r="C5544" s="3" t="s">
        <v>4513</v>
      </c>
      <c r="D5544" s="3" t="s">
        <v>420</v>
      </c>
      <c r="H5544" s="3" t="s">
        <v>4513</v>
      </c>
      <c r="I5544" s="3" t="s">
        <v>420</v>
      </c>
      <c r="J5544" s="9">
        <v>40807</v>
      </c>
      <c r="K5544" s="9">
        <v>40810</v>
      </c>
      <c r="O5544" s="3" t="s">
        <v>4513</v>
      </c>
      <c r="P5544" s="3" t="s">
        <v>420</v>
      </c>
      <c r="Q5544" s="3" t="s">
        <v>5801</v>
      </c>
      <c r="R5544" s="3" t="s">
        <v>6447</v>
      </c>
      <c r="S5544" s="3" t="s">
        <v>6448</v>
      </c>
      <c r="T5544" s="3" t="s">
        <v>5775</v>
      </c>
      <c r="X5544" s="3">
        <v>5542</v>
      </c>
      <c r="Y5544" s="3">
        <v>19140</v>
      </c>
    </row>
    <row r="5545" spans="2:25" x14ac:dyDescent="0.35">
      <c r="B5545" s="3">
        <v>5543</v>
      </c>
      <c r="C5545" s="3" t="s">
        <v>4514</v>
      </c>
      <c r="D5545" s="3" t="s">
        <v>3466</v>
      </c>
      <c r="H5545" s="3" t="s">
        <v>4514</v>
      </c>
      <c r="I5545" s="3" t="s">
        <v>3466</v>
      </c>
      <c r="J5545" s="9">
        <v>41887</v>
      </c>
      <c r="K5545" s="9">
        <v>41891</v>
      </c>
      <c r="O5545" s="3" t="s">
        <v>4514</v>
      </c>
      <c r="P5545" s="3" t="s">
        <v>3466</v>
      </c>
      <c r="Q5545" s="3" t="s">
        <v>5772</v>
      </c>
      <c r="R5545" s="3" t="s">
        <v>6461</v>
      </c>
      <c r="S5545" s="3" t="s">
        <v>6462</v>
      </c>
      <c r="T5545" s="3" t="s">
        <v>5775</v>
      </c>
      <c r="X5545" s="3">
        <v>5543</v>
      </c>
      <c r="Y5545" s="3">
        <v>92704</v>
      </c>
    </row>
    <row r="5546" spans="2:25" x14ac:dyDescent="0.35">
      <c r="B5546" s="3">
        <v>5544</v>
      </c>
      <c r="C5546" s="3" t="s">
        <v>4515</v>
      </c>
      <c r="D5546" s="3" t="s">
        <v>908</v>
      </c>
      <c r="H5546" s="3" t="s">
        <v>4515</v>
      </c>
      <c r="I5546" s="3" t="s">
        <v>908</v>
      </c>
      <c r="J5546" s="9">
        <v>41384</v>
      </c>
      <c r="K5546" s="9">
        <v>41391</v>
      </c>
      <c r="O5546" s="3" t="s">
        <v>4515</v>
      </c>
      <c r="P5546" s="3" t="s">
        <v>908</v>
      </c>
      <c r="Q5546" s="3" t="s">
        <v>5772</v>
      </c>
      <c r="R5546" s="3" t="s">
        <v>5820</v>
      </c>
      <c r="S5546" s="3" t="s">
        <v>5821</v>
      </c>
      <c r="T5546" s="3" t="s">
        <v>5775</v>
      </c>
      <c r="X5546" s="3">
        <v>5544</v>
      </c>
      <c r="Y5546" s="3">
        <v>10035</v>
      </c>
    </row>
    <row r="5547" spans="2:25" x14ac:dyDescent="0.35">
      <c r="B5547" s="3">
        <v>5545</v>
      </c>
      <c r="C5547" s="3" t="s">
        <v>4515</v>
      </c>
      <c r="D5547" s="3" t="s">
        <v>1798</v>
      </c>
      <c r="H5547" s="3" t="s">
        <v>4515</v>
      </c>
      <c r="I5547" s="3" t="s">
        <v>1798</v>
      </c>
      <c r="J5547" s="9">
        <v>41384</v>
      </c>
      <c r="K5547" s="9">
        <v>41391</v>
      </c>
      <c r="O5547" s="3" t="s">
        <v>4515</v>
      </c>
      <c r="P5547" s="3" t="s">
        <v>1798</v>
      </c>
      <c r="Q5547" s="3" t="s">
        <v>5772</v>
      </c>
      <c r="R5547" s="3" t="s">
        <v>5820</v>
      </c>
      <c r="S5547" s="3" t="s">
        <v>5821</v>
      </c>
      <c r="T5547" s="3" t="s">
        <v>5775</v>
      </c>
      <c r="X5547" s="3">
        <v>5545</v>
      </c>
      <c r="Y5547" s="3">
        <v>10035</v>
      </c>
    </row>
    <row r="5548" spans="2:25" x14ac:dyDescent="0.35">
      <c r="B5548" s="3">
        <v>5546</v>
      </c>
      <c r="C5548" s="3" t="s">
        <v>4515</v>
      </c>
      <c r="D5548" s="3" t="s">
        <v>176</v>
      </c>
      <c r="H5548" s="3" t="s">
        <v>4515</v>
      </c>
      <c r="I5548" s="3" t="s">
        <v>176</v>
      </c>
      <c r="J5548" s="9">
        <v>41384</v>
      </c>
      <c r="K5548" s="9">
        <v>41391</v>
      </c>
      <c r="O5548" s="3" t="s">
        <v>4515</v>
      </c>
      <c r="P5548" s="3" t="s">
        <v>176</v>
      </c>
      <c r="Q5548" s="3" t="s">
        <v>5772</v>
      </c>
      <c r="R5548" s="3" t="s">
        <v>5820</v>
      </c>
      <c r="S5548" s="3" t="s">
        <v>5821</v>
      </c>
      <c r="T5548" s="3" t="s">
        <v>5775</v>
      </c>
      <c r="X5548" s="3">
        <v>5546</v>
      </c>
      <c r="Y5548" s="3">
        <v>10035</v>
      </c>
    </row>
    <row r="5549" spans="2:25" x14ac:dyDescent="0.35">
      <c r="B5549" s="3">
        <v>5547</v>
      </c>
      <c r="C5549" s="3" t="s">
        <v>4515</v>
      </c>
      <c r="D5549" s="3" t="s">
        <v>2824</v>
      </c>
      <c r="H5549" s="3" t="s">
        <v>4515</v>
      </c>
      <c r="I5549" s="3" t="s">
        <v>2824</v>
      </c>
      <c r="J5549" s="9">
        <v>41384</v>
      </c>
      <c r="K5549" s="9">
        <v>41391</v>
      </c>
      <c r="O5549" s="3" t="s">
        <v>4515</v>
      </c>
      <c r="P5549" s="3" t="s">
        <v>2824</v>
      </c>
      <c r="Q5549" s="3" t="s">
        <v>5772</v>
      </c>
      <c r="R5549" s="3" t="s">
        <v>5820</v>
      </c>
      <c r="S5549" s="3" t="s">
        <v>5821</v>
      </c>
      <c r="T5549" s="3" t="s">
        <v>5775</v>
      </c>
      <c r="X5549" s="3">
        <v>5547</v>
      </c>
      <c r="Y5549" s="3">
        <v>10035</v>
      </c>
    </row>
    <row r="5550" spans="2:25" x14ac:dyDescent="0.35">
      <c r="B5550" s="3">
        <v>5548</v>
      </c>
      <c r="C5550" s="3" t="s">
        <v>4515</v>
      </c>
      <c r="D5550" s="3" t="s">
        <v>1239</v>
      </c>
      <c r="H5550" s="3" t="s">
        <v>4515</v>
      </c>
      <c r="I5550" s="3" t="s">
        <v>1239</v>
      </c>
      <c r="J5550" s="9">
        <v>41384</v>
      </c>
      <c r="K5550" s="9">
        <v>41391</v>
      </c>
      <c r="O5550" s="3" t="s">
        <v>4515</v>
      </c>
      <c r="P5550" s="3" t="s">
        <v>1239</v>
      </c>
      <c r="Q5550" s="3" t="s">
        <v>5772</v>
      </c>
      <c r="R5550" s="3" t="s">
        <v>5820</v>
      </c>
      <c r="S5550" s="3" t="s">
        <v>5821</v>
      </c>
      <c r="T5550" s="3" t="s">
        <v>5775</v>
      </c>
      <c r="X5550" s="3">
        <v>5548</v>
      </c>
      <c r="Y5550" s="3">
        <v>10035</v>
      </c>
    </row>
    <row r="5551" spans="2:25" x14ac:dyDescent="0.35">
      <c r="B5551" s="3">
        <v>5549</v>
      </c>
      <c r="C5551" s="3" t="s">
        <v>4515</v>
      </c>
      <c r="D5551" s="3" t="s">
        <v>1255</v>
      </c>
      <c r="H5551" s="3" t="s">
        <v>4515</v>
      </c>
      <c r="I5551" s="3" t="s">
        <v>1255</v>
      </c>
      <c r="J5551" s="9">
        <v>41384</v>
      </c>
      <c r="K5551" s="9">
        <v>41391</v>
      </c>
      <c r="O5551" s="3" t="s">
        <v>4515</v>
      </c>
      <c r="P5551" s="3" t="s">
        <v>1255</v>
      </c>
      <c r="Q5551" s="3" t="s">
        <v>5772</v>
      </c>
      <c r="R5551" s="3" t="s">
        <v>5820</v>
      </c>
      <c r="S5551" s="3" t="s">
        <v>5821</v>
      </c>
      <c r="T5551" s="3" t="s">
        <v>5775</v>
      </c>
      <c r="X5551" s="3">
        <v>5549</v>
      </c>
      <c r="Y5551" s="3">
        <v>10035</v>
      </c>
    </row>
    <row r="5552" spans="2:25" x14ac:dyDescent="0.35">
      <c r="B5552" s="3">
        <v>5550</v>
      </c>
      <c r="C5552" s="3" t="s">
        <v>4515</v>
      </c>
      <c r="D5552" s="3" t="s">
        <v>2449</v>
      </c>
      <c r="H5552" s="3" t="s">
        <v>4515</v>
      </c>
      <c r="I5552" s="3" t="s">
        <v>2449</v>
      </c>
      <c r="J5552" s="9">
        <v>41384</v>
      </c>
      <c r="K5552" s="9">
        <v>41391</v>
      </c>
      <c r="O5552" s="3" t="s">
        <v>4515</v>
      </c>
      <c r="P5552" s="3" t="s">
        <v>2449</v>
      </c>
      <c r="Q5552" s="3" t="s">
        <v>5772</v>
      </c>
      <c r="R5552" s="3" t="s">
        <v>5820</v>
      </c>
      <c r="S5552" s="3" t="s">
        <v>5821</v>
      </c>
      <c r="T5552" s="3" t="s">
        <v>5775</v>
      </c>
      <c r="X5552" s="3">
        <v>5550</v>
      </c>
      <c r="Y5552" s="3">
        <v>10035</v>
      </c>
    </row>
    <row r="5553" spans="2:25" x14ac:dyDescent="0.35">
      <c r="B5553" s="3">
        <v>5551</v>
      </c>
      <c r="C5553" s="3" t="s">
        <v>4516</v>
      </c>
      <c r="D5553" s="3" t="s">
        <v>1562</v>
      </c>
      <c r="H5553" s="3" t="s">
        <v>4516</v>
      </c>
      <c r="I5553" s="3" t="s">
        <v>1562</v>
      </c>
      <c r="J5553" s="9">
        <v>40834</v>
      </c>
      <c r="K5553" s="9">
        <v>40839</v>
      </c>
      <c r="O5553" s="3" t="s">
        <v>4516</v>
      </c>
      <c r="P5553" s="3" t="s">
        <v>1562</v>
      </c>
      <c r="Q5553" s="3" t="s">
        <v>5768</v>
      </c>
      <c r="R5553" s="3" t="s">
        <v>6601</v>
      </c>
      <c r="S5553" s="3" t="s">
        <v>6602</v>
      </c>
      <c r="T5553" s="3" t="s">
        <v>5775</v>
      </c>
      <c r="X5553" s="3">
        <v>5551</v>
      </c>
      <c r="Y5553" s="3">
        <v>98103</v>
      </c>
    </row>
    <row r="5554" spans="2:25" x14ac:dyDescent="0.35">
      <c r="B5554" s="3">
        <v>5552</v>
      </c>
      <c r="C5554" s="3" t="s">
        <v>4516</v>
      </c>
      <c r="D5554" s="3" t="s">
        <v>4517</v>
      </c>
      <c r="H5554" s="3" t="s">
        <v>4516</v>
      </c>
      <c r="I5554" s="3" t="s">
        <v>4517</v>
      </c>
      <c r="J5554" s="9">
        <v>40834</v>
      </c>
      <c r="K5554" s="9">
        <v>40839</v>
      </c>
      <c r="O5554" s="3" t="s">
        <v>4516</v>
      </c>
      <c r="P5554" s="3" t="s">
        <v>4517</v>
      </c>
      <c r="Q5554" s="3" t="s">
        <v>5768</v>
      </c>
      <c r="R5554" s="3" t="s">
        <v>6601</v>
      </c>
      <c r="S5554" s="3" t="s">
        <v>6602</v>
      </c>
      <c r="T5554" s="3" t="s">
        <v>5775</v>
      </c>
      <c r="X5554" s="3">
        <v>5552</v>
      </c>
      <c r="Y5554" s="3">
        <v>98103</v>
      </c>
    </row>
    <row r="5555" spans="2:25" x14ac:dyDescent="0.35">
      <c r="B5555" s="3">
        <v>5553</v>
      </c>
      <c r="C5555" s="3" t="s">
        <v>4518</v>
      </c>
      <c r="D5555" s="3" t="s">
        <v>2081</v>
      </c>
      <c r="H5555" s="3" t="s">
        <v>4518</v>
      </c>
      <c r="I5555" s="3" t="s">
        <v>2081</v>
      </c>
      <c r="J5555" s="9">
        <v>41684</v>
      </c>
      <c r="K5555" s="9">
        <v>41688</v>
      </c>
      <c r="O5555" s="3" t="s">
        <v>4518</v>
      </c>
      <c r="P5555" s="3" t="s">
        <v>2081</v>
      </c>
      <c r="Q5555" s="3" t="s">
        <v>5772</v>
      </c>
      <c r="R5555" s="3" t="s">
        <v>7081</v>
      </c>
      <c r="S5555" s="3" t="s">
        <v>7082</v>
      </c>
      <c r="T5555" s="3" t="s">
        <v>5771</v>
      </c>
      <c r="X5555" s="3">
        <v>5553</v>
      </c>
      <c r="Y5555" s="3">
        <v>10009</v>
      </c>
    </row>
    <row r="5556" spans="2:25" x14ac:dyDescent="0.35">
      <c r="B5556" s="3">
        <v>5554</v>
      </c>
      <c r="C5556" s="3" t="s">
        <v>4519</v>
      </c>
      <c r="D5556" s="3" t="s">
        <v>657</v>
      </c>
      <c r="H5556" s="3" t="s">
        <v>4519</v>
      </c>
      <c r="I5556" s="3" t="s">
        <v>657</v>
      </c>
      <c r="J5556" s="9">
        <v>41961</v>
      </c>
      <c r="K5556" s="9">
        <v>41968</v>
      </c>
      <c r="O5556" s="3" t="s">
        <v>4519</v>
      </c>
      <c r="P5556" s="3" t="s">
        <v>657</v>
      </c>
      <c r="Q5556" s="3" t="s">
        <v>5772</v>
      </c>
      <c r="R5556" s="3" t="s">
        <v>6425</v>
      </c>
      <c r="S5556" s="3" t="s">
        <v>6426</v>
      </c>
      <c r="T5556" s="3" t="s">
        <v>5771</v>
      </c>
      <c r="X5556" s="3">
        <v>5554</v>
      </c>
      <c r="Y5556" s="3">
        <v>98103</v>
      </c>
    </row>
    <row r="5557" spans="2:25" x14ac:dyDescent="0.35">
      <c r="B5557" s="3">
        <v>5555</v>
      </c>
      <c r="C5557" s="3" t="s">
        <v>4520</v>
      </c>
      <c r="D5557" s="3" t="s">
        <v>4072</v>
      </c>
      <c r="H5557" s="3" t="s">
        <v>4520</v>
      </c>
      <c r="I5557" s="3" t="s">
        <v>4072</v>
      </c>
      <c r="J5557" s="9">
        <v>41975</v>
      </c>
      <c r="K5557" s="9">
        <v>41982</v>
      </c>
      <c r="O5557" s="3" t="s">
        <v>4520</v>
      </c>
      <c r="P5557" s="3" t="s">
        <v>4072</v>
      </c>
      <c r="Q5557" s="3" t="s">
        <v>5772</v>
      </c>
      <c r="R5557" s="3" t="s">
        <v>5773</v>
      </c>
      <c r="S5557" s="3" t="s">
        <v>5774</v>
      </c>
      <c r="T5557" s="3" t="s">
        <v>5775</v>
      </c>
      <c r="X5557" s="3">
        <v>5555</v>
      </c>
      <c r="Y5557" s="3">
        <v>98105</v>
      </c>
    </row>
    <row r="5558" spans="2:25" x14ac:dyDescent="0.35">
      <c r="B5558" s="3">
        <v>5556</v>
      </c>
      <c r="C5558" s="3" t="s">
        <v>4520</v>
      </c>
      <c r="D5558" s="3" t="s">
        <v>2685</v>
      </c>
      <c r="H5558" s="3" t="s">
        <v>4520</v>
      </c>
      <c r="I5558" s="3" t="s">
        <v>2685</v>
      </c>
      <c r="J5558" s="9">
        <v>41975</v>
      </c>
      <c r="K5558" s="9">
        <v>41982</v>
      </c>
      <c r="O5558" s="3" t="s">
        <v>4520</v>
      </c>
      <c r="P5558" s="3" t="s">
        <v>2685</v>
      </c>
      <c r="Q5558" s="3" t="s">
        <v>5772</v>
      </c>
      <c r="R5558" s="3" t="s">
        <v>5773</v>
      </c>
      <c r="S5558" s="3" t="s">
        <v>5774</v>
      </c>
      <c r="T5558" s="3" t="s">
        <v>5775</v>
      </c>
      <c r="X5558" s="3">
        <v>5556</v>
      </c>
      <c r="Y5558" s="3">
        <v>98105</v>
      </c>
    </row>
    <row r="5559" spans="2:25" x14ac:dyDescent="0.35">
      <c r="B5559" s="3">
        <v>5557</v>
      </c>
      <c r="C5559" s="3" t="s">
        <v>4521</v>
      </c>
      <c r="D5559" s="3" t="s">
        <v>2694</v>
      </c>
      <c r="H5559" s="3" t="s">
        <v>4521</v>
      </c>
      <c r="I5559" s="3" t="s">
        <v>2694</v>
      </c>
      <c r="J5559" s="9">
        <v>41130</v>
      </c>
      <c r="K5559" s="9">
        <v>41137</v>
      </c>
      <c r="O5559" s="3" t="s">
        <v>4521</v>
      </c>
      <c r="P5559" s="3" t="s">
        <v>2694</v>
      </c>
      <c r="Q5559" s="3" t="s">
        <v>5772</v>
      </c>
      <c r="R5559" s="3" t="s">
        <v>7203</v>
      </c>
      <c r="S5559" s="3" t="s">
        <v>7204</v>
      </c>
      <c r="T5559" s="3" t="s">
        <v>5771</v>
      </c>
      <c r="X5559" s="3">
        <v>5557</v>
      </c>
      <c r="Y5559" s="3">
        <v>10035</v>
      </c>
    </row>
    <row r="5560" spans="2:25" x14ac:dyDescent="0.35">
      <c r="B5560" s="3">
        <v>5558</v>
      </c>
      <c r="C5560" s="3" t="s">
        <v>4521</v>
      </c>
      <c r="D5560" s="3" t="s">
        <v>2285</v>
      </c>
      <c r="H5560" s="3" t="s">
        <v>4521</v>
      </c>
      <c r="I5560" s="3" t="s">
        <v>2285</v>
      </c>
      <c r="J5560" s="9">
        <v>41130</v>
      </c>
      <c r="K5560" s="9">
        <v>41137</v>
      </c>
      <c r="O5560" s="3" t="s">
        <v>4521</v>
      </c>
      <c r="P5560" s="3" t="s">
        <v>2285</v>
      </c>
      <c r="Q5560" s="3" t="s">
        <v>5772</v>
      </c>
      <c r="R5560" s="3" t="s">
        <v>7203</v>
      </c>
      <c r="S5560" s="3" t="s">
        <v>7204</v>
      </c>
      <c r="T5560" s="3" t="s">
        <v>5771</v>
      </c>
      <c r="X5560" s="3">
        <v>5558</v>
      </c>
      <c r="Y5560" s="3">
        <v>10035</v>
      </c>
    </row>
    <row r="5561" spans="2:25" x14ac:dyDescent="0.35">
      <c r="B5561" s="3">
        <v>5559</v>
      </c>
      <c r="C5561" s="3" t="s">
        <v>4522</v>
      </c>
      <c r="D5561" s="3" t="s">
        <v>2016</v>
      </c>
      <c r="H5561" s="3" t="s">
        <v>4522</v>
      </c>
      <c r="I5561" s="3" t="s">
        <v>2016</v>
      </c>
      <c r="J5561" s="9">
        <v>41545</v>
      </c>
      <c r="K5561" s="9">
        <v>41547</v>
      </c>
      <c r="O5561" s="3" t="s">
        <v>4522</v>
      </c>
      <c r="P5561" s="3" t="s">
        <v>2016</v>
      </c>
      <c r="Q5561" s="3" t="s">
        <v>5768</v>
      </c>
      <c r="R5561" s="3" t="s">
        <v>6629</v>
      </c>
      <c r="S5561" s="3" t="s">
        <v>6630</v>
      </c>
      <c r="T5561" s="3" t="s">
        <v>5775</v>
      </c>
      <c r="X5561" s="3">
        <v>5559</v>
      </c>
      <c r="Y5561" s="3">
        <v>30318</v>
      </c>
    </row>
    <row r="5562" spans="2:25" x14ac:dyDescent="0.35">
      <c r="B5562" s="3">
        <v>5560</v>
      </c>
      <c r="C5562" s="3" t="s">
        <v>4522</v>
      </c>
      <c r="D5562" s="3" t="s">
        <v>203</v>
      </c>
      <c r="H5562" s="3" t="s">
        <v>4522</v>
      </c>
      <c r="I5562" s="3" t="s">
        <v>203</v>
      </c>
      <c r="J5562" s="9">
        <v>41545</v>
      </c>
      <c r="K5562" s="9">
        <v>41547</v>
      </c>
      <c r="O5562" s="3" t="s">
        <v>4522</v>
      </c>
      <c r="P5562" s="3" t="s">
        <v>203</v>
      </c>
      <c r="Q5562" s="3" t="s">
        <v>5768</v>
      </c>
      <c r="R5562" s="3" t="s">
        <v>6629</v>
      </c>
      <c r="S5562" s="3" t="s">
        <v>6630</v>
      </c>
      <c r="T5562" s="3" t="s">
        <v>5775</v>
      </c>
      <c r="X5562" s="3">
        <v>5560</v>
      </c>
      <c r="Y5562" s="3">
        <v>30318</v>
      </c>
    </row>
    <row r="5563" spans="2:25" x14ac:dyDescent="0.35">
      <c r="B5563" s="3">
        <v>5561</v>
      </c>
      <c r="C5563" s="3" t="s">
        <v>4523</v>
      </c>
      <c r="D5563" s="3" t="s">
        <v>1241</v>
      </c>
      <c r="H5563" s="3" t="s">
        <v>4523</v>
      </c>
      <c r="I5563" s="3" t="s">
        <v>1241</v>
      </c>
      <c r="J5563" s="9">
        <v>41381</v>
      </c>
      <c r="K5563" s="9">
        <v>41387</v>
      </c>
      <c r="O5563" s="3" t="s">
        <v>4523</v>
      </c>
      <c r="P5563" s="3" t="s">
        <v>1241</v>
      </c>
      <c r="Q5563" s="3" t="s">
        <v>5772</v>
      </c>
      <c r="R5563" s="3" t="s">
        <v>5783</v>
      </c>
      <c r="S5563" s="3" t="s">
        <v>5784</v>
      </c>
      <c r="T5563" s="3" t="s">
        <v>5775</v>
      </c>
      <c r="X5563" s="3">
        <v>5561</v>
      </c>
      <c r="Y5563" s="3">
        <v>37211</v>
      </c>
    </row>
    <row r="5564" spans="2:25" x14ac:dyDescent="0.35">
      <c r="B5564" s="3">
        <v>5562</v>
      </c>
      <c r="C5564" s="3" t="s">
        <v>4523</v>
      </c>
      <c r="D5564" s="3" t="s">
        <v>3723</v>
      </c>
      <c r="H5564" s="3" t="s">
        <v>4523</v>
      </c>
      <c r="I5564" s="3" t="s">
        <v>3723</v>
      </c>
      <c r="J5564" s="9">
        <v>41381</v>
      </c>
      <c r="K5564" s="9">
        <v>41387</v>
      </c>
      <c r="O5564" s="3" t="s">
        <v>4523</v>
      </c>
      <c r="P5564" s="3" t="s">
        <v>3723</v>
      </c>
      <c r="Q5564" s="3" t="s">
        <v>5772</v>
      </c>
      <c r="R5564" s="3" t="s">
        <v>5783</v>
      </c>
      <c r="S5564" s="3" t="s">
        <v>5784</v>
      </c>
      <c r="T5564" s="3" t="s">
        <v>5775</v>
      </c>
      <c r="X5564" s="3">
        <v>5562</v>
      </c>
      <c r="Y5564" s="3">
        <v>37211</v>
      </c>
    </row>
    <row r="5565" spans="2:25" x14ac:dyDescent="0.35">
      <c r="B5565" s="3">
        <v>5563</v>
      </c>
      <c r="C5565" s="3" t="s">
        <v>4524</v>
      </c>
      <c r="D5565" s="3" t="s">
        <v>674</v>
      </c>
      <c r="H5565" s="3" t="s">
        <v>4524</v>
      </c>
      <c r="I5565" s="3" t="s">
        <v>674</v>
      </c>
      <c r="J5565" s="9">
        <v>41233</v>
      </c>
      <c r="K5565" s="9">
        <v>41240</v>
      </c>
      <c r="O5565" s="3" t="s">
        <v>4524</v>
      </c>
      <c r="P5565" s="3" t="s">
        <v>674</v>
      </c>
      <c r="Q5565" s="3" t="s">
        <v>5772</v>
      </c>
      <c r="R5565" s="3" t="s">
        <v>6243</v>
      </c>
      <c r="S5565" s="3" t="s">
        <v>6244</v>
      </c>
      <c r="T5565" s="3" t="s">
        <v>5775</v>
      </c>
      <c r="X5565" s="3">
        <v>5563</v>
      </c>
      <c r="Y5565" s="3">
        <v>33180</v>
      </c>
    </row>
    <row r="5566" spans="2:25" x14ac:dyDescent="0.35">
      <c r="B5566" s="3">
        <v>5564</v>
      </c>
      <c r="C5566" s="3" t="s">
        <v>4524</v>
      </c>
      <c r="D5566" s="3" t="s">
        <v>2334</v>
      </c>
      <c r="H5566" s="3" t="s">
        <v>4524</v>
      </c>
      <c r="I5566" s="3" t="s">
        <v>2334</v>
      </c>
      <c r="J5566" s="9">
        <v>41233</v>
      </c>
      <c r="K5566" s="9">
        <v>41240</v>
      </c>
      <c r="O5566" s="3" t="s">
        <v>4524</v>
      </c>
      <c r="P5566" s="3" t="s">
        <v>2334</v>
      </c>
      <c r="Q5566" s="3" t="s">
        <v>5772</v>
      </c>
      <c r="R5566" s="3" t="s">
        <v>6243</v>
      </c>
      <c r="S5566" s="3" t="s">
        <v>6244</v>
      </c>
      <c r="T5566" s="3" t="s">
        <v>5775</v>
      </c>
      <c r="X5566" s="3">
        <v>5564</v>
      </c>
      <c r="Y5566" s="3">
        <v>33180</v>
      </c>
    </row>
    <row r="5567" spans="2:25" x14ac:dyDescent="0.35">
      <c r="B5567" s="3">
        <v>5565</v>
      </c>
      <c r="C5567" s="3" t="s">
        <v>4524</v>
      </c>
      <c r="D5567" s="3" t="s">
        <v>314</v>
      </c>
      <c r="H5567" s="3" t="s">
        <v>4524</v>
      </c>
      <c r="I5567" s="3" t="s">
        <v>314</v>
      </c>
      <c r="J5567" s="9">
        <v>41233</v>
      </c>
      <c r="K5567" s="9">
        <v>41240</v>
      </c>
      <c r="O5567" s="3" t="s">
        <v>4524</v>
      </c>
      <c r="P5567" s="3" t="s">
        <v>314</v>
      </c>
      <c r="Q5567" s="3" t="s">
        <v>5772</v>
      </c>
      <c r="R5567" s="3" t="s">
        <v>6243</v>
      </c>
      <c r="S5567" s="3" t="s">
        <v>6244</v>
      </c>
      <c r="T5567" s="3" t="s">
        <v>5775</v>
      </c>
      <c r="X5567" s="3">
        <v>5565</v>
      </c>
      <c r="Y5567" s="3">
        <v>33180</v>
      </c>
    </row>
    <row r="5568" spans="2:25" x14ac:dyDescent="0.35">
      <c r="B5568" s="3">
        <v>5566</v>
      </c>
      <c r="C5568" s="3" t="s">
        <v>4524</v>
      </c>
      <c r="D5568" s="3" t="s">
        <v>516</v>
      </c>
      <c r="H5568" s="3" t="s">
        <v>4524</v>
      </c>
      <c r="I5568" s="3" t="s">
        <v>516</v>
      </c>
      <c r="J5568" s="9">
        <v>41233</v>
      </c>
      <c r="K5568" s="9">
        <v>41240</v>
      </c>
      <c r="O5568" s="3" t="s">
        <v>4524</v>
      </c>
      <c r="P5568" s="3" t="s">
        <v>516</v>
      </c>
      <c r="Q5568" s="3" t="s">
        <v>5772</v>
      </c>
      <c r="R5568" s="3" t="s">
        <v>6243</v>
      </c>
      <c r="S5568" s="3" t="s">
        <v>6244</v>
      </c>
      <c r="T5568" s="3" t="s">
        <v>5775</v>
      </c>
      <c r="X5568" s="3">
        <v>5566</v>
      </c>
      <c r="Y5568" s="3">
        <v>33180</v>
      </c>
    </row>
    <row r="5569" spans="2:25" x14ac:dyDescent="0.35">
      <c r="B5569" s="3">
        <v>5567</v>
      </c>
      <c r="C5569" s="3" t="s">
        <v>4525</v>
      </c>
      <c r="D5569" s="3" t="s">
        <v>2216</v>
      </c>
      <c r="H5569" s="3" t="s">
        <v>4525</v>
      </c>
      <c r="I5569" s="3" t="s">
        <v>2216</v>
      </c>
      <c r="J5569" s="9">
        <v>40871</v>
      </c>
      <c r="K5569" s="9">
        <v>40876</v>
      </c>
      <c r="O5569" s="3" t="s">
        <v>4525</v>
      </c>
      <c r="P5569" s="3" t="s">
        <v>2216</v>
      </c>
      <c r="Q5569" s="3" t="s">
        <v>5772</v>
      </c>
      <c r="R5569" s="3" t="s">
        <v>5780</v>
      </c>
      <c r="S5569" s="3" t="s">
        <v>5781</v>
      </c>
      <c r="T5569" s="3" t="s">
        <v>5782</v>
      </c>
      <c r="X5569" s="3">
        <v>5567</v>
      </c>
      <c r="Y5569" s="3">
        <v>23464</v>
      </c>
    </row>
    <row r="5570" spans="2:25" x14ac:dyDescent="0.35">
      <c r="B5570" s="3">
        <v>5568</v>
      </c>
      <c r="C5570" s="3" t="s">
        <v>4526</v>
      </c>
      <c r="D5570" s="3" t="s">
        <v>2185</v>
      </c>
      <c r="H5570" s="3" t="s">
        <v>4526</v>
      </c>
      <c r="I5570" s="3" t="s">
        <v>2185</v>
      </c>
      <c r="J5570" s="9">
        <v>41710</v>
      </c>
      <c r="K5570" s="9">
        <v>41715</v>
      </c>
      <c r="O5570" s="3" t="s">
        <v>4526</v>
      </c>
      <c r="P5570" s="3" t="s">
        <v>2185</v>
      </c>
      <c r="Q5570" s="3" t="s">
        <v>5772</v>
      </c>
      <c r="R5570" s="3" t="s">
        <v>7243</v>
      </c>
      <c r="S5570" s="3" t="s">
        <v>7244</v>
      </c>
      <c r="T5570" s="3" t="s">
        <v>5782</v>
      </c>
      <c r="X5570" s="3">
        <v>5568</v>
      </c>
      <c r="Y5570" s="3">
        <v>19140</v>
      </c>
    </row>
    <row r="5571" spans="2:25" x14ac:dyDescent="0.35">
      <c r="B5571" s="3">
        <v>5569</v>
      </c>
      <c r="C5571" s="3" t="s">
        <v>4526</v>
      </c>
      <c r="D5571" s="3" t="s">
        <v>3871</v>
      </c>
      <c r="H5571" s="3" t="s">
        <v>4526</v>
      </c>
      <c r="I5571" s="3" t="s">
        <v>3871</v>
      </c>
      <c r="J5571" s="9">
        <v>41710</v>
      </c>
      <c r="K5571" s="9">
        <v>41715</v>
      </c>
      <c r="O5571" s="3" t="s">
        <v>4526</v>
      </c>
      <c r="P5571" s="3" t="s">
        <v>3871</v>
      </c>
      <c r="Q5571" s="3" t="s">
        <v>5772</v>
      </c>
      <c r="R5571" s="3" t="s">
        <v>7243</v>
      </c>
      <c r="S5571" s="3" t="s">
        <v>7244</v>
      </c>
      <c r="T5571" s="3" t="s">
        <v>5782</v>
      </c>
      <c r="X5571" s="3">
        <v>5569</v>
      </c>
      <c r="Y5571" s="3">
        <v>19140</v>
      </c>
    </row>
    <row r="5572" spans="2:25" x14ac:dyDescent="0.35">
      <c r="B5572" s="3">
        <v>5570</v>
      </c>
      <c r="C5572" s="3" t="s">
        <v>4526</v>
      </c>
      <c r="D5572" s="3" t="s">
        <v>1591</v>
      </c>
      <c r="H5572" s="3" t="s">
        <v>4526</v>
      </c>
      <c r="I5572" s="3" t="s">
        <v>1591</v>
      </c>
      <c r="J5572" s="9">
        <v>41710</v>
      </c>
      <c r="K5572" s="9">
        <v>41715</v>
      </c>
      <c r="O5572" s="3" t="s">
        <v>4526</v>
      </c>
      <c r="P5572" s="3" t="s">
        <v>1591</v>
      </c>
      <c r="Q5572" s="3" t="s">
        <v>5772</v>
      </c>
      <c r="R5572" s="3" t="s">
        <v>7243</v>
      </c>
      <c r="S5572" s="3" t="s">
        <v>7244</v>
      </c>
      <c r="T5572" s="3" t="s">
        <v>5782</v>
      </c>
      <c r="X5572" s="3">
        <v>5570</v>
      </c>
      <c r="Y5572" s="3">
        <v>19140</v>
      </c>
    </row>
    <row r="5573" spans="2:25" x14ac:dyDescent="0.35">
      <c r="B5573" s="3">
        <v>5571</v>
      </c>
      <c r="C5573" s="3" t="s">
        <v>4526</v>
      </c>
      <c r="D5573" s="3" t="s">
        <v>4257</v>
      </c>
      <c r="H5573" s="3" t="s">
        <v>4526</v>
      </c>
      <c r="I5573" s="3" t="s">
        <v>4257</v>
      </c>
      <c r="J5573" s="9">
        <v>41710</v>
      </c>
      <c r="K5573" s="9">
        <v>41715</v>
      </c>
      <c r="O5573" s="3" t="s">
        <v>4526</v>
      </c>
      <c r="P5573" s="3" t="s">
        <v>4257</v>
      </c>
      <c r="Q5573" s="3" t="s">
        <v>5772</v>
      </c>
      <c r="R5573" s="3" t="s">
        <v>7243</v>
      </c>
      <c r="S5573" s="3" t="s">
        <v>7244</v>
      </c>
      <c r="T5573" s="3" t="s">
        <v>5782</v>
      </c>
      <c r="X5573" s="3">
        <v>5571</v>
      </c>
      <c r="Y5573" s="3">
        <v>19140</v>
      </c>
    </row>
    <row r="5574" spans="2:25" x14ac:dyDescent="0.35">
      <c r="B5574" s="3">
        <v>5572</v>
      </c>
      <c r="C5574" s="3" t="s">
        <v>4527</v>
      </c>
      <c r="D5574" s="3" t="s">
        <v>1888</v>
      </c>
      <c r="H5574" s="3" t="s">
        <v>4527</v>
      </c>
      <c r="I5574" s="3" t="s">
        <v>1888</v>
      </c>
      <c r="J5574" s="9">
        <v>41086</v>
      </c>
      <c r="K5574" s="9">
        <v>41090</v>
      </c>
      <c r="O5574" s="3" t="s">
        <v>4527</v>
      </c>
      <c r="P5574" s="3" t="s">
        <v>1888</v>
      </c>
      <c r="Q5574" s="3" t="s">
        <v>5772</v>
      </c>
      <c r="R5574" s="3" t="s">
        <v>6523</v>
      </c>
      <c r="S5574" s="3" t="s">
        <v>6524</v>
      </c>
      <c r="T5574" s="3" t="s">
        <v>5775</v>
      </c>
      <c r="X5574" s="3">
        <v>5572</v>
      </c>
      <c r="Y5574" s="3">
        <v>77070</v>
      </c>
    </row>
    <row r="5575" spans="2:25" x14ac:dyDescent="0.35">
      <c r="B5575" s="3">
        <v>5573</v>
      </c>
      <c r="C5575" s="3" t="s">
        <v>4528</v>
      </c>
      <c r="D5575" s="3" t="s">
        <v>803</v>
      </c>
      <c r="H5575" s="3" t="s">
        <v>4528</v>
      </c>
      <c r="I5575" s="3" t="s">
        <v>803</v>
      </c>
      <c r="J5575" s="9">
        <v>41996</v>
      </c>
      <c r="K5575" s="9">
        <v>42000</v>
      </c>
      <c r="O5575" s="3" t="s">
        <v>4528</v>
      </c>
      <c r="P5575" s="3" t="s">
        <v>803</v>
      </c>
      <c r="Q5575" s="3" t="s">
        <v>5772</v>
      </c>
      <c r="R5575" s="3" t="s">
        <v>7229</v>
      </c>
      <c r="S5575" s="3" t="s">
        <v>7230</v>
      </c>
      <c r="T5575" s="3" t="s">
        <v>5782</v>
      </c>
      <c r="X5575" s="3">
        <v>5573</v>
      </c>
      <c r="Y5575" s="3">
        <v>35401</v>
      </c>
    </row>
    <row r="5576" spans="2:25" x14ac:dyDescent="0.35">
      <c r="B5576" s="3">
        <v>5574</v>
      </c>
      <c r="C5576" s="3" t="s">
        <v>4529</v>
      </c>
      <c r="D5576" s="3" t="s">
        <v>1315</v>
      </c>
      <c r="H5576" s="3" t="s">
        <v>4529</v>
      </c>
      <c r="I5576" s="3" t="s">
        <v>1315</v>
      </c>
      <c r="J5576" s="9">
        <v>41996</v>
      </c>
      <c r="K5576" s="9">
        <v>41999</v>
      </c>
      <c r="O5576" s="3" t="s">
        <v>4529</v>
      </c>
      <c r="P5576" s="3" t="s">
        <v>1315</v>
      </c>
      <c r="Q5576" s="3" t="s">
        <v>5768</v>
      </c>
      <c r="R5576" s="3" t="s">
        <v>7171</v>
      </c>
      <c r="S5576" s="3" t="s">
        <v>7172</v>
      </c>
      <c r="T5576" s="3" t="s">
        <v>5775</v>
      </c>
      <c r="X5576" s="3">
        <v>5574</v>
      </c>
      <c r="Y5576" s="3">
        <v>85204</v>
      </c>
    </row>
    <row r="5577" spans="2:25" x14ac:dyDescent="0.35">
      <c r="B5577" s="3">
        <v>5575</v>
      </c>
      <c r="C5577" s="3" t="s">
        <v>4530</v>
      </c>
      <c r="D5577" s="3" t="s">
        <v>1341</v>
      </c>
      <c r="H5577" s="3" t="s">
        <v>4530</v>
      </c>
      <c r="I5577" s="3" t="s">
        <v>1341</v>
      </c>
      <c r="J5577" s="9">
        <v>41253</v>
      </c>
      <c r="K5577" s="9">
        <v>41258</v>
      </c>
      <c r="O5577" s="3" t="s">
        <v>4530</v>
      </c>
      <c r="P5577" s="3" t="s">
        <v>1341</v>
      </c>
      <c r="Q5577" s="3" t="s">
        <v>5772</v>
      </c>
      <c r="R5577" s="3" t="s">
        <v>6603</v>
      </c>
      <c r="S5577" s="3" t="s">
        <v>6604</v>
      </c>
      <c r="T5577" s="3" t="s">
        <v>5775</v>
      </c>
      <c r="X5577" s="3">
        <v>5575</v>
      </c>
      <c r="Y5577" s="3">
        <v>60610</v>
      </c>
    </row>
    <row r="5578" spans="2:25" x14ac:dyDescent="0.35">
      <c r="B5578" s="3">
        <v>5576</v>
      </c>
      <c r="C5578" s="3" t="s">
        <v>4531</v>
      </c>
      <c r="D5578" s="3" t="s">
        <v>967</v>
      </c>
      <c r="H5578" s="3" t="s">
        <v>4531</v>
      </c>
      <c r="I5578" s="3" t="s">
        <v>967</v>
      </c>
      <c r="J5578" s="9">
        <v>41759</v>
      </c>
      <c r="K5578" s="9">
        <v>41764</v>
      </c>
      <c r="O5578" s="3" t="s">
        <v>4531</v>
      </c>
      <c r="P5578" s="3" t="s">
        <v>967</v>
      </c>
      <c r="Q5578" s="3" t="s">
        <v>5772</v>
      </c>
      <c r="R5578" s="3" t="s">
        <v>6455</v>
      </c>
      <c r="S5578" s="3" t="s">
        <v>6456</v>
      </c>
      <c r="T5578" s="3" t="s">
        <v>5775</v>
      </c>
      <c r="X5578" s="3">
        <v>5576</v>
      </c>
      <c r="Y5578" s="3">
        <v>7050</v>
      </c>
    </row>
    <row r="5579" spans="2:25" x14ac:dyDescent="0.35">
      <c r="B5579" s="3">
        <v>5577</v>
      </c>
      <c r="C5579" s="3" t="s">
        <v>4532</v>
      </c>
      <c r="D5579" s="3" t="s">
        <v>236</v>
      </c>
      <c r="H5579" s="3" t="s">
        <v>4532</v>
      </c>
      <c r="I5579" s="3" t="s">
        <v>236</v>
      </c>
      <c r="J5579" s="9">
        <v>41362</v>
      </c>
      <c r="K5579" s="9">
        <v>41365</v>
      </c>
      <c r="O5579" s="3" t="s">
        <v>4532</v>
      </c>
      <c r="P5579" s="3" t="s">
        <v>236</v>
      </c>
      <c r="Q5579" s="3" t="s">
        <v>5768</v>
      </c>
      <c r="R5579" s="3" t="s">
        <v>7025</v>
      </c>
      <c r="S5579" s="3" t="s">
        <v>7026</v>
      </c>
      <c r="T5579" s="3" t="s">
        <v>5775</v>
      </c>
      <c r="X5579" s="3">
        <v>5577</v>
      </c>
      <c r="Y5579" s="3">
        <v>90032</v>
      </c>
    </row>
    <row r="5580" spans="2:25" x14ac:dyDescent="0.35">
      <c r="B5580" s="3">
        <v>5578</v>
      </c>
      <c r="C5580" s="3" t="s">
        <v>4532</v>
      </c>
      <c r="D5580" s="3" t="s">
        <v>4533</v>
      </c>
      <c r="H5580" s="3" t="s">
        <v>4532</v>
      </c>
      <c r="I5580" s="3" t="s">
        <v>4533</v>
      </c>
      <c r="J5580" s="9">
        <v>41362</v>
      </c>
      <c r="K5580" s="9">
        <v>41365</v>
      </c>
      <c r="O5580" s="3" t="s">
        <v>4532</v>
      </c>
      <c r="P5580" s="3" t="s">
        <v>4533</v>
      </c>
      <c r="Q5580" s="3" t="s">
        <v>5768</v>
      </c>
      <c r="R5580" s="3" t="s">
        <v>7025</v>
      </c>
      <c r="S5580" s="3" t="s">
        <v>7026</v>
      </c>
      <c r="T5580" s="3" t="s">
        <v>5775</v>
      </c>
      <c r="X5580" s="3">
        <v>5578</v>
      </c>
      <c r="Y5580" s="3">
        <v>90032</v>
      </c>
    </row>
    <row r="5581" spans="2:25" x14ac:dyDescent="0.35">
      <c r="B5581" s="3">
        <v>5579</v>
      </c>
      <c r="C5581" s="3" t="s">
        <v>4534</v>
      </c>
      <c r="D5581" s="3" t="s">
        <v>1164</v>
      </c>
      <c r="H5581" s="3" t="s">
        <v>4534</v>
      </c>
      <c r="I5581" s="3" t="s">
        <v>1164</v>
      </c>
      <c r="J5581" s="9">
        <v>41042</v>
      </c>
      <c r="K5581" s="9">
        <v>41047</v>
      </c>
      <c r="O5581" s="3" t="s">
        <v>4534</v>
      </c>
      <c r="P5581" s="3" t="s">
        <v>1164</v>
      </c>
      <c r="Q5581" s="3" t="s">
        <v>5768</v>
      </c>
      <c r="R5581" s="3" t="s">
        <v>6453</v>
      </c>
      <c r="S5581" s="3" t="s">
        <v>6454</v>
      </c>
      <c r="T5581" s="3" t="s">
        <v>5782</v>
      </c>
      <c r="X5581" s="3">
        <v>5579</v>
      </c>
      <c r="Y5581" s="3">
        <v>60623</v>
      </c>
    </row>
    <row r="5582" spans="2:25" x14ac:dyDescent="0.35">
      <c r="B5582" s="3">
        <v>5580</v>
      </c>
      <c r="C5582" s="3" t="s">
        <v>4534</v>
      </c>
      <c r="D5582" s="3" t="s">
        <v>833</v>
      </c>
      <c r="H5582" s="3" t="s">
        <v>4534</v>
      </c>
      <c r="I5582" s="3" t="s">
        <v>833</v>
      </c>
      <c r="J5582" s="9">
        <v>41042</v>
      </c>
      <c r="K5582" s="9">
        <v>41047</v>
      </c>
      <c r="O5582" s="3" t="s">
        <v>4534</v>
      </c>
      <c r="P5582" s="3" t="s">
        <v>833</v>
      </c>
      <c r="Q5582" s="3" t="s">
        <v>5768</v>
      </c>
      <c r="R5582" s="3" t="s">
        <v>6453</v>
      </c>
      <c r="S5582" s="3" t="s">
        <v>6454</v>
      </c>
      <c r="T5582" s="3" t="s">
        <v>5782</v>
      </c>
      <c r="X5582" s="3">
        <v>5580</v>
      </c>
      <c r="Y5582" s="3">
        <v>60623</v>
      </c>
    </row>
    <row r="5583" spans="2:25" x14ac:dyDescent="0.35">
      <c r="B5583" s="3">
        <v>5581</v>
      </c>
      <c r="C5583" s="3" t="s">
        <v>4535</v>
      </c>
      <c r="D5583" s="3" t="s">
        <v>586</v>
      </c>
      <c r="H5583" s="3" t="s">
        <v>4535</v>
      </c>
      <c r="I5583" s="3" t="s">
        <v>586</v>
      </c>
      <c r="J5583" s="9">
        <v>41537</v>
      </c>
      <c r="K5583" s="9">
        <v>41540</v>
      </c>
      <c r="O5583" s="3" t="s">
        <v>4535</v>
      </c>
      <c r="P5583" s="3" t="s">
        <v>586</v>
      </c>
      <c r="Q5583" s="3" t="s">
        <v>5801</v>
      </c>
      <c r="R5583" s="3" t="s">
        <v>6167</v>
      </c>
      <c r="S5583" s="3" t="s">
        <v>6168</v>
      </c>
      <c r="T5583" s="3" t="s">
        <v>5775</v>
      </c>
      <c r="X5583" s="3">
        <v>5581</v>
      </c>
      <c r="Y5583" s="3">
        <v>2908</v>
      </c>
    </row>
    <row r="5584" spans="2:25" x14ac:dyDescent="0.35">
      <c r="B5584" s="3">
        <v>5582</v>
      </c>
      <c r="C5584" s="3" t="s">
        <v>4536</v>
      </c>
      <c r="D5584" s="3" t="s">
        <v>816</v>
      </c>
      <c r="H5584" s="3" t="s">
        <v>4536</v>
      </c>
      <c r="I5584" s="3" t="s">
        <v>816</v>
      </c>
      <c r="J5584" s="9">
        <v>40746</v>
      </c>
      <c r="K5584" s="9">
        <v>40748</v>
      </c>
      <c r="O5584" s="3" t="s">
        <v>4536</v>
      </c>
      <c r="P5584" s="3" t="s">
        <v>816</v>
      </c>
      <c r="Q5584" s="3" t="s">
        <v>5768</v>
      </c>
      <c r="R5584" s="3" t="s">
        <v>6207</v>
      </c>
      <c r="S5584" s="3" t="s">
        <v>6208</v>
      </c>
      <c r="T5584" s="3" t="s">
        <v>5775</v>
      </c>
      <c r="X5584" s="3">
        <v>5582</v>
      </c>
      <c r="Y5584" s="3">
        <v>94122</v>
      </c>
    </row>
    <row r="5585" spans="2:25" x14ac:dyDescent="0.35">
      <c r="B5585" s="3">
        <v>5583</v>
      </c>
      <c r="C5585" s="3" t="s">
        <v>4536</v>
      </c>
      <c r="D5585" s="3" t="s">
        <v>4027</v>
      </c>
      <c r="H5585" s="3" t="s">
        <v>4536</v>
      </c>
      <c r="I5585" s="3" t="s">
        <v>4027</v>
      </c>
      <c r="J5585" s="9">
        <v>40746</v>
      </c>
      <c r="K5585" s="9">
        <v>40748</v>
      </c>
      <c r="O5585" s="3" t="s">
        <v>4536</v>
      </c>
      <c r="P5585" s="3" t="s">
        <v>4027</v>
      </c>
      <c r="Q5585" s="3" t="s">
        <v>5768</v>
      </c>
      <c r="R5585" s="3" t="s">
        <v>6207</v>
      </c>
      <c r="S5585" s="3" t="s">
        <v>6208</v>
      </c>
      <c r="T5585" s="3" t="s">
        <v>5775</v>
      </c>
      <c r="X5585" s="3">
        <v>5583</v>
      </c>
      <c r="Y5585" s="3">
        <v>94122</v>
      </c>
    </row>
    <row r="5586" spans="2:25" x14ac:dyDescent="0.35">
      <c r="B5586" s="3">
        <v>5584</v>
      </c>
      <c r="C5586" s="3" t="s">
        <v>4536</v>
      </c>
      <c r="D5586" s="3" t="s">
        <v>474</v>
      </c>
      <c r="H5586" s="3" t="s">
        <v>4536</v>
      </c>
      <c r="I5586" s="3" t="s">
        <v>474</v>
      </c>
      <c r="J5586" s="9">
        <v>40746</v>
      </c>
      <c r="K5586" s="9">
        <v>40748</v>
      </c>
      <c r="O5586" s="3" t="s">
        <v>4536</v>
      </c>
      <c r="P5586" s="3" t="s">
        <v>474</v>
      </c>
      <c r="Q5586" s="3" t="s">
        <v>5768</v>
      </c>
      <c r="R5586" s="3" t="s">
        <v>6207</v>
      </c>
      <c r="S5586" s="3" t="s">
        <v>6208</v>
      </c>
      <c r="T5586" s="3" t="s">
        <v>5775</v>
      </c>
      <c r="X5586" s="3">
        <v>5584</v>
      </c>
      <c r="Y5586" s="3">
        <v>94122</v>
      </c>
    </row>
    <row r="5587" spans="2:25" x14ac:dyDescent="0.35">
      <c r="B5587" s="3">
        <v>5585</v>
      </c>
      <c r="C5587" s="3" t="s">
        <v>4536</v>
      </c>
      <c r="D5587" s="3" t="s">
        <v>1734</v>
      </c>
      <c r="H5587" s="3" t="s">
        <v>4536</v>
      </c>
      <c r="I5587" s="3" t="s">
        <v>1734</v>
      </c>
      <c r="J5587" s="9">
        <v>40746</v>
      </c>
      <c r="K5587" s="9">
        <v>40748</v>
      </c>
      <c r="O5587" s="3" t="s">
        <v>4536</v>
      </c>
      <c r="P5587" s="3" t="s">
        <v>1734</v>
      </c>
      <c r="Q5587" s="3" t="s">
        <v>5768</v>
      </c>
      <c r="R5587" s="3" t="s">
        <v>6207</v>
      </c>
      <c r="S5587" s="3" t="s">
        <v>6208</v>
      </c>
      <c r="T5587" s="3" t="s">
        <v>5775</v>
      </c>
      <c r="X5587" s="3">
        <v>5585</v>
      </c>
      <c r="Y5587" s="3">
        <v>94122</v>
      </c>
    </row>
    <row r="5588" spans="2:25" x14ac:dyDescent="0.35">
      <c r="B5588" s="3">
        <v>5586</v>
      </c>
      <c r="C5588" s="3" t="s">
        <v>4537</v>
      </c>
      <c r="D5588" s="3" t="s">
        <v>476</v>
      </c>
      <c r="H5588" s="3" t="s">
        <v>4537</v>
      </c>
      <c r="I5588" s="3" t="s">
        <v>476</v>
      </c>
      <c r="J5588" s="9">
        <v>41921</v>
      </c>
      <c r="K5588" s="9">
        <v>41927</v>
      </c>
      <c r="O5588" s="3" t="s">
        <v>4537</v>
      </c>
      <c r="P5588" s="3" t="s">
        <v>476</v>
      </c>
      <c r="Q5588" s="3" t="s">
        <v>5772</v>
      </c>
      <c r="R5588" s="3" t="s">
        <v>6273</v>
      </c>
      <c r="S5588" s="3" t="s">
        <v>6274</v>
      </c>
      <c r="T5588" s="3" t="s">
        <v>5775</v>
      </c>
      <c r="X5588" s="3">
        <v>5586</v>
      </c>
      <c r="Y5588" s="3">
        <v>10009</v>
      </c>
    </row>
    <row r="5589" spans="2:25" x14ac:dyDescent="0.35">
      <c r="B5589" s="3">
        <v>5587</v>
      </c>
      <c r="C5589" s="3" t="s">
        <v>4538</v>
      </c>
      <c r="D5589" s="3" t="s">
        <v>430</v>
      </c>
      <c r="H5589" s="3" t="s">
        <v>4538</v>
      </c>
      <c r="I5589" s="3" t="s">
        <v>430</v>
      </c>
      <c r="J5589" s="9">
        <v>41755</v>
      </c>
      <c r="K5589" s="9">
        <v>41757</v>
      </c>
      <c r="O5589" s="3" t="s">
        <v>4538</v>
      </c>
      <c r="P5589" s="3" t="s">
        <v>430</v>
      </c>
      <c r="Q5589" s="3" t="s">
        <v>5768</v>
      </c>
      <c r="R5589" s="3" t="s">
        <v>6835</v>
      </c>
      <c r="S5589" s="3" t="s">
        <v>6836</v>
      </c>
      <c r="T5589" s="3" t="s">
        <v>5775</v>
      </c>
      <c r="X5589" s="3">
        <v>5587</v>
      </c>
      <c r="Y5589" s="3">
        <v>94109</v>
      </c>
    </row>
    <row r="5590" spans="2:25" x14ac:dyDescent="0.35">
      <c r="B5590" s="3">
        <v>5588</v>
      </c>
      <c r="C5590" s="3" t="s">
        <v>4539</v>
      </c>
      <c r="D5590" s="3" t="s">
        <v>430</v>
      </c>
      <c r="H5590" s="3" t="s">
        <v>4539</v>
      </c>
      <c r="I5590" s="3" t="s">
        <v>430</v>
      </c>
      <c r="J5590" s="9">
        <v>41725</v>
      </c>
      <c r="K5590" s="9">
        <v>41729</v>
      </c>
      <c r="O5590" s="3" t="s">
        <v>4539</v>
      </c>
      <c r="P5590" s="3" t="s">
        <v>430</v>
      </c>
      <c r="Q5590" s="3" t="s">
        <v>5772</v>
      </c>
      <c r="R5590" s="3" t="s">
        <v>6014</v>
      </c>
      <c r="S5590" s="3" t="s">
        <v>6015</v>
      </c>
      <c r="T5590" s="3" t="s">
        <v>5771</v>
      </c>
      <c r="X5590" s="3">
        <v>5588</v>
      </c>
      <c r="Y5590" s="3">
        <v>77070</v>
      </c>
    </row>
    <row r="5591" spans="2:25" x14ac:dyDescent="0.35">
      <c r="B5591" s="3">
        <v>5589</v>
      </c>
      <c r="C5591" s="3" t="s">
        <v>4539</v>
      </c>
      <c r="D5591" s="3" t="s">
        <v>4540</v>
      </c>
      <c r="H5591" s="3" t="s">
        <v>4539</v>
      </c>
      <c r="I5591" s="3" t="s">
        <v>4540</v>
      </c>
      <c r="J5591" s="9">
        <v>41725</v>
      </c>
      <c r="K5591" s="9">
        <v>41729</v>
      </c>
      <c r="O5591" s="3" t="s">
        <v>4539</v>
      </c>
      <c r="P5591" s="3" t="s">
        <v>4540</v>
      </c>
      <c r="Q5591" s="3" t="s">
        <v>5772</v>
      </c>
      <c r="R5591" s="3" t="s">
        <v>6014</v>
      </c>
      <c r="S5591" s="3" t="s">
        <v>6015</v>
      </c>
      <c r="T5591" s="3" t="s">
        <v>5771</v>
      </c>
      <c r="X5591" s="3">
        <v>5589</v>
      </c>
      <c r="Y5591" s="3">
        <v>77070</v>
      </c>
    </row>
    <row r="5592" spans="2:25" x14ac:dyDescent="0.35">
      <c r="B5592" s="3">
        <v>5590</v>
      </c>
      <c r="C5592" s="3" t="s">
        <v>4539</v>
      </c>
      <c r="D5592" s="3" t="s">
        <v>2069</v>
      </c>
      <c r="H5592" s="3" t="s">
        <v>4539</v>
      </c>
      <c r="I5592" s="3" t="s">
        <v>2069</v>
      </c>
      <c r="J5592" s="9">
        <v>41725</v>
      </c>
      <c r="K5592" s="9">
        <v>41729</v>
      </c>
      <c r="O5592" s="3" t="s">
        <v>4539</v>
      </c>
      <c r="P5592" s="3" t="s">
        <v>2069</v>
      </c>
      <c r="Q5592" s="3" t="s">
        <v>5772</v>
      </c>
      <c r="R5592" s="3" t="s">
        <v>6014</v>
      </c>
      <c r="S5592" s="3" t="s">
        <v>6015</v>
      </c>
      <c r="T5592" s="3" t="s">
        <v>5771</v>
      </c>
      <c r="X5592" s="3">
        <v>5590</v>
      </c>
      <c r="Y5592" s="3">
        <v>77070</v>
      </c>
    </row>
    <row r="5593" spans="2:25" x14ac:dyDescent="0.35">
      <c r="B5593" s="3">
        <v>5591</v>
      </c>
      <c r="C5593" s="3" t="s">
        <v>4539</v>
      </c>
      <c r="D5593" s="3" t="s">
        <v>2050</v>
      </c>
      <c r="H5593" s="3" t="s">
        <v>4539</v>
      </c>
      <c r="I5593" s="3" t="s">
        <v>2050</v>
      </c>
      <c r="J5593" s="9">
        <v>41725</v>
      </c>
      <c r="K5593" s="9">
        <v>41729</v>
      </c>
      <c r="O5593" s="3" t="s">
        <v>4539</v>
      </c>
      <c r="P5593" s="3" t="s">
        <v>2050</v>
      </c>
      <c r="Q5593" s="3" t="s">
        <v>5772</v>
      </c>
      <c r="R5593" s="3" t="s">
        <v>6014</v>
      </c>
      <c r="S5593" s="3" t="s">
        <v>6015</v>
      </c>
      <c r="T5593" s="3" t="s">
        <v>5771</v>
      </c>
      <c r="X5593" s="3">
        <v>5591</v>
      </c>
      <c r="Y5593" s="3">
        <v>77070</v>
      </c>
    </row>
    <row r="5594" spans="2:25" x14ac:dyDescent="0.35">
      <c r="B5594" s="3">
        <v>5592</v>
      </c>
      <c r="C5594" s="3" t="s">
        <v>4539</v>
      </c>
      <c r="D5594" s="3" t="s">
        <v>1444</v>
      </c>
      <c r="H5594" s="3" t="s">
        <v>4539</v>
      </c>
      <c r="I5594" s="3" t="s">
        <v>1444</v>
      </c>
      <c r="J5594" s="9">
        <v>41725</v>
      </c>
      <c r="K5594" s="9">
        <v>41729</v>
      </c>
      <c r="O5594" s="3" t="s">
        <v>4539</v>
      </c>
      <c r="P5594" s="3" t="s">
        <v>1444</v>
      </c>
      <c r="Q5594" s="3" t="s">
        <v>5772</v>
      </c>
      <c r="R5594" s="3" t="s">
        <v>6014</v>
      </c>
      <c r="S5594" s="3" t="s">
        <v>6015</v>
      </c>
      <c r="T5594" s="3" t="s">
        <v>5771</v>
      </c>
      <c r="X5594" s="3">
        <v>5592</v>
      </c>
      <c r="Y5594" s="3">
        <v>77070</v>
      </c>
    </row>
    <row r="5595" spans="2:25" x14ac:dyDescent="0.35">
      <c r="B5595" s="3">
        <v>5593</v>
      </c>
      <c r="C5595" s="3" t="s">
        <v>4541</v>
      </c>
      <c r="D5595" s="3" t="s">
        <v>4492</v>
      </c>
      <c r="H5595" s="3" t="s">
        <v>4541</v>
      </c>
      <c r="I5595" s="3" t="s">
        <v>4492</v>
      </c>
      <c r="J5595" s="9">
        <v>41764</v>
      </c>
      <c r="K5595" s="9">
        <v>41770</v>
      </c>
      <c r="O5595" s="3" t="s">
        <v>4541</v>
      </c>
      <c r="P5595" s="3" t="s">
        <v>4492</v>
      </c>
      <c r="Q5595" s="3" t="s">
        <v>5772</v>
      </c>
      <c r="R5595" s="3" t="s">
        <v>6617</v>
      </c>
      <c r="S5595" s="3" t="s">
        <v>6618</v>
      </c>
      <c r="T5595" s="3" t="s">
        <v>5771</v>
      </c>
      <c r="X5595" s="3">
        <v>5593</v>
      </c>
      <c r="Y5595" s="3">
        <v>19140</v>
      </c>
    </row>
    <row r="5596" spans="2:25" x14ac:dyDescent="0.35">
      <c r="B5596" s="3">
        <v>5594</v>
      </c>
      <c r="C5596" s="3" t="s">
        <v>4541</v>
      </c>
      <c r="D5596" s="3" t="s">
        <v>1153</v>
      </c>
      <c r="H5596" s="3" t="s">
        <v>4541</v>
      </c>
      <c r="I5596" s="3" t="s">
        <v>1153</v>
      </c>
      <c r="J5596" s="9">
        <v>41764</v>
      </c>
      <c r="K5596" s="9">
        <v>41770</v>
      </c>
      <c r="O5596" s="3" t="s">
        <v>4541</v>
      </c>
      <c r="P5596" s="3" t="s">
        <v>1153</v>
      </c>
      <c r="Q5596" s="3" t="s">
        <v>5772</v>
      </c>
      <c r="R5596" s="3" t="s">
        <v>6617</v>
      </c>
      <c r="S5596" s="3" t="s">
        <v>6618</v>
      </c>
      <c r="T5596" s="3" t="s">
        <v>5771</v>
      </c>
      <c r="X5596" s="3">
        <v>5594</v>
      </c>
      <c r="Y5596" s="3">
        <v>19140</v>
      </c>
    </row>
    <row r="5597" spans="2:25" x14ac:dyDescent="0.35">
      <c r="B5597" s="3">
        <v>5595</v>
      </c>
      <c r="C5597" s="3" t="s">
        <v>4542</v>
      </c>
      <c r="D5597" s="3" t="s">
        <v>4543</v>
      </c>
      <c r="H5597" s="3" t="s">
        <v>4542</v>
      </c>
      <c r="I5597" s="3" t="s">
        <v>4543</v>
      </c>
      <c r="J5597" s="9">
        <v>41593</v>
      </c>
      <c r="K5597" s="9">
        <v>41597</v>
      </c>
      <c r="O5597" s="3" t="s">
        <v>4542</v>
      </c>
      <c r="P5597" s="3" t="s">
        <v>4543</v>
      </c>
      <c r="Q5597" s="3" t="s">
        <v>5772</v>
      </c>
      <c r="R5597" s="3" t="s">
        <v>7307</v>
      </c>
      <c r="S5597" s="3" t="s">
        <v>7308</v>
      </c>
      <c r="T5597" s="3" t="s">
        <v>5775</v>
      </c>
      <c r="X5597" s="3">
        <v>5595</v>
      </c>
      <c r="Y5597" s="3">
        <v>21215</v>
      </c>
    </row>
    <row r="5598" spans="2:25" x14ac:dyDescent="0.35">
      <c r="B5598" s="3">
        <v>5596</v>
      </c>
      <c r="C5598" s="3" t="s">
        <v>4544</v>
      </c>
      <c r="D5598" s="3" t="s">
        <v>382</v>
      </c>
      <c r="H5598" s="3" t="s">
        <v>4544</v>
      </c>
      <c r="I5598" s="3" t="s">
        <v>382</v>
      </c>
      <c r="J5598" s="9">
        <v>40550</v>
      </c>
      <c r="K5598" s="9">
        <v>40551</v>
      </c>
      <c r="O5598" s="3" t="s">
        <v>4544</v>
      </c>
      <c r="P5598" s="3" t="s">
        <v>382</v>
      </c>
      <c r="Q5598" s="3" t="s">
        <v>5801</v>
      </c>
      <c r="R5598" s="3" t="s">
        <v>7051</v>
      </c>
      <c r="S5598" s="3" t="s">
        <v>7052</v>
      </c>
      <c r="T5598" s="3" t="s">
        <v>5771</v>
      </c>
      <c r="X5598" s="3">
        <v>5596</v>
      </c>
      <c r="Y5598" s="3">
        <v>30605</v>
      </c>
    </row>
    <row r="5599" spans="2:25" x14ac:dyDescent="0.35">
      <c r="B5599" s="3">
        <v>5597</v>
      </c>
      <c r="C5599" s="3" t="s">
        <v>4545</v>
      </c>
      <c r="D5599" s="3" t="s">
        <v>883</v>
      </c>
      <c r="H5599" s="3" t="s">
        <v>4545</v>
      </c>
      <c r="I5599" s="3" t="s">
        <v>883</v>
      </c>
      <c r="J5599" s="9">
        <v>41760</v>
      </c>
      <c r="K5599" s="9">
        <v>41764</v>
      </c>
      <c r="O5599" s="3" t="s">
        <v>4545</v>
      </c>
      <c r="P5599" s="3" t="s">
        <v>883</v>
      </c>
      <c r="Q5599" s="3" t="s">
        <v>5772</v>
      </c>
      <c r="R5599" s="3" t="s">
        <v>6263</v>
      </c>
      <c r="S5599" s="3" t="s">
        <v>6264</v>
      </c>
      <c r="T5599" s="3" t="s">
        <v>5782</v>
      </c>
      <c r="X5599" s="3">
        <v>5597</v>
      </c>
      <c r="Y5599" s="3">
        <v>90032</v>
      </c>
    </row>
    <row r="5600" spans="2:25" x14ac:dyDescent="0.35">
      <c r="B5600" s="3">
        <v>5598</v>
      </c>
      <c r="C5600" s="3" t="s">
        <v>4546</v>
      </c>
      <c r="D5600" s="3" t="s">
        <v>54</v>
      </c>
      <c r="H5600" s="3" t="s">
        <v>4546</v>
      </c>
      <c r="I5600" s="3" t="s">
        <v>54</v>
      </c>
      <c r="J5600" s="9">
        <v>41751</v>
      </c>
      <c r="K5600" s="9">
        <v>41753</v>
      </c>
      <c r="O5600" s="3" t="s">
        <v>4546</v>
      </c>
      <c r="P5600" s="3" t="s">
        <v>54</v>
      </c>
      <c r="Q5600" s="3" t="s">
        <v>5801</v>
      </c>
      <c r="R5600" s="3" t="s">
        <v>5854</v>
      </c>
      <c r="S5600" s="3" t="s">
        <v>5855</v>
      </c>
      <c r="T5600" s="3" t="s">
        <v>5775</v>
      </c>
      <c r="X5600" s="3">
        <v>5598</v>
      </c>
      <c r="Y5600" s="3">
        <v>21215</v>
      </c>
    </row>
    <row r="5601" spans="2:25" x14ac:dyDescent="0.35">
      <c r="B5601" s="3">
        <v>5599</v>
      </c>
      <c r="C5601" s="3" t="s">
        <v>4547</v>
      </c>
      <c r="D5601" s="3" t="s">
        <v>3804</v>
      </c>
      <c r="H5601" s="3" t="s">
        <v>4547</v>
      </c>
      <c r="I5601" s="3" t="s">
        <v>3804</v>
      </c>
      <c r="J5601" s="9">
        <v>41869</v>
      </c>
      <c r="K5601" s="9">
        <v>41876</v>
      </c>
      <c r="O5601" s="3" t="s">
        <v>4547</v>
      </c>
      <c r="P5601" s="3" t="s">
        <v>3804</v>
      </c>
      <c r="Q5601" s="3" t="s">
        <v>5772</v>
      </c>
      <c r="R5601" s="3" t="s">
        <v>6667</v>
      </c>
      <c r="S5601" s="3" t="s">
        <v>6668</v>
      </c>
      <c r="T5601" s="3" t="s">
        <v>5782</v>
      </c>
      <c r="X5601" s="3">
        <v>5599</v>
      </c>
      <c r="Y5601" s="3">
        <v>77095</v>
      </c>
    </row>
    <row r="5602" spans="2:25" x14ac:dyDescent="0.35">
      <c r="B5602" s="3">
        <v>5600</v>
      </c>
      <c r="C5602" s="3" t="s">
        <v>4547</v>
      </c>
      <c r="D5602" s="3" t="s">
        <v>2586</v>
      </c>
      <c r="H5602" s="3" t="s">
        <v>4547</v>
      </c>
      <c r="I5602" s="3" t="s">
        <v>2586</v>
      </c>
      <c r="J5602" s="9">
        <v>41869</v>
      </c>
      <c r="K5602" s="9">
        <v>41876</v>
      </c>
      <c r="O5602" s="3" t="s">
        <v>4547</v>
      </c>
      <c r="P5602" s="3" t="s">
        <v>2586</v>
      </c>
      <c r="Q5602" s="3" t="s">
        <v>5772</v>
      </c>
      <c r="R5602" s="3" t="s">
        <v>6667</v>
      </c>
      <c r="S5602" s="3" t="s">
        <v>6668</v>
      </c>
      <c r="T5602" s="3" t="s">
        <v>5782</v>
      </c>
      <c r="X5602" s="3">
        <v>5600</v>
      </c>
      <c r="Y5602" s="3">
        <v>77095</v>
      </c>
    </row>
    <row r="5603" spans="2:25" x14ac:dyDescent="0.35">
      <c r="B5603" s="3">
        <v>5601</v>
      </c>
      <c r="C5603" s="3" t="s">
        <v>4547</v>
      </c>
      <c r="D5603" s="3" t="s">
        <v>2239</v>
      </c>
      <c r="H5603" s="3" t="s">
        <v>4547</v>
      </c>
      <c r="I5603" s="3" t="s">
        <v>2239</v>
      </c>
      <c r="J5603" s="9">
        <v>41869</v>
      </c>
      <c r="K5603" s="9">
        <v>41876</v>
      </c>
      <c r="O5603" s="3" t="s">
        <v>4547</v>
      </c>
      <c r="P5603" s="3" t="s">
        <v>2239</v>
      </c>
      <c r="Q5603" s="3" t="s">
        <v>5772</v>
      </c>
      <c r="R5603" s="3" t="s">
        <v>6667</v>
      </c>
      <c r="S5603" s="3" t="s">
        <v>6668</v>
      </c>
      <c r="T5603" s="3" t="s">
        <v>5782</v>
      </c>
      <c r="X5603" s="3">
        <v>5601</v>
      </c>
      <c r="Y5603" s="3">
        <v>77095</v>
      </c>
    </row>
    <row r="5604" spans="2:25" x14ac:dyDescent="0.35">
      <c r="B5604" s="3">
        <v>5602</v>
      </c>
      <c r="C5604" s="3" t="s">
        <v>4547</v>
      </c>
      <c r="D5604" s="3" t="s">
        <v>2507</v>
      </c>
      <c r="H5604" s="3" t="s">
        <v>4547</v>
      </c>
      <c r="I5604" s="3" t="s">
        <v>2507</v>
      </c>
      <c r="J5604" s="9">
        <v>41869</v>
      </c>
      <c r="K5604" s="9">
        <v>41876</v>
      </c>
      <c r="O5604" s="3" t="s">
        <v>4547</v>
      </c>
      <c r="P5604" s="3" t="s">
        <v>2507</v>
      </c>
      <c r="Q5604" s="3" t="s">
        <v>5772</v>
      </c>
      <c r="R5604" s="3" t="s">
        <v>6667</v>
      </c>
      <c r="S5604" s="3" t="s">
        <v>6668</v>
      </c>
      <c r="T5604" s="3" t="s">
        <v>5782</v>
      </c>
      <c r="X5604" s="3">
        <v>5602</v>
      </c>
      <c r="Y5604" s="3">
        <v>77095</v>
      </c>
    </row>
    <row r="5605" spans="2:25" x14ac:dyDescent="0.35">
      <c r="B5605" s="3">
        <v>5603</v>
      </c>
      <c r="C5605" s="3" t="s">
        <v>4547</v>
      </c>
      <c r="D5605" s="3" t="s">
        <v>665</v>
      </c>
      <c r="H5605" s="3" t="s">
        <v>4547</v>
      </c>
      <c r="I5605" s="3" t="s">
        <v>665</v>
      </c>
      <c r="J5605" s="9">
        <v>41869</v>
      </c>
      <c r="K5605" s="9">
        <v>41876</v>
      </c>
      <c r="O5605" s="3" t="s">
        <v>4547</v>
      </c>
      <c r="P5605" s="3" t="s">
        <v>665</v>
      </c>
      <c r="Q5605" s="3" t="s">
        <v>5772</v>
      </c>
      <c r="R5605" s="3" t="s">
        <v>6667</v>
      </c>
      <c r="S5605" s="3" t="s">
        <v>6668</v>
      </c>
      <c r="T5605" s="3" t="s">
        <v>5782</v>
      </c>
      <c r="X5605" s="3">
        <v>5603</v>
      </c>
      <c r="Y5605" s="3">
        <v>77095</v>
      </c>
    </row>
    <row r="5606" spans="2:25" x14ac:dyDescent="0.35">
      <c r="B5606" s="3">
        <v>5604</v>
      </c>
      <c r="C5606" s="3" t="s">
        <v>4548</v>
      </c>
      <c r="D5606" s="3" t="s">
        <v>2543</v>
      </c>
      <c r="H5606" s="3" t="s">
        <v>4548</v>
      </c>
      <c r="I5606" s="3" t="s">
        <v>2543</v>
      </c>
      <c r="J5606" s="9">
        <v>41591</v>
      </c>
      <c r="K5606" s="9">
        <v>41594</v>
      </c>
      <c r="O5606" s="3" t="s">
        <v>4548</v>
      </c>
      <c r="P5606" s="3" t="s">
        <v>2543</v>
      </c>
      <c r="Q5606" s="3" t="s">
        <v>5801</v>
      </c>
      <c r="R5606" s="3" t="s">
        <v>5942</v>
      </c>
      <c r="S5606" s="3" t="s">
        <v>5943</v>
      </c>
      <c r="T5606" s="3" t="s">
        <v>5782</v>
      </c>
      <c r="X5606" s="3">
        <v>5604</v>
      </c>
      <c r="Y5606" s="3">
        <v>92024</v>
      </c>
    </row>
    <row r="5607" spans="2:25" x14ac:dyDescent="0.35">
      <c r="B5607" s="3">
        <v>5605</v>
      </c>
      <c r="C5607" s="3" t="s">
        <v>4548</v>
      </c>
      <c r="D5607" s="3" t="s">
        <v>4549</v>
      </c>
      <c r="H5607" s="3" t="s">
        <v>4548</v>
      </c>
      <c r="I5607" s="3" t="s">
        <v>4549</v>
      </c>
      <c r="J5607" s="9">
        <v>41591</v>
      </c>
      <c r="K5607" s="9">
        <v>41594</v>
      </c>
      <c r="O5607" s="3" t="s">
        <v>4548</v>
      </c>
      <c r="P5607" s="3" t="s">
        <v>4549</v>
      </c>
      <c r="Q5607" s="3" t="s">
        <v>5801</v>
      </c>
      <c r="R5607" s="3" t="s">
        <v>5942</v>
      </c>
      <c r="S5607" s="3" t="s">
        <v>5943</v>
      </c>
      <c r="T5607" s="3" t="s">
        <v>5782</v>
      </c>
      <c r="X5607" s="3">
        <v>5605</v>
      </c>
      <c r="Y5607" s="3">
        <v>92024</v>
      </c>
    </row>
    <row r="5608" spans="2:25" x14ac:dyDescent="0.35">
      <c r="B5608" s="3">
        <v>5606</v>
      </c>
      <c r="C5608" s="3" t="s">
        <v>4550</v>
      </c>
      <c r="D5608" s="3" t="s">
        <v>361</v>
      </c>
      <c r="H5608" s="3" t="s">
        <v>4550</v>
      </c>
      <c r="I5608" s="3" t="s">
        <v>361</v>
      </c>
      <c r="J5608" s="9">
        <v>41549</v>
      </c>
      <c r="K5608" s="9">
        <v>41554</v>
      </c>
      <c r="O5608" s="3" t="s">
        <v>4550</v>
      </c>
      <c r="P5608" s="3" t="s">
        <v>361</v>
      </c>
      <c r="Q5608" s="3" t="s">
        <v>5768</v>
      </c>
      <c r="R5608" s="3" t="s">
        <v>6663</v>
      </c>
      <c r="S5608" s="3" t="s">
        <v>6664</v>
      </c>
      <c r="T5608" s="3" t="s">
        <v>5775</v>
      </c>
      <c r="X5608" s="3">
        <v>5606</v>
      </c>
      <c r="Y5608" s="3">
        <v>33012</v>
      </c>
    </row>
    <row r="5609" spans="2:25" x14ac:dyDescent="0.35">
      <c r="B5609" s="3">
        <v>5607</v>
      </c>
      <c r="C5609" s="3" t="s">
        <v>4550</v>
      </c>
      <c r="D5609" s="3" t="s">
        <v>1720</v>
      </c>
      <c r="H5609" s="3" t="s">
        <v>4550</v>
      </c>
      <c r="I5609" s="3" t="s">
        <v>1720</v>
      </c>
      <c r="J5609" s="9">
        <v>41549</v>
      </c>
      <c r="K5609" s="9">
        <v>41554</v>
      </c>
      <c r="O5609" s="3" t="s">
        <v>4550</v>
      </c>
      <c r="P5609" s="3" t="s">
        <v>1720</v>
      </c>
      <c r="Q5609" s="3" t="s">
        <v>5768</v>
      </c>
      <c r="R5609" s="3" t="s">
        <v>6663</v>
      </c>
      <c r="S5609" s="3" t="s">
        <v>6664</v>
      </c>
      <c r="T5609" s="3" t="s">
        <v>5775</v>
      </c>
      <c r="X5609" s="3">
        <v>5607</v>
      </c>
      <c r="Y5609" s="3">
        <v>33012</v>
      </c>
    </row>
    <row r="5610" spans="2:25" x14ac:dyDescent="0.35">
      <c r="B5610" s="3">
        <v>5608</v>
      </c>
      <c r="C5610" s="3" t="s">
        <v>4551</v>
      </c>
      <c r="D5610" s="3" t="s">
        <v>1225</v>
      </c>
      <c r="H5610" s="3" t="s">
        <v>4551</v>
      </c>
      <c r="I5610" s="3" t="s">
        <v>1225</v>
      </c>
      <c r="J5610" s="9">
        <v>41317</v>
      </c>
      <c r="K5610" s="9">
        <v>41319</v>
      </c>
      <c r="O5610" s="3" t="s">
        <v>4551</v>
      </c>
      <c r="P5610" s="3" t="s">
        <v>1225</v>
      </c>
      <c r="Q5610" s="3" t="s">
        <v>5801</v>
      </c>
      <c r="R5610" s="3" t="s">
        <v>6365</v>
      </c>
      <c r="S5610" s="3" t="s">
        <v>6366</v>
      </c>
      <c r="T5610" s="3" t="s">
        <v>5775</v>
      </c>
      <c r="X5610" s="3">
        <v>5608</v>
      </c>
      <c r="Y5610" s="3">
        <v>30318</v>
      </c>
    </row>
    <row r="5611" spans="2:25" x14ac:dyDescent="0.35">
      <c r="B5611" s="3">
        <v>5609</v>
      </c>
      <c r="C5611" s="3" t="s">
        <v>4551</v>
      </c>
      <c r="D5611" s="3" t="s">
        <v>141</v>
      </c>
      <c r="H5611" s="3" t="s">
        <v>4551</v>
      </c>
      <c r="I5611" s="3" t="s">
        <v>141</v>
      </c>
      <c r="J5611" s="9">
        <v>41317</v>
      </c>
      <c r="K5611" s="9">
        <v>41319</v>
      </c>
      <c r="O5611" s="3" t="s">
        <v>4551</v>
      </c>
      <c r="P5611" s="3" t="s">
        <v>141</v>
      </c>
      <c r="Q5611" s="3" t="s">
        <v>5801</v>
      </c>
      <c r="R5611" s="3" t="s">
        <v>6365</v>
      </c>
      <c r="S5611" s="3" t="s">
        <v>6366</v>
      </c>
      <c r="T5611" s="3" t="s">
        <v>5775</v>
      </c>
      <c r="X5611" s="3">
        <v>5609</v>
      </c>
      <c r="Y5611" s="3">
        <v>30318</v>
      </c>
    </row>
    <row r="5612" spans="2:25" x14ac:dyDescent="0.35">
      <c r="B5612" s="3">
        <v>5610</v>
      </c>
      <c r="C5612" s="3" t="s">
        <v>4552</v>
      </c>
      <c r="D5612" s="3" t="s">
        <v>41</v>
      </c>
      <c r="H5612" s="3" t="s">
        <v>4552</v>
      </c>
      <c r="I5612" s="3" t="s">
        <v>41</v>
      </c>
      <c r="J5612" s="9">
        <v>41592</v>
      </c>
      <c r="K5612" s="9">
        <v>41596</v>
      </c>
      <c r="O5612" s="3" t="s">
        <v>4552</v>
      </c>
      <c r="P5612" s="3" t="s">
        <v>41</v>
      </c>
      <c r="Q5612" s="3" t="s">
        <v>5772</v>
      </c>
      <c r="R5612" s="3" t="s">
        <v>6065</v>
      </c>
      <c r="S5612" s="3" t="s">
        <v>6066</v>
      </c>
      <c r="T5612" s="3" t="s">
        <v>5782</v>
      </c>
      <c r="X5612" s="3">
        <v>5610</v>
      </c>
      <c r="Y5612" s="3">
        <v>98103</v>
      </c>
    </row>
    <row r="5613" spans="2:25" x14ac:dyDescent="0.35">
      <c r="B5613" s="3">
        <v>5611</v>
      </c>
      <c r="C5613" s="3" t="s">
        <v>4553</v>
      </c>
      <c r="D5613" s="3" t="s">
        <v>1482</v>
      </c>
      <c r="H5613" s="3" t="s">
        <v>4553</v>
      </c>
      <c r="I5613" s="3" t="s">
        <v>1482</v>
      </c>
      <c r="J5613" s="9">
        <v>40659</v>
      </c>
      <c r="K5613" s="9">
        <v>40663</v>
      </c>
      <c r="O5613" s="3" t="s">
        <v>4553</v>
      </c>
      <c r="P5613" s="3" t="s">
        <v>1482</v>
      </c>
      <c r="Q5613" s="3" t="s">
        <v>5772</v>
      </c>
      <c r="R5613" s="3" t="s">
        <v>7243</v>
      </c>
      <c r="S5613" s="3" t="s">
        <v>7244</v>
      </c>
      <c r="T5613" s="3" t="s">
        <v>5782</v>
      </c>
      <c r="X5613" s="3">
        <v>5611</v>
      </c>
      <c r="Y5613" s="3">
        <v>90036</v>
      </c>
    </row>
    <row r="5614" spans="2:25" x14ac:dyDescent="0.35">
      <c r="B5614" s="3">
        <v>5612</v>
      </c>
      <c r="C5614" s="3" t="s">
        <v>4553</v>
      </c>
      <c r="D5614" s="3" t="s">
        <v>4431</v>
      </c>
      <c r="H5614" s="3" t="s">
        <v>4553</v>
      </c>
      <c r="I5614" s="3" t="s">
        <v>4431</v>
      </c>
      <c r="J5614" s="9">
        <v>40659</v>
      </c>
      <c r="K5614" s="9">
        <v>40663</v>
      </c>
      <c r="O5614" s="3" t="s">
        <v>4553</v>
      </c>
      <c r="P5614" s="3" t="s">
        <v>4431</v>
      </c>
      <c r="Q5614" s="3" t="s">
        <v>5772</v>
      </c>
      <c r="R5614" s="3" t="s">
        <v>7243</v>
      </c>
      <c r="S5614" s="3" t="s">
        <v>7244</v>
      </c>
      <c r="T5614" s="3" t="s">
        <v>5782</v>
      </c>
      <c r="X5614" s="3">
        <v>5612</v>
      </c>
      <c r="Y5614" s="3">
        <v>90036</v>
      </c>
    </row>
    <row r="5615" spans="2:25" x14ac:dyDescent="0.35">
      <c r="B5615" s="3">
        <v>5613</v>
      </c>
      <c r="C5615" s="3" t="s">
        <v>4554</v>
      </c>
      <c r="D5615" s="3" t="s">
        <v>292</v>
      </c>
      <c r="H5615" s="3" t="s">
        <v>4554</v>
      </c>
      <c r="I5615" s="3" t="s">
        <v>292</v>
      </c>
      <c r="J5615" s="9">
        <v>41132</v>
      </c>
      <c r="K5615" s="9">
        <v>41136</v>
      </c>
      <c r="O5615" s="3" t="s">
        <v>4554</v>
      </c>
      <c r="P5615" s="3" t="s">
        <v>292</v>
      </c>
      <c r="Q5615" s="3" t="s">
        <v>5772</v>
      </c>
      <c r="R5615" s="3" t="s">
        <v>6065</v>
      </c>
      <c r="S5615" s="3" t="s">
        <v>6066</v>
      </c>
      <c r="T5615" s="3" t="s">
        <v>5782</v>
      </c>
      <c r="X5615" s="3">
        <v>5613</v>
      </c>
      <c r="Y5615" s="3">
        <v>10035</v>
      </c>
    </row>
    <row r="5616" spans="2:25" x14ac:dyDescent="0.35">
      <c r="B5616" s="3">
        <v>5614</v>
      </c>
      <c r="C5616" s="3" t="s">
        <v>4554</v>
      </c>
      <c r="D5616" s="3" t="s">
        <v>355</v>
      </c>
      <c r="H5616" s="3" t="s">
        <v>4554</v>
      </c>
      <c r="I5616" s="3" t="s">
        <v>355</v>
      </c>
      <c r="J5616" s="9">
        <v>41132</v>
      </c>
      <c r="K5616" s="9">
        <v>41136</v>
      </c>
      <c r="O5616" s="3" t="s">
        <v>4554</v>
      </c>
      <c r="P5616" s="3" t="s">
        <v>355</v>
      </c>
      <c r="Q5616" s="3" t="s">
        <v>5772</v>
      </c>
      <c r="R5616" s="3" t="s">
        <v>6065</v>
      </c>
      <c r="S5616" s="3" t="s">
        <v>6066</v>
      </c>
      <c r="T5616" s="3" t="s">
        <v>5782</v>
      </c>
      <c r="X5616" s="3">
        <v>5614</v>
      </c>
      <c r="Y5616" s="3">
        <v>10035</v>
      </c>
    </row>
    <row r="5617" spans="2:25" x14ac:dyDescent="0.35">
      <c r="B5617" s="3">
        <v>5615</v>
      </c>
      <c r="C5617" s="3" t="s">
        <v>4555</v>
      </c>
      <c r="D5617" s="3" t="s">
        <v>1992</v>
      </c>
      <c r="H5617" s="3" t="s">
        <v>4555</v>
      </c>
      <c r="I5617" s="3" t="s">
        <v>1992</v>
      </c>
      <c r="J5617" s="9">
        <v>41606</v>
      </c>
      <c r="K5617" s="9">
        <v>41612</v>
      </c>
      <c r="O5617" s="3" t="s">
        <v>4555</v>
      </c>
      <c r="P5617" s="3" t="s">
        <v>1992</v>
      </c>
      <c r="Q5617" s="3" t="s">
        <v>5772</v>
      </c>
      <c r="R5617" s="3" t="s">
        <v>6657</v>
      </c>
      <c r="S5617" s="3" t="s">
        <v>6658</v>
      </c>
      <c r="T5617" s="3" t="s">
        <v>5775</v>
      </c>
      <c r="X5617" s="3">
        <v>5615</v>
      </c>
      <c r="Y5617" s="3">
        <v>33311</v>
      </c>
    </row>
    <row r="5618" spans="2:25" x14ac:dyDescent="0.35">
      <c r="B5618" s="3">
        <v>5616</v>
      </c>
      <c r="C5618" s="3" t="s">
        <v>4555</v>
      </c>
      <c r="D5618" s="3" t="s">
        <v>1326</v>
      </c>
      <c r="H5618" s="3" t="s">
        <v>4555</v>
      </c>
      <c r="I5618" s="3" t="s">
        <v>1326</v>
      </c>
      <c r="J5618" s="9">
        <v>41606</v>
      </c>
      <c r="K5618" s="9">
        <v>41612</v>
      </c>
      <c r="O5618" s="3" t="s">
        <v>4555</v>
      </c>
      <c r="P5618" s="3" t="s">
        <v>1326</v>
      </c>
      <c r="Q5618" s="3" t="s">
        <v>5772</v>
      </c>
      <c r="R5618" s="3" t="s">
        <v>6657</v>
      </c>
      <c r="S5618" s="3" t="s">
        <v>6658</v>
      </c>
      <c r="T5618" s="3" t="s">
        <v>5775</v>
      </c>
      <c r="X5618" s="3">
        <v>5616</v>
      </c>
      <c r="Y5618" s="3">
        <v>33311</v>
      </c>
    </row>
    <row r="5619" spans="2:25" x14ac:dyDescent="0.35">
      <c r="B5619" s="3">
        <v>5617</v>
      </c>
      <c r="C5619" s="3" t="s">
        <v>4556</v>
      </c>
      <c r="D5619" s="3" t="s">
        <v>1978</v>
      </c>
      <c r="H5619" s="3" t="s">
        <v>4556</v>
      </c>
      <c r="I5619" s="3" t="s">
        <v>1978</v>
      </c>
      <c r="J5619" s="9">
        <v>41162</v>
      </c>
      <c r="K5619" s="9">
        <v>41169</v>
      </c>
      <c r="O5619" s="3" t="s">
        <v>4556</v>
      </c>
      <c r="P5619" s="3" t="s">
        <v>1978</v>
      </c>
      <c r="Q5619" s="3" t="s">
        <v>5772</v>
      </c>
      <c r="R5619" s="3" t="s">
        <v>7309</v>
      </c>
      <c r="S5619" s="3" t="s">
        <v>7310</v>
      </c>
      <c r="T5619" s="3" t="s">
        <v>5775</v>
      </c>
      <c r="X5619" s="3">
        <v>5617</v>
      </c>
      <c r="Y5619" s="3">
        <v>10024</v>
      </c>
    </row>
    <row r="5620" spans="2:25" x14ac:dyDescent="0.35">
      <c r="B5620" s="3">
        <v>5618</v>
      </c>
      <c r="C5620" s="3" t="s">
        <v>4557</v>
      </c>
      <c r="D5620" s="3" t="s">
        <v>1192</v>
      </c>
      <c r="H5620" s="3" t="s">
        <v>4557</v>
      </c>
      <c r="I5620" s="3" t="s">
        <v>1192</v>
      </c>
      <c r="J5620" s="9">
        <v>41915</v>
      </c>
      <c r="K5620" s="9">
        <v>41919</v>
      </c>
      <c r="O5620" s="3" t="s">
        <v>4557</v>
      </c>
      <c r="P5620" s="3" t="s">
        <v>1192</v>
      </c>
      <c r="Q5620" s="3" t="s">
        <v>5772</v>
      </c>
      <c r="R5620" s="3" t="s">
        <v>6505</v>
      </c>
      <c r="S5620" s="3" t="s">
        <v>6506</v>
      </c>
      <c r="T5620" s="3" t="s">
        <v>5775</v>
      </c>
      <c r="X5620" s="3">
        <v>5618</v>
      </c>
      <c r="Y5620" s="3">
        <v>94109</v>
      </c>
    </row>
    <row r="5621" spans="2:25" x14ac:dyDescent="0.35">
      <c r="B5621" s="3">
        <v>5619</v>
      </c>
      <c r="C5621" s="3" t="s">
        <v>4557</v>
      </c>
      <c r="D5621" s="3" t="s">
        <v>4378</v>
      </c>
      <c r="H5621" s="3" t="s">
        <v>4557</v>
      </c>
      <c r="I5621" s="3" t="s">
        <v>4378</v>
      </c>
      <c r="J5621" s="9">
        <v>41915</v>
      </c>
      <c r="K5621" s="9">
        <v>41919</v>
      </c>
      <c r="O5621" s="3" t="s">
        <v>4557</v>
      </c>
      <c r="P5621" s="3" t="s">
        <v>4378</v>
      </c>
      <c r="Q5621" s="3" t="s">
        <v>5772</v>
      </c>
      <c r="R5621" s="3" t="s">
        <v>6505</v>
      </c>
      <c r="S5621" s="3" t="s">
        <v>6506</v>
      </c>
      <c r="T5621" s="3" t="s">
        <v>5775</v>
      </c>
      <c r="X5621" s="3">
        <v>5619</v>
      </c>
      <c r="Y5621" s="3">
        <v>94109</v>
      </c>
    </row>
    <row r="5622" spans="2:25" x14ac:dyDescent="0.35">
      <c r="B5622" s="3">
        <v>5620</v>
      </c>
      <c r="C5622" s="3" t="s">
        <v>4558</v>
      </c>
      <c r="D5622" s="3" t="s">
        <v>1131</v>
      </c>
      <c r="H5622" s="3" t="s">
        <v>4558</v>
      </c>
      <c r="I5622" s="3" t="s">
        <v>1131</v>
      </c>
      <c r="J5622" s="9">
        <v>41529</v>
      </c>
      <c r="K5622" s="9">
        <v>41531</v>
      </c>
      <c r="O5622" s="3" t="s">
        <v>4558</v>
      </c>
      <c r="P5622" s="3" t="s">
        <v>1131</v>
      </c>
      <c r="Q5622" s="3" t="s">
        <v>5801</v>
      </c>
      <c r="R5622" s="3" t="s">
        <v>5806</v>
      </c>
      <c r="S5622" s="3" t="s">
        <v>5807</v>
      </c>
      <c r="T5622" s="3" t="s">
        <v>5771</v>
      </c>
      <c r="X5622" s="3">
        <v>5620</v>
      </c>
      <c r="Y5622" s="3">
        <v>85023</v>
      </c>
    </row>
    <row r="5623" spans="2:25" x14ac:dyDescent="0.35">
      <c r="B5623" s="3">
        <v>5621</v>
      </c>
      <c r="C5623" s="3" t="s">
        <v>4558</v>
      </c>
      <c r="D5623" s="3" t="s">
        <v>4480</v>
      </c>
      <c r="H5623" s="3" t="s">
        <v>4558</v>
      </c>
      <c r="I5623" s="3" t="s">
        <v>4480</v>
      </c>
      <c r="J5623" s="9">
        <v>41529</v>
      </c>
      <c r="K5623" s="9">
        <v>41531</v>
      </c>
      <c r="O5623" s="3" t="s">
        <v>4558</v>
      </c>
      <c r="P5623" s="3" t="s">
        <v>4480</v>
      </c>
      <c r="Q5623" s="3" t="s">
        <v>5801</v>
      </c>
      <c r="R5623" s="3" t="s">
        <v>5806</v>
      </c>
      <c r="S5623" s="3" t="s">
        <v>5807</v>
      </c>
      <c r="T5623" s="3" t="s">
        <v>5771</v>
      </c>
      <c r="X5623" s="3">
        <v>5621</v>
      </c>
      <c r="Y5623" s="3">
        <v>85023</v>
      </c>
    </row>
    <row r="5624" spans="2:25" x14ac:dyDescent="0.35">
      <c r="B5624" s="3">
        <v>5622</v>
      </c>
      <c r="C5624" s="3" t="s">
        <v>4558</v>
      </c>
      <c r="D5624" s="3" t="s">
        <v>548</v>
      </c>
      <c r="H5624" s="3" t="s">
        <v>4558</v>
      </c>
      <c r="I5624" s="3" t="s">
        <v>548</v>
      </c>
      <c r="J5624" s="9">
        <v>41529</v>
      </c>
      <c r="K5624" s="9">
        <v>41531</v>
      </c>
      <c r="O5624" s="3" t="s">
        <v>4558</v>
      </c>
      <c r="P5624" s="3" t="s">
        <v>548</v>
      </c>
      <c r="Q5624" s="3" t="s">
        <v>5801</v>
      </c>
      <c r="R5624" s="3" t="s">
        <v>5806</v>
      </c>
      <c r="S5624" s="3" t="s">
        <v>5807</v>
      </c>
      <c r="T5624" s="3" t="s">
        <v>5771</v>
      </c>
      <c r="X5624" s="3">
        <v>5622</v>
      </c>
      <c r="Y5624" s="3">
        <v>85023</v>
      </c>
    </row>
    <row r="5625" spans="2:25" x14ac:dyDescent="0.35">
      <c r="B5625" s="3">
        <v>5623</v>
      </c>
      <c r="C5625" s="3" t="s">
        <v>4559</v>
      </c>
      <c r="D5625" s="3" t="s">
        <v>2968</v>
      </c>
      <c r="H5625" s="3" t="s">
        <v>4559</v>
      </c>
      <c r="I5625" s="3" t="s">
        <v>2968</v>
      </c>
      <c r="J5625" s="9">
        <v>41428</v>
      </c>
      <c r="K5625" s="9">
        <v>41432</v>
      </c>
      <c r="O5625" s="3" t="s">
        <v>4559</v>
      </c>
      <c r="P5625" s="3" t="s">
        <v>2968</v>
      </c>
      <c r="Q5625" s="3" t="s">
        <v>5772</v>
      </c>
      <c r="R5625" s="3" t="s">
        <v>6733</v>
      </c>
      <c r="S5625" s="3" t="s">
        <v>6734</v>
      </c>
      <c r="T5625" s="3" t="s">
        <v>5771</v>
      </c>
      <c r="X5625" s="3">
        <v>5623</v>
      </c>
      <c r="Y5625" s="3">
        <v>98115</v>
      </c>
    </row>
    <row r="5626" spans="2:25" x14ac:dyDescent="0.35">
      <c r="B5626" s="3">
        <v>5624</v>
      </c>
      <c r="C5626" s="3" t="s">
        <v>4559</v>
      </c>
      <c r="D5626" s="3" t="s">
        <v>77</v>
      </c>
      <c r="H5626" s="3" t="s">
        <v>4559</v>
      </c>
      <c r="I5626" s="3" t="s">
        <v>77</v>
      </c>
      <c r="J5626" s="9">
        <v>41428</v>
      </c>
      <c r="K5626" s="9">
        <v>41432</v>
      </c>
      <c r="O5626" s="3" t="s">
        <v>4559</v>
      </c>
      <c r="P5626" s="3" t="s">
        <v>77</v>
      </c>
      <c r="Q5626" s="3" t="s">
        <v>5772</v>
      </c>
      <c r="R5626" s="3" t="s">
        <v>6733</v>
      </c>
      <c r="S5626" s="3" t="s">
        <v>6734</v>
      </c>
      <c r="T5626" s="3" t="s">
        <v>5771</v>
      </c>
      <c r="X5626" s="3">
        <v>5624</v>
      </c>
      <c r="Y5626" s="3">
        <v>98115</v>
      </c>
    </row>
    <row r="5627" spans="2:25" x14ac:dyDescent="0.35">
      <c r="B5627" s="3">
        <v>5625</v>
      </c>
      <c r="C5627" s="3" t="s">
        <v>4559</v>
      </c>
      <c r="D5627" s="3" t="s">
        <v>758</v>
      </c>
      <c r="H5627" s="3" t="s">
        <v>4559</v>
      </c>
      <c r="I5627" s="3" t="s">
        <v>758</v>
      </c>
      <c r="J5627" s="9">
        <v>41428</v>
      </c>
      <c r="K5627" s="9">
        <v>41432</v>
      </c>
      <c r="O5627" s="3" t="s">
        <v>4559</v>
      </c>
      <c r="P5627" s="3" t="s">
        <v>758</v>
      </c>
      <c r="Q5627" s="3" t="s">
        <v>5772</v>
      </c>
      <c r="R5627" s="3" t="s">
        <v>6733</v>
      </c>
      <c r="S5627" s="3" t="s">
        <v>6734</v>
      </c>
      <c r="T5627" s="3" t="s">
        <v>5771</v>
      </c>
      <c r="X5627" s="3">
        <v>5625</v>
      </c>
      <c r="Y5627" s="3">
        <v>98115</v>
      </c>
    </row>
    <row r="5628" spans="2:25" x14ac:dyDescent="0.35">
      <c r="B5628" s="3">
        <v>5626</v>
      </c>
      <c r="C5628" s="3" t="s">
        <v>4560</v>
      </c>
      <c r="D5628" s="3" t="s">
        <v>1641</v>
      </c>
      <c r="H5628" s="3" t="s">
        <v>4560</v>
      </c>
      <c r="I5628" s="3" t="s">
        <v>1641</v>
      </c>
      <c r="J5628" s="9">
        <v>41928</v>
      </c>
      <c r="K5628" s="9">
        <v>41932</v>
      </c>
      <c r="O5628" s="3" t="s">
        <v>4560</v>
      </c>
      <c r="P5628" s="3" t="s">
        <v>1641</v>
      </c>
      <c r="Q5628" s="3" t="s">
        <v>5772</v>
      </c>
      <c r="R5628" s="3" t="s">
        <v>6749</v>
      </c>
      <c r="S5628" s="3" t="s">
        <v>6750</v>
      </c>
      <c r="T5628" s="3" t="s">
        <v>5775</v>
      </c>
      <c r="X5628" s="3">
        <v>5626</v>
      </c>
      <c r="Y5628" s="3">
        <v>93010</v>
      </c>
    </row>
    <row r="5629" spans="2:25" x14ac:dyDescent="0.35">
      <c r="B5629" s="3">
        <v>5627</v>
      </c>
      <c r="C5629" s="3" t="s">
        <v>4561</v>
      </c>
      <c r="D5629" s="3" t="s">
        <v>2632</v>
      </c>
      <c r="H5629" s="3" t="s">
        <v>4561</v>
      </c>
      <c r="I5629" s="3" t="s">
        <v>2632</v>
      </c>
      <c r="J5629" s="9">
        <v>41179</v>
      </c>
      <c r="K5629" s="9">
        <v>41182</v>
      </c>
      <c r="O5629" s="3" t="s">
        <v>4561</v>
      </c>
      <c r="P5629" s="3" t="s">
        <v>2632</v>
      </c>
      <c r="Q5629" s="3" t="s">
        <v>5768</v>
      </c>
      <c r="R5629" s="3" t="s">
        <v>6271</v>
      </c>
      <c r="S5629" s="3" t="s">
        <v>6272</v>
      </c>
      <c r="T5629" s="3" t="s">
        <v>5771</v>
      </c>
      <c r="X5629" s="3">
        <v>5627</v>
      </c>
      <c r="Y5629" s="3">
        <v>48205</v>
      </c>
    </row>
    <row r="5630" spans="2:25" x14ac:dyDescent="0.35">
      <c r="B5630" s="3">
        <v>5628</v>
      </c>
      <c r="C5630" s="3" t="s">
        <v>4561</v>
      </c>
      <c r="D5630" s="3" t="s">
        <v>1146</v>
      </c>
      <c r="H5630" s="3" t="s">
        <v>4561</v>
      </c>
      <c r="I5630" s="3" t="s">
        <v>1146</v>
      </c>
      <c r="J5630" s="9">
        <v>41179</v>
      </c>
      <c r="K5630" s="9">
        <v>41182</v>
      </c>
      <c r="O5630" s="3" t="s">
        <v>4561</v>
      </c>
      <c r="P5630" s="3" t="s">
        <v>1146</v>
      </c>
      <c r="Q5630" s="3" t="s">
        <v>5768</v>
      </c>
      <c r="R5630" s="3" t="s">
        <v>6271</v>
      </c>
      <c r="S5630" s="3" t="s">
        <v>6272</v>
      </c>
      <c r="T5630" s="3" t="s">
        <v>5771</v>
      </c>
      <c r="X5630" s="3">
        <v>5628</v>
      </c>
      <c r="Y5630" s="3">
        <v>48205</v>
      </c>
    </row>
    <row r="5631" spans="2:25" x14ac:dyDescent="0.35">
      <c r="B5631" s="3">
        <v>5629</v>
      </c>
      <c r="C5631" s="3" t="s">
        <v>4562</v>
      </c>
      <c r="D5631" s="3" t="s">
        <v>544</v>
      </c>
      <c r="H5631" s="3" t="s">
        <v>4562</v>
      </c>
      <c r="I5631" s="3" t="s">
        <v>544</v>
      </c>
      <c r="J5631" s="9">
        <v>41032</v>
      </c>
      <c r="K5631" s="9">
        <v>41035</v>
      </c>
      <c r="O5631" s="3" t="s">
        <v>4562</v>
      </c>
      <c r="P5631" s="3" t="s">
        <v>544</v>
      </c>
      <c r="Q5631" s="3" t="s">
        <v>5801</v>
      </c>
      <c r="R5631" s="3" t="s">
        <v>7241</v>
      </c>
      <c r="S5631" s="3" t="s">
        <v>7242</v>
      </c>
      <c r="T5631" s="3" t="s">
        <v>5775</v>
      </c>
      <c r="X5631" s="3">
        <v>5629</v>
      </c>
      <c r="Y5631" s="3">
        <v>94109</v>
      </c>
    </row>
    <row r="5632" spans="2:25" x14ac:dyDescent="0.35">
      <c r="B5632" s="3">
        <v>5630</v>
      </c>
      <c r="C5632" s="3" t="s">
        <v>4562</v>
      </c>
      <c r="D5632" s="3" t="s">
        <v>2073</v>
      </c>
      <c r="H5632" s="3" t="s">
        <v>4562</v>
      </c>
      <c r="I5632" s="3" t="s">
        <v>2073</v>
      </c>
      <c r="J5632" s="9">
        <v>41032</v>
      </c>
      <c r="K5632" s="9">
        <v>41035</v>
      </c>
      <c r="O5632" s="3" t="s">
        <v>4562</v>
      </c>
      <c r="P5632" s="3" t="s">
        <v>2073</v>
      </c>
      <c r="Q5632" s="3" t="s">
        <v>5801</v>
      </c>
      <c r="R5632" s="3" t="s">
        <v>7241</v>
      </c>
      <c r="S5632" s="3" t="s">
        <v>7242</v>
      </c>
      <c r="T5632" s="3" t="s">
        <v>5775</v>
      </c>
      <c r="X5632" s="3">
        <v>5630</v>
      </c>
      <c r="Y5632" s="3">
        <v>94109</v>
      </c>
    </row>
    <row r="5633" spans="2:25" x14ac:dyDescent="0.35">
      <c r="B5633" s="3">
        <v>5631</v>
      </c>
      <c r="C5633" s="3" t="s">
        <v>4562</v>
      </c>
      <c r="D5633" s="3" t="s">
        <v>130</v>
      </c>
      <c r="H5633" s="3" t="s">
        <v>4562</v>
      </c>
      <c r="I5633" s="3" t="s">
        <v>130</v>
      </c>
      <c r="J5633" s="9">
        <v>41032</v>
      </c>
      <c r="K5633" s="9">
        <v>41035</v>
      </c>
      <c r="O5633" s="3" t="s">
        <v>4562</v>
      </c>
      <c r="P5633" s="3" t="s">
        <v>130</v>
      </c>
      <c r="Q5633" s="3" t="s">
        <v>5801</v>
      </c>
      <c r="R5633" s="3" t="s">
        <v>7241</v>
      </c>
      <c r="S5633" s="3" t="s">
        <v>7242</v>
      </c>
      <c r="T5633" s="3" t="s">
        <v>5775</v>
      </c>
      <c r="X5633" s="3">
        <v>5631</v>
      </c>
      <c r="Y5633" s="3">
        <v>94109</v>
      </c>
    </row>
    <row r="5634" spans="2:25" x14ac:dyDescent="0.35">
      <c r="B5634" s="3">
        <v>5632</v>
      </c>
      <c r="C5634" s="3" t="s">
        <v>4562</v>
      </c>
      <c r="D5634" s="3" t="s">
        <v>723</v>
      </c>
      <c r="H5634" s="3" t="s">
        <v>4562</v>
      </c>
      <c r="I5634" s="3" t="s">
        <v>723</v>
      </c>
      <c r="J5634" s="9">
        <v>41032</v>
      </c>
      <c r="K5634" s="9">
        <v>41035</v>
      </c>
      <c r="O5634" s="3" t="s">
        <v>4562</v>
      </c>
      <c r="P5634" s="3" t="s">
        <v>723</v>
      </c>
      <c r="Q5634" s="3" t="s">
        <v>5801</v>
      </c>
      <c r="R5634" s="3" t="s">
        <v>7241</v>
      </c>
      <c r="S5634" s="3" t="s">
        <v>7242</v>
      </c>
      <c r="T5634" s="3" t="s">
        <v>5775</v>
      </c>
      <c r="X5634" s="3">
        <v>5632</v>
      </c>
      <c r="Y5634" s="3">
        <v>94109</v>
      </c>
    </row>
    <row r="5635" spans="2:25" x14ac:dyDescent="0.35">
      <c r="B5635" s="3">
        <v>5633</v>
      </c>
      <c r="C5635" s="3" t="s">
        <v>4563</v>
      </c>
      <c r="D5635" s="3" t="s">
        <v>707</v>
      </c>
      <c r="H5635" s="3" t="s">
        <v>4563</v>
      </c>
      <c r="I5635" s="3" t="s">
        <v>707</v>
      </c>
      <c r="J5635" s="9">
        <v>41649</v>
      </c>
      <c r="K5635" s="9">
        <v>41653</v>
      </c>
      <c r="O5635" s="3" t="s">
        <v>4563</v>
      </c>
      <c r="P5635" s="3" t="s">
        <v>707</v>
      </c>
      <c r="Q5635" s="3" t="s">
        <v>5772</v>
      </c>
      <c r="R5635" s="3" t="s">
        <v>6507</v>
      </c>
      <c r="S5635" s="3" t="s">
        <v>6508</v>
      </c>
      <c r="T5635" s="3" t="s">
        <v>5775</v>
      </c>
      <c r="X5635" s="3">
        <v>5633</v>
      </c>
      <c r="Y5635" s="3">
        <v>19140</v>
      </c>
    </row>
    <row r="5636" spans="2:25" x14ac:dyDescent="0.35">
      <c r="B5636" s="3">
        <v>5634</v>
      </c>
      <c r="C5636" s="3" t="s">
        <v>4564</v>
      </c>
      <c r="D5636" s="3" t="s">
        <v>3316</v>
      </c>
      <c r="H5636" s="3" t="s">
        <v>4564</v>
      </c>
      <c r="I5636" s="3" t="s">
        <v>3316</v>
      </c>
      <c r="J5636" s="9">
        <v>41667</v>
      </c>
      <c r="K5636" s="9">
        <v>41671</v>
      </c>
      <c r="O5636" s="3" t="s">
        <v>4564</v>
      </c>
      <c r="P5636" s="3" t="s">
        <v>3316</v>
      </c>
      <c r="Q5636" s="3" t="s">
        <v>5772</v>
      </c>
      <c r="R5636" s="3" t="s">
        <v>6797</v>
      </c>
      <c r="S5636" s="3" t="s">
        <v>6798</v>
      </c>
      <c r="T5636" s="3" t="s">
        <v>5775</v>
      </c>
      <c r="X5636" s="3">
        <v>5634</v>
      </c>
      <c r="Y5636" s="3">
        <v>10035</v>
      </c>
    </row>
    <row r="5637" spans="2:25" x14ac:dyDescent="0.35">
      <c r="B5637" s="3">
        <v>5635</v>
      </c>
      <c r="C5637" s="3" t="s">
        <v>4565</v>
      </c>
      <c r="D5637" s="3" t="s">
        <v>831</v>
      </c>
      <c r="H5637" s="3" t="s">
        <v>4565</v>
      </c>
      <c r="I5637" s="3" t="s">
        <v>831</v>
      </c>
      <c r="J5637" s="9">
        <v>41885</v>
      </c>
      <c r="K5637" s="9">
        <v>41889</v>
      </c>
      <c r="O5637" s="3" t="s">
        <v>4565</v>
      </c>
      <c r="P5637" s="3" t="s">
        <v>831</v>
      </c>
      <c r="Q5637" s="3" t="s">
        <v>5772</v>
      </c>
      <c r="R5637" s="3" t="s">
        <v>6613</v>
      </c>
      <c r="S5637" s="3" t="s">
        <v>6614</v>
      </c>
      <c r="T5637" s="3" t="s">
        <v>5775</v>
      </c>
      <c r="X5637" s="3">
        <v>5635</v>
      </c>
      <c r="Y5637" s="3">
        <v>60623</v>
      </c>
    </row>
    <row r="5638" spans="2:25" x14ac:dyDescent="0.35">
      <c r="B5638" s="3">
        <v>5636</v>
      </c>
      <c r="C5638" s="3" t="s">
        <v>4566</v>
      </c>
      <c r="D5638" s="3" t="s">
        <v>57</v>
      </c>
      <c r="H5638" s="3" t="s">
        <v>4566</v>
      </c>
      <c r="I5638" s="3" t="s">
        <v>57</v>
      </c>
      <c r="J5638" s="9">
        <v>41470</v>
      </c>
      <c r="K5638" s="9">
        <v>41474</v>
      </c>
      <c r="O5638" s="3" t="s">
        <v>4566</v>
      </c>
      <c r="P5638" s="3" t="s">
        <v>57</v>
      </c>
      <c r="Q5638" s="3" t="s">
        <v>5772</v>
      </c>
      <c r="R5638" s="3" t="s">
        <v>6949</v>
      </c>
      <c r="S5638" s="3" t="s">
        <v>6950</v>
      </c>
      <c r="T5638" s="3" t="s">
        <v>5775</v>
      </c>
      <c r="X5638" s="3">
        <v>5636</v>
      </c>
      <c r="Y5638" s="3">
        <v>94122</v>
      </c>
    </row>
    <row r="5639" spans="2:25" x14ac:dyDescent="0.35">
      <c r="B5639" s="3">
        <v>5637</v>
      </c>
      <c r="C5639" s="3" t="s">
        <v>4566</v>
      </c>
      <c r="D5639" s="3" t="s">
        <v>3273</v>
      </c>
      <c r="H5639" s="3" t="s">
        <v>4566</v>
      </c>
      <c r="I5639" s="3" t="s">
        <v>3273</v>
      </c>
      <c r="J5639" s="9">
        <v>41470</v>
      </c>
      <c r="K5639" s="9">
        <v>41474</v>
      </c>
      <c r="O5639" s="3" t="s">
        <v>4566</v>
      </c>
      <c r="P5639" s="3" t="s">
        <v>3273</v>
      </c>
      <c r="Q5639" s="3" t="s">
        <v>5772</v>
      </c>
      <c r="R5639" s="3" t="s">
        <v>6949</v>
      </c>
      <c r="S5639" s="3" t="s">
        <v>6950</v>
      </c>
      <c r="T5639" s="3" t="s">
        <v>5775</v>
      </c>
      <c r="X5639" s="3">
        <v>5637</v>
      </c>
      <c r="Y5639" s="3">
        <v>94122</v>
      </c>
    </row>
    <row r="5640" spans="2:25" x14ac:dyDescent="0.35">
      <c r="B5640" s="3">
        <v>5638</v>
      </c>
      <c r="C5640" s="3" t="s">
        <v>4566</v>
      </c>
      <c r="D5640" s="3" t="s">
        <v>527</v>
      </c>
      <c r="H5640" s="3" t="s">
        <v>4566</v>
      </c>
      <c r="I5640" s="3" t="s">
        <v>527</v>
      </c>
      <c r="J5640" s="9">
        <v>41470</v>
      </c>
      <c r="K5640" s="9">
        <v>41474</v>
      </c>
      <c r="O5640" s="3" t="s">
        <v>4566</v>
      </c>
      <c r="P5640" s="3" t="s">
        <v>527</v>
      </c>
      <c r="Q5640" s="3" t="s">
        <v>5772</v>
      </c>
      <c r="R5640" s="3" t="s">
        <v>6949</v>
      </c>
      <c r="S5640" s="3" t="s">
        <v>6950</v>
      </c>
      <c r="T5640" s="3" t="s">
        <v>5775</v>
      </c>
      <c r="X5640" s="3">
        <v>5638</v>
      </c>
      <c r="Y5640" s="3">
        <v>94122</v>
      </c>
    </row>
    <row r="5641" spans="2:25" x14ac:dyDescent="0.35">
      <c r="B5641" s="3">
        <v>5639</v>
      </c>
      <c r="C5641" s="3" t="s">
        <v>4567</v>
      </c>
      <c r="D5641" s="3" t="s">
        <v>1442</v>
      </c>
      <c r="H5641" s="3" t="s">
        <v>4567</v>
      </c>
      <c r="I5641" s="3" t="s">
        <v>1442</v>
      </c>
      <c r="J5641" s="9">
        <v>41695</v>
      </c>
      <c r="K5641" s="9">
        <v>41699</v>
      </c>
      <c r="O5641" s="3" t="s">
        <v>4567</v>
      </c>
      <c r="P5641" s="3" t="s">
        <v>1442</v>
      </c>
      <c r="Q5641" s="3" t="s">
        <v>5772</v>
      </c>
      <c r="R5641" s="3" t="s">
        <v>5810</v>
      </c>
      <c r="S5641" s="3" t="s">
        <v>5811</v>
      </c>
      <c r="T5641" s="3" t="s">
        <v>5771</v>
      </c>
      <c r="X5641" s="3">
        <v>5639</v>
      </c>
      <c r="Y5641" s="3">
        <v>19134</v>
      </c>
    </row>
    <row r="5642" spans="2:25" x14ac:dyDescent="0.35">
      <c r="B5642" s="3">
        <v>5640</v>
      </c>
      <c r="C5642" s="3" t="s">
        <v>4567</v>
      </c>
      <c r="D5642" s="3" t="s">
        <v>990</v>
      </c>
      <c r="H5642" s="3" t="s">
        <v>4567</v>
      </c>
      <c r="I5642" s="3" t="s">
        <v>990</v>
      </c>
      <c r="J5642" s="9">
        <v>41695</v>
      </c>
      <c r="K5642" s="9">
        <v>41699</v>
      </c>
      <c r="O5642" s="3" t="s">
        <v>4567</v>
      </c>
      <c r="P5642" s="3" t="s">
        <v>990</v>
      </c>
      <c r="Q5642" s="3" t="s">
        <v>5772</v>
      </c>
      <c r="R5642" s="3" t="s">
        <v>5810</v>
      </c>
      <c r="S5642" s="3" t="s">
        <v>5811</v>
      </c>
      <c r="T5642" s="3" t="s">
        <v>5771</v>
      </c>
      <c r="X5642" s="3">
        <v>5640</v>
      </c>
      <c r="Y5642" s="3">
        <v>19134</v>
      </c>
    </row>
    <row r="5643" spans="2:25" x14ac:dyDescent="0.35">
      <c r="B5643" s="3">
        <v>5641</v>
      </c>
      <c r="C5643" s="3" t="s">
        <v>4568</v>
      </c>
      <c r="D5643" s="3" t="s">
        <v>525</v>
      </c>
      <c r="H5643" s="3" t="s">
        <v>4568</v>
      </c>
      <c r="I5643" s="3" t="s">
        <v>525</v>
      </c>
      <c r="J5643" s="9">
        <v>40744</v>
      </c>
      <c r="K5643" s="9">
        <v>40746</v>
      </c>
      <c r="O5643" s="3" t="s">
        <v>4568</v>
      </c>
      <c r="P5643" s="3" t="s">
        <v>525</v>
      </c>
      <c r="Q5643" s="3" t="s">
        <v>5801</v>
      </c>
      <c r="R5643" s="3" t="s">
        <v>7163</v>
      </c>
      <c r="S5643" s="3" t="s">
        <v>7164</v>
      </c>
      <c r="T5643" s="3" t="s">
        <v>5775</v>
      </c>
      <c r="X5643" s="3">
        <v>5641</v>
      </c>
      <c r="Y5643" s="3">
        <v>94122</v>
      </c>
    </row>
    <row r="5644" spans="2:25" x14ac:dyDescent="0.35">
      <c r="B5644" s="3">
        <v>5642</v>
      </c>
      <c r="C5644" s="3" t="s">
        <v>4568</v>
      </c>
      <c r="D5644" s="3" t="s">
        <v>260</v>
      </c>
      <c r="H5644" s="3" t="s">
        <v>4568</v>
      </c>
      <c r="I5644" s="3" t="s">
        <v>260</v>
      </c>
      <c r="J5644" s="9">
        <v>40744</v>
      </c>
      <c r="K5644" s="9">
        <v>40746</v>
      </c>
      <c r="O5644" s="3" t="s">
        <v>4568</v>
      </c>
      <c r="P5644" s="3" t="s">
        <v>260</v>
      </c>
      <c r="Q5644" s="3" t="s">
        <v>5801</v>
      </c>
      <c r="R5644" s="3" t="s">
        <v>7163</v>
      </c>
      <c r="S5644" s="3" t="s">
        <v>7164</v>
      </c>
      <c r="T5644" s="3" t="s">
        <v>5775</v>
      </c>
      <c r="X5644" s="3">
        <v>5642</v>
      </c>
      <c r="Y5644" s="3">
        <v>94122</v>
      </c>
    </row>
    <row r="5645" spans="2:25" x14ac:dyDescent="0.35">
      <c r="B5645" s="3">
        <v>5643</v>
      </c>
      <c r="C5645" s="3" t="s">
        <v>4569</v>
      </c>
      <c r="D5645" s="3" t="s">
        <v>454</v>
      </c>
      <c r="H5645" s="3" t="s">
        <v>4569</v>
      </c>
      <c r="I5645" s="3" t="s">
        <v>454</v>
      </c>
      <c r="J5645" s="9">
        <v>41342</v>
      </c>
      <c r="K5645" s="9">
        <v>41346</v>
      </c>
      <c r="O5645" s="3" t="s">
        <v>4569</v>
      </c>
      <c r="P5645" s="3" t="s">
        <v>454</v>
      </c>
      <c r="Q5645" s="3" t="s">
        <v>5772</v>
      </c>
      <c r="R5645" s="3" t="s">
        <v>6975</v>
      </c>
      <c r="S5645" s="3" t="s">
        <v>6976</v>
      </c>
      <c r="T5645" s="3" t="s">
        <v>5775</v>
      </c>
      <c r="X5645" s="3">
        <v>5643</v>
      </c>
      <c r="Y5645" s="3">
        <v>10011</v>
      </c>
    </row>
    <row r="5646" spans="2:25" x14ac:dyDescent="0.35">
      <c r="B5646" s="3">
        <v>5644</v>
      </c>
      <c r="C5646" s="3" t="s">
        <v>4569</v>
      </c>
      <c r="D5646" s="3" t="s">
        <v>682</v>
      </c>
      <c r="H5646" s="3" t="s">
        <v>4569</v>
      </c>
      <c r="I5646" s="3" t="s">
        <v>682</v>
      </c>
      <c r="J5646" s="9">
        <v>41342</v>
      </c>
      <c r="K5646" s="9">
        <v>41346</v>
      </c>
      <c r="O5646" s="3" t="s">
        <v>4569</v>
      </c>
      <c r="P5646" s="3" t="s">
        <v>682</v>
      </c>
      <c r="Q5646" s="3" t="s">
        <v>5772</v>
      </c>
      <c r="R5646" s="3" t="s">
        <v>6975</v>
      </c>
      <c r="S5646" s="3" t="s">
        <v>6976</v>
      </c>
      <c r="T5646" s="3" t="s">
        <v>5775</v>
      </c>
      <c r="X5646" s="3">
        <v>5644</v>
      </c>
      <c r="Y5646" s="3">
        <v>10011</v>
      </c>
    </row>
    <row r="5647" spans="2:25" x14ac:dyDescent="0.35">
      <c r="B5647" s="3">
        <v>5645</v>
      </c>
      <c r="C5647" s="3" t="s">
        <v>4569</v>
      </c>
      <c r="D5647" s="3" t="s">
        <v>2054</v>
      </c>
      <c r="H5647" s="3" t="s">
        <v>4569</v>
      </c>
      <c r="I5647" s="3" t="s">
        <v>2054</v>
      </c>
      <c r="J5647" s="9">
        <v>41342</v>
      </c>
      <c r="K5647" s="9">
        <v>41346</v>
      </c>
      <c r="O5647" s="3" t="s">
        <v>4569</v>
      </c>
      <c r="P5647" s="3" t="s">
        <v>2054</v>
      </c>
      <c r="Q5647" s="3" t="s">
        <v>5772</v>
      </c>
      <c r="R5647" s="3" t="s">
        <v>6975</v>
      </c>
      <c r="S5647" s="3" t="s">
        <v>6976</v>
      </c>
      <c r="T5647" s="3" t="s">
        <v>5775</v>
      </c>
      <c r="X5647" s="3">
        <v>5645</v>
      </c>
      <c r="Y5647" s="3">
        <v>10011</v>
      </c>
    </row>
    <row r="5648" spans="2:25" x14ac:dyDescent="0.35">
      <c r="B5648" s="3">
        <v>5646</v>
      </c>
      <c r="C5648" s="3" t="s">
        <v>4570</v>
      </c>
      <c r="D5648" s="3" t="s">
        <v>816</v>
      </c>
      <c r="H5648" s="3" t="s">
        <v>4570</v>
      </c>
      <c r="I5648" s="3" t="s">
        <v>816</v>
      </c>
      <c r="J5648" s="9">
        <v>40884</v>
      </c>
      <c r="K5648" s="9">
        <v>40887</v>
      </c>
      <c r="O5648" s="3" t="s">
        <v>4570</v>
      </c>
      <c r="P5648" s="3" t="s">
        <v>816</v>
      </c>
      <c r="Q5648" s="3" t="s">
        <v>5801</v>
      </c>
      <c r="R5648" s="3" t="s">
        <v>6137</v>
      </c>
      <c r="S5648" s="3" t="s">
        <v>6138</v>
      </c>
      <c r="T5648" s="3" t="s">
        <v>5775</v>
      </c>
      <c r="X5648" s="3">
        <v>5646</v>
      </c>
      <c r="Y5648" s="3">
        <v>90049</v>
      </c>
    </row>
    <row r="5649" spans="2:25" x14ac:dyDescent="0.35">
      <c r="B5649" s="3">
        <v>5647</v>
      </c>
      <c r="C5649" s="3" t="s">
        <v>4571</v>
      </c>
      <c r="D5649" s="3" t="s">
        <v>4572</v>
      </c>
      <c r="H5649" s="3" t="s">
        <v>4571</v>
      </c>
      <c r="I5649" s="3" t="s">
        <v>4572</v>
      </c>
      <c r="J5649" s="9">
        <v>41466</v>
      </c>
      <c r="K5649" s="9">
        <v>41466</v>
      </c>
      <c r="O5649" s="3" t="s">
        <v>4571</v>
      </c>
      <c r="P5649" s="3" t="s">
        <v>4572</v>
      </c>
      <c r="Q5649" s="3" t="s">
        <v>6020</v>
      </c>
      <c r="R5649" s="3" t="s">
        <v>5936</v>
      </c>
      <c r="S5649" s="3" t="s">
        <v>5937</v>
      </c>
      <c r="T5649" s="3" t="s">
        <v>5771</v>
      </c>
      <c r="X5649" s="3">
        <v>5647</v>
      </c>
      <c r="Y5649" s="3">
        <v>19143</v>
      </c>
    </row>
    <row r="5650" spans="2:25" x14ac:dyDescent="0.35">
      <c r="B5650" s="3">
        <v>5648</v>
      </c>
      <c r="C5650" s="3" t="s">
        <v>4573</v>
      </c>
      <c r="D5650" s="3" t="s">
        <v>3989</v>
      </c>
      <c r="H5650" s="3" t="s">
        <v>4573</v>
      </c>
      <c r="I5650" s="3" t="s">
        <v>3989</v>
      </c>
      <c r="J5650" s="9">
        <v>41633</v>
      </c>
      <c r="K5650" s="9">
        <v>41639</v>
      </c>
      <c r="O5650" s="3" t="s">
        <v>4573</v>
      </c>
      <c r="P5650" s="3" t="s">
        <v>3989</v>
      </c>
      <c r="Q5650" s="3" t="s">
        <v>5772</v>
      </c>
      <c r="R5650" s="3" t="s">
        <v>6187</v>
      </c>
      <c r="S5650" s="3" t="s">
        <v>6188</v>
      </c>
      <c r="T5650" s="3" t="s">
        <v>5775</v>
      </c>
      <c r="X5650" s="3">
        <v>5648</v>
      </c>
      <c r="Y5650" s="3">
        <v>95123</v>
      </c>
    </row>
    <row r="5651" spans="2:25" x14ac:dyDescent="0.35">
      <c r="B5651" s="3">
        <v>5649</v>
      </c>
      <c r="C5651" s="3" t="s">
        <v>4573</v>
      </c>
      <c r="D5651" s="3" t="s">
        <v>170</v>
      </c>
      <c r="H5651" s="3" t="s">
        <v>4573</v>
      </c>
      <c r="I5651" s="3" t="s">
        <v>170</v>
      </c>
      <c r="J5651" s="9">
        <v>41633</v>
      </c>
      <c r="K5651" s="9">
        <v>41639</v>
      </c>
      <c r="O5651" s="3" t="s">
        <v>4573</v>
      </c>
      <c r="P5651" s="3" t="s">
        <v>170</v>
      </c>
      <c r="Q5651" s="3" t="s">
        <v>5772</v>
      </c>
      <c r="R5651" s="3" t="s">
        <v>6187</v>
      </c>
      <c r="S5651" s="3" t="s">
        <v>6188</v>
      </c>
      <c r="T5651" s="3" t="s">
        <v>5775</v>
      </c>
      <c r="X5651" s="3">
        <v>5649</v>
      </c>
      <c r="Y5651" s="3">
        <v>95123</v>
      </c>
    </row>
    <row r="5652" spans="2:25" x14ac:dyDescent="0.35">
      <c r="B5652" s="3">
        <v>5650</v>
      </c>
      <c r="C5652" s="3" t="s">
        <v>4574</v>
      </c>
      <c r="D5652" s="3" t="s">
        <v>589</v>
      </c>
      <c r="H5652" s="3" t="s">
        <v>4574</v>
      </c>
      <c r="I5652" s="3" t="s">
        <v>589</v>
      </c>
      <c r="J5652" s="9">
        <v>41869</v>
      </c>
      <c r="K5652" s="9">
        <v>41874</v>
      </c>
      <c r="O5652" s="3" t="s">
        <v>4574</v>
      </c>
      <c r="P5652" s="3" t="s">
        <v>589</v>
      </c>
      <c r="Q5652" s="3" t="s">
        <v>5768</v>
      </c>
      <c r="R5652" s="3" t="s">
        <v>6805</v>
      </c>
      <c r="S5652" s="3" t="s">
        <v>6806</v>
      </c>
      <c r="T5652" s="3" t="s">
        <v>5775</v>
      </c>
      <c r="X5652" s="3">
        <v>5650</v>
      </c>
      <c r="Y5652" s="3">
        <v>19134</v>
      </c>
    </row>
    <row r="5653" spans="2:25" x14ac:dyDescent="0.35">
      <c r="B5653" s="3">
        <v>5651</v>
      </c>
      <c r="C5653" s="3" t="s">
        <v>4575</v>
      </c>
      <c r="D5653" s="3" t="s">
        <v>3234</v>
      </c>
      <c r="H5653" s="3" t="s">
        <v>4575</v>
      </c>
      <c r="I5653" s="3" t="s">
        <v>3234</v>
      </c>
      <c r="J5653" s="9">
        <v>41782</v>
      </c>
      <c r="K5653" s="9">
        <v>41785</v>
      </c>
      <c r="O5653" s="3" t="s">
        <v>4575</v>
      </c>
      <c r="P5653" s="3" t="s">
        <v>3234</v>
      </c>
      <c r="Q5653" s="3" t="s">
        <v>5801</v>
      </c>
      <c r="R5653" s="3" t="s">
        <v>6115</v>
      </c>
      <c r="S5653" s="3" t="s">
        <v>6116</v>
      </c>
      <c r="T5653" s="3" t="s">
        <v>5775</v>
      </c>
      <c r="X5653" s="3">
        <v>5651</v>
      </c>
      <c r="Y5653" s="3">
        <v>90049</v>
      </c>
    </row>
    <row r="5654" spans="2:25" x14ac:dyDescent="0.35">
      <c r="B5654" s="3">
        <v>5652</v>
      </c>
      <c r="C5654" s="3" t="s">
        <v>4576</v>
      </c>
      <c r="D5654" s="3" t="s">
        <v>2868</v>
      </c>
      <c r="H5654" s="3" t="s">
        <v>4576</v>
      </c>
      <c r="I5654" s="3" t="s">
        <v>2868</v>
      </c>
      <c r="J5654" s="9">
        <v>41680</v>
      </c>
      <c r="K5654" s="9">
        <v>41684</v>
      </c>
      <c r="O5654" s="3" t="s">
        <v>4576</v>
      </c>
      <c r="P5654" s="3" t="s">
        <v>2868</v>
      </c>
      <c r="Q5654" s="3" t="s">
        <v>5772</v>
      </c>
      <c r="R5654" s="3" t="s">
        <v>6909</v>
      </c>
      <c r="S5654" s="3" t="s">
        <v>6910</v>
      </c>
      <c r="T5654" s="3" t="s">
        <v>5775</v>
      </c>
      <c r="X5654" s="3">
        <v>5652</v>
      </c>
      <c r="Y5654" s="3">
        <v>90032</v>
      </c>
    </row>
    <row r="5655" spans="2:25" x14ac:dyDescent="0.35">
      <c r="B5655" s="3">
        <v>5653</v>
      </c>
      <c r="C5655" s="3" t="s">
        <v>4577</v>
      </c>
      <c r="D5655" s="3" t="s">
        <v>2882</v>
      </c>
      <c r="H5655" s="3" t="s">
        <v>4577</v>
      </c>
      <c r="I5655" s="3" t="s">
        <v>2882</v>
      </c>
      <c r="J5655" s="9">
        <v>41064</v>
      </c>
      <c r="K5655" s="9">
        <v>41069</v>
      </c>
      <c r="O5655" s="3" t="s">
        <v>4577</v>
      </c>
      <c r="P5655" s="3" t="s">
        <v>2882</v>
      </c>
      <c r="Q5655" s="3" t="s">
        <v>5768</v>
      </c>
      <c r="R5655" s="3" t="s">
        <v>6995</v>
      </c>
      <c r="S5655" s="3" t="s">
        <v>6996</v>
      </c>
      <c r="T5655" s="3" t="s">
        <v>5775</v>
      </c>
      <c r="X5655" s="3">
        <v>5653</v>
      </c>
      <c r="Y5655" s="3">
        <v>90008</v>
      </c>
    </row>
    <row r="5656" spans="2:25" x14ac:dyDescent="0.35">
      <c r="B5656" s="3">
        <v>5654</v>
      </c>
      <c r="C5656" s="3" t="s">
        <v>4577</v>
      </c>
      <c r="D5656" s="3" t="s">
        <v>3736</v>
      </c>
      <c r="H5656" s="3" t="s">
        <v>4577</v>
      </c>
      <c r="I5656" s="3" t="s">
        <v>3736</v>
      </c>
      <c r="J5656" s="9">
        <v>41064</v>
      </c>
      <c r="K5656" s="9">
        <v>41069</v>
      </c>
      <c r="O5656" s="3" t="s">
        <v>4577</v>
      </c>
      <c r="P5656" s="3" t="s">
        <v>3736</v>
      </c>
      <c r="Q5656" s="3" t="s">
        <v>5768</v>
      </c>
      <c r="R5656" s="3" t="s">
        <v>6995</v>
      </c>
      <c r="S5656" s="3" t="s">
        <v>6996</v>
      </c>
      <c r="T5656" s="3" t="s">
        <v>5775</v>
      </c>
      <c r="X5656" s="3">
        <v>5654</v>
      </c>
      <c r="Y5656" s="3">
        <v>90008</v>
      </c>
    </row>
    <row r="5657" spans="2:25" x14ac:dyDescent="0.35">
      <c r="B5657" s="3">
        <v>5655</v>
      </c>
      <c r="C5657" s="3" t="s">
        <v>4578</v>
      </c>
      <c r="D5657" s="3" t="s">
        <v>4579</v>
      </c>
      <c r="H5657" s="3" t="s">
        <v>4578</v>
      </c>
      <c r="I5657" s="3" t="s">
        <v>4579</v>
      </c>
      <c r="J5657" s="9">
        <v>41514</v>
      </c>
      <c r="K5657" s="9">
        <v>41520</v>
      </c>
      <c r="O5657" s="3" t="s">
        <v>4578</v>
      </c>
      <c r="P5657" s="3" t="s">
        <v>4579</v>
      </c>
      <c r="Q5657" s="3" t="s">
        <v>5772</v>
      </c>
      <c r="R5657" s="3" t="s">
        <v>6817</v>
      </c>
      <c r="S5657" s="3" t="s">
        <v>6818</v>
      </c>
      <c r="T5657" s="3" t="s">
        <v>5771</v>
      </c>
      <c r="X5657" s="3">
        <v>5655</v>
      </c>
      <c r="Y5657" s="3">
        <v>33021</v>
      </c>
    </row>
    <row r="5658" spans="2:25" x14ac:dyDescent="0.35">
      <c r="B5658" s="3">
        <v>5656</v>
      </c>
      <c r="C5658" s="3" t="s">
        <v>4580</v>
      </c>
      <c r="D5658" s="3" t="s">
        <v>189</v>
      </c>
      <c r="H5658" s="3" t="s">
        <v>4580</v>
      </c>
      <c r="I5658" s="3" t="s">
        <v>189</v>
      </c>
      <c r="J5658" s="9">
        <v>41425</v>
      </c>
      <c r="K5658" s="9">
        <v>41430</v>
      </c>
      <c r="O5658" s="3" t="s">
        <v>4580</v>
      </c>
      <c r="P5658" s="3" t="s">
        <v>189</v>
      </c>
      <c r="Q5658" s="3" t="s">
        <v>5772</v>
      </c>
      <c r="R5658" s="3" t="s">
        <v>6971</v>
      </c>
      <c r="S5658" s="3" t="s">
        <v>6972</v>
      </c>
      <c r="T5658" s="3" t="s">
        <v>5782</v>
      </c>
      <c r="X5658" s="3">
        <v>5656</v>
      </c>
      <c r="Y5658" s="3">
        <v>54880</v>
      </c>
    </row>
    <row r="5659" spans="2:25" x14ac:dyDescent="0.35">
      <c r="B5659" s="3">
        <v>5657</v>
      </c>
      <c r="C5659" s="3" t="s">
        <v>4580</v>
      </c>
      <c r="D5659" s="3" t="s">
        <v>2962</v>
      </c>
      <c r="H5659" s="3" t="s">
        <v>4580</v>
      </c>
      <c r="I5659" s="3" t="s">
        <v>2962</v>
      </c>
      <c r="J5659" s="9">
        <v>41425</v>
      </c>
      <c r="K5659" s="9">
        <v>41430</v>
      </c>
      <c r="O5659" s="3" t="s">
        <v>4580</v>
      </c>
      <c r="P5659" s="3" t="s">
        <v>2962</v>
      </c>
      <c r="Q5659" s="3" t="s">
        <v>5772</v>
      </c>
      <c r="R5659" s="3" t="s">
        <v>6971</v>
      </c>
      <c r="S5659" s="3" t="s">
        <v>6972</v>
      </c>
      <c r="T5659" s="3" t="s">
        <v>5782</v>
      </c>
      <c r="X5659" s="3">
        <v>5657</v>
      </c>
      <c r="Y5659" s="3">
        <v>54880</v>
      </c>
    </row>
    <row r="5660" spans="2:25" x14ac:dyDescent="0.35">
      <c r="B5660" s="3">
        <v>5658</v>
      </c>
      <c r="C5660" s="3" t="s">
        <v>4580</v>
      </c>
      <c r="D5660" s="3" t="s">
        <v>296</v>
      </c>
      <c r="H5660" s="3" t="s">
        <v>4580</v>
      </c>
      <c r="I5660" s="3" t="s">
        <v>296</v>
      </c>
      <c r="J5660" s="9">
        <v>41425</v>
      </c>
      <c r="K5660" s="9">
        <v>41430</v>
      </c>
      <c r="O5660" s="3" t="s">
        <v>4580</v>
      </c>
      <c r="P5660" s="3" t="s">
        <v>296</v>
      </c>
      <c r="Q5660" s="3" t="s">
        <v>5772</v>
      </c>
      <c r="R5660" s="3" t="s">
        <v>6971</v>
      </c>
      <c r="S5660" s="3" t="s">
        <v>6972</v>
      </c>
      <c r="T5660" s="3" t="s">
        <v>5782</v>
      </c>
      <c r="X5660" s="3">
        <v>5658</v>
      </c>
      <c r="Y5660" s="3">
        <v>54880</v>
      </c>
    </row>
    <row r="5661" spans="2:25" x14ac:dyDescent="0.35">
      <c r="B5661" s="3">
        <v>5659</v>
      </c>
      <c r="C5661" s="3" t="s">
        <v>4580</v>
      </c>
      <c r="D5661" s="3" t="s">
        <v>388</v>
      </c>
      <c r="H5661" s="3" t="s">
        <v>4580</v>
      </c>
      <c r="I5661" s="3" t="s">
        <v>388</v>
      </c>
      <c r="J5661" s="9">
        <v>41425</v>
      </c>
      <c r="K5661" s="9">
        <v>41430</v>
      </c>
      <c r="O5661" s="3" t="s">
        <v>4580</v>
      </c>
      <c r="P5661" s="3" t="s">
        <v>388</v>
      </c>
      <c r="Q5661" s="3" t="s">
        <v>5772</v>
      </c>
      <c r="R5661" s="3" t="s">
        <v>6971</v>
      </c>
      <c r="S5661" s="3" t="s">
        <v>6972</v>
      </c>
      <c r="T5661" s="3" t="s">
        <v>5782</v>
      </c>
      <c r="X5661" s="3">
        <v>5659</v>
      </c>
      <c r="Y5661" s="3">
        <v>54880</v>
      </c>
    </row>
    <row r="5662" spans="2:25" x14ac:dyDescent="0.35">
      <c r="B5662" s="3">
        <v>5660</v>
      </c>
      <c r="C5662" s="3" t="s">
        <v>4580</v>
      </c>
      <c r="D5662" s="3" t="s">
        <v>1454</v>
      </c>
      <c r="H5662" s="3" t="s">
        <v>4580</v>
      </c>
      <c r="I5662" s="3" t="s">
        <v>1454</v>
      </c>
      <c r="J5662" s="9">
        <v>41425</v>
      </c>
      <c r="K5662" s="9">
        <v>41430</v>
      </c>
      <c r="O5662" s="3" t="s">
        <v>4580</v>
      </c>
      <c r="P5662" s="3" t="s">
        <v>1454</v>
      </c>
      <c r="Q5662" s="3" t="s">
        <v>5772</v>
      </c>
      <c r="R5662" s="3" t="s">
        <v>6971</v>
      </c>
      <c r="S5662" s="3" t="s">
        <v>6972</v>
      </c>
      <c r="T5662" s="3" t="s">
        <v>5782</v>
      </c>
      <c r="X5662" s="3">
        <v>5660</v>
      </c>
      <c r="Y5662" s="3">
        <v>54880</v>
      </c>
    </row>
    <row r="5663" spans="2:25" x14ac:dyDescent="0.35">
      <c r="B5663" s="3">
        <v>5661</v>
      </c>
      <c r="C5663" s="3" t="s">
        <v>4580</v>
      </c>
      <c r="D5663" s="3" t="s">
        <v>147</v>
      </c>
      <c r="H5663" s="3" t="s">
        <v>4580</v>
      </c>
      <c r="I5663" s="3" t="s">
        <v>147</v>
      </c>
      <c r="J5663" s="9">
        <v>41425</v>
      </c>
      <c r="K5663" s="9">
        <v>41430</v>
      </c>
      <c r="O5663" s="3" t="s">
        <v>4580</v>
      </c>
      <c r="P5663" s="3" t="s">
        <v>147</v>
      </c>
      <c r="Q5663" s="3" t="s">
        <v>5772</v>
      </c>
      <c r="R5663" s="3" t="s">
        <v>6971</v>
      </c>
      <c r="S5663" s="3" t="s">
        <v>6972</v>
      </c>
      <c r="T5663" s="3" t="s">
        <v>5782</v>
      </c>
      <c r="X5663" s="3">
        <v>5661</v>
      </c>
      <c r="Y5663" s="3">
        <v>54880</v>
      </c>
    </row>
    <row r="5664" spans="2:25" x14ac:dyDescent="0.35">
      <c r="B5664" s="3">
        <v>5662</v>
      </c>
      <c r="C5664" s="3" t="s">
        <v>4580</v>
      </c>
      <c r="D5664" s="3" t="s">
        <v>1324</v>
      </c>
      <c r="H5664" s="3" t="s">
        <v>4580</v>
      </c>
      <c r="I5664" s="3" t="s">
        <v>1324</v>
      </c>
      <c r="J5664" s="9">
        <v>41425</v>
      </c>
      <c r="K5664" s="9">
        <v>41430</v>
      </c>
      <c r="O5664" s="3" t="s">
        <v>4580</v>
      </c>
      <c r="P5664" s="3" t="s">
        <v>1324</v>
      </c>
      <c r="Q5664" s="3" t="s">
        <v>5772</v>
      </c>
      <c r="R5664" s="3" t="s">
        <v>6971</v>
      </c>
      <c r="S5664" s="3" t="s">
        <v>6972</v>
      </c>
      <c r="T5664" s="3" t="s">
        <v>5782</v>
      </c>
      <c r="X5664" s="3">
        <v>5662</v>
      </c>
      <c r="Y5664" s="3">
        <v>54880</v>
      </c>
    </row>
    <row r="5665" spans="2:25" x14ac:dyDescent="0.35">
      <c r="B5665" s="3">
        <v>5663</v>
      </c>
      <c r="C5665" s="3" t="s">
        <v>4580</v>
      </c>
      <c r="D5665" s="3" t="s">
        <v>1514</v>
      </c>
      <c r="H5665" s="3" t="s">
        <v>4580</v>
      </c>
      <c r="I5665" s="3" t="s">
        <v>1514</v>
      </c>
      <c r="J5665" s="9">
        <v>41425</v>
      </c>
      <c r="K5665" s="9">
        <v>41430</v>
      </c>
      <c r="O5665" s="3" t="s">
        <v>4580</v>
      </c>
      <c r="P5665" s="3" t="s">
        <v>1514</v>
      </c>
      <c r="Q5665" s="3" t="s">
        <v>5772</v>
      </c>
      <c r="R5665" s="3" t="s">
        <v>6971</v>
      </c>
      <c r="S5665" s="3" t="s">
        <v>6972</v>
      </c>
      <c r="T5665" s="3" t="s">
        <v>5782</v>
      </c>
      <c r="X5665" s="3">
        <v>5663</v>
      </c>
      <c r="Y5665" s="3">
        <v>54880</v>
      </c>
    </row>
    <row r="5666" spans="2:25" x14ac:dyDescent="0.35">
      <c r="B5666" s="3">
        <v>5664</v>
      </c>
      <c r="C5666" s="3" t="s">
        <v>4581</v>
      </c>
      <c r="D5666" s="3" t="s">
        <v>3468</v>
      </c>
      <c r="H5666" s="3" t="s">
        <v>4581</v>
      </c>
      <c r="I5666" s="3" t="s">
        <v>3468</v>
      </c>
      <c r="J5666" s="9">
        <v>41801</v>
      </c>
      <c r="K5666" s="9">
        <v>41804</v>
      </c>
      <c r="O5666" s="3" t="s">
        <v>4581</v>
      </c>
      <c r="P5666" s="3" t="s">
        <v>3468</v>
      </c>
      <c r="Q5666" s="3" t="s">
        <v>5768</v>
      </c>
      <c r="R5666" s="3" t="s">
        <v>7311</v>
      </c>
      <c r="S5666" s="3" t="s">
        <v>7312</v>
      </c>
      <c r="T5666" s="3" t="s">
        <v>5771</v>
      </c>
      <c r="X5666" s="3">
        <v>5664</v>
      </c>
      <c r="Y5666" s="3">
        <v>91360</v>
      </c>
    </row>
    <row r="5667" spans="2:25" x14ac:dyDescent="0.35">
      <c r="B5667" s="3">
        <v>5665</v>
      </c>
      <c r="C5667" s="3" t="s">
        <v>4582</v>
      </c>
      <c r="D5667" s="3" t="s">
        <v>4583</v>
      </c>
      <c r="H5667" s="3" t="s">
        <v>4582</v>
      </c>
      <c r="I5667" s="3" t="s">
        <v>4583</v>
      </c>
      <c r="J5667" s="9">
        <v>41935</v>
      </c>
      <c r="K5667" s="9">
        <v>41941</v>
      </c>
      <c r="O5667" s="3" t="s">
        <v>4582</v>
      </c>
      <c r="P5667" s="3" t="s">
        <v>4583</v>
      </c>
      <c r="Q5667" s="3" t="s">
        <v>5772</v>
      </c>
      <c r="R5667" s="3" t="s">
        <v>6623</v>
      </c>
      <c r="S5667" s="3" t="s">
        <v>6624</v>
      </c>
      <c r="T5667" s="3" t="s">
        <v>5771</v>
      </c>
      <c r="X5667" s="3">
        <v>5665</v>
      </c>
      <c r="Y5667" s="3">
        <v>19134</v>
      </c>
    </row>
    <row r="5668" spans="2:25" x14ac:dyDescent="0.35">
      <c r="B5668" s="3">
        <v>5666</v>
      </c>
      <c r="C5668" s="3" t="s">
        <v>4582</v>
      </c>
      <c r="D5668" s="3" t="s">
        <v>3206</v>
      </c>
      <c r="H5668" s="3" t="s">
        <v>4582</v>
      </c>
      <c r="I5668" s="3" t="s">
        <v>3206</v>
      </c>
      <c r="J5668" s="9">
        <v>41935</v>
      </c>
      <c r="K5668" s="9">
        <v>41941</v>
      </c>
      <c r="O5668" s="3" t="s">
        <v>4582</v>
      </c>
      <c r="P5668" s="3" t="s">
        <v>3206</v>
      </c>
      <c r="Q5668" s="3" t="s">
        <v>5772</v>
      </c>
      <c r="R5668" s="3" t="s">
        <v>6623</v>
      </c>
      <c r="S5668" s="3" t="s">
        <v>6624</v>
      </c>
      <c r="T5668" s="3" t="s">
        <v>5771</v>
      </c>
      <c r="X5668" s="3">
        <v>5666</v>
      </c>
      <c r="Y5668" s="3">
        <v>19134</v>
      </c>
    </row>
    <row r="5669" spans="2:25" x14ac:dyDescent="0.35">
      <c r="B5669" s="3">
        <v>5667</v>
      </c>
      <c r="C5669" s="3" t="s">
        <v>4584</v>
      </c>
      <c r="D5669" s="3" t="s">
        <v>1235</v>
      </c>
      <c r="H5669" s="3" t="s">
        <v>4584</v>
      </c>
      <c r="I5669" s="3" t="s">
        <v>1235</v>
      </c>
      <c r="J5669" s="9">
        <v>40870</v>
      </c>
      <c r="K5669" s="9">
        <v>40873</v>
      </c>
      <c r="O5669" s="3" t="s">
        <v>4584</v>
      </c>
      <c r="P5669" s="3" t="s">
        <v>1235</v>
      </c>
      <c r="Q5669" s="3" t="s">
        <v>5768</v>
      </c>
      <c r="R5669" s="3" t="s">
        <v>6535</v>
      </c>
      <c r="S5669" s="3" t="s">
        <v>6536</v>
      </c>
      <c r="T5669" s="3" t="s">
        <v>5771</v>
      </c>
      <c r="X5669" s="3">
        <v>5667</v>
      </c>
      <c r="Y5669" s="3">
        <v>77095</v>
      </c>
    </row>
    <row r="5670" spans="2:25" x14ac:dyDescent="0.35">
      <c r="B5670" s="3">
        <v>5668</v>
      </c>
      <c r="C5670" s="3" t="s">
        <v>4585</v>
      </c>
      <c r="D5670" s="3" t="s">
        <v>1724</v>
      </c>
      <c r="H5670" s="3" t="s">
        <v>4585</v>
      </c>
      <c r="I5670" s="3" t="s">
        <v>1724</v>
      </c>
      <c r="J5670" s="9">
        <v>41534</v>
      </c>
      <c r="K5670" s="9">
        <v>41540</v>
      </c>
      <c r="O5670" s="3" t="s">
        <v>4585</v>
      </c>
      <c r="P5670" s="3" t="s">
        <v>1724</v>
      </c>
      <c r="Q5670" s="3" t="s">
        <v>5772</v>
      </c>
      <c r="R5670" s="3" t="s">
        <v>6553</v>
      </c>
      <c r="S5670" s="3" t="s">
        <v>6554</v>
      </c>
      <c r="T5670" s="3" t="s">
        <v>5771</v>
      </c>
      <c r="X5670" s="3">
        <v>5668</v>
      </c>
      <c r="Y5670" s="3">
        <v>95123</v>
      </c>
    </row>
    <row r="5671" spans="2:25" x14ac:dyDescent="0.35">
      <c r="B5671" s="3">
        <v>5669</v>
      </c>
      <c r="C5671" s="3" t="s">
        <v>4585</v>
      </c>
      <c r="D5671" s="3" t="s">
        <v>2018</v>
      </c>
      <c r="H5671" s="3" t="s">
        <v>4585</v>
      </c>
      <c r="I5671" s="3" t="s">
        <v>2018</v>
      </c>
      <c r="J5671" s="9">
        <v>41534</v>
      </c>
      <c r="K5671" s="9">
        <v>41540</v>
      </c>
      <c r="O5671" s="3" t="s">
        <v>4585</v>
      </c>
      <c r="P5671" s="3" t="s">
        <v>2018</v>
      </c>
      <c r="Q5671" s="3" t="s">
        <v>5772</v>
      </c>
      <c r="R5671" s="3" t="s">
        <v>6553</v>
      </c>
      <c r="S5671" s="3" t="s">
        <v>6554</v>
      </c>
      <c r="T5671" s="3" t="s">
        <v>5771</v>
      </c>
      <c r="X5671" s="3">
        <v>5669</v>
      </c>
      <c r="Y5671" s="3">
        <v>95123</v>
      </c>
    </row>
    <row r="5672" spans="2:25" x14ac:dyDescent="0.35">
      <c r="B5672" s="3">
        <v>5670</v>
      </c>
      <c r="C5672" s="3" t="s">
        <v>4586</v>
      </c>
      <c r="D5672" s="3" t="s">
        <v>620</v>
      </c>
      <c r="H5672" s="3" t="s">
        <v>4586</v>
      </c>
      <c r="I5672" s="3" t="s">
        <v>620</v>
      </c>
      <c r="J5672" s="9">
        <v>41558</v>
      </c>
      <c r="K5672" s="9">
        <v>41562</v>
      </c>
      <c r="O5672" s="3" t="s">
        <v>4586</v>
      </c>
      <c r="P5672" s="3" t="s">
        <v>620</v>
      </c>
      <c r="Q5672" s="3" t="s">
        <v>5772</v>
      </c>
      <c r="R5672" s="3" t="s">
        <v>6959</v>
      </c>
      <c r="S5672" s="3" t="s">
        <v>6960</v>
      </c>
      <c r="T5672" s="3" t="s">
        <v>5771</v>
      </c>
      <c r="X5672" s="3">
        <v>5670</v>
      </c>
      <c r="Y5672" s="3">
        <v>27405</v>
      </c>
    </row>
    <row r="5673" spans="2:25" x14ac:dyDescent="0.35">
      <c r="B5673" s="3">
        <v>5671</v>
      </c>
      <c r="C5673" s="3" t="s">
        <v>4586</v>
      </c>
      <c r="D5673" s="3" t="s">
        <v>289</v>
      </c>
      <c r="H5673" s="3" t="s">
        <v>4586</v>
      </c>
      <c r="I5673" s="3" t="s">
        <v>289</v>
      </c>
      <c r="J5673" s="9">
        <v>41558</v>
      </c>
      <c r="K5673" s="9">
        <v>41562</v>
      </c>
      <c r="O5673" s="3" t="s">
        <v>4586</v>
      </c>
      <c r="P5673" s="3" t="s">
        <v>289</v>
      </c>
      <c r="Q5673" s="3" t="s">
        <v>5772</v>
      </c>
      <c r="R5673" s="3" t="s">
        <v>6959</v>
      </c>
      <c r="S5673" s="3" t="s">
        <v>6960</v>
      </c>
      <c r="T5673" s="3" t="s">
        <v>5771</v>
      </c>
      <c r="X5673" s="3">
        <v>5671</v>
      </c>
      <c r="Y5673" s="3">
        <v>27405</v>
      </c>
    </row>
    <row r="5674" spans="2:25" x14ac:dyDescent="0.35">
      <c r="B5674" s="3">
        <v>5672</v>
      </c>
      <c r="C5674" s="3" t="s">
        <v>4587</v>
      </c>
      <c r="D5674" s="3" t="s">
        <v>2543</v>
      </c>
      <c r="H5674" s="3" t="s">
        <v>4587</v>
      </c>
      <c r="I5674" s="3" t="s">
        <v>2543</v>
      </c>
      <c r="J5674" s="9">
        <v>41226</v>
      </c>
      <c r="K5674" s="9">
        <v>41230</v>
      </c>
      <c r="O5674" s="3" t="s">
        <v>4587</v>
      </c>
      <c r="P5674" s="3" t="s">
        <v>2543</v>
      </c>
      <c r="Q5674" s="3" t="s">
        <v>5772</v>
      </c>
      <c r="R5674" s="3" t="s">
        <v>6873</v>
      </c>
      <c r="S5674" s="3" t="s">
        <v>6874</v>
      </c>
      <c r="T5674" s="3" t="s">
        <v>5782</v>
      </c>
      <c r="X5674" s="3">
        <v>5672</v>
      </c>
      <c r="Y5674" s="3">
        <v>59601</v>
      </c>
    </row>
    <row r="5675" spans="2:25" x14ac:dyDescent="0.35">
      <c r="B5675" s="3">
        <v>5673</v>
      </c>
      <c r="C5675" s="3" t="s">
        <v>4587</v>
      </c>
      <c r="D5675" s="3" t="s">
        <v>809</v>
      </c>
      <c r="H5675" s="3" t="s">
        <v>4587</v>
      </c>
      <c r="I5675" s="3" t="s">
        <v>809</v>
      </c>
      <c r="J5675" s="9">
        <v>41226</v>
      </c>
      <c r="K5675" s="9">
        <v>41230</v>
      </c>
      <c r="O5675" s="3" t="s">
        <v>4587</v>
      </c>
      <c r="P5675" s="3" t="s">
        <v>809</v>
      </c>
      <c r="Q5675" s="3" t="s">
        <v>5772</v>
      </c>
      <c r="R5675" s="3" t="s">
        <v>6873</v>
      </c>
      <c r="S5675" s="3" t="s">
        <v>6874</v>
      </c>
      <c r="T5675" s="3" t="s">
        <v>5782</v>
      </c>
      <c r="X5675" s="3">
        <v>5673</v>
      </c>
      <c r="Y5675" s="3">
        <v>59601</v>
      </c>
    </row>
    <row r="5676" spans="2:25" x14ac:dyDescent="0.35">
      <c r="B5676" s="3">
        <v>5674</v>
      </c>
      <c r="C5676" s="3" t="s">
        <v>4588</v>
      </c>
      <c r="D5676" s="3" t="s">
        <v>2102</v>
      </c>
      <c r="H5676" s="3" t="s">
        <v>4588</v>
      </c>
      <c r="I5676" s="3" t="s">
        <v>2102</v>
      </c>
      <c r="J5676" s="9">
        <v>40849</v>
      </c>
      <c r="K5676" s="9">
        <v>40853</v>
      </c>
      <c r="O5676" s="3" t="s">
        <v>4588</v>
      </c>
      <c r="P5676" s="3" t="s">
        <v>2102</v>
      </c>
      <c r="Q5676" s="3" t="s">
        <v>5772</v>
      </c>
      <c r="R5676" s="3" t="s">
        <v>6627</v>
      </c>
      <c r="S5676" s="3" t="s">
        <v>6628</v>
      </c>
      <c r="T5676" s="3" t="s">
        <v>5782</v>
      </c>
      <c r="X5676" s="3">
        <v>5674</v>
      </c>
      <c r="Y5676" s="3">
        <v>33311</v>
      </c>
    </row>
    <row r="5677" spans="2:25" x14ac:dyDescent="0.35">
      <c r="B5677" s="3">
        <v>5675</v>
      </c>
      <c r="C5677" s="3" t="s">
        <v>4589</v>
      </c>
      <c r="D5677" s="3" t="s">
        <v>4434</v>
      </c>
      <c r="H5677" s="3" t="s">
        <v>4589</v>
      </c>
      <c r="I5677" s="3" t="s">
        <v>4434</v>
      </c>
      <c r="J5677" s="9">
        <v>41475</v>
      </c>
      <c r="K5677" s="9">
        <v>41477</v>
      </c>
      <c r="O5677" s="3" t="s">
        <v>4589</v>
      </c>
      <c r="P5677" s="3" t="s">
        <v>4434</v>
      </c>
      <c r="Q5677" s="3" t="s">
        <v>5801</v>
      </c>
      <c r="R5677" s="3" t="s">
        <v>7039</v>
      </c>
      <c r="S5677" s="3" t="s">
        <v>7040</v>
      </c>
      <c r="T5677" s="3" t="s">
        <v>5782</v>
      </c>
      <c r="X5677" s="3">
        <v>5675</v>
      </c>
      <c r="Y5677" s="3">
        <v>94110</v>
      </c>
    </row>
    <row r="5678" spans="2:25" x14ac:dyDescent="0.35">
      <c r="B5678" s="3">
        <v>5676</v>
      </c>
      <c r="C5678" s="3" t="s">
        <v>4589</v>
      </c>
      <c r="D5678" s="3" t="s">
        <v>2033</v>
      </c>
      <c r="H5678" s="3" t="s">
        <v>4589</v>
      </c>
      <c r="I5678" s="3" t="s">
        <v>2033</v>
      </c>
      <c r="J5678" s="9">
        <v>41475</v>
      </c>
      <c r="K5678" s="9">
        <v>41477</v>
      </c>
      <c r="O5678" s="3" t="s">
        <v>4589</v>
      </c>
      <c r="P5678" s="3" t="s">
        <v>2033</v>
      </c>
      <c r="Q5678" s="3" t="s">
        <v>5801</v>
      </c>
      <c r="R5678" s="3" t="s">
        <v>7039</v>
      </c>
      <c r="S5678" s="3" t="s">
        <v>7040</v>
      </c>
      <c r="T5678" s="3" t="s">
        <v>5782</v>
      </c>
      <c r="X5678" s="3">
        <v>5676</v>
      </c>
      <c r="Y5678" s="3">
        <v>94110</v>
      </c>
    </row>
    <row r="5679" spans="2:25" x14ac:dyDescent="0.35">
      <c r="B5679" s="3">
        <v>5677</v>
      </c>
      <c r="C5679" s="3" t="s">
        <v>4590</v>
      </c>
      <c r="D5679" s="3" t="s">
        <v>243</v>
      </c>
      <c r="H5679" s="3" t="s">
        <v>4590</v>
      </c>
      <c r="I5679" s="3" t="s">
        <v>243</v>
      </c>
      <c r="J5679" s="9">
        <v>41409</v>
      </c>
      <c r="K5679" s="9">
        <v>41409</v>
      </c>
      <c r="O5679" s="3" t="s">
        <v>4590</v>
      </c>
      <c r="P5679" s="3" t="s">
        <v>243</v>
      </c>
      <c r="Q5679" s="3" t="s">
        <v>6020</v>
      </c>
      <c r="R5679" s="3" t="s">
        <v>6197</v>
      </c>
      <c r="S5679" s="3" t="s">
        <v>6198</v>
      </c>
      <c r="T5679" s="3" t="s">
        <v>5771</v>
      </c>
      <c r="X5679" s="3">
        <v>5677</v>
      </c>
      <c r="Y5679" s="3">
        <v>85364</v>
      </c>
    </row>
    <row r="5680" spans="2:25" x14ac:dyDescent="0.35">
      <c r="B5680" s="3">
        <v>5678</v>
      </c>
      <c r="C5680" s="3" t="s">
        <v>4591</v>
      </c>
      <c r="D5680" s="3" t="s">
        <v>2791</v>
      </c>
      <c r="H5680" s="3" t="s">
        <v>4591</v>
      </c>
      <c r="I5680" s="3" t="s">
        <v>2791</v>
      </c>
      <c r="J5680" s="9">
        <v>41929</v>
      </c>
      <c r="K5680" s="9">
        <v>41934</v>
      </c>
      <c r="O5680" s="3" t="s">
        <v>4591</v>
      </c>
      <c r="P5680" s="3" t="s">
        <v>2791</v>
      </c>
      <c r="Q5680" s="3" t="s">
        <v>5772</v>
      </c>
      <c r="R5680" s="3" t="s">
        <v>7001</v>
      </c>
      <c r="S5680" s="3" t="s">
        <v>7002</v>
      </c>
      <c r="T5680" s="3" t="s">
        <v>5782</v>
      </c>
      <c r="X5680" s="3">
        <v>5678</v>
      </c>
      <c r="Y5680" s="3">
        <v>85364</v>
      </c>
    </row>
    <row r="5681" spans="2:25" x14ac:dyDescent="0.35">
      <c r="B5681" s="3">
        <v>5679</v>
      </c>
      <c r="C5681" s="3" t="s">
        <v>4592</v>
      </c>
      <c r="D5681" s="3" t="s">
        <v>1182</v>
      </c>
      <c r="H5681" s="3" t="s">
        <v>4592</v>
      </c>
      <c r="I5681" s="3" t="s">
        <v>1182</v>
      </c>
      <c r="J5681" s="9">
        <v>41813</v>
      </c>
      <c r="K5681" s="9">
        <v>41820</v>
      </c>
      <c r="O5681" s="3" t="s">
        <v>4592</v>
      </c>
      <c r="P5681" s="3" t="s">
        <v>1182</v>
      </c>
      <c r="Q5681" s="3" t="s">
        <v>5772</v>
      </c>
      <c r="R5681" s="3" t="s">
        <v>6265</v>
      </c>
      <c r="S5681" s="3" t="s">
        <v>6266</v>
      </c>
      <c r="T5681" s="3" t="s">
        <v>5775</v>
      </c>
      <c r="X5681" s="3">
        <v>5679</v>
      </c>
      <c r="Y5681" s="3">
        <v>60653</v>
      </c>
    </row>
    <row r="5682" spans="2:25" x14ac:dyDescent="0.35">
      <c r="B5682" s="3">
        <v>5680</v>
      </c>
      <c r="C5682" s="3" t="s">
        <v>4593</v>
      </c>
      <c r="D5682" s="3" t="s">
        <v>375</v>
      </c>
      <c r="H5682" s="3" t="s">
        <v>4593</v>
      </c>
      <c r="I5682" s="3" t="s">
        <v>375</v>
      </c>
      <c r="J5682" s="9">
        <v>41892</v>
      </c>
      <c r="K5682" s="9">
        <v>41896</v>
      </c>
      <c r="O5682" s="3" t="s">
        <v>4593</v>
      </c>
      <c r="P5682" s="3" t="s">
        <v>375</v>
      </c>
      <c r="Q5682" s="3" t="s">
        <v>5772</v>
      </c>
      <c r="R5682" s="3" t="s">
        <v>5922</v>
      </c>
      <c r="S5682" s="3" t="s">
        <v>5923</v>
      </c>
      <c r="T5682" s="3" t="s">
        <v>5775</v>
      </c>
      <c r="X5682" s="3">
        <v>5680</v>
      </c>
      <c r="Y5682" s="3">
        <v>44105</v>
      </c>
    </row>
    <row r="5683" spans="2:25" x14ac:dyDescent="0.35">
      <c r="B5683" s="3">
        <v>5681</v>
      </c>
      <c r="C5683" s="3" t="s">
        <v>4593</v>
      </c>
      <c r="D5683" s="3" t="s">
        <v>581</v>
      </c>
      <c r="H5683" s="3" t="s">
        <v>4593</v>
      </c>
      <c r="I5683" s="3" t="s">
        <v>581</v>
      </c>
      <c r="J5683" s="9">
        <v>41892</v>
      </c>
      <c r="K5683" s="9">
        <v>41896</v>
      </c>
      <c r="O5683" s="3" t="s">
        <v>4593</v>
      </c>
      <c r="P5683" s="3" t="s">
        <v>581</v>
      </c>
      <c r="Q5683" s="3" t="s">
        <v>5772</v>
      </c>
      <c r="R5683" s="3" t="s">
        <v>5922</v>
      </c>
      <c r="S5683" s="3" t="s">
        <v>5923</v>
      </c>
      <c r="T5683" s="3" t="s">
        <v>5775</v>
      </c>
      <c r="X5683" s="3">
        <v>5681</v>
      </c>
      <c r="Y5683" s="3">
        <v>44105</v>
      </c>
    </row>
    <row r="5684" spans="2:25" x14ac:dyDescent="0.35">
      <c r="B5684" s="3">
        <v>5682</v>
      </c>
      <c r="C5684" s="3" t="s">
        <v>4594</v>
      </c>
      <c r="D5684" s="3" t="s">
        <v>705</v>
      </c>
      <c r="H5684" s="3" t="s">
        <v>4594</v>
      </c>
      <c r="I5684" s="3" t="s">
        <v>705</v>
      </c>
      <c r="J5684" s="9">
        <v>41927</v>
      </c>
      <c r="K5684" s="9">
        <v>41932</v>
      </c>
      <c r="O5684" s="3" t="s">
        <v>4594</v>
      </c>
      <c r="P5684" s="3" t="s">
        <v>705</v>
      </c>
      <c r="Q5684" s="3" t="s">
        <v>5772</v>
      </c>
      <c r="R5684" s="3" t="s">
        <v>6297</v>
      </c>
      <c r="S5684" s="3" t="s">
        <v>6298</v>
      </c>
      <c r="T5684" s="3" t="s">
        <v>5775</v>
      </c>
      <c r="X5684" s="3">
        <v>5682</v>
      </c>
      <c r="Y5684" s="3">
        <v>94110</v>
      </c>
    </row>
    <row r="5685" spans="2:25" x14ac:dyDescent="0.35">
      <c r="B5685" s="3">
        <v>5683</v>
      </c>
      <c r="C5685" s="3" t="s">
        <v>4595</v>
      </c>
      <c r="D5685" s="3" t="s">
        <v>3371</v>
      </c>
      <c r="H5685" s="3" t="s">
        <v>4595</v>
      </c>
      <c r="I5685" s="3" t="s">
        <v>3371</v>
      </c>
      <c r="J5685" s="9">
        <v>41446</v>
      </c>
      <c r="K5685" s="9">
        <v>41451</v>
      </c>
      <c r="O5685" s="3" t="s">
        <v>4595</v>
      </c>
      <c r="P5685" s="3" t="s">
        <v>3371</v>
      </c>
      <c r="Q5685" s="3" t="s">
        <v>5772</v>
      </c>
      <c r="R5685" s="3" t="s">
        <v>7159</v>
      </c>
      <c r="S5685" s="3" t="s">
        <v>7160</v>
      </c>
      <c r="T5685" s="3" t="s">
        <v>5771</v>
      </c>
      <c r="X5685" s="3">
        <v>5683</v>
      </c>
      <c r="Y5685" s="3">
        <v>73120</v>
      </c>
    </row>
    <row r="5686" spans="2:25" x14ac:dyDescent="0.35">
      <c r="B5686" s="3">
        <v>5684</v>
      </c>
      <c r="C5686" s="3" t="s">
        <v>4595</v>
      </c>
      <c r="D5686" s="3" t="s">
        <v>1385</v>
      </c>
      <c r="H5686" s="3" t="s">
        <v>4595</v>
      </c>
      <c r="I5686" s="3" t="s">
        <v>1385</v>
      </c>
      <c r="J5686" s="9">
        <v>41446</v>
      </c>
      <c r="K5686" s="9">
        <v>41451</v>
      </c>
      <c r="O5686" s="3" t="s">
        <v>4595</v>
      </c>
      <c r="P5686" s="3" t="s">
        <v>1385</v>
      </c>
      <c r="Q5686" s="3" t="s">
        <v>5772</v>
      </c>
      <c r="R5686" s="3" t="s">
        <v>7159</v>
      </c>
      <c r="S5686" s="3" t="s">
        <v>7160</v>
      </c>
      <c r="T5686" s="3" t="s">
        <v>5771</v>
      </c>
      <c r="X5686" s="3">
        <v>5684</v>
      </c>
      <c r="Y5686" s="3">
        <v>73120</v>
      </c>
    </row>
    <row r="5687" spans="2:25" x14ac:dyDescent="0.35">
      <c r="B5687" s="3">
        <v>5685</v>
      </c>
      <c r="C5687" s="3" t="s">
        <v>4596</v>
      </c>
      <c r="D5687" s="3" t="s">
        <v>4597</v>
      </c>
      <c r="H5687" s="3" t="s">
        <v>4596</v>
      </c>
      <c r="I5687" s="3" t="s">
        <v>4597</v>
      </c>
      <c r="J5687" s="9">
        <v>40788</v>
      </c>
      <c r="K5687" s="9">
        <v>40793</v>
      </c>
      <c r="O5687" s="3" t="s">
        <v>4596</v>
      </c>
      <c r="P5687" s="3" t="s">
        <v>4597</v>
      </c>
      <c r="Q5687" s="3" t="s">
        <v>5772</v>
      </c>
      <c r="R5687" s="3" t="s">
        <v>5988</v>
      </c>
      <c r="S5687" s="3" t="s">
        <v>5989</v>
      </c>
      <c r="T5687" s="3" t="s">
        <v>5771</v>
      </c>
      <c r="X5687" s="3">
        <v>5685</v>
      </c>
      <c r="Y5687" s="3">
        <v>77095</v>
      </c>
    </row>
    <row r="5688" spans="2:25" x14ac:dyDescent="0.35">
      <c r="B5688" s="3">
        <v>5686</v>
      </c>
      <c r="C5688" s="3" t="s">
        <v>4598</v>
      </c>
      <c r="D5688" s="3" t="s">
        <v>350</v>
      </c>
      <c r="H5688" s="3" t="s">
        <v>4598</v>
      </c>
      <c r="I5688" s="3" t="s">
        <v>350</v>
      </c>
      <c r="J5688" s="9">
        <v>41304</v>
      </c>
      <c r="K5688" s="9">
        <v>41305</v>
      </c>
      <c r="O5688" s="3" t="s">
        <v>4598</v>
      </c>
      <c r="P5688" s="3" t="s">
        <v>350</v>
      </c>
      <c r="Q5688" s="3" t="s">
        <v>5801</v>
      </c>
      <c r="R5688" s="3" t="s">
        <v>5974</v>
      </c>
      <c r="S5688" s="3" t="s">
        <v>5975</v>
      </c>
      <c r="T5688" s="3" t="s">
        <v>5775</v>
      </c>
      <c r="X5688" s="3">
        <v>5686</v>
      </c>
      <c r="Y5688" s="3">
        <v>94122</v>
      </c>
    </row>
    <row r="5689" spans="2:25" x14ac:dyDescent="0.35">
      <c r="B5689" s="3">
        <v>5687</v>
      </c>
      <c r="C5689" s="3" t="s">
        <v>4598</v>
      </c>
      <c r="D5689" s="3" t="s">
        <v>1913</v>
      </c>
      <c r="H5689" s="3" t="s">
        <v>4598</v>
      </c>
      <c r="I5689" s="3" t="s">
        <v>1913</v>
      </c>
      <c r="J5689" s="9">
        <v>41304</v>
      </c>
      <c r="K5689" s="9">
        <v>41305</v>
      </c>
      <c r="O5689" s="3" t="s">
        <v>4598</v>
      </c>
      <c r="P5689" s="3" t="s">
        <v>1913</v>
      </c>
      <c r="Q5689" s="3" t="s">
        <v>5801</v>
      </c>
      <c r="R5689" s="3" t="s">
        <v>5974</v>
      </c>
      <c r="S5689" s="3" t="s">
        <v>5975</v>
      </c>
      <c r="T5689" s="3" t="s">
        <v>5775</v>
      </c>
      <c r="X5689" s="3">
        <v>5687</v>
      </c>
      <c r="Y5689" s="3">
        <v>94122</v>
      </c>
    </row>
    <row r="5690" spans="2:25" x14ac:dyDescent="0.35">
      <c r="B5690" s="3">
        <v>5688</v>
      </c>
      <c r="C5690" s="3" t="s">
        <v>4598</v>
      </c>
      <c r="D5690" s="3" t="s">
        <v>2300</v>
      </c>
      <c r="H5690" s="3" t="s">
        <v>4598</v>
      </c>
      <c r="I5690" s="3" t="s">
        <v>2300</v>
      </c>
      <c r="J5690" s="9">
        <v>41304</v>
      </c>
      <c r="K5690" s="9">
        <v>41305</v>
      </c>
      <c r="O5690" s="3" t="s">
        <v>4598</v>
      </c>
      <c r="P5690" s="3" t="s">
        <v>2300</v>
      </c>
      <c r="Q5690" s="3" t="s">
        <v>5801</v>
      </c>
      <c r="R5690" s="3" t="s">
        <v>5974</v>
      </c>
      <c r="S5690" s="3" t="s">
        <v>5975</v>
      </c>
      <c r="T5690" s="3" t="s">
        <v>5775</v>
      </c>
      <c r="X5690" s="3">
        <v>5688</v>
      </c>
      <c r="Y5690" s="3">
        <v>94122</v>
      </c>
    </row>
    <row r="5691" spans="2:25" x14ac:dyDescent="0.35">
      <c r="B5691" s="3">
        <v>5689</v>
      </c>
      <c r="C5691" s="3" t="s">
        <v>4599</v>
      </c>
      <c r="D5691" s="3" t="s">
        <v>4600</v>
      </c>
      <c r="H5691" s="3" t="s">
        <v>4599</v>
      </c>
      <c r="I5691" s="3" t="s">
        <v>4600</v>
      </c>
      <c r="J5691" s="9">
        <v>41978</v>
      </c>
      <c r="K5691" s="9">
        <v>41983</v>
      </c>
      <c r="O5691" s="3" t="s">
        <v>4599</v>
      </c>
      <c r="P5691" s="3" t="s">
        <v>4600</v>
      </c>
      <c r="Q5691" s="3" t="s">
        <v>5772</v>
      </c>
      <c r="R5691" s="3" t="s">
        <v>6153</v>
      </c>
      <c r="S5691" s="3" t="s">
        <v>6154</v>
      </c>
      <c r="T5691" s="3" t="s">
        <v>5775</v>
      </c>
      <c r="X5691" s="3">
        <v>5689</v>
      </c>
      <c r="Y5691" s="3">
        <v>37211</v>
      </c>
    </row>
    <row r="5692" spans="2:25" x14ac:dyDescent="0.35">
      <c r="B5692" s="3">
        <v>5690</v>
      </c>
      <c r="C5692" s="3" t="s">
        <v>4601</v>
      </c>
      <c r="D5692" s="3" t="s">
        <v>4311</v>
      </c>
      <c r="H5692" s="3" t="s">
        <v>4601</v>
      </c>
      <c r="I5692" s="3" t="s">
        <v>4311</v>
      </c>
      <c r="J5692" s="9">
        <v>41297</v>
      </c>
      <c r="K5692" s="9">
        <v>41303</v>
      </c>
      <c r="O5692" s="3" t="s">
        <v>4601</v>
      </c>
      <c r="P5692" s="3" t="s">
        <v>4311</v>
      </c>
      <c r="Q5692" s="3" t="s">
        <v>5772</v>
      </c>
      <c r="R5692" s="3" t="s">
        <v>6741</v>
      </c>
      <c r="S5692" s="3" t="s">
        <v>6742</v>
      </c>
      <c r="T5692" s="3" t="s">
        <v>5775</v>
      </c>
      <c r="X5692" s="3">
        <v>5690</v>
      </c>
      <c r="Y5692" s="3">
        <v>90036</v>
      </c>
    </row>
    <row r="5693" spans="2:25" x14ac:dyDescent="0.35">
      <c r="B5693" s="3">
        <v>5691</v>
      </c>
      <c r="C5693" s="3" t="s">
        <v>4602</v>
      </c>
      <c r="D5693" s="3" t="s">
        <v>651</v>
      </c>
      <c r="H5693" s="3" t="s">
        <v>4602</v>
      </c>
      <c r="I5693" s="3" t="s">
        <v>651</v>
      </c>
      <c r="J5693" s="9">
        <v>41055</v>
      </c>
      <c r="K5693" s="9">
        <v>41060</v>
      </c>
      <c r="O5693" s="3" t="s">
        <v>4602</v>
      </c>
      <c r="P5693" s="3" t="s">
        <v>651</v>
      </c>
      <c r="Q5693" s="3" t="s">
        <v>5772</v>
      </c>
      <c r="R5693" s="3" t="s">
        <v>5890</v>
      </c>
      <c r="S5693" s="3" t="s">
        <v>5891</v>
      </c>
      <c r="T5693" s="3" t="s">
        <v>5775</v>
      </c>
      <c r="X5693" s="3">
        <v>5691</v>
      </c>
      <c r="Y5693" s="3">
        <v>98006</v>
      </c>
    </row>
    <row r="5694" spans="2:25" x14ac:dyDescent="0.35">
      <c r="B5694" s="3">
        <v>5692</v>
      </c>
      <c r="C5694" s="3" t="s">
        <v>4603</v>
      </c>
      <c r="D5694" s="3" t="s">
        <v>2820</v>
      </c>
      <c r="H5694" s="3" t="s">
        <v>4603</v>
      </c>
      <c r="I5694" s="3" t="s">
        <v>2820</v>
      </c>
      <c r="J5694" s="9">
        <v>40667</v>
      </c>
      <c r="K5694" s="9">
        <v>40668</v>
      </c>
      <c r="O5694" s="3" t="s">
        <v>4603</v>
      </c>
      <c r="P5694" s="3" t="s">
        <v>2820</v>
      </c>
      <c r="Q5694" s="3" t="s">
        <v>5801</v>
      </c>
      <c r="R5694" s="3" t="s">
        <v>6427</v>
      </c>
      <c r="S5694" s="3" t="s">
        <v>6428</v>
      </c>
      <c r="T5694" s="3" t="s">
        <v>5775</v>
      </c>
      <c r="X5694" s="3">
        <v>5692</v>
      </c>
      <c r="Y5694" s="3">
        <v>77036</v>
      </c>
    </row>
    <row r="5695" spans="2:25" x14ac:dyDescent="0.35">
      <c r="B5695" s="3">
        <v>5693</v>
      </c>
      <c r="C5695" s="3" t="s">
        <v>4603</v>
      </c>
      <c r="D5695" s="3" t="s">
        <v>3460</v>
      </c>
      <c r="H5695" s="3" t="s">
        <v>4603</v>
      </c>
      <c r="I5695" s="3" t="s">
        <v>3460</v>
      </c>
      <c r="J5695" s="9">
        <v>40667</v>
      </c>
      <c r="K5695" s="9">
        <v>40668</v>
      </c>
      <c r="O5695" s="3" t="s">
        <v>4603</v>
      </c>
      <c r="P5695" s="3" t="s">
        <v>3460</v>
      </c>
      <c r="Q5695" s="3" t="s">
        <v>5801</v>
      </c>
      <c r="R5695" s="3" t="s">
        <v>6427</v>
      </c>
      <c r="S5695" s="3" t="s">
        <v>6428</v>
      </c>
      <c r="T5695" s="3" t="s">
        <v>5775</v>
      </c>
      <c r="X5695" s="3">
        <v>5693</v>
      </c>
      <c r="Y5695" s="3">
        <v>77036</v>
      </c>
    </row>
    <row r="5696" spans="2:25" x14ac:dyDescent="0.35">
      <c r="B5696" s="3">
        <v>5694</v>
      </c>
      <c r="C5696" s="3" t="s">
        <v>4604</v>
      </c>
      <c r="D5696" s="3" t="s">
        <v>1826</v>
      </c>
      <c r="H5696" s="3" t="s">
        <v>4604</v>
      </c>
      <c r="I5696" s="3" t="s">
        <v>1826</v>
      </c>
      <c r="J5696" s="9">
        <v>40949</v>
      </c>
      <c r="K5696" s="9">
        <v>40953</v>
      </c>
      <c r="O5696" s="3" t="s">
        <v>4604</v>
      </c>
      <c r="P5696" s="3" t="s">
        <v>1826</v>
      </c>
      <c r="Q5696" s="3" t="s">
        <v>5768</v>
      </c>
      <c r="R5696" s="3" t="s">
        <v>6163</v>
      </c>
      <c r="S5696" s="3" t="s">
        <v>6164</v>
      </c>
      <c r="T5696" s="3" t="s">
        <v>5771</v>
      </c>
      <c r="X5696" s="3">
        <v>5694</v>
      </c>
      <c r="Y5696" s="3">
        <v>19143</v>
      </c>
    </row>
    <row r="5697" spans="2:25" x14ac:dyDescent="0.35">
      <c r="B5697" s="3">
        <v>5695</v>
      </c>
      <c r="C5697" s="3" t="s">
        <v>4605</v>
      </c>
      <c r="D5697" s="3" t="s">
        <v>323</v>
      </c>
      <c r="H5697" s="3" t="s">
        <v>4605</v>
      </c>
      <c r="I5697" s="3" t="s">
        <v>323</v>
      </c>
      <c r="J5697" s="9">
        <v>40865</v>
      </c>
      <c r="K5697" s="9">
        <v>40868</v>
      </c>
      <c r="O5697" s="3" t="s">
        <v>4605</v>
      </c>
      <c r="P5697" s="3" t="s">
        <v>323</v>
      </c>
      <c r="Q5697" s="3" t="s">
        <v>5801</v>
      </c>
      <c r="R5697" s="3" t="s">
        <v>6265</v>
      </c>
      <c r="S5697" s="3" t="s">
        <v>6266</v>
      </c>
      <c r="T5697" s="3" t="s">
        <v>5775</v>
      </c>
      <c r="X5697" s="3">
        <v>5695</v>
      </c>
      <c r="Y5697" s="3">
        <v>60016</v>
      </c>
    </row>
    <row r="5698" spans="2:25" x14ac:dyDescent="0.35">
      <c r="B5698" s="3">
        <v>5696</v>
      </c>
      <c r="C5698" s="3" t="s">
        <v>4605</v>
      </c>
      <c r="D5698" s="3" t="s">
        <v>2396</v>
      </c>
      <c r="H5698" s="3" t="s">
        <v>4605</v>
      </c>
      <c r="I5698" s="3" t="s">
        <v>2396</v>
      </c>
      <c r="J5698" s="9">
        <v>40865</v>
      </c>
      <c r="K5698" s="9">
        <v>40868</v>
      </c>
      <c r="O5698" s="3" t="s">
        <v>4605</v>
      </c>
      <c r="P5698" s="3" t="s">
        <v>2396</v>
      </c>
      <c r="Q5698" s="3" t="s">
        <v>5801</v>
      </c>
      <c r="R5698" s="3" t="s">
        <v>6265</v>
      </c>
      <c r="S5698" s="3" t="s">
        <v>6266</v>
      </c>
      <c r="T5698" s="3" t="s">
        <v>5775</v>
      </c>
      <c r="X5698" s="3">
        <v>5696</v>
      </c>
      <c r="Y5698" s="3">
        <v>60016</v>
      </c>
    </row>
    <row r="5699" spans="2:25" x14ac:dyDescent="0.35">
      <c r="B5699" s="3">
        <v>5697</v>
      </c>
      <c r="C5699" s="3" t="s">
        <v>4605</v>
      </c>
      <c r="D5699" s="3" t="s">
        <v>3245</v>
      </c>
      <c r="H5699" s="3" t="s">
        <v>4605</v>
      </c>
      <c r="I5699" s="3" t="s">
        <v>3245</v>
      </c>
      <c r="J5699" s="9">
        <v>40865</v>
      </c>
      <c r="K5699" s="9">
        <v>40868</v>
      </c>
      <c r="O5699" s="3" t="s">
        <v>4605</v>
      </c>
      <c r="P5699" s="3" t="s">
        <v>3245</v>
      </c>
      <c r="Q5699" s="3" t="s">
        <v>5801</v>
      </c>
      <c r="R5699" s="3" t="s">
        <v>6265</v>
      </c>
      <c r="S5699" s="3" t="s">
        <v>6266</v>
      </c>
      <c r="T5699" s="3" t="s">
        <v>5775</v>
      </c>
      <c r="X5699" s="3">
        <v>5697</v>
      </c>
      <c r="Y5699" s="3">
        <v>60016</v>
      </c>
    </row>
    <row r="5700" spans="2:25" x14ac:dyDescent="0.35">
      <c r="B5700" s="3">
        <v>5698</v>
      </c>
      <c r="C5700" s="3" t="s">
        <v>4605</v>
      </c>
      <c r="D5700" s="3" t="s">
        <v>674</v>
      </c>
      <c r="H5700" s="3" t="s">
        <v>4605</v>
      </c>
      <c r="I5700" s="3" t="s">
        <v>674</v>
      </c>
      <c r="J5700" s="9">
        <v>40865</v>
      </c>
      <c r="K5700" s="9">
        <v>40868</v>
      </c>
      <c r="O5700" s="3" t="s">
        <v>4605</v>
      </c>
      <c r="P5700" s="3" t="s">
        <v>674</v>
      </c>
      <c r="Q5700" s="3" t="s">
        <v>5801</v>
      </c>
      <c r="R5700" s="3" t="s">
        <v>6265</v>
      </c>
      <c r="S5700" s="3" t="s">
        <v>6266</v>
      </c>
      <c r="T5700" s="3" t="s">
        <v>5775</v>
      </c>
      <c r="X5700" s="3">
        <v>5698</v>
      </c>
      <c r="Y5700" s="3">
        <v>60016</v>
      </c>
    </row>
    <row r="5701" spans="2:25" x14ac:dyDescent="0.35">
      <c r="B5701" s="3">
        <v>5699</v>
      </c>
      <c r="C5701" s="3" t="s">
        <v>4605</v>
      </c>
      <c r="D5701" s="3" t="s">
        <v>790</v>
      </c>
      <c r="H5701" s="3" t="s">
        <v>4605</v>
      </c>
      <c r="I5701" s="3" t="s">
        <v>790</v>
      </c>
      <c r="J5701" s="9">
        <v>40865</v>
      </c>
      <c r="K5701" s="9">
        <v>40868</v>
      </c>
      <c r="O5701" s="3" t="s">
        <v>4605</v>
      </c>
      <c r="P5701" s="3" t="s">
        <v>790</v>
      </c>
      <c r="Q5701" s="3" t="s">
        <v>5801</v>
      </c>
      <c r="R5701" s="3" t="s">
        <v>6265</v>
      </c>
      <c r="S5701" s="3" t="s">
        <v>6266</v>
      </c>
      <c r="T5701" s="3" t="s">
        <v>5775</v>
      </c>
      <c r="X5701" s="3">
        <v>5699</v>
      </c>
      <c r="Y5701" s="3">
        <v>60016</v>
      </c>
    </row>
    <row r="5702" spans="2:25" x14ac:dyDescent="0.35">
      <c r="B5702" s="3">
        <v>5700</v>
      </c>
      <c r="C5702" s="3" t="s">
        <v>4606</v>
      </c>
      <c r="D5702" s="3" t="s">
        <v>184</v>
      </c>
      <c r="H5702" s="3" t="s">
        <v>4606</v>
      </c>
      <c r="I5702" s="3" t="s">
        <v>184</v>
      </c>
      <c r="J5702" s="9">
        <v>41887</v>
      </c>
      <c r="K5702" s="9">
        <v>41891</v>
      </c>
      <c r="O5702" s="3" t="s">
        <v>4606</v>
      </c>
      <c r="P5702" s="3" t="s">
        <v>184</v>
      </c>
      <c r="Q5702" s="3" t="s">
        <v>5772</v>
      </c>
      <c r="R5702" s="3" t="s">
        <v>7269</v>
      </c>
      <c r="S5702" s="3" t="s">
        <v>7270</v>
      </c>
      <c r="T5702" s="3" t="s">
        <v>5775</v>
      </c>
      <c r="X5702" s="3">
        <v>5700</v>
      </c>
      <c r="Y5702" s="3">
        <v>33437</v>
      </c>
    </row>
    <row r="5703" spans="2:25" x14ac:dyDescent="0.35">
      <c r="B5703" s="3">
        <v>5701</v>
      </c>
      <c r="C5703" s="3" t="s">
        <v>4606</v>
      </c>
      <c r="D5703" s="3" t="s">
        <v>937</v>
      </c>
      <c r="H5703" s="3" t="s">
        <v>4606</v>
      </c>
      <c r="I5703" s="3" t="s">
        <v>937</v>
      </c>
      <c r="J5703" s="9">
        <v>41887</v>
      </c>
      <c r="K5703" s="9">
        <v>41891</v>
      </c>
      <c r="O5703" s="3" t="s">
        <v>4606</v>
      </c>
      <c r="P5703" s="3" t="s">
        <v>937</v>
      </c>
      <c r="Q5703" s="3" t="s">
        <v>5772</v>
      </c>
      <c r="R5703" s="3" t="s">
        <v>7269</v>
      </c>
      <c r="S5703" s="3" t="s">
        <v>7270</v>
      </c>
      <c r="T5703" s="3" t="s">
        <v>5775</v>
      </c>
      <c r="X5703" s="3">
        <v>5701</v>
      </c>
      <c r="Y5703" s="3">
        <v>33437</v>
      </c>
    </row>
    <row r="5704" spans="2:25" x14ac:dyDescent="0.35">
      <c r="B5704" s="3">
        <v>5702</v>
      </c>
      <c r="C5704" s="3" t="s">
        <v>4607</v>
      </c>
      <c r="D5704" s="3" t="s">
        <v>487</v>
      </c>
      <c r="H5704" s="3" t="s">
        <v>4607</v>
      </c>
      <c r="I5704" s="3" t="s">
        <v>487</v>
      </c>
      <c r="J5704" s="9">
        <v>40631</v>
      </c>
      <c r="K5704" s="9">
        <v>40635</v>
      </c>
      <c r="O5704" s="3" t="s">
        <v>4607</v>
      </c>
      <c r="P5704" s="3" t="s">
        <v>487</v>
      </c>
      <c r="Q5704" s="3" t="s">
        <v>5772</v>
      </c>
      <c r="R5704" s="3" t="s">
        <v>6109</v>
      </c>
      <c r="S5704" s="3" t="s">
        <v>6110</v>
      </c>
      <c r="T5704" s="3" t="s">
        <v>5775</v>
      </c>
      <c r="X5704" s="3">
        <v>5702</v>
      </c>
      <c r="Y5704" s="3">
        <v>75023</v>
      </c>
    </row>
    <row r="5705" spans="2:25" x14ac:dyDescent="0.35">
      <c r="B5705" s="3">
        <v>5703</v>
      </c>
      <c r="C5705" s="3" t="s">
        <v>4608</v>
      </c>
      <c r="D5705" s="3" t="s">
        <v>2751</v>
      </c>
      <c r="H5705" s="3" t="s">
        <v>4608</v>
      </c>
      <c r="I5705" s="3" t="s">
        <v>2751</v>
      </c>
      <c r="J5705" s="9">
        <v>41584</v>
      </c>
      <c r="K5705" s="9">
        <v>41586</v>
      </c>
      <c r="O5705" s="3" t="s">
        <v>4608</v>
      </c>
      <c r="P5705" s="3" t="s">
        <v>2751</v>
      </c>
      <c r="Q5705" s="3" t="s">
        <v>5768</v>
      </c>
      <c r="R5705" s="3" t="s">
        <v>5944</v>
      </c>
      <c r="S5705" s="3" t="s">
        <v>5945</v>
      </c>
      <c r="T5705" s="3" t="s">
        <v>5775</v>
      </c>
      <c r="X5705" s="3">
        <v>5703</v>
      </c>
      <c r="Y5705" s="3">
        <v>95123</v>
      </c>
    </row>
    <row r="5706" spans="2:25" x14ac:dyDescent="0.35">
      <c r="B5706" s="3">
        <v>5704</v>
      </c>
      <c r="C5706" s="3" t="s">
        <v>4608</v>
      </c>
      <c r="D5706" s="3" t="s">
        <v>2451</v>
      </c>
      <c r="H5706" s="3" t="s">
        <v>4608</v>
      </c>
      <c r="I5706" s="3" t="s">
        <v>2451</v>
      </c>
      <c r="J5706" s="9">
        <v>41584</v>
      </c>
      <c r="K5706" s="9">
        <v>41586</v>
      </c>
      <c r="O5706" s="3" t="s">
        <v>4608</v>
      </c>
      <c r="P5706" s="3" t="s">
        <v>2451</v>
      </c>
      <c r="Q5706" s="3" t="s">
        <v>5768</v>
      </c>
      <c r="R5706" s="3" t="s">
        <v>5944</v>
      </c>
      <c r="S5706" s="3" t="s">
        <v>5945</v>
      </c>
      <c r="T5706" s="3" t="s">
        <v>5775</v>
      </c>
      <c r="X5706" s="3">
        <v>5704</v>
      </c>
      <c r="Y5706" s="3">
        <v>95123</v>
      </c>
    </row>
    <row r="5707" spans="2:25" x14ac:dyDescent="0.35">
      <c r="B5707" s="3">
        <v>5705</v>
      </c>
      <c r="C5707" s="3" t="s">
        <v>4608</v>
      </c>
      <c r="D5707" s="3" t="s">
        <v>4172</v>
      </c>
      <c r="H5707" s="3" t="s">
        <v>4608</v>
      </c>
      <c r="I5707" s="3" t="s">
        <v>4172</v>
      </c>
      <c r="J5707" s="9">
        <v>41584</v>
      </c>
      <c r="K5707" s="9">
        <v>41586</v>
      </c>
      <c r="O5707" s="3" t="s">
        <v>4608</v>
      </c>
      <c r="P5707" s="3" t="s">
        <v>4172</v>
      </c>
      <c r="Q5707" s="3" t="s">
        <v>5768</v>
      </c>
      <c r="R5707" s="3" t="s">
        <v>5944</v>
      </c>
      <c r="S5707" s="3" t="s">
        <v>5945</v>
      </c>
      <c r="T5707" s="3" t="s">
        <v>5775</v>
      </c>
      <c r="X5707" s="3">
        <v>5705</v>
      </c>
      <c r="Y5707" s="3">
        <v>95123</v>
      </c>
    </row>
    <row r="5708" spans="2:25" x14ac:dyDescent="0.35">
      <c r="B5708" s="3">
        <v>5706</v>
      </c>
      <c r="C5708" s="3" t="s">
        <v>4609</v>
      </c>
      <c r="D5708" s="3" t="s">
        <v>2364</v>
      </c>
      <c r="H5708" s="3" t="s">
        <v>4609</v>
      </c>
      <c r="I5708" s="3" t="s">
        <v>2364</v>
      </c>
      <c r="J5708" s="9">
        <v>41801</v>
      </c>
      <c r="K5708" s="9">
        <v>41805</v>
      </c>
      <c r="O5708" s="3" t="s">
        <v>4609</v>
      </c>
      <c r="P5708" s="3" t="s">
        <v>2364</v>
      </c>
      <c r="Q5708" s="3" t="s">
        <v>5768</v>
      </c>
      <c r="R5708" s="3" t="s">
        <v>7113</v>
      </c>
      <c r="S5708" s="3" t="s">
        <v>7114</v>
      </c>
      <c r="T5708" s="3" t="s">
        <v>5771</v>
      </c>
      <c r="X5708" s="3">
        <v>5706</v>
      </c>
      <c r="Y5708" s="3">
        <v>10024</v>
      </c>
    </row>
    <row r="5709" spans="2:25" x14ac:dyDescent="0.35">
      <c r="B5709" s="3">
        <v>5707</v>
      </c>
      <c r="C5709" s="3" t="s">
        <v>4610</v>
      </c>
      <c r="D5709" s="3" t="s">
        <v>707</v>
      </c>
      <c r="H5709" s="3" t="s">
        <v>4610</v>
      </c>
      <c r="I5709" s="3" t="s">
        <v>707</v>
      </c>
      <c r="J5709" s="9">
        <v>41131</v>
      </c>
      <c r="K5709" s="9">
        <v>41135</v>
      </c>
      <c r="O5709" s="3" t="s">
        <v>4610</v>
      </c>
      <c r="P5709" s="3" t="s">
        <v>707</v>
      </c>
      <c r="Q5709" s="3" t="s">
        <v>5772</v>
      </c>
      <c r="R5709" s="3" t="s">
        <v>6125</v>
      </c>
      <c r="S5709" s="3" t="s">
        <v>6126</v>
      </c>
      <c r="T5709" s="3" t="s">
        <v>5775</v>
      </c>
      <c r="X5709" s="3">
        <v>5707</v>
      </c>
      <c r="Y5709" s="3">
        <v>48227</v>
      </c>
    </row>
    <row r="5710" spans="2:25" x14ac:dyDescent="0.35">
      <c r="B5710" s="3">
        <v>5708</v>
      </c>
      <c r="C5710" s="3" t="s">
        <v>4611</v>
      </c>
      <c r="D5710" s="3" t="s">
        <v>1894</v>
      </c>
      <c r="H5710" s="3" t="s">
        <v>4611</v>
      </c>
      <c r="I5710" s="3" t="s">
        <v>1894</v>
      </c>
      <c r="J5710" s="9">
        <v>41191</v>
      </c>
      <c r="K5710" s="9">
        <v>41195</v>
      </c>
      <c r="O5710" s="3" t="s">
        <v>4611</v>
      </c>
      <c r="P5710" s="3" t="s">
        <v>1894</v>
      </c>
      <c r="Q5710" s="3" t="s">
        <v>5772</v>
      </c>
      <c r="R5710" s="3" t="s">
        <v>6867</v>
      </c>
      <c r="S5710" s="3" t="s">
        <v>6868</v>
      </c>
      <c r="T5710" s="3" t="s">
        <v>5775</v>
      </c>
      <c r="X5710" s="3">
        <v>5708</v>
      </c>
      <c r="Y5710" s="3">
        <v>33178</v>
      </c>
    </row>
    <row r="5711" spans="2:25" x14ac:dyDescent="0.35">
      <c r="B5711" s="3">
        <v>5709</v>
      </c>
      <c r="C5711" s="3" t="s">
        <v>4611</v>
      </c>
      <c r="D5711" s="3" t="s">
        <v>525</v>
      </c>
      <c r="H5711" s="3" t="s">
        <v>4611</v>
      </c>
      <c r="I5711" s="3" t="s">
        <v>525</v>
      </c>
      <c r="J5711" s="9">
        <v>41191</v>
      </c>
      <c r="K5711" s="9">
        <v>41195</v>
      </c>
      <c r="O5711" s="3" t="s">
        <v>4611</v>
      </c>
      <c r="P5711" s="3" t="s">
        <v>525</v>
      </c>
      <c r="Q5711" s="3" t="s">
        <v>5772</v>
      </c>
      <c r="R5711" s="3" t="s">
        <v>6867</v>
      </c>
      <c r="S5711" s="3" t="s">
        <v>6868</v>
      </c>
      <c r="T5711" s="3" t="s">
        <v>5775</v>
      </c>
      <c r="X5711" s="3">
        <v>5709</v>
      </c>
      <c r="Y5711" s="3">
        <v>33178</v>
      </c>
    </row>
    <row r="5712" spans="2:25" x14ac:dyDescent="0.35">
      <c r="B5712" s="3">
        <v>5710</v>
      </c>
      <c r="C5712" s="3" t="s">
        <v>4611</v>
      </c>
      <c r="D5712" s="3" t="s">
        <v>3255</v>
      </c>
      <c r="H5712" s="3" t="s">
        <v>4611</v>
      </c>
      <c r="I5712" s="3" t="s">
        <v>3255</v>
      </c>
      <c r="J5712" s="9">
        <v>41191</v>
      </c>
      <c r="K5712" s="9">
        <v>41195</v>
      </c>
      <c r="O5712" s="3" t="s">
        <v>4611</v>
      </c>
      <c r="P5712" s="3" t="s">
        <v>3255</v>
      </c>
      <c r="Q5712" s="3" t="s">
        <v>5772</v>
      </c>
      <c r="R5712" s="3" t="s">
        <v>6867</v>
      </c>
      <c r="S5712" s="3" t="s">
        <v>6868</v>
      </c>
      <c r="T5712" s="3" t="s">
        <v>5775</v>
      </c>
      <c r="X5712" s="3">
        <v>5710</v>
      </c>
      <c r="Y5712" s="3">
        <v>33178</v>
      </c>
    </row>
    <row r="5713" spans="2:25" x14ac:dyDescent="0.35">
      <c r="B5713" s="3">
        <v>5711</v>
      </c>
      <c r="C5713" s="3" t="s">
        <v>4612</v>
      </c>
      <c r="D5713" s="3" t="s">
        <v>1630</v>
      </c>
      <c r="H5713" s="3" t="s">
        <v>4612</v>
      </c>
      <c r="I5713" s="3" t="s">
        <v>1630</v>
      </c>
      <c r="J5713" s="9">
        <v>41423</v>
      </c>
      <c r="K5713" s="9">
        <v>41428</v>
      </c>
      <c r="O5713" s="3" t="s">
        <v>4612</v>
      </c>
      <c r="P5713" s="3" t="s">
        <v>1630</v>
      </c>
      <c r="Q5713" s="3" t="s">
        <v>5772</v>
      </c>
      <c r="R5713" s="3" t="s">
        <v>6071</v>
      </c>
      <c r="S5713" s="3" t="s">
        <v>6072</v>
      </c>
      <c r="T5713" s="3" t="s">
        <v>5782</v>
      </c>
      <c r="X5713" s="3">
        <v>5711</v>
      </c>
      <c r="Y5713" s="3">
        <v>60068</v>
      </c>
    </row>
    <row r="5714" spans="2:25" x14ac:dyDescent="0.35">
      <c r="B5714" s="3">
        <v>5712</v>
      </c>
      <c r="C5714" s="3" t="s">
        <v>4613</v>
      </c>
      <c r="D5714" s="3" t="s">
        <v>1510</v>
      </c>
      <c r="H5714" s="3" t="s">
        <v>4613</v>
      </c>
      <c r="I5714" s="3" t="s">
        <v>1510</v>
      </c>
      <c r="J5714" s="9">
        <v>41771</v>
      </c>
      <c r="K5714" s="9">
        <v>41776</v>
      </c>
      <c r="O5714" s="3" t="s">
        <v>4613</v>
      </c>
      <c r="P5714" s="3" t="s">
        <v>1510</v>
      </c>
      <c r="Q5714" s="3" t="s">
        <v>5768</v>
      </c>
      <c r="R5714" s="3" t="s">
        <v>6275</v>
      </c>
      <c r="S5714" s="3" t="s">
        <v>6276</v>
      </c>
      <c r="T5714" s="3" t="s">
        <v>5775</v>
      </c>
      <c r="X5714" s="3">
        <v>5712</v>
      </c>
      <c r="Y5714" s="3">
        <v>10024</v>
      </c>
    </row>
    <row r="5715" spans="2:25" x14ac:dyDescent="0.35">
      <c r="B5715" s="3">
        <v>5713</v>
      </c>
      <c r="C5715" s="3" t="s">
        <v>4614</v>
      </c>
      <c r="D5715" s="3" t="s">
        <v>14</v>
      </c>
      <c r="H5715" s="3" t="s">
        <v>4614</v>
      </c>
      <c r="I5715" s="3" t="s">
        <v>14</v>
      </c>
      <c r="J5715" s="9">
        <v>41564</v>
      </c>
      <c r="K5715" s="9">
        <v>41568</v>
      </c>
      <c r="O5715" s="3" t="s">
        <v>4614</v>
      </c>
      <c r="P5715" s="3" t="s">
        <v>14</v>
      </c>
      <c r="Q5715" s="3" t="s">
        <v>5772</v>
      </c>
      <c r="R5715" s="3" t="s">
        <v>6163</v>
      </c>
      <c r="S5715" s="3" t="s">
        <v>6164</v>
      </c>
      <c r="T5715" s="3" t="s">
        <v>5771</v>
      </c>
      <c r="X5715" s="3">
        <v>5713</v>
      </c>
      <c r="Y5715" s="3">
        <v>10011</v>
      </c>
    </row>
    <row r="5716" spans="2:25" x14ac:dyDescent="0.35">
      <c r="B5716" s="3">
        <v>5714</v>
      </c>
      <c r="C5716" s="3" t="s">
        <v>4615</v>
      </c>
      <c r="D5716" s="3" t="s">
        <v>4328</v>
      </c>
      <c r="H5716" s="3" t="s">
        <v>4615</v>
      </c>
      <c r="I5716" s="3" t="s">
        <v>4328</v>
      </c>
      <c r="J5716" s="9">
        <v>41961</v>
      </c>
      <c r="K5716" s="9">
        <v>41965</v>
      </c>
      <c r="O5716" s="3" t="s">
        <v>4615</v>
      </c>
      <c r="P5716" s="3" t="s">
        <v>4328</v>
      </c>
      <c r="Q5716" s="3" t="s">
        <v>5772</v>
      </c>
      <c r="R5716" s="3" t="s">
        <v>6965</v>
      </c>
      <c r="S5716" s="3" t="s">
        <v>6966</v>
      </c>
      <c r="T5716" s="3" t="s">
        <v>5771</v>
      </c>
      <c r="X5716" s="3">
        <v>5714</v>
      </c>
      <c r="Y5716" s="3">
        <v>97123</v>
      </c>
    </row>
    <row r="5717" spans="2:25" x14ac:dyDescent="0.35">
      <c r="B5717" s="3">
        <v>5715</v>
      </c>
      <c r="C5717" s="3" t="s">
        <v>4615</v>
      </c>
      <c r="D5717" s="3" t="s">
        <v>1246</v>
      </c>
      <c r="H5717" s="3" t="s">
        <v>4615</v>
      </c>
      <c r="I5717" s="3" t="s">
        <v>1246</v>
      </c>
      <c r="J5717" s="9">
        <v>41961</v>
      </c>
      <c r="K5717" s="9">
        <v>41965</v>
      </c>
      <c r="O5717" s="3" t="s">
        <v>4615</v>
      </c>
      <c r="P5717" s="3" t="s">
        <v>1246</v>
      </c>
      <c r="Q5717" s="3" t="s">
        <v>5772</v>
      </c>
      <c r="R5717" s="3" t="s">
        <v>6965</v>
      </c>
      <c r="S5717" s="3" t="s">
        <v>6966</v>
      </c>
      <c r="T5717" s="3" t="s">
        <v>5771</v>
      </c>
      <c r="X5717" s="3">
        <v>5715</v>
      </c>
      <c r="Y5717" s="3">
        <v>97123</v>
      </c>
    </row>
    <row r="5718" spans="2:25" x14ac:dyDescent="0.35">
      <c r="B5718" s="3">
        <v>5716</v>
      </c>
      <c r="C5718" s="3" t="s">
        <v>4616</v>
      </c>
      <c r="D5718" s="3" t="s">
        <v>1320</v>
      </c>
      <c r="H5718" s="3" t="s">
        <v>4616</v>
      </c>
      <c r="I5718" s="3" t="s">
        <v>1320</v>
      </c>
      <c r="J5718" s="9">
        <v>41970</v>
      </c>
      <c r="K5718" s="9">
        <v>41973</v>
      </c>
      <c r="O5718" s="3" t="s">
        <v>4616</v>
      </c>
      <c r="P5718" s="3" t="s">
        <v>1320</v>
      </c>
      <c r="Q5718" s="3" t="s">
        <v>5768</v>
      </c>
      <c r="R5718" s="3" t="s">
        <v>6499</v>
      </c>
      <c r="S5718" s="3" t="s">
        <v>6500</v>
      </c>
      <c r="T5718" s="3" t="s">
        <v>5775</v>
      </c>
      <c r="X5718" s="3">
        <v>5716</v>
      </c>
      <c r="Y5718" s="3">
        <v>10009</v>
      </c>
    </row>
    <row r="5719" spans="2:25" x14ac:dyDescent="0.35">
      <c r="B5719" s="3">
        <v>5717</v>
      </c>
      <c r="C5719" s="3" t="s">
        <v>4616</v>
      </c>
      <c r="D5719" s="3" t="s">
        <v>1902</v>
      </c>
      <c r="H5719" s="3" t="s">
        <v>4616</v>
      </c>
      <c r="I5719" s="3" t="s">
        <v>1902</v>
      </c>
      <c r="J5719" s="9">
        <v>41970</v>
      </c>
      <c r="K5719" s="9">
        <v>41973</v>
      </c>
      <c r="O5719" s="3" t="s">
        <v>4616</v>
      </c>
      <c r="P5719" s="3" t="s">
        <v>1902</v>
      </c>
      <c r="Q5719" s="3" t="s">
        <v>5768</v>
      </c>
      <c r="R5719" s="3" t="s">
        <v>6499</v>
      </c>
      <c r="S5719" s="3" t="s">
        <v>6500</v>
      </c>
      <c r="T5719" s="3" t="s">
        <v>5775</v>
      </c>
      <c r="X5719" s="3">
        <v>5717</v>
      </c>
      <c r="Y5719" s="3">
        <v>10009</v>
      </c>
    </row>
    <row r="5720" spans="2:25" x14ac:dyDescent="0.35">
      <c r="B5720" s="3">
        <v>5718</v>
      </c>
      <c r="C5720" s="3" t="s">
        <v>4617</v>
      </c>
      <c r="D5720" s="3" t="s">
        <v>1599</v>
      </c>
      <c r="H5720" s="3" t="s">
        <v>4617</v>
      </c>
      <c r="I5720" s="3" t="s">
        <v>1599</v>
      </c>
      <c r="J5720" s="9">
        <v>41886</v>
      </c>
      <c r="K5720" s="9">
        <v>41890</v>
      </c>
      <c r="O5720" s="3" t="s">
        <v>4617</v>
      </c>
      <c r="P5720" s="3" t="s">
        <v>1599</v>
      </c>
      <c r="Q5720" s="3" t="s">
        <v>5772</v>
      </c>
      <c r="R5720" s="3" t="s">
        <v>6617</v>
      </c>
      <c r="S5720" s="3" t="s">
        <v>6618</v>
      </c>
      <c r="T5720" s="3" t="s">
        <v>5771</v>
      </c>
      <c r="X5720" s="3">
        <v>5718</v>
      </c>
      <c r="Y5720" s="3">
        <v>60623</v>
      </c>
    </row>
    <row r="5721" spans="2:25" x14ac:dyDescent="0.35">
      <c r="B5721" s="3">
        <v>5719</v>
      </c>
      <c r="C5721" s="3" t="s">
        <v>4617</v>
      </c>
      <c r="D5721" s="3" t="s">
        <v>926</v>
      </c>
      <c r="H5721" s="3" t="s">
        <v>4617</v>
      </c>
      <c r="I5721" s="3" t="s">
        <v>926</v>
      </c>
      <c r="J5721" s="9">
        <v>41886</v>
      </c>
      <c r="K5721" s="9">
        <v>41890</v>
      </c>
      <c r="O5721" s="3" t="s">
        <v>4617</v>
      </c>
      <c r="P5721" s="3" t="s">
        <v>926</v>
      </c>
      <c r="Q5721" s="3" t="s">
        <v>5772</v>
      </c>
      <c r="R5721" s="3" t="s">
        <v>6617</v>
      </c>
      <c r="S5721" s="3" t="s">
        <v>6618</v>
      </c>
      <c r="T5721" s="3" t="s">
        <v>5771</v>
      </c>
      <c r="X5721" s="3">
        <v>5719</v>
      </c>
      <c r="Y5721" s="3">
        <v>60623</v>
      </c>
    </row>
    <row r="5722" spans="2:25" x14ac:dyDescent="0.35">
      <c r="B5722" s="3">
        <v>5720</v>
      </c>
      <c r="C5722" s="3" t="s">
        <v>4618</v>
      </c>
      <c r="D5722" s="3" t="s">
        <v>132</v>
      </c>
      <c r="H5722" s="3" t="s">
        <v>4618</v>
      </c>
      <c r="I5722" s="3" t="s">
        <v>132</v>
      </c>
      <c r="J5722" s="9">
        <v>41979</v>
      </c>
      <c r="K5722" s="9">
        <v>41982</v>
      </c>
      <c r="O5722" s="3" t="s">
        <v>4618</v>
      </c>
      <c r="P5722" s="3" t="s">
        <v>132</v>
      </c>
      <c r="Q5722" s="3" t="s">
        <v>5801</v>
      </c>
      <c r="R5722" s="3" t="s">
        <v>6145</v>
      </c>
      <c r="S5722" s="3" t="s">
        <v>6146</v>
      </c>
      <c r="T5722" s="3" t="s">
        <v>5775</v>
      </c>
      <c r="X5722" s="3">
        <v>5720</v>
      </c>
      <c r="Y5722" s="3">
        <v>10024</v>
      </c>
    </row>
    <row r="5723" spans="2:25" x14ac:dyDescent="0.35">
      <c r="B5723" s="3">
        <v>5721</v>
      </c>
      <c r="C5723" s="3" t="s">
        <v>4618</v>
      </c>
      <c r="D5723" s="3" t="s">
        <v>440</v>
      </c>
      <c r="H5723" s="3" t="s">
        <v>4618</v>
      </c>
      <c r="I5723" s="3" t="s">
        <v>440</v>
      </c>
      <c r="J5723" s="9">
        <v>41979</v>
      </c>
      <c r="K5723" s="9">
        <v>41982</v>
      </c>
      <c r="O5723" s="3" t="s">
        <v>4618</v>
      </c>
      <c r="P5723" s="3" t="s">
        <v>440</v>
      </c>
      <c r="Q5723" s="3" t="s">
        <v>5801</v>
      </c>
      <c r="R5723" s="3" t="s">
        <v>6145</v>
      </c>
      <c r="S5723" s="3" t="s">
        <v>6146</v>
      </c>
      <c r="T5723" s="3" t="s">
        <v>5775</v>
      </c>
      <c r="X5723" s="3">
        <v>5721</v>
      </c>
      <c r="Y5723" s="3">
        <v>10024</v>
      </c>
    </row>
    <row r="5724" spans="2:25" x14ac:dyDescent="0.35">
      <c r="B5724" s="3">
        <v>5722</v>
      </c>
      <c r="C5724" s="3" t="s">
        <v>4619</v>
      </c>
      <c r="D5724" s="3" t="s">
        <v>2062</v>
      </c>
      <c r="H5724" s="3" t="s">
        <v>4619</v>
      </c>
      <c r="I5724" s="3" t="s">
        <v>2062</v>
      </c>
      <c r="J5724" s="9">
        <v>41954</v>
      </c>
      <c r="K5724" s="9">
        <v>41961</v>
      </c>
      <c r="O5724" s="3" t="s">
        <v>4619</v>
      </c>
      <c r="P5724" s="3" t="s">
        <v>2062</v>
      </c>
      <c r="Q5724" s="3" t="s">
        <v>5772</v>
      </c>
      <c r="R5724" s="3" t="s">
        <v>6581</v>
      </c>
      <c r="S5724" s="3" t="s">
        <v>6582</v>
      </c>
      <c r="T5724" s="3" t="s">
        <v>5775</v>
      </c>
      <c r="X5724" s="3">
        <v>5722</v>
      </c>
      <c r="Y5724" s="3">
        <v>99301</v>
      </c>
    </row>
    <row r="5725" spans="2:25" x14ac:dyDescent="0.35">
      <c r="B5725" s="3">
        <v>5723</v>
      </c>
      <c r="C5725" s="3" t="s">
        <v>4619</v>
      </c>
      <c r="D5725" s="3" t="s">
        <v>455</v>
      </c>
      <c r="H5725" s="3" t="s">
        <v>4619</v>
      </c>
      <c r="I5725" s="3" t="s">
        <v>455</v>
      </c>
      <c r="J5725" s="9">
        <v>41954</v>
      </c>
      <c r="K5725" s="9">
        <v>41961</v>
      </c>
      <c r="O5725" s="3" t="s">
        <v>4619</v>
      </c>
      <c r="P5725" s="3" t="s">
        <v>455</v>
      </c>
      <c r="Q5725" s="3" t="s">
        <v>5772</v>
      </c>
      <c r="R5725" s="3" t="s">
        <v>6581</v>
      </c>
      <c r="S5725" s="3" t="s">
        <v>6582</v>
      </c>
      <c r="T5725" s="3" t="s">
        <v>5775</v>
      </c>
      <c r="X5725" s="3">
        <v>5723</v>
      </c>
      <c r="Y5725" s="3">
        <v>99301</v>
      </c>
    </row>
    <row r="5726" spans="2:25" x14ac:dyDescent="0.35">
      <c r="B5726" s="3">
        <v>5724</v>
      </c>
      <c r="C5726" s="3" t="s">
        <v>4620</v>
      </c>
      <c r="D5726" s="3" t="s">
        <v>1982</v>
      </c>
      <c r="H5726" s="3" t="s">
        <v>4620</v>
      </c>
      <c r="I5726" s="3" t="s">
        <v>1982</v>
      </c>
      <c r="J5726" s="9">
        <v>40620</v>
      </c>
      <c r="K5726" s="9">
        <v>40626</v>
      </c>
      <c r="O5726" s="3" t="s">
        <v>4620</v>
      </c>
      <c r="P5726" s="3" t="s">
        <v>1982</v>
      </c>
      <c r="Q5726" s="3" t="s">
        <v>5772</v>
      </c>
      <c r="R5726" s="3" t="s">
        <v>6323</v>
      </c>
      <c r="S5726" s="3" t="s">
        <v>6324</v>
      </c>
      <c r="T5726" s="3" t="s">
        <v>5782</v>
      </c>
      <c r="X5726" s="3">
        <v>5724</v>
      </c>
      <c r="Y5726" s="3">
        <v>91505</v>
      </c>
    </row>
    <row r="5727" spans="2:25" x14ac:dyDescent="0.35">
      <c r="B5727" s="3">
        <v>5725</v>
      </c>
      <c r="C5727" s="3" t="s">
        <v>4620</v>
      </c>
      <c r="D5727" s="3" t="s">
        <v>2791</v>
      </c>
      <c r="H5727" s="3" t="s">
        <v>4620</v>
      </c>
      <c r="I5727" s="3" t="s">
        <v>2791</v>
      </c>
      <c r="J5727" s="9">
        <v>40620</v>
      </c>
      <c r="K5727" s="9">
        <v>40626</v>
      </c>
      <c r="O5727" s="3" t="s">
        <v>4620</v>
      </c>
      <c r="P5727" s="3" t="s">
        <v>2791</v>
      </c>
      <c r="Q5727" s="3" t="s">
        <v>5772</v>
      </c>
      <c r="R5727" s="3" t="s">
        <v>6323</v>
      </c>
      <c r="S5727" s="3" t="s">
        <v>6324</v>
      </c>
      <c r="T5727" s="3" t="s">
        <v>5782</v>
      </c>
      <c r="X5727" s="3">
        <v>5725</v>
      </c>
      <c r="Y5727" s="3">
        <v>91505</v>
      </c>
    </row>
    <row r="5728" spans="2:25" x14ac:dyDescent="0.35">
      <c r="B5728" s="3">
        <v>5726</v>
      </c>
      <c r="C5728" s="3" t="s">
        <v>4620</v>
      </c>
      <c r="D5728" s="3" t="s">
        <v>1880</v>
      </c>
      <c r="H5728" s="3" t="s">
        <v>4620</v>
      </c>
      <c r="I5728" s="3" t="s">
        <v>1880</v>
      </c>
      <c r="J5728" s="9">
        <v>40620</v>
      </c>
      <c r="K5728" s="9">
        <v>40626</v>
      </c>
      <c r="O5728" s="3" t="s">
        <v>4620</v>
      </c>
      <c r="P5728" s="3" t="s">
        <v>1880</v>
      </c>
      <c r="Q5728" s="3" t="s">
        <v>5772</v>
      </c>
      <c r="R5728" s="3" t="s">
        <v>6323</v>
      </c>
      <c r="S5728" s="3" t="s">
        <v>6324</v>
      </c>
      <c r="T5728" s="3" t="s">
        <v>5782</v>
      </c>
      <c r="X5728" s="3">
        <v>5726</v>
      </c>
      <c r="Y5728" s="3">
        <v>91505</v>
      </c>
    </row>
    <row r="5729" spans="2:25" x14ac:dyDescent="0.35">
      <c r="B5729" s="3">
        <v>5727</v>
      </c>
      <c r="C5729" s="3" t="s">
        <v>4621</v>
      </c>
      <c r="D5729" s="3" t="s">
        <v>2962</v>
      </c>
      <c r="H5729" s="3" t="s">
        <v>4621</v>
      </c>
      <c r="I5729" s="3" t="s">
        <v>2962</v>
      </c>
      <c r="J5729" s="9">
        <v>41591</v>
      </c>
      <c r="K5729" s="9">
        <v>41592</v>
      </c>
      <c r="O5729" s="3" t="s">
        <v>4621</v>
      </c>
      <c r="P5729" s="3" t="s">
        <v>2962</v>
      </c>
      <c r="Q5729" s="3" t="s">
        <v>5801</v>
      </c>
      <c r="R5729" s="3" t="s">
        <v>5878</v>
      </c>
      <c r="S5729" s="3" t="s">
        <v>5879</v>
      </c>
      <c r="T5729" s="3" t="s">
        <v>5771</v>
      </c>
      <c r="X5729" s="3">
        <v>5727</v>
      </c>
      <c r="Y5729" s="3">
        <v>60623</v>
      </c>
    </row>
    <row r="5730" spans="2:25" x14ac:dyDescent="0.35">
      <c r="B5730" s="3">
        <v>5728</v>
      </c>
      <c r="C5730" s="3" t="s">
        <v>4622</v>
      </c>
      <c r="D5730" s="3" t="s">
        <v>540</v>
      </c>
      <c r="H5730" s="3" t="s">
        <v>4622</v>
      </c>
      <c r="I5730" s="3" t="s">
        <v>540</v>
      </c>
      <c r="J5730" s="9">
        <v>41010</v>
      </c>
      <c r="K5730" s="9">
        <v>41016</v>
      </c>
      <c r="O5730" s="3" t="s">
        <v>4622</v>
      </c>
      <c r="P5730" s="3" t="s">
        <v>540</v>
      </c>
      <c r="Q5730" s="3" t="s">
        <v>5772</v>
      </c>
      <c r="R5730" s="3" t="s">
        <v>7037</v>
      </c>
      <c r="S5730" s="3" t="s">
        <v>7038</v>
      </c>
      <c r="T5730" s="3" t="s">
        <v>5775</v>
      </c>
      <c r="X5730" s="3">
        <v>5728</v>
      </c>
      <c r="Y5730" s="3">
        <v>33614</v>
      </c>
    </row>
    <row r="5731" spans="2:25" x14ac:dyDescent="0.35">
      <c r="B5731" s="3">
        <v>5729</v>
      </c>
      <c r="C5731" s="3" t="s">
        <v>4622</v>
      </c>
      <c r="D5731" s="3" t="s">
        <v>4116</v>
      </c>
      <c r="H5731" s="3" t="s">
        <v>4622</v>
      </c>
      <c r="I5731" s="3" t="s">
        <v>4116</v>
      </c>
      <c r="J5731" s="9">
        <v>41010</v>
      </c>
      <c r="K5731" s="9">
        <v>41016</v>
      </c>
      <c r="O5731" s="3" t="s">
        <v>4622</v>
      </c>
      <c r="P5731" s="3" t="s">
        <v>4116</v>
      </c>
      <c r="Q5731" s="3" t="s">
        <v>5772</v>
      </c>
      <c r="R5731" s="3" t="s">
        <v>7037</v>
      </c>
      <c r="S5731" s="3" t="s">
        <v>7038</v>
      </c>
      <c r="T5731" s="3" t="s">
        <v>5775</v>
      </c>
      <c r="X5731" s="3">
        <v>5729</v>
      </c>
      <c r="Y5731" s="3">
        <v>33614</v>
      </c>
    </row>
    <row r="5732" spans="2:25" x14ac:dyDescent="0.35">
      <c r="B5732" s="3">
        <v>5730</v>
      </c>
      <c r="C5732" s="3" t="s">
        <v>4623</v>
      </c>
      <c r="D5732" s="3" t="s">
        <v>1106</v>
      </c>
      <c r="H5732" s="3" t="s">
        <v>4623</v>
      </c>
      <c r="I5732" s="3" t="s">
        <v>1106</v>
      </c>
      <c r="J5732" s="9">
        <v>41268</v>
      </c>
      <c r="K5732" s="9">
        <v>41273</v>
      </c>
      <c r="O5732" s="3" t="s">
        <v>4623</v>
      </c>
      <c r="P5732" s="3" t="s">
        <v>1106</v>
      </c>
      <c r="Q5732" s="3" t="s">
        <v>5772</v>
      </c>
      <c r="R5732" s="3" t="s">
        <v>6809</v>
      </c>
      <c r="S5732" s="3" t="s">
        <v>6810</v>
      </c>
      <c r="T5732" s="3" t="s">
        <v>5775</v>
      </c>
      <c r="X5732" s="3">
        <v>5730</v>
      </c>
      <c r="Y5732" s="3">
        <v>10024</v>
      </c>
    </row>
    <row r="5733" spans="2:25" x14ac:dyDescent="0.35">
      <c r="B5733" s="3">
        <v>5731</v>
      </c>
      <c r="C5733" s="3" t="s">
        <v>4623</v>
      </c>
      <c r="D5733" s="3" t="s">
        <v>197</v>
      </c>
      <c r="H5733" s="3" t="s">
        <v>4623</v>
      </c>
      <c r="I5733" s="3" t="s">
        <v>197</v>
      </c>
      <c r="J5733" s="9">
        <v>41268</v>
      </c>
      <c r="K5733" s="9">
        <v>41273</v>
      </c>
      <c r="O5733" s="3" t="s">
        <v>4623</v>
      </c>
      <c r="P5733" s="3" t="s">
        <v>197</v>
      </c>
      <c r="Q5733" s="3" t="s">
        <v>5772</v>
      </c>
      <c r="R5733" s="3" t="s">
        <v>6809</v>
      </c>
      <c r="S5733" s="3" t="s">
        <v>6810</v>
      </c>
      <c r="T5733" s="3" t="s">
        <v>5775</v>
      </c>
      <c r="X5733" s="3">
        <v>5731</v>
      </c>
      <c r="Y5733" s="3">
        <v>10024</v>
      </c>
    </row>
    <row r="5734" spans="2:25" x14ac:dyDescent="0.35">
      <c r="B5734" s="3">
        <v>5732</v>
      </c>
      <c r="C5734" s="3" t="s">
        <v>4624</v>
      </c>
      <c r="D5734" s="3" t="s">
        <v>1411</v>
      </c>
      <c r="H5734" s="3" t="s">
        <v>4624</v>
      </c>
      <c r="I5734" s="3" t="s">
        <v>1411</v>
      </c>
      <c r="J5734" s="9">
        <v>41904</v>
      </c>
      <c r="K5734" s="9">
        <v>41906</v>
      </c>
      <c r="O5734" s="3" t="s">
        <v>4624</v>
      </c>
      <c r="P5734" s="3" t="s">
        <v>1411</v>
      </c>
      <c r="Q5734" s="3" t="s">
        <v>5801</v>
      </c>
      <c r="R5734" s="3" t="s">
        <v>6819</v>
      </c>
      <c r="S5734" s="3" t="s">
        <v>6820</v>
      </c>
      <c r="T5734" s="3" t="s">
        <v>5771</v>
      </c>
      <c r="X5734" s="3">
        <v>5732</v>
      </c>
      <c r="Y5734" s="3">
        <v>90045</v>
      </c>
    </row>
    <row r="5735" spans="2:25" x14ac:dyDescent="0.35">
      <c r="B5735" s="3">
        <v>5733</v>
      </c>
      <c r="C5735" s="3" t="s">
        <v>4625</v>
      </c>
      <c r="D5735" s="3" t="s">
        <v>2451</v>
      </c>
      <c r="H5735" s="3" t="s">
        <v>4625</v>
      </c>
      <c r="I5735" s="3" t="s">
        <v>2451</v>
      </c>
      <c r="J5735" s="9">
        <v>40897</v>
      </c>
      <c r="K5735" s="9">
        <v>40900</v>
      </c>
      <c r="O5735" s="3" t="s">
        <v>4625</v>
      </c>
      <c r="P5735" s="3" t="s">
        <v>2451</v>
      </c>
      <c r="Q5735" s="3" t="s">
        <v>5768</v>
      </c>
      <c r="R5735" s="3" t="s">
        <v>6467</v>
      </c>
      <c r="S5735" s="3" t="s">
        <v>6468</v>
      </c>
      <c r="T5735" s="3" t="s">
        <v>5771</v>
      </c>
      <c r="X5735" s="3">
        <v>5733</v>
      </c>
      <c r="Y5735" s="3">
        <v>10035</v>
      </c>
    </row>
    <row r="5736" spans="2:25" x14ac:dyDescent="0.35">
      <c r="B5736" s="3">
        <v>5734</v>
      </c>
      <c r="C5736" s="3" t="s">
        <v>4626</v>
      </c>
      <c r="D5736" s="3" t="s">
        <v>816</v>
      </c>
      <c r="H5736" s="3" t="s">
        <v>4626</v>
      </c>
      <c r="I5736" s="3" t="s">
        <v>816</v>
      </c>
      <c r="J5736" s="9">
        <v>41108</v>
      </c>
      <c r="K5736" s="9">
        <v>41111</v>
      </c>
      <c r="O5736" s="3" t="s">
        <v>4626</v>
      </c>
      <c r="P5736" s="3" t="s">
        <v>816</v>
      </c>
      <c r="Q5736" s="3" t="s">
        <v>5801</v>
      </c>
      <c r="R5736" s="3" t="s">
        <v>6339</v>
      </c>
      <c r="S5736" s="3" t="s">
        <v>6340</v>
      </c>
      <c r="T5736" s="3" t="s">
        <v>5771</v>
      </c>
      <c r="X5736" s="3">
        <v>5734</v>
      </c>
      <c r="Y5736" s="3">
        <v>10009</v>
      </c>
    </row>
    <row r="5737" spans="2:25" x14ac:dyDescent="0.35">
      <c r="B5737" s="3">
        <v>5735</v>
      </c>
      <c r="C5737" s="3" t="s">
        <v>4627</v>
      </c>
      <c r="D5737" s="3" t="s">
        <v>1962</v>
      </c>
      <c r="H5737" s="3" t="s">
        <v>4627</v>
      </c>
      <c r="I5737" s="3" t="s">
        <v>1962</v>
      </c>
      <c r="J5737" s="9">
        <v>40750</v>
      </c>
      <c r="K5737" s="9">
        <v>40756</v>
      </c>
      <c r="O5737" s="3" t="s">
        <v>4627</v>
      </c>
      <c r="P5737" s="3" t="s">
        <v>1962</v>
      </c>
      <c r="Q5737" s="3" t="s">
        <v>5772</v>
      </c>
      <c r="R5737" s="3" t="s">
        <v>6607</v>
      </c>
      <c r="S5737" s="3" t="s">
        <v>6608</v>
      </c>
      <c r="T5737" s="3" t="s">
        <v>5775</v>
      </c>
      <c r="X5737" s="3">
        <v>5735</v>
      </c>
      <c r="Y5737" s="3">
        <v>30318</v>
      </c>
    </row>
    <row r="5738" spans="2:25" x14ac:dyDescent="0.35">
      <c r="B5738" s="3">
        <v>5736</v>
      </c>
      <c r="C5738" s="3" t="s">
        <v>4627</v>
      </c>
      <c r="D5738" s="3" t="s">
        <v>69</v>
      </c>
      <c r="H5738" s="3" t="s">
        <v>4627</v>
      </c>
      <c r="I5738" s="3" t="s">
        <v>69</v>
      </c>
      <c r="J5738" s="9">
        <v>40750</v>
      </c>
      <c r="K5738" s="9">
        <v>40756</v>
      </c>
      <c r="O5738" s="3" t="s">
        <v>4627</v>
      </c>
      <c r="P5738" s="3" t="s">
        <v>69</v>
      </c>
      <c r="Q5738" s="3" t="s">
        <v>5772</v>
      </c>
      <c r="R5738" s="3" t="s">
        <v>6607</v>
      </c>
      <c r="S5738" s="3" t="s">
        <v>6608</v>
      </c>
      <c r="T5738" s="3" t="s">
        <v>5775</v>
      </c>
      <c r="X5738" s="3">
        <v>5736</v>
      </c>
      <c r="Y5738" s="3">
        <v>30318</v>
      </c>
    </row>
    <row r="5739" spans="2:25" x14ac:dyDescent="0.35">
      <c r="B5739" s="3">
        <v>5737</v>
      </c>
      <c r="C5739" s="3" t="s">
        <v>4627</v>
      </c>
      <c r="D5739" s="3" t="s">
        <v>4311</v>
      </c>
      <c r="H5739" s="3" t="s">
        <v>4627</v>
      </c>
      <c r="I5739" s="3" t="s">
        <v>4311</v>
      </c>
      <c r="J5739" s="9">
        <v>40750</v>
      </c>
      <c r="K5739" s="9">
        <v>40756</v>
      </c>
      <c r="O5739" s="3" t="s">
        <v>4627</v>
      </c>
      <c r="P5739" s="3" t="s">
        <v>4311</v>
      </c>
      <c r="Q5739" s="3" t="s">
        <v>5772</v>
      </c>
      <c r="R5739" s="3" t="s">
        <v>6607</v>
      </c>
      <c r="S5739" s="3" t="s">
        <v>6608</v>
      </c>
      <c r="T5739" s="3" t="s">
        <v>5775</v>
      </c>
      <c r="X5739" s="3">
        <v>5737</v>
      </c>
      <c r="Y5739" s="3">
        <v>30318</v>
      </c>
    </row>
    <row r="5740" spans="2:25" x14ac:dyDescent="0.35">
      <c r="B5740" s="3">
        <v>5738</v>
      </c>
      <c r="C5740" s="3" t="s">
        <v>4628</v>
      </c>
      <c r="D5740" s="3" t="s">
        <v>1232</v>
      </c>
      <c r="H5740" s="3" t="s">
        <v>4628</v>
      </c>
      <c r="I5740" s="3" t="s">
        <v>1232</v>
      </c>
      <c r="J5740" s="9">
        <v>40903</v>
      </c>
      <c r="K5740" s="9">
        <v>40909</v>
      </c>
      <c r="O5740" s="3" t="s">
        <v>4628</v>
      </c>
      <c r="P5740" s="3" t="s">
        <v>1232</v>
      </c>
      <c r="Q5740" s="3" t="s">
        <v>5772</v>
      </c>
      <c r="R5740" s="3" t="s">
        <v>5797</v>
      </c>
      <c r="S5740" s="3" t="s">
        <v>5798</v>
      </c>
      <c r="T5740" s="3" t="s">
        <v>5775</v>
      </c>
      <c r="X5740" s="3">
        <v>5738</v>
      </c>
      <c r="Y5740" s="3">
        <v>10009</v>
      </c>
    </row>
    <row r="5741" spans="2:25" x14ac:dyDescent="0.35">
      <c r="B5741" s="3">
        <v>5739</v>
      </c>
      <c r="C5741" s="3" t="s">
        <v>4629</v>
      </c>
      <c r="D5741" s="3" t="s">
        <v>1817</v>
      </c>
      <c r="H5741" s="3" t="s">
        <v>4629</v>
      </c>
      <c r="I5741" s="3" t="s">
        <v>1817</v>
      </c>
      <c r="J5741" s="9">
        <v>40605</v>
      </c>
      <c r="K5741" s="9">
        <v>40609</v>
      </c>
      <c r="O5741" s="3" t="s">
        <v>4629</v>
      </c>
      <c r="P5741" s="3" t="s">
        <v>1817</v>
      </c>
      <c r="Q5741" s="3" t="s">
        <v>5772</v>
      </c>
      <c r="R5741" s="3" t="s">
        <v>7061</v>
      </c>
      <c r="S5741" s="3" t="s">
        <v>7062</v>
      </c>
      <c r="T5741" s="3" t="s">
        <v>5775</v>
      </c>
      <c r="X5741" s="3">
        <v>5739</v>
      </c>
      <c r="Y5741" s="3">
        <v>77095</v>
      </c>
    </row>
    <row r="5742" spans="2:25" x14ac:dyDescent="0.35">
      <c r="B5742" s="3">
        <v>5740</v>
      </c>
      <c r="C5742" s="3" t="s">
        <v>4630</v>
      </c>
      <c r="D5742" s="3" t="s">
        <v>1857</v>
      </c>
      <c r="H5742" s="3" t="s">
        <v>4630</v>
      </c>
      <c r="I5742" s="3" t="s">
        <v>1857</v>
      </c>
      <c r="J5742" s="9">
        <v>41934</v>
      </c>
      <c r="K5742" s="9">
        <v>41940</v>
      </c>
      <c r="O5742" s="3" t="s">
        <v>4630</v>
      </c>
      <c r="P5742" s="3" t="s">
        <v>1857</v>
      </c>
      <c r="Q5742" s="3" t="s">
        <v>5772</v>
      </c>
      <c r="R5742" s="3" t="s">
        <v>5898</v>
      </c>
      <c r="S5742" s="3" t="s">
        <v>5899</v>
      </c>
      <c r="T5742" s="3" t="s">
        <v>5771</v>
      </c>
      <c r="X5742" s="3">
        <v>5740</v>
      </c>
      <c r="Y5742" s="3">
        <v>53209</v>
      </c>
    </row>
    <row r="5743" spans="2:25" x14ac:dyDescent="0.35">
      <c r="B5743" s="3">
        <v>5741</v>
      </c>
      <c r="C5743" s="3" t="s">
        <v>4630</v>
      </c>
      <c r="D5743" s="3" t="s">
        <v>270</v>
      </c>
      <c r="H5743" s="3" t="s">
        <v>4630</v>
      </c>
      <c r="I5743" s="3" t="s">
        <v>270</v>
      </c>
      <c r="J5743" s="9">
        <v>41934</v>
      </c>
      <c r="K5743" s="9">
        <v>41940</v>
      </c>
      <c r="O5743" s="3" t="s">
        <v>4630</v>
      </c>
      <c r="P5743" s="3" t="s">
        <v>270</v>
      </c>
      <c r="Q5743" s="3" t="s">
        <v>5772</v>
      </c>
      <c r="R5743" s="3" t="s">
        <v>5898</v>
      </c>
      <c r="S5743" s="3" t="s">
        <v>5899</v>
      </c>
      <c r="T5743" s="3" t="s">
        <v>5771</v>
      </c>
      <c r="X5743" s="3">
        <v>5741</v>
      </c>
      <c r="Y5743" s="3">
        <v>53209</v>
      </c>
    </row>
    <row r="5744" spans="2:25" x14ac:dyDescent="0.35">
      <c r="B5744" s="3">
        <v>5742</v>
      </c>
      <c r="C5744" s="3" t="s">
        <v>4631</v>
      </c>
      <c r="D5744" s="3" t="s">
        <v>481</v>
      </c>
      <c r="H5744" s="3" t="s">
        <v>4631</v>
      </c>
      <c r="I5744" s="3" t="s">
        <v>481</v>
      </c>
      <c r="J5744" s="9">
        <v>41954</v>
      </c>
      <c r="K5744" s="9">
        <v>41960</v>
      </c>
      <c r="O5744" s="3" t="s">
        <v>4631</v>
      </c>
      <c r="P5744" s="3" t="s">
        <v>481</v>
      </c>
      <c r="Q5744" s="3" t="s">
        <v>5772</v>
      </c>
      <c r="R5744" s="3" t="s">
        <v>6587</v>
      </c>
      <c r="S5744" s="3" t="s">
        <v>6588</v>
      </c>
      <c r="T5744" s="3" t="s">
        <v>5775</v>
      </c>
      <c r="X5744" s="3">
        <v>5742</v>
      </c>
      <c r="Y5744" s="3">
        <v>95351</v>
      </c>
    </row>
    <row r="5745" spans="2:25" x14ac:dyDescent="0.35">
      <c r="B5745" s="3">
        <v>5743</v>
      </c>
      <c r="C5745" s="3" t="s">
        <v>4632</v>
      </c>
      <c r="D5745" s="3" t="s">
        <v>785</v>
      </c>
      <c r="H5745" s="3" t="s">
        <v>4632</v>
      </c>
      <c r="I5745" s="3" t="s">
        <v>785</v>
      </c>
      <c r="J5745" s="9">
        <v>41540</v>
      </c>
      <c r="K5745" s="9">
        <v>41547</v>
      </c>
      <c r="O5745" s="3" t="s">
        <v>4632</v>
      </c>
      <c r="P5745" s="3" t="s">
        <v>785</v>
      </c>
      <c r="Q5745" s="3" t="s">
        <v>5772</v>
      </c>
      <c r="R5745" s="3" t="s">
        <v>6377</v>
      </c>
      <c r="S5745" s="3" t="s">
        <v>6378</v>
      </c>
      <c r="T5745" s="3" t="s">
        <v>5782</v>
      </c>
      <c r="X5745" s="3">
        <v>5743</v>
      </c>
      <c r="Y5745" s="3">
        <v>19134</v>
      </c>
    </row>
    <row r="5746" spans="2:25" x14ac:dyDescent="0.35">
      <c r="B5746" s="3">
        <v>5744</v>
      </c>
      <c r="C5746" s="3" t="s">
        <v>4633</v>
      </c>
      <c r="D5746" s="3" t="s">
        <v>4072</v>
      </c>
      <c r="H5746" s="3" t="s">
        <v>4633</v>
      </c>
      <c r="I5746" s="3" t="s">
        <v>4072</v>
      </c>
      <c r="J5746" s="9">
        <v>41677</v>
      </c>
      <c r="K5746" s="9">
        <v>41684</v>
      </c>
      <c r="O5746" s="3" t="s">
        <v>4633</v>
      </c>
      <c r="P5746" s="3" t="s">
        <v>4072</v>
      </c>
      <c r="Q5746" s="3" t="s">
        <v>5772</v>
      </c>
      <c r="R5746" s="3" t="s">
        <v>6397</v>
      </c>
      <c r="S5746" s="3" t="s">
        <v>6398</v>
      </c>
      <c r="T5746" s="3" t="s">
        <v>5782</v>
      </c>
      <c r="X5746" s="3">
        <v>5744</v>
      </c>
      <c r="Y5746" s="3">
        <v>94109</v>
      </c>
    </row>
    <row r="5747" spans="2:25" x14ac:dyDescent="0.35">
      <c r="B5747" s="3">
        <v>5745</v>
      </c>
      <c r="C5747" s="3" t="s">
        <v>4634</v>
      </c>
      <c r="D5747" s="3" t="s">
        <v>1272</v>
      </c>
      <c r="H5747" s="3" t="s">
        <v>4634</v>
      </c>
      <c r="I5747" s="3" t="s">
        <v>1272</v>
      </c>
      <c r="J5747" s="9">
        <v>41274</v>
      </c>
      <c r="K5747" s="9">
        <v>41276</v>
      </c>
      <c r="O5747" s="3" t="s">
        <v>4634</v>
      </c>
      <c r="P5747" s="3" t="s">
        <v>1272</v>
      </c>
      <c r="Q5747" s="3" t="s">
        <v>5768</v>
      </c>
      <c r="R5747" s="3" t="s">
        <v>7053</v>
      </c>
      <c r="S5747" s="3" t="s">
        <v>7054</v>
      </c>
      <c r="T5747" s="3" t="s">
        <v>5771</v>
      </c>
      <c r="X5747" s="3">
        <v>5745</v>
      </c>
      <c r="Y5747" s="3">
        <v>48205</v>
      </c>
    </row>
    <row r="5748" spans="2:25" x14ac:dyDescent="0.35">
      <c r="B5748" s="3">
        <v>5746</v>
      </c>
      <c r="C5748" s="3" t="s">
        <v>4635</v>
      </c>
      <c r="D5748" s="3" t="s">
        <v>1463</v>
      </c>
      <c r="H5748" s="3" t="s">
        <v>4635</v>
      </c>
      <c r="I5748" s="3" t="s">
        <v>1463</v>
      </c>
      <c r="J5748" s="9">
        <v>41557</v>
      </c>
      <c r="K5748" s="9">
        <v>41562</v>
      </c>
      <c r="O5748" s="3" t="s">
        <v>4635</v>
      </c>
      <c r="P5748" s="3" t="s">
        <v>1463</v>
      </c>
      <c r="Q5748" s="3" t="s">
        <v>5772</v>
      </c>
      <c r="R5748" s="3" t="s">
        <v>6801</v>
      </c>
      <c r="S5748" s="3" t="s">
        <v>6802</v>
      </c>
      <c r="T5748" s="3" t="s">
        <v>5782</v>
      </c>
      <c r="X5748" s="3">
        <v>5746</v>
      </c>
      <c r="Y5748" s="3">
        <v>85023</v>
      </c>
    </row>
    <row r="5749" spans="2:25" x14ac:dyDescent="0.35">
      <c r="B5749" s="3">
        <v>5747</v>
      </c>
      <c r="C5749" s="3" t="s">
        <v>4635</v>
      </c>
      <c r="D5749" s="3" t="s">
        <v>2491</v>
      </c>
      <c r="H5749" s="3" t="s">
        <v>4635</v>
      </c>
      <c r="I5749" s="3" t="s">
        <v>2491</v>
      </c>
      <c r="J5749" s="9">
        <v>41557</v>
      </c>
      <c r="K5749" s="9">
        <v>41562</v>
      </c>
      <c r="O5749" s="3" t="s">
        <v>4635</v>
      </c>
      <c r="P5749" s="3" t="s">
        <v>2491</v>
      </c>
      <c r="Q5749" s="3" t="s">
        <v>5772</v>
      </c>
      <c r="R5749" s="3" t="s">
        <v>6801</v>
      </c>
      <c r="S5749" s="3" t="s">
        <v>6802</v>
      </c>
      <c r="T5749" s="3" t="s">
        <v>5782</v>
      </c>
      <c r="X5749" s="3">
        <v>5747</v>
      </c>
      <c r="Y5749" s="3">
        <v>85023</v>
      </c>
    </row>
    <row r="5750" spans="2:25" x14ac:dyDescent="0.35">
      <c r="B5750" s="3">
        <v>5748</v>
      </c>
      <c r="C5750" s="3" t="s">
        <v>4636</v>
      </c>
      <c r="D5750" s="3" t="s">
        <v>753</v>
      </c>
      <c r="H5750" s="3" t="s">
        <v>4636</v>
      </c>
      <c r="I5750" s="3" t="s">
        <v>753</v>
      </c>
      <c r="J5750" s="9">
        <v>40907</v>
      </c>
      <c r="K5750" s="9">
        <v>40911</v>
      </c>
      <c r="O5750" s="3" t="s">
        <v>4636</v>
      </c>
      <c r="P5750" s="3" t="s">
        <v>753</v>
      </c>
      <c r="Q5750" s="3" t="s">
        <v>5768</v>
      </c>
      <c r="R5750" s="3" t="s">
        <v>7265</v>
      </c>
      <c r="S5750" s="3" t="s">
        <v>7266</v>
      </c>
      <c r="T5750" s="3" t="s">
        <v>5771</v>
      </c>
      <c r="X5750" s="3">
        <v>5748</v>
      </c>
      <c r="Y5750" s="3">
        <v>19143</v>
      </c>
    </row>
    <row r="5751" spans="2:25" x14ac:dyDescent="0.35">
      <c r="B5751" s="3">
        <v>5749</v>
      </c>
      <c r="C5751" s="3" t="s">
        <v>4636</v>
      </c>
      <c r="D5751" s="3" t="s">
        <v>364</v>
      </c>
      <c r="H5751" s="3" t="s">
        <v>4636</v>
      </c>
      <c r="I5751" s="3" t="s">
        <v>364</v>
      </c>
      <c r="J5751" s="9">
        <v>40907</v>
      </c>
      <c r="K5751" s="9">
        <v>40911</v>
      </c>
      <c r="O5751" s="3" t="s">
        <v>4636</v>
      </c>
      <c r="P5751" s="3" t="s">
        <v>364</v>
      </c>
      <c r="Q5751" s="3" t="s">
        <v>5768</v>
      </c>
      <c r="R5751" s="3" t="s">
        <v>7265</v>
      </c>
      <c r="S5751" s="3" t="s">
        <v>7266</v>
      </c>
      <c r="T5751" s="3" t="s">
        <v>5771</v>
      </c>
      <c r="X5751" s="3">
        <v>5749</v>
      </c>
      <c r="Y5751" s="3">
        <v>19143</v>
      </c>
    </row>
    <row r="5752" spans="2:25" x14ac:dyDescent="0.35">
      <c r="B5752" s="3">
        <v>5750</v>
      </c>
      <c r="C5752" s="3" t="s">
        <v>4637</v>
      </c>
      <c r="D5752" s="3" t="s">
        <v>1693</v>
      </c>
      <c r="H5752" s="3" t="s">
        <v>4637</v>
      </c>
      <c r="I5752" s="3" t="s">
        <v>1693</v>
      </c>
      <c r="J5752" s="9">
        <v>41377</v>
      </c>
      <c r="K5752" s="9">
        <v>41379</v>
      </c>
      <c r="O5752" s="3" t="s">
        <v>4637</v>
      </c>
      <c r="P5752" s="3" t="s">
        <v>1693</v>
      </c>
      <c r="Q5752" s="3" t="s">
        <v>5801</v>
      </c>
      <c r="R5752" s="3" t="s">
        <v>6905</v>
      </c>
      <c r="S5752" s="3" t="s">
        <v>6906</v>
      </c>
      <c r="T5752" s="3" t="s">
        <v>5775</v>
      </c>
      <c r="X5752" s="3">
        <v>5750</v>
      </c>
      <c r="Y5752" s="3">
        <v>90036</v>
      </c>
    </row>
    <row r="5753" spans="2:25" x14ac:dyDescent="0.35">
      <c r="B5753" s="3">
        <v>5751</v>
      </c>
      <c r="C5753" s="3" t="s">
        <v>4637</v>
      </c>
      <c r="D5753" s="3" t="s">
        <v>2152</v>
      </c>
      <c r="H5753" s="3" t="s">
        <v>4637</v>
      </c>
      <c r="I5753" s="3" t="s">
        <v>2152</v>
      </c>
      <c r="J5753" s="9">
        <v>41377</v>
      </c>
      <c r="K5753" s="9">
        <v>41379</v>
      </c>
      <c r="O5753" s="3" t="s">
        <v>4637</v>
      </c>
      <c r="P5753" s="3" t="s">
        <v>2152</v>
      </c>
      <c r="Q5753" s="3" t="s">
        <v>5801</v>
      </c>
      <c r="R5753" s="3" t="s">
        <v>6905</v>
      </c>
      <c r="S5753" s="3" t="s">
        <v>6906</v>
      </c>
      <c r="T5753" s="3" t="s">
        <v>5775</v>
      </c>
      <c r="X5753" s="3">
        <v>5751</v>
      </c>
      <c r="Y5753" s="3">
        <v>90036</v>
      </c>
    </row>
    <row r="5754" spans="2:25" x14ac:dyDescent="0.35">
      <c r="B5754" s="3">
        <v>5752</v>
      </c>
      <c r="C5754" s="3" t="s">
        <v>4637</v>
      </c>
      <c r="D5754" s="3" t="s">
        <v>1025</v>
      </c>
      <c r="H5754" s="3" t="s">
        <v>4637</v>
      </c>
      <c r="I5754" s="3" t="s">
        <v>1025</v>
      </c>
      <c r="J5754" s="9">
        <v>41377</v>
      </c>
      <c r="K5754" s="9">
        <v>41379</v>
      </c>
      <c r="O5754" s="3" t="s">
        <v>4637</v>
      </c>
      <c r="P5754" s="3" t="s">
        <v>1025</v>
      </c>
      <c r="Q5754" s="3" t="s">
        <v>5801</v>
      </c>
      <c r="R5754" s="3" t="s">
        <v>6905</v>
      </c>
      <c r="S5754" s="3" t="s">
        <v>6906</v>
      </c>
      <c r="T5754" s="3" t="s">
        <v>5775</v>
      </c>
      <c r="X5754" s="3">
        <v>5752</v>
      </c>
      <c r="Y5754" s="3">
        <v>90036</v>
      </c>
    </row>
    <row r="5755" spans="2:25" x14ac:dyDescent="0.35">
      <c r="B5755" s="3">
        <v>5753</v>
      </c>
      <c r="C5755" s="3" t="s">
        <v>4638</v>
      </c>
      <c r="D5755" s="3" t="s">
        <v>1476</v>
      </c>
      <c r="H5755" s="3" t="s">
        <v>4638</v>
      </c>
      <c r="I5755" s="3" t="s">
        <v>1476</v>
      </c>
      <c r="J5755" s="9">
        <v>41607</v>
      </c>
      <c r="K5755" s="9">
        <v>41613</v>
      </c>
      <c r="O5755" s="3" t="s">
        <v>4638</v>
      </c>
      <c r="P5755" s="3" t="s">
        <v>1476</v>
      </c>
      <c r="Q5755" s="3" t="s">
        <v>5772</v>
      </c>
      <c r="R5755" s="3" t="s">
        <v>5934</v>
      </c>
      <c r="S5755" s="3" t="s">
        <v>5935</v>
      </c>
      <c r="T5755" s="3" t="s">
        <v>5771</v>
      </c>
      <c r="X5755" s="3">
        <v>5753</v>
      </c>
      <c r="Y5755" s="3">
        <v>19140</v>
      </c>
    </row>
    <row r="5756" spans="2:25" x14ac:dyDescent="0.35">
      <c r="B5756" s="3">
        <v>5754</v>
      </c>
      <c r="C5756" s="3" t="s">
        <v>4638</v>
      </c>
      <c r="D5756" s="3" t="s">
        <v>1873</v>
      </c>
      <c r="H5756" s="3" t="s">
        <v>4638</v>
      </c>
      <c r="I5756" s="3" t="s">
        <v>1873</v>
      </c>
      <c r="J5756" s="9">
        <v>41607</v>
      </c>
      <c r="K5756" s="9">
        <v>41613</v>
      </c>
      <c r="O5756" s="3" t="s">
        <v>4638</v>
      </c>
      <c r="P5756" s="3" t="s">
        <v>1873</v>
      </c>
      <c r="Q5756" s="3" t="s">
        <v>5772</v>
      </c>
      <c r="R5756" s="3" t="s">
        <v>5934</v>
      </c>
      <c r="S5756" s="3" t="s">
        <v>5935</v>
      </c>
      <c r="T5756" s="3" t="s">
        <v>5771</v>
      </c>
      <c r="X5756" s="3">
        <v>5754</v>
      </c>
      <c r="Y5756" s="3">
        <v>19140</v>
      </c>
    </row>
    <row r="5757" spans="2:25" x14ac:dyDescent="0.35">
      <c r="B5757" s="3">
        <v>5755</v>
      </c>
      <c r="C5757" s="3" t="s">
        <v>4638</v>
      </c>
      <c r="D5757" s="3" t="s">
        <v>2327</v>
      </c>
      <c r="H5757" s="3" t="s">
        <v>4638</v>
      </c>
      <c r="I5757" s="3" t="s">
        <v>2327</v>
      </c>
      <c r="J5757" s="9">
        <v>41607</v>
      </c>
      <c r="K5757" s="9">
        <v>41613</v>
      </c>
      <c r="O5757" s="3" t="s">
        <v>4638</v>
      </c>
      <c r="P5757" s="3" t="s">
        <v>2327</v>
      </c>
      <c r="Q5757" s="3" t="s">
        <v>5772</v>
      </c>
      <c r="R5757" s="3" t="s">
        <v>5934</v>
      </c>
      <c r="S5757" s="3" t="s">
        <v>5935</v>
      </c>
      <c r="T5757" s="3" t="s">
        <v>5771</v>
      </c>
      <c r="X5757" s="3">
        <v>5755</v>
      </c>
      <c r="Y5757" s="3">
        <v>19140</v>
      </c>
    </row>
    <row r="5758" spans="2:25" x14ac:dyDescent="0.35">
      <c r="B5758" s="3">
        <v>5756</v>
      </c>
      <c r="C5758" s="3" t="s">
        <v>4638</v>
      </c>
      <c r="D5758" s="3" t="s">
        <v>2605</v>
      </c>
      <c r="H5758" s="3" t="s">
        <v>4638</v>
      </c>
      <c r="I5758" s="3" t="s">
        <v>2605</v>
      </c>
      <c r="J5758" s="9">
        <v>41607</v>
      </c>
      <c r="K5758" s="9">
        <v>41613</v>
      </c>
      <c r="O5758" s="3" t="s">
        <v>4638</v>
      </c>
      <c r="P5758" s="3" t="s">
        <v>2605</v>
      </c>
      <c r="Q5758" s="3" t="s">
        <v>5772</v>
      </c>
      <c r="R5758" s="3" t="s">
        <v>5934</v>
      </c>
      <c r="S5758" s="3" t="s">
        <v>5935</v>
      </c>
      <c r="T5758" s="3" t="s">
        <v>5771</v>
      </c>
      <c r="X5758" s="3">
        <v>5756</v>
      </c>
      <c r="Y5758" s="3">
        <v>19140</v>
      </c>
    </row>
    <row r="5759" spans="2:25" x14ac:dyDescent="0.35">
      <c r="B5759" s="3">
        <v>5757</v>
      </c>
      <c r="C5759" s="3" t="s">
        <v>4638</v>
      </c>
      <c r="D5759" s="3" t="s">
        <v>803</v>
      </c>
      <c r="H5759" s="3" t="s">
        <v>4638</v>
      </c>
      <c r="I5759" s="3" t="s">
        <v>803</v>
      </c>
      <c r="J5759" s="9">
        <v>41607</v>
      </c>
      <c r="K5759" s="9">
        <v>41613</v>
      </c>
      <c r="O5759" s="3" t="s">
        <v>4638</v>
      </c>
      <c r="P5759" s="3" t="s">
        <v>803</v>
      </c>
      <c r="Q5759" s="3" t="s">
        <v>5772</v>
      </c>
      <c r="R5759" s="3" t="s">
        <v>5934</v>
      </c>
      <c r="S5759" s="3" t="s">
        <v>5935</v>
      </c>
      <c r="T5759" s="3" t="s">
        <v>5771</v>
      </c>
      <c r="X5759" s="3">
        <v>5757</v>
      </c>
      <c r="Y5759" s="3">
        <v>19140</v>
      </c>
    </row>
    <row r="5760" spans="2:25" x14ac:dyDescent="0.35">
      <c r="B5760" s="3">
        <v>5758</v>
      </c>
      <c r="C5760" s="3" t="s">
        <v>4639</v>
      </c>
      <c r="D5760" s="3" t="s">
        <v>86</v>
      </c>
      <c r="H5760" s="3" t="s">
        <v>4639</v>
      </c>
      <c r="I5760" s="3" t="s">
        <v>86</v>
      </c>
      <c r="J5760" s="9">
        <v>41745</v>
      </c>
      <c r="K5760" s="9">
        <v>41747</v>
      </c>
      <c r="O5760" s="3" t="s">
        <v>4639</v>
      </c>
      <c r="P5760" s="3" t="s">
        <v>86</v>
      </c>
      <c r="Q5760" s="3" t="s">
        <v>5801</v>
      </c>
      <c r="R5760" s="3" t="s">
        <v>7173</v>
      </c>
      <c r="S5760" s="3" t="s">
        <v>7174</v>
      </c>
      <c r="T5760" s="3" t="s">
        <v>5771</v>
      </c>
      <c r="X5760" s="3">
        <v>5758</v>
      </c>
      <c r="Y5760" s="3">
        <v>33180</v>
      </c>
    </row>
    <row r="5761" spans="2:25" x14ac:dyDescent="0.35">
      <c r="B5761" s="3">
        <v>5759</v>
      </c>
      <c r="C5761" s="3" t="s">
        <v>4640</v>
      </c>
      <c r="D5761" s="3" t="s">
        <v>1019</v>
      </c>
      <c r="H5761" s="3" t="s">
        <v>4640</v>
      </c>
      <c r="I5761" s="3" t="s">
        <v>1019</v>
      </c>
      <c r="J5761" s="9">
        <v>40977</v>
      </c>
      <c r="K5761" s="9">
        <v>40979</v>
      </c>
      <c r="O5761" s="3" t="s">
        <v>4640</v>
      </c>
      <c r="P5761" s="3" t="s">
        <v>1019</v>
      </c>
      <c r="Q5761" s="3" t="s">
        <v>5768</v>
      </c>
      <c r="R5761" s="3" t="s">
        <v>6797</v>
      </c>
      <c r="S5761" s="3" t="s">
        <v>6798</v>
      </c>
      <c r="T5761" s="3" t="s">
        <v>5775</v>
      </c>
      <c r="X5761" s="3">
        <v>5759</v>
      </c>
      <c r="Y5761" s="3">
        <v>27604</v>
      </c>
    </row>
    <row r="5762" spans="2:25" x14ac:dyDescent="0.35">
      <c r="B5762" s="3">
        <v>5760</v>
      </c>
      <c r="C5762" s="3" t="s">
        <v>4641</v>
      </c>
      <c r="D5762" s="3" t="s">
        <v>1304</v>
      </c>
      <c r="H5762" s="3" t="s">
        <v>4641</v>
      </c>
      <c r="I5762" s="3" t="s">
        <v>1304</v>
      </c>
      <c r="J5762" s="9">
        <v>40844</v>
      </c>
      <c r="K5762" s="9">
        <v>40848</v>
      </c>
      <c r="O5762" s="3" t="s">
        <v>4641</v>
      </c>
      <c r="P5762" s="3" t="s">
        <v>1304</v>
      </c>
      <c r="Q5762" s="3" t="s">
        <v>5772</v>
      </c>
      <c r="R5762" s="3" t="s">
        <v>6407</v>
      </c>
      <c r="S5762" s="3" t="s">
        <v>6408</v>
      </c>
      <c r="T5762" s="3" t="s">
        <v>5771</v>
      </c>
      <c r="X5762" s="3">
        <v>5760</v>
      </c>
      <c r="Y5762" s="3">
        <v>67846</v>
      </c>
    </row>
    <row r="5763" spans="2:25" x14ac:dyDescent="0.35">
      <c r="B5763" s="3">
        <v>5761</v>
      </c>
      <c r="C5763" s="3" t="s">
        <v>4642</v>
      </c>
      <c r="D5763" s="3" t="s">
        <v>599</v>
      </c>
      <c r="H5763" s="3" t="s">
        <v>4642</v>
      </c>
      <c r="I5763" s="3" t="s">
        <v>599</v>
      </c>
      <c r="J5763" s="9">
        <v>41865</v>
      </c>
      <c r="K5763" s="9">
        <v>41872</v>
      </c>
      <c r="O5763" s="3" t="s">
        <v>4642</v>
      </c>
      <c r="P5763" s="3" t="s">
        <v>599</v>
      </c>
      <c r="Q5763" s="3" t="s">
        <v>5772</v>
      </c>
      <c r="R5763" s="3" t="s">
        <v>6021</v>
      </c>
      <c r="S5763" s="3" t="s">
        <v>6022</v>
      </c>
      <c r="T5763" s="3" t="s">
        <v>5771</v>
      </c>
      <c r="X5763" s="3">
        <v>5761</v>
      </c>
      <c r="Y5763" s="3">
        <v>92037</v>
      </c>
    </row>
    <row r="5764" spans="2:25" x14ac:dyDescent="0.35">
      <c r="B5764" s="3">
        <v>5762</v>
      </c>
      <c r="C5764" s="3" t="s">
        <v>4643</v>
      </c>
      <c r="D5764" s="3" t="s">
        <v>502</v>
      </c>
      <c r="H5764" s="3" t="s">
        <v>4643</v>
      </c>
      <c r="I5764" s="3" t="s">
        <v>502</v>
      </c>
      <c r="J5764" s="9">
        <v>40805</v>
      </c>
      <c r="K5764" s="9">
        <v>40809</v>
      </c>
      <c r="O5764" s="3" t="s">
        <v>4643</v>
      </c>
      <c r="P5764" s="3" t="s">
        <v>502</v>
      </c>
      <c r="Q5764" s="3" t="s">
        <v>5772</v>
      </c>
      <c r="R5764" s="3" t="s">
        <v>7183</v>
      </c>
      <c r="S5764" s="3" t="s">
        <v>7184</v>
      </c>
      <c r="T5764" s="3" t="s">
        <v>5771</v>
      </c>
      <c r="X5764" s="3">
        <v>5762</v>
      </c>
      <c r="Y5764" s="3">
        <v>98115</v>
      </c>
    </row>
    <row r="5765" spans="2:25" x14ac:dyDescent="0.35">
      <c r="B5765" s="3">
        <v>5763</v>
      </c>
      <c r="C5765" s="3" t="s">
        <v>4644</v>
      </c>
      <c r="D5765" s="3" t="s">
        <v>1449</v>
      </c>
      <c r="H5765" s="3" t="s">
        <v>4644</v>
      </c>
      <c r="I5765" s="3" t="s">
        <v>1449</v>
      </c>
      <c r="J5765" s="9">
        <v>41531</v>
      </c>
      <c r="K5765" s="9">
        <v>41536</v>
      </c>
      <c r="O5765" s="3" t="s">
        <v>4644</v>
      </c>
      <c r="P5765" s="3" t="s">
        <v>1449</v>
      </c>
      <c r="Q5765" s="3" t="s">
        <v>5772</v>
      </c>
      <c r="R5765" s="3" t="s">
        <v>5785</v>
      </c>
      <c r="S5765" s="3" t="s">
        <v>5786</v>
      </c>
      <c r="T5765" s="3" t="s">
        <v>5775</v>
      </c>
      <c r="X5765" s="3">
        <v>5763</v>
      </c>
      <c r="Y5765" s="3">
        <v>68104</v>
      </c>
    </row>
    <row r="5766" spans="2:25" x14ac:dyDescent="0.35">
      <c r="B5766" s="3">
        <v>5764</v>
      </c>
      <c r="C5766" s="3" t="s">
        <v>4644</v>
      </c>
      <c r="D5766" s="3" t="s">
        <v>2173</v>
      </c>
      <c r="H5766" s="3" t="s">
        <v>4644</v>
      </c>
      <c r="I5766" s="3" t="s">
        <v>2173</v>
      </c>
      <c r="J5766" s="9">
        <v>41531</v>
      </c>
      <c r="K5766" s="9">
        <v>41536</v>
      </c>
      <c r="O5766" s="3" t="s">
        <v>4644</v>
      </c>
      <c r="P5766" s="3" t="s">
        <v>2173</v>
      </c>
      <c r="Q5766" s="3" t="s">
        <v>5772</v>
      </c>
      <c r="R5766" s="3" t="s">
        <v>5785</v>
      </c>
      <c r="S5766" s="3" t="s">
        <v>5786</v>
      </c>
      <c r="T5766" s="3" t="s">
        <v>5775</v>
      </c>
      <c r="X5766" s="3">
        <v>5764</v>
      </c>
      <c r="Y5766" s="3">
        <v>68104</v>
      </c>
    </row>
    <row r="5767" spans="2:25" x14ac:dyDescent="0.35">
      <c r="B5767" s="3">
        <v>5765</v>
      </c>
      <c r="C5767" s="3" t="s">
        <v>4644</v>
      </c>
      <c r="D5767" s="3" t="s">
        <v>4543</v>
      </c>
      <c r="H5767" s="3" t="s">
        <v>4644</v>
      </c>
      <c r="I5767" s="3" t="s">
        <v>4543</v>
      </c>
      <c r="J5767" s="9">
        <v>41531</v>
      </c>
      <c r="K5767" s="9">
        <v>41536</v>
      </c>
      <c r="O5767" s="3" t="s">
        <v>4644</v>
      </c>
      <c r="P5767" s="3" t="s">
        <v>4543</v>
      </c>
      <c r="Q5767" s="3" t="s">
        <v>5772</v>
      </c>
      <c r="R5767" s="3" t="s">
        <v>5785</v>
      </c>
      <c r="S5767" s="3" t="s">
        <v>5786</v>
      </c>
      <c r="T5767" s="3" t="s">
        <v>5775</v>
      </c>
      <c r="X5767" s="3">
        <v>5765</v>
      </c>
      <c r="Y5767" s="3">
        <v>68104</v>
      </c>
    </row>
    <row r="5768" spans="2:25" x14ac:dyDescent="0.35">
      <c r="B5768" s="3">
        <v>5766</v>
      </c>
      <c r="C5768" s="3" t="s">
        <v>4644</v>
      </c>
      <c r="D5768" s="3" t="s">
        <v>2831</v>
      </c>
      <c r="H5768" s="3" t="s">
        <v>4644</v>
      </c>
      <c r="I5768" s="3" t="s">
        <v>2831</v>
      </c>
      <c r="J5768" s="9">
        <v>41531</v>
      </c>
      <c r="K5768" s="9">
        <v>41536</v>
      </c>
      <c r="O5768" s="3" t="s">
        <v>4644</v>
      </c>
      <c r="P5768" s="3" t="s">
        <v>2831</v>
      </c>
      <c r="Q5768" s="3" t="s">
        <v>5772</v>
      </c>
      <c r="R5768" s="3" t="s">
        <v>5785</v>
      </c>
      <c r="S5768" s="3" t="s">
        <v>5786</v>
      </c>
      <c r="T5768" s="3" t="s">
        <v>5775</v>
      </c>
      <c r="X5768" s="3">
        <v>5766</v>
      </c>
      <c r="Y5768" s="3">
        <v>68104</v>
      </c>
    </row>
    <row r="5769" spans="2:25" x14ac:dyDescent="0.35">
      <c r="B5769" s="3">
        <v>5767</v>
      </c>
      <c r="C5769" s="3" t="s">
        <v>4644</v>
      </c>
      <c r="D5769" s="3" t="s">
        <v>1297</v>
      </c>
      <c r="H5769" s="3" t="s">
        <v>4644</v>
      </c>
      <c r="I5769" s="3" t="s">
        <v>1297</v>
      </c>
      <c r="J5769" s="9">
        <v>41531</v>
      </c>
      <c r="K5769" s="9">
        <v>41536</v>
      </c>
      <c r="O5769" s="3" t="s">
        <v>4644</v>
      </c>
      <c r="P5769" s="3" t="s">
        <v>1297</v>
      </c>
      <c r="Q5769" s="3" t="s">
        <v>5772</v>
      </c>
      <c r="R5769" s="3" t="s">
        <v>5785</v>
      </c>
      <c r="S5769" s="3" t="s">
        <v>5786</v>
      </c>
      <c r="T5769" s="3" t="s">
        <v>5775</v>
      </c>
      <c r="X5769" s="3">
        <v>5767</v>
      </c>
      <c r="Y5769" s="3">
        <v>68104</v>
      </c>
    </row>
    <row r="5770" spans="2:25" x14ac:dyDescent="0.35">
      <c r="B5770" s="3">
        <v>5768</v>
      </c>
      <c r="C5770" s="3" t="s">
        <v>4644</v>
      </c>
      <c r="D5770" s="3" t="s">
        <v>1688</v>
      </c>
      <c r="H5770" s="3" t="s">
        <v>4644</v>
      </c>
      <c r="I5770" s="3" t="s">
        <v>1688</v>
      </c>
      <c r="J5770" s="9">
        <v>41531</v>
      </c>
      <c r="K5770" s="9">
        <v>41536</v>
      </c>
      <c r="O5770" s="3" t="s">
        <v>4644</v>
      </c>
      <c r="P5770" s="3" t="s">
        <v>1688</v>
      </c>
      <c r="Q5770" s="3" t="s">
        <v>5772</v>
      </c>
      <c r="R5770" s="3" t="s">
        <v>5785</v>
      </c>
      <c r="S5770" s="3" t="s">
        <v>5786</v>
      </c>
      <c r="T5770" s="3" t="s">
        <v>5775</v>
      </c>
      <c r="X5770" s="3">
        <v>5768</v>
      </c>
      <c r="Y5770" s="3">
        <v>68104</v>
      </c>
    </row>
    <row r="5771" spans="2:25" x14ac:dyDescent="0.35">
      <c r="B5771" s="3">
        <v>5769</v>
      </c>
      <c r="C5771" s="3" t="s">
        <v>4644</v>
      </c>
      <c r="D5771" s="3" t="s">
        <v>1407</v>
      </c>
      <c r="H5771" s="3" t="s">
        <v>4644</v>
      </c>
      <c r="I5771" s="3" t="s">
        <v>1407</v>
      </c>
      <c r="J5771" s="9">
        <v>41531</v>
      </c>
      <c r="K5771" s="9">
        <v>41536</v>
      </c>
      <c r="O5771" s="3" t="s">
        <v>4644</v>
      </c>
      <c r="P5771" s="3" t="s">
        <v>1407</v>
      </c>
      <c r="Q5771" s="3" t="s">
        <v>5772</v>
      </c>
      <c r="R5771" s="3" t="s">
        <v>5785</v>
      </c>
      <c r="S5771" s="3" t="s">
        <v>5786</v>
      </c>
      <c r="T5771" s="3" t="s">
        <v>5775</v>
      </c>
      <c r="X5771" s="3">
        <v>5769</v>
      </c>
      <c r="Y5771" s="3">
        <v>68104</v>
      </c>
    </row>
    <row r="5772" spans="2:25" x14ac:dyDescent="0.35">
      <c r="B5772" s="3">
        <v>5770</v>
      </c>
      <c r="C5772" s="3" t="s">
        <v>4644</v>
      </c>
      <c r="D5772" s="3" t="s">
        <v>1086</v>
      </c>
      <c r="H5772" s="3" t="s">
        <v>4644</v>
      </c>
      <c r="I5772" s="3" t="s">
        <v>1086</v>
      </c>
      <c r="J5772" s="9">
        <v>41531</v>
      </c>
      <c r="K5772" s="9">
        <v>41536</v>
      </c>
      <c r="O5772" s="3" t="s">
        <v>4644</v>
      </c>
      <c r="P5772" s="3" t="s">
        <v>1086</v>
      </c>
      <c r="Q5772" s="3" t="s">
        <v>5772</v>
      </c>
      <c r="R5772" s="3" t="s">
        <v>5785</v>
      </c>
      <c r="S5772" s="3" t="s">
        <v>5786</v>
      </c>
      <c r="T5772" s="3" t="s">
        <v>5775</v>
      </c>
      <c r="X5772" s="3">
        <v>5770</v>
      </c>
      <c r="Y5772" s="3">
        <v>68104</v>
      </c>
    </row>
    <row r="5773" spans="2:25" x14ac:dyDescent="0.35">
      <c r="B5773" s="3">
        <v>5771</v>
      </c>
      <c r="C5773" s="3" t="s">
        <v>4644</v>
      </c>
      <c r="D5773" s="3" t="s">
        <v>50</v>
      </c>
      <c r="H5773" s="3" t="s">
        <v>4644</v>
      </c>
      <c r="I5773" s="3" t="s">
        <v>50</v>
      </c>
      <c r="J5773" s="9">
        <v>41531</v>
      </c>
      <c r="K5773" s="9">
        <v>41536</v>
      </c>
      <c r="O5773" s="3" t="s">
        <v>4644</v>
      </c>
      <c r="P5773" s="3" t="s">
        <v>50</v>
      </c>
      <c r="Q5773" s="3" t="s">
        <v>5772</v>
      </c>
      <c r="R5773" s="3" t="s">
        <v>5785</v>
      </c>
      <c r="S5773" s="3" t="s">
        <v>5786</v>
      </c>
      <c r="T5773" s="3" t="s">
        <v>5775</v>
      </c>
      <c r="X5773" s="3">
        <v>5771</v>
      </c>
      <c r="Y5773" s="3">
        <v>68104</v>
      </c>
    </row>
    <row r="5774" spans="2:25" x14ac:dyDescent="0.35">
      <c r="B5774" s="3">
        <v>5772</v>
      </c>
      <c r="C5774" s="3" t="s">
        <v>4644</v>
      </c>
      <c r="D5774" s="3" t="s">
        <v>1676</v>
      </c>
      <c r="H5774" s="3" t="s">
        <v>4644</v>
      </c>
      <c r="I5774" s="3" t="s">
        <v>1676</v>
      </c>
      <c r="J5774" s="9">
        <v>41531</v>
      </c>
      <c r="K5774" s="9">
        <v>41536</v>
      </c>
      <c r="O5774" s="3" t="s">
        <v>4644</v>
      </c>
      <c r="P5774" s="3" t="s">
        <v>1676</v>
      </c>
      <c r="Q5774" s="3" t="s">
        <v>5772</v>
      </c>
      <c r="R5774" s="3" t="s">
        <v>5785</v>
      </c>
      <c r="S5774" s="3" t="s">
        <v>5786</v>
      </c>
      <c r="T5774" s="3" t="s">
        <v>5775</v>
      </c>
      <c r="X5774" s="3">
        <v>5772</v>
      </c>
      <c r="Y5774" s="3">
        <v>68104</v>
      </c>
    </row>
    <row r="5775" spans="2:25" x14ac:dyDescent="0.35">
      <c r="B5775" s="3">
        <v>5773</v>
      </c>
      <c r="C5775" s="3" t="s">
        <v>4645</v>
      </c>
      <c r="D5775" s="3" t="s">
        <v>3033</v>
      </c>
      <c r="H5775" s="3" t="s">
        <v>4645</v>
      </c>
      <c r="I5775" s="3" t="s">
        <v>3033</v>
      </c>
      <c r="J5775" s="9">
        <v>41973</v>
      </c>
      <c r="K5775" s="9">
        <v>41977</v>
      </c>
      <c r="O5775" s="3" t="s">
        <v>4645</v>
      </c>
      <c r="P5775" s="3" t="s">
        <v>3033</v>
      </c>
      <c r="Q5775" s="3" t="s">
        <v>5772</v>
      </c>
      <c r="R5775" s="3" t="s">
        <v>5886</v>
      </c>
      <c r="S5775" s="3" t="s">
        <v>5887</v>
      </c>
      <c r="T5775" s="3" t="s">
        <v>5775</v>
      </c>
      <c r="X5775" s="3">
        <v>5773</v>
      </c>
      <c r="Y5775" s="3">
        <v>37421</v>
      </c>
    </row>
    <row r="5776" spans="2:25" x14ac:dyDescent="0.35">
      <c r="B5776" s="3">
        <v>5774</v>
      </c>
      <c r="C5776" s="3" t="s">
        <v>4645</v>
      </c>
      <c r="D5776" s="3" t="s">
        <v>242</v>
      </c>
      <c r="H5776" s="3" t="s">
        <v>4645</v>
      </c>
      <c r="I5776" s="3" t="s">
        <v>242</v>
      </c>
      <c r="J5776" s="9">
        <v>41973</v>
      </c>
      <c r="K5776" s="9">
        <v>41977</v>
      </c>
      <c r="O5776" s="3" t="s">
        <v>4645</v>
      </c>
      <c r="P5776" s="3" t="s">
        <v>242</v>
      </c>
      <c r="Q5776" s="3" t="s">
        <v>5772</v>
      </c>
      <c r="R5776" s="3" t="s">
        <v>5886</v>
      </c>
      <c r="S5776" s="3" t="s">
        <v>5887</v>
      </c>
      <c r="T5776" s="3" t="s">
        <v>5775</v>
      </c>
      <c r="X5776" s="3">
        <v>5774</v>
      </c>
      <c r="Y5776" s="3">
        <v>37421</v>
      </c>
    </row>
    <row r="5777" spans="2:25" x14ac:dyDescent="0.35">
      <c r="B5777" s="3">
        <v>5775</v>
      </c>
      <c r="C5777" s="3" t="s">
        <v>4646</v>
      </c>
      <c r="D5777" s="3" t="s">
        <v>2272</v>
      </c>
      <c r="H5777" s="3" t="s">
        <v>4646</v>
      </c>
      <c r="I5777" s="3" t="s">
        <v>2272</v>
      </c>
      <c r="J5777" s="9">
        <v>41762</v>
      </c>
      <c r="K5777" s="9">
        <v>41766</v>
      </c>
      <c r="O5777" s="3" t="s">
        <v>4646</v>
      </c>
      <c r="P5777" s="3" t="s">
        <v>2272</v>
      </c>
      <c r="Q5777" s="3" t="s">
        <v>5772</v>
      </c>
      <c r="R5777" s="3" t="s">
        <v>7139</v>
      </c>
      <c r="S5777" s="3" t="s">
        <v>7140</v>
      </c>
      <c r="T5777" s="3" t="s">
        <v>5775</v>
      </c>
      <c r="X5777" s="3">
        <v>5775</v>
      </c>
      <c r="Y5777" s="3">
        <v>90049</v>
      </c>
    </row>
    <row r="5778" spans="2:25" x14ac:dyDescent="0.35">
      <c r="B5778" s="3">
        <v>5776</v>
      </c>
      <c r="C5778" s="3" t="s">
        <v>4646</v>
      </c>
      <c r="D5778" s="3" t="s">
        <v>2560</v>
      </c>
      <c r="H5778" s="3" t="s">
        <v>4646</v>
      </c>
      <c r="I5778" s="3" t="s">
        <v>2560</v>
      </c>
      <c r="J5778" s="9">
        <v>41762</v>
      </c>
      <c r="K5778" s="9">
        <v>41766</v>
      </c>
      <c r="O5778" s="3" t="s">
        <v>4646</v>
      </c>
      <c r="P5778" s="3" t="s">
        <v>2560</v>
      </c>
      <c r="Q5778" s="3" t="s">
        <v>5772</v>
      </c>
      <c r="R5778" s="3" t="s">
        <v>7139</v>
      </c>
      <c r="S5778" s="3" t="s">
        <v>7140</v>
      </c>
      <c r="T5778" s="3" t="s">
        <v>5775</v>
      </c>
      <c r="X5778" s="3">
        <v>5776</v>
      </c>
      <c r="Y5778" s="3">
        <v>90049</v>
      </c>
    </row>
    <row r="5779" spans="2:25" x14ac:dyDescent="0.35">
      <c r="B5779" s="3">
        <v>5777</v>
      </c>
      <c r="C5779" s="3" t="s">
        <v>4646</v>
      </c>
      <c r="D5779" s="3" t="s">
        <v>383</v>
      </c>
      <c r="H5779" s="3" t="s">
        <v>4646</v>
      </c>
      <c r="I5779" s="3" t="s">
        <v>383</v>
      </c>
      <c r="J5779" s="9">
        <v>41762</v>
      </c>
      <c r="K5779" s="9">
        <v>41766</v>
      </c>
      <c r="O5779" s="3" t="s">
        <v>4646</v>
      </c>
      <c r="P5779" s="3" t="s">
        <v>383</v>
      </c>
      <c r="Q5779" s="3" t="s">
        <v>5772</v>
      </c>
      <c r="R5779" s="3" t="s">
        <v>7139</v>
      </c>
      <c r="S5779" s="3" t="s">
        <v>7140</v>
      </c>
      <c r="T5779" s="3" t="s">
        <v>5775</v>
      </c>
      <c r="X5779" s="3">
        <v>5777</v>
      </c>
      <c r="Y5779" s="3">
        <v>90049</v>
      </c>
    </row>
    <row r="5780" spans="2:25" x14ac:dyDescent="0.35">
      <c r="B5780" s="3">
        <v>5778</v>
      </c>
      <c r="C5780" s="3" t="s">
        <v>4647</v>
      </c>
      <c r="D5780" s="3" t="s">
        <v>3385</v>
      </c>
      <c r="H5780" s="3" t="s">
        <v>4647</v>
      </c>
      <c r="I5780" s="3" t="s">
        <v>3385</v>
      </c>
      <c r="J5780" s="9">
        <v>41634</v>
      </c>
      <c r="K5780" s="9">
        <v>41639</v>
      </c>
      <c r="O5780" s="3" t="s">
        <v>4647</v>
      </c>
      <c r="P5780" s="3" t="s">
        <v>3385</v>
      </c>
      <c r="Q5780" s="3" t="s">
        <v>5772</v>
      </c>
      <c r="R5780" s="3" t="s">
        <v>7077</v>
      </c>
      <c r="S5780" s="3" t="s">
        <v>7078</v>
      </c>
      <c r="T5780" s="3" t="s">
        <v>5771</v>
      </c>
      <c r="X5780" s="3">
        <v>5778</v>
      </c>
      <c r="Y5780" s="3">
        <v>10024</v>
      </c>
    </row>
    <row r="5781" spans="2:25" x14ac:dyDescent="0.35">
      <c r="B5781" s="3">
        <v>5779</v>
      </c>
      <c r="C5781" s="3" t="s">
        <v>4647</v>
      </c>
      <c r="D5781" s="3" t="s">
        <v>3474</v>
      </c>
      <c r="H5781" s="3" t="s">
        <v>4647</v>
      </c>
      <c r="I5781" s="3" t="s">
        <v>3474</v>
      </c>
      <c r="J5781" s="9">
        <v>41634</v>
      </c>
      <c r="K5781" s="9">
        <v>41639</v>
      </c>
      <c r="O5781" s="3" t="s">
        <v>4647</v>
      </c>
      <c r="P5781" s="3" t="s">
        <v>3474</v>
      </c>
      <c r="Q5781" s="3" t="s">
        <v>5772</v>
      </c>
      <c r="R5781" s="3" t="s">
        <v>7077</v>
      </c>
      <c r="S5781" s="3" t="s">
        <v>7078</v>
      </c>
      <c r="T5781" s="3" t="s">
        <v>5771</v>
      </c>
      <c r="X5781" s="3">
        <v>5779</v>
      </c>
      <c r="Y5781" s="3">
        <v>10024</v>
      </c>
    </row>
    <row r="5782" spans="2:25" x14ac:dyDescent="0.35">
      <c r="B5782" s="3">
        <v>5780</v>
      </c>
      <c r="C5782" s="3" t="s">
        <v>4648</v>
      </c>
      <c r="D5782" s="3" t="s">
        <v>2178</v>
      </c>
      <c r="H5782" s="3" t="s">
        <v>4648</v>
      </c>
      <c r="I5782" s="3" t="s">
        <v>2178</v>
      </c>
      <c r="J5782" s="9">
        <v>40736</v>
      </c>
      <c r="K5782" s="9">
        <v>40739</v>
      </c>
      <c r="O5782" s="3" t="s">
        <v>4648</v>
      </c>
      <c r="P5782" s="3" t="s">
        <v>2178</v>
      </c>
      <c r="Q5782" s="3" t="s">
        <v>5768</v>
      </c>
      <c r="R5782" s="3" t="s">
        <v>6969</v>
      </c>
      <c r="S5782" s="3" t="s">
        <v>6970</v>
      </c>
      <c r="T5782" s="3" t="s">
        <v>5775</v>
      </c>
      <c r="X5782" s="3">
        <v>5780</v>
      </c>
      <c r="Y5782" s="3">
        <v>60610</v>
      </c>
    </row>
    <row r="5783" spans="2:25" x14ac:dyDescent="0.35">
      <c r="B5783" s="3">
        <v>5781</v>
      </c>
      <c r="C5783" s="3" t="s">
        <v>4648</v>
      </c>
      <c r="D5783" s="3" t="s">
        <v>669</v>
      </c>
      <c r="H5783" s="3" t="s">
        <v>4648</v>
      </c>
      <c r="I5783" s="3" t="s">
        <v>669</v>
      </c>
      <c r="J5783" s="9">
        <v>40736</v>
      </c>
      <c r="K5783" s="9">
        <v>40739</v>
      </c>
      <c r="O5783" s="3" t="s">
        <v>4648</v>
      </c>
      <c r="P5783" s="3" t="s">
        <v>669</v>
      </c>
      <c r="Q5783" s="3" t="s">
        <v>5768</v>
      </c>
      <c r="R5783" s="3" t="s">
        <v>6969</v>
      </c>
      <c r="S5783" s="3" t="s">
        <v>6970</v>
      </c>
      <c r="T5783" s="3" t="s">
        <v>5775</v>
      </c>
      <c r="X5783" s="3">
        <v>5781</v>
      </c>
      <c r="Y5783" s="3">
        <v>60610</v>
      </c>
    </row>
    <row r="5784" spans="2:25" x14ac:dyDescent="0.35">
      <c r="B5784" s="3">
        <v>5782</v>
      </c>
      <c r="C5784" s="3" t="s">
        <v>4649</v>
      </c>
      <c r="D5784" s="3" t="s">
        <v>1668</v>
      </c>
      <c r="H5784" s="3" t="s">
        <v>4649</v>
      </c>
      <c r="I5784" s="3" t="s">
        <v>1668</v>
      </c>
      <c r="J5784" s="9">
        <v>41526</v>
      </c>
      <c r="K5784" s="9">
        <v>41531</v>
      </c>
      <c r="O5784" s="3" t="s">
        <v>4649</v>
      </c>
      <c r="P5784" s="3" t="s">
        <v>1668</v>
      </c>
      <c r="Q5784" s="3" t="s">
        <v>5772</v>
      </c>
      <c r="R5784" s="3" t="s">
        <v>6281</v>
      </c>
      <c r="S5784" s="3" t="s">
        <v>6282</v>
      </c>
      <c r="T5784" s="3" t="s">
        <v>5775</v>
      </c>
      <c r="X5784" s="3">
        <v>5782</v>
      </c>
      <c r="Y5784" s="3">
        <v>98103</v>
      </c>
    </row>
    <row r="5785" spans="2:25" x14ac:dyDescent="0.35">
      <c r="B5785" s="3">
        <v>5783</v>
      </c>
      <c r="C5785" s="3" t="s">
        <v>4649</v>
      </c>
      <c r="D5785" s="3" t="s">
        <v>291</v>
      </c>
      <c r="H5785" s="3" t="s">
        <v>4649</v>
      </c>
      <c r="I5785" s="3" t="s">
        <v>291</v>
      </c>
      <c r="J5785" s="9">
        <v>41526</v>
      </c>
      <c r="K5785" s="9">
        <v>41531</v>
      </c>
      <c r="O5785" s="3" t="s">
        <v>4649</v>
      </c>
      <c r="P5785" s="3" t="s">
        <v>291</v>
      </c>
      <c r="Q5785" s="3" t="s">
        <v>5772</v>
      </c>
      <c r="R5785" s="3" t="s">
        <v>6281</v>
      </c>
      <c r="S5785" s="3" t="s">
        <v>6282</v>
      </c>
      <c r="T5785" s="3" t="s">
        <v>5775</v>
      </c>
      <c r="X5785" s="3">
        <v>5783</v>
      </c>
      <c r="Y5785" s="3">
        <v>98103</v>
      </c>
    </row>
    <row r="5786" spans="2:25" x14ac:dyDescent="0.35">
      <c r="B5786" s="3">
        <v>5784</v>
      </c>
      <c r="C5786" s="3" t="s">
        <v>4650</v>
      </c>
      <c r="D5786" s="3" t="s">
        <v>1639</v>
      </c>
      <c r="H5786" s="3" t="s">
        <v>4650</v>
      </c>
      <c r="I5786" s="3" t="s">
        <v>1639</v>
      </c>
      <c r="J5786" s="9">
        <v>41858</v>
      </c>
      <c r="K5786" s="9">
        <v>41862</v>
      </c>
      <c r="O5786" s="3" t="s">
        <v>4650</v>
      </c>
      <c r="P5786" s="3" t="s">
        <v>1639</v>
      </c>
      <c r="Q5786" s="3" t="s">
        <v>5772</v>
      </c>
      <c r="R5786" s="3" t="s">
        <v>7005</v>
      </c>
      <c r="S5786" s="3" t="s">
        <v>7006</v>
      </c>
      <c r="T5786" s="3" t="s">
        <v>5775</v>
      </c>
      <c r="X5786" s="3">
        <v>5784</v>
      </c>
      <c r="Y5786" s="3">
        <v>10011</v>
      </c>
    </row>
    <row r="5787" spans="2:25" x14ac:dyDescent="0.35">
      <c r="B5787" s="3">
        <v>5785</v>
      </c>
      <c r="C5787" s="3" t="s">
        <v>4651</v>
      </c>
      <c r="D5787" s="3" t="s">
        <v>712</v>
      </c>
      <c r="H5787" s="3" t="s">
        <v>4651</v>
      </c>
      <c r="I5787" s="3" t="s">
        <v>712</v>
      </c>
      <c r="J5787" s="9">
        <v>41043</v>
      </c>
      <c r="K5787" s="9">
        <v>41048</v>
      </c>
      <c r="O5787" s="3" t="s">
        <v>4651</v>
      </c>
      <c r="P5787" s="3" t="s">
        <v>712</v>
      </c>
      <c r="Q5787" s="3" t="s">
        <v>5772</v>
      </c>
      <c r="R5787" s="3" t="s">
        <v>5960</v>
      </c>
      <c r="S5787" s="3" t="s">
        <v>5961</v>
      </c>
      <c r="T5787" s="3" t="s">
        <v>5771</v>
      </c>
      <c r="X5787" s="3">
        <v>5785</v>
      </c>
      <c r="Y5787" s="3">
        <v>93010</v>
      </c>
    </row>
    <row r="5788" spans="2:25" x14ac:dyDescent="0.35">
      <c r="B5788" s="3">
        <v>5786</v>
      </c>
      <c r="C5788" s="3" t="s">
        <v>4651</v>
      </c>
      <c r="D5788" s="3" t="s">
        <v>628</v>
      </c>
      <c r="H5788" s="3" t="s">
        <v>4651</v>
      </c>
      <c r="I5788" s="3" t="s">
        <v>628</v>
      </c>
      <c r="J5788" s="9">
        <v>41043</v>
      </c>
      <c r="K5788" s="9">
        <v>41048</v>
      </c>
      <c r="O5788" s="3" t="s">
        <v>4651</v>
      </c>
      <c r="P5788" s="3" t="s">
        <v>628</v>
      </c>
      <c r="Q5788" s="3" t="s">
        <v>5772</v>
      </c>
      <c r="R5788" s="3" t="s">
        <v>5960</v>
      </c>
      <c r="S5788" s="3" t="s">
        <v>5961</v>
      </c>
      <c r="T5788" s="3" t="s">
        <v>5771</v>
      </c>
      <c r="X5788" s="3">
        <v>5786</v>
      </c>
      <c r="Y5788" s="3">
        <v>93010</v>
      </c>
    </row>
    <row r="5789" spans="2:25" x14ac:dyDescent="0.35">
      <c r="B5789" s="3">
        <v>5787</v>
      </c>
      <c r="C5789" s="3" t="s">
        <v>4651</v>
      </c>
      <c r="D5789" s="3" t="s">
        <v>1842</v>
      </c>
      <c r="H5789" s="3" t="s">
        <v>4651</v>
      </c>
      <c r="I5789" s="3" t="s">
        <v>1842</v>
      </c>
      <c r="J5789" s="9">
        <v>41043</v>
      </c>
      <c r="K5789" s="9">
        <v>41048</v>
      </c>
      <c r="O5789" s="3" t="s">
        <v>4651</v>
      </c>
      <c r="P5789" s="3" t="s">
        <v>1842</v>
      </c>
      <c r="Q5789" s="3" t="s">
        <v>5772</v>
      </c>
      <c r="R5789" s="3" t="s">
        <v>5960</v>
      </c>
      <c r="S5789" s="3" t="s">
        <v>5961</v>
      </c>
      <c r="T5789" s="3" t="s">
        <v>5771</v>
      </c>
      <c r="X5789" s="3">
        <v>5787</v>
      </c>
      <c r="Y5789" s="3">
        <v>93010</v>
      </c>
    </row>
    <row r="5790" spans="2:25" x14ac:dyDescent="0.35">
      <c r="B5790" s="3">
        <v>5788</v>
      </c>
      <c r="C5790" s="3" t="s">
        <v>4651</v>
      </c>
      <c r="D5790" s="3" t="s">
        <v>2549</v>
      </c>
      <c r="H5790" s="3" t="s">
        <v>4651</v>
      </c>
      <c r="I5790" s="3" t="s">
        <v>2549</v>
      </c>
      <c r="J5790" s="9">
        <v>41043</v>
      </c>
      <c r="K5790" s="9">
        <v>41048</v>
      </c>
      <c r="O5790" s="3" t="s">
        <v>4651</v>
      </c>
      <c r="P5790" s="3" t="s">
        <v>2549</v>
      </c>
      <c r="Q5790" s="3" t="s">
        <v>5772</v>
      </c>
      <c r="R5790" s="3" t="s">
        <v>5960</v>
      </c>
      <c r="S5790" s="3" t="s">
        <v>5961</v>
      </c>
      <c r="T5790" s="3" t="s">
        <v>5771</v>
      </c>
      <c r="X5790" s="3">
        <v>5788</v>
      </c>
      <c r="Y5790" s="3">
        <v>93010</v>
      </c>
    </row>
    <row r="5791" spans="2:25" x14ac:dyDescent="0.35">
      <c r="B5791" s="3">
        <v>5789</v>
      </c>
      <c r="C5791" s="3" t="s">
        <v>4652</v>
      </c>
      <c r="D5791" s="3" t="s">
        <v>965</v>
      </c>
      <c r="H5791" s="3" t="s">
        <v>4652</v>
      </c>
      <c r="I5791" s="3" t="s">
        <v>965</v>
      </c>
      <c r="J5791" s="9">
        <v>41660</v>
      </c>
      <c r="K5791" s="9">
        <v>41661</v>
      </c>
      <c r="O5791" s="3" t="s">
        <v>4652</v>
      </c>
      <c r="P5791" s="3" t="s">
        <v>965</v>
      </c>
      <c r="Q5791" s="3" t="s">
        <v>5801</v>
      </c>
      <c r="R5791" s="3" t="s">
        <v>7083</v>
      </c>
      <c r="S5791" s="3" t="s">
        <v>7084</v>
      </c>
      <c r="T5791" s="3" t="s">
        <v>5775</v>
      </c>
      <c r="X5791" s="3">
        <v>5789</v>
      </c>
      <c r="Y5791" s="3">
        <v>60653</v>
      </c>
    </row>
    <row r="5792" spans="2:25" x14ac:dyDescent="0.35">
      <c r="B5792" s="3">
        <v>5790</v>
      </c>
      <c r="C5792" s="3" t="s">
        <v>4653</v>
      </c>
      <c r="D5792" s="3" t="s">
        <v>2507</v>
      </c>
      <c r="H5792" s="3" t="s">
        <v>4653</v>
      </c>
      <c r="I5792" s="3" t="s">
        <v>2507</v>
      </c>
      <c r="J5792" s="9">
        <v>41425</v>
      </c>
      <c r="K5792" s="9">
        <v>41432</v>
      </c>
      <c r="O5792" s="3" t="s">
        <v>4653</v>
      </c>
      <c r="P5792" s="3" t="s">
        <v>2507</v>
      </c>
      <c r="Q5792" s="3" t="s">
        <v>5772</v>
      </c>
      <c r="R5792" s="3" t="s">
        <v>6989</v>
      </c>
      <c r="S5792" s="3" t="s">
        <v>6990</v>
      </c>
      <c r="T5792" s="3" t="s">
        <v>5771</v>
      </c>
      <c r="X5792" s="3">
        <v>5790</v>
      </c>
      <c r="Y5792" s="3">
        <v>90032</v>
      </c>
    </row>
    <row r="5793" spans="2:25" x14ac:dyDescent="0.35">
      <c r="B5793" s="3">
        <v>5791</v>
      </c>
      <c r="C5793" s="3" t="s">
        <v>4654</v>
      </c>
      <c r="D5793" s="3" t="s">
        <v>3266</v>
      </c>
      <c r="H5793" s="3" t="s">
        <v>4654</v>
      </c>
      <c r="I5793" s="3" t="s">
        <v>3266</v>
      </c>
      <c r="J5793" s="9">
        <v>40641</v>
      </c>
      <c r="K5793" s="9">
        <v>40645</v>
      </c>
      <c r="O5793" s="3" t="s">
        <v>4654</v>
      </c>
      <c r="P5793" s="3" t="s">
        <v>3266</v>
      </c>
      <c r="Q5793" s="3" t="s">
        <v>5772</v>
      </c>
      <c r="R5793" s="3" t="s">
        <v>6365</v>
      </c>
      <c r="S5793" s="3" t="s">
        <v>6366</v>
      </c>
      <c r="T5793" s="3" t="s">
        <v>5775</v>
      </c>
      <c r="X5793" s="3">
        <v>5791</v>
      </c>
      <c r="Y5793" s="3">
        <v>43615</v>
      </c>
    </row>
    <row r="5794" spans="2:25" x14ac:dyDescent="0.35">
      <c r="B5794" s="3">
        <v>5792</v>
      </c>
      <c r="C5794" s="3" t="s">
        <v>4655</v>
      </c>
      <c r="D5794" s="3" t="s">
        <v>1307</v>
      </c>
      <c r="H5794" s="3" t="s">
        <v>4655</v>
      </c>
      <c r="I5794" s="3" t="s">
        <v>1307</v>
      </c>
      <c r="J5794" s="9">
        <v>40747</v>
      </c>
      <c r="K5794" s="9">
        <v>40748</v>
      </c>
      <c r="O5794" s="3" t="s">
        <v>4655</v>
      </c>
      <c r="P5794" s="3" t="s">
        <v>1307</v>
      </c>
      <c r="Q5794" s="3" t="s">
        <v>5801</v>
      </c>
      <c r="R5794" s="3" t="s">
        <v>5785</v>
      </c>
      <c r="S5794" s="3" t="s">
        <v>5786</v>
      </c>
      <c r="T5794" s="3" t="s">
        <v>5775</v>
      </c>
      <c r="X5794" s="3">
        <v>5792</v>
      </c>
      <c r="Y5794" s="3">
        <v>10011</v>
      </c>
    </row>
    <row r="5795" spans="2:25" x14ac:dyDescent="0.35">
      <c r="B5795" s="3">
        <v>5793</v>
      </c>
      <c r="C5795" s="3" t="s">
        <v>4656</v>
      </c>
      <c r="D5795" s="3" t="s">
        <v>2965</v>
      </c>
      <c r="H5795" s="3" t="s">
        <v>4656</v>
      </c>
      <c r="I5795" s="3" t="s">
        <v>2965</v>
      </c>
      <c r="J5795" s="9">
        <v>41790</v>
      </c>
      <c r="K5795" s="9">
        <v>41794</v>
      </c>
      <c r="O5795" s="3" t="s">
        <v>4656</v>
      </c>
      <c r="P5795" s="3" t="s">
        <v>2965</v>
      </c>
      <c r="Q5795" s="3" t="s">
        <v>5772</v>
      </c>
      <c r="R5795" s="3" t="s">
        <v>6521</v>
      </c>
      <c r="S5795" s="3" t="s">
        <v>6522</v>
      </c>
      <c r="T5795" s="3" t="s">
        <v>5782</v>
      </c>
      <c r="X5795" s="3">
        <v>5793</v>
      </c>
      <c r="Y5795" s="3">
        <v>97224</v>
      </c>
    </row>
    <row r="5796" spans="2:25" x14ac:dyDescent="0.35">
      <c r="B5796" s="3">
        <v>5794</v>
      </c>
      <c r="C5796" s="3" t="s">
        <v>4656</v>
      </c>
      <c r="D5796" s="3" t="s">
        <v>193</v>
      </c>
      <c r="H5796" s="3" t="s">
        <v>4656</v>
      </c>
      <c r="I5796" s="3" t="s">
        <v>193</v>
      </c>
      <c r="J5796" s="9">
        <v>41790</v>
      </c>
      <c r="K5796" s="9">
        <v>41794</v>
      </c>
      <c r="O5796" s="3" t="s">
        <v>4656</v>
      </c>
      <c r="P5796" s="3" t="s">
        <v>193</v>
      </c>
      <c r="Q5796" s="3" t="s">
        <v>5772</v>
      </c>
      <c r="R5796" s="3" t="s">
        <v>6521</v>
      </c>
      <c r="S5796" s="3" t="s">
        <v>6522</v>
      </c>
      <c r="T5796" s="3" t="s">
        <v>5782</v>
      </c>
      <c r="X5796" s="3">
        <v>5794</v>
      </c>
      <c r="Y5796" s="3">
        <v>97224</v>
      </c>
    </row>
    <row r="5797" spans="2:25" x14ac:dyDescent="0.35">
      <c r="B5797" s="3">
        <v>5795</v>
      </c>
      <c r="C5797" s="3" t="s">
        <v>4656</v>
      </c>
      <c r="D5797" s="3" t="s">
        <v>4315</v>
      </c>
      <c r="H5797" s="3" t="s">
        <v>4656</v>
      </c>
      <c r="I5797" s="3" t="s">
        <v>4315</v>
      </c>
      <c r="J5797" s="9">
        <v>41790</v>
      </c>
      <c r="K5797" s="9">
        <v>41794</v>
      </c>
      <c r="O5797" s="3" t="s">
        <v>4656</v>
      </c>
      <c r="P5797" s="3" t="s">
        <v>4315</v>
      </c>
      <c r="Q5797" s="3" t="s">
        <v>5772</v>
      </c>
      <c r="R5797" s="3" t="s">
        <v>6521</v>
      </c>
      <c r="S5797" s="3" t="s">
        <v>6522</v>
      </c>
      <c r="T5797" s="3" t="s">
        <v>5782</v>
      </c>
      <c r="X5797" s="3">
        <v>5795</v>
      </c>
      <c r="Y5797" s="3">
        <v>97224</v>
      </c>
    </row>
    <row r="5798" spans="2:25" x14ac:dyDescent="0.35">
      <c r="B5798" s="3">
        <v>5796</v>
      </c>
      <c r="C5798" s="3" t="s">
        <v>4657</v>
      </c>
      <c r="D5798" s="3" t="s">
        <v>177</v>
      </c>
      <c r="H5798" s="3" t="s">
        <v>4657</v>
      </c>
      <c r="I5798" s="3" t="s">
        <v>177</v>
      </c>
      <c r="J5798" s="9">
        <v>41347</v>
      </c>
      <c r="K5798" s="9">
        <v>41349</v>
      </c>
      <c r="O5798" s="3" t="s">
        <v>4657</v>
      </c>
      <c r="P5798" s="3" t="s">
        <v>177</v>
      </c>
      <c r="Q5798" s="3" t="s">
        <v>5768</v>
      </c>
      <c r="R5798" s="3" t="s">
        <v>6683</v>
      </c>
      <c r="S5798" s="3" t="s">
        <v>6684</v>
      </c>
      <c r="T5798" s="3" t="s">
        <v>5771</v>
      </c>
      <c r="X5798" s="3">
        <v>5796</v>
      </c>
      <c r="Y5798" s="3">
        <v>19134</v>
      </c>
    </row>
    <row r="5799" spans="2:25" x14ac:dyDescent="0.35">
      <c r="B5799" s="3">
        <v>5797</v>
      </c>
      <c r="C5799" s="3" t="s">
        <v>4657</v>
      </c>
      <c r="D5799" s="3" t="s">
        <v>2662</v>
      </c>
      <c r="H5799" s="3" t="s">
        <v>4657</v>
      </c>
      <c r="I5799" s="3" t="s">
        <v>2662</v>
      </c>
      <c r="J5799" s="9">
        <v>41347</v>
      </c>
      <c r="K5799" s="9">
        <v>41349</v>
      </c>
      <c r="O5799" s="3" t="s">
        <v>4657</v>
      </c>
      <c r="P5799" s="3" t="s">
        <v>2662</v>
      </c>
      <c r="Q5799" s="3" t="s">
        <v>5768</v>
      </c>
      <c r="R5799" s="3" t="s">
        <v>6683</v>
      </c>
      <c r="S5799" s="3" t="s">
        <v>6684</v>
      </c>
      <c r="T5799" s="3" t="s">
        <v>5771</v>
      </c>
      <c r="X5799" s="3">
        <v>5797</v>
      </c>
      <c r="Y5799" s="3">
        <v>19134</v>
      </c>
    </row>
    <row r="5800" spans="2:25" x14ac:dyDescent="0.35">
      <c r="B5800" s="3">
        <v>5798</v>
      </c>
      <c r="C5800" s="3" t="s">
        <v>4657</v>
      </c>
      <c r="D5800" s="3" t="s">
        <v>2234</v>
      </c>
      <c r="H5800" s="3" t="s">
        <v>4657</v>
      </c>
      <c r="I5800" s="3" t="s">
        <v>2234</v>
      </c>
      <c r="J5800" s="9">
        <v>41347</v>
      </c>
      <c r="K5800" s="9">
        <v>41349</v>
      </c>
      <c r="O5800" s="3" t="s">
        <v>4657</v>
      </c>
      <c r="P5800" s="3" t="s">
        <v>2234</v>
      </c>
      <c r="Q5800" s="3" t="s">
        <v>5768</v>
      </c>
      <c r="R5800" s="3" t="s">
        <v>6683</v>
      </c>
      <c r="S5800" s="3" t="s">
        <v>6684</v>
      </c>
      <c r="T5800" s="3" t="s">
        <v>5771</v>
      </c>
      <c r="X5800" s="3">
        <v>5798</v>
      </c>
      <c r="Y5800" s="3">
        <v>19134</v>
      </c>
    </row>
    <row r="5801" spans="2:25" x14ac:dyDescent="0.35">
      <c r="B5801" s="3">
        <v>5799</v>
      </c>
      <c r="C5801" s="3" t="s">
        <v>4657</v>
      </c>
      <c r="D5801" s="3" t="s">
        <v>2733</v>
      </c>
      <c r="H5801" s="3" t="s">
        <v>4657</v>
      </c>
      <c r="I5801" s="3" t="s">
        <v>2733</v>
      </c>
      <c r="J5801" s="9">
        <v>41347</v>
      </c>
      <c r="K5801" s="9">
        <v>41349</v>
      </c>
      <c r="O5801" s="3" t="s">
        <v>4657</v>
      </c>
      <c r="P5801" s="3" t="s">
        <v>2733</v>
      </c>
      <c r="Q5801" s="3" t="s">
        <v>5768</v>
      </c>
      <c r="R5801" s="3" t="s">
        <v>6683</v>
      </c>
      <c r="S5801" s="3" t="s">
        <v>6684</v>
      </c>
      <c r="T5801" s="3" t="s">
        <v>5771</v>
      </c>
      <c r="X5801" s="3">
        <v>5799</v>
      </c>
      <c r="Y5801" s="3">
        <v>19134</v>
      </c>
    </row>
    <row r="5802" spans="2:25" x14ac:dyDescent="0.35">
      <c r="B5802" s="3">
        <v>5800</v>
      </c>
      <c r="C5802" s="3" t="s">
        <v>4657</v>
      </c>
      <c r="D5802" s="3" t="s">
        <v>4326</v>
      </c>
      <c r="H5802" s="3" t="s">
        <v>4657</v>
      </c>
      <c r="I5802" s="3" t="s">
        <v>4326</v>
      </c>
      <c r="J5802" s="9">
        <v>41347</v>
      </c>
      <c r="K5802" s="9">
        <v>41349</v>
      </c>
      <c r="O5802" s="3" t="s">
        <v>4657</v>
      </c>
      <c r="P5802" s="3" t="s">
        <v>4326</v>
      </c>
      <c r="Q5802" s="3" t="s">
        <v>5768</v>
      </c>
      <c r="R5802" s="3" t="s">
        <v>6683</v>
      </c>
      <c r="S5802" s="3" t="s">
        <v>6684</v>
      </c>
      <c r="T5802" s="3" t="s">
        <v>5771</v>
      </c>
      <c r="X5802" s="3">
        <v>5800</v>
      </c>
      <c r="Y5802" s="3">
        <v>19134</v>
      </c>
    </row>
    <row r="5803" spans="2:25" x14ac:dyDescent="0.35">
      <c r="B5803" s="3">
        <v>5801</v>
      </c>
      <c r="C5803" s="3" t="s">
        <v>4657</v>
      </c>
      <c r="D5803" s="3" t="s">
        <v>1284</v>
      </c>
      <c r="H5803" s="3" t="s">
        <v>4657</v>
      </c>
      <c r="I5803" s="3" t="s">
        <v>1284</v>
      </c>
      <c r="J5803" s="9">
        <v>41347</v>
      </c>
      <c r="K5803" s="9">
        <v>41349</v>
      </c>
      <c r="O5803" s="3" t="s">
        <v>4657</v>
      </c>
      <c r="P5803" s="3" t="s">
        <v>1284</v>
      </c>
      <c r="Q5803" s="3" t="s">
        <v>5768</v>
      </c>
      <c r="R5803" s="3" t="s">
        <v>6683</v>
      </c>
      <c r="S5803" s="3" t="s">
        <v>6684</v>
      </c>
      <c r="T5803" s="3" t="s">
        <v>5771</v>
      </c>
      <c r="X5803" s="3">
        <v>5801</v>
      </c>
      <c r="Y5803" s="3">
        <v>19134</v>
      </c>
    </row>
    <row r="5804" spans="2:25" x14ac:dyDescent="0.35">
      <c r="B5804" s="3">
        <v>5802</v>
      </c>
      <c r="C5804" s="3" t="s">
        <v>4657</v>
      </c>
      <c r="D5804" s="3" t="s">
        <v>1558</v>
      </c>
      <c r="H5804" s="3" t="s">
        <v>4657</v>
      </c>
      <c r="I5804" s="3" t="s">
        <v>1558</v>
      </c>
      <c r="J5804" s="9">
        <v>41347</v>
      </c>
      <c r="K5804" s="9">
        <v>41349</v>
      </c>
      <c r="O5804" s="3" t="s">
        <v>4657</v>
      </c>
      <c r="P5804" s="3" t="s">
        <v>1558</v>
      </c>
      <c r="Q5804" s="3" t="s">
        <v>5768</v>
      </c>
      <c r="R5804" s="3" t="s">
        <v>6683</v>
      </c>
      <c r="S5804" s="3" t="s">
        <v>6684</v>
      </c>
      <c r="T5804" s="3" t="s">
        <v>5771</v>
      </c>
      <c r="X5804" s="3">
        <v>5802</v>
      </c>
      <c r="Y5804" s="3">
        <v>19134</v>
      </c>
    </row>
    <row r="5805" spans="2:25" x14ac:dyDescent="0.35">
      <c r="B5805" s="3">
        <v>5803</v>
      </c>
      <c r="C5805" s="3" t="s">
        <v>4657</v>
      </c>
      <c r="D5805" s="3" t="s">
        <v>4658</v>
      </c>
      <c r="H5805" s="3" t="s">
        <v>4657</v>
      </c>
      <c r="I5805" s="3" t="s">
        <v>4658</v>
      </c>
      <c r="J5805" s="9">
        <v>41347</v>
      </c>
      <c r="K5805" s="9">
        <v>41349</v>
      </c>
      <c r="O5805" s="3" t="s">
        <v>4657</v>
      </c>
      <c r="P5805" s="3" t="s">
        <v>4658</v>
      </c>
      <c r="Q5805" s="3" t="s">
        <v>5768</v>
      </c>
      <c r="R5805" s="3" t="s">
        <v>6683</v>
      </c>
      <c r="S5805" s="3" t="s">
        <v>6684</v>
      </c>
      <c r="T5805" s="3" t="s">
        <v>5771</v>
      </c>
      <c r="X5805" s="3">
        <v>5803</v>
      </c>
      <c r="Y5805" s="3">
        <v>19134</v>
      </c>
    </row>
    <row r="5806" spans="2:25" x14ac:dyDescent="0.35">
      <c r="B5806" s="3">
        <v>5804</v>
      </c>
      <c r="C5806" s="3" t="s">
        <v>4657</v>
      </c>
      <c r="D5806" s="3" t="s">
        <v>2791</v>
      </c>
      <c r="H5806" s="3" t="s">
        <v>4657</v>
      </c>
      <c r="I5806" s="3" t="s">
        <v>2791</v>
      </c>
      <c r="J5806" s="9">
        <v>41347</v>
      </c>
      <c r="K5806" s="9">
        <v>41349</v>
      </c>
      <c r="O5806" s="3" t="s">
        <v>4657</v>
      </c>
      <c r="P5806" s="3" t="s">
        <v>2791</v>
      </c>
      <c r="Q5806" s="3" t="s">
        <v>5768</v>
      </c>
      <c r="R5806" s="3" t="s">
        <v>6683</v>
      </c>
      <c r="S5806" s="3" t="s">
        <v>6684</v>
      </c>
      <c r="T5806" s="3" t="s">
        <v>5771</v>
      </c>
      <c r="X5806" s="3">
        <v>5804</v>
      </c>
      <c r="Y5806" s="3">
        <v>19134</v>
      </c>
    </row>
    <row r="5807" spans="2:25" x14ac:dyDescent="0.35">
      <c r="B5807" s="3">
        <v>5805</v>
      </c>
      <c r="C5807" s="3" t="s">
        <v>4659</v>
      </c>
      <c r="D5807" s="3" t="s">
        <v>2220</v>
      </c>
      <c r="H5807" s="3" t="s">
        <v>4659</v>
      </c>
      <c r="I5807" s="3" t="s">
        <v>2220</v>
      </c>
      <c r="J5807" s="9">
        <v>41740</v>
      </c>
      <c r="K5807" s="9">
        <v>41744</v>
      </c>
      <c r="O5807" s="3" t="s">
        <v>4659</v>
      </c>
      <c r="P5807" s="3" t="s">
        <v>2220</v>
      </c>
      <c r="Q5807" s="3" t="s">
        <v>5772</v>
      </c>
      <c r="R5807" s="3" t="s">
        <v>5920</v>
      </c>
      <c r="S5807" s="3" t="s">
        <v>5921</v>
      </c>
      <c r="T5807" s="3" t="s">
        <v>5775</v>
      </c>
      <c r="X5807" s="3">
        <v>5805</v>
      </c>
      <c r="Y5807" s="3">
        <v>19143</v>
      </c>
    </row>
    <row r="5808" spans="2:25" x14ac:dyDescent="0.35">
      <c r="B5808" s="3">
        <v>5806</v>
      </c>
      <c r="C5808" s="3" t="s">
        <v>4659</v>
      </c>
      <c r="D5808" s="3" t="s">
        <v>854</v>
      </c>
      <c r="H5808" s="3" t="s">
        <v>4659</v>
      </c>
      <c r="I5808" s="3" t="s">
        <v>854</v>
      </c>
      <c r="J5808" s="9">
        <v>41740</v>
      </c>
      <c r="K5808" s="9">
        <v>41744</v>
      </c>
      <c r="O5808" s="3" t="s">
        <v>4659</v>
      </c>
      <c r="P5808" s="3" t="s">
        <v>854</v>
      </c>
      <c r="Q5808" s="3" t="s">
        <v>5772</v>
      </c>
      <c r="R5808" s="3" t="s">
        <v>5920</v>
      </c>
      <c r="S5808" s="3" t="s">
        <v>5921</v>
      </c>
      <c r="T5808" s="3" t="s">
        <v>5775</v>
      </c>
      <c r="X5808" s="3">
        <v>5806</v>
      </c>
      <c r="Y5808" s="3">
        <v>19143</v>
      </c>
    </row>
    <row r="5809" spans="2:25" x14ac:dyDescent="0.35">
      <c r="B5809" s="3">
        <v>5807</v>
      </c>
      <c r="C5809" s="3" t="s">
        <v>4660</v>
      </c>
      <c r="D5809" s="3" t="s">
        <v>81</v>
      </c>
      <c r="H5809" s="3" t="s">
        <v>4660</v>
      </c>
      <c r="I5809" s="3" t="s">
        <v>81</v>
      </c>
      <c r="J5809" s="9">
        <v>41451</v>
      </c>
      <c r="K5809" s="9">
        <v>41453</v>
      </c>
      <c r="O5809" s="3" t="s">
        <v>4660</v>
      </c>
      <c r="P5809" s="3" t="s">
        <v>81</v>
      </c>
      <c r="Q5809" s="3" t="s">
        <v>5768</v>
      </c>
      <c r="R5809" s="3" t="s">
        <v>5922</v>
      </c>
      <c r="S5809" s="3" t="s">
        <v>5923</v>
      </c>
      <c r="T5809" s="3" t="s">
        <v>5775</v>
      </c>
      <c r="X5809" s="3">
        <v>5807</v>
      </c>
      <c r="Y5809" s="3">
        <v>77070</v>
      </c>
    </row>
    <row r="5810" spans="2:25" x14ac:dyDescent="0.35">
      <c r="B5810" s="3">
        <v>5808</v>
      </c>
      <c r="C5810" s="3" t="s">
        <v>4660</v>
      </c>
      <c r="D5810" s="3" t="s">
        <v>2705</v>
      </c>
      <c r="H5810" s="3" t="s">
        <v>4660</v>
      </c>
      <c r="I5810" s="3" t="s">
        <v>2705</v>
      </c>
      <c r="J5810" s="9">
        <v>41451</v>
      </c>
      <c r="K5810" s="9">
        <v>41453</v>
      </c>
      <c r="O5810" s="3" t="s">
        <v>4660</v>
      </c>
      <c r="P5810" s="3" t="s">
        <v>2705</v>
      </c>
      <c r="Q5810" s="3" t="s">
        <v>5768</v>
      </c>
      <c r="R5810" s="3" t="s">
        <v>5922</v>
      </c>
      <c r="S5810" s="3" t="s">
        <v>5923</v>
      </c>
      <c r="T5810" s="3" t="s">
        <v>5775</v>
      </c>
      <c r="X5810" s="3">
        <v>5808</v>
      </c>
      <c r="Y5810" s="3">
        <v>77070</v>
      </c>
    </row>
    <row r="5811" spans="2:25" x14ac:dyDescent="0.35">
      <c r="B5811" s="3">
        <v>5809</v>
      </c>
      <c r="C5811" s="3" t="s">
        <v>4661</v>
      </c>
      <c r="D5811" s="3" t="s">
        <v>1055</v>
      </c>
      <c r="H5811" s="3" t="s">
        <v>4661</v>
      </c>
      <c r="I5811" s="3" t="s">
        <v>1055</v>
      </c>
      <c r="J5811" s="9">
        <v>40764</v>
      </c>
      <c r="K5811" s="9">
        <v>40768</v>
      </c>
      <c r="O5811" s="3" t="s">
        <v>4661</v>
      </c>
      <c r="P5811" s="3" t="s">
        <v>1055</v>
      </c>
      <c r="Q5811" s="3" t="s">
        <v>5772</v>
      </c>
      <c r="R5811" s="3" t="s">
        <v>7163</v>
      </c>
      <c r="S5811" s="3" t="s">
        <v>7164</v>
      </c>
      <c r="T5811" s="3" t="s">
        <v>5775</v>
      </c>
      <c r="X5811" s="3">
        <v>5809</v>
      </c>
      <c r="Y5811" s="3">
        <v>85023</v>
      </c>
    </row>
    <row r="5812" spans="2:25" x14ac:dyDescent="0.35">
      <c r="B5812" s="3">
        <v>5810</v>
      </c>
      <c r="C5812" s="3" t="s">
        <v>4661</v>
      </c>
      <c r="D5812" s="3" t="s">
        <v>1049</v>
      </c>
      <c r="H5812" s="3" t="s">
        <v>4661</v>
      </c>
      <c r="I5812" s="3" t="s">
        <v>1049</v>
      </c>
      <c r="J5812" s="9">
        <v>40764</v>
      </c>
      <c r="K5812" s="9">
        <v>40768</v>
      </c>
      <c r="O5812" s="3" t="s">
        <v>4661</v>
      </c>
      <c r="P5812" s="3" t="s">
        <v>1049</v>
      </c>
      <c r="Q5812" s="3" t="s">
        <v>5772</v>
      </c>
      <c r="R5812" s="3" t="s">
        <v>7163</v>
      </c>
      <c r="S5812" s="3" t="s">
        <v>7164</v>
      </c>
      <c r="T5812" s="3" t="s">
        <v>5775</v>
      </c>
      <c r="X5812" s="3">
        <v>5810</v>
      </c>
      <c r="Y5812" s="3">
        <v>85023</v>
      </c>
    </row>
    <row r="5813" spans="2:25" x14ac:dyDescent="0.35">
      <c r="B5813" s="3">
        <v>5811</v>
      </c>
      <c r="C5813" s="3" t="s">
        <v>4662</v>
      </c>
      <c r="D5813" s="3" t="s">
        <v>667</v>
      </c>
      <c r="H5813" s="3" t="s">
        <v>4662</v>
      </c>
      <c r="I5813" s="3" t="s">
        <v>667</v>
      </c>
      <c r="J5813" s="9">
        <v>41116</v>
      </c>
      <c r="K5813" s="9">
        <v>41121</v>
      </c>
      <c r="O5813" s="3" t="s">
        <v>4662</v>
      </c>
      <c r="P5813" s="3" t="s">
        <v>667</v>
      </c>
      <c r="Q5813" s="3" t="s">
        <v>5772</v>
      </c>
      <c r="R5813" s="3" t="s">
        <v>7173</v>
      </c>
      <c r="S5813" s="3" t="s">
        <v>7174</v>
      </c>
      <c r="T5813" s="3" t="s">
        <v>5771</v>
      </c>
      <c r="X5813" s="3">
        <v>5811</v>
      </c>
      <c r="Y5813" s="3">
        <v>93030</v>
      </c>
    </row>
    <row r="5814" spans="2:25" x14ac:dyDescent="0.35">
      <c r="B5814" s="3">
        <v>5812</v>
      </c>
      <c r="C5814" s="3" t="s">
        <v>4662</v>
      </c>
      <c r="D5814" s="3" t="s">
        <v>363</v>
      </c>
      <c r="H5814" s="3" t="s">
        <v>4662</v>
      </c>
      <c r="I5814" s="3" t="s">
        <v>363</v>
      </c>
      <c r="J5814" s="9">
        <v>41116</v>
      </c>
      <c r="K5814" s="9">
        <v>41121</v>
      </c>
      <c r="O5814" s="3" t="s">
        <v>4662</v>
      </c>
      <c r="P5814" s="3" t="s">
        <v>363</v>
      </c>
      <c r="Q5814" s="3" t="s">
        <v>5772</v>
      </c>
      <c r="R5814" s="3" t="s">
        <v>7173</v>
      </c>
      <c r="S5814" s="3" t="s">
        <v>7174</v>
      </c>
      <c r="T5814" s="3" t="s">
        <v>5771</v>
      </c>
      <c r="X5814" s="3">
        <v>5812</v>
      </c>
      <c r="Y5814" s="3">
        <v>93030</v>
      </c>
    </row>
    <row r="5815" spans="2:25" x14ac:dyDescent="0.35">
      <c r="B5815" s="3">
        <v>5813</v>
      </c>
      <c r="C5815" s="3" t="s">
        <v>4662</v>
      </c>
      <c r="D5815" s="3" t="s">
        <v>1731</v>
      </c>
      <c r="H5815" s="3" t="s">
        <v>4662</v>
      </c>
      <c r="I5815" s="3" t="s">
        <v>1731</v>
      </c>
      <c r="J5815" s="9">
        <v>41116</v>
      </c>
      <c r="K5815" s="9">
        <v>41121</v>
      </c>
      <c r="O5815" s="3" t="s">
        <v>4662</v>
      </c>
      <c r="P5815" s="3" t="s">
        <v>1731</v>
      </c>
      <c r="Q5815" s="3" t="s">
        <v>5772</v>
      </c>
      <c r="R5815" s="3" t="s">
        <v>7173</v>
      </c>
      <c r="S5815" s="3" t="s">
        <v>7174</v>
      </c>
      <c r="T5815" s="3" t="s">
        <v>5771</v>
      </c>
      <c r="X5815" s="3">
        <v>5813</v>
      </c>
      <c r="Y5815" s="3">
        <v>93030</v>
      </c>
    </row>
    <row r="5816" spans="2:25" x14ac:dyDescent="0.35">
      <c r="B5816" s="3">
        <v>5814</v>
      </c>
      <c r="C5816" s="3" t="s">
        <v>4663</v>
      </c>
      <c r="D5816" s="3" t="s">
        <v>1179</v>
      </c>
      <c r="H5816" s="3" t="s">
        <v>4663</v>
      </c>
      <c r="I5816" s="3" t="s">
        <v>1179</v>
      </c>
      <c r="J5816" s="9">
        <v>40590</v>
      </c>
      <c r="K5816" s="9">
        <v>40594</v>
      </c>
      <c r="O5816" s="3" t="s">
        <v>4663</v>
      </c>
      <c r="P5816" s="3" t="s">
        <v>1179</v>
      </c>
      <c r="Q5816" s="3" t="s">
        <v>5772</v>
      </c>
      <c r="R5816" s="3" t="s">
        <v>6255</v>
      </c>
      <c r="S5816" s="3" t="s">
        <v>6256</v>
      </c>
      <c r="T5816" s="3" t="s">
        <v>5771</v>
      </c>
      <c r="X5816" s="3">
        <v>5814</v>
      </c>
      <c r="Y5816" s="3">
        <v>98105</v>
      </c>
    </row>
    <row r="5817" spans="2:25" x14ac:dyDescent="0.35">
      <c r="B5817" s="3">
        <v>5815</v>
      </c>
      <c r="C5817" s="3" t="s">
        <v>4664</v>
      </c>
      <c r="D5817" s="3" t="s">
        <v>2384</v>
      </c>
      <c r="H5817" s="3" t="s">
        <v>4664</v>
      </c>
      <c r="I5817" s="3" t="s">
        <v>2384</v>
      </c>
      <c r="J5817" s="9">
        <v>40992</v>
      </c>
      <c r="K5817" s="9">
        <v>40995</v>
      </c>
      <c r="O5817" s="3" t="s">
        <v>4664</v>
      </c>
      <c r="P5817" s="3" t="s">
        <v>2384</v>
      </c>
      <c r="Q5817" s="3" t="s">
        <v>5768</v>
      </c>
      <c r="R5817" s="3" t="s">
        <v>6491</v>
      </c>
      <c r="S5817" s="3" t="s">
        <v>6492</v>
      </c>
      <c r="T5817" s="3" t="s">
        <v>5771</v>
      </c>
      <c r="X5817" s="3">
        <v>5815</v>
      </c>
      <c r="Y5817" s="3">
        <v>98042</v>
      </c>
    </row>
    <row r="5818" spans="2:25" x14ac:dyDescent="0.35">
      <c r="B5818" s="3">
        <v>5816</v>
      </c>
      <c r="C5818" s="3" t="s">
        <v>4665</v>
      </c>
      <c r="D5818" s="3" t="s">
        <v>758</v>
      </c>
      <c r="H5818" s="3" t="s">
        <v>4665</v>
      </c>
      <c r="I5818" s="3" t="s">
        <v>758</v>
      </c>
      <c r="J5818" s="9">
        <v>41885</v>
      </c>
      <c r="K5818" s="9">
        <v>41889</v>
      </c>
      <c r="O5818" s="3" t="s">
        <v>4665</v>
      </c>
      <c r="P5818" s="3" t="s">
        <v>758</v>
      </c>
      <c r="Q5818" s="3" t="s">
        <v>5772</v>
      </c>
      <c r="R5818" s="3" t="s">
        <v>6699</v>
      </c>
      <c r="S5818" s="3" t="s">
        <v>6700</v>
      </c>
      <c r="T5818" s="3" t="s">
        <v>5775</v>
      </c>
      <c r="X5818" s="3">
        <v>5816</v>
      </c>
      <c r="Y5818" s="3">
        <v>90049</v>
      </c>
    </row>
    <row r="5819" spans="2:25" x14ac:dyDescent="0.35">
      <c r="B5819" s="3">
        <v>5817</v>
      </c>
      <c r="C5819" s="3" t="s">
        <v>4665</v>
      </c>
      <c r="D5819" s="3" t="s">
        <v>1624</v>
      </c>
      <c r="H5819" s="3" t="s">
        <v>4665</v>
      </c>
      <c r="I5819" s="3" t="s">
        <v>1624</v>
      </c>
      <c r="J5819" s="9">
        <v>41885</v>
      </c>
      <c r="K5819" s="9">
        <v>41889</v>
      </c>
      <c r="O5819" s="3" t="s">
        <v>4665</v>
      </c>
      <c r="P5819" s="3" t="s">
        <v>1624</v>
      </c>
      <c r="Q5819" s="3" t="s">
        <v>5772</v>
      </c>
      <c r="R5819" s="3" t="s">
        <v>6699</v>
      </c>
      <c r="S5819" s="3" t="s">
        <v>6700</v>
      </c>
      <c r="T5819" s="3" t="s">
        <v>5775</v>
      </c>
      <c r="X5819" s="3">
        <v>5817</v>
      </c>
      <c r="Y5819" s="3">
        <v>90049</v>
      </c>
    </row>
    <row r="5820" spans="2:25" x14ac:dyDescent="0.35">
      <c r="B5820" s="3">
        <v>5818</v>
      </c>
      <c r="C5820" s="3" t="s">
        <v>4666</v>
      </c>
      <c r="D5820" s="3" t="s">
        <v>187</v>
      </c>
      <c r="H5820" s="3" t="s">
        <v>4666</v>
      </c>
      <c r="I5820" s="3" t="s">
        <v>187</v>
      </c>
      <c r="J5820" s="9">
        <v>41229</v>
      </c>
      <c r="K5820" s="9">
        <v>41231</v>
      </c>
      <c r="O5820" s="3" t="s">
        <v>4666</v>
      </c>
      <c r="P5820" s="3" t="s">
        <v>187</v>
      </c>
      <c r="Q5820" s="3" t="s">
        <v>5801</v>
      </c>
      <c r="R5820" s="3" t="s">
        <v>6079</v>
      </c>
      <c r="S5820" s="3" t="s">
        <v>6080</v>
      </c>
      <c r="T5820" s="3" t="s">
        <v>5771</v>
      </c>
      <c r="X5820" s="3">
        <v>5818</v>
      </c>
      <c r="Y5820" s="3">
        <v>92105</v>
      </c>
    </row>
    <row r="5821" spans="2:25" x14ac:dyDescent="0.35">
      <c r="B5821" s="3">
        <v>5819</v>
      </c>
      <c r="C5821" s="3" t="s">
        <v>4667</v>
      </c>
      <c r="D5821" s="3" t="s">
        <v>1712</v>
      </c>
      <c r="H5821" s="3" t="s">
        <v>4667</v>
      </c>
      <c r="I5821" s="3" t="s">
        <v>1712</v>
      </c>
      <c r="J5821" s="9">
        <v>40886</v>
      </c>
      <c r="K5821" s="9">
        <v>40888</v>
      </c>
      <c r="O5821" s="3" t="s">
        <v>4667</v>
      </c>
      <c r="P5821" s="3" t="s">
        <v>1712</v>
      </c>
      <c r="Q5821" s="3" t="s">
        <v>5801</v>
      </c>
      <c r="R5821" s="3" t="s">
        <v>7297</v>
      </c>
      <c r="S5821" s="3" t="s">
        <v>7298</v>
      </c>
      <c r="T5821" s="3" t="s">
        <v>5771</v>
      </c>
      <c r="X5821" s="3">
        <v>5819</v>
      </c>
      <c r="Y5821" s="3">
        <v>78521</v>
      </c>
    </row>
    <row r="5822" spans="2:25" x14ac:dyDescent="0.35">
      <c r="B5822" s="3">
        <v>5820</v>
      </c>
      <c r="C5822" s="3" t="s">
        <v>4667</v>
      </c>
      <c r="D5822" s="3" t="s">
        <v>746</v>
      </c>
      <c r="H5822" s="3" t="s">
        <v>4667</v>
      </c>
      <c r="I5822" s="3" t="s">
        <v>746</v>
      </c>
      <c r="J5822" s="9">
        <v>40886</v>
      </c>
      <c r="K5822" s="9">
        <v>40888</v>
      </c>
      <c r="O5822" s="3" t="s">
        <v>4667</v>
      </c>
      <c r="P5822" s="3" t="s">
        <v>746</v>
      </c>
      <c r="Q5822" s="3" t="s">
        <v>5801</v>
      </c>
      <c r="R5822" s="3" t="s">
        <v>7297</v>
      </c>
      <c r="S5822" s="3" t="s">
        <v>7298</v>
      </c>
      <c r="T5822" s="3" t="s">
        <v>5771</v>
      </c>
      <c r="X5822" s="3">
        <v>5820</v>
      </c>
      <c r="Y5822" s="3">
        <v>78521</v>
      </c>
    </row>
    <row r="5823" spans="2:25" x14ac:dyDescent="0.35">
      <c r="B5823" s="3">
        <v>5821</v>
      </c>
      <c r="C5823" s="3" t="s">
        <v>4668</v>
      </c>
      <c r="D5823" s="3" t="s">
        <v>1532</v>
      </c>
      <c r="H5823" s="3" t="s">
        <v>4668</v>
      </c>
      <c r="I5823" s="3" t="s">
        <v>1532</v>
      </c>
      <c r="J5823" s="9">
        <v>41674</v>
      </c>
      <c r="K5823" s="9">
        <v>41678</v>
      </c>
      <c r="O5823" s="3" t="s">
        <v>4668</v>
      </c>
      <c r="P5823" s="3" t="s">
        <v>1532</v>
      </c>
      <c r="Q5823" s="3" t="s">
        <v>5768</v>
      </c>
      <c r="R5823" s="3" t="s">
        <v>6227</v>
      </c>
      <c r="S5823" s="3" t="s">
        <v>6228</v>
      </c>
      <c r="T5823" s="3" t="s">
        <v>5782</v>
      </c>
      <c r="X5823" s="3">
        <v>5821</v>
      </c>
      <c r="Y5823" s="3">
        <v>60610</v>
      </c>
    </row>
    <row r="5824" spans="2:25" x14ac:dyDescent="0.35">
      <c r="B5824" s="3">
        <v>5822</v>
      </c>
      <c r="C5824" s="3" t="s">
        <v>4668</v>
      </c>
      <c r="D5824" s="3" t="s">
        <v>2659</v>
      </c>
      <c r="H5824" s="3" t="s">
        <v>4668</v>
      </c>
      <c r="I5824" s="3" t="s">
        <v>2659</v>
      </c>
      <c r="J5824" s="9">
        <v>41674</v>
      </c>
      <c r="K5824" s="9">
        <v>41678</v>
      </c>
      <c r="O5824" s="3" t="s">
        <v>4668</v>
      </c>
      <c r="P5824" s="3" t="s">
        <v>2659</v>
      </c>
      <c r="Q5824" s="3" t="s">
        <v>5768</v>
      </c>
      <c r="R5824" s="3" t="s">
        <v>6227</v>
      </c>
      <c r="S5824" s="3" t="s">
        <v>6228</v>
      </c>
      <c r="T5824" s="3" t="s">
        <v>5782</v>
      </c>
      <c r="X5824" s="3">
        <v>5822</v>
      </c>
      <c r="Y5824" s="3">
        <v>60610</v>
      </c>
    </row>
    <row r="5825" spans="2:25" x14ac:dyDescent="0.35">
      <c r="B5825" s="3">
        <v>5823</v>
      </c>
      <c r="C5825" s="3" t="s">
        <v>4668</v>
      </c>
      <c r="D5825" s="3" t="s">
        <v>1982</v>
      </c>
      <c r="H5825" s="3" t="s">
        <v>4668</v>
      </c>
      <c r="I5825" s="3" t="s">
        <v>1982</v>
      </c>
      <c r="J5825" s="9">
        <v>41674</v>
      </c>
      <c r="K5825" s="9">
        <v>41678</v>
      </c>
      <c r="O5825" s="3" t="s">
        <v>4668</v>
      </c>
      <c r="P5825" s="3" t="s">
        <v>1982</v>
      </c>
      <c r="Q5825" s="3" t="s">
        <v>5768</v>
      </c>
      <c r="R5825" s="3" t="s">
        <v>6227</v>
      </c>
      <c r="S5825" s="3" t="s">
        <v>6228</v>
      </c>
      <c r="T5825" s="3" t="s">
        <v>5782</v>
      </c>
      <c r="X5825" s="3">
        <v>5823</v>
      </c>
      <c r="Y5825" s="3">
        <v>60610</v>
      </c>
    </row>
    <row r="5826" spans="2:25" x14ac:dyDescent="0.35">
      <c r="B5826" s="3">
        <v>5824</v>
      </c>
      <c r="C5826" s="3" t="s">
        <v>4668</v>
      </c>
      <c r="D5826" s="3" t="s">
        <v>3936</v>
      </c>
      <c r="H5826" s="3" t="s">
        <v>4668</v>
      </c>
      <c r="I5826" s="3" t="s">
        <v>3936</v>
      </c>
      <c r="J5826" s="9">
        <v>41674</v>
      </c>
      <c r="K5826" s="9">
        <v>41678</v>
      </c>
      <c r="O5826" s="3" t="s">
        <v>4668</v>
      </c>
      <c r="P5826" s="3" t="s">
        <v>3936</v>
      </c>
      <c r="Q5826" s="3" t="s">
        <v>5768</v>
      </c>
      <c r="R5826" s="3" t="s">
        <v>6227</v>
      </c>
      <c r="S5826" s="3" t="s">
        <v>6228</v>
      </c>
      <c r="T5826" s="3" t="s">
        <v>5782</v>
      </c>
      <c r="X5826" s="3">
        <v>5824</v>
      </c>
      <c r="Y5826" s="3">
        <v>60610</v>
      </c>
    </row>
    <row r="5827" spans="2:25" x14ac:dyDescent="0.35">
      <c r="B5827" s="3">
        <v>5825</v>
      </c>
      <c r="C5827" s="3" t="s">
        <v>4669</v>
      </c>
      <c r="D5827" s="3" t="s">
        <v>805</v>
      </c>
      <c r="H5827" s="3" t="s">
        <v>4669</v>
      </c>
      <c r="I5827" s="3" t="s">
        <v>805</v>
      </c>
      <c r="J5827" s="9">
        <v>41955</v>
      </c>
      <c r="K5827" s="9">
        <v>41958</v>
      </c>
      <c r="O5827" s="3" t="s">
        <v>4669</v>
      </c>
      <c r="P5827" s="3" t="s">
        <v>805</v>
      </c>
      <c r="Q5827" s="3" t="s">
        <v>5801</v>
      </c>
      <c r="R5827" s="3" t="s">
        <v>6941</v>
      </c>
      <c r="S5827" s="3" t="s">
        <v>6942</v>
      </c>
      <c r="T5827" s="3" t="s">
        <v>5775</v>
      </c>
      <c r="X5827" s="3">
        <v>5825</v>
      </c>
      <c r="Y5827" s="3">
        <v>37918</v>
      </c>
    </row>
    <row r="5828" spans="2:25" x14ac:dyDescent="0.35">
      <c r="B5828" s="3">
        <v>5826</v>
      </c>
      <c r="C5828" s="3" t="s">
        <v>4670</v>
      </c>
      <c r="D5828" s="3" t="s">
        <v>128</v>
      </c>
      <c r="H5828" s="3" t="s">
        <v>4670</v>
      </c>
      <c r="I5828" s="3" t="s">
        <v>128</v>
      </c>
      <c r="J5828" s="9">
        <v>41900</v>
      </c>
      <c r="K5828" s="9">
        <v>41905</v>
      </c>
      <c r="O5828" s="3" t="s">
        <v>4670</v>
      </c>
      <c r="P5828" s="3" t="s">
        <v>128</v>
      </c>
      <c r="Q5828" s="3" t="s">
        <v>5768</v>
      </c>
      <c r="R5828" s="3" t="s">
        <v>6299</v>
      </c>
      <c r="S5828" s="3" t="s">
        <v>6300</v>
      </c>
      <c r="T5828" s="3" t="s">
        <v>5782</v>
      </c>
      <c r="X5828" s="3">
        <v>5826</v>
      </c>
      <c r="Y5828" s="3">
        <v>77036</v>
      </c>
    </row>
    <row r="5829" spans="2:25" x14ac:dyDescent="0.35">
      <c r="B5829" s="3">
        <v>5827</v>
      </c>
      <c r="C5829" s="3" t="s">
        <v>4670</v>
      </c>
      <c r="D5829" s="3" t="s">
        <v>1810</v>
      </c>
      <c r="H5829" s="3" t="s">
        <v>4670</v>
      </c>
      <c r="I5829" s="3" t="s">
        <v>1810</v>
      </c>
      <c r="J5829" s="9">
        <v>41900</v>
      </c>
      <c r="K5829" s="9">
        <v>41905</v>
      </c>
      <c r="O5829" s="3" t="s">
        <v>4670</v>
      </c>
      <c r="P5829" s="3" t="s">
        <v>1810</v>
      </c>
      <c r="Q5829" s="3" t="s">
        <v>5768</v>
      </c>
      <c r="R5829" s="3" t="s">
        <v>6299</v>
      </c>
      <c r="S5829" s="3" t="s">
        <v>6300</v>
      </c>
      <c r="T5829" s="3" t="s">
        <v>5782</v>
      </c>
      <c r="X5829" s="3">
        <v>5827</v>
      </c>
      <c r="Y5829" s="3">
        <v>77036</v>
      </c>
    </row>
    <row r="5830" spans="2:25" x14ac:dyDescent="0.35">
      <c r="B5830" s="3">
        <v>5828</v>
      </c>
      <c r="C5830" s="3" t="s">
        <v>4670</v>
      </c>
      <c r="D5830" s="3" t="s">
        <v>392</v>
      </c>
      <c r="H5830" s="3" t="s">
        <v>4670</v>
      </c>
      <c r="I5830" s="3" t="s">
        <v>392</v>
      </c>
      <c r="J5830" s="9">
        <v>41900</v>
      </c>
      <c r="K5830" s="9">
        <v>41905</v>
      </c>
      <c r="O5830" s="3" t="s">
        <v>4670</v>
      </c>
      <c r="P5830" s="3" t="s">
        <v>392</v>
      </c>
      <c r="Q5830" s="3" t="s">
        <v>5768</v>
      </c>
      <c r="R5830" s="3" t="s">
        <v>6299</v>
      </c>
      <c r="S5830" s="3" t="s">
        <v>6300</v>
      </c>
      <c r="T5830" s="3" t="s">
        <v>5782</v>
      </c>
      <c r="X5830" s="3">
        <v>5828</v>
      </c>
      <c r="Y5830" s="3">
        <v>77036</v>
      </c>
    </row>
    <row r="5831" spans="2:25" x14ac:dyDescent="0.35">
      <c r="B5831" s="3">
        <v>5829</v>
      </c>
      <c r="C5831" s="3" t="s">
        <v>4670</v>
      </c>
      <c r="D5831" s="3" t="s">
        <v>2728</v>
      </c>
      <c r="H5831" s="3" t="s">
        <v>4670</v>
      </c>
      <c r="I5831" s="3" t="s">
        <v>2728</v>
      </c>
      <c r="J5831" s="9">
        <v>41900</v>
      </c>
      <c r="K5831" s="9">
        <v>41905</v>
      </c>
      <c r="O5831" s="3" t="s">
        <v>4670</v>
      </c>
      <c r="P5831" s="3" t="s">
        <v>2728</v>
      </c>
      <c r="Q5831" s="3" t="s">
        <v>5768</v>
      </c>
      <c r="R5831" s="3" t="s">
        <v>6299</v>
      </c>
      <c r="S5831" s="3" t="s">
        <v>6300</v>
      </c>
      <c r="T5831" s="3" t="s">
        <v>5782</v>
      </c>
      <c r="X5831" s="3">
        <v>5829</v>
      </c>
      <c r="Y5831" s="3">
        <v>77036</v>
      </c>
    </row>
    <row r="5832" spans="2:25" x14ac:dyDescent="0.35">
      <c r="B5832" s="3">
        <v>5830</v>
      </c>
      <c r="C5832" s="3" t="s">
        <v>4671</v>
      </c>
      <c r="D5832" s="3" t="s">
        <v>1244</v>
      </c>
      <c r="H5832" s="3" t="s">
        <v>4671</v>
      </c>
      <c r="I5832" s="3" t="s">
        <v>1244</v>
      </c>
      <c r="J5832" s="9">
        <v>41816</v>
      </c>
      <c r="K5832" s="9">
        <v>41822</v>
      </c>
      <c r="O5832" s="3" t="s">
        <v>4671</v>
      </c>
      <c r="P5832" s="3" t="s">
        <v>1244</v>
      </c>
      <c r="Q5832" s="3" t="s">
        <v>5772</v>
      </c>
      <c r="R5832" s="3" t="s">
        <v>7063</v>
      </c>
      <c r="S5832" s="3" t="s">
        <v>7064</v>
      </c>
      <c r="T5832" s="3" t="s">
        <v>5775</v>
      </c>
      <c r="X5832" s="3">
        <v>5830</v>
      </c>
      <c r="Y5832" s="3">
        <v>60440</v>
      </c>
    </row>
    <row r="5833" spans="2:25" x14ac:dyDescent="0.35">
      <c r="B5833" s="3">
        <v>5831</v>
      </c>
      <c r="C5833" s="3" t="s">
        <v>4672</v>
      </c>
      <c r="D5833" s="3" t="s">
        <v>2228</v>
      </c>
      <c r="H5833" s="3" t="s">
        <v>4672</v>
      </c>
      <c r="I5833" s="3" t="s">
        <v>2228</v>
      </c>
      <c r="J5833" s="9">
        <v>41486</v>
      </c>
      <c r="K5833" s="9">
        <v>41491</v>
      </c>
      <c r="O5833" s="3" t="s">
        <v>4672</v>
      </c>
      <c r="P5833" s="3" t="s">
        <v>2228</v>
      </c>
      <c r="Q5833" s="3" t="s">
        <v>5772</v>
      </c>
      <c r="R5833" s="3" t="s">
        <v>6341</v>
      </c>
      <c r="S5833" s="3" t="s">
        <v>6342</v>
      </c>
      <c r="T5833" s="3" t="s">
        <v>5775</v>
      </c>
      <c r="X5833" s="3">
        <v>5831</v>
      </c>
      <c r="Y5833" s="3">
        <v>60623</v>
      </c>
    </row>
    <row r="5834" spans="2:25" x14ac:dyDescent="0.35">
      <c r="B5834" s="3">
        <v>5832</v>
      </c>
      <c r="C5834" s="3" t="s">
        <v>4672</v>
      </c>
      <c r="D5834" s="3" t="s">
        <v>593</v>
      </c>
      <c r="H5834" s="3" t="s">
        <v>4672</v>
      </c>
      <c r="I5834" s="3" t="s">
        <v>593</v>
      </c>
      <c r="J5834" s="9">
        <v>41486</v>
      </c>
      <c r="K5834" s="9">
        <v>41491</v>
      </c>
      <c r="O5834" s="3" t="s">
        <v>4672</v>
      </c>
      <c r="P5834" s="3" t="s">
        <v>593</v>
      </c>
      <c r="Q5834" s="3" t="s">
        <v>5772</v>
      </c>
      <c r="R5834" s="3" t="s">
        <v>6341</v>
      </c>
      <c r="S5834" s="3" t="s">
        <v>6342</v>
      </c>
      <c r="T5834" s="3" t="s">
        <v>5775</v>
      </c>
      <c r="X5834" s="3">
        <v>5832</v>
      </c>
      <c r="Y5834" s="3">
        <v>60623</v>
      </c>
    </row>
    <row r="5835" spans="2:25" x14ac:dyDescent="0.35">
      <c r="B5835" s="3">
        <v>5833</v>
      </c>
      <c r="C5835" s="3" t="s">
        <v>4673</v>
      </c>
      <c r="D5835" s="3" t="s">
        <v>15</v>
      </c>
      <c r="H5835" s="3" t="s">
        <v>4673</v>
      </c>
      <c r="I5835" s="3" t="s">
        <v>15</v>
      </c>
      <c r="J5835" s="9">
        <v>41015</v>
      </c>
      <c r="K5835" s="9">
        <v>41017</v>
      </c>
      <c r="O5835" s="3" t="s">
        <v>4673</v>
      </c>
      <c r="P5835" s="3" t="s">
        <v>15</v>
      </c>
      <c r="Q5835" s="3" t="s">
        <v>5801</v>
      </c>
      <c r="R5835" s="3" t="s">
        <v>6697</v>
      </c>
      <c r="S5835" s="3" t="s">
        <v>6698</v>
      </c>
      <c r="T5835" s="3" t="s">
        <v>5775</v>
      </c>
      <c r="X5835" s="3">
        <v>5833</v>
      </c>
      <c r="Y5835" s="3">
        <v>22980</v>
      </c>
    </row>
    <row r="5836" spans="2:25" x14ac:dyDescent="0.35">
      <c r="B5836" s="3">
        <v>5834</v>
      </c>
      <c r="C5836" s="3" t="s">
        <v>4673</v>
      </c>
      <c r="D5836" s="3" t="s">
        <v>982</v>
      </c>
      <c r="H5836" s="3" t="s">
        <v>4673</v>
      </c>
      <c r="I5836" s="3" t="s">
        <v>982</v>
      </c>
      <c r="J5836" s="9">
        <v>41015</v>
      </c>
      <c r="K5836" s="9">
        <v>41017</v>
      </c>
      <c r="O5836" s="3" t="s">
        <v>4673</v>
      </c>
      <c r="P5836" s="3" t="s">
        <v>982</v>
      </c>
      <c r="Q5836" s="3" t="s">
        <v>5801</v>
      </c>
      <c r="R5836" s="3" t="s">
        <v>6697</v>
      </c>
      <c r="S5836" s="3" t="s">
        <v>6698</v>
      </c>
      <c r="T5836" s="3" t="s">
        <v>5775</v>
      </c>
      <c r="X5836" s="3">
        <v>5834</v>
      </c>
      <c r="Y5836" s="3">
        <v>22980</v>
      </c>
    </row>
    <row r="5837" spans="2:25" x14ac:dyDescent="0.35">
      <c r="B5837" s="3">
        <v>5835</v>
      </c>
      <c r="C5837" s="3" t="s">
        <v>4673</v>
      </c>
      <c r="D5837" s="3" t="s">
        <v>2041</v>
      </c>
      <c r="H5837" s="3" t="s">
        <v>4673</v>
      </c>
      <c r="I5837" s="3" t="s">
        <v>2041</v>
      </c>
      <c r="J5837" s="9">
        <v>41015</v>
      </c>
      <c r="K5837" s="9">
        <v>41017</v>
      </c>
      <c r="O5837" s="3" t="s">
        <v>4673</v>
      </c>
      <c r="P5837" s="3" t="s">
        <v>2041</v>
      </c>
      <c r="Q5837" s="3" t="s">
        <v>5801</v>
      </c>
      <c r="R5837" s="3" t="s">
        <v>6697</v>
      </c>
      <c r="S5837" s="3" t="s">
        <v>6698</v>
      </c>
      <c r="T5837" s="3" t="s">
        <v>5775</v>
      </c>
      <c r="X5837" s="3">
        <v>5835</v>
      </c>
      <c r="Y5837" s="3">
        <v>22980</v>
      </c>
    </row>
    <row r="5838" spans="2:25" x14ac:dyDescent="0.35">
      <c r="B5838" s="3">
        <v>5836</v>
      </c>
      <c r="C5838" s="3" t="s">
        <v>4673</v>
      </c>
      <c r="D5838" s="3" t="s">
        <v>847</v>
      </c>
      <c r="H5838" s="3" t="s">
        <v>4673</v>
      </c>
      <c r="I5838" s="3" t="s">
        <v>847</v>
      </c>
      <c r="J5838" s="9">
        <v>41015</v>
      </c>
      <c r="K5838" s="9">
        <v>41017</v>
      </c>
      <c r="O5838" s="3" t="s">
        <v>4673</v>
      </c>
      <c r="P5838" s="3" t="s">
        <v>847</v>
      </c>
      <c r="Q5838" s="3" t="s">
        <v>5801</v>
      </c>
      <c r="R5838" s="3" t="s">
        <v>6697</v>
      </c>
      <c r="S5838" s="3" t="s">
        <v>6698</v>
      </c>
      <c r="T5838" s="3" t="s">
        <v>5775</v>
      </c>
      <c r="X5838" s="3">
        <v>5836</v>
      </c>
      <c r="Y5838" s="3">
        <v>22980</v>
      </c>
    </row>
    <row r="5839" spans="2:25" x14ac:dyDescent="0.35">
      <c r="B5839" s="3">
        <v>5837</v>
      </c>
      <c r="C5839" s="3" t="s">
        <v>4674</v>
      </c>
      <c r="D5839" s="3" t="s">
        <v>3350</v>
      </c>
      <c r="H5839" s="3" t="s">
        <v>4674</v>
      </c>
      <c r="I5839" s="3" t="s">
        <v>3350</v>
      </c>
      <c r="J5839" s="9">
        <v>41010</v>
      </c>
      <c r="K5839" s="9">
        <v>41013</v>
      </c>
      <c r="O5839" s="3" t="s">
        <v>4674</v>
      </c>
      <c r="P5839" s="3" t="s">
        <v>3350</v>
      </c>
      <c r="Q5839" s="3" t="s">
        <v>5768</v>
      </c>
      <c r="R5839" s="3" t="s">
        <v>6577</v>
      </c>
      <c r="S5839" s="3" t="s">
        <v>6578</v>
      </c>
      <c r="T5839" s="3" t="s">
        <v>5775</v>
      </c>
      <c r="X5839" s="3">
        <v>5837</v>
      </c>
      <c r="Y5839" s="3">
        <v>90004</v>
      </c>
    </row>
    <row r="5840" spans="2:25" x14ac:dyDescent="0.35">
      <c r="B5840" s="3">
        <v>5838</v>
      </c>
      <c r="C5840" s="3" t="s">
        <v>4674</v>
      </c>
      <c r="D5840" s="3" t="s">
        <v>1075</v>
      </c>
      <c r="H5840" s="3" t="s">
        <v>4674</v>
      </c>
      <c r="I5840" s="3" t="s">
        <v>1075</v>
      </c>
      <c r="J5840" s="9">
        <v>41010</v>
      </c>
      <c r="K5840" s="9">
        <v>41013</v>
      </c>
      <c r="O5840" s="3" t="s">
        <v>4674</v>
      </c>
      <c r="P5840" s="3" t="s">
        <v>1075</v>
      </c>
      <c r="Q5840" s="3" t="s">
        <v>5768</v>
      </c>
      <c r="R5840" s="3" t="s">
        <v>6577</v>
      </c>
      <c r="S5840" s="3" t="s">
        <v>6578</v>
      </c>
      <c r="T5840" s="3" t="s">
        <v>5775</v>
      </c>
      <c r="X5840" s="3">
        <v>5838</v>
      </c>
      <c r="Y5840" s="3">
        <v>90004</v>
      </c>
    </row>
    <row r="5841" spans="2:25" x14ac:dyDescent="0.35">
      <c r="B5841" s="3">
        <v>5839</v>
      </c>
      <c r="C5841" s="3" t="s">
        <v>4675</v>
      </c>
      <c r="D5841" s="3" t="s">
        <v>401</v>
      </c>
      <c r="H5841" s="3" t="s">
        <v>4675</v>
      </c>
      <c r="I5841" s="3" t="s">
        <v>401</v>
      </c>
      <c r="J5841" s="9">
        <v>40966</v>
      </c>
      <c r="K5841" s="9">
        <v>40969</v>
      </c>
      <c r="O5841" s="3" t="s">
        <v>4675</v>
      </c>
      <c r="P5841" s="3" t="s">
        <v>401</v>
      </c>
      <c r="Q5841" s="3" t="s">
        <v>5768</v>
      </c>
      <c r="R5841" s="3" t="s">
        <v>5884</v>
      </c>
      <c r="S5841" s="3" t="s">
        <v>5885</v>
      </c>
      <c r="T5841" s="3" t="s">
        <v>5775</v>
      </c>
      <c r="X5841" s="3">
        <v>5839</v>
      </c>
      <c r="Y5841" s="3">
        <v>98105</v>
      </c>
    </row>
    <row r="5842" spans="2:25" x14ac:dyDescent="0.35">
      <c r="B5842" s="3">
        <v>5840</v>
      </c>
      <c r="C5842" s="3" t="s">
        <v>4676</v>
      </c>
      <c r="D5842" s="3" t="s">
        <v>2430</v>
      </c>
      <c r="H5842" s="3" t="s">
        <v>4676</v>
      </c>
      <c r="I5842" s="3" t="s">
        <v>2430</v>
      </c>
      <c r="J5842" s="9">
        <v>41526</v>
      </c>
      <c r="K5842" s="9">
        <v>41533</v>
      </c>
      <c r="O5842" s="3" t="s">
        <v>4676</v>
      </c>
      <c r="P5842" s="3" t="s">
        <v>2430</v>
      </c>
      <c r="Q5842" s="3" t="s">
        <v>5772</v>
      </c>
      <c r="R5842" s="3" t="s">
        <v>7179</v>
      </c>
      <c r="S5842" s="3" t="s">
        <v>7180</v>
      </c>
      <c r="T5842" s="3" t="s">
        <v>5775</v>
      </c>
      <c r="X5842" s="3">
        <v>5840</v>
      </c>
      <c r="Y5842" s="3">
        <v>93277</v>
      </c>
    </row>
    <row r="5843" spans="2:25" x14ac:dyDescent="0.35">
      <c r="B5843" s="3">
        <v>5841</v>
      </c>
      <c r="C5843" s="3" t="s">
        <v>4676</v>
      </c>
      <c r="D5843" s="3" t="s">
        <v>2692</v>
      </c>
      <c r="H5843" s="3" t="s">
        <v>4676</v>
      </c>
      <c r="I5843" s="3" t="s">
        <v>2692</v>
      </c>
      <c r="J5843" s="9">
        <v>41526</v>
      </c>
      <c r="K5843" s="9">
        <v>41533</v>
      </c>
      <c r="O5843" s="3" t="s">
        <v>4676</v>
      </c>
      <c r="P5843" s="3" t="s">
        <v>2692</v>
      </c>
      <c r="Q5843" s="3" t="s">
        <v>5772</v>
      </c>
      <c r="R5843" s="3" t="s">
        <v>7179</v>
      </c>
      <c r="S5843" s="3" t="s">
        <v>7180</v>
      </c>
      <c r="T5843" s="3" t="s">
        <v>5775</v>
      </c>
      <c r="X5843" s="3">
        <v>5841</v>
      </c>
      <c r="Y5843" s="3">
        <v>93277</v>
      </c>
    </row>
    <row r="5844" spans="2:25" x14ac:dyDescent="0.35">
      <c r="B5844" s="3">
        <v>5842</v>
      </c>
      <c r="C5844" s="3" t="s">
        <v>4676</v>
      </c>
      <c r="D5844" s="3" t="s">
        <v>661</v>
      </c>
      <c r="H5844" s="3" t="s">
        <v>4676</v>
      </c>
      <c r="I5844" s="3" t="s">
        <v>661</v>
      </c>
      <c r="J5844" s="9">
        <v>41526</v>
      </c>
      <c r="K5844" s="9">
        <v>41533</v>
      </c>
      <c r="O5844" s="3" t="s">
        <v>4676</v>
      </c>
      <c r="P5844" s="3" t="s">
        <v>661</v>
      </c>
      <c r="Q5844" s="3" t="s">
        <v>5772</v>
      </c>
      <c r="R5844" s="3" t="s">
        <v>7179</v>
      </c>
      <c r="S5844" s="3" t="s">
        <v>7180</v>
      </c>
      <c r="T5844" s="3" t="s">
        <v>5775</v>
      </c>
      <c r="X5844" s="3">
        <v>5842</v>
      </c>
      <c r="Y5844" s="3">
        <v>93277</v>
      </c>
    </row>
    <row r="5845" spans="2:25" x14ac:dyDescent="0.35">
      <c r="B5845" s="3">
        <v>5843</v>
      </c>
      <c r="C5845" s="3" t="s">
        <v>4677</v>
      </c>
      <c r="D5845" s="3" t="s">
        <v>3155</v>
      </c>
      <c r="H5845" s="3" t="s">
        <v>4677</v>
      </c>
      <c r="I5845" s="3" t="s">
        <v>3155</v>
      </c>
      <c r="J5845" s="9">
        <v>41414</v>
      </c>
      <c r="K5845" s="9">
        <v>41418</v>
      </c>
      <c r="O5845" s="3" t="s">
        <v>4677</v>
      </c>
      <c r="P5845" s="3" t="s">
        <v>3155</v>
      </c>
      <c r="Q5845" s="3" t="s">
        <v>5772</v>
      </c>
      <c r="R5845" s="3" t="s">
        <v>7053</v>
      </c>
      <c r="S5845" s="3" t="s">
        <v>7054</v>
      </c>
      <c r="T5845" s="3" t="s">
        <v>5771</v>
      </c>
      <c r="X5845" s="3">
        <v>5843</v>
      </c>
      <c r="Y5845" s="3">
        <v>90008</v>
      </c>
    </row>
    <row r="5846" spans="2:25" x14ac:dyDescent="0.35">
      <c r="B5846" s="3">
        <v>5844</v>
      </c>
      <c r="C5846" s="3" t="s">
        <v>4678</v>
      </c>
      <c r="D5846" s="3" t="s">
        <v>1192</v>
      </c>
      <c r="H5846" s="3" t="s">
        <v>4678</v>
      </c>
      <c r="I5846" s="3" t="s">
        <v>1192</v>
      </c>
      <c r="J5846" s="9">
        <v>41955</v>
      </c>
      <c r="K5846" s="9">
        <v>41959</v>
      </c>
      <c r="O5846" s="3" t="s">
        <v>4678</v>
      </c>
      <c r="P5846" s="3" t="s">
        <v>1192</v>
      </c>
      <c r="Q5846" s="3" t="s">
        <v>5768</v>
      </c>
      <c r="R5846" s="3" t="s">
        <v>7281</v>
      </c>
      <c r="S5846" s="3" t="s">
        <v>7282</v>
      </c>
      <c r="T5846" s="3" t="s">
        <v>5782</v>
      </c>
      <c r="X5846" s="3">
        <v>5844</v>
      </c>
      <c r="Y5846" s="3">
        <v>90045</v>
      </c>
    </row>
    <row r="5847" spans="2:25" x14ac:dyDescent="0.35">
      <c r="B5847" s="3">
        <v>5845</v>
      </c>
      <c r="C5847" s="3" t="s">
        <v>4679</v>
      </c>
      <c r="D5847" s="3" t="s">
        <v>1072</v>
      </c>
      <c r="H5847" s="3" t="s">
        <v>4679</v>
      </c>
      <c r="I5847" s="3" t="s">
        <v>1072</v>
      </c>
      <c r="J5847" s="9">
        <v>40801</v>
      </c>
      <c r="K5847" s="9">
        <v>40806</v>
      </c>
      <c r="O5847" s="3" t="s">
        <v>4679</v>
      </c>
      <c r="P5847" s="3" t="s">
        <v>1072</v>
      </c>
      <c r="Q5847" s="3" t="s">
        <v>5772</v>
      </c>
      <c r="R5847" s="3" t="s">
        <v>6431</v>
      </c>
      <c r="S5847" s="3" t="s">
        <v>6432</v>
      </c>
      <c r="T5847" s="3" t="s">
        <v>5775</v>
      </c>
      <c r="X5847" s="3">
        <v>5845</v>
      </c>
      <c r="Y5847" s="3">
        <v>10011</v>
      </c>
    </row>
    <row r="5848" spans="2:25" x14ac:dyDescent="0.35">
      <c r="B5848" s="3">
        <v>5846</v>
      </c>
      <c r="C5848" s="3" t="s">
        <v>4679</v>
      </c>
      <c r="D5848" s="3" t="s">
        <v>1440</v>
      </c>
      <c r="H5848" s="3" t="s">
        <v>4679</v>
      </c>
      <c r="I5848" s="3" t="s">
        <v>1440</v>
      </c>
      <c r="J5848" s="9">
        <v>40801</v>
      </c>
      <c r="K5848" s="9">
        <v>40806</v>
      </c>
      <c r="O5848" s="3" t="s">
        <v>4679</v>
      </c>
      <c r="P5848" s="3" t="s">
        <v>1440</v>
      </c>
      <c r="Q5848" s="3" t="s">
        <v>5772</v>
      </c>
      <c r="R5848" s="3" t="s">
        <v>6431</v>
      </c>
      <c r="S5848" s="3" t="s">
        <v>6432</v>
      </c>
      <c r="T5848" s="3" t="s">
        <v>5775</v>
      </c>
      <c r="X5848" s="3">
        <v>5846</v>
      </c>
      <c r="Y5848" s="3">
        <v>10011</v>
      </c>
    </row>
    <row r="5849" spans="2:25" x14ac:dyDescent="0.35">
      <c r="B5849" s="3">
        <v>5847</v>
      </c>
      <c r="C5849" s="3" t="s">
        <v>4680</v>
      </c>
      <c r="D5849" s="3" t="s">
        <v>124</v>
      </c>
      <c r="H5849" s="3" t="s">
        <v>4680</v>
      </c>
      <c r="I5849" s="3" t="s">
        <v>124</v>
      </c>
      <c r="J5849" s="9">
        <v>41167</v>
      </c>
      <c r="K5849" s="9">
        <v>41172</v>
      </c>
      <c r="O5849" s="3" t="s">
        <v>4680</v>
      </c>
      <c r="P5849" s="3" t="s">
        <v>124</v>
      </c>
      <c r="Q5849" s="3" t="s">
        <v>5772</v>
      </c>
      <c r="R5849" s="3" t="s">
        <v>6737</v>
      </c>
      <c r="S5849" s="3" t="s">
        <v>6738</v>
      </c>
      <c r="T5849" s="3" t="s">
        <v>5771</v>
      </c>
      <c r="X5849" s="3">
        <v>5847</v>
      </c>
      <c r="Y5849" s="3">
        <v>19143</v>
      </c>
    </row>
    <row r="5850" spans="2:25" x14ac:dyDescent="0.35">
      <c r="B5850" s="3">
        <v>5848</v>
      </c>
      <c r="C5850" s="3" t="s">
        <v>4680</v>
      </c>
      <c r="D5850" s="3" t="s">
        <v>223</v>
      </c>
      <c r="H5850" s="3" t="s">
        <v>4680</v>
      </c>
      <c r="I5850" s="3" t="s">
        <v>223</v>
      </c>
      <c r="J5850" s="9">
        <v>41167</v>
      </c>
      <c r="K5850" s="9">
        <v>41172</v>
      </c>
      <c r="O5850" s="3" t="s">
        <v>4680</v>
      </c>
      <c r="P5850" s="3" t="s">
        <v>223</v>
      </c>
      <c r="Q5850" s="3" t="s">
        <v>5772</v>
      </c>
      <c r="R5850" s="3" t="s">
        <v>6737</v>
      </c>
      <c r="S5850" s="3" t="s">
        <v>6738</v>
      </c>
      <c r="T5850" s="3" t="s">
        <v>5771</v>
      </c>
      <c r="X5850" s="3">
        <v>5848</v>
      </c>
      <c r="Y5850" s="3">
        <v>19143</v>
      </c>
    </row>
    <row r="5851" spans="2:25" x14ac:dyDescent="0.35">
      <c r="B5851" s="3">
        <v>5849</v>
      </c>
      <c r="C5851" s="3" t="s">
        <v>4681</v>
      </c>
      <c r="D5851" s="3" t="s">
        <v>2075</v>
      </c>
      <c r="H5851" s="3" t="s">
        <v>4681</v>
      </c>
      <c r="I5851" s="3" t="s">
        <v>2075</v>
      </c>
      <c r="J5851" s="9">
        <v>41457</v>
      </c>
      <c r="K5851" s="9">
        <v>41459</v>
      </c>
      <c r="O5851" s="3" t="s">
        <v>4681</v>
      </c>
      <c r="P5851" s="3" t="s">
        <v>2075</v>
      </c>
      <c r="Q5851" s="3" t="s">
        <v>5801</v>
      </c>
      <c r="R5851" s="3" t="s">
        <v>6971</v>
      </c>
      <c r="S5851" s="3" t="s">
        <v>6972</v>
      </c>
      <c r="T5851" s="3" t="s">
        <v>5782</v>
      </c>
      <c r="X5851" s="3">
        <v>5849</v>
      </c>
      <c r="Y5851" s="3">
        <v>84043</v>
      </c>
    </row>
    <row r="5852" spans="2:25" x14ac:dyDescent="0.35">
      <c r="B5852" s="3">
        <v>5850</v>
      </c>
      <c r="C5852" s="3" t="s">
        <v>4682</v>
      </c>
      <c r="D5852" s="3" t="s">
        <v>3335</v>
      </c>
      <c r="H5852" s="3" t="s">
        <v>4682</v>
      </c>
      <c r="I5852" s="3" t="s">
        <v>3335</v>
      </c>
      <c r="J5852" s="9">
        <v>41375</v>
      </c>
      <c r="K5852" s="9">
        <v>41380</v>
      </c>
      <c r="O5852" s="3" t="s">
        <v>4682</v>
      </c>
      <c r="P5852" s="3" t="s">
        <v>3335</v>
      </c>
      <c r="Q5852" s="3" t="s">
        <v>5772</v>
      </c>
      <c r="R5852" s="3" t="s">
        <v>6481</v>
      </c>
      <c r="S5852" s="3" t="s">
        <v>6482</v>
      </c>
      <c r="T5852" s="3" t="s">
        <v>5771</v>
      </c>
      <c r="X5852" s="3">
        <v>5850</v>
      </c>
      <c r="Y5852" s="3">
        <v>60653</v>
      </c>
    </row>
    <row r="5853" spans="2:25" x14ac:dyDescent="0.35">
      <c r="B5853" s="3">
        <v>5851</v>
      </c>
      <c r="C5853" s="3" t="s">
        <v>4683</v>
      </c>
      <c r="D5853" s="3" t="s">
        <v>2235</v>
      </c>
      <c r="H5853" s="3" t="s">
        <v>4683</v>
      </c>
      <c r="I5853" s="3" t="s">
        <v>2235</v>
      </c>
      <c r="J5853" s="9">
        <v>41519</v>
      </c>
      <c r="K5853" s="9">
        <v>41521</v>
      </c>
      <c r="O5853" s="3" t="s">
        <v>4683</v>
      </c>
      <c r="P5853" s="3" t="s">
        <v>2235</v>
      </c>
      <c r="Q5853" s="3" t="s">
        <v>5768</v>
      </c>
      <c r="R5853" s="3" t="s">
        <v>7027</v>
      </c>
      <c r="S5853" s="3" t="s">
        <v>7028</v>
      </c>
      <c r="T5853" s="3" t="s">
        <v>5782</v>
      </c>
      <c r="X5853" s="3">
        <v>5851</v>
      </c>
      <c r="Y5853" s="3">
        <v>92646</v>
      </c>
    </row>
    <row r="5854" spans="2:25" x14ac:dyDescent="0.35">
      <c r="B5854" s="3">
        <v>5852</v>
      </c>
      <c r="C5854" s="3" t="s">
        <v>4684</v>
      </c>
      <c r="D5854" s="3" t="s">
        <v>86</v>
      </c>
      <c r="H5854" s="3" t="s">
        <v>4684</v>
      </c>
      <c r="I5854" s="3" t="s">
        <v>86</v>
      </c>
      <c r="J5854" s="9">
        <v>40809</v>
      </c>
      <c r="K5854" s="9">
        <v>40816</v>
      </c>
      <c r="O5854" s="3" t="s">
        <v>4684</v>
      </c>
      <c r="P5854" s="3" t="s">
        <v>86</v>
      </c>
      <c r="Q5854" s="3" t="s">
        <v>5772</v>
      </c>
      <c r="R5854" s="3" t="s">
        <v>7031</v>
      </c>
      <c r="S5854" s="3" t="s">
        <v>7032</v>
      </c>
      <c r="T5854" s="3" t="s">
        <v>5782</v>
      </c>
      <c r="X5854" s="3">
        <v>5852</v>
      </c>
      <c r="Y5854" s="3">
        <v>10011</v>
      </c>
    </row>
    <row r="5855" spans="2:25" x14ac:dyDescent="0.35">
      <c r="B5855" s="3">
        <v>5853</v>
      </c>
      <c r="C5855" s="3" t="s">
        <v>4685</v>
      </c>
      <c r="D5855" s="3" t="s">
        <v>1810</v>
      </c>
      <c r="H5855" s="3" t="s">
        <v>4685</v>
      </c>
      <c r="I5855" s="3" t="s">
        <v>1810</v>
      </c>
      <c r="J5855" s="9">
        <v>40892</v>
      </c>
      <c r="K5855" s="9">
        <v>40894</v>
      </c>
      <c r="O5855" s="3" t="s">
        <v>4685</v>
      </c>
      <c r="P5855" s="3" t="s">
        <v>1810</v>
      </c>
      <c r="Q5855" s="3" t="s">
        <v>5768</v>
      </c>
      <c r="R5855" s="3" t="s">
        <v>6069</v>
      </c>
      <c r="S5855" s="3" t="s">
        <v>6070</v>
      </c>
      <c r="T5855" s="3" t="s">
        <v>5771</v>
      </c>
      <c r="X5855" s="3">
        <v>5853</v>
      </c>
      <c r="Y5855" s="3">
        <v>19140</v>
      </c>
    </row>
    <row r="5856" spans="2:25" x14ac:dyDescent="0.35">
      <c r="B5856" s="3">
        <v>5854</v>
      </c>
      <c r="C5856" s="3" t="s">
        <v>4686</v>
      </c>
      <c r="D5856" s="3" t="s">
        <v>4687</v>
      </c>
      <c r="H5856" s="3" t="s">
        <v>4686</v>
      </c>
      <c r="I5856" s="3" t="s">
        <v>4687</v>
      </c>
      <c r="J5856" s="9">
        <v>42002</v>
      </c>
      <c r="K5856" s="9">
        <v>42007</v>
      </c>
      <c r="O5856" s="3" t="s">
        <v>4686</v>
      </c>
      <c r="P5856" s="3" t="s">
        <v>4687</v>
      </c>
      <c r="Q5856" s="3" t="s">
        <v>5772</v>
      </c>
      <c r="R5856" s="3" t="s">
        <v>5836</v>
      </c>
      <c r="S5856" s="3" t="s">
        <v>5837</v>
      </c>
      <c r="T5856" s="3" t="s">
        <v>5782</v>
      </c>
      <c r="X5856" s="3">
        <v>5854</v>
      </c>
      <c r="Y5856" s="3">
        <v>58103</v>
      </c>
    </row>
    <row r="5857" spans="2:25" x14ac:dyDescent="0.35">
      <c r="B5857" s="3">
        <v>5855</v>
      </c>
      <c r="C5857" s="3" t="s">
        <v>4686</v>
      </c>
      <c r="D5857" s="3" t="s">
        <v>2558</v>
      </c>
      <c r="H5857" s="3" t="s">
        <v>4686</v>
      </c>
      <c r="I5857" s="3" t="s">
        <v>2558</v>
      </c>
      <c r="J5857" s="9">
        <v>42002</v>
      </c>
      <c r="K5857" s="9">
        <v>42007</v>
      </c>
      <c r="O5857" s="3" t="s">
        <v>4686</v>
      </c>
      <c r="P5857" s="3" t="s">
        <v>2558</v>
      </c>
      <c r="Q5857" s="3" t="s">
        <v>5772</v>
      </c>
      <c r="R5857" s="3" t="s">
        <v>5836</v>
      </c>
      <c r="S5857" s="3" t="s">
        <v>5837</v>
      </c>
      <c r="T5857" s="3" t="s">
        <v>5782</v>
      </c>
      <c r="X5857" s="3">
        <v>5855</v>
      </c>
      <c r="Y5857" s="3">
        <v>58103</v>
      </c>
    </row>
    <row r="5858" spans="2:25" x14ac:dyDescent="0.35">
      <c r="B5858" s="3">
        <v>5856</v>
      </c>
      <c r="C5858" s="3" t="s">
        <v>4688</v>
      </c>
      <c r="D5858" s="3" t="s">
        <v>1146</v>
      </c>
      <c r="H5858" s="3" t="s">
        <v>4688</v>
      </c>
      <c r="I5858" s="3" t="s">
        <v>1146</v>
      </c>
      <c r="J5858" s="9">
        <v>41949</v>
      </c>
      <c r="K5858" s="9">
        <v>41953</v>
      </c>
      <c r="O5858" s="3" t="s">
        <v>4688</v>
      </c>
      <c r="P5858" s="3" t="s">
        <v>1146</v>
      </c>
      <c r="Q5858" s="3" t="s">
        <v>5772</v>
      </c>
      <c r="R5858" s="3" t="s">
        <v>7131</v>
      </c>
      <c r="S5858" s="3" t="s">
        <v>7132</v>
      </c>
      <c r="T5858" s="3" t="s">
        <v>5775</v>
      </c>
      <c r="X5858" s="3">
        <v>5856</v>
      </c>
      <c r="Y5858" s="3">
        <v>92105</v>
      </c>
    </row>
    <row r="5859" spans="2:25" x14ac:dyDescent="0.35">
      <c r="B5859" s="3">
        <v>5857</v>
      </c>
      <c r="C5859" s="3" t="s">
        <v>4689</v>
      </c>
      <c r="D5859" s="3" t="s">
        <v>111</v>
      </c>
      <c r="H5859" s="3" t="s">
        <v>4689</v>
      </c>
      <c r="I5859" s="3" t="s">
        <v>111</v>
      </c>
      <c r="J5859" s="9">
        <v>41162</v>
      </c>
      <c r="K5859" s="9">
        <v>41168</v>
      </c>
      <c r="O5859" s="3" t="s">
        <v>4689</v>
      </c>
      <c r="P5859" s="3" t="s">
        <v>111</v>
      </c>
      <c r="Q5859" s="3" t="s">
        <v>5772</v>
      </c>
      <c r="R5859" s="3" t="s">
        <v>6709</v>
      </c>
      <c r="S5859" s="3" t="s">
        <v>6710</v>
      </c>
      <c r="T5859" s="3" t="s">
        <v>5771</v>
      </c>
      <c r="X5859" s="3">
        <v>5857</v>
      </c>
      <c r="Y5859" s="3">
        <v>90032</v>
      </c>
    </row>
    <row r="5860" spans="2:25" x14ac:dyDescent="0.35">
      <c r="B5860" s="3">
        <v>5858</v>
      </c>
      <c r="C5860" s="3" t="s">
        <v>4690</v>
      </c>
      <c r="D5860" s="3" t="s">
        <v>4435</v>
      </c>
      <c r="H5860" s="3" t="s">
        <v>4690</v>
      </c>
      <c r="I5860" s="3" t="s">
        <v>4435</v>
      </c>
      <c r="J5860" s="9">
        <v>41960</v>
      </c>
      <c r="K5860" s="9">
        <v>41960</v>
      </c>
      <c r="O5860" s="3" t="s">
        <v>4690</v>
      </c>
      <c r="P5860" s="3" t="s">
        <v>4435</v>
      </c>
      <c r="Q5860" s="3" t="s">
        <v>6020</v>
      </c>
      <c r="R5860" s="3" t="s">
        <v>6609</v>
      </c>
      <c r="S5860" s="3" t="s">
        <v>6610</v>
      </c>
      <c r="T5860" s="3" t="s">
        <v>5775</v>
      </c>
      <c r="X5860" s="3">
        <v>5858</v>
      </c>
      <c r="Y5860" s="3">
        <v>13501</v>
      </c>
    </row>
    <row r="5861" spans="2:25" x14ac:dyDescent="0.35">
      <c r="B5861" s="3">
        <v>5859</v>
      </c>
      <c r="C5861" s="3" t="s">
        <v>4691</v>
      </c>
      <c r="D5861" s="3" t="s">
        <v>2361</v>
      </c>
      <c r="H5861" s="3" t="s">
        <v>4691</v>
      </c>
      <c r="I5861" s="3" t="s">
        <v>2361</v>
      </c>
      <c r="J5861" s="9">
        <v>41894</v>
      </c>
      <c r="K5861" s="9">
        <v>41899</v>
      </c>
      <c r="O5861" s="3" t="s">
        <v>4691</v>
      </c>
      <c r="P5861" s="3" t="s">
        <v>2361</v>
      </c>
      <c r="Q5861" s="3" t="s">
        <v>5772</v>
      </c>
      <c r="R5861" s="3" t="s">
        <v>7015</v>
      </c>
      <c r="S5861" s="3" t="s">
        <v>7016</v>
      </c>
      <c r="T5861" s="3" t="s">
        <v>5775</v>
      </c>
      <c r="X5861" s="3">
        <v>5859</v>
      </c>
      <c r="Y5861" s="3">
        <v>77070</v>
      </c>
    </row>
    <row r="5862" spans="2:25" x14ac:dyDescent="0.35">
      <c r="B5862" s="3">
        <v>5860</v>
      </c>
      <c r="C5862" s="3" t="s">
        <v>4691</v>
      </c>
      <c r="D5862" s="3" t="s">
        <v>3309</v>
      </c>
      <c r="H5862" s="3" t="s">
        <v>4691</v>
      </c>
      <c r="I5862" s="3" t="s">
        <v>3309</v>
      </c>
      <c r="J5862" s="9">
        <v>41894</v>
      </c>
      <c r="K5862" s="9">
        <v>41899</v>
      </c>
      <c r="O5862" s="3" t="s">
        <v>4691</v>
      </c>
      <c r="P5862" s="3" t="s">
        <v>3309</v>
      </c>
      <c r="Q5862" s="3" t="s">
        <v>5772</v>
      </c>
      <c r="R5862" s="3" t="s">
        <v>7015</v>
      </c>
      <c r="S5862" s="3" t="s">
        <v>7016</v>
      </c>
      <c r="T5862" s="3" t="s">
        <v>5775</v>
      </c>
      <c r="X5862" s="3">
        <v>5860</v>
      </c>
      <c r="Y5862" s="3">
        <v>77070</v>
      </c>
    </row>
    <row r="5863" spans="2:25" x14ac:dyDescent="0.35">
      <c r="B5863" s="3">
        <v>5861</v>
      </c>
      <c r="C5863" s="3" t="s">
        <v>4691</v>
      </c>
      <c r="D5863" s="3" t="s">
        <v>1450</v>
      </c>
      <c r="H5863" s="3" t="s">
        <v>4691</v>
      </c>
      <c r="I5863" s="3" t="s">
        <v>1450</v>
      </c>
      <c r="J5863" s="9">
        <v>41894</v>
      </c>
      <c r="K5863" s="9">
        <v>41899</v>
      </c>
      <c r="O5863" s="3" t="s">
        <v>4691</v>
      </c>
      <c r="P5863" s="3" t="s">
        <v>1450</v>
      </c>
      <c r="Q5863" s="3" t="s">
        <v>5772</v>
      </c>
      <c r="R5863" s="3" t="s">
        <v>7015</v>
      </c>
      <c r="S5863" s="3" t="s">
        <v>7016</v>
      </c>
      <c r="T5863" s="3" t="s">
        <v>5775</v>
      </c>
      <c r="X5863" s="3">
        <v>5861</v>
      </c>
      <c r="Y5863" s="3">
        <v>77070</v>
      </c>
    </row>
    <row r="5864" spans="2:25" x14ac:dyDescent="0.35">
      <c r="B5864" s="3">
        <v>5862</v>
      </c>
      <c r="C5864" s="3" t="s">
        <v>4692</v>
      </c>
      <c r="D5864" s="3" t="s">
        <v>980</v>
      </c>
      <c r="H5864" s="3" t="s">
        <v>4692</v>
      </c>
      <c r="I5864" s="3" t="s">
        <v>980</v>
      </c>
      <c r="J5864" s="9">
        <v>41835</v>
      </c>
      <c r="K5864" s="9">
        <v>41839</v>
      </c>
      <c r="O5864" s="3" t="s">
        <v>4692</v>
      </c>
      <c r="P5864" s="3" t="s">
        <v>980</v>
      </c>
      <c r="Q5864" s="3" t="s">
        <v>5772</v>
      </c>
      <c r="R5864" s="3" t="s">
        <v>6917</v>
      </c>
      <c r="S5864" s="3" t="s">
        <v>6918</v>
      </c>
      <c r="T5864" s="3" t="s">
        <v>5775</v>
      </c>
      <c r="X5864" s="3">
        <v>5862</v>
      </c>
      <c r="Y5864" s="3">
        <v>92683</v>
      </c>
    </row>
    <row r="5865" spans="2:25" x14ac:dyDescent="0.35">
      <c r="B5865" s="3">
        <v>5863</v>
      </c>
      <c r="C5865" s="3" t="s">
        <v>4692</v>
      </c>
      <c r="D5865" s="3" t="s">
        <v>950</v>
      </c>
      <c r="H5865" s="3" t="s">
        <v>4692</v>
      </c>
      <c r="I5865" s="3" t="s">
        <v>950</v>
      </c>
      <c r="J5865" s="9">
        <v>41835</v>
      </c>
      <c r="K5865" s="9">
        <v>41839</v>
      </c>
      <c r="O5865" s="3" t="s">
        <v>4692</v>
      </c>
      <c r="P5865" s="3" t="s">
        <v>950</v>
      </c>
      <c r="Q5865" s="3" t="s">
        <v>5772</v>
      </c>
      <c r="R5865" s="3" t="s">
        <v>6917</v>
      </c>
      <c r="S5865" s="3" t="s">
        <v>6918</v>
      </c>
      <c r="T5865" s="3" t="s">
        <v>5775</v>
      </c>
      <c r="X5865" s="3">
        <v>5863</v>
      </c>
      <c r="Y5865" s="3">
        <v>92683</v>
      </c>
    </row>
    <row r="5866" spans="2:25" x14ac:dyDescent="0.35">
      <c r="B5866" s="3">
        <v>5864</v>
      </c>
      <c r="C5866" s="3" t="s">
        <v>4692</v>
      </c>
      <c r="D5866" s="3" t="s">
        <v>366</v>
      </c>
      <c r="H5866" s="3" t="s">
        <v>4692</v>
      </c>
      <c r="I5866" s="3" t="s">
        <v>366</v>
      </c>
      <c r="J5866" s="9">
        <v>41835</v>
      </c>
      <c r="K5866" s="9">
        <v>41839</v>
      </c>
      <c r="O5866" s="3" t="s">
        <v>4692</v>
      </c>
      <c r="P5866" s="3" t="s">
        <v>366</v>
      </c>
      <c r="Q5866" s="3" t="s">
        <v>5772</v>
      </c>
      <c r="R5866" s="3" t="s">
        <v>6917</v>
      </c>
      <c r="S5866" s="3" t="s">
        <v>6918</v>
      </c>
      <c r="T5866" s="3" t="s">
        <v>5775</v>
      </c>
      <c r="X5866" s="3">
        <v>5864</v>
      </c>
      <c r="Y5866" s="3">
        <v>92683</v>
      </c>
    </row>
    <row r="5867" spans="2:25" x14ac:dyDescent="0.35">
      <c r="B5867" s="3">
        <v>5865</v>
      </c>
      <c r="C5867" s="3" t="s">
        <v>4692</v>
      </c>
      <c r="D5867" s="3" t="s">
        <v>43</v>
      </c>
      <c r="H5867" s="3" t="s">
        <v>4692</v>
      </c>
      <c r="I5867" s="3" t="s">
        <v>43</v>
      </c>
      <c r="J5867" s="9">
        <v>41835</v>
      </c>
      <c r="K5867" s="9">
        <v>41839</v>
      </c>
      <c r="O5867" s="3" t="s">
        <v>4692</v>
      </c>
      <c r="P5867" s="3" t="s">
        <v>43</v>
      </c>
      <c r="Q5867" s="3" t="s">
        <v>5772</v>
      </c>
      <c r="R5867" s="3" t="s">
        <v>6917</v>
      </c>
      <c r="S5867" s="3" t="s">
        <v>6918</v>
      </c>
      <c r="T5867" s="3" t="s">
        <v>5775</v>
      </c>
      <c r="X5867" s="3">
        <v>5865</v>
      </c>
      <c r="Y5867" s="3">
        <v>92683</v>
      </c>
    </row>
    <row r="5868" spans="2:25" x14ac:dyDescent="0.35">
      <c r="B5868" s="3">
        <v>5866</v>
      </c>
      <c r="C5868" s="3" t="s">
        <v>4692</v>
      </c>
      <c r="D5868" s="3" t="s">
        <v>725</v>
      </c>
      <c r="H5868" s="3" t="s">
        <v>4692</v>
      </c>
      <c r="I5868" s="3" t="s">
        <v>725</v>
      </c>
      <c r="J5868" s="9">
        <v>41835</v>
      </c>
      <c r="K5868" s="9">
        <v>41839</v>
      </c>
      <c r="O5868" s="3" t="s">
        <v>4692</v>
      </c>
      <c r="P5868" s="3" t="s">
        <v>725</v>
      </c>
      <c r="Q5868" s="3" t="s">
        <v>5772</v>
      </c>
      <c r="R5868" s="3" t="s">
        <v>6917</v>
      </c>
      <c r="S5868" s="3" t="s">
        <v>6918</v>
      </c>
      <c r="T5868" s="3" t="s">
        <v>5775</v>
      </c>
      <c r="X5868" s="3">
        <v>5866</v>
      </c>
      <c r="Y5868" s="3">
        <v>92683</v>
      </c>
    </row>
    <row r="5869" spans="2:25" x14ac:dyDescent="0.35">
      <c r="B5869" s="3">
        <v>5867</v>
      </c>
      <c r="C5869" s="3" t="s">
        <v>4692</v>
      </c>
      <c r="D5869" s="3" t="s">
        <v>521</v>
      </c>
      <c r="H5869" s="3" t="s">
        <v>4692</v>
      </c>
      <c r="I5869" s="3" t="s">
        <v>521</v>
      </c>
      <c r="J5869" s="9">
        <v>41835</v>
      </c>
      <c r="K5869" s="9">
        <v>41839</v>
      </c>
      <c r="O5869" s="3" t="s">
        <v>4692</v>
      </c>
      <c r="P5869" s="3" t="s">
        <v>521</v>
      </c>
      <c r="Q5869" s="3" t="s">
        <v>5772</v>
      </c>
      <c r="R5869" s="3" t="s">
        <v>6917</v>
      </c>
      <c r="S5869" s="3" t="s">
        <v>6918</v>
      </c>
      <c r="T5869" s="3" t="s">
        <v>5775</v>
      </c>
      <c r="X5869" s="3">
        <v>5867</v>
      </c>
      <c r="Y5869" s="3">
        <v>92683</v>
      </c>
    </row>
    <row r="5870" spans="2:25" x14ac:dyDescent="0.35">
      <c r="B5870" s="3">
        <v>5868</v>
      </c>
      <c r="C5870" s="3" t="s">
        <v>4692</v>
      </c>
      <c r="D5870" s="3" t="s">
        <v>49</v>
      </c>
      <c r="H5870" s="3" t="s">
        <v>4692</v>
      </c>
      <c r="I5870" s="3" t="s">
        <v>49</v>
      </c>
      <c r="J5870" s="9">
        <v>41835</v>
      </c>
      <c r="K5870" s="9">
        <v>41839</v>
      </c>
      <c r="O5870" s="3" t="s">
        <v>4692</v>
      </c>
      <c r="P5870" s="3" t="s">
        <v>49</v>
      </c>
      <c r="Q5870" s="3" t="s">
        <v>5772</v>
      </c>
      <c r="R5870" s="3" t="s">
        <v>6917</v>
      </c>
      <c r="S5870" s="3" t="s">
        <v>6918</v>
      </c>
      <c r="T5870" s="3" t="s">
        <v>5775</v>
      </c>
      <c r="X5870" s="3">
        <v>5868</v>
      </c>
      <c r="Y5870" s="3">
        <v>92683</v>
      </c>
    </row>
    <row r="5871" spans="2:25" x14ac:dyDescent="0.35">
      <c r="B5871" s="3">
        <v>5869</v>
      </c>
      <c r="C5871" s="3" t="s">
        <v>4693</v>
      </c>
      <c r="D5871" s="3" t="s">
        <v>1978</v>
      </c>
      <c r="H5871" s="3" t="s">
        <v>4693</v>
      </c>
      <c r="I5871" s="3" t="s">
        <v>1978</v>
      </c>
      <c r="J5871" s="9">
        <v>41729</v>
      </c>
      <c r="K5871" s="9">
        <v>41729</v>
      </c>
      <c r="O5871" s="3" t="s">
        <v>4693</v>
      </c>
      <c r="P5871" s="3" t="s">
        <v>1978</v>
      </c>
      <c r="Q5871" s="3" t="s">
        <v>6020</v>
      </c>
      <c r="R5871" s="3" t="s">
        <v>6583</v>
      </c>
      <c r="S5871" s="3" t="s">
        <v>6584</v>
      </c>
      <c r="T5871" s="3" t="s">
        <v>5775</v>
      </c>
      <c r="X5871" s="3">
        <v>5869</v>
      </c>
      <c r="Y5871" s="3">
        <v>90036</v>
      </c>
    </row>
    <row r="5872" spans="2:25" x14ac:dyDescent="0.35">
      <c r="B5872" s="3">
        <v>5870</v>
      </c>
      <c r="C5872" s="3" t="s">
        <v>4693</v>
      </c>
      <c r="D5872" s="3" t="s">
        <v>74</v>
      </c>
      <c r="H5872" s="3" t="s">
        <v>4693</v>
      </c>
      <c r="I5872" s="3" t="s">
        <v>74</v>
      </c>
      <c r="J5872" s="9">
        <v>41729</v>
      </c>
      <c r="K5872" s="9">
        <v>41729</v>
      </c>
      <c r="O5872" s="3" t="s">
        <v>4693</v>
      </c>
      <c r="P5872" s="3" t="s">
        <v>74</v>
      </c>
      <c r="Q5872" s="3" t="s">
        <v>6020</v>
      </c>
      <c r="R5872" s="3" t="s">
        <v>6583</v>
      </c>
      <c r="S5872" s="3" t="s">
        <v>6584</v>
      </c>
      <c r="T5872" s="3" t="s">
        <v>5775</v>
      </c>
      <c r="X5872" s="3">
        <v>5870</v>
      </c>
      <c r="Y5872" s="3">
        <v>90036</v>
      </c>
    </row>
    <row r="5873" spans="2:25" x14ac:dyDescent="0.35">
      <c r="B5873" s="3">
        <v>5871</v>
      </c>
      <c r="C5873" s="3" t="s">
        <v>4694</v>
      </c>
      <c r="D5873" s="3" t="s">
        <v>1465</v>
      </c>
      <c r="H5873" s="3" t="s">
        <v>4694</v>
      </c>
      <c r="I5873" s="3" t="s">
        <v>1465</v>
      </c>
      <c r="J5873" s="9">
        <v>41305</v>
      </c>
      <c r="K5873" s="9">
        <v>41309</v>
      </c>
      <c r="O5873" s="3" t="s">
        <v>4694</v>
      </c>
      <c r="P5873" s="3" t="s">
        <v>1465</v>
      </c>
      <c r="Q5873" s="3" t="s">
        <v>5768</v>
      </c>
      <c r="R5873" s="3" t="s">
        <v>7233</v>
      </c>
      <c r="S5873" s="3" t="s">
        <v>7234</v>
      </c>
      <c r="T5873" s="3" t="s">
        <v>5771</v>
      </c>
      <c r="X5873" s="3">
        <v>5871</v>
      </c>
      <c r="Y5873" s="3">
        <v>8401</v>
      </c>
    </row>
    <row r="5874" spans="2:25" x14ac:dyDescent="0.35">
      <c r="B5874" s="3">
        <v>5872</v>
      </c>
      <c r="C5874" s="3" t="s">
        <v>4695</v>
      </c>
      <c r="D5874" s="3" t="s">
        <v>405</v>
      </c>
      <c r="H5874" s="3" t="s">
        <v>4695</v>
      </c>
      <c r="I5874" s="3" t="s">
        <v>405</v>
      </c>
      <c r="J5874" s="9">
        <v>41799</v>
      </c>
      <c r="K5874" s="9">
        <v>41804</v>
      </c>
      <c r="O5874" s="3" t="s">
        <v>4695</v>
      </c>
      <c r="P5874" s="3" t="s">
        <v>405</v>
      </c>
      <c r="Q5874" s="3" t="s">
        <v>5772</v>
      </c>
      <c r="R5874" s="3" t="s">
        <v>6767</v>
      </c>
      <c r="S5874" s="3" t="s">
        <v>6768</v>
      </c>
      <c r="T5874" s="3" t="s">
        <v>5775</v>
      </c>
      <c r="X5874" s="3">
        <v>5872</v>
      </c>
      <c r="Y5874" s="3">
        <v>60076</v>
      </c>
    </row>
    <row r="5875" spans="2:25" x14ac:dyDescent="0.35">
      <c r="B5875" s="3">
        <v>5873</v>
      </c>
      <c r="C5875" s="3" t="s">
        <v>4696</v>
      </c>
      <c r="D5875" s="3" t="s">
        <v>1653</v>
      </c>
      <c r="H5875" s="3" t="s">
        <v>4696</v>
      </c>
      <c r="I5875" s="3" t="s">
        <v>1653</v>
      </c>
      <c r="J5875" s="9">
        <v>40849</v>
      </c>
      <c r="K5875" s="9">
        <v>40853</v>
      </c>
      <c r="O5875" s="3" t="s">
        <v>4696</v>
      </c>
      <c r="P5875" s="3" t="s">
        <v>1653</v>
      </c>
      <c r="Q5875" s="3" t="s">
        <v>5772</v>
      </c>
      <c r="R5875" s="3" t="s">
        <v>7005</v>
      </c>
      <c r="S5875" s="3" t="s">
        <v>7006</v>
      </c>
      <c r="T5875" s="3" t="s">
        <v>5775</v>
      </c>
      <c r="X5875" s="3">
        <v>5873</v>
      </c>
      <c r="Y5875" s="3">
        <v>94122</v>
      </c>
    </row>
    <row r="5876" spans="2:25" x14ac:dyDescent="0.35">
      <c r="B5876" s="3">
        <v>5874</v>
      </c>
      <c r="C5876" s="3" t="s">
        <v>4696</v>
      </c>
      <c r="D5876" s="3" t="s">
        <v>285</v>
      </c>
      <c r="H5876" s="3" t="s">
        <v>4696</v>
      </c>
      <c r="I5876" s="3" t="s">
        <v>285</v>
      </c>
      <c r="J5876" s="9">
        <v>40849</v>
      </c>
      <c r="K5876" s="9">
        <v>40853</v>
      </c>
      <c r="O5876" s="3" t="s">
        <v>4696</v>
      </c>
      <c r="P5876" s="3" t="s">
        <v>285</v>
      </c>
      <c r="Q5876" s="3" t="s">
        <v>5772</v>
      </c>
      <c r="R5876" s="3" t="s">
        <v>7005</v>
      </c>
      <c r="S5876" s="3" t="s">
        <v>7006</v>
      </c>
      <c r="T5876" s="3" t="s">
        <v>5775</v>
      </c>
      <c r="X5876" s="3">
        <v>5874</v>
      </c>
      <c r="Y5876" s="3">
        <v>94122</v>
      </c>
    </row>
    <row r="5877" spans="2:25" x14ac:dyDescent="0.35">
      <c r="B5877" s="3">
        <v>5875</v>
      </c>
      <c r="C5877" s="3" t="s">
        <v>4697</v>
      </c>
      <c r="D5877" s="3" t="s">
        <v>1014</v>
      </c>
      <c r="H5877" s="3" t="s">
        <v>4697</v>
      </c>
      <c r="I5877" s="3" t="s">
        <v>1014</v>
      </c>
      <c r="J5877" s="9">
        <v>40796</v>
      </c>
      <c r="K5877" s="9">
        <v>40802</v>
      </c>
      <c r="O5877" s="3" t="s">
        <v>4697</v>
      </c>
      <c r="P5877" s="3" t="s">
        <v>1014</v>
      </c>
      <c r="Q5877" s="3" t="s">
        <v>5772</v>
      </c>
      <c r="R5877" s="3" t="s">
        <v>5860</v>
      </c>
      <c r="S5877" s="3" t="s">
        <v>5861</v>
      </c>
      <c r="T5877" s="3" t="s">
        <v>5775</v>
      </c>
      <c r="X5877" s="3">
        <v>5875</v>
      </c>
      <c r="Y5877" s="3">
        <v>97030</v>
      </c>
    </row>
    <row r="5878" spans="2:25" x14ac:dyDescent="0.35">
      <c r="B5878" s="3">
        <v>5876</v>
      </c>
      <c r="C5878" s="3" t="s">
        <v>4697</v>
      </c>
      <c r="D5878" s="3" t="s">
        <v>1165</v>
      </c>
      <c r="H5878" s="3" t="s">
        <v>4697</v>
      </c>
      <c r="I5878" s="3" t="s">
        <v>1165</v>
      </c>
      <c r="J5878" s="9">
        <v>40796</v>
      </c>
      <c r="K5878" s="9">
        <v>40802</v>
      </c>
      <c r="O5878" s="3" t="s">
        <v>4697</v>
      </c>
      <c r="P5878" s="3" t="s">
        <v>1165</v>
      </c>
      <c r="Q5878" s="3" t="s">
        <v>5772</v>
      </c>
      <c r="R5878" s="3" t="s">
        <v>5860</v>
      </c>
      <c r="S5878" s="3" t="s">
        <v>5861</v>
      </c>
      <c r="T5878" s="3" t="s">
        <v>5775</v>
      </c>
      <c r="X5878" s="3">
        <v>5876</v>
      </c>
      <c r="Y5878" s="3">
        <v>97030</v>
      </c>
    </row>
    <row r="5879" spans="2:25" x14ac:dyDescent="0.35">
      <c r="B5879" s="3">
        <v>5877</v>
      </c>
      <c r="C5879" s="3" t="s">
        <v>4698</v>
      </c>
      <c r="D5879" s="3" t="s">
        <v>2979</v>
      </c>
      <c r="H5879" s="3" t="s">
        <v>4698</v>
      </c>
      <c r="I5879" s="3" t="s">
        <v>2979</v>
      </c>
      <c r="J5879" s="9">
        <v>41909</v>
      </c>
      <c r="K5879" s="9">
        <v>41909</v>
      </c>
      <c r="O5879" s="3" t="s">
        <v>4698</v>
      </c>
      <c r="P5879" s="3" t="s">
        <v>2979</v>
      </c>
      <c r="Q5879" s="3" t="s">
        <v>6020</v>
      </c>
      <c r="R5879" s="3" t="s">
        <v>5808</v>
      </c>
      <c r="S5879" s="3" t="s">
        <v>5809</v>
      </c>
      <c r="T5879" s="3" t="s">
        <v>5771</v>
      </c>
      <c r="X5879" s="3">
        <v>5877</v>
      </c>
      <c r="Y5879" s="3">
        <v>94109</v>
      </c>
    </row>
    <row r="5880" spans="2:25" x14ac:dyDescent="0.35">
      <c r="B5880" s="3">
        <v>5878</v>
      </c>
      <c r="C5880" s="3" t="s">
        <v>4698</v>
      </c>
      <c r="D5880" s="3" t="s">
        <v>3816</v>
      </c>
      <c r="H5880" s="3" t="s">
        <v>4698</v>
      </c>
      <c r="I5880" s="3" t="s">
        <v>3816</v>
      </c>
      <c r="J5880" s="9">
        <v>41909</v>
      </c>
      <c r="K5880" s="9">
        <v>41909</v>
      </c>
      <c r="O5880" s="3" t="s">
        <v>4698</v>
      </c>
      <c r="P5880" s="3" t="s">
        <v>3816</v>
      </c>
      <c r="Q5880" s="3" t="s">
        <v>6020</v>
      </c>
      <c r="R5880" s="3" t="s">
        <v>5808</v>
      </c>
      <c r="S5880" s="3" t="s">
        <v>5809</v>
      </c>
      <c r="T5880" s="3" t="s">
        <v>5771</v>
      </c>
      <c r="X5880" s="3">
        <v>5878</v>
      </c>
      <c r="Y5880" s="3">
        <v>94109</v>
      </c>
    </row>
    <row r="5881" spans="2:25" x14ac:dyDescent="0.35">
      <c r="B5881" s="3">
        <v>5879</v>
      </c>
      <c r="C5881" s="3" t="s">
        <v>4698</v>
      </c>
      <c r="D5881" s="3" t="s">
        <v>2146</v>
      </c>
      <c r="H5881" s="3" t="s">
        <v>4698</v>
      </c>
      <c r="I5881" s="3" t="s">
        <v>2146</v>
      </c>
      <c r="J5881" s="9">
        <v>41909</v>
      </c>
      <c r="K5881" s="9">
        <v>41909</v>
      </c>
      <c r="O5881" s="3" t="s">
        <v>4698</v>
      </c>
      <c r="P5881" s="3" t="s">
        <v>2146</v>
      </c>
      <c r="Q5881" s="3" t="s">
        <v>6020</v>
      </c>
      <c r="R5881" s="3" t="s">
        <v>5808</v>
      </c>
      <c r="S5881" s="3" t="s">
        <v>5809</v>
      </c>
      <c r="T5881" s="3" t="s">
        <v>5771</v>
      </c>
      <c r="X5881" s="3">
        <v>5879</v>
      </c>
      <c r="Y5881" s="3">
        <v>94109</v>
      </c>
    </row>
    <row r="5882" spans="2:25" x14ac:dyDescent="0.35">
      <c r="B5882" s="3">
        <v>5880</v>
      </c>
      <c r="C5882" s="3" t="s">
        <v>4698</v>
      </c>
      <c r="D5882" s="3" t="s">
        <v>28</v>
      </c>
      <c r="H5882" s="3" t="s">
        <v>4698</v>
      </c>
      <c r="I5882" s="3" t="s">
        <v>28</v>
      </c>
      <c r="J5882" s="9">
        <v>41909</v>
      </c>
      <c r="K5882" s="9">
        <v>41909</v>
      </c>
      <c r="O5882" s="3" t="s">
        <v>4698</v>
      </c>
      <c r="P5882" s="3" t="s">
        <v>28</v>
      </c>
      <c r="Q5882" s="3" t="s">
        <v>6020</v>
      </c>
      <c r="R5882" s="3" t="s">
        <v>5808</v>
      </c>
      <c r="S5882" s="3" t="s">
        <v>5809</v>
      </c>
      <c r="T5882" s="3" t="s">
        <v>5771</v>
      </c>
      <c r="X5882" s="3">
        <v>5880</v>
      </c>
      <c r="Y5882" s="3">
        <v>94109</v>
      </c>
    </row>
    <row r="5883" spans="2:25" x14ac:dyDescent="0.35">
      <c r="B5883" s="3">
        <v>5881</v>
      </c>
      <c r="C5883" s="3" t="s">
        <v>4698</v>
      </c>
      <c r="D5883" s="3" t="s">
        <v>987</v>
      </c>
      <c r="H5883" s="3" t="s">
        <v>4698</v>
      </c>
      <c r="I5883" s="3" t="s">
        <v>987</v>
      </c>
      <c r="J5883" s="9">
        <v>41909</v>
      </c>
      <c r="K5883" s="9">
        <v>41909</v>
      </c>
      <c r="O5883" s="3" t="s">
        <v>4698</v>
      </c>
      <c r="P5883" s="3" t="s">
        <v>987</v>
      </c>
      <c r="Q5883" s="3" t="s">
        <v>6020</v>
      </c>
      <c r="R5883" s="3" t="s">
        <v>5808</v>
      </c>
      <c r="S5883" s="3" t="s">
        <v>5809</v>
      </c>
      <c r="T5883" s="3" t="s">
        <v>5771</v>
      </c>
      <c r="X5883" s="3">
        <v>5881</v>
      </c>
      <c r="Y5883" s="3">
        <v>94109</v>
      </c>
    </row>
    <row r="5884" spans="2:25" x14ac:dyDescent="0.35">
      <c r="B5884" s="3">
        <v>5882</v>
      </c>
      <c r="C5884" s="3" t="s">
        <v>4699</v>
      </c>
      <c r="D5884" s="3" t="s">
        <v>2884</v>
      </c>
      <c r="H5884" s="3" t="s">
        <v>4699</v>
      </c>
      <c r="I5884" s="3" t="s">
        <v>2884</v>
      </c>
      <c r="J5884" s="9">
        <v>41443</v>
      </c>
      <c r="K5884" s="9">
        <v>41445</v>
      </c>
      <c r="O5884" s="3" t="s">
        <v>4699</v>
      </c>
      <c r="P5884" s="3" t="s">
        <v>2884</v>
      </c>
      <c r="Q5884" s="3" t="s">
        <v>5801</v>
      </c>
      <c r="R5884" s="3" t="s">
        <v>6383</v>
      </c>
      <c r="S5884" s="3" t="s">
        <v>6384</v>
      </c>
      <c r="T5884" s="3" t="s">
        <v>5775</v>
      </c>
      <c r="X5884" s="3">
        <v>5882</v>
      </c>
      <c r="Y5884" s="3">
        <v>80501</v>
      </c>
    </row>
    <row r="5885" spans="2:25" x14ac:dyDescent="0.35">
      <c r="B5885" s="3">
        <v>5883</v>
      </c>
      <c r="C5885" s="3" t="s">
        <v>4699</v>
      </c>
      <c r="D5885" s="3" t="s">
        <v>659</v>
      </c>
      <c r="H5885" s="3" t="s">
        <v>4699</v>
      </c>
      <c r="I5885" s="3" t="s">
        <v>659</v>
      </c>
      <c r="J5885" s="9">
        <v>41443</v>
      </c>
      <c r="K5885" s="9">
        <v>41445</v>
      </c>
      <c r="O5885" s="3" t="s">
        <v>4699</v>
      </c>
      <c r="P5885" s="3" t="s">
        <v>659</v>
      </c>
      <c r="Q5885" s="3" t="s">
        <v>5801</v>
      </c>
      <c r="R5885" s="3" t="s">
        <v>6383</v>
      </c>
      <c r="S5885" s="3" t="s">
        <v>6384</v>
      </c>
      <c r="T5885" s="3" t="s">
        <v>5775</v>
      </c>
      <c r="X5885" s="3">
        <v>5883</v>
      </c>
      <c r="Y5885" s="3">
        <v>80501</v>
      </c>
    </row>
    <row r="5886" spans="2:25" x14ac:dyDescent="0.35">
      <c r="B5886" s="3">
        <v>5884</v>
      </c>
      <c r="C5886" s="3" t="s">
        <v>4700</v>
      </c>
      <c r="D5886" s="3" t="s">
        <v>1073</v>
      </c>
      <c r="H5886" s="3" t="s">
        <v>4700</v>
      </c>
      <c r="I5886" s="3" t="s">
        <v>1073</v>
      </c>
      <c r="J5886" s="9">
        <v>41696</v>
      </c>
      <c r="K5886" s="9">
        <v>41700</v>
      </c>
      <c r="O5886" s="3" t="s">
        <v>4700</v>
      </c>
      <c r="P5886" s="3" t="s">
        <v>1073</v>
      </c>
      <c r="Q5886" s="3" t="s">
        <v>5772</v>
      </c>
      <c r="R5886" s="3" t="s">
        <v>6769</v>
      </c>
      <c r="S5886" s="3" t="s">
        <v>6770</v>
      </c>
      <c r="T5886" s="3" t="s">
        <v>5775</v>
      </c>
      <c r="X5886" s="3">
        <v>5884</v>
      </c>
      <c r="Y5886" s="3">
        <v>27834</v>
      </c>
    </row>
    <row r="5887" spans="2:25" x14ac:dyDescent="0.35">
      <c r="B5887" s="3">
        <v>5885</v>
      </c>
      <c r="C5887" s="3" t="s">
        <v>4700</v>
      </c>
      <c r="D5887" s="3" t="s">
        <v>957</v>
      </c>
      <c r="H5887" s="3" t="s">
        <v>4700</v>
      </c>
      <c r="I5887" s="3" t="s">
        <v>957</v>
      </c>
      <c r="J5887" s="9">
        <v>41696</v>
      </c>
      <c r="K5887" s="9">
        <v>41700</v>
      </c>
      <c r="O5887" s="3" t="s">
        <v>4700</v>
      </c>
      <c r="P5887" s="3" t="s">
        <v>957</v>
      </c>
      <c r="Q5887" s="3" t="s">
        <v>5772</v>
      </c>
      <c r="R5887" s="3" t="s">
        <v>6769</v>
      </c>
      <c r="S5887" s="3" t="s">
        <v>6770</v>
      </c>
      <c r="T5887" s="3" t="s">
        <v>5775</v>
      </c>
      <c r="X5887" s="3">
        <v>5885</v>
      </c>
      <c r="Y5887" s="3">
        <v>27834</v>
      </c>
    </row>
    <row r="5888" spans="2:25" x14ac:dyDescent="0.35">
      <c r="B5888" s="3">
        <v>5886</v>
      </c>
      <c r="C5888" s="3" t="s">
        <v>4701</v>
      </c>
      <c r="D5888" s="3" t="s">
        <v>695</v>
      </c>
      <c r="H5888" s="3" t="s">
        <v>4701</v>
      </c>
      <c r="I5888" s="3" t="s">
        <v>695</v>
      </c>
      <c r="J5888" s="9">
        <v>41730</v>
      </c>
      <c r="K5888" s="9">
        <v>41737</v>
      </c>
      <c r="O5888" s="3" t="s">
        <v>4701</v>
      </c>
      <c r="P5888" s="3" t="s">
        <v>695</v>
      </c>
      <c r="Q5888" s="3" t="s">
        <v>5772</v>
      </c>
      <c r="R5888" s="3" t="s">
        <v>6485</v>
      </c>
      <c r="S5888" s="3" t="s">
        <v>6486</v>
      </c>
      <c r="T5888" s="3" t="s">
        <v>5771</v>
      </c>
      <c r="X5888" s="3">
        <v>5886</v>
      </c>
      <c r="Y5888" s="3">
        <v>90004</v>
      </c>
    </row>
    <row r="5889" spans="2:25" x14ac:dyDescent="0.35">
      <c r="B5889" s="3">
        <v>5887</v>
      </c>
      <c r="C5889" s="3" t="s">
        <v>4702</v>
      </c>
      <c r="D5889" s="3" t="s">
        <v>4315</v>
      </c>
      <c r="H5889" s="3" t="s">
        <v>4702</v>
      </c>
      <c r="I5889" s="3" t="s">
        <v>4315</v>
      </c>
      <c r="J5889" s="9">
        <v>41977</v>
      </c>
      <c r="K5889" s="9">
        <v>41982</v>
      </c>
      <c r="O5889" s="3" t="s">
        <v>4702</v>
      </c>
      <c r="P5889" s="3" t="s">
        <v>4315</v>
      </c>
      <c r="Q5889" s="3" t="s">
        <v>5772</v>
      </c>
      <c r="R5889" s="3" t="s">
        <v>7169</v>
      </c>
      <c r="S5889" s="3" t="s">
        <v>7170</v>
      </c>
      <c r="T5889" s="3" t="s">
        <v>5775</v>
      </c>
      <c r="X5889" s="3">
        <v>5887</v>
      </c>
      <c r="Y5889" s="3">
        <v>77041</v>
      </c>
    </row>
    <row r="5890" spans="2:25" x14ac:dyDescent="0.35">
      <c r="B5890" s="3">
        <v>5888</v>
      </c>
      <c r="C5890" s="3" t="s">
        <v>4703</v>
      </c>
      <c r="D5890" s="3" t="s">
        <v>2441</v>
      </c>
      <c r="H5890" s="3" t="s">
        <v>4703</v>
      </c>
      <c r="I5890" s="3" t="s">
        <v>2441</v>
      </c>
      <c r="J5890" s="9">
        <v>41324</v>
      </c>
      <c r="K5890" s="9">
        <v>41327</v>
      </c>
      <c r="O5890" s="3" t="s">
        <v>4703</v>
      </c>
      <c r="P5890" s="3" t="s">
        <v>2441</v>
      </c>
      <c r="Q5890" s="3" t="s">
        <v>5768</v>
      </c>
      <c r="R5890" s="3" t="s">
        <v>6127</v>
      </c>
      <c r="S5890" s="3" t="s">
        <v>6128</v>
      </c>
      <c r="T5890" s="3" t="s">
        <v>5775</v>
      </c>
      <c r="X5890" s="3">
        <v>5888</v>
      </c>
      <c r="Y5890" s="3">
        <v>94109</v>
      </c>
    </row>
    <row r="5891" spans="2:25" x14ac:dyDescent="0.35">
      <c r="B5891" s="3">
        <v>5889</v>
      </c>
      <c r="C5891" s="3" t="s">
        <v>4704</v>
      </c>
      <c r="D5891" s="3" t="s">
        <v>464</v>
      </c>
      <c r="H5891" s="3" t="s">
        <v>4704</v>
      </c>
      <c r="I5891" s="3" t="s">
        <v>464</v>
      </c>
      <c r="J5891" s="9">
        <v>41976</v>
      </c>
      <c r="K5891" s="9">
        <v>41980</v>
      </c>
      <c r="O5891" s="3" t="s">
        <v>4704</v>
      </c>
      <c r="P5891" s="3" t="s">
        <v>464</v>
      </c>
      <c r="Q5891" s="3" t="s">
        <v>5772</v>
      </c>
      <c r="R5891" s="3" t="s">
        <v>6635</v>
      </c>
      <c r="S5891" s="3" t="s">
        <v>6636</v>
      </c>
      <c r="T5891" s="3" t="s">
        <v>5771</v>
      </c>
      <c r="X5891" s="3">
        <v>5889</v>
      </c>
      <c r="Y5891" s="3">
        <v>80219</v>
      </c>
    </row>
    <row r="5892" spans="2:25" x14ac:dyDescent="0.35">
      <c r="B5892" s="3">
        <v>5890</v>
      </c>
      <c r="C5892" s="3" t="s">
        <v>4704</v>
      </c>
      <c r="D5892" s="3" t="s">
        <v>1025</v>
      </c>
      <c r="H5892" s="3" t="s">
        <v>4704</v>
      </c>
      <c r="I5892" s="3" t="s">
        <v>1025</v>
      </c>
      <c r="J5892" s="9">
        <v>41976</v>
      </c>
      <c r="K5892" s="9">
        <v>41980</v>
      </c>
      <c r="O5892" s="3" t="s">
        <v>4704</v>
      </c>
      <c r="P5892" s="3" t="s">
        <v>1025</v>
      </c>
      <c r="Q5892" s="3" t="s">
        <v>5772</v>
      </c>
      <c r="R5892" s="3" t="s">
        <v>6635</v>
      </c>
      <c r="S5892" s="3" t="s">
        <v>6636</v>
      </c>
      <c r="T5892" s="3" t="s">
        <v>5771</v>
      </c>
      <c r="X5892" s="3">
        <v>5890</v>
      </c>
      <c r="Y5892" s="3">
        <v>80219</v>
      </c>
    </row>
    <row r="5893" spans="2:25" x14ac:dyDescent="0.35">
      <c r="B5893" s="3">
        <v>5891</v>
      </c>
      <c r="C5893" s="3" t="s">
        <v>4704</v>
      </c>
      <c r="D5893" s="3" t="s">
        <v>3245</v>
      </c>
      <c r="H5893" s="3" t="s">
        <v>4704</v>
      </c>
      <c r="I5893" s="3" t="s">
        <v>3245</v>
      </c>
      <c r="J5893" s="9">
        <v>41976</v>
      </c>
      <c r="K5893" s="9">
        <v>41980</v>
      </c>
      <c r="O5893" s="3" t="s">
        <v>4704</v>
      </c>
      <c r="P5893" s="3" t="s">
        <v>3245</v>
      </c>
      <c r="Q5893" s="3" t="s">
        <v>5772</v>
      </c>
      <c r="R5893" s="3" t="s">
        <v>6635</v>
      </c>
      <c r="S5893" s="3" t="s">
        <v>6636</v>
      </c>
      <c r="T5893" s="3" t="s">
        <v>5771</v>
      </c>
      <c r="X5893" s="3">
        <v>5891</v>
      </c>
      <c r="Y5893" s="3">
        <v>80219</v>
      </c>
    </row>
    <row r="5894" spans="2:25" x14ac:dyDescent="0.35">
      <c r="B5894" s="3">
        <v>5892</v>
      </c>
      <c r="C5894" s="3" t="s">
        <v>4704</v>
      </c>
      <c r="D5894" s="3" t="s">
        <v>3283</v>
      </c>
      <c r="H5894" s="3" t="s">
        <v>4704</v>
      </c>
      <c r="I5894" s="3" t="s">
        <v>3283</v>
      </c>
      <c r="J5894" s="9">
        <v>41976</v>
      </c>
      <c r="K5894" s="9">
        <v>41980</v>
      </c>
      <c r="O5894" s="3" t="s">
        <v>4704</v>
      </c>
      <c r="P5894" s="3" t="s">
        <v>3283</v>
      </c>
      <c r="Q5894" s="3" t="s">
        <v>5772</v>
      </c>
      <c r="R5894" s="3" t="s">
        <v>6635</v>
      </c>
      <c r="S5894" s="3" t="s">
        <v>6636</v>
      </c>
      <c r="T5894" s="3" t="s">
        <v>5771</v>
      </c>
      <c r="X5894" s="3">
        <v>5892</v>
      </c>
      <c r="Y5894" s="3">
        <v>80219</v>
      </c>
    </row>
    <row r="5895" spans="2:25" x14ac:dyDescent="0.35">
      <c r="B5895" s="3">
        <v>5893</v>
      </c>
      <c r="C5895" s="3" t="s">
        <v>4704</v>
      </c>
      <c r="D5895" s="3" t="s">
        <v>2491</v>
      </c>
      <c r="H5895" s="3" t="s">
        <v>4704</v>
      </c>
      <c r="I5895" s="3" t="s">
        <v>2491</v>
      </c>
      <c r="J5895" s="9">
        <v>41976</v>
      </c>
      <c r="K5895" s="9">
        <v>41980</v>
      </c>
      <c r="O5895" s="3" t="s">
        <v>4704</v>
      </c>
      <c r="P5895" s="3" t="s">
        <v>2491</v>
      </c>
      <c r="Q5895" s="3" t="s">
        <v>5772</v>
      </c>
      <c r="R5895" s="3" t="s">
        <v>6635</v>
      </c>
      <c r="S5895" s="3" t="s">
        <v>6636</v>
      </c>
      <c r="T5895" s="3" t="s">
        <v>5771</v>
      </c>
      <c r="X5895" s="3">
        <v>5893</v>
      </c>
      <c r="Y5895" s="3">
        <v>80219</v>
      </c>
    </row>
    <row r="5896" spans="2:25" x14ac:dyDescent="0.35">
      <c r="B5896" s="3">
        <v>5894</v>
      </c>
      <c r="C5896" s="3" t="s">
        <v>4704</v>
      </c>
      <c r="D5896" s="3" t="s">
        <v>2212</v>
      </c>
      <c r="H5896" s="3" t="s">
        <v>4704</v>
      </c>
      <c r="I5896" s="3" t="s">
        <v>2212</v>
      </c>
      <c r="J5896" s="9">
        <v>41976</v>
      </c>
      <c r="K5896" s="9">
        <v>41980</v>
      </c>
      <c r="O5896" s="3" t="s">
        <v>4704</v>
      </c>
      <c r="P5896" s="3" t="s">
        <v>2212</v>
      </c>
      <c r="Q5896" s="3" t="s">
        <v>5772</v>
      </c>
      <c r="R5896" s="3" t="s">
        <v>6635</v>
      </c>
      <c r="S5896" s="3" t="s">
        <v>6636</v>
      </c>
      <c r="T5896" s="3" t="s">
        <v>5771</v>
      </c>
      <c r="X5896" s="3">
        <v>5894</v>
      </c>
      <c r="Y5896" s="3">
        <v>80219</v>
      </c>
    </row>
    <row r="5897" spans="2:25" x14ac:dyDescent="0.35">
      <c r="B5897" s="3">
        <v>5895</v>
      </c>
      <c r="C5897" s="3" t="s">
        <v>4704</v>
      </c>
      <c r="D5897" s="3" t="s">
        <v>796</v>
      </c>
      <c r="H5897" s="3" t="s">
        <v>4704</v>
      </c>
      <c r="I5897" s="3" t="s">
        <v>796</v>
      </c>
      <c r="J5897" s="9">
        <v>41976</v>
      </c>
      <c r="K5897" s="9">
        <v>41980</v>
      </c>
      <c r="O5897" s="3" t="s">
        <v>4704</v>
      </c>
      <c r="P5897" s="3" t="s">
        <v>796</v>
      </c>
      <c r="Q5897" s="3" t="s">
        <v>5772</v>
      </c>
      <c r="R5897" s="3" t="s">
        <v>6635</v>
      </c>
      <c r="S5897" s="3" t="s">
        <v>6636</v>
      </c>
      <c r="T5897" s="3" t="s">
        <v>5771</v>
      </c>
      <c r="X5897" s="3">
        <v>5895</v>
      </c>
      <c r="Y5897" s="3">
        <v>80219</v>
      </c>
    </row>
    <row r="5898" spans="2:25" x14ac:dyDescent="0.35">
      <c r="B5898" s="3">
        <v>5896</v>
      </c>
      <c r="C5898" s="3" t="s">
        <v>4705</v>
      </c>
      <c r="D5898" s="3" t="s">
        <v>2311</v>
      </c>
      <c r="H5898" s="3" t="s">
        <v>4705</v>
      </c>
      <c r="I5898" s="3" t="s">
        <v>2311</v>
      </c>
      <c r="J5898" s="9">
        <v>41523</v>
      </c>
      <c r="K5898" s="9">
        <v>41525</v>
      </c>
      <c r="O5898" s="3" t="s">
        <v>4705</v>
      </c>
      <c r="P5898" s="3" t="s">
        <v>2311</v>
      </c>
      <c r="Q5898" s="3" t="s">
        <v>5801</v>
      </c>
      <c r="R5898" s="3" t="s">
        <v>6817</v>
      </c>
      <c r="S5898" s="3" t="s">
        <v>6818</v>
      </c>
      <c r="T5898" s="3" t="s">
        <v>5771</v>
      </c>
      <c r="X5898" s="3">
        <v>5896</v>
      </c>
      <c r="Y5898" s="3">
        <v>77036</v>
      </c>
    </row>
    <row r="5899" spans="2:25" x14ac:dyDescent="0.35">
      <c r="B5899" s="3">
        <v>5897</v>
      </c>
      <c r="C5899" s="3" t="s">
        <v>4706</v>
      </c>
      <c r="D5899" s="3" t="s">
        <v>4707</v>
      </c>
      <c r="H5899" s="3" t="s">
        <v>4706</v>
      </c>
      <c r="I5899" s="3" t="s">
        <v>4707</v>
      </c>
      <c r="J5899" s="9">
        <v>40867</v>
      </c>
      <c r="K5899" s="9">
        <v>40872</v>
      </c>
      <c r="O5899" s="3" t="s">
        <v>4706</v>
      </c>
      <c r="P5899" s="3" t="s">
        <v>4707</v>
      </c>
      <c r="Q5899" s="3" t="s">
        <v>5772</v>
      </c>
      <c r="R5899" s="3" t="s">
        <v>6965</v>
      </c>
      <c r="S5899" s="3" t="s">
        <v>6966</v>
      </c>
      <c r="T5899" s="3" t="s">
        <v>5771</v>
      </c>
      <c r="X5899" s="3">
        <v>5897</v>
      </c>
      <c r="Y5899" s="3">
        <v>10024</v>
      </c>
    </row>
    <row r="5900" spans="2:25" x14ac:dyDescent="0.35">
      <c r="B5900" s="3">
        <v>5898</v>
      </c>
      <c r="C5900" s="3" t="s">
        <v>4706</v>
      </c>
      <c r="D5900" s="3" t="s">
        <v>1164</v>
      </c>
      <c r="H5900" s="3" t="s">
        <v>4706</v>
      </c>
      <c r="I5900" s="3" t="s">
        <v>1164</v>
      </c>
      <c r="J5900" s="9">
        <v>40867</v>
      </c>
      <c r="K5900" s="9">
        <v>40872</v>
      </c>
      <c r="O5900" s="3" t="s">
        <v>4706</v>
      </c>
      <c r="P5900" s="3" t="s">
        <v>1164</v>
      </c>
      <c r="Q5900" s="3" t="s">
        <v>5772</v>
      </c>
      <c r="R5900" s="3" t="s">
        <v>6965</v>
      </c>
      <c r="S5900" s="3" t="s">
        <v>6966</v>
      </c>
      <c r="T5900" s="3" t="s">
        <v>5771</v>
      </c>
      <c r="X5900" s="3">
        <v>5898</v>
      </c>
      <c r="Y5900" s="3">
        <v>10024</v>
      </c>
    </row>
    <row r="5901" spans="2:25" x14ac:dyDescent="0.35">
      <c r="B5901" s="3">
        <v>5899</v>
      </c>
      <c r="C5901" s="3" t="s">
        <v>4706</v>
      </c>
      <c r="D5901" s="3" t="s">
        <v>1065</v>
      </c>
      <c r="H5901" s="3" t="s">
        <v>4706</v>
      </c>
      <c r="I5901" s="3" t="s">
        <v>1065</v>
      </c>
      <c r="J5901" s="9">
        <v>40867</v>
      </c>
      <c r="K5901" s="9">
        <v>40872</v>
      </c>
      <c r="O5901" s="3" t="s">
        <v>4706</v>
      </c>
      <c r="P5901" s="3" t="s">
        <v>1065</v>
      </c>
      <c r="Q5901" s="3" t="s">
        <v>5772</v>
      </c>
      <c r="R5901" s="3" t="s">
        <v>6965</v>
      </c>
      <c r="S5901" s="3" t="s">
        <v>6966</v>
      </c>
      <c r="T5901" s="3" t="s">
        <v>5771</v>
      </c>
      <c r="X5901" s="3">
        <v>5899</v>
      </c>
      <c r="Y5901" s="3">
        <v>10024</v>
      </c>
    </row>
    <row r="5902" spans="2:25" x14ac:dyDescent="0.35">
      <c r="B5902" s="3">
        <v>5900</v>
      </c>
      <c r="C5902" s="3" t="s">
        <v>4706</v>
      </c>
      <c r="D5902" s="3" t="s">
        <v>2248</v>
      </c>
      <c r="H5902" s="3" t="s">
        <v>4706</v>
      </c>
      <c r="I5902" s="3" t="s">
        <v>2248</v>
      </c>
      <c r="J5902" s="9">
        <v>40867</v>
      </c>
      <c r="K5902" s="9">
        <v>40872</v>
      </c>
      <c r="O5902" s="3" t="s">
        <v>4706</v>
      </c>
      <c r="P5902" s="3" t="s">
        <v>2248</v>
      </c>
      <c r="Q5902" s="3" t="s">
        <v>5772</v>
      </c>
      <c r="R5902" s="3" t="s">
        <v>6965</v>
      </c>
      <c r="S5902" s="3" t="s">
        <v>6966</v>
      </c>
      <c r="T5902" s="3" t="s">
        <v>5771</v>
      </c>
      <c r="X5902" s="3">
        <v>5900</v>
      </c>
      <c r="Y5902" s="3">
        <v>10024</v>
      </c>
    </row>
    <row r="5903" spans="2:25" x14ac:dyDescent="0.35">
      <c r="B5903" s="3">
        <v>5901</v>
      </c>
      <c r="C5903" s="3" t="s">
        <v>4708</v>
      </c>
      <c r="D5903" s="3" t="s">
        <v>1213</v>
      </c>
      <c r="H5903" s="3" t="s">
        <v>4708</v>
      </c>
      <c r="I5903" s="3" t="s">
        <v>1213</v>
      </c>
      <c r="J5903" s="9">
        <v>40673</v>
      </c>
      <c r="K5903" s="9">
        <v>40677</v>
      </c>
      <c r="O5903" s="3" t="s">
        <v>4708</v>
      </c>
      <c r="P5903" s="3" t="s">
        <v>1213</v>
      </c>
      <c r="Q5903" s="3" t="s">
        <v>5768</v>
      </c>
      <c r="R5903" s="3" t="s">
        <v>6951</v>
      </c>
      <c r="S5903" s="3" t="s">
        <v>6952</v>
      </c>
      <c r="T5903" s="3" t="s">
        <v>5775</v>
      </c>
      <c r="X5903" s="3">
        <v>5901</v>
      </c>
      <c r="Y5903" s="3">
        <v>19134</v>
      </c>
    </row>
    <row r="5904" spans="2:25" x14ac:dyDescent="0.35">
      <c r="B5904" s="3">
        <v>5902</v>
      </c>
      <c r="C5904" s="3" t="s">
        <v>4708</v>
      </c>
      <c r="D5904" s="3" t="s">
        <v>1044</v>
      </c>
      <c r="H5904" s="3" t="s">
        <v>4708</v>
      </c>
      <c r="I5904" s="3" t="s">
        <v>1044</v>
      </c>
      <c r="J5904" s="9">
        <v>40673</v>
      </c>
      <c r="K5904" s="9">
        <v>40677</v>
      </c>
      <c r="O5904" s="3" t="s">
        <v>4708</v>
      </c>
      <c r="P5904" s="3" t="s">
        <v>1044</v>
      </c>
      <c r="Q5904" s="3" t="s">
        <v>5768</v>
      </c>
      <c r="R5904" s="3" t="s">
        <v>6951</v>
      </c>
      <c r="S5904" s="3" t="s">
        <v>6952</v>
      </c>
      <c r="T5904" s="3" t="s">
        <v>5775</v>
      </c>
      <c r="X5904" s="3">
        <v>5902</v>
      </c>
      <c r="Y5904" s="3">
        <v>19134</v>
      </c>
    </row>
    <row r="5905" spans="2:25" x14ac:dyDescent="0.35">
      <c r="B5905" s="3">
        <v>5903</v>
      </c>
      <c r="C5905" s="3" t="s">
        <v>4709</v>
      </c>
      <c r="D5905" s="3" t="s">
        <v>3137</v>
      </c>
      <c r="H5905" s="3" t="s">
        <v>4709</v>
      </c>
      <c r="I5905" s="3" t="s">
        <v>3137</v>
      </c>
      <c r="J5905" s="9">
        <v>41521</v>
      </c>
      <c r="K5905" s="9">
        <v>41525</v>
      </c>
      <c r="O5905" s="3" t="s">
        <v>4709</v>
      </c>
      <c r="P5905" s="3" t="s">
        <v>3137</v>
      </c>
      <c r="Q5905" s="3" t="s">
        <v>5772</v>
      </c>
      <c r="R5905" s="3" t="s">
        <v>7181</v>
      </c>
      <c r="S5905" s="3" t="s">
        <v>7182</v>
      </c>
      <c r="T5905" s="3" t="s">
        <v>5775</v>
      </c>
      <c r="X5905" s="3">
        <v>5903</v>
      </c>
      <c r="Y5905" s="3">
        <v>60610</v>
      </c>
    </row>
    <row r="5906" spans="2:25" x14ac:dyDescent="0.35">
      <c r="B5906" s="3">
        <v>5904</v>
      </c>
      <c r="C5906" s="3" t="s">
        <v>4710</v>
      </c>
      <c r="D5906" s="3" t="s">
        <v>2758</v>
      </c>
      <c r="H5906" s="3" t="s">
        <v>4710</v>
      </c>
      <c r="I5906" s="3" t="s">
        <v>2758</v>
      </c>
      <c r="J5906" s="9">
        <v>41918</v>
      </c>
      <c r="K5906" s="9">
        <v>41920</v>
      </c>
      <c r="O5906" s="3" t="s">
        <v>4710</v>
      </c>
      <c r="P5906" s="3" t="s">
        <v>2758</v>
      </c>
      <c r="Q5906" s="3" t="s">
        <v>5801</v>
      </c>
      <c r="R5906" s="3" t="s">
        <v>6063</v>
      </c>
      <c r="S5906" s="3" t="s">
        <v>6064</v>
      </c>
      <c r="T5906" s="3" t="s">
        <v>5782</v>
      </c>
      <c r="X5906" s="3">
        <v>5904</v>
      </c>
      <c r="Y5906" s="3">
        <v>80219</v>
      </c>
    </row>
    <row r="5907" spans="2:25" x14ac:dyDescent="0.35">
      <c r="B5907" s="3">
        <v>5905</v>
      </c>
      <c r="C5907" s="3" t="s">
        <v>4711</v>
      </c>
      <c r="D5907" s="3" t="s">
        <v>2133</v>
      </c>
      <c r="H5907" s="3" t="s">
        <v>4711</v>
      </c>
      <c r="I5907" s="3" t="s">
        <v>2133</v>
      </c>
      <c r="J5907" s="9">
        <v>41304</v>
      </c>
      <c r="K5907" s="9">
        <v>41306</v>
      </c>
      <c r="O5907" s="3" t="s">
        <v>4711</v>
      </c>
      <c r="P5907" s="3" t="s">
        <v>2133</v>
      </c>
      <c r="Q5907" s="3" t="s">
        <v>5768</v>
      </c>
      <c r="R5907" s="3" t="s">
        <v>6863</v>
      </c>
      <c r="S5907" s="3" t="s">
        <v>6864</v>
      </c>
      <c r="T5907" s="3" t="s">
        <v>5775</v>
      </c>
      <c r="X5907" s="3">
        <v>5905</v>
      </c>
      <c r="Y5907" s="3">
        <v>98103</v>
      </c>
    </row>
    <row r="5908" spans="2:25" x14ac:dyDescent="0.35">
      <c r="B5908" s="3">
        <v>5906</v>
      </c>
      <c r="C5908" s="3" t="s">
        <v>4711</v>
      </c>
      <c r="D5908" s="3" t="s">
        <v>2499</v>
      </c>
      <c r="H5908" s="3" t="s">
        <v>4711</v>
      </c>
      <c r="I5908" s="3" t="s">
        <v>2499</v>
      </c>
      <c r="J5908" s="9">
        <v>41304</v>
      </c>
      <c r="K5908" s="9">
        <v>41306</v>
      </c>
      <c r="O5908" s="3" t="s">
        <v>4711</v>
      </c>
      <c r="P5908" s="3" t="s">
        <v>2499</v>
      </c>
      <c r="Q5908" s="3" t="s">
        <v>5768</v>
      </c>
      <c r="R5908" s="3" t="s">
        <v>6863</v>
      </c>
      <c r="S5908" s="3" t="s">
        <v>6864</v>
      </c>
      <c r="T5908" s="3" t="s">
        <v>5775</v>
      </c>
      <c r="X5908" s="3">
        <v>5906</v>
      </c>
      <c r="Y5908" s="3">
        <v>98103</v>
      </c>
    </row>
    <row r="5909" spans="2:25" x14ac:dyDescent="0.35">
      <c r="B5909" s="3">
        <v>5907</v>
      </c>
      <c r="C5909" s="3" t="s">
        <v>4712</v>
      </c>
      <c r="D5909" s="3" t="s">
        <v>421</v>
      </c>
      <c r="H5909" s="3" t="s">
        <v>4712</v>
      </c>
      <c r="I5909" s="3" t="s">
        <v>421</v>
      </c>
      <c r="J5909" s="9">
        <v>41751</v>
      </c>
      <c r="K5909" s="9">
        <v>41753</v>
      </c>
      <c r="O5909" s="3" t="s">
        <v>4712</v>
      </c>
      <c r="P5909" s="3" t="s">
        <v>421</v>
      </c>
      <c r="Q5909" s="3" t="s">
        <v>5801</v>
      </c>
      <c r="R5909" s="3" t="s">
        <v>6555</v>
      </c>
      <c r="S5909" s="3" t="s">
        <v>6556</v>
      </c>
      <c r="T5909" s="3" t="s">
        <v>5771</v>
      </c>
      <c r="X5909" s="3">
        <v>5907</v>
      </c>
      <c r="Y5909" s="3">
        <v>77070</v>
      </c>
    </row>
    <row r="5910" spans="2:25" x14ac:dyDescent="0.35">
      <c r="B5910" s="3">
        <v>5908</v>
      </c>
      <c r="C5910" s="3" t="s">
        <v>4712</v>
      </c>
      <c r="D5910" s="3" t="s">
        <v>2515</v>
      </c>
      <c r="H5910" s="3" t="s">
        <v>4712</v>
      </c>
      <c r="I5910" s="3" t="s">
        <v>2515</v>
      </c>
      <c r="J5910" s="9">
        <v>41751</v>
      </c>
      <c r="K5910" s="9">
        <v>41753</v>
      </c>
      <c r="O5910" s="3" t="s">
        <v>4712</v>
      </c>
      <c r="P5910" s="3" t="s">
        <v>2515</v>
      </c>
      <c r="Q5910" s="3" t="s">
        <v>5801</v>
      </c>
      <c r="R5910" s="3" t="s">
        <v>6555</v>
      </c>
      <c r="S5910" s="3" t="s">
        <v>6556</v>
      </c>
      <c r="T5910" s="3" t="s">
        <v>5771</v>
      </c>
      <c r="X5910" s="3">
        <v>5908</v>
      </c>
      <c r="Y5910" s="3">
        <v>77070</v>
      </c>
    </row>
    <row r="5911" spans="2:25" x14ac:dyDescent="0.35">
      <c r="B5911" s="3">
        <v>5909</v>
      </c>
      <c r="C5911" s="3" t="s">
        <v>4713</v>
      </c>
      <c r="D5911" s="3" t="s">
        <v>508</v>
      </c>
      <c r="H5911" s="3" t="s">
        <v>4713</v>
      </c>
      <c r="I5911" s="3" t="s">
        <v>508</v>
      </c>
      <c r="J5911" s="9">
        <v>40882</v>
      </c>
      <c r="K5911" s="9">
        <v>40887</v>
      </c>
      <c r="O5911" s="3" t="s">
        <v>4713</v>
      </c>
      <c r="P5911" s="3" t="s">
        <v>508</v>
      </c>
      <c r="Q5911" s="3" t="s">
        <v>5772</v>
      </c>
      <c r="R5911" s="3" t="s">
        <v>6115</v>
      </c>
      <c r="S5911" s="3" t="s">
        <v>6116</v>
      </c>
      <c r="T5911" s="3" t="s">
        <v>5775</v>
      </c>
      <c r="X5911" s="3">
        <v>5909</v>
      </c>
      <c r="Y5911" s="3">
        <v>90045</v>
      </c>
    </row>
    <row r="5912" spans="2:25" x14ac:dyDescent="0.35">
      <c r="B5912" s="3">
        <v>5910</v>
      </c>
      <c r="C5912" s="3" t="s">
        <v>4713</v>
      </c>
      <c r="D5912" s="3" t="s">
        <v>3548</v>
      </c>
      <c r="H5912" s="3" t="s">
        <v>4713</v>
      </c>
      <c r="I5912" s="3" t="s">
        <v>3548</v>
      </c>
      <c r="J5912" s="9">
        <v>40882</v>
      </c>
      <c r="K5912" s="9">
        <v>40887</v>
      </c>
      <c r="O5912" s="3" t="s">
        <v>4713</v>
      </c>
      <c r="P5912" s="3" t="s">
        <v>3548</v>
      </c>
      <c r="Q5912" s="3" t="s">
        <v>5772</v>
      </c>
      <c r="R5912" s="3" t="s">
        <v>6115</v>
      </c>
      <c r="S5912" s="3" t="s">
        <v>6116</v>
      </c>
      <c r="T5912" s="3" t="s">
        <v>5775</v>
      </c>
      <c r="X5912" s="3">
        <v>5910</v>
      </c>
      <c r="Y5912" s="3">
        <v>90045</v>
      </c>
    </row>
    <row r="5913" spans="2:25" x14ac:dyDescent="0.35">
      <c r="B5913" s="3">
        <v>5911</v>
      </c>
      <c r="C5913" s="3" t="s">
        <v>4713</v>
      </c>
      <c r="D5913" s="3" t="s">
        <v>833</v>
      </c>
      <c r="H5913" s="3" t="s">
        <v>4713</v>
      </c>
      <c r="I5913" s="3" t="s">
        <v>833</v>
      </c>
      <c r="J5913" s="9">
        <v>40882</v>
      </c>
      <c r="K5913" s="9">
        <v>40887</v>
      </c>
      <c r="O5913" s="3" t="s">
        <v>4713</v>
      </c>
      <c r="P5913" s="3" t="s">
        <v>833</v>
      </c>
      <c r="Q5913" s="3" t="s">
        <v>5772</v>
      </c>
      <c r="R5913" s="3" t="s">
        <v>6115</v>
      </c>
      <c r="S5913" s="3" t="s">
        <v>6116</v>
      </c>
      <c r="T5913" s="3" t="s">
        <v>5775</v>
      </c>
      <c r="X5913" s="3">
        <v>5911</v>
      </c>
      <c r="Y5913" s="3">
        <v>90045</v>
      </c>
    </row>
    <row r="5914" spans="2:25" x14ac:dyDescent="0.35">
      <c r="B5914" s="3">
        <v>5912</v>
      </c>
      <c r="C5914" s="3" t="s">
        <v>4714</v>
      </c>
      <c r="D5914" s="3" t="s">
        <v>59</v>
      </c>
      <c r="H5914" s="3" t="s">
        <v>4714</v>
      </c>
      <c r="I5914" s="3" t="s">
        <v>59</v>
      </c>
      <c r="J5914" s="9">
        <v>40837</v>
      </c>
      <c r="K5914" s="9">
        <v>40842</v>
      </c>
      <c r="O5914" s="3" t="s">
        <v>4714</v>
      </c>
      <c r="P5914" s="3" t="s">
        <v>59</v>
      </c>
      <c r="Q5914" s="3" t="s">
        <v>5772</v>
      </c>
      <c r="R5914" s="3" t="s">
        <v>6713</v>
      </c>
      <c r="S5914" s="3" t="s">
        <v>6714</v>
      </c>
      <c r="T5914" s="3" t="s">
        <v>5771</v>
      </c>
      <c r="X5914" s="3">
        <v>5912</v>
      </c>
      <c r="Y5914" s="3">
        <v>23602</v>
      </c>
    </row>
    <row r="5915" spans="2:25" x14ac:dyDescent="0.35">
      <c r="B5915" s="3">
        <v>5913</v>
      </c>
      <c r="C5915" s="3" t="s">
        <v>4714</v>
      </c>
      <c r="D5915" s="3" t="s">
        <v>1624</v>
      </c>
      <c r="H5915" s="3" t="s">
        <v>4714</v>
      </c>
      <c r="I5915" s="3" t="s">
        <v>1624</v>
      </c>
      <c r="J5915" s="9">
        <v>40837</v>
      </c>
      <c r="K5915" s="9">
        <v>40842</v>
      </c>
      <c r="O5915" s="3" t="s">
        <v>4714</v>
      </c>
      <c r="P5915" s="3" t="s">
        <v>1624</v>
      </c>
      <c r="Q5915" s="3" t="s">
        <v>5772</v>
      </c>
      <c r="R5915" s="3" t="s">
        <v>6713</v>
      </c>
      <c r="S5915" s="3" t="s">
        <v>6714</v>
      </c>
      <c r="T5915" s="3" t="s">
        <v>5771</v>
      </c>
      <c r="X5915" s="3">
        <v>5913</v>
      </c>
      <c r="Y5915" s="3">
        <v>23602</v>
      </c>
    </row>
    <row r="5916" spans="2:25" x14ac:dyDescent="0.35">
      <c r="B5916" s="3">
        <v>5914</v>
      </c>
      <c r="C5916" s="3" t="s">
        <v>4714</v>
      </c>
      <c r="D5916" s="3" t="s">
        <v>1193</v>
      </c>
      <c r="H5916" s="3" t="s">
        <v>4714</v>
      </c>
      <c r="I5916" s="3" t="s">
        <v>1193</v>
      </c>
      <c r="J5916" s="9">
        <v>40837</v>
      </c>
      <c r="K5916" s="9">
        <v>40842</v>
      </c>
      <c r="O5916" s="3" t="s">
        <v>4714</v>
      </c>
      <c r="P5916" s="3" t="s">
        <v>1193</v>
      </c>
      <c r="Q5916" s="3" t="s">
        <v>5772</v>
      </c>
      <c r="R5916" s="3" t="s">
        <v>6713</v>
      </c>
      <c r="S5916" s="3" t="s">
        <v>6714</v>
      </c>
      <c r="T5916" s="3" t="s">
        <v>5771</v>
      </c>
      <c r="X5916" s="3">
        <v>5914</v>
      </c>
      <c r="Y5916" s="3">
        <v>23602</v>
      </c>
    </row>
    <row r="5917" spans="2:25" x14ac:dyDescent="0.35">
      <c r="B5917" s="3">
        <v>5915</v>
      </c>
      <c r="C5917" s="3" t="s">
        <v>4715</v>
      </c>
      <c r="D5917" s="3" t="s">
        <v>22</v>
      </c>
      <c r="H5917" s="3" t="s">
        <v>4715</v>
      </c>
      <c r="I5917" s="3" t="s">
        <v>22</v>
      </c>
      <c r="J5917" s="9">
        <v>41251</v>
      </c>
      <c r="K5917" s="9">
        <v>41255</v>
      </c>
      <c r="O5917" s="3" t="s">
        <v>4715</v>
      </c>
      <c r="P5917" s="3" t="s">
        <v>22</v>
      </c>
      <c r="Q5917" s="3" t="s">
        <v>5772</v>
      </c>
      <c r="R5917" s="3" t="s">
        <v>6625</v>
      </c>
      <c r="S5917" s="3" t="s">
        <v>6626</v>
      </c>
      <c r="T5917" s="3" t="s">
        <v>5771</v>
      </c>
      <c r="X5917" s="3">
        <v>5915</v>
      </c>
      <c r="Y5917" s="3">
        <v>90036</v>
      </c>
    </row>
    <row r="5918" spans="2:25" x14ac:dyDescent="0.35">
      <c r="B5918" s="3">
        <v>5916</v>
      </c>
      <c r="C5918" s="3" t="s">
        <v>4715</v>
      </c>
      <c r="D5918" s="3" t="s">
        <v>1398</v>
      </c>
      <c r="H5918" s="3" t="s">
        <v>4715</v>
      </c>
      <c r="I5918" s="3" t="s">
        <v>1398</v>
      </c>
      <c r="J5918" s="9">
        <v>41251</v>
      </c>
      <c r="K5918" s="9">
        <v>41255</v>
      </c>
      <c r="O5918" s="3" t="s">
        <v>4715</v>
      </c>
      <c r="P5918" s="3" t="s">
        <v>1398</v>
      </c>
      <c r="Q5918" s="3" t="s">
        <v>5772</v>
      </c>
      <c r="R5918" s="3" t="s">
        <v>6625</v>
      </c>
      <c r="S5918" s="3" t="s">
        <v>6626</v>
      </c>
      <c r="T5918" s="3" t="s">
        <v>5771</v>
      </c>
      <c r="X5918" s="3">
        <v>5916</v>
      </c>
      <c r="Y5918" s="3">
        <v>90036</v>
      </c>
    </row>
    <row r="5919" spans="2:25" x14ac:dyDescent="0.35">
      <c r="B5919" s="3">
        <v>5917</v>
      </c>
      <c r="C5919" s="3" t="s">
        <v>4716</v>
      </c>
      <c r="D5919" s="3" t="s">
        <v>1242</v>
      </c>
      <c r="H5919" s="3" t="s">
        <v>4716</v>
      </c>
      <c r="I5919" s="3" t="s">
        <v>1242</v>
      </c>
      <c r="J5919" s="9">
        <v>40849</v>
      </c>
      <c r="K5919" s="9">
        <v>40854</v>
      </c>
      <c r="O5919" s="3" t="s">
        <v>4716</v>
      </c>
      <c r="P5919" s="3" t="s">
        <v>1242</v>
      </c>
      <c r="Q5919" s="3" t="s">
        <v>5768</v>
      </c>
      <c r="R5919" s="3" t="s">
        <v>6449</v>
      </c>
      <c r="S5919" s="3" t="s">
        <v>6450</v>
      </c>
      <c r="T5919" s="3" t="s">
        <v>5771</v>
      </c>
      <c r="X5919" s="3">
        <v>5917</v>
      </c>
      <c r="Y5919" s="3">
        <v>98115</v>
      </c>
    </row>
    <row r="5920" spans="2:25" x14ac:dyDescent="0.35">
      <c r="B5920" s="3">
        <v>5918</v>
      </c>
      <c r="C5920" s="3" t="s">
        <v>4716</v>
      </c>
      <c r="D5920" s="3" t="s">
        <v>1342</v>
      </c>
      <c r="H5920" s="3" t="s">
        <v>4716</v>
      </c>
      <c r="I5920" s="3" t="s">
        <v>1342</v>
      </c>
      <c r="J5920" s="9">
        <v>40849</v>
      </c>
      <c r="K5920" s="9">
        <v>40854</v>
      </c>
      <c r="O5920" s="3" t="s">
        <v>4716</v>
      </c>
      <c r="P5920" s="3" t="s">
        <v>1342</v>
      </c>
      <c r="Q5920" s="3" t="s">
        <v>5768</v>
      </c>
      <c r="R5920" s="3" t="s">
        <v>6449</v>
      </c>
      <c r="S5920" s="3" t="s">
        <v>6450</v>
      </c>
      <c r="T5920" s="3" t="s">
        <v>5771</v>
      </c>
      <c r="X5920" s="3">
        <v>5918</v>
      </c>
      <c r="Y5920" s="3">
        <v>98115</v>
      </c>
    </row>
    <row r="5921" spans="2:25" x14ac:dyDescent="0.35">
      <c r="B5921" s="3">
        <v>5919</v>
      </c>
      <c r="C5921" s="3" t="s">
        <v>4717</v>
      </c>
      <c r="D5921" s="3" t="s">
        <v>611</v>
      </c>
      <c r="H5921" s="3" t="s">
        <v>4717</v>
      </c>
      <c r="I5921" s="3" t="s">
        <v>611</v>
      </c>
      <c r="J5921" s="9">
        <v>41627</v>
      </c>
      <c r="K5921" s="9">
        <v>41630</v>
      </c>
      <c r="O5921" s="3" t="s">
        <v>4717</v>
      </c>
      <c r="P5921" s="3" t="s">
        <v>611</v>
      </c>
      <c r="Q5921" s="3" t="s">
        <v>5801</v>
      </c>
      <c r="R5921" s="3" t="s">
        <v>5846</v>
      </c>
      <c r="S5921" s="3" t="s">
        <v>5847</v>
      </c>
      <c r="T5921" s="3" t="s">
        <v>5782</v>
      </c>
      <c r="X5921" s="3">
        <v>5919</v>
      </c>
      <c r="Y5921" s="3">
        <v>68104</v>
      </c>
    </row>
    <row r="5922" spans="2:25" x14ac:dyDescent="0.35">
      <c r="B5922" s="3">
        <v>5920</v>
      </c>
      <c r="C5922" s="3" t="s">
        <v>4718</v>
      </c>
      <c r="D5922" s="3" t="s">
        <v>3742</v>
      </c>
      <c r="H5922" s="3" t="s">
        <v>4718</v>
      </c>
      <c r="I5922" s="3" t="s">
        <v>3742</v>
      </c>
      <c r="J5922" s="9">
        <v>41236</v>
      </c>
      <c r="K5922" s="9">
        <v>41240</v>
      </c>
      <c r="O5922" s="3" t="s">
        <v>4718</v>
      </c>
      <c r="P5922" s="3" t="s">
        <v>3742</v>
      </c>
      <c r="Q5922" s="3" t="s">
        <v>5768</v>
      </c>
      <c r="R5922" s="3" t="s">
        <v>6177</v>
      </c>
      <c r="S5922" s="3" t="s">
        <v>6178</v>
      </c>
      <c r="T5922" s="3" t="s">
        <v>5775</v>
      </c>
      <c r="X5922" s="3">
        <v>5920</v>
      </c>
      <c r="Y5922" s="3">
        <v>7960</v>
      </c>
    </row>
    <row r="5923" spans="2:25" x14ac:dyDescent="0.35">
      <c r="B5923" s="3">
        <v>5921</v>
      </c>
      <c r="C5923" s="3" t="s">
        <v>4718</v>
      </c>
      <c r="D5923" s="3" t="s">
        <v>1178</v>
      </c>
      <c r="H5923" s="3" t="s">
        <v>4718</v>
      </c>
      <c r="I5923" s="3" t="s">
        <v>1178</v>
      </c>
      <c r="J5923" s="9">
        <v>41236</v>
      </c>
      <c r="K5923" s="9">
        <v>41240</v>
      </c>
      <c r="O5923" s="3" t="s">
        <v>4718</v>
      </c>
      <c r="P5923" s="3" t="s">
        <v>1178</v>
      </c>
      <c r="Q5923" s="3" t="s">
        <v>5768</v>
      </c>
      <c r="R5923" s="3" t="s">
        <v>6177</v>
      </c>
      <c r="S5923" s="3" t="s">
        <v>6178</v>
      </c>
      <c r="T5923" s="3" t="s">
        <v>5775</v>
      </c>
      <c r="X5923" s="3">
        <v>5921</v>
      </c>
      <c r="Y5923" s="3">
        <v>7960</v>
      </c>
    </row>
    <row r="5924" spans="2:25" x14ac:dyDescent="0.35">
      <c r="B5924" s="3">
        <v>5922</v>
      </c>
      <c r="C5924" s="3" t="s">
        <v>4719</v>
      </c>
      <c r="D5924" s="3" t="s">
        <v>2537</v>
      </c>
      <c r="H5924" s="3" t="s">
        <v>4719</v>
      </c>
      <c r="I5924" s="3" t="s">
        <v>2537</v>
      </c>
      <c r="J5924" s="9">
        <v>41134</v>
      </c>
      <c r="K5924" s="9">
        <v>41137</v>
      </c>
      <c r="O5924" s="3" t="s">
        <v>4719</v>
      </c>
      <c r="P5924" s="3" t="s">
        <v>2537</v>
      </c>
      <c r="Q5924" s="3" t="s">
        <v>5801</v>
      </c>
      <c r="R5924" s="3" t="s">
        <v>7097</v>
      </c>
      <c r="S5924" s="3" t="s">
        <v>7098</v>
      </c>
      <c r="T5924" s="3" t="s">
        <v>5775</v>
      </c>
      <c r="X5924" s="3">
        <v>5922</v>
      </c>
      <c r="Y5924" s="3">
        <v>19143</v>
      </c>
    </row>
    <row r="5925" spans="2:25" x14ac:dyDescent="0.35">
      <c r="B5925" s="3">
        <v>5923</v>
      </c>
      <c r="C5925" s="3" t="s">
        <v>4720</v>
      </c>
      <c r="D5925" s="3" t="s">
        <v>3542</v>
      </c>
      <c r="H5925" s="3" t="s">
        <v>4720</v>
      </c>
      <c r="I5925" s="3" t="s">
        <v>3542</v>
      </c>
      <c r="J5925" s="9">
        <v>41015</v>
      </c>
      <c r="K5925" s="9">
        <v>41020</v>
      </c>
      <c r="O5925" s="3" t="s">
        <v>4720</v>
      </c>
      <c r="P5925" s="3" t="s">
        <v>3542</v>
      </c>
      <c r="Q5925" s="3" t="s">
        <v>5772</v>
      </c>
      <c r="R5925" s="3" t="s">
        <v>6945</v>
      </c>
      <c r="S5925" s="3" t="s">
        <v>6946</v>
      </c>
      <c r="T5925" s="3" t="s">
        <v>5771</v>
      </c>
      <c r="X5925" s="3">
        <v>5923</v>
      </c>
      <c r="Y5925" s="3">
        <v>10024</v>
      </c>
    </row>
    <row r="5926" spans="2:25" x14ac:dyDescent="0.35">
      <c r="B5926" s="3">
        <v>5924</v>
      </c>
      <c r="C5926" s="3" t="s">
        <v>4721</v>
      </c>
      <c r="D5926" s="3" t="s">
        <v>3229</v>
      </c>
      <c r="H5926" s="3" t="s">
        <v>4721</v>
      </c>
      <c r="I5926" s="3" t="s">
        <v>3229</v>
      </c>
      <c r="J5926" s="9">
        <v>41177</v>
      </c>
      <c r="K5926" s="9">
        <v>41181</v>
      </c>
      <c r="O5926" s="3" t="s">
        <v>4721</v>
      </c>
      <c r="P5926" s="3" t="s">
        <v>3229</v>
      </c>
      <c r="Q5926" s="3" t="s">
        <v>5772</v>
      </c>
      <c r="R5926" s="3" t="s">
        <v>7127</v>
      </c>
      <c r="S5926" s="3" t="s">
        <v>7128</v>
      </c>
      <c r="T5926" s="3" t="s">
        <v>5775</v>
      </c>
      <c r="X5926" s="3">
        <v>5924</v>
      </c>
      <c r="Y5926" s="3">
        <v>61107</v>
      </c>
    </row>
    <row r="5927" spans="2:25" x14ac:dyDescent="0.35">
      <c r="B5927" s="3">
        <v>5925</v>
      </c>
      <c r="C5927" s="3" t="s">
        <v>4722</v>
      </c>
      <c r="D5927" s="3" t="s">
        <v>93</v>
      </c>
      <c r="H5927" s="3" t="s">
        <v>4722</v>
      </c>
      <c r="I5927" s="3" t="s">
        <v>93</v>
      </c>
      <c r="J5927" s="9">
        <v>41523</v>
      </c>
      <c r="K5927" s="9">
        <v>41527</v>
      </c>
      <c r="O5927" s="3" t="s">
        <v>4722</v>
      </c>
      <c r="P5927" s="3" t="s">
        <v>93</v>
      </c>
      <c r="Q5927" s="3" t="s">
        <v>5772</v>
      </c>
      <c r="R5927" s="3" t="s">
        <v>6103</v>
      </c>
      <c r="S5927" s="3" t="s">
        <v>6104</v>
      </c>
      <c r="T5927" s="3" t="s">
        <v>5775</v>
      </c>
      <c r="X5927" s="3">
        <v>5925</v>
      </c>
      <c r="Y5927" s="3">
        <v>19134</v>
      </c>
    </row>
    <row r="5928" spans="2:25" x14ac:dyDescent="0.35">
      <c r="B5928" s="3">
        <v>5926</v>
      </c>
      <c r="C5928" s="3" t="s">
        <v>4722</v>
      </c>
      <c r="D5928" s="3" t="s">
        <v>81</v>
      </c>
      <c r="H5928" s="3" t="s">
        <v>4722</v>
      </c>
      <c r="I5928" s="3" t="s">
        <v>81</v>
      </c>
      <c r="J5928" s="9">
        <v>41523</v>
      </c>
      <c r="K5928" s="9">
        <v>41527</v>
      </c>
      <c r="O5928" s="3" t="s">
        <v>4722</v>
      </c>
      <c r="P5928" s="3" t="s">
        <v>81</v>
      </c>
      <c r="Q5928" s="3" t="s">
        <v>5772</v>
      </c>
      <c r="R5928" s="3" t="s">
        <v>6103</v>
      </c>
      <c r="S5928" s="3" t="s">
        <v>6104</v>
      </c>
      <c r="T5928" s="3" t="s">
        <v>5775</v>
      </c>
      <c r="X5928" s="3">
        <v>5926</v>
      </c>
      <c r="Y5928" s="3">
        <v>19134</v>
      </c>
    </row>
    <row r="5929" spans="2:25" x14ac:dyDescent="0.35">
      <c r="B5929" s="3">
        <v>5927</v>
      </c>
      <c r="C5929" s="3" t="s">
        <v>4722</v>
      </c>
      <c r="D5929" s="3" t="s">
        <v>1319</v>
      </c>
      <c r="H5929" s="3" t="s">
        <v>4722</v>
      </c>
      <c r="I5929" s="3" t="s">
        <v>1319</v>
      </c>
      <c r="J5929" s="9">
        <v>41523</v>
      </c>
      <c r="K5929" s="9">
        <v>41527</v>
      </c>
      <c r="O5929" s="3" t="s">
        <v>4722</v>
      </c>
      <c r="P5929" s="3" t="s">
        <v>1319</v>
      </c>
      <c r="Q5929" s="3" t="s">
        <v>5772</v>
      </c>
      <c r="R5929" s="3" t="s">
        <v>6103</v>
      </c>
      <c r="S5929" s="3" t="s">
        <v>6104</v>
      </c>
      <c r="T5929" s="3" t="s">
        <v>5775</v>
      </c>
      <c r="X5929" s="3">
        <v>5927</v>
      </c>
      <c r="Y5929" s="3">
        <v>19134</v>
      </c>
    </row>
    <row r="5930" spans="2:25" x14ac:dyDescent="0.35">
      <c r="B5930" s="3">
        <v>5928</v>
      </c>
      <c r="C5930" s="3" t="s">
        <v>4722</v>
      </c>
      <c r="D5930" s="3" t="s">
        <v>1011</v>
      </c>
      <c r="H5930" s="3" t="s">
        <v>4722</v>
      </c>
      <c r="I5930" s="3" t="s">
        <v>1011</v>
      </c>
      <c r="J5930" s="9">
        <v>41523</v>
      </c>
      <c r="K5930" s="9">
        <v>41527</v>
      </c>
      <c r="O5930" s="3" t="s">
        <v>4722</v>
      </c>
      <c r="P5930" s="3" t="s">
        <v>1011</v>
      </c>
      <c r="Q5930" s="3" t="s">
        <v>5772</v>
      </c>
      <c r="R5930" s="3" t="s">
        <v>6103</v>
      </c>
      <c r="S5930" s="3" t="s">
        <v>6104</v>
      </c>
      <c r="T5930" s="3" t="s">
        <v>5775</v>
      </c>
      <c r="X5930" s="3">
        <v>5928</v>
      </c>
      <c r="Y5930" s="3">
        <v>19134</v>
      </c>
    </row>
    <row r="5931" spans="2:25" x14ac:dyDescent="0.35">
      <c r="B5931" s="3">
        <v>5929</v>
      </c>
      <c r="C5931" s="3" t="s">
        <v>4723</v>
      </c>
      <c r="D5931" s="3" t="s">
        <v>2755</v>
      </c>
      <c r="H5931" s="3" t="s">
        <v>4723</v>
      </c>
      <c r="I5931" s="3" t="s">
        <v>2755</v>
      </c>
      <c r="J5931" s="9">
        <v>41750</v>
      </c>
      <c r="K5931" s="9">
        <v>41754</v>
      </c>
      <c r="O5931" s="3" t="s">
        <v>4723</v>
      </c>
      <c r="P5931" s="3" t="s">
        <v>2755</v>
      </c>
      <c r="Q5931" s="3" t="s">
        <v>5772</v>
      </c>
      <c r="R5931" s="3" t="s">
        <v>6831</v>
      </c>
      <c r="S5931" s="3" t="s">
        <v>6832</v>
      </c>
      <c r="T5931" s="3" t="s">
        <v>5775</v>
      </c>
      <c r="X5931" s="3">
        <v>5929</v>
      </c>
      <c r="Y5931" s="3">
        <v>48234</v>
      </c>
    </row>
    <row r="5932" spans="2:25" x14ac:dyDescent="0.35">
      <c r="B5932" s="3">
        <v>5930</v>
      </c>
      <c r="C5932" s="3" t="s">
        <v>4723</v>
      </c>
      <c r="D5932" s="3" t="s">
        <v>982</v>
      </c>
      <c r="H5932" s="3" t="s">
        <v>4723</v>
      </c>
      <c r="I5932" s="3" t="s">
        <v>982</v>
      </c>
      <c r="J5932" s="9">
        <v>41750</v>
      </c>
      <c r="K5932" s="9">
        <v>41754</v>
      </c>
      <c r="O5932" s="3" t="s">
        <v>4723</v>
      </c>
      <c r="P5932" s="3" t="s">
        <v>982</v>
      </c>
      <c r="Q5932" s="3" t="s">
        <v>5772</v>
      </c>
      <c r="R5932" s="3" t="s">
        <v>6831</v>
      </c>
      <c r="S5932" s="3" t="s">
        <v>6832</v>
      </c>
      <c r="T5932" s="3" t="s">
        <v>5775</v>
      </c>
      <c r="X5932" s="3">
        <v>5930</v>
      </c>
      <c r="Y5932" s="3">
        <v>48234</v>
      </c>
    </row>
    <row r="5933" spans="2:25" x14ac:dyDescent="0.35">
      <c r="B5933" s="3">
        <v>5931</v>
      </c>
      <c r="C5933" s="3" t="s">
        <v>4724</v>
      </c>
      <c r="D5933" s="3" t="s">
        <v>1801</v>
      </c>
      <c r="H5933" s="3" t="s">
        <v>4724</v>
      </c>
      <c r="I5933" s="3" t="s">
        <v>1801</v>
      </c>
      <c r="J5933" s="9">
        <v>41075</v>
      </c>
      <c r="K5933" s="9">
        <v>41079</v>
      </c>
      <c r="O5933" s="3" t="s">
        <v>4724</v>
      </c>
      <c r="P5933" s="3" t="s">
        <v>1801</v>
      </c>
      <c r="Q5933" s="3" t="s">
        <v>5772</v>
      </c>
      <c r="R5933" s="3" t="s">
        <v>5994</v>
      </c>
      <c r="S5933" s="3" t="s">
        <v>5995</v>
      </c>
      <c r="T5933" s="3" t="s">
        <v>5771</v>
      </c>
      <c r="X5933" s="3">
        <v>5931</v>
      </c>
      <c r="Y5933" s="3">
        <v>90004</v>
      </c>
    </row>
    <row r="5934" spans="2:25" x14ac:dyDescent="0.35">
      <c r="B5934" s="3">
        <v>5932</v>
      </c>
      <c r="C5934" s="3" t="s">
        <v>4725</v>
      </c>
      <c r="D5934" s="3" t="s">
        <v>937</v>
      </c>
      <c r="H5934" s="3" t="s">
        <v>4725</v>
      </c>
      <c r="I5934" s="3" t="s">
        <v>937</v>
      </c>
      <c r="J5934" s="9">
        <v>41464</v>
      </c>
      <c r="K5934" s="9">
        <v>41468</v>
      </c>
      <c r="O5934" s="3" t="s">
        <v>4725</v>
      </c>
      <c r="P5934" s="3" t="s">
        <v>937</v>
      </c>
      <c r="Q5934" s="3" t="s">
        <v>5772</v>
      </c>
      <c r="R5934" s="3" t="s">
        <v>7251</v>
      </c>
      <c r="S5934" s="3" t="s">
        <v>7252</v>
      </c>
      <c r="T5934" s="3" t="s">
        <v>5771</v>
      </c>
      <c r="X5934" s="3">
        <v>5932</v>
      </c>
      <c r="Y5934" s="3">
        <v>2908</v>
      </c>
    </row>
    <row r="5935" spans="2:25" x14ac:dyDescent="0.35">
      <c r="B5935" s="3">
        <v>5933</v>
      </c>
      <c r="C5935" s="3" t="s">
        <v>4726</v>
      </c>
      <c r="D5935" s="3" t="s">
        <v>2507</v>
      </c>
      <c r="H5935" s="3" t="s">
        <v>4726</v>
      </c>
      <c r="I5935" s="3" t="s">
        <v>2507</v>
      </c>
      <c r="J5935" s="9">
        <v>41422</v>
      </c>
      <c r="K5935" s="9">
        <v>41426</v>
      </c>
      <c r="O5935" s="3" t="s">
        <v>4726</v>
      </c>
      <c r="P5935" s="3" t="s">
        <v>2507</v>
      </c>
      <c r="Q5935" s="3" t="s">
        <v>5772</v>
      </c>
      <c r="R5935" s="3" t="s">
        <v>6771</v>
      </c>
      <c r="S5935" s="3" t="s">
        <v>6772</v>
      </c>
      <c r="T5935" s="3" t="s">
        <v>5775</v>
      </c>
      <c r="X5935" s="3">
        <v>5933</v>
      </c>
      <c r="Y5935" s="3">
        <v>60623</v>
      </c>
    </row>
    <row r="5936" spans="2:25" x14ac:dyDescent="0.35">
      <c r="B5936" s="3">
        <v>5934</v>
      </c>
      <c r="C5936" s="3" t="s">
        <v>4726</v>
      </c>
      <c r="D5936" s="3" t="s">
        <v>1005</v>
      </c>
      <c r="H5936" s="3" t="s">
        <v>4726</v>
      </c>
      <c r="I5936" s="3" t="s">
        <v>1005</v>
      </c>
      <c r="J5936" s="9">
        <v>41422</v>
      </c>
      <c r="K5936" s="9">
        <v>41426</v>
      </c>
      <c r="O5936" s="3" t="s">
        <v>4726</v>
      </c>
      <c r="P5936" s="3" t="s">
        <v>1005</v>
      </c>
      <c r="Q5936" s="3" t="s">
        <v>5772</v>
      </c>
      <c r="R5936" s="3" t="s">
        <v>6771</v>
      </c>
      <c r="S5936" s="3" t="s">
        <v>6772</v>
      </c>
      <c r="T5936" s="3" t="s">
        <v>5775</v>
      </c>
      <c r="X5936" s="3">
        <v>5934</v>
      </c>
      <c r="Y5936" s="3">
        <v>60623</v>
      </c>
    </row>
    <row r="5937" spans="2:25" x14ac:dyDescent="0.35">
      <c r="B5937" s="3">
        <v>5935</v>
      </c>
      <c r="C5937" s="3" t="s">
        <v>4726</v>
      </c>
      <c r="D5937" s="3" t="s">
        <v>945</v>
      </c>
      <c r="H5937" s="3" t="s">
        <v>4726</v>
      </c>
      <c r="I5937" s="3" t="s">
        <v>945</v>
      </c>
      <c r="J5937" s="9">
        <v>41422</v>
      </c>
      <c r="K5937" s="9">
        <v>41426</v>
      </c>
      <c r="O5937" s="3" t="s">
        <v>4726</v>
      </c>
      <c r="P5937" s="3" t="s">
        <v>945</v>
      </c>
      <c r="Q5937" s="3" t="s">
        <v>5772</v>
      </c>
      <c r="R5937" s="3" t="s">
        <v>6771</v>
      </c>
      <c r="S5937" s="3" t="s">
        <v>6772</v>
      </c>
      <c r="T5937" s="3" t="s">
        <v>5775</v>
      </c>
      <c r="X5937" s="3">
        <v>5935</v>
      </c>
      <c r="Y5937" s="3">
        <v>60623</v>
      </c>
    </row>
    <row r="5938" spans="2:25" x14ac:dyDescent="0.35">
      <c r="B5938" s="3">
        <v>5936</v>
      </c>
      <c r="C5938" s="3" t="s">
        <v>4727</v>
      </c>
      <c r="D5938" s="3" t="s">
        <v>678</v>
      </c>
      <c r="H5938" s="3" t="s">
        <v>4727</v>
      </c>
      <c r="I5938" s="3" t="s">
        <v>678</v>
      </c>
      <c r="J5938" s="9">
        <v>41998</v>
      </c>
      <c r="K5938" s="9">
        <v>42001</v>
      </c>
      <c r="O5938" s="3" t="s">
        <v>4727</v>
      </c>
      <c r="P5938" s="3" t="s">
        <v>678</v>
      </c>
      <c r="Q5938" s="3" t="s">
        <v>5801</v>
      </c>
      <c r="R5938" s="3" t="s">
        <v>6645</v>
      </c>
      <c r="S5938" s="3" t="s">
        <v>6646</v>
      </c>
      <c r="T5938" s="3" t="s">
        <v>5775</v>
      </c>
      <c r="X5938" s="3">
        <v>5936</v>
      </c>
      <c r="Y5938" s="3">
        <v>75220</v>
      </c>
    </row>
    <row r="5939" spans="2:25" x14ac:dyDescent="0.35">
      <c r="B5939" s="3">
        <v>5937</v>
      </c>
      <c r="C5939" s="3" t="s">
        <v>4728</v>
      </c>
      <c r="D5939" s="3" t="s">
        <v>1532</v>
      </c>
      <c r="H5939" s="3" t="s">
        <v>4728</v>
      </c>
      <c r="I5939" s="3" t="s">
        <v>1532</v>
      </c>
      <c r="J5939" s="9">
        <v>41763</v>
      </c>
      <c r="K5939" s="9">
        <v>41767</v>
      </c>
      <c r="O5939" s="3" t="s">
        <v>4728</v>
      </c>
      <c r="P5939" s="3" t="s">
        <v>1532</v>
      </c>
      <c r="Q5939" s="3" t="s">
        <v>5772</v>
      </c>
      <c r="R5939" s="3" t="s">
        <v>6561</v>
      </c>
      <c r="S5939" s="3" t="s">
        <v>6562</v>
      </c>
      <c r="T5939" s="3" t="s">
        <v>5775</v>
      </c>
      <c r="X5939" s="3">
        <v>5937</v>
      </c>
      <c r="Y5939" s="3">
        <v>94122</v>
      </c>
    </row>
    <row r="5940" spans="2:25" x14ac:dyDescent="0.35">
      <c r="B5940" s="3">
        <v>5938</v>
      </c>
      <c r="C5940" s="3" t="s">
        <v>4728</v>
      </c>
      <c r="D5940" s="3" t="s">
        <v>327</v>
      </c>
      <c r="H5940" s="3" t="s">
        <v>4728</v>
      </c>
      <c r="I5940" s="3" t="s">
        <v>327</v>
      </c>
      <c r="J5940" s="9">
        <v>41763</v>
      </c>
      <c r="K5940" s="9">
        <v>41767</v>
      </c>
      <c r="O5940" s="3" t="s">
        <v>4728</v>
      </c>
      <c r="P5940" s="3" t="s">
        <v>327</v>
      </c>
      <c r="Q5940" s="3" t="s">
        <v>5772</v>
      </c>
      <c r="R5940" s="3" t="s">
        <v>6561</v>
      </c>
      <c r="S5940" s="3" t="s">
        <v>6562</v>
      </c>
      <c r="T5940" s="3" t="s">
        <v>5775</v>
      </c>
      <c r="X5940" s="3">
        <v>5938</v>
      </c>
      <c r="Y5940" s="3">
        <v>94122</v>
      </c>
    </row>
    <row r="5941" spans="2:25" x14ac:dyDescent="0.35">
      <c r="B5941" s="3">
        <v>5939</v>
      </c>
      <c r="C5941" s="3" t="s">
        <v>4729</v>
      </c>
      <c r="D5941" s="3" t="s">
        <v>729</v>
      </c>
      <c r="H5941" s="3" t="s">
        <v>4729</v>
      </c>
      <c r="I5941" s="3" t="s">
        <v>729</v>
      </c>
      <c r="J5941" s="9">
        <v>40597</v>
      </c>
      <c r="K5941" s="9">
        <v>40599</v>
      </c>
      <c r="O5941" s="3" t="s">
        <v>4729</v>
      </c>
      <c r="P5941" s="3" t="s">
        <v>729</v>
      </c>
      <c r="Q5941" s="3" t="s">
        <v>5801</v>
      </c>
      <c r="R5941" s="3" t="s">
        <v>6087</v>
      </c>
      <c r="S5941" s="3" t="s">
        <v>6088</v>
      </c>
      <c r="T5941" s="3" t="s">
        <v>5775</v>
      </c>
      <c r="X5941" s="3">
        <v>5939</v>
      </c>
      <c r="Y5941" s="3">
        <v>92553</v>
      </c>
    </row>
    <row r="5942" spans="2:25" x14ac:dyDescent="0.35">
      <c r="B5942" s="3">
        <v>5940</v>
      </c>
      <c r="C5942" s="3" t="s">
        <v>4730</v>
      </c>
      <c r="D5942" s="3" t="s">
        <v>2410</v>
      </c>
      <c r="H5942" s="3" t="s">
        <v>4730</v>
      </c>
      <c r="I5942" s="3" t="s">
        <v>2410</v>
      </c>
      <c r="J5942" s="9">
        <v>40947</v>
      </c>
      <c r="K5942" s="9">
        <v>40950</v>
      </c>
      <c r="O5942" s="3" t="s">
        <v>4730</v>
      </c>
      <c r="P5942" s="3" t="s">
        <v>2410</v>
      </c>
      <c r="Q5942" s="3" t="s">
        <v>5801</v>
      </c>
      <c r="R5942" s="3" t="s">
        <v>5776</v>
      </c>
      <c r="S5942" s="3" t="s">
        <v>5777</v>
      </c>
      <c r="T5942" s="3" t="s">
        <v>5775</v>
      </c>
      <c r="X5942" s="3">
        <v>5940</v>
      </c>
      <c r="Y5942" s="3">
        <v>67846</v>
      </c>
    </row>
    <row r="5943" spans="2:25" x14ac:dyDescent="0.35">
      <c r="B5943" s="3">
        <v>5941</v>
      </c>
      <c r="C5943" s="3" t="s">
        <v>4730</v>
      </c>
      <c r="D5943" s="3" t="s">
        <v>222</v>
      </c>
      <c r="H5943" s="3" t="s">
        <v>4730</v>
      </c>
      <c r="I5943" s="3" t="s">
        <v>222</v>
      </c>
      <c r="J5943" s="9">
        <v>40947</v>
      </c>
      <c r="K5943" s="9">
        <v>40950</v>
      </c>
      <c r="O5943" s="3" t="s">
        <v>4730</v>
      </c>
      <c r="P5943" s="3" t="s">
        <v>222</v>
      </c>
      <c r="Q5943" s="3" t="s">
        <v>5801</v>
      </c>
      <c r="R5943" s="3" t="s">
        <v>5776</v>
      </c>
      <c r="S5943" s="3" t="s">
        <v>5777</v>
      </c>
      <c r="T5943" s="3" t="s">
        <v>5775</v>
      </c>
      <c r="X5943" s="3">
        <v>5941</v>
      </c>
      <c r="Y5943" s="3">
        <v>67846</v>
      </c>
    </row>
    <row r="5944" spans="2:25" x14ac:dyDescent="0.35">
      <c r="B5944" s="3">
        <v>5942</v>
      </c>
      <c r="C5944" s="3" t="s">
        <v>4730</v>
      </c>
      <c r="D5944" s="3" t="s">
        <v>2756</v>
      </c>
      <c r="H5944" s="3" t="s">
        <v>4730</v>
      </c>
      <c r="I5944" s="3" t="s">
        <v>2756</v>
      </c>
      <c r="J5944" s="9">
        <v>40947</v>
      </c>
      <c r="K5944" s="9">
        <v>40950</v>
      </c>
      <c r="O5944" s="3" t="s">
        <v>4730</v>
      </c>
      <c r="P5944" s="3" t="s">
        <v>2756</v>
      </c>
      <c r="Q5944" s="3" t="s">
        <v>5801</v>
      </c>
      <c r="R5944" s="3" t="s">
        <v>5776</v>
      </c>
      <c r="S5944" s="3" t="s">
        <v>5777</v>
      </c>
      <c r="T5944" s="3" t="s">
        <v>5775</v>
      </c>
      <c r="X5944" s="3">
        <v>5942</v>
      </c>
      <c r="Y5944" s="3">
        <v>67846</v>
      </c>
    </row>
    <row r="5945" spans="2:25" x14ac:dyDescent="0.35">
      <c r="B5945" s="3">
        <v>5943</v>
      </c>
      <c r="C5945" s="3" t="s">
        <v>4731</v>
      </c>
      <c r="D5945" s="3" t="s">
        <v>652</v>
      </c>
      <c r="H5945" s="3" t="s">
        <v>4731</v>
      </c>
      <c r="I5945" s="3" t="s">
        <v>652</v>
      </c>
      <c r="J5945" s="9">
        <v>41145</v>
      </c>
      <c r="K5945" s="9">
        <v>41149</v>
      </c>
      <c r="O5945" s="3" t="s">
        <v>4731</v>
      </c>
      <c r="P5945" s="3" t="s">
        <v>652</v>
      </c>
      <c r="Q5945" s="3" t="s">
        <v>5768</v>
      </c>
      <c r="R5945" s="3" t="s">
        <v>6857</v>
      </c>
      <c r="S5945" s="3" t="s">
        <v>6858</v>
      </c>
      <c r="T5945" s="3" t="s">
        <v>5775</v>
      </c>
      <c r="X5945" s="3">
        <v>5943</v>
      </c>
      <c r="Y5945" s="3">
        <v>10035</v>
      </c>
    </row>
    <row r="5946" spans="2:25" x14ac:dyDescent="0.35">
      <c r="B5946" s="3">
        <v>5944</v>
      </c>
      <c r="C5946" s="3" t="s">
        <v>4732</v>
      </c>
      <c r="D5946" s="3" t="s">
        <v>3422</v>
      </c>
      <c r="H5946" s="3" t="s">
        <v>4732</v>
      </c>
      <c r="I5946" s="3" t="s">
        <v>3422</v>
      </c>
      <c r="J5946" s="9">
        <v>40877</v>
      </c>
      <c r="K5946" s="9">
        <v>40881</v>
      </c>
      <c r="O5946" s="3" t="s">
        <v>4732</v>
      </c>
      <c r="P5946" s="3" t="s">
        <v>3422</v>
      </c>
      <c r="Q5946" s="3" t="s">
        <v>5772</v>
      </c>
      <c r="R5946" s="3" t="s">
        <v>7029</v>
      </c>
      <c r="S5946" s="3" t="s">
        <v>7030</v>
      </c>
      <c r="T5946" s="3" t="s">
        <v>5771</v>
      </c>
      <c r="X5946" s="3">
        <v>5944</v>
      </c>
      <c r="Y5946" s="3">
        <v>32839</v>
      </c>
    </row>
    <row r="5947" spans="2:25" x14ac:dyDescent="0.35">
      <c r="B5947" s="3">
        <v>5945</v>
      </c>
      <c r="C5947" s="3" t="s">
        <v>4733</v>
      </c>
      <c r="D5947" s="3" t="s">
        <v>1995</v>
      </c>
      <c r="H5947" s="3" t="s">
        <v>4733</v>
      </c>
      <c r="I5947" s="3" t="s">
        <v>1995</v>
      </c>
      <c r="J5947" s="9">
        <v>41619</v>
      </c>
      <c r="K5947" s="9">
        <v>41625</v>
      </c>
      <c r="O5947" s="3" t="s">
        <v>4733</v>
      </c>
      <c r="P5947" s="3" t="s">
        <v>1995</v>
      </c>
      <c r="Q5947" s="3" t="s">
        <v>5772</v>
      </c>
      <c r="R5947" s="3" t="s">
        <v>6889</v>
      </c>
      <c r="S5947" s="3" t="s">
        <v>6890</v>
      </c>
      <c r="T5947" s="3" t="s">
        <v>5775</v>
      </c>
      <c r="X5947" s="3">
        <v>5945</v>
      </c>
      <c r="Y5947" s="3">
        <v>13601</v>
      </c>
    </row>
    <row r="5948" spans="2:25" x14ac:dyDescent="0.35">
      <c r="B5948" s="3">
        <v>5946</v>
      </c>
      <c r="C5948" s="3" t="s">
        <v>4733</v>
      </c>
      <c r="D5948" s="3" t="s">
        <v>17</v>
      </c>
      <c r="H5948" s="3" t="s">
        <v>4733</v>
      </c>
      <c r="I5948" s="3" t="s">
        <v>17</v>
      </c>
      <c r="J5948" s="9">
        <v>41619</v>
      </c>
      <c r="K5948" s="9">
        <v>41625</v>
      </c>
      <c r="O5948" s="3" t="s">
        <v>4733</v>
      </c>
      <c r="P5948" s="3" t="s">
        <v>17</v>
      </c>
      <c r="Q5948" s="3" t="s">
        <v>5772</v>
      </c>
      <c r="R5948" s="3" t="s">
        <v>6889</v>
      </c>
      <c r="S5948" s="3" t="s">
        <v>6890</v>
      </c>
      <c r="T5948" s="3" t="s">
        <v>5775</v>
      </c>
      <c r="X5948" s="3">
        <v>5946</v>
      </c>
      <c r="Y5948" s="3">
        <v>13601</v>
      </c>
    </row>
    <row r="5949" spans="2:25" x14ac:dyDescent="0.35">
      <c r="B5949" s="3">
        <v>5947</v>
      </c>
      <c r="C5949" s="3" t="s">
        <v>4734</v>
      </c>
      <c r="D5949" s="3" t="s">
        <v>14</v>
      </c>
      <c r="H5949" s="3" t="s">
        <v>4734</v>
      </c>
      <c r="I5949" s="3" t="s">
        <v>14</v>
      </c>
      <c r="J5949" s="9">
        <v>41940</v>
      </c>
      <c r="K5949" s="9">
        <v>41942</v>
      </c>
      <c r="O5949" s="3" t="s">
        <v>4734</v>
      </c>
      <c r="P5949" s="3" t="s">
        <v>14</v>
      </c>
      <c r="Q5949" s="3" t="s">
        <v>5801</v>
      </c>
      <c r="R5949" s="3" t="s">
        <v>6593</v>
      </c>
      <c r="S5949" s="3" t="s">
        <v>6594</v>
      </c>
      <c r="T5949" s="3" t="s">
        <v>5771</v>
      </c>
      <c r="X5949" s="3">
        <v>5947</v>
      </c>
      <c r="Y5949" s="3">
        <v>90032</v>
      </c>
    </row>
    <row r="5950" spans="2:25" x14ac:dyDescent="0.35">
      <c r="B5950" s="3">
        <v>5948</v>
      </c>
      <c r="C5950" s="3" t="s">
        <v>4734</v>
      </c>
      <c r="D5950" s="3" t="s">
        <v>3940</v>
      </c>
      <c r="H5950" s="3" t="s">
        <v>4734</v>
      </c>
      <c r="I5950" s="3" t="s">
        <v>3940</v>
      </c>
      <c r="J5950" s="9">
        <v>41940</v>
      </c>
      <c r="K5950" s="9">
        <v>41942</v>
      </c>
      <c r="O5950" s="3" t="s">
        <v>4734</v>
      </c>
      <c r="P5950" s="3" t="s">
        <v>3940</v>
      </c>
      <c r="Q5950" s="3" t="s">
        <v>5801</v>
      </c>
      <c r="R5950" s="3" t="s">
        <v>6593</v>
      </c>
      <c r="S5950" s="3" t="s">
        <v>6594</v>
      </c>
      <c r="T5950" s="3" t="s">
        <v>5771</v>
      </c>
      <c r="X5950" s="3">
        <v>5948</v>
      </c>
      <c r="Y5950" s="3">
        <v>90032</v>
      </c>
    </row>
    <row r="5951" spans="2:25" x14ac:dyDescent="0.35">
      <c r="B5951" s="3">
        <v>5949</v>
      </c>
      <c r="C5951" s="3" t="s">
        <v>4735</v>
      </c>
      <c r="D5951" s="3" t="s">
        <v>266</v>
      </c>
      <c r="H5951" s="3" t="s">
        <v>4735</v>
      </c>
      <c r="I5951" s="3" t="s">
        <v>266</v>
      </c>
      <c r="J5951" s="9">
        <v>40872</v>
      </c>
      <c r="K5951" s="9">
        <v>40876</v>
      </c>
      <c r="O5951" s="3" t="s">
        <v>4735</v>
      </c>
      <c r="P5951" s="3" t="s">
        <v>266</v>
      </c>
      <c r="Q5951" s="3" t="s">
        <v>5772</v>
      </c>
      <c r="R5951" s="3" t="s">
        <v>6779</v>
      </c>
      <c r="S5951" s="3" t="s">
        <v>6780</v>
      </c>
      <c r="T5951" s="3" t="s">
        <v>5775</v>
      </c>
      <c r="X5951" s="3">
        <v>5949</v>
      </c>
      <c r="Y5951" s="3">
        <v>90004</v>
      </c>
    </row>
    <row r="5952" spans="2:25" x14ac:dyDescent="0.35">
      <c r="B5952" s="3">
        <v>5950</v>
      </c>
      <c r="C5952" s="3" t="s">
        <v>4735</v>
      </c>
      <c r="D5952" s="3" t="s">
        <v>796</v>
      </c>
      <c r="H5952" s="3" t="s">
        <v>4735</v>
      </c>
      <c r="I5952" s="3" t="s">
        <v>796</v>
      </c>
      <c r="J5952" s="9">
        <v>40872</v>
      </c>
      <c r="K5952" s="9">
        <v>40876</v>
      </c>
      <c r="O5952" s="3" t="s">
        <v>4735</v>
      </c>
      <c r="P5952" s="3" t="s">
        <v>796</v>
      </c>
      <c r="Q5952" s="3" t="s">
        <v>5772</v>
      </c>
      <c r="R5952" s="3" t="s">
        <v>6779</v>
      </c>
      <c r="S5952" s="3" t="s">
        <v>6780</v>
      </c>
      <c r="T5952" s="3" t="s">
        <v>5775</v>
      </c>
      <c r="X5952" s="3">
        <v>5950</v>
      </c>
      <c r="Y5952" s="3">
        <v>90004</v>
      </c>
    </row>
    <row r="5953" spans="2:25" x14ac:dyDescent="0.35">
      <c r="B5953" s="3">
        <v>5951</v>
      </c>
      <c r="C5953" s="3" t="s">
        <v>4735</v>
      </c>
      <c r="D5953" s="3" t="s">
        <v>4687</v>
      </c>
      <c r="H5953" s="3" t="s">
        <v>4735</v>
      </c>
      <c r="I5953" s="3" t="s">
        <v>4687</v>
      </c>
      <c r="J5953" s="9">
        <v>40872</v>
      </c>
      <c r="K5953" s="9">
        <v>40876</v>
      </c>
      <c r="O5953" s="3" t="s">
        <v>4735</v>
      </c>
      <c r="P5953" s="3" t="s">
        <v>4687</v>
      </c>
      <c r="Q5953" s="3" t="s">
        <v>5772</v>
      </c>
      <c r="R5953" s="3" t="s">
        <v>6779</v>
      </c>
      <c r="S5953" s="3" t="s">
        <v>6780</v>
      </c>
      <c r="T5953" s="3" t="s">
        <v>5775</v>
      </c>
      <c r="X5953" s="3">
        <v>5951</v>
      </c>
      <c r="Y5953" s="3">
        <v>90004</v>
      </c>
    </row>
    <row r="5954" spans="2:25" x14ac:dyDescent="0.35">
      <c r="B5954" s="3">
        <v>5952</v>
      </c>
      <c r="C5954" s="3" t="s">
        <v>4736</v>
      </c>
      <c r="D5954" s="3" t="s">
        <v>1688</v>
      </c>
      <c r="H5954" s="3" t="s">
        <v>4736</v>
      </c>
      <c r="I5954" s="3" t="s">
        <v>1688</v>
      </c>
      <c r="J5954" s="9">
        <v>41052</v>
      </c>
      <c r="K5954" s="9">
        <v>41056</v>
      </c>
      <c r="O5954" s="3" t="s">
        <v>4736</v>
      </c>
      <c r="P5954" s="3" t="s">
        <v>1688</v>
      </c>
      <c r="Q5954" s="3" t="s">
        <v>5768</v>
      </c>
      <c r="R5954" s="3" t="s">
        <v>5992</v>
      </c>
      <c r="S5954" s="3" t="s">
        <v>5993</v>
      </c>
      <c r="T5954" s="3" t="s">
        <v>5782</v>
      </c>
      <c r="X5954" s="3">
        <v>5952</v>
      </c>
      <c r="Y5954" s="3">
        <v>48234</v>
      </c>
    </row>
    <row r="5955" spans="2:25" x14ac:dyDescent="0.35">
      <c r="B5955" s="3">
        <v>5953</v>
      </c>
      <c r="C5955" s="3" t="s">
        <v>4736</v>
      </c>
      <c r="D5955" s="3" t="s">
        <v>1222</v>
      </c>
      <c r="H5955" s="3" t="s">
        <v>4736</v>
      </c>
      <c r="I5955" s="3" t="s">
        <v>1222</v>
      </c>
      <c r="J5955" s="9">
        <v>41052</v>
      </c>
      <c r="K5955" s="9">
        <v>41056</v>
      </c>
      <c r="O5955" s="3" t="s">
        <v>4736</v>
      </c>
      <c r="P5955" s="3" t="s">
        <v>1222</v>
      </c>
      <c r="Q5955" s="3" t="s">
        <v>5768</v>
      </c>
      <c r="R5955" s="3" t="s">
        <v>5992</v>
      </c>
      <c r="S5955" s="3" t="s">
        <v>5993</v>
      </c>
      <c r="T5955" s="3" t="s">
        <v>5782</v>
      </c>
      <c r="X5955" s="3">
        <v>5953</v>
      </c>
      <c r="Y5955" s="3">
        <v>48234</v>
      </c>
    </row>
    <row r="5956" spans="2:25" x14ac:dyDescent="0.35">
      <c r="B5956" s="3">
        <v>5954</v>
      </c>
      <c r="C5956" s="3" t="s">
        <v>4737</v>
      </c>
      <c r="D5956" s="3" t="s">
        <v>2668</v>
      </c>
      <c r="H5956" s="3" t="s">
        <v>4737</v>
      </c>
      <c r="I5956" s="3" t="s">
        <v>2668</v>
      </c>
      <c r="J5956" s="9">
        <v>41234</v>
      </c>
      <c r="K5956" s="9">
        <v>41236</v>
      </c>
      <c r="O5956" s="3" t="s">
        <v>4737</v>
      </c>
      <c r="P5956" s="3" t="s">
        <v>2668</v>
      </c>
      <c r="Q5956" s="3" t="s">
        <v>5768</v>
      </c>
      <c r="R5956" s="3" t="s">
        <v>6289</v>
      </c>
      <c r="S5956" s="3" t="s">
        <v>6290</v>
      </c>
      <c r="T5956" s="3" t="s">
        <v>5771</v>
      </c>
      <c r="X5956" s="3">
        <v>5954</v>
      </c>
      <c r="Y5956" s="3">
        <v>85023</v>
      </c>
    </row>
    <row r="5957" spans="2:25" x14ac:dyDescent="0.35">
      <c r="B5957" s="3">
        <v>5955</v>
      </c>
      <c r="C5957" s="3" t="s">
        <v>4737</v>
      </c>
      <c r="D5957" s="3" t="s">
        <v>1807</v>
      </c>
      <c r="H5957" s="3" t="s">
        <v>4737</v>
      </c>
      <c r="I5957" s="3" t="s">
        <v>1807</v>
      </c>
      <c r="J5957" s="9">
        <v>41234</v>
      </c>
      <c r="K5957" s="9">
        <v>41236</v>
      </c>
      <c r="O5957" s="3" t="s">
        <v>4737</v>
      </c>
      <c r="P5957" s="3" t="s">
        <v>1807</v>
      </c>
      <c r="Q5957" s="3" t="s">
        <v>5768</v>
      </c>
      <c r="R5957" s="3" t="s">
        <v>6289</v>
      </c>
      <c r="S5957" s="3" t="s">
        <v>6290</v>
      </c>
      <c r="T5957" s="3" t="s">
        <v>5771</v>
      </c>
      <c r="X5957" s="3">
        <v>5955</v>
      </c>
      <c r="Y5957" s="3">
        <v>85023</v>
      </c>
    </row>
    <row r="5958" spans="2:25" x14ac:dyDescent="0.35">
      <c r="B5958" s="3">
        <v>5956</v>
      </c>
      <c r="C5958" s="3" t="s">
        <v>4737</v>
      </c>
      <c r="D5958" s="3" t="s">
        <v>1389</v>
      </c>
      <c r="H5958" s="3" t="s">
        <v>4737</v>
      </c>
      <c r="I5958" s="3" t="s">
        <v>1389</v>
      </c>
      <c r="J5958" s="9">
        <v>41234</v>
      </c>
      <c r="K5958" s="9">
        <v>41236</v>
      </c>
      <c r="O5958" s="3" t="s">
        <v>4737</v>
      </c>
      <c r="P5958" s="3" t="s">
        <v>1389</v>
      </c>
      <c r="Q5958" s="3" t="s">
        <v>5768</v>
      </c>
      <c r="R5958" s="3" t="s">
        <v>6289</v>
      </c>
      <c r="S5958" s="3" t="s">
        <v>6290</v>
      </c>
      <c r="T5958" s="3" t="s">
        <v>5771</v>
      </c>
      <c r="X5958" s="3">
        <v>5956</v>
      </c>
      <c r="Y5958" s="3">
        <v>85023</v>
      </c>
    </row>
    <row r="5959" spans="2:25" x14ac:dyDescent="0.35">
      <c r="B5959" s="3">
        <v>5957</v>
      </c>
      <c r="C5959" s="3" t="s">
        <v>4738</v>
      </c>
      <c r="D5959" s="3" t="s">
        <v>2625</v>
      </c>
      <c r="H5959" s="3" t="s">
        <v>4738</v>
      </c>
      <c r="I5959" s="3" t="s">
        <v>2625</v>
      </c>
      <c r="J5959" s="9">
        <v>40632</v>
      </c>
      <c r="K5959" s="9">
        <v>40634</v>
      </c>
      <c r="O5959" s="3" t="s">
        <v>4738</v>
      </c>
      <c r="P5959" s="3" t="s">
        <v>2625</v>
      </c>
      <c r="Q5959" s="3" t="s">
        <v>5801</v>
      </c>
      <c r="R5959" s="3" t="s">
        <v>5908</v>
      </c>
      <c r="S5959" s="3" t="s">
        <v>5909</v>
      </c>
      <c r="T5959" s="3" t="s">
        <v>5782</v>
      </c>
      <c r="X5959" s="3">
        <v>5957</v>
      </c>
      <c r="Y5959" s="3">
        <v>78521</v>
      </c>
    </row>
    <row r="5960" spans="2:25" x14ac:dyDescent="0.35">
      <c r="B5960" s="3">
        <v>5958</v>
      </c>
      <c r="C5960" s="3" t="s">
        <v>4738</v>
      </c>
      <c r="D5960" s="3" t="s">
        <v>1655</v>
      </c>
      <c r="H5960" s="3" t="s">
        <v>4738</v>
      </c>
      <c r="I5960" s="3" t="s">
        <v>1655</v>
      </c>
      <c r="J5960" s="9">
        <v>40632</v>
      </c>
      <c r="K5960" s="9">
        <v>40634</v>
      </c>
      <c r="O5960" s="3" t="s">
        <v>4738</v>
      </c>
      <c r="P5960" s="3" t="s">
        <v>1655</v>
      </c>
      <c r="Q5960" s="3" t="s">
        <v>5801</v>
      </c>
      <c r="R5960" s="3" t="s">
        <v>5908</v>
      </c>
      <c r="S5960" s="3" t="s">
        <v>5909</v>
      </c>
      <c r="T5960" s="3" t="s">
        <v>5782</v>
      </c>
      <c r="X5960" s="3">
        <v>5958</v>
      </c>
      <c r="Y5960" s="3">
        <v>78521</v>
      </c>
    </row>
    <row r="5961" spans="2:25" x14ac:dyDescent="0.35">
      <c r="B5961" s="3">
        <v>5959</v>
      </c>
      <c r="C5961" s="3" t="s">
        <v>4738</v>
      </c>
      <c r="D5961" s="3" t="s">
        <v>1035</v>
      </c>
      <c r="H5961" s="3" t="s">
        <v>4738</v>
      </c>
      <c r="I5961" s="3" t="s">
        <v>1035</v>
      </c>
      <c r="J5961" s="9">
        <v>40632</v>
      </c>
      <c r="K5961" s="9">
        <v>40634</v>
      </c>
      <c r="O5961" s="3" t="s">
        <v>4738</v>
      </c>
      <c r="P5961" s="3" t="s">
        <v>1035</v>
      </c>
      <c r="Q5961" s="3" t="s">
        <v>5801</v>
      </c>
      <c r="R5961" s="3" t="s">
        <v>5908</v>
      </c>
      <c r="S5961" s="3" t="s">
        <v>5909</v>
      </c>
      <c r="T5961" s="3" t="s">
        <v>5782</v>
      </c>
      <c r="X5961" s="3">
        <v>5959</v>
      </c>
      <c r="Y5961" s="3">
        <v>78521</v>
      </c>
    </row>
    <row r="5962" spans="2:25" x14ac:dyDescent="0.35">
      <c r="B5962" s="3">
        <v>5960</v>
      </c>
      <c r="C5962" s="3" t="s">
        <v>4739</v>
      </c>
      <c r="D5962" s="3" t="s">
        <v>4740</v>
      </c>
      <c r="H5962" s="3" t="s">
        <v>4739</v>
      </c>
      <c r="I5962" s="3" t="s">
        <v>4740</v>
      </c>
      <c r="J5962" s="9">
        <v>41554</v>
      </c>
      <c r="K5962" s="9">
        <v>41555</v>
      </c>
      <c r="O5962" s="3" t="s">
        <v>4739</v>
      </c>
      <c r="P5962" s="3" t="s">
        <v>4740</v>
      </c>
      <c r="Q5962" s="3" t="s">
        <v>5801</v>
      </c>
      <c r="R5962" s="3" t="s">
        <v>7027</v>
      </c>
      <c r="S5962" s="3" t="s">
        <v>7028</v>
      </c>
      <c r="T5962" s="3" t="s">
        <v>5782</v>
      </c>
      <c r="X5962" s="3">
        <v>5960</v>
      </c>
      <c r="Y5962" s="3">
        <v>81001</v>
      </c>
    </row>
    <row r="5963" spans="2:25" x14ac:dyDescent="0.35">
      <c r="B5963" s="3">
        <v>5961</v>
      </c>
      <c r="C5963" s="3" t="s">
        <v>4739</v>
      </c>
      <c r="D5963" s="3" t="s">
        <v>653</v>
      </c>
      <c r="H5963" s="3" t="s">
        <v>4739</v>
      </c>
      <c r="I5963" s="3" t="s">
        <v>653</v>
      </c>
      <c r="J5963" s="9">
        <v>41554</v>
      </c>
      <c r="K5963" s="9">
        <v>41555</v>
      </c>
      <c r="O5963" s="3" t="s">
        <v>4739</v>
      </c>
      <c r="P5963" s="3" t="s">
        <v>653</v>
      </c>
      <c r="Q5963" s="3" t="s">
        <v>5801</v>
      </c>
      <c r="R5963" s="3" t="s">
        <v>7027</v>
      </c>
      <c r="S5963" s="3" t="s">
        <v>7028</v>
      </c>
      <c r="T5963" s="3" t="s">
        <v>5782</v>
      </c>
      <c r="X5963" s="3">
        <v>5961</v>
      </c>
      <c r="Y5963" s="3">
        <v>81001</v>
      </c>
    </row>
    <row r="5964" spans="2:25" x14ac:dyDescent="0.35">
      <c r="B5964" s="3">
        <v>5962</v>
      </c>
      <c r="C5964" s="3" t="s">
        <v>4739</v>
      </c>
      <c r="D5964" s="3" t="s">
        <v>1849</v>
      </c>
      <c r="H5964" s="3" t="s">
        <v>4739</v>
      </c>
      <c r="I5964" s="3" t="s">
        <v>1849</v>
      </c>
      <c r="J5964" s="9">
        <v>41554</v>
      </c>
      <c r="K5964" s="9">
        <v>41555</v>
      </c>
      <c r="O5964" s="3" t="s">
        <v>4739</v>
      </c>
      <c r="P5964" s="3" t="s">
        <v>1849</v>
      </c>
      <c r="Q5964" s="3" t="s">
        <v>5801</v>
      </c>
      <c r="R5964" s="3" t="s">
        <v>7027</v>
      </c>
      <c r="S5964" s="3" t="s">
        <v>7028</v>
      </c>
      <c r="T5964" s="3" t="s">
        <v>5782</v>
      </c>
      <c r="X5964" s="3">
        <v>5962</v>
      </c>
      <c r="Y5964" s="3">
        <v>81001</v>
      </c>
    </row>
    <row r="5965" spans="2:25" x14ac:dyDescent="0.35">
      <c r="B5965" s="3">
        <v>5963</v>
      </c>
      <c r="C5965" s="3" t="s">
        <v>4739</v>
      </c>
      <c r="D5965" s="3" t="s">
        <v>3024</v>
      </c>
      <c r="H5965" s="3" t="s">
        <v>4739</v>
      </c>
      <c r="I5965" s="3" t="s">
        <v>3024</v>
      </c>
      <c r="J5965" s="9">
        <v>41554</v>
      </c>
      <c r="K5965" s="9">
        <v>41555</v>
      </c>
      <c r="O5965" s="3" t="s">
        <v>4739</v>
      </c>
      <c r="P5965" s="3" t="s">
        <v>3024</v>
      </c>
      <c r="Q5965" s="3" t="s">
        <v>5801</v>
      </c>
      <c r="R5965" s="3" t="s">
        <v>7027</v>
      </c>
      <c r="S5965" s="3" t="s">
        <v>7028</v>
      </c>
      <c r="T5965" s="3" t="s">
        <v>5782</v>
      </c>
      <c r="X5965" s="3">
        <v>5963</v>
      </c>
      <c r="Y5965" s="3">
        <v>81001</v>
      </c>
    </row>
    <row r="5966" spans="2:25" x14ac:dyDescent="0.35">
      <c r="B5966" s="3">
        <v>5964</v>
      </c>
      <c r="C5966" s="3" t="s">
        <v>4741</v>
      </c>
      <c r="D5966" s="3" t="s">
        <v>1165</v>
      </c>
      <c r="H5966" s="3" t="s">
        <v>4741</v>
      </c>
      <c r="I5966" s="3" t="s">
        <v>1165</v>
      </c>
      <c r="J5966" s="9">
        <v>41004</v>
      </c>
      <c r="K5966" s="9">
        <v>41010</v>
      </c>
      <c r="O5966" s="3" t="s">
        <v>4741</v>
      </c>
      <c r="P5966" s="3" t="s">
        <v>1165</v>
      </c>
      <c r="Q5966" s="3" t="s">
        <v>5772</v>
      </c>
      <c r="R5966" s="3" t="s">
        <v>6943</v>
      </c>
      <c r="S5966" s="3" t="s">
        <v>6944</v>
      </c>
      <c r="T5966" s="3" t="s">
        <v>5771</v>
      </c>
      <c r="X5966" s="3">
        <v>5964</v>
      </c>
      <c r="Y5966" s="3">
        <v>90036</v>
      </c>
    </row>
    <row r="5967" spans="2:25" x14ac:dyDescent="0.35">
      <c r="B5967" s="3">
        <v>5965</v>
      </c>
      <c r="C5967" s="3" t="s">
        <v>4742</v>
      </c>
      <c r="D5967" s="3" t="s">
        <v>4188</v>
      </c>
      <c r="H5967" s="3" t="s">
        <v>4742</v>
      </c>
      <c r="I5967" s="3" t="s">
        <v>4188</v>
      </c>
      <c r="J5967" s="9">
        <v>40795</v>
      </c>
      <c r="K5967" s="9">
        <v>40799</v>
      </c>
      <c r="O5967" s="3" t="s">
        <v>4742</v>
      </c>
      <c r="P5967" s="3" t="s">
        <v>4188</v>
      </c>
      <c r="Q5967" s="3" t="s">
        <v>5772</v>
      </c>
      <c r="R5967" s="3" t="s">
        <v>6967</v>
      </c>
      <c r="S5967" s="3" t="s">
        <v>6968</v>
      </c>
      <c r="T5967" s="3" t="s">
        <v>5775</v>
      </c>
      <c r="X5967" s="3">
        <v>5965</v>
      </c>
      <c r="Y5967" s="3">
        <v>27834</v>
      </c>
    </row>
    <row r="5968" spans="2:25" x14ac:dyDescent="0.35">
      <c r="B5968" s="3">
        <v>5966</v>
      </c>
      <c r="C5968" s="3" t="s">
        <v>4743</v>
      </c>
      <c r="D5968" s="3" t="s">
        <v>1047</v>
      </c>
      <c r="H5968" s="3" t="s">
        <v>4743</v>
      </c>
      <c r="I5968" s="3" t="s">
        <v>1047</v>
      </c>
      <c r="J5968" s="9">
        <v>41349</v>
      </c>
      <c r="K5968" s="9">
        <v>41350</v>
      </c>
      <c r="O5968" s="3" t="s">
        <v>4743</v>
      </c>
      <c r="P5968" s="3" t="s">
        <v>1047</v>
      </c>
      <c r="Q5968" s="3" t="s">
        <v>5801</v>
      </c>
      <c r="R5968" s="3" t="s">
        <v>7069</v>
      </c>
      <c r="S5968" s="3" t="s">
        <v>7070</v>
      </c>
      <c r="T5968" s="3" t="s">
        <v>5771</v>
      </c>
      <c r="X5968" s="3">
        <v>5966</v>
      </c>
      <c r="Y5968" s="3">
        <v>94110</v>
      </c>
    </row>
    <row r="5969" spans="2:25" x14ac:dyDescent="0.35">
      <c r="B5969" s="3">
        <v>5967</v>
      </c>
      <c r="C5969" s="3" t="s">
        <v>4743</v>
      </c>
      <c r="D5969" s="3" t="s">
        <v>1011</v>
      </c>
      <c r="H5969" s="3" t="s">
        <v>4743</v>
      </c>
      <c r="I5969" s="3" t="s">
        <v>1011</v>
      </c>
      <c r="J5969" s="9">
        <v>41349</v>
      </c>
      <c r="K5969" s="9">
        <v>41350</v>
      </c>
      <c r="O5969" s="3" t="s">
        <v>4743</v>
      </c>
      <c r="P5969" s="3" t="s">
        <v>1011</v>
      </c>
      <c r="Q5969" s="3" t="s">
        <v>5801</v>
      </c>
      <c r="R5969" s="3" t="s">
        <v>7069</v>
      </c>
      <c r="S5969" s="3" t="s">
        <v>7070</v>
      </c>
      <c r="T5969" s="3" t="s">
        <v>5771</v>
      </c>
      <c r="X5969" s="3">
        <v>5967</v>
      </c>
      <c r="Y5969" s="3">
        <v>94110</v>
      </c>
    </row>
    <row r="5970" spans="2:25" x14ac:dyDescent="0.35">
      <c r="B5970" s="3">
        <v>5968</v>
      </c>
      <c r="C5970" s="3" t="s">
        <v>4744</v>
      </c>
      <c r="D5970" s="3" t="s">
        <v>1143</v>
      </c>
      <c r="H5970" s="3" t="s">
        <v>4744</v>
      </c>
      <c r="I5970" s="3" t="s">
        <v>1143</v>
      </c>
      <c r="J5970" s="9">
        <v>41859</v>
      </c>
      <c r="K5970" s="9">
        <v>41860</v>
      </c>
      <c r="O5970" s="3" t="s">
        <v>4744</v>
      </c>
      <c r="P5970" s="3" t="s">
        <v>1143</v>
      </c>
      <c r="Q5970" s="3" t="s">
        <v>5801</v>
      </c>
      <c r="R5970" s="3" t="s">
        <v>6157</v>
      </c>
      <c r="S5970" s="3" t="s">
        <v>6158</v>
      </c>
      <c r="T5970" s="3" t="s">
        <v>5775</v>
      </c>
      <c r="X5970" s="3">
        <v>5968</v>
      </c>
      <c r="Y5970" s="3">
        <v>75081</v>
      </c>
    </row>
    <row r="5971" spans="2:25" x14ac:dyDescent="0.35">
      <c r="B5971" s="3">
        <v>5969</v>
      </c>
      <c r="C5971" s="3" t="s">
        <v>4744</v>
      </c>
      <c r="D5971" s="3" t="s">
        <v>269</v>
      </c>
      <c r="H5971" s="3" t="s">
        <v>4744</v>
      </c>
      <c r="I5971" s="3" t="s">
        <v>269</v>
      </c>
      <c r="J5971" s="9">
        <v>41859</v>
      </c>
      <c r="K5971" s="9">
        <v>41860</v>
      </c>
      <c r="O5971" s="3" t="s">
        <v>4744</v>
      </c>
      <c r="P5971" s="3" t="s">
        <v>269</v>
      </c>
      <c r="Q5971" s="3" t="s">
        <v>5801</v>
      </c>
      <c r="R5971" s="3" t="s">
        <v>6157</v>
      </c>
      <c r="S5971" s="3" t="s">
        <v>6158</v>
      </c>
      <c r="T5971" s="3" t="s">
        <v>5775</v>
      </c>
      <c r="X5971" s="3">
        <v>5969</v>
      </c>
      <c r="Y5971" s="3">
        <v>75081</v>
      </c>
    </row>
    <row r="5972" spans="2:25" x14ac:dyDescent="0.35">
      <c r="B5972" s="3">
        <v>5970</v>
      </c>
      <c r="C5972" s="3" t="s">
        <v>4745</v>
      </c>
      <c r="D5972" s="3" t="s">
        <v>3437</v>
      </c>
      <c r="H5972" s="3" t="s">
        <v>4745</v>
      </c>
      <c r="I5972" s="3" t="s">
        <v>3437</v>
      </c>
      <c r="J5972" s="9">
        <v>41243</v>
      </c>
      <c r="K5972" s="9">
        <v>41245</v>
      </c>
      <c r="O5972" s="3" t="s">
        <v>4745</v>
      </c>
      <c r="P5972" s="3" t="s">
        <v>3437</v>
      </c>
      <c r="Q5972" s="3" t="s">
        <v>5768</v>
      </c>
      <c r="R5972" s="3" t="s">
        <v>6865</v>
      </c>
      <c r="S5972" s="3" t="s">
        <v>6866</v>
      </c>
      <c r="T5972" s="3" t="s">
        <v>5775</v>
      </c>
      <c r="X5972" s="3">
        <v>5970</v>
      </c>
      <c r="Y5972" s="3">
        <v>89115</v>
      </c>
    </row>
    <row r="5973" spans="2:25" x14ac:dyDescent="0.35">
      <c r="B5973" s="3">
        <v>5971</v>
      </c>
      <c r="C5973" s="3" t="s">
        <v>4745</v>
      </c>
      <c r="D5973" s="3" t="s">
        <v>2465</v>
      </c>
      <c r="H5973" s="3" t="s">
        <v>4745</v>
      </c>
      <c r="I5973" s="3" t="s">
        <v>2465</v>
      </c>
      <c r="J5973" s="9">
        <v>41243</v>
      </c>
      <c r="K5973" s="9">
        <v>41245</v>
      </c>
      <c r="O5973" s="3" t="s">
        <v>4745</v>
      </c>
      <c r="P5973" s="3" t="s">
        <v>2465</v>
      </c>
      <c r="Q5973" s="3" t="s">
        <v>5768</v>
      </c>
      <c r="R5973" s="3" t="s">
        <v>6865</v>
      </c>
      <c r="S5973" s="3" t="s">
        <v>6866</v>
      </c>
      <c r="T5973" s="3" t="s">
        <v>5775</v>
      </c>
      <c r="X5973" s="3">
        <v>5971</v>
      </c>
      <c r="Y5973" s="3">
        <v>89115</v>
      </c>
    </row>
    <row r="5974" spans="2:25" x14ac:dyDescent="0.35">
      <c r="B5974" s="3">
        <v>5972</v>
      </c>
      <c r="C5974" s="3" t="s">
        <v>4746</v>
      </c>
      <c r="D5974" s="3" t="s">
        <v>817</v>
      </c>
      <c r="H5974" s="3" t="s">
        <v>4746</v>
      </c>
      <c r="I5974" s="3" t="s">
        <v>817</v>
      </c>
      <c r="J5974" s="9">
        <v>40648</v>
      </c>
      <c r="K5974" s="9">
        <v>40648</v>
      </c>
      <c r="O5974" s="3" t="s">
        <v>4746</v>
      </c>
      <c r="P5974" s="3" t="s">
        <v>817</v>
      </c>
      <c r="Q5974" s="3" t="s">
        <v>6020</v>
      </c>
      <c r="R5974" s="3" t="s">
        <v>5822</v>
      </c>
      <c r="S5974" s="3" t="s">
        <v>5823</v>
      </c>
      <c r="T5974" s="3" t="s">
        <v>5782</v>
      </c>
      <c r="X5974" s="3">
        <v>5972</v>
      </c>
      <c r="Y5974" s="3">
        <v>90049</v>
      </c>
    </row>
    <row r="5975" spans="2:25" x14ac:dyDescent="0.35">
      <c r="B5975" s="3">
        <v>5973</v>
      </c>
      <c r="C5975" s="3" t="s">
        <v>4746</v>
      </c>
      <c r="D5975" s="3" t="s">
        <v>311</v>
      </c>
      <c r="H5975" s="3" t="s">
        <v>4746</v>
      </c>
      <c r="I5975" s="3" t="s">
        <v>311</v>
      </c>
      <c r="J5975" s="9">
        <v>40648</v>
      </c>
      <c r="K5975" s="9">
        <v>40648</v>
      </c>
      <c r="O5975" s="3" t="s">
        <v>4746</v>
      </c>
      <c r="P5975" s="3" t="s">
        <v>311</v>
      </c>
      <c r="Q5975" s="3" t="s">
        <v>6020</v>
      </c>
      <c r="R5975" s="3" t="s">
        <v>5822</v>
      </c>
      <c r="S5975" s="3" t="s">
        <v>5823</v>
      </c>
      <c r="T5975" s="3" t="s">
        <v>5782</v>
      </c>
      <c r="X5975" s="3">
        <v>5973</v>
      </c>
      <c r="Y5975" s="3">
        <v>90049</v>
      </c>
    </row>
    <row r="5976" spans="2:25" x14ac:dyDescent="0.35">
      <c r="B5976" s="3">
        <v>5974</v>
      </c>
      <c r="C5976" s="3" t="s">
        <v>4747</v>
      </c>
      <c r="D5976" s="3" t="s">
        <v>1099</v>
      </c>
      <c r="H5976" s="3" t="s">
        <v>4747</v>
      </c>
      <c r="I5976" s="3" t="s">
        <v>1099</v>
      </c>
      <c r="J5976" s="9">
        <v>41792</v>
      </c>
      <c r="K5976" s="9">
        <v>41796</v>
      </c>
      <c r="O5976" s="3" t="s">
        <v>4747</v>
      </c>
      <c r="P5976" s="3" t="s">
        <v>1099</v>
      </c>
      <c r="Q5976" s="3" t="s">
        <v>5772</v>
      </c>
      <c r="R5976" s="3" t="s">
        <v>5858</v>
      </c>
      <c r="S5976" s="3" t="s">
        <v>5859</v>
      </c>
      <c r="T5976" s="3" t="s">
        <v>5771</v>
      </c>
      <c r="X5976" s="3">
        <v>5974</v>
      </c>
      <c r="Y5976" s="3">
        <v>68025</v>
      </c>
    </row>
    <row r="5977" spans="2:25" x14ac:dyDescent="0.35">
      <c r="B5977" s="3">
        <v>5975</v>
      </c>
      <c r="C5977" s="3" t="s">
        <v>4748</v>
      </c>
      <c r="D5977" s="3" t="s">
        <v>1731</v>
      </c>
      <c r="H5977" s="3" t="s">
        <v>4748</v>
      </c>
      <c r="I5977" s="3" t="s">
        <v>1731</v>
      </c>
      <c r="J5977" s="9">
        <v>41912</v>
      </c>
      <c r="K5977" s="9">
        <v>41914</v>
      </c>
      <c r="O5977" s="3" t="s">
        <v>4748</v>
      </c>
      <c r="P5977" s="3" t="s">
        <v>1731</v>
      </c>
      <c r="Q5977" s="3" t="s">
        <v>5801</v>
      </c>
      <c r="R5977" s="3" t="s">
        <v>6867</v>
      </c>
      <c r="S5977" s="3" t="s">
        <v>6868</v>
      </c>
      <c r="T5977" s="3" t="s">
        <v>5775</v>
      </c>
      <c r="X5977" s="3">
        <v>5975</v>
      </c>
      <c r="Y5977" s="3">
        <v>90036</v>
      </c>
    </row>
    <row r="5978" spans="2:25" x14ac:dyDescent="0.35">
      <c r="B5978" s="3">
        <v>5976</v>
      </c>
      <c r="C5978" s="3" t="s">
        <v>4749</v>
      </c>
      <c r="D5978" s="3" t="s">
        <v>892</v>
      </c>
      <c r="H5978" s="3" t="s">
        <v>4749</v>
      </c>
      <c r="I5978" s="3" t="s">
        <v>892</v>
      </c>
      <c r="J5978" s="9">
        <v>41896</v>
      </c>
      <c r="K5978" s="9">
        <v>41902</v>
      </c>
      <c r="O5978" s="3" t="s">
        <v>4749</v>
      </c>
      <c r="P5978" s="3" t="s">
        <v>892</v>
      </c>
      <c r="Q5978" s="3" t="s">
        <v>5772</v>
      </c>
      <c r="R5978" s="3" t="s">
        <v>6835</v>
      </c>
      <c r="S5978" s="3" t="s">
        <v>6836</v>
      </c>
      <c r="T5978" s="3" t="s">
        <v>5775</v>
      </c>
      <c r="X5978" s="3">
        <v>5976</v>
      </c>
      <c r="Y5978" s="3">
        <v>28806</v>
      </c>
    </row>
    <row r="5979" spans="2:25" x14ac:dyDescent="0.35">
      <c r="B5979" s="3">
        <v>5977</v>
      </c>
      <c r="C5979" s="3" t="s">
        <v>4750</v>
      </c>
      <c r="D5979" s="3" t="s">
        <v>2666</v>
      </c>
      <c r="H5979" s="3" t="s">
        <v>4750</v>
      </c>
      <c r="I5979" s="3" t="s">
        <v>2666</v>
      </c>
      <c r="J5979" s="9">
        <v>40838</v>
      </c>
      <c r="K5979" s="9">
        <v>40842</v>
      </c>
      <c r="O5979" s="3" t="s">
        <v>4750</v>
      </c>
      <c r="P5979" s="3" t="s">
        <v>2666</v>
      </c>
      <c r="Q5979" s="3" t="s">
        <v>5772</v>
      </c>
      <c r="R5979" s="3" t="s">
        <v>6887</v>
      </c>
      <c r="S5979" s="3" t="s">
        <v>6888</v>
      </c>
      <c r="T5979" s="3" t="s">
        <v>5771</v>
      </c>
      <c r="X5979" s="3">
        <v>5977</v>
      </c>
      <c r="Y5979" s="3">
        <v>71111</v>
      </c>
    </row>
    <row r="5980" spans="2:25" x14ac:dyDescent="0.35">
      <c r="B5980" s="3">
        <v>5978</v>
      </c>
      <c r="C5980" s="3" t="s">
        <v>4751</v>
      </c>
      <c r="D5980" s="3" t="s">
        <v>2175</v>
      </c>
      <c r="H5980" s="3" t="s">
        <v>4751</v>
      </c>
      <c r="I5980" s="3" t="s">
        <v>2175</v>
      </c>
      <c r="J5980" s="9">
        <v>41552</v>
      </c>
      <c r="K5980" s="9">
        <v>41556</v>
      </c>
      <c r="O5980" s="3" t="s">
        <v>4751</v>
      </c>
      <c r="P5980" s="3" t="s">
        <v>2175</v>
      </c>
      <c r="Q5980" s="3" t="s">
        <v>5772</v>
      </c>
      <c r="R5980" s="3" t="s">
        <v>7009</v>
      </c>
      <c r="S5980" s="3" t="s">
        <v>7010</v>
      </c>
      <c r="T5980" s="3" t="s">
        <v>5782</v>
      </c>
      <c r="X5980" s="3">
        <v>5978</v>
      </c>
      <c r="Y5980" s="3">
        <v>2908</v>
      </c>
    </row>
    <row r="5981" spans="2:25" x14ac:dyDescent="0.35">
      <c r="B5981" s="3">
        <v>5979</v>
      </c>
      <c r="C5981" s="3" t="s">
        <v>4751</v>
      </c>
      <c r="D5981" s="3" t="s">
        <v>360</v>
      </c>
      <c r="H5981" s="3" t="s">
        <v>4751</v>
      </c>
      <c r="I5981" s="3" t="s">
        <v>360</v>
      </c>
      <c r="J5981" s="9">
        <v>41552</v>
      </c>
      <c r="K5981" s="9">
        <v>41556</v>
      </c>
      <c r="O5981" s="3" t="s">
        <v>4751</v>
      </c>
      <c r="P5981" s="3" t="s">
        <v>360</v>
      </c>
      <c r="Q5981" s="3" t="s">
        <v>5772</v>
      </c>
      <c r="R5981" s="3" t="s">
        <v>7009</v>
      </c>
      <c r="S5981" s="3" t="s">
        <v>7010</v>
      </c>
      <c r="T5981" s="3" t="s">
        <v>5782</v>
      </c>
      <c r="X5981" s="3">
        <v>5979</v>
      </c>
      <c r="Y5981" s="3">
        <v>2908</v>
      </c>
    </row>
    <row r="5982" spans="2:25" x14ac:dyDescent="0.35">
      <c r="B5982" s="3">
        <v>5980</v>
      </c>
      <c r="C5982" s="3" t="s">
        <v>4751</v>
      </c>
      <c r="D5982" s="3" t="s">
        <v>3529</v>
      </c>
      <c r="H5982" s="3" t="s">
        <v>4751</v>
      </c>
      <c r="I5982" s="3" t="s">
        <v>3529</v>
      </c>
      <c r="J5982" s="9">
        <v>41552</v>
      </c>
      <c r="K5982" s="9">
        <v>41556</v>
      </c>
      <c r="O5982" s="3" t="s">
        <v>4751</v>
      </c>
      <c r="P5982" s="3" t="s">
        <v>3529</v>
      </c>
      <c r="Q5982" s="3" t="s">
        <v>5772</v>
      </c>
      <c r="R5982" s="3" t="s">
        <v>7009</v>
      </c>
      <c r="S5982" s="3" t="s">
        <v>7010</v>
      </c>
      <c r="T5982" s="3" t="s">
        <v>5782</v>
      </c>
      <c r="X5982" s="3">
        <v>5980</v>
      </c>
      <c r="Y5982" s="3">
        <v>2908</v>
      </c>
    </row>
    <row r="5983" spans="2:25" x14ac:dyDescent="0.35">
      <c r="B5983" s="3">
        <v>5981</v>
      </c>
      <c r="C5983" s="3" t="s">
        <v>4752</v>
      </c>
      <c r="D5983" s="3" t="s">
        <v>2571</v>
      </c>
      <c r="H5983" s="3" t="s">
        <v>4752</v>
      </c>
      <c r="I5983" s="3" t="s">
        <v>2571</v>
      </c>
      <c r="J5983" s="9">
        <v>41766</v>
      </c>
      <c r="K5983" s="9">
        <v>41769</v>
      </c>
      <c r="O5983" s="3" t="s">
        <v>4752</v>
      </c>
      <c r="P5983" s="3" t="s">
        <v>2571</v>
      </c>
      <c r="Q5983" s="3" t="s">
        <v>5768</v>
      </c>
      <c r="R5983" s="3" t="s">
        <v>7275</v>
      </c>
      <c r="S5983" s="3" t="s">
        <v>7276</v>
      </c>
      <c r="T5983" s="3" t="s">
        <v>5775</v>
      </c>
      <c r="X5983" s="3">
        <v>5981</v>
      </c>
      <c r="Y5983" s="3">
        <v>91730</v>
      </c>
    </row>
    <row r="5984" spans="2:25" x14ac:dyDescent="0.35">
      <c r="B5984" s="3">
        <v>5982</v>
      </c>
      <c r="C5984" s="3" t="s">
        <v>4753</v>
      </c>
      <c r="D5984" s="3" t="s">
        <v>2952</v>
      </c>
      <c r="H5984" s="3" t="s">
        <v>4753</v>
      </c>
      <c r="I5984" s="3" t="s">
        <v>2952</v>
      </c>
      <c r="J5984" s="9">
        <v>40824</v>
      </c>
      <c r="K5984" s="9">
        <v>40824</v>
      </c>
      <c r="O5984" s="3" t="s">
        <v>4753</v>
      </c>
      <c r="P5984" s="3" t="s">
        <v>2952</v>
      </c>
      <c r="Q5984" s="3" t="s">
        <v>6020</v>
      </c>
      <c r="R5984" s="3" t="s">
        <v>7313</v>
      </c>
      <c r="S5984" s="3" t="s">
        <v>7314</v>
      </c>
      <c r="T5984" s="3" t="s">
        <v>5775</v>
      </c>
      <c r="X5984" s="3">
        <v>5982</v>
      </c>
      <c r="Y5984" s="3">
        <v>28205</v>
      </c>
    </row>
    <row r="5985" spans="2:25" x14ac:dyDescent="0.35">
      <c r="B5985" s="3">
        <v>5983</v>
      </c>
      <c r="C5985" s="3" t="s">
        <v>4754</v>
      </c>
      <c r="D5985" s="3" t="s">
        <v>3359</v>
      </c>
      <c r="H5985" s="3" t="s">
        <v>4754</v>
      </c>
      <c r="I5985" s="3" t="s">
        <v>3359</v>
      </c>
      <c r="J5985" s="9">
        <v>40908</v>
      </c>
      <c r="K5985" s="9">
        <v>40915</v>
      </c>
      <c r="O5985" s="3" t="s">
        <v>4754</v>
      </c>
      <c r="P5985" s="3" t="s">
        <v>3359</v>
      </c>
      <c r="Q5985" s="3" t="s">
        <v>5772</v>
      </c>
      <c r="R5985" s="3" t="s">
        <v>6829</v>
      </c>
      <c r="S5985" s="3" t="s">
        <v>6830</v>
      </c>
      <c r="T5985" s="3" t="s">
        <v>5782</v>
      </c>
      <c r="X5985" s="3">
        <v>5983</v>
      </c>
      <c r="Y5985" s="3">
        <v>2908</v>
      </c>
    </row>
    <row r="5986" spans="2:25" x14ac:dyDescent="0.35">
      <c r="B5986" s="3">
        <v>5984</v>
      </c>
      <c r="C5986" s="3" t="s">
        <v>4754</v>
      </c>
      <c r="D5986" s="3" t="s">
        <v>1436</v>
      </c>
      <c r="H5986" s="3" t="s">
        <v>4754</v>
      </c>
      <c r="I5986" s="3" t="s">
        <v>1436</v>
      </c>
      <c r="J5986" s="9">
        <v>40908</v>
      </c>
      <c r="K5986" s="9">
        <v>40915</v>
      </c>
      <c r="O5986" s="3" t="s">
        <v>4754</v>
      </c>
      <c r="P5986" s="3" t="s">
        <v>1436</v>
      </c>
      <c r="Q5986" s="3" t="s">
        <v>5772</v>
      </c>
      <c r="R5986" s="3" t="s">
        <v>6829</v>
      </c>
      <c r="S5986" s="3" t="s">
        <v>6830</v>
      </c>
      <c r="T5986" s="3" t="s">
        <v>5782</v>
      </c>
      <c r="X5986" s="3">
        <v>5984</v>
      </c>
      <c r="Y5986" s="3">
        <v>2908</v>
      </c>
    </row>
    <row r="5987" spans="2:25" x14ac:dyDescent="0.35">
      <c r="B5987" s="3">
        <v>5985</v>
      </c>
      <c r="C5987" s="3" t="s">
        <v>4754</v>
      </c>
      <c r="D5987" s="3" t="s">
        <v>1106</v>
      </c>
      <c r="H5987" s="3" t="s">
        <v>4754</v>
      </c>
      <c r="I5987" s="3" t="s">
        <v>1106</v>
      </c>
      <c r="J5987" s="9">
        <v>40908</v>
      </c>
      <c r="K5987" s="9">
        <v>40915</v>
      </c>
      <c r="O5987" s="3" t="s">
        <v>4754</v>
      </c>
      <c r="P5987" s="3" t="s">
        <v>1106</v>
      </c>
      <c r="Q5987" s="3" t="s">
        <v>5772</v>
      </c>
      <c r="R5987" s="3" t="s">
        <v>6829</v>
      </c>
      <c r="S5987" s="3" t="s">
        <v>6830</v>
      </c>
      <c r="T5987" s="3" t="s">
        <v>5782</v>
      </c>
      <c r="X5987" s="3">
        <v>5985</v>
      </c>
      <c r="Y5987" s="3">
        <v>2908</v>
      </c>
    </row>
    <row r="5988" spans="2:25" x14ac:dyDescent="0.35">
      <c r="B5988" s="3">
        <v>5986</v>
      </c>
      <c r="C5988" s="3" t="s">
        <v>4754</v>
      </c>
      <c r="D5988" s="3" t="s">
        <v>1513</v>
      </c>
      <c r="H5988" s="3" t="s">
        <v>4754</v>
      </c>
      <c r="I5988" s="3" t="s">
        <v>1513</v>
      </c>
      <c r="J5988" s="9">
        <v>40908</v>
      </c>
      <c r="K5988" s="9">
        <v>40915</v>
      </c>
      <c r="O5988" s="3" t="s">
        <v>4754</v>
      </c>
      <c r="P5988" s="3" t="s">
        <v>1513</v>
      </c>
      <c r="Q5988" s="3" t="s">
        <v>5772</v>
      </c>
      <c r="R5988" s="3" t="s">
        <v>6829</v>
      </c>
      <c r="S5988" s="3" t="s">
        <v>6830</v>
      </c>
      <c r="T5988" s="3" t="s">
        <v>5782</v>
      </c>
      <c r="X5988" s="3">
        <v>5986</v>
      </c>
      <c r="Y5988" s="3">
        <v>2908</v>
      </c>
    </row>
    <row r="5989" spans="2:25" x14ac:dyDescent="0.35">
      <c r="B5989" s="3">
        <v>5987</v>
      </c>
      <c r="C5989" s="3" t="s">
        <v>4754</v>
      </c>
      <c r="D5989" s="3" t="s">
        <v>54</v>
      </c>
      <c r="H5989" s="3" t="s">
        <v>4754</v>
      </c>
      <c r="I5989" s="3" t="s">
        <v>54</v>
      </c>
      <c r="J5989" s="9">
        <v>40908</v>
      </c>
      <c r="K5989" s="9">
        <v>40915</v>
      </c>
      <c r="O5989" s="3" t="s">
        <v>4754</v>
      </c>
      <c r="P5989" s="3" t="s">
        <v>54</v>
      </c>
      <c r="Q5989" s="3" t="s">
        <v>5772</v>
      </c>
      <c r="R5989" s="3" t="s">
        <v>6829</v>
      </c>
      <c r="S5989" s="3" t="s">
        <v>6830</v>
      </c>
      <c r="T5989" s="3" t="s">
        <v>5782</v>
      </c>
      <c r="X5989" s="3">
        <v>5987</v>
      </c>
      <c r="Y5989" s="3">
        <v>2908</v>
      </c>
    </row>
    <row r="5990" spans="2:25" x14ac:dyDescent="0.35">
      <c r="B5990" s="3">
        <v>5988</v>
      </c>
      <c r="C5990" s="3" t="s">
        <v>4755</v>
      </c>
      <c r="D5990" s="3" t="s">
        <v>2479</v>
      </c>
      <c r="H5990" s="3" t="s">
        <v>4755</v>
      </c>
      <c r="I5990" s="3" t="s">
        <v>2479</v>
      </c>
      <c r="J5990" s="9">
        <v>41027</v>
      </c>
      <c r="K5990" s="9">
        <v>41030</v>
      </c>
      <c r="O5990" s="3" t="s">
        <v>4755</v>
      </c>
      <c r="P5990" s="3" t="s">
        <v>2479</v>
      </c>
      <c r="Q5990" s="3" t="s">
        <v>5801</v>
      </c>
      <c r="R5990" s="3" t="s">
        <v>6059</v>
      </c>
      <c r="S5990" s="3" t="s">
        <v>6060</v>
      </c>
      <c r="T5990" s="3" t="s">
        <v>5782</v>
      </c>
      <c r="X5990" s="3">
        <v>5988</v>
      </c>
      <c r="Y5990" s="3">
        <v>48640</v>
      </c>
    </row>
    <row r="5991" spans="2:25" x14ac:dyDescent="0.35">
      <c r="B5991" s="3">
        <v>5989</v>
      </c>
      <c r="C5991" s="3" t="s">
        <v>4755</v>
      </c>
      <c r="D5991" s="3" t="s">
        <v>538</v>
      </c>
      <c r="H5991" s="3" t="s">
        <v>4755</v>
      </c>
      <c r="I5991" s="3" t="s">
        <v>538</v>
      </c>
      <c r="J5991" s="9">
        <v>41027</v>
      </c>
      <c r="K5991" s="9">
        <v>41030</v>
      </c>
      <c r="O5991" s="3" t="s">
        <v>4755</v>
      </c>
      <c r="P5991" s="3" t="s">
        <v>538</v>
      </c>
      <c r="Q5991" s="3" t="s">
        <v>5801</v>
      </c>
      <c r="R5991" s="3" t="s">
        <v>6059</v>
      </c>
      <c r="S5991" s="3" t="s">
        <v>6060</v>
      </c>
      <c r="T5991" s="3" t="s">
        <v>5782</v>
      </c>
      <c r="X5991" s="3">
        <v>5989</v>
      </c>
      <c r="Y5991" s="3">
        <v>48640</v>
      </c>
    </row>
    <row r="5992" spans="2:25" x14ac:dyDescent="0.35">
      <c r="B5992" s="3">
        <v>5990</v>
      </c>
      <c r="C5992" s="3" t="s">
        <v>4756</v>
      </c>
      <c r="D5992" s="3" t="s">
        <v>1070</v>
      </c>
      <c r="H5992" s="3" t="s">
        <v>4756</v>
      </c>
      <c r="I5992" s="3" t="s">
        <v>1070</v>
      </c>
      <c r="J5992" s="9">
        <v>41836</v>
      </c>
      <c r="K5992" s="9">
        <v>41838</v>
      </c>
      <c r="O5992" s="3" t="s">
        <v>4756</v>
      </c>
      <c r="P5992" s="3" t="s">
        <v>1070</v>
      </c>
      <c r="Q5992" s="3" t="s">
        <v>5801</v>
      </c>
      <c r="R5992" s="3" t="s">
        <v>6813</v>
      </c>
      <c r="S5992" s="3" t="s">
        <v>6814</v>
      </c>
      <c r="T5992" s="3" t="s">
        <v>5771</v>
      </c>
      <c r="X5992" s="3">
        <v>5990</v>
      </c>
      <c r="Y5992" s="3">
        <v>23434</v>
      </c>
    </row>
    <row r="5993" spans="2:25" x14ac:dyDescent="0.35">
      <c r="B5993" s="3">
        <v>5991</v>
      </c>
      <c r="C5993" s="3" t="s">
        <v>4756</v>
      </c>
      <c r="D5993" s="3" t="s">
        <v>364</v>
      </c>
      <c r="H5993" s="3" t="s">
        <v>4756</v>
      </c>
      <c r="I5993" s="3" t="s">
        <v>364</v>
      </c>
      <c r="J5993" s="9">
        <v>41836</v>
      </c>
      <c r="K5993" s="9">
        <v>41838</v>
      </c>
      <c r="O5993" s="3" t="s">
        <v>4756</v>
      </c>
      <c r="P5993" s="3" t="s">
        <v>364</v>
      </c>
      <c r="Q5993" s="3" t="s">
        <v>5801</v>
      </c>
      <c r="R5993" s="3" t="s">
        <v>6813</v>
      </c>
      <c r="S5993" s="3" t="s">
        <v>6814</v>
      </c>
      <c r="T5993" s="3" t="s">
        <v>5771</v>
      </c>
      <c r="X5993" s="3">
        <v>5991</v>
      </c>
      <c r="Y5993" s="3">
        <v>23434</v>
      </c>
    </row>
    <row r="5994" spans="2:25" x14ac:dyDescent="0.35">
      <c r="B5994" s="3">
        <v>5992</v>
      </c>
      <c r="C5994" s="3" t="s">
        <v>4756</v>
      </c>
      <c r="D5994" s="3" t="s">
        <v>110</v>
      </c>
      <c r="H5994" s="3" t="s">
        <v>4756</v>
      </c>
      <c r="I5994" s="3" t="s">
        <v>110</v>
      </c>
      <c r="J5994" s="9">
        <v>41836</v>
      </c>
      <c r="K5994" s="9">
        <v>41838</v>
      </c>
      <c r="O5994" s="3" t="s">
        <v>4756</v>
      </c>
      <c r="P5994" s="3" t="s">
        <v>110</v>
      </c>
      <c r="Q5994" s="3" t="s">
        <v>5801</v>
      </c>
      <c r="R5994" s="3" t="s">
        <v>6813</v>
      </c>
      <c r="S5994" s="3" t="s">
        <v>6814</v>
      </c>
      <c r="T5994" s="3" t="s">
        <v>5771</v>
      </c>
      <c r="X5994" s="3">
        <v>5992</v>
      </c>
      <c r="Y5994" s="3">
        <v>23434</v>
      </c>
    </row>
    <row r="5995" spans="2:25" x14ac:dyDescent="0.35">
      <c r="B5995" s="3">
        <v>5993</v>
      </c>
      <c r="C5995" s="3" t="s">
        <v>4757</v>
      </c>
      <c r="D5995" s="3" t="s">
        <v>515</v>
      </c>
      <c r="H5995" s="3" t="s">
        <v>4757</v>
      </c>
      <c r="I5995" s="3" t="s">
        <v>515</v>
      </c>
      <c r="J5995" s="9">
        <v>40906</v>
      </c>
      <c r="K5995" s="9">
        <v>40911</v>
      </c>
      <c r="O5995" s="3" t="s">
        <v>4757</v>
      </c>
      <c r="P5995" s="3" t="s">
        <v>515</v>
      </c>
      <c r="Q5995" s="3" t="s">
        <v>5772</v>
      </c>
      <c r="R5995" s="3" t="s">
        <v>6579</v>
      </c>
      <c r="S5995" s="3" t="s">
        <v>6580</v>
      </c>
      <c r="T5995" s="3" t="s">
        <v>5775</v>
      </c>
      <c r="X5995" s="3">
        <v>5993</v>
      </c>
      <c r="Y5995" s="3">
        <v>94513</v>
      </c>
    </row>
    <row r="5996" spans="2:25" x14ac:dyDescent="0.35">
      <c r="B5996" s="3">
        <v>5994</v>
      </c>
      <c r="C5996" s="3" t="s">
        <v>4757</v>
      </c>
      <c r="D5996" s="3" t="s">
        <v>1976</v>
      </c>
      <c r="H5996" s="3" t="s">
        <v>4757</v>
      </c>
      <c r="I5996" s="3" t="s">
        <v>1976</v>
      </c>
      <c r="J5996" s="9">
        <v>40906</v>
      </c>
      <c r="K5996" s="9">
        <v>40911</v>
      </c>
      <c r="O5996" s="3" t="s">
        <v>4757</v>
      </c>
      <c r="P5996" s="3" t="s">
        <v>1976</v>
      </c>
      <c r="Q5996" s="3" t="s">
        <v>5772</v>
      </c>
      <c r="R5996" s="3" t="s">
        <v>6579</v>
      </c>
      <c r="S5996" s="3" t="s">
        <v>6580</v>
      </c>
      <c r="T5996" s="3" t="s">
        <v>5775</v>
      </c>
      <c r="X5996" s="3">
        <v>5994</v>
      </c>
      <c r="Y5996" s="3">
        <v>94513</v>
      </c>
    </row>
    <row r="5997" spans="2:25" x14ac:dyDescent="0.35">
      <c r="B5997" s="3">
        <v>5995</v>
      </c>
      <c r="C5997" s="3" t="s">
        <v>4758</v>
      </c>
      <c r="D5997" s="3" t="s">
        <v>1692</v>
      </c>
      <c r="H5997" s="3" t="s">
        <v>4758</v>
      </c>
      <c r="I5997" s="3" t="s">
        <v>1692</v>
      </c>
      <c r="J5997" s="9">
        <v>41356</v>
      </c>
      <c r="K5997" s="9">
        <v>41356</v>
      </c>
      <c r="O5997" s="3" t="s">
        <v>4758</v>
      </c>
      <c r="P5997" s="3" t="s">
        <v>1692</v>
      </c>
      <c r="Q5997" s="3" t="s">
        <v>6020</v>
      </c>
      <c r="R5997" s="3" t="s">
        <v>6749</v>
      </c>
      <c r="S5997" s="3" t="s">
        <v>6750</v>
      </c>
      <c r="T5997" s="3" t="s">
        <v>5775</v>
      </c>
      <c r="X5997" s="3">
        <v>5995</v>
      </c>
      <c r="Y5997" s="3">
        <v>98103</v>
      </c>
    </row>
    <row r="5998" spans="2:25" x14ac:dyDescent="0.35">
      <c r="B5998" s="3">
        <v>5996</v>
      </c>
      <c r="C5998" s="3" t="s">
        <v>4759</v>
      </c>
      <c r="D5998" s="3" t="s">
        <v>533</v>
      </c>
      <c r="H5998" s="3" t="s">
        <v>4759</v>
      </c>
      <c r="I5998" s="3" t="s">
        <v>533</v>
      </c>
      <c r="J5998" s="9">
        <v>41823</v>
      </c>
      <c r="K5998" s="9">
        <v>41826</v>
      </c>
      <c r="O5998" s="3" t="s">
        <v>4759</v>
      </c>
      <c r="P5998" s="3" t="s">
        <v>533</v>
      </c>
      <c r="Q5998" s="3" t="s">
        <v>5801</v>
      </c>
      <c r="R5998" s="3" t="s">
        <v>6765</v>
      </c>
      <c r="S5998" s="3" t="s">
        <v>6766</v>
      </c>
      <c r="T5998" s="3" t="s">
        <v>5782</v>
      </c>
      <c r="X5998" s="3">
        <v>5996</v>
      </c>
      <c r="Y5998" s="3">
        <v>77036</v>
      </c>
    </row>
    <row r="5999" spans="2:25" x14ac:dyDescent="0.35">
      <c r="B5999" s="3">
        <v>5997</v>
      </c>
      <c r="C5999" s="3" t="s">
        <v>4759</v>
      </c>
      <c r="D5999" s="3" t="s">
        <v>2576</v>
      </c>
      <c r="H5999" s="3" t="s">
        <v>4759</v>
      </c>
      <c r="I5999" s="3" t="s">
        <v>2576</v>
      </c>
      <c r="J5999" s="9">
        <v>41823</v>
      </c>
      <c r="K5999" s="9">
        <v>41826</v>
      </c>
      <c r="O5999" s="3" t="s">
        <v>4759</v>
      </c>
      <c r="P5999" s="3" t="s">
        <v>2576</v>
      </c>
      <c r="Q5999" s="3" t="s">
        <v>5801</v>
      </c>
      <c r="R5999" s="3" t="s">
        <v>6765</v>
      </c>
      <c r="S5999" s="3" t="s">
        <v>6766</v>
      </c>
      <c r="T5999" s="3" t="s">
        <v>5782</v>
      </c>
      <c r="X5999" s="3">
        <v>5997</v>
      </c>
      <c r="Y5999" s="3">
        <v>77036</v>
      </c>
    </row>
    <row r="6000" spans="2:25" x14ac:dyDescent="0.35">
      <c r="B6000" s="3">
        <v>5998</v>
      </c>
      <c r="C6000" s="3" t="s">
        <v>4760</v>
      </c>
      <c r="D6000" s="3" t="s">
        <v>1084</v>
      </c>
      <c r="H6000" s="3" t="s">
        <v>4760</v>
      </c>
      <c r="I6000" s="3" t="s">
        <v>1084</v>
      </c>
      <c r="J6000" s="9">
        <v>41513</v>
      </c>
      <c r="K6000" s="9">
        <v>41520</v>
      </c>
      <c r="O6000" s="3" t="s">
        <v>4760</v>
      </c>
      <c r="P6000" s="3" t="s">
        <v>1084</v>
      </c>
      <c r="Q6000" s="3" t="s">
        <v>5772</v>
      </c>
      <c r="R6000" s="3" t="s">
        <v>6549</v>
      </c>
      <c r="S6000" s="3" t="s">
        <v>6550</v>
      </c>
      <c r="T6000" s="3" t="s">
        <v>5775</v>
      </c>
      <c r="X6000" s="3">
        <v>5998</v>
      </c>
      <c r="Y6000" s="3">
        <v>48234</v>
      </c>
    </row>
    <row r="6001" spans="2:25" x14ac:dyDescent="0.35">
      <c r="B6001" s="3">
        <v>5999</v>
      </c>
      <c r="C6001" s="3" t="s">
        <v>4760</v>
      </c>
      <c r="D6001" s="3" t="s">
        <v>753</v>
      </c>
      <c r="H6001" s="3" t="s">
        <v>4760</v>
      </c>
      <c r="I6001" s="3" t="s">
        <v>753</v>
      </c>
      <c r="J6001" s="9">
        <v>41513</v>
      </c>
      <c r="K6001" s="9">
        <v>41520</v>
      </c>
      <c r="O6001" s="3" t="s">
        <v>4760</v>
      </c>
      <c r="P6001" s="3" t="s">
        <v>753</v>
      </c>
      <c r="Q6001" s="3" t="s">
        <v>5772</v>
      </c>
      <c r="R6001" s="3" t="s">
        <v>6549</v>
      </c>
      <c r="S6001" s="3" t="s">
        <v>6550</v>
      </c>
      <c r="T6001" s="3" t="s">
        <v>5775</v>
      </c>
      <c r="X6001" s="3">
        <v>5999</v>
      </c>
      <c r="Y6001" s="3">
        <v>48234</v>
      </c>
    </row>
    <row r="6002" spans="2:25" x14ac:dyDescent="0.35">
      <c r="B6002" s="3">
        <v>6000</v>
      </c>
      <c r="C6002" s="3" t="s">
        <v>4760</v>
      </c>
      <c r="D6002" s="3" t="s">
        <v>1089</v>
      </c>
      <c r="H6002" s="3" t="s">
        <v>4760</v>
      </c>
      <c r="I6002" s="3" t="s">
        <v>1089</v>
      </c>
      <c r="J6002" s="9">
        <v>41513</v>
      </c>
      <c r="K6002" s="9">
        <v>41520</v>
      </c>
      <c r="O6002" s="3" t="s">
        <v>4760</v>
      </c>
      <c r="P6002" s="3" t="s">
        <v>1089</v>
      </c>
      <c r="Q6002" s="3" t="s">
        <v>5772</v>
      </c>
      <c r="R6002" s="3" t="s">
        <v>6549</v>
      </c>
      <c r="S6002" s="3" t="s">
        <v>6550</v>
      </c>
      <c r="T6002" s="3" t="s">
        <v>5775</v>
      </c>
      <c r="X6002" s="3">
        <v>6000</v>
      </c>
      <c r="Y6002" s="3">
        <v>48234</v>
      </c>
    </row>
    <row r="6003" spans="2:25" x14ac:dyDescent="0.35">
      <c r="B6003" s="3">
        <v>6001</v>
      </c>
      <c r="C6003" s="3" t="s">
        <v>4760</v>
      </c>
      <c r="D6003" s="3" t="s">
        <v>399</v>
      </c>
      <c r="H6003" s="3" t="s">
        <v>4760</v>
      </c>
      <c r="I6003" s="3" t="s">
        <v>399</v>
      </c>
      <c r="J6003" s="9">
        <v>41513</v>
      </c>
      <c r="K6003" s="9">
        <v>41520</v>
      </c>
      <c r="O6003" s="3" t="s">
        <v>4760</v>
      </c>
      <c r="P6003" s="3" t="s">
        <v>399</v>
      </c>
      <c r="Q6003" s="3" t="s">
        <v>5772</v>
      </c>
      <c r="R6003" s="3" t="s">
        <v>6549</v>
      </c>
      <c r="S6003" s="3" t="s">
        <v>6550</v>
      </c>
      <c r="T6003" s="3" t="s">
        <v>5775</v>
      </c>
      <c r="X6003" s="3">
        <v>6001</v>
      </c>
      <c r="Y6003" s="3">
        <v>48234</v>
      </c>
    </row>
    <row r="6004" spans="2:25" x14ac:dyDescent="0.35">
      <c r="B6004" s="3">
        <v>6002</v>
      </c>
      <c r="C6004" s="3" t="s">
        <v>4760</v>
      </c>
      <c r="D6004" s="3" t="s">
        <v>846</v>
      </c>
      <c r="H6004" s="3" t="s">
        <v>4760</v>
      </c>
      <c r="I6004" s="3" t="s">
        <v>846</v>
      </c>
      <c r="J6004" s="9">
        <v>41513</v>
      </c>
      <c r="K6004" s="9">
        <v>41520</v>
      </c>
      <c r="O6004" s="3" t="s">
        <v>4760</v>
      </c>
      <c r="P6004" s="3" t="s">
        <v>846</v>
      </c>
      <c r="Q6004" s="3" t="s">
        <v>5772</v>
      </c>
      <c r="R6004" s="3" t="s">
        <v>6549</v>
      </c>
      <c r="S6004" s="3" t="s">
        <v>6550</v>
      </c>
      <c r="T6004" s="3" t="s">
        <v>5775</v>
      </c>
      <c r="X6004" s="3">
        <v>6002</v>
      </c>
      <c r="Y6004" s="3">
        <v>48234</v>
      </c>
    </row>
    <row r="6005" spans="2:25" x14ac:dyDescent="0.35">
      <c r="B6005" s="3">
        <v>6003</v>
      </c>
      <c r="C6005" s="3" t="s">
        <v>4761</v>
      </c>
      <c r="D6005" s="3" t="s">
        <v>3255</v>
      </c>
      <c r="H6005" s="3" t="s">
        <v>4761</v>
      </c>
      <c r="I6005" s="3" t="s">
        <v>3255</v>
      </c>
      <c r="J6005" s="9">
        <v>41928</v>
      </c>
      <c r="K6005" s="9">
        <v>41932</v>
      </c>
      <c r="O6005" s="3" t="s">
        <v>4761</v>
      </c>
      <c r="P6005" s="3" t="s">
        <v>3255</v>
      </c>
      <c r="Q6005" s="3" t="s">
        <v>5772</v>
      </c>
      <c r="R6005" s="3" t="s">
        <v>6531</v>
      </c>
      <c r="S6005" s="3" t="s">
        <v>6532</v>
      </c>
      <c r="T6005" s="3" t="s">
        <v>5771</v>
      </c>
      <c r="X6005" s="3">
        <v>6003</v>
      </c>
      <c r="Y6005" s="3">
        <v>84057</v>
      </c>
    </row>
    <row r="6006" spans="2:25" x14ac:dyDescent="0.35">
      <c r="B6006" s="3">
        <v>6004</v>
      </c>
      <c r="C6006" s="3" t="s">
        <v>4762</v>
      </c>
      <c r="D6006" s="3" t="s">
        <v>3024</v>
      </c>
      <c r="H6006" s="3" t="s">
        <v>4762</v>
      </c>
      <c r="I6006" s="3" t="s">
        <v>3024</v>
      </c>
      <c r="J6006" s="9">
        <v>40841</v>
      </c>
      <c r="K6006" s="9">
        <v>40845</v>
      </c>
      <c r="O6006" s="3" t="s">
        <v>4762</v>
      </c>
      <c r="P6006" s="3" t="s">
        <v>3024</v>
      </c>
      <c r="Q6006" s="3" t="s">
        <v>5772</v>
      </c>
      <c r="R6006" s="3" t="s">
        <v>7245</v>
      </c>
      <c r="S6006" s="3" t="s">
        <v>7246</v>
      </c>
      <c r="T6006" s="3" t="s">
        <v>5775</v>
      </c>
      <c r="X6006" s="3">
        <v>6004</v>
      </c>
      <c r="Y6006" s="3">
        <v>19120</v>
      </c>
    </row>
    <row r="6007" spans="2:25" x14ac:dyDescent="0.35">
      <c r="B6007" s="3">
        <v>6005</v>
      </c>
      <c r="C6007" s="3" t="s">
        <v>4762</v>
      </c>
      <c r="D6007" s="3" t="s">
        <v>405</v>
      </c>
      <c r="H6007" s="3" t="s">
        <v>4762</v>
      </c>
      <c r="I6007" s="3" t="s">
        <v>405</v>
      </c>
      <c r="J6007" s="9">
        <v>40841</v>
      </c>
      <c r="K6007" s="9">
        <v>40845</v>
      </c>
      <c r="O6007" s="3" t="s">
        <v>4762</v>
      </c>
      <c r="P6007" s="3" t="s">
        <v>405</v>
      </c>
      <c r="Q6007" s="3" t="s">
        <v>5772</v>
      </c>
      <c r="R6007" s="3" t="s">
        <v>7245</v>
      </c>
      <c r="S6007" s="3" t="s">
        <v>7246</v>
      </c>
      <c r="T6007" s="3" t="s">
        <v>5775</v>
      </c>
      <c r="X6007" s="3">
        <v>6005</v>
      </c>
      <c r="Y6007" s="3">
        <v>19120</v>
      </c>
    </row>
    <row r="6008" spans="2:25" x14ac:dyDescent="0.35">
      <c r="B6008" s="3">
        <v>6006</v>
      </c>
      <c r="C6008" s="3" t="s">
        <v>4763</v>
      </c>
      <c r="D6008" s="3" t="s">
        <v>2609</v>
      </c>
      <c r="H6008" s="3" t="s">
        <v>4763</v>
      </c>
      <c r="I6008" s="3" t="s">
        <v>2609</v>
      </c>
      <c r="J6008" s="9">
        <v>41001</v>
      </c>
      <c r="K6008" s="9">
        <v>41006</v>
      </c>
      <c r="O6008" s="3" t="s">
        <v>4763</v>
      </c>
      <c r="P6008" s="3" t="s">
        <v>2609</v>
      </c>
      <c r="Q6008" s="3" t="s">
        <v>5772</v>
      </c>
      <c r="R6008" s="3" t="s">
        <v>6000</v>
      </c>
      <c r="S6008" s="3" t="s">
        <v>6001</v>
      </c>
      <c r="T6008" s="3" t="s">
        <v>5775</v>
      </c>
      <c r="X6008" s="3">
        <v>6006</v>
      </c>
      <c r="Y6008" s="3">
        <v>85204</v>
      </c>
    </row>
    <row r="6009" spans="2:25" x14ac:dyDescent="0.35">
      <c r="B6009" s="3">
        <v>6007</v>
      </c>
      <c r="C6009" s="3" t="s">
        <v>4764</v>
      </c>
      <c r="D6009" s="3" t="s">
        <v>730</v>
      </c>
      <c r="H6009" s="3" t="s">
        <v>4764</v>
      </c>
      <c r="I6009" s="3" t="s">
        <v>730</v>
      </c>
      <c r="J6009" s="9">
        <v>40882</v>
      </c>
      <c r="K6009" s="9">
        <v>40884</v>
      </c>
      <c r="O6009" s="3" t="s">
        <v>4764</v>
      </c>
      <c r="P6009" s="3" t="s">
        <v>730</v>
      </c>
      <c r="Q6009" s="3" t="s">
        <v>5801</v>
      </c>
      <c r="R6009" s="3" t="s">
        <v>7199</v>
      </c>
      <c r="S6009" s="3" t="s">
        <v>7200</v>
      </c>
      <c r="T6009" s="3" t="s">
        <v>5775</v>
      </c>
      <c r="X6009" s="3">
        <v>6007</v>
      </c>
      <c r="Y6009" s="3">
        <v>90032</v>
      </c>
    </row>
    <row r="6010" spans="2:25" x14ac:dyDescent="0.35">
      <c r="B6010" s="3">
        <v>6008</v>
      </c>
      <c r="C6010" s="3" t="s">
        <v>4765</v>
      </c>
      <c r="D6010" s="3" t="s">
        <v>3024</v>
      </c>
      <c r="H6010" s="3" t="s">
        <v>4765</v>
      </c>
      <c r="I6010" s="3" t="s">
        <v>3024</v>
      </c>
      <c r="J6010" s="9">
        <v>41947</v>
      </c>
      <c r="K6010" s="9">
        <v>41952</v>
      </c>
      <c r="O6010" s="3" t="s">
        <v>4765</v>
      </c>
      <c r="P6010" s="3" t="s">
        <v>3024</v>
      </c>
      <c r="Q6010" s="3" t="s">
        <v>5772</v>
      </c>
      <c r="R6010" s="3" t="s">
        <v>6245</v>
      </c>
      <c r="S6010" s="3" t="s">
        <v>6246</v>
      </c>
      <c r="T6010" s="3" t="s">
        <v>5775</v>
      </c>
      <c r="X6010" s="3">
        <v>6008</v>
      </c>
      <c r="Y6010" s="3">
        <v>19140</v>
      </c>
    </row>
    <row r="6011" spans="2:25" x14ac:dyDescent="0.35">
      <c r="B6011" s="3">
        <v>6009</v>
      </c>
      <c r="C6011" s="3" t="s">
        <v>4766</v>
      </c>
      <c r="D6011" s="3" t="s">
        <v>1303</v>
      </c>
      <c r="H6011" s="3" t="s">
        <v>4766</v>
      </c>
      <c r="I6011" s="3" t="s">
        <v>1303</v>
      </c>
      <c r="J6011" s="9">
        <v>40914</v>
      </c>
      <c r="K6011" s="9">
        <v>40920</v>
      </c>
      <c r="O6011" s="3" t="s">
        <v>4766</v>
      </c>
      <c r="P6011" s="3" t="s">
        <v>1303</v>
      </c>
      <c r="Q6011" s="3" t="s">
        <v>5772</v>
      </c>
      <c r="R6011" s="3" t="s">
        <v>6451</v>
      </c>
      <c r="S6011" s="3" t="s">
        <v>6452</v>
      </c>
      <c r="T6011" s="3" t="s">
        <v>5771</v>
      </c>
      <c r="X6011" s="3">
        <v>6009</v>
      </c>
      <c r="Y6011" s="3">
        <v>80906</v>
      </c>
    </row>
    <row r="6012" spans="2:25" x14ac:dyDescent="0.35">
      <c r="B6012" s="3">
        <v>6010</v>
      </c>
      <c r="C6012" s="3" t="s">
        <v>4766</v>
      </c>
      <c r="D6012" s="3" t="s">
        <v>623</v>
      </c>
      <c r="H6012" s="3" t="s">
        <v>4766</v>
      </c>
      <c r="I6012" s="3" t="s">
        <v>623</v>
      </c>
      <c r="J6012" s="9">
        <v>40914</v>
      </c>
      <c r="K6012" s="9">
        <v>40920</v>
      </c>
      <c r="O6012" s="3" t="s">
        <v>4766</v>
      </c>
      <c r="P6012" s="3" t="s">
        <v>623</v>
      </c>
      <c r="Q6012" s="3" t="s">
        <v>5772</v>
      </c>
      <c r="R6012" s="3" t="s">
        <v>6451</v>
      </c>
      <c r="S6012" s="3" t="s">
        <v>6452</v>
      </c>
      <c r="T6012" s="3" t="s">
        <v>5771</v>
      </c>
      <c r="X6012" s="3">
        <v>6010</v>
      </c>
      <c r="Y6012" s="3">
        <v>80906</v>
      </c>
    </row>
    <row r="6013" spans="2:25" x14ac:dyDescent="0.35">
      <c r="B6013" s="3">
        <v>6011</v>
      </c>
      <c r="C6013" s="3" t="s">
        <v>4767</v>
      </c>
      <c r="D6013" s="3" t="s">
        <v>1845</v>
      </c>
      <c r="H6013" s="3" t="s">
        <v>4767</v>
      </c>
      <c r="I6013" s="3" t="s">
        <v>1845</v>
      </c>
      <c r="J6013" s="9">
        <v>41892</v>
      </c>
      <c r="K6013" s="9">
        <v>41897</v>
      </c>
      <c r="O6013" s="3" t="s">
        <v>4767</v>
      </c>
      <c r="P6013" s="3" t="s">
        <v>1845</v>
      </c>
      <c r="Q6013" s="3" t="s">
        <v>5772</v>
      </c>
      <c r="R6013" s="3" t="s">
        <v>6105</v>
      </c>
      <c r="S6013" s="3" t="s">
        <v>6106</v>
      </c>
      <c r="T6013" s="3" t="s">
        <v>5771</v>
      </c>
      <c r="X6013" s="3">
        <v>6011</v>
      </c>
      <c r="Y6013" s="3">
        <v>90032</v>
      </c>
    </row>
    <row r="6014" spans="2:25" x14ac:dyDescent="0.35">
      <c r="B6014" s="3">
        <v>6012</v>
      </c>
      <c r="C6014" s="3" t="s">
        <v>4768</v>
      </c>
      <c r="D6014" s="3" t="s">
        <v>2560</v>
      </c>
      <c r="H6014" s="3" t="s">
        <v>4768</v>
      </c>
      <c r="I6014" s="3" t="s">
        <v>2560</v>
      </c>
      <c r="J6014" s="9">
        <v>40913</v>
      </c>
      <c r="K6014" s="9">
        <v>40918</v>
      </c>
      <c r="O6014" s="3" t="s">
        <v>4768</v>
      </c>
      <c r="P6014" s="3" t="s">
        <v>2560</v>
      </c>
      <c r="Q6014" s="3" t="s">
        <v>5772</v>
      </c>
      <c r="R6014" s="3" t="s">
        <v>6457</v>
      </c>
      <c r="S6014" s="3" t="s">
        <v>6458</v>
      </c>
      <c r="T6014" s="3" t="s">
        <v>5771</v>
      </c>
      <c r="X6014" s="3">
        <v>6012</v>
      </c>
      <c r="Y6014" s="3">
        <v>10009</v>
      </c>
    </row>
    <row r="6015" spans="2:25" x14ac:dyDescent="0.35">
      <c r="B6015" s="3">
        <v>6013</v>
      </c>
      <c r="C6015" s="3" t="s">
        <v>4768</v>
      </c>
      <c r="D6015" s="3" t="s">
        <v>2115</v>
      </c>
      <c r="H6015" s="3" t="s">
        <v>4768</v>
      </c>
      <c r="I6015" s="3" t="s">
        <v>2115</v>
      </c>
      <c r="J6015" s="9">
        <v>40913</v>
      </c>
      <c r="K6015" s="9">
        <v>40918</v>
      </c>
      <c r="O6015" s="3" t="s">
        <v>4768</v>
      </c>
      <c r="P6015" s="3" t="s">
        <v>2115</v>
      </c>
      <c r="Q6015" s="3" t="s">
        <v>5772</v>
      </c>
      <c r="R6015" s="3" t="s">
        <v>6457</v>
      </c>
      <c r="S6015" s="3" t="s">
        <v>6458</v>
      </c>
      <c r="T6015" s="3" t="s">
        <v>5771</v>
      </c>
      <c r="X6015" s="3">
        <v>6013</v>
      </c>
      <c r="Y6015" s="3">
        <v>10009</v>
      </c>
    </row>
    <row r="6016" spans="2:25" x14ac:dyDescent="0.35">
      <c r="B6016" s="3">
        <v>6014</v>
      </c>
      <c r="C6016" s="3" t="s">
        <v>4768</v>
      </c>
      <c r="D6016" s="3" t="s">
        <v>1935</v>
      </c>
      <c r="H6016" s="3" t="s">
        <v>4768</v>
      </c>
      <c r="I6016" s="3" t="s">
        <v>1935</v>
      </c>
      <c r="J6016" s="9">
        <v>40913</v>
      </c>
      <c r="K6016" s="9">
        <v>40918</v>
      </c>
      <c r="O6016" s="3" t="s">
        <v>4768</v>
      </c>
      <c r="P6016" s="3" t="s">
        <v>1935</v>
      </c>
      <c r="Q6016" s="3" t="s">
        <v>5772</v>
      </c>
      <c r="R6016" s="3" t="s">
        <v>6457</v>
      </c>
      <c r="S6016" s="3" t="s">
        <v>6458</v>
      </c>
      <c r="T6016" s="3" t="s">
        <v>5771</v>
      </c>
      <c r="X6016" s="3">
        <v>6014</v>
      </c>
      <c r="Y6016" s="3">
        <v>10009</v>
      </c>
    </row>
    <row r="6017" spans="2:25" x14ac:dyDescent="0.35">
      <c r="B6017" s="3">
        <v>6015</v>
      </c>
      <c r="C6017" s="3" t="s">
        <v>4769</v>
      </c>
      <c r="D6017" s="3" t="s">
        <v>4770</v>
      </c>
      <c r="H6017" s="3" t="s">
        <v>4769</v>
      </c>
      <c r="I6017" s="3" t="s">
        <v>4770</v>
      </c>
      <c r="J6017" s="9">
        <v>41746</v>
      </c>
      <c r="K6017" s="9">
        <v>41750</v>
      </c>
      <c r="O6017" s="3" t="s">
        <v>4769</v>
      </c>
      <c r="P6017" s="3" t="s">
        <v>4770</v>
      </c>
      <c r="Q6017" s="3" t="s">
        <v>5772</v>
      </c>
      <c r="R6017" s="3" t="s">
        <v>6211</v>
      </c>
      <c r="S6017" s="3" t="s">
        <v>6212</v>
      </c>
      <c r="T6017" s="3" t="s">
        <v>5782</v>
      </c>
      <c r="X6017" s="3">
        <v>6015</v>
      </c>
      <c r="Y6017" s="3">
        <v>94109</v>
      </c>
    </row>
    <row r="6018" spans="2:25" x14ac:dyDescent="0.35">
      <c r="B6018" s="3">
        <v>6016</v>
      </c>
      <c r="C6018" s="3" t="s">
        <v>4771</v>
      </c>
      <c r="D6018" s="3" t="s">
        <v>1778</v>
      </c>
      <c r="H6018" s="3" t="s">
        <v>4771</v>
      </c>
      <c r="I6018" s="3" t="s">
        <v>1778</v>
      </c>
      <c r="J6018" s="9">
        <v>41162</v>
      </c>
      <c r="K6018" s="9">
        <v>41166</v>
      </c>
      <c r="O6018" s="3" t="s">
        <v>4771</v>
      </c>
      <c r="P6018" s="3" t="s">
        <v>1778</v>
      </c>
      <c r="Q6018" s="3" t="s">
        <v>5772</v>
      </c>
      <c r="R6018" s="3" t="s">
        <v>7265</v>
      </c>
      <c r="S6018" s="3" t="s">
        <v>7266</v>
      </c>
      <c r="T6018" s="3" t="s">
        <v>5771</v>
      </c>
      <c r="X6018" s="3">
        <v>6016</v>
      </c>
      <c r="Y6018" s="3">
        <v>78745</v>
      </c>
    </row>
    <row r="6019" spans="2:25" x14ac:dyDescent="0.35">
      <c r="B6019" s="3">
        <v>6017</v>
      </c>
      <c r="C6019" s="3" t="s">
        <v>4772</v>
      </c>
      <c r="D6019" s="3" t="s">
        <v>1123</v>
      </c>
      <c r="H6019" s="3" t="s">
        <v>4772</v>
      </c>
      <c r="I6019" s="3" t="s">
        <v>1123</v>
      </c>
      <c r="J6019" s="9">
        <v>41543</v>
      </c>
      <c r="K6019" s="9">
        <v>41547</v>
      </c>
      <c r="O6019" s="3" t="s">
        <v>4772</v>
      </c>
      <c r="P6019" s="3" t="s">
        <v>1123</v>
      </c>
      <c r="Q6019" s="3" t="s">
        <v>5772</v>
      </c>
      <c r="R6019" s="3" t="s">
        <v>7065</v>
      </c>
      <c r="S6019" s="3" t="s">
        <v>7066</v>
      </c>
      <c r="T6019" s="3" t="s">
        <v>5775</v>
      </c>
      <c r="X6019" s="3">
        <v>6017</v>
      </c>
      <c r="Y6019" s="3">
        <v>44105</v>
      </c>
    </row>
    <row r="6020" spans="2:25" x14ac:dyDescent="0.35">
      <c r="B6020" s="3">
        <v>6018</v>
      </c>
      <c r="C6020" s="3" t="s">
        <v>4772</v>
      </c>
      <c r="D6020" s="3" t="s">
        <v>559</v>
      </c>
      <c r="H6020" s="3" t="s">
        <v>4772</v>
      </c>
      <c r="I6020" s="3" t="s">
        <v>559</v>
      </c>
      <c r="J6020" s="9">
        <v>41543</v>
      </c>
      <c r="K6020" s="9">
        <v>41547</v>
      </c>
      <c r="O6020" s="3" t="s">
        <v>4772</v>
      </c>
      <c r="P6020" s="3" t="s">
        <v>559</v>
      </c>
      <c r="Q6020" s="3" t="s">
        <v>5772</v>
      </c>
      <c r="R6020" s="3" t="s">
        <v>7065</v>
      </c>
      <c r="S6020" s="3" t="s">
        <v>7066</v>
      </c>
      <c r="T6020" s="3" t="s">
        <v>5775</v>
      </c>
      <c r="X6020" s="3">
        <v>6018</v>
      </c>
      <c r="Y6020" s="3">
        <v>44105</v>
      </c>
    </row>
    <row r="6021" spans="2:25" x14ac:dyDescent="0.35">
      <c r="B6021" s="3">
        <v>6019</v>
      </c>
      <c r="C6021" s="3" t="s">
        <v>4772</v>
      </c>
      <c r="D6021" s="3" t="s">
        <v>1284</v>
      </c>
      <c r="H6021" s="3" t="s">
        <v>4772</v>
      </c>
      <c r="I6021" s="3" t="s">
        <v>1284</v>
      </c>
      <c r="J6021" s="9">
        <v>41543</v>
      </c>
      <c r="K6021" s="9">
        <v>41547</v>
      </c>
      <c r="O6021" s="3" t="s">
        <v>4772</v>
      </c>
      <c r="P6021" s="3" t="s">
        <v>1284</v>
      </c>
      <c r="Q6021" s="3" t="s">
        <v>5772</v>
      </c>
      <c r="R6021" s="3" t="s">
        <v>7065</v>
      </c>
      <c r="S6021" s="3" t="s">
        <v>7066</v>
      </c>
      <c r="T6021" s="3" t="s">
        <v>5775</v>
      </c>
      <c r="X6021" s="3">
        <v>6019</v>
      </c>
      <c r="Y6021" s="3">
        <v>44105</v>
      </c>
    </row>
    <row r="6022" spans="2:25" x14ac:dyDescent="0.35">
      <c r="B6022" s="3">
        <v>6020</v>
      </c>
      <c r="C6022" s="3" t="s">
        <v>4773</v>
      </c>
      <c r="D6022" s="3" t="s">
        <v>3255</v>
      </c>
      <c r="H6022" s="3" t="s">
        <v>4773</v>
      </c>
      <c r="I6022" s="3" t="s">
        <v>3255</v>
      </c>
      <c r="J6022" s="9">
        <v>40984</v>
      </c>
      <c r="K6022" s="9">
        <v>40988</v>
      </c>
      <c r="O6022" s="3" t="s">
        <v>4773</v>
      </c>
      <c r="P6022" s="3" t="s">
        <v>3255</v>
      </c>
      <c r="Q6022" s="3" t="s">
        <v>5768</v>
      </c>
      <c r="R6022" s="3" t="s">
        <v>5902</v>
      </c>
      <c r="S6022" s="3" t="s">
        <v>5903</v>
      </c>
      <c r="T6022" s="3" t="s">
        <v>5782</v>
      </c>
      <c r="X6022" s="3">
        <v>6020</v>
      </c>
      <c r="Y6022" s="3">
        <v>10009</v>
      </c>
    </row>
    <row r="6023" spans="2:25" x14ac:dyDescent="0.35">
      <c r="B6023" s="3">
        <v>6021</v>
      </c>
      <c r="C6023" s="3" t="s">
        <v>4774</v>
      </c>
      <c r="D6023" s="3" t="s">
        <v>1044</v>
      </c>
      <c r="H6023" s="3" t="s">
        <v>4774</v>
      </c>
      <c r="I6023" s="3" t="s">
        <v>1044</v>
      </c>
      <c r="J6023" s="9">
        <v>41605</v>
      </c>
      <c r="K6023" s="9">
        <v>41611</v>
      </c>
      <c r="O6023" s="3" t="s">
        <v>4774</v>
      </c>
      <c r="P6023" s="3" t="s">
        <v>1044</v>
      </c>
      <c r="Q6023" s="3" t="s">
        <v>5772</v>
      </c>
      <c r="R6023" s="3" t="s">
        <v>6929</v>
      </c>
      <c r="S6023" s="3" t="s">
        <v>6930</v>
      </c>
      <c r="T6023" s="3" t="s">
        <v>5775</v>
      </c>
      <c r="X6023" s="3">
        <v>6021</v>
      </c>
      <c r="Y6023" s="3">
        <v>79907</v>
      </c>
    </row>
    <row r="6024" spans="2:25" x14ac:dyDescent="0.35">
      <c r="B6024" s="3">
        <v>6022</v>
      </c>
      <c r="C6024" s="3" t="s">
        <v>4775</v>
      </c>
      <c r="D6024" s="3" t="s">
        <v>2082</v>
      </c>
      <c r="H6024" s="3" t="s">
        <v>4775</v>
      </c>
      <c r="I6024" s="3" t="s">
        <v>2082</v>
      </c>
      <c r="J6024" s="9">
        <v>41544</v>
      </c>
      <c r="K6024" s="9">
        <v>41549</v>
      </c>
      <c r="O6024" s="3" t="s">
        <v>4775</v>
      </c>
      <c r="P6024" s="3" t="s">
        <v>2082</v>
      </c>
      <c r="Q6024" s="3" t="s">
        <v>5772</v>
      </c>
      <c r="R6024" s="3" t="s">
        <v>6071</v>
      </c>
      <c r="S6024" s="3" t="s">
        <v>6072</v>
      </c>
      <c r="T6024" s="3" t="s">
        <v>5782</v>
      </c>
      <c r="X6024" s="3">
        <v>6022</v>
      </c>
      <c r="Y6024" s="3">
        <v>32303</v>
      </c>
    </row>
    <row r="6025" spans="2:25" x14ac:dyDescent="0.35">
      <c r="B6025" s="3">
        <v>6023</v>
      </c>
      <c r="C6025" s="3" t="s">
        <v>4776</v>
      </c>
      <c r="D6025" s="3" t="s">
        <v>1810</v>
      </c>
      <c r="H6025" s="3" t="s">
        <v>4776</v>
      </c>
      <c r="I6025" s="3" t="s">
        <v>1810</v>
      </c>
      <c r="J6025" s="9">
        <v>41804</v>
      </c>
      <c r="K6025" s="9">
        <v>41810</v>
      </c>
      <c r="O6025" s="3" t="s">
        <v>4776</v>
      </c>
      <c r="P6025" s="3" t="s">
        <v>1810</v>
      </c>
      <c r="Q6025" s="3" t="s">
        <v>5772</v>
      </c>
      <c r="R6025" s="3" t="s">
        <v>5876</v>
      </c>
      <c r="S6025" s="3" t="s">
        <v>5877</v>
      </c>
      <c r="T6025" s="3" t="s">
        <v>5782</v>
      </c>
      <c r="X6025" s="3">
        <v>6023</v>
      </c>
      <c r="Y6025" s="3">
        <v>98103</v>
      </c>
    </row>
    <row r="6026" spans="2:25" x14ac:dyDescent="0.35">
      <c r="B6026" s="3">
        <v>6024</v>
      </c>
      <c r="C6026" s="3" t="s">
        <v>4777</v>
      </c>
      <c r="D6026" s="3" t="s">
        <v>101</v>
      </c>
      <c r="H6026" s="3" t="s">
        <v>4777</v>
      </c>
      <c r="I6026" s="3" t="s">
        <v>101</v>
      </c>
      <c r="J6026" s="9">
        <v>41901</v>
      </c>
      <c r="K6026" s="9">
        <v>41904</v>
      </c>
      <c r="O6026" s="3" t="s">
        <v>4777</v>
      </c>
      <c r="P6026" s="3" t="s">
        <v>101</v>
      </c>
      <c r="Q6026" s="3" t="s">
        <v>5801</v>
      </c>
      <c r="R6026" s="3" t="s">
        <v>5856</v>
      </c>
      <c r="S6026" s="3" t="s">
        <v>5857</v>
      </c>
      <c r="T6026" s="3" t="s">
        <v>5782</v>
      </c>
      <c r="X6026" s="3">
        <v>6024</v>
      </c>
      <c r="Y6026" s="3">
        <v>75220</v>
      </c>
    </row>
    <row r="6027" spans="2:25" x14ac:dyDescent="0.35">
      <c r="B6027" s="3">
        <v>6025</v>
      </c>
      <c r="C6027" s="3" t="s">
        <v>4778</v>
      </c>
      <c r="D6027" s="3" t="s">
        <v>718</v>
      </c>
      <c r="H6027" s="3" t="s">
        <v>4778</v>
      </c>
      <c r="I6027" s="3" t="s">
        <v>718</v>
      </c>
      <c r="J6027" s="9">
        <v>41793</v>
      </c>
      <c r="K6027" s="9">
        <v>41799</v>
      </c>
      <c r="O6027" s="3" t="s">
        <v>4778</v>
      </c>
      <c r="P6027" s="3" t="s">
        <v>718</v>
      </c>
      <c r="Q6027" s="3" t="s">
        <v>5772</v>
      </c>
      <c r="R6027" s="3" t="s">
        <v>6573</v>
      </c>
      <c r="S6027" s="3" t="s">
        <v>6574</v>
      </c>
      <c r="T6027" s="3" t="s">
        <v>5775</v>
      </c>
      <c r="X6027" s="3">
        <v>6025</v>
      </c>
      <c r="Y6027" s="3">
        <v>77070</v>
      </c>
    </row>
    <row r="6028" spans="2:25" x14ac:dyDescent="0.35">
      <c r="B6028" s="3">
        <v>6026</v>
      </c>
      <c r="C6028" s="3" t="s">
        <v>4779</v>
      </c>
      <c r="D6028" s="3" t="s">
        <v>174</v>
      </c>
      <c r="H6028" s="3" t="s">
        <v>4779</v>
      </c>
      <c r="I6028" s="3" t="s">
        <v>174</v>
      </c>
      <c r="J6028" s="9">
        <v>41898</v>
      </c>
      <c r="K6028" s="9">
        <v>41903</v>
      </c>
      <c r="O6028" s="3" t="s">
        <v>4779</v>
      </c>
      <c r="P6028" s="3" t="s">
        <v>174</v>
      </c>
      <c r="Q6028" s="3" t="s">
        <v>5772</v>
      </c>
      <c r="R6028" s="3" t="s">
        <v>6473</v>
      </c>
      <c r="S6028" s="3" t="s">
        <v>6474</v>
      </c>
      <c r="T6028" s="3" t="s">
        <v>5775</v>
      </c>
      <c r="X6028" s="3">
        <v>6026</v>
      </c>
      <c r="Y6028" s="3">
        <v>98103</v>
      </c>
    </row>
    <row r="6029" spans="2:25" x14ac:dyDescent="0.35">
      <c r="B6029" s="3">
        <v>6027</v>
      </c>
      <c r="C6029" s="3" t="s">
        <v>4780</v>
      </c>
      <c r="D6029" s="3" t="s">
        <v>859</v>
      </c>
      <c r="H6029" s="3" t="s">
        <v>4780</v>
      </c>
      <c r="I6029" s="3" t="s">
        <v>859</v>
      </c>
      <c r="J6029" s="9">
        <v>41509</v>
      </c>
      <c r="K6029" s="9">
        <v>41513</v>
      </c>
      <c r="O6029" s="3" t="s">
        <v>4780</v>
      </c>
      <c r="P6029" s="3" t="s">
        <v>859</v>
      </c>
      <c r="Q6029" s="3" t="s">
        <v>5772</v>
      </c>
      <c r="R6029" s="3" t="s">
        <v>6385</v>
      </c>
      <c r="S6029" s="3" t="s">
        <v>6386</v>
      </c>
      <c r="T6029" s="3" t="s">
        <v>5771</v>
      </c>
      <c r="X6029" s="3">
        <v>6027</v>
      </c>
      <c r="Y6029" s="3">
        <v>98105</v>
      </c>
    </row>
    <row r="6030" spans="2:25" x14ac:dyDescent="0.35">
      <c r="B6030" s="3">
        <v>6028</v>
      </c>
      <c r="C6030" s="3" t="s">
        <v>4781</v>
      </c>
      <c r="D6030" s="3" t="s">
        <v>909</v>
      </c>
      <c r="H6030" s="3" t="s">
        <v>4781</v>
      </c>
      <c r="I6030" s="3" t="s">
        <v>909</v>
      </c>
      <c r="J6030" s="9">
        <v>40693</v>
      </c>
      <c r="K6030" s="9">
        <v>40700</v>
      </c>
      <c r="O6030" s="3" t="s">
        <v>4781</v>
      </c>
      <c r="P6030" s="3" t="s">
        <v>909</v>
      </c>
      <c r="Q6030" s="3" t="s">
        <v>5772</v>
      </c>
      <c r="R6030" s="3" t="s">
        <v>6629</v>
      </c>
      <c r="S6030" s="3" t="s">
        <v>6630</v>
      </c>
      <c r="T6030" s="3" t="s">
        <v>5775</v>
      </c>
      <c r="X6030" s="3">
        <v>6028</v>
      </c>
      <c r="Y6030" s="3">
        <v>10024</v>
      </c>
    </row>
    <row r="6031" spans="2:25" x14ac:dyDescent="0.35">
      <c r="B6031" s="3">
        <v>6029</v>
      </c>
      <c r="C6031" s="3" t="s">
        <v>4782</v>
      </c>
      <c r="D6031" s="3" t="s">
        <v>1463</v>
      </c>
      <c r="H6031" s="3" t="s">
        <v>4782</v>
      </c>
      <c r="I6031" s="3" t="s">
        <v>1463</v>
      </c>
      <c r="J6031" s="9">
        <v>41992</v>
      </c>
      <c r="K6031" s="9">
        <v>41994</v>
      </c>
      <c r="O6031" s="3" t="s">
        <v>4782</v>
      </c>
      <c r="P6031" s="3" t="s">
        <v>1463</v>
      </c>
      <c r="Q6031" s="3" t="s">
        <v>5801</v>
      </c>
      <c r="R6031" s="3" t="s">
        <v>7171</v>
      </c>
      <c r="S6031" s="3" t="s">
        <v>7172</v>
      </c>
      <c r="T6031" s="3" t="s">
        <v>5775</v>
      </c>
      <c r="X6031" s="3">
        <v>6029</v>
      </c>
      <c r="Y6031" s="3">
        <v>28205</v>
      </c>
    </row>
    <row r="6032" spans="2:25" x14ac:dyDescent="0.35">
      <c r="B6032" s="3">
        <v>6030</v>
      </c>
      <c r="C6032" s="3" t="s">
        <v>4783</v>
      </c>
      <c r="D6032" s="3" t="s">
        <v>1102</v>
      </c>
      <c r="H6032" s="3" t="s">
        <v>4783</v>
      </c>
      <c r="I6032" s="3" t="s">
        <v>1102</v>
      </c>
      <c r="J6032" s="9">
        <v>41851</v>
      </c>
      <c r="K6032" s="9">
        <v>41858</v>
      </c>
      <c r="O6032" s="3" t="s">
        <v>4783</v>
      </c>
      <c r="P6032" s="3" t="s">
        <v>1102</v>
      </c>
      <c r="Q6032" s="3" t="s">
        <v>5772</v>
      </c>
      <c r="R6032" s="3" t="s">
        <v>6235</v>
      </c>
      <c r="S6032" s="3" t="s">
        <v>6236</v>
      </c>
      <c r="T6032" s="3" t="s">
        <v>5775</v>
      </c>
      <c r="X6032" s="3">
        <v>6030</v>
      </c>
      <c r="Y6032" s="3">
        <v>21215</v>
      </c>
    </row>
    <row r="6033" spans="2:25" x14ac:dyDescent="0.35">
      <c r="B6033" s="3">
        <v>6031</v>
      </c>
      <c r="C6033" s="3" t="s">
        <v>4784</v>
      </c>
      <c r="D6033" s="3" t="s">
        <v>3398</v>
      </c>
      <c r="H6033" s="3" t="s">
        <v>4784</v>
      </c>
      <c r="I6033" s="3" t="s">
        <v>3398</v>
      </c>
      <c r="J6033" s="9">
        <v>40868</v>
      </c>
      <c r="K6033" s="9">
        <v>40873</v>
      </c>
      <c r="O6033" s="3" t="s">
        <v>4784</v>
      </c>
      <c r="P6033" s="3" t="s">
        <v>3398</v>
      </c>
      <c r="Q6033" s="3" t="s">
        <v>5772</v>
      </c>
      <c r="R6033" s="3" t="s">
        <v>7135</v>
      </c>
      <c r="S6033" s="3" t="s">
        <v>7136</v>
      </c>
      <c r="T6033" s="3" t="s">
        <v>5782</v>
      </c>
      <c r="X6033" s="3">
        <v>6031</v>
      </c>
      <c r="Y6033" s="3">
        <v>94110</v>
      </c>
    </row>
    <row r="6034" spans="2:25" x14ac:dyDescent="0.35">
      <c r="B6034" s="3">
        <v>6032</v>
      </c>
      <c r="C6034" s="3" t="s">
        <v>4784</v>
      </c>
      <c r="D6034" s="3" t="s">
        <v>2662</v>
      </c>
      <c r="H6034" s="3" t="s">
        <v>4784</v>
      </c>
      <c r="I6034" s="3" t="s">
        <v>2662</v>
      </c>
      <c r="J6034" s="9">
        <v>40868</v>
      </c>
      <c r="K6034" s="9">
        <v>40873</v>
      </c>
      <c r="O6034" s="3" t="s">
        <v>4784</v>
      </c>
      <c r="P6034" s="3" t="s">
        <v>2662</v>
      </c>
      <c r="Q6034" s="3" t="s">
        <v>5772</v>
      </c>
      <c r="R6034" s="3" t="s">
        <v>7135</v>
      </c>
      <c r="S6034" s="3" t="s">
        <v>7136</v>
      </c>
      <c r="T6034" s="3" t="s">
        <v>5782</v>
      </c>
      <c r="X6034" s="3">
        <v>6032</v>
      </c>
      <c r="Y6034" s="3">
        <v>94110</v>
      </c>
    </row>
    <row r="6035" spans="2:25" x14ac:dyDescent="0.35">
      <c r="B6035" s="3">
        <v>6033</v>
      </c>
      <c r="C6035" s="3" t="s">
        <v>4785</v>
      </c>
      <c r="D6035" s="3" t="s">
        <v>2609</v>
      </c>
      <c r="H6035" s="3" t="s">
        <v>4785</v>
      </c>
      <c r="I6035" s="3" t="s">
        <v>2609</v>
      </c>
      <c r="J6035" s="9">
        <v>41176</v>
      </c>
      <c r="K6035" s="9">
        <v>41178</v>
      </c>
      <c r="O6035" s="3" t="s">
        <v>4785</v>
      </c>
      <c r="P6035" s="3" t="s">
        <v>2609</v>
      </c>
      <c r="Q6035" s="3" t="s">
        <v>5768</v>
      </c>
      <c r="R6035" s="3" t="s">
        <v>7315</v>
      </c>
      <c r="S6035" s="3" t="s">
        <v>7316</v>
      </c>
      <c r="T6035" s="3" t="s">
        <v>5775</v>
      </c>
      <c r="X6035" s="3">
        <v>6033</v>
      </c>
      <c r="Y6035" s="3">
        <v>85705</v>
      </c>
    </row>
    <row r="6036" spans="2:25" x14ac:dyDescent="0.35">
      <c r="B6036" s="3">
        <v>6034</v>
      </c>
      <c r="C6036" s="3" t="s">
        <v>4786</v>
      </c>
      <c r="D6036" s="3" t="s">
        <v>1348</v>
      </c>
      <c r="H6036" s="3" t="s">
        <v>4786</v>
      </c>
      <c r="I6036" s="3" t="s">
        <v>1348</v>
      </c>
      <c r="J6036" s="9">
        <v>41872</v>
      </c>
      <c r="K6036" s="9">
        <v>41879</v>
      </c>
      <c r="O6036" s="3" t="s">
        <v>4786</v>
      </c>
      <c r="P6036" s="3" t="s">
        <v>1348</v>
      </c>
      <c r="Q6036" s="3" t="s">
        <v>5772</v>
      </c>
      <c r="R6036" s="3" t="s">
        <v>6455</v>
      </c>
      <c r="S6036" s="3" t="s">
        <v>6456</v>
      </c>
      <c r="T6036" s="3" t="s">
        <v>5775</v>
      </c>
      <c r="X6036" s="3">
        <v>6034</v>
      </c>
      <c r="Y6036" s="3">
        <v>90036</v>
      </c>
    </row>
    <row r="6037" spans="2:25" x14ac:dyDescent="0.35">
      <c r="B6037" s="3">
        <v>6035</v>
      </c>
      <c r="C6037" s="3" t="s">
        <v>4787</v>
      </c>
      <c r="D6037" s="3" t="s">
        <v>3355</v>
      </c>
      <c r="H6037" s="3" t="s">
        <v>4787</v>
      </c>
      <c r="I6037" s="3" t="s">
        <v>3355</v>
      </c>
      <c r="J6037" s="9">
        <v>41443</v>
      </c>
      <c r="K6037" s="9">
        <v>41448</v>
      </c>
      <c r="O6037" s="3" t="s">
        <v>4787</v>
      </c>
      <c r="P6037" s="3" t="s">
        <v>3355</v>
      </c>
      <c r="Q6037" s="3" t="s">
        <v>5772</v>
      </c>
      <c r="R6037" s="3" t="s">
        <v>6253</v>
      </c>
      <c r="S6037" s="3" t="s">
        <v>6254</v>
      </c>
      <c r="T6037" s="3" t="s">
        <v>5771</v>
      </c>
      <c r="X6037" s="3">
        <v>6035</v>
      </c>
      <c r="Y6037" s="3">
        <v>6708</v>
      </c>
    </row>
    <row r="6038" spans="2:25" x14ac:dyDescent="0.35">
      <c r="B6038" s="3">
        <v>6036</v>
      </c>
      <c r="C6038" s="3" t="s">
        <v>4787</v>
      </c>
      <c r="D6038" s="3" t="s">
        <v>1476</v>
      </c>
      <c r="H6038" s="3" t="s">
        <v>4787</v>
      </c>
      <c r="I6038" s="3" t="s">
        <v>1476</v>
      </c>
      <c r="J6038" s="9">
        <v>41443</v>
      </c>
      <c r="K6038" s="9">
        <v>41448</v>
      </c>
      <c r="O6038" s="3" t="s">
        <v>4787</v>
      </c>
      <c r="P6038" s="3" t="s">
        <v>1476</v>
      </c>
      <c r="Q6038" s="3" t="s">
        <v>5772</v>
      </c>
      <c r="R6038" s="3" t="s">
        <v>6253</v>
      </c>
      <c r="S6038" s="3" t="s">
        <v>6254</v>
      </c>
      <c r="T6038" s="3" t="s">
        <v>5771</v>
      </c>
      <c r="X6038" s="3">
        <v>6036</v>
      </c>
      <c r="Y6038" s="3">
        <v>6708</v>
      </c>
    </row>
    <row r="6039" spans="2:25" x14ac:dyDescent="0.35">
      <c r="B6039" s="3">
        <v>6037</v>
      </c>
      <c r="C6039" s="3" t="s">
        <v>4787</v>
      </c>
      <c r="D6039" s="3" t="s">
        <v>1292</v>
      </c>
      <c r="H6039" s="3" t="s">
        <v>4787</v>
      </c>
      <c r="I6039" s="3" t="s">
        <v>1292</v>
      </c>
      <c r="J6039" s="9">
        <v>41443</v>
      </c>
      <c r="K6039" s="9">
        <v>41448</v>
      </c>
      <c r="O6039" s="3" t="s">
        <v>4787</v>
      </c>
      <c r="P6039" s="3" t="s">
        <v>1292</v>
      </c>
      <c r="Q6039" s="3" t="s">
        <v>5772</v>
      </c>
      <c r="R6039" s="3" t="s">
        <v>6253</v>
      </c>
      <c r="S6039" s="3" t="s">
        <v>6254</v>
      </c>
      <c r="T6039" s="3" t="s">
        <v>5771</v>
      </c>
      <c r="X6039" s="3">
        <v>6037</v>
      </c>
      <c r="Y6039" s="3">
        <v>6708</v>
      </c>
    </row>
    <row r="6040" spans="2:25" x14ac:dyDescent="0.35">
      <c r="B6040" s="3">
        <v>6038</v>
      </c>
      <c r="C6040" s="3" t="s">
        <v>4788</v>
      </c>
      <c r="D6040" s="3" t="s">
        <v>1029</v>
      </c>
      <c r="H6040" s="3" t="s">
        <v>4788</v>
      </c>
      <c r="I6040" s="3" t="s">
        <v>1029</v>
      </c>
      <c r="J6040" s="9">
        <v>41262</v>
      </c>
      <c r="K6040" s="9">
        <v>41266</v>
      </c>
      <c r="O6040" s="3" t="s">
        <v>4788</v>
      </c>
      <c r="P6040" s="3" t="s">
        <v>1029</v>
      </c>
      <c r="Q6040" s="3" t="s">
        <v>5772</v>
      </c>
      <c r="R6040" s="3" t="s">
        <v>7147</v>
      </c>
      <c r="S6040" s="3" t="s">
        <v>7148</v>
      </c>
      <c r="T6040" s="3" t="s">
        <v>5782</v>
      </c>
      <c r="X6040" s="3">
        <v>6038</v>
      </c>
      <c r="Y6040" s="3">
        <v>60610</v>
      </c>
    </row>
    <row r="6041" spans="2:25" x14ac:dyDescent="0.35">
      <c r="B6041" s="3">
        <v>6039</v>
      </c>
      <c r="C6041" s="3" t="s">
        <v>4789</v>
      </c>
      <c r="D6041" s="3" t="s">
        <v>4790</v>
      </c>
      <c r="H6041" s="3" t="s">
        <v>4789</v>
      </c>
      <c r="I6041" s="3" t="s">
        <v>4790</v>
      </c>
      <c r="J6041" s="9">
        <v>41961</v>
      </c>
      <c r="K6041" s="9">
        <v>41965</v>
      </c>
      <c r="O6041" s="3" t="s">
        <v>4789</v>
      </c>
      <c r="P6041" s="3" t="s">
        <v>4790</v>
      </c>
      <c r="Q6041" s="3" t="s">
        <v>5772</v>
      </c>
      <c r="R6041" s="3" t="s">
        <v>6167</v>
      </c>
      <c r="S6041" s="3" t="s">
        <v>6168</v>
      </c>
      <c r="T6041" s="3" t="s">
        <v>5775</v>
      </c>
      <c r="X6041" s="3">
        <v>6039</v>
      </c>
      <c r="Y6041" s="3">
        <v>28205</v>
      </c>
    </row>
    <row r="6042" spans="2:25" x14ac:dyDescent="0.35">
      <c r="B6042" s="3">
        <v>6040</v>
      </c>
      <c r="C6042" s="3" t="s">
        <v>4789</v>
      </c>
      <c r="D6042" s="3" t="s">
        <v>788</v>
      </c>
      <c r="H6042" s="3" t="s">
        <v>4789</v>
      </c>
      <c r="I6042" s="3" t="s">
        <v>788</v>
      </c>
      <c r="J6042" s="9">
        <v>41961</v>
      </c>
      <c r="K6042" s="9">
        <v>41965</v>
      </c>
      <c r="O6042" s="3" t="s">
        <v>4789</v>
      </c>
      <c r="P6042" s="3" t="s">
        <v>788</v>
      </c>
      <c r="Q6042" s="3" t="s">
        <v>5772</v>
      </c>
      <c r="R6042" s="3" t="s">
        <v>6167</v>
      </c>
      <c r="S6042" s="3" t="s">
        <v>6168</v>
      </c>
      <c r="T6042" s="3" t="s">
        <v>5775</v>
      </c>
      <c r="X6042" s="3">
        <v>6040</v>
      </c>
      <c r="Y6042" s="3">
        <v>28205</v>
      </c>
    </row>
    <row r="6043" spans="2:25" x14ac:dyDescent="0.35">
      <c r="B6043" s="3">
        <v>6041</v>
      </c>
      <c r="C6043" s="3" t="s">
        <v>4791</v>
      </c>
      <c r="D6043" s="3" t="s">
        <v>4583</v>
      </c>
      <c r="H6043" s="3" t="s">
        <v>4791</v>
      </c>
      <c r="I6043" s="3" t="s">
        <v>4583</v>
      </c>
      <c r="J6043" s="9">
        <v>41957</v>
      </c>
      <c r="K6043" s="9">
        <v>41960</v>
      </c>
      <c r="O6043" s="3" t="s">
        <v>4791</v>
      </c>
      <c r="P6043" s="3" t="s">
        <v>4583</v>
      </c>
      <c r="Q6043" s="3" t="s">
        <v>5768</v>
      </c>
      <c r="R6043" s="3" t="s">
        <v>6451</v>
      </c>
      <c r="S6043" s="3" t="s">
        <v>6452</v>
      </c>
      <c r="T6043" s="3" t="s">
        <v>5771</v>
      </c>
      <c r="X6043" s="3">
        <v>6041</v>
      </c>
      <c r="Y6043" s="3">
        <v>14215</v>
      </c>
    </row>
    <row r="6044" spans="2:25" x14ac:dyDescent="0.35">
      <c r="B6044" s="3">
        <v>6042</v>
      </c>
      <c r="C6044" s="3" t="s">
        <v>4791</v>
      </c>
      <c r="D6044" s="3" t="s">
        <v>3453</v>
      </c>
      <c r="H6044" s="3" t="s">
        <v>4791</v>
      </c>
      <c r="I6044" s="3" t="s">
        <v>3453</v>
      </c>
      <c r="J6044" s="9">
        <v>41957</v>
      </c>
      <c r="K6044" s="9">
        <v>41960</v>
      </c>
      <c r="O6044" s="3" t="s">
        <v>4791</v>
      </c>
      <c r="P6044" s="3" t="s">
        <v>3453</v>
      </c>
      <c r="Q6044" s="3" t="s">
        <v>5768</v>
      </c>
      <c r="R6044" s="3" t="s">
        <v>6451</v>
      </c>
      <c r="S6044" s="3" t="s">
        <v>6452</v>
      </c>
      <c r="T6044" s="3" t="s">
        <v>5771</v>
      </c>
      <c r="X6044" s="3">
        <v>6042</v>
      </c>
      <c r="Y6044" s="3">
        <v>14215</v>
      </c>
    </row>
    <row r="6045" spans="2:25" x14ac:dyDescent="0.35">
      <c r="B6045" s="3">
        <v>6043</v>
      </c>
      <c r="C6045" s="3" t="s">
        <v>4792</v>
      </c>
      <c r="D6045" s="3" t="s">
        <v>1264</v>
      </c>
      <c r="H6045" s="3" t="s">
        <v>4792</v>
      </c>
      <c r="I6045" s="3" t="s">
        <v>1264</v>
      </c>
      <c r="J6045" s="9">
        <v>41572</v>
      </c>
      <c r="K6045" s="9">
        <v>41576</v>
      </c>
      <c r="O6045" s="3" t="s">
        <v>4792</v>
      </c>
      <c r="P6045" s="3" t="s">
        <v>1264</v>
      </c>
      <c r="Q6045" s="3" t="s">
        <v>5772</v>
      </c>
      <c r="R6045" s="3" t="s">
        <v>7081</v>
      </c>
      <c r="S6045" s="3" t="s">
        <v>7082</v>
      </c>
      <c r="T6045" s="3" t="s">
        <v>5771</v>
      </c>
      <c r="X6045" s="3">
        <v>6043</v>
      </c>
      <c r="Y6045" s="3">
        <v>77041</v>
      </c>
    </row>
    <row r="6046" spans="2:25" x14ac:dyDescent="0.35">
      <c r="B6046" s="3">
        <v>6044</v>
      </c>
      <c r="C6046" s="3" t="s">
        <v>4793</v>
      </c>
      <c r="D6046" s="3" t="s">
        <v>3497</v>
      </c>
      <c r="H6046" s="3" t="s">
        <v>4793</v>
      </c>
      <c r="I6046" s="3" t="s">
        <v>3497</v>
      </c>
      <c r="J6046" s="9">
        <v>40883</v>
      </c>
      <c r="K6046" s="9">
        <v>40888</v>
      </c>
      <c r="O6046" s="3" t="s">
        <v>4793</v>
      </c>
      <c r="P6046" s="3" t="s">
        <v>3497</v>
      </c>
      <c r="Q6046" s="3" t="s">
        <v>5772</v>
      </c>
      <c r="R6046" s="3" t="s">
        <v>7277</v>
      </c>
      <c r="S6046" s="3" t="s">
        <v>7278</v>
      </c>
      <c r="T6046" s="3" t="s">
        <v>5775</v>
      </c>
      <c r="X6046" s="3">
        <v>6044</v>
      </c>
      <c r="Y6046" s="3">
        <v>38109</v>
      </c>
    </row>
    <row r="6047" spans="2:25" x14ac:dyDescent="0.35">
      <c r="B6047" s="3">
        <v>6045</v>
      </c>
      <c r="C6047" s="3" t="s">
        <v>4794</v>
      </c>
      <c r="D6047" s="3" t="s">
        <v>1703</v>
      </c>
      <c r="H6047" s="3" t="s">
        <v>4794</v>
      </c>
      <c r="I6047" s="3" t="s">
        <v>1703</v>
      </c>
      <c r="J6047" s="9">
        <v>41977</v>
      </c>
      <c r="K6047" s="9">
        <v>41980</v>
      </c>
      <c r="O6047" s="3" t="s">
        <v>4794</v>
      </c>
      <c r="P6047" s="3" t="s">
        <v>1703</v>
      </c>
      <c r="Q6047" s="3" t="s">
        <v>5801</v>
      </c>
      <c r="R6047" s="3" t="s">
        <v>6006</v>
      </c>
      <c r="S6047" s="3" t="s">
        <v>6007</v>
      </c>
      <c r="T6047" s="3" t="s">
        <v>5775</v>
      </c>
      <c r="X6047" s="3">
        <v>6045</v>
      </c>
      <c r="Y6047" s="3">
        <v>75023</v>
      </c>
    </row>
    <row r="6048" spans="2:25" x14ac:dyDescent="0.35">
      <c r="B6048" s="3">
        <v>6046</v>
      </c>
      <c r="C6048" s="3" t="s">
        <v>4795</v>
      </c>
      <c r="D6048" s="3" t="s">
        <v>98</v>
      </c>
      <c r="H6048" s="3" t="s">
        <v>4795</v>
      </c>
      <c r="I6048" s="3" t="s">
        <v>98</v>
      </c>
      <c r="J6048" s="9">
        <v>41145</v>
      </c>
      <c r="K6048" s="9">
        <v>41147</v>
      </c>
      <c r="O6048" s="3" t="s">
        <v>4795</v>
      </c>
      <c r="P6048" s="3" t="s">
        <v>98</v>
      </c>
      <c r="Q6048" s="3" t="s">
        <v>5801</v>
      </c>
      <c r="R6048" s="3" t="s">
        <v>6033</v>
      </c>
      <c r="S6048" s="3" t="s">
        <v>6034</v>
      </c>
      <c r="T6048" s="3" t="s">
        <v>5775</v>
      </c>
      <c r="X6048" s="3">
        <v>6046</v>
      </c>
      <c r="Y6048" s="3">
        <v>97206</v>
      </c>
    </row>
    <row r="6049" spans="2:25" x14ac:dyDescent="0.35">
      <c r="B6049" s="3">
        <v>6047</v>
      </c>
      <c r="C6049" s="3" t="s">
        <v>4796</v>
      </c>
      <c r="D6049" s="3" t="s">
        <v>822</v>
      </c>
      <c r="H6049" s="3" t="s">
        <v>4796</v>
      </c>
      <c r="I6049" s="3" t="s">
        <v>822</v>
      </c>
      <c r="J6049" s="9">
        <v>41956</v>
      </c>
      <c r="K6049" s="9">
        <v>41961</v>
      </c>
      <c r="O6049" s="3" t="s">
        <v>4796</v>
      </c>
      <c r="P6049" s="3" t="s">
        <v>822</v>
      </c>
      <c r="Q6049" s="3" t="s">
        <v>5772</v>
      </c>
      <c r="R6049" s="3" t="s">
        <v>6511</v>
      </c>
      <c r="S6049" s="3" t="s">
        <v>6512</v>
      </c>
      <c r="T6049" s="3" t="s">
        <v>5775</v>
      </c>
      <c r="X6049" s="3">
        <v>6047</v>
      </c>
      <c r="Y6049" s="3">
        <v>32303</v>
      </c>
    </row>
    <row r="6050" spans="2:25" x14ac:dyDescent="0.35">
      <c r="B6050" s="3">
        <v>6048</v>
      </c>
      <c r="C6050" s="3" t="s">
        <v>4797</v>
      </c>
      <c r="D6050" s="3" t="s">
        <v>1698</v>
      </c>
      <c r="H6050" s="3" t="s">
        <v>4797</v>
      </c>
      <c r="I6050" s="3" t="s">
        <v>1698</v>
      </c>
      <c r="J6050" s="9">
        <v>41488</v>
      </c>
      <c r="K6050" s="9">
        <v>41488</v>
      </c>
      <c r="O6050" s="3" t="s">
        <v>4797</v>
      </c>
      <c r="P6050" s="3" t="s">
        <v>1698</v>
      </c>
      <c r="Q6050" s="3" t="s">
        <v>6020</v>
      </c>
      <c r="R6050" s="3" t="s">
        <v>5986</v>
      </c>
      <c r="S6050" s="3" t="s">
        <v>5987</v>
      </c>
      <c r="T6050" s="3" t="s">
        <v>5771</v>
      </c>
      <c r="X6050" s="3">
        <v>6048</v>
      </c>
      <c r="Y6050" s="3">
        <v>92503</v>
      </c>
    </row>
    <row r="6051" spans="2:25" x14ac:dyDescent="0.35">
      <c r="B6051" s="3">
        <v>6049</v>
      </c>
      <c r="C6051" s="3" t="s">
        <v>4797</v>
      </c>
      <c r="D6051" s="3" t="s">
        <v>13</v>
      </c>
      <c r="H6051" s="3" t="s">
        <v>4797</v>
      </c>
      <c r="I6051" s="3" t="s">
        <v>13</v>
      </c>
      <c r="J6051" s="9">
        <v>41488</v>
      </c>
      <c r="K6051" s="9">
        <v>41488</v>
      </c>
      <c r="O6051" s="3" t="s">
        <v>4797</v>
      </c>
      <c r="P6051" s="3" t="s">
        <v>13</v>
      </c>
      <c r="Q6051" s="3" t="s">
        <v>6020</v>
      </c>
      <c r="R6051" s="3" t="s">
        <v>5986</v>
      </c>
      <c r="S6051" s="3" t="s">
        <v>5987</v>
      </c>
      <c r="T6051" s="3" t="s">
        <v>5771</v>
      </c>
      <c r="X6051" s="3">
        <v>6049</v>
      </c>
      <c r="Y6051" s="3">
        <v>92503</v>
      </c>
    </row>
    <row r="6052" spans="2:25" x14ac:dyDescent="0.35">
      <c r="B6052" s="3">
        <v>6050</v>
      </c>
      <c r="C6052" s="3" t="s">
        <v>4798</v>
      </c>
      <c r="D6052" s="3" t="s">
        <v>42</v>
      </c>
      <c r="H6052" s="3" t="s">
        <v>4798</v>
      </c>
      <c r="I6052" s="3" t="s">
        <v>42</v>
      </c>
      <c r="J6052" s="9">
        <v>41378</v>
      </c>
      <c r="K6052" s="9">
        <v>41380</v>
      </c>
      <c r="O6052" s="3" t="s">
        <v>4798</v>
      </c>
      <c r="P6052" s="3" t="s">
        <v>42</v>
      </c>
      <c r="Q6052" s="3" t="s">
        <v>5801</v>
      </c>
      <c r="R6052" s="3" t="s">
        <v>7123</v>
      </c>
      <c r="S6052" s="3" t="s">
        <v>7124</v>
      </c>
      <c r="T6052" s="3" t="s">
        <v>5775</v>
      </c>
      <c r="X6052" s="3">
        <v>6050</v>
      </c>
      <c r="Y6052" s="3">
        <v>94109</v>
      </c>
    </row>
    <row r="6053" spans="2:25" x14ac:dyDescent="0.35">
      <c r="B6053" s="3">
        <v>6051</v>
      </c>
      <c r="C6053" s="3" t="s">
        <v>4799</v>
      </c>
      <c r="D6053" s="3" t="s">
        <v>3155</v>
      </c>
      <c r="H6053" s="3" t="s">
        <v>4799</v>
      </c>
      <c r="I6053" s="3" t="s">
        <v>3155</v>
      </c>
      <c r="J6053" s="9">
        <v>40904</v>
      </c>
      <c r="K6053" s="9">
        <v>40908</v>
      </c>
      <c r="O6053" s="3" t="s">
        <v>4799</v>
      </c>
      <c r="P6053" s="3" t="s">
        <v>3155</v>
      </c>
      <c r="Q6053" s="3" t="s">
        <v>5772</v>
      </c>
      <c r="R6053" s="3" t="s">
        <v>6661</v>
      </c>
      <c r="S6053" s="3" t="s">
        <v>6662</v>
      </c>
      <c r="T6053" s="3" t="s">
        <v>5782</v>
      </c>
      <c r="X6053" s="3">
        <v>6051</v>
      </c>
      <c r="Y6053" s="3">
        <v>92553</v>
      </c>
    </row>
    <row r="6054" spans="2:25" x14ac:dyDescent="0.35">
      <c r="B6054" s="3">
        <v>6052</v>
      </c>
      <c r="C6054" s="3" t="s">
        <v>4799</v>
      </c>
      <c r="D6054" s="3" t="s">
        <v>3499</v>
      </c>
      <c r="H6054" s="3" t="s">
        <v>4799</v>
      </c>
      <c r="I6054" s="3" t="s">
        <v>3499</v>
      </c>
      <c r="J6054" s="9">
        <v>40904</v>
      </c>
      <c r="K6054" s="9">
        <v>40908</v>
      </c>
      <c r="O6054" s="3" t="s">
        <v>4799</v>
      </c>
      <c r="P6054" s="3" t="s">
        <v>3499</v>
      </c>
      <c r="Q6054" s="3" t="s">
        <v>5772</v>
      </c>
      <c r="R6054" s="3" t="s">
        <v>6661</v>
      </c>
      <c r="S6054" s="3" t="s">
        <v>6662</v>
      </c>
      <c r="T6054" s="3" t="s">
        <v>5782</v>
      </c>
      <c r="X6054" s="3">
        <v>6052</v>
      </c>
      <c r="Y6054" s="3">
        <v>92553</v>
      </c>
    </row>
    <row r="6055" spans="2:25" x14ac:dyDescent="0.35">
      <c r="B6055" s="3">
        <v>6053</v>
      </c>
      <c r="C6055" s="3" t="s">
        <v>4799</v>
      </c>
      <c r="D6055" s="3" t="s">
        <v>547</v>
      </c>
      <c r="H6055" s="3" t="s">
        <v>4799</v>
      </c>
      <c r="I6055" s="3" t="s">
        <v>547</v>
      </c>
      <c r="J6055" s="9">
        <v>40904</v>
      </c>
      <c r="K6055" s="9">
        <v>40908</v>
      </c>
      <c r="O6055" s="3" t="s">
        <v>4799</v>
      </c>
      <c r="P6055" s="3" t="s">
        <v>547</v>
      </c>
      <c r="Q6055" s="3" t="s">
        <v>5772</v>
      </c>
      <c r="R6055" s="3" t="s">
        <v>6661</v>
      </c>
      <c r="S6055" s="3" t="s">
        <v>6662</v>
      </c>
      <c r="T6055" s="3" t="s">
        <v>5782</v>
      </c>
      <c r="X6055" s="3">
        <v>6053</v>
      </c>
      <c r="Y6055" s="3">
        <v>92553</v>
      </c>
    </row>
    <row r="6056" spans="2:25" x14ac:dyDescent="0.35">
      <c r="B6056" s="3">
        <v>6054</v>
      </c>
      <c r="C6056" s="3" t="s">
        <v>4799</v>
      </c>
      <c r="D6056" s="3" t="s">
        <v>1558</v>
      </c>
      <c r="H6056" s="3" t="s">
        <v>4799</v>
      </c>
      <c r="I6056" s="3" t="s">
        <v>1558</v>
      </c>
      <c r="J6056" s="9">
        <v>40904</v>
      </c>
      <c r="K6056" s="9">
        <v>40908</v>
      </c>
      <c r="O6056" s="3" t="s">
        <v>4799</v>
      </c>
      <c r="P6056" s="3" t="s">
        <v>1558</v>
      </c>
      <c r="Q6056" s="3" t="s">
        <v>5772</v>
      </c>
      <c r="R6056" s="3" t="s">
        <v>6661</v>
      </c>
      <c r="S6056" s="3" t="s">
        <v>6662</v>
      </c>
      <c r="T6056" s="3" t="s">
        <v>5782</v>
      </c>
      <c r="X6056" s="3">
        <v>6054</v>
      </c>
      <c r="Y6056" s="3">
        <v>92553</v>
      </c>
    </row>
    <row r="6057" spans="2:25" x14ac:dyDescent="0.35">
      <c r="B6057" s="3">
        <v>6055</v>
      </c>
      <c r="C6057" s="3" t="s">
        <v>4800</v>
      </c>
      <c r="D6057" s="3" t="s">
        <v>2571</v>
      </c>
      <c r="H6057" s="3" t="s">
        <v>4800</v>
      </c>
      <c r="I6057" s="3" t="s">
        <v>2571</v>
      </c>
      <c r="J6057" s="9">
        <v>41383</v>
      </c>
      <c r="K6057" s="9">
        <v>41387</v>
      </c>
      <c r="O6057" s="3" t="s">
        <v>4800</v>
      </c>
      <c r="P6057" s="3" t="s">
        <v>2571</v>
      </c>
      <c r="Q6057" s="3" t="s">
        <v>5772</v>
      </c>
      <c r="R6057" s="3" t="s">
        <v>6049</v>
      </c>
      <c r="S6057" s="3" t="s">
        <v>6050</v>
      </c>
      <c r="T6057" s="3" t="s">
        <v>5775</v>
      </c>
      <c r="X6057" s="3">
        <v>6055</v>
      </c>
      <c r="Y6057" s="3">
        <v>23320</v>
      </c>
    </row>
    <row r="6058" spans="2:25" x14ac:dyDescent="0.35">
      <c r="B6058" s="3">
        <v>6056</v>
      </c>
      <c r="C6058" s="3" t="s">
        <v>4800</v>
      </c>
      <c r="D6058" s="3" t="s">
        <v>1761</v>
      </c>
      <c r="H6058" s="3" t="s">
        <v>4800</v>
      </c>
      <c r="I6058" s="3" t="s">
        <v>1761</v>
      </c>
      <c r="J6058" s="9">
        <v>41383</v>
      </c>
      <c r="K6058" s="9">
        <v>41387</v>
      </c>
      <c r="O6058" s="3" t="s">
        <v>4800</v>
      </c>
      <c r="P6058" s="3" t="s">
        <v>1761</v>
      </c>
      <c r="Q6058" s="3" t="s">
        <v>5772</v>
      </c>
      <c r="R6058" s="3" t="s">
        <v>6049</v>
      </c>
      <c r="S6058" s="3" t="s">
        <v>6050</v>
      </c>
      <c r="T6058" s="3" t="s">
        <v>5775</v>
      </c>
      <c r="X6058" s="3">
        <v>6056</v>
      </c>
      <c r="Y6058" s="3">
        <v>23320</v>
      </c>
    </row>
    <row r="6059" spans="2:25" x14ac:dyDescent="0.35">
      <c r="B6059" s="3">
        <v>6057</v>
      </c>
      <c r="C6059" s="3" t="s">
        <v>4801</v>
      </c>
      <c r="D6059" s="3" t="s">
        <v>321</v>
      </c>
      <c r="H6059" s="3" t="s">
        <v>4801</v>
      </c>
      <c r="I6059" s="3" t="s">
        <v>321</v>
      </c>
      <c r="J6059" s="9">
        <v>40976</v>
      </c>
      <c r="K6059" s="9">
        <v>40980</v>
      </c>
      <c r="O6059" s="3" t="s">
        <v>4801</v>
      </c>
      <c r="P6059" s="3" t="s">
        <v>321</v>
      </c>
      <c r="Q6059" s="3" t="s">
        <v>5772</v>
      </c>
      <c r="R6059" s="3" t="s">
        <v>6401</v>
      </c>
      <c r="S6059" s="3" t="s">
        <v>6402</v>
      </c>
      <c r="T6059" s="3" t="s">
        <v>5775</v>
      </c>
      <c r="X6059" s="3">
        <v>6057</v>
      </c>
      <c r="Y6059" s="3">
        <v>60623</v>
      </c>
    </row>
    <row r="6060" spans="2:25" x14ac:dyDescent="0.35">
      <c r="B6060" s="3">
        <v>6058</v>
      </c>
      <c r="C6060" s="3" t="s">
        <v>4802</v>
      </c>
      <c r="D6060" s="3" t="s">
        <v>105</v>
      </c>
      <c r="H6060" s="3" t="s">
        <v>4802</v>
      </c>
      <c r="I6060" s="3" t="s">
        <v>105</v>
      </c>
      <c r="J6060" s="9">
        <v>41583</v>
      </c>
      <c r="K6060" s="9">
        <v>41585</v>
      </c>
      <c r="O6060" s="3" t="s">
        <v>4802</v>
      </c>
      <c r="P6060" s="3" t="s">
        <v>105</v>
      </c>
      <c r="Q6060" s="3" t="s">
        <v>5768</v>
      </c>
      <c r="R6060" s="3" t="s">
        <v>5850</v>
      </c>
      <c r="S6060" s="3" t="s">
        <v>5851</v>
      </c>
      <c r="T6060" s="3" t="s">
        <v>5771</v>
      </c>
      <c r="X6060" s="3">
        <v>6058</v>
      </c>
      <c r="Y6060" s="3">
        <v>28205</v>
      </c>
    </row>
    <row r="6061" spans="2:25" x14ac:dyDescent="0.35">
      <c r="B6061" s="3">
        <v>6059</v>
      </c>
      <c r="C6061" s="3" t="s">
        <v>4802</v>
      </c>
      <c r="D6061" s="3" t="s">
        <v>323</v>
      </c>
      <c r="H6061" s="3" t="s">
        <v>4802</v>
      </c>
      <c r="I6061" s="3" t="s">
        <v>323</v>
      </c>
      <c r="J6061" s="9">
        <v>41583</v>
      </c>
      <c r="K6061" s="9">
        <v>41585</v>
      </c>
      <c r="O6061" s="3" t="s">
        <v>4802</v>
      </c>
      <c r="P6061" s="3" t="s">
        <v>323</v>
      </c>
      <c r="Q6061" s="3" t="s">
        <v>5768</v>
      </c>
      <c r="R6061" s="3" t="s">
        <v>5850</v>
      </c>
      <c r="S6061" s="3" t="s">
        <v>5851</v>
      </c>
      <c r="T6061" s="3" t="s">
        <v>5771</v>
      </c>
      <c r="X6061" s="3">
        <v>6059</v>
      </c>
      <c r="Y6061" s="3">
        <v>28205</v>
      </c>
    </row>
    <row r="6062" spans="2:25" x14ac:dyDescent="0.35">
      <c r="B6062" s="3">
        <v>6060</v>
      </c>
      <c r="C6062" s="3" t="s">
        <v>4802</v>
      </c>
      <c r="D6062" s="3" t="s">
        <v>489</v>
      </c>
      <c r="H6062" s="3" t="s">
        <v>4802</v>
      </c>
      <c r="I6062" s="3" t="s">
        <v>489</v>
      </c>
      <c r="J6062" s="9">
        <v>41583</v>
      </c>
      <c r="K6062" s="9">
        <v>41585</v>
      </c>
      <c r="O6062" s="3" t="s">
        <v>4802</v>
      </c>
      <c r="P6062" s="3" t="s">
        <v>489</v>
      </c>
      <c r="Q6062" s="3" t="s">
        <v>5768</v>
      </c>
      <c r="R6062" s="3" t="s">
        <v>5850</v>
      </c>
      <c r="S6062" s="3" t="s">
        <v>5851</v>
      </c>
      <c r="T6062" s="3" t="s">
        <v>5771</v>
      </c>
      <c r="X6062" s="3">
        <v>6060</v>
      </c>
      <c r="Y6062" s="3">
        <v>28205</v>
      </c>
    </row>
    <row r="6063" spans="2:25" x14ac:dyDescent="0.35">
      <c r="B6063" s="3">
        <v>6061</v>
      </c>
      <c r="C6063" s="3" t="s">
        <v>4803</v>
      </c>
      <c r="D6063" s="3" t="s">
        <v>69</v>
      </c>
      <c r="H6063" s="3" t="s">
        <v>4803</v>
      </c>
      <c r="I6063" s="3" t="s">
        <v>69</v>
      </c>
      <c r="J6063" s="9">
        <v>40876</v>
      </c>
      <c r="K6063" s="9">
        <v>40883</v>
      </c>
      <c r="O6063" s="3" t="s">
        <v>4803</v>
      </c>
      <c r="P6063" s="3" t="s">
        <v>69</v>
      </c>
      <c r="Q6063" s="3" t="s">
        <v>5772</v>
      </c>
      <c r="R6063" s="3" t="s">
        <v>6057</v>
      </c>
      <c r="S6063" s="3" t="s">
        <v>6058</v>
      </c>
      <c r="T6063" s="3" t="s">
        <v>5775</v>
      </c>
      <c r="X6063" s="3">
        <v>6061</v>
      </c>
      <c r="Y6063" s="3">
        <v>10009</v>
      </c>
    </row>
    <row r="6064" spans="2:25" x14ac:dyDescent="0.35">
      <c r="B6064" s="3">
        <v>6062</v>
      </c>
      <c r="C6064" s="3" t="s">
        <v>4804</v>
      </c>
      <c r="D6064" s="3" t="s">
        <v>4204</v>
      </c>
      <c r="H6064" s="3" t="s">
        <v>4804</v>
      </c>
      <c r="I6064" s="3" t="s">
        <v>4204</v>
      </c>
      <c r="J6064" s="9">
        <v>41412</v>
      </c>
      <c r="K6064" s="9">
        <v>41415</v>
      </c>
      <c r="O6064" s="3" t="s">
        <v>4804</v>
      </c>
      <c r="P6064" s="3" t="s">
        <v>4204</v>
      </c>
      <c r="Q6064" s="3" t="s">
        <v>5801</v>
      </c>
      <c r="R6064" s="3" t="s">
        <v>7035</v>
      </c>
      <c r="S6064" s="3" t="s">
        <v>7036</v>
      </c>
      <c r="T6064" s="3" t="s">
        <v>5775</v>
      </c>
      <c r="X6064" s="3">
        <v>6062</v>
      </c>
      <c r="Y6064" s="3">
        <v>60653</v>
      </c>
    </row>
    <row r="6065" spans="2:25" x14ac:dyDescent="0.35">
      <c r="B6065" s="3">
        <v>6063</v>
      </c>
      <c r="C6065" s="3" t="s">
        <v>4804</v>
      </c>
      <c r="D6065" s="3" t="s">
        <v>3221</v>
      </c>
      <c r="H6065" s="3" t="s">
        <v>4804</v>
      </c>
      <c r="I6065" s="3" t="s">
        <v>3221</v>
      </c>
      <c r="J6065" s="9">
        <v>41412</v>
      </c>
      <c r="K6065" s="9">
        <v>41415</v>
      </c>
      <c r="O6065" s="3" t="s">
        <v>4804</v>
      </c>
      <c r="P6065" s="3" t="s">
        <v>3221</v>
      </c>
      <c r="Q6065" s="3" t="s">
        <v>5801</v>
      </c>
      <c r="R6065" s="3" t="s">
        <v>7035</v>
      </c>
      <c r="S6065" s="3" t="s">
        <v>7036</v>
      </c>
      <c r="T6065" s="3" t="s">
        <v>5775</v>
      </c>
      <c r="X6065" s="3">
        <v>6063</v>
      </c>
      <c r="Y6065" s="3">
        <v>60653</v>
      </c>
    </row>
    <row r="6066" spans="2:25" x14ac:dyDescent="0.35">
      <c r="B6066" s="3">
        <v>6064</v>
      </c>
      <c r="C6066" s="3" t="s">
        <v>4804</v>
      </c>
      <c r="D6066" s="3" t="s">
        <v>1713</v>
      </c>
      <c r="H6066" s="3" t="s">
        <v>4804</v>
      </c>
      <c r="I6066" s="3" t="s">
        <v>1713</v>
      </c>
      <c r="J6066" s="9">
        <v>41412</v>
      </c>
      <c r="K6066" s="9">
        <v>41415</v>
      </c>
      <c r="O6066" s="3" t="s">
        <v>4804</v>
      </c>
      <c r="P6066" s="3" t="s">
        <v>1713</v>
      </c>
      <c r="Q6066" s="3" t="s">
        <v>5801</v>
      </c>
      <c r="R6066" s="3" t="s">
        <v>7035</v>
      </c>
      <c r="S6066" s="3" t="s">
        <v>7036</v>
      </c>
      <c r="T6066" s="3" t="s">
        <v>5775</v>
      </c>
      <c r="X6066" s="3">
        <v>6064</v>
      </c>
      <c r="Y6066" s="3">
        <v>60653</v>
      </c>
    </row>
    <row r="6067" spans="2:25" x14ac:dyDescent="0.35">
      <c r="B6067" s="3">
        <v>6065</v>
      </c>
      <c r="C6067" s="3" t="s">
        <v>4804</v>
      </c>
      <c r="D6067" s="3" t="s">
        <v>2410</v>
      </c>
      <c r="H6067" s="3" t="s">
        <v>4804</v>
      </c>
      <c r="I6067" s="3" t="s">
        <v>2410</v>
      </c>
      <c r="J6067" s="9">
        <v>41412</v>
      </c>
      <c r="K6067" s="9">
        <v>41415</v>
      </c>
      <c r="O6067" s="3" t="s">
        <v>4804</v>
      </c>
      <c r="P6067" s="3" t="s">
        <v>2410</v>
      </c>
      <c r="Q6067" s="3" t="s">
        <v>5801</v>
      </c>
      <c r="R6067" s="3" t="s">
        <v>7035</v>
      </c>
      <c r="S6067" s="3" t="s">
        <v>7036</v>
      </c>
      <c r="T6067" s="3" t="s">
        <v>5775</v>
      </c>
      <c r="X6067" s="3">
        <v>6065</v>
      </c>
      <c r="Y6067" s="3">
        <v>60653</v>
      </c>
    </row>
    <row r="6068" spans="2:25" x14ac:dyDescent="0.35">
      <c r="B6068" s="3">
        <v>6066</v>
      </c>
      <c r="C6068" s="3" t="s">
        <v>4805</v>
      </c>
      <c r="D6068" s="3" t="s">
        <v>4806</v>
      </c>
      <c r="H6068" s="3" t="s">
        <v>4805</v>
      </c>
      <c r="I6068" s="3" t="s">
        <v>4806</v>
      </c>
      <c r="J6068" s="9">
        <v>41902</v>
      </c>
      <c r="K6068" s="9">
        <v>41902</v>
      </c>
      <c r="O6068" s="3" t="s">
        <v>4805</v>
      </c>
      <c r="P6068" s="3" t="s">
        <v>4806</v>
      </c>
      <c r="Q6068" s="3" t="s">
        <v>6020</v>
      </c>
      <c r="R6068" s="3" t="s">
        <v>6493</v>
      </c>
      <c r="S6068" s="3" t="s">
        <v>6494</v>
      </c>
      <c r="T6068" s="3" t="s">
        <v>5782</v>
      </c>
      <c r="X6068" s="3">
        <v>6066</v>
      </c>
      <c r="Y6068" s="3">
        <v>19120</v>
      </c>
    </row>
    <row r="6069" spans="2:25" x14ac:dyDescent="0.35">
      <c r="B6069" s="3">
        <v>6067</v>
      </c>
      <c r="C6069" s="3" t="s">
        <v>4807</v>
      </c>
      <c r="D6069" s="3" t="s">
        <v>975</v>
      </c>
      <c r="H6069" s="3" t="s">
        <v>4807</v>
      </c>
      <c r="I6069" s="3" t="s">
        <v>975</v>
      </c>
      <c r="J6069" s="9">
        <v>41628</v>
      </c>
      <c r="K6069" s="9">
        <v>41633</v>
      </c>
      <c r="O6069" s="3" t="s">
        <v>4807</v>
      </c>
      <c r="P6069" s="3" t="s">
        <v>975</v>
      </c>
      <c r="Q6069" s="3" t="s">
        <v>5772</v>
      </c>
      <c r="R6069" s="3" t="s">
        <v>7271</v>
      </c>
      <c r="S6069" s="3" t="s">
        <v>7272</v>
      </c>
      <c r="T6069" s="3" t="s">
        <v>5771</v>
      </c>
      <c r="X6069" s="3">
        <v>6067</v>
      </c>
      <c r="Y6069" s="3">
        <v>60623</v>
      </c>
    </row>
    <row r="6070" spans="2:25" x14ac:dyDescent="0.35">
      <c r="B6070" s="3">
        <v>6068</v>
      </c>
      <c r="C6070" s="3" t="s">
        <v>4808</v>
      </c>
      <c r="D6070" s="3" t="s">
        <v>760</v>
      </c>
      <c r="H6070" s="3" t="s">
        <v>4808</v>
      </c>
      <c r="I6070" s="3" t="s">
        <v>760</v>
      </c>
      <c r="J6070" s="9">
        <v>41925</v>
      </c>
      <c r="K6070" s="9">
        <v>41928</v>
      </c>
      <c r="O6070" s="3" t="s">
        <v>4808</v>
      </c>
      <c r="P6070" s="3" t="s">
        <v>760</v>
      </c>
      <c r="Q6070" s="3" t="s">
        <v>5801</v>
      </c>
      <c r="R6070" s="3" t="s">
        <v>5990</v>
      </c>
      <c r="S6070" s="3" t="s">
        <v>5991</v>
      </c>
      <c r="T6070" s="3" t="s">
        <v>5771</v>
      </c>
      <c r="X6070" s="3">
        <v>6068</v>
      </c>
      <c r="Y6070" s="3">
        <v>75217</v>
      </c>
    </row>
    <row r="6071" spans="2:25" x14ac:dyDescent="0.35">
      <c r="B6071" s="3">
        <v>6069</v>
      </c>
      <c r="C6071" s="3" t="s">
        <v>4809</v>
      </c>
      <c r="D6071" s="3" t="s">
        <v>396</v>
      </c>
      <c r="H6071" s="3" t="s">
        <v>4809</v>
      </c>
      <c r="I6071" s="3" t="s">
        <v>396</v>
      </c>
      <c r="J6071" s="9">
        <v>41255</v>
      </c>
      <c r="K6071" s="9">
        <v>41258</v>
      </c>
      <c r="O6071" s="3" t="s">
        <v>4809</v>
      </c>
      <c r="P6071" s="3" t="s">
        <v>396</v>
      </c>
      <c r="Q6071" s="3" t="s">
        <v>5768</v>
      </c>
      <c r="R6071" s="3" t="s">
        <v>5870</v>
      </c>
      <c r="S6071" s="3" t="s">
        <v>5871</v>
      </c>
      <c r="T6071" s="3" t="s">
        <v>5771</v>
      </c>
      <c r="X6071" s="3">
        <v>6069</v>
      </c>
      <c r="Y6071" s="3">
        <v>89115</v>
      </c>
    </row>
    <row r="6072" spans="2:25" x14ac:dyDescent="0.35">
      <c r="B6072" s="3">
        <v>6070</v>
      </c>
      <c r="C6072" s="3" t="s">
        <v>4809</v>
      </c>
      <c r="D6072" s="3" t="s">
        <v>702</v>
      </c>
      <c r="H6072" s="3" t="s">
        <v>4809</v>
      </c>
      <c r="I6072" s="3" t="s">
        <v>702</v>
      </c>
      <c r="J6072" s="9">
        <v>41255</v>
      </c>
      <c r="K6072" s="9">
        <v>41258</v>
      </c>
      <c r="O6072" s="3" t="s">
        <v>4809</v>
      </c>
      <c r="P6072" s="3" t="s">
        <v>702</v>
      </c>
      <c r="Q6072" s="3" t="s">
        <v>5768</v>
      </c>
      <c r="R6072" s="3" t="s">
        <v>5870</v>
      </c>
      <c r="S6072" s="3" t="s">
        <v>5871</v>
      </c>
      <c r="T6072" s="3" t="s">
        <v>5771</v>
      </c>
      <c r="X6072" s="3">
        <v>6070</v>
      </c>
      <c r="Y6072" s="3">
        <v>89115</v>
      </c>
    </row>
    <row r="6073" spans="2:25" x14ac:dyDescent="0.35">
      <c r="B6073" s="3">
        <v>6071</v>
      </c>
      <c r="C6073" s="3" t="s">
        <v>4810</v>
      </c>
      <c r="D6073" s="3" t="s">
        <v>3188</v>
      </c>
      <c r="H6073" s="3" t="s">
        <v>4810</v>
      </c>
      <c r="I6073" s="3" t="s">
        <v>3188</v>
      </c>
      <c r="J6073" s="9">
        <v>41102</v>
      </c>
      <c r="K6073" s="9">
        <v>41108</v>
      </c>
      <c r="O6073" s="3" t="s">
        <v>4810</v>
      </c>
      <c r="P6073" s="3" t="s">
        <v>3188</v>
      </c>
      <c r="Q6073" s="3" t="s">
        <v>5772</v>
      </c>
      <c r="R6073" s="3" t="s">
        <v>7063</v>
      </c>
      <c r="S6073" s="3" t="s">
        <v>7064</v>
      </c>
      <c r="T6073" s="3" t="s">
        <v>5775</v>
      </c>
      <c r="X6073" s="3">
        <v>6071</v>
      </c>
      <c r="Y6073" s="3">
        <v>79109</v>
      </c>
    </row>
    <row r="6074" spans="2:25" x14ac:dyDescent="0.35">
      <c r="B6074" s="3">
        <v>6072</v>
      </c>
      <c r="C6074" s="3" t="s">
        <v>4811</v>
      </c>
      <c r="D6074" s="3" t="s">
        <v>77</v>
      </c>
      <c r="H6074" s="3" t="s">
        <v>4811</v>
      </c>
      <c r="I6074" s="3" t="s">
        <v>77</v>
      </c>
      <c r="J6074" s="9">
        <v>41184</v>
      </c>
      <c r="K6074" s="9">
        <v>41188</v>
      </c>
      <c r="O6074" s="3" t="s">
        <v>4811</v>
      </c>
      <c r="P6074" s="3" t="s">
        <v>77</v>
      </c>
      <c r="Q6074" s="3" t="s">
        <v>5772</v>
      </c>
      <c r="R6074" s="3" t="s">
        <v>6229</v>
      </c>
      <c r="S6074" s="3" t="s">
        <v>6230</v>
      </c>
      <c r="T6074" s="3" t="s">
        <v>5771</v>
      </c>
      <c r="X6074" s="3">
        <v>6072</v>
      </c>
      <c r="Y6074" s="3">
        <v>6457</v>
      </c>
    </row>
    <row r="6075" spans="2:25" x14ac:dyDescent="0.35">
      <c r="B6075" s="3">
        <v>6073</v>
      </c>
      <c r="C6075" s="3" t="s">
        <v>4812</v>
      </c>
      <c r="D6075" s="3" t="s">
        <v>2156</v>
      </c>
      <c r="H6075" s="3" t="s">
        <v>4812</v>
      </c>
      <c r="I6075" s="3" t="s">
        <v>2156</v>
      </c>
      <c r="J6075" s="9">
        <v>41723</v>
      </c>
      <c r="K6075" s="9">
        <v>41726</v>
      </c>
      <c r="O6075" s="3" t="s">
        <v>4812</v>
      </c>
      <c r="P6075" s="3" t="s">
        <v>2156</v>
      </c>
      <c r="Q6075" s="3" t="s">
        <v>5801</v>
      </c>
      <c r="R6075" s="3" t="s">
        <v>6443</v>
      </c>
      <c r="S6075" s="3" t="s">
        <v>6444</v>
      </c>
      <c r="T6075" s="3" t="s">
        <v>5771</v>
      </c>
      <c r="X6075" s="3">
        <v>6073</v>
      </c>
      <c r="Y6075" s="3">
        <v>10035</v>
      </c>
    </row>
    <row r="6076" spans="2:25" x14ac:dyDescent="0.35">
      <c r="B6076" s="3">
        <v>6074</v>
      </c>
      <c r="C6076" s="3" t="s">
        <v>4812</v>
      </c>
      <c r="D6076" s="3" t="s">
        <v>1695</v>
      </c>
      <c r="H6076" s="3" t="s">
        <v>4812</v>
      </c>
      <c r="I6076" s="3" t="s">
        <v>1695</v>
      </c>
      <c r="J6076" s="9">
        <v>41723</v>
      </c>
      <c r="K6076" s="9">
        <v>41726</v>
      </c>
      <c r="O6076" s="3" t="s">
        <v>4812</v>
      </c>
      <c r="P6076" s="3" t="s">
        <v>1695</v>
      </c>
      <c r="Q6076" s="3" t="s">
        <v>5801</v>
      </c>
      <c r="R6076" s="3" t="s">
        <v>6443</v>
      </c>
      <c r="S6076" s="3" t="s">
        <v>6444</v>
      </c>
      <c r="T6076" s="3" t="s">
        <v>5771</v>
      </c>
      <c r="X6076" s="3">
        <v>6074</v>
      </c>
      <c r="Y6076" s="3">
        <v>10035</v>
      </c>
    </row>
    <row r="6077" spans="2:25" x14ac:dyDescent="0.35">
      <c r="B6077" s="3">
        <v>6075</v>
      </c>
      <c r="C6077" s="3" t="s">
        <v>4812</v>
      </c>
      <c r="D6077" s="3" t="s">
        <v>470</v>
      </c>
      <c r="H6077" s="3" t="s">
        <v>4812</v>
      </c>
      <c r="I6077" s="3" t="s">
        <v>470</v>
      </c>
      <c r="J6077" s="9">
        <v>41723</v>
      </c>
      <c r="K6077" s="9">
        <v>41726</v>
      </c>
      <c r="O6077" s="3" t="s">
        <v>4812</v>
      </c>
      <c r="P6077" s="3" t="s">
        <v>470</v>
      </c>
      <c r="Q6077" s="3" t="s">
        <v>5801</v>
      </c>
      <c r="R6077" s="3" t="s">
        <v>6443</v>
      </c>
      <c r="S6077" s="3" t="s">
        <v>6444</v>
      </c>
      <c r="T6077" s="3" t="s">
        <v>5771</v>
      </c>
      <c r="X6077" s="3">
        <v>6075</v>
      </c>
      <c r="Y6077" s="3">
        <v>10035</v>
      </c>
    </row>
    <row r="6078" spans="2:25" x14ac:dyDescent="0.35">
      <c r="B6078" s="3">
        <v>6076</v>
      </c>
      <c r="C6078" s="3" t="s">
        <v>4813</v>
      </c>
      <c r="D6078" s="3" t="s">
        <v>318</v>
      </c>
      <c r="H6078" s="3" t="s">
        <v>4813</v>
      </c>
      <c r="I6078" s="3" t="s">
        <v>318</v>
      </c>
      <c r="J6078" s="9">
        <v>41792</v>
      </c>
      <c r="K6078" s="9">
        <v>41797</v>
      </c>
      <c r="O6078" s="3" t="s">
        <v>4813</v>
      </c>
      <c r="P6078" s="3" t="s">
        <v>318</v>
      </c>
      <c r="Q6078" s="3" t="s">
        <v>5772</v>
      </c>
      <c r="R6078" s="3" t="s">
        <v>7263</v>
      </c>
      <c r="S6078" s="3" t="s">
        <v>7264</v>
      </c>
      <c r="T6078" s="3" t="s">
        <v>5775</v>
      </c>
      <c r="X6078" s="3">
        <v>6076</v>
      </c>
      <c r="Y6078" s="3">
        <v>19120</v>
      </c>
    </row>
    <row r="6079" spans="2:25" x14ac:dyDescent="0.35">
      <c r="B6079" s="3">
        <v>6077</v>
      </c>
      <c r="C6079" s="3" t="s">
        <v>4814</v>
      </c>
      <c r="D6079" s="3" t="s">
        <v>3437</v>
      </c>
      <c r="H6079" s="3" t="s">
        <v>4814</v>
      </c>
      <c r="I6079" s="3" t="s">
        <v>3437</v>
      </c>
      <c r="J6079" s="9">
        <v>40626</v>
      </c>
      <c r="K6079" s="9">
        <v>40631</v>
      </c>
      <c r="O6079" s="3" t="s">
        <v>4814</v>
      </c>
      <c r="P6079" s="3" t="s">
        <v>3437</v>
      </c>
      <c r="Q6079" s="3" t="s">
        <v>5768</v>
      </c>
      <c r="R6079" s="3" t="s">
        <v>6403</v>
      </c>
      <c r="S6079" s="3" t="s">
        <v>6404</v>
      </c>
      <c r="T6079" s="3" t="s">
        <v>5775</v>
      </c>
      <c r="X6079" s="3">
        <v>6077</v>
      </c>
      <c r="Y6079" s="3">
        <v>93727</v>
      </c>
    </row>
    <row r="6080" spans="2:25" x14ac:dyDescent="0.35">
      <c r="B6080" s="3">
        <v>6078</v>
      </c>
      <c r="C6080" s="3" t="s">
        <v>4815</v>
      </c>
      <c r="D6080" s="3" t="s">
        <v>1227</v>
      </c>
      <c r="H6080" s="3" t="s">
        <v>4815</v>
      </c>
      <c r="I6080" s="3" t="s">
        <v>1227</v>
      </c>
      <c r="J6080" s="9">
        <v>41282</v>
      </c>
      <c r="K6080" s="9">
        <v>41287</v>
      </c>
      <c r="O6080" s="3" t="s">
        <v>4815</v>
      </c>
      <c r="P6080" s="3" t="s">
        <v>1227</v>
      </c>
      <c r="Q6080" s="3" t="s">
        <v>5772</v>
      </c>
      <c r="R6080" s="3" t="s">
        <v>7177</v>
      </c>
      <c r="S6080" s="3" t="s">
        <v>7178</v>
      </c>
      <c r="T6080" s="3" t="s">
        <v>5775</v>
      </c>
      <c r="X6080" s="3">
        <v>6078</v>
      </c>
      <c r="Y6080" s="3">
        <v>27604</v>
      </c>
    </row>
    <row r="6081" spans="2:25" x14ac:dyDescent="0.35">
      <c r="B6081" s="3">
        <v>6079</v>
      </c>
      <c r="C6081" s="3" t="s">
        <v>4815</v>
      </c>
      <c r="D6081" s="3" t="s">
        <v>1466</v>
      </c>
      <c r="H6081" s="3" t="s">
        <v>4815</v>
      </c>
      <c r="I6081" s="3" t="s">
        <v>1466</v>
      </c>
      <c r="J6081" s="9">
        <v>41282</v>
      </c>
      <c r="K6081" s="9">
        <v>41287</v>
      </c>
      <c r="O6081" s="3" t="s">
        <v>4815</v>
      </c>
      <c r="P6081" s="3" t="s">
        <v>1466</v>
      </c>
      <c r="Q6081" s="3" t="s">
        <v>5772</v>
      </c>
      <c r="R6081" s="3" t="s">
        <v>7177</v>
      </c>
      <c r="S6081" s="3" t="s">
        <v>7178</v>
      </c>
      <c r="T6081" s="3" t="s">
        <v>5775</v>
      </c>
      <c r="X6081" s="3">
        <v>6079</v>
      </c>
      <c r="Y6081" s="3">
        <v>27604</v>
      </c>
    </row>
    <row r="6082" spans="2:25" x14ac:dyDescent="0.35">
      <c r="B6082" s="3">
        <v>6080</v>
      </c>
      <c r="C6082" s="3" t="s">
        <v>4815</v>
      </c>
      <c r="D6082" s="3" t="s">
        <v>4219</v>
      </c>
      <c r="H6082" s="3" t="s">
        <v>4815</v>
      </c>
      <c r="I6082" s="3" t="s">
        <v>4219</v>
      </c>
      <c r="J6082" s="9">
        <v>41282</v>
      </c>
      <c r="K6082" s="9">
        <v>41287</v>
      </c>
      <c r="O6082" s="3" t="s">
        <v>4815</v>
      </c>
      <c r="P6082" s="3" t="s">
        <v>4219</v>
      </c>
      <c r="Q6082" s="3" t="s">
        <v>5772</v>
      </c>
      <c r="R6082" s="3" t="s">
        <v>7177</v>
      </c>
      <c r="S6082" s="3" t="s">
        <v>7178</v>
      </c>
      <c r="T6082" s="3" t="s">
        <v>5775</v>
      </c>
      <c r="X6082" s="3">
        <v>6080</v>
      </c>
      <c r="Y6082" s="3">
        <v>27604</v>
      </c>
    </row>
    <row r="6083" spans="2:25" x14ac:dyDescent="0.35">
      <c r="B6083" s="3">
        <v>6081</v>
      </c>
      <c r="C6083" s="3" t="s">
        <v>4816</v>
      </c>
      <c r="D6083" s="3" t="s">
        <v>2410</v>
      </c>
      <c r="H6083" s="3" t="s">
        <v>4816</v>
      </c>
      <c r="I6083" s="3" t="s">
        <v>2410</v>
      </c>
      <c r="J6083" s="9">
        <v>41319</v>
      </c>
      <c r="K6083" s="9">
        <v>41320</v>
      </c>
      <c r="O6083" s="3" t="s">
        <v>4816</v>
      </c>
      <c r="P6083" s="3" t="s">
        <v>2410</v>
      </c>
      <c r="Q6083" s="3" t="s">
        <v>5801</v>
      </c>
      <c r="R6083" s="3" t="s">
        <v>5862</v>
      </c>
      <c r="S6083" s="3" t="s">
        <v>5863</v>
      </c>
      <c r="T6083" s="3" t="s">
        <v>5775</v>
      </c>
      <c r="X6083" s="3">
        <v>6081</v>
      </c>
      <c r="Y6083" s="3">
        <v>20735</v>
      </c>
    </row>
    <row r="6084" spans="2:25" x14ac:dyDescent="0.35">
      <c r="B6084" s="3">
        <v>6082</v>
      </c>
      <c r="C6084" s="3" t="s">
        <v>4816</v>
      </c>
      <c r="D6084" s="3" t="s">
        <v>2934</v>
      </c>
      <c r="H6084" s="3" t="s">
        <v>4816</v>
      </c>
      <c r="I6084" s="3" t="s">
        <v>2934</v>
      </c>
      <c r="J6084" s="9">
        <v>41319</v>
      </c>
      <c r="K6084" s="9">
        <v>41320</v>
      </c>
      <c r="O6084" s="3" t="s">
        <v>4816</v>
      </c>
      <c r="P6084" s="3" t="s">
        <v>2934</v>
      </c>
      <c r="Q6084" s="3" t="s">
        <v>5801</v>
      </c>
      <c r="R6084" s="3" t="s">
        <v>5862</v>
      </c>
      <c r="S6084" s="3" t="s">
        <v>5863</v>
      </c>
      <c r="T6084" s="3" t="s">
        <v>5775</v>
      </c>
      <c r="X6084" s="3">
        <v>6082</v>
      </c>
      <c r="Y6084" s="3">
        <v>20735</v>
      </c>
    </row>
    <row r="6085" spans="2:25" x14ac:dyDescent="0.35">
      <c r="B6085" s="3">
        <v>6083</v>
      </c>
      <c r="C6085" s="3" t="s">
        <v>4816</v>
      </c>
      <c r="D6085" s="3" t="s">
        <v>948</v>
      </c>
      <c r="H6085" s="3" t="s">
        <v>4816</v>
      </c>
      <c r="I6085" s="3" t="s">
        <v>948</v>
      </c>
      <c r="J6085" s="9">
        <v>41319</v>
      </c>
      <c r="K6085" s="9">
        <v>41320</v>
      </c>
      <c r="O6085" s="3" t="s">
        <v>4816</v>
      </c>
      <c r="P6085" s="3" t="s">
        <v>948</v>
      </c>
      <c r="Q6085" s="3" t="s">
        <v>5801</v>
      </c>
      <c r="R6085" s="3" t="s">
        <v>5862</v>
      </c>
      <c r="S6085" s="3" t="s">
        <v>5863</v>
      </c>
      <c r="T6085" s="3" t="s">
        <v>5775</v>
      </c>
      <c r="X6085" s="3">
        <v>6083</v>
      </c>
      <c r="Y6085" s="3">
        <v>20735</v>
      </c>
    </row>
    <row r="6086" spans="2:25" x14ac:dyDescent="0.35">
      <c r="B6086" s="3">
        <v>6084</v>
      </c>
      <c r="C6086" s="3" t="s">
        <v>4816</v>
      </c>
      <c r="D6086" s="3" t="s">
        <v>288</v>
      </c>
      <c r="H6086" s="3" t="s">
        <v>4816</v>
      </c>
      <c r="I6086" s="3" t="s">
        <v>288</v>
      </c>
      <c r="J6086" s="9">
        <v>41319</v>
      </c>
      <c r="K6086" s="9">
        <v>41320</v>
      </c>
      <c r="O6086" s="3" t="s">
        <v>4816</v>
      </c>
      <c r="P6086" s="3" t="s">
        <v>288</v>
      </c>
      <c r="Q6086" s="3" t="s">
        <v>5801</v>
      </c>
      <c r="R6086" s="3" t="s">
        <v>5862</v>
      </c>
      <c r="S6086" s="3" t="s">
        <v>5863</v>
      </c>
      <c r="T6086" s="3" t="s">
        <v>5775</v>
      </c>
      <c r="X6086" s="3">
        <v>6084</v>
      </c>
      <c r="Y6086" s="3">
        <v>20735</v>
      </c>
    </row>
    <row r="6087" spans="2:25" x14ac:dyDescent="0.35">
      <c r="B6087" s="3">
        <v>6085</v>
      </c>
      <c r="C6087" s="3" t="s">
        <v>4817</v>
      </c>
      <c r="D6087" s="3" t="s">
        <v>39</v>
      </c>
      <c r="H6087" s="3" t="s">
        <v>4817</v>
      </c>
      <c r="I6087" s="3" t="s">
        <v>39</v>
      </c>
      <c r="J6087" s="9">
        <v>41799</v>
      </c>
      <c r="K6087" s="9">
        <v>41801</v>
      </c>
      <c r="O6087" s="3" t="s">
        <v>4817</v>
      </c>
      <c r="P6087" s="3" t="s">
        <v>39</v>
      </c>
      <c r="Q6087" s="3" t="s">
        <v>5801</v>
      </c>
      <c r="R6087" s="3" t="s">
        <v>7109</v>
      </c>
      <c r="S6087" s="3" t="s">
        <v>7110</v>
      </c>
      <c r="T6087" s="3" t="s">
        <v>5782</v>
      </c>
      <c r="X6087" s="3">
        <v>6085</v>
      </c>
      <c r="Y6087" s="3">
        <v>90049</v>
      </c>
    </row>
    <row r="6088" spans="2:25" x14ac:dyDescent="0.35">
      <c r="B6088" s="3">
        <v>6086</v>
      </c>
      <c r="C6088" s="3" t="s">
        <v>4817</v>
      </c>
      <c r="D6088" s="3" t="s">
        <v>1126</v>
      </c>
      <c r="H6088" s="3" t="s">
        <v>4817</v>
      </c>
      <c r="I6088" s="3" t="s">
        <v>1126</v>
      </c>
      <c r="J6088" s="9">
        <v>41799</v>
      </c>
      <c r="K6088" s="9">
        <v>41801</v>
      </c>
      <c r="O6088" s="3" t="s">
        <v>4817</v>
      </c>
      <c r="P6088" s="3" t="s">
        <v>1126</v>
      </c>
      <c r="Q6088" s="3" t="s">
        <v>5801</v>
      </c>
      <c r="R6088" s="3" t="s">
        <v>7109</v>
      </c>
      <c r="S6088" s="3" t="s">
        <v>7110</v>
      </c>
      <c r="T6088" s="3" t="s">
        <v>5782</v>
      </c>
      <c r="X6088" s="3">
        <v>6086</v>
      </c>
      <c r="Y6088" s="3">
        <v>90049</v>
      </c>
    </row>
    <row r="6089" spans="2:25" x14ac:dyDescent="0.35">
      <c r="B6089" s="3">
        <v>6087</v>
      </c>
      <c r="C6089" s="3" t="s">
        <v>4818</v>
      </c>
      <c r="D6089" s="3" t="s">
        <v>1329</v>
      </c>
      <c r="H6089" s="3" t="s">
        <v>4818</v>
      </c>
      <c r="I6089" s="3" t="s">
        <v>1329</v>
      </c>
      <c r="J6089" s="9">
        <v>41569</v>
      </c>
      <c r="K6089" s="9">
        <v>41574</v>
      </c>
      <c r="O6089" s="3" t="s">
        <v>4818</v>
      </c>
      <c r="P6089" s="3" t="s">
        <v>1329</v>
      </c>
      <c r="Q6089" s="3" t="s">
        <v>5768</v>
      </c>
      <c r="R6089" s="3" t="s">
        <v>7055</v>
      </c>
      <c r="S6089" s="3" t="s">
        <v>7056</v>
      </c>
      <c r="T6089" s="3" t="s">
        <v>5782</v>
      </c>
      <c r="X6089" s="3">
        <v>6087</v>
      </c>
      <c r="Y6089" s="3">
        <v>89031</v>
      </c>
    </row>
    <row r="6090" spans="2:25" x14ac:dyDescent="0.35">
      <c r="B6090" s="3">
        <v>6088</v>
      </c>
      <c r="C6090" s="3" t="s">
        <v>4818</v>
      </c>
      <c r="D6090" s="3" t="s">
        <v>4819</v>
      </c>
      <c r="H6090" s="3" t="s">
        <v>4818</v>
      </c>
      <c r="I6090" s="3" t="s">
        <v>4819</v>
      </c>
      <c r="J6090" s="9">
        <v>41569</v>
      </c>
      <c r="K6090" s="9">
        <v>41574</v>
      </c>
      <c r="O6090" s="3" t="s">
        <v>4818</v>
      </c>
      <c r="P6090" s="3" t="s">
        <v>4819</v>
      </c>
      <c r="Q6090" s="3" t="s">
        <v>5768</v>
      </c>
      <c r="R6090" s="3" t="s">
        <v>7055</v>
      </c>
      <c r="S6090" s="3" t="s">
        <v>7056</v>
      </c>
      <c r="T6090" s="3" t="s">
        <v>5782</v>
      </c>
      <c r="X6090" s="3">
        <v>6088</v>
      </c>
      <c r="Y6090" s="3">
        <v>89031</v>
      </c>
    </row>
    <row r="6091" spans="2:25" x14ac:dyDescent="0.35">
      <c r="B6091" s="3">
        <v>6089</v>
      </c>
      <c r="C6091" s="3" t="s">
        <v>4818</v>
      </c>
      <c r="D6091" s="3" t="s">
        <v>3071</v>
      </c>
      <c r="H6091" s="3" t="s">
        <v>4818</v>
      </c>
      <c r="I6091" s="3" t="s">
        <v>3071</v>
      </c>
      <c r="J6091" s="9">
        <v>41569</v>
      </c>
      <c r="K6091" s="9">
        <v>41574</v>
      </c>
      <c r="O6091" s="3" t="s">
        <v>4818</v>
      </c>
      <c r="P6091" s="3" t="s">
        <v>3071</v>
      </c>
      <c r="Q6091" s="3" t="s">
        <v>5768</v>
      </c>
      <c r="R6091" s="3" t="s">
        <v>7055</v>
      </c>
      <c r="S6091" s="3" t="s">
        <v>7056</v>
      </c>
      <c r="T6091" s="3" t="s">
        <v>5782</v>
      </c>
      <c r="X6091" s="3">
        <v>6089</v>
      </c>
      <c r="Y6091" s="3">
        <v>89031</v>
      </c>
    </row>
    <row r="6092" spans="2:25" x14ac:dyDescent="0.35">
      <c r="B6092" s="3">
        <v>6090</v>
      </c>
      <c r="C6092" s="3" t="s">
        <v>4820</v>
      </c>
      <c r="D6092" s="3" t="s">
        <v>1550</v>
      </c>
      <c r="H6092" s="3" t="s">
        <v>4820</v>
      </c>
      <c r="I6092" s="3" t="s">
        <v>1550</v>
      </c>
      <c r="J6092" s="9">
        <v>41666</v>
      </c>
      <c r="K6092" s="9">
        <v>41670</v>
      </c>
      <c r="O6092" s="3" t="s">
        <v>4820</v>
      </c>
      <c r="P6092" s="3" t="s">
        <v>1550</v>
      </c>
      <c r="Q6092" s="3" t="s">
        <v>5772</v>
      </c>
      <c r="R6092" s="3" t="s">
        <v>6055</v>
      </c>
      <c r="S6092" s="3" t="s">
        <v>6056</v>
      </c>
      <c r="T6092" s="3" t="s">
        <v>5775</v>
      </c>
      <c r="X6092" s="3">
        <v>6090</v>
      </c>
      <c r="Y6092" s="3">
        <v>94109</v>
      </c>
    </row>
    <row r="6093" spans="2:25" x14ac:dyDescent="0.35">
      <c r="B6093" s="3">
        <v>6091</v>
      </c>
      <c r="C6093" s="3" t="s">
        <v>4821</v>
      </c>
      <c r="D6093" s="3" t="s">
        <v>746</v>
      </c>
      <c r="H6093" s="3" t="s">
        <v>4821</v>
      </c>
      <c r="I6093" s="3" t="s">
        <v>746</v>
      </c>
      <c r="J6093" s="9">
        <v>41982</v>
      </c>
      <c r="K6093" s="9">
        <v>41984</v>
      </c>
      <c r="O6093" s="3" t="s">
        <v>4821</v>
      </c>
      <c r="P6093" s="3" t="s">
        <v>746</v>
      </c>
      <c r="Q6093" s="3" t="s">
        <v>5768</v>
      </c>
      <c r="R6093" s="3" t="s">
        <v>6753</v>
      </c>
      <c r="S6093" s="3" t="s">
        <v>6754</v>
      </c>
      <c r="T6093" s="3" t="s">
        <v>5782</v>
      </c>
      <c r="X6093" s="3">
        <v>6091</v>
      </c>
      <c r="Y6093" s="3">
        <v>2920</v>
      </c>
    </row>
    <row r="6094" spans="2:25" x14ac:dyDescent="0.35">
      <c r="B6094" s="3">
        <v>6092</v>
      </c>
      <c r="C6094" s="3" t="s">
        <v>4822</v>
      </c>
      <c r="D6094" s="3" t="s">
        <v>2108</v>
      </c>
      <c r="H6094" s="3" t="s">
        <v>4822</v>
      </c>
      <c r="I6094" s="3" t="s">
        <v>2108</v>
      </c>
      <c r="J6094" s="9">
        <v>40679</v>
      </c>
      <c r="K6094" s="9">
        <v>40686</v>
      </c>
      <c r="O6094" s="3" t="s">
        <v>4822</v>
      </c>
      <c r="P6094" s="3" t="s">
        <v>2108</v>
      </c>
      <c r="Q6094" s="3" t="s">
        <v>5772</v>
      </c>
      <c r="R6094" s="3" t="s">
        <v>7303</v>
      </c>
      <c r="S6094" s="3" t="s">
        <v>7304</v>
      </c>
      <c r="T6094" s="3" t="s">
        <v>5771</v>
      </c>
      <c r="X6094" s="3">
        <v>6092</v>
      </c>
      <c r="Y6094" s="3">
        <v>90036</v>
      </c>
    </row>
    <row r="6095" spans="2:25" x14ac:dyDescent="0.35">
      <c r="B6095" s="3">
        <v>6093</v>
      </c>
      <c r="C6095" s="3" t="s">
        <v>4823</v>
      </c>
      <c r="D6095" s="3" t="s">
        <v>54</v>
      </c>
      <c r="H6095" s="3" t="s">
        <v>4823</v>
      </c>
      <c r="I6095" s="3" t="s">
        <v>54</v>
      </c>
      <c r="J6095" s="9">
        <v>40942</v>
      </c>
      <c r="K6095" s="9">
        <v>40946</v>
      </c>
      <c r="O6095" s="3" t="s">
        <v>4823</v>
      </c>
      <c r="P6095" s="3" t="s">
        <v>54</v>
      </c>
      <c r="Q6095" s="3" t="s">
        <v>5772</v>
      </c>
      <c r="R6095" s="3" t="s">
        <v>7303</v>
      </c>
      <c r="S6095" s="3" t="s">
        <v>7304</v>
      </c>
      <c r="T6095" s="3" t="s">
        <v>5771</v>
      </c>
      <c r="X6095" s="3">
        <v>6093</v>
      </c>
      <c r="Y6095" s="3">
        <v>13440</v>
      </c>
    </row>
    <row r="6096" spans="2:25" x14ac:dyDescent="0.35">
      <c r="B6096" s="3">
        <v>6094</v>
      </c>
      <c r="C6096" s="3" t="s">
        <v>4824</v>
      </c>
      <c r="D6096" s="3" t="s">
        <v>696</v>
      </c>
      <c r="H6096" s="3" t="s">
        <v>4824</v>
      </c>
      <c r="I6096" s="3" t="s">
        <v>696</v>
      </c>
      <c r="J6096" s="9">
        <v>41944</v>
      </c>
      <c r="K6096" s="9">
        <v>41949</v>
      </c>
      <c r="O6096" s="3" t="s">
        <v>4824</v>
      </c>
      <c r="P6096" s="3" t="s">
        <v>696</v>
      </c>
      <c r="Q6096" s="3" t="s">
        <v>5772</v>
      </c>
      <c r="R6096" s="3" t="s">
        <v>6411</v>
      </c>
      <c r="S6096" s="3" t="s">
        <v>6412</v>
      </c>
      <c r="T6096" s="3" t="s">
        <v>5771</v>
      </c>
      <c r="X6096" s="3">
        <v>6094</v>
      </c>
      <c r="Y6096" s="3">
        <v>60610</v>
      </c>
    </row>
    <row r="6097" spans="2:25" x14ac:dyDescent="0.35">
      <c r="B6097" s="3">
        <v>6095</v>
      </c>
      <c r="C6097" s="3" t="s">
        <v>4824</v>
      </c>
      <c r="D6097" s="3" t="s">
        <v>381</v>
      </c>
      <c r="H6097" s="3" t="s">
        <v>4824</v>
      </c>
      <c r="I6097" s="3" t="s">
        <v>381</v>
      </c>
      <c r="J6097" s="9">
        <v>41944</v>
      </c>
      <c r="K6097" s="9">
        <v>41949</v>
      </c>
      <c r="O6097" s="3" t="s">
        <v>4824</v>
      </c>
      <c r="P6097" s="3" t="s">
        <v>381</v>
      </c>
      <c r="Q6097" s="3" t="s">
        <v>5772</v>
      </c>
      <c r="R6097" s="3" t="s">
        <v>6411</v>
      </c>
      <c r="S6097" s="3" t="s">
        <v>6412</v>
      </c>
      <c r="T6097" s="3" t="s">
        <v>5771</v>
      </c>
      <c r="X6097" s="3">
        <v>6095</v>
      </c>
      <c r="Y6097" s="3">
        <v>60610</v>
      </c>
    </row>
    <row r="6098" spans="2:25" x14ac:dyDescent="0.35">
      <c r="B6098" s="3">
        <v>6096</v>
      </c>
      <c r="C6098" s="3" t="s">
        <v>4825</v>
      </c>
      <c r="D6098" s="3" t="s">
        <v>2239</v>
      </c>
      <c r="H6098" s="3" t="s">
        <v>4825</v>
      </c>
      <c r="I6098" s="3" t="s">
        <v>2239</v>
      </c>
      <c r="J6098" s="9">
        <v>41025</v>
      </c>
      <c r="K6098" s="9">
        <v>41030</v>
      </c>
      <c r="O6098" s="3" t="s">
        <v>4825</v>
      </c>
      <c r="P6098" s="3" t="s">
        <v>2239</v>
      </c>
      <c r="Q6098" s="3" t="s">
        <v>5772</v>
      </c>
      <c r="R6098" s="3" t="s">
        <v>6279</v>
      </c>
      <c r="S6098" s="3" t="s">
        <v>6280</v>
      </c>
      <c r="T6098" s="3" t="s">
        <v>5771</v>
      </c>
      <c r="X6098" s="3">
        <v>6096</v>
      </c>
      <c r="Y6098" s="3">
        <v>92105</v>
      </c>
    </row>
    <row r="6099" spans="2:25" x14ac:dyDescent="0.35">
      <c r="B6099" s="3">
        <v>6097</v>
      </c>
      <c r="C6099" s="3" t="s">
        <v>4825</v>
      </c>
      <c r="D6099" s="3" t="s">
        <v>2085</v>
      </c>
      <c r="H6099" s="3" t="s">
        <v>4825</v>
      </c>
      <c r="I6099" s="3" t="s">
        <v>2085</v>
      </c>
      <c r="J6099" s="9">
        <v>41025</v>
      </c>
      <c r="K6099" s="9">
        <v>41030</v>
      </c>
      <c r="O6099" s="3" t="s">
        <v>4825</v>
      </c>
      <c r="P6099" s="3" t="s">
        <v>2085</v>
      </c>
      <c r="Q6099" s="3" t="s">
        <v>5772</v>
      </c>
      <c r="R6099" s="3" t="s">
        <v>6279</v>
      </c>
      <c r="S6099" s="3" t="s">
        <v>6280</v>
      </c>
      <c r="T6099" s="3" t="s">
        <v>5771</v>
      </c>
      <c r="X6099" s="3">
        <v>6097</v>
      </c>
      <c r="Y6099" s="3">
        <v>92105</v>
      </c>
    </row>
    <row r="6100" spans="2:25" x14ac:dyDescent="0.35">
      <c r="B6100" s="3">
        <v>6098</v>
      </c>
      <c r="C6100" s="3" t="s">
        <v>4825</v>
      </c>
      <c r="D6100" s="3" t="s">
        <v>3944</v>
      </c>
      <c r="H6100" s="3" t="s">
        <v>4825</v>
      </c>
      <c r="I6100" s="3" t="s">
        <v>3944</v>
      </c>
      <c r="J6100" s="9">
        <v>41025</v>
      </c>
      <c r="K6100" s="9">
        <v>41030</v>
      </c>
      <c r="O6100" s="3" t="s">
        <v>4825</v>
      </c>
      <c r="P6100" s="3" t="s">
        <v>3944</v>
      </c>
      <c r="Q6100" s="3" t="s">
        <v>5772</v>
      </c>
      <c r="R6100" s="3" t="s">
        <v>6279</v>
      </c>
      <c r="S6100" s="3" t="s">
        <v>6280</v>
      </c>
      <c r="T6100" s="3" t="s">
        <v>5771</v>
      </c>
      <c r="X6100" s="3">
        <v>6098</v>
      </c>
      <c r="Y6100" s="3">
        <v>92105</v>
      </c>
    </row>
    <row r="6101" spans="2:25" x14ac:dyDescent="0.35">
      <c r="B6101" s="3">
        <v>6099</v>
      </c>
      <c r="C6101" s="3" t="s">
        <v>4825</v>
      </c>
      <c r="D6101" s="3" t="s">
        <v>353</v>
      </c>
      <c r="H6101" s="3" t="s">
        <v>4825</v>
      </c>
      <c r="I6101" s="3" t="s">
        <v>353</v>
      </c>
      <c r="J6101" s="9">
        <v>41025</v>
      </c>
      <c r="K6101" s="9">
        <v>41030</v>
      </c>
      <c r="O6101" s="3" t="s">
        <v>4825</v>
      </c>
      <c r="P6101" s="3" t="s">
        <v>353</v>
      </c>
      <c r="Q6101" s="3" t="s">
        <v>5772</v>
      </c>
      <c r="R6101" s="3" t="s">
        <v>6279</v>
      </c>
      <c r="S6101" s="3" t="s">
        <v>6280</v>
      </c>
      <c r="T6101" s="3" t="s">
        <v>5771</v>
      </c>
      <c r="X6101" s="3">
        <v>6099</v>
      </c>
      <c r="Y6101" s="3">
        <v>92105</v>
      </c>
    </row>
    <row r="6102" spans="2:25" x14ac:dyDescent="0.35">
      <c r="B6102" s="3">
        <v>6100</v>
      </c>
      <c r="C6102" s="3" t="s">
        <v>4826</v>
      </c>
      <c r="D6102" s="3" t="s">
        <v>198</v>
      </c>
      <c r="H6102" s="3" t="s">
        <v>4826</v>
      </c>
      <c r="I6102" s="3" t="s">
        <v>198</v>
      </c>
      <c r="J6102" s="9">
        <v>41404</v>
      </c>
      <c r="K6102" s="9">
        <v>41408</v>
      </c>
      <c r="O6102" s="3" t="s">
        <v>4826</v>
      </c>
      <c r="P6102" s="3" t="s">
        <v>198</v>
      </c>
      <c r="Q6102" s="3" t="s">
        <v>5772</v>
      </c>
      <c r="R6102" s="3" t="s">
        <v>6551</v>
      </c>
      <c r="S6102" s="3" t="s">
        <v>6552</v>
      </c>
      <c r="T6102" s="3" t="s">
        <v>5775</v>
      </c>
      <c r="X6102" s="3">
        <v>6100</v>
      </c>
      <c r="Y6102" s="3">
        <v>77036</v>
      </c>
    </row>
    <row r="6103" spans="2:25" x14ac:dyDescent="0.35">
      <c r="B6103" s="3">
        <v>6101</v>
      </c>
      <c r="C6103" s="3" t="s">
        <v>4827</v>
      </c>
      <c r="D6103" s="3" t="s">
        <v>418</v>
      </c>
      <c r="H6103" s="3" t="s">
        <v>4827</v>
      </c>
      <c r="I6103" s="3" t="s">
        <v>418</v>
      </c>
      <c r="J6103" s="9">
        <v>40932</v>
      </c>
      <c r="K6103" s="9">
        <v>40936</v>
      </c>
      <c r="O6103" s="3" t="s">
        <v>4827</v>
      </c>
      <c r="P6103" s="3" t="s">
        <v>418</v>
      </c>
      <c r="Q6103" s="3" t="s">
        <v>5772</v>
      </c>
      <c r="R6103" s="3" t="s">
        <v>7149</v>
      </c>
      <c r="S6103" s="3" t="s">
        <v>7150</v>
      </c>
      <c r="T6103" s="3" t="s">
        <v>5782</v>
      </c>
      <c r="X6103" s="3">
        <v>6101</v>
      </c>
      <c r="Y6103" s="3">
        <v>33407</v>
      </c>
    </row>
    <row r="6104" spans="2:25" x14ac:dyDescent="0.35">
      <c r="B6104" s="3">
        <v>6102</v>
      </c>
      <c r="C6104" s="3" t="s">
        <v>4828</v>
      </c>
      <c r="D6104" s="3" t="s">
        <v>3845</v>
      </c>
      <c r="H6104" s="3" t="s">
        <v>4828</v>
      </c>
      <c r="I6104" s="3" t="s">
        <v>3845</v>
      </c>
      <c r="J6104" s="9">
        <v>41012</v>
      </c>
      <c r="K6104" s="9">
        <v>41016</v>
      </c>
      <c r="O6104" s="3" t="s">
        <v>4828</v>
      </c>
      <c r="P6104" s="3" t="s">
        <v>3845</v>
      </c>
      <c r="Q6104" s="3" t="s">
        <v>5768</v>
      </c>
      <c r="R6104" s="3" t="s">
        <v>6993</v>
      </c>
      <c r="S6104" s="3" t="s">
        <v>6994</v>
      </c>
      <c r="T6104" s="3" t="s">
        <v>5775</v>
      </c>
      <c r="X6104" s="3">
        <v>6102</v>
      </c>
      <c r="Y6104" s="3">
        <v>90045</v>
      </c>
    </row>
    <row r="6105" spans="2:25" x14ac:dyDescent="0.35">
      <c r="B6105" s="3">
        <v>6103</v>
      </c>
      <c r="C6105" s="3" t="s">
        <v>4828</v>
      </c>
      <c r="D6105" s="3" t="s">
        <v>2234</v>
      </c>
      <c r="H6105" s="3" t="s">
        <v>4828</v>
      </c>
      <c r="I6105" s="3" t="s">
        <v>2234</v>
      </c>
      <c r="J6105" s="9">
        <v>41012</v>
      </c>
      <c r="K6105" s="9">
        <v>41016</v>
      </c>
      <c r="O6105" s="3" t="s">
        <v>4828</v>
      </c>
      <c r="P6105" s="3" t="s">
        <v>2234</v>
      </c>
      <c r="Q6105" s="3" t="s">
        <v>5768</v>
      </c>
      <c r="R6105" s="3" t="s">
        <v>6993</v>
      </c>
      <c r="S6105" s="3" t="s">
        <v>6994</v>
      </c>
      <c r="T6105" s="3" t="s">
        <v>5775</v>
      </c>
      <c r="X6105" s="3">
        <v>6103</v>
      </c>
      <c r="Y6105" s="3">
        <v>90045</v>
      </c>
    </row>
    <row r="6106" spans="2:25" x14ac:dyDescent="0.35">
      <c r="B6106" s="3">
        <v>6104</v>
      </c>
      <c r="C6106" s="3" t="s">
        <v>4829</v>
      </c>
      <c r="D6106" s="3" t="s">
        <v>1357</v>
      </c>
      <c r="H6106" s="3" t="s">
        <v>4829</v>
      </c>
      <c r="I6106" s="3" t="s">
        <v>1357</v>
      </c>
      <c r="J6106" s="9">
        <v>41177</v>
      </c>
      <c r="K6106" s="9">
        <v>41182</v>
      </c>
      <c r="O6106" s="3" t="s">
        <v>4829</v>
      </c>
      <c r="P6106" s="3" t="s">
        <v>1357</v>
      </c>
      <c r="Q6106" s="3" t="s">
        <v>5772</v>
      </c>
      <c r="R6106" s="3" t="s">
        <v>5872</v>
      </c>
      <c r="S6106" s="3" t="s">
        <v>5873</v>
      </c>
      <c r="T6106" s="3" t="s">
        <v>5771</v>
      </c>
      <c r="X6106" s="3">
        <v>6104</v>
      </c>
      <c r="Y6106" s="3">
        <v>98103</v>
      </c>
    </row>
    <row r="6107" spans="2:25" x14ac:dyDescent="0.35">
      <c r="B6107" s="3">
        <v>6105</v>
      </c>
      <c r="C6107" s="3" t="s">
        <v>4829</v>
      </c>
      <c r="D6107" s="3" t="s">
        <v>3050</v>
      </c>
      <c r="H6107" s="3" t="s">
        <v>4829</v>
      </c>
      <c r="I6107" s="3" t="s">
        <v>3050</v>
      </c>
      <c r="J6107" s="9">
        <v>41177</v>
      </c>
      <c r="K6107" s="9">
        <v>41182</v>
      </c>
      <c r="O6107" s="3" t="s">
        <v>4829</v>
      </c>
      <c r="P6107" s="3" t="s">
        <v>3050</v>
      </c>
      <c r="Q6107" s="3" t="s">
        <v>5772</v>
      </c>
      <c r="R6107" s="3" t="s">
        <v>5872</v>
      </c>
      <c r="S6107" s="3" t="s">
        <v>5873</v>
      </c>
      <c r="T6107" s="3" t="s">
        <v>5771</v>
      </c>
      <c r="X6107" s="3">
        <v>6105</v>
      </c>
      <c r="Y6107" s="3">
        <v>98103</v>
      </c>
    </row>
    <row r="6108" spans="2:25" x14ac:dyDescent="0.35">
      <c r="B6108" s="3">
        <v>6106</v>
      </c>
      <c r="C6108" s="3" t="s">
        <v>4829</v>
      </c>
      <c r="D6108" s="3" t="s">
        <v>513</v>
      </c>
      <c r="H6108" s="3" t="s">
        <v>4829</v>
      </c>
      <c r="I6108" s="3" t="s">
        <v>513</v>
      </c>
      <c r="J6108" s="9">
        <v>41177</v>
      </c>
      <c r="K6108" s="9">
        <v>41182</v>
      </c>
      <c r="O6108" s="3" t="s">
        <v>4829</v>
      </c>
      <c r="P6108" s="3" t="s">
        <v>513</v>
      </c>
      <c r="Q6108" s="3" t="s">
        <v>5772</v>
      </c>
      <c r="R6108" s="3" t="s">
        <v>5872</v>
      </c>
      <c r="S6108" s="3" t="s">
        <v>5873</v>
      </c>
      <c r="T6108" s="3" t="s">
        <v>5771</v>
      </c>
      <c r="X6108" s="3">
        <v>6106</v>
      </c>
      <c r="Y6108" s="3">
        <v>98103</v>
      </c>
    </row>
    <row r="6109" spans="2:25" x14ac:dyDescent="0.35">
      <c r="B6109" s="3">
        <v>6107</v>
      </c>
      <c r="C6109" s="3" t="s">
        <v>4830</v>
      </c>
      <c r="D6109" s="3" t="s">
        <v>13</v>
      </c>
      <c r="H6109" s="3" t="s">
        <v>4830</v>
      </c>
      <c r="I6109" s="3" t="s">
        <v>13</v>
      </c>
      <c r="J6109" s="9">
        <v>41473</v>
      </c>
      <c r="K6109" s="9">
        <v>41478</v>
      </c>
      <c r="O6109" s="3" t="s">
        <v>4830</v>
      </c>
      <c r="P6109" s="3" t="s">
        <v>13</v>
      </c>
      <c r="Q6109" s="3" t="s">
        <v>5772</v>
      </c>
      <c r="R6109" s="3" t="s">
        <v>6177</v>
      </c>
      <c r="S6109" s="3" t="s">
        <v>6178</v>
      </c>
      <c r="T6109" s="3" t="s">
        <v>5775</v>
      </c>
      <c r="X6109" s="3">
        <v>6107</v>
      </c>
      <c r="Y6109" s="3">
        <v>10024</v>
      </c>
    </row>
    <row r="6110" spans="2:25" x14ac:dyDescent="0.35">
      <c r="B6110" s="3">
        <v>6108</v>
      </c>
      <c r="C6110" s="3" t="s">
        <v>4831</v>
      </c>
      <c r="D6110" s="3" t="s">
        <v>3007</v>
      </c>
      <c r="H6110" s="3" t="s">
        <v>4831</v>
      </c>
      <c r="I6110" s="3" t="s">
        <v>3007</v>
      </c>
      <c r="J6110" s="9">
        <v>41842</v>
      </c>
      <c r="K6110" s="9">
        <v>41846</v>
      </c>
      <c r="O6110" s="3" t="s">
        <v>4831</v>
      </c>
      <c r="P6110" s="3" t="s">
        <v>3007</v>
      </c>
      <c r="Q6110" s="3" t="s">
        <v>5772</v>
      </c>
      <c r="R6110" s="3" t="s">
        <v>6473</v>
      </c>
      <c r="S6110" s="3" t="s">
        <v>6474</v>
      </c>
      <c r="T6110" s="3" t="s">
        <v>5775</v>
      </c>
      <c r="X6110" s="3">
        <v>6108</v>
      </c>
      <c r="Y6110" s="3">
        <v>78577</v>
      </c>
    </row>
    <row r="6111" spans="2:25" x14ac:dyDescent="0.35">
      <c r="B6111" s="3">
        <v>6109</v>
      </c>
      <c r="C6111" s="3" t="s">
        <v>4832</v>
      </c>
      <c r="D6111" s="3" t="s">
        <v>3211</v>
      </c>
      <c r="H6111" s="3" t="s">
        <v>4832</v>
      </c>
      <c r="I6111" s="3" t="s">
        <v>3211</v>
      </c>
      <c r="J6111" s="9">
        <v>41332</v>
      </c>
      <c r="K6111" s="9">
        <v>41336</v>
      </c>
      <c r="O6111" s="3" t="s">
        <v>4832</v>
      </c>
      <c r="P6111" s="3" t="s">
        <v>3211</v>
      </c>
      <c r="Q6111" s="3" t="s">
        <v>5772</v>
      </c>
      <c r="R6111" s="3" t="s">
        <v>6405</v>
      </c>
      <c r="S6111" s="3" t="s">
        <v>6406</v>
      </c>
      <c r="T6111" s="3" t="s">
        <v>5775</v>
      </c>
      <c r="X6111" s="3">
        <v>6109</v>
      </c>
      <c r="Y6111" s="3">
        <v>77070</v>
      </c>
    </row>
    <row r="6112" spans="2:25" x14ac:dyDescent="0.35">
      <c r="B6112" s="3">
        <v>6110</v>
      </c>
      <c r="C6112" s="3" t="s">
        <v>4833</v>
      </c>
      <c r="D6112" s="3" t="s">
        <v>3696</v>
      </c>
      <c r="H6112" s="3" t="s">
        <v>4833</v>
      </c>
      <c r="I6112" s="3" t="s">
        <v>3696</v>
      </c>
      <c r="J6112" s="9">
        <v>41397</v>
      </c>
      <c r="K6112" s="9">
        <v>41401</v>
      </c>
      <c r="O6112" s="3" t="s">
        <v>4833</v>
      </c>
      <c r="P6112" s="3" t="s">
        <v>3696</v>
      </c>
      <c r="Q6112" s="3" t="s">
        <v>5772</v>
      </c>
      <c r="R6112" s="3" t="s">
        <v>6723</v>
      </c>
      <c r="S6112" s="3" t="s">
        <v>6724</v>
      </c>
      <c r="T6112" s="3" t="s">
        <v>5775</v>
      </c>
      <c r="X6112" s="3">
        <v>6110</v>
      </c>
      <c r="Y6112" s="3">
        <v>75061</v>
      </c>
    </row>
    <row r="6113" spans="2:25" x14ac:dyDescent="0.35">
      <c r="B6113" s="3">
        <v>6111</v>
      </c>
      <c r="C6113" s="3" t="s">
        <v>4833</v>
      </c>
      <c r="D6113" s="3" t="s">
        <v>2578</v>
      </c>
      <c r="H6113" s="3" t="s">
        <v>4833</v>
      </c>
      <c r="I6113" s="3" t="s">
        <v>2578</v>
      </c>
      <c r="J6113" s="9">
        <v>41397</v>
      </c>
      <c r="K6113" s="9">
        <v>41401</v>
      </c>
      <c r="O6113" s="3" t="s">
        <v>4833</v>
      </c>
      <c r="P6113" s="3" t="s">
        <v>2578</v>
      </c>
      <c r="Q6113" s="3" t="s">
        <v>5772</v>
      </c>
      <c r="R6113" s="3" t="s">
        <v>6723</v>
      </c>
      <c r="S6113" s="3" t="s">
        <v>6724</v>
      </c>
      <c r="T6113" s="3" t="s">
        <v>5775</v>
      </c>
      <c r="X6113" s="3">
        <v>6111</v>
      </c>
      <c r="Y6113" s="3">
        <v>75061</v>
      </c>
    </row>
    <row r="6114" spans="2:25" x14ac:dyDescent="0.35">
      <c r="B6114" s="3">
        <v>6112</v>
      </c>
      <c r="C6114" s="3" t="s">
        <v>4833</v>
      </c>
      <c r="D6114" s="3" t="s">
        <v>1115</v>
      </c>
      <c r="H6114" s="3" t="s">
        <v>4833</v>
      </c>
      <c r="I6114" s="3" t="s">
        <v>1115</v>
      </c>
      <c r="J6114" s="9">
        <v>41397</v>
      </c>
      <c r="K6114" s="9">
        <v>41401</v>
      </c>
      <c r="O6114" s="3" t="s">
        <v>4833</v>
      </c>
      <c r="P6114" s="3" t="s">
        <v>1115</v>
      </c>
      <c r="Q6114" s="3" t="s">
        <v>5772</v>
      </c>
      <c r="R6114" s="3" t="s">
        <v>6723</v>
      </c>
      <c r="S6114" s="3" t="s">
        <v>6724</v>
      </c>
      <c r="T6114" s="3" t="s">
        <v>5775</v>
      </c>
      <c r="X6114" s="3">
        <v>6112</v>
      </c>
      <c r="Y6114" s="3">
        <v>75061</v>
      </c>
    </row>
    <row r="6115" spans="2:25" x14ac:dyDescent="0.35">
      <c r="B6115" s="3">
        <v>6113</v>
      </c>
      <c r="C6115" s="3" t="s">
        <v>4834</v>
      </c>
      <c r="D6115" s="3" t="s">
        <v>3523</v>
      </c>
      <c r="H6115" s="3" t="s">
        <v>4834</v>
      </c>
      <c r="I6115" s="3" t="s">
        <v>3523</v>
      </c>
      <c r="J6115" s="9">
        <v>40886</v>
      </c>
      <c r="K6115" s="9">
        <v>40892</v>
      </c>
      <c r="O6115" s="3" t="s">
        <v>4834</v>
      </c>
      <c r="P6115" s="3" t="s">
        <v>3523</v>
      </c>
      <c r="Q6115" s="3" t="s">
        <v>5772</v>
      </c>
      <c r="R6115" s="3" t="s">
        <v>5986</v>
      </c>
      <c r="S6115" s="3" t="s">
        <v>5987</v>
      </c>
      <c r="T6115" s="3" t="s">
        <v>5771</v>
      </c>
      <c r="X6115" s="3">
        <v>6113</v>
      </c>
      <c r="Y6115" s="3">
        <v>60653</v>
      </c>
    </row>
    <row r="6116" spans="2:25" x14ac:dyDescent="0.35">
      <c r="B6116" s="3">
        <v>6114</v>
      </c>
      <c r="C6116" s="3" t="s">
        <v>4834</v>
      </c>
      <c r="D6116" s="3" t="s">
        <v>3440</v>
      </c>
      <c r="H6116" s="3" t="s">
        <v>4834</v>
      </c>
      <c r="I6116" s="3" t="s">
        <v>3440</v>
      </c>
      <c r="J6116" s="9">
        <v>40886</v>
      </c>
      <c r="K6116" s="9">
        <v>40892</v>
      </c>
      <c r="O6116" s="3" t="s">
        <v>4834</v>
      </c>
      <c r="P6116" s="3" t="s">
        <v>3440</v>
      </c>
      <c r="Q6116" s="3" t="s">
        <v>5772</v>
      </c>
      <c r="R6116" s="3" t="s">
        <v>5986</v>
      </c>
      <c r="S6116" s="3" t="s">
        <v>5987</v>
      </c>
      <c r="T6116" s="3" t="s">
        <v>5771</v>
      </c>
      <c r="X6116" s="3">
        <v>6114</v>
      </c>
      <c r="Y6116" s="3">
        <v>60653</v>
      </c>
    </row>
    <row r="6117" spans="2:25" x14ac:dyDescent="0.35">
      <c r="B6117" s="3">
        <v>6115</v>
      </c>
      <c r="C6117" s="3" t="s">
        <v>4835</v>
      </c>
      <c r="D6117" s="3" t="s">
        <v>2178</v>
      </c>
      <c r="H6117" s="3" t="s">
        <v>4835</v>
      </c>
      <c r="I6117" s="3" t="s">
        <v>2178</v>
      </c>
      <c r="J6117" s="9">
        <v>41268</v>
      </c>
      <c r="K6117" s="9">
        <v>41272</v>
      </c>
      <c r="O6117" s="3" t="s">
        <v>4835</v>
      </c>
      <c r="P6117" s="3" t="s">
        <v>2178</v>
      </c>
      <c r="Q6117" s="3" t="s">
        <v>5772</v>
      </c>
      <c r="R6117" s="3" t="s">
        <v>7317</v>
      </c>
      <c r="S6117" s="3" t="s">
        <v>7318</v>
      </c>
      <c r="T6117" s="3" t="s">
        <v>5782</v>
      </c>
      <c r="X6117" s="3">
        <v>6115</v>
      </c>
      <c r="Y6117" s="3">
        <v>90049</v>
      </c>
    </row>
    <row r="6118" spans="2:25" x14ac:dyDescent="0.35">
      <c r="B6118" s="3">
        <v>6116</v>
      </c>
      <c r="C6118" s="3" t="s">
        <v>4836</v>
      </c>
      <c r="D6118" s="3" t="s">
        <v>2062</v>
      </c>
      <c r="H6118" s="3" t="s">
        <v>4836</v>
      </c>
      <c r="I6118" s="3" t="s">
        <v>2062</v>
      </c>
      <c r="J6118" s="9">
        <v>41981</v>
      </c>
      <c r="K6118" s="9">
        <v>41986</v>
      </c>
      <c r="O6118" s="3" t="s">
        <v>4836</v>
      </c>
      <c r="P6118" s="3" t="s">
        <v>2062</v>
      </c>
      <c r="Q6118" s="3" t="s">
        <v>5772</v>
      </c>
      <c r="R6118" s="3" t="s">
        <v>5776</v>
      </c>
      <c r="S6118" s="3" t="s">
        <v>5777</v>
      </c>
      <c r="T6118" s="3" t="s">
        <v>5775</v>
      </c>
      <c r="X6118" s="3">
        <v>6116</v>
      </c>
      <c r="Y6118" s="3">
        <v>39401</v>
      </c>
    </row>
    <row r="6119" spans="2:25" x14ac:dyDescent="0.35">
      <c r="B6119" s="3">
        <v>6117</v>
      </c>
      <c r="C6119" s="3" t="s">
        <v>4836</v>
      </c>
      <c r="D6119" s="3" t="s">
        <v>225</v>
      </c>
      <c r="H6119" s="3" t="s">
        <v>4836</v>
      </c>
      <c r="I6119" s="3" t="s">
        <v>225</v>
      </c>
      <c r="J6119" s="9">
        <v>41981</v>
      </c>
      <c r="K6119" s="9">
        <v>41986</v>
      </c>
      <c r="O6119" s="3" t="s">
        <v>4836</v>
      </c>
      <c r="P6119" s="3" t="s">
        <v>225</v>
      </c>
      <c r="Q6119" s="3" t="s">
        <v>5772</v>
      </c>
      <c r="R6119" s="3" t="s">
        <v>5776</v>
      </c>
      <c r="S6119" s="3" t="s">
        <v>5777</v>
      </c>
      <c r="T6119" s="3" t="s">
        <v>5775</v>
      </c>
      <c r="X6119" s="3">
        <v>6117</v>
      </c>
      <c r="Y6119" s="3">
        <v>39401</v>
      </c>
    </row>
    <row r="6120" spans="2:25" x14ac:dyDescent="0.35">
      <c r="B6120" s="3">
        <v>6118</v>
      </c>
      <c r="C6120" s="3" t="s">
        <v>4837</v>
      </c>
      <c r="D6120" s="3" t="s">
        <v>2255</v>
      </c>
      <c r="H6120" s="3" t="s">
        <v>4837</v>
      </c>
      <c r="I6120" s="3" t="s">
        <v>2255</v>
      </c>
      <c r="J6120" s="9">
        <v>40693</v>
      </c>
      <c r="K6120" s="9">
        <v>40695</v>
      </c>
      <c r="O6120" s="3" t="s">
        <v>4837</v>
      </c>
      <c r="P6120" s="3" t="s">
        <v>2255</v>
      </c>
      <c r="Q6120" s="3" t="s">
        <v>5801</v>
      </c>
      <c r="R6120" s="3" t="s">
        <v>6487</v>
      </c>
      <c r="S6120" s="3" t="s">
        <v>6488</v>
      </c>
      <c r="T6120" s="3" t="s">
        <v>5771</v>
      </c>
      <c r="X6120" s="3">
        <v>6118</v>
      </c>
      <c r="Y6120" s="3">
        <v>10024</v>
      </c>
    </row>
    <row r="6121" spans="2:25" x14ac:dyDescent="0.35">
      <c r="B6121" s="3">
        <v>6119</v>
      </c>
      <c r="C6121" s="3" t="s">
        <v>4837</v>
      </c>
      <c r="D6121" s="3" t="s">
        <v>1244</v>
      </c>
      <c r="H6121" s="3" t="s">
        <v>4837</v>
      </c>
      <c r="I6121" s="3" t="s">
        <v>1244</v>
      </c>
      <c r="J6121" s="9">
        <v>40693</v>
      </c>
      <c r="K6121" s="9">
        <v>40695</v>
      </c>
      <c r="O6121" s="3" t="s">
        <v>4837</v>
      </c>
      <c r="P6121" s="3" t="s">
        <v>1244</v>
      </c>
      <c r="Q6121" s="3" t="s">
        <v>5801</v>
      </c>
      <c r="R6121" s="3" t="s">
        <v>6487</v>
      </c>
      <c r="S6121" s="3" t="s">
        <v>6488</v>
      </c>
      <c r="T6121" s="3" t="s">
        <v>5771</v>
      </c>
      <c r="X6121" s="3">
        <v>6119</v>
      </c>
      <c r="Y6121" s="3">
        <v>10024</v>
      </c>
    </row>
    <row r="6122" spans="2:25" x14ac:dyDescent="0.35">
      <c r="B6122" s="3">
        <v>6120</v>
      </c>
      <c r="C6122" s="3" t="s">
        <v>4837</v>
      </c>
      <c r="D6122" s="3" t="s">
        <v>1707</v>
      </c>
      <c r="H6122" s="3" t="s">
        <v>4837</v>
      </c>
      <c r="I6122" s="3" t="s">
        <v>1707</v>
      </c>
      <c r="J6122" s="9">
        <v>40693</v>
      </c>
      <c r="K6122" s="9">
        <v>40695</v>
      </c>
      <c r="O6122" s="3" t="s">
        <v>4837</v>
      </c>
      <c r="P6122" s="3" t="s">
        <v>1707</v>
      </c>
      <c r="Q6122" s="3" t="s">
        <v>5801</v>
      </c>
      <c r="R6122" s="3" t="s">
        <v>6487</v>
      </c>
      <c r="S6122" s="3" t="s">
        <v>6488</v>
      </c>
      <c r="T6122" s="3" t="s">
        <v>5771</v>
      </c>
      <c r="X6122" s="3">
        <v>6120</v>
      </c>
      <c r="Y6122" s="3">
        <v>10024</v>
      </c>
    </row>
    <row r="6123" spans="2:25" x14ac:dyDescent="0.35">
      <c r="B6123" s="3">
        <v>6121</v>
      </c>
      <c r="C6123" s="3" t="s">
        <v>4837</v>
      </c>
      <c r="D6123" s="3" t="s">
        <v>1353</v>
      </c>
      <c r="H6123" s="3" t="s">
        <v>4837</v>
      </c>
      <c r="I6123" s="3" t="s">
        <v>1353</v>
      </c>
      <c r="J6123" s="9">
        <v>40693</v>
      </c>
      <c r="K6123" s="9">
        <v>40695</v>
      </c>
      <c r="O6123" s="3" t="s">
        <v>4837</v>
      </c>
      <c r="P6123" s="3" t="s">
        <v>1353</v>
      </c>
      <c r="Q6123" s="3" t="s">
        <v>5801</v>
      </c>
      <c r="R6123" s="3" t="s">
        <v>6487</v>
      </c>
      <c r="S6123" s="3" t="s">
        <v>6488</v>
      </c>
      <c r="T6123" s="3" t="s">
        <v>5771</v>
      </c>
      <c r="X6123" s="3">
        <v>6121</v>
      </c>
      <c r="Y6123" s="3">
        <v>10024</v>
      </c>
    </row>
    <row r="6124" spans="2:25" x14ac:dyDescent="0.35">
      <c r="B6124" s="3">
        <v>6122</v>
      </c>
      <c r="C6124" s="3" t="s">
        <v>4838</v>
      </c>
      <c r="D6124" s="3" t="s">
        <v>1558</v>
      </c>
      <c r="H6124" s="3" t="s">
        <v>4838</v>
      </c>
      <c r="I6124" s="3" t="s">
        <v>1558</v>
      </c>
      <c r="J6124" s="9">
        <v>41701</v>
      </c>
      <c r="K6124" s="9">
        <v>41705</v>
      </c>
      <c r="O6124" s="3" t="s">
        <v>4838</v>
      </c>
      <c r="P6124" s="3" t="s">
        <v>1558</v>
      </c>
      <c r="Q6124" s="3" t="s">
        <v>5772</v>
      </c>
      <c r="R6124" s="3" t="s">
        <v>6345</v>
      </c>
      <c r="S6124" s="3" t="s">
        <v>6346</v>
      </c>
      <c r="T6124" s="3" t="s">
        <v>5775</v>
      </c>
      <c r="X6124" s="3">
        <v>6122</v>
      </c>
      <c r="Y6124" s="3">
        <v>44221</v>
      </c>
    </row>
    <row r="6125" spans="2:25" x14ac:dyDescent="0.35">
      <c r="B6125" s="3">
        <v>6123</v>
      </c>
      <c r="C6125" s="3" t="s">
        <v>4839</v>
      </c>
      <c r="D6125" s="3" t="s">
        <v>1478</v>
      </c>
      <c r="H6125" s="3" t="s">
        <v>4839</v>
      </c>
      <c r="I6125" s="3" t="s">
        <v>1478</v>
      </c>
      <c r="J6125" s="9">
        <v>41194</v>
      </c>
      <c r="K6125" s="9">
        <v>41199</v>
      </c>
      <c r="O6125" s="3" t="s">
        <v>4839</v>
      </c>
      <c r="P6125" s="3" t="s">
        <v>1478</v>
      </c>
      <c r="Q6125" s="3" t="s">
        <v>5772</v>
      </c>
      <c r="R6125" s="3" t="s">
        <v>6759</v>
      </c>
      <c r="S6125" s="3" t="s">
        <v>6760</v>
      </c>
      <c r="T6125" s="3" t="s">
        <v>5775</v>
      </c>
      <c r="X6125" s="3">
        <v>6123</v>
      </c>
      <c r="Y6125" s="3">
        <v>98103</v>
      </c>
    </row>
    <row r="6126" spans="2:25" x14ac:dyDescent="0.35">
      <c r="B6126" s="3">
        <v>6124</v>
      </c>
      <c r="C6126" s="3" t="s">
        <v>4839</v>
      </c>
      <c r="D6126" s="3" t="s">
        <v>429</v>
      </c>
      <c r="H6126" s="3" t="s">
        <v>4839</v>
      </c>
      <c r="I6126" s="3" t="s">
        <v>429</v>
      </c>
      <c r="J6126" s="9">
        <v>41194</v>
      </c>
      <c r="K6126" s="9">
        <v>41199</v>
      </c>
      <c r="O6126" s="3" t="s">
        <v>4839</v>
      </c>
      <c r="P6126" s="3" t="s">
        <v>429</v>
      </c>
      <c r="Q6126" s="3" t="s">
        <v>5772</v>
      </c>
      <c r="R6126" s="3" t="s">
        <v>6759</v>
      </c>
      <c r="S6126" s="3" t="s">
        <v>6760</v>
      </c>
      <c r="T6126" s="3" t="s">
        <v>5775</v>
      </c>
      <c r="X6126" s="3">
        <v>6124</v>
      </c>
      <c r="Y6126" s="3">
        <v>98103</v>
      </c>
    </row>
    <row r="6127" spans="2:25" x14ac:dyDescent="0.35">
      <c r="B6127" s="3">
        <v>6125</v>
      </c>
      <c r="C6127" s="3" t="s">
        <v>4840</v>
      </c>
      <c r="D6127" s="3" t="s">
        <v>499</v>
      </c>
      <c r="H6127" s="3" t="s">
        <v>4840</v>
      </c>
      <c r="I6127" s="3" t="s">
        <v>499</v>
      </c>
      <c r="J6127" s="9">
        <v>41104</v>
      </c>
      <c r="K6127" s="9">
        <v>41109</v>
      </c>
      <c r="O6127" s="3" t="s">
        <v>4840</v>
      </c>
      <c r="P6127" s="3" t="s">
        <v>499</v>
      </c>
      <c r="Q6127" s="3" t="s">
        <v>5768</v>
      </c>
      <c r="R6127" s="3" t="s">
        <v>6797</v>
      </c>
      <c r="S6127" s="3" t="s">
        <v>6798</v>
      </c>
      <c r="T6127" s="3" t="s">
        <v>5775</v>
      </c>
      <c r="X6127" s="3">
        <v>6125</v>
      </c>
      <c r="Y6127" s="3">
        <v>85204</v>
      </c>
    </row>
    <row r="6128" spans="2:25" x14ac:dyDescent="0.35">
      <c r="B6128" s="3">
        <v>6126</v>
      </c>
      <c r="C6128" s="3" t="s">
        <v>4840</v>
      </c>
      <c r="D6128" s="3" t="s">
        <v>4841</v>
      </c>
      <c r="H6128" s="3" t="s">
        <v>4840</v>
      </c>
      <c r="I6128" s="3" t="s">
        <v>4841</v>
      </c>
      <c r="J6128" s="9">
        <v>41104</v>
      </c>
      <c r="K6128" s="9">
        <v>41109</v>
      </c>
      <c r="O6128" s="3" t="s">
        <v>4840</v>
      </c>
      <c r="P6128" s="3" t="s">
        <v>4841</v>
      </c>
      <c r="Q6128" s="3" t="s">
        <v>5768</v>
      </c>
      <c r="R6128" s="3" t="s">
        <v>6797</v>
      </c>
      <c r="S6128" s="3" t="s">
        <v>6798</v>
      </c>
      <c r="T6128" s="3" t="s">
        <v>5775</v>
      </c>
      <c r="X6128" s="3">
        <v>6126</v>
      </c>
      <c r="Y6128" s="3">
        <v>85204</v>
      </c>
    </row>
    <row r="6129" spans="2:25" x14ac:dyDescent="0.35">
      <c r="B6129" s="3">
        <v>6127</v>
      </c>
      <c r="C6129" s="3" t="s">
        <v>4840</v>
      </c>
      <c r="D6129" s="3" t="s">
        <v>177</v>
      </c>
      <c r="H6129" s="3" t="s">
        <v>4840</v>
      </c>
      <c r="I6129" s="3" t="s">
        <v>177</v>
      </c>
      <c r="J6129" s="9">
        <v>41104</v>
      </c>
      <c r="K6129" s="9">
        <v>41109</v>
      </c>
      <c r="O6129" s="3" t="s">
        <v>4840</v>
      </c>
      <c r="P6129" s="3" t="s">
        <v>177</v>
      </c>
      <c r="Q6129" s="3" t="s">
        <v>5768</v>
      </c>
      <c r="R6129" s="3" t="s">
        <v>6797</v>
      </c>
      <c r="S6129" s="3" t="s">
        <v>6798</v>
      </c>
      <c r="T6129" s="3" t="s">
        <v>5775</v>
      </c>
      <c r="X6129" s="3">
        <v>6127</v>
      </c>
      <c r="Y6129" s="3">
        <v>85204</v>
      </c>
    </row>
    <row r="6130" spans="2:25" x14ac:dyDescent="0.35">
      <c r="B6130" s="3">
        <v>6128</v>
      </c>
      <c r="C6130" s="3" t="s">
        <v>4840</v>
      </c>
      <c r="D6130" s="3" t="s">
        <v>2761</v>
      </c>
      <c r="H6130" s="3" t="s">
        <v>4840</v>
      </c>
      <c r="I6130" s="3" t="s">
        <v>2761</v>
      </c>
      <c r="J6130" s="9">
        <v>41104</v>
      </c>
      <c r="K6130" s="9">
        <v>41109</v>
      </c>
      <c r="O6130" s="3" t="s">
        <v>4840</v>
      </c>
      <c r="P6130" s="3" t="s">
        <v>2761</v>
      </c>
      <c r="Q6130" s="3" t="s">
        <v>5768</v>
      </c>
      <c r="R6130" s="3" t="s">
        <v>6797</v>
      </c>
      <c r="S6130" s="3" t="s">
        <v>6798</v>
      </c>
      <c r="T6130" s="3" t="s">
        <v>5775</v>
      </c>
      <c r="X6130" s="3">
        <v>6128</v>
      </c>
      <c r="Y6130" s="3">
        <v>85204</v>
      </c>
    </row>
    <row r="6131" spans="2:25" x14ac:dyDescent="0.35">
      <c r="B6131" s="3">
        <v>6129</v>
      </c>
      <c r="C6131" s="3" t="s">
        <v>4842</v>
      </c>
      <c r="D6131" s="3" t="s">
        <v>533</v>
      </c>
      <c r="H6131" s="3" t="s">
        <v>4842</v>
      </c>
      <c r="I6131" s="3" t="s">
        <v>533</v>
      </c>
      <c r="J6131" s="9">
        <v>40866</v>
      </c>
      <c r="K6131" s="9">
        <v>40871</v>
      </c>
      <c r="O6131" s="3" t="s">
        <v>4842</v>
      </c>
      <c r="P6131" s="3" t="s">
        <v>533</v>
      </c>
      <c r="Q6131" s="3" t="s">
        <v>5768</v>
      </c>
      <c r="R6131" s="3" t="s">
        <v>7193</v>
      </c>
      <c r="S6131" s="3" t="s">
        <v>7194</v>
      </c>
      <c r="T6131" s="3" t="s">
        <v>5782</v>
      </c>
      <c r="X6131" s="3">
        <v>6129</v>
      </c>
      <c r="Y6131" s="3">
        <v>84106</v>
      </c>
    </row>
    <row r="6132" spans="2:25" x14ac:dyDescent="0.35">
      <c r="B6132" s="3">
        <v>6130</v>
      </c>
      <c r="C6132" s="3" t="s">
        <v>4843</v>
      </c>
      <c r="D6132" s="3" t="s">
        <v>1522</v>
      </c>
      <c r="H6132" s="3" t="s">
        <v>4843</v>
      </c>
      <c r="I6132" s="3" t="s">
        <v>1522</v>
      </c>
      <c r="J6132" s="9">
        <v>41422</v>
      </c>
      <c r="K6132" s="9">
        <v>41428</v>
      </c>
      <c r="O6132" s="3" t="s">
        <v>4843</v>
      </c>
      <c r="P6132" s="3" t="s">
        <v>1522</v>
      </c>
      <c r="Q6132" s="3" t="s">
        <v>5772</v>
      </c>
      <c r="R6132" s="3" t="s">
        <v>6099</v>
      </c>
      <c r="S6132" s="3" t="s">
        <v>6100</v>
      </c>
      <c r="T6132" s="3" t="s">
        <v>5775</v>
      </c>
      <c r="X6132" s="3">
        <v>6130</v>
      </c>
      <c r="Y6132" s="3">
        <v>90045</v>
      </c>
    </row>
    <row r="6133" spans="2:25" x14ac:dyDescent="0.35">
      <c r="B6133" s="3">
        <v>6131</v>
      </c>
      <c r="C6133" s="3" t="s">
        <v>4844</v>
      </c>
      <c r="D6133" s="3" t="s">
        <v>3135</v>
      </c>
      <c r="H6133" s="3" t="s">
        <v>4844</v>
      </c>
      <c r="I6133" s="3" t="s">
        <v>3135</v>
      </c>
      <c r="J6133" s="9">
        <v>41551</v>
      </c>
      <c r="K6133" s="9">
        <v>41555</v>
      </c>
      <c r="O6133" s="3" t="s">
        <v>4844</v>
      </c>
      <c r="P6133" s="3" t="s">
        <v>3135</v>
      </c>
      <c r="Q6133" s="3" t="s">
        <v>5772</v>
      </c>
      <c r="R6133" s="3" t="s">
        <v>6875</v>
      </c>
      <c r="S6133" s="3" t="s">
        <v>6876</v>
      </c>
      <c r="T6133" s="3" t="s">
        <v>5782</v>
      </c>
      <c r="X6133" s="3">
        <v>6131</v>
      </c>
      <c r="Y6133" s="3">
        <v>92630</v>
      </c>
    </row>
    <row r="6134" spans="2:25" x14ac:dyDescent="0.35">
      <c r="B6134" s="3">
        <v>6132</v>
      </c>
      <c r="C6134" s="3" t="s">
        <v>4844</v>
      </c>
      <c r="D6134" s="3" t="s">
        <v>139</v>
      </c>
      <c r="H6134" s="3" t="s">
        <v>4844</v>
      </c>
      <c r="I6134" s="3" t="s">
        <v>139</v>
      </c>
      <c r="J6134" s="9">
        <v>41551</v>
      </c>
      <c r="K6134" s="9">
        <v>41555</v>
      </c>
      <c r="O6134" s="3" t="s">
        <v>4844</v>
      </c>
      <c r="P6134" s="3" t="s">
        <v>139</v>
      </c>
      <c r="Q6134" s="3" t="s">
        <v>5772</v>
      </c>
      <c r="R6134" s="3" t="s">
        <v>6875</v>
      </c>
      <c r="S6134" s="3" t="s">
        <v>6876</v>
      </c>
      <c r="T6134" s="3" t="s">
        <v>5782</v>
      </c>
      <c r="X6134" s="3">
        <v>6132</v>
      </c>
      <c r="Y6134" s="3">
        <v>92630</v>
      </c>
    </row>
    <row r="6135" spans="2:25" x14ac:dyDescent="0.35">
      <c r="B6135" s="3">
        <v>6133</v>
      </c>
      <c r="C6135" s="3" t="s">
        <v>4844</v>
      </c>
      <c r="D6135" s="3" t="s">
        <v>2692</v>
      </c>
      <c r="H6135" s="3" t="s">
        <v>4844</v>
      </c>
      <c r="I6135" s="3" t="s">
        <v>2692</v>
      </c>
      <c r="J6135" s="9">
        <v>41551</v>
      </c>
      <c r="K6135" s="9">
        <v>41555</v>
      </c>
      <c r="O6135" s="3" t="s">
        <v>4844</v>
      </c>
      <c r="P6135" s="3" t="s">
        <v>2692</v>
      </c>
      <c r="Q6135" s="3" t="s">
        <v>5772</v>
      </c>
      <c r="R6135" s="3" t="s">
        <v>6875</v>
      </c>
      <c r="S6135" s="3" t="s">
        <v>6876</v>
      </c>
      <c r="T6135" s="3" t="s">
        <v>5782</v>
      </c>
      <c r="X6135" s="3">
        <v>6133</v>
      </c>
      <c r="Y6135" s="3">
        <v>92630</v>
      </c>
    </row>
    <row r="6136" spans="2:25" x14ac:dyDescent="0.35">
      <c r="B6136" s="3">
        <v>6134</v>
      </c>
      <c r="C6136" s="3" t="s">
        <v>4844</v>
      </c>
      <c r="D6136" s="3" t="s">
        <v>1769</v>
      </c>
      <c r="H6136" s="3" t="s">
        <v>4844</v>
      </c>
      <c r="I6136" s="3" t="s">
        <v>1769</v>
      </c>
      <c r="J6136" s="9">
        <v>41551</v>
      </c>
      <c r="K6136" s="9">
        <v>41555</v>
      </c>
      <c r="O6136" s="3" t="s">
        <v>4844</v>
      </c>
      <c r="P6136" s="3" t="s">
        <v>1769</v>
      </c>
      <c r="Q6136" s="3" t="s">
        <v>5772</v>
      </c>
      <c r="R6136" s="3" t="s">
        <v>6875</v>
      </c>
      <c r="S6136" s="3" t="s">
        <v>6876</v>
      </c>
      <c r="T6136" s="3" t="s">
        <v>5782</v>
      </c>
      <c r="X6136" s="3">
        <v>6134</v>
      </c>
      <c r="Y6136" s="3">
        <v>92630</v>
      </c>
    </row>
    <row r="6137" spans="2:25" x14ac:dyDescent="0.35">
      <c r="B6137" s="3">
        <v>6135</v>
      </c>
      <c r="C6137" s="3" t="s">
        <v>4845</v>
      </c>
      <c r="D6137" s="3" t="s">
        <v>396</v>
      </c>
      <c r="H6137" s="3" t="s">
        <v>4845</v>
      </c>
      <c r="I6137" s="3" t="s">
        <v>396</v>
      </c>
      <c r="J6137" s="9">
        <v>41892</v>
      </c>
      <c r="K6137" s="9">
        <v>41898</v>
      </c>
      <c r="O6137" s="3" t="s">
        <v>4845</v>
      </c>
      <c r="P6137" s="3" t="s">
        <v>396</v>
      </c>
      <c r="Q6137" s="3" t="s">
        <v>5772</v>
      </c>
      <c r="R6137" s="3" t="s">
        <v>6535</v>
      </c>
      <c r="S6137" s="3" t="s">
        <v>6536</v>
      </c>
      <c r="T6137" s="3" t="s">
        <v>5771</v>
      </c>
      <c r="X6137" s="3">
        <v>6135</v>
      </c>
      <c r="Y6137" s="3">
        <v>97206</v>
      </c>
    </row>
    <row r="6138" spans="2:25" x14ac:dyDescent="0.35">
      <c r="B6138" s="3">
        <v>6136</v>
      </c>
      <c r="C6138" s="3" t="s">
        <v>4845</v>
      </c>
      <c r="D6138" s="3" t="s">
        <v>4414</v>
      </c>
      <c r="H6138" s="3" t="s">
        <v>4845</v>
      </c>
      <c r="I6138" s="3" t="s">
        <v>4414</v>
      </c>
      <c r="J6138" s="9">
        <v>41892</v>
      </c>
      <c r="K6138" s="9">
        <v>41898</v>
      </c>
      <c r="O6138" s="3" t="s">
        <v>4845</v>
      </c>
      <c r="P6138" s="3" t="s">
        <v>4414</v>
      </c>
      <c r="Q6138" s="3" t="s">
        <v>5772</v>
      </c>
      <c r="R6138" s="3" t="s">
        <v>6535</v>
      </c>
      <c r="S6138" s="3" t="s">
        <v>6536</v>
      </c>
      <c r="T6138" s="3" t="s">
        <v>5771</v>
      </c>
      <c r="X6138" s="3">
        <v>6136</v>
      </c>
      <c r="Y6138" s="3">
        <v>97206</v>
      </c>
    </row>
    <row r="6139" spans="2:25" x14ac:dyDescent="0.35">
      <c r="B6139" s="3">
        <v>6137</v>
      </c>
      <c r="C6139" s="3" t="s">
        <v>4846</v>
      </c>
      <c r="D6139" s="3" t="s">
        <v>1470</v>
      </c>
      <c r="H6139" s="3" t="s">
        <v>4846</v>
      </c>
      <c r="I6139" s="3" t="s">
        <v>1470</v>
      </c>
      <c r="J6139" s="9">
        <v>40980</v>
      </c>
      <c r="K6139" s="9">
        <v>40986</v>
      </c>
      <c r="O6139" s="3" t="s">
        <v>4846</v>
      </c>
      <c r="P6139" s="3" t="s">
        <v>1470</v>
      </c>
      <c r="Q6139" s="3" t="s">
        <v>5772</v>
      </c>
      <c r="R6139" s="3" t="s">
        <v>7261</v>
      </c>
      <c r="S6139" s="3" t="s">
        <v>7262</v>
      </c>
      <c r="T6139" s="3" t="s">
        <v>5775</v>
      </c>
      <c r="X6139" s="3">
        <v>6137</v>
      </c>
      <c r="Y6139" s="3">
        <v>28205</v>
      </c>
    </row>
    <row r="6140" spans="2:25" x14ac:dyDescent="0.35">
      <c r="B6140" s="3">
        <v>6138</v>
      </c>
      <c r="C6140" s="3" t="s">
        <v>4847</v>
      </c>
      <c r="D6140" s="3" t="s">
        <v>4549</v>
      </c>
      <c r="H6140" s="3" t="s">
        <v>4847</v>
      </c>
      <c r="I6140" s="3" t="s">
        <v>4549</v>
      </c>
      <c r="J6140" s="9">
        <v>41440</v>
      </c>
      <c r="K6140" s="9">
        <v>41447</v>
      </c>
      <c r="O6140" s="3" t="s">
        <v>4847</v>
      </c>
      <c r="P6140" s="3" t="s">
        <v>4549</v>
      </c>
      <c r="Q6140" s="3" t="s">
        <v>5772</v>
      </c>
      <c r="R6140" s="3" t="s">
        <v>5840</v>
      </c>
      <c r="S6140" s="3" t="s">
        <v>5841</v>
      </c>
      <c r="T6140" s="3" t="s">
        <v>5771</v>
      </c>
      <c r="X6140" s="3">
        <v>6138</v>
      </c>
      <c r="Y6140" s="3">
        <v>19140</v>
      </c>
    </row>
    <row r="6141" spans="2:25" x14ac:dyDescent="0.35">
      <c r="B6141" s="3">
        <v>6139</v>
      </c>
      <c r="C6141" s="3" t="s">
        <v>4848</v>
      </c>
      <c r="D6141" s="3" t="s">
        <v>537</v>
      </c>
      <c r="H6141" s="3" t="s">
        <v>4848</v>
      </c>
      <c r="I6141" s="3" t="s">
        <v>537</v>
      </c>
      <c r="J6141" s="9">
        <v>41977</v>
      </c>
      <c r="K6141" s="9">
        <v>41980</v>
      </c>
      <c r="O6141" s="3" t="s">
        <v>4848</v>
      </c>
      <c r="P6141" s="3" t="s">
        <v>537</v>
      </c>
      <c r="Q6141" s="3" t="s">
        <v>5768</v>
      </c>
      <c r="R6141" s="3" t="s">
        <v>7241</v>
      </c>
      <c r="S6141" s="3" t="s">
        <v>7242</v>
      </c>
      <c r="T6141" s="3" t="s">
        <v>5775</v>
      </c>
      <c r="X6141" s="3">
        <v>6139</v>
      </c>
      <c r="Y6141" s="3">
        <v>80229</v>
      </c>
    </row>
    <row r="6142" spans="2:25" x14ac:dyDescent="0.35">
      <c r="B6142" s="3">
        <v>6140</v>
      </c>
      <c r="C6142" s="3" t="s">
        <v>4848</v>
      </c>
      <c r="D6142" s="3" t="s">
        <v>2276</v>
      </c>
      <c r="H6142" s="3" t="s">
        <v>4848</v>
      </c>
      <c r="I6142" s="3" t="s">
        <v>2276</v>
      </c>
      <c r="J6142" s="9">
        <v>41977</v>
      </c>
      <c r="K6142" s="9">
        <v>41980</v>
      </c>
      <c r="O6142" s="3" t="s">
        <v>4848</v>
      </c>
      <c r="P6142" s="3" t="s">
        <v>2276</v>
      </c>
      <c r="Q6142" s="3" t="s">
        <v>5768</v>
      </c>
      <c r="R6142" s="3" t="s">
        <v>7241</v>
      </c>
      <c r="S6142" s="3" t="s">
        <v>7242</v>
      </c>
      <c r="T6142" s="3" t="s">
        <v>5775</v>
      </c>
      <c r="X6142" s="3">
        <v>6140</v>
      </c>
      <c r="Y6142" s="3">
        <v>80229</v>
      </c>
    </row>
    <row r="6143" spans="2:25" x14ac:dyDescent="0.35">
      <c r="B6143" s="3">
        <v>6141</v>
      </c>
      <c r="C6143" s="3" t="s">
        <v>4848</v>
      </c>
      <c r="D6143" s="3" t="s">
        <v>2831</v>
      </c>
      <c r="H6143" s="3" t="s">
        <v>4848</v>
      </c>
      <c r="I6143" s="3" t="s">
        <v>2831</v>
      </c>
      <c r="J6143" s="9">
        <v>41977</v>
      </c>
      <c r="K6143" s="9">
        <v>41980</v>
      </c>
      <c r="O6143" s="3" t="s">
        <v>4848</v>
      </c>
      <c r="P6143" s="3" t="s">
        <v>2831</v>
      </c>
      <c r="Q6143" s="3" t="s">
        <v>5768</v>
      </c>
      <c r="R6143" s="3" t="s">
        <v>7241</v>
      </c>
      <c r="S6143" s="3" t="s">
        <v>7242</v>
      </c>
      <c r="T6143" s="3" t="s">
        <v>5775</v>
      </c>
      <c r="X6143" s="3">
        <v>6141</v>
      </c>
      <c r="Y6143" s="3">
        <v>80229</v>
      </c>
    </row>
    <row r="6144" spans="2:25" x14ac:dyDescent="0.35">
      <c r="B6144" s="3">
        <v>6142</v>
      </c>
      <c r="C6144" s="3" t="s">
        <v>4848</v>
      </c>
      <c r="D6144" s="3" t="s">
        <v>249</v>
      </c>
      <c r="H6144" s="3" t="s">
        <v>4848</v>
      </c>
      <c r="I6144" s="3" t="s">
        <v>249</v>
      </c>
      <c r="J6144" s="9">
        <v>41977</v>
      </c>
      <c r="K6144" s="9">
        <v>41980</v>
      </c>
      <c r="O6144" s="3" t="s">
        <v>4848</v>
      </c>
      <c r="P6144" s="3" t="s">
        <v>249</v>
      </c>
      <c r="Q6144" s="3" t="s">
        <v>5768</v>
      </c>
      <c r="R6144" s="3" t="s">
        <v>7241</v>
      </c>
      <c r="S6144" s="3" t="s">
        <v>7242</v>
      </c>
      <c r="T6144" s="3" t="s">
        <v>5775</v>
      </c>
      <c r="X6144" s="3">
        <v>6142</v>
      </c>
      <c r="Y6144" s="3">
        <v>80229</v>
      </c>
    </row>
    <row r="6145" spans="2:25" x14ac:dyDescent="0.35">
      <c r="B6145" s="3">
        <v>6143</v>
      </c>
      <c r="C6145" s="3" t="s">
        <v>4848</v>
      </c>
      <c r="D6145" s="3" t="s">
        <v>1385</v>
      </c>
      <c r="H6145" s="3" t="s">
        <v>4848</v>
      </c>
      <c r="I6145" s="3" t="s">
        <v>1385</v>
      </c>
      <c r="J6145" s="9">
        <v>41977</v>
      </c>
      <c r="K6145" s="9">
        <v>41980</v>
      </c>
      <c r="O6145" s="3" t="s">
        <v>4848</v>
      </c>
      <c r="P6145" s="3" t="s">
        <v>1385</v>
      </c>
      <c r="Q6145" s="3" t="s">
        <v>5768</v>
      </c>
      <c r="R6145" s="3" t="s">
        <v>7241</v>
      </c>
      <c r="S6145" s="3" t="s">
        <v>7242</v>
      </c>
      <c r="T6145" s="3" t="s">
        <v>5775</v>
      </c>
      <c r="X6145" s="3">
        <v>6143</v>
      </c>
      <c r="Y6145" s="3">
        <v>80229</v>
      </c>
    </row>
    <row r="6146" spans="2:25" x14ac:dyDescent="0.35">
      <c r="B6146" s="3">
        <v>6144</v>
      </c>
      <c r="C6146" s="3" t="s">
        <v>4848</v>
      </c>
      <c r="D6146" s="3" t="s">
        <v>3211</v>
      </c>
      <c r="H6146" s="3" t="s">
        <v>4848</v>
      </c>
      <c r="I6146" s="3" t="s">
        <v>3211</v>
      </c>
      <c r="J6146" s="9">
        <v>41977</v>
      </c>
      <c r="K6146" s="9">
        <v>41980</v>
      </c>
      <c r="O6146" s="3" t="s">
        <v>4848</v>
      </c>
      <c r="P6146" s="3" t="s">
        <v>3211</v>
      </c>
      <c r="Q6146" s="3" t="s">
        <v>5768</v>
      </c>
      <c r="R6146" s="3" t="s">
        <v>7241</v>
      </c>
      <c r="S6146" s="3" t="s">
        <v>7242</v>
      </c>
      <c r="T6146" s="3" t="s">
        <v>5775</v>
      </c>
      <c r="X6146" s="3">
        <v>6144</v>
      </c>
      <c r="Y6146" s="3">
        <v>80229</v>
      </c>
    </row>
    <row r="6147" spans="2:25" x14ac:dyDescent="0.35">
      <c r="B6147" s="3">
        <v>6145</v>
      </c>
      <c r="C6147" s="3" t="s">
        <v>4849</v>
      </c>
      <c r="D6147" s="3" t="s">
        <v>905</v>
      </c>
      <c r="H6147" s="3" t="s">
        <v>4849</v>
      </c>
      <c r="I6147" s="3" t="s">
        <v>905</v>
      </c>
      <c r="J6147" s="9">
        <v>41503</v>
      </c>
      <c r="K6147" s="9">
        <v>41509</v>
      </c>
      <c r="O6147" s="3" t="s">
        <v>4849</v>
      </c>
      <c r="P6147" s="3" t="s">
        <v>905</v>
      </c>
      <c r="Q6147" s="3" t="s">
        <v>5772</v>
      </c>
      <c r="R6147" s="3" t="s">
        <v>6077</v>
      </c>
      <c r="S6147" s="3" t="s">
        <v>6078</v>
      </c>
      <c r="T6147" s="3" t="s">
        <v>5775</v>
      </c>
      <c r="X6147" s="3">
        <v>6145</v>
      </c>
      <c r="Y6147" s="3">
        <v>95616</v>
      </c>
    </row>
    <row r="6148" spans="2:25" x14ac:dyDescent="0.35">
      <c r="B6148" s="3">
        <v>6146</v>
      </c>
      <c r="C6148" s="3" t="s">
        <v>4850</v>
      </c>
      <c r="D6148" s="3" t="s">
        <v>392</v>
      </c>
      <c r="H6148" s="3" t="s">
        <v>4850</v>
      </c>
      <c r="I6148" s="3" t="s">
        <v>392</v>
      </c>
      <c r="J6148" s="9">
        <v>41844</v>
      </c>
      <c r="K6148" s="9">
        <v>41851</v>
      </c>
      <c r="O6148" s="3" t="s">
        <v>4850</v>
      </c>
      <c r="P6148" s="3" t="s">
        <v>392</v>
      </c>
      <c r="Q6148" s="3" t="s">
        <v>5772</v>
      </c>
      <c r="R6148" s="3" t="s">
        <v>5992</v>
      </c>
      <c r="S6148" s="3" t="s">
        <v>5993</v>
      </c>
      <c r="T6148" s="3" t="s">
        <v>5782</v>
      </c>
      <c r="X6148" s="3">
        <v>6146</v>
      </c>
      <c r="Y6148" s="3">
        <v>10011</v>
      </c>
    </row>
    <row r="6149" spans="2:25" x14ac:dyDescent="0.35">
      <c r="B6149" s="3">
        <v>6147</v>
      </c>
      <c r="C6149" s="3" t="s">
        <v>4851</v>
      </c>
      <c r="D6149" s="3" t="s">
        <v>665</v>
      </c>
      <c r="H6149" s="3" t="s">
        <v>4851</v>
      </c>
      <c r="I6149" s="3" t="s">
        <v>665</v>
      </c>
      <c r="J6149" s="9">
        <v>41865</v>
      </c>
      <c r="K6149" s="9">
        <v>41870</v>
      </c>
      <c r="O6149" s="3" t="s">
        <v>4851</v>
      </c>
      <c r="P6149" s="3" t="s">
        <v>665</v>
      </c>
      <c r="Q6149" s="3" t="s">
        <v>5772</v>
      </c>
      <c r="R6149" s="3" t="s">
        <v>6509</v>
      </c>
      <c r="S6149" s="3" t="s">
        <v>6510</v>
      </c>
      <c r="T6149" s="3" t="s">
        <v>5775</v>
      </c>
      <c r="X6149" s="3">
        <v>6147</v>
      </c>
      <c r="Y6149" s="3">
        <v>38109</v>
      </c>
    </row>
    <row r="6150" spans="2:25" x14ac:dyDescent="0.35">
      <c r="B6150" s="3">
        <v>6148</v>
      </c>
      <c r="C6150" s="3" t="s">
        <v>4851</v>
      </c>
      <c r="D6150" s="3" t="s">
        <v>1756</v>
      </c>
      <c r="H6150" s="3" t="s">
        <v>4851</v>
      </c>
      <c r="I6150" s="3" t="s">
        <v>1756</v>
      </c>
      <c r="J6150" s="9">
        <v>41865</v>
      </c>
      <c r="K6150" s="9">
        <v>41870</v>
      </c>
      <c r="O6150" s="3" t="s">
        <v>4851</v>
      </c>
      <c r="P6150" s="3" t="s">
        <v>1756</v>
      </c>
      <c r="Q6150" s="3" t="s">
        <v>5772</v>
      </c>
      <c r="R6150" s="3" t="s">
        <v>6509</v>
      </c>
      <c r="S6150" s="3" t="s">
        <v>6510</v>
      </c>
      <c r="T6150" s="3" t="s">
        <v>5775</v>
      </c>
      <c r="X6150" s="3">
        <v>6148</v>
      </c>
      <c r="Y6150" s="3">
        <v>38109</v>
      </c>
    </row>
    <row r="6151" spans="2:25" x14ac:dyDescent="0.35">
      <c r="B6151" s="3">
        <v>6149</v>
      </c>
      <c r="C6151" s="3" t="s">
        <v>4851</v>
      </c>
      <c r="D6151" s="3" t="s">
        <v>1100</v>
      </c>
      <c r="H6151" s="3" t="s">
        <v>4851</v>
      </c>
      <c r="I6151" s="3" t="s">
        <v>1100</v>
      </c>
      <c r="J6151" s="9">
        <v>41865</v>
      </c>
      <c r="K6151" s="9">
        <v>41870</v>
      </c>
      <c r="O6151" s="3" t="s">
        <v>4851</v>
      </c>
      <c r="P6151" s="3" t="s">
        <v>1100</v>
      </c>
      <c r="Q6151" s="3" t="s">
        <v>5772</v>
      </c>
      <c r="R6151" s="3" t="s">
        <v>6509</v>
      </c>
      <c r="S6151" s="3" t="s">
        <v>6510</v>
      </c>
      <c r="T6151" s="3" t="s">
        <v>5775</v>
      </c>
      <c r="X6151" s="3">
        <v>6149</v>
      </c>
      <c r="Y6151" s="3">
        <v>38109</v>
      </c>
    </row>
    <row r="6152" spans="2:25" x14ac:dyDescent="0.35">
      <c r="B6152" s="3">
        <v>6150</v>
      </c>
      <c r="C6152" s="3" t="s">
        <v>4851</v>
      </c>
      <c r="D6152" s="3" t="s">
        <v>2324</v>
      </c>
      <c r="H6152" s="3" t="s">
        <v>4851</v>
      </c>
      <c r="I6152" s="3" t="s">
        <v>2324</v>
      </c>
      <c r="J6152" s="9">
        <v>41865</v>
      </c>
      <c r="K6152" s="9">
        <v>41870</v>
      </c>
      <c r="O6152" s="3" t="s">
        <v>4851</v>
      </c>
      <c r="P6152" s="3" t="s">
        <v>2324</v>
      </c>
      <c r="Q6152" s="3" t="s">
        <v>5772</v>
      </c>
      <c r="R6152" s="3" t="s">
        <v>6509</v>
      </c>
      <c r="S6152" s="3" t="s">
        <v>6510</v>
      </c>
      <c r="T6152" s="3" t="s">
        <v>5775</v>
      </c>
      <c r="X6152" s="3">
        <v>6150</v>
      </c>
      <c r="Y6152" s="3">
        <v>38109</v>
      </c>
    </row>
    <row r="6153" spans="2:25" x14ac:dyDescent="0.35">
      <c r="B6153" s="3">
        <v>6151</v>
      </c>
      <c r="C6153" s="3" t="s">
        <v>4851</v>
      </c>
      <c r="D6153" s="3" t="s">
        <v>1201</v>
      </c>
      <c r="H6153" s="3" t="s">
        <v>4851</v>
      </c>
      <c r="I6153" s="3" t="s">
        <v>1201</v>
      </c>
      <c r="J6153" s="9">
        <v>41865</v>
      </c>
      <c r="K6153" s="9">
        <v>41870</v>
      </c>
      <c r="O6153" s="3" t="s">
        <v>4851</v>
      </c>
      <c r="P6153" s="3" t="s">
        <v>1201</v>
      </c>
      <c r="Q6153" s="3" t="s">
        <v>5772</v>
      </c>
      <c r="R6153" s="3" t="s">
        <v>6509</v>
      </c>
      <c r="S6153" s="3" t="s">
        <v>6510</v>
      </c>
      <c r="T6153" s="3" t="s">
        <v>5775</v>
      </c>
      <c r="X6153" s="3">
        <v>6151</v>
      </c>
      <c r="Y6153" s="3">
        <v>38109</v>
      </c>
    </row>
    <row r="6154" spans="2:25" x14ac:dyDescent="0.35">
      <c r="B6154" s="3">
        <v>6152</v>
      </c>
      <c r="C6154" s="3" t="s">
        <v>4851</v>
      </c>
      <c r="D6154" s="3" t="s">
        <v>3783</v>
      </c>
      <c r="H6154" s="3" t="s">
        <v>4851</v>
      </c>
      <c r="I6154" s="3" t="s">
        <v>3783</v>
      </c>
      <c r="J6154" s="9">
        <v>41865</v>
      </c>
      <c r="K6154" s="9">
        <v>41870</v>
      </c>
      <c r="O6154" s="3" t="s">
        <v>4851</v>
      </c>
      <c r="P6154" s="3" t="s">
        <v>3783</v>
      </c>
      <c r="Q6154" s="3" t="s">
        <v>5772</v>
      </c>
      <c r="R6154" s="3" t="s">
        <v>6509</v>
      </c>
      <c r="S6154" s="3" t="s">
        <v>6510</v>
      </c>
      <c r="T6154" s="3" t="s">
        <v>5775</v>
      </c>
      <c r="X6154" s="3">
        <v>6152</v>
      </c>
      <c r="Y6154" s="3">
        <v>38109</v>
      </c>
    </row>
    <row r="6155" spans="2:25" x14ac:dyDescent="0.35">
      <c r="B6155" s="3">
        <v>6153</v>
      </c>
      <c r="C6155" s="3" t="s">
        <v>4851</v>
      </c>
      <c r="D6155" s="3" t="s">
        <v>4852</v>
      </c>
      <c r="H6155" s="3" t="s">
        <v>4851</v>
      </c>
      <c r="I6155" s="3" t="s">
        <v>4852</v>
      </c>
      <c r="J6155" s="9">
        <v>41865</v>
      </c>
      <c r="K6155" s="9">
        <v>41870</v>
      </c>
      <c r="O6155" s="3" t="s">
        <v>4851</v>
      </c>
      <c r="P6155" s="3" t="s">
        <v>4852</v>
      </c>
      <c r="Q6155" s="3" t="s">
        <v>5772</v>
      </c>
      <c r="R6155" s="3" t="s">
        <v>6509</v>
      </c>
      <c r="S6155" s="3" t="s">
        <v>6510</v>
      </c>
      <c r="T6155" s="3" t="s">
        <v>5775</v>
      </c>
      <c r="X6155" s="3">
        <v>6153</v>
      </c>
      <c r="Y6155" s="3">
        <v>38109</v>
      </c>
    </row>
    <row r="6156" spans="2:25" x14ac:dyDescent="0.35">
      <c r="B6156" s="3">
        <v>6154</v>
      </c>
      <c r="C6156" s="3" t="s">
        <v>4853</v>
      </c>
      <c r="D6156" s="3" t="s">
        <v>1494</v>
      </c>
      <c r="H6156" s="3" t="s">
        <v>4853</v>
      </c>
      <c r="I6156" s="3" t="s">
        <v>1494</v>
      </c>
      <c r="J6156" s="9">
        <v>41220</v>
      </c>
      <c r="K6156" s="9">
        <v>41226</v>
      </c>
      <c r="O6156" s="3" t="s">
        <v>4853</v>
      </c>
      <c r="P6156" s="3" t="s">
        <v>1494</v>
      </c>
      <c r="Q6156" s="3" t="s">
        <v>5772</v>
      </c>
      <c r="R6156" s="3" t="s">
        <v>7269</v>
      </c>
      <c r="S6156" s="3" t="s">
        <v>7270</v>
      </c>
      <c r="T6156" s="3" t="s">
        <v>5775</v>
      </c>
      <c r="X6156" s="3">
        <v>6154</v>
      </c>
      <c r="Y6156" s="3">
        <v>77036</v>
      </c>
    </row>
    <row r="6157" spans="2:25" x14ac:dyDescent="0.35">
      <c r="B6157" s="3">
        <v>6155</v>
      </c>
      <c r="C6157" s="3" t="s">
        <v>4854</v>
      </c>
      <c r="D6157" s="3" t="s">
        <v>2593</v>
      </c>
      <c r="H6157" s="3" t="s">
        <v>4854</v>
      </c>
      <c r="I6157" s="3" t="s">
        <v>2593</v>
      </c>
      <c r="J6157" s="9">
        <v>41197</v>
      </c>
      <c r="K6157" s="9">
        <v>41204</v>
      </c>
      <c r="O6157" s="3" t="s">
        <v>4854</v>
      </c>
      <c r="P6157" s="3" t="s">
        <v>2593</v>
      </c>
      <c r="Q6157" s="3" t="s">
        <v>5772</v>
      </c>
      <c r="R6157" s="3" t="s">
        <v>5868</v>
      </c>
      <c r="S6157" s="3" t="s">
        <v>5869</v>
      </c>
      <c r="T6157" s="3" t="s">
        <v>5782</v>
      </c>
      <c r="X6157" s="3">
        <v>6155</v>
      </c>
      <c r="Y6157" s="3">
        <v>75217</v>
      </c>
    </row>
    <row r="6158" spans="2:25" x14ac:dyDescent="0.35">
      <c r="B6158" s="3">
        <v>6156</v>
      </c>
      <c r="C6158" s="3" t="s">
        <v>4854</v>
      </c>
      <c r="D6158" s="3" t="s">
        <v>1246</v>
      </c>
      <c r="H6158" s="3" t="s">
        <v>4854</v>
      </c>
      <c r="I6158" s="3" t="s">
        <v>1246</v>
      </c>
      <c r="J6158" s="9">
        <v>41197</v>
      </c>
      <c r="K6158" s="9">
        <v>41204</v>
      </c>
      <c r="O6158" s="3" t="s">
        <v>4854</v>
      </c>
      <c r="P6158" s="3" t="s">
        <v>1246</v>
      </c>
      <c r="Q6158" s="3" t="s">
        <v>5772</v>
      </c>
      <c r="R6158" s="3" t="s">
        <v>5868</v>
      </c>
      <c r="S6158" s="3" t="s">
        <v>5869</v>
      </c>
      <c r="T6158" s="3" t="s">
        <v>5782</v>
      </c>
      <c r="X6158" s="3">
        <v>6156</v>
      </c>
      <c r="Y6158" s="3">
        <v>75217</v>
      </c>
    </row>
    <row r="6159" spans="2:25" x14ac:dyDescent="0.35">
      <c r="B6159" s="3">
        <v>6157</v>
      </c>
      <c r="C6159" s="3" t="s">
        <v>4855</v>
      </c>
      <c r="D6159" s="3" t="s">
        <v>1123</v>
      </c>
      <c r="H6159" s="3" t="s">
        <v>4855</v>
      </c>
      <c r="I6159" s="3" t="s">
        <v>1123</v>
      </c>
      <c r="J6159" s="9">
        <v>41486</v>
      </c>
      <c r="K6159" s="9">
        <v>41489</v>
      </c>
      <c r="O6159" s="3" t="s">
        <v>4855</v>
      </c>
      <c r="P6159" s="3" t="s">
        <v>1123</v>
      </c>
      <c r="Q6159" s="3" t="s">
        <v>5801</v>
      </c>
      <c r="R6159" s="3" t="s">
        <v>6325</v>
      </c>
      <c r="S6159" s="3" t="s">
        <v>6326</v>
      </c>
      <c r="T6159" s="3" t="s">
        <v>5771</v>
      </c>
      <c r="X6159" s="3">
        <v>6157</v>
      </c>
      <c r="Y6159" s="3">
        <v>94122</v>
      </c>
    </row>
    <row r="6160" spans="2:25" x14ac:dyDescent="0.35">
      <c r="B6160" s="3">
        <v>6158</v>
      </c>
      <c r="C6160" s="3" t="s">
        <v>4856</v>
      </c>
      <c r="D6160" s="3" t="s">
        <v>1089</v>
      </c>
      <c r="H6160" s="3" t="s">
        <v>4856</v>
      </c>
      <c r="I6160" s="3" t="s">
        <v>1089</v>
      </c>
      <c r="J6160" s="9">
        <v>41612</v>
      </c>
      <c r="K6160" s="9">
        <v>41616</v>
      </c>
      <c r="O6160" s="3" t="s">
        <v>4856</v>
      </c>
      <c r="P6160" s="3" t="s">
        <v>1089</v>
      </c>
      <c r="Q6160" s="3" t="s">
        <v>5772</v>
      </c>
      <c r="R6160" s="3" t="s">
        <v>7163</v>
      </c>
      <c r="S6160" s="3" t="s">
        <v>7164</v>
      </c>
      <c r="T6160" s="3" t="s">
        <v>5775</v>
      </c>
      <c r="X6160" s="3">
        <v>6158</v>
      </c>
      <c r="Y6160" s="3">
        <v>95037</v>
      </c>
    </row>
    <row r="6161" spans="2:25" x14ac:dyDescent="0.35">
      <c r="B6161" s="3">
        <v>6159</v>
      </c>
      <c r="C6161" s="3" t="s">
        <v>4856</v>
      </c>
      <c r="D6161" s="3" t="s">
        <v>536</v>
      </c>
      <c r="H6161" s="3" t="s">
        <v>4856</v>
      </c>
      <c r="I6161" s="3" t="s">
        <v>536</v>
      </c>
      <c r="J6161" s="9">
        <v>41612</v>
      </c>
      <c r="K6161" s="9">
        <v>41616</v>
      </c>
      <c r="O6161" s="3" t="s">
        <v>4856</v>
      </c>
      <c r="P6161" s="3" t="s">
        <v>536</v>
      </c>
      <c r="Q6161" s="3" t="s">
        <v>5772</v>
      </c>
      <c r="R6161" s="3" t="s">
        <v>7163</v>
      </c>
      <c r="S6161" s="3" t="s">
        <v>7164</v>
      </c>
      <c r="T6161" s="3" t="s">
        <v>5775</v>
      </c>
      <c r="X6161" s="3">
        <v>6159</v>
      </c>
      <c r="Y6161" s="3">
        <v>95037</v>
      </c>
    </row>
    <row r="6162" spans="2:25" x14ac:dyDescent="0.35">
      <c r="B6162" s="3">
        <v>6160</v>
      </c>
      <c r="C6162" s="3" t="s">
        <v>4856</v>
      </c>
      <c r="D6162" s="3" t="s">
        <v>916</v>
      </c>
      <c r="H6162" s="3" t="s">
        <v>4856</v>
      </c>
      <c r="I6162" s="3" t="s">
        <v>916</v>
      </c>
      <c r="J6162" s="9">
        <v>41612</v>
      </c>
      <c r="K6162" s="9">
        <v>41616</v>
      </c>
      <c r="O6162" s="3" t="s">
        <v>4856</v>
      </c>
      <c r="P6162" s="3" t="s">
        <v>916</v>
      </c>
      <c r="Q6162" s="3" t="s">
        <v>5772</v>
      </c>
      <c r="R6162" s="3" t="s">
        <v>7163</v>
      </c>
      <c r="S6162" s="3" t="s">
        <v>7164</v>
      </c>
      <c r="T6162" s="3" t="s">
        <v>5775</v>
      </c>
      <c r="X6162" s="3">
        <v>6160</v>
      </c>
      <c r="Y6162" s="3">
        <v>95037</v>
      </c>
    </row>
    <row r="6163" spans="2:25" x14ac:dyDescent="0.35">
      <c r="B6163" s="3">
        <v>6161</v>
      </c>
      <c r="C6163" s="3" t="s">
        <v>4856</v>
      </c>
      <c r="D6163" s="3" t="s">
        <v>516</v>
      </c>
      <c r="H6163" s="3" t="s">
        <v>4856</v>
      </c>
      <c r="I6163" s="3" t="s">
        <v>516</v>
      </c>
      <c r="J6163" s="9">
        <v>41612</v>
      </c>
      <c r="K6163" s="9">
        <v>41616</v>
      </c>
      <c r="O6163" s="3" t="s">
        <v>4856</v>
      </c>
      <c r="P6163" s="3" t="s">
        <v>516</v>
      </c>
      <c r="Q6163" s="3" t="s">
        <v>5772</v>
      </c>
      <c r="R6163" s="3" t="s">
        <v>7163</v>
      </c>
      <c r="S6163" s="3" t="s">
        <v>7164</v>
      </c>
      <c r="T6163" s="3" t="s">
        <v>5775</v>
      </c>
      <c r="X6163" s="3">
        <v>6161</v>
      </c>
      <c r="Y6163" s="3">
        <v>95037</v>
      </c>
    </row>
    <row r="6164" spans="2:25" x14ac:dyDescent="0.35">
      <c r="B6164" s="3">
        <v>6162</v>
      </c>
      <c r="C6164" s="3" t="s">
        <v>4857</v>
      </c>
      <c r="D6164" s="3" t="s">
        <v>1848</v>
      </c>
      <c r="H6164" s="3" t="s">
        <v>4857</v>
      </c>
      <c r="I6164" s="3" t="s">
        <v>1848</v>
      </c>
      <c r="J6164" s="9">
        <v>41877</v>
      </c>
      <c r="K6164" s="9">
        <v>41879</v>
      </c>
      <c r="O6164" s="3" t="s">
        <v>4857</v>
      </c>
      <c r="P6164" s="3" t="s">
        <v>1848</v>
      </c>
      <c r="Q6164" s="3" t="s">
        <v>5801</v>
      </c>
      <c r="R6164" s="3" t="s">
        <v>6735</v>
      </c>
      <c r="S6164" s="3" t="s">
        <v>6736</v>
      </c>
      <c r="T6164" s="3" t="s">
        <v>5775</v>
      </c>
      <c r="X6164" s="3">
        <v>6162</v>
      </c>
      <c r="Y6164" s="3">
        <v>44105</v>
      </c>
    </row>
    <row r="6165" spans="2:25" x14ac:dyDescent="0.35">
      <c r="B6165" s="3">
        <v>6163</v>
      </c>
      <c r="C6165" s="3" t="s">
        <v>4858</v>
      </c>
      <c r="D6165" s="3" t="s">
        <v>4859</v>
      </c>
      <c r="H6165" s="3" t="s">
        <v>4858</v>
      </c>
      <c r="I6165" s="3" t="s">
        <v>4859</v>
      </c>
      <c r="J6165" s="9">
        <v>41808</v>
      </c>
      <c r="K6165" s="9">
        <v>41812</v>
      </c>
      <c r="O6165" s="3" t="s">
        <v>4858</v>
      </c>
      <c r="P6165" s="3" t="s">
        <v>4859</v>
      </c>
      <c r="Q6165" s="3" t="s">
        <v>5772</v>
      </c>
      <c r="R6165" s="3" t="s">
        <v>6191</v>
      </c>
      <c r="S6165" s="3" t="s">
        <v>6192</v>
      </c>
      <c r="T6165" s="3" t="s">
        <v>5782</v>
      </c>
      <c r="X6165" s="3">
        <v>6163</v>
      </c>
      <c r="Y6165" s="3">
        <v>10024</v>
      </c>
    </row>
    <row r="6166" spans="2:25" x14ac:dyDescent="0.35">
      <c r="B6166" s="3">
        <v>6164</v>
      </c>
      <c r="C6166" s="3" t="s">
        <v>4858</v>
      </c>
      <c r="D6166" s="3" t="s">
        <v>3725</v>
      </c>
      <c r="H6166" s="3" t="s">
        <v>4858</v>
      </c>
      <c r="I6166" s="3" t="s">
        <v>3725</v>
      </c>
      <c r="J6166" s="9">
        <v>41808</v>
      </c>
      <c r="K6166" s="9">
        <v>41812</v>
      </c>
      <c r="O6166" s="3" t="s">
        <v>4858</v>
      </c>
      <c r="P6166" s="3" t="s">
        <v>3725</v>
      </c>
      <c r="Q6166" s="3" t="s">
        <v>5772</v>
      </c>
      <c r="R6166" s="3" t="s">
        <v>6191</v>
      </c>
      <c r="S6166" s="3" t="s">
        <v>6192</v>
      </c>
      <c r="T6166" s="3" t="s">
        <v>5782</v>
      </c>
      <c r="X6166" s="3">
        <v>6164</v>
      </c>
      <c r="Y6166" s="3">
        <v>10024</v>
      </c>
    </row>
    <row r="6167" spans="2:25" x14ac:dyDescent="0.35">
      <c r="B6167" s="3">
        <v>6165</v>
      </c>
      <c r="C6167" s="3" t="s">
        <v>4860</v>
      </c>
      <c r="D6167" s="3" t="s">
        <v>1073</v>
      </c>
      <c r="H6167" s="3" t="s">
        <v>4860</v>
      </c>
      <c r="I6167" s="3" t="s">
        <v>1073</v>
      </c>
      <c r="J6167" s="9">
        <v>41233</v>
      </c>
      <c r="K6167" s="9">
        <v>41237</v>
      </c>
      <c r="O6167" s="3" t="s">
        <v>4860</v>
      </c>
      <c r="P6167" s="3" t="s">
        <v>1073</v>
      </c>
      <c r="Q6167" s="3" t="s">
        <v>5772</v>
      </c>
      <c r="R6167" s="3" t="s">
        <v>6241</v>
      </c>
      <c r="S6167" s="3" t="s">
        <v>6242</v>
      </c>
      <c r="T6167" s="3" t="s">
        <v>5782</v>
      </c>
      <c r="X6167" s="3">
        <v>6165</v>
      </c>
      <c r="Y6167" s="3">
        <v>19140</v>
      </c>
    </row>
    <row r="6168" spans="2:25" x14ac:dyDescent="0.35">
      <c r="B6168" s="3">
        <v>6166</v>
      </c>
      <c r="C6168" s="3" t="s">
        <v>4861</v>
      </c>
      <c r="D6168" s="3" t="s">
        <v>134</v>
      </c>
      <c r="H6168" s="3" t="s">
        <v>4861</v>
      </c>
      <c r="I6168" s="3" t="s">
        <v>134</v>
      </c>
      <c r="J6168" s="9">
        <v>41887</v>
      </c>
      <c r="K6168" s="9">
        <v>41891</v>
      </c>
      <c r="O6168" s="3" t="s">
        <v>4861</v>
      </c>
      <c r="P6168" s="3" t="s">
        <v>134</v>
      </c>
      <c r="Q6168" s="3" t="s">
        <v>5768</v>
      </c>
      <c r="R6168" s="3" t="s">
        <v>6627</v>
      </c>
      <c r="S6168" s="3" t="s">
        <v>6628</v>
      </c>
      <c r="T6168" s="3" t="s">
        <v>5782</v>
      </c>
      <c r="X6168" s="3">
        <v>6166</v>
      </c>
      <c r="Y6168" s="3">
        <v>75043</v>
      </c>
    </row>
    <row r="6169" spans="2:25" x14ac:dyDescent="0.35">
      <c r="B6169" s="3">
        <v>6167</v>
      </c>
      <c r="C6169" s="3" t="s">
        <v>4862</v>
      </c>
      <c r="D6169" s="3" t="s">
        <v>321</v>
      </c>
      <c r="H6169" s="3" t="s">
        <v>4862</v>
      </c>
      <c r="I6169" s="3" t="s">
        <v>321</v>
      </c>
      <c r="J6169" s="9">
        <v>41094</v>
      </c>
      <c r="K6169" s="9">
        <v>41098</v>
      </c>
      <c r="O6169" s="3" t="s">
        <v>4862</v>
      </c>
      <c r="P6169" s="3" t="s">
        <v>321</v>
      </c>
      <c r="Q6169" s="3" t="s">
        <v>5768</v>
      </c>
      <c r="R6169" s="3" t="s">
        <v>7031</v>
      </c>
      <c r="S6169" s="3" t="s">
        <v>7032</v>
      </c>
      <c r="T6169" s="3" t="s">
        <v>5782</v>
      </c>
      <c r="X6169" s="3">
        <v>6167</v>
      </c>
      <c r="Y6169" s="3">
        <v>92024</v>
      </c>
    </row>
    <row r="6170" spans="2:25" x14ac:dyDescent="0.35">
      <c r="B6170" s="3">
        <v>6168</v>
      </c>
      <c r="C6170" s="3" t="s">
        <v>4863</v>
      </c>
      <c r="D6170" s="3" t="s">
        <v>1826</v>
      </c>
      <c r="H6170" s="3" t="s">
        <v>4863</v>
      </c>
      <c r="I6170" s="3" t="s">
        <v>1826</v>
      </c>
      <c r="J6170" s="9">
        <v>41898</v>
      </c>
      <c r="K6170" s="9">
        <v>41904</v>
      </c>
      <c r="O6170" s="3" t="s">
        <v>4863</v>
      </c>
      <c r="P6170" s="3" t="s">
        <v>1826</v>
      </c>
      <c r="Q6170" s="3" t="s">
        <v>5772</v>
      </c>
      <c r="R6170" s="3" t="s">
        <v>6955</v>
      </c>
      <c r="S6170" s="3" t="s">
        <v>6956</v>
      </c>
      <c r="T6170" s="3" t="s">
        <v>5782</v>
      </c>
      <c r="X6170" s="3">
        <v>6168</v>
      </c>
      <c r="Y6170" s="3">
        <v>6708</v>
      </c>
    </row>
    <row r="6171" spans="2:25" x14ac:dyDescent="0.35">
      <c r="B6171" s="3">
        <v>6169</v>
      </c>
      <c r="C6171" s="3" t="s">
        <v>4863</v>
      </c>
      <c r="D6171" s="3" t="s">
        <v>2958</v>
      </c>
      <c r="H6171" s="3" t="s">
        <v>4863</v>
      </c>
      <c r="I6171" s="3" t="s">
        <v>2958</v>
      </c>
      <c r="J6171" s="9">
        <v>41898</v>
      </c>
      <c r="K6171" s="9">
        <v>41904</v>
      </c>
      <c r="O6171" s="3" t="s">
        <v>4863</v>
      </c>
      <c r="P6171" s="3" t="s">
        <v>2958</v>
      </c>
      <c r="Q6171" s="3" t="s">
        <v>5772</v>
      </c>
      <c r="R6171" s="3" t="s">
        <v>6955</v>
      </c>
      <c r="S6171" s="3" t="s">
        <v>6956</v>
      </c>
      <c r="T6171" s="3" t="s">
        <v>5782</v>
      </c>
      <c r="X6171" s="3">
        <v>6169</v>
      </c>
      <c r="Y6171" s="3">
        <v>6708</v>
      </c>
    </row>
    <row r="6172" spans="2:25" x14ac:dyDescent="0.35">
      <c r="B6172" s="3">
        <v>6170</v>
      </c>
      <c r="C6172" s="3" t="s">
        <v>4864</v>
      </c>
      <c r="D6172" s="3" t="s">
        <v>3188</v>
      </c>
      <c r="H6172" s="3" t="s">
        <v>4864</v>
      </c>
      <c r="I6172" s="3" t="s">
        <v>3188</v>
      </c>
      <c r="J6172" s="9">
        <v>41907</v>
      </c>
      <c r="K6172" s="9">
        <v>41912</v>
      </c>
      <c r="O6172" s="3" t="s">
        <v>4864</v>
      </c>
      <c r="P6172" s="3" t="s">
        <v>3188</v>
      </c>
      <c r="Q6172" s="3" t="s">
        <v>5772</v>
      </c>
      <c r="R6172" s="3" t="s">
        <v>6845</v>
      </c>
      <c r="S6172" s="3" t="s">
        <v>6846</v>
      </c>
      <c r="T6172" s="3" t="s">
        <v>5782</v>
      </c>
      <c r="X6172" s="3">
        <v>6170</v>
      </c>
      <c r="Y6172" s="3">
        <v>33021</v>
      </c>
    </row>
    <row r="6173" spans="2:25" x14ac:dyDescent="0.35">
      <c r="B6173" s="3">
        <v>6171</v>
      </c>
      <c r="C6173" s="3" t="s">
        <v>4864</v>
      </c>
      <c r="D6173" s="3" t="s">
        <v>172</v>
      </c>
      <c r="H6173" s="3" t="s">
        <v>4864</v>
      </c>
      <c r="I6173" s="3" t="s">
        <v>172</v>
      </c>
      <c r="J6173" s="9">
        <v>41907</v>
      </c>
      <c r="K6173" s="9">
        <v>41912</v>
      </c>
      <c r="O6173" s="3" t="s">
        <v>4864</v>
      </c>
      <c r="P6173" s="3" t="s">
        <v>172</v>
      </c>
      <c r="Q6173" s="3" t="s">
        <v>5772</v>
      </c>
      <c r="R6173" s="3" t="s">
        <v>6845</v>
      </c>
      <c r="S6173" s="3" t="s">
        <v>6846</v>
      </c>
      <c r="T6173" s="3" t="s">
        <v>5782</v>
      </c>
      <c r="X6173" s="3">
        <v>6171</v>
      </c>
      <c r="Y6173" s="3">
        <v>33021</v>
      </c>
    </row>
    <row r="6174" spans="2:25" x14ac:dyDescent="0.35">
      <c r="B6174" s="3">
        <v>6172</v>
      </c>
      <c r="C6174" s="3" t="s">
        <v>4865</v>
      </c>
      <c r="D6174" s="3" t="s">
        <v>2342</v>
      </c>
      <c r="H6174" s="3" t="s">
        <v>4865</v>
      </c>
      <c r="I6174" s="3" t="s">
        <v>2342</v>
      </c>
      <c r="J6174" s="9">
        <v>41964</v>
      </c>
      <c r="K6174" s="9">
        <v>41968</v>
      </c>
      <c r="O6174" s="3" t="s">
        <v>4865</v>
      </c>
      <c r="P6174" s="3" t="s">
        <v>2342</v>
      </c>
      <c r="Q6174" s="3" t="s">
        <v>5768</v>
      </c>
      <c r="R6174" s="3" t="s">
        <v>6965</v>
      </c>
      <c r="S6174" s="3" t="s">
        <v>6966</v>
      </c>
      <c r="T6174" s="3" t="s">
        <v>5771</v>
      </c>
      <c r="X6174" s="3">
        <v>6172</v>
      </c>
      <c r="Y6174" s="3">
        <v>10035</v>
      </c>
    </row>
    <row r="6175" spans="2:25" x14ac:dyDescent="0.35">
      <c r="B6175" s="3">
        <v>6173</v>
      </c>
      <c r="C6175" s="3" t="s">
        <v>4865</v>
      </c>
      <c r="D6175" s="3" t="s">
        <v>519</v>
      </c>
      <c r="H6175" s="3" t="s">
        <v>4865</v>
      </c>
      <c r="I6175" s="3" t="s">
        <v>519</v>
      </c>
      <c r="J6175" s="9">
        <v>41964</v>
      </c>
      <c r="K6175" s="9">
        <v>41968</v>
      </c>
      <c r="O6175" s="3" t="s">
        <v>4865</v>
      </c>
      <c r="P6175" s="3" t="s">
        <v>519</v>
      </c>
      <c r="Q6175" s="3" t="s">
        <v>5768</v>
      </c>
      <c r="R6175" s="3" t="s">
        <v>6965</v>
      </c>
      <c r="S6175" s="3" t="s">
        <v>6966</v>
      </c>
      <c r="T6175" s="3" t="s">
        <v>5771</v>
      </c>
      <c r="X6175" s="3">
        <v>6173</v>
      </c>
      <c r="Y6175" s="3">
        <v>10035</v>
      </c>
    </row>
    <row r="6176" spans="2:25" x14ac:dyDescent="0.35">
      <c r="B6176" s="3">
        <v>6174</v>
      </c>
      <c r="C6176" s="3" t="s">
        <v>4865</v>
      </c>
      <c r="D6176" s="3" t="s">
        <v>4315</v>
      </c>
      <c r="H6176" s="3" t="s">
        <v>4865</v>
      </c>
      <c r="I6176" s="3" t="s">
        <v>4315</v>
      </c>
      <c r="J6176" s="9">
        <v>41964</v>
      </c>
      <c r="K6176" s="9">
        <v>41968</v>
      </c>
      <c r="O6176" s="3" t="s">
        <v>4865</v>
      </c>
      <c r="P6176" s="3" t="s">
        <v>4315</v>
      </c>
      <c r="Q6176" s="3" t="s">
        <v>5768</v>
      </c>
      <c r="R6176" s="3" t="s">
        <v>6965</v>
      </c>
      <c r="S6176" s="3" t="s">
        <v>6966</v>
      </c>
      <c r="T6176" s="3" t="s">
        <v>5771</v>
      </c>
      <c r="X6176" s="3">
        <v>6174</v>
      </c>
      <c r="Y6176" s="3">
        <v>10035</v>
      </c>
    </row>
    <row r="6177" spans="2:25" x14ac:dyDescent="0.35">
      <c r="B6177" s="3">
        <v>6175</v>
      </c>
      <c r="C6177" s="3" t="s">
        <v>4866</v>
      </c>
      <c r="D6177" s="3" t="s">
        <v>1734</v>
      </c>
      <c r="H6177" s="3" t="s">
        <v>4866</v>
      </c>
      <c r="I6177" s="3" t="s">
        <v>1734</v>
      </c>
      <c r="J6177" s="9">
        <v>41846</v>
      </c>
      <c r="K6177" s="9">
        <v>41848</v>
      </c>
      <c r="O6177" s="3" t="s">
        <v>4866</v>
      </c>
      <c r="P6177" s="3" t="s">
        <v>1734</v>
      </c>
      <c r="Q6177" s="3" t="s">
        <v>5801</v>
      </c>
      <c r="R6177" s="3" t="s">
        <v>7279</v>
      </c>
      <c r="S6177" s="3" t="s">
        <v>7280</v>
      </c>
      <c r="T6177" s="3" t="s">
        <v>5782</v>
      </c>
      <c r="X6177" s="3">
        <v>6175</v>
      </c>
      <c r="Y6177" s="3">
        <v>75217</v>
      </c>
    </row>
    <row r="6178" spans="2:25" x14ac:dyDescent="0.35">
      <c r="B6178" s="3">
        <v>6176</v>
      </c>
      <c r="C6178" s="3" t="s">
        <v>4867</v>
      </c>
      <c r="D6178" s="3" t="s">
        <v>1466</v>
      </c>
      <c r="H6178" s="3" t="s">
        <v>4867</v>
      </c>
      <c r="I6178" s="3" t="s">
        <v>1466</v>
      </c>
      <c r="J6178" s="9">
        <v>41359</v>
      </c>
      <c r="K6178" s="9">
        <v>41361</v>
      </c>
      <c r="O6178" s="3" t="s">
        <v>4867</v>
      </c>
      <c r="P6178" s="3" t="s">
        <v>1466</v>
      </c>
      <c r="Q6178" s="3" t="s">
        <v>5768</v>
      </c>
      <c r="R6178" s="3" t="s">
        <v>6535</v>
      </c>
      <c r="S6178" s="3" t="s">
        <v>6536</v>
      </c>
      <c r="T6178" s="3" t="s">
        <v>5771</v>
      </c>
      <c r="X6178" s="3">
        <v>6176</v>
      </c>
      <c r="Y6178" s="3">
        <v>10024</v>
      </c>
    </row>
    <row r="6179" spans="2:25" x14ac:dyDescent="0.35">
      <c r="B6179" s="3">
        <v>6177</v>
      </c>
      <c r="C6179" s="3" t="s">
        <v>4868</v>
      </c>
      <c r="D6179" s="3" t="s">
        <v>449</v>
      </c>
      <c r="H6179" s="3" t="s">
        <v>4868</v>
      </c>
      <c r="I6179" s="3" t="s">
        <v>449</v>
      </c>
      <c r="J6179" s="9">
        <v>41471</v>
      </c>
      <c r="K6179" s="9">
        <v>41476</v>
      </c>
      <c r="O6179" s="3" t="s">
        <v>4868</v>
      </c>
      <c r="P6179" s="3" t="s">
        <v>449</v>
      </c>
      <c r="Q6179" s="3" t="s">
        <v>5772</v>
      </c>
      <c r="R6179" s="3" t="s">
        <v>6543</v>
      </c>
      <c r="S6179" s="3" t="s">
        <v>6544</v>
      </c>
      <c r="T6179" s="3" t="s">
        <v>5771</v>
      </c>
      <c r="X6179" s="3">
        <v>6177</v>
      </c>
      <c r="Y6179" s="3">
        <v>97206</v>
      </c>
    </row>
    <row r="6180" spans="2:25" x14ac:dyDescent="0.35">
      <c r="B6180" s="3">
        <v>6178</v>
      </c>
      <c r="C6180" s="3" t="s">
        <v>4868</v>
      </c>
      <c r="D6180" s="3" t="s">
        <v>3497</v>
      </c>
      <c r="H6180" s="3" t="s">
        <v>4868</v>
      </c>
      <c r="I6180" s="3" t="s">
        <v>3497</v>
      </c>
      <c r="J6180" s="9">
        <v>41471</v>
      </c>
      <c r="K6180" s="9">
        <v>41476</v>
      </c>
      <c r="O6180" s="3" t="s">
        <v>4868</v>
      </c>
      <c r="P6180" s="3" t="s">
        <v>3497</v>
      </c>
      <c r="Q6180" s="3" t="s">
        <v>5772</v>
      </c>
      <c r="R6180" s="3" t="s">
        <v>6543</v>
      </c>
      <c r="S6180" s="3" t="s">
        <v>6544</v>
      </c>
      <c r="T6180" s="3" t="s">
        <v>5771</v>
      </c>
      <c r="X6180" s="3">
        <v>6178</v>
      </c>
      <c r="Y6180" s="3">
        <v>97206</v>
      </c>
    </row>
    <row r="6181" spans="2:25" x14ac:dyDescent="0.35">
      <c r="B6181" s="3">
        <v>6179</v>
      </c>
      <c r="C6181" s="3" t="s">
        <v>4869</v>
      </c>
      <c r="D6181" s="3" t="s">
        <v>1465</v>
      </c>
      <c r="H6181" s="3" t="s">
        <v>4869</v>
      </c>
      <c r="I6181" s="3" t="s">
        <v>1465</v>
      </c>
      <c r="J6181" s="9">
        <v>41869</v>
      </c>
      <c r="K6181" s="9">
        <v>41876</v>
      </c>
      <c r="O6181" s="3" t="s">
        <v>4869</v>
      </c>
      <c r="P6181" s="3" t="s">
        <v>1465</v>
      </c>
      <c r="Q6181" s="3" t="s">
        <v>5772</v>
      </c>
      <c r="R6181" s="3" t="s">
        <v>6533</v>
      </c>
      <c r="S6181" s="3" t="s">
        <v>6534</v>
      </c>
      <c r="T6181" s="3" t="s">
        <v>5771</v>
      </c>
      <c r="X6181" s="3">
        <v>6179</v>
      </c>
      <c r="Y6181" s="3">
        <v>94513</v>
      </c>
    </row>
    <row r="6182" spans="2:25" x14ac:dyDescent="0.35">
      <c r="B6182" s="3">
        <v>6180</v>
      </c>
      <c r="C6182" s="3" t="s">
        <v>4869</v>
      </c>
      <c r="D6182" s="3" t="s">
        <v>1358</v>
      </c>
      <c r="H6182" s="3" t="s">
        <v>4869</v>
      </c>
      <c r="I6182" s="3" t="s">
        <v>1358</v>
      </c>
      <c r="J6182" s="9">
        <v>41869</v>
      </c>
      <c r="K6182" s="9">
        <v>41876</v>
      </c>
      <c r="O6182" s="3" t="s">
        <v>4869</v>
      </c>
      <c r="P6182" s="3" t="s">
        <v>1358</v>
      </c>
      <c r="Q6182" s="3" t="s">
        <v>5772</v>
      </c>
      <c r="R6182" s="3" t="s">
        <v>6533</v>
      </c>
      <c r="S6182" s="3" t="s">
        <v>6534</v>
      </c>
      <c r="T6182" s="3" t="s">
        <v>5771</v>
      </c>
      <c r="X6182" s="3">
        <v>6180</v>
      </c>
      <c r="Y6182" s="3">
        <v>94513</v>
      </c>
    </row>
    <row r="6183" spans="2:25" x14ac:dyDescent="0.35">
      <c r="B6183" s="3">
        <v>6181</v>
      </c>
      <c r="C6183" s="3" t="s">
        <v>4869</v>
      </c>
      <c r="D6183" s="3" t="s">
        <v>1627</v>
      </c>
      <c r="H6183" s="3" t="s">
        <v>4869</v>
      </c>
      <c r="I6183" s="3" t="s">
        <v>1627</v>
      </c>
      <c r="J6183" s="9">
        <v>41869</v>
      </c>
      <c r="K6183" s="9">
        <v>41876</v>
      </c>
      <c r="O6183" s="3" t="s">
        <v>4869</v>
      </c>
      <c r="P6183" s="3" t="s">
        <v>1627</v>
      </c>
      <c r="Q6183" s="3" t="s">
        <v>5772</v>
      </c>
      <c r="R6183" s="3" t="s">
        <v>6533</v>
      </c>
      <c r="S6183" s="3" t="s">
        <v>6534</v>
      </c>
      <c r="T6183" s="3" t="s">
        <v>5771</v>
      </c>
      <c r="X6183" s="3">
        <v>6181</v>
      </c>
      <c r="Y6183" s="3">
        <v>94513</v>
      </c>
    </row>
    <row r="6184" spans="2:25" x14ac:dyDescent="0.35">
      <c r="B6184" s="3">
        <v>6182</v>
      </c>
      <c r="C6184" s="3" t="s">
        <v>4869</v>
      </c>
      <c r="D6184" s="3" t="s">
        <v>2449</v>
      </c>
      <c r="H6184" s="3" t="s">
        <v>4869</v>
      </c>
      <c r="I6184" s="3" t="s">
        <v>2449</v>
      </c>
      <c r="J6184" s="9">
        <v>41869</v>
      </c>
      <c r="K6184" s="9">
        <v>41876</v>
      </c>
      <c r="O6184" s="3" t="s">
        <v>4869</v>
      </c>
      <c r="P6184" s="3" t="s">
        <v>2449</v>
      </c>
      <c r="Q6184" s="3" t="s">
        <v>5772</v>
      </c>
      <c r="R6184" s="3" t="s">
        <v>6533</v>
      </c>
      <c r="S6184" s="3" t="s">
        <v>6534</v>
      </c>
      <c r="T6184" s="3" t="s">
        <v>5771</v>
      </c>
      <c r="X6184" s="3">
        <v>6182</v>
      </c>
      <c r="Y6184" s="3">
        <v>94513</v>
      </c>
    </row>
    <row r="6185" spans="2:25" x14ac:dyDescent="0.35">
      <c r="B6185" s="3">
        <v>6183</v>
      </c>
      <c r="C6185" s="3" t="s">
        <v>4869</v>
      </c>
      <c r="D6185" s="3" t="s">
        <v>151</v>
      </c>
      <c r="H6185" s="3" t="s">
        <v>4869</v>
      </c>
      <c r="I6185" s="3" t="s">
        <v>151</v>
      </c>
      <c r="J6185" s="9">
        <v>41869</v>
      </c>
      <c r="K6185" s="9">
        <v>41876</v>
      </c>
      <c r="O6185" s="3" t="s">
        <v>4869</v>
      </c>
      <c r="P6185" s="3" t="s">
        <v>151</v>
      </c>
      <c r="Q6185" s="3" t="s">
        <v>5772</v>
      </c>
      <c r="R6185" s="3" t="s">
        <v>6533</v>
      </c>
      <c r="S6185" s="3" t="s">
        <v>6534</v>
      </c>
      <c r="T6185" s="3" t="s">
        <v>5771</v>
      </c>
      <c r="X6185" s="3">
        <v>6183</v>
      </c>
      <c r="Y6185" s="3">
        <v>94513</v>
      </c>
    </row>
    <row r="6186" spans="2:25" x14ac:dyDescent="0.35">
      <c r="B6186" s="3">
        <v>6184</v>
      </c>
      <c r="C6186" s="3" t="s">
        <v>4869</v>
      </c>
      <c r="D6186" s="3" t="s">
        <v>945</v>
      </c>
      <c r="H6186" s="3" t="s">
        <v>4869</v>
      </c>
      <c r="I6186" s="3" t="s">
        <v>945</v>
      </c>
      <c r="J6186" s="9">
        <v>41869</v>
      </c>
      <c r="K6186" s="9">
        <v>41876</v>
      </c>
      <c r="O6186" s="3" t="s">
        <v>4869</v>
      </c>
      <c r="P6186" s="3" t="s">
        <v>945</v>
      </c>
      <c r="Q6186" s="3" t="s">
        <v>5772</v>
      </c>
      <c r="R6186" s="3" t="s">
        <v>6533</v>
      </c>
      <c r="S6186" s="3" t="s">
        <v>6534</v>
      </c>
      <c r="T6186" s="3" t="s">
        <v>5771</v>
      </c>
      <c r="X6186" s="3">
        <v>6184</v>
      </c>
      <c r="Y6186" s="3">
        <v>94513</v>
      </c>
    </row>
    <row r="6187" spans="2:25" x14ac:dyDescent="0.35">
      <c r="B6187" s="3">
        <v>6185</v>
      </c>
      <c r="C6187" s="3" t="s">
        <v>4869</v>
      </c>
      <c r="D6187" s="3" t="s">
        <v>826</v>
      </c>
      <c r="H6187" s="3" t="s">
        <v>4869</v>
      </c>
      <c r="I6187" s="3" t="s">
        <v>826</v>
      </c>
      <c r="J6187" s="9">
        <v>41869</v>
      </c>
      <c r="K6187" s="9">
        <v>41876</v>
      </c>
      <c r="O6187" s="3" t="s">
        <v>4869</v>
      </c>
      <c r="P6187" s="3" t="s">
        <v>826</v>
      </c>
      <c r="Q6187" s="3" t="s">
        <v>5772</v>
      </c>
      <c r="R6187" s="3" t="s">
        <v>6533</v>
      </c>
      <c r="S6187" s="3" t="s">
        <v>6534</v>
      </c>
      <c r="T6187" s="3" t="s">
        <v>5771</v>
      </c>
      <c r="X6187" s="3">
        <v>6185</v>
      </c>
      <c r="Y6187" s="3">
        <v>94513</v>
      </c>
    </row>
    <row r="6188" spans="2:25" x14ac:dyDescent="0.35">
      <c r="B6188" s="3">
        <v>6186</v>
      </c>
      <c r="C6188" s="3" t="s">
        <v>4870</v>
      </c>
      <c r="D6188" s="3" t="s">
        <v>81</v>
      </c>
      <c r="H6188" s="3" t="s">
        <v>4870</v>
      </c>
      <c r="I6188" s="3" t="s">
        <v>81</v>
      </c>
      <c r="J6188" s="9">
        <v>41623</v>
      </c>
      <c r="K6188" s="9">
        <v>41626</v>
      </c>
      <c r="O6188" s="3" t="s">
        <v>4870</v>
      </c>
      <c r="P6188" s="3" t="s">
        <v>81</v>
      </c>
      <c r="Q6188" s="3" t="s">
        <v>5801</v>
      </c>
      <c r="R6188" s="3" t="s">
        <v>5934</v>
      </c>
      <c r="S6188" s="3" t="s">
        <v>5935</v>
      </c>
      <c r="T6188" s="3" t="s">
        <v>5771</v>
      </c>
      <c r="X6188" s="3">
        <v>6186</v>
      </c>
      <c r="Y6188" s="3">
        <v>92037</v>
      </c>
    </row>
    <row r="6189" spans="2:25" x14ac:dyDescent="0.35">
      <c r="B6189" s="3">
        <v>6187</v>
      </c>
      <c r="C6189" s="3" t="s">
        <v>4870</v>
      </c>
      <c r="D6189" s="3" t="s">
        <v>158</v>
      </c>
      <c r="H6189" s="3" t="s">
        <v>4870</v>
      </c>
      <c r="I6189" s="3" t="s">
        <v>158</v>
      </c>
      <c r="J6189" s="9">
        <v>41623</v>
      </c>
      <c r="K6189" s="9">
        <v>41626</v>
      </c>
      <c r="O6189" s="3" t="s">
        <v>4870</v>
      </c>
      <c r="P6189" s="3" t="s">
        <v>158</v>
      </c>
      <c r="Q6189" s="3" t="s">
        <v>5801</v>
      </c>
      <c r="R6189" s="3" t="s">
        <v>5934</v>
      </c>
      <c r="S6189" s="3" t="s">
        <v>5935</v>
      </c>
      <c r="T6189" s="3" t="s">
        <v>5771</v>
      </c>
      <c r="X6189" s="3">
        <v>6187</v>
      </c>
      <c r="Y6189" s="3">
        <v>92037</v>
      </c>
    </row>
    <row r="6190" spans="2:25" x14ac:dyDescent="0.35">
      <c r="B6190" s="3">
        <v>6188</v>
      </c>
      <c r="C6190" s="3" t="s">
        <v>4871</v>
      </c>
      <c r="D6190" s="3" t="s">
        <v>909</v>
      </c>
      <c r="H6190" s="3" t="s">
        <v>4871</v>
      </c>
      <c r="I6190" s="3" t="s">
        <v>909</v>
      </c>
      <c r="J6190" s="9">
        <v>41999</v>
      </c>
      <c r="K6190" s="9">
        <v>42006</v>
      </c>
      <c r="O6190" s="3" t="s">
        <v>4871</v>
      </c>
      <c r="P6190" s="3" t="s">
        <v>909</v>
      </c>
      <c r="Q6190" s="3" t="s">
        <v>5772</v>
      </c>
      <c r="R6190" s="3" t="s">
        <v>6291</v>
      </c>
      <c r="S6190" s="3" t="s">
        <v>6292</v>
      </c>
      <c r="T6190" s="3" t="s">
        <v>5775</v>
      </c>
      <c r="X6190" s="3">
        <v>6188</v>
      </c>
      <c r="Y6190" s="3">
        <v>75081</v>
      </c>
    </row>
    <row r="6191" spans="2:25" x14ac:dyDescent="0.35">
      <c r="B6191" s="3">
        <v>6189</v>
      </c>
      <c r="C6191" s="3" t="s">
        <v>4871</v>
      </c>
      <c r="D6191" s="3" t="s">
        <v>2393</v>
      </c>
      <c r="H6191" s="3" t="s">
        <v>4871</v>
      </c>
      <c r="I6191" s="3" t="s">
        <v>2393</v>
      </c>
      <c r="J6191" s="9">
        <v>41999</v>
      </c>
      <c r="K6191" s="9">
        <v>42006</v>
      </c>
      <c r="O6191" s="3" t="s">
        <v>4871</v>
      </c>
      <c r="P6191" s="3" t="s">
        <v>2393</v>
      </c>
      <c r="Q6191" s="3" t="s">
        <v>5772</v>
      </c>
      <c r="R6191" s="3" t="s">
        <v>6291</v>
      </c>
      <c r="S6191" s="3" t="s">
        <v>6292</v>
      </c>
      <c r="T6191" s="3" t="s">
        <v>5775</v>
      </c>
      <c r="X6191" s="3">
        <v>6189</v>
      </c>
      <c r="Y6191" s="3">
        <v>75081</v>
      </c>
    </row>
    <row r="6192" spans="2:25" x14ac:dyDescent="0.35">
      <c r="B6192" s="3">
        <v>6190</v>
      </c>
      <c r="C6192" s="3" t="s">
        <v>4871</v>
      </c>
      <c r="D6192" s="3" t="s">
        <v>2560</v>
      </c>
      <c r="H6192" s="3" t="s">
        <v>4871</v>
      </c>
      <c r="I6192" s="3" t="s">
        <v>2560</v>
      </c>
      <c r="J6192" s="9">
        <v>41999</v>
      </c>
      <c r="K6192" s="9">
        <v>42006</v>
      </c>
      <c r="O6192" s="3" t="s">
        <v>4871</v>
      </c>
      <c r="P6192" s="3" t="s">
        <v>2560</v>
      </c>
      <c r="Q6192" s="3" t="s">
        <v>5772</v>
      </c>
      <c r="R6192" s="3" t="s">
        <v>6291</v>
      </c>
      <c r="S6192" s="3" t="s">
        <v>6292</v>
      </c>
      <c r="T6192" s="3" t="s">
        <v>5775</v>
      </c>
      <c r="X6192" s="3">
        <v>6190</v>
      </c>
      <c r="Y6192" s="3">
        <v>75081</v>
      </c>
    </row>
    <row r="6193" spans="2:25" x14ac:dyDescent="0.35">
      <c r="B6193" s="3">
        <v>6191</v>
      </c>
      <c r="C6193" s="3" t="s">
        <v>4871</v>
      </c>
      <c r="D6193" s="3" t="s">
        <v>1050</v>
      </c>
      <c r="H6193" s="3" t="s">
        <v>4871</v>
      </c>
      <c r="I6193" s="3" t="s">
        <v>1050</v>
      </c>
      <c r="J6193" s="9">
        <v>41999</v>
      </c>
      <c r="K6193" s="9">
        <v>42006</v>
      </c>
      <c r="O6193" s="3" t="s">
        <v>4871</v>
      </c>
      <c r="P6193" s="3" t="s">
        <v>1050</v>
      </c>
      <c r="Q6193" s="3" t="s">
        <v>5772</v>
      </c>
      <c r="R6193" s="3" t="s">
        <v>6291</v>
      </c>
      <c r="S6193" s="3" t="s">
        <v>6292</v>
      </c>
      <c r="T6193" s="3" t="s">
        <v>5775</v>
      </c>
      <c r="X6193" s="3">
        <v>6191</v>
      </c>
      <c r="Y6193" s="3">
        <v>75081</v>
      </c>
    </row>
    <row r="6194" spans="2:25" x14ac:dyDescent="0.35">
      <c r="B6194" s="3">
        <v>6192</v>
      </c>
      <c r="C6194" s="3" t="s">
        <v>4871</v>
      </c>
      <c r="D6194" s="3" t="s">
        <v>1551</v>
      </c>
      <c r="H6194" s="3" t="s">
        <v>4871</v>
      </c>
      <c r="I6194" s="3" t="s">
        <v>1551</v>
      </c>
      <c r="J6194" s="9">
        <v>41999</v>
      </c>
      <c r="K6194" s="9">
        <v>42006</v>
      </c>
      <c r="O6194" s="3" t="s">
        <v>4871</v>
      </c>
      <c r="P6194" s="3" t="s">
        <v>1551</v>
      </c>
      <c r="Q6194" s="3" t="s">
        <v>5772</v>
      </c>
      <c r="R6194" s="3" t="s">
        <v>6291</v>
      </c>
      <c r="S6194" s="3" t="s">
        <v>6292</v>
      </c>
      <c r="T6194" s="3" t="s">
        <v>5775</v>
      </c>
      <c r="X6194" s="3">
        <v>6192</v>
      </c>
      <c r="Y6194" s="3">
        <v>75081</v>
      </c>
    </row>
    <row r="6195" spans="2:25" x14ac:dyDescent="0.35">
      <c r="B6195" s="3">
        <v>6193</v>
      </c>
      <c r="C6195" s="3" t="s">
        <v>4872</v>
      </c>
      <c r="D6195" s="3" t="s">
        <v>2364</v>
      </c>
      <c r="H6195" s="3" t="s">
        <v>4872</v>
      </c>
      <c r="I6195" s="3" t="s">
        <v>2364</v>
      </c>
      <c r="J6195" s="9">
        <v>40603</v>
      </c>
      <c r="K6195" s="9">
        <v>40607</v>
      </c>
      <c r="O6195" s="3" t="s">
        <v>4872</v>
      </c>
      <c r="P6195" s="3" t="s">
        <v>2364</v>
      </c>
      <c r="Q6195" s="3" t="s">
        <v>5772</v>
      </c>
      <c r="R6195" s="3" t="s">
        <v>6857</v>
      </c>
      <c r="S6195" s="3" t="s">
        <v>6858</v>
      </c>
      <c r="T6195" s="3" t="s">
        <v>5775</v>
      </c>
      <c r="X6195" s="3">
        <v>6193</v>
      </c>
      <c r="Y6195" s="3">
        <v>79907</v>
      </c>
    </row>
    <row r="6196" spans="2:25" x14ac:dyDescent="0.35">
      <c r="B6196" s="3">
        <v>6194</v>
      </c>
      <c r="C6196" s="3" t="s">
        <v>4872</v>
      </c>
      <c r="D6196" s="3" t="s">
        <v>1157</v>
      </c>
      <c r="H6196" s="3" t="s">
        <v>4872</v>
      </c>
      <c r="I6196" s="3" t="s">
        <v>1157</v>
      </c>
      <c r="J6196" s="9">
        <v>40603</v>
      </c>
      <c r="K6196" s="9">
        <v>40607</v>
      </c>
      <c r="O6196" s="3" t="s">
        <v>4872</v>
      </c>
      <c r="P6196" s="3" t="s">
        <v>1157</v>
      </c>
      <c r="Q6196" s="3" t="s">
        <v>5772</v>
      </c>
      <c r="R6196" s="3" t="s">
        <v>6857</v>
      </c>
      <c r="S6196" s="3" t="s">
        <v>6858</v>
      </c>
      <c r="T6196" s="3" t="s">
        <v>5775</v>
      </c>
      <c r="X6196" s="3">
        <v>6194</v>
      </c>
      <c r="Y6196" s="3">
        <v>79907</v>
      </c>
    </row>
    <row r="6197" spans="2:25" x14ac:dyDescent="0.35">
      <c r="B6197" s="3">
        <v>6195</v>
      </c>
      <c r="C6197" s="3" t="s">
        <v>4872</v>
      </c>
      <c r="D6197" s="3" t="s">
        <v>972</v>
      </c>
      <c r="H6197" s="3" t="s">
        <v>4872</v>
      </c>
      <c r="I6197" s="3" t="s">
        <v>972</v>
      </c>
      <c r="J6197" s="9">
        <v>40603</v>
      </c>
      <c r="K6197" s="9">
        <v>40607</v>
      </c>
      <c r="O6197" s="3" t="s">
        <v>4872</v>
      </c>
      <c r="P6197" s="3" t="s">
        <v>972</v>
      </c>
      <c r="Q6197" s="3" t="s">
        <v>5772</v>
      </c>
      <c r="R6197" s="3" t="s">
        <v>6857</v>
      </c>
      <c r="S6197" s="3" t="s">
        <v>6858</v>
      </c>
      <c r="T6197" s="3" t="s">
        <v>5775</v>
      </c>
      <c r="X6197" s="3">
        <v>6195</v>
      </c>
      <c r="Y6197" s="3">
        <v>79907</v>
      </c>
    </row>
    <row r="6198" spans="2:25" x14ac:dyDescent="0.35">
      <c r="B6198" s="3">
        <v>6196</v>
      </c>
      <c r="C6198" s="3" t="s">
        <v>4872</v>
      </c>
      <c r="D6198" s="3" t="s">
        <v>1922</v>
      </c>
      <c r="H6198" s="3" t="s">
        <v>4872</v>
      </c>
      <c r="I6198" s="3" t="s">
        <v>1922</v>
      </c>
      <c r="J6198" s="9">
        <v>40603</v>
      </c>
      <c r="K6198" s="9">
        <v>40607</v>
      </c>
      <c r="O6198" s="3" t="s">
        <v>4872</v>
      </c>
      <c r="P6198" s="3" t="s">
        <v>1922</v>
      </c>
      <c r="Q6198" s="3" t="s">
        <v>5772</v>
      </c>
      <c r="R6198" s="3" t="s">
        <v>6857</v>
      </c>
      <c r="S6198" s="3" t="s">
        <v>6858</v>
      </c>
      <c r="T6198" s="3" t="s">
        <v>5775</v>
      </c>
      <c r="X6198" s="3">
        <v>6196</v>
      </c>
      <c r="Y6198" s="3">
        <v>79907</v>
      </c>
    </row>
    <row r="6199" spans="2:25" x14ac:dyDescent="0.35">
      <c r="B6199" s="3">
        <v>6197</v>
      </c>
      <c r="C6199" s="3" t="s">
        <v>4873</v>
      </c>
      <c r="D6199" s="3" t="s">
        <v>2584</v>
      </c>
      <c r="H6199" s="3" t="s">
        <v>4873</v>
      </c>
      <c r="I6199" s="3" t="s">
        <v>2584</v>
      </c>
      <c r="J6199" s="9">
        <v>41232</v>
      </c>
      <c r="K6199" s="9">
        <v>41237</v>
      </c>
      <c r="O6199" s="3" t="s">
        <v>4873</v>
      </c>
      <c r="P6199" s="3" t="s">
        <v>2584</v>
      </c>
      <c r="Q6199" s="3" t="s">
        <v>5772</v>
      </c>
      <c r="R6199" s="3" t="s">
        <v>5848</v>
      </c>
      <c r="S6199" s="3" t="s">
        <v>5849</v>
      </c>
      <c r="T6199" s="3" t="s">
        <v>5775</v>
      </c>
      <c r="X6199" s="3">
        <v>6197</v>
      </c>
      <c r="Y6199" s="3">
        <v>10035</v>
      </c>
    </row>
    <row r="6200" spans="2:25" x14ac:dyDescent="0.35">
      <c r="B6200" s="3">
        <v>6198</v>
      </c>
      <c r="C6200" s="3" t="s">
        <v>4873</v>
      </c>
      <c r="D6200" s="3" t="s">
        <v>1184</v>
      </c>
      <c r="H6200" s="3" t="s">
        <v>4873</v>
      </c>
      <c r="I6200" s="3" t="s">
        <v>1184</v>
      </c>
      <c r="J6200" s="9">
        <v>41232</v>
      </c>
      <c r="K6200" s="9">
        <v>41237</v>
      </c>
      <c r="O6200" s="3" t="s">
        <v>4873</v>
      </c>
      <c r="P6200" s="3" t="s">
        <v>1184</v>
      </c>
      <c r="Q6200" s="3" t="s">
        <v>5772</v>
      </c>
      <c r="R6200" s="3" t="s">
        <v>5848</v>
      </c>
      <c r="S6200" s="3" t="s">
        <v>5849</v>
      </c>
      <c r="T6200" s="3" t="s">
        <v>5775</v>
      </c>
      <c r="X6200" s="3">
        <v>6198</v>
      </c>
      <c r="Y6200" s="3">
        <v>10035</v>
      </c>
    </row>
    <row r="6201" spans="2:25" x14ac:dyDescent="0.35">
      <c r="B6201" s="3">
        <v>6199</v>
      </c>
      <c r="C6201" s="3" t="s">
        <v>4874</v>
      </c>
      <c r="D6201" s="3" t="s">
        <v>3942</v>
      </c>
      <c r="H6201" s="3" t="s">
        <v>4874</v>
      </c>
      <c r="I6201" s="3" t="s">
        <v>3942</v>
      </c>
      <c r="J6201" s="9">
        <v>40634</v>
      </c>
      <c r="K6201" s="9">
        <v>40639</v>
      </c>
      <c r="O6201" s="3" t="s">
        <v>4874</v>
      </c>
      <c r="P6201" s="3" t="s">
        <v>3942</v>
      </c>
      <c r="Q6201" s="3" t="s">
        <v>5772</v>
      </c>
      <c r="R6201" s="3" t="s">
        <v>6965</v>
      </c>
      <c r="S6201" s="3" t="s">
        <v>6966</v>
      </c>
      <c r="T6201" s="3" t="s">
        <v>5771</v>
      </c>
      <c r="X6201" s="3">
        <v>6199</v>
      </c>
      <c r="Y6201" s="3">
        <v>2151</v>
      </c>
    </row>
    <row r="6202" spans="2:25" x14ac:dyDescent="0.35">
      <c r="B6202" s="3">
        <v>6200</v>
      </c>
      <c r="C6202" s="3" t="s">
        <v>4874</v>
      </c>
      <c r="D6202" s="3" t="s">
        <v>1894</v>
      </c>
      <c r="H6202" s="3" t="s">
        <v>4874</v>
      </c>
      <c r="I6202" s="3" t="s">
        <v>1894</v>
      </c>
      <c r="J6202" s="9">
        <v>40634</v>
      </c>
      <c r="K6202" s="9">
        <v>40639</v>
      </c>
      <c r="O6202" s="3" t="s">
        <v>4874</v>
      </c>
      <c r="P6202" s="3" t="s">
        <v>1894</v>
      </c>
      <c r="Q6202" s="3" t="s">
        <v>5772</v>
      </c>
      <c r="R6202" s="3" t="s">
        <v>6965</v>
      </c>
      <c r="S6202" s="3" t="s">
        <v>6966</v>
      </c>
      <c r="T6202" s="3" t="s">
        <v>5771</v>
      </c>
      <c r="X6202" s="3">
        <v>6200</v>
      </c>
      <c r="Y6202" s="3">
        <v>2151</v>
      </c>
    </row>
    <row r="6203" spans="2:25" x14ac:dyDescent="0.35">
      <c r="B6203" s="3">
        <v>6201</v>
      </c>
      <c r="C6203" s="3" t="s">
        <v>4875</v>
      </c>
      <c r="D6203" s="3" t="s">
        <v>2133</v>
      </c>
      <c r="H6203" s="3" t="s">
        <v>4875</v>
      </c>
      <c r="I6203" s="3" t="s">
        <v>2133</v>
      </c>
      <c r="J6203" s="9">
        <v>41918</v>
      </c>
      <c r="K6203" s="9">
        <v>41923</v>
      </c>
      <c r="O6203" s="3" t="s">
        <v>4875</v>
      </c>
      <c r="P6203" s="3" t="s">
        <v>2133</v>
      </c>
      <c r="Q6203" s="3" t="s">
        <v>5772</v>
      </c>
      <c r="R6203" s="3" t="s">
        <v>6425</v>
      </c>
      <c r="S6203" s="3" t="s">
        <v>6426</v>
      </c>
      <c r="T6203" s="3" t="s">
        <v>5771</v>
      </c>
      <c r="X6203" s="3">
        <v>6201</v>
      </c>
      <c r="Y6203" s="3">
        <v>95928</v>
      </c>
    </row>
    <row r="6204" spans="2:25" x14ac:dyDescent="0.35">
      <c r="B6204" s="3">
        <v>6202</v>
      </c>
      <c r="C6204" s="3" t="s">
        <v>4875</v>
      </c>
      <c r="D6204" s="3" t="s">
        <v>369</v>
      </c>
      <c r="H6204" s="3" t="s">
        <v>4875</v>
      </c>
      <c r="I6204" s="3" t="s">
        <v>369</v>
      </c>
      <c r="J6204" s="9">
        <v>41918</v>
      </c>
      <c r="K6204" s="9">
        <v>41923</v>
      </c>
      <c r="O6204" s="3" t="s">
        <v>4875</v>
      </c>
      <c r="P6204" s="3" t="s">
        <v>369</v>
      </c>
      <c r="Q6204" s="3" t="s">
        <v>5772</v>
      </c>
      <c r="R6204" s="3" t="s">
        <v>6425</v>
      </c>
      <c r="S6204" s="3" t="s">
        <v>6426</v>
      </c>
      <c r="T6204" s="3" t="s">
        <v>5771</v>
      </c>
      <c r="X6204" s="3">
        <v>6202</v>
      </c>
      <c r="Y6204" s="3">
        <v>95928</v>
      </c>
    </row>
    <row r="6205" spans="2:25" x14ac:dyDescent="0.35">
      <c r="B6205" s="3">
        <v>6203</v>
      </c>
      <c r="C6205" s="3" t="s">
        <v>4875</v>
      </c>
      <c r="D6205" s="3" t="s">
        <v>3333</v>
      </c>
      <c r="H6205" s="3" t="s">
        <v>4875</v>
      </c>
      <c r="I6205" s="3" t="s">
        <v>3333</v>
      </c>
      <c r="J6205" s="9">
        <v>41918</v>
      </c>
      <c r="K6205" s="9">
        <v>41923</v>
      </c>
      <c r="O6205" s="3" t="s">
        <v>4875</v>
      </c>
      <c r="P6205" s="3" t="s">
        <v>3333</v>
      </c>
      <c r="Q6205" s="3" t="s">
        <v>5772</v>
      </c>
      <c r="R6205" s="3" t="s">
        <v>6425</v>
      </c>
      <c r="S6205" s="3" t="s">
        <v>6426</v>
      </c>
      <c r="T6205" s="3" t="s">
        <v>5771</v>
      </c>
      <c r="X6205" s="3">
        <v>6203</v>
      </c>
      <c r="Y6205" s="3">
        <v>95928</v>
      </c>
    </row>
    <row r="6206" spans="2:25" x14ac:dyDescent="0.35">
      <c r="B6206" s="3">
        <v>6204</v>
      </c>
      <c r="C6206" s="3" t="s">
        <v>4875</v>
      </c>
      <c r="D6206" s="3" t="s">
        <v>4876</v>
      </c>
      <c r="H6206" s="3" t="s">
        <v>4875</v>
      </c>
      <c r="I6206" s="3" t="s">
        <v>4876</v>
      </c>
      <c r="J6206" s="9">
        <v>41918</v>
      </c>
      <c r="K6206" s="9">
        <v>41923</v>
      </c>
      <c r="O6206" s="3" t="s">
        <v>4875</v>
      </c>
      <c r="P6206" s="3" t="s">
        <v>4876</v>
      </c>
      <c r="Q6206" s="3" t="s">
        <v>5772</v>
      </c>
      <c r="R6206" s="3" t="s">
        <v>6425</v>
      </c>
      <c r="S6206" s="3" t="s">
        <v>6426</v>
      </c>
      <c r="T6206" s="3" t="s">
        <v>5771</v>
      </c>
      <c r="X6206" s="3">
        <v>6204</v>
      </c>
      <c r="Y6206" s="3">
        <v>95928</v>
      </c>
    </row>
    <row r="6207" spans="2:25" x14ac:dyDescent="0.35">
      <c r="B6207" s="3">
        <v>6205</v>
      </c>
      <c r="C6207" s="3" t="s">
        <v>4875</v>
      </c>
      <c r="D6207" s="3" t="s">
        <v>1591</v>
      </c>
      <c r="H6207" s="3" t="s">
        <v>4875</v>
      </c>
      <c r="I6207" s="3" t="s">
        <v>1591</v>
      </c>
      <c r="J6207" s="9">
        <v>41918</v>
      </c>
      <c r="K6207" s="9">
        <v>41923</v>
      </c>
      <c r="O6207" s="3" t="s">
        <v>4875</v>
      </c>
      <c r="P6207" s="3" t="s">
        <v>1591</v>
      </c>
      <c r="Q6207" s="3" t="s">
        <v>5772</v>
      </c>
      <c r="R6207" s="3" t="s">
        <v>6425</v>
      </c>
      <c r="S6207" s="3" t="s">
        <v>6426</v>
      </c>
      <c r="T6207" s="3" t="s">
        <v>5771</v>
      </c>
      <c r="X6207" s="3">
        <v>6205</v>
      </c>
      <c r="Y6207" s="3">
        <v>95928</v>
      </c>
    </row>
    <row r="6208" spans="2:25" x14ac:dyDescent="0.35">
      <c r="B6208" s="3">
        <v>6206</v>
      </c>
      <c r="C6208" s="3" t="s">
        <v>4875</v>
      </c>
      <c r="D6208" s="3" t="s">
        <v>370</v>
      </c>
      <c r="H6208" s="3" t="s">
        <v>4875</v>
      </c>
      <c r="I6208" s="3" t="s">
        <v>370</v>
      </c>
      <c r="J6208" s="9">
        <v>41918</v>
      </c>
      <c r="K6208" s="9">
        <v>41923</v>
      </c>
      <c r="O6208" s="3" t="s">
        <v>4875</v>
      </c>
      <c r="P6208" s="3" t="s">
        <v>370</v>
      </c>
      <c r="Q6208" s="3" t="s">
        <v>5772</v>
      </c>
      <c r="R6208" s="3" t="s">
        <v>6425</v>
      </c>
      <c r="S6208" s="3" t="s">
        <v>6426</v>
      </c>
      <c r="T6208" s="3" t="s">
        <v>5771</v>
      </c>
      <c r="X6208" s="3">
        <v>6206</v>
      </c>
      <c r="Y6208" s="3">
        <v>95928</v>
      </c>
    </row>
    <row r="6209" spans="2:25" x14ac:dyDescent="0.35">
      <c r="B6209" s="3">
        <v>6207</v>
      </c>
      <c r="C6209" s="3" t="s">
        <v>4877</v>
      </c>
      <c r="D6209" s="3" t="s">
        <v>2605</v>
      </c>
      <c r="H6209" s="3" t="s">
        <v>4877</v>
      </c>
      <c r="I6209" s="3" t="s">
        <v>2605</v>
      </c>
      <c r="J6209" s="9">
        <v>41962</v>
      </c>
      <c r="K6209" s="9">
        <v>41967</v>
      </c>
      <c r="O6209" s="3" t="s">
        <v>4877</v>
      </c>
      <c r="P6209" s="3" t="s">
        <v>2605</v>
      </c>
      <c r="Q6209" s="3" t="s">
        <v>5768</v>
      </c>
      <c r="R6209" s="3" t="s">
        <v>5840</v>
      </c>
      <c r="S6209" s="3" t="s">
        <v>5841</v>
      </c>
      <c r="T6209" s="3" t="s">
        <v>5771</v>
      </c>
      <c r="X6209" s="3">
        <v>6207</v>
      </c>
      <c r="Y6209" s="3">
        <v>33023</v>
      </c>
    </row>
    <row r="6210" spans="2:25" x14ac:dyDescent="0.35">
      <c r="B6210" s="3">
        <v>6208</v>
      </c>
      <c r="C6210" s="3" t="s">
        <v>4877</v>
      </c>
      <c r="D6210" s="3" t="s">
        <v>850</v>
      </c>
      <c r="H6210" s="3" t="s">
        <v>4877</v>
      </c>
      <c r="I6210" s="3" t="s">
        <v>850</v>
      </c>
      <c r="J6210" s="9">
        <v>41962</v>
      </c>
      <c r="K6210" s="9">
        <v>41967</v>
      </c>
      <c r="O6210" s="3" t="s">
        <v>4877</v>
      </c>
      <c r="P6210" s="3" t="s">
        <v>850</v>
      </c>
      <c r="Q6210" s="3" t="s">
        <v>5768</v>
      </c>
      <c r="R6210" s="3" t="s">
        <v>5840</v>
      </c>
      <c r="S6210" s="3" t="s">
        <v>5841</v>
      </c>
      <c r="T6210" s="3" t="s">
        <v>5771</v>
      </c>
      <c r="X6210" s="3">
        <v>6208</v>
      </c>
      <c r="Y6210" s="3">
        <v>33023</v>
      </c>
    </row>
    <row r="6211" spans="2:25" x14ac:dyDescent="0.35">
      <c r="B6211" s="3">
        <v>6209</v>
      </c>
      <c r="C6211" s="3" t="s">
        <v>4877</v>
      </c>
      <c r="D6211" s="3" t="s">
        <v>189</v>
      </c>
      <c r="H6211" s="3" t="s">
        <v>4877</v>
      </c>
      <c r="I6211" s="3" t="s">
        <v>189</v>
      </c>
      <c r="J6211" s="9">
        <v>41962</v>
      </c>
      <c r="K6211" s="9">
        <v>41967</v>
      </c>
      <c r="O6211" s="3" t="s">
        <v>4877</v>
      </c>
      <c r="P6211" s="3" t="s">
        <v>189</v>
      </c>
      <c r="Q6211" s="3" t="s">
        <v>5768</v>
      </c>
      <c r="R6211" s="3" t="s">
        <v>5840</v>
      </c>
      <c r="S6211" s="3" t="s">
        <v>5841</v>
      </c>
      <c r="T6211" s="3" t="s">
        <v>5771</v>
      </c>
      <c r="X6211" s="3">
        <v>6209</v>
      </c>
      <c r="Y6211" s="3">
        <v>33023</v>
      </c>
    </row>
    <row r="6212" spans="2:25" x14ac:dyDescent="0.35">
      <c r="B6212" s="3">
        <v>6210</v>
      </c>
      <c r="C6212" s="3" t="s">
        <v>4877</v>
      </c>
      <c r="D6212" s="3" t="s">
        <v>4878</v>
      </c>
      <c r="H6212" s="3" t="s">
        <v>4877</v>
      </c>
      <c r="I6212" s="3" t="s">
        <v>4878</v>
      </c>
      <c r="J6212" s="9">
        <v>41962</v>
      </c>
      <c r="K6212" s="9">
        <v>41967</v>
      </c>
      <c r="O6212" s="3" t="s">
        <v>4877</v>
      </c>
      <c r="P6212" s="3" t="s">
        <v>4878</v>
      </c>
      <c r="Q6212" s="3" t="s">
        <v>5768</v>
      </c>
      <c r="R6212" s="3" t="s">
        <v>5840</v>
      </c>
      <c r="S6212" s="3" t="s">
        <v>5841</v>
      </c>
      <c r="T6212" s="3" t="s">
        <v>5771</v>
      </c>
      <c r="X6212" s="3">
        <v>6210</v>
      </c>
      <c r="Y6212" s="3">
        <v>33023</v>
      </c>
    </row>
    <row r="6213" spans="2:25" x14ac:dyDescent="0.35">
      <c r="B6213" s="3">
        <v>6211</v>
      </c>
      <c r="C6213" s="3" t="s">
        <v>4877</v>
      </c>
      <c r="D6213" s="3" t="s">
        <v>1727</v>
      </c>
      <c r="H6213" s="3" t="s">
        <v>4877</v>
      </c>
      <c r="I6213" s="3" t="s">
        <v>1727</v>
      </c>
      <c r="J6213" s="9">
        <v>41962</v>
      </c>
      <c r="K6213" s="9">
        <v>41967</v>
      </c>
      <c r="O6213" s="3" t="s">
        <v>4877</v>
      </c>
      <c r="P6213" s="3" t="s">
        <v>1727</v>
      </c>
      <c r="Q6213" s="3" t="s">
        <v>5768</v>
      </c>
      <c r="R6213" s="3" t="s">
        <v>5840</v>
      </c>
      <c r="S6213" s="3" t="s">
        <v>5841</v>
      </c>
      <c r="T6213" s="3" t="s">
        <v>5771</v>
      </c>
      <c r="X6213" s="3">
        <v>6211</v>
      </c>
      <c r="Y6213" s="3">
        <v>33023</v>
      </c>
    </row>
    <row r="6214" spans="2:25" x14ac:dyDescent="0.35">
      <c r="B6214" s="3">
        <v>6212</v>
      </c>
      <c r="C6214" s="3" t="s">
        <v>4879</v>
      </c>
      <c r="D6214" s="3" t="s">
        <v>2043</v>
      </c>
      <c r="H6214" s="3" t="s">
        <v>4879</v>
      </c>
      <c r="I6214" s="3" t="s">
        <v>2043</v>
      </c>
      <c r="J6214" s="9">
        <v>40991</v>
      </c>
      <c r="K6214" s="9">
        <v>40998</v>
      </c>
      <c r="O6214" s="3" t="s">
        <v>4879</v>
      </c>
      <c r="P6214" s="3" t="s">
        <v>2043</v>
      </c>
      <c r="Q6214" s="3" t="s">
        <v>5772</v>
      </c>
      <c r="R6214" s="3" t="s">
        <v>7173</v>
      </c>
      <c r="S6214" s="3" t="s">
        <v>7174</v>
      </c>
      <c r="T6214" s="3" t="s">
        <v>5771</v>
      </c>
      <c r="X6214" s="3">
        <v>6212</v>
      </c>
      <c r="Y6214" s="3">
        <v>90049</v>
      </c>
    </row>
    <row r="6215" spans="2:25" x14ac:dyDescent="0.35">
      <c r="B6215" s="3">
        <v>6213</v>
      </c>
      <c r="C6215" s="3" t="s">
        <v>4880</v>
      </c>
      <c r="D6215" s="3" t="s">
        <v>4881</v>
      </c>
      <c r="H6215" s="3" t="s">
        <v>4880</v>
      </c>
      <c r="I6215" s="3" t="s">
        <v>4881</v>
      </c>
      <c r="J6215" s="9">
        <v>41558</v>
      </c>
      <c r="K6215" s="9">
        <v>41560</v>
      </c>
      <c r="O6215" s="3" t="s">
        <v>4880</v>
      </c>
      <c r="P6215" s="3" t="s">
        <v>4881</v>
      </c>
      <c r="Q6215" s="3" t="s">
        <v>5801</v>
      </c>
      <c r="R6215" s="3" t="s">
        <v>6757</v>
      </c>
      <c r="S6215" s="3" t="s">
        <v>6758</v>
      </c>
      <c r="T6215" s="3" t="s">
        <v>5771</v>
      </c>
      <c r="X6215" s="3">
        <v>6213</v>
      </c>
      <c r="Y6215" s="3">
        <v>80219</v>
      </c>
    </row>
    <row r="6216" spans="2:25" x14ac:dyDescent="0.35">
      <c r="B6216" s="3">
        <v>6214</v>
      </c>
      <c r="C6216" s="3" t="s">
        <v>4880</v>
      </c>
      <c r="D6216" s="3" t="s">
        <v>4435</v>
      </c>
      <c r="H6216" s="3" t="s">
        <v>4880</v>
      </c>
      <c r="I6216" s="3" t="s">
        <v>4435</v>
      </c>
      <c r="J6216" s="9">
        <v>41558</v>
      </c>
      <c r="K6216" s="9">
        <v>41560</v>
      </c>
      <c r="O6216" s="3" t="s">
        <v>4880</v>
      </c>
      <c r="P6216" s="3" t="s">
        <v>4435</v>
      </c>
      <c r="Q6216" s="3" t="s">
        <v>5801</v>
      </c>
      <c r="R6216" s="3" t="s">
        <v>6757</v>
      </c>
      <c r="S6216" s="3" t="s">
        <v>6758</v>
      </c>
      <c r="T6216" s="3" t="s">
        <v>5771</v>
      </c>
      <c r="X6216" s="3">
        <v>6214</v>
      </c>
      <c r="Y6216" s="3">
        <v>80219</v>
      </c>
    </row>
    <row r="6217" spans="2:25" x14ac:dyDescent="0.35">
      <c r="B6217" s="3">
        <v>6215</v>
      </c>
      <c r="C6217" s="3" t="s">
        <v>4880</v>
      </c>
      <c r="D6217" s="3" t="s">
        <v>659</v>
      </c>
      <c r="H6217" s="3" t="s">
        <v>4880</v>
      </c>
      <c r="I6217" s="3" t="s">
        <v>659</v>
      </c>
      <c r="J6217" s="9">
        <v>41558</v>
      </c>
      <c r="K6217" s="9">
        <v>41560</v>
      </c>
      <c r="O6217" s="3" t="s">
        <v>4880</v>
      </c>
      <c r="P6217" s="3" t="s">
        <v>659</v>
      </c>
      <c r="Q6217" s="3" t="s">
        <v>5801</v>
      </c>
      <c r="R6217" s="3" t="s">
        <v>6757</v>
      </c>
      <c r="S6217" s="3" t="s">
        <v>6758</v>
      </c>
      <c r="T6217" s="3" t="s">
        <v>5771</v>
      </c>
      <c r="X6217" s="3">
        <v>6215</v>
      </c>
      <c r="Y6217" s="3">
        <v>80219</v>
      </c>
    </row>
    <row r="6218" spans="2:25" x14ac:dyDescent="0.35">
      <c r="B6218" s="3">
        <v>6216</v>
      </c>
      <c r="C6218" s="3" t="s">
        <v>4882</v>
      </c>
      <c r="D6218" s="3" t="s">
        <v>1402</v>
      </c>
      <c r="H6218" s="3" t="s">
        <v>4882</v>
      </c>
      <c r="I6218" s="3" t="s">
        <v>1402</v>
      </c>
      <c r="J6218" s="9">
        <v>41137</v>
      </c>
      <c r="K6218" s="9">
        <v>41141</v>
      </c>
      <c r="O6218" s="3" t="s">
        <v>4882</v>
      </c>
      <c r="P6218" s="3" t="s">
        <v>1402</v>
      </c>
      <c r="Q6218" s="3" t="s">
        <v>5772</v>
      </c>
      <c r="R6218" s="3" t="s">
        <v>5990</v>
      </c>
      <c r="S6218" s="3" t="s">
        <v>5991</v>
      </c>
      <c r="T6218" s="3" t="s">
        <v>5771</v>
      </c>
      <c r="X6218" s="3">
        <v>6216</v>
      </c>
      <c r="Y6218" s="3">
        <v>19134</v>
      </c>
    </row>
    <row r="6219" spans="2:25" x14ac:dyDescent="0.35">
      <c r="B6219" s="3">
        <v>6217</v>
      </c>
      <c r="C6219" s="3" t="s">
        <v>4882</v>
      </c>
      <c r="D6219" s="3" t="s">
        <v>2309</v>
      </c>
      <c r="H6219" s="3" t="s">
        <v>4882</v>
      </c>
      <c r="I6219" s="3" t="s">
        <v>2309</v>
      </c>
      <c r="J6219" s="9">
        <v>41137</v>
      </c>
      <c r="K6219" s="9">
        <v>41141</v>
      </c>
      <c r="O6219" s="3" t="s">
        <v>4882</v>
      </c>
      <c r="P6219" s="3" t="s">
        <v>2309</v>
      </c>
      <c r="Q6219" s="3" t="s">
        <v>5772</v>
      </c>
      <c r="R6219" s="3" t="s">
        <v>5990</v>
      </c>
      <c r="S6219" s="3" t="s">
        <v>5991</v>
      </c>
      <c r="T6219" s="3" t="s">
        <v>5771</v>
      </c>
      <c r="X6219" s="3">
        <v>6217</v>
      </c>
      <c r="Y6219" s="3">
        <v>19134</v>
      </c>
    </row>
    <row r="6220" spans="2:25" x14ac:dyDescent="0.35">
      <c r="B6220" s="3">
        <v>6218</v>
      </c>
      <c r="C6220" s="3" t="s">
        <v>4882</v>
      </c>
      <c r="D6220" s="3" t="s">
        <v>2203</v>
      </c>
      <c r="H6220" s="3" t="s">
        <v>4882</v>
      </c>
      <c r="I6220" s="3" t="s">
        <v>2203</v>
      </c>
      <c r="J6220" s="9">
        <v>41137</v>
      </c>
      <c r="K6220" s="9">
        <v>41141</v>
      </c>
      <c r="O6220" s="3" t="s">
        <v>4882</v>
      </c>
      <c r="P6220" s="3" t="s">
        <v>2203</v>
      </c>
      <c r="Q6220" s="3" t="s">
        <v>5772</v>
      </c>
      <c r="R6220" s="3" t="s">
        <v>5990</v>
      </c>
      <c r="S6220" s="3" t="s">
        <v>5991</v>
      </c>
      <c r="T6220" s="3" t="s">
        <v>5771</v>
      </c>
      <c r="X6220" s="3">
        <v>6218</v>
      </c>
      <c r="Y6220" s="3">
        <v>19134</v>
      </c>
    </row>
    <row r="6221" spans="2:25" x14ac:dyDescent="0.35">
      <c r="B6221" s="3">
        <v>6219</v>
      </c>
      <c r="C6221" s="3" t="s">
        <v>4882</v>
      </c>
      <c r="D6221" s="3" t="s">
        <v>135</v>
      </c>
      <c r="H6221" s="3" t="s">
        <v>4882</v>
      </c>
      <c r="I6221" s="3" t="s">
        <v>135</v>
      </c>
      <c r="J6221" s="9">
        <v>41137</v>
      </c>
      <c r="K6221" s="9">
        <v>41141</v>
      </c>
      <c r="O6221" s="3" t="s">
        <v>4882</v>
      </c>
      <c r="P6221" s="3" t="s">
        <v>135</v>
      </c>
      <c r="Q6221" s="3" t="s">
        <v>5772</v>
      </c>
      <c r="R6221" s="3" t="s">
        <v>5990</v>
      </c>
      <c r="S6221" s="3" t="s">
        <v>5991</v>
      </c>
      <c r="T6221" s="3" t="s">
        <v>5771</v>
      </c>
      <c r="X6221" s="3">
        <v>6219</v>
      </c>
      <c r="Y6221" s="3">
        <v>19134</v>
      </c>
    </row>
    <row r="6222" spans="2:25" x14ac:dyDescent="0.35">
      <c r="B6222" s="3">
        <v>6220</v>
      </c>
      <c r="C6222" s="3" t="s">
        <v>4882</v>
      </c>
      <c r="D6222" s="3" t="s">
        <v>2491</v>
      </c>
      <c r="H6222" s="3" t="s">
        <v>4882</v>
      </c>
      <c r="I6222" s="3" t="s">
        <v>2491</v>
      </c>
      <c r="J6222" s="9">
        <v>41137</v>
      </c>
      <c r="K6222" s="9">
        <v>41141</v>
      </c>
      <c r="O6222" s="3" t="s">
        <v>4882</v>
      </c>
      <c r="P6222" s="3" t="s">
        <v>2491</v>
      </c>
      <c r="Q6222" s="3" t="s">
        <v>5772</v>
      </c>
      <c r="R6222" s="3" t="s">
        <v>5990</v>
      </c>
      <c r="S6222" s="3" t="s">
        <v>5991</v>
      </c>
      <c r="T6222" s="3" t="s">
        <v>5771</v>
      </c>
      <c r="X6222" s="3">
        <v>6220</v>
      </c>
      <c r="Y6222" s="3">
        <v>19134</v>
      </c>
    </row>
    <row r="6223" spans="2:25" x14ac:dyDescent="0.35">
      <c r="B6223" s="3">
        <v>6221</v>
      </c>
      <c r="C6223" s="3" t="s">
        <v>4882</v>
      </c>
      <c r="D6223" s="3" t="s">
        <v>1067</v>
      </c>
      <c r="H6223" s="3" t="s">
        <v>4882</v>
      </c>
      <c r="I6223" s="3" t="s">
        <v>1067</v>
      </c>
      <c r="J6223" s="9">
        <v>41137</v>
      </c>
      <c r="K6223" s="9">
        <v>41141</v>
      </c>
      <c r="O6223" s="3" t="s">
        <v>4882</v>
      </c>
      <c r="P6223" s="3" t="s">
        <v>1067</v>
      </c>
      <c r="Q6223" s="3" t="s">
        <v>5772</v>
      </c>
      <c r="R6223" s="3" t="s">
        <v>5990</v>
      </c>
      <c r="S6223" s="3" t="s">
        <v>5991</v>
      </c>
      <c r="T6223" s="3" t="s">
        <v>5771</v>
      </c>
      <c r="X6223" s="3">
        <v>6221</v>
      </c>
      <c r="Y6223" s="3">
        <v>19134</v>
      </c>
    </row>
    <row r="6224" spans="2:25" x14ac:dyDescent="0.35">
      <c r="B6224" s="3">
        <v>6222</v>
      </c>
      <c r="C6224" s="3" t="s">
        <v>4882</v>
      </c>
      <c r="D6224" s="3" t="s">
        <v>3609</v>
      </c>
      <c r="H6224" s="3" t="s">
        <v>4882</v>
      </c>
      <c r="I6224" s="3" t="s">
        <v>3609</v>
      </c>
      <c r="J6224" s="9">
        <v>41137</v>
      </c>
      <c r="K6224" s="9">
        <v>41141</v>
      </c>
      <c r="O6224" s="3" t="s">
        <v>4882</v>
      </c>
      <c r="P6224" s="3" t="s">
        <v>3609</v>
      </c>
      <c r="Q6224" s="3" t="s">
        <v>5772</v>
      </c>
      <c r="R6224" s="3" t="s">
        <v>5990</v>
      </c>
      <c r="S6224" s="3" t="s">
        <v>5991</v>
      </c>
      <c r="T6224" s="3" t="s">
        <v>5771</v>
      </c>
      <c r="X6224" s="3">
        <v>6222</v>
      </c>
      <c r="Y6224" s="3">
        <v>19134</v>
      </c>
    </row>
    <row r="6225" spans="2:25" x14ac:dyDescent="0.35">
      <c r="B6225" s="3">
        <v>6223</v>
      </c>
      <c r="C6225" s="3" t="s">
        <v>4883</v>
      </c>
      <c r="D6225" s="3" t="s">
        <v>1806</v>
      </c>
      <c r="H6225" s="3" t="s">
        <v>4883</v>
      </c>
      <c r="I6225" s="3" t="s">
        <v>1806</v>
      </c>
      <c r="J6225" s="9">
        <v>41148</v>
      </c>
      <c r="K6225" s="9">
        <v>41152</v>
      </c>
      <c r="O6225" s="3" t="s">
        <v>4883</v>
      </c>
      <c r="P6225" s="3" t="s">
        <v>1806</v>
      </c>
      <c r="Q6225" s="3" t="s">
        <v>5772</v>
      </c>
      <c r="R6225" s="3" t="s">
        <v>6997</v>
      </c>
      <c r="S6225" s="3" t="s">
        <v>6998</v>
      </c>
      <c r="T6225" s="3" t="s">
        <v>5782</v>
      </c>
      <c r="X6225" s="3">
        <v>6223</v>
      </c>
      <c r="Y6225" s="3">
        <v>90045</v>
      </c>
    </row>
    <row r="6226" spans="2:25" x14ac:dyDescent="0.35">
      <c r="B6226" s="3">
        <v>6224</v>
      </c>
      <c r="C6226" s="3" t="s">
        <v>4884</v>
      </c>
      <c r="D6226" s="3" t="s">
        <v>2810</v>
      </c>
      <c r="H6226" s="3" t="s">
        <v>4884</v>
      </c>
      <c r="I6226" s="3" t="s">
        <v>2810</v>
      </c>
      <c r="J6226" s="9">
        <v>40547</v>
      </c>
      <c r="K6226" s="9">
        <v>40551</v>
      </c>
      <c r="O6226" s="3" t="s">
        <v>4884</v>
      </c>
      <c r="P6226" s="3" t="s">
        <v>2810</v>
      </c>
      <c r="Q6226" s="3" t="s">
        <v>5772</v>
      </c>
      <c r="R6226" s="3" t="s">
        <v>5816</v>
      </c>
      <c r="S6226" s="3" t="s">
        <v>5817</v>
      </c>
      <c r="T6226" s="3" t="s">
        <v>5775</v>
      </c>
      <c r="X6226" s="3">
        <v>6224</v>
      </c>
      <c r="Y6226" s="3">
        <v>77095</v>
      </c>
    </row>
    <row r="6227" spans="2:25" x14ac:dyDescent="0.35">
      <c r="B6227" s="3">
        <v>6225</v>
      </c>
      <c r="C6227" s="3" t="s">
        <v>4885</v>
      </c>
      <c r="D6227" s="3" t="s">
        <v>1163</v>
      </c>
      <c r="H6227" s="3" t="s">
        <v>4885</v>
      </c>
      <c r="I6227" s="3" t="s">
        <v>1163</v>
      </c>
      <c r="J6227" s="9">
        <v>40796</v>
      </c>
      <c r="K6227" s="9">
        <v>40799</v>
      </c>
      <c r="O6227" s="3" t="s">
        <v>4885</v>
      </c>
      <c r="P6227" s="3" t="s">
        <v>1163</v>
      </c>
      <c r="Q6227" s="3" t="s">
        <v>5801</v>
      </c>
      <c r="R6227" s="3" t="s">
        <v>5791</v>
      </c>
      <c r="S6227" s="3" t="s">
        <v>5792</v>
      </c>
      <c r="T6227" s="3" t="s">
        <v>5775</v>
      </c>
      <c r="X6227" s="3">
        <v>6225</v>
      </c>
      <c r="Y6227" s="3">
        <v>7011</v>
      </c>
    </row>
    <row r="6228" spans="2:25" x14ac:dyDescent="0.35">
      <c r="B6228" s="3">
        <v>6226</v>
      </c>
      <c r="C6228" s="3" t="s">
        <v>4885</v>
      </c>
      <c r="D6228" s="3" t="s">
        <v>1709</v>
      </c>
      <c r="H6228" s="3" t="s">
        <v>4885</v>
      </c>
      <c r="I6228" s="3" t="s">
        <v>1709</v>
      </c>
      <c r="J6228" s="9">
        <v>40796</v>
      </c>
      <c r="K6228" s="9">
        <v>40799</v>
      </c>
      <c r="O6228" s="3" t="s">
        <v>4885</v>
      </c>
      <c r="P6228" s="3" t="s">
        <v>1709</v>
      </c>
      <c r="Q6228" s="3" t="s">
        <v>5801</v>
      </c>
      <c r="R6228" s="3" t="s">
        <v>5791</v>
      </c>
      <c r="S6228" s="3" t="s">
        <v>5792</v>
      </c>
      <c r="T6228" s="3" t="s">
        <v>5775</v>
      </c>
      <c r="X6228" s="3">
        <v>6226</v>
      </c>
      <c r="Y6228" s="3">
        <v>7011</v>
      </c>
    </row>
    <row r="6229" spans="2:25" x14ac:dyDescent="0.35">
      <c r="B6229" s="3">
        <v>6227</v>
      </c>
      <c r="C6229" s="3" t="s">
        <v>4886</v>
      </c>
      <c r="D6229" s="3" t="s">
        <v>1847</v>
      </c>
      <c r="H6229" s="3" t="s">
        <v>4886</v>
      </c>
      <c r="I6229" s="3" t="s">
        <v>1847</v>
      </c>
      <c r="J6229" s="9">
        <v>41662</v>
      </c>
      <c r="K6229" s="9">
        <v>41665</v>
      </c>
      <c r="O6229" s="3" t="s">
        <v>4886</v>
      </c>
      <c r="P6229" s="3" t="s">
        <v>1847</v>
      </c>
      <c r="Q6229" s="3" t="s">
        <v>5768</v>
      </c>
      <c r="R6229" s="3" t="s">
        <v>6733</v>
      </c>
      <c r="S6229" s="3" t="s">
        <v>6734</v>
      </c>
      <c r="T6229" s="3" t="s">
        <v>5771</v>
      </c>
      <c r="X6229" s="3">
        <v>6227</v>
      </c>
      <c r="Y6229" s="3">
        <v>60623</v>
      </c>
    </row>
    <row r="6230" spans="2:25" x14ac:dyDescent="0.35">
      <c r="B6230" s="3">
        <v>6228</v>
      </c>
      <c r="C6230" s="3" t="s">
        <v>4886</v>
      </c>
      <c r="D6230" s="3" t="s">
        <v>2996</v>
      </c>
      <c r="H6230" s="3" t="s">
        <v>4886</v>
      </c>
      <c r="I6230" s="3" t="s">
        <v>2996</v>
      </c>
      <c r="J6230" s="9">
        <v>41662</v>
      </c>
      <c r="K6230" s="9">
        <v>41665</v>
      </c>
      <c r="O6230" s="3" t="s">
        <v>4886</v>
      </c>
      <c r="P6230" s="3" t="s">
        <v>2996</v>
      </c>
      <c r="Q6230" s="3" t="s">
        <v>5768</v>
      </c>
      <c r="R6230" s="3" t="s">
        <v>6733</v>
      </c>
      <c r="S6230" s="3" t="s">
        <v>6734</v>
      </c>
      <c r="T6230" s="3" t="s">
        <v>5771</v>
      </c>
      <c r="X6230" s="3">
        <v>6228</v>
      </c>
      <c r="Y6230" s="3">
        <v>60623</v>
      </c>
    </row>
    <row r="6231" spans="2:25" x14ac:dyDescent="0.35">
      <c r="B6231" s="3">
        <v>6229</v>
      </c>
      <c r="C6231" s="3" t="s">
        <v>4887</v>
      </c>
      <c r="D6231" s="3" t="s">
        <v>299</v>
      </c>
      <c r="H6231" s="3" t="s">
        <v>4887</v>
      </c>
      <c r="I6231" s="3" t="s">
        <v>299</v>
      </c>
      <c r="J6231" s="9">
        <v>41386</v>
      </c>
      <c r="K6231" s="9">
        <v>41389</v>
      </c>
      <c r="O6231" s="3" t="s">
        <v>4887</v>
      </c>
      <c r="P6231" s="3" t="s">
        <v>299</v>
      </c>
      <c r="Q6231" s="3" t="s">
        <v>5801</v>
      </c>
      <c r="R6231" s="3" t="s">
        <v>5832</v>
      </c>
      <c r="S6231" s="3" t="s">
        <v>5833</v>
      </c>
      <c r="T6231" s="3" t="s">
        <v>5775</v>
      </c>
      <c r="X6231" s="3">
        <v>6229</v>
      </c>
      <c r="Y6231" s="3">
        <v>98115</v>
      </c>
    </row>
    <row r="6232" spans="2:25" x14ac:dyDescent="0.35">
      <c r="B6232" s="3">
        <v>6230</v>
      </c>
      <c r="C6232" s="3" t="s">
        <v>4888</v>
      </c>
      <c r="D6232" s="3" t="s">
        <v>3050</v>
      </c>
      <c r="H6232" s="3" t="s">
        <v>4888</v>
      </c>
      <c r="I6232" s="3" t="s">
        <v>3050</v>
      </c>
      <c r="J6232" s="9">
        <v>41510</v>
      </c>
      <c r="K6232" s="9">
        <v>41516</v>
      </c>
      <c r="O6232" s="3" t="s">
        <v>4888</v>
      </c>
      <c r="P6232" s="3" t="s">
        <v>3050</v>
      </c>
      <c r="Q6232" s="3" t="s">
        <v>5772</v>
      </c>
      <c r="R6232" s="3" t="s">
        <v>5799</v>
      </c>
      <c r="S6232" s="3" t="s">
        <v>5800</v>
      </c>
      <c r="T6232" s="3" t="s">
        <v>5782</v>
      </c>
      <c r="X6232" s="3">
        <v>6230</v>
      </c>
      <c r="Y6232" s="3">
        <v>53081</v>
      </c>
    </row>
    <row r="6233" spans="2:25" x14ac:dyDescent="0.35">
      <c r="B6233" s="3">
        <v>6231</v>
      </c>
      <c r="C6233" s="3" t="s">
        <v>4888</v>
      </c>
      <c r="D6233" s="3" t="s">
        <v>2907</v>
      </c>
      <c r="H6233" s="3" t="s">
        <v>4888</v>
      </c>
      <c r="I6233" s="3" t="s">
        <v>2907</v>
      </c>
      <c r="J6233" s="9">
        <v>41510</v>
      </c>
      <c r="K6233" s="9">
        <v>41516</v>
      </c>
      <c r="O6233" s="3" t="s">
        <v>4888</v>
      </c>
      <c r="P6233" s="3" t="s">
        <v>2907</v>
      </c>
      <c r="Q6233" s="3" t="s">
        <v>5772</v>
      </c>
      <c r="R6233" s="3" t="s">
        <v>5799</v>
      </c>
      <c r="S6233" s="3" t="s">
        <v>5800</v>
      </c>
      <c r="T6233" s="3" t="s">
        <v>5782</v>
      </c>
      <c r="X6233" s="3">
        <v>6231</v>
      </c>
      <c r="Y6233" s="3">
        <v>53081</v>
      </c>
    </row>
    <row r="6234" spans="2:25" x14ac:dyDescent="0.35">
      <c r="B6234" s="3">
        <v>6232</v>
      </c>
      <c r="C6234" s="3" t="s">
        <v>4888</v>
      </c>
      <c r="D6234" s="3" t="s">
        <v>394</v>
      </c>
      <c r="H6234" s="3" t="s">
        <v>4888</v>
      </c>
      <c r="I6234" s="3" t="s">
        <v>394</v>
      </c>
      <c r="J6234" s="9">
        <v>41510</v>
      </c>
      <c r="K6234" s="9">
        <v>41516</v>
      </c>
      <c r="O6234" s="3" t="s">
        <v>4888</v>
      </c>
      <c r="P6234" s="3" t="s">
        <v>394</v>
      </c>
      <c r="Q6234" s="3" t="s">
        <v>5772</v>
      </c>
      <c r="R6234" s="3" t="s">
        <v>5799</v>
      </c>
      <c r="S6234" s="3" t="s">
        <v>5800</v>
      </c>
      <c r="T6234" s="3" t="s">
        <v>5782</v>
      </c>
      <c r="X6234" s="3">
        <v>6232</v>
      </c>
      <c r="Y6234" s="3">
        <v>53081</v>
      </c>
    </row>
    <row r="6235" spans="2:25" x14ac:dyDescent="0.35">
      <c r="B6235" s="3">
        <v>6233</v>
      </c>
      <c r="C6235" s="3" t="s">
        <v>4888</v>
      </c>
      <c r="D6235" s="3" t="s">
        <v>2342</v>
      </c>
      <c r="H6235" s="3" t="s">
        <v>4888</v>
      </c>
      <c r="I6235" s="3" t="s">
        <v>2342</v>
      </c>
      <c r="J6235" s="9">
        <v>41510</v>
      </c>
      <c r="K6235" s="9">
        <v>41516</v>
      </c>
      <c r="O6235" s="3" t="s">
        <v>4888</v>
      </c>
      <c r="P6235" s="3" t="s">
        <v>2342</v>
      </c>
      <c r="Q6235" s="3" t="s">
        <v>5772</v>
      </c>
      <c r="R6235" s="3" t="s">
        <v>5799</v>
      </c>
      <c r="S6235" s="3" t="s">
        <v>5800</v>
      </c>
      <c r="T6235" s="3" t="s">
        <v>5782</v>
      </c>
      <c r="X6235" s="3">
        <v>6233</v>
      </c>
      <c r="Y6235" s="3">
        <v>53081</v>
      </c>
    </row>
    <row r="6236" spans="2:25" x14ac:dyDescent="0.35">
      <c r="B6236" s="3">
        <v>6234</v>
      </c>
      <c r="C6236" s="3" t="s">
        <v>4889</v>
      </c>
      <c r="D6236" s="3" t="s">
        <v>1794</v>
      </c>
      <c r="H6236" s="3" t="s">
        <v>4889</v>
      </c>
      <c r="I6236" s="3" t="s">
        <v>1794</v>
      </c>
      <c r="J6236" s="9">
        <v>41440</v>
      </c>
      <c r="K6236" s="9">
        <v>41443</v>
      </c>
      <c r="O6236" s="3" t="s">
        <v>4889</v>
      </c>
      <c r="P6236" s="3" t="s">
        <v>1794</v>
      </c>
      <c r="Q6236" s="3" t="s">
        <v>5801</v>
      </c>
      <c r="R6236" s="3" t="s">
        <v>7165</v>
      </c>
      <c r="S6236" s="3" t="s">
        <v>7166</v>
      </c>
      <c r="T6236" s="3" t="s">
        <v>5775</v>
      </c>
      <c r="X6236" s="3">
        <v>6234</v>
      </c>
      <c r="Y6236" s="3">
        <v>33433</v>
      </c>
    </row>
    <row r="6237" spans="2:25" x14ac:dyDescent="0.35">
      <c r="B6237" s="3">
        <v>6235</v>
      </c>
      <c r="C6237" s="3" t="s">
        <v>4889</v>
      </c>
      <c r="D6237" s="3" t="s">
        <v>2853</v>
      </c>
      <c r="H6237" s="3" t="s">
        <v>4889</v>
      </c>
      <c r="I6237" s="3" t="s">
        <v>2853</v>
      </c>
      <c r="J6237" s="9">
        <v>41440</v>
      </c>
      <c r="K6237" s="9">
        <v>41443</v>
      </c>
      <c r="O6237" s="3" t="s">
        <v>4889</v>
      </c>
      <c r="P6237" s="3" t="s">
        <v>2853</v>
      </c>
      <c r="Q6237" s="3" t="s">
        <v>5801</v>
      </c>
      <c r="R6237" s="3" t="s">
        <v>7165</v>
      </c>
      <c r="S6237" s="3" t="s">
        <v>7166</v>
      </c>
      <c r="T6237" s="3" t="s">
        <v>5775</v>
      </c>
      <c r="X6237" s="3">
        <v>6235</v>
      </c>
      <c r="Y6237" s="3">
        <v>33433</v>
      </c>
    </row>
    <row r="6238" spans="2:25" x14ac:dyDescent="0.35">
      <c r="B6238" s="3">
        <v>6236</v>
      </c>
      <c r="C6238" s="3" t="s">
        <v>4890</v>
      </c>
      <c r="D6238" s="3" t="s">
        <v>276</v>
      </c>
      <c r="H6238" s="3" t="s">
        <v>4890</v>
      </c>
      <c r="I6238" s="3" t="s">
        <v>276</v>
      </c>
      <c r="J6238" s="9">
        <v>41947</v>
      </c>
      <c r="K6238" s="9">
        <v>41949</v>
      </c>
      <c r="O6238" s="3" t="s">
        <v>4890</v>
      </c>
      <c r="P6238" s="3" t="s">
        <v>276</v>
      </c>
      <c r="Q6238" s="3" t="s">
        <v>5801</v>
      </c>
      <c r="R6238" s="3" t="s">
        <v>6849</v>
      </c>
      <c r="S6238" s="3" t="s">
        <v>6850</v>
      </c>
      <c r="T6238" s="3" t="s">
        <v>5782</v>
      </c>
      <c r="X6238" s="3">
        <v>6236</v>
      </c>
      <c r="Y6238" s="3">
        <v>92037</v>
      </c>
    </row>
    <row r="6239" spans="2:25" x14ac:dyDescent="0.35">
      <c r="B6239" s="3">
        <v>6237</v>
      </c>
      <c r="C6239" s="3" t="s">
        <v>4890</v>
      </c>
      <c r="D6239" s="3" t="s">
        <v>1027</v>
      </c>
      <c r="H6239" s="3" t="s">
        <v>4890</v>
      </c>
      <c r="I6239" s="3" t="s">
        <v>1027</v>
      </c>
      <c r="J6239" s="9">
        <v>41947</v>
      </c>
      <c r="K6239" s="9">
        <v>41949</v>
      </c>
      <c r="O6239" s="3" t="s">
        <v>4890</v>
      </c>
      <c r="P6239" s="3" t="s">
        <v>1027</v>
      </c>
      <c r="Q6239" s="3" t="s">
        <v>5801</v>
      </c>
      <c r="R6239" s="3" t="s">
        <v>6849</v>
      </c>
      <c r="S6239" s="3" t="s">
        <v>6850</v>
      </c>
      <c r="T6239" s="3" t="s">
        <v>5782</v>
      </c>
      <c r="X6239" s="3">
        <v>6237</v>
      </c>
      <c r="Y6239" s="3">
        <v>92037</v>
      </c>
    </row>
    <row r="6240" spans="2:25" x14ac:dyDescent="0.35">
      <c r="B6240" s="3">
        <v>6238</v>
      </c>
      <c r="C6240" s="3" t="s">
        <v>4891</v>
      </c>
      <c r="D6240" s="3" t="s">
        <v>1129</v>
      </c>
      <c r="H6240" s="3" t="s">
        <v>4891</v>
      </c>
      <c r="I6240" s="3" t="s">
        <v>1129</v>
      </c>
      <c r="J6240" s="9">
        <v>40667</v>
      </c>
      <c r="K6240" s="9">
        <v>40670</v>
      </c>
      <c r="O6240" s="3" t="s">
        <v>4891</v>
      </c>
      <c r="P6240" s="3" t="s">
        <v>1129</v>
      </c>
      <c r="Q6240" s="3" t="s">
        <v>5801</v>
      </c>
      <c r="R6240" s="3" t="s">
        <v>7159</v>
      </c>
      <c r="S6240" s="3" t="s">
        <v>7160</v>
      </c>
      <c r="T6240" s="3" t="s">
        <v>5771</v>
      </c>
      <c r="X6240" s="3">
        <v>6238</v>
      </c>
      <c r="Y6240" s="3">
        <v>98105</v>
      </c>
    </row>
    <row r="6241" spans="2:25" x14ac:dyDescent="0.35">
      <c r="B6241" s="3">
        <v>6239</v>
      </c>
      <c r="C6241" s="3" t="s">
        <v>4891</v>
      </c>
      <c r="D6241" s="3" t="s">
        <v>403</v>
      </c>
      <c r="H6241" s="3" t="s">
        <v>4891</v>
      </c>
      <c r="I6241" s="3" t="s">
        <v>403</v>
      </c>
      <c r="J6241" s="9">
        <v>40667</v>
      </c>
      <c r="K6241" s="9">
        <v>40670</v>
      </c>
      <c r="O6241" s="3" t="s">
        <v>4891</v>
      </c>
      <c r="P6241" s="3" t="s">
        <v>403</v>
      </c>
      <c r="Q6241" s="3" t="s">
        <v>5801</v>
      </c>
      <c r="R6241" s="3" t="s">
        <v>7159</v>
      </c>
      <c r="S6241" s="3" t="s">
        <v>7160</v>
      </c>
      <c r="T6241" s="3" t="s">
        <v>5771</v>
      </c>
      <c r="X6241" s="3">
        <v>6239</v>
      </c>
      <c r="Y6241" s="3">
        <v>98105</v>
      </c>
    </row>
    <row r="6242" spans="2:25" x14ac:dyDescent="0.35">
      <c r="B6242" s="3">
        <v>6240</v>
      </c>
      <c r="C6242" s="3" t="s">
        <v>4892</v>
      </c>
      <c r="D6242" s="3" t="s">
        <v>1018</v>
      </c>
      <c r="H6242" s="3" t="s">
        <v>4892</v>
      </c>
      <c r="I6242" s="3" t="s">
        <v>1018</v>
      </c>
      <c r="J6242" s="9">
        <v>41221</v>
      </c>
      <c r="K6242" s="9">
        <v>41225</v>
      </c>
      <c r="O6242" s="3" t="s">
        <v>4892</v>
      </c>
      <c r="P6242" s="3" t="s">
        <v>1018</v>
      </c>
      <c r="Q6242" s="3" t="s">
        <v>5772</v>
      </c>
      <c r="R6242" s="3" t="s">
        <v>6649</v>
      </c>
      <c r="S6242" s="3" t="s">
        <v>6650</v>
      </c>
      <c r="T6242" s="3" t="s">
        <v>5775</v>
      </c>
      <c r="X6242" s="3">
        <v>6240</v>
      </c>
      <c r="Y6242" s="3">
        <v>52001</v>
      </c>
    </row>
    <row r="6243" spans="2:25" x14ac:dyDescent="0.35">
      <c r="B6243" s="3">
        <v>6241</v>
      </c>
      <c r="C6243" s="3" t="s">
        <v>4893</v>
      </c>
      <c r="D6243" s="3" t="s">
        <v>1672</v>
      </c>
      <c r="H6243" s="3" t="s">
        <v>4893</v>
      </c>
      <c r="I6243" s="3" t="s">
        <v>1672</v>
      </c>
      <c r="J6243" s="9">
        <v>41255</v>
      </c>
      <c r="K6243" s="9">
        <v>41258</v>
      </c>
      <c r="O6243" s="3" t="s">
        <v>4893</v>
      </c>
      <c r="P6243" s="3" t="s">
        <v>1672</v>
      </c>
      <c r="Q6243" s="3" t="s">
        <v>5801</v>
      </c>
      <c r="R6243" s="3" t="s">
        <v>6409</v>
      </c>
      <c r="S6243" s="3" t="s">
        <v>6410</v>
      </c>
      <c r="T6243" s="3" t="s">
        <v>5775</v>
      </c>
      <c r="X6243" s="3">
        <v>6241</v>
      </c>
      <c r="Y6243" s="3">
        <v>90032</v>
      </c>
    </row>
    <row r="6244" spans="2:25" x14ac:dyDescent="0.35">
      <c r="B6244" s="3">
        <v>6242</v>
      </c>
      <c r="C6244" s="3" t="s">
        <v>4893</v>
      </c>
      <c r="D6244" s="3" t="s">
        <v>393</v>
      </c>
      <c r="H6244" s="3" t="s">
        <v>4893</v>
      </c>
      <c r="I6244" s="3" t="s">
        <v>393</v>
      </c>
      <c r="J6244" s="9">
        <v>41255</v>
      </c>
      <c r="K6244" s="9">
        <v>41258</v>
      </c>
      <c r="O6244" s="3" t="s">
        <v>4893</v>
      </c>
      <c r="P6244" s="3" t="s">
        <v>393</v>
      </c>
      <c r="Q6244" s="3" t="s">
        <v>5801</v>
      </c>
      <c r="R6244" s="3" t="s">
        <v>6409</v>
      </c>
      <c r="S6244" s="3" t="s">
        <v>6410</v>
      </c>
      <c r="T6244" s="3" t="s">
        <v>5775</v>
      </c>
      <c r="X6244" s="3">
        <v>6242</v>
      </c>
      <c r="Y6244" s="3">
        <v>90032</v>
      </c>
    </row>
    <row r="6245" spans="2:25" x14ac:dyDescent="0.35">
      <c r="B6245" s="3">
        <v>6243</v>
      </c>
      <c r="C6245" s="3" t="s">
        <v>4894</v>
      </c>
      <c r="D6245" s="3" t="s">
        <v>3057</v>
      </c>
      <c r="H6245" s="3" t="s">
        <v>4894</v>
      </c>
      <c r="I6245" s="3" t="s">
        <v>3057</v>
      </c>
      <c r="J6245" s="9">
        <v>40878</v>
      </c>
      <c r="K6245" s="9">
        <v>40880</v>
      </c>
      <c r="O6245" s="3" t="s">
        <v>4894</v>
      </c>
      <c r="P6245" s="3" t="s">
        <v>3057</v>
      </c>
      <c r="Q6245" s="3" t="s">
        <v>5801</v>
      </c>
      <c r="R6245" s="3" t="s">
        <v>7131</v>
      </c>
      <c r="S6245" s="3" t="s">
        <v>7132</v>
      </c>
      <c r="T6245" s="3" t="s">
        <v>5775</v>
      </c>
      <c r="X6245" s="3">
        <v>6243</v>
      </c>
      <c r="Y6245" s="3">
        <v>1852</v>
      </c>
    </row>
    <row r="6246" spans="2:25" x14ac:dyDescent="0.35">
      <c r="B6246" s="3">
        <v>6244</v>
      </c>
      <c r="C6246" s="3" t="s">
        <v>4894</v>
      </c>
      <c r="D6246" s="3" t="s">
        <v>854</v>
      </c>
      <c r="H6246" s="3" t="s">
        <v>4894</v>
      </c>
      <c r="I6246" s="3" t="s">
        <v>854</v>
      </c>
      <c r="J6246" s="9">
        <v>40878</v>
      </c>
      <c r="K6246" s="9">
        <v>40880</v>
      </c>
      <c r="O6246" s="3" t="s">
        <v>4894</v>
      </c>
      <c r="P6246" s="3" t="s">
        <v>854</v>
      </c>
      <c r="Q6246" s="3" t="s">
        <v>5801</v>
      </c>
      <c r="R6246" s="3" t="s">
        <v>7131</v>
      </c>
      <c r="S6246" s="3" t="s">
        <v>7132</v>
      </c>
      <c r="T6246" s="3" t="s">
        <v>5775</v>
      </c>
      <c r="X6246" s="3">
        <v>6244</v>
      </c>
      <c r="Y6246" s="3">
        <v>1852</v>
      </c>
    </row>
    <row r="6247" spans="2:25" x14ac:dyDescent="0.35">
      <c r="B6247" s="3">
        <v>6245</v>
      </c>
      <c r="C6247" s="3" t="s">
        <v>4894</v>
      </c>
      <c r="D6247" s="3" t="s">
        <v>1168</v>
      </c>
      <c r="H6247" s="3" t="s">
        <v>4894</v>
      </c>
      <c r="I6247" s="3" t="s">
        <v>1168</v>
      </c>
      <c r="J6247" s="9">
        <v>40878</v>
      </c>
      <c r="K6247" s="9">
        <v>40880</v>
      </c>
      <c r="O6247" s="3" t="s">
        <v>4894</v>
      </c>
      <c r="P6247" s="3" t="s">
        <v>1168</v>
      </c>
      <c r="Q6247" s="3" t="s">
        <v>5801</v>
      </c>
      <c r="R6247" s="3" t="s">
        <v>7131</v>
      </c>
      <c r="S6247" s="3" t="s">
        <v>7132</v>
      </c>
      <c r="T6247" s="3" t="s">
        <v>5775</v>
      </c>
      <c r="X6247" s="3">
        <v>6245</v>
      </c>
      <c r="Y6247" s="3">
        <v>1852</v>
      </c>
    </row>
    <row r="6248" spans="2:25" x14ac:dyDescent="0.35">
      <c r="B6248" s="3">
        <v>6246</v>
      </c>
      <c r="C6248" s="3" t="s">
        <v>4895</v>
      </c>
      <c r="D6248" s="3" t="s">
        <v>4200</v>
      </c>
      <c r="H6248" s="3" t="s">
        <v>4895</v>
      </c>
      <c r="I6248" s="3" t="s">
        <v>4200</v>
      </c>
      <c r="J6248" s="9">
        <v>41555</v>
      </c>
      <c r="K6248" s="9">
        <v>41559</v>
      </c>
      <c r="O6248" s="3" t="s">
        <v>4895</v>
      </c>
      <c r="P6248" s="3" t="s">
        <v>4200</v>
      </c>
      <c r="Q6248" s="3" t="s">
        <v>5772</v>
      </c>
      <c r="R6248" s="3" t="s">
        <v>6613</v>
      </c>
      <c r="S6248" s="3" t="s">
        <v>6614</v>
      </c>
      <c r="T6248" s="3" t="s">
        <v>5775</v>
      </c>
      <c r="X6248" s="3">
        <v>6246</v>
      </c>
      <c r="Y6248" s="3">
        <v>98270</v>
      </c>
    </row>
    <row r="6249" spans="2:25" x14ac:dyDescent="0.35">
      <c r="B6249" s="3">
        <v>6247</v>
      </c>
      <c r="C6249" s="3" t="s">
        <v>4896</v>
      </c>
      <c r="D6249" s="3" t="s">
        <v>318</v>
      </c>
      <c r="H6249" s="3" t="s">
        <v>4896</v>
      </c>
      <c r="I6249" s="3" t="s">
        <v>318</v>
      </c>
      <c r="J6249" s="9">
        <v>41230</v>
      </c>
      <c r="K6249" s="9">
        <v>41237</v>
      </c>
      <c r="O6249" s="3" t="s">
        <v>4896</v>
      </c>
      <c r="P6249" s="3" t="s">
        <v>318</v>
      </c>
      <c r="Q6249" s="3" t="s">
        <v>5772</v>
      </c>
      <c r="R6249" s="3" t="s">
        <v>7131</v>
      </c>
      <c r="S6249" s="3" t="s">
        <v>7132</v>
      </c>
      <c r="T6249" s="3" t="s">
        <v>5775</v>
      </c>
      <c r="X6249" s="3">
        <v>6247</v>
      </c>
      <c r="Y6249" s="3">
        <v>73120</v>
      </c>
    </row>
    <row r="6250" spans="2:25" x14ac:dyDescent="0.35">
      <c r="B6250" s="3">
        <v>6248</v>
      </c>
      <c r="C6250" s="3" t="s">
        <v>4896</v>
      </c>
      <c r="D6250" s="3" t="s">
        <v>304</v>
      </c>
      <c r="H6250" s="3" t="s">
        <v>4896</v>
      </c>
      <c r="I6250" s="3" t="s">
        <v>304</v>
      </c>
      <c r="J6250" s="9">
        <v>41230</v>
      </c>
      <c r="K6250" s="9">
        <v>41237</v>
      </c>
      <c r="O6250" s="3" t="s">
        <v>4896</v>
      </c>
      <c r="P6250" s="3" t="s">
        <v>304</v>
      </c>
      <c r="Q6250" s="3" t="s">
        <v>5772</v>
      </c>
      <c r="R6250" s="3" t="s">
        <v>7131</v>
      </c>
      <c r="S6250" s="3" t="s">
        <v>7132</v>
      </c>
      <c r="T6250" s="3" t="s">
        <v>5775</v>
      </c>
      <c r="X6250" s="3">
        <v>6248</v>
      </c>
      <c r="Y6250" s="3">
        <v>73120</v>
      </c>
    </row>
    <row r="6251" spans="2:25" x14ac:dyDescent="0.35">
      <c r="B6251" s="3">
        <v>6249</v>
      </c>
      <c r="C6251" s="3" t="s">
        <v>4896</v>
      </c>
      <c r="D6251" s="3" t="s">
        <v>4852</v>
      </c>
      <c r="H6251" s="3" t="s">
        <v>4896</v>
      </c>
      <c r="I6251" s="3" t="s">
        <v>4852</v>
      </c>
      <c r="J6251" s="9">
        <v>41230</v>
      </c>
      <c r="K6251" s="9">
        <v>41237</v>
      </c>
      <c r="O6251" s="3" t="s">
        <v>4896</v>
      </c>
      <c r="P6251" s="3" t="s">
        <v>4852</v>
      </c>
      <c r="Q6251" s="3" t="s">
        <v>5772</v>
      </c>
      <c r="R6251" s="3" t="s">
        <v>7131</v>
      </c>
      <c r="S6251" s="3" t="s">
        <v>7132</v>
      </c>
      <c r="T6251" s="3" t="s">
        <v>5775</v>
      </c>
      <c r="X6251" s="3">
        <v>6249</v>
      </c>
      <c r="Y6251" s="3">
        <v>73120</v>
      </c>
    </row>
    <row r="6252" spans="2:25" x14ac:dyDescent="0.35">
      <c r="B6252" s="3">
        <v>6250</v>
      </c>
      <c r="C6252" s="3" t="s">
        <v>4897</v>
      </c>
      <c r="D6252" s="3" t="s">
        <v>3497</v>
      </c>
      <c r="H6252" s="3" t="s">
        <v>4897</v>
      </c>
      <c r="I6252" s="3" t="s">
        <v>3497</v>
      </c>
      <c r="J6252" s="9">
        <v>40619</v>
      </c>
      <c r="K6252" s="9">
        <v>40622</v>
      </c>
      <c r="O6252" s="3" t="s">
        <v>4897</v>
      </c>
      <c r="P6252" s="3" t="s">
        <v>3497</v>
      </c>
      <c r="Q6252" s="3" t="s">
        <v>5768</v>
      </c>
      <c r="R6252" s="3" t="s">
        <v>6481</v>
      </c>
      <c r="S6252" s="3" t="s">
        <v>6482</v>
      </c>
      <c r="T6252" s="3" t="s">
        <v>5771</v>
      </c>
      <c r="X6252" s="3">
        <v>6250</v>
      </c>
      <c r="Y6252" s="3">
        <v>19134</v>
      </c>
    </row>
    <row r="6253" spans="2:25" x14ac:dyDescent="0.35">
      <c r="B6253" s="3">
        <v>6251</v>
      </c>
      <c r="C6253" s="3" t="s">
        <v>4898</v>
      </c>
      <c r="D6253" s="3" t="s">
        <v>1208</v>
      </c>
      <c r="H6253" s="3" t="s">
        <v>4898</v>
      </c>
      <c r="I6253" s="3" t="s">
        <v>1208</v>
      </c>
      <c r="J6253" s="9">
        <v>41785</v>
      </c>
      <c r="K6253" s="9">
        <v>41785</v>
      </c>
      <c r="O6253" s="3" t="s">
        <v>4898</v>
      </c>
      <c r="P6253" s="3" t="s">
        <v>1208</v>
      </c>
      <c r="Q6253" s="3" t="s">
        <v>6020</v>
      </c>
      <c r="R6253" s="3" t="s">
        <v>6775</v>
      </c>
      <c r="S6253" s="3" t="s">
        <v>6776</v>
      </c>
      <c r="T6253" s="3" t="s">
        <v>5775</v>
      </c>
      <c r="X6253" s="3">
        <v>6251</v>
      </c>
      <c r="Y6253" s="3">
        <v>10009</v>
      </c>
    </row>
    <row r="6254" spans="2:25" x14ac:dyDescent="0.35">
      <c r="B6254" s="3">
        <v>6252</v>
      </c>
      <c r="C6254" s="3" t="s">
        <v>4898</v>
      </c>
      <c r="D6254" s="3" t="s">
        <v>4246</v>
      </c>
      <c r="H6254" s="3" t="s">
        <v>4898</v>
      </c>
      <c r="I6254" s="3" t="s">
        <v>4246</v>
      </c>
      <c r="J6254" s="9">
        <v>41785</v>
      </c>
      <c r="K6254" s="9">
        <v>41785</v>
      </c>
      <c r="O6254" s="3" t="s">
        <v>4898</v>
      </c>
      <c r="P6254" s="3" t="s">
        <v>4246</v>
      </c>
      <c r="Q6254" s="3" t="s">
        <v>6020</v>
      </c>
      <c r="R6254" s="3" t="s">
        <v>6775</v>
      </c>
      <c r="S6254" s="3" t="s">
        <v>6776</v>
      </c>
      <c r="T6254" s="3" t="s">
        <v>5775</v>
      </c>
      <c r="X6254" s="3">
        <v>6252</v>
      </c>
      <c r="Y6254" s="3">
        <v>10009</v>
      </c>
    </row>
    <row r="6255" spans="2:25" x14ac:dyDescent="0.35">
      <c r="B6255" s="3">
        <v>6253</v>
      </c>
      <c r="C6255" s="3" t="s">
        <v>4898</v>
      </c>
      <c r="D6255" s="3" t="s">
        <v>3221</v>
      </c>
      <c r="H6255" s="3" t="s">
        <v>4898</v>
      </c>
      <c r="I6255" s="3" t="s">
        <v>3221</v>
      </c>
      <c r="J6255" s="9">
        <v>41785</v>
      </c>
      <c r="K6255" s="9">
        <v>41785</v>
      </c>
      <c r="O6255" s="3" t="s">
        <v>4898</v>
      </c>
      <c r="P6255" s="3" t="s">
        <v>3221</v>
      </c>
      <c r="Q6255" s="3" t="s">
        <v>6020</v>
      </c>
      <c r="R6255" s="3" t="s">
        <v>6775</v>
      </c>
      <c r="S6255" s="3" t="s">
        <v>6776</v>
      </c>
      <c r="T6255" s="3" t="s">
        <v>5775</v>
      </c>
      <c r="X6255" s="3">
        <v>6253</v>
      </c>
      <c r="Y6255" s="3">
        <v>10009</v>
      </c>
    </row>
    <row r="6256" spans="2:25" x14ac:dyDescent="0.35">
      <c r="B6256" s="3">
        <v>6254</v>
      </c>
      <c r="C6256" s="3" t="s">
        <v>4898</v>
      </c>
      <c r="D6256" s="3" t="s">
        <v>676</v>
      </c>
      <c r="H6256" s="3" t="s">
        <v>4898</v>
      </c>
      <c r="I6256" s="3" t="s">
        <v>676</v>
      </c>
      <c r="J6256" s="9">
        <v>41785</v>
      </c>
      <c r="K6256" s="9">
        <v>41785</v>
      </c>
      <c r="O6256" s="3" t="s">
        <v>4898</v>
      </c>
      <c r="P6256" s="3" t="s">
        <v>676</v>
      </c>
      <c r="Q6256" s="3" t="s">
        <v>6020</v>
      </c>
      <c r="R6256" s="3" t="s">
        <v>6775</v>
      </c>
      <c r="S6256" s="3" t="s">
        <v>6776</v>
      </c>
      <c r="T6256" s="3" t="s">
        <v>5775</v>
      </c>
      <c r="X6256" s="3">
        <v>6254</v>
      </c>
      <c r="Y6256" s="3">
        <v>10009</v>
      </c>
    </row>
    <row r="6257" spans="2:25" x14ac:dyDescent="0.35">
      <c r="B6257" s="3">
        <v>6255</v>
      </c>
      <c r="C6257" s="3" t="s">
        <v>4899</v>
      </c>
      <c r="D6257" s="3" t="s">
        <v>221</v>
      </c>
      <c r="H6257" s="3" t="s">
        <v>4899</v>
      </c>
      <c r="I6257" s="3" t="s">
        <v>221</v>
      </c>
      <c r="J6257" s="9">
        <v>41930</v>
      </c>
      <c r="K6257" s="9">
        <v>41932</v>
      </c>
      <c r="O6257" s="3" t="s">
        <v>4899</v>
      </c>
      <c r="P6257" s="3" t="s">
        <v>221</v>
      </c>
      <c r="Q6257" s="3" t="s">
        <v>5768</v>
      </c>
      <c r="R6257" s="3" t="s">
        <v>6255</v>
      </c>
      <c r="S6257" s="3" t="s">
        <v>6256</v>
      </c>
      <c r="T6257" s="3" t="s">
        <v>5771</v>
      </c>
      <c r="X6257" s="3">
        <v>6255</v>
      </c>
      <c r="Y6257" s="3">
        <v>95351</v>
      </c>
    </row>
    <row r="6258" spans="2:25" x14ac:dyDescent="0.35">
      <c r="B6258" s="3">
        <v>6256</v>
      </c>
      <c r="C6258" s="3" t="s">
        <v>4900</v>
      </c>
      <c r="D6258" s="3" t="s">
        <v>3012</v>
      </c>
      <c r="H6258" s="3" t="s">
        <v>4900</v>
      </c>
      <c r="I6258" s="3" t="s">
        <v>3012</v>
      </c>
      <c r="J6258" s="9">
        <v>41946</v>
      </c>
      <c r="K6258" s="9">
        <v>41949</v>
      </c>
      <c r="O6258" s="3" t="s">
        <v>4900</v>
      </c>
      <c r="P6258" s="3" t="s">
        <v>3012</v>
      </c>
      <c r="Q6258" s="3" t="s">
        <v>5801</v>
      </c>
      <c r="R6258" s="3" t="s">
        <v>5884</v>
      </c>
      <c r="S6258" s="3" t="s">
        <v>5885</v>
      </c>
      <c r="T6258" s="3" t="s">
        <v>5775</v>
      </c>
      <c r="X6258" s="3">
        <v>6256</v>
      </c>
      <c r="Y6258" s="3">
        <v>63116</v>
      </c>
    </row>
    <row r="6259" spans="2:25" x14ac:dyDescent="0.35">
      <c r="B6259" s="3">
        <v>6257</v>
      </c>
      <c r="C6259" s="3" t="s">
        <v>4900</v>
      </c>
      <c r="D6259" s="3" t="s">
        <v>1407</v>
      </c>
      <c r="H6259" s="3" t="s">
        <v>4900</v>
      </c>
      <c r="I6259" s="3" t="s">
        <v>1407</v>
      </c>
      <c r="J6259" s="9">
        <v>41946</v>
      </c>
      <c r="K6259" s="9">
        <v>41949</v>
      </c>
      <c r="O6259" s="3" t="s">
        <v>4900</v>
      </c>
      <c r="P6259" s="3" t="s">
        <v>1407</v>
      </c>
      <c r="Q6259" s="3" t="s">
        <v>5801</v>
      </c>
      <c r="R6259" s="3" t="s">
        <v>5884</v>
      </c>
      <c r="S6259" s="3" t="s">
        <v>5885</v>
      </c>
      <c r="T6259" s="3" t="s">
        <v>5775</v>
      </c>
      <c r="X6259" s="3">
        <v>6257</v>
      </c>
      <c r="Y6259" s="3">
        <v>63116</v>
      </c>
    </row>
    <row r="6260" spans="2:25" x14ac:dyDescent="0.35">
      <c r="B6260" s="3">
        <v>6258</v>
      </c>
      <c r="C6260" s="3" t="s">
        <v>4901</v>
      </c>
      <c r="D6260" s="3" t="s">
        <v>4902</v>
      </c>
      <c r="H6260" s="3" t="s">
        <v>4901</v>
      </c>
      <c r="I6260" s="3" t="s">
        <v>4902</v>
      </c>
      <c r="J6260" s="9">
        <v>40745</v>
      </c>
      <c r="K6260" s="9">
        <v>40749</v>
      </c>
      <c r="O6260" s="3" t="s">
        <v>4901</v>
      </c>
      <c r="P6260" s="3" t="s">
        <v>4902</v>
      </c>
      <c r="Q6260" s="3" t="s">
        <v>5772</v>
      </c>
      <c r="R6260" s="3" t="s">
        <v>6515</v>
      </c>
      <c r="S6260" s="3" t="s">
        <v>6516</v>
      </c>
      <c r="T6260" s="3" t="s">
        <v>5771</v>
      </c>
      <c r="X6260" s="3">
        <v>6258</v>
      </c>
      <c r="Y6260" s="3">
        <v>75217</v>
      </c>
    </row>
    <row r="6261" spans="2:25" x14ac:dyDescent="0.35">
      <c r="B6261" s="3">
        <v>6259</v>
      </c>
      <c r="C6261" s="3" t="s">
        <v>4901</v>
      </c>
      <c r="D6261" s="3" t="s">
        <v>3258</v>
      </c>
      <c r="H6261" s="3" t="s">
        <v>4901</v>
      </c>
      <c r="I6261" s="3" t="s">
        <v>3258</v>
      </c>
      <c r="J6261" s="9">
        <v>40745</v>
      </c>
      <c r="K6261" s="9">
        <v>40749</v>
      </c>
      <c r="O6261" s="3" t="s">
        <v>4901</v>
      </c>
      <c r="P6261" s="3" t="s">
        <v>3258</v>
      </c>
      <c r="Q6261" s="3" t="s">
        <v>5772</v>
      </c>
      <c r="R6261" s="3" t="s">
        <v>6515</v>
      </c>
      <c r="S6261" s="3" t="s">
        <v>6516</v>
      </c>
      <c r="T6261" s="3" t="s">
        <v>5771</v>
      </c>
      <c r="X6261" s="3">
        <v>6259</v>
      </c>
      <c r="Y6261" s="3">
        <v>75217</v>
      </c>
    </row>
    <row r="6262" spans="2:25" x14ac:dyDescent="0.35">
      <c r="B6262" s="3">
        <v>6260</v>
      </c>
      <c r="C6262" s="3" t="s">
        <v>4901</v>
      </c>
      <c r="D6262" s="3" t="s">
        <v>611</v>
      </c>
      <c r="H6262" s="3" t="s">
        <v>4901</v>
      </c>
      <c r="I6262" s="3" t="s">
        <v>611</v>
      </c>
      <c r="J6262" s="9">
        <v>40745</v>
      </c>
      <c r="K6262" s="9">
        <v>40749</v>
      </c>
      <c r="O6262" s="3" t="s">
        <v>4901</v>
      </c>
      <c r="P6262" s="3" t="s">
        <v>611</v>
      </c>
      <c r="Q6262" s="3" t="s">
        <v>5772</v>
      </c>
      <c r="R6262" s="3" t="s">
        <v>6515</v>
      </c>
      <c r="S6262" s="3" t="s">
        <v>6516</v>
      </c>
      <c r="T6262" s="3" t="s">
        <v>5771</v>
      </c>
      <c r="X6262" s="3">
        <v>6260</v>
      </c>
      <c r="Y6262" s="3">
        <v>75217</v>
      </c>
    </row>
    <row r="6263" spans="2:25" x14ac:dyDescent="0.35">
      <c r="B6263" s="3">
        <v>6261</v>
      </c>
      <c r="C6263" s="3" t="s">
        <v>4901</v>
      </c>
      <c r="D6263" s="3" t="s">
        <v>4359</v>
      </c>
      <c r="H6263" s="3" t="s">
        <v>4901</v>
      </c>
      <c r="I6263" s="3" t="s">
        <v>4359</v>
      </c>
      <c r="J6263" s="9">
        <v>40745</v>
      </c>
      <c r="K6263" s="9">
        <v>40749</v>
      </c>
      <c r="O6263" s="3" t="s">
        <v>4901</v>
      </c>
      <c r="P6263" s="3" t="s">
        <v>4359</v>
      </c>
      <c r="Q6263" s="3" t="s">
        <v>5772</v>
      </c>
      <c r="R6263" s="3" t="s">
        <v>6515</v>
      </c>
      <c r="S6263" s="3" t="s">
        <v>6516</v>
      </c>
      <c r="T6263" s="3" t="s">
        <v>5771</v>
      </c>
      <c r="X6263" s="3">
        <v>6261</v>
      </c>
      <c r="Y6263" s="3">
        <v>75217</v>
      </c>
    </row>
    <row r="6264" spans="2:25" x14ac:dyDescent="0.35">
      <c r="B6264" s="3">
        <v>6262</v>
      </c>
      <c r="C6264" s="3" t="s">
        <v>4903</v>
      </c>
      <c r="D6264" s="3" t="s">
        <v>4438</v>
      </c>
      <c r="H6264" s="3" t="s">
        <v>4903</v>
      </c>
      <c r="I6264" s="3" t="s">
        <v>4438</v>
      </c>
      <c r="J6264" s="9">
        <v>41163</v>
      </c>
      <c r="K6264" s="9">
        <v>41167</v>
      </c>
      <c r="O6264" s="3" t="s">
        <v>4903</v>
      </c>
      <c r="P6264" s="3" t="s">
        <v>4438</v>
      </c>
      <c r="Q6264" s="3" t="s">
        <v>5768</v>
      </c>
      <c r="R6264" s="3" t="s">
        <v>7235</v>
      </c>
      <c r="S6264" s="3" t="s">
        <v>7236</v>
      </c>
      <c r="T6264" s="3" t="s">
        <v>5771</v>
      </c>
      <c r="X6264" s="3">
        <v>6262</v>
      </c>
      <c r="Y6264" s="3">
        <v>10035</v>
      </c>
    </row>
    <row r="6265" spans="2:25" x14ac:dyDescent="0.35">
      <c r="B6265" s="3">
        <v>6263</v>
      </c>
      <c r="C6265" s="3" t="s">
        <v>4903</v>
      </c>
      <c r="D6265" s="3" t="s">
        <v>4658</v>
      </c>
      <c r="H6265" s="3" t="s">
        <v>4903</v>
      </c>
      <c r="I6265" s="3" t="s">
        <v>4658</v>
      </c>
      <c r="J6265" s="9">
        <v>41163</v>
      </c>
      <c r="K6265" s="9">
        <v>41167</v>
      </c>
      <c r="O6265" s="3" t="s">
        <v>4903</v>
      </c>
      <c r="P6265" s="3" t="s">
        <v>4658</v>
      </c>
      <c r="Q6265" s="3" t="s">
        <v>5768</v>
      </c>
      <c r="R6265" s="3" t="s">
        <v>7235</v>
      </c>
      <c r="S6265" s="3" t="s">
        <v>7236</v>
      </c>
      <c r="T6265" s="3" t="s">
        <v>5771</v>
      </c>
      <c r="X6265" s="3">
        <v>6263</v>
      </c>
      <c r="Y6265" s="3">
        <v>10035</v>
      </c>
    </row>
    <row r="6266" spans="2:25" x14ac:dyDescent="0.35">
      <c r="B6266" s="3">
        <v>6264</v>
      </c>
      <c r="C6266" s="3" t="s">
        <v>4903</v>
      </c>
      <c r="D6266" s="3" t="s">
        <v>421</v>
      </c>
      <c r="H6266" s="3" t="s">
        <v>4903</v>
      </c>
      <c r="I6266" s="3" t="s">
        <v>421</v>
      </c>
      <c r="J6266" s="9">
        <v>41163</v>
      </c>
      <c r="K6266" s="9">
        <v>41167</v>
      </c>
      <c r="O6266" s="3" t="s">
        <v>4903</v>
      </c>
      <c r="P6266" s="3" t="s">
        <v>421</v>
      </c>
      <c r="Q6266" s="3" t="s">
        <v>5768</v>
      </c>
      <c r="R6266" s="3" t="s">
        <v>7235</v>
      </c>
      <c r="S6266" s="3" t="s">
        <v>7236</v>
      </c>
      <c r="T6266" s="3" t="s">
        <v>5771</v>
      </c>
      <c r="X6266" s="3">
        <v>6264</v>
      </c>
      <c r="Y6266" s="3">
        <v>10035</v>
      </c>
    </row>
    <row r="6267" spans="2:25" x14ac:dyDescent="0.35">
      <c r="B6267" s="3">
        <v>6265</v>
      </c>
      <c r="C6267" s="3" t="s">
        <v>4903</v>
      </c>
      <c r="D6267" s="3" t="s">
        <v>3254</v>
      </c>
      <c r="H6267" s="3" t="s">
        <v>4903</v>
      </c>
      <c r="I6267" s="3" t="s">
        <v>3254</v>
      </c>
      <c r="J6267" s="9">
        <v>41163</v>
      </c>
      <c r="K6267" s="9">
        <v>41167</v>
      </c>
      <c r="O6267" s="3" t="s">
        <v>4903</v>
      </c>
      <c r="P6267" s="3" t="s">
        <v>3254</v>
      </c>
      <c r="Q6267" s="3" t="s">
        <v>5768</v>
      </c>
      <c r="R6267" s="3" t="s">
        <v>7235</v>
      </c>
      <c r="S6267" s="3" t="s">
        <v>7236</v>
      </c>
      <c r="T6267" s="3" t="s">
        <v>5771</v>
      </c>
      <c r="X6267" s="3">
        <v>6265</v>
      </c>
      <c r="Y6267" s="3">
        <v>10035</v>
      </c>
    </row>
    <row r="6268" spans="2:25" x14ac:dyDescent="0.35">
      <c r="B6268" s="3">
        <v>6266</v>
      </c>
      <c r="C6268" s="3" t="s">
        <v>4904</v>
      </c>
      <c r="D6268" s="3" t="s">
        <v>193</v>
      </c>
      <c r="H6268" s="3" t="s">
        <v>4904</v>
      </c>
      <c r="I6268" s="3" t="s">
        <v>193</v>
      </c>
      <c r="J6268" s="9">
        <v>41569</v>
      </c>
      <c r="K6268" s="9">
        <v>41573</v>
      </c>
      <c r="O6268" s="3" t="s">
        <v>4904</v>
      </c>
      <c r="P6268" s="3" t="s">
        <v>193</v>
      </c>
      <c r="Q6268" s="3" t="s">
        <v>5772</v>
      </c>
      <c r="R6268" s="3" t="s">
        <v>6693</v>
      </c>
      <c r="S6268" s="3" t="s">
        <v>6694</v>
      </c>
      <c r="T6268" s="3" t="s">
        <v>5775</v>
      </c>
      <c r="X6268" s="3">
        <v>6266</v>
      </c>
      <c r="Y6268" s="3">
        <v>78207</v>
      </c>
    </row>
    <row r="6269" spans="2:25" x14ac:dyDescent="0.35">
      <c r="B6269" s="3">
        <v>6267</v>
      </c>
      <c r="C6269" s="3" t="s">
        <v>4905</v>
      </c>
      <c r="D6269" s="3" t="s">
        <v>1385</v>
      </c>
      <c r="H6269" s="3" t="s">
        <v>4905</v>
      </c>
      <c r="I6269" s="3" t="s">
        <v>1385</v>
      </c>
      <c r="J6269" s="9">
        <v>41281</v>
      </c>
      <c r="K6269" s="9">
        <v>41285</v>
      </c>
      <c r="O6269" s="3" t="s">
        <v>4905</v>
      </c>
      <c r="P6269" s="3" t="s">
        <v>1385</v>
      </c>
      <c r="Q6269" s="3" t="s">
        <v>5772</v>
      </c>
      <c r="R6269" s="3" t="s">
        <v>6419</v>
      </c>
      <c r="S6269" s="3" t="s">
        <v>6420</v>
      </c>
      <c r="T6269" s="3" t="s">
        <v>5775</v>
      </c>
      <c r="X6269" s="3">
        <v>6267</v>
      </c>
      <c r="Y6269" s="3">
        <v>79109</v>
      </c>
    </row>
    <row r="6270" spans="2:25" x14ac:dyDescent="0.35">
      <c r="B6270" s="3">
        <v>6268</v>
      </c>
      <c r="C6270" s="3" t="s">
        <v>4905</v>
      </c>
      <c r="D6270" s="3" t="s">
        <v>968</v>
      </c>
      <c r="H6270" s="3" t="s">
        <v>4905</v>
      </c>
      <c r="I6270" s="3" t="s">
        <v>968</v>
      </c>
      <c r="J6270" s="9">
        <v>41281</v>
      </c>
      <c r="K6270" s="9">
        <v>41285</v>
      </c>
      <c r="O6270" s="3" t="s">
        <v>4905</v>
      </c>
      <c r="P6270" s="3" t="s">
        <v>968</v>
      </c>
      <c r="Q6270" s="3" t="s">
        <v>5772</v>
      </c>
      <c r="R6270" s="3" t="s">
        <v>6419</v>
      </c>
      <c r="S6270" s="3" t="s">
        <v>6420</v>
      </c>
      <c r="T6270" s="3" t="s">
        <v>5775</v>
      </c>
      <c r="X6270" s="3">
        <v>6268</v>
      </c>
      <c r="Y6270" s="3">
        <v>79109</v>
      </c>
    </row>
    <row r="6271" spans="2:25" x14ac:dyDescent="0.35">
      <c r="B6271" s="3">
        <v>6269</v>
      </c>
      <c r="C6271" s="3" t="s">
        <v>4906</v>
      </c>
      <c r="D6271" s="3" t="s">
        <v>862</v>
      </c>
      <c r="H6271" s="3" t="s">
        <v>4906</v>
      </c>
      <c r="I6271" s="3" t="s">
        <v>862</v>
      </c>
      <c r="J6271" s="9">
        <v>41085</v>
      </c>
      <c r="K6271" s="9">
        <v>41088</v>
      </c>
      <c r="O6271" s="3" t="s">
        <v>4906</v>
      </c>
      <c r="P6271" s="3" t="s">
        <v>862</v>
      </c>
      <c r="Q6271" s="3" t="s">
        <v>5801</v>
      </c>
      <c r="R6271" s="3" t="s">
        <v>7169</v>
      </c>
      <c r="S6271" s="3" t="s">
        <v>7170</v>
      </c>
      <c r="T6271" s="3" t="s">
        <v>5775</v>
      </c>
      <c r="X6271" s="3">
        <v>6269</v>
      </c>
      <c r="Y6271" s="3">
        <v>77041</v>
      </c>
    </row>
    <row r="6272" spans="2:25" x14ac:dyDescent="0.35">
      <c r="B6272" s="3">
        <v>6270</v>
      </c>
      <c r="C6272" s="3" t="s">
        <v>4906</v>
      </c>
      <c r="D6272" s="3" t="s">
        <v>3422</v>
      </c>
      <c r="H6272" s="3" t="s">
        <v>4906</v>
      </c>
      <c r="I6272" s="3" t="s">
        <v>3422</v>
      </c>
      <c r="J6272" s="9">
        <v>41085</v>
      </c>
      <c r="K6272" s="9">
        <v>41088</v>
      </c>
      <c r="O6272" s="3" t="s">
        <v>4906</v>
      </c>
      <c r="P6272" s="3" t="s">
        <v>3422</v>
      </c>
      <c r="Q6272" s="3" t="s">
        <v>5801</v>
      </c>
      <c r="R6272" s="3" t="s">
        <v>7169</v>
      </c>
      <c r="S6272" s="3" t="s">
        <v>7170</v>
      </c>
      <c r="T6272" s="3" t="s">
        <v>5775</v>
      </c>
      <c r="X6272" s="3">
        <v>6270</v>
      </c>
      <c r="Y6272" s="3">
        <v>77041</v>
      </c>
    </row>
    <row r="6273" spans="2:25" x14ac:dyDescent="0.35">
      <c r="B6273" s="3">
        <v>6271</v>
      </c>
      <c r="C6273" s="3" t="s">
        <v>4906</v>
      </c>
      <c r="D6273" s="3" t="s">
        <v>2211</v>
      </c>
      <c r="H6273" s="3" t="s">
        <v>4906</v>
      </c>
      <c r="I6273" s="3" t="s">
        <v>2211</v>
      </c>
      <c r="J6273" s="9">
        <v>41085</v>
      </c>
      <c r="K6273" s="9">
        <v>41088</v>
      </c>
      <c r="O6273" s="3" t="s">
        <v>4906</v>
      </c>
      <c r="P6273" s="3" t="s">
        <v>2211</v>
      </c>
      <c r="Q6273" s="3" t="s">
        <v>5801</v>
      </c>
      <c r="R6273" s="3" t="s">
        <v>7169</v>
      </c>
      <c r="S6273" s="3" t="s">
        <v>7170</v>
      </c>
      <c r="T6273" s="3" t="s">
        <v>5775</v>
      </c>
      <c r="X6273" s="3">
        <v>6271</v>
      </c>
      <c r="Y6273" s="3">
        <v>77041</v>
      </c>
    </row>
    <row r="6274" spans="2:25" x14ac:dyDescent="0.35">
      <c r="B6274" s="3">
        <v>6272</v>
      </c>
      <c r="C6274" s="3" t="s">
        <v>4906</v>
      </c>
      <c r="D6274" s="3" t="s">
        <v>965</v>
      </c>
      <c r="H6274" s="3" t="s">
        <v>4906</v>
      </c>
      <c r="I6274" s="3" t="s">
        <v>965</v>
      </c>
      <c r="J6274" s="9">
        <v>41085</v>
      </c>
      <c r="K6274" s="9">
        <v>41088</v>
      </c>
      <c r="O6274" s="3" t="s">
        <v>4906</v>
      </c>
      <c r="P6274" s="3" t="s">
        <v>965</v>
      </c>
      <c r="Q6274" s="3" t="s">
        <v>5801</v>
      </c>
      <c r="R6274" s="3" t="s">
        <v>7169</v>
      </c>
      <c r="S6274" s="3" t="s">
        <v>7170</v>
      </c>
      <c r="T6274" s="3" t="s">
        <v>5775</v>
      </c>
      <c r="X6274" s="3">
        <v>6272</v>
      </c>
      <c r="Y6274" s="3">
        <v>77041</v>
      </c>
    </row>
    <row r="6275" spans="2:25" x14ac:dyDescent="0.35">
      <c r="B6275" s="3">
        <v>6273</v>
      </c>
      <c r="C6275" s="3" t="s">
        <v>4907</v>
      </c>
      <c r="D6275" s="3" t="s">
        <v>1610</v>
      </c>
      <c r="H6275" s="3" t="s">
        <v>4907</v>
      </c>
      <c r="I6275" s="3" t="s">
        <v>1610</v>
      </c>
      <c r="J6275" s="9">
        <v>41821</v>
      </c>
      <c r="K6275" s="9">
        <v>41823</v>
      </c>
      <c r="O6275" s="3" t="s">
        <v>4907</v>
      </c>
      <c r="P6275" s="3" t="s">
        <v>1610</v>
      </c>
      <c r="Q6275" s="3" t="s">
        <v>5768</v>
      </c>
      <c r="R6275" s="3" t="s">
        <v>6721</v>
      </c>
      <c r="S6275" s="3" t="s">
        <v>6722</v>
      </c>
      <c r="T6275" s="3" t="s">
        <v>5775</v>
      </c>
      <c r="X6275" s="3">
        <v>6273</v>
      </c>
      <c r="Y6275" s="3">
        <v>90032</v>
      </c>
    </row>
    <row r="6276" spans="2:25" x14ac:dyDescent="0.35">
      <c r="B6276" s="3">
        <v>6274</v>
      </c>
      <c r="C6276" s="3" t="s">
        <v>4908</v>
      </c>
      <c r="D6276" s="3" t="s">
        <v>3032</v>
      </c>
      <c r="H6276" s="3" t="s">
        <v>4908</v>
      </c>
      <c r="I6276" s="3" t="s">
        <v>3032</v>
      </c>
      <c r="J6276" s="9">
        <v>41873</v>
      </c>
      <c r="K6276" s="9">
        <v>41877</v>
      </c>
      <c r="O6276" s="3" t="s">
        <v>4908</v>
      </c>
      <c r="P6276" s="3" t="s">
        <v>3032</v>
      </c>
      <c r="Q6276" s="3" t="s">
        <v>5768</v>
      </c>
      <c r="R6276" s="3" t="s">
        <v>7187</v>
      </c>
      <c r="S6276" s="3" t="s">
        <v>7188</v>
      </c>
      <c r="T6276" s="3" t="s">
        <v>5771</v>
      </c>
      <c r="X6276" s="3">
        <v>6274</v>
      </c>
      <c r="Y6276" s="3">
        <v>98115</v>
      </c>
    </row>
    <row r="6277" spans="2:25" x14ac:dyDescent="0.35">
      <c r="B6277" s="3">
        <v>6275</v>
      </c>
      <c r="C6277" s="3" t="s">
        <v>4908</v>
      </c>
      <c r="D6277" s="3" t="s">
        <v>790</v>
      </c>
      <c r="H6277" s="3" t="s">
        <v>4908</v>
      </c>
      <c r="I6277" s="3" t="s">
        <v>790</v>
      </c>
      <c r="J6277" s="9">
        <v>41873</v>
      </c>
      <c r="K6277" s="9">
        <v>41877</v>
      </c>
      <c r="O6277" s="3" t="s">
        <v>4908</v>
      </c>
      <c r="P6277" s="3" t="s">
        <v>790</v>
      </c>
      <c r="Q6277" s="3" t="s">
        <v>5768</v>
      </c>
      <c r="R6277" s="3" t="s">
        <v>7187</v>
      </c>
      <c r="S6277" s="3" t="s">
        <v>7188</v>
      </c>
      <c r="T6277" s="3" t="s">
        <v>5771</v>
      </c>
      <c r="X6277" s="3">
        <v>6275</v>
      </c>
      <c r="Y6277" s="3">
        <v>98115</v>
      </c>
    </row>
    <row r="6278" spans="2:25" x14ac:dyDescent="0.35">
      <c r="B6278" s="3">
        <v>6276</v>
      </c>
      <c r="C6278" s="3" t="s">
        <v>4908</v>
      </c>
      <c r="D6278" s="3" t="s">
        <v>2134</v>
      </c>
      <c r="H6278" s="3" t="s">
        <v>4908</v>
      </c>
      <c r="I6278" s="3" t="s">
        <v>2134</v>
      </c>
      <c r="J6278" s="9">
        <v>41873</v>
      </c>
      <c r="K6278" s="9">
        <v>41877</v>
      </c>
      <c r="O6278" s="3" t="s">
        <v>4908</v>
      </c>
      <c r="P6278" s="3" t="s">
        <v>2134</v>
      </c>
      <c r="Q6278" s="3" t="s">
        <v>5768</v>
      </c>
      <c r="R6278" s="3" t="s">
        <v>7187</v>
      </c>
      <c r="S6278" s="3" t="s">
        <v>7188</v>
      </c>
      <c r="T6278" s="3" t="s">
        <v>5771</v>
      </c>
      <c r="X6278" s="3">
        <v>6276</v>
      </c>
      <c r="Y6278" s="3">
        <v>98115</v>
      </c>
    </row>
    <row r="6279" spans="2:25" x14ac:dyDescent="0.35">
      <c r="B6279" s="3">
        <v>6277</v>
      </c>
      <c r="C6279" s="3" t="s">
        <v>4909</v>
      </c>
      <c r="D6279" s="3" t="s">
        <v>481</v>
      </c>
      <c r="H6279" s="3" t="s">
        <v>4909</v>
      </c>
      <c r="I6279" s="3" t="s">
        <v>481</v>
      </c>
      <c r="J6279" s="9">
        <v>41710</v>
      </c>
      <c r="K6279" s="9">
        <v>41714</v>
      </c>
      <c r="O6279" s="3" t="s">
        <v>4909</v>
      </c>
      <c r="P6279" s="3" t="s">
        <v>481</v>
      </c>
      <c r="Q6279" s="3" t="s">
        <v>5772</v>
      </c>
      <c r="R6279" s="3" t="s">
        <v>6417</v>
      </c>
      <c r="S6279" s="3" t="s">
        <v>6418</v>
      </c>
      <c r="T6279" s="3" t="s">
        <v>5782</v>
      </c>
      <c r="X6279" s="3">
        <v>6277</v>
      </c>
      <c r="Y6279" s="3">
        <v>2138</v>
      </c>
    </row>
    <row r="6280" spans="2:25" x14ac:dyDescent="0.35">
      <c r="B6280" s="3">
        <v>6278</v>
      </c>
      <c r="C6280" s="3" t="s">
        <v>4909</v>
      </c>
      <c r="D6280" s="3" t="s">
        <v>4910</v>
      </c>
      <c r="H6280" s="3" t="s">
        <v>4909</v>
      </c>
      <c r="I6280" s="3" t="s">
        <v>4910</v>
      </c>
      <c r="J6280" s="9">
        <v>41710</v>
      </c>
      <c r="K6280" s="9">
        <v>41714</v>
      </c>
      <c r="O6280" s="3" t="s">
        <v>4909</v>
      </c>
      <c r="P6280" s="3" t="s">
        <v>4910</v>
      </c>
      <c r="Q6280" s="3" t="s">
        <v>5772</v>
      </c>
      <c r="R6280" s="3" t="s">
        <v>6417</v>
      </c>
      <c r="S6280" s="3" t="s">
        <v>6418</v>
      </c>
      <c r="T6280" s="3" t="s">
        <v>5782</v>
      </c>
      <c r="X6280" s="3">
        <v>6278</v>
      </c>
      <c r="Y6280" s="3">
        <v>2138</v>
      </c>
    </row>
    <row r="6281" spans="2:25" x14ac:dyDescent="0.35">
      <c r="B6281" s="3">
        <v>6279</v>
      </c>
      <c r="C6281" s="3" t="s">
        <v>4911</v>
      </c>
      <c r="D6281" s="3" t="s">
        <v>3871</v>
      </c>
      <c r="H6281" s="3" t="s">
        <v>4911</v>
      </c>
      <c r="I6281" s="3" t="s">
        <v>3871</v>
      </c>
      <c r="J6281" s="9">
        <v>41898</v>
      </c>
      <c r="K6281" s="9">
        <v>41900</v>
      </c>
      <c r="O6281" s="3" t="s">
        <v>4911</v>
      </c>
      <c r="P6281" s="3" t="s">
        <v>3871</v>
      </c>
      <c r="Q6281" s="3" t="s">
        <v>5768</v>
      </c>
      <c r="R6281" s="3" t="s">
        <v>7269</v>
      </c>
      <c r="S6281" s="3" t="s">
        <v>7270</v>
      </c>
      <c r="T6281" s="3" t="s">
        <v>5775</v>
      </c>
      <c r="X6281" s="3">
        <v>6279</v>
      </c>
      <c r="Y6281" s="3">
        <v>84106</v>
      </c>
    </row>
    <row r="6282" spans="2:25" x14ac:dyDescent="0.35">
      <c r="B6282" s="3">
        <v>6280</v>
      </c>
      <c r="C6282" s="3" t="s">
        <v>4912</v>
      </c>
      <c r="D6282" s="3" t="s">
        <v>1707</v>
      </c>
      <c r="H6282" s="3" t="s">
        <v>4912</v>
      </c>
      <c r="I6282" s="3" t="s">
        <v>1707</v>
      </c>
      <c r="J6282" s="9">
        <v>41538</v>
      </c>
      <c r="K6282" s="9">
        <v>41542</v>
      </c>
      <c r="O6282" s="3" t="s">
        <v>4912</v>
      </c>
      <c r="P6282" s="3" t="s">
        <v>1707</v>
      </c>
      <c r="Q6282" s="3" t="s">
        <v>5772</v>
      </c>
      <c r="R6282" s="3" t="s">
        <v>6527</v>
      </c>
      <c r="S6282" s="3" t="s">
        <v>6528</v>
      </c>
      <c r="T6282" s="3" t="s">
        <v>5775</v>
      </c>
      <c r="X6282" s="3">
        <v>6280</v>
      </c>
      <c r="Y6282" s="3">
        <v>10035</v>
      </c>
    </row>
    <row r="6283" spans="2:25" x14ac:dyDescent="0.35">
      <c r="B6283" s="3">
        <v>6281</v>
      </c>
      <c r="C6283" s="3" t="s">
        <v>4913</v>
      </c>
      <c r="D6283" s="3" t="s">
        <v>3422</v>
      </c>
      <c r="H6283" s="3" t="s">
        <v>4913</v>
      </c>
      <c r="I6283" s="3" t="s">
        <v>3422</v>
      </c>
      <c r="J6283" s="9">
        <v>41624</v>
      </c>
      <c r="K6283" s="9">
        <v>41626</v>
      </c>
      <c r="O6283" s="3" t="s">
        <v>4913</v>
      </c>
      <c r="P6283" s="3" t="s">
        <v>3422</v>
      </c>
      <c r="Q6283" s="3" t="s">
        <v>5768</v>
      </c>
      <c r="R6283" s="3" t="s">
        <v>7005</v>
      </c>
      <c r="S6283" s="3" t="s">
        <v>7006</v>
      </c>
      <c r="T6283" s="3" t="s">
        <v>5775</v>
      </c>
      <c r="X6283" s="3">
        <v>6281</v>
      </c>
      <c r="Y6283" s="3">
        <v>44221</v>
      </c>
    </row>
    <row r="6284" spans="2:25" x14ac:dyDescent="0.35">
      <c r="B6284" s="3">
        <v>6282</v>
      </c>
      <c r="C6284" s="3" t="s">
        <v>4914</v>
      </c>
      <c r="D6284" s="3" t="s">
        <v>4915</v>
      </c>
      <c r="H6284" s="3" t="s">
        <v>4914</v>
      </c>
      <c r="I6284" s="3" t="s">
        <v>4915</v>
      </c>
      <c r="J6284" s="9">
        <v>41459</v>
      </c>
      <c r="K6284" s="9">
        <v>41463</v>
      </c>
      <c r="O6284" s="3" t="s">
        <v>4914</v>
      </c>
      <c r="P6284" s="3" t="s">
        <v>4915</v>
      </c>
      <c r="Q6284" s="3" t="s">
        <v>5772</v>
      </c>
      <c r="R6284" s="3" t="s">
        <v>6035</v>
      </c>
      <c r="S6284" s="3" t="s">
        <v>6036</v>
      </c>
      <c r="T6284" s="3" t="s">
        <v>5771</v>
      </c>
      <c r="X6284" s="3">
        <v>6282</v>
      </c>
      <c r="Y6284" s="3">
        <v>10035</v>
      </c>
    </row>
    <row r="6285" spans="2:25" x14ac:dyDescent="0.35">
      <c r="B6285" s="3">
        <v>6283</v>
      </c>
      <c r="C6285" s="3" t="s">
        <v>4916</v>
      </c>
      <c r="D6285" s="3" t="s">
        <v>141</v>
      </c>
      <c r="H6285" s="3" t="s">
        <v>4916</v>
      </c>
      <c r="I6285" s="3" t="s">
        <v>141</v>
      </c>
      <c r="J6285" s="9">
        <v>40812</v>
      </c>
      <c r="K6285" s="9">
        <v>40816</v>
      </c>
      <c r="O6285" s="3" t="s">
        <v>4916</v>
      </c>
      <c r="P6285" s="3" t="s">
        <v>141</v>
      </c>
      <c r="Q6285" s="3" t="s">
        <v>5772</v>
      </c>
      <c r="R6285" s="3" t="s">
        <v>7319</v>
      </c>
      <c r="S6285" s="3" t="s">
        <v>7320</v>
      </c>
      <c r="T6285" s="3" t="s">
        <v>5771</v>
      </c>
      <c r="X6285" s="3">
        <v>6283</v>
      </c>
      <c r="Y6285" s="3">
        <v>19140</v>
      </c>
    </row>
    <row r="6286" spans="2:25" x14ac:dyDescent="0.35">
      <c r="B6286" s="3">
        <v>6284</v>
      </c>
      <c r="C6286" s="3" t="s">
        <v>4916</v>
      </c>
      <c r="D6286" s="3" t="s">
        <v>972</v>
      </c>
      <c r="H6286" s="3" t="s">
        <v>4916</v>
      </c>
      <c r="I6286" s="3" t="s">
        <v>972</v>
      </c>
      <c r="J6286" s="9">
        <v>40812</v>
      </c>
      <c r="K6286" s="9">
        <v>40816</v>
      </c>
      <c r="O6286" s="3" t="s">
        <v>4916</v>
      </c>
      <c r="P6286" s="3" t="s">
        <v>972</v>
      </c>
      <c r="Q6286" s="3" t="s">
        <v>5772</v>
      </c>
      <c r="R6286" s="3" t="s">
        <v>7319</v>
      </c>
      <c r="S6286" s="3" t="s">
        <v>7320</v>
      </c>
      <c r="T6286" s="3" t="s">
        <v>5771</v>
      </c>
      <c r="X6286" s="3">
        <v>6284</v>
      </c>
      <c r="Y6286" s="3">
        <v>19140</v>
      </c>
    </row>
    <row r="6287" spans="2:25" x14ac:dyDescent="0.35">
      <c r="B6287" s="3">
        <v>6285</v>
      </c>
      <c r="C6287" s="3" t="s">
        <v>4916</v>
      </c>
      <c r="D6287" s="3" t="s">
        <v>31</v>
      </c>
      <c r="H6287" s="3" t="s">
        <v>4916</v>
      </c>
      <c r="I6287" s="3" t="s">
        <v>31</v>
      </c>
      <c r="J6287" s="9">
        <v>40812</v>
      </c>
      <c r="K6287" s="9">
        <v>40816</v>
      </c>
      <c r="O6287" s="3" t="s">
        <v>4916</v>
      </c>
      <c r="P6287" s="3" t="s">
        <v>31</v>
      </c>
      <c r="Q6287" s="3" t="s">
        <v>5772</v>
      </c>
      <c r="R6287" s="3" t="s">
        <v>7319</v>
      </c>
      <c r="S6287" s="3" t="s">
        <v>7320</v>
      </c>
      <c r="T6287" s="3" t="s">
        <v>5771</v>
      </c>
      <c r="X6287" s="3">
        <v>6285</v>
      </c>
      <c r="Y6287" s="3">
        <v>19140</v>
      </c>
    </row>
    <row r="6288" spans="2:25" x14ac:dyDescent="0.35">
      <c r="B6288" s="3">
        <v>6286</v>
      </c>
      <c r="C6288" s="3" t="s">
        <v>4917</v>
      </c>
      <c r="D6288" s="3" t="s">
        <v>1178</v>
      </c>
      <c r="H6288" s="3" t="s">
        <v>4917</v>
      </c>
      <c r="I6288" s="3" t="s">
        <v>1178</v>
      </c>
      <c r="J6288" s="9">
        <v>40738</v>
      </c>
      <c r="K6288" s="9">
        <v>40741</v>
      </c>
      <c r="O6288" s="3" t="s">
        <v>4917</v>
      </c>
      <c r="P6288" s="3" t="s">
        <v>1178</v>
      </c>
      <c r="Q6288" s="3" t="s">
        <v>5768</v>
      </c>
      <c r="R6288" s="3" t="s">
        <v>6707</v>
      </c>
      <c r="S6288" s="3" t="s">
        <v>6708</v>
      </c>
      <c r="T6288" s="3" t="s">
        <v>5771</v>
      </c>
      <c r="X6288" s="3">
        <v>6286</v>
      </c>
      <c r="Y6288" s="3">
        <v>10009</v>
      </c>
    </row>
    <row r="6289" spans="2:25" x14ac:dyDescent="0.35">
      <c r="B6289" s="3">
        <v>6287</v>
      </c>
      <c r="C6289" s="3" t="s">
        <v>4918</v>
      </c>
      <c r="D6289" s="3" t="s">
        <v>763</v>
      </c>
      <c r="H6289" s="3" t="s">
        <v>4918</v>
      </c>
      <c r="I6289" s="3" t="s">
        <v>763</v>
      </c>
      <c r="J6289" s="9">
        <v>41911</v>
      </c>
      <c r="K6289" s="9">
        <v>41918</v>
      </c>
      <c r="O6289" s="3" t="s">
        <v>4918</v>
      </c>
      <c r="P6289" s="3" t="s">
        <v>763</v>
      </c>
      <c r="Q6289" s="3" t="s">
        <v>5772</v>
      </c>
      <c r="R6289" s="3" t="s">
        <v>6173</v>
      </c>
      <c r="S6289" s="3" t="s">
        <v>6174</v>
      </c>
      <c r="T6289" s="3" t="s">
        <v>5771</v>
      </c>
      <c r="X6289" s="3">
        <v>6287</v>
      </c>
      <c r="Y6289" s="3">
        <v>19134</v>
      </c>
    </row>
    <row r="6290" spans="2:25" x14ac:dyDescent="0.35">
      <c r="B6290" s="3">
        <v>6288</v>
      </c>
      <c r="C6290" s="3" t="s">
        <v>4919</v>
      </c>
      <c r="D6290" s="3" t="s">
        <v>636</v>
      </c>
      <c r="H6290" s="3" t="s">
        <v>4919</v>
      </c>
      <c r="I6290" s="3" t="s">
        <v>636</v>
      </c>
      <c r="J6290" s="9">
        <v>41149</v>
      </c>
      <c r="K6290" s="9">
        <v>41156</v>
      </c>
      <c r="O6290" s="3" t="s">
        <v>4919</v>
      </c>
      <c r="P6290" s="3" t="s">
        <v>636</v>
      </c>
      <c r="Q6290" s="3" t="s">
        <v>5772</v>
      </c>
      <c r="R6290" s="3" t="s">
        <v>5912</v>
      </c>
      <c r="S6290" s="3" t="s">
        <v>5913</v>
      </c>
      <c r="T6290" s="3" t="s">
        <v>5775</v>
      </c>
      <c r="X6290" s="3">
        <v>6288</v>
      </c>
      <c r="Y6290" s="3">
        <v>90049</v>
      </c>
    </row>
    <row r="6291" spans="2:25" x14ac:dyDescent="0.35">
      <c r="B6291" s="3">
        <v>6289</v>
      </c>
      <c r="C6291" s="3" t="s">
        <v>4919</v>
      </c>
      <c r="D6291" s="3" t="s">
        <v>228</v>
      </c>
      <c r="H6291" s="3" t="s">
        <v>4919</v>
      </c>
      <c r="I6291" s="3" t="s">
        <v>228</v>
      </c>
      <c r="J6291" s="9">
        <v>41149</v>
      </c>
      <c r="K6291" s="9">
        <v>41156</v>
      </c>
      <c r="O6291" s="3" t="s">
        <v>4919</v>
      </c>
      <c r="P6291" s="3" t="s">
        <v>228</v>
      </c>
      <c r="Q6291" s="3" t="s">
        <v>5772</v>
      </c>
      <c r="R6291" s="3" t="s">
        <v>5912</v>
      </c>
      <c r="S6291" s="3" t="s">
        <v>5913</v>
      </c>
      <c r="T6291" s="3" t="s">
        <v>5775</v>
      </c>
      <c r="X6291" s="3">
        <v>6289</v>
      </c>
      <c r="Y6291" s="3">
        <v>90049</v>
      </c>
    </row>
    <row r="6292" spans="2:25" x14ac:dyDescent="0.35">
      <c r="B6292" s="3">
        <v>6290</v>
      </c>
      <c r="C6292" s="3" t="s">
        <v>4919</v>
      </c>
      <c r="D6292" s="3" t="s">
        <v>551</v>
      </c>
      <c r="H6292" s="3" t="s">
        <v>4919</v>
      </c>
      <c r="I6292" s="3" t="s">
        <v>551</v>
      </c>
      <c r="J6292" s="9">
        <v>41149</v>
      </c>
      <c r="K6292" s="9">
        <v>41156</v>
      </c>
      <c r="O6292" s="3" t="s">
        <v>4919</v>
      </c>
      <c r="P6292" s="3" t="s">
        <v>551</v>
      </c>
      <c r="Q6292" s="3" t="s">
        <v>5772</v>
      </c>
      <c r="R6292" s="3" t="s">
        <v>5912</v>
      </c>
      <c r="S6292" s="3" t="s">
        <v>5913</v>
      </c>
      <c r="T6292" s="3" t="s">
        <v>5775</v>
      </c>
      <c r="X6292" s="3">
        <v>6290</v>
      </c>
      <c r="Y6292" s="3">
        <v>90049</v>
      </c>
    </row>
    <row r="6293" spans="2:25" x14ac:dyDescent="0.35">
      <c r="B6293" s="3">
        <v>6291</v>
      </c>
      <c r="C6293" s="3" t="s">
        <v>4919</v>
      </c>
      <c r="D6293" s="3" t="s">
        <v>2716</v>
      </c>
      <c r="H6293" s="3" t="s">
        <v>4919</v>
      </c>
      <c r="I6293" s="3" t="s">
        <v>2716</v>
      </c>
      <c r="J6293" s="9">
        <v>41149</v>
      </c>
      <c r="K6293" s="9">
        <v>41156</v>
      </c>
      <c r="O6293" s="3" t="s">
        <v>4919</v>
      </c>
      <c r="P6293" s="3" t="s">
        <v>2716</v>
      </c>
      <c r="Q6293" s="3" t="s">
        <v>5772</v>
      </c>
      <c r="R6293" s="3" t="s">
        <v>5912</v>
      </c>
      <c r="S6293" s="3" t="s">
        <v>5913</v>
      </c>
      <c r="T6293" s="3" t="s">
        <v>5775</v>
      </c>
      <c r="X6293" s="3">
        <v>6291</v>
      </c>
      <c r="Y6293" s="3">
        <v>90049</v>
      </c>
    </row>
    <row r="6294" spans="2:25" x14ac:dyDescent="0.35">
      <c r="B6294" s="3">
        <v>6292</v>
      </c>
      <c r="C6294" s="3" t="s">
        <v>4919</v>
      </c>
      <c r="D6294" s="3" t="s">
        <v>1102</v>
      </c>
      <c r="H6294" s="3" t="s">
        <v>4919</v>
      </c>
      <c r="I6294" s="3" t="s">
        <v>1102</v>
      </c>
      <c r="J6294" s="9">
        <v>41149</v>
      </c>
      <c r="K6294" s="9">
        <v>41156</v>
      </c>
      <c r="O6294" s="3" t="s">
        <v>4919</v>
      </c>
      <c r="P6294" s="3" t="s">
        <v>1102</v>
      </c>
      <c r="Q6294" s="3" t="s">
        <v>5772</v>
      </c>
      <c r="R6294" s="3" t="s">
        <v>5912</v>
      </c>
      <c r="S6294" s="3" t="s">
        <v>5913</v>
      </c>
      <c r="T6294" s="3" t="s">
        <v>5775</v>
      </c>
      <c r="X6294" s="3">
        <v>6292</v>
      </c>
      <c r="Y6294" s="3">
        <v>90049</v>
      </c>
    </row>
    <row r="6295" spans="2:25" x14ac:dyDescent="0.35">
      <c r="B6295" s="3">
        <v>6293</v>
      </c>
      <c r="C6295" s="3" t="s">
        <v>4919</v>
      </c>
      <c r="D6295" s="3" t="s">
        <v>4097</v>
      </c>
      <c r="H6295" s="3" t="s">
        <v>4919</v>
      </c>
      <c r="I6295" s="3" t="s">
        <v>4097</v>
      </c>
      <c r="J6295" s="9">
        <v>41149</v>
      </c>
      <c r="K6295" s="9">
        <v>41156</v>
      </c>
      <c r="O6295" s="3" t="s">
        <v>4919</v>
      </c>
      <c r="P6295" s="3" t="s">
        <v>4097</v>
      </c>
      <c r="Q6295" s="3" t="s">
        <v>5772</v>
      </c>
      <c r="R6295" s="3" t="s">
        <v>5912</v>
      </c>
      <c r="S6295" s="3" t="s">
        <v>5913</v>
      </c>
      <c r="T6295" s="3" t="s">
        <v>5775</v>
      </c>
      <c r="X6295" s="3">
        <v>6293</v>
      </c>
      <c r="Y6295" s="3">
        <v>90049</v>
      </c>
    </row>
    <row r="6296" spans="2:25" x14ac:dyDescent="0.35">
      <c r="B6296" s="3">
        <v>6294</v>
      </c>
      <c r="C6296" s="3" t="s">
        <v>4920</v>
      </c>
      <c r="D6296" s="3" t="s">
        <v>513</v>
      </c>
      <c r="H6296" s="3" t="s">
        <v>4920</v>
      </c>
      <c r="I6296" s="3" t="s">
        <v>513</v>
      </c>
      <c r="J6296" s="9">
        <v>41202</v>
      </c>
      <c r="K6296" s="9">
        <v>41206</v>
      </c>
      <c r="O6296" s="3" t="s">
        <v>4920</v>
      </c>
      <c r="P6296" s="3" t="s">
        <v>513</v>
      </c>
      <c r="Q6296" s="3" t="s">
        <v>5772</v>
      </c>
      <c r="R6296" s="3" t="s">
        <v>6381</v>
      </c>
      <c r="S6296" s="3" t="s">
        <v>6382</v>
      </c>
      <c r="T6296" s="3" t="s">
        <v>5771</v>
      </c>
      <c r="X6296" s="3">
        <v>6294</v>
      </c>
      <c r="Y6296" s="3">
        <v>94109</v>
      </c>
    </row>
    <row r="6297" spans="2:25" x14ac:dyDescent="0.35">
      <c r="B6297" s="3">
        <v>6295</v>
      </c>
      <c r="C6297" s="3" t="s">
        <v>4920</v>
      </c>
      <c r="D6297" s="3" t="s">
        <v>2829</v>
      </c>
      <c r="H6297" s="3" t="s">
        <v>4920</v>
      </c>
      <c r="I6297" s="3" t="s">
        <v>2829</v>
      </c>
      <c r="J6297" s="9">
        <v>41202</v>
      </c>
      <c r="K6297" s="9">
        <v>41206</v>
      </c>
      <c r="O6297" s="3" t="s">
        <v>4920</v>
      </c>
      <c r="P6297" s="3" t="s">
        <v>2829</v>
      </c>
      <c r="Q6297" s="3" t="s">
        <v>5772</v>
      </c>
      <c r="R6297" s="3" t="s">
        <v>6381</v>
      </c>
      <c r="S6297" s="3" t="s">
        <v>6382</v>
      </c>
      <c r="T6297" s="3" t="s">
        <v>5771</v>
      </c>
      <c r="X6297" s="3">
        <v>6295</v>
      </c>
      <c r="Y6297" s="3">
        <v>94109</v>
      </c>
    </row>
    <row r="6298" spans="2:25" x14ac:dyDescent="0.35">
      <c r="B6298" s="3">
        <v>6296</v>
      </c>
      <c r="C6298" s="3" t="s">
        <v>4921</v>
      </c>
      <c r="D6298" s="3" t="s">
        <v>809</v>
      </c>
      <c r="H6298" s="3" t="s">
        <v>4921</v>
      </c>
      <c r="I6298" s="3" t="s">
        <v>809</v>
      </c>
      <c r="J6298" s="9">
        <v>41083</v>
      </c>
      <c r="K6298" s="9">
        <v>41089</v>
      </c>
      <c r="O6298" s="3" t="s">
        <v>4921</v>
      </c>
      <c r="P6298" s="3" t="s">
        <v>809</v>
      </c>
      <c r="Q6298" s="3" t="s">
        <v>5772</v>
      </c>
      <c r="R6298" s="3" t="s">
        <v>7029</v>
      </c>
      <c r="S6298" s="3" t="s">
        <v>7030</v>
      </c>
      <c r="T6298" s="3" t="s">
        <v>5771</v>
      </c>
      <c r="X6298" s="3">
        <v>6296</v>
      </c>
      <c r="Y6298" s="3">
        <v>30344</v>
      </c>
    </row>
    <row r="6299" spans="2:25" x14ac:dyDescent="0.35">
      <c r="B6299" s="3">
        <v>6297</v>
      </c>
      <c r="C6299" s="3" t="s">
        <v>4921</v>
      </c>
      <c r="D6299" s="3" t="s">
        <v>1208</v>
      </c>
      <c r="H6299" s="3" t="s">
        <v>4921</v>
      </c>
      <c r="I6299" s="3" t="s">
        <v>1208</v>
      </c>
      <c r="J6299" s="9">
        <v>41083</v>
      </c>
      <c r="K6299" s="9">
        <v>41089</v>
      </c>
      <c r="O6299" s="3" t="s">
        <v>4921</v>
      </c>
      <c r="P6299" s="3" t="s">
        <v>1208</v>
      </c>
      <c r="Q6299" s="3" t="s">
        <v>5772</v>
      </c>
      <c r="R6299" s="3" t="s">
        <v>7029</v>
      </c>
      <c r="S6299" s="3" t="s">
        <v>7030</v>
      </c>
      <c r="T6299" s="3" t="s">
        <v>5771</v>
      </c>
      <c r="X6299" s="3">
        <v>6297</v>
      </c>
      <c r="Y6299" s="3">
        <v>30344</v>
      </c>
    </row>
    <row r="6300" spans="2:25" x14ac:dyDescent="0.35">
      <c r="B6300" s="3">
        <v>6298</v>
      </c>
      <c r="C6300" s="3" t="s">
        <v>4921</v>
      </c>
      <c r="D6300" s="3" t="s">
        <v>2196</v>
      </c>
      <c r="H6300" s="3" t="s">
        <v>4921</v>
      </c>
      <c r="I6300" s="3" t="s">
        <v>2196</v>
      </c>
      <c r="J6300" s="9">
        <v>41083</v>
      </c>
      <c r="K6300" s="9">
        <v>41089</v>
      </c>
      <c r="O6300" s="3" t="s">
        <v>4921</v>
      </c>
      <c r="P6300" s="3" t="s">
        <v>2196</v>
      </c>
      <c r="Q6300" s="3" t="s">
        <v>5772</v>
      </c>
      <c r="R6300" s="3" t="s">
        <v>7029</v>
      </c>
      <c r="S6300" s="3" t="s">
        <v>7030</v>
      </c>
      <c r="T6300" s="3" t="s">
        <v>5771</v>
      </c>
      <c r="X6300" s="3">
        <v>6298</v>
      </c>
      <c r="Y6300" s="3">
        <v>30344</v>
      </c>
    </row>
    <row r="6301" spans="2:25" x14ac:dyDescent="0.35">
      <c r="B6301" s="3">
        <v>6299</v>
      </c>
      <c r="C6301" s="3" t="s">
        <v>4922</v>
      </c>
      <c r="D6301" s="3" t="s">
        <v>353</v>
      </c>
      <c r="H6301" s="3" t="s">
        <v>4922</v>
      </c>
      <c r="I6301" s="3" t="s">
        <v>353</v>
      </c>
      <c r="J6301" s="9">
        <v>41601</v>
      </c>
      <c r="K6301" s="9">
        <v>41606</v>
      </c>
      <c r="O6301" s="3" t="s">
        <v>4922</v>
      </c>
      <c r="P6301" s="3" t="s">
        <v>353</v>
      </c>
      <c r="Q6301" s="3" t="s">
        <v>5772</v>
      </c>
      <c r="R6301" s="3" t="s">
        <v>6441</v>
      </c>
      <c r="S6301" s="3" t="s">
        <v>6442</v>
      </c>
      <c r="T6301" s="3" t="s">
        <v>5782</v>
      </c>
      <c r="X6301" s="3">
        <v>6299</v>
      </c>
      <c r="Y6301" s="3">
        <v>10009</v>
      </c>
    </row>
    <row r="6302" spans="2:25" x14ac:dyDescent="0.35">
      <c r="B6302" s="3">
        <v>6300</v>
      </c>
      <c r="C6302" s="3" t="s">
        <v>4923</v>
      </c>
      <c r="D6302" s="3" t="s">
        <v>1110</v>
      </c>
      <c r="H6302" s="3" t="s">
        <v>4923</v>
      </c>
      <c r="I6302" s="3" t="s">
        <v>1110</v>
      </c>
      <c r="J6302" s="9">
        <v>41547</v>
      </c>
      <c r="K6302" s="9">
        <v>41549</v>
      </c>
      <c r="O6302" s="3" t="s">
        <v>4923</v>
      </c>
      <c r="P6302" s="3" t="s">
        <v>1110</v>
      </c>
      <c r="Q6302" s="3" t="s">
        <v>5768</v>
      </c>
      <c r="R6302" s="3" t="s">
        <v>6981</v>
      </c>
      <c r="S6302" s="3" t="s">
        <v>6982</v>
      </c>
      <c r="T6302" s="3" t="s">
        <v>5771</v>
      </c>
      <c r="X6302" s="3">
        <v>6300</v>
      </c>
      <c r="Y6302" s="3">
        <v>85364</v>
      </c>
    </row>
    <row r="6303" spans="2:25" x14ac:dyDescent="0.35">
      <c r="B6303" s="3">
        <v>6301</v>
      </c>
      <c r="C6303" s="3" t="s">
        <v>4924</v>
      </c>
      <c r="D6303" s="3" t="s">
        <v>1200</v>
      </c>
      <c r="H6303" s="3" t="s">
        <v>4924</v>
      </c>
      <c r="I6303" s="3" t="s">
        <v>1200</v>
      </c>
      <c r="J6303" s="9">
        <v>41100</v>
      </c>
      <c r="K6303" s="9">
        <v>41104</v>
      </c>
      <c r="O6303" s="3" t="s">
        <v>4924</v>
      </c>
      <c r="P6303" s="3" t="s">
        <v>1200</v>
      </c>
      <c r="Q6303" s="3" t="s">
        <v>5772</v>
      </c>
      <c r="R6303" s="3" t="s">
        <v>6039</v>
      </c>
      <c r="S6303" s="3" t="s">
        <v>6040</v>
      </c>
      <c r="T6303" s="3" t="s">
        <v>5775</v>
      </c>
      <c r="X6303" s="3">
        <v>6301</v>
      </c>
      <c r="Y6303" s="3">
        <v>92404</v>
      </c>
    </row>
    <row r="6304" spans="2:25" x14ac:dyDescent="0.35">
      <c r="B6304" s="3">
        <v>6302</v>
      </c>
      <c r="C6304" s="3" t="s">
        <v>4925</v>
      </c>
      <c r="D6304" s="3" t="s">
        <v>31</v>
      </c>
      <c r="H6304" s="3" t="s">
        <v>4925</v>
      </c>
      <c r="I6304" s="3" t="s">
        <v>31</v>
      </c>
      <c r="J6304" s="9">
        <v>41128</v>
      </c>
      <c r="K6304" s="9">
        <v>41130</v>
      </c>
      <c r="O6304" s="3" t="s">
        <v>4925</v>
      </c>
      <c r="P6304" s="3" t="s">
        <v>31</v>
      </c>
      <c r="Q6304" s="3" t="s">
        <v>5801</v>
      </c>
      <c r="R6304" s="3" t="s">
        <v>6381</v>
      </c>
      <c r="S6304" s="3" t="s">
        <v>6382</v>
      </c>
      <c r="T6304" s="3" t="s">
        <v>5771</v>
      </c>
      <c r="X6304" s="3">
        <v>6302</v>
      </c>
      <c r="Y6304" s="3">
        <v>21215</v>
      </c>
    </row>
    <row r="6305" spans="2:25" x14ac:dyDescent="0.35">
      <c r="B6305" s="3">
        <v>6303</v>
      </c>
      <c r="C6305" s="3" t="s">
        <v>4926</v>
      </c>
      <c r="D6305" s="3" t="s">
        <v>2319</v>
      </c>
      <c r="H6305" s="3" t="s">
        <v>4926</v>
      </c>
      <c r="I6305" s="3" t="s">
        <v>2319</v>
      </c>
      <c r="J6305" s="9">
        <v>40884</v>
      </c>
      <c r="K6305" s="9">
        <v>40890</v>
      </c>
      <c r="O6305" s="3" t="s">
        <v>4926</v>
      </c>
      <c r="P6305" s="3" t="s">
        <v>2319</v>
      </c>
      <c r="Q6305" s="3" t="s">
        <v>5772</v>
      </c>
      <c r="R6305" s="3" t="s">
        <v>6731</v>
      </c>
      <c r="S6305" s="3" t="s">
        <v>6732</v>
      </c>
      <c r="T6305" s="3" t="s">
        <v>5782</v>
      </c>
      <c r="X6305" s="3">
        <v>6303</v>
      </c>
      <c r="Y6305" s="3">
        <v>98103</v>
      </c>
    </row>
    <row r="6306" spans="2:25" x14ac:dyDescent="0.35">
      <c r="B6306" s="3">
        <v>6304</v>
      </c>
      <c r="C6306" s="3" t="s">
        <v>4927</v>
      </c>
      <c r="D6306" s="3" t="s">
        <v>965</v>
      </c>
      <c r="H6306" s="3" t="s">
        <v>4927</v>
      </c>
      <c r="I6306" s="3" t="s">
        <v>965</v>
      </c>
      <c r="J6306" s="9">
        <v>41253</v>
      </c>
      <c r="K6306" s="9">
        <v>41257</v>
      </c>
      <c r="O6306" s="3" t="s">
        <v>4927</v>
      </c>
      <c r="P6306" s="3" t="s">
        <v>965</v>
      </c>
      <c r="Q6306" s="3" t="s">
        <v>5772</v>
      </c>
      <c r="R6306" s="3" t="s">
        <v>6359</v>
      </c>
      <c r="S6306" s="3" t="s">
        <v>6360</v>
      </c>
      <c r="T6306" s="3" t="s">
        <v>5775</v>
      </c>
      <c r="X6306" s="3">
        <v>6304</v>
      </c>
      <c r="Y6306" s="3">
        <v>94110</v>
      </c>
    </row>
    <row r="6307" spans="2:25" x14ac:dyDescent="0.35">
      <c r="B6307" s="3">
        <v>6305</v>
      </c>
      <c r="C6307" s="3" t="s">
        <v>4928</v>
      </c>
      <c r="D6307" s="3" t="s">
        <v>1277</v>
      </c>
      <c r="H6307" s="3" t="s">
        <v>4928</v>
      </c>
      <c r="I6307" s="3" t="s">
        <v>1277</v>
      </c>
      <c r="J6307" s="9">
        <v>41952</v>
      </c>
      <c r="K6307" s="9">
        <v>41957</v>
      </c>
      <c r="O6307" s="3" t="s">
        <v>4928</v>
      </c>
      <c r="P6307" s="3" t="s">
        <v>1277</v>
      </c>
      <c r="Q6307" s="3" t="s">
        <v>5768</v>
      </c>
      <c r="R6307" s="3" t="s">
        <v>7229</v>
      </c>
      <c r="S6307" s="3" t="s">
        <v>7230</v>
      </c>
      <c r="T6307" s="3" t="s">
        <v>5782</v>
      </c>
      <c r="X6307" s="3">
        <v>6305</v>
      </c>
      <c r="Y6307" s="3">
        <v>10035</v>
      </c>
    </row>
    <row r="6308" spans="2:25" x14ac:dyDescent="0.35">
      <c r="B6308" s="3">
        <v>6306</v>
      </c>
      <c r="C6308" s="3" t="s">
        <v>4929</v>
      </c>
      <c r="D6308" s="3" t="s">
        <v>954</v>
      </c>
      <c r="H6308" s="3" t="s">
        <v>4929</v>
      </c>
      <c r="I6308" s="3" t="s">
        <v>954</v>
      </c>
      <c r="J6308" s="9">
        <v>41848</v>
      </c>
      <c r="K6308" s="9">
        <v>41853</v>
      </c>
      <c r="O6308" s="3" t="s">
        <v>4929</v>
      </c>
      <c r="P6308" s="3" t="s">
        <v>954</v>
      </c>
      <c r="Q6308" s="3" t="s">
        <v>5768</v>
      </c>
      <c r="R6308" s="3" t="s">
        <v>6833</v>
      </c>
      <c r="S6308" s="3" t="s">
        <v>6834</v>
      </c>
      <c r="T6308" s="3" t="s">
        <v>5775</v>
      </c>
      <c r="X6308" s="3">
        <v>6306</v>
      </c>
      <c r="Y6308" s="3">
        <v>98115</v>
      </c>
    </row>
    <row r="6309" spans="2:25" x14ac:dyDescent="0.35">
      <c r="B6309" s="3">
        <v>6307</v>
      </c>
      <c r="C6309" s="3" t="s">
        <v>4929</v>
      </c>
      <c r="D6309" s="3" t="s">
        <v>1904</v>
      </c>
      <c r="H6309" s="3" t="s">
        <v>4929</v>
      </c>
      <c r="I6309" s="3" t="s">
        <v>1904</v>
      </c>
      <c r="J6309" s="9">
        <v>41848</v>
      </c>
      <c r="K6309" s="9">
        <v>41853</v>
      </c>
      <c r="O6309" s="3" t="s">
        <v>4929</v>
      </c>
      <c r="P6309" s="3" t="s">
        <v>1904</v>
      </c>
      <c r="Q6309" s="3" t="s">
        <v>5768</v>
      </c>
      <c r="R6309" s="3" t="s">
        <v>6833</v>
      </c>
      <c r="S6309" s="3" t="s">
        <v>6834</v>
      </c>
      <c r="T6309" s="3" t="s">
        <v>5775</v>
      </c>
      <c r="X6309" s="3">
        <v>6307</v>
      </c>
      <c r="Y6309" s="3">
        <v>98115</v>
      </c>
    </row>
    <row r="6310" spans="2:25" x14ac:dyDescent="0.35">
      <c r="B6310" s="3">
        <v>6308</v>
      </c>
      <c r="C6310" s="3" t="s">
        <v>4929</v>
      </c>
      <c r="D6310" s="3" t="s">
        <v>2203</v>
      </c>
      <c r="H6310" s="3" t="s">
        <v>4929</v>
      </c>
      <c r="I6310" s="3" t="s">
        <v>2203</v>
      </c>
      <c r="J6310" s="9">
        <v>41848</v>
      </c>
      <c r="K6310" s="9">
        <v>41853</v>
      </c>
      <c r="O6310" s="3" t="s">
        <v>4929</v>
      </c>
      <c r="P6310" s="3" t="s">
        <v>2203</v>
      </c>
      <c r="Q6310" s="3" t="s">
        <v>5768</v>
      </c>
      <c r="R6310" s="3" t="s">
        <v>6833</v>
      </c>
      <c r="S6310" s="3" t="s">
        <v>6834</v>
      </c>
      <c r="T6310" s="3" t="s">
        <v>5775</v>
      </c>
      <c r="X6310" s="3">
        <v>6308</v>
      </c>
      <c r="Y6310" s="3">
        <v>98115</v>
      </c>
    </row>
    <row r="6311" spans="2:25" x14ac:dyDescent="0.35">
      <c r="B6311" s="3">
        <v>6309</v>
      </c>
      <c r="C6311" s="3" t="s">
        <v>4929</v>
      </c>
      <c r="D6311" s="3" t="s">
        <v>521</v>
      </c>
      <c r="H6311" s="3" t="s">
        <v>4929</v>
      </c>
      <c r="I6311" s="3" t="s">
        <v>521</v>
      </c>
      <c r="J6311" s="9">
        <v>41848</v>
      </c>
      <c r="K6311" s="9">
        <v>41853</v>
      </c>
      <c r="O6311" s="3" t="s">
        <v>4929</v>
      </c>
      <c r="P6311" s="3" t="s">
        <v>521</v>
      </c>
      <c r="Q6311" s="3" t="s">
        <v>5768</v>
      </c>
      <c r="R6311" s="3" t="s">
        <v>6833</v>
      </c>
      <c r="S6311" s="3" t="s">
        <v>6834</v>
      </c>
      <c r="T6311" s="3" t="s">
        <v>5775</v>
      </c>
      <c r="X6311" s="3">
        <v>6309</v>
      </c>
      <c r="Y6311" s="3">
        <v>98115</v>
      </c>
    </row>
    <row r="6312" spans="2:25" x14ac:dyDescent="0.35">
      <c r="B6312" s="3">
        <v>6310</v>
      </c>
      <c r="C6312" s="3" t="s">
        <v>4930</v>
      </c>
      <c r="D6312" s="3" t="s">
        <v>474</v>
      </c>
      <c r="H6312" s="3" t="s">
        <v>4930</v>
      </c>
      <c r="I6312" s="3" t="s">
        <v>474</v>
      </c>
      <c r="J6312" s="9">
        <v>42002</v>
      </c>
      <c r="K6312" s="9">
        <v>42006</v>
      </c>
      <c r="O6312" s="3" t="s">
        <v>4930</v>
      </c>
      <c r="P6312" s="3" t="s">
        <v>474</v>
      </c>
      <c r="Q6312" s="3" t="s">
        <v>5772</v>
      </c>
      <c r="R6312" s="3" t="s">
        <v>6815</v>
      </c>
      <c r="S6312" s="3" t="s">
        <v>6816</v>
      </c>
      <c r="T6312" s="3" t="s">
        <v>5775</v>
      </c>
      <c r="X6312" s="3">
        <v>6310</v>
      </c>
      <c r="Y6312" s="3">
        <v>87105</v>
      </c>
    </row>
    <row r="6313" spans="2:25" x14ac:dyDescent="0.35">
      <c r="B6313" s="3">
        <v>6311</v>
      </c>
      <c r="C6313" s="3" t="s">
        <v>4930</v>
      </c>
      <c r="D6313" s="3" t="s">
        <v>2361</v>
      </c>
      <c r="H6313" s="3" t="s">
        <v>4930</v>
      </c>
      <c r="I6313" s="3" t="s">
        <v>2361</v>
      </c>
      <c r="J6313" s="9">
        <v>42002</v>
      </c>
      <c r="K6313" s="9">
        <v>42006</v>
      </c>
      <c r="O6313" s="3" t="s">
        <v>4930</v>
      </c>
      <c r="P6313" s="3" t="s">
        <v>2361</v>
      </c>
      <c r="Q6313" s="3" t="s">
        <v>5772</v>
      </c>
      <c r="R6313" s="3" t="s">
        <v>6815</v>
      </c>
      <c r="S6313" s="3" t="s">
        <v>6816</v>
      </c>
      <c r="T6313" s="3" t="s">
        <v>5775</v>
      </c>
      <c r="X6313" s="3">
        <v>6311</v>
      </c>
      <c r="Y6313" s="3">
        <v>87105</v>
      </c>
    </row>
    <row r="6314" spans="2:25" x14ac:dyDescent="0.35">
      <c r="B6314" s="3">
        <v>6312</v>
      </c>
      <c r="C6314" s="3" t="s">
        <v>4931</v>
      </c>
      <c r="D6314" s="3" t="s">
        <v>1478</v>
      </c>
      <c r="H6314" s="3" t="s">
        <v>4931</v>
      </c>
      <c r="I6314" s="3" t="s">
        <v>1478</v>
      </c>
      <c r="J6314" s="9">
        <v>41344</v>
      </c>
      <c r="K6314" s="9">
        <v>41347</v>
      </c>
      <c r="O6314" s="3" t="s">
        <v>4931</v>
      </c>
      <c r="P6314" s="3" t="s">
        <v>1478</v>
      </c>
      <c r="Q6314" s="3" t="s">
        <v>5801</v>
      </c>
      <c r="R6314" s="3" t="s">
        <v>6747</v>
      </c>
      <c r="S6314" s="3" t="s">
        <v>6748</v>
      </c>
      <c r="T6314" s="3" t="s">
        <v>5782</v>
      </c>
      <c r="X6314" s="3">
        <v>6312</v>
      </c>
      <c r="Y6314" s="3">
        <v>90045</v>
      </c>
    </row>
    <row r="6315" spans="2:25" x14ac:dyDescent="0.35">
      <c r="B6315" s="3">
        <v>6313</v>
      </c>
      <c r="C6315" s="3" t="s">
        <v>4931</v>
      </c>
      <c r="D6315" s="3" t="s">
        <v>4932</v>
      </c>
      <c r="H6315" s="3" t="s">
        <v>4931</v>
      </c>
      <c r="I6315" s="3" t="s">
        <v>4932</v>
      </c>
      <c r="J6315" s="9">
        <v>41344</v>
      </c>
      <c r="K6315" s="9">
        <v>41347</v>
      </c>
      <c r="O6315" s="3" t="s">
        <v>4931</v>
      </c>
      <c r="P6315" s="3" t="s">
        <v>4932</v>
      </c>
      <c r="Q6315" s="3" t="s">
        <v>5801</v>
      </c>
      <c r="R6315" s="3" t="s">
        <v>6747</v>
      </c>
      <c r="S6315" s="3" t="s">
        <v>6748</v>
      </c>
      <c r="T6315" s="3" t="s">
        <v>5782</v>
      </c>
      <c r="X6315" s="3">
        <v>6313</v>
      </c>
      <c r="Y6315" s="3">
        <v>90045</v>
      </c>
    </row>
    <row r="6316" spans="2:25" x14ac:dyDescent="0.35">
      <c r="B6316" s="3">
        <v>6314</v>
      </c>
      <c r="C6316" s="3" t="s">
        <v>4933</v>
      </c>
      <c r="D6316" s="3" t="s">
        <v>785</v>
      </c>
      <c r="H6316" s="3" t="s">
        <v>4933</v>
      </c>
      <c r="I6316" s="3" t="s">
        <v>785</v>
      </c>
      <c r="J6316" s="9">
        <v>41051</v>
      </c>
      <c r="K6316" s="9">
        <v>41055</v>
      </c>
      <c r="O6316" s="3" t="s">
        <v>4933</v>
      </c>
      <c r="P6316" s="3" t="s">
        <v>785</v>
      </c>
      <c r="Q6316" s="3" t="s">
        <v>5772</v>
      </c>
      <c r="R6316" s="3" t="s">
        <v>7287</v>
      </c>
      <c r="S6316" s="3" t="s">
        <v>7288</v>
      </c>
      <c r="T6316" s="3" t="s">
        <v>5775</v>
      </c>
      <c r="X6316" s="3">
        <v>6314</v>
      </c>
      <c r="Y6316" s="3">
        <v>90045</v>
      </c>
    </row>
    <row r="6317" spans="2:25" x14ac:dyDescent="0.35">
      <c r="B6317" s="3">
        <v>6315</v>
      </c>
      <c r="C6317" s="3" t="s">
        <v>4933</v>
      </c>
      <c r="D6317" s="3" t="s">
        <v>839</v>
      </c>
      <c r="H6317" s="3" t="s">
        <v>4933</v>
      </c>
      <c r="I6317" s="3" t="s">
        <v>839</v>
      </c>
      <c r="J6317" s="9">
        <v>41051</v>
      </c>
      <c r="K6317" s="9">
        <v>41055</v>
      </c>
      <c r="O6317" s="3" t="s">
        <v>4933</v>
      </c>
      <c r="P6317" s="3" t="s">
        <v>839</v>
      </c>
      <c r="Q6317" s="3" t="s">
        <v>5772</v>
      </c>
      <c r="R6317" s="3" t="s">
        <v>7287</v>
      </c>
      <c r="S6317" s="3" t="s">
        <v>7288</v>
      </c>
      <c r="T6317" s="3" t="s">
        <v>5775</v>
      </c>
      <c r="X6317" s="3">
        <v>6315</v>
      </c>
      <c r="Y6317" s="3">
        <v>90045</v>
      </c>
    </row>
    <row r="6318" spans="2:25" x14ac:dyDescent="0.35">
      <c r="B6318" s="3">
        <v>6316</v>
      </c>
      <c r="C6318" s="3" t="s">
        <v>4933</v>
      </c>
      <c r="D6318" s="3" t="s">
        <v>394</v>
      </c>
      <c r="H6318" s="3" t="s">
        <v>4933</v>
      </c>
      <c r="I6318" s="3" t="s">
        <v>394</v>
      </c>
      <c r="J6318" s="9">
        <v>41051</v>
      </c>
      <c r="K6318" s="9">
        <v>41055</v>
      </c>
      <c r="O6318" s="3" t="s">
        <v>4933</v>
      </c>
      <c r="P6318" s="3" t="s">
        <v>394</v>
      </c>
      <c r="Q6318" s="3" t="s">
        <v>5772</v>
      </c>
      <c r="R6318" s="3" t="s">
        <v>7287</v>
      </c>
      <c r="S6318" s="3" t="s">
        <v>7288</v>
      </c>
      <c r="T6318" s="3" t="s">
        <v>5775</v>
      </c>
      <c r="X6318" s="3">
        <v>6316</v>
      </c>
      <c r="Y6318" s="3">
        <v>90045</v>
      </c>
    </row>
    <row r="6319" spans="2:25" x14ac:dyDescent="0.35">
      <c r="B6319" s="3">
        <v>6317</v>
      </c>
      <c r="C6319" s="3" t="s">
        <v>4933</v>
      </c>
      <c r="D6319" s="3" t="s">
        <v>349</v>
      </c>
      <c r="H6319" s="3" t="s">
        <v>4933</v>
      </c>
      <c r="I6319" s="3" t="s">
        <v>349</v>
      </c>
      <c r="J6319" s="9">
        <v>41051</v>
      </c>
      <c r="K6319" s="9">
        <v>41055</v>
      </c>
      <c r="O6319" s="3" t="s">
        <v>4933</v>
      </c>
      <c r="P6319" s="3" t="s">
        <v>349</v>
      </c>
      <c r="Q6319" s="3" t="s">
        <v>5772</v>
      </c>
      <c r="R6319" s="3" t="s">
        <v>7287</v>
      </c>
      <c r="S6319" s="3" t="s">
        <v>7288</v>
      </c>
      <c r="T6319" s="3" t="s">
        <v>5775</v>
      </c>
      <c r="X6319" s="3">
        <v>6317</v>
      </c>
      <c r="Y6319" s="3">
        <v>90045</v>
      </c>
    </row>
    <row r="6320" spans="2:25" x14ac:dyDescent="0.35">
      <c r="B6320" s="3">
        <v>6318</v>
      </c>
      <c r="C6320" s="3" t="s">
        <v>4934</v>
      </c>
      <c r="D6320" s="3" t="s">
        <v>500</v>
      </c>
      <c r="H6320" s="3" t="s">
        <v>4934</v>
      </c>
      <c r="I6320" s="3" t="s">
        <v>500</v>
      </c>
      <c r="J6320" s="9">
        <v>41688</v>
      </c>
      <c r="K6320" s="9">
        <v>41690</v>
      </c>
      <c r="O6320" s="3" t="s">
        <v>4934</v>
      </c>
      <c r="P6320" s="3" t="s">
        <v>500</v>
      </c>
      <c r="Q6320" s="3" t="s">
        <v>5801</v>
      </c>
      <c r="R6320" s="3" t="s">
        <v>7149</v>
      </c>
      <c r="S6320" s="3" t="s">
        <v>7150</v>
      </c>
      <c r="T6320" s="3" t="s">
        <v>5782</v>
      </c>
      <c r="X6320" s="3">
        <v>6318</v>
      </c>
      <c r="Y6320" s="3">
        <v>77041</v>
      </c>
    </row>
    <row r="6321" spans="2:25" x14ac:dyDescent="0.35">
      <c r="B6321" s="3">
        <v>6319</v>
      </c>
      <c r="C6321" s="3" t="s">
        <v>4934</v>
      </c>
      <c r="D6321" s="3" t="s">
        <v>4935</v>
      </c>
      <c r="H6321" s="3" t="s">
        <v>4934</v>
      </c>
      <c r="I6321" s="3" t="s">
        <v>4935</v>
      </c>
      <c r="J6321" s="9">
        <v>41688</v>
      </c>
      <c r="K6321" s="9">
        <v>41690</v>
      </c>
      <c r="O6321" s="3" t="s">
        <v>4934</v>
      </c>
      <c r="P6321" s="3" t="s">
        <v>4935</v>
      </c>
      <c r="Q6321" s="3" t="s">
        <v>5801</v>
      </c>
      <c r="R6321" s="3" t="s">
        <v>7149</v>
      </c>
      <c r="S6321" s="3" t="s">
        <v>7150</v>
      </c>
      <c r="T6321" s="3" t="s">
        <v>5782</v>
      </c>
      <c r="X6321" s="3">
        <v>6319</v>
      </c>
      <c r="Y6321" s="3">
        <v>77041</v>
      </c>
    </row>
    <row r="6322" spans="2:25" x14ac:dyDescent="0.35">
      <c r="B6322" s="3">
        <v>6320</v>
      </c>
      <c r="C6322" s="3" t="s">
        <v>4934</v>
      </c>
      <c r="D6322" s="3" t="s">
        <v>1533</v>
      </c>
      <c r="H6322" s="3" t="s">
        <v>4934</v>
      </c>
      <c r="I6322" s="3" t="s">
        <v>1533</v>
      </c>
      <c r="J6322" s="9">
        <v>41688</v>
      </c>
      <c r="K6322" s="9">
        <v>41690</v>
      </c>
      <c r="O6322" s="3" t="s">
        <v>4934</v>
      </c>
      <c r="P6322" s="3" t="s">
        <v>1533</v>
      </c>
      <c r="Q6322" s="3" t="s">
        <v>5801</v>
      </c>
      <c r="R6322" s="3" t="s">
        <v>7149</v>
      </c>
      <c r="S6322" s="3" t="s">
        <v>7150</v>
      </c>
      <c r="T6322" s="3" t="s">
        <v>5782</v>
      </c>
      <c r="X6322" s="3">
        <v>6320</v>
      </c>
      <c r="Y6322" s="3">
        <v>77041</v>
      </c>
    </row>
    <row r="6323" spans="2:25" x14ac:dyDescent="0.35">
      <c r="B6323" s="3">
        <v>6321</v>
      </c>
      <c r="C6323" s="3" t="s">
        <v>4936</v>
      </c>
      <c r="D6323" s="3" t="s">
        <v>470</v>
      </c>
      <c r="H6323" s="3" t="s">
        <v>4936</v>
      </c>
      <c r="I6323" s="3" t="s">
        <v>470</v>
      </c>
      <c r="J6323" s="9">
        <v>41982</v>
      </c>
      <c r="K6323" s="9">
        <v>41989</v>
      </c>
      <c r="O6323" s="3" t="s">
        <v>4936</v>
      </c>
      <c r="P6323" s="3" t="s">
        <v>470</v>
      </c>
      <c r="Q6323" s="3" t="s">
        <v>5772</v>
      </c>
      <c r="R6323" s="3" t="s">
        <v>7019</v>
      </c>
      <c r="S6323" s="3" t="s">
        <v>7020</v>
      </c>
      <c r="T6323" s="3" t="s">
        <v>5775</v>
      </c>
      <c r="X6323" s="3">
        <v>6321</v>
      </c>
      <c r="Y6323" s="3">
        <v>19140</v>
      </c>
    </row>
    <row r="6324" spans="2:25" x14ac:dyDescent="0.35">
      <c r="B6324" s="3">
        <v>6322</v>
      </c>
      <c r="C6324" s="3" t="s">
        <v>4937</v>
      </c>
      <c r="D6324" s="3" t="s">
        <v>4707</v>
      </c>
      <c r="H6324" s="3" t="s">
        <v>4937</v>
      </c>
      <c r="I6324" s="3" t="s">
        <v>4707</v>
      </c>
      <c r="J6324" s="9">
        <v>41962</v>
      </c>
      <c r="K6324" s="9">
        <v>41967</v>
      </c>
      <c r="O6324" s="3" t="s">
        <v>4937</v>
      </c>
      <c r="P6324" s="3" t="s">
        <v>4707</v>
      </c>
      <c r="Q6324" s="3" t="s">
        <v>5772</v>
      </c>
      <c r="R6324" s="3" t="s">
        <v>7059</v>
      </c>
      <c r="S6324" s="3" t="s">
        <v>7060</v>
      </c>
      <c r="T6324" s="3" t="s">
        <v>5775</v>
      </c>
      <c r="X6324" s="3">
        <v>6322</v>
      </c>
      <c r="Y6324" s="3">
        <v>60623</v>
      </c>
    </row>
    <row r="6325" spans="2:25" x14ac:dyDescent="0.35">
      <c r="B6325" s="3">
        <v>6323</v>
      </c>
      <c r="C6325" s="3" t="s">
        <v>4937</v>
      </c>
      <c r="D6325" s="3" t="s">
        <v>2443</v>
      </c>
      <c r="H6325" s="3" t="s">
        <v>4937</v>
      </c>
      <c r="I6325" s="3" t="s">
        <v>2443</v>
      </c>
      <c r="J6325" s="9">
        <v>41962</v>
      </c>
      <c r="K6325" s="9">
        <v>41967</v>
      </c>
      <c r="O6325" s="3" t="s">
        <v>4937</v>
      </c>
      <c r="P6325" s="3" t="s">
        <v>2443</v>
      </c>
      <c r="Q6325" s="3" t="s">
        <v>5772</v>
      </c>
      <c r="R6325" s="3" t="s">
        <v>7059</v>
      </c>
      <c r="S6325" s="3" t="s">
        <v>7060</v>
      </c>
      <c r="T6325" s="3" t="s">
        <v>5775</v>
      </c>
      <c r="X6325" s="3">
        <v>6323</v>
      </c>
      <c r="Y6325" s="3">
        <v>60623</v>
      </c>
    </row>
    <row r="6326" spans="2:25" x14ac:dyDescent="0.35">
      <c r="B6326" s="3">
        <v>6324</v>
      </c>
      <c r="C6326" s="3" t="s">
        <v>4938</v>
      </c>
      <c r="D6326" s="3" t="s">
        <v>803</v>
      </c>
      <c r="H6326" s="3" t="s">
        <v>4938</v>
      </c>
      <c r="I6326" s="3" t="s">
        <v>803</v>
      </c>
      <c r="J6326" s="9">
        <v>41610</v>
      </c>
      <c r="K6326" s="9">
        <v>41612</v>
      </c>
      <c r="O6326" s="3" t="s">
        <v>4938</v>
      </c>
      <c r="P6326" s="3" t="s">
        <v>803</v>
      </c>
      <c r="Q6326" s="3" t="s">
        <v>5768</v>
      </c>
      <c r="R6326" s="3" t="s">
        <v>6865</v>
      </c>
      <c r="S6326" s="3" t="s">
        <v>6866</v>
      </c>
      <c r="T6326" s="3" t="s">
        <v>5775</v>
      </c>
      <c r="X6326" s="3">
        <v>6324</v>
      </c>
      <c r="Y6326" s="3">
        <v>76903</v>
      </c>
    </row>
    <row r="6327" spans="2:25" x14ac:dyDescent="0.35">
      <c r="B6327" s="3">
        <v>6325</v>
      </c>
      <c r="C6327" s="3" t="s">
        <v>4938</v>
      </c>
      <c r="D6327" s="3" t="s">
        <v>2297</v>
      </c>
      <c r="H6327" s="3" t="s">
        <v>4938</v>
      </c>
      <c r="I6327" s="3" t="s">
        <v>2297</v>
      </c>
      <c r="J6327" s="9">
        <v>41610</v>
      </c>
      <c r="K6327" s="9">
        <v>41612</v>
      </c>
      <c r="O6327" s="3" t="s">
        <v>4938</v>
      </c>
      <c r="P6327" s="3" t="s">
        <v>2297</v>
      </c>
      <c r="Q6327" s="3" t="s">
        <v>5768</v>
      </c>
      <c r="R6327" s="3" t="s">
        <v>6865</v>
      </c>
      <c r="S6327" s="3" t="s">
        <v>6866</v>
      </c>
      <c r="T6327" s="3" t="s">
        <v>5775</v>
      </c>
      <c r="X6327" s="3">
        <v>6325</v>
      </c>
      <c r="Y6327" s="3">
        <v>76903</v>
      </c>
    </row>
    <row r="6328" spans="2:25" x14ac:dyDescent="0.35">
      <c r="B6328" s="3">
        <v>6326</v>
      </c>
      <c r="C6328" s="3" t="s">
        <v>4938</v>
      </c>
      <c r="D6328" s="3" t="s">
        <v>2905</v>
      </c>
      <c r="H6328" s="3" t="s">
        <v>4938</v>
      </c>
      <c r="I6328" s="3" t="s">
        <v>2905</v>
      </c>
      <c r="J6328" s="9">
        <v>41610</v>
      </c>
      <c r="K6328" s="9">
        <v>41612</v>
      </c>
      <c r="O6328" s="3" t="s">
        <v>4938</v>
      </c>
      <c r="P6328" s="3" t="s">
        <v>2905</v>
      </c>
      <c r="Q6328" s="3" t="s">
        <v>5768</v>
      </c>
      <c r="R6328" s="3" t="s">
        <v>6865</v>
      </c>
      <c r="S6328" s="3" t="s">
        <v>6866</v>
      </c>
      <c r="T6328" s="3" t="s">
        <v>5775</v>
      </c>
      <c r="X6328" s="3">
        <v>6326</v>
      </c>
      <c r="Y6328" s="3">
        <v>76903</v>
      </c>
    </row>
    <row r="6329" spans="2:25" x14ac:dyDescent="0.35">
      <c r="B6329" s="3">
        <v>6327</v>
      </c>
      <c r="C6329" s="3" t="s">
        <v>4939</v>
      </c>
      <c r="D6329" s="3" t="s">
        <v>4940</v>
      </c>
      <c r="H6329" s="3" t="s">
        <v>4939</v>
      </c>
      <c r="I6329" s="3" t="s">
        <v>4940</v>
      </c>
      <c r="J6329" s="9">
        <v>41881</v>
      </c>
      <c r="K6329" s="9">
        <v>41887</v>
      </c>
      <c r="O6329" s="3" t="s">
        <v>4939</v>
      </c>
      <c r="P6329" s="3" t="s">
        <v>4940</v>
      </c>
      <c r="Q6329" s="3" t="s">
        <v>5772</v>
      </c>
      <c r="R6329" s="3" t="s">
        <v>6533</v>
      </c>
      <c r="S6329" s="3" t="s">
        <v>6534</v>
      </c>
      <c r="T6329" s="3" t="s">
        <v>5771</v>
      </c>
      <c r="X6329" s="3">
        <v>6327</v>
      </c>
      <c r="Y6329" s="3">
        <v>90049</v>
      </c>
    </row>
    <row r="6330" spans="2:25" x14ac:dyDescent="0.35">
      <c r="B6330" s="3">
        <v>6328</v>
      </c>
      <c r="C6330" s="3" t="s">
        <v>4941</v>
      </c>
      <c r="D6330" s="3" t="s">
        <v>2004</v>
      </c>
      <c r="H6330" s="3" t="s">
        <v>4941</v>
      </c>
      <c r="I6330" s="3" t="s">
        <v>2004</v>
      </c>
      <c r="J6330" s="9">
        <v>41968</v>
      </c>
      <c r="K6330" s="9">
        <v>41968</v>
      </c>
      <c r="O6330" s="3" t="s">
        <v>4941</v>
      </c>
      <c r="P6330" s="3" t="s">
        <v>2004</v>
      </c>
      <c r="Q6330" s="3" t="s">
        <v>6020</v>
      </c>
      <c r="R6330" s="3" t="s">
        <v>6457</v>
      </c>
      <c r="S6330" s="3" t="s">
        <v>6458</v>
      </c>
      <c r="T6330" s="3" t="s">
        <v>5771</v>
      </c>
      <c r="X6330" s="3">
        <v>6328</v>
      </c>
      <c r="Y6330" s="3">
        <v>67846</v>
      </c>
    </row>
    <row r="6331" spans="2:25" x14ac:dyDescent="0.35">
      <c r="B6331" s="3">
        <v>6329</v>
      </c>
      <c r="C6331" s="3" t="s">
        <v>4942</v>
      </c>
      <c r="D6331" s="3" t="s">
        <v>1650</v>
      </c>
      <c r="H6331" s="3" t="s">
        <v>4942</v>
      </c>
      <c r="I6331" s="3" t="s">
        <v>1650</v>
      </c>
      <c r="J6331" s="9">
        <v>41821</v>
      </c>
      <c r="K6331" s="9">
        <v>41826</v>
      </c>
      <c r="O6331" s="3" t="s">
        <v>4942</v>
      </c>
      <c r="P6331" s="3" t="s">
        <v>1650</v>
      </c>
      <c r="Q6331" s="3" t="s">
        <v>5772</v>
      </c>
      <c r="R6331" s="3" t="s">
        <v>6879</v>
      </c>
      <c r="S6331" s="3" t="s">
        <v>6880</v>
      </c>
      <c r="T6331" s="3" t="s">
        <v>5775</v>
      </c>
      <c r="X6331" s="3">
        <v>6329</v>
      </c>
      <c r="Y6331" s="3">
        <v>90045</v>
      </c>
    </row>
    <row r="6332" spans="2:25" x14ac:dyDescent="0.35">
      <c r="B6332" s="3">
        <v>6330</v>
      </c>
      <c r="C6332" s="3" t="s">
        <v>4943</v>
      </c>
      <c r="D6332" s="3" t="s">
        <v>611</v>
      </c>
      <c r="H6332" s="3" t="s">
        <v>4943</v>
      </c>
      <c r="I6332" s="3" t="s">
        <v>611</v>
      </c>
      <c r="J6332" s="9">
        <v>41843</v>
      </c>
      <c r="K6332" s="9">
        <v>41848</v>
      </c>
      <c r="O6332" s="3" t="s">
        <v>4943</v>
      </c>
      <c r="P6332" s="3" t="s">
        <v>611</v>
      </c>
      <c r="Q6332" s="3" t="s">
        <v>5772</v>
      </c>
      <c r="R6332" s="3" t="s">
        <v>6653</v>
      </c>
      <c r="S6332" s="3" t="s">
        <v>6654</v>
      </c>
      <c r="T6332" s="3" t="s">
        <v>5775</v>
      </c>
      <c r="X6332" s="3">
        <v>6330</v>
      </c>
      <c r="Y6332" s="3">
        <v>60653</v>
      </c>
    </row>
    <row r="6333" spans="2:25" x14ac:dyDescent="0.35">
      <c r="B6333" s="3">
        <v>6331</v>
      </c>
      <c r="C6333" s="3" t="s">
        <v>4944</v>
      </c>
      <c r="D6333" s="3" t="s">
        <v>132</v>
      </c>
      <c r="H6333" s="3" t="s">
        <v>4944</v>
      </c>
      <c r="I6333" s="3" t="s">
        <v>132</v>
      </c>
      <c r="J6333" s="9">
        <v>41590</v>
      </c>
      <c r="K6333" s="9">
        <v>41595</v>
      </c>
      <c r="O6333" s="3" t="s">
        <v>4944</v>
      </c>
      <c r="P6333" s="3" t="s">
        <v>132</v>
      </c>
      <c r="Q6333" s="3" t="s">
        <v>5772</v>
      </c>
      <c r="R6333" s="3" t="s">
        <v>6131</v>
      </c>
      <c r="S6333" s="3" t="s">
        <v>6132</v>
      </c>
      <c r="T6333" s="3" t="s">
        <v>5775</v>
      </c>
      <c r="X6333" s="3">
        <v>6331</v>
      </c>
      <c r="Y6333" s="3">
        <v>94110</v>
      </c>
    </row>
    <row r="6334" spans="2:25" x14ac:dyDescent="0.35">
      <c r="B6334" s="3">
        <v>6332</v>
      </c>
      <c r="C6334" s="3" t="s">
        <v>4944</v>
      </c>
      <c r="D6334" s="3" t="s">
        <v>611</v>
      </c>
      <c r="H6334" s="3" t="s">
        <v>4944</v>
      </c>
      <c r="I6334" s="3" t="s">
        <v>611</v>
      </c>
      <c r="J6334" s="9">
        <v>41590</v>
      </c>
      <c r="K6334" s="9">
        <v>41595</v>
      </c>
      <c r="O6334" s="3" t="s">
        <v>4944</v>
      </c>
      <c r="P6334" s="3" t="s">
        <v>611</v>
      </c>
      <c r="Q6334" s="3" t="s">
        <v>5772</v>
      </c>
      <c r="R6334" s="3" t="s">
        <v>6131</v>
      </c>
      <c r="S6334" s="3" t="s">
        <v>6132</v>
      </c>
      <c r="T6334" s="3" t="s">
        <v>5775</v>
      </c>
      <c r="X6334" s="3">
        <v>6332</v>
      </c>
      <c r="Y6334" s="3">
        <v>94110</v>
      </c>
    </row>
    <row r="6335" spans="2:25" x14ac:dyDescent="0.35">
      <c r="B6335" s="3">
        <v>6333</v>
      </c>
      <c r="C6335" s="3" t="s">
        <v>4944</v>
      </c>
      <c r="D6335" s="3" t="s">
        <v>2374</v>
      </c>
      <c r="H6335" s="3" t="s">
        <v>4944</v>
      </c>
      <c r="I6335" s="3" t="s">
        <v>2374</v>
      </c>
      <c r="J6335" s="9">
        <v>41590</v>
      </c>
      <c r="K6335" s="9">
        <v>41595</v>
      </c>
      <c r="O6335" s="3" t="s">
        <v>4944</v>
      </c>
      <c r="P6335" s="3" t="s">
        <v>2374</v>
      </c>
      <c r="Q6335" s="3" t="s">
        <v>5772</v>
      </c>
      <c r="R6335" s="3" t="s">
        <v>6131</v>
      </c>
      <c r="S6335" s="3" t="s">
        <v>6132</v>
      </c>
      <c r="T6335" s="3" t="s">
        <v>5775</v>
      </c>
      <c r="X6335" s="3">
        <v>6333</v>
      </c>
      <c r="Y6335" s="3">
        <v>94110</v>
      </c>
    </row>
    <row r="6336" spans="2:25" x14ac:dyDescent="0.35">
      <c r="B6336" s="3">
        <v>6334</v>
      </c>
      <c r="C6336" s="3" t="s">
        <v>4945</v>
      </c>
      <c r="D6336" s="3" t="s">
        <v>2235</v>
      </c>
      <c r="H6336" s="3" t="s">
        <v>4945</v>
      </c>
      <c r="I6336" s="3" t="s">
        <v>2235</v>
      </c>
      <c r="J6336" s="9">
        <v>40886</v>
      </c>
      <c r="K6336" s="9">
        <v>40892</v>
      </c>
      <c r="O6336" s="3" t="s">
        <v>4945</v>
      </c>
      <c r="P6336" s="3" t="s">
        <v>2235</v>
      </c>
      <c r="Q6336" s="3" t="s">
        <v>5772</v>
      </c>
      <c r="R6336" s="3" t="s">
        <v>6137</v>
      </c>
      <c r="S6336" s="3" t="s">
        <v>6138</v>
      </c>
      <c r="T6336" s="3" t="s">
        <v>5775</v>
      </c>
      <c r="X6336" s="3">
        <v>6334</v>
      </c>
      <c r="Y6336" s="3">
        <v>19134</v>
      </c>
    </row>
    <row r="6337" spans="2:25" x14ac:dyDescent="0.35">
      <c r="B6337" s="3">
        <v>6335</v>
      </c>
      <c r="C6337" s="3" t="s">
        <v>4945</v>
      </c>
      <c r="D6337" s="3" t="s">
        <v>1539</v>
      </c>
      <c r="H6337" s="3" t="s">
        <v>4945</v>
      </c>
      <c r="I6337" s="3" t="s">
        <v>1539</v>
      </c>
      <c r="J6337" s="9">
        <v>40886</v>
      </c>
      <c r="K6337" s="9">
        <v>40892</v>
      </c>
      <c r="O6337" s="3" t="s">
        <v>4945</v>
      </c>
      <c r="P6337" s="3" t="s">
        <v>1539</v>
      </c>
      <c r="Q6337" s="3" t="s">
        <v>5772</v>
      </c>
      <c r="R6337" s="3" t="s">
        <v>6137</v>
      </c>
      <c r="S6337" s="3" t="s">
        <v>6138</v>
      </c>
      <c r="T6337" s="3" t="s">
        <v>5775</v>
      </c>
      <c r="X6337" s="3">
        <v>6335</v>
      </c>
      <c r="Y6337" s="3">
        <v>19134</v>
      </c>
    </row>
    <row r="6338" spans="2:25" x14ac:dyDescent="0.35">
      <c r="B6338" s="3">
        <v>6336</v>
      </c>
      <c r="C6338" s="3" t="s">
        <v>4946</v>
      </c>
      <c r="D6338" s="3" t="s">
        <v>1181</v>
      </c>
      <c r="H6338" s="3" t="s">
        <v>4946</v>
      </c>
      <c r="I6338" s="3" t="s">
        <v>1181</v>
      </c>
      <c r="J6338" s="9">
        <v>41890</v>
      </c>
      <c r="K6338" s="9">
        <v>41895</v>
      </c>
      <c r="O6338" s="3" t="s">
        <v>4946</v>
      </c>
      <c r="P6338" s="3" t="s">
        <v>1181</v>
      </c>
      <c r="Q6338" s="3" t="s">
        <v>5772</v>
      </c>
      <c r="R6338" s="3" t="s">
        <v>6345</v>
      </c>
      <c r="S6338" s="3" t="s">
        <v>6346</v>
      </c>
      <c r="T6338" s="3" t="s">
        <v>5775</v>
      </c>
      <c r="X6338" s="3">
        <v>6336</v>
      </c>
      <c r="Y6338" s="3">
        <v>95351</v>
      </c>
    </row>
    <row r="6339" spans="2:25" x14ac:dyDescent="0.35">
      <c r="B6339" s="3">
        <v>6337</v>
      </c>
      <c r="C6339" s="3" t="s">
        <v>4947</v>
      </c>
      <c r="D6339" s="3" t="s">
        <v>995</v>
      </c>
      <c r="H6339" s="3" t="s">
        <v>4947</v>
      </c>
      <c r="I6339" s="3" t="s">
        <v>995</v>
      </c>
      <c r="J6339" s="9">
        <v>40945</v>
      </c>
      <c r="K6339" s="9">
        <v>40952</v>
      </c>
      <c r="O6339" s="3" t="s">
        <v>4947</v>
      </c>
      <c r="P6339" s="3" t="s">
        <v>995</v>
      </c>
      <c r="Q6339" s="3" t="s">
        <v>5772</v>
      </c>
      <c r="R6339" s="3" t="s">
        <v>7275</v>
      </c>
      <c r="S6339" s="3" t="s">
        <v>7276</v>
      </c>
      <c r="T6339" s="3" t="s">
        <v>5775</v>
      </c>
      <c r="X6339" s="3">
        <v>6337</v>
      </c>
      <c r="Y6339" s="3">
        <v>77070</v>
      </c>
    </row>
    <row r="6340" spans="2:25" x14ac:dyDescent="0.35">
      <c r="B6340" s="3">
        <v>6338</v>
      </c>
      <c r="C6340" s="3" t="s">
        <v>4947</v>
      </c>
      <c r="D6340" s="3" t="s">
        <v>126</v>
      </c>
      <c r="H6340" s="3" t="s">
        <v>4947</v>
      </c>
      <c r="I6340" s="3" t="s">
        <v>126</v>
      </c>
      <c r="J6340" s="9">
        <v>40945</v>
      </c>
      <c r="K6340" s="9">
        <v>40952</v>
      </c>
      <c r="O6340" s="3" t="s">
        <v>4947</v>
      </c>
      <c r="P6340" s="3" t="s">
        <v>126</v>
      </c>
      <c r="Q6340" s="3" t="s">
        <v>5772</v>
      </c>
      <c r="R6340" s="3" t="s">
        <v>7275</v>
      </c>
      <c r="S6340" s="3" t="s">
        <v>7276</v>
      </c>
      <c r="T6340" s="3" t="s">
        <v>5775</v>
      </c>
      <c r="X6340" s="3">
        <v>6338</v>
      </c>
      <c r="Y6340" s="3">
        <v>77070</v>
      </c>
    </row>
    <row r="6341" spans="2:25" x14ac:dyDescent="0.35">
      <c r="B6341" s="3">
        <v>6339</v>
      </c>
      <c r="C6341" s="3" t="s">
        <v>4947</v>
      </c>
      <c r="D6341" s="3" t="s">
        <v>2166</v>
      </c>
      <c r="H6341" s="3" t="s">
        <v>4947</v>
      </c>
      <c r="I6341" s="3" t="s">
        <v>2166</v>
      </c>
      <c r="J6341" s="9">
        <v>40945</v>
      </c>
      <c r="K6341" s="9">
        <v>40952</v>
      </c>
      <c r="O6341" s="3" t="s">
        <v>4947</v>
      </c>
      <c r="P6341" s="3" t="s">
        <v>2166</v>
      </c>
      <c r="Q6341" s="3" t="s">
        <v>5772</v>
      </c>
      <c r="R6341" s="3" t="s">
        <v>7275</v>
      </c>
      <c r="S6341" s="3" t="s">
        <v>7276</v>
      </c>
      <c r="T6341" s="3" t="s">
        <v>5775</v>
      </c>
      <c r="X6341" s="3">
        <v>6339</v>
      </c>
      <c r="Y6341" s="3">
        <v>77070</v>
      </c>
    </row>
    <row r="6342" spans="2:25" x14ac:dyDescent="0.35">
      <c r="B6342" s="3">
        <v>6340</v>
      </c>
      <c r="C6342" s="3" t="s">
        <v>4948</v>
      </c>
      <c r="D6342" s="3" t="s">
        <v>748</v>
      </c>
      <c r="H6342" s="3" t="s">
        <v>4948</v>
      </c>
      <c r="I6342" s="3" t="s">
        <v>748</v>
      </c>
      <c r="J6342" s="9">
        <v>41878</v>
      </c>
      <c r="K6342" s="9">
        <v>41884</v>
      </c>
      <c r="O6342" s="3" t="s">
        <v>4948</v>
      </c>
      <c r="P6342" s="3" t="s">
        <v>748</v>
      </c>
      <c r="Q6342" s="3" t="s">
        <v>5772</v>
      </c>
      <c r="R6342" s="3" t="s">
        <v>5816</v>
      </c>
      <c r="S6342" s="3" t="s">
        <v>5817</v>
      </c>
      <c r="T6342" s="3" t="s">
        <v>5775</v>
      </c>
      <c r="X6342" s="3">
        <v>6340</v>
      </c>
      <c r="Y6342" s="3">
        <v>60610</v>
      </c>
    </row>
    <row r="6343" spans="2:25" x14ac:dyDescent="0.35">
      <c r="B6343" s="3">
        <v>6341</v>
      </c>
      <c r="C6343" s="3" t="s">
        <v>4949</v>
      </c>
      <c r="D6343" s="3" t="s">
        <v>1242</v>
      </c>
      <c r="H6343" s="3" t="s">
        <v>4949</v>
      </c>
      <c r="I6343" s="3" t="s">
        <v>1242</v>
      </c>
      <c r="J6343" s="9">
        <v>40744</v>
      </c>
      <c r="K6343" s="9">
        <v>40747</v>
      </c>
      <c r="O6343" s="3" t="s">
        <v>4949</v>
      </c>
      <c r="P6343" s="3" t="s">
        <v>1242</v>
      </c>
      <c r="Q6343" s="3" t="s">
        <v>5801</v>
      </c>
      <c r="R6343" s="3" t="s">
        <v>5870</v>
      </c>
      <c r="S6343" s="3" t="s">
        <v>5871</v>
      </c>
      <c r="T6343" s="3" t="s">
        <v>5771</v>
      </c>
      <c r="X6343" s="3">
        <v>6341</v>
      </c>
      <c r="Y6343" s="3">
        <v>92503</v>
      </c>
    </row>
    <row r="6344" spans="2:25" x14ac:dyDescent="0.35">
      <c r="B6344" s="3">
        <v>6342</v>
      </c>
      <c r="C6344" s="3" t="s">
        <v>4949</v>
      </c>
      <c r="D6344" s="3" t="s">
        <v>2016</v>
      </c>
      <c r="H6344" s="3" t="s">
        <v>4949</v>
      </c>
      <c r="I6344" s="3" t="s">
        <v>2016</v>
      </c>
      <c r="J6344" s="9">
        <v>40744</v>
      </c>
      <c r="K6344" s="9">
        <v>40747</v>
      </c>
      <c r="O6344" s="3" t="s">
        <v>4949</v>
      </c>
      <c r="P6344" s="3" t="s">
        <v>2016</v>
      </c>
      <c r="Q6344" s="3" t="s">
        <v>5801</v>
      </c>
      <c r="R6344" s="3" t="s">
        <v>5870</v>
      </c>
      <c r="S6344" s="3" t="s">
        <v>5871</v>
      </c>
      <c r="T6344" s="3" t="s">
        <v>5771</v>
      </c>
      <c r="X6344" s="3">
        <v>6342</v>
      </c>
      <c r="Y6344" s="3">
        <v>92503</v>
      </c>
    </row>
    <row r="6345" spans="2:25" x14ac:dyDescent="0.35">
      <c r="B6345" s="3">
        <v>6343</v>
      </c>
      <c r="C6345" s="3" t="s">
        <v>4949</v>
      </c>
      <c r="D6345" s="3" t="s">
        <v>2996</v>
      </c>
      <c r="H6345" s="3" t="s">
        <v>4949</v>
      </c>
      <c r="I6345" s="3" t="s">
        <v>2996</v>
      </c>
      <c r="J6345" s="9">
        <v>40744</v>
      </c>
      <c r="K6345" s="9">
        <v>40747</v>
      </c>
      <c r="O6345" s="3" t="s">
        <v>4949</v>
      </c>
      <c r="P6345" s="3" t="s">
        <v>2996</v>
      </c>
      <c r="Q6345" s="3" t="s">
        <v>5801</v>
      </c>
      <c r="R6345" s="3" t="s">
        <v>5870</v>
      </c>
      <c r="S6345" s="3" t="s">
        <v>5871</v>
      </c>
      <c r="T6345" s="3" t="s">
        <v>5771</v>
      </c>
      <c r="X6345" s="3">
        <v>6343</v>
      </c>
      <c r="Y6345" s="3">
        <v>92503</v>
      </c>
    </row>
    <row r="6346" spans="2:25" x14ac:dyDescent="0.35">
      <c r="B6346" s="3">
        <v>6344</v>
      </c>
      <c r="C6346" s="3" t="s">
        <v>4949</v>
      </c>
      <c r="D6346" s="3" t="s">
        <v>636</v>
      </c>
      <c r="H6346" s="3" t="s">
        <v>4949</v>
      </c>
      <c r="I6346" s="3" t="s">
        <v>636</v>
      </c>
      <c r="J6346" s="9">
        <v>40744</v>
      </c>
      <c r="K6346" s="9">
        <v>40747</v>
      </c>
      <c r="O6346" s="3" t="s">
        <v>4949</v>
      </c>
      <c r="P6346" s="3" t="s">
        <v>636</v>
      </c>
      <c r="Q6346" s="3" t="s">
        <v>5801</v>
      </c>
      <c r="R6346" s="3" t="s">
        <v>5870</v>
      </c>
      <c r="S6346" s="3" t="s">
        <v>5871</v>
      </c>
      <c r="T6346" s="3" t="s">
        <v>5771</v>
      </c>
      <c r="X6346" s="3">
        <v>6344</v>
      </c>
      <c r="Y6346" s="3">
        <v>92503</v>
      </c>
    </row>
    <row r="6347" spans="2:25" x14ac:dyDescent="0.35">
      <c r="B6347" s="3">
        <v>6345</v>
      </c>
      <c r="C6347" s="3" t="s">
        <v>4950</v>
      </c>
      <c r="D6347" s="3" t="s">
        <v>89</v>
      </c>
      <c r="H6347" s="3" t="s">
        <v>4950</v>
      </c>
      <c r="I6347" s="3" t="s">
        <v>89</v>
      </c>
      <c r="J6347" s="9">
        <v>41190</v>
      </c>
      <c r="K6347" s="9">
        <v>41195</v>
      </c>
      <c r="O6347" s="3" t="s">
        <v>4950</v>
      </c>
      <c r="P6347" s="3" t="s">
        <v>89</v>
      </c>
      <c r="Q6347" s="3" t="s">
        <v>5772</v>
      </c>
      <c r="R6347" s="3" t="s">
        <v>5802</v>
      </c>
      <c r="S6347" s="3" t="s">
        <v>5803</v>
      </c>
      <c r="T6347" s="3" t="s">
        <v>5771</v>
      </c>
      <c r="X6347" s="3">
        <v>6345</v>
      </c>
      <c r="Y6347" s="3">
        <v>75081</v>
      </c>
    </row>
    <row r="6348" spans="2:25" x14ac:dyDescent="0.35">
      <c r="B6348" s="3">
        <v>6346</v>
      </c>
      <c r="C6348" s="3" t="s">
        <v>4951</v>
      </c>
      <c r="D6348" s="3" t="s">
        <v>441</v>
      </c>
      <c r="H6348" s="3" t="s">
        <v>4951</v>
      </c>
      <c r="I6348" s="3" t="s">
        <v>441</v>
      </c>
      <c r="J6348" s="9">
        <v>40955</v>
      </c>
      <c r="K6348" s="9">
        <v>40960</v>
      </c>
      <c r="O6348" s="3" t="s">
        <v>4951</v>
      </c>
      <c r="P6348" s="3" t="s">
        <v>441</v>
      </c>
      <c r="Q6348" s="3" t="s">
        <v>5772</v>
      </c>
      <c r="R6348" s="3" t="s">
        <v>6649</v>
      </c>
      <c r="S6348" s="3" t="s">
        <v>6650</v>
      </c>
      <c r="T6348" s="3" t="s">
        <v>5775</v>
      </c>
      <c r="X6348" s="3">
        <v>6346</v>
      </c>
      <c r="Y6348" s="3">
        <v>90008</v>
      </c>
    </row>
    <row r="6349" spans="2:25" x14ac:dyDescent="0.35">
      <c r="B6349" s="3">
        <v>6347</v>
      </c>
      <c r="C6349" s="3" t="s">
        <v>4951</v>
      </c>
      <c r="D6349" s="3" t="s">
        <v>69</v>
      </c>
      <c r="H6349" s="3" t="s">
        <v>4951</v>
      </c>
      <c r="I6349" s="3" t="s">
        <v>69</v>
      </c>
      <c r="J6349" s="9">
        <v>40955</v>
      </c>
      <c r="K6349" s="9">
        <v>40960</v>
      </c>
      <c r="O6349" s="3" t="s">
        <v>4951</v>
      </c>
      <c r="P6349" s="3" t="s">
        <v>69</v>
      </c>
      <c r="Q6349" s="3" t="s">
        <v>5772</v>
      </c>
      <c r="R6349" s="3" t="s">
        <v>6649</v>
      </c>
      <c r="S6349" s="3" t="s">
        <v>6650</v>
      </c>
      <c r="T6349" s="3" t="s">
        <v>5775</v>
      </c>
      <c r="X6349" s="3">
        <v>6347</v>
      </c>
      <c r="Y6349" s="3">
        <v>90008</v>
      </c>
    </row>
    <row r="6350" spans="2:25" x14ac:dyDescent="0.35">
      <c r="B6350" s="3">
        <v>6348</v>
      </c>
      <c r="C6350" s="3" t="s">
        <v>4952</v>
      </c>
      <c r="D6350" s="3" t="s">
        <v>323</v>
      </c>
      <c r="H6350" s="3" t="s">
        <v>4952</v>
      </c>
      <c r="I6350" s="3" t="s">
        <v>323</v>
      </c>
      <c r="J6350" s="9">
        <v>41499</v>
      </c>
      <c r="K6350" s="9">
        <v>41503</v>
      </c>
      <c r="O6350" s="3" t="s">
        <v>4952</v>
      </c>
      <c r="P6350" s="3" t="s">
        <v>323</v>
      </c>
      <c r="Q6350" s="3" t="s">
        <v>5772</v>
      </c>
      <c r="R6350" s="3" t="s">
        <v>7043</v>
      </c>
      <c r="S6350" s="3" t="s">
        <v>7044</v>
      </c>
      <c r="T6350" s="3" t="s">
        <v>5771</v>
      </c>
      <c r="X6350" s="3">
        <v>6348</v>
      </c>
      <c r="Y6350" s="3">
        <v>33801</v>
      </c>
    </row>
    <row r="6351" spans="2:25" x14ac:dyDescent="0.35">
      <c r="B6351" s="3">
        <v>6349</v>
      </c>
      <c r="C6351" s="3" t="s">
        <v>4953</v>
      </c>
      <c r="D6351" s="3" t="s">
        <v>311</v>
      </c>
      <c r="H6351" s="3" t="s">
        <v>4953</v>
      </c>
      <c r="I6351" s="3" t="s">
        <v>311</v>
      </c>
      <c r="J6351" s="9">
        <v>40856</v>
      </c>
      <c r="K6351" s="9">
        <v>40860</v>
      </c>
      <c r="O6351" s="3" t="s">
        <v>4953</v>
      </c>
      <c r="P6351" s="3" t="s">
        <v>311</v>
      </c>
      <c r="Q6351" s="3" t="s">
        <v>5772</v>
      </c>
      <c r="R6351" s="3" t="s">
        <v>6987</v>
      </c>
      <c r="S6351" s="3" t="s">
        <v>6988</v>
      </c>
      <c r="T6351" s="3" t="s">
        <v>5782</v>
      </c>
      <c r="X6351" s="3">
        <v>6349</v>
      </c>
      <c r="Y6351" s="3">
        <v>10035</v>
      </c>
    </row>
    <row r="6352" spans="2:25" x14ac:dyDescent="0.35">
      <c r="B6352" s="3">
        <v>6350</v>
      </c>
      <c r="C6352" s="3" t="s">
        <v>4954</v>
      </c>
      <c r="D6352" s="3" t="s">
        <v>1091</v>
      </c>
      <c r="H6352" s="3" t="s">
        <v>4954</v>
      </c>
      <c r="I6352" s="3" t="s">
        <v>1091</v>
      </c>
      <c r="J6352" s="9">
        <v>41474</v>
      </c>
      <c r="K6352" s="9">
        <v>41478</v>
      </c>
      <c r="O6352" s="3" t="s">
        <v>4954</v>
      </c>
      <c r="P6352" s="3" t="s">
        <v>1091</v>
      </c>
      <c r="Q6352" s="3" t="s">
        <v>5772</v>
      </c>
      <c r="R6352" s="3" t="s">
        <v>5880</v>
      </c>
      <c r="S6352" s="3" t="s">
        <v>5881</v>
      </c>
      <c r="T6352" s="3" t="s">
        <v>5782</v>
      </c>
      <c r="X6352" s="3">
        <v>6350</v>
      </c>
      <c r="Y6352" s="3">
        <v>19140</v>
      </c>
    </row>
    <row r="6353" spans="2:25" x14ac:dyDescent="0.35">
      <c r="B6353" s="3">
        <v>6351</v>
      </c>
      <c r="C6353" s="3" t="s">
        <v>4954</v>
      </c>
      <c r="D6353" s="3" t="s">
        <v>1117</v>
      </c>
      <c r="H6353" s="3" t="s">
        <v>4954</v>
      </c>
      <c r="I6353" s="3" t="s">
        <v>1117</v>
      </c>
      <c r="J6353" s="9">
        <v>41474</v>
      </c>
      <c r="K6353" s="9">
        <v>41478</v>
      </c>
      <c r="O6353" s="3" t="s">
        <v>4954</v>
      </c>
      <c r="P6353" s="3" t="s">
        <v>1117</v>
      </c>
      <c r="Q6353" s="3" t="s">
        <v>5772</v>
      </c>
      <c r="R6353" s="3" t="s">
        <v>5880</v>
      </c>
      <c r="S6353" s="3" t="s">
        <v>5881</v>
      </c>
      <c r="T6353" s="3" t="s">
        <v>5782</v>
      </c>
      <c r="X6353" s="3">
        <v>6351</v>
      </c>
      <c r="Y6353" s="3">
        <v>19140</v>
      </c>
    </row>
    <row r="6354" spans="2:25" x14ac:dyDescent="0.35">
      <c r="B6354" s="3">
        <v>6352</v>
      </c>
      <c r="C6354" s="3" t="s">
        <v>4954</v>
      </c>
      <c r="D6354" s="3" t="s">
        <v>765</v>
      </c>
      <c r="H6354" s="3" t="s">
        <v>4954</v>
      </c>
      <c r="I6354" s="3" t="s">
        <v>765</v>
      </c>
      <c r="J6354" s="9">
        <v>41474</v>
      </c>
      <c r="K6354" s="9">
        <v>41478</v>
      </c>
      <c r="O6354" s="3" t="s">
        <v>4954</v>
      </c>
      <c r="P6354" s="3" t="s">
        <v>765</v>
      </c>
      <c r="Q6354" s="3" t="s">
        <v>5772</v>
      </c>
      <c r="R6354" s="3" t="s">
        <v>5880</v>
      </c>
      <c r="S6354" s="3" t="s">
        <v>5881</v>
      </c>
      <c r="T6354" s="3" t="s">
        <v>5782</v>
      </c>
      <c r="X6354" s="3">
        <v>6352</v>
      </c>
      <c r="Y6354" s="3">
        <v>19140</v>
      </c>
    </row>
    <row r="6355" spans="2:25" x14ac:dyDescent="0.35">
      <c r="B6355" s="3">
        <v>6353</v>
      </c>
      <c r="C6355" s="3" t="s">
        <v>4955</v>
      </c>
      <c r="D6355" s="3" t="s">
        <v>762</v>
      </c>
      <c r="H6355" s="3" t="s">
        <v>4955</v>
      </c>
      <c r="I6355" s="3" t="s">
        <v>762</v>
      </c>
      <c r="J6355" s="9">
        <v>41310</v>
      </c>
      <c r="K6355" s="9">
        <v>41315</v>
      </c>
      <c r="O6355" s="3" t="s">
        <v>4955</v>
      </c>
      <c r="P6355" s="3" t="s">
        <v>762</v>
      </c>
      <c r="Q6355" s="3" t="s">
        <v>5772</v>
      </c>
      <c r="R6355" s="3" t="s">
        <v>6851</v>
      </c>
      <c r="S6355" s="3" t="s">
        <v>6852</v>
      </c>
      <c r="T6355" s="3" t="s">
        <v>5775</v>
      </c>
      <c r="X6355" s="3">
        <v>6353</v>
      </c>
      <c r="Y6355" s="3">
        <v>92037</v>
      </c>
    </row>
    <row r="6356" spans="2:25" x14ac:dyDescent="0.35">
      <c r="B6356" s="3">
        <v>6354</v>
      </c>
      <c r="C6356" s="3" t="s">
        <v>4955</v>
      </c>
      <c r="D6356" s="3" t="s">
        <v>1086</v>
      </c>
      <c r="H6356" s="3" t="s">
        <v>4955</v>
      </c>
      <c r="I6356" s="3" t="s">
        <v>1086</v>
      </c>
      <c r="J6356" s="9">
        <v>41310</v>
      </c>
      <c r="K6356" s="9">
        <v>41315</v>
      </c>
      <c r="O6356" s="3" t="s">
        <v>4955</v>
      </c>
      <c r="P6356" s="3" t="s">
        <v>1086</v>
      </c>
      <c r="Q6356" s="3" t="s">
        <v>5772</v>
      </c>
      <c r="R6356" s="3" t="s">
        <v>6851</v>
      </c>
      <c r="S6356" s="3" t="s">
        <v>6852</v>
      </c>
      <c r="T6356" s="3" t="s">
        <v>5775</v>
      </c>
      <c r="X6356" s="3">
        <v>6354</v>
      </c>
      <c r="Y6356" s="3">
        <v>92037</v>
      </c>
    </row>
    <row r="6357" spans="2:25" x14ac:dyDescent="0.35">
      <c r="B6357" s="3">
        <v>6355</v>
      </c>
      <c r="C6357" s="3" t="s">
        <v>4955</v>
      </c>
      <c r="D6357" s="3" t="s">
        <v>1027</v>
      </c>
      <c r="H6357" s="3" t="s">
        <v>4955</v>
      </c>
      <c r="I6357" s="3" t="s">
        <v>1027</v>
      </c>
      <c r="J6357" s="9">
        <v>41310</v>
      </c>
      <c r="K6357" s="9">
        <v>41315</v>
      </c>
      <c r="O6357" s="3" t="s">
        <v>4955</v>
      </c>
      <c r="P6357" s="3" t="s">
        <v>1027</v>
      </c>
      <c r="Q6357" s="3" t="s">
        <v>5772</v>
      </c>
      <c r="R6357" s="3" t="s">
        <v>6851</v>
      </c>
      <c r="S6357" s="3" t="s">
        <v>6852</v>
      </c>
      <c r="T6357" s="3" t="s">
        <v>5775</v>
      </c>
      <c r="X6357" s="3">
        <v>6355</v>
      </c>
      <c r="Y6357" s="3">
        <v>92037</v>
      </c>
    </row>
    <row r="6358" spans="2:25" x14ac:dyDescent="0.35">
      <c r="B6358" s="3">
        <v>6356</v>
      </c>
      <c r="C6358" s="3" t="s">
        <v>4955</v>
      </c>
      <c r="D6358" s="3" t="s">
        <v>4144</v>
      </c>
      <c r="H6358" s="3" t="s">
        <v>4955</v>
      </c>
      <c r="I6358" s="3" t="s">
        <v>4144</v>
      </c>
      <c r="J6358" s="9">
        <v>41310</v>
      </c>
      <c r="K6358" s="9">
        <v>41315</v>
      </c>
      <c r="O6358" s="3" t="s">
        <v>4955</v>
      </c>
      <c r="P6358" s="3" t="s">
        <v>4144</v>
      </c>
      <c r="Q6358" s="3" t="s">
        <v>5772</v>
      </c>
      <c r="R6358" s="3" t="s">
        <v>6851</v>
      </c>
      <c r="S6358" s="3" t="s">
        <v>6852</v>
      </c>
      <c r="T6358" s="3" t="s">
        <v>5775</v>
      </c>
      <c r="X6358" s="3">
        <v>6356</v>
      </c>
      <c r="Y6358" s="3">
        <v>92037</v>
      </c>
    </row>
    <row r="6359" spans="2:25" x14ac:dyDescent="0.35">
      <c r="B6359" s="3">
        <v>6357</v>
      </c>
      <c r="C6359" s="3" t="s">
        <v>4956</v>
      </c>
      <c r="D6359" s="3" t="s">
        <v>1707</v>
      </c>
      <c r="H6359" s="3" t="s">
        <v>4956</v>
      </c>
      <c r="I6359" s="3" t="s">
        <v>1707</v>
      </c>
      <c r="J6359" s="9">
        <v>40714</v>
      </c>
      <c r="K6359" s="9">
        <v>40721</v>
      </c>
      <c r="O6359" s="3" t="s">
        <v>4956</v>
      </c>
      <c r="P6359" s="3" t="s">
        <v>1707</v>
      </c>
      <c r="Q6359" s="3" t="s">
        <v>5772</v>
      </c>
      <c r="R6359" s="3" t="s">
        <v>6567</v>
      </c>
      <c r="S6359" s="3" t="s">
        <v>6568</v>
      </c>
      <c r="T6359" s="3" t="s">
        <v>5775</v>
      </c>
      <c r="X6359" s="3">
        <v>6357</v>
      </c>
      <c r="Y6359" s="3">
        <v>73505</v>
      </c>
    </row>
    <row r="6360" spans="2:25" x14ac:dyDescent="0.35">
      <c r="B6360" s="3">
        <v>6358</v>
      </c>
      <c r="C6360" s="3" t="s">
        <v>4956</v>
      </c>
      <c r="D6360" s="3" t="s">
        <v>3049</v>
      </c>
      <c r="H6360" s="3" t="s">
        <v>4956</v>
      </c>
      <c r="I6360" s="3" t="s">
        <v>3049</v>
      </c>
      <c r="J6360" s="9">
        <v>40714</v>
      </c>
      <c r="K6360" s="9">
        <v>40721</v>
      </c>
      <c r="O6360" s="3" t="s">
        <v>4956</v>
      </c>
      <c r="P6360" s="3" t="s">
        <v>3049</v>
      </c>
      <c r="Q6360" s="3" t="s">
        <v>5772</v>
      </c>
      <c r="R6360" s="3" t="s">
        <v>6567</v>
      </c>
      <c r="S6360" s="3" t="s">
        <v>6568</v>
      </c>
      <c r="T6360" s="3" t="s">
        <v>5775</v>
      </c>
      <c r="X6360" s="3">
        <v>6358</v>
      </c>
      <c r="Y6360" s="3">
        <v>73505</v>
      </c>
    </row>
    <row r="6361" spans="2:25" x14ac:dyDescent="0.35">
      <c r="B6361" s="3">
        <v>6359</v>
      </c>
      <c r="C6361" s="3" t="s">
        <v>4957</v>
      </c>
      <c r="D6361" s="3" t="s">
        <v>965</v>
      </c>
      <c r="H6361" s="3" t="s">
        <v>4957</v>
      </c>
      <c r="I6361" s="3" t="s">
        <v>965</v>
      </c>
      <c r="J6361" s="9">
        <v>41636</v>
      </c>
      <c r="K6361" s="9">
        <v>41640</v>
      </c>
      <c r="O6361" s="3" t="s">
        <v>4957</v>
      </c>
      <c r="P6361" s="3" t="s">
        <v>965</v>
      </c>
      <c r="Q6361" s="3" t="s">
        <v>5772</v>
      </c>
      <c r="R6361" s="3" t="s">
        <v>6971</v>
      </c>
      <c r="S6361" s="3" t="s">
        <v>6972</v>
      </c>
      <c r="T6361" s="3" t="s">
        <v>5782</v>
      </c>
      <c r="X6361" s="3">
        <v>6359</v>
      </c>
      <c r="Y6361" s="3">
        <v>92704</v>
      </c>
    </row>
    <row r="6362" spans="2:25" x14ac:dyDescent="0.35">
      <c r="B6362" s="3">
        <v>6360</v>
      </c>
      <c r="C6362" s="3" t="s">
        <v>4958</v>
      </c>
      <c r="D6362" s="3" t="s">
        <v>1293</v>
      </c>
      <c r="H6362" s="3" t="s">
        <v>4958</v>
      </c>
      <c r="I6362" s="3" t="s">
        <v>1293</v>
      </c>
      <c r="J6362" s="9">
        <v>40570</v>
      </c>
      <c r="K6362" s="9">
        <v>40573</v>
      </c>
      <c r="O6362" s="3" t="s">
        <v>4958</v>
      </c>
      <c r="P6362" s="3" t="s">
        <v>1293</v>
      </c>
      <c r="Q6362" s="3" t="s">
        <v>5801</v>
      </c>
      <c r="R6362" s="3" t="s">
        <v>6943</v>
      </c>
      <c r="S6362" s="3" t="s">
        <v>6944</v>
      </c>
      <c r="T6362" s="3" t="s">
        <v>5771</v>
      </c>
      <c r="X6362" s="3">
        <v>6360</v>
      </c>
      <c r="Y6362" s="3">
        <v>57701</v>
      </c>
    </row>
    <row r="6363" spans="2:25" x14ac:dyDescent="0.35">
      <c r="B6363" s="3">
        <v>6361</v>
      </c>
      <c r="C6363" s="3" t="s">
        <v>4958</v>
      </c>
      <c r="D6363" s="3" t="s">
        <v>1831</v>
      </c>
      <c r="H6363" s="3" t="s">
        <v>4958</v>
      </c>
      <c r="I6363" s="3" t="s">
        <v>1831</v>
      </c>
      <c r="J6363" s="9">
        <v>40570</v>
      </c>
      <c r="K6363" s="9">
        <v>40573</v>
      </c>
      <c r="O6363" s="3" t="s">
        <v>4958</v>
      </c>
      <c r="P6363" s="3" t="s">
        <v>1831</v>
      </c>
      <c r="Q6363" s="3" t="s">
        <v>5801</v>
      </c>
      <c r="R6363" s="3" t="s">
        <v>6943</v>
      </c>
      <c r="S6363" s="3" t="s">
        <v>6944</v>
      </c>
      <c r="T6363" s="3" t="s">
        <v>5771</v>
      </c>
      <c r="X6363" s="3">
        <v>6361</v>
      </c>
      <c r="Y6363" s="3">
        <v>57701</v>
      </c>
    </row>
    <row r="6364" spans="2:25" x14ac:dyDescent="0.35">
      <c r="B6364" s="3">
        <v>6362</v>
      </c>
      <c r="C6364" s="3" t="s">
        <v>4959</v>
      </c>
      <c r="D6364" s="3" t="s">
        <v>916</v>
      </c>
      <c r="H6364" s="3" t="s">
        <v>4959</v>
      </c>
      <c r="I6364" s="3" t="s">
        <v>916</v>
      </c>
      <c r="J6364" s="9">
        <v>41722</v>
      </c>
      <c r="K6364" s="9">
        <v>41724</v>
      </c>
      <c r="O6364" s="3" t="s">
        <v>4959</v>
      </c>
      <c r="P6364" s="3" t="s">
        <v>916</v>
      </c>
      <c r="Q6364" s="3" t="s">
        <v>5801</v>
      </c>
      <c r="R6364" s="3" t="s">
        <v>6949</v>
      </c>
      <c r="S6364" s="3" t="s">
        <v>6950</v>
      </c>
      <c r="T6364" s="3" t="s">
        <v>5775</v>
      </c>
      <c r="X6364" s="3">
        <v>6362</v>
      </c>
      <c r="Y6364" s="3">
        <v>98115</v>
      </c>
    </row>
    <row r="6365" spans="2:25" x14ac:dyDescent="0.35">
      <c r="B6365" s="3">
        <v>6363</v>
      </c>
      <c r="C6365" s="3" t="s">
        <v>4959</v>
      </c>
      <c r="D6365" s="3" t="s">
        <v>584</v>
      </c>
      <c r="H6365" s="3" t="s">
        <v>4959</v>
      </c>
      <c r="I6365" s="3" t="s">
        <v>584</v>
      </c>
      <c r="J6365" s="9">
        <v>41722</v>
      </c>
      <c r="K6365" s="9">
        <v>41724</v>
      </c>
      <c r="O6365" s="3" t="s">
        <v>4959</v>
      </c>
      <c r="P6365" s="3" t="s">
        <v>584</v>
      </c>
      <c r="Q6365" s="3" t="s">
        <v>5801</v>
      </c>
      <c r="R6365" s="3" t="s">
        <v>6949</v>
      </c>
      <c r="S6365" s="3" t="s">
        <v>6950</v>
      </c>
      <c r="T6365" s="3" t="s">
        <v>5775</v>
      </c>
      <c r="X6365" s="3">
        <v>6363</v>
      </c>
      <c r="Y6365" s="3">
        <v>98115</v>
      </c>
    </row>
    <row r="6366" spans="2:25" x14ac:dyDescent="0.35">
      <c r="B6366" s="3">
        <v>6364</v>
      </c>
      <c r="C6366" s="3" t="s">
        <v>4959</v>
      </c>
      <c r="D6366" s="3" t="s">
        <v>2233</v>
      </c>
      <c r="H6366" s="3" t="s">
        <v>4959</v>
      </c>
      <c r="I6366" s="3" t="s">
        <v>2233</v>
      </c>
      <c r="J6366" s="9">
        <v>41722</v>
      </c>
      <c r="K6366" s="9">
        <v>41724</v>
      </c>
      <c r="O6366" s="3" t="s">
        <v>4959</v>
      </c>
      <c r="P6366" s="3" t="s">
        <v>2233</v>
      </c>
      <c r="Q6366" s="3" t="s">
        <v>5801</v>
      </c>
      <c r="R6366" s="3" t="s">
        <v>6949</v>
      </c>
      <c r="S6366" s="3" t="s">
        <v>6950</v>
      </c>
      <c r="T6366" s="3" t="s">
        <v>5775</v>
      </c>
      <c r="X6366" s="3">
        <v>6364</v>
      </c>
      <c r="Y6366" s="3">
        <v>98115</v>
      </c>
    </row>
    <row r="6367" spans="2:25" x14ac:dyDescent="0.35">
      <c r="B6367" s="3">
        <v>6365</v>
      </c>
      <c r="C6367" s="3" t="s">
        <v>4960</v>
      </c>
      <c r="D6367" s="3" t="s">
        <v>1799</v>
      </c>
      <c r="H6367" s="3" t="s">
        <v>4960</v>
      </c>
      <c r="I6367" s="3" t="s">
        <v>1799</v>
      </c>
      <c r="J6367" s="9">
        <v>41719</v>
      </c>
      <c r="K6367" s="9">
        <v>41723</v>
      </c>
      <c r="O6367" s="3" t="s">
        <v>4960</v>
      </c>
      <c r="P6367" s="3" t="s">
        <v>1799</v>
      </c>
      <c r="Q6367" s="3" t="s">
        <v>5772</v>
      </c>
      <c r="R6367" s="3" t="s">
        <v>7163</v>
      </c>
      <c r="S6367" s="3" t="s">
        <v>7164</v>
      </c>
      <c r="T6367" s="3" t="s">
        <v>5775</v>
      </c>
      <c r="X6367" s="3">
        <v>6365</v>
      </c>
      <c r="Y6367" s="3">
        <v>6457</v>
      </c>
    </row>
    <row r="6368" spans="2:25" x14ac:dyDescent="0.35">
      <c r="B6368" s="3">
        <v>6366</v>
      </c>
      <c r="C6368" s="3" t="s">
        <v>4960</v>
      </c>
      <c r="D6368" s="3" t="s">
        <v>1442</v>
      </c>
      <c r="H6368" s="3" t="s">
        <v>4960</v>
      </c>
      <c r="I6368" s="3" t="s">
        <v>1442</v>
      </c>
      <c r="J6368" s="9">
        <v>41719</v>
      </c>
      <c r="K6368" s="9">
        <v>41723</v>
      </c>
      <c r="O6368" s="3" t="s">
        <v>4960</v>
      </c>
      <c r="P6368" s="3" t="s">
        <v>1442</v>
      </c>
      <c r="Q6368" s="3" t="s">
        <v>5772</v>
      </c>
      <c r="R6368" s="3" t="s">
        <v>7163</v>
      </c>
      <c r="S6368" s="3" t="s">
        <v>7164</v>
      </c>
      <c r="T6368" s="3" t="s">
        <v>5775</v>
      </c>
      <c r="X6368" s="3">
        <v>6366</v>
      </c>
      <c r="Y6368" s="3">
        <v>6457</v>
      </c>
    </row>
    <row r="6369" spans="2:25" x14ac:dyDescent="0.35">
      <c r="B6369" s="3">
        <v>6367</v>
      </c>
      <c r="C6369" s="3" t="s">
        <v>4961</v>
      </c>
      <c r="D6369" s="3" t="s">
        <v>2812</v>
      </c>
      <c r="H6369" s="3" t="s">
        <v>4961</v>
      </c>
      <c r="I6369" s="3" t="s">
        <v>2812</v>
      </c>
      <c r="J6369" s="9">
        <v>41552</v>
      </c>
      <c r="K6369" s="9">
        <v>41557</v>
      </c>
      <c r="O6369" s="3" t="s">
        <v>4961</v>
      </c>
      <c r="P6369" s="3" t="s">
        <v>2812</v>
      </c>
      <c r="Q6369" s="3" t="s">
        <v>5772</v>
      </c>
      <c r="R6369" s="3" t="s">
        <v>6151</v>
      </c>
      <c r="S6369" s="3" t="s">
        <v>6152</v>
      </c>
      <c r="T6369" s="3" t="s">
        <v>5775</v>
      </c>
      <c r="X6369" s="3">
        <v>6367</v>
      </c>
      <c r="Y6369" s="3">
        <v>21215</v>
      </c>
    </row>
    <row r="6370" spans="2:25" x14ac:dyDescent="0.35">
      <c r="B6370" s="3">
        <v>6368</v>
      </c>
      <c r="C6370" s="3" t="s">
        <v>4962</v>
      </c>
      <c r="D6370" s="3" t="s">
        <v>1799</v>
      </c>
      <c r="H6370" s="3" t="s">
        <v>4962</v>
      </c>
      <c r="I6370" s="3" t="s">
        <v>1799</v>
      </c>
      <c r="J6370" s="9">
        <v>41597</v>
      </c>
      <c r="K6370" s="9">
        <v>41601</v>
      </c>
      <c r="O6370" s="3" t="s">
        <v>4962</v>
      </c>
      <c r="P6370" s="3" t="s">
        <v>1799</v>
      </c>
      <c r="Q6370" s="3" t="s">
        <v>5772</v>
      </c>
      <c r="R6370" s="3" t="s">
        <v>6283</v>
      </c>
      <c r="S6370" s="3" t="s">
        <v>6284</v>
      </c>
      <c r="T6370" s="3" t="s">
        <v>5775</v>
      </c>
      <c r="X6370" s="3">
        <v>6368</v>
      </c>
      <c r="Y6370" s="3">
        <v>92105</v>
      </c>
    </row>
    <row r="6371" spans="2:25" x14ac:dyDescent="0.35">
      <c r="B6371" s="3">
        <v>6369</v>
      </c>
      <c r="C6371" s="3" t="s">
        <v>4963</v>
      </c>
      <c r="D6371" s="3" t="s">
        <v>1987</v>
      </c>
      <c r="H6371" s="3" t="s">
        <v>4963</v>
      </c>
      <c r="I6371" s="3" t="s">
        <v>1987</v>
      </c>
      <c r="J6371" s="9">
        <v>42000</v>
      </c>
      <c r="K6371" s="9">
        <v>42006</v>
      </c>
      <c r="O6371" s="3" t="s">
        <v>4963</v>
      </c>
      <c r="P6371" s="3" t="s">
        <v>1987</v>
      </c>
      <c r="Q6371" s="3" t="s">
        <v>5772</v>
      </c>
      <c r="R6371" s="3" t="s">
        <v>6111</v>
      </c>
      <c r="S6371" s="3" t="s">
        <v>6112</v>
      </c>
      <c r="T6371" s="3" t="s">
        <v>5771</v>
      </c>
      <c r="X6371" s="3">
        <v>6369</v>
      </c>
      <c r="Y6371" s="3">
        <v>79762</v>
      </c>
    </row>
    <row r="6372" spans="2:25" x14ac:dyDescent="0.35">
      <c r="B6372" s="3">
        <v>6370</v>
      </c>
      <c r="C6372" s="3" t="s">
        <v>4964</v>
      </c>
      <c r="D6372" s="3" t="s">
        <v>276</v>
      </c>
      <c r="H6372" s="3" t="s">
        <v>4964</v>
      </c>
      <c r="I6372" s="3" t="s">
        <v>276</v>
      </c>
      <c r="J6372" s="9">
        <v>41343</v>
      </c>
      <c r="K6372" s="9">
        <v>41347</v>
      </c>
      <c r="O6372" s="3" t="s">
        <v>4964</v>
      </c>
      <c r="P6372" s="3" t="s">
        <v>276</v>
      </c>
      <c r="Q6372" s="3" t="s">
        <v>5772</v>
      </c>
      <c r="R6372" s="3" t="s">
        <v>5852</v>
      </c>
      <c r="S6372" s="3" t="s">
        <v>5853</v>
      </c>
      <c r="T6372" s="3" t="s">
        <v>5782</v>
      </c>
      <c r="X6372" s="3">
        <v>6370</v>
      </c>
      <c r="Y6372" s="3">
        <v>6460</v>
      </c>
    </row>
    <row r="6373" spans="2:25" x14ac:dyDescent="0.35">
      <c r="B6373" s="3">
        <v>6371</v>
      </c>
      <c r="C6373" s="3" t="s">
        <v>4965</v>
      </c>
      <c r="D6373" s="3" t="s">
        <v>3843</v>
      </c>
      <c r="H6373" s="3" t="s">
        <v>4965</v>
      </c>
      <c r="I6373" s="3" t="s">
        <v>3843</v>
      </c>
      <c r="J6373" s="9">
        <v>41321</v>
      </c>
      <c r="K6373" s="9">
        <v>41325</v>
      </c>
      <c r="O6373" s="3" t="s">
        <v>4965</v>
      </c>
      <c r="P6373" s="3" t="s">
        <v>3843</v>
      </c>
      <c r="Q6373" s="3" t="s">
        <v>5772</v>
      </c>
      <c r="R6373" s="3" t="s">
        <v>6573</v>
      </c>
      <c r="S6373" s="3" t="s">
        <v>6574</v>
      </c>
      <c r="T6373" s="3" t="s">
        <v>5775</v>
      </c>
      <c r="X6373" s="3">
        <v>6371</v>
      </c>
      <c r="Y6373" s="3">
        <v>7109</v>
      </c>
    </row>
    <row r="6374" spans="2:25" x14ac:dyDescent="0.35">
      <c r="B6374" s="3">
        <v>6372</v>
      </c>
      <c r="C6374" s="3" t="s">
        <v>4966</v>
      </c>
      <c r="D6374" s="3" t="s">
        <v>490</v>
      </c>
      <c r="H6374" s="3" t="s">
        <v>4966</v>
      </c>
      <c r="I6374" s="3" t="s">
        <v>490</v>
      </c>
      <c r="J6374" s="9">
        <v>41180</v>
      </c>
      <c r="K6374" s="9">
        <v>41185</v>
      </c>
      <c r="O6374" s="3" t="s">
        <v>4966</v>
      </c>
      <c r="P6374" s="3" t="s">
        <v>490</v>
      </c>
      <c r="Q6374" s="3" t="s">
        <v>5768</v>
      </c>
      <c r="R6374" s="3" t="s">
        <v>6375</v>
      </c>
      <c r="S6374" s="3" t="s">
        <v>6376</v>
      </c>
      <c r="T6374" s="3" t="s">
        <v>5775</v>
      </c>
      <c r="X6374" s="3">
        <v>6372</v>
      </c>
      <c r="Y6374" s="3">
        <v>10035</v>
      </c>
    </row>
    <row r="6375" spans="2:25" x14ac:dyDescent="0.35">
      <c r="B6375" s="3">
        <v>6373</v>
      </c>
      <c r="C6375" s="3" t="s">
        <v>4966</v>
      </c>
      <c r="D6375" s="3" t="s">
        <v>643</v>
      </c>
      <c r="H6375" s="3" t="s">
        <v>4966</v>
      </c>
      <c r="I6375" s="3" t="s">
        <v>643</v>
      </c>
      <c r="J6375" s="9">
        <v>41180</v>
      </c>
      <c r="K6375" s="9">
        <v>41185</v>
      </c>
      <c r="O6375" s="3" t="s">
        <v>4966</v>
      </c>
      <c r="P6375" s="3" t="s">
        <v>643</v>
      </c>
      <c r="Q6375" s="3" t="s">
        <v>5768</v>
      </c>
      <c r="R6375" s="3" t="s">
        <v>6375</v>
      </c>
      <c r="S6375" s="3" t="s">
        <v>6376</v>
      </c>
      <c r="T6375" s="3" t="s">
        <v>5775</v>
      </c>
      <c r="X6375" s="3">
        <v>6373</v>
      </c>
      <c r="Y6375" s="3">
        <v>10035</v>
      </c>
    </row>
    <row r="6376" spans="2:25" x14ac:dyDescent="0.35">
      <c r="B6376" s="3">
        <v>6374</v>
      </c>
      <c r="C6376" s="3" t="s">
        <v>4967</v>
      </c>
      <c r="D6376" s="3" t="s">
        <v>2198</v>
      </c>
      <c r="H6376" s="3" t="s">
        <v>4967</v>
      </c>
      <c r="I6376" s="3" t="s">
        <v>2198</v>
      </c>
      <c r="J6376" s="9">
        <v>41215</v>
      </c>
      <c r="K6376" s="9">
        <v>41219</v>
      </c>
      <c r="O6376" s="3" t="s">
        <v>4967</v>
      </c>
      <c r="P6376" s="3" t="s">
        <v>2198</v>
      </c>
      <c r="Q6376" s="3" t="s">
        <v>5772</v>
      </c>
      <c r="R6376" s="3" t="s">
        <v>6787</v>
      </c>
      <c r="S6376" s="3" t="s">
        <v>6788</v>
      </c>
      <c r="T6376" s="3" t="s">
        <v>5775</v>
      </c>
      <c r="X6376" s="3">
        <v>6374</v>
      </c>
      <c r="Y6376" s="3">
        <v>92105</v>
      </c>
    </row>
    <row r="6377" spans="2:25" x14ac:dyDescent="0.35">
      <c r="B6377" s="3">
        <v>6375</v>
      </c>
      <c r="C6377" s="3" t="s">
        <v>4967</v>
      </c>
      <c r="D6377" s="3" t="s">
        <v>353</v>
      </c>
      <c r="H6377" s="3" t="s">
        <v>4967</v>
      </c>
      <c r="I6377" s="3" t="s">
        <v>353</v>
      </c>
      <c r="J6377" s="9">
        <v>41215</v>
      </c>
      <c r="K6377" s="9">
        <v>41219</v>
      </c>
      <c r="O6377" s="3" t="s">
        <v>4967</v>
      </c>
      <c r="P6377" s="3" t="s">
        <v>353</v>
      </c>
      <c r="Q6377" s="3" t="s">
        <v>5772</v>
      </c>
      <c r="R6377" s="3" t="s">
        <v>6787</v>
      </c>
      <c r="S6377" s="3" t="s">
        <v>6788</v>
      </c>
      <c r="T6377" s="3" t="s">
        <v>5775</v>
      </c>
      <c r="X6377" s="3">
        <v>6375</v>
      </c>
      <c r="Y6377" s="3">
        <v>92105</v>
      </c>
    </row>
    <row r="6378" spans="2:25" x14ac:dyDescent="0.35">
      <c r="B6378" s="3">
        <v>6376</v>
      </c>
      <c r="C6378" s="3" t="s">
        <v>4967</v>
      </c>
      <c r="D6378" s="3" t="s">
        <v>740</v>
      </c>
      <c r="H6378" s="3" t="s">
        <v>4967</v>
      </c>
      <c r="I6378" s="3" t="s">
        <v>740</v>
      </c>
      <c r="J6378" s="9">
        <v>41215</v>
      </c>
      <c r="K6378" s="9">
        <v>41219</v>
      </c>
      <c r="O6378" s="3" t="s">
        <v>4967</v>
      </c>
      <c r="P6378" s="3" t="s">
        <v>740</v>
      </c>
      <c r="Q6378" s="3" t="s">
        <v>5772</v>
      </c>
      <c r="R6378" s="3" t="s">
        <v>6787</v>
      </c>
      <c r="S6378" s="3" t="s">
        <v>6788</v>
      </c>
      <c r="T6378" s="3" t="s">
        <v>5775</v>
      </c>
      <c r="X6378" s="3">
        <v>6376</v>
      </c>
      <c r="Y6378" s="3">
        <v>92105</v>
      </c>
    </row>
    <row r="6379" spans="2:25" x14ac:dyDescent="0.35">
      <c r="B6379" s="3">
        <v>6377</v>
      </c>
      <c r="C6379" s="3" t="s">
        <v>4967</v>
      </c>
      <c r="D6379" s="3" t="s">
        <v>2201</v>
      </c>
      <c r="H6379" s="3" t="s">
        <v>4967</v>
      </c>
      <c r="I6379" s="3" t="s">
        <v>2201</v>
      </c>
      <c r="J6379" s="9">
        <v>41215</v>
      </c>
      <c r="K6379" s="9">
        <v>41219</v>
      </c>
      <c r="O6379" s="3" t="s">
        <v>4967</v>
      </c>
      <c r="P6379" s="3" t="s">
        <v>2201</v>
      </c>
      <c r="Q6379" s="3" t="s">
        <v>5772</v>
      </c>
      <c r="R6379" s="3" t="s">
        <v>6787</v>
      </c>
      <c r="S6379" s="3" t="s">
        <v>6788</v>
      </c>
      <c r="T6379" s="3" t="s">
        <v>5775</v>
      </c>
      <c r="X6379" s="3">
        <v>6377</v>
      </c>
      <c r="Y6379" s="3">
        <v>92105</v>
      </c>
    </row>
    <row r="6380" spans="2:25" x14ac:dyDescent="0.35">
      <c r="B6380" s="3">
        <v>6378</v>
      </c>
      <c r="C6380" s="3" t="s">
        <v>4968</v>
      </c>
      <c r="D6380" s="3" t="s">
        <v>3167</v>
      </c>
      <c r="H6380" s="3" t="s">
        <v>4968</v>
      </c>
      <c r="I6380" s="3" t="s">
        <v>3167</v>
      </c>
      <c r="J6380" s="9">
        <v>41487</v>
      </c>
      <c r="K6380" s="9">
        <v>41492</v>
      </c>
      <c r="O6380" s="3" t="s">
        <v>4968</v>
      </c>
      <c r="P6380" s="3" t="s">
        <v>3167</v>
      </c>
      <c r="Q6380" s="3" t="s">
        <v>5772</v>
      </c>
      <c r="R6380" s="3" t="s">
        <v>7053</v>
      </c>
      <c r="S6380" s="3" t="s">
        <v>7054</v>
      </c>
      <c r="T6380" s="3" t="s">
        <v>5771</v>
      </c>
      <c r="X6380" s="3">
        <v>6378</v>
      </c>
      <c r="Y6380" s="3">
        <v>94122</v>
      </c>
    </row>
    <row r="6381" spans="2:25" x14ac:dyDescent="0.35">
      <c r="B6381" s="3">
        <v>6379</v>
      </c>
      <c r="C6381" s="3" t="s">
        <v>4969</v>
      </c>
      <c r="D6381" s="3" t="s">
        <v>364</v>
      </c>
      <c r="H6381" s="3" t="s">
        <v>4969</v>
      </c>
      <c r="I6381" s="3" t="s">
        <v>364</v>
      </c>
      <c r="J6381" s="9">
        <v>41950</v>
      </c>
      <c r="K6381" s="9">
        <v>41957</v>
      </c>
      <c r="O6381" s="3" t="s">
        <v>4969</v>
      </c>
      <c r="P6381" s="3" t="s">
        <v>364</v>
      </c>
      <c r="Q6381" s="3" t="s">
        <v>5772</v>
      </c>
      <c r="R6381" s="3" t="s">
        <v>6010</v>
      </c>
      <c r="S6381" s="3" t="s">
        <v>6011</v>
      </c>
      <c r="T6381" s="3" t="s">
        <v>5782</v>
      </c>
      <c r="X6381" s="3">
        <v>6379</v>
      </c>
      <c r="Y6381" s="3">
        <v>98105</v>
      </c>
    </row>
    <row r="6382" spans="2:25" x14ac:dyDescent="0.35">
      <c r="B6382" s="3">
        <v>6380</v>
      </c>
      <c r="C6382" s="3" t="s">
        <v>4969</v>
      </c>
      <c r="D6382" s="3" t="s">
        <v>351</v>
      </c>
      <c r="H6382" s="3" t="s">
        <v>4969</v>
      </c>
      <c r="I6382" s="3" t="s">
        <v>351</v>
      </c>
      <c r="J6382" s="9">
        <v>41950</v>
      </c>
      <c r="K6382" s="9">
        <v>41957</v>
      </c>
      <c r="O6382" s="3" t="s">
        <v>4969</v>
      </c>
      <c r="P6382" s="3" t="s">
        <v>351</v>
      </c>
      <c r="Q6382" s="3" t="s">
        <v>5772</v>
      </c>
      <c r="R6382" s="3" t="s">
        <v>6010</v>
      </c>
      <c r="S6382" s="3" t="s">
        <v>6011</v>
      </c>
      <c r="T6382" s="3" t="s">
        <v>5782</v>
      </c>
      <c r="X6382" s="3">
        <v>6380</v>
      </c>
      <c r="Y6382" s="3">
        <v>98105</v>
      </c>
    </row>
    <row r="6383" spans="2:25" x14ac:dyDescent="0.35">
      <c r="B6383" s="3">
        <v>6381</v>
      </c>
      <c r="C6383" s="3" t="s">
        <v>4969</v>
      </c>
      <c r="D6383" s="3" t="s">
        <v>579</v>
      </c>
      <c r="H6383" s="3" t="s">
        <v>4969</v>
      </c>
      <c r="I6383" s="3" t="s">
        <v>579</v>
      </c>
      <c r="J6383" s="9">
        <v>41950</v>
      </c>
      <c r="K6383" s="9">
        <v>41957</v>
      </c>
      <c r="O6383" s="3" t="s">
        <v>4969</v>
      </c>
      <c r="P6383" s="3" t="s">
        <v>579</v>
      </c>
      <c r="Q6383" s="3" t="s">
        <v>5772</v>
      </c>
      <c r="R6383" s="3" t="s">
        <v>6010</v>
      </c>
      <c r="S6383" s="3" t="s">
        <v>6011</v>
      </c>
      <c r="T6383" s="3" t="s">
        <v>5782</v>
      </c>
      <c r="X6383" s="3">
        <v>6381</v>
      </c>
      <c r="Y6383" s="3">
        <v>98105</v>
      </c>
    </row>
    <row r="6384" spans="2:25" x14ac:dyDescent="0.35">
      <c r="B6384" s="3">
        <v>6382</v>
      </c>
      <c r="C6384" s="3" t="s">
        <v>4970</v>
      </c>
      <c r="D6384" s="3" t="s">
        <v>2173</v>
      </c>
      <c r="H6384" s="3" t="s">
        <v>4970</v>
      </c>
      <c r="I6384" s="3" t="s">
        <v>2173</v>
      </c>
      <c r="J6384" s="9">
        <v>40733</v>
      </c>
      <c r="K6384" s="9">
        <v>40737</v>
      </c>
      <c r="O6384" s="3" t="s">
        <v>4970</v>
      </c>
      <c r="P6384" s="3" t="s">
        <v>2173</v>
      </c>
      <c r="Q6384" s="3" t="s">
        <v>5772</v>
      </c>
      <c r="R6384" s="3" t="s">
        <v>7001</v>
      </c>
      <c r="S6384" s="3" t="s">
        <v>7002</v>
      </c>
      <c r="T6384" s="3" t="s">
        <v>5782</v>
      </c>
      <c r="X6384" s="3">
        <v>6382</v>
      </c>
      <c r="Y6384" s="3">
        <v>90049</v>
      </c>
    </row>
    <row r="6385" spans="2:25" x14ac:dyDescent="0.35">
      <c r="B6385" s="3">
        <v>6383</v>
      </c>
      <c r="C6385" s="3" t="s">
        <v>4970</v>
      </c>
      <c r="D6385" s="3" t="s">
        <v>64</v>
      </c>
      <c r="H6385" s="3" t="s">
        <v>4970</v>
      </c>
      <c r="I6385" s="3" t="s">
        <v>64</v>
      </c>
      <c r="J6385" s="9">
        <v>40733</v>
      </c>
      <c r="K6385" s="9">
        <v>40737</v>
      </c>
      <c r="O6385" s="3" t="s">
        <v>4970</v>
      </c>
      <c r="P6385" s="3" t="s">
        <v>64</v>
      </c>
      <c r="Q6385" s="3" t="s">
        <v>5772</v>
      </c>
      <c r="R6385" s="3" t="s">
        <v>7001</v>
      </c>
      <c r="S6385" s="3" t="s">
        <v>7002</v>
      </c>
      <c r="T6385" s="3" t="s">
        <v>5782</v>
      </c>
      <c r="X6385" s="3">
        <v>6383</v>
      </c>
      <c r="Y6385" s="3">
        <v>90049</v>
      </c>
    </row>
    <row r="6386" spans="2:25" x14ac:dyDescent="0.35">
      <c r="B6386" s="3">
        <v>6384</v>
      </c>
      <c r="C6386" s="3" t="s">
        <v>4970</v>
      </c>
      <c r="D6386" s="3" t="s">
        <v>1795</v>
      </c>
      <c r="H6386" s="3" t="s">
        <v>4970</v>
      </c>
      <c r="I6386" s="3" t="s">
        <v>1795</v>
      </c>
      <c r="J6386" s="9">
        <v>40733</v>
      </c>
      <c r="K6386" s="9">
        <v>40737</v>
      </c>
      <c r="O6386" s="3" t="s">
        <v>4970</v>
      </c>
      <c r="P6386" s="3" t="s">
        <v>1795</v>
      </c>
      <c r="Q6386" s="3" t="s">
        <v>5772</v>
      </c>
      <c r="R6386" s="3" t="s">
        <v>7001</v>
      </c>
      <c r="S6386" s="3" t="s">
        <v>7002</v>
      </c>
      <c r="T6386" s="3" t="s">
        <v>5782</v>
      </c>
      <c r="X6386" s="3">
        <v>6384</v>
      </c>
      <c r="Y6386" s="3">
        <v>90049</v>
      </c>
    </row>
    <row r="6387" spans="2:25" x14ac:dyDescent="0.35">
      <c r="B6387" s="3">
        <v>6385</v>
      </c>
      <c r="C6387" s="3" t="s">
        <v>4971</v>
      </c>
      <c r="D6387" s="3" t="s">
        <v>78</v>
      </c>
      <c r="H6387" s="3" t="s">
        <v>4971</v>
      </c>
      <c r="I6387" s="3" t="s">
        <v>78</v>
      </c>
      <c r="J6387" s="9">
        <v>41304</v>
      </c>
      <c r="K6387" s="9">
        <v>41309</v>
      </c>
      <c r="O6387" s="3" t="s">
        <v>4971</v>
      </c>
      <c r="P6387" s="3" t="s">
        <v>78</v>
      </c>
      <c r="Q6387" s="3" t="s">
        <v>5772</v>
      </c>
      <c r="R6387" s="3" t="s">
        <v>7321</v>
      </c>
      <c r="S6387" s="3" t="s">
        <v>7322</v>
      </c>
      <c r="T6387" s="3" t="s">
        <v>5771</v>
      </c>
      <c r="X6387" s="3">
        <v>6385</v>
      </c>
      <c r="Y6387" s="3">
        <v>60623</v>
      </c>
    </row>
    <row r="6388" spans="2:25" x14ac:dyDescent="0.35">
      <c r="B6388" s="3">
        <v>6386</v>
      </c>
      <c r="C6388" s="3" t="s">
        <v>4972</v>
      </c>
      <c r="D6388" s="3" t="s">
        <v>99</v>
      </c>
      <c r="H6388" s="3" t="s">
        <v>4972</v>
      </c>
      <c r="I6388" s="3" t="s">
        <v>99</v>
      </c>
      <c r="J6388" s="9">
        <v>41540</v>
      </c>
      <c r="K6388" s="9">
        <v>41543</v>
      </c>
      <c r="O6388" s="3" t="s">
        <v>4972</v>
      </c>
      <c r="P6388" s="3" t="s">
        <v>99</v>
      </c>
      <c r="Q6388" s="3" t="s">
        <v>5801</v>
      </c>
      <c r="R6388" s="3" t="s">
        <v>6519</v>
      </c>
      <c r="S6388" s="3" t="s">
        <v>6520</v>
      </c>
      <c r="T6388" s="3" t="s">
        <v>5782</v>
      </c>
      <c r="X6388" s="3">
        <v>6386</v>
      </c>
      <c r="Y6388" s="3">
        <v>10035</v>
      </c>
    </row>
    <row r="6389" spans="2:25" x14ac:dyDescent="0.35">
      <c r="B6389" s="3">
        <v>6387</v>
      </c>
      <c r="C6389" s="3" t="s">
        <v>4973</v>
      </c>
      <c r="D6389" s="3" t="s">
        <v>2662</v>
      </c>
      <c r="H6389" s="3" t="s">
        <v>4973</v>
      </c>
      <c r="I6389" s="3" t="s">
        <v>2662</v>
      </c>
      <c r="J6389" s="9">
        <v>41996</v>
      </c>
      <c r="K6389" s="9">
        <v>41998</v>
      </c>
      <c r="O6389" s="3" t="s">
        <v>4973</v>
      </c>
      <c r="P6389" s="3" t="s">
        <v>2662</v>
      </c>
      <c r="Q6389" s="3" t="s">
        <v>5801</v>
      </c>
      <c r="R6389" s="3" t="s">
        <v>6505</v>
      </c>
      <c r="S6389" s="3" t="s">
        <v>6506</v>
      </c>
      <c r="T6389" s="3" t="s">
        <v>5775</v>
      </c>
      <c r="X6389" s="3">
        <v>6387</v>
      </c>
      <c r="Y6389" s="3">
        <v>90008</v>
      </c>
    </row>
    <row r="6390" spans="2:25" x14ac:dyDescent="0.35">
      <c r="B6390" s="3">
        <v>6388</v>
      </c>
      <c r="C6390" s="3" t="s">
        <v>4974</v>
      </c>
      <c r="D6390" s="3" t="s">
        <v>3385</v>
      </c>
      <c r="H6390" s="3" t="s">
        <v>4974</v>
      </c>
      <c r="I6390" s="3" t="s">
        <v>3385</v>
      </c>
      <c r="J6390" s="9">
        <v>41234</v>
      </c>
      <c r="K6390" s="9">
        <v>41238</v>
      </c>
      <c r="O6390" s="3" t="s">
        <v>4974</v>
      </c>
      <c r="P6390" s="3" t="s">
        <v>3385</v>
      </c>
      <c r="Q6390" s="3" t="s">
        <v>5772</v>
      </c>
      <c r="R6390" s="3" t="s">
        <v>7217</v>
      </c>
      <c r="S6390" s="3" t="s">
        <v>7218</v>
      </c>
      <c r="T6390" s="3" t="s">
        <v>5775</v>
      </c>
      <c r="X6390" s="3">
        <v>6388</v>
      </c>
      <c r="Y6390" s="3">
        <v>19120</v>
      </c>
    </row>
    <row r="6391" spans="2:25" x14ac:dyDescent="0.35">
      <c r="B6391" s="3">
        <v>6389</v>
      </c>
      <c r="C6391" s="3" t="s">
        <v>4974</v>
      </c>
      <c r="D6391" s="3" t="s">
        <v>959</v>
      </c>
      <c r="H6391" s="3" t="s">
        <v>4974</v>
      </c>
      <c r="I6391" s="3" t="s">
        <v>959</v>
      </c>
      <c r="J6391" s="9">
        <v>41234</v>
      </c>
      <c r="K6391" s="9">
        <v>41238</v>
      </c>
      <c r="O6391" s="3" t="s">
        <v>4974</v>
      </c>
      <c r="P6391" s="3" t="s">
        <v>959</v>
      </c>
      <c r="Q6391" s="3" t="s">
        <v>5772</v>
      </c>
      <c r="R6391" s="3" t="s">
        <v>7217</v>
      </c>
      <c r="S6391" s="3" t="s">
        <v>7218</v>
      </c>
      <c r="T6391" s="3" t="s">
        <v>5775</v>
      </c>
      <c r="X6391" s="3">
        <v>6389</v>
      </c>
      <c r="Y6391" s="3">
        <v>19120</v>
      </c>
    </row>
    <row r="6392" spans="2:25" x14ac:dyDescent="0.35">
      <c r="B6392" s="3">
        <v>6390</v>
      </c>
      <c r="C6392" s="3" t="s">
        <v>4975</v>
      </c>
      <c r="D6392" s="3" t="s">
        <v>1713</v>
      </c>
      <c r="H6392" s="3" t="s">
        <v>4975</v>
      </c>
      <c r="I6392" s="3" t="s">
        <v>1713</v>
      </c>
      <c r="J6392" s="9">
        <v>41778</v>
      </c>
      <c r="K6392" s="9">
        <v>41782</v>
      </c>
      <c r="O6392" s="3" t="s">
        <v>4975</v>
      </c>
      <c r="P6392" s="3" t="s">
        <v>1713</v>
      </c>
      <c r="Q6392" s="3" t="s">
        <v>5772</v>
      </c>
      <c r="R6392" s="3" t="s">
        <v>6819</v>
      </c>
      <c r="S6392" s="3" t="s">
        <v>6820</v>
      </c>
      <c r="T6392" s="3" t="s">
        <v>5771</v>
      </c>
      <c r="X6392" s="3">
        <v>6390</v>
      </c>
      <c r="Y6392" s="3">
        <v>60653</v>
      </c>
    </row>
    <row r="6393" spans="2:25" x14ac:dyDescent="0.35">
      <c r="B6393" s="3">
        <v>6391</v>
      </c>
      <c r="C6393" s="3" t="s">
        <v>4975</v>
      </c>
      <c r="D6393" s="3" t="s">
        <v>329</v>
      </c>
      <c r="H6393" s="3" t="s">
        <v>4975</v>
      </c>
      <c r="I6393" s="3" t="s">
        <v>329</v>
      </c>
      <c r="J6393" s="9">
        <v>41778</v>
      </c>
      <c r="K6393" s="9">
        <v>41782</v>
      </c>
      <c r="O6393" s="3" t="s">
        <v>4975</v>
      </c>
      <c r="P6393" s="3" t="s">
        <v>329</v>
      </c>
      <c r="Q6393" s="3" t="s">
        <v>5772</v>
      </c>
      <c r="R6393" s="3" t="s">
        <v>6819</v>
      </c>
      <c r="S6393" s="3" t="s">
        <v>6820</v>
      </c>
      <c r="T6393" s="3" t="s">
        <v>5771</v>
      </c>
      <c r="X6393" s="3">
        <v>6391</v>
      </c>
      <c r="Y6393" s="3">
        <v>60653</v>
      </c>
    </row>
    <row r="6394" spans="2:25" x14ac:dyDescent="0.35">
      <c r="B6394" s="3">
        <v>6392</v>
      </c>
      <c r="C6394" s="3" t="s">
        <v>4976</v>
      </c>
      <c r="D6394" s="3" t="s">
        <v>3497</v>
      </c>
      <c r="H6394" s="3" t="s">
        <v>4976</v>
      </c>
      <c r="I6394" s="3" t="s">
        <v>3497</v>
      </c>
      <c r="J6394" s="9">
        <v>41844</v>
      </c>
      <c r="K6394" s="9">
        <v>41848</v>
      </c>
      <c r="O6394" s="3" t="s">
        <v>4976</v>
      </c>
      <c r="P6394" s="3" t="s">
        <v>3497</v>
      </c>
      <c r="Q6394" s="3" t="s">
        <v>5772</v>
      </c>
      <c r="R6394" s="3" t="s">
        <v>6095</v>
      </c>
      <c r="S6394" s="3" t="s">
        <v>6096</v>
      </c>
      <c r="T6394" s="3" t="s">
        <v>5771</v>
      </c>
      <c r="X6394" s="3">
        <v>6392</v>
      </c>
      <c r="Y6394" s="3">
        <v>60623</v>
      </c>
    </row>
    <row r="6395" spans="2:25" x14ac:dyDescent="0.35">
      <c r="B6395" s="3">
        <v>6393</v>
      </c>
      <c r="C6395" s="3" t="s">
        <v>4977</v>
      </c>
      <c r="D6395" s="3" t="s">
        <v>1738</v>
      </c>
      <c r="H6395" s="3" t="s">
        <v>4977</v>
      </c>
      <c r="I6395" s="3" t="s">
        <v>1738</v>
      </c>
      <c r="J6395" s="9">
        <v>41165</v>
      </c>
      <c r="K6395" s="9">
        <v>41169</v>
      </c>
      <c r="O6395" s="3" t="s">
        <v>4977</v>
      </c>
      <c r="P6395" s="3" t="s">
        <v>1738</v>
      </c>
      <c r="Q6395" s="3" t="s">
        <v>5768</v>
      </c>
      <c r="R6395" s="3" t="s">
        <v>6025</v>
      </c>
      <c r="S6395" s="3" t="s">
        <v>6026</v>
      </c>
      <c r="T6395" s="3" t="s">
        <v>5775</v>
      </c>
      <c r="X6395" s="3">
        <v>6393</v>
      </c>
      <c r="Y6395" s="3">
        <v>60623</v>
      </c>
    </row>
    <row r="6396" spans="2:25" x14ac:dyDescent="0.35">
      <c r="B6396" s="3">
        <v>6394</v>
      </c>
      <c r="C6396" s="3" t="s">
        <v>4977</v>
      </c>
      <c r="D6396" s="3" t="s">
        <v>184</v>
      </c>
      <c r="H6396" s="3" t="s">
        <v>4977</v>
      </c>
      <c r="I6396" s="3" t="s">
        <v>184</v>
      </c>
      <c r="J6396" s="9">
        <v>41165</v>
      </c>
      <c r="K6396" s="9">
        <v>41169</v>
      </c>
      <c r="O6396" s="3" t="s">
        <v>4977</v>
      </c>
      <c r="P6396" s="3" t="s">
        <v>184</v>
      </c>
      <c r="Q6396" s="3" t="s">
        <v>5768</v>
      </c>
      <c r="R6396" s="3" t="s">
        <v>6025</v>
      </c>
      <c r="S6396" s="3" t="s">
        <v>6026</v>
      </c>
      <c r="T6396" s="3" t="s">
        <v>5775</v>
      </c>
      <c r="X6396" s="3">
        <v>6394</v>
      </c>
      <c r="Y6396" s="3">
        <v>60623</v>
      </c>
    </row>
    <row r="6397" spans="2:25" x14ac:dyDescent="0.35">
      <c r="B6397" s="3">
        <v>6395</v>
      </c>
      <c r="C6397" s="3" t="s">
        <v>4978</v>
      </c>
      <c r="D6397" s="3" t="s">
        <v>182</v>
      </c>
      <c r="H6397" s="3" t="s">
        <v>4978</v>
      </c>
      <c r="I6397" s="3" t="s">
        <v>182</v>
      </c>
      <c r="J6397" s="9">
        <v>41619</v>
      </c>
      <c r="K6397" s="9">
        <v>41625</v>
      </c>
      <c r="O6397" s="3" t="s">
        <v>4978</v>
      </c>
      <c r="P6397" s="3" t="s">
        <v>182</v>
      </c>
      <c r="Q6397" s="3" t="s">
        <v>5772</v>
      </c>
      <c r="R6397" s="3" t="s">
        <v>6279</v>
      </c>
      <c r="S6397" s="3" t="s">
        <v>6280</v>
      </c>
      <c r="T6397" s="3" t="s">
        <v>5771</v>
      </c>
      <c r="X6397" s="3">
        <v>6395</v>
      </c>
      <c r="Y6397" s="3">
        <v>10024</v>
      </c>
    </row>
    <row r="6398" spans="2:25" x14ac:dyDescent="0.35">
      <c r="B6398" s="3">
        <v>6396</v>
      </c>
      <c r="C6398" s="3" t="s">
        <v>4979</v>
      </c>
      <c r="D6398" s="3" t="s">
        <v>859</v>
      </c>
      <c r="H6398" s="3" t="s">
        <v>4979</v>
      </c>
      <c r="I6398" s="3" t="s">
        <v>859</v>
      </c>
      <c r="J6398" s="9">
        <v>41184</v>
      </c>
      <c r="K6398" s="9">
        <v>41187</v>
      </c>
      <c r="O6398" s="3" t="s">
        <v>4979</v>
      </c>
      <c r="P6398" s="3" t="s">
        <v>859</v>
      </c>
      <c r="Q6398" s="3" t="s">
        <v>5768</v>
      </c>
      <c r="R6398" s="3" t="s">
        <v>6607</v>
      </c>
      <c r="S6398" s="3" t="s">
        <v>6608</v>
      </c>
      <c r="T6398" s="3" t="s">
        <v>5775</v>
      </c>
      <c r="X6398" s="3">
        <v>6396</v>
      </c>
      <c r="Y6398" s="3">
        <v>20852</v>
      </c>
    </row>
    <row r="6399" spans="2:25" x14ac:dyDescent="0.35">
      <c r="B6399" s="3">
        <v>6397</v>
      </c>
      <c r="C6399" s="3" t="s">
        <v>4979</v>
      </c>
      <c r="D6399" s="3" t="s">
        <v>1016</v>
      </c>
      <c r="H6399" s="3" t="s">
        <v>4979</v>
      </c>
      <c r="I6399" s="3" t="s">
        <v>1016</v>
      </c>
      <c r="J6399" s="9">
        <v>41184</v>
      </c>
      <c r="K6399" s="9">
        <v>41187</v>
      </c>
      <c r="O6399" s="3" t="s">
        <v>4979</v>
      </c>
      <c r="P6399" s="3" t="s">
        <v>1016</v>
      </c>
      <c r="Q6399" s="3" t="s">
        <v>5768</v>
      </c>
      <c r="R6399" s="3" t="s">
        <v>6607</v>
      </c>
      <c r="S6399" s="3" t="s">
        <v>6608</v>
      </c>
      <c r="T6399" s="3" t="s">
        <v>5775</v>
      </c>
      <c r="X6399" s="3">
        <v>6397</v>
      </c>
      <c r="Y6399" s="3">
        <v>20852</v>
      </c>
    </row>
    <row r="6400" spans="2:25" x14ac:dyDescent="0.35">
      <c r="B6400" s="3">
        <v>6398</v>
      </c>
      <c r="C6400" s="3" t="s">
        <v>4980</v>
      </c>
      <c r="D6400" s="3" t="s">
        <v>1103</v>
      </c>
      <c r="H6400" s="3" t="s">
        <v>4980</v>
      </c>
      <c r="I6400" s="3" t="s">
        <v>1103</v>
      </c>
      <c r="J6400" s="9">
        <v>41961</v>
      </c>
      <c r="K6400" s="9">
        <v>41965</v>
      </c>
      <c r="O6400" s="3" t="s">
        <v>4980</v>
      </c>
      <c r="P6400" s="3" t="s">
        <v>1103</v>
      </c>
      <c r="Q6400" s="3" t="s">
        <v>5772</v>
      </c>
      <c r="R6400" s="3" t="s">
        <v>7125</v>
      </c>
      <c r="S6400" s="3" t="s">
        <v>7126</v>
      </c>
      <c r="T6400" s="3" t="s">
        <v>5775</v>
      </c>
      <c r="X6400" s="3">
        <v>6398</v>
      </c>
      <c r="Y6400" s="3">
        <v>10011</v>
      </c>
    </row>
    <row r="6401" spans="2:25" x14ac:dyDescent="0.35">
      <c r="B6401" s="3">
        <v>6399</v>
      </c>
      <c r="C6401" s="3" t="s">
        <v>4980</v>
      </c>
      <c r="D6401" s="3" t="s">
        <v>311</v>
      </c>
      <c r="H6401" s="3" t="s">
        <v>4980</v>
      </c>
      <c r="I6401" s="3" t="s">
        <v>311</v>
      </c>
      <c r="J6401" s="9">
        <v>41961</v>
      </c>
      <c r="K6401" s="9">
        <v>41965</v>
      </c>
      <c r="O6401" s="3" t="s">
        <v>4980</v>
      </c>
      <c r="P6401" s="3" t="s">
        <v>311</v>
      </c>
      <c r="Q6401" s="3" t="s">
        <v>5772</v>
      </c>
      <c r="R6401" s="3" t="s">
        <v>7125</v>
      </c>
      <c r="S6401" s="3" t="s">
        <v>7126</v>
      </c>
      <c r="T6401" s="3" t="s">
        <v>5775</v>
      </c>
      <c r="X6401" s="3">
        <v>6399</v>
      </c>
      <c r="Y6401" s="3">
        <v>10011</v>
      </c>
    </row>
    <row r="6402" spans="2:25" x14ac:dyDescent="0.35">
      <c r="B6402" s="3">
        <v>6400</v>
      </c>
      <c r="C6402" s="3" t="s">
        <v>4981</v>
      </c>
      <c r="D6402" s="3" t="s">
        <v>775</v>
      </c>
      <c r="H6402" s="3" t="s">
        <v>4981</v>
      </c>
      <c r="I6402" s="3" t="s">
        <v>775</v>
      </c>
      <c r="J6402" s="9">
        <v>41243</v>
      </c>
      <c r="K6402" s="9">
        <v>41246</v>
      </c>
      <c r="O6402" s="3" t="s">
        <v>4981</v>
      </c>
      <c r="P6402" s="3" t="s">
        <v>775</v>
      </c>
      <c r="Q6402" s="3" t="s">
        <v>5801</v>
      </c>
      <c r="R6402" s="3" t="s">
        <v>6153</v>
      </c>
      <c r="S6402" s="3" t="s">
        <v>6154</v>
      </c>
      <c r="T6402" s="3" t="s">
        <v>5775</v>
      </c>
      <c r="X6402" s="3">
        <v>6400</v>
      </c>
      <c r="Y6402" s="3">
        <v>27707</v>
      </c>
    </row>
    <row r="6403" spans="2:25" x14ac:dyDescent="0.35">
      <c r="B6403" s="3">
        <v>6401</v>
      </c>
      <c r="C6403" s="3" t="s">
        <v>4981</v>
      </c>
      <c r="D6403" s="3" t="s">
        <v>2162</v>
      </c>
      <c r="H6403" s="3" t="s">
        <v>4981</v>
      </c>
      <c r="I6403" s="3" t="s">
        <v>2162</v>
      </c>
      <c r="J6403" s="9">
        <v>41243</v>
      </c>
      <c r="K6403" s="9">
        <v>41246</v>
      </c>
      <c r="O6403" s="3" t="s">
        <v>4981</v>
      </c>
      <c r="P6403" s="3" t="s">
        <v>2162</v>
      </c>
      <c r="Q6403" s="3" t="s">
        <v>5801</v>
      </c>
      <c r="R6403" s="3" t="s">
        <v>6153</v>
      </c>
      <c r="S6403" s="3" t="s">
        <v>6154</v>
      </c>
      <c r="T6403" s="3" t="s">
        <v>5775</v>
      </c>
      <c r="X6403" s="3">
        <v>6401</v>
      </c>
      <c r="Y6403" s="3">
        <v>27707</v>
      </c>
    </row>
    <row r="6404" spans="2:25" x14ac:dyDescent="0.35">
      <c r="B6404" s="3">
        <v>6402</v>
      </c>
      <c r="C6404" s="3" t="s">
        <v>4981</v>
      </c>
      <c r="D6404" s="3" t="s">
        <v>248</v>
      </c>
      <c r="H6404" s="3" t="s">
        <v>4981</v>
      </c>
      <c r="I6404" s="3" t="s">
        <v>248</v>
      </c>
      <c r="J6404" s="9">
        <v>41243</v>
      </c>
      <c r="K6404" s="9">
        <v>41246</v>
      </c>
      <c r="O6404" s="3" t="s">
        <v>4981</v>
      </c>
      <c r="P6404" s="3" t="s">
        <v>248</v>
      </c>
      <c r="Q6404" s="3" t="s">
        <v>5801</v>
      </c>
      <c r="R6404" s="3" t="s">
        <v>6153</v>
      </c>
      <c r="S6404" s="3" t="s">
        <v>6154</v>
      </c>
      <c r="T6404" s="3" t="s">
        <v>5775</v>
      </c>
      <c r="X6404" s="3">
        <v>6402</v>
      </c>
      <c r="Y6404" s="3">
        <v>27707</v>
      </c>
    </row>
    <row r="6405" spans="2:25" x14ac:dyDescent="0.35">
      <c r="B6405" s="3">
        <v>6403</v>
      </c>
      <c r="C6405" s="3" t="s">
        <v>4982</v>
      </c>
      <c r="D6405" s="3" t="s">
        <v>1503</v>
      </c>
      <c r="H6405" s="3" t="s">
        <v>4982</v>
      </c>
      <c r="I6405" s="3" t="s">
        <v>1503</v>
      </c>
      <c r="J6405" s="9">
        <v>41249</v>
      </c>
      <c r="K6405" s="9">
        <v>41254</v>
      </c>
      <c r="O6405" s="3" t="s">
        <v>4982</v>
      </c>
      <c r="P6405" s="3" t="s">
        <v>1503</v>
      </c>
      <c r="Q6405" s="3" t="s">
        <v>5768</v>
      </c>
      <c r="R6405" s="3" t="s">
        <v>5938</v>
      </c>
      <c r="S6405" s="3" t="s">
        <v>5939</v>
      </c>
      <c r="T6405" s="3" t="s">
        <v>5771</v>
      </c>
      <c r="X6405" s="3">
        <v>6403</v>
      </c>
      <c r="Y6405" s="3">
        <v>93101</v>
      </c>
    </row>
    <row r="6406" spans="2:25" x14ac:dyDescent="0.35">
      <c r="B6406" s="3">
        <v>6404</v>
      </c>
      <c r="C6406" s="3" t="s">
        <v>4983</v>
      </c>
      <c r="D6406" s="3" t="s">
        <v>1657</v>
      </c>
      <c r="H6406" s="3" t="s">
        <v>4983</v>
      </c>
      <c r="I6406" s="3" t="s">
        <v>1657</v>
      </c>
      <c r="J6406" s="9">
        <v>41888</v>
      </c>
      <c r="K6406" s="9">
        <v>41892</v>
      </c>
      <c r="O6406" s="3" t="s">
        <v>4983</v>
      </c>
      <c r="P6406" s="3" t="s">
        <v>1657</v>
      </c>
      <c r="Q6406" s="3" t="s">
        <v>5772</v>
      </c>
      <c r="R6406" s="3" t="s">
        <v>7179</v>
      </c>
      <c r="S6406" s="3" t="s">
        <v>7180</v>
      </c>
      <c r="T6406" s="3" t="s">
        <v>5775</v>
      </c>
      <c r="X6406" s="3">
        <v>6404</v>
      </c>
      <c r="Y6406" s="3">
        <v>37918</v>
      </c>
    </row>
    <row r="6407" spans="2:25" x14ac:dyDescent="0.35">
      <c r="B6407" s="3">
        <v>6405</v>
      </c>
      <c r="C6407" s="3" t="s">
        <v>4983</v>
      </c>
      <c r="D6407" s="3" t="s">
        <v>811</v>
      </c>
      <c r="H6407" s="3" t="s">
        <v>4983</v>
      </c>
      <c r="I6407" s="3" t="s">
        <v>811</v>
      </c>
      <c r="J6407" s="9">
        <v>41888</v>
      </c>
      <c r="K6407" s="9">
        <v>41892</v>
      </c>
      <c r="O6407" s="3" t="s">
        <v>4983</v>
      </c>
      <c r="P6407" s="3" t="s">
        <v>811</v>
      </c>
      <c r="Q6407" s="3" t="s">
        <v>5772</v>
      </c>
      <c r="R6407" s="3" t="s">
        <v>7179</v>
      </c>
      <c r="S6407" s="3" t="s">
        <v>7180</v>
      </c>
      <c r="T6407" s="3" t="s">
        <v>5775</v>
      </c>
      <c r="X6407" s="3">
        <v>6405</v>
      </c>
      <c r="Y6407" s="3">
        <v>37918</v>
      </c>
    </row>
    <row r="6408" spans="2:25" x14ac:dyDescent="0.35">
      <c r="B6408" s="3">
        <v>6406</v>
      </c>
      <c r="C6408" s="3" t="s">
        <v>4983</v>
      </c>
      <c r="D6408" s="3" t="s">
        <v>729</v>
      </c>
      <c r="H6408" s="3" t="s">
        <v>4983</v>
      </c>
      <c r="I6408" s="3" t="s">
        <v>729</v>
      </c>
      <c r="J6408" s="9">
        <v>41888</v>
      </c>
      <c r="K6408" s="9">
        <v>41892</v>
      </c>
      <c r="O6408" s="3" t="s">
        <v>4983</v>
      </c>
      <c r="P6408" s="3" t="s">
        <v>729</v>
      </c>
      <c r="Q6408" s="3" t="s">
        <v>5772</v>
      </c>
      <c r="R6408" s="3" t="s">
        <v>7179</v>
      </c>
      <c r="S6408" s="3" t="s">
        <v>7180</v>
      </c>
      <c r="T6408" s="3" t="s">
        <v>5775</v>
      </c>
      <c r="X6408" s="3">
        <v>6406</v>
      </c>
      <c r="Y6408" s="3">
        <v>37918</v>
      </c>
    </row>
    <row r="6409" spans="2:25" x14ac:dyDescent="0.35">
      <c r="B6409" s="3">
        <v>6407</v>
      </c>
      <c r="C6409" s="3" t="s">
        <v>4984</v>
      </c>
      <c r="D6409" s="3" t="s">
        <v>1646</v>
      </c>
      <c r="H6409" s="3" t="s">
        <v>4984</v>
      </c>
      <c r="I6409" s="3" t="s">
        <v>1646</v>
      </c>
      <c r="J6409" s="9">
        <v>41754</v>
      </c>
      <c r="K6409" s="9">
        <v>41760</v>
      </c>
      <c r="O6409" s="3" t="s">
        <v>4984</v>
      </c>
      <c r="P6409" s="3" t="s">
        <v>1646</v>
      </c>
      <c r="Q6409" s="3" t="s">
        <v>5772</v>
      </c>
      <c r="R6409" s="3" t="s">
        <v>6777</v>
      </c>
      <c r="S6409" s="3" t="s">
        <v>6778</v>
      </c>
      <c r="T6409" s="3" t="s">
        <v>5775</v>
      </c>
      <c r="X6409" s="3">
        <v>6407</v>
      </c>
      <c r="Y6409" s="3">
        <v>60610</v>
      </c>
    </row>
    <row r="6410" spans="2:25" x14ac:dyDescent="0.35">
      <c r="B6410" s="3">
        <v>6408</v>
      </c>
      <c r="C6410" s="3" t="s">
        <v>4984</v>
      </c>
      <c r="D6410" s="3" t="s">
        <v>90</v>
      </c>
      <c r="H6410" s="3" t="s">
        <v>4984</v>
      </c>
      <c r="I6410" s="3" t="s">
        <v>90</v>
      </c>
      <c r="J6410" s="9">
        <v>41754</v>
      </c>
      <c r="K6410" s="9">
        <v>41760</v>
      </c>
      <c r="O6410" s="3" t="s">
        <v>4984</v>
      </c>
      <c r="P6410" s="3" t="s">
        <v>90</v>
      </c>
      <c r="Q6410" s="3" t="s">
        <v>5772</v>
      </c>
      <c r="R6410" s="3" t="s">
        <v>6777</v>
      </c>
      <c r="S6410" s="3" t="s">
        <v>6778</v>
      </c>
      <c r="T6410" s="3" t="s">
        <v>5775</v>
      </c>
      <c r="X6410" s="3">
        <v>6408</v>
      </c>
      <c r="Y6410" s="3">
        <v>60610</v>
      </c>
    </row>
    <row r="6411" spans="2:25" x14ac:dyDescent="0.35">
      <c r="B6411" s="3">
        <v>6409</v>
      </c>
      <c r="C6411" s="3" t="s">
        <v>4985</v>
      </c>
      <c r="D6411" s="3" t="s">
        <v>4986</v>
      </c>
      <c r="H6411" s="3" t="s">
        <v>4985</v>
      </c>
      <c r="I6411" s="3" t="s">
        <v>4986</v>
      </c>
      <c r="J6411" s="9">
        <v>41221</v>
      </c>
      <c r="K6411" s="9">
        <v>41221</v>
      </c>
      <c r="O6411" s="3" t="s">
        <v>4985</v>
      </c>
      <c r="P6411" s="3" t="s">
        <v>4986</v>
      </c>
      <c r="Q6411" s="3" t="s">
        <v>6020</v>
      </c>
      <c r="R6411" s="3" t="s">
        <v>6553</v>
      </c>
      <c r="S6411" s="3" t="s">
        <v>6554</v>
      </c>
      <c r="T6411" s="3" t="s">
        <v>5771</v>
      </c>
      <c r="X6411" s="3">
        <v>6409</v>
      </c>
      <c r="Y6411" s="3">
        <v>10024</v>
      </c>
    </row>
    <row r="6412" spans="2:25" x14ac:dyDescent="0.35">
      <c r="B6412" s="3">
        <v>6410</v>
      </c>
      <c r="C6412" s="3" t="s">
        <v>4985</v>
      </c>
      <c r="D6412" s="3" t="s">
        <v>1219</v>
      </c>
      <c r="H6412" s="3" t="s">
        <v>4985</v>
      </c>
      <c r="I6412" s="3" t="s">
        <v>1219</v>
      </c>
      <c r="J6412" s="9">
        <v>41221</v>
      </c>
      <c r="K6412" s="9">
        <v>41221</v>
      </c>
      <c r="O6412" s="3" t="s">
        <v>4985</v>
      </c>
      <c r="P6412" s="3" t="s">
        <v>1219</v>
      </c>
      <c r="Q6412" s="3" t="s">
        <v>6020</v>
      </c>
      <c r="R6412" s="3" t="s">
        <v>6553</v>
      </c>
      <c r="S6412" s="3" t="s">
        <v>6554</v>
      </c>
      <c r="T6412" s="3" t="s">
        <v>5771</v>
      </c>
      <c r="X6412" s="3">
        <v>6410</v>
      </c>
      <c r="Y6412" s="3">
        <v>10024</v>
      </c>
    </row>
    <row r="6413" spans="2:25" x14ac:dyDescent="0.35">
      <c r="B6413" s="3">
        <v>6411</v>
      </c>
      <c r="C6413" s="3" t="s">
        <v>4985</v>
      </c>
      <c r="D6413" s="3" t="s">
        <v>4372</v>
      </c>
      <c r="H6413" s="3" t="s">
        <v>4985</v>
      </c>
      <c r="I6413" s="3" t="s">
        <v>4372</v>
      </c>
      <c r="J6413" s="9">
        <v>41221</v>
      </c>
      <c r="K6413" s="9">
        <v>41221</v>
      </c>
      <c r="O6413" s="3" t="s">
        <v>4985</v>
      </c>
      <c r="P6413" s="3" t="s">
        <v>4372</v>
      </c>
      <c r="Q6413" s="3" t="s">
        <v>6020</v>
      </c>
      <c r="R6413" s="3" t="s">
        <v>6553</v>
      </c>
      <c r="S6413" s="3" t="s">
        <v>6554</v>
      </c>
      <c r="T6413" s="3" t="s">
        <v>5771</v>
      </c>
      <c r="X6413" s="3">
        <v>6411</v>
      </c>
      <c r="Y6413" s="3">
        <v>10024</v>
      </c>
    </row>
    <row r="6414" spans="2:25" x14ac:dyDescent="0.35">
      <c r="B6414" s="3">
        <v>6412</v>
      </c>
      <c r="C6414" s="3" t="s">
        <v>4985</v>
      </c>
      <c r="D6414" s="3" t="s">
        <v>3525</v>
      </c>
      <c r="H6414" s="3" t="s">
        <v>4985</v>
      </c>
      <c r="I6414" s="3" t="s">
        <v>3525</v>
      </c>
      <c r="J6414" s="9">
        <v>41221</v>
      </c>
      <c r="K6414" s="9">
        <v>41221</v>
      </c>
      <c r="O6414" s="3" t="s">
        <v>4985</v>
      </c>
      <c r="P6414" s="3" t="s">
        <v>3525</v>
      </c>
      <c r="Q6414" s="3" t="s">
        <v>6020</v>
      </c>
      <c r="R6414" s="3" t="s">
        <v>6553</v>
      </c>
      <c r="S6414" s="3" t="s">
        <v>6554</v>
      </c>
      <c r="T6414" s="3" t="s">
        <v>5771</v>
      </c>
      <c r="X6414" s="3">
        <v>6412</v>
      </c>
      <c r="Y6414" s="3">
        <v>10024</v>
      </c>
    </row>
    <row r="6415" spans="2:25" x14ac:dyDescent="0.35">
      <c r="B6415" s="3">
        <v>6413</v>
      </c>
      <c r="C6415" s="3" t="s">
        <v>4985</v>
      </c>
      <c r="D6415" s="3" t="s">
        <v>3474</v>
      </c>
      <c r="H6415" s="3" t="s">
        <v>4985</v>
      </c>
      <c r="I6415" s="3" t="s">
        <v>3474</v>
      </c>
      <c r="J6415" s="9">
        <v>41221</v>
      </c>
      <c r="K6415" s="9">
        <v>41221</v>
      </c>
      <c r="O6415" s="3" t="s">
        <v>4985</v>
      </c>
      <c r="P6415" s="3" t="s">
        <v>3474</v>
      </c>
      <c r="Q6415" s="3" t="s">
        <v>6020</v>
      </c>
      <c r="R6415" s="3" t="s">
        <v>6553</v>
      </c>
      <c r="S6415" s="3" t="s">
        <v>6554</v>
      </c>
      <c r="T6415" s="3" t="s">
        <v>5771</v>
      </c>
      <c r="X6415" s="3">
        <v>6413</v>
      </c>
      <c r="Y6415" s="3">
        <v>10024</v>
      </c>
    </row>
    <row r="6416" spans="2:25" x14ac:dyDescent="0.35">
      <c r="B6416" s="3">
        <v>6414</v>
      </c>
      <c r="C6416" s="3" t="s">
        <v>4987</v>
      </c>
      <c r="D6416" s="3" t="s">
        <v>6</v>
      </c>
      <c r="H6416" s="3" t="s">
        <v>4987</v>
      </c>
      <c r="I6416" s="3" t="s">
        <v>6</v>
      </c>
      <c r="J6416" s="9">
        <v>41025</v>
      </c>
      <c r="K6416" s="9">
        <v>41029</v>
      </c>
      <c r="O6416" s="3" t="s">
        <v>4987</v>
      </c>
      <c r="P6416" s="3" t="s">
        <v>6</v>
      </c>
      <c r="Q6416" s="3" t="s">
        <v>5772</v>
      </c>
      <c r="R6416" s="3" t="s">
        <v>6087</v>
      </c>
      <c r="S6416" s="3" t="s">
        <v>6088</v>
      </c>
      <c r="T6416" s="3" t="s">
        <v>5775</v>
      </c>
      <c r="X6416" s="3">
        <v>6414</v>
      </c>
      <c r="Y6416" s="3">
        <v>32114</v>
      </c>
    </row>
    <row r="6417" spans="2:25" x14ac:dyDescent="0.35">
      <c r="B6417" s="3">
        <v>6415</v>
      </c>
      <c r="C6417" s="3" t="s">
        <v>4987</v>
      </c>
      <c r="D6417" s="3" t="s">
        <v>418</v>
      </c>
      <c r="H6417" s="3" t="s">
        <v>4987</v>
      </c>
      <c r="I6417" s="3" t="s">
        <v>418</v>
      </c>
      <c r="J6417" s="9">
        <v>41025</v>
      </c>
      <c r="K6417" s="9">
        <v>41029</v>
      </c>
      <c r="O6417" s="3" t="s">
        <v>4987</v>
      </c>
      <c r="P6417" s="3" t="s">
        <v>418</v>
      </c>
      <c r="Q6417" s="3" t="s">
        <v>5772</v>
      </c>
      <c r="R6417" s="3" t="s">
        <v>6087</v>
      </c>
      <c r="S6417" s="3" t="s">
        <v>6088</v>
      </c>
      <c r="T6417" s="3" t="s">
        <v>5775</v>
      </c>
      <c r="X6417" s="3">
        <v>6415</v>
      </c>
      <c r="Y6417" s="3">
        <v>32114</v>
      </c>
    </row>
    <row r="6418" spans="2:25" x14ac:dyDescent="0.35">
      <c r="B6418" s="3">
        <v>6416</v>
      </c>
      <c r="C6418" s="3" t="s">
        <v>4988</v>
      </c>
      <c r="D6418" s="3" t="s">
        <v>872</v>
      </c>
      <c r="H6418" s="3" t="s">
        <v>4988</v>
      </c>
      <c r="I6418" s="3" t="s">
        <v>872</v>
      </c>
      <c r="J6418" s="9">
        <v>41172</v>
      </c>
      <c r="K6418" s="9">
        <v>41176</v>
      </c>
      <c r="O6418" s="3" t="s">
        <v>4988</v>
      </c>
      <c r="P6418" s="3" t="s">
        <v>872</v>
      </c>
      <c r="Q6418" s="3" t="s">
        <v>5772</v>
      </c>
      <c r="R6418" s="3" t="s">
        <v>7277</v>
      </c>
      <c r="S6418" s="3" t="s">
        <v>7278</v>
      </c>
      <c r="T6418" s="3" t="s">
        <v>5775</v>
      </c>
      <c r="X6418" s="3">
        <v>6416</v>
      </c>
      <c r="Y6418" s="3">
        <v>37211</v>
      </c>
    </row>
    <row r="6419" spans="2:25" x14ac:dyDescent="0.35">
      <c r="B6419" s="3">
        <v>6417</v>
      </c>
      <c r="C6419" s="3" t="s">
        <v>4988</v>
      </c>
      <c r="D6419" s="3" t="s">
        <v>223</v>
      </c>
      <c r="H6419" s="3" t="s">
        <v>4988</v>
      </c>
      <c r="I6419" s="3" t="s">
        <v>223</v>
      </c>
      <c r="J6419" s="9">
        <v>41172</v>
      </c>
      <c r="K6419" s="9">
        <v>41176</v>
      </c>
      <c r="O6419" s="3" t="s">
        <v>4988</v>
      </c>
      <c r="P6419" s="3" t="s">
        <v>223</v>
      </c>
      <c r="Q6419" s="3" t="s">
        <v>5772</v>
      </c>
      <c r="R6419" s="3" t="s">
        <v>7277</v>
      </c>
      <c r="S6419" s="3" t="s">
        <v>7278</v>
      </c>
      <c r="T6419" s="3" t="s">
        <v>5775</v>
      </c>
      <c r="X6419" s="3">
        <v>6417</v>
      </c>
      <c r="Y6419" s="3">
        <v>37211</v>
      </c>
    </row>
    <row r="6420" spans="2:25" x14ac:dyDescent="0.35">
      <c r="B6420" s="3">
        <v>6418</v>
      </c>
      <c r="C6420" s="3" t="s">
        <v>4989</v>
      </c>
      <c r="D6420" s="3" t="s">
        <v>2571</v>
      </c>
      <c r="H6420" s="3" t="s">
        <v>4989</v>
      </c>
      <c r="I6420" s="3" t="s">
        <v>2571</v>
      </c>
      <c r="J6420" s="9">
        <v>41890</v>
      </c>
      <c r="K6420" s="9">
        <v>41895</v>
      </c>
      <c r="O6420" s="3" t="s">
        <v>4989</v>
      </c>
      <c r="P6420" s="3" t="s">
        <v>2571</v>
      </c>
      <c r="Q6420" s="3" t="s">
        <v>5772</v>
      </c>
      <c r="R6420" s="3" t="s">
        <v>6981</v>
      </c>
      <c r="S6420" s="3" t="s">
        <v>6982</v>
      </c>
      <c r="T6420" s="3" t="s">
        <v>5771</v>
      </c>
      <c r="X6420" s="3">
        <v>6418</v>
      </c>
      <c r="Y6420" s="3">
        <v>37211</v>
      </c>
    </row>
    <row r="6421" spans="2:25" x14ac:dyDescent="0.35">
      <c r="B6421" s="3">
        <v>6419</v>
      </c>
      <c r="C6421" s="3" t="s">
        <v>4990</v>
      </c>
      <c r="D6421" s="3" t="s">
        <v>4991</v>
      </c>
      <c r="H6421" s="3" t="s">
        <v>4990</v>
      </c>
      <c r="I6421" s="3" t="s">
        <v>4991</v>
      </c>
      <c r="J6421" s="9">
        <v>41586</v>
      </c>
      <c r="K6421" s="9">
        <v>41591</v>
      </c>
      <c r="O6421" s="3" t="s">
        <v>4990</v>
      </c>
      <c r="P6421" s="3" t="s">
        <v>4991</v>
      </c>
      <c r="Q6421" s="3" t="s">
        <v>5772</v>
      </c>
      <c r="R6421" s="3" t="s">
        <v>6581</v>
      </c>
      <c r="S6421" s="3" t="s">
        <v>6582</v>
      </c>
      <c r="T6421" s="3" t="s">
        <v>5775</v>
      </c>
      <c r="X6421" s="3">
        <v>6419</v>
      </c>
      <c r="Y6421" s="3">
        <v>75220</v>
      </c>
    </row>
    <row r="6422" spans="2:25" x14ac:dyDescent="0.35">
      <c r="B6422" s="3">
        <v>6420</v>
      </c>
      <c r="C6422" s="3" t="s">
        <v>4990</v>
      </c>
      <c r="D6422" s="3" t="s">
        <v>661</v>
      </c>
      <c r="H6422" s="3" t="s">
        <v>4990</v>
      </c>
      <c r="I6422" s="3" t="s">
        <v>661</v>
      </c>
      <c r="J6422" s="9">
        <v>41586</v>
      </c>
      <c r="K6422" s="9">
        <v>41591</v>
      </c>
      <c r="O6422" s="3" t="s">
        <v>4990</v>
      </c>
      <c r="P6422" s="3" t="s">
        <v>661</v>
      </c>
      <c r="Q6422" s="3" t="s">
        <v>5772</v>
      </c>
      <c r="R6422" s="3" t="s">
        <v>6581</v>
      </c>
      <c r="S6422" s="3" t="s">
        <v>6582</v>
      </c>
      <c r="T6422" s="3" t="s">
        <v>5775</v>
      </c>
      <c r="X6422" s="3">
        <v>6420</v>
      </c>
      <c r="Y6422" s="3">
        <v>75220</v>
      </c>
    </row>
    <row r="6423" spans="2:25" x14ac:dyDescent="0.35">
      <c r="B6423" s="3">
        <v>6421</v>
      </c>
      <c r="C6423" s="3" t="s">
        <v>4992</v>
      </c>
      <c r="D6423" s="3" t="s">
        <v>1551</v>
      </c>
      <c r="H6423" s="3" t="s">
        <v>4992</v>
      </c>
      <c r="I6423" s="3" t="s">
        <v>1551</v>
      </c>
      <c r="J6423" s="9">
        <v>41177</v>
      </c>
      <c r="K6423" s="9">
        <v>41184</v>
      </c>
      <c r="O6423" s="3" t="s">
        <v>4992</v>
      </c>
      <c r="P6423" s="3" t="s">
        <v>1551</v>
      </c>
      <c r="Q6423" s="3" t="s">
        <v>5772</v>
      </c>
      <c r="R6423" s="3" t="s">
        <v>6623</v>
      </c>
      <c r="S6423" s="3" t="s">
        <v>6624</v>
      </c>
      <c r="T6423" s="3" t="s">
        <v>5771</v>
      </c>
      <c r="X6423" s="3">
        <v>6421</v>
      </c>
      <c r="Y6423" s="3">
        <v>37130</v>
      </c>
    </row>
    <row r="6424" spans="2:25" x14ac:dyDescent="0.35">
      <c r="B6424" s="3">
        <v>6422</v>
      </c>
      <c r="C6424" s="3" t="s">
        <v>4992</v>
      </c>
      <c r="D6424" s="3" t="s">
        <v>2265</v>
      </c>
      <c r="H6424" s="3" t="s">
        <v>4992</v>
      </c>
      <c r="I6424" s="3" t="s">
        <v>2265</v>
      </c>
      <c r="J6424" s="9">
        <v>41177</v>
      </c>
      <c r="K6424" s="9">
        <v>41184</v>
      </c>
      <c r="O6424" s="3" t="s">
        <v>4992</v>
      </c>
      <c r="P6424" s="3" t="s">
        <v>2265</v>
      </c>
      <c r="Q6424" s="3" t="s">
        <v>5772</v>
      </c>
      <c r="R6424" s="3" t="s">
        <v>6623</v>
      </c>
      <c r="S6424" s="3" t="s">
        <v>6624</v>
      </c>
      <c r="T6424" s="3" t="s">
        <v>5771</v>
      </c>
      <c r="X6424" s="3">
        <v>6422</v>
      </c>
      <c r="Y6424" s="3">
        <v>37130</v>
      </c>
    </row>
    <row r="6425" spans="2:25" x14ac:dyDescent="0.35">
      <c r="B6425" s="3">
        <v>6423</v>
      </c>
      <c r="C6425" s="3" t="s">
        <v>4992</v>
      </c>
      <c r="D6425" s="3" t="s">
        <v>1935</v>
      </c>
      <c r="H6425" s="3" t="s">
        <v>4992</v>
      </c>
      <c r="I6425" s="3" t="s">
        <v>1935</v>
      </c>
      <c r="J6425" s="9">
        <v>41177</v>
      </c>
      <c r="K6425" s="9">
        <v>41184</v>
      </c>
      <c r="O6425" s="3" t="s">
        <v>4992</v>
      </c>
      <c r="P6425" s="3" t="s">
        <v>1935</v>
      </c>
      <c r="Q6425" s="3" t="s">
        <v>5772</v>
      </c>
      <c r="R6425" s="3" t="s">
        <v>6623</v>
      </c>
      <c r="S6425" s="3" t="s">
        <v>6624</v>
      </c>
      <c r="T6425" s="3" t="s">
        <v>5771</v>
      </c>
      <c r="X6425" s="3">
        <v>6423</v>
      </c>
      <c r="Y6425" s="3">
        <v>37130</v>
      </c>
    </row>
    <row r="6426" spans="2:25" x14ac:dyDescent="0.35">
      <c r="B6426" s="3">
        <v>6424</v>
      </c>
      <c r="C6426" s="3" t="s">
        <v>4992</v>
      </c>
      <c r="D6426" s="3" t="s">
        <v>357</v>
      </c>
      <c r="H6426" s="3" t="s">
        <v>4992</v>
      </c>
      <c r="I6426" s="3" t="s">
        <v>357</v>
      </c>
      <c r="J6426" s="9">
        <v>41177</v>
      </c>
      <c r="K6426" s="9">
        <v>41184</v>
      </c>
      <c r="O6426" s="3" t="s">
        <v>4992</v>
      </c>
      <c r="P6426" s="3" t="s">
        <v>357</v>
      </c>
      <c r="Q6426" s="3" t="s">
        <v>5772</v>
      </c>
      <c r="R6426" s="3" t="s">
        <v>6623</v>
      </c>
      <c r="S6426" s="3" t="s">
        <v>6624</v>
      </c>
      <c r="T6426" s="3" t="s">
        <v>5771</v>
      </c>
      <c r="X6426" s="3">
        <v>6424</v>
      </c>
      <c r="Y6426" s="3">
        <v>37130</v>
      </c>
    </row>
    <row r="6427" spans="2:25" x14ac:dyDescent="0.35">
      <c r="B6427" s="3">
        <v>6425</v>
      </c>
      <c r="C6427" s="3" t="s">
        <v>4993</v>
      </c>
      <c r="D6427" s="3" t="s">
        <v>1560</v>
      </c>
      <c r="H6427" s="3" t="s">
        <v>4993</v>
      </c>
      <c r="I6427" s="3" t="s">
        <v>1560</v>
      </c>
      <c r="J6427" s="9">
        <v>40819</v>
      </c>
      <c r="K6427" s="9">
        <v>40823</v>
      </c>
      <c r="O6427" s="3" t="s">
        <v>4993</v>
      </c>
      <c r="P6427" s="3" t="s">
        <v>1560</v>
      </c>
      <c r="Q6427" s="3" t="s">
        <v>5772</v>
      </c>
      <c r="R6427" s="3" t="s">
        <v>7059</v>
      </c>
      <c r="S6427" s="3" t="s">
        <v>7060</v>
      </c>
      <c r="T6427" s="3" t="s">
        <v>5775</v>
      </c>
      <c r="X6427" s="3">
        <v>6425</v>
      </c>
      <c r="Y6427" s="3">
        <v>75217</v>
      </c>
    </row>
    <row r="6428" spans="2:25" x14ac:dyDescent="0.35">
      <c r="B6428" s="3">
        <v>6426</v>
      </c>
      <c r="C6428" s="3" t="s">
        <v>4993</v>
      </c>
      <c r="D6428" s="3" t="s">
        <v>1572</v>
      </c>
      <c r="H6428" s="3" t="s">
        <v>4993</v>
      </c>
      <c r="I6428" s="3" t="s">
        <v>1572</v>
      </c>
      <c r="J6428" s="9">
        <v>40819</v>
      </c>
      <c r="K6428" s="9">
        <v>40823</v>
      </c>
      <c r="O6428" s="3" t="s">
        <v>4993</v>
      </c>
      <c r="P6428" s="3" t="s">
        <v>1572</v>
      </c>
      <c r="Q6428" s="3" t="s">
        <v>5772</v>
      </c>
      <c r="R6428" s="3" t="s">
        <v>7059</v>
      </c>
      <c r="S6428" s="3" t="s">
        <v>7060</v>
      </c>
      <c r="T6428" s="3" t="s">
        <v>5775</v>
      </c>
      <c r="X6428" s="3">
        <v>6426</v>
      </c>
      <c r="Y6428" s="3">
        <v>75217</v>
      </c>
    </row>
    <row r="6429" spans="2:25" x14ac:dyDescent="0.35">
      <c r="B6429" s="3">
        <v>6427</v>
      </c>
      <c r="C6429" s="3" t="s">
        <v>4993</v>
      </c>
      <c r="D6429" s="3" t="s">
        <v>3135</v>
      </c>
      <c r="H6429" s="3" t="s">
        <v>4993</v>
      </c>
      <c r="I6429" s="3" t="s">
        <v>3135</v>
      </c>
      <c r="J6429" s="9">
        <v>40819</v>
      </c>
      <c r="K6429" s="9">
        <v>40823</v>
      </c>
      <c r="O6429" s="3" t="s">
        <v>4993</v>
      </c>
      <c r="P6429" s="3" t="s">
        <v>3135</v>
      </c>
      <c r="Q6429" s="3" t="s">
        <v>5772</v>
      </c>
      <c r="R6429" s="3" t="s">
        <v>7059</v>
      </c>
      <c r="S6429" s="3" t="s">
        <v>7060</v>
      </c>
      <c r="T6429" s="3" t="s">
        <v>5775</v>
      </c>
      <c r="X6429" s="3">
        <v>6427</v>
      </c>
      <c r="Y6429" s="3">
        <v>75217</v>
      </c>
    </row>
    <row r="6430" spans="2:25" x14ac:dyDescent="0.35">
      <c r="B6430" s="3">
        <v>6428</v>
      </c>
      <c r="C6430" s="3" t="s">
        <v>4993</v>
      </c>
      <c r="D6430" s="3" t="s">
        <v>124</v>
      </c>
      <c r="H6430" s="3" t="s">
        <v>4993</v>
      </c>
      <c r="I6430" s="3" t="s">
        <v>124</v>
      </c>
      <c r="J6430" s="9">
        <v>40819</v>
      </c>
      <c r="K6430" s="9">
        <v>40823</v>
      </c>
      <c r="O6430" s="3" t="s">
        <v>4993</v>
      </c>
      <c r="P6430" s="3" t="s">
        <v>124</v>
      </c>
      <c r="Q6430" s="3" t="s">
        <v>5772</v>
      </c>
      <c r="R6430" s="3" t="s">
        <v>7059</v>
      </c>
      <c r="S6430" s="3" t="s">
        <v>7060</v>
      </c>
      <c r="T6430" s="3" t="s">
        <v>5775</v>
      </c>
      <c r="X6430" s="3">
        <v>6428</v>
      </c>
      <c r="Y6430" s="3">
        <v>75217</v>
      </c>
    </row>
    <row r="6431" spans="2:25" x14ac:dyDescent="0.35">
      <c r="B6431" s="3">
        <v>6429</v>
      </c>
      <c r="C6431" s="3" t="s">
        <v>4993</v>
      </c>
      <c r="D6431" s="3" t="s">
        <v>4994</v>
      </c>
      <c r="H6431" s="3" t="s">
        <v>4993</v>
      </c>
      <c r="I6431" s="3" t="s">
        <v>4994</v>
      </c>
      <c r="J6431" s="9">
        <v>40819</v>
      </c>
      <c r="K6431" s="9">
        <v>40823</v>
      </c>
      <c r="O6431" s="3" t="s">
        <v>4993</v>
      </c>
      <c r="P6431" s="3" t="s">
        <v>4994</v>
      </c>
      <c r="Q6431" s="3" t="s">
        <v>5772</v>
      </c>
      <c r="R6431" s="3" t="s">
        <v>7059</v>
      </c>
      <c r="S6431" s="3" t="s">
        <v>7060</v>
      </c>
      <c r="T6431" s="3" t="s">
        <v>5775</v>
      </c>
      <c r="X6431" s="3">
        <v>6429</v>
      </c>
      <c r="Y6431" s="3">
        <v>75217</v>
      </c>
    </row>
    <row r="6432" spans="2:25" x14ac:dyDescent="0.35">
      <c r="B6432" s="3">
        <v>6430</v>
      </c>
      <c r="C6432" s="3" t="s">
        <v>4995</v>
      </c>
      <c r="D6432" s="3" t="s">
        <v>447</v>
      </c>
      <c r="H6432" s="3" t="s">
        <v>4995</v>
      </c>
      <c r="I6432" s="3" t="s">
        <v>447</v>
      </c>
      <c r="J6432" s="9">
        <v>41456</v>
      </c>
      <c r="K6432" s="9">
        <v>41458</v>
      </c>
      <c r="O6432" s="3" t="s">
        <v>4995</v>
      </c>
      <c r="P6432" s="3" t="s">
        <v>447</v>
      </c>
      <c r="Q6432" s="3" t="s">
        <v>5768</v>
      </c>
      <c r="R6432" s="3" t="s">
        <v>6363</v>
      </c>
      <c r="S6432" s="3" t="s">
        <v>6364</v>
      </c>
      <c r="T6432" s="3" t="s">
        <v>5775</v>
      </c>
      <c r="X6432" s="3">
        <v>6430</v>
      </c>
      <c r="Y6432" s="3">
        <v>30328</v>
      </c>
    </row>
    <row r="6433" spans="2:25" x14ac:dyDescent="0.35">
      <c r="B6433" s="3">
        <v>6431</v>
      </c>
      <c r="C6433" s="3" t="s">
        <v>4995</v>
      </c>
      <c r="D6433" s="3" t="s">
        <v>228</v>
      </c>
      <c r="H6433" s="3" t="s">
        <v>4995</v>
      </c>
      <c r="I6433" s="3" t="s">
        <v>228</v>
      </c>
      <c r="J6433" s="9">
        <v>41456</v>
      </c>
      <c r="K6433" s="9">
        <v>41458</v>
      </c>
      <c r="O6433" s="3" t="s">
        <v>4995</v>
      </c>
      <c r="P6433" s="3" t="s">
        <v>228</v>
      </c>
      <c r="Q6433" s="3" t="s">
        <v>5768</v>
      </c>
      <c r="R6433" s="3" t="s">
        <v>6363</v>
      </c>
      <c r="S6433" s="3" t="s">
        <v>6364</v>
      </c>
      <c r="T6433" s="3" t="s">
        <v>5775</v>
      </c>
      <c r="X6433" s="3">
        <v>6431</v>
      </c>
      <c r="Y6433" s="3">
        <v>30328</v>
      </c>
    </row>
    <row r="6434" spans="2:25" x14ac:dyDescent="0.35">
      <c r="B6434" s="3">
        <v>6432</v>
      </c>
      <c r="C6434" s="3" t="s">
        <v>4996</v>
      </c>
      <c r="D6434" s="3" t="s">
        <v>350</v>
      </c>
      <c r="H6434" s="3" t="s">
        <v>4996</v>
      </c>
      <c r="I6434" s="3" t="s">
        <v>350</v>
      </c>
      <c r="J6434" s="9">
        <v>40808</v>
      </c>
      <c r="K6434" s="9">
        <v>40814</v>
      </c>
      <c r="O6434" s="3" t="s">
        <v>4996</v>
      </c>
      <c r="P6434" s="3" t="s">
        <v>350</v>
      </c>
      <c r="Q6434" s="3" t="s">
        <v>5772</v>
      </c>
      <c r="R6434" s="3" t="s">
        <v>6327</v>
      </c>
      <c r="S6434" s="3" t="s">
        <v>6328</v>
      </c>
      <c r="T6434" s="3" t="s">
        <v>5775</v>
      </c>
      <c r="X6434" s="3">
        <v>6432</v>
      </c>
      <c r="Y6434" s="3">
        <v>95123</v>
      </c>
    </row>
    <row r="6435" spans="2:25" x14ac:dyDescent="0.35">
      <c r="B6435" s="3">
        <v>6433</v>
      </c>
      <c r="C6435" s="3" t="s">
        <v>4996</v>
      </c>
      <c r="D6435" s="3" t="s">
        <v>2605</v>
      </c>
      <c r="H6435" s="3" t="s">
        <v>4996</v>
      </c>
      <c r="I6435" s="3" t="s">
        <v>2605</v>
      </c>
      <c r="J6435" s="9">
        <v>40808</v>
      </c>
      <c r="K6435" s="9">
        <v>40814</v>
      </c>
      <c r="O6435" s="3" t="s">
        <v>4996</v>
      </c>
      <c r="P6435" s="3" t="s">
        <v>2605</v>
      </c>
      <c r="Q6435" s="3" t="s">
        <v>5772</v>
      </c>
      <c r="R6435" s="3" t="s">
        <v>6327</v>
      </c>
      <c r="S6435" s="3" t="s">
        <v>6328</v>
      </c>
      <c r="T6435" s="3" t="s">
        <v>5775</v>
      </c>
      <c r="X6435" s="3">
        <v>6433</v>
      </c>
      <c r="Y6435" s="3">
        <v>95123</v>
      </c>
    </row>
    <row r="6436" spans="2:25" x14ac:dyDescent="0.35">
      <c r="B6436" s="3">
        <v>6434</v>
      </c>
      <c r="C6436" s="3" t="s">
        <v>4997</v>
      </c>
      <c r="D6436" s="3" t="s">
        <v>4998</v>
      </c>
      <c r="H6436" s="3" t="s">
        <v>4997</v>
      </c>
      <c r="I6436" s="3" t="s">
        <v>4998</v>
      </c>
      <c r="J6436" s="9">
        <v>40787</v>
      </c>
      <c r="K6436" s="9">
        <v>40791</v>
      </c>
      <c r="O6436" s="3" t="s">
        <v>4997</v>
      </c>
      <c r="P6436" s="3" t="s">
        <v>4998</v>
      </c>
      <c r="Q6436" s="3" t="s">
        <v>5772</v>
      </c>
      <c r="R6436" s="3" t="s">
        <v>7137</v>
      </c>
      <c r="S6436" s="3" t="s">
        <v>7138</v>
      </c>
      <c r="T6436" s="3" t="s">
        <v>5775</v>
      </c>
      <c r="X6436" s="3">
        <v>6434</v>
      </c>
      <c r="Y6436" s="3">
        <v>10009</v>
      </c>
    </row>
    <row r="6437" spans="2:25" x14ac:dyDescent="0.35">
      <c r="B6437" s="3">
        <v>6435</v>
      </c>
      <c r="C6437" s="3" t="s">
        <v>4997</v>
      </c>
      <c r="D6437" s="3" t="s">
        <v>1799</v>
      </c>
      <c r="H6437" s="3" t="s">
        <v>4997</v>
      </c>
      <c r="I6437" s="3" t="s">
        <v>1799</v>
      </c>
      <c r="J6437" s="9">
        <v>40787</v>
      </c>
      <c r="K6437" s="9">
        <v>40791</v>
      </c>
      <c r="O6437" s="3" t="s">
        <v>4997</v>
      </c>
      <c r="P6437" s="3" t="s">
        <v>1799</v>
      </c>
      <c r="Q6437" s="3" t="s">
        <v>5772</v>
      </c>
      <c r="R6437" s="3" t="s">
        <v>7137</v>
      </c>
      <c r="S6437" s="3" t="s">
        <v>7138</v>
      </c>
      <c r="T6437" s="3" t="s">
        <v>5775</v>
      </c>
      <c r="X6437" s="3">
        <v>6435</v>
      </c>
      <c r="Y6437" s="3">
        <v>10009</v>
      </c>
    </row>
    <row r="6438" spans="2:25" x14ac:dyDescent="0.35">
      <c r="B6438" s="3">
        <v>6436</v>
      </c>
      <c r="C6438" s="3" t="s">
        <v>4999</v>
      </c>
      <c r="D6438" s="3" t="s">
        <v>2497</v>
      </c>
      <c r="H6438" s="3" t="s">
        <v>4999</v>
      </c>
      <c r="I6438" s="3" t="s">
        <v>2497</v>
      </c>
      <c r="J6438" s="9">
        <v>40767</v>
      </c>
      <c r="K6438" s="9">
        <v>40771</v>
      </c>
      <c r="O6438" s="3" t="s">
        <v>4999</v>
      </c>
      <c r="P6438" s="3" t="s">
        <v>2497</v>
      </c>
      <c r="Q6438" s="3" t="s">
        <v>5772</v>
      </c>
      <c r="R6438" s="3" t="s">
        <v>6767</v>
      </c>
      <c r="S6438" s="3" t="s">
        <v>6768</v>
      </c>
      <c r="T6438" s="3" t="s">
        <v>5775</v>
      </c>
      <c r="X6438" s="3">
        <v>6436</v>
      </c>
      <c r="Y6438" s="3">
        <v>94122</v>
      </c>
    </row>
    <row r="6439" spans="2:25" x14ac:dyDescent="0.35">
      <c r="B6439" s="3">
        <v>6437</v>
      </c>
      <c r="C6439" s="3" t="s">
        <v>4999</v>
      </c>
      <c r="D6439" s="3" t="s">
        <v>2083</v>
      </c>
      <c r="H6439" s="3" t="s">
        <v>4999</v>
      </c>
      <c r="I6439" s="3" t="s">
        <v>2083</v>
      </c>
      <c r="J6439" s="9">
        <v>40767</v>
      </c>
      <c r="K6439" s="9">
        <v>40771</v>
      </c>
      <c r="O6439" s="3" t="s">
        <v>4999</v>
      </c>
      <c r="P6439" s="3" t="s">
        <v>2083</v>
      </c>
      <c r="Q6439" s="3" t="s">
        <v>5772</v>
      </c>
      <c r="R6439" s="3" t="s">
        <v>6767</v>
      </c>
      <c r="S6439" s="3" t="s">
        <v>6768</v>
      </c>
      <c r="T6439" s="3" t="s">
        <v>5775</v>
      </c>
      <c r="X6439" s="3">
        <v>6437</v>
      </c>
      <c r="Y6439" s="3">
        <v>94122</v>
      </c>
    </row>
    <row r="6440" spans="2:25" x14ac:dyDescent="0.35">
      <c r="B6440" s="3">
        <v>6438</v>
      </c>
      <c r="C6440" s="3" t="s">
        <v>5000</v>
      </c>
      <c r="D6440" s="3" t="s">
        <v>812</v>
      </c>
      <c r="H6440" s="3" t="s">
        <v>5000</v>
      </c>
      <c r="I6440" s="3" t="s">
        <v>812</v>
      </c>
      <c r="J6440" s="9">
        <v>41405</v>
      </c>
      <c r="K6440" s="9">
        <v>41408</v>
      </c>
      <c r="O6440" s="3" t="s">
        <v>5000</v>
      </c>
      <c r="P6440" s="3" t="s">
        <v>812</v>
      </c>
      <c r="Q6440" s="3" t="s">
        <v>5768</v>
      </c>
      <c r="R6440" s="3" t="s">
        <v>5836</v>
      </c>
      <c r="S6440" s="3" t="s">
        <v>5837</v>
      </c>
      <c r="T6440" s="3" t="s">
        <v>5782</v>
      </c>
      <c r="X6440" s="3">
        <v>6438</v>
      </c>
      <c r="Y6440" s="3">
        <v>19134</v>
      </c>
    </row>
    <row r="6441" spans="2:25" x14ac:dyDescent="0.35">
      <c r="B6441" s="3">
        <v>6439</v>
      </c>
      <c r="C6441" s="3" t="s">
        <v>5001</v>
      </c>
      <c r="D6441" s="3" t="s">
        <v>1233</v>
      </c>
      <c r="H6441" s="3" t="s">
        <v>5001</v>
      </c>
      <c r="I6441" s="3" t="s">
        <v>1233</v>
      </c>
      <c r="J6441" s="9">
        <v>40973</v>
      </c>
      <c r="K6441" s="9">
        <v>40977</v>
      </c>
      <c r="O6441" s="3" t="s">
        <v>5001</v>
      </c>
      <c r="P6441" s="3" t="s">
        <v>1233</v>
      </c>
      <c r="Q6441" s="3" t="s">
        <v>5768</v>
      </c>
      <c r="R6441" s="3" t="s">
        <v>6321</v>
      </c>
      <c r="S6441" s="3" t="s">
        <v>6322</v>
      </c>
      <c r="T6441" s="3" t="s">
        <v>5775</v>
      </c>
      <c r="X6441" s="3">
        <v>6439</v>
      </c>
      <c r="Y6441" s="3">
        <v>60653</v>
      </c>
    </row>
    <row r="6442" spans="2:25" x14ac:dyDescent="0.35">
      <c r="B6442" s="3">
        <v>6440</v>
      </c>
      <c r="C6442" s="3" t="s">
        <v>5001</v>
      </c>
      <c r="D6442" s="3" t="s">
        <v>389</v>
      </c>
      <c r="H6442" s="3" t="s">
        <v>5001</v>
      </c>
      <c r="I6442" s="3" t="s">
        <v>389</v>
      </c>
      <c r="J6442" s="9">
        <v>40973</v>
      </c>
      <c r="K6442" s="9">
        <v>40977</v>
      </c>
      <c r="O6442" s="3" t="s">
        <v>5001</v>
      </c>
      <c r="P6442" s="3" t="s">
        <v>389</v>
      </c>
      <c r="Q6442" s="3" t="s">
        <v>5768</v>
      </c>
      <c r="R6442" s="3" t="s">
        <v>6321</v>
      </c>
      <c r="S6442" s="3" t="s">
        <v>6322</v>
      </c>
      <c r="T6442" s="3" t="s">
        <v>5775</v>
      </c>
      <c r="X6442" s="3">
        <v>6440</v>
      </c>
      <c r="Y6442" s="3">
        <v>60653</v>
      </c>
    </row>
    <row r="6443" spans="2:25" x14ac:dyDescent="0.35">
      <c r="B6443" s="3">
        <v>6441</v>
      </c>
      <c r="C6443" s="3" t="s">
        <v>5001</v>
      </c>
      <c r="D6443" s="3" t="s">
        <v>1612</v>
      </c>
      <c r="H6443" s="3" t="s">
        <v>5001</v>
      </c>
      <c r="I6443" s="3" t="s">
        <v>1612</v>
      </c>
      <c r="J6443" s="9">
        <v>40973</v>
      </c>
      <c r="K6443" s="9">
        <v>40977</v>
      </c>
      <c r="O6443" s="3" t="s">
        <v>5001</v>
      </c>
      <c r="P6443" s="3" t="s">
        <v>1612</v>
      </c>
      <c r="Q6443" s="3" t="s">
        <v>5768</v>
      </c>
      <c r="R6443" s="3" t="s">
        <v>6321</v>
      </c>
      <c r="S6443" s="3" t="s">
        <v>6322</v>
      </c>
      <c r="T6443" s="3" t="s">
        <v>5775</v>
      </c>
      <c r="X6443" s="3">
        <v>6441</v>
      </c>
      <c r="Y6443" s="3">
        <v>60653</v>
      </c>
    </row>
    <row r="6444" spans="2:25" x14ac:dyDescent="0.35">
      <c r="B6444" s="3">
        <v>6442</v>
      </c>
      <c r="C6444" s="3" t="s">
        <v>5001</v>
      </c>
      <c r="D6444" s="3" t="s">
        <v>1663</v>
      </c>
      <c r="H6444" s="3" t="s">
        <v>5001</v>
      </c>
      <c r="I6444" s="3" t="s">
        <v>1663</v>
      </c>
      <c r="J6444" s="9">
        <v>40973</v>
      </c>
      <c r="K6444" s="9">
        <v>40977</v>
      </c>
      <c r="O6444" s="3" t="s">
        <v>5001</v>
      </c>
      <c r="P6444" s="3" t="s">
        <v>1663</v>
      </c>
      <c r="Q6444" s="3" t="s">
        <v>5768</v>
      </c>
      <c r="R6444" s="3" t="s">
        <v>6321</v>
      </c>
      <c r="S6444" s="3" t="s">
        <v>6322</v>
      </c>
      <c r="T6444" s="3" t="s">
        <v>5775</v>
      </c>
      <c r="X6444" s="3">
        <v>6442</v>
      </c>
      <c r="Y6444" s="3">
        <v>60653</v>
      </c>
    </row>
    <row r="6445" spans="2:25" x14ac:dyDescent="0.35">
      <c r="B6445" s="3">
        <v>6443</v>
      </c>
      <c r="C6445" s="3" t="s">
        <v>5002</v>
      </c>
      <c r="D6445" s="3" t="s">
        <v>2075</v>
      </c>
      <c r="H6445" s="3" t="s">
        <v>5002</v>
      </c>
      <c r="I6445" s="3" t="s">
        <v>2075</v>
      </c>
      <c r="J6445" s="9">
        <v>41864</v>
      </c>
      <c r="K6445" s="9">
        <v>41871</v>
      </c>
      <c r="O6445" s="3" t="s">
        <v>5002</v>
      </c>
      <c r="P6445" s="3" t="s">
        <v>2075</v>
      </c>
      <c r="Q6445" s="3" t="s">
        <v>5772</v>
      </c>
      <c r="R6445" s="3" t="s">
        <v>7127</v>
      </c>
      <c r="S6445" s="3" t="s">
        <v>7128</v>
      </c>
      <c r="T6445" s="3" t="s">
        <v>5775</v>
      </c>
      <c r="X6445" s="3">
        <v>6443</v>
      </c>
      <c r="Y6445" s="3">
        <v>98103</v>
      </c>
    </row>
    <row r="6446" spans="2:25" x14ac:dyDescent="0.35">
      <c r="B6446" s="3">
        <v>6444</v>
      </c>
      <c r="C6446" s="3" t="s">
        <v>5002</v>
      </c>
      <c r="D6446" s="3" t="s">
        <v>4210</v>
      </c>
      <c r="H6446" s="3" t="s">
        <v>5002</v>
      </c>
      <c r="I6446" s="3" t="s">
        <v>4210</v>
      </c>
      <c r="J6446" s="9">
        <v>41864</v>
      </c>
      <c r="K6446" s="9">
        <v>41871</v>
      </c>
      <c r="O6446" s="3" t="s">
        <v>5002</v>
      </c>
      <c r="P6446" s="3" t="s">
        <v>4210</v>
      </c>
      <c r="Q6446" s="3" t="s">
        <v>5772</v>
      </c>
      <c r="R6446" s="3" t="s">
        <v>7127</v>
      </c>
      <c r="S6446" s="3" t="s">
        <v>7128</v>
      </c>
      <c r="T6446" s="3" t="s">
        <v>5775</v>
      </c>
      <c r="X6446" s="3">
        <v>6444</v>
      </c>
      <c r="Y6446" s="3">
        <v>98103</v>
      </c>
    </row>
    <row r="6447" spans="2:25" x14ac:dyDescent="0.35">
      <c r="B6447" s="3">
        <v>6445</v>
      </c>
      <c r="C6447" s="3" t="s">
        <v>5002</v>
      </c>
      <c r="D6447" s="3" t="s">
        <v>654</v>
      </c>
      <c r="H6447" s="3" t="s">
        <v>5002</v>
      </c>
      <c r="I6447" s="3" t="s">
        <v>654</v>
      </c>
      <c r="J6447" s="9">
        <v>41864</v>
      </c>
      <c r="K6447" s="9">
        <v>41871</v>
      </c>
      <c r="O6447" s="3" t="s">
        <v>5002</v>
      </c>
      <c r="P6447" s="3" t="s">
        <v>654</v>
      </c>
      <c r="Q6447" s="3" t="s">
        <v>5772</v>
      </c>
      <c r="R6447" s="3" t="s">
        <v>7127</v>
      </c>
      <c r="S6447" s="3" t="s">
        <v>7128</v>
      </c>
      <c r="T6447" s="3" t="s">
        <v>5775</v>
      </c>
      <c r="X6447" s="3">
        <v>6445</v>
      </c>
      <c r="Y6447" s="3">
        <v>98103</v>
      </c>
    </row>
    <row r="6448" spans="2:25" x14ac:dyDescent="0.35">
      <c r="B6448" s="3">
        <v>6446</v>
      </c>
      <c r="C6448" s="3" t="s">
        <v>5002</v>
      </c>
      <c r="D6448" s="3" t="s">
        <v>262</v>
      </c>
      <c r="H6448" s="3" t="s">
        <v>5002</v>
      </c>
      <c r="I6448" s="3" t="s">
        <v>262</v>
      </c>
      <c r="J6448" s="9">
        <v>41864</v>
      </c>
      <c r="K6448" s="9">
        <v>41871</v>
      </c>
      <c r="O6448" s="3" t="s">
        <v>5002</v>
      </c>
      <c r="P6448" s="3" t="s">
        <v>262</v>
      </c>
      <c r="Q6448" s="3" t="s">
        <v>5772</v>
      </c>
      <c r="R6448" s="3" t="s">
        <v>7127</v>
      </c>
      <c r="S6448" s="3" t="s">
        <v>7128</v>
      </c>
      <c r="T6448" s="3" t="s">
        <v>5775</v>
      </c>
      <c r="X6448" s="3">
        <v>6446</v>
      </c>
      <c r="Y6448" s="3">
        <v>98103</v>
      </c>
    </row>
    <row r="6449" spans="2:25" x14ac:dyDescent="0.35">
      <c r="B6449" s="3">
        <v>6447</v>
      </c>
      <c r="C6449" s="3" t="s">
        <v>5002</v>
      </c>
      <c r="D6449" s="3" t="s">
        <v>5003</v>
      </c>
      <c r="H6449" s="3" t="s">
        <v>5002</v>
      </c>
      <c r="I6449" s="3" t="s">
        <v>5003</v>
      </c>
      <c r="J6449" s="9">
        <v>41864</v>
      </c>
      <c r="K6449" s="9">
        <v>41871</v>
      </c>
      <c r="O6449" s="3" t="s">
        <v>5002</v>
      </c>
      <c r="P6449" s="3" t="s">
        <v>5003</v>
      </c>
      <c r="Q6449" s="3" t="s">
        <v>5772</v>
      </c>
      <c r="R6449" s="3" t="s">
        <v>7127</v>
      </c>
      <c r="S6449" s="3" t="s">
        <v>7128</v>
      </c>
      <c r="T6449" s="3" t="s">
        <v>5775</v>
      </c>
      <c r="X6449" s="3">
        <v>6447</v>
      </c>
      <c r="Y6449" s="3">
        <v>98103</v>
      </c>
    </row>
    <row r="6450" spans="2:25" x14ac:dyDescent="0.35">
      <c r="B6450" s="3">
        <v>6448</v>
      </c>
      <c r="C6450" s="3" t="s">
        <v>5002</v>
      </c>
      <c r="D6450" s="3" t="s">
        <v>4218</v>
      </c>
      <c r="H6450" s="3" t="s">
        <v>5002</v>
      </c>
      <c r="I6450" s="3" t="s">
        <v>4218</v>
      </c>
      <c r="J6450" s="9">
        <v>41864</v>
      </c>
      <c r="K6450" s="9">
        <v>41871</v>
      </c>
      <c r="O6450" s="3" t="s">
        <v>5002</v>
      </c>
      <c r="P6450" s="3" t="s">
        <v>4218</v>
      </c>
      <c r="Q6450" s="3" t="s">
        <v>5772</v>
      </c>
      <c r="R6450" s="3" t="s">
        <v>7127</v>
      </c>
      <c r="S6450" s="3" t="s">
        <v>7128</v>
      </c>
      <c r="T6450" s="3" t="s">
        <v>5775</v>
      </c>
      <c r="X6450" s="3">
        <v>6448</v>
      </c>
      <c r="Y6450" s="3">
        <v>98103</v>
      </c>
    </row>
    <row r="6451" spans="2:25" x14ac:dyDescent="0.35">
      <c r="B6451" s="3">
        <v>6449</v>
      </c>
      <c r="C6451" s="3" t="s">
        <v>5004</v>
      </c>
      <c r="D6451" s="3" t="s">
        <v>5005</v>
      </c>
      <c r="H6451" s="3" t="s">
        <v>5004</v>
      </c>
      <c r="I6451" s="3" t="s">
        <v>5005</v>
      </c>
      <c r="J6451" s="9">
        <v>40907</v>
      </c>
      <c r="K6451" s="9">
        <v>40912</v>
      </c>
      <c r="O6451" s="3" t="s">
        <v>5004</v>
      </c>
      <c r="P6451" s="3" t="s">
        <v>5005</v>
      </c>
      <c r="Q6451" s="3" t="s">
        <v>5772</v>
      </c>
      <c r="R6451" s="3" t="s">
        <v>7105</v>
      </c>
      <c r="S6451" s="3" t="s">
        <v>7106</v>
      </c>
      <c r="T6451" s="3" t="s">
        <v>5775</v>
      </c>
      <c r="X6451" s="3">
        <v>6449</v>
      </c>
      <c r="Y6451" s="3">
        <v>10035</v>
      </c>
    </row>
    <row r="6452" spans="2:25" x14ac:dyDescent="0.35">
      <c r="B6452" s="3">
        <v>6450</v>
      </c>
      <c r="C6452" s="3" t="s">
        <v>5004</v>
      </c>
      <c r="D6452" s="3" t="s">
        <v>1141</v>
      </c>
      <c r="H6452" s="3" t="s">
        <v>5004</v>
      </c>
      <c r="I6452" s="3" t="s">
        <v>1141</v>
      </c>
      <c r="J6452" s="9">
        <v>40907</v>
      </c>
      <c r="K6452" s="9">
        <v>40912</v>
      </c>
      <c r="O6452" s="3" t="s">
        <v>5004</v>
      </c>
      <c r="P6452" s="3" t="s">
        <v>1141</v>
      </c>
      <c r="Q6452" s="3" t="s">
        <v>5772</v>
      </c>
      <c r="R6452" s="3" t="s">
        <v>7105</v>
      </c>
      <c r="S6452" s="3" t="s">
        <v>7106</v>
      </c>
      <c r="T6452" s="3" t="s">
        <v>5775</v>
      </c>
      <c r="X6452" s="3">
        <v>6450</v>
      </c>
      <c r="Y6452" s="3">
        <v>10035</v>
      </c>
    </row>
    <row r="6453" spans="2:25" x14ac:dyDescent="0.35">
      <c r="B6453" s="3">
        <v>6451</v>
      </c>
      <c r="C6453" s="3" t="s">
        <v>5006</v>
      </c>
      <c r="D6453" s="3" t="s">
        <v>1112</v>
      </c>
      <c r="H6453" s="3" t="s">
        <v>5006</v>
      </c>
      <c r="I6453" s="3" t="s">
        <v>1112</v>
      </c>
      <c r="J6453" s="9">
        <v>41634</v>
      </c>
      <c r="K6453" s="9">
        <v>41640</v>
      </c>
      <c r="O6453" s="3" t="s">
        <v>5006</v>
      </c>
      <c r="P6453" s="3" t="s">
        <v>1112</v>
      </c>
      <c r="Q6453" s="3" t="s">
        <v>5772</v>
      </c>
      <c r="R6453" s="3" t="s">
        <v>6735</v>
      </c>
      <c r="S6453" s="3" t="s">
        <v>6736</v>
      </c>
      <c r="T6453" s="3" t="s">
        <v>5775</v>
      </c>
      <c r="X6453" s="3">
        <v>6451</v>
      </c>
      <c r="Y6453" s="3">
        <v>10009</v>
      </c>
    </row>
    <row r="6454" spans="2:25" x14ac:dyDescent="0.35">
      <c r="B6454" s="3">
        <v>6452</v>
      </c>
      <c r="C6454" s="3" t="s">
        <v>5007</v>
      </c>
      <c r="D6454" s="3" t="s">
        <v>3478</v>
      </c>
      <c r="H6454" s="3" t="s">
        <v>5007</v>
      </c>
      <c r="I6454" s="3" t="s">
        <v>3478</v>
      </c>
      <c r="J6454" s="9">
        <v>41568</v>
      </c>
      <c r="K6454" s="9">
        <v>41573</v>
      </c>
      <c r="O6454" s="3" t="s">
        <v>5007</v>
      </c>
      <c r="P6454" s="3" t="s">
        <v>3478</v>
      </c>
      <c r="Q6454" s="3" t="s">
        <v>5772</v>
      </c>
      <c r="R6454" s="3" t="s">
        <v>6617</v>
      </c>
      <c r="S6454" s="3" t="s">
        <v>6618</v>
      </c>
      <c r="T6454" s="3" t="s">
        <v>5771</v>
      </c>
      <c r="X6454" s="3">
        <v>6452</v>
      </c>
      <c r="Y6454" s="3">
        <v>92020</v>
      </c>
    </row>
    <row r="6455" spans="2:25" x14ac:dyDescent="0.35">
      <c r="B6455" s="3">
        <v>6453</v>
      </c>
      <c r="C6455" s="3" t="s">
        <v>5008</v>
      </c>
      <c r="D6455" s="3" t="s">
        <v>2419</v>
      </c>
      <c r="H6455" s="3" t="s">
        <v>5008</v>
      </c>
      <c r="I6455" s="3" t="s">
        <v>2419</v>
      </c>
      <c r="J6455" s="9">
        <v>41821</v>
      </c>
      <c r="K6455" s="9">
        <v>41825</v>
      </c>
      <c r="O6455" s="3" t="s">
        <v>5008</v>
      </c>
      <c r="P6455" s="3" t="s">
        <v>2419</v>
      </c>
      <c r="Q6455" s="3" t="s">
        <v>5772</v>
      </c>
      <c r="R6455" s="3" t="s">
        <v>6703</v>
      </c>
      <c r="S6455" s="3" t="s">
        <v>6704</v>
      </c>
      <c r="T6455" s="3" t="s">
        <v>5771</v>
      </c>
      <c r="X6455" s="3">
        <v>6453</v>
      </c>
      <c r="Y6455" s="3">
        <v>10550</v>
      </c>
    </row>
    <row r="6456" spans="2:25" x14ac:dyDescent="0.35">
      <c r="B6456" s="3">
        <v>6454</v>
      </c>
      <c r="C6456" s="3" t="s">
        <v>5009</v>
      </c>
      <c r="D6456" s="3" t="s">
        <v>1067</v>
      </c>
      <c r="H6456" s="3" t="s">
        <v>5009</v>
      </c>
      <c r="I6456" s="3" t="s">
        <v>1067</v>
      </c>
      <c r="J6456" s="9">
        <v>41326</v>
      </c>
      <c r="K6456" s="9">
        <v>41330</v>
      </c>
      <c r="O6456" s="3" t="s">
        <v>5009</v>
      </c>
      <c r="P6456" s="3" t="s">
        <v>1067</v>
      </c>
      <c r="Q6456" s="3" t="s">
        <v>5772</v>
      </c>
      <c r="R6456" s="3" t="s">
        <v>7323</v>
      </c>
      <c r="S6456" s="3" t="s">
        <v>7324</v>
      </c>
      <c r="T6456" s="3" t="s">
        <v>5782</v>
      </c>
      <c r="X6456" s="3">
        <v>6454</v>
      </c>
      <c r="Y6456" s="3">
        <v>33614</v>
      </c>
    </row>
    <row r="6457" spans="2:25" x14ac:dyDescent="0.35">
      <c r="B6457" s="3">
        <v>6455</v>
      </c>
      <c r="C6457" s="3" t="s">
        <v>5009</v>
      </c>
      <c r="D6457" s="3" t="s">
        <v>2073</v>
      </c>
      <c r="H6457" s="3" t="s">
        <v>5009</v>
      </c>
      <c r="I6457" s="3" t="s">
        <v>2073</v>
      </c>
      <c r="J6457" s="9">
        <v>41326</v>
      </c>
      <c r="K6457" s="9">
        <v>41330</v>
      </c>
      <c r="O6457" s="3" t="s">
        <v>5009</v>
      </c>
      <c r="P6457" s="3" t="s">
        <v>2073</v>
      </c>
      <c r="Q6457" s="3" t="s">
        <v>5772</v>
      </c>
      <c r="R6457" s="3" t="s">
        <v>7323</v>
      </c>
      <c r="S6457" s="3" t="s">
        <v>7324</v>
      </c>
      <c r="T6457" s="3" t="s">
        <v>5782</v>
      </c>
      <c r="X6457" s="3">
        <v>6455</v>
      </c>
      <c r="Y6457" s="3">
        <v>33614</v>
      </c>
    </row>
    <row r="6458" spans="2:25" x14ac:dyDescent="0.35">
      <c r="B6458" s="3">
        <v>6456</v>
      </c>
      <c r="C6458" s="3" t="s">
        <v>5009</v>
      </c>
      <c r="D6458" s="3" t="s">
        <v>945</v>
      </c>
      <c r="H6458" s="3" t="s">
        <v>5009</v>
      </c>
      <c r="I6458" s="3" t="s">
        <v>945</v>
      </c>
      <c r="J6458" s="9">
        <v>41326</v>
      </c>
      <c r="K6458" s="9">
        <v>41330</v>
      </c>
      <c r="O6458" s="3" t="s">
        <v>5009</v>
      </c>
      <c r="P6458" s="3" t="s">
        <v>945</v>
      </c>
      <c r="Q6458" s="3" t="s">
        <v>5772</v>
      </c>
      <c r="R6458" s="3" t="s">
        <v>7323</v>
      </c>
      <c r="S6458" s="3" t="s">
        <v>7324</v>
      </c>
      <c r="T6458" s="3" t="s">
        <v>5782</v>
      </c>
      <c r="X6458" s="3">
        <v>6456</v>
      </c>
      <c r="Y6458" s="3">
        <v>33614</v>
      </c>
    </row>
    <row r="6459" spans="2:25" x14ac:dyDescent="0.35">
      <c r="B6459" s="3">
        <v>6457</v>
      </c>
      <c r="C6459" s="3" t="s">
        <v>5010</v>
      </c>
      <c r="D6459" s="3" t="s">
        <v>4360</v>
      </c>
      <c r="H6459" s="3" t="s">
        <v>5010</v>
      </c>
      <c r="I6459" s="3" t="s">
        <v>4360</v>
      </c>
      <c r="J6459" s="9">
        <v>40767</v>
      </c>
      <c r="K6459" s="9">
        <v>40771</v>
      </c>
      <c r="O6459" s="3" t="s">
        <v>5010</v>
      </c>
      <c r="P6459" s="3" t="s">
        <v>4360</v>
      </c>
      <c r="Q6459" s="3" t="s">
        <v>5772</v>
      </c>
      <c r="R6459" s="3" t="s">
        <v>7249</v>
      </c>
      <c r="S6459" s="3" t="s">
        <v>7250</v>
      </c>
      <c r="T6459" s="3" t="s">
        <v>5782</v>
      </c>
      <c r="X6459" s="3">
        <v>6457</v>
      </c>
      <c r="Y6459" s="3">
        <v>33180</v>
      </c>
    </row>
    <row r="6460" spans="2:25" x14ac:dyDescent="0.35">
      <c r="B6460" s="3">
        <v>6458</v>
      </c>
      <c r="C6460" s="3" t="s">
        <v>5010</v>
      </c>
      <c r="D6460" s="3" t="s">
        <v>447</v>
      </c>
      <c r="H6460" s="3" t="s">
        <v>5010</v>
      </c>
      <c r="I6460" s="3" t="s">
        <v>447</v>
      </c>
      <c r="J6460" s="9">
        <v>40767</v>
      </c>
      <c r="K6460" s="9">
        <v>40771</v>
      </c>
      <c r="O6460" s="3" t="s">
        <v>5010</v>
      </c>
      <c r="P6460" s="3" t="s">
        <v>447</v>
      </c>
      <c r="Q6460" s="3" t="s">
        <v>5772</v>
      </c>
      <c r="R6460" s="3" t="s">
        <v>7249</v>
      </c>
      <c r="S6460" s="3" t="s">
        <v>7250</v>
      </c>
      <c r="T6460" s="3" t="s">
        <v>5782</v>
      </c>
      <c r="X6460" s="3">
        <v>6458</v>
      </c>
      <c r="Y6460" s="3">
        <v>33180</v>
      </c>
    </row>
    <row r="6461" spans="2:25" x14ac:dyDescent="0.35">
      <c r="B6461" s="3">
        <v>6459</v>
      </c>
      <c r="C6461" s="3" t="s">
        <v>5010</v>
      </c>
      <c r="D6461" s="3" t="s">
        <v>919</v>
      </c>
      <c r="H6461" s="3" t="s">
        <v>5010</v>
      </c>
      <c r="I6461" s="3" t="s">
        <v>919</v>
      </c>
      <c r="J6461" s="9">
        <v>40767</v>
      </c>
      <c r="K6461" s="9">
        <v>40771</v>
      </c>
      <c r="O6461" s="3" t="s">
        <v>5010</v>
      </c>
      <c r="P6461" s="3" t="s">
        <v>919</v>
      </c>
      <c r="Q6461" s="3" t="s">
        <v>5772</v>
      </c>
      <c r="R6461" s="3" t="s">
        <v>7249</v>
      </c>
      <c r="S6461" s="3" t="s">
        <v>7250</v>
      </c>
      <c r="T6461" s="3" t="s">
        <v>5782</v>
      </c>
      <c r="X6461" s="3">
        <v>6459</v>
      </c>
      <c r="Y6461" s="3">
        <v>33180</v>
      </c>
    </row>
    <row r="6462" spans="2:25" x14ac:dyDescent="0.35">
      <c r="B6462" s="3">
        <v>6460</v>
      </c>
      <c r="C6462" s="3" t="s">
        <v>5010</v>
      </c>
      <c r="D6462" s="3" t="s">
        <v>2071</v>
      </c>
      <c r="H6462" s="3" t="s">
        <v>5010</v>
      </c>
      <c r="I6462" s="3" t="s">
        <v>2071</v>
      </c>
      <c r="J6462" s="9">
        <v>40767</v>
      </c>
      <c r="K6462" s="9">
        <v>40771</v>
      </c>
      <c r="O6462" s="3" t="s">
        <v>5010</v>
      </c>
      <c r="P6462" s="3" t="s">
        <v>2071</v>
      </c>
      <c r="Q6462" s="3" t="s">
        <v>5772</v>
      </c>
      <c r="R6462" s="3" t="s">
        <v>7249</v>
      </c>
      <c r="S6462" s="3" t="s">
        <v>7250</v>
      </c>
      <c r="T6462" s="3" t="s">
        <v>5782</v>
      </c>
      <c r="X6462" s="3">
        <v>6460</v>
      </c>
      <c r="Y6462" s="3">
        <v>33180</v>
      </c>
    </row>
    <row r="6463" spans="2:25" x14ac:dyDescent="0.35">
      <c r="B6463" s="3">
        <v>6461</v>
      </c>
      <c r="C6463" s="3" t="s">
        <v>5010</v>
      </c>
      <c r="D6463" s="3" t="s">
        <v>3804</v>
      </c>
      <c r="H6463" s="3" t="s">
        <v>5010</v>
      </c>
      <c r="I6463" s="3" t="s">
        <v>3804</v>
      </c>
      <c r="J6463" s="9">
        <v>40767</v>
      </c>
      <c r="K6463" s="9">
        <v>40771</v>
      </c>
      <c r="O6463" s="3" t="s">
        <v>5010</v>
      </c>
      <c r="P6463" s="3" t="s">
        <v>3804</v>
      </c>
      <c r="Q6463" s="3" t="s">
        <v>5772</v>
      </c>
      <c r="R6463" s="3" t="s">
        <v>7249</v>
      </c>
      <c r="S6463" s="3" t="s">
        <v>7250</v>
      </c>
      <c r="T6463" s="3" t="s">
        <v>5782</v>
      </c>
      <c r="X6463" s="3">
        <v>6461</v>
      </c>
      <c r="Y6463" s="3">
        <v>33180</v>
      </c>
    </row>
    <row r="6464" spans="2:25" x14ac:dyDescent="0.35">
      <c r="B6464" s="3">
        <v>6462</v>
      </c>
      <c r="C6464" s="3" t="s">
        <v>5010</v>
      </c>
      <c r="D6464" s="3" t="s">
        <v>1684</v>
      </c>
      <c r="H6464" s="3" t="s">
        <v>5010</v>
      </c>
      <c r="I6464" s="3" t="s">
        <v>1684</v>
      </c>
      <c r="J6464" s="9">
        <v>40767</v>
      </c>
      <c r="K6464" s="9">
        <v>40771</v>
      </c>
      <c r="O6464" s="3" t="s">
        <v>5010</v>
      </c>
      <c r="P6464" s="3" t="s">
        <v>1684</v>
      </c>
      <c r="Q6464" s="3" t="s">
        <v>5772</v>
      </c>
      <c r="R6464" s="3" t="s">
        <v>7249</v>
      </c>
      <c r="S6464" s="3" t="s">
        <v>7250</v>
      </c>
      <c r="T6464" s="3" t="s">
        <v>5782</v>
      </c>
      <c r="X6464" s="3">
        <v>6462</v>
      </c>
      <c r="Y6464" s="3">
        <v>33180</v>
      </c>
    </row>
    <row r="6465" spans="2:25" x14ac:dyDescent="0.35">
      <c r="B6465" s="3">
        <v>6463</v>
      </c>
      <c r="C6465" s="3" t="s">
        <v>5011</v>
      </c>
      <c r="D6465" s="3" t="s">
        <v>2735</v>
      </c>
      <c r="H6465" s="3" t="s">
        <v>5011</v>
      </c>
      <c r="I6465" s="3" t="s">
        <v>2735</v>
      </c>
      <c r="J6465" s="9">
        <v>41947</v>
      </c>
      <c r="K6465" s="9">
        <v>41951</v>
      </c>
      <c r="O6465" s="3" t="s">
        <v>5011</v>
      </c>
      <c r="P6465" s="3" t="s">
        <v>2735</v>
      </c>
      <c r="Q6465" s="3" t="s">
        <v>5772</v>
      </c>
      <c r="R6465" s="3" t="s">
        <v>7051</v>
      </c>
      <c r="S6465" s="3" t="s">
        <v>7052</v>
      </c>
      <c r="T6465" s="3" t="s">
        <v>5771</v>
      </c>
      <c r="X6465" s="3">
        <v>6463</v>
      </c>
      <c r="Y6465" s="3">
        <v>98103</v>
      </c>
    </row>
    <row r="6466" spans="2:25" x14ac:dyDescent="0.35">
      <c r="B6466" s="3">
        <v>6464</v>
      </c>
      <c r="C6466" s="3" t="s">
        <v>5012</v>
      </c>
      <c r="D6466" s="3" t="s">
        <v>1775</v>
      </c>
      <c r="H6466" s="3" t="s">
        <v>5012</v>
      </c>
      <c r="I6466" s="3" t="s">
        <v>1775</v>
      </c>
      <c r="J6466" s="9">
        <v>41712</v>
      </c>
      <c r="K6466" s="9">
        <v>41716</v>
      </c>
      <c r="O6466" s="3" t="s">
        <v>5012</v>
      </c>
      <c r="P6466" s="3" t="s">
        <v>1775</v>
      </c>
      <c r="Q6466" s="3" t="s">
        <v>5772</v>
      </c>
      <c r="R6466" s="3" t="s">
        <v>6359</v>
      </c>
      <c r="S6466" s="3" t="s">
        <v>6360</v>
      </c>
      <c r="T6466" s="3" t="s">
        <v>5775</v>
      </c>
      <c r="X6466" s="3">
        <v>6464</v>
      </c>
      <c r="Y6466" s="3">
        <v>10011</v>
      </c>
    </row>
    <row r="6467" spans="2:25" x14ac:dyDescent="0.35">
      <c r="B6467" s="3">
        <v>6465</v>
      </c>
      <c r="C6467" s="3" t="s">
        <v>5013</v>
      </c>
      <c r="D6467" s="3" t="s">
        <v>3816</v>
      </c>
      <c r="H6467" s="3" t="s">
        <v>5013</v>
      </c>
      <c r="I6467" s="3" t="s">
        <v>3816</v>
      </c>
      <c r="J6467" s="9">
        <v>41095</v>
      </c>
      <c r="K6467" s="9">
        <v>41101</v>
      </c>
      <c r="O6467" s="3" t="s">
        <v>5013</v>
      </c>
      <c r="P6467" s="3" t="s">
        <v>3816</v>
      </c>
      <c r="Q6467" s="3" t="s">
        <v>5772</v>
      </c>
      <c r="R6467" s="3" t="s">
        <v>6223</v>
      </c>
      <c r="S6467" s="3" t="s">
        <v>6224</v>
      </c>
      <c r="T6467" s="3" t="s">
        <v>5771</v>
      </c>
      <c r="X6467" s="3">
        <v>6465</v>
      </c>
      <c r="Y6467" s="3">
        <v>28205</v>
      </c>
    </row>
    <row r="6468" spans="2:25" x14ac:dyDescent="0.35">
      <c r="B6468" s="3">
        <v>6466</v>
      </c>
      <c r="C6468" s="3" t="s">
        <v>5013</v>
      </c>
      <c r="D6468" s="3" t="s">
        <v>762</v>
      </c>
      <c r="H6468" s="3" t="s">
        <v>5013</v>
      </c>
      <c r="I6468" s="3" t="s">
        <v>762</v>
      </c>
      <c r="J6468" s="9">
        <v>41095</v>
      </c>
      <c r="K6468" s="9">
        <v>41101</v>
      </c>
      <c r="O6468" s="3" t="s">
        <v>5013</v>
      </c>
      <c r="P6468" s="3" t="s">
        <v>762</v>
      </c>
      <c r="Q6468" s="3" t="s">
        <v>5772</v>
      </c>
      <c r="R6468" s="3" t="s">
        <v>6223</v>
      </c>
      <c r="S6468" s="3" t="s">
        <v>6224</v>
      </c>
      <c r="T6468" s="3" t="s">
        <v>5771</v>
      </c>
      <c r="X6468" s="3">
        <v>6466</v>
      </c>
      <c r="Y6468" s="3">
        <v>28205</v>
      </c>
    </row>
    <row r="6469" spans="2:25" x14ac:dyDescent="0.35">
      <c r="B6469" s="3">
        <v>6467</v>
      </c>
      <c r="C6469" s="3" t="s">
        <v>5014</v>
      </c>
      <c r="D6469" s="3" t="s">
        <v>263</v>
      </c>
      <c r="H6469" s="3" t="s">
        <v>5014</v>
      </c>
      <c r="I6469" s="3" t="s">
        <v>263</v>
      </c>
      <c r="J6469" s="9">
        <v>41019</v>
      </c>
      <c r="K6469" s="9">
        <v>41023</v>
      </c>
      <c r="O6469" s="3" t="s">
        <v>5014</v>
      </c>
      <c r="P6469" s="3" t="s">
        <v>263</v>
      </c>
      <c r="Q6469" s="3" t="s">
        <v>5772</v>
      </c>
      <c r="R6469" s="3" t="s">
        <v>6129</v>
      </c>
      <c r="S6469" s="3" t="s">
        <v>6130</v>
      </c>
      <c r="T6469" s="3" t="s">
        <v>5775</v>
      </c>
      <c r="X6469" s="3">
        <v>6467</v>
      </c>
      <c r="Y6469" s="3">
        <v>48234</v>
      </c>
    </row>
    <row r="6470" spans="2:25" x14ac:dyDescent="0.35">
      <c r="B6470" s="3">
        <v>6468</v>
      </c>
      <c r="C6470" s="3" t="s">
        <v>5015</v>
      </c>
      <c r="D6470" s="3" t="s">
        <v>3736</v>
      </c>
      <c r="H6470" s="3" t="s">
        <v>5015</v>
      </c>
      <c r="I6470" s="3" t="s">
        <v>3736</v>
      </c>
      <c r="J6470" s="9">
        <v>41847</v>
      </c>
      <c r="K6470" s="9">
        <v>41853</v>
      </c>
      <c r="O6470" s="3" t="s">
        <v>5015</v>
      </c>
      <c r="P6470" s="3" t="s">
        <v>3736</v>
      </c>
      <c r="Q6470" s="3" t="s">
        <v>5772</v>
      </c>
      <c r="R6470" s="3" t="s">
        <v>7311</v>
      </c>
      <c r="S6470" s="3" t="s">
        <v>7312</v>
      </c>
      <c r="T6470" s="3" t="s">
        <v>5771</v>
      </c>
      <c r="X6470" s="3">
        <v>6468</v>
      </c>
      <c r="Y6470" s="3">
        <v>90036</v>
      </c>
    </row>
    <row r="6471" spans="2:25" x14ac:dyDescent="0.35">
      <c r="B6471" s="3">
        <v>6469</v>
      </c>
      <c r="C6471" s="3" t="s">
        <v>5015</v>
      </c>
      <c r="D6471" s="3" t="s">
        <v>2565</v>
      </c>
      <c r="H6471" s="3" t="s">
        <v>5015</v>
      </c>
      <c r="I6471" s="3" t="s">
        <v>2565</v>
      </c>
      <c r="J6471" s="9">
        <v>41847</v>
      </c>
      <c r="K6471" s="9">
        <v>41853</v>
      </c>
      <c r="O6471" s="3" t="s">
        <v>5015</v>
      </c>
      <c r="P6471" s="3" t="s">
        <v>2565</v>
      </c>
      <c r="Q6471" s="3" t="s">
        <v>5772</v>
      </c>
      <c r="R6471" s="3" t="s">
        <v>7311</v>
      </c>
      <c r="S6471" s="3" t="s">
        <v>7312</v>
      </c>
      <c r="T6471" s="3" t="s">
        <v>5771</v>
      </c>
      <c r="X6471" s="3">
        <v>6469</v>
      </c>
      <c r="Y6471" s="3">
        <v>90036</v>
      </c>
    </row>
    <row r="6472" spans="2:25" x14ac:dyDescent="0.35">
      <c r="B6472" s="3">
        <v>6470</v>
      </c>
      <c r="C6472" s="3" t="s">
        <v>5016</v>
      </c>
      <c r="D6472" s="3" t="s">
        <v>641</v>
      </c>
      <c r="H6472" s="3" t="s">
        <v>5016</v>
      </c>
      <c r="I6472" s="3" t="s">
        <v>641</v>
      </c>
      <c r="J6472" s="9">
        <v>40847</v>
      </c>
      <c r="K6472" s="9">
        <v>40849</v>
      </c>
      <c r="O6472" s="3" t="s">
        <v>5016</v>
      </c>
      <c r="P6472" s="3" t="s">
        <v>641</v>
      </c>
      <c r="Q6472" s="3" t="s">
        <v>5768</v>
      </c>
      <c r="R6472" s="3" t="s">
        <v>6913</v>
      </c>
      <c r="S6472" s="3" t="s">
        <v>6914</v>
      </c>
      <c r="T6472" s="3" t="s">
        <v>5782</v>
      </c>
      <c r="X6472" s="3">
        <v>6470</v>
      </c>
      <c r="Y6472" s="3">
        <v>94110</v>
      </c>
    </row>
    <row r="6473" spans="2:25" x14ac:dyDescent="0.35">
      <c r="B6473" s="3">
        <v>6471</v>
      </c>
      <c r="C6473" s="3" t="s">
        <v>5017</v>
      </c>
      <c r="D6473" s="3" t="s">
        <v>3800</v>
      </c>
      <c r="H6473" s="3" t="s">
        <v>5017</v>
      </c>
      <c r="I6473" s="3" t="s">
        <v>3800</v>
      </c>
      <c r="J6473" s="9">
        <v>41947</v>
      </c>
      <c r="K6473" s="9">
        <v>41953</v>
      </c>
      <c r="O6473" s="3" t="s">
        <v>5017</v>
      </c>
      <c r="P6473" s="3" t="s">
        <v>3800</v>
      </c>
      <c r="Q6473" s="3" t="s">
        <v>5772</v>
      </c>
      <c r="R6473" s="3" t="s">
        <v>7023</v>
      </c>
      <c r="S6473" s="3" t="s">
        <v>7024</v>
      </c>
      <c r="T6473" s="3" t="s">
        <v>5775</v>
      </c>
      <c r="X6473" s="3">
        <v>6471</v>
      </c>
      <c r="Y6473" s="3">
        <v>93309</v>
      </c>
    </row>
    <row r="6474" spans="2:25" x14ac:dyDescent="0.35">
      <c r="B6474" s="3">
        <v>6472</v>
      </c>
      <c r="C6474" s="3" t="s">
        <v>5018</v>
      </c>
      <c r="D6474" s="3" t="s">
        <v>859</v>
      </c>
      <c r="H6474" s="3" t="s">
        <v>5018</v>
      </c>
      <c r="I6474" s="3" t="s">
        <v>859</v>
      </c>
      <c r="J6474" s="9">
        <v>41498</v>
      </c>
      <c r="K6474" s="9">
        <v>41503</v>
      </c>
      <c r="O6474" s="3" t="s">
        <v>5018</v>
      </c>
      <c r="P6474" s="3" t="s">
        <v>859</v>
      </c>
      <c r="Q6474" s="3" t="s">
        <v>5772</v>
      </c>
      <c r="R6474" s="3" t="s">
        <v>6085</v>
      </c>
      <c r="S6474" s="3" t="s">
        <v>6086</v>
      </c>
      <c r="T6474" s="3" t="s">
        <v>5782</v>
      </c>
      <c r="X6474" s="3">
        <v>6472</v>
      </c>
      <c r="Y6474" s="3">
        <v>74133</v>
      </c>
    </row>
    <row r="6475" spans="2:25" x14ac:dyDescent="0.35">
      <c r="B6475" s="3">
        <v>6473</v>
      </c>
      <c r="C6475" s="3" t="s">
        <v>5018</v>
      </c>
      <c r="D6475" s="3" t="s">
        <v>709</v>
      </c>
      <c r="H6475" s="3" t="s">
        <v>5018</v>
      </c>
      <c r="I6475" s="3" t="s">
        <v>709</v>
      </c>
      <c r="J6475" s="9">
        <v>41498</v>
      </c>
      <c r="K6475" s="9">
        <v>41503</v>
      </c>
      <c r="O6475" s="3" t="s">
        <v>5018</v>
      </c>
      <c r="P6475" s="3" t="s">
        <v>709</v>
      </c>
      <c r="Q6475" s="3" t="s">
        <v>5772</v>
      </c>
      <c r="R6475" s="3" t="s">
        <v>6085</v>
      </c>
      <c r="S6475" s="3" t="s">
        <v>6086</v>
      </c>
      <c r="T6475" s="3" t="s">
        <v>5782</v>
      </c>
      <c r="X6475" s="3">
        <v>6473</v>
      </c>
      <c r="Y6475" s="3">
        <v>74133</v>
      </c>
    </row>
    <row r="6476" spans="2:25" x14ac:dyDescent="0.35">
      <c r="B6476" s="3">
        <v>6474</v>
      </c>
      <c r="C6476" s="3" t="s">
        <v>5018</v>
      </c>
      <c r="D6476" s="3" t="s">
        <v>2822</v>
      </c>
      <c r="H6476" s="3" t="s">
        <v>5018</v>
      </c>
      <c r="I6476" s="3" t="s">
        <v>2822</v>
      </c>
      <c r="J6476" s="9">
        <v>41498</v>
      </c>
      <c r="K6476" s="9">
        <v>41503</v>
      </c>
      <c r="O6476" s="3" t="s">
        <v>5018</v>
      </c>
      <c r="P6476" s="3" t="s">
        <v>2822</v>
      </c>
      <c r="Q6476" s="3" t="s">
        <v>5772</v>
      </c>
      <c r="R6476" s="3" t="s">
        <v>6085</v>
      </c>
      <c r="S6476" s="3" t="s">
        <v>6086</v>
      </c>
      <c r="T6476" s="3" t="s">
        <v>5782</v>
      </c>
      <c r="X6476" s="3">
        <v>6474</v>
      </c>
      <c r="Y6476" s="3">
        <v>74133</v>
      </c>
    </row>
    <row r="6477" spans="2:25" x14ac:dyDescent="0.35">
      <c r="B6477" s="3">
        <v>6475</v>
      </c>
      <c r="C6477" s="3" t="s">
        <v>5019</v>
      </c>
      <c r="D6477" s="3" t="s">
        <v>1433</v>
      </c>
      <c r="H6477" s="3" t="s">
        <v>5019</v>
      </c>
      <c r="I6477" s="3" t="s">
        <v>1433</v>
      </c>
      <c r="J6477" s="9">
        <v>41481</v>
      </c>
      <c r="K6477" s="9">
        <v>41481</v>
      </c>
      <c r="O6477" s="3" t="s">
        <v>5019</v>
      </c>
      <c r="P6477" s="3" t="s">
        <v>1433</v>
      </c>
      <c r="Q6477" s="3" t="s">
        <v>6020</v>
      </c>
      <c r="R6477" s="3" t="s">
        <v>7075</v>
      </c>
      <c r="S6477" s="3" t="s">
        <v>7076</v>
      </c>
      <c r="T6477" s="3" t="s">
        <v>5782</v>
      </c>
      <c r="X6477" s="3">
        <v>6475</v>
      </c>
      <c r="Y6477" s="3">
        <v>94122</v>
      </c>
    </row>
    <row r="6478" spans="2:25" x14ac:dyDescent="0.35">
      <c r="B6478" s="3">
        <v>6476</v>
      </c>
      <c r="C6478" s="3" t="s">
        <v>5020</v>
      </c>
      <c r="D6478" s="3" t="s">
        <v>1974</v>
      </c>
      <c r="H6478" s="3" t="s">
        <v>5020</v>
      </c>
      <c r="I6478" s="3" t="s">
        <v>1974</v>
      </c>
      <c r="J6478" s="9">
        <v>40603</v>
      </c>
      <c r="K6478" s="9">
        <v>40609</v>
      </c>
      <c r="O6478" s="3" t="s">
        <v>5020</v>
      </c>
      <c r="P6478" s="3" t="s">
        <v>1974</v>
      </c>
      <c r="Q6478" s="3" t="s">
        <v>5772</v>
      </c>
      <c r="R6478" s="3" t="s">
        <v>6711</v>
      </c>
      <c r="S6478" s="3" t="s">
        <v>6712</v>
      </c>
      <c r="T6478" s="3" t="s">
        <v>5775</v>
      </c>
      <c r="X6478" s="3">
        <v>6476</v>
      </c>
      <c r="Y6478" s="3">
        <v>77036</v>
      </c>
    </row>
    <row r="6479" spans="2:25" x14ac:dyDescent="0.35">
      <c r="B6479" s="3">
        <v>6477</v>
      </c>
      <c r="C6479" s="3" t="s">
        <v>5020</v>
      </c>
      <c r="D6479" s="3" t="s">
        <v>2009</v>
      </c>
      <c r="H6479" s="3" t="s">
        <v>5020</v>
      </c>
      <c r="I6479" s="3" t="s">
        <v>2009</v>
      </c>
      <c r="J6479" s="9">
        <v>40603</v>
      </c>
      <c r="K6479" s="9">
        <v>40609</v>
      </c>
      <c r="O6479" s="3" t="s">
        <v>5020</v>
      </c>
      <c r="P6479" s="3" t="s">
        <v>2009</v>
      </c>
      <c r="Q6479" s="3" t="s">
        <v>5772</v>
      </c>
      <c r="R6479" s="3" t="s">
        <v>6711</v>
      </c>
      <c r="S6479" s="3" t="s">
        <v>6712</v>
      </c>
      <c r="T6479" s="3" t="s">
        <v>5775</v>
      </c>
      <c r="X6479" s="3">
        <v>6477</v>
      </c>
      <c r="Y6479" s="3">
        <v>77036</v>
      </c>
    </row>
    <row r="6480" spans="2:25" x14ac:dyDescent="0.35">
      <c r="B6480" s="3">
        <v>6478</v>
      </c>
      <c r="C6480" s="3" t="s">
        <v>5021</v>
      </c>
      <c r="D6480" s="3" t="s">
        <v>1136</v>
      </c>
      <c r="H6480" s="3" t="s">
        <v>5021</v>
      </c>
      <c r="I6480" s="3" t="s">
        <v>1136</v>
      </c>
      <c r="J6480" s="9">
        <v>40736</v>
      </c>
      <c r="K6480" s="9">
        <v>40740</v>
      </c>
      <c r="O6480" s="3" t="s">
        <v>5021</v>
      </c>
      <c r="P6480" s="3" t="s">
        <v>1136</v>
      </c>
      <c r="Q6480" s="3" t="s">
        <v>5772</v>
      </c>
      <c r="R6480" s="3" t="s">
        <v>6417</v>
      </c>
      <c r="S6480" s="3" t="s">
        <v>6418</v>
      </c>
      <c r="T6480" s="3" t="s">
        <v>5782</v>
      </c>
      <c r="X6480" s="3">
        <v>6478</v>
      </c>
      <c r="Y6480" s="3">
        <v>77573</v>
      </c>
    </row>
    <row r="6481" spans="2:25" x14ac:dyDescent="0.35">
      <c r="B6481" s="3">
        <v>6479</v>
      </c>
      <c r="C6481" s="3" t="s">
        <v>5021</v>
      </c>
      <c r="D6481" s="3" t="s">
        <v>1120</v>
      </c>
      <c r="H6481" s="3" t="s">
        <v>5021</v>
      </c>
      <c r="I6481" s="3" t="s">
        <v>1120</v>
      </c>
      <c r="J6481" s="9">
        <v>40736</v>
      </c>
      <c r="K6481" s="9">
        <v>40740</v>
      </c>
      <c r="O6481" s="3" t="s">
        <v>5021</v>
      </c>
      <c r="P6481" s="3" t="s">
        <v>1120</v>
      </c>
      <c r="Q6481" s="3" t="s">
        <v>5772</v>
      </c>
      <c r="R6481" s="3" t="s">
        <v>6417</v>
      </c>
      <c r="S6481" s="3" t="s">
        <v>6418</v>
      </c>
      <c r="T6481" s="3" t="s">
        <v>5782</v>
      </c>
      <c r="X6481" s="3">
        <v>6479</v>
      </c>
      <c r="Y6481" s="3">
        <v>77573</v>
      </c>
    </row>
    <row r="6482" spans="2:25" x14ac:dyDescent="0.35">
      <c r="B6482" s="3">
        <v>6480</v>
      </c>
      <c r="C6482" s="3" t="s">
        <v>5021</v>
      </c>
      <c r="D6482" s="3" t="s">
        <v>892</v>
      </c>
      <c r="H6482" s="3" t="s">
        <v>5021</v>
      </c>
      <c r="I6482" s="3" t="s">
        <v>892</v>
      </c>
      <c r="J6482" s="9">
        <v>40736</v>
      </c>
      <c r="K6482" s="9">
        <v>40740</v>
      </c>
      <c r="O6482" s="3" t="s">
        <v>5021</v>
      </c>
      <c r="P6482" s="3" t="s">
        <v>892</v>
      </c>
      <c r="Q6482" s="3" t="s">
        <v>5772</v>
      </c>
      <c r="R6482" s="3" t="s">
        <v>6417</v>
      </c>
      <c r="S6482" s="3" t="s">
        <v>6418</v>
      </c>
      <c r="T6482" s="3" t="s">
        <v>5782</v>
      </c>
      <c r="X6482" s="3">
        <v>6480</v>
      </c>
      <c r="Y6482" s="3">
        <v>77573</v>
      </c>
    </row>
    <row r="6483" spans="2:25" x14ac:dyDescent="0.35">
      <c r="B6483" s="3">
        <v>6481</v>
      </c>
      <c r="C6483" s="3" t="s">
        <v>5021</v>
      </c>
      <c r="D6483" s="3" t="s">
        <v>1712</v>
      </c>
      <c r="H6483" s="3" t="s">
        <v>5021</v>
      </c>
      <c r="I6483" s="3" t="s">
        <v>1712</v>
      </c>
      <c r="J6483" s="9">
        <v>40736</v>
      </c>
      <c r="K6483" s="9">
        <v>40740</v>
      </c>
      <c r="O6483" s="3" t="s">
        <v>5021</v>
      </c>
      <c r="P6483" s="3" t="s">
        <v>1712</v>
      </c>
      <c r="Q6483" s="3" t="s">
        <v>5772</v>
      </c>
      <c r="R6483" s="3" t="s">
        <v>6417</v>
      </c>
      <c r="S6483" s="3" t="s">
        <v>6418</v>
      </c>
      <c r="T6483" s="3" t="s">
        <v>5782</v>
      </c>
      <c r="X6483" s="3">
        <v>6481</v>
      </c>
      <c r="Y6483" s="3">
        <v>77573</v>
      </c>
    </row>
    <row r="6484" spans="2:25" x14ac:dyDescent="0.35">
      <c r="B6484" s="3">
        <v>6482</v>
      </c>
      <c r="C6484" s="3" t="s">
        <v>5022</v>
      </c>
      <c r="D6484" s="3" t="s">
        <v>1176</v>
      </c>
      <c r="H6484" s="3" t="s">
        <v>5022</v>
      </c>
      <c r="I6484" s="3" t="s">
        <v>1176</v>
      </c>
      <c r="J6484" s="9">
        <v>41957</v>
      </c>
      <c r="K6484" s="9">
        <v>41962</v>
      </c>
      <c r="O6484" s="3" t="s">
        <v>5022</v>
      </c>
      <c r="P6484" s="3" t="s">
        <v>1176</v>
      </c>
      <c r="Q6484" s="3" t="s">
        <v>5772</v>
      </c>
      <c r="R6484" s="3" t="s">
        <v>6083</v>
      </c>
      <c r="S6484" s="3" t="s">
        <v>6084</v>
      </c>
      <c r="T6484" s="3" t="s">
        <v>5775</v>
      </c>
      <c r="X6484" s="3">
        <v>6482</v>
      </c>
      <c r="Y6484" s="3">
        <v>10009</v>
      </c>
    </row>
    <row r="6485" spans="2:25" x14ac:dyDescent="0.35">
      <c r="B6485" s="3">
        <v>6483</v>
      </c>
      <c r="C6485" s="3" t="s">
        <v>5023</v>
      </c>
      <c r="D6485" s="3" t="s">
        <v>2658</v>
      </c>
      <c r="H6485" s="3" t="s">
        <v>5023</v>
      </c>
      <c r="I6485" s="3" t="s">
        <v>2658</v>
      </c>
      <c r="J6485" s="9">
        <v>41248</v>
      </c>
      <c r="K6485" s="9">
        <v>41249</v>
      </c>
      <c r="O6485" s="3" t="s">
        <v>5023</v>
      </c>
      <c r="P6485" s="3" t="s">
        <v>2658</v>
      </c>
      <c r="Q6485" s="3" t="s">
        <v>5801</v>
      </c>
      <c r="R6485" s="3" t="s">
        <v>5791</v>
      </c>
      <c r="S6485" s="3" t="s">
        <v>5792</v>
      </c>
      <c r="T6485" s="3" t="s">
        <v>5775</v>
      </c>
      <c r="X6485" s="3">
        <v>6483</v>
      </c>
      <c r="Y6485" s="3">
        <v>75220</v>
      </c>
    </row>
    <row r="6486" spans="2:25" x14ac:dyDescent="0.35">
      <c r="B6486" s="3">
        <v>6484</v>
      </c>
      <c r="C6486" s="3" t="s">
        <v>5024</v>
      </c>
      <c r="D6486" s="3" t="s">
        <v>2073</v>
      </c>
      <c r="H6486" s="3" t="s">
        <v>5024</v>
      </c>
      <c r="I6486" s="3" t="s">
        <v>2073</v>
      </c>
      <c r="J6486" s="9">
        <v>41544</v>
      </c>
      <c r="K6486" s="9">
        <v>41549</v>
      </c>
      <c r="O6486" s="3" t="s">
        <v>5024</v>
      </c>
      <c r="P6486" s="3" t="s">
        <v>2073</v>
      </c>
      <c r="Q6486" s="3" t="s">
        <v>5772</v>
      </c>
      <c r="R6486" s="3" t="s">
        <v>6857</v>
      </c>
      <c r="S6486" s="3" t="s">
        <v>6858</v>
      </c>
      <c r="T6486" s="3" t="s">
        <v>5775</v>
      </c>
      <c r="X6486" s="3">
        <v>6484</v>
      </c>
      <c r="Y6486" s="3">
        <v>77095</v>
      </c>
    </row>
    <row r="6487" spans="2:25" x14ac:dyDescent="0.35">
      <c r="B6487" s="3">
        <v>6485</v>
      </c>
      <c r="C6487" s="3" t="s">
        <v>5025</v>
      </c>
      <c r="D6487" s="3" t="s">
        <v>502</v>
      </c>
      <c r="H6487" s="3" t="s">
        <v>5025</v>
      </c>
      <c r="I6487" s="3" t="s">
        <v>502</v>
      </c>
      <c r="J6487" s="9">
        <v>41891</v>
      </c>
      <c r="K6487" s="9">
        <v>41892</v>
      </c>
      <c r="O6487" s="3" t="s">
        <v>5025</v>
      </c>
      <c r="P6487" s="3" t="s">
        <v>502</v>
      </c>
      <c r="Q6487" s="3" t="s">
        <v>5801</v>
      </c>
      <c r="R6487" s="3" t="s">
        <v>7291</v>
      </c>
      <c r="S6487" s="3" t="s">
        <v>7292</v>
      </c>
      <c r="T6487" s="3" t="s">
        <v>5782</v>
      </c>
      <c r="X6487" s="3">
        <v>6485</v>
      </c>
      <c r="Y6487" s="3">
        <v>33012</v>
      </c>
    </row>
    <row r="6488" spans="2:25" x14ac:dyDescent="0.35">
      <c r="B6488" s="3">
        <v>6486</v>
      </c>
      <c r="C6488" s="3" t="s">
        <v>5025</v>
      </c>
      <c r="D6488" s="3" t="s">
        <v>1342</v>
      </c>
      <c r="H6488" s="3" t="s">
        <v>5025</v>
      </c>
      <c r="I6488" s="3" t="s">
        <v>1342</v>
      </c>
      <c r="J6488" s="9">
        <v>41891</v>
      </c>
      <c r="K6488" s="9">
        <v>41892</v>
      </c>
      <c r="O6488" s="3" t="s">
        <v>5025</v>
      </c>
      <c r="P6488" s="3" t="s">
        <v>1342</v>
      </c>
      <c r="Q6488" s="3" t="s">
        <v>5801</v>
      </c>
      <c r="R6488" s="3" t="s">
        <v>7291</v>
      </c>
      <c r="S6488" s="3" t="s">
        <v>7292</v>
      </c>
      <c r="T6488" s="3" t="s">
        <v>5782</v>
      </c>
      <c r="X6488" s="3">
        <v>6486</v>
      </c>
      <c r="Y6488" s="3">
        <v>33012</v>
      </c>
    </row>
    <row r="6489" spans="2:25" x14ac:dyDescent="0.35">
      <c r="B6489" s="3">
        <v>6487</v>
      </c>
      <c r="C6489" s="3" t="s">
        <v>5026</v>
      </c>
      <c r="D6489" s="3" t="s">
        <v>1494</v>
      </c>
      <c r="H6489" s="3" t="s">
        <v>5026</v>
      </c>
      <c r="I6489" s="3" t="s">
        <v>1494</v>
      </c>
      <c r="J6489" s="9">
        <v>41919</v>
      </c>
      <c r="K6489" s="9">
        <v>41924</v>
      </c>
      <c r="O6489" s="3" t="s">
        <v>5026</v>
      </c>
      <c r="P6489" s="3" t="s">
        <v>1494</v>
      </c>
      <c r="Q6489" s="3" t="s">
        <v>5772</v>
      </c>
      <c r="R6489" s="3" t="s">
        <v>6081</v>
      </c>
      <c r="S6489" s="3" t="s">
        <v>6082</v>
      </c>
      <c r="T6489" s="3" t="s">
        <v>5775</v>
      </c>
      <c r="X6489" s="3">
        <v>6487</v>
      </c>
      <c r="Y6489" s="3">
        <v>7109</v>
      </c>
    </row>
    <row r="6490" spans="2:25" x14ac:dyDescent="0.35">
      <c r="B6490" s="3">
        <v>6488</v>
      </c>
      <c r="C6490" s="3" t="s">
        <v>5026</v>
      </c>
      <c r="D6490" s="3" t="s">
        <v>1324</v>
      </c>
      <c r="H6490" s="3" t="s">
        <v>5026</v>
      </c>
      <c r="I6490" s="3" t="s">
        <v>1324</v>
      </c>
      <c r="J6490" s="9">
        <v>41919</v>
      </c>
      <c r="K6490" s="9">
        <v>41924</v>
      </c>
      <c r="O6490" s="3" t="s">
        <v>5026</v>
      </c>
      <c r="P6490" s="3" t="s">
        <v>1324</v>
      </c>
      <c r="Q6490" s="3" t="s">
        <v>5772</v>
      </c>
      <c r="R6490" s="3" t="s">
        <v>6081</v>
      </c>
      <c r="S6490" s="3" t="s">
        <v>6082</v>
      </c>
      <c r="T6490" s="3" t="s">
        <v>5775</v>
      </c>
      <c r="X6490" s="3">
        <v>6488</v>
      </c>
      <c r="Y6490" s="3">
        <v>7109</v>
      </c>
    </row>
    <row r="6491" spans="2:25" x14ac:dyDescent="0.35">
      <c r="B6491" s="3">
        <v>6489</v>
      </c>
      <c r="C6491" s="3" t="s">
        <v>5027</v>
      </c>
      <c r="D6491" s="3" t="s">
        <v>5028</v>
      </c>
      <c r="H6491" s="3" t="s">
        <v>5027</v>
      </c>
      <c r="I6491" s="3" t="s">
        <v>5028</v>
      </c>
      <c r="J6491" s="9">
        <v>41951</v>
      </c>
      <c r="K6491" s="9">
        <v>41955</v>
      </c>
      <c r="O6491" s="3" t="s">
        <v>5027</v>
      </c>
      <c r="P6491" s="3" t="s">
        <v>5028</v>
      </c>
      <c r="Q6491" s="3" t="s">
        <v>5772</v>
      </c>
      <c r="R6491" s="3" t="s">
        <v>6137</v>
      </c>
      <c r="S6491" s="3" t="s">
        <v>6138</v>
      </c>
      <c r="T6491" s="3" t="s">
        <v>5775</v>
      </c>
      <c r="X6491" s="3">
        <v>6489</v>
      </c>
      <c r="Y6491" s="3">
        <v>10024</v>
      </c>
    </row>
    <row r="6492" spans="2:25" x14ac:dyDescent="0.35">
      <c r="B6492" s="3">
        <v>6490</v>
      </c>
      <c r="C6492" s="3" t="s">
        <v>5029</v>
      </c>
      <c r="D6492" s="3" t="s">
        <v>1176</v>
      </c>
      <c r="H6492" s="3" t="s">
        <v>5029</v>
      </c>
      <c r="I6492" s="3" t="s">
        <v>1176</v>
      </c>
      <c r="J6492" s="9">
        <v>41343</v>
      </c>
      <c r="K6492" s="9">
        <v>41346</v>
      </c>
      <c r="O6492" s="3" t="s">
        <v>5029</v>
      </c>
      <c r="P6492" s="3" t="s">
        <v>1176</v>
      </c>
      <c r="Q6492" s="3" t="s">
        <v>5801</v>
      </c>
      <c r="R6492" s="3" t="s">
        <v>6655</v>
      </c>
      <c r="S6492" s="3" t="s">
        <v>6656</v>
      </c>
      <c r="T6492" s="3" t="s">
        <v>5775</v>
      </c>
      <c r="X6492" s="3">
        <v>6490</v>
      </c>
      <c r="Y6492" s="3">
        <v>1810</v>
      </c>
    </row>
    <row r="6493" spans="2:25" x14ac:dyDescent="0.35">
      <c r="B6493" s="3">
        <v>6491</v>
      </c>
      <c r="C6493" s="3" t="s">
        <v>5029</v>
      </c>
      <c r="D6493" s="3" t="s">
        <v>803</v>
      </c>
      <c r="H6493" s="3" t="s">
        <v>5029</v>
      </c>
      <c r="I6493" s="3" t="s">
        <v>803</v>
      </c>
      <c r="J6493" s="9">
        <v>41343</v>
      </c>
      <c r="K6493" s="9">
        <v>41346</v>
      </c>
      <c r="O6493" s="3" t="s">
        <v>5029</v>
      </c>
      <c r="P6493" s="3" t="s">
        <v>803</v>
      </c>
      <c r="Q6493" s="3" t="s">
        <v>5801</v>
      </c>
      <c r="R6493" s="3" t="s">
        <v>6655</v>
      </c>
      <c r="S6493" s="3" t="s">
        <v>6656</v>
      </c>
      <c r="T6493" s="3" t="s">
        <v>5775</v>
      </c>
      <c r="X6493" s="3">
        <v>6491</v>
      </c>
      <c r="Y6493" s="3">
        <v>1810</v>
      </c>
    </row>
    <row r="6494" spans="2:25" x14ac:dyDescent="0.35">
      <c r="B6494" s="3">
        <v>6492</v>
      </c>
      <c r="C6494" s="3" t="s">
        <v>5029</v>
      </c>
      <c r="D6494" s="3" t="s">
        <v>4819</v>
      </c>
      <c r="H6494" s="3" t="s">
        <v>5029</v>
      </c>
      <c r="I6494" s="3" t="s">
        <v>4819</v>
      </c>
      <c r="J6494" s="9">
        <v>41343</v>
      </c>
      <c r="K6494" s="9">
        <v>41346</v>
      </c>
      <c r="O6494" s="3" t="s">
        <v>5029</v>
      </c>
      <c r="P6494" s="3" t="s">
        <v>4819</v>
      </c>
      <c r="Q6494" s="3" t="s">
        <v>5801</v>
      </c>
      <c r="R6494" s="3" t="s">
        <v>6655</v>
      </c>
      <c r="S6494" s="3" t="s">
        <v>6656</v>
      </c>
      <c r="T6494" s="3" t="s">
        <v>5775</v>
      </c>
      <c r="X6494" s="3">
        <v>6492</v>
      </c>
      <c r="Y6494" s="3">
        <v>1810</v>
      </c>
    </row>
    <row r="6495" spans="2:25" x14ac:dyDescent="0.35">
      <c r="B6495" s="3">
        <v>6493</v>
      </c>
      <c r="C6495" s="3" t="s">
        <v>5029</v>
      </c>
      <c r="D6495" s="3" t="s">
        <v>707</v>
      </c>
      <c r="H6495" s="3" t="s">
        <v>5029</v>
      </c>
      <c r="I6495" s="3" t="s">
        <v>707</v>
      </c>
      <c r="J6495" s="9">
        <v>41343</v>
      </c>
      <c r="K6495" s="9">
        <v>41346</v>
      </c>
      <c r="O6495" s="3" t="s">
        <v>5029</v>
      </c>
      <c r="P6495" s="3" t="s">
        <v>707</v>
      </c>
      <c r="Q6495" s="3" t="s">
        <v>5801</v>
      </c>
      <c r="R6495" s="3" t="s">
        <v>6655</v>
      </c>
      <c r="S6495" s="3" t="s">
        <v>6656</v>
      </c>
      <c r="T6495" s="3" t="s">
        <v>5775</v>
      </c>
      <c r="X6495" s="3">
        <v>6493</v>
      </c>
      <c r="Y6495" s="3">
        <v>1810</v>
      </c>
    </row>
    <row r="6496" spans="2:25" x14ac:dyDescent="0.35">
      <c r="B6496" s="3">
        <v>6494</v>
      </c>
      <c r="C6496" s="3" t="s">
        <v>5030</v>
      </c>
      <c r="D6496" s="3" t="s">
        <v>1810</v>
      </c>
      <c r="H6496" s="3" t="s">
        <v>5030</v>
      </c>
      <c r="I6496" s="3" t="s">
        <v>1810</v>
      </c>
      <c r="J6496" s="9">
        <v>41743</v>
      </c>
      <c r="K6496" s="9">
        <v>41747</v>
      </c>
      <c r="O6496" s="3" t="s">
        <v>5030</v>
      </c>
      <c r="P6496" s="3" t="s">
        <v>1810</v>
      </c>
      <c r="Q6496" s="3" t="s">
        <v>5772</v>
      </c>
      <c r="R6496" s="3" t="s">
        <v>6625</v>
      </c>
      <c r="S6496" s="3" t="s">
        <v>6626</v>
      </c>
      <c r="T6496" s="3" t="s">
        <v>5771</v>
      </c>
      <c r="X6496" s="3">
        <v>6494</v>
      </c>
      <c r="Y6496" s="3">
        <v>92345</v>
      </c>
    </row>
    <row r="6497" spans="2:25" x14ac:dyDescent="0.35">
      <c r="B6497" s="3">
        <v>6495</v>
      </c>
      <c r="C6497" s="3" t="s">
        <v>5031</v>
      </c>
      <c r="D6497" s="3" t="s">
        <v>1394</v>
      </c>
      <c r="H6497" s="3" t="s">
        <v>5031</v>
      </c>
      <c r="I6497" s="3" t="s">
        <v>1394</v>
      </c>
      <c r="J6497" s="9">
        <v>40861</v>
      </c>
      <c r="K6497" s="9">
        <v>40867</v>
      </c>
      <c r="O6497" s="3" t="s">
        <v>5031</v>
      </c>
      <c r="P6497" s="3" t="s">
        <v>1394</v>
      </c>
      <c r="Q6497" s="3" t="s">
        <v>5772</v>
      </c>
      <c r="R6497" s="3" t="s">
        <v>7025</v>
      </c>
      <c r="S6497" s="3" t="s">
        <v>7026</v>
      </c>
      <c r="T6497" s="3" t="s">
        <v>5775</v>
      </c>
      <c r="X6497" s="3">
        <v>6495</v>
      </c>
      <c r="Y6497" s="3">
        <v>23320</v>
      </c>
    </row>
    <row r="6498" spans="2:25" x14ac:dyDescent="0.35">
      <c r="B6498" s="3">
        <v>6496</v>
      </c>
      <c r="C6498" s="3" t="s">
        <v>5032</v>
      </c>
      <c r="D6498" s="3" t="s">
        <v>1163</v>
      </c>
      <c r="H6498" s="3" t="s">
        <v>5032</v>
      </c>
      <c r="I6498" s="3" t="s">
        <v>1163</v>
      </c>
      <c r="J6498" s="9">
        <v>41802</v>
      </c>
      <c r="K6498" s="9">
        <v>41805</v>
      </c>
      <c r="O6498" s="3" t="s">
        <v>5032</v>
      </c>
      <c r="P6498" s="3" t="s">
        <v>1163</v>
      </c>
      <c r="Q6498" s="3" t="s">
        <v>5801</v>
      </c>
      <c r="R6498" s="3" t="s">
        <v>5787</v>
      </c>
      <c r="S6498" s="3" t="s">
        <v>5788</v>
      </c>
      <c r="T6498" s="3" t="s">
        <v>5775</v>
      </c>
      <c r="X6498" s="3">
        <v>6496</v>
      </c>
      <c r="Y6498" s="3">
        <v>90036</v>
      </c>
    </row>
    <row r="6499" spans="2:25" x14ac:dyDescent="0.35">
      <c r="B6499" s="3">
        <v>6497</v>
      </c>
      <c r="C6499" s="3" t="s">
        <v>5033</v>
      </c>
      <c r="D6499" s="3" t="s">
        <v>227</v>
      </c>
      <c r="H6499" s="3" t="s">
        <v>5033</v>
      </c>
      <c r="I6499" s="3" t="s">
        <v>227</v>
      </c>
      <c r="J6499" s="9">
        <v>40623</v>
      </c>
      <c r="K6499" s="9">
        <v>40627</v>
      </c>
      <c r="O6499" s="3" t="s">
        <v>5033</v>
      </c>
      <c r="P6499" s="3" t="s">
        <v>227</v>
      </c>
      <c r="Q6499" s="3" t="s">
        <v>5772</v>
      </c>
      <c r="R6499" s="3" t="s">
        <v>6273</v>
      </c>
      <c r="S6499" s="3" t="s">
        <v>6274</v>
      </c>
      <c r="T6499" s="3" t="s">
        <v>5775</v>
      </c>
      <c r="X6499" s="3">
        <v>6497</v>
      </c>
      <c r="Y6499" s="3">
        <v>37918</v>
      </c>
    </row>
    <row r="6500" spans="2:25" x14ac:dyDescent="0.35">
      <c r="B6500" s="3">
        <v>6498</v>
      </c>
      <c r="C6500" s="3" t="s">
        <v>5033</v>
      </c>
      <c r="D6500" s="3" t="s">
        <v>1371</v>
      </c>
      <c r="H6500" s="3" t="s">
        <v>5033</v>
      </c>
      <c r="I6500" s="3" t="s">
        <v>1371</v>
      </c>
      <c r="J6500" s="9">
        <v>40623</v>
      </c>
      <c r="K6500" s="9">
        <v>40627</v>
      </c>
      <c r="O6500" s="3" t="s">
        <v>5033</v>
      </c>
      <c r="P6500" s="3" t="s">
        <v>1371</v>
      </c>
      <c r="Q6500" s="3" t="s">
        <v>5772</v>
      </c>
      <c r="R6500" s="3" t="s">
        <v>6273</v>
      </c>
      <c r="S6500" s="3" t="s">
        <v>6274</v>
      </c>
      <c r="T6500" s="3" t="s">
        <v>5775</v>
      </c>
      <c r="X6500" s="3">
        <v>6498</v>
      </c>
      <c r="Y6500" s="3">
        <v>37918</v>
      </c>
    </row>
    <row r="6501" spans="2:25" x14ac:dyDescent="0.35">
      <c r="B6501" s="3">
        <v>6499</v>
      </c>
      <c r="C6501" s="3" t="s">
        <v>5033</v>
      </c>
      <c r="D6501" s="3" t="s">
        <v>2443</v>
      </c>
      <c r="H6501" s="3" t="s">
        <v>5033</v>
      </c>
      <c r="I6501" s="3" t="s">
        <v>2443</v>
      </c>
      <c r="J6501" s="9">
        <v>40623</v>
      </c>
      <c r="K6501" s="9">
        <v>40627</v>
      </c>
      <c r="O6501" s="3" t="s">
        <v>5033</v>
      </c>
      <c r="P6501" s="3" t="s">
        <v>2443</v>
      </c>
      <c r="Q6501" s="3" t="s">
        <v>5772</v>
      </c>
      <c r="R6501" s="3" t="s">
        <v>6273</v>
      </c>
      <c r="S6501" s="3" t="s">
        <v>6274</v>
      </c>
      <c r="T6501" s="3" t="s">
        <v>5775</v>
      </c>
      <c r="X6501" s="3">
        <v>6499</v>
      </c>
      <c r="Y6501" s="3">
        <v>37918</v>
      </c>
    </row>
    <row r="6502" spans="2:25" x14ac:dyDescent="0.35">
      <c r="B6502" s="3">
        <v>6500</v>
      </c>
      <c r="C6502" s="3" t="s">
        <v>5034</v>
      </c>
      <c r="D6502" s="3" t="s">
        <v>3851</v>
      </c>
      <c r="H6502" s="3" t="s">
        <v>5034</v>
      </c>
      <c r="I6502" s="3" t="s">
        <v>3851</v>
      </c>
      <c r="J6502" s="9">
        <v>41763</v>
      </c>
      <c r="K6502" s="9">
        <v>41768</v>
      </c>
      <c r="O6502" s="3" t="s">
        <v>5034</v>
      </c>
      <c r="P6502" s="3" t="s">
        <v>3851</v>
      </c>
      <c r="Q6502" s="3" t="s">
        <v>5772</v>
      </c>
      <c r="R6502" s="3" t="s">
        <v>6897</v>
      </c>
      <c r="S6502" s="3" t="s">
        <v>6898</v>
      </c>
      <c r="T6502" s="3" t="s">
        <v>5771</v>
      </c>
      <c r="X6502" s="3">
        <v>6500</v>
      </c>
      <c r="Y6502" s="3">
        <v>19134</v>
      </c>
    </row>
    <row r="6503" spans="2:25" x14ac:dyDescent="0.35">
      <c r="B6503" s="3">
        <v>6501</v>
      </c>
      <c r="C6503" s="3" t="s">
        <v>5034</v>
      </c>
      <c r="D6503" s="3" t="s">
        <v>909</v>
      </c>
      <c r="H6503" s="3" t="s">
        <v>5034</v>
      </c>
      <c r="I6503" s="3" t="s">
        <v>909</v>
      </c>
      <c r="J6503" s="9">
        <v>41763</v>
      </c>
      <c r="K6503" s="9">
        <v>41768</v>
      </c>
      <c r="O6503" s="3" t="s">
        <v>5034</v>
      </c>
      <c r="P6503" s="3" t="s">
        <v>909</v>
      </c>
      <c r="Q6503" s="3" t="s">
        <v>5772</v>
      </c>
      <c r="R6503" s="3" t="s">
        <v>6897</v>
      </c>
      <c r="S6503" s="3" t="s">
        <v>6898</v>
      </c>
      <c r="T6503" s="3" t="s">
        <v>5771</v>
      </c>
      <c r="X6503" s="3">
        <v>6501</v>
      </c>
      <c r="Y6503" s="3">
        <v>19134</v>
      </c>
    </row>
    <row r="6504" spans="2:25" x14ac:dyDescent="0.35">
      <c r="B6504" s="3">
        <v>6502</v>
      </c>
      <c r="C6504" s="3" t="s">
        <v>5034</v>
      </c>
      <c r="D6504" s="3" t="s">
        <v>235</v>
      </c>
      <c r="H6504" s="3" t="s">
        <v>5034</v>
      </c>
      <c r="I6504" s="3" t="s">
        <v>235</v>
      </c>
      <c r="J6504" s="9">
        <v>41763</v>
      </c>
      <c r="K6504" s="9">
        <v>41768</v>
      </c>
      <c r="O6504" s="3" t="s">
        <v>5034</v>
      </c>
      <c r="P6504" s="3" t="s">
        <v>235</v>
      </c>
      <c r="Q6504" s="3" t="s">
        <v>5772</v>
      </c>
      <c r="R6504" s="3" t="s">
        <v>6897</v>
      </c>
      <c r="S6504" s="3" t="s">
        <v>6898</v>
      </c>
      <c r="T6504" s="3" t="s">
        <v>5771</v>
      </c>
      <c r="X6504" s="3">
        <v>6502</v>
      </c>
      <c r="Y6504" s="3">
        <v>19134</v>
      </c>
    </row>
    <row r="6505" spans="2:25" x14ac:dyDescent="0.35">
      <c r="B6505" s="3">
        <v>6503</v>
      </c>
      <c r="C6505" s="3" t="s">
        <v>5034</v>
      </c>
      <c r="D6505" s="3" t="s">
        <v>1722</v>
      </c>
      <c r="H6505" s="3" t="s">
        <v>5034</v>
      </c>
      <c r="I6505" s="3" t="s">
        <v>1722</v>
      </c>
      <c r="J6505" s="9">
        <v>41763</v>
      </c>
      <c r="K6505" s="9">
        <v>41768</v>
      </c>
      <c r="O6505" s="3" t="s">
        <v>5034</v>
      </c>
      <c r="P6505" s="3" t="s">
        <v>1722</v>
      </c>
      <c r="Q6505" s="3" t="s">
        <v>5772</v>
      </c>
      <c r="R6505" s="3" t="s">
        <v>6897</v>
      </c>
      <c r="S6505" s="3" t="s">
        <v>6898</v>
      </c>
      <c r="T6505" s="3" t="s">
        <v>5771</v>
      </c>
      <c r="X6505" s="3">
        <v>6503</v>
      </c>
      <c r="Y6505" s="3">
        <v>19134</v>
      </c>
    </row>
    <row r="6506" spans="2:25" x14ac:dyDescent="0.35">
      <c r="B6506" s="3">
        <v>6504</v>
      </c>
      <c r="C6506" s="3" t="s">
        <v>5034</v>
      </c>
      <c r="D6506" s="3" t="s">
        <v>833</v>
      </c>
      <c r="H6506" s="3" t="s">
        <v>5034</v>
      </c>
      <c r="I6506" s="3" t="s">
        <v>833</v>
      </c>
      <c r="J6506" s="9">
        <v>41763</v>
      </c>
      <c r="K6506" s="9">
        <v>41768</v>
      </c>
      <c r="O6506" s="3" t="s">
        <v>5034</v>
      </c>
      <c r="P6506" s="3" t="s">
        <v>833</v>
      </c>
      <c r="Q6506" s="3" t="s">
        <v>5772</v>
      </c>
      <c r="R6506" s="3" t="s">
        <v>6897</v>
      </c>
      <c r="S6506" s="3" t="s">
        <v>6898</v>
      </c>
      <c r="T6506" s="3" t="s">
        <v>5771</v>
      </c>
      <c r="X6506" s="3">
        <v>6504</v>
      </c>
      <c r="Y6506" s="3">
        <v>19134</v>
      </c>
    </row>
    <row r="6507" spans="2:25" x14ac:dyDescent="0.35">
      <c r="B6507" s="3">
        <v>6505</v>
      </c>
      <c r="C6507" s="3" t="s">
        <v>5035</v>
      </c>
      <c r="D6507" s="3" t="s">
        <v>2006</v>
      </c>
      <c r="H6507" s="3" t="s">
        <v>5035</v>
      </c>
      <c r="I6507" s="3" t="s">
        <v>2006</v>
      </c>
      <c r="J6507" s="9">
        <v>41513</v>
      </c>
      <c r="K6507" s="9">
        <v>41517</v>
      </c>
      <c r="O6507" s="3" t="s">
        <v>5035</v>
      </c>
      <c r="P6507" s="3" t="s">
        <v>2006</v>
      </c>
      <c r="Q6507" s="3" t="s">
        <v>5772</v>
      </c>
      <c r="R6507" s="3" t="s">
        <v>6081</v>
      </c>
      <c r="S6507" s="3" t="s">
        <v>6082</v>
      </c>
      <c r="T6507" s="3" t="s">
        <v>5775</v>
      </c>
      <c r="X6507" s="3">
        <v>6505</v>
      </c>
      <c r="Y6507" s="3">
        <v>30605</v>
      </c>
    </row>
    <row r="6508" spans="2:25" x14ac:dyDescent="0.35">
      <c r="B6508" s="3">
        <v>6506</v>
      </c>
      <c r="C6508" s="3" t="s">
        <v>5036</v>
      </c>
      <c r="D6508" s="3" t="s">
        <v>296</v>
      </c>
      <c r="H6508" s="3" t="s">
        <v>5036</v>
      </c>
      <c r="I6508" s="3" t="s">
        <v>296</v>
      </c>
      <c r="J6508" s="9">
        <v>40644</v>
      </c>
      <c r="K6508" s="9">
        <v>40651</v>
      </c>
      <c r="O6508" s="3" t="s">
        <v>5036</v>
      </c>
      <c r="P6508" s="3" t="s">
        <v>296</v>
      </c>
      <c r="Q6508" s="3" t="s">
        <v>5772</v>
      </c>
      <c r="R6508" s="3" t="s">
        <v>6643</v>
      </c>
      <c r="S6508" s="3" t="s">
        <v>6644</v>
      </c>
      <c r="T6508" s="3" t="s">
        <v>5775</v>
      </c>
      <c r="X6508" s="3">
        <v>6506</v>
      </c>
      <c r="Y6508" s="3">
        <v>59405</v>
      </c>
    </row>
    <row r="6509" spans="2:25" x14ac:dyDescent="0.35">
      <c r="B6509" s="3">
        <v>6507</v>
      </c>
      <c r="C6509" s="3" t="s">
        <v>5036</v>
      </c>
      <c r="D6509" s="3" t="s">
        <v>622</v>
      </c>
      <c r="H6509" s="3" t="s">
        <v>5036</v>
      </c>
      <c r="I6509" s="3" t="s">
        <v>622</v>
      </c>
      <c r="J6509" s="9">
        <v>40644</v>
      </c>
      <c r="K6509" s="9">
        <v>40651</v>
      </c>
      <c r="O6509" s="3" t="s">
        <v>5036</v>
      </c>
      <c r="P6509" s="3" t="s">
        <v>622</v>
      </c>
      <c r="Q6509" s="3" t="s">
        <v>5772</v>
      </c>
      <c r="R6509" s="3" t="s">
        <v>6643</v>
      </c>
      <c r="S6509" s="3" t="s">
        <v>6644</v>
      </c>
      <c r="T6509" s="3" t="s">
        <v>5775</v>
      </c>
      <c r="X6509" s="3">
        <v>6507</v>
      </c>
      <c r="Y6509" s="3">
        <v>59405</v>
      </c>
    </row>
    <row r="6510" spans="2:25" x14ac:dyDescent="0.35">
      <c r="B6510" s="3">
        <v>6508</v>
      </c>
      <c r="C6510" s="3" t="s">
        <v>5036</v>
      </c>
      <c r="D6510" s="3" t="s">
        <v>2638</v>
      </c>
      <c r="H6510" s="3" t="s">
        <v>5036</v>
      </c>
      <c r="I6510" s="3" t="s">
        <v>2638</v>
      </c>
      <c r="J6510" s="9">
        <v>40644</v>
      </c>
      <c r="K6510" s="9">
        <v>40651</v>
      </c>
      <c r="O6510" s="3" t="s">
        <v>5036</v>
      </c>
      <c r="P6510" s="3" t="s">
        <v>2638</v>
      </c>
      <c r="Q6510" s="3" t="s">
        <v>5772</v>
      </c>
      <c r="R6510" s="3" t="s">
        <v>6643</v>
      </c>
      <c r="S6510" s="3" t="s">
        <v>6644</v>
      </c>
      <c r="T6510" s="3" t="s">
        <v>5775</v>
      </c>
      <c r="X6510" s="3">
        <v>6508</v>
      </c>
      <c r="Y6510" s="3">
        <v>59405</v>
      </c>
    </row>
    <row r="6511" spans="2:25" x14ac:dyDescent="0.35">
      <c r="B6511" s="3">
        <v>6509</v>
      </c>
      <c r="C6511" s="3" t="s">
        <v>5037</v>
      </c>
      <c r="D6511" s="3" t="s">
        <v>1466</v>
      </c>
      <c r="H6511" s="3" t="s">
        <v>5037</v>
      </c>
      <c r="I6511" s="3" t="s">
        <v>1466</v>
      </c>
      <c r="J6511" s="9">
        <v>41642</v>
      </c>
      <c r="K6511" s="9">
        <v>41644</v>
      </c>
      <c r="O6511" s="3" t="s">
        <v>5037</v>
      </c>
      <c r="P6511" s="3" t="s">
        <v>1466</v>
      </c>
      <c r="Q6511" s="3" t="s">
        <v>5768</v>
      </c>
      <c r="R6511" s="3" t="s">
        <v>7275</v>
      </c>
      <c r="S6511" s="3" t="s">
        <v>7276</v>
      </c>
      <c r="T6511" s="3" t="s">
        <v>5775</v>
      </c>
      <c r="X6511" s="3">
        <v>6509</v>
      </c>
      <c r="Y6511" s="3">
        <v>79907</v>
      </c>
    </row>
    <row r="6512" spans="2:25" x14ac:dyDescent="0.35">
      <c r="B6512" s="3">
        <v>6510</v>
      </c>
      <c r="C6512" s="3" t="s">
        <v>5037</v>
      </c>
      <c r="D6512" s="3" t="s">
        <v>4770</v>
      </c>
      <c r="H6512" s="3" t="s">
        <v>5037</v>
      </c>
      <c r="I6512" s="3" t="s">
        <v>4770</v>
      </c>
      <c r="J6512" s="9">
        <v>41642</v>
      </c>
      <c r="K6512" s="9">
        <v>41644</v>
      </c>
      <c r="O6512" s="3" t="s">
        <v>5037</v>
      </c>
      <c r="P6512" s="3" t="s">
        <v>4770</v>
      </c>
      <c r="Q6512" s="3" t="s">
        <v>5768</v>
      </c>
      <c r="R6512" s="3" t="s">
        <v>7275</v>
      </c>
      <c r="S6512" s="3" t="s">
        <v>7276</v>
      </c>
      <c r="T6512" s="3" t="s">
        <v>5775</v>
      </c>
      <c r="X6512" s="3">
        <v>6510</v>
      </c>
      <c r="Y6512" s="3">
        <v>79907</v>
      </c>
    </row>
    <row r="6513" spans="2:25" x14ac:dyDescent="0.35">
      <c r="B6513" s="3">
        <v>6511</v>
      </c>
      <c r="C6513" s="3" t="s">
        <v>5037</v>
      </c>
      <c r="D6513" s="3" t="s">
        <v>3385</v>
      </c>
      <c r="H6513" s="3" t="s">
        <v>5037</v>
      </c>
      <c r="I6513" s="3" t="s">
        <v>3385</v>
      </c>
      <c r="J6513" s="9">
        <v>41642</v>
      </c>
      <c r="K6513" s="9">
        <v>41644</v>
      </c>
      <c r="O6513" s="3" t="s">
        <v>5037</v>
      </c>
      <c r="P6513" s="3" t="s">
        <v>3385</v>
      </c>
      <c r="Q6513" s="3" t="s">
        <v>5768</v>
      </c>
      <c r="R6513" s="3" t="s">
        <v>7275</v>
      </c>
      <c r="S6513" s="3" t="s">
        <v>7276</v>
      </c>
      <c r="T6513" s="3" t="s">
        <v>5775</v>
      </c>
      <c r="X6513" s="3">
        <v>6511</v>
      </c>
      <c r="Y6513" s="3">
        <v>79907</v>
      </c>
    </row>
    <row r="6514" spans="2:25" x14ac:dyDescent="0.35">
      <c r="B6514" s="3">
        <v>6512</v>
      </c>
      <c r="C6514" s="3" t="s">
        <v>5037</v>
      </c>
      <c r="D6514" s="3" t="s">
        <v>2419</v>
      </c>
      <c r="H6514" s="3" t="s">
        <v>5037</v>
      </c>
      <c r="I6514" s="3" t="s">
        <v>2419</v>
      </c>
      <c r="J6514" s="9">
        <v>41642</v>
      </c>
      <c r="K6514" s="9">
        <v>41644</v>
      </c>
      <c r="O6514" s="3" t="s">
        <v>5037</v>
      </c>
      <c r="P6514" s="3" t="s">
        <v>2419</v>
      </c>
      <c r="Q6514" s="3" t="s">
        <v>5768</v>
      </c>
      <c r="R6514" s="3" t="s">
        <v>7275</v>
      </c>
      <c r="S6514" s="3" t="s">
        <v>7276</v>
      </c>
      <c r="T6514" s="3" t="s">
        <v>5775</v>
      </c>
      <c r="X6514" s="3">
        <v>6512</v>
      </c>
      <c r="Y6514" s="3">
        <v>79907</v>
      </c>
    </row>
    <row r="6515" spans="2:25" x14ac:dyDescent="0.35">
      <c r="B6515" s="3">
        <v>6513</v>
      </c>
      <c r="C6515" s="3" t="s">
        <v>5038</v>
      </c>
      <c r="D6515" s="3" t="s">
        <v>1695</v>
      </c>
      <c r="H6515" s="3" t="s">
        <v>5038</v>
      </c>
      <c r="I6515" s="3" t="s">
        <v>1695</v>
      </c>
      <c r="J6515" s="9">
        <v>41758</v>
      </c>
      <c r="K6515" s="9">
        <v>41762</v>
      </c>
      <c r="O6515" s="3" t="s">
        <v>5038</v>
      </c>
      <c r="P6515" s="3" t="s">
        <v>1695</v>
      </c>
      <c r="Q6515" s="3" t="s">
        <v>5772</v>
      </c>
      <c r="R6515" s="3" t="s">
        <v>6699</v>
      </c>
      <c r="S6515" s="3" t="s">
        <v>6700</v>
      </c>
      <c r="T6515" s="3" t="s">
        <v>5775</v>
      </c>
      <c r="X6515" s="3">
        <v>6513</v>
      </c>
      <c r="Y6515" s="3">
        <v>34741</v>
      </c>
    </row>
    <row r="6516" spans="2:25" x14ac:dyDescent="0.35">
      <c r="B6516" s="3">
        <v>6514</v>
      </c>
      <c r="C6516" s="3" t="s">
        <v>5039</v>
      </c>
      <c r="D6516" s="3" t="s">
        <v>11</v>
      </c>
      <c r="H6516" s="3" t="s">
        <v>5039</v>
      </c>
      <c r="I6516" s="3" t="s">
        <v>11</v>
      </c>
      <c r="J6516" s="9">
        <v>41670</v>
      </c>
      <c r="K6516" s="9">
        <v>41673</v>
      </c>
      <c r="O6516" s="3" t="s">
        <v>5039</v>
      </c>
      <c r="P6516" s="3" t="s">
        <v>11</v>
      </c>
      <c r="Q6516" s="3" t="s">
        <v>5801</v>
      </c>
      <c r="R6516" s="3" t="s">
        <v>6519</v>
      </c>
      <c r="S6516" s="3" t="s">
        <v>6520</v>
      </c>
      <c r="T6516" s="3" t="s">
        <v>5782</v>
      </c>
      <c r="X6516" s="3">
        <v>6514</v>
      </c>
      <c r="Y6516" s="3">
        <v>98105</v>
      </c>
    </row>
    <row r="6517" spans="2:25" x14ac:dyDescent="0.35">
      <c r="B6517" s="3">
        <v>6515</v>
      </c>
      <c r="C6517" s="3" t="s">
        <v>5040</v>
      </c>
      <c r="D6517" s="3" t="s">
        <v>5041</v>
      </c>
      <c r="H6517" s="3" t="s">
        <v>5040</v>
      </c>
      <c r="I6517" s="3" t="s">
        <v>5041</v>
      </c>
      <c r="J6517" s="9">
        <v>40793</v>
      </c>
      <c r="K6517" s="9">
        <v>40798</v>
      </c>
      <c r="O6517" s="3" t="s">
        <v>5040</v>
      </c>
      <c r="P6517" s="3" t="s">
        <v>5041</v>
      </c>
      <c r="Q6517" s="3" t="s">
        <v>5768</v>
      </c>
      <c r="R6517" s="3" t="s">
        <v>7215</v>
      </c>
      <c r="S6517" s="3" t="s">
        <v>7216</v>
      </c>
      <c r="T6517" s="3" t="s">
        <v>5771</v>
      </c>
      <c r="X6517" s="3">
        <v>6515</v>
      </c>
      <c r="Y6517" s="3">
        <v>95051</v>
      </c>
    </row>
    <row r="6518" spans="2:25" x14ac:dyDescent="0.35">
      <c r="B6518" s="3">
        <v>6516</v>
      </c>
      <c r="C6518" s="3" t="s">
        <v>5040</v>
      </c>
      <c r="D6518" s="3" t="s">
        <v>2810</v>
      </c>
      <c r="H6518" s="3" t="s">
        <v>5040</v>
      </c>
      <c r="I6518" s="3" t="s">
        <v>2810</v>
      </c>
      <c r="J6518" s="9">
        <v>40793</v>
      </c>
      <c r="K6518" s="9">
        <v>40798</v>
      </c>
      <c r="O6518" s="3" t="s">
        <v>5040</v>
      </c>
      <c r="P6518" s="3" t="s">
        <v>2810</v>
      </c>
      <c r="Q6518" s="3" t="s">
        <v>5768</v>
      </c>
      <c r="R6518" s="3" t="s">
        <v>7215</v>
      </c>
      <c r="S6518" s="3" t="s">
        <v>7216</v>
      </c>
      <c r="T6518" s="3" t="s">
        <v>5771</v>
      </c>
      <c r="X6518" s="3">
        <v>6516</v>
      </c>
      <c r="Y6518" s="3">
        <v>95051</v>
      </c>
    </row>
    <row r="6519" spans="2:25" x14ac:dyDescent="0.35">
      <c r="B6519" s="3">
        <v>6517</v>
      </c>
      <c r="C6519" s="3" t="s">
        <v>5040</v>
      </c>
      <c r="D6519" s="3" t="s">
        <v>4218</v>
      </c>
      <c r="H6519" s="3" t="s">
        <v>5040</v>
      </c>
      <c r="I6519" s="3" t="s">
        <v>4218</v>
      </c>
      <c r="J6519" s="9">
        <v>40793</v>
      </c>
      <c r="K6519" s="9">
        <v>40798</v>
      </c>
      <c r="O6519" s="3" t="s">
        <v>5040</v>
      </c>
      <c r="P6519" s="3" t="s">
        <v>4218</v>
      </c>
      <c r="Q6519" s="3" t="s">
        <v>5768</v>
      </c>
      <c r="R6519" s="3" t="s">
        <v>7215</v>
      </c>
      <c r="S6519" s="3" t="s">
        <v>7216</v>
      </c>
      <c r="T6519" s="3" t="s">
        <v>5771</v>
      </c>
      <c r="X6519" s="3">
        <v>6517</v>
      </c>
      <c r="Y6519" s="3">
        <v>95051</v>
      </c>
    </row>
    <row r="6520" spans="2:25" x14ac:dyDescent="0.35">
      <c r="B6520" s="3">
        <v>6518</v>
      </c>
      <c r="C6520" s="3" t="s">
        <v>5042</v>
      </c>
      <c r="D6520" s="3" t="s">
        <v>241</v>
      </c>
      <c r="H6520" s="3" t="s">
        <v>5042</v>
      </c>
      <c r="I6520" s="3" t="s">
        <v>241</v>
      </c>
      <c r="J6520" s="9">
        <v>41437</v>
      </c>
      <c r="K6520" s="9">
        <v>41442</v>
      </c>
      <c r="O6520" s="3" t="s">
        <v>5042</v>
      </c>
      <c r="P6520" s="3" t="s">
        <v>241</v>
      </c>
      <c r="Q6520" s="3" t="s">
        <v>5772</v>
      </c>
      <c r="R6520" s="3" t="s">
        <v>6883</v>
      </c>
      <c r="S6520" s="3" t="s">
        <v>6884</v>
      </c>
      <c r="T6520" s="3" t="s">
        <v>5775</v>
      </c>
      <c r="X6520" s="3">
        <v>6518</v>
      </c>
      <c r="Y6520" s="3">
        <v>90049</v>
      </c>
    </row>
    <row r="6521" spans="2:25" x14ac:dyDescent="0.35">
      <c r="B6521" s="3">
        <v>6519</v>
      </c>
      <c r="C6521" s="3" t="s">
        <v>5043</v>
      </c>
      <c r="D6521" s="3" t="s">
        <v>3137</v>
      </c>
      <c r="H6521" s="3" t="s">
        <v>5043</v>
      </c>
      <c r="I6521" s="3" t="s">
        <v>3137</v>
      </c>
      <c r="J6521" s="9">
        <v>41565</v>
      </c>
      <c r="K6521" s="9">
        <v>41569</v>
      </c>
      <c r="O6521" s="3" t="s">
        <v>5043</v>
      </c>
      <c r="P6521" s="3" t="s">
        <v>3137</v>
      </c>
      <c r="Q6521" s="3" t="s">
        <v>5772</v>
      </c>
      <c r="R6521" s="3" t="s">
        <v>6521</v>
      </c>
      <c r="S6521" s="3" t="s">
        <v>6522</v>
      </c>
      <c r="T6521" s="3" t="s">
        <v>5782</v>
      </c>
      <c r="X6521" s="3">
        <v>6519</v>
      </c>
      <c r="Y6521" s="3">
        <v>93727</v>
      </c>
    </row>
    <row r="6522" spans="2:25" x14ac:dyDescent="0.35">
      <c r="B6522" s="3">
        <v>6520</v>
      </c>
      <c r="C6522" s="3" t="s">
        <v>5044</v>
      </c>
      <c r="D6522" s="3" t="s">
        <v>530</v>
      </c>
      <c r="H6522" s="3" t="s">
        <v>5044</v>
      </c>
      <c r="I6522" s="3" t="s">
        <v>530</v>
      </c>
      <c r="J6522" s="9">
        <v>40904</v>
      </c>
      <c r="K6522" s="9">
        <v>40907</v>
      </c>
      <c r="O6522" s="3" t="s">
        <v>5044</v>
      </c>
      <c r="P6522" s="3" t="s">
        <v>530</v>
      </c>
      <c r="Q6522" s="3" t="s">
        <v>5801</v>
      </c>
      <c r="R6522" s="3" t="s">
        <v>7103</v>
      </c>
      <c r="S6522" s="3" t="s">
        <v>7104</v>
      </c>
      <c r="T6522" s="3" t="s">
        <v>5775</v>
      </c>
      <c r="X6522" s="3">
        <v>6520</v>
      </c>
      <c r="Y6522" s="3">
        <v>76106</v>
      </c>
    </row>
    <row r="6523" spans="2:25" x14ac:dyDescent="0.35">
      <c r="B6523" s="3">
        <v>6521</v>
      </c>
      <c r="C6523" s="3" t="s">
        <v>5045</v>
      </c>
      <c r="D6523" s="3" t="s">
        <v>1223</v>
      </c>
      <c r="H6523" s="3" t="s">
        <v>5045</v>
      </c>
      <c r="I6523" s="3" t="s">
        <v>1223</v>
      </c>
      <c r="J6523" s="9">
        <v>41603</v>
      </c>
      <c r="K6523" s="9">
        <v>41610</v>
      </c>
      <c r="O6523" s="3" t="s">
        <v>5045</v>
      </c>
      <c r="P6523" s="3" t="s">
        <v>1223</v>
      </c>
      <c r="Q6523" s="3" t="s">
        <v>5772</v>
      </c>
      <c r="R6523" s="3" t="s">
        <v>7135</v>
      </c>
      <c r="S6523" s="3" t="s">
        <v>7136</v>
      </c>
      <c r="T6523" s="3" t="s">
        <v>5782</v>
      </c>
      <c r="X6523" s="3">
        <v>6521</v>
      </c>
      <c r="Y6523" s="3">
        <v>98105</v>
      </c>
    </row>
    <row r="6524" spans="2:25" x14ac:dyDescent="0.35">
      <c r="B6524" s="3">
        <v>6522</v>
      </c>
      <c r="C6524" s="3" t="s">
        <v>5046</v>
      </c>
      <c r="D6524" s="3" t="s">
        <v>1521</v>
      </c>
      <c r="H6524" s="3" t="s">
        <v>5046</v>
      </c>
      <c r="I6524" s="3" t="s">
        <v>1521</v>
      </c>
      <c r="J6524" s="9">
        <v>41589</v>
      </c>
      <c r="K6524" s="9">
        <v>41592</v>
      </c>
      <c r="O6524" s="3" t="s">
        <v>5046</v>
      </c>
      <c r="P6524" s="3" t="s">
        <v>1521</v>
      </c>
      <c r="Q6524" s="3" t="s">
        <v>5801</v>
      </c>
      <c r="R6524" s="3" t="s">
        <v>6091</v>
      </c>
      <c r="S6524" s="3" t="s">
        <v>6092</v>
      </c>
      <c r="T6524" s="3" t="s">
        <v>5775</v>
      </c>
      <c r="X6524" s="3">
        <v>6522</v>
      </c>
      <c r="Y6524" s="3">
        <v>94110</v>
      </c>
    </row>
    <row r="6525" spans="2:25" x14ac:dyDescent="0.35">
      <c r="B6525" s="3">
        <v>6523</v>
      </c>
      <c r="C6525" s="3" t="s">
        <v>5047</v>
      </c>
      <c r="D6525" s="3" t="s">
        <v>2297</v>
      </c>
      <c r="H6525" s="3" t="s">
        <v>5047</v>
      </c>
      <c r="I6525" s="3" t="s">
        <v>2297</v>
      </c>
      <c r="J6525" s="9">
        <v>40913</v>
      </c>
      <c r="K6525" s="9">
        <v>40918</v>
      </c>
      <c r="O6525" s="3" t="s">
        <v>5047</v>
      </c>
      <c r="P6525" s="3" t="s">
        <v>2297</v>
      </c>
      <c r="Q6525" s="3" t="s">
        <v>5772</v>
      </c>
      <c r="R6525" s="3" t="s">
        <v>7223</v>
      </c>
      <c r="S6525" s="3" t="s">
        <v>7224</v>
      </c>
      <c r="T6525" s="3" t="s">
        <v>5782</v>
      </c>
      <c r="X6525" s="3">
        <v>6523</v>
      </c>
      <c r="Y6525" s="3">
        <v>94110</v>
      </c>
    </row>
    <row r="6526" spans="2:25" x14ac:dyDescent="0.35">
      <c r="B6526" s="3">
        <v>6524</v>
      </c>
      <c r="C6526" s="3" t="s">
        <v>5047</v>
      </c>
      <c r="D6526" s="3" t="s">
        <v>849</v>
      </c>
      <c r="H6526" s="3" t="s">
        <v>5047</v>
      </c>
      <c r="I6526" s="3" t="s">
        <v>849</v>
      </c>
      <c r="J6526" s="9">
        <v>40913</v>
      </c>
      <c r="K6526" s="9">
        <v>40918</v>
      </c>
      <c r="O6526" s="3" t="s">
        <v>5047</v>
      </c>
      <c r="P6526" s="3" t="s">
        <v>849</v>
      </c>
      <c r="Q6526" s="3" t="s">
        <v>5772</v>
      </c>
      <c r="R6526" s="3" t="s">
        <v>7223</v>
      </c>
      <c r="S6526" s="3" t="s">
        <v>7224</v>
      </c>
      <c r="T6526" s="3" t="s">
        <v>5782</v>
      </c>
      <c r="X6526" s="3">
        <v>6524</v>
      </c>
      <c r="Y6526" s="3">
        <v>94110</v>
      </c>
    </row>
    <row r="6527" spans="2:25" x14ac:dyDescent="0.35">
      <c r="B6527" s="3">
        <v>6525</v>
      </c>
      <c r="C6527" s="3" t="s">
        <v>5048</v>
      </c>
      <c r="D6527" s="3" t="s">
        <v>2332</v>
      </c>
      <c r="H6527" s="3" t="s">
        <v>5048</v>
      </c>
      <c r="I6527" s="3" t="s">
        <v>2332</v>
      </c>
      <c r="J6527" s="9">
        <v>41720</v>
      </c>
      <c r="K6527" s="9">
        <v>41726</v>
      </c>
      <c r="O6527" s="3" t="s">
        <v>5048</v>
      </c>
      <c r="P6527" s="3" t="s">
        <v>2332</v>
      </c>
      <c r="Q6527" s="3" t="s">
        <v>5772</v>
      </c>
      <c r="R6527" s="3" t="s">
        <v>7303</v>
      </c>
      <c r="S6527" s="3" t="s">
        <v>7304</v>
      </c>
      <c r="T6527" s="3" t="s">
        <v>5771</v>
      </c>
      <c r="X6527" s="3">
        <v>6525</v>
      </c>
      <c r="Y6527" s="3">
        <v>33068</v>
      </c>
    </row>
    <row r="6528" spans="2:25" x14ac:dyDescent="0.35">
      <c r="B6528" s="3">
        <v>6526</v>
      </c>
      <c r="C6528" s="3" t="s">
        <v>5049</v>
      </c>
      <c r="D6528" s="3" t="s">
        <v>1161</v>
      </c>
      <c r="H6528" s="3" t="s">
        <v>5049</v>
      </c>
      <c r="I6528" s="3" t="s">
        <v>1161</v>
      </c>
      <c r="J6528" s="9">
        <v>41225</v>
      </c>
      <c r="K6528" s="9">
        <v>41231</v>
      </c>
      <c r="O6528" s="3" t="s">
        <v>5049</v>
      </c>
      <c r="P6528" s="3" t="s">
        <v>1161</v>
      </c>
      <c r="Q6528" s="3" t="s">
        <v>5772</v>
      </c>
      <c r="R6528" s="3" t="s">
        <v>7203</v>
      </c>
      <c r="S6528" s="3" t="s">
        <v>7204</v>
      </c>
      <c r="T6528" s="3" t="s">
        <v>5771</v>
      </c>
      <c r="X6528" s="3">
        <v>6526</v>
      </c>
      <c r="Y6528" s="3">
        <v>77095</v>
      </c>
    </row>
    <row r="6529" spans="2:25" x14ac:dyDescent="0.35">
      <c r="B6529" s="3">
        <v>6527</v>
      </c>
      <c r="C6529" s="3" t="s">
        <v>5049</v>
      </c>
      <c r="D6529" s="3" t="s">
        <v>247</v>
      </c>
      <c r="H6529" s="3" t="s">
        <v>5049</v>
      </c>
      <c r="I6529" s="3" t="s">
        <v>247</v>
      </c>
      <c r="J6529" s="9">
        <v>41225</v>
      </c>
      <c r="K6529" s="9">
        <v>41231</v>
      </c>
      <c r="O6529" s="3" t="s">
        <v>5049</v>
      </c>
      <c r="P6529" s="3" t="s">
        <v>247</v>
      </c>
      <c r="Q6529" s="3" t="s">
        <v>5772</v>
      </c>
      <c r="R6529" s="3" t="s">
        <v>7203</v>
      </c>
      <c r="S6529" s="3" t="s">
        <v>7204</v>
      </c>
      <c r="T6529" s="3" t="s">
        <v>5771</v>
      </c>
      <c r="X6529" s="3">
        <v>6527</v>
      </c>
      <c r="Y6529" s="3">
        <v>77095</v>
      </c>
    </row>
    <row r="6530" spans="2:25" x14ac:dyDescent="0.35">
      <c r="B6530" s="3">
        <v>6528</v>
      </c>
      <c r="C6530" s="3" t="s">
        <v>5049</v>
      </c>
      <c r="D6530" s="3" t="s">
        <v>1195</v>
      </c>
      <c r="H6530" s="3" t="s">
        <v>5049</v>
      </c>
      <c r="I6530" s="3" t="s">
        <v>1195</v>
      </c>
      <c r="J6530" s="9">
        <v>41225</v>
      </c>
      <c r="K6530" s="9">
        <v>41231</v>
      </c>
      <c r="O6530" s="3" t="s">
        <v>5049</v>
      </c>
      <c r="P6530" s="3" t="s">
        <v>1195</v>
      </c>
      <c r="Q6530" s="3" t="s">
        <v>5772</v>
      </c>
      <c r="R6530" s="3" t="s">
        <v>7203</v>
      </c>
      <c r="S6530" s="3" t="s">
        <v>7204</v>
      </c>
      <c r="T6530" s="3" t="s">
        <v>5771</v>
      </c>
      <c r="X6530" s="3">
        <v>6528</v>
      </c>
      <c r="Y6530" s="3">
        <v>77095</v>
      </c>
    </row>
    <row r="6531" spans="2:25" x14ac:dyDescent="0.35">
      <c r="B6531" s="3">
        <v>6529</v>
      </c>
      <c r="C6531" s="3" t="s">
        <v>5050</v>
      </c>
      <c r="D6531" s="3" t="s">
        <v>891</v>
      </c>
      <c r="H6531" s="3" t="s">
        <v>5050</v>
      </c>
      <c r="I6531" s="3" t="s">
        <v>891</v>
      </c>
      <c r="J6531" s="9">
        <v>40795</v>
      </c>
      <c r="K6531" s="9">
        <v>40800</v>
      </c>
      <c r="O6531" s="3" t="s">
        <v>5050</v>
      </c>
      <c r="P6531" s="3" t="s">
        <v>891</v>
      </c>
      <c r="Q6531" s="3" t="s">
        <v>5768</v>
      </c>
      <c r="R6531" s="3" t="s">
        <v>7025</v>
      </c>
      <c r="S6531" s="3" t="s">
        <v>7026</v>
      </c>
      <c r="T6531" s="3" t="s">
        <v>5775</v>
      </c>
      <c r="X6531" s="3">
        <v>6529</v>
      </c>
      <c r="Y6531" s="3">
        <v>60653</v>
      </c>
    </row>
    <row r="6532" spans="2:25" x14ac:dyDescent="0.35">
      <c r="B6532" s="3">
        <v>6530</v>
      </c>
      <c r="C6532" s="3" t="s">
        <v>5051</v>
      </c>
      <c r="D6532" s="3" t="s">
        <v>2236</v>
      </c>
      <c r="H6532" s="3" t="s">
        <v>5051</v>
      </c>
      <c r="I6532" s="3" t="s">
        <v>2236</v>
      </c>
      <c r="J6532" s="9">
        <v>41351</v>
      </c>
      <c r="K6532" s="9">
        <v>41353</v>
      </c>
      <c r="O6532" s="3" t="s">
        <v>5051</v>
      </c>
      <c r="P6532" s="3" t="s">
        <v>2236</v>
      </c>
      <c r="Q6532" s="3" t="s">
        <v>5768</v>
      </c>
      <c r="R6532" s="3" t="s">
        <v>7207</v>
      </c>
      <c r="S6532" s="3" t="s">
        <v>7208</v>
      </c>
      <c r="T6532" s="3" t="s">
        <v>5775</v>
      </c>
      <c r="X6532" s="3">
        <v>6530</v>
      </c>
      <c r="Y6532" s="3">
        <v>94109</v>
      </c>
    </row>
    <row r="6533" spans="2:25" x14ac:dyDescent="0.35">
      <c r="B6533" s="3">
        <v>6531</v>
      </c>
      <c r="C6533" s="3" t="s">
        <v>5052</v>
      </c>
      <c r="D6533" s="3" t="s">
        <v>1157</v>
      </c>
      <c r="H6533" s="3" t="s">
        <v>5052</v>
      </c>
      <c r="I6533" s="3" t="s">
        <v>1157</v>
      </c>
      <c r="J6533" s="9">
        <v>41313</v>
      </c>
      <c r="K6533" s="9">
        <v>41320</v>
      </c>
      <c r="O6533" s="3" t="s">
        <v>5052</v>
      </c>
      <c r="P6533" s="3" t="s">
        <v>1157</v>
      </c>
      <c r="Q6533" s="3" t="s">
        <v>5772</v>
      </c>
      <c r="R6533" s="3" t="s">
        <v>7285</v>
      </c>
      <c r="S6533" s="3" t="s">
        <v>7286</v>
      </c>
      <c r="T6533" s="3" t="s">
        <v>5771</v>
      </c>
      <c r="X6533" s="3">
        <v>6531</v>
      </c>
      <c r="Y6533" s="3">
        <v>77036</v>
      </c>
    </row>
    <row r="6534" spans="2:25" x14ac:dyDescent="0.35">
      <c r="B6534" s="3">
        <v>6532</v>
      </c>
      <c r="C6534" s="3" t="s">
        <v>5053</v>
      </c>
      <c r="D6534" s="3" t="s">
        <v>1068</v>
      </c>
      <c r="H6534" s="3" t="s">
        <v>5053</v>
      </c>
      <c r="I6534" s="3" t="s">
        <v>1068</v>
      </c>
      <c r="J6534" s="9">
        <v>41605</v>
      </c>
      <c r="K6534" s="9">
        <v>41607</v>
      </c>
      <c r="O6534" s="3" t="s">
        <v>5053</v>
      </c>
      <c r="P6534" s="3" t="s">
        <v>1068</v>
      </c>
      <c r="Q6534" s="3" t="s">
        <v>5801</v>
      </c>
      <c r="R6534" s="3" t="s">
        <v>6661</v>
      </c>
      <c r="S6534" s="3" t="s">
        <v>6662</v>
      </c>
      <c r="T6534" s="3" t="s">
        <v>5782</v>
      </c>
      <c r="X6534" s="3">
        <v>6532</v>
      </c>
      <c r="Y6534" s="3">
        <v>6484</v>
      </c>
    </row>
    <row r="6535" spans="2:25" x14ac:dyDescent="0.35">
      <c r="B6535" s="3">
        <v>6533</v>
      </c>
      <c r="C6535" s="3" t="s">
        <v>5053</v>
      </c>
      <c r="D6535" s="3" t="s">
        <v>1987</v>
      </c>
      <c r="H6535" s="3" t="s">
        <v>5053</v>
      </c>
      <c r="I6535" s="3" t="s">
        <v>1987</v>
      </c>
      <c r="J6535" s="9">
        <v>41605</v>
      </c>
      <c r="K6535" s="9">
        <v>41607</v>
      </c>
      <c r="O6535" s="3" t="s">
        <v>5053</v>
      </c>
      <c r="P6535" s="3" t="s">
        <v>1987</v>
      </c>
      <c r="Q6535" s="3" t="s">
        <v>5801</v>
      </c>
      <c r="R6535" s="3" t="s">
        <v>6661</v>
      </c>
      <c r="S6535" s="3" t="s">
        <v>6662</v>
      </c>
      <c r="T6535" s="3" t="s">
        <v>5782</v>
      </c>
      <c r="X6535" s="3">
        <v>6533</v>
      </c>
      <c r="Y6535" s="3">
        <v>6484</v>
      </c>
    </row>
    <row r="6536" spans="2:25" x14ac:dyDescent="0.35">
      <c r="B6536" s="3">
        <v>6534</v>
      </c>
      <c r="C6536" s="3" t="s">
        <v>5054</v>
      </c>
      <c r="D6536" s="3" t="s">
        <v>1764</v>
      </c>
      <c r="H6536" s="3" t="s">
        <v>5054</v>
      </c>
      <c r="I6536" s="3" t="s">
        <v>1764</v>
      </c>
      <c r="J6536" s="9">
        <v>41887</v>
      </c>
      <c r="K6536" s="9">
        <v>41891</v>
      </c>
      <c r="O6536" s="3" t="s">
        <v>5054</v>
      </c>
      <c r="P6536" s="3" t="s">
        <v>1764</v>
      </c>
      <c r="Q6536" s="3" t="s">
        <v>5772</v>
      </c>
      <c r="R6536" s="3" t="s">
        <v>5858</v>
      </c>
      <c r="S6536" s="3" t="s">
        <v>5859</v>
      </c>
      <c r="T6536" s="3" t="s">
        <v>5771</v>
      </c>
      <c r="X6536" s="3">
        <v>6534</v>
      </c>
      <c r="Y6536" s="3">
        <v>94601</v>
      </c>
    </row>
    <row r="6537" spans="2:25" x14ac:dyDescent="0.35">
      <c r="B6537" s="3">
        <v>6535</v>
      </c>
      <c r="C6537" s="3" t="s">
        <v>5055</v>
      </c>
      <c r="D6537" s="3" t="s">
        <v>916</v>
      </c>
      <c r="H6537" s="3" t="s">
        <v>5055</v>
      </c>
      <c r="I6537" s="3" t="s">
        <v>916</v>
      </c>
      <c r="J6537" s="9">
        <v>41057</v>
      </c>
      <c r="K6537" s="9">
        <v>41063</v>
      </c>
      <c r="O6537" s="3" t="s">
        <v>5055</v>
      </c>
      <c r="P6537" s="3" t="s">
        <v>916</v>
      </c>
      <c r="Q6537" s="3" t="s">
        <v>5772</v>
      </c>
      <c r="R6537" s="3" t="s">
        <v>6775</v>
      </c>
      <c r="S6537" s="3" t="s">
        <v>6776</v>
      </c>
      <c r="T6537" s="3" t="s">
        <v>5775</v>
      </c>
      <c r="X6537" s="3">
        <v>6535</v>
      </c>
      <c r="Y6537" s="3">
        <v>6040</v>
      </c>
    </row>
    <row r="6538" spans="2:25" x14ac:dyDescent="0.35">
      <c r="B6538" s="3">
        <v>6536</v>
      </c>
      <c r="C6538" s="3" t="s">
        <v>5055</v>
      </c>
      <c r="D6538" s="3" t="s">
        <v>195</v>
      </c>
      <c r="H6538" s="3" t="s">
        <v>5055</v>
      </c>
      <c r="I6538" s="3" t="s">
        <v>195</v>
      </c>
      <c r="J6538" s="9">
        <v>41057</v>
      </c>
      <c r="K6538" s="9">
        <v>41063</v>
      </c>
      <c r="O6538" s="3" t="s">
        <v>5055</v>
      </c>
      <c r="P6538" s="3" t="s">
        <v>195</v>
      </c>
      <c r="Q6538" s="3" t="s">
        <v>5772</v>
      </c>
      <c r="R6538" s="3" t="s">
        <v>6775</v>
      </c>
      <c r="S6538" s="3" t="s">
        <v>6776</v>
      </c>
      <c r="T6538" s="3" t="s">
        <v>5775</v>
      </c>
      <c r="X6538" s="3">
        <v>6536</v>
      </c>
      <c r="Y6538" s="3">
        <v>6040</v>
      </c>
    </row>
    <row r="6539" spans="2:25" x14ac:dyDescent="0.35">
      <c r="B6539" s="3">
        <v>6537</v>
      </c>
      <c r="C6539" s="3" t="s">
        <v>5056</v>
      </c>
      <c r="D6539" s="3" t="s">
        <v>627</v>
      </c>
      <c r="H6539" s="3" t="s">
        <v>5056</v>
      </c>
      <c r="I6539" s="3" t="s">
        <v>627</v>
      </c>
      <c r="J6539" s="9">
        <v>40848</v>
      </c>
      <c r="K6539" s="9">
        <v>40852</v>
      </c>
      <c r="O6539" s="3" t="s">
        <v>5056</v>
      </c>
      <c r="P6539" s="3" t="s">
        <v>627</v>
      </c>
      <c r="Q6539" s="3" t="s">
        <v>5772</v>
      </c>
      <c r="R6539" s="3" t="s">
        <v>6385</v>
      </c>
      <c r="S6539" s="3" t="s">
        <v>6386</v>
      </c>
      <c r="T6539" s="3" t="s">
        <v>5771</v>
      </c>
      <c r="X6539" s="3">
        <v>6537</v>
      </c>
      <c r="Y6539" s="3">
        <v>7050</v>
      </c>
    </row>
    <row r="6540" spans="2:25" x14ac:dyDescent="0.35">
      <c r="B6540" s="3">
        <v>6538</v>
      </c>
      <c r="C6540" s="3" t="s">
        <v>5057</v>
      </c>
      <c r="D6540" s="3" t="s">
        <v>3873</v>
      </c>
      <c r="H6540" s="3" t="s">
        <v>5057</v>
      </c>
      <c r="I6540" s="3" t="s">
        <v>3873</v>
      </c>
      <c r="J6540" s="9">
        <v>41636</v>
      </c>
      <c r="K6540" s="9">
        <v>41639</v>
      </c>
      <c r="O6540" s="3" t="s">
        <v>5057</v>
      </c>
      <c r="P6540" s="3" t="s">
        <v>3873</v>
      </c>
      <c r="Q6540" s="3" t="s">
        <v>5801</v>
      </c>
      <c r="R6540" s="3" t="s">
        <v>6227</v>
      </c>
      <c r="S6540" s="3" t="s">
        <v>6228</v>
      </c>
      <c r="T6540" s="3" t="s">
        <v>5782</v>
      </c>
      <c r="X6540" s="3">
        <v>6538</v>
      </c>
      <c r="Y6540" s="3">
        <v>44312</v>
      </c>
    </row>
    <row r="6541" spans="2:25" x14ac:dyDescent="0.35">
      <c r="B6541" s="3">
        <v>6539</v>
      </c>
      <c r="C6541" s="3" t="s">
        <v>5058</v>
      </c>
      <c r="D6541" s="3" t="s">
        <v>1407</v>
      </c>
      <c r="H6541" s="3" t="s">
        <v>5058</v>
      </c>
      <c r="I6541" s="3" t="s">
        <v>1407</v>
      </c>
      <c r="J6541" s="9">
        <v>41978</v>
      </c>
      <c r="K6541" s="9">
        <v>41980</v>
      </c>
      <c r="O6541" s="3" t="s">
        <v>5058</v>
      </c>
      <c r="P6541" s="3" t="s">
        <v>1407</v>
      </c>
      <c r="Q6541" s="3" t="s">
        <v>5801</v>
      </c>
      <c r="R6541" s="3" t="s">
        <v>6257</v>
      </c>
      <c r="S6541" s="3" t="s">
        <v>6258</v>
      </c>
      <c r="T6541" s="3" t="s">
        <v>5771</v>
      </c>
      <c r="X6541" s="3">
        <v>6539</v>
      </c>
      <c r="Y6541" s="3">
        <v>90032</v>
      </c>
    </row>
    <row r="6542" spans="2:25" x14ac:dyDescent="0.35">
      <c r="B6542" s="3">
        <v>6540</v>
      </c>
      <c r="C6542" s="3" t="s">
        <v>5059</v>
      </c>
      <c r="D6542" s="3" t="s">
        <v>1371</v>
      </c>
      <c r="H6542" s="3" t="s">
        <v>5059</v>
      </c>
      <c r="I6542" s="3" t="s">
        <v>1371</v>
      </c>
      <c r="J6542" s="9">
        <v>41997</v>
      </c>
      <c r="K6542" s="9">
        <v>42004</v>
      </c>
      <c r="O6542" s="3" t="s">
        <v>5059</v>
      </c>
      <c r="P6542" s="3" t="s">
        <v>1371</v>
      </c>
      <c r="Q6542" s="3" t="s">
        <v>5772</v>
      </c>
      <c r="R6542" s="3" t="s">
        <v>7093</v>
      </c>
      <c r="S6542" s="3" t="s">
        <v>7094</v>
      </c>
      <c r="T6542" s="3" t="s">
        <v>5782</v>
      </c>
      <c r="X6542" s="3">
        <v>6540</v>
      </c>
      <c r="Y6542" s="3">
        <v>6810</v>
      </c>
    </row>
    <row r="6543" spans="2:25" x14ac:dyDescent="0.35">
      <c r="B6543" s="3">
        <v>6541</v>
      </c>
      <c r="C6543" s="3" t="s">
        <v>5060</v>
      </c>
      <c r="D6543" s="3" t="s">
        <v>3730</v>
      </c>
      <c r="H6543" s="3" t="s">
        <v>5060</v>
      </c>
      <c r="I6543" s="3" t="s">
        <v>3730</v>
      </c>
      <c r="J6543" s="9">
        <v>40789</v>
      </c>
      <c r="K6543" s="9">
        <v>40790</v>
      </c>
      <c r="O6543" s="3" t="s">
        <v>5060</v>
      </c>
      <c r="P6543" s="3" t="s">
        <v>3730</v>
      </c>
      <c r="Q6543" s="3" t="s">
        <v>5801</v>
      </c>
      <c r="R6543" s="3" t="s">
        <v>6231</v>
      </c>
      <c r="S6543" s="3" t="s">
        <v>6232</v>
      </c>
      <c r="T6543" s="3" t="s">
        <v>5782</v>
      </c>
      <c r="X6543" s="3">
        <v>6541</v>
      </c>
      <c r="Y6543" s="3">
        <v>77095</v>
      </c>
    </row>
    <row r="6544" spans="2:25" x14ac:dyDescent="0.35">
      <c r="B6544" s="3">
        <v>6542</v>
      </c>
      <c r="C6544" s="3" t="s">
        <v>5061</v>
      </c>
      <c r="D6544" s="3" t="s">
        <v>1444</v>
      </c>
      <c r="H6544" s="3" t="s">
        <v>5061</v>
      </c>
      <c r="I6544" s="3" t="s">
        <v>1444</v>
      </c>
      <c r="J6544" s="9">
        <v>41012</v>
      </c>
      <c r="K6544" s="9">
        <v>41017</v>
      </c>
      <c r="O6544" s="3" t="s">
        <v>5061</v>
      </c>
      <c r="P6544" s="3" t="s">
        <v>1444</v>
      </c>
      <c r="Q6544" s="3" t="s">
        <v>5772</v>
      </c>
      <c r="R6544" s="3" t="s">
        <v>6641</v>
      </c>
      <c r="S6544" s="3" t="s">
        <v>6642</v>
      </c>
      <c r="T6544" s="3" t="s">
        <v>5775</v>
      </c>
      <c r="X6544" s="3">
        <v>6542</v>
      </c>
      <c r="Y6544" s="3">
        <v>85301</v>
      </c>
    </row>
    <row r="6545" spans="2:25" x14ac:dyDescent="0.35">
      <c r="B6545" s="3">
        <v>6543</v>
      </c>
      <c r="C6545" s="3" t="s">
        <v>5062</v>
      </c>
      <c r="D6545" s="3" t="s">
        <v>2073</v>
      </c>
      <c r="H6545" s="3" t="s">
        <v>5062</v>
      </c>
      <c r="I6545" s="3" t="s">
        <v>2073</v>
      </c>
      <c r="J6545" s="9">
        <v>41248</v>
      </c>
      <c r="K6545" s="9">
        <v>41252</v>
      </c>
      <c r="O6545" s="3" t="s">
        <v>5062</v>
      </c>
      <c r="P6545" s="3" t="s">
        <v>2073</v>
      </c>
      <c r="Q6545" s="3" t="s">
        <v>5768</v>
      </c>
      <c r="R6545" s="3" t="s">
        <v>7325</v>
      </c>
      <c r="S6545" s="3" t="s">
        <v>7326</v>
      </c>
      <c r="T6545" s="3" t="s">
        <v>5775</v>
      </c>
      <c r="X6545" s="3">
        <v>6543</v>
      </c>
      <c r="Y6545" s="3">
        <v>10009</v>
      </c>
    </row>
    <row r="6546" spans="2:25" x14ac:dyDescent="0.35">
      <c r="B6546" s="3">
        <v>6544</v>
      </c>
      <c r="C6546" s="3" t="s">
        <v>5062</v>
      </c>
      <c r="D6546" s="3" t="s">
        <v>2697</v>
      </c>
      <c r="H6546" s="3" t="s">
        <v>5062</v>
      </c>
      <c r="I6546" s="3" t="s">
        <v>2697</v>
      </c>
      <c r="J6546" s="9">
        <v>41248</v>
      </c>
      <c r="K6546" s="9">
        <v>41252</v>
      </c>
      <c r="O6546" s="3" t="s">
        <v>5062</v>
      </c>
      <c r="P6546" s="3" t="s">
        <v>2697</v>
      </c>
      <c r="Q6546" s="3" t="s">
        <v>5768</v>
      </c>
      <c r="R6546" s="3" t="s">
        <v>7325</v>
      </c>
      <c r="S6546" s="3" t="s">
        <v>7326</v>
      </c>
      <c r="T6546" s="3" t="s">
        <v>5775</v>
      </c>
      <c r="X6546" s="3">
        <v>6544</v>
      </c>
      <c r="Y6546" s="3">
        <v>10009</v>
      </c>
    </row>
    <row r="6547" spans="2:25" x14ac:dyDescent="0.35">
      <c r="B6547" s="3">
        <v>6545</v>
      </c>
      <c r="C6547" s="3" t="s">
        <v>5062</v>
      </c>
      <c r="D6547" s="3" t="s">
        <v>1275</v>
      </c>
      <c r="H6547" s="3" t="s">
        <v>5062</v>
      </c>
      <c r="I6547" s="3" t="s">
        <v>1275</v>
      </c>
      <c r="J6547" s="9">
        <v>41248</v>
      </c>
      <c r="K6547" s="9">
        <v>41252</v>
      </c>
      <c r="O6547" s="3" t="s">
        <v>5062</v>
      </c>
      <c r="P6547" s="3" t="s">
        <v>1275</v>
      </c>
      <c r="Q6547" s="3" t="s">
        <v>5768</v>
      </c>
      <c r="R6547" s="3" t="s">
        <v>7325</v>
      </c>
      <c r="S6547" s="3" t="s">
        <v>7326</v>
      </c>
      <c r="T6547" s="3" t="s">
        <v>5775</v>
      </c>
      <c r="X6547" s="3">
        <v>6545</v>
      </c>
      <c r="Y6547" s="3">
        <v>10009</v>
      </c>
    </row>
    <row r="6548" spans="2:25" x14ac:dyDescent="0.35">
      <c r="B6548" s="3">
        <v>6546</v>
      </c>
      <c r="C6548" s="3" t="s">
        <v>5063</v>
      </c>
      <c r="D6548" s="3" t="s">
        <v>157</v>
      </c>
      <c r="H6548" s="3" t="s">
        <v>5063</v>
      </c>
      <c r="I6548" s="3" t="s">
        <v>157</v>
      </c>
      <c r="J6548" s="9">
        <v>41306</v>
      </c>
      <c r="K6548" s="9">
        <v>41312</v>
      </c>
      <c r="O6548" s="3" t="s">
        <v>5063</v>
      </c>
      <c r="P6548" s="3" t="s">
        <v>157</v>
      </c>
      <c r="Q6548" s="3" t="s">
        <v>5772</v>
      </c>
      <c r="R6548" s="3" t="s">
        <v>6467</v>
      </c>
      <c r="S6548" s="3" t="s">
        <v>6468</v>
      </c>
      <c r="T6548" s="3" t="s">
        <v>5771</v>
      </c>
      <c r="X6548" s="3">
        <v>6546</v>
      </c>
      <c r="Y6548" s="3">
        <v>90036</v>
      </c>
    </row>
    <row r="6549" spans="2:25" x14ac:dyDescent="0.35">
      <c r="B6549" s="3">
        <v>6547</v>
      </c>
      <c r="C6549" s="3" t="s">
        <v>5064</v>
      </c>
      <c r="D6549" s="3" t="s">
        <v>826</v>
      </c>
      <c r="H6549" s="3" t="s">
        <v>5064</v>
      </c>
      <c r="I6549" s="3" t="s">
        <v>826</v>
      </c>
      <c r="J6549" s="9">
        <v>41254</v>
      </c>
      <c r="K6549" s="9">
        <v>41260</v>
      </c>
      <c r="O6549" s="3" t="s">
        <v>5064</v>
      </c>
      <c r="P6549" s="3" t="s">
        <v>826</v>
      </c>
      <c r="Q6549" s="3" t="s">
        <v>5772</v>
      </c>
      <c r="R6549" s="3" t="s">
        <v>5902</v>
      </c>
      <c r="S6549" s="3" t="s">
        <v>5903</v>
      </c>
      <c r="T6549" s="3" t="s">
        <v>5782</v>
      </c>
      <c r="X6549" s="3">
        <v>6547</v>
      </c>
      <c r="Y6549" s="3">
        <v>92404</v>
      </c>
    </row>
    <row r="6550" spans="2:25" x14ac:dyDescent="0.35">
      <c r="B6550" s="3">
        <v>6548</v>
      </c>
      <c r="C6550" s="3" t="s">
        <v>5065</v>
      </c>
      <c r="D6550" s="3" t="s">
        <v>5066</v>
      </c>
      <c r="H6550" s="3" t="s">
        <v>5065</v>
      </c>
      <c r="I6550" s="3" t="s">
        <v>5066</v>
      </c>
      <c r="J6550" s="9">
        <v>41709</v>
      </c>
      <c r="K6550" s="9">
        <v>41713</v>
      </c>
      <c r="O6550" s="3" t="s">
        <v>5065</v>
      </c>
      <c r="P6550" s="3" t="s">
        <v>5066</v>
      </c>
      <c r="Q6550" s="3" t="s">
        <v>5772</v>
      </c>
      <c r="R6550" s="3" t="s">
        <v>7067</v>
      </c>
      <c r="S6550" s="3" t="s">
        <v>7068</v>
      </c>
      <c r="T6550" s="3" t="s">
        <v>5775</v>
      </c>
      <c r="X6550" s="3">
        <v>6548</v>
      </c>
      <c r="Y6550" s="3">
        <v>75217</v>
      </c>
    </row>
    <row r="6551" spans="2:25" x14ac:dyDescent="0.35">
      <c r="B6551" s="3">
        <v>6549</v>
      </c>
      <c r="C6551" s="3" t="s">
        <v>5067</v>
      </c>
      <c r="D6551" s="3" t="s">
        <v>1058</v>
      </c>
      <c r="H6551" s="3" t="s">
        <v>5067</v>
      </c>
      <c r="I6551" s="3" t="s">
        <v>1058</v>
      </c>
      <c r="J6551" s="9">
        <v>41769</v>
      </c>
      <c r="K6551" s="9">
        <v>41771</v>
      </c>
      <c r="O6551" s="3" t="s">
        <v>5067</v>
      </c>
      <c r="P6551" s="3" t="s">
        <v>1058</v>
      </c>
      <c r="Q6551" s="3" t="s">
        <v>5801</v>
      </c>
      <c r="R6551" s="3" t="s">
        <v>7027</v>
      </c>
      <c r="S6551" s="3" t="s">
        <v>7028</v>
      </c>
      <c r="T6551" s="3" t="s">
        <v>5782</v>
      </c>
      <c r="X6551" s="3">
        <v>6549</v>
      </c>
      <c r="Y6551" s="3">
        <v>98105</v>
      </c>
    </row>
    <row r="6552" spans="2:25" x14ac:dyDescent="0.35">
      <c r="B6552" s="3">
        <v>6550</v>
      </c>
      <c r="C6552" s="3" t="s">
        <v>5067</v>
      </c>
      <c r="D6552" s="3" t="s">
        <v>586</v>
      </c>
      <c r="H6552" s="3" t="s">
        <v>5067</v>
      </c>
      <c r="I6552" s="3" t="s">
        <v>586</v>
      </c>
      <c r="J6552" s="9">
        <v>41769</v>
      </c>
      <c r="K6552" s="9">
        <v>41771</v>
      </c>
      <c r="O6552" s="3" t="s">
        <v>5067</v>
      </c>
      <c r="P6552" s="3" t="s">
        <v>586</v>
      </c>
      <c r="Q6552" s="3" t="s">
        <v>5801</v>
      </c>
      <c r="R6552" s="3" t="s">
        <v>7027</v>
      </c>
      <c r="S6552" s="3" t="s">
        <v>7028</v>
      </c>
      <c r="T6552" s="3" t="s">
        <v>5782</v>
      </c>
      <c r="X6552" s="3">
        <v>6550</v>
      </c>
      <c r="Y6552" s="3">
        <v>98105</v>
      </c>
    </row>
    <row r="6553" spans="2:25" x14ac:dyDescent="0.35">
      <c r="B6553" s="3">
        <v>6551</v>
      </c>
      <c r="C6553" s="3" t="s">
        <v>5067</v>
      </c>
      <c r="D6553" s="3" t="s">
        <v>951</v>
      </c>
      <c r="H6553" s="3" t="s">
        <v>5067</v>
      </c>
      <c r="I6553" s="3" t="s">
        <v>951</v>
      </c>
      <c r="J6553" s="9">
        <v>41769</v>
      </c>
      <c r="K6553" s="9">
        <v>41771</v>
      </c>
      <c r="O6553" s="3" t="s">
        <v>5067</v>
      </c>
      <c r="P6553" s="3" t="s">
        <v>951</v>
      </c>
      <c r="Q6553" s="3" t="s">
        <v>5801</v>
      </c>
      <c r="R6553" s="3" t="s">
        <v>7027</v>
      </c>
      <c r="S6553" s="3" t="s">
        <v>7028</v>
      </c>
      <c r="T6553" s="3" t="s">
        <v>5782</v>
      </c>
      <c r="X6553" s="3">
        <v>6551</v>
      </c>
      <c r="Y6553" s="3">
        <v>98105</v>
      </c>
    </row>
    <row r="6554" spans="2:25" x14ac:dyDescent="0.35">
      <c r="B6554" s="3">
        <v>6552</v>
      </c>
      <c r="C6554" s="3" t="s">
        <v>5067</v>
      </c>
      <c r="D6554" s="3" t="s">
        <v>3942</v>
      </c>
      <c r="H6554" s="3" t="s">
        <v>5067</v>
      </c>
      <c r="I6554" s="3" t="s">
        <v>3942</v>
      </c>
      <c r="J6554" s="9">
        <v>41769</v>
      </c>
      <c r="K6554" s="9">
        <v>41771</v>
      </c>
      <c r="O6554" s="3" t="s">
        <v>5067</v>
      </c>
      <c r="P6554" s="3" t="s">
        <v>3942</v>
      </c>
      <c r="Q6554" s="3" t="s">
        <v>5801</v>
      </c>
      <c r="R6554" s="3" t="s">
        <v>7027</v>
      </c>
      <c r="S6554" s="3" t="s">
        <v>7028</v>
      </c>
      <c r="T6554" s="3" t="s">
        <v>5782</v>
      </c>
      <c r="X6554" s="3">
        <v>6552</v>
      </c>
      <c r="Y6554" s="3">
        <v>98105</v>
      </c>
    </row>
    <row r="6555" spans="2:25" x14ac:dyDescent="0.35">
      <c r="B6555" s="3">
        <v>6553</v>
      </c>
      <c r="C6555" s="3" t="s">
        <v>5067</v>
      </c>
      <c r="D6555" s="3" t="s">
        <v>2102</v>
      </c>
      <c r="H6555" s="3" t="s">
        <v>5067</v>
      </c>
      <c r="I6555" s="3" t="s">
        <v>2102</v>
      </c>
      <c r="J6555" s="9">
        <v>41769</v>
      </c>
      <c r="K6555" s="9">
        <v>41771</v>
      </c>
      <c r="O6555" s="3" t="s">
        <v>5067</v>
      </c>
      <c r="P6555" s="3" t="s">
        <v>2102</v>
      </c>
      <c r="Q6555" s="3" t="s">
        <v>5801</v>
      </c>
      <c r="R6555" s="3" t="s">
        <v>7027</v>
      </c>
      <c r="S6555" s="3" t="s">
        <v>7028</v>
      </c>
      <c r="T6555" s="3" t="s">
        <v>5782</v>
      </c>
      <c r="X6555" s="3">
        <v>6553</v>
      </c>
      <c r="Y6555" s="3">
        <v>98105</v>
      </c>
    </row>
    <row r="6556" spans="2:25" x14ac:dyDescent="0.35">
      <c r="B6556" s="3">
        <v>6554</v>
      </c>
      <c r="C6556" s="3" t="s">
        <v>5068</v>
      </c>
      <c r="D6556" s="3" t="s">
        <v>3730</v>
      </c>
      <c r="H6556" s="3" t="s">
        <v>5068</v>
      </c>
      <c r="I6556" s="3" t="s">
        <v>3730</v>
      </c>
      <c r="J6556" s="9">
        <v>41515</v>
      </c>
      <c r="K6556" s="9">
        <v>41517</v>
      </c>
      <c r="O6556" s="3" t="s">
        <v>5068</v>
      </c>
      <c r="P6556" s="3" t="s">
        <v>3730</v>
      </c>
      <c r="Q6556" s="3" t="s">
        <v>5801</v>
      </c>
      <c r="R6556" s="3" t="s">
        <v>6605</v>
      </c>
      <c r="S6556" s="3" t="s">
        <v>6606</v>
      </c>
      <c r="T6556" s="3" t="s">
        <v>5771</v>
      </c>
      <c r="X6556" s="3">
        <v>6554</v>
      </c>
      <c r="Y6556" s="3">
        <v>45231</v>
      </c>
    </row>
    <row r="6557" spans="2:25" x14ac:dyDescent="0.35">
      <c r="B6557" s="3">
        <v>6555</v>
      </c>
      <c r="C6557" s="3" t="s">
        <v>5069</v>
      </c>
      <c r="D6557" s="3" t="s">
        <v>5041</v>
      </c>
      <c r="H6557" s="3" t="s">
        <v>5069</v>
      </c>
      <c r="I6557" s="3" t="s">
        <v>5041</v>
      </c>
      <c r="J6557" s="9">
        <v>41184</v>
      </c>
      <c r="K6557" s="9">
        <v>41189</v>
      </c>
      <c r="O6557" s="3" t="s">
        <v>5069</v>
      </c>
      <c r="P6557" s="3" t="s">
        <v>5041</v>
      </c>
      <c r="Q6557" s="3" t="s">
        <v>5772</v>
      </c>
      <c r="R6557" s="3" t="s">
        <v>6199</v>
      </c>
      <c r="S6557" s="3" t="s">
        <v>6200</v>
      </c>
      <c r="T6557" s="3" t="s">
        <v>5775</v>
      </c>
      <c r="X6557" s="3">
        <v>6555</v>
      </c>
      <c r="Y6557" s="3">
        <v>80229</v>
      </c>
    </row>
    <row r="6558" spans="2:25" x14ac:dyDescent="0.35">
      <c r="B6558" s="3">
        <v>6556</v>
      </c>
      <c r="C6558" s="3" t="s">
        <v>5070</v>
      </c>
      <c r="D6558" s="3" t="s">
        <v>2309</v>
      </c>
      <c r="H6558" s="3" t="s">
        <v>5070</v>
      </c>
      <c r="I6558" s="3" t="s">
        <v>2309</v>
      </c>
      <c r="J6558" s="9">
        <v>41956</v>
      </c>
      <c r="K6558" s="9">
        <v>41960</v>
      </c>
      <c r="O6558" s="3" t="s">
        <v>5070</v>
      </c>
      <c r="P6558" s="3" t="s">
        <v>2309</v>
      </c>
      <c r="Q6558" s="3" t="s">
        <v>5772</v>
      </c>
      <c r="R6558" s="3" t="s">
        <v>5996</v>
      </c>
      <c r="S6558" s="3" t="s">
        <v>5997</v>
      </c>
      <c r="T6558" s="3" t="s">
        <v>5771</v>
      </c>
      <c r="X6558" s="3">
        <v>6556</v>
      </c>
      <c r="Y6558" s="3">
        <v>85281</v>
      </c>
    </row>
    <row r="6559" spans="2:25" x14ac:dyDescent="0.35">
      <c r="B6559" s="3">
        <v>6557</v>
      </c>
      <c r="C6559" s="3" t="s">
        <v>5071</v>
      </c>
      <c r="D6559" s="3" t="s">
        <v>2936</v>
      </c>
      <c r="H6559" s="3" t="s">
        <v>5071</v>
      </c>
      <c r="I6559" s="3" t="s">
        <v>2936</v>
      </c>
      <c r="J6559" s="9">
        <v>41628</v>
      </c>
      <c r="K6559" s="9">
        <v>41630</v>
      </c>
      <c r="O6559" s="3" t="s">
        <v>5071</v>
      </c>
      <c r="P6559" s="3" t="s">
        <v>2936</v>
      </c>
      <c r="Q6559" s="3" t="s">
        <v>5768</v>
      </c>
      <c r="R6559" s="3" t="s">
        <v>5860</v>
      </c>
      <c r="S6559" s="3" t="s">
        <v>5861</v>
      </c>
      <c r="T6559" s="3" t="s">
        <v>5775</v>
      </c>
      <c r="X6559" s="3">
        <v>6557</v>
      </c>
      <c r="Y6559" s="3">
        <v>19601</v>
      </c>
    </row>
    <row r="6560" spans="2:25" x14ac:dyDescent="0.35">
      <c r="B6560" s="3">
        <v>6558</v>
      </c>
      <c r="C6560" s="3" t="s">
        <v>5072</v>
      </c>
      <c r="D6560" s="3" t="s">
        <v>1223</v>
      </c>
      <c r="H6560" s="3" t="s">
        <v>5072</v>
      </c>
      <c r="I6560" s="3" t="s">
        <v>1223</v>
      </c>
      <c r="J6560" s="9">
        <v>41952</v>
      </c>
      <c r="K6560" s="9">
        <v>41957</v>
      </c>
      <c r="O6560" s="3" t="s">
        <v>5072</v>
      </c>
      <c r="P6560" s="3" t="s">
        <v>1223</v>
      </c>
      <c r="Q6560" s="3" t="s">
        <v>5772</v>
      </c>
      <c r="R6560" s="3" t="s">
        <v>6937</v>
      </c>
      <c r="S6560" s="3" t="s">
        <v>6938</v>
      </c>
      <c r="T6560" s="3" t="s">
        <v>5771</v>
      </c>
      <c r="X6560" s="3">
        <v>6558</v>
      </c>
      <c r="Y6560" s="3">
        <v>21215</v>
      </c>
    </row>
    <row r="6561" spans="2:25" x14ac:dyDescent="0.35">
      <c r="B6561" s="3">
        <v>6559</v>
      </c>
      <c r="C6561" s="3" t="s">
        <v>5073</v>
      </c>
      <c r="D6561" s="3" t="s">
        <v>1906</v>
      </c>
      <c r="H6561" s="3" t="s">
        <v>5073</v>
      </c>
      <c r="I6561" s="3" t="s">
        <v>1906</v>
      </c>
      <c r="J6561" s="9">
        <v>40800</v>
      </c>
      <c r="K6561" s="9">
        <v>40804</v>
      </c>
      <c r="O6561" s="3" t="s">
        <v>5073</v>
      </c>
      <c r="P6561" s="3" t="s">
        <v>1906</v>
      </c>
      <c r="Q6561" s="3" t="s">
        <v>5768</v>
      </c>
      <c r="R6561" s="3" t="s">
        <v>6827</v>
      </c>
      <c r="S6561" s="3" t="s">
        <v>6828</v>
      </c>
      <c r="T6561" s="3" t="s">
        <v>5771</v>
      </c>
      <c r="X6561" s="3">
        <v>6559</v>
      </c>
      <c r="Y6561" s="3">
        <v>78415</v>
      </c>
    </row>
    <row r="6562" spans="2:25" x14ac:dyDescent="0.35">
      <c r="B6562" s="3">
        <v>6560</v>
      </c>
      <c r="C6562" s="3" t="s">
        <v>5073</v>
      </c>
      <c r="D6562" s="3" t="s">
        <v>2692</v>
      </c>
      <c r="H6562" s="3" t="s">
        <v>5073</v>
      </c>
      <c r="I6562" s="3" t="s">
        <v>2692</v>
      </c>
      <c r="J6562" s="9">
        <v>40800</v>
      </c>
      <c r="K6562" s="9">
        <v>40804</v>
      </c>
      <c r="O6562" s="3" t="s">
        <v>5073</v>
      </c>
      <c r="P6562" s="3" t="s">
        <v>2692</v>
      </c>
      <c r="Q6562" s="3" t="s">
        <v>5768</v>
      </c>
      <c r="R6562" s="3" t="s">
        <v>6827</v>
      </c>
      <c r="S6562" s="3" t="s">
        <v>6828</v>
      </c>
      <c r="T6562" s="3" t="s">
        <v>5771</v>
      </c>
      <c r="X6562" s="3">
        <v>6560</v>
      </c>
      <c r="Y6562" s="3">
        <v>78415</v>
      </c>
    </row>
    <row r="6563" spans="2:25" x14ac:dyDescent="0.35">
      <c r="B6563" s="3">
        <v>6561</v>
      </c>
      <c r="C6563" s="3" t="s">
        <v>5073</v>
      </c>
      <c r="D6563" s="3" t="s">
        <v>2474</v>
      </c>
      <c r="H6563" s="3" t="s">
        <v>5073</v>
      </c>
      <c r="I6563" s="3" t="s">
        <v>2474</v>
      </c>
      <c r="J6563" s="9">
        <v>40800</v>
      </c>
      <c r="K6563" s="9">
        <v>40804</v>
      </c>
      <c r="O6563" s="3" t="s">
        <v>5073</v>
      </c>
      <c r="P6563" s="3" t="s">
        <v>2474</v>
      </c>
      <c r="Q6563" s="3" t="s">
        <v>5768</v>
      </c>
      <c r="R6563" s="3" t="s">
        <v>6827</v>
      </c>
      <c r="S6563" s="3" t="s">
        <v>6828</v>
      </c>
      <c r="T6563" s="3" t="s">
        <v>5771</v>
      </c>
      <c r="X6563" s="3">
        <v>6561</v>
      </c>
      <c r="Y6563" s="3">
        <v>78415</v>
      </c>
    </row>
    <row r="6564" spans="2:25" x14ac:dyDescent="0.35">
      <c r="B6564" s="3">
        <v>6562</v>
      </c>
      <c r="C6564" s="3" t="s">
        <v>5073</v>
      </c>
      <c r="D6564" s="3" t="s">
        <v>118</v>
      </c>
      <c r="H6564" s="3" t="s">
        <v>5073</v>
      </c>
      <c r="I6564" s="3" t="s">
        <v>118</v>
      </c>
      <c r="J6564" s="9">
        <v>40800</v>
      </c>
      <c r="K6564" s="9">
        <v>40804</v>
      </c>
      <c r="O6564" s="3" t="s">
        <v>5073</v>
      </c>
      <c r="P6564" s="3" t="s">
        <v>118</v>
      </c>
      <c r="Q6564" s="3" t="s">
        <v>5768</v>
      </c>
      <c r="R6564" s="3" t="s">
        <v>6827</v>
      </c>
      <c r="S6564" s="3" t="s">
        <v>6828</v>
      </c>
      <c r="T6564" s="3" t="s">
        <v>5771</v>
      </c>
      <c r="X6564" s="3">
        <v>6562</v>
      </c>
      <c r="Y6564" s="3">
        <v>78415</v>
      </c>
    </row>
    <row r="6565" spans="2:25" x14ac:dyDescent="0.35">
      <c r="B6565" s="3">
        <v>6563</v>
      </c>
      <c r="C6565" s="3" t="s">
        <v>5074</v>
      </c>
      <c r="D6565" s="3" t="s">
        <v>2558</v>
      </c>
      <c r="H6565" s="3" t="s">
        <v>5074</v>
      </c>
      <c r="I6565" s="3" t="s">
        <v>2558</v>
      </c>
      <c r="J6565" s="9">
        <v>41172</v>
      </c>
      <c r="K6565" s="9">
        <v>41178</v>
      </c>
      <c r="O6565" s="3" t="s">
        <v>5074</v>
      </c>
      <c r="P6565" s="3" t="s">
        <v>2558</v>
      </c>
      <c r="Q6565" s="3" t="s">
        <v>5772</v>
      </c>
      <c r="R6565" s="3" t="s">
        <v>6853</v>
      </c>
      <c r="S6565" s="3" t="s">
        <v>6854</v>
      </c>
      <c r="T6565" s="3" t="s">
        <v>5775</v>
      </c>
      <c r="X6565" s="3">
        <v>6563</v>
      </c>
      <c r="Y6565" s="3">
        <v>89115</v>
      </c>
    </row>
    <row r="6566" spans="2:25" x14ac:dyDescent="0.35">
      <c r="B6566" s="3">
        <v>6564</v>
      </c>
      <c r="C6566" s="3" t="s">
        <v>5075</v>
      </c>
      <c r="D6566" s="3" t="s">
        <v>2177</v>
      </c>
      <c r="H6566" s="3" t="s">
        <v>5075</v>
      </c>
      <c r="I6566" s="3" t="s">
        <v>2177</v>
      </c>
      <c r="J6566" s="9">
        <v>41253</v>
      </c>
      <c r="K6566" s="9">
        <v>41259</v>
      </c>
      <c r="O6566" s="3" t="s">
        <v>5075</v>
      </c>
      <c r="P6566" s="3" t="s">
        <v>2177</v>
      </c>
      <c r="Q6566" s="3" t="s">
        <v>5772</v>
      </c>
      <c r="R6566" s="3" t="s">
        <v>6357</v>
      </c>
      <c r="S6566" s="3" t="s">
        <v>6358</v>
      </c>
      <c r="T6566" s="3" t="s">
        <v>5775</v>
      </c>
      <c r="X6566" s="3">
        <v>6564</v>
      </c>
      <c r="Y6566" s="3">
        <v>44105</v>
      </c>
    </row>
    <row r="6567" spans="2:25" x14ac:dyDescent="0.35">
      <c r="B6567" s="3">
        <v>6565</v>
      </c>
      <c r="C6567" s="3" t="s">
        <v>5076</v>
      </c>
      <c r="D6567" s="3" t="s">
        <v>3131</v>
      </c>
      <c r="H6567" s="3" t="s">
        <v>5076</v>
      </c>
      <c r="I6567" s="3" t="s">
        <v>3131</v>
      </c>
      <c r="J6567" s="9">
        <v>40691</v>
      </c>
      <c r="K6567" s="9">
        <v>40695</v>
      </c>
      <c r="O6567" s="3" t="s">
        <v>5076</v>
      </c>
      <c r="P6567" s="3" t="s">
        <v>3131</v>
      </c>
      <c r="Q6567" s="3" t="s">
        <v>5772</v>
      </c>
      <c r="R6567" s="3" t="s">
        <v>7167</v>
      </c>
      <c r="S6567" s="3" t="s">
        <v>7168</v>
      </c>
      <c r="T6567" s="3" t="s">
        <v>5775</v>
      </c>
      <c r="X6567" s="3">
        <v>6565</v>
      </c>
      <c r="Y6567" s="3">
        <v>98105</v>
      </c>
    </row>
    <row r="6568" spans="2:25" x14ac:dyDescent="0.35">
      <c r="B6568" s="3">
        <v>6566</v>
      </c>
      <c r="C6568" s="3" t="s">
        <v>5077</v>
      </c>
      <c r="D6568" s="3" t="s">
        <v>3283</v>
      </c>
      <c r="H6568" s="3" t="s">
        <v>5077</v>
      </c>
      <c r="I6568" s="3" t="s">
        <v>3283</v>
      </c>
      <c r="J6568" s="9">
        <v>41713</v>
      </c>
      <c r="K6568" s="9">
        <v>41716</v>
      </c>
      <c r="O6568" s="3" t="s">
        <v>5077</v>
      </c>
      <c r="P6568" s="3" t="s">
        <v>3283</v>
      </c>
      <c r="Q6568" s="3" t="s">
        <v>5768</v>
      </c>
      <c r="R6568" s="3" t="s">
        <v>6215</v>
      </c>
      <c r="S6568" s="3" t="s">
        <v>6216</v>
      </c>
      <c r="T6568" s="3" t="s">
        <v>5771</v>
      </c>
      <c r="X6568" s="3">
        <v>6566</v>
      </c>
      <c r="Y6568" s="3">
        <v>60623</v>
      </c>
    </row>
    <row r="6569" spans="2:25" x14ac:dyDescent="0.35">
      <c r="B6569" s="3">
        <v>6567</v>
      </c>
      <c r="C6569" s="3" t="s">
        <v>5078</v>
      </c>
      <c r="D6569" s="3" t="s">
        <v>157</v>
      </c>
      <c r="H6569" s="3" t="s">
        <v>5078</v>
      </c>
      <c r="I6569" s="3" t="s">
        <v>157</v>
      </c>
      <c r="J6569" s="9">
        <v>41766</v>
      </c>
      <c r="K6569" s="9">
        <v>41770</v>
      </c>
      <c r="O6569" s="3" t="s">
        <v>5078</v>
      </c>
      <c r="P6569" s="3" t="s">
        <v>157</v>
      </c>
      <c r="Q6569" s="3" t="s">
        <v>5772</v>
      </c>
      <c r="R6569" s="3" t="s">
        <v>6002</v>
      </c>
      <c r="S6569" s="3" t="s">
        <v>6003</v>
      </c>
      <c r="T6569" s="3" t="s">
        <v>5775</v>
      </c>
      <c r="X6569" s="3">
        <v>6567</v>
      </c>
      <c r="Y6569" s="3">
        <v>85705</v>
      </c>
    </row>
    <row r="6570" spans="2:25" x14ac:dyDescent="0.35">
      <c r="B6570" s="3">
        <v>6568</v>
      </c>
      <c r="C6570" s="3" t="s">
        <v>5079</v>
      </c>
      <c r="D6570" s="3" t="s">
        <v>1269</v>
      </c>
      <c r="H6570" s="3" t="s">
        <v>5079</v>
      </c>
      <c r="I6570" s="3" t="s">
        <v>1269</v>
      </c>
      <c r="J6570" s="9">
        <v>41340</v>
      </c>
      <c r="K6570" s="9">
        <v>41344</v>
      </c>
      <c r="O6570" s="3" t="s">
        <v>5079</v>
      </c>
      <c r="P6570" s="3" t="s">
        <v>1269</v>
      </c>
      <c r="Q6570" s="3" t="s">
        <v>5772</v>
      </c>
      <c r="R6570" s="3" t="s">
        <v>7093</v>
      </c>
      <c r="S6570" s="3" t="s">
        <v>7094</v>
      </c>
      <c r="T6570" s="3" t="s">
        <v>5782</v>
      </c>
      <c r="X6570" s="3">
        <v>6568</v>
      </c>
      <c r="Y6570" s="3">
        <v>19120</v>
      </c>
    </row>
    <row r="6571" spans="2:25" x14ac:dyDescent="0.35">
      <c r="B6571" s="3">
        <v>6569</v>
      </c>
      <c r="C6571" s="3" t="s">
        <v>5079</v>
      </c>
      <c r="D6571" s="3" t="s">
        <v>1984</v>
      </c>
      <c r="H6571" s="3" t="s">
        <v>5079</v>
      </c>
      <c r="I6571" s="3" t="s">
        <v>1984</v>
      </c>
      <c r="J6571" s="9">
        <v>41340</v>
      </c>
      <c r="K6571" s="9">
        <v>41344</v>
      </c>
      <c r="O6571" s="3" t="s">
        <v>5079</v>
      </c>
      <c r="P6571" s="3" t="s">
        <v>1984</v>
      </c>
      <c r="Q6571" s="3" t="s">
        <v>5772</v>
      </c>
      <c r="R6571" s="3" t="s">
        <v>7093</v>
      </c>
      <c r="S6571" s="3" t="s">
        <v>7094</v>
      </c>
      <c r="T6571" s="3" t="s">
        <v>5782</v>
      </c>
      <c r="X6571" s="3">
        <v>6569</v>
      </c>
      <c r="Y6571" s="3">
        <v>19120</v>
      </c>
    </row>
    <row r="6572" spans="2:25" x14ac:dyDescent="0.35">
      <c r="B6572" s="3">
        <v>6570</v>
      </c>
      <c r="C6572" s="3" t="s">
        <v>5079</v>
      </c>
      <c r="D6572" s="3" t="s">
        <v>654</v>
      </c>
      <c r="H6572" s="3" t="s">
        <v>5079</v>
      </c>
      <c r="I6572" s="3" t="s">
        <v>654</v>
      </c>
      <c r="J6572" s="9">
        <v>41340</v>
      </c>
      <c r="K6572" s="9">
        <v>41344</v>
      </c>
      <c r="O6572" s="3" t="s">
        <v>5079</v>
      </c>
      <c r="P6572" s="3" t="s">
        <v>654</v>
      </c>
      <c r="Q6572" s="3" t="s">
        <v>5772</v>
      </c>
      <c r="R6572" s="3" t="s">
        <v>7093</v>
      </c>
      <c r="S6572" s="3" t="s">
        <v>7094</v>
      </c>
      <c r="T6572" s="3" t="s">
        <v>5782</v>
      </c>
      <c r="X6572" s="3">
        <v>6570</v>
      </c>
      <c r="Y6572" s="3">
        <v>19120</v>
      </c>
    </row>
    <row r="6573" spans="2:25" x14ac:dyDescent="0.35">
      <c r="B6573" s="3">
        <v>6571</v>
      </c>
      <c r="C6573" s="3" t="s">
        <v>5080</v>
      </c>
      <c r="D6573" s="3" t="s">
        <v>1326</v>
      </c>
      <c r="H6573" s="3" t="s">
        <v>5080</v>
      </c>
      <c r="I6573" s="3" t="s">
        <v>1326</v>
      </c>
      <c r="J6573" s="9">
        <v>41936</v>
      </c>
      <c r="K6573" s="9">
        <v>41937</v>
      </c>
      <c r="O6573" s="3" t="s">
        <v>5080</v>
      </c>
      <c r="P6573" s="3" t="s">
        <v>1326</v>
      </c>
      <c r="Q6573" s="3" t="s">
        <v>5801</v>
      </c>
      <c r="R6573" s="3" t="s">
        <v>6329</v>
      </c>
      <c r="S6573" s="3" t="s">
        <v>6330</v>
      </c>
      <c r="T6573" s="3" t="s">
        <v>5771</v>
      </c>
      <c r="X6573" s="3">
        <v>6571</v>
      </c>
      <c r="Y6573" s="3">
        <v>2920</v>
      </c>
    </row>
    <row r="6574" spans="2:25" x14ac:dyDescent="0.35">
      <c r="B6574" s="3">
        <v>6572</v>
      </c>
      <c r="C6574" s="3" t="s">
        <v>5080</v>
      </c>
      <c r="D6574" s="3" t="s">
        <v>2448</v>
      </c>
      <c r="H6574" s="3" t="s">
        <v>5080</v>
      </c>
      <c r="I6574" s="3" t="s">
        <v>2448</v>
      </c>
      <c r="J6574" s="9">
        <v>41936</v>
      </c>
      <c r="K6574" s="9">
        <v>41937</v>
      </c>
      <c r="O6574" s="3" t="s">
        <v>5080</v>
      </c>
      <c r="P6574" s="3" t="s">
        <v>2448</v>
      </c>
      <c r="Q6574" s="3" t="s">
        <v>5801</v>
      </c>
      <c r="R6574" s="3" t="s">
        <v>6329</v>
      </c>
      <c r="S6574" s="3" t="s">
        <v>6330</v>
      </c>
      <c r="T6574" s="3" t="s">
        <v>5771</v>
      </c>
      <c r="X6574" s="3">
        <v>6572</v>
      </c>
      <c r="Y6574" s="3">
        <v>2920</v>
      </c>
    </row>
    <row r="6575" spans="2:25" x14ac:dyDescent="0.35">
      <c r="B6575" s="3">
        <v>6573</v>
      </c>
      <c r="C6575" s="3" t="s">
        <v>5080</v>
      </c>
      <c r="D6575" s="3" t="s">
        <v>4438</v>
      </c>
      <c r="H6575" s="3" t="s">
        <v>5080</v>
      </c>
      <c r="I6575" s="3" t="s">
        <v>4438</v>
      </c>
      <c r="J6575" s="9">
        <v>41936</v>
      </c>
      <c r="K6575" s="9">
        <v>41937</v>
      </c>
      <c r="O6575" s="3" t="s">
        <v>5080</v>
      </c>
      <c r="P6575" s="3" t="s">
        <v>4438</v>
      </c>
      <c r="Q6575" s="3" t="s">
        <v>5801</v>
      </c>
      <c r="R6575" s="3" t="s">
        <v>6329</v>
      </c>
      <c r="S6575" s="3" t="s">
        <v>6330</v>
      </c>
      <c r="T6575" s="3" t="s">
        <v>5771</v>
      </c>
      <c r="X6575" s="3">
        <v>6573</v>
      </c>
      <c r="Y6575" s="3">
        <v>2920</v>
      </c>
    </row>
    <row r="6576" spans="2:25" x14ac:dyDescent="0.35">
      <c r="B6576" s="3">
        <v>6574</v>
      </c>
      <c r="C6576" s="3" t="s">
        <v>5080</v>
      </c>
      <c r="D6576" s="3" t="s">
        <v>3021</v>
      </c>
      <c r="H6576" s="3" t="s">
        <v>5080</v>
      </c>
      <c r="I6576" s="3" t="s">
        <v>3021</v>
      </c>
      <c r="J6576" s="9">
        <v>41936</v>
      </c>
      <c r="K6576" s="9">
        <v>41937</v>
      </c>
      <c r="O6576" s="3" t="s">
        <v>5080</v>
      </c>
      <c r="P6576" s="3" t="s">
        <v>3021</v>
      </c>
      <c r="Q6576" s="3" t="s">
        <v>5801</v>
      </c>
      <c r="R6576" s="3" t="s">
        <v>6329</v>
      </c>
      <c r="S6576" s="3" t="s">
        <v>6330</v>
      </c>
      <c r="T6576" s="3" t="s">
        <v>5771</v>
      </c>
      <c r="X6576" s="3">
        <v>6574</v>
      </c>
      <c r="Y6576" s="3">
        <v>2920</v>
      </c>
    </row>
    <row r="6577" spans="2:25" x14ac:dyDescent="0.35">
      <c r="B6577" s="3">
        <v>6575</v>
      </c>
      <c r="C6577" s="3" t="s">
        <v>5080</v>
      </c>
      <c r="D6577" s="3" t="s">
        <v>437</v>
      </c>
      <c r="H6577" s="3" t="s">
        <v>5080</v>
      </c>
      <c r="I6577" s="3" t="s">
        <v>437</v>
      </c>
      <c r="J6577" s="9">
        <v>41936</v>
      </c>
      <c r="K6577" s="9">
        <v>41937</v>
      </c>
      <c r="O6577" s="3" t="s">
        <v>5080</v>
      </c>
      <c r="P6577" s="3" t="s">
        <v>437</v>
      </c>
      <c r="Q6577" s="3" t="s">
        <v>5801</v>
      </c>
      <c r="R6577" s="3" t="s">
        <v>6329</v>
      </c>
      <c r="S6577" s="3" t="s">
        <v>6330</v>
      </c>
      <c r="T6577" s="3" t="s">
        <v>5771</v>
      </c>
      <c r="X6577" s="3">
        <v>6575</v>
      </c>
      <c r="Y6577" s="3">
        <v>2920</v>
      </c>
    </row>
    <row r="6578" spans="2:25" x14ac:dyDescent="0.35">
      <c r="B6578" s="3">
        <v>6576</v>
      </c>
      <c r="C6578" s="3" t="s">
        <v>5080</v>
      </c>
      <c r="D6578" s="3" t="s">
        <v>1613</v>
      </c>
      <c r="H6578" s="3" t="s">
        <v>5080</v>
      </c>
      <c r="I6578" s="3" t="s">
        <v>1613</v>
      </c>
      <c r="J6578" s="9">
        <v>41936</v>
      </c>
      <c r="K6578" s="9">
        <v>41937</v>
      </c>
      <c r="O6578" s="3" t="s">
        <v>5080</v>
      </c>
      <c r="P6578" s="3" t="s">
        <v>1613</v>
      </c>
      <c r="Q6578" s="3" t="s">
        <v>5801</v>
      </c>
      <c r="R6578" s="3" t="s">
        <v>6329</v>
      </c>
      <c r="S6578" s="3" t="s">
        <v>6330</v>
      </c>
      <c r="T6578" s="3" t="s">
        <v>5771</v>
      </c>
      <c r="X6578" s="3">
        <v>6576</v>
      </c>
      <c r="Y6578" s="3">
        <v>2920</v>
      </c>
    </row>
    <row r="6579" spans="2:25" x14ac:dyDescent="0.35">
      <c r="B6579" s="3">
        <v>6577</v>
      </c>
      <c r="C6579" s="3" t="s">
        <v>5081</v>
      </c>
      <c r="D6579" s="3" t="s">
        <v>2453</v>
      </c>
      <c r="H6579" s="3" t="s">
        <v>5081</v>
      </c>
      <c r="I6579" s="3" t="s">
        <v>2453</v>
      </c>
      <c r="J6579" s="9">
        <v>40661</v>
      </c>
      <c r="K6579" s="9">
        <v>40663</v>
      </c>
      <c r="O6579" s="3" t="s">
        <v>5081</v>
      </c>
      <c r="P6579" s="3" t="s">
        <v>2453</v>
      </c>
      <c r="Q6579" s="3" t="s">
        <v>5801</v>
      </c>
      <c r="R6579" s="3" t="s">
        <v>6579</v>
      </c>
      <c r="S6579" s="3" t="s">
        <v>6580</v>
      </c>
      <c r="T6579" s="3" t="s">
        <v>5775</v>
      </c>
      <c r="X6579" s="3">
        <v>6577</v>
      </c>
      <c r="Y6579" s="3">
        <v>94122</v>
      </c>
    </row>
    <row r="6580" spans="2:25" x14ac:dyDescent="0.35">
      <c r="B6580" s="3">
        <v>6578</v>
      </c>
      <c r="C6580" s="3" t="s">
        <v>5082</v>
      </c>
      <c r="D6580" s="3" t="s">
        <v>1073</v>
      </c>
      <c r="H6580" s="3" t="s">
        <v>5082</v>
      </c>
      <c r="I6580" s="3" t="s">
        <v>1073</v>
      </c>
      <c r="J6580" s="9">
        <v>41383</v>
      </c>
      <c r="K6580" s="9">
        <v>41388</v>
      </c>
      <c r="O6580" s="3" t="s">
        <v>5082</v>
      </c>
      <c r="P6580" s="3" t="s">
        <v>1073</v>
      </c>
      <c r="Q6580" s="3" t="s">
        <v>5772</v>
      </c>
      <c r="R6580" s="3" t="s">
        <v>7251</v>
      </c>
      <c r="S6580" s="3" t="s">
        <v>7252</v>
      </c>
      <c r="T6580" s="3" t="s">
        <v>5771</v>
      </c>
      <c r="X6580" s="3">
        <v>6578</v>
      </c>
      <c r="Y6580" s="3">
        <v>77070</v>
      </c>
    </row>
    <row r="6581" spans="2:25" x14ac:dyDescent="0.35">
      <c r="B6581" s="3">
        <v>6579</v>
      </c>
      <c r="C6581" s="3" t="s">
        <v>5082</v>
      </c>
      <c r="D6581" s="3" t="s">
        <v>593</v>
      </c>
      <c r="H6581" s="3" t="s">
        <v>5082</v>
      </c>
      <c r="I6581" s="3" t="s">
        <v>593</v>
      </c>
      <c r="J6581" s="9">
        <v>41383</v>
      </c>
      <c r="K6581" s="9">
        <v>41388</v>
      </c>
      <c r="O6581" s="3" t="s">
        <v>5082</v>
      </c>
      <c r="P6581" s="3" t="s">
        <v>593</v>
      </c>
      <c r="Q6581" s="3" t="s">
        <v>5772</v>
      </c>
      <c r="R6581" s="3" t="s">
        <v>7251</v>
      </c>
      <c r="S6581" s="3" t="s">
        <v>7252</v>
      </c>
      <c r="T6581" s="3" t="s">
        <v>5771</v>
      </c>
      <c r="X6581" s="3">
        <v>6579</v>
      </c>
      <c r="Y6581" s="3">
        <v>77070</v>
      </c>
    </row>
    <row r="6582" spans="2:25" x14ac:dyDescent="0.35">
      <c r="B6582" s="3">
        <v>6580</v>
      </c>
      <c r="C6582" s="3" t="s">
        <v>5082</v>
      </c>
      <c r="D6582" s="3" t="s">
        <v>1956</v>
      </c>
      <c r="H6582" s="3" t="s">
        <v>5082</v>
      </c>
      <c r="I6582" s="3" t="s">
        <v>1956</v>
      </c>
      <c r="J6582" s="9">
        <v>41383</v>
      </c>
      <c r="K6582" s="9">
        <v>41388</v>
      </c>
      <c r="O6582" s="3" t="s">
        <v>5082</v>
      </c>
      <c r="P6582" s="3" t="s">
        <v>1956</v>
      </c>
      <c r="Q6582" s="3" t="s">
        <v>5772</v>
      </c>
      <c r="R6582" s="3" t="s">
        <v>7251</v>
      </c>
      <c r="S6582" s="3" t="s">
        <v>7252</v>
      </c>
      <c r="T6582" s="3" t="s">
        <v>5771</v>
      </c>
      <c r="X6582" s="3">
        <v>6580</v>
      </c>
      <c r="Y6582" s="3">
        <v>77070</v>
      </c>
    </row>
    <row r="6583" spans="2:25" x14ac:dyDescent="0.35">
      <c r="B6583" s="3">
        <v>6581</v>
      </c>
      <c r="C6583" s="3" t="s">
        <v>5083</v>
      </c>
      <c r="D6583" s="3" t="s">
        <v>218</v>
      </c>
      <c r="H6583" s="3" t="s">
        <v>5083</v>
      </c>
      <c r="I6583" s="3" t="s">
        <v>218</v>
      </c>
      <c r="J6583" s="9">
        <v>41417</v>
      </c>
      <c r="K6583" s="9">
        <v>41424</v>
      </c>
      <c r="O6583" s="3" t="s">
        <v>5083</v>
      </c>
      <c r="P6583" s="3" t="s">
        <v>218</v>
      </c>
      <c r="Q6583" s="3" t="s">
        <v>5772</v>
      </c>
      <c r="R6583" s="3" t="s">
        <v>6685</v>
      </c>
      <c r="S6583" s="3" t="s">
        <v>6686</v>
      </c>
      <c r="T6583" s="3" t="s">
        <v>5771</v>
      </c>
      <c r="X6583" s="3">
        <v>6581</v>
      </c>
      <c r="Y6583" s="3">
        <v>90049</v>
      </c>
    </row>
    <row r="6584" spans="2:25" x14ac:dyDescent="0.35">
      <c r="B6584" s="3">
        <v>6582</v>
      </c>
      <c r="C6584" s="3" t="s">
        <v>5084</v>
      </c>
      <c r="D6584" s="3" t="s">
        <v>81</v>
      </c>
      <c r="H6584" s="3" t="s">
        <v>5084</v>
      </c>
      <c r="I6584" s="3" t="s">
        <v>81</v>
      </c>
      <c r="J6584" s="9">
        <v>41788</v>
      </c>
      <c r="K6584" s="9">
        <v>41793</v>
      </c>
      <c r="O6584" s="3" t="s">
        <v>5084</v>
      </c>
      <c r="P6584" s="3" t="s">
        <v>81</v>
      </c>
      <c r="Q6584" s="3" t="s">
        <v>5768</v>
      </c>
      <c r="R6584" s="3" t="s">
        <v>6197</v>
      </c>
      <c r="S6584" s="3" t="s">
        <v>6198</v>
      </c>
      <c r="T6584" s="3" t="s">
        <v>5771</v>
      </c>
      <c r="X6584" s="3">
        <v>6582</v>
      </c>
      <c r="Y6584" s="3">
        <v>60653</v>
      </c>
    </row>
    <row r="6585" spans="2:25" x14ac:dyDescent="0.35">
      <c r="B6585" s="3">
        <v>6583</v>
      </c>
      <c r="C6585" s="3" t="s">
        <v>5084</v>
      </c>
      <c r="D6585" s="3" t="s">
        <v>1352</v>
      </c>
      <c r="H6585" s="3" t="s">
        <v>5084</v>
      </c>
      <c r="I6585" s="3" t="s">
        <v>1352</v>
      </c>
      <c r="J6585" s="9">
        <v>41788</v>
      </c>
      <c r="K6585" s="9">
        <v>41793</v>
      </c>
      <c r="O6585" s="3" t="s">
        <v>5084</v>
      </c>
      <c r="P6585" s="3" t="s">
        <v>1352</v>
      </c>
      <c r="Q6585" s="3" t="s">
        <v>5768</v>
      </c>
      <c r="R6585" s="3" t="s">
        <v>6197</v>
      </c>
      <c r="S6585" s="3" t="s">
        <v>6198</v>
      </c>
      <c r="T6585" s="3" t="s">
        <v>5771</v>
      </c>
      <c r="X6585" s="3">
        <v>6583</v>
      </c>
      <c r="Y6585" s="3">
        <v>60653</v>
      </c>
    </row>
    <row r="6586" spans="2:25" x14ac:dyDescent="0.35">
      <c r="B6586" s="3">
        <v>6584</v>
      </c>
      <c r="C6586" s="3" t="s">
        <v>5085</v>
      </c>
      <c r="D6586" s="3" t="s">
        <v>1722</v>
      </c>
      <c r="H6586" s="3" t="s">
        <v>5085</v>
      </c>
      <c r="I6586" s="3" t="s">
        <v>1722</v>
      </c>
      <c r="J6586" s="9">
        <v>40780</v>
      </c>
      <c r="K6586" s="9">
        <v>40784</v>
      </c>
      <c r="O6586" s="3" t="s">
        <v>5085</v>
      </c>
      <c r="P6586" s="3" t="s">
        <v>1722</v>
      </c>
      <c r="Q6586" s="3" t="s">
        <v>5772</v>
      </c>
      <c r="R6586" s="3" t="s">
        <v>6735</v>
      </c>
      <c r="S6586" s="3" t="s">
        <v>6736</v>
      </c>
      <c r="T6586" s="3" t="s">
        <v>5775</v>
      </c>
      <c r="X6586" s="3">
        <v>6584</v>
      </c>
      <c r="Y6586" s="3">
        <v>77070</v>
      </c>
    </row>
    <row r="6587" spans="2:25" x14ac:dyDescent="0.35">
      <c r="B6587" s="3">
        <v>6585</v>
      </c>
      <c r="C6587" s="3" t="s">
        <v>5085</v>
      </c>
      <c r="D6587" s="3" t="s">
        <v>408</v>
      </c>
      <c r="H6587" s="3" t="s">
        <v>5085</v>
      </c>
      <c r="I6587" s="3" t="s">
        <v>408</v>
      </c>
      <c r="J6587" s="9">
        <v>40780</v>
      </c>
      <c r="K6587" s="9">
        <v>40784</v>
      </c>
      <c r="O6587" s="3" t="s">
        <v>5085</v>
      </c>
      <c r="P6587" s="3" t="s">
        <v>408</v>
      </c>
      <c r="Q6587" s="3" t="s">
        <v>5772</v>
      </c>
      <c r="R6587" s="3" t="s">
        <v>6735</v>
      </c>
      <c r="S6587" s="3" t="s">
        <v>6736</v>
      </c>
      <c r="T6587" s="3" t="s">
        <v>5775</v>
      </c>
      <c r="X6587" s="3">
        <v>6585</v>
      </c>
      <c r="Y6587" s="3">
        <v>77070</v>
      </c>
    </row>
    <row r="6588" spans="2:25" x14ac:dyDescent="0.35">
      <c r="B6588" s="3">
        <v>6586</v>
      </c>
      <c r="C6588" s="3" t="s">
        <v>5086</v>
      </c>
      <c r="D6588" s="3" t="s">
        <v>4064</v>
      </c>
      <c r="H6588" s="3" t="s">
        <v>5086</v>
      </c>
      <c r="I6588" s="3" t="s">
        <v>4064</v>
      </c>
      <c r="J6588" s="9">
        <v>41155</v>
      </c>
      <c r="K6588" s="9">
        <v>41159</v>
      </c>
      <c r="O6588" s="3" t="s">
        <v>5086</v>
      </c>
      <c r="P6588" s="3" t="s">
        <v>4064</v>
      </c>
      <c r="Q6588" s="3" t="s">
        <v>5768</v>
      </c>
      <c r="R6588" s="3" t="s">
        <v>6793</v>
      </c>
      <c r="S6588" s="3" t="s">
        <v>6794</v>
      </c>
      <c r="T6588" s="3" t="s">
        <v>5775</v>
      </c>
      <c r="X6588" s="3">
        <v>6586</v>
      </c>
      <c r="Y6588" s="3">
        <v>49423</v>
      </c>
    </row>
    <row r="6589" spans="2:25" x14ac:dyDescent="0.35">
      <c r="B6589" s="3">
        <v>6587</v>
      </c>
      <c r="C6589" s="3" t="s">
        <v>5087</v>
      </c>
      <c r="D6589" s="3" t="s">
        <v>687</v>
      </c>
      <c r="H6589" s="3" t="s">
        <v>5087</v>
      </c>
      <c r="I6589" s="3" t="s">
        <v>687</v>
      </c>
      <c r="J6589" s="9">
        <v>40630</v>
      </c>
      <c r="K6589" s="9">
        <v>40634</v>
      </c>
      <c r="O6589" s="3" t="s">
        <v>5087</v>
      </c>
      <c r="P6589" s="3" t="s">
        <v>687</v>
      </c>
      <c r="Q6589" s="3" t="s">
        <v>5772</v>
      </c>
      <c r="R6589" s="3" t="s">
        <v>7009</v>
      </c>
      <c r="S6589" s="3" t="s">
        <v>7010</v>
      </c>
      <c r="T6589" s="3" t="s">
        <v>5782</v>
      </c>
      <c r="X6589" s="3">
        <v>6587</v>
      </c>
      <c r="Y6589" s="3">
        <v>87105</v>
      </c>
    </row>
    <row r="6590" spans="2:25" x14ac:dyDescent="0.35">
      <c r="B6590" s="3">
        <v>6588</v>
      </c>
      <c r="C6590" s="3" t="s">
        <v>5088</v>
      </c>
      <c r="D6590" s="3" t="s">
        <v>1795</v>
      </c>
      <c r="H6590" s="3" t="s">
        <v>5088</v>
      </c>
      <c r="I6590" s="3" t="s">
        <v>1795</v>
      </c>
      <c r="J6590" s="9">
        <v>41008</v>
      </c>
      <c r="K6590" s="9">
        <v>41013</v>
      </c>
      <c r="O6590" s="3" t="s">
        <v>5088</v>
      </c>
      <c r="P6590" s="3" t="s">
        <v>1795</v>
      </c>
      <c r="Q6590" s="3" t="s">
        <v>5772</v>
      </c>
      <c r="R6590" s="3" t="s">
        <v>6613</v>
      </c>
      <c r="S6590" s="3" t="s">
        <v>6614</v>
      </c>
      <c r="T6590" s="3" t="s">
        <v>5775</v>
      </c>
      <c r="X6590" s="3">
        <v>6588</v>
      </c>
      <c r="Y6590" s="3">
        <v>10024</v>
      </c>
    </row>
    <row r="6591" spans="2:25" x14ac:dyDescent="0.35">
      <c r="B6591" s="3">
        <v>6589</v>
      </c>
      <c r="C6591" s="3" t="s">
        <v>5089</v>
      </c>
      <c r="D6591" s="3" t="s">
        <v>660</v>
      </c>
      <c r="H6591" s="3" t="s">
        <v>5089</v>
      </c>
      <c r="I6591" s="3" t="s">
        <v>660</v>
      </c>
      <c r="J6591" s="9">
        <v>41008</v>
      </c>
      <c r="K6591" s="9">
        <v>41013</v>
      </c>
      <c r="O6591" s="3" t="s">
        <v>5089</v>
      </c>
      <c r="P6591" s="3" t="s">
        <v>660</v>
      </c>
      <c r="Q6591" s="3" t="s">
        <v>5772</v>
      </c>
      <c r="R6591" s="3" t="s">
        <v>6601</v>
      </c>
      <c r="S6591" s="3" t="s">
        <v>6602</v>
      </c>
      <c r="T6591" s="3" t="s">
        <v>5775</v>
      </c>
      <c r="X6591" s="3">
        <v>6589</v>
      </c>
      <c r="Y6591" s="3">
        <v>6360</v>
      </c>
    </row>
    <row r="6592" spans="2:25" x14ac:dyDescent="0.35">
      <c r="B6592" s="3">
        <v>6590</v>
      </c>
      <c r="C6592" s="3" t="s">
        <v>5090</v>
      </c>
      <c r="D6592" s="3" t="s">
        <v>2468</v>
      </c>
      <c r="H6592" s="3" t="s">
        <v>5090</v>
      </c>
      <c r="I6592" s="3" t="s">
        <v>2468</v>
      </c>
      <c r="J6592" s="9">
        <v>41537</v>
      </c>
      <c r="K6592" s="9">
        <v>41541</v>
      </c>
      <c r="O6592" s="3" t="s">
        <v>5090</v>
      </c>
      <c r="P6592" s="3" t="s">
        <v>2468</v>
      </c>
      <c r="Q6592" s="3" t="s">
        <v>5772</v>
      </c>
      <c r="R6592" s="3" t="s">
        <v>6713</v>
      </c>
      <c r="S6592" s="3" t="s">
        <v>6714</v>
      </c>
      <c r="T6592" s="3" t="s">
        <v>5771</v>
      </c>
      <c r="X6592" s="3">
        <v>6590</v>
      </c>
      <c r="Y6592" s="3">
        <v>94122</v>
      </c>
    </row>
    <row r="6593" spans="2:25" x14ac:dyDescent="0.35">
      <c r="B6593" s="3">
        <v>6591</v>
      </c>
      <c r="C6593" s="3" t="s">
        <v>5091</v>
      </c>
      <c r="D6593" s="3" t="s">
        <v>2021</v>
      </c>
      <c r="H6593" s="3" t="s">
        <v>5091</v>
      </c>
      <c r="I6593" s="3" t="s">
        <v>2021</v>
      </c>
      <c r="J6593" s="9">
        <v>41590</v>
      </c>
      <c r="K6593" s="9">
        <v>41596</v>
      </c>
      <c r="O6593" s="3" t="s">
        <v>5091</v>
      </c>
      <c r="P6593" s="3" t="s">
        <v>2021</v>
      </c>
      <c r="Q6593" s="3" t="s">
        <v>5772</v>
      </c>
      <c r="R6593" s="3" t="s">
        <v>6029</v>
      </c>
      <c r="S6593" s="3" t="s">
        <v>6030</v>
      </c>
      <c r="T6593" s="3" t="s">
        <v>5771</v>
      </c>
      <c r="X6593" s="3">
        <v>6591</v>
      </c>
      <c r="Y6593" s="3">
        <v>46060</v>
      </c>
    </row>
    <row r="6594" spans="2:25" x14ac:dyDescent="0.35">
      <c r="B6594" s="3">
        <v>6592</v>
      </c>
      <c r="C6594" s="3" t="s">
        <v>5092</v>
      </c>
      <c r="D6594" s="3" t="s">
        <v>442</v>
      </c>
      <c r="H6594" s="3" t="s">
        <v>5092</v>
      </c>
      <c r="I6594" s="3" t="s">
        <v>442</v>
      </c>
      <c r="J6594" s="9">
        <v>41753</v>
      </c>
      <c r="K6594" s="9">
        <v>41757</v>
      </c>
      <c r="O6594" s="3" t="s">
        <v>5092</v>
      </c>
      <c r="P6594" s="3" t="s">
        <v>442</v>
      </c>
      <c r="Q6594" s="3" t="s">
        <v>5772</v>
      </c>
      <c r="R6594" s="3" t="s">
        <v>5846</v>
      </c>
      <c r="S6594" s="3" t="s">
        <v>5847</v>
      </c>
      <c r="T6594" s="3" t="s">
        <v>5782</v>
      </c>
      <c r="X6594" s="3">
        <v>6592</v>
      </c>
      <c r="Y6594" s="3">
        <v>37042</v>
      </c>
    </row>
    <row r="6595" spans="2:25" x14ac:dyDescent="0.35">
      <c r="B6595" s="3">
        <v>6593</v>
      </c>
      <c r="C6595" s="3" t="s">
        <v>5092</v>
      </c>
      <c r="D6595" s="3" t="s">
        <v>919</v>
      </c>
      <c r="H6595" s="3" t="s">
        <v>5092</v>
      </c>
      <c r="I6595" s="3" t="s">
        <v>919</v>
      </c>
      <c r="J6595" s="9">
        <v>41753</v>
      </c>
      <c r="K6595" s="9">
        <v>41757</v>
      </c>
      <c r="O6595" s="3" t="s">
        <v>5092</v>
      </c>
      <c r="P6595" s="3" t="s">
        <v>919</v>
      </c>
      <c r="Q6595" s="3" t="s">
        <v>5772</v>
      </c>
      <c r="R6595" s="3" t="s">
        <v>5846</v>
      </c>
      <c r="S6595" s="3" t="s">
        <v>5847</v>
      </c>
      <c r="T6595" s="3" t="s">
        <v>5782</v>
      </c>
      <c r="X6595" s="3">
        <v>6593</v>
      </c>
      <c r="Y6595" s="3">
        <v>37042</v>
      </c>
    </row>
    <row r="6596" spans="2:25" x14ac:dyDescent="0.35">
      <c r="B6596" s="3">
        <v>6594</v>
      </c>
      <c r="C6596" s="3" t="s">
        <v>5092</v>
      </c>
      <c r="D6596" s="3" t="s">
        <v>2666</v>
      </c>
      <c r="H6596" s="3" t="s">
        <v>5092</v>
      </c>
      <c r="I6596" s="3" t="s">
        <v>2666</v>
      </c>
      <c r="J6596" s="9">
        <v>41753</v>
      </c>
      <c r="K6596" s="9">
        <v>41757</v>
      </c>
      <c r="O6596" s="3" t="s">
        <v>5092</v>
      </c>
      <c r="P6596" s="3" t="s">
        <v>2666</v>
      </c>
      <c r="Q6596" s="3" t="s">
        <v>5772</v>
      </c>
      <c r="R6596" s="3" t="s">
        <v>5846</v>
      </c>
      <c r="S6596" s="3" t="s">
        <v>5847</v>
      </c>
      <c r="T6596" s="3" t="s">
        <v>5782</v>
      </c>
      <c r="X6596" s="3">
        <v>6594</v>
      </c>
      <c r="Y6596" s="3">
        <v>37042</v>
      </c>
    </row>
    <row r="6597" spans="2:25" x14ac:dyDescent="0.35">
      <c r="B6597" s="3">
        <v>6595</v>
      </c>
      <c r="C6597" s="3" t="s">
        <v>5092</v>
      </c>
      <c r="D6597" s="3" t="s">
        <v>2122</v>
      </c>
      <c r="H6597" s="3" t="s">
        <v>5092</v>
      </c>
      <c r="I6597" s="3" t="s">
        <v>2122</v>
      </c>
      <c r="J6597" s="9">
        <v>41753</v>
      </c>
      <c r="K6597" s="9">
        <v>41757</v>
      </c>
      <c r="O6597" s="3" t="s">
        <v>5092</v>
      </c>
      <c r="P6597" s="3" t="s">
        <v>2122</v>
      </c>
      <c r="Q6597" s="3" t="s">
        <v>5772</v>
      </c>
      <c r="R6597" s="3" t="s">
        <v>5846</v>
      </c>
      <c r="S6597" s="3" t="s">
        <v>5847</v>
      </c>
      <c r="T6597" s="3" t="s">
        <v>5782</v>
      </c>
      <c r="X6597" s="3">
        <v>6595</v>
      </c>
      <c r="Y6597" s="3">
        <v>37042</v>
      </c>
    </row>
    <row r="6598" spans="2:25" x14ac:dyDescent="0.35">
      <c r="B6598" s="3">
        <v>6596</v>
      </c>
      <c r="C6598" s="3" t="s">
        <v>5093</v>
      </c>
      <c r="D6598" s="3" t="s">
        <v>296</v>
      </c>
      <c r="H6598" s="3" t="s">
        <v>5093</v>
      </c>
      <c r="I6598" s="3" t="s">
        <v>296</v>
      </c>
      <c r="J6598" s="9">
        <v>41204</v>
      </c>
      <c r="K6598" s="9">
        <v>41208</v>
      </c>
      <c r="O6598" s="3" t="s">
        <v>5093</v>
      </c>
      <c r="P6598" s="3" t="s">
        <v>296</v>
      </c>
      <c r="Q6598" s="3" t="s">
        <v>5768</v>
      </c>
      <c r="R6598" s="3" t="s">
        <v>6473</v>
      </c>
      <c r="S6598" s="3" t="s">
        <v>6474</v>
      </c>
      <c r="T6598" s="3" t="s">
        <v>5775</v>
      </c>
      <c r="X6598" s="3">
        <v>6596</v>
      </c>
      <c r="Y6598" s="3">
        <v>33021</v>
      </c>
    </row>
    <row r="6599" spans="2:25" x14ac:dyDescent="0.35">
      <c r="B6599" s="3">
        <v>6597</v>
      </c>
      <c r="C6599" s="3" t="s">
        <v>5094</v>
      </c>
      <c r="D6599" s="3" t="s">
        <v>423</v>
      </c>
      <c r="H6599" s="3" t="s">
        <v>5094</v>
      </c>
      <c r="I6599" s="3" t="s">
        <v>423</v>
      </c>
      <c r="J6599" s="9">
        <v>41739</v>
      </c>
      <c r="K6599" s="9">
        <v>41744</v>
      </c>
      <c r="O6599" s="3" t="s">
        <v>5094</v>
      </c>
      <c r="P6599" s="3" t="s">
        <v>423</v>
      </c>
      <c r="Q6599" s="3" t="s">
        <v>5772</v>
      </c>
      <c r="R6599" s="3" t="s">
        <v>7141</v>
      </c>
      <c r="S6599" s="3" t="s">
        <v>7142</v>
      </c>
      <c r="T6599" s="3" t="s">
        <v>5771</v>
      </c>
      <c r="X6599" s="3">
        <v>6597</v>
      </c>
      <c r="Y6599" s="3">
        <v>17403</v>
      </c>
    </row>
    <row r="6600" spans="2:25" x14ac:dyDescent="0.35">
      <c r="B6600" s="3">
        <v>6598</v>
      </c>
      <c r="C6600" s="3" t="s">
        <v>5094</v>
      </c>
      <c r="D6600" s="3" t="s">
        <v>2659</v>
      </c>
      <c r="H6600" s="3" t="s">
        <v>5094</v>
      </c>
      <c r="I6600" s="3" t="s">
        <v>2659</v>
      </c>
      <c r="J6600" s="9">
        <v>41739</v>
      </c>
      <c r="K6600" s="9">
        <v>41744</v>
      </c>
      <c r="O6600" s="3" t="s">
        <v>5094</v>
      </c>
      <c r="P6600" s="3" t="s">
        <v>2659</v>
      </c>
      <c r="Q6600" s="3" t="s">
        <v>5772</v>
      </c>
      <c r="R6600" s="3" t="s">
        <v>7141</v>
      </c>
      <c r="S6600" s="3" t="s">
        <v>7142</v>
      </c>
      <c r="T6600" s="3" t="s">
        <v>5771</v>
      </c>
      <c r="X6600" s="3">
        <v>6598</v>
      </c>
      <c r="Y6600" s="3">
        <v>17403</v>
      </c>
    </row>
    <row r="6601" spans="2:25" x14ac:dyDescent="0.35">
      <c r="B6601" s="3">
        <v>6599</v>
      </c>
      <c r="C6601" s="3" t="s">
        <v>5095</v>
      </c>
      <c r="D6601" s="3" t="s">
        <v>3653</v>
      </c>
      <c r="H6601" s="3" t="s">
        <v>5095</v>
      </c>
      <c r="I6601" s="3" t="s">
        <v>3653</v>
      </c>
      <c r="J6601" s="9">
        <v>41940</v>
      </c>
      <c r="K6601" s="9">
        <v>41945</v>
      </c>
      <c r="O6601" s="3" t="s">
        <v>5095</v>
      </c>
      <c r="P6601" s="3" t="s">
        <v>3653</v>
      </c>
      <c r="Q6601" s="3" t="s">
        <v>5772</v>
      </c>
      <c r="R6601" s="3" t="s">
        <v>5876</v>
      </c>
      <c r="S6601" s="3" t="s">
        <v>5877</v>
      </c>
      <c r="T6601" s="3" t="s">
        <v>5782</v>
      </c>
      <c r="X6601" s="3">
        <v>6599</v>
      </c>
      <c r="Y6601" s="3">
        <v>85204</v>
      </c>
    </row>
    <row r="6602" spans="2:25" x14ac:dyDescent="0.35">
      <c r="B6602" s="3">
        <v>6600</v>
      </c>
      <c r="C6602" s="3" t="s">
        <v>5096</v>
      </c>
      <c r="D6602" s="3" t="s">
        <v>5097</v>
      </c>
      <c r="H6602" s="3" t="s">
        <v>5096</v>
      </c>
      <c r="I6602" s="3" t="s">
        <v>5097</v>
      </c>
      <c r="J6602" s="9">
        <v>41212</v>
      </c>
      <c r="K6602" s="9">
        <v>41212</v>
      </c>
      <c r="O6602" s="3" t="s">
        <v>5096</v>
      </c>
      <c r="P6602" s="3" t="s">
        <v>5097</v>
      </c>
      <c r="Q6602" s="3" t="s">
        <v>6020</v>
      </c>
      <c r="R6602" s="3" t="s">
        <v>6255</v>
      </c>
      <c r="S6602" s="3" t="s">
        <v>6256</v>
      </c>
      <c r="T6602" s="3" t="s">
        <v>5771</v>
      </c>
      <c r="X6602" s="3">
        <v>6600</v>
      </c>
      <c r="Y6602" s="3">
        <v>10024</v>
      </c>
    </row>
    <row r="6603" spans="2:25" x14ac:dyDescent="0.35">
      <c r="B6603" s="3">
        <v>6601</v>
      </c>
      <c r="C6603" s="3" t="s">
        <v>5098</v>
      </c>
      <c r="D6603" s="3" t="s">
        <v>846</v>
      </c>
      <c r="H6603" s="3" t="s">
        <v>5098</v>
      </c>
      <c r="I6603" s="3" t="s">
        <v>846</v>
      </c>
      <c r="J6603" s="9">
        <v>41992</v>
      </c>
      <c r="K6603" s="9">
        <v>41998</v>
      </c>
      <c r="O6603" s="3" t="s">
        <v>5098</v>
      </c>
      <c r="P6603" s="3" t="s">
        <v>846</v>
      </c>
      <c r="Q6603" s="3" t="s">
        <v>5772</v>
      </c>
      <c r="R6603" s="3" t="s">
        <v>6673</v>
      </c>
      <c r="S6603" s="3" t="s">
        <v>6674</v>
      </c>
      <c r="T6603" s="3" t="s">
        <v>5782</v>
      </c>
      <c r="X6603" s="3">
        <v>6601</v>
      </c>
      <c r="Y6603" s="3">
        <v>94110</v>
      </c>
    </row>
    <row r="6604" spans="2:25" x14ac:dyDescent="0.35">
      <c r="B6604" s="3">
        <v>6602</v>
      </c>
      <c r="C6604" s="3" t="s">
        <v>5099</v>
      </c>
      <c r="D6604" s="3" t="s">
        <v>3117</v>
      </c>
      <c r="H6604" s="3" t="s">
        <v>5099</v>
      </c>
      <c r="I6604" s="3" t="s">
        <v>3117</v>
      </c>
      <c r="J6604" s="9">
        <v>41346</v>
      </c>
      <c r="K6604" s="9">
        <v>41350</v>
      </c>
      <c r="O6604" s="3" t="s">
        <v>5099</v>
      </c>
      <c r="P6604" s="3" t="s">
        <v>3117</v>
      </c>
      <c r="Q6604" s="3" t="s">
        <v>5772</v>
      </c>
      <c r="R6604" s="3" t="s">
        <v>6769</v>
      </c>
      <c r="S6604" s="3" t="s">
        <v>6770</v>
      </c>
      <c r="T6604" s="3" t="s">
        <v>5775</v>
      </c>
      <c r="X6604" s="3">
        <v>6602</v>
      </c>
      <c r="Y6604" s="3">
        <v>90036</v>
      </c>
    </row>
    <row r="6605" spans="2:25" x14ac:dyDescent="0.35">
      <c r="B6605" s="3">
        <v>6603</v>
      </c>
      <c r="C6605" s="3" t="s">
        <v>5100</v>
      </c>
      <c r="D6605" s="3" t="s">
        <v>3940</v>
      </c>
      <c r="H6605" s="3" t="s">
        <v>5100</v>
      </c>
      <c r="I6605" s="3" t="s">
        <v>3940</v>
      </c>
      <c r="J6605" s="9">
        <v>40745</v>
      </c>
      <c r="K6605" s="9">
        <v>40751</v>
      </c>
      <c r="O6605" s="3" t="s">
        <v>5100</v>
      </c>
      <c r="P6605" s="3" t="s">
        <v>3940</v>
      </c>
      <c r="Q6605" s="3" t="s">
        <v>5772</v>
      </c>
      <c r="R6605" s="3" t="s">
        <v>6283</v>
      </c>
      <c r="S6605" s="3" t="s">
        <v>6284</v>
      </c>
      <c r="T6605" s="3" t="s">
        <v>5775</v>
      </c>
      <c r="X6605" s="3">
        <v>6603</v>
      </c>
      <c r="Y6605" s="3">
        <v>68104</v>
      </c>
    </row>
    <row r="6606" spans="2:25" x14ac:dyDescent="0.35">
      <c r="B6606" s="3">
        <v>6604</v>
      </c>
      <c r="C6606" s="3" t="s">
        <v>5101</v>
      </c>
      <c r="D6606" s="3" t="s">
        <v>1251</v>
      </c>
      <c r="H6606" s="3" t="s">
        <v>5101</v>
      </c>
      <c r="I6606" s="3" t="s">
        <v>1251</v>
      </c>
      <c r="J6606" s="9">
        <v>41419</v>
      </c>
      <c r="K6606" s="9">
        <v>41423</v>
      </c>
      <c r="O6606" s="3" t="s">
        <v>5101</v>
      </c>
      <c r="P6606" s="3" t="s">
        <v>1251</v>
      </c>
      <c r="Q6606" s="3" t="s">
        <v>5772</v>
      </c>
      <c r="R6606" s="3" t="s">
        <v>7055</v>
      </c>
      <c r="S6606" s="3" t="s">
        <v>7056</v>
      </c>
      <c r="T6606" s="3" t="s">
        <v>5782</v>
      </c>
      <c r="X6606" s="3">
        <v>6604</v>
      </c>
      <c r="Y6606" s="3">
        <v>19120</v>
      </c>
    </row>
    <row r="6607" spans="2:25" x14ac:dyDescent="0.35">
      <c r="B6607" s="3">
        <v>6605</v>
      </c>
      <c r="C6607" s="3" t="s">
        <v>5102</v>
      </c>
      <c r="D6607" s="3" t="s">
        <v>595</v>
      </c>
      <c r="H6607" s="3" t="s">
        <v>5102</v>
      </c>
      <c r="I6607" s="3" t="s">
        <v>595</v>
      </c>
      <c r="J6607" s="9">
        <v>41682</v>
      </c>
      <c r="K6607" s="9">
        <v>41686</v>
      </c>
      <c r="O6607" s="3" t="s">
        <v>5102</v>
      </c>
      <c r="P6607" s="3" t="s">
        <v>595</v>
      </c>
      <c r="Q6607" s="3" t="s">
        <v>5772</v>
      </c>
      <c r="R6607" s="3" t="s">
        <v>5996</v>
      </c>
      <c r="S6607" s="3" t="s">
        <v>5997</v>
      </c>
      <c r="T6607" s="3" t="s">
        <v>5771</v>
      </c>
      <c r="X6607" s="3">
        <v>6605</v>
      </c>
      <c r="Y6607" s="3">
        <v>10024</v>
      </c>
    </row>
    <row r="6608" spans="2:25" x14ac:dyDescent="0.35">
      <c r="B6608" s="3">
        <v>6606</v>
      </c>
      <c r="C6608" s="3" t="s">
        <v>5103</v>
      </c>
      <c r="D6608" s="3" t="s">
        <v>2932</v>
      </c>
      <c r="H6608" s="3" t="s">
        <v>5103</v>
      </c>
      <c r="I6608" s="3" t="s">
        <v>2932</v>
      </c>
      <c r="J6608" s="9">
        <v>41538</v>
      </c>
      <c r="K6608" s="9">
        <v>41542</v>
      </c>
      <c r="O6608" s="3" t="s">
        <v>5103</v>
      </c>
      <c r="P6608" s="3" t="s">
        <v>2932</v>
      </c>
      <c r="Q6608" s="3" t="s">
        <v>5772</v>
      </c>
      <c r="R6608" s="3" t="s">
        <v>6895</v>
      </c>
      <c r="S6608" s="3" t="s">
        <v>6896</v>
      </c>
      <c r="T6608" s="3" t="s">
        <v>5775</v>
      </c>
      <c r="X6608" s="3">
        <v>6606</v>
      </c>
      <c r="Y6608" s="3">
        <v>49505</v>
      </c>
    </row>
    <row r="6609" spans="2:25" x14ac:dyDescent="0.35">
      <c r="B6609" s="3">
        <v>6607</v>
      </c>
      <c r="C6609" s="3" t="s">
        <v>5104</v>
      </c>
      <c r="D6609" s="3" t="s">
        <v>700</v>
      </c>
      <c r="H6609" s="3" t="s">
        <v>5104</v>
      </c>
      <c r="I6609" s="3" t="s">
        <v>700</v>
      </c>
      <c r="J6609" s="9">
        <v>41907</v>
      </c>
      <c r="K6609" s="9">
        <v>41907</v>
      </c>
      <c r="O6609" s="3" t="s">
        <v>5104</v>
      </c>
      <c r="P6609" s="3" t="s">
        <v>700</v>
      </c>
      <c r="Q6609" s="3" t="s">
        <v>6020</v>
      </c>
      <c r="R6609" s="3" t="s">
        <v>6057</v>
      </c>
      <c r="S6609" s="3" t="s">
        <v>6058</v>
      </c>
      <c r="T6609" s="3" t="s">
        <v>5775</v>
      </c>
      <c r="X6609" s="3">
        <v>6607</v>
      </c>
      <c r="Y6609" s="3">
        <v>98115</v>
      </c>
    </row>
    <row r="6610" spans="2:25" x14ac:dyDescent="0.35">
      <c r="B6610" s="3">
        <v>6608</v>
      </c>
      <c r="C6610" s="3" t="s">
        <v>5105</v>
      </c>
      <c r="D6610" s="3" t="s">
        <v>1939</v>
      </c>
      <c r="H6610" s="3" t="s">
        <v>5105</v>
      </c>
      <c r="I6610" s="3" t="s">
        <v>1939</v>
      </c>
      <c r="J6610" s="9">
        <v>41726</v>
      </c>
      <c r="K6610" s="9">
        <v>41730</v>
      </c>
      <c r="O6610" s="3" t="s">
        <v>5105</v>
      </c>
      <c r="P6610" s="3" t="s">
        <v>1939</v>
      </c>
      <c r="Q6610" s="3" t="s">
        <v>5772</v>
      </c>
      <c r="R6610" s="3" t="s">
        <v>7327</v>
      </c>
      <c r="S6610" s="3" t="s">
        <v>7328</v>
      </c>
      <c r="T6610" s="3" t="s">
        <v>5782</v>
      </c>
      <c r="X6610" s="3">
        <v>6608</v>
      </c>
      <c r="Y6610" s="3">
        <v>93727</v>
      </c>
    </row>
    <row r="6611" spans="2:25" x14ac:dyDescent="0.35">
      <c r="B6611" s="3">
        <v>6609</v>
      </c>
      <c r="C6611" s="3" t="s">
        <v>5105</v>
      </c>
      <c r="D6611" s="3" t="s">
        <v>183</v>
      </c>
      <c r="H6611" s="3" t="s">
        <v>5105</v>
      </c>
      <c r="I6611" s="3" t="s">
        <v>183</v>
      </c>
      <c r="J6611" s="9">
        <v>41726</v>
      </c>
      <c r="K6611" s="9">
        <v>41730</v>
      </c>
      <c r="O6611" s="3" t="s">
        <v>5105</v>
      </c>
      <c r="P6611" s="3" t="s">
        <v>183</v>
      </c>
      <c r="Q6611" s="3" t="s">
        <v>5772</v>
      </c>
      <c r="R6611" s="3" t="s">
        <v>7327</v>
      </c>
      <c r="S6611" s="3" t="s">
        <v>7328</v>
      </c>
      <c r="T6611" s="3" t="s">
        <v>5782</v>
      </c>
      <c r="X6611" s="3">
        <v>6609</v>
      </c>
      <c r="Y6611" s="3">
        <v>93727</v>
      </c>
    </row>
    <row r="6612" spans="2:25" x14ac:dyDescent="0.35">
      <c r="B6612" s="3">
        <v>6610</v>
      </c>
      <c r="C6612" s="3" t="s">
        <v>5105</v>
      </c>
      <c r="D6612" s="3" t="s">
        <v>3748</v>
      </c>
      <c r="H6612" s="3" t="s">
        <v>5105</v>
      </c>
      <c r="I6612" s="3" t="s">
        <v>3748</v>
      </c>
      <c r="J6612" s="9">
        <v>41726</v>
      </c>
      <c r="K6612" s="9">
        <v>41730</v>
      </c>
      <c r="O6612" s="3" t="s">
        <v>5105</v>
      </c>
      <c r="P6612" s="3" t="s">
        <v>3748</v>
      </c>
      <c r="Q6612" s="3" t="s">
        <v>5772</v>
      </c>
      <c r="R6612" s="3" t="s">
        <v>7327</v>
      </c>
      <c r="S6612" s="3" t="s">
        <v>7328</v>
      </c>
      <c r="T6612" s="3" t="s">
        <v>5782</v>
      </c>
      <c r="X6612" s="3">
        <v>6610</v>
      </c>
      <c r="Y6612" s="3">
        <v>93727</v>
      </c>
    </row>
    <row r="6613" spans="2:25" x14ac:dyDescent="0.35">
      <c r="B6613" s="3">
        <v>6611</v>
      </c>
      <c r="C6613" s="3" t="s">
        <v>5106</v>
      </c>
      <c r="D6613" s="3" t="s">
        <v>1542</v>
      </c>
      <c r="H6613" s="3" t="s">
        <v>5106</v>
      </c>
      <c r="I6613" s="3" t="s">
        <v>1542</v>
      </c>
      <c r="J6613" s="9">
        <v>41828</v>
      </c>
      <c r="K6613" s="9">
        <v>41832</v>
      </c>
      <c r="O6613" s="3" t="s">
        <v>5106</v>
      </c>
      <c r="P6613" s="3" t="s">
        <v>1542</v>
      </c>
      <c r="Q6613" s="3" t="s">
        <v>5772</v>
      </c>
      <c r="R6613" s="3" t="s">
        <v>6177</v>
      </c>
      <c r="S6613" s="3" t="s">
        <v>6178</v>
      </c>
      <c r="T6613" s="3" t="s">
        <v>5775</v>
      </c>
      <c r="X6613" s="3">
        <v>6611</v>
      </c>
      <c r="Y6613" s="3">
        <v>90049</v>
      </c>
    </row>
    <row r="6614" spans="2:25" x14ac:dyDescent="0.35">
      <c r="B6614" s="3">
        <v>6612</v>
      </c>
      <c r="C6614" s="3" t="s">
        <v>5107</v>
      </c>
      <c r="D6614" s="3" t="s">
        <v>2911</v>
      </c>
      <c r="H6614" s="3" t="s">
        <v>5107</v>
      </c>
      <c r="I6614" s="3" t="s">
        <v>2911</v>
      </c>
      <c r="J6614" s="9">
        <v>41205</v>
      </c>
      <c r="K6614" s="9">
        <v>41210</v>
      </c>
      <c r="O6614" s="3" t="s">
        <v>5107</v>
      </c>
      <c r="P6614" s="3" t="s">
        <v>2911</v>
      </c>
      <c r="Q6614" s="3" t="s">
        <v>5772</v>
      </c>
      <c r="R6614" s="3" t="s">
        <v>6681</v>
      </c>
      <c r="S6614" s="3" t="s">
        <v>6682</v>
      </c>
      <c r="T6614" s="3" t="s">
        <v>5775</v>
      </c>
      <c r="X6614" s="3">
        <v>6612</v>
      </c>
      <c r="Y6614" s="3">
        <v>79424</v>
      </c>
    </row>
    <row r="6615" spans="2:25" x14ac:dyDescent="0.35">
      <c r="B6615" s="3">
        <v>6613</v>
      </c>
      <c r="C6615" s="3" t="s">
        <v>5107</v>
      </c>
      <c r="D6615" s="3" t="s">
        <v>3350</v>
      </c>
      <c r="H6615" s="3" t="s">
        <v>5107</v>
      </c>
      <c r="I6615" s="3" t="s">
        <v>3350</v>
      </c>
      <c r="J6615" s="9">
        <v>41205</v>
      </c>
      <c r="K6615" s="9">
        <v>41210</v>
      </c>
      <c r="O6615" s="3" t="s">
        <v>5107</v>
      </c>
      <c r="P6615" s="3" t="s">
        <v>3350</v>
      </c>
      <c r="Q6615" s="3" t="s">
        <v>5772</v>
      </c>
      <c r="R6615" s="3" t="s">
        <v>6681</v>
      </c>
      <c r="S6615" s="3" t="s">
        <v>6682</v>
      </c>
      <c r="T6615" s="3" t="s">
        <v>5775</v>
      </c>
      <c r="X6615" s="3">
        <v>6613</v>
      </c>
      <c r="Y6615" s="3">
        <v>79424</v>
      </c>
    </row>
    <row r="6616" spans="2:25" x14ac:dyDescent="0.35">
      <c r="B6616" s="3">
        <v>6614</v>
      </c>
      <c r="C6616" s="3" t="s">
        <v>5107</v>
      </c>
      <c r="D6616" s="3" t="s">
        <v>2175</v>
      </c>
      <c r="H6616" s="3" t="s">
        <v>5107</v>
      </c>
      <c r="I6616" s="3" t="s">
        <v>2175</v>
      </c>
      <c r="J6616" s="9">
        <v>41205</v>
      </c>
      <c r="K6616" s="9">
        <v>41210</v>
      </c>
      <c r="O6616" s="3" t="s">
        <v>5107</v>
      </c>
      <c r="P6616" s="3" t="s">
        <v>2175</v>
      </c>
      <c r="Q6616" s="3" t="s">
        <v>5772</v>
      </c>
      <c r="R6616" s="3" t="s">
        <v>6681</v>
      </c>
      <c r="S6616" s="3" t="s">
        <v>6682</v>
      </c>
      <c r="T6616" s="3" t="s">
        <v>5775</v>
      </c>
      <c r="X6616" s="3">
        <v>6614</v>
      </c>
      <c r="Y6616" s="3">
        <v>79424</v>
      </c>
    </row>
    <row r="6617" spans="2:25" x14ac:dyDescent="0.35">
      <c r="B6617" s="3">
        <v>6615</v>
      </c>
      <c r="C6617" s="3" t="s">
        <v>5108</v>
      </c>
      <c r="D6617" s="3" t="s">
        <v>3019</v>
      </c>
      <c r="H6617" s="3" t="s">
        <v>5108</v>
      </c>
      <c r="I6617" s="3" t="s">
        <v>3019</v>
      </c>
      <c r="J6617" s="9">
        <v>41611</v>
      </c>
      <c r="K6617" s="9">
        <v>41617</v>
      </c>
      <c r="O6617" s="3" t="s">
        <v>5108</v>
      </c>
      <c r="P6617" s="3" t="s">
        <v>3019</v>
      </c>
      <c r="Q6617" s="3" t="s">
        <v>5772</v>
      </c>
      <c r="R6617" s="3" t="s">
        <v>5982</v>
      </c>
      <c r="S6617" s="3" t="s">
        <v>5983</v>
      </c>
      <c r="T6617" s="3" t="s">
        <v>5771</v>
      </c>
      <c r="X6617" s="3">
        <v>6615</v>
      </c>
      <c r="Y6617" s="3">
        <v>80501</v>
      </c>
    </row>
    <row r="6618" spans="2:25" x14ac:dyDescent="0.35">
      <c r="B6618" s="3">
        <v>6616</v>
      </c>
      <c r="C6618" s="3" t="s">
        <v>5109</v>
      </c>
      <c r="D6618" s="3" t="s">
        <v>2085</v>
      </c>
      <c r="H6618" s="3" t="s">
        <v>5109</v>
      </c>
      <c r="I6618" s="3" t="s">
        <v>2085</v>
      </c>
      <c r="J6618" s="9">
        <v>40607</v>
      </c>
      <c r="K6618" s="9">
        <v>40610</v>
      </c>
      <c r="O6618" s="3" t="s">
        <v>5109</v>
      </c>
      <c r="P6618" s="3" t="s">
        <v>2085</v>
      </c>
      <c r="Q6618" s="3" t="s">
        <v>5768</v>
      </c>
      <c r="R6618" s="3" t="s">
        <v>6621</v>
      </c>
      <c r="S6618" s="3" t="s">
        <v>6622</v>
      </c>
      <c r="T6618" s="3" t="s">
        <v>5775</v>
      </c>
      <c r="X6618" s="3">
        <v>6616</v>
      </c>
      <c r="Y6618" s="3">
        <v>10701</v>
      </c>
    </row>
    <row r="6619" spans="2:25" x14ac:dyDescent="0.35">
      <c r="B6619" s="3">
        <v>6617</v>
      </c>
      <c r="C6619" s="3" t="s">
        <v>5109</v>
      </c>
      <c r="D6619" s="3" t="s">
        <v>2881</v>
      </c>
      <c r="H6619" s="3" t="s">
        <v>5109</v>
      </c>
      <c r="I6619" s="3" t="s">
        <v>2881</v>
      </c>
      <c r="J6619" s="9">
        <v>40607</v>
      </c>
      <c r="K6619" s="9">
        <v>40610</v>
      </c>
      <c r="O6619" s="3" t="s">
        <v>5109</v>
      </c>
      <c r="P6619" s="3" t="s">
        <v>2881</v>
      </c>
      <c r="Q6619" s="3" t="s">
        <v>5768</v>
      </c>
      <c r="R6619" s="3" t="s">
        <v>6621</v>
      </c>
      <c r="S6619" s="3" t="s">
        <v>6622</v>
      </c>
      <c r="T6619" s="3" t="s">
        <v>5775</v>
      </c>
      <c r="X6619" s="3">
        <v>6617</v>
      </c>
      <c r="Y6619" s="3">
        <v>10701</v>
      </c>
    </row>
    <row r="6620" spans="2:25" x14ac:dyDescent="0.35">
      <c r="B6620" s="3">
        <v>6618</v>
      </c>
      <c r="C6620" s="3" t="s">
        <v>5109</v>
      </c>
      <c r="D6620" s="3" t="s">
        <v>834</v>
      </c>
      <c r="H6620" s="3" t="s">
        <v>5109</v>
      </c>
      <c r="I6620" s="3" t="s">
        <v>834</v>
      </c>
      <c r="J6620" s="9">
        <v>40607</v>
      </c>
      <c r="K6620" s="9">
        <v>40610</v>
      </c>
      <c r="O6620" s="3" t="s">
        <v>5109</v>
      </c>
      <c r="P6620" s="3" t="s">
        <v>834</v>
      </c>
      <c r="Q6620" s="3" t="s">
        <v>5768</v>
      </c>
      <c r="R6620" s="3" t="s">
        <v>6621</v>
      </c>
      <c r="S6620" s="3" t="s">
        <v>6622</v>
      </c>
      <c r="T6620" s="3" t="s">
        <v>5775</v>
      </c>
      <c r="X6620" s="3">
        <v>6618</v>
      </c>
      <c r="Y6620" s="3">
        <v>10701</v>
      </c>
    </row>
    <row r="6621" spans="2:25" x14ac:dyDescent="0.35">
      <c r="B6621" s="3">
        <v>6619</v>
      </c>
      <c r="C6621" s="3" t="s">
        <v>5109</v>
      </c>
      <c r="D6621" s="3" t="s">
        <v>2716</v>
      </c>
      <c r="H6621" s="3" t="s">
        <v>5109</v>
      </c>
      <c r="I6621" s="3" t="s">
        <v>2716</v>
      </c>
      <c r="J6621" s="9">
        <v>40607</v>
      </c>
      <c r="K6621" s="9">
        <v>40610</v>
      </c>
      <c r="O6621" s="3" t="s">
        <v>5109</v>
      </c>
      <c r="P6621" s="3" t="s">
        <v>2716</v>
      </c>
      <c r="Q6621" s="3" t="s">
        <v>5768</v>
      </c>
      <c r="R6621" s="3" t="s">
        <v>6621</v>
      </c>
      <c r="S6621" s="3" t="s">
        <v>6622</v>
      </c>
      <c r="T6621" s="3" t="s">
        <v>5775</v>
      </c>
      <c r="X6621" s="3">
        <v>6619</v>
      </c>
      <c r="Y6621" s="3">
        <v>10701</v>
      </c>
    </row>
    <row r="6622" spans="2:25" x14ac:dyDescent="0.35">
      <c r="B6622" s="3">
        <v>6620</v>
      </c>
      <c r="C6622" s="3" t="s">
        <v>5109</v>
      </c>
      <c r="D6622" s="3" t="s">
        <v>1769</v>
      </c>
      <c r="H6622" s="3" t="s">
        <v>5109</v>
      </c>
      <c r="I6622" s="3" t="s">
        <v>1769</v>
      </c>
      <c r="J6622" s="9">
        <v>40607</v>
      </c>
      <c r="K6622" s="9">
        <v>40610</v>
      </c>
      <c r="O6622" s="3" t="s">
        <v>5109</v>
      </c>
      <c r="P6622" s="3" t="s">
        <v>1769</v>
      </c>
      <c r="Q6622" s="3" t="s">
        <v>5768</v>
      </c>
      <c r="R6622" s="3" t="s">
        <v>6621</v>
      </c>
      <c r="S6622" s="3" t="s">
        <v>6622</v>
      </c>
      <c r="T6622" s="3" t="s">
        <v>5775</v>
      </c>
      <c r="X6622" s="3">
        <v>6620</v>
      </c>
      <c r="Y6622" s="3">
        <v>10701</v>
      </c>
    </row>
    <row r="6623" spans="2:25" x14ac:dyDescent="0.35">
      <c r="B6623" s="3">
        <v>6621</v>
      </c>
      <c r="C6623" s="3" t="s">
        <v>5110</v>
      </c>
      <c r="D6623" s="3" t="s">
        <v>1392</v>
      </c>
      <c r="H6623" s="3" t="s">
        <v>5110</v>
      </c>
      <c r="I6623" s="3" t="s">
        <v>1392</v>
      </c>
      <c r="J6623" s="9">
        <v>40968</v>
      </c>
      <c r="K6623" s="9">
        <v>40971</v>
      </c>
      <c r="O6623" s="3" t="s">
        <v>5110</v>
      </c>
      <c r="P6623" s="3" t="s">
        <v>1392</v>
      </c>
      <c r="Q6623" s="3" t="s">
        <v>5768</v>
      </c>
      <c r="R6623" s="3" t="s">
        <v>7197</v>
      </c>
      <c r="S6623" s="3" t="s">
        <v>7198</v>
      </c>
      <c r="T6623" s="3" t="s">
        <v>5771</v>
      </c>
      <c r="X6623" s="3">
        <v>6621</v>
      </c>
      <c r="Y6623" s="3">
        <v>90045</v>
      </c>
    </row>
    <row r="6624" spans="2:25" x14ac:dyDescent="0.35">
      <c r="B6624" s="3">
        <v>6622</v>
      </c>
      <c r="C6624" s="3" t="s">
        <v>5110</v>
      </c>
      <c r="D6624" s="3" t="s">
        <v>470</v>
      </c>
      <c r="H6624" s="3" t="s">
        <v>5110</v>
      </c>
      <c r="I6624" s="3" t="s">
        <v>470</v>
      </c>
      <c r="J6624" s="9">
        <v>40968</v>
      </c>
      <c r="K6624" s="9">
        <v>40971</v>
      </c>
      <c r="O6624" s="3" t="s">
        <v>5110</v>
      </c>
      <c r="P6624" s="3" t="s">
        <v>470</v>
      </c>
      <c r="Q6624" s="3" t="s">
        <v>5768</v>
      </c>
      <c r="R6624" s="3" t="s">
        <v>7197</v>
      </c>
      <c r="S6624" s="3" t="s">
        <v>7198</v>
      </c>
      <c r="T6624" s="3" t="s">
        <v>5771</v>
      </c>
      <c r="X6624" s="3">
        <v>6622</v>
      </c>
      <c r="Y6624" s="3">
        <v>90045</v>
      </c>
    </row>
    <row r="6625" spans="2:25" x14ac:dyDescent="0.35">
      <c r="B6625" s="3">
        <v>6623</v>
      </c>
      <c r="C6625" s="3" t="s">
        <v>5111</v>
      </c>
      <c r="D6625" s="3" t="s">
        <v>2745</v>
      </c>
      <c r="H6625" s="3" t="s">
        <v>5111</v>
      </c>
      <c r="I6625" s="3" t="s">
        <v>2745</v>
      </c>
      <c r="J6625" s="9">
        <v>40595</v>
      </c>
      <c r="K6625" s="9">
        <v>40599</v>
      </c>
      <c r="O6625" s="3" t="s">
        <v>5111</v>
      </c>
      <c r="P6625" s="3" t="s">
        <v>2745</v>
      </c>
      <c r="Q6625" s="3" t="s">
        <v>5772</v>
      </c>
      <c r="R6625" s="3" t="s">
        <v>6191</v>
      </c>
      <c r="S6625" s="3" t="s">
        <v>6192</v>
      </c>
      <c r="T6625" s="3" t="s">
        <v>5782</v>
      </c>
      <c r="X6625" s="3">
        <v>6623</v>
      </c>
      <c r="Y6625" s="3">
        <v>90049</v>
      </c>
    </row>
    <row r="6626" spans="2:25" x14ac:dyDescent="0.35">
      <c r="B6626" s="3">
        <v>6624</v>
      </c>
      <c r="C6626" s="3" t="s">
        <v>5112</v>
      </c>
      <c r="D6626" s="3" t="s">
        <v>2904</v>
      </c>
      <c r="H6626" s="3" t="s">
        <v>5112</v>
      </c>
      <c r="I6626" s="3" t="s">
        <v>2904</v>
      </c>
      <c r="J6626" s="9">
        <v>41397</v>
      </c>
      <c r="K6626" s="9">
        <v>41401</v>
      </c>
      <c r="O6626" s="3" t="s">
        <v>5112</v>
      </c>
      <c r="P6626" s="3" t="s">
        <v>2904</v>
      </c>
      <c r="Q6626" s="3" t="s">
        <v>5772</v>
      </c>
      <c r="R6626" s="3" t="s">
        <v>7201</v>
      </c>
      <c r="S6626" s="3" t="s">
        <v>7202</v>
      </c>
      <c r="T6626" s="3" t="s">
        <v>5775</v>
      </c>
      <c r="X6626" s="3">
        <v>6624</v>
      </c>
      <c r="Y6626" s="3">
        <v>79109</v>
      </c>
    </row>
    <row r="6627" spans="2:25" x14ac:dyDescent="0.35">
      <c r="B6627" s="3">
        <v>6625</v>
      </c>
      <c r="C6627" s="3" t="s">
        <v>5113</v>
      </c>
      <c r="D6627" s="3" t="s">
        <v>1764</v>
      </c>
      <c r="H6627" s="3" t="s">
        <v>5113</v>
      </c>
      <c r="I6627" s="3" t="s">
        <v>1764</v>
      </c>
      <c r="J6627" s="9">
        <v>41342</v>
      </c>
      <c r="K6627" s="9">
        <v>41346</v>
      </c>
      <c r="O6627" s="3" t="s">
        <v>5113</v>
      </c>
      <c r="P6627" s="3" t="s">
        <v>1764</v>
      </c>
      <c r="Q6627" s="3" t="s">
        <v>5772</v>
      </c>
      <c r="R6627" s="3" t="s">
        <v>6299</v>
      </c>
      <c r="S6627" s="3" t="s">
        <v>6300</v>
      </c>
      <c r="T6627" s="3" t="s">
        <v>5782</v>
      </c>
      <c r="X6627" s="3">
        <v>6625</v>
      </c>
      <c r="Y6627" s="3">
        <v>75217</v>
      </c>
    </row>
    <row r="6628" spans="2:25" x14ac:dyDescent="0.35">
      <c r="B6628" s="3">
        <v>6626</v>
      </c>
      <c r="C6628" s="3" t="s">
        <v>5113</v>
      </c>
      <c r="D6628" s="3" t="s">
        <v>76</v>
      </c>
      <c r="H6628" s="3" t="s">
        <v>5113</v>
      </c>
      <c r="I6628" s="3" t="s">
        <v>76</v>
      </c>
      <c r="J6628" s="9">
        <v>41342</v>
      </c>
      <c r="K6628" s="9">
        <v>41346</v>
      </c>
      <c r="O6628" s="3" t="s">
        <v>5113</v>
      </c>
      <c r="P6628" s="3" t="s">
        <v>76</v>
      </c>
      <c r="Q6628" s="3" t="s">
        <v>5772</v>
      </c>
      <c r="R6628" s="3" t="s">
        <v>6299</v>
      </c>
      <c r="S6628" s="3" t="s">
        <v>6300</v>
      </c>
      <c r="T6628" s="3" t="s">
        <v>5782</v>
      </c>
      <c r="X6628" s="3">
        <v>6626</v>
      </c>
      <c r="Y6628" s="3">
        <v>75217</v>
      </c>
    </row>
    <row r="6629" spans="2:25" x14ac:dyDescent="0.35">
      <c r="B6629" s="3">
        <v>6627</v>
      </c>
      <c r="C6629" s="3" t="s">
        <v>5113</v>
      </c>
      <c r="D6629" s="3" t="s">
        <v>3411</v>
      </c>
      <c r="H6629" s="3" t="s">
        <v>5113</v>
      </c>
      <c r="I6629" s="3" t="s">
        <v>3411</v>
      </c>
      <c r="J6629" s="9">
        <v>41342</v>
      </c>
      <c r="K6629" s="9">
        <v>41346</v>
      </c>
      <c r="O6629" s="3" t="s">
        <v>5113</v>
      </c>
      <c r="P6629" s="3" t="s">
        <v>3411</v>
      </c>
      <c r="Q6629" s="3" t="s">
        <v>5772</v>
      </c>
      <c r="R6629" s="3" t="s">
        <v>6299</v>
      </c>
      <c r="S6629" s="3" t="s">
        <v>6300</v>
      </c>
      <c r="T6629" s="3" t="s">
        <v>5782</v>
      </c>
      <c r="X6629" s="3">
        <v>6627</v>
      </c>
      <c r="Y6629" s="3">
        <v>75217</v>
      </c>
    </row>
    <row r="6630" spans="2:25" x14ac:dyDescent="0.35">
      <c r="B6630" s="3">
        <v>6628</v>
      </c>
      <c r="C6630" s="3" t="s">
        <v>5114</v>
      </c>
      <c r="D6630" s="3" t="s">
        <v>1029</v>
      </c>
      <c r="H6630" s="3" t="s">
        <v>5114</v>
      </c>
      <c r="I6630" s="3" t="s">
        <v>1029</v>
      </c>
      <c r="J6630" s="9">
        <v>41254</v>
      </c>
      <c r="K6630" s="9">
        <v>41257</v>
      </c>
      <c r="O6630" s="3" t="s">
        <v>5114</v>
      </c>
      <c r="P6630" s="3" t="s">
        <v>1029</v>
      </c>
      <c r="Q6630" s="3" t="s">
        <v>5801</v>
      </c>
      <c r="R6630" s="3" t="s">
        <v>6133</v>
      </c>
      <c r="S6630" s="3" t="s">
        <v>6134</v>
      </c>
      <c r="T6630" s="3" t="s">
        <v>5775</v>
      </c>
      <c r="X6630" s="3">
        <v>6628</v>
      </c>
      <c r="Y6630" s="3">
        <v>48205</v>
      </c>
    </row>
    <row r="6631" spans="2:25" x14ac:dyDescent="0.35">
      <c r="B6631" s="3">
        <v>6629</v>
      </c>
      <c r="C6631" s="3" t="s">
        <v>5114</v>
      </c>
      <c r="D6631" s="3" t="s">
        <v>2497</v>
      </c>
      <c r="H6631" s="3" t="s">
        <v>5114</v>
      </c>
      <c r="I6631" s="3" t="s">
        <v>2497</v>
      </c>
      <c r="J6631" s="9">
        <v>41254</v>
      </c>
      <c r="K6631" s="9">
        <v>41257</v>
      </c>
      <c r="O6631" s="3" t="s">
        <v>5114</v>
      </c>
      <c r="P6631" s="3" t="s">
        <v>2497</v>
      </c>
      <c r="Q6631" s="3" t="s">
        <v>5801</v>
      </c>
      <c r="R6631" s="3" t="s">
        <v>6133</v>
      </c>
      <c r="S6631" s="3" t="s">
        <v>6134</v>
      </c>
      <c r="T6631" s="3" t="s">
        <v>5775</v>
      </c>
      <c r="X6631" s="3">
        <v>6629</v>
      </c>
      <c r="Y6631" s="3">
        <v>48205</v>
      </c>
    </row>
    <row r="6632" spans="2:25" x14ac:dyDescent="0.35">
      <c r="B6632" s="3">
        <v>6630</v>
      </c>
      <c r="C6632" s="3" t="s">
        <v>5114</v>
      </c>
      <c r="D6632" s="3" t="s">
        <v>1422</v>
      </c>
      <c r="H6632" s="3" t="s">
        <v>5114</v>
      </c>
      <c r="I6632" s="3" t="s">
        <v>1422</v>
      </c>
      <c r="J6632" s="9">
        <v>41254</v>
      </c>
      <c r="K6632" s="9">
        <v>41257</v>
      </c>
      <c r="O6632" s="3" t="s">
        <v>5114</v>
      </c>
      <c r="P6632" s="3" t="s">
        <v>1422</v>
      </c>
      <c r="Q6632" s="3" t="s">
        <v>5801</v>
      </c>
      <c r="R6632" s="3" t="s">
        <v>6133</v>
      </c>
      <c r="S6632" s="3" t="s">
        <v>6134</v>
      </c>
      <c r="T6632" s="3" t="s">
        <v>5775</v>
      </c>
      <c r="X6632" s="3">
        <v>6630</v>
      </c>
      <c r="Y6632" s="3">
        <v>48205</v>
      </c>
    </row>
    <row r="6633" spans="2:25" x14ac:dyDescent="0.35">
      <c r="B6633" s="3">
        <v>6631</v>
      </c>
      <c r="C6633" s="3" t="s">
        <v>5115</v>
      </c>
      <c r="D6633" s="3" t="s">
        <v>2255</v>
      </c>
      <c r="H6633" s="3" t="s">
        <v>5115</v>
      </c>
      <c r="I6633" s="3" t="s">
        <v>2255</v>
      </c>
      <c r="J6633" s="9">
        <v>41631</v>
      </c>
      <c r="K6633" s="9">
        <v>41635</v>
      </c>
      <c r="O6633" s="3" t="s">
        <v>5115</v>
      </c>
      <c r="P6633" s="3" t="s">
        <v>2255</v>
      </c>
      <c r="Q6633" s="3" t="s">
        <v>5772</v>
      </c>
      <c r="R6633" s="3" t="s">
        <v>6383</v>
      </c>
      <c r="S6633" s="3" t="s">
        <v>6384</v>
      </c>
      <c r="T6633" s="3" t="s">
        <v>5775</v>
      </c>
      <c r="X6633" s="3">
        <v>6631</v>
      </c>
      <c r="Y6633" s="3">
        <v>10035</v>
      </c>
    </row>
    <row r="6634" spans="2:25" x14ac:dyDescent="0.35">
      <c r="B6634" s="3">
        <v>6632</v>
      </c>
      <c r="C6634" s="3" t="s">
        <v>5116</v>
      </c>
      <c r="D6634" s="3" t="s">
        <v>950</v>
      </c>
      <c r="H6634" s="3" t="s">
        <v>5116</v>
      </c>
      <c r="I6634" s="3" t="s">
        <v>950</v>
      </c>
      <c r="J6634" s="9">
        <v>41307</v>
      </c>
      <c r="K6634" s="9">
        <v>41313</v>
      </c>
      <c r="O6634" s="3" t="s">
        <v>5116</v>
      </c>
      <c r="P6634" s="3" t="s">
        <v>950</v>
      </c>
      <c r="Q6634" s="3" t="s">
        <v>5772</v>
      </c>
      <c r="R6634" s="3" t="s">
        <v>6381</v>
      </c>
      <c r="S6634" s="3" t="s">
        <v>6382</v>
      </c>
      <c r="T6634" s="3" t="s">
        <v>5771</v>
      </c>
      <c r="X6634" s="3">
        <v>6632</v>
      </c>
      <c r="Y6634" s="3">
        <v>77041</v>
      </c>
    </row>
    <row r="6635" spans="2:25" x14ac:dyDescent="0.35">
      <c r="B6635" s="3">
        <v>6633</v>
      </c>
      <c r="C6635" s="3" t="s">
        <v>5117</v>
      </c>
      <c r="D6635" s="3" t="s">
        <v>2203</v>
      </c>
      <c r="H6635" s="3" t="s">
        <v>5117</v>
      </c>
      <c r="I6635" s="3" t="s">
        <v>2203</v>
      </c>
      <c r="J6635" s="9">
        <v>41796</v>
      </c>
      <c r="K6635" s="9">
        <v>41800</v>
      </c>
      <c r="O6635" s="3" t="s">
        <v>5117</v>
      </c>
      <c r="P6635" s="3" t="s">
        <v>2203</v>
      </c>
      <c r="Q6635" s="3" t="s">
        <v>5772</v>
      </c>
      <c r="R6635" s="3" t="s">
        <v>6381</v>
      </c>
      <c r="S6635" s="3" t="s">
        <v>6382</v>
      </c>
      <c r="T6635" s="3" t="s">
        <v>5771</v>
      </c>
      <c r="X6635" s="3">
        <v>6633</v>
      </c>
      <c r="Y6635" s="3">
        <v>32839</v>
      </c>
    </row>
    <row r="6636" spans="2:25" x14ac:dyDescent="0.35">
      <c r="B6636" s="3">
        <v>6634</v>
      </c>
      <c r="C6636" s="3" t="s">
        <v>5118</v>
      </c>
      <c r="D6636" s="3" t="s">
        <v>10</v>
      </c>
      <c r="H6636" s="3" t="s">
        <v>5118</v>
      </c>
      <c r="I6636" s="3" t="s">
        <v>10</v>
      </c>
      <c r="J6636" s="9">
        <v>41372</v>
      </c>
      <c r="K6636" s="9">
        <v>41376</v>
      </c>
      <c r="O6636" s="3" t="s">
        <v>5118</v>
      </c>
      <c r="P6636" s="3" t="s">
        <v>10</v>
      </c>
      <c r="Q6636" s="3" t="s">
        <v>5772</v>
      </c>
      <c r="R6636" s="3" t="s">
        <v>6143</v>
      </c>
      <c r="S6636" s="3" t="s">
        <v>6144</v>
      </c>
      <c r="T6636" s="3" t="s">
        <v>5775</v>
      </c>
      <c r="X6636" s="3">
        <v>6634</v>
      </c>
      <c r="Y6636" s="3">
        <v>10009</v>
      </c>
    </row>
    <row r="6637" spans="2:25" x14ac:dyDescent="0.35">
      <c r="B6637" s="3">
        <v>6635</v>
      </c>
      <c r="C6637" s="3" t="s">
        <v>5119</v>
      </c>
      <c r="D6637" s="3" t="s">
        <v>3431</v>
      </c>
      <c r="H6637" s="3" t="s">
        <v>5119</v>
      </c>
      <c r="I6637" s="3" t="s">
        <v>3431</v>
      </c>
      <c r="J6637" s="9">
        <v>41795</v>
      </c>
      <c r="K6637" s="9">
        <v>41798</v>
      </c>
      <c r="O6637" s="3" t="s">
        <v>5119</v>
      </c>
      <c r="P6637" s="3" t="s">
        <v>3431</v>
      </c>
      <c r="Q6637" s="3" t="s">
        <v>5768</v>
      </c>
      <c r="R6637" s="3" t="s">
        <v>6083</v>
      </c>
      <c r="S6637" s="3" t="s">
        <v>6084</v>
      </c>
      <c r="T6637" s="3" t="s">
        <v>5775</v>
      </c>
      <c r="X6637" s="3">
        <v>6635</v>
      </c>
      <c r="Y6637" s="3">
        <v>75034</v>
      </c>
    </row>
    <row r="6638" spans="2:25" x14ac:dyDescent="0.35">
      <c r="B6638" s="3">
        <v>6636</v>
      </c>
      <c r="C6638" s="3" t="s">
        <v>5120</v>
      </c>
      <c r="D6638" s="3" t="s">
        <v>5121</v>
      </c>
      <c r="H6638" s="3" t="s">
        <v>5120</v>
      </c>
      <c r="I6638" s="3" t="s">
        <v>5121</v>
      </c>
      <c r="J6638" s="9">
        <v>41978</v>
      </c>
      <c r="K6638" s="9">
        <v>41984</v>
      </c>
      <c r="O6638" s="3" t="s">
        <v>5120</v>
      </c>
      <c r="P6638" s="3" t="s">
        <v>5121</v>
      </c>
      <c r="Q6638" s="3" t="s">
        <v>5772</v>
      </c>
      <c r="R6638" s="3" t="s">
        <v>7269</v>
      </c>
      <c r="S6638" s="3" t="s">
        <v>7270</v>
      </c>
      <c r="T6638" s="3" t="s">
        <v>5775</v>
      </c>
      <c r="X6638" s="3">
        <v>6636</v>
      </c>
      <c r="Y6638" s="3">
        <v>7501</v>
      </c>
    </row>
    <row r="6639" spans="2:25" x14ac:dyDescent="0.35">
      <c r="B6639" s="3">
        <v>6637</v>
      </c>
      <c r="C6639" s="3" t="s">
        <v>5120</v>
      </c>
      <c r="D6639" s="3" t="s">
        <v>184</v>
      </c>
      <c r="H6639" s="3" t="s">
        <v>5120</v>
      </c>
      <c r="I6639" s="3" t="s">
        <v>184</v>
      </c>
      <c r="J6639" s="9">
        <v>41978</v>
      </c>
      <c r="K6639" s="9">
        <v>41984</v>
      </c>
      <c r="O6639" s="3" t="s">
        <v>5120</v>
      </c>
      <c r="P6639" s="3" t="s">
        <v>184</v>
      </c>
      <c r="Q6639" s="3" t="s">
        <v>5772</v>
      </c>
      <c r="R6639" s="3" t="s">
        <v>7269</v>
      </c>
      <c r="S6639" s="3" t="s">
        <v>7270</v>
      </c>
      <c r="T6639" s="3" t="s">
        <v>5775</v>
      </c>
      <c r="X6639" s="3">
        <v>6637</v>
      </c>
      <c r="Y6639" s="3">
        <v>7501</v>
      </c>
    </row>
    <row r="6640" spans="2:25" x14ac:dyDescent="0.35">
      <c r="B6640" s="3">
        <v>6638</v>
      </c>
      <c r="C6640" s="3" t="s">
        <v>5120</v>
      </c>
      <c r="D6640" s="3" t="s">
        <v>1181</v>
      </c>
      <c r="H6640" s="3" t="s">
        <v>5120</v>
      </c>
      <c r="I6640" s="3" t="s">
        <v>1181</v>
      </c>
      <c r="J6640" s="9">
        <v>41978</v>
      </c>
      <c r="K6640" s="9">
        <v>41984</v>
      </c>
      <c r="O6640" s="3" t="s">
        <v>5120</v>
      </c>
      <c r="P6640" s="3" t="s">
        <v>1181</v>
      </c>
      <c r="Q6640" s="3" t="s">
        <v>5772</v>
      </c>
      <c r="R6640" s="3" t="s">
        <v>7269</v>
      </c>
      <c r="S6640" s="3" t="s">
        <v>7270</v>
      </c>
      <c r="T6640" s="3" t="s">
        <v>5775</v>
      </c>
      <c r="X6640" s="3">
        <v>6638</v>
      </c>
      <c r="Y6640" s="3">
        <v>7501</v>
      </c>
    </row>
    <row r="6641" spans="2:25" x14ac:dyDescent="0.35">
      <c r="B6641" s="3">
        <v>6639</v>
      </c>
      <c r="C6641" s="3" t="s">
        <v>5122</v>
      </c>
      <c r="D6641" s="3" t="s">
        <v>4148</v>
      </c>
      <c r="H6641" s="3" t="s">
        <v>5122</v>
      </c>
      <c r="I6641" s="3" t="s">
        <v>4148</v>
      </c>
      <c r="J6641" s="9">
        <v>41366</v>
      </c>
      <c r="K6641" s="9">
        <v>41372</v>
      </c>
      <c r="O6641" s="3" t="s">
        <v>5122</v>
      </c>
      <c r="P6641" s="3" t="s">
        <v>4148</v>
      </c>
      <c r="Q6641" s="3" t="s">
        <v>5772</v>
      </c>
      <c r="R6641" s="3" t="s">
        <v>6617</v>
      </c>
      <c r="S6641" s="3" t="s">
        <v>6618</v>
      </c>
      <c r="T6641" s="3" t="s">
        <v>5771</v>
      </c>
      <c r="X6641" s="3">
        <v>6639</v>
      </c>
      <c r="Y6641" s="3">
        <v>53209</v>
      </c>
    </row>
    <row r="6642" spans="2:25" x14ac:dyDescent="0.35">
      <c r="B6642" s="3">
        <v>6640</v>
      </c>
      <c r="C6642" s="3" t="s">
        <v>5123</v>
      </c>
      <c r="D6642" s="3" t="s">
        <v>255</v>
      </c>
      <c r="H6642" s="3" t="s">
        <v>5123</v>
      </c>
      <c r="I6642" s="3" t="s">
        <v>255</v>
      </c>
      <c r="J6642" s="9">
        <v>41904</v>
      </c>
      <c r="K6642" s="9">
        <v>41908</v>
      </c>
      <c r="O6642" s="3" t="s">
        <v>5123</v>
      </c>
      <c r="P6642" s="3" t="s">
        <v>255</v>
      </c>
      <c r="Q6642" s="3" t="s">
        <v>5772</v>
      </c>
      <c r="R6642" s="3" t="s">
        <v>6002</v>
      </c>
      <c r="S6642" s="3" t="s">
        <v>6003</v>
      </c>
      <c r="T6642" s="3" t="s">
        <v>5775</v>
      </c>
      <c r="X6642" s="3">
        <v>6640</v>
      </c>
      <c r="Y6642" s="3">
        <v>94109</v>
      </c>
    </row>
    <row r="6643" spans="2:25" x14ac:dyDescent="0.35">
      <c r="B6643" s="3">
        <v>6641</v>
      </c>
      <c r="C6643" s="3" t="s">
        <v>5124</v>
      </c>
      <c r="D6643" s="3" t="s">
        <v>2064</v>
      </c>
      <c r="H6643" s="3" t="s">
        <v>5124</v>
      </c>
      <c r="I6643" s="3" t="s">
        <v>2064</v>
      </c>
      <c r="J6643" s="9">
        <v>41954</v>
      </c>
      <c r="K6643" s="9">
        <v>41961</v>
      </c>
      <c r="O6643" s="3" t="s">
        <v>5124</v>
      </c>
      <c r="P6643" s="3" t="s">
        <v>2064</v>
      </c>
      <c r="Q6643" s="3" t="s">
        <v>5772</v>
      </c>
      <c r="R6643" s="3" t="s">
        <v>6599</v>
      </c>
      <c r="S6643" s="3" t="s">
        <v>6600</v>
      </c>
      <c r="T6643" s="3" t="s">
        <v>5782</v>
      </c>
      <c r="X6643" s="3">
        <v>6641</v>
      </c>
      <c r="Y6643" s="3">
        <v>90008</v>
      </c>
    </row>
    <row r="6644" spans="2:25" x14ac:dyDescent="0.35">
      <c r="B6644" s="3">
        <v>6642</v>
      </c>
      <c r="C6644" s="3" t="s">
        <v>5125</v>
      </c>
      <c r="D6644" s="3" t="s">
        <v>2043</v>
      </c>
      <c r="H6644" s="3" t="s">
        <v>5125</v>
      </c>
      <c r="I6644" s="3" t="s">
        <v>2043</v>
      </c>
      <c r="J6644" s="9">
        <v>41609</v>
      </c>
      <c r="K6644" s="9">
        <v>41615</v>
      </c>
      <c r="O6644" s="3" t="s">
        <v>5125</v>
      </c>
      <c r="P6644" s="3" t="s">
        <v>2043</v>
      </c>
      <c r="Q6644" s="3" t="s">
        <v>5772</v>
      </c>
      <c r="R6644" s="3" t="s">
        <v>5920</v>
      </c>
      <c r="S6644" s="3" t="s">
        <v>5921</v>
      </c>
      <c r="T6644" s="3" t="s">
        <v>5775</v>
      </c>
      <c r="X6644" s="3">
        <v>6642</v>
      </c>
      <c r="Y6644" s="3">
        <v>48227</v>
      </c>
    </row>
    <row r="6645" spans="2:25" x14ac:dyDescent="0.35">
      <c r="B6645" s="3">
        <v>6643</v>
      </c>
      <c r="C6645" s="3" t="s">
        <v>5125</v>
      </c>
      <c r="D6645" s="3" t="s">
        <v>383</v>
      </c>
      <c r="H6645" s="3" t="s">
        <v>5125</v>
      </c>
      <c r="I6645" s="3" t="s">
        <v>383</v>
      </c>
      <c r="J6645" s="9">
        <v>41609</v>
      </c>
      <c r="K6645" s="9">
        <v>41615</v>
      </c>
      <c r="O6645" s="3" t="s">
        <v>5125</v>
      </c>
      <c r="P6645" s="3" t="s">
        <v>383</v>
      </c>
      <c r="Q6645" s="3" t="s">
        <v>5772</v>
      </c>
      <c r="R6645" s="3" t="s">
        <v>5920</v>
      </c>
      <c r="S6645" s="3" t="s">
        <v>5921</v>
      </c>
      <c r="T6645" s="3" t="s">
        <v>5775</v>
      </c>
      <c r="X6645" s="3">
        <v>6643</v>
      </c>
      <c r="Y6645" s="3">
        <v>48227</v>
      </c>
    </row>
    <row r="6646" spans="2:25" x14ac:dyDescent="0.35">
      <c r="B6646" s="3">
        <v>6644</v>
      </c>
      <c r="C6646" s="3" t="s">
        <v>5125</v>
      </c>
      <c r="D6646" s="3" t="s">
        <v>2868</v>
      </c>
      <c r="H6646" s="3" t="s">
        <v>5125</v>
      </c>
      <c r="I6646" s="3" t="s">
        <v>2868</v>
      </c>
      <c r="J6646" s="9">
        <v>41609</v>
      </c>
      <c r="K6646" s="9">
        <v>41615</v>
      </c>
      <c r="O6646" s="3" t="s">
        <v>5125</v>
      </c>
      <c r="P6646" s="3" t="s">
        <v>2868</v>
      </c>
      <c r="Q6646" s="3" t="s">
        <v>5772</v>
      </c>
      <c r="R6646" s="3" t="s">
        <v>5920</v>
      </c>
      <c r="S6646" s="3" t="s">
        <v>5921</v>
      </c>
      <c r="T6646" s="3" t="s">
        <v>5775</v>
      </c>
      <c r="X6646" s="3">
        <v>6644</v>
      </c>
      <c r="Y6646" s="3">
        <v>48227</v>
      </c>
    </row>
    <row r="6647" spans="2:25" x14ac:dyDescent="0.35">
      <c r="B6647" s="3">
        <v>6645</v>
      </c>
      <c r="C6647" s="3" t="s">
        <v>5125</v>
      </c>
      <c r="D6647" s="3" t="s">
        <v>88</v>
      </c>
      <c r="H6647" s="3" t="s">
        <v>5125</v>
      </c>
      <c r="I6647" s="3" t="s">
        <v>88</v>
      </c>
      <c r="J6647" s="9">
        <v>41609</v>
      </c>
      <c r="K6647" s="9">
        <v>41615</v>
      </c>
      <c r="O6647" s="3" t="s">
        <v>5125</v>
      </c>
      <c r="P6647" s="3" t="s">
        <v>88</v>
      </c>
      <c r="Q6647" s="3" t="s">
        <v>5772</v>
      </c>
      <c r="R6647" s="3" t="s">
        <v>5920</v>
      </c>
      <c r="S6647" s="3" t="s">
        <v>5921</v>
      </c>
      <c r="T6647" s="3" t="s">
        <v>5775</v>
      </c>
      <c r="X6647" s="3">
        <v>6645</v>
      </c>
      <c r="Y6647" s="3">
        <v>48227</v>
      </c>
    </row>
    <row r="6648" spans="2:25" x14ac:dyDescent="0.35">
      <c r="B6648" s="3">
        <v>6646</v>
      </c>
      <c r="C6648" s="3" t="s">
        <v>5126</v>
      </c>
      <c r="D6648" s="3" t="s">
        <v>2087</v>
      </c>
      <c r="H6648" s="3" t="s">
        <v>5126</v>
      </c>
      <c r="I6648" s="3" t="s">
        <v>2087</v>
      </c>
      <c r="J6648" s="9">
        <v>40679</v>
      </c>
      <c r="K6648" s="9">
        <v>40683</v>
      </c>
      <c r="O6648" s="3" t="s">
        <v>5126</v>
      </c>
      <c r="P6648" s="3" t="s">
        <v>2087</v>
      </c>
      <c r="Q6648" s="3" t="s">
        <v>5772</v>
      </c>
      <c r="R6648" s="3" t="s">
        <v>7015</v>
      </c>
      <c r="S6648" s="3" t="s">
        <v>7016</v>
      </c>
      <c r="T6648" s="3" t="s">
        <v>5775</v>
      </c>
      <c r="X6648" s="3">
        <v>6646</v>
      </c>
      <c r="Y6648" s="3">
        <v>94122</v>
      </c>
    </row>
    <row r="6649" spans="2:25" x14ac:dyDescent="0.35">
      <c r="B6649" s="3">
        <v>6647</v>
      </c>
      <c r="C6649" s="3" t="s">
        <v>5127</v>
      </c>
      <c r="D6649" s="3" t="s">
        <v>1025</v>
      </c>
      <c r="H6649" s="3" t="s">
        <v>5127</v>
      </c>
      <c r="I6649" s="3" t="s">
        <v>1025</v>
      </c>
      <c r="J6649" s="9">
        <v>41067</v>
      </c>
      <c r="K6649" s="9">
        <v>41071</v>
      </c>
      <c r="O6649" s="3" t="s">
        <v>5127</v>
      </c>
      <c r="P6649" s="3" t="s">
        <v>1025</v>
      </c>
      <c r="Q6649" s="3" t="s">
        <v>5772</v>
      </c>
      <c r="R6649" s="3" t="s">
        <v>7329</v>
      </c>
      <c r="S6649" s="3" t="s">
        <v>7330</v>
      </c>
      <c r="T6649" s="3" t="s">
        <v>5782</v>
      </c>
      <c r="X6649" s="3">
        <v>6647</v>
      </c>
      <c r="Y6649" s="3">
        <v>19143</v>
      </c>
    </row>
    <row r="6650" spans="2:25" x14ac:dyDescent="0.35">
      <c r="B6650" s="3">
        <v>6648</v>
      </c>
      <c r="C6650" s="3" t="s">
        <v>5127</v>
      </c>
      <c r="D6650" s="3" t="s">
        <v>2787</v>
      </c>
      <c r="H6650" s="3" t="s">
        <v>5127</v>
      </c>
      <c r="I6650" s="3" t="s">
        <v>2787</v>
      </c>
      <c r="J6650" s="9">
        <v>41067</v>
      </c>
      <c r="K6650" s="9">
        <v>41071</v>
      </c>
      <c r="O6650" s="3" t="s">
        <v>5127</v>
      </c>
      <c r="P6650" s="3" t="s">
        <v>2787</v>
      </c>
      <c r="Q6650" s="3" t="s">
        <v>5772</v>
      </c>
      <c r="R6650" s="3" t="s">
        <v>7329</v>
      </c>
      <c r="S6650" s="3" t="s">
        <v>7330</v>
      </c>
      <c r="T6650" s="3" t="s">
        <v>5782</v>
      </c>
      <c r="X6650" s="3">
        <v>6648</v>
      </c>
      <c r="Y6650" s="3">
        <v>19143</v>
      </c>
    </row>
    <row r="6651" spans="2:25" x14ac:dyDescent="0.35">
      <c r="B6651" s="3">
        <v>6649</v>
      </c>
      <c r="C6651" s="3" t="s">
        <v>5127</v>
      </c>
      <c r="D6651" s="3" t="s">
        <v>2586</v>
      </c>
      <c r="H6651" s="3" t="s">
        <v>5127</v>
      </c>
      <c r="I6651" s="3" t="s">
        <v>2586</v>
      </c>
      <c r="J6651" s="9">
        <v>41067</v>
      </c>
      <c r="K6651" s="9">
        <v>41071</v>
      </c>
      <c r="O6651" s="3" t="s">
        <v>5127</v>
      </c>
      <c r="P6651" s="3" t="s">
        <v>2586</v>
      </c>
      <c r="Q6651" s="3" t="s">
        <v>5772</v>
      </c>
      <c r="R6651" s="3" t="s">
        <v>7329</v>
      </c>
      <c r="S6651" s="3" t="s">
        <v>7330</v>
      </c>
      <c r="T6651" s="3" t="s">
        <v>5782</v>
      </c>
      <c r="X6651" s="3">
        <v>6649</v>
      </c>
      <c r="Y6651" s="3">
        <v>19143</v>
      </c>
    </row>
    <row r="6652" spans="2:25" x14ac:dyDescent="0.35">
      <c r="B6652" s="3">
        <v>6650</v>
      </c>
      <c r="C6652" s="3" t="s">
        <v>5128</v>
      </c>
      <c r="D6652" s="3" t="s">
        <v>2075</v>
      </c>
      <c r="H6652" s="3" t="s">
        <v>5128</v>
      </c>
      <c r="I6652" s="3" t="s">
        <v>2075</v>
      </c>
      <c r="J6652" s="9">
        <v>41708</v>
      </c>
      <c r="K6652" s="9">
        <v>41712</v>
      </c>
      <c r="O6652" s="3" t="s">
        <v>5128</v>
      </c>
      <c r="P6652" s="3" t="s">
        <v>2075</v>
      </c>
      <c r="Q6652" s="3" t="s">
        <v>5772</v>
      </c>
      <c r="R6652" s="3" t="s">
        <v>5842</v>
      </c>
      <c r="S6652" s="3" t="s">
        <v>5843</v>
      </c>
      <c r="T6652" s="3" t="s">
        <v>5775</v>
      </c>
      <c r="X6652" s="3">
        <v>6650</v>
      </c>
      <c r="Y6652" s="3">
        <v>90008</v>
      </c>
    </row>
    <row r="6653" spans="2:25" x14ac:dyDescent="0.35">
      <c r="B6653" s="3">
        <v>6651</v>
      </c>
      <c r="C6653" s="3" t="s">
        <v>5128</v>
      </c>
      <c r="D6653" s="3" t="s">
        <v>12</v>
      </c>
      <c r="H6653" s="3" t="s">
        <v>5128</v>
      </c>
      <c r="I6653" s="3" t="s">
        <v>12</v>
      </c>
      <c r="J6653" s="9">
        <v>41708</v>
      </c>
      <c r="K6653" s="9">
        <v>41712</v>
      </c>
      <c r="O6653" s="3" t="s">
        <v>5128</v>
      </c>
      <c r="P6653" s="3" t="s">
        <v>12</v>
      </c>
      <c r="Q6653" s="3" t="s">
        <v>5772</v>
      </c>
      <c r="R6653" s="3" t="s">
        <v>5842</v>
      </c>
      <c r="S6653" s="3" t="s">
        <v>5843</v>
      </c>
      <c r="T6653" s="3" t="s">
        <v>5775</v>
      </c>
      <c r="X6653" s="3">
        <v>6651</v>
      </c>
      <c r="Y6653" s="3">
        <v>90008</v>
      </c>
    </row>
    <row r="6654" spans="2:25" x14ac:dyDescent="0.35">
      <c r="B6654" s="3">
        <v>6652</v>
      </c>
      <c r="C6654" s="3" t="s">
        <v>5129</v>
      </c>
      <c r="D6654" s="3" t="s">
        <v>1833</v>
      </c>
      <c r="H6654" s="3" t="s">
        <v>5129</v>
      </c>
      <c r="I6654" s="3" t="s">
        <v>1833</v>
      </c>
      <c r="J6654" s="9">
        <v>41265</v>
      </c>
      <c r="K6654" s="9">
        <v>41266</v>
      </c>
      <c r="O6654" s="3" t="s">
        <v>5129</v>
      </c>
      <c r="P6654" s="3" t="s">
        <v>1833</v>
      </c>
      <c r="Q6654" s="3" t="s">
        <v>5801</v>
      </c>
      <c r="R6654" s="3" t="s">
        <v>6443</v>
      </c>
      <c r="S6654" s="3" t="s">
        <v>6444</v>
      </c>
      <c r="T6654" s="3" t="s">
        <v>5771</v>
      </c>
      <c r="X6654" s="3">
        <v>6652</v>
      </c>
      <c r="Y6654" s="3">
        <v>19140</v>
      </c>
    </row>
    <row r="6655" spans="2:25" x14ac:dyDescent="0.35">
      <c r="B6655" s="3">
        <v>6653</v>
      </c>
      <c r="C6655" s="3" t="s">
        <v>5129</v>
      </c>
      <c r="D6655" s="3" t="s">
        <v>1157</v>
      </c>
      <c r="H6655" s="3" t="s">
        <v>5129</v>
      </c>
      <c r="I6655" s="3" t="s">
        <v>1157</v>
      </c>
      <c r="J6655" s="9">
        <v>41265</v>
      </c>
      <c r="K6655" s="9">
        <v>41266</v>
      </c>
      <c r="O6655" s="3" t="s">
        <v>5129</v>
      </c>
      <c r="P6655" s="3" t="s">
        <v>1157</v>
      </c>
      <c r="Q6655" s="3" t="s">
        <v>5801</v>
      </c>
      <c r="R6655" s="3" t="s">
        <v>6443</v>
      </c>
      <c r="S6655" s="3" t="s">
        <v>6444</v>
      </c>
      <c r="T6655" s="3" t="s">
        <v>5771</v>
      </c>
      <c r="X6655" s="3">
        <v>6653</v>
      </c>
      <c r="Y6655" s="3">
        <v>19140</v>
      </c>
    </row>
    <row r="6656" spans="2:25" x14ac:dyDescent="0.35">
      <c r="B6656" s="3">
        <v>6654</v>
      </c>
      <c r="C6656" s="3" t="s">
        <v>5130</v>
      </c>
      <c r="D6656" s="3" t="s">
        <v>484</v>
      </c>
      <c r="H6656" s="3" t="s">
        <v>5130</v>
      </c>
      <c r="I6656" s="3" t="s">
        <v>484</v>
      </c>
      <c r="J6656" s="9">
        <v>40761</v>
      </c>
      <c r="K6656" s="9">
        <v>40766</v>
      </c>
      <c r="O6656" s="3" t="s">
        <v>5130</v>
      </c>
      <c r="P6656" s="3" t="s">
        <v>484</v>
      </c>
      <c r="Q6656" s="3" t="s">
        <v>5772</v>
      </c>
      <c r="R6656" s="3" t="s">
        <v>6775</v>
      </c>
      <c r="S6656" s="3" t="s">
        <v>6776</v>
      </c>
      <c r="T6656" s="3" t="s">
        <v>5775</v>
      </c>
      <c r="X6656" s="3">
        <v>6654</v>
      </c>
      <c r="Y6656" s="3">
        <v>10035</v>
      </c>
    </row>
    <row r="6657" spans="2:25" x14ac:dyDescent="0.35">
      <c r="B6657" s="3">
        <v>6655</v>
      </c>
      <c r="C6657" s="3" t="s">
        <v>5131</v>
      </c>
      <c r="D6657" s="3" t="s">
        <v>225</v>
      </c>
      <c r="H6657" s="3" t="s">
        <v>5131</v>
      </c>
      <c r="I6657" s="3" t="s">
        <v>225</v>
      </c>
      <c r="J6657" s="9">
        <v>41248</v>
      </c>
      <c r="K6657" s="9">
        <v>41253</v>
      </c>
      <c r="O6657" s="3" t="s">
        <v>5131</v>
      </c>
      <c r="P6657" s="3" t="s">
        <v>225</v>
      </c>
      <c r="Q6657" s="3" t="s">
        <v>5772</v>
      </c>
      <c r="R6657" s="3" t="s">
        <v>6429</v>
      </c>
      <c r="S6657" s="3" t="s">
        <v>6430</v>
      </c>
      <c r="T6657" s="3" t="s">
        <v>5771</v>
      </c>
      <c r="X6657" s="3">
        <v>6655</v>
      </c>
      <c r="Y6657" s="3">
        <v>90049</v>
      </c>
    </row>
    <row r="6658" spans="2:25" x14ac:dyDescent="0.35">
      <c r="B6658" s="3">
        <v>6656</v>
      </c>
      <c r="C6658" s="3" t="s">
        <v>5131</v>
      </c>
      <c r="D6658" s="3" t="s">
        <v>1079</v>
      </c>
      <c r="H6658" s="3" t="s">
        <v>5131</v>
      </c>
      <c r="I6658" s="3" t="s">
        <v>1079</v>
      </c>
      <c r="J6658" s="9">
        <v>41248</v>
      </c>
      <c r="K6658" s="9">
        <v>41253</v>
      </c>
      <c r="O6658" s="3" t="s">
        <v>5131</v>
      </c>
      <c r="P6658" s="3" t="s">
        <v>1079</v>
      </c>
      <c r="Q6658" s="3" t="s">
        <v>5772</v>
      </c>
      <c r="R6658" s="3" t="s">
        <v>6429</v>
      </c>
      <c r="S6658" s="3" t="s">
        <v>6430</v>
      </c>
      <c r="T6658" s="3" t="s">
        <v>5771</v>
      </c>
      <c r="X6658" s="3">
        <v>6656</v>
      </c>
      <c r="Y6658" s="3">
        <v>90049</v>
      </c>
    </row>
    <row r="6659" spans="2:25" x14ac:dyDescent="0.35">
      <c r="B6659" s="3">
        <v>6657</v>
      </c>
      <c r="C6659" s="3" t="s">
        <v>5132</v>
      </c>
      <c r="D6659" s="3" t="s">
        <v>4332</v>
      </c>
      <c r="H6659" s="3" t="s">
        <v>5132</v>
      </c>
      <c r="I6659" s="3" t="s">
        <v>4332</v>
      </c>
      <c r="J6659" s="9">
        <v>41107</v>
      </c>
      <c r="K6659" s="9">
        <v>41114</v>
      </c>
      <c r="O6659" s="3" t="s">
        <v>5132</v>
      </c>
      <c r="P6659" s="3" t="s">
        <v>4332</v>
      </c>
      <c r="Q6659" s="3" t="s">
        <v>5772</v>
      </c>
      <c r="R6659" s="3" t="s">
        <v>6597</v>
      </c>
      <c r="S6659" s="3" t="s">
        <v>6598</v>
      </c>
      <c r="T6659" s="3" t="s">
        <v>5771</v>
      </c>
      <c r="X6659" s="3">
        <v>6657</v>
      </c>
      <c r="Y6659" s="3">
        <v>77041</v>
      </c>
    </row>
    <row r="6660" spans="2:25" x14ac:dyDescent="0.35">
      <c r="B6660" s="3">
        <v>6658</v>
      </c>
      <c r="C6660" s="3" t="s">
        <v>5132</v>
      </c>
      <c r="D6660" s="3" t="s">
        <v>591</v>
      </c>
      <c r="H6660" s="3" t="s">
        <v>5132</v>
      </c>
      <c r="I6660" s="3" t="s">
        <v>591</v>
      </c>
      <c r="J6660" s="9">
        <v>41107</v>
      </c>
      <c r="K6660" s="9">
        <v>41114</v>
      </c>
      <c r="O6660" s="3" t="s">
        <v>5132</v>
      </c>
      <c r="P6660" s="3" t="s">
        <v>591</v>
      </c>
      <c r="Q6660" s="3" t="s">
        <v>5772</v>
      </c>
      <c r="R6660" s="3" t="s">
        <v>6597</v>
      </c>
      <c r="S6660" s="3" t="s">
        <v>6598</v>
      </c>
      <c r="T6660" s="3" t="s">
        <v>5771</v>
      </c>
      <c r="X6660" s="3">
        <v>6658</v>
      </c>
      <c r="Y6660" s="3">
        <v>77041</v>
      </c>
    </row>
    <row r="6661" spans="2:25" x14ac:dyDescent="0.35">
      <c r="B6661" s="3">
        <v>6659</v>
      </c>
      <c r="C6661" s="3" t="s">
        <v>5133</v>
      </c>
      <c r="D6661" s="3" t="s">
        <v>1127</v>
      </c>
      <c r="H6661" s="3" t="s">
        <v>5133</v>
      </c>
      <c r="I6661" s="3" t="s">
        <v>1127</v>
      </c>
      <c r="J6661" s="9">
        <v>40693</v>
      </c>
      <c r="K6661" s="9">
        <v>40697</v>
      </c>
      <c r="O6661" s="3" t="s">
        <v>5133</v>
      </c>
      <c r="P6661" s="3" t="s">
        <v>1127</v>
      </c>
      <c r="Q6661" s="3" t="s">
        <v>5772</v>
      </c>
      <c r="R6661" s="3" t="s">
        <v>6543</v>
      </c>
      <c r="S6661" s="3" t="s">
        <v>6544</v>
      </c>
      <c r="T6661" s="3" t="s">
        <v>5771</v>
      </c>
      <c r="X6661" s="3">
        <v>6659</v>
      </c>
      <c r="Y6661" s="3">
        <v>60623</v>
      </c>
    </row>
    <row r="6662" spans="2:25" x14ac:dyDescent="0.35">
      <c r="B6662" s="3">
        <v>6660</v>
      </c>
      <c r="C6662" s="3" t="s">
        <v>5134</v>
      </c>
      <c r="D6662" s="3" t="s">
        <v>513</v>
      </c>
      <c r="H6662" s="3" t="s">
        <v>5134</v>
      </c>
      <c r="I6662" s="3" t="s">
        <v>513</v>
      </c>
      <c r="J6662" s="9">
        <v>40990</v>
      </c>
      <c r="K6662" s="9">
        <v>40990</v>
      </c>
      <c r="O6662" s="3" t="s">
        <v>5134</v>
      </c>
      <c r="P6662" s="3" t="s">
        <v>513</v>
      </c>
      <c r="Q6662" s="3" t="s">
        <v>6020</v>
      </c>
      <c r="R6662" s="3" t="s">
        <v>6251</v>
      </c>
      <c r="S6662" s="3" t="s">
        <v>6252</v>
      </c>
      <c r="T6662" s="3" t="s">
        <v>5775</v>
      </c>
      <c r="X6662" s="3">
        <v>6660</v>
      </c>
      <c r="Y6662" s="3">
        <v>33317</v>
      </c>
    </row>
    <row r="6663" spans="2:25" x14ac:dyDescent="0.35">
      <c r="B6663" s="3">
        <v>6661</v>
      </c>
      <c r="C6663" s="3" t="s">
        <v>5134</v>
      </c>
      <c r="D6663" s="3" t="s">
        <v>3818</v>
      </c>
      <c r="H6663" s="3" t="s">
        <v>5134</v>
      </c>
      <c r="I6663" s="3" t="s">
        <v>3818</v>
      </c>
      <c r="J6663" s="9">
        <v>40990</v>
      </c>
      <c r="K6663" s="9">
        <v>40990</v>
      </c>
      <c r="O6663" s="3" t="s">
        <v>5134</v>
      </c>
      <c r="P6663" s="3" t="s">
        <v>3818</v>
      </c>
      <c r="Q6663" s="3" t="s">
        <v>6020</v>
      </c>
      <c r="R6663" s="3" t="s">
        <v>6251</v>
      </c>
      <c r="S6663" s="3" t="s">
        <v>6252</v>
      </c>
      <c r="T6663" s="3" t="s">
        <v>5775</v>
      </c>
      <c r="X6663" s="3">
        <v>6661</v>
      </c>
      <c r="Y6663" s="3">
        <v>33317</v>
      </c>
    </row>
    <row r="6664" spans="2:25" x14ac:dyDescent="0.35">
      <c r="B6664" s="3">
        <v>6662</v>
      </c>
      <c r="C6664" s="3" t="s">
        <v>5135</v>
      </c>
      <c r="D6664" s="3" t="s">
        <v>1476</v>
      </c>
      <c r="H6664" s="3" t="s">
        <v>5135</v>
      </c>
      <c r="I6664" s="3" t="s">
        <v>1476</v>
      </c>
      <c r="J6664" s="9">
        <v>41632</v>
      </c>
      <c r="K6664" s="9">
        <v>41635</v>
      </c>
      <c r="O6664" s="3" t="s">
        <v>5135</v>
      </c>
      <c r="P6664" s="3" t="s">
        <v>1476</v>
      </c>
      <c r="Q6664" s="3" t="s">
        <v>5768</v>
      </c>
      <c r="R6664" s="3" t="s">
        <v>6031</v>
      </c>
      <c r="S6664" s="3" t="s">
        <v>6032</v>
      </c>
      <c r="T6664" s="3" t="s">
        <v>5771</v>
      </c>
      <c r="X6664" s="3">
        <v>6662</v>
      </c>
      <c r="Y6664" s="3">
        <v>77041</v>
      </c>
    </row>
    <row r="6665" spans="2:25" x14ac:dyDescent="0.35">
      <c r="B6665" s="3">
        <v>6663</v>
      </c>
      <c r="C6665" s="3" t="s">
        <v>5135</v>
      </c>
      <c r="D6665" s="3" t="s">
        <v>3050</v>
      </c>
      <c r="H6665" s="3" t="s">
        <v>5135</v>
      </c>
      <c r="I6665" s="3" t="s">
        <v>3050</v>
      </c>
      <c r="J6665" s="9">
        <v>41632</v>
      </c>
      <c r="K6665" s="9">
        <v>41635</v>
      </c>
      <c r="O6665" s="3" t="s">
        <v>5135</v>
      </c>
      <c r="P6665" s="3" t="s">
        <v>3050</v>
      </c>
      <c r="Q6665" s="3" t="s">
        <v>5768</v>
      </c>
      <c r="R6665" s="3" t="s">
        <v>6031</v>
      </c>
      <c r="S6665" s="3" t="s">
        <v>6032</v>
      </c>
      <c r="T6665" s="3" t="s">
        <v>5771</v>
      </c>
      <c r="X6665" s="3">
        <v>6663</v>
      </c>
      <c r="Y6665" s="3">
        <v>77041</v>
      </c>
    </row>
    <row r="6666" spans="2:25" x14ac:dyDescent="0.35">
      <c r="B6666" s="3">
        <v>6664</v>
      </c>
      <c r="C6666" s="3" t="s">
        <v>5135</v>
      </c>
      <c r="D6666" s="3" t="s">
        <v>3435</v>
      </c>
      <c r="H6666" s="3" t="s">
        <v>5135</v>
      </c>
      <c r="I6666" s="3" t="s">
        <v>3435</v>
      </c>
      <c r="J6666" s="9">
        <v>41632</v>
      </c>
      <c r="K6666" s="9">
        <v>41635</v>
      </c>
      <c r="O6666" s="3" t="s">
        <v>5135</v>
      </c>
      <c r="P6666" s="3" t="s">
        <v>3435</v>
      </c>
      <c r="Q6666" s="3" t="s">
        <v>5768</v>
      </c>
      <c r="R6666" s="3" t="s">
        <v>6031</v>
      </c>
      <c r="S6666" s="3" t="s">
        <v>6032</v>
      </c>
      <c r="T6666" s="3" t="s">
        <v>5771</v>
      </c>
      <c r="X6666" s="3">
        <v>6664</v>
      </c>
      <c r="Y6666" s="3">
        <v>77041</v>
      </c>
    </row>
    <row r="6667" spans="2:25" x14ac:dyDescent="0.35">
      <c r="B6667" s="3">
        <v>6665</v>
      </c>
      <c r="C6667" s="3" t="s">
        <v>5135</v>
      </c>
      <c r="D6667" s="3" t="s">
        <v>2612</v>
      </c>
      <c r="H6667" s="3" t="s">
        <v>5135</v>
      </c>
      <c r="I6667" s="3" t="s">
        <v>2612</v>
      </c>
      <c r="J6667" s="9">
        <v>41632</v>
      </c>
      <c r="K6667" s="9">
        <v>41635</v>
      </c>
      <c r="O6667" s="3" t="s">
        <v>5135</v>
      </c>
      <c r="P6667" s="3" t="s">
        <v>2612</v>
      </c>
      <c r="Q6667" s="3" t="s">
        <v>5768</v>
      </c>
      <c r="R6667" s="3" t="s">
        <v>6031</v>
      </c>
      <c r="S6667" s="3" t="s">
        <v>6032</v>
      </c>
      <c r="T6667" s="3" t="s">
        <v>5771</v>
      </c>
      <c r="X6667" s="3">
        <v>6665</v>
      </c>
      <c r="Y6667" s="3">
        <v>77041</v>
      </c>
    </row>
    <row r="6668" spans="2:25" x14ac:dyDescent="0.35">
      <c r="B6668" s="3">
        <v>6666</v>
      </c>
      <c r="C6668" s="3" t="s">
        <v>5135</v>
      </c>
      <c r="D6668" s="3" t="s">
        <v>1092</v>
      </c>
      <c r="H6668" s="3" t="s">
        <v>5135</v>
      </c>
      <c r="I6668" s="3" t="s">
        <v>1092</v>
      </c>
      <c r="J6668" s="9">
        <v>41632</v>
      </c>
      <c r="K6668" s="9">
        <v>41635</v>
      </c>
      <c r="O6668" s="3" t="s">
        <v>5135</v>
      </c>
      <c r="P6668" s="3" t="s">
        <v>1092</v>
      </c>
      <c r="Q6668" s="3" t="s">
        <v>5768</v>
      </c>
      <c r="R6668" s="3" t="s">
        <v>6031</v>
      </c>
      <c r="S6668" s="3" t="s">
        <v>6032</v>
      </c>
      <c r="T6668" s="3" t="s">
        <v>5771</v>
      </c>
      <c r="X6668" s="3">
        <v>6666</v>
      </c>
      <c r="Y6668" s="3">
        <v>77041</v>
      </c>
    </row>
    <row r="6669" spans="2:25" x14ac:dyDescent="0.35">
      <c r="B6669" s="3">
        <v>6667</v>
      </c>
      <c r="C6669" s="3" t="s">
        <v>5136</v>
      </c>
      <c r="D6669" s="3" t="s">
        <v>1378</v>
      </c>
      <c r="H6669" s="3" t="s">
        <v>5136</v>
      </c>
      <c r="I6669" s="3" t="s">
        <v>1378</v>
      </c>
      <c r="J6669" s="9">
        <v>41367</v>
      </c>
      <c r="K6669" s="9">
        <v>41371</v>
      </c>
      <c r="O6669" s="3" t="s">
        <v>5136</v>
      </c>
      <c r="P6669" s="3" t="s">
        <v>1378</v>
      </c>
      <c r="Q6669" s="3" t="s">
        <v>5768</v>
      </c>
      <c r="R6669" s="3" t="s">
        <v>6181</v>
      </c>
      <c r="S6669" s="3" t="s">
        <v>6182</v>
      </c>
      <c r="T6669" s="3" t="s">
        <v>5771</v>
      </c>
      <c r="X6669" s="3">
        <v>6667</v>
      </c>
      <c r="Y6669" s="3">
        <v>53209</v>
      </c>
    </row>
    <row r="6670" spans="2:25" x14ac:dyDescent="0.35">
      <c r="B6670" s="3">
        <v>6668</v>
      </c>
      <c r="C6670" s="3" t="s">
        <v>5137</v>
      </c>
      <c r="D6670" s="3" t="s">
        <v>1323</v>
      </c>
      <c r="H6670" s="3" t="s">
        <v>5137</v>
      </c>
      <c r="I6670" s="3" t="s">
        <v>1323</v>
      </c>
      <c r="J6670" s="9">
        <v>41760</v>
      </c>
      <c r="K6670" s="9">
        <v>41764</v>
      </c>
      <c r="O6670" s="3" t="s">
        <v>5137</v>
      </c>
      <c r="P6670" s="3" t="s">
        <v>1323</v>
      </c>
      <c r="Q6670" s="3" t="s">
        <v>5772</v>
      </c>
      <c r="R6670" s="3" t="s">
        <v>6465</v>
      </c>
      <c r="S6670" s="3" t="s">
        <v>6466</v>
      </c>
      <c r="T6670" s="3" t="s">
        <v>5782</v>
      </c>
      <c r="X6670" s="3">
        <v>6668</v>
      </c>
      <c r="Y6670" s="3">
        <v>32771</v>
      </c>
    </row>
    <row r="6671" spans="2:25" x14ac:dyDescent="0.35">
      <c r="B6671" s="3">
        <v>6669</v>
      </c>
      <c r="C6671" s="3" t="s">
        <v>5137</v>
      </c>
      <c r="D6671" s="3" t="s">
        <v>3930</v>
      </c>
      <c r="H6671" s="3" t="s">
        <v>5137</v>
      </c>
      <c r="I6671" s="3" t="s">
        <v>3930</v>
      </c>
      <c r="J6671" s="9">
        <v>41760</v>
      </c>
      <c r="K6671" s="9">
        <v>41764</v>
      </c>
      <c r="O6671" s="3" t="s">
        <v>5137</v>
      </c>
      <c r="P6671" s="3" t="s">
        <v>3930</v>
      </c>
      <c r="Q6671" s="3" t="s">
        <v>5772</v>
      </c>
      <c r="R6671" s="3" t="s">
        <v>6465</v>
      </c>
      <c r="S6671" s="3" t="s">
        <v>6466</v>
      </c>
      <c r="T6671" s="3" t="s">
        <v>5782</v>
      </c>
      <c r="X6671" s="3">
        <v>6669</v>
      </c>
      <c r="Y6671" s="3">
        <v>32771</v>
      </c>
    </row>
    <row r="6672" spans="2:25" x14ac:dyDescent="0.35">
      <c r="B6672" s="3">
        <v>6670</v>
      </c>
      <c r="C6672" s="3" t="s">
        <v>5138</v>
      </c>
      <c r="D6672" s="3" t="s">
        <v>3246</v>
      </c>
      <c r="H6672" s="3" t="s">
        <v>5138</v>
      </c>
      <c r="I6672" s="3" t="s">
        <v>3246</v>
      </c>
      <c r="J6672" s="9">
        <v>41596</v>
      </c>
      <c r="K6672" s="9">
        <v>41597</v>
      </c>
      <c r="O6672" s="3" t="s">
        <v>5138</v>
      </c>
      <c r="P6672" s="3" t="s">
        <v>3246</v>
      </c>
      <c r="Q6672" s="3" t="s">
        <v>5801</v>
      </c>
      <c r="R6672" s="3" t="s">
        <v>7277</v>
      </c>
      <c r="S6672" s="3" t="s">
        <v>7278</v>
      </c>
      <c r="T6672" s="3" t="s">
        <v>5775</v>
      </c>
      <c r="X6672" s="3">
        <v>6670</v>
      </c>
      <c r="Y6672" s="3">
        <v>75056</v>
      </c>
    </row>
    <row r="6673" spans="2:25" x14ac:dyDescent="0.35">
      <c r="B6673" s="3">
        <v>6671</v>
      </c>
      <c r="C6673" s="3" t="s">
        <v>5138</v>
      </c>
      <c r="D6673" s="3" t="s">
        <v>2242</v>
      </c>
      <c r="H6673" s="3" t="s">
        <v>5138</v>
      </c>
      <c r="I6673" s="3" t="s">
        <v>2242</v>
      </c>
      <c r="J6673" s="9">
        <v>41596</v>
      </c>
      <c r="K6673" s="9">
        <v>41597</v>
      </c>
      <c r="O6673" s="3" t="s">
        <v>5138</v>
      </c>
      <c r="P6673" s="3" t="s">
        <v>2242</v>
      </c>
      <c r="Q6673" s="3" t="s">
        <v>5801</v>
      </c>
      <c r="R6673" s="3" t="s">
        <v>7277</v>
      </c>
      <c r="S6673" s="3" t="s">
        <v>7278</v>
      </c>
      <c r="T6673" s="3" t="s">
        <v>5775</v>
      </c>
      <c r="X6673" s="3">
        <v>6671</v>
      </c>
      <c r="Y6673" s="3">
        <v>75056</v>
      </c>
    </row>
    <row r="6674" spans="2:25" x14ac:dyDescent="0.35">
      <c r="B6674" s="3">
        <v>6672</v>
      </c>
      <c r="C6674" s="3" t="s">
        <v>5139</v>
      </c>
      <c r="D6674" s="3" t="s">
        <v>4326</v>
      </c>
      <c r="H6674" s="3" t="s">
        <v>5139</v>
      </c>
      <c r="I6674" s="3" t="s">
        <v>4326</v>
      </c>
      <c r="J6674" s="9">
        <v>41615</v>
      </c>
      <c r="K6674" s="9">
        <v>41621</v>
      </c>
      <c r="O6674" s="3" t="s">
        <v>5139</v>
      </c>
      <c r="P6674" s="3" t="s">
        <v>4326</v>
      </c>
      <c r="Q6674" s="3" t="s">
        <v>5772</v>
      </c>
      <c r="R6674" s="3" t="s">
        <v>6295</v>
      </c>
      <c r="S6674" s="3" t="s">
        <v>6296</v>
      </c>
      <c r="T6674" s="3" t="s">
        <v>5771</v>
      </c>
      <c r="X6674" s="3">
        <v>6672</v>
      </c>
      <c r="Y6674" s="3">
        <v>11550</v>
      </c>
    </row>
    <row r="6675" spans="2:25" x14ac:dyDescent="0.35">
      <c r="B6675" s="3">
        <v>6673</v>
      </c>
      <c r="C6675" s="3" t="s">
        <v>5139</v>
      </c>
      <c r="D6675" s="3" t="s">
        <v>118</v>
      </c>
      <c r="H6675" s="3" t="s">
        <v>5139</v>
      </c>
      <c r="I6675" s="3" t="s">
        <v>118</v>
      </c>
      <c r="J6675" s="9">
        <v>41615</v>
      </c>
      <c r="K6675" s="9">
        <v>41621</v>
      </c>
      <c r="O6675" s="3" t="s">
        <v>5139</v>
      </c>
      <c r="P6675" s="3" t="s">
        <v>118</v>
      </c>
      <c r="Q6675" s="3" t="s">
        <v>5772</v>
      </c>
      <c r="R6675" s="3" t="s">
        <v>6295</v>
      </c>
      <c r="S6675" s="3" t="s">
        <v>6296</v>
      </c>
      <c r="T6675" s="3" t="s">
        <v>5771</v>
      </c>
      <c r="X6675" s="3">
        <v>6673</v>
      </c>
      <c r="Y6675" s="3">
        <v>11550</v>
      </c>
    </row>
    <row r="6676" spans="2:25" x14ac:dyDescent="0.35">
      <c r="B6676" s="3">
        <v>6674</v>
      </c>
      <c r="C6676" s="3" t="s">
        <v>5139</v>
      </c>
      <c r="D6676" s="3" t="s">
        <v>1127</v>
      </c>
      <c r="H6676" s="3" t="s">
        <v>5139</v>
      </c>
      <c r="I6676" s="3" t="s">
        <v>1127</v>
      </c>
      <c r="J6676" s="9">
        <v>41615</v>
      </c>
      <c r="K6676" s="9">
        <v>41621</v>
      </c>
      <c r="O6676" s="3" t="s">
        <v>5139</v>
      </c>
      <c r="P6676" s="3" t="s">
        <v>1127</v>
      </c>
      <c r="Q6676" s="3" t="s">
        <v>5772</v>
      </c>
      <c r="R6676" s="3" t="s">
        <v>6295</v>
      </c>
      <c r="S6676" s="3" t="s">
        <v>6296</v>
      </c>
      <c r="T6676" s="3" t="s">
        <v>5771</v>
      </c>
      <c r="X6676" s="3">
        <v>6674</v>
      </c>
      <c r="Y6676" s="3">
        <v>11550</v>
      </c>
    </row>
    <row r="6677" spans="2:25" x14ac:dyDescent="0.35">
      <c r="B6677" s="3">
        <v>6675</v>
      </c>
      <c r="C6677" s="3" t="s">
        <v>5140</v>
      </c>
      <c r="D6677" s="3" t="s">
        <v>1627</v>
      </c>
      <c r="H6677" s="3" t="s">
        <v>5140</v>
      </c>
      <c r="I6677" s="3" t="s">
        <v>1627</v>
      </c>
      <c r="J6677" s="9">
        <v>41368</v>
      </c>
      <c r="K6677" s="9">
        <v>41368</v>
      </c>
      <c r="O6677" s="3" t="s">
        <v>5140</v>
      </c>
      <c r="P6677" s="3" t="s">
        <v>1627</v>
      </c>
      <c r="Q6677" s="3" t="s">
        <v>6020</v>
      </c>
      <c r="R6677" s="3" t="s">
        <v>6191</v>
      </c>
      <c r="S6677" s="3" t="s">
        <v>6192</v>
      </c>
      <c r="T6677" s="3" t="s">
        <v>5782</v>
      </c>
      <c r="X6677" s="3">
        <v>6675</v>
      </c>
      <c r="Y6677" s="3">
        <v>75081</v>
      </c>
    </row>
    <row r="6678" spans="2:25" x14ac:dyDescent="0.35">
      <c r="B6678" s="3">
        <v>6676</v>
      </c>
      <c r="C6678" s="3" t="s">
        <v>5141</v>
      </c>
      <c r="D6678" s="3" t="s">
        <v>1573</v>
      </c>
      <c r="H6678" s="3" t="s">
        <v>5141</v>
      </c>
      <c r="I6678" s="3" t="s">
        <v>1573</v>
      </c>
      <c r="J6678" s="9">
        <v>40875</v>
      </c>
      <c r="K6678" s="9">
        <v>40879</v>
      </c>
      <c r="O6678" s="3" t="s">
        <v>5141</v>
      </c>
      <c r="P6678" s="3" t="s">
        <v>1573</v>
      </c>
      <c r="Q6678" s="3" t="s">
        <v>5772</v>
      </c>
      <c r="R6678" s="3" t="s">
        <v>6935</v>
      </c>
      <c r="S6678" s="3" t="s">
        <v>6936</v>
      </c>
      <c r="T6678" s="3" t="s">
        <v>5775</v>
      </c>
      <c r="X6678" s="3">
        <v>6676</v>
      </c>
      <c r="Y6678" s="3">
        <v>77041</v>
      </c>
    </row>
    <row r="6679" spans="2:25" x14ac:dyDescent="0.35">
      <c r="B6679" s="3">
        <v>6677</v>
      </c>
      <c r="C6679" s="3" t="s">
        <v>5142</v>
      </c>
      <c r="D6679" s="3" t="s">
        <v>47</v>
      </c>
      <c r="H6679" s="3" t="s">
        <v>5142</v>
      </c>
      <c r="I6679" s="3" t="s">
        <v>47</v>
      </c>
      <c r="J6679" s="9">
        <v>41202</v>
      </c>
      <c r="K6679" s="9">
        <v>41204</v>
      </c>
      <c r="O6679" s="3" t="s">
        <v>5142</v>
      </c>
      <c r="P6679" s="3" t="s">
        <v>47</v>
      </c>
      <c r="Q6679" s="3" t="s">
        <v>5801</v>
      </c>
      <c r="R6679" s="3" t="s">
        <v>6563</v>
      </c>
      <c r="S6679" s="3" t="s">
        <v>6564</v>
      </c>
      <c r="T6679" s="3" t="s">
        <v>5775</v>
      </c>
      <c r="X6679" s="3">
        <v>6677</v>
      </c>
      <c r="Y6679" s="3">
        <v>10035</v>
      </c>
    </row>
    <row r="6680" spans="2:25" x14ac:dyDescent="0.35">
      <c r="B6680" s="3">
        <v>6678</v>
      </c>
      <c r="C6680" s="3" t="s">
        <v>5143</v>
      </c>
      <c r="D6680" s="3" t="s">
        <v>1906</v>
      </c>
      <c r="H6680" s="3" t="s">
        <v>5143</v>
      </c>
      <c r="I6680" s="3" t="s">
        <v>1906</v>
      </c>
      <c r="J6680" s="9">
        <v>40805</v>
      </c>
      <c r="K6680" s="9">
        <v>40805</v>
      </c>
      <c r="O6680" s="3" t="s">
        <v>5143</v>
      </c>
      <c r="P6680" s="3" t="s">
        <v>1906</v>
      </c>
      <c r="Q6680" s="3" t="s">
        <v>6020</v>
      </c>
      <c r="R6680" s="3" t="s">
        <v>5902</v>
      </c>
      <c r="S6680" s="3" t="s">
        <v>5903</v>
      </c>
      <c r="T6680" s="3" t="s">
        <v>5782</v>
      </c>
      <c r="X6680" s="3">
        <v>6678</v>
      </c>
      <c r="Y6680" s="3">
        <v>94110</v>
      </c>
    </row>
    <row r="6681" spans="2:25" x14ac:dyDescent="0.35">
      <c r="B6681" s="3">
        <v>6679</v>
      </c>
      <c r="C6681" s="3" t="s">
        <v>5144</v>
      </c>
      <c r="D6681" s="3" t="s">
        <v>704</v>
      </c>
      <c r="H6681" s="3" t="s">
        <v>5144</v>
      </c>
      <c r="I6681" s="3" t="s">
        <v>704</v>
      </c>
      <c r="J6681" s="9">
        <v>41879</v>
      </c>
      <c r="K6681" s="9">
        <v>41882</v>
      </c>
      <c r="O6681" s="3" t="s">
        <v>5144</v>
      </c>
      <c r="P6681" s="3" t="s">
        <v>704</v>
      </c>
      <c r="Q6681" s="3" t="s">
        <v>5768</v>
      </c>
      <c r="R6681" s="3" t="s">
        <v>6537</v>
      </c>
      <c r="S6681" s="3" t="s">
        <v>6538</v>
      </c>
      <c r="T6681" s="3" t="s">
        <v>5775</v>
      </c>
      <c r="X6681" s="3">
        <v>6679</v>
      </c>
      <c r="Y6681" s="3">
        <v>34952</v>
      </c>
    </row>
    <row r="6682" spans="2:25" x14ac:dyDescent="0.35">
      <c r="B6682" s="3">
        <v>6680</v>
      </c>
      <c r="C6682" s="3" t="s">
        <v>5145</v>
      </c>
      <c r="D6682" s="3" t="s">
        <v>4159</v>
      </c>
      <c r="H6682" s="3" t="s">
        <v>5145</v>
      </c>
      <c r="I6682" s="3" t="s">
        <v>4159</v>
      </c>
      <c r="J6682" s="9">
        <v>40683</v>
      </c>
      <c r="K6682" s="9">
        <v>40685</v>
      </c>
      <c r="O6682" s="3" t="s">
        <v>5145</v>
      </c>
      <c r="P6682" s="3" t="s">
        <v>4159</v>
      </c>
      <c r="Q6682" s="3" t="s">
        <v>5768</v>
      </c>
      <c r="R6682" s="3" t="s">
        <v>6755</v>
      </c>
      <c r="S6682" s="3" t="s">
        <v>6756</v>
      </c>
      <c r="T6682" s="3" t="s">
        <v>5771</v>
      </c>
      <c r="X6682" s="3">
        <v>6680</v>
      </c>
      <c r="Y6682" s="3">
        <v>78666</v>
      </c>
    </row>
    <row r="6683" spans="2:25" x14ac:dyDescent="0.35">
      <c r="B6683" s="3">
        <v>6681</v>
      </c>
      <c r="C6683" s="3" t="s">
        <v>5145</v>
      </c>
      <c r="D6683" s="3" t="s">
        <v>937</v>
      </c>
      <c r="H6683" s="3" t="s">
        <v>5145</v>
      </c>
      <c r="I6683" s="3" t="s">
        <v>937</v>
      </c>
      <c r="J6683" s="9">
        <v>40683</v>
      </c>
      <c r="K6683" s="9">
        <v>40685</v>
      </c>
      <c r="O6683" s="3" t="s">
        <v>5145</v>
      </c>
      <c r="P6683" s="3" t="s">
        <v>937</v>
      </c>
      <c r="Q6683" s="3" t="s">
        <v>5768</v>
      </c>
      <c r="R6683" s="3" t="s">
        <v>6755</v>
      </c>
      <c r="S6683" s="3" t="s">
        <v>6756</v>
      </c>
      <c r="T6683" s="3" t="s">
        <v>5771</v>
      </c>
      <c r="X6683" s="3">
        <v>6681</v>
      </c>
      <c r="Y6683" s="3">
        <v>78666</v>
      </c>
    </row>
    <row r="6684" spans="2:25" x14ac:dyDescent="0.35">
      <c r="B6684" s="3">
        <v>6682</v>
      </c>
      <c r="C6684" s="3" t="s">
        <v>5145</v>
      </c>
      <c r="D6684" s="3" t="s">
        <v>2309</v>
      </c>
      <c r="H6684" s="3" t="s">
        <v>5145</v>
      </c>
      <c r="I6684" s="3" t="s">
        <v>2309</v>
      </c>
      <c r="J6684" s="9">
        <v>40683</v>
      </c>
      <c r="K6684" s="9">
        <v>40685</v>
      </c>
      <c r="O6684" s="3" t="s">
        <v>5145</v>
      </c>
      <c r="P6684" s="3" t="s">
        <v>2309</v>
      </c>
      <c r="Q6684" s="3" t="s">
        <v>5768</v>
      </c>
      <c r="R6684" s="3" t="s">
        <v>6755</v>
      </c>
      <c r="S6684" s="3" t="s">
        <v>6756</v>
      </c>
      <c r="T6684" s="3" t="s">
        <v>5771</v>
      </c>
      <c r="X6684" s="3">
        <v>6682</v>
      </c>
      <c r="Y6684" s="3">
        <v>78666</v>
      </c>
    </row>
    <row r="6685" spans="2:25" x14ac:dyDescent="0.35">
      <c r="B6685" s="3">
        <v>6683</v>
      </c>
      <c r="C6685" s="3" t="s">
        <v>5145</v>
      </c>
      <c r="D6685" s="3" t="s">
        <v>3942</v>
      </c>
      <c r="H6685" s="3" t="s">
        <v>5145</v>
      </c>
      <c r="I6685" s="3" t="s">
        <v>3942</v>
      </c>
      <c r="J6685" s="9">
        <v>40683</v>
      </c>
      <c r="K6685" s="9">
        <v>40685</v>
      </c>
      <c r="O6685" s="3" t="s">
        <v>5145</v>
      </c>
      <c r="P6685" s="3" t="s">
        <v>3942</v>
      </c>
      <c r="Q6685" s="3" t="s">
        <v>5768</v>
      </c>
      <c r="R6685" s="3" t="s">
        <v>6755</v>
      </c>
      <c r="S6685" s="3" t="s">
        <v>6756</v>
      </c>
      <c r="T6685" s="3" t="s">
        <v>5771</v>
      </c>
      <c r="X6685" s="3">
        <v>6683</v>
      </c>
      <c r="Y6685" s="3">
        <v>78666</v>
      </c>
    </row>
    <row r="6686" spans="2:25" x14ac:dyDescent="0.35">
      <c r="B6686" s="3">
        <v>6684</v>
      </c>
      <c r="C6686" s="3" t="s">
        <v>5146</v>
      </c>
      <c r="D6686" s="3" t="s">
        <v>1099</v>
      </c>
      <c r="H6686" s="3" t="s">
        <v>5146</v>
      </c>
      <c r="I6686" s="3" t="s">
        <v>1099</v>
      </c>
      <c r="J6686" s="9">
        <v>40579</v>
      </c>
      <c r="K6686" s="9">
        <v>40583</v>
      </c>
      <c r="O6686" s="3" t="s">
        <v>5146</v>
      </c>
      <c r="P6686" s="3" t="s">
        <v>1099</v>
      </c>
      <c r="Q6686" s="3" t="s">
        <v>5768</v>
      </c>
      <c r="R6686" s="3" t="s">
        <v>7285</v>
      </c>
      <c r="S6686" s="3" t="s">
        <v>7286</v>
      </c>
      <c r="T6686" s="3" t="s">
        <v>5771</v>
      </c>
      <c r="X6686" s="3">
        <v>6684</v>
      </c>
      <c r="Y6686" s="3">
        <v>92025</v>
      </c>
    </row>
    <row r="6687" spans="2:25" x14ac:dyDescent="0.35">
      <c r="B6687" s="3">
        <v>6685</v>
      </c>
      <c r="C6687" s="3" t="s">
        <v>5147</v>
      </c>
      <c r="D6687" s="3" t="s">
        <v>1551</v>
      </c>
      <c r="H6687" s="3" t="s">
        <v>5147</v>
      </c>
      <c r="I6687" s="3" t="s">
        <v>1551</v>
      </c>
      <c r="J6687" s="9">
        <v>41983</v>
      </c>
      <c r="K6687" s="9">
        <v>41989</v>
      </c>
      <c r="O6687" s="3" t="s">
        <v>5147</v>
      </c>
      <c r="P6687" s="3" t="s">
        <v>1551</v>
      </c>
      <c r="Q6687" s="3" t="s">
        <v>5772</v>
      </c>
      <c r="R6687" s="3" t="s">
        <v>7163</v>
      </c>
      <c r="S6687" s="3" t="s">
        <v>7164</v>
      </c>
      <c r="T6687" s="3" t="s">
        <v>5775</v>
      </c>
      <c r="X6687" s="3">
        <v>6685</v>
      </c>
      <c r="Y6687" s="3">
        <v>19134</v>
      </c>
    </row>
    <row r="6688" spans="2:25" x14ac:dyDescent="0.35">
      <c r="B6688" s="3">
        <v>6686</v>
      </c>
      <c r="C6688" s="3" t="s">
        <v>5148</v>
      </c>
      <c r="D6688" s="3" t="s">
        <v>243</v>
      </c>
      <c r="H6688" s="3" t="s">
        <v>5148</v>
      </c>
      <c r="I6688" s="3" t="s">
        <v>243</v>
      </c>
      <c r="J6688" s="9">
        <v>41832</v>
      </c>
      <c r="K6688" s="9">
        <v>41839</v>
      </c>
      <c r="O6688" s="3" t="s">
        <v>5148</v>
      </c>
      <c r="P6688" s="3" t="s">
        <v>243</v>
      </c>
      <c r="Q6688" s="3" t="s">
        <v>5772</v>
      </c>
      <c r="R6688" s="3" t="s">
        <v>6111</v>
      </c>
      <c r="S6688" s="3" t="s">
        <v>6112</v>
      </c>
      <c r="T6688" s="3" t="s">
        <v>5771</v>
      </c>
      <c r="X6688" s="3">
        <v>6686</v>
      </c>
      <c r="Y6688" s="3">
        <v>90049</v>
      </c>
    </row>
    <row r="6689" spans="2:25" x14ac:dyDescent="0.35">
      <c r="B6689" s="3">
        <v>6687</v>
      </c>
      <c r="C6689" s="3" t="s">
        <v>5148</v>
      </c>
      <c r="D6689" s="3" t="s">
        <v>938</v>
      </c>
      <c r="H6689" s="3" t="s">
        <v>5148</v>
      </c>
      <c r="I6689" s="3" t="s">
        <v>938</v>
      </c>
      <c r="J6689" s="9">
        <v>41832</v>
      </c>
      <c r="K6689" s="9">
        <v>41839</v>
      </c>
      <c r="O6689" s="3" t="s">
        <v>5148</v>
      </c>
      <c r="P6689" s="3" t="s">
        <v>938</v>
      </c>
      <c r="Q6689" s="3" t="s">
        <v>5772</v>
      </c>
      <c r="R6689" s="3" t="s">
        <v>6111</v>
      </c>
      <c r="S6689" s="3" t="s">
        <v>6112</v>
      </c>
      <c r="T6689" s="3" t="s">
        <v>5771</v>
      </c>
      <c r="X6689" s="3">
        <v>6687</v>
      </c>
      <c r="Y6689" s="3">
        <v>90049</v>
      </c>
    </row>
    <row r="6690" spans="2:25" x14ac:dyDescent="0.35">
      <c r="B6690" s="3">
        <v>6688</v>
      </c>
      <c r="C6690" s="3" t="s">
        <v>5149</v>
      </c>
      <c r="D6690" s="3" t="s">
        <v>710</v>
      </c>
      <c r="H6690" s="3" t="s">
        <v>5149</v>
      </c>
      <c r="I6690" s="3" t="s">
        <v>710</v>
      </c>
      <c r="J6690" s="9">
        <v>41044</v>
      </c>
      <c r="K6690" s="9">
        <v>41051</v>
      </c>
      <c r="O6690" s="3" t="s">
        <v>5149</v>
      </c>
      <c r="P6690" s="3" t="s">
        <v>710</v>
      </c>
      <c r="Q6690" s="3" t="s">
        <v>5772</v>
      </c>
      <c r="R6690" s="3" t="s">
        <v>7069</v>
      </c>
      <c r="S6690" s="3" t="s">
        <v>7070</v>
      </c>
      <c r="T6690" s="3" t="s">
        <v>5771</v>
      </c>
      <c r="X6690" s="3">
        <v>6688</v>
      </c>
      <c r="Y6690" s="3">
        <v>19140</v>
      </c>
    </row>
    <row r="6691" spans="2:25" x14ac:dyDescent="0.35">
      <c r="B6691" s="3">
        <v>6689</v>
      </c>
      <c r="C6691" s="3" t="s">
        <v>5150</v>
      </c>
      <c r="D6691" s="3" t="s">
        <v>98</v>
      </c>
      <c r="H6691" s="3" t="s">
        <v>5150</v>
      </c>
      <c r="I6691" s="3" t="s">
        <v>98</v>
      </c>
      <c r="J6691" s="9">
        <v>41669</v>
      </c>
      <c r="K6691" s="9">
        <v>41672</v>
      </c>
      <c r="O6691" s="3" t="s">
        <v>5150</v>
      </c>
      <c r="P6691" s="3" t="s">
        <v>98</v>
      </c>
      <c r="Q6691" s="3" t="s">
        <v>5801</v>
      </c>
      <c r="R6691" s="3" t="s">
        <v>6471</v>
      </c>
      <c r="S6691" s="3" t="s">
        <v>6472</v>
      </c>
      <c r="T6691" s="3" t="s">
        <v>5775</v>
      </c>
      <c r="X6691" s="3">
        <v>6689</v>
      </c>
      <c r="Y6691" s="3">
        <v>19120</v>
      </c>
    </row>
    <row r="6692" spans="2:25" x14ac:dyDescent="0.35">
      <c r="B6692" s="3">
        <v>6690</v>
      </c>
      <c r="C6692" s="3" t="s">
        <v>5151</v>
      </c>
      <c r="D6692" s="3" t="s">
        <v>2600</v>
      </c>
      <c r="H6692" s="3" t="s">
        <v>5151</v>
      </c>
      <c r="I6692" s="3" t="s">
        <v>2600</v>
      </c>
      <c r="J6692" s="9">
        <v>41912</v>
      </c>
      <c r="K6692" s="9">
        <v>41914</v>
      </c>
      <c r="O6692" s="3" t="s">
        <v>5151</v>
      </c>
      <c r="P6692" s="3" t="s">
        <v>2600</v>
      </c>
      <c r="Q6692" s="3" t="s">
        <v>5801</v>
      </c>
      <c r="R6692" s="3" t="s">
        <v>5916</v>
      </c>
      <c r="S6692" s="3" t="s">
        <v>5917</v>
      </c>
      <c r="T6692" s="3" t="s">
        <v>5771</v>
      </c>
      <c r="X6692" s="3">
        <v>6690</v>
      </c>
      <c r="Y6692" s="3">
        <v>11550</v>
      </c>
    </row>
    <row r="6693" spans="2:25" x14ac:dyDescent="0.35">
      <c r="B6693" s="3">
        <v>6691</v>
      </c>
      <c r="C6693" s="3" t="s">
        <v>5152</v>
      </c>
      <c r="D6693" s="3" t="s">
        <v>1465</v>
      </c>
      <c r="H6693" s="3" t="s">
        <v>5152</v>
      </c>
      <c r="I6693" s="3" t="s">
        <v>1465</v>
      </c>
      <c r="J6693" s="9">
        <v>41753</v>
      </c>
      <c r="K6693" s="9">
        <v>41756</v>
      </c>
      <c r="O6693" s="3" t="s">
        <v>5152</v>
      </c>
      <c r="P6693" s="3" t="s">
        <v>1465</v>
      </c>
      <c r="Q6693" s="3" t="s">
        <v>5801</v>
      </c>
      <c r="R6693" s="3" t="s">
        <v>5773</v>
      </c>
      <c r="S6693" s="3" t="s">
        <v>5774</v>
      </c>
      <c r="T6693" s="3" t="s">
        <v>5775</v>
      </c>
      <c r="X6693" s="3">
        <v>6691</v>
      </c>
      <c r="Y6693" s="3">
        <v>80634</v>
      </c>
    </row>
    <row r="6694" spans="2:25" x14ac:dyDescent="0.35">
      <c r="B6694" s="3">
        <v>6692</v>
      </c>
      <c r="C6694" s="3" t="s">
        <v>5152</v>
      </c>
      <c r="D6694" s="3" t="s">
        <v>3582</v>
      </c>
      <c r="H6694" s="3" t="s">
        <v>5152</v>
      </c>
      <c r="I6694" s="3" t="s">
        <v>3582</v>
      </c>
      <c r="J6694" s="9">
        <v>41753</v>
      </c>
      <c r="K6694" s="9">
        <v>41756</v>
      </c>
      <c r="O6694" s="3" t="s">
        <v>5152</v>
      </c>
      <c r="P6694" s="3" t="s">
        <v>3582</v>
      </c>
      <c r="Q6694" s="3" t="s">
        <v>5801</v>
      </c>
      <c r="R6694" s="3" t="s">
        <v>5773</v>
      </c>
      <c r="S6694" s="3" t="s">
        <v>5774</v>
      </c>
      <c r="T6694" s="3" t="s">
        <v>5775</v>
      </c>
      <c r="X6694" s="3">
        <v>6692</v>
      </c>
      <c r="Y6694" s="3">
        <v>80634</v>
      </c>
    </row>
    <row r="6695" spans="2:25" x14ac:dyDescent="0.35">
      <c r="B6695" s="3">
        <v>6693</v>
      </c>
      <c r="C6695" s="3" t="s">
        <v>5153</v>
      </c>
      <c r="D6695" s="3" t="s">
        <v>4218</v>
      </c>
      <c r="H6695" s="3" t="s">
        <v>5153</v>
      </c>
      <c r="I6695" s="3" t="s">
        <v>4218</v>
      </c>
      <c r="J6695" s="9">
        <v>41575</v>
      </c>
      <c r="K6695" s="9">
        <v>41579</v>
      </c>
      <c r="O6695" s="3" t="s">
        <v>5153</v>
      </c>
      <c r="P6695" s="3" t="s">
        <v>4218</v>
      </c>
      <c r="Q6695" s="3" t="s">
        <v>5772</v>
      </c>
      <c r="R6695" s="3" t="s">
        <v>5856</v>
      </c>
      <c r="S6695" s="3" t="s">
        <v>5857</v>
      </c>
      <c r="T6695" s="3" t="s">
        <v>5782</v>
      </c>
      <c r="X6695" s="3">
        <v>6693</v>
      </c>
      <c r="Y6695" s="3">
        <v>94122</v>
      </c>
    </row>
    <row r="6696" spans="2:25" x14ac:dyDescent="0.35">
      <c r="B6696" s="3">
        <v>6694</v>
      </c>
      <c r="C6696" s="3" t="s">
        <v>5154</v>
      </c>
      <c r="D6696" s="3" t="s">
        <v>975</v>
      </c>
      <c r="H6696" s="3" t="s">
        <v>5154</v>
      </c>
      <c r="I6696" s="3" t="s">
        <v>975</v>
      </c>
      <c r="J6696" s="9">
        <v>40873</v>
      </c>
      <c r="K6696" s="9">
        <v>40878</v>
      </c>
      <c r="O6696" s="3" t="s">
        <v>5154</v>
      </c>
      <c r="P6696" s="3" t="s">
        <v>975</v>
      </c>
      <c r="Q6696" s="3" t="s">
        <v>5772</v>
      </c>
      <c r="R6696" s="3" t="s">
        <v>6869</v>
      </c>
      <c r="S6696" s="3" t="s">
        <v>6870</v>
      </c>
      <c r="T6696" s="3" t="s">
        <v>5771</v>
      </c>
      <c r="X6696" s="3">
        <v>6694</v>
      </c>
      <c r="Y6696" s="3">
        <v>93727</v>
      </c>
    </row>
    <row r="6697" spans="2:25" x14ac:dyDescent="0.35">
      <c r="B6697" s="3">
        <v>6695</v>
      </c>
      <c r="C6697" s="3" t="s">
        <v>5154</v>
      </c>
      <c r="D6697" s="3" t="s">
        <v>1436</v>
      </c>
      <c r="H6697" s="3" t="s">
        <v>5154</v>
      </c>
      <c r="I6697" s="3" t="s">
        <v>1436</v>
      </c>
      <c r="J6697" s="9">
        <v>40873</v>
      </c>
      <c r="K6697" s="9">
        <v>40878</v>
      </c>
      <c r="O6697" s="3" t="s">
        <v>5154</v>
      </c>
      <c r="P6697" s="3" t="s">
        <v>1436</v>
      </c>
      <c r="Q6697" s="3" t="s">
        <v>5772</v>
      </c>
      <c r="R6697" s="3" t="s">
        <v>6869</v>
      </c>
      <c r="S6697" s="3" t="s">
        <v>6870</v>
      </c>
      <c r="T6697" s="3" t="s">
        <v>5771</v>
      </c>
      <c r="X6697" s="3">
        <v>6695</v>
      </c>
      <c r="Y6697" s="3">
        <v>93727</v>
      </c>
    </row>
    <row r="6698" spans="2:25" x14ac:dyDescent="0.35">
      <c r="B6698" s="3">
        <v>6696</v>
      </c>
      <c r="C6698" s="3" t="s">
        <v>5154</v>
      </c>
      <c r="D6698" s="3" t="s">
        <v>1944</v>
      </c>
      <c r="H6698" s="3" t="s">
        <v>5154</v>
      </c>
      <c r="I6698" s="3" t="s">
        <v>1944</v>
      </c>
      <c r="J6698" s="9">
        <v>40873</v>
      </c>
      <c r="K6698" s="9">
        <v>40878</v>
      </c>
      <c r="O6698" s="3" t="s">
        <v>5154</v>
      </c>
      <c r="P6698" s="3" t="s">
        <v>1944</v>
      </c>
      <c r="Q6698" s="3" t="s">
        <v>5772</v>
      </c>
      <c r="R6698" s="3" t="s">
        <v>6869</v>
      </c>
      <c r="S6698" s="3" t="s">
        <v>6870</v>
      </c>
      <c r="T6698" s="3" t="s">
        <v>5771</v>
      </c>
      <c r="X6698" s="3">
        <v>6696</v>
      </c>
      <c r="Y6698" s="3">
        <v>93727</v>
      </c>
    </row>
    <row r="6699" spans="2:25" x14ac:dyDescent="0.35">
      <c r="B6699" s="3">
        <v>6697</v>
      </c>
      <c r="C6699" s="3" t="s">
        <v>5154</v>
      </c>
      <c r="D6699" s="3" t="s">
        <v>2128</v>
      </c>
      <c r="H6699" s="3" t="s">
        <v>5154</v>
      </c>
      <c r="I6699" s="3" t="s">
        <v>2128</v>
      </c>
      <c r="J6699" s="9">
        <v>40873</v>
      </c>
      <c r="K6699" s="9">
        <v>40878</v>
      </c>
      <c r="O6699" s="3" t="s">
        <v>5154</v>
      </c>
      <c r="P6699" s="3" t="s">
        <v>2128</v>
      </c>
      <c r="Q6699" s="3" t="s">
        <v>5772</v>
      </c>
      <c r="R6699" s="3" t="s">
        <v>6869</v>
      </c>
      <c r="S6699" s="3" t="s">
        <v>6870</v>
      </c>
      <c r="T6699" s="3" t="s">
        <v>5771</v>
      </c>
      <c r="X6699" s="3">
        <v>6697</v>
      </c>
      <c r="Y6699" s="3">
        <v>93727</v>
      </c>
    </row>
    <row r="6700" spans="2:25" x14ac:dyDescent="0.35">
      <c r="B6700" s="3">
        <v>6698</v>
      </c>
      <c r="C6700" s="3" t="s">
        <v>5155</v>
      </c>
      <c r="D6700" s="3" t="s">
        <v>2543</v>
      </c>
      <c r="H6700" s="3" t="s">
        <v>5155</v>
      </c>
      <c r="I6700" s="3" t="s">
        <v>2543</v>
      </c>
      <c r="J6700" s="9">
        <v>40908</v>
      </c>
      <c r="K6700" s="9">
        <v>40908</v>
      </c>
      <c r="O6700" s="3" t="s">
        <v>5155</v>
      </c>
      <c r="P6700" s="3" t="s">
        <v>2543</v>
      </c>
      <c r="Q6700" s="3" t="s">
        <v>6020</v>
      </c>
      <c r="R6700" s="3" t="s">
        <v>7223</v>
      </c>
      <c r="S6700" s="3" t="s">
        <v>7224</v>
      </c>
      <c r="T6700" s="3" t="s">
        <v>5782</v>
      </c>
      <c r="X6700" s="3">
        <v>6698</v>
      </c>
      <c r="Y6700" s="3">
        <v>89502</v>
      </c>
    </row>
    <row r="6701" spans="2:25" x14ac:dyDescent="0.35">
      <c r="B6701" s="3">
        <v>6699</v>
      </c>
      <c r="C6701" s="3" t="s">
        <v>5156</v>
      </c>
      <c r="D6701" s="3" t="s">
        <v>2087</v>
      </c>
      <c r="H6701" s="3" t="s">
        <v>5156</v>
      </c>
      <c r="I6701" s="3" t="s">
        <v>2087</v>
      </c>
      <c r="J6701" s="9">
        <v>41277</v>
      </c>
      <c r="K6701" s="9">
        <v>41282</v>
      </c>
      <c r="O6701" s="3" t="s">
        <v>5156</v>
      </c>
      <c r="P6701" s="3" t="s">
        <v>2087</v>
      </c>
      <c r="Q6701" s="3" t="s">
        <v>5772</v>
      </c>
      <c r="R6701" s="3" t="s">
        <v>5964</v>
      </c>
      <c r="S6701" s="3" t="s">
        <v>5965</v>
      </c>
      <c r="T6701" s="3" t="s">
        <v>5771</v>
      </c>
      <c r="X6701" s="3">
        <v>6699</v>
      </c>
      <c r="Y6701" s="3">
        <v>78207</v>
      </c>
    </row>
    <row r="6702" spans="2:25" x14ac:dyDescent="0.35">
      <c r="B6702" s="3">
        <v>6700</v>
      </c>
      <c r="C6702" s="3" t="s">
        <v>5156</v>
      </c>
      <c r="D6702" s="3" t="s">
        <v>3019</v>
      </c>
      <c r="H6702" s="3" t="s">
        <v>5156</v>
      </c>
      <c r="I6702" s="3" t="s">
        <v>3019</v>
      </c>
      <c r="J6702" s="9">
        <v>41277</v>
      </c>
      <c r="K6702" s="9">
        <v>41282</v>
      </c>
      <c r="O6702" s="3" t="s">
        <v>5156</v>
      </c>
      <c r="P6702" s="3" t="s">
        <v>3019</v>
      </c>
      <c r="Q6702" s="3" t="s">
        <v>5772</v>
      </c>
      <c r="R6702" s="3" t="s">
        <v>5964</v>
      </c>
      <c r="S6702" s="3" t="s">
        <v>5965</v>
      </c>
      <c r="T6702" s="3" t="s">
        <v>5771</v>
      </c>
      <c r="X6702" s="3">
        <v>6700</v>
      </c>
      <c r="Y6702" s="3">
        <v>78207</v>
      </c>
    </row>
    <row r="6703" spans="2:25" x14ac:dyDescent="0.35">
      <c r="B6703" s="3">
        <v>6701</v>
      </c>
      <c r="C6703" s="3" t="s">
        <v>5156</v>
      </c>
      <c r="D6703" s="3" t="s">
        <v>2277</v>
      </c>
      <c r="H6703" s="3" t="s">
        <v>5156</v>
      </c>
      <c r="I6703" s="3" t="s">
        <v>2277</v>
      </c>
      <c r="J6703" s="9">
        <v>41277</v>
      </c>
      <c r="K6703" s="9">
        <v>41282</v>
      </c>
      <c r="O6703" s="3" t="s">
        <v>5156</v>
      </c>
      <c r="P6703" s="3" t="s">
        <v>2277</v>
      </c>
      <c r="Q6703" s="3" t="s">
        <v>5772</v>
      </c>
      <c r="R6703" s="3" t="s">
        <v>5964</v>
      </c>
      <c r="S6703" s="3" t="s">
        <v>5965</v>
      </c>
      <c r="T6703" s="3" t="s">
        <v>5771</v>
      </c>
      <c r="X6703" s="3">
        <v>6701</v>
      </c>
      <c r="Y6703" s="3">
        <v>78207</v>
      </c>
    </row>
    <row r="6704" spans="2:25" x14ac:dyDescent="0.35">
      <c r="B6704" s="3">
        <v>6702</v>
      </c>
      <c r="C6704" s="3" t="s">
        <v>5157</v>
      </c>
      <c r="D6704" s="3" t="s">
        <v>705</v>
      </c>
      <c r="H6704" s="3" t="s">
        <v>5157</v>
      </c>
      <c r="I6704" s="3" t="s">
        <v>705</v>
      </c>
      <c r="J6704" s="9">
        <v>41870</v>
      </c>
      <c r="K6704" s="9">
        <v>41874</v>
      </c>
      <c r="O6704" s="3" t="s">
        <v>5157</v>
      </c>
      <c r="P6704" s="3" t="s">
        <v>705</v>
      </c>
      <c r="Q6704" s="3" t="s">
        <v>5772</v>
      </c>
      <c r="R6704" s="3" t="s">
        <v>6395</v>
      </c>
      <c r="S6704" s="3" t="s">
        <v>6396</v>
      </c>
      <c r="T6704" s="3" t="s">
        <v>5775</v>
      </c>
      <c r="X6704" s="3">
        <v>6702</v>
      </c>
      <c r="Y6704" s="3">
        <v>2740</v>
      </c>
    </row>
    <row r="6705" spans="2:25" x14ac:dyDescent="0.35">
      <c r="B6705" s="3">
        <v>6703</v>
      </c>
      <c r="C6705" s="3" t="s">
        <v>5158</v>
      </c>
      <c r="D6705" s="3" t="s">
        <v>2083</v>
      </c>
      <c r="H6705" s="3" t="s">
        <v>5158</v>
      </c>
      <c r="I6705" s="3" t="s">
        <v>2083</v>
      </c>
      <c r="J6705" s="9">
        <v>40698</v>
      </c>
      <c r="K6705" s="9">
        <v>40703</v>
      </c>
      <c r="O6705" s="3" t="s">
        <v>5158</v>
      </c>
      <c r="P6705" s="3" t="s">
        <v>2083</v>
      </c>
      <c r="Q6705" s="3" t="s">
        <v>5772</v>
      </c>
      <c r="R6705" s="3" t="s">
        <v>6791</v>
      </c>
      <c r="S6705" s="3" t="s">
        <v>6792</v>
      </c>
      <c r="T6705" s="3" t="s">
        <v>5775</v>
      </c>
      <c r="X6705" s="3">
        <v>6703</v>
      </c>
      <c r="Y6705" s="3">
        <v>10035</v>
      </c>
    </row>
    <row r="6706" spans="2:25" x14ac:dyDescent="0.35">
      <c r="B6706" s="3">
        <v>6704</v>
      </c>
      <c r="C6706" s="3" t="s">
        <v>5158</v>
      </c>
      <c r="D6706" s="3" t="s">
        <v>1450</v>
      </c>
      <c r="H6706" s="3" t="s">
        <v>5158</v>
      </c>
      <c r="I6706" s="3" t="s">
        <v>1450</v>
      </c>
      <c r="J6706" s="9">
        <v>40698</v>
      </c>
      <c r="K6706" s="9">
        <v>40703</v>
      </c>
      <c r="O6706" s="3" t="s">
        <v>5158</v>
      </c>
      <c r="P6706" s="3" t="s">
        <v>1450</v>
      </c>
      <c r="Q6706" s="3" t="s">
        <v>5772</v>
      </c>
      <c r="R6706" s="3" t="s">
        <v>6791</v>
      </c>
      <c r="S6706" s="3" t="s">
        <v>6792</v>
      </c>
      <c r="T6706" s="3" t="s">
        <v>5775</v>
      </c>
      <c r="X6706" s="3">
        <v>6704</v>
      </c>
      <c r="Y6706" s="3">
        <v>10035</v>
      </c>
    </row>
    <row r="6707" spans="2:25" x14ac:dyDescent="0.35">
      <c r="B6707" s="3">
        <v>6705</v>
      </c>
      <c r="C6707" s="3" t="s">
        <v>5158</v>
      </c>
      <c r="D6707" s="3" t="s">
        <v>732</v>
      </c>
      <c r="H6707" s="3" t="s">
        <v>5158</v>
      </c>
      <c r="I6707" s="3" t="s">
        <v>732</v>
      </c>
      <c r="J6707" s="9">
        <v>40698</v>
      </c>
      <c r="K6707" s="9">
        <v>40703</v>
      </c>
      <c r="O6707" s="3" t="s">
        <v>5158</v>
      </c>
      <c r="P6707" s="3" t="s">
        <v>732</v>
      </c>
      <c r="Q6707" s="3" t="s">
        <v>5772</v>
      </c>
      <c r="R6707" s="3" t="s">
        <v>6791</v>
      </c>
      <c r="S6707" s="3" t="s">
        <v>6792</v>
      </c>
      <c r="T6707" s="3" t="s">
        <v>5775</v>
      </c>
      <c r="X6707" s="3">
        <v>6705</v>
      </c>
      <c r="Y6707" s="3">
        <v>10035</v>
      </c>
    </row>
    <row r="6708" spans="2:25" x14ac:dyDescent="0.35">
      <c r="B6708" s="3">
        <v>6706</v>
      </c>
      <c r="C6708" s="3" t="s">
        <v>5158</v>
      </c>
      <c r="D6708" s="3" t="s">
        <v>1005</v>
      </c>
      <c r="H6708" s="3" t="s">
        <v>5158</v>
      </c>
      <c r="I6708" s="3" t="s">
        <v>1005</v>
      </c>
      <c r="J6708" s="9">
        <v>40698</v>
      </c>
      <c r="K6708" s="9">
        <v>40703</v>
      </c>
      <c r="O6708" s="3" t="s">
        <v>5158</v>
      </c>
      <c r="P6708" s="3" t="s">
        <v>1005</v>
      </c>
      <c r="Q6708" s="3" t="s">
        <v>5772</v>
      </c>
      <c r="R6708" s="3" t="s">
        <v>6791</v>
      </c>
      <c r="S6708" s="3" t="s">
        <v>6792</v>
      </c>
      <c r="T6708" s="3" t="s">
        <v>5775</v>
      </c>
      <c r="X6708" s="3">
        <v>6706</v>
      </c>
      <c r="Y6708" s="3">
        <v>10035</v>
      </c>
    </row>
    <row r="6709" spans="2:25" x14ac:dyDescent="0.35">
      <c r="B6709" s="3">
        <v>6707</v>
      </c>
      <c r="C6709" s="3" t="s">
        <v>5159</v>
      </c>
      <c r="D6709" s="3" t="s">
        <v>2134</v>
      </c>
      <c r="H6709" s="3" t="s">
        <v>5159</v>
      </c>
      <c r="I6709" s="3" t="s">
        <v>2134</v>
      </c>
      <c r="J6709" s="9">
        <v>41957</v>
      </c>
      <c r="K6709" s="9">
        <v>41961</v>
      </c>
      <c r="O6709" s="3" t="s">
        <v>5159</v>
      </c>
      <c r="P6709" s="3" t="s">
        <v>2134</v>
      </c>
      <c r="Q6709" s="3" t="s">
        <v>5768</v>
      </c>
      <c r="R6709" s="3" t="s">
        <v>6327</v>
      </c>
      <c r="S6709" s="3" t="s">
        <v>6328</v>
      </c>
      <c r="T6709" s="3" t="s">
        <v>5775</v>
      </c>
      <c r="X6709" s="3">
        <v>6707</v>
      </c>
      <c r="Y6709" s="3">
        <v>93030</v>
      </c>
    </row>
    <row r="6710" spans="2:25" x14ac:dyDescent="0.35">
      <c r="B6710" s="3">
        <v>6708</v>
      </c>
      <c r="C6710" s="3" t="s">
        <v>5160</v>
      </c>
      <c r="D6710" s="3" t="s">
        <v>2085</v>
      </c>
      <c r="H6710" s="3" t="s">
        <v>5160</v>
      </c>
      <c r="I6710" s="3" t="s">
        <v>2085</v>
      </c>
      <c r="J6710" s="9">
        <v>41302</v>
      </c>
      <c r="K6710" s="9">
        <v>41306</v>
      </c>
      <c r="O6710" s="3" t="s">
        <v>5160</v>
      </c>
      <c r="P6710" s="3" t="s">
        <v>2085</v>
      </c>
      <c r="Q6710" s="3" t="s">
        <v>5768</v>
      </c>
      <c r="R6710" s="3" t="s">
        <v>6485</v>
      </c>
      <c r="S6710" s="3" t="s">
        <v>6486</v>
      </c>
      <c r="T6710" s="3" t="s">
        <v>5771</v>
      </c>
      <c r="X6710" s="3">
        <v>6708</v>
      </c>
      <c r="Y6710" s="3">
        <v>90036</v>
      </c>
    </row>
    <row r="6711" spans="2:25" x14ac:dyDescent="0.35">
      <c r="B6711" s="3">
        <v>6709</v>
      </c>
      <c r="C6711" s="3" t="s">
        <v>5161</v>
      </c>
      <c r="D6711" s="3" t="s">
        <v>2881</v>
      </c>
      <c r="H6711" s="3" t="s">
        <v>5161</v>
      </c>
      <c r="I6711" s="3" t="s">
        <v>2881</v>
      </c>
      <c r="J6711" s="9">
        <v>41588</v>
      </c>
      <c r="K6711" s="9">
        <v>41593</v>
      </c>
      <c r="O6711" s="3" t="s">
        <v>5161</v>
      </c>
      <c r="P6711" s="3" t="s">
        <v>2881</v>
      </c>
      <c r="Q6711" s="3" t="s">
        <v>5772</v>
      </c>
      <c r="R6711" s="3" t="s">
        <v>6363</v>
      </c>
      <c r="S6711" s="3" t="s">
        <v>6364</v>
      </c>
      <c r="T6711" s="3" t="s">
        <v>5775</v>
      </c>
      <c r="X6711" s="3">
        <v>6709</v>
      </c>
      <c r="Y6711" s="3">
        <v>94601</v>
      </c>
    </row>
    <row r="6712" spans="2:25" x14ac:dyDescent="0.35">
      <c r="B6712" s="3">
        <v>6710</v>
      </c>
      <c r="C6712" s="3" t="s">
        <v>5162</v>
      </c>
      <c r="D6712" s="3" t="s">
        <v>3176</v>
      </c>
      <c r="H6712" s="3" t="s">
        <v>5162</v>
      </c>
      <c r="I6712" s="3" t="s">
        <v>3176</v>
      </c>
      <c r="J6712" s="9">
        <v>41528</v>
      </c>
      <c r="K6712" s="9">
        <v>41532</v>
      </c>
      <c r="O6712" s="3" t="s">
        <v>5162</v>
      </c>
      <c r="P6712" s="3" t="s">
        <v>3176</v>
      </c>
      <c r="Q6712" s="3" t="s">
        <v>5772</v>
      </c>
      <c r="R6712" s="3" t="s">
        <v>6471</v>
      </c>
      <c r="S6712" s="3" t="s">
        <v>6472</v>
      </c>
      <c r="T6712" s="3" t="s">
        <v>5775</v>
      </c>
      <c r="X6712" s="3">
        <v>6710</v>
      </c>
      <c r="Y6712" s="3">
        <v>98026</v>
      </c>
    </row>
    <row r="6713" spans="2:25" x14ac:dyDescent="0.35">
      <c r="B6713" s="3">
        <v>6711</v>
      </c>
      <c r="C6713" s="3" t="s">
        <v>5162</v>
      </c>
      <c r="D6713" s="3" t="s">
        <v>1352</v>
      </c>
      <c r="H6713" s="3" t="s">
        <v>5162</v>
      </c>
      <c r="I6713" s="3" t="s">
        <v>1352</v>
      </c>
      <c r="J6713" s="9">
        <v>41528</v>
      </c>
      <c r="K6713" s="9">
        <v>41532</v>
      </c>
      <c r="O6713" s="3" t="s">
        <v>5162</v>
      </c>
      <c r="P6713" s="3" t="s">
        <v>1352</v>
      </c>
      <c r="Q6713" s="3" t="s">
        <v>5772</v>
      </c>
      <c r="R6713" s="3" t="s">
        <v>6471</v>
      </c>
      <c r="S6713" s="3" t="s">
        <v>6472</v>
      </c>
      <c r="T6713" s="3" t="s">
        <v>5775</v>
      </c>
      <c r="X6713" s="3">
        <v>6711</v>
      </c>
      <c r="Y6713" s="3">
        <v>98026</v>
      </c>
    </row>
    <row r="6714" spans="2:25" x14ac:dyDescent="0.35">
      <c r="B6714" s="3">
        <v>6712</v>
      </c>
      <c r="C6714" s="3" t="s">
        <v>5162</v>
      </c>
      <c r="D6714" s="3" t="s">
        <v>1629</v>
      </c>
      <c r="H6714" s="3" t="s">
        <v>5162</v>
      </c>
      <c r="I6714" s="3" t="s">
        <v>1629</v>
      </c>
      <c r="J6714" s="9">
        <v>41528</v>
      </c>
      <c r="K6714" s="9">
        <v>41532</v>
      </c>
      <c r="O6714" s="3" t="s">
        <v>5162</v>
      </c>
      <c r="P6714" s="3" t="s">
        <v>1629</v>
      </c>
      <c r="Q6714" s="3" t="s">
        <v>5772</v>
      </c>
      <c r="R6714" s="3" t="s">
        <v>6471</v>
      </c>
      <c r="S6714" s="3" t="s">
        <v>6472</v>
      </c>
      <c r="T6714" s="3" t="s">
        <v>5775</v>
      </c>
      <c r="X6714" s="3">
        <v>6712</v>
      </c>
      <c r="Y6714" s="3">
        <v>98026</v>
      </c>
    </row>
    <row r="6715" spans="2:25" x14ac:dyDescent="0.35">
      <c r="B6715" s="3">
        <v>6713</v>
      </c>
      <c r="C6715" s="3" t="s">
        <v>5162</v>
      </c>
      <c r="D6715" s="3" t="s">
        <v>934</v>
      </c>
      <c r="H6715" s="3" t="s">
        <v>5162</v>
      </c>
      <c r="I6715" s="3" t="s">
        <v>934</v>
      </c>
      <c r="J6715" s="9">
        <v>41528</v>
      </c>
      <c r="K6715" s="9">
        <v>41532</v>
      </c>
      <c r="O6715" s="3" t="s">
        <v>5162</v>
      </c>
      <c r="P6715" s="3" t="s">
        <v>934</v>
      </c>
      <c r="Q6715" s="3" t="s">
        <v>5772</v>
      </c>
      <c r="R6715" s="3" t="s">
        <v>6471</v>
      </c>
      <c r="S6715" s="3" t="s">
        <v>6472</v>
      </c>
      <c r="T6715" s="3" t="s">
        <v>5775</v>
      </c>
      <c r="X6715" s="3">
        <v>6713</v>
      </c>
      <c r="Y6715" s="3">
        <v>98026</v>
      </c>
    </row>
    <row r="6716" spans="2:25" x14ac:dyDescent="0.35">
      <c r="B6716" s="3">
        <v>6714</v>
      </c>
      <c r="C6716" s="3" t="s">
        <v>5163</v>
      </c>
      <c r="D6716" s="3" t="s">
        <v>913</v>
      </c>
      <c r="H6716" s="3" t="s">
        <v>5163</v>
      </c>
      <c r="I6716" s="3" t="s">
        <v>913</v>
      </c>
      <c r="J6716" s="9">
        <v>41702</v>
      </c>
      <c r="K6716" s="9">
        <v>41707</v>
      </c>
      <c r="O6716" s="3" t="s">
        <v>5163</v>
      </c>
      <c r="P6716" s="3" t="s">
        <v>913</v>
      </c>
      <c r="Q6716" s="3" t="s">
        <v>5772</v>
      </c>
      <c r="R6716" s="3" t="s">
        <v>6407</v>
      </c>
      <c r="S6716" s="3" t="s">
        <v>6408</v>
      </c>
      <c r="T6716" s="3" t="s">
        <v>5771</v>
      </c>
      <c r="X6716" s="3">
        <v>6714</v>
      </c>
      <c r="Y6716" s="3">
        <v>90004</v>
      </c>
    </row>
    <row r="6717" spans="2:25" x14ac:dyDescent="0.35">
      <c r="B6717" s="3">
        <v>6715</v>
      </c>
      <c r="C6717" s="3" t="s">
        <v>5164</v>
      </c>
      <c r="D6717" s="3" t="s">
        <v>5165</v>
      </c>
      <c r="H6717" s="3" t="s">
        <v>5164</v>
      </c>
      <c r="I6717" s="3" t="s">
        <v>5165</v>
      </c>
      <c r="J6717" s="9">
        <v>41891</v>
      </c>
      <c r="K6717" s="9">
        <v>41896</v>
      </c>
      <c r="O6717" s="3" t="s">
        <v>5164</v>
      </c>
      <c r="P6717" s="3" t="s">
        <v>5165</v>
      </c>
      <c r="Q6717" s="3" t="s">
        <v>5768</v>
      </c>
      <c r="R6717" s="3" t="s">
        <v>6289</v>
      </c>
      <c r="S6717" s="3" t="s">
        <v>6290</v>
      </c>
      <c r="T6717" s="3" t="s">
        <v>5771</v>
      </c>
      <c r="X6717" s="3">
        <v>6715</v>
      </c>
      <c r="Y6717" s="3">
        <v>10024</v>
      </c>
    </row>
    <row r="6718" spans="2:25" x14ac:dyDescent="0.35">
      <c r="B6718" s="3">
        <v>6716</v>
      </c>
      <c r="C6718" s="3" t="s">
        <v>5166</v>
      </c>
      <c r="D6718" s="3" t="s">
        <v>854</v>
      </c>
      <c r="H6718" s="3" t="s">
        <v>5166</v>
      </c>
      <c r="I6718" s="3" t="s">
        <v>854</v>
      </c>
      <c r="J6718" s="9">
        <v>41950</v>
      </c>
      <c r="K6718" s="9">
        <v>41953</v>
      </c>
      <c r="O6718" s="3" t="s">
        <v>5166</v>
      </c>
      <c r="P6718" s="3" t="s">
        <v>854</v>
      </c>
      <c r="Q6718" s="3" t="s">
        <v>5768</v>
      </c>
      <c r="R6718" s="3" t="s">
        <v>7041</v>
      </c>
      <c r="S6718" s="3" t="s">
        <v>7042</v>
      </c>
      <c r="T6718" s="3" t="s">
        <v>5775</v>
      </c>
      <c r="X6718" s="3">
        <v>6716</v>
      </c>
      <c r="Y6718" s="3">
        <v>75217</v>
      </c>
    </row>
    <row r="6719" spans="2:25" x14ac:dyDescent="0.35">
      <c r="B6719" s="3">
        <v>6717</v>
      </c>
      <c r="C6719" s="3" t="s">
        <v>5167</v>
      </c>
      <c r="D6719" s="3" t="s">
        <v>296</v>
      </c>
      <c r="H6719" s="3" t="s">
        <v>5167</v>
      </c>
      <c r="I6719" s="3" t="s">
        <v>296</v>
      </c>
      <c r="J6719" s="9">
        <v>41606</v>
      </c>
      <c r="K6719" s="9">
        <v>41610</v>
      </c>
      <c r="O6719" s="3" t="s">
        <v>5167</v>
      </c>
      <c r="P6719" s="3" t="s">
        <v>296</v>
      </c>
      <c r="Q6719" s="3" t="s">
        <v>5772</v>
      </c>
      <c r="R6719" s="3" t="s">
        <v>6889</v>
      </c>
      <c r="S6719" s="3" t="s">
        <v>6890</v>
      </c>
      <c r="T6719" s="3" t="s">
        <v>5775</v>
      </c>
      <c r="X6719" s="3">
        <v>6717</v>
      </c>
      <c r="Y6719" s="3">
        <v>85023</v>
      </c>
    </row>
    <row r="6720" spans="2:25" x14ac:dyDescent="0.35">
      <c r="B6720" s="3">
        <v>6718</v>
      </c>
      <c r="C6720" s="3" t="s">
        <v>5168</v>
      </c>
      <c r="D6720" s="3" t="s">
        <v>1544</v>
      </c>
      <c r="H6720" s="3" t="s">
        <v>5168</v>
      </c>
      <c r="I6720" s="3" t="s">
        <v>1544</v>
      </c>
      <c r="J6720" s="9">
        <v>41226</v>
      </c>
      <c r="K6720" s="9">
        <v>41231</v>
      </c>
      <c r="O6720" s="3" t="s">
        <v>5168</v>
      </c>
      <c r="P6720" s="3" t="s">
        <v>1544</v>
      </c>
      <c r="Q6720" s="3" t="s">
        <v>5772</v>
      </c>
      <c r="R6720" s="3" t="s">
        <v>7063</v>
      </c>
      <c r="S6720" s="3" t="s">
        <v>7064</v>
      </c>
      <c r="T6720" s="3" t="s">
        <v>5775</v>
      </c>
      <c r="X6720" s="3">
        <v>6718</v>
      </c>
      <c r="Y6720" s="3">
        <v>33178</v>
      </c>
    </row>
    <row r="6721" spans="2:25" x14ac:dyDescent="0.35">
      <c r="B6721" s="3">
        <v>6719</v>
      </c>
      <c r="C6721" s="3" t="s">
        <v>5168</v>
      </c>
      <c r="D6721" s="3" t="s">
        <v>1657</v>
      </c>
      <c r="H6721" s="3" t="s">
        <v>5168</v>
      </c>
      <c r="I6721" s="3" t="s">
        <v>1657</v>
      </c>
      <c r="J6721" s="9">
        <v>41226</v>
      </c>
      <c r="K6721" s="9">
        <v>41231</v>
      </c>
      <c r="O6721" s="3" t="s">
        <v>5168</v>
      </c>
      <c r="P6721" s="3" t="s">
        <v>1657</v>
      </c>
      <c r="Q6721" s="3" t="s">
        <v>5772</v>
      </c>
      <c r="R6721" s="3" t="s">
        <v>7063</v>
      </c>
      <c r="S6721" s="3" t="s">
        <v>7064</v>
      </c>
      <c r="T6721" s="3" t="s">
        <v>5775</v>
      </c>
      <c r="X6721" s="3">
        <v>6719</v>
      </c>
      <c r="Y6721" s="3">
        <v>33178</v>
      </c>
    </row>
    <row r="6722" spans="2:25" x14ac:dyDescent="0.35">
      <c r="B6722" s="3">
        <v>6720</v>
      </c>
      <c r="C6722" s="3" t="s">
        <v>5169</v>
      </c>
      <c r="D6722" s="3" t="s">
        <v>1953</v>
      </c>
      <c r="H6722" s="3" t="s">
        <v>5169</v>
      </c>
      <c r="I6722" s="3" t="s">
        <v>1953</v>
      </c>
      <c r="J6722" s="9">
        <v>41251</v>
      </c>
      <c r="K6722" s="9">
        <v>41255</v>
      </c>
      <c r="O6722" s="3" t="s">
        <v>5169</v>
      </c>
      <c r="P6722" s="3" t="s">
        <v>1953</v>
      </c>
      <c r="Q6722" s="3" t="s">
        <v>5772</v>
      </c>
      <c r="R6722" s="3" t="s">
        <v>6485</v>
      </c>
      <c r="S6722" s="3" t="s">
        <v>6486</v>
      </c>
      <c r="T6722" s="3" t="s">
        <v>5771</v>
      </c>
      <c r="X6722" s="3">
        <v>6720</v>
      </c>
      <c r="Y6722" s="3">
        <v>80906</v>
      </c>
    </row>
    <row r="6723" spans="2:25" x14ac:dyDescent="0.35">
      <c r="B6723" s="3">
        <v>6721</v>
      </c>
      <c r="C6723" s="3" t="s">
        <v>5170</v>
      </c>
      <c r="D6723" s="3" t="s">
        <v>1889</v>
      </c>
      <c r="H6723" s="3" t="s">
        <v>5170</v>
      </c>
      <c r="I6723" s="3" t="s">
        <v>1889</v>
      </c>
      <c r="J6723" s="9">
        <v>41159</v>
      </c>
      <c r="K6723" s="9">
        <v>41164</v>
      </c>
      <c r="O6723" s="3" t="s">
        <v>5170</v>
      </c>
      <c r="P6723" s="3" t="s">
        <v>1889</v>
      </c>
      <c r="Q6723" s="3" t="s">
        <v>5772</v>
      </c>
      <c r="R6723" s="3" t="s">
        <v>5988</v>
      </c>
      <c r="S6723" s="3" t="s">
        <v>5989</v>
      </c>
      <c r="T6723" s="3" t="s">
        <v>5771</v>
      </c>
      <c r="X6723" s="3">
        <v>6721</v>
      </c>
      <c r="Y6723" s="3">
        <v>10011</v>
      </c>
    </row>
    <row r="6724" spans="2:25" x14ac:dyDescent="0.35">
      <c r="B6724" s="3">
        <v>6722</v>
      </c>
      <c r="C6724" s="3" t="s">
        <v>5170</v>
      </c>
      <c r="D6724" s="3" t="s">
        <v>2751</v>
      </c>
      <c r="H6724" s="3" t="s">
        <v>5170</v>
      </c>
      <c r="I6724" s="3" t="s">
        <v>2751</v>
      </c>
      <c r="J6724" s="9">
        <v>41159</v>
      </c>
      <c r="K6724" s="9">
        <v>41164</v>
      </c>
      <c r="O6724" s="3" t="s">
        <v>5170</v>
      </c>
      <c r="P6724" s="3" t="s">
        <v>2751</v>
      </c>
      <c r="Q6724" s="3" t="s">
        <v>5772</v>
      </c>
      <c r="R6724" s="3" t="s">
        <v>5988</v>
      </c>
      <c r="S6724" s="3" t="s">
        <v>5989</v>
      </c>
      <c r="T6724" s="3" t="s">
        <v>5771</v>
      </c>
      <c r="X6724" s="3">
        <v>6722</v>
      </c>
      <c r="Y6724" s="3">
        <v>10011</v>
      </c>
    </row>
    <row r="6725" spans="2:25" x14ac:dyDescent="0.35">
      <c r="B6725" s="3">
        <v>6723</v>
      </c>
      <c r="C6725" s="3" t="s">
        <v>5170</v>
      </c>
      <c r="D6725" s="3" t="s">
        <v>667</v>
      </c>
      <c r="H6725" s="3" t="s">
        <v>5170</v>
      </c>
      <c r="I6725" s="3" t="s">
        <v>667</v>
      </c>
      <c r="J6725" s="9">
        <v>41159</v>
      </c>
      <c r="K6725" s="9">
        <v>41164</v>
      </c>
      <c r="O6725" s="3" t="s">
        <v>5170</v>
      </c>
      <c r="P6725" s="3" t="s">
        <v>667</v>
      </c>
      <c r="Q6725" s="3" t="s">
        <v>5772</v>
      </c>
      <c r="R6725" s="3" t="s">
        <v>5988</v>
      </c>
      <c r="S6725" s="3" t="s">
        <v>5989</v>
      </c>
      <c r="T6725" s="3" t="s">
        <v>5771</v>
      </c>
      <c r="X6725" s="3">
        <v>6723</v>
      </c>
      <c r="Y6725" s="3">
        <v>10011</v>
      </c>
    </row>
    <row r="6726" spans="2:25" x14ac:dyDescent="0.35">
      <c r="B6726" s="3">
        <v>6724</v>
      </c>
      <c r="C6726" s="3" t="s">
        <v>5170</v>
      </c>
      <c r="D6726" s="3" t="s">
        <v>2909</v>
      </c>
      <c r="H6726" s="3" t="s">
        <v>5170</v>
      </c>
      <c r="I6726" s="3" t="s">
        <v>2909</v>
      </c>
      <c r="J6726" s="9">
        <v>41159</v>
      </c>
      <c r="K6726" s="9">
        <v>41164</v>
      </c>
      <c r="O6726" s="3" t="s">
        <v>5170</v>
      </c>
      <c r="P6726" s="3" t="s">
        <v>2909</v>
      </c>
      <c r="Q6726" s="3" t="s">
        <v>5772</v>
      </c>
      <c r="R6726" s="3" t="s">
        <v>5988</v>
      </c>
      <c r="S6726" s="3" t="s">
        <v>5989</v>
      </c>
      <c r="T6726" s="3" t="s">
        <v>5771</v>
      </c>
      <c r="X6726" s="3">
        <v>6724</v>
      </c>
      <c r="Y6726" s="3">
        <v>10011</v>
      </c>
    </row>
    <row r="6727" spans="2:25" x14ac:dyDescent="0.35">
      <c r="B6727" s="3">
        <v>6725</v>
      </c>
      <c r="C6727" s="3" t="s">
        <v>5170</v>
      </c>
      <c r="D6727" s="3" t="s">
        <v>1057</v>
      </c>
      <c r="H6727" s="3" t="s">
        <v>5170</v>
      </c>
      <c r="I6727" s="3" t="s">
        <v>1057</v>
      </c>
      <c r="J6727" s="9">
        <v>41159</v>
      </c>
      <c r="K6727" s="9">
        <v>41164</v>
      </c>
      <c r="O6727" s="3" t="s">
        <v>5170</v>
      </c>
      <c r="P6727" s="3" t="s">
        <v>1057</v>
      </c>
      <c r="Q6727" s="3" t="s">
        <v>5772</v>
      </c>
      <c r="R6727" s="3" t="s">
        <v>5988</v>
      </c>
      <c r="S6727" s="3" t="s">
        <v>5989</v>
      </c>
      <c r="T6727" s="3" t="s">
        <v>5771</v>
      </c>
      <c r="X6727" s="3">
        <v>6725</v>
      </c>
      <c r="Y6727" s="3">
        <v>10011</v>
      </c>
    </row>
    <row r="6728" spans="2:25" x14ac:dyDescent="0.35">
      <c r="B6728" s="3">
        <v>6726</v>
      </c>
      <c r="C6728" s="3" t="s">
        <v>5171</v>
      </c>
      <c r="D6728" s="3" t="s">
        <v>1831</v>
      </c>
      <c r="H6728" s="3" t="s">
        <v>5171</v>
      </c>
      <c r="I6728" s="3" t="s">
        <v>1831</v>
      </c>
      <c r="J6728" s="9">
        <v>41484</v>
      </c>
      <c r="K6728" s="9">
        <v>41485</v>
      </c>
      <c r="O6728" s="3" t="s">
        <v>5171</v>
      </c>
      <c r="P6728" s="3" t="s">
        <v>1831</v>
      </c>
      <c r="Q6728" s="3" t="s">
        <v>5801</v>
      </c>
      <c r="R6728" s="3" t="s">
        <v>6129</v>
      </c>
      <c r="S6728" s="3" t="s">
        <v>6130</v>
      </c>
      <c r="T6728" s="3" t="s">
        <v>5775</v>
      </c>
      <c r="X6728" s="3">
        <v>6726</v>
      </c>
      <c r="Y6728" s="3">
        <v>18018</v>
      </c>
    </row>
    <row r="6729" spans="2:25" x14ac:dyDescent="0.35">
      <c r="B6729" s="3">
        <v>6727</v>
      </c>
      <c r="C6729" s="3" t="s">
        <v>5171</v>
      </c>
      <c r="D6729" s="3" t="s">
        <v>872</v>
      </c>
      <c r="H6729" s="3" t="s">
        <v>5171</v>
      </c>
      <c r="I6729" s="3" t="s">
        <v>872</v>
      </c>
      <c r="J6729" s="9">
        <v>41484</v>
      </c>
      <c r="K6729" s="9">
        <v>41485</v>
      </c>
      <c r="O6729" s="3" t="s">
        <v>5171</v>
      </c>
      <c r="P6729" s="3" t="s">
        <v>872</v>
      </c>
      <c r="Q6729" s="3" t="s">
        <v>5801</v>
      </c>
      <c r="R6729" s="3" t="s">
        <v>6129</v>
      </c>
      <c r="S6729" s="3" t="s">
        <v>6130</v>
      </c>
      <c r="T6729" s="3" t="s">
        <v>5775</v>
      </c>
      <c r="X6729" s="3">
        <v>6727</v>
      </c>
      <c r="Y6729" s="3">
        <v>18018</v>
      </c>
    </row>
    <row r="6730" spans="2:25" x14ac:dyDescent="0.35">
      <c r="B6730" s="3">
        <v>6728</v>
      </c>
      <c r="C6730" s="3" t="s">
        <v>5171</v>
      </c>
      <c r="D6730" s="3" t="s">
        <v>3333</v>
      </c>
      <c r="H6730" s="3" t="s">
        <v>5171</v>
      </c>
      <c r="I6730" s="3" t="s">
        <v>3333</v>
      </c>
      <c r="J6730" s="9">
        <v>41484</v>
      </c>
      <c r="K6730" s="9">
        <v>41485</v>
      </c>
      <c r="O6730" s="3" t="s">
        <v>5171</v>
      </c>
      <c r="P6730" s="3" t="s">
        <v>3333</v>
      </c>
      <c r="Q6730" s="3" t="s">
        <v>5801</v>
      </c>
      <c r="R6730" s="3" t="s">
        <v>6129</v>
      </c>
      <c r="S6730" s="3" t="s">
        <v>6130</v>
      </c>
      <c r="T6730" s="3" t="s">
        <v>5775</v>
      </c>
      <c r="X6730" s="3">
        <v>6728</v>
      </c>
      <c r="Y6730" s="3">
        <v>18018</v>
      </c>
    </row>
    <row r="6731" spans="2:25" x14ac:dyDescent="0.35">
      <c r="B6731" s="3">
        <v>6729</v>
      </c>
      <c r="C6731" s="3" t="s">
        <v>5172</v>
      </c>
      <c r="D6731" s="3" t="s">
        <v>3717</v>
      </c>
      <c r="H6731" s="3" t="s">
        <v>5172</v>
      </c>
      <c r="I6731" s="3" t="s">
        <v>3717</v>
      </c>
      <c r="J6731" s="9">
        <v>41877</v>
      </c>
      <c r="K6731" s="9">
        <v>41881</v>
      </c>
      <c r="O6731" s="3" t="s">
        <v>5172</v>
      </c>
      <c r="P6731" s="3" t="s">
        <v>3717</v>
      </c>
      <c r="Q6731" s="3" t="s">
        <v>5772</v>
      </c>
      <c r="R6731" s="3" t="s">
        <v>6883</v>
      </c>
      <c r="S6731" s="3" t="s">
        <v>6884</v>
      </c>
      <c r="T6731" s="3" t="s">
        <v>5775</v>
      </c>
      <c r="X6731" s="3">
        <v>6729</v>
      </c>
      <c r="Y6731" s="3">
        <v>19140</v>
      </c>
    </row>
    <row r="6732" spans="2:25" x14ac:dyDescent="0.35">
      <c r="B6732" s="3">
        <v>6730</v>
      </c>
      <c r="C6732" s="3" t="s">
        <v>5173</v>
      </c>
      <c r="D6732" s="3" t="s">
        <v>79</v>
      </c>
      <c r="H6732" s="3" t="s">
        <v>5173</v>
      </c>
      <c r="I6732" s="3" t="s">
        <v>79</v>
      </c>
      <c r="J6732" s="9">
        <v>41757</v>
      </c>
      <c r="K6732" s="9">
        <v>41762</v>
      </c>
      <c r="O6732" s="3" t="s">
        <v>5173</v>
      </c>
      <c r="P6732" s="3" t="s">
        <v>79</v>
      </c>
      <c r="Q6732" s="3" t="s">
        <v>5772</v>
      </c>
      <c r="R6732" s="3" t="s">
        <v>5826</v>
      </c>
      <c r="S6732" s="3" t="s">
        <v>5827</v>
      </c>
      <c r="T6732" s="3" t="s">
        <v>5775</v>
      </c>
      <c r="X6732" s="3">
        <v>6730</v>
      </c>
      <c r="Y6732" s="3">
        <v>98105</v>
      </c>
    </row>
    <row r="6733" spans="2:25" x14ac:dyDescent="0.35">
      <c r="B6733" s="3">
        <v>6731</v>
      </c>
      <c r="C6733" s="3" t="s">
        <v>5174</v>
      </c>
      <c r="D6733" s="3" t="s">
        <v>1609</v>
      </c>
      <c r="H6733" s="3" t="s">
        <v>5174</v>
      </c>
      <c r="I6733" s="3" t="s">
        <v>1609</v>
      </c>
      <c r="J6733" s="9">
        <v>41844</v>
      </c>
      <c r="K6733" s="9">
        <v>41845</v>
      </c>
      <c r="O6733" s="3" t="s">
        <v>5174</v>
      </c>
      <c r="P6733" s="3" t="s">
        <v>1609</v>
      </c>
      <c r="Q6733" s="3" t="s">
        <v>5801</v>
      </c>
      <c r="R6733" s="3" t="s">
        <v>6065</v>
      </c>
      <c r="S6733" s="3" t="s">
        <v>6066</v>
      </c>
      <c r="T6733" s="3" t="s">
        <v>5782</v>
      </c>
      <c r="X6733" s="3">
        <v>6731</v>
      </c>
      <c r="Y6733" s="3">
        <v>53142</v>
      </c>
    </row>
    <row r="6734" spans="2:25" x14ac:dyDescent="0.35">
      <c r="B6734" s="3">
        <v>6732</v>
      </c>
      <c r="C6734" s="3" t="s">
        <v>5175</v>
      </c>
      <c r="D6734" s="3" t="s">
        <v>872</v>
      </c>
      <c r="H6734" s="3" t="s">
        <v>5175</v>
      </c>
      <c r="I6734" s="3" t="s">
        <v>872</v>
      </c>
      <c r="J6734" s="9">
        <v>41652</v>
      </c>
      <c r="K6734" s="9">
        <v>41656</v>
      </c>
      <c r="O6734" s="3" t="s">
        <v>5175</v>
      </c>
      <c r="P6734" s="3" t="s">
        <v>872</v>
      </c>
      <c r="Q6734" s="3" t="s">
        <v>5772</v>
      </c>
      <c r="R6734" s="3" t="s">
        <v>5938</v>
      </c>
      <c r="S6734" s="3" t="s">
        <v>5939</v>
      </c>
      <c r="T6734" s="3" t="s">
        <v>5771</v>
      </c>
      <c r="X6734" s="3">
        <v>6732</v>
      </c>
      <c r="Y6734" s="3">
        <v>75217</v>
      </c>
    </row>
    <row r="6735" spans="2:25" x14ac:dyDescent="0.35">
      <c r="B6735" s="3">
        <v>6733</v>
      </c>
      <c r="C6735" s="3" t="s">
        <v>5176</v>
      </c>
      <c r="D6735" s="3" t="s">
        <v>3032</v>
      </c>
      <c r="H6735" s="3" t="s">
        <v>5176</v>
      </c>
      <c r="I6735" s="3" t="s">
        <v>3032</v>
      </c>
      <c r="J6735" s="9">
        <v>41604</v>
      </c>
      <c r="K6735" s="9">
        <v>41608</v>
      </c>
      <c r="O6735" s="3" t="s">
        <v>5176</v>
      </c>
      <c r="P6735" s="3" t="s">
        <v>3032</v>
      </c>
      <c r="Q6735" s="3" t="s">
        <v>5772</v>
      </c>
      <c r="R6735" s="3" t="s">
        <v>7117</v>
      </c>
      <c r="S6735" s="3" t="s">
        <v>7118</v>
      </c>
      <c r="T6735" s="3" t="s">
        <v>5775</v>
      </c>
      <c r="X6735" s="3">
        <v>6733</v>
      </c>
      <c r="Y6735" s="3">
        <v>90032</v>
      </c>
    </row>
    <row r="6736" spans="2:25" x14ac:dyDescent="0.35">
      <c r="B6736" s="3">
        <v>6734</v>
      </c>
      <c r="C6736" s="3" t="s">
        <v>5177</v>
      </c>
      <c r="D6736" s="3" t="s">
        <v>2905</v>
      </c>
      <c r="H6736" s="3" t="s">
        <v>5177</v>
      </c>
      <c r="I6736" s="3" t="s">
        <v>2905</v>
      </c>
      <c r="J6736" s="9">
        <v>41248</v>
      </c>
      <c r="K6736" s="9">
        <v>41251</v>
      </c>
      <c r="O6736" s="3" t="s">
        <v>5177</v>
      </c>
      <c r="P6736" s="3" t="s">
        <v>2905</v>
      </c>
      <c r="Q6736" s="3" t="s">
        <v>5801</v>
      </c>
      <c r="R6736" s="3" t="s">
        <v>6915</v>
      </c>
      <c r="S6736" s="3" t="s">
        <v>6916</v>
      </c>
      <c r="T6736" s="3" t="s">
        <v>5771</v>
      </c>
      <c r="X6736" s="3">
        <v>6734</v>
      </c>
      <c r="Y6736" s="3">
        <v>37211</v>
      </c>
    </row>
    <row r="6737" spans="2:25" x14ac:dyDescent="0.35">
      <c r="B6737" s="3">
        <v>6735</v>
      </c>
      <c r="C6737" s="3" t="s">
        <v>5178</v>
      </c>
      <c r="D6737" s="3" t="s">
        <v>2537</v>
      </c>
      <c r="H6737" s="3" t="s">
        <v>5178</v>
      </c>
      <c r="I6737" s="3" t="s">
        <v>2537</v>
      </c>
      <c r="J6737" s="9">
        <v>41485</v>
      </c>
      <c r="K6737" s="9">
        <v>41490</v>
      </c>
      <c r="O6737" s="3" t="s">
        <v>5178</v>
      </c>
      <c r="P6737" s="3" t="s">
        <v>2537</v>
      </c>
      <c r="Q6737" s="3" t="s">
        <v>5772</v>
      </c>
      <c r="R6737" s="3" t="s">
        <v>6927</v>
      </c>
      <c r="S6737" s="3" t="s">
        <v>6928</v>
      </c>
      <c r="T6737" s="3" t="s">
        <v>5775</v>
      </c>
      <c r="X6737" s="3">
        <v>6735</v>
      </c>
      <c r="Y6737" s="3">
        <v>28205</v>
      </c>
    </row>
    <row r="6738" spans="2:25" x14ac:dyDescent="0.35">
      <c r="B6738" s="3">
        <v>6736</v>
      </c>
      <c r="C6738" s="3" t="s">
        <v>5178</v>
      </c>
      <c r="D6738" s="3" t="s">
        <v>571</v>
      </c>
      <c r="H6738" s="3" t="s">
        <v>5178</v>
      </c>
      <c r="I6738" s="3" t="s">
        <v>571</v>
      </c>
      <c r="J6738" s="9">
        <v>41485</v>
      </c>
      <c r="K6738" s="9">
        <v>41490</v>
      </c>
      <c r="O6738" s="3" t="s">
        <v>5178</v>
      </c>
      <c r="P6738" s="3" t="s">
        <v>571</v>
      </c>
      <c r="Q6738" s="3" t="s">
        <v>5772</v>
      </c>
      <c r="R6738" s="3" t="s">
        <v>6927</v>
      </c>
      <c r="S6738" s="3" t="s">
        <v>6928</v>
      </c>
      <c r="T6738" s="3" t="s">
        <v>5775</v>
      </c>
      <c r="X6738" s="3">
        <v>6736</v>
      </c>
      <c r="Y6738" s="3">
        <v>28205</v>
      </c>
    </row>
    <row r="6739" spans="2:25" x14ac:dyDescent="0.35">
      <c r="B6739" s="3">
        <v>6737</v>
      </c>
      <c r="C6739" s="3" t="s">
        <v>5179</v>
      </c>
      <c r="D6739" s="3" t="s">
        <v>3460</v>
      </c>
      <c r="H6739" s="3" t="s">
        <v>5179</v>
      </c>
      <c r="I6739" s="3" t="s">
        <v>3460</v>
      </c>
      <c r="J6739" s="9">
        <v>40799</v>
      </c>
      <c r="K6739" s="9">
        <v>40799</v>
      </c>
      <c r="O6739" s="3" t="s">
        <v>5179</v>
      </c>
      <c r="P6739" s="3" t="s">
        <v>3460</v>
      </c>
      <c r="Q6739" s="3" t="s">
        <v>6020</v>
      </c>
      <c r="R6739" s="3" t="s">
        <v>6199</v>
      </c>
      <c r="S6739" s="3" t="s">
        <v>6200</v>
      </c>
      <c r="T6739" s="3" t="s">
        <v>5775</v>
      </c>
      <c r="X6739" s="3">
        <v>6737</v>
      </c>
      <c r="Y6739" s="3">
        <v>98103</v>
      </c>
    </row>
    <row r="6740" spans="2:25" x14ac:dyDescent="0.35">
      <c r="B6740" s="3">
        <v>6738</v>
      </c>
      <c r="C6740" s="3" t="s">
        <v>5179</v>
      </c>
      <c r="D6740" s="3" t="s">
        <v>329</v>
      </c>
      <c r="H6740" s="3" t="s">
        <v>5179</v>
      </c>
      <c r="I6740" s="3" t="s">
        <v>329</v>
      </c>
      <c r="J6740" s="9">
        <v>40799</v>
      </c>
      <c r="K6740" s="9">
        <v>40799</v>
      </c>
      <c r="O6740" s="3" t="s">
        <v>5179</v>
      </c>
      <c r="P6740" s="3" t="s">
        <v>329</v>
      </c>
      <c r="Q6740" s="3" t="s">
        <v>6020</v>
      </c>
      <c r="R6740" s="3" t="s">
        <v>6199</v>
      </c>
      <c r="S6740" s="3" t="s">
        <v>6200</v>
      </c>
      <c r="T6740" s="3" t="s">
        <v>5775</v>
      </c>
      <c r="X6740" s="3">
        <v>6738</v>
      </c>
      <c r="Y6740" s="3">
        <v>98103</v>
      </c>
    </row>
    <row r="6741" spans="2:25" x14ac:dyDescent="0.35">
      <c r="B6741" s="3">
        <v>6739</v>
      </c>
      <c r="C6741" s="3" t="s">
        <v>5179</v>
      </c>
      <c r="D6741" s="3" t="s">
        <v>634</v>
      </c>
      <c r="H6741" s="3" t="s">
        <v>5179</v>
      </c>
      <c r="I6741" s="3" t="s">
        <v>634</v>
      </c>
      <c r="J6741" s="9">
        <v>40799</v>
      </c>
      <c r="K6741" s="9">
        <v>40799</v>
      </c>
      <c r="O6741" s="3" t="s">
        <v>5179</v>
      </c>
      <c r="P6741" s="3" t="s">
        <v>634</v>
      </c>
      <c r="Q6741" s="3" t="s">
        <v>6020</v>
      </c>
      <c r="R6741" s="3" t="s">
        <v>6199</v>
      </c>
      <c r="S6741" s="3" t="s">
        <v>6200</v>
      </c>
      <c r="T6741" s="3" t="s">
        <v>5775</v>
      </c>
      <c r="X6741" s="3">
        <v>6739</v>
      </c>
      <c r="Y6741" s="3">
        <v>98103</v>
      </c>
    </row>
    <row r="6742" spans="2:25" x14ac:dyDescent="0.35">
      <c r="B6742" s="3">
        <v>6740</v>
      </c>
      <c r="C6742" s="3" t="s">
        <v>5179</v>
      </c>
      <c r="D6742" s="3" t="s">
        <v>738</v>
      </c>
      <c r="H6742" s="3" t="s">
        <v>5179</v>
      </c>
      <c r="I6742" s="3" t="s">
        <v>738</v>
      </c>
      <c r="J6742" s="9">
        <v>40799</v>
      </c>
      <c r="K6742" s="9">
        <v>40799</v>
      </c>
      <c r="O6742" s="3" t="s">
        <v>5179</v>
      </c>
      <c r="P6742" s="3" t="s">
        <v>738</v>
      </c>
      <c r="Q6742" s="3" t="s">
        <v>6020</v>
      </c>
      <c r="R6742" s="3" t="s">
        <v>6199</v>
      </c>
      <c r="S6742" s="3" t="s">
        <v>6200</v>
      </c>
      <c r="T6742" s="3" t="s">
        <v>5775</v>
      </c>
      <c r="X6742" s="3">
        <v>6740</v>
      </c>
      <c r="Y6742" s="3">
        <v>98103</v>
      </c>
    </row>
    <row r="6743" spans="2:25" x14ac:dyDescent="0.35">
      <c r="B6743" s="3">
        <v>6741</v>
      </c>
      <c r="C6743" s="3" t="s">
        <v>5179</v>
      </c>
      <c r="D6743" s="3" t="s">
        <v>2638</v>
      </c>
      <c r="H6743" s="3" t="s">
        <v>5179</v>
      </c>
      <c r="I6743" s="3" t="s">
        <v>2638</v>
      </c>
      <c r="J6743" s="9">
        <v>40799</v>
      </c>
      <c r="K6743" s="9">
        <v>40799</v>
      </c>
      <c r="O6743" s="3" t="s">
        <v>5179</v>
      </c>
      <c r="P6743" s="3" t="s">
        <v>2638</v>
      </c>
      <c r="Q6743" s="3" t="s">
        <v>6020</v>
      </c>
      <c r="R6743" s="3" t="s">
        <v>6199</v>
      </c>
      <c r="S6743" s="3" t="s">
        <v>6200</v>
      </c>
      <c r="T6743" s="3" t="s">
        <v>5775</v>
      </c>
      <c r="X6743" s="3">
        <v>6741</v>
      </c>
      <c r="Y6743" s="3">
        <v>98103</v>
      </c>
    </row>
    <row r="6744" spans="2:25" x14ac:dyDescent="0.35">
      <c r="B6744" s="3">
        <v>6742</v>
      </c>
      <c r="C6744" s="3" t="s">
        <v>5179</v>
      </c>
      <c r="D6744" s="3" t="s">
        <v>1398</v>
      </c>
      <c r="H6744" s="3" t="s">
        <v>5179</v>
      </c>
      <c r="I6744" s="3" t="s">
        <v>1398</v>
      </c>
      <c r="J6744" s="9">
        <v>40799</v>
      </c>
      <c r="K6744" s="9">
        <v>40799</v>
      </c>
      <c r="O6744" s="3" t="s">
        <v>5179</v>
      </c>
      <c r="P6744" s="3" t="s">
        <v>1398</v>
      </c>
      <c r="Q6744" s="3" t="s">
        <v>6020</v>
      </c>
      <c r="R6744" s="3" t="s">
        <v>6199</v>
      </c>
      <c r="S6744" s="3" t="s">
        <v>6200</v>
      </c>
      <c r="T6744" s="3" t="s">
        <v>5775</v>
      </c>
      <c r="X6744" s="3">
        <v>6742</v>
      </c>
      <c r="Y6744" s="3">
        <v>98103</v>
      </c>
    </row>
    <row r="6745" spans="2:25" x14ac:dyDescent="0.35">
      <c r="B6745" s="3">
        <v>6743</v>
      </c>
      <c r="C6745" s="3" t="s">
        <v>5179</v>
      </c>
      <c r="D6745" s="3" t="s">
        <v>3010</v>
      </c>
      <c r="H6745" s="3" t="s">
        <v>5179</v>
      </c>
      <c r="I6745" s="3" t="s">
        <v>3010</v>
      </c>
      <c r="J6745" s="9">
        <v>40799</v>
      </c>
      <c r="K6745" s="9">
        <v>40799</v>
      </c>
      <c r="O6745" s="3" t="s">
        <v>5179</v>
      </c>
      <c r="P6745" s="3" t="s">
        <v>3010</v>
      </c>
      <c r="Q6745" s="3" t="s">
        <v>6020</v>
      </c>
      <c r="R6745" s="3" t="s">
        <v>6199</v>
      </c>
      <c r="S6745" s="3" t="s">
        <v>6200</v>
      </c>
      <c r="T6745" s="3" t="s">
        <v>5775</v>
      </c>
      <c r="X6745" s="3">
        <v>6743</v>
      </c>
      <c r="Y6745" s="3">
        <v>98103</v>
      </c>
    </row>
    <row r="6746" spans="2:25" x14ac:dyDescent="0.35">
      <c r="B6746" s="3">
        <v>6744</v>
      </c>
      <c r="C6746" s="3" t="s">
        <v>5179</v>
      </c>
      <c r="D6746" s="3" t="s">
        <v>2726</v>
      </c>
      <c r="H6746" s="3" t="s">
        <v>5179</v>
      </c>
      <c r="I6746" s="3" t="s">
        <v>2726</v>
      </c>
      <c r="J6746" s="9">
        <v>40799</v>
      </c>
      <c r="K6746" s="9">
        <v>40799</v>
      </c>
      <c r="O6746" s="3" t="s">
        <v>5179</v>
      </c>
      <c r="P6746" s="3" t="s">
        <v>2726</v>
      </c>
      <c r="Q6746" s="3" t="s">
        <v>6020</v>
      </c>
      <c r="R6746" s="3" t="s">
        <v>6199</v>
      </c>
      <c r="S6746" s="3" t="s">
        <v>6200</v>
      </c>
      <c r="T6746" s="3" t="s">
        <v>5775</v>
      </c>
      <c r="X6746" s="3">
        <v>6744</v>
      </c>
      <c r="Y6746" s="3">
        <v>98103</v>
      </c>
    </row>
    <row r="6747" spans="2:25" x14ac:dyDescent="0.35">
      <c r="B6747" s="3">
        <v>6745</v>
      </c>
      <c r="C6747" s="3" t="s">
        <v>5180</v>
      </c>
      <c r="D6747" s="3" t="s">
        <v>1067</v>
      </c>
      <c r="H6747" s="3" t="s">
        <v>5180</v>
      </c>
      <c r="I6747" s="3" t="s">
        <v>1067</v>
      </c>
      <c r="J6747" s="9">
        <v>41447</v>
      </c>
      <c r="K6747" s="9">
        <v>41451</v>
      </c>
      <c r="O6747" s="3" t="s">
        <v>5180</v>
      </c>
      <c r="P6747" s="3" t="s">
        <v>1067</v>
      </c>
      <c r="Q6747" s="3" t="s">
        <v>5772</v>
      </c>
      <c r="R6747" s="3" t="s">
        <v>5830</v>
      </c>
      <c r="S6747" s="3" t="s">
        <v>5831</v>
      </c>
      <c r="T6747" s="3" t="s">
        <v>5771</v>
      </c>
      <c r="X6747" s="3">
        <v>6745</v>
      </c>
      <c r="Y6747" s="3">
        <v>60623</v>
      </c>
    </row>
    <row r="6748" spans="2:25" x14ac:dyDescent="0.35">
      <c r="B6748" s="3">
        <v>6746</v>
      </c>
      <c r="C6748" s="3" t="s">
        <v>5181</v>
      </c>
      <c r="D6748" s="3" t="s">
        <v>2276</v>
      </c>
      <c r="H6748" s="3" t="s">
        <v>5181</v>
      </c>
      <c r="I6748" s="3" t="s">
        <v>2276</v>
      </c>
      <c r="J6748" s="9">
        <v>41521</v>
      </c>
      <c r="K6748" s="9">
        <v>41526</v>
      </c>
      <c r="O6748" s="3" t="s">
        <v>5181</v>
      </c>
      <c r="P6748" s="3" t="s">
        <v>2276</v>
      </c>
      <c r="Q6748" s="3" t="s">
        <v>5772</v>
      </c>
      <c r="R6748" s="3" t="s">
        <v>6789</v>
      </c>
      <c r="S6748" s="3" t="s">
        <v>6790</v>
      </c>
      <c r="T6748" s="3" t="s">
        <v>5771</v>
      </c>
      <c r="X6748" s="3">
        <v>6746</v>
      </c>
      <c r="Y6748" s="3">
        <v>45231</v>
      </c>
    </row>
    <row r="6749" spans="2:25" x14ac:dyDescent="0.35">
      <c r="B6749" s="3">
        <v>6747</v>
      </c>
      <c r="C6749" s="3" t="s">
        <v>5182</v>
      </c>
      <c r="D6749" s="3" t="s">
        <v>1604</v>
      </c>
      <c r="H6749" s="3" t="s">
        <v>5182</v>
      </c>
      <c r="I6749" s="3" t="s">
        <v>1604</v>
      </c>
      <c r="J6749" s="9">
        <v>41969</v>
      </c>
      <c r="K6749" s="9">
        <v>41974</v>
      </c>
      <c r="O6749" s="3" t="s">
        <v>5182</v>
      </c>
      <c r="P6749" s="3" t="s">
        <v>1604</v>
      </c>
      <c r="Q6749" s="3" t="s">
        <v>5772</v>
      </c>
      <c r="R6749" s="3" t="s">
        <v>7047</v>
      </c>
      <c r="S6749" s="3" t="s">
        <v>7048</v>
      </c>
      <c r="T6749" s="3" t="s">
        <v>5775</v>
      </c>
      <c r="X6749" s="3">
        <v>6747</v>
      </c>
      <c r="Y6749" s="3">
        <v>33311</v>
      </c>
    </row>
    <row r="6750" spans="2:25" x14ac:dyDescent="0.35">
      <c r="B6750" s="3">
        <v>6748</v>
      </c>
      <c r="C6750" s="3" t="s">
        <v>5183</v>
      </c>
      <c r="D6750" s="3" t="s">
        <v>5184</v>
      </c>
      <c r="H6750" s="3" t="s">
        <v>5183</v>
      </c>
      <c r="I6750" s="3" t="s">
        <v>5184</v>
      </c>
      <c r="J6750" s="9">
        <v>41041</v>
      </c>
      <c r="K6750" s="9">
        <v>41046</v>
      </c>
      <c r="O6750" s="3" t="s">
        <v>5183</v>
      </c>
      <c r="P6750" s="3" t="s">
        <v>5184</v>
      </c>
      <c r="Q6750" s="3" t="s">
        <v>5772</v>
      </c>
      <c r="R6750" s="3" t="s">
        <v>6629</v>
      </c>
      <c r="S6750" s="3" t="s">
        <v>6630</v>
      </c>
      <c r="T6750" s="3" t="s">
        <v>5775</v>
      </c>
      <c r="X6750" s="3">
        <v>6748</v>
      </c>
      <c r="Y6750" s="3">
        <v>77041</v>
      </c>
    </row>
    <row r="6751" spans="2:25" x14ac:dyDescent="0.35">
      <c r="B6751" s="3">
        <v>6749</v>
      </c>
      <c r="C6751" s="3" t="s">
        <v>5183</v>
      </c>
      <c r="D6751" s="3" t="s">
        <v>1304</v>
      </c>
      <c r="H6751" s="3" t="s">
        <v>5183</v>
      </c>
      <c r="I6751" s="3" t="s">
        <v>1304</v>
      </c>
      <c r="J6751" s="9">
        <v>41041</v>
      </c>
      <c r="K6751" s="9">
        <v>41046</v>
      </c>
      <c r="O6751" s="3" t="s">
        <v>5183</v>
      </c>
      <c r="P6751" s="3" t="s">
        <v>1304</v>
      </c>
      <c r="Q6751" s="3" t="s">
        <v>5772</v>
      </c>
      <c r="R6751" s="3" t="s">
        <v>6629</v>
      </c>
      <c r="S6751" s="3" t="s">
        <v>6630</v>
      </c>
      <c r="T6751" s="3" t="s">
        <v>5775</v>
      </c>
      <c r="X6751" s="3">
        <v>6749</v>
      </c>
      <c r="Y6751" s="3">
        <v>77041</v>
      </c>
    </row>
    <row r="6752" spans="2:25" x14ac:dyDescent="0.35">
      <c r="B6752" s="3">
        <v>6750</v>
      </c>
      <c r="C6752" s="3" t="s">
        <v>5183</v>
      </c>
      <c r="D6752" s="3" t="s">
        <v>2855</v>
      </c>
      <c r="H6752" s="3" t="s">
        <v>5183</v>
      </c>
      <c r="I6752" s="3" t="s">
        <v>2855</v>
      </c>
      <c r="J6752" s="9">
        <v>41041</v>
      </c>
      <c r="K6752" s="9">
        <v>41046</v>
      </c>
      <c r="O6752" s="3" t="s">
        <v>5183</v>
      </c>
      <c r="P6752" s="3" t="s">
        <v>2855</v>
      </c>
      <c r="Q6752" s="3" t="s">
        <v>5772</v>
      </c>
      <c r="R6752" s="3" t="s">
        <v>6629</v>
      </c>
      <c r="S6752" s="3" t="s">
        <v>6630</v>
      </c>
      <c r="T6752" s="3" t="s">
        <v>5775</v>
      </c>
      <c r="X6752" s="3">
        <v>6750</v>
      </c>
      <c r="Y6752" s="3">
        <v>77041</v>
      </c>
    </row>
    <row r="6753" spans="2:25" x14ac:dyDescent="0.35">
      <c r="B6753" s="3">
        <v>6751</v>
      </c>
      <c r="C6753" s="3" t="s">
        <v>5185</v>
      </c>
      <c r="D6753" s="3" t="s">
        <v>695</v>
      </c>
      <c r="H6753" s="3" t="s">
        <v>5185</v>
      </c>
      <c r="I6753" s="3" t="s">
        <v>695</v>
      </c>
      <c r="J6753" s="9">
        <v>41596</v>
      </c>
      <c r="K6753" s="9">
        <v>41597</v>
      </c>
      <c r="O6753" s="3" t="s">
        <v>5185</v>
      </c>
      <c r="P6753" s="3" t="s">
        <v>695</v>
      </c>
      <c r="Q6753" s="3" t="s">
        <v>5801</v>
      </c>
      <c r="R6753" s="3" t="s">
        <v>7145</v>
      </c>
      <c r="S6753" s="3" t="s">
        <v>7146</v>
      </c>
      <c r="T6753" s="3" t="s">
        <v>5782</v>
      </c>
      <c r="X6753" s="3">
        <v>6751</v>
      </c>
      <c r="Y6753" s="3">
        <v>94122</v>
      </c>
    </row>
    <row r="6754" spans="2:25" x14ac:dyDescent="0.35">
      <c r="B6754" s="3">
        <v>6752</v>
      </c>
      <c r="C6754" s="3" t="s">
        <v>5186</v>
      </c>
      <c r="D6754" s="3" t="s">
        <v>2821</v>
      </c>
      <c r="H6754" s="3" t="s">
        <v>5186</v>
      </c>
      <c r="I6754" s="3" t="s">
        <v>2821</v>
      </c>
      <c r="J6754" s="9">
        <v>41639</v>
      </c>
      <c r="K6754" s="9">
        <v>41642</v>
      </c>
      <c r="O6754" s="3" t="s">
        <v>5186</v>
      </c>
      <c r="P6754" s="3" t="s">
        <v>2821</v>
      </c>
      <c r="Q6754" s="3" t="s">
        <v>5801</v>
      </c>
      <c r="R6754" s="3" t="s">
        <v>7331</v>
      </c>
      <c r="S6754" s="3" t="s">
        <v>7332</v>
      </c>
      <c r="T6754" s="3" t="s">
        <v>5771</v>
      </c>
      <c r="X6754" s="3">
        <v>6752</v>
      </c>
      <c r="Y6754" s="3">
        <v>19140</v>
      </c>
    </row>
    <row r="6755" spans="2:25" x14ac:dyDescent="0.35">
      <c r="B6755" s="3">
        <v>6753</v>
      </c>
      <c r="C6755" s="3" t="s">
        <v>5187</v>
      </c>
      <c r="D6755" s="3" t="s">
        <v>172</v>
      </c>
      <c r="H6755" s="3" t="s">
        <v>5187</v>
      </c>
      <c r="I6755" s="3" t="s">
        <v>172</v>
      </c>
      <c r="J6755" s="9">
        <v>41631</v>
      </c>
      <c r="K6755" s="9">
        <v>41633</v>
      </c>
      <c r="O6755" s="3" t="s">
        <v>5187</v>
      </c>
      <c r="P6755" s="3" t="s">
        <v>172</v>
      </c>
      <c r="Q6755" s="3" t="s">
        <v>5768</v>
      </c>
      <c r="R6755" s="3" t="s">
        <v>6667</v>
      </c>
      <c r="S6755" s="3" t="s">
        <v>6668</v>
      </c>
      <c r="T6755" s="3" t="s">
        <v>5782</v>
      </c>
      <c r="X6755" s="3">
        <v>6753</v>
      </c>
      <c r="Y6755" s="3">
        <v>98115</v>
      </c>
    </row>
    <row r="6756" spans="2:25" x14ac:dyDescent="0.35">
      <c r="B6756" s="3">
        <v>6754</v>
      </c>
      <c r="C6756" s="3" t="s">
        <v>5187</v>
      </c>
      <c r="D6756" s="3" t="s">
        <v>5188</v>
      </c>
      <c r="H6756" s="3" t="s">
        <v>5187</v>
      </c>
      <c r="I6756" s="3" t="s">
        <v>5188</v>
      </c>
      <c r="J6756" s="9">
        <v>41631</v>
      </c>
      <c r="K6756" s="9">
        <v>41633</v>
      </c>
      <c r="O6756" s="3" t="s">
        <v>5187</v>
      </c>
      <c r="P6756" s="3" t="s">
        <v>5188</v>
      </c>
      <c r="Q6756" s="3" t="s">
        <v>5768</v>
      </c>
      <c r="R6756" s="3" t="s">
        <v>6667</v>
      </c>
      <c r="S6756" s="3" t="s">
        <v>6668</v>
      </c>
      <c r="T6756" s="3" t="s">
        <v>5782</v>
      </c>
      <c r="X6756" s="3">
        <v>6754</v>
      </c>
      <c r="Y6756" s="3">
        <v>98115</v>
      </c>
    </row>
    <row r="6757" spans="2:25" x14ac:dyDescent="0.35">
      <c r="B6757" s="3">
        <v>6755</v>
      </c>
      <c r="C6757" s="3" t="s">
        <v>5189</v>
      </c>
      <c r="D6757" s="3" t="s">
        <v>3970</v>
      </c>
      <c r="H6757" s="3" t="s">
        <v>5189</v>
      </c>
      <c r="I6757" s="3" t="s">
        <v>3970</v>
      </c>
      <c r="J6757" s="9">
        <v>41263</v>
      </c>
      <c r="K6757" s="9">
        <v>41268</v>
      </c>
      <c r="O6757" s="3" t="s">
        <v>5189</v>
      </c>
      <c r="P6757" s="3" t="s">
        <v>3970</v>
      </c>
      <c r="Q6757" s="3" t="s">
        <v>5768</v>
      </c>
      <c r="R6757" s="3" t="s">
        <v>6579</v>
      </c>
      <c r="S6757" s="3" t="s">
        <v>6580</v>
      </c>
      <c r="T6757" s="3" t="s">
        <v>5775</v>
      </c>
      <c r="X6757" s="3">
        <v>6755</v>
      </c>
      <c r="Y6757" s="3">
        <v>90036</v>
      </c>
    </row>
    <row r="6758" spans="2:25" x14ac:dyDescent="0.35">
      <c r="B6758" s="3">
        <v>6756</v>
      </c>
      <c r="C6758" s="3" t="s">
        <v>5190</v>
      </c>
      <c r="D6758" s="3" t="s">
        <v>2936</v>
      </c>
      <c r="H6758" s="3" t="s">
        <v>5190</v>
      </c>
      <c r="I6758" s="3" t="s">
        <v>2936</v>
      </c>
      <c r="J6758" s="9">
        <v>40904</v>
      </c>
      <c r="K6758" s="9">
        <v>40909</v>
      </c>
      <c r="O6758" s="3" t="s">
        <v>5190</v>
      </c>
      <c r="P6758" s="3" t="s">
        <v>2936</v>
      </c>
      <c r="Q6758" s="3" t="s">
        <v>5768</v>
      </c>
      <c r="R6758" s="3" t="s">
        <v>5842</v>
      </c>
      <c r="S6758" s="3" t="s">
        <v>5843</v>
      </c>
      <c r="T6758" s="3" t="s">
        <v>5775</v>
      </c>
      <c r="X6758" s="3">
        <v>6756</v>
      </c>
      <c r="Y6758" s="3">
        <v>44105</v>
      </c>
    </row>
    <row r="6759" spans="2:25" x14ac:dyDescent="0.35">
      <c r="B6759" s="3">
        <v>6757</v>
      </c>
      <c r="C6759" s="3" t="s">
        <v>5190</v>
      </c>
      <c r="D6759" s="3" t="s">
        <v>269</v>
      </c>
      <c r="H6759" s="3" t="s">
        <v>5190</v>
      </c>
      <c r="I6759" s="3" t="s">
        <v>269</v>
      </c>
      <c r="J6759" s="9">
        <v>40904</v>
      </c>
      <c r="K6759" s="9">
        <v>40909</v>
      </c>
      <c r="O6759" s="3" t="s">
        <v>5190</v>
      </c>
      <c r="P6759" s="3" t="s">
        <v>269</v>
      </c>
      <c r="Q6759" s="3" t="s">
        <v>5768</v>
      </c>
      <c r="R6759" s="3" t="s">
        <v>5842</v>
      </c>
      <c r="S6759" s="3" t="s">
        <v>5843</v>
      </c>
      <c r="T6759" s="3" t="s">
        <v>5775</v>
      </c>
      <c r="X6759" s="3">
        <v>6757</v>
      </c>
      <c r="Y6759" s="3">
        <v>44105</v>
      </c>
    </row>
    <row r="6760" spans="2:25" x14ac:dyDescent="0.35">
      <c r="B6760" s="3">
        <v>6758</v>
      </c>
      <c r="C6760" s="3" t="s">
        <v>5191</v>
      </c>
      <c r="D6760" s="3" t="s">
        <v>1624</v>
      </c>
      <c r="H6760" s="3" t="s">
        <v>5191</v>
      </c>
      <c r="I6760" s="3" t="s">
        <v>1624</v>
      </c>
      <c r="J6760" s="9">
        <v>41937</v>
      </c>
      <c r="K6760" s="9">
        <v>41939</v>
      </c>
      <c r="O6760" s="3" t="s">
        <v>5191</v>
      </c>
      <c r="P6760" s="3" t="s">
        <v>1624</v>
      </c>
      <c r="Q6760" s="3" t="s">
        <v>5801</v>
      </c>
      <c r="R6760" s="3" t="s">
        <v>5998</v>
      </c>
      <c r="S6760" s="3" t="s">
        <v>5999</v>
      </c>
      <c r="T6760" s="3" t="s">
        <v>5775</v>
      </c>
      <c r="X6760" s="3">
        <v>6758</v>
      </c>
      <c r="Y6760" s="3">
        <v>76063</v>
      </c>
    </row>
    <row r="6761" spans="2:25" x14ac:dyDescent="0.35">
      <c r="B6761" s="3">
        <v>6759</v>
      </c>
      <c r="C6761" s="3" t="s">
        <v>5192</v>
      </c>
      <c r="D6761" s="3" t="s">
        <v>4806</v>
      </c>
      <c r="H6761" s="3" t="s">
        <v>5192</v>
      </c>
      <c r="I6761" s="3" t="s">
        <v>4806</v>
      </c>
      <c r="J6761" s="9">
        <v>41520</v>
      </c>
      <c r="K6761" s="9">
        <v>41525</v>
      </c>
      <c r="O6761" s="3" t="s">
        <v>5192</v>
      </c>
      <c r="P6761" s="3" t="s">
        <v>4806</v>
      </c>
      <c r="Q6761" s="3" t="s">
        <v>5768</v>
      </c>
      <c r="R6761" s="3" t="s">
        <v>6227</v>
      </c>
      <c r="S6761" s="3" t="s">
        <v>6228</v>
      </c>
      <c r="T6761" s="3" t="s">
        <v>5782</v>
      </c>
      <c r="X6761" s="3">
        <v>6759</v>
      </c>
      <c r="Y6761" s="3">
        <v>77070</v>
      </c>
    </row>
    <row r="6762" spans="2:25" x14ac:dyDescent="0.35">
      <c r="B6762" s="3">
        <v>6760</v>
      </c>
      <c r="C6762" s="3" t="s">
        <v>5192</v>
      </c>
      <c r="D6762" s="3" t="s">
        <v>2758</v>
      </c>
      <c r="H6762" s="3" t="s">
        <v>5192</v>
      </c>
      <c r="I6762" s="3" t="s">
        <v>2758</v>
      </c>
      <c r="J6762" s="9">
        <v>41520</v>
      </c>
      <c r="K6762" s="9">
        <v>41525</v>
      </c>
      <c r="O6762" s="3" t="s">
        <v>5192</v>
      </c>
      <c r="P6762" s="3" t="s">
        <v>2758</v>
      </c>
      <c r="Q6762" s="3" t="s">
        <v>5768</v>
      </c>
      <c r="R6762" s="3" t="s">
        <v>6227</v>
      </c>
      <c r="S6762" s="3" t="s">
        <v>6228</v>
      </c>
      <c r="T6762" s="3" t="s">
        <v>5782</v>
      </c>
      <c r="X6762" s="3">
        <v>6760</v>
      </c>
      <c r="Y6762" s="3">
        <v>77070</v>
      </c>
    </row>
    <row r="6763" spans="2:25" x14ac:dyDescent="0.35">
      <c r="B6763" s="3">
        <v>6761</v>
      </c>
      <c r="C6763" s="3" t="s">
        <v>5193</v>
      </c>
      <c r="D6763" s="3" t="s">
        <v>858</v>
      </c>
      <c r="H6763" s="3" t="s">
        <v>5193</v>
      </c>
      <c r="I6763" s="3" t="s">
        <v>858</v>
      </c>
      <c r="J6763" s="9">
        <v>41969</v>
      </c>
      <c r="K6763" s="9">
        <v>41975</v>
      </c>
      <c r="O6763" s="3" t="s">
        <v>5193</v>
      </c>
      <c r="P6763" s="3" t="s">
        <v>858</v>
      </c>
      <c r="Q6763" s="3" t="s">
        <v>5772</v>
      </c>
      <c r="R6763" s="3" t="s">
        <v>7239</v>
      </c>
      <c r="S6763" s="3" t="s">
        <v>7240</v>
      </c>
      <c r="T6763" s="3" t="s">
        <v>5775</v>
      </c>
      <c r="X6763" s="3">
        <v>6761</v>
      </c>
      <c r="Y6763" s="3">
        <v>94122</v>
      </c>
    </row>
    <row r="6764" spans="2:25" x14ac:dyDescent="0.35">
      <c r="B6764" s="3">
        <v>6762</v>
      </c>
      <c r="C6764" s="3" t="s">
        <v>5194</v>
      </c>
      <c r="D6764" s="3" t="s">
        <v>511</v>
      </c>
      <c r="H6764" s="3" t="s">
        <v>5194</v>
      </c>
      <c r="I6764" s="3" t="s">
        <v>511</v>
      </c>
      <c r="J6764" s="9">
        <v>41625</v>
      </c>
      <c r="K6764" s="9">
        <v>41632</v>
      </c>
      <c r="O6764" s="3" t="s">
        <v>5194</v>
      </c>
      <c r="P6764" s="3" t="s">
        <v>511</v>
      </c>
      <c r="Q6764" s="3" t="s">
        <v>5772</v>
      </c>
      <c r="R6764" s="3" t="s">
        <v>6071</v>
      </c>
      <c r="S6764" s="3" t="s">
        <v>6072</v>
      </c>
      <c r="T6764" s="3" t="s">
        <v>5782</v>
      </c>
      <c r="X6764" s="3">
        <v>6762</v>
      </c>
      <c r="Y6764" s="3">
        <v>92024</v>
      </c>
    </row>
    <row r="6765" spans="2:25" x14ac:dyDescent="0.35">
      <c r="B6765" s="3">
        <v>6763</v>
      </c>
      <c r="C6765" s="3" t="s">
        <v>5195</v>
      </c>
      <c r="D6765" s="3" t="s">
        <v>1848</v>
      </c>
      <c r="H6765" s="3" t="s">
        <v>5195</v>
      </c>
      <c r="I6765" s="3" t="s">
        <v>1848</v>
      </c>
      <c r="J6765" s="9">
        <v>41958</v>
      </c>
      <c r="K6765" s="9">
        <v>41962</v>
      </c>
      <c r="O6765" s="3" t="s">
        <v>5195</v>
      </c>
      <c r="P6765" s="3" t="s">
        <v>1848</v>
      </c>
      <c r="Q6765" s="3" t="s">
        <v>5768</v>
      </c>
      <c r="R6765" s="3" t="s">
        <v>7303</v>
      </c>
      <c r="S6765" s="3" t="s">
        <v>7304</v>
      </c>
      <c r="T6765" s="3" t="s">
        <v>5771</v>
      </c>
      <c r="X6765" s="3">
        <v>6763</v>
      </c>
      <c r="Y6765" s="3">
        <v>13601</v>
      </c>
    </row>
    <row r="6766" spans="2:25" x14ac:dyDescent="0.35">
      <c r="B6766" s="3">
        <v>6764</v>
      </c>
      <c r="C6766" s="3" t="s">
        <v>5196</v>
      </c>
      <c r="D6766" s="3" t="s">
        <v>489</v>
      </c>
      <c r="H6766" s="3" t="s">
        <v>5196</v>
      </c>
      <c r="I6766" s="3" t="s">
        <v>489</v>
      </c>
      <c r="J6766" s="9">
        <v>41452</v>
      </c>
      <c r="K6766" s="9">
        <v>41452</v>
      </c>
      <c r="O6766" s="3" t="s">
        <v>5196</v>
      </c>
      <c r="P6766" s="3" t="s">
        <v>489</v>
      </c>
      <c r="Q6766" s="3" t="s">
        <v>6020</v>
      </c>
      <c r="R6766" s="3" t="s">
        <v>6329</v>
      </c>
      <c r="S6766" s="3" t="s">
        <v>6330</v>
      </c>
      <c r="T6766" s="3" t="s">
        <v>5771</v>
      </c>
      <c r="X6766" s="3">
        <v>6764</v>
      </c>
      <c r="Y6766" s="3">
        <v>90036</v>
      </c>
    </row>
    <row r="6767" spans="2:25" x14ac:dyDescent="0.35">
      <c r="B6767" s="3">
        <v>6765</v>
      </c>
      <c r="C6767" s="3" t="s">
        <v>5196</v>
      </c>
      <c r="D6767" s="3" t="s">
        <v>866</v>
      </c>
      <c r="H6767" s="3" t="s">
        <v>5196</v>
      </c>
      <c r="I6767" s="3" t="s">
        <v>866</v>
      </c>
      <c r="J6767" s="9">
        <v>41452</v>
      </c>
      <c r="K6767" s="9">
        <v>41452</v>
      </c>
      <c r="O6767" s="3" t="s">
        <v>5196</v>
      </c>
      <c r="P6767" s="3" t="s">
        <v>866</v>
      </c>
      <c r="Q6767" s="3" t="s">
        <v>6020</v>
      </c>
      <c r="R6767" s="3" t="s">
        <v>6329</v>
      </c>
      <c r="S6767" s="3" t="s">
        <v>6330</v>
      </c>
      <c r="T6767" s="3" t="s">
        <v>5771</v>
      </c>
      <c r="X6767" s="3">
        <v>6765</v>
      </c>
      <c r="Y6767" s="3">
        <v>90036</v>
      </c>
    </row>
    <row r="6768" spans="2:25" x14ac:dyDescent="0.35">
      <c r="B6768" s="3">
        <v>6766</v>
      </c>
      <c r="C6768" s="3" t="s">
        <v>5196</v>
      </c>
      <c r="D6768" s="3" t="s">
        <v>1869</v>
      </c>
      <c r="H6768" s="3" t="s">
        <v>5196</v>
      </c>
      <c r="I6768" s="3" t="s">
        <v>1869</v>
      </c>
      <c r="J6768" s="9">
        <v>41452</v>
      </c>
      <c r="K6768" s="9">
        <v>41452</v>
      </c>
      <c r="O6768" s="3" t="s">
        <v>5196</v>
      </c>
      <c r="P6768" s="3" t="s">
        <v>1869</v>
      </c>
      <c r="Q6768" s="3" t="s">
        <v>6020</v>
      </c>
      <c r="R6768" s="3" t="s">
        <v>6329</v>
      </c>
      <c r="S6768" s="3" t="s">
        <v>6330</v>
      </c>
      <c r="T6768" s="3" t="s">
        <v>5771</v>
      </c>
      <c r="X6768" s="3">
        <v>6766</v>
      </c>
      <c r="Y6768" s="3">
        <v>90036</v>
      </c>
    </row>
    <row r="6769" spans="2:25" x14ac:dyDescent="0.35">
      <c r="B6769" s="3">
        <v>6767</v>
      </c>
      <c r="C6769" s="3" t="s">
        <v>5197</v>
      </c>
      <c r="D6769" s="3" t="s">
        <v>2357</v>
      </c>
      <c r="H6769" s="3" t="s">
        <v>5197</v>
      </c>
      <c r="I6769" s="3" t="s">
        <v>2357</v>
      </c>
      <c r="J6769" s="9">
        <v>40903</v>
      </c>
      <c r="K6769" s="9">
        <v>40907</v>
      </c>
      <c r="O6769" s="3" t="s">
        <v>5197</v>
      </c>
      <c r="P6769" s="3" t="s">
        <v>2357</v>
      </c>
      <c r="Q6769" s="3" t="s">
        <v>5772</v>
      </c>
      <c r="R6769" s="3" t="s">
        <v>7273</v>
      </c>
      <c r="S6769" s="3" t="s">
        <v>7274</v>
      </c>
      <c r="T6769" s="3" t="s">
        <v>5771</v>
      </c>
      <c r="X6769" s="3">
        <v>6767</v>
      </c>
      <c r="Y6769" s="3">
        <v>19140</v>
      </c>
    </row>
    <row r="6770" spans="2:25" x14ac:dyDescent="0.35">
      <c r="B6770" s="3">
        <v>6768</v>
      </c>
      <c r="C6770" s="3" t="s">
        <v>5198</v>
      </c>
      <c r="D6770" s="3" t="s">
        <v>1402</v>
      </c>
      <c r="H6770" s="3" t="s">
        <v>5198</v>
      </c>
      <c r="I6770" s="3" t="s">
        <v>1402</v>
      </c>
      <c r="J6770" s="9">
        <v>41501</v>
      </c>
      <c r="K6770" s="9">
        <v>41505</v>
      </c>
      <c r="O6770" s="3" t="s">
        <v>5198</v>
      </c>
      <c r="P6770" s="3" t="s">
        <v>1402</v>
      </c>
      <c r="Q6770" s="3" t="s">
        <v>5772</v>
      </c>
      <c r="R6770" s="3" t="s">
        <v>5878</v>
      </c>
      <c r="S6770" s="3" t="s">
        <v>5879</v>
      </c>
      <c r="T6770" s="3" t="s">
        <v>5771</v>
      </c>
      <c r="X6770" s="3">
        <v>6768</v>
      </c>
      <c r="Y6770" s="3">
        <v>44312</v>
      </c>
    </row>
    <row r="6771" spans="2:25" x14ac:dyDescent="0.35">
      <c r="B6771" s="3">
        <v>6769</v>
      </c>
      <c r="C6771" s="3" t="s">
        <v>5198</v>
      </c>
      <c r="D6771" s="3" t="s">
        <v>799</v>
      </c>
      <c r="H6771" s="3" t="s">
        <v>5198</v>
      </c>
      <c r="I6771" s="3" t="s">
        <v>799</v>
      </c>
      <c r="J6771" s="9">
        <v>41501</v>
      </c>
      <c r="K6771" s="9">
        <v>41505</v>
      </c>
      <c r="O6771" s="3" t="s">
        <v>5198</v>
      </c>
      <c r="P6771" s="3" t="s">
        <v>799</v>
      </c>
      <c r="Q6771" s="3" t="s">
        <v>5772</v>
      </c>
      <c r="R6771" s="3" t="s">
        <v>5878</v>
      </c>
      <c r="S6771" s="3" t="s">
        <v>5879</v>
      </c>
      <c r="T6771" s="3" t="s">
        <v>5771</v>
      </c>
      <c r="X6771" s="3">
        <v>6769</v>
      </c>
      <c r="Y6771" s="3">
        <v>44312</v>
      </c>
    </row>
    <row r="6772" spans="2:25" x14ac:dyDescent="0.35">
      <c r="B6772" s="3">
        <v>6770</v>
      </c>
      <c r="C6772" s="3" t="s">
        <v>5198</v>
      </c>
      <c r="D6772" s="3" t="s">
        <v>2591</v>
      </c>
      <c r="H6772" s="3" t="s">
        <v>5198</v>
      </c>
      <c r="I6772" s="3" t="s">
        <v>2591</v>
      </c>
      <c r="J6772" s="9">
        <v>41501</v>
      </c>
      <c r="K6772" s="9">
        <v>41505</v>
      </c>
      <c r="O6772" s="3" t="s">
        <v>5198</v>
      </c>
      <c r="P6772" s="3" t="s">
        <v>2591</v>
      </c>
      <c r="Q6772" s="3" t="s">
        <v>5772</v>
      </c>
      <c r="R6772" s="3" t="s">
        <v>5878</v>
      </c>
      <c r="S6772" s="3" t="s">
        <v>5879</v>
      </c>
      <c r="T6772" s="3" t="s">
        <v>5771</v>
      </c>
      <c r="X6772" s="3">
        <v>6770</v>
      </c>
      <c r="Y6772" s="3">
        <v>44312</v>
      </c>
    </row>
    <row r="6773" spans="2:25" x14ac:dyDescent="0.35">
      <c r="B6773" s="3">
        <v>6771</v>
      </c>
      <c r="C6773" s="3" t="s">
        <v>5199</v>
      </c>
      <c r="D6773" s="3" t="s">
        <v>343</v>
      </c>
      <c r="H6773" s="3" t="s">
        <v>5199</v>
      </c>
      <c r="I6773" s="3" t="s">
        <v>343</v>
      </c>
      <c r="J6773" s="9">
        <v>41572</v>
      </c>
      <c r="K6773" s="9">
        <v>41576</v>
      </c>
      <c r="O6773" s="3" t="s">
        <v>5199</v>
      </c>
      <c r="P6773" s="3" t="s">
        <v>343</v>
      </c>
      <c r="Q6773" s="3" t="s">
        <v>5772</v>
      </c>
      <c r="R6773" s="3" t="s">
        <v>6667</v>
      </c>
      <c r="S6773" s="3" t="s">
        <v>6668</v>
      </c>
      <c r="T6773" s="3" t="s">
        <v>5782</v>
      </c>
      <c r="X6773" s="3">
        <v>6771</v>
      </c>
      <c r="Y6773" s="3">
        <v>94110</v>
      </c>
    </row>
    <row r="6774" spans="2:25" x14ac:dyDescent="0.35">
      <c r="B6774" s="3">
        <v>6772</v>
      </c>
      <c r="C6774" s="3" t="s">
        <v>5200</v>
      </c>
      <c r="D6774" s="3" t="s">
        <v>682</v>
      </c>
      <c r="H6774" s="3" t="s">
        <v>5200</v>
      </c>
      <c r="I6774" s="3" t="s">
        <v>682</v>
      </c>
      <c r="J6774" s="9">
        <v>40778</v>
      </c>
      <c r="K6774" s="9">
        <v>40783</v>
      </c>
      <c r="O6774" s="3" t="s">
        <v>5200</v>
      </c>
      <c r="P6774" s="3" t="s">
        <v>682</v>
      </c>
      <c r="Q6774" s="3" t="s">
        <v>5768</v>
      </c>
      <c r="R6774" s="3" t="s">
        <v>7333</v>
      </c>
      <c r="S6774" s="3" t="s">
        <v>7334</v>
      </c>
      <c r="T6774" s="3" t="s">
        <v>5782</v>
      </c>
      <c r="X6774" s="3">
        <v>6772</v>
      </c>
      <c r="Y6774" s="3">
        <v>49505</v>
      </c>
    </row>
    <row r="6775" spans="2:25" x14ac:dyDescent="0.35">
      <c r="B6775" s="3">
        <v>6773</v>
      </c>
      <c r="C6775" s="3" t="s">
        <v>5201</v>
      </c>
      <c r="D6775" s="3" t="s">
        <v>241</v>
      </c>
      <c r="H6775" s="3" t="s">
        <v>5201</v>
      </c>
      <c r="I6775" s="3" t="s">
        <v>241</v>
      </c>
      <c r="J6775" s="9">
        <v>41898</v>
      </c>
      <c r="K6775" s="9">
        <v>41900</v>
      </c>
      <c r="O6775" s="3" t="s">
        <v>5201</v>
      </c>
      <c r="P6775" s="3" t="s">
        <v>241</v>
      </c>
      <c r="Q6775" s="3" t="s">
        <v>5768</v>
      </c>
      <c r="R6775" s="3" t="s">
        <v>5836</v>
      </c>
      <c r="S6775" s="3" t="s">
        <v>5837</v>
      </c>
      <c r="T6775" s="3" t="s">
        <v>5782</v>
      </c>
      <c r="X6775" s="3">
        <v>6773</v>
      </c>
      <c r="Y6775" s="3">
        <v>94109</v>
      </c>
    </row>
    <row r="6776" spans="2:25" x14ac:dyDescent="0.35">
      <c r="B6776" s="3">
        <v>6774</v>
      </c>
      <c r="C6776" s="3" t="s">
        <v>5202</v>
      </c>
      <c r="D6776" s="3" t="s">
        <v>1976</v>
      </c>
      <c r="H6776" s="3" t="s">
        <v>5202</v>
      </c>
      <c r="I6776" s="3" t="s">
        <v>1976</v>
      </c>
      <c r="J6776" s="9">
        <v>41806</v>
      </c>
      <c r="K6776" s="9">
        <v>41811</v>
      </c>
      <c r="O6776" s="3" t="s">
        <v>5202</v>
      </c>
      <c r="P6776" s="3" t="s">
        <v>1976</v>
      </c>
      <c r="Q6776" s="3" t="s">
        <v>5772</v>
      </c>
      <c r="R6776" s="3" t="s">
        <v>5986</v>
      </c>
      <c r="S6776" s="3" t="s">
        <v>5987</v>
      </c>
      <c r="T6776" s="3" t="s">
        <v>5771</v>
      </c>
      <c r="X6776" s="3">
        <v>6774</v>
      </c>
      <c r="Y6776" s="3">
        <v>37211</v>
      </c>
    </row>
    <row r="6777" spans="2:25" x14ac:dyDescent="0.35">
      <c r="B6777" s="3">
        <v>6775</v>
      </c>
      <c r="C6777" s="3" t="s">
        <v>5202</v>
      </c>
      <c r="D6777" s="3" t="s">
        <v>249</v>
      </c>
      <c r="H6777" s="3" t="s">
        <v>5202</v>
      </c>
      <c r="I6777" s="3" t="s">
        <v>249</v>
      </c>
      <c r="J6777" s="9">
        <v>41806</v>
      </c>
      <c r="K6777" s="9">
        <v>41811</v>
      </c>
      <c r="O6777" s="3" t="s">
        <v>5202</v>
      </c>
      <c r="P6777" s="3" t="s">
        <v>249</v>
      </c>
      <c r="Q6777" s="3" t="s">
        <v>5772</v>
      </c>
      <c r="R6777" s="3" t="s">
        <v>5986</v>
      </c>
      <c r="S6777" s="3" t="s">
        <v>5987</v>
      </c>
      <c r="T6777" s="3" t="s">
        <v>5771</v>
      </c>
      <c r="X6777" s="3">
        <v>6775</v>
      </c>
      <c r="Y6777" s="3">
        <v>37211</v>
      </c>
    </row>
    <row r="6778" spans="2:25" x14ac:dyDescent="0.35">
      <c r="B6778" s="3">
        <v>6776</v>
      </c>
      <c r="C6778" s="3" t="s">
        <v>5202</v>
      </c>
      <c r="D6778" s="3" t="s">
        <v>3301</v>
      </c>
      <c r="H6778" s="3" t="s">
        <v>5202</v>
      </c>
      <c r="I6778" s="3" t="s">
        <v>3301</v>
      </c>
      <c r="J6778" s="9">
        <v>41806</v>
      </c>
      <c r="K6778" s="9">
        <v>41811</v>
      </c>
      <c r="O6778" s="3" t="s">
        <v>5202</v>
      </c>
      <c r="P6778" s="3" t="s">
        <v>3301</v>
      </c>
      <c r="Q6778" s="3" t="s">
        <v>5772</v>
      </c>
      <c r="R6778" s="3" t="s">
        <v>5986</v>
      </c>
      <c r="S6778" s="3" t="s">
        <v>5987</v>
      </c>
      <c r="T6778" s="3" t="s">
        <v>5771</v>
      </c>
      <c r="X6778" s="3">
        <v>6776</v>
      </c>
      <c r="Y6778" s="3">
        <v>37211</v>
      </c>
    </row>
    <row r="6779" spans="2:25" x14ac:dyDescent="0.35">
      <c r="B6779" s="3">
        <v>6777</v>
      </c>
      <c r="C6779" s="3" t="s">
        <v>5202</v>
      </c>
      <c r="D6779" s="3" t="s">
        <v>1656</v>
      </c>
      <c r="H6779" s="3" t="s">
        <v>5202</v>
      </c>
      <c r="I6779" s="3" t="s">
        <v>1656</v>
      </c>
      <c r="J6779" s="9">
        <v>41806</v>
      </c>
      <c r="K6779" s="9">
        <v>41811</v>
      </c>
      <c r="O6779" s="3" t="s">
        <v>5202</v>
      </c>
      <c r="P6779" s="3" t="s">
        <v>1656</v>
      </c>
      <c r="Q6779" s="3" t="s">
        <v>5772</v>
      </c>
      <c r="R6779" s="3" t="s">
        <v>5986</v>
      </c>
      <c r="S6779" s="3" t="s">
        <v>5987</v>
      </c>
      <c r="T6779" s="3" t="s">
        <v>5771</v>
      </c>
      <c r="X6779" s="3">
        <v>6777</v>
      </c>
      <c r="Y6779" s="3">
        <v>37211</v>
      </c>
    </row>
    <row r="6780" spans="2:25" x14ac:dyDescent="0.35">
      <c r="B6780" s="3">
        <v>6778</v>
      </c>
      <c r="C6780" s="3" t="s">
        <v>5202</v>
      </c>
      <c r="D6780" s="3" t="s">
        <v>434</v>
      </c>
      <c r="H6780" s="3" t="s">
        <v>5202</v>
      </c>
      <c r="I6780" s="3" t="s">
        <v>434</v>
      </c>
      <c r="J6780" s="9">
        <v>41806</v>
      </c>
      <c r="K6780" s="9">
        <v>41811</v>
      </c>
      <c r="O6780" s="3" t="s">
        <v>5202</v>
      </c>
      <c r="P6780" s="3" t="s">
        <v>434</v>
      </c>
      <c r="Q6780" s="3" t="s">
        <v>5772</v>
      </c>
      <c r="R6780" s="3" t="s">
        <v>5986</v>
      </c>
      <c r="S6780" s="3" t="s">
        <v>5987</v>
      </c>
      <c r="T6780" s="3" t="s">
        <v>5771</v>
      </c>
      <c r="X6780" s="3">
        <v>6778</v>
      </c>
      <c r="Y6780" s="3">
        <v>37211</v>
      </c>
    </row>
    <row r="6781" spans="2:25" x14ac:dyDescent="0.35">
      <c r="B6781" s="3">
        <v>6779</v>
      </c>
      <c r="C6781" s="3" t="s">
        <v>5202</v>
      </c>
      <c r="D6781" s="3" t="s">
        <v>636</v>
      </c>
      <c r="H6781" s="3" t="s">
        <v>5202</v>
      </c>
      <c r="I6781" s="3" t="s">
        <v>636</v>
      </c>
      <c r="J6781" s="9">
        <v>41806</v>
      </c>
      <c r="K6781" s="9">
        <v>41811</v>
      </c>
      <c r="O6781" s="3" t="s">
        <v>5202</v>
      </c>
      <c r="P6781" s="3" t="s">
        <v>636</v>
      </c>
      <c r="Q6781" s="3" t="s">
        <v>5772</v>
      </c>
      <c r="R6781" s="3" t="s">
        <v>5986</v>
      </c>
      <c r="S6781" s="3" t="s">
        <v>5987</v>
      </c>
      <c r="T6781" s="3" t="s">
        <v>5771</v>
      </c>
      <c r="X6781" s="3">
        <v>6779</v>
      </c>
      <c r="Y6781" s="3">
        <v>37211</v>
      </c>
    </row>
    <row r="6782" spans="2:25" x14ac:dyDescent="0.35">
      <c r="B6782" s="3">
        <v>6780</v>
      </c>
      <c r="C6782" s="3" t="s">
        <v>5202</v>
      </c>
      <c r="D6782" s="3" t="s">
        <v>5203</v>
      </c>
      <c r="H6782" s="3" t="s">
        <v>5202</v>
      </c>
      <c r="I6782" s="3" t="s">
        <v>5203</v>
      </c>
      <c r="J6782" s="9">
        <v>41806</v>
      </c>
      <c r="K6782" s="9">
        <v>41811</v>
      </c>
      <c r="O6782" s="3" t="s">
        <v>5202</v>
      </c>
      <c r="P6782" s="3" t="s">
        <v>5203</v>
      </c>
      <c r="Q6782" s="3" t="s">
        <v>5772</v>
      </c>
      <c r="R6782" s="3" t="s">
        <v>5986</v>
      </c>
      <c r="S6782" s="3" t="s">
        <v>5987</v>
      </c>
      <c r="T6782" s="3" t="s">
        <v>5771</v>
      </c>
      <c r="X6782" s="3">
        <v>6780</v>
      </c>
      <c r="Y6782" s="3">
        <v>37211</v>
      </c>
    </row>
    <row r="6783" spans="2:25" x14ac:dyDescent="0.35">
      <c r="B6783" s="3">
        <v>6781</v>
      </c>
      <c r="C6783" s="3" t="s">
        <v>5204</v>
      </c>
      <c r="D6783" s="3" t="s">
        <v>1613</v>
      </c>
      <c r="H6783" s="3" t="s">
        <v>5204</v>
      </c>
      <c r="I6783" s="3" t="s">
        <v>1613</v>
      </c>
      <c r="J6783" s="9">
        <v>40969</v>
      </c>
      <c r="K6783" s="9">
        <v>40973</v>
      </c>
      <c r="O6783" s="3" t="s">
        <v>5204</v>
      </c>
      <c r="P6783" s="3" t="s">
        <v>1613</v>
      </c>
      <c r="Q6783" s="3" t="s">
        <v>5772</v>
      </c>
      <c r="R6783" s="3" t="s">
        <v>6199</v>
      </c>
      <c r="S6783" s="3" t="s">
        <v>6200</v>
      </c>
      <c r="T6783" s="3" t="s">
        <v>5775</v>
      </c>
      <c r="X6783" s="3">
        <v>6781</v>
      </c>
      <c r="Y6783" s="3">
        <v>19120</v>
      </c>
    </row>
    <row r="6784" spans="2:25" x14ac:dyDescent="0.35">
      <c r="B6784" s="3">
        <v>6782</v>
      </c>
      <c r="C6784" s="3" t="s">
        <v>5205</v>
      </c>
      <c r="D6784" s="3" t="s">
        <v>3940</v>
      </c>
      <c r="H6784" s="3" t="s">
        <v>5205</v>
      </c>
      <c r="I6784" s="3" t="s">
        <v>3940</v>
      </c>
      <c r="J6784" s="9">
        <v>41479</v>
      </c>
      <c r="K6784" s="9">
        <v>41482</v>
      </c>
      <c r="O6784" s="3" t="s">
        <v>5205</v>
      </c>
      <c r="P6784" s="3" t="s">
        <v>3940</v>
      </c>
      <c r="Q6784" s="3" t="s">
        <v>5801</v>
      </c>
      <c r="R6784" s="3" t="s">
        <v>6783</v>
      </c>
      <c r="S6784" s="3" t="s">
        <v>6784</v>
      </c>
      <c r="T6784" s="3" t="s">
        <v>5775</v>
      </c>
      <c r="X6784" s="3">
        <v>6782</v>
      </c>
      <c r="Y6784" s="3">
        <v>77041</v>
      </c>
    </row>
    <row r="6785" spans="2:25" x14ac:dyDescent="0.35">
      <c r="B6785" s="3">
        <v>6783</v>
      </c>
      <c r="C6785" s="3" t="s">
        <v>5206</v>
      </c>
      <c r="D6785" s="3" t="s">
        <v>4994</v>
      </c>
      <c r="H6785" s="3" t="s">
        <v>5206</v>
      </c>
      <c r="I6785" s="3" t="s">
        <v>4994</v>
      </c>
      <c r="J6785" s="9">
        <v>40817</v>
      </c>
      <c r="K6785" s="9">
        <v>40821</v>
      </c>
      <c r="O6785" s="3" t="s">
        <v>5206</v>
      </c>
      <c r="P6785" s="3" t="s">
        <v>4994</v>
      </c>
      <c r="Q6785" s="3" t="s">
        <v>5772</v>
      </c>
      <c r="R6785" s="3" t="s">
        <v>7157</v>
      </c>
      <c r="S6785" s="3" t="s">
        <v>7158</v>
      </c>
      <c r="T6785" s="3" t="s">
        <v>5782</v>
      </c>
      <c r="X6785" s="3">
        <v>6783</v>
      </c>
      <c r="Y6785" s="3">
        <v>89502</v>
      </c>
    </row>
    <row r="6786" spans="2:25" x14ac:dyDescent="0.35">
      <c r="B6786" s="3">
        <v>6784</v>
      </c>
      <c r="C6786" s="3" t="s">
        <v>5207</v>
      </c>
      <c r="D6786" s="3" t="s">
        <v>1357</v>
      </c>
      <c r="H6786" s="3" t="s">
        <v>5207</v>
      </c>
      <c r="I6786" s="3" t="s">
        <v>1357</v>
      </c>
      <c r="J6786" s="9">
        <v>40794</v>
      </c>
      <c r="K6786" s="9">
        <v>40799</v>
      </c>
      <c r="O6786" s="3" t="s">
        <v>5207</v>
      </c>
      <c r="P6786" s="3" t="s">
        <v>1357</v>
      </c>
      <c r="Q6786" s="3" t="s">
        <v>5772</v>
      </c>
      <c r="R6786" s="3" t="s">
        <v>6845</v>
      </c>
      <c r="S6786" s="3" t="s">
        <v>6846</v>
      </c>
      <c r="T6786" s="3" t="s">
        <v>5782</v>
      </c>
      <c r="X6786" s="3">
        <v>6784</v>
      </c>
      <c r="Y6786" s="3">
        <v>10009</v>
      </c>
    </row>
    <row r="6787" spans="2:25" x14ac:dyDescent="0.35">
      <c r="B6787" s="3">
        <v>6785</v>
      </c>
      <c r="C6787" s="3" t="s">
        <v>5207</v>
      </c>
      <c r="D6787" s="3" t="s">
        <v>3049</v>
      </c>
      <c r="H6787" s="3" t="s">
        <v>5207</v>
      </c>
      <c r="I6787" s="3" t="s">
        <v>3049</v>
      </c>
      <c r="J6787" s="9">
        <v>40794</v>
      </c>
      <c r="K6787" s="9">
        <v>40799</v>
      </c>
      <c r="O6787" s="3" t="s">
        <v>5207</v>
      </c>
      <c r="P6787" s="3" t="s">
        <v>3049</v>
      </c>
      <c r="Q6787" s="3" t="s">
        <v>5772</v>
      </c>
      <c r="R6787" s="3" t="s">
        <v>6845</v>
      </c>
      <c r="S6787" s="3" t="s">
        <v>6846</v>
      </c>
      <c r="T6787" s="3" t="s">
        <v>5782</v>
      </c>
      <c r="X6787" s="3">
        <v>6785</v>
      </c>
      <c r="Y6787" s="3">
        <v>10009</v>
      </c>
    </row>
    <row r="6788" spans="2:25" x14ac:dyDescent="0.35">
      <c r="B6788" s="3">
        <v>6786</v>
      </c>
      <c r="C6788" s="3" t="s">
        <v>5208</v>
      </c>
      <c r="D6788" s="3" t="s">
        <v>1007</v>
      </c>
      <c r="H6788" s="3" t="s">
        <v>5208</v>
      </c>
      <c r="I6788" s="3" t="s">
        <v>1007</v>
      </c>
      <c r="J6788" s="9">
        <v>40863</v>
      </c>
      <c r="K6788" s="9">
        <v>40865</v>
      </c>
      <c r="O6788" s="3" t="s">
        <v>5208</v>
      </c>
      <c r="P6788" s="3" t="s">
        <v>1007</v>
      </c>
      <c r="Q6788" s="3" t="s">
        <v>5801</v>
      </c>
      <c r="R6788" s="3" t="s">
        <v>6183</v>
      </c>
      <c r="S6788" s="3" t="s">
        <v>6184</v>
      </c>
      <c r="T6788" s="3" t="s">
        <v>5771</v>
      </c>
      <c r="X6788" s="3">
        <v>6786</v>
      </c>
      <c r="Y6788" s="3">
        <v>90008</v>
      </c>
    </row>
    <row r="6789" spans="2:25" x14ac:dyDescent="0.35">
      <c r="B6789" s="3">
        <v>6787</v>
      </c>
      <c r="C6789" s="3" t="s">
        <v>5208</v>
      </c>
      <c r="D6789" s="3" t="s">
        <v>712</v>
      </c>
      <c r="H6789" s="3" t="s">
        <v>5208</v>
      </c>
      <c r="I6789" s="3" t="s">
        <v>712</v>
      </c>
      <c r="J6789" s="9">
        <v>40863</v>
      </c>
      <c r="K6789" s="9">
        <v>40865</v>
      </c>
      <c r="O6789" s="3" t="s">
        <v>5208</v>
      </c>
      <c r="P6789" s="3" t="s">
        <v>712</v>
      </c>
      <c r="Q6789" s="3" t="s">
        <v>5801</v>
      </c>
      <c r="R6789" s="3" t="s">
        <v>6183</v>
      </c>
      <c r="S6789" s="3" t="s">
        <v>6184</v>
      </c>
      <c r="T6789" s="3" t="s">
        <v>5771</v>
      </c>
      <c r="X6789" s="3">
        <v>6787</v>
      </c>
      <c r="Y6789" s="3">
        <v>90008</v>
      </c>
    </row>
    <row r="6790" spans="2:25" x14ac:dyDescent="0.35">
      <c r="B6790" s="3">
        <v>6788</v>
      </c>
      <c r="C6790" s="3" t="s">
        <v>5208</v>
      </c>
      <c r="D6790" s="3" t="s">
        <v>176</v>
      </c>
      <c r="H6790" s="3" t="s">
        <v>5208</v>
      </c>
      <c r="I6790" s="3" t="s">
        <v>176</v>
      </c>
      <c r="J6790" s="9">
        <v>40863</v>
      </c>
      <c r="K6790" s="9">
        <v>40865</v>
      </c>
      <c r="O6790" s="3" t="s">
        <v>5208</v>
      </c>
      <c r="P6790" s="3" t="s">
        <v>176</v>
      </c>
      <c r="Q6790" s="3" t="s">
        <v>5801</v>
      </c>
      <c r="R6790" s="3" t="s">
        <v>6183</v>
      </c>
      <c r="S6790" s="3" t="s">
        <v>6184</v>
      </c>
      <c r="T6790" s="3" t="s">
        <v>5771</v>
      </c>
      <c r="X6790" s="3">
        <v>6788</v>
      </c>
      <c r="Y6790" s="3">
        <v>90008</v>
      </c>
    </row>
    <row r="6791" spans="2:25" x14ac:dyDescent="0.35">
      <c r="B6791" s="3">
        <v>6789</v>
      </c>
      <c r="C6791" s="3" t="s">
        <v>5209</v>
      </c>
      <c r="D6791" s="3" t="s">
        <v>3385</v>
      </c>
      <c r="H6791" s="3" t="s">
        <v>5209</v>
      </c>
      <c r="I6791" s="3" t="s">
        <v>3385</v>
      </c>
      <c r="J6791" s="9">
        <v>40605</v>
      </c>
      <c r="K6791" s="9">
        <v>40609</v>
      </c>
      <c r="O6791" s="3" t="s">
        <v>5209</v>
      </c>
      <c r="P6791" s="3" t="s">
        <v>3385</v>
      </c>
      <c r="Q6791" s="3" t="s">
        <v>5772</v>
      </c>
      <c r="R6791" s="3" t="s">
        <v>6461</v>
      </c>
      <c r="S6791" s="3" t="s">
        <v>6462</v>
      </c>
      <c r="T6791" s="3" t="s">
        <v>5775</v>
      </c>
      <c r="X6791" s="3">
        <v>6789</v>
      </c>
      <c r="Y6791" s="3">
        <v>92037</v>
      </c>
    </row>
    <row r="6792" spans="2:25" x14ac:dyDescent="0.35">
      <c r="B6792" s="3">
        <v>6790</v>
      </c>
      <c r="C6792" s="3" t="s">
        <v>5210</v>
      </c>
      <c r="D6792" s="3" t="s">
        <v>1890</v>
      </c>
      <c r="H6792" s="3" t="s">
        <v>5210</v>
      </c>
      <c r="I6792" s="3" t="s">
        <v>1890</v>
      </c>
      <c r="J6792" s="9">
        <v>41246</v>
      </c>
      <c r="K6792" s="9">
        <v>41250</v>
      </c>
      <c r="O6792" s="3" t="s">
        <v>5210</v>
      </c>
      <c r="P6792" s="3" t="s">
        <v>1890</v>
      </c>
      <c r="Q6792" s="3" t="s">
        <v>5772</v>
      </c>
      <c r="R6792" s="3" t="s">
        <v>6961</v>
      </c>
      <c r="S6792" s="3" t="s">
        <v>6962</v>
      </c>
      <c r="T6792" s="3" t="s">
        <v>5775</v>
      </c>
      <c r="X6792" s="3">
        <v>6790</v>
      </c>
      <c r="Y6792" s="3">
        <v>94110</v>
      </c>
    </row>
    <row r="6793" spans="2:25" x14ac:dyDescent="0.35">
      <c r="B6793" s="3">
        <v>6791</v>
      </c>
      <c r="C6793" s="3" t="s">
        <v>5211</v>
      </c>
      <c r="D6793" s="3" t="s">
        <v>770</v>
      </c>
      <c r="H6793" s="3" t="s">
        <v>5211</v>
      </c>
      <c r="I6793" s="3" t="s">
        <v>770</v>
      </c>
      <c r="J6793" s="9">
        <v>41832</v>
      </c>
      <c r="K6793" s="9">
        <v>41837</v>
      </c>
      <c r="O6793" s="3" t="s">
        <v>5211</v>
      </c>
      <c r="P6793" s="3" t="s">
        <v>770</v>
      </c>
      <c r="Q6793" s="3" t="s">
        <v>5772</v>
      </c>
      <c r="R6793" s="3" t="s">
        <v>7189</v>
      </c>
      <c r="S6793" s="3" t="s">
        <v>7190</v>
      </c>
      <c r="T6793" s="3" t="s">
        <v>5771</v>
      </c>
      <c r="X6793" s="3">
        <v>6791</v>
      </c>
      <c r="Y6793" s="3">
        <v>92105</v>
      </c>
    </row>
    <row r="6794" spans="2:25" x14ac:dyDescent="0.35">
      <c r="B6794" s="3">
        <v>6792</v>
      </c>
      <c r="C6794" s="3" t="s">
        <v>5211</v>
      </c>
      <c r="D6794" s="3" t="s">
        <v>1344</v>
      </c>
      <c r="H6794" s="3" t="s">
        <v>5211</v>
      </c>
      <c r="I6794" s="3" t="s">
        <v>1344</v>
      </c>
      <c r="J6794" s="9">
        <v>41832</v>
      </c>
      <c r="K6794" s="9">
        <v>41837</v>
      </c>
      <c r="O6794" s="3" t="s">
        <v>5211</v>
      </c>
      <c r="P6794" s="3" t="s">
        <v>1344</v>
      </c>
      <c r="Q6794" s="3" t="s">
        <v>5772</v>
      </c>
      <c r="R6794" s="3" t="s">
        <v>7189</v>
      </c>
      <c r="S6794" s="3" t="s">
        <v>7190</v>
      </c>
      <c r="T6794" s="3" t="s">
        <v>5771</v>
      </c>
      <c r="X6794" s="3">
        <v>6792</v>
      </c>
      <c r="Y6794" s="3">
        <v>92105</v>
      </c>
    </row>
    <row r="6795" spans="2:25" x14ac:dyDescent="0.35">
      <c r="B6795" s="3">
        <v>6793</v>
      </c>
      <c r="C6795" s="3" t="s">
        <v>5212</v>
      </c>
      <c r="D6795" s="3" t="s">
        <v>649</v>
      </c>
      <c r="H6795" s="3" t="s">
        <v>5212</v>
      </c>
      <c r="I6795" s="3" t="s">
        <v>649</v>
      </c>
      <c r="J6795" s="9">
        <v>41960</v>
      </c>
      <c r="K6795" s="9">
        <v>41964</v>
      </c>
      <c r="O6795" s="3" t="s">
        <v>5212</v>
      </c>
      <c r="P6795" s="3" t="s">
        <v>649</v>
      </c>
      <c r="Q6795" s="3" t="s">
        <v>5768</v>
      </c>
      <c r="R6795" s="3" t="s">
        <v>6287</v>
      </c>
      <c r="S6795" s="3" t="s">
        <v>6288</v>
      </c>
      <c r="T6795" s="3" t="s">
        <v>5771</v>
      </c>
      <c r="X6795" s="3">
        <v>6793</v>
      </c>
      <c r="Y6795" s="3">
        <v>44035</v>
      </c>
    </row>
    <row r="6796" spans="2:25" x14ac:dyDescent="0.35">
      <c r="B6796" s="3">
        <v>6794</v>
      </c>
      <c r="C6796" s="3" t="s">
        <v>5213</v>
      </c>
      <c r="D6796" s="3" t="s">
        <v>2332</v>
      </c>
      <c r="H6796" s="3" t="s">
        <v>5213</v>
      </c>
      <c r="I6796" s="3" t="s">
        <v>2332</v>
      </c>
      <c r="J6796" s="9">
        <v>41438</v>
      </c>
      <c r="K6796" s="9">
        <v>41442</v>
      </c>
      <c r="O6796" s="3" t="s">
        <v>5213</v>
      </c>
      <c r="P6796" s="3" t="s">
        <v>2332</v>
      </c>
      <c r="Q6796" s="3" t="s">
        <v>5768</v>
      </c>
      <c r="R6796" s="3" t="s">
        <v>6873</v>
      </c>
      <c r="S6796" s="3" t="s">
        <v>6874</v>
      </c>
      <c r="T6796" s="3" t="s">
        <v>5782</v>
      </c>
      <c r="X6796" s="3">
        <v>6794</v>
      </c>
      <c r="Y6796" s="3">
        <v>77070</v>
      </c>
    </row>
    <row r="6797" spans="2:25" x14ac:dyDescent="0.35">
      <c r="B6797" s="3">
        <v>6795</v>
      </c>
      <c r="C6797" s="3" t="s">
        <v>5213</v>
      </c>
      <c r="D6797" s="3" t="s">
        <v>1192</v>
      </c>
      <c r="H6797" s="3" t="s">
        <v>5213</v>
      </c>
      <c r="I6797" s="3" t="s">
        <v>1192</v>
      </c>
      <c r="J6797" s="9">
        <v>41438</v>
      </c>
      <c r="K6797" s="9">
        <v>41442</v>
      </c>
      <c r="O6797" s="3" t="s">
        <v>5213</v>
      </c>
      <c r="P6797" s="3" t="s">
        <v>1192</v>
      </c>
      <c r="Q6797" s="3" t="s">
        <v>5768</v>
      </c>
      <c r="R6797" s="3" t="s">
        <v>6873</v>
      </c>
      <c r="S6797" s="3" t="s">
        <v>6874</v>
      </c>
      <c r="T6797" s="3" t="s">
        <v>5782</v>
      </c>
      <c r="X6797" s="3">
        <v>6795</v>
      </c>
      <c r="Y6797" s="3">
        <v>77070</v>
      </c>
    </row>
    <row r="6798" spans="2:25" x14ac:dyDescent="0.35">
      <c r="B6798" s="3">
        <v>6796</v>
      </c>
      <c r="C6798" s="3" t="s">
        <v>5213</v>
      </c>
      <c r="D6798" s="3" t="s">
        <v>3049</v>
      </c>
      <c r="H6798" s="3" t="s">
        <v>5213</v>
      </c>
      <c r="I6798" s="3" t="s">
        <v>3049</v>
      </c>
      <c r="J6798" s="9">
        <v>41438</v>
      </c>
      <c r="K6798" s="9">
        <v>41442</v>
      </c>
      <c r="O6798" s="3" t="s">
        <v>5213</v>
      </c>
      <c r="P6798" s="3" t="s">
        <v>3049</v>
      </c>
      <c r="Q6798" s="3" t="s">
        <v>5768</v>
      </c>
      <c r="R6798" s="3" t="s">
        <v>6873</v>
      </c>
      <c r="S6798" s="3" t="s">
        <v>6874</v>
      </c>
      <c r="T6798" s="3" t="s">
        <v>5782</v>
      </c>
      <c r="X6798" s="3">
        <v>6796</v>
      </c>
      <c r="Y6798" s="3">
        <v>77070</v>
      </c>
    </row>
    <row r="6799" spans="2:25" x14ac:dyDescent="0.35">
      <c r="B6799" s="3">
        <v>6797</v>
      </c>
      <c r="C6799" s="3" t="s">
        <v>5213</v>
      </c>
      <c r="D6799" s="3" t="s">
        <v>3146</v>
      </c>
      <c r="H6799" s="3" t="s">
        <v>5213</v>
      </c>
      <c r="I6799" s="3" t="s">
        <v>3146</v>
      </c>
      <c r="J6799" s="9">
        <v>41438</v>
      </c>
      <c r="K6799" s="9">
        <v>41442</v>
      </c>
      <c r="O6799" s="3" t="s">
        <v>5213</v>
      </c>
      <c r="P6799" s="3" t="s">
        <v>3146</v>
      </c>
      <c r="Q6799" s="3" t="s">
        <v>5768</v>
      </c>
      <c r="R6799" s="3" t="s">
        <v>6873</v>
      </c>
      <c r="S6799" s="3" t="s">
        <v>6874</v>
      </c>
      <c r="T6799" s="3" t="s">
        <v>5782</v>
      </c>
      <c r="X6799" s="3">
        <v>6797</v>
      </c>
      <c r="Y6799" s="3">
        <v>77070</v>
      </c>
    </row>
    <row r="6800" spans="2:25" x14ac:dyDescent="0.35">
      <c r="B6800" s="3">
        <v>6798</v>
      </c>
      <c r="C6800" s="3" t="s">
        <v>5213</v>
      </c>
      <c r="D6800" s="3" t="s">
        <v>3605</v>
      </c>
      <c r="H6800" s="3" t="s">
        <v>5213</v>
      </c>
      <c r="I6800" s="3" t="s">
        <v>3605</v>
      </c>
      <c r="J6800" s="9">
        <v>41438</v>
      </c>
      <c r="K6800" s="9">
        <v>41442</v>
      </c>
      <c r="O6800" s="3" t="s">
        <v>5213</v>
      </c>
      <c r="P6800" s="3" t="s">
        <v>3605</v>
      </c>
      <c r="Q6800" s="3" t="s">
        <v>5768</v>
      </c>
      <c r="R6800" s="3" t="s">
        <v>6873</v>
      </c>
      <c r="S6800" s="3" t="s">
        <v>6874</v>
      </c>
      <c r="T6800" s="3" t="s">
        <v>5782</v>
      </c>
      <c r="X6800" s="3">
        <v>6798</v>
      </c>
      <c r="Y6800" s="3">
        <v>77070</v>
      </c>
    </row>
    <row r="6801" spans="2:25" x14ac:dyDescent="0.35">
      <c r="B6801" s="3">
        <v>6799</v>
      </c>
      <c r="C6801" s="3" t="s">
        <v>5213</v>
      </c>
      <c r="D6801" s="3" t="s">
        <v>1780</v>
      </c>
      <c r="H6801" s="3" t="s">
        <v>5213</v>
      </c>
      <c r="I6801" s="3" t="s">
        <v>1780</v>
      </c>
      <c r="J6801" s="9">
        <v>41438</v>
      </c>
      <c r="K6801" s="9">
        <v>41442</v>
      </c>
      <c r="O6801" s="3" t="s">
        <v>5213</v>
      </c>
      <c r="P6801" s="3" t="s">
        <v>1780</v>
      </c>
      <c r="Q6801" s="3" t="s">
        <v>5768</v>
      </c>
      <c r="R6801" s="3" t="s">
        <v>6873</v>
      </c>
      <c r="S6801" s="3" t="s">
        <v>6874</v>
      </c>
      <c r="T6801" s="3" t="s">
        <v>5782</v>
      </c>
      <c r="X6801" s="3">
        <v>6799</v>
      </c>
      <c r="Y6801" s="3">
        <v>77070</v>
      </c>
    </row>
    <row r="6802" spans="2:25" x14ac:dyDescent="0.35">
      <c r="B6802" s="3">
        <v>6800</v>
      </c>
      <c r="C6802" s="3" t="s">
        <v>5213</v>
      </c>
      <c r="D6802" s="3" t="s">
        <v>44</v>
      </c>
      <c r="H6802" s="3" t="s">
        <v>5213</v>
      </c>
      <c r="I6802" s="3" t="s">
        <v>44</v>
      </c>
      <c r="J6802" s="9">
        <v>41438</v>
      </c>
      <c r="K6802" s="9">
        <v>41442</v>
      </c>
      <c r="O6802" s="3" t="s">
        <v>5213</v>
      </c>
      <c r="P6802" s="3" t="s">
        <v>44</v>
      </c>
      <c r="Q6802" s="3" t="s">
        <v>5768</v>
      </c>
      <c r="R6802" s="3" t="s">
        <v>6873</v>
      </c>
      <c r="S6802" s="3" t="s">
        <v>6874</v>
      </c>
      <c r="T6802" s="3" t="s">
        <v>5782</v>
      </c>
      <c r="X6802" s="3">
        <v>6800</v>
      </c>
      <c r="Y6802" s="3">
        <v>77070</v>
      </c>
    </row>
    <row r="6803" spans="2:25" x14ac:dyDescent="0.35">
      <c r="B6803" s="3">
        <v>6801</v>
      </c>
      <c r="C6803" s="3" t="s">
        <v>5214</v>
      </c>
      <c r="D6803" s="3" t="s">
        <v>584</v>
      </c>
      <c r="H6803" s="3" t="s">
        <v>5214</v>
      </c>
      <c r="I6803" s="3" t="s">
        <v>584</v>
      </c>
      <c r="J6803" s="9">
        <v>41638</v>
      </c>
      <c r="K6803" s="9">
        <v>41640</v>
      </c>
      <c r="O6803" s="3" t="s">
        <v>5214</v>
      </c>
      <c r="P6803" s="3" t="s">
        <v>584</v>
      </c>
      <c r="Q6803" s="3" t="s">
        <v>5768</v>
      </c>
      <c r="R6803" s="3" t="s">
        <v>7243</v>
      </c>
      <c r="S6803" s="3" t="s">
        <v>7244</v>
      </c>
      <c r="T6803" s="3" t="s">
        <v>5782</v>
      </c>
      <c r="X6803" s="3">
        <v>6801</v>
      </c>
      <c r="Y6803" s="3">
        <v>33178</v>
      </c>
    </row>
    <row r="6804" spans="2:25" x14ac:dyDescent="0.35">
      <c r="B6804" s="3">
        <v>6802</v>
      </c>
      <c r="C6804" s="3" t="s">
        <v>5214</v>
      </c>
      <c r="D6804" s="3" t="s">
        <v>3523</v>
      </c>
      <c r="H6804" s="3" t="s">
        <v>5214</v>
      </c>
      <c r="I6804" s="3" t="s">
        <v>3523</v>
      </c>
      <c r="J6804" s="9">
        <v>41638</v>
      </c>
      <c r="K6804" s="9">
        <v>41640</v>
      </c>
      <c r="O6804" s="3" t="s">
        <v>5214</v>
      </c>
      <c r="P6804" s="3" t="s">
        <v>3523</v>
      </c>
      <c r="Q6804" s="3" t="s">
        <v>5768</v>
      </c>
      <c r="R6804" s="3" t="s">
        <v>7243</v>
      </c>
      <c r="S6804" s="3" t="s">
        <v>7244</v>
      </c>
      <c r="T6804" s="3" t="s">
        <v>5782</v>
      </c>
      <c r="X6804" s="3">
        <v>6802</v>
      </c>
      <c r="Y6804" s="3">
        <v>33178</v>
      </c>
    </row>
    <row r="6805" spans="2:25" x14ac:dyDescent="0.35">
      <c r="B6805" s="3">
        <v>6803</v>
      </c>
      <c r="C6805" s="3" t="s">
        <v>5215</v>
      </c>
      <c r="D6805" s="3" t="s">
        <v>868</v>
      </c>
      <c r="H6805" s="3" t="s">
        <v>5215</v>
      </c>
      <c r="I6805" s="3" t="s">
        <v>868</v>
      </c>
      <c r="J6805" s="9">
        <v>41717</v>
      </c>
      <c r="K6805" s="9">
        <v>41722</v>
      </c>
      <c r="O6805" s="3" t="s">
        <v>5215</v>
      </c>
      <c r="P6805" s="3" t="s">
        <v>868</v>
      </c>
      <c r="Q6805" s="3" t="s">
        <v>5772</v>
      </c>
      <c r="R6805" s="3" t="s">
        <v>6437</v>
      </c>
      <c r="S6805" s="3" t="s">
        <v>6438</v>
      </c>
      <c r="T6805" s="3" t="s">
        <v>5775</v>
      </c>
      <c r="X6805" s="3">
        <v>6803</v>
      </c>
      <c r="Y6805" s="3">
        <v>98115</v>
      </c>
    </row>
    <row r="6806" spans="2:25" x14ac:dyDescent="0.35">
      <c r="B6806" s="3">
        <v>6804</v>
      </c>
      <c r="C6806" s="3" t="s">
        <v>5216</v>
      </c>
      <c r="D6806" s="3" t="s">
        <v>5028</v>
      </c>
      <c r="H6806" s="3" t="s">
        <v>5216</v>
      </c>
      <c r="I6806" s="3" t="s">
        <v>5028</v>
      </c>
      <c r="J6806" s="9">
        <v>41270</v>
      </c>
      <c r="K6806" s="9">
        <v>41274</v>
      </c>
      <c r="O6806" s="3" t="s">
        <v>5216</v>
      </c>
      <c r="P6806" s="3" t="s">
        <v>5028</v>
      </c>
      <c r="Q6806" s="3" t="s">
        <v>5772</v>
      </c>
      <c r="R6806" s="3" t="s">
        <v>5990</v>
      </c>
      <c r="S6806" s="3" t="s">
        <v>5991</v>
      </c>
      <c r="T6806" s="3" t="s">
        <v>5771</v>
      </c>
      <c r="X6806" s="3">
        <v>6804</v>
      </c>
      <c r="Y6806" s="3">
        <v>37130</v>
      </c>
    </row>
    <row r="6807" spans="2:25" x14ac:dyDescent="0.35">
      <c r="B6807" s="3">
        <v>6805</v>
      </c>
      <c r="C6807" s="3" t="s">
        <v>5216</v>
      </c>
      <c r="D6807" s="3" t="s">
        <v>4991</v>
      </c>
      <c r="H6807" s="3" t="s">
        <v>5216</v>
      </c>
      <c r="I6807" s="3" t="s">
        <v>4991</v>
      </c>
      <c r="J6807" s="9">
        <v>41270</v>
      </c>
      <c r="K6807" s="9">
        <v>41274</v>
      </c>
      <c r="O6807" s="3" t="s">
        <v>5216</v>
      </c>
      <c r="P6807" s="3" t="s">
        <v>4991</v>
      </c>
      <c r="Q6807" s="3" t="s">
        <v>5772</v>
      </c>
      <c r="R6807" s="3" t="s">
        <v>5990</v>
      </c>
      <c r="S6807" s="3" t="s">
        <v>5991</v>
      </c>
      <c r="T6807" s="3" t="s">
        <v>5771</v>
      </c>
      <c r="X6807" s="3">
        <v>6805</v>
      </c>
      <c r="Y6807" s="3">
        <v>37130</v>
      </c>
    </row>
    <row r="6808" spans="2:25" x14ac:dyDescent="0.35">
      <c r="B6808" s="3">
        <v>6806</v>
      </c>
      <c r="C6808" s="3" t="s">
        <v>5216</v>
      </c>
      <c r="D6808" s="3" t="s">
        <v>3374</v>
      </c>
      <c r="H6808" s="3" t="s">
        <v>5216</v>
      </c>
      <c r="I6808" s="3" t="s">
        <v>3374</v>
      </c>
      <c r="J6808" s="9">
        <v>41270</v>
      </c>
      <c r="K6808" s="9">
        <v>41274</v>
      </c>
      <c r="O6808" s="3" t="s">
        <v>5216</v>
      </c>
      <c r="P6808" s="3" t="s">
        <v>3374</v>
      </c>
      <c r="Q6808" s="3" t="s">
        <v>5772</v>
      </c>
      <c r="R6808" s="3" t="s">
        <v>5990</v>
      </c>
      <c r="S6808" s="3" t="s">
        <v>5991</v>
      </c>
      <c r="T6808" s="3" t="s">
        <v>5771</v>
      </c>
      <c r="X6808" s="3">
        <v>6806</v>
      </c>
      <c r="Y6808" s="3">
        <v>37130</v>
      </c>
    </row>
    <row r="6809" spans="2:25" x14ac:dyDescent="0.35">
      <c r="B6809" s="3">
        <v>6807</v>
      </c>
      <c r="C6809" s="3" t="s">
        <v>5216</v>
      </c>
      <c r="D6809" s="3" t="s">
        <v>1780</v>
      </c>
      <c r="H6809" s="3" t="s">
        <v>5216</v>
      </c>
      <c r="I6809" s="3" t="s">
        <v>1780</v>
      </c>
      <c r="J6809" s="9">
        <v>41270</v>
      </c>
      <c r="K6809" s="9">
        <v>41274</v>
      </c>
      <c r="O6809" s="3" t="s">
        <v>5216</v>
      </c>
      <c r="P6809" s="3" t="s">
        <v>1780</v>
      </c>
      <c r="Q6809" s="3" t="s">
        <v>5772</v>
      </c>
      <c r="R6809" s="3" t="s">
        <v>5990</v>
      </c>
      <c r="S6809" s="3" t="s">
        <v>5991</v>
      </c>
      <c r="T6809" s="3" t="s">
        <v>5771</v>
      </c>
      <c r="X6809" s="3">
        <v>6807</v>
      </c>
      <c r="Y6809" s="3">
        <v>37130</v>
      </c>
    </row>
    <row r="6810" spans="2:25" x14ac:dyDescent="0.35">
      <c r="B6810" s="3">
        <v>6808</v>
      </c>
      <c r="C6810" s="3" t="s">
        <v>5216</v>
      </c>
      <c r="D6810" s="3" t="s">
        <v>2309</v>
      </c>
      <c r="H6810" s="3" t="s">
        <v>5216</v>
      </c>
      <c r="I6810" s="3" t="s">
        <v>2309</v>
      </c>
      <c r="J6810" s="9">
        <v>41270</v>
      </c>
      <c r="K6810" s="9">
        <v>41274</v>
      </c>
      <c r="O6810" s="3" t="s">
        <v>5216</v>
      </c>
      <c r="P6810" s="3" t="s">
        <v>2309</v>
      </c>
      <c r="Q6810" s="3" t="s">
        <v>5772</v>
      </c>
      <c r="R6810" s="3" t="s">
        <v>5990</v>
      </c>
      <c r="S6810" s="3" t="s">
        <v>5991</v>
      </c>
      <c r="T6810" s="3" t="s">
        <v>5771</v>
      </c>
      <c r="X6810" s="3">
        <v>6808</v>
      </c>
      <c r="Y6810" s="3">
        <v>37130</v>
      </c>
    </row>
    <row r="6811" spans="2:25" x14ac:dyDescent="0.35">
      <c r="B6811" s="3">
        <v>6809</v>
      </c>
      <c r="C6811" s="3" t="s">
        <v>5217</v>
      </c>
      <c r="D6811" s="3" t="s">
        <v>1639</v>
      </c>
      <c r="H6811" s="3" t="s">
        <v>5217</v>
      </c>
      <c r="I6811" s="3" t="s">
        <v>1639</v>
      </c>
      <c r="J6811" s="9">
        <v>41121</v>
      </c>
      <c r="K6811" s="9">
        <v>41127</v>
      </c>
      <c r="O6811" s="3" t="s">
        <v>5217</v>
      </c>
      <c r="P6811" s="3" t="s">
        <v>1639</v>
      </c>
      <c r="Q6811" s="3" t="s">
        <v>5772</v>
      </c>
      <c r="R6811" s="3" t="s">
        <v>6233</v>
      </c>
      <c r="S6811" s="3" t="s">
        <v>6234</v>
      </c>
      <c r="T6811" s="3" t="s">
        <v>5771</v>
      </c>
      <c r="X6811" s="3">
        <v>6809</v>
      </c>
      <c r="Y6811" s="3">
        <v>63116</v>
      </c>
    </row>
    <row r="6812" spans="2:25" x14ac:dyDescent="0.35">
      <c r="B6812" s="3">
        <v>6810</v>
      </c>
      <c r="C6812" s="3" t="s">
        <v>5218</v>
      </c>
      <c r="D6812" s="3" t="s">
        <v>2465</v>
      </c>
      <c r="H6812" s="3" t="s">
        <v>5218</v>
      </c>
      <c r="I6812" s="3" t="s">
        <v>2465</v>
      </c>
      <c r="J6812" s="9">
        <v>41818</v>
      </c>
      <c r="K6812" s="9">
        <v>41820</v>
      </c>
      <c r="O6812" s="3" t="s">
        <v>5218</v>
      </c>
      <c r="P6812" s="3" t="s">
        <v>2465</v>
      </c>
      <c r="Q6812" s="3" t="s">
        <v>5768</v>
      </c>
      <c r="R6812" s="3" t="s">
        <v>7303</v>
      </c>
      <c r="S6812" s="3" t="s">
        <v>7304</v>
      </c>
      <c r="T6812" s="3" t="s">
        <v>5771</v>
      </c>
      <c r="X6812" s="3">
        <v>6810</v>
      </c>
      <c r="Y6812" s="3">
        <v>98105</v>
      </c>
    </row>
    <row r="6813" spans="2:25" x14ac:dyDescent="0.35">
      <c r="B6813" s="3">
        <v>6811</v>
      </c>
      <c r="C6813" s="3" t="s">
        <v>5218</v>
      </c>
      <c r="D6813" s="3" t="s">
        <v>540</v>
      </c>
      <c r="H6813" s="3" t="s">
        <v>5218</v>
      </c>
      <c r="I6813" s="3" t="s">
        <v>540</v>
      </c>
      <c r="J6813" s="9">
        <v>41818</v>
      </c>
      <c r="K6813" s="9">
        <v>41820</v>
      </c>
      <c r="O6813" s="3" t="s">
        <v>5218</v>
      </c>
      <c r="P6813" s="3" t="s">
        <v>540</v>
      </c>
      <c r="Q6813" s="3" t="s">
        <v>5768</v>
      </c>
      <c r="R6813" s="3" t="s">
        <v>7303</v>
      </c>
      <c r="S6813" s="3" t="s">
        <v>7304</v>
      </c>
      <c r="T6813" s="3" t="s">
        <v>5771</v>
      </c>
      <c r="X6813" s="3">
        <v>6811</v>
      </c>
      <c r="Y6813" s="3">
        <v>98105</v>
      </c>
    </row>
    <row r="6814" spans="2:25" x14ac:dyDescent="0.35">
      <c r="B6814" s="3">
        <v>6812</v>
      </c>
      <c r="C6814" s="3" t="s">
        <v>5218</v>
      </c>
      <c r="D6814" s="3" t="s">
        <v>243</v>
      </c>
      <c r="H6814" s="3" t="s">
        <v>5218</v>
      </c>
      <c r="I6814" s="3" t="s">
        <v>243</v>
      </c>
      <c r="J6814" s="9">
        <v>41818</v>
      </c>
      <c r="K6814" s="9">
        <v>41820</v>
      </c>
      <c r="O6814" s="3" t="s">
        <v>5218</v>
      </c>
      <c r="P6814" s="3" t="s">
        <v>243</v>
      </c>
      <c r="Q6814" s="3" t="s">
        <v>5768</v>
      </c>
      <c r="R6814" s="3" t="s">
        <v>7303</v>
      </c>
      <c r="S6814" s="3" t="s">
        <v>7304</v>
      </c>
      <c r="T6814" s="3" t="s">
        <v>5771</v>
      </c>
      <c r="X6814" s="3">
        <v>6812</v>
      </c>
      <c r="Y6814" s="3">
        <v>98105</v>
      </c>
    </row>
    <row r="6815" spans="2:25" x14ac:dyDescent="0.35">
      <c r="B6815" s="3">
        <v>6813</v>
      </c>
      <c r="C6815" s="3" t="s">
        <v>5219</v>
      </c>
      <c r="D6815" s="3" t="s">
        <v>916</v>
      </c>
      <c r="H6815" s="3" t="s">
        <v>5219</v>
      </c>
      <c r="I6815" s="3" t="s">
        <v>916</v>
      </c>
      <c r="J6815" s="9">
        <v>40582</v>
      </c>
      <c r="K6815" s="9">
        <v>40585</v>
      </c>
      <c r="O6815" s="3" t="s">
        <v>5219</v>
      </c>
      <c r="P6815" s="3" t="s">
        <v>916</v>
      </c>
      <c r="Q6815" s="3" t="s">
        <v>5768</v>
      </c>
      <c r="R6815" s="3" t="s">
        <v>6257</v>
      </c>
      <c r="S6815" s="3" t="s">
        <v>6258</v>
      </c>
      <c r="T6815" s="3" t="s">
        <v>5771</v>
      </c>
      <c r="X6815" s="3">
        <v>6813</v>
      </c>
      <c r="Y6815" s="3">
        <v>10024</v>
      </c>
    </row>
    <row r="6816" spans="2:25" x14ac:dyDescent="0.35">
      <c r="B6816" s="3">
        <v>6814</v>
      </c>
      <c r="C6816" s="3" t="s">
        <v>5220</v>
      </c>
      <c r="D6816" s="3" t="s">
        <v>636</v>
      </c>
      <c r="H6816" s="3" t="s">
        <v>5220</v>
      </c>
      <c r="I6816" s="3" t="s">
        <v>636</v>
      </c>
      <c r="J6816" s="9">
        <v>41522</v>
      </c>
      <c r="K6816" s="9">
        <v>41527</v>
      </c>
      <c r="O6816" s="3" t="s">
        <v>5220</v>
      </c>
      <c r="P6816" s="3" t="s">
        <v>636</v>
      </c>
      <c r="Q6816" s="3" t="s">
        <v>5772</v>
      </c>
      <c r="R6816" s="3" t="s">
        <v>6687</v>
      </c>
      <c r="S6816" s="3" t="s">
        <v>6688</v>
      </c>
      <c r="T6816" s="3" t="s">
        <v>5771</v>
      </c>
      <c r="X6816" s="3">
        <v>6814</v>
      </c>
      <c r="Y6816" s="3">
        <v>55125</v>
      </c>
    </row>
    <row r="6817" spans="2:25" x14ac:dyDescent="0.35">
      <c r="B6817" s="3">
        <v>6815</v>
      </c>
      <c r="C6817" s="3" t="s">
        <v>5221</v>
      </c>
      <c r="D6817" s="3" t="s">
        <v>1065</v>
      </c>
      <c r="H6817" s="3" t="s">
        <v>5221</v>
      </c>
      <c r="I6817" s="3" t="s">
        <v>1065</v>
      </c>
      <c r="J6817" s="9">
        <v>41736</v>
      </c>
      <c r="K6817" s="9">
        <v>41740</v>
      </c>
      <c r="O6817" s="3" t="s">
        <v>5221</v>
      </c>
      <c r="P6817" s="3" t="s">
        <v>1065</v>
      </c>
      <c r="Q6817" s="3" t="s">
        <v>5772</v>
      </c>
      <c r="R6817" s="3" t="s">
        <v>7153</v>
      </c>
      <c r="S6817" s="3" t="s">
        <v>7154</v>
      </c>
      <c r="T6817" s="3" t="s">
        <v>5771</v>
      </c>
      <c r="X6817" s="3">
        <v>6815</v>
      </c>
      <c r="Y6817" s="3">
        <v>37421</v>
      </c>
    </row>
    <row r="6818" spans="2:25" x14ac:dyDescent="0.35">
      <c r="B6818" s="3">
        <v>6816</v>
      </c>
      <c r="C6818" s="3" t="s">
        <v>5222</v>
      </c>
      <c r="D6818" s="3" t="s">
        <v>174</v>
      </c>
      <c r="H6818" s="3" t="s">
        <v>5222</v>
      </c>
      <c r="I6818" s="3" t="s">
        <v>174</v>
      </c>
      <c r="J6818" s="9">
        <v>41982</v>
      </c>
      <c r="K6818" s="9">
        <v>41985</v>
      </c>
      <c r="O6818" s="3" t="s">
        <v>5222</v>
      </c>
      <c r="P6818" s="3" t="s">
        <v>174</v>
      </c>
      <c r="Q6818" s="3" t="s">
        <v>5801</v>
      </c>
      <c r="R6818" s="3" t="s">
        <v>5892</v>
      </c>
      <c r="S6818" s="3" t="s">
        <v>5893</v>
      </c>
      <c r="T6818" s="3" t="s">
        <v>5775</v>
      </c>
      <c r="X6818" s="3">
        <v>6816</v>
      </c>
      <c r="Y6818" s="3">
        <v>19140</v>
      </c>
    </row>
    <row r="6819" spans="2:25" x14ac:dyDescent="0.35">
      <c r="B6819" s="3">
        <v>6817</v>
      </c>
      <c r="C6819" s="3" t="s">
        <v>5222</v>
      </c>
      <c r="D6819" s="3" t="s">
        <v>517</v>
      </c>
      <c r="H6819" s="3" t="s">
        <v>5222</v>
      </c>
      <c r="I6819" s="3" t="s">
        <v>517</v>
      </c>
      <c r="J6819" s="9">
        <v>41982</v>
      </c>
      <c r="K6819" s="9">
        <v>41985</v>
      </c>
      <c r="O6819" s="3" t="s">
        <v>5222</v>
      </c>
      <c r="P6819" s="3" t="s">
        <v>517</v>
      </c>
      <c r="Q6819" s="3" t="s">
        <v>5801</v>
      </c>
      <c r="R6819" s="3" t="s">
        <v>5892</v>
      </c>
      <c r="S6819" s="3" t="s">
        <v>5893</v>
      </c>
      <c r="T6819" s="3" t="s">
        <v>5775</v>
      </c>
      <c r="X6819" s="3">
        <v>6817</v>
      </c>
      <c r="Y6819" s="3">
        <v>19140</v>
      </c>
    </row>
    <row r="6820" spans="2:25" x14ac:dyDescent="0.35">
      <c r="B6820" s="3">
        <v>6818</v>
      </c>
      <c r="C6820" s="3" t="s">
        <v>5223</v>
      </c>
      <c r="D6820" s="3" t="s">
        <v>116</v>
      </c>
      <c r="H6820" s="3" t="s">
        <v>5223</v>
      </c>
      <c r="I6820" s="3" t="s">
        <v>116</v>
      </c>
      <c r="J6820" s="9">
        <v>41184</v>
      </c>
      <c r="K6820" s="9">
        <v>41186</v>
      </c>
      <c r="O6820" s="3" t="s">
        <v>5223</v>
      </c>
      <c r="P6820" s="3" t="s">
        <v>116</v>
      </c>
      <c r="Q6820" s="3" t="s">
        <v>5801</v>
      </c>
      <c r="R6820" s="3" t="s">
        <v>6157</v>
      </c>
      <c r="S6820" s="3" t="s">
        <v>6158</v>
      </c>
      <c r="T6820" s="3" t="s">
        <v>5775</v>
      </c>
      <c r="X6820" s="3">
        <v>6818</v>
      </c>
      <c r="Y6820" s="3">
        <v>97123</v>
      </c>
    </row>
    <row r="6821" spans="2:25" x14ac:dyDescent="0.35">
      <c r="B6821" s="3">
        <v>6819</v>
      </c>
      <c r="C6821" s="3" t="s">
        <v>5223</v>
      </c>
      <c r="D6821" s="3" t="s">
        <v>193</v>
      </c>
      <c r="H6821" s="3" t="s">
        <v>5223</v>
      </c>
      <c r="I6821" s="3" t="s">
        <v>193</v>
      </c>
      <c r="J6821" s="9">
        <v>41184</v>
      </c>
      <c r="K6821" s="9">
        <v>41186</v>
      </c>
      <c r="O6821" s="3" t="s">
        <v>5223</v>
      </c>
      <c r="P6821" s="3" t="s">
        <v>193</v>
      </c>
      <c r="Q6821" s="3" t="s">
        <v>5801</v>
      </c>
      <c r="R6821" s="3" t="s">
        <v>6157</v>
      </c>
      <c r="S6821" s="3" t="s">
        <v>6158</v>
      </c>
      <c r="T6821" s="3" t="s">
        <v>5775</v>
      </c>
      <c r="X6821" s="3">
        <v>6819</v>
      </c>
      <c r="Y6821" s="3">
        <v>97123</v>
      </c>
    </row>
    <row r="6822" spans="2:25" x14ac:dyDescent="0.35">
      <c r="B6822" s="3">
        <v>6820</v>
      </c>
      <c r="C6822" s="3" t="s">
        <v>5224</v>
      </c>
      <c r="D6822" s="3" t="s">
        <v>26</v>
      </c>
      <c r="H6822" s="3" t="s">
        <v>5224</v>
      </c>
      <c r="I6822" s="3" t="s">
        <v>26</v>
      </c>
      <c r="J6822" s="9">
        <v>41235</v>
      </c>
      <c r="K6822" s="9">
        <v>41238</v>
      </c>
      <c r="O6822" s="3" t="s">
        <v>5224</v>
      </c>
      <c r="P6822" s="3" t="s">
        <v>26</v>
      </c>
      <c r="Q6822" s="3" t="s">
        <v>5768</v>
      </c>
      <c r="R6822" s="3" t="s">
        <v>7329</v>
      </c>
      <c r="S6822" s="3" t="s">
        <v>7330</v>
      </c>
      <c r="T6822" s="3" t="s">
        <v>5782</v>
      </c>
      <c r="X6822" s="3">
        <v>6820</v>
      </c>
      <c r="Y6822" s="3">
        <v>2138</v>
      </c>
    </row>
    <row r="6823" spans="2:25" x14ac:dyDescent="0.35">
      <c r="B6823" s="3">
        <v>6821</v>
      </c>
      <c r="C6823" s="3" t="s">
        <v>5224</v>
      </c>
      <c r="D6823" s="3" t="s">
        <v>4209</v>
      </c>
      <c r="H6823" s="3" t="s">
        <v>5224</v>
      </c>
      <c r="I6823" s="3" t="s">
        <v>4209</v>
      </c>
      <c r="J6823" s="9">
        <v>41235</v>
      </c>
      <c r="K6823" s="9">
        <v>41238</v>
      </c>
      <c r="O6823" s="3" t="s">
        <v>5224</v>
      </c>
      <c r="P6823" s="3" t="s">
        <v>4209</v>
      </c>
      <c r="Q6823" s="3" t="s">
        <v>5768</v>
      </c>
      <c r="R6823" s="3" t="s">
        <v>7329</v>
      </c>
      <c r="S6823" s="3" t="s">
        <v>7330</v>
      </c>
      <c r="T6823" s="3" t="s">
        <v>5782</v>
      </c>
      <c r="X6823" s="3">
        <v>6821</v>
      </c>
      <c r="Y6823" s="3">
        <v>2138</v>
      </c>
    </row>
    <row r="6824" spans="2:25" x14ac:dyDescent="0.35">
      <c r="B6824" s="3">
        <v>6822</v>
      </c>
      <c r="C6824" s="3" t="s">
        <v>5225</v>
      </c>
      <c r="D6824" s="3" t="s">
        <v>1040</v>
      </c>
      <c r="H6824" s="3" t="s">
        <v>5225</v>
      </c>
      <c r="I6824" s="3" t="s">
        <v>1040</v>
      </c>
      <c r="J6824" s="9">
        <v>41673</v>
      </c>
      <c r="K6824" s="9">
        <v>41678</v>
      </c>
      <c r="O6824" s="3" t="s">
        <v>5225</v>
      </c>
      <c r="P6824" s="3" t="s">
        <v>1040</v>
      </c>
      <c r="Q6824" s="3" t="s">
        <v>5772</v>
      </c>
      <c r="R6824" s="3" t="s">
        <v>6897</v>
      </c>
      <c r="S6824" s="3" t="s">
        <v>6898</v>
      </c>
      <c r="T6824" s="3" t="s">
        <v>5771</v>
      </c>
      <c r="X6824" s="3">
        <v>6822</v>
      </c>
      <c r="Y6824" s="3">
        <v>92105</v>
      </c>
    </row>
    <row r="6825" spans="2:25" x14ac:dyDescent="0.35">
      <c r="B6825" s="3">
        <v>6823</v>
      </c>
      <c r="C6825" s="3" t="s">
        <v>5225</v>
      </c>
      <c r="D6825" s="3" t="s">
        <v>772</v>
      </c>
      <c r="H6825" s="3" t="s">
        <v>5225</v>
      </c>
      <c r="I6825" s="3" t="s">
        <v>772</v>
      </c>
      <c r="J6825" s="9">
        <v>41673</v>
      </c>
      <c r="K6825" s="9">
        <v>41678</v>
      </c>
      <c r="O6825" s="3" t="s">
        <v>5225</v>
      </c>
      <c r="P6825" s="3" t="s">
        <v>772</v>
      </c>
      <c r="Q6825" s="3" t="s">
        <v>5772</v>
      </c>
      <c r="R6825" s="3" t="s">
        <v>6897</v>
      </c>
      <c r="S6825" s="3" t="s">
        <v>6898</v>
      </c>
      <c r="T6825" s="3" t="s">
        <v>5771</v>
      </c>
      <c r="X6825" s="3">
        <v>6823</v>
      </c>
      <c r="Y6825" s="3">
        <v>92105</v>
      </c>
    </row>
    <row r="6826" spans="2:25" x14ac:dyDescent="0.35">
      <c r="B6826" s="3">
        <v>6824</v>
      </c>
      <c r="C6826" s="3" t="s">
        <v>5225</v>
      </c>
      <c r="D6826" s="3" t="s">
        <v>3810</v>
      </c>
      <c r="H6826" s="3" t="s">
        <v>5225</v>
      </c>
      <c r="I6826" s="3" t="s">
        <v>3810</v>
      </c>
      <c r="J6826" s="9">
        <v>41673</v>
      </c>
      <c r="K6826" s="9">
        <v>41678</v>
      </c>
      <c r="O6826" s="3" t="s">
        <v>5225</v>
      </c>
      <c r="P6826" s="3" t="s">
        <v>3810</v>
      </c>
      <c r="Q6826" s="3" t="s">
        <v>5772</v>
      </c>
      <c r="R6826" s="3" t="s">
        <v>6897</v>
      </c>
      <c r="S6826" s="3" t="s">
        <v>6898</v>
      </c>
      <c r="T6826" s="3" t="s">
        <v>5771</v>
      </c>
      <c r="X6826" s="3">
        <v>6824</v>
      </c>
      <c r="Y6826" s="3">
        <v>92105</v>
      </c>
    </row>
    <row r="6827" spans="2:25" x14ac:dyDescent="0.35">
      <c r="B6827" s="3">
        <v>6825</v>
      </c>
      <c r="C6827" s="3" t="s">
        <v>5226</v>
      </c>
      <c r="D6827" s="3" t="s">
        <v>538</v>
      </c>
      <c r="H6827" s="3" t="s">
        <v>5226</v>
      </c>
      <c r="I6827" s="3" t="s">
        <v>538</v>
      </c>
      <c r="J6827" s="9">
        <v>41076</v>
      </c>
      <c r="K6827" s="9">
        <v>41079</v>
      </c>
      <c r="O6827" s="3" t="s">
        <v>5226</v>
      </c>
      <c r="P6827" s="3" t="s">
        <v>538</v>
      </c>
      <c r="Q6827" s="3" t="s">
        <v>5801</v>
      </c>
      <c r="R6827" s="3" t="s">
        <v>6383</v>
      </c>
      <c r="S6827" s="3" t="s">
        <v>6384</v>
      </c>
      <c r="T6827" s="3" t="s">
        <v>5775</v>
      </c>
      <c r="X6827" s="3">
        <v>6825</v>
      </c>
      <c r="Y6827" s="3">
        <v>10009</v>
      </c>
    </row>
    <row r="6828" spans="2:25" x14ac:dyDescent="0.35">
      <c r="B6828" s="3">
        <v>6826</v>
      </c>
      <c r="C6828" s="3" t="s">
        <v>5226</v>
      </c>
      <c r="D6828" s="3" t="s">
        <v>1554</v>
      </c>
      <c r="H6828" s="3" t="s">
        <v>5226</v>
      </c>
      <c r="I6828" s="3" t="s">
        <v>1554</v>
      </c>
      <c r="J6828" s="9">
        <v>41076</v>
      </c>
      <c r="K6828" s="9">
        <v>41079</v>
      </c>
      <c r="O6828" s="3" t="s">
        <v>5226</v>
      </c>
      <c r="P6828" s="3" t="s">
        <v>1554</v>
      </c>
      <c r="Q6828" s="3" t="s">
        <v>5801</v>
      </c>
      <c r="R6828" s="3" t="s">
        <v>6383</v>
      </c>
      <c r="S6828" s="3" t="s">
        <v>6384</v>
      </c>
      <c r="T6828" s="3" t="s">
        <v>5775</v>
      </c>
      <c r="X6828" s="3">
        <v>6826</v>
      </c>
      <c r="Y6828" s="3">
        <v>10009</v>
      </c>
    </row>
    <row r="6829" spans="2:25" x14ac:dyDescent="0.35">
      <c r="B6829" s="3">
        <v>6827</v>
      </c>
      <c r="C6829" s="3" t="s">
        <v>5227</v>
      </c>
      <c r="D6829" s="3" t="s">
        <v>5228</v>
      </c>
      <c r="H6829" s="3" t="s">
        <v>5227</v>
      </c>
      <c r="I6829" s="3" t="s">
        <v>5228</v>
      </c>
      <c r="J6829" s="9">
        <v>41400</v>
      </c>
      <c r="K6829" s="9">
        <v>41404</v>
      </c>
      <c r="O6829" s="3" t="s">
        <v>5227</v>
      </c>
      <c r="P6829" s="3" t="s">
        <v>5228</v>
      </c>
      <c r="Q6829" s="3" t="s">
        <v>5772</v>
      </c>
      <c r="R6829" s="3" t="s">
        <v>5852</v>
      </c>
      <c r="S6829" s="3" t="s">
        <v>5853</v>
      </c>
      <c r="T6829" s="3" t="s">
        <v>5782</v>
      </c>
      <c r="X6829" s="3">
        <v>6827</v>
      </c>
      <c r="Y6829" s="3">
        <v>32303</v>
      </c>
    </row>
    <row r="6830" spans="2:25" x14ac:dyDescent="0.35">
      <c r="B6830" s="3">
        <v>6828</v>
      </c>
      <c r="C6830" s="3" t="s">
        <v>5227</v>
      </c>
      <c r="D6830" s="3" t="s">
        <v>1784</v>
      </c>
      <c r="H6830" s="3" t="s">
        <v>5227</v>
      </c>
      <c r="I6830" s="3" t="s">
        <v>1784</v>
      </c>
      <c r="J6830" s="9">
        <v>41400</v>
      </c>
      <c r="K6830" s="9">
        <v>41404</v>
      </c>
      <c r="O6830" s="3" t="s">
        <v>5227</v>
      </c>
      <c r="P6830" s="3" t="s">
        <v>1784</v>
      </c>
      <c r="Q6830" s="3" t="s">
        <v>5772</v>
      </c>
      <c r="R6830" s="3" t="s">
        <v>5852</v>
      </c>
      <c r="S6830" s="3" t="s">
        <v>5853</v>
      </c>
      <c r="T6830" s="3" t="s">
        <v>5782</v>
      </c>
      <c r="X6830" s="3">
        <v>6828</v>
      </c>
      <c r="Y6830" s="3">
        <v>32303</v>
      </c>
    </row>
    <row r="6831" spans="2:25" x14ac:dyDescent="0.35">
      <c r="B6831" s="3">
        <v>6829</v>
      </c>
      <c r="C6831" s="3" t="s">
        <v>5229</v>
      </c>
      <c r="D6831" s="3" t="s">
        <v>1684</v>
      </c>
      <c r="H6831" s="3" t="s">
        <v>5229</v>
      </c>
      <c r="I6831" s="3" t="s">
        <v>1684</v>
      </c>
      <c r="J6831" s="9">
        <v>41892</v>
      </c>
      <c r="K6831" s="9">
        <v>41893</v>
      </c>
      <c r="O6831" s="3" t="s">
        <v>5229</v>
      </c>
      <c r="P6831" s="3" t="s">
        <v>1684</v>
      </c>
      <c r="Q6831" s="3" t="s">
        <v>5801</v>
      </c>
      <c r="R6831" s="3" t="s">
        <v>6739</v>
      </c>
      <c r="S6831" s="3" t="s">
        <v>6740</v>
      </c>
      <c r="T6831" s="3" t="s">
        <v>5775</v>
      </c>
      <c r="X6831" s="3">
        <v>6829</v>
      </c>
      <c r="Y6831" s="3">
        <v>43615</v>
      </c>
    </row>
    <row r="6832" spans="2:25" x14ac:dyDescent="0.35">
      <c r="B6832" s="3">
        <v>6830</v>
      </c>
      <c r="C6832" s="3" t="s">
        <v>5229</v>
      </c>
      <c r="D6832" s="3" t="s">
        <v>1065</v>
      </c>
      <c r="H6832" s="3" t="s">
        <v>5229</v>
      </c>
      <c r="I6832" s="3" t="s">
        <v>1065</v>
      </c>
      <c r="J6832" s="9">
        <v>41892</v>
      </c>
      <c r="K6832" s="9">
        <v>41893</v>
      </c>
      <c r="O6832" s="3" t="s">
        <v>5229</v>
      </c>
      <c r="P6832" s="3" t="s">
        <v>1065</v>
      </c>
      <c r="Q6832" s="3" t="s">
        <v>5801</v>
      </c>
      <c r="R6832" s="3" t="s">
        <v>6739</v>
      </c>
      <c r="S6832" s="3" t="s">
        <v>6740</v>
      </c>
      <c r="T6832" s="3" t="s">
        <v>5775</v>
      </c>
      <c r="X6832" s="3">
        <v>6830</v>
      </c>
      <c r="Y6832" s="3">
        <v>43615</v>
      </c>
    </row>
    <row r="6833" spans="2:25" x14ac:dyDescent="0.35">
      <c r="B6833" s="3">
        <v>6831</v>
      </c>
      <c r="C6833" s="3" t="s">
        <v>5229</v>
      </c>
      <c r="D6833" s="3" t="s">
        <v>1646</v>
      </c>
      <c r="H6833" s="3" t="s">
        <v>5229</v>
      </c>
      <c r="I6833" s="3" t="s">
        <v>1646</v>
      </c>
      <c r="J6833" s="9">
        <v>41892</v>
      </c>
      <c r="K6833" s="9">
        <v>41893</v>
      </c>
      <c r="O6833" s="3" t="s">
        <v>5229</v>
      </c>
      <c r="P6833" s="3" t="s">
        <v>1646</v>
      </c>
      <c r="Q6833" s="3" t="s">
        <v>5801</v>
      </c>
      <c r="R6833" s="3" t="s">
        <v>6739</v>
      </c>
      <c r="S6833" s="3" t="s">
        <v>6740</v>
      </c>
      <c r="T6833" s="3" t="s">
        <v>5775</v>
      </c>
      <c r="X6833" s="3">
        <v>6831</v>
      </c>
      <c r="Y6833" s="3">
        <v>43615</v>
      </c>
    </row>
    <row r="6834" spans="2:25" x14ac:dyDescent="0.35">
      <c r="B6834" s="3">
        <v>6832</v>
      </c>
      <c r="C6834" s="3" t="s">
        <v>5230</v>
      </c>
      <c r="D6834" s="3" t="s">
        <v>538</v>
      </c>
      <c r="H6834" s="3" t="s">
        <v>5230</v>
      </c>
      <c r="I6834" s="3" t="s">
        <v>538</v>
      </c>
      <c r="J6834" s="9">
        <v>41305</v>
      </c>
      <c r="K6834" s="9">
        <v>41311</v>
      </c>
      <c r="O6834" s="3" t="s">
        <v>5230</v>
      </c>
      <c r="P6834" s="3" t="s">
        <v>538</v>
      </c>
      <c r="Q6834" s="3" t="s">
        <v>5772</v>
      </c>
      <c r="R6834" s="3" t="s">
        <v>6453</v>
      </c>
      <c r="S6834" s="3" t="s">
        <v>6454</v>
      </c>
      <c r="T6834" s="3" t="s">
        <v>5782</v>
      </c>
      <c r="X6834" s="3">
        <v>6832</v>
      </c>
      <c r="Y6834" s="3">
        <v>30318</v>
      </c>
    </row>
    <row r="6835" spans="2:25" x14ac:dyDescent="0.35">
      <c r="B6835" s="3">
        <v>6833</v>
      </c>
      <c r="C6835" s="3" t="s">
        <v>5230</v>
      </c>
      <c r="D6835" s="3" t="s">
        <v>2156</v>
      </c>
      <c r="H6835" s="3" t="s">
        <v>5230</v>
      </c>
      <c r="I6835" s="3" t="s">
        <v>2156</v>
      </c>
      <c r="J6835" s="9">
        <v>41305</v>
      </c>
      <c r="K6835" s="9">
        <v>41311</v>
      </c>
      <c r="O6835" s="3" t="s">
        <v>5230</v>
      </c>
      <c r="P6835" s="3" t="s">
        <v>2156</v>
      </c>
      <c r="Q6835" s="3" t="s">
        <v>5772</v>
      </c>
      <c r="R6835" s="3" t="s">
        <v>6453</v>
      </c>
      <c r="S6835" s="3" t="s">
        <v>6454</v>
      </c>
      <c r="T6835" s="3" t="s">
        <v>5782</v>
      </c>
      <c r="X6835" s="3">
        <v>6833</v>
      </c>
      <c r="Y6835" s="3">
        <v>30318</v>
      </c>
    </row>
    <row r="6836" spans="2:25" x14ac:dyDescent="0.35">
      <c r="B6836" s="3">
        <v>6834</v>
      </c>
      <c r="C6836" s="3" t="s">
        <v>5231</v>
      </c>
      <c r="D6836" s="3" t="s">
        <v>1000</v>
      </c>
      <c r="H6836" s="3" t="s">
        <v>5231</v>
      </c>
      <c r="I6836" s="3" t="s">
        <v>1000</v>
      </c>
      <c r="J6836" s="9">
        <v>41638</v>
      </c>
      <c r="K6836" s="9">
        <v>41642</v>
      </c>
      <c r="O6836" s="3" t="s">
        <v>5231</v>
      </c>
      <c r="P6836" s="3" t="s">
        <v>1000</v>
      </c>
      <c r="Q6836" s="3" t="s">
        <v>5772</v>
      </c>
      <c r="R6836" s="3" t="s">
        <v>6401</v>
      </c>
      <c r="S6836" s="3" t="s">
        <v>6402</v>
      </c>
      <c r="T6836" s="3" t="s">
        <v>5775</v>
      </c>
      <c r="X6836" s="3">
        <v>6834</v>
      </c>
      <c r="Y6836" s="3">
        <v>95823</v>
      </c>
    </row>
    <row r="6837" spans="2:25" x14ac:dyDescent="0.35">
      <c r="B6837" s="3">
        <v>6835</v>
      </c>
      <c r="C6837" s="3" t="s">
        <v>5231</v>
      </c>
      <c r="D6837" s="3" t="s">
        <v>2140</v>
      </c>
      <c r="H6837" s="3" t="s">
        <v>5231</v>
      </c>
      <c r="I6837" s="3" t="s">
        <v>2140</v>
      </c>
      <c r="J6837" s="9">
        <v>41638</v>
      </c>
      <c r="K6837" s="9">
        <v>41642</v>
      </c>
      <c r="O6837" s="3" t="s">
        <v>5231</v>
      </c>
      <c r="P6837" s="3" t="s">
        <v>2140</v>
      </c>
      <c r="Q6837" s="3" t="s">
        <v>5772</v>
      </c>
      <c r="R6837" s="3" t="s">
        <v>6401</v>
      </c>
      <c r="S6837" s="3" t="s">
        <v>6402</v>
      </c>
      <c r="T6837" s="3" t="s">
        <v>5775</v>
      </c>
      <c r="X6837" s="3">
        <v>6835</v>
      </c>
      <c r="Y6837" s="3">
        <v>95823</v>
      </c>
    </row>
    <row r="6838" spans="2:25" x14ac:dyDescent="0.35">
      <c r="B6838" s="3">
        <v>6836</v>
      </c>
      <c r="C6838" s="3" t="s">
        <v>5232</v>
      </c>
      <c r="D6838" s="3" t="s">
        <v>2357</v>
      </c>
      <c r="H6838" s="3" t="s">
        <v>5232</v>
      </c>
      <c r="I6838" s="3" t="s">
        <v>2357</v>
      </c>
      <c r="J6838" s="9">
        <v>41234</v>
      </c>
      <c r="K6838" s="9">
        <v>41240</v>
      </c>
      <c r="O6838" s="3" t="s">
        <v>5232</v>
      </c>
      <c r="P6838" s="3" t="s">
        <v>2357</v>
      </c>
      <c r="Q6838" s="3" t="s">
        <v>5772</v>
      </c>
      <c r="R6838" s="3" t="s">
        <v>6067</v>
      </c>
      <c r="S6838" s="3" t="s">
        <v>6068</v>
      </c>
      <c r="T6838" s="3" t="s">
        <v>5771</v>
      </c>
      <c r="X6838" s="3">
        <v>6836</v>
      </c>
      <c r="Y6838" s="3">
        <v>76106</v>
      </c>
    </row>
    <row r="6839" spans="2:25" x14ac:dyDescent="0.35">
      <c r="B6839" s="3">
        <v>6837</v>
      </c>
      <c r="C6839" s="3" t="s">
        <v>5232</v>
      </c>
      <c r="D6839" s="3" t="s">
        <v>20</v>
      </c>
      <c r="H6839" s="3" t="s">
        <v>5232</v>
      </c>
      <c r="I6839" s="3" t="s">
        <v>20</v>
      </c>
      <c r="J6839" s="9">
        <v>41234</v>
      </c>
      <c r="K6839" s="9">
        <v>41240</v>
      </c>
      <c r="O6839" s="3" t="s">
        <v>5232</v>
      </c>
      <c r="P6839" s="3" t="s">
        <v>20</v>
      </c>
      <c r="Q6839" s="3" t="s">
        <v>5772</v>
      </c>
      <c r="R6839" s="3" t="s">
        <v>6067</v>
      </c>
      <c r="S6839" s="3" t="s">
        <v>6068</v>
      </c>
      <c r="T6839" s="3" t="s">
        <v>5771</v>
      </c>
      <c r="X6839" s="3">
        <v>6837</v>
      </c>
      <c r="Y6839" s="3">
        <v>76106</v>
      </c>
    </row>
    <row r="6840" spans="2:25" x14ac:dyDescent="0.35">
      <c r="B6840" s="3">
        <v>6838</v>
      </c>
      <c r="C6840" s="3" t="s">
        <v>5232</v>
      </c>
      <c r="D6840" s="3" t="s">
        <v>5005</v>
      </c>
      <c r="H6840" s="3" t="s">
        <v>5232</v>
      </c>
      <c r="I6840" s="3" t="s">
        <v>5005</v>
      </c>
      <c r="J6840" s="9">
        <v>41234</v>
      </c>
      <c r="K6840" s="9">
        <v>41240</v>
      </c>
      <c r="O6840" s="3" t="s">
        <v>5232</v>
      </c>
      <c r="P6840" s="3" t="s">
        <v>5005</v>
      </c>
      <c r="Q6840" s="3" t="s">
        <v>5772</v>
      </c>
      <c r="R6840" s="3" t="s">
        <v>6067</v>
      </c>
      <c r="S6840" s="3" t="s">
        <v>6068</v>
      </c>
      <c r="T6840" s="3" t="s">
        <v>5771</v>
      </c>
      <c r="X6840" s="3">
        <v>6838</v>
      </c>
      <c r="Y6840" s="3">
        <v>76106</v>
      </c>
    </row>
    <row r="6841" spans="2:25" x14ac:dyDescent="0.35">
      <c r="B6841" s="3">
        <v>6839</v>
      </c>
      <c r="C6841" s="3" t="s">
        <v>5232</v>
      </c>
      <c r="D6841" s="3" t="s">
        <v>495</v>
      </c>
      <c r="H6841" s="3" t="s">
        <v>5232</v>
      </c>
      <c r="I6841" s="3" t="s">
        <v>495</v>
      </c>
      <c r="J6841" s="9">
        <v>41234</v>
      </c>
      <c r="K6841" s="9">
        <v>41240</v>
      </c>
      <c r="O6841" s="3" t="s">
        <v>5232</v>
      </c>
      <c r="P6841" s="3" t="s">
        <v>495</v>
      </c>
      <c r="Q6841" s="3" t="s">
        <v>5772</v>
      </c>
      <c r="R6841" s="3" t="s">
        <v>6067</v>
      </c>
      <c r="S6841" s="3" t="s">
        <v>6068</v>
      </c>
      <c r="T6841" s="3" t="s">
        <v>5771</v>
      </c>
      <c r="X6841" s="3">
        <v>6839</v>
      </c>
      <c r="Y6841" s="3">
        <v>76106</v>
      </c>
    </row>
    <row r="6842" spans="2:25" x14ac:dyDescent="0.35">
      <c r="B6842" s="3">
        <v>6840</v>
      </c>
      <c r="C6842" s="3" t="s">
        <v>5233</v>
      </c>
      <c r="D6842" s="3" t="s">
        <v>1817</v>
      </c>
      <c r="H6842" s="3" t="s">
        <v>5233</v>
      </c>
      <c r="I6842" s="3" t="s">
        <v>1817</v>
      </c>
      <c r="J6842" s="9">
        <v>41897</v>
      </c>
      <c r="K6842" s="9">
        <v>41900</v>
      </c>
      <c r="O6842" s="3" t="s">
        <v>5233</v>
      </c>
      <c r="P6842" s="3" t="s">
        <v>1817</v>
      </c>
      <c r="Q6842" s="3" t="s">
        <v>5801</v>
      </c>
      <c r="R6842" s="3" t="s">
        <v>7195</v>
      </c>
      <c r="S6842" s="3" t="s">
        <v>7196</v>
      </c>
      <c r="T6842" s="3" t="s">
        <v>5771</v>
      </c>
      <c r="X6842" s="3">
        <v>6840</v>
      </c>
      <c r="Y6842" s="3">
        <v>27604</v>
      </c>
    </row>
    <row r="6843" spans="2:25" x14ac:dyDescent="0.35">
      <c r="B6843" s="3">
        <v>6841</v>
      </c>
      <c r="C6843" s="3" t="s">
        <v>5233</v>
      </c>
      <c r="D6843" s="3" t="s">
        <v>1442</v>
      </c>
      <c r="H6843" s="3" t="s">
        <v>5233</v>
      </c>
      <c r="I6843" s="3" t="s">
        <v>1442</v>
      </c>
      <c r="J6843" s="9">
        <v>41897</v>
      </c>
      <c r="K6843" s="9">
        <v>41900</v>
      </c>
      <c r="O6843" s="3" t="s">
        <v>5233</v>
      </c>
      <c r="P6843" s="3" t="s">
        <v>1442</v>
      </c>
      <c r="Q6843" s="3" t="s">
        <v>5801</v>
      </c>
      <c r="R6843" s="3" t="s">
        <v>7195</v>
      </c>
      <c r="S6843" s="3" t="s">
        <v>7196</v>
      </c>
      <c r="T6843" s="3" t="s">
        <v>5771</v>
      </c>
      <c r="X6843" s="3">
        <v>6841</v>
      </c>
      <c r="Y6843" s="3">
        <v>27604</v>
      </c>
    </row>
    <row r="6844" spans="2:25" x14ac:dyDescent="0.35">
      <c r="B6844" s="3">
        <v>6842</v>
      </c>
      <c r="C6844" s="3" t="s">
        <v>5234</v>
      </c>
      <c r="D6844" s="3" t="s">
        <v>704</v>
      </c>
      <c r="H6844" s="3" t="s">
        <v>5234</v>
      </c>
      <c r="I6844" s="3" t="s">
        <v>704</v>
      </c>
      <c r="J6844" s="9">
        <v>40962</v>
      </c>
      <c r="K6844" s="9">
        <v>40967</v>
      </c>
      <c r="O6844" s="3" t="s">
        <v>5234</v>
      </c>
      <c r="P6844" s="3" t="s">
        <v>704</v>
      </c>
      <c r="Q6844" s="3" t="s">
        <v>5772</v>
      </c>
      <c r="R6844" s="3" t="s">
        <v>7323</v>
      </c>
      <c r="S6844" s="3" t="s">
        <v>7324</v>
      </c>
      <c r="T6844" s="3" t="s">
        <v>5782</v>
      </c>
      <c r="X6844" s="3">
        <v>6842</v>
      </c>
      <c r="Y6844" s="3">
        <v>10024</v>
      </c>
    </row>
    <row r="6845" spans="2:25" x14ac:dyDescent="0.35">
      <c r="B6845" s="3">
        <v>6843</v>
      </c>
      <c r="C6845" s="3" t="s">
        <v>5234</v>
      </c>
      <c r="D6845" s="3" t="s">
        <v>1984</v>
      </c>
      <c r="H6845" s="3" t="s">
        <v>5234</v>
      </c>
      <c r="I6845" s="3" t="s">
        <v>1984</v>
      </c>
      <c r="J6845" s="9">
        <v>40962</v>
      </c>
      <c r="K6845" s="9">
        <v>40967</v>
      </c>
      <c r="O6845" s="3" t="s">
        <v>5234</v>
      </c>
      <c r="P6845" s="3" t="s">
        <v>1984</v>
      </c>
      <c r="Q6845" s="3" t="s">
        <v>5772</v>
      </c>
      <c r="R6845" s="3" t="s">
        <v>7323</v>
      </c>
      <c r="S6845" s="3" t="s">
        <v>7324</v>
      </c>
      <c r="T6845" s="3" t="s">
        <v>5782</v>
      </c>
      <c r="X6845" s="3">
        <v>6843</v>
      </c>
      <c r="Y6845" s="3">
        <v>10024</v>
      </c>
    </row>
    <row r="6846" spans="2:25" x14ac:dyDescent="0.35">
      <c r="B6846" s="3">
        <v>6844</v>
      </c>
      <c r="C6846" s="3" t="s">
        <v>5235</v>
      </c>
      <c r="D6846" s="3" t="s">
        <v>160</v>
      </c>
      <c r="H6846" s="3" t="s">
        <v>5235</v>
      </c>
      <c r="I6846" s="3" t="s">
        <v>160</v>
      </c>
      <c r="J6846" s="9">
        <v>41614</v>
      </c>
      <c r="K6846" s="9">
        <v>41618</v>
      </c>
      <c r="O6846" s="3" t="s">
        <v>5235</v>
      </c>
      <c r="P6846" s="3" t="s">
        <v>160</v>
      </c>
      <c r="Q6846" s="3" t="s">
        <v>5768</v>
      </c>
      <c r="R6846" s="3" t="s">
        <v>6591</v>
      </c>
      <c r="S6846" s="3" t="s">
        <v>6592</v>
      </c>
      <c r="T6846" s="3" t="s">
        <v>5782</v>
      </c>
      <c r="X6846" s="3">
        <v>6844</v>
      </c>
      <c r="Y6846" s="3">
        <v>60623</v>
      </c>
    </row>
    <row r="6847" spans="2:25" x14ac:dyDescent="0.35">
      <c r="B6847" s="3">
        <v>6845</v>
      </c>
      <c r="C6847" s="3" t="s">
        <v>5236</v>
      </c>
      <c r="D6847" s="3" t="s">
        <v>712</v>
      </c>
      <c r="H6847" s="3" t="s">
        <v>5236</v>
      </c>
      <c r="I6847" s="3" t="s">
        <v>712</v>
      </c>
      <c r="J6847" s="9">
        <v>41987</v>
      </c>
      <c r="K6847" s="9">
        <v>41992</v>
      </c>
      <c r="O6847" s="3" t="s">
        <v>5236</v>
      </c>
      <c r="P6847" s="3" t="s">
        <v>712</v>
      </c>
      <c r="Q6847" s="3" t="s">
        <v>5772</v>
      </c>
      <c r="R6847" s="3" t="s">
        <v>7173</v>
      </c>
      <c r="S6847" s="3" t="s">
        <v>7174</v>
      </c>
      <c r="T6847" s="3" t="s">
        <v>5771</v>
      </c>
      <c r="X6847" s="3">
        <v>6845</v>
      </c>
      <c r="Y6847" s="3">
        <v>10024</v>
      </c>
    </row>
    <row r="6848" spans="2:25" x14ac:dyDescent="0.35">
      <c r="B6848" s="3">
        <v>6846</v>
      </c>
      <c r="C6848" s="3" t="s">
        <v>5237</v>
      </c>
      <c r="D6848" s="3" t="s">
        <v>1929</v>
      </c>
      <c r="H6848" s="3" t="s">
        <v>5237</v>
      </c>
      <c r="I6848" s="3" t="s">
        <v>1929</v>
      </c>
      <c r="J6848" s="9">
        <v>40969</v>
      </c>
      <c r="K6848" s="9">
        <v>40972</v>
      </c>
      <c r="O6848" s="3" t="s">
        <v>5237</v>
      </c>
      <c r="P6848" s="3" t="s">
        <v>1929</v>
      </c>
      <c r="Q6848" s="3" t="s">
        <v>5801</v>
      </c>
      <c r="R6848" s="3" t="s">
        <v>7319</v>
      </c>
      <c r="S6848" s="3" t="s">
        <v>7320</v>
      </c>
      <c r="T6848" s="3" t="s">
        <v>5771</v>
      </c>
      <c r="X6848" s="3">
        <v>6846</v>
      </c>
      <c r="Y6848" s="3">
        <v>77070</v>
      </c>
    </row>
    <row r="6849" spans="2:25" x14ac:dyDescent="0.35">
      <c r="B6849" s="3">
        <v>6847</v>
      </c>
      <c r="C6849" s="3" t="s">
        <v>5237</v>
      </c>
      <c r="D6849" s="3" t="s">
        <v>1030</v>
      </c>
      <c r="H6849" s="3" t="s">
        <v>5237</v>
      </c>
      <c r="I6849" s="3" t="s">
        <v>1030</v>
      </c>
      <c r="J6849" s="9">
        <v>40969</v>
      </c>
      <c r="K6849" s="9">
        <v>40972</v>
      </c>
      <c r="O6849" s="3" t="s">
        <v>5237</v>
      </c>
      <c r="P6849" s="3" t="s">
        <v>1030</v>
      </c>
      <c r="Q6849" s="3" t="s">
        <v>5801</v>
      </c>
      <c r="R6849" s="3" t="s">
        <v>7319</v>
      </c>
      <c r="S6849" s="3" t="s">
        <v>7320</v>
      </c>
      <c r="T6849" s="3" t="s">
        <v>5771</v>
      </c>
      <c r="X6849" s="3">
        <v>6847</v>
      </c>
      <c r="Y6849" s="3">
        <v>77070</v>
      </c>
    </row>
    <row r="6850" spans="2:25" x14ac:dyDescent="0.35">
      <c r="B6850" s="3">
        <v>6848</v>
      </c>
      <c r="C6850" s="3" t="s">
        <v>5238</v>
      </c>
      <c r="D6850" s="3" t="s">
        <v>1806</v>
      </c>
      <c r="H6850" s="3" t="s">
        <v>5238</v>
      </c>
      <c r="I6850" s="3" t="s">
        <v>1806</v>
      </c>
      <c r="J6850" s="9">
        <v>41533</v>
      </c>
      <c r="K6850" s="9">
        <v>41538</v>
      </c>
      <c r="O6850" s="3" t="s">
        <v>5238</v>
      </c>
      <c r="P6850" s="3" t="s">
        <v>1806</v>
      </c>
      <c r="Q6850" s="3" t="s">
        <v>5772</v>
      </c>
      <c r="R6850" s="3" t="s">
        <v>6183</v>
      </c>
      <c r="S6850" s="3" t="s">
        <v>6184</v>
      </c>
      <c r="T6850" s="3" t="s">
        <v>5771</v>
      </c>
      <c r="X6850" s="3">
        <v>6848</v>
      </c>
      <c r="Y6850" s="3">
        <v>83301</v>
      </c>
    </row>
    <row r="6851" spans="2:25" x14ac:dyDescent="0.35">
      <c r="B6851" s="3">
        <v>6849</v>
      </c>
      <c r="C6851" s="3" t="s">
        <v>5238</v>
      </c>
      <c r="D6851" s="3" t="s">
        <v>241</v>
      </c>
      <c r="H6851" s="3" t="s">
        <v>5238</v>
      </c>
      <c r="I6851" s="3" t="s">
        <v>241</v>
      </c>
      <c r="J6851" s="9">
        <v>41533</v>
      </c>
      <c r="K6851" s="9">
        <v>41538</v>
      </c>
      <c r="O6851" s="3" t="s">
        <v>5238</v>
      </c>
      <c r="P6851" s="3" t="s">
        <v>241</v>
      </c>
      <c r="Q6851" s="3" t="s">
        <v>5772</v>
      </c>
      <c r="R6851" s="3" t="s">
        <v>6183</v>
      </c>
      <c r="S6851" s="3" t="s">
        <v>6184</v>
      </c>
      <c r="T6851" s="3" t="s">
        <v>5771</v>
      </c>
      <c r="X6851" s="3">
        <v>6849</v>
      </c>
      <c r="Y6851" s="3">
        <v>83301</v>
      </c>
    </row>
    <row r="6852" spans="2:25" x14ac:dyDescent="0.35">
      <c r="B6852" s="3">
        <v>6850</v>
      </c>
      <c r="C6852" s="3" t="s">
        <v>5239</v>
      </c>
      <c r="D6852" s="3" t="s">
        <v>1773</v>
      </c>
      <c r="H6852" s="3" t="s">
        <v>5239</v>
      </c>
      <c r="I6852" s="3" t="s">
        <v>1773</v>
      </c>
      <c r="J6852" s="9">
        <v>41716</v>
      </c>
      <c r="K6852" s="9">
        <v>41722</v>
      </c>
      <c r="O6852" s="3" t="s">
        <v>5239</v>
      </c>
      <c r="P6852" s="3" t="s">
        <v>1773</v>
      </c>
      <c r="Q6852" s="3" t="s">
        <v>5772</v>
      </c>
      <c r="R6852" s="3" t="s">
        <v>6731</v>
      </c>
      <c r="S6852" s="3" t="s">
        <v>6732</v>
      </c>
      <c r="T6852" s="3" t="s">
        <v>5782</v>
      </c>
      <c r="X6852" s="3">
        <v>6850</v>
      </c>
      <c r="Y6852" s="3">
        <v>37918</v>
      </c>
    </row>
    <row r="6853" spans="2:25" x14ac:dyDescent="0.35">
      <c r="B6853" s="3">
        <v>6851</v>
      </c>
      <c r="C6853" s="3" t="s">
        <v>5240</v>
      </c>
      <c r="D6853" s="3" t="s">
        <v>4162</v>
      </c>
      <c r="H6853" s="3" t="s">
        <v>5240</v>
      </c>
      <c r="I6853" s="3" t="s">
        <v>4162</v>
      </c>
      <c r="J6853" s="9">
        <v>41788</v>
      </c>
      <c r="K6853" s="9">
        <v>41793</v>
      </c>
      <c r="O6853" s="3" t="s">
        <v>5240</v>
      </c>
      <c r="P6853" s="3" t="s">
        <v>4162</v>
      </c>
      <c r="Q6853" s="3" t="s">
        <v>5772</v>
      </c>
      <c r="R6853" s="3" t="s">
        <v>7187</v>
      </c>
      <c r="S6853" s="3" t="s">
        <v>7188</v>
      </c>
      <c r="T6853" s="3" t="s">
        <v>5771</v>
      </c>
      <c r="X6853" s="3">
        <v>6851</v>
      </c>
      <c r="Y6853" s="3">
        <v>85023</v>
      </c>
    </row>
    <row r="6854" spans="2:25" x14ac:dyDescent="0.35">
      <c r="B6854" s="3">
        <v>6852</v>
      </c>
      <c r="C6854" s="3" t="s">
        <v>5240</v>
      </c>
      <c r="D6854" s="3" t="s">
        <v>2515</v>
      </c>
      <c r="H6854" s="3" t="s">
        <v>5240</v>
      </c>
      <c r="I6854" s="3" t="s">
        <v>2515</v>
      </c>
      <c r="J6854" s="9">
        <v>41788</v>
      </c>
      <c r="K6854" s="9">
        <v>41793</v>
      </c>
      <c r="O6854" s="3" t="s">
        <v>5240</v>
      </c>
      <c r="P6854" s="3" t="s">
        <v>2515</v>
      </c>
      <c r="Q6854" s="3" t="s">
        <v>5772</v>
      </c>
      <c r="R6854" s="3" t="s">
        <v>7187</v>
      </c>
      <c r="S6854" s="3" t="s">
        <v>7188</v>
      </c>
      <c r="T6854" s="3" t="s">
        <v>5771</v>
      </c>
      <c r="X6854" s="3">
        <v>6852</v>
      </c>
      <c r="Y6854" s="3">
        <v>85023</v>
      </c>
    </row>
    <row r="6855" spans="2:25" x14ac:dyDescent="0.35">
      <c r="B6855" s="3">
        <v>6853</v>
      </c>
      <c r="C6855" s="3" t="s">
        <v>5240</v>
      </c>
      <c r="D6855" s="3" t="s">
        <v>130</v>
      </c>
      <c r="H6855" s="3" t="s">
        <v>5240</v>
      </c>
      <c r="I6855" s="3" t="s">
        <v>130</v>
      </c>
      <c r="J6855" s="9">
        <v>41788</v>
      </c>
      <c r="K6855" s="9">
        <v>41793</v>
      </c>
      <c r="O6855" s="3" t="s">
        <v>5240</v>
      </c>
      <c r="P6855" s="3" t="s">
        <v>130</v>
      </c>
      <c r="Q6855" s="3" t="s">
        <v>5772</v>
      </c>
      <c r="R6855" s="3" t="s">
        <v>7187</v>
      </c>
      <c r="S6855" s="3" t="s">
        <v>7188</v>
      </c>
      <c r="T6855" s="3" t="s">
        <v>5771</v>
      </c>
      <c r="X6855" s="3">
        <v>6853</v>
      </c>
      <c r="Y6855" s="3">
        <v>85023</v>
      </c>
    </row>
    <row r="6856" spans="2:25" x14ac:dyDescent="0.35">
      <c r="B6856" s="3">
        <v>6854</v>
      </c>
      <c r="C6856" s="3" t="s">
        <v>5241</v>
      </c>
      <c r="D6856" s="3" t="s">
        <v>2355</v>
      </c>
      <c r="H6856" s="3" t="s">
        <v>5241</v>
      </c>
      <c r="I6856" s="3" t="s">
        <v>2355</v>
      </c>
      <c r="J6856" s="9">
        <v>41717</v>
      </c>
      <c r="K6856" s="9">
        <v>41723</v>
      </c>
      <c r="O6856" s="3" t="s">
        <v>5241</v>
      </c>
      <c r="P6856" s="3" t="s">
        <v>2355</v>
      </c>
      <c r="Q6856" s="3" t="s">
        <v>5772</v>
      </c>
      <c r="R6856" s="3" t="s">
        <v>6879</v>
      </c>
      <c r="S6856" s="3" t="s">
        <v>6880</v>
      </c>
      <c r="T6856" s="3" t="s">
        <v>5775</v>
      </c>
      <c r="X6856" s="3">
        <v>6854</v>
      </c>
      <c r="Y6856" s="3">
        <v>77041</v>
      </c>
    </row>
    <row r="6857" spans="2:25" x14ac:dyDescent="0.35">
      <c r="B6857" s="3">
        <v>6855</v>
      </c>
      <c r="C6857" s="3" t="s">
        <v>5242</v>
      </c>
      <c r="D6857" s="3" t="s">
        <v>4293</v>
      </c>
      <c r="H6857" s="3" t="s">
        <v>5242</v>
      </c>
      <c r="I6857" s="3" t="s">
        <v>4293</v>
      </c>
      <c r="J6857" s="9">
        <v>40896</v>
      </c>
      <c r="K6857" s="9">
        <v>40898</v>
      </c>
      <c r="O6857" s="3" t="s">
        <v>5242</v>
      </c>
      <c r="P6857" s="3" t="s">
        <v>4293</v>
      </c>
      <c r="Q6857" s="3" t="s">
        <v>5801</v>
      </c>
      <c r="R6857" s="3" t="s">
        <v>7173</v>
      </c>
      <c r="S6857" s="3" t="s">
        <v>7174</v>
      </c>
      <c r="T6857" s="3" t="s">
        <v>5771</v>
      </c>
      <c r="X6857" s="3">
        <v>6855</v>
      </c>
      <c r="Y6857" s="3">
        <v>90008</v>
      </c>
    </row>
    <row r="6858" spans="2:25" x14ac:dyDescent="0.35">
      <c r="B6858" s="3">
        <v>6856</v>
      </c>
      <c r="C6858" s="3" t="s">
        <v>5242</v>
      </c>
      <c r="D6858" s="3" t="s">
        <v>591</v>
      </c>
      <c r="H6858" s="3" t="s">
        <v>5242</v>
      </c>
      <c r="I6858" s="3" t="s">
        <v>591</v>
      </c>
      <c r="J6858" s="9">
        <v>40896</v>
      </c>
      <c r="K6858" s="9">
        <v>40898</v>
      </c>
      <c r="O6858" s="3" t="s">
        <v>5242</v>
      </c>
      <c r="P6858" s="3" t="s">
        <v>591</v>
      </c>
      <c r="Q6858" s="3" t="s">
        <v>5801</v>
      </c>
      <c r="R6858" s="3" t="s">
        <v>7173</v>
      </c>
      <c r="S6858" s="3" t="s">
        <v>7174</v>
      </c>
      <c r="T6858" s="3" t="s">
        <v>5771</v>
      </c>
      <c r="X6858" s="3">
        <v>6856</v>
      </c>
      <c r="Y6858" s="3">
        <v>90008</v>
      </c>
    </row>
    <row r="6859" spans="2:25" x14ac:dyDescent="0.35">
      <c r="B6859" s="3">
        <v>6857</v>
      </c>
      <c r="C6859" s="3" t="s">
        <v>5242</v>
      </c>
      <c r="D6859" s="3" t="s">
        <v>1992</v>
      </c>
      <c r="H6859" s="3" t="s">
        <v>5242</v>
      </c>
      <c r="I6859" s="3" t="s">
        <v>1992</v>
      </c>
      <c r="J6859" s="9">
        <v>40896</v>
      </c>
      <c r="K6859" s="9">
        <v>40898</v>
      </c>
      <c r="O6859" s="3" t="s">
        <v>5242</v>
      </c>
      <c r="P6859" s="3" t="s">
        <v>1992</v>
      </c>
      <c r="Q6859" s="3" t="s">
        <v>5801</v>
      </c>
      <c r="R6859" s="3" t="s">
        <v>7173</v>
      </c>
      <c r="S6859" s="3" t="s">
        <v>7174</v>
      </c>
      <c r="T6859" s="3" t="s">
        <v>5771</v>
      </c>
      <c r="X6859" s="3">
        <v>6857</v>
      </c>
      <c r="Y6859" s="3">
        <v>90008</v>
      </c>
    </row>
    <row r="6860" spans="2:25" x14ac:dyDescent="0.35">
      <c r="B6860" s="3">
        <v>6858</v>
      </c>
      <c r="C6860" s="3" t="s">
        <v>5242</v>
      </c>
      <c r="D6860" s="3" t="s">
        <v>2616</v>
      </c>
      <c r="H6860" s="3" t="s">
        <v>5242</v>
      </c>
      <c r="I6860" s="3" t="s">
        <v>2616</v>
      </c>
      <c r="J6860" s="9">
        <v>40896</v>
      </c>
      <c r="K6860" s="9">
        <v>40898</v>
      </c>
      <c r="O6860" s="3" t="s">
        <v>5242</v>
      </c>
      <c r="P6860" s="3" t="s">
        <v>2616</v>
      </c>
      <c r="Q6860" s="3" t="s">
        <v>5801</v>
      </c>
      <c r="R6860" s="3" t="s">
        <v>7173</v>
      </c>
      <c r="S6860" s="3" t="s">
        <v>7174</v>
      </c>
      <c r="T6860" s="3" t="s">
        <v>5771</v>
      </c>
      <c r="X6860" s="3">
        <v>6858</v>
      </c>
      <c r="Y6860" s="3">
        <v>90008</v>
      </c>
    </row>
    <row r="6861" spans="2:25" x14ac:dyDescent="0.35">
      <c r="B6861" s="3">
        <v>6859</v>
      </c>
      <c r="C6861" s="3" t="s">
        <v>5243</v>
      </c>
      <c r="D6861" s="3" t="s">
        <v>597</v>
      </c>
      <c r="H6861" s="3" t="s">
        <v>5243</v>
      </c>
      <c r="I6861" s="3" t="s">
        <v>597</v>
      </c>
      <c r="J6861" s="9">
        <v>41463</v>
      </c>
      <c r="K6861" s="9">
        <v>41469</v>
      </c>
      <c r="O6861" s="3" t="s">
        <v>5243</v>
      </c>
      <c r="P6861" s="3" t="s">
        <v>597</v>
      </c>
      <c r="Q6861" s="3" t="s">
        <v>5772</v>
      </c>
      <c r="R6861" s="3" t="s">
        <v>5892</v>
      </c>
      <c r="S6861" s="3" t="s">
        <v>5893</v>
      </c>
      <c r="T6861" s="3" t="s">
        <v>5775</v>
      </c>
      <c r="X6861" s="3">
        <v>6859</v>
      </c>
      <c r="Y6861" s="3">
        <v>84057</v>
      </c>
    </row>
    <row r="6862" spans="2:25" x14ac:dyDescent="0.35">
      <c r="B6862" s="3">
        <v>6860</v>
      </c>
      <c r="C6862" s="3" t="s">
        <v>5243</v>
      </c>
      <c r="D6862" s="3" t="s">
        <v>3229</v>
      </c>
      <c r="H6862" s="3" t="s">
        <v>5243</v>
      </c>
      <c r="I6862" s="3" t="s">
        <v>3229</v>
      </c>
      <c r="J6862" s="9">
        <v>41463</v>
      </c>
      <c r="K6862" s="9">
        <v>41469</v>
      </c>
      <c r="O6862" s="3" t="s">
        <v>5243</v>
      </c>
      <c r="P6862" s="3" t="s">
        <v>3229</v>
      </c>
      <c r="Q6862" s="3" t="s">
        <v>5772</v>
      </c>
      <c r="R6862" s="3" t="s">
        <v>5892</v>
      </c>
      <c r="S6862" s="3" t="s">
        <v>5893</v>
      </c>
      <c r="T6862" s="3" t="s">
        <v>5775</v>
      </c>
      <c r="X6862" s="3">
        <v>6860</v>
      </c>
      <c r="Y6862" s="3">
        <v>84057</v>
      </c>
    </row>
    <row r="6863" spans="2:25" x14ac:dyDescent="0.35">
      <c r="B6863" s="3">
        <v>6861</v>
      </c>
      <c r="C6863" s="3" t="s">
        <v>5244</v>
      </c>
      <c r="D6863" s="3" t="s">
        <v>360</v>
      </c>
      <c r="H6863" s="3" t="s">
        <v>5244</v>
      </c>
      <c r="I6863" s="3" t="s">
        <v>360</v>
      </c>
      <c r="J6863" s="9">
        <v>40671</v>
      </c>
      <c r="K6863" s="9">
        <v>40673</v>
      </c>
      <c r="O6863" s="3" t="s">
        <v>5244</v>
      </c>
      <c r="P6863" s="3" t="s">
        <v>360</v>
      </c>
      <c r="Q6863" s="3" t="s">
        <v>5801</v>
      </c>
      <c r="R6863" s="3" t="s">
        <v>6455</v>
      </c>
      <c r="S6863" s="3" t="s">
        <v>6456</v>
      </c>
      <c r="T6863" s="3" t="s">
        <v>5775</v>
      </c>
      <c r="X6863" s="3">
        <v>6861</v>
      </c>
      <c r="Y6863" s="3">
        <v>19134</v>
      </c>
    </row>
    <row r="6864" spans="2:25" x14ac:dyDescent="0.35">
      <c r="B6864" s="3">
        <v>6862</v>
      </c>
      <c r="C6864" s="3" t="s">
        <v>5245</v>
      </c>
      <c r="D6864" s="3" t="s">
        <v>1987</v>
      </c>
      <c r="H6864" s="3" t="s">
        <v>5245</v>
      </c>
      <c r="I6864" s="3" t="s">
        <v>1987</v>
      </c>
      <c r="J6864" s="9">
        <v>41967</v>
      </c>
      <c r="K6864" s="9">
        <v>41971</v>
      </c>
      <c r="O6864" s="3" t="s">
        <v>5245</v>
      </c>
      <c r="P6864" s="3" t="s">
        <v>1987</v>
      </c>
      <c r="Q6864" s="3" t="s">
        <v>5772</v>
      </c>
      <c r="R6864" s="3" t="s">
        <v>6257</v>
      </c>
      <c r="S6864" s="3" t="s">
        <v>6258</v>
      </c>
      <c r="T6864" s="3" t="s">
        <v>5771</v>
      </c>
      <c r="X6864" s="3">
        <v>6862</v>
      </c>
      <c r="Y6864" s="3">
        <v>60623</v>
      </c>
    </row>
    <row r="6865" spans="2:25" x14ac:dyDescent="0.35">
      <c r="B6865" s="3">
        <v>6863</v>
      </c>
      <c r="C6865" s="3" t="s">
        <v>5246</v>
      </c>
      <c r="D6865" s="3" t="s">
        <v>3569</v>
      </c>
      <c r="H6865" s="3" t="s">
        <v>5246</v>
      </c>
      <c r="I6865" s="3" t="s">
        <v>3569</v>
      </c>
      <c r="J6865" s="9">
        <v>41589</v>
      </c>
      <c r="K6865" s="9">
        <v>41591</v>
      </c>
      <c r="O6865" s="3" t="s">
        <v>5246</v>
      </c>
      <c r="P6865" s="3" t="s">
        <v>3569</v>
      </c>
      <c r="Q6865" s="3" t="s">
        <v>5801</v>
      </c>
      <c r="R6865" s="3" t="s">
        <v>7211</v>
      </c>
      <c r="S6865" s="3" t="s">
        <v>7212</v>
      </c>
      <c r="T6865" s="3" t="s">
        <v>5775</v>
      </c>
      <c r="X6865" s="3">
        <v>6863</v>
      </c>
      <c r="Y6865" s="3">
        <v>73120</v>
      </c>
    </row>
    <row r="6866" spans="2:25" x14ac:dyDescent="0.35">
      <c r="B6866" s="3">
        <v>6864</v>
      </c>
      <c r="C6866" s="3" t="s">
        <v>5246</v>
      </c>
      <c r="D6866" s="3" t="s">
        <v>1610</v>
      </c>
      <c r="H6866" s="3" t="s">
        <v>5246</v>
      </c>
      <c r="I6866" s="3" t="s">
        <v>1610</v>
      </c>
      <c r="J6866" s="9">
        <v>41589</v>
      </c>
      <c r="K6866" s="9">
        <v>41591</v>
      </c>
      <c r="O6866" s="3" t="s">
        <v>5246</v>
      </c>
      <c r="P6866" s="3" t="s">
        <v>1610</v>
      </c>
      <c r="Q6866" s="3" t="s">
        <v>5801</v>
      </c>
      <c r="R6866" s="3" t="s">
        <v>7211</v>
      </c>
      <c r="S6866" s="3" t="s">
        <v>7212</v>
      </c>
      <c r="T6866" s="3" t="s">
        <v>5775</v>
      </c>
      <c r="X6866" s="3">
        <v>6864</v>
      </c>
      <c r="Y6866" s="3">
        <v>73120</v>
      </c>
    </row>
    <row r="6867" spans="2:25" x14ac:dyDescent="0.35">
      <c r="B6867" s="3">
        <v>6865</v>
      </c>
      <c r="C6867" s="3" t="s">
        <v>5247</v>
      </c>
      <c r="D6867" s="3" t="s">
        <v>705</v>
      </c>
      <c r="H6867" s="3" t="s">
        <v>5247</v>
      </c>
      <c r="I6867" s="3" t="s">
        <v>705</v>
      </c>
      <c r="J6867" s="9">
        <v>40908</v>
      </c>
      <c r="K6867" s="9">
        <v>40909</v>
      </c>
      <c r="O6867" s="3" t="s">
        <v>5247</v>
      </c>
      <c r="P6867" s="3" t="s">
        <v>705</v>
      </c>
      <c r="Q6867" s="3" t="s">
        <v>5801</v>
      </c>
      <c r="R6867" s="3" t="s">
        <v>7013</v>
      </c>
      <c r="S6867" s="3" t="s">
        <v>7014</v>
      </c>
      <c r="T6867" s="3" t="s">
        <v>5771</v>
      </c>
      <c r="X6867" s="3">
        <v>6865</v>
      </c>
      <c r="Y6867" s="3">
        <v>10035</v>
      </c>
    </row>
    <row r="6868" spans="2:25" x14ac:dyDescent="0.35">
      <c r="B6868" s="3">
        <v>6866</v>
      </c>
      <c r="C6868" s="3" t="s">
        <v>5247</v>
      </c>
      <c r="D6868" s="3" t="s">
        <v>187</v>
      </c>
      <c r="H6868" s="3" t="s">
        <v>5247</v>
      </c>
      <c r="I6868" s="3" t="s">
        <v>187</v>
      </c>
      <c r="J6868" s="9">
        <v>40908</v>
      </c>
      <c r="K6868" s="9">
        <v>40909</v>
      </c>
      <c r="O6868" s="3" t="s">
        <v>5247</v>
      </c>
      <c r="P6868" s="3" t="s">
        <v>187</v>
      </c>
      <c r="Q6868" s="3" t="s">
        <v>5801</v>
      </c>
      <c r="R6868" s="3" t="s">
        <v>7013</v>
      </c>
      <c r="S6868" s="3" t="s">
        <v>7014</v>
      </c>
      <c r="T6868" s="3" t="s">
        <v>5771</v>
      </c>
      <c r="X6868" s="3">
        <v>6866</v>
      </c>
      <c r="Y6868" s="3">
        <v>10035</v>
      </c>
    </row>
    <row r="6869" spans="2:25" x14ac:dyDescent="0.35">
      <c r="B6869" s="3">
        <v>6867</v>
      </c>
      <c r="C6869" s="3" t="s">
        <v>5248</v>
      </c>
      <c r="D6869" s="3" t="s">
        <v>1722</v>
      </c>
      <c r="H6869" s="3" t="s">
        <v>5248</v>
      </c>
      <c r="I6869" s="3" t="s">
        <v>1722</v>
      </c>
      <c r="J6869" s="9">
        <v>41871</v>
      </c>
      <c r="K6869" s="9">
        <v>41875</v>
      </c>
      <c r="O6869" s="3" t="s">
        <v>5248</v>
      </c>
      <c r="P6869" s="3" t="s">
        <v>1722</v>
      </c>
      <c r="Q6869" s="3" t="s">
        <v>5772</v>
      </c>
      <c r="R6869" s="3" t="s">
        <v>6033</v>
      </c>
      <c r="S6869" s="3" t="s">
        <v>6034</v>
      </c>
      <c r="T6869" s="3" t="s">
        <v>5775</v>
      </c>
      <c r="X6869" s="3">
        <v>6867</v>
      </c>
      <c r="Y6869" s="3">
        <v>84106</v>
      </c>
    </row>
    <row r="6870" spans="2:25" x14ac:dyDescent="0.35">
      <c r="B6870" s="3">
        <v>6868</v>
      </c>
      <c r="C6870" s="3" t="s">
        <v>5249</v>
      </c>
      <c r="D6870" s="3" t="s">
        <v>3437</v>
      </c>
      <c r="H6870" s="3" t="s">
        <v>5249</v>
      </c>
      <c r="I6870" s="3" t="s">
        <v>3437</v>
      </c>
      <c r="J6870" s="9">
        <v>41530</v>
      </c>
      <c r="K6870" s="9">
        <v>41534</v>
      </c>
      <c r="O6870" s="3" t="s">
        <v>5249</v>
      </c>
      <c r="P6870" s="3" t="s">
        <v>3437</v>
      </c>
      <c r="Q6870" s="3" t="s">
        <v>5772</v>
      </c>
      <c r="R6870" s="3" t="s">
        <v>6755</v>
      </c>
      <c r="S6870" s="3" t="s">
        <v>6756</v>
      </c>
      <c r="T6870" s="3" t="s">
        <v>5771</v>
      </c>
      <c r="X6870" s="3">
        <v>6868</v>
      </c>
      <c r="Y6870" s="3">
        <v>13501</v>
      </c>
    </row>
    <row r="6871" spans="2:25" x14ac:dyDescent="0.35">
      <c r="B6871" s="3">
        <v>6869</v>
      </c>
      <c r="C6871" s="3" t="s">
        <v>5250</v>
      </c>
      <c r="D6871" s="3" t="s">
        <v>1058</v>
      </c>
      <c r="H6871" s="3" t="s">
        <v>5250</v>
      </c>
      <c r="I6871" s="3" t="s">
        <v>1058</v>
      </c>
      <c r="J6871" s="9">
        <v>41939</v>
      </c>
      <c r="K6871" s="9">
        <v>41944</v>
      </c>
      <c r="O6871" s="3" t="s">
        <v>5250</v>
      </c>
      <c r="P6871" s="3" t="s">
        <v>1058</v>
      </c>
      <c r="Q6871" s="3" t="s">
        <v>5772</v>
      </c>
      <c r="R6871" s="3" t="s">
        <v>6503</v>
      </c>
      <c r="S6871" s="3" t="s">
        <v>6504</v>
      </c>
      <c r="T6871" s="3" t="s">
        <v>5775</v>
      </c>
      <c r="X6871" s="3">
        <v>6869</v>
      </c>
      <c r="Y6871" s="3">
        <v>19134</v>
      </c>
    </row>
    <row r="6872" spans="2:25" x14ac:dyDescent="0.35">
      <c r="B6872" s="3">
        <v>6870</v>
      </c>
      <c r="C6872" s="3" t="s">
        <v>5250</v>
      </c>
      <c r="D6872" s="3" t="s">
        <v>1907</v>
      </c>
      <c r="H6872" s="3" t="s">
        <v>5250</v>
      </c>
      <c r="I6872" s="3" t="s">
        <v>1907</v>
      </c>
      <c r="J6872" s="9">
        <v>41939</v>
      </c>
      <c r="K6872" s="9">
        <v>41944</v>
      </c>
      <c r="O6872" s="3" t="s">
        <v>5250</v>
      </c>
      <c r="P6872" s="3" t="s">
        <v>1907</v>
      </c>
      <c r="Q6872" s="3" t="s">
        <v>5772</v>
      </c>
      <c r="R6872" s="3" t="s">
        <v>6503</v>
      </c>
      <c r="S6872" s="3" t="s">
        <v>6504</v>
      </c>
      <c r="T6872" s="3" t="s">
        <v>5775</v>
      </c>
      <c r="X6872" s="3">
        <v>6870</v>
      </c>
      <c r="Y6872" s="3">
        <v>19134</v>
      </c>
    </row>
    <row r="6873" spans="2:25" x14ac:dyDescent="0.35">
      <c r="B6873" s="3">
        <v>6871</v>
      </c>
      <c r="C6873" s="3" t="s">
        <v>5250</v>
      </c>
      <c r="D6873" s="3" t="s">
        <v>2230</v>
      </c>
      <c r="H6873" s="3" t="s">
        <v>5250</v>
      </c>
      <c r="I6873" s="3" t="s">
        <v>2230</v>
      </c>
      <c r="J6873" s="9">
        <v>41939</v>
      </c>
      <c r="K6873" s="9">
        <v>41944</v>
      </c>
      <c r="O6873" s="3" t="s">
        <v>5250</v>
      </c>
      <c r="P6873" s="3" t="s">
        <v>2230</v>
      </c>
      <c r="Q6873" s="3" t="s">
        <v>5772</v>
      </c>
      <c r="R6873" s="3" t="s">
        <v>6503</v>
      </c>
      <c r="S6873" s="3" t="s">
        <v>6504</v>
      </c>
      <c r="T6873" s="3" t="s">
        <v>5775</v>
      </c>
      <c r="X6873" s="3">
        <v>6871</v>
      </c>
      <c r="Y6873" s="3">
        <v>19134</v>
      </c>
    </row>
    <row r="6874" spans="2:25" x14ac:dyDescent="0.35">
      <c r="B6874" s="3">
        <v>6872</v>
      </c>
      <c r="C6874" s="3" t="s">
        <v>5251</v>
      </c>
      <c r="D6874" s="3" t="s">
        <v>1289</v>
      </c>
      <c r="H6874" s="3" t="s">
        <v>5251</v>
      </c>
      <c r="I6874" s="3" t="s">
        <v>1289</v>
      </c>
      <c r="J6874" s="9">
        <v>41790</v>
      </c>
      <c r="K6874" s="9">
        <v>41795</v>
      </c>
      <c r="O6874" s="3" t="s">
        <v>5251</v>
      </c>
      <c r="P6874" s="3" t="s">
        <v>1289</v>
      </c>
      <c r="Q6874" s="3" t="s">
        <v>5772</v>
      </c>
      <c r="R6874" s="3" t="s">
        <v>6467</v>
      </c>
      <c r="S6874" s="3" t="s">
        <v>6468</v>
      </c>
      <c r="T6874" s="3" t="s">
        <v>5771</v>
      </c>
      <c r="X6874" s="3">
        <v>6872</v>
      </c>
      <c r="Y6874" s="3">
        <v>90004</v>
      </c>
    </row>
    <row r="6875" spans="2:25" x14ac:dyDescent="0.35">
      <c r="B6875" s="3">
        <v>6873</v>
      </c>
      <c r="C6875" s="3" t="s">
        <v>5252</v>
      </c>
      <c r="D6875" s="3" t="s">
        <v>978</v>
      </c>
      <c r="H6875" s="3" t="s">
        <v>5252</v>
      </c>
      <c r="I6875" s="3" t="s">
        <v>978</v>
      </c>
      <c r="J6875" s="9">
        <v>41116</v>
      </c>
      <c r="K6875" s="9">
        <v>41121</v>
      </c>
      <c r="O6875" s="3" t="s">
        <v>5252</v>
      </c>
      <c r="P6875" s="3" t="s">
        <v>978</v>
      </c>
      <c r="Q6875" s="3" t="s">
        <v>5772</v>
      </c>
      <c r="R6875" s="3" t="s">
        <v>6293</v>
      </c>
      <c r="S6875" s="3" t="s">
        <v>6294</v>
      </c>
      <c r="T6875" s="3" t="s">
        <v>5771</v>
      </c>
      <c r="X6875" s="3">
        <v>6873</v>
      </c>
      <c r="Y6875" s="3">
        <v>85301</v>
      </c>
    </row>
    <row r="6876" spans="2:25" x14ac:dyDescent="0.35">
      <c r="B6876" s="3">
        <v>6874</v>
      </c>
      <c r="C6876" s="3" t="s">
        <v>5253</v>
      </c>
      <c r="D6876" s="3" t="s">
        <v>827</v>
      </c>
      <c r="H6876" s="3" t="s">
        <v>5253</v>
      </c>
      <c r="I6876" s="3" t="s">
        <v>827</v>
      </c>
      <c r="J6876" s="9">
        <v>41241</v>
      </c>
      <c r="K6876" s="9">
        <v>41245</v>
      </c>
      <c r="O6876" s="3" t="s">
        <v>5253</v>
      </c>
      <c r="P6876" s="3" t="s">
        <v>827</v>
      </c>
      <c r="Q6876" s="3" t="s">
        <v>5772</v>
      </c>
      <c r="R6876" s="3" t="s">
        <v>7261</v>
      </c>
      <c r="S6876" s="3" t="s">
        <v>7262</v>
      </c>
      <c r="T6876" s="3" t="s">
        <v>5775</v>
      </c>
      <c r="X6876" s="3">
        <v>6874</v>
      </c>
      <c r="Y6876" s="3">
        <v>78745</v>
      </c>
    </row>
    <row r="6877" spans="2:25" x14ac:dyDescent="0.35">
      <c r="B6877" s="3">
        <v>6875</v>
      </c>
      <c r="C6877" s="3" t="s">
        <v>5254</v>
      </c>
      <c r="D6877" s="3" t="s">
        <v>546</v>
      </c>
      <c r="H6877" s="3" t="s">
        <v>5254</v>
      </c>
      <c r="I6877" s="3" t="s">
        <v>546</v>
      </c>
      <c r="J6877" s="9">
        <v>41947</v>
      </c>
      <c r="K6877" s="9">
        <v>41951</v>
      </c>
      <c r="O6877" s="3" t="s">
        <v>5254</v>
      </c>
      <c r="P6877" s="3" t="s">
        <v>546</v>
      </c>
      <c r="Q6877" s="3" t="s">
        <v>5772</v>
      </c>
      <c r="R6877" s="3" t="s">
        <v>5862</v>
      </c>
      <c r="S6877" s="3" t="s">
        <v>5863</v>
      </c>
      <c r="T6877" s="3" t="s">
        <v>5775</v>
      </c>
      <c r="X6877" s="3">
        <v>6875</v>
      </c>
      <c r="Y6877" s="3">
        <v>32839</v>
      </c>
    </row>
    <row r="6878" spans="2:25" x14ac:dyDescent="0.35">
      <c r="B6878" s="3">
        <v>6876</v>
      </c>
      <c r="C6878" s="3" t="s">
        <v>5254</v>
      </c>
      <c r="D6878" s="3" t="s">
        <v>1984</v>
      </c>
      <c r="H6878" s="3" t="s">
        <v>5254</v>
      </c>
      <c r="I6878" s="3" t="s">
        <v>1984</v>
      </c>
      <c r="J6878" s="9">
        <v>41947</v>
      </c>
      <c r="K6878" s="9">
        <v>41951</v>
      </c>
      <c r="O6878" s="3" t="s">
        <v>5254</v>
      </c>
      <c r="P6878" s="3" t="s">
        <v>1984</v>
      </c>
      <c r="Q6878" s="3" t="s">
        <v>5772</v>
      </c>
      <c r="R6878" s="3" t="s">
        <v>5862</v>
      </c>
      <c r="S6878" s="3" t="s">
        <v>5863</v>
      </c>
      <c r="T6878" s="3" t="s">
        <v>5775</v>
      </c>
      <c r="X6878" s="3">
        <v>6876</v>
      </c>
      <c r="Y6878" s="3">
        <v>32839</v>
      </c>
    </row>
    <row r="6879" spans="2:25" x14ac:dyDescent="0.35">
      <c r="B6879" s="3">
        <v>6877</v>
      </c>
      <c r="C6879" s="3" t="s">
        <v>5254</v>
      </c>
      <c r="D6879" s="3" t="s">
        <v>5255</v>
      </c>
      <c r="H6879" s="3" t="s">
        <v>5254</v>
      </c>
      <c r="I6879" s="3" t="s">
        <v>5255</v>
      </c>
      <c r="J6879" s="9">
        <v>41947</v>
      </c>
      <c r="K6879" s="9">
        <v>41951</v>
      </c>
      <c r="O6879" s="3" t="s">
        <v>5254</v>
      </c>
      <c r="P6879" s="3" t="s">
        <v>5255</v>
      </c>
      <c r="Q6879" s="3" t="s">
        <v>5772</v>
      </c>
      <c r="R6879" s="3" t="s">
        <v>5862</v>
      </c>
      <c r="S6879" s="3" t="s">
        <v>5863</v>
      </c>
      <c r="T6879" s="3" t="s">
        <v>5775</v>
      </c>
      <c r="X6879" s="3">
        <v>6877</v>
      </c>
      <c r="Y6879" s="3">
        <v>32839</v>
      </c>
    </row>
    <row r="6880" spans="2:25" x14ac:dyDescent="0.35">
      <c r="B6880" s="3">
        <v>6878</v>
      </c>
      <c r="C6880" s="3" t="s">
        <v>5254</v>
      </c>
      <c r="D6880" s="3" t="s">
        <v>904</v>
      </c>
      <c r="H6880" s="3" t="s">
        <v>5254</v>
      </c>
      <c r="I6880" s="3" t="s">
        <v>904</v>
      </c>
      <c r="J6880" s="9">
        <v>41947</v>
      </c>
      <c r="K6880" s="9">
        <v>41951</v>
      </c>
      <c r="O6880" s="3" t="s">
        <v>5254</v>
      </c>
      <c r="P6880" s="3" t="s">
        <v>904</v>
      </c>
      <c r="Q6880" s="3" t="s">
        <v>5772</v>
      </c>
      <c r="R6880" s="3" t="s">
        <v>5862</v>
      </c>
      <c r="S6880" s="3" t="s">
        <v>5863</v>
      </c>
      <c r="T6880" s="3" t="s">
        <v>5775</v>
      </c>
      <c r="X6880" s="3">
        <v>6878</v>
      </c>
      <c r="Y6880" s="3">
        <v>32839</v>
      </c>
    </row>
    <row r="6881" spans="2:25" x14ac:dyDescent="0.35">
      <c r="B6881" s="3">
        <v>6879</v>
      </c>
      <c r="C6881" s="3" t="s">
        <v>5256</v>
      </c>
      <c r="D6881" s="3" t="s">
        <v>3783</v>
      </c>
      <c r="H6881" s="3" t="s">
        <v>5256</v>
      </c>
      <c r="I6881" s="3" t="s">
        <v>3783</v>
      </c>
      <c r="J6881" s="9">
        <v>41720</v>
      </c>
      <c r="K6881" s="9">
        <v>41722</v>
      </c>
      <c r="O6881" s="3" t="s">
        <v>5256</v>
      </c>
      <c r="P6881" s="3" t="s">
        <v>3783</v>
      </c>
      <c r="Q6881" s="3" t="s">
        <v>5768</v>
      </c>
      <c r="R6881" s="3" t="s">
        <v>7301</v>
      </c>
      <c r="S6881" s="3" t="s">
        <v>7302</v>
      </c>
      <c r="T6881" s="3" t="s">
        <v>5775</v>
      </c>
      <c r="X6881" s="3">
        <v>6879</v>
      </c>
      <c r="Y6881" s="3">
        <v>19601</v>
      </c>
    </row>
    <row r="6882" spans="2:25" x14ac:dyDescent="0.35">
      <c r="B6882" s="3">
        <v>6880</v>
      </c>
      <c r="C6882" s="3" t="s">
        <v>5257</v>
      </c>
      <c r="D6882" s="3" t="s">
        <v>1773</v>
      </c>
      <c r="H6882" s="3" t="s">
        <v>5257</v>
      </c>
      <c r="I6882" s="3" t="s">
        <v>1773</v>
      </c>
      <c r="J6882" s="9">
        <v>41262</v>
      </c>
      <c r="K6882" s="9">
        <v>41265</v>
      </c>
      <c r="O6882" s="3" t="s">
        <v>5257</v>
      </c>
      <c r="P6882" s="3" t="s">
        <v>1773</v>
      </c>
      <c r="Q6882" s="3" t="s">
        <v>5801</v>
      </c>
      <c r="R6882" s="3" t="s">
        <v>6025</v>
      </c>
      <c r="S6882" s="3" t="s">
        <v>6026</v>
      </c>
      <c r="T6882" s="3" t="s">
        <v>5775</v>
      </c>
      <c r="X6882" s="3">
        <v>6880</v>
      </c>
      <c r="Y6882" s="3">
        <v>19134</v>
      </c>
    </row>
    <row r="6883" spans="2:25" x14ac:dyDescent="0.35">
      <c r="B6883" s="3">
        <v>6881</v>
      </c>
      <c r="C6883" s="3" t="s">
        <v>5258</v>
      </c>
      <c r="D6883" s="3" t="s">
        <v>584</v>
      </c>
      <c r="H6883" s="3" t="s">
        <v>5258</v>
      </c>
      <c r="I6883" s="3" t="s">
        <v>584</v>
      </c>
      <c r="J6883" s="9">
        <v>40635</v>
      </c>
      <c r="K6883" s="9">
        <v>40639</v>
      </c>
      <c r="O6883" s="3" t="s">
        <v>5258</v>
      </c>
      <c r="P6883" s="3" t="s">
        <v>584</v>
      </c>
      <c r="Q6883" s="3" t="s">
        <v>5768</v>
      </c>
      <c r="R6883" s="3" t="s">
        <v>7061</v>
      </c>
      <c r="S6883" s="3" t="s">
        <v>7062</v>
      </c>
      <c r="T6883" s="3" t="s">
        <v>5775</v>
      </c>
      <c r="X6883" s="3">
        <v>6881</v>
      </c>
      <c r="Y6883" s="3">
        <v>77095</v>
      </c>
    </row>
    <row r="6884" spans="2:25" x14ac:dyDescent="0.35">
      <c r="B6884" s="3">
        <v>6882</v>
      </c>
      <c r="C6884" s="3" t="s">
        <v>5258</v>
      </c>
      <c r="D6884" s="3" t="s">
        <v>4072</v>
      </c>
      <c r="H6884" s="3" t="s">
        <v>5258</v>
      </c>
      <c r="I6884" s="3" t="s">
        <v>4072</v>
      </c>
      <c r="J6884" s="9">
        <v>40635</v>
      </c>
      <c r="K6884" s="9">
        <v>40639</v>
      </c>
      <c r="O6884" s="3" t="s">
        <v>5258</v>
      </c>
      <c r="P6884" s="3" t="s">
        <v>4072</v>
      </c>
      <c r="Q6884" s="3" t="s">
        <v>5768</v>
      </c>
      <c r="R6884" s="3" t="s">
        <v>7061</v>
      </c>
      <c r="S6884" s="3" t="s">
        <v>7062</v>
      </c>
      <c r="T6884" s="3" t="s">
        <v>5775</v>
      </c>
      <c r="X6884" s="3">
        <v>6882</v>
      </c>
      <c r="Y6884" s="3">
        <v>77095</v>
      </c>
    </row>
    <row r="6885" spans="2:25" x14ac:dyDescent="0.35">
      <c r="B6885" s="3">
        <v>6883</v>
      </c>
      <c r="C6885" s="3" t="s">
        <v>5259</v>
      </c>
      <c r="D6885" s="3" t="s">
        <v>3254</v>
      </c>
      <c r="H6885" s="3" t="s">
        <v>5259</v>
      </c>
      <c r="I6885" s="3" t="s">
        <v>3254</v>
      </c>
      <c r="J6885" s="9">
        <v>40822</v>
      </c>
      <c r="K6885" s="9">
        <v>40825</v>
      </c>
      <c r="O6885" s="3" t="s">
        <v>5259</v>
      </c>
      <c r="P6885" s="3" t="s">
        <v>3254</v>
      </c>
      <c r="Q6885" s="3" t="s">
        <v>5801</v>
      </c>
      <c r="R6885" s="3" t="s">
        <v>7297</v>
      </c>
      <c r="S6885" s="3" t="s">
        <v>7298</v>
      </c>
      <c r="T6885" s="3" t="s">
        <v>5771</v>
      </c>
      <c r="X6885" s="3">
        <v>6883</v>
      </c>
      <c r="Y6885" s="3">
        <v>46203</v>
      </c>
    </row>
    <row r="6886" spans="2:25" x14ac:dyDescent="0.35">
      <c r="B6886" s="3">
        <v>6884</v>
      </c>
      <c r="C6886" s="3" t="s">
        <v>5260</v>
      </c>
      <c r="D6886" s="3" t="s">
        <v>1067</v>
      </c>
      <c r="H6886" s="3" t="s">
        <v>5260</v>
      </c>
      <c r="I6886" s="3" t="s">
        <v>1067</v>
      </c>
      <c r="J6886" s="9">
        <v>41508</v>
      </c>
      <c r="K6886" s="9">
        <v>41511</v>
      </c>
      <c r="O6886" s="3" t="s">
        <v>5260</v>
      </c>
      <c r="P6886" s="3" t="s">
        <v>1067</v>
      </c>
      <c r="Q6886" s="3" t="s">
        <v>5768</v>
      </c>
      <c r="R6886" s="3" t="s">
        <v>6337</v>
      </c>
      <c r="S6886" s="3" t="s">
        <v>6338</v>
      </c>
      <c r="T6886" s="3" t="s">
        <v>5771</v>
      </c>
      <c r="X6886" s="3">
        <v>6884</v>
      </c>
      <c r="Y6886" s="3">
        <v>98115</v>
      </c>
    </row>
    <row r="6887" spans="2:25" x14ac:dyDescent="0.35">
      <c r="B6887" s="3">
        <v>6885</v>
      </c>
      <c r="C6887" s="3" t="s">
        <v>5261</v>
      </c>
      <c r="D6887" s="3" t="s">
        <v>700</v>
      </c>
      <c r="H6887" s="3" t="s">
        <v>5261</v>
      </c>
      <c r="I6887" s="3" t="s">
        <v>700</v>
      </c>
      <c r="J6887" s="9">
        <v>41228</v>
      </c>
      <c r="K6887" s="9">
        <v>41232</v>
      </c>
      <c r="O6887" s="3" t="s">
        <v>5261</v>
      </c>
      <c r="P6887" s="3" t="s">
        <v>700</v>
      </c>
      <c r="Q6887" s="3" t="s">
        <v>5772</v>
      </c>
      <c r="R6887" s="3" t="s">
        <v>7249</v>
      </c>
      <c r="S6887" s="3" t="s">
        <v>7250</v>
      </c>
      <c r="T6887" s="3" t="s">
        <v>5782</v>
      </c>
      <c r="X6887" s="3">
        <v>6885</v>
      </c>
      <c r="Y6887" s="3">
        <v>22801</v>
      </c>
    </row>
    <row r="6888" spans="2:25" x14ac:dyDescent="0.35">
      <c r="B6888" s="3">
        <v>6886</v>
      </c>
      <c r="C6888" s="3" t="s">
        <v>5262</v>
      </c>
      <c r="D6888" s="3" t="s">
        <v>1411</v>
      </c>
      <c r="H6888" s="3" t="s">
        <v>5262</v>
      </c>
      <c r="I6888" s="3" t="s">
        <v>1411</v>
      </c>
      <c r="J6888" s="9">
        <v>41907</v>
      </c>
      <c r="K6888" s="9">
        <v>41911</v>
      </c>
      <c r="O6888" s="3" t="s">
        <v>5262</v>
      </c>
      <c r="P6888" s="3" t="s">
        <v>1411</v>
      </c>
      <c r="Q6888" s="3" t="s">
        <v>5772</v>
      </c>
      <c r="R6888" s="3" t="s">
        <v>6781</v>
      </c>
      <c r="S6888" s="3" t="s">
        <v>6782</v>
      </c>
      <c r="T6888" s="3" t="s">
        <v>5782</v>
      </c>
      <c r="X6888" s="3">
        <v>6886</v>
      </c>
      <c r="Y6888" s="3">
        <v>30328</v>
      </c>
    </row>
    <row r="6889" spans="2:25" x14ac:dyDescent="0.35">
      <c r="B6889" s="3">
        <v>6887</v>
      </c>
      <c r="C6889" s="3" t="s">
        <v>5262</v>
      </c>
      <c r="D6889" s="3" t="s">
        <v>3727</v>
      </c>
      <c r="H6889" s="3" t="s">
        <v>5262</v>
      </c>
      <c r="I6889" s="3" t="s">
        <v>3727</v>
      </c>
      <c r="J6889" s="9">
        <v>41907</v>
      </c>
      <c r="K6889" s="9">
        <v>41911</v>
      </c>
      <c r="O6889" s="3" t="s">
        <v>5262</v>
      </c>
      <c r="P6889" s="3" t="s">
        <v>3727</v>
      </c>
      <c r="Q6889" s="3" t="s">
        <v>5772</v>
      </c>
      <c r="R6889" s="3" t="s">
        <v>6781</v>
      </c>
      <c r="S6889" s="3" t="s">
        <v>6782</v>
      </c>
      <c r="T6889" s="3" t="s">
        <v>5782</v>
      </c>
      <c r="X6889" s="3">
        <v>6887</v>
      </c>
      <c r="Y6889" s="3">
        <v>30328</v>
      </c>
    </row>
    <row r="6890" spans="2:25" x14ac:dyDescent="0.35">
      <c r="B6890" s="3">
        <v>6888</v>
      </c>
      <c r="C6890" s="3" t="s">
        <v>5262</v>
      </c>
      <c r="D6890" s="3" t="s">
        <v>3750</v>
      </c>
      <c r="H6890" s="3" t="s">
        <v>5262</v>
      </c>
      <c r="I6890" s="3" t="s">
        <v>3750</v>
      </c>
      <c r="J6890" s="9">
        <v>41907</v>
      </c>
      <c r="K6890" s="9">
        <v>41911</v>
      </c>
      <c r="O6890" s="3" t="s">
        <v>5262</v>
      </c>
      <c r="P6890" s="3" t="s">
        <v>3750</v>
      </c>
      <c r="Q6890" s="3" t="s">
        <v>5772</v>
      </c>
      <c r="R6890" s="3" t="s">
        <v>6781</v>
      </c>
      <c r="S6890" s="3" t="s">
        <v>6782</v>
      </c>
      <c r="T6890" s="3" t="s">
        <v>5782</v>
      </c>
      <c r="X6890" s="3">
        <v>6888</v>
      </c>
      <c r="Y6890" s="3">
        <v>30328</v>
      </c>
    </row>
    <row r="6891" spans="2:25" x14ac:dyDescent="0.35">
      <c r="B6891" s="3">
        <v>6889</v>
      </c>
      <c r="C6891" s="3" t="s">
        <v>5262</v>
      </c>
      <c r="D6891" s="3" t="s">
        <v>3335</v>
      </c>
      <c r="H6891" s="3" t="s">
        <v>5262</v>
      </c>
      <c r="I6891" s="3" t="s">
        <v>3335</v>
      </c>
      <c r="J6891" s="9">
        <v>41907</v>
      </c>
      <c r="K6891" s="9">
        <v>41911</v>
      </c>
      <c r="O6891" s="3" t="s">
        <v>5262</v>
      </c>
      <c r="P6891" s="3" t="s">
        <v>3335</v>
      </c>
      <c r="Q6891" s="3" t="s">
        <v>5772</v>
      </c>
      <c r="R6891" s="3" t="s">
        <v>6781</v>
      </c>
      <c r="S6891" s="3" t="s">
        <v>6782</v>
      </c>
      <c r="T6891" s="3" t="s">
        <v>5782</v>
      </c>
      <c r="X6891" s="3">
        <v>6889</v>
      </c>
      <c r="Y6891" s="3">
        <v>30328</v>
      </c>
    </row>
    <row r="6892" spans="2:25" x14ac:dyDescent="0.35">
      <c r="B6892" s="3">
        <v>6890</v>
      </c>
      <c r="C6892" s="3" t="s">
        <v>5262</v>
      </c>
      <c r="D6892" s="3" t="s">
        <v>440</v>
      </c>
      <c r="H6892" s="3" t="s">
        <v>5262</v>
      </c>
      <c r="I6892" s="3" t="s">
        <v>440</v>
      </c>
      <c r="J6892" s="9">
        <v>41907</v>
      </c>
      <c r="K6892" s="9">
        <v>41911</v>
      </c>
      <c r="O6892" s="3" t="s">
        <v>5262</v>
      </c>
      <c r="P6892" s="3" t="s">
        <v>440</v>
      </c>
      <c r="Q6892" s="3" t="s">
        <v>5772</v>
      </c>
      <c r="R6892" s="3" t="s">
        <v>6781</v>
      </c>
      <c r="S6892" s="3" t="s">
        <v>6782</v>
      </c>
      <c r="T6892" s="3" t="s">
        <v>5782</v>
      </c>
      <c r="X6892" s="3">
        <v>6890</v>
      </c>
      <c r="Y6892" s="3">
        <v>30328</v>
      </c>
    </row>
    <row r="6893" spans="2:25" x14ac:dyDescent="0.35">
      <c r="B6893" s="3">
        <v>6891</v>
      </c>
      <c r="C6893" s="3" t="s">
        <v>5263</v>
      </c>
      <c r="D6893" s="3" t="s">
        <v>2820</v>
      </c>
      <c r="H6893" s="3" t="s">
        <v>5263</v>
      </c>
      <c r="I6893" s="3" t="s">
        <v>2820</v>
      </c>
      <c r="J6893" s="9">
        <v>40639</v>
      </c>
      <c r="K6893" s="9">
        <v>40643</v>
      </c>
      <c r="O6893" s="3" t="s">
        <v>5263</v>
      </c>
      <c r="P6893" s="3" t="s">
        <v>2820</v>
      </c>
      <c r="Q6893" s="3" t="s">
        <v>5768</v>
      </c>
      <c r="R6893" s="3" t="s">
        <v>6713</v>
      </c>
      <c r="S6893" s="3" t="s">
        <v>6714</v>
      </c>
      <c r="T6893" s="3" t="s">
        <v>5771</v>
      </c>
      <c r="X6893" s="3">
        <v>6891</v>
      </c>
      <c r="Y6893" s="3">
        <v>90004</v>
      </c>
    </row>
    <row r="6894" spans="2:25" x14ac:dyDescent="0.35">
      <c r="B6894" s="3">
        <v>6892</v>
      </c>
      <c r="C6894" s="3" t="s">
        <v>5263</v>
      </c>
      <c r="D6894" s="3" t="s">
        <v>3871</v>
      </c>
      <c r="H6894" s="3" t="s">
        <v>5263</v>
      </c>
      <c r="I6894" s="3" t="s">
        <v>3871</v>
      </c>
      <c r="J6894" s="9">
        <v>40639</v>
      </c>
      <c r="K6894" s="9">
        <v>40643</v>
      </c>
      <c r="O6894" s="3" t="s">
        <v>5263</v>
      </c>
      <c r="P6894" s="3" t="s">
        <v>3871</v>
      </c>
      <c r="Q6894" s="3" t="s">
        <v>5768</v>
      </c>
      <c r="R6894" s="3" t="s">
        <v>6713</v>
      </c>
      <c r="S6894" s="3" t="s">
        <v>6714</v>
      </c>
      <c r="T6894" s="3" t="s">
        <v>5771</v>
      </c>
      <c r="X6894" s="3">
        <v>6892</v>
      </c>
      <c r="Y6894" s="3">
        <v>90004</v>
      </c>
    </row>
    <row r="6895" spans="2:25" x14ac:dyDescent="0.35">
      <c r="B6895" s="3">
        <v>6893</v>
      </c>
      <c r="C6895" s="3" t="s">
        <v>5263</v>
      </c>
      <c r="D6895" s="3" t="s">
        <v>2102</v>
      </c>
      <c r="H6895" s="3" t="s">
        <v>5263</v>
      </c>
      <c r="I6895" s="3" t="s">
        <v>2102</v>
      </c>
      <c r="J6895" s="9">
        <v>40639</v>
      </c>
      <c r="K6895" s="9">
        <v>40643</v>
      </c>
      <c r="O6895" s="3" t="s">
        <v>5263</v>
      </c>
      <c r="P6895" s="3" t="s">
        <v>2102</v>
      </c>
      <c r="Q6895" s="3" t="s">
        <v>5768</v>
      </c>
      <c r="R6895" s="3" t="s">
        <v>6713</v>
      </c>
      <c r="S6895" s="3" t="s">
        <v>6714</v>
      </c>
      <c r="T6895" s="3" t="s">
        <v>5771</v>
      </c>
      <c r="X6895" s="3">
        <v>6893</v>
      </c>
      <c r="Y6895" s="3">
        <v>90004</v>
      </c>
    </row>
    <row r="6896" spans="2:25" x14ac:dyDescent="0.35">
      <c r="B6896" s="3">
        <v>6894</v>
      </c>
      <c r="C6896" s="3" t="s">
        <v>5264</v>
      </c>
      <c r="D6896" s="3" t="s">
        <v>287</v>
      </c>
      <c r="H6896" s="3" t="s">
        <v>5264</v>
      </c>
      <c r="I6896" s="3" t="s">
        <v>287</v>
      </c>
      <c r="J6896" s="9">
        <v>41314</v>
      </c>
      <c r="K6896" s="9">
        <v>41318</v>
      </c>
      <c r="O6896" s="3" t="s">
        <v>5264</v>
      </c>
      <c r="P6896" s="3" t="s">
        <v>287</v>
      </c>
      <c r="Q6896" s="3" t="s">
        <v>5772</v>
      </c>
      <c r="R6896" s="3" t="s">
        <v>7335</v>
      </c>
      <c r="S6896" s="3" t="s">
        <v>7336</v>
      </c>
      <c r="T6896" s="3" t="s">
        <v>5771</v>
      </c>
      <c r="X6896" s="3">
        <v>6894</v>
      </c>
      <c r="Y6896" s="3">
        <v>94110</v>
      </c>
    </row>
    <row r="6897" spans="2:25" x14ac:dyDescent="0.35">
      <c r="B6897" s="3">
        <v>6895</v>
      </c>
      <c r="C6897" s="3" t="s">
        <v>5264</v>
      </c>
      <c r="D6897" s="3" t="s">
        <v>1029</v>
      </c>
      <c r="H6897" s="3" t="s">
        <v>5264</v>
      </c>
      <c r="I6897" s="3" t="s">
        <v>1029</v>
      </c>
      <c r="J6897" s="9">
        <v>41314</v>
      </c>
      <c r="K6897" s="9">
        <v>41318</v>
      </c>
      <c r="O6897" s="3" t="s">
        <v>5264</v>
      </c>
      <c r="P6897" s="3" t="s">
        <v>1029</v>
      </c>
      <c r="Q6897" s="3" t="s">
        <v>5772</v>
      </c>
      <c r="R6897" s="3" t="s">
        <v>7335</v>
      </c>
      <c r="S6897" s="3" t="s">
        <v>7336</v>
      </c>
      <c r="T6897" s="3" t="s">
        <v>5771</v>
      </c>
      <c r="X6897" s="3">
        <v>6895</v>
      </c>
      <c r="Y6897" s="3">
        <v>94110</v>
      </c>
    </row>
    <row r="6898" spans="2:25" x14ac:dyDescent="0.35">
      <c r="B6898" s="3">
        <v>6896</v>
      </c>
      <c r="C6898" s="3" t="s">
        <v>5265</v>
      </c>
      <c r="D6898" s="3" t="s">
        <v>4986</v>
      </c>
      <c r="H6898" s="3" t="s">
        <v>5265</v>
      </c>
      <c r="I6898" s="3" t="s">
        <v>4986</v>
      </c>
      <c r="J6898" s="9">
        <v>40865</v>
      </c>
      <c r="K6898" s="9">
        <v>40867</v>
      </c>
      <c r="O6898" s="3" t="s">
        <v>5265</v>
      </c>
      <c r="P6898" s="3" t="s">
        <v>4986</v>
      </c>
      <c r="Q6898" s="3" t="s">
        <v>5768</v>
      </c>
      <c r="R6898" s="3" t="s">
        <v>5834</v>
      </c>
      <c r="S6898" s="3" t="s">
        <v>5835</v>
      </c>
      <c r="T6898" s="3" t="s">
        <v>5771</v>
      </c>
      <c r="X6898" s="3">
        <v>6896</v>
      </c>
      <c r="Y6898" s="3">
        <v>55407</v>
      </c>
    </row>
    <row r="6899" spans="2:25" x14ac:dyDescent="0.35">
      <c r="B6899" s="3">
        <v>6897</v>
      </c>
      <c r="C6899" s="3" t="s">
        <v>5266</v>
      </c>
      <c r="D6899" s="3" t="s">
        <v>1244</v>
      </c>
      <c r="H6899" s="3" t="s">
        <v>5266</v>
      </c>
      <c r="I6899" s="3" t="s">
        <v>1244</v>
      </c>
      <c r="J6899" s="9">
        <v>41092</v>
      </c>
      <c r="K6899" s="9">
        <v>41094</v>
      </c>
      <c r="O6899" s="3" t="s">
        <v>5266</v>
      </c>
      <c r="P6899" s="3" t="s">
        <v>1244</v>
      </c>
      <c r="Q6899" s="3" t="s">
        <v>5801</v>
      </c>
      <c r="R6899" s="3" t="s">
        <v>6709</v>
      </c>
      <c r="S6899" s="3" t="s">
        <v>6710</v>
      </c>
      <c r="T6899" s="3" t="s">
        <v>5771</v>
      </c>
      <c r="X6899" s="3">
        <v>6897</v>
      </c>
      <c r="Y6899" s="3">
        <v>27604</v>
      </c>
    </row>
    <row r="6900" spans="2:25" x14ac:dyDescent="0.35">
      <c r="B6900" s="3">
        <v>6898</v>
      </c>
      <c r="C6900" s="3" t="s">
        <v>5266</v>
      </c>
      <c r="D6900" s="3" t="s">
        <v>1199</v>
      </c>
      <c r="H6900" s="3" t="s">
        <v>5266</v>
      </c>
      <c r="I6900" s="3" t="s">
        <v>1199</v>
      </c>
      <c r="J6900" s="9">
        <v>41092</v>
      </c>
      <c r="K6900" s="9">
        <v>41094</v>
      </c>
      <c r="O6900" s="3" t="s">
        <v>5266</v>
      </c>
      <c r="P6900" s="3" t="s">
        <v>1199</v>
      </c>
      <c r="Q6900" s="3" t="s">
        <v>5801</v>
      </c>
      <c r="R6900" s="3" t="s">
        <v>6709</v>
      </c>
      <c r="S6900" s="3" t="s">
        <v>6710</v>
      </c>
      <c r="T6900" s="3" t="s">
        <v>5771</v>
      </c>
      <c r="X6900" s="3">
        <v>6898</v>
      </c>
      <c r="Y6900" s="3">
        <v>27604</v>
      </c>
    </row>
    <row r="6901" spans="2:25" x14ac:dyDescent="0.35">
      <c r="B6901" s="3">
        <v>6899</v>
      </c>
      <c r="C6901" s="3" t="s">
        <v>5266</v>
      </c>
      <c r="D6901" s="3" t="s">
        <v>674</v>
      </c>
      <c r="H6901" s="3" t="s">
        <v>5266</v>
      </c>
      <c r="I6901" s="3" t="s">
        <v>674</v>
      </c>
      <c r="J6901" s="9">
        <v>41092</v>
      </c>
      <c r="K6901" s="9">
        <v>41094</v>
      </c>
      <c r="O6901" s="3" t="s">
        <v>5266</v>
      </c>
      <c r="P6901" s="3" t="s">
        <v>674</v>
      </c>
      <c r="Q6901" s="3" t="s">
        <v>5801</v>
      </c>
      <c r="R6901" s="3" t="s">
        <v>6709</v>
      </c>
      <c r="S6901" s="3" t="s">
        <v>6710</v>
      </c>
      <c r="T6901" s="3" t="s">
        <v>5771</v>
      </c>
      <c r="X6901" s="3">
        <v>6899</v>
      </c>
      <c r="Y6901" s="3">
        <v>27604</v>
      </c>
    </row>
    <row r="6902" spans="2:25" x14ac:dyDescent="0.35">
      <c r="B6902" s="3">
        <v>6900</v>
      </c>
      <c r="C6902" s="3" t="s">
        <v>5266</v>
      </c>
      <c r="D6902" s="3" t="s">
        <v>1297</v>
      </c>
      <c r="H6902" s="3" t="s">
        <v>5266</v>
      </c>
      <c r="I6902" s="3" t="s">
        <v>1297</v>
      </c>
      <c r="J6902" s="9">
        <v>41092</v>
      </c>
      <c r="K6902" s="9">
        <v>41094</v>
      </c>
      <c r="O6902" s="3" t="s">
        <v>5266</v>
      </c>
      <c r="P6902" s="3" t="s">
        <v>1297</v>
      </c>
      <c r="Q6902" s="3" t="s">
        <v>5801</v>
      </c>
      <c r="R6902" s="3" t="s">
        <v>6709</v>
      </c>
      <c r="S6902" s="3" t="s">
        <v>6710</v>
      </c>
      <c r="T6902" s="3" t="s">
        <v>5771</v>
      </c>
      <c r="X6902" s="3">
        <v>6900</v>
      </c>
      <c r="Y6902" s="3">
        <v>27604</v>
      </c>
    </row>
    <row r="6903" spans="2:25" x14ac:dyDescent="0.35">
      <c r="B6903" s="3">
        <v>6901</v>
      </c>
      <c r="C6903" s="3" t="s">
        <v>5267</v>
      </c>
      <c r="D6903" s="3" t="s">
        <v>1414</v>
      </c>
      <c r="H6903" s="3" t="s">
        <v>5267</v>
      </c>
      <c r="I6903" s="3" t="s">
        <v>1414</v>
      </c>
      <c r="J6903" s="9">
        <v>40824</v>
      </c>
      <c r="K6903" s="9">
        <v>40829</v>
      </c>
      <c r="O6903" s="3" t="s">
        <v>5267</v>
      </c>
      <c r="P6903" s="3" t="s">
        <v>1414</v>
      </c>
      <c r="Q6903" s="3" t="s">
        <v>5768</v>
      </c>
      <c r="R6903" s="3" t="s">
        <v>5832</v>
      </c>
      <c r="S6903" s="3" t="s">
        <v>5833</v>
      </c>
      <c r="T6903" s="3" t="s">
        <v>5775</v>
      </c>
      <c r="X6903" s="3">
        <v>6901</v>
      </c>
      <c r="Y6903" s="3">
        <v>10011</v>
      </c>
    </row>
    <row r="6904" spans="2:25" x14ac:dyDescent="0.35">
      <c r="B6904" s="3">
        <v>6902</v>
      </c>
      <c r="C6904" s="3" t="s">
        <v>5268</v>
      </c>
      <c r="D6904" s="3" t="s">
        <v>1802</v>
      </c>
      <c r="H6904" s="3" t="s">
        <v>5268</v>
      </c>
      <c r="I6904" s="3" t="s">
        <v>1802</v>
      </c>
      <c r="J6904" s="9">
        <v>41174</v>
      </c>
      <c r="K6904" s="9">
        <v>41177</v>
      </c>
      <c r="O6904" s="3" t="s">
        <v>5268</v>
      </c>
      <c r="P6904" s="3" t="s">
        <v>1802</v>
      </c>
      <c r="Q6904" s="3" t="s">
        <v>5801</v>
      </c>
      <c r="R6904" s="3" t="s">
        <v>6401</v>
      </c>
      <c r="S6904" s="3" t="s">
        <v>6402</v>
      </c>
      <c r="T6904" s="3" t="s">
        <v>5775</v>
      </c>
      <c r="X6904" s="3">
        <v>6902</v>
      </c>
      <c r="Y6904" s="3">
        <v>19143</v>
      </c>
    </row>
    <row r="6905" spans="2:25" x14ac:dyDescent="0.35">
      <c r="B6905" s="3">
        <v>6903</v>
      </c>
      <c r="C6905" s="3" t="s">
        <v>5268</v>
      </c>
      <c r="D6905" s="3" t="s">
        <v>243</v>
      </c>
      <c r="H6905" s="3" t="s">
        <v>5268</v>
      </c>
      <c r="I6905" s="3" t="s">
        <v>243</v>
      </c>
      <c r="J6905" s="9">
        <v>41174</v>
      </c>
      <c r="K6905" s="9">
        <v>41177</v>
      </c>
      <c r="O6905" s="3" t="s">
        <v>5268</v>
      </c>
      <c r="P6905" s="3" t="s">
        <v>243</v>
      </c>
      <c r="Q6905" s="3" t="s">
        <v>5801</v>
      </c>
      <c r="R6905" s="3" t="s">
        <v>6401</v>
      </c>
      <c r="S6905" s="3" t="s">
        <v>6402</v>
      </c>
      <c r="T6905" s="3" t="s">
        <v>5775</v>
      </c>
      <c r="X6905" s="3">
        <v>6903</v>
      </c>
      <c r="Y6905" s="3">
        <v>19143</v>
      </c>
    </row>
    <row r="6906" spans="2:25" x14ac:dyDescent="0.35">
      <c r="B6906" s="3">
        <v>6904</v>
      </c>
      <c r="C6906" s="3" t="s">
        <v>5269</v>
      </c>
      <c r="D6906" s="3" t="s">
        <v>238</v>
      </c>
      <c r="H6906" s="3" t="s">
        <v>5269</v>
      </c>
      <c r="I6906" s="3" t="s">
        <v>238</v>
      </c>
      <c r="J6906" s="9">
        <v>41998</v>
      </c>
      <c r="K6906" s="9">
        <v>42004</v>
      </c>
      <c r="O6906" s="3" t="s">
        <v>5269</v>
      </c>
      <c r="P6906" s="3" t="s">
        <v>238</v>
      </c>
      <c r="Q6906" s="3" t="s">
        <v>5772</v>
      </c>
      <c r="R6906" s="3" t="s">
        <v>6295</v>
      </c>
      <c r="S6906" s="3" t="s">
        <v>6296</v>
      </c>
      <c r="T6906" s="3" t="s">
        <v>5771</v>
      </c>
      <c r="X6906" s="3">
        <v>6904</v>
      </c>
      <c r="Y6906" s="3">
        <v>83642</v>
      </c>
    </row>
    <row r="6907" spans="2:25" x14ac:dyDescent="0.35">
      <c r="B6907" s="3">
        <v>6905</v>
      </c>
      <c r="C6907" s="3" t="s">
        <v>5270</v>
      </c>
      <c r="D6907" s="3" t="s">
        <v>413</v>
      </c>
      <c r="H6907" s="3" t="s">
        <v>5270</v>
      </c>
      <c r="I6907" s="3" t="s">
        <v>413</v>
      </c>
      <c r="J6907" s="9">
        <v>41926</v>
      </c>
      <c r="K6907" s="9">
        <v>41933</v>
      </c>
      <c r="O6907" s="3" t="s">
        <v>5270</v>
      </c>
      <c r="P6907" s="3" t="s">
        <v>413</v>
      </c>
      <c r="Q6907" s="3" t="s">
        <v>5772</v>
      </c>
      <c r="R6907" s="3" t="s">
        <v>6571</v>
      </c>
      <c r="S6907" s="3" t="s">
        <v>6572</v>
      </c>
      <c r="T6907" s="3" t="s">
        <v>5771</v>
      </c>
      <c r="X6907" s="3">
        <v>6905</v>
      </c>
      <c r="Y6907" s="3">
        <v>95823</v>
      </c>
    </row>
    <row r="6908" spans="2:25" x14ac:dyDescent="0.35">
      <c r="B6908" s="3">
        <v>6906</v>
      </c>
      <c r="C6908" s="3" t="s">
        <v>5270</v>
      </c>
      <c r="D6908" s="3" t="s">
        <v>2347</v>
      </c>
      <c r="H6908" s="3" t="s">
        <v>5270</v>
      </c>
      <c r="I6908" s="3" t="s">
        <v>2347</v>
      </c>
      <c r="J6908" s="9">
        <v>41926</v>
      </c>
      <c r="K6908" s="9">
        <v>41933</v>
      </c>
      <c r="O6908" s="3" t="s">
        <v>5270</v>
      </c>
      <c r="P6908" s="3" t="s">
        <v>2347</v>
      </c>
      <c r="Q6908" s="3" t="s">
        <v>5772</v>
      </c>
      <c r="R6908" s="3" t="s">
        <v>6571</v>
      </c>
      <c r="S6908" s="3" t="s">
        <v>6572</v>
      </c>
      <c r="T6908" s="3" t="s">
        <v>5771</v>
      </c>
      <c r="X6908" s="3">
        <v>6906</v>
      </c>
      <c r="Y6908" s="3">
        <v>95823</v>
      </c>
    </row>
    <row r="6909" spans="2:25" x14ac:dyDescent="0.35">
      <c r="B6909" s="3">
        <v>6907</v>
      </c>
      <c r="C6909" s="3" t="s">
        <v>5270</v>
      </c>
      <c r="D6909" s="3" t="s">
        <v>538</v>
      </c>
      <c r="H6909" s="3" t="s">
        <v>5270</v>
      </c>
      <c r="I6909" s="3" t="s">
        <v>538</v>
      </c>
      <c r="J6909" s="9">
        <v>41926</v>
      </c>
      <c r="K6909" s="9">
        <v>41933</v>
      </c>
      <c r="O6909" s="3" t="s">
        <v>5270</v>
      </c>
      <c r="P6909" s="3" t="s">
        <v>538</v>
      </c>
      <c r="Q6909" s="3" t="s">
        <v>5772</v>
      </c>
      <c r="R6909" s="3" t="s">
        <v>6571</v>
      </c>
      <c r="S6909" s="3" t="s">
        <v>6572</v>
      </c>
      <c r="T6909" s="3" t="s">
        <v>5771</v>
      </c>
      <c r="X6909" s="3">
        <v>6907</v>
      </c>
      <c r="Y6909" s="3">
        <v>95823</v>
      </c>
    </row>
    <row r="6910" spans="2:25" x14ac:dyDescent="0.35">
      <c r="B6910" s="3">
        <v>6908</v>
      </c>
      <c r="C6910" s="3" t="s">
        <v>5271</v>
      </c>
      <c r="D6910" s="3" t="s">
        <v>3727</v>
      </c>
      <c r="H6910" s="3" t="s">
        <v>5271</v>
      </c>
      <c r="I6910" s="3" t="s">
        <v>3727</v>
      </c>
      <c r="J6910" s="9">
        <v>41872</v>
      </c>
      <c r="K6910" s="9">
        <v>41878</v>
      </c>
      <c r="O6910" s="3" t="s">
        <v>5271</v>
      </c>
      <c r="P6910" s="3" t="s">
        <v>3727</v>
      </c>
      <c r="Q6910" s="3" t="s">
        <v>5772</v>
      </c>
      <c r="R6910" s="3" t="s">
        <v>6673</v>
      </c>
      <c r="S6910" s="3" t="s">
        <v>6674</v>
      </c>
      <c r="T6910" s="3" t="s">
        <v>5782</v>
      </c>
      <c r="X6910" s="3">
        <v>6908</v>
      </c>
      <c r="Y6910" s="3">
        <v>28205</v>
      </c>
    </row>
    <row r="6911" spans="2:25" x14ac:dyDescent="0.35">
      <c r="B6911" s="3">
        <v>6909</v>
      </c>
      <c r="C6911" s="3" t="s">
        <v>5272</v>
      </c>
      <c r="D6911" s="3" t="s">
        <v>3975</v>
      </c>
      <c r="H6911" s="3" t="s">
        <v>5272</v>
      </c>
      <c r="I6911" s="3" t="s">
        <v>3975</v>
      </c>
      <c r="J6911" s="9">
        <v>41163</v>
      </c>
      <c r="K6911" s="9">
        <v>41170</v>
      </c>
      <c r="O6911" s="3" t="s">
        <v>5272</v>
      </c>
      <c r="P6911" s="3" t="s">
        <v>3975</v>
      </c>
      <c r="Q6911" s="3" t="s">
        <v>5772</v>
      </c>
      <c r="R6911" s="3" t="s">
        <v>6397</v>
      </c>
      <c r="S6911" s="3" t="s">
        <v>6398</v>
      </c>
      <c r="T6911" s="3" t="s">
        <v>5782</v>
      </c>
      <c r="X6911" s="3">
        <v>6909</v>
      </c>
      <c r="Y6911" s="3">
        <v>7501</v>
      </c>
    </row>
    <row r="6912" spans="2:25" x14ac:dyDescent="0.35">
      <c r="B6912" s="3">
        <v>6910</v>
      </c>
      <c r="C6912" s="3" t="s">
        <v>5272</v>
      </c>
      <c r="D6912" s="3" t="s">
        <v>5273</v>
      </c>
      <c r="H6912" s="3" t="s">
        <v>5272</v>
      </c>
      <c r="I6912" s="3" t="s">
        <v>5273</v>
      </c>
      <c r="J6912" s="9">
        <v>41163</v>
      </c>
      <c r="K6912" s="9">
        <v>41170</v>
      </c>
      <c r="O6912" s="3" t="s">
        <v>5272</v>
      </c>
      <c r="P6912" s="3" t="s">
        <v>5273</v>
      </c>
      <c r="Q6912" s="3" t="s">
        <v>5772</v>
      </c>
      <c r="R6912" s="3" t="s">
        <v>6397</v>
      </c>
      <c r="S6912" s="3" t="s">
        <v>6398</v>
      </c>
      <c r="T6912" s="3" t="s">
        <v>5782</v>
      </c>
      <c r="X6912" s="3">
        <v>6910</v>
      </c>
      <c r="Y6912" s="3">
        <v>7501</v>
      </c>
    </row>
    <row r="6913" spans="2:25" x14ac:dyDescent="0.35">
      <c r="B6913" s="3">
        <v>6911</v>
      </c>
      <c r="C6913" s="3" t="s">
        <v>5272</v>
      </c>
      <c r="D6913" s="3" t="s">
        <v>314</v>
      </c>
      <c r="H6913" s="3" t="s">
        <v>5272</v>
      </c>
      <c r="I6913" s="3" t="s">
        <v>314</v>
      </c>
      <c r="J6913" s="9">
        <v>41163</v>
      </c>
      <c r="K6913" s="9">
        <v>41170</v>
      </c>
      <c r="O6913" s="3" t="s">
        <v>5272</v>
      </c>
      <c r="P6913" s="3" t="s">
        <v>314</v>
      </c>
      <c r="Q6913" s="3" t="s">
        <v>5772</v>
      </c>
      <c r="R6913" s="3" t="s">
        <v>6397</v>
      </c>
      <c r="S6913" s="3" t="s">
        <v>6398</v>
      </c>
      <c r="T6913" s="3" t="s">
        <v>5782</v>
      </c>
      <c r="X6913" s="3">
        <v>6911</v>
      </c>
      <c r="Y6913" s="3">
        <v>7501</v>
      </c>
    </row>
    <row r="6914" spans="2:25" x14ac:dyDescent="0.35">
      <c r="B6914" s="3">
        <v>6912</v>
      </c>
      <c r="C6914" s="3" t="s">
        <v>5272</v>
      </c>
      <c r="D6914" s="3" t="s">
        <v>1614</v>
      </c>
      <c r="H6914" s="3" t="s">
        <v>5272</v>
      </c>
      <c r="I6914" s="3" t="s">
        <v>1614</v>
      </c>
      <c r="J6914" s="9">
        <v>41163</v>
      </c>
      <c r="K6914" s="9">
        <v>41170</v>
      </c>
      <c r="O6914" s="3" t="s">
        <v>5272</v>
      </c>
      <c r="P6914" s="3" t="s">
        <v>1614</v>
      </c>
      <c r="Q6914" s="3" t="s">
        <v>5772</v>
      </c>
      <c r="R6914" s="3" t="s">
        <v>6397</v>
      </c>
      <c r="S6914" s="3" t="s">
        <v>6398</v>
      </c>
      <c r="T6914" s="3" t="s">
        <v>5782</v>
      </c>
      <c r="X6914" s="3">
        <v>6912</v>
      </c>
      <c r="Y6914" s="3">
        <v>7501</v>
      </c>
    </row>
    <row r="6915" spans="2:25" x14ac:dyDescent="0.35">
      <c r="B6915" s="3">
        <v>6913</v>
      </c>
      <c r="C6915" s="3" t="s">
        <v>5272</v>
      </c>
      <c r="D6915" s="3" t="s">
        <v>3202</v>
      </c>
      <c r="H6915" s="3" t="s">
        <v>5272</v>
      </c>
      <c r="I6915" s="3" t="s">
        <v>3202</v>
      </c>
      <c r="J6915" s="9">
        <v>41163</v>
      </c>
      <c r="K6915" s="9">
        <v>41170</v>
      </c>
      <c r="O6915" s="3" t="s">
        <v>5272</v>
      </c>
      <c r="P6915" s="3" t="s">
        <v>3202</v>
      </c>
      <c r="Q6915" s="3" t="s">
        <v>5772</v>
      </c>
      <c r="R6915" s="3" t="s">
        <v>6397</v>
      </c>
      <c r="S6915" s="3" t="s">
        <v>6398</v>
      </c>
      <c r="T6915" s="3" t="s">
        <v>5782</v>
      </c>
      <c r="X6915" s="3">
        <v>6913</v>
      </c>
      <c r="Y6915" s="3">
        <v>7501</v>
      </c>
    </row>
    <row r="6916" spans="2:25" x14ac:dyDescent="0.35">
      <c r="B6916" s="3">
        <v>6914</v>
      </c>
      <c r="C6916" s="3" t="s">
        <v>5274</v>
      </c>
      <c r="D6916" s="3" t="s">
        <v>2963</v>
      </c>
      <c r="H6916" s="3" t="s">
        <v>5274</v>
      </c>
      <c r="I6916" s="3" t="s">
        <v>2963</v>
      </c>
      <c r="J6916" s="9">
        <v>40806</v>
      </c>
      <c r="K6916" s="9">
        <v>40809</v>
      </c>
      <c r="O6916" s="3" t="s">
        <v>5274</v>
      </c>
      <c r="P6916" s="3" t="s">
        <v>2963</v>
      </c>
      <c r="Q6916" s="3" t="s">
        <v>5801</v>
      </c>
      <c r="R6916" s="3" t="s">
        <v>7287</v>
      </c>
      <c r="S6916" s="3" t="s">
        <v>7288</v>
      </c>
      <c r="T6916" s="3" t="s">
        <v>5775</v>
      </c>
      <c r="X6916" s="3">
        <v>6914</v>
      </c>
      <c r="Y6916" s="3">
        <v>60653</v>
      </c>
    </row>
    <row r="6917" spans="2:25" x14ac:dyDescent="0.35">
      <c r="B6917" s="3">
        <v>6915</v>
      </c>
      <c r="C6917" s="3" t="s">
        <v>5274</v>
      </c>
      <c r="D6917" s="3" t="s">
        <v>1565</v>
      </c>
      <c r="H6917" s="3" t="s">
        <v>5274</v>
      </c>
      <c r="I6917" s="3" t="s">
        <v>1565</v>
      </c>
      <c r="J6917" s="9">
        <v>40806</v>
      </c>
      <c r="K6917" s="9">
        <v>40809</v>
      </c>
      <c r="O6917" s="3" t="s">
        <v>5274</v>
      </c>
      <c r="P6917" s="3" t="s">
        <v>1565</v>
      </c>
      <c r="Q6917" s="3" t="s">
        <v>5801</v>
      </c>
      <c r="R6917" s="3" t="s">
        <v>7287</v>
      </c>
      <c r="S6917" s="3" t="s">
        <v>7288</v>
      </c>
      <c r="T6917" s="3" t="s">
        <v>5775</v>
      </c>
      <c r="X6917" s="3">
        <v>6915</v>
      </c>
      <c r="Y6917" s="3">
        <v>60653</v>
      </c>
    </row>
    <row r="6918" spans="2:25" x14ac:dyDescent="0.35">
      <c r="B6918" s="3">
        <v>6916</v>
      </c>
      <c r="C6918" s="3" t="s">
        <v>5275</v>
      </c>
      <c r="D6918" s="3" t="s">
        <v>5276</v>
      </c>
      <c r="H6918" s="3" t="s">
        <v>5275</v>
      </c>
      <c r="I6918" s="3" t="s">
        <v>5276</v>
      </c>
      <c r="J6918" s="9">
        <v>41583</v>
      </c>
      <c r="K6918" s="9">
        <v>41587</v>
      </c>
      <c r="O6918" s="3" t="s">
        <v>5275</v>
      </c>
      <c r="P6918" s="3" t="s">
        <v>5276</v>
      </c>
      <c r="Q6918" s="3" t="s">
        <v>5772</v>
      </c>
      <c r="R6918" s="3" t="s">
        <v>7015</v>
      </c>
      <c r="S6918" s="3" t="s">
        <v>7016</v>
      </c>
      <c r="T6918" s="3" t="s">
        <v>5775</v>
      </c>
      <c r="X6918" s="3">
        <v>6916</v>
      </c>
      <c r="Y6918" s="3">
        <v>92037</v>
      </c>
    </row>
    <row r="6919" spans="2:25" x14ac:dyDescent="0.35">
      <c r="B6919" s="3">
        <v>6917</v>
      </c>
      <c r="C6919" s="3" t="s">
        <v>5277</v>
      </c>
      <c r="D6919" s="3" t="s">
        <v>3355</v>
      </c>
      <c r="H6919" s="3" t="s">
        <v>5277</v>
      </c>
      <c r="I6919" s="3" t="s">
        <v>3355</v>
      </c>
      <c r="J6919" s="9">
        <v>41975</v>
      </c>
      <c r="K6919" s="9">
        <v>41980</v>
      </c>
      <c r="O6919" s="3" t="s">
        <v>5277</v>
      </c>
      <c r="P6919" s="3" t="s">
        <v>3355</v>
      </c>
      <c r="Q6919" s="3" t="s">
        <v>5772</v>
      </c>
      <c r="R6919" s="3" t="s">
        <v>5872</v>
      </c>
      <c r="S6919" s="3" t="s">
        <v>5873</v>
      </c>
      <c r="T6919" s="3" t="s">
        <v>5771</v>
      </c>
      <c r="X6919" s="3">
        <v>6917</v>
      </c>
      <c r="Y6919" s="3">
        <v>98105</v>
      </c>
    </row>
    <row r="6920" spans="2:25" x14ac:dyDescent="0.35">
      <c r="B6920" s="3">
        <v>6918</v>
      </c>
      <c r="C6920" s="3" t="s">
        <v>5277</v>
      </c>
      <c r="D6920" s="3" t="s">
        <v>389</v>
      </c>
      <c r="H6920" s="3" t="s">
        <v>5277</v>
      </c>
      <c r="I6920" s="3" t="s">
        <v>389</v>
      </c>
      <c r="J6920" s="9">
        <v>41975</v>
      </c>
      <c r="K6920" s="9">
        <v>41980</v>
      </c>
      <c r="O6920" s="3" t="s">
        <v>5277</v>
      </c>
      <c r="P6920" s="3" t="s">
        <v>389</v>
      </c>
      <c r="Q6920" s="3" t="s">
        <v>5772</v>
      </c>
      <c r="R6920" s="3" t="s">
        <v>5872</v>
      </c>
      <c r="S6920" s="3" t="s">
        <v>5873</v>
      </c>
      <c r="T6920" s="3" t="s">
        <v>5771</v>
      </c>
      <c r="X6920" s="3">
        <v>6918</v>
      </c>
      <c r="Y6920" s="3">
        <v>98105</v>
      </c>
    </row>
    <row r="6921" spans="2:25" x14ac:dyDescent="0.35">
      <c r="B6921" s="3">
        <v>6919</v>
      </c>
      <c r="C6921" s="3" t="s">
        <v>5277</v>
      </c>
      <c r="D6921" s="3" t="s">
        <v>318</v>
      </c>
      <c r="H6921" s="3" t="s">
        <v>5277</v>
      </c>
      <c r="I6921" s="3" t="s">
        <v>318</v>
      </c>
      <c r="J6921" s="9">
        <v>41975</v>
      </c>
      <c r="K6921" s="9">
        <v>41980</v>
      </c>
      <c r="O6921" s="3" t="s">
        <v>5277</v>
      </c>
      <c r="P6921" s="3" t="s">
        <v>318</v>
      </c>
      <c r="Q6921" s="3" t="s">
        <v>5772</v>
      </c>
      <c r="R6921" s="3" t="s">
        <v>5872</v>
      </c>
      <c r="S6921" s="3" t="s">
        <v>5873</v>
      </c>
      <c r="T6921" s="3" t="s">
        <v>5771</v>
      </c>
      <c r="X6921" s="3">
        <v>6919</v>
      </c>
      <c r="Y6921" s="3">
        <v>98105</v>
      </c>
    </row>
    <row r="6922" spans="2:25" x14ac:dyDescent="0.35">
      <c r="B6922" s="3">
        <v>6920</v>
      </c>
      <c r="C6922" s="3" t="s">
        <v>5278</v>
      </c>
      <c r="D6922" s="3" t="s">
        <v>909</v>
      </c>
      <c r="H6922" s="3" t="s">
        <v>5278</v>
      </c>
      <c r="I6922" s="3" t="s">
        <v>909</v>
      </c>
      <c r="J6922" s="9">
        <v>41958</v>
      </c>
      <c r="K6922" s="9">
        <v>41960</v>
      </c>
      <c r="O6922" s="3" t="s">
        <v>5278</v>
      </c>
      <c r="P6922" s="3" t="s">
        <v>909</v>
      </c>
      <c r="Q6922" s="3" t="s">
        <v>5768</v>
      </c>
      <c r="R6922" s="3" t="s">
        <v>6917</v>
      </c>
      <c r="S6922" s="3" t="s">
        <v>6918</v>
      </c>
      <c r="T6922" s="3" t="s">
        <v>5775</v>
      </c>
      <c r="X6922" s="3">
        <v>6920</v>
      </c>
      <c r="Y6922" s="3">
        <v>77095</v>
      </c>
    </row>
    <row r="6923" spans="2:25" x14ac:dyDescent="0.35">
      <c r="B6923" s="3">
        <v>6921</v>
      </c>
      <c r="C6923" s="3" t="s">
        <v>5279</v>
      </c>
      <c r="D6923" s="3" t="s">
        <v>489</v>
      </c>
      <c r="H6923" s="3" t="s">
        <v>5279</v>
      </c>
      <c r="I6923" s="3" t="s">
        <v>489</v>
      </c>
      <c r="J6923" s="9">
        <v>41500</v>
      </c>
      <c r="K6923" s="9">
        <v>41506</v>
      </c>
      <c r="O6923" s="3" t="s">
        <v>5279</v>
      </c>
      <c r="P6923" s="3" t="s">
        <v>489</v>
      </c>
      <c r="Q6923" s="3" t="s">
        <v>5772</v>
      </c>
      <c r="R6923" s="3" t="s">
        <v>6795</v>
      </c>
      <c r="S6923" s="3" t="s">
        <v>6796</v>
      </c>
      <c r="T6923" s="3" t="s">
        <v>5775</v>
      </c>
      <c r="X6923" s="3">
        <v>6921</v>
      </c>
      <c r="Y6923" s="3">
        <v>75061</v>
      </c>
    </row>
    <row r="6924" spans="2:25" x14ac:dyDescent="0.35">
      <c r="B6924" s="3">
        <v>6922</v>
      </c>
      <c r="C6924" s="3" t="s">
        <v>5279</v>
      </c>
      <c r="D6924" s="3" t="s">
        <v>1817</v>
      </c>
      <c r="H6924" s="3" t="s">
        <v>5279</v>
      </c>
      <c r="I6924" s="3" t="s">
        <v>1817</v>
      </c>
      <c r="J6924" s="9">
        <v>41500</v>
      </c>
      <c r="K6924" s="9">
        <v>41506</v>
      </c>
      <c r="O6924" s="3" t="s">
        <v>5279</v>
      </c>
      <c r="P6924" s="3" t="s">
        <v>1817</v>
      </c>
      <c r="Q6924" s="3" t="s">
        <v>5772</v>
      </c>
      <c r="R6924" s="3" t="s">
        <v>6795</v>
      </c>
      <c r="S6924" s="3" t="s">
        <v>6796</v>
      </c>
      <c r="T6924" s="3" t="s">
        <v>5775</v>
      </c>
      <c r="X6924" s="3">
        <v>6922</v>
      </c>
      <c r="Y6924" s="3">
        <v>75061</v>
      </c>
    </row>
    <row r="6925" spans="2:25" x14ac:dyDescent="0.35">
      <c r="B6925" s="3">
        <v>6923</v>
      </c>
      <c r="C6925" s="3" t="s">
        <v>5280</v>
      </c>
      <c r="D6925" s="3" t="s">
        <v>5281</v>
      </c>
      <c r="H6925" s="3" t="s">
        <v>5280</v>
      </c>
      <c r="I6925" s="3" t="s">
        <v>5281</v>
      </c>
      <c r="J6925" s="9">
        <v>41900</v>
      </c>
      <c r="K6925" s="9">
        <v>41906</v>
      </c>
      <c r="O6925" s="3" t="s">
        <v>5280</v>
      </c>
      <c r="P6925" s="3" t="s">
        <v>5281</v>
      </c>
      <c r="Q6925" s="3" t="s">
        <v>5772</v>
      </c>
      <c r="R6925" s="3" t="s">
        <v>6239</v>
      </c>
      <c r="S6925" s="3" t="s">
        <v>6240</v>
      </c>
      <c r="T6925" s="3" t="s">
        <v>5775</v>
      </c>
      <c r="X6925" s="3">
        <v>6923</v>
      </c>
      <c r="Y6925" s="3">
        <v>7960</v>
      </c>
    </row>
    <row r="6926" spans="2:25" x14ac:dyDescent="0.35">
      <c r="B6926" s="3">
        <v>6924</v>
      </c>
      <c r="C6926" s="3" t="s">
        <v>5280</v>
      </c>
      <c r="D6926" s="3" t="s">
        <v>94</v>
      </c>
      <c r="H6926" s="3" t="s">
        <v>5280</v>
      </c>
      <c r="I6926" s="3" t="s">
        <v>94</v>
      </c>
      <c r="J6926" s="9">
        <v>41900</v>
      </c>
      <c r="K6926" s="9">
        <v>41906</v>
      </c>
      <c r="O6926" s="3" t="s">
        <v>5280</v>
      </c>
      <c r="P6926" s="3" t="s">
        <v>94</v>
      </c>
      <c r="Q6926" s="3" t="s">
        <v>5772</v>
      </c>
      <c r="R6926" s="3" t="s">
        <v>6239</v>
      </c>
      <c r="S6926" s="3" t="s">
        <v>6240</v>
      </c>
      <c r="T6926" s="3" t="s">
        <v>5775</v>
      </c>
      <c r="X6926" s="3">
        <v>6924</v>
      </c>
      <c r="Y6926" s="3">
        <v>7960</v>
      </c>
    </row>
    <row r="6927" spans="2:25" x14ac:dyDescent="0.35">
      <c r="B6927" s="3">
        <v>6925</v>
      </c>
      <c r="C6927" s="3" t="s">
        <v>5282</v>
      </c>
      <c r="D6927" s="3" t="s">
        <v>182</v>
      </c>
      <c r="H6927" s="3" t="s">
        <v>5282</v>
      </c>
      <c r="I6927" s="3" t="s">
        <v>182</v>
      </c>
      <c r="J6927" s="9">
        <v>40991</v>
      </c>
      <c r="K6927" s="9">
        <v>40993</v>
      </c>
      <c r="O6927" s="3" t="s">
        <v>5282</v>
      </c>
      <c r="P6927" s="3" t="s">
        <v>182</v>
      </c>
      <c r="Q6927" s="3" t="s">
        <v>5801</v>
      </c>
      <c r="R6927" s="3" t="s">
        <v>5906</v>
      </c>
      <c r="S6927" s="3" t="s">
        <v>5907</v>
      </c>
      <c r="T6927" s="3" t="s">
        <v>5771</v>
      </c>
      <c r="X6927" s="3">
        <v>6925</v>
      </c>
      <c r="Y6927" s="3">
        <v>90008</v>
      </c>
    </row>
    <row r="6928" spans="2:25" x14ac:dyDescent="0.35">
      <c r="B6928" s="3">
        <v>6926</v>
      </c>
      <c r="C6928" s="3" t="s">
        <v>5282</v>
      </c>
      <c r="D6928" s="3" t="s">
        <v>1609</v>
      </c>
      <c r="H6928" s="3" t="s">
        <v>5282</v>
      </c>
      <c r="I6928" s="3" t="s">
        <v>1609</v>
      </c>
      <c r="J6928" s="9">
        <v>40991</v>
      </c>
      <c r="K6928" s="9">
        <v>40993</v>
      </c>
      <c r="O6928" s="3" t="s">
        <v>5282</v>
      </c>
      <c r="P6928" s="3" t="s">
        <v>1609</v>
      </c>
      <c r="Q6928" s="3" t="s">
        <v>5801</v>
      </c>
      <c r="R6928" s="3" t="s">
        <v>5906</v>
      </c>
      <c r="S6928" s="3" t="s">
        <v>5907</v>
      </c>
      <c r="T6928" s="3" t="s">
        <v>5771</v>
      </c>
      <c r="X6928" s="3">
        <v>6926</v>
      </c>
      <c r="Y6928" s="3">
        <v>90008</v>
      </c>
    </row>
    <row r="6929" spans="2:25" x14ac:dyDescent="0.35">
      <c r="B6929" s="3">
        <v>6927</v>
      </c>
      <c r="C6929" s="3" t="s">
        <v>5283</v>
      </c>
      <c r="D6929" s="3" t="s">
        <v>4168</v>
      </c>
      <c r="H6929" s="3" t="s">
        <v>5283</v>
      </c>
      <c r="I6929" s="3" t="s">
        <v>4168</v>
      </c>
      <c r="J6929" s="9">
        <v>41933</v>
      </c>
      <c r="K6929" s="9">
        <v>41938</v>
      </c>
      <c r="O6929" s="3" t="s">
        <v>5283</v>
      </c>
      <c r="P6929" s="3" t="s">
        <v>4168</v>
      </c>
      <c r="Q6929" s="3" t="s">
        <v>5772</v>
      </c>
      <c r="R6929" s="3" t="s">
        <v>6617</v>
      </c>
      <c r="S6929" s="3" t="s">
        <v>6618</v>
      </c>
      <c r="T6929" s="3" t="s">
        <v>5771</v>
      </c>
      <c r="X6929" s="3">
        <v>6927</v>
      </c>
      <c r="Y6929" s="3">
        <v>27707</v>
      </c>
    </row>
    <row r="6930" spans="2:25" x14ac:dyDescent="0.35">
      <c r="B6930" s="3">
        <v>6928</v>
      </c>
      <c r="C6930" s="3" t="s">
        <v>5283</v>
      </c>
      <c r="D6930" s="3" t="s">
        <v>548</v>
      </c>
      <c r="H6930" s="3" t="s">
        <v>5283</v>
      </c>
      <c r="I6930" s="3" t="s">
        <v>548</v>
      </c>
      <c r="J6930" s="9">
        <v>41933</v>
      </c>
      <c r="K6930" s="9">
        <v>41938</v>
      </c>
      <c r="O6930" s="3" t="s">
        <v>5283</v>
      </c>
      <c r="P6930" s="3" t="s">
        <v>548</v>
      </c>
      <c r="Q6930" s="3" t="s">
        <v>5772</v>
      </c>
      <c r="R6930" s="3" t="s">
        <v>6617</v>
      </c>
      <c r="S6930" s="3" t="s">
        <v>6618</v>
      </c>
      <c r="T6930" s="3" t="s">
        <v>5771</v>
      </c>
      <c r="X6930" s="3">
        <v>6928</v>
      </c>
      <c r="Y6930" s="3">
        <v>27707</v>
      </c>
    </row>
    <row r="6931" spans="2:25" x14ac:dyDescent="0.35">
      <c r="B6931" s="3">
        <v>6929</v>
      </c>
      <c r="C6931" s="3" t="s">
        <v>5284</v>
      </c>
      <c r="D6931" s="3" t="s">
        <v>1284</v>
      </c>
      <c r="H6931" s="3" t="s">
        <v>5284</v>
      </c>
      <c r="I6931" s="3" t="s">
        <v>1284</v>
      </c>
      <c r="J6931" s="9">
        <v>40751</v>
      </c>
      <c r="K6931" s="9">
        <v>40754</v>
      </c>
      <c r="O6931" s="3" t="s">
        <v>5284</v>
      </c>
      <c r="P6931" s="3" t="s">
        <v>1284</v>
      </c>
      <c r="Q6931" s="3" t="s">
        <v>5768</v>
      </c>
      <c r="R6931" s="3" t="s">
        <v>5970</v>
      </c>
      <c r="S6931" s="3" t="s">
        <v>5971</v>
      </c>
      <c r="T6931" s="3" t="s">
        <v>5771</v>
      </c>
      <c r="X6931" s="3">
        <v>6929</v>
      </c>
      <c r="Y6931" s="3">
        <v>90036</v>
      </c>
    </row>
    <row r="6932" spans="2:25" x14ac:dyDescent="0.35">
      <c r="B6932" s="3">
        <v>6930</v>
      </c>
      <c r="C6932" s="3" t="s">
        <v>5285</v>
      </c>
      <c r="D6932" s="3" t="s">
        <v>727</v>
      </c>
      <c r="H6932" s="3" t="s">
        <v>5285</v>
      </c>
      <c r="I6932" s="3" t="s">
        <v>727</v>
      </c>
      <c r="J6932" s="9">
        <v>41975</v>
      </c>
      <c r="K6932" s="9">
        <v>41981</v>
      </c>
      <c r="O6932" s="3" t="s">
        <v>5285</v>
      </c>
      <c r="P6932" s="3" t="s">
        <v>727</v>
      </c>
      <c r="Q6932" s="3" t="s">
        <v>5772</v>
      </c>
      <c r="R6932" s="3" t="s">
        <v>6679</v>
      </c>
      <c r="S6932" s="3" t="s">
        <v>6680</v>
      </c>
      <c r="T6932" s="3" t="s">
        <v>5782</v>
      </c>
      <c r="X6932" s="3">
        <v>6930</v>
      </c>
      <c r="Y6932" s="3">
        <v>95207</v>
      </c>
    </row>
    <row r="6933" spans="2:25" x14ac:dyDescent="0.35">
      <c r="B6933" s="3">
        <v>6931</v>
      </c>
      <c r="C6933" s="3" t="s">
        <v>5286</v>
      </c>
      <c r="D6933" s="3" t="s">
        <v>1165</v>
      </c>
      <c r="H6933" s="3" t="s">
        <v>5286</v>
      </c>
      <c r="I6933" s="3" t="s">
        <v>1165</v>
      </c>
      <c r="J6933" s="9">
        <v>41244</v>
      </c>
      <c r="K6933" s="9">
        <v>41249</v>
      </c>
      <c r="O6933" s="3" t="s">
        <v>5286</v>
      </c>
      <c r="P6933" s="3" t="s">
        <v>1165</v>
      </c>
      <c r="Q6933" s="3" t="s">
        <v>5772</v>
      </c>
      <c r="R6933" s="3" t="s">
        <v>7323</v>
      </c>
      <c r="S6933" s="3" t="s">
        <v>7324</v>
      </c>
      <c r="T6933" s="3" t="s">
        <v>5782</v>
      </c>
      <c r="X6933" s="3">
        <v>6931</v>
      </c>
      <c r="Y6933" s="3">
        <v>92037</v>
      </c>
    </row>
    <row r="6934" spans="2:25" x14ac:dyDescent="0.35">
      <c r="B6934" s="3">
        <v>6932</v>
      </c>
      <c r="C6934" s="3" t="s">
        <v>5287</v>
      </c>
      <c r="D6934" s="3" t="s">
        <v>4300</v>
      </c>
      <c r="H6934" s="3" t="s">
        <v>5287</v>
      </c>
      <c r="I6934" s="3" t="s">
        <v>4300</v>
      </c>
      <c r="J6934" s="9">
        <v>40760</v>
      </c>
      <c r="K6934" s="9">
        <v>40767</v>
      </c>
      <c r="O6934" s="3" t="s">
        <v>5287</v>
      </c>
      <c r="P6934" s="3" t="s">
        <v>4300</v>
      </c>
      <c r="Q6934" s="3" t="s">
        <v>5772</v>
      </c>
      <c r="R6934" s="3" t="s">
        <v>6239</v>
      </c>
      <c r="S6934" s="3" t="s">
        <v>6240</v>
      </c>
      <c r="T6934" s="3" t="s">
        <v>5775</v>
      </c>
      <c r="X6934" s="3">
        <v>6932</v>
      </c>
      <c r="Y6934" s="3">
        <v>77590</v>
      </c>
    </row>
    <row r="6935" spans="2:25" x14ac:dyDescent="0.35">
      <c r="B6935" s="3">
        <v>6933</v>
      </c>
      <c r="C6935" s="3" t="s">
        <v>5288</v>
      </c>
      <c r="D6935" s="3" t="s">
        <v>714</v>
      </c>
      <c r="H6935" s="3" t="s">
        <v>5288</v>
      </c>
      <c r="I6935" s="3" t="s">
        <v>714</v>
      </c>
      <c r="J6935" s="9">
        <v>41502</v>
      </c>
      <c r="K6935" s="9">
        <v>41509</v>
      </c>
      <c r="O6935" s="3" t="s">
        <v>5288</v>
      </c>
      <c r="P6935" s="3" t="s">
        <v>714</v>
      </c>
      <c r="Q6935" s="3" t="s">
        <v>5772</v>
      </c>
      <c r="R6935" s="3" t="s">
        <v>6125</v>
      </c>
      <c r="S6935" s="3" t="s">
        <v>6126</v>
      </c>
      <c r="T6935" s="3" t="s">
        <v>5775</v>
      </c>
      <c r="X6935" s="3">
        <v>6933</v>
      </c>
      <c r="Y6935" s="3">
        <v>90004</v>
      </c>
    </row>
    <row r="6936" spans="2:25" x14ac:dyDescent="0.35">
      <c r="B6936" s="3">
        <v>6934</v>
      </c>
      <c r="C6936" s="3" t="s">
        <v>5288</v>
      </c>
      <c r="D6936" s="3" t="s">
        <v>1795</v>
      </c>
      <c r="H6936" s="3" t="s">
        <v>5288</v>
      </c>
      <c r="I6936" s="3" t="s">
        <v>1795</v>
      </c>
      <c r="J6936" s="9">
        <v>41502</v>
      </c>
      <c r="K6936" s="9">
        <v>41509</v>
      </c>
      <c r="O6936" s="3" t="s">
        <v>5288</v>
      </c>
      <c r="P6936" s="3" t="s">
        <v>1795</v>
      </c>
      <c r="Q6936" s="3" t="s">
        <v>5772</v>
      </c>
      <c r="R6936" s="3" t="s">
        <v>6125</v>
      </c>
      <c r="S6936" s="3" t="s">
        <v>6126</v>
      </c>
      <c r="T6936" s="3" t="s">
        <v>5775</v>
      </c>
      <c r="X6936" s="3">
        <v>6934</v>
      </c>
      <c r="Y6936" s="3">
        <v>90004</v>
      </c>
    </row>
    <row r="6937" spans="2:25" x14ac:dyDescent="0.35">
      <c r="B6937" s="3">
        <v>6935</v>
      </c>
      <c r="C6937" s="3" t="s">
        <v>5288</v>
      </c>
      <c r="D6937" s="3" t="s">
        <v>355</v>
      </c>
      <c r="H6937" s="3" t="s">
        <v>5288</v>
      </c>
      <c r="I6937" s="3" t="s">
        <v>355</v>
      </c>
      <c r="J6937" s="9">
        <v>41502</v>
      </c>
      <c r="K6937" s="9">
        <v>41509</v>
      </c>
      <c r="O6937" s="3" t="s">
        <v>5288</v>
      </c>
      <c r="P6937" s="3" t="s">
        <v>355</v>
      </c>
      <c r="Q6937" s="3" t="s">
        <v>5772</v>
      </c>
      <c r="R6937" s="3" t="s">
        <v>6125</v>
      </c>
      <c r="S6937" s="3" t="s">
        <v>6126</v>
      </c>
      <c r="T6937" s="3" t="s">
        <v>5775</v>
      </c>
      <c r="X6937" s="3">
        <v>6935</v>
      </c>
      <c r="Y6937" s="3">
        <v>90004</v>
      </c>
    </row>
    <row r="6938" spans="2:25" x14ac:dyDescent="0.35">
      <c r="B6938" s="3">
        <v>6936</v>
      </c>
      <c r="C6938" s="3" t="s">
        <v>5288</v>
      </c>
      <c r="D6938" s="3" t="s">
        <v>1289</v>
      </c>
      <c r="H6938" s="3" t="s">
        <v>5288</v>
      </c>
      <c r="I6938" s="3" t="s">
        <v>1289</v>
      </c>
      <c r="J6938" s="9">
        <v>41502</v>
      </c>
      <c r="K6938" s="9">
        <v>41509</v>
      </c>
      <c r="O6938" s="3" t="s">
        <v>5288</v>
      </c>
      <c r="P6938" s="3" t="s">
        <v>1289</v>
      </c>
      <c r="Q6938" s="3" t="s">
        <v>5772</v>
      </c>
      <c r="R6938" s="3" t="s">
        <v>6125</v>
      </c>
      <c r="S6938" s="3" t="s">
        <v>6126</v>
      </c>
      <c r="T6938" s="3" t="s">
        <v>5775</v>
      </c>
      <c r="X6938" s="3">
        <v>6936</v>
      </c>
      <c r="Y6938" s="3">
        <v>90004</v>
      </c>
    </row>
    <row r="6939" spans="2:25" x14ac:dyDescent="0.35">
      <c r="B6939" s="3">
        <v>6937</v>
      </c>
      <c r="C6939" s="3" t="s">
        <v>5289</v>
      </c>
      <c r="D6939" s="3" t="s">
        <v>3042</v>
      </c>
      <c r="H6939" s="3" t="s">
        <v>5289</v>
      </c>
      <c r="I6939" s="3" t="s">
        <v>3042</v>
      </c>
      <c r="J6939" s="9">
        <v>41457</v>
      </c>
      <c r="K6939" s="9">
        <v>41457</v>
      </c>
      <c r="O6939" s="3" t="s">
        <v>5289</v>
      </c>
      <c r="P6939" s="3" t="s">
        <v>3042</v>
      </c>
      <c r="Q6939" s="3" t="s">
        <v>6020</v>
      </c>
      <c r="R6939" s="3" t="s">
        <v>7231</v>
      </c>
      <c r="S6939" s="3" t="s">
        <v>7232</v>
      </c>
      <c r="T6939" s="3" t="s">
        <v>5782</v>
      </c>
      <c r="X6939" s="3">
        <v>6937</v>
      </c>
      <c r="Y6939" s="3">
        <v>10009</v>
      </c>
    </row>
    <row r="6940" spans="2:25" x14ac:dyDescent="0.35">
      <c r="B6940" s="3">
        <v>6938</v>
      </c>
      <c r="C6940" s="3" t="s">
        <v>5289</v>
      </c>
      <c r="D6940" s="3" t="s">
        <v>2743</v>
      </c>
      <c r="H6940" s="3" t="s">
        <v>5289</v>
      </c>
      <c r="I6940" s="3" t="s">
        <v>2743</v>
      </c>
      <c r="J6940" s="9">
        <v>41457</v>
      </c>
      <c r="K6940" s="9">
        <v>41457</v>
      </c>
      <c r="O6940" s="3" t="s">
        <v>5289</v>
      </c>
      <c r="P6940" s="3" t="s">
        <v>2743</v>
      </c>
      <c r="Q6940" s="3" t="s">
        <v>6020</v>
      </c>
      <c r="R6940" s="3" t="s">
        <v>7231</v>
      </c>
      <c r="S6940" s="3" t="s">
        <v>7232</v>
      </c>
      <c r="T6940" s="3" t="s">
        <v>5782</v>
      </c>
      <c r="X6940" s="3">
        <v>6938</v>
      </c>
      <c r="Y6940" s="3">
        <v>10009</v>
      </c>
    </row>
    <row r="6941" spans="2:25" x14ac:dyDescent="0.35">
      <c r="B6941" s="3">
        <v>6939</v>
      </c>
      <c r="C6941" s="3" t="s">
        <v>5289</v>
      </c>
      <c r="D6941" s="3" t="s">
        <v>156</v>
      </c>
      <c r="H6941" s="3" t="s">
        <v>5289</v>
      </c>
      <c r="I6941" s="3" t="s">
        <v>156</v>
      </c>
      <c r="J6941" s="9">
        <v>41457</v>
      </c>
      <c r="K6941" s="9">
        <v>41457</v>
      </c>
      <c r="O6941" s="3" t="s">
        <v>5289</v>
      </c>
      <c r="P6941" s="3" t="s">
        <v>156</v>
      </c>
      <c r="Q6941" s="3" t="s">
        <v>6020</v>
      </c>
      <c r="R6941" s="3" t="s">
        <v>7231</v>
      </c>
      <c r="S6941" s="3" t="s">
        <v>7232</v>
      </c>
      <c r="T6941" s="3" t="s">
        <v>5782</v>
      </c>
      <c r="X6941" s="3">
        <v>6939</v>
      </c>
      <c r="Y6941" s="3">
        <v>10009</v>
      </c>
    </row>
    <row r="6942" spans="2:25" x14ac:dyDescent="0.35">
      <c r="B6942" s="3">
        <v>6940</v>
      </c>
      <c r="C6942" s="3" t="s">
        <v>5290</v>
      </c>
      <c r="D6942" s="3" t="s">
        <v>198</v>
      </c>
      <c r="H6942" s="3" t="s">
        <v>5290</v>
      </c>
      <c r="I6942" s="3" t="s">
        <v>198</v>
      </c>
      <c r="J6942" s="9">
        <v>41627</v>
      </c>
      <c r="K6942" s="9">
        <v>41629</v>
      </c>
      <c r="O6942" s="3" t="s">
        <v>5290</v>
      </c>
      <c r="P6942" s="3" t="s">
        <v>198</v>
      </c>
      <c r="Q6942" s="3" t="s">
        <v>5801</v>
      </c>
      <c r="R6942" s="3" t="s">
        <v>7273</v>
      </c>
      <c r="S6942" s="3" t="s">
        <v>7274</v>
      </c>
      <c r="T6942" s="3" t="s">
        <v>5771</v>
      </c>
      <c r="X6942" s="3">
        <v>6940</v>
      </c>
      <c r="Y6942" s="3">
        <v>94110</v>
      </c>
    </row>
    <row r="6943" spans="2:25" x14ac:dyDescent="0.35">
      <c r="B6943" s="3">
        <v>6941</v>
      </c>
      <c r="C6943" s="3" t="s">
        <v>5291</v>
      </c>
      <c r="D6943" s="3" t="s">
        <v>1965</v>
      </c>
      <c r="H6943" s="3" t="s">
        <v>5291</v>
      </c>
      <c r="I6943" s="3" t="s">
        <v>1965</v>
      </c>
      <c r="J6943" s="9">
        <v>40934</v>
      </c>
      <c r="K6943" s="9">
        <v>40940</v>
      </c>
      <c r="O6943" s="3" t="s">
        <v>5291</v>
      </c>
      <c r="P6943" s="3" t="s">
        <v>1965</v>
      </c>
      <c r="Q6943" s="3" t="s">
        <v>5772</v>
      </c>
      <c r="R6943" s="3" t="s">
        <v>6817</v>
      </c>
      <c r="S6943" s="3" t="s">
        <v>6818</v>
      </c>
      <c r="T6943" s="3" t="s">
        <v>5771</v>
      </c>
      <c r="X6943" s="3">
        <v>6941</v>
      </c>
      <c r="Y6943" s="3">
        <v>92553</v>
      </c>
    </row>
    <row r="6944" spans="2:25" x14ac:dyDescent="0.35">
      <c r="B6944" s="3">
        <v>6942</v>
      </c>
      <c r="C6944" s="3" t="s">
        <v>5292</v>
      </c>
      <c r="D6944" s="3" t="s">
        <v>3719</v>
      </c>
      <c r="H6944" s="3" t="s">
        <v>5292</v>
      </c>
      <c r="I6944" s="3" t="s">
        <v>3719</v>
      </c>
      <c r="J6944" s="9">
        <v>41948</v>
      </c>
      <c r="K6944" s="9">
        <v>41952</v>
      </c>
      <c r="O6944" s="3" t="s">
        <v>5292</v>
      </c>
      <c r="P6944" s="3" t="s">
        <v>3719</v>
      </c>
      <c r="Q6944" s="3" t="s">
        <v>5772</v>
      </c>
      <c r="R6944" s="3" t="s">
        <v>6171</v>
      </c>
      <c r="S6944" s="3" t="s">
        <v>6172</v>
      </c>
      <c r="T6944" s="3" t="s">
        <v>5775</v>
      </c>
      <c r="X6944" s="3">
        <v>6942</v>
      </c>
      <c r="Y6944" s="3">
        <v>37421</v>
      </c>
    </row>
    <row r="6945" spans="2:25" x14ac:dyDescent="0.35">
      <c r="B6945" s="3">
        <v>6943</v>
      </c>
      <c r="C6945" s="3" t="s">
        <v>5292</v>
      </c>
      <c r="D6945" s="3" t="s">
        <v>4125</v>
      </c>
      <c r="H6945" s="3" t="s">
        <v>5292</v>
      </c>
      <c r="I6945" s="3" t="s">
        <v>4125</v>
      </c>
      <c r="J6945" s="9">
        <v>41948</v>
      </c>
      <c r="K6945" s="9">
        <v>41952</v>
      </c>
      <c r="O6945" s="3" t="s">
        <v>5292</v>
      </c>
      <c r="P6945" s="3" t="s">
        <v>4125</v>
      </c>
      <c r="Q6945" s="3" t="s">
        <v>5772</v>
      </c>
      <c r="R6945" s="3" t="s">
        <v>6171</v>
      </c>
      <c r="S6945" s="3" t="s">
        <v>6172</v>
      </c>
      <c r="T6945" s="3" t="s">
        <v>5775</v>
      </c>
      <c r="X6945" s="3">
        <v>6943</v>
      </c>
      <c r="Y6945" s="3">
        <v>37421</v>
      </c>
    </row>
    <row r="6946" spans="2:25" x14ac:dyDescent="0.35">
      <c r="B6946" s="3">
        <v>6944</v>
      </c>
      <c r="C6946" s="3" t="s">
        <v>5292</v>
      </c>
      <c r="D6946" s="3" t="s">
        <v>1352</v>
      </c>
      <c r="H6946" s="3" t="s">
        <v>5292</v>
      </c>
      <c r="I6946" s="3" t="s">
        <v>1352</v>
      </c>
      <c r="J6946" s="9">
        <v>41948</v>
      </c>
      <c r="K6946" s="9">
        <v>41952</v>
      </c>
      <c r="O6946" s="3" t="s">
        <v>5292</v>
      </c>
      <c r="P6946" s="3" t="s">
        <v>1352</v>
      </c>
      <c r="Q6946" s="3" t="s">
        <v>5772</v>
      </c>
      <c r="R6946" s="3" t="s">
        <v>6171</v>
      </c>
      <c r="S6946" s="3" t="s">
        <v>6172</v>
      </c>
      <c r="T6946" s="3" t="s">
        <v>5775</v>
      </c>
      <c r="X6946" s="3">
        <v>6944</v>
      </c>
      <c r="Y6946" s="3">
        <v>37421</v>
      </c>
    </row>
    <row r="6947" spans="2:25" x14ac:dyDescent="0.35">
      <c r="B6947" s="3">
        <v>6945</v>
      </c>
      <c r="C6947" s="3" t="s">
        <v>5292</v>
      </c>
      <c r="D6947" s="3" t="s">
        <v>1461</v>
      </c>
      <c r="H6947" s="3" t="s">
        <v>5292</v>
      </c>
      <c r="I6947" s="3" t="s">
        <v>1461</v>
      </c>
      <c r="J6947" s="9">
        <v>41948</v>
      </c>
      <c r="K6947" s="9">
        <v>41952</v>
      </c>
      <c r="O6947" s="3" t="s">
        <v>5292</v>
      </c>
      <c r="P6947" s="3" t="s">
        <v>1461</v>
      </c>
      <c r="Q6947" s="3" t="s">
        <v>5772</v>
      </c>
      <c r="R6947" s="3" t="s">
        <v>6171</v>
      </c>
      <c r="S6947" s="3" t="s">
        <v>6172</v>
      </c>
      <c r="T6947" s="3" t="s">
        <v>5775</v>
      </c>
      <c r="X6947" s="3">
        <v>6945</v>
      </c>
      <c r="Y6947" s="3">
        <v>37421</v>
      </c>
    </row>
    <row r="6948" spans="2:25" x14ac:dyDescent="0.35">
      <c r="B6948" s="3">
        <v>6946</v>
      </c>
      <c r="C6948" s="3" t="s">
        <v>5293</v>
      </c>
      <c r="D6948" s="3" t="s">
        <v>636</v>
      </c>
      <c r="H6948" s="3" t="s">
        <v>5293</v>
      </c>
      <c r="I6948" s="3" t="s">
        <v>636</v>
      </c>
      <c r="J6948" s="9">
        <v>41404</v>
      </c>
      <c r="K6948" s="9">
        <v>41408</v>
      </c>
      <c r="O6948" s="3" t="s">
        <v>5293</v>
      </c>
      <c r="P6948" s="3" t="s">
        <v>636</v>
      </c>
      <c r="Q6948" s="3" t="s">
        <v>5772</v>
      </c>
      <c r="R6948" s="3" t="s">
        <v>5858</v>
      </c>
      <c r="S6948" s="3" t="s">
        <v>5859</v>
      </c>
      <c r="T6948" s="3" t="s">
        <v>5771</v>
      </c>
      <c r="X6948" s="3">
        <v>6946</v>
      </c>
      <c r="Y6948" s="3">
        <v>78745</v>
      </c>
    </row>
    <row r="6949" spans="2:25" x14ac:dyDescent="0.35">
      <c r="B6949" s="3">
        <v>6947</v>
      </c>
      <c r="C6949" s="3" t="s">
        <v>5293</v>
      </c>
      <c r="D6949" s="3" t="s">
        <v>112</v>
      </c>
      <c r="H6949" s="3" t="s">
        <v>5293</v>
      </c>
      <c r="I6949" s="3" t="s">
        <v>112</v>
      </c>
      <c r="J6949" s="9">
        <v>41404</v>
      </c>
      <c r="K6949" s="9">
        <v>41408</v>
      </c>
      <c r="O6949" s="3" t="s">
        <v>5293</v>
      </c>
      <c r="P6949" s="3" t="s">
        <v>112</v>
      </c>
      <c r="Q6949" s="3" t="s">
        <v>5772</v>
      </c>
      <c r="R6949" s="3" t="s">
        <v>5858</v>
      </c>
      <c r="S6949" s="3" t="s">
        <v>5859</v>
      </c>
      <c r="T6949" s="3" t="s">
        <v>5771</v>
      </c>
      <c r="X6949" s="3">
        <v>6947</v>
      </c>
      <c r="Y6949" s="3">
        <v>78745</v>
      </c>
    </row>
    <row r="6950" spans="2:25" x14ac:dyDescent="0.35">
      <c r="B6950" s="3">
        <v>6948</v>
      </c>
      <c r="C6950" s="3" t="s">
        <v>5293</v>
      </c>
      <c r="D6950" s="3" t="s">
        <v>3517</v>
      </c>
      <c r="H6950" s="3" t="s">
        <v>5293</v>
      </c>
      <c r="I6950" s="3" t="s">
        <v>3517</v>
      </c>
      <c r="J6950" s="9">
        <v>41404</v>
      </c>
      <c r="K6950" s="9">
        <v>41408</v>
      </c>
      <c r="O6950" s="3" t="s">
        <v>5293</v>
      </c>
      <c r="P6950" s="3" t="s">
        <v>3517</v>
      </c>
      <c r="Q6950" s="3" t="s">
        <v>5772</v>
      </c>
      <c r="R6950" s="3" t="s">
        <v>5858</v>
      </c>
      <c r="S6950" s="3" t="s">
        <v>5859</v>
      </c>
      <c r="T6950" s="3" t="s">
        <v>5771</v>
      </c>
      <c r="X6950" s="3">
        <v>6948</v>
      </c>
      <c r="Y6950" s="3">
        <v>78745</v>
      </c>
    </row>
    <row r="6951" spans="2:25" x14ac:dyDescent="0.35">
      <c r="B6951" s="3">
        <v>6949</v>
      </c>
      <c r="C6951" s="3" t="s">
        <v>5293</v>
      </c>
      <c r="D6951" s="3" t="s">
        <v>149</v>
      </c>
      <c r="H6951" s="3" t="s">
        <v>5293</v>
      </c>
      <c r="I6951" s="3" t="s">
        <v>149</v>
      </c>
      <c r="J6951" s="9">
        <v>41404</v>
      </c>
      <c r="K6951" s="9">
        <v>41408</v>
      </c>
      <c r="O6951" s="3" t="s">
        <v>5293</v>
      </c>
      <c r="P6951" s="3" t="s">
        <v>149</v>
      </c>
      <c r="Q6951" s="3" t="s">
        <v>5772</v>
      </c>
      <c r="R6951" s="3" t="s">
        <v>5858</v>
      </c>
      <c r="S6951" s="3" t="s">
        <v>5859</v>
      </c>
      <c r="T6951" s="3" t="s">
        <v>5771</v>
      </c>
      <c r="X6951" s="3">
        <v>6949</v>
      </c>
      <c r="Y6951" s="3">
        <v>78745</v>
      </c>
    </row>
    <row r="6952" spans="2:25" x14ac:dyDescent="0.35">
      <c r="B6952" s="3">
        <v>6950</v>
      </c>
      <c r="C6952" s="3" t="s">
        <v>5293</v>
      </c>
      <c r="D6952" s="3" t="s">
        <v>1558</v>
      </c>
      <c r="H6952" s="3" t="s">
        <v>5293</v>
      </c>
      <c r="I6952" s="3" t="s">
        <v>1558</v>
      </c>
      <c r="J6952" s="9">
        <v>41404</v>
      </c>
      <c r="K6952" s="9">
        <v>41408</v>
      </c>
      <c r="O6952" s="3" t="s">
        <v>5293</v>
      </c>
      <c r="P6952" s="3" t="s">
        <v>1558</v>
      </c>
      <c r="Q6952" s="3" t="s">
        <v>5772</v>
      </c>
      <c r="R6952" s="3" t="s">
        <v>5858</v>
      </c>
      <c r="S6952" s="3" t="s">
        <v>5859</v>
      </c>
      <c r="T6952" s="3" t="s">
        <v>5771</v>
      </c>
      <c r="X6952" s="3">
        <v>6950</v>
      </c>
      <c r="Y6952" s="3">
        <v>78745</v>
      </c>
    </row>
    <row r="6953" spans="2:25" x14ac:dyDescent="0.35">
      <c r="B6953" s="3">
        <v>6951</v>
      </c>
      <c r="C6953" s="3" t="s">
        <v>5294</v>
      </c>
      <c r="D6953" s="3" t="s">
        <v>3744</v>
      </c>
      <c r="H6953" s="3" t="s">
        <v>5294</v>
      </c>
      <c r="I6953" s="3" t="s">
        <v>3744</v>
      </c>
      <c r="J6953" s="9">
        <v>40635</v>
      </c>
      <c r="K6953" s="9">
        <v>40641</v>
      </c>
      <c r="O6953" s="3" t="s">
        <v>5294</v>
      </c>
      <c r="P6953" s="3" t="s">
        <v>3744</v>
      </c>
      <c r="Q6953" s="3" t="s">
        <v>5772</v>
      </c>
      <c r="R6953" s="3" t="s">
        <v>7053</v>
      </c>
      <c r="S6953" s="3" t="s">
        <v>7054</v>
      </c>
      <c r="T6953" s="3" t="s">
        <v>5771</v>
      </c>
      <c r="X6953" s="3">
        <v>6951</v>
      </c>
      <c r="Y6953" s="3">
        <v>23464</v>
      </c>
    </row>
    <row r="6954" spans="2:25" x14ac:dyDescent="0.35">
      <c r="B6954" s="3">
        <v>6952</v>
      </c>
      <c r="C6954" s="3" t="s">
        <v>5295</v>
      </c>
      <c r="D6954" s="3" t="s">
        <v>1609</v>
      </c>
      <c r="H6954" s="3" t="s">
        <v>5295</v>
      </c>
      <c r="I6954" s="3" t="s">
        <v>1609</v>
      </c>
      <c r="J6954" s="9">
        <v>40661</v>
      </c>
      <c r="K6954" s="9">
        <v>40666</v>
      </c>
      <c r="O6954" s="3" t="s">
        <v>5295</v>
      </c>
      <c r="P6954" s="3" t="s">
        <v>1609</v>
      </c>
      <c r="Q6954" s="3" t="s">
        <v>5772</v>
      </c>
      <c r="R6954" s="3" t="s">
        <v>5934</v>
      </c>
      <c r="S6954" s="3" t="s">
        <v>5935</v>
      </c>
      <c r="T6954" s="3" t="s">
        <v>5771</v>
      </c>
      <c r="X6954" s="3">
        <v>6952</v>
      </c>
      <c r="Y6954" s="3">
        <v>14701</v>
      </c>
    </row>
    <row r="6955" spans="2:25" x14ac:dyDescent="0.35">
      <c r="B6955" s="3">
        <v>6953</v>
      </c>
      <c r="C6955" s="3" t="s">
        <v>5296</v>
      </c>
      <c r="D6955" s="3" t="s">
        <v>2609</v>
      </c>
      <c r="H6955" s="3" t="s">
        <v>5296</v>
      </c>
      <c r="I6955" s="3" t="s">
        <v>2609</v>
      </c>
      <c r="J6955" s="9">
        <v>41552</v>
      </c>
      <c r="K6955" s="9">
        <v>41556</v>
      </c>
      <c r="O6955" s="3" t="s">
        <v>5296</v>
      </c>
      <c r="P6955" s="3" t="s">
        <v>2609</v>
      </c>
      <c r="Q6955" s="3" t="s">
        <v>5772</v>
      </c>
      <c r="R6955" s="3" t="s">
        <v>7053</v>
      </c>
      <c r="S6955" s="3" t="s">
        <v>7054</v>
      </c>
      <c r="T6955" s="3" t="s">
        <v>5771</v>
      </c>
      <c r="X6955" s="3">
        <v>6953</v>
      </c>
      <c r="Y6955" s="3">
        <v>33134</v>
      </c>
    </row>
    <row r="6956" spans="2:25" x14ac:dyDescent="0.35">
      <c r="B6956" s="3">
        <v>6954</v>
      </c>
      <c r="C6956" s="3" t="s">
        <v>5296</v>
      </c>
      <c r="D6956" s="3" t="s">
        <v>1409</v>
      </c>
      <c r="H6956" s="3" t="s">
        <v>5296</v>
      </c>
      <c r="I6956" s="3" t="s">
        <v>1409</v>
      </c>
      <c r="J6956" s="9">
        <v>41552</v>
      </c>
      <c r="K6956" s="9">
        <v>41556</v>
      </c>
      <c r="O6956" s="3" t="s">
        <v>5296</v>
      </c>
      <c r="P6956" s="3" t="s">
        <v>1409</v>
      </c>
      <c r="Q6956" s="3" t="s">
        <v>5772</v>
      </c>
      <c r="R6956" s="3" t="s">
        <v>7053</v>
      </c>
      <c r="S6956" s="3" t="s">
        <v>7054</v>
      </c>
      <c r="T6956" s="3" t="s">
        <v>5771</v>
      </c>
      <c r="X6956" s="3">
        <v>6954</v>
      </c>
      <c r="Y6956" s="3">
        <v>33134</v>
      </c>
    </row>
    <row r="6957" spans="2:25" x14ac:dyDescent="0.35">
      <c r="B6957" s="3">
        <v>6955</v>
      </c>
      <c r="C6957" s="3" t="s">
        <v>5297</v>
      </c>
      <c r="D6957" s="3" t="s">
        <v>44</v>
      </c>
      <c r="H6957" s="3" t="s">
        <v>5297</v>
      </c>
      <c r="I6957" s="3" t="s">
        <v>44</v>
      </c>
      <c r="J6957" s="9">
        <v>41802</v>
      </c>
      <c r="K6957" s="9">
        <v>41808</v>
      </c>
      <c r="O6957" s="3" t="s">
        <v>5297</v>
      </c>
      <c r="P6957" s="3" t="s">
        <v>44</v>
      </c>
      <c r="Q6957" s="3" t="s">
        <v>5772</v>
      </c>
      <c r="R6957" s="3" t="s">
        <v>6275</v>
      </c>
      <c r="S6957" s="3" t="s">
        <v>6276</v>
      </c>
      <c r="T6957" s="3" t="s">
        <v>5775</v>
      </c>
      <c r="X6957" s="3">
        <v>6955</v>
      </c>
      <c r="Y6957" s="3">
        <v>28601</v>
      </c>
    </row>
    <row r="6958" spans="2:25" x14ac:dyDescent="0.35">
      <c r="B6958" s="3">
        <v>6956</v>
      </c>
      <c r="C6958" s="3" t="s">
        <v>5298</v>
      </c>
      <c r="D6958" s="3" t="s">
        <v>5299</v>
      </c>
      <c r="H6958" s="3" t="s">
        <v>5298</v>
      </c>
      <c r="I6958" s="3" t="s">
        <v>5299</v>
      </c>
      <c r="J6958" s="9">
        <v>41304</v>
      </c>
      <c r="K6958" s="9">
        <v>41308</v>
      </c>
      <c r="O6958" s="3" t="s">
        <v>5298</v>
      </c>
      <c r="P6958" s="3" t="s">
        <v>5299</v>
      </c>
      <c r="Q6958" s="3" t="s">
        <v>5772</v>
      </c>
      <c r="R6958" s="3" t="s">
        <v>6921</v>
      </c>
      <c r="S6958" s="3" t="s">
        <v>6922</v>
      </c>
      <c r="T6958" s="3" t="s">
        <v>5775</v>
      </c>
      <c r="X6958" s="3">
        <v>6956</v>
      </c>
      <c r="Y6958" s="3">
        <v>61107</v>
      </c>
    </row>
    <row r="6959" spans="2:25" x14ac:dyDescent="0.35">
      <c r="B6959" s="3">
        <v>6957</v>
      </c>
      <c r="C6959" s="3" t="s">
        <v>5298</v>
      </c>
      <c r="D6959" s="3" t="s">
        <v>775</v>
      </c>
      <c r="H6959" s="3" t="s">
        <v>5298</v>
      </c>
      <c r="I6959" s="3" t="s">
        <v>775</v>
      </c>
      <c r="J6959" s="9">
        <v>41304</v>
      </c>
      <c r="K6959" s="9">
        <v>41308</v>
      </c>
      <c r="O6959" s="3" t="s">
        <v>5298</v>
      </c>
      <c r="P6959" s="3" t="s">
        <v>775</v>
      </c>
      <c r="Q6959" s="3" t="s">
        <v>5772</v>
      </c>
      <c r="R6959" s="3" t="s">
        <v>6921</v>
      </c>
      <c r="S6959" s="3" t="s">
        <v>6922</v>
      </c>
      <c r="T6959" s="3" t="s">
        <v>5775</v>
      </c>
      <c r="X6959" s="3">
        <v>6957</v>
      </c>
      <c r="Y6959" s="3">
        <v>61107</v>
      </c>
    </row>
    <row r="6960" spans="2:25" x14ac:dyDescent="0.35">
      <c r="B6960" s="3">
        <v>6958</v>
      </c>
      <c r="C6960" s="3" t="s">
        <v>5298</v>
      </c>
      <c r="D6960" s="3" t="s">
        <v>596</v>
      </c>
      <c r="H6960" s="3" t="s">
        <v>5298</v>
      </c>
      <c r="I6960" s="3" t="s">
        <v>596</v>
      </c>
      <c r="J6960" s="9">
        <v>41304</v>
      </c>
      <c r="K6960" s="9">
        <v>41308</v>
      </c>
      <c r="O6960" s="3" t="s">
        <v>5298</v>
      </c>
      <c r="P6960" s="3" t="s">
        <v>596</v>
      </c>
      <c r="Q6960" s="3" t="s">
        <v>5772</v>
      </c>
      <c r="R6960" s="3" t="s">
        <v>6921</v>
      </c>
      <c r="S6960" s="3" t="s">
        <v>6922</v>
      </c>
      <c r="T6960" s="3" t="s">
        <v>5775</v>
      </c>
      <c r="X6960" s="3">
        <v>6958</v>
      </c>
      <c r="Y6960" s="3">
        <v>61107</v>
      </c>
    </row>
    <row r="6961" spans="2:25" x14ac:dyDescent="0.35">
      <c r="B6961" s="3">
        <v>6959</v>
      </c>
      <c r="C6961" s="3" t="s">
        <v>5300</v>
      </c>
      <c r="D6961" s="3" t="s">
        <v>1731</v>
      </c>
      <c r="H6961" s="3" t="s">
        <v>5300</v>
      </c>
      <c r="I6961" s="3" t="s">
        <v>1731</v>
      </c>
      <c r="J6961" s="9">
        <v>41179</v>
      </c>
      <c r="K6961" s="9">
        <v>41181</v>
      </c>
      <c r="O6961" s="3" t="s">
        <v>5300</v>
      </c>
      <c r="P6961" s="3" t="s">
        <v>1731</v>
      </c>
      <c r="Q6961" s="3" t="s">
        <v>5768</v>
      </c>
      <c r="R6961" s="3" t="s">
        <v>6043</v>
      </c>
      <c r="S6961" s="3" t="s">
        <v>6044</v>
      </c>
      <c r="T6961" s="3" t="s">
        <v>5771</v>
      </c>
      <c r="X6961" s="3">
        <v>6959</v>
      </c>
      <c r="Y6961" s="3">
        <v>98103</v>
      </c>
    </row>
    <row r="6962" spans="2:25" x14ac:dyDescent="0.35">
      <c r="B6962" s="3">
        <v>6960</v>
      </c>
      <c r="C6962" s="3" t="s">
        <v>5301</v>
      </c>
      <c r="D6962" s="3" t="s">
        <v>4379</v>
      </c>
      <c r="H6962" s="3" t="s">
        <v>5301</v>
      </c>
      <c r="I6962" s="3" t="s">
        <v>4379</v>
      </c>
      <c r="J6962" s="9">
        <v>41992</v>
      </c>
      <c r="K6962" s="9">
        <v>41998</v>
      </c>
      <c r="O6962" s="3" t="s">
        <v>5301</v>
      </c>
      <c r="P6962" s="3" t="s">
        <v>4379</v>
      </c>
      <c r="Q6962" s="3" t="s">
        <v>5772</v>
      </c>
      <c r="R6962" s="3" t="s">
        <v>7321</v>
      </c>
      <c r="S6962" s="3" t="s">
        <v>7322</v>
      </c>
      <c r="T6962" s="3" t="s">
        <v>5771</v>
      </c>
      <c r="X6962" s="3">
        <v>6960</v>
      </c>
      <c r="Y6962" s="3">
        <v>53209</v>
      </c>
    </row>
    <row r="6963" spans="2:25" x14ac:dyDescent="0.35">
      <c r="B6963" s="3">
        <v>6961</v>
      </c>
      <c r="C6963" s="3" t="s">
        <v>5301</v>
      </c>
      <c r="D6963" s="3" t="s">
        <v>2952</v>
      </c>
      <c r="H6963" s="3" t="s">
        <v>5301</v>
      </c>
      <c r="I6963" s="3" t="s">
        <v>2952</v>
      </c>
      <c r="J6963" s="9">
        <v>41992</v>
      </c>
      <c r="K6963" s="9">
        <v>41998</v>
      </c>
      <c r="O6963" s="3" t="s">
        <v>5301</v>
      </c>
      <c r="P6963" s="3" t="s">
        <v>2952</v>
      </c>
      <c r="Q6963" s="3" t="s">
        <v>5772</v>
      </c>
      <c r="R6963" s="3" t="s">
        <v>7321</v>
      </c>
      <c r="S6963" s="3" t="s">
        <v>7322</v>
      </c>
      <c r="T6963" s="3" t="s">
        <v>5771</v>
      </c>
      <c r="X6963" s="3">
        <v>6961</v>
      </c>
      <c r="Y6963" s="3">
        <v>53209</v>
      </c>
    </row>
    <row r="6964" spans="2:25" x14ac:dyDescent="0.35">
      <c r="B6964" s="3">
        <v>6962</v>
      </c>
      <c r="C6964" s="3" t="s">
        <v>5302</v>
      </c>
      <c r="D6964" s="3" t="s">
        <v>1222</v>
      </c>
      <c r="H6964" s="3" t="s">
        <v>5302</v>
      </c>
      <c r="I6964" s="3" t="s">
        <v>1222</v>
      </c>
      <c r="J6964" s="9">
        <v>41348</v>
      </c>
      <c r="K6964" s="9">
        <v>41353</v>
      </c>
      <c r="O6964" s="3" t="s">
        <v>5302</v>
      </c>
      <c r="P6964" s="3" t="s">
        <v>1222</v>
      </c>
      <c r="Q6964" s="3" t="s">
        <v>5772</v>
      </c>
      <c r="R6964" s="3" t="s">
        <v>6195</v>
      </c>
      <c r="S6964" s="3" t="s">
        <v>6196</v>
      </c>
      <c r="T6964" s="3" t="s">
        <v>5771</v>
      </c>
      <c r="X6964" s="3">
        <v>6962</v>
      </c>
      <c r="Y6964" s="3">
        <v>54302</v>
      </c>
    </row>
    <row r="6965" spans="2:25" x14ac:dyDescent="0.35">
      <c r="B6965" s="3">
        <v>6963</v>
      </c>
      <c r="C6965" s="3" t="s">
        <v>5303</v>
      </c>
      <c r="D6965" s="3" t="s">
        <v>1717</v>
      </c>
      <c r="H6965" s="3" t="s">
        <v>5303</v>
      </c>
      <c r="I6965" s="3" t="s">
        <v>1717</v>
      </c>
      <c r="J6965" s="9">
        <v>41879</v>
      </c>
      <c r="K6965" s="9">
        <v>41879</v>
      </c>
      <c r="O6965" s="3" t="s">
        <v>5303</v>
      </c>
      <c r="P6965" s="3" t="s">
        <v>1717</v>
      </c>
      <c r="Q6965" s="3" t="s">
        <v>6020</v>
      </c>
      <c r="R6965" s="3" t="s">
        <v>5984</v>
      </c>
      <c r="S6965" s="3" t="s">
        <v>5985</v>
      </c>
      <c r="T6965" s="3" t="s">
        <v>5771</v>
      </c>
      <c r="X6965" s="3">
        <v>6963</v>
      </c>
      <c r="Y6965" s="3">
        <v>19120</v>
      </c>
    </row>
    <row r="6966" spans="2:25" x14ac:dyDescent="0.35">
      <c r="B6966" s="3">
        <v>6964</v>
      </c>
      <c r="C6966" s="3" t="s">
        <v>5303</v>
      </c>
      <c r="D6966" s="3" t="s">
        <v>345</v>
      </c>
      <c r="H6966" s="3" t="s">
        <v>5303</v>
      </c>
      <c r="I6966" s="3" t="s">
        <v>345</v>
      </c>
      <c r="J6966" s="9">
        <v>41879</v>
      </c>
      <c r="K6966" s="9">
        <v>41879</v>
      </c>
      <c r="O6966" s="3" t="s">
        <v>5303</v>
      </c>
      <c r="P6966" s="3" t="s">
        <v>345</v>
      </c>
      <c r="Q6966" s="3" t="s">
        <v>6020</v>
      </c>
      <c r="R6966" s="3" t="s">
        <v>5984</v>
      </c>
      <c r="S6966" s="3" t="s">
        <v>5985</v>
      </c>
      <c r="T6966" s="3" t="s">
        <v>5771</v>
      </c>
      <c r="X6966" s="3">
        <v>6964</v>
      </c>
      <c r="Y6966" s="3">
        <v>19120</v>
      </c>
    </row>
    <row r="6967" spans="2:25" x14ac:dyDescent="0.35">
      <c r="B6967" s="3">
        <v>6965</v>
      </c>
      <c r="C6967" s="3" t="s">
        <v>5304</v>
      </c>
      <c r="D6967" s="3" t="s">
        <v>1204</v>
      </c>
      <c r="H6967" s="3" t="s">
        <v>5304</v>
      </c>
      <c r="I6967" s="3" t="s">
        <v>1204</v>
      </c>
      <c r="J6967" s="9">
        <v>41260</v>
      </c>
      <c r="K6967" s="9">
        <v>41262</v>
      </c>
      <c r="O6967" s="3" t="s">
        <v>5304</v>
      </c>
      <c r="P6967" s="3" t="s">
        <v>1204</v>
      </c>
      <c r="Q6967" s="3" t="s">
        <v>5768</v>
      </c>
      <c r="R6967" s="3" t="s">
        <v>5962</v>
      </c>
      <c r="S6967" s="3" t="s">
        <v>5963</v>
      </c>
      <c r="T6967" s="3" t="s">
        <v>5775</v>
      </c>
      <c r="X6967" s="3">
        <v>6965</v>
      </c>
      <c r="Y6967" s="3">
        <v>90008</v>
      </c>
    </row>
    <row r="6968" spans="2:25" x14ac:dyDescent="0.35">
      <c r="B6968" s="3">
        <v>6966</v>
      </c>
      <c r="C6968" s="3" t="s">
        <v>5304</v>
      </c>
      <c r="D6968" s="3" t="s">
        <v>2543</v>
      </c>
      <c r="H6968" s="3" t="s">
        <v>5304</v>
      </c>
      <c r="I6968" s="3" t="s">
        <v>2543</v>
      </c>
      <c r="J6968" s="9">
        <v>41260</v>
      </c>
      <c r="K6968" s="9">
        <v>41262</v>
      </c>
      <c r="O6968" s="3" t="s">
        <v>5304</v>
      </c>
      <c r="P6968" s="3" t="s">
        <v>2543</v>
      </c>
      <c r="Q6968" s="3" t="s">
        <v>5768</v>
      </c>
      <c r="R6968" s="3" t="s">
        <v>5962</v>
      </c>
      <c r="S6968" s="3" t="s">
        <v>5963</v>
      </c>
      <c r="T6968" s="3" t="s">
        <v>5775</v>
      </c>
      <c r="X6968" s="3">
        <v>6966</v>
      </c>
      <c r="Y6968" s="3">
        <v>90008</v>
      </c>
    </row>
    <row r="6969" spans="2:25" x14ac:dyDescent="0.35">
      <c r="B6969" s="3">
        <v>6967</v>
      </c>
      <c r="C6969" s="3" t="s">
        <v>5304</v>
      </c>
      <c r="D6969" s="3" t="s">
        <v>191</v>
      </c>
      <c r="H6969" s="3" t="s">
        <v>5304</v>
      </c>
      <c r="I6969" s="3" t="s">
        <v>191</v>
      </c>
      <c r="J6969" s="9">
        <v>41260</v>
      </c>
      <c r="K6969" s="9">
        <v>41262</v>
      </c>
      <c r="O6969" s="3" t="s">
        <v>5304</v>
      </c>
      <c r="P6969" s="3" t="s">
        <v>191</v>
      </c>
      <c r="Q6969" s="3" t="s">
        <v>5768</v>
      </c>
      <c r="R6969" s="3" t="s">
        <v>5962</v>
      </c>
      <c r="S6969" s="3" t="s">
        <v>5963</v>
      </c>
      <c r="T6969" s="3" t="s">
        <v>5775</v>
      </c>
      <c r="X6969" s="3">
        <v>6967</v>
      </c>
      <c r="Y6969" s="3">
        <v>90008</v>
      </c>
    </row>
    <row r="6970" spans="2:25" x14ac:dyDescent="0.35">
      <c r="B6970" s="3">
        <v>6968</v>
      </c>
      <c r="C6970" s="3" t="s">
        <v>5304</v>
      </c>
      <c r="D6970" s="3" t="s">
        <v>2073</v>
      </c>
      <c r="H6970" s="3" t="s">
        <v>5304</v>
      </c>
      <c r="I6970" s="3" t="s">
        <v>2073</v>
      </c>
      <c r="J6970" s="9">
        <v>41260</v>
      </c>
      <c r="K6970" s="9">
        <v>41262</v>
      </c>
      <c r="O6970" s="3" t="s">
        <v>5304</v>
      </c>
      <c r="P6970" s="3" t="s">
        <v>2073</v>
      </c>
      <c r="Q6970" s="3" t="s">
        <v>5768</v>
      </c>
      <c r="R6970" s="3" t="s">
        <v>5962</v>
      </c>
      <c r="S6970" s="3" t="s">
        <v>5963</v>
      </c>
      <c r="T6970" s="3" t="s">
        <v>5775</v>
      </c>
      <c r="X6970" s="3">
        <v>6968</v>
      </c>
      <c r="Y6970" s="3">
        <v>90008</v>
      </c>
    </row>
    <row r="6971" spans="2:25" x14ac:dyDescent="0.35">
      <c r="B6971" s="3">
        <v>6969</v>
      </c>
      <c r="C6971" s="3" t="s">
        <v>5305</v>
      </c>
      <c r="D6971" s="3" t="s">
        <v>5306</v>
      </c>
      <c r="H6971" s="3" t="s">
        <v>5305</v>
      </c>
      <c r="I6971" s="3" t="s">
        <v>5306</v>
      </c>
      <c r="J6971" s="9">
        <v>40777</v>
      </c>
      <c r="K6971" s="9">
        <v>40779</v>
      </c>
      <c r="O6971" s="3" t="s">
        <v>5305</v>
      </c>
      <c r="P6971" s="3" t="s">
        <v>5306</v>
      </c>
      <c r="Q6971" s="3" t="s">
        <v>5768</v>
      </c>
      <c r="R6971" s="3" t="s">
        <v>6077</v>
      </c>
      <c r="S6971" s="3" t="s">
        <v>6078</v>
      </c>
      <c r="T6971" s="3" t="s">
        <v>5775</v>
      </c>
      <c r="X6971" s="3">
        <v>6969</v>
      </c>
      <c r="Y6971" s="3">
        <v>33161</v>
      </c>
    </row>
    <row r="6972" spans="2:25" x14ac:dyDescent="0.35">
      <c r="B6972" s="3">
        <v>6970</v>
      </c>
      <c r="C6972" s="3" t="s">
        <v>5307</v>
      </c>
      <c r="D6972" s="3" t="s">
        <v>1246</v>
      </c>
      <c r="H6972" s="3" t="s">
        <v>5307</v>
      </c>
      <c r="I6972" s="3" t="s">
        <v>1246</v>
      </c>
      <c r="J6972" s="9">
        <v>41582</v>
      </c>
      <c r="K6972" s="9">
        <v>41584</v>
      </c>
      <c r="O6972" s="3" t="s">
        <v>5307</v>
      </c>
      <c r="P6972" s="3" t="s">
        <v>1246</v>
      </c>
      <c r="Q6972" s="3" t="s">
        <v>5801</v>
      </c>
      <c r="R6972" s="3" t="s">
        <v>6631</v>
      </c>
      <c r="S6972" s="3" t="s">
        <v>6632</v>
      </c>
      <c r="T6972" s="3" t="s">
        <v>5775</v>
      </c>
      <c r="X6972" s="3">
        <v>6970</v>
      </c>
      <c r="Y6972" s="3">
        <v>97206</v>
      </c>
    </row>
    <row r="6973" spans="2:25" x14ac:dyDescent="0.35">
      <c r="B6973" s="3">
        <v>6971</v>
      </c>
      <c r="C6973" s="3" t="s">
        <v>5307</v>
      </c>
      <c r="D6973" s="3" t="s">
        <v>5308</v>
      </c>
      <c r="H6973" s="3" t="s">
        <v>5307</v>
      </c>
      <c r="I6973" s="3" t="s">
        <v>5308</v>
      </c>
      <c r="J6973" s="9">
        <v>41582</v>
      </c>
      <c r="K6973" s="9">
        <v>41584</v>
      </c>
      <c r="O6973" s="3" t="s">
        <v>5307</v>
      </c>
      <c r="P6973" s="3" t="s">
        <v>5308</v>
      </c>
      <c r="Q6973" s="3" t="s">
        <v>5801</v>
      </c>
      <c r="R6973" s="3" t="s">
        <v>6631</v>
      </c>
      <c r="S6973" s="3" t="s">
        <v>6632</v>
      </c>
      <c r="T6973" s="3" t="s">
        <v>5775</v>
      </c>
      <c r="X6973" s="3">
        <v>6971</v>
      </c>
      <c r="Y6973" s="3">
        <v>97206</v>
      </c>
    </row>
    <row r="6974" spans="2:25" x14ac:dyDescent="0.35">
      <c r="B6974" s="3">
        <v>6972</v>
      </c>
      <c r="C6974" s="3" t="s">
        <v>5309</v>
      </c>
      <c r="D6974" s="3" t="s">
        <v>2253</v>
      </c>
      <c r="H6974" s="3" t="s">
        <v>5309</v>
      </c>
      <c r="I6974" s="3" t="s">
        <v>2253</v>
      </c>
      <c r="J6974" s="9">
        <v>40884</v>
      </c>
      <c r="K6974" s="9">
        <v>40885</v>
      </c>
      <c r="O6974" s="3" t="s">
        <v>5309</v>
      </c>
      <c r="P6974" s="3" t="s">
        <v>2253</v>
      </c>
      <c r="Q6974" s="3" t="s">
        <v>5801</v>
      </c>
      <c r="R6974" s="3" t="s">
        <v>6399</v>
      </c>
      <c r="S6974" s="3" t="s">
        <v>6400</v>
      </c>
      <c r="T6974" s="3" t="s">
        <v>5782</v>
      </c>
      <c r="X6974" s="3">
        <v>6972</v>
      </c>
      <c r="Y6974" s="3">
        <v>94109</v>
      </c>
    </row>
    <row r="6975" spans="2:25" x14ac:dyDescent="0.35">
      <c r="B6975" s="3">
        <v>6973</v>
      </c>
      <c r="C6975" s="3" t="s">
        <v>5310</v>
      </c>
      <c r="D6975" s="3" t="s">
        <v>634</v>
      </c>
      <c r="H6975" s="3" t="s">
        <v>5310</v>
      </c>
      <c r="I6975" s="3" t="s">
        <v>634</v>
      </c>
      <c r="J6975" s="9">
        <v>40862</v>
      </c>
      <c r="K6975" s="9">
        <v>40864</v>
      </c>
      <c r="O6975" s="3" t="s">
        <v>5310</v>
      </c>
      <c r="P6975" s="3" t="s">
        <v>634</v>
      </c>
      <c r="Q6975" s="3" t="s">
        <v>5768</v>
      </c>
      <c r="R6975" s="3" t="s">
        <v>6827</v>
      </c>
      <c r="S6975" s="3" t="s">
        <v>6828</v>
      </c>
      <c r="T6975" s="3" t="s">
        <v>5771</v>
      </c>
      <c r="X6975" s="3">
        <v>6973</v>
      </c>
      <c r="Y6975" s="3">
        <v>94110</v>
      </c>
    </row>
    <row r="6976" spans="2:25" x14ac:dyDescent="0.35">
      <c r="B6976" s="3">
        <v>6974</v>
      </c>
      <c r="C6976" s="3" t="s">
        <v>5311</v>
      </c>
      <c r="D6976" s="3" t="s">
        <v>1787</v>
      </c>
      <c r="H6976" s="3" t="s">
        <v>5311</v>
      </c>
      <c r="I6976" s="3" t="s">
        <v>1787</v>
      </c>
      <c r="J6976" s="9">
        <v>41998</v>
      </c>
      <c r="K6976" s="9">
        <v>42002</v>
      </c>
      <c r="O6976" s="3" t="s">
        <v>5311</v>
      </c>
      <c r="P6976" s="3" t="s">
        <v>1787</v>
      </c>
      <c r="Q6976" s="3" t="s">
        <v>5772</v>
      </c>
      <c r="R6976" s="3" t="s">
        <v>7073</v>
      </c>
      <c r="S6976" s="3" t="s">
        <v>7074</v>
      </c>
      <c r="T6976" s="3" t="s">
        <v>5771</v>
      </c>
      <c r="X6976" s="3">
        <v>6974</v>
      </c>
      <c r="Y6976" s="3">
        <v>2740</v>
      </c>
    </row>
    <row r="6977" spans="2:25" x14ac:dyDescent="0.35">
      <c r="B6977" s="3">
        <v>6975</v>
      </c>
      <c r="C6977" s="3" t="s">
        <v>5311</v>
      </c>
      <c r="D6977" s="3" t="s">
        <v>3422</v>
      </c>
      <c r="H6977" s="3" t="s">
        <v>5311</v>
      </c>
      <c r="I6977" s="3" t="s">
        <v>3422</v>
      </c>
      <c r="J6977" s="9">
        <v>41998</v>
      </c>
      <c r="K6977" s="9">
        <v>42002</v>
      </c>
      <c r="O6977" s="3" t="s">
        <v>5311</v>
      </c>
      <c r="P6977" s="3" t="s">
        <v>3422</v>
      </c>
      <c r="Q6977" s="3" t="s">
        <v>5772</v>
      </c>
      <c r="R6977" s="3" t="s">
        <v>7073</v>
      </c>
      <c r="S6977" s="3" t="s">
        <v>7074</v>
      </c>
      <c r="T6977" s="3" t="s">
        <v>5771</v>
      </c>
      <c r="X6977" s="3">
        <v>6975</v>
      </c>
      <c r="Y6977" s="3">
        <v>2740</v>
      </c>
    </row>
    <row r="6978" spans="2:25" x14ac:dyDescent="0.35">
      <c r="B6978" s="3">
        <v>6976</v>
      </c>
      <c r="C6978" s="3" t="s">
        <v>5312</v>
      </c>
      <c r="D6978" s="3" t="s">
        <v>4414</v>
      </c>
      <c r="H6978" s="3" t="s">
        <v>5312</v>
      </c>
      <c r="I6978" s="3" t="s">
        <v>4414</v>
      </c>
      <c r="J6978" s="9">
        <v>40901</v>
      </c>
      <c r="K6978" s="9">
        <v>40903</v>
      </c>
      <c r="O6978" s="3" t="s">
        <v>5312</v>
      </c>
      <c r="P6978" s="3" t="s">
        <v>4414</v>
      </c>
      <c r="Q6978" s="3" t="s">
        <v>5801</v>
      </c>
      <c r="R6978" s="3" t="s">
        <v>6723</v>
      </c>
      <c r="S6978" s="3" t="s">
        <v>6724</v>
      </c>
      <c r="T6978" s="3" t="s">
        <v>5775</v>
      </c>
      <c r="X6978" s="3">
        <v>6976</v>
      </c>
      <c r="Y6978" s="3">
        <v>92037</v>
      </c>
    </row>
    <row r="6979" spans="2:25" x14ac:dyDescent="0.35">
      <c r="B6979" s="3">
        <v>6977</v>
      </c>
      <c r="C6979" s="3" t="s">
        <v>5313</v>
      </c>
      <c r="D6979" s="3" t="s">
        <v>2692</v>
      </c>
      <c r="H6979" s="3" t="s">
        <v>5313</v>
      </c>
      <c r="I6979" s="3" t="s">
        <v>2692</v>
      </c>
      <c r="J6979" s="9">
        <v>40806</v>
      </c>
      <c r="K6979" s="9">
        <v>40810</v>
      </c>
      <c r="O6979" s="3" t="s">
        <v>5313</v>
      </c>
      <c r="P6979" s="3" t="s">
        <v>2692</v>
      </c>
      <c r="Q6979" s="3" t="s">
        <v>5772</v>
      </c>
      <c r="R6979" s="3" t="s">
        <v>6485</v>
      </c>
      <c r="S6979" s="3" t="s">
        <v>6486</v>
      </c>
      <c r="T6979" s="3" t="s">
        <v>5771</v>
      </c>
      <c r="X6979" s="3">
        <v>6977</v>
      </c>
      <c r="Y6979" s="3">
        <v>92024</v>
      </c>
    </row>
    <row r="6980" spans="2:25" x14ac:dyDescent="0.35">
      <c r="B6980" s="3">
        <v>6978</v>
      </c>
      <c r="C6980" s="3" t="s">
        <v>5314</v>
      </c>
      <c r="D6980" s="3" t="s">
        <v>2448</v>
      </c>
      <c r="H6980" s="3" t="s">
        <v>5314</v>
      </c>
      <c r="I6980" s="3" t="s">
        <v>2448</v>
      </c>
      <c r="J6980" s="9">
        <v>41999</v>
      </c>
      <c r="K6980" s="9">
        <v>42002</v>
      </c>
      <c r="O6980" s="3" t="s">
        <v>5314</v>
      </c>
      <c r="P6980" s="3" t="s">
        <v>2448</v>
      </c>
      <c r="Q6980" s="3" t="s">
        <v>5801</v>
      </c>
      <c r="R6980" s="3" t="s">
        <v>7253</v>
      </c>
      <c r="S6980" s="3" t="s">
        <v>7254</v>
      </c>
      <c r="T6980" s="3" t="s">
        <v>5775</v>
      </c>
      <c r="X6980" s="3">
        <v>6978</v>
      </c>
      <c r="Y6980" s="3">
        <v>33012</v>
      </c>
    </row>
    <row r="6981" spans="2:25" x14ac:dyDescent="0.35">
      <c r="B6981" s="3">
        <v>6979</v>
      </c>
      <c r="C6981" s="3" t="s">
        <v>5314</v>
      </c>
      <c r="D6981" s="3" t="s">
        <v>5281</v>
      </c>
      <c r="H6981" s="3" t="s">
        <v>5314</v>
      </c>
      <c r="I6981" s="3" t="s">
        <v>5281</v>
      </c>
      <c r="J6981" s="9">
        <v>41999</v>
      </c>
      <c r="K6981" s="9">
        <v>42002</v>
      </c>
      <c r="O6981" s="3" t="s">
        <v>5314</v>
      </c>
      <c r="P6981" s="3" t="s">
        <v>5281</v>
      </c>
      <c r="Q6981" s="3" t="s">
        <v>5801</v>
      </c>
      <c r="R6981" s="3" t="s">
        <v>7253</v>
      </c>
      <c r="S6981" s="3" t="s">
        <v>7254</v>
      </c>
      <c r="T6981" s="3" t="s">
        <v>5775</v>
      </c>
      <c r="X6981" s="3">
        <v>6979</v>
      </c>
      <c r="Y6981" s="3">
        <v>33012</v>
      </c>
    </row>
    <row r="6982" spans="2:25" x14ac:dyDescent="0.35">
      <c r="B6982" s="3">
        <v>6980</v>
      </c>
      <c r="C6982" s="3" t="s">
        <v>5315</v>
      </c>
      <c r="D6982" s="3" t="s">
        <v>1262</v>
      </c>
      <c r="H6982" s="3" t="s">
        <v>5315</v>
      </c>
      <c r="I6982" s="3" t="s">
        <v>1262</v>
      </c>
      <c r="J6982" s="9">
        <v>41969</v>
      </c>
      <c r="K6982" s="9">
        <v>41974</v>
      </c>
      <c r="O6982" s="3" t="s">
        <v>5315</v>
      </c>
      <c r="P6982" s="3" t="s">
        <v>1262</v>
      </c>
      <c r="Q6982" s="3" t="s">
        <v>5772</v>
      </c>
      <c r="R6982" s="3" t="s">
        <v>6091</v>
      </c>
      <c r="S6982" s="3" t="s">
        <v>6092</v>
      </c>
      <c r="T6982" s="3" t="s">
        <v>5775</v>
      </c>
      <c r="X6982" s="3">
        <v>6980</v>
      </c>
      <c r="Y6982" s="3">
        <v>77070</v>
      </c>
    </row>
    <row r="6983" spans="2:25" x14ac:dyDescent="0.35">
      <c r="B6983" s="3">
        <v>6981</v>
      </c>
      <c r="C6983" s="3" t="s">
        <v>5315</v>
      </c>
      <c r="D6983" s="3" t="s">
        <v>2668</v>
      </c>
      <c r="H6983" s="3" t="s">
        <v>5315</v>
      </c>
      <c r="I6983" s="3" t="s">
        <v>2668</v>
      </c>
      <c r="J6983" s="9">
        <v>41969</v>
      </c>
      <c r="K6983" s="9">
        <v>41974</v>
      </c>
      <c r="O6983" s="3" t="s">
        <v>5315</v>
      </c>
      <c r="P6983" s="3" t="s">
        <v>2668</v>
      </c>
      <c r="Q6983" s="3" t="s">
        <v>5772</v>
      </c>
      <c r="R6983" s="3" t="s">
        <v>6091</v>
      </c>
      <c r="S6983" s="3" t="s">
        <v>6092</v>
      </c>
      <c r="T6983" s="3" t="s">
        <v>5775</v>
      </c>
      <c r="X6983" s="3">
        <v>6981</v>
      </c>
      <c r="Y6983" s="3">
        <v>77070</v>
      </c>
    </row>
    <row r="6984" spans="2:25" x14ac:dyDescent="0.35">
      <c r="B6984" s="3">
        <v>6982</v>
      </c>
      <c r="C6984" s="3" t="s">
        <v>5315</v>
      </c>
      <c r="D6984" s="3" t="s">
        <v>1136</v>
      </c>
      <c r="H6984" s="3" t="s">
        <v>5315</v>
      </c>
      <c r="I6984" s="3" t="s">
        <v>1136</v>
      </c>
      <c r="J6984" s="9">
        <v>41969</v>
      </c>
      <c r="K6984" s="9">
        <v>41974</v>
      </c>
      <c r="O6984" s="3" t="s">
        <v>5315</v>
      </c>
      <c r="P6984" s="3" t="s">
        <v>1136</v>
      </c>
      <c r="Q6984" s="3" t="s">
        <v>5772</v>
      </c>
      <c r="R6984" s="3" t="s">
        <v>6091</v>
      </c>
      <c r="S6984" s="3" t="s">
        <v>6092</v>
      </c>
      <c r="T6984" s="3" t="s">
        <v>5775</v>
      </c>
      <c r="X6984" s="3">
        <v>6982</v>
      </c>
      <c r="Y6984" s="3">
        <v>77070</v>
      </c>
    </row>
    <row r="6985" spans="2:25" x14ac:dyDescent="0.35">
      <c r="B6985" s="3">
        <v>6983</v>
      </c>
      <c r="C6985" s="3" t="s">
        <v>5315</v>
      </c>
      <c r="D6985" s="3" t="s">
        <v>3255</v>
      </c>
      <c r="H6985" s="3" t="s">
        <v>5315</v>
      </c>
      <c r="I6985" s="3" t="s">
        <v>3255</v>
      </c>
      <c r="J6985" s="9">
        <v>41969</v>
      </c>
      <c r="K6985" s="9">
        <v>41974</v>
      </c>
      <c r="O6985" s="3" t="s">
        <v>5315</v>
      </c>
      <c r="P6985" s="3" t="s">
        <v>3255</v>
      </c>
      <c r="Q6985" s="3" t="s">
        <v>5772</v>
      </c>
      <c r="R6985" s="3" t="s">
        <v>6091</v>
      </c>
      <c r="S6985" s="3" t="s">
        <v>6092</v>
      </c>
      <c r="T6985" s="3" t="s">
        <v>5775</v>
      </c>
      <c r="X6985" s="3">
        <v>6983</v>
      </c>
      <c r="Y6985" s="3">
        <v>77070</v>
      </c>
    </row>
    <row r="6986" spans="2:25" x14ac:dyDescent="0.35">
      <c r="B6986" s="3">
        <v>6984</v>
      </c>
      <c r="C6986" s="3" t="s">
        <v>5316</v>
      </c>
      <c r="D6986" s="3" t="s">
        <v>2249</v>
      </c>
      <c r="H6986" s="3" t="s">
        <v>5316</v>
      </c>
      <c r="I6986" s="3" t="s">
        <v>2249</v>
      </c>
      <c r="J6986" s="9">
        <v>41584</v>
      </c>
      <c r="K6986" s="9">
        <v>41586</v>
      </c>
      <c r="O6986" s="3" t="s">
        <v>5316</v>
      </c>
      <c r="P6986" s="3" t="s">
        <v>2249</v>
      </c>
      <c r="Q6986" s="3" t="s">
        <v>5801</v>
      </c>
      <c r="R6986" s="3" t="s">
        <v>7205</v>
      </c>
      <c r="S6986" s="3" t="s">
        <v>7206</v>
      </c>
      <c r="T6986" s="3" t="s">
        <v>5775</v>
      </c>
      <c r="X6986" s="3">
        <v>6984</v>
      </c>
      <c r="Y6986" s="3">
        <v>23464</v>
      </c>
    </row>
    <row r="6987" spans="2:25" x14ac:dyDescent="0.35">
      <c r="B6987" s="3">
        <v>6985</v>
      </c>
      <c r="C6987" s="3" t="s">
        <v>5316</v>
      </c>
      <c r="D6987" s="3" t="s">
        <v>4339</v>
      </c>
      <c r="H6987" s="3" t="s">
        <v>5316</v>
      </c>
      <c r="I6987" s="3" t="s">
        <v>4339</v>
      </c>
      <c r="J6987" s="9">
        <v>41584</v>
      </c>
      <c r="K6987" s="9">
        <v>41586</v>
      </c>
      <c r="O6987" s="3" t="s">
        <v>5316</v>
      </c>
      <c r="P6987" s="3" t="s">
        <v>4339</v>
      </c>
      <c r="Q6987" s="3" t="s">
        <v>5801</v>
      </c>
      <c r="R6987" s="3" t="s">
        <v>7205</v>
      </c>
      <c r="S6987" s="3" t="s">
        <v>7206</v>
      </c>
      <c r="T6987" s="3" t="s">
        <v>5775</v>
      </c>
      <c r="X6987" s="3">
        <v>6985</v>
      </c>
      <c r="Y6987" s="3">
        <v>23464</v>
      </c>
    </row>
    <row r="6988" spans="2:25" x14ac:dyDescent="0.35">
      <c r="B6988" s="3">
        <v>6986</v>
      </c>
      <c r="C6988" s="3" t="s">
        <v>5316</v>
      </c>
      <c r="D6988" s="3" t="s">
        <v>5317</v>
      </c>
      <c r="H6988" s="3" t="s">
        <v>5316</v>
      </c>
      <c r="I6988" s="3" t="s">
        <v>5317</v>
      </c>
      <c r="J6988" s="9">
        <v>41584</v>
      </c>
      <c r="K6988" s="9">
        <v>41586</v>
      </c>
      <c r="O6988" s="3" t="s">
        <v>5316</v>
      </c>
      <c r="P6988" s="3" t="s">
        <v>5317</v>
      </c>
      <c r="Q6988" s="3" t="s">
        <v>5801</v>
      </c>
      <c r="R6988" s="3" t="s">
        <v>7205</v>
      </c>
      <c r="S6988" s="3" t="s">
        <v>7206</v>
      </c>
      <c r="T6988" s="3" t="s">
        <v>5775</v>
      </c>
      <c r="X6988" s="3">
        <v>6986</v>
      </c>
      <c r="Y6988" s="3">
        <v>23464</v>
      </c>
    </row>
    <row r="6989" spans="2:25" x14ac:dyDescent="0.35">
      <c r="B6989" s="3">
        <v>6987</v>
      </c>
      <c r="C6989" s="3" t="s">
        <v>5318</v>
      </c>
      <c r="D6989" s="3" t="s">
        <v>1894</v>
      </c>
      <c r="H6989" s="3" t="s">
        <v>5318</v>
      </c>
      <c r="I6989" s="3" t="s">
        <v>1894</v>
      </c>
      <c r="J6989" s="9">
        <v>41950</v>
      </c>
      <c r="K6989" s="9">
        <v>41956</v>
      </c>
      <c r="O6989" s="3" t="s">
        <v>5318</v>
      </c>
      <c r="P6989" s="3" t="s">
        <v>1894</v>
      </c>
      <c r="Q6989" s="3" t="s">
        <v>5772</v>
      </c>
      <c r="R6989" s="3" t="s">
        <v>7125</v>
      </c>
      <c r="S6989" s="3" t="s">
        <v>7126</v>
      </c>
      <c r="T6989" s="3" t="s">
        <v>5775</v>
      </c>
      <c r="X6989" s="3">
        <v>6987</v>
      </c>
      <c r="Y6989" s="3">
        <v>77070</v>
      </c>
    </row>
    <row r="6990" spans="2:25" x14ac:dyDescent="0.35">
      <c r="B6990" s="3">
        <v>6988</v>
      </c>
      <c r="C6990" s="3" t="s">
        <v>5319</v>
      </c>
      <c r="D6990" s="3" t="s">
        <v>343</v>
      </c>
      <c r="H6990" s="3" t="s">
        <v>5319</v>
      </c>
      <c r="I6990" s="3" t="s">
        <v>343</v>
      </c>
      <c r="J6990" s="9">
        <v>41582</v>
      </c>
      <c r="K6990" s="9">
        <v>41586</v>
      </c>
      <c r="O6990" s="3" t="s">
        <v>5319</v>
      </c>
      <c r="P6990" s="3" t="s">
        <v>343</v>
      </c>
      <c r="Q6990" s="3" t="s">
        <v>5772</v>
      </c>
      <c r="R6990" s="3" t="s">
        <v>7031</v>
      </c>
      <c r="S6990" s="3" t="s">
        <v>7032</v>
      </c>
      <c r="T6990" s="3" t="s">
        <v>5782</v>
      </c>
      <c r="X6990" s="3">
        <v>6988</v>
      </c>
      <c r="Y6990" s="3">
        <v>19120</v>
      </c>
    </row>
    <row r="6991" spans="2:25" x14ac:dyDescent="0.35">
      <c r="B6991" s="3">
        <v>6989</v>
      </c>
      <c r="C6991" s="3" t="s">
        <v>5319</v>
      </c>
      <c r="D6991" s="3" t="s">
        <v>449</v>
      </c>
      <c r="H6991" s="3" t="s">
        <v>5319</v>
      </c>
      <c r="I6991" s="3" t="s">
        <v>449</v>
      </c>
      <c r="J6991" s="9">
        <v>41582</v>
      </c>
      <c r="K6991" s="9">
        <v>41586</v>
      </c>
      <c r="O6991" s="3" t="s">
        <v>5319</v>
      </c>
      <c r="P6991" s="3" t="s">
        <v>449</v>
      </c>
      <c r="Q6991" s="3" t="s">
        <v>5772</v>
      </c>
      <c r="R6991" s="3" t="s">
        <v>7031</v>
      </c>
      <c r="S6991" s="3" t="s">
        <v>7032</v>
      </c>
      <c r="T6991" s="3" t="s">
        <v>5782</v>
      </c>
      <c r="X6991" s="3">
        <v>6989</v>
      </c>
      <c r="Y6991" s="3">
        <v>19120</v>
      </c>
    </row>
    <row r="6992" spans="2:25" x14ac:dyDescent="0.35">
      <c r="B6992" s="3">
        <v>6990</v>
      </c>
      <c r="C6992" s="3" t="s">
        <v>5320</v>
      </c>
      <c r="D6992" s="3" t="s">
        <v>1728</v>
      </c>
      <c r="H6992" s="3" t="s">
        <v>5320</v>
      </c>
      <c r="I6992" s="3" t="s">
        <v>1728</v>
      </c>
      <c r="J6992" s="9">
        <v>40907</v>
      </c>
      <c r="K6992" s="9">
        <v>40909</v>
      </c>
      <c r="O6992" s="3" t="s">
        <v>5320</v>
      </c>
      <c r="P6992" s="3" t="s">
        <v>1728</v>
      </c>
      <c r="Q6992" s="3" t="s">
        <v>5801</v>
      </c>
      <c r="R6992" s="3" t="s">
        <v>7139</v>
      </c>
      <c r="S6992" s="3" t="s">
        <v>7140</v>
      </c>
      <c r="T6992" s="3" t="s">
        <v>5775</v>
      </c>
      <c r="X6992" s="3">
        <v>6990</v>
      </c>
      <c r="Y6992" s="3">
        <v>38109</v>
      </c>
    </row>
    <row r="6993" spans="2:25" x14ac:dyDescent="0.35">
      <c r="B6993" s="3">
        <v>6991</v>
      </c>
      <c r="C6993" s="3" t="s">
        <v>5321</v>
      </c>
      <c r="D6993" s="3" t="s">
        <v>2565</v>
      </c>
      <c r="H6993" s="3" t="s">
        <v>5321</v>
      </c>
      <c r="I6993" s="3" t="s">
        <v>2565</v>
      </c>
      <c r="J6993" s="9">
        <v>41723</v>
      </c>
      <c r="K6993" s="9">
        <v>41727</v>
      </c>
      <c r="O6993" s="3" t="s">
        <v>5321</v>
      </c>
      <c r="P6993" s="3" t="s">
        <v>2565</v>
      </c>
      <c r="Q6993" s="3" t="s">
        <v>5772</v>
      </c>
      <c r="R6993" s="3" t="s">
        <v>7169</v>
      </c>
      <c r="S6993" s="3" t="s">
        <v>7170</v>
      </c>
      <c r="T6993" s="3" t="s">
        <v>5775</v>
      </c>
      <c r="X6993" s="3">
        <v>6991</v>
      </c>
      <c r="Y6993" s="3">
        <v>10011</v>
      </c>
    </row>
    <row r="6994" spans="2:25" x14ac:dyDescent="0.35">
      <c r="B6994" s="3">
        <v>6992</v>
      </c>
      <c r="C6994" s="3" t="s">
        <v>5322</v>
      </c>
      <c r="D6994" s="3" t="s">
        <v>1561</v>
      </c>
      <c r="H6994" s="3" t="s">
        <v>5322</v>
      </c>
      <c r="I6994" s="3" t="s">
        <v>1561</v>
      </c>
      <c r="J6994" s="9">
        <v>40866</v>
      </c>
      <c r="K6994" s="9">
        <v>40868</v>
      </c>
      <c r="O6994" s="3" t="s">
        <v>5322</v>
      </c>
      <c r="P6994" s="3" t="s">
        <v>1561</v>
      </c>
      <c r="Q6994" s="3" t="s">
        <v>5801</v>
      </c>
      <c r="R6994" s="3" t="s">
        <v>5890</v>
      </c>
      <c r="S6994" s="3" t="s">
        <v>5891</v>
      </c>
      <c r="T6994" s="3" t="s">
        <v>5775</v>
      </c>
      <c r="X6994" s="3">
        <v>6992</v>
      </c>
      <c r="Y6994" s="3">
        <v>19120</v>
      </c>
    </row>
    <row r="6995" spans="2:25" x14ac:dyDescent="0.35">
      <c r="B6995" s="3">
        <v>6993</v>
      </c>
      <c r="C6995" s="3" t="s">
        <v>5323</v>
      </c>
      <c r="D6995" s="3" t="s">
        <v>957</v>
      </c>
      <c r="H6995" s="3" t="s">
        <v>5323</v>
      </c>
      <c r="I6995" s="3" t="s">
        <v>957</v>
      </c>
      <c r="J6995" s="9">
        <v>41755</v>
      </c>
      <c r="K6995" s="9">
        <v>41757</v>
      </c>
      <c r="O6995" s="3" t="s">
        <v>5323</v>
      </c>
      <c r="P6995" s="3" t="s">
        <v>957</v>
      </c>
      <c r="Q6995" s="3" t="s">
        <v>5768</v>
      </c>
      <c r="R6995" s="3" t="s">
        <v>6115</v>
      </c>
      <c r="S6995" s="3" t="s">
        <v>6116</v>
      </c>
      <c r="T6995" s="3" t="s">
        <v>5775</v>
      </c>
      <c r="X6995" s="3">
        <v>6993</v>
      </c>
      <c r="Y6995" s="3">
        <v>90008</v>
      </c>
    </row>
    <row r="6996" spans="2:25" x14ac:dyDescent="0.35">
      <c r="B6996" s="3">
        <v>6994</v>
      </c>
      <c r="C6996" s="3" t="s">
        <v>5324</v>
      </c>
      <c r="D6996" s="3" t="s">
        <v>1850</v>
      </c>
      <c r="H6996" s="3" t="s">
        <v>5324</v>
      </c>
      <c r="I6996" s="3" t="s">
        <v>1850</v>
      </c>
      <c r="J6996" s="9">
        <v>41967</v>
      </c>
      <c r="K6996" s="9">
        <v>41970</v>
      </c>
      <c r="O6996" s="3" t="s">
        <v>5324</v>
      </c>
      <c r="P6996" s="3" t="s">
        <v>1850</v>
      </c>
      <c r="Q6996" s="3" t="s">
        <v>5801</v>
      </c>
      <c r="R6996" s="3" t="s">
        <v>7081</v>
      </c>
      <c r="S6996" s="3" t="s">
        <v>7082</v>
      </c>
      <c r="T6996" s="3" t="s">
        <v>5771</v>
      </c>
      <c r="X6996" s="3">
        <v>6994</v>
      </c>
      <c r="Y6996" s="3">
        <v>75220</v>
      </c>
    </row>
    <row r="6997" spans="2:25" x14ac:dyDescent="0.35">
      <c r="B6997" s="3">
        <v>6995</v>
      </c>
      <c r="C6997" s="3" t="s">
        <v>5324</v>
      </c>
      <c r="D6997" s="3" t="s">
        <v>3010</v>
      </c>
      <c r="H6997" s="3" t="s">
        <v>5324</v>
      </c>
      <c r="I6997" s="3" t="s">
        <v>3010</v>
      </c>
      <c r="J6997" s="9">
        <v>41967</v>
      </c>
      <c r="K6997" s="9">
        <v>41970</v>
      </c>
      <c r="O6997" s="3" t="s">
        <v>5324</v>
      </c>
      <c r="P6997" s="3" t="s">
        <v>3010</v>
      </c>
      <c r="Q6997" s="3" t="s">
        <v>5801</v>
      </c>
      <c r="R6997" s="3" t="s">
        <v>7081</v>
      </c>
      <c r="S6997" s="3" t="s">
        <v>7082</v>
      </c>
      <c r="T6997" s="3" t="s">
        <v>5771</v>
      </c>
      <c r="X6997" s="3">
        <v>6995</v>
      </c>
      <c r="Y6997" s="3">
        <v>75220</v>
      </c>
    </row>
    <row r="6998" spans="2:25" x14ac:dyDescent="0.35">
      <c r="B6998" s="3">
        <v>6996</v>
      </c>
      <c r="C6998" s="3" t="s">
        <v>5324</v>
      </c>
      <c r="D6998" s="3" t="s">
        <v>1315</v>
      </c>
      <c r="H6998" s="3" t="s">
        <v>5324</v>
      </c>
      <c r="I6998" s="3" t="s">
        <v>1315</v>
      </c>
      <c r="J6998" s="9">
        <v>41967</v>
      </c>
      <c r="K6998" s="9">
        <v>41970</v>
      </c>
      <c r="O6998" s="3" t="s">
        <v>5324</v>
      </c>
      <c r="P6998" s="3" t="s">
        <v>1315</v>
      </c>
      <c r="Q6998" s="3" t="s">
        <v>5801</v>
      </c>
      <c r="R6998" s="3" t="s">
        <v>7081</v>
      </c>
      <c r="S6998" s="3" t="s">
        <v>7082</v>
      </c>
      <c r="T6998" s="3" t="s">
        <v>5771</v>
      </c>
      <c r="X6998" s="3">
        <v>6996</v>
      </c>
      <c r="Y6998" s="3">
        <v>75220</v>
      </c>
    </row>
    <row r="6999" spans="2:25" x14ac:dyDescent="0.35">
      <c r="B6999" s="3">
        <v>6997</v>
      </c>
      <c r="C6999" s="3" t="s">
        <v>5324</v>
      </c>
      <c r="D6999" s="3" t="s">
        <v>1025</v>
      </c>
      <c r="H6999" s="3" t="s">
        <v>5324</v>
      </c>
      <c r="I6999" s="3" t="s">
        <v>1025</v>
      </c>
      <c r="J6999" s="9">
        <v>41967</v>
      </c>
      <c r="K6999" s="9">
        <v>41970</v>
      </c>
      <c r="O6999" s="3" t="s">
        <v>5324</v>
      </c>
      <c r="P6999" s="3" t="s">
        <v>1025</v>
      </c>
      <c r="Q6999" s="3" t="s">
        <v>5801</v>
      </c>
      <c r="R6999" s="3" t="s">
        <v>7081</v>
      </c>
      <c r="S6999" s="3" t="s">
        <v>7082</v>
      </c>
      <c r="T6999" s="3" t="s">
        <v>5771</v>
      </c>
      <c r="X6999" s="3">
        <v>6997</v>
      </c>
      <c r="Y6999" s="3">
        <v>75220</v>
      </c>
    </row>
    <row r="7000" spans="2:25" x14ac:dyDescent="0.35">
      <c r="B7000" s="3">
        <v>6998</v>
      </c>
      <c r="C7000" s="3" t="s">
        <v>5325</v>
      </c>
      <c r="D7000" s="3" t="s">
        <v>775</v>
      </c>
      <c r="H7000" s="3" t="s">
        <v>5325</v>
      </c>
      <c r="I7000" s="3" t="s">
        <v>775</v>
      </c>
      <c r="J7000" s="9">
        <v>40850</v>
      </c>
      <c r="K7000" s="9">
        <v>40852</v>
      </c>
      <c r="O7000" s="3" t="s">
        <v>5325</v>
      </c>
      <c r="P7000" s="3" t="s">
        <v>775</v>
      </c>
      <c r="Q7000" s="3" t="s">
        <v>5768</v>
      </c>
      <c r="R7000" s="3" t="s">
        <v>6945</v>
      </c>
      <c r="S7000" s="3" t="s">
        <v>6946</v>
      </c>
      <c r="T7000" s="3" t="s">
        <v>5771</v>
      </c>
      <c r="X7000" s="3">
        <v>6998</v>
      </c>
      <c r="Y7000" s="3">
        <v>7050</v>
      </c>
    </row>
    <row r="7001" spans="2:25" x14ac:dyDescent="0.35">
      <c r="B7001" s="3">
        <v>6999</v>
      </c>
      <c r="C7001" s="3" t="s">
        <v>5326</v>
      </c>
      <c r="D7001" s="3" t="s">
        <v>583</v>
      </c>
      <c r="H7001" s="3" t="s">
        <v>5326</v>
      </c>
      <c r="I7001" s="3" t="s">
        <v>583</v>
      </c>
      <c r="J7001" s="9">
        <v>41201</v>
      </c>
      <c r="K7001" s="9">
        <v>41206</v>
      </c>
      <c r="O7001" s="3" t="s">
        <v>5326</v>
      </c>
      <c r="P7001" s="3" t="s">
        <v>583</v>
      </c>
      <c r="Q7001" s="3" t="s">
        <v>5768</v>
      </c>
      <c r="R7001" s="3" t="s">
        <v>7225</v>
      </c>
      <c r="S7001" s="3" t="s">
        <v>7226</v>
      </c>
      <c r="T7001" s="3" t="s">
        <v>5775</v>
      </c>
      <c r="X7001" s="3">
        <v>6999</v>
      </c>
      <c r="Y7001" s="3">
        <v>75220</v>
      </c>
    </row>
    <row r="7002" spans="2:25" x14ac:dyDescent="0.35">
      <c r="B7002" s="3">
        <v>7000</v>
      </c>
      <c r="C7002" s="3" t="s">
        <v>5327</v>
      </c>
      <c r="D7002" s="3" t="s">
        <v>4096</v>
      </c>
      <c r="H7002" s="3" t="s">
        <v>5327</v>
      </c>
      <c r="I7002" s="3" t="s">
        <v>4096</v>
      </c>
      <c r="J7002" s="9">
        <v>40581</v>
      </c>
      <c r="K7002" s="9">
        <v>40585</v>
      </c>
      <c r="O7002" s="3" t="s">
        <v>5327</v>
      </c>
      <c r="P7002" s="3" t="s">
        <v>4096</v>
      </c>
      <c r="Q7002" s="3" t="s">
        <v>5768</v>
      </c>
      <c r="R7002" s="3" t="s">
        <v>5948</v>
      </c>
      <c r="S7002" s="3" t="s">
        <v>5949</v>
      </c>
      <c r="T7002" s="3" t="s">
        <v>5775</v>
      </c>
      <c r="X7002" s="3">
        <v>7000</v>
      </c>
      <c r="Y7002" s="3">
        <v>60441</v>
      </c>
    </row>
    <row r="7003" spans="2:25" x14ac:dyDescent="0.35">
      <c r="B7003" s="3">
        <v>7001</v>
      </c>
      <c r="C7003" s="3" t="s">
        <v>5328</v>
      </c>
      <c r="D7003" s="3" t="s">
        <v>1450</v>
      </c>
      <c r="H7003" s="3" t="s">
        <v>5328</v>
      </c>
      <c r="I7003" s="3" t="s">
        <v>1450</v>
      </c>
      <c r="J7003" s="9">
        <v>41340</v>
      </c>
      <c r="K7003" s="9">
        <v>41346</v>
      </c>
      <c r="O7003" s="3" t="s">
        <v>5328</v>
      </c>
      <c r="P7003" s="3" t="s">
        <v>1450</v>
      </c>
      <c r="Q7003" s="3" t="s">
        <v>5772</v>
      </c>
      <c r="R7003" s="3" t="s">
        <v>7241</v>
      </c>
      <c r="S7003" s="3" t="s">
        <v>7242</v>
      </c>
      <c r="T7003" s="3" t="s">
        <v>5775</v>
      </c>
      <c r="X7003" s="3">
        <v>7001</v>
      </c>
      <c r="Y7003" s="3">
        <v>60623</v>
      </c>
    </row>
    <row r="7004" spans="2:25" x14ac:dyDescent="0.35">
      <c r="B7004" s="3">
        <v>7002</v>
      </c>
      <c r="C7004" s="3" t="s">
        <v>5328</v>
      </c>
      <c r="D7004" s="3" t="s">
        <v>1160</v>
      </c>
      <c r="H7004" s="3" t="s">
        <v>5328</v>
      </c>
      <c r="I7004" s="3" t="s">
        <v>1160</v>
      </c>
      <c r="J7004" s="9">
        <v>41340</v>
      </c>
      <c r="K7004" s="9">
        <v>41346</v>
      </c>
      <c r="O7004" s="3" t="s">
        <v>5328</v>
      </c>
      <c r="P7004" s="3" t="s">
        <v>1160</v>
      </c>
      <c r="Q7004" s="3" t="s">
        <v>5772</v>
      </c>
      <c r="R7004" s="3" t="s">
        <v>7241</v>
      </c>
      <c r="S7004" s="3" t="s">
        <v>7242</v>
      </c>
      <c r="T7004" s="3" t="s">
        <v>5775</v>
      </c>
      <c r="X7004" s="3">
        <v>7002</v>
      </c>
      <c r="Y7004" s="3">
        <v>60623</v>
      </c>
    </row>
    <row r="7005" spans="2:25" x14ac:dyDescent="0.35">
      <c r="B7005" s="3">
        <v>7003</v>
      </c>
      <c r="C7005" s="3" t="s">
        <v>5328</v>
      </c>
      <c r="D7005" s="3" t="s">
        <v>144</v>
      </c>
      <c r="H7005" s="3" t="s">
        <v>5328</v>
      </c>
      <c r="I7005" s="3" t="s">
        <v>144</v>
      </c>
      <c r="J7005" s="9">
        <v>41340</v>
      </c>
      <c r="K7005" s="9">
        <v>41346</v>
      </c>
      <c r="O7005" s="3" t="s">
        <v>5328</v>
      </c>
      <c r="P7005" s="3" t="s">
        <v>144</v>
      </c>
      <c r="Q7005" s="3" t="s">
        <v>5772</v>
      </c>
      <c r="R7005" s="3" t="s">
        <v>7241</v>
      </c>
      <c r="S7005" s="3" t="s">
        <v>7242</v>
      </c>
      <c r="T7005" s="3" t="s">
        <v>5775</v>
      </c>
      <c r="X7005" s="3">
        <v>7003</v>
      </c>
      <c r="Y7005" s="3">
        <v>60623</v>
      </c>
    </row>
    <row r="7006" spans="2:25" x14ac:dyDescent="0.35">
      <c r="B7006" s="3">
        <v>7004</v>
      </c>
      <c r="C7006" s="3" t="s">
        <v>5328</v>
      </c>
      <c r="D7006" s="3" t="s">
        <v>2302</v>
      </c>
      <c r="H7006" s="3" t="s">
        <v>5328</v>
      </c>
      <c r="I7006" s="3" t="s">
        <v>2302</v>
      </c>
      <c r="J7006" s="9">
        <v>41340</v>
      </c>
      <c r="K7006" s="9">
        <v>41346</v>
      </c>
      <c r="O7006" s="3" t="s">
        <v>5328</v>
      </c>
      <c r="P7006" s="3" t="s">
        <v>2302</v>
      </c>
      <c r="Q7006" s="3" t="s">
        <v>5772</v>
      </c>
      <c r="R7006" s="3" t="s">
        <v>7241</v>
      </c>
      <c r="S7006" s="3" t="s">
        <v>7242</v>
      </c>
      <c r="T7006" s="3" t="s">
        <v>5775</v>
      </c>
      <c r="X7006" s="3">
        <v>7004</v>
      </c>
      <c r="Y7006" s="3">
        <v>60623</v>
      </c>
    </row>
    <row r="7007" spans="2:25" x14ac:dyDescent="0.35">
      <c r="B7007" s="3">
        <v>7005</v>
      </c>
      <c r="C7007" s="3" t="s">
        <v>5329</v>
      </c>
      <c r="D7007" s="3" t="s">
        <v>410</v>
      </c>
      <c r="H7007" s="3" t="s">
        <v>5329</v>
      </c>
      <c r="I7007" s="3" t="s">
        <v>410</v>
      </c>
      <c r="J7007" s="9">
        <v>41914</v>
      </c>
      <c r="K7007" s="9">
        <v>41919</v>
      </c>
      <c r="O7007" s="3" t="s">
        <v>5329</v>
      </c>
      <c r="P7007" s="3" t="s">
        <v>410</v>
      </c>
      <c r="Q7007" s="3" t="s">
        <v>5772</v>
      </c>
      <c r="R7007" s="3" t="s">
        <v>6071</v>
      </c>
      <c r="S7007" s="3" t="s">
        <v>6072</v>
      </c>
      <c r="T7007" s="3" t="s">
        <v>5782</v>
      </c>
      <c r="X7007" s="3">
        <v>7005</v>
      </c>
      <c r="Y7007" s="3">
        <v>94110</v>
      </c>
    </row>
    <row r="7008" spans="2:25" x14ac:dyDescent="0.35">
      <c r="B7008" s="3">
        <v>7006</v>
      </c>
      <c r="C7008" s="3" t="s">
        <v>5330</v>
      </c>
      <c r="D7008" s="3" t="s">
        <v>5203</v>
      </c>
      <c r="H7008" s="3" t="s">
        <v>5330</v>
      </c>
      <c r="I7008" s="3" t="s">
        <v>5203</v>
      </c>
      <c r="J7008" s="9">
        <v>40770</v>
      </c>
      <c r="K7008" s="9">
        <v>40772</v>
      </c>
      <c r="O7008" s="3" t="s">
        <v>5330</v>
      </c>
      <c r="P7008" s="3" t="s">
        <v>5203</v>
      </c>
      <c r="Q7008" s="3" t="s">
        <v>5801</v>
      </c>
      <c r="R7008" s="3" t="s">
        <v>6423</v>
      </c>
      <c r="S7008" s="3" t="s">
        <v>6424</v>
      </c>
      <c r="T7008" s="3" t="s">
        <v>5775</v>
      </c>
      <c r="X7008" s="3">
        <v>7006</v>
      </c>
      <c r="Y7008" s="3">
        <v>33021</v>
      </c>
    </row>
    <row r="7009" spans="2:25" x14ac:dyDescent="0.35">
      <c r="B7009" s="3">
        <v>7007</v>
      </c>
      <c r="C7009" s="3" t="s">
        <v>5330</v>
      </c>
      <c r="D7009" s="3" t="s">
        <v>627</v>
      </c>
      <c r="H7009" s="3" t="s">
        <v>5330</v>
      </c>
      <c r="I7009" s="3" t="s">
        <v>627</v>
      </c>
      <c r="J7009" s="9">
        <v>40770</v>
      </c>
      <c r="K7009" s="9">
        <v>40772</v>
      </c>
      <c r="O7009" s="3" t="s">
        <v>5330</v>
      </c>
      <c r="P7009" s="3" t="s">
        <v>627</v>
      </c>
      <c r="Q7009" s="3" t="s">
        <v>5801</v>
      </c>
      <c r="R7009" s="3" t="s">
        <v>6423</v>
      </c>
      <c r="S7009" s="3" t="s">
        <v>6424</v>
      </c>
      <c r="T7009" s="3" t="s">
        <v>5775</v>
      </c>
      <c r="X7009" s="3">
        <v>7007</v>
      </c>
      <c r="Y7009" s="3">
        <v>33021</v>
      </c>
    </row>
    <row r="7010" spans="2:25" x14ac:dyDescent="0.35">
      <c r="B7010" s="3">
        <v>7008</v>
      </c>
      <c r="C7010" s="3" t="s">
        <v>5331</v>
      </c>
      <c r="D7010" s="3" t="s">
        <v>920</v>
      </c>
      <c r="H7010" s="3" t="s">
        <v>5331</v>
      </c>
      <c r="I7010" s="3" t="s">
        <v>920</v>
      </c>
      <c r="J7010" s="9">
        <v>41955</v>
      </c>
      <c r="K7010" s="9">
        <v>41957</v>
      </c>
      <c r="O7010" s="3" t="s">
        <v>5331</v>
      </c>
      <c r="P7010" s="3" t="s">
        <v>920</v>
      </c>
      <c r="Q7010" s="3" t="s">
        <v>5801</v>
      </c>
      <c r="R7010" s="3" t="s">
        <v>6283</v>
      </c>
      <c r="S7010" s="3" t="s">
        <v>6284</v>
      </c>
      <c r="T7010" s="3" t="s">
        <v>5775</v>
      </c>
      <c r="X7010" s="3">
        <v>7008</v>
      </c>
      <c r="Y7010" s="3">
        <v>75081</v>
      </c>
    </row>
    <row r="7011" spans="2:25" x14ac:dyDescent="0.35">
      <c r="B7011" s="3">
        <v>7009</v>
      </c>
      <c r="C7011" s="3" t="s">
        <v>5332</v>
      </c>
      <c r="D7011" s="3" t="s">
        <v>304</v>
      </c>
      <c r="H7011" s="3" t="s">
        <v>5332</v>
      </c>
      <c r="I7011" s="3" t="s">
        <v>304</v>
      </c>
      <c r="J7011" s="9">
        <v>41719</v>
      </c>
      <c r="K7011" s="9">
        <v>41719</v>
      </c>
      <c r="O7011" s="3" t="s">
        <v>5332</v>
      </c>
      <c r="P7011" s="3" t="s">
        <v>304</v>
      </c>
      <c r="Q7011" s="3" t="s">
        <v>6020</v>
      </c>
      <c r="R7011" s="3" t="s">
        <v>6957</v>
      </c>
      <c r="S7011" s="3" t="s">
        <v>6958</v>
      </c>
      <c r="T7011" s="3" t="s">
        <v>5775</v>
      </c>
      <c r="X7011" s="3">
        <v>7009</v>
      </c>
      <c r="Y7011" s="3">
        <v>77041</v>
      </c>
    </row>
    <row r="7012" spans="2:25" x14ac:dyDescent="0.35">
      <c r="B7012" s="3">
        <v>7010</v>
      </c>
      <c r="C7012" s="3" t="s">
        <v>5332</v>
      </c>
      <c r="D7012" s="3" t="s">
        <v>702</v>
      </c>
      <c r="H7012" s="3" t="s">
        <v>5332</v>
      </c>
      <c r="I7012" s="3" t="s">
        <v>702</v>
      </c>
      <c r="J7012" s="9">
        <v>41719</v>
      </c>
      <c r="K7012" s="9">
        <v>41719</v>
      </c>
      <c r="O7012" s="3" t="s">
        <v>5332</v>
      </c>
      <c r="P7012" s="3" t="s">
        <v>702</v>
      </c>
      <c r="Q7012" s="3" t="s">
        <v>6020</v>
      </c>
      <c r="R7012" s="3" t="s">
        <v>6957</v>
      </c>
      <c r="S7012" s="3" t="s">
        <v>6958</v>
      </c>
      <c r="T7012" s="3" t="s">
        <v>5775</v>
      </c>
      <c r="X7012" s="3">
        <v>7010</v>
      </c>
      <c r="Y7012" s="3">
        <v>77041</v>
      </c>
    </row>
    <row r="7013" spans="2:25" x14ac:dyDescent="0.35">
      <c r="B7013" s="3">
        <v>7011</v>
      </c>
      <c r="C7013" s="3" t="s">
        <v>5333</v>
      </c>
      <c r="D7013" s="3" t="s">
        <v>672</v>
      </c>
      <c r="H7013" s="3" t="s">
        <v>5333</v>
      </c>
      <c r="I7013" s="3" t="s">
        <v>672</v>
      </c>
      <c r="J7013" s="9">
        <v>41773</v>
      </c>
      <c r="K7013" s="9">
        <v>41777</v>
      </c>
      <c r="O7013" s="3" t="s">
        <v>5333</v>
      </c>
      <c r="P7013" s="3" t="s">
        <v>672</v>
      </c>
      <c r="Q7013" s="3" t="s">
        <v>5772</v>
      </c>
      <c r="R7013" s="3" t="s">
        <v>6465</v>
      </c>
      <c r="S7013" s="3" t="s">
        <v>6466</v>
      </c>
      <c r="T7013" s="3" t="s">
        <v>5782</v>
      </c>
      <c r="X7013" s="3">
        <v>7011</v>
      </c>
      <c r="Y7013" s="3">
        <v>19140</v>
      </c>
    </row>
    <row r="7014" spans="2:25" x14ac:dyDescent="0.35">
      <c r="B7014" s="3">
        <v>7012</v>
      </c>
      <c r="C7014" s="3" t="s">
        <v>5334</v>
      </c>
      <c r="D7014" s="3" t="s">
        <v>2128</v>
      </c>
      <c r="H7014" s="3" t="s">
        <v>5334</v>
      </c>
      <c r="I7014" s="3" t="s">
        <v>2128</v>
      </c>
      <c r="J7014" s="9">
        <v>40716</v>
      </c>
      <c r="K7014" s="9">
        <v>40716</v>
      </c>
      <c r="O7014" s="3" t="s">
        <v>5334</v>
      </c>
      <c r="P7014" s="3" t="s">
        <v>2128</v>
      </c>
      <c r="Q7014" s="3" t="s">
        <v>6020</v>
      </c>
      <c r="R7014" s="3" t="s">
        <v>6633</v>
      </c>
      <c r="S7014" s="3" t="s">
        <v>6634</v>
      </c>
      <c r="T7014" s="3" t="s">
        <v>5775</v>
      </c>
      <c r="X7014" s="3">
        <v>7012</v>
      </c>
      <c r="Y7014" s="3">
        <v>85023</v>
      </c>
    </row>
    <row r="7015" spans="2:25" x14ac:dyDescent="0.35">
      <c r="B7015" s="3">
        <v>7013</v>
      </c>
      <c r="C7015" s="3" t="s">
        <v>5335</v>
      </c>
      <c r="D7015" s="3" t="s">
        <v>3084</v>
      </c>
      <c r="H7015" s="3" t="s">
        <v>5335</v>
      </c>
      <c r="I7015" s="3" t="s">
        <v>3084</v>
      </c>
      <c r="J7015" s="9">
        <v>40879</v>
      </c>
      <c r="K7015" s="9">
        <v>40886</v>
      </c>
      <c r="O7015" s="3" t="s">
        <v>5335</v>
      </c>
      <c r="P7015" s="3" t="s">
        <v>3084</v>
      </c>
      <c r="Q7015" s="3" t="s">
        <v>5772</v>
      </c>
      <c r="R7015" s="3" t="s">
        <v>6817</v>
      </c>
      <c r="S7015" s="3" t="s">
        <v>6818</v>
      </c>
      <c r="T7015" s="3" t="s">
        <v>5771</v>
      </c>
      <c r="X7015" s="3">
        <v>7013</v>
      </c>
      <c r="Y7015" s="3">
        <v>30328</v>
      </c>
    </row>
    <row r="7016" spans="2:25" x14ac:dyDescent="0.35">
      <c r="B7016" s="3">
        <v>7014</v>
      </c>
      <c r="C7016" s="3" t="s">
        <v>5335</v>
      </c>
      <c r="D7016" s="3" t="s">
        <v>931</v>
      </c>
      <c r="H7016" s="3" t="s">
        <v>5335</v>
      </c>
      <c r="I7016" s="3" t="s">
        <v>931</v>
      </c>
      <c r="J7016" s="9">
        <v>40879</v>
      </c>
      <c r="K7016" s="9">
        <v>40886</v>
      </c>
      <c r="O7016" s="3" t="s">
        <v>5335</v>
      </c>
      <c r="P7016" s="3" t="s">
        <v>931</v>
      </c>
      <c r="Q7016" s="3" t="s">
        <v>5772</v>
      </c>
      <c r="R7016" s="3" t="s">
        <v>6817</v>
      </c>
      <c r="S7016" s="3" t="s">
        <v>6818</v>
      </c>
      <c r="T7016" s="3" t="s">
        <v>5771</v>
      </c>
      <c r="X7016" s="3">
        <v>7014</v>
      </c>
      <c r="Y7016" s="3">
        <v>30328</v>
      </c>
    </row>
    <row r="7017" spans="2:25" x14ac:dyDescent="0.35">
      <c r="B7017" s="3">
        <v>7015</v>
      </c>
      <c r="C7017" s="3" t="s">
        <v>5336</v>
      </c>
      <c r="D7017" s="3" t="s">
        <v>123</v>
      </c>
      <c r="H7017" s="3" t="s">
        <v>5336</v>
      </c>
      <c r="I7017" s="3" t="s">
        <v>123</v>
      </c>
      <c r="J7017" s="9">
        <v>41004</v>
      </c>
      <c r="K7017" s="9">
        <v>41005</v>
      </c>
      <c r="O7017" s="3" t="s">
        <v>5336</v>
      </c>
      <c r="P7017" s="3" t="s">
        <v>123</v>
      </c>
      <c r="Q7017" s="3" t="s">
        <v>6020</v>
      </c>
      <c r="R7017" s="3" t="s">
        <v>6141</v>
      </c>
      <c r="S7017" s="3" t="s">
        <v>6142</v>
      </c>
      <c r="T7017" s="3" t="s">
        <v>5775</v>
      </c>
      <c r="X7017" s="3">
        <v>7015</v>
      </c>
      <c r="Y7017" s="3">
        <v>99207</v>
      </c>
    </row>
    <row r="7018" spans="2:25" x14ac:dyDescent="0.35">
      <c r="B7018" s="3">
        <v>7016</v>
      </c>
      <c r="C7018" s="3" t="s">
        <v>5336</v>
      </c>
      <c r="D7018" s="3" t="s">
        <v>5337</v>
      </c>
      <c r="H7018" s="3" t="s">
        <v>5336</v>
      </c>
      <c r="I7018" s="3" t="s">
        <v>5337</v>
      </c>
      <c r="J7018" s="9">
        <v>41004</v>
      </c>
      <c r="K7018" s="9">
        <v>41005</v>
      </c>
      <c r="O7018" s="3" t="s">
        <v>5336</v>
      </c>
      <c r="P7018" s="3" t="s">
        <v>5337</v>
      </c>
      <c r="Q7018" s="3" t="s">
        <v>6020</v>
      </c>
      <c r="R7018" s="3" t="s">
        <v>6141</v>
      </c>
      <c r="S7018" s="3" t="s">
        <v>6142</v>
      </c>
      <c r="T7018" s="3" t="s">
        <v>5775</v>
      </c>
      <c r="X7018" s="3">
        <v>7016</v>
      </c>
      <c r="Y7018" s="3">
        <v>99207</v>
      </c>
    </row>
    <row r="7019" spans="2:25" x14ac:dyDescent="0.35">
      <c r="B7019" s="3">
        <v>7017</v>
      </c>
      <c r="C7019" s="3" t="s">
        <v>5338</v>
      </c>
      <c r="D7019" s="3" t="s">
        <v>502</v>
      </c>
      <c r="H7019" s="3" t="s">
        <v>5338</v>
      </c>
      <c r="I7019" s="3" t="s">
        <v>502</v>
      </c>
      <c r="J7019" s="9">
        <v>41962</v>
      </c>
      <c r="K7019" s="9">
        <v>41962</v>
      </c>
      <c r="O7019" s="3" t="s">
        <v>5338</v>
      </c>
      <c r="P7019" s="3" t="s">
        <v>502</v>
      </c>
      <c r="Q7019" s="3" t="s">
        <v>6020</v>
      </c>
      <c r="R7019" s="3" t="s">
        <v>6163</v>
      </c>
      <c r="S7019" s="3" t="s">
        <v>6164</v>
      </c>
      <c r="T7019" s="3" t="s">
        <v>5771</v>
      </c>
      <c r="X7019" s="3">
        <v>7017</v>
      </c>
      <c r="Y7019" s="3">
        <v>53209</v>
      </c>
    </row>
    <row r="7020" spans="2:25" x14ac:dyDescent="0.35">
      <c r="B7020" s="3">
        <v>7018</v>
      </c>
      <c r="C7020" s="3" t="s">
        <v>5338</v>
      </c>
      <c r="D7020" s="3" t="s">
        <v>1663</v>
      </c>
      <c r="H7020" s="3" t="s">
        <v>5338</v>
      </c>
      <c r="I7020" s="3" t="s">
        <v>1663</v>
      </c>
      <c r="J7020" s="9">
        <v>41962</v>
      </c>
      <c r="K7020" s="9">
        <v>41962</v>
      </c>
      <c r="O7020" s="3" t="s">
        <v>5338</v>
      </c>
      <c r="P7020" s="3" t="s">
        <v>1663</v>
      </c>
      <c r="Q7020" s="3" t="s">
        <v>6020</v>
      </c>
      <c r="R7020" s="3" t="s">
        <v>6163</v>
      </c>
      <c r="S7020" s="3" t="s">
        <v>6164</v>
      </c>
      <c r="T7020" s="3" t="s">
        <v>5771</v>
      </c>
      <c r="X7020" s="3">
        <v>7018</v>
      </c>
      <c r="Y7020" s="3">
        <v>53209</v>
      </c>
    </row>
    <row r="7021" spans="2:25" x14ac:dyDescent="0.35">
      <c r="B7021" s="3">
        <v>7019</v>
      </c>
      <c r="C7021" s="3" t="s">
        <v>5338</v>
      </c>
      <c r="D7021" s="3" t="s">
        <v>3176</v>
      </c>
      <c r="H7021" s="3" t="s">
        <v>5338</v>
      </c>
      <c r="I7021" s="3" t="s">
        <v>3176</v>
      </c>
      <c r="J7021" s="9">
        <v>41962</v>
      </c>
      <c r="K7021" s="9">
        <v>41962</v>
      </c>
      <c r="O7021" s="3" t="s">
        <v>5338</v>
      </c>
      <c r="P7021" s="3" t="s">
        <v>3176</v>
      </c>
      <c r="Q7021" s="3" t="s">
        <v>6020</v>
      </c>
      <c r="R7021" s="3" t="s">
        <v>6163</v>
      </c>
      <c r="S7021" s="3" t="s">
        <v>6164</v>
      </c>
      <c r="T7021" s="3" t="s">
        <v>5771</v>
      </c>
      <c r="X7021" s="3">
        <v>7019</v>
      </c>
      <c r="Y7021" s="3">
        <v>53209</v>
      </c>
    </row>
    <row r="7022" spans="2:25" x14ac:dyDescent="0.35">
      <c r="B7022" s="3">
        <v>7020</v>
      </c>
      <c r="C7022" s="3" t="s">
        <v>5338</v>
      </c>
      <c r="D7022" s="3" t="s">
        <v>1092</v>
      </c>
      <c r="H7022" s="3" t="s">
        <v>5338</v>
      </c>
      <c r="I7022" s="3" t="s">
        <v>1092</v>
      </c>
      <c r="J7022" s="9">
        <v>41962</v>
      </c>
      <c r="K7022" s="9">
        <v>41962</v>
      </c>
      <c r="O7022" s="3" t="s">
        <v>5338</v>
      </c>
      <c r="P7022" s="3" t="s">
        <v>1092</v>
      </c>
      <c r="Q7022" s="3" t="s">
        <v>6020</v>
      </c>
      <c r="R7022" s="3" t="s">
        <v>6163</v>
      </c>
      <c r="S7022" s="3" t="s">
        <v>6164</v>
      </c>
      <c r="T7022" s="3" t="s">
        <v>5771</v>
      </c>
      <c r="X7022" s="3">
        <v>7020</v>
      </c>
      <c r="Y7022" s="3">
        <v>53209</v>
      </c>
    </row>
    <row r="7023" spans="2:25" x14ac:dyDescent="0.35">
      <c r="B7023" s="3">
        <v>7021</v>
      </c>
      <c r="C7023" s="3" t="s">
        <v>5339</v>
      </c>
      <c r="D7023" s="3" t="s">
        <v>926</v>
      </c>
      <c r="H7023" s="3" t="s">
        <v>5339</v>
      </c>
      <c r="I7023" s="3" t="s">
        <v>926</v>
      </c>
      <c r="J7023" s="9">
        <v>41263</v>
      </c>
      <c r="K7023" s="9">
        <v>41264</v>
      </c>
      <c r="O7023" s="3" t="s">
        <v>5339</v>
      </c>
      <c r="P7023" s="3" t="s">
        <v>926</v>
      </c>
      <c r="Q7023" s="3" t="s">
        <v>5801</v>
      </c>
      <c r="R7023" s="3" t="s">
        <v>6667</v>
      </c>
      <c r="S7023" s="3" t="s">
        <v>6668</v>
      </c>
      <c r="T7023" s="3" t="s">
        <v>5782</v>
      </c>
      <c r="X7023" s="3">
        <v>7021</v>
      </c>
      <c r="Y7023" s="3">
        <v>77036</v>
      </c>
    </row>
    <row r="7024" spans="2:25" x14ac:dyDescent="0.35">
      <c r="B7024" s="3">
        <v>7022</v>
      </c>
      <c r="C7024" s="3" t="s">
        <v>5340</v>
      </c>
      <c r="D7024" s="3" t="s">
        <v>320</v>
      </c>
      <c r="H7024" s="3" t="s">
        <v>5340</v>
      </c>
      <c r="I7024" s="3" t="s">
        <v>320</v>
      </c>
      <c r="J7024" s="9">
        <v>41326</v>
      </c>
      <c r="K7024" s="9">
        <v>41327</v>
      </c>
      <c r="O7024" s="3" t="s">
        <v>5340</v>
      </c>
      <c r="P7024" s="3" t="s">
        <v>320</v>
      </c>
      <c r="Q7024" s="3" t="s">
        <v>5801</v>
      </c>
      <c r="R7024" s="3" t="s">
        <v>5936</v>
      </c>
      <c r="S7024" s="3" t="s">
        <v>5937</v>
      </c>
      <c r="T7024" s="3" t="s">
        <v>5771</v>
      </c>
      <c r="X7024" s="3">
        <v>7022</v>
      </c>
      <c r="Y7024" s="3">
        <v>10011</v>
      </c>
    </row>
    <row r="7025" spans="2:25" x14ac:dyDescent="0.35">
      <c r="B7025" s="3">
        <v>7023</v>
      </c>
      <c r="C7025" s="3" t="s">
        <v>5341</v>
      </c>
      <c r="D7025" s="3" t="s">
        <v>4279</v>
      </c>
      <c r="H7025" s="3" t="s">
        <v>5341</v>
      </c>
      <c r="I7025" s="3" t="s">
        <v>4279</v>
      </c>
      <c r="J7025" s="9">
        <v>41717</v>
      </c>
      <c r="K7025" s="9">
        <v>41721</v>
      </c>
      <c r="O7025" s="3" t="s">
        <v>5341</v>
      </c>
      <c r="P7025" s="3" t="s">
        <v>4279</v>
      </c>
      <c r="Q7025" s="3" t="s">
        <v>5772</v>
      </c>
      <c r="R7025" s="3" t="s">
        <v>7271</v>
      </c>
      <c r="S7025" s="3" t="s">
        <v>7272</v>
      </c>
      <c r="T7025" s="3" t="s">
        <v>5771</v>
      </c>
      <c r="X7025" s="3">
        <v>7023</v>
      </c>
      <c r="Y7025" s="3">
        <v>90008</v>
      </c>
    </row>
    <row r="7026" spans="2:25" x14ac:dyDescent="0.35">
      <c r="B7026" s="3">
        <v>7024</v>
      </c>
      <c r="C7026" s="3" t="s">
        <v>5341</v>
      </c>
      <c r="D7026" s="3" t="s">
        <v>1014</v>
      </c>
      <c r="H7026" s="3" t="s">
        <v>5341</v>
      </c>
      <c r="I7026" s="3" t="s">
        <v>1014</v>
      </c>
      <c r="J7026" s="9">
        <v>41717</v>
      </c>
      <c r="K7026" s="9">
        <v>41721</v>
      </c>
      <c r="O7026" s="3" t="s">
        <v>5341</v>
      </c>
      <c r="P7026" s="3" t="s">
        <v>1014</v>
      </c>
      <c r="Q7026" s="3" t="s">
        <v>5772</v>
      </c>
      <c r="R7026" s="3" t="s">
        <v>7271</v>
      </c>
      <c r="S7026" s="3" t="s">
        <v>7272</v>
      </c>
      <c r="T7026" s="3" t="s">
        <v>5771</v>
      </c>
      <c r="X7026" s="3">
        <v>7024</v>
      </c>
      <c r="Y7026" s="3">
        <v>90008</v>
      </c>
    </row>
    <row r="7027" spans="2:25" x14ac:dyDescent="0.35">
      <c r="B7027" s="3">
        <v>7025</v>
      </c>
      <c r="C7027" s="3" t="s">
        <v>5342</v>
      </c>
      <c r="D7027" s="3" t="s">
        <v>850</v>
      </c>
      <c r="H7027" s="3" t="s">
        <v>5342</v>
      </c>
      <c r="I7027" s="3" t="s">
        <v>850</v>
      </c>
      <c r="J7027" s="9">
        <v>41626</v>
      </c>
      <c r="K7027" s="9">
        <v>41632</v>
      </c>
      <c r="O7027" s="3" t="s">
        <v>5342</v>
      </c>
      <c r="P7027" s="3" t="s">
        <v>850</v>
      </c>
      <c r="Q7027" s="3" t="s">
        <v>5772</v>
      </c>
      <c r="R7027" s="3" t="s">
        <v>6381</v>
      </c>
      <c r="S7027" s="3" t="s">
        <v>6382</v>
      </c>
      <c r="T7027" s="3" t="s">
        <v>5771</v>
      </c>
      <c r="X7027" s="3">
        <v>7025</v>
      </c>
      <c r="Y7027" s="3">
        <v>88220</v>
      </c>
    </row>
    <row r="7028" spans="2:25" x14ac:dyDescent="0.35">
      <c r="B7028" s="3">
        <v>7026</v>
      </c>
      <c r="C7028" s="3" t="s">
        <v>5342</v>
      </c>
      <c r="D7028" s="3" t="s">
        <v>2247</v>
      </c>
      <c r="H7028" s="3" t="s">
        <v>5342</v>
      </c>
      <c r="I7028" s="3" t="s">
        <v>2247</v>
      </c>
      <c r="J7028" s="9">
        <v>41626</v>
      </c>
      <c r="K7028" s="9">
        <v>41632</v>
      </c>
      <c r="O7028" s="3" t="s">
        <v>5342</v>
      </c>
      <c r="P7028" s="3" t="s">
        <v>2247</v>
      </c>
      <c r="Q7028" s="3" t="s">
        <v>5772</v>
      </c>
      <c r="R7028" s="3" t="s">
        <v>6381</v>
      </c>
      <c r="S7028" s="3" t="s">
        <v>6382</v>
      </c>
      <c r="T7028" s="3" t="s">
        <v>5771</v>
      </c>
      <c r="X7028" s="3">
        <v>7026</v>
      </c>
      <c r="Y7028" s="3">
        <v>88220</v>
      </c>
    </row>
    <row r="7029" spans="2:25" x14ac:dyDescent="0.35">
      <c r="B7029" s="3">
        <v>7027</v>
      </c>
      <c r="C7029" s="3" t="s">
        <v>5343</v>
      </c>
      <c r="D7029" s="3" t="s">
        <v>1407</v>
      </c>
      <c r="H7029" s="3" t="s">
        <v>5343</v>
      </c>
      <c r="I7029" s="3" t="s">
        <v>1407</v>
      </c>
      <c r="J7029" s="9">
        <v>41360</v>
      </c>
      <c r="K7029" s="9">
        <v>41362</v>
      </c>
      <c r="O7029" s="3" t="s">
        <v>5343</v>
      </c>
      <c r="P7029" s="3" t="s">
        <v>1407</v>
      </c>
      <c r="Q7029" s="3" t="s">
        <v>5768</v>
      </c>
      <c r="R7029" s="3" t="s">
        <v>7169</v>
      </c>
      <c r="S7029" s="3" t="s">
        <v>7170</v>
      </c>
      <c r="T7029" s="3" t="s">
        <v>5775</v>
      </c>
      <c r="X7029" s="3">
        <v>7027</v>
      </c>
      <c r="Y7029" s="3">
        <v>83201</v>
      </c>
    </row>
    <row r="7030" spans="2:25" x14ac:dyDescent="0.35">
      <c r="B7030" s="3">
        <v>7028</v>
      </c>
      <c r="C7030" s="3" t="s">
        <v>5343</v>
      </c>
      <c r="D7030" s="3" t="s">
        <v>28</v>
      </c>
      <c r="H7030" s="3" t="s">
        <v>5343</v>
      </c>
      <c r="I7030" s="3" t="s">
        <v>28</v>
      </c>
      <c r="J7030" s="9">
        <v>41360</v>
      </c>
      <c r="K7030" s="9">
        <v>41362</v>
      </c>
      <c r="O7030" s="3" t="s">
        <v>5343</v>
      </c>
      <c r="P7030" s="3" t="s">
        <v>28</v>
      </c>
      <c r="Q7030" s="3" t="s">
        <v>5768</v>
      </c>
      <c r="R7030" s="3" t="s">
        <v>7169</v>
      </c>
      <c r="S7030" s="3" t="s">
        <v>7170</v>
      </c>
      <c r="T7030" s="3" t="s">
        <v>5775</v>
      </c>
      <c r="X7030" s="3">
        <v>7028</v>
      </c>
      <c r="Y7030" s="3">
        <v>83201</v>
      </c>
    </row>
    <row r="7031" spans="2:25" x14ac:dyDescent="0.35">
      <c r="B7031" s="3">
        <v>7029</v>
      </c>
      <c r="C7031" s="3" t="s">
        <v>5344</v>
      </c>
      <c r="D7031" s="3" t="s">
        <v>1722</v>
      </c>
      <c r="H7031" s="3" t="s">
        <v>5344</v>
      </c>
      <c r="I7031" s="3" t="s">
        <v>1722</v>
      </c>
      <c r="J7031" s="9">
        <v>41228</v>
      </c>
      <c r="K7031" s="9">
        <v>41233</v>
      </c>
      <c r="O7031" s="3" t="s">
        <v>5344</v>
      </c>
      <c r="P7031" s="3" t="s">
        <v>1722</v>
      </c>
      <c r="Q7031" s="3" t="s">
        <v>5772</v>
      </c>
      <c r="R7031" s="3" t="s">
        <v>7297</v>
      </c>
      <c r="S7031" s="3" t="s">
        <v>7298</v>
      </c>
      <c r="T7031" s="3" t="s">
        <v>5771</v>
      </c>
      <c r="X7031" s="3">
        <v>7029</v>
      </c>
      <c r="Y7031" s="3">
        <v>43615</v>
      </c>
    </row>
    <row r="7032" spans="2:25" x14ac:dyDescent="0.35">
      <c r="B7032" s="3">
        <v>7030</v>
      </c>
      <c r="C7032" s="3" t="s">
        <v>5345</v>
      </c>
      <c r="D7032" s="3" t="s">
        <v>628</v>
      </c>
      <c r="H7032" s="3" t="s">
        <v>5345</v>
      </c>
      <c r="I7032" s="3" t="s">
        <v>628</v>
      </c>
      <c r="J7032" s="9">
        <v>41509</v>
      </c>
      <c r="K7032" s="9">
        <v>41510</v>
      </c>
      <c r="O7032" s="3" t="s">
        <v>5345</v>
      </c>
      <c r="P7032" s="3" t="s">
        <v>628</v>
      </c>
      <c r="Q7032" s="3" t="s">
        <v>5801</v>
      </c>
      <c r="R7032" s="3" t="s">
        <v>7085</v>
      </c>
      <c r="S7032" s="3" t="s">
        <v>7086</v>
      </c>
      <c r="T7032" s="3" t="s">
        <v>5782</v>
      </c>
      <c r="X7032" s="3">
        <v>7030</v>
      </c>
      <c r="Y7032" s="3">
        <v>80525</v>
      </c>
    </row>
    <row r="7033" spans="2:25" x14ac:dyDescent="0.35">
      <c r="B7033" s="3">
        <v>7031</v>
      </c>
      <c r="C7033" s="3" t="s">
        <v>5346</v>
      </c>
      <c r="D7033" s="3" t="s">
        <v>672</v>
      </c>
      <c r="H7033" s="3" t="s">
        <v>5346</v>
      </c>
      <c r="I7033" s="3" t="s">
        <v>672</v>
      </c>
      <c r="J7033" s="9">
        <v>41089</v>
      </c>
      <c r="K7033" s="9">
        <v>41092</v>
      </c>
      <c r="O7033" s="3" t="s">
        <v>5346</v>
      </c>
      <c r="P7033" s="3" t="s">
        <v>672</v>
      </c>
      <c r="Q7033" s="3" t="s">
        <v>5801</v>
      </c>
      <c r="R7033" s="3" t="s">
        <v>6607</v>
      </c>
      <c r="S7033" s="3" t="s">
        <v>6608</v>
      </c>
      <c r="T7033" s="3" t="s">
        <v>5775</v>
      </c>
      <c r="X7033" s="3">
        <v>7031</v>
      </c>
      <c r="Y7033" s="3">
        <v>10024</v>
      </c>
    </row>
    <row r="7034" spans="2:25" x14ac:dyDescent="0.35">
      <c r="B7034" s="3">
        <v>7032</v>
      </c>
      <c r="C7034" s="3" t="s">
        <v>5347</v>
      </c>
      <c r="D7034" s="3" t="s">
        <v>3405</v>
      </c>
      <c r="H7034" s="3" t="s">
        <v>5347</v>
      </c>
      <c r="I7034" s="3" t="s">
        <v>3405</v>
      </c>
      <c r="J7034" s="9">
        <v>41452</v>
      </c>
      <c r="K7034" s="9">
        <v>41458</v>
      </c>
      <c r="O7034" s="3" t="s">
        <v>5347</v>
      </c>
      <c r="P7034" s="3" t="s">
        <v>3405</v>
      </c>
      <c r="Q7034" s="3" t="s">
        <v>5772</v>
      </c>
      <c r="R7034" s="3" t="s">
        <v>7297</v>
      </c>
      <c r="S7034" s="3" t="s">
        <v>7298</v>
      </c>
      <c r="T7034" s="3" t="s">
        <v>5771</v>
      </c>
      <c r="X7034" s="3">
        <v>7032</v>
      </c>
      <c r="Y7034" s="3">
        <v>10035</v>
      </c>
    </row>
    <row r="7035" spans="2:25" x14ac:dyDescent="0.35">
      <c r="B7035" s="3">
        <v>7033</v>
      </c>
      <c r="C7035" s="3" t="s">
        <v>5347</v>
      </c>
      <c r="D7035" s="3" t="s">
        <v>5003</v>
      </c>
      <c r="H7035" s="3" t="s">
        <v>5347</v>
      </c>
      <c r="I7035" s="3" t="s">
        <v>5003</v>
      </c>
      <c r="J7035" s="9">
        <v>41452</v>
      </c>
      <c r="K7035" s="9">
        <v>41458</v>
      </c>
      <c r="O7035" s="3" t="s">
        <v>5347</v>
      </c>
      <c r="P7035" s="3" t="s">
        <v>5003</v>
      </c>
      <c r="Q7035" s="3" t="s">
        <v>5772</v>
      </c>
      <c r="R7035" s="3" t="s">
        <v>7297</v>
      </c>
      <c r="S7035" s="3" t="s">
        <v>7298</v>
      </c>
      <c r="T7035" s="3" t="s">
        <v>5771</v>
      </c>
      <c r="X7035" s="3">
        <v>7033</v>
      </c>
      <c r="Y7035" s="3">
        <v>10035</v>
      </c>
    </row>
    <row r="7036" spans="2:25" x14ac:dyDescent="0.35">
      <c r="B7036" s="3">
        <v>7034</v>
      </c>
      <c r="C7036" s="3" t="s">
        <v>5347</v>
      </c>
      <c r="D7036" s="3" t="s">
        <v>1336</v>
      </c>
      <c r="H7036" s="3" t="s">
        <v>5347</v>
      </c>
      <c r="I7036" s="3" t="s">
        <v>1336</v>
      </c>
      <c r="J7036" s="9">
        <v>41452</v>
      </c>
      <c r="K7036" s="9">
        <v>41458</v>
      </c>
      <c r="O7036" s="3" t="s">
        <v>5347</v>
      </c>
      <c r="P7036" s="3" t="s">
        <v>1336</v>
      </c>
      <c r="Q7036" s="3" t="s">
        <v>5772</v>
      </c>
      <c r="R7036" s="3" t="s">
        <v>7297</v>
      </c>
      <c r="S7036" s="3" t="s">
        <v>7298</v>
      </c>
      <c r="T7036" s="3" t="s">
        <v>5771</v>
      </c>
      <c r="X7036" s="3">
        <v>7034</v>
      </c>
      <c r="Y7036" s="3">
        <v>10035</v>
      </c>
    </row>
    <row r="7037" spans="2:25" x14ac:dyDescent="0.35">
      <c r="B7037" s="3">
        <v>7035</v>
      </c>
      <c r="C7037" s="3" t="s">
        <v>5348</v>
      </c>
      <c r="D7037" s="3" t="s">
        <v>1577</v>
      </c>
      <c r="H7037" s="3" t="s">
        <v>5348</v>
      </c>
      <c r="I7037" s="3" t="s">
        <v>1577</v>
      </c>
      <c r="J7037" s="9">
        <v>41535</v>
      </c>
      <c r="K7037" s="9">
        <v>41540</v>
      </c>
      <c r="O7037" s="3" t="s">
        <v>5348</v>
      </c>
      <c r="P7037" s="3" t="s">
        <v>1577</v>
      </c>
      <c r="Q7037" s="3" t="s">
        <v>5772</v>
      </c>
      <c r="R7037" s="3" t="s">
        <v>5814</v>
      </c>
      <c r="S7037" s="3" t="s">
        <v>5815</v>
      </c>
      <c r="T7037" s="3" t="s">
        <v>5775</v>
      </c>
      <c r="X7037" s="3">
        <v>7035</v>
      </c>
      <c r="Y7037" s="3">
        <v>1752</v>
      </c>
    </row>
    <row r="7038" spans="2:25" x14ac:dyDescent="0.35">
      <c r="B7038" s="3">
        <v>7036</v>
      </c>
      <c r="C7038" s="3" t="s">
        <v>5348</v>
      </c>
      <c r="D7038" s="3" t="s">
        <v>526</v>
      </c>
      <c r="H7038" s="3" t="s">
        <v>5348</v>
      </c>
      <c r="I7038" s="3" t="s">
        <v>526</v>
      </c>
      <c r="J7038" s="9">
        <v>41535</v>
      </c>
      <c r="K7038" s="9">
        <v>41540</v>
      </c>
      <c r="O7038" s="3" t="s">
        <v>5348</v>
      </c>
      <c r="P7038" s="3" t="s">
        <v>526</v>
      </c>
      <c r="Q7038" s="3" t="s">
        <v>5772</v>
      </c>
      <c r="R7038" s="3" t="s">
        <v>5814</v>
      </c>
      <c r="S7038" s="3" t="s">
        <v>5815</v>
      </c>
      <c r="T7038" s="3" t="s">
        <v>5775</v>
      </c>
      <c r="X7038" s="3">
        <v>7036</v>
      </c>
      <c r="Y7038" s="3">
        <v>1752</v>
      </c>
    </row>
    <row r="7039" spans="2:25" x14ac:dyDescent="0.35">
      <c r="B7039" s="3">
        <v>7037</v>
      </c>
      <c r="C7039" s="3" t="s">
        <v>5349</v>
      </c>
      <c r="D7039" s="3" t="s">
        <v>657</v>
      </c>
      <c r="H7039" s="3" t="s">
        <v>5349</v>
      </c>
      <c r="I7039" s="3" t="s">
        <v>657</v>
      </c>
      <c r="J7039" s="9">
        <v>40742</v>
      </c>
      <c r="K7039" s="9">
        <v>40747</v>
      </c>
      <c r="O7039" s="3" t="s">
        <v>5349</v>
      </c>
      <c r="P7039" s="3" t="s">
        <v>657</v>
      </c>
      <c r="Q7039" s="3" t="s">
        <v>5772</v>
      </c>
      <c r="R7039" s="3" t="s">
        <v>7011</v>
      </c>
      <c r="S7039" s="3" t="s">
        <v>7012</v>
      </c>
      <c r="T7039" s="3" t="s">
        <v>5775</v>
      </c>
      <c r="X7039" s="3">
        <v>7037</v>
      </c>
      <c r="Y7039" s="3">
        <v>10801</v>
      </c>
    </row>
    <row r="7040" spans="2:25" x14ac:dyDescent="0.35">
      <c r="B7040" s="3">
        <v>7038</v>
      </c>
      <c r="C7040" s="3" t="s">
        <v>5350</v>
      </c>
      <c r="D7040" s="3" t="s">
        <v>1707</v>
      </c>
      <c r="H7040" s="3" t="s">
        <v>5350</v>
      </c>
      <c r="I7040" s="3" t="s">
        <v>1707</v>
      </c>
      <c r="J7040" s="9">
        <v>41884</v>
      </c>
      <c r="K7040" s="9">
        <v>41884</v>
      </c>
      <c r="O7040" s="3" t="s">
        <v>5350</v>
      </c>
      <c r="P7040" s="3" t="s">
        <v>1707</v>
      </c>
      <c r="Q7040" s="3" t="s">
        <v>6020</v>
      </c>
      <c r="R7040" s="3" t="s">
        <v>6533</v>
      </c>
      <c r="S7040" s="3" t="s">
        <v>6534</v>
      </c>
      <c r="T7040" s="3" t="s">
        <v>5771</v>
      </c>
      <c r="X7040" s="3">
        <v>7038</v>
      </c>
      <c r="Y7040" s="3">
        <v>98103</v>
      </c>
    </row>
    <row r="7041" spans="2:25" x14ac:dyDescent="0.35">
      <c r="B7041" s="3">
        <v>7039</v>
      </c>
      <c r="C7041" s="3" t="s">
        <v>5350</v>
      </c>
      <c r="D7041" s="3" t="s">
        <v>251</v>
      </c>
      <c r="H7041" s="3" t="s">
        <v>5350</v>
      </c>
      <c r="I7041" s="3" t="s">
        <v>251</v>
      </c>
      <c r="J7041" s="9">
        <v>41884</v>
      </c>
      <c r="K7041" s="9">
        <v>41884</v>
      </c>
      <c r="O7041" s="3" t="s">
        <v>5350</v>
      </c>
      <c r="P7041" s="3" t="s">
        <v>251</v>
      </c>
      <c r="Q7041" s="3" t="s">
        <v>6020</v>
      </c>
      <c r="R7041" s="3" t="s">
        <v>6533</v>
      </c>
      <c r="S7041" s="3" t="s">
        <v>6534</v>
      </c>
      <c r="T7041" s="3" t="s">
        <v>5771</v>
      </c>
      <c r="X7041" s="3">
        <v>7039</v>
      </c>
      <c r="Y7041" s="3">
        <v>98103</v>
      </c>
    </row>
    <row r="7042" spans="2:25" x14ac:dyDescent="0.35">
      <c r="B7042" s="3">
        <v>7040</v>
      </c>
      <c r="C7042" s="3" t="s">
        <v>5351</v>
      </c>
      <c r="D7042" s="3" t="s">
        <v>3033</v>
      </c>
      <c r="H7042" s="3" t="s">
        <v>5351</v>
      </c>
      <c r="I7042" s="3" t="s">
        <v>3033</v>
      </c>
      <c r="J7042" s="9">
        <v>41813</v>
      </c>
      <c r="K7042" s="9">
        <v>41817</v>
      </c>
      <c r="O7042" s="3" t="s">
        <v>5351</v>
      </c>
      <c r="P7042" s="3" t="s">
        <v>3033</v>
      </c>
      <c r="Q7042" s="3" t="s">
        <v>5772</v>
      </c>
      <c r="R7042" s="3" t="s">
        <v>5852</v>
      </c>
      <c r="S7042" s="3" t="s">
        <v>5853</v>
      </c>
      <c r="T7042" s="3" t="s">
        <v>5782</v>
      </c>
      <c r="X7042" s="3">
        <v>7040</v>
      </c>
      <c r="Y7042" s="3">
        <v>48227</v>
      </c>
    </row>
    <row r="7043" spans="2:25" x14ac:dyDescent="0.35">
      <c r="B7043" s="3">
        <v>7041</v>
      </c>
      <c r="C7043" s="3" t="s">
        <v>5352</v>
      </c>
      <c r="D7043" s="3" t="s">
        <v>1394</v>
      </c>
      <c r="H7043" s="3" t="s">
        <v>5352</v>
      </c>
      <c r="I7043" s="3" t="s">
        <v>1394</v>
      </c>
      <c r="J7043" s="9">
        <v>41006</v>
      </c>
      <c r="K7043" s="9">
        <v>41009</v>
      </c>
      <c r="O7043" s="3" t="s">
        <v>5352</v>
      </c>
      <c r="P7043" s="3" t="s">
        <v>1394</v>
      </c>
      <c r="Q7043" s="3" t="s">
        <v>5801</v>
      </c>
      <c r="R7043" s="3" t="s">
        <v>6199</v>
      </c>
      <c r="S7043" s="3" t="s">
        <v>6200</v>
      </c>
      <c r="T7043" s="3" t="s">
        <v>5775</v>
      </c>
      <c r="X7043" s="3">
        <v>7041</v>
      </c>
      <c r="Y7043" s="3">
        <v>10035</v>
      </c>
    </row>
    <row r="7044" spans="2:25" x14ac:dyDescent="0.35">
      <c r="B7044" s="3">
        <v>7042</v>
      </c>
      <c r="C7044" s="3" t="s">
        <v>5352</v>
      </c>
      <c r="D7044" s="3" t="s">
        <v>1396</v>
      </c>
      <c r="H7044" s="3" t="s">
        <v>5352</v>
      </c>
      <c r="I7044" s="3" t="s">
        <v>1396</v>
      </c>
      <c r="J7044" s="9">
        <v>41006</v>
      </c>
      <c r="K7044" s="9">
        <v>41009</v>
      </c>
      <c r="O7044" s="3" t="s">
        <v>5352</v>
      </c>
      <c r="P7044" s="3" t="s">
        <v>1396</v>
      </c>
      <c r="Q7044" s="3" t="s">
        <v>5801</v>
      </c>
      <c r="R7044" s="3" t="s">
        <v>6199</v>
      </c>
      <c r="S7044" s="3" t="s">
        <v>6200</v>
      </c>
      <c r="T7044" s="3" t="s">
        <v>5775</v>
      </c>
      <c r="X7044" s="3">
        <v>7042</v>
      </c>
      <c r="Y7044" s="3">
        <v>10035</v>
      </c>
    </row>
    <row r="7045" spans="2:25" x14ac:dyDescent="0.35">
      <c r="B7045" s="3">
        <v>7043</v>
      </c>
      <c r="C7045" s="3" t="s">
        <v>5353</v>
      </c>
      <c r="D7045" s="3" t="s">
        <v>555</v>
      </c>
      <c r="H7045" s="3" t="s">
        <v>5353</v>
      </c>
      <c r="I7045" s="3" t="s">
        <v>555</v>
      </c>
      <c r="J7045" s="9">
        <v>41965</v>
      </c>
      <c r="K7045" s="9">
        <v>41965</v>
      </c>
      <c r="O7045" s="3" t="s">
        <v>5353</v>
      </c>
      <c r="P7045" s="3" t="s">
        <v>555</v>
      </c>
      <c r="Q7045" s="3" t="s">
        <v>6020</v>
      </c>
      <c r="R7045" s="3" t="s">
        <v>7047</v>
      </c>
      <c r="S7045" s="3" t="s">
        <v>7048</v>
      </c>
      <c r="T7045" s="3" t="s">
        <v>5775</v>
      </c>
      <c r="X7045" s="3">
        <v>7043</v>
      </c>
      <c r="Y7045" s="3">
        <v>77095</v>
      </c>
    </row>
    <row r="7046" spans="2:25" x14ac:dyDescent="0.35">
      <c r="B7046" s="3">
        <v>7044</v>
      </c>
      <c r="C7046" s="3" t="s">
        <v>5354</v>
      </c>
      <c r="D7046" s="3" t="s">
        <v>872</v>
      </c>
      <c r="H7046" s="3" t="s">
        <v>5354</v>
      </c>
      <c r="I7046" s="3" t="s">
        <v>872</v>
      </c>
      <c r="J7046" s="9">
        <v>41626</v>
      </c>
      <c r="K7046" s="9">
        <v>41630</v>
      </c>
      <c r="O7046" s="3" t="s">
        <v>5354</v>
      </c>
      <c r="P7046" s="3" t="s">
        <v>872</v>
      </c>
      <c r="Q7046" s="3" t="s">
        <v>5772</v>
      </c>
      <c r="R7046" s="3" t="s">
        <v>6525</v>
      </c>
      <c r="S7046" s="3" t="s">
        <v>6526</v>
      </c>
      <c r="T7046" s="3" t="s">
        <v>5775</v>
      </c>
      <c r="X7046" s="3">
        <v>7044</v>
      </c>
      <c r="Y7046" s="3">
        <v>48205</v>
      </c>
    </row>
    <row r="7047" spans="2:25" x14ac:dyDescent="0.35">
      <c r="B7047" s="3">
        <v>7045</v>
      </c>
      <c r="C7047" s="3" t="s">
        <v>5355</v>
      </c>
      <c r="D7047" s="3" t="s">
        <v>1624</v>
      </c>
      <c r="H7047" s="3" t="s">
        <v>5355</v>
      </c>
      <c r="I7047" s="3" t="s">
        <v>1624</v>
      </c>
      <c r="J7047" s="9">
        <v>40805</v>
      </c>
      <c r="K7047" s="9">
        <v>40810</v>
      </c>
      <c r="O7047" s="3" t="s">
        <v>5355</v>
      </c>
      <c r="P7047" s="3" t="s">
        <v>1624</v>
      </c>
      <c r="Q7047" s="3" t="s">
        <v>5772</v>
      </c>
      <c r="R7047" s="3" t="s">
        <v>6703</v>
      </c>
      <c r="S7047" s="3" t="s">
        <v>6704</v>
      </c>
      <c r="T7047" s="3" t="s">
        <v>5771</v>
      </c>
      <c r="X7047" s="3">
        <v>7045</v>
      </c>
      <c r="Y7047" s="3">
        <v>85224</v>
      </c>
    </row>
    <row r="7048" spans="2:25" x14ac:dyDescent="0.35">
      <c r="B7048" s="3">
        <v>7046</v>
      </c>
      <c r="C7048" s="3" t="s">
        <v>5356</v>
      </c>
      <c r="D7048" s="3" t="s">
        <v>4438</v>
      </c>
      <c r="H7048" s="3" t="s">
        <v>5356</v>
      </c>
      <c r="I7048" s="3" t="s">
        <v>4438</v>
      </c>
      <c r="J7048" s="9">
        <v>40814</v>
      </c>
      <c r="K7048" s="9">
        <v>40819</v>
      </c>
      <c r="O7048" s="3" t="s">
        <v>5356</v>
      </c>
      <c r="P7048" s="3" t="s">
        <v>4438</v>
      </c>
      <c r="Q7048" s="3" t="s">
        <v>5772</v>
      </c>
      <c r="R7048" s="3" t="s">
        <v>6081</v>
      </c>
      <c r="S7048" s="3" t="s">
        <v>6082</v>
      </c>
      <c r="T7048" s="3" t="s">
        <v>5775</v>
      </c>
      <c r="X7048" s="3">
        <v>7046</v>
      </c>
      <c r="Y7048" s="3">
        <v>33021</v>
      </c>
    </row>
    <row r="7049" spans="2:25" x14ac:dyDescent="0.35">
      <c r="B7049" s="3">
        <v>7047</v>
      </c>
      <c r="C7049" s="3" t="s">
        <v>5357</v>
      </c>
      <c r="D7049" s="3" t="s">
        <v>1163</v>
      </c>
      <c r="H7049" s="3" t="s">
        <v>5357</v>
      </c>
      <c r="I7049" s="3" t="s">
        <v>1163</v>
      </c>
      <c r="J7049" s="9">
        <v>41174</v>
      </c>
      <c r="K7049" s="9">
        <v>41178</v>
      </c>
      <c r="O7049" s="3" t="s">
        <v>5357</v>
      </c>
      <c r="P7049" s="3" t="s">
        <v>1163</v>
      </c>
      <c r="Q7049" s="3" t="s">
        <v>5768</v>
      </c>
      <c r="R7049" s="3" t="s">
        <v>7113</v>
      </c>
      <c r="S7049" s="3" t="s">
        <v>7114</v>
      </c>
      <c r="T7049" s="3" t="s">
        <v>5771</v>
      </c>
      <c r="X7049" s="3">
        <v>7047</v>
      </c>
      <c r="Y7049" s="3">
        <v>90049</v>
      </c>
    </row>
    <row r="7050" spans="2:25" x14ac:dyDescent="0.35">
      <c r="B7050" s="3">
        <v>7048</v>
      </c>
      <c r="C7050" s="3" t="s">
        <v>5358</v>
      </c>
      <c r="D7050" s="3" t="s">
        <v>399</v>
      </c>
      <c r="H7050" s="3" t="s">
        <v>5358</v>
      </c>
      <c r="I7050" s="3" t="s">
        <v>399</v>
      </c>
      <c r="J7050" s="9">
        <v>41586</v>
      </c>
      <c r="K7050" s="9">
        <v>41592</v>
      </c>
      <c r="O7050" s="3" t="s">
        <v>5358</v>
      </c>
      <c r="P7050" s="3" t="s">
        <v>399</v>
      </c>
      <c r="Q7050" s="3" t="s">
        <v>5772</v>
      </c>
      <c r="R7050" s="3" t="s">
        <v>6623</v>
      </c>
      <c r="S7050" s="3" t="s">
        <v>6624</v>
      </c>
      <c r="T7050" s="3" t="s">
        <v>5771</v>
      </c>
      <c r="X7050" s="3">
        <v>7048</v>
      </c>
      <c r="Y7050" s="3">
        <v>94122</v>
      </c>
    </row>
    <row r="7051" spans="2:25" x14ac:dyDescent="0.35">
      <c r="B7051" s="3">
        <v>7049</v>
      </c>
      <c r="C7051" s="3" t="s">
        <v>5359</v>
      </c>
      <c r="D7051" s="3" t="s">
        <v>2584</v>
      </c>
      <c r="H7051" s="3" t="s">
        <v>5359</v>
      </c>
      <c r="I7051" s="3" t="s">
        <v>2584</v>
      </c>
      <c r="J7051" s="9">
        <v>41990</v>
      </c>
      <c r="K7051" s="9">
        <v>41994</v>
      </c>
      <c r="O7051" s="3" t="s">
        <v>5359</v>
      </c>
      <c r="P7051" s="3" t="s">
        <v>2584</v>
      </c>
      <c r="Q7051" s="3" t="s">
        <v>5768</v>
      </c>
      <c r="R7051" s="3" t="s">
        <v>6367</v>
      </c>
      <c r="S7051" s="3" t="s">
        <v>6368</v>
      </c>
      <c r="T7051" s="3" t="s">
        <v>5771</v>
      </c>
      <c r="X7051" s="3">
        <v>7049</v>
      </c>
      <c r="Y7051" s="3">
        <v>94086</v>
      </c>
    </row>
    <row r="7052" spans="2:25" x14ac:dyDescent="0.35">
      <c r="B7052" s="3">
        <v>7050</v>
      </c>
      <c r="C7052" s="3" t="s">
        <v>5359</v>
      </c>
      <c r="D7052" s="3" t="s">
        <v>2035</v>
      </c>
      <c r="H7052" s="3" t="s">
        <v>5359</v>
      </c>
      <c r="I7052" s="3" t="s">
        <v>2035</v>
      </c>
      <c r="J7052" s="9">
        <v>41990</v>
      </c>
      <c r="K7052" s="9">
        <v>41994</v>
      </c>
      <c r="O7052" s="3" t="s">
        <v>5359</v>
      </c>
      <c r="P7052" s="3" t="s">
        <v>2035</v>
      </c>
      <c r="Q7052" s="3" t="s">
        <v>5768</v>
      </c>
      <c r="R7052" s="3" t="s">
        <v>6367</v>
      </c>
      <c r="S7052" s="3" t="s">
        <v>6368</v>
      </c>
      <c r="T7052" s="3" t="s">
        <v>5771</v>
      </c>
      <c r="X7052" s="3">
        <v>7050</v>
      </c>
      <c r="Y7052" s="3">
        <v>94086</v>
      </c>
    </row>
    <row r="7053" spans="2:25" x14ac:dyDescent="0.35">
      <c r="B7053" s="3">
        <v>7051</v>
      </c>
      <c r="C7053" s="3" t="s">
        <v>5359</v>
      </c>
      <c r="D7053" s="3" t="s">
        <v>4339</v>
      </c>
      <c r="H7053" s="3" t="s">
        <v>5359</v>
      </c>
      <c r="I7053" s="3" t="s">
        <v>4339</v>
      </c>
      <c r="J7053" s="9">
        <v>41990</v>
      </c>
      <c r="K7053" s="9">
        <v>41994</v>
      </c>
      <c r="O7053" s="3" t="s">
        <v>5359</v>
      </c>
      <c r="P7053" s="3" t="s">
        <v>4339</v>
      </c>
      <c r="Q7053" s="3" t="s">
        <v>5768</v>
      </c>
      <c r="R7053" s="3" t="s">
        <v>6367</v>
      </c>
      <c r="S7053" s="3" t="s">
        <v>6368</v>
      </c>
      <c r="T7053" s="3" t="s">
        <v>5771</v>
      </c>
      <c r="X7053" s="3">
        <v>7051</v>
      </c>
      <c r="Y7053" s="3">
        <v>94086</v>
      </c>
    </row>
    <row r="7054" spans="2:25" x14ac:dyDescent="0.35">
      <c r="B7054" s="3">
        <v>7052</v>
      </c>
      <c r="C7054" s="3" t="s">
        <v>5359</v>
      </c>
      <c r="D7054" s="3" t="s">
        <v>5360</v>
      </c>
      <c r="H7054" s="3" t="s">
        <v>5359</v>
      </c>
      <c r="I7054" s="3" t="s">
        <v>5360</v>
      </c>
      <c r="J7054" s="9">
        <v>41990</v>
      </c>
      <c r="K7054" s="9">
        <v>41994</v>
      </c>
      <c r="O7054" s="3" t="s">
        <v>5359</v>
      </c>
      <c r="P7054" s="3" t="s">
        <v>5360</v>
      </c>
      <c r="Q7054" s="3" t="s">
        <v>5768</v>
      </c>
      <c r="R7054" s="3" t="s">
        <v>6367</v>
      </c>
      <c r="S7054" s="3" t="s">
        <v>6368</v>
      </c>
      <c r="T7054" s="3" t="s">
        <v>5771</v>
      </c>
      <c r="X7054" s="3">
        <v>7052</v>
      </c>
      <c r="Y7054" s="3">
        <v>94086</v>
      </c>
    </row>
    <row r="7055" spans="2:25" x14ac:dyDescent="0.35">
      <c r="B7055" s="3">
        <v>7053</v>
      </c>
      <c r="C7055" s="3" t="s">
        <v>5359</v>
      </c>
      <c r="D7055" s="3" t="s">
        <v>3901</v>
      </c>
      <c r="H7055" s="3" t="s">
        <v>5359</v>
      </c>
      <c r="I7055" s="3" t="s">
        <v>3901</v>
      </c>
      <c r="J7055" s="9">
        <v>41990</v>
      </c>
      <c r="K7055" s="9">
        <v>41994</v>
      </c>
      <c r="O7055" s="3" t="s">
        <v>5359</v>
      </c>
      <c r="P7055" s="3" t="s">
        <v>3901</v>
      </c>
      <c r="Q7055" s="3" t="s">
        <v>5768</v>
      </c>
      <c r="R7055" s="3" t="s">
        <v>6367</v>
      </c>
      <c r="S7055" s="3" t="s">
        <v>6368</v>
      </c>
      <c r="T7055" s="3" t="s">
        <v>5771</v>
      </c>
      <c r="X7055" s="3">
        <v>7053</v>
      </c>
      <c r="Y7055" s="3">
        <v>94086</v>
      </c>
    </row>
    <row r="7056" spans="2:25" x14ac:dyDescent="0.35">
      <c r="B7056" s="3">
        <v>7054</v>
      </c>
      <c r="C7056" s="3" t="s">
        <v>5361</v>
      </c>
      <c r="D7056" s="3" t="s">
        <v>837</v>
      </c>
      <c r="H7056" s="3" t="s">
        <v>5361</v>
      </c>
      <c r="I7056" s="3" t="s">
        <v>837</v>
      </c>
      <c r="J7056" s="9">
        <v>40807</v>
      </c>
      <c r="K7056" s="9">
        <v>40811</v>
      </c>
      <c r="O7056" s="3" t="s">
        <v>5361</v>
      </c>
      <c r="P7056" s="3" t="s">
        <v>837</v>
      </c>
      <c r="Q7056" s="3" t="s">
        <v>5772</v>
      </c>
      <c r="R7056" s="3" t="s">
        <v>6675</v>
      </c>
      <c r="S7056" s="3" t="s">
        <v>6676</v>
      </c>
      <c r="T7056" s="3" t="s">
        <v>5782</v>
      </c>
      <c r="X7056" s="3">
        <v>7054</v>
      </c>
      <c r="Y7056" s="3">
        <v>10011</v>
      </c>
    </row>
    <row r="7057" spans="2:25" x14ac:dyDescent="0.35">
      <c r="B7057" s="3">
        <v>7055</v>
      </c>
      <c r="C7057" s="3" t="s">
        <v>5362</v>
      </c>
      <c r="D7057" s="3" t="s">
        <v>437</v>
      </c>
      <c r="H7057" s="3" t="s">
        <v>5362</v>
      </c>
      <c r="I7057" s="3" t="s">
        <v>437</v>
      </c>
      <c r="J7057" s="9">
        <v>41047</v>
      </c>
      <c r="K7057" s="9">
        <v>41051</v>
      </c>
      <c r="O7057" s="3" t="s">
        <v>5362</v>
      </c>
      <c r="P7057" s="3" t="s">
        <v>437</v>
      </c>
      <c r="Q7057" s="3" t="s">
        <v>5772</v>
      </c>
      <c r="R7057" s="3" t="s">
        <v>6947</v>
      </c>
      <c r="S7057" s="3" t="s">
        <v>6948</v>
      </c>
      <c r="T7057" s="3" t="s">
        <v>5771</v>
      </c>
      <c r="X7057" s="3">
        <v>7055</v>
      </c>
      <c r="Y7057" s="3">
        <v>90004</v>
      </c>
    </row>
    <row r="7058" spans="2:25" x14ac:dyDescent="0.35">
      <c r="B7058" s="3">
        <v>7056</v>
      </c>
      <c r="C7058" s="3" t="s">
        <v>5363</v>
      </c>
      <c r="D7058" s="3" t="s">
        <v>1887</v>
      </c>
      <c r="H7058" s="3" t="s">
        <v>5363</v>
      </c>
      <c r="I7058" s="3" t="s">
        <v>1887</v>
      </c>
      <c r="J7058" s="9">
        <v>40628</v>
      </c>
      <c r="K7058" s="9">
        <v>40633</v>
      </c>
      <c r="O7058" s="3" t="s">
        <v>5363</v>
      </c>
      <c r="P7058" s="3" t="s">
        <v>1887</v>
      </c>
      <c r="Q7058" s="3" t="s">
        <v>5768</v>
      </c>
      <c r="R7058" s="3" t="s">
        <v>6535</v>
      </c>
      <c r="S7058" s="3" t="s">
        <v>6536</v>
      </c>
      <c r="T7058" s="3" t="s">
        <v>5771</v>
      </c>
      <c r="X7058" s="3">
        <v>7056</v>
      </c>
      <c r="Y7058" s="3">
        <v>94122</v>
      </c>
    </row>
    <row r="7059" spans="2:25" x14ac:dyDescent="0.35">
      <c r="B7059" s="3">
        <v>7057</v>
      </c>
      <c r="C7059" s="3" t="s">
        <v>5363</v>
      </c>
      <c r="D7059" s="3" t="s">
        <v>64</v>
      </c>
      <c r="H7059" s="3" t="s">
        <v>5363</v>
      </c>
      <c r="I7059" s="3" t="s">
        <v>64</v>
      </c>
      <c r="J7059" s="9">
        <v>40628</v>
      </c>
      <c r="K7059" s="9">
        <v>40633</v>
      </c>
      <c r="O7059" s="3" t="s">
        <v>5363</v>
      </c>
      <c r="P7059" s="3" t="s">
        <v>64</v>
      </c>
      <c r="Q7059" s="3" t="s">
        <v>5768</v>
      </c>
      <c r="R7059" s="3" t="s">
        <v>6535</v>
      </c>
      <c r="S7059" s="3" t="s">
        <v>6536</v>
      </c>
      <c r="T7059" s="3" t="s">
        <v>5771</v>
      </c>
      <c r="X7059" s="3">
        <v>7057</v>
      </c>
      <c r="Y7059" s="3">
        <v>94122</v>
      </c>
    </row>
    <row r="7060" spans="2:25" x14ac:dyDescent="0.35">
      <c r="B7060" s="3">
        <v>7058</v>
      </c>
      <c r="C7060" s="3" t="s">
        <v>5363</v>
      </c>
      <c r="D7060" s="3" t="s">
        <v>3940</v>
      </c>
      <c r="H7060" s="3" t="s">
        <v>5363</v>
      </c>
      <c r="I7060" s="3" t="s">
        <v>3940</v>
      </c>
      <c r="J7060" s="9">
        <v>40628</v>
      </c>
      <c r="K7060" s="9">
        <v>40633</v>
      </c>
      <c r="O7060" s="3" t="s">
        <v>5363</v>
      </c>
      <c r="P7060" s="3" t="s">
        <v>3940</v>
      </c>
      <c r="Q7060" s="3" t="s">
        <v>5768</v>
      </c>
      <c r="R7060" s="3" t="s">
        <v>6535</v>
      </c>
      <c r="S7060" s="3" t="s">
        <v>6536</v>
      </c>
      <c r="T7060" s="3" t="s">
        <v>5771</v>
      </c>
      <c r="X7060" s="3">
        <v>7058</v>
      </c>
      <c r="Y7060" s="3">
        <v>94122</v>
      </c>
    </row>
    <row r="7061" spans="2:25" x14ac:dyDescent="0.35">
      <c r="B7061" s="3">
        <v>7059</v>
      </c>
      <c r="C7061" s="3" t="s">
        <v>5364</v>
      </c>
      <c r="D7061" s="3" t="s">
        <v>1255</v>
      </c>
      <c r="H7061" s="3" t="s">
        <v>5364</v>
      </c>
      <c r="I7061" s="3" t="s">
        <v>1255</v>
      </c>
      <c r="J7061" s="9">
        <v>41905</v>
      </c>
      <c r="K7061" s="9">
        <v>41911</v>
      </c>
      <c r="O7061" s="3" t="s">
        <v>5364</v>
      </c>
      <c r="P7061" s="3" t="s">
        <v>1255</v>
      </c>
      <c r="Q7061" s="3" t="s">
        <v>5772</v>
      </c>
      <c r="R7061" s="3" t="s">
        <v>6297</v>
      </c>
      <c r="S7061" s="3" t="s">
        <v>6298</v>
      </c>
      <c r="T7061" s="3" t="s">
        <v>5775</v>
      </c>
      <c r="X7061" s="3">
        <v>7059</v>
      </c>
      <c r="Y7061" s="3">
        <v>92704</v>
      </c>
    </row>
    <row r="7062" spans="2:25" x14ac:dyDescent="0.35">
      <c r="B7062" s="3">
        <v>7060</v>
      </c>
      <c r="C7062" s="3" t="s">
        <v>5365</v>
      </c>
      <c r="D7062" s="3" t="s">
        <v>1241</v>
      </c>
      <c r="H7062" s="3" t="s">
        <v>5365</v>
      </c>
      <c r="I7062" s="3" t="s">
        <v>1241</v>
      </c>
      <c r="J7062" s="9">
        <v>41164</v>
      </c>
      <c r="K7062" s="9">
        <v>41169</v>
      </c>
      <c r="O7062" s="3" t="s">
        <v>5365</v>
      </c>
      <c r="P7062" s="3" t="s">
        <v>1241</v>
      </c>
      <c r="Q7062" s="3" t="s">
        <v>5768</v>
      </c>
      <c r="R7062" s="3" t="s">
        <v>5952</v>
      </c>
      <c r="S7062" s="3" t="s">
        <v>5953</v>
      </c>
      <c r="T7062" s="3" t="s">
        <v>5775</v>
      </c>
      <c r="X7062" s="3">
        <v>7060</v>
      </c>
      <c r="Y7062" s="3">
        <v>98103</v>
      </c>
    </row>
    <row r="7063" spans="2:25" x14ac:dyDescent="0.35">
      <c r="B7063" s="3">
        <v>7061</v>
      </c>
      <c r="C7063" s="3" t="s">
        <v>5366</v>
      </c>
      <c r="D7063" s="3" t="s">
        <v>4852</v>
      </c>
      <c r="H7063" s="3" t="s">
        <v>5366</v>
      </c>
      <c r="I7063" s="3" t="s">
        <v>4852</v>
      </c>
      <c r="J7063" s="9">
        <v>41215</v>
      </c>
      <c r="K7063" s="9">
        <v>41217</v>
      </c>
      <c r="O7063" s="3" t="s">
        <v>5366</v>
      </c>
      <c r="P7063" s="3" t="s">
        <v>4852</v>
      </c>
      <c r="Q7063" s="3" t="s">
        <v>5801</v>
      </c>
      <c r="R7063" s="3" t="s">
        <v>6667</v>
      </c>
      <c r="S7063" s="3" t="s">
        <v>6668</v>
      </c>
      <c r="T7063" s="3" t="s">
        <v>5782</v>
      </c>
      <c r="X7063" s="3">
        <v>7061</v>
      </c>
      <c r="Y7063" s="3">
        <v>10011</v>
      </c>
    </row>
    <row r="7064" spans="2:25" x14ac:dyDescent="0.35">
      <c r="B7064" s="3">
        <v>7062</v>
      </c>
      <c r="C7064" s="3" t="s">
        <v>5367</v>
      </c>
      <c r="D7064" s="3" t="s">
        <v>3329</v>
      </c>
      <c r="H7064" s="3" t="s">
        <v>5367</v>
      </c>
      <c r="I7064" s="3" t="s">
        <v>3329</v>
      </c>
      <c r="J7064" s="9">
        <v>41202</v>
      </c>
      <c r="K7064" s="9">
        <v>41206</v>
      </c>
      <c r="O7064" s="3" t="s">
        <v>5367</v>
      </c>
      <c r="P7064" s="3" t="s">
        <v>3329</v>
      </c>
      <c r="Q7064" s="3" t="s">
        <v>5772</v>
      </c>
      <c r="R7064" s="3" t="s">
        <v>6919</v>
      </c>
      <c r="S7064" s="3" t="s">
        <v>6920</v>
      </c>
      <c r="T7064" s="3" t="s">
        <v>5775</v>
      </c>
      <c r="X7064" s="3">
        <v>7062</v>
      </c>
      <c r="Y7064" s="3">
        <v>90045</v>
      </c>
    </row>
    <row r="7065" spans="2:25" x14ac:dyDescent="0.35">
      <c r="B7065" s="3">
        <v>7063</v>
      </c>
      <c r="C7065" s="3" t="s">
        <v>5367</v>
      </c>
      <c r="D7065" s="3" t="s">
        <v>3800</v>
      </c>
      <c r="H7065" s="3" t="s">
        <v>5367</v>
      </c>
      <c r="I7065" s="3" t="s">
        <v>3800</v>
      </c>
      <c r="J7065" s="9">
        <v>41202</v>
      </c>
      <c r="K7065" s="9">
        <v>41206</v>
      </c>
      <c r="O7065" s="3" t="s">
        <v>5367</v>
      </c>
      <c r="P7065" s="3" t="s">
        <v>3800</v>
      </c>
      <c r="Q7065" s="3" t="s">
        <v>5772</v>
      </c>
      <c r="R7065" s="3" t="s">
        <v>6919</v>
      </c>
      <c r="S7065" s="3" t="s">
        <v>6920</v>
      </c>
      <c r="T7065" s="3" t="s">
        <v>5775</v>
      </c>
      <c r="X7065" s="3">
        <v>7063</v>
      </c>
      <c r="Y7065" s="3">
        <v>90045</v>
      </c>
    </row>
    <row r="7066" spans="2:25" x14ac:dyDescent="0.35">
      <c r="B7066" s="3">
        <v>7064</v>
      </c>
      <c r="C7066" s="3" t="s">
        <v>5368</v>
      </c>
      <c r="D7066" s="3" t="s">
        <v>1212</v>
      </c>
      <c r="H7066" s="3" t="s">
        <v>5368</v>
      </c>
      <c r="I7066" s="3" t="s">
        <v>1212</v>
      </c>
      <c r="J7066" s="9">
        <v>41440</v>
      </c>
      <c r="K7066" s="9">
        <v>41444</v>
      </c>
      <c r="O7066" s="3" t="s">
        <v>5368</v>
      </c>
      <c r="P7066" s="3" t="s">
        <v>1212</v>
      </c>
      <c r="Q7066" s="3" t="s">
        <v>5772</v>
      </c>
      <c r="R7066" s="3" t="s">
        <v>6189</v>
      </c>
      <c r="S7066" s="3" t="s">
        <v>6190</v>
      </c>
      <c r="T7066" s="3" t="s">
        <v>5771</v>
      </c>
      <c r="X7066" s="3">
        <v>7064</v>
      </c>
      <c r="Y7066" s="3">
        <v>98103</v>
      </c>
    </row>
    <row r="7067" spans="2:25" x14ac:dyDescent="0.35">
      <c r="B7067" s="3">
        <v>7065</v>
      </c>
      <c r="C7067" s="3" t="s">
        <v>5369</v>
      </c>
      <c r="D7067" s="3" t="s">
        <v>1233</v>
      </c>
      <c r="H7067" s="3" t="s">
        <v>5369</v>
      </c>
      <c r="I7067" s="3" t="s">
        <v>1233</v>
      </c>
      <c r="J7067" s="9">
        <v>41233</v>
      </c>
      <c r="K7067" s="9">
        <v>41234</v>
      </c>
      <c r="O7067" s="3" t="s">
        <v>5369</v>
      </c>
      <c r="P7067" s="3" t="s">
        <v>1233</v>
      </c>
      <c r="Q7067" s="3" t="s">
        <v>5801</v>
      </c>
      <c r="R7067" s="3" t="s">
        <v>6257</v>
      </c>
      <c r="S7067" s="3" t="s">
        <v>6258</v>
      </c>
      <c r="T7067" s="3" t="s">
        <v>5771</v>
      </c>
      <c r="X7067" s="3">
        <v>7065</v>
      </c>
      <c r="Y7067" s="3">
        <v>92024</v>
      </c>
    </row>
    <row r="7068" spans="2:25" x14ac:dyDescent="0.35">
      <c r="B7068" s="3">
        <v>7066</v>
      </c>
      <c r="C7068" s="3" t="s">
        <v>5369</v>
      </c>
      <c r="D7068" s="3" t="s">
        <v>69</v>
      </c>
      <c r="H7068" s="3" t="s">
        <v>5369</v>
      </c>
      <c r="I7068" s="3" t="s">
        <v>69</v>
      </c>
      <c r="J7068" s="9">
        <v>41233</v>
      </c>
      <c r="K7068" s="9">
        <v>41234</v>
      </c>
      <c r="O7068" s="3" t="s">
        <v>5369</v>
      </c>
      <c r="P7068" s="3" t="s">
        <v>69</v>
      </c>
      <c r="Q7068" s="3" t="s">
        <v>5801</v>
      </c>
      <c r="R7068" s="3" t="s">
        <v>6257</v>
      </c>
      <c r="S7068" s="3" t="s">
        <v>6258</v>
      </c>
      <c r="T7068" s="3" t="s">
        <v>5771</v>
      </c>
      <c r="X7068" s="3">
        <v>7066</v>
      </c>
      <c r="Y7068" s="3">
        <v>92024</v>
      </c>
    </row>
    <row r="7069" spans="2:25" x14ac:dyDescent="0.35">
      <c r="B7069" s="3">
        <v>7067</v>
      </c>
      <c r="C7069" s="3" t="s">
        <v>5370</v>
      </c>
      <c r="D7069" s="3" t="s">
        <v>1100</v>
      </c>
      <c r="H7069" s="3" t="s">
        <v>5370</v>
      </c>
      <c r="I7069" s="3" t="s">
        <v>1100</v>
      </c>
      <c r="J7069" s="9">
        <v>41333</v>
      </c>
      <c r="K7069" s="9">
        <v>41340</v>
      </c>
      <c r="O7069" s="3" t="s">
        <v>5370</v>
      </c>
      <c r="P7069" s="3" t="s">
        <v>1100</v>
      </c>
      <c r="Q7069" s="3" t="s">
        <v>5772</v>
      </c>
      <c r="R7069" s="3" t="s">
        <v>6915</v>
      </c>
      <c r="S7069" s="3" t="s">
        <v>6916</v>
      </c>
      <c r="T7069" s="3" t="s">
        <v>5771</v>
      </c>
      <c r="X7069" s="3">
        <v>7067</v>
      </c>
      <c r="Y7069" s="3">
        <v>10035</v>
      </c>
    </row>
    <row r="7070" spans="2:25" x14ac:dyDescent="0.35">
      <c r="B7070" s="3">
        <v>7068</v>
      </c>
      <c r="C7070" s="3" t="s">
        <v>5371</v>
      </c>
      <c r="D7070" s="3" t="s">
        <v>2069</v>
      </c>
      <c r="H7070" s="3" t="s">
        <v>5371</v>
      </c>
      <c r="I7070" s="3" t="s">
        <v>2069</v>
      </c>
      <c r="J7070" s="9">
        <v>40830</v>
      </c>
      <c r="K7070" s="9">
        <v>40836</v>
      </c>
      <c r="O7070" s="3" t="s">
        <v>5371</v>
      </c>
      <c r="P7070" s="3" t="s">
        <v>2069</v>
      </c>
      <c r="Q7070" s="3" t="s">
        <v>5772</v>
      </c>
      <c r="R7070" s="3" t="s">
        <v>6121</v>
      </c>
      <c r="S7070" s="3" t="s">
        <v>6122</v>
      </c>
      <c r="T7070" s="3" t="s">
        <v>5775</v>
      </c>
      <c r="X7070" s="3">
        <v>7068</v>
      </c>
      <c r="Y7070" s="3">
        <v>60653</v>
      </c>
    </row>
    <row r="7071" spans="2:25" x14ac:dyDescent="0.35">
      <c r="B7071" s="3">
        <v>7069</v>
      </c>
      <c r="C7071" s="3" t="s">
        <v>5371</v>
      </c>
      <c r="D7071" s="3" t="s">
        <v>208</v>
      </c>
      <c r="H7071" s="3" t="s">
        <v>5371</v>
      </c>
      <c r="I7071" s="3" t="s">
        <v>208</v>
      </c>
      <c r="J7071" s="9">
        <v>40830</v>
      </c>
      <c r="K7071" s="9">
        <v>40836</v>
      </c>
      <c r="O7071" s="3" t="s">
        <v>5371</v>
      </c>
      <c r="P7071" s="3" t="s">
        <v>208</v>
      </c>
      <c r="Q7071" s="3" t="s">
        <v>5772</v>
      </c>
      <c r="R7071" s="3" t="s">
        <v>6121</v>
      </c>
      <c r="S7071" s="3" t="s">
        <v>6122</v>
      </c>
      <c r="T7071" s="3" t="s">
        <v>5775</v>
      </c>
      <c r="X7071" s="3">
        <v>7069</v>
      </c>
      <c r="Y7071" s="3">
        <v>60653</v>
      </c>
    </row>
    <row r="7072" spans="2:25" x14ac:dyDescent="0.35">
      <c r="B7072" s="3">
        <v>7070</v>
      </c>
      <c r="C7072" s="3" t="s">
        <v>5371</v>
      </c>
      <c r="D7072" s="3" t="s">
        <v>2081</v>
      </c>
      <c r="H7072" s="3" t="s">
        <v>5371</v>
      </c>
      <c r="I7072" s="3" t="s">
        <v>2081</v>
      </c>
      <c r="J7072" s="9">
        <v>40830</v>
      </c>
      <c r="K7072" s="9">
        <v>40836</v>
      </c>
      <c r="O7072" s="3" t="s">
        <v>5371</v>
      </c>
      <c r="P7072" s="3" t="s">
        <v>2081</v>
      </c>
      <c r="Q7072" s="3" t="s">
        <v>5772</v>
      </c>
      <c r="R7072" s="3" t="s">
        <v>6121</v>
      </c>
      <c r="S7072" s="3" t="s">
        <v>6122</v>
      </c>
      <c r="T7072" s="3" t="s">
        <v>5775</v>
      </c>
      <c r="X7072" s="3">
        <v>7070</v>
      </c>
      <c r="Y7072" s="3">
        <v>60653</v>
      </c>
    </row>
    <row r="7073" spans="2:25" x14ac:dyDescent="0.35">
      <c r="B7073" s="3">
        <v>7071</v>
      </c>
      <c r="C7073" s="3" t="s">
        <v>5372</v>
      </c>
      <c r="D7073" s="3" t="s">
        <v>2853</v>
      </c>
      <c r="H7073" s="3" t="s">
        <v>5372</v>
      </c>
      <c r="I7073" s="3" t="s">
        <v>2853</v>
      </c>
      <c r="J7073" s="9">
        <v>41786</v>
      </c>
      <c r="K7073" s="9">
        <v>41790</v>
      </c>
      <c r="O7073" s="3" t="s">
        <v>5372</v>
      </c>
      <c r="P7073" s="3" t="s">
        <v>2853</v>
      </c>
      <c r="Q7073" s="3" t="s">
        <v>5772</v>
      </c>
      <c r="R7073" s="3" t="s">
        <v>6483</v>
      </c>
      <c r="S7073" s="3" t="s">
        <v>6484</v>
      </c>
      <c r="T7073" s="3" t="s">
        <v>5775</v>
      </c>
      <c r="X7073" s="3">
        <v>7071</v>
      </c>
      <c r="Y7073" s="3">
        <v>22801</v>
      </c>
    </row>
    <row r="7074" spans="2:25" x14ac:dyDescent="0.35">
      <c r="B7074" s="3">
        <v>7072</v>
      </c>
      <c r="C7074" s="3" t="s">
        <v>5373</v>
      </c>
      <c r="D7074" s="3" t="s">
        <v>2277</v>
      </c>
      <c r="H7074" s="3" t="s">
        <v>5373</v>
      </c>
      <c r="I7074" s="3" t="s">
        <v>2277</v>
      </c>
      <c r="J7074" s="9">
        <v>41309</v>
      </c>
      <c r="K7074" s="9">
        <v>41315</v>
      </c>
      <c r="O7074" s="3" t="s">
        <v>5373</v>
      </c>
      <c r="P7074" s="3" t="s">
        <v>2277</v>
      </c>
      <c r="Q7074" s="3" t="s">
        <v>5772</v>
      </c>
      <c r="R7074" s="3" t="s">
        <v>6321</v>
      </c>
      <c r="S7074" s="3" t="s">
        <v>6322</v>
      </c>
      <c r="T7074" s="3" t="s">
        <v>5775</v>
      </c>
      <c r="X7074" s="3">
        <v>7072</v>
      </c>
      <c r="Y7074" s="3">
        <v>20852</v>
      </c>
    </row>
    <row r="7075" spans="2:25" x14ac:dyDescent="0.35">
      <c r="B7075" s="3">
        <v>7073</v>
      </c>
      <c r="C7075" s="3" t="s">
        <v>5374</v>
      </c>
      <c r="D7075" s="3" t="s">
        <v>329</v>
      </c>
      <c r="H7075" s="3" t="s">
        <v>5374</v>
      </c>
      <c r="I7075" s="3" t="s">
        <v>329</v>
      </c>
      <c r="J7075" s="9">
        <v>41978</v>
      </c>
      <c r="K7075" s="9">
        <v>41979</v>
      </c>
      <c r="O7075" s="3" t="s">
        <v>5374</v>
      </c>
      <c r="P7075" s="3" t="s">
        <v>329</v>
      </c>
      <c r="Q7075" s="3" t="s">
        <v>5801</v>
      </c>
      <c r="R7075" s="3" t="s">
        <v>7121</v>
      </c>
      <c r="S7075" s="3" t="s">
        <v>7122</v>
      </c>
      <c r="T7075" s="3" t="s">
        <v>5771</v>
      </c>
      <c r="X7075" s="3">
        <v>7073</v>
      </c>
      <c r="Y7075" s="3">
        <v>19134</v>
      </c>
    </row>
    <row r="7076" spans="2:25" x14ac:dyDescent="0.35">
      <c r="B7076" s="3">
        <v>7074</v>
      </c>
      <c r="C7076" s="3" t="s">
        <v>5375</v>
      </c>
      <c r="D7076" s="3" t="s">
        <v>1486</v>
      </c>
      <c r="H7076" s="3" t="s">
        <v>5375</v>
      </c>
      <c r="I7076" s="3" t="s">
        <v>1486</v>
      </c>
      <c r="J7076" s="9">
        <v>40850</v>
      </c>
      <c r="K7076" s="9">
        <v>40854</v>
      </c>
      <c r="O7076" s="3" t="s">
        <v>5375</v>
      </c>
      <c r="P7076" s="3" t="s">
        <v>1486</v>
      </c>
      <c r="Q7076" s="3" t="s">
        <v>5772</v>
      </c>
      <c r="R7076" s="3" t="s">
        <v>5878</v>
      </c>
      <c r="S7076" s="3" t="s">
        <v>5879</v>
      </c>
      <c r="T7076" s="3" t="s">
        <v>5771</v>
      </c>
      <c r="X7076" s="3">
        <v>7074</v>
      </c>
      <c r="Y7076" s="3">
        <v>68104</v>
      </c>
    </row>
    <row r="7077" spans="2:25" x14ac:dyDescent="0.35">
      <c r="B7077" s="3">
        <v>7075</v>
      </c>
      <c r="C7077" s="3" t="s">
        <v>5376</v>
      </c>
      <c r="D7077" s="3" t="s">
        <v>1358</v>
      </c>
      <c r="H7077" s="3" t="s">
        <v>5376</v>
      </c>
      <c r="I7077" s="3" t="s">
        <v>1358</v>
      </c>
      <c r="J7077" s="9">
        <v>41894</v>
      </c>
      <c r="K7077" s="9">
        <v>41896</v>
      </c>
      <c r="O7077" s="3" t="s">
        <v>5376</v>
      </c>
      <c r="P7077" s="3" t="s">
        <v>1358</v>
      </c>
      <c r="Q7077" s="3" t="s">
        <v>5768</v>
      </c>
      <c r="R7077" s="3" t="s">
        <v>6061</v>
      </c>
      <c r="S7077" s="3" t="s">
        <v>6062</v>
      </c>
      <c r="T7077" s="3" t="s">
        <v>5771</v>
      </c>
      <c r="X7077" s="3">
        <v>7075</v>
      </c>
      <c r="Y7077" s="3">
        <v>92704</v>
      </c>
    </row>
    <row r="7078" spans="2:25" x14ac:dyDescent="0.35">
      <c r="B7078" s="3">
        <v>7076</v>
      </c>
      <c r="C7078" s="3" t="s">
        <v>5376</v>
      </c>
      <c r="D7078" s="3" t="s">
        <v>1394</v>
      </c>
      <c r="H7078" s="3" t="s">
        <v>5376</v>
      </c>
      <c r="I7078" s="3" t="s">
        <v>1394</v>
      </c>
      <c r="J7078" s="9">
        <v>41894</v>
      </c>
      <c r="K7078" s="9">
        <v>41896</v>
      </c>
      <c r="O7078" s="3" t="s">
        <v>5376</v>
      </c>
      <c r="P7078" s="3" t="s">
        <v>1394</v>
      </c>
      <c r="Q7078" s="3" t="s">
        <v>5768</v>
      </c>
      <c r="R7078" s="3" t="s">
        <v>6061</v>
      </c>
      <c r="S7078" s="3" t="s">
        <v>6062</v>
      </c>
      <c r="T7078" s="3" t="s">
        <v>5771</v>
      </c>
      <c r="X7078" s="3">
        <v>7076</v>
      </c>
      <c r="Y7078" s="3">
        <v>92704</v>
      </c>
    </row>
    <row r="7079" spans="2:25" x14ac:dyDescent="0.35">
      <c r="B7079" s="3">
        <v>7077</v>
      </c>
      <c r="C7079" s="3" t="s">
        <v>5377</v>
      </c>
      <c r="D7079" s="3" t="s">
        <v>1728</v>
      </c>
      <c r="H7079" s="3" t="s">
        <v>5377</v>
      </c>
      <c r="I7079" s="3" t="s">
        <v>1728</v>
      </c>
      <c r="J7079" s="9">
        <v>40945</v>
      </c>
      <c r="K7079" s="9">
        <v>40947</v>
      </c>
      <c r="O7079" s="3" t="s">
        <v>5377</v>
      </c>
      <c r="P7079" s="3" t="s">
        <v>1728</v>
      </c>
      <c r="Q7079" s="3" t="s">
        <v>5801</v>
      </c>
      <c r="R7079" s="3" t="s">
        <v>6881</v>
      </c>
      <c r="S7079" s="3" t="s">
        <v>6882</v>
      </c>
      <c r="T7079" s="3" t="s">
        <v>5771</v>
      </c>
      <c r="X7079" s="3">
        <v>7077</v>
      </c>
      <c r="Y7079" s="3">
        <v>23434</v>
      </c>
    </row>
    <row r="7080" spans="2:25" x14ac:dyDescent="0.35">
      <c r="B7080" s="3">
        <v>7078</v>
      </c>
      <c r="C7080" s="3" t="s">
        <v>5377</v>
      </c>
      <c r="D7080" s="3" t="s">
        <v>166</v>
      </c>
      <c r="H7080" s="3" t="s">
        <v>5377</v>
      </c>
      <c r="I7080" s="3" t="s">
        <v>166</v>
      </c>
      <c r="J7080" s="9">
        <v>40945</v>
      </c>
      <c r="K7080" s="9">
        <v>40947</v>
      </c>
      <c r="O7080" s="3" t="s">
        <v>5377</v>
      </c>
      <c r="P7080" s="3" t="s">
        <v>166</v>
      </c>
      <c r="Q7080" s="3" t="s">
        <v>5801</v>
      </c>
      <c r="R7080" s="3" t="s">
        <v>6881</v>
      </c>
      <c r="S7080" s="3" t="s">
        <v>6882</v>
      </c>
      <c r="T7080" s="3" t="s">
        <v>5771</v>
      </c>
      <c r="X7080" s="3">
        <v>7078</v>
      </c>
      <c r="Y7080" s="3">
        <v>23434</v>
      </c>
    </row>
    <row r="7081" spans="2:25" x14ac:dyDescent="0.35">
      <c r="B7081" s="3">
        <v>7079</v>
      </c>
      <c r="C7081" s="3" t="s">
        <v>5378</v>
      </c>
      <c r="D7081" s="3" t="s">
        <v>4326</v>
      </c>
      <c r="H7081" s="3" t="s">
        <v>5378</v>
      </c>
      <c r="I7081" s="3" t="s">
        <v>4326</v>
      </c>
      <c r="J7081" s="9">
        <v>41528</v>
      </c>
      <c r="K7081" s="9">
        <v>41530</v>
      </c>
      <c r="O7081" s="3" t="s">
        <v>5378</v>
      </c>
      <c r="P7081" s="3" t="s">
        <v>4326</v>
      </c>
      <c r="Q7081" s="3" t="s">
        <v>5768</v>
      </c>
      <c r="R7081" s="3" t="s">
        <v>6149</v>
      </c>
      <c r="S7081" s="3" t="s">
        <v>6150</v>
      </c>
      <c r="T7081" s="3" t="s">
        <v>5775</v>
      </c>
      <c r="X7081" s="3">
        <v>7079</v>
      </c>
      <c r="Y7081" s="3">
        <v>90049</v>
      </c>
    </row>
    <row r="7082" spans="2:25" x14ac:dyDescent="0.35">
      <c r="B7082" s="3">
        <v>7080</v>
      </c>
      <c r="C7082" s="3" t="s">
        <v>5379</v>
      </c>
      <c r="D7082" s="3" t="s">
        <v>5380</v>
      </c>
      <c r="H7082" s="3" t="s">
        <v>5379</v>
      </c>
      <c r="I7082" s="3" t="s">
        <v>5380</v>
      </c>
      <c r="J7082" s="9">
        <v>41544</v>
      </c>
      <c r="K7082" s="9">
        <v>41548</v>
      </c>
      <c r="O7082" s="3" t="s">
        <v>5379</v>
      </c>
      <c r="P7082" s="3" t="s">
        <v>5380</v>
      </c>
      <c r="Q7082" s="3" t="s">
        <v>5772</v>
      </c>
      <c r="R7082" s="3" t="s">
        <v>7215</v>
      </c>
      <c r="S7082" s="3" t="s">
        <v>7216</v>
      </c>
      <c r="T7082" s="3" t="s">
        <v>5771</v>
      </c>
      <c r="X7082" s="3">
        <v>7080</v>
      </c>
      <c r="Y7082" s="3">
        <v>77041</v>
      </c>
    </row>
    <row r="7083" spans="2:25" x14ac:dyDescent="0.35">
      <c r="B7083" s="3">
        <v>7081</v>
      </c>
      <c r="C7083" s="3" t="s">
        <v>5379</v>
      </c>
      <c r="D7083" s="3" t="s">
        <v>88</v>
      </c>
      <c r="H7083" s="3" t="s">
        <v>5379</v>
      </c>
      <c r="I7083" s="3" t="s">
        <v>88</v>
      </c>
      <c r="J7083" s="9">
        <v>41544</v>
      </c>
      <c r="K7083" s="9">
        <v>41548</v>
      </c>
      <c r="O7083" s="3" t="s">
        <v>5379</v>
      </c>
      <c r="P7083" s="3" t="s">
        <v>88</v>
      </c>
      <c r="Q7083" s="3" t="s">
        <v>5772</v>
      </c>
      <c r="R7083" s="3" t="s">
        <v>7215</v>
      </c>
      <c r="S7083" s="3" t="s">
        <v>7216</v>
      </c>
      <c r="T7083" s="3" t="s">
        <v>5771</v>
      </c>
      <c r="X7083" s="3">
        <v>7081</v>
      </c>
      <c r="Y7083" s="3">
        <v>77041</v>
      </c>
    </row>
    <row r="7084" spans="2:25" x14ac:dyDescent="0.35">
      <c r="B7084" s="3">
        <v>7082</v>
      </c>
      <c r="C7084" s="3" t="s">
        <v>5381</v>
      </c>
      <c r="D7084" s="3" t="s">
        <v>274</v>
      </c>
      <c r="H7084" s="3" t="s">
        <v>5381</v>
      </c>
      <c r="I7084" s="3" t="s">
        <v>274</v>
      </c>
      <c r="J7084" s="9">
        <v>41258</v>
      </c>
      <c r="K7084" s="9">
        <v>41263</v>
      </c>
      <c r="O7084" s="3" t="s">
        <v>5381</v>
      </c>
      <c r="P7084" s="3" t="s">
        <v>274</v>
      </c>
      <c r="Q7084" s="3" t="s">
        <v>5772</v>
      </c>
      <c r="R7084" s="3" t="s">
        <v>6915</v>
      </c>
      <c r="S7084" s="3" t="s">
        <v>6916</v>
      </c>
      <c r="T7084" s="3" t="s">
        <v>5771</v>
      </c>
      <c r="X7084" s="3">
        <v>7082</v>
      </c>
      <c r="Y7084" s="3">
        <v>27511</v>
      </c>
    </row>
    <row r="7085" spans="2:25" x14ac:dyDescent="0.35">
      <c r="B7085" s="3">
        <v>7083</v>
      </c>
      <c r="C7085" s="3" t="s">
        <v>5382</v>
      </c>
      <c r="D7085" s="3" t="s">
        <v>2561</v>
      </c>
      <c r="H7085" s="3" t="s">
        <v>5382</v>
      </c>
      <c r="I7085" s="3" t="s">
        <v>2561</v>
      </c>
      <c r="J7085" s="9">
        <v>41061</v>
      </c>
      <c r="K7085" s="9">
        <v>41065</v>
      </c>
      <c r="O7085" s="3" t="s">
        <v>5382</v>
      </c>
      <c r="P7085" s="3" t="s">
        <v>2561</v>
      </c>
      <c r="Q7085" s="3" t="s">
        <v>5772</v>
      </c>
      <c r="R7085" s="3" t="s">
        <v>7227</v>
      </c>
      <c r="S7085" s="3" t="s">
        <v>7228</v>
      </c>
      <c r="T7085" s="3" t="s">
        <v>5775</v>
      </c>
      <c r="X7085" s="3">
        <v>7083</v>
      </c>
      <c r="Y7085" s="3">
        <v>48227</v>
      </c>
    </row>
    <row r="7086" spans="2:25" x14ac:dyDescent="0.35">
      <c r="B7086" s="3">
        <v>7084</v>
      </c>
      <c r="C7086" s="3" t="s">
        <v>5382</v>
      </c>
      <c r="D7086" s="3" t="s">
        <v>1544</v>
      </c>
      <c r="H7086" s="3" t="s">
        <v>5382</v>
      </c>
      <c r="I7086" s="3" t="s">
        <v>1544</v>
      </c>
      <c r="J7086" s="9">
        <v>41061</v>
      </c>
      <c r="K7086" s="9">
        <v>41065</v>
      </c>
      <c r="O7086" s="3" t="s">
        <v>5382</v>
      </c>
      <c r="P7086" s="3" t="s">
        <v>1544</v>
      </c>
      <c r="Q7086" s="3" t="s">
        <v>5772</v>
      </c>
      <c r="R7086" s="3" t="s">
        <v>7227</v>
      </c>
      <c r="S7086" s="3" t="s">
        <v>7228</v>
      </c>
      <c r="T7086" s="3" t="s">
        <v>5775</v>
      </c>
      <c r="X7086" s="3">
        <v>7084</v>
      </c>
      <c r="Y7086" s="3">
        <v>48227</v>
      </c>
    </row>
    <row r="7087" spans="2:25" x14ac:dyDescent="0.35">
      <c r="B7087" s="3">
        <v>7085</v>
      </c>
      <c r="C7087" s="3" t="s">
        <v>5382</v>
      </c>
      <c r="D7087" s="3" t="s">
        <v>1416</v>
      </c>
      <c r="H7087" s="3" t="s">
        <v>5382</v>
      </c>
      <c r="I7087" s="3" t="s">
        <v>1416</v>
      </c>
      <c r="J7087" s="9">
        <v>41061</v>
      </c>
      <c r="K7087" s="9">
        <v>41065</v>
      </c>
      <c r="O7087" s="3" t="s">
        <v>5382</v>
      </c>
      <c r="P7087" s="3" t="s">
        <v>1416</v>
      </c>
      <c r="Q7087" s="3" t="s">
        <v>5772</v>
      </c>
      <c r="R7087" s="3" t="s">
        <v>7227</v>
      </c>
      <c r="S7087" s="3" t="s">
        <v>7228</v>
      </c>
      <c r="T7087" s="3" t="s">
        <v>5775</v>
      </c>
      <c r="X7087" s="3">
        <v>7085</v>
      </c>
      <c r="Y7087" s="3">
        <v>48227</v>
      </c>
    </row>
    <row r="7088" spans="2:25" x14ac:dyDescent="0.35">
      <c r="B7088" s="3">
        <v>7086</v>
      </c>
      <c r="C7088" s="3" t="s">
        <v>5382</v>
      </c>
      <c r="D7088" s="3" t="s">
        <v>3586</v>
      </c>
      <c r="H7088" s="3" t="s">
        <v>5382</v>
      </c>
      <c r="I7088" s="3" t="s">
        <v>3586</v>
      </c>
      <c r="J7088" s="9">
        <v>41061</v>
      </c>
      <c r="K7088" s="9">
        <v>41065</v>
      </c>
      <c r="O7088" s="3" t="s">
        <v>5382</v>
      </c>
      <c r="P7088" s="3" t="s">
        <v>3586</v>
      </c>
      <c r="Q7088" s="3" t="s">
        <v>5772</v>
      </c>
      <c r="R7088" s="3" t="s">
        <v>7227</v>
      </c>
      <c r="S7088" s="3" t="s">
        <v>7228</v>
      </c>
      <c r="T7088" s="3" t="s">
        <v>5775</v>
      </c>
      <c r="X7088" s="3">
        <v>7086</v>
      </c>
      <c r="Y7088" s="3">
        <v>48227</v>
      </c>
    </row>
    <row r="7089" spans="2:25" x14ac:dyDescent="0.35">
      <c r="B7089" s="3">
        <v>7087</v>
      </c>
      <c r="C7089" s="3" t="s">
        <v>5383</v>
      </c>
      <c r="D7089" s="3" t="s">
        <v>2616</v>
      </c>
      <c r="H7089" s="3" t="s">
        <v>5383</v>
      </c>
      <c r="I7089" s="3" t="s">
        <v>2616</v>
      </c>
      <c r="J7089" s="9">
        <v>41925</v>
      </c>
      <c r="K7089" s="9">
        <v>41929</v>
      </c>
      <c r="O7089" s="3" t="s">
        <v>5383</v>
      </c>
      <c r="P7089" s="3" t="s">
        <v>2616</v>
      </c>
      <c r="Q7089" s="3" t="s">
        <v>5772</v>
      </c>
      <c r="R7089" s="3" t="s">
        <v>6389</v>
      </c>
      <c r="S7089" s="3" t="s">
        <v>6390</v>
      </c>
      <c r="T7089" s="3" t="s">
        <v>5782</v>
      </c>
      <c r="X7089" s="3">
        <v>7087</v>
      </c>
      <c r="Y7089" s="3">
        <v>75081</v>
      </c>
    </row>
    <row r="7090" spans="2:25" x14ac:dyDescent="0.35">
      <c r="B7090" s="3">
        <v>7088</v>
      </c>
      <c r="C7090" s="3" t="s">
        <v>5383</v>
      </c>
      <c r="D7090" s="3" t="s">
        <v>682</v>
      </c>
      <c r="H7090" s="3" t="s">
        <v>5383</v>
      </c>
      <c r="I7090" s="3" t="s">
        <v>682</v>
      </c>
      <c r="J7090" s="9">
        <v>41925</v>
      </c>
      <c r="K7090" s="9">
        <v>41929</v>
      </c>
      <c r="O7090" s="3" t="s">
        <v>5383</v>
      </c>
      <c r="P7090" s="3" t="s">
        <v>682</v>
      </c>
      <c r="Q7090" s="3" t="s">
        <v>5772</v>
      </c>
      <c r="R7090" s="3" t="s">
        <v>6389</v>
      </c>
      <c r="S7090" s="3" t="s">
        <v>6390</v>
      </c>
      <c r="T7090" s="3" t="s">
        <v>5782</v>
      </c>
      <c r="X7090" s="3">
        <v>7088</v>
      </c>
      <c r="Y7090" s="3">
        <v>75081</v>
      </c>
    </row>
    <row r="7091" spans="2:25" x14ac:dyDescent="0.35">
      <c r="B7091" s="3">
        <v>7089</v>
      </c>
      <c r="C7091" s="3" t="s">
        <v>5383</v>
      </c>
      <c r="D7091" s="3" t="s">
        <v>990</v>
      </c>
      <c r="H7091" s="3" t="s">
        <v>5383</v>
      </c>
      <c r="I7091" s="3" t="s">
        <v>990</v>
      </c>
      <c r="J7091" s="9">
        <v>41925</v>
      </c>
      <c r="K7091" s="9">
        <v>41929</v>
      </c>
      <c r="O7091" s="3" t="s">
        <v>5383</v>
      </c>
      <c r="P7091" s="3" t="s">
        <v>990</v>
      </c>
      <c r="Q7091" s="3" t="s">
        <v>5772</v>
      </c>
      <c r="R7091" s="3" t="s">
        <v>6389</v>
      </c>
      <c r="S7091" s="3" t="s">
        <v>6390</v>
      </c>
      <c r="T7091" s="3" t="s">
        <v>5782</v>
      </c>
      <c r="X7091" s="3">
        <v>7089</v>
      </c>
      <c r="Y7091" s="3">
        <v>75081</v>
      </c>
    </row>
    <row r="7092" spans="2:25" x14ac:dyDescent="0.35">
      <c r="B7092" s="3">
        <v>7090</v>
      </c>
      <c r="C7092" s="3" t="s">
        <v>5384</v>
      </c>
      <c r="D7092" s="3" t="s">
        <v>45</v>
      </c>
      <c r="H7092" s="3" t="s">
        <v>5384</v>
      </c>
      <c r="I7092" s="3" t="s">
        <v>45</v>
      </c>
      <c r="J7092" s="9">
        <v>41220</v>
      </c>
      <c r="K7092" s="9">
        <v>41225</v>
      </c>
      <c r="O7092" s="3" t="s">
        <v>5384</v>
      </c>
      <c r="P7092" s="3" t="s">
        <v>45</v>
      </c>
      <c r="Q7092" s="3" t="s">
        <v>5772</v>
      </c>
      <c r="R7092" s="3" t="s">
        <v>6525</v>
      </c>
      <c r="S7092" s="3" t="s">
        <v>6526</v>
      </c>
      <c r="T7092" s="3" t="s">
        <v>5775</v>
      </c>
      <c r="X7092" s="3">
        <v>7090</v>
      </c>
      <c r="Y7092" s="3">
        <v>77041</v>
      </c>
    </row>
    <row r="7093" spans="2:25" x14ac:dyDescent="0.35">
      <c r="B7093" s="3">
        <v>7091</v>
      </c>
      <c r="C7093" s="3" t="s">
        <v>5384</v>
      </c>
      <c r="D7093" s="3" t="s">
        <v>66</v>
      </c>
      <c r="H7093" s="3" t="s">
        <v>5384</v>
      </c>
      <c r="I7093" s="3" t="s">
        <v>66</v>
      </c>
      <c r="J7093" s="9">
        <v>41220</v>
      </c>
      <c r="K7093" s="9">
        <v>41225</v>
      </c>
      <c r="O7093" s="3" t="s">
        <v>5384</v>
      </c>
      <c r="P7093" s="3" t="s">
        <v>66</v>
      </c>
      <c r="Q7093" s="3" t="s">
        <v>5772</v>
      </c>
      <c r="R7093" s="3" t="s">
        <v>6525</v>
      </c>
      <c r="S7093" s="3" t="s">
        <v>6526</v>
      </c>
      <c r="T7093" s="3" t="s">
        <v>5775</v>
      </c>
      <c r="X7093" s="3">
        <v>7091</v>
      </c>
      <c r="Y7093" s="3">
        <v>77041</v>
      </c>
    </row>
    <row r="7094" spans="2:25" x14ac:dyDescent="0.35">
      <c r="B7094" s="3">
        <v>7092</v>
      </c>
      <c r="C7094" s="3" t="s">
        <v>5384</v>
      </c>
      <c r="D7094" s="3" t="s">
        <v>2666</v>
      </c>
      <c r="H7094" s="3" t="s">
        <v>5384</v>
      </c>
      <c r="I7094" s="3" t="s">
        <v>2666</v>
      </c>
      <c r="J7094" s="9">
        <v>41220</v>
      </c>
      <c r="K7094" s="9">
        <v>41225</v>
      </c>
      <c r="O7094" s="3" t="s">
        <v>5384</v>
      </c>
      <c r="P7094" s="3" t="s">
        <v>2666</v>
      </c>
      <c r="Q7094" s="3" t="s">
        <v>5772</v>
      </c>
      <c r="R7094" s="3" t="s">
        <v>6525</v>
      </c>
      <c r="S7094" s="3" t="s">
        <v>6526</v>
      </c>
      <c r="T7094" s="3" t="s">
        <v>5775</v>
      </c>
      <c r="X7094" s="3">
        <v>7092</v>
      </c>
      <c r="Y7094" s="3">
        <v>77041</v>
      </c>
    </row>
    <row r="7095" spans="2:25" x14ac:dyDescent="0.35">
      <c r="B7095" s="3">
        <v>7093</v>
      </c>
      <c r="C7095" s="3" t="s">
        <v>5384</v>
      </c>
      <c r="D7095" s="3" t="s">
        <v>40</v>
      </c>
      <c r="H7095" s="3" t="s">
        <v>5384</v>
      </c>
      <c r="I7095" s="3" t="s">
        <v>40</v>
      </c>
      <c r="J7095" s="9">
        <v>41220</v>
      </c>
      <c r="K7095" s="9">
        <v>41225</v>
      </c>
      <c r="O7095" s="3" t="s">
        <v>5384</v>
      </c>
      <c r="P7095" s="3" t="s">
        <v>40</v>
      </c>
      <c r="Q7095" s="3" t="s">
        <v>5772</v>
      </c>
      <c r="R7095" s="3" t="s">
        <v>6525</v>
      </c>
      <c r="S7095" s="3" t="s">
        <v>6526</v>
      </c>
      <c r="T7095" s="3" t="s">
        <v>5775</v>
      </c>
      <c r="X7095" s="3">
        <v>7093</v>
      </c>
      <c r="Y7095" s="3">
        <v>77041</v>
      </c>
    </row>
    <row r="7096" spans="2:25" x14ac:dyDescent="0.35">
      <c r="B7096" s="3">
        <v>7094</v>
      </c>
      <c r="C7096" s="3" t="s">
        <v>5384</v>
      </c>
      <c r="D7096" s="3" t="s">
        <v>3269</v>
      </c>
      <c r="H7096" s="3" t="s">
        <v>5384</v>
      </c>
      <c r="I7096" s="3" t="s">
        <v>3269</v>
      </c>
      <c r="J7096" s="9">
        <v>41220</v>
      </c>
      <c r="K7096" s="9">
        <v>41225</v>
      </c>
      <c r="O7096" s="3" t="s">
        <v>5384</v>
      </c>
      <c r="P7096" s="3" t="s">
        <v>3269</v>
      </c>
      <c r="Q7096" s="3" t="s">
        <v>5772</v>
      </c>
      <c r="R7096" s="3" t="s">
        <v>6525</v>
      </c>
      <c r="S7096" s="3" t="s">
        <v>6526</v>
      </c>
      <c r="T7096" s="3" t="s">
        <v>5775</v>
      </c>
      <c r="X7096" s="3">
        <v>7094</v>
      </c>
      <c r="Y7096" s="3">
        <v>77041</v>
      </c>
    </row>
    <row r="7097" spans="2:25" x14ac:dyDescent="0.35">
      <c r="B7097" s="3">
        <v>7095</v>
      </c>
      <c r="C7097" s="3" t="s">
        <v>5384</v>
      </c>
      <c r="D7097" s="3" t="s">
        <v>3022</v>
      </c>
      <c r="H7097" s="3" t="s">
        <v>5384</v>
      </c>
      <c r="I7097" s="3" t="s">
        <v>3022</v>
      </c>
      <c r="J7097" s="9">
        <v>41220</v>
      </c>
      <c r="K7097" s="9">
        <v>41225</v>
      </c>
      <c r="O7097" s="3" t="s">
        <v>5384</v>
      </c>
      <c r="P7097" s="3" t="s">
        <v>3022</v>
      </c>
      <c r="Q7097" s="3" t="s">
        <v>5772</v>
      </c>
      <c r="R7097" s="3" t="s">
        <v>6525</v>
      </c>
      <c r="S7097" s="3" t="s">
        <v>6526</v>
      </c>
      <c r="T7097" s="3" t="s">
        <v>5775</v>
      </c>
      <c r="X7097" s="3">
        <v>7095</v>
      </c>
      <c r="Y7097" s="3">
        <v>77041</v>
      </c>
    </row>
    <row r="7098" spans="2:25" x14ac:dyDescent="0.35">
      <c r="B7098" s="3">
        <v>7096</v>
      </c>
      <c r="C7098" s="3" t="s">
        <v>5385</v>
      </c>
      <c r="D7098" s="3" t="s">
        <v>2140</v>
      </c>
      <c r="H7098" s="3" t="s">
        <v>5385</v>
      </c>
      <c r="I7098" s="3" t="s">
        <v>2140</v>
      </c>
      <c r="J7098" s="9">
        <v>41054</v>
      </c>
      <c r="K7098" s="9">
        <v>41057</v>
      </c>
      <c r="O7098" s="3" t="s">
        <v>5385</v>
      </c>
      <c r="P7098" s="3" t="s">
        <v>2140</v>
      </c>
      <c r="Q7098" s="3" t="s">
        <v>5801</v>
      </c>
      <c r="R7098" s="3" t="s">
        <v>7113</v>
      </c>
      <c r="S7098" s="3" t="s">
        <v>7114</v>
      </c>
      <c r="T7098" s="3" t="s">
        <v>5771</v>
      </c>
      <c r="X7098" s="3">
        <v>7096</v>
      </c>
      <c r="Y7098" s="3">
        <v>76117</v>
      </c>
    </row>
    <row r="7099" spans="2:25" x14ac:dyDescent="0.35">
      <c r="B7099" s="3">
        <v>7097</v>
      </c>
      <c r="C7099" s="3" t="s">
        <v>5385</v>
      </c>
      <c r="D7099" s="3" t="s">
        <v>2416</v>
      </c>
      <c r="H7099" s="3" t="s">
        <v>5385</v>
      </c>
      <c r="I7099" s="3" t="s">
        <v>2416</v>
      </c>
      <c r="J7099" s="9">
        <v>41054</v>
      </c>
      <c r="K7099" s="9">
        <v>41057</v>
      </c>
      <c r="O7099" s="3" t="s">
        <v>5385</v>
      </c>
      <c r="P7099" s="3" t="s">
        <v>2416</v>
      </c>
      <c r="Q7099" s="3" t="s">
        <v>5801</v>
      </c>
      <c r="R7099" s="3" t="s">
        <v>7113</v>
      </c>
      <c r="S7099" s="3" t="s">
        <v>7114</v>
      </c>
      <c r="T7099" s="3" t="s">
        <v>5771</v>
      </c>
      <c r="X7099" s="3">
        <v>7097</v>
      </c>
      <c r="Y7099" s="3">
        <v>76117</v>
      </c>
    </row>
    <row r="7100" spans="2:25" x14ac:dyDescent="0.35">
      <c r="B7100" s="3">
        <v>7098</v>
      </c>
      <c r="C7100" s="3" t="s">
        <v>5385</v>
      </c>
      <c r="D7100" s="3" t="s">
        <v>2033</v>
      </c>
      <c r="H7100" s="3" t="s">
        <v>5385</v>
      </c>
      <c r="I7100" s="3" t="s">
        <v>2033</v>
      </c>
      <c r="J7100" s="9">
        <v>41054</v>
      </c>
      <c r="K7100" s="9">
        <v>41057</v>
      </c>
      <c r="O7100" s="3" t="s">
        <v>5385</v>
      </c>
      <c r="P7100" s="3" t="s">
        <v>2033</v>
      </c>
      <c r="Q7100" s="3" t="s">
        <v>5801</v>
      </c>
      <c r="R7100" s="3" t="s">
        <v>7113</v>
      </c>
      <c r="S7100" s="3" t="s">
        <v>7114</v>
      </c>
      <c r="T7100" s="3" t="s">
        <v>5771</v>
      </c>
      <c r="X7100" s="3">
        <v>7098</v>
      </c>
      <c r="Y7100" s="3">
        <v>76117</v>
      </c>
    </row>
    <row r="7101" spans="2:25" x14ac:dyDescent="0.35">
      <c r="B7101" s="3">
        <v>7099</v>
      </c>
      <c r="C7101" s="3" t="s">
        <v>5386</v>
      </c>
      <c r="D7101" s="3" t="s">
        <v>4444</v>
      </c>
      <c r="H7101" s="3" t="s">
        <v>5386</v>
      </c>
      <c r="I7101" s="3" t="s">
        <v>4444</v>
      </c>
      <c r="J7101" s="9">
        <v>41312</v>
      </c>
      <c r="K7101" s="9">
        <v>41315</v>
      </c>
      <c r="O7101" s="3" t="s">
        <v>5386</v>
      </c>
      <c r="P7101" s="3" t="s">
        <v>4444</v>
      </c>
      <c r="Q7101" s="3" t="s">
        <v>5768</v>
      </c>
      <c r="R7101" s="3" t="s">
        <v>6959</v>
      </c>
      <c r="S7101" s="3" t="s">
        <v>6960</v>
      </c>
      <c r="T7101" s="3" t="s">
        <v>5771</v>
      </c>
      <c r="X7101" s="3">
        <v>7099</v>
      </c>
      <c r="Y7101" s="3">
        <v>90049</v>
      </c>
    </row>
    <row r="7102" spans="2:25" x14ac:dyDescent="0.35">
      <c r="B7102" s="3">
        <v>7100</v>
      </c>
      <c r="C7102" s="3" t="s">
        <v>5387</v>
      </c>
      <c r="D7102" s="3" t="s">
        <v>1630</v>
      </c>
      <c r="H7102" s="3" t="s">
        <v>5387</v>
      </c>
      <c r="I7102" s="3" t="s">
        <v>1630</v>
      </c>
      <c r="J7102" s="9">
        <v>41659</v>
      </c>
      <c r="K7102" s="9">
        <v>41664</v>
      </c>
      <c r="O7102" s="3" t="s">
        <v>5387</v>
      </c>
      <c r="P7102" s="3" t="s">
        <v>1630</v>
      </c>
      <c r="Q7102" s="3" t="s">
        <v>5768</v>
      </c>
      <c r="R7102" s="3" t="s">
        <v>6645</v>
      </c>
      <c r="S7102" s="3" t="s">
        <v>6646</v>
      </c>
      <c r="T7102" s="3" t="s">
        <v>5775</v>
      </c>
      <c r="X7102" s="3">
        <v>7100</v>
      </c>
      <c r="Y7102" s="3">
        <v>19140</v>
      </c>
    </row>
    <row r="7103" spans="2:25" x14ac:dyDescent="0.35">
      <c r="B7103" s="3">
        <v>7101</v>
      </c>
      <c r="C7103" s="3" t="s">
        <v>5387</v>
      </c>
      <c r="D7103" s="3" t="s">
        <v>700</v>
      </c>
      <c r="H7103" s="3" t="s">
        <v>5387</v>
      </c>
      <c r="I7103" s="3" t="s">
        <v>700</v>
      </c>
      <c r="J7103" s="9">
        <v>41659</v>
      </c>
      <c r="K7103" s="9">
        <v>41664</v>
      </c>
      <c r="O7103" s="3" t="s">
        <v>5387</v>
      </c>
      <c r="P7103" s="3" t="s">
        <v>700</v>
      </c>
      <c r="Q7103" s="3" t="s">
        <v>5768</v>
      </c>
      <c r="R7103" s="3" t="s">
        <v>6645</v>
      </c>
      <c r="S7103" s="3" t="s">
        <v>6646</v>
      </c>
      <c r="T7103" s="3" t="s">
        <v>5775</v>
      </c>
      <c r="X7103" s="3">
        <v>7101</v>
      </c>
      <c r="Y7103" s="3">
        <v>19140</v>
      </c>
    </row>
    <row r="7104" spans="2:25" x14ac:dyDescent="0.35">
      <c r="B7104" s="3">
        <v>7102</v>
      </c>
      <c r="C7104" s="3" t="s">
        <v>5387</v>
      </c>
      <c r="D7104" s="3" t="s">
        <v>1011</v>
      </c>
      <c r="H7104" s="3" t="s">
        <v>5387</v>
      </c>
      <c r="I7104" s="3" t="s">
        <v>1011</v>
      </c>
      <c r="J7104" s="9">
        <v>41659</v>
      </c>
      <c r="K7104" s="9">
        <v>41664</v>
      </c>
      <c r="O7104" s="3" t="s">
        <v>5387</v>
      </c>
      <c r="P7104" s="3" t="s">
        <v>1011</v>
      </c>
      <c r="Q7104" s="3" t="s">
        <v>5768</v>
      </c>
      <c r="R7104" s="3" t="s">
        <v>6645</v>
      </c>
      <c r="S7104" s="3" t="s">
        <v>6646</v>
      </c>
      <c r="T7104" s="3" t="s">
        <v>5775</v>
      </c>
      <c r="X7104" s="3">
        <v>7102</v>
      </c>
      <c r="Y7104" s="3">
        <v>19140</v>
      </c>
    </row>
    <row r="7105" spans="2:25" x14ac:dyDescent="0.35">
      <c r="B7105" s="3">
        <v>7103</v>
      </c>
      <c r="C7105" s="3" t="s">
        <v>5387</v>
      </c>
      <c r="D7105" s="3" t="s">
        <v>1346</v>
      </c>
      <c r="H7105" s="3" t="s">
        <v>5387</v>
      </c>
      <c r="I7105" s="3" t="s">
        <v>1346</v>
      </c>
      <c r="J7105" s="9">
        <v>41659</v>
      </c>
      <c r="K7105" s="9">
        <v>41664</v>
      </c>
      <c r="O7105" s="3" t="s">
        <v>5387</v>
      </c>
      <c r="P7105" s="3" t="s">
        <v>1346</v>
      </c>
      <c r="Q7105" s="3" t="s">
        <v>5768</v>
      </c>
      <c r="R7105" s="3" t="s">
        <v>6645</v>
      </c>
      <c r="S7105" s="3" t="s">
        <v>6646</v>
      </c>
      <c r="T7105" s="3" t="s">
        <v>5775</v>
      </c>
      <c r="X7105" s="3">
        <v>7103</v>
      </c>
      <c r="Y7105" s="3">
        <v>19140</v>
      </c>
    </row>
    <row r="7106" spans="2:25" x14ac:dyDescent="0.35">
      <c r="B7106" s="3">
        <v>7104</v>
      </c>
      <c r="C7106" s="3" t="s">
        <v>5388</v>
      </c>
      <c r="D7106" s="3" t="s">
        <v>1079</v>
      </c>
      <c r="H7106" s="3" t="s">
        <v>5388</v>
      </c>
      <c r="I7106" s="3" t="s">
        <v>1079</v>
      </c>
      <c r="J7106" s="9">
        <v>41432</v>
      </c>
      <c r="K7106" s="9">
        <v>41438</v>
      </c>
      <c r="O7106" s="3" t="s">
        <v>5388</v>
      </c>
      <c r="P7106" s="3" t="s">
        <v>1079</v>
      </c>
      <c r="Q7106" s="3" t="s">
        <v>5772</v>
      </c>
      <c r="R7106" s="3" t="s">
        <v>6063</v>
      </c>
      <c r="S7106" s="3" t="s">
        <v>6064</v>
      </c>
      <c r="T7106" s="3" t="s">
        <v>5782</v>
      </c>
      <c r="X7106" s="3">
        <v>7104</v>
      </c>
      <c r="Y7106" s="3">
        <v>90036</v>
      </c>
    </row>
    <row r="7107" spans="2:25" x14ac:dyDescent="0.35">
      <c r="B7107" s="3">
        <v>7105</v>
      </c>
      <c r="C7107" s="3" t="s">
        <v>5388</v>
      </c>
      <c r="D7107" s="3" t="s">
        <v>5389</v>
      </c>
      <c r="H7107" s="3" t="s">
        <v>5388</v>
      </c>
      <c r="I7107" s="3" t="s">
        <v>5389</v>
      </c>
      <c r="J7107" s="9">
        <v>41432</v>
      </c>
      <c r="K7107" s="9">
        <v>41438</v>
      </c>
      <c r="O7107" s="3" t="s">
        <v>5388</v>
      </c>
      <c r="P7107" s="3" t="s">
        <v>5389</v>
      </c>
      <c r="Q7107" s="3" t="s">
        <v>5772</v>
      </c>
      <c r="R7107" s="3" t="s">
        <v>6063</v>
      </c>
      <c r="S7107" s="3" t="s">
        <v>6064</v>
      </c>
      <c r="T7107" s="3" t="s">
        <v>5782</v>
      </c>
      <c r="X7107" s="3">
        <v>7105</v>
      </c>
      <c r="Y7107" s="3">
        <v>90036</v>
      </c>
    </row>
    <row r="7108" spans="2:25" x14ac:dyDescent="0.35">
      <c r="B7108" s="3">
        <v>7106</v>
      </c>
      <c r="C7108" s="3" t="s">
        <v>5390</v>
      </c>
      <c r="D7108" s="3" t="s">
        <v>120</v>
      </c>
      <c r="H7108" s="3" t="s">
        <v>5390</v>
      </c>
      <c r="I7108" s="3" t="s">
        <v>120</v>
      </c>
      <c r="J7108" s="9">
        <v>41717</v>
      </c>
      <c r="K7108" s="9">
        <v>41719</v>
      </c>
      <c r="O7108" s="3" t="s">
        <v>5390</v>
      </c>
      <c r="P7108" s="3" t="s">
        <v>120</v>
      </c>
      <c r="Q7108" s="3" t="s">
        <v>5768</v>
      </c>
      <c r="R7108" s="3" t="s">
        <v>7233</v>
      </c>
      <c r="S7108" s="3" t="s">
        <v>7234</v>
      </c>
      <c r="T7108" s="3" t="s">
        <v>5771</v>
      </c>
      <c r="X7108" s="3">
        <v>7106</v>
      </c>
      <c r="Y7108" s="3">
        <v>90032</v>
      </c>
    </row>
    <row r="7109" spans="2:25" x14ac:dyDescent="0.35">
      <c r="B7109" s="3">
        <v>7107</v>
      </c>
      <c r="C7109" s="3" t="s">
        <v>5391</v>
      </c>
      <c r="D7109" s="3" t="s">
        <v>1824</v>
      </c>
      <c r="H7109" s="3" t="s">
        <v>5391</v>
      </c>
      <c r="I7109" s="3" t="s">
        <v>1824</v>
      </c>
      <c r="J7109" s="9">
        <v>41968</v>
      </c>
      <c r="K7109" s="9">
        <v>41968</v>
      </c>
      <c r="O7109" s="3" t="s">
        <v>5391</v>
      </c>
      <c r="P7109" s="3" t="s">
        <v>1824</v>
      </c>
      <c r="Q7109" s="3" t="s">
        <v>6020</v>
      </c>
      <c r="R7109" s="3" t="s">
        <v>7037</v>
      </c>
      <c r="S7109" s="3" t="s">
        <v>7038</v>
      </c>
      <c r="T7109" s="3" t="s">
        <v>5775</v>
      </c>
      <c r="X7109" s="3">
        <v>7107</v>
      </c>
      <c r="Y7109" s="3">
        <v>94109</v>
      </c>
    </row>
    <row r="7110" spans="2:25" x14ac:dyDescent="0.35">
      <c r="B7110" s="3">
        <v>7108</v>
      </c>
      <c r="C7110" s="3" t="s">
        <v>5392</v>
      </c>
      <c r="D7110" s="3" t="s">
        <v>895</v>
      </c>
      <c r="H7110" s="3" t="s">
        <v>5392</v>
      </c>
      <c r="I7110" s="3" t="s">
        <v>895</v>
      </c>
      <c r="J7110" s="9">
        <v>41605</v>
      </c>
      <c r="K7110" s="9">
        <v>41607</v>
      </c>
      <c r="O7110" s="3" t="s">
        <v>5392</v>
      </c>
      <c r="P7110" s="3" t="s">
        <v>895</v>
      </c>
      <c r="Q7110" s="3" t="s">
        <v>5768</v>
      </c>
      <c r="R7110" s="3" t="s">
        <v>5795</v>
      </c>
      <c r="S7110" s="3" t="s">
        <v>5796</v>
      </c>
      <c r="T7110" s="3" t="s">
        <v>5775</v>
      </c>
      <c r="X7110" s="3">
        <v>7108</v>
      </c>
      <c r="Y7110" s="3">
        <v>19120</v>
      </c>
    </row>
    <row r="7111" spans="2:25" x14ac:dyDescent="0.35">
      <c r="B7111" s="3">
        <v>7109</v>
      </c>
      <c r="C7111" s="3" t="s">
        <v>5393</v>
      </c>
      <c r="D7111" s="3" t="s">
        <v>954</v>
      </c>
      <c r="H7111" s="3" t="s">
        <v>5393</v>
      </c>
      <c r="I7111" s="3" t="s">
        <v>954</v>
      </c>
      <c r="J7111" s="9">
        <v>41505</v>
      </c>
      <c r="K7111" s="9">
        <v>41507</v>
      </c>
      <c r="O7111" s="3" t="s">
        <v>5393</v>
      </c>
      <c r="P7111" s="3" t="s">
        <v>954</v>
      </c>
      <c r="Q7111" s="3" t="s">
        <v>5768</v>
      </c>
      <c r="R7111" s="3" t="s">
        <v>5799</v>
      </c>
      <c r="S7111" s="3" t="s">
        <v>5800</v>
      </c>
      <c r="T7111" s="3" t="s">
        <v>5782</v>
      </c>
      <c r="X7111" s="3">
        <v>7109</v>
      </c>
      <c r="Y7111" s="3">
        <v>77070</v>
      </c>
    </row>
    <row r="7112" spans="2:25" x14ac:dyDescent="0.35">
      <c r="B7112" s="3">
        <v>7110</v>
      </c>
      <c r="C7112" s="3" t="s">
        <v>5393</v>
      </c>
      <c r="D7112" s="3" t="s">
        <v>2694</v>
      </c>
      <c r="H7112" s="3" t="s">
        <v>5393</v>
      </c>
      <c r="I7112" s="3" t="s">
        <v>2694</v>
      </c>
      <c r="J7112" s="9">
        <v>41505</v>
      </c>
      <c r="K7112" s="9">
        <v>41507</v>
      </c>
      <c r="O7112" s="3" t="s">
        <v>5393</v>
      </c>
      <c r="P7112" s="3" t="s">
        <v>2694</v>
      </c>
      <c r="Q7112" s="3" t="s">
        <v>5768</v>
      </c>
      <c r="R7112" s="3" t="s">
        <v>5799</v>
      </c>
      <c r="S7112" s="3" t="s">
        <v>5800</v>
      </c>
      <c r="T7112" s="3" t="s">
        <v>5782</v>
      </c>
      <c r="X7112" s="3">
        <v>7110</v>
      </c>
      <c r="Y7112" s="3">
        <v>77070</v>
      </c>
    </row>
    <row r="7113" spans="2:25" x14ac:dyDescent="0.35">
      <c r="B7113" s="3">
        <v>7111</v>
      </c>
      <c r="C7113" s="3" t="s">
        <v>5394</v>
      </c>
      <c r="D7113" s="3" t="s">
        <v>174</v>
      </c>
      <c r="H7113" s="3" t="s">
        <v>5394</v>
      </c>
      <c r="I7113" s="3" t="s">
        <v>174</v>
      </c>
      <c r="J7113" s="9">
        <v>41241</v>
      </c>
      <c r="K7113" s="9">
        <v>41246</v>
      </c>
      <c r="O7113" s="3" t="s">
        <v>5394</v>
      </c>
      <c r="P7113" s="3" t="s">
        <v>174</v>
      </c>
      <c r="Q7113" s="3" t="s">
        <v>5772</v>
      </c>
      <c r="R7113" s="3" t="s">
        <v>6973</v>
      </c>
      <c r="S7113" s="3" t="s">
        <v>6974</v>
      </c>
      <c r="T7113" s="3" t="s">
        <v>5782</v>
      </c>
      <c r="X7113" s="3">
        <v>7111</v>
      </c>
      <c r="Y7113" s="3">
        <v>88001</v>
      </c>
    </row>
    <row r="7114" spans="2:25" x14ac:dyDescent="0.35">
      <c r="B7114" s="3">
        <v>7112</v>
      </c>
      <c r="C7114" s="3" t="s">
        <v>5395</v>
      </c>
      <c r="D7114" s="3" t="s">
        <v>3818</v>
      </c>
      <c r="H7114" s="3" t="s">
        <v>5395</v>
      </c>
      <c r="I7114" s="3" t="s">
        <v>3818</v>
      </c>
      <c r="J7114" s="9">
        <v>41785</v>
      </c>
      <c r="K7114" s="9">
        <v>41792</v>
      </c>
      <c r="O7114" s="3" t="s">
        <v>5395</v>
      </c>
      <c r="P7114" s="3" t="s">
        <v>3818</v>
      </c>
      <c r="Q7114" s="3" t="s">
        <v>5772</v>
      </c>
      <c r="R7114" s="3" t="s">
        <v>6012</v>
      </c>
      <c r="S7114" s="3" t="s">
        <v>6013</v>
      </c>
      <c r="T7114" s="3" t="s">
        <v>5775</v>
      </c>
      <c r="X7114" s="3">
        <v>7112</v>
      </c>
      <c r="Y7114" s="3">
        <v>77070</v>
      </c>
    </row>
    <row r="7115" spans="2:25" x14ac:dyDescent="0.35">
      <c r="B7115" s="3">
        <v>7113</v>
      </c>
      <c r="C7115" s="3" t="s">
        <v>5396</v>
      </c>
      <c r="D7115" s="3" t="s">
        <v>2201</v>
      </c>
      <c r="H7115" s="3" t="s">
        <v>5396</v>
      </c>
      <c r="I7115" s="3" t="s">
        <v>2201</v>
      </c>
      <c r="J7115" s="9">
        <v>41358</v>
      </c>
      <c r="K7115" s="9">
        <v>41360</v>
      </c>
      <c r="O7115" s="3" t="s">
        <v>5396</v>
      </c>
      <c r="P7115" s="3" t="s">
        <v>2201</v>
      </c>
      <c r="Q7115" s="3" t="s">
        <v>5768</v>
      </c>
      <c r="R7115" s="3" t="s">
        <v>6509</v>
      </c>
      <c r="S7115" s="3" t="s">
        <v>6510</v>
      </c>
      <c r="T7115" s="3" t="s">
        <v>5775</v>
      </c>
      <c r="X7115" s="3">
        <v>7113</v>
      </c>
      <c r="Y7115" s="3">
        <v>44105</v>
      </c>
    </row>
    <row r="7116" spans="2:25" x14ac:dyDescent="0.35">
      <c r="B7116" s="3">
        <v>7114</v>
      </c>
      <c r="C7116" s="3" t="s">
        <v>5396</v>
      </c>
      <c r="D7116" s="3" t="s">
        <v>1661</v>
      </c>
      <c r="H7116" s="3" t="s">
        <v>5396</v>
      </c>
      <c r="I7116" s="3" t="s">
        <v>1661</v>
      </c>
      <c r="J7116" s="9">
        <v>41358</v>
      </c>
      <c r="K7116" s="9">
        <v>41360</v>
      </c>
      <c r="O7116" s="3" t="s">
        <v>5396</v>
      </c>
      <c r="P7116" s="3" t="s">
        <v>1661</v>
      </c>
      <c r="Q7116" s="3" t="s">
        <v>5768</v>
      </c>
      <c r="R7116" s="3" t="s">
        <v>6509</v>
      </c>
      <c r="S7116" s="3" t="s">
        <v>6510</v>
      </c>
      <c r="T7116" s="3" t="s">
        <v>5775</v>
      </c>
      <c r="X7116" s="3">
        <v>7114</v>
      </c>
      <c r="Y7116" s="3">
        <v>44105</v>
      </c>
    </row>
    <row r="7117" spans="2:25" x14ac:dyDescent="0.35">
      <c r="B7117" s="3">
        <v>7115</v>
      </c>
      <c r="C7117" s="3" t="s">
        <v>5397</v>
      </c>
      <c r="D7117" s="3" t="s">
        <v>1371</v>
      </c>
      <c r="H7117" s="3" t="s">
        <v>5397</v>
      </c>
      <c r="I7117" s="3" t="s">
        <v>1371</v>
      </c>
      <c r="J7117" s="9">
        <v>41788</v>
      </c>
      <c r="K7117" s="9">
        <v>41792</v>
      </c>
      <c r="O7117" s="3" t="s">
        <v>5397</v>
      </c>
      <c r="P7117" s="3" t="s">
        <v>1371</v>
      </c>
      <c r="Q7117" s="3" t="s">
        <v>5772</v>
      </c>
      <c r="R7117" s="3" t="s">
        <v>6727</v>
      </c>
      <c r="S7117" s="3" t="s">
        <v>6728</v>
      </c>
      <c r="T7117" s="3" t="s">
        <v>5771</v>
      </c>
      <c r="X7117" s="3">
        <v>7115</v>
      </c>
      <c r="Y7117" s="3">
        <v>20707</v>
      </c>
    </row>
    <row r="7118" spans="2:25" x14ac:dyDescent="0.35">
      <c r="B7118" s="3">
        <v>7116</v>
      </c>
      <c r="C7118" s="3" t="s">
        <v>5397</v>
      </c>
      <c r="D7118" s="3" t="s">
        <v>730</v>
      </c>
      <c r="H7118" s="3" t="s">
        <v>5397</v>
      </c>
      <c r="I7118" s="3" t="s">
        <v>730</v>
      </c>
      <c r="J7118" s="9">
        <v>41788</v>
      </c>
      <c r="K7118" s="9">
        <v>41792</v>
      </c>
      <c r="O7118" s="3" t="s">
        <v>5397</v>
      </c>
      <c r="P7118" s="3" t="s">
        <v>730</v>
      </c>
      <c r="Q7118" s="3" t="s">
        <v>5772</v>
      </c>
      <c r="R7118" s="3" t="s">
        <v>6727</v>
      </c>
      <c r="S7118" s="3" t="s">
        <v>6728</v>
      </c>
      <c r="T7118" s="3" t="s">
        <v>5771</v>
      </c>
      <c r="X7118" s="3">
        <v>7116</v>
      </c>
      <c r="Y7118" s="3">
        <v>20707</v>
      </c>
    </row>
    <row r="7119" spans="2:25" x14ac:dyDescent="0.35">
      <c r="B7119" s="3">
        <v>7117</v>
      </c>
      <c r="C7119" s="3" t="s">
        <v>5398</v>
      </c>
      <c r="D7119" s="3" t="s">
        <v>1164</v>
      </c>
      <c r="H7119" s="3" t="s">
        <v>5398</v>
      </c>
      <c r="I7119" s="3" t="s">
        <v>1164</v>
      </c>
      <c r="J7119" s="9">
        <v>41152</v>
      </c>
      <c r="K7119" s="9">
        <v>41156</v>
      </c>
      <c r="O7119" s="3" t="s">
        <v>5398</v>
      </c>
      <c r="P7119" s="3" t="s">
        <v>1164</v>
      </c>
      <c r="Q7119" s="3" t="s">
        <v>5772</v>
      </c>
      <c r="R7119" s="3" t="s">
        <v>6747</v>
      </c>
      <c r="S7119" s="3" t="s">
        <v>6748</v>
      </c>
      <c r="T7119" s="3" t="s">
        <v>5782</v>
      </c>
      <c r="X7119" s="3">
        <v>7117</v>
      </c>
      <c r="Y7119" s="3">
        <v>92037</v>
      </c>
    </row>
    <row r="7120" spans="2:25" x14ac:dyDescent="0.35">
      <c r="B7120" s="3">
        <v>7118</v>
      </c>
      <c r="C7120" s="3" t="s">
        <v>5399</v>
      </c>
      <c r="D7120" s="3" t="s">
        <v>1922</v>
      </c>
      <c r="H7120" s="3" t="s">
        <v>5399</v>
      </c>
      <c r="I7120" s="3" t="s">
        <v>1922</v>
      </c>
      <c r="J7120" s="9">
        <v>41377</v>
      </c>
      <c r="K7120" s="9">
        <v>41382</v>
      </c>
      <c r="O7120" s="3" t="s">
        <v>5399</v>
      </c>
      <c r="P7120" s="3" t="s">
        <v>1922</v>
      </c>
      <c r="Q7120" s="3" t="s">
        <v>5772</v>
      </c>
      <c r="R7120" s="3" t="s">
        <v>6689</v>
      </c>
      <c r="S7120" s="3" t="s">
        <v>6690</v>
      </c>
      <c r="T7120" s="3" t="s">
        <v>5771</v>
      </c>
      <c r="X7120" s="3">
        <v>7118</v>
      </c>
      <c r="Y7120" s="3">
        <v>27893</v>
      </c>
    </row>
    <row r="7121" spans="2:25" x14ac:dyDescent="0.35">
      <c r="B7121" s="3">
        <v>7119</v>
      </c>
      <c r="C7121" s="3" t="s">
        <v>5399</v>
      </c>
      <c r="D7121" s="3" t="s">
        <v>473</v>
      </c>
      <c r="H7121" s="3" t="s">
        <v>5399</v>
      </c>
      <c r="I7121" s="3" t="s">
        <v>473</v>
      </c>
      <c r="J7121" s="9">
        <v>41377</v>
      </c>
      <c r="K7121" s="9">
        <v>41382</v>
      </c>
      <c r="O7121" s="3" t="s">
        <v>5399</v>
      </c>
      <c r="P7121" s="3" t="s">
        <v>473</v>
      </c>
      <c r="Q7121" s="3" t="s">
        <v>5772</v>
      </c>
      <c r="R7121" s="3" t="s">
        <v>6689</v>
      </c>
      <c r="S7121" s="3" t="s">
        <v>6690</v>
      </c>
      <c r="T7121" s="3" t="s">
        <v>5771</v>
      </c>
      <c r="X7121" s="3">
        <v>7119</v>
      </c>
      <c r="Y7121" s="3">
        <v>27893</v>
      </c>
    </row>
    <row r="7122" spans="2:25" x14ac:dyDescent="0.35">
      <c r="B7122" s="3">
        <v>7120</v>
      </c>
      <c r="C7122" s="3" t="s">
        <v>5399</v>
      </c>
      <c r="D7122" s="3" t="s">
        <v>3290</v>
      </c>
      <c r="H7122" s="3" t="s">
        <v>5399</v>
      </c>
      <c r="I7122" s="3" t="s">
        <v>3290</v>
      </c>
      <c r="J7122" s="9">
        <v>41377</v>
      </c>
      <c r="K7122" s="9">
        <v>41382</v>
      </c>
      <c r="O7122" s="3" t="s">
        <v>5399</v>
      </c>
      <c r="P7122" s="3" t="s">
        <v>3290</v>
      </c>
      <c r="Q7122" s="3" t="s">
        <v>5772</v>
      </c>
      <c r="R7122" s="3" t="s">
        <v>6689</v>
      </c>
      <c r="S7122" s="3" t="s">
        <v>6690</v>
      </c>
      <c r="T7122" s="3" t="s">
        <v>5771</v>
      </c>
      <c r="X7122" s="3">
        <v>7120</v>
      </c>
      <c r="Y7122" s="3">
        <v>27893</v>
      </c>
    </row>
    <row r="7123" spans="2:25" x14ac:dyDescent="0.35">
      <c r="B7123" s="3">
        <v>7121</v>
      </c>
      <c r="C7123" s="3" t="s">
        <v>5400</v>
      </c>
      <c r="D7123" s="3" t="s">
        <v>1366</v>
      </c>
      <c r="H7123" s="3" t="s">
        <v>5400</v>
      </c>
      <c r="I7123" s="3" t="s">
        <v>1366</v>
      </c>
      <c r="J7123" s="9">
        <v>40577</v>
      </c>
      <c r="K7123" s="9">
        <v>40584</v>
      </c>
      <c r="O7123" s="3" t="s">
        <v>5400</v>
      </c>
      <c r="P7123" s="3" t="s">
        <v>1366</v>
      </c>
      <c r="Q7123" s="3" t="s">
        <v>5772</v>
      </c>
      <c r="R7123" s="3" t="s">
        <v>6653</v>
      </c>
      <c r="S7123" s="3" t="s">
        <v>6654</v>
      </c>
      <c r="T7123" s="3" t="s">
        <v>5775</v>
      </c>
      <c r="X7123" s="3">
        <v>7121</v>
      </c>
      <c r="Y7123" s="3">
        <v>33710</v>
      </c>
    </row>
    <row r="7124" spans="2:25" x14ac:dyDescent="0.35">
      <c r="B7124" s="3">
        <v>7122</v>
      </c>
      <c r="C7124" s="3" t="s">
        <v>5400</v>
      </c>
      <c r="D7124" s="3" t="s">
        <v>2277</v>
      </c>
      <c r="H7124" s="3" t="s">
        <v>5400</v>
      </c>
      <c r="I7124" s="3" t="s">
        <v>2277</v>
      </c>
      <c r="J7124" s="9">
        <v>40577</v>
      </c>
      <c r="K7124" s="9">
        <v>40584</v>
      </c>
      <c r="O7124" s="3" t="s">
        <v>5400</v>
      </c>
      <c r="P7124" s="3" t="s">
        <v>2277</v>
      </c>
      <c r="Q7124" s="3" t="s">
        <v>5772</v>
      </c>
      <c r="R7124" s="3" t="s">
        <v>6653</v>
      </c>
      <c r="S7124" s="3" t="s">
        <v>6654</v>
      </c>
      <c r="T7124" s="3" t="s">
        <v>5775</v>
      </c>
      <c r="X7124" s="3">
        <v>7122</v>
      </c>
      <c r="Y7124" s="3">
        <v>33710</v>
      </c>
    </row>
    <row r="7125" spans="2:25" x14ac:dyDescent="0.35">
      <c r="B7125" s="3">
        <v>7123</v>
      </c>
      <c r="C7125" s="3" t="s">
        <v>5401</v>
      </c>
      <c r="D7125" s="3" t="s">
        <v>130</v>
      </c>
      <c r="H7125" s="3" t="s">
        <v>5401</v>
      </c>
      <c r="I7125" s="3" t="s">
        <v>130</v>
      </c>
      <c r="J7125" s="9">
        <v>40788</v>
      </c>
      <c r="K7125" s="9">
        <v>40794</v>
      </c>
      <c r="O7125" s="3" t="s">
        <v>5401</v>
      </c>
      <c r="P7125" s="3" t="s">
        <v>130</v>
      </c>
      <c r="Q7125" s="3" t="s">
        <v>5772</v>
      </c>
      <c r="R7125" s="3" t="s">
        <v>6483</v>
      </c>
      <c r="S7125" s="3" t="s">
        <v>6484</v>
      </c>
      <c r="T7125" s="3" t="s">
        <v>5775</v>
      </c>
      <c r="X7125" s="3">
        <v>7123</v>
      </c>
      <c r="Y7125" s="3">
        <v>60089</v>
      </c>
    </row>
    <row r="7126" spans="2:25" x14ac:dyDescent="0.35">
      <c r="B7126" s="3">
        <v>7124</v>
      </c>
      <c r="C7126" s="3" t="s">
        <v>5402</v>
      </c>
      <c r="D7126" s="3" t="s">
        <v>829</v>
      </c>
      <c r="H7126" s="3" t="s">
        <v>5402</v>
      </c>
      <c r="I7126" s="3" t="s">
        <v>829</v>
      </c>
      <c r="J7126" s="9">
        <v>41913</v>
      </c>
      <c r="K7126" s="9">
        <v>41915</v>
      </c>
      <c r="O7126" s="3" t="s">
        <v>5402</v>
      </c>
      <c r="P7126" s="3" t="s">
        <v>829</v>
      </c>
      <c r="Q7126" s="3" t="s">
        <v>5768</v>
      </c>
      <c r="R7126" s="3" t="s">
        <v>6445</v>
      </c>
      <c r="S7126" s="3" t="s">
        <v>6446</v>
      </c>
      <c r="T7126" s="3" t="s">
        <v>5782</v>
      </c>
      <c r="X7126" s="3">
        <v>7124</v>
      </c>
      <c r="Y7126" s="3">
        <v>90049</v>
      </c>
    </row>
    <row r="7127" spans="2:25" x14ac:dyDescent="0.35">
      <c r="B7127" s="3">
        <v>7125</v>
      </c>
      <c r="C7127" s="3" t="s">
        <v>5403</v>
      </c>
      <c r="D7127" s="3" t="s">
        <v>4583</v>
      </c>
      <c r="H7127" s="3" t="s">
        <v>5403</v>
      </c>
      <c r="I7127" s="3" t="s">
        <v>4583</v>
      </c>
      <c r="J7127" s="9">
        <v>41523</v>
      </c>
      <c r="K7127" s="9">
        <v>41525</v>
      </c>
      <c r="O7127" s="3" t="s">
        <v>5403</v>
      </c>
      <c r="P7127" s="3" t="s">
        <v>4583</v>
      </c>
      <c r="Q7127" s="3" t="s">
        <v>5801</v>
      </c>
      <c r="R7127" s="3" t="s">
        <v>7337</v>
      </c>
      <c r="S7127" s="3" t="s">
        <v>7338</v>
      </c>
      <c r="T7127" s="3" t="s">
        <v>5771</v>
      </c>
      <c r="X7127" s="3">
        <v>7125</v>
      </c>
      <c r="Y7127" s="3">
        <v>10011</v>
      </c>
    </row>
    <row r="7128" spans="2:25" x14ac:dyDescent="0.35">
      <c r="B7128" s="3">
        <v>7126</v>
      </c>
      <c r="C7128" s="3" t="s">
        <v>5404</v>
      </c>
      <c r="D7128" s="3" t="s">
        <v>2558</v>
      </c>
      <c r="H7128" s="3" t="s">
        <v>5404</v>
      </c>
      <c r="I7128" s="3" t="s">
        <v>2558</v>
      </c>
      <c r="J7128" s="9">
        <v>41780</v>
      </c>
      <c r="K7128" s="9">
        <v>41786</v>
      </c>
      <c r="O7128" s="3" t="s">
        <v>5404</v>
      </c>
      <c r="P7128" s="3" t="s">
        <v>2558</v>
      </c>
      <c r="Q7128" s="3" t="s">
        <v>5772</v>
      </c>
      <c r="R7128" s="3" t="s">
        <v>6619</v>
      </c>
      <c r="S7128" s="3" t="s">
        <v>6620</v>
      </c>
      <c r="T7128" s="3" t="s">
        <v>5775</v>
      </c>
      <c r="X7128" s="3">
        <v>7126</v>
      </c>
      <c r="Y7128" s="3">
        <v>89115</v>
      </c>
    </row>
    <row r="7129" spans="2:25" x14ac:dyDescent="0.35">
      <c r="B7129" s="3">
        <v>7127</v>
      </c>
      <c r="C7129" s="3" t="s">
        <v>5404</v>
      </c>
      <c r="D7129" s="3" t="s">
        <v>4444</v>
      </c>
      <c r="H7129" s="3" t="s">
        <v>5404</v>
      </c>
      <c r="I7129" s="3" t="s">
        <v>4444</v>
      </c>
      <c r="J7129" s="9">
        <v>41780</v>
      </c>
      <c r="K7129" s="9">
        <v>41786</v>
      </c>
      <c r="O7129" s="3" t="s">
        <v>5404</v>
      </c>
      <c r="P7129" s="3" t="s">
        <v>4444</v>
      </c>
      <c r="Q7129" s="3" t="s">
        <v>5772</v>
      </c>
      <c r="R7129" s="3" t="s">
        <v>6619</v>
      </c>
      <c r="S7129" s="3" t="s">
        <v>6620</v>
      </c>
      <c r="T7129" s="3" t="s">
        <v>5775</v>
      </c>
      <c r="X7129" s="3">
        <v>7127</v>
      </c>
      <c r="Y7129" s="3">
        <v>89115</v>
      </c>
    </row>
    <row r="7130" spans="2:25" x14ac:dyDescent="0.35">
      <c r="B7130" s="3">
        <v>7128</v>
      </c>
      <c r="C7130" s="3" t="s">
        <v>5404</v>
      </c>
      <c r="D7130" s="3" t="s">
        <v>120</v>
      </c>
      <c r="H7130" s="3" t="s">
        <v>5404</v>
      </c>
      <c r="I7130" s="3" t="s">
        <v>120</v>
      </c>
      <c r="J7130" s="9">
        <v>41780</v>
      </c>
      <c r="K7130" s="9">
        <v>41786</v>
      </c>
      <c r="O7130" s="3" t="s">
        <v>5404</v>
      </c>
      <c r="P7130" s="3" t="s">
        <v>120</v>
      </c>
      <c r="Q7130" s="3" t="s">
        <v>5772</v>
      </c>
      <c r="R7130" s="3" t="s">
        <v>6619</v>
      </c>
      <c r="S7130" s="3" t="s">
        <v>6620</v>
      </c>
      <c r="T7130" s="3" t="s">
        <v>5775</v>
      </c>
      <c r="X7130" s="3">
        <v>7128</v>
      </c>
      <c r="Y7130" s="3">
        <v>89115</v>
      </c>
    </row>
    <row r="7131" spans="2:25" x14ac:dyDescent="0.35">
      <c r="B7131" s="3">
        <v>7129</v>
      </c>
      <c r="C7131" s="3" t="s">
        <v>5405</v>
      </c>
      <c r="D7131" s="3" t="s">
        <v>758</v>
      </c>
      <c r="H7131" s="3" t="s">
        <v>5405</v>
      </c>
      <c r="I7131" s="3" t="s">
        <v>758</v>
      </c>
      <c r="J7131" s="9">
        <v>41172</v>
      </c>
      <c r="K7131" s="9">
        <v>41176</v>
      </c>
      <c r="O7131" s="3" t="s">
        <v>5405</v>
      </c>
      <c r="P7131" s="3" t="s">
        <v>758</v>
      </c>
      <c r="Q7131" s="3" t="s">
        <v>5772</v>
      </c>
      <c r="R7131" s="3" t="s">
        <v>6155</v>
      </c>
      <c r="S7131" s="3" t="s">
        <v>6156</v>
      </c>
      <c r="T7131" s="3" t="s">
        <v>5775</v>
      </c>
      <c r="X7131" s="3">
        <v>7129</v>
      </c>
      <c r="Y7131" s="3">
        <v>60540</v>
      </c>
    </row>
    <row r="7132" spans="2:25" x14ac:dyDescent="0.35">
      <c r="B7132" s="3">
        <v>7130</v>
      </c>
      <c r="C7132" s="3" t="s">
        <v>5406</v>
      </c>
      <c r="D7132" s="3" t="s">
        <v>1373</v>
      </c>
      <c r="H7132" s="3" t="s">
        <v>5406</v>
      </c>
      <c r="I7132" s="3" t="s">
        <v>1373</v>
      </c>
      <c r="J7132" s="9">
        <v>40695</v>
      </c>
      <c r="K7132" s="9">
        <v>40700</v>
      </c>
      <c r="O7132" s="3" t="s">
        <v>5406</v>
      </c>
      <c r="P7132" s="3" t="s">
        <v>1373</v>
      </c>
      <c r="Q7132" s="3" t="s">
        <v>5772</v>
      </c>
      <c r="R7132" s="3" t="s">
        <v>6481</v>
      </c>
      <c r="S7132" s="3" t="s">
        <v>6482</v>
      </c>
      <c r="T7132" s="3" t="s">
        <v>5771</v>
      </c>
      <c r="X7132" s="3">
        <v>7130</v>
      </c>
      <c r="Y7132" s="3">
        <v>48234</v>
      </c>
    </row>
    <row r="7133" spans="2:25" x14ac:dyDescent="0.35">
      <c r="B7133" s="3">
        <v>7131</v>
      </c>
      <c r="C7133" s="3" t="s">
        <v>5406</v>
      </c>
      <c r="D7133" s="3" t="s">
        <v>2297</v>
      </c>
      <c r="H7133" s="3" t="s">
        <v>5406</v>
      </c>
      <c r="I7133" s="3" t="s">
        <v>2297</v>
      </c>
      <c r="J7133" s="9">
        <v>40695</v>
      </c>
      <c r="K7133" s="9">
        <v>40700</v>
      </c>
      <c r="O7133" s="3" t="s">
        <v>5406</v>
      </c>
      <c r="P7133" s="3" t="s">
        <v>2297</v>
      </c>
      <c r="Q7133" s="3" t="s">
        <v>5772</v>
      </c>
      <c r="R7133" s="3" t="s">
        <v>6481</v>
      </c>
      <c r="S7133" s="3" t="s">
        <v>6482</v>
      </c>
      <c r="T7133" s="3" t="s">
        <v>5771</v>
      </c>
      <c r="X7133" s="3">
        <v>7131</v>
      </c>
      <c r="Y7133" s="3">
        <v>48234</v>
      </c>
    </row>
    <row r="7134" spans="2:25" x14ac:dyDescent="0.35">
      <c r="B7134" s="3">
        <v>7132</v>
      </c>
      <c r="C7134" s="3" t="s">
        <v>5407</v>
      </c>
      <c r="D7134" s="3" t="s">
        <v>2900</v>
      </c>
      <c r="H7134" s="3" t="s">
        <v>5407</v>
      </c>
      <c r="I7134" s="3" t="s">
        <v>2900</v>
      </c>
      <c r="J7134" s="9">
        <v>41176</v>
      </c>
      <c r="K7134" s="9">
        <v>41181</v>
      </c>
      <c r="O7134" s="3" t="s">
        <v>5407</v>
      </c>
      <c r="P7134" s="3" t="s">
        <v>2900</v>
      </c>
      <c r="Q7134" s="3" t="s">
        <v>5768</v>
      </c>
      <c r="R7134" s="3" t="s">
        <v>5820</v>
      </c>
      <c r="S7134" s="3" t="s">
        <v>5821</v>
      </c>
      <c r="T7134" s="3" t="s">
        <v>5775</v>
      </c>
      <c r="X7134" s="3">
        <v>7132</v>
      </c>
      <c r="Y7134" s="3">
        <v>85323</v>
      </c>
    </row>
    <row r="7135" spans="2:25" x14ac:dyDescent="0.35">
      <c r="B7135" s="3">
        <v>7133</v>
      </c>
      <c r="C7135" s="3" t="s">
        <v>5407</v>
      </c>
      <c r="D7135" s="3" t="s">
        <v>2767</v>
      </c>
      <c r="H7135" s="3" t="s">
        <v>5407</v>
      </c>
      <c r="I7135" s="3" t="s">
        <v>2767</v>
      </c>
      <c r="J7135" s="9">
        <v>41176</v>
      </c>
      <c r="K7135" s="9">
        <v>41181</v>
      </c>
      <c r="O7135" s="3" t="s">
        <v>5407</v>
      </c>
      <c r="P7135" s="3" t="s">
        <v>2767</v>
      </c>
      <c r="Q7135" s="3" t="s">
        <v>5768</v>
      </c>
      <c r="R7135" s="3" t="s">
        <v>5820</v>
      </c>
      <c r="S7135" s="3" t="s">
        <v>5821</v>
      </c>
      <c r="T7135" s="3" t="s">
        <v>5775</v>
      </c>
      <c r="X7135" s="3">
        <v>7133</v>
      </c>
      <c r="Y7135" s="3">
        <v>85323</v>
      </c>
    </row>
    <row r="7136" spans="2:25" x14ac:dyDescent="0.35">
      <c r="B7136" s="3">
        <v>7134</v>
      </c>
      <c r="C7136" s="3" t="s">
        <v>5407</v>
      </c>
      <c r="D7136" s="3" t="s">
        <v>544</v>
      </c>
      <c r="H7136" s="3" t="s">
        <v>5407</v>
      </c>
      <c r="I7136" s="3" t="s">
        <v>544</v>
      </c>
      <c r="J7136" s="9">
        <v>41176</v>
      </c>
      <c r="K7136" s="9">
        <v>41181</v>
      </c>
      <c r="O7136" s="3" t="s">
        <v>5407</v>
      </c>
      <c r="P7136" s="3" t="s">
        <v>544</v>
      </c>
      <c r="Q7136" s="3" t="s">
        <v>5768</v>
      </c>
      <c r="R7136" s="3" t="s">
        <v>5820</v>
      </c>
      <c r="S7136" s="3" t="s">
        <v>5821</v>
      </c>
      <c r="T7136" s="3" t="s">
        <v>5775</v>
      </c>
      <c r="X7136" s="3">
        <v>7134</v>
      </c>
      <c r="Y7136" s="3">
        <v>85323</v>
      </c>
    </row>
    <row r="7137" spans="2:25" x14ac:dyDescent="0.35">
      <c r="B7137" s="3">
        <v>7135</v>
      </c>
      <c r="C7137" s="3" t="s">
        <v>5408</v>
      </c>
      <c r="D7137" s="3" t="s">
        <v>526</v>
      </c>
      <c r="H7137" s="3" t="s">
        <v>5408</v>
      </c>
      <c r="I7137" s="3" t="s">
        <v>526</v>
      </c>
      <c r="J7137" s="9">
        <v>41488</v>
      </c>
      <c r="K7137" s="9">
        <v>41490</v>
      </c>
      <c r="O7137" s="3" t="s">
        <v>5408</v>
      </c>
      <c r="P7137" s="3" t="s">
        <v>526</v>
      </c>
      <c r="Q7137" s="3" t="s">
        <v>5768</v>
      </c>
      <c r="R7137" s="3" t="s">
        <v>7129</v>
      </c>
      <c r="S7137" s="3" t="s">
        <v>7130</v>
      </c>
      <c r="T7137" s="3" t="s">
        <v>5775</v>
      </c>
      <c r="X7137" s="3">
        <v>7135</v>
      </c>
      <c r="Y7137" s="3">
        <v>19140</v>
      </c>
    </row>
    <row r="7138" spans="2:25" x14ac:dyDescent="0.35">
      <c r="B7138" s="3">
        <v>7136</v>
      </c>
      <c r="C7138" s="3" t="s">
        <v>5409</v>
      </c>
      <c r="D7138" s="3" t="s">
        <v>1712</v>
      </c>
      <c r="H7138" s="3" t="s">
        <v>5409</v>
      </c>
      <c r="I7138" s="3" t="s">
        <v>1712</v>
      </c>
      <c r="J7138" s="9">
        <v>40567</v>
      </c>
      <c r="K7138" s="9">
        <v>40572</v>
      </c>
      <c r="O7138" s="3" t="s">
        <v>5409</v>
      </c>
      <c r="P7138" s="3" t="s">
        <v>1712</v>
      </c>
      <c r="Q7138" s="3" t="s">
        <v>5772</v>
      </c>
      <c r="R7138" s="3" t="s">
        <v>7339</v>
      </c>
      <c r="S7138" s="3" t="s">
        <v>7340</v>
      </c>
      <c r="T7138" s="3" t="s">
        <v>5775</v>
      </c>
      <c r="X7138" s="3">
        <v>7136</v>
      </c>
      <c r="Y7138" s="3">
        <v>89115</v>
      </c>
    </row>
    <row r="7139" spans="2:25" x14ac:dyDescent="0.35">
      <c r="B7139" s="3">
        <v>7137</v>
      </c>
      <c r="C7139" s="3" t="s">
        <v>5410</v>
      </c>
      <c r="D7139" s="3" t="s">
        <v>2571</v>
      </c>
      <c r="H7139" s="3" t="s">
        <v>5410</v>
      </c>
      <c r="I7139" s="3" t="s">
        <v>2571</v>
      </c>
      <c r="J7139" s="9">
        <v>40759</v>
      </c>
      <c r="K7139" s="9">
        <v>40763</v>
      </c>
      <c r="O7139" s="3" t="s">
        <v>5410</v>
      </c>
      <c r="P7139" s="3" t="s">
        <v>2571</v>
      </c>
      <c r="Q7139" s="3" t="s">
        <v>5772</v>
      </c>
      <c r="R7139" s="3" t="s">
        <v>6623</v>
      </c>
      <c r="S7139" s="3" t="s">
        <v>6624</v>
      </c>
      <c r="T7139" s="3" t="s">
        <v>5771</v>
      </c>
      <c r="X7139" s="3">
        <v>7137</v>
      </c>
      <c r="Y7139" s="3">
        <v>4401</v>
      </c>
    </row>
    <row r="7140" spans="2:25" x14ac:dyDescent="0.35">
      <c r="B7140" s="3">
        <v>7138</v>
      </c>
      <c r="C7140" s="3" t="s">
        <v>5410</v>
      </c>
      <c r="D7140" s="3" t="s">
        <v>3294</v>
      </c>
      <c r="H7140" s="3" t="s">
        <v>5410</v>
      </c>
      <c r="I7140" s="3" t="s">
        <v>3294</v>
      </c>
      <c r="J7140" s="9">
        <v>40759</v>
      </c>
      <c r="K7140" s="9">
        <v>40763</v>
      </c>
      <c r="O7140" s="3" t="s">
        <v>5410</v>
      </c>
      <c r="P7140" s="3" t="s">
        <v>3294</v>
      </c>
      <c r="Q7140" s="3" t="s">
        <v>5772</v>
      </c>
      <c r="R7140" s="3" t="s">
        <v>6623</v>
      </c>
      <c r="S7140" s="3" t="s">
        <v>6624</v>
      </c>
      <c r="T7140" s="3" t="s">
        <v>5771</v>
      </c>
      <c r="X7140" s="3">
        <v>7138</v>
      </c>
      <c r="Y7140" s="3">
        <v>4401</v>
      </c>
    </row>
    <row r="7141" spans="2:25" x14ac:dyDescent="0.35">
      <c r="B7141" s="3">
        <v>7139</v>
      </c>
      <c r="C7141" s="3" t="s">
        <v>5410</v>
      </c>
      <c r="D7141" s="3" t="s">
        <v>919</v>
      </c>
      <c r="H7141" s="3" t="s">
        <v>5410</v>
      </c>
      <c r="I7141" s="3" t="s">
        <v>919</v>
      </c>
      <c r="J7141" s="9">
        <v>40759</v>
      </c>
      <c r="K7141" s="9">
        <v>40763</v>
      </c>
      <c r="O7141" s="3" t="s">
        <v>5410</v>
      </c>
      <c r="P7141" s="3" t="s">
        <v>919</v>
      </c>
      <c r="Q7141" s="3" t="s">
        <v>5772</v>
      </c>
      <c r="R7141" s="3" t="s">
        <v>6623</v>
      </c>
      <c r="S7141" s="3" t="s">
        <v>6624</v>
      </c>
      <c r="T7141" s="3" t="s">
        <v>5771</v>
      </c>
      <c r="X7141" s="3">
        <v>7139</v>
      </c>
      <c r="Y7141" s="3">
        <v>4401</v>
      </c>
    </row>
    <row r="7142" spans="2:25" x14ac:dyDescent="0.35">
      <c r="B7142" s="3">
        <v>7140</v>
      </c>
      <c r="C7142" s="3" t="s">
        <v>5411</v>
      </c>
      <c r="D7142" s="3" t="s">
        <v>363</v>
      </c>
      <c r="H7142" s="3" t="s">
        <v>5411</v>
      </c>
      <c r="I7142" s="3" t="s">
        <v>363</v>
      </c>
      <c r="J7142" s="9">
        <v>41496</v>
      </c>
      <c r="K7142" s="9">
        <v>41501</v>
      </c>
      <c r="O7142" s="3" t="s">
        <v>5411</v>
      </c>
      <c r="P7142" s="3" t="s">
        <v>363</v>
      </c>
      <c r="Q7142" s="3" t="s">
        <v>5772</v>
      </c>
      <c r="R7142" s="3" t="s">
        <v>7001</v>
      </c>
      <c r="S7142" s="3" t="s">
        <v>7002</v>
      </c>
      <c r="T7142" s="3" t="s">
        <v>5782</v>
      </c>
      <c r="X7142" s="3">
        <v>7140</v>
      </c>
      <c r="Y7142" s="3">
        <v>37075</v>
      </c>
    </row>
    <row r="7143" spans="2:25" x14ac:dyDescent="0.35">
      <c r="B7143" s="3">
        <v>7141</v>
      </c>
      <c r="C7143" s="3" t="s">
        <v>5411</v>
      </c>
      <c r="D7143" s="3" t="s">
        <v>960</v>
      </c>
      <c r="H7143" s="3" t="s">
        <v>5411</v>
      </c>
      <c r="I7143" s="3" t="s">
        <v>960</v>
      </c>
      <c r="J7143" s="9">
        <v>41496</v>
      </c>
      <c r="K7143" s="9">
        <v>41501</v>
      </c>
      <c r="O7143" s="3" t="s">
        <v>5411</v>
      </c>
      <c r="P7143" s="3" t="s">
        <v>960</v>
      </c>
      <c r="Q7143" s="3" t="s">
        <v>5772</v>
      </c>
      <c r="R7143" s="3" t="s">
        <v>7001</v>
      </c>
      <c r="S7143" s="3" t="s">
        <v>7002</v>
      </c>
      <c r="T7143" s="3" t="s">
        <v>5782</v>
      </c>
      <c r="X7143" s="3">
        <v>7141</v>
      </c>
      <c r="Y7143" s="3">
        <v>37075</v>
      </c>
    </row>
    <row r="7144" spans="2:25" x14ac:dyDescent="0.35">
      <c r="B7144" s="3">
        <v>7142</v>
      </c>
      <c r="C7144" s="3" t="s">
        <v>5412</v>
      </c>
      <c r="D7144" s="3" t="s">
        <v>2190</v>
      </c>
      <c r="H7144" s="3" t="s">
        <v>5412</v>
      </c>
      <c r="I7144" s="3" t="s">
        <v>2190</v>
      </c>
      <c r="J7144" s="9">
        <v>41617</v>
      </c>
      <c r="K7144" s="9">
        <v>41621</v>
      </c>
      <c r="O7144" s="3" t="s">
        <v>5412</v>
      </c>
      <c r="P7144" s="3" t="s">
        <v>2190</v>
      </c>
      <c r="Q7144" s="3" t="s">
        <v>5772</v>
      </c>
      <c r="R7144" s="3" t="s">
        <v>6025</v>
      </c>
      <c r="S7144" s="3" t="s">
        <v>6026</v>
      </c>
      <c r="T7144" s="3" t="s">
        <v>5775</v>
      </c>
      <c r="X7144" s="3">
        <v>7142</v>
      </c>
      <c r="Y7144" s="3">
        <v>54703</v>
      </c>
    </row>
    <row r="7145" spans="2:25" x14ac:dyDescent="0.35">
      <c r="B7145" s="3">
        <v>7143</v>
      </c>
      <c r="C7145" s="3" t="s">
        <v>5412</v>
      </c>
      <c r="D7145" s="3" t="s">
        <v>796</v>
      </c>
      <c r="H7145" s="3" t="s">
        <v>5412</v>
      </c>
      <c r="I7145" s="3" t="s">
        <v>796</v>
      </c>
      <c r="J7145" s="9">
        <v>41617</v>
      </c>
      <c r="K7145" s="9">
        <v>41621</v>
      </c>
      <c r="O7145" s="3" t="s">
        <v>5412</v>
      </c>
      <c r="P7145" s="3" t="s">
        <v>796</v>
      </c>
      <c r="Q7145" s="3" t="s">
        <v>5772</v>
      </c>
      <c r="R7145" s="3" t="s">
        <v>6025</v>
      </c>
      <c r="S7145" s="3" t="s">
        <v>6026</v>
      </c>
      <c r="T7145" s="3" t="s">
        <v>5775</v>
      </c>
      <c r="X7145" s="3">
        <v>7143</v>
      </c>
      <c r="Y7145" s="3">
        <v>54703</v>
      </c>
    </row>
    <row r="7146" spans="2:25" x14ac:dyDescent="0.35">
      <c r="B7146" s="3">
        <v>7144</v>
      </c>
      <c r="C7146" s="3" t="s">
        <v>5413</v>
      </c>
      <c r="D7146" s="3" t="s">
        <v>2342</v>
      </c>
      <c r="H7146" s="3" t="s">
        <v>5413</v>
      </c>
      <c r="I7146" s="3" t="s">
        <v>2342</v>
      </c>
      <c r="J7146" s="9">
        <v>41068</v>
      </c>
      <c r="K7146" s="9">
        <v>41072</v>
      </c>
      <c r="O7146" s="3" t="s">
        <v>5413</v>
      </c>
      <c r="P7146" s="3" t="s">
        <v>2342</v>
      </c>
      <c r="Q7146" s="3" t="s">
        <v>5772</v>
      </c>
      <c r="R7146" s="3" t="s">
        <v>7119</v>
      </c>
      <c r="S7146" s="3" t="s">
        <v>7120</v>
      </c>
      <c r="T7146" s="3" t="s">
        <v>5775</v>
      </c>
      <c r="X7146" s="3">
        <v>7144</v>
      </c>
      <c r="Y7146" s="3">
        <v>60610</v>
      </c>
    </row>
    <row r="7147" spans="2:25" x14ac:dyDescent="0.35">
      <c r="B7147" s="3">
        <v>7145</v>
      </c>
      <c r="C7147" s="3" t="s">
        <v>5413</v>
      </c>
      <c r="D7147" s="3" t="s">
        <v>1123</v>
      </c>
      <c r="H7147" s="3" t="s">
        <v>5413</v>
      </c>
      <c r="I7147" s="3" t="s">
        <v>1123</v>
      </c>
      <c r="J7147" s="9">
        <v>41068</v>
      </c>
      <c r="K7147" s="9">
        <v>41072</v>
      </c>
      <c r="O7147" s="3" t="s">
        <v>5413</v>
      </c>
      <c r="P7147" s="3" t="s">
        <v>1123</v>
      </c>
      <c r="Q7147" s="3" t="s">
        <v>5772</v>
      </c>
      <c r="R7147" s="3" t="s">
        <v>7119</v>
      </c>
      <c r="S7147" s="3" t="s">
        <v>7120</v>
      </c>
      <c r="T7147" s="3" t="s">
        <v>5775</v>
      </c>
      <c r="X7147" s="3">
        <v>7145</v>
      </c>
      <c r="Y7147" s="3">
        <v>60610</v>
      </c>
    </row>
    <row r="7148" spans="2:25" x14ac:dyDescent="0.35">
      <c r="B7148" s="3">
        <v>7146</v>
      </c>
      <c r="C7148" s="3" t="s">
        <v>5414</v>
      </c>
      <c r="D7148" s="3" t="s">
        <v>4932</v>
      </c>
      <c r="H7148" s="3" t="s">
        <v>5414</v>
      </c>
      <c r="I7148" s="3" t="s">
        <v>4932</v>
      </c>
      <c r="J7148" s="9">
        <v>41450</v>
      </c>
      <c r="K7148" s="9">
        <v>41452</v>
      </c>
      <c r="O7148" s="3" t="s">
        <v>5414</v>
      </c>
      <c r="P7148" s="3" t="s">
        <v>4932</v>
      </c>
      <c r="Q7148" s="3" t="s">
        <v>5768</v>
      </c>
      <c r="R7148" s="3" t="s">
        <v>5892</v>
      </c>
      <c r="S7148" s="3" t="s">
        <v>5893</v>
      </c>
      <c r="T7148" s="3" t="s">
        <v>5775</v>
      </c>
      <c r="X7148" s="3">
        <v>7146</v>
      </c>
      <c r="Y7148" s="3">
        <v>92037</v>
      </c>
    </row>
    <row r="7149" spans="2:25" x14ac:dyDescent="0.35">
      <c r="B7149" s="3">
        <v>7147</v>
      </c>
      <c r="C7149" s="3" t="s">
        <v>5414</v>
      </c>
      <c r="D7149" s="3" t="s">
        <v>3936</v>
      </c>
      <c r="H7149" s="3" t="s">
        <v>5414</v>
      </c>
      <c r="I7149" s="3" t="s">
        <v>3936</v>
      </c>
      <c r="J7149" s="9">
        <v>41450</v>
      </c>
      <c r="K7149" s="9">
        <v>41452</v>
      </c>
      <c r="O7149" s="3" t="s">
        <v>5414</v>
      </c>
      <c r="P7149" s="3" t="s">
        <v>3936</v>
      </c>
      <c r="Q7149" s="3" t="s">
        <v>5768</v>
      </c>
      <c r="R7149" s="3" t="s">
        <v>5892</v>
      </c>
      <c r="S7149" s="3" t="s">
        <v>5893</v>
      </c>
      <c r="T7149" s="3" t="s">
        <v>5775</v>
      </c>
      <c r="X7149" s="3">
        <v>7147</v>
      </c>
      <c r="Y7149" s="3">
        <v>92037</v>
      </c>
    </row>
    <row r="7150" spans="2:25" x14ac:dyDescent="0.35">
      <c r="B7150" s="3">
        <v>7148</v>
      </c>
      <c r="C7150" s="3" t="s">
        <v>5414</v>
      </c>
      <c r="D7150" s="3" t="s">
        <v>2332</v>
      </c>
      <c r="H7150" s="3" t="s">
        <v>5414</v>
      </c>
      <c r="I7150" s="3" t="s">
        <v>2332</v>
      </c>
      <c r="J7150" s="9">
        <v>41450</v>
      </c>
      <c r="K7150" s="9">
        <v>41452</v>
      </c>
      <c r="O7150" s="3" t="s">
        <v>5414</v>
      </c>
      <c r="P7150" s="3" t="s">
        <v>2332</v>
      </c>
      <c r="Q7150" s="3" t="s">
        <v>5768</v>
      </c>
      <c r="R7150" s="3" t="s">
        <v>5892</v>
      </c>
      <c r="S7150" s="3" t="s">
        <v>5893</v>
      </c>
      <c r="T7150" s="3" t="s">
        <v>5775</v>
      </c>
      <c r="X7150" s="3">
        <v>7148</v>
      </c>
      <c r="Y7150" s="3">
        <v>92037</v>
      </c>
    </row>
    <row r="7151" spans="2:25" x14ac:dyDescent="0.35">
      <c r="B7151" s="3">
        <v>7149</v>
      </c>
      <c r="C7151" s="3" t="s">
        <v>5415</v>
      </c>
      <c r="D7151" s="3" t="s">
        <v>565</v>
      </c>
      <c r="H7151" s="3" t="s">
        <v>5415</v>
      </c>
      <c r="I7151" s="3" t="s">
        <v>565</v>
      </c>
      <c r="J7151" s="9">
        <v>41610</v>
      </c>
      <c r="K7151" s="9">
        <v>41610</v>
      </c>
      <c r="O7151" s="3" t="s">
        <v>5415</v>
      </c>
      <c r="P7151" s="3" t="s">
        <v>565</v>
      </c>
      <c r="Q7151" s="3" t="s">
        <v>6020</v>
      </c>
      <c r="R7151" s="3" t="s">
        <v>7027</v>
      </c>
      <c r="S7151" s="3" t="s">
        <v>7028</v>
      </c>
      <c r="T7151" s="3" t="s">
        <v>5782</v>
      </c>
      <c r="X7151" s="3">
        <v>7149</v>
      </c>
      <c r="Y7151" s="3">
        <v>93030</v>
      </c>
    </row>
    <row r="7152" spans="2:25" x14ac:dyDescent="0.35">
      <c r="B7152" s="3">
        <v>7150</v>
      </c>
      <c r="C7152" s="3" t="s">
        <v>5415</v>
      </c>
      <c r="D7152" s="3" t="s">
        <v>1494</v>
      </c>
      <c r="H7152" s="3" t="s">
        <v>5415</v>
      </c>
      <c r="I7152" s="3" t="s">
        <v>1494</v>
      </c>
      <c r="J7152" s="9">
        <v>41610</v>
      </c>
      <c r="K7152" s="9">
        <v>41610</v>
      </c>
      <c r="O7152" s="3" t="s">
        <v>5415</v>
      </c>
      <c r="P7152" s="3" t="s">
        <v>1494</v>
      </c>
      <c r="Q7152" s="3" t="s">
        <v>6020</v>
      </c>
      <c r="R7152" s="3" t="s">
        <v>7027</v>
      </c>
      <c r="S7152" s="3" t="s">
        <v>7028</v>
      </c>
      <c r="T7152" s="3" t="s">
        <v>5782</v>
      </c>
      <c r="X7152" s="3">
        <v>7150</v>
      </c>
      <c r="Y7152" s="3">
        <v>93030</v>
      </c>
    </row>
    <row r="7153" spans="2:25" x14ac:dyDescent="0.35">
      <c r="B7153" s="3">
        <v>7151</v>
      </c>
      <c r="C7153" s="3" t="s">
        <v>5415</v>
      </c>
      <c r="D7153" s="3" t="s">
        <v>1173</v>
      </c>
      <c r="H7153" s="3" t="s">
        <v>5415</v>
      </c>
      <c r="I7153" s="3" t="s">
        <v>1173</v>
      </c>
      <c r="J7153" s="9">
        <v>41610</v>
      </c>
      <c r="K7153" s="9">
        <v>41610</v>
      </c>
      <c r="O7153" s="3" t="s">
        <v>5415</v>
      </c>
      <c r="P7153" s="3" t="s">
        <v>1173</v>
      </c>
      <c r="Q7153" s="3" t="s">
        <v>6020</v>
      </c>
      <c r="R7153" s="3" t="s">
        <v>7027</v>
      </c>
      <c r="S7153" s="3" t="s">
        <v>7028</v>
      </c>
      <c r="T7153" s="3" t="s">
        <v>5782</v>
      </c>
      <c r="X7153" s="3">
        <v>7151</v>
      </c>
      <c r="Y7153" s="3">
        <v>93030</v>
      </c>
    </row>
    <row r="7154" spans="2:25" x14ac:dyDescent="0.35">
      <c r="B7154" s="3">
        <v>7152</v>
      </c>
      <c r="C7154" s="3" t="s">
        <v>5415</v>
      </c>
      <c r="D7154" s="3" t="s">
        <v>735</v>
      </c>
      <c r="H7154" s="3" t="s">
        <v>5415</v>
      </c>
      <c r="I7154" s="3" t="s">
        <v>735</v>
      </c>
      <c r="J7154" s="9">
        <v>41610</v>
      </c>
      <c r="K7154" s="9">
        <v>41610</v>
      </c>
      <c r="O7154" s="3" t="s">
        <v>5415</v>
      </c>
      <c r="P7154" s="3" t="s">
        <v>735</v>
      </c>
      <c r="Q7154" s="3" t="s">
        <v>6020</v>
      </c>
      <c r="R7154" s="3" t="s">
        <v>7027</v>
      </c>
      <c r="S7154" s="3" t="s">
        <v>7028</v>
      </c>
      <c r="T7154" s="3" t="s">
        <v>5782</v>
      </c>
      <c r="X7154" s="3">
        <v>7152</v>
      </c>
      <c r="Y7154" s="3">
        <v>93030</v>
      </c>
    </row>
    <row r="7155" spans="2:25" x14ac:dyDescent="0.35">
      <c r="B7155" s="3">
        <v>7153</v>
      </c>
      <c r="C7155" s="3" t="s">
        <v>5416</v>
      </c>
      <c r="D7155" s="3" t="s">
        <v>356</v>
      </c>
      <c r="H7155" s="3" t="s">
        <v>5416</v>
      </c>
      <c r="I7155" s="3" t="s">
        <v>356</v>
      </c>
      <c r="J7155" s="9">
        <v>41353</v>
      </c>
      <c r="K7155" s="9">
        <v>41358</v>
      </c>
      <c r="O7155" s="3" t="s">
        <v>5416</v>
      </c>
      <c r="P7155" s="3" t="s">
        <v>356</v>
      </c>
      <c r="Q7155" s="3" t="s">
        <v>5772</v>
      </c>
      <c r="R7155" s="3" t="s">
        <v>6757</v>
      </c>
      <c r="S7155" s="3" t="s">
        <v>6758</v>
      </c>
      <c r="T7155" s="3" t="s">
        <v>5771</v>
      </c>
      <c r="X7155" s="3">
        <v>7153</v>
      </c>
      <c r="Y7155" s="3">
        <v>37211</v>
      </c>
    </row>
    <row r="7156" spans="2:25" x14ac:dyDescent="0.35">
      <c r="B7156" s="3">
        <v>7154</v>
      </c>
      <c r="C7156" s="3" t="s">
        <v>5417</v>
      </c>
      <c r="D7156" s="3" t="s">
        <v>3485</v>
      </c>
      <c r="H7156" s="3" t="s">
        <v>5417</v>
      </c>
      <c r="I7156" s="3" t="s">
        <v>3485</v>
      </c>
      <c r="J7156" s="9">
        <v>41593</v>
      </c>
      <c r="K7156" s="9">
        <v>41597</v>
      </c>
      <c r="O7156" s="3" t="s">
        <v>5417</v>
      </c>
      <c r="P7156" s="3" t="s">
        <v>3485</v>
      </c>
      <c r="Q7156" s="3" t="s">
        <v>5772</v>
      </c>
      <c r="R7156" s="3" t="s">
        <v>5816</v>
      </c>
      <c r="S7156" s="3" t="s">
        <v>5817</v>
      </c>
      <c r="T7156" s="3" t="s">
        <v>5775</v>
      </c>
      <c r="X7156" s="3">
        <v>7154</v>
      </c>
      <c r="Y7156" s="3">
        <v>10035</v>
      </c>
    </row>
    <row r="7157" spans="2:25" x14ac:dyDescent="0.35">
      <c r="B7157" s="3">
        <v>7155</v>
      </c>
      <c r="C7157" s="3" t="s">
        <v>5417</v>
      </c>
      <c r="D7157" s="3" t="s">
        <v>2820</v>
      </c>
      <c r="H7157" s="3" t="s">
        <v>5417</v>
      </c>
      <c r="I7157" s="3" t="s">
        <v>2820</v>
      </c>
      <c r="J7157" s="9">
        <v>41593</v>
      </c>
      <c r="K7157" s="9">
        <v>41597</v>
      </c>
      <c r="O7157" s="3" t="s">
        <v>5417</v>
      </c>
      <c r="P7157" s="3" t="s">
        <v>2820</v>
      </c>
      <c r="Q7157" s="3" t="s">
        <v>5772</v>
      </c>
      <c r="R7157" s="3" t="s">
        <v>5816</v>
      </c>
      <c r="S7157" s="3" t="s">
        <v>5817</v>
      </c>
      <c r="T7157" s="3" t="s">
        <v>5775</v>
      </c>
      <c r="X7157" s="3">
        <v>7155</v>
      </c>
      <c r="Y7157" s="3">
        <v>10035</v>
      </c>
    </row>
    <row r="7158" spans="2:25" x14ac:dyDescent="0.35">
      <c r="B7158" s="3">
        <v>7156</v>
      </c>
      <c r="C7158" s="3" t="s">
        <v>5418</v>
      </c>
      <c r="D7158" s="3" t="s">
        <v>2728</v>
      </c>
      <c r="H7158" s="3" t="s">
        <v>5418</v>
      </c>
      <c r="I7158" s="3" t="s">
        <v>2728</v>
      </c>
      <c r="J7158" s="9">
        <v>41859</v>
      </c>
      <c r="K7158" s="9">
        <v>41863</v>
      </c>
      <c r="O7158" s="3" t="s">
        <v>5418</v>
      </c>
      <c r="P7158" s="3" t="s">
        <v>2728</v>
      </c>
      <c r="Q7158" s="3" t="s">
        <v>5772</v>
      </c>
      <c r="R7158" s="3" t="s">
        <v>6012</v>
      </c>
      <c r="S7158" s="3" t="s">
        <v>6013</v>
      </c>
      <c r="T7158" s="3" t="s">
        <v>5775</v>
      </c>
      <c r="X7158" s="3">
        <v>7156</v>
      </c>
      <c r="Y7158" s="3">
        <v>92683</v>
      </c>
    </row>
    <row r="7159" spans="2:25" x14ac:dyDescent="0.35">
      <c r="B7159" s="3">
        <v>7157</v>
      </c>
      <c r="C7159" s="3" t="s">
        <v>5418</v>
      </c>
      <c r="D7159" s="3" t="s">
        <v>740</v>
      </c>
      <c r="H7159" s="3" t="s">
        <v>5418</v>
      </c>
      <c r="I7159" s="3" t="s">
        <v>740</v>
      </c>
      <c r="J7159" s="9">
        <v>41859</v>
      </c>
      <c r="K7159" s="9">
        <v>41863</v>
      </c>
      <c r="O7159" s="3" t="s">
        <v>5418</v>
      </c>
      <c r="P7159" s="3" t="s">
        <v>740</v>
      </c>
      <c r="Q7159" s="3" t="s">
        <v>5772</v>
      </c>
      <c r="R7159" s="3" t="s">
        <v>6012</v>
      </c>
      <c r="S7159" s="3" t="s">
        <v>6013</v>
      </c>
      <c r="T7159" s="3" t="s">
        <v>5775</v>
      </c>
      <c r="X7159" s="3">
        <v>7157</v>
      </c>
      <c r="Y7159" s="3">
        <v>92683</v>
      </c>
    </row>
    <row r="7160" spans="2:25" x14ac:dyDescent="0.35">
      <c r="B7160" s="3">
        <v>7158</v>
      </c>
      <c r="C7160" s="3" t="s">
        <v>5418</v>
      </c>
      <c r="D7160" s="3" t="s">
        <v>3165</v>
      </c>
      <c r="H7160" s="3" t="s">
        <v>5418</v>
      </c>
      <c r="I7160" s="3" t="s">
        <v>3165</v>
      </c>
      <c r="J7160" s="9">
        <v>41859</v>
      </c>
      <c r="K7160" s="9">
        <v>41863</v>
      </c>
      <c r="O7160" s="3" t="s">
        <v>5418</v>
      </c>
      <c r="P7160" s="3" t="s">
        <v>3165</v>
      </c>
      <c r="Q7160" s="3" t="s">
        <v>5772</v>
      </c>
      <c r="R7160" s="3" t="s">
        <v>6012</v>
      </c>
      <c r="S7160" s="3" t="s">
        <v>6013</v>
      </c>
      <c r="T7160" s="3" t="s">
        <v>5775</v>
      </c>
      <c r="X7160" s="3">
        <v>7158</v>
      </c>
      <c r="Y7160" s="3">
        <v>92683</v>
      </c>
    </row>
    <row r="7161" spans="2:25" x14ac:dyDescent="0.35">
      <c r="B7161" s="3">
        <v>7159</v>
      </c>
      <c r="C7161" s="3" t="s">
        <v>5418</v>
      </c>
      <c r="D7161" s="3" t="s">
        <v>4093</v>
      </c>
      <c r="H7161" s="3" t="s">
        <v>5418</v>
      </c>
      <c r="I7161" s="3" t="s">
        <v>4093</v>
      </c>
      <c r="J7161" s="9">
        <v>41859</v>
      </c>
      <c r="K7161" s="9">
        <v>41863</v>
      </c>
      <c r="O7161" s="3" t="s">
        <v>5418</v>
      </c>
      <c r="P7161" s="3" t="s">
        <v>4093</v>
      </c>
      <c r="Q7161" s="3" t="s">
        <v>5772</v>
      </c>
      <c r="R7161" s="3" t="s">
        <v>6012</v>
      </c>
      <c r="S7161" s="3" t="s">
        <v>6013</v>
      </c>
      <c r="T7161" s="3" t="s">
        <v>5775</v>
      </c>
      <c r="X7161" s="3">
        <v>7159</v>
      </c>
      <c r="Y7161" s="3">
        <v>92683</v>
      </c>
    </row>
    <row r="7162" spans="2:25" x14ac:dyDescent="0.35">
      <c r="B7162" s="3">
        <v>7160</v>
      </c>
      <c r="C7162" s="3" t="s">
        <v>5418</v>
      </c>
      <c r="D7162" s="3" t="s">
        <v>441</v>
      </c>
      <c r="H7162" s="3" t="s">
        <v>5418</v>
      </c>
      <c r="I7162" s="3" t="s">
        <v>441</v>
      </c>
      <c r="J7162" s="9">
        <v>41859</v>
      </c>
      <c r="K7162" s="9">
        <v>41863</v>
      </c>
      <c r="O7162" s="3" t="s">
        <v>5418</v>
      </c>
      <c r="P7162" s="3" t="s">
        <v>441</v>
      </c>
      <c r="Q7162" s="3" t="s">
        <v>5772</v>
      </c>
      <c r="R7162" s="3" t="s">
        <v>6012</v>
      </c>
      <c r="S7162" s="3" t="s">
        <v>6013</v>
      </c>
      <c r="T7162" s="3" t="s">
        <v>5775</v>
      </c>
      <c r="X7162" s="3">
        <v>7160</v>
      </c>
      <c r="Y7162" s="3">
        <v>92683</v>
      </c>
    </row>
    <row r="7163" spans="2:25" x14ac:dyDescent="0.35">
      <c r="B7163" s="3">
        <v>7161</v>
      </c>
      <c r="C7163" s="3" t="s">
        <v>5418</v>
      </c>
      <c r="D7163" s="3" t="s">
        <v>41</v>
      </c>
      <c r="H7163" s="3" t="s">
        <v>5418</v>
      </c>
      <c r="I7163" s="3" t="s">
        <v>41</v>
      </c>
      <c r="J7163" s="9">
        <v>41859</v>
      </c>
      <c r="K7163" s="9">
        <v>41863</v>
      </c>
      <c r="O7163" s="3" t="s">
        <v>5418</v>
      </c>
      <c r="P7163" s="3" t="s">
        <v>41</v>
      </c>
      <c r="Q7163" s="3" t="s">
        <v>5772</v>
      </c>
      <c r="R7163" s="3" t="s">
        <v>6012</v>
      </c>
      <c r="S7163" s="3" t="s">
        <v>6013</v>
      </c>
      <c r="T7163" s="3" t="s">
        <v>5775</v>
      </c>
      <c r="X7163" s="3">
        <v>7161</v>
      </c>
      <c r="Y7163" s="3">
        <v>92683</v>
      </c>
    </row>
    <row r="7164" spans="2:25" x14ac:dyDescent="0.35">
      <c r="B7164" s="3">
        <v>7162</v>
      </c>
      <c r="C7164" s="3" t="s">
        <v>5418</v>
      </c>
      <c r="D7164" s="3" t="s">
        <v>5419</v>
      </c>
      <c r="H7164" s="3" t="s">
        <v>5418</v>
      </c>
      <c r="I7164" s="3" t="s">
        <v>5419</v>
      </c>
      <c r="J7164" s="9">
        <v>41859</v>
      </c>
      <c r="K7164" s="9">
        <v>41863</v>
      </c>
      <c r="O7164" s="3" t="s">
        <v>5418</v>
      </c>
      <c r="P7164" s="3" t="s">
        <v>5419</v>
      </c>
      <c r="Q7164" s="3" t="s">
        <v>5772</v>
      </c>
      <c r="R7164" s="3" t="s">
        <v>6012</v>
      </c>
      <c r="S7164" s="3" t="s">
        <v>6013</v>
      </c>
      <c r="T7164" s="3" t="s">
        <v>5775</v>
      </c>
      <c r="X7164" s="3">
        <v>7162</v>
      </c>
      <c r="Y7164" s="3">
        <v>92683</v>
      </c>
    </row>
    <row r="7165" spans="2:25" x14ac:dyDescent="0.35">
      <c r="B7165" s="3">
        <v>7163</v>
      </c>
      <c r="C7165" s="3" t="s">
        <v>5418</v>
      </c>
      <c r="D7165" s="3" t="s">
        <v>1817</v>
      </c>
      <c r="H7165" s="3" t="s">
        <v>5418</v>
      </c>
      <c r="I7165" s="3" t="s">
        <v>1817</v>
      </c>
      <c r="J7165" s="9">
        <v>41859</v>
      </c>
      <c r="K7165" s="9">
        <v>41863</v>
      </c>
      <c r="O7165" s="3" t="s">
        <v>5418</v>
      </c>
      <c r="P7165" s="3" t="s">
        <v>1817</v>
      </c>
      <c r="Q7165" s="3" t="s">
        <v>5772</v>
      </c>
      <c r="R7165" s="3" t="s">
        <v>6012</v>
      </c>
      <c r="S7165" s="3" t="s">
        <v>6013</v>
      </c>
      <c r="T7165" s="3" t="s">
        <v>5775</v>
      </c>
      <c r="X7165" s="3">
        <v>7163</v>
      </c>
      <c r="Y7165" s="3">
        <v>92683</v>
      </c>
    </row>
    <row r="7166" spans="2:25" x14ac:dyDescent="0.35">
      <c r="B7166" s="3">
        <v>7164</v>
      </c>
      <c r="C7166" s="3" t="s">
        <v>5420</v>
      </c>
      <c r="D7166" s="3" t="s">
        <v>587</v>
      </c>
      <c r="H7166" s="3" t="s">
        <v>5420</v>
      </c>
      <c r="I7166" s="3" t="s">
        <v>587</v>
      </c>
      <c r="J7166" s="9">
        <v>41142</v>
      </c>
      <c r="K7166" s="9">
        <v>41146</v>
      </c>
      <c r="O7166" s="3" t="s">
        <v>5420</v>
      </c>
      <c r="P7166" s="3" t="s">
        <v>587</v>
      </c>
      <c r="Q7166" s="3" t="s">
        <v>5772</v>
      </c>
      <c r="R7166" s="3" t="s">
        <v>7317</v>
      </c>
      <c r="S7166" s="3" t="s">
        <v>7318</v>
      </c>
      <c r="T7166" s="3" t="s">
        <v>5782</v>
      </c>
      <c r="X7166" s="3">
        <v>7164</v>
      </c>
      <c r="Y7166" s="3">
        <v>18103</v>
      </c>
    </row>
    <row r="7167" spans="2:25" x14ac:dyDescent="0.35">
      <c r="B7167" s="3">
        <v>7165</v>
      </c>
      <c r="C7167" s="3" t="s">
        <v>5420</v>
      </c>
      <c r="D7167" s="3" t="s">
        <v>268</v>
      </c>
      <c r="H7167" s="3" t="s">
        <v>5420</v>
      </c>
      <c r="I7167" s="3" t="s">
        <v>268</v>
      </c>
      <c r="J7167" s="9">
        <v>41142</v>
      </c>
      <c r="K7167" s="9">
        <v>41146</v>
      </c>
      <c r="O7167" s="3" t="s">
        <v>5420</v>
      </c>
      <c r="P7167" s="3" t="s">
        <v>268</v>
      </c>
      <c r="Q7167" s="3" t="s">
        <v>5772</v>
      </c>
      <c r="R7167" s="3" t="s">
        <v>7317</v>
      </c>
      <c r="S7167" s="3" t="s">
        <v>7318</v>
      </c>
      <c r="T7167" s="3" t="s">
        <v>5782</v>
      </c>
      <c r="X7167" s="3">
        <v>7165</v>
      </c>
      <c r="Y7167" s="3">
        <v>18103</v>
      </c>
    </row>
    <row r="7168" spans="2:25" x14ac:dyDescent="0.35">
      <c r="B7168" s="3">
        <v>7166</v>
      </c>
      <c r="C7168" s="3" t="s">
        <v>5420</v>
      </c>
      <c r="D7168" s="3" t="s">
        <v>1284</v>
      </c>
      <c r="H7168" s="3" t="s">
        <v>5420</v>
      </c>
      <c r="I7168" s="3" t="s">
        <v>1284</v>
      </c>
      <c r="J7168" s="9">
        <v>41142</v>
      </c>
      <c r="K7168" s="9">
        <v>41146</v>
      </c>
      <c r="O7168" s="3" t="s">
        <v>5420</v>
      </c>
      <c r="P7168" s="3" t="s">
        <v>1284</v>
      </c>
      <c r="Q7168" s="3" t="s">
        <v>5772</v>
      </c>
      <c r="R7168" s="3" t="s">
        <v>7317</v>
      </c>
      <c r="S7168" s="3" t="s">
        <v>7318</v>
      </c>
      <c r="T7168" s="3" t="s">
        <v>5782</v>
      </c>
      <c r="X7168" s="3">
        <v>7166</v>
      </c>
      <c r="Y7168" s="3">
        <v>18103</v>
      </c>
    </row>
    <row r="7169" spans="2:25" x14ac:dyDescent="0.35">
      <c r="B7169" s="3">
        <v>7167</v>
      </c>
      <c r="C7169" s="3" t="s">
        <v>5420</v>
      </c>
      <c r="D7169" s="3" t="s">
        <v>1208</v>
      </c>
      <c r="H7169" s="3" t="s">
        <v>5420</v>
      </c>
      <c r="I7169" s="3" t="s">
        <v>1208</v>
      </c>
      <c r="J7169" s="9">
        <v>41142</v>
      </c>
      <c r="K7169" s="9">
        <v>41146</v>
      </c>
      <c r="O7169" s="3" t="s">
        <v>5420</v>
      </c>
      <c r="P7169" s="3" t="s">
        <v>1208</v>
      </c>
      <c r="Q7169" s="3" t="s">
        <v>5772</v>
      </c>
      <c r="R7169" s="3" t="s">
        <v>7317</v>
      </c>
      <c r="S7169" s="3" t="s">
        <v>7318</v>
      </c>
      <c r="T7169" s="3" t="s">
        <v>5782</v>
      </c>
      <c r="X7169" s="3">
        <v>7167</v>
      </c>
      <c r="Y7169" s="3">
        <v>18103</v>
      </c>
    </row>
    <row r="7170" spans="2:25" x14ac:dyDescent="0.35">
      <c r="B7170" s="3">
        <v>7168</v>
      </c>
      <c r="C7170" s="3" t="s">
        <v>5420</v>
      </c>
      <c r="D7170" s="3" t="s">
        <v>985</v>
      </c>
      <c r="H7170" s="3" t="s">
        <v>5420</v>
      </c>
      <c r="I7170" s="3" t="s">
        <v>985</v>
      </c>
      <c r="J7170" s="9">
        <v>41142</v>
      </c>
      <c r="K7170" s="9">
        <v>41146</v>
      </c>
      <c r="O7170" s="3" t="s">
        <v>5420</v>
      </c>
      <c r="P7170" s="3" t="s">
        <v>985</v>
      </c>
      <c r="Q7170" s="3" t="s">
        <v>5772</v>
      </c>
      <c r="R7170" s="3" t="s">
        <v>7317</v>
      </c>
      <c r="S7170" s="3" t="s">
        <v>7318</v>
      </c>
      <c r="T7170" s="3" t="s">
        <v>5782</v>
      </c>
      <c r="X7170" s="3">
        <v>7168</v>
      </c>
      <c r="Y7170" s="3">
        <v>18103</v>
      </c>
    </row>
    <row r="7171" spans="2:25" x14ac:dyDescent="0.35">
      <c r="B7171" s="3">
        <v>7169</v>
      </c>
      <c r="C7171" s="3" t="s">
        <v>5421</v>
      </c>
      <c r="D7171" s="3" t="s">
        <v>353</v>
      </c>
      <c r="H7171" s="3" t="s">
        <v>5421</v>
      </c>
      <c r="I7171" s="3" t="s">
        <v>353</v>
      </c>
      <c r="J7171" s="9">
        <v>41215</v>
      </c>
      <c r="K7171" s="9">
        <v>41220</v>
      </c>
      <c r="O7171" s="3" t="s">
        <v>5421</v>
      </c>
      <c r="P7171" s="3" t="s">
        <v>353</v>
      </c>
      <c r="Q7171" s="3" t="s">
        <v>5772</v>
      </c>
      <c r="R7171" s="3" t="s">
        <v>5970</v>
      </c>
      <c r="S7171" s="3" t="s">
        <v>5971</v>
      </c>
      <c r="T7171" s="3" t="s">
        <v>5771</v>
      </c>
      <c r="X7171" s="3">
        <v>7169</v>
      </c>
      <c r="Y7171" s="3">
        <v>78207</v>
      </c>
    </row>
    <row r="7172" spans="2:25" x14ac:dyDescent="0.35">
      <c r="B7172" s="3">
        <v>7170</v>
      </c>
      <c r="C7172" s="3" t="s">
        <v>5421</v>
      </c>
      <c r="D7172" s="3" t="s">
        <v>1184</v>
      </c>
      <c r="H7172" s="3" t="s">
        <v>5421</v>
      </c>
      <c r="I7172" s="3" t="s">
        <v>1184</v>
      </c>
      <c r="J7172" s="9">
        <v>41215</v>
      </c>
      <c r="K7172" s="9">
        <v>41220</v>
      </c>
      <c r="O7172" s="3" t="s">
        <v>5421</v>
      </c>
      <c r="P7172" s="3" t="s">
        <v>1184</v>
      </c>
      <c r="Q7172" s="3" t="s">
        <v>5772</v>
      </c>
      <c r="R7172" s="3" t="s">
        <v>5970</v>
      </c>
      <c r="S7172" s="3" t="s">
        <v>5971</v>
      </c>
      <c r="T7172" s="3" t="s">
        <v>5771</v>
      </c>
      <c r="X7172" s="3">
        <v>7170</v>
      </c>
      <c r="Y7172" s="3">
        <v>78207</v>
      </c>
    </row>
    <row r="7173" spans="2:25" x14ac:dyDescent="0.35">
      <c r="B7173" s="3">
        <v>7171</v>
      </c>
      <c r="C7173" s="3" t="s">
        <v>5422</v>
      </c>
      <c r="D7173" s="3" t="s">
        <v>3506</v>
      </c>
      <c r="H7173" s="3" t="s">
        <v>5422</v>
      </c>
      <c r="I7173" s="3" t="s">
        <v>3506</v>
      </c>
      <c r="J7173" s="9">
        <v>40877</v>
      </c>
      <c r="K7173" s="9">
        <v>40883</v>
      </c>
      <c r="O7173" s="3" t="s">
        <v>5422</v>
      </c>
      <c r="P7173" s="3" t="s">
        <v>3506</v>
      </c>
      <c r="Q7173" s="3" t="s">
        <v>5772</v>
      </c>
      <c r="R7173" s="3" t="s">
        <v>6057</v>
      </c>
      <c r="S7173" s="3" t="s">
        <v>6058</v>
      </c>
      <c r="T7173" s="3" t="s">
        <v>5775</v>
      </c>
      <c r="X7173" s="3">
        <v>7171</v>
      </c>
      <c r="Y7173" s="3">
        <v>85323</v>
      </c>
    </row>
    <row r="7174" spans="2:25" x14ac:dyDescent="0.35">
      <c r="B7174" s="3">
        <v>7172</v>
      </c>
      <c r="C7174" s="3" t="s">
        <v>5422</v>
      </c>
      <c r="D7174" s="3" t="s">
        <v>2177</v>
      </c>
      <c r="H7174" s="3" t="s">
        <v>5422</v>
      </c>
      <c r="I7174" s="3" t="s">
        <v>2177</v>
      </c>
      <c r="J7174" s="9">
        <v>40877</v>
      </c>
      <c r="K7174" s="9">
        <v>40883</v>
      </c>
      <c r="O7174" s="3" t="s">
        <v>5422</v>
      </c>
      <c r="P7174" s="3" t="s">
        <v>2177</v>
      </c>
      <c r="Q7174" s="3" t="s">
        <v>5772</v>
      </c>
      <c r="R7174" s="3" t="s">
        <v>6057</v>
      </c>
      <c r="S7174" s="3" t="s">
        <v>6058</v>
      </c>
      <c r="T7174" s="3" t="s">
        <v>5775</v>
      </c>
      <c r="X7174" s="3">
        <v>7172</v>
      </c>
      <c r="Y7174" s="3">
        <v>85323</v>
      </c>
    </row>
    <row r="7175" spans="2:25" x14ac:dyDescent="0.35">
      <c r="B7175" s="3">
        <v>7173</v>
      </c>
      <c r="C7175" s="3" t="s">
        <v>5423</v>
      </c>
      <c r="D7175" s="3" t="s">
        <v>3294</v>
      </c>
      <c r="H7175" s="3" t="s">
        <v>5423</v>
      </c>
      <c r="I7175" s="3" t="s">
        <v>3294</v>
      </c>
      <c r="J7175" s="9">
        <v>40673</v>
      </c>
      <c r="K7175" s="9">
        <v>40678</v>
      </c>
      <c r="O7175" s="3" t="s">
        <v>5423</v>
      </c>
      <c r="P7175" s="3" t="s">
        <v>3294</v>
      </c>
      <c r="Q7175" s="3" t="s">
        <v>5772</v>
      </c>
      <c r="R7175" s="3" t="s">
        <v>6459</v>
      </c>
      <c r="S7175" s="3" t="s">
        <v>6460</v>
      </c>
      <c r="T7175" s="3" t="s">
        <v>5775</v>
      </c>
      <c r="X7175" s="3">
        <v>7173</v>
      </c>
      <c r="Y7175" s="3">
        <v>95123</v>
      </c>
    </row>
    <row r="7176" spans="2:25" x14ac:dyDescent="0.35">
      <c r="B7176" s="3">
        <v>7174</v>
      </c>
      <c r="C7176" s="3" t="s">
        <v>5423</v>
      </c>
      <c r="D7176" s="3" t="s">
        <v>1630</v>
      </c>
      <c r="H7176" s="3" t="s">
        <v>5423</v>
      </c>
      <c r="I7176" s="3" t="s">
        <v>1630</v>
      </c>
      <c r="J7176" s="9">
        <v>40673</v>
      </c>
      <c r="K7176" s="9">
        <v>40678</v>
      </c>
      <c r="O7176" s="3" t="s">
        <v>5423</v>
      </c>
      <c r="P7176" s="3" t="s">
        <v>1630</v>
      </c>
      <c r="Q7176" s="3" t="s">
        <v>5772</v>
      </c>
      <c r="R7176" s="3" t="s">
        <v>6459</v>
      </c>
      <c r="S7176" s="3" t="s">
        <v>6460</v>
      </c>
      <c r="T7176" s="3" t="s">
        <v>5775</v>
      </c>
      <c r="X7176" s="3">
        <v>7174</v>
      </c>
      <c r="Y7176" s="3">
        <v>95123</v>
      </c>
    </row>
    <row r="7177" spans="2:25" x14ac:dyDescent="0.35">
      <c r="B7177" s="3">
        <v>7175</v>
      </c>
      <c r="C7177" s="3" t="s">
        <v>5423</v>
      </c>
      <c r="D7177" s="3" t="s">
        <v>3638</v>
      </c>
      <c r="H7177" s="3" t="s">
        <v>5423</v>
      </c>
      <c r="I7177" s="3" t="s">
        <v>3638</v>
      </c>
      <c r="J7177" s="9">
        <v>40673</v>
      </c>
      <c r="K7177" s="9">
        <v>40678</v>
      </c>
      <c r="O7177" s="3" t="s">
        <v>5423</v>
      </c>
      <c r="P7177" s="3" t="s">
        <v>3638</v>
      </c>
      <c r="Q7177" s="3" t="s">
        <v>5772</v>
      </c>
      <c r="R7177" s="3" t="s">
        <v>6459</v>
      </c>
      <c r="S7177" s="3" t="s">
        <v>6460</v>
      </c>
      <c r="T7177" s="3" t="s">
        <v>5775</v>
      </c>
      <c r="X7177" s="3">
        <v>7175</v>
      </c>
      <c r="Y7177" s="3">
        <v>95123</v>
      </c>
    </row>
    <row r="7178" spans="2:25" x14ac:dyDescent="0.35">
      <c r="B7178" s="3">
        <v>7176</v>
      </c>
      <c r="C7178" s="3" t="s">
        <v>5423</v>
      </c>
      <c r="D7178" s="3" t="s">
        <v>3127</v>
      </c>
      <c r="H7178" s="3" t="s">
        <v>5423</v>
      </c>
      <c r="I7178" s="3" t="s">
        <v>3127</v>
      </c>
      <c r="J7178" s="9">
        <v>40673</v>
      </c>
      <c r="K7178" s="9">
        <v>40678</v>
      </c>
      <c r="O7178" s="3" t="s">
        <v>5423</v>
      </c>
      <c r="P7178" s="3" t="s">
        <v>3127</v>
      </c>
      <c r="Q7178" s="3" t="s">
        <v>5772</v>
      </c>
      <c r="R7178" s="3" t="s">
        <v>6459</v>
      </c>
      <c r="S7178" s="3" t="s">
        <v>6460</v>
      </c>
      <c r="T7178" s="3" t="s">
        <v>5775</v>
      </c>
      <c r="X7178" s="3">
        <v>7176</v>
      </c>
      <c r="Y7178" s="3">
        <v>95123</v>
      </c>
    </row>
    <row r="7179" spans="2:25" x14ac:dyDescent="0.35">
      <c r="B7179" s="3">
        <v>7177</v>
      </c>
      <c r="C7179" s="3" t="s">
        <v>5424</v>
      </c>
      <c r="D7179" s="3" t="s">
        <v>516</v>
      </c>
      <c r="H7179" s="3" t="s">
        <v>5424</v>
      </c>
      <c r="I7179" s="3" t="s">
        <v>516</v>
      </c>
      <c r="J7179" s="9">
        <v>41565</v>
      </c>
      <c r="K7179" s="9">
        <v>41568</v>
      </c>
      <c r="O7179" s="3" t="s">
        <v>5424</v>
      </c>
      <c r="P7179" s="3" t="s">
        <v>516</v>
      </c>
      <c r="Q7179" s="3" t="s">
        <v>5801</v>
      </c>
      <c r="R7179" s="3" t="s">
        <v>7201</v>
      </c>
      <c r="S7179" s="3" t="s">
        <v>7202</v>
      </c>
      <c r="T7179" s="3" t="s">
        <v>5775</v>
      </c>
      <c r="X7179" s="3">
        <v>7177</v>
      </c>
      <c r="Y7179" s="3">
        <v>8861</v>
      </c>
    </row>
    <row r="7180" spans="2:25" x14ac:dyDescent="0.35">
      <c r="B7180" s="3">
        <v>7178</v>
      </c>
      <c r="C7180" s="3" t="s">
        <v>5424</v>
      </c>
      <c r="D7180" s="3" t="s">
        <v>461</v>
      </c>
      <c r="H7180" s="3" t="s">
        <v>5424</v>
      </c>
      <c r="I7180" s="3" t="s">
        <v>461</v>
      </c>
      <c r="J7180" s="9">
        <v>41565</v>
      </c>
      <c r="K7180" s="9">
        <v>41568</v>
      </c>
      <c r="O7180" s="3" t="s">
        <v>5424</v>
      </c>
      <c r="P7180" s="3" t="s">
        <v>461</v>
      </c>
      <c r="Q7180" s="3" t="s">
        <v>5801</v>
      </c>
      <c r="R7180" s="3" t="s">
        <v>7201</v>
      </c>
      <c r="S7180" s="3" t="s">
        <v>7202</v>
      </c>
      <c r="T7180" s="3" t="s">
        <v>5775</v>
      </c>
      <c r="X7180" s="3">
        <v>7178</v>
      </c>
      <c r="Y7180" s="3">
        <v>8861</v>
      </c>
    </row>
    <row r="7181" spans="2:25" x14ac:dyDescent="0.35">
      <c r="B7181" s="3">
        <v>7179</v>
      </c>
      <c r="C7181" s="3" t="s">
        <v>5425</v>
      </c>
      <c r="D7181" s="3" t="s">
        <v>1838</v>
      </c>
      <c r="H7181" s="3" t="s">
        <v>5425</v>
      </c>
      <c r="I7181" s="3" t="s">
        <v>1838</v>
      </c>
      <c r="J7181" s="9">
        <v>41578</v>
      </c>
      <c r="K7181" s="9">
        <v>41582</v>
      </c>
      <c r="O7181" s="3" t="s">
        <v>5425</v>
      </c>
      <c r="P7181" s="3" t="s">
        <v>1838</v>
      </c>
      <c r="Q7181" s="3" t="s">
        <v>5772</v>
      </c>
      <c r="R7181" s="3" t="s">
        <v>6733</v>
      </c>
      <c r="S7181" s="3" t="s">
        <v>6734</v>
      </c>
      <c r="T7181" s="3" t="s">
        <v>5771</v>
      </c>
      <c r="X7181" s="3">
        <v>7179</v>
      </c>
      <c r="Y7181" s="3">
        <v>10011</v>
      </c>
    </row>
    <row r="7182" spans="2:25" x14ac:dyDescent="0.35">
      <c r="B7182" s="3">
        <v>7180</v>
      </c>
      <c r="C7182" s="3" t="s">
        <v>5425</v>
      </c>
      <c r="D7182" s="3" t="s">
        <v>3229</v>
      </c>
      <c r="H7182" s="3" t="s">
        <v>5425</v>
      </c>
      <c r="I7182" s="3" t="s">
        <v>3229</v>
      </c>
      <c r="J7182" s="9">
        <v>41578</v>
      </c>
      <c r="K7182" s="9">
        <v>41582</v>
      </c>
      <c r="O7182" s="3" t="s">
        <v>5425</v>
      </c>
      <c r="P7182" s="3" t="s">
        <v>3229</v>
      </c>
      <c r="Q7182" s="3" t="s">
        <v>5772</v>
      </c>
      <c r="R7182" s="3" t="s">
        <v>6733</v>
      </c>
      <c r="S7182" s="3" t="s">
        <v>6734</v>
      </c>
      <c r="T7182" s="3" t="s">
        <v>5771</v>
      </c>
      <c r="X7182" s="3">
        <v>7180</v>
      </c>
      <c r="Y7182" s="3">
        <v>10011</v>
      </c>
    </row>
    <row r="7183" spans="2:25" x14ac:dyDescent="0.35">
      <c r="B7183" s="3">
        <v>7181</v>
      </c>
      <c r="C7183" s="3" t="s">
        <v>5426</v>
      </c>
      <c r="D7183" s="3" t="s">
        <v>2756</v>
      </c>
      <c r="H7183" s="3" t="s">
        <v>5426</v>
      </c>
      <c r="I7183" s="3" t="s">
        <v>2756</v>
      </c>
      <c r="J7183" s="9">
        <v>41610</v>
      </c>
      <c r="K7183" s="9">
        <v>41614</v>
      </c>
      <c r="O7183" s="3" t="s">
        <v>5426</v>
      </c>
      <c r="P7183" s="3" t="s">
        <v>2756</v>
      </c>
      <c r="Q7183" s="3" t="s">
        <v>5772</v>
      </c>
      <c r="R7183" s="3" t="s">
        <v>5916</v>
      </c>
      <c r="S7183" s="3" t="s">
        <v>5917</v>
      </c>
      <c r="T7183" s="3" t="s">
        <v>5771</v>
      </c>
      <c r="X7183" s="3">
        <v>7181</v>
      </c>
      <c r="Y7183" s="3">
        <v>90004</v>
      </c>
    </row>
    <row r="7184" spans="2:25" x14ac:dyDescent="0.35">
      <c r="B7184" s="3">
        <v>7182</v>
      </c>
      <c r="C7184" s="3" t="s">
        <v>5427</v>
      </c>
      <c r="D7184" s="3" t="s">
        <v>1249</v>
      </c>
      <c r="H7184" s="3" t="s">
        <v>5427</v>
      </c>
      <c r="I7184" s="3" t="s">
        <v>1249</v>
      </c>
      <c r="J7184" s="9">
        <v>41386</v>
      </c>
      <c r="K7184" s="9">
        <v>41386</v>
      </c>
      <c r="O7184" s="3" t="s">
        <v>5427</v>
      </c>
      <c r="P7184" s="3" t="s">
        <v>1249</v>
      </c>
      <c r="Q7184" s="3" t="s">
        <v>6020</v>
      </c>
      <c r="R7184" s="3" t="s">
        <v>6935</v>
      </c>
      <c r="S7184" s="3" t="s">
        <v>6936</v>
      </c>
      <c r="T7184" s="3" t="s">
        <v>5775</v>
      </c>
      <c r="X7184" s="3">
        <v>7182</v>
      </c>
      <c r="Y7184" s="3">
        <v>6460</v>
      </c>
    </row>
    <row r="7185" spans="2:25" x14ac:dyDescent="0.35">
      <c r="B7185" s="3">
        <v>7183</v>
      </c>
      <c r="C7185" s="3" t="s">
        <v>5427</v>
      </c>
      <c r="D7185" s="3" t="s">
        <v>3617</v>
      </c>
      <c r="H7185" s="3" t="s">
        <v>5427</v>
      </c>
      <c r="I7185" s="3" t="s">
        <v>3617</v>
      </c>
      <c r="J7185" s="9">
        <v>41386</v>
      </c>
      <c r="K7185" s="9">
        <v>41386</v>
      </c>
      <c r="O7185" s="3" t="s">
        <v>5427</v>
      </c>
      <c r="P7185" s="3" t="s">
        <v>3617</v>
      </c>
      <c r="Q7185" s="3" t="s">
        <v>6020</v>
      </c>
      <c r="R7185" s="3" t="s">
        <v>6935</v>
      </c>
      <c r="S7185" s="3" t="s">
        <v>6936</v>
      </c>
      <c r="T7185" s="3" t="s">
        <v>5775</v>
      </c>
      <c r="X7185" s="3">
        <v>7183</v>
      </c>
      <c r="Y7185" s="3">
        <v>6460</v>
      </c>
    </row>
    <row r="7186" spans="2:25" x14ac:dyDescent="0.35">
      <c r="B7186" s="3">
        <v>7184</v>
      </c>
      <c r="C7186" s="3" t="s">
        <v>5428</v>
      </c>
      <c r="D7186" s="3" t="s">
        <v>1848</v>
      </c>
      <c r="H7186" s="3" t="s">
        <v>5428</v>
      </c>
      <c r="I7186" s="3" t="s">
        <v>1848</v>
      </c>
      <c r="J7186" s="9">
        <v>41855</v>
      </c>
      <c r="K7186" s="9">
        <v>41860</v>
      </c>
      <c r="O7186" s="3" t="s">
        <v>5428</v>
      </c>
      <c r="P7186" s="3" t="s">
        <v>1848</v>
      </c>
      <c r="Q7186" s="3" t="s">
        <v>5768</v>
      </c>
      <c r="R7186" s="3" t="s">
        <v>7219</v>
      </c>
      <c r="S7186" s="3" t="s">
        <v>7220</v>
      </c>
      <c r="T7186" s="3" t="s">
        <v>5771</v>
      </c>
      <c r="X7186" s="3">
        <v>7184</v>
      </c>
      <c r="Y7186" s="3">
        <v>98105</v>
      </c>
    </row>
    <row r="7187" spans="2:25" x14ac:dyDescent="0.35">
      <c r="B7187" s="3">
        <v>7185</v>
      </c>
      <c r="C7187" s="3" t="s">
        <v>5429</v>
      </c>
      <c r="D7187" s="3" t="s">
        <v>79</v>
      </c>
      <c r="H7187" s="3" t="s">
        <v>5429</v>
      </c>
      <c r="I7187" s="3" t="s">
        <v>79</v>
      </c>
      <c r="J7187" s="9">
        <v>40885</v>
      </c>
      <c r="K7187" s="9">
        <v>40892</v>
      </c>
      <c r="O7187" s="3" t="s">
        <v>5429</v>
      </c>
      <c r="P7187" s="3" t="s">
        <v>79</v>
      </c>
      <c r="Q7187" s="3" t="s">
        <v>5772</v>
      </c>
      <c r="R7187" s="3" t="s">
        <v>6181</v>
      </c>
      <c r="S7187" s="3" t="s">
        <v>6182</v>
      </c>
      <c r="T7187" s="3" t="s">
        <v>5771</v>
      </c>
      <c r="X7187" s="3">
        <v>7185</v>
      </c>
      <c r="Y7187" s="3">
        <v>94110</v>
      </c>
    </row>
    <row r="7188" spans="2:25" x14ac:dyDescent="0.35">
      <c r="B7188" s="3">
        <v>7186</v>
      </c>
      <c r="C7188" s="3" t="s">
        <v>5429</v>
      </c>
      <c r="D7188" s="3" t="s">
        <v>1572</v>
      </c>
      <c r="H7188" s="3" t="s">
        <v>5429</v>
      </c>
      <c r="I7188" s="3" t="s">
        <v>1572</v>
      </c>
      <c r="J7188" s="9">
        <v>40885</v>
      </c>
      <c r="K7188" s="9">
        <v>40892</v>
      </c>
      <c r="O7188" s="3" t="s">
        <v>5429</v>
      </c>
      <c r="P7188" s="3" t="s">
        <v>1572</v>
      </c>
      <c r="Q7188" s="3" t="s">
        <v>5772</v>
      </c>
      <c r="R7188" s="3" t="s">
        <v>6181</v>
      </c>
      <c r="S7188" s="3" t="s">
        <v>6182</v>
      </c>
      <c r="T7188" s="3" t="s">
        <v>5771</v>
      </c>
      <c r="X7188" s="3">
        <v>7186</v>
      </c>
      <c r="Y7188" s="3">
        <v>94110</v>
      </c>
    </row>
    <row r="7189" spans="2:25" x14ac:dyDescent="0.35">
      <c r="B7189" s="3">
        <v>7187</v>
      </c>
      <c r="C7189" s="3" t="s">
        <v>5430</v>
      </c>
      <c r="D7189" s="3" t="s">
        <v>5431</v>
      </c>
      <c r="H7189" s="3" t="s">
        <v>5430</v>
      </c>
      <c r="I7189" s="3" t="s">
        <v>5431</v>
      </c>
      <c r="J7189" s="9">
        <v>41913</v>
      </c>
      <c r="K7189" s="9">
        <v>41915</v>
      </c>
      <c r="O7189" s="3" t="s">
        <v>5430</v>
      </c>
      <c r="P7189" s="3" t="s">
        <v>5431</v>
      </c>
      <c r="Q7189" s="3" t="s">
        <v>5801</v>
      </c>
      <c r="R7189" s="3" t="s">
        <v>6707</v>
      </c>
      <c r="S7189" s="3" t="s">
        <v>6708</v>
      </c>
      <c r="T7189" s="3" t="s">
        <v>5771</v>
      </c>
      <c r="X7189" s="3">
        <v>7187</v>
      </c>
      <c r="Y7189" s="3">
        <v>19120</v>
      </c>
    </row>
    <row r="7190" spans="2:25" x14ac:dyDescent="0.35">
      <c r="B7190" s="3">
        <v>7188</v>
      </c>
      <c r="C7190" s="3" t="s">
        <v>5432</v>
      </c>
      <c r="D7190" s="3" t="s">
        <v>610</v>
      </c>
      <c r="H7190" s="3" t="s">
        <v>5432</v>
      </c>
      <c r="I7190" s="3" t="s">
        <v>610</v>
      </c>
      <c r="J7190" s="9">
        <v>41600</v>
      </c>
      <c r="K7190" s="9">
        <v>41605</v>
      </c>
      <c r="O7190" s="3" t="s">
        <v>5432</v>
      </c>
      <c r="P7190" s="3" t="s">
        <v>610</v>
      </c>
      <c r="Q7190" s="3" t="s">
        <v>5772</v>
      </c>
      <c r="R7190" s="3" t="s">
        <v>6197</v>
      </c>
      <c r="S7190" s="3" t="s">
        <v>6198</v>
      </c>
      <c r="T7190" s="3" t="s">
        <v>5771</v>
      </c>
      <c r="X7190" s="3">
        <v>7188</v>
      </c>
      <c r="Y7190" s="3">
        <v>90049</v>
      </c>
    </row>
    <row r="7191" spans="2:25" x14ac:dyDescent="0.35">
      <c r="B7191" s="3">
        <v>7189</v>
      </c>
      <c r="C7191" s="3" t="s">
        <v>5433</v>
      </c>
      <c r="D7191" s="3" t="s">
        <v>19</v>
      </c>
      <c r="H7191" s="3" t="s">
        <v>5433</v>
      </c>
      <c r="I7191" s="3" t="s">
        <v>19</v>
      </c>
      <c r="J7191" s="9">
        <v>41968</v>
      </c>
      <c r="K7191" s="9">
        <v>41974</v>
      </c>
      <c r="O7191" s="3" t="s">
        <v>5433</v>
      </c>
      <c r="P7191" s="3" t="s">
        <v>19</v>
      </c>
      <c r="Q7191" s="3" t="s">
        <v>5772</v>
      </c>
      <c r="R7191" s="3" t="s">
        <v>6989</v>
      </c>
      <c r="S7191" s="3" t="s">
        <v>6990</v>
      </c>
      <c r="T7191" s="3" t="s">
        <v>5771</v>
      </c>
      <c r="X7191" s="3">
        <v>7189</v>
      </c>
      <c r="Y7191" s="3">
        <v>79762</v>
      </c>
    </row>
    <row r="7192" spans="2:25" x14ac:dyDescent="0.35">
      <c r="B7192" s="3">
        <v>7190</v>
      </c>
      <c r="C7192" s="3" t="s">
        <v>5434</v>
      </c>
      <c r="D7192" s="3" t="s">
        <v>835</v>
      </c>
      <c r="H7192" s="3" t="s">
        <v>5434</v>
      </c>
      <c r="I7192" s="3" t="s">
        <v>835</v>
      </c>
      <c r="J7192" s="9">
        <v>41958</v>
      </c>
      <c r="K7192" s="9">
        <v>41961</v>
      </c>
      <c r="O7192" s="3" t="s">
        <v>5434</v>
      </c>
      <c r="P7192" s="3" t="s">
        <v>835</v>
      </c>
      <c r="Q7192" s="3" t="s">
        <v>5801</v>
      </c>
      <c r="R7192" s="3" t="s">
        <v>6873</v>
      </c>
      <c r="S7192" s="3" t="s">
        <v>6874</v>
      </c>
      <c r="T7192" s="3" t="s">
        <v>5782</v>
      </c>
      <c r="X7192" s="3">
        <v>7190</v>
      </c>
      <c r="Y7192" s="3">
        <v>55407</v>
      </c>
    </row>
    <row r="7193" spans="2:25" x14ac:dyDescent="0.35">
      <c r="B7193" s="3">
        <v>7191</v>
      </c>
      <c r="C7193" s="3" t="s">
        <v>5435</v>
      </c>
      <c r="D7193" s="3" t="s">
        <v>1147</v>
      </c>
      <c r="H7193" s="3" t="s">
        <v>5435</v>
      </c>
      <c r="I7193" s="3" t="s">
        <v>1147</v>
      </c>
      <c r="J7193" s="9">
        <v>41137</v>
      </c>
      <c r="K7193" s="9">
        <v>41141</v>
      </c>
      <c r="O7193" s="3" t="s">
        <v>5435</v>
      </c>
      <c r="P7193" s="3" t="s">
        <v>1147</v>
      </c>
      <c r="Q7193" s="3" t="s">
        <v>5772</v>
      </c>
      <c r="R7193" s="3" t="s">
        <v>6671</v>
      </c>
      <c r="S7193" s="3" t="s">
        <v>6672</v>
      </c>
      <c r="T7193" s="3" t="s">
        <v>5775</v>
      </c>
      <c r="X7193" s="3">
        <v>7191</v>
      </c>
      <c r="Y7193" s="3">
        <v>19120</v>
      </c>
    </row>
    <row r="7194" spans="2:25" x14ac:dyDescent="0.35">
      <c r="B7194" s="3">
        <v>7192</v>
      </c>
      <c r="C7194" s="3" t="s">
        <v>5435</v>
      </c>
      <c r="D7194" s="3" t="s">
        <v>3168</v>
      </c>
      <c r="H7194" s="3" t="s">
        <v>5435</v>
      </c>
      <c r="I7194" s="3" t="s">
        <v>3168</v>
      </c>
      <c r="J7194" s="9">
        <v>41137</v>
      </c>
      <c r="K7194" s="9">
        <v>41141</v>
      </c>
      <c r="O7194" s="3" t="s">
        <v>5435</v>
      </c>
      <c r="P7194" s="3" t="s">
        <v>3168</v>
      </c>
      <c r="Q7194" s="3" t="s">
        <v>5772</v>
      </c>
      <c r="R7194" s="3" t="s">
        <v>6671</v>
      </c>
      <c r="S7194" s="3" t="s">
        <v>6672</v>
      </c>
      <c r="T7194" s="3" t="s">
        <v>5775</v>
      </c>
      <c r="X7194" s="3">
        <v>7192</v>
      </c>
      <c r="Y7194" s="3">
        <v>19120</v>
      </c>
    </row>
    <row r="7195" spans="2:25" x14ac:dyDescent="0.35">
      <c r="B7195" s="3">
        <v>7193</v>
      </c>
      <c r="C7195" s="3" t="s">
        <v>5436</v>
      </c>
      <c r="D7195" s="3" t="s">
        <v>2207</v>
      </c>
      <c r="H7195" s="3" t="s">
        <v>5436</v>
      </c>
      <c r="I7195" s="3" t="s">
        <v>2207</v>
      </c>
      <c r="J7195" s="9">
        <v>41948</v>
      </c>
      <c r="K7195" s="9">
        <v>41948</v>
      </c>
      <c r="O7195" s="3" t="s">
        <v>5436</v>
      </c>
      <c r="P7195" s="3" t="s">
        <v>2207</v>
      </c>
      <c r="Q7195" s="3" t="s">
        <v>6020</v>
      </c>
      <c r="R7195" s="3" t="s">
        <v>5904</v>
      </c>
      <c r="S7195" s="3" t="s">
        <v>5905</v>
      </c>
      <c r="T7195" s="3" t="s">
        <v>5782</v>
      </c>
      <c r="X7195" s="3">
        <v>7193</v>
      </c>
      <c r="Y7195" s="3">
        <v>77803</v>
      </c>
    </row>
    <row r="7196" spans="2:25" x14ac:dyDescent="0.35">
      <c r="B7196" s="3">
        <v>7194</v>
      </c>
      <c r="C7196" s="3" t="s">
        <v>5436</v>
      </c>
      <c r="D7196" s="3" t="s">
        <v>824</v>
      </c>
      <c r="H7196" s="3" t="s">
        <v>5436</v>
      </c>
      <c r="I7196" s="3" t="s">
        <v>824</v>
      </c>
      <c r="J7196" s="9">
        <v>41948</v>
      </c>
      <c r="K7196" s="9">
        <v>41948</v>
      </c>
      <c r="O7196" s="3" t="s">
        <v>5436</v>
      </c>
      <c r="P7196" s="3" t="s">
        <v>824</v>
      </c>
      <c r="Q7196" s="3" t="s">
        <v>6020</v>
      </c>
      <c r="R7196" s="3" t="s">
        <v>5904</v>
      </c>
      <c r="S7196" s="3" t="s">
        <v>5905</v>
      </c>
      <c r="T7196" s="3" t="s">
        <v>5782</v>
      </c>
      <c r="X7196" s="3">
        <v>7194</v>
      </c>
      <c r="Y7196" s="3">
        <v>77803</v>
      </c>
    </row>
    <row r="7197" spans="2:25" x14ac:dyDescent="0.35">
      <c r="B7197" s="3">
        <v>7195</v>
      </c>
      <c r="C7197" s="3" t="s">
        <v>5436</v>
      </c>
      <c r="D7197" s="3" t="s">
        <v>2558</v>
      </c>
      <c r="H7197" s="3" t="s">
        <v>5436</v>
      </c>
      <c r="I7197" s="3" t="s">
        <v>2558</v>
      </c>
      <c r="J7197" s="9">
        <v>41948</v>
      </c>
      <c r="K7197" s="9">
        <v>41948</v>
      </c>
      <c r="O7197" s="3" t="s">
        <v>5436</v>
      </c>
      <c r="P7197" s="3" t="s">
        <v>2558</v>
      </c>
      <c r="Q7197" s="3" t="s">
        <v>6020</v>
      </c>
      <c r="R7197" s="3" t="s">
        <v>5904</v>
      </c>
      <c r="S7197" s="3" t="s">
        <v>5905</v>
      </c>
      <c r="T7197" s="3" t="s">
        <v>5782</v>
      </c>
      <c r="X7197" s="3">
        <v>7195</v>
      </c>
      <c r="Y7197" s="3">
        <v>77803</v>
      </c>
    </row>
    <row r="7198" spans="2:25" x14ac:dyDescent="0.35">
      <c r="B7198" s="3">
        <v>7196</v>
      </c>
      <c r="C7198" s="3" t="s">
        <v>5436</v>
      </c>
      <c r="D7198" s="3" t="s">
        <v>236</v>
      </c>
      <c r="H7198" s="3" t="s">
        <v>5436</v>
      </c>
      <c r="I7198" s="3" t="s">
        <v>236</v>
      </c>
      <c r="J7198" s="9">
        <v>41948</v>
      </c>
      <c r="K7198" s="9">
        <v>41948</v>
      </c>
      <c r="O7198" s="3" t="s">
        <v>5436</v>
      </c>
      <c r="P7198" s="3" t="s">
        <v>236</v>
      </c>
      <c r="Q7198" s="3" t="s">
        <v>6020</v>
      </c>
      <c r="R7198" s="3" t="s">
        <v>5904</v>
      </c>
      <c r="S7198" s="3" t="s">
        <v>5905</v>
      </c>
      <c r="T7198" s="3" t="s">
        <v>5782</v>
      </c>
      <c r="X7198" s="3">
        <v>7196</v>
      </c>
      <c r="Y7198" s="3">
        <v>77803</v>
      </c>
    </row>
    <row r="7199" spans="2:25" x14ac:dyDescent="0.35">
      <c r="B7199" s="3">
        <v>7197</v>
      </c>
      <c r="C7199" s="3" t="s">
        <v>5437</v>
      </c>
      <c r="D7199" s="3" t="s">
        <v>2050</v>
      </c>
      <c r="H7199" s="3" t="s">
        <v>5437</v>
      </c>
      <c r="I7199" s="3" t="s">
        <v>2050</v>
      </c>
      <c r="J7199" s="9">
        <v>41718</v>
      </c>
      <c r="K7199" s="9">
        <v>41723</v>
      </c>
      <c r="O7199" s="3" t="s">
        <v>5437</v>
      </c>
      <c r="P7199" s="3" t="s">
        <v>2050</v>
      </c>
      <c r="Q7199" s="3" t="s">
        <v>5772</v>
      </c>
      <c r="R7199" s="3" t="s">
        <v>7311</v>
      </c>
      <c r="S7199" s="3" t="s">
        <v>7312</v>
      </c>
      <c r="T7199" s="3" t="s">
        <v>5771</v>
      </c>
      <c r="X7199" s="3">
        <v>7197</v>
      </c>
      <c r="Y7199" s="3">
        <v>90008</v>
      </c>
    </row>
    <row r="7200" spans="2:25" x14ac:dyDescent="0.35">
      <c r="B7200" s="3">
        <v>7198</v>
      </c>
      <c r="C7200" s="3" t="s">
        <v>5438</v>
      </c>
      <c r="D7200" s="3" t="s">
        <v>1418</v>
      </c>
      <c r="H7200" s="3" t="s">
        <v>5438</v>
      </c>
      <c r="I7200" s="3" t="s">
        <v>1418</v>
      </c>
      <c r="J7200" s="9">
        <v>40850</v>
      </c>
      <c r="K7200" s="9">
        <v>40850</v>
      </c>
      <c r="O7200" s="3" t="s">
        <v>5438</v>
      </c>
      <c r="P7200" s="3" t="s">
        <v>1418</v>
      </c>
      <c r="Q7200" s="3" t="s">
        <v>6020</v>
      </c>
      <c r="R7200" s="3" t="s">
        <v>7039</v>
      </c>
      <c r="S7200" s="3" t="s">
        <v>7040</v>
      </c>
      <c r="T7200" s="3" t="s">
        <v>5782</v>
      </c>
      <c r="X7200" s="3">
        <v>7198</v>
      </c>
      <c r="Y7200" s="3">
        <v>90049</v>
      </c>
    </row>
    <row r="7201" spans="2:25" x14ac:dyDescent="0.35">
      <c r="B7201" s="3">
        <v>7199</v>
      </c>
      <c r="C7201" s="3" t="s">
        <v>5439</v>
      </c>
      <c r="D7201" s="3" t="s">
        <v>1141</v>
      </c>
      <c r="H7201" s="3" t="s">
        <v>5439</v>
      </c>
      <c r="I7201" s="3" t="s">
        <v>1141</v>
      </c>
      <c r="J7201" s="9">
        <v>41844</v>
      </c>
      <c r="K7201" s="9">
        <v>41847</v>
      </c>
      <c r="O7201" s="3" t="s">
        <v>5439</v>
      </c>
      <c r="P7201" s="3" t="s">
        <v>1141</v>
      </c>
      <c r="Q7201" s="3" t="s">
        <v>5801</v>
      </c>
      <c r="R7201" s="3" t="s">
        <v>5797</v>
      </c>
      <c r="S7201" s="3" t="s">
        <v>5798</v>
      </c>
      <c r="T7201" s="3" t="s">
        <v>5775</v>
      </c>
      <c r="X7201" s="3">
        <v>7199</v>
      </c>
      <c r="Y7201" s="3">
        <v>90045</v>
      </c>
    </row>
    <row r="7202" spans="2:25" x14ac:dyDescent="0.35">
      <c r="B7202" s="3">
        <v>7200</v>
      </c>
      <c r="C7202" s="3" t="s">
        <v>5439</v>
      </c>
      <c r="D7202" s="3" t="s">
        <v>1535</v>
      </c>
      <c r="H7202" s="3" t="s">
        <v>5439</v>
      </c>
      <c r="I7202" s="3" t="s">
        <v>1535</v>
      </c>
      <c r="J7202" s="9">
        <v>41844</v>
      </c>
      <c r="K7202" s="9">
        <v>41847</v>
      </c>
      <c r="O7202" s="3" t="s">
        <v>5439</v>
      </c>
      <c r="P7202" s="3" t="s">
        <v>1535</v>
      </c>
      <c r="Q7202" s="3" t="s">
        <v>5801</v>
      </c>
      <c r="R7202" s="3" t="s">
        <v>5797</v>
      </c>
      <c r="S7202" s="3" t="s">
        <v>5798</v>
      </c>
      <c r="T7202" s="3" t="s">
        <v>5775</v>
      </c>
      <c r="X7202" s="3">
        <v>7200</v>
      </c>
      <c r="Y7202" s="3">
        <v>90045</v>
      </c>
    </row>
    <row r="7203" spans="2:25" x14ac:dyDescent="0.35">
      <c r="B7203" s="3">
        <v>7201</v>
      </c>
      <c r="C7203" s="3" t="s">
        <v>5440</v>
      </c>
      <c r="D7203" s="3" t="s">
        <v>923</v>
      </c>
      <c r="H7203" s="3" t="s">
        <v>5440</v>
      </c>
      <c r="I7203" s="3" t="s">
        <v>923</v>
      </c>
      <c r="J7203" s="9">
        <v>40904</v>
      </c>
      <c r="K7203" s="9">
        <v>40908</v>
      </c>
      <c r="O7203" s="3" t="s">
        <v>5440</v>
      </c>
      <c r="P7203" s="3" t="s">
        <v>923</v>
      </c>
      <c r="Q7203" s="3" t="s">
        <v>5772</v>
      </c>
      <c r="R7203" s="3" t="s">
        <v>6199</v>
      </c>
      <c r="S7203" s="3" t="s">
        <v>6200</v>
      </c>
      <c r="T7203" s="3" t="s">
        <v>5775</v>
      </c>
      <c r="X7203" s="3">
        <v>7201</v>
      </c>
      <c r="Y7203" s="3">
        <v>85023</v>
      </c>
    </row>
    <row r="7204" spans="2:25" x14ac:dyDescent="0.35">
      <c r="B7204" s="3">
        <v>7202</v>
      </c>
      <c r="C7204" s="3" t="s">
        <v>5441</v>
      </c>
      <c r="D7204" s="3" t="s">
        <v>1744</v>
      </c>
      <c r="H7204" s="3" t="s">
        <v>5441</v>
      </c>
      <c r="I7204" s="3" t="s">
        <v>1744</v>
      </c>
      <c r="J7204" s="9">
        <v>41520</v>
      </c>
      <c r="K7204" s="9">
        <v>41524</v>
      </c>
      <c r="O7204" s="3" t="s">
        <v>5441</v>
      </c>
      <c r="P7204" s="3" t="s">
        <v>1744</v>
      </c>
      <c r="Q7204" s="3" t="s">
        <v>5772</v>
      </c>
      <c r="R7204" s="3" t="s">
        <v>6153</v>
      </c>
      <c r="S7204" s="3" t="s">
        <v>6154</v>
      </c>
      <c r="T7204" s="3" t="s">
        <v>5775</v>
      </c>
      <c r="X7204" s="3">
        <v>7202</v>
      </c>
      <c r="Y7204" s="3">
        <v>90036</v>
      </c>
    </row>
    <row r="7205" spans="2:25" x14ac:dyDescent="0.35">
      <c r="B7205" s="3">
        <v>7203</v>
      </c>
      <c r="C7205" s="3" t="s">
        <v>5441</v>
      </c>
      <c r="D7205" s="3" t="s">
        <v>3696</v>
      </c>
      <c r="H7205" s="3" t="s">
        <v>5441</v>
      </c>
      <c r="I7205" s="3" t="s">
        <v>3696</v>
      </c>
      <c r="J7205" s="9">
        <v>41520</v>
      </c>
      <c r="K7205" s="9">
        <v>41524</v>
      </c>
      <c r="O7205" s="3" t="s">
        <v>5441</v>
      </c>
      <c r="P7205" s="3" t="s">
        <v>3696</v>
      </c>
      <c r="Q7205" s="3" t="s">
        <v>5772</v>
      </c>
      <c r="R7205" s="3" t="s">
        <v>6153</v>
      </c>
      <c r="S7205" s="3" t="s">
        <v>6154</v>
      </c>
      <c r="T7205" s="3" t="s">
        <v>5775</v>
      </c>
      <c r="X7205" s="3">
        <v>7203</v>
      </c>
      <c r="Y7205" s="3">
        <v>90036</v>
      </c>
    </row>
    <row r="7206" spans="2:25" x14ac:dyDescent="0.35">
      <c r="B7206" s="3">
        <v>7204</v>
      </c>
      <c r="C7206" s="3" t="s">
        <v>5441</v>
      </c>
      <c r="D7206" s="3" t="s">
        <v>799</v>
      </c>
      <c r="H7206" s="3" t="s">
        <v>5441</v>
      </c>
      <c r="I7206" s="3" t="s">
        <v>799</v>
      </c>
      <c r="J7206" s="9">
        <v>41520</v>
      </c>
      <c r="K7206" s="9">
        <v>41524</v>
      </c>
      <c r="O7206" s="3" t="s">
        <v>5441</v>
      </c>
      <c r="P7206" s="3" t="s">
        <v>799</v>
      </c>
      <c r="Q7206" s="3" t="s">
        <v>5772</v>
      </c>
      <c r="R7206" s="3" t="s">
        <v>6153</v>
      </c>
      <c r="S7206" s="3" t="s">
        <v>6154</v>
      </c>
      <c r="T7206" s="3" t="s">
        <v>5775</v>
      </c>
      <c r="X7206" s="3">
        <v>7204</v>
      </c>
      <c r="Y7206" s="3">
        <v>90036</v>
      </c>
    </row>
    <row r="7207" spans="2:25" x14ac:dyDescent="0.35">
      <c r="B7207" s="3">
        <v>7205</v>
      </c>
      <c r="C7207" s="3" t="s">
        <v>5441</v>
      </c>
      <c r="D7207" s="3" t="s">
        <v>1648</v>
      </c>
      <c r="H7207" s="3" t="s">
        <v>5441</v>
      </c>
      <c r="I7207" s="3" t="s">
        <v>1648</v>
      </c>
      <c r="J7207" s="9">
        <v>41520</v>
      </c>
      <c r="K7207" s="9">
        <v>41524</v>
      </c>
      <c r="O7207" s="3" t="s">
        <v>5441</v>
      </c>
      <c r="P7207" s="3" t="s">
        <v>1648</v>
      </c>
      <c r="Q7207" s="3" t="s">
        <v>5772</v>
      </c>
      <c r="R7207" s="3" t="s">
        <v>6153</v>
      </c>
      <c r="S7207" s="3" t="s">
        <v>6154</v>
      </c>
      <c r="T7207" s="3" t="s">
        <v>5775</v>
      </c>
      <c r="X7207" s="3">
        <v>7205</v>
      </c>
      <c r="Y7207" s="3">
        <v>90036</v>
      </c>
    </row>
    <row r="7208" spans="2:25" x14ac:dyDescent="0.35">
      <c r="B7208" s="3">
        <v>7206</v>
      </c>
      <c r="C7208" s="3" t="s">
        <v>5441</v>
      </c>
      <c r="D7208" s="3" t="s">
        <v>14</v>
      </c>
      <c r="H7208" s="3" t="s">
        <v>5441</v>
      </c>
      <c r="I7208" s="3" t="s">
        <v>14</v>
      </c>
      <c r="J7208" s="9">
        <v>41520</v>
      </c>
      <c r="K7208" s="9">
        <v>41524</v>
      </c>
      <c r="O7208" s="3" t="s">
        <v>5441</v>
      </c>
      <c r="P7208" s="3" t="s">
        <v>14</v>
      </c>
      <c r="Q7208" s="3" t="s">
        <v>5772</v>
      </c>
      <c r="R7208" s="3" t="s">
        <v>6153</v>
      </c>
      <c r="S7208" s="3" t="s">
        <v>6154</v>
      </c>
      <c r="T7208" s="3" t="s">
        <v>5775</v>
      </c>
      <c r="X7208" s="3">
        <v>7206</v>
      </c>
      <c r="Y7208" s="3">
        <v>90036</v>
      </c>
    </row>
    <row r="7209" spans="2:25" x14ac:dyDescent="0.35">
      <c r="B7209" s="3">
        <v>7207</v>
      </c>
      <c r="C7209" s="3" t="s">
        <v>5441</v>
      </c>
      <c r="D7209" s="3" t="s">
        <v>2128</v>
      </c>
      <c r="H7209" s="3" t="s">
        <v>5441</v>
      </c>
      <c r="I7209" s="3" t="s">
        <v>2128</v>
      </c>
      <c r="J7209" s="9">
        <v>41520</v>
      </c>
      <c r="K7209" s="9">
        <v>41524</v>
      </c>
      <c r="O7209" s="3" t="s">
        <v>5441</v>
      </c>
      <c r="P7209" s="3" t="s">
        <v>2128</v>
      </c>
      <c r="Q7209" s="3" t="s">
        <v>5772</v>
      </c>
      <c r="R7209" s="3" t="s">
        <v>6153</v>
      </c>
      <c r="S7209" s="3" t="s">
        <v>6154</v>
      </c>
      <c r="T7209" s="3" t="s">
        <v>5775</v>
      </c>
      <c r="X7209" s="3">
        <v>7207</v>
      </c>
      <c r="Y7209" s="3">
        <v>90036</v>
      </c>
    </row>
    <row r="7210" spans="2:25" x14ac:dyDescent="0.35">
      <c r="B7210" s="3">
        <v>7208</v>
      </c>
      <c r="C7210" s="3" t="s">
        <v>5442</v>
      </c>
      <c r="D7210" s="3" t="s">
        <v>1188</v>
      </c>
      <c r="H7210" s="3" t="s">
        <v>5442</v>
      </c>
      <c r="I7210" s="3" t="s">
        <v>1188</v>
      </c>
      <c r="J7210" s="9">
        <v>41940</v>
      </c>
      <c r="K7210" s="9">
        <v>41946</v>
      </c>
      <c r="O7210" s="3" t="s">
        <v>5442</v>
      </c>
      <c r="P7210" s="3" t="s">
        <v>1188</v>
      </c>
      <c r="Q7210" s="3" t="s">
        <v>5772</v>
      </c>
      <c r="R7210" s="3" t="s">
        <v>6163</v>
      </c>
      <c r="S7210" s="3" t="s">
        <v>6164</v>
      </c>
      <c r="T7210" s="3" t="s">
        <v>5771</v>
      </c>
      <c r="X7210" s="3">
        <v>7208</v>
      </c>
      <c r="Y7210" s="3">
        <v>32303</v>
      </c>
    </row>
    <row r="7211" spans="2:25" x14ac:dyDescent="0.35">
      <c r="B7211" s="3">
        <v>7209</v>
      </c>
      <c r="C7211" s="3" t="s">
        <v>5442</v>
      </c>
      <c r="D7211" s="3" t="s">
        <v>1049</v>
      </c>
      <c r="H7211" s="3" t="s">
        <v>5442</v>
      </c>
      <c r="I7211" s="3" t="s">
        <v>1049</v>
      </c>
      <c r="J7211" s="9">
        <v>41940</v>
      </c>
      <c r="K7211" s="9">
        <v>41946</v>
      </c>
      <c r="O7211" s="3" t="s">
        <v>5442</v>
      </c>
      <c r="P7211" s="3" t="s">
        <v>1049</v>
      </c>
      <c r="Q7211" s="3" t="s">
        <v>5772</v>
      </c>
      <c r="R7211" s="3" t="s">
        <v>6163</v>
      </c>
      <c r="S7211" s="3" t="s">
        <v>6164</v>
      </c>
      <c r="T7211" s="3" t="s">
        <v>5771</v>
      </c>
      <c r="X7211" s="3">
        <v>7209</v>
      </c>
      <c r="Y7211" s="3">
        <v>32303</v>
      </c>
    </row>
    <row r="7212" spans="2:25" x14ac:dyDescent="0.35">
      <c r="B7212" s="3">
        <v>7210</v>
      </c>
      <c r="C7212" s="3" t="s">
        <v>5442</v>
      </c>
      <c r="D7212" s="3" t="s">
        <v>536</v>
      </c>
      <c r="H7212" s="3" t="s">
        <v>5442</v>
      </c>
      <c r="I7212" s="3" t="s">
        <v>536</v>
      </c>
      <c r="J7212" s="9">
        <v>41940</v>
      </c>
      <c r="K7212" s="9">
        <v>41946</v>
      </c>
      <c r="O7212" s="3" t="s">
        <v>5442</v>
      </c>
      <c r="P7212" s="3" t="s">
        <v>536</v>
      </c>
      <c r="Q7212" s="3" t="s">
        <v>5772</v>
      </c>
      <c r="R7212" s="3" t="s">
        <v>6163</v>
      </c>
      <c r="S7212" s="3" t="s">
        <v>6164</v>
      </c>
      <c r="T7212" s="3" t="s">
        <v>5771</v>
      </c>
      <c r="X7212" s="3">
        <v>7210</v>
      </c>
      <c r="Y7212" s="3">
        <v>32303</v>
      </c>
    </row>
    <row r="7213" spans="2:25" x14ac:dyDescent="0.35">
      <c r="B7213" s="3">
        <v>7211</v>
      </c>
      <c r="C7213" s="3" t="s">
        <v>5443</v>
      </c>
      <c r="D7213" s="3" t="s">
        <v>124</v>
      </c>
      <c r="H7213" s="3" t="s">
        <v>5443</v>
      </c>
      <c r="I7213" s="3" t="s">
        <v>124</v>
      </c>
      <c r="J7213" s="9">
        <v>40733</v>
      </c>
      <c r="K7213" s="9">
        <v>40738</v>
      </c>
      <c r="O7213" s="3" t="s">
        <v>5443</v>
      </c>
      <c r="P7213" s="3" t="s">
        <v>124</v>
      </c>
      <c r="Q7213" s="3" t="s">
        <v>5772</v>
      </c>
      <c r="R7213" s="3" t="s">
        <v>6237</v>
      </c>
      <c r="S7213" s="3" t="s">
        <v>6238</v>
      </c>
      <c r="T7213" s="3" t="s">
        <v>5782</v>
      </c>
      <c r="X7213" s="3">
        <v>7211</v>
      </c>
      <c r="Y7213" s="3">
        <v>94122</v>
      </c>
    </row>
    <row r="7214" spans="2:25" x14ac:dyDescent="0.35">
      <c r="B7214" s="3">
        <v>7212</v>
      </c>
      <c r="C7214" s="3" t="s">
        <v>5443</v>
      </c>
      <c r="D7214" s="3" t="s">
        <v>2963</v>
      </c>
      <c r="H7214" s="3" t="s">
        <v>5443</v>
      </c>
      <c r="I7214" s="3" t="s">
        <v>2963</v>
      </c>
      <c r="J7214" s="9">
        <v>40733</v>
      </c>
      <c r="K7214" s="9">
        <v>40738</v>
      </c>
      <c r="O7214" s="3" t="s">
        <v>5443</v>
      </c>
      <c r="P7214" s="3" t="s">
        <v>2963</v>
      </c>
      <c r="Q7214" s="3" t="s">
        <v>5772</v>
      </c>
      <c r="R7214" s="3" t="s">
        <v>6237</v>
      </c>
      <c r="S7214" s="3" t="s">
        <v>6238</v>
      </c>
      <c r="T7214" s="3" t="s">
        <v>5782</v>
      </c>
      <c r="X7214" s="3">
        <v>7212</v>
      </c>
      <c r="Y7214" s="3">
        <v>94122</v>
      </c>
    </row>
    <row r="7215" spans="2:25" x14ac:dyDescent="0.35">
      <c r="B7215" s="3">
        <v>7213</v>
      </c>
      <c r="C7215" s="3" t="s">
        <v>5443</v>
      </c>
      <c r="D7215" s="3" t="s">
        <v>2289</v>
      </c>
      <c r="H7215" s="3" t="s">
        <v>5443</v>
      </c>
      <c r="I7215" s="3" t="s">
        <v>2289</v>
      </c>
      <c r="J7215" s="9">
        <v>40733</v>
      </c>
      <c r="K7215" s="9">
        <v>40738</v>
      </c>
      <c r="O7215" s="3" t="s">
        <v>5443</v>
      </c>
      <c r="P7215" s="3" t="s">
        <v>2289</v>
      </c>
      <c r="Q7215" s="3" t="s">
        <v>5772</v>
      </c>
      <c r="R7215" s="3" t="s">
        <v>6237</v>
      </c>
      <c r="S7215" s="3" t="s">
        <v>6238</v>
      </c>
      <c r="T7215" s="3" t="s">
        <v>5782</v>
      </c>
      <c r="X7215" s="3">
        <v>7213</v>
      </c>
      <c r="Y7215" s="3">
        <v>94122</v>
      </c>
    </row>
    <row r="7216" spans="2:25" x14ac:dyDescent="0.35">
      <c r="B7216" s="3">
        <v>7214</v>
      </c>
      <c r="C7216" s="3" t="s">
        <v>5443</v>
      </c>
      <c r="D7216" s="3" t="s">
        <v>2037</v>
      </c>
      <c r="H7216" s="3" t="s">
        <v>5443</v>
      </c>
      <c r="I7216" s="3" t="s">
        <v>2037</v>
      </c>
      <c r="J7216" s="9">
        <v>40733</v>
      </c>
      <c r="K7216" s="9">
        <v>40738</v>
      </c>
      <c r="O7216" s="3" t="s">
        <v>5443</v>
      </c>
      <c r="P7216" s="3" t="s">
        <v>2037</v>
      </c>
      <c r="Q7216" s="3" t="s">
        <v>5772</v>
      </c>
      <c r="R7216" s="3" t="s">
        <v>6237</v>
      </c>
      <c r="S7216" s="3" t="s">
        <v>6238</v>
      </c>
      <c r="T7216" s="3" t="s">
        <v>5782</v>
      </c>
      <c r="X7216" s="3">
        <v>7214</v>
      </c>
      <c r="Y7216" s="3">
        <v>94122</v>
      </c>
    </row>
    <row r="7217" spans="2:25" x14ac:dyDescent="0.35">
      <c r="B7217" s="3">
        <v>7215</v>
      </c>
      <c r="C7217" s="3" t="s">
        <v>5444</v>
      </c>
      <c r="D7217" s="3" t="s">
        <v>327</v>
      </c>
      <c r="H7217" s="3" t="s">
        <v>5444</v>
      </c>
      <c r="I7217" s="3" t="s">
        <v>327</v>
      </c>
      <c r="J7217" s="9">
        <v>41782</v>
      </c>
      <c r="K7217" s="9">
        <v>41786</v>
      </c>
      <c r="O7217" s="3" t="s">
        <v>5444</v>
      </c>
      <c r="P7217" s="3" t="s">
        <v>327</v>
      </c>
      <c r="Q7217" s="3" t="s">
        <v>5772</v>
      </c>
      <c r="R7217" s="3" t="s">
        <v>7079</v>
      </c>
      <c r="S7217" s="3" t="s">
        <v>7080</v>
      </c>
      <c r="T7217" s="3" t="s">
        <v>5782</v>
      </c>
      <c r="X7217" s="3">
        <v>7215</v>
      </c>
      <c r="Y7217" s="3">
        <v>94109</v>
      </c>
    </row>
    <row r="7218" spans="2:25" x14ac:dyDescent="0.35">
      <c r="B7218" s="3">
        <v>7216</v>
      </c>
      <c r="C7218" s="3" t="s">
        <v>5444</v>
      </c>
      <c r="D7218" s="3" t="s">
        <v>388</v>
      </c>
      <c r="H7218" s="3" t="s">
        <v>5444</v>
      </c>
      <c r="I7218" s="3" t="s">
        <v>388</v>
      </c>
      <c r="J7218" s="9">
        <v>41782</v>
      </c>
      <c r="K7218" s="9">
        <v>41786</v>
      </c>
      <c r="O7218" s="3" t="s">
        <v>5444</v>
      </c>
      <c r="P7218" s="3" t="s">
        <v>388</v>
      </c>
      <c r="Q7218" s="3" t="s">
        <v>5772</v>
      </c>
      <c r="R7218" s="3" t="s">
        <v>7079</v>
      </c>
      <c r="S7218" s="3" t="s">
        <v>7080</v>
      </c>
      <c r="T7218" s="3" t="s">
        <v>5782</v>
      </c>
      <c r="X7218" s="3">
        <v>7216</v>
      </c>
      <c r="Y7218" s="3">
        <v>94109</v>
      </c>
    </row>
    <row r="7219" spans="2:25" x14ac:dyDescent="0.35">
      <c r="B7219" s="3">
        <v>7217</v>
      </c>
      <c r="C7219" s="3" t="s">
        <v>5445</v>
      </c>
      <c r="D7219" s="3" t="s">
        <v>289</v>
      </c>
      <c r="H7219" s="3" t="s">
        <v>5445</v>
      </c>
      <c r="I7219" s="3" t="s">
        <v>289</v>
      </c>
      <c r="J7219" s="9">
        <v>41589</v>
      </c>
      <c r="K7219" s="9">
        <v>41593</v>
      </c>
      <c r="O7219" s="3" t="s">
        <v>5445</v>
      </c>
      <c r="P7219" s="3" t="s">
        <v>289</v>
      </c>
      <c r="Q7219" s="3" t="s">
        <v>5772</v>
      </c>
      <c r="R7219" s="3" t="s">
        <v>6437</v>
      </c>
      <c r="S7219" s="3" t="s">
        <v>6438</v>
      </c>
      <c r="T7219" s="3" t="s">
        <v>5775</v>
      </c>
      <c r="X7219" s="3">
        <v>7217</v>
      </c>
      <c r="Y7219" s="3">
        <v>10009</v>
      </c>
    </row>
    <row r="7220" spans="2:25" x14ac:dyDescent="0.35">
      <c r="B7220" s="3">
        <v>7218</v>
      </c>
      <c r="C7220" s="3" t="s">
        <v>5445</v>
      </c>
      <c r="D7220" s="3" t="s">
        <v>2497</v>
      </c>
      <c r="H7220" s="3" t="s">
        <v>5445</v>
      </c>
      <c r="I7220" s="3" t="s">
        <v>2497</v>
      </c>
      <c r="J7220" s="9">
        <v>41589</v>
      </c>
      <c r="K7220" s="9">
        <v>41593</v>
      </c>
      <c r="O7220" s="3" t="s">
        <v>5445</v>
      </c>
      <c r="P7220" s="3" t="s">
        <v>2497</v>
      </c>
      <c r="Q7220" s="3" t="s">
        <v>5772</v>
      </c>
      <c r="R7220" s="3" t="s">
        <v>6437</v>
      </c>
      <c r="S7220" s="3" t="s">
        <v>6438</v>
      </c>
      <c r="T7220" s="3" t="s">
        <v>5775</v>
      </c>
      <c r="X7220" s="3">
        <v>7218</v>
      </c>
      <c r="Y7220" s="3">
        <v>10009</v>
      </c>
    </row>
    <row r="7221" spans="2:25" x14ac:dyDescent="0.35">
      <c r="B7221" s="3">
        <v>7219</v>
      </c>
      <c r="C7221" s="3" t="s">
        <v>5446</v>
      </c>
      <c r="D7221" s="3" t="s">
        <v>1544</v>
      </c>
      <c r="H7221" s="3" t="s">
        <v>5446</v>
      </c>
      <c r="I7221" s="3" t="s">
        <v>1544</v>
      </c>
      <c r="J7221" s="9">
        <v>41701</v>
      </c>
      <c r="K7221" s="9">
        <v>41707</v>
      </c>
      <c r="O7221" s="3" t="s">
        <v>5446</v>
      </c>
      <c r="P7221" s="3" t="s">
        <v>1544</v>
      </c>
      <c r="Q7221" s="3" t="s">
        <v>5772</v>
      </c>
      <c r="R7221" s="3" t="s">
        <v>6885</v>
      </c>
      <c r="S7221" s="3" t="s">
        <v>6886</v>
      </c>
      <c r="T7221" s="3" t="s">
        <v>5771</v>
      </c>
      <c r="X7221" s="3">
        <v>7219</v>
      </c>
      <c r="Y7221" s="3">
        <v>90008</v>
      </c>
    </row>
    <row r="7222" spans="2:25" x14ac:dyDescent="0.35">
      <c r="B7222" s="3">
        <v>7220</v>
      </c>
      <c r="C7222" s="3" t="s">
        <v>5447</v>
      </c>
      <c r="D7222" s="3" t="s">
        <v>1845</v>
      </c>
      <c r="H7222" s="3" t="s">
        <v>5447</v>
      </c>
      <c r="I7222" s="3" t="s">
        <v>1845</v>
      </c>
      <c r="J7222" s="9">
        <v>41906</v>
      </c>
      <c r="K7222" s="9">
        <v>41908</v>
      </c>
      <c r="O7222" s="3" t="s">
        <v>5447</v>
      </c>
      <c r="P7222" s="3" t="s">
        <v>1845</v>
      </c>
      <c r="Q7222" s="3" t="s">
        <v>5768</v>
      </c>
      <c r="R7222" s="3" t="s">
        <v>7269</v>
      </c>
      <c r="S7222" s="3" t="s">
        <v>7270</v>
      </c>
      <c r="T7222" s="3" t="s">
        <v>5775</v>
      </c>
      <c r="X7222" s="3">
        <v>7220</v>
      </c>
      <c r="Y7222" s="3">
        <v>71603</v>
      </c>
    </row>
    <row r="7223" spans="2:25" x14ac:dyDescent="0.35">
      <c r="B7223" s="3">
        <v>7221</v>
      </c>
      <c r="C7223" s="3" t="s">
        <v>5447</v>
      </c>
      <c r="D7223" s="3" t="s">
        <v>1674</v>
      </c>
      <c r="H7223" s="3" t="s">
        <v>5447</v>
      </c>
      <c r="I7223" s="3" t="s">
        <v>1674</v>
      </c>
      <c r="J7223" s="9">
        <v>41906</v>
      </c>
      <c r="K7223" s="9">
        <v>41908</v>
      </c>
      <c r="O7223" s="3" t="s">
        <v>5447</v>
      </c>
      <c r="P7223" s="3" t="s">
        <v>1674</v>
      </c>
      <c r="Q7223" s="3" t="s">
        <v>5768</v>
      </c>
      <c r="R7223" s="3" t="s">
        <v>7269</v>
      </c>
      <c r="S7223" s="3" t="s">
        <v>7270</v>
      </c>
      <c r="T7223" s="3" t="s">
        <v>5775</v>
      </c>
      <c r="X7223" s="3">
        <v>7221</v>
      </c>
      <c r="Y7223" s="3">
        <v>71603</v>
      </c>
    </row>
    <row r="7224" spans="2:25" x14ac:dyDescent="0.35">
      <c r="B7224" s="3">
        <v>7222</v>
      </c>
      <c r="C7224" s="3" t="s">
        <v>5448</v>
      </c>
      <c r="D7224" s="3" t="s">
        <v>3979</v>
      </c>
      <c r="H7224" s="3" t="s">
        <v>5448</v>
      </c>
      <c r="I7224" s="3" t="s">
        <v>3979</v>
      </c>
      <c r="J7224" s="9">
        <v>41955</v>
      </c>
      <c r="K7224" s="9">
        <v>41958</v>
      </c>
      <c r="O7224" s="3" t="s">
        <v>5448</v>
      </c>
      <c r="P7224" s="3" t="s">
        <v>3979</v>
      </c>
      <c r="Q7224" s="3" t="s">
        <v>5768</v>
      </c>
      <c r="R7224" s="3" t="s">
        <v>6012</v>
      </c>
      <c r="S7224" s="3" t="s">
        <v>6013</v>
      </c>
      <c r="T7224" s="3" t="s">
        <v>5775</v>
      </c>
      <c r="X7224" s="3">
        <v>7222</v>
      </c>
      <c r="Y7224" s="3">
        <v>57401</v>
      </c>
    </row>
    <row r="7225" spans="2:25" x14ac:dyDescent="0.35">
      <c r="B7225" s="3">
        <v>7223</v>
      </c>
      <c r="C7225" s="3" t="s">
        <v>5449</v>
      </c>
      <c r="D7225" s="3" t="s">
        <v>71</v>
      </c>
      <c r="H7225" s="3" t="s">
        <v>5449</v>
      </c>
      <c r="I7225" s="3" t="s">
        <v>71</v>
      </c>
      <c r="J7225" s="9">
        <v>41885</v>
      </c>
      <c r="K7225" s="9">
        <v>41885</v>
      </c>
      <c r="O7225" s="3" t="s">
        <v>5449</v>
      </c>
      <c r="P7225" s="3" t="s">
        <v>71</v>
      </c>
      <c r="Q7225" s="3" t="s">
        <v>6020</v>
      </c>
      <c r="R7225" s="3" t="s">
        <v>7231</v>
      </c>
      <c r="S7225" s="3" t="s">
        <v>7232</v>
      </c>
      <c r="T7225" s="3" t="s">
        <v>5782</v>
      </c>
      <c r="X7225" s="3">
        <v>7223</v>
      </c>
      <c r="Y7225" s="3">
        <v>98103</v>
      </c>
    </row>
    <row r="7226" spans="2:25" x14ac:dyDescent="0.35">
      <c r="B7226" s="3">
        <v>7224</v>
      </c>
      <c r="C7226" s="3" t="s">
        <v>5450</v>
      </c>
      <c r="D7226" s="3" t="s">
        <v>88</v>
      </c>
      <c r="H7226" s="3" t="s">
        <v>5450</v>
      </c>
      <c r="I7226" s="3" t="s">
        <v>88</v>
      </c>
      <c r="J7226" s="9">
        <v>41191</v>
      </c>
      <c r="K7226" s="9">
        <v>41195</v>
      </c>
      <c r="O7226" s="3" t="s">
        <v>5450</v>
      </c>
      <c r="P7226" s="3" t="s">
        <v>88</v>
      </c>
      <c r="Q7226" s="3" t="s">
        <v>5772</v>
      </c>
      <c r="R7226" s="3" t="s">
        <v>7063</v>
      </c>
      <c r="S7226" s="3" t="s">
        <v>7064</v>
      </c>
      <c r="T7226" s="3" t="s">
        <v>5775</v>
      </c>
      <c r="X7226" s="3">
        <v>7224</v>
      </c>
      <c r="Y7226" s="3">
        <v>48227</v>
      </c>
    </row>
    <row r="7227" spans="2:25" x14ac:dyDescent="0.35">
      <c r="B7227" s="3">
        <v>7225</v>
      </c>
      <c r="C7227" s="3" t="s">
        <v>5450</v>
      </c>
      <c r="D7227" s="3" t="s">
        <v>1070</v>
      </c>
      <c r="H7227" s="3" t="s">
        <v>5450</v>
      </c>
      <c r="I7227" s="3" t="s">
        <v>1070</v>
      </c>
      <c r="J7227" s="9">
        <v>41191</v>
      </c>
      <c r="K7227" s="9">
        <v>41195</v>
      </c>
      <c r="O7227" s="3" t="s">
        <v>5450</v>
      </c>
      <c r="P7227" s="3" t="s">
        <v>1070</v>
      </c>
      <c r="Q7227" s="3" t="s">
        <v>5772</v>
      </c>
      <c r="R7227" s="3" t="s">
        <v>7063</v>
      </c>
      <c r="S7227" s="3" t="s">
        <v>7064</v>
      </c>
      <c r="T7227" s="3" t="s">
        <v>5775</v>
      </c>
      <c r="X7227" s="3">
        <v>7225</v>
      </c>
      <c r="Y7227" s="3">
        <v>48227</v>
      </c>
    </row>
    <row r="7228" spans="2:25" x14ac:dyDescent="0.35">
      <c r="B7228" s="3">
        <v>7226</v>
      </c>
      <c r="C7228" s="3" t="s">
        <v>5451</v>
      </c>
      <c r="D7228" s="3" t="s">
        <v>3165</v>
      </c>
      <c r="H7228" s="3" t="s">
        <v>5451</v>
      </c>
      <c r="I7228" s="3" t="s">
        <v>3165</v>
      </c>
      <c r="J7228" s="9">
        <v>41968</v>
      </c>
      <c r="K7228" s="9">
        <v>41975</v>
      </c>
      <c r="O7228" s="3" t="s">
        <v>5451</v>
      </c>
      <c r="P7228" s="3" t="s">
        <v>3165</v>
      </c>
      <c r="Q7228" s="3" t="s">
        <v>5772</v>
      </c>
      <c r="R7228" s="3" t="s">
        <v>6095</v>
      </c>
      <c r="S7228" s="3" t="s">
        <v>6096</v>
      </c>
      <c r="T7228" s="3" t="s">
        <v>5771</v>
      </c>
      <c r="X7228" s="3">
        <v>7226</v>
      </c>
      <c r="Y7228" s="3">
        <v>38109</v>
      </c>
    </row>
    <row r="7229" spans="2:25" x14ac:dyDescent="0.35">
      <c r="B7229" s="3">
        <v>7227</v>
      </c>
      <c r="C7229" s="3" t="s">
        <v>5451</v>
      </c>
      <c r="D7229" s="3" t="s">
        <v>3620</v>
      </c>
      <c r="H7229" s="3" t="s">
        <v>5451</v>
      </c>
      <c r="I7229" s="3" t="s">
        <v>3620</v>
      </c>
      <c r="J7229" s="9">
        <v>41968</v>
      </c>
      <c r="K7229" s="9">
        <v>41975</v>
      </c>
      <c r="O7229" s="3" t="s">
        <v>5451</v>
      </c>
      <c r="P7229" s="3" t="s">
        <v>3620</v>
      </c>
      <c r="Q7229" s="3" t="s">
        <v>5772</v>
      </c>
      <c r="R7229" s="3" t="s">
        <v>6095</v>
      </c>
      <c r="S7229" s="3" t="s">
        <v>6096</v>
      </c>
      <c r="T7229" s="3" t="s">
        <v>5771</v>
      </c>
      <c r="X7229" s="3">
        <v>7227</v>
      </c>
      <c r="Y7229" s="3">
        <v>38109</v>
      </c>
    </row>
    <row r="7230" spans="2:25" x14ac:dyDescent="0.35">
      <c r="B7230" s="3">
        <v>7228</v>
      </c>
      <c r="C7230" s="3" t="s">
        <v>5452</v>
      </c>
      <c r="D7230" s="3" t="s">
        <v>3317</v>
      </c>
      <c r="H7230" s="3" t="s">
        <v>5452</v>
      </c>
      <c r="I7230" s="3" t="s">
        <v>3317</v>
      </c>
      <c r="J7230" s="9">
        <v>40583</v>
      </c>
      <c r="K7230" s="9">
        <v>40584</v>
      </c>
      <c r="O7230" s="3" t="s">
        <v>5452</v>
      </c>
      <c r="P7230" s="3" t="s">
        <v>3317</v>
      </c>
      <c r="Q7230" s="3" t="s">
        <v>5801</v>
      </c>
      <c r="R7230" s="3" t="s">
        <v>5992</v>
      </c>
      <c r="S7230" s="3" t="s">
        <v>5993</v>
      </c>
      <c r="T7230" s="3" t="s">
        <v>5782</v>
      </c>
      <c r="X7230" s="3">
        <v>7228</v>
      </c>
      <c r="Y7230" s="3">
        <v>89031</v>
      </c>
    </row>
    <row r="7231" spans="2:25" x14ac:dyDescent="0.35">
      <c r="B7231" s="3">
        <v>7229</v>
      </c>
      <c r="C7231" s="3" t="s">
        <v>5453</v>
      </c>
      <c r="D7231" s="3" t="s">
        <v>4504</v>
      </c>
      <c r="H7231" s="3" t="s">
        <v>5453</v>
      </c>
      <c r="I7231" s="3" t="s">
        <v>4504</v>
      </c>
      <c r="J7231" s="9">
        <v>41873</v>
      </c>
      <c r="K7231" s="9">
        <v>41880</v>
      </c>
      <c r="O7231" s="3" t="s">
        <v>5453</v>
      </c>
      <c r="P7231" s="3" t="s">
        <v>4504</v>
      </c>
      <c r="Q7231" s="3" t="s">
        <v>5772</v>
      </c>
      <c r="R7231" s="3" t="s">
        <v>5783</v>
      </c>
      <c r="S7231" s="3" t="s">
        <v>5784</v>
      </c>
      <c r="T7231" s="3" t="s">
        <v>5775</v>
      </c>
      <c r="X7231" s="3">
        <v>7229</v>
      </c>
      <c r="Y7231" s="3">
        <v>10035</v>
      </c>
    </row>
    <row r="7232" spans="2:25" x14ac:dyDescent="0.35">
      <c r="B7232" s="3">
        <v>7230</v>
      </c>
      <c r="C7232" s="3" t="s">
        <v>5453</v>
      </c>
      <c r="D7232" s="3" t="s">
        <v>1756</v>
      </c>
      <c r="H7232" s="3" t="s">
        <v>5453</v>
      </c>
      <c r="I7232" s="3" t="s">
        <v>1756</v>
      </c>
      <c r="J7232" s="9">
        <v>41873</v>
      </c>
      <c r="K7232" s="9">
        <v>41880</v>
      </c>
      <c r="O7232" s="3" t="s">
        <v>5453</v>
      </c>
      <c r="P7232" s="3" t="s">
        <v>1756</v>
      </c>
      <c r="Q7232" s="3" t="s">
        <v>5772</v>
      </c>
      <c r="R7232" s="3" t="s">
        <v>5783</v>
      </c>
      <c r="S7232" s="3" t="s">
        <v>5784</v>
      </c>
      <c r="T7232" s="3" t="s">
        <v>5775</v>
      </c>
      <c r="X7232" s="3">
        <v>7230</v>
      </c>
      <c r="Y7232" s="3">
        <v>10035</v>
      </c>
    </row>
    <row r="7233" spans="2:25" x14ac:dyDescent="0.35">
      <c r="B7233" s="3">
        <v>7231</v>
      </c>
      <c r="C7233" s="3" t="s">
        <v>5454</v>
      </c>
      <c r="D7233" s="3" t="s">
        <v>2694</v>
      </c>
      <c r="H7233" s="3" t="s">
        <v>5454</v>
      </c>
      <c r="I7233" s="3" t="s">
        <v>2694</v>
      </c>
      <c r="J7233" s="9">
        <v>41407</v>
      </c>
      <c r="K7233" s="9">
        <v>41412</v>
      </c>
      <c r="O7233" s="3" t="s">
        <v>5454</v>
      </c>
      <c r="P7233" s="3" t="s">
        <v>2694</v>
      </c>
      <c r="Q7233" s="3" t="s">
        <v>5772</v>
      </c>
      <c r="R7233" s="3" t="s">
        <v>6515</v>
      </c>
      <c r="S7233" s="3" t="s">
        <v>6516</v>
      </c>
      <c r="T7233" s="3" t="s">
        <v>5771</v>
      </c>
      <c r="X7233" s="3">
        <v>7231</v>
      </c>
      <c r="Y7233" s="3">
        <v>10024</v>
      </c>
    </row>
    <row r="7234" spans="2:25" x14ac:dyDescent="0.35">
      <c r="B7234" s="3">
        <v>7232</v>
      </c>
      <c r="C7234" s="3" t="s">
        <v>5454</v>
      </c>
      <c r="D7234" s="3" t="s">
        <v>2145</v>
      </c>
      <c r="H7234" s="3" t="s">
        <v>5454</v>
      </c>
      <c r="I7234" s="3" t="s">
        <v>2145</v>
      </c>
      <c r="J7234" s="9">
        <v>41407</v>
      </c>
      <c r="K7234" s="9">
        <v>41412</v>
      </c>
      <c r="O7234" s="3" t="s">
        <v>5454</v>
      </c>
      <c r="P7234" s="3" t="s">
        <v>2145</v>
      </c>
      <c r="Q7234" s="3" t="s">
        <v>5772</v>
      </c>
      <c r="R7234" s="3" t="s">
        <v>6515</v>
      </c>
      <c r="S7234" s="3" t="s">
        <v>6516</v>
      </c>
      <c r="T7234" s="3" t="s">
        <v>5771</v>
      </c>
      <c r="X7234" s="3">
        <v>7232</v>
      </c>
      <c r="Y7234" s="3">
        <v>10024</v>
      </c>
    </row>
    <row r="7235" spans="2:25" x14ac:dyDescent="0.35">
      <c r="B7235" s="3">
        <v>7233</v>
      </c>
      <c r="C7235" s="3" t="s">
        <v>5455</v>
      </c>
      <c r="D7235" s="3" t="s">
        <v>4935</v>
      </c>
      <c r="H7235" s="3" t="s">
        <v>5455</v>
      </c>
      <c r="I7235" s="3" t="s">
        <v>4935</v>
      </c>
      <c r="J7235" s="9">
        <v>40826</v>
      </c>
      <c r="K7235" s="9">
        <v>40826</v>
      </c>
      <c r="O7235" s="3" t="s">
        <v>5455</v>
      </c>
      <c r="P7235" s="3" t="s">
        <v>4935</v>
      </c>
      <c r="Q7235" s="3" t="s">
        <v>6020</v>
      </c>
      <c r="R7235" s="3" t="s">
        <v>7069</v>
      </c>
      <c r="S7235" s="3" t="s">
        <v>7070</v>
      </c>
      <c r="T7235" s="3" t="s">
        <v>5771</v>
      </c>
      <c r="X7235" s="3">
        <v>7233</v>
      </c>
      <c r="Y7235" s="3">
        <v>87105</v>
      </c>
    </row>
    <row r="7236" spans="2:25" x14ac:dyDescent="0.35">
      <c r="B7236" s="3">
        <v>7234</v>
      </c>
      <c r="C7236" s="3" t="s">
        <v>5456</v>
      </c>
      <c r="D7236" s="3" t="s">
        <v>2319</v>
      </c>
      <c r="H7236" s="3" t="s">
        <v>5456</v>
      </c>
      <c r="I7236" s="3" t="s">
        <v>2319</v>
      </c>
      <c r="J7236" s="9">
        <v>41421</v>
      </c>
      <c r="K7236" s="9">
        <v>41424</v>
      </c>
      <c r="O7236" s="3" t="s">
        <v>5456</v>
      </c>
      <c r="P7236" s="3" t="s">
        <v>2319</v>
      </c>
      <c r="Q7236" s="3" t="s">
        <v>5768</v>
      </c>
      <c r="R7236" s="3" t="s">
        <v>6491</v>
      </c>
      <c r="S7236" s="3" t="s">
        <v>6492</v>
      </c>
      <c r="T7236" s="3" t="s">
        <v>5771</v>
      </c>
      <c r="X7236" s="3">
        <v>7234</v>
      </c>
      <c r="Y7236" s="3">
        <v>33445</v>
      </c>
    </row>
    <row r="7237" spans="2:25" x14ac:dyDescent="0.35">
      <c r="B7237" s="3">
        <v>7235</v>
      </c>
      <c r="C7237" s="3" t="s">
        <v>5456</v>
      </c>
      <c r="D7237" s="3" t="s">
        <v>780</v>
      </c>
      <c r="H7237" s="3" t="s">
        <v>5456</v>
      </c>
      <c r="I7237" s="3" t="s">
        <v>780</v>
      </c>
      <c r="J7237" s="9">
        <v>41421</v>
      </c>
      <c r="K7237" s="9">
        <v>41424</v>
      </c>
      <c r="O7237" s="3" t="s">
        <v>5456</v>
      </c>
      <c r="P7237" s="3" t="s">
        <v>780</v>
      </c>
      <c r="Q7237" s="3" t="s">
        <v>5768</v>
      </c>
      <c r="R7237" s="3" t="s">
        <v>6491</v>
      </c>
      <c r="S7237" s="3" t="s">
        <v>6492</v>
      </c>
      <c r="T7237" s="3" t="s">
        <v>5771</v>
      </c>
      <c r="X7237" s="3">
        <v>7235</v>
      </c>
      <c r="Y7237" s="3">
        <v>33445</v>
      </c>
    </row>
    <row r="7238" spans="2:25" x14ac:dyDescent="0.35">
      <c r="B7238" s="3">
        <v>7236</v>
      </c>
      <c r="C7238" s="3" t="s">
        <v>5457</v>
      </c>
      <c r="D7238" s="3" t="s">
        <v>870</v>
      </c>
      <c r="H7238" s="3" t="s">
        <v>5457</v>
      </c>
      <c r="I7238" s="3" t="s">
        <v>870</v>
      </c>
      <c r="J7238" s="9">
        <v>41975</v>
      </c>
      <c r="K7238" s="9">
        <v>41979</v>
      </c>
      <c r="O7238" s="3" t="s">
        <v>5457</v>
      </c>
      <c r="P7238" s="3" t="s">
        <v>870</v>
      </c>
      <c r="Q7238" s="3" t="s">
        <v>5772</v>
      </c>
      <c r="R7238" s="3" t="s">
        <v>6187</v>
      </c>
      <c r="S7238" s="3" t="s">
        <v>6188</v>
      </c>
      <c r="T7238" s="3" t="s">
        <v>5775</v>
      </c>
      <c r="X7238" s="3">
        <v>7236</v>
      </c>
      <c r="Y7238" s="3">
        <v>19140</v>
      </c>
    </row>
    <row r="7239" spans="2:25" x14ac:dyDescent="0.35">
      <c r="B7239" s="3">
        <v>7237</v>
      </c>
      <c r="C7239" s="3" t="s">
        <v>5457</v>
      </c>
      <c r="D7239" s="3" t="s">
        <v>942</v>
      </c>
      <c r="H7239" s="3" t="s">
        <v>5457</v>
      </c>
      <c r="I7239" s="3" t="s">
        <v>942</v>
      </c>
      <c r="J7239" s="9">
        <v>41975</v>
      </c>
      <c r="K7239" s="9">
        <v>41979</v>
      </c>
      <c r="O7239" s="3" t="s">
        <v>5457</v>
      </c>
      <c r="P7239" s="3" t="s">
        <v>942</v>
      </c>
      <c r="Q7239" s="3" t="s">
        <v>5772</v>
      </c>
      <c r="R7239" s="3" t="s">
        <v>6187</v>
      </c>
      <c r="S7239" s="3" t="s">
        <v>6188</v>
      </c>
      <c r="T7239" s="3" t="s">
        <v>5775</v>
      </c>
      <c r="X7239" s="3">
        <v>7237</v>
      </c>
      <c r="Y7239" s="3">
        <v>19140</v>
      </c>
    </row>
    <row r="7240" spans="2:25" x14ac:dyDescent="0.35">
      <c r="B7240" s="3">
        <v>7238</v>
      </c>
      <c r="C7240" s="3" t="s">
        <v>5457</v>
      </c>
      <c r="D7240" s="3" t="s">
        <v>557</v>
      </c>
      <c r="H7240" s="3" t="s">
        <v>5457</v>
      </c>
      <c r="I7240" s="3" t="s">
        <v>557</v>
      </c>
      <c r="J7240" s="9">
        <v>41975</v>
      </c>
      <c r="K7240" s="9">
        <v>41979</v>
      </c>
      <c r="O7240" s="3" t="s">
        <v>5457</v>
      </c>
      <c r="P7240" s="3" t="s">
        <v>557</v>
      </c>
      <c r="Q7240" s="3" t="s">
        <v>5772</v>
      </c>
      <c r="R7240" s="3" t="s">
        <v>6187</v>
      </c>
      <c r="S7240" s="3" t="s">
        <v>6188</v>
      </c>
      <c r="T7240" s="3" t="s">
        <v>5775</v>
      </c>
      <c r="X7240" s="3">
        <v>7238</v>
      </c>
      <c r="Y7240" s="3">
        <v>19140</v>
      </c>
    </row>
    <row r="7241" spans="2:25" x14ac:dyDescent="0.35">
      <c r="B7241" s="3">
        <v>7239</v>
      </c>
      <c r="C7241" s="3" t="s">
        <v>5458</v>
      </c>
      <c r="D7241" s="3" t="s">
        <v>3374</v>
      </c>
      <c r="H7241" s="3" t="s">
        <v>5458</v>
      </c>
      <c r="I7241" s="3" t="s">
        <v>3374</v>
      </c>
      <c r="J7241" s="9">
        <v>41538</v>
      </c>
      <c r="K7241" s="9">
        <v>41542</v>
      </c>
      <c r="O7241" s="3" t="s">
        <v>5458</v>
      </c>
      <c r="P7241" s="3" t="s">
        <v>3374</v>
      </c>
      <c r="Q7241" s="3" t="s">
        <v>5772</v>
      </c>
      <c r="R7241" s="3" t="s">
        <v>7145</v>
      </c>
      <c r="S7241" s="3" t="s">
        <v>7146</v>
      </c>
      <c r="T7241" s="3" t="s">
        <v>5782</v>
      </c>
      <c r="X7241" s="3">
        <v>7239</v>
      </c>
      <c r="Y7241" s="3">
        <v>98105</v>
      </c>
    </row>
    <row r="7242" spans="2:25" x14ac:dyDescent="0.35">
      <c r="B7242" s="3">
        <v>7240</v>
      </c>
      <c r="C7242" s="3" t="s">
        <v>5459</v>
      </c>
      <c r="D7242" s="3" t="s">
        <v>3547</v>
      </c>
      <c r="H7242" s="3" t="s">
        <v>5459</v>
      </c>
      <c r="I7242" s="3" t="s">
        <v>3547</v>
      </c>
      <c r="J7242" s="9">
        <v>41639</v>
      </c>
      <c r="K7242" s="9">
        <v>41644</v>
      </c>
      <c r="O7242" s="3" t="s">
        <v>5459</v>
      </c>
      <c r="P7242" s="3" t="s">
        <v>3547</v>
      </c>
      <c r="Q7242" s="3" t="s">
        <v>5772</v>
      </c>
      <c r="R7242" s="3" t="s">
        <v>7245</v>
      </c>
      <c r="S7242" s="3" t="s">
        <v>7246</v>
      </c>
      <c r="T7242" s="3" t="s">
        <v>5775</v>
      </c>
      <c r="X7242" s="3">
        <v>7240</v>
      </c>
      <c r="Y7242" s="3">
        <v>33407</v>
      </c>
    </row>
    <row r="7243" spans="2:25" x14ac:dyDescent="0.35">
      <c r="B7243" s="3">
        <v>7241</v>
      </c>
      <c r="C7243" s="3" t="s">
        <v>5460</v>
      </c>
      <c r="D7243" s="3" t="s">
        <v>163</v>
      </c>
      <c r="H7243" s="3" t="s">
        <v>5460</v>
      </c>
      <c r="I7243" s="3" t="s">
        <v>163</v>
      </c>
      <c r="J7243" s="9">
        <v>41885</v>
      </c>
      <c r="K7243" s="9">
        <v>41887</v>
      </c>
      <c r="O7243" s="3" t="s">
        <v>5460</v>
      </c>
      <c r="P7243" s="3" t="s">
        <v>163</v>
      </c>
      <c r="Q7243" s="3" t="s">
        <v>5768</v>
      </c>
      <c r="R7243" s="3" t="s">
        <v>7035</v>
      </c>
      <c r="S7243" s="3" t="s">
        <v>7036</v>
      </c>
      <c r="T7243" s="3" t="s">
        <v>5775</v>
      </c>
      <c r="X7243" s="3">
        <v>7241</v>
      </c>
      <c r="Y7243" s="3">
        <v>80525</v>
      </c>
    </row>
    <row r="7244" spans="2:25" x14ac:dyDescent="0.35">
      <c r="B7244" s="3">
        <v>7242</v>
      </c>
      <c r="C7244" s="3" t="s">
        <v>5461</v>
      </c>
      <c r="D7244" s="3" t="s">
        <v>2327</v>
      </c>
      <c r="H7244" s="3" t="s">
        <v>5461</v>
      </c>
      <c r="I7244" s="3" t="s">
        <v>2327</v>
      </c>
      <c r="J7244" s="9">
        <v>41810</v>
      </c>
      <c r="K7244" s="9">
        <v>41817</v>
      </c>
      <c r="O7244" s="3" t="s">
        <v>5461</v>
      </c>
      <c r="P7244" s="3" t="s">
        <v>2327</v>
      </c>
      <c r="Q7244" s="3" t="s">
        <v>5772</v>
      </c>
      <c r="R7244" s="3" t="s">
        <v>6595</v>
      </c>
      <c r="S7244" s="3" t="s">
        <v>6596</v>
      </c>
      <c r="T7244" s="3" t="s">
        <v>5782</v>
      </c>
      <c r="X7244" s="3">
        <v>7242</v>
      </c>
      <c r="Y7244" s="3">
        <v>75081</v>
      </c>
    </row>
    <row r="7245" spans="2:25" x14ac:dyDescent="0.35">
      <c r="B7245" s="3">
        <v>7243</v>
      </c>
      <c r="C7245" s="3" t="s">
        <v>5461</v>
      </c>
      <c r="D7245" s="3" t="s">
        <v>701</v>
      </c>
      <c r="H7245" s="3" t="s">
        <v>5461</v>
      </c>
      <c r="I7245" s="3" t="s">
        <v>701</v>
      </c>
      <c r="J7245" s="9">
        <v>41810</v>
      </c>
      <c r="K7245" s="9">
        <v>41817</v>
      </c>
      <c r="O7245" s="3" t="s">
        <v>5461</v>
      </c>
      <c r="P7245" s="3" t="s">
        <v>701</v>
      </c>
      <c r="Q7245" s="3" t="s">
        <v>5772</v>
      </c>
      <c r="R7245" s="3" t="s">
        <v>6595</v>
      </c>
      <c r="S7245" s="3" t="s">
        <v>6596</v>
      </c>
      <c r="T7245" s="3" t="s">
        <v>5782</v>
      </c>
      <c r="X7245" s="3">
        <v>7243</v>
      </c>
      <c r="Y7245" s="3">
        <v>75081</v>
      </c>
    </row>
    <row r="7246" spans="2:25" x14ac:dyDescent="0.35">
      <c r="B7246" s="3">
        <v>7244</v>
      </c>
      <c r="C7246" s="3" t="s">
        <v>5462</v>
      </c>
      <c r="D7246" s="3" t="s">
        <v>1778</v>
      </c>
      <c r="H7246" s="3" t="s">
        <v>5462</v>
      </c>
      <c r="I7246" s="3" t="s">
        <v>1778</v>
      </c>
      <c r="J7246" s="9">
        <v>41974</v>
      </c>
      <c r="K7246" s="9">
        <v>41977</v>
      </c>
      <c r="O7246" s="3" t="s">
        <v>5462</v>
      </c>
      <c r="P7246" s="3" t="s">
        <v>1778</v>
      </c>
      <c r="Q7246" s="3" t="s">
        <v>5801</v>
      </c>
      <c r="R7246" s="3" t="s">
        <v>6775</v>
      </c>
      <c r="S7246" s="3" t="s">
        <v>6776</v>
      </c>
      <c r="T7246" s="3" t="s">
        <v>5775</v>
      </c>
      <c r="X7246" s="3">
        <v>7244</v>
      </c>
      <c r="Y7246" s="3">
        <v>19134</v>
      </c>
    </row>
    <row r="7247" spans="2:25" x14ac:dyDescent="0.35">
      <c r="B7247" s="3">
        <v>7245</v>
      </c>
      <c r="C7247" s="3" t="s">
        <v>5463</v>
      </c>
      <c r="D7247" s="3" t="s">
        <v>1769</v>
      </c>
      <c r="H7247" s="3" t="s">
        <v>5463</v>
      </c>
      <c r="I7247" s="3" t="s">
        <v>1769</v>
      </c>
      <c r="J7247" s="9">
        <v>40656</v>
      </c>
      <c r="K7247" s="9">
        <v>40659</v>
      </c>
      <c r="O7247" s="3" t="s">
        <v>5463</v>
      </c>
      <c r="P7247" s="3" t="s">
        <v>1769</v>
      </c>
      <c r="Q7247" s="3" t="s">
        <v>5768</v>
      </c>
      <c r="R7247" s="3" t="s">
        <v>5992</v>
      </c>
      <c r="S7247" s="3" t="s">
        <v>5993</v>
      </c>
      <c r="T7247" s="3" t="s">
        <v>5782</v>
      </c>
      <c r="X7247" s="3">
        <v>7245</v>
      </c>
      <c r="Y7247" s="3">
        <v>94109</v>
      </c>
    </row>
    <row r="7248" spans="2:25" x14ac:dyDescent="0.35">
      <c r="B7248" s="3">
        <v>7246</v>
      </c>
      <c r="C7248" s="3" t="s">
        <v>5464</v>
      </c>
      <c r="D7248" s="3" t="s">
        <v>980</v>
      </c>
      <c r="H7248" s="3" t="s">
        <v>5464</v>
      </c>
      <c r="I7248" s="3" t="s">
        <v>980</v>
      </c>
      <c r="J7248" s="9">
        <v>41701</v>
      </c>
      <c r="K7248" s="9">
        <v>41701</v>
      </c>
      <c r="O7248" s="3" t="s">
        <v>5464</v>
      </c>
      <c r="P7248" s="3" t="s">
        <v>980</v>
      </c>
      <c r="Q7248" s="3" t="s">
        <v>6020</v>
      </c>
      <c r="R7248" s="3" t="s">
        <v>6223</v>
      </c>
      <c r="S7248" s="3" t="s">
        <v>6224</v>
      </c>
      <c r="T7248" s="3" t="s">
        <v>5771</v>
      </c>
      <c r="X7248" s="3">
        <v>7246</v>
      </c>
      <c r="Y7248" s="3">
        <v>76706</v>
      </c>
    </row>
    <row r="7249" spans="2:25" x14ac:dyDescent="0.35">
      <c r="B7249" s="3">
        <v>7247</v>
      </c>
      <c r="C7249" s="3" t="s">
        <v>5465</v>
      </c>
      <c r="D7249" s="3" t="s">
        <v>420</v>
      </c>
      <c r="H7249" s="3" t="s">
        <v>5465</v>
      </c>
      <c r="I7249" s="3" t="s">
        <v>420</v>
      </c>
      <c r="J7249" s="9">
        <v>41961</v>
      </c>
      <c r="K7249" s="9">
        <v>41965</v>
      </c>
      <c r="O7249" s="3" t="s">
        <v>5465</v>
      </c>
      <c r="P7249" s="3" t="s">
        <v>420</v>
      </c>
      <c r="Q7249" s="3" t="s">
        <v>5768</v>
      </c>
      <c r="R7249" s="3" t="s">
        <v>6775</v>
      </c>
      <c r="S7249" s="3" t="s">
        <v>6776</v>
      </c>
      <c r="T7249" s="3" t="s">
        <v>5775</v>
      </c>
      <c r="X7249" s="3">
        <v>7247</v>
      </c>
      <c r="Y7249" s="3">
        <v>21740</v>
      </c>
    </row>
    <row r="7250" spans="2:25" x14ac:dyDescent="0.35">
      <c r="B7250" s="3">
        <v>7248</v>
      </c>
      <c r="C7250" s="3" t="s">
        <v>5466</v>
      </c>
      <c r="D7250" s="3" t="s">
        <v>1395</v>
      </c>
      <c r="H7250" s="3" t="s">
        <v>5466</v>
      </c>
      <c r="I7250" s="3" t="s">
        <v>1395</v>
      </c>
      <c r="J7250" s="9">
        <v>41788</v>
      </c>
      <c r="K7250" s="9">
        <v>41792</v>
      </c>
      <c r="O7250" s="3" t="s">
        <v>5466</v>
      </c>
      <c r="P7250" s="3" t="s">
        <v>1395</v>
      </c>
      <c r="Q7250" s="3" t="s">
        <v>5772</v>
      </c>
      <c r="R7250" s="3" t="s">
        <v>5906</v>
      </c>
      <c r="S7250" s="3" t="s">
        <v>5907</v>
      </c>
      <c r="T7250" s="3" t="s">
        <v>5771</v>
      </c>
      <c r="X7250" s="3">
        <v>7248</v>
      </c>
      <c r="Y7250" s="3">
        <v>44105</v>
      </c>
    </row>
    <row r="7251" spans="2:25" x14ac:dyDescent="0.35">
      <c r="B7251" s="3">
        <v>7249</v>
      </c>
      <c r="C7251" s="3" t="s">
        <v>5466</v>
      </c>
      <c r="D7251" s="3" t="s">
        <v>957</v>
      </c>
      <c r="H7251" s="3" t="s">
        <v>5466</v>
      </c>
      <c r="I7251" s="3" t="s">
        <v>957</v>
      </c>
      <c r="J7251" s="9">
        <v>41788</v>
      </c>
      <c r="K7251" s="9">
        <v>41792</v>
      </c>
      <c r="O7251" s="3" t="s">
        <v>5466</v>
      </c>
      <c r="P7251" s="3" t="s">
        <v>957</v>
      </c>
      <c r="Q7251" s="3" t="s">
        <v>5772</v>
      </c>
      <c r="R7251" s="3" t="s">
        <v>5906</v>
      </c>
      <c r="S7251" s="3" t="s">
        <v>5907</v>
      </c>
      <c r="T7251" s="3" t="s">
        <v>5771</v>
      </c>
      <c r="X7251" s="3">
        <v>7249</v>
      </c>
      <c r="Y7251" s="3">
        <v>44105</v>
      </c>
    </row>
    <row r="7252" spans="2:25" x14ac:dyDescent="0.35">
      <c r="B7252" s="3">
        <v>7250</v>
      </c>
      <c r="C7252" s="3" t="s">
        <v>5467</v>
      </c>
      <c r="D7252" s="3" t="s">
        <v>1617</v>
      </c>
      <c r="H7252" s="3" t="s">
        <v>5467</v>
      </c>
      <c r="I7252" s="3" t="s">
        <v>1617</v>
      </c>
      <c r="J7252" s="9">
        <v>41017</v>
      </c>
      <c r="K7252" s="9">
        <v>41021</v>
      </c>
      <c r="O7252" s="3" t="s">
        <v>5467</v>
      </c>
      <c r="P7252" s="3" t="s">
        <v>1617</v>
      </c>
      <c r="Q7252" s="3" t="s">
        <v>5768</v>
      </c>
      <c r="R7252" s="3" t="s">
        <v>6229</v>
      </c>
      <c r="S7252" s="3" t="s">
        <v>6230</v>
      </c>
      <c r="T7252" s="3" t="s">
        <v>5771</v>
      </c>
      <c r="X7252" s="3">
        <v>7250</v>
      </c>
      <c r="Y7252" s="3">
        <v>78501</v>
      </c>
    </row>
    <row r="7253" spans="2:25" x14ac:dyDescent="0.35">
      <c r="B7253" s="3">
        <v>7251</v>
      </c>
      <c r="C7253" s="3" t="s">
        <v>5467</v>
      </c>
      <c r="D7253" s="3" t="s">
        <v>1545</v>
      </c>
      <c r="H7253" s="3" t="s">
        <v>5467</v>
      </c>
      <c r="I7253" s="3" t="s">
        <v>1545</v>
      </c>
      <c r="J7253" s="9">
        <v>41017</v>
      </c>
      <c r="K7253" s="9">
        <v>41021</v>
      </c>
      <c r="O7253" s="3" t="s">
        <v>5467</v>
      </c>
      <c r="P7253" s="3" t="s">
        <v>1545</v>
      </c>
      <c r="Q7253" s="3" t="s">
        <v>5768</v>
      </c>
      <c r="R7253" s="3" t="s">
        <v>6229</v>
      </c>
      <c r="S7253" s="3" t="s">
        <v>6230</v>
      </c>
      <c r="T7253" s="3" t="s">
        <v>5771</v>
      </c>
      <c r="X7253" s="3">
        <v>7251</v>
      </c>
      <c r="Y7253" s="3">
        <v>78501</v>
      </c>
    </row>
    <row r="7254" spans="2:25" x14ac:dyDescent="0.35">
      <c r="B7254" s="3">
        <v>7252</v>
      </c>
      <c r="C7254" s="3" t="s">
        <v>5467</v>
      </c>
      <c r="D7254" s="3" t="s">
        <v>339</v>
      </c>
      <c r="H7254" s="3" t="s">
        <v>5467</v>
      </c>
      <c r="I7254" s="3" t="s">
        <v>339</v>
      </c>
      <c r="J7254" s="9">
        <v>41017</v>
      </c>
      <c r="K7254" s="9">
        <v>41021</v>
      </c>
      <c r="O7254" s="3" t="s">
        <v>5467</v>
      </c>
      <c r="P7254" s="3" t="s">
        <v>339</v>
      </c>
      <c r="Q7254" s="3" t="s">
        <v>5768</v>
      </c>
      <c r="R7254" s="3" t="s">
        <v>6229</v>
      </c>
      <c r="S7254" s="3" t="s">
        <v>6230</v>
      </c>
      <c r="T7254" s="3" t="s">
        <v>5771</v>
      </c>
      <c r="X7254" s="3">
        <v>7252</v>
      </c>
      <c r="Y7254" s="3">
        <v>78501</v>
      </c>
    </row>
    <row r="7255" spans="2:25" x14ac:dyDescent="0.35">
      <c r="B7255" s="3">
        <v>7253</v>
      </c>
      <c r="C7255" s="3" t="s">
        <v>5467</v>
      </c>
      <c r="D7255" s="3" t="s">
        <v>1099</v>
      </c>
      <c r="H7255" s="3" t="s">
        <v>5467</v>
      </c>
      <c r="I7255" s="3" t="s">
        <v>1099</v>
      </c>
      <c r="J7255" s="9">
        <v>41017</v>
      </c>
      <c r="K7255" s="9">
        <v>41021</v>
      </c>
      <c r="O7255" s="3" t="s">
        <v>5467</v>
      </c>
      <c r="P7255" s="3" t="s">
        <v>1099</v>
      </c>
      <c r="Q7255" s="3" t="s">
        <v>5768</v>
      </c>
      <c r="R7255" s="3" t="s">
        <v>6229</v>
      </c>
      <c r="S7255" s="3" t="s">
        <v>6230</v>
      </c>
      <c r="T7255" s="3" t="s">
        <v>5771</v>
      </c>
      <c r="X7255" s="3">
        <v>7253</v>
      </c>
      <c r="Y7255" s="3">
        <v>78501</v>
      </c>
    </row>
    <row r="7256" spans="2:25" x14ac:dyDescent="0.35">
      <c r="B7256" s="3">
        <v>7254</v>
      </c>
      <c r="C7256" s="3" t="s">
        <v>5467</v>
      </c>
      <c r="D7256" s="3" t="s">
        <v>2152</v>
      </c>
      <c r="H7256" s="3" t="s">
        <v>5467</v>
      </c>
      <c r="I7256" s="3" t="s">
        <v>2152</v>
      </c>
      <c r="J7256" s="9">
        <v>41017</v>
      </c>
      <c r="K7256" s="9">
        <v>41021</v>
      </c>
      <c r="O7256" s="3" t="s">
        <v>5467</v>
      </c>
      <c r="P7256" s="3" t="s">
        <v>2152</v>
      </c>
      <c r="Q7256" s="3" t="s">
        <v>5768</v>
      </c>
      <c r="R7256" s="3" t="s">
        <v>6229</v>
      </c>
      <c r="S7256" s="3" t="s">
        <v>6230</v>
      </c>
      <c r="T7256" s="3" t="s">
        <v>5771</v>
      </c>
      <c r="X7256" s="3">
        <v>7254</v>
      </c>
      <c r="Y7256" s="3">
        <v>78501</v>
      </c>
    </row>
    <row r="7257" spans="2:25" x14ac:dyDescent="0.35">
      <c r="B7257" s="3">
        <v>7255</v>
      </c>
      <c r="C7257" s="3" t="s">
        <v>5467</v>
      </c>
      <c r="D7257" s="3" t="s">
        <v>5468</v>
      </c>
      <c r="H7257" s="3" t="s">
        <v>5467</v>
      </c>
      <c r="I7257" s="3" t="s">
        <v>5468</v>
      </c>
      <c r="J7257" s="9">
        <v>41017</v>
      </c>
      <c r="K7257" s="9">
        <v>41021</v>
      </c>
      <c r="O7257" s="3" t="s">
        <v>5467</v>
      </c>
      <c r="P7257" s="3" t="s">
        <v>5468</v>
      </c>
      <c r="Q7257" s="3" t="s">
        <v>5768</v>
      </c>
      <c r="R7257" s="3" t="s">
        <v>6229</v>
      </c>
      <c r="S7257" s="3" t="s">
        <v>6230</v>
      </c>
      <c r="T7257" s="3" t="s">
        <v>5771</v>
      </c>
      <c r="X7257" s="3">
        <v>7255</v>
      </c>
      <c r="Y7257" s="3">
        <v>78501</v>
      </c>
    </row>
    <row r="7258" spans="2:25" x14ac:dyDescent="0.35">
      <c r="B7258" s="3">
        <v>7256</v>
      </c>
      <c r="C7258" s="3" t="s">
        <v>5467</v>
      </c>
      <c r="D7258" s="3" t="s">
        <v>2996</v>
      </c>
      <c r="H7258" s="3" t="s">
        <v>5467</v>
      </c>
      <c r="I7258" s="3" t="s">
        <v>2996</v>
      </c>
      <c r="J7258" s="9">
        <v>41017</v>
      </c>
      <c r="K7258" s="9">
        <v>41021</v>
      </c>
      <c r="O7258" s="3" t="s">
        <v>5467</v>
      </c>
      <c r="P7258" s="3" t="s">
        <v>2996</v>
      </c>
      <c r="Q7258" s="3" t="s">
        <v>5768</v>
      </c>
      <c r="R7258" s="3" t="s">
        <v>6229</v>
      </c>
      <c r="S7258" s="3" t="s">
        <v>6230</v>
      </c>
      <c r="T7258" s="3" t="s">
        <v>5771</v>
      </c>
      <c r="X7258" s="3">
        <v>7256</v>
      </c>
      <c r="Y7258" s="3">
        <v>78501</v>
      </c>
    </row>
    <row r="7259" spans="2:25" x14ac:dyDescent="0.35">
      <c r="B7259" s="3">
        <v>7257</v>
      </c>
      <c r="C7259" s="3" t="s">
        <v>5467</v>
      </c>
      <c r="D7259" s="3" t="s">
        <v>2046</v>
      </c>
      <c r="H7259" s="3" t="s">
        <v>5467</v>
      </c>
      <c r="I7259" s="3" t="s">
        <v>2046</v>
      </c>
      <c r="J7259" s="9">
        <v>41017</v>
      </c>
      <c r="K7259" s="9">
        <v>41021</v>
      </c>
      <c r="O7259" s="3" t="s">
        <v>5467</v>
      </c>
      <c r="P7259" s="3" t="s">
        <v>2046</v>
      </c>
      <c r="Q7259" s="3" t="s">
        <v>5768</v>
      </c>
      <c r="R7259" s="3" t="s">
        <v>6229</v>
      </c>
      <c r="S7259" s="3" t="s">
        <v>6230</v>
      </c>
      <c r="T7259" s="3" t="s">
        <v>5771</v>
      </c>
      <c r="X7259" s="3">
        <v>7257</v>
      </c>
      <c r="Y7259" s="3">
        <v>78501</v>
      </c>
    </row>
    <row r="7260" spans="2:25" x14ac:dyDescent="0.35">
      <c r="B7260" s="3">
        <v>7258</v>
      </c>
      <c r="C7260" s="3" t="s">
        <v>5467</v>
      </c>
      <c r="D7260" s="3" t="s">
        <v>1016</v>
      </c>
      <c r="H7260" s="3" t="s">
        <v>5467</v>
      </c>
      <c r="I7260" s="3" t="s">
        <v>1016</v>
      </c>
      <c r="J7260" s="9">
        <v>41017</v>
      </c>
      <c r="K7260" s="9">
        <v>41021</v>
      </c>
      <c r="O7260" s="3" t="s">
        <v>5467</v>
      </c>
      <c r="P7260" s="3" t="s">
        <v>1016</v>
      </c>
      <c r="Q7260" s="3" t="s">
        <v>5768</v>
      </c>
      <c r="R7260" s="3" t="s">
        <v>6229</v>
      </c>
      <c r="S7260" s="3" t="s">
        <v>6230</v>
      </c>
      <c r="T7260" s="3" t="s">
        <v>5771</v>
      </c>
      <c r="X7260" s="3">
        <v>7258</v>
      </c>
      <c r="Y7260" s="3">
        <v>78501</v>
      </c>
    </row>
    <row r="7261" spans="2:25" x14ac:dyDescent="0.35">
      <c r="B7261" s="3">
        <v>7259</v>
      </c>
      <c r="C7261" s="3" t="s">
        <v>5469</v>
      </c>
      <c r="D7261" s="3" t="s">
        <v>3150</v>
      </c>
      <c r="H7261" s="3" t="s">
        <v>5469</v>
      </c>
      <c r="I7261" s="3" t="s">
        <v>3150</v>
      </c>
      <c r="J7261" s="9">
        <v>41171</v>
      </c>
      <c r="K7261" s="9">
        <v>41176</v>
      </c>
      <c r="O7261" s="3" t="s">
        <v>5469</v>
      </c>
      <c r="P7261" s="3" t="s">
        <v>3150</v>
      </c>
      <c r="Q7261" s="3" t="s">
        <v>5772</v>
      </c>
      <c r="R7261" s="3" t="s">
        <v>7243</v>
      </c>
      <c r="S7261" s="3" t="s">
        <v>7244</v>
      </c>
      <c r="T7261" s="3" t="s">
        <v>5782</v>
      </c>
      <c r="X7261" s="3">
        <v>7259</v>
      </c>
      <c r="Y7261" s="3">
        <v>87505</v>
      </c>
    </row>
    <row r="7262" spans="2:25" x14ac:dyDescent="0.35">
      <c r="B7262" s="3">
        <v>7260</v>
      </c>
      <c r="C7262" s="3" t="s">
        <v>5470</v>
      </c>
      <c r="D7262" s="3" t="s">
        <v>1292</v>
      </c>
      <c r="H7262" s="3" t="s">
        <v>5470</v>
      </c>
      <c r="I7262" s="3" t="s">
        <v>1292</v>
      </c>
      <c r="J7262" s="9">
        <v>40627</v>
      </c>
      <c r="K7262" s="9">
        <v>40632</v>
      </c>
      <c r="O7262" s="3" t="s">
        <v>5470</v>
      </c>
      <c r="P7262" s="3" t="s">
        <v>1292</v>
      </c>
      <c r="Q7262" s="3" t="s">
        <v>5772</v>
      </c>
      <c r="R7262" s="3" t="s">
        <v>6171</v>
      </c>
      <c r="S7262" s="3" t="s">
        <v>6172</v>
      </c>
      <c r="T7262" s="3" t="s">
        <v>5775</v>
      </c>
      <c r="X7262" s="3">
        <v>7260</v>
      </c>
      <c r="Y7262" s="3">
        <v>94110</v>
      </c>
    </row>
    <row r="7263" spans="2:25" x14ac:dyDescent="0.35">
      <c r="B7263" s="3">
        <v>7261</v>
      </c>
      <c r="C7263" s="3" t="s">
        <v>5470</v>
      </c>
      <c r="D7263" s="3" t="s">
        <v>2430</v>
      </c>
      <c r="H7263" s="3" t="s">
        <v>5470</v>
      </c>
      <c r="I7263" s="3" t="s">
        <v>2430</v>
      </c>
      <c r="J7263" s="9">
        <v>40627</v>
      </c>
      <c r="K7263" s="9">
        <v>40632</v>
      </c>
      <c r="O7263" s="3" t="s">
        <v>5470</v>
      </c>
      <c r="P7263" s="3" t="s">
        <v>2430</v>
      </c>
      <c r="Q7263" s="3" t="s">
        <v>5772</v>
      </c>
      <c r="R7263" s="3" t="s">
        <v>6171</v>
      </c>
      <c r="S7263" s="3" t="s">
        <v>6172</v>
      </c>
      <c r="T7263" s="3" t="s">
        <v>5775</v>
      </c>
      <c r="X7263" s="3">
        <v>7261</v>
      </c>
      <c r="Y7263" s="3">
        <v>94110</v>
      </c>
    </row>
    <row r="7264" spans="2:25" x14ac:dyDescent="0.35">
      <c r="B7264" s="3">
        <v>7262</v>
      </c>
      <c r="C7264" s="3" t="s">
        <v>5470</v>
      </c>
      <c r="D7264" s="3" t="s">
        <v>5471</v>
      </c>
      <c r="H7264" s="3" t="s">
        <v>5470</v>
      </c>
      <c r="I7264" s="3" t="s">
        <v>5471</v>
      </c>
      <c r="J7264" s="9">
        <v>40627</v>
      </c>
      <c r="K7264" s="9">
        <v>40632</v>
      </c>
      <c r="O7264" s="3" t="s">
        <v>5470</v>
      </c>
      <c r="P7264" s="3" t="s">
        <v>5471</v>
      </c>
      <c r="Q7264" s="3" t="s">
        <v>5772</v>
      </c>
      <c r="R7264" s="3" t="s">
        <v>6171</v>
      </c>
      <c r="S7264" s="3" t="s">
        <v>6172</v>
      </c>
      <c r="T7264" s="3" t="s">
        <v>5775</v>
      </c>
      <c r="X7264" s="3">
        <v>7262</v>
      </c>
      <c r="Y7264" s="3">
        <v>94110</v>
      </c>
    </row>
    <row r="7265" spans="2:25" x14ac:dyDescent="0.35">
      <c r="B7265" s="3">
        <v>7263</v>
      </c>
      <c r="C7265" s="3" t="s">
        <v>5470</v>
      </c>
      <c r="D7265" s="3" t="s">
        <v>3335</v>
      </c>
      <c r="H7265" s="3" t="s">
        <v>5470</v>
      </c>
      <c r="I7265" s="3" t="s">
        <v>3335</v>
      </c>
      <c r="J7265" s="9">
        <v>40627</v>
      </c>
      <c r="K7265" s="9">
        <v>40632</v>
      </c>
      <c r="O7265" s="3" t="s">
        <v>5470</v>
      </c>
      <c r="P7265" s="3" t="s">
        <v>3335</v>
      </c>
      <c r="Q7265" s="3" t="s">
        <v>5772</v>
      </c>
      <c r="R7265" s="3" t="s">
        <v>6171</v>
      </c>
      <c r="S7265" s="3" t="s">
        <v>6172</v>
      </c>
      <c r="T7265" s="3" t="s">
        <v>5775</v>
      </c>
      <c r="X7265" s="3">
        <v>7263</v>
      </c>
      <c r="Y7265" s="3">
        <v>94110</v>
      </c>
    </row>
    <row r="7266" spans="2:25" x14ac:dyDescent="0.35">
      <c r="B7266" s="3">
        <v>7264</v>
      </c>
      <c r="C7266" s="3" t="s">
        <v>5472</v>
      </c>
      <c r="D7266" s="3" t="s">
        <v>901</v>
      </c>
      <c r="H7266" s="3" t="s">
        <v>5472</v>
      </c>
      <c r="I7266" s="3" t="s">
        <v>901</v>
      </c>
      <c r="J7266" s="9">
        <v>41513</v>
      </c>
      <c r="K7266" s="9">
        <v>41518</v>
      </c>
      <c r="O7266" s="3" t="s">
        <v>5472</v>
      </c>
      <c r="P7266" s="3" t="s">
        <v>901</v>
      </c>
      <c r="Q7266" s="3" t="s">
        <v>5772</v>
      </c>
      <c r="R7266" s="3" t="s">
        <v>6885</v>
      </c>
      <c r="S7266" s="3" t="s">
        <v>6886</v>
      </c>
      <c r="T7266" s="3" t="s">
        <v>5771</v>
      </c>
      <c r="X7266" s="3">
        <v>7264</v>
      </c>
      <c r="Y7266" s="3">
        <v>10024</v>
      </c>
    </row>
    <row r="7267" spans="2:25" x14ac:dyDescent="0.35">
      <c r="B7267" s="3">
        <v>7265</v>
      </c>
      <c r="C7267" s="3" t="s">
        <v>5473</v>
      </c>
      <c r="D7267" s="3" t="s">
        <v>1257</v>
      </c>
      <c r="H7267" s="3" t="s">
        <v>5473</v>
      </c>
      <c r="I7267" s="3" t="s">
        <v>1257</v>
      </c>
      <c r="J7267" s="9">
        <v>41705</v>
      </c>
      <c r="K7267" s="9">
        <v>41711</v>
      </c>
      <c r="O7267" s="3" t="s">
        <v>5473</v>
      </c>
      <c r="P7267" s="3" t="s">
        <v>1257</v>
      </c>
      <c r="Q7267" s="3" t="s">
        <v>5772</v>
      </c>
      <c r="R7267" s="3" t="s">
        <v>6405</v>
      </c>
      <c r="S7267" s="3" t="s">
        <v>6406</v>
      </c>
      <c r="T7267" s="3" t="s">
        <v>5775</v>
      </c>
      <c r="X7267" s="3">
        <v>7265</v>
      </c>
      <c r="Y7267" s="3">
        <v>75220</v>
      </c>
    </row>
    <row r="7268" spans="2:25" x14ac:dyDescent="0.35">
      <c r="B7268" s="3">
        <v>7266</v>
      </c>
      <c r="C7268" s="3" t="s">
        <v>5473</v>
      </c>
      <c r="D7268" s="3" t="s">
        <v>2085</v>
      </c>
      <c r="H7268" s="3" t="s">
        <v>5473</v>
      </c>
      <c r="I7268" s="3" t="s">
        <v>2085</v>
      </c>
      <c r="J7268" s="9">
        <v>41705</v>
      </c>
      <c r="K7268" s="9">
        <v>41711</v>
      </c>
      <c r="O7268" s="3" t="s">
        <v>5473</v>
      </c>
      <c r="P7268" s="3" t="s">
        <v>2085</v>
      </c>
      <c r="Q7268" s="3" t="s">
        <v>5772</v>
      </c>
      <c r="R7268" s="3" t="s">
        <v>6405</v>
      </c>
      <c r="S7268" s="3" t="s">
        <v>6406</v>
      </c>
      <c r="T7268" s="3" t="s">
        <v>5775</v>
      </c>
      <c r="X7268" s="3">
        <v>7266</v>
      </c>
      <c r="Y7268" s="3">
        <v>75220</v>
      </c>
    </row>
    <row r="7269" spans="2:25" x14ac:dyDescent="0.35">
      <c r="B7269" s="3">
        <v>7267</v>
      </c>
      <c r="C7269" s="3" t="s">
        <v>5474</v>
      </c>
      <c r="D7269" s="3" t="s">
        <v>61</v>
      </c>
      <c r="H7269" s="3" t="s">
        <v>5474</v>
      </c>
      <c r="I7269" s="3" t="s">
        <v>61</v>
      </c>
      <c r="J7269" s="9">
        <v>41224</v>
      </c>
      <c r="K7269" s="9">
        <v>41224</v>
      </c>
      <c r="O7269" s="3" t="s">
        <v>5474</v>
      </c>
      <c r="P7269" s="3" t="s">
        <v>61</v>
      </c>
      <c r="Q7269" s="3" t="s">
        <v>6020</v>
      </c>
      <c r="R7269" s="3" t="s">
        <v>5972</v>
      </c>
      <c r="S7269" s="3" t="s">
        <v>5973</v>
      </c>
      <c r="T7269" s="3" t="s">
        <v>5771</v>
      </c>
      <c r="X7269" s="3">
        <v>7267</v>
      </c>
      <c r="Y7269" s="3">
        <v>48234</v>
      </c>
    </row>
    <row r="7270" spans="2:25" x14ac:dyDescent="0.35">
      <c r="B7270" s="3">
        <v>7268</v>
      </c>
      <c r="C7270" s="3" t="s">
        <v>5474</v>
      </c>
      <c r="D7270" s="3" t="s">
        <v>19</v>
      </c>
      <c r="H7270" s="3" t="s">
        <v>5474</v>
      </c>
      <c r="I7270" s="3" t="s">
        <v>19</v>
      </c>
      <c r="J7270" s="9">
        <v>41224</v>
      </c>
      <c r="K7270" s="9">
        <v>41224</v>
      </c>
      <c r="O7270" s="3" t="s">
        <v>5474</v>
      </c>
      <c r="P7270" s="3" t="s">
        <v>19</v>
      </c>
      <c r="Q7270" s="3" t="s">
        <v>6020</v>
      </c>
      <c r="R7270" s="3" t="s">
        <v>5972</v>
      </c>
      <c r="S7270" s="3" t="s">
        <v>5973</v>
      </c>
      <c r="T7270" s="3" t="s">
        <v>5771</v>
      </c>
      <c r="X7270" s="3">
        <v>7268</v>
      </c>
      <c r="Y7270" s="3">
        <v>48234</v>
      </c>
    </row>
    <row r="7271" spans="2:25" x14ac:dyDescent="0.35">
      <c r="B7271" s="3">
        <v>7269</v>
      </c>
      <c r="C7271" s="3" t="s">
        <v>5475</v>
      </c>
      <c r="D7271" s="3" t="s">
        <v>2074</v>
      </c>
      <c r="H7271" s="3" t="s">
        <v>5475</v>
      </c>
      <c r="I7271" s="3" t="s">
        <v>2074</v>
      </c>
      <c r="J7271" s="9">
        <v>41370</v>
      </c>
      <c r="K7271" s="9">
        <v>41374</v>
      </c>
      <c r="O7271" s="3" t="s">
        <v>5475</v>
      </c>
      <c r="P7271" s="3" t="s">
        <v>2074</v>
      </c>
      <c r="Q7271" s="3" t="s">
        <v>5772</v>
      </c>
      <c r="R7271" s="3" t="s">
        <v>6479</v>
      </c>
      <c r="S7271" s="3" t="s">
        <v>6480</v>
      </c>
      <c r="T7271" s="3" t="s">
        <v>5775</v>
      </c>
      <c r="X7271" s="3">
        <v>7269</v>
      </c>
      <c r="Y7271" s="3">
        <v>19140</v>
      </c>
    </row>
    <row r="7272" spans="2:25" x14ac:dyDescent="0.35">
      <c r="B7272" s="3">
        <v>7270</v>
      </c>
      <c r="C7272" s="3" t="s">
        <v>5475</v>
      </c>
      <c r="D7272" s="3" t="s">
        <v>309</v>
      </c>
      <c r="H7272" s="3" t="s">
        <v>5475</v>
      </c>
      <c r="I7272" s="3" t="s">
        <v>309</v>
      </c>
      <c r="J7272" s="9">
        <v>41370</v>
      </c>
      <c r="K7272" s="9">
        <v>41374</v>
      </c>
      <c r="O7272" s="3" t="s">
        <v>5475</v>
      </c>
      <c r="P7272" s="3" t="s">
        <v>309</v>
      </c>
      <c r="Q7272" s="3" t="s">
        <v>5772</v>
      </c>
      <c r="R7272" s="3" t="s">
        <v>6479</v>
      </c>
      <c r="S7272" s="3" t="s">
        <v>6480</v>
      </c>
      <c r="T7272" s="3" t="s">
        <v>5775</v>
      </c>
      <c r="X7272" s="3">
        <v>7270</v>
      </c>
      <c r="Y7272" s="3">
        <v>19140</v>
      </c>
    </row>
    <row r="7273" spans="2:25" x14ac:dyDescent="0.35">
      <c r="B7273" s="3">
        <v>7271</v>
      </c>
      <c r="C7273" s="3" t="s">
        <v>5476</v>
      </c>
      <c r="D7273" s="3" t="s">
        <v>401</v>
      </c>
      <c r="H7273" s="3" t="s">
        <v>5476</v>
      </c>
      <c r="I7273" s="3" t="s">
        <v>401</v>
      </c>
      <c r="J7273" s="9">
        <v>41692</v>
      </c>
      <c r="K7273" s="9">
        <v>41697</v>
      </c>
      <c r="O7273" s="3" t="s">
        <v>5476</v>
      </c>
      <c r="P7273" s="3" t="s">
        <v>401</v>
      </c>
      <c r="Q7273" s="3" t="s">
        <v>5772</v>
      </c>
      <c r="R7273" s="3" t="s">
        <v>5862</v>
      </c>
      <c r="S7273" s="3" t="s">
        <v>5863</v>
      </c>
      <c r="T7273" s="3" t="s">
        <v>5775</v>
      </c>
      <c r="X7273" s="3">
        <v>7271</v>
      </c>
      <c r="Y7273" s="3">
        <v>75007</v>
      </c>
    </row>
    <row r="7274" spans="2:25" x14ac:dyDescent="0.35">
      <c r="B7274" s="3">
        <v>7272</v>
      </c>
      <c r="C7274" s="3" t="s">
        <v>5477</v>
      </c>
      <c r="D7274" s="3" t="s">
        <v>718</v>
      </c>
      <c r="H7274" s="3" t="s">
        <v>5477</v>
      </c>
      <c r="I7274" s="3" t="s">
        <v>718</v>
      </c>
      <c r="J7274" s="9">
        <v>41841</v>
      </c>
      <c r="K7274" s="9">
        <v>41846</v>
      </c>
      <c r="O7274" s="3" t="s">
        <v>5477</v>
      </c>
      <c r="P7274" s="3" t="s">
        <v>718</v>
      </c>
      <c r="Q7274" s="3" t="s">
        <v>5772</v>
      </c>
      <c r="R7274" s="3" t="s">
        <v>6189</v>
      </c>
      <c r="S7274" s="3" t="s">
        <v>6190</v>
      </c>
      <c r="T7274" s="3" t="s">
        <v>5771</v>
      </c>
      <c r="X7274" s="3">
        <v>7272</v>
      </c>
      <c r="Y7274" s="3">
        <v>10009</v>
      </c>
    </row>
    <row r="7275" spans="2:25" x14ac:dyDescent="0.35">
      <c r="B7275" s="3">
        <v>7273</v>
      </c>
      <c r="C7275" s="3" t="s">
        <v>5477</v>
      </c>
      <c r="D7275" s="3" t="s">
        <v>5478</v>
      </c>
      <c r="H7275" s="3" t="s">
        <v>5477</v>
      </c>
      <c r="I7275" s="3" t="s">
        <v>5478</v>
      </c>
      <c r="J7275" s="9">
        <v>41841</v>
      </c>
      <c r="K7275" s="9">
        <v>41846</v>
      </c>
      <c r="O7275" s="3" t="s">
        <v>5477</v>
      </c>
      <c r="P7275" s="3" t="s">
        <v>5478</v>
      </c>
      <c r="Q7275" s="3" t="s">
        <v>5772</v>
      </c>
      <c r="R7275" s="3" t="s">
        <v>6189</v>
      </c>
      <c r="S7275" s="3" t="s">
        <v>6190</v>
      </c>
      <c r="T7275" s="3" t="s">
        <v>5771</v>
      </c>
      <c r="X7275" s="3">
        <v>7273</v>
      </c>
      <c r="Y7275" s="3">
        <v>10009</v>
      </c>
    </row>
    <row r="7276" spans="2:25" x14ac:dyDescent="0.35">
      <c r="B7276" s="3">
        <v>7274</v>
      </c>
      <c r="C7276" s="3" t="s">
        <v>5477</v>
      </c>
      <c r="D7276" s="3" t="s">
        <v>3930</v>
      </c>
      <c r="H7276" s="3" t="s">
        <v>5477</v>
      </c>
      <c r="I7276" s="3" t="s">
        <v>3930</v>
      </c>
      <c r="J7276" s="9">
        <v>41841</v>
      </c>
      <c r="K7276" s="9">
        <v>41846</v>
      </c>
      <c r="O7276" s="3" t="s">
        <v>5477</v>
      </c>
      <c r="P7276" s="3" t="s">
        <v>3930</v>
      </c>
      <c r="Q7276" s="3" t="s">
        <v>5772</v>
      </c>
      <c r="R7276" s="3" t="s">
        <v>6189</v>
      </c>
      <c r="S7276" s="3" t="s">
        <v>6190</v>
      </c>
      <c r="T7276" s="3" t="s">
        <v>5771</v>
      </c>
      <c r="X7276" s="3">
        <v>7274</v>
      </c>
      <c r="Y7276" s="3">
        <v>10009</v>
      </c>
    </row>
    <row r="7277" spans="2:25" x14ac:dyDescent="0.35">
      <c r="B7277" s="3">
        <v>7275</v>
      </c>
      <c r="C7277" s="3" t="s">
        <v>5479</v>
      </c>
      <c r="D7277" s="3" t="s">
        <v>2689</v>
      </c>
      <c r="H7277" s="3" t="s">
        <v>5479</v>
      </c>
      <c r="I7277" s="3" t="s">
        <v>2689</v>
      </c>
      <c r="J7277" s="9">
        <v>41583</v>
      </c>
      <c r="K7277" s="9">
        <v>41587</v>
      </c>
      <c r="O7277" s="3" t="s">
        <v>5479</v>
      </c>
      <c r="P7277" s="3" t="s">
        <v>2689</v>
      </c>
      <c r="Q7277" s="3" t="s">
        <v>5772</v>
      </c>
      <c r="R7277" s="3" t="s">
        <v>6307</v>
      </c>
      <c r="S7277" s="3" t="s">
        <v>6308</v>
      </c>
      <c r="T7277" s="3" t="s">
        <v>5775</v>
      </c>
      <c r="X7277" s="3">
        <v>7275</v>
      </c>
      <c r="Y7277" s="3">
        <v>77041</v>
      </c>
    </row>
    <row r="7278" spans="2:25" x14ac:dyDescent="0.35">
      <c r="B7278" s="3">
        <v>7276</v>
      </c>
      <c r="C7278" s="3" t="s">
        <v>5479</v>
      </c>
      <c r="D7278" s="3" t="s">
        <v>581</v>
      </c>
      <c r="H7278" s="3" t="s">
        <v>5479</v>
      </c>
      <c r="I7278" s="3" t="s">
        <v>581</v>
      </c>
      <c r="J7278" s="9">
        <v>41583</v>
      </c>
      <c r="K7278" s="9">
        <v>41587</v>
      </c>
      <c r="O7278" s="3" t="s">
        <v>5479</v>
      </c>
      <c r="P7278" s="3" t="s">
        <v>581</v>
      </c>
      <c r="Q7278" s="3" t="s">
        <v>5772</v>
      </c>
      <c r="R7278" s="3" t="s">
        <v>6307</v>
      </c>
      <c r="S7278" s="3" t="s">
        <v>6308</v>
      </c>
      <c r="T7278" s="3" t="s">
        <v>5775</v>
      </c>
      <c r="X7278" s="3">
        <v>7276</v>
      </c>
      <c r="Y7278" s="3">
        <v>77041</v>
      </c>
    </row>
    <row r="7279" spans="2:25" x14ac:dyDescent="0.35">
      <c r="B7279" s="3">
        <v>7277</v>
      </c>
      <c r="C7279" s="3" t="s">
        <v>5480</v>
      </c>
      <c r="D7279" s="3" t="s">
        <v>3497</v>
      </c>
      <c r="H7279" s="3" t="s">
        <v>5480</v>
      </c>
      <c r="I7279" s="3" t="s">
        <v>3497</v>
      </c>
      <c r="J7279" s="9">
        <v>41906</v>
      </c>
      <c r="K7279" s="9">
        <v>41912</v>
      </c>
      <c r="O7279" s="3" t="s">
        <v>5480</v>
      </c>
      <c r="P7279" s="3" t="s">
        <v>3497</v>
      </c>
      <c r="Q7279" s="3" t="s">
        <v>5772</v>
      </c>
      <c r="R7279" s="3" t="s">
        <v>7045</v>
      </c>
      <c r="S7279" s="3" t="s">
        <v>7046</v>
      </c>
      <c r="T7279" s="3" t="s">
        <v>5775</v>
      </c>
      <c r="X7279" s="3">
        <v>7277</v>
      </c>
      <c r="Y7279" s="3">
        <v>90036</v>
      </c>
    </row>
    <row r="7280" spans="2:25" x14ac:dyDescent="0.35">
      <c r="B7280" s="3">
        <v>7278</v>
      </c>
      <c r="C7280" s="3" t="s">
        <v>5480</v>
      </c>
      <c r="D7280" s="3" t="s">
        <v>1165</v>
      </c>
      <c r="H7280" s="3" t="s">
        <v>5480</v>
      </c>
      <c r="I7280" s="3" t="s">
        <v>1165</v>
      </c>
      <c r="J7280" s="9">
        <v>41906</v>
      </c>
      <c r="K7280" s="9">
        <v>41912</v>
      </c>
      <c r="O7280" s="3" t="s">
        <v>5480</v>
      </c>
      <c r="P7280" s="3" t="s">
        <v>1165</v>
      </c>
      <c r="Q7280" s="3" t="s">
        <v>5772</v>
      </c>
      <c r="R7280" s="3" t="s">
        <v>7045</v>
      </c>
      <c r="S7280" s="3" t="s">
        <v>7046</v>
      </c>
      <c r="T7280" s="3" t="s">
        <v>5775</v>
      </c>
      <c r="X7280" s="3">
        <v>7278</v>
      </c>
      <c r="Y7280" s="3">
        <v>90036</v>
      </c>
    </row>
    <row r="7281" spans="2:25" x14ac:dyDescent="0.35">
      <c r="B7281" s="3">
        <v>7279</v>
      </c>
      <c r="C7281" s="3" t="s">
        <v>5480</v>
      </c>
      <c r="D7281" s="3" t="s">
        <v>2175</v>
      </c>
      <c r="H7281" s="3" t="s">
        <v>5480</v>
      </c>
      <c r="I7281" s="3" t="s">
        <v>2175</v>
      </c>
      <c r="J7281" s="9">
        <v>41906</v>
      </c>
      <c r="K7281" s="9">
        <v>41912</v>
      </c>
      <c r="O7281" s="3" t="s">
        <v>5480</v>
      </c>
      <c r="P7281" s="3" t="s">
        <v>2175</v>
      </c>
      <c r="Q7281" s="3" t="s">
        <v>5772</v>
      </c>
      <c r="R7281" s="3" t="s">
        <v>7045</v>
      </c>
      <c r="S7281" s="3" t="s">
        <v>7046</v>
      </c>
      <c r="T7281" s="3" t="s">
        <v>5775</v>
      </c>
      <c r="X7281" s="3">
        <v>7279</v>
      </c>
      <c r="Y7281" s="3">
        <v>90036</v>
      </c>
    </row>
    <row r="7282" spans="2:25" x14ac:dyDescent="0.35">
      <c r="B7282" s="3">
        <v>7280</v>
      </c>
      <c r="C7282" s="3" t="s">
        <v>5481</v>
      </c>
      <c r="D7282" s="3" t="s">
        <v>3211</v>
      </c>
      <c r="H7282" s="3" t="s">
        <v>5481</v>
      </c>
      <c r="I7282" s="3" t="s">
        <v>3211</v>
      </c>
      <c r="J7282" s="9">
        <v>41890</v>
      </c>
      <c r="K7282" s="9">
        <v>41893</v>
      </c>
      <c r="O7282" s="3" t="s">
        <v>5481</v>
      </c>
      <c r="P7282" s="3" t="s">
        <v>3211</v>
      </c>
      <c r="Q7282" s="3" t="s">
        <v>5801</v>
      </c>
      <c r="R7282" s="3" t="s">
        <v>6469</v>
      </c>
      <c r="S7282" s="3" t="s">
        <v>6470</v>
      </c>
      <c r="T7282" s="3" t="s">
        <v>5775</v>
      </c>
      <c r="X7282" s="3">
        <v>7280</v>
      </c>
      <c r="Y7282" s="3">
        <v>98026</v>
      </c>
    </row>
    <row r="7283" spans="2:25" x14ac:dyDescent="0.35">
      <c r="B7283" s="3">
        <v>7281</v>
      </c>
      <c r="C7283" s="3" t="s">
        <v>5481</v>
      </c>
      <c r="D7283" s="3" t="s">
        <v>15</v>
      </c>
      <c r="H7283" s="3" t="s">
        <v>5481</v>
      </c>
      <c r="I7283" s="3" t="s">
        <v>15</v>
      </c>
      <c r="J7283" s="9">
        <v>41890</v>
      </c>
      <c r="K7283" s="9">
        <v>41893</v>
      </c>
      <c r="O7283" s="3" t="s">
        <v>5481</v>
      </c>
      <c r="P7283" s="3" t="s">
        <v>15</v>
      </c>
      <c r="Q7283" s="3" t="s">
        <v>5801</v>
      </c>
      <c r="R7283" s="3" t="s">
        <v>6469</v>
      </c>
      <c r="S7283" s="3" t="s">
        <v>6470</v>
      </c>
      <c r="T7283" s="3" t="s">
        <v>5775</v>
      </c>
      <c r="X7283" s="3">
        <v>7281</v>
      </c>
      <c r="Y7283" s="3">
        <v>98026</v>
      </c>
    </row>
    <row r="7284" spans="2:25" x14ac:dyDescent="0.35">
      <c r="B7284" s="3">
        <v>7282</v>
      </c>
      <c r="C7284" s="3" t="s">
        <v>5481</v>
      </c>
      <c r="D7284" s="3" t="s">
        <v>2567</v>
      </c>
      <c r="H7284" s="3" t="s">
        <v>5481</v>
      </c>
      <c r="I7284" s="3" t="s">
        <v>2567</v>
      </c>
      <c r="J7284" s="9">
        <v>41890</v>
      </c>
      <c r="K7284" s="9">
        <v>41893</v>
      </c>
      <c r="O7284" s="3" t="s">
        <v>5481</v>
      </c>
      <c r="P7284" s="3" t="s">
        <v>2567</v>
      </c>
      <c r="Q7284" s="3" t="s">
        <v>5801</v>
      </c>
      <c r="R7284" s="3" t="s">
        <v>6469</v>
      </c>
      <c r="S7284" s="3" t="s">
        <v>6470</v>
      </c>
      <c r="T7284" s="3" t="s">
        <v>5775</v>
      </c>
      <c r="X7284" s="3">
        <v>7282</v>
      </c>
      <c r="Y7284" s="3">
        <v>98026</v>
      </c>
    </row>
    <row r="7285" spans="2:25" x14ac:dyDescent="0.35">
      <c r="B7285" s="3">
        <v>7283</v>
      </c>
      <c r="C7285" s="3" t="s">
        <v>5482</v>
      </c>
      <c r="D7285" s="3" t="s">
        <v>3073</v>
      </c>
      <c r="H7285" s="3" t="s">
        <v>5482</v>
      </c>
      <c r="I7285" s="3" t="s">
        <v>3073</v>
      </c>
      <c r="J7285" s="9">
        <v>41241</v>
      </c>
      <c r="K7285" s="9">
        <v>41243</v>
      </c>
      <c r="O7285" s="3" t="s">
        <v>5482</v>
      </c>
      <c r="P7285" s="3" t="s">
        <v>3073</v>
      </c>
      <c r="Q7285" s="3" t="s">
        <v>5801</v>
      </c>
      <c r="R7285" s="3" t="s">
        <v>7227</v>
      </c>
      <c r="S7285" s="3" t="s">
        <v>7228</v>
      </c>
      <c r="T7285" s="3" t="s">
        <v>5775</v>
      </c>
      <c r="X7285" s="3">
        <v>7283</v>
      </c>
      <c r="Y7285" s="3">
        <v>94110</v>
      </c>
    </row>
    <row r="7286" spans="2:25" x14ac:dyDescent="0.35">
      <c r="B7286" s="3">
        <v>7284</v>
      </c>
      <c r="C7286" s="3" t="s">
        <v>5483</v>
      </c>
      <c r="D7286" s="3" t="s">
        <v>1111</v>
      </c>
      <c r="H7286" s="3" t="s">
        <v>5483</v>
      </c>
      <c r="I7286" s="3" t="s">
        <v>1111</v>
      </c>
      <c r="J7286" s="9">
        <v>41225</v>
      </c>
      <c r="K7286" s="9">
        <v>41231</v>
      </c>
      <c r="O7286" s="3" t="s">
        <v>5483</v>
      </c>
      <c r="P7286" s="3" t="s">
        <v>1111</v>
      </c>
      <c r="Q7286" s="3" t="s">
        <v>5772</v>
      </c>
      <c r="R7286" s="3" t="s">
        <v>6993</v>
      </c>
      <c r="S7286" s="3" t="s">
        <v>6994</v>
      </c>
      <c r="T7286" s="3" t="s">
        <v>5775</v>
      </c>
      <c r="X7286" s="3">
        <v>7284</v>
      </c>
      <c r="Y7286" s="3">
        <v>10035</v>
      </c>
    </row>
    <row r="7287" spans="2:25" x14ac:dyDescent="0.35">
      <c r="B7287" s="3">
        <v>7285</v>
      </c>
      <c r="C7287" s="3" t="s">
        <v>5484</v>
      </c>
      <c r="D7287" s="3" t="s">
        <v>490</v>
      </c>
      <c r="H7287" s="3" t="s">
        <v>5484</v>
      </c>
      <c r="I7287" s="3" t="s">
        <v>490</v>
      </c>
      <c r="J7287" s="9">
        <v>41894</v>
      </c>
      <c r="K7287" s="9">
        <v>41896</v>
      </c>
      <c r="O7287" s="3" t="s">
        <v>5484</v>
      </c>
      <c r="P7287" s="3" t="s">
        <v>490</v>
      </c>
      <c r="Q7287" s="3" t="s">
        <v>5768</v>
      </c>
      <c r="R7287" s="3" t="s">
        <v>7217</v>
      </c>
      <c r="S7287" s="3" t="s">
        <v>7218</v>
      </c>
      <c r="T7287" s="3" t="s">
        <v>5775</v>
      </c>
      <c r="X7287" s="3">
        <v>7285</v>
      </c>
      <c r="Y7287" s="3">
        <v>40324</v>
      </c>
    </row>
    <row r="7288" spans="2:25" x14ac:dyDescent="0.35">
      <c r="B7288" s="3">
        <v>7286</v>
      </c>
      <c r="C7288" s="3" t="s">
        <v>5484</v>
      </c>
      <c r="D7288" s="3" t="s">
        <v>1495</v>
      </c>
      <c r="H7288" s="3" t="s">
        <v>5484</v>
      </c>
      <c r="I7288" s="3" t="s">
        <v>1495</v>
      </c>
      <c r="J7288" s="9">
        <v>41894</v>
      </c>
      <c r="K7288" s="9">
        <v>41896</v>
      </c>
      <c r="O7288" s="3" t="s">
        <v>5484</v>
      </c>
      <c r="P7288" s="3" t="s">
        <v>1495</v>
      </c>
      <c r="Q7288" s="3" t="s">
        <v>5768</v>
      </c>
      <c r="R7288" s="3" t="s">
        <v>7217</v>
      </c>
      <c r="S7288" s="3" t="s">
        <v>7218</v>
      </c>
      <c r="T7288" s="3" t="s">
        <v>5775</v>
      </c>
      <c r="X7288" s="3">
        <v>7286</v>
      </c>
      <c r="Y7288" s="3">
        <v>40324</v>
      </c>
    </row>
    <row r="7289" spans="2:25" x14ac:dyDescent="0.35">
      <c r="B7289" s="3">
        <v>7287</v>
      </c>
      <c r="C7289" s="3" t="s">
        <v>5485</v>
      </c>
      <c r="D7289" s="3" t="s">
        <v>3717</v>
      </c>
      <c r="H7289" s="3" t="s">
        <v>5485</v>
      </c>
      <c r="I7289" s="3" t="s">
        <v>3717</v>
      </c>
      <c r="J7289" s="9">
        <v>41761</v>
      </c>
      <c r="K7289" s="9">
        <v>41762</v>
      </c>
      <c r="O7289" s="3" t="s">
        <v>5485</v>
      </c>
      <c r="P7289" s="3" t="s">
        <v>3717</v>
      </c>
      <c r="Q7289" s="3" t="s">
        <v>5801</v>
      </c>
      <c r="R7289" s="3" t="s">
        <v>6025</v>
      </c>
      <c r="S7289" s="3" t="s">
        <v>6026</v>
      </c>
      <c r="T7289" s="3" t="s">
        <v>5775</v>
      </c>
      <c r="X7289" s="3">
        <v>7287</v>
      </c>
      <c r="Y7289" s="3">
        <v>33065</v>
      </c>
    </row>
    <row r="7290" spans="2:25" x14ac:dyDescent="0.35">
      <c r="B7290" s="3">
        <v>7288</v>
      </c>
      <c r="C7290" s="3" t="s">
        <v>5485</v>
      </c>
      <c r="D7290" s="3" t="s">
        <v>5486</v>
      </c>
      <c r="H7290" s="3" t="s">
        <v>5485</v>
      </c>
      <c r="I7290" s="3" t="s">
        <v>5486</v>
      </c>
      <c r="J7290" s="9">
        <v>41761</v>
      </c>
      <c r="K7290" s="9">
        <v>41762</v>
      </c>
      <c r="O7290" s="3" t="s">
        <v>5485</v>
      </c>
      <c r="P7290" s="3" t="s">
        <v>5486</v>
      </c>
      <c r="Q7290" s="3" t="s">
        <v>5801</v>
      </c>
      <c r="R7290" s="3" t="s">
        <v>6025</v>
      </c>
      <c r="S7290" s="3" t="s">
        <v>6026</v>
      </c>
      <c r="T7290" s="3" t="s">
        <v>5775</v>
      </c>
      <c r="X7290" s="3">
        <v>7288</v>
      </c>
      <c r="Y7290" s="3">
        <v>33065</v>
      </c>
    </row>
    <row r="7291" spans="2:25" x14ac:dyDescent="0.35">
      <c r="B7291" s="3">
        <v>7289</v>
      </c>
      <c r="C7291" s="3" t="s">
        <v>5487</v>
      </c>
      <c r="D7291" s="3" t="s">
        <v>3873</v>
      </c>
      <c r="H7291" s="3" t="s">
        <v>5487</v>
      </c>
      <c r="I7291" s="3" t="s">
        <v>3873</v>
      </c>
      <c r="J7291" s="9">
        <v>41899</v>
      </c>
      <c r="K7291" s="9">
        <v>41903</v>
      </c>
      <c r="O7291" s="3" t="s">
        <v>5487</v>
      </c>
      <c r="P7291" s="3" t="s">
        <v>3873</v>
      </c>
      <c r="Q7291" s="3" t="s">
        <v>5772</v>
      </c>
      <c r="R7291" s="3" t="s">
        <v>6411</v>
      </c>
      <c r="S7291" s="3" t="s">
        <v>6412</v>
      </c>
      <c r="T7291" s="3" t="s">
        <v>5771</v>
      </c>
      <c r="X7291" s="3">
        <v>7289</v>
      </c>
      <c r="Y7291" s="3">
        <v>94110</v>
      </c>
    </row>
    <row r="7292" spans="2:25" x14ac:dyDescent="0.35">
      <c r="B7292" s="3">
        <v>7290</v>
      </c>
      <c r="C7292" s="3" t="s">
        <v>5488</v>
      </c>
      <c r="D7292" s="3" t="s">
        <v>2584</v>
      </c>
      <c r="H7292" s="3" t="s">
        <v>5488</v>
      </c>
      <c r="I7292" s="3" t="s">
        <v>2584</v>
      </c>
      <c r="J7292" s="9">
        <v>40835</v>
      </c>
      <c r="K7292" s="9">
        <v>40838</v>
      </c>
      <c r="O7292" s="3" t="s">
        <v>5488</v>
      </c>
      <c r="P7292" s="3" t="s">
        <v>2584</v>
      </c>
      <c r="Q7292" s="3" t="s">
        <v>5768</v>
      </c>
      <c r="R7292" s="3" t="s">
        <v>6337</v>
      </c>
      <c r="S7292" s="3" t="s">
        <v>6338</v>
      </c>
      <c r="T7292" s="3" t="s">
        <v>5771</v>
      </c>
      <c r="X7292" s="3">
        <v>7290</v>
      </c>
      <c r="Y7292" s="3">
        <v>94110</v>
      </c>
    </row>
    <row r="7293" spans="2:25" x14ac:dyDescent="0.35">
      <c r="B7293" s="3">
        <v>7291</v>
      </c>
      <c r="C7293" s="3" t="s">
        <v>5488</v>
      </c>
      <c r="D7293" s="3" t="s">
        <v>1067</v>
      </c>
      <c r="H7293" s="3" t="s">
        <v>5488</v>
      </c>
      <c r="I7293" s="3" t="s">
        <v>1067</v>
      </c>
      <c r="J7293" s="9">
        <v>40835</v>
      </c>
      <c r="K7293" s="9">
        <v>40838</v>
      </c>
      <c r="O7293" s="3" t="s">
        <v>5488</v>
      </c>
      <c r="P7293" s="3" t="s">
        <v>1067</v>
      </c>
      <c r="Q7293" s="3" t="s">
        <v>5768</v>
      </c>
      <c r="R7293" s="3" t="s">
        <v>6337</v>
      </c>
      <c r="S7293" s="3" t="s">
        <v>6338</v>
      </c>
      <c r="T7293" s="3" t="s">
        <v>5771</v>
      </c>
      <c r="X7293" s="3">
        <v>7291</v>
      </c>
      <c r="Y7293" s="3">
        <v>94110</v>
      </c>
    </row>
    <row r="7294" spans="2:25" x14ac:dyDescent="0.35">
      <c r="B7294" s="3">
        <v>7292</v>
      </c>
      <c r="C7294" s="3" t="s">
        <v>5488</v>
      </c>
      <c r="D7294" s="3" t="s">
        <v>3359</v>
      </c>
      <c r="H7294" s="3" t="s">
        <v>5488</v>
      </c>
      <c r="I7294" s="3" t="s">
        <v>3359</v>
      </c>
      <c r="J7294" s="9">
        <v>40835</v>
      </c>
      <c r="K7294" s="9">
        <v>40838</v>
      </c>
      <c r="O7294" s="3" t="s">
        <v>5488</v>
      </c>
      <c r="P7294" s="3" t="s">
        <v>3359</v>
      </c>
      <c r="Q7294" s="3" t="s">
        <v>5768</v>
      </c>
      <c r="R7294" s="3" t="s">
        <v>6337</v>
      </c>
      <c r="S7294" s="3" t="s">
        <v>6338</v>
      </c>
      <c r="T7294" s="3" t="s">
        <v>5771</v>
      </c>
      <c r="X7294" s="3">
        <v>7292</v>
      </c>
      <c r="Y7294" s="3">
        <v>94110</v>
      </c>
    </row>
    <row r="7295" spans="2:25" x14ac:dyDescent="0.35">
      <c r="B7295" s="3">
        <v>7293</v>
      </c>
      <c r="C7295" s="3" t="s">
        <v>5488</v>
      </c>
      <c r="D7295" s="3" t="s">
        <v>679</v>
      </c>
      <c r="H7295" s="3" t="s">
        <v>5488</v>
      </c>
      <c r="I7295" s="3" t="s">
        <v>679</v>
      </c>
      <c r="J7295" s="9">
        <v>40835</v>
      </c>
      <c r="K7295" s="9">
        <v>40838</v>
      </c>
      <c r="O7295" s="3" t="s">
        <v>5488</v>
      </c>
      <c r="P7295" s="3" t="s">
        <v>679</v>
      </c>
      <c r="Q7295" s="3" t="s">
        <v>5768</v>
      </c>
      <c r="R7295" s="3" t="s">
        <v>6337</v>
      </c>
      <c r="S7295" s="3" t="s">
        <v>6338</v>
      </c>
      <c r="T7295" s="3" t="s">
        <v>5771</v>
      </c>
      <c r="X7295" s="3">
        <v>7293</v>
      </c>
      <c r="Y7295" s="3">
        <v>94110</v>
      </c>
    </row>
    <row r="7296" spans="2:25" x14ac:dyDescent="0.35">
      <c r="B7296" s="3">
        <v>7294</v>
      </c>
      <c r="C7296" s="3" t="s">
        <v>5488</v>
      </c>
      <c r="D7296" s="3" t="s">
        <v>4162</v>
      </c>
      <c r="H7296" s="3" t="s">
        <v>5488</v>
      </c>
      <c r="I7296" s="3" t="s">
        <v>4162</v>
      </c>
      <c r="J7296" s="9">
        <v>40835</v>
      </c>
      <c r="K7296" s="9">
        <v>40838</v>
      </c>
      <c r="O7296" s="3" t="s">
        <v>5488</v>
      </c>
      <c r="P7296" s="3" t="s">
        <v>4162</v>
      </c>
      <c r="Q7296" s="3" t="s">
        <v>5768</v>
      </c>
      <c r="R7296" s="3" t="s">
        <v>6337</v>
      </c>
      <c r="S7296" s="3" t="s">
        <v>6338</v>
      </c>
      <c r="T7296" s="3" t="s">
        <v>5771</v>
      </c>
      <c r="X7296" s="3">
        <v>7294</v>
      </c>
      <c r="Y7296" s="3">
        <v>94110</v>
      </c>
    </row>
    <row r="7297" spans="2:25" x14ac:dyDescent="0.35">
      <c r="B7297" s="3">
        <v>7295</v>
      </c>
      <c r="C7297" s="3" t="s">
        <v>5489</v>
      </c>
      <c r="D7297" s="3" t="s">
        <v>982</v>
      </c>
      <c r="H7297" s="3" t="s">
        <v>5489</v>
      </c>
      <c r="I7297" s="3" t="s">
        <v>982</v>
      </c>
      <c r="J7297" s="9">
        <v>41347</v>
      </c>
      <c r="K7297" s="9">
        <v>41352</v>
      </c>
      <c r="O7297" s="3" t="s">
        <v>5489</v>
      </c>
      <c r="P7297" s="3" t="s">
        <v>982</v>
      </c>
      <c r="Q7297" s="3" t="s">
        <v>5772</v>
      </c>
      <c r="R7297" s="3" t="s">
        <v>7193</v>
      </c>
      <c r="S7297" s="3" t="s">
        <v>7194</v>
      </c>
      <c r="T7297" s="3" t="s">
        <v>5782</v>
      </c>
      <c r="X7297" s="3">
        <v>7295</v>
      </c>
      <c r="Y7297" s="3">
        <v>92503</v>
      </c>
    </row>
    <row r="7298" spans="2:25" x14ac:dyDescent="0.35">
      <c r="B7298" s="3">
        <v>7296</v>
      </c>
      <c r="C7298" s="3" t="s">
        <v>5490</v>
      </c>
      <c r="D7298" s="3" t="s">
        <v>4438</v>
      </c>
      <c r="H7298" s="3" t="s">
        <v>5490</v>
      </c>
      <c r="I7298" s="3" t="s">
        <v>4438</v>
      </c>
      <c r="J7298" s="9">
        <v>41631</v>
      </c>
      <c r="K7298" s="9">
        <v>41637</v>
      </c>
      <c r="O7298" s="3" t="s">
        <v>5490</v>
      </c>
      <c r="P7298" s="3" t="s">
        <v>4438</v>
      </c>
      <c r="Q7298" s="3" t="s">
        <v>5772</v>
      </c>
      <c r="R7298" s="3" t="s">
        <v>5832</v>
      </c>
      <c r="S7298" s="3" t="s">
        <v>5833</v>
      </c>
      <c r="T7298" s="3" t="s">
        <v>5775</v>
      </c>
      <c r="X7298" s="3">
        <v>7296</v>
      </c>
      <c r="Y7298" s="3">
        <v>92553</v>
      </c>
    </row>
    <row r="7299" spans="2:25" x14ac:dyDescent="0.35">
      <c r="B7299" s="3">
        <v>7297</v>
      </c>
      <c r="C7299" s="3" t="s">
        <v>5490</v>
      </c>
      <c r="D7299" s="3" t="s">
        <v>132</v>
      </c>
      <c r="H7299" s="3" t="s">
        <v>5490</v>
      </c>
      <c r="I7299" s="3" t="s">
        <v>132</v>
      </c>
      <c r="J7299" s="9">
        <v>41631</v>
      </c>
      <c r="K7299" s="9">
        <v>41637</v>
      </c>
      <c r="O7299" s="3" t="s">
        <v>5490</v>
      </c>
      <c r="P7299" s="3" t="s">
        <v>132</v>
      </c>
      <c r="Q7299" s="3" t="s">
        <v>5772</v>
      </c>
      <c r="R7299" s="3" t="s">
        <v>5832</v>
      </c>
      <c r="S7299" s="3" t="s">
        <v>5833</v>
      </c>
      <c r="T7299" s="3" t="s">
        <v>5775</v>
      </c>
      <c r="X7299" s="3">
        <v>7297</v>
      </c>
      <c r="Y7299" s="3">
        <v>92553</v>
      </c>
    </row>
    <row r="7300" spans="2:25" x14ac:dyDescent="0.35">
      <c r="B7300" s="3">
        <v>7298</v>
      </c>
      <c r="C7300" s="3" t="s">
        <v>5491</v>
      </c>
      <c r="D7300" s="3" t="s">
        <v>1253</v>
      </c>
      <c r="H7300" s="3" t="s">
        <v>5491</v>
      </c>
      <c r="I7300" s="3" t="s">
        <v>1253</v>
      </c>
      <c r="J7300" s="9">
        <v>41541</v>
      </c>
      <c r="K7300" s="9">
        <v>41545</v>
      </c>
      <c r="O7300" s="3" t="s">
        <v>5491</v>
      </c>
      <c r="P7300" s="3" t="s">
        <v>1253</v>
      </c>
      <c r="Q7300" s="3" t="s">
        <v>5772</v>
      </c>
      <c r="R7300" s="3" t="s">
        <v>6295</v>
      </c>
      <c r="S7300" s="3" t="s">
        <v>6296</v>
      </c>
      <c r="T7300" s="3" t="s">
        <v>5771</v>
      </c>
      <c r="X7300" s="3">
        <v>7298</v>
      </c>
      <c r="Y7300" s="3">
        <v>98115</v>
      </c>
    </row>
    <row r="7301" spans="2:25" x14ac:dyDescent="0.35">
      <c r="B7301" s="3">
        <v>7299</v>
      </c>
      <c r="C7301" s="3" t="s">
        <v>5491</v>
      </c>
      <c r="D7301" s="3" t="s">
        <v>470</v>
      </c>
      <c r="H7301" s="3" t="s">
        <v>5491</v>
      </c>
      <c r="I7301" s="3" t="s">
        <v>470</v>
      </c>
      <c r="J7301" s="9">
        <v>41541</v>
      </c>
      <c r="K7301" s="9">
        <v>41545</v>
      </c>
      <c r="O7301" s="3" t="s">
        <v>5491</v>
      </c>
      <c r="P7301" s="3" t="s">
        <v>470</v>
      </c>
      <c r="Q7301" s="3" t="s">
        <v>5772</v>
      </c>
      <c r="R7301" s="3" t="s">
        <v>6295</v>
      </c>
      <c r="S7301" s="3" t="s">
        <v>6296</v>
      </c>
      <c r="T7301" s="3" t="s">
        <v>5771</v>
      </c>
      <c r="X7301" s="3">
        <v>7299</v>
      </c>
      <c r="Y7301" s="3">
        <v>98115</v>
      </c>
    </row>
    <row r="7302" spans="2:25" x14ac:dyDescent="0.35">
      <c r="B7302" s="3">
        <v>7300</v>
      </c>
      <c r="C7302" s="3" t="s">
        <v>5492</v>
      </c>
      <c r="D7302" s="3" t="s">
        <v>1165</v>
      </c>
      <c r="H7302" s="3" t="s">
        <v>5492</v>
      </c>
      <c r="I7302" s="3" t="s">
        <v>1165</v>
      </c>
      <c r="J7302" s="9">
        <v>41907</v>
      </c>
      <c r="K7302" s="9">
        <v>41909</v>
      </c>
      <c r="O7302" s="3" t="s">
        <v>5492</v>
      </c>
      <c r="P7302" s="3" t="s">
        <v>1165</v>
      </c>
      <c r="Q7302" s="3" t="s">
        <v>5801</v>
      </c>
      <c r="R7302" s="3" t="s">
        <v>6091</v>
      </c>
      <c r="S7302" s="3" t="s">
        <v>6092</v>
      </c>
      <c r="T7302" s="3" t="s">
        <v>5775</v>
      </c>
      <c r="X7302" s="3">
        <v>7300</v>
      </c>
      <c r="Y7302" s="3">
        <v>60623</v>
      </c>
    </row>
    <row r="7303" spans="2:25" x14ac:dyDescent="0.35">
      <c r="B7303" s="3">
        <v>7301</v>
      </c>
      <c r="C7303" s="3" t="s">
        <v>5492</v>
      </c>
      <c r="D7303" s="3" t="s">
        <v>4269</v>
      </c>
      <c r="H7303" s="3" t="s">
        <v>5492</v>
      </c>
      <c r="I7303" s="3" t="s">
        <v>4269</v>
      </c>
      <c r="J7303" s="9">
        <v>41907</v>
      </c>
      <c r="K7303" s="9">
        <v>41909</v>
      </c>
      <c r="O7303" s="3" t="s">
        <v>5492</v>
      </c>
      <c r="P7303" s="3" t="s">
        <v>4269</v>
      </c>
      <c r="Q7303" s="3" t="s">
        <v>5801</v>
      </c>
      <c r="R7303" s="3" t="s">
        <v>6091</v>
      </c>
      <c r="S7303" s="3" t="s">
        <v>6092</v>
      </c>
      <c r="T7303" s="3" t="s">
        <v>5775</v>
      </c>
      <c r="X7303" s="3">
        <v>7301</v>
      </c>
      <c r="Y7303" s="3">
        <v>60623</v>
      </c>
    </row>
    <row r="7304" spans="2:25" x14ac:dyDescent="0.35">
      <c r="B7304" s="3">
        <v>7302</v>
      </c>
      <c r="C7304" s="3" t="s">
        <v>5493</v>
      </c>
      <c r="D7304" s="3" t="s">
        <v>1099</v>
      </c>
      <c r="H7304" s="3" t="s">
        <v>5493</v>
      </c>
      <c r="I7304" s="3" t="s">
        <v>1099</v>
      </c>
      <c r="J7304" s="9">
        <v>41299</v>
      </c>
      <c r="K7304" s="9">
        <v>41302</v>
      </c>
      <c r="O7304" s="3" t="s">
        <v>5493</v>
      </c>
      <c r="P7304" s="3" t="s">
        <v>1099</v>
      </c>
      <c r="Q7304" s="3" t="s">
        <v>5768</v>
      </c>
      <c r="R7304" s="3" t="s">
        <v>5870</v>
      </c>
      <c r="S7304" s="3" t="s">
        <v>5871</v>
      </c>
      <c r="T7304" s="3" t="s">
        <v>5771</v>
      </c>
      <c r="X7304" s="3">
        <v>7302</v>
      </c>
      <c r="Y7304" s="3">
        <v>10024</v>
      </c>
    </row>
    <row r="7305" spans="2:25" x14ac:dyDescent="0.35">
      <c r="B7305" s="3">
        <v>7303</v>
      </c>
      <c r="C7305" s="3" t="s">
        <v>5493</v>
      </c>
      <c r="D7305" s="3" t="s">
        <v>1027</v>
      </c>
      <c r="H7305" s="3" t="s">
        <v>5493</v>
      </c>
      <c r="I7305" s="3" t="s">
        <v>1027</v>
      </c>
      <c r="J7305" s="9">
        <v>41299</v>
      </c>
      <c r="K7305" s="9">
        <v>41302</v>
      </c>
      <c r="O7305" s="3" t="s">
        <v>5493</v>
      </c>
      <c r="P7305" s="3" t="s">
        <v>1027</v>
      </c>
      <c r="Q7305" s="3" t="s">
        <v>5768</v>
      </c>
      <c r="R7305" s="3" t="s">
        <v>5870</v>
      </c>
      <c r="S7305" s="3" t="s">
        <v>5871</v>
      </c>
      <c r="T7305" s="3" t="s">
        <v>5771</v>
      </c>
      <c r="X7305" s="3">
        <v>7303</v>
      </c>
      <c r="Y7305" s="3">
        <v>10024</v>
      </c>
    </row>
    <row r="7306" spans="2:25" x14ac:dyDescent="0.35">
      <c r="B7306" s="3">
        <v>7304</v>
      </c>
      <c r="C7306" s="3" t="s">
        <v>5493</v>
      </c>
      <c r="D7306" s="3" t="s">
        <v>3930</v>
      </c>
      <c r="H7306" s="3" t="s">
        <v>5493</v>
      </c>
      <c r="I7306" s="3" t="s">
        <v>3930</v>
      </c>
      <c r="J7306" s="9">
        <v>41299</v>
      </c>
      <c r="K7306" s="9">
        <v>41302</v>
      </c>
      <c r="O7306" s="3" t="s">
        <v>5493</v>
      </c>
      <c r="P7306" s="3" t="s">
        <v>3930</v>
      </c>
      <c r="Q7306" s="3" t="s">
        <v>5768</v>
      </c>
      <c r="R7306" s="3" t="s">
        <v>5870</v>
      </c>
      <c r="S7306" s="3" t="s">
        <v>5871</v>
      </c>
      <c r="T7306" s="3" t="s">
        <v>5771</v>
      </c>
      <c r="X7306" s="3">
        <v>7304</v>
      </c>
      <c r="Y7306" s="3">
        <v>10024</v>
      </c>
    </row>
    <row r="7307" spans="2:25" x14ac:dyDescent="0.35">
      <c r="B7307" s="3">
        <v>7305</v>
      </c>
      <c r="C7307" s="3" t="s">
        <v>5493</v>
      </c>
      <c r="D7307" s="3" t="s">
        <v>1133</v>
      </c>
      <c r="H7307" s="3" t="s">
        <v>5493</v>
      </c>
      <c r="I7307" s="3" t="s">
        <v>1133</v>
      </c>
      <c r="J7307" s="9">
        <v>41299</v>
      </c>
      <c r="K7307" s="9">
        <v>41302</v>
      </c>
      <c r="O7307" s="3" t="s">
        <v>5493</v>
      </c>
      <c r="P7307" s="3" t="s">
        <v>1133</v>
      </c>
      <c r="Q7307" s="3" t="s">
        <v>5768</v>
      </c>
      <c r="R7307" s="3" t="s">
        <v>5870</v>
      </c>
      <c r="S7307" s="3" t="s">
        <v>5871</v>
      </c>
      <c r="T7307" s="3" t="s">
        <v>5771</v>
      </c>
      <c r="X7307" s="3">
        <v>7305</v>
      </c>
      <c r="Y7307" s="3">
        <v>10024</v>
      </c>
    </row>
    <row r="7308" spans="2:25" x14ac:dyDescent="0.35">
      <c r="B7308" s="3">
        <v>7306</v>
      </c>
      <c r="C7308" s="3" t="s">
        <v>5494</v>
      </c>
      <c r="D7308" s="3" t="s">
        <v>68</v>
      </c>
      <c r="H7308" s="3" t="s">
        <v>5494</v>
      </c>
      <c r="I7308" s="3" t="s">
        <v>68</v>
      </c>
      <c r="J7308" s="9">
        <v>41720</v>
      </c>
      <c r="K7308" s="9">
        <v>41724</v>
      </c>
      <c r="O7308" s="3" t="s">
        <v>5494</v>
      </c>
      <c r="P7308" s="3" t="s">
        <v>68</v>
      </c>
      <c r="Q7308" s="3" t="s">
        <v>5772</v>
      </c>
      <c r="R7308" s="3" t="s">
        <v>5822</v>
      </c>
      <c r="S7308" s="3" t="s">
        <v>5823</v>
      </c>
      <c r="T7308" s="3" t="s">
        <v>5782</v>
      </c>
      <c r="X7308" s="3">
        <v>7306</v>
      </c>
      <c r="Y7308" s="3">
        <v>98105</v>
      </c>
    </row>
    <row r="7309" spans="2:25" x14ac:dyDescent="0.35">
      <c r="B7309" s="3">
        <v>7307</v>
      </c>
      <c r="C7309" s="3" t="s">
        <v>5494</v>
      </c>
      <c r="D7309" s="3" t="s">
        <v>1055</v>
      </c>
      <c r="H7309" s="3" t="s">
        <v>5494</v>
      </c>
      <c r="I7309" s="3" t="s">
        <v>1055</v>
      </c>
      <c r="J7309" s="9">
        <v>41720</v>
      </c>
      <c r="K7309" s="9">
        <v>41724</v>
      </c>
      <c r="O7309" s="3" t="s">
        <v>5494</v>
      </c>
      <c r="P7309" s="3" t="s">
        <v>1055</v>
      </c>
      <c r="Q7309" s="3" t="s">
        <v>5772</v>
      </c>
      <c r="R7309" s="3" t="s">
        <v>5822</v>
      </c>
      <c r="S7309" s="3" t="s">
        <v>5823</v>
      </c>
      <c r="T7309" s="3" t="s">
        <v>5782</v>
      </c>
      <c r="X7309" s="3">
        <v>7307</v>
      </c>
      <c r="Y7309" s="3">
        <v>98105</v>
      </c>
    </row>
    <row r="7310" spans="2:25" x14ac:dyDescent="0.35">
      <c r="B7310" s="3">
        <v>7308</v>
      </c>
      <c r="C7310" s="3" t="s">
        <v>5494</v>
      </c>
      <c r="D7310" s="3" t="s">
        <v>1909</v>
      </c>
      <c r="H7310" s="3" t="s">
        <v>5494</v>
      </c>
      <c r="I7310" s="3" t="s">
        <v>1909</v>
      </c>
      <c r="J7310" s="9">
        <v>41720</v>
      </c>
      <c r="K7310" s="9">
        <v>41724</v>
      </c>
      <c r="O7310" s="3" t="s">
        <v>5494</v>
      </c>
      <c r="P7310" s="3" t="s">
        <v>1909</v>
      </c>
      <c r="Q7310" s="3" t="s">
        <v>5772</v>
      </c>
      <c r="R7310" s="3" t="s">
        <v>5822</v>
      </c>
      <c r="S7310" s="3" t="s">
        <v>5823</v>
      </c>
      <c r="T7310" s="3" t="s">
        <v>5782</v>
      </c>
      <c r="X7310" s="3">
        <v>7308</v>
      </c>
      <c r="Y7310" s="3">
        <v>98105</v>
      </c>
    </row>
    <row r="7311" spans="2:25" x14ac:dyDescent="0.35">
      <c r="B7311" s="3">
        <v>7309</v>
      </c>
      <c r="C7311" s="3" t="s">
        <v>5494</v>
      </c>
      <c r="D7311" s="3" t="s">
        <v>768</v>
      </c>
      <c r="H7311" s="3" t="s">
        <v>5494</v>
      </c>
      <c r="I7311" s="3" t="s">
        <v>768</v>
      </c>
      <c r="J7311" s="9">
        <v>41720</v>
      </c>
      <c r="K7311" s="9">
        <v>41724</v>
      </c>
      <c r="O7311" s="3" t="s">
        <v>5494</v>
      </c>
      <c r="P7311" s="3" t="s">
        <v>768</v>
      </c>
      <c r="Q7311" s="3" t="s">
        <v>5772</v>
      </c>
      <c r="R7311" s="3" t="s">
        <v>5822</v>
      </c>
      <c r="S7311" s="3" t="s">
        <v>5823</v>
      </c>
      <c r="T7311" s="3" t="s">
        <v>5782</v>
      </c>
      <c r="X7311" s="3">
        <v>7309</v>
      </c>
      <c r="Y7311" s="3">
        <v>98105</v>
      </c>
    </row>
    <row r="7312" spans="2:25" x14ac:dyDescent="0.35">
      <c r="B7312" s="3">
        <v>7310</v>
      </c>
      <c r="C7312" s="3" t="s">
        <v>5495</v>
      </c>
      <c r="D7312" s="3" t="s">
        <v>2443</v>
      </c>
      <c r="H7312" s="3" t="s">
        <v>5495</v>
      </c>
      <c r="I7312" s="3" t="s">
        <v>2443</v>
      </c>
      <c r="J7312" s="9">
        <v>41951</v>
      </c>
      <c r="K7312" s="9">
        <v>41953</v>
      </c>
      <c r="O7312" s="3" t="s">
        <v>5495</v>
      </c>
      <c r="P7312" s="3" t="s">
        <v>2443</v>
      </c>
      <c r="Q7312" s="3" t="s">
        <v>5768</v>
      </c>
      <c r="R7312" s="3" t="s">
        <v>6555</v>
      </c>
      <c r="S7312" s="3" t="s">
        <v>6556</v>
      </c>
      <c r="T7312" s="3" t="s">
        <v>5771</v>
      </c>
      <c r="X7312" s="3">
        <v>7310</v>
      </c>
      <c r="Y7312" s="3">
        <v>20735</v>
      </c>
    </row>
    <row r="7313" spans="2:25" x14ac:dyDescent="0.35">
      <c r="B7313" s="3">
        <v>7311</v>
      </c>
      <c r="C7313" s="3" t="s">
        <v>5496</v>
      </c>
      <c r="D7313" s="3" t="s">
        <v>863</v>
      </c>
      <c r="H7313" s="3" t="s">
        <v>5496</v>
      </c>
      <c r="I7313" s="3" t="s">
        <v>863</v>
      </c>
      <c r="J7313" s="9">
        <v>41431</v>
      </c>
      <c r="K7313" s="9">
        <v>41435</v>
      </c>
      <c r="O7313" s="3" t="s">
        <v>5496</v>
      </c>
      <c r="P7313" s="3" t="s">
        <v>863</v>
      </c>
      <c r="Q7313" s="3" t="s">
        <v>5772</v>
      </c>
      <c r="R7313" s="3" t="s">
        <v>5830</v>
      </c>
      <c r="S7313" s="3" t="s">
        <v>5831</v>
      </c>
      <c r="T7313" s="3" t="s">
        <v>5771</v>
      </c>
      <c r="X7313" s="3">
        <v>7311</v>
      </c>
      <c r="Y7313" s="3">
        <v>98105</v>
      </c>
    </row>
    <row r="7314" spans="2:25" x14ac:dyDescent="0.35">
      <c r="B7314" s="3">
        <v>7312</v>
      </c>
      <c r="C7314" s="3" t="s">
        <v>5497</v>
      </c>
      <c r="D7314" s="3" t="s">
        <v>3038</v>
      </c>
      <c r="H7314" s="3" t="s">
        <v>5497</v>
      </c>
      <c r="I7314" s="3" t="s">
        <v>3038</v>
      </c>
      <c r="J7314" s="9">
        <v>41257</v>
      </c>
      <c r="K7314" s="9">
        <v>41262</v>
      </c>
      <c r="O7314" s="3" t="s">
        <v>5497</v>
      </c>
      <c r="P7314" s="3" t="s">
        <v>3038</v>
      </c>
      <c r="Q7314" s="3" t="s">
        <v>5768</v>
      </c>
      <c r="R7314" s="3" t="s">
        <v>7227</v>
      </c>
      <c r="S7314" s="3" t="s">
        <v>7228</v>
      </c>
      <c r="T7314" s="3" t="s">
        <v>5775</v>
      </c>
      <c r="X7314" s="3">
        <v>7312</v>
      </c>
      <c r="Y7314" s="3">
        <v>90045</v>
      </c>
    </row>
    <row r="7315" spans="2:25" x14ac:dyDescent="0.35">
      <c r="B7315" s="3">
        <v>7313</v>
      </c>
      <c r="C7315" s="3" t="s">
        <v>5498</v>
      </c>
      <c r="D7315" s="3" t="s">
        <v>3204</v>
      </c>
      <c r="H7315" s="3" t="s">
        <v>5498</v>
      </c>
      <c r="I7315" s="3" t="s">
        <v>3204</v>
      </c>
      <c r="J7315" s="9">
        <v>41999</v>
      </c>
      <c r="K7315" s="9">
        <v>42003</v>
      </c>
      <c r="O7315" s="3" t="s">
        <v>5498</v>
      </c>
      <c r="P7315" s="3" t="s">
        <v>3204</v>
      </c>
      <c r="Q7315" s="3" t="s">
        <v>5772</v>
      </c>
      <c r="R7315" s="3" t="s">
        <v>5814</v>
      </c>
      <c r="S7315" s="3" t="s">
        <v>5815</v>
      </c>
      <c r="T7315" s="3" t="s">
        <v>5775</v>
      </c>
      <c r="X7315" s="3">
        <v>7313</v>
      </c>
      <c r="Y7315" s="3">
        <v>7017</v>
      </c>
    </row>
    <row r="7316" spans="2:25" x14ac:dyDescent="0.35">
      <c r="B7316" s="3">
        <v>7314</v>
      </c>
      <c r="C7316" s="3" t="s">
        <v>5499</v>
      </c>
      <c r="D7316" s="3" t="s">
        <v>5165</v>
      </c>
      <c r="H7316" s="3" t="s">
        <v>5499</v>
      </c>
      <c r="I7316" s="3" t="s">
        <v>5165</v>
      </c>
      <c r="J7316" s="9">
        <v>41991</v>
      </c>
      <c r="K7316" s="9">
        <v>41995</v>
      </c>
      <c r="O7316" s="3" t="s">
        <v>5499</v>
      </c>
      <c r="P7316" s="3" t="s">
        <v>5165</v>
      </c>
      <c r="Q7316" s="3" t="s">
        <v>5772</v>
      </c>
      <c r="R7316" s="3" t="s">
        <v>6295</v>
      </c>
      <c r="S7316" s="3" t="s">
        <v>6296</v>
      </c>
      <c r="T7316" s="3" t="s">
        <v>5771</v>
      </c>
      <c r="X7316" s="3">
        <v>7314</v>
      </c>
      <c r="Y7316" s="3">
        <v>54703</v>
      </c>
    </row>
    <row r="7317" spans="2:25" x14ac:dyDescent="0.35">
      <c r="B7317" s="3">
        <v>7315</v>
      </c>
      <c r="C7317" s="3" t="s">
        <v>5500</v>
      </c>
      <c r="D7317" s="3" t="s">
        <v>5501</v>
      </c>
      <c r="H7317" s="3" t="s">
        <v>5500</v>
      </c>
      <c r="I7317" s="3" t="s">
        <v>5501</v>
      </c>
      <c r="J7317" s="9">
        <v>41405</v>
      </c>
      <c r="K7317" s="9">
        <v>41410</v>
      </c>
      <c r="O7317" s="3" t="s">
        <v>5500</v>
      </c>
      <c r="P7317" s="3" t="s">
        <v>5501</v>
      </c>
      <c r="Q7317" s="3" t="s">
        <v>5772</v>
      </c>
      <c r="R7317" s="3" t="s">
        <v>6473</v>
      </c>
      <c r="S7317" s="3" t="s">
        <v>6474</v>
      </c>
      <c r="T7317" s="3" t="s">
        <v>5775</v>
      </c>
      <c r="X7317" s="3">
        <v>7315</v>
      </c>
      <c r="Y7317" s="3">
        <v>60610</v>
      </c>
    </row>
    <row r="7318" spans="2:25" x14ac:dyDescent="0.35">
      <c r="B7318" s="3">
        <v>7316</v>
      </c>
      <c r="C7318" s="3" t="s">
        <v>5502</v>
      </c>
      <c r="D7318" s="3" t="s">
        <v>1867</v>
      </c>
      <c r="H7318" s="3" t="s">
        <v>5502</v>
      </c>
      <c r="I7318" s="3" t="s">
        <v>1867</v>
      </c>
      <c r="J7318" s="9">
        <v>40900</v>
      </c>
      <c r="K7318" s="9">
        <v>40904</v>
      </c>
      <c r="O7318" s="3" t="s">
        <v>5502</v>
      </c>
      <c r="P7318" s="3" t="s">
        <v>1867</v>
      </c>
      <c r="Q7318" s="3" t="s">
        <v>5768</v>
      </c>
      <c r="R7318" s="3" t="s">
        <v>5952</v>
      </c>
      <c r="S7318" s="3" t="s">
        <v>5953</v>
      </c>
      <c r="T7318" s="3" t="s">
        <v>5775</v>
      </c>
      <c r="X7318" s="3">
        <v>7316</v>
      </c>
      <c r="Y7318" s="3">
        <v>33614</v>
      </c>
    </row>
    <row r="7319" spans="2:25" x14ac:dyDescent="0.35">
      <c r="B7319" s="3">
        <v>7317</v>
      </c>
      <c r="C7319" s="3" t="s">
        <v>5502</v>
      </c>
      <c r="D7319" s="3" t="s">
        <v>3032</v>
      </c>
      <c r="H7319" s="3" t="s">
        <v>5502</v>
      </c>
      <c r="I7319" s="3" t="s">
        <v>3032</v>
      </c>
      <c r="J7319" s="9">
        <v>40900</v>
      </c>
      <c r="K7319" s="9">
        <v>40904</v>
      </c>
      <c r="O7319" s="3" t="s">
        <v>5502</v>
      </c>
      <c r="P7319" s="3" t="s">
        <v>3032</v>
      </c>
      <c r="Q7319" s="3" t="s">
        <v>5768</v>
      </c>
      <c r="R7319" s="3" t="s">
        <v>5952</v>
      </c>
      <c r="S7319" s="3" t="s">
        <v>5953</v>
      </c>
      <c r="T7319" s="3" t="s">
        <v>5775</v>
      </c>
      <c r="X7319" s="3">
        <v>7317</v>
      </c>
      <c r="Y7319" s="3">
        <v>33614</v>
      </c>
    </row>
    <row r="7320" spans="2:25" x14ac:dyDescent="0.35">
      <c r="B7320" s="3">
        <v>7318</v>
      </c>
      <c r="C7320" s="3" t="s">
        <v>5502</v>
      </c>
      <c r="D7320" s="3" t="s">
        <v>1880</v>
      </c>
      <c r="H7320" s="3" t="s">
        <v>5502</v>
      </c>
      <c r="I7320" s="3" t="s">
        <v>1880</v>
      </c>
      <c r="J7320" s="9">
        <v>40900</v>
      </c>
      <c r="K7320" s="9">
        <v>40904</v>
      </c>
      <c r="O7320" s="3" t="s">
        <v>5502</v>
      </c>
      <c r="P7320" s="3" t="s">
        <v>1880</v>
      </c>
      <c r="Q7320" s="3" t="s">
        <v>5768</v>
      </c>
      <c r="R7320" s="3" t="s">
        <v>5952</v>
      </c>
      <c r="S7320" s="3" t="s">
        <v>5953</v>
      </c>
      <c r="T7320" s="3" t="s">
        <v>5775</v>
      </c>
      <c r="X7320" s="3">
        <v>7318</v>
      </c>
      <c r="Y7320" s="3">
        <v>33614</v>
      </c>
    </row>
    <row r="7321" spans="2:25" x14ac:dyDescent="0.35">
      <c r="B7321" s="3">
        <v>7319</v>
      </c>
      <c r="C7321" s="3" t="s">
        <v>5502</v>
      </c>
      <c r="D7321" s="3" t="s">
        <v>1418</v>
      </c>
      <c r="H7321" s="3" t="s">
        <v>5502</v>
      </c>
      <c r="I7321" s="3" t="s">
        <v>1418</v>
      </c>
      <c r="J7321" s="9">
        <v>40900</v>
      </c>
      <c r="K7321" s="9">
        <v>40904</v>
      </c>
      <c r="O7321" s="3" t="s">
        <v>5502</v>
      </c>
      <c r="P7321" s="3" t="s">
        <v>1418</v>
      </c>
      <c r="Q7321" s="3" t="s">
        <v>5768</v>
      </c>
      <c r="R7321" s="3" t="s">
        <v>5952</v>
      </c>
      <c r="S7321" s="3" t="s">
        <v>5953</v>
      </c>
      <c r="T7321" s="3" t="s">
        <v>5775</v>
      </c>
      <c r="X7321" s="3">
        <v>7319</v>
      </c>
      <c r="Y7321" s="3">
        <v>33614</v>
      </c>
    </row>
    <row r="7322" spans="2:25" x14ac:dyDescent="0.35">
      <c r="B7322" s="3">
        <v>7320</v>
      </c>
      <c r="C7322" s="3" t="s">
        <v>5502</v>
      </c>
      <c r="D7322" s="3" t="s">
        <v>1411</v>
      </c>
      <c r="H7322" s="3" t="s">
        <v>5502</v>
      </c>
      <c r="I7322" s="3" t="s">
        <v>1411</v>
      </c>
      <c r="J7322" s="9">
        <v>40900</v>
      </c>
      <c r="K7322" s="9">
        <v>40904</v>
      </c>
      <c r="O7322" s="3" t="s">
        <v>5502</v>
      </c>
      <c r="P7322" s="3" t="s">
        <v>1411</v>
      </c>
      <c r="Q7322" s="3" t="s">
        <v>5768</v>
      </c>
      <c r="R7322" s="3" t="s">
        <v>5952</v>
      </c>
      <c r="S7322" s="3" t="s">
        <v>5953</v>
      </c>
      <c r="T7322" s="3" t="s">
        <v>5775</v>
      </c>
      <c r="X7322" s="3">
        <v>7320</v>
      </c>
      <c r="Y7322" s="3">
        <v>33614</v>
      </c>
    </row>
    <row r="7323" spans="2:25" x14ac:dyDescent="0.35">
      <c r="B7323" s="3">
        <v>7321</v>
      </c>
      <c r="C7323" s="3" t="s">
        <v>5503</v>
      </c>
      <c r="D7323" s="3" t="s">
        <v>597</v>
      </c>
      <c r="H7323" s="3" t="s">
        <v>5503</v>
      </c>
      <c r="I7323" s="3" t="s">
        <v>597</v>
      </c>
      <c r="J7323" s="9">
        <v>41863</v>
      </c>
      <c r="K7323" s="9">
        <v>41868</v>
      </c>
      <c r="O7323" s="3" t="s">
        <v>5503</v>
      </c>
      <c r="P7323" s="3" t="s">
        <v>597</v>
      </c>
      <c r="Q7323" s="3" t="s">
        <v>5772</v>
      </c>
      <c r="R7323" s="3" t="s">
        <v>6299</v>
      </c>
      <c r="S7323" s="3" t="s">
        <v>6300</v>
      </c>
      <c r="T7323" s="3" t="s">
        <v>5782</v>
      </c>
      <c r="X7323" s="3">
        <v>7321</v>
      </c>
      <c r="Y7323" s="3">
        <v>10009</v>
      </c>
    </row>
    <row r="7324" spans="2:25" x14ac:dyDescent="0.35">
      <c r="B7324" s="3">
        <v>7322</v>
      </c>
      <c r="C7324" s="3" t="s">
        <v>5504</v>
      </c>
      <c r="D7324" s="3" t="s">
        <v>1713</v>
      </c>
      <c r="H7324" s="3" t="s">
        <v>5504</v>
      </c>
      <c r="I7324" s="3" t="s">
        <v>1713</v>
      </c>
      <c r="J7324" s="9">
        <v>41879</v>
      </c>
      <c r="K7324" s="9">
        <v>41883</v>
      </c>
      <c r="O7324" s="3" t="s">
        <v>5504</v>
      </c>
      <c r="P7324" s="3" t="s">
        <v>1713</v>
      </c>
      <c r="Q7324" s="3" t="s">
        <v>5772</v>
      </c>
      <c r="R7324" s="3" t="s">
        <v>6143</v>
      </c>
      <c r="S7324" s="3" t="s">
        <v>6144</v>
      </c>
      <c r="T7324" s="3" t="s">
        <v>5775</v>
      </c>
      <c r="X7324" s="3">
        <v>7322</v>
      </c>
      <c r="Y7324" s="3">
        <v>85204</v>
      </c>
    </row>
    <row r="7325" spans="2:25" x14ac:dyDescent="0.35">
      <c r="B7325" s="3">
        <v>7323</v>
      </c>
      <c r="C7325" s="3" t="s">
        <v>5505</v>
      </c>
      <c r="D7325" s="3" t="s">
        <v>1974</v>
      </c>
      <c r="H7325" s="3" t="s">
        <v>5505</v>
      </c>
      <c r="I7325" s="3" t="s">
        <v>1974</v>
      </c>
      <c r="J7325" s="9">
        <v>41079</v>
      </c>
      <c r="K7325" s="9">
        <v>41084</v>
      </c>
      <c r="O7325" s="3" t="s">
        <v>5505</v>
      </c>
      <c r="P7325" s="3" t="s">
        <v>1974</v>
      </c>
      <c r="Q7325" s="3" t="s">
        <v>5772</v>
      </c>
      <c r="R7325" s="3" t="s">
        <v>6829</v>
      </c>
      <c r="S7325" s="3" t="s">
        <v>6830</v>
      </c>
      <c r="T7325" s="3" t="s">
        <v>5782</v>
      </c>
      <c r="X7325" s="3">
        <v>7323</v>
      </c>
      <c r="Y7325" s="3">
        <v>77070</v>
      </c>
    </row>
    <row r="7326" spans="2:25" x14ac:dyDescent="0.35">
      <c r="B7326" s="3">
        <v>7324</v>
      </c>
      <c r="C7326" s="3" t="s">
        <v>5506</v>
      </c>
      <c r="D7326" s="3" t="s">
        <v>2443</v>
      </c>
      <c r="H7326" s="3" t="s">
        <v>5506</v>
      </c>
      <c r="I7326" s="3" t="s">
        <v>2443</v>
      </c>
      <c r="J7326" s="9">
        <v>41207</v>
      </c>
      <c r="K7326" s="9">
        <v>41207</v>
      </c>
      <c r="O7326" s="3" t="s">
        <v>5506</v>
      </c>
      <c r="P7326" s="3" t="s">
        <v>2443</v>
      </c>
      <c r="Q7326" s="3" t="s">
        <v>6020</v>
      </c>
      <c r="R7326" s="3" t="s">
        <v>6385</v>
      </c>
      <c r="S7326" s="3" t="s">
        <v>6386</v>
      </c>
      <c r="T7326" s="3" t="s">
        <v>5771</v>
      </c>
      <c r="X7326" s="3">
        <v>7324</v>
      </c>
      <c r="Y7326" s="3">
        <v>80219</v>
      </c>
    </row>
    <row r="7327" spans="2:25" x14ac:dyDescent="0.35">
      <c r="B7327" s="3">
        <v>7325</v>
      </c>
      <c r="C7327" s="3" t="s">
        <v>5507</v>
      </c>
      <c r="D7327" s="3" t="s">
        <v>2781</v>
      </c>
      <c r="H7327" s="3" t="s">
        <v>5507</v>
      </c>
      <c r="I7327" s="3" t="s">
        <v>2781</v>
      </c>
      <c r="J7327" s="9">
        <v>40806</v>
      </c>
      <c r="K7327" s="9">
        <v>40809</v>
      </c>
      <c r="O7327" s="3" t="s">
        <v>5507</v>
      </c>
      <c r="P7327" s="3" t="s">
        <v>2781</v>
      </c>
      <c r="Q7327" s="3" t="s">
        <v>5801</v>
      </c>
      <c r="R7327" s="3" t="s">
        <v>6803</v>
      </c>
      <c r="S7327" s="3" t="s">
        <v>6804</v>
      </c>
      <c r="T7327" s="3" t="s">
        <v>5775</v>
      </c>
      <c r="X7327" s="3">
        <v>7325</v>
      </c>
      <c r="Y7327" s="3">
        <v>10011</v>
      </c>
    </row>
    <row r="7328" spans="2:25" x14ac:dyDescent="0.35">
      <c r="B7328" s="3">
        <v>7326</v>
      </c>
      <c r="C7328" s="3" t="s">
        <v>5507</v>
      </c>
      <c r="D7328" s="3" t="s">
        <v>825</v>
      </c>
      <c r="H7328" s="3" t="s">
        <v>5507</v>
      </c>
      <c r="I7328" s="3" t="s">
        <v>825</v>
      </c>
      <c r="J7328" s="9">
        <v>40806</v>
      </c>
      <c r="K7328" s="9">
        <v>40809</v>
      </c>
      <c r="O7328" s="3" t="s">
        <v>5507</v>
      </c>
      <c r="P7328" s="3" t="s">
        <v>825</v>
      </c>
      <c r="Q7328" s="3" t="s">
        <v>5801</v>
      </c>
      <c r="R7328" s="3" t="s">
        <v>6803</v>
      </c>
      <c r="S7328" s="3" t="s">
        <v>6804</v>
      </c>
      <c r="T7328" s="3" t="s">
        <v>5775</v>
      </c>
      <c r="X7328" s="3">
        <v>7326</v>
      </c>
      <c r="Y7328" s="3">
        <v>10011</v>
      </c>
    </row>
    <row r="7329" spans="2:25" x14ac:dyDescent="0.35">
      <c r="B7329" s="3">
        <v>7327</v>
      </c>
      <c r="C7329" s="3" t="s">
        <v>5507</v>
      </c>
      <c r="D7329" s="3" t="s">
        <v>1890</v>
      </c>
      <c r="H7329" s="3" t="s">
        <v>5507</v>
      </c>
      <c r="I7329" s="3" t="s">
        <v>1890</v>
      </c>
      <c r="J7329" s="9">
        <v>40806</v>
      </c>
      <c r="K7329" s="9">
        <v>40809</v>
      </c>
      <c r="O7329" s="3" t="s">
        <v>5507</v>
      </c>
      <c r="P7329" s="3" t="s">
        <v>1890</v>
      </c>
      <c r="Q7329" s="3" t="s">
        <v>5801</v>
      </c>
      <c r="R7329" s="3" t="s">
        <v>6803</v>
      </c>
      <c r="S7329" s="3" t="s">
        <v>6804</v>
      </c>
      <c r="T7329" s="3" t="s">
        <v>5775</v>
      </c>
      <c r="X7329" s="3">
        <v>7327</v>
      </c>
      <c r="Y7329" s="3">
        <v>10011</v>
      </c>
    </row>
    <row r="7330" spans="2:25" x14ac:dyDescent="0.35">
      <c r="B7330" s="3">
        <v>7328</v>
      </c>
      <c r="C7330" s="3" t="s">
        <v>5507</v>
      </c>
      <c r="D7330" s="3" t="s">
        <v>69</v>
      </c>
      <c r="H7330" s="3" t="s">
        <v>5507</v>
      </c>
      <c r="I7330" s="3" t="s">
        <v>69</v>
      </c>
      <c r="J7330" s="9">
        <v>40806</v>
      </c>
      <c r="K7330" s="9">
        <v>40809</v>
      </c>
      <c r="O7330" s="3" t="s">
        <v>5507</v>
      </c>
      <c r="P7330" s="3" t="s">
        <v>69</v>
      </c>
      <c r="Q7330" s="3" t="s">
        <v>5801</v>
      </c>
      <c r="R7330" s="3" t="s">
        <v>6803</v>
      </c>
      <c r="S7330" s="3" t="s">
        <v>6804</v>
      </c>
      <c r="T7330" s="3" t="s">
        <v>5775</v>
      </c>
      <c r="X7330" s="3">
        <v>7328</v>
      </c>
      <c r="Y7330" s="3">
        <v>10011</v>
      </c>
    </row>
    <row r="7331" spans="2:25" x14ac:dyDescent="0.35">
      <c r="B7331" s="3">
        <v>7329</v>
      </c>
      <c r="C7331" s="3" t="s">
        <v>5507</v>
      </c>
      <c r="D7331" s="3" t="s">
        <v>1959</v>
      </c>
      <c r="H7331" s="3" t="s">
        <v>5507</v>
      </c>
      <c r="I7331" s="3" t="s">
        <v>1959</v>
      </c>
      <c r="J7331" s="9">
        <v>40806</v>
      </c>
      <c r="K7331" s="9">
        <v>40809</v>
      </c>
      <c r="O7331" s="3" t="s">
        <v>5507</v>
      </c>
      <c r="P7331" s="3" t="s">
        <v>1959</v>
      </c>
      <c r="Q7331" s="3" t="s">
        <v>5801</v>
      </c>
      <c r="R7331" s="3" t="s">
        <v>6803</v>
      </c>
      <c r="S7331" s="3" t="s">
        <v>6804</v>
      </c>
      <c r="T7331" s="3" t="s">
        <v>5775</v>
      </c>
      <c r="X7331" s="3">
        <v>7329</v>
      </c>
      <c r="Y7331" s="3">
        <v>10011</v>
      </c>
    </row>
    <row r="7332" spans="2:25" x14ac:dyDescent="0.35">
      <c r="B7332" s="3">
        <v>7330</v>
      </c>
      <c r="C7332" s="3" t="s">
        <v>5507</v>
      </c>
      <c r="D7332" s="3" t="s">
        <v>2091</v>
      </c>
      <c r="H7332" s="3" t="s">
        <v>5507</v>
      </c>
      <c r="I7332" s="3" t="s">
        <v>2091</v>
      </c>
      <c r="J7332" s="9">
        <v>40806</v>
      </c>
      <c r="K7332" s="9">
        <v>40809</v>
      </c>
      <c r="O7332" s="3" t="s">
        <v>5507</v>
      </c>
      <c r="P7332" s="3" t="s">
        <v>2091</v>
      </c>
      <c r="Q7332" s="3" t="s">
        <v>5801</v>
      </c>
      <c r="R7332" s="3" t="s">
        <v>6803</v>
      </c>
      <c r="S7332" s="3" t="s">
        <v>6804</v>
      </c>
      <c r="T7332" s="3" t="s">
        <v>5775</v>
      </c>
      <c r="X7332" s="3">
        <v>7330</v>
      </c>
      <c r="Y7332" s="3">
        <v>10011</v>
      </c>
    </row>
    <row r="7333" spans="2:25" x14ac:dyDescent="0.35">
      <c r="B7333" s="3">
        <v>7331</v>
      </c>
      <c r="C7333" s="3" t="s">
        <v>5508</v>
      </c>
      <c r="D7333" s="3" t="s">
        <v>616</v>
      </c>
      <c r="H7333" s="3" t="s">
        <v>5508</v>
      </c>
      <c r="I7333" s="3" t="s">
        <v>616</v>
      </c>
      <c r="J7333" s="9">
        <v>41590</v>
      </c>
      <c r="K7333" s="9">
        <v>41594</v>
      </c>
      <c r="O7333" s="3" t="s">
        <v>5508</v>
      </c>
      <c r="P7333" s="3" t="s">
        <v>616</v>
      </c>
      <c r="Q7333" s="3" t="s">
        <v>5772</v>
      </c>
      <c r="R7333" s="3" t="s">
        <v>7341</v>
      </c>
      <c r="S7333" s="3" t="s">
        <v>7342</v>
      </c>
      <c r="T7333" s="3" t="s">
        <v>5775</v>
      </c>
      <c r="X7333" s="3">
        <v>7331</v>
      </c>
      <c r="Y7333" s="3">
        <v>60004</v>
      </c>
    </row>
    <row r="7334" spans="2:25" x14ac:dyDescent="0.35">
      <c r="B7334" s="3">
        <v>7332</v>
      </c>
      <c r="C7334" s="3" t="s">
        <v>5509</v>
      </c>
      <c r="D7334" s="3" t="s">
        <v>1111</v>
      </c>
      <c r="H7334" s="3" t="s">
        <v>5509</v>
      </c>
      <c r="I7334" s="3" t="s">
        <v>1111</v>
      </c>
      <c r="J7334" s="9">
        <v>41168</v>
      </c>
      <c r="K7334" s="9">
        <v>41173</v>
      </c>
      <c r="O7334" s="3" t="s">
        <v>5509</v>
      </c>
      <c r="P7334" s="3" t="s">
        <v>1111</v>
      </c>
      <c r="Q7334" s="3" t="s">
        <v>5772</v>
      </c>
      <c r="R7334" s="3" t="s">
        <v>6121</v>
      </c>
      <c r="S7334" s="3" t="s">
        <v>6122</v>
      </c>
      <c r="T7334" s="3" t="s">
        <v>5775</v>
      </c>
      <c r="X7334" s="3">
        <v>7332</v>
      </c>
      <c r="Y7334" s="3">
        <v>23602</v>
      </c>
    </row>
    <row r="7335" spans="2:25" x14ac:dyDescent="0.35">
      <c r="B7335" s="3">
        <v>7333</v>
      </c>
      <c r="C7335" s="3" t="s">
        <v>5510</v>
      </c>
      <c r="D7335" s="3" t="s">
        <v>2829</v>
      </c>
      <c r="H7335" s="3" t="s">
        <v>5510</v>
      </c>
      <c r="I7335" s="3" t="s">
        <v>2829</v>
      </c>
      <c r="J7335" s="9">
        <v>40718</v>
      </c>
      <c r="K7335" s="9">
        <v>40722</v>
      </c>
      <c r="O7335" s="3" t="s">
        <v>5510</v>
      </c>
      <c r="P7335" s="3" t="s">
        <v>2829</v>
      </c>
      <c r="Q7335" s="3" t="s">
        <v>5772</v>
      </c>
      <c r="R7335" s="3" t="s">
        <v>6131</v>
      </c>
      <c r="S7335" s="3" t="s">
        <v>6132</v>
      </c>
      <c r="T7335" s="3" t="s">
        <v>5775</v>
      </c>
      <c r="X7335" s="3">
        <v>7333</v>
      </c>
      <c r="Y7335" s="3">
        <v>85705</v>
      </c>
    </row>
    <row r="7336" spans="2:25" x14ac:dyDescent="0.35">
      <c r="B7336" s="3">
        <v>7334</v>
      </c>
      <c r="C7336" s="3" t="s">
        <v>5511</v>
      </c>
      <c r="D7336" s="3" t="s">
        <v>1027</v>
      </c>
      <c r="H7336" s="3" t="s">
        <v>5511</v>
      </c>
      <c r="I7336" s="3" t="s">
        <v>1027</v>
      </c>
      <c r="J7336" s="9">
        <v>41499</v>
      </c>
      <c r="K7336" s="9">
        <v>41504</v>
      </c>
      <c r="O7336" s="3" t="s">
        <v>5511</v>
      </c>
      <c r="P7336" s="3" t="s">
        <v>1027</v>
      </c>
      <c r="Q7336" s="3" t="s">
        <v>5768</v>
      </c>
      <c r="R7336" s="3" t="s">
        <v>6463</v>
      </c>
      <c r="S7336" s="3" t="s">
        <v>6464</v>
      </c>
      <c r="T7336" s="3" t="s">
        <v>5775</v>
      </c>
      <c r="X7336" s="3">
        <v>7334</v>
      </c>
      <c r="Y7336" s="3">
        <v>10024</v>
      </c>
    </row>
    <row r="7337" spans="2:25" x14ac:dyDescent="0.35">
      <c r="B7337" s="3">
        <v>7335</v>
      </c>
      <c r="C7337" s="3" t="s">
        <v>5511</v>
      </c>
      <c r="D7337" s="3" t="s">
        <v>1880</v>
      </c>
      <c r="H7337" s="3" t="s">
        <v>5511</v>
      </c>
      <c r="I7337" s="3" t="s">
        <v>1880</v>
      </c>
      <c r="J7337" s="9">
        <v>41499</v>
      </c>
      <c r="K7337" s="9">
        <v>41504</v>
      </c>
      <c r="O7337" s="3" t="s">
        <v>5511</v>
      </c>
      <c r="P7337" s="3" t="s">
        <v>1880</v>
      </c>
      <c r="Q7337" s="3" t="s">
        <v>5768</v>
      </c>
      <c r="R7337" s="3" t="s">
        <v>6463</v>
      </c>
      <c r="S7337" s="3" t="s">
        <v>6464</v>
      </c>
      <c r="T7337" s="3" t="s">
        <v>5775</v>
      </c>
      <c r="X7337" s="3">
        <v>7335</v>
      </c>
      <c r="Y7337" s="3">
        <v>10024</v>
      </c>
    </row>
    <row r="7338" spans="2:25" x14ac:dyDescent="0.35">
      <c r="B7338" s="3">
        <v>7336</v>
      </c>
      <c r="C7338" s="3" t="s">
        <v>5512</v>
      </c>
      <c r="D7338" s="3" t="s">
        <v>1873</v>
      </c>
      <c r="H7338" s="3" t="s">
        <v>5512</v>
      </c>
      <c r="I7338" s="3" t="s">
        <v>1873</v>
      </c>
      <c r="J7338" s="9">
        <v>41743</v>
      </c>
      <c r="K7338" s="9">
        <v>41747</v>
      </c>
      <c r="O7338" s="3" t="s">
        <v>5512</v>
      </c>
      <c r="P7338" s="3" t="s">
        <v>1873</v>
      </c>
      <c r="Q7338" s="3" t="s">
        <v>5772</v>
      </c>
      <c r="R7338" s="3" t="s">
        <v>6295</v>
      </c>
      <c r="S7338" s="3" t="s">
        <v>6296</v>
      </c>
      <c r="T7338" s="3" t="s">
        <v>5771</v>
      </c>
      <c r="X7338" s="3">
        <v>7336</v>
      </c>
      <c r="Y7338" s="3">
        <v>19134</v>
      </c>
    </row>
    <row r="7339" spans="2:25" x14ac:dyDescent="0.35">
      <c r="B7339" s="3">
        <v>7337</v>
      </c>
      <c r="C7339" s="3" t="s">
        <v>5513</v>
      </c>
      <c r="D7339" s="3" t="s">
        <v>5514</v>
      </c>
      <c r="H7339" s="3" t="s">
        <v>5513</v>
      </c>
      <c r="I7339" s="3" t="s">
        <v>5514</v>
      </c>
      <c r="J7339" s="9">
        <v>40616</v>
      </c>
      <c r="K7339" s="9">
        <v>40619</v>
      </c>
      <c r="O7339" s="3" t="s">
        <v>5513</v>
      </c>
      <c r="P7339" s="3" t="s">
        <v>5514</v>
      </c>
      <c r="Q7339" s="3" t="s">
        <v>5801</v>
      </c>
      <c r="R7339" s="3" t="s">
        <v>5852</v>
      </c>
      <c r="S7339" s="3" t="s">
        <v>5853</v>
      </c>
      <c r="T7339" s="3" t="s">
        <v>5782</v>
      </c>
      <c r="X7339" s="3">
        <v>7337</v>
      </c>
      <c r="Y7339" s="3">
        <v>60653</v>
      </c>
    </row>
    <row r="7340" spans="2:25" x14ac:dyDescent="0.35">
      <c r="B7340" s="3">
        <v>7338</v>
      </c>
      <c r="C7340" s="3" t="s">
        <v>5513</v>
      </c>
      <c r="D7340" s="3" t="s">
        <v>5515</v>
      </c>
      <c r="H7340" s="3" t="s">
        <v>5513</v>
      </c>
      <c r="I7340" s="3" t="s">
        <v>5515</v>
      </c>
      <c r="J7340" s="9">
        <v>40616</v>
      </c>
      <c r="K7340" s="9">
        <v>40619</v>
      </c>
      <c r="O7340" s="3" t="s">
        <v>5513</v>
      </c>
      <c r="P7340" s="3" t="s">
        <v>5515</v>
      </c>
      <c r="Q7340" s="3" t="s">
        <v>5801</v>
      </c>
      <c r="R7340" s="3" t="s">
        <v>5852</v>
      </c>
      <c r="S7340" s="3" t="s">
        <v>5853</v>
      </c>
      <c r="T7340" s="3" t="s">
        <v>5782</v>
      </c>
      <c r="X7340" s="3">
        <v>7338</v>
      </c>
      <c r="Y7340" s="3">
        <v>60653</v>
      </c>
    </row>
    <row r="7341" spans="2:25" x14ac:dyDescent="0.35">
      <c r="B7341" s="3">
        <v>7339</v>
      </c>
      <c r="C7341" s="3" t="s">
        <v>5516</v>
      </c>
      <c r="D7341" s="3" t="s">
        <v>1799</v>
      </c>
      <c r="H7341" s="3" t="s">
        <v>5516</v>
      </c>
      <c r="I7341" s="3" t="s">
        <v>1799</v>
      </c>
      <c r="J7341" s="9">
        <v>41905</v>
      </c>
      <c r="K7341" s="9">
        <v>41907</v>
      </c>
      <c r="O7341" s="3" t="s">
        <v>5516</v>
      </c>
      <c r="P7341" s="3" t="s">
        <v>1799</v>
      </c>
      <c r="Q7341" s="3" t="s">
        <v>5768</v>
      </c>
      <c r="R7341" s="3" t="s">
        <v>5922</v>
      </c>
      <c r="S7341" s="3" t="s">
        <v>5923</v>
      </c>
      <c r="T7341" s="3" t="s">
        <v>5775</v>
      </c>
      <c r="X7341" s="3">
        <v>7339</v>
      </c>
      <c r="Y7341" s="3">
        <v>10035</v>
      </c>
    </row>
    <row r="7342" spans="2:25" x14ac:dyDescent="0.35">
      <c r="B7342" s="3">
        <v>7340</v>
      </c>
      <c r="C7342" s="3" t="s">
        <v>5516</v>
      </c>
      <c r="D7342" s="3" t="s">
        <v>526</v>
      </c>
      <c r="H7342" s="3" t="s">
        <v>5516</v>
      </c>
      <c r="I7342" s="3" t="s">
        <v>526</v>
      </c>
      <c r="J7342" s="9">
        <v>41905</v>
      </c>
      <c r="K7342" s="9">
        <v>41907</v>
      </c>
      <c r="O7342" s="3" t="s">
        <v>5516</v>
      </c>
      <c r="P7342" s="3" t="s">
        <v>526</v>
      </c>
      <c r="Q7342" s="3" t="s">
        <v>5768</v>
      </c>
      <c r="R7342" s="3" t="s">
        <v>5922</v>
      </c>
      <c r="S7342" s="3" t="s">
        <v>5923</v>
      </c>
      <c r="T7342" s="3" t="s">
        <v>5775</v>
      </c>
      <c r="X7342" s="3">
        <v>7340</v>
      </c>
      <c r="Y7342" s="3">
        <v>10035</v>
      </c>
    </row>
    <row r="7343" spans="2:25" x14ac:dyDescent="0.35">
      <c r="B7343" s="3">
        <v>7341</v>
      </c>
      <c r="C7343" s="3" t="s">
        <v>5517</v>
      </c>
      <c r="D7343" s="3" t="s">
        <v>2406</v>
      </c>
      <c r="H7343" s="3" t="s">
        <v>5517</v>
      </c>
      <c r="I7343" s="3" t="s">
        <v>2406</v>
      </c>
      <c r="J7343" s="9">
        <v>41984</v>
      </c>
      <c r="K7343" s="9">
        <v>41987</v>
      </c>
      <c r="O7343" s="3" t="s">
        <v>5517</v>
      </c>
      <c r="P7343" s="3" t="s">
        <v>2406</v>
      </c>
      <c r="Q7343" s="3" t="s">
        <v>5801</v>
      </c>
      <c r="R7343" s="3" t="s">
        <v>6773</v>
      </c>
      <c r="S7343" s="3" t="s">
        <v>6774</v>
      </c>
      <c r="T7343" s="3" t="s">
        <v>5775</v>
      </c>
      <c r="X7343" s="3">
        <v>7341</v>
      </c>
      <c r="Y7343" s="3">
        <v>19143</v>
      </c>
    </row>
    <row r="7344" spans="2:25" x14ac:dyDescent="0.35">
      <c r="B7344" s="3">
        <v>7342</v>
      </c>
      <c r="C7344" s="3" t="s">
        <v>5517</v>
      </c>
      <c r="D7344" s="3" t="s">
        <v>618</v>
      </c>
      <c r="H7344" s="3" t="s">
        <v>5517</v>
      </c>
      <c r="I7344" s="3" t="s">
        <v>618</v>
      </c>
      <c r="J7344" s="9">
        <v>41984</v>
      </c>
      <c r="K7344" s="9">
        <v>41987</v>
      </c>
      <c r="O7344" s="3" t="s">
        <v>5517</v>
      </c>
      <c r="P7344" s="3" t="s">
        <v>618</v>
      </c>
      <c r="Q7344" s="3" t="s">
        <v>5801</v>
      </c>
      <c r="R7344" s="3" t="s">
        <v>6773</v>
      </c>
      <c r="S7344" s="3" t="s">
        <v>6774</v>
      </c>
      <c r="T7344" s="3" t="s">
        <v>5775</v>
      </c>
      <c r="X7344" s="3">
        <v>7342</v>
      </c>
      <c r="Y7344" s="3">
        <v>19143</v>
      </c>
    </row>
    <row r="7345" spans="2:25" x14ac:dyDescent="0.35">
      <c r="B7345" s="3">
        <v>7343</v>
      </c>
      <c r="C7345" s="3" t="s">
        <v>5518</v>
      </c>
      <c r="D7345" s="3" t="s">
        <v>661</v>
      </c>
      <c r="H7345" s="3" t="s">
        <v>5518</v>
      </c>
      <c r="I7345" s="3" t="s">
        <v>661</v>
      </c>
      <c r="J7345" s="9">
        <v>41344</v>
      </c>
      <c r="K7345" s="9">
        <v>41348</v>
      </c>
      <c r="O7345" s="3" t="s">
        <v>5518</v>
      </c>
      <c r="P7345" s="3" t="s">
        <v>661</v>
      </c>
      <c r="Q7345" s="3" t="s">
        <v>5768</v>
      </c>
      <c r="R7345" s="3" t="s">
        <v>6075</v>
      </c>
      <c r="S7345" s="3" t="s">
        <v>6076</v>
      </c>
      <c r="T7345" s="3" t="s">
        <v>5771</v>
      </c>
      <c r="X7345" s="3">
        <v>7343</v>
      </c>
      <c r="Y7345" s="3">
        <v>85301</v>
      </c>
    </row>
    <row r="7346" spans="2:25" x14ac:dyDescent="0.35">
      <c r="B7346" s="3">
        <v>7344</v>
      </c>
      <c r="C7346" s="3" t="s">
        <v>5519</v>
      </c>
      <c r="D7346" s="3" t="s">
        <v>589</v>
      </c>
      <c r="H7346" s="3" t="s">
        <v>5519</v>
      </c>
      <c r="I7346" s="3" t="s">
        <v>589</v>
      </c>
      <c r="J7346" s="9">
        <v>40935</v>
      </c>
      <c r="K7346" s="9">
        <v>40937</v>
      </c>
      <c r="O7346" s="3" t="s">
        <v>5519</v>
      </c>
      <c r="P7346" s="3" t="s">
        <v>589</v>
      </c>
      <c r="Q7346" s="3" t="s">
        <v>5801</v>
      </c>
      <c r="R7346" s="3" t="s">
        <v>6187</v>
      </c>
      <c r="S7346" s="3" t="s">
        <v>6188</v>
      </c>
      <c r="T7346" s="3" t="s">
        <v>5775</v>
      </c>
      <c r="X7346" s="3">
        <v>7344</v>
      </c>
      <c r="Y7346" s="3">
        <v>90036</v>
      </c>
    </row>
    <row r="7347" spans="2:25" x14ac:dyDescent="0.35">
      <c r="B7347" s="3">
        <v>7345</v>
      </c>
      <c r="C7347" s="3" t="s">
        <v>5520</v>
      </c>
      <c r="D7347" s="3" t="s">
        <v>1087</v>
      </c>
      <c r="H7347" s="3" t="s">
        <v>5520</v>
      </c>
      <c r="I7347" s="3" t="s">
        <v>1087</v>
      </c>
      <c r="J7347" s="9">
        <v>41544</v>
      </c>
      <c r="K7347" s="9">
        <v>41545</v>
      </c>
      <c r="O7347" s="3" t="s">
        <v>5520</v>
      </c>
      <c r="P7347" s="3" t="s">
        <v>1087</v>
      </c>
      <c r="Q7347" s="3" t="s">
        <v>5801</v>
      </c>
      <c r="R7347" s="3" t="s">
        <v>6789</v>
      </c>
      <c r="S7347" s="3" t="s">
        <v>6790</v>
      </c>
      <c r="T7347" s="3" t="s">
        <v>5771</v>
      </c>
      <c r="X7347" s="3">
        <v>7345</v>
      </c>
      <c r="Y7347" s="3">
        <v>77041</v>
      </c>
    </row>
    <row r="7348" spans="2:25" x14ac:dyDescent="0.35">
      <c r="B7348" s="3">
        <v>7346</v>
      </c>
      <c r="C7348" s="3" t="s">
        <v>5521</v>
      </c>
      <c r="D7348" s="3" t="s">
        <v>4444</v>
      </c>
      <c r="H7348" s="3" t="s">
        <v>5521</v>
      </c>
      <c r="I7348" s="3" t="s">
        <v>4444</v>
      </c>
      <c r="J7348" s="9">
        <v>41200</v>
      </c>
      <c r="K7348" s="9">
        <v>41204</v>
      </c>
      <c r="O7348" s="3" t="s">
        <v>5521</v>
      </c>
      <c r="P7348" s="3" t="s">
        <v>4444</v>
      </c>
      <c r="Q7348" s="3" t="s">
        <v>5772</v>
      </c>
      <c r="R7348" s="3" t="s">
        <v>6721</v>
      </c>
      <c r="S7348" s="3" t="s">
        <v>6722</v>
      </c>
      <c r="T7348" s="3" t="s">
        <v>5775</v>
      </c>
      <c r="X7348" s="3">
        <v>7346</v>
      </c>
      <c r="Y7348" s="3">
        <v>98115</v>
      </c>
    </row>
    <row r="7349" spans="2:25" x14ac:dyDescent="0.35">
      <c r="B7349" s="3">
        <v>7347</v>
      </c>
      <c r="C7349" s="3" t="s">
        <v>5521</v>
      </c>
      <c r="D7349" s="3" t="s">
        <v>2081</v>
      </c>
      <c r="H7349" s="3" t="s">
        <v>5521</v>
      </c>
      <c r="I7349" s="3" t="s">
        <v>2081</v>
      </c>
      <c r="J7349" s="9">
        <v>41200</v>
      </c>
      <c r="K7349" s="9">
        <v>41204</v>
      </c>
      <c r="O7349" s="3" t="s">
        <v>5521</v>
      </c>
      <c r="P7349" s="3" t="s">
        <v>2081</v>
      </c>
      <c r="Q7349" s="3" t="s">
        <v>5772</v>
      </c>
      <c r="R7349" s="3" t="s">
        <v>6721</v>
      </c>
      <c r="S7349" s="3" t="s">
        <v>6722</v>
      </c>
      <c r="T7349" s="3" t="s">
        <v>5775</v>
      </c>
      <c r="X7349" s="3">
        <v>7347</v>
      </c>
      <c r="Y7349" s="3">
        <v>98115</v>
      </c>
    </row>
    <row r="7350" spans="2:25" x14ac:dyDescent="0.35">
      <c r="B7350" s="3">
        <v>7348</v>
      </c>
      <c r="C7350" s="3" t="s">
        <v>5521</v>
      </c>
      <c r="D7350" s="3" t="s">
        <v>252</v>
      </c>
      <c r="H7350" s="3" t="s">
        <v>5521</v>
      </c>
      <c r="I7350" s="3" t="s">
        <v>252</v>
      </c>
      <c r="J7350" s="9">
        <v>41200</v>
      </c>
      <c r="K7350" s="9">
        <v>41204</v>
      </c>
      <c r="O7350" s="3" t="s">
        <v>5521</v>
      </c>
      <c r="P7350" s="3" t="s">
        <v>252</v>
      </c>
      <c r="Q7350" s="3" t="s">
        <v>5772</v>
      </c>
      <c r="R7350" s="3" t="s">
        <v>6721</v>
      </c>
      <c r="S7350" s="3" t="s">
        <v>6722</v>
      </c>
      <c r="T7350" s="3" t="s">
        <v>5775</v>
      </c>
      <c r="X7350" s="3">
        <v>7348</v>
      </c>
      <c r="Y7350" s="3">
        <v>98115</v>
      </c>
    </row>
    <row r="7351" spans="2:25" x14ac:dyDescent="0.35">
      <c r="B7351" s="3">
        <v>7349</v>
      </c>
      <c r="C7351" s="3" t="s">
        <v>5522</v>
      </c>
      <c r="D7351" s="3" t="s">
        <v>627</v>
      </c>
      <c r="H7351" s="3" t="s">
        <v>5522</v>
      </c>
      <c r="I7351" s="3" t="s">
        <v>627</v>
      </c>
      <c r="J7351" s="9">
        <v>41915</v>
      </c>
      <c r="K7351" s="9">
        <v>41917</v>
      </c>
      <c r="O7351" s="3" t="s">
        <v>5522</v>
      </c>
      <c r="P7351" s="3" t="s">
        <v>627</v>
      </c>
      <c r="Q7351" s="3" t="s">
        <v>5768</v>
      </c>
      <c r="R7351" s="3" t="s">
        <v>6233</v>
      </c>
      <c r="S7351" s="3" t="s">
        <v>6234</v>
      </c>
      <c r="T7351" s="3" t="s">
        <v>5771</v>
      </c>
      <c r="X7351" s="3">
        <v>7349</v>
      </c>
      <c r="Y7351" s="3">
        <v>77041</v>
      </c>
    </row>
    <row r="7352" spans="2:25" x14ac:dyDescent="0.35">
      <c r="B7352" s="3">
        <v>7350</v>
      </c>
      <c r="C7352" s="3" t="s">
        <v>5522</v>
      </c>
      <c r="D7352" s="3" t="s">
        <v>2777</v>
      </c>
      <c r="H7352" s="3" t="s">
        <v>5522</v>
      </c>
      <c r="I7352" s="3" t="s">
        <v>2777</v>
      </c>
      <c r="J7352" s="9">
        <v>41915</v>
      </c>
      <c r="K7352" s="9">
        <v>41917</v>
      </c>
      <c r="O7352" s="3" t="s">
        <v>5522</v>
      </c>
      <c r="P7352" s="3" t="s">
        <v>2777</v>
      </c>
      <c r="Q7352" s="3" t="s">
        <v>5768</v>
      </c>
      <c r="R7352" s="3" t="s">
        <v>6233</v>
      </c>
      <c r="S7352" s="3" t="s">
        <v>6234</v>
      </c>
      <c r="T7352" s="3" t="s">
        <v>5771</v>
      </c>
      <c r="X7352" s="3">
        <v>7350</v>
      </c>
      <c r="Y7352" s="3">
        <v>77041</v>
      </c>
    </row>
    <row r="7353" spans="2:25" x14ac:dyDescent="0.35">
      <c r="B7353" s="3">
        <v>7351</v>
      </c>
      <c r="C7353" s="3" t="s">
        <v>5523</v>
      </c>
      <c r="D7353" s="3" t="s">
        <v>1514</v>
      </c>
      <c r="H7353" s="3" t="s">
        <v>5523</v>
      </c>
      <c r="I7353" s="3" t="s">
        <v>1514</v>
      </c>
      <c r="J7353" s="9">
        <v>40747</v>
      </c>
      <c r="K7353" s="9">
        <v>40751</v>
      </c>
      <c r="O7353" s="3" t="s">
        <v>5523</v>
      </c>
      <c r="P7353" s="3" t="s">
        <v>1514</v>
      </c>
      <c r="Q7353" s="3" t="s">
        <v>5772</v>
      </c>
      <c r="R7353" s="3" t="s">
        <v>7073</v>
      </c>
      <c r="S7353" s="3" t="s">
        <v>7074</v>
      </c>
      <c r="T7353" s="3" t="s">
        <v>5771</v>
      </c>
      <c r="X7353" s="3">
        <v>7351</v>
      </c>
      <c r="Y7353" s="3">
        <v>94122</v>
      </c>
    </row>
    <row r="7354" spans="2:25" x14ac:dyDescent="0.35">
      <c r="B7354" s="3">
        <v>7352</v>
      </c>
      <c r="C7354" s="3" t="s">
        <v>5523</v>
      </c>
      <c r="D7354" s="3" t="s">
        <v>750</v>
      </c>
      <c r="H7354" s="3" t="s">
        <v>5523</v>
      </c>
      <c r="I7354" s="3" t="s">
        <v>750</v>
      </c>
      <c r="J7354" s="9">
        <v>40747</v>
      </c>
      <c r="K7354" s="9">
        <v>40751</v>
      </c>
      <c r="O7354" s="3" t="s">
        <v>5523</v>
      </c>
      <c r="P7354" s="3" t="s">
        <v>750</v>
      </c>
      <c r="Q7354" s="3" t="s">
        <v>5772</v>
      </c>
      <c r="R7354" s="3" t="s">
        <v>7073</v>
      </c>
      <c r="S7354" s="3" t="s">
        <v>7074</v>
      </c>
      <c r="T7354" s="3" t="s">
        <v>5771</v>
      </c>
      <c r="X7354" s="3">
        <v>7352</v>
      </c>
      <c r="Y7354" s="3">
        <v>94122</v>
      </c>
    </row>
    <row r="7355" spans="2:25" x14ac:dyDescent="0.35">
      <c r="B7355" s="3">
        <v>7353</v>
      </c>
      <c r="C7355" s="3" t="s">
        <v>5523</v>
      </c>
      <c r="D7355" s="3" t="s">
        <v>920</v>
      </c>
      <c r="H7355" s="3" t="s">
        <v>5523</v>
      </c>
      <c r="I7355" s="3" t="s">
        <v>920</v>
      </c>
      <c r="J7355" s="9">
        <v>40747</v>
      </c>
      <c r="K7355" s="9">
        <v>40751</v>
      </c>
      <c r="O7355" s="3" t="s">
        <v>5523</v>
      </c>
      <c r="P7355" s="3" t="s">
        <v>920</v>
      </c>
      <c r="Q7355" s="3" t="s">
        <v>5772</v>
      </c>
      <c r="R7355" s="3" t="s">
        <v>7073</v>
      </c>
      <c r="S7355" s="3" t="s">
        <v>7074</v>
      </c>
      <c r="T7355" s="3" t="s">
        <v>5771</v>
      </c>
      <c r="X7355" s="3">
        <v>7353</v>
      </c>
      <c r="Y7355" s="3">
        <v>94122</v>
      </c>
    </row>
    <row r="7356" spans="2:25" x14ac:dyDescent="0.35">
      <c r="B7356" s="3">
        <v>7354</v>
      </c>
      <c r="C7356" s="3" t="s">
        <v>5523</v>
      </c>
      <c r="D7356" s="3" t="s">
        <v>4246</v>
      </c>
      <c r="H7356" s="3" t="s">
        <v>5523</v>
      </c>
      <c r="I7356" s="3" t="s">
        <v>4246</v>
      </c>
      <c r="J7356" s="9">
        <v>40747</v>
      </c>
      <c r="K7356" s="9">
        <v>40751</v>
      </c>
      <c r="O7356" s="3" t="s">
        <v>5523</v>
      </c>
      <c r="P7356" s="3" t="s">
        <v>4246</v>
      </c>
      <c r="Q7356" s="3" t="s">
        <v>5772</v>
      </c>
      <c r="R7356" s="3" t="s">
        <v>7073</v>
      </c>
      <c r="S7356" s="3" t="s">
        <v>7074</v>
      </c>
      <c r="T7356" s="3" t="s">
        <v>5771</v>
      </c>
      <c r="X7356" s="3">
        <v>7354</v>
      </c>
      <c r="Y7356" s="3">
        <v>94122</v>
      </c>
    </row>
    <row r="7357" spans="2:25" x14ac:dyDescent="0.35">
      <c r="B7357" s="3">
        <v>7355</v>
      </c>
      <c r="C7357" s="3" t="s">
        <v>5524</v>
      </c>
      <c r="D7357" s="3" t="s">
        <v>589</v>
      </c>
      <c r="H7357" s="3" t="s">
        <v>5524</v>
      </c>
      <c r="I7357" s="3" t="s">
        <v>589</v>
      </c>
      <c r="J7357" s="9">
        <v>40798</v>
      </c>
      <c r="K7357" s="9">
        <v>40803</v>
      </c>
      <c r="O7357" s="3" t="s">
        <v>5524</v>
      </c>
      <c r="P7357" s="3" t="s">
        <v>589</v>
      </c>
      <c r="Q7357" s="3" t="s">
        <v>5768</v>
      </c>
      <c r="R7357" s="3" t="s">
        <v>7035</v>
      </c>
      <c r="S7357" s="3" t="s">
        <v>7036</v>
      </c>
      <c r="T7357" s="3" t="s">
        <v>5775</v>
      </c>
      <c r="X7357" s="3">
        <v>7355</v>
      </c>
      <c r="Y7357" s="3">
        <v>10035</v>
      </c>
    </row>
    <row r="7358" spans="2:25" x14ac:dyDescent="0.35">
      <c r="B7358" s="3">
        <v>7356</v>
      </c>
      <c r="C7358" s="3" t="s">
        <v>5525</v>
      </c>
      <c r="D7358" s="3" t="s">
        <v>3234</v>
      </c>
      <c r="H7358" s="3" t="s">
        <v>5525</v>
      </c>
      <c r="I7358" s="3" t="s">
        <v>3234</v>
      </c>
      <c r="J7358" s="9">
        <v>41533</v>
      </c>
      <c r="K7358" s="9">
        <v>41538</v>
      </c>
      <c r="O7358" s="3" t="s">
        <v>5525</v>
      </c>
      <c r="P7358" s="3" t="s">
        <v>3234</v>
      </c>
      <c r="Q7358" s="3" t="s">
        <v>5772</v>
      </c>
      <c r="R7358" s="3" t="s">
        <v>7155</v>
      </c>
      <c r="S7358" s="3" t="s">
        <v>7156</v>
      </c>
      <c r="T7358" s="3" t="s">
        <v>5775</v>
      </c>
      <c r="X7358" s="3">
        <v>7356</v>
      </c>
      <c r="Y7358" s="3">
        <v>98105</v>
      </c>
    </row>
    <row r="7359" spans="2:25" x14ac:dyDescent="0.35">
      <c r="B7359" s="3">
        <v>7357</v>
      </c>
      <c r="C7359" s="3" t="s">
        <v>5526</v>
      </c>
      <c r="D7359" s="3" t="s">
        <v>1201</v>
      </c>
      <c r="H7359" s="3" t="s">
        <v>5526</v>
      </c>
      <c r="I7359" s="3" t="s">
        <v>1201</v>
      </c>
      <c r="J7359" s="9">
        <v>40874</v>
      </c>
      <c r="K7359" s="9">
        <v>40878</v>
      </c>
      <c r="O7359" s="3" t="s">
        <v>5526</v>
      </c>
      <c r="P7359" s="3" t="s">
        <v>1201</v>
      </c>
      <c r="Q7359" s="3" t="s">
        <v>5772</v>
      </c>
      <c r="R7359" s="3" t="s">
        <v>7051</v>
      </c>
      <c r="S7359" s="3" t="s">
        <v>7052</v>
      </c>
      <c r="T7359" s="3" t="s">
        <v>5771</v>
      </c>
      <c r="X7359" s="3">
        <v>7357</v>
      </c>
      <c r="Y7359" s="3">
        <v>14215</v>
      </c>
    </row>
    <row r="7360" spans="2:25" x14ac:dyDescent="0.35">
      <c r="B7360" s="3">
        <v>7358</v>
      </c>
      <c r="C7360" s="3" t="s">
        <v>5527</v>
      </c>
      <c r="D7360" s="3" t="s">
        <v>1219</v>
      </c>
      <c r="H7360" s="3" t="s">
        <v>5527</v>
      </c>
      <c r="I7360" s="3" t="s">
        <v>1219</v>
      </c>
      <c r="J7360" s="9">
        <v>41149</v>
      </c>
      <c r="K7360" s="9">
        <v>41153</v>
      </c>
      <c r="O7360" s="3" t="s">
        <v>5527</v>
      </c>
      <c r="P7360" s="3" t="s">
        <v>1219</v>
      </c>
      <c r="Q7360" s="3" t="s">
        <v>5772</v>
      </c>
      <c r="R7360" s="3" t="s">
        <v>5984</v>
      </c>
      <c r="S7360" s="3" t="s">
        <v>5985</v>
      </c>
      <c r="T7360" s="3" t="s">
        <v>5771</v>
      </c>
      <c r="X7360" s="3">
        <v>7358</v>
      </c>
      <c r="Y7360" s="3">
        <v>75081</v>
      </c>
    </row>
    <row r="7361" spans="2:25" x14ac:dyDescent="0.35">
      <c r="B7361" s="3">
        <v>7359</v>
      </c>
      <c r="C7361" s="3" t="s">
        <v>5527</v>
      </c>
      <c r="D7361" s="3" t="s">
        <v>1624</v>
      </c>
      <c r="H7361" s="3" t="s">
        <v>5527</v>
      </c>
      <c r="I7361" s="3" t="s">
        <v>1624</v>
      </c>
      <c r="J7361" s="9">
        <v>41149</v>
      </c>
      <c r="K7361" s="9">
        <v>41153</v>
      </c>
      <c r="O7361" s="3" t="s">
        <v>5527</v>
      </c>
      <c r="P7361" s="3" t="s">
        <v>1624</v>
      </c>
      <c r="Q7361" s="3" t="s">
        <v>5772</v>
      </c>
      <c r="R7361" s="3" t="s">
        <v>5984</v>
      </c>
      <c r="S7361" s="3" t="s">
        <v>5985</v>
      </c>
      <c r="T7361" s="3" t="s">
        <v>5771</v>
      </c>
      <c r="X7361" s="3">
        <v>7359</v>
      </c>
      <c r="Y7361" s="3">
        <v>75081</v>
      </c>
    </row>
    <row r="7362" spans="2:25" x14ac:dyDescent="0.35">
      <c r="B7362" s="3">
        <v>7360</v>
      </c>
      <c r="C7362" s="3" t="s">
        <v>5528</v>
      </c>
      <c r="D7362" s="3" t="s">
        <v>5431</v>
      </c>
      <c r="H7362" s="3" t="s">
        <v>5528</v>
      </c>
      <c r="I7362" s="3" t="s">
        <v>5431</v>
      </c>
      <c r="J7362" s="9">
        <v>41079</v>
      </c>
      <c r="K7362" s="9">
        <v>41079</v>
      </c>
      <c r="O7362" s="3" t="s">
        <v>5528</v>
      </c>
      <c r="P7362" s="3" t="s">
        <v>5431</v>
      </c>
      <c r="Q7362" s="3" t="s">
        <v>6020</v>
      </c>
      <c r="R7362" s="3" t="s">
        <v>6845</v>
      </c>
      <c r="S7362" s="3" t="s">
        <v>6846</v>
      </c>
      <c r="T7362" s="3" t="s">
        <v>5782</v>
      </c>
      <c r="X7362" s="3">
        <v>7360</v>
      </c>
      <c r="Y7362" s="3">
        <v>19134</v>
      </c>
    </row>
    <row r="7363" spans="2:25" x14ac:dyDescent="0.35">
      <c r="B7363" s="3">
        <v>7361</v>
      </c>
      <c r="C7363" s="3" t="s">
        <v>5529</v>
      </c>
      <c r="D7363" s="3" t="s">
        <v>877</v>
      </c>
      <c r="H7363" s="3" t="s">
        <v>5529</v>
      </c>
      <c r="I7363" s="3" t="s">
        <v>877</v>
      </c>
      <c r="J7363" s="9">
        <v>41177</v>
      </c>
      <c r="K7363" s="9">
        <v>41177</v>
      </c>
      <c r="O7363" s="3" t="s">
        <v>5529</v>
      </c>
      <c r="P7363" s="3" t="s">
        <v>877</v>
      </c>
      <c r="Q7363" s="3" t="s">
        <v>6020</v>
      </c>
      <c r="R7363" s="3" t="s">
        <v>6483</v>
      </c>
      <c r="S7363" s="3" t="s">
        <v>6484</v>
      </c>
      <c r="T7363" s="3" t="s">
        <v>5775</v>
      </c>
      <c r="X7363" s="3">
        <v>7361</v>
      </c>
      <c r="Y7363" s="3">
        <v>19143</v>
      </c>
    </row>
    <row r="7364" spans="2:25" x14ac:dyDescent="0.35">
      <c r="B7364" s="3">
        <v>7362</v>
      </c>
      <c r="C7364" s="3" t="s">
        <v>5530</v>
      </c>
      <c r="D7364" s="3" t="s">
        <v>3191</v>
      </c>
      <c r="H7364" s="3" t="s">
        <v>5530</v>
      </c>
      <c r="I7364" s="3" t="s">
        <v>3191</v>
      </c>
      <c r="J7364" s="9">
        <v>41852</v>
      </c>
      <c r="K7364" s="9">
        <v>41857</v>
      </c>
      <c r="O7364" s="3" t="s">
        <v>5530</v>
      </c>
      <c r="P7364" s="3" t="s">
        <v>3191</v>
      </c>
      <c r="Q7364" s="3" t="s">
        <v>5772</v>
      </c>
      <c r="R7364" s="3" t="s">
        <v>6459</v>
      </c>
      <c r="S7364" s="3" t="s">
        <v>6460</v>
      </c>
      <c r="T7364" s="3" t="s">
        <v>5775</v>
      </c>
      <c r="X7364" s="3">
        <v>7362</v>
      </c>
      <c r="Y7364" s="3">
        <v>19134</v>
      </c>
    </row>
    <row r="7365" spans="2:25" x14ac:dyDescent="0.35">
      <c r="B7365" s="3">
        <v>7363</v>
      </c>
      <c r="C7365" s="3" t="s">
        <v>5531</v>
      </c>
      <c r="D7365" s="3" t="s">
        <v>1802</v>
      </c>
      <c r="H7365" s="3" t="s">
        <v>5531</v>
      </c>
      <c r="I7365" s="3" t="s">
        <v>1802</v>
      </c>
      <c r="J7365" s="9">
        <v>40828</v>
      </c>
      <c r="K7365" s="9">
        <v>40833</v>
      </c>
      <c r="O7365" s="3" t="s">
        <v>5531</v>
      </c>
      <c r="P7365" s="3" t="s">
        <v>1802</v>
      </c>
      <c r="Q7365" s="3" t="s">
        <v>5772</v>
      </c>
      <c r="R7365" s="3" t="s">
        <v>7271</v>
      </c>
      <c r="S7365" s="3" t="s">
        <v>7272</v>
      </c>
      <c r="T7365" s="3" t="s">
        <v>5771</v>
      </c>
      <c r="X7365" s="3">
        <v>7363</v>
      </c>
      <c r="Y7365" s="3">
        <v>60623</v>
      </c>
    </row>
    <row r="7366" spans="2:25" x14ac:dyDescent="0.35">
      <c r="B7366" s="3">
        <v>7364</v>
      </c>
      <c r="C7366" s="3" t="s">
        <v>5532</v>
      </c>
      <c r="D7366" s="3" t="s">
        <v>2708</v>
      </c>
      <c r="H7366" s="3" t="s">
        <v>5532</v>
      </c>
      <c r="I7366" s="3" t="s">
        <v>2708</v>
      </c>
      <c r="J7366" s="9">
        <v>40688</v>
      </c>
      <c r="K7366" s="9">
        <v>40692</v>
      </c>
      <c r="O7366" s="3" t="s">
        <v>5532</v>
      </c>
      <c r="P7366" s="3" t="s">
        <v>2708</v>
      </c>
      <c r="Q7366" s="3" t="s">
        <v>5772</v>
      </c>
      <c r="R7366" s="3" t="s">
        <v>7263</v>
      </c>
      <c r="S7366" s="3" t="s">
        <v>7264</v>
      </c>
      <c r="T7366" s="3" t="s">
        <v>5775</v>
      </c>
      <c r="X7366" s="3">
        <v>7364</v>
      </c>
      <c r="Y7366" s="3">
        <v>10035</v>
      </c>
    </row>
    <row r="7367" spans="2:25" x14ac:dyDescent="0.35">
      <c r="B7367" s="3">
        <v>7365</v>
      </c>
      <c r="C7367" s="3" t="s">
        <v>5533</v>
      </c>
      <c r="D7367" s="3" t="s">
        <v>3035</v>
      </c>
      <c r="H7367" s="3" t="s">
        <v>5533</v>
      </c>
      <c r="I7367" s="3" t="s">
        <v>3035</v>
      </c>
      <c r="J7367" s="9">
        <v>40969</v>
      </c>
      <c r="K7367" s="9">
        <v>40970</v>
      </c>
      <c r="O7367" s="3" t="s">
        <v>5533</v>
      </c>
      <c r="P7367" s="3" t="s">
        <v>3035</v>
      </c>
      <c r="Q7367" s="3" t="s">
        <v>5801</v>
      </c>
      <c r="R7367" s="3" t="s">
        <v>7289</v>
      </c>
      <c r="S7367" s="3" t="s">
        <v>7290</v>
      </c>
      <c r="T7367" s="3" t="s">
        <v>5771</v>
      </c>
      <c r="X7367" s="3">
        <v>7365</v>
      </c>
      <c r="Y7367" s="3">
        <v>75019</v>
      </c>
    </row>
    <row r="7368" spans="2:25" x14ac:dyDescent="0.35">
      <c r="B7368" s="3">
        <v>7366</v>
      </c>
      <c r="C7368" s="3" t="s">
        <v>5534</v>
      </c>
      <c r="D7368" s="3" t="s">
        <v>785</v>
      </c>
      <c r="H7368" s="3" t="s">
        <v>5534</v>
      </c>
      <c r="I7368" s="3" t="s">
        <v>785</v>
      </c>
      <c r="J7368" s="9">
        <v>41058</v>
      </c>
      <c r="K7368" s="9">
        <v>41063</v>
      </c>
      <c r="O7368" s="3" t="s">
        <v>5534</v>
      </c>
      <c r="P7368" s="3" t="s">
        <v>785</v>
      </c>
      <c r="Q7368" s="3" t="s">
        <v>5772</v>
      </c>
      <c r="R7368" s="3" t="s">
        <v>5842</v>
      </c>
      <c r="S7368" s="3" t="s">
        <v>5843</v>
      </c>
      <c r="T7368" s="3" t="s">
        <v>5775</v>
      </c>
      <c r="X7368" s="3">
        <v>7366</v>
      </c>
      <c r="Y7368" s="3">
        <v>46203</v>
      </c>
    </row>
    <row r="7369" spans="2:25" x14ac:dyDescent="0.35">
      <c r="B7369" s="3">
        <v>7367</v>
      </c>
      <c r="C7369" s="3" t="s">
        <v>5535</v>
      </c>
      <c r="D7369" s="3" t="s">
        <v>50</v>
      </c>
      <c r="H7369" s="3" t="s">
        <v>5535</v>
      </c>
      <c r="I7369" s="3" t="s">
        <v>50</v>
      </c>
      <c r="J7369" s="9">
        <v>41787</v>
      </c>
      <c r="K7369" s="9">
        <v>41794</v>
      </c>
      <c r="O7369" s="3" t="s">
        <v>5535</v>
      </c>
      <c r="P7369" s="3" t="s">
        <v>50</v>
      </c>
      <c r="Q7369" s="3" t="s">
        <v>5772</v>
      </c>
      <c r="R7369" s="3" t="s">
        <v>5832</v>
      </c>
      <c r="S7369" s="3" t="s">
        <v>5833</v>
      </c>
      <c r="T7369" s="3" t="s">
        <v>5775</v>
      </c>
      <c r="X7369" s="3">
        <v>7367</v>
      </c>
      <c r="Y7369" s="3">
        <v>74133</v>
      </c>
    </row>
    <row r="7370" spans="2:25" x14ac:dyDescent="0.35">
      <c r="B7370" s="3">
        <v>7368</v>
      </c>
      <c r="C7370" s="3" t="s">
        <v>5536</v>
      </c>
      <c r="D7370" s="3" t="s">
        <v>1323</v>
      </c>
      <c r="H7370" s="3" t="s">
        <v>5536</v>
      </c>
      <c r="I7370" s="3" t="s">
        <v>1323</v>
      </c>
      <c r="J7370" s="9">
        <v>40794</v>
      </c>
      <c r="K7370" s="9">
        <v>40799</v>
      </c>
      <c r="O7370" s="3" t="s">
        <v>5536</v>
      </c>
      <c r="P7370" s="3" t="s">
        <v>1323</v>
      </c>
      <c r="Q7370" s="3" t="s">
        <v>5772</v>
      </c>
      <c r="R7370" s="3" t="s">
        <v>6351</v>
      </c>
      <c r="S7370" s="3" t="s">
        <v>6352</v>
      </c>
      <c r="T7370" s="3" t="s">
        <v>5775</v>
      </c>
      <c r="X7370" s="3">
        <v>7368</v>
      </c>
      <c r="Y7370" s="3">
        <v>94109</v>
      </c>
    </row>
    <row r="7371" spans="2:25" x14ac:dyDescent="0.35">
      <c r="B7371" s="3">
        <v>7369</v>
      </c>
      <c r="C7371" s="3" t="s">
        <v>5537</v>
      </c>
      <c r="D7371" s="3" t="s">
        <v>559</v>
      </c>
      <c r="H7371" s="3" t="s">
        <v>5537</v>
      </c>
      <c r="I7371" s="3" t="s">
        <v>559</v>
      </c>
      <c r="J7371" s="9">
        <v>41794</v>
      </c>
      <c r="K7371" s="9">
        <v>41798</v>
      </c>
      <c r="O7371" s="3" t="s">
        <v>5537</v>
      </c>
      <c r="P7371" s="3" t="s">
        <v>559</v>
      </c>
      <c r="Q7371" s="3" t="s">
        <v>5772</v>
      </c>
      <c r="R7371" s="3" t="s">
        <v>6175</v>
      </c>
      <c r="S7371" s="3" t="s">
        <v>6176</v>
      </c>
      <c r="T7371" s="3" t="s">
        <v>5782</v>
      </c>
      <c r="X7371" s="3">
        <v>7369</v>
      </c>
      <c r="Y7371" s="3">
        <v>99207</v>
      </c>
    </row>
    <row r="7372" spans="2:25" x14ac:dyDescent="0.35">
      <c r="B7372" s="3">
        <v>7370</v>
      </c>
      <c r="C7372" s="3" t="s">
        <v>5538</v>
      </c>
      <c r="D7372" s="3" t="s">
        <v>1579</v>
      </c>
      <c r="H7372" s="3" t="s">
        <v>5538</v>
      </c>
      <c r="I7372" s="3" t="s">
        <v>1579</v>
      </c>
      <c r="J7372" s="9">
        <v>41180</v>
      </c>
      <c r="K7372" s="9">
        <v>41187</v>
      </c>
      <c r="O7372" s="3" t="s">
        <v>5538</v>
      </c>
      <c r="P7372" s="3" t="s">
        <v>1579</v>
      </c>
      <c r="Q7372" s="3" t="s">
        <v>5772</v>
      </c>
      <c r="R7372" s="3" t="s">
        <v>6687</v>
      </c>
      <c r="S7372" s="3" t="s">
        <v>6688</v>
      </c>
      <c r="T7372" s="3" t="s">
        <v>5771</v>
      </c>
      <c r="X7372" s="3">
        <v>7370</v>
      </c>
      <c r="Y7372" s="3">
        <v>90032</v>
      </c>
    </row>
    <row r="7373" spans="2:25" x14ac:dyDescent="0.35">
      <c r="B7373" s="3">
        <v>7371</v>
      </c>
      <c r="C7373" s="3" t="s">
        <v>5538</v>
      </c>
      <c r="D7373" s="3" t="s">
        <v>1087</v>
      </c>
      <c r="H7373" s="3" t="s">
        <v>5538</v>
      </c>
      <c r="I7373" s="3" t="s">
        <v>1087</v>
      </c>
      <c r="J7373" s="9">
        <v>41180</v>
      </c>
      <c r="K7373" s="9">
        <v>41187</v>
      </c>
      <c r="O7373" s="3" t="s">
        <v>5538</v>
      </c>
      <c r="P7373" s="3" t="s">
        <v>1087</v>
      </c>
      <c r="Q7373" s="3" t="s">
        <v>5772</v>
      </c>
      <c r="R7373" s="3" t="s">
        <v>6687</v>
      </c>
      <c r="S7373" s="3" t="s">
        <v>6688</v>
      </c>
      <c r="T7373" s="3" t="s">
        <v>5771</v>
      </c>
      <c r="X7373" s="3">
        <v>7371</v>
      </c>
      <c r="Y7373" s="3">
        <v>90032</v>
      </c>
    </row>
    <row r="7374" spans="2:25" x14ac:dyDescent="0.35">
      <c r="B7374" s="3">
        <v>7372</v>
      </c>
      <c r="C7374" s="3" t="s">
        <v>5538</v>
      </c>
      <c r="D7374" s="3" t="s">
        <v>4366</v>
      </c>
      <c r="H7374" s="3" t="s">
        <v>5538</v>
      </c>
      <c r="I7374" s="3" t="s">
        <v>4366</v>
      </c>
      <c r="J7374" s="9">
        <v>41180</v>
      </c>
      <c r="K7374" s="9">
        <v>41187</v>
      </c>
      <c r="O7374" s="3" t="s">
        <v>5538</v>
      </c>
      <c r="P7374" s="3" t="s">
        <v>4366</v>
      </c>
      <c r="Q7374" s="3" t="s">
        <v>5772</v>
      </c>
      <c r="R7374" s="3" t="s">
        <v>6687</v>
      </c>
      <c r="S7374" s="3" t="s">
        <v>6688</v>
      </c>
      <c r="T7374" s="3" t="s">
        <v>5771</v>
      </c>
      <c r="X7374" s="3">
        <v>7372</v>
      </c>
      <c r="Y7374" s="3">
        <v>90032</v>
      </c>
    </row>
    <row r="7375" spans="2:25" x14ac:dyDescent="0.35">
      <c r="B7375" s="3">
        <v>7373</v>
      </c>
      <c r="C7375" s="3" t="s">
        <v>5538</v>
      </c>
      <c r="D7375" s="3" t="s">
        <v>555</v>
      </c>
      <c r="H7375" s="3" t="s">
        <v>5538</v>
      </c>
      <c r="I7375" s="3" t="s">
        <v>555</v>
      </c>
      <c r="J7375" s="9">
        <v>41180</v>
      </c>
      <c r="K7375" s="9">
        <v>41187</v>
      </c>
      <c r="O7375" s="3" t="s">
        <v>5538</v>
      </c>
      <c r="P7375" s="3" t="s">
        <v>555</v>
      </c>
      <c r="Q7375" s="3" t="s">
        <v>5772</v>
      </c>
      <c r="R7375" s="3" t="s">
        <v>6687</v>
      </c>
      <c r="S7375" s="3" t="s">
        <v>6688</v>
      </c>
      <c r="T7375" s="3" t="s">
        <v>5771</v>
      </c>
      <c r="X7375" s="3">
        <v>7373</v>
      </c>
      <c r="Y7375" s="3">
        <v>90032</v>
      </c>
    </row>
    <row r="7376" spans="2:25" x14ac:dyDescent="0.35">
      <c r="B7376" s="3">
        <v>7374</v>
      </c>
      <c r="C7376" s="3" t="s">
        <v>5539</v>
      </c>
      <c r="D7376" s="3" t="s">
        <v>5540</v>
      </c>
      <c r="H7376" s="3" t="s">
        <v>5539</v>
      </c>
      <c r="I7376" s="3" t="s">
        <v>5540</v>
      </c>
      <c r="J7376" s="9">
        <v>41442</v>
      </c>
      <c r="K7376" s="9">
        <v>41445</v>
      </c>
      <c r="O7376" s="3" t="s">
        <v>5539</v>
      </c>
      <c r="P7376" s="3" t="s">
        <v>5540</v>
      </c>
      <c r="Q7376" s="3" t="s">
        <v>5768</v>
      </c>
      <c r="R7376" s="3" t="s">
        <v>7223</v>
      </c>
      <c r="S7376" s="3" t="s">
        <v>7224</v>
      </c>
      <c r="T7376" s="3" t="s">
        <v>5782</v>
      </c>
      <c r="X7376" s="3">
        <v>7374</v>
      </c>
      <c r="Y7376" s="3">
        <v>37421</v>
      </c>
    </row>
    <row r="7377" spans="2:25" x14ac:dyDescent="0.35">
      <c r="B7377" s="3">
        <v>7375</v>
      </c>
      <c r="C7377" s="3" t="s">
        <v>5541</v>
      </c>
      <c r="D7377" s="3" t="s">
        <v>5542</v>
      </c>
      <c r="H7377" s="3" t="s">
        <v>5541</v>
      </c>
      <c r="I7377" s="3" t="s">
        <v>5542</v>
      </c>
      <c r="J7377" s="9">
        <v>41787</v>
      </c>
      <c r="K7377" s="9">
        <v>41794</v>
      </c>
      <c r="O7377" s="3" t="s">
        <v>5541</v>
      </c>
      <c r="P7377" s="3" t="s">
        <v>5542</v>
      </c>
      <c r="Q7377" s="3" t="s">
        <v>5772</v>
      </c>
      <c r="R7377" s="3" t="s">
        <v>6279</v>
      </c>
      <c r="S7377" s="3" t="s">
        <v>6280</v>
      </c>
      <c r="T7377" s="3" t="s">
        <v>5771</v>
      </c>
      <c r="X7377" s="3">
        <v>7375</v>
      </c>
      <c r="Y7377" s="3">
        <v>27405</v>
      </c>
    </row>
    <row r="7378" spans="2:25" x14ac:dyDescent="0.35">
      <c r="B7378" s="3">
        <v>7376</v>
      </c>
      <c r="C7378" s="3" t="s">
        <v>5541</v>
      </c>
      <c r="D7378" s="3" t="s">
        <v>1851</v>
      </c>
      <c r="H7378" s="3" t="s">
        <v>5541</v>
      </c>
      <c r="I7378" s="3" t="s">
        <v>1851</v>
      </c>
      <c r="J7378" s="9">
        <v>41787</v>
      </c>
      <c r="K7378" s="9">
        <v>41794</v>
      </c>
      <c r="O7378" s="3" t="s">
        <v>5541</v>
      </c>
      <c r="P7378" s="3" t="s">
        <v>1851</v>
      </c>
      <c r="Q7378" s="3" t="s">
        <v>5772</v>
      </c>
      <c r="R7378" s="3" t="s">
        <v>6279</v>
      </c>
      <c r="S7378" s="3" t="s">
        <v>6280</v>
      </c>
      <c r="T7378" s="3" t="s">
        <v>5771</v>
      </c>
      <c r="X7378" s="3">
        <v>7376</v>
      </c>
      <c r="Y7378" s="3">
        <v>27405</v>
      </c>
    </row>
    <row r="7379" spans="2:25" x14ac:dyDescent="0.35">
      <c r="B7379" s="3">
        <v>7377</v>
      </c>
      <c r="C7379" s="3" t="s">
        <v>5543</v>
      </c>
      <c r="D7379" s="3" t="s">
        <v>1425</v>
      </c>
      <c r="H7379" s="3" t="s">
        <v>5543</v>
      </c>
      <c r="I7379" s="3" t="s">
        <v>1425</v>
      </c>
      <c r="J7379" s="9">
        <v>40825</v>
      </c>
      <c r="K7379" s="9">
        <v>40830</v>
      </c>
      <c r="O7379" s="3" t="s">
        <v>5543</v>
      </c>
      <c r="P7379" s="3" t="s">
        <v>1425</v>
      </c>
      <c r="Q7379" s="3" t="s">
        <v>5772</v>
      </c>
      <c r="R7379" s="3" t="s">
        <v>5900</v>
      </c>
      <c r="S7379" s="3" t="s">
        <v>5901</v>
      </c>
      <c r="T7379" s="3" t="s">
        <v>5775</v>
      </c>
      <c r="X7379" s="3">
        <v>7377</v>
      </c>
      <c r="Y7379" s="3">
        <v>94122</v>
      </c>
    </row>
    <row r="7380" spans="2:25" x14ac:dyDescent="0.35">
      <c r="B7380" s="3">
        <v>7378</v>
      </c>
      <c r="C7380" s="3" t="s">
        <v>5543</v>
      </c>
      <c r="D7380" s="3" t="s">
        <v>4435</v>
      </c>
      <c r="H7380" s="3" t="s">
        <v>5543</v>
      </c>
      <c r="I7380" s="3" t="s">
        <v>4435</v>
      </c>
      <c r="J7380" s="9">
        <v>40825</v>
      </c>
      <c r="K7380" s="9">
        <v>40830</v>
      </c>
      <c r="O7380" s="3" t="s">
        <v>5543</v>
      </c>
      <c r="P7380" s="3" t="s">
        <v>4435</v>
      </c>
      <c r="Q7380" s="3" t="s">
        <v>5772</v>
      </c>
      <c r="R7380" s="3" t="s">
        <v>5900</v>
      </c>
      <c r="S7380" s="3" t="s">
        <v>5901</v>
      </c>
      <c r="T7380" s="3" t="s">
        <v>5775</v>
      </c>
      <c r="X7380" s="3">
        <v>7378</v>
      </c>
      <c r="Y7380" s="3">
        <v>94122</v>
      </c>
    </row>
    <row r="7381" spans="2:25" x14ac:dyDescent="0.35">
      <c r="B7381" s="3">
        <v>7379</v>
      </c>
      <c r="C7381" s="3" t="s">
        <v>5544</v>
      </c>
      <c r="D7381" s="3" t="s">
        <v>4497</v>
      </c>
      <c r="H7381" s="3" t="s">
        <v>5544</v>
      </c>
      <c r="I7381" s="3" t="s">
        <v>4497</v>
      </c>
      <c r="J7381" s="9">
        <v>40864</v>
      </c>
      <c r="K7381" s="9">
        <v>40869</v>
      </c>
      <c r="O7381" s="3" t="s">
        <v>5544</v>
      </c>
      <c r="P7381" s="3" t="s">
        <v>4497</v>
      </c>
      <c r="Q7381" s="3" t="s">
        <v>5768</v>
      </c>
      <c r="R7381" s="3" t="s">
        <v>6493</v>
      </c>
      <c r="S7381" s="3" t="s">
        <v>6494</v>
      </c>
      <c r="T7381" s="3" t="s">
        <v>5782</v>
      </c>
      <c r="X7381" s="3">
        <v>7379</v>
      </c>
      <c r="Y7381" s="3">
        <v>10024</v>
      </c>
    </row>
    <row r="7382" spans="2:25" x14ac:dyDescent="0.35">
      <c r="B7382" s="3">
        <v>7380</v>
      </c>
      <c r="C7382" s="3" t="s">
        <v>5545</v>
      </c>
      <c r="D7382" s="3" t="s">
        <v>565</v>
      </c>
      <c r="H7382" s="3" t="s">
        <v>5545</v>
      </c>
      <c r="I7382" s="3" t="s">
        <v>565</v>
      </c>
      <c r="J7382" s="9">
        <v>41598</v>
      </c>
      <c r="K7382" s="9">
        <v>41602</v>
      </c>
      <c r="O7382" s="3" t="s">
        <v>5545</v>
      </c>
      <c r="P7382" s="3" t="s">
        <v>565</v>
      </c>
      <c r="Q7382" s="3" t="s">
        <v>5772</v>
      </c>
      <c r="R7382" s="3" t="s">
        <v>5818</v>
      </c>
      <c r="S7382" s="3" t="s">
        <v>5819</v>
      </c>
      <c r="T7382" s="3" t="s">
        <v>5771</v>
      </c>
      <c r="X7382" s="3">
        <v>7380</v>
      </c>
      <c r="Y7382" s="3">
        <v>98115</v>
      </c>
    </row>
    <row r="7383" spans="2:25" x14ac:dyDescent="0.35">
      <c r="B7383" s="3">
        <v>7381</v>
      </c>
      <c r="C7383" s="3" t="s">
        <v>5546</v>
      </c>
      <c r="D7383" s="3" t="s">
        <v>1046</v>
      </c>
      <c r="H7383" s="3" t="s">
        <v>5546</v>
      </c>
      <c r="I7383" s="3" t="s">
        <v>1046</v>
      </c>
      <c r="J7383" s="9">
        <v>41949</v>
      </c>
      <c r="K7383" s="9">
        <v>41954</v>
      </c>
      <c r="O7383" s="3" t="s">
        <v>5546</v>
      </c>
      <c r="P7383" s="3" t="s">
        <v>1046</v>
      </c>
      <c r="Q7383" s="3" t="s">
        <v>5768</v>
      </c>
      <c r="R7383" s="3" t="s">
        <v>6639</v>
      </c>
      <c r="S7383" s="3" t="s">
        <v>6640</v>
      </c>
      <c r="T7383" s="3" t="s">
        <v>5775</v>
      </c>
      <c r="X7383" s="3">
        <v>7381</v>
      </c>
      <c r="Y7383" s="3">
        <v>10024</v>
      </c>
    </row>
    <row r="7384" spans="2:25" x14ac:dyDescent="0.35">
      <c r="B7384" s="3">
        <v>7382</v>
      </c>
      <c r="C7384" s="3" t="s">
        <v>5546</v>
      </c>
      <c r="D7384" s="3" t="s">
        <v>2899</v>
      </c>
      <c r="H7384" s="3" t="s">
        <v>5546</v>
      </c>
      <c r="I7384" s="3" t="s">
        <v>2899</v>
      </c>
      <c r="J7384" s="9">
        <v>41949</v>
      </c>
      <c r="K7384" s="9">
        <v>41954</v>
      </c>
      <c r="O7384" s="3" t="s">
        <v>5546</v>
      </c>
      <c r="P7384" s="3" t="s">
        <v>2899</v>
      </c>
      <c r="Q7384" s="3" t="s">
        <v>5768</v>
      </c>
      <c r="R7384" s="3" t="s">
        <v>6639</v>
      </c>
      <c r="S7384" s="3" t="s">
        <v>6640</v>
      </c>
      <c r="T7384" s="3" t="s">
        <v>5775</v>
      </c>
      <c r="X7384" s="3">
        <v>7382</v>
      </c>
      <c r="Y7384" s="3">
        <v>10024</v>
      </c>
    </row>
    <row r="7385" spans="2:25" x14ac:dyDescent="0.35">
      <c r="B7385" s="3">
        <v>7383</v>
      </c>
      <c r="C7385" s="3" t="s">
        <v>5546</v>
      </c>
      <c r="D7385" s="3" t="s">
        <v>859</v>
      </c>
      <c r="H7385" s="3" t="s">
        <v>5546</v>
      </c>
      <c r="I7385" s="3" t="s">
        <v>859</v>
      </c>
      <c r="J7385" s="9">
        <v>41949</v>
      </c>
      <c r="K7385" s="9">
        <v>41954</v>
      </c>
      <c r="O7385" s="3" t="s">
        <v>5546</v>
      </c>
      <c r="P7385" s="3" t="s">
        <v>859</v>
      </c>
      <c r="Q7385" s="3" t="s">
        <v>5768</v>
      </c>
      <c r="R7385" s="3" t="s">
        <v>6639</v>
      </c>
      <c r="S7385" s="3" t="s">
        <v>6640</v>
      </c>
      <c r="T7385" s="3" t="s">
        <v>5775</v>
      </c>
      <c r="X7385" s="3">
        <v>7383</v>
      </c>
      <c r="Y7385" s="3">
        <v>10024</v>
      </c>
    </row>
    <row r="7386" spans="2:25" x14ac:dyDescent="0.35">
      <c r="B7386" s="3">
        <v>7384</v>
      </c>
      <c r="C7386" s="3" t="s">
        <v>5546</v>
      </c>
      <c r="D7386" s="3" t="s">
        <v>497</v>
      </c>
      <c r="H7386" s="3" t="s">
        <v>5546</v>
      </c>
      <c r="I7386" s="3" t="s">
        <v>497</v>
      </c>
      <c r="J7386" s="9">
        <v>41949</v>
      </c>
      <c r="K7386" s="9">
        <v>41954</v>
      </c>
      <c r="O7386" s="3" t="s">
        <v>5546</v>
      </c>
      <c r="P7386" s="3" t="s">
        <v>497</v>
      </c>
      <c r="Q7386" s="3" t="s">
        <v>5768</v>
      </c>
      <c r="R7386" s="3" t="s">
        <v>6639</v>
      </c>
      <c r="S7386" s="3" t="s">
        <v>6640</v>
      </c>
      <c r="T7386" s="3" t="s">
        <v>5775</v>
      </c>
      <c r="X7386" s="3">
        <v>7384</v>
      </c>
      <c r="Y7386" s="3">
        <v>10024</v>
      </c>
    </row>
    <row r="7387" spans="2:25" x14ac:dyDescent="0.35">
      <c r="B7387" s="3">
        <v>7385</v>
      </c>
      <c r="C7387" s="3" t="s">
        <v>5546</v>
      </c>
      <c r="D7387" s="3" t="s">
        <v>4144</v>
      </c>
      <c r="H7387" s="3" t="s">
        <v>5546</v>
      </c>
      <c r="I7387" s="3" t="s">
        <v>4144</v>
      </c>
      <c r="J7387" s="9">
        <v>41949</v>
      </c>
      <c r="K7387" s="9">
        <v>41954</v>
      </c>
      <c r="O7387" s="3" t="s">
        <v>5546</v>
      </c>
      <c r="P7387" s="3" t="s">
        <v>4144</v>
      </c>
      <c r="Q7387" s="3" t="s">
        <v>5768</v>
      </c>
      <c r="R7387" s="3" t="s">
        <v>6639</v>
      </c>
      <c r="S7387" s="3" t="s">
        <v>6640</v>
      </c>
      <c r="T7387" s="3" t="s">
        <v>5775</v>
      </c>
      <c r="X7387" s="3">
        <v>7385</v>
      </c>
      <c r="Y7387" s="3">
        <v>10024</v>
      </c>
    </row>
    <row r="7388" spans="2:25" x14ac:dyDescent="0.35">
      <c r="B7388" s="3">
        <v>7386</v>
      </c>
      <c r="C7388" s="3" t="s">
        <v>5546</v>
      </c>
      <c r="D7388" s="3" t="s">
        <v>321</v>
      </c>
      <c r="H7388" s="3" t="s">
        <v>5546</v>
      </c>
      <c r="I7388" s="3" t="s">
        <v>321</v>
      </c>
      <c r="J7388" s="9">
        <v>41949</v>
      </c>
      <c r="K7388" s="9">
        <v>41954</v>
      </c>
      <c r="O7388" s="3" t="s">
        <v>5546</v>
      </c>
      <c r="P7388" s="3" t="s">
        <v>321</v>
      </c>
      <c r="Q7388" s="3" t="s">
        <v>5768</v>
      </c>
      <c r="R7388" s="3" t="s">
        <v>6639</v>
      </c>
      <c r="S7388" s="3" t="s">
        <v>6640</v>
      </c>
      <c r="T7388" s="3" t="s">
        <v>5775</v>
      </c>
      <c r="X7388" s="3">
        <v>7386</v>
      </c>
      <c r="Y7388" s="3">
        <v>10024</v>
      </c>
    </row>
    <row r="7389" spans="2:25" x14ac:dyDescent="0.35">
      <c r="B7389" s="3">
        <v>7387</v>
      </c>
      <c r="C7389" s="3" t="s">
        <v>5546</v>
      </c>
      <c r="D7389" s="3" t="s">
        <v>2451</v>
      </c>
      <c r="H7389" s="3" t="s">
        <v>5546</v>
      </c>
      <c r="I7389" s="3" t="s">
        <v>2451</v>
      </c>
      <c r="J7389" s="9">
        <v>41949</v>
      </c>
      <c r="K7389" s="9">
        <v>41954</v>
      </c>
      <c r="O7389" s="3" t="s">
        <v>5546</v>
      </c>
      <c r="P7389" s="3" t="s">
        <v>2451</v>
      </c>
      <c r="Q7389" s="3" t="s">
        <v>5768</v>
      </c>
      <c r="R7389" s="3" t="s">
        <v>6639</v>
      </c>
      <c r="S7389" s="3" t="s">
        <v>6640</v>
      </c>
      <c r="T7389" s="3" t="s">
        <v>5775</v>
      </c>
      <c r="X7389" s="3">
        <v>7387</v>
      </c>
      <c r="Y7389" s="3">
        <v>10024</v>
      </c>
    </row>
    <row r="7390" spans="2:25" x14ac:dyDescent="0.35">
      <c r="B7390" s="3">
        <v>7388</v>
      </c>
      <c r="C7390" s="3" t="s">
        <v>5546</v>
      </c>
      <c r="D7390" s="3" t="s">
        <v>3851</v>
      </c>
      <c r="H7390" s="3" t="s">
        <v>5546</v>
      </c>
      <c r="I7390" s="3" t="s">
        <v>3851</v>
      </c>
      <c r="J7390" s="9">
        <v>41949</v>
      </c>
      <c r="K7390" s="9">
        <v>41954</v>
      </c>
      <c r="O7390" s="3" t="s">
        <v>5546</v>
      </c>
      <c r="P7390" s="3" t="s">
        <v>3851</v>
      </c>
      <c r="Q7390" s="3" t="s">
        <v>5768</v>
      </c>
      <c r="R7390" s="3" t="s">
        <v>6639</v>
      </c>
      <c r="S7390" s="3" t="s">
        <v>6640</v>
      </c>
      <c r="T7390" s="3" t="s">
        <v>5775</v>
      </c>
      <c r="X7390" s="3">
        <v>7388</v>
      </c>
      <c r="Y7390" s="3">
        <v>10024</v>
      </c>
    </row>
    <row r="7391" spans="2:25" x14ac:dyDescent="0.35">
      <c r="B7391" s="3">
        <v>7389</v>
      </c>
      <c r="C7391" s="3" t="s">
        <v>5547</v>
      </c>
      <c r="D7391" s="3" t="s">
        <v>1684</v>
      </c>
      <c r="H7391" s="3" t="s">
        <v>5547</v>
      </c>
      <c r="I7391" s="3" t="s">
        <v>1684</v>
      </c>
      <c r="J7391" s="9">
        <v>41060</v>
      </c>
      <c r="K7391" s="9">
        <v>41065</v>
      </c>
      <c r="O7391" s="3" t="s">
        <v>5547</v>
      </c>
      <c r="P7391" s="3" t="s">
        <v>1684</v>
      </c>
      <c r="Q7391" s="3" t="s">
        <v>5768</v>
      </c>
      <c r="R7391" s="3" t="s">
        <v>5818</v>
      </c>
      <c r="S7391" s="3" t="s">
        <v>5819</v>
      </c>
      <c r="T7391" s="3" t="s">
        <v>5771</v>
      </c>
      <c r="X7391" s="3">
        <v>7389</v>
      </c>
      <c r="Y7391" s="3">
        <v>60653</v>
      </c>
    </row>
    <row r="7392" spans="2:25" x14ac:dyDescent="0.35">
      <c r="B7392" s="3">
        <v>7390</v>
      </c>
      <c r="C7392" s="3" t="s">
        <v>5547</v>
      </c>
      <c r="D7392" s="3" t="s">
        <v>1442</v>
      </c>
      <c r="H7392" s="3" t="s">
        <v>5547</v>
      </c>
      <c r="I7392" s="3" t="s">
        <v>1442</v>
      </c>
      <c r="J7392" s="9">
        <v>41060</v>
      </c>
      <c r="K7392" s="9">
        <v>41065</v>
      </c>
      <c r="O7392" s="3" t="s">
        <v>5547</v>
      </c>
      <c r="P7392" s="3" t="s">
        <v>1442</v>
      </c>
      <c r="Q7392" s="3" t="s">
        <v>5768</v>
      </c>
      <c r="R7392" s="3" t="s">
        <v>5818</v>
      </c>
      <c r="S7392" s="3" t="s">
        <v>5819</v>
      </c>
      <c r="T7392" s="3" t="s">
        <v>5771</v>
      </c>
      <c r="X7392" s="3">
        <v>7390</v>
      </c>
      <c r="Y7392" s="3">
        <v>60653</v>
      </c>
    </row>
    <row r="7393" spans="2:25" x14ac:dyDescent="0.35">
      <c r="B7393" s="3">
        <v>7391</v>
      </c>
      <c r="C7393" s="3" t="s">
        <v>5547</v>
      </c>
      <c r="D7393" s="3" t="s">
        <v>2714</v>
      </c>
      <c r="H7393" s="3" t="s">
        <v>5547</v>
      </c>
      <c r="I7393" s="3" t="s">
        <v>2714</v>
      </c>
      <c r="J7393" s="9">
        <v>41060</v>
      </c>
      <c r="K7393" s="9">
        <v>41065</v>
      </c>
      <c r="O7393" s="3" t="s">
        <v>5547</v>
      </c>
      <c r="P7393" s="3" t="s">
        <v>2714</v>
      </c>
      <c r="Q7393" s="3" t="s">
        <v>5768</v>
      </c>
      <c r="R7393" s="3" t="s">
        <v>5818</v>
      </c>
      <c r="S7393" s="3" t="s">
        <v>5819</v>
      </c>
      <c r="T7393" s="3" t="s">
        <v>5771</v>
      </c>
      <c r="X7393" s="3">
        <v>7391</v>
      </c>
      <c r="Y7393" s="3">
        <v>60653</v>
      </c>
    </row>
    <row r="7394" spans="2:25" x14ac:dyDescent="0.35">
      <c r="B7394" s="3">
        <v>7392</v>
      </c>
      <c r="C7394" s="3" t="s">
        <v>5547</v>
      </c>
      <c r="D7394" s="3" t="s">
        <v>1352</v>
      </c>
      <c r="H7394" s="3" t="s">
        <v>5547</v>
      </c>
      <c r="I7394" s="3" t="s">
        <v>1352</v>
      </c>
      <c r="J7394" s="9">
        <v>41060</v>
      </c>
      <c r="K7394" s="9">
        <v>41065</v>
      </c>
      <c r="O7394" s="3" t="s">
        <v>5547</v>
      </c>
      <c r="P7394" s="3" t="s">
        <v>1352</v>
      </c>
      <c r="Q7394" s="3" t="s">
        <v>5768</v>
      </c>
      <c r="R7394" s="3" t="s">
        <v>5818</v>
      </c>
      <c r="S7394" s="3" t="s">
        <v>5819</v>
      </c>
      <c r="T7394" s="3" t="s">
        <v>5771</v>
      </c>
      <c r="X7394" s="3">
        <v>7392</v>
      </c>
      <c r="Y7394" s="3">
        <v>60653</v>
      </c>
    </row>
    <row r="7395" spans="2:25" x14ac:dyDescent="0.35">
      <c r="B7395" s="3">
        <v>7393</v>
      </c>
      <c r="C7395" s="3" t="s">
        <v>5548</v>
      </c>
      <c r="D7395" s="3" t="s">
        <v>3221</v>
      </c>
      <c r="H7395" s="3" t="s">
        <v>5548</v>
      </c>
      <c r="I7395" s="3" t="s">
        <v>3221</v>
      </c>
      <c r="J7395" s="9">
        <v>40793</v>
      </c>
      <c r="K7395" s="9">
        <v>40800</v>
      </c>
      <c r="O7395" s="3" t="s">
        <v>5548</v>
      </c>
      <c r="P7395" s="3" t="s">
        <v>3221</v>
      </c>
      <c r="Q7395" s="3" t="s">
        <v>5772</v>
      </c>
      <c r="R7395" s="3" t="s">
        <v>7217</v>
      </c>
      <c r="S7395" s="3" t="s">
        <v>7218</v>
      </c>
      <c r="T7395" s="3" t="s">
        <v>5775</v>
      </c>
      <c r="X7395" s="3">
        <v>7393</v>
      </c>
      <c r="Y7395" s="3">
        <v>60543</v>
      </c>
    </row>
    <row r="7396" spans="2:25" x14ac:dyDescent="0.35">
      <c r="B7396" s="3">
        <v>7394</v>
      </c>
      <c r="C7396" s="3" t="s">
        <v>5548</v>
      </c>
      <c r="D7396" s="3" t="s">
        <v>1806</v>
      </c>
      <c r="H7396" s="3" t="s">
        <v>5548</v>
      </c>
      <c r="I7396" s="3" t="s">
        <v>1806</v>
      </c>
      <c r="J7396" s="9">
        <v>40793</v>
      </c>
      <c r="K7396" s="9">
        <v>40800</v>
      </c>
      <c r="O7396" s="3" t="s">
        <v>5548</v>
      </c>
      <c r="P7396" s="3" t="s">
        <v>1806</v>
      </c>
      <c r="Q7396" s="3" t="s">
        <v>5772</v>
      </c>
      <c r="R7396" s="3" t="s">
        <v>7217</v>
      </c>
      <c r="S7396" s="3" t="s">
        <v>7218</v>
      </c>
      <c r="T7396" s="3" t="s">
        <v>5775</v>
      </c>
      <c r="X7396" s="3">
        <v>7394</v>
      </c>
      <c r="Y7396" s="3">
        <v>60543</v>
      </c>
    </row>
    <row r="7397" spans="2:25" x14ac:dyDescent="0.35">
      <c r="B7397" s="3">
        <v>7395</v>
      </c>
      <c r="C7397" s="3" t="s">
        <v>5548</v>
      </c>
      <c r="D7397" s="3" t="s">
        <v>707</v>
      </c>
      <c r="H7397" s="3" t="s">
        <v>5548</v>
      </c>
      <c r="I7397" s="3" t="s">
        <v>707</v>
      </c>
      <c r="J7397" s="9">
        <v>40793</v>
      </c>
      <c r="K7397" s="9">
        <v>40800</v>
      </c>
      <c r="O7397" s="3" t="s">
        <v>5548</v>
      </c>
      <c r="P7397" s="3" t="s">
        <v>707</v>
      </c>
      <c r="Q7397" s="3" t="s">
        <v>5772</v>
      </c>
      <c r="R7397" s="3" t="s">
        <v>7217</v>
      </c>
      <c r="S7397" s="3" t="s">
        <v>7218</v>
      </c>
      <c r="T7397" s="3" t="s">
        <v>5775</v>
      </c>
      <c r="X7397" s="3">
        <v>7395</v>
      </c>
      <c r="Y7397" s="3">
        <v>60543</v>
      </c>
    </row>
    <row r="7398" spans="2:25" x14ac:dyDescent="0.35">
      <c r="B7398" s="3">
        <v>7396</v>
      </c>
      <c r="C7398" s="3" t="s">
        <v>5549</v>
      </c>
      <c r="D7398" s="3" t="s">
        <v>94</v>
      </c>
      <c r="H7398" s="3" t="s">
        <v>5549</v>
      </c>
      <c r="I7398" s="3" t="s">
        <v>94</v>
      </c>
      <c r="J7398" s="9">
        <v>41950</v>
      </c>
      <c r="K7398" s="9">
        <v>41956</v>
      </c>
      <c r="O7398" s="3" t="s">
        <v>5549</v>
      </c>
      <c r="P7398" s="3" t="s">
        <v>94</v>
      </c>
      <c r="Q7398" s="3" t="s">
        <v>5772</v>
      </c>
      <c r="R7398" s="3" t="s">
        <v>6957</v>
      </c>
      <c r="S7398" s="3" t="s">
        <v>6958</v>
      </c>
      <c r="T7398" s="3" t="s">
        <v>5775</v>
      </c>
      <c r="X7398" s="3">
        <v>7396</v>
      </c>
      <c r="Y7398" s="3">
        <v>75220</v>
      </c>
    </row>
    <row r="7399" spans="2:25" x14ac:dyDescent="0.35">
      <c r="B7399" s="3">
        <v>7397</v>
      </c>
      <c r="C7399" s="3" t="s">
        <v>5550</v>
      </c>
      <c r="D7399" s="3" t="s">
        <v>819</v>
      </c>
      <c r="H7399" s="3" t="s">
        <v>5550</v>
      </c>
      <c r="I7399" s="3" t="s">
        <v>819</v>
      </c>
      <c r="J7399" s="9">
        <v>41080</v>
      </c>
      <c r="K7399" s="9">
        <v>41084</v>
      </c>
      <c r="O7399" s="3" t="s">
        <v>5550</v>
      </c>
      <c r="P7399" s="3" t="s">
        <v>819</v>
      </c>
      <c r="Q7399" s="3" t="s">
        <v>5768</v>
      </c>
      <c r="R7399" s="3" t="s">
        <v>7075</v>
      </c>
      <c r="S7399" s="3" t="s">
        <v>7076</v>
      </c>
      <c r="T7399" s="3" t="s">
        <v>5782</v>
      </c>
      <c r="X7399" s="3">
        <v>7397</v>
      </c>
      <c r="Y7399" s="3">
        <v>19134</v>
      </c>
    </row>
    <row r="7400" spans="2:25" x14ac:dyDescent="0.35">
      <c r="B7400" s="3">
        <v>7398</v>
      </c>
      <c r="C7400" s="3" t="s">
        <v>5551</v>
      </c>
      <c r="D7400" s="3" t="s">
        <v>418</v>
      </c>
      <c r="H7400" s="3" t="s">
        <v>5551</v>
      </c>
      <c r="I7400" s="3" t="s">
        <v>418</v>
      </c>
      <c r="J7400" s="9">
        <v>40746</v>
      </c>
      <c r="K7400" s="9">
        <v>40752</v>
      </c>
      <c r="O7400" s="3" t="s">
        <v>5551</v>
      </c>
      <c r="P7400" s="3" t="s">
        <v>418</v>
      </c>
      <c r="Q7400" s="3" t="s">
        <v>5772</v>
      </c>
      <c r="R7400" s="3" t="s">
        <v>6497</v>
      </c>
      <c r="S7400" s="3" t="s">
        <v>6498</v>
      </c>
      <c r="T7400" s="3" t="s">
        <v>5782</v>
      </c>
      <c r="X7400" s="3">
        <v>7398</v>
      </c>
      <c r="Y7400" s="3">
        <v>90008</v>
      </c>
    </row>
    <row r="7401" spans="2:25" x14ac:dyDescent="0.35">
      <c r="B7401" s="3">
        <v>7399</v>
      </c>
      <c r="C7401" s="3" t="s">
        <v>5552</v>
      </c>
      <c r="D7401" s="3" t="s">
        <v>3346</v>
      </c>
      <c r="H7401" s="3" t="s">
        <v>5552</v>
      </c>
      <c r="I7401" s="3" t="s">
        <v>3346</v>
      </c>
      <c r="J7401" s="9">
        <v>41611</v>
      </c>
      <c r="K7401" s="9">
        <v>41613</v>
      </c>
      <c r="O7401" s="3" t="s">
        <v>5552</v>
      </c>
      <c r="P7401" s="3" t="s">
        <v>3346</v>
      </c>
      <c r="Q7401" s="3" t="s">
        <v>5768</v>
      </c>
      <c r="R7401" s="3" t="s">
        <v>6617</v>
      </c>
      <c r="S7401" s="3" t="s">
        <v>6618</v>
      </c>
      <c r="T7401" s="3" t="s">
        <v>5771</v>
      </c>
      <c r="X7401" s="3">
        <v>7399</v>
      </c>
      <c r="Y7401" s="3">
        <v>77036</v>
      </c>
    </row>
    <row r="7402" spans="2:25" x14ac:dyDescent="0.35">
      <c r="B7402" s="3">
        <v>7400</v>
      </c>
      <c r="C7402" s="3" t="s">
        <v>5552</v>
      </c>
      <c r="D7402" s="3" t="s">
        <v>1627</v>
      </c>
      <c r="H7402" s="3" t="s">
        <v>5552</v>
      </c>
      <c r="I7402" s="3" t="s">
        <v>1627</v>
      </c>
      <c r="J7402" s="9">
        <v>41611</v>
      </c>
      <c r="K7402" s="9">
        <v>41613</v>
      </c>
      <c r="O7402" s="3" t="s">
        <v>5552</v>
      </c>
      <c r="P7402" s="3" t="s">
        <v>1627</v>
      </c>
      <c r="Q7402" s="3" t="s">
        <v>5768</v>
      </c>
      <c r="R7402" s="3" t="s">
        <v>6617</v>
      </c>
      <c r="S7402" s="3" t="s">
        <v>6618</v>
      </c>
      <c r="T7402" s="3" t="s">
        <v>5771</v>
      </c>
      <c r="X7402" s="3">
        <v>7400</v>
      </c>
      <c r="Y7402" s="3">
        <v>77036</v>
      </c>
    </row>
    <row r="7403" spans="2:25" x14ac:dyDescent="0.35">
      <c r="B7403" s="3">
        <v>7401</v>
      </c>
      <c r="C7403" s="3" t="s">
        <v>5553</v>
      </c>
      <c r="D7403" s="3" t="s">
        <v>1120</v>
      </c>
      <c r="H7403" s="3" t="s">
        <v>5553</v>
      </c>
      <c r="I7403" s="3" t="s">
        <v>1120</v>
      </c>
      <c r="J7403" s="9">
        <v>41985</v>
      </c>
      <c r="K7403" s="9">
        <v>41987</v>
      </c>
      <c r="O7403" s="3" t="s">
        <v>5553</v>
      </c>
      <c r="P7403" s="3" t="s">
        <v>1120</v>
      </c>
      <c r="Q7403" s="3" t="s">
        <v>5801</v>
      </c>
      <c r="R7403" s="3" t="s">
        <v>6163</v>
      </c>
      <c r="S7403" s="3" t="s">
        <v>6164</v>
      </c>
      <c r="T7403" s="3" t="s">
        <v>5771</v>
      </c>
      <c r="X7403" s="3">
        <v>7401</v>
      </c>
      <c r="Y7403" s="3">
        <v>7501</v>
      </c>
    </row>
    <row r="7404" spans="2:25" x14ac:dyDescent="0.35">
      <c r="B7404" s="3">
        <v>7402</v>
      </c>
      <c r="C7404" s="3" t="s">
        <v>5554</v>
      </c>
      <c r="D7404" s="3" t="s">
        <v>1630</v>
      </c>
      <c r="H7404" s="3" t="s">
        <v>5554</v>
      </c>
      <c r="I7404" s="3" t="s">
        <v>1630</v>
      </c>
      <c r="J7404" s="9">
        <v>41183</v>
      </c>
      <c r="K7404" s="9">
        <v>41186</v>
      </c>
      <c r="O7404" s="3" t="s">
        <v>5554</v>
      </c>
      <c r="P7404" s="3" t="s">
        <v>1630</v>
      </c>
      <c r="Q7404" s="3" t="s">
        <v>5801</v>
      </c>
      <c r="R7404" s="3" t="s">
        <v>5888</v>
      </c>
      <c r="S7404" s="3" t="s">
        <v>5889</v>
      </c>
      <c r="T7404" s="3" t="s">
        <v>5775</v>
      </c>
      <c r="X7404" s="3">
        <v>7402</v>
      </c>
      <c r="Y7404" s="3">
        <v>97206</v>
      </c>
    </row>
    <row r="7405" spans="2:25" x14ac:dyDescent="0.35">
      <c r="B7405" s="3">
        <v>7403</v>
      </c>
      <c r="C7405" s="3" t="s">
        <v>5555</v>
      </c>
      <c r="D7405" s="3" t="s">
        <v>461</v>
      </c>
      <c r="H7405" s="3" t="s">
        <v>5555</v>
      </c>
      <c r="I7405" s="3" t="s">
        <v>461</v>
      </c>
      <c r="J7405" s="9">
        <v>41643</v>
      </c>
      <c r="K7405" s="9">
        <v>41647</v>
      </c>
      <c r="O7405" s="3" t="s">
        <v>5555</v>
      </c>
      <c r="P7405" s="3" t="s">
        <v>461</v>
      </c>
      <c r="Q7405" s="3" t="s">
        <v>5772</v>
      </c>
      <c r="R7405" s="3" t="s">
        <v>6097</v>
      </c>
      <c r="S7405" s="3" t="s">
        <v>6098</v>
      </c>
      <c r="T7405" s="3" t="s">
        <v>5775</v>
      </c>
      <c r="X7405" s="3">
        <v>7403</v>
      </c>
      <c r="Y7405" s="3">
        <v>94110</v>
      </c>
    </row>
    <row r="7406" spans="2:25" x14ac:dyDescent="0.35">
      <c r="B7406" s="3">
        <v>7404</v>
      </c>
      <c r="C7406" s="3" t="s">
        <v>5555</v>
      </c>
      <c r="D7406" s="3" t="s">
        <v>1978</v>
      </c>
      <c r="H7406" s="3" t="s">
        <v>5555</v>
      </c>
      <c r="I7406" s="3" t="s">
        <v>1978</v>
      </c>
      <c r="J7406" s="9">
        <v>41643</v>
      </c>
      <c r="K7406" s="9">
        <v>41647</v>
      </c>
      <c r="O7406" s="3" t="s">
        <v>5555</v>
      </c>
      <c r="P7406" s="3" t="s">
        <v>1978</v>
      </c>
      <c r="Q7406" s="3" t="s">
        <v>5772</v>
      </c>
      <c r="R7406" s="3" t="s">
        <v>6097</v>
      </c>
      <c r="S7406" s="3" t="s">
        <v>6098</v>
      </c>
      <c r="T7406" s="3" t="s">
        <v>5775</v>
      </c>
      <c r="X7406" s="3">
        <v>7404</v>
      </c>
      <c r="Y7406" s="3">
        <v>94110</v>
      </c>
    </row>
    <row r="7407" spans="2:25" x14ac:dyDescent="0.35">
      <c r="B7407" s="3">
        <v>7405</v>
      </c>
      <c r="C7407" s="3" t="s">
        <v>5556</v>
      </c>
      <c r="D7407" s="3" t="s">
        <v>20</v>
      </c>
      <c r="H7407" s="3" t="s">
        <v>5556</v>
      </c>
      <c r="I7407" s="3" t="s">
        <v>20</v>
      </c>
      <c r="J7407" s="9">
        <v>41951</v>
      </c>
      <c r="K7407" s="9">
        <v>41951</v>
      </c>
      <c r="O7407" s="3" t="s">
        <v>5556</v>
      </c>
      <c r="P7407" s="3" t="s">
        <v>20</v>
      </c>
      <c r="Q7407" s="3" t="s">
        <v>6020</v>
      </c>
      <c r="R7407" s="3" t="s">
        <v>6991</v>
      </c>
      <c r="S7407" s="3" t="s">
        <v>6992</v>
      </c>
      <c r="T7407" s="3" t="s">
        <v>5775</v>
      </c>
      <c r="X7407" s="3">
        <v>7405</v>
      </c>
      <c r="Y7407" s="3">
        <v>73120</v>
      </c>
    </row>
    <row r="7408" spans="2:25" x14ac:dyDescent="0.35">
      <c r="B7408" s="3">
        <v>7406</v>
      </c>
      <c r="C7408" s="3" t="s">
        <v>5557</v>
      </c>
      <c r="D7408" s="3" t="s">
        <v>412</v>
      </c>
      <c r="H7408" s="3" t="s">
        <v>5557</v>
      </c>
      <c r="I7408" s="3" t="s">
        <v>412</v>
      </c>
      <c r="J7408" s="9">
        <v>41277</v>
      </c>
      <c r="K7408" s="9">
        <v>41282</v>
      </c>
      <c r="O7408" s="3" t="s">
        <v>5557</v>
      </c>
      <c r="P7408" s="3" t="s">
        <v>412</v>
      </c>
      <c r="Q7408" s="3" t="s">
        <v>5772</v>
      </c>
      <c r="R7408" s="3" t="s">
        <v>6897</v>
      </c>
      <c r="S7408" s="3" t="s">
        <v>6898</v>
      </c>
      <c r="T7408" s="3" t="s">
        <v>5771</v>
      </c>
      <c r="X7408" s="3">
        <v>7406</v>
      </c>
      <c r="Y7408" s="3">
        <v>74012</v>
      </c>
    </row>
    <row r="7409" spans="2:25" x14ac:dyDescent="0.35">
      <c r="B7409" s="3">
        <v>7407</v>
      </c>
      <c r="C7409" s="3" t="s">
        <v>5557</v>
      </c>
      <c r="D7409" s="3" t="s">
        <v>1352</v>
      </c>
      <c r="H7409" s="3" t="s">
        <v>5557</v>
      </c>
      <c r="I7409" s="3" t="s">
        <v>1352</v>
      </c>
      <c r="J7409" s="9">
        <v>41277</v>
      </c>
      <c r="K7409" s="9">
        <v>41282</v>
      </c>
      <c r="O7409" s="3" t="s">
        <v>5557</v>
      </c>
      <c r="P7409" s="3" t="s">
        <v>1352</v>
      </c>
      <c r="Q7409" s="3" t="s">
        <v>5772</v>
      </c>
      <c r="R7409" s="3" t="s">
        <v>6897</v>
      </c>
      <c r="S7409" s="3" t="s">
        <v>6898</v>
      </c>
      <c r="T7409" s="3" t="s">
        <v>5771</v>
      </c>
      <c r="X7409" s="3">
        <v>7407</v>
      </c>
      <c r="Y7409" s="3">
        <v>74012</v>
      </c>
    </row>
    <row r="7410" spans="2:25" x14ac:dyDescent="0.35">
      <c r="B7410" s="3">
        <v>7408</v>
      </c>
      <c r="C7410" s="3" t="s">
        <v>5558</v>
      </c>
      <c r="D7410" s="3" t="s">
        <v>5559</v>
      </c>
      <c r="H7410" s="3" t="s">
        <v>5558</v>
      </c>
      <c r="I7410" s="3" t="s">
        <v>5559</v>
      </c>
      <c r="J7410" s="9">
        <v>41407</v>
      </c>
      <c r="K7410" s="9">
        <v>41411</v>
      </c>
      <c r="O7410" s="3" t="s">
        <v>5558</v>
      </c>
      <c r="P7410" s="3" t="s">
        <v>5559</v>
      </c>
      <c r="Q7410" s="3" t="s">
        <v>5772</v>
      </c>
      <c r="R7410" s="3" t="s">
        <v>7165</v>
      </c>
      <c r="S7410" s="3" t="s">
        <v>7166</v>
      </c>
      <c r="T7410" s="3" t="s">
        <v>5775</v>
      </c>
      <c r="X7410" s="3">
        <v>7408</v>
      </c>
      <c r="Y7410" s="3">
        <v>92691</v>
      </c>
    </row>
    <row r="7411" spans="2:25" x14ac:dyDescent="0.35">
      <c r="B7411" s="3">
        <v>7409</v>
      </c>
      <c r="C7411" s="3" t="s">
        <v>5558</v>
      </c>
      <c r="D7411" s="3" t="s">
        <v>2014</v>
      </c>
      <c r="H7411" s="3" t="s">
        <v>5558</v>
      </c>
      <c r="I7411" s="3" t="s">
        <v>2014</v>
      </c>
      <c r="J7411" s="9">
        <v>41407</v>
      </c>
      <c r="K7411" s="9">
        <v>41411</v>
      </c>
      <c r="O7411" s="3" t="s">
        <v>5558</v>
      </c>
      <c r="P7411" s="3" t="s">
        <v>2014</v>
      </c>
      <c r="Q7411" s="3" t="s">
        <v>5772</v>
      </c>
      <c r="R7411" s="3" t="s">
        <v>7165</v>
      </c>
      <c r="S7411" s="3" t="s">
        <v>7166</v>
      </c>
      <c r="T7411" s="3" t="s">
        <v>5775</v>
      </c>
      <c r="X7411" s="3">
        <v>7409</v>
      </c>
      <c r="Y7411" s="3">
        <v>92691</v>
      </c>
    </row>
    <row r="7412" spans="2:25" x14ac:dyDescent="0.35">
      <c r="B7412" s="3">
        <v>7410</v>
      </c>
      <c r="C7412" s="3" t="s">
        <v>5560</v>
      </c>
      <c r="D7412" s="3" t="s">
        <v>291</v>
      </c>
      <c r="H7412" s="3" t="s">
        <v>5560</v>
      </c>
      <c r="I7412" s="3" t="s">
        <v>291</v>
      </c>
      <c r="J7412" s="9">
        <v>41949</v>
      </c>
      <c r="K7412" s="9">
        <v>41951</v>
      </c>
      <c r="O7412" s="3" t="s">
        <v>5560</v>
      </c>
      <c r="P7412" s="3" t="s">
        <v>291</v>
      </c>
      <c r="Q7412" s="3" t="s">
        <v>5801</v>
      </c>
      <c r="R7412" s="3" t="s">
        <v>6010</v>
      </c>
      <c r="S7412" s="3" t="s">
        <v>6011</v>
      </c>
      <c r="T7412" s="3" t="s">
        <v>5782</v>
      </c>
      <c r="X7412" s="3">
        <v>7410</v>
      </c>
      <c r="Y7412" s="3">
        <v>46142</v>
      </c>
    </row>
    <row r="7413" spans="2:25" x14ac:dyDescent="0.35">
      <c r="B7413" s="3">
        <v>7411</v>
      </c>
      <c r="C7413" s="3" t="s">
        <v>5560</v>
      </c>
      <c r="D7413" s="3" t="s">
        <v>3217</v>
      </c>
      <c r="H7413" s="3" t="s">
        <v>5560</v>
      </c>
      <c r="I7413" s="3" t="s">
        <v>3217</v>
      </c>
      <c r="J7413" s="9">
        <v>41949</v>
      </c>
      <c r="K7413" s="9">
        <v>41951</v>
      </c>
      <c r="O7413" s="3" t="s">
        <v>5560</v>
      </c>
      <c r="P7413" s="3" t="s">
        <v>3217</v>
      </c>
      <c r="Q7413" s="3" t="s">
        <v>5801</v>
      </c>
      <c r="R7413" s="3" t="s">
        <v>6010</v>
      </c>
      <c r="S7413" s="3" t="s">
        <v>6011</v>
      </c>
      <c r="T7413" s="3" t="s">
        <v>5782</v>
      </c>
      <c r="X7413" s="3">
        <v>7411</v>
      </c>
      <c r="Y7413" s="3">
        <v>46142</v>
      </c>
    </row>
    <row r="7414" spans="2:25" x14ac:dyDescent="0.35">
      <c r="B7414" s="3">
        <v>7412</v>
      </c>
      <c r="C7414" s="3" t="s">
        <v>5560</v>
      </c>
      <c r="D7414" s="3" t="s">
        <v>1346</v>
      </c>
      <c r="H7414" s="3" t="s">
        <v>5560</v>
      </c>
      <c r="I7414" s="3" t="s">
        <v>1346</v>
      </c>
      <c r="J7414" s="9">
        <v>41949</v>
      </c>
      <c r="K7414" s="9">
        <v>41951</v>
      </c>
      <c r="O7414" s="3" t="s">
        <v>5560</v>
      </c>
      <c r="P7414" s="3" t="s">
        <v>1346</v>
      </c>
      <c r="Q7414" s="3" t="s">
        <v>5801</v>
      </c>
      <c r="R7414" s="3" t="s">
        <v>6010</v>
      </c>
      <c r="S7414" s="3" t="s">
        <v>6011</v>
      </c>
      <c r="T7414" s="3" t="s">
        <v>5782</v>
      </c>
      <c r="X7414" s="3">
        <v>7412</v>
      </c>
      <c r="Y7414" s="3">
        <v>46142</v>
      </c>
    </row>
    <row r="7415" spans="2:25" x14ac:dyDescent="0.35">
      <c r="B7415" s="3">
        <v>7413</v>
      </c>
      <c r="C7415" s="3" t="s">
        <v>5561</v>
      </c>
      <c r="D7415" s="3" t="s">
        <v>1607</v>
      </c>
      <c r="H7415" s="3" t="s">
        <v>5561</v>
      </c>
      <c r="I7415" s="3" t="s">
        <v>1607</v>
      </c>
      <c r="J7415" s="9">
        <v>41421</v>
      </c>
      <c r="K7415" s="9">
        <v>41425</v>
      </c>
      <c r="O7415" s="3" t="s">
        <v>5561</v>
      </c>
      <c r="P7415" s="3" t="s">
        <v>1607</v>
      </c>
      <c r="Q7415" s="3" t="s">
        <v>5772</v>
      </c>
      <c r="R7415" s="3" t="s">
        <v>6889</v>
      </c>
      <c r="S7415" s="3" t="s">
        <v>6890</v>
      </c>
      <c r="T7415" s="3" t="s">
        <v>5775</v>
      </c>
      <c r="X7415" s="3">
        <v>7413</v>
      </c>
      <c r="Y7415" s="3">
        <v>53209</v>
      </c>
    </row>
    <row r="7416" spans="2:25" x14ac:dyDescent="0.35">
      <c r="B7416" s="3">
        <v>7414</v>
      </c>
      <c r="C7416" s="3" t="s">
        <v>5562</v>
      </c>
      <c r="D7416" s="3" t="s">
        <v>2396</v>
      </c>
      <c r="H7416" s="3" t="s">
        <v>5562</v>
      </c>
      <c r="I7416" s="3" t="s">
        <v>2396</v>
      </c>
      <c r="J7416" s="9">
        <v>41233</v>
      </c>
      <c r="K7416" s="9">
        <v>41237</v>
      </c>
      <c r="O7416" s="3" t="s">
        <v>5562</v>
      </c>
      <c r="P7416" s="3" t="s">
        <v>2396</v>
      </c>
      <c r="Q7416" s="3" t="s">
        <v>5772</v>
      </c>
      <c r="R7416" s="3" t="s">
        <v>6823</v>
      </c>
      <c r="S7416" s="3" t="s">
        <v>6824</v>
      </c>
      <c r="T7416" s="3" t="s">
        <v>5775</v>
      </c>
      <c r="X7416" s="3">
        <v>7414</v>
      </c>
      <c r="Y7416" s="3">
        <v>94109</v>
      </c>
    </row>
    <row r="7417" spans="2:25" x14ac:dyDescent="0.35">
      <c r="B7417" s="3">
        <v>7415</v>
      </c>
      <c r="C7417" s="3" t="s">
        <v>5563</v>
      </c>
      <c r="D7417" s="3" t="s">
        <v>3750</v>
      </c>
      <c r="H7417" s="3" t="s">
        <v>5563</v>
      </c>
      <c r="I7417" s="3" t="s">
        <v>3750</v>
      </c>
      <c r="J7417" s="9">
        <v>41387</v>
      </c>
      <c r="K7417" s="9">
        <v>41394</v>
      </c>
      <c r="O7417" s="3" t="s">
        <v>5563</v>
      </c>
      <c r="P7417" s="3" t="s">
        <v>3750</v>
      </c>
      <c r="Q7417" s="3" t="s">
        <v>5772</v>
      </c>
      <c r="R7417" s="3" t="s">
        <v>6539</v>
      </c>
      <c r="S7417" s="3" t="s">
        <v>6540</v>
      </c>
      <c r="T7417" s="3" t="s">
        <v>5775</v>
      </c>
      <c r="X7417" s="3">
        <v>7415</v>
      </c>
      <c r="Y7417" s="3">
        <v>13440</v>
      </c>
    </row>
    <row r="7418" spans="2:25" x14ac:dyDescent="0.35">
      <c r="B7418" s="3">
        <v>7416</v>
      </c>
      <c r="C7418" s="3" t="s">
        <v>5563</v>
      </c>
      <c r="D7418" s="3" t="s">
        <v>816</v>
      </c>
      <c r="H7418" s="3" t="s">
        <v>5563</v>
      </c>
      <c r="I7418" s="3" t="s">
        <v>816</v>
      </c>
      <c r="J7418" s="9">
        <v>41387</v>
      </c>
      <c r="K7418" s="9">
        <v>41394</v>
      </c>
      <c r="O7418" s="3" t="s">
        <v>5563</v>
      </c>
      <c r="P7418" s="3" t="s">
        <v>816</v>
      </c>
      <c r="Q7418" s="3" t="s">
        <v>5772</v>
      </c>
      <c r="R7418" s="3" t="s">
        <v>6539</v>
      </c>
      <c r="S7418" s="3" t="s">
        <v>6540</v>
      </c>
      <c r="T7418" s="3" t="s">
        <v>5775</v>
      </c>
      <c r="X7418" s="3">
        <v>7416</v>
      </c>
      <c r="Y7418" s="3">
        <v>13440</v>
      </c>
    </row>
    <row r="7419" spans="2:25" x14ac:dyDescent="0.35">
      <c r="B7419" s="3">
        <v>7417</v>
      </c>
      <c r="C7419" s="3" t="s">
        <v>5564</v>
      </c>
      <c r="D7419" s="3" t="s">
        <v>4444</v>
      </c>
      <c r="H7419" s="3" t="s">
        <v>5564</v>
      </c>
      <c r="I7419" s="3" t="s">
        <v>4444</v>
      </c>
      <c r="J7419" s="9">
        <v>41562</v>
      </c>
      <c r="K7419" s="9">
        <v>41566</v>
      </c>
      <c r="O7419" s="3" t="s">
        <v>5564</v>
      </c>
      <c r="P7419" s="3" t="s">
        <v>4444</v>
      </c>
      <c r="Q7419" s="3" t="s">
        <v>5772</v>
      </c>
      <c r="R7419" s="3" t="s">
        <v>7303</v>
      </c>
      <c r="S7419" s="3" t="s">
        <v>7304</v>
      </c>
      <c r="T7419" s="3" t="s">
        <v>5771</v>
      </c>
      <c r="X7419" s="3">
        <v>7417</v>
      </c>
      <c r="Y7419" s="3">
        <v>10009</v>
      </c>
    </row>
    <row r="7420" spans="2:25" x14ac:dyDescent="0.35">
      <c r="B7420" s="3">
        <v>7418</v>
      </c>
      <c r="C7420" s="3" t="s">
        <v>5564</v>
      </c>
      <c r="D7420" s="3" t="s">
        <v>441</v>
      </c>
      <c r="H7420" s="3" t="s">
        <v>5564</v>
      </c>
      <c r="I7420" s="3" t="s">
        <v>441</v>
      </c>
      <c r="J7420" s="9">
        <v>41562</v>
      </c>
      <c r="K7420" s="9">
        <v>41566</v>
      </c>
      <c r="O7420" s="3" t="s">
        <v>5564</v>
      </c>
      <c r="P7420" s="3" t="s">
        <v>441</v>
      </c>
      <c r="Q7420" s="3" t="s">
        <v>5772</v>
      </c>
      <c r="R7420" s="3" t="s">
        <v>7303</v>
      </c>
      <c r="S7420" s="3" t="s">
        <v>7304</v>
      </c>
      <c r="T7420" s="3" t="s">
        <v>5771</v>
      </c>
      <c r="X7420" s="3">
        <v>7418</v>
      </c>
      <c r="Y7420" s="3">
        <v>10009</v>
      </c>
    </row>
    <row r="7421" spans="2:25" x14ac:dyDescent="0.35">
      <c r="B7421" s="3">
        <v>7419</v>
      </c>
      <c r="C7421" s="3" t="s">
        <v>5565</v>
      </c>
      <c r="D7421" s="3" t="s">
        <v>1081</v>
      </c>
      <c r="H7421" s="3" t="s">
        <v>5565</v>
      </c>
      <c r="I7421" s="3" t="s">
        <v>1081</v>
      </c>
      <c r="J7421" s="9">
        <v>40638</v>
      </c>
      <c r="K7421" s="9">
        <v>40640</v>
      </c>
      <c r="O7421" s="3" t="s">
        <v>5565</v>
      </c>
      <c r="P7421" s="3" t="s">
        <v>1081</v>
      </c>
      <c r="Q7421" s="3" t="s">
        <v>5768</v>
      </c>
      <c r="R7421" s="3" t="s">
        <v>5890</v>
      </c>
      <c r="S7421" s="3" t="s">
        <v>5891</v>
      </c>
      <c r="T7421" s="3" t="s">
        <v>5775</v>
      </c>
      <c r="X7421" s="3">
        <v>7419</v>
      </c>
      <c r="Y7421" s="3">
        <v>48127</v>
      </c>
    </row>
    <row r="7422" spans="2:25" x14ac:dyDescent="0.35">
      <c r="B7422" s="3">
        <v>7420</v>
      </c>
      <c r="C7422" s="3" t="s">
        <v>5565</v>
      </c>
      <c r="D7422" s="3" t="s">
        <v>1851</v>
      </c>
      <c r="H7422" s="3" t="s">
        <v>5565</v>
      </c>
      <c r="I7422" s="3" t="s">
        <v>1851</v>
      </c>
      <c r="J7422" s="9">
        <v>40638</v>
      </c>
      <c r="K7422" s="9">
        <v>40640</v>
      </c>
      <c r="O7422" s="3" t="s">
        <v>5565</v>
      </c>
      <c r="P7422" s="3" t="s">
        <v>1851</v>
      </c>
      <c r="Q7422" s="3" t="s">
        <v>5768</v>
      </c>
      <c r="R7422" s="3" t="s">
        <v>5890</v>
      </c>
      <c r="S7422" s="3" t="s">
        <v>5891</v>
      </c>
      <c r="T7422" s="3" t="s">
        <v>5775</v>
      </c>
      <c r="X7422" s="3">
        <v>7420</v>
      </c>
      <c r="Y7422" s="3">
        <v>48127</v>
      </c>
    </row>
    <row r="7423" spans="2:25" x14ac:dyDescent="0.35">
      <c r="B7423" s="3">
        <v>7421</v>
      </c>
      <c r="C7423" s="3" t="s">
        <v>5565</v>
      </c>
      <c r="D7423" s="3" t="s">
        <v>203</v>
      </c>
      <c r="H7423" s="3" t="s">
        <v>5565</v>
      </c>
      <c r="I7423" s="3" t="s">
        <v>203</v>
      </c>
      <c r="J7423" s="9">
        <v>40638</v>
      </c>
      <c r="K7423" s="9">
        <v>40640</v>
      </c>
      <c r="O7423" s="3" t="s">
        <v>5565</v>
      </c>
      <c r="P7423" s="3" t="s">
        <v>203</v>
      </c>
      <c r="Q7423" s="3" t="s">
        <v>5768</v>
      </c>
      <c r="R7423" s="3" t="s">
        <v>5890</v>
      </c>
      <c r="S7423" s="3" t="s">
        <v>5891</v>
      </c>
      <c r="T7423" s="3" t="s">
        <v>5775</v>
      </c>
      <c r="X7423" s="3">
        <v>7421</v>
      </c>
      <c r="Y7423" s="3">
        <v>48127</v>
      </c>
    </row>
    <row r="7424" spans="2:25" x14ac:dyDescent="0.35">
      <c r="B7424" s="3">
        <v>7422</v>
      </c>
      <c r="C7424" s="3" t="s">
        <v>5565</v>
      </c>
      <c r="D7424" s="3" t="s">
        <v>176</v>
      </c>
      <c r="H7424" s="3" t="s">
        <v>5565</v>
      </c>
      <c r="I7424" s="3" t="s">
        <v>176</v>
      </c>
      <c r="J7424" s="9">
        <v>40638</v>
      </c>
      <c r="K7424" s="9">
        <v>40640</v>
      </c>
      <c r="O7424" s="3" t="s">
        <v>5565</v>
      </c>
      <c r="P7424" s="3" t="s">
        <v>176</v>
      </c>
      <c r="Q7424" s="3" t="s">
        <v>5768</v>
      </c>
      <c r="R7424" s="3" t="s">
        <v>5890</v>
      </c>
      <c r="S7424" s="3" t="s">
        <v>5891</v>
      </c>
      <c r="T7424" s="3" t="s">
        <v>5775</v>
      </c>
      <c r="X7424" s="3">
        <v>7422</v>
      </c>
      <c r="Y7424" s="3">
        <v>48127</v>
      </c>
    </row>
    <row r="7425" spans="2:25" x14ac:dyDescent="0.35">
      <c r="B7425" s="3">
        <v>7423</v>
      </c>
      <c r="C7425" s="3" t="s">
        <v>5566</v>
      </c>
      <c r="D7425" s="3" t="s">
        <v>382</v>
      </c>
      <c r="H7425" s="3" t="s">
        <v>5566</v>
      </c>
      <c r="I7425" s="3" t="s">
        <v>382</v>
      </c>
      <c r="J7425" s="9">
        <v>41493</v>
      </c>
      <c r="K7425" s="9">
        <v>41498</v>
      </c>
      <c r="O7425" s="3" t="s">
        <v>5566</v>
      </c>
      <c r="P7425" s="3" t="s">
        <v>382</v>
      </c>
      <c r="Q7425" s="3" t="s">
        <v>5772</v>
      </c>
      <c r="R7425" s="3" t="s">
        <v>6807</v>
      </c>
      <c r="S7425" s="3" t="s">
        <v>6808</v>
      </c>
      <c r="T7425" s="3" t="s">
        <v>5775</v>
      </c>
      <c r="X7425" s="3">
        <v>7423</v>
      </c>
      <c r="Y7425" s="3">
        <v>10024</v>
      </c>
    </row>
    <row r="7426" spans="2:25" x14ac:dyDescent="0.35">
      <c r="B7426" s="3">
        <v>7424</v>
      </c>
      <c r="C7426" s="3" t="s">
        <v>5567</v>
      </c>
      <c r="D7426" s="3" t="s">
        <v>1558</v>
      </c>
      <c r="H7426" s="3" t="s">
        <v>5567</v>
      </c>
      <c r="I7426" s="3" t="s">
        <v>1558</v>
      </c>
      <c r="J7426" s="9">
        <v>40891</v>
      </c>
      <c r="K7426" s="9">
        <v>40893</v>
      </c>
      <c r="O7426" s="3" t="s">
        <v>5567</v>
      </c>
      <c r="P7426" s="3" t="s">
        <v>1558</v>
      </c>
      <c r="Q7426" s="3" t="s">
        <v>5801</v>
      </c>
      <c r="R7426" s="3" t="s">
        <v>6999</v>
      </c>
      <c r="S7426" s="3" t="s">
        <v>7000</v>
      </c>
      <c r="T7426" s="3" t="s">
        <v>5771</v>
      </c>
      <c r="X7426" s="3">
        <v>7424</v>
      </c>
      <c r="Y7426" s="3">
        <v>60623</v>
      </c>
    </row>
    <row r="7427" spans="2:25" x14ac:dyDescent="0.35">
      <c r="B7427" s="3">
        <v>7425</v>
      </c>
      <c r="C7427" s="3" t="s">
        <v>5568</v>
      </c>
      <c r="D7427" s="3" t="s">
        <v>1030</v>
      </c>
      <c r="H7427" s="3" t="s">
        <v>5568</v>
      </c>
      <c r="I7427" s="3" t="s">
        <v>1030</v>
      </c>
      <c r="J7427" s="9">
        <v>41790</v>
      </c>
      <c r="K7427" s="9">
        <v>41794</v>
      </c>
      <c r="O7427" s="3" t="s">
        <v>5568</v>
      </c>
      <c r="P7427" s="3" t="s">
        <v>1030</v>
      </c>
      <c r="Q7427" s="3" t="s">
        <v>5768</v>
      </c>
      <c r="R7427" s="3" t="s">
        <v>6455</v>
      </c>
      <c r="S7427" s="3" t="s">
        <v>6456</v>
      </c>
      <c r="T7427" s="3" t="s">
        <v>5775</v>
      </c>
      <c r="X7427" s="3">
        <v>7425</v>
      </c>
      <c r="Y7427" s="3">
        <v>75217</v>
      </c>
    </row>
    <row r="7428" spans="2:25" x14ac:dyDescent="0.35">
      <c r="B7428" s="3">
        <v>7426</v>
      </c>
      <c r="C7428" s="3" t="s">
        <v>5569</v>
      </c>
      <c r="D7428" s="3" t="s">
        <v>990</v>
      </c>
      <c r="H7428" s="3" t="s">
        <v>5569</v>
      </c>
      <c r="I7428" s="3" t="s">
        <v>990</v>
      </c>
      <c r="J7428" s="9">
        <v>41562</v>
      </c>
      <c r="K7428" s="9">
        <v>41567</v>
      </c>
      <c r="O7428" s="3" t="s">
        <v>5569</v>
      </c>
      <c r="P7428" s="3" t="s">
        <v>990</v>
      </c>
      <c r="Q7428" s="3" t="s">
        <v>5772</v>
      </c>
      <c r="R7428" s="3" t="s">
        <v>7099</v>
      </c>
      <c r="S7428" s="3" t="s">
        <v>7100</v>
      </c>
      <c r="T7428" s="3" t="s">
        <v>5775</v>
      </c>
      <c r="X7428" s="3">
        <v>7426</v>
      </c>
      <c r="Y7428" s="3">
        <v>54915</v>
      </c>
    </row>
    <row r="7429" spans="2:25" x14ac:dyDescent="0.35">
      <c r="B7429" s="3">
        <v>7427</v>
      </c>
      <c r="C7429" s="3" t="s">
        <v>5570</v>
      </c>
      <c r="D7429" s="3" t="s">
        <v>1720</v>
      </c>
      <c r="H7429" s="3" t="s">
        <v>5570</v>
      </c>
      <c r="I7429" s="3" t="s">
        <v>1720</v>
      </c>
      <c r="J7429" s="9">
        <v>40592</v>
      </c>
      <c r="K7429" s="9">
        <v>40599</v>
      </c>
      <c r="O7429" s="3" t="s">
        <v>5570</v>
      </c>
      <c r="P7429" s="3" t="s">
        <v>1720</v>
      </c>
      <c r="Q7429" s="3" t="s">
        <v>5772</v>
      </c>
      <c r="R7429" s="3" t="s">
        <v>5948</v>
      </c>
      <c r="S7429" s="3" t="s">
        <v>5949</v>
      </c>
      <c r="T7429" s="3" t="s">
        <v>5775</v>
      </c>
      <c r="X7429" s="3">
        <v>7427</v>
      </c>
      <c r="Y7429" s="3">
        <v>60653</v>
      </c>
    </row>
    <row r="7430" spans="2:25" x14ac:dyDescent="0.35">
      <c r="B7430" s="3">
        <v>7428</v>
      </c>
      <c r="C7430" s="3" t="s">
        <v>5571</v>
      </c>
      <c r="D7430" s="3" t="s">
        <v>1944</v>
      </c>
      <c r="H7430" s="3" t="s">
        <v>5571</v>
      </c>
      <c r="I7430" s="3" t="s">
        <v>1944</v>
      </c>
      <c r="J7430" s="9">
        <v>41768</v>
      </c>
      <c r="K7430" s="9">
        <v>41772</v>
      </c>
      <c r="O7430" s="3" t="s">
        <v>5571</v>
      </c>
      <c r="P7430" s="3" t="s">
        <v>1944</v>
      </c>
      <c r="Q7430" s="3" t="s">
        <v>5768</v>
      </c>
      <c r="R7430" s="3" t="s">
        <v>6643</v>
      </c>
      <c r="S7430" s="3" t="s">
        <v>6644</v>
      </c>
      <c r="T7430" s="3" t="s">
        <v>5775</v>
      </c>
      <c r="X7430" s="3">
        <v>7428</v>
      </c>
      <c r="Y7430" s="3">
        <v>94110</v>
      </c>
    </row>
    <row r="7431" spans="2:25" x14ac:dyDescent="0.35">
      <c r="B7431" s="3">
        <v>7429</v>
      </c>
      <c r="C7431" s="3" t="s">
        <v>5572</v>
      </c>
      <c r="D7431" s="3" t="s">
        <v>282</v>
      </c>
      <c r="H7431" s="3" t="s">
        <v>5572</v>
      </c>
      <c r="I7431" s="3" t="s">
        <v>282</v>
      </c>
      <c r="J7431" s="9">
        <v>41309</v>
      </c>
      <c r="K7431" s="9">
        <v>41314</v>
      </c>
      <c r="O7431" s="3" t="s">
        <v>5572</v>
      </c>
      <c r="P7431" s="3" t="s">
        <v>282</v>
      </c>
      <c r="Q7431" s="3" t="s">
        <v>5772</v>
      </c>
      <c r="R7431" s="3" t="s">
        <v>5898</v>
      </c>
      <c r="S7431" s="3" t="s">
        <v>5899</v>
      </c>
      <c r="T7431" s="3" t="s">
        <v>5771</v>
      </c>
      <c r="X7431" s="3">
        <v>7429</v>
      </c>
      <c r="Y7431" s="3">
        <v>90049</v>
      </c>
    </row>
    <row r="7432" spans="2:25" x14ac:dyDescent="0.35">
      <c r="B7432" s="3">
        <v>7430</v>
      </c>
      <c r="C7432" s="3" t="s">
        <v>5573</v>
      </c>
      <c r="D7432" s="3" t="s">
        <v>5574</v>
      </c>
      <c r="H7432" s="3" t="s">
        <v>5573</v>
      </c>
      <c r="I7432" s="3" t="s">
        <v>5574</v>
      </c>
      <c r="J7432" s="9">
        <v>40896</v>
      </c>
      <c r="K7432" s="9">
        <v>40902</v>
      </c>
      <c r="O7432" s="3" t="s">
        <v>5573</v>
      </c>
      <c r="P7432" s="3" t="s">
        <v>5574</v>
      </c>
      <c r="Q7432" s="3" t="s">
        <v>5772</v>
      </c>
      <c r="R7432" s="3" t="s">
        <v>6835</v>
      </c>
      <c r="S7432" s="3" t="s">
        <v>6836</v>
      </c>
      <c r="T7432" s="3" t="s">
        <v>5775</v>
      </c>
      <c r="X7432" s="3">
        <v>7430</v>
      </c>
      <c r="Y7432" s="3">
        <v>60623</v>
      </c>
    </row>
    <row r="7433" spans="2:25" x14ac:dyDescent="0.35">
      <c r="B7433" s="3">
        <v>7431</v>
      </c>
      <c r="C7433" s="3" t="s">
        <v>5573</v>
      </c>
      <c r="D7433" s="3" t="s">
        <v>4360</v>
      </c>
      <c r="H7433" s="3" t="s">
        <v>5573</v>
      </c>
      <c r="I7433" s="3" t="s">
        <v>4360</v>
      </c>
      <c r="J7433" s="9">
        <v>40896</v>
      </c>
      <c r="K7433" s="9">
        <v>40902</v>
      </c>
      <c r="O7433" s="3" t="s">
        <v>5573</v>
      </c>
      <c r="P7433" s="3" t="s">
        <v>4360</v>
      </c>
      <c r="Q7433" s="3" t="s">
        <v>5772</v>
      </c>
      <c r="R7433" s="3" t="s">
        <v>6835</v>
      </c>
      <c r="S7433" s="3" t="s">
        <v>6836</v>
      </c>
      <c r="T7433" s="3" t="s">
        <v>5775</v>
      </c>
      <c r="X7433" s="3">
        <v>7431</v>
      </c>
      <c r="Y7433" s="3">
        <v>60623</v>
      </c>
    </row>
    <row r="7434" spans="2:25" x14ac:dyDescent="0.35">
      <c r="B7434" s="3">
        <v>7432</v>
      </c>
      <c r="C7434" s="3" t="s">
        <v>5573</v>
      </c>
      <c r="D7434" s="3" t="s">
        <v>1449</v>
      </c>
      <c r="H7434" s="3" t="s">
        <v>5573</v>
      </c>
      <c r="I7434" s="3" t="s">
        <v>1449</v>
      </c>
      <c r="J7434" s="9">
        <v>40896</v>
      </c>
      <c r="K7434" s="9">
        <v>40902</v>
      </c>
      <c r="O7434" s="3" t="s">
        <v>5573</v>
      </c>
      <c r="P7434" s="3" t="s">
        <v>1449</v>
      </c>
      <c r="Q7434" s="3" t="s">
        <v>5772</v>
      </c>
      <c r="R7434" s="3" t="s">
        <v>6835</v>
      </c>
      <c r="S7434" s="3" t="s">
        <v>6836</v>
      </c>
      <c r="T7434" s="3" t="s">
        <v>5775</v>
      </c>
      <c r="X7434" s="3">
        <v>7432</v>
      </c>
      <c r="Y7434" s="3">
        <v>60623</v>
      </c>
    </row>
    <row r="7435" spans="2:25" x14ac:dyDescent="0.35">
      <c r="B7435" s="3">
        <v>7433</v>
      </c>
      <c r="C7435" s="3" t="s">
        <v>5575</v>
      </c>
      <c r="D7435" s="3" t="s">
        <v>353</v>
      </c>
      <c r="H7435" s="3" t="s">
        <v>5575</v>
      </c>
      <c r="I7435" s="3" t="s">
        <v>353</v>
      </c>
      <c r="J7435" s="9">
        <v>41979</v>
      </c>
      <c r="K7435" s="9">
        <v>41980</v>
      </c>
      <c r="O7435" s="3" t="s">
        <v>5575</v>
      </c>
      <c r="P7435" s="3" t="s">
        <v>353</v>
      </c>
      <c r="Q7435" s="3" t="s">
        <v>5801</v>
      </c>
      <c r="R7435" s="3" t="s">
        <v>6785</v>
      </c>
      <c r="S7435" s="3" t="s">
        <v>6786</v>
      </c>
      <c r="T7435" s="3" t="s">
        <v>5782</v>
      </c>
      <c r="X7435" s="3">
        <v>7433</v>
      </c>
      <c r="Y7435" s="3">
        <v>98115</v>
      </c>
    </row>
    <row r="7436" spans="2:25" x14ac:dyDescent="0.35">
      <c r="B7436" s="3">
        <v>7434</v>
      </c>
      <c r="C7436" s="3" t="s">
        <v>5575</v>
      </c>
      <c r="D7436" s="3" t="s">
        <v>1201</v>
      </c>
      <c r="H7436" s="3" t="s">
        <v>5575</v>
      </c>
      <c r="I7436" s="3" t="s">
        <v>1201</v>
      </c>
      <c r="J7436" s="9">
        <v>41979</v>
      </c>
      <c r="K7436" s="9">
        <v>41980</v>
      </c>
      <c r="O7436" s="3" t="s">
        <v>5575</v>
      </c>
      <c r="P7436" s="3" t="s">
        <v>1201</v>
      </c>
      <c r="Q7436" s="3" t="s">
        <v>5801</v>
      </c>
      <c r="R7436" s="3" t="s">
        <v>6785</v>
      </c>
      <c r="S7436" s="3" t="s">
        <v>6786</v>
      </c>
      <c r="T7436" s="3" t="s">
        <v>5782</v>
      </c>
      <c r="X7436" s="3">
        <v>7434</v>
      </c>
      <c r="Y7436" s="3">
        <v>98115</v>
      </c>
    </row>
    <row r="7437" spans="2:25" x14ac:dyDescent="0.35">
      <c r="B7437" s="3">
        <v>7435</v>
      </c>
      <c r="C7437" s="3" t="s">
        <v>5575</v>
      </c>
      <c r="D7437" s="3" t="s">
        <v>4148</v>
      </c>
      <c r="H7437" s="3" t="s">
        <v>5575</v>
      </c>
      <c r="I7437" s="3" t="s">
        <v>4148</v>
      </c>
      <c r="J7437" s="9">
        <v>41979</v>
      </c>
      <c r="K7437" s="9">
        <v>41980</v>
      </c>
      <c r="O7437" s="3" t="s">
        <v>5575</v>
      </c>
      <c r="P7437" s="3" t="s">
        <v>4148</v>
      </c>
      <c r="Q7437" s="3" t="s">
        <v>5801</v>
      </c>
      <c r="R7437" s="3" t="s">
        <v>6785</v>
      </c>
      <c r="S7437" s="3" t="s">
        <v>6786</v>
      </c>
      <c r="T7437" s="3" t="s">
        <v>5782</v>
      </c>
      <c r="X7437" s="3">
        <v>7435</v>
      </c>
      <c r="Y7437" s="3">
        <v>98115</v>
      </c>
    </row>
    <row r="7438" spans="2:25" x14ac:dyDescent="0.35">
      <c r="B7438" s="3">
        <v>7436</v>
      </c>
      <c r="C7438" s="3" t="s">
        <v>5575</v>
      </c>
      <c r="D7438" s="3" t="s">
        <v>455</v>
      </c>
      <c r="H7438" s="3" t="s">
        <v>5575</v>
      </c>
      <c r="I7438" s="3" t="s">
        <v>455</v>
      </c>
      <c r="J7438" s="9">
        <v>41979</v>
      </c>
      <c r="K7438" s="9">
        <v>41980</v>
      </c>
      <c r="O7438" s="3" t="s">
        <v>5575</v>
      </c>
      <c r="P7438" s="3" t="s">
        <v>455</v>
      </c>
      <c r="Q7438" s="3" t="s">
        <v>5801</v>
      </c>
      <c r="R7438" s="3" t="s">
        <v>6785</v>
      </c>
      <c r="S7438" s="3" t="s">
        <v>6786</v>
      </c>
      <c r="T7438" s="3" t="s">
        <v>5782</v>
      </c>
      <c r="X7438" s="3">
        <v>7436</v>
      </c>
      <c r="Y7438" s="3">
        <v>98115</v>
      </c>
    </row>
    <row r="7439" spans="2:25" x14ac:dyDescent="0.35">
      <c r="B7439" s="3">
        <v>7437</v>
      </c>
      <c r="C7439" s="3" t="s">
        <v>5575</v>
      </c>
      <c r="D7439" s="3" t="s">
        <v>883</v>
      </c>
      <c r="H7439" s="3" t="s">
        <v>5575</v>
      </c>
      <c r="I7439" s="3" t="s">
        <v>883</v>
      </c>
      <c r="J7439" s="9">
        <v>41979</v>
      </c>
      <c r="K7439" s="9">
        <v>41980</v>
      </c>
      <c r="O7439" s="3" t="s">
        <v>5575</v>
      </c>
      <c r="P7439" s="3" t="s">
        <v>883</v>
      </c>
      <c r="Q7439" s="3" t="s">
        <v>5801</v>
      </c>
      <c r="R7439" s="3" t="s">
        <v>6785</v>
      </c>
      <c r="S7439" s="3" t="s">
        <v>6786</v>
      </c>
      <c r="T7439" s="3" t="s">
        <v>5782</v>
      </c>
      <c r="X7439" s="3">
        <v>7437</v>
      </c>
      <c r="Y7439" s="3">
        <v>98115</v>
      </c>
    </row>
    <row r="7440" spans="2:25" x14ac:dyDescent="0.35">
      <c r="B7440" s="3">
        <v>7438</v>
      </c>
      <c r="C7440" s="3" t="s">
        <v>5576</v>
      </c>
      <c r="D7440" s="3" t="s">
        <v>1147</v>
      </c>
      <c r="H7440" s="3" t="s">
        <v>5576</v>
      </c>
      <c r="I7440" s="3" t="s">
        <v>1147</v>
      </c>
      <c r="J7440" s="9">
        <v>41723</v>
      </c>
      <c r="K7440" s="9">
        <v>41724</v>
      </c>
      <c r="O7440" s="3" t="s">
        <v>5576</v>
      </c>
      <c r="P7440" s="3" t="s">
        <v>1147</v>
      </c>
      <c r="Q7440" s="3" t="s">
        <v>6020</v>
      </c>
      <c r="R7440" s="3" t="s">
        <v>6737</v>
      </c>
      <c r="S7440" s="3" t="s">
        <v>6738</v>
      </c>
      <c r="T7440" s="3" t="s">
        <v>5771</v>
      </c>
      <c r="X7440" s="3">
        <v>7438</v>
      </c>
      <c r="Y7440" s="3">
        <v>77705</v>
      </c>
    </row>
    <row r="7441" spans="2:25" x14ac:dyDescent="0.35">
      <c r="B7441" s="3">
        <v>7439</v>
      </c>
      <c r="C7441" s="3" t="s">
        <v>5577</v>
      </c>
      <c r="D7441" s="3" t="s">
        <v>1075</v>
      </c>
      <c r="H7441" s="3" t="s">
        <v>5577</v>
      </c>
      <c r="I7441" s="3" t="s">
        <v>1075</v>
      </c>
      <c r="J7441" s="9">
        <v>41829</v>
      </c>
      <c r="K7441" s="9">
        <v>41833</v>
      </c>
      <c r="O7441" s="3" t="s">
        <v>5577</v>
      </c>
      <c r="P7441" s="3" t="s">
        <v>1075</v>
      </c>
      <c r="Q7441" s="3" t="s">
        <v>5772</v>
      </c>
      <c r="R7441" s="3" t="s">
        <v>6231</v>
      </c>
      <c r="S7441" s="3" t="s">
        <v>6232</v>
      </c>
      <c r="T7441" s="3" t="s">
        <v>5782</v>
      </c>
      <c r="X7441" s="3">
        <v>7439</v>
      </c>
      <c r="Y7441" s="3">
        <v>98103</v>
      </c>
    </row>
    <row r="7442" spans="2:25" x14ac:dyDescent="0.35">
      <c r="B7442" s="3">
        <v>7440</v>
      </c>
      <c r="C7442" s="3" t="s">
        <v>5578</v>
      </c>
      <c r="D7442" s="3" t="s">
        <v>1716</v>
      </c>
      <c r="H7442" s="3" t="s">
        <v>5578</v>
      </c>
      <c r="I7442" s="3" t="s">
        <v>1716</v>
      </c>
      <c r="J7442" s="9">
        <v>41939</v>
      </c>
      <c r="K7442" s="9">
        <v>41944</v>
      </c>
      <c r="O7442" s="3" t="s">
        <v>5578</v>
      </c>
      <c r="P7442" s="3" t="s">
        <v>1716</v>
      </c>
      <c r="Q7442" s="3" t="s">
        <v>5772</v>
      </c>
      <c r="R7442" s="3" t="s">
        <v>6987</v>
      </c>
      <c r="S7442" s="3" t="s">
        <v>6988</v>
      </c>
      <c r="T7442" s="3" t="s">
        <v>5782</v>
      </c>
      <c r="X7442" s="3">
        <v>7440</v>
      </c>
      <c r="Y7442" s="3">
        <v>75217</v>
      </c>
    </row>
    <row r="7443" spans="2:25" x14ac:dyDescent="0.35">
      <c r="B7443" s="3">
        <v>7441</v>
      </c>
      <c r="C7443" s="3" t="s">
        <v>5579</v>
      </c>
      <c r="D7443" s="3" t="s">
        <v>1962</v>
      </c>
      <c r="H7443" s="3" t="s">
        <v>5579</v>
      </c>
      <c r="I7443" s="3" t="s">
        <v>1962</v>
      </c>
      <c r="J7443" s="9">
        <v>41575</v>
      </c>
      <c r="K7443" s="9">
        <v>41579</v>
      </c>
      <c r="O7443" s="3" t="s">
        <v>5579</v>
      </c>
      <c r="P7443" s="3" t="s">
        <v>1962</v>
      </c>
      <c r="Q7443" s="3" t="s">
        <v>5772</v>
      </c>
      <c r="R7443" s="3" t="s">
        <v>6767</v>
      </c>
      <c r="S7443" s="3" t="s">
        <v>6768</v>
      </c>
      <c r="T7443" s="3" t="s">
        <v>5775</v>
      </c>
      <c r="X7443" s="3">
        <v>7441</v>
      </c>
      <c r="Y7443" s="3">
        <v>10011</v>
      </c>
    </row>
    <row r="7444" spans="2:25" x14ac:dyDescent="0.35">
      <c r="B7444" s="3">
        <v>7442</v>
      </c>
      <c r="C7444" s="3" t="s">
        <v>5579</v>
      </c>
      <c r="D7444" s="3" t="s">
        <v>222</v>
      </c>
      <c r="H7444" s="3" t="s">
        <v>5579</v>
      </c>
      <c r="I7444" s="3" t="s">
        <v>222</v>
      </c>
      <c r="J7444" s="9">
        <v>41575</v>
      </c>
      <c r="K7444" s="9">
        <v>41579</v>
      </c>
      <c r="O7444" s="3" t="s">
        <v>5579</v>
      </c>
      <c r="P7444" s="3" t="s">
        <v>222</v>
      </c>
      <c r="Q7444" s="3" t="s">
        <v>5772</v>
      </c>
      <c r="R7444" s="3" t="s">
        <v>6767</v>
      </c>
      <c r="S7444" s="3" t="s">
        <v>6768</v>
      </c>
      <c r="T7444" s="3" t="s">
        <v>5775</v>
      </c>
      <c r="X7444" s="3">
        <v>7442</v>
      </c>
      <c r="Y7444" s="3">
        <v>10011</v>
      </c>
    </row>
    <row r="7445" spans="2:25" x14ac:dyDescent="0.35">
      <c r="B7445" s="3">
        <v>7443</v>
      </c>
      <c r="C7445" s="3" t="s">
        <v>5579</v>
      </c>
      <c r="D7445" s="3" t="s">
        <v>3942</v>
      </c>
      <c r="H7445" s="3" t="s">
        <v>5579</v>
      </c>
      <c r="I7445" s="3" t="s">
        <v>3942</v>
      </c>
      <c r="J7445" s="9">
        <v>41575</v>
      </c>
      <c r="K7445" s="9">
        <v>41579</v>
      </c>
      <c r="O7445" s="3" t="s">
        <v>5579</v>
      </c>
      <c r="P7445" s="3" t="s">
        <v>3942</v>
      </c>
      <c r="Q7445" s="3" t="s">
        <v>5772</v>
      </c>
      <c r="R7445" s="3" t="s">
        <v>6767</v>
      </c>
      <c r="S7445" s="3" t="s">
        <v>6768</v>
      </c>
      <c r="T7445" s="3" t="s">
        <v>5775</v>
      </c>
      <c r="X7445" s="3">
        <v>7443</v>
      </c>
      <c r="Y7445" s="3">
        <v>10011</v>
      </c>
    </row>
    <row r="7446" spans="2:25" x14ac:dyDescent="0.35">
      <c r="B7446" s="3">
        <v>7444</v>
      </c>
      <c r="C7446" s="3" t="s">
        <v>5579</v>
      </c>
      <c r="D7446" s="3" t="s">
        <v>649</v>
      </c>
      <c r="H7446" s="3" t="s">
        <v>5579</v>
      </c>
      <c r="I7446" s="3" t="s">
        <v>649</v>
      </c>
      <c r="J7446" s="9">
        <v>41575</v>
      </c>
      <c r="K7446" s="9">
        <v>41579</v>
      </c>
      <c r="O7446" s="3" t="s">
        <v>5579</v>
      </c>
      <c r="P7446" s="3" t="s">
        <v>649</v>
      </c>
      <c r="Q7446" s="3" t="s">
        <v>5772</v>
      </c>
      <c r="R7446" s="3" t="s">
        <v>6767</v>
      </c>
      <c r="S7446" s="3" t="s">
        <v>6768</v>
      </c>
      <c r="T7446" s="3" t="s">
        <v>5775</v>
      </c>
      <c r="X7446" s="3">
        <v>7444</v>
      </c>
      <c r="Y7446" s="3">
        <v>10011</v>
      </c>
    </row>
    <row r="7447" spans="2:25" x14ac:dyDescent="0.35">
      <c r="B7447" s="3">
        <v>7445</v>
      </c>
      <c r="C7447" s="3" t="s">
        <v>5580</v>
      </c>
      <c r="D7447" s="3" t="s">
        <v>1909</v>
      </c>
      <c r="H7447" s="3" t="s">
        <v>5580</v>
      </c>
      <c r="I7447" s="3" t="s">
        <v>1909</v>
      </c>
      <c r="J7447" s="9">
        <v>41803</v>
      </c>
      <c r="K7447" s="9">
        <v>41805</v>
      </c>
      <c r="O7447" s="3" t="s">
        <v>5580</v>
      </c>
      <c r="P7447" s="3" t="s">
        <v>1909</v>
      </c>
      <c r="Q7447" s="3" t="s">
        <v>5768</v>
      </c>
      <c r="R7447" s="3" t="s">
        <v>5866</v>
      </c>
      <c r="S7447" s="3" t="s">
        <v>5867</v>
      </c>
      <c r="T7447" s="3" t="s">
        <v>5775</v>
      </c>
      <c r="X7447" s="3">
        <v>7445</v>
      </c>
      <c r="Y7447" s="3">
        <v>60610</v>
      </c>
    </row>
    <row r="7448" spans="2:25" x14ac:dyDescent="0.35">
      <c r="B7448" s="3">
        <v>7446</v>
      </c>
      <c r="C7448" s="3" t="s">
        <v>5581</v>
      </c>
      <c r="D7448" s="3" t="s">
        <v>197</v>
      </c>
      <c r="H7448" s="3" t="s">
        <v>5581</v>
      </c>
      <c r="I7448" s="3" t="s">
        <v>197</v>
      </c>
      <c r="J7448" s="9">
        <v>41543</v>
      </c>
      <c r="K7448" s="9">
        <v>41545</v>
      </c>
      <c r="O7448" s="3" t="s">
        <v>5581</v>
      </c>
      <c r="P7448" s="3" t="s">
        <v>197</v>
      </c>
      <c r="Q7448" s="3" t="s">
        <v>5801</v>
      </c>
      <c r="R7448" s="3" t="s">
        <v>6705</v>
      </c>
      <c r="S7448" s="3" t="s">
        <v>6706</v>
      </c>
      <c r="T7448" s="3" t="s">
        <v>5771</v>
      </c>
      <c r="X7448" s="3">
        <v>7446</v>
      </c>
      <c r="Y7448" s="3">
        <v>94110</v>
      </c>
    </row>
    <row r="7449" spans="2:25" x14ac:dyDescent="0.35">
      <c r="B7449" s="3">
        <v>7447</v>
      </c>
      <c r="C7449" s="3" t="s">
        <v>5582</v>
      </c>
      <c r="D7449" s="3" t="s">
        <v>2025</v>
      </c>
      <c r="H7449" s="3" t="s">
        <v>5582</v>
      </c>
      <c r="I7449" s="3" t="s">
        <v>2025</v>
      </c>
      <c r="J7449" s="9">
        <v>41890</v>
      </c>
      <c r="K7449" s="9">
        <v>41892</v>
      </c>
      <c r="O7449" s="3" t="s">
        <v>5582</v>
      </c>
      <c r="P7449" s="3" t="s">
        <v>2025</v>
      </c>
      <c r="Q7449" s="3" t="s">
        <v>5801</v>
      </c>
      <c r="R7449" s="3" t="s">
        <v>6117</v>
      </c>
      <c r="S7449" s="3" t="s">
        <v>6118</v>
      </c>
      <c r="T7449" s="3" t="s">
        <v>5775</v>
      </c>
      <c r="X7449" s="3">
        <v>7447</v>
      </c>
      <c r="Y7449" s="3">
        <v>2908</v>
      </c>
    </row>
    <row r="7450" spans="2:25" x14ac:dyDescent="0.35">
      <c r="B7450" s="3">
        <v>7448</v>
      </c>
      <c r="C7450" s="3" t="s">
        <v>5582</v>
      </c>
      <c r="D7450" s="3" t="s">
        <v>445</v>
      </c>
      <c r="H7450" s="3" t="s">
        <v>5582</v>
      </c>
      <c r="I7450" s="3" t="s">
        <v>445</v>
      </c>
      <c r="J7450" s="9">
        <v>41890</v>
      </c>
      <c r="K7450" s="9">
        <v>41892</v>
      </c>
      <c r="O7450" s="3" t="s">
        <v>5582</v>
      </c>
      <c r="P7450" s="3" t="s">
        <v>445</v>
      </c>
      <c r="Q7450" s="3" t="s">
        <v>5801</v>
      </c>
      <c r="R7450" s="3" t="s">
        <v>6117</v>
      </c>
      <c r="S7450" s="3" t="s">
        <v>6118</v>
      </c>
      <c r="T7450" s="3" t="s">
        <v>5775</v>
      </c>
      <c r="X7450" s="3">
        <v>7448</v>
      </c>
      <c r="Y7450" s="3">
        <v>2908</v>
      </c>
    </row>
    <row r="7451" spans="2:25" x14ac:dyDescent="0.35">
      <c r="B7451" s="3">
        <v>7449</v>
      </c>
      <c r="C7451" s="3" t="s">
        <v>5583</v>
      </c>
      <c r="D7451" s="3" t="s">
        <v>1171</v>
      </c>
      <c r="H7451" s="3" t="s">
        <v>5583</v>
      </c>
      <c r="I7451" s="3" t="s">
        <v>1171</v>
      </c>
      <c r="J7451" s="9">
        <v>41040</v>
      </c>
      <c r="K7451" s="9">
        <v>41045</v>
      </c>
      <c r="O7451" s="3" t="s">
        <v>5583</v>
      </c>
      <c r="P7451" s="3" t="s">
        <v>1171</v>
      </c>
      <c r="Q7451" s="3" t="s">
        <v>5768</v>
      </c>
      <c r="R7451" s="3" t="s">
        <v>5822</v>
      </c>
      <c r="S7451" s="3" t="s">
        <v>5823</v>
      </c>
      <c r="T7451" s="3" t="s">
        <v>5782</v>
      </c>
      <c r="X7451" s="3">
        <v>7449</v>
      </c>
      <c r="Y7451" s="3">
        <v>85023</v>
      </c>
    </row>
    <row r="7452" spans="2:25" x14ac:dyDescent="0.35">
      <c r="B7452" s="3">
        <v>7450</v>
      </c>
      <c r="C7452" s="3" t="s">
        <v>5584</v>
      </c>
      <c r="D7452" s="3" t="s">
        <v>227</v>
      </c>
      <c r="H7452" s="3" t="s">
        <v>5584</v>
      </c>
      <c r="I7452" s="3" t="s">
        <v>227</v>
      </c>
      <c r="J7452" s="9">
        <v>41127</v>
      </c>
      <c r="K7452" s="9">
        <v>41131</v>
      </c>
      <c r="O7452" s="3" t="s">
        <v>5584</v>
      </c>
      <c r="P7452" s="3" t="s">
        <v>227</v>
      </c>
      <c r="Q7452" s="3" t="s">
        <v>5772</v>
      </c>
      <c r="R7452" s="3" t="s">
        <v>6337</v>
      </c>
      <c r="S7452" s="3" t="s">
        <v>6338</v>
      </c>
      <c r="T7452" s="3" t="s">
        <v>5771</v>
      </c>
      <c r="X7452" s="3">
        <v>7450</v>
      </c>
      <c r="Y7452" s="3">
        <v>77095</v>
      </c>
    </row>
    <row r="7453" spans="2:25" x14ac:dyDescent="0.35">
      <c r="B7453" s="3">
        <v>7451</v>
      </c>
      <c r="C7453" s="3" t="s">
        <v>5584</v>
      </c>
      <c r="D7453" s="3" t="s">
        <v>1049</v>
      </c>
      <c r="H7453" s="3" t="s">
        <v>5584</v>
      </c>
      <c r="I7453" s="3" t="s">
        <v>1049</v>
      </c>
      <c r="J7453" s="9">
        <v>41127</v>
      </c>
      <c r="K7453" s="9">
        <v>41131</v>
      </c>
      <c r="O7453" s="3" t="s">
        <v>5584</v>
      </c>
      <c r="P7453" s="3" t="s">
        <v>1049</v>
      </c>
      <c r="Q7453" s="3" t="s">
        <v>5772</v>
      </c>
      <c r="R7453" s="3" t="s">
        <v>6337</v>
      </c>
      <c r="S7453" s="3" t="s">
        <v>6338</v>
      </c>
      <c r="T7453" s="3" t="s">
        <v>5771</v>
      </c>
      <c r="X7453" s="3">
        <v>7451</v>
      </c>
      <c r="Y7453" s="3">
        <v>77095</v>
      </c>
    </row>
    <row r="7454" spans="2:25" x14ac:dyDescent="0.35">
      <c r="B7454" s="3">
        <v>7452</v>
      </c>
      <c r="C7454" s="3" t="s">
        <v>5584</v>
      </c>
      <c r="D7454" s="3" t="s">
        <v>3702</v>
      </c>
      <c r="H7454" s="3" t="s">
        <v>5584</v>
      </c>
      <c r="I7454" s="3" t="s">
        <v>3702</v>
      </c>
      <c r="J7454" s="9">
        <v>41127</v>
      </c>
      <c r="K7454" s="9">
        <v>41131</v>
      </c>
      <c r="O7454" s="3" t="s">
        <v>5584</v>
      </c>
      <c r="P7454" s="3" t="s">
        <v>3702</v>
      </c>
      <c r="Q7454" s="3" t="s">
        <v>5772</v>
      </c>
      <c r="R7454" s="3" t="s">
        <v>6337</v>
      </c>
      <c r="S7454" s="3" t="s">
        <v>6338</v>
      </c>
      <c r="T7454" s="3" t="s">
        <v>5771</v>
      </c>
      <c r="X7454" s="3">
        <v>7452</v>
      </c>
      <c r="Y7454" s="3">
        <v>77095</v>
      </c>
    </row>
    <row r="7455" spans="2:25" x14ac:dyDescent="0.35">
      <c r="B7455" s="3">
        <v>7453</v>
      </c>
      <c r="C7455" s="3" t="s">
        <v>5584</v>
      </c>
      <c r="D7455" s="3" t="s">
        <v>1604</v>
      </c>
      <c r="H7455" s="3" t="s">
        <v>5584</v>
      </c>
      <c r="I7455" s="3" t="s">
        <v>1604</v>
      </c>
      <c r="J7455" s="9">
        <v>41127</v>
      </c>
      <c r="K7455" s="9">
        <v>41131</v>
      </c>
      <c r="O7455" s="3" t="s">
        <v>5584</v>
      </c>
      <c r="P7455" s="3" t="s">
        <v>1604</v>
      </c>
      <c r="Q7455" s="3" t="s">
        <v>5772</v>
      </c>
      <c r="R7455" s="3" t="s">
        <v>6337</v>
      </c>
      <c r="S7455" s="3" t="s">
        <v>6338</v>
      </c>
      <c r="T7455" s="3" t="s">
        <v>5771</v>
      </c>
      <c r="X7455" s="3">
        <v>7453</v>
      </c>
      <c r="Y7455" s="3">
        <v>77095</v>
      </c>
    </row>
    <row r="7456" spans="2:25" x14ac:dyDescent="0.35">
      <c r="B7456" s="3">
        <v>7454</v>
      </c>
      <c r="C7456" s="3" t="s">
        <v>5585</v>
      </c>
      <c r="D7456" s="3" t="s">
        <v>2692</v>
      </c>
      <c r="H7456" s="3" t="s">
        <v>5585</v>
      </c>
      <c r="I7456" s="3" t="s">
        <v>2692</v>
      </c>
      <c r="J7456" s="9">
        <v>41444</v>
      </c>
      <c r="K7456" s="9">
        <v>41446</v>
      </c>
      <c r="O7456" s="3" t="s">
        <v>5585</v>
      </c>
      <c r="P7456" s="3" t="s">
        <v>2692</v>
      </c>
      <c r="Q7456" s="3" t="s">
        <v>5768</v>
      </c>
      <c r="R7456" s="3" t="s">
        <v>6683</v>
      </c>
      <c r="S7456" s="3" t="s">
        <v>6684</v>
      </c>
      <c r="T7456" s="3" t="s">
        <v>5771</v>
      </c>
      <c r="X7456" s="3">
        <v>7454</v>
      </c>
      <c r="Y7456" s="3">
        <v>19134</v>
      </c>
    </row>
    <row r="7457" spans="2:25" x14ac:dyDescent="0.35">
      <c r="B7457" s="3">
        <v>7455</v>
      </c>
      <c r="C7457" s="3" t="s">
        <v>5585</v>
      </c>
      <c r="D7457" s="3" t="s">
        <v>12</v>
      </c>
      <c r="H7457" s="3" t="s">
        <v>5585</v>
      </c>
      <c r="I7457" s="3" t="s">
        <v>12</v>
      </c>
      <c r="J7457" s="9">
        <v>41444</v>
      </c>
      <c r="K7457" s="9">
        <v>41446</v>
      </c>
      <c r="O7457" s="3" t="s">
        <v>5585</v>
      </c>
      <c r="P7457" s="3" t="s">
        <v>12</v>
      </c>
      <c r="Q7457" s="3" t="s">
        <v>5768</v>
      </c>
      <c r="R7457" s="3" t="s">
        <v>6683</v>
      </c>
      <c r="S7457" s="3" t="s">
        <v>6684</v>
      </c>
      <c r="T7457" s="3" t="s">
        <v>5771</v>
      </c>
      <c r="X7457" s="3">
        <v>7455</v>
      </c>
      <c r="Y7457" s="3">
        <v>19134</v>
      </c>
    </row>
    <row r="7458" spans="2:25" x14ac:dyDescent="0.35">
      <c r="B7458" s="3">
        <v>7456</v>
      </c>
      <c r="C7458" s="3" t="s">
        <v>5585</v>
      </c>
      <c r="D7458" s="3" t="s">
        <v>1688</v>
      </c>
      <c r="H7458" s="3" t="s">
        <v>5585</v>
      </c>
      <c r="I7458" s="3" t="s">
        <v>1688</v>
      </c>
      <c r="J7458" s="9">
        <v>41444</v>
      </c>
      <c r="K7458" s="9">
        <v>41446</v>
      </c>
      <c r="O7458" s="3" t="s">
        <v>5585</v>
      </c>
      <c r="P7458" s="3" t="s">
        <v>1688</v>
      </c>
      <c r="Q7458" s="3" t="s">
        <v>5768</v>
      </c>
      <c r="R7458" s="3" t="s">
        <v>6683</v>
      </c>
      <c r="S7458" s="3" t="s">
        <v>6684</v>
      </c>
      <c r="T7458" s="3" t="s">
        <v>5771</v>
      </c>
      <c r="X7458" s="3">
        <v>7456</v>
      </c>
      <c r="Y7458" s="3">
        <v>19134</v>
      </c>
    </row>
    <row r="7459" spans="2:25" x14ac:dyDescent="0.35">
      <c r="B7459" s="3">
        <v>7457</v>
      </c>
      <c r="C7459" s="3" t="s">
        <v>5586</v>
      </c>
      <c r="D7459" s="3" t="s">
        <v>86</v>
      </c>
      <c r="H7459" s="3" t="s">
        <v>5586</v>
      </c>
      <c r="I7459" s="3" t="s">
        <v>86</v>
      </c>
      <c r="J7459" s="9">
        <v>41032</v>
      </c>
      <c r="K7459" s="9">
        <v>41035</v>
      </c>
      <c r="O7459" s="3" t="s">
        <v>5586</v>
      </c>
      <c r="P7459" s="3" t="s">
        <v>86</v>
      </c>
      <c r="Q7459" s="3" t="s">
        <v>5801</v>
      </c>
      <c r="R7459" s="3" t="s">
        <v>6387</v>
      </c>
      <c r="S7459" s="3" t="s">
        <v>6388</v>
      </c>
      <c r="T7459" s="3" t="s">
        <v>5782</v>
      </c>
      <c r="X7459" s="3">
        <v>7457</v>
      </c>
      <c r="Y7459" s="3">
        <v>95123</v>
      </c>
    </row>
    <row r="7460" spans="2:25" x14ac:dyDescent="0.35">
      <c r="B7460" s="3">
        <v>7458</v>
      </c>
      <c r="C7460" s="3" t="s">
        <v>5587</v>
      </c>
      <c r="D7460" s="3" t="s">
        <v>1008</v>
      </c>
      <c r="H7460" s="3" t="s">
        <v>5587</v>
      </c>
      <c r="I7460" s="3" t="s">
        <v>1008</v>
      </c>
      <c r="J7460" s="9">
        <v>41223</v>
      </c>
      <c r="K7460" s="9">
        <v>41227</v>
      </c>
      <c r="O7460" s="3" t="s">
        <v>5587</v>
      </c>
      <c r="P7460" s="3" t="s">
        <v>1008</v>
      </c>
      <c r="Q7460" s="3" t="s">
        <v>5772</v>
      </c>
      <c r="R7460" s="3" t="s">
        <v>7061</v>
      </c>
      <c r="S7460" s="3" t="s">
        <v>7062</v>
      </c>
      <c r="T7460" s="3" t="s">
        <v>5775</v>
      </c>
      <c r="X7460" s="3">
        <v>7458</v>
      </c>
      <c r="Y7460" s="3">
        <v>19140</v>
      </c>
    </row>
    <row r="7461" spans="2:25" x14ac:dyDescent="0.35">
      <c r="B7461" s="3">
        <v>7459</v>
      </c>
      <c r="C7461" s="3" t="s">
        <v>5588</v>
      </c>
      <c r="D7461" s="3" t="s">
        <v>472</v>
      </c>
      <c r="H7461" s="3" t="s">
        <v>5588</v>
      </c>
      <c r="I7461" s="3" t="s">
        <v>472</v>
      </c>
      <c r="J7461" s="9">
        <v>41540</v>
      </c>
      <c r="K7461" s="9">
        <v>41545</v>
      </c>
      <c r="O7461" s="3" t="s">
        <v>5588</v>
      </c>
      <c r="P7461" s="3" t="s">
        <v>472</v>
      </c>
      <c r="Q7461" s="3" t="s">
        <v>5772</v>
      </c>
      <c r="R7461" s="3" t="s">
        <v>6467</v>
      </c>
      <c r="S7461" s="3" t="s">
        <v>6468</v>
      </c>
      <c r="T7461" s="3" t="s">
        <v>5771</v>
      </c>
      <c r="X7461" s="3">
        <v>7459</v>
      </c>
      <c r="Y7461" s="3">
        <v>80020</v>
      </c>
    </row>
    <row r="7462" spans="2:25" x14ac:dyDescent="0.35">
      <c r="B7462" s="3">
        <v>7460</v>
      </c>
      <c r="C7462" s="3" t="s">
        <v>5589</v>
      </c>
      <c r="D7462" s="3" t="s">
        <v>3267</v>
      </c>
      <c r="H7462" s="3" t="s">
        <v>5589</v>
      </c>
      <c r="I7462" s="3" t="s">
        <v>3267</v>
      </c>
      <c r="J7462" s="9">
        <v>40833</v>
      </c>
      <c r="K7462" s="9">
        <v>40835</v>
      </c>
      <c r="O7462" s="3" t="s">
        <v>5589</v>
      </c>
      <c r="P7462" s="3" t="s">
        <v>3267</v>
      </c>
      <c r="Q7462" s="3" t="s">
        <v>5768</v>
      </c>
      <c r="R7462" s="3" t="s">
        <v>7261</v>
      </c>
      <c r="S7462" s="3" t="s">
        <v>7262</v>
      </c>
      <c r="T7462" s="3" t="s">
        <v>5775</v>
      </c>
      <c r="X7462" s="3">
        <v>7460</v>
      </c>
      <c r="Y7462" s="3">
        <v>77095</v>
      </c>
    </row>
    <row r="7463" spans="2:25" x14ac:dyDescent="0.35">
      <c r="B7463" s="3">
        <v>7461</v>
      </c>
      <c r="C7463" s="3" t="s">
        <v>5590</v>
      </c>
      <c r="D7463" s="3" t="s">
        <v>1407</v>
      </c>
      <c r="H7463" s="3" t="s">
        <v>5590</v>
      </c>
      <c r="I7463" s="3" t="s">
        <v>1407</v>
      </c>
      <c r="J7463" s="9">
        <v>41061</v>
      </c>
      <c r="K7463" s="9">
        <v>41068</v>
      </c>
      <c r="O7463" s="3" t="s">
        <v>5590</v>
      </c>
      <c r="P7463" s="3" t="s">
        <v>1407</v>
      </c>
      <c r="Q7463" s="3" t="s">
        <v>5772</v>
      </c>
      <c r="R7463" s="3" t="s">
        <v>6335</v>
      </c>
      <c r="S7463" s="3" t="s">
        <v>6336</v>
      </c>
      <c r="T7463" s="3" t="s">
        <v>5782</v>
      </c>
      <c r="X7463" s="3">
        <v>7461</v>
      </c>
      <c r="Y7463" s="3">
        <v>90045</v>
      </c>
    </row>
    <row r="7464" spans="2:25" x14ac:dyDescent="0.35">
      <c r="B7464" s="3">
        <v>7462</v>
      </c>
      <c r="C7464" s="3" t="s">
        <v>5591</v>
      </c>
      <c r="D7464" s="3" t="s">
        <v>258</v>
      </c>
      <c r="H7464" s="3" t="s">
        <v>5591</v>
      </c>
      <c r="I7464" s="3" t="s">
        <v>258</v>
      </c>
      <c r="J7464" s="9">
        <v>40633</v>
      </c>
      <c r="K7464" s="9">
        <v>40633</v>
      </c>
      <c r="O7464" s="3" t="s">
        <v>5591</v>
      </c>
      <c r="P7464" s="3" t="s">
        <v>258</v>
      </c>
      <c r="Q7464" s="3" t="s">
        <v>6020</v>
      </c>
      <c r="R7464" s="3" t="s">
        <v>7259</v>
      </c>
      <c r="S7464" s="3" t="s">
        <v>7260</v>
      </c>
      <c r="T7464" s="3" t="s">
        <v>5775</v>
      </c>
      <c r="X7464" s="3">
        <v>7462</v>
      </c>
      <c r="Y7464" s="3">
        <v>33614</v>
      </c>
    </row>
    <row r="7465" spans="2:25" x14ac:dyDescent="0.35">
      <c r="B7465" s="3">
        <v>7463</v>
      </c>
      <c r="C7465" s="3" t="s">
        <v>5591</v>
      </c>
      <c r="D7465" s="3" t="s">
        <v>850</v>
      </c>
      <c r="H7465" s="3" t="s">
        <v>5591</v>
      </c>
      <c r="I7465" s="3" t="s">
        <v>850</v>
      </c>
      <c r="J7465" s="9">
        <v>40633</v>
      </c>
      <c r="K7465" s="9">
        <v>40633</v>
      </c>
      <c r="O7465" s="3" t="s">
        <v>5591</v>
      </c>
      <c r="P7465" s="3" t="s">
        <v>850</v>
      </c>
      <c r="Q7465" s="3" t="s">
        <v>6020</v>
      </c>
      <c r="R7465" s="3" t="s">
        <v>7259</v>
      </c>
      <c r="S7465" s="3" t="s">
        <v>7260</v>
      </c>
      <c r="T7465" s="3" t="s">
        <v>5775</v>
      </c>
      <c r="X7465" s="3">
        <v>7463</v>
      </c>
      <c r="Y7465" s="3">
        <v>33614</v>
      </c>
    </row>
    <row r="7466" spans="2:25" x14ac:dyDescent="0.35">
      <c r="B7466" s="3">
        <v>7464</v>
      </c>
      <c r="C7466" s="3" t="s">
        <v>5591</v>
      </c>
      <c r="D7466" s="3" t="s">
        <v>204</v>
      </c>
      <c r="H7466" s="3" t="s">
        <v>5591</v>
      </c>
      <c r="I7466" s="3" t="s">
        <v>204</v>
      </c>
      <c r="J7466" s="9">
        <v>40633</v>
      </c>
      <c r="K7466" s="9">
        <v>40633</v>
      </c>
      <c r="O7466" s="3" t="s">
        <v>5591</v>
      </c>
      <c r="P7466" s="3" t="s">
        <v>204</v>
      </c>
      <c r="Q7466" s="3" t="s">
        <v>6020</v>
      </c>
      <c r="R7466" s="3" t="s">
        <v>7259</v>
      </c>
      <c r="S7466" s="3" t="s">
        <v>7260</v>
      </c>
      <c r="T7466" s="3" t="s">
        <v>5775</v>
      </c>
      <c r="X7466" s="3">
        <v>7464</v>
      </c>
      <c r="Y7466" s="3">
        <v>33614</v>
      </c>
    </row>
    <row r="7467" spans="2:25" x14ac:dyDescent="0.35">
      <c r="B7467" s="3">
        <v>7465</v>
      </c>
      <c r="C7467" s="3" t="s">
        <v>5592</v>
      </c>
      <c r="D7467" s="3" t="s">
        <v>373</v>
      </c>
      <c r="H7467" s="3" t="s">
        <v>5592</v>
      </c>
      <c r="I7467" s="3" t="s">
        <v>373</v>
      </c>
      <c r="J7467" s="9">
        <v>41826</v>
      </c>
      <c r="K7467" s="9">
        <v>41828</v>
      </c>
      <c r="O7467" s="3" t="s">
        <v>5592</v>
      </c>
      <c r="P7467" s="3" t="s">
        <v>373</v>
      </c>
      <c r="Q7467" s="3" t="s">
        <v>5801</v>
      </c>
      <c r="R7467" s="3" t="s">
        <v>6535</v>
      </c>
      <c r="S7467" s="3" t="s">
        <v>6536</v>
      </c>
      <c r="T7467" s="3" t="s">
        <v>5771</v>
      </c>
      <c r="X7467" s="3">
        <v>7465</v>
      </c>
      <c r="Y7467" s="3">
        <v>68025</v>
      </c>
    </row>
    <row r="7468" spans="2:25" x14ac:dyDescent="0.35">
      <c r="B7468" s="3">
        <v>7466</v>
      </c>
      <c r="C7468" s="3" t="s">
        <v>5593</v>
      </c>
      <c r="D7468" s="3" t="s">
        <v>1744</v>
      </c>
      <c r="H7468" s="3" t="s">
        <v>5593</v>
      </c>
      <c r="I7468" s="3" t="s">
        <v>1744</v>
      </c>
      <c r="J7468" s="9">
        <v>41134</v>
      </c>
      <c r="K7468" s="9">
        <v>41134</v>
      </c>
      <c r="O7468" s="3" t="s">
        <v>5593</v>
      </c>
      <c r="P7468" s="3" t="s">
        <v>1744</v>
      </c>
      <c r="Q7468" s="3" t="s">
        <v>6020</v>
      </c>
      <c r="R7468" s="3" t="s">
        <v>5791</v>
      </c>
      <c r="S7468" s="3" t="s">
        <v>5792</v>
      </c>
      <c r="T7468" s="3" t="s">
        <v>5775</v>
      </c>
      <c r="X7468" s="3">
        <v>7466</v>
      </c>
      <c r="Y7468" s="3">
        <v>91767</v>
      </c>
    </row>
    <row r="7469" spans="2:25" x14ac:dyDescent="0.35">
      <c r="B7469" s="3">
        <v>7467</v>
      </c>
      <c r="C7469" s="3" t="s">
        <v>5594</v>
      </c>
      <c r="D7469" s="3" t="s">
        <v>1484</v>
      </c>
      <c r="H7469" s="3" t="s">
        <v>5594</v>
      </c>
      <c r="I7469" s="3" t="s">
        <v>1484</v>
      </c>
      <c r="J7469" s="9">
        <v>41055</v>
      </c>
      <c r="K7469" s="9">
        <v>41057</v>
      </c>
      <c r="O7469" s="3" t="s">
        <v>5594</v>
      </c>
      <c r="P7469" s="3" t="s">
        <v>1484</v>
      </c>
      <c r="Q7469" s="3" t="s">
        <v>5768</v>
      </c>
      <c r="R7469" s="3" t="s">
        <v>6655</v>
      </c>
      <c r="S7469" s="3" t="s">
        <v>6656</v>
      </c>
      <c r="T7469" s="3" t="s">
        <v>5775</v>
      </c>
      <c r="X7469" s="3">
        <v>7467</v>
      </c>
      <c r="Y7469" s="3">
        <v>78207</v>
      </c>
    </row>
    <row r="7470" spans="2:25" x14ac:dyDescent="0.35">
      <c r="B7470" s="3">
        <v>7468</v>
      </c>
      <c r="C7470" s="3" t="s">
        <v>5594</v>
      </c>
      <c r="D7470" s="3" t="s">
        <v>1573</v>
      </c>
      <c r="H7470" s="3" t="s">
        <v>5594</v>
      </c>
      <c r="I7470" s="3" t="s">
        <v>1573</v>
      </c>
      <c r="J7470" s="9">
        <v>41055</v>
      </c>
      <c r="K7470" s="9">
        <v>41057</v>
      </c>
      <c r="O7470" s="3" t="s">
        <v>5594</v>
      </c>
      <c r="P7470" s="3" t="s">
        <v>1573</v>
      </c>
      <c r="Q7470" s="3" t="s">
        <v>5768</v>
      </c>
      <c r="R7470" s="3" t="s">
        <v>6655</v>
      </c>
      <c r="S7470" s="3" t="s">
        <v>6656</v>
      </c>
      <c r="T7470" s="3" t="s">
        <v>5775</v>
      </c>
      <c r="X7470" s="3">
        <v>7468</v>
      </c>
      <c r="Y7470" s="3">
        <v>78207</v>
      </c>
    </row>
    <row r="7471" spans="2:25" x14ac:dyDescent="0.35">
      <c r="B7471" s="3">
        <v>7469</v>
      </c>
      <c r="C7471" s="3" t="s">
        <v>5594</v>
      </c>
      <c r="D7471" s="3" t="s">
        <v>1692</v>
      </c>
      <c r="H7471" s="3" t="s">
        <v>5594</v>
      </c>
      <c r="I7471" s="3" t="s">
        <v>1692</v>
      </c>
      <c r="J7471" s="9">
        <v>41055</v>
      </c>
      <c r="K7471" s="9">
        <v>41057</v>
      </c>
      <c r="O7471" s="3" t="s">
        <v>5594</v>
      </c>
      <c r="P7471" s="3" t="s">
        <v>1692</v>
      </c>
      <c r="Q7471" s="3" t="s">
        <v>5768</v>
      </c>
      <c r="R7471" s="3" t="s">
        <v>6655</v>
      </c>
      <c r="S7471" s="3" t="s">
        <v>6656</v>
      </c>
      <c r="T7471" s="3" t="s">
        <v>5775</v>
      </c>
      <c r="X7471" s="3">
        <v>7469</v>
      </c>
      <c r="Y7471" s="3">
        <v>78207</v>
      </c>
    </row>
    <row r="7472" spans="2:25" x14ac:dyDescent="0.35">
      <c r="B7472" s="3">
        <v>7470</v>
      </c>
      <c r="C7472" s="3" t="s">
        <v>5595</v>
      </c>
      <c r="D7472" s="3" t="s">
        <v>1269</v>
      </c>
      <c r="H7472" s="3" t="s">
        <v>5595</v>
      </c>
      <c r="I7472" s="3" t="s">
        <v>1269</v>
      </c>
      <c r="J7472" s="9">
        <v>41897</v>
      </c>
      <c r="K7472" s="9">
        <v>41899</v>
      </c>
      <c r="O7472" s="3" t="s">
        <v>5595</v>
      </c>
      <c r="P7472" s="3" t="s">
        <v>1269</v>
      </c>
      <c r="Q7472" s="3" t="s">
        <v>5801</v>
      </c>
      <c r="R7472" s="3" t="s">
        <v>5844</v>
      </c>
      <c r="S7472" s="3" t="s">
        <v>5845</v>
      </c>
      <c r="T7472" s="3" t="s">
        <v>5782</v>
      </c>
      <c r="X7472" s="3">
        <v>7470</v>
      </c>
      <c r="Y7472" s="3">
        <v>10035</v>
      </c>
    </row>
    <row r="7473" spans="2:25" x14ac:dyDescent="0.35">
      <c r="B7473" s="3">
        <v>7471</v>
      </c>
      <c r="C7473" s="3" t="s">
        <v>5595</v>
      </c>
      <c r="D7473" s="3" t="s">
        <v>2868</v>
      </c>
      <c r="H7473" s="3" t="s">
        <v>5595</v>
      </c>
      <c r="I7473" s="3" t="s">
        <v>2868</v>
      </c>
      <c r="J7473" s="9">
        <v>41897</v>
      </c>
      <c r="K7473" s="9">
        <v>41899</v>
      </c>
      <c r="O7473" s="3" t="s">
        <v>5595</v>
      </c>
      <c r="P7473" s="3" t="s">
        <v>2868</v>
      </c>
      <c r="Q7473" s="3" t="s">
        <v>5801</v>
      </c>
      <c r="R7473" s="3" t="s">
        <v>5844</v>
      </c>
      <c r="S7473" s="3" t="s">
        <v>5845</v>
      </c>
      <c r="T7473" s="3" t="s">
        <v>5782</v>
      </c>
      <c r="X7473" s="3">
        <v>7471</v>
      </c>
      <c r="Y7473" s="3">
        <v>10035</v>
      </c>
    </row>
    <row r="7474" spans="2:25" x14ac:dyDescent="0.35">
      <c r="B7474" s="3">
        <v>7472</v>
      </c>
      <c r="C7474" s="3" t="s">
        <v>5595</v>
      </c>
      <c r="D7474" s="3" t="s">
        <v>5360</v>
      </c>
      <c r="H7474" s="3" t="s">
        <v>5595</v>
      </c>
      <c r="I7474" s="3" t="s">
        <v>5360</v>
      </c>
      <c r="J7474" s="9">
        <v>41897</v>
      </c>
      <c r="K7474" s="9">
        <v>41899</v>
      </c>
      <c r="O7474" s="3" t="s">
        <v>5595</v>
      </c>
      <c r="P7474" s="3" t="s">
        <v>5360</v>
      </c>
      <c r="Q7474" s="3" t="s">
        <v>5801</v>
      </c>
      <c r="R7474" s="3" t="s">
        <v>5844</v>
      </c>
      <c r="S7474" s="3" t="s">
        <v>5845</v>
      </c>
      <c r="T7474" s="3" t="s">
        <v>5782</v>
      </c>
      <c r="X7474" s="3">
        <v>7472</v>
      </c>
      <c r="Y7474" s="3">
        <v>10035</v>
      </c>
    </row>
    <row r="7475" spans="2:25" x14ac:dyDescent="0.35">
      <c r="B7475" s="3">
        <v>7473</v>
      </c>
      <c r="C7475" s="3" t="s">
        <v>5595</v>
      </c>
      <c r="D7475" s="3" t="s">
        <v>2904</v>
      </c>
      <c r="H7475" s="3" t="s">
        <v>5595</v>
      </c>
      <c r="I7475" s="3" t="s">
        <v>2904</v>
      </c>
      <c r="J7475" s="9">
        <v>41897</v>
      </c>
      <c r="K7475" s="9">
        <v>41899</v>
      </c>
      <c r="O7475" s="3" t="s">
        <v>5595</v>
      </c>
      <c r="P7475" s="3" t="s">
        <v>2904</v>
      </c>
      <c r="Q7475" s="3" t="s">
        <v>5801</v>
      </c>
      <c r="R7475" s="3" t="s">
        <v>5844</v>
      </c>
      <c r="S7475" s="3" t="s">
        <v>5845</v>
      </c>
      <c r="T7475" s="3" t="s">
        <v>5782</v>
      </c>
      <c r="X7475" s="3">
        <v>7473</v>
      </c>
      <c r="Y7475" s="3">
        <v>10035</v>
      </c>
    </row>
    <row r="7476" spans="2:25" x14ac:dyDescent="0.35">
      <c r="B7476" s="3">
        <v>7474</v>
      </c>
      <c r="C7476" s="3" t="s">
        <v>5596</v>
      </c>
      <c r="D7476" s="3" t="s">
        <v>1177</v>
      </c>
      <c r="H7476" s="3" t="s">
        <v>5596</v>
      </c>
      <c r="I7476" s="3" t="s">
        <v>1177</v>
      </c>
      <c r="J7476" s="9">
        <v>41433</v>
      </c>
      <c r="K7476" s="9">
        <v>41437</v>
      </c>
      <c r="O7476" s="3" t="s">
        <v>5596</v>
      </c>
      <c r="P7476" s="3" t="s">
        <v>1177</v>
      </c>
      <c r="Q7476" s="3" t="s">
        <v>5772</v>
      </c>
      <c r="R7476" s="3" t="s">
        <v>7343</v>
      </c>
      <c r="S7476" s="3" t="s">
        <v>7344</v>
      </c>
      <c r="T7476" s="3" t="s">
        <v>5782</v>
      </c>
      <c r="X7476" s="3">
        <v>7474</v>
      </c>
      <c r="Y7476" s="3">
        <v>19120</v>
      </c>
    </row>
    <row r="7477" spans="2:25" x14ac:dyDescent="0.35">
      <c r="B7477" s="3">
        <v>7475</v>
      </c>
      <c r="C7477" s="3" t="s">
        <v>5597</v>
      </c>
      <c r="D7477" s="3" t="s">
        <v>1890</v>
      </c>
      <c r="H7477" s="3" t="s">
        <v>5597</v>
      </c>
      <c r="I7477" s="3" t="s">
        <v>1890</v>
      </c>
      <c r="J7477" s="9">
        <v>41816</v>
      </c>
      <c r="K7477" s="9">
        <v>41818</v>
      </c>
      <c r="O7477" s="3" t="s">
        <v>5597</v>
      </c>
      <c r="P7477" s="3" t="s">
        <v>1890</v>
      </c>
      <c r="Q7477" s="3" t="s">
        <v>5768</v>
      </c>
      <c r="R7477" s="3" t="s">
        <v>7287</v>
      </c>
      <c r="S7477" s="3" t="s">
        <v>7288</v>
      </c>
      <c r="T7477" s="3" t="s">
        <v>5775</v>
      </c>
      <c r="X7477" s="3">
        <v>7475</v>
      </c>
      <c r="Y7477" s="3">
        <v>10024</v>
      </c>
    </row>
    <row r="7478" spans="2:25" x14ac:dyDescent="0.35">
      <c r="B7478" s="3">
        <v>7476</v>
      </c>
      <c r="C7478" s="3" t="s">
        <v>5598</v>
      </c>
      <c r="D7478" s="3" t="s">
        <v>1444</v>
      </c>
      <c r="H7478" s="3" t="s">
        <v>5598</v>
      </c>
      <c r="I7478" s="3" t="s">
        <v>1444</v>
      </c>
      <c r="J7478" s="9">
        <v>41878</v>
      </c>
      <c r="K7478" s="9">
        <v>41879</v>
      </c>
      <c r="O7478" s="3" t="s">
        <v>5598</v>
      </c>
      <c r="P7478" s="3" t="s">
        <v>1444</v>
      </c>
      <c r="Q7478" s="3" t="s">
        <v>5801</v>
      </c>
      <c r="R7478" s="3" t="s">
        <v>7145</v>
      </c>
      <c r="S7478" s="3" t="s">
        <v>7146</v>
      </c>
      <c r="T7478" s="3" t="s">
        <v>5782</v>
      </c>
      <c r="X7478" s="3">
        <v>7476</v>
      </c>
      <c r="Y7478" s="3">
        <v>48234</v>
      </c>
    </row>
    <row r="7479" spans="2:25" x14ac:dyDescent="0.35">
      <c r="B7479" s="3">
        <v>7477</v>
      </c>
      <c r="C7479" s="3" t="s">
        <v>5599</v>
      </c>
      <c r="D7479" s="3" t="s">
        <v>2281</v>
      </c>
      <c r="H7479" s="3" t="s">
        <v>5599</v>
      </c>
      <c r="I7479" s="3" t="s">
        <v>2281</v>
      </c>
      <c r="J7479" s="9">
        <v>41513</v>
      </c>
      <c r="K7479" s="9">
        <v>41515</v>
      </c>
      <c r="O7479" s="3" t="s">
        <v>5599</v>
      </c>
      <c r="P7479" s="3" t="s">
        <v>2281</v>
      </c>
      <c r="Q7479" s="3" t="s">
        <v>5801</v>
      </c>
      <c r="R7479" s="3" t="s">
        <v>6531</v>
      </c>
      <c r="S7479" s="3" t="s">
        <v>6532</v>
      </c>
      <c r="T7479" s="3" t="s">
        <v>5771</v>
      </c>
      <c r="X7479" s="3">
        <v>7477</v>
      </c>
      <c r="Y7479" s="3">
        <v>33142</v>
      </c>
    </row>
    <row r="7480" spans="2:25" x14ac:dyDescent="0.35">
      <c r="B7480" s="3">
        <v>7478</v>
      </c>
      <c r="C7480" s="3" t="s">
        <v>5600</v>
      </c>
      <c r="D7480" s="3" t="s">
        <v>1189</v>
      </c>
      <c r="H7480" s="3" t="s">
        <v>5600</v>
      </c>
      <c r="I7480" s="3" t="s">
        <v>1189</v>
      </c>
      <c r="J7480" s="9">
        <v>41747</v>
      </c>
      <c r="K7480" s="9">
        <v>41752</v>
      </c>
      <c r="O7480" s="3" t="s">
        <v>5600</v>
      </c>
      <c r="P7480" s="3" t="s">
        <v>1189</v>
      </c>
      <c r="Q7480" s="3" t="s">
        <v>5772</v>
      </c>
      <c r="R7480" s="3" t="s">
        <v>6819</v>
      </c>
      <c r="S7480" s="3" t="s">
        <v>6820</v>
      </c>
      <c r="T7480" s="3" t="s">
        <v>5771</v>
      </c>
      <c r="X7480" s="3">
        <v>7478</v>
      </c>
      <c r="Y7480" s="3">
        <v>60653</v>
      </c>
    </row>
    <row r="7481" spans="2:25" x14ac:dyDescent="0.35">
      <c r="B7481" s="3">
        <v>7479</v>
      </c>
      <c r="C7481" s="3" t="s">
        <v>5601</v>
      </c>
      <c r="D7481" s="3" t="s">
        <v>4264</v>
      </c>
      <c r="H7481" s="3" t="s">
        <v>5601</v>
      </c>
      <c r="I7481" s="3" t="s">
        <v>4264</v>
      </c>
      <c r="J7481" s="9">
        <v>40674</v>
      </c>
      <c r="K7481" s="9">
        <v>40678</v>
      </c>
      <c r="O7481" s="3" t="s">
        <v>5601</v>
      </c>
      <c r="P7481" s="3" t="s">
        <v>4264</v>
      </c>
      <c r="Q7481" s="3" t="s">
        <v>5772</v>
      </c>
      <c r="R7481" s="3" t="s">
        <v>7329</v>
      </c>
      <c r="S7481" s="3" t="s">
        <v>7330</v>
      </c>
      <c r="T7481" s="3" t="s">
        <v>5782</v>
      </c>
      <c r="X7481" s="3">
        <v>7479</v>
      </c>
      <c r="Y7481" s="3">
        <v>60610</v>
      </c>
    </row>
    <row r="7482" spans="2:25" x14ac:dyDescent="0.35">
      <c r="B7482" s="3">
        <v>7480</v>
      </c>
      <c r="C7482" s="3" t="s">
        <v>5601</v>
      </c>
      <c r="D7482" s="3" t="s">
        <v>2073</v>
      </c>
      <c r="H7482" s="3" t="s">
        <v>5601</v>
      </c>
      <c r="I7482" s="3" t="s">
        <v>2073</v>
      </c>
      <c r="J7482" s="9">
        <v>40674</v>
      </c>
      <c r="K7482" s="9">
        <v>40678</v>
      </c>
      <c r="O7482" s="3" t="s">
        <v>5601</v>
      </c>
      <c r="P7482" s="3" t="s">
        <v>2073</v>
      </c>
      <c r="Q7482" s="3" t="s">
        <v>5772</v>
      </c>
      <c r="R7482" s="3" t="s">
        <v>7329</v>
      </c>
      <c r="S7482" s="3" t="s">
        <v>7330</v>
      </c>
      <c r="T7482" s="3" t="s">
        <v>5782</v>
      </c>
      <c r="X7482" s="3">
        <v>7480</v>
      </c>
      <c r="Y7482" s="3">
        <v>60610</v>
      </c>
    </row>
    <row r="7483" spans="2:25" x14ac:dyDescent="0.35">
      <c r="B7483" s="3">
        <v>7481</v>
      </c>
      <c r="C7483" s="3" t="s">
        <v>5602</v>
      </c>
      <c r="D7483" s="3" t="s">
        <v>2529</v>
      </c>
      <c r="H7483" s="3" t="s">
        <v>5602</v>
      </c>
      <c r="I7483" s="3" t="s">
        <v>2529</v>
      </c>
      <c r="J7483" s="9">
        <v>41897</v>
      </c>
      <c r="K7483" s="9">
        <v>41902</v>
      </c>
      <c r="O7483" s="3" t="s">
        <v>5602</v>
      </c>
      <c r="P7483" s="3" t="s">
        <v>2529</v>
      </c>
      <c r="Q7483" s="3" t="s">
        <v>5772</v>
      </c>
      <c r="R7483" s="3" t="s">
        <v>7047</v>
      </c>
      <c r="S7483" s="3" t="s">
        <v>7048</v>
      </c>
      <c r="T7483" s="3" t="s">
        <v>5775</v>
      </c>
      <c r="X7483" s="3">
        <v>7481</v>
      </c>
      <c r="Y7483" s="3">
        <v>10024</v>
      </c>
    </row>
    <row r="7484" spans="2:25" x14ac:dyDescent="0.35">
      <c r="B7484" s="3">
        <v>7482</v>
      </c>
      <c r="C7484" s="3" t="s">
        <v>5602</v>
      </c>
      <c r="D7484" s="3" t="s">
        <v>887</v>
      </c>
      <c r="H7484" s="3" t="s">
        <v>5602</v>
      </c>
      <c r="I7484" s="3" t="s">
        <v>887</v>
      </c>
      <c r="J7484" s="9">
        <v>41897</v>
      </c>
      <c r="K7484" s="9">
        <v>41902</v>
      </c>
      <c r="O7484" s="3" t="s">
        <v>5602</v>
      </c>
      <c r="P7484" s="3" t="s">
        <v>887</v>
      </c>
      <c r="Q7484" s="3" t="s">
        <v>5772</v>
      </c>
      <c r="R7484" s="3" t="s">
        <v>7047</v>
      </c>
      <c r="S7484" s="3" t="s">
        <v>7048</v>
      </c>
      <c r="T7484" s="3" t="s">
        <v>5775</v>
      </c>
      <c r="X7484" s="3">
        <v>7482</v>
      </c>
      <c r="Y7484" s="3">
        <v>10024</v>
      </c>
    </row>
    <row r="7485" spans="2:25" x14ac:dyDescent="0.35">
      <c r="B7485" s="3">
        <v>7483</v>
      </c>
      <c r="C7485" s="3" t="s">
        <v>5603</v>
      </c>
      <c r="D7485" s="3" t="s">
        <v>31</v>
      </c>
      <c r="H7485" s="3" t="s">
        <v>5603</v>
      </c>
      <c r="I7485" s="3" t="s">
        <v>31</v>
      </c>
      <c r="J7485" s="9">
        <v>41664</v>
      </c>
      <c r="K7485" s="9">
        <v>41669</v>
      </c>
      <c r="O7485" s="3" t="s">
        <v>5603</v>
      </c>
      <c r="P7485" s="3" t="s">
        <v>31</v>
      </c>
      <c r="Q7485" s="3" t="s">
        <v>5772</v>
      </c>
      <c r="R7485" s="3" t="s">
        <v>6553</v>
      </c>
      <c r="S7485" s="3" t="s">
        <v>6554</v>
      </c>
      <c r="T7485" s="3" t="s">
        <v>5771</v>
      </c>
      <c r="X7485" s="3">
        <v>7483</v>
      </c>
      <c r="Y7485" s="3">
        <v>95123</v>
      </c>
    </row>
    <row r="7486" spans="2:25" x14ac:dyDescent="0.35">
      <c r="B7486" s="3">
        <v>7484</v>
      </c>
      <c r="C7486" s="3" t="s">
        <v>5603</v>
      </c>
      <c r="D7486" s="3" t="s">
        <v>4326</v>
      </c>
      <c r="H7486" s="3" t="s">
        <v>5603</v>
      </c>
      <c r="I7486" s="3" t="s">
        <v>4326</v>
      </c>
      <c r="J7486" s="9">
        <v>41664</v>
      </c>
      <c r="K7486" s="9">
        <v>41669</v>
      </c>
      <c r="O7486" s="3" t="s">
        <v>5603</v>
      </c>
      <c r="P7486" s="3" t="s">
        <v>4326</v>
      </c>
      <c r="Q7486" s="3" t="s">
        <v>5772</v>
      </c>
      <c r="R7486" s="3" t="s">
        <v>6553</v>
      </c>
      <c r="S7486" s="3" t="s">
        <v>6554</v>
      </c>
      <c r="T7486" s="3" t="s">
        <v>5771</v>
      </c>
      <c r="X7486" s="3">
        <v>7484</v>
      </c>
      <c r="Y7486" s="3">
        <v>95123</v>
      </c>
    </row>
    <row r="7487" spans="2:25" x14ac:dyDescent="0.35">
      <c r="B7487" s="3">
        <v>7485</v>
      </c>
      <c r="C7487" s="3" t="s">
        <v>5603</v>
      </c>
      <c r="D7487" s="3" t="s">
        <v>3316</v>
      </c>
      <c r="H7487" s="3" t="s">
        <v>5603</v>
      </c>
      <c r="I7487" s="3" t="s">
        <v>3316</v>
      </c>
      <c r="J7487" s="9">
        <v>41664</v>
      </c>
      <c r="K7487" s="9">
        <v>41669</v>
      </c>
      <c r="O7487" s="3" t="s">
        <v>5603</v>
      </c>
      <c r="P7487" s="3" t="s">
        <v>3316</v>
      </c>
      <c r="Q7487" s="3" t="s">
        <v>5772</v>
      </c>
      <c r="R7487" s="3" t="s">
        <v>6553</v>
      </c>
      <c r="S7487" s="3" t="s">
        <v>6554</v>
      </c>
      <c r="T7487" s="3" t="s">
        <v>5771</v>
      </c>
      <c r="X7487" s="3">
        <v>7485</v>
      </c>
      <c r="Y7487" s="3">
        <v>95123</v>
      </c>
    </row>
    <row r="7488" spans="2:25" x14ac:dyDescent="0.35">
      <c r="B7488" s="3">
        <v>7486</v>
      </c>
      <c r="C7488" s="3" t="s">
        <v>5604</v>
      </c>
      <c r="D7488" s="3" t="s">
        <v>2536</v>
      </c>
      <c r="H7488" s="3" t="s">
        <v>5604</v>
      </c>
      <c r="I7488" s="3" t="s">
        <v>2536</v>
      </c>
      <c r="J7488" s="9">
        <v>41171</v>
      </c>
      <c r="K7488" s="9">
        <v>41175</v>
      </c>
      <c r="O7488" s="3" t="s">
        <v>5604</v>
      </c>
      <c r="P7488" s="3" t="s">
        <v>2536</v>
      </c>
      <c r="Q7488" s="3" t="s">
        <v>5772</v>
      </c>
      <c r="R7488" s="3" t="s">
        <v>7291</v>
      </c>
      <c r="S7488" s="3" t="s">
        <v>7292</v>
      </c>
      <c r="T7488" s="3" t="s">
        <v>5782</v>
      </c>
      <c r="X7488" s="3">
        <v>7486</v>
      </c>
      <c r="Y7488" s="3">
        <v>95823</v>
      </c>
    </row>
    <row r="7489" spans="2:25" x14ac:dyDescent="0.35">
      <c r="B7489" s="3">
        <v>7487</v>
      </c>
      <c r="C7489" s="3" t="s">
        <v>5605</v>
      </c>
      <c r="D7489" s="3" t="s">
        <v>2465</v>
      </c>
      <c r="H7489" s="3" t="s">
        <v>5605</v>
      </c>
      <c r="I7489" s="3" t="s">
        <v>2465</v>
      </c>
      <c r="J7489" s="9">
        <v>41768</v>
      </c>
      <c r="K7489" s="9">
        <v>41771</v>
      </c>
      <c r="O7489" s="3" t="s">
        <v>5605</v>
      </c>
      <c r="P7489" s="3" t="s">
        <v>2465</v>
      </c>
      <c r="Q7489" s="3" t="s">
        <v>5768</v>
      </c>
      <c r="R7489" s="3" t="s">
        <v>6069</v>
      </c>
      <c r="S7489" s="3" t="s">
        <v>6070</v>
      </c>
      <c r="T7489" s="3" t="s">
        <v>5771</v>
      </c>
      <c r="X7489" s="3">
        <v>7487</v>
      </c>
      <c r="Y7489" s="3">
        <v>76063</v>
      </c>
    </row>
    <row r="7490" spans="2:25" x14ac:dyDescent="0.35">
      <c r="B7490" s="3">
        <v>7488</v>
      </c>
      <c r="C7490" s="3" t="s">
        <v>5606</v>
      </c>
      <c r="D7490" s="3" t="s">
        <v>1494</v>
      </c>
      <c r="H7490" s="3" t="s">
        <v>5606</v>
      </c>
      <c r="I7490" s="3" t="s">
        <v>1494</v>
      </c>
      <c r="J7490" s="9">
        <v>41522</v>
      </c>
      <c r="K7490" s="9">
        <v>41527</v>
      </c>
      <c r="O7490" s="3" t="s">
        <v>5606</v>
      </c>
      <c r="P7490" s="3" t="s">
        <v>1494</v>
      </c>
      <c r="Q7490" s="3" t="s">
        <v>5772</v>
      </c>
      <c r="R7490" s="3" t="s">
        <v>6077</v>
      </c>
      <c r="S7490" s="3" t="s">
        <v>6078</v>
      </c>
      <c r="T7490" s="3" t="s">
        <v>5775</v>
      </c>
      <c r="X7490" s="3">
        <v>7488</v>
      </c>
      <c r="Y7490" s="3">
        <v>72401</v>
      </c>
    </row>
    <row r="7491" spans="2:25" x14ac:dyDescent="0.35">
      <c r="B7491" s="3">
        <v>7489</v>
      </c>
      <c r="C7491" s="3" t="s">
        <v>5607</v>
      </c>
      <c r="D7491" s="3" t="s">
        <v>3638</v>
      </c>
      <c r="H7491" s="3" t="s">
        <v>5607</v>
      </c>
      <c r="I7491" s="3" t="s">
        <v>3638</v>
      </c>
      <c r="J7491" s="9">
        <v>40682</v>
      </c>
      <c r="K7491" s="9">
        <v>40685</v>
      </c>
      <c r="O7491" s="3" t="s">
        <v>5607</v>
      </c>
      <c r="P7491" s="3" t="s">
        <v>3638</v>
      </c>
      <c r="Q7491" s="3" t="s">
        <v>5801</v>
      </c>
      <c r="R7491" s="3" t="s">
        <v>6008</v>
      </c>
      <c r="S7491" s="3" t="s">
        <v>6009</v>
      </c>
      <c r="T7491" s="3" t="s">
        <v>5775</v>
      </c>
      <c r="X7491" s="3">
        <v>7489</v>
      </c>
      <c r="Y7491" s="3">
        <v>23464</v>
      </c>
    </row>
    <row r="7492" spans="2:25" x14ac:dyDescent="0.35">
      <c r="B7492" s="3">
        <v>7490</v>
      </c>
      <c r="C7492" s="3" t="s">
        <v>5608</v>
      </c>
      <c r="D7492" s="3" t="s">
        <v>5609</v>
      </c>
      <c r="H7492" s="3" t="s">
        <v>5608</v>
      </c>
      <c r="I7492" s="3" t="s">
        <v>5609</v>
      </c>
      <c r="J7492" s="9">
        <v>41215</v>
      </c>
      <c r="K7492" s="9">
        <v>41218</v>
      </c>
      <c r="O7492" s="3" t="s">
        <v>5608</v>
      </c>
      <c r="P7492" s="3" t="s">
        <v>5609</v>
      </c>
      <c r="Q7492" s="3" t="s">
        <v>5801</v>
      </c>
      <c r="R7492" s="3" t="s">
        <v>7019</v>
      </c>
      <c r="S7492" s="3" t="s">
        <v>7020</v>
      </c>
      <c r="T7492" s="3" t="s">
        <v>5775</v>
      </c>
      <c r="X7492" s="3">
        <v>7490</v>
      </c>
      <c r="Y7492" s="3">
        <v>23320</v>
      </c>
    </row>
    <row r="7493" spans="2:25" x14ac:dyDescent="0.35">
      <c r="B7493" s="3">
        <v>7491</v>
      </c>
      <c r="C7493" s="3" t="s">
        <v>5610</v>
      </c>
      <c r="D7493" s="3" t="s">
        <v>2785</v>
      </c>
      <c r="H7493" s="3" t="s">
        <v>5610</v>
      </c>
      <c r="I7493" s="3" t="s">
        <v>2785</v>
      </c>
      <c r="J7493" s="9">
        <v>41979</v>
      </c>
      <c r="K7493" s="9">
        <v>41982</v>
      </c>
      <c r="O7493" s="3" t="s">
        <v>5610</v>
      </c>
      <c r="P7493" s="3" t="s">
        <v>2785</v>
      </c>
      <c r="Q7493" s="3" t="s">
        <v>5768</v>
      </c>
      <c r="R7493" s="3" t="s">
        <v>6763</v>
      </c>
      <c r="S7493" s="3" t="s">
        <v>6764</v>
      </c>
      <c r="T7493" s="3" t="s">
        <v>5775</v>
      </c>
      <c r="X7493" s="3">
        <v>7491</v>
      </c>
      <c r="Y7493" s="3">
        <v>10024</v>
      </c>
    </row>
    <row r="7494" spans="2:25" x14ac:dyDescent="0.35">
      <c r="B7494" s="3">
        <v>7492</v>
      </c>
      <c r="C7494" s="3" t="s">
        <v>5610</v>
      </c>
      <c r="D7494" s="3" t="s">
        <v>1872</v>
      </c>
      <c r="H7494" s="3" t="s">
        <v>5610</v>
      </c>
      <c r="I7494" s="3" t="s">
        <v>1872</v>
      </c>
      <c r="J7494" s="9">
        <v>41979</v>
      </c>
      <c r="K7494" s="9">
        <v>41982</v>
      </c>
      <c r="O7494" s="3" t="s">
        <v>5610</v>
      </c>
      <c r="P7494" s="3" t="s">
        <v>1872</v>
      </c>
      <c r="Q7494" s="3" t="s">
        <v>5768</v>
      </c>
      <c r="R7494" s="3" t="s">
        <v>6763</v>
      </c>
      <c r="S7494" s="3" t="s">
        <v>6764</v>
      </c>
      <c r="T7494" s="3" t="s">
        <v>5775</v>
      </c>
      <c r="X7494" s="3">
        <v>7492</v>
      </c>
      <c r="Y7494" s="3">
        <v>10024</v>
      </c>
    </row>
    <row r="7495" spans="2:25" x14ac:dyDescent="0.35">
      <c r="B7495" s="3">
        <v>7493</v>
      </c>
      <c r="C7495" s="3" t="s">
        <v>5611</v>
      </c>
      <c r="D7495" s="3" t="s">
        <v>2437</v>
      </c>
      <c r="H7495" s="3" t="s">
        <v>5611</v>
      </c>
      <c r="I7495" s="3" t="s">
        <v>2437</v>
      </c>
      <c r="J7495" s="9">
        <v>41411</v>
      </c>
      <c r="K7495" s="9">
        <v>41414</v>
      </c>
      <c r="O7495" s="3" t="s">
        <v>5611</v>
      </c>
      <c r="P7495" s="3" t="s">
        <v>2437</v>
      </c>
      <c r="Q7495" s="3" t="s">
        <v>5768</v>
      </c>
      <c r="R7495" s="3" t="s">
        <v>6093</v>
      </c>
      <c r="S7495" s="3" t="s">
        <v>6094</v>
      </c>
      <c r="T7495" s="3" t="s">
        <v>5775</v>
      </c>
      <c r="X7495" s="3">
        <v>7493</v>
      </c>
      <c r="Y7495" s="3">
        <v>90045</v>
      </c>
    </row>
    <row r="7496" spans="2:25" x14ac:dyDescent="0.35">
      <c r="B7496" s="3">
        <v>7494</v>
      </c>
      <c r="C7496" s="3" t="s">
        <v>5611</v>
      </c>
      <c r="D7496" s="3" t="s">
        <v>1461</v>
      </c>
      <c r="H7496" s="3" t="s">
        <v>5611</v>
      </c>
      <c r="I7496" s="3" t="s">
        <v>1461</v>
      </c>
      <c r="J7496" s="9">
        <v>41411</v>
      </c>
      <c r="K7496" s="9">
        <v>41414</v>
      </c>
      <c r="O7496" s="3" t="s">
        <v>5611</v>
      </c>
      <c r="P7496" s="3" t="s">
        <v>1461</v>
      </c>
      <c r="Q7496" s="3" t="s">
        <v>5768</v>
      </c>
      <c r="R7496" s="3" t="s">
        <v>6093</v>
      </c>
      <c r="S7496" s="3" t="s">
        <v>6094</v>
      </c>
      <c r="T7496" s="3" t="s">
        <v>5775</v>
      </c>
      <c r="X7496" s="3">
        <v>7494</v>
      </c>
      <c r="Y7496" s="3">
        <v>90045</v>
      </c>
    </row>
    <row r="7497" spans="2:25" x14ac:dyDescent="0.35">
      <c r="B7497" s="3">
        <v>7495</v>
      </c>
      <c r="C7497" s="3" t="s">
        <v>5612</v>
      </c>
      <c r="D7497" s="3" t="s">
        <v>2561</v>
      </c>
      <c r="H7497" s="3" t="s">
        <v>5612</v>
      </c>
      <c r="I7497" s="3" t="s">
        <v>2561</v>
      </c>
      <c r="J7497" s="9">
        <v>41536</v>
      </c>
      <c r="K7497" s="9">
        <v>41540</v>
      </c>
      <c r="O7497" s="3" t="s">
        <v>5612</v>
      </c>
      <c r="P7497" s="3" t="s">
        <v>2561</v>
      </c>
      <c r="Q7497" s="3" t="s">
        <v>5772</v>
      </c>
      <c r="R7497" s="3" t="s">
        <v>6125</v>
      </c>
      <c r="S7497" s="3" t="s">
        <v>6126</v>
      </c>
      <c r="T7497" s="3" t="s">
        <v>5775</v>
      </c>
      <c r="X7497" s="3">
        <v>7495</v>
      </c>
      <c r="Y7497" s="3">
        <v>95695</v>
      </c>
    </row>
    <row r="7498" spans="2:25" x14ac:dyDescent="0.35">
      <c r="B7498" s="3">
        <v>7496</v>
      </c>
      <c r="C7498" s="3" t="s">
        <v>5613</v>
      </c>
      <c r="D7498" s="3" t="s">
        <v>13</v>
      </c>
      <c r="H7498" s="3" t="s">
        <v>5613</v>
      </c>
      <c r="I7498" s="3" t="s">
        <v>13</v>
      </c>
      <c r="J7498" s="9">
        <v>40858</v>
      </c>
      <c r="K7498" s="9">
        <v>40860</v>
      </c>
      <c r="O7498" s="3" t="s">
        <v>5613</v>
      </c>
      <c r="P7498" s="3" t="s">
        <v>13</v>
      </c>
      <c r="Q7498" s="3" t="s">
        <v>5801</v>
      </c>
      <c r="R7498" s="3" t="s">
        <v>5910</v>
      </c>
      <c r="S7498" s="3" t="s">
        <v>5911</v>
      </c>
      <c r="T7498" s="3" t="s">
        <v>5771</v>
      </c>
      <c r="X7498" s="3">
        <v>7496</v>
      </c>
      <c r="Y7498" s="3">
        <v>98115</v>
      </c>
    </row>
    <row r="7499" spans="2:25" x14ac:dyDescent="0.35">
      <c r="B7499" s="3">
        <v>7497</v>
      </c>
      <c r="C7499" s="3" t="s">
        <v>5613</v>
      </c>
      <c r="D7499" s="3" t="s">
        <v>1807</v>
      </c>
      <c r="H7499" s="3" t="s">
        <v>5613</v>
      </c>
      <c r="I7499" s="3" t="s">
        <v>1807</v>
      </c>
      <c r="J7499" s="9">
        <v>40858</v>
      </c>
      <c r="K7499" s="9">
        <v>40860</v>
      </c>
      <c r="O7499" s="3" t="s">
        <v>5613</v>
      </c>
      <c r="P7499" s="3" t="s">
        <v>1807</v>
      </c>
      <c r="Q7499" s="3" t="s">
        <v>5801</v>
      </c>
      <c r="R7499" s="3" t="s">
        <v>5910</v>
      </c>
      <c r="S7499" s="3" t="s">
        <v>5911</v>
      </c>
      <c r="T7499" s="3" t="s">
        <v>5771</v>
      </c>
      <c r="X7499" s="3">
        <v>7497</v>
      </c>
      <c r="Y7499" s="3">
        <v>98115</v>
      </c>
    </row>
    <row r="7500" spans="2:25" x14ac:dyDescent="0.35">
      <c r="B7500" s="3">
        <v>7498</v>
      </c>
      <c r="C7500" s="3" t="s">
        <v>5613</v>
      </c>
      <c r="D7500" s="3" t="s">
        <v>538</v>
      </c>
      <c r="H7500" s="3" t="s">
        <v>5613</v>
      </c>
      <c r="I7500" s="3" t="s">
        <v>538</v>
      </c>
      <c r="J7500" s="9">
        <v>40858</v>
      </c>
      <c r="K7500" s="9">
        <v>40860</v>
      </c>
      <c r="O7500" s="3" t="s">
        <v>5613</v>
      </c>
      <c r="P7500" s="3" t="s">
        <v>538</v>
      </c>
      <c r="Q7500" s="3" t="s">
        <v>5801</v>
      </c>
      <c r="R7500" s="3" t="s">
        <v>5910</v>
      </c>
      <c r="S7500" s="3" t="s">
        <v>5911</v>
      </c>
      <c r="T7500" s="3" t="s">
        <v>5771</v>
      </c>
      <c r="X7500" s="3">
        <v>7498</v>
      </c>
      <c r="Y7500" s="3">
        <v>98115</v>
      </c>
    </row>
    <row r="7501" spans="2:25" x14ac:dyDescent="0.35">
      <c r="B7501" s="3">
        <v>7499</v>
      </c>
      <c r="C7501" s="3" t="s">
        <v>5614</v>
      </c>
      <c r="D7501" s="3" t="s">
        <v>1094</v>
      </c>
      <c r="H7501" s="3" t="s">
        <v>5614</v>
      </c>
      <c r="I7501" s="3" t="s">
        <v>1094</v>
      </c>
      <c r="J7501" s="9">
        <v>41509</v>
      </c>
      <c r="K7501" s="9">
        <v>41516</v>
      </c>
      <c r="O7501" s="3" t="s">
        <v>5614</v>
      </c>
      <c r="P7501" s="3" t="s">
        <v>1094</v>
      </c>
      <c r="Q7501" s="3" t="s">
        <v>5772</v>
      </c>
      <c r="R7501" s="3" t="s">
        <v>7303</v>
      </c>
      <c r="S7501" s="3" t="s">
        <v>7304</v>
      </c>
      <c r="T7501" s="3" t="s">
        <v>5771</v>
      </c>
      <c r="X7501" s="3">
        <v>7499</v>
      </c>
      <c r="Y7501" s="3">
        <v>90049</v>
      </c>
    </row>
    <row r="7502" spans="2:25" x14ac:dyDescent="0.35">
      <c r="B7502" s="3">
        <v>7500</v>
      </c>
      <c r="C7502" s="3" t="s">
        <v>5615</v>
      </c>
      <c r="D7502" s="3" t="s">
        <v>817</v>
      </c>
      <c r="H7502" s="3" t="s">
        <v>5615</v>
      </c>
      <c r="I7502" s="3" t="s">
        <v>817</v>
      </c>
      <c r="J7502" s="9">
        <v>41820</v>
      </c>
      <c r="K7502" s="9">
        <v>41821</v>
      </c>
      <c r="O7502" s="3" t="s">
        <v>5615</v>
      </c>
      <c r="P7502" s="3" t="s">
        <v>817</v>
      </c>
      <c r="Q7502" s="3" t="s">
        <v>5801</v>
      </c>
      <c r="R7502" s="3" t="s">
        <v>6969</v>
      </c>
      <c r="S7502" s="3" t="s">
        <v>6970</v>
      </c>
      <c r="T7502" s="3" t="s">
        <v>5775</v>
      </c>
      <c r="X7502" s="3">
        <v>7500</v>
      </c>
      <c r="Y7502" s="3">
        <v>75220</v>
      </c>
    </row>
    <row r="7503" spans="2:25" x14ac:dyDescent="0.35">
      <c r="B7503" s="3">
        <v>7501</v>
      </c>
      <c r="C7503" s="3" t="s">
        <v>5615</v>
      </c>
      <c r="D7503" s="3" t="s">
        <v>3309</v>
      </c>
      <c r="H7503" s="3" t="s">
        <v>5615</v>
      </c>
      <c r="I7503" s="3" t="s">
        <v>3309</v>
      </c>
      <c r="J7503" s="9">
        <v>41820</v>
      </c>
      <c r="K7503" s="9">
        <v>41821</v>
      </c>
      <c r="O7503" s="3" t="s">
        <v>5615</v>
      </c>
      <c r="P7503" s="3" t="s">
        <v>3309</v>
      </c>
      <c r="Q7503" s="3" t="s">
        <v>5801</v>
      </c>
      <c r="R7503" s="3" t="s">
        <v>6969</v>
      </c>
      <c r="S7503" s="3" t="s">
        <v>6970</v>
      </c>
      <c r="T7503" s="3" t="s">
        <v>5775</v>
      </c>
      <c r="X7503" s="3">
        <v>7501</v>
      </c>
      <c r="Y7503" s="3">
        <v>75220</v>
      </c>
    </row>
    <row r="7504" spans="2:25" x14ac:dyDescent="0.35">
      <c r="B7504" s="3">
        <v>7502</v>
      </c>
      <c r="C7504" s="3" t="s">
        <v>5615</v>
      </c>
      <c r="D7504" s="3" t="s">
        <v>3168</v>
      </c>
      <c r="H7504" s="3" t="s">
        <v>5615</v>
      </c>
      <c r="I7504" s="3" t="s">
        <v>3168</v>
      </c>
      <c r="J7504" s="9">
        <v>41820</v>
      </c>
      <c r="K7504" s="9">
        <v>41821</v>
      </c>
      <c r="O7504" s="3" t="s">
        <v>5615</v>
      </c>
      <c r="P7504" s="3" t="s">
        <v>3168</v>
      </c>
      <c r="Q7504" s="3" t="s">
        <v>5801</v>
      </c>
      <c r="R7504" s="3" t="s">
        <v>6969</v>
      </c>
      <c r="S7504" s="3" t="s">
        <v>6970</v>
      </c>
      <c r="T7504" s="3" t="s">
        <v>5775</v>
      </c>
      <c r="X7504" s="3">
        <v>7502</v>
      </c>
      <c r="Y7504" s="3">
        <v>75220</v>
      </c>
    </row>
    <row r="7505" spans="2:25" x14ac:dyDescent="0.35">
      <c r="B7505" s="3">
        <v>7503</v>
      </c>
      <c r="C7505" s="3" t="s">
        <v>5616</v>
      </c>
      <c r="D7505" s="3" t="s">
        <v>4841</v>
      </c>
      <c r="H7505" s="3" t="s">
        <v>5616</v>
      </c>
      <c r="I7505" s="3" t="s">
        <v>4841</v>
      </c>
      <c r="J7505" s="9">
        <v>41906</v>
      </c>
      <c r="K7505" s="9">
        <v>41908</v>
      </c>
      <c r="O7505" s="3" t="s">
        <v>5616</v>
      </c>
      <c r="P7505" s="3" t="s">
        <v>4841</v>
      </c>
      <c r="Q7505" s="3" t="s">
        <v>5801</v>
      </c>
      <c r="R7505" s="3" t="s">
        <v>6075</v>
      </c>
      <c r="S7505" s="3" t="s">
        <v>6076</v>
      </c>
      <c r="T7505" s="3" t="s">
        <v>5771</v>
      </c>
      <c r="X7505" s="3">
        <v>7503</v>
      </c>
      <c r="Y7505" s="3">
        <v>79424</v>
      </c>
    </row>
    <row r="7506" spans="2:25" x14ac:dyDescent="0.35">
      <c r="B7506" s="3">
        <v>7504</v>
      </c>
      <c r="C7506" s="3" t="s">
        <v>5617</v>
      </c>
      <c r="D7506" s="3" t="s">
        <v>995</v>
      </c>
      <c r="H7506" s="3" t="s">
        <v>5617</v>
      </c>
      <c r="I7506" s="3" t="s">
        <v>995</v>
      </c>
      <c r="J7506" s="9">
        <v>40870</v>
      </c>
      <c r="K7506" s="9">
        <v>40874</v>
      </c>
      <c r="O7506" s="3" t="s">
        <v>5617</v>
      </c>
      <c r="P7506" s="3" t="s">
        <v>995</v>
      </c>
      <c r="Q7506" s="3" t="s">
        <v>5772</v>
      </c>
      <c r="R7506" s="3" t="s">
        <v>6791</v>
      </c>
      <c r="S7506" s="3" t="s">
        <v>6792</v>
      </c>
      <c r="T7506" s="3" t="s">
        <v>5775</v>
      </c>
      <c r="X7506" s="3">
        <v>7504</v>
      </c>
      <c r="Y7506" s="3">
        <v>48227</v>
      </c>
    </row>
    <row r="7507" spans="2:25" x14ac:dyDescent="0.35">
      <c r="B7507" s="3">
        <v>7505</v>
      </c>
      <c r="C7507" s="3" t="s">
        <v>5618</v>
      </c>
      <c r="D7507" s="3" t="s">
        <v>124</v>
      </c>
      <c r="H7507" s="3" t="s">
        <v>5618</v>
      </c>
      <c r="I7507" s="3" t="s">
        <v>124</v>
      </c>
      <c r="J7507" s="9">
        <v>41426</v>
      </c>
      <c r="K7507" s="9">
        <v>41432</v>
      </c>
      <c r="O7507" s="3" t="s">
        <v>5618</v>
      </c>
      <c r="P7507" s="3" t="s">
        <v>124</v>
      </c>
      <c r="Q7507" s="3" t="s">
        <v>5772</v>
      </c>
      <c r="R7507" s="3" t="s">
        <v>6419</v>
      </c>
      <c r="S7507" s="3" t="s">
        <v>6420</v>
      </c>
      <c r="T7507" s="3" t="s">
        <v>5775</v>
      </c>
      <c r="X7507" s="3">
        <v>7505</v>
      </c>
      <c r="Y7507" s="3">
        <v>10011</v>
      </c>
    </row>
    <row r="7508" spans="2:25" x14ac:dyDescent="0.35">
      <c r="B7508" s="3">
        <v>7506</v>
      </c>
      <c r="C7508" s="3" t="s">
        <v>5618</v>
      </c>
      <c r="D7508" s="3" t="s">
        <v>3035</v>
      </c>
      <c r="H7508" s="3" t="s">
        <v>5618</v>
      </c>
      <c r="I7508" s="3" t="s">
        <v>3035</v>
      </c>
      <c r="J7508" s="9">
        <v>41426</v>
      </c>
      <c r="K7508" s="9">
        <v>41432</v>
      </c>
      <c r="O7508" s="3" t="s">
        <v>5618</v>
      </c>
      <c r="P7508" s="3" t="s">
        <v>3035</v>
      </c>
      <c r="Q7508" s="3" t="s">
        <v>5772</v>
      </c>
      <c r="R7508" s="3" t="s">
        <v>6419</v>
      </c>
      <c r="S7508" s="3" t="s">
        <v>6420</v>
      </c>
      <c r="T7508" s="3" t="s">
        <v>5775</v>
      </c>
      <c r="X7508" s="3">
        <v>7506</v>
      </c>
      <c r="Y7508" s="3">
        <v>10011</v>
      </c>
    </row>
    <row r="7509" spans="2:25" x14ac:dyDescent="0.35">
      <c r="B7509" s="3">
        <v>7507</v>
      </c>
      <c r="C7509" s="3" t="s">
        <v>5619</v>
      </c>
      <c r="D7509" s="3" t="s">
        <v>2726</v>
      </c>
      <c r="H7509" s="3" t="s">
        <v>5619</v>
      </c>
      <c r="I7509" s="3" t="s">
        <v>2726</v>
      </c>
      <c r="J7509" s="9">
        <v>41684</v>
      </c>
      <c r="K7509" s="9">
        <v>41688</v>
      </c>
      <c r="O7509" s="3" t="s">
        <v>5619</v>
      </c>
      <c r="P7509" s="3" t="s">
        <v>2726</v>
      </c>
      <c r="Q7509" s="3" t="s">
        <v>5772</v>
      </c>
      <c r="R7509" s="3" t="s">
        <v>7117</v>
      </c>
      <c r="S7509" s="3" t="s">
        <v>7118</v>
      </c>
      <c r="T7509" s="3" t="s">
        <v>5775</v>
      </c>
      <c r="X7509" s="3">
        <v>7507</v>
      </c>
      <c r="Y7509" s="3">
        <v>55407</v>
      </c>
    </row>
    <row r="7510" spans="2:25" x14ac:dyDescent="0.35">
      <c r="B7510" s="3">
        <v>7508</v>
      </c>
      <c r="C7510" s="3" t="s">
        <v>5620</v>
      </c>
      <c r="D7510" s="3" t="s">
        <v>706</v>
      </c>
      <c r="H7510" s="3" t="s">
        <v>5620</v>
      </c>
      <c r="I7510" s="3" t="s">
        <v>706</v>
      </c>
      <c r="J7510" s="9">
        <v>40865</v>
      </c>
      <c r="K7510" s="9">
        <v>40872</v>
      </c>
      <c r="O7510" s="3" t="s">
        <v>5620</v>
      </c>
      <c r="P7510" s="3" t="s">
        <v>706</v>
      </c>
      <c r="Q7510" s="3" t="s">
        <v>5772</v>
      </c>
      <c r="R7510" s="3" t="s">
        <v>6075</v>
      </c>
      <c r="S7510" s="3" t="s">
        <v>6076</v>
      </c>
      <c r="T7510" s="3" t="s">
        <v>5771</v>
      </c>
      <c r="X7510" s="3">
        <v>7508</v>
      </c>
      <c r="Y7510" s="3">
        <v>98105</v>
      </c>
    </row>
    <row r="7511" spans="2:25" x14ac:dyDescent="0.35">
      <c r="B7511" s="3">
        <v>7509</v>
      </c>
      <c r="C7511" s="3" t="s">
        <v>5620</v>
      </c>
      <c r="D7511" s="3" t="s">
        <v>1315</v>
      </c>
      <c r="H7511" s="3" t="s">
        <v>5620</v>
      </c>
      <c r="I7511" s="3" t="s">
        <v>1315</v>
      </c>
      <c r="J7511" s="9">
        <v>40865</v>
      </c>
      <c r="K7511" s="9">
        <v>40872</v>
      </c>
      <c r="O7511" s="3" t="s">
        <v>5620</v>
      </c>
      <c r="P7511" s="3" t="s">
        <v>1315</v>
      </c>
      <c r="Q7511" s="3" t="s">
        <v>5772</v>
      </c>
      <c r="R7511" s="3" t="s">
        <v>6075</v>
      </c>
      <c r="S7511" s="3" t="s">
        <v>6076</v>
      </c>
      <c r="T7511" s="3" t="s">
        <v>5771</v>
      </c>
      <c r="X7511" s="3">
        <v>7509</v>
      </c>
      <c r="Y7511" s="3">
        <v>98105</v>
      </c>
    </row>
    <row r="7512" spans="2:25" x14ac:dyDescent="0.35">
      <c r="B7512" s="3">
        <v>7510</v>
      </c>
      <c r="C7512" s="3" t="s">
        <v>5621</v>
      </c>
      <c r="D7512" s="3" t="s">
        <v>4841</v>
      </c>
      <c r="H7512" s="3" t="s">
        <v>5621</v>
      </c>
      <c r="I7512" s="3" t="s">
        <v>4841</v>
      </c>
      <c r="J7512" s="9">
        <v>41956</v>
      </c>
      <c r="K7512" s="9">
        <v>41959</v>
      </c>
      <c r="O7512" s="3" t="s">
        <v>5621</v>
      </c>
      <c r="P7512" s="3" t="s">
        <v>4841</v>
      </c>
      <c r="Q7512" s="3" t="s">
        <v>5768</v>
      </c>
      <c r="R7512" s="3" t="s">
        <v>6119</v>
      </c>
      <c r="S7512" s="3" t="s">
        <v>6120</v>
      </c>
      <c r="T7512" s="3" t="s">
        <v>5775</v>
      </c>
      <c r="X7512" s="3">
        <v>7510</v>
      </c>
      <c r="Y7512" s="3">
        <v>90032</v>
      </c>
    </row>
    <row r="7513" spans="2:25" x14ac:dyDescent="0.35">
      <c r="B7513" s="3">
        <v>7511</v>
      </c>
      <c r="C7513" s="3" t="s">
        <v>5622</v>
      </c>
      <c r="D7513" s="3" t="s">
        <v>128</v>
      </c>
      <c r="H7513" s="3" t="s">
        <v>5622</v>
      </c>
      <c r="I7513" s="3" t="s">
        <v>128</v>
      </c>
      <c r="J7513" s="9">
        <v>40609</v>
      </c>
      <c r="K7513" s="9">
        <v>40614</v>
      </c>
      <c r="O7513" s="3" t="s">
        <v>5622</v>
      </c>
      <c r="P7513" s="3" t="s">
        <v>128</v>
      </c>
      <c r="Q7513" s="3" t="s">
        <v>5772</v>
      </c>
      <c r="R7513" s="3" t="s">
        <v>7319</v>
      </c>
      <c r="S7513" s="3" t="s">
        <v>7320</v>
      </c>
      <c r="T7513" s="3" t="s">
        <v>5771</v>
      </c>
      <c r="X7513" s="3">
        <v>7511</v>
      </c>
      <c r="Y7513" s="3">
        <v>98103</v>
      </c>
    </row>
    <row r="7514" spans="2:25" x14ac:dyDescent="0.35">
      <c r="B7514" s="3">
        <v>7512</v>
      </c>
      <c r="C7514" s="3" t="s">
        <v>5622</v>
      </c>
      <c r="D7514" s="3" t="s">
        <v>429</v>
      </c>
      <c r="H7514" s="3" t="s">
        <v>5622</v>
      </c>
      <c r="I7514" s="3" t="s">
        <v>429</v>
      </c>
      <c r="J7514" s="9">
        <v>40609</v>
      </c>
      <c r="K7514" s="9">
        <v>40614</v>
      </c>
      <c r="O7514" s="3" t="s">
        <v>5622</v>
      </c>
      <c r="P7514" s="3" t="s">
        <v>429</v>
      </c>
      <c r="Q7514" s="3" t="s">
        <v>5772</v>
      </c>
      <c r="R7514" s="3" t="s">
        <v>7319</v>
      </c>
      <c r="S7514" s="3" t="s">
        <v>7320</v>
      </c>
      <c r="T7514" s="3" t="s">
        <v>5771</v>
      </c>
      <c r="X7514" s="3">
        <v>7512</v>
      </c>
      <c r="Y7514" s="3">
        <v>98103</v>
      </c>
    </row>
    <row r="7515" spans="2:25" x14ac:dyDescent="0.35">
      <c r="B7515" s="3">
        <v>7513</v>
      </c>
      <c r="C7515" s="3" t="s">
        <v>5622</v>
      </c>
      <c r="D7515" s="3" t="s">
        <v>5478</v>
      </c>
      <c r="H7515" s="3" t="s">
        <v>5622</v>
      </c>
      <c r="I7515" s="3" t="s">
        <v>5478</v>
      </c>
      <c r="J7515" s="9">
        <v>40609</v>
      </c>
      <c r="K7515" s="9">
        <v>40614</v>
      </c>
      <c r="O7515" s="3" t="s">
        <v>5622</v>
      </c>
      <c r="P7515" s="3" t="s">
        <v>5478</v>
      </c>
      <c r="Q7515" s="3" t="s">
        <v>5772</v>
      </c>
      <c r="R7515" s="3" t="s">
        <v>7319</v>
      </c>
      <c r="S7515" s="3" t="s">
        <v>7320</v>
      </c>
      <c r="T7515" s="3" t="s">
        <v>5771</v>
      </c>
      <c r="X7515" s="3">
        <v>7513</v>
      </c>
      <c r="Y7515" s="3">
        <v>98103</v>
      </c>
    </row>
    <row r="7516" spans="2:25" x14ac:dyDescent="0.35">
      <c r="B7516" s="3">
        <v>7514</v>
      </c>
      <c r="C7516" s="3" t="s">
        <v>5622</v>
      </c>
      <c r="D7516" s="3" t="s">
        <v>2549</v>
      </c>
      <c r="H7516" s="3" t="s">
        <v>5622</v>
      </c>
      <c r="I7516" s="3" t="s">
        <v>2549</v>
      </c>
      <c r="J7516" s="9">
        <v>40609</v>
      </c>
      <c r="K7516" s="9">
        <v>40614</v>
      </c>
      <c r="O7516" s="3" t="s">
        <v>5622</v>
      </c>
      <c r="P7516" s="3" t="s">
        <v>2549</v>
      </c>
      <c r="Q7516" s="3" t="s">
        <v>5772</v>
      </c>
      <c r="R7516" s="3" t="s">
        <v>7319</v>
      </c>
      <c r="S7516" s="3" t="s">
        <v>7320</v>
      </c>
      <c r="T7516" s="3" t="s">
        <v>5771</v>
      </c>
      <c r="X7516" s="3">
        <v>7514</v>
      </c>
      <c r="Y7516" s="3">
        <v>98103</v>
      </c>
    </row>
    <row r="7517" spans="2:25" x14ac:dyDescent="0.35">
      <c r="B7517" s="3">
        <v>7515</v>
      </c>
      <c r="C7517" s="3" t="s">
        <v>5623</v>
      </c>
      <c r="D7517" s="3" t="s">
        <v>1587</v>
      </c>
      <c r="H7517" s="3" t="s">
        <v>5623</v>
      </c>
      <c r="I7517" s="3" t="s">
        <v>1587</v>
      </c>
      <c r="J7517" s="9">
        <v>41799</v>
      </c>
      <c r="K7517" s="9">
        <v>41804</v>
      </c>
      <c r="O7517" s="3" t="s">
        <v>5623</v>
      </c>
      <c r="P7517" s="3" t="s">
        <v>1587</v>
      </c>
      <c r="Q7517" s="3" t="s">
        <v>5772</v>
      </c>
      <c r="R7517" s="3" t="s">
        <v>6401</v>
      </c>
      <c r="S7517" s="3" t="s">
        <v>6402</v>
      </c>
      <c r="T7517" s="3" t="s">
        <v>5775</v>
      </c>
      <c r="X7517" s="3">
        <v>7515</v>
      </c>
      <c r="Y7517" s="3">
        <v>85301</v>
      </c>
    </row>
    <row r="7518" spans="2:25" x14ac:dyDescent="0.35">
      <c r="B7518" s="3">
        <v>7516</v>
      </c>
      <c r="C7518" s="3" t="s">
        <v>5623</v>
      </c>
      <c r="D7518" s="3" t="s">
        <v>236</v>
      </c>
      <c r="H7518" s="3" t="s">
        <v>5623</v>
      </c>
      <c r="I7518" s="3" t="s">
        <v>236</v>
      </c>
      <c r="J7518" s="9">
        <v>41799</v>
      </c>
      <c r="K7518" s="9">
        <v>41804</v>
      </c>
      <c r="O7518" s="3" t="s">
        <v>5623</v>
      </c>
      <c r="P7518" s="3" t="s">
        <v>236</v>
      </c>
      <c r="Q7518" s="3" t="s">
        <v>5772</v>
      </c>
      <c r="R7518" s="3" t="s">
        <v>6401</v>
      </c>
      <c r="S7518" s="3" t="s">
        <v>6402</v>
      </c>
      <c r="T7518" s="3" t="s">
        <v>5775</v>
      </c>
      <c r="X7518" s="3">
        <v>7516</v>
      </c>
      <c r="Y7518" s="3">
        <v>85301</v>
      </c>
    </row>
    <row r="7519" spans="2:25" x14ac:dyDescent="0.35">
      <c r="B7519" s="3">
        <v>7517</v>
      </c>
      <c r="C7519" s="3" t="s">
        <v>5623</v>
      </c>
      <c r="D7519" s="3" t="s">
        <v>308</v>
      </c>
      <c r="H7519" s="3" t="s">
        <v>5623</v>
      </c>
      <c r="I7519" s="3" t="s">
        <v>308</v>
      </c>
      <c r="J7519" s="9">
        <v>41799</v>
      </c>
      <c r="K7519" s="9">
        <v>41804</v>
      </c>
      <c r="O7519" s="3" t="s">
        <v>5623</v>
      </c>
      <c r="P7519" s="3" t="s">
        <v>308</v>
      </c>
      <c r="Q7519" s="3" t="s">
        <v>5772</v>
      </c>
      <c r="R7519" s="3" t="s">
        <v>6401</v>
      </c>
      <c r="S7519" s="3" t="s">
        <v>6402</v>
      </c>
      <c r="T7519" s="3" t="s">
        <v>5775</v>
      </c>
      <c r="X7519" s="3">
        <v>7517</v>
      </c>
      <c r="Y7519" s="3">
        <v>85301</v>
      </c>
    </row>
    <row r="7520" spans="2:25" x14ac:dyDescent="0.35">
      <c r="B7520" s="3">
        <v>7518</v>
      </c>
      <c r="C7520" s="3" t="s">
        <v>5624</v>
      </c>
      <c r="D7520" s="3" t="s">
        <v>1647</v>
      </c>
      <c r="H7520" s="3" t="s">
        <v>5624</v>
      </c>
      <c r="I7520" s="3" t="s">
        <v>1647</v>
      </c>
      <c r="J7520" s="9">
        <v>40866</v>
      </c>
      <c r="K7520" s="9">
        <v>40871</v>
      </c>
      <c r="O7520" s="3" t="s">
        <v>5624</v>
      </c>
      <c r="P7520" s="3" t="s">
        <v>1647</v>
      </c>
      <c r="Q7520" s="3" t="s">
        <v>5772</v>
      </c>
      <c r="R7520" s="3" t="s">
        <v>6803</v>
      </c>
      <c r="S7520" s="3" t="s">
        <v>6804</v>
      </c>
      <c r="T7520" s="3" t="s">
        <v>5775</v>
      </c>
      <c r="X7520" s="3">
        <v>7518</v>
      </c>
      <c r="Y7520" s="3">
        <v>55433</v>
      </c>
    </row>
    <row r="7521" spans="2:25" x14ac:dyDescent="0.35">
      <c r="B7521" s="3">
        <v>7519</v>
      </c>
      <c r="C7521" s="3" t="s">
        <v>5624</v>
      </c>
      <c r="D7521" s="3" t="s">
        <v>1801</v>
      </c>
      <c r="H7521" s="3" t="s">
        <v>5624</v>
      </c>
      <c r="I7521" s="3" t="s">
        <v>1801</v>
      </c>
      <c r="J7521" s="9">
        <v>40866</v>
      </c>
      <c r="K7521" s="9">
        <v>40871</v>
      </c>
      <c r="O7521" s="3" t="s">
        <v>5624</v>
      </c>
      <c r="P7521" s="3" t="s">
        <v>1801</v>
      </c>
      <c r="Q7521" s="3" t="s">
        <v>5772</v>
      </c>
      <c r="R7521" s="3" t="s">
        <v>6803</v>
      </c>
      <c r="S7521" s="3" t="s">
        <v>6804</v>
      </c>
      <c r="T7521" s="3" t="s">
        <v>5775</v>
      </c>
      <c r="X7521" s="3">
        <v>7519</v>
      </c>
      <c r="Y7521" s="3">
        <v>55433</v>
      </c>
    </row>
    <row r="7522" spans="2:25" x14ac:dyDescent="0.35">
      <c r="B7522" s="3">
        <v>7520</v>
      </c>
      <c r="C7522" s="3" t="s">
        <v>5625</v>
      </c>
      <c r="D7522" s="3" t="s">
        <v>1890</v>
      </c>
      <c r="H7522" s="3" t="s">
        <v>5625</v>
      </c>
      <c r="I7522" s="3" t="s">
        <v>1890</v>
      </c>
      <c r="J7522" s="9">
        <v>41605</v>
      </c>
      <c r="K7522" s="9">
        <v>41609</v>
      </c>
      <c r="O7522" s="3" t="s">
        <v>5625</v>
      </c>
      <c r="P7522" s="3" t="s">
        <v>1890</v>
      </c>
      <c r="Q7522" s="3" t="s">
        <v>5772</v>
      </c>
      <c r="R7522" s="3" t="s">
        <v>6321</v>
      </c>
      <c r="S7522" s="3" t="s">
        <v>6322</v>
      </c>
      <c r="T7522" s="3" t="s">
        <v>5775</v>
      </c>
      <c r="X7522" s="3">
        <v>7520</v>
      </c>
      <c r="Y7522" s="3">
        <v>90045</v>
      </c>
    </row>
    <row r="7523" spans="2:25" x14ac:dyDescent="0.35">
      <c r="B7523" s="3">
        <v>7521</v>
      </c>
      <c r="C7523" s="3" t="s">
        <v>5625</v>
      </c>
      <c r="D7523" s="3" t="s">
        <v>2821</v>
      </c>
      <c r="H7523" s="3" t="s">
        <v>5625</v>
      </c>
      <c r="I7523" s="3" t="s">
        <v>2821</v>
      </c>
      <c r="J7523" s="9">
        <v>41605</v>
      </c>
      <c r="K7523" s="9">
        <v>41609</v>
      </c>
      <c r="O7523" s="3" t="s">
        <v>5625</v>
      </c>
      <c r="P7523" s="3" t="s">
        <v>2821</v>
      </c>
      <c r="Q7523" s="3" t="s">
        <v>5772</v>
      </c>
      <c r="R7523" s="3" t="s">
        <v>6321</v>
      </c>
      <c r="S7523" s="3" t="s">
        <v>6322</v>
      </c>
      <c r="T7523" s="3" t="s">
        <v>5775</v>
      </c>
      <c r="X7523" s="3">
        <v>7521</v>
      </c>
      <c r="Y7523" s="3">
        <v>90045</v>
      </c>
    </row>
    <row r="7524" spans="2:25" x14ac:dyDescent="0.35">
      <c r="B7524" s="3">
        <v>7522</v>
      </c>
      <c r="C7524" s="3" t="s">
        <v>5625</v>
      </c>
      <c r="D7524" s="3" t="s">
        <v>1033</v>
      </c>
      <c r="H7524" s="3" t="s">
        <v>5625</v>
      </c>
      <c r="I7524" s="3" t="s">
        <v>1033</v>
      </c>
      <c r="J7524" s="9">
        <v>41605</v>
      </c>
      <c r="K7524" s="9">
        <v>41609</v>
      </c>
      <c r="O7524" s="3" t="s">
        <v>5625</v>
      </c>
      <c r="P7524" s="3" t="s">
        <v>1033</v>
      </c>
      <c r="Q7524" s="3" t="s">
        <v>5772</v>
      </c>
      <c r="R7524" s="3" t="s">
        <v>6321</v>
      </c>
      <c r="S7524" s="3" t="s">
        <v>6322</v>
      </c>
      <c r="T7524" s="3" t="s">
        <v>5775</v>
      </c>
      <c r="X7524" s="3">
        <v>7522</v>
      </c>
      <c r="Y7524" s="3">
        <v>90045</v>
      </c>
    </row>
    <row r="7525" spans="2:25" x14ac:dyDescent="0.35">
      <c r="B7525" s="3">
        <v>7523</v>
      </c>
      <c r="C7525" s="3" t="s">
        <v>5625</v>
      </c>
      <c r="D7525" s="3" t="s">
        <v>1927</v>
      </c>
      <c r="H7525" s="3" t="s">
        <v>5625</v>
      </c>
      <c r="I7525" s="3" t="s">
        <v>1927</v>
      </c>
      <c r="J7525" s="9">
        <v>41605</v>
      </c>
      <c r="K7525" s="9">
        <v>41609</v>
      </c>
      <c r="O7525" s="3" t="s">
        <v>5625</v>
      </c>
      <c r="P7525" s="3" t="s">
        <v>1927</v>
      </c>
      <c r="Q7525" s="3" t="s">
        <v>5772</v>
      </c>
      <c r="R7525" s="3" t="s">
        <v>6321</v>
      </c>
      <c r="S7525" s="3" t="s">
        <v>6322</v>
      </c>
      <c r="T7525" s="3" t="s">
        <v>5775</v>
      </c>
      <c r="X7525" s="3">
        <v>7523</v>
      </c>
      <c r="Y7525" s="3">
        <v>90045</v>
      </c>
    </row>
    <row r="7526" spans="2:25" x14ac:dyDescent="0.35">
      <c r="B7526" s="3">
        <v>7524</v>
      </c>
      <c r="C7526" s="3" t="s">
        <v>5626</v>
      </c>
      <c r="D7526" s="3" t="s">
        <v>2882</v>
      </c>
      <c r="H7526" s="3" t="s">
        <v>5626</v>
      </c>
      <c r="I7526" s="3" t="s">
        <v>2882</v>
      </c>
      <c r="J7526" s="9">
        <v>41663</v>
      </c>
      <c r="K7526" s="9">
        <v>41667</v>
      </c>
      <c r="O7526" s="3" t="s">
        <v>5626</v>
      </c>
      <c r="P7526" s="3" t="s">
        <v>2882</v>
      </c>
      <c r="Q7526" s="3" t="s">
        <v>5772</v>
      </c>
      <c r="R7526" s="3" t="s">
        <v>5780</v>
      </c>
      <c r="S7526" s="3" t="s">
        <v>5781</v>
      </c>
      <c r="T7526" s="3" t="s">
        <v>5782</v>
      </c>
      <c r="X7526" s="3">
        <v>7524</v>
      </c>
      <c r="Y7526" s="3">
        <v>85705</v>
      </c>
    </row>
    <row r="7527" spans="2:25" x14ac:dyDescent="0.35">
      <c r="B7527" s="3">
        <v>7525</v>
      </c>
      <c r="C7527" s="3" t="s">
        <v>5626</v>
      </c>
      <c r="D7527" s="3" t="s">
        <v>1935</v>
      </c>
      <c r="H7527" s="3" t="s">
        <v>5626</v>
      </c>
      <c r="I7527" s="3" t="s">
        <v>1935</v>
      </c>
      <c r="J7527" s="9">
        <v>41663</v>
      </c>
      <c r="K7527" s="9">
        <v>41667</v>
      </c>
      <c r="O7527" s="3" t="s">
        <v>5626</v>
      </c>
      <c r="P7527" s="3" t="s">
        <v>1935</v>
      </c>
      <c r="Q7527" s="3" t="s">
        <v>5772</v>
      </c>
      <c r="R7527" s="3" t="s">
        <v>5780</v>
      </c>
      <c r="S7527" s="3" t="s">
        <v>5781</v>
      </c>
      <c r="T7527" s="3" t="s">
        <v>5782</v>
      </c>
      <c r="X7527" s="3">
        <v>7525</v>
      </c>
      <c r="Y7527" s="3">
        <v>85705</v>
      </c>
    </row>
    <row r="7528" spans="2:25" x14ac:dyDescent="0.35">
      <c r="B7528" s="3">
        <v>7526</v>
      </c>
      <c r="C7528" s="3" t="s">
        <v>5627</v>
      </c>
      <c r="D7528" s="3" t="s">
        <v>2287</v>
      </c>
      <c r="H7528" s="3" t="s">
        <v>5627</v>
      </c>
      <c r="I7528" s="3" t="s">
        <v>2287</v>
      </c>
      <c r="J7528" s="9">
        <v>40808</v>
      </c>
      <c r="K7528" s="9">
        <v>40815</v>
      </c>
      <c r="O7528" s="3" t="s">
        <v>5627</v>
      </c>
      <c r="P7528" s="3" t="s">
        <v>2287</v>
      </c>
      <c r="Q7528" s="3" t="s">
        <v>5772</v>
      </c>
      <c r="R7528" s="3" t="s">
        <v>6723</v>
      </c>
      <c r="S7528" s="3" t="s">
        <v>6724</v>
      </c>
      <c r="T7528" s="3" t="s">
        <v>5775</v>
      </c>
      <c r="X7528" s="3">
        <v>7526</v>
      </c>
      <c r="Y7528" s="3">
        <v>10035</v>
      </c>
    </row>
    <row r="7529" spans="2:25" x14ac:dyDescent="0.35">
      <c r="B7529" s="3">
        <v>7527</v>
      </c>
      <c r="C7529" s="3" t="s">
        <v>5627</v>
      </c>
      <c r="D7529" s="3" t="s">
        <v>740</v>
      </c>
      <c r="H7529" s="3" t="s">
        <v>5627</v>
      </c>
      <c r="I7529" s="3" t="s">
        <v>740</v>
      </c>
      <c r="J7529" s="9">
        <v>40808</v>
      </c>
      <c r="K7529" s="9">
        <v>40815</v>
      </c>
      <c r="O7529" s="3" t="s">
        <v>5627</v>
      </c>
      <c r="P7529" s="3" t="s">
        <v>740</v>
      </c>
      <c r="Q7529" s="3" t="s">
        <v>5772</v>
      </c>
      <c r="R7529" s="3" t="s">
        <v>6723</v>
      </c>
      <c r="S7529" s="3" t="s">
        <v>6724</v>
      </c>
      <c r="T7529" s="3" t="s">
        <v>5775</v>
      </c>
      <c r="X7529" s="3">
        <v>7527</v>
      </c>
      <c r="Y7529" s="3">
        <v>10035</v>
      </c>
    </row>
    <row r="7530" spans="2:25" x14ac:dyDescent="0.35">
      <c r="B7530" s="3">
        <v>7528</v>
      </c>
      <c r="C7530" s="3" t="s">
        <v>5627</v>
      </c>
      <c r="D7530" s="3" t="s">
        <v>3674</v>
      </c>
      <c r="H7530" s="3" t="s">
        <v>5627</v>
      </c>
      <c r="I7530" s="3" t="s">
        <v>3674</v>
      </c>
      <c r="J7530" s="9">
        <v>40808</v>
      </c>
      <c r="K7530" s="9">
        <v>40815</v>
      </c>
      <c r="O7530" s="3" t="s">
        <v>5627</v>
      </c>
      <c r="P7530" s="3" t="s">
        <v>3674</v>
      </c>
      <c r="Q7530" s="3" t="s">
        <v>5772</v>
      </c>
      <c r="R7530" s="3" t="s">
        <v>6723</v>
      </c>
      <c r="S7530" s="3" t="s">
        <v>6724</v>
      </c>
      <c r="T7530" s="3" t="s">
        <v>5775</v>
      </c>
      <c r="X7530" s="3">
        <v>7528</v>
      </c>
      <c r="Y7530" s="3">
        <v>10035</v>
      </c>
    </row>
    <row r="7531" spans="2:25" x14ac:dyDescent="0.35">
      <c r="B7531" s="3">
        <v>7529</v>
      </c>
      <c r="C7531" s="3" t="s">
        <v>5627</v>
      </c>
      <c r="D7531" s="3" t="s">
        <v>2870</v>
      </c>
      <c r="H7531" s="3" t="s">
        <v>5627</v>
      </c>
      <c r="I7531" s="3" t="s">
        <v>2870</v>
      </c>
      <c r="J7531" s="9">
        <v>40808</v>
      </c>
      <c r="K7531" s="9">
        <v>40815</v>
      </c>
      <c r="O7531" s="3" t="s">
        <v>5627</v>
      </c>
      <c r="P7531" s="3" t="s">
        <v>2870</v>
      </c>
      <c r="Q7531" s="3" t="s">
        <v>5772</v>
      </c>
      <c r="R7531" s="3" t="s">
        <v>6723</v>
      </c>
      <c r="S7531" s="3" t="s">
        <v>6724</v>
      </c>
      <c r="T7531" s="3" t="s">
        <v>5775</v>
      </c>
      <c r="X7531" s="3">
        <v>7529</v>
      </c>
      <c r="Y7531" s="3">
        <v>10035</v>
      </c>
    </row>
    <row r="7532" spans="2:25" x14ac:dyDescent="0.35">
      <c r="B7532" s="3">
        <v>7530</v>
      </c>
      <c r="C7532" s="3" t="s">
        <v>5628</v>
      </c>
      <c r="D7532" s="3" t="s">
        <v>4064</v>
      </c>
      <c r="H7532" s="3" t="s">
        <v>5628</v>
      </c>
      <c r="I7532" s="3" t="s">
        <v>4064</v>
      </c>
      <c r="J7532" s="9">
        <v>40628</v>
      </c>
      <c r="K7532" s="9">
        <v>40632</v>
      </c>
      <c r="O7532" s="3" t="s">
        <v>5628</v>
      </c>
      <c r="P7532" s="3" t="s">
        <v>4064</v>
      </c>
      <c r="Q7532" s="3" t="s">
        <v>5768</v>
      </c>
      <c r="R7532" s="3" t="s">
        <v>6559</v>
      </c>
      <c r="S7532" s="3" t="s">
        <v>6560</v>
      </c>
      <c r="T7532" s="3" t="s">
        <v>5775</v>
      </c>
      <c r="X7532" s="3">
        <v>7530</v>
      </c>
      <c r="Y7532" s="3">
        <v>91767</v>
      </c>
    </row>
    <row r="7533" spans="2:25" x14ac:dyDescent="0.35">
      <c r="B7533" s="3">
        <v>7531</v>
      </c>
      <c r="C7533" s="3" t="s">
        <v>5629</v>
      </c>
      <c r="D7533" s="3" t="s">
        <v>2453</v>
      </c>
      <c r="H7533" s="3" t="s">
        <v>5629</v>
      </c>
      <c r="I7533" s="3" t="s">
        <v>2453</v>
      </c>
      <c r="J7533" s="9">
        <v>41432</v>
      </c>
      <c r="K7533" s="9">
        <v>41437</v>
      </c>
      <c r="O7533" s="3" t="s">
        <v>5629</v>
      </c>
      <c r="P7533" s="3" t="s">
        <v>2453</v>
      </c>
      <c r="Q7533" s="3" t="s">
        <v>5772</v>
      </c>
      <c r="R7533" s="3" t="s">
        <v>6599</v>
      </c>
      <c r="S7533" s="3" t="s">
        <v>6600</v>
      </c>
      <c r="T7533" s="3" t="s">
        <v>5782</v>
      </c>
      <c r="X7533" s="3">
        <v>7531</v>
      </c>
      <c r="Y7533" s="3">
        <v>93101</v>
      </c>
    </row>
    <row r="7534" spans="2:25" x14ac:dyDescent="0.35">
      <c r="B7534" s="3">
        <v>7532</v>
      </c>
      <c r="C7534" s="3" t="s">
        <v>5629</v>
      </c>
      <c r="D7534" s="3" t="s">
        <v>2803</v>
      </c>
      <c r="H7534" s="3" t="s">
        <v>5629</v>
      </c>
      <c r="I7534" s="3" t="s">
        <v>2803</v>
      </c>
      <c r="J7534" s="9">
        <v>41432</v>
      </c>
      <c r="K7534" s="9">
        <v>41437</v>
      </c>
      <c r="O7534" s="3" t="s">
        <v>5629</v>
      </c>
      <c r="P7534" s="3" t="s">
        <v>2803</v>
      </c>
      <c r="Q7534" s="3" t="s">
        <v>5772</v>
      </c>
      <c r="R7534" s="3" t="s">
        <v>6599</v>
      </c>
      <c r="S7534" s="3" t="s">
        <v>6600</v>
      </c>
      <c r="T7534" s="3" t="s">
        <v>5782</v>
      </c>
      <c r="X7534" s="3">
        <v>7532</v>
      </c>
      <c r="Y7534" s="3">
        <v>93101</v>
      </c>
    </row>
    <row r="7535" spans="2:25" x14ac:dyDescent="0.35">
      <c r="B7535" s="3">
        <v>7533</v>
      </c>
      <c r="C7535" s="3" t="s">
        <v>5629</v>
      </c>
      <c r="D7535" s="3" t="s">
        <v>300</v>
      </c>
      <c r="H7535" s="3" t="s">
        <v>5629</v>
      </c>
      <c r="I7535" s="3" t="s">
        <v>300</v>
      </c>
      <c r="J7535" s="9">
        <v>41432</v>
      </c>
      <c r="K7535" s="9">
        <v>41437</v>
      </c>
      <c r="O7535" s="3" t="s">
        <v>5629</v>
      </c>
      <c r="P7535" s="3" t="s">
        <v>300</v>
      </c>
      <c r="Q7535" s="3" t="s">
        <v>5772</v>
      </c>
      <c r="R7535" s="3" t="s">
        <v>6599</v>
      </c>
      <c r="S7535" s="3" t="s">
        <v>6600</v>
      </c>
      <c r="T7535" s="3" t="s">
        <v>5782</v>
      </c>
      <c r="X7535" s="3">
        <v>7533</v>
      </c>
      <c r="Y7535" s="3">
        <v>93101</v>
      </c>
    </row>
    <row r="7536" spans="2:25" x14ac:dyDescent="0.35">
      <c r="B7536" s="3">
        <v>7534</v>
      </c>
      <c r="C7536" s="3" t="s">
        <v>5630</v>
      </c>
      <c r="D7536" s="3" t="s">
        <v>2433</v>
      </c>
      <c r="H7536" s="3" t="s">
        <v>5630</v>
      </c>
      <c r="I7536" s="3" t="s">
        <v>2433</v>
      </c>
      <c r="J7536" s="9">
        <v>41883</v>
      </c>
      <c r="K7536" s="9">
        <v>41888</v>
      </c>
      <c r="O7536" s="3" t="s">
        <v>5630</v>
      </c>
      <c r="P7536" s="3" t="s">
        <v>2433</v>
      </c>
      <c r="Q7536" s="3" t="s">
        <v>5772</v>
      </c>
      <c r="R7536" s="3" t="s">
        <v>6563</v>
      </c>
      <c r="S7536" s="3" t="s">
        <v>6564</v>
      </c>
      <c r="T7536" s="3" t="s">
        <v>5775</v>
      </c>
      <c r="X7536" s="3">
        <v>7534</v>
      </c>
      <c r="Y7536" s="3">
        <v>94109</v>
      </c>
    </row>
    <row r="7537" spans="2:25" x14ac:dyDescent="0.35">
      <c r="B7537" s="3">
        <v>7535</v>
      </c>
      <c r="C7537" s="3" t="s">
        <v>5631</v>
      </c>
      <c r="D7537" s="3" t="s">
        <v>2793</v>
      </c>
      <c r="H7537" s="3" t="s">
        <v>5631</v>
      </c>
      <c r="I7537" s="3" t="s">
        <v>2793</v>
      </c>
      <c r="J7537" s="9">
        <v>41250</v>
      </c>
      <c r="K7537" s="9">
        <v>41250</v>
      </c>
      <c r="O7537" s="3" t="s">
        <v>5631</v>
      </c>
      <c r="P7537" s="3" t="s">
        <v>2793</v>
      </c>
      <c r="Q7537" s="3" t="s">
        <v>6020</v>
      </c>
      <c r="R7537" s="3" t="s">
        <v>5966</v>
      </c>
      <c r="S7537" s="3" t="s">
        <v>5967</v>
      </c>
      <c r="T7537" s="3" t="s">
        <v>5771</v>
      </c>
      <c r="X7537" s="3">
        <v>7535</v>
      </c>
      <c r="Y7537" s="3">
        <v>92503</v>
      </c>
    </row>
    <row r="7538" spans="2:25" x14ac:dyDescent="0.35">
      <c r="B7538" s="3">
        <v>7536</v>
      </c>
      <c r="C7538" s="3" t="s">
        <v>5632</v>
      </c>
      <c r="D7538" s="3" t="s">
        <v>1201</v>
      </c>
      <c r="H7538" s="3" t="s">
        <v>5632</v>
      </c>
      <c r="I7538" s="3" t="s">
        <v>1201</v>
      </c>
      <c r="J7538" s="9">
        <v>41960</v>
      </c>
      <c r="K7538" s="9">
        <v>41964</v>
      </c>
      <c r="O7538" s="3" t="s">
        <v>5632</v>
      </c>
      <c r="P7538" s="3" t="s">
        <v>1201</v>
      </c>
      <c r="Q7538" s="3" t="s">
        <v>5772</v>
      </c>
      <c r="R7538" s="3" t="s">
        <v>6383</v>
      </c>
      <c r="S7538" s="3" t="s">
        <v>6384</v>
      </c>
      <c r="T7538" s="3" t="s">
        <v>5775</v>
      </c>
      <c r="X7538" s="3">
        <v>7536</v>
      </c>
      <c r="Y7538" s="3">
        <v>90049</v>
      </c>
    </row>
    <row r="7539" spans="2:25" x14ac:dyDescent="0.35">
      <c r="B7539" s="3">
        <v>7537</v>
      </c>
      <c r="C7539" s="3" t="s">
        <v>5632</v>
      </c>
      <c r="D7539" s="3" t="s">
        <v>2213</v>
      </c>
      <c r="H7539" s="3" t="s">
        <v>5632</v>
      </c>
      <c r="I7539" s="3" t="s">
        <v>2213</v>
      </c>
      <c r="J7539" s="9">
        <v>41960</v>
      </c>
      <c r="K7539" s="9">
        <v>41964</v>
      </c>
      <c r="O7539" s="3" t="s">
        <v>5632</v>
      </c>
      <c r="P7539" s="3" t="s">
        <v>2213</v>
      </c>
      <c r="Q7539" s="3" t="s">
        <v>5772</v>
      </c>
      <c r="R7539" s="3" t="s">
        <v>6383</v>
      </c>
      <c r="S7539" s="3" t="s">
        <v>6384</v>
      </c>
      <c r="T7539" s="3" t="s">
        <v>5775</v>
      </c>
      <c r="X7539" s="3">
        <v>7537</v>
      </c>
      <c r="Y7539" s="3">
        <v>90049</v>
      </c>
    </row>
    <row r="7540" spans="2:25" x14ac:dyDescent="0.35">
      <c r="B7540" s="3">
        <v>7538</v>
      </c>
      <c r="C7540" s="3" t="s">
        <v>5633</v>
      </c>
      <c r="D7540" s="3" t="s">
        <v>623</v>
      </c>
      <c r="H7540" s="3" t="s">
        <v>5633</v>
      </c>
      <c r="I7540" s="3" t="s">
        <v>623</v>
      </c>
      <c r="J7540" s="9">
        <v>41388</v>
      </c>
      <c r="K7540" s="9">
        <v>41392</v>
      </c>
      <c r="O7540" s="3" t="s">
        <v>5633</v>
      </c>
      <c r="P7540" s="3" t="s">
        <v>623</v>
      </c>
      <c r="Q7540" s="3" t="s">
        <v>5772</v>
      </c>
      <c r="R7540" s="3" t="s">
        <v>6777</v>
      </c>
      <c r="S7540" s="3" t="s">
        <v>6778</v>
      </c>
      <c r="T7540" s="3" t="s">
        <v>5775</v>
      </c>
      <c r="X7540" s="3">
        <v>7538</v>
      </c>
      <c r="Y7540" s="3">
        <v>92672</v>
      </c>
    </row>
    <row r="7541" spans="2:25" x14ac:dyDescent="0.35">
      <c r="B7541" s="3">
        <v>7539</v>
      </c>
      <c r="C7541" s="3" t="s">
        <v>5633</v>
      </c>
      <c r="D7541" s="3" t="s">
        <v>283</v>
      </c>
      <c r="H7541" s="3" t="s">
        <v>5633</v>
      </c>
      <c r="I7541" s="3" t="s">
        <v>283</v>
      </c>
      <c r="J7541" s="9">
        <v>41388</v>
      </c>
      <c r="K7541" s="9">
        <v>41392</v>
      </c>
      <c r="O7541" s="3" t="s">
        <v>5633</v>
      </c>
      <c r="P7541" s="3" t="s">
        <v>283</v>
      </c>
      <c r="Q7541" s="3" t="s">
        <v>5772</v>
      </c>
      <c r="R7541" s="3" t="s">
        <v>6777</v>
      </c>
      <c r="S7541" s="3" t="s">
        <v>6778</v>
      </c>
      <c r="T7541" s="3" t="s">
        <v>5775</v>
      </c>
      <c r="X7541" s="3">
        <v>7539</v>
      </c>
      <c r="Y7541" s="3">
        <v>92672</v>
      </c>
    </row>
    <row r="7542" spans="2:25" x14ac:dyDescent="0.35">
      <c r="B7542" s="3">
        <v>7540</v>
      </c>
      <c r="C7542" s="3" t="s">
        <v>5634</v>
      </c>
      <c r="D7542" s="3" t="s">
        <v>1753</v>
      </c>
      <c r="H7542" s="3" t="s">
        <v>5634</v>
      </c>
      <c r="I7542" s="3" t="s">
        <v>1753</v>
      </c>
      <c r="J7542" s="9">
        <v>41134</v>
      </c>
      <c r="K7542" s="9">
        <v>41136</v>
      </c>
      <c r="O7542" s="3" t="s">
        <v>5634</v>
      </c>
      <c r="P7542" s="3" t="s">
        <v>1753</v>
      </c>
      <c r="Q7542" s="3" t="s">
        <v>5801</v>
      </c>
      <c r="R7542" s="3" t="s">
        <v>5994</v>
      </c>
      <c r="S7542" s="3" t="s">
        <v>5995</v>
      </c>
      <c r="T7542" s="3" t="s">
        <v>5771</v>
      </c>
      <c r="X7542" s="3">
        <v>7540</v>
      </c>
      <c r="Y7542" s="3">
        <v>27405</v>
      </c>
    </row>
    <row r="7543" spans="2:25" x14ac:dyDescent="0.35">
      <c r="B7543" s="3">
        <v>7541</v>
      </c>
      <c r="C7543" s="3" t="s">
        <v>5635</v>
      </c>
      <c r="D7543" s="3" t="s">
        <v>1850</v>
      </c>
      <c r="H7543" s="3" t="s">
        <v>5635</v>
      </c>
      <c r="I7543" s="3" t="s">
        <v>1850</v>
      </c>
      <c r="J7543" s="9">
        <v>41632</v>
      </c>
      <c r="K7543" s="9">
        <v>41637</v>
      </c>
      <c r="O7543" s="3" t="s">
        <v>5635</v>
      </c>
      <c r="P7543" s="3" t="s">
        <v>1850</v>
      </c>
      <c r="Q7543" s="3" t="s">
        <v>5772</v>
      </c>
      <c r="R7543" s="3" t="s">
        <v>5904</v>
      </c>
      <c r="S7543" s="3" t="s">
        <v>5905</v>
      </c>
      <c r="T7543" s="3" t="s">
        <v>5782</v>
      </c>
      <c r="X7543" s="3">
        <v>7541</v>
      </c>
      <c r="Y7543" s="3">
        <v>19143</v>
      </c>
    </row>
    <row r="7544" spans="2:25" x14ac:dyDescent="0.35">
      <c r="B7544" s="3">
        <v>7542</v>
      </c>
      <c r="C7544" s="3" t="s">
        <v>5635</v>
      </c>
      <c r="D7544" s="3" t="s">
        <v>5636</v>
      </c>
      <c r="H7544" s="3" t="s">
        <v>5635</v>
      </c>
      <c r="I7544" s="3" t="s">
        <v>5636</v>
      </c>
      <c r="J7544" s="9">
        <v>41632</v>
      </c>
      <c r="K7544" s="9">
        <v>41637</v>
      </c>
      <c r="O7544" s="3" t="s">
        <v>5635</v>
      </c>
      <c r="P7544" s="3" t="s">
        <v>5636</v>
      </c>
      <c r="Q7544" s="3" t="s">
        <v>5772</v>
      </c>
      <c r="R7544" s="3" t="s">
        <v>5904</v>
      </c>
      <c r="S7544" s="3" t="s">
        <v>5905</v>
      </c>
      <c r="T7544" s="3" t="s">
        <v>5782</v>
      </c>
      <c r="X7544" s="3">
        <v>7542</v>
      </c>
      <c r="Y7544" s="3">
        <v>19143</v>
      </c>
    </row>
    <row r="7545" spans="2:25" x14ac:dyDescent="0.35">
      <c r="B7545" s="3">
        <v>7543</v>
      </c>
      <c r="C7545" s="3" t="s">
        <v>5637</v>
      </c>
      <c r="D7545" s="3" t="s">
        <v>2004</v>
      </c>
      <c r="H7545" s="3" t="s">
        <v>5637</v>
      </c>
      <c r="I7545" s="3" t="s">
        <v>2004</v>
      </c>
      <c r="J7545" s="9">
        <v>40746</v>
      </c>
      <c r="K7545" s="9">
        <v>40748</v>
      </c>
      <c r="O7545" s="3" t="s">
        <v>5637</v>
      </c>
      <c r="P7545" s="3" t="s">
        <v>2004</v>
      </c>
      <c r="Q7545" s="3" t="s">
        <v>5768</v>
      </c>
      <c r="R7545" s="3" t="s">
        <v>6000</v>
      </c>
      <c r="S7545" s="3" t="s">
        <v>6001</v>
      </c>
      <c r="T7545" s="3" t="s">
        <v>5775</v>
      </c>
      <c r="X7545" s="3">
        <v>7543</v>
      </c>
      <c r="Y7545" s="3">
        <v>77095</v>
      </c>
    </row>
    <row r="7546" spans="2:25" x14ac:dyDescent="0.35">
      <c r="B7546" s="3">
        <v>7544</v>
      </c>
      <c r="C7546" s="3" t="s">
        <v>5638</v>
      </c>
      <c r="D7546" s="3" t="s">
        <v>5639</v>
      </c>
      <c r="H7546" s="3" t="s">
        <v>5638</v>
      </c>
      <c r="I7546" s="3" t="s">
        <v>5639</v>
      </c>
      <c r="J7546" s="9">
        <v>41401</v>
      </c>
      <c r="K7546" s="9">
        <v>41405</v>
      </c>
      <c r="O7546" s="3" t="s">
        <v>5638</v>
      </c>
      <c r="P7546" s="3" t="s">
        <v>5639</v>
      </c>
      <c r="Q7546" s="3" t="s">
        <v>5772</v>
      </c>
      <c r="R7546" s="3" t="s">
        <v>6473</v>
      </c>
      <c r="S7546" s="3" t="s">
        <v>6474</v>
      </c>
      <c r="T7546" s="3" t="s">
        <v>5775</v>
      </c>
      <c r="X7546" s="3">
        <v>7544</v>
      </c>
      <c r="Y7546" s="3">
        <v>93309</v>
      </c>
    </row>
    <row r="7547" spans="2:25" x14ac:dyDescent="0.35">
      <c r="B7547" s="3">
        <v>7545</v>
      </c>
      <c r="C7547" s="3" t="s">
        <v>5640</v>
      </c>
      <c r="D7547" s="3" t="s">
        <v>451</v>
      </c>
      <c r="H7547" s="3" t="s">
        <v>5640</v>
      </c>
      <c r="I7547" s="3" t="s">
        <v>451</v>
      </c>
      <c r="J7547" s="9">
        <v>41383</v>
      </c>
      <c r="K7547" s="9">
        <v>41388</v>
      </c>
      <c r="O7547" s="3" t="s">
        <v>5640</v>
      </c>
      <c r="P7547" s="3" t="s">
        <v>451</v>
      </c>
      <c r="Q7547" s="3" t="s">
        <v>5772</v>
      </c>
      <c r="R7547" s="3" t="s">
        <v>7043</v>
      </c>
      <c r="S7547" s="3" t="s">
        <v>7044</v>
      </c>
      <c r="T7547" s="3" t="s">
        <v>5771</v>
      </c>
      <c r="X7547" s="3">
        <v>7545</v>
      </c>
      <c r="Y7547" s="3">
        <v>10009</v>
      </c>
    </row>
    <row r="7548" spans="2:25" x14ac:dyDescent="0.35">
      <c r="B7548" s="3">
        <v>7546</v>
      </c>
      <c r="C7548" s="3" t="s">
        <v>5640</v>
      </c>
      <c r="D7548" s="3" t="s">
        <v>5041</v>
      </c>
      <c r="H7548" s="3" t="s">
        <v>5640</v>
      </c>
      <c r="I7548" s="3" t="s">
        <v>5041</v>
      </c>
      <c r="J7548" s="9">
        <v>41383</v>
      </c>
      <c r="K7548" s="9">
        <v>41388</v>
      </c>
      <c r="O7548" s="3" t="s">
        <v>5640</v>
      </c>
      <c r="P7548" s="3" t="s">
        <v>5041</v>
      </c>
      <c r="Q7548" s="3" t="s">
        <v>5772</v>
      </c>
      <c r="R7548" s="3" t="s">
        <v>7043</v>
      </c>
      <c r="S7548" s="3" t="s">
        <v>7044</v>
      </c>
      <c r="T7548" s="3" t="s">
        <v>5771</v>
      </c>
      <c r="X7548" s="3">
        <v>7546</v>
      </c>
      <c r="Y7548" s="3">
        <v>10009</v>
      </c>
    </row>
    <row r="7549" spans="2:25" x14ac:dyDescent="0.35">
      <c r="B7549" s="3">
        <v>7547</v>
      </c>
      <c r="C7549" s="3" t="s">
        <v>5641</v>
      </c>
      <c r="D7549" s="3" t="s">
        <v>992</v>
      </c>
      <c r="H7549" s="3" t="s">
        <v>5641</v>
      </c>
      <c r="I7549" s="3" t="s">
        <v>992</v>
      </c>
      <c r="J7549" s="9">
        <v>41270</v>
      </c>
      <c r="K7549" s="9">
        <v>41274</v>
      </c>
      <c r="O7549" s="3" t="s">
        <v>5641</v>
      </c>
      <c r="P7549" s="3" t="s">
        <v>992</v>
      </c>
      <c r="Q7549" s="3" t="s">
        <v>5772</v>
      </c>
      <c r="R7549" s="3" t="s">
        <v>7013</v>
      </c>
      <c r="S7549" s="3" t="s">
        <v>7014</v>
      </c>
      <c r="T7549" s="3" t="s">
        <v>5771</v>
      </c>
      <c r="X7549" s="3">
        <v>7547</v>
      </c>
      <c r="Y7549" s="3">
        <v>94122</v>
      </c>
    </row>
    <row r="7550" spans="2:25" x14ac:dyDescent="0.35">
      <c r="B7550" s="3">
        <v>7548</v>
      </c>
      <c r="C7550" s="3" t="s">
        <v>5641</v>
      </c>
      <c r="D7550" s="3" t="s">
        <v>1244</v>
      </c>
      <c r="H7550" s="3" t="s">
        <v>5641</v>
      </c>
      <c r="I7550" s="3" t="s">
        <v>1244</v>
      </c>
      <c r="J7550" s="9">
        <v>41270</v>
      </c>
      <c r="K7550" s="9">
        <v>41274</v>
      </c>
      <c r="O7550" s="3" t="s">
        <v>5641</v>
      </c>
      <c r="P7550" s="3" t="s">
        <v>1244</v>
      </c>
      <c r="Q7550" s="3" t="s">
        <v>5772</v>
      </c>
      <c r="R7550" s="3" t="s">
        <v>7013</v>
      </c>
      <c r="S7550" s="3" t="s">
        <v>7014</v>
      </c>
      <c r="T7550" s="3" t="s">
        <v>5771</v>
      </c>
      <c r="X7550" s="3">
        <v>7548</v>
      </c>
      <c r="Y7550" s="3">
        <v>94122</v>
      </c>
    </row>
    <row r="7551" spans="2:25" x14ac:dyDescent="0.35">
      <c r="B7551" s="3">
        <v>7549</v>
      </c>
      <c r="C7551" s="3" t="s">
        <v>5642</v>
      </c>
      <c r="D7551" s="3" t="s">
        <v>2173</v>
      </c>
      <c r="H7551" s="3" t="s">
        <v>5642</v>
      </c>
      <c r="I7551" s="3" t="s">
        <v>2173</v>
      </c>
      <c r="J7551" s="9">
        <v>41987</v>
      </c>
      <c r="K7551" s="9">
        <v>41992</v>
      </c>
      <c r="O7551" s="3" t="s">
        <v>5642</v>
      </c>
      <c r="P7551" s="3" t="s">
        <v>2173</v>
      </c>
      <c r="Q7551" s="3" t="s">
        <v>5772</v>
      </c>
      <c r="R7551" s="3" t="s">
        <v>6119</v>
      </c>
      <c r="S7551" s="3" t="s">
        <v>6120</v>
      </c>
      <c r="T7551" s="3" t="s">
        <v>5775</v>
      </c>
      <c r="X7551" s="3">
        <v>7549</v>
      </c>
      <c r="Y7551" s="3">
        <v>94122</v>
      </c>
    </row>
    <row r="7552" spans="2:25" x14ac:dyDescent="0.35">
      <c r="B7552" s="3">
        <v>7550</v>
      </c>
      <c r="C7552" s="3" t="s">
        <v>5642</v>
      </c>
      <c r="D7552" s="3" t="s">
        <v>1146</v>
      </c>
      <c r="H7552" s="3" t="s">
        <v>5642</v>
      </c>
      <c r="I7552" s="3" t="s">
        <v>1146</v>
      </c>
      <c r="J7552" s="9">
        <v>41987</v>
      </c>
      <c r="K7552" s="9">
        <v>41992</v>
      </c>
      <c r="O7552" s="3" t="s">
        <v>5642</v>
      </c>
      <c r="P7552" s="3" t="s">
        <v>1146</v>
      </c>
      <c r="Q7552" s="3" t="s">
        <v>5772</v>
      </c>
      <c r="R7552" s="3" t="s">
        <v>6119</v>
      </c>
      <c r="S7552" s="3" t="s">
        <v>6120</v>
      </c>
      <c r="T7552" s="3" t="s">
        <v>5775</v>
      </c>
      <c r="X7552" s="3">
        <v>7550</v>
      </c>
      <c r="Y7552" s="3">
        <v>94122</v>
      </c>
    </row>
    <row r="7553" spans="2:25" x14ac:dyDescent="0.35">
      <c r="B7553" s="3">
        <v>7551</v>
      </c>
      <c r="C7553" s="3" t="s">
        <v>5642</v>
      </c>
      <c r="D7553" s="3" t="s">
        <v>1371</v>
      </c>
      <c r="H7553" s="3" t="s">
        <v>5642</v>
      </c>
      <c r="I7553" s="3" t="s">
        <v>1371</v>
      </c>
      <c r="J7553" s="9">
        <v>41987</v>
      </c>
      <c r="K7553" s="9">
        <v>41992</v>
      </c>
      <c r="O7553" s="3" t="s">
        <v>5642</v>
      </c>
      <c r="P7553" s="3" t="s">
        <v>1371</v>
      </c>
      <c r="Q7553" s="3" t="s">
        <v>5772</v>
      </c>
      <c r="R7553" s="3" t="s">
        <v>6119</v>
      </c>
      <c r="S7553" s="3" t="s">
        <v>6120</v>
      </c>
      <c r="T7553" s="3" t="s">
        <v>5775</v>
      </c>
      <c r="X7553" s="3">
        <v>7551</v>
      </c>
      <c r="Y7553" s="3">
        <v>94122</v>
      </c>
    </row>
    <row r="7554" spans="2:25" x14ac:dyDescent="0.35">
      <c r="B7554" s="3">
        <v>7552</v>
      </c>
      <c r="C7554" s="3" t="s">
        <v>5642</v>
      </c>
      <c r="D7554" s="3" t="s">
        <v>3146</v>
      </c>
      <c r="H7554" s="3" t="s">
        <v>5642</v>
      </c>
      <c r="I7554" s="3" t="s">
        <v>3146</v>
      </c>
      <c r="J7554" s="9">
        <v>41987</v>
      </c>
      <c r="K7554" s="9">
        <v>41992</v>
      </c>
      <c r="O7554" s="3" t="s">
        <v>5642</v>
      </c>
      <c r="P7554" s="3" t="s">
        <v>3146</v>
      </c>
      <c r="Q7554" s="3" t="s">
        <v>5772</v>
      </c>
      <c r="R7554" s="3" t="s">
        <v>6119</v>
      </c>
      <c r="S7554" s="3" t="s">
        <v>6120</v>
      </c>
      <c r="T7554" s="3" t="s">
        <v>5775</v>
      </c>
      <c r="X7554" s="3">
        <v>7552</v>
      </c>
      <c r="Y7554" s="3">
        <v>94122</v>
      </c>
    </row>
    <row r="7555" spans="2:25" x14ac:dyDescent="0.35">
      <c r="B7555" s="3">
        <v>7553</v>
      </c>
      <c r="C7555" s="3" t="s">
        <v>5643</v>
      </c>
      <c r="D7555" s="3" t="s">
        <v>2134</v>
      </c>
      <c r="H7555" s="3" t="s">
        <v>5643</v>
      </c>
      <c r="I7555" s="3" t="s">
        <v>2134</v>
      </c>
      <c r="J7555" s="9">
        <v>41642</v>
      </c>
      <c r="K7555" s="9">
        <v>41644</v>
      </c>
      <c r="O7555" s="3" t="s">
        <v>5643</v>
      </c>
      <c r="P7555" s="3" t="s">
        <v>2134</v>
      </c>
      <c r="Q7555" s="3" t="s">
        <v>5768</v>
      </c>
      <c r="R7555" s="3" t="s">
        <v>7337</v>
      </c>
      <c r="S7555" s="3" t="s">
        <v>7338</v>
      </c>
      <c r="T7555" s="3" t="s">
        <v>5771</v>
      </c>
      <c r="X7555" s="3">
        <v>7553</v>
      </c>
      <c r="Y7555" s="3">
        <v>90032</v>
      </c>
    </row>
    <row r="7556" spans="2:25" x14ac:dyDescent="0.35">
      <c r="B7556" s="3">
        <v>7554</v>
      </c>
      <c r="C7556" s="3" t="s">
        <v>5644</v>
      </c>
      <c r="D7556" s="3" t="s">
        <v>794</v>
      </c>
      <c r="H7556" s="3" t="s">
        <v>5644</v>
      </c>
      <c r="I7556" s="3" t="s">
        <v>794</v>
      </c>
      <c r="J7556" s="9">
        <v>41790</v>
      </c>
      <c r="K7556" s="9">
        <v>41794</v>
      </c>
      <c r="O7556" s="3" t="s">
        <v>5644</v>
      </c>
      <c r="P7556" s="3" t="s">
        <v>794</v>
      </c>
      <c r="Q7556" s="3" t="s">
        <v>5772</v>
      </c>
      <c r="R7556" s="3" t="s">
        <v>6759</v>
      </c>
      <c r="S7556" s="3" t="s">
        <v>6760</v>
      </c>
      <c r="T7556" s="3" t="s">
        <v>5775</v>
      </c>
      <c r="X7556" s="3">
        <v>7554</v>
      </c>
      <c r="Y7556" s="3">
        <v>92037</v>
      </c>
    </row>
    <row r="7557" spans="2:25" x14ac:dyDescent="0.35">
      <c r="B7557" s="3">
        <v>7555</v>
      </c>
      <c r="C7557" s="3" t="s">
        <v>5645</v>
      </c>
      <c r="D7557" s="3" t="s">
        <v>1091</v>
      </c>
      <c r="H7557" s="3" t="s">
        <v>5645</v>
      </c>
      <c r="I7557" s="3" t="s">
        <v>1091</v>
      </c>
      <c r="J7557" s="9">
        <v>41734</v>
      </c>
      <c r="K7557" s="9">
        <v>41735</v>
      </c>
      <c r="O7557" s="3" t="s">
        <v>5645</v>
      </c>
      <c r="P7557" s="3" t="s">
        <v>1091</v>
      </c>
      <c r="Q7557" s="3" t="s">
        <v>5801</v>
      </c>
      <c r="R7557" s="3" t="s">
        <v>6903</v>
      </c>
      <c r="S7557" s="3" t="s">
        <v>6904</v>
      </c>
      <c r="T7557" s="3" t="s">
        <v>5782</v>
      </c>
      <c r="X7557" s="3">
        <v>7555</v>
      </c>
      <c r="Y7557" s="3">
        <v>10035</v>
      </c>
    </row>
    <row r="7558" spans="2:25" x14ac:dyDescent="0.35">
      <c r="B7558" s="3">
        <v>7556</v>
      </c>
      <c r="C7558" s="3" t="s">
        <v>5646</v>
      </c>
      <c r="D7558" s="3" t="s">
        <v>1030</v>
      </c>
      <c r="H7558" s="3" t="s">
        <v>5646</v>
      </c>
      <c r="I7558" s="3" t="s">
        <v>1030</v>
      </c>
      <c r="J7558" s="9">
        <v>41226</v>
      </c>
      <c r="K7558" s="9">
        <v>41230</v>
      </c>
      <c r="O7558" s="3" t="s">
        <v>5646</v>
      </c>
      <c r="P7558" s="3" t="s">
        <v>1030</v>
      </c>
      <c r="Q7558" s="3" t="s">
        <v>5772</v>
      </c>
      <c r="R7558" s="3" t="s">
        <v>5998</v>
      </c>
      <c r="S7558" s="3" t="s">
        <v>5999</v>
      </c>
      <c r="T7558" s="3" t="s">
        <v>5775</v>
      </c>
      <c r="X7558" s="3">
        <v>7556</v>
      </c>
      <c r="Y7558" s="3">
        <v>77041</v>
      </c>
    </row>
    <row r="7559" spans="2:25" x14ac:dyDescent="0.35">
      <c r="B7559" s="3">
        <v>7557</v>
      </c>
      <c r="C7559" s="3" t="s">
        <v>5647</v>
      </c>
      <c r="D7559" s="3" t="s">
        <v>1932</v>
      </c>
      <c r="H7559" s="3" t="s">
        <v>5647</v>
      </c>
      <c r="I7559" s="3" t="s">
        <v>1932</v>
      </c>
      <c r="J7559" s="9">
        <v>41907</v>
      </c>
      <c r="K7559" s="9">
        <v>41911</v>
      </c>
      <c r="O7559" s="3" t="s">
        <v>5647</v>
      </c>
      <c r="P7559" s="3" t="s">
        <v>1932</v>
      </c>
      <c r="Q7559" s="3" t="s">
        <v>5768</v>
      </c>
      <c r="R7559" s="3" t="s">
        <v>5880</v>
      </c>
      <c r="S7559" s="3" t="s">
        <v>5881</v>
      </c>
      <c r="T7559" s="3" t="s">
        <v>5782</v>
      </c>
      <c r="X7559" s="3">
        <v>7557</v>
      </c>
      <c r="Y7559" s="3">
        <v>94110</v>
      </c>
    </row>
    <row r="7560" spans="2:25" x14ac:dyDescent="0.35">
      <c r="B7560" s="3">
        <v>7558</v>
      </c>
      <c r="C7560" s="3" t="s">
        <v>5647</v>
      </c>
      <c r="D7560" s="3" t="s">
        <v>634</v>
      </c>
      <c r="H7560" s="3" t="s">
        <v>5647</v>
      </c>
      <c r="I7560" s="3" t="s">
        <v>634</v>
      </c>
      <c r="J7560" s="9">
        <v>41907</v>
      </c>
      <c r="K7560" s="9">
        <v>41911</v>
      </c>
      <c r="O7560" s="3" t="s">
        <v>5647</v>
      </c>
      <c r="P7560" s="3" t="s">
        <v>634</v>
      </c>
      <c r="Q7560" s="3" t="s">
        <v>5768</v>
      </c>
      <c r="R7560" s="3" t="s">
        <v>5880</v>
      </c>
      <c r="S7560" s="3" t="s">
        <v>5881</v>
      </c>
      <c r="T7560" s="3" t="s">
        <v>5782</v>
      </c>
      <c r="X7560" s="3">
        <v>7558</v>
      </c>
      <c r="Y7560" s="3">
        <v>94110</v>
      </c>
    </row>
    <row r="7561" spans="2:25" x14ac:dyDescent="0.35">
      <c r="B7561" s="3">
        <v>7559</v>
      </c>
      <c r="C7561" s="3" t="s">
        <v>5648</v>
      </c>
      <c r="D7561" s="3" t="s">
        <v>670</v>
      </c>
      <c r="H7561" s="3" t="s">
        <v>5648</v>
      </c>
      <c r="I7561" s="3" t="s">
        <v>670</v>
      </c>
      <c r="J7561" s="9">
        <v>40704</v>
      </c>
      <c r="K7561" s="9">
        <v>40709</v>
      </c>
      <c r="O7561" s="3" t="s">
        <v>5648</v>
      </c>
      <c r="P7561" s="3" t="s">
        <v>670</v>
      </c>
      <c r="Q7561" s="3" t="s">
        <v>5768</v>
      </c>
      <c r="R7561" s="3" t="s">
        <v>6014</v>
      </c>
      <c r="S7561" s="3" t="s">
        <v>6015</v>
      </c>
      <c r="T7561" s="3" t="s">
        <v>5771</v>
      </c>
      <c r="X7561" s="3">
        <v>7559</v>
      </c>
      <c r="Y7561" s="3">
        <v>48234</v>
      </c>
    </row>
    <row r="7562" spans="2:25" x14ac:dyDescent="0.35">
      <c r="B7562" s="3">
        <v>7560</v>
      </c>
      <c r="C7562" s="3" t="s">
        <v>5649</v>
      </c>
      <c r="D7562" s="3" t="s">
        <v>2962</v>
      </c>
      <c r="H7562" s="3" t="s">
        <v>5649</v>
      </c>
      <c r="I7562" s="3" t="s">
        <v>2962</v>
      </c>
      <c r="J7562" s="9">
        <v>41345</v>
      </c>
      <c r="K7562" s="9">
        <v>41345</v>
      </c>
      <c r="O7562" s="3" t="s">
        <v>5649</v>
      </c>
      <c r="P7562" s="3" t="s">
        <v>2962</v>
      </c>
      <c r="Q7562" s="3" t="s">
        <v>6020</v>
      </c>
      <c r="R7562" s="3" t="s">
        <v>6413</v>
      </c>
      <c r="S7562" s="3" t="s">
        <v>6414</v>
      </c>
      <c r="T7562" s="3" t="s">
        <v>5782</v>
      </c>
      <c r="X7562" s="3">
        <v>7560</v>
      </c>
      <c r="Y7562" s="3">
        <v>19140</v>
      </c>
    </row>
    <row r="7563" spans="2:25" x14ac:dyDescent="0.35">
      <c r="B7563" s="3">
        <v>7561</v>
      </c>
      <c r="C7563" s="3" t="s">
        <v>5650</v>
      </c>
      <c r="D7563" s="3" t="s">
        <v>260</v>
      </c>
      <c r="H7563" s="3" t="s">
        <v>5650</v>
      </c>
      <c r="I7563" s="3" t="s">
        <v>260</v>
      </c>
      <c r="J7563" s="9">
        <v>41989</v>
      </c>
      <c r="K7563" s="9">
        <v>41993</v>
      </c>
      <c r="O7563" s="3" t="s">
        <v>5650</v>
      </c>
      <c r="P7563" s="3" t="s">
        <v>260</v>
      </c>
      <c r="Q7563" s="3" t="s">
        <v>5772</v>
      </c>
      <c r="R7563" s="3" t="s">
        <v>7129</v>
      </c>
      <c r="S7563" s="3" t="s">
        <v>7130</v>
      </c>
      <c r="T7563" s="3" t="s">
        <v>5775</v>
      </c>
      <c r="X7563" s="3">
        <v>7561</v>
      </c>
      <c r="Y7563" s="3">
        <v>90301</v>
      </c>
    </row>
    <row r="7564" spans="2:25" x14ac:dyDescent="0.35">
      <c r="B7564" s="3">
        <v>7562</v>
      </c>
      <c r="C7564" s="3" t="s">
        <v>5650</v>
      </c>
      <c r="D7564" s="3" t="s">
        <v>4770</v>
      </c>
      <c r="H7564" s="3" t="s">
        <v>5650</v>
      </c>
      <c r="I7564" s="3" t="s">
        <v>4770</v>
      </c>
      <c r="J7564" s="9">
        <v>41989</v>
      </c>
      <c r="K7564" s="9">
        <v>41993</v>
      </c>
      <c r="O7564" s="3" t="s">
        <v>5650</v>
      </c>
      <c r="P7564" s="3" t="s">
        <v>4770</v>
      </c>
      <c r="Q7564" s="3" t="s">
        <v>5772</v>
      </c>
      <c r="R7564" s="3" t="s">
        <v>7129</v>
      </c>
      <c r="S7564" s="3" t="s">
        <v>7130</v>
      </c>
      <c r="T7564" s="3" t="s">
        <v>5775</v>
      </c>
      <c r="X7564" s="3">
        <v>7562</v>
      </c>
      <c r="Y7564" s="3">
        <v>90301</v>
      </c>
    </row>
    <row r="7565" spans="2:25" x14ac:dyDescent="0.35">
      <c r="B7565" s="3">
        <v>7563</v>
      </c>
      <c r="C7565" s="3" t="s">
        <v>5650</v>
      </c>
      <c r="D7565" s="3" t="s">
        <v>2164</v>
      </c>
      <c r="H7565" s="3" t="s">
        <v>5650</v>
      </c>
      <c r="I7565" s="3" t="s">
        <v>2164</v>
      </c>
      <c r="J7565" s="9">
        <v>41989</v>
      </c>
      <c r="K7565" s="9">
        <v>41993</v>
      </c>
      <c r="O7565" s="3" t="s">
        <v>5650</v>
      </c>
      <c r="P7565" s="3" t="s">
        <v>2164</v>
      </c>
      <c r="Q7565" s="3" t="s">
        <v>5772</v>
      </c>
      <c r="R7565" s="3" t="s">
        <v>7129</v>
      </c>
      <c r="S7565" s="3" t="s">
        <v>7130</v>
      </c>
      <c r="T7565" s="3" t="s">
        <v>5775</v>
      </c>
      <c r="X7565" s="3">
        <v>7563</v>
      </c>
      <c r="Y7565" s="3">
        <v>90301</v>
      </c>
    </row>
    <row r="7566" spans="2:25" x14ac:dyDescent="0.35">
      <c r="B7566" s="3">
        <v>7564</v>
      </c>
      <c r="C7566" s="3" t="s">
        <v>5651</v>
      </c>
      <c r="D7566" s="3" t="s">
        <v>1057</v>
      </c>
      <c r="H7566" s="3" t="s">
        <v>5651</v>
      </c>
      <c r="I7566" s="3" t="s">
        <v>1057</v>
      </c>
      <c r="J7566" s="9">
        <v>41578</v>
      </c>
      <c r="K7566" s="9">
        <v>41583</v>
      </c>
      <c r="O7566" s="3" t="s">
        <v>5651</v>
      </c>
      <c r="P7566" s="3" t="s">
        <v>1057</v>
      </c>
      <c r="Q7566" s="3" t="s">
        <v>5772</v>
      </c>
      <c r="R7566" s="3" t="s">
        <v>7123</v>
      </c>
      <c r="S7566" s="3" t="s">
        <v>7124</v>
      </c>
      <c r="T7566" s="3" t="s">
        <v>5775</v>
      </c>
      <c r="X7566" s="3">
        <v>7564</v>
      </c>
      <c r="Y7566" s="3">
        <v>93405</v>
      </c>
    </row>
    <row r="7567" spans="2:25" x14ac:dyDescent="0.35">
      <c r="B7567" s="3">
        <v>7565</v>
      </c>
      <c r="C7567" s="3" t="s">
        <v>5652</v>
      </c>
      <c r="D7567" s="3" t="s">
        <v>934</v>
      </c>
      <c r="H7567" s="3" t="s">
        <v>5652</v>
      </c>
      <c r="I7567" s="3" t="s">
        <v>934</v>
      </c>
      <c r="J7567" s="9">
        <v>41932</v>
      </c>
      <c r="K7567" s="9">
        <v>41936</v>
      </c>
      <c r="O7567" s="3" t="s">
        <v>5652</v>
      </c>
      <c r="P7567" s="3" t="s">
        <v>934</v>
      </c>
      <c r="Q7567" s="3" t="s">
        <v>5772</v>
      </c>
      <c r="R7567" s="3" t="s">
        <v>6743</v>
      </c>
      <c r="S7567" s="3" t="s">
        <v>6744</v>
      </c>
      <c r="T7567" s="3" t="s">
        <v>5775</v>
      </c>
      <c r="X7567" s="3">
        <v>7565</v>
      </c>
      <c r="Y7567" s="3">
        <v>94122</v>
      </c>
    </row>
    <row r="7568" spans="2:25" x14ac:dyDescent="0.35">
      <c r="B7568" s="3">
        <v>7566</v>
      </c>
      <c r="C7568" s="3" t="s">
        <v>5653</v>
      </c>
      <c r="D7568" s="3" t="s">
        <v>3538</v>
      </c>
      <c r="H7568" s="3" t="s">
        <v>5653</v>
      </c>
      <c r="I7568" s="3" t="s">
        <v>3538</v>
      </c>
      <c r="J7568" s="9">
        <v>41569</v>
      </c>
      <c r="K7568" s="9">
        <v>41575</v>
      </c>
      <c r="O7568" s="3" t="s">
        <v>5653</v>
      </c>
      <c r="P7568" s="3" t="s">
        <v>3538</v>
      </c>
      <c r="Q7568" s="3" t="s">
        <v>5772</v>
      </c>
      <c r="R7568" s="3" t="s">
        <v>6145</v>
      </c>
      <c r="S7568" s="3" t="s">
        <v>6146</v>
      </c>
      <c r="T7568" s="3" t="s">
        <v>5775</v>
      </c>
      <c r="X7568" s="3">
        <v>7566</v>
      </c>
      <c r="Y7568" s="3">
        <v>90045</v>
      </c>
    </row>
    <row r="7569" spans="2:25" x14ac:dyDescent="0.35">
      <c r="B7569" s="3">
        <v>7567</v>
      </c>
      <c r="C7569" s="3" t="s">
        <v>5653</v>
      </c>
      <c r="D7569" s="3" t="s">
        <v>128</v>
      </c>
      <c r="H7569" s="3" t="s">
        <v>5653</v>
      </c>
      <c r="I7569" s="3" t="s">
        <v>128</v>
      </c>
      <c r="J7569" s="9">
        <v>41569</v>
      </c>
      <c r="K7569" s="9">
        <v>41575</v>
      </c>
      <c r="O7569" s="3" t="s">
        <v>5653</v>
      </c>
      <c r="P7569" s="3" t="s">
        <v>128</v>
      </c>
      <c r="Q7569" s="3" t="s">
        <v>5772</v>
      </c>
      <c r="R7569" s="3" t="s">
        <v>6145</v>
      </c>
      <c r="S7569" s="3" t="s">
        <v>6146</v>
      </c>
      <c r="T7569" s="3" t="s">
        <v>5775</v>
      </c>
      <c r="X7569" s="3">
        <v>7567</v>
      </c>
      <c r="Y7569" s="3">
        <v>90045</v>
      </c>
    </row>
    <row r="7570" spans="2:25" x14ac:dyDescent="0.35">
      <c r="B7570" s="3">
        <v>7568</v>
      </c>
      <c r="C7570" s="3" t="s">
        <v>5653</v>
      </c>
      <c r="D7570" s="3" t="s">
        <v>3536</v>
      </c>
      <c r="H7570" s="3" t="s">
        <v>5653</v>
      </c>
      <c r="I7570" s="3" t="s">
        <v>3536</v>
      </c>
      <c r="J7570" s="9">
        <v>41569</v>
      </c>
      <c r="K7570" s="9">
        <v>41575</v>
      </c>
      <c r="O7570" s="3" t="s">
        <v>5653</v>
      </c>
      <c r="P7570" s="3" t="s">
        <v>3536</v>
      </c>
      <c r="Q7570" s="3" t="s">
        <v>5772</v>
      </c>
      <c r="R7570" s="3" t="s">
        <v>6145</v>
      </c>
      <c r="S7570" s="3" t="s">
        <v>6146</v>
      </c>
      <c r="T7570" s="3" t="s">
        <v>5775</v>
      </c>
      <c r="X7570" s="3">
        <v>7568</v>
      </c>
      <c r="Y7570" s="3">
        <v>90045</v>
      </c>
    </row>
    <row r="7571" spans="2:25" x14ac:dyDescent="0.35">
      <c r="B7571" s="3">
        <v>7569</v>
      </c>
      <c r="C7571" s="3" t="s">
        <v>5653</v>
      </c>
      <c r="D7571" s="3" t="s">
        <v>499</v>
      </c>
      <c r="H7571" s="3" t="s">
        <v>5653</v>
      </c>
      <c r="I7571" s="3" t="s">
        <v>499</v>
      </c>
      <c r="J7571" s="9">
        <v>41569</v>
      </c>
      <c r="K7571" s="9">
        <v>41575</v>
      </c>
      <c r="O7571" s="3" t="s">
        <v>5653</v>
      </c>
      <c r="P7571" s="3" t="s">
        <v>499</v>
      </c>
      <c r="Q7571" s="3" t="s">
        <v>5772</v>
      </c>
      <c r="R7571" s="3" t="s">
        <v>6145</v>
      </c>
      <c r="S7571" s="3" t="s">
        <v>6146</v>
      </c>
      <c r="T7571" s="3" t="s">
        <v>5775</v>
      </c>
      <c r="X7571" s="3">
        <v>7569</v>
      </c>
      <c r="Y7571" s="3">
        <v>90045</v>
      </c>
    </row>
    <row r="7572" spans="2:25" x14ac:dyDescent="0.35">
      <c r="B7572" s="3">
        <v>7570</v>
      </c>
      <c r="C7572" s="3" t="s">
        <v>5654</v>
      </c>
      <c r="D7572" s="3" t="s">
        <v>2041</v>
      </c>
      <c r="H7572" s="3" t="s">
        <v>5654</v>
      </c>
      <c r="I7572" s="3" t="s">
        <v>2041</v>
      </c>
      <c r="J7572" s="9">
        <v>40852</v>
      </c>
      <c r="K7572" s="9">
        <v>40857</v>
      </c>
      <c r="O7572" s="3" t="s">
        <v>5654</v>
      </c>
      <c r="P7572" s="3" t="s">
        <v>2041</v>
      </c>
      <c r="Q7572" s="3" t="s">
        <v>5772</v>
      </c>
      <c r="R7572" s="3" t="s">
        <v>7067</v>
      </c>
      <c r="S7572" s="3" t="s">
        <v>7068</v>
      </c>
      <c r="T7572" s="3" t="s">
        <v>5775</v>
      </c>
      <c r="X7572" s="3">
        <v>7570</v>
      </c>
      <c r="Y7572" s="3">
        <v>19143</v>
      </c>
    </row>
    <row r="7573" spans="2:25" x14ac:dyDescent="0.35">
      <c r="B7573" s="3">
        <v>7571</v>
      </c>
      <c r="C7573" s="3" t="s">
        <v>5654</v>
      </c>
      <c r="D7573" s="3" t="s">
        <v>909</v>
      </c>
      <c r="H7573" s="3" t="s">
        <v>5654</v>
      </c>
      <c r="I7573" s="3" t="s">
        <v>909</v>
      </c>
      <c r="J7573" s="9">
        <v>40852</v>
      </c>
      <c r="K7573" s="9">
        <v>40857</v>
      </c>
      <c r="O7573" s="3" t="s">
        <v>5654</v>
      </c>
      <c r="P7573" s="3" t="s">
        <v>909</v>
      </c>
      <c r="Q7573" s="3" t="s">
        <v>5772</v>
      </c>
      <c r="R7573" s="3" t="s">
        <v>7067</v>
      </c>
      <c r="S7573" s="3" t="s">
        <v>7068</v>
      </c>
      <c r="T7573" s="3" t="s">
        <v>5775</v>
      </c>
      <c r="X7573" s="3">
        <v>7571</v>
      </c>
      <c r="Y7573" s="3">
        <v>19143</v>
      </c>
    </row>
    <row r="7574" spans="2:25" x14ac:dyDescent="0.35">
      <c r="B7574" s="3">
        <v>7572</v>
      </c>
      <c r="C7574" s="3" t="s">
        <v>5654</v>
      </c>
      <c r="D7574" s="3" t="s">
        <v>1225</v>
      </c>
      <c r="H7574" s="3" t="s">
        <v>5654</v>
      </c>
      <c r="I7574" s="3" t="s">
        <v>1225</v>
      </c>
      <c r="J7574" s="9">
        <v>40852</v>
      </c>
      <c r="K7574" s="9">
        <v>40857</v>
      </c>
      <c r="O7574" s="3" t="s">
        <v>5654</v>
      </c>
      <c r="P7574" s="3" t="s">
        <v>1225</v>
      </c>
      <c r="Q7574" s="3" t="s">
        <v>5772</v>
      </c>
      <c r="R7574" s="3" t="s">
        <v>7067</v>
      </c>
      <c r="S7574" s="3" t="s">
        <v>7068</v>
      </c>
      <c r="T7574" s="3" t="s">
        <v>5775</v>
      </c>
      <c r="X7574" s="3">
        <v>7572</v>
      </c>
      <c r="Y7574" s="3">
        <v>19143</v>
      </c>
    </row>
    <row r="7575" spans="2:25" x14ac:dyDescent="0.35">
      <c r="B7575" s="3">
        <v>7573</v>
      </c>
      <c r="C7575" s="3" t="s">
        <v>5654</v>
      </c>
      <c r="D7575" s="3" t="s">
        <v>692</v>
      </c>
      <c r="H7575" s="3" t="s">
        <v>5654</v>
      </c>
      <c r="I7575" s="3" t="s">
        <v>692</v>
      </c>
      <c r="J7575" s="9">
        <v>40852</v>
      </c>
      <c r="K7575" s="9">
        <v>40857</v>
      </c>
      <c r="O7575" s="3" t="s">
        <v>5654</v>
      </c>
      <c r="P7575" s="3" t="s">
        <v>692</v>
      </c>
      <c r="Q7575" s="3" t="s">
        <v>5772</v>
      </c>
      <c r="R7575" s="3" t="s">
        <v>7067</v>
      </c>
      <c r="S7575" s="3" t="s">
        <v>7068</v>
      </c>
      <c r="T7575" s="3" t="s">
        <v>5775</v>
      </c>
      <c r="X7575" s="3">
        <v>7573</v>
      </c>
      <c r="Y7575" s="3">
        <v>19143</v>
      </c>
    </row>
    <row r="7576" spans="2:25" x14ac:dyDescent="0.35">
      <c r="B7576" s="3">
        <v>7574</v>
      </c>
      <c r="C7576" s="3" t="s">
        <v>5654</v>
      </c>
      <c r="D7576" s="3" t="s">
        <v>2056</v>
      </c>
      <c r="H7576" s="3" t="s">
        <v>5654</v>
      </c>
      <c r="I7576" s="3" t="s">
        <v>2056</v>
      </c>
      <c r="J7576" s="9">
        <v>40852</v>
      </c>
      <c r="K7576" s="9">
        <v>40857</v>
      </c>
      <c r="O7576" s="3" t="s">
        <v>5654</v>
      </c>
      <c r="P7576" s="3" t="s">
        <v>2056</v>
      </c>
      <c r="Q7576" s="3" t="s">
        <v>5772</v>
      </c>
      <c r="R7576" s="3" t="s">
        <v>7067</v>
      </c>
      <c r="S7576" s="3" t="s">
        <v>7068</v>
      </c>
      <c r="T7576" s="3" t="s">
        <v>5775</v>
      </c>
      <c r="X7576" s="3">
        <v>7574</v>
      </c>
      <c r="Y7576" s="3">
        <v>19143</v>
      </c>
    </row>
    <row r="7577" spans="2:25" x14ac:dyDescent="0.35">
      <c r="B7577" s="3">
        <v>7575</v>
      </c>
      <c r="C7577" s="3" t="s">
        <v>5655</v>
      </c>
      <c r="D7577" s="3" t="s">
        <v>455</v>
      </c>
      <c r="H7577" s="3" t="s">
        <v>5655</v>
      </c>
      <c r="I7577" s="3" t="s">
        <v>455</v>
      </c>
      <c r="J7577" s="9">
        <v>41586</v>
      </c>
      <c r="K7577" s="9">
        <v>41591</v>
      </c>
      <c r="O7577" s="3" t="s">
        <v>5655</v>
      </c>
      <c r="P7577" s="3" t="s">
        <v>455</v>
      </c>
      <c r="Q7577" s="3" t="s">
        <v>5772</v>
      </c>
      <c r="R7577" s="3" t="s">
        <v>6495</v>
      </c>
      <c r="S7577" s="3" t="s">
        <v>6496</v>
      </c>
      <c r="T7577" s="3" t="s">
        <v>5775</v>
      </c>
      <c r="X7577" s="3">
        <v>7575</v>
      </c>
      <c r="Y7577" s="3">
        <v>94122</v>
      </c>
    </row>
    <row r="7578" spans="2:25" x14ac:dyDescent="0.35">
      <c r="B7578" s="3">
        <v>7576</v>
      </c>
      <c r="C7578" s="3" t="s">
        <v>5656</v>
      </c>
      <c r="D7578" s="3" t="s">
        <v>4340</v>
      </c>
      <c r="H7578" s="3" t="s">
        <v>5656</v>
      </c>
      <c r="I7578" s="3" t="s">
        <v>4340</v>
      </c>
      <c r="J7578" s="9">
        <v>41499</v>
      </c>
      <c r="K7578" s="9">
        <v>41501</v>
      </c>
      <c r="O7578" s="3" t="s">
        <v>5656</v>
      </c>
      <c r="P7578" s="3" t="s">
        <v>4340</v>
      </c>
      <c r="Q7578" s="3" t="s">
        <v>5768</v>
      </c>
      <c r="R7578" s="3" t="s">
        <v>6595</v>
      </c>
      <c r="S7578" s="3" t="s">
        <v>6596</v>
      </c>
      <c r="T7578" s="3" t="s">
        <v>5782</v>
      </c>
      <c r="X7578" s="3">
        <v>7576</v>
      </c>
      <c r="Y7578" s="3">
        <v>19134</v>
      </c>
    </row>
    <row r="7579" spans="2:25" x14ac:dyDescent="0.35">
      <c r="B7579" s="3">
        <v>7577</v>
      </c>
      <c r="C7579" s="3" t="s">
        <v>5657</v>
      </c>
      <c r="D7579" s="3" t="s">
        <v>373</v>
      </c>
      <c r="H7579" s="3" t="s">
        <v>5657</v>
      </c>
      <c r="I7579" s="3" t="s">
        <v>373</v>
      </c>
      <c r="J7579" s="9">
        <v>41425</v>
      </c>
      <c r="K7579" s="9">
        <v>41426</v>
      </c>
      <c r="O7579" s="3" t="s">
        <v>5657</v>
      </c>
      <c r="P7579" s="3" t="s">
        <v>373</v>
      </c>
      <c r="Q7579" s="3" t="s">
        <v>6020</v>
      </c>
      <c r="R7579" s="3" t="s">
        <v>6177</v>
      </c>
      <c r="S7579" s="3" t="s">
        <v>6178</v>
      </c>
      <c r="T7579" s="3" t="s">
        <v>5775</v>
      </c>
      <c r="X7579" s="3">
        <v>7577</v>
      </c>
      <c r="Y7579" s="3">
        <v>77041</v>
      </c>
    </row>
    <row r="7580" spans="2:25" x14ac:dyDescent="0.35">
      <c r="B7580" s="3">
        <v>7578</v>
      </c>
      <c r="C7580" s="3" t="s">
        <v>5657</v>
      </c>
      <c r="D7580" s="3" t="s">
        <v>230</v>
      </c>
      <c r="H7580" s="3" t="s">
        <v>5657</v>
      </c>
      <c r="I7580" s="3" t="s">
        <v>230</v>
      </c>
      <c r="J7580" s="9">
        <v>41425</v>
      </c>
      <c r="K7580" s="9">
        <v>41426</v>
      </c>
      <c r="O7580" s="3" t="s">
        <v>5657</v>
      </c>
      <c r="P7580" s="3" t="s">
        <v>230</v>
      </c>
      <c r="Q7580" s="3" t="s">
        <v>6020</v>
      </c>
      <c r="R7580" s="3" t="s">
        <v>6177</v>
      </c>
      <c r="S7580" s="3" t="s">
        <v>6178</v>
      </c>
      <c r="T7580" s="3" t="s">
        <v>5775</v>
      </c>
      <c r="X7580" s="3">
        <v>7578</v>
      </c>
      <c r="Y7580" s="3">
        <v>77041</v>
      </c>
    </row>
    <row r="7581" spans="2:25" x14ac:dyDescent="0.35">
      <c r="B7581" s="3">
        <v>7579</v>
      </c>
      <c r="C7581" s="3" t="s">
        <v>5658</v>
      </c>
      <c r="D7581" s="3" t="s">
        <v>2689</v>
      </c>
      <c r="H7581" s="3" t="s">
        <v>5658</v>
      </c>
      <c r="I7581" s="3" t="s">
        <v>2689</v>
      </c>
      <c r="J7581" s="9">
        <v>41540</v>
      </c>
      <c r="K7581" s="9">
        <v>41544</v>
      </c>
      <c r="O7581" s="3" t="s">
        <v>5658</v>
      </c>
      <c r="P7581" s="3" t="s">
        <v>2689</v>
      </c>
      <c r="Q7581" s="3" t="s">
        <v>5772</v>
      </c>
      <c r="R7581" s="3" t="s">
        <v>6257</v>
      </c>
      <c r="S7581" s="3" t="s">
        <v>6258</v>
      </c>
      <c r="T7581" s="3" t="s">
        <v>5771</v>
      </c>
      <c r="X7581" s="3">
        <v>7579</v>
      </c>
      <c r="Y7581" s="3">
        <v>54302</v>
      </c>
    </row>
    <row r="7582" spans="2:25" x14ac:dyDescent="0.35">
      <c r="B7582" s="3">
        <v>7580</v>
      </c>
      <c r="C7582" s="3" t="s">
        <v>5659</v>
      </c>
      <c r="D7582" s="3" t="s">
        <v>3478</v>
      </c>
      <c r="H7582" s="3" t="s">
        <v>5659</v>
      </c>
      <c r="I7582" s="3" t="s">
        <v>3478</v>
      </c>
      <c r="J7582" s="9">
        <v>41321</v>
      </c>
      <c r="K7582" s="9">
        <v>41325</v>
      </c>
      <c r="O7582" s="3" t="s">
        <v>5659</v>
      </c>
      <c r="P7582" s="3" t="s">
        <v>3478</v>
      </c>
      <c r="Q7582" s="3" t="s">
        <v>5772</v>
      </c>
      <c r="R7582" s="3" t="s">
        <v>6693</v>
      </c>
      <c r="S7582" s="3" t="s">
        <v>6694</v>
      </c>
      <c r="T7582" s="3" t="s">
        <v>5775</v>
      </c>
      <c r="X7582" s="3">
        <v>7580</v>
      </c>
      <c r="Y7582" s="3">
        <v>10024</v>
      </c>
    </row>
    <row r="7583" spans="2:25" x14ac:dyDescent="0.35">
      <c r="B7583" s="3">
        <v>7581</v>
      </c>
      <c r="C7583" s="3" t="s">
        <v>5659</v>
      </c>
      <c r="D7583" s="3" t="s">
        <v>287</v>
      </c>
      <c r="H7583" s="3" t="s">
        <v>5659</v>
      </c>
      <c r="I7583" s="3" t="s">
        <v>287</v>
      </c>
      <c r="J7583" s="9">
        <v>41321</v>
      </c>
      <c r="K7583" s="9">
        <v>41325</v>
      </c>
      <c r="O7583" s="3" t="s">
        <v>5659</v>
      </c>
      <c r="P7583" s="3" t="s">
        <v>287</v>
      </c>
      <c r="Q7583" s="3" t="s">
        <v>5772</v>
      </c>
      <c r="R7583" s="3" t="s">
        <v>6693</v>
      </c>
      <c r="S7583" s="3" t="s">
        <v>6694</v>
      </c>
      <c r="T7583" s="3" t="s">
        <v>5775</v>
      </c>
      <c r="X7583" s="3">
        <v>7581</v>
      </c>
      <c r="Y7583" s="3">
        <v>10024</v>
      </c>
    </row>
    <row r="7584" spans="2:25" x14ac:dyDescent="0.35">
      <c r="B7584" s="3">
        <v>7582</v>
      </c>
      <c r="C7584" s="3" t="s">
        <v>5660</v>
      </c>
      <c r="D7584" s="3" t="s">
        <v>879</v>
      </c>
      <c r="H7584" s="3" t="s">
        <v>5660</v>
      </c>
      <c r="I7584" s="3" t="s">
        <v>879</v>
      </c>
      <c r="J7584" s="9">
        <v>40899</v>
      </c>
      <c r="K7584" s="9">
        <v>40903</v>
      </c>
      <c r="O7584" s="3" t="s">
        <v>5660</v>
      </c>
      <c r="P7584" s="3" t="s">
        <v>879</v>
      </c>
      <c r="Q7584" s="3" t="s">
        <v>5772</v>
      </c>
      <c r="R7584" s="3" t="s">
        <v>5876</v>
      </c>
      <c r="S7584" s="3" t="s">
        <v>5877</v>
      </c>
      <c r="T7584" s="3" t="s">
        <v>5782</v>
      </c>
      <c r="X7584" s="3">
        <v>7582</v>
      </c>
      <c r="Y7584" s="3">
        <v>10011</v>
      </c>
    </row>
    <row r="7585" spans="2:25" x14ac:dyDescent="0.35">
      <c r="B7585" s="3">
        <v>7583</v>
      </c>
      <c r="C7585" s="3" t="s">
        <v>5661</v>
      </c>
      <c r="D7585" s="3" t="s">
        <v>1403</v>
      </c>
      <c r="H7585" s="3" t="s">
        <v>5661</v>
      </c>
      <c r="I7585" s="3" t="s">
        <v>1403</v>
      </c>
      <c r="J7585" s="9">
        <v>41900</v>
      </c>
      <c r="K7585" s="9">
        <v>41903</v>
      </c>
      <c r="O7585" s="3" t="s">
        <v>5661</v>
      </c>
      <c r="P7585" s="3" t="s">
        <v>1403</v>
      </c>
      <c r="Q7585" s="3" t="s">
        <v>5801</v>
      </c>
      <c r="R7585" s="3" t="s">
        <v>6857</v>
      </c>
      <c r="S7585" s="3" t="s">
        <v>6858</v>
      </c>
      <c r="T7585" s="3" t="s">
        <v>5775</v>
      </c>
      <c r="X7585" s="3">
        <v>7583</v>
      </c>
      <c r="Y7585" s="3">
        <v>83704</v>
      </c>
    </row>
    <row r="7586" spans="2:25" x14ac:dyDescent="0.35">
      <c r="B7586" s="3">
        <v>7584</v>
      </c>
      <c r="C7586" s="3" t="s">
        <v>5662</v>
      </c>
      <c r="D7586" s="3" t="s">
        <v>2162</v>
      </c>
      <c r="H7586" s="3" t="s">
        <v>5662</v>
      </c>
      <c r="I7586" s="3" t="s">
        <v>2162</v>
      </c>
      <c r="J7586" s="9">
        <v>41976</v>
      </c>
      <c r="K7586" s="9">
        <v>41978</v>
      </c>
      <c r="O7586" s="3" t="s">
        <v>5662</v>
      </c>
      <c r="P7586" s="3" t="s">
        <v>2162</v>
      </c>
      <c r="Q7586" s="3" t="s">
        <v>5801</v>
      </c>
      <c r="R7586" s="3" t="s">
        <v>5820</v>
      </c>
      <c r="S7586" s="3" t="s">
        <v>5821</v>
      </c>
      <c r="T7586" s="3" t="s">
        <v>5775</v>
      </c>
      <c r="X7586" s="3">
        <v>7584</v>
      </c>
      <c r="Y7586" s="3">
        <v>1852</v>
      </c>
    </row>
    <row r="7587" spans="2:25" x14ac:dyDescent="0.35">
      <c r="B7587" s="3">
        <v>7585</v>
      </c>
      <c r="C7587" s="3" t="s">
        <v>5662</v>
      </c>
      <c r="D7587" s="3" t="s">
        <v>49</v>
      </c>
      <c r="H7587" s="3" t="s">
        <v>5662</v>
      </c>
      <c r="I7587" s="3" t="s">
        <v>49</v>
      </c>
      <c r="J7587" s="9">
        <v>41976</v>
      </c>
      <c r="K7587" s="9">
        <v>41978</v>
      </c>
      <c r="O7587" s="3" t="s">
        <v>5662</v>
      </c>
      <c r="P7587" s="3" t="s">
        <v>49</v>
      </c>
      <c r="Q7587" s="3" t="s">
        <v>5801</v>
      </c>
      <c r="R7587" s="3" t="s">
        <v>5820</v>
      </c>
      <c r="S7587" s="3" t="s">
        <v>5821</v>
      </c>
      <c r="T7587" s="3" t="s">
        <v>5775</v>
      </c>
      <c r="X7587" s="3">
        <v>7585</v>
      </c>
      <c r="Y7587" s="3">
        <v>1852</v>
      </c>
    </row>
    <row r="7588" spans="2:25" x14ac:dyDescent="0.35">
      <c r="B7588" s="3">
        <v>7586</v>
      </c>
      <c r="C7588" s="3" t="s">
        <v>5662</v>
      </c>
      <c r="D7588" s="3" t="s">
        <v>587</v>
      </c>
      <c r="H7588" s="3" t="s">
        <v>5662</v>
      </c>
      <c r="I7588" s="3" t="s">
        <v>587</v>
      </c>
      <c r="J7588" s="9">
        <v>41976</v>
      </c>
      <c r="K7588" s="9">
        <v>41978</v>
      </c>
      <c r="O7588" s="3" t="s">
        <v>5662</v>
      </c>
      <c r="P7588" s="3" t="s">
        <v>587</v>
      </c>
      <c r="Q7588" s="3" t="s">
        <v>5801</v>
      </c>
      <c r="R7588" s="3" t="s">
        <v>5820</v>
      </c>
      <c r="S7588" s="3" t="s">
        <v>5821</v>
      </c>
      <c r="T7588" s="3" t="s">
        <v>5775</v>
      </c>
      <c r="X7588" s="3">
        <v>7586</v>
      </c>
      <c r="Y7588" s="3">
        <v>1852</v>
      </c>
    </row>
    <row r="7589" spans="2:25" x14ac:dyDescent="0.35">
      <c r="B7589" s="3">
        <v>7587</v>
      </c>
      <c r="C7589" s="3" t="s">
        <v>5663</v>
      </c>
      <c r="D7589" s="3" t="s">
        <v>2207</v>
      </c>
      <c r="H7589" s="3" t="s">
        <v>5663</v>
      </c>
      <c r="I7589" s="3" t="s">
        <v>2207</v>
      </c>
      <c r="J7589" s="9">
        <v>40815</v>
      </c>
      <c r="K7589" s="9">
        <v>40820</v>
      </c>
      <c r="O7589" s="3" t="s">
        <v>5663</v>
      </c>
      <c r="P7589" s="3" t="s">
        <v>2207</v>
      </c>
      <c r="Q7589" s="3" t="s">
        <v>5772</v>
      </c>
      <c r="R7589" s="3" t="s">
        <v>7261</v>
      </c>
      <c r="S7589" s="3" t="s">
        <v>7262</v>
      </c>
      <c r="T7589" s="3" t="s">
        <v>5775</v>
      </c>
      <c r="X7589" s="3">
        <v>7587</v>
      </c>
      <c r="Y7589" s="3">
        <v>98115</v>
      </c>
    </row>
    <row r="7590" spans="2:25" x14ac:dyDescent="0.35">
      <c r="B7590" s="3">
        <v>7588</v>
      </c>
      <c r="C7590" s="3" t="s">
        <v>5663</v>
      </c>
      <c r="D7590" s="3" t="s">
        <v>992</v>
      </c>
      <c r="H7590" s="3" t="s">
        <v>5663</v>
      </c>
      <c r="I7590" s="3" t="s">
        <v>992</v>
      </c>
      <c r="J7590" s="9">
        <v>40815</v>
      </c>
      <c r="K7590" s="9">
        <v>40820</v>
      </c>
      <c r="O7590" s="3" t="s">
        <v>5663</v>
      </c>
      <c r="P7590" s="3" t="s">
        <v>992</v>
      </c>
      <c r="Q7590" s="3" t="s">
        <v>5772</v>
      </c>
      <c r="R7590" s="3" t="s">
        <v>7261</v>
      </c>
      <c r="S7590" s="3" t="s">
        <v>7262</v>
      </c>
      <c r="T7590" s="3" t="s">
        <v>5775</v>
      </c>
      <c r="X7590" s="3">
        <v>7588</v>
      </c>
      <c r="Y7590" s="3">
        <v>98115</v>
      </c>
    </row>
    <row r="7591" spans="2:25" x14ac:dyDescent="0.35">
      <c r="B7591" s="3">
        <v>7589</v>
      </c>
      <c r="C7591" s="3" t="s">
        <v>5664</v>
      </c>
      <c r="D7591" s="3" t="s">
        <v>1482</v>
      </c>
      <c r="H7591" s="3" t="s">
        <v>5664</v>
      </c>
      <c r="I7591" s="3" t="s">
        <v>1482</v>
      </c>
      <c r="J7591" s="9">
        <v>41958</v>
      </c>
      <c r="K7591" s="9">
        <v>41963</v>
      </c>
      <c r="O7591" s="3" t="s">
        <v>5664</v>
      </c>
      <c r="P7591" s="3" t="s">
        <v>1482</v>
      </c>
      <c r="Q7591" s="3" t="s">
        <v>5772</v>
      </c>
      <c r="R7591" s="3" t="s">
        <v>6735</v>
      </c>
      <c r="S7591" s="3" t="s">
        <v>6736</v>
      </c>
      <c r="T7591" s="3" t="s">
        <v>5775</v>
      </c>
      <c r="X7591" s="3">
        <v>7589</v>
      </c>
      <c r="Y7591" s="3">
        <v>90049</v>
      </c>
    </row>
    <row r="7592" spans="2:25" x14ac:dyDescent="0.35">
      <c r="B7592" s="3">
        <v>7590</v>
      </c>
      <c r="C7592" s="3" t="s">
        <v>5665</v>
      </c>
      <c r="D7592" s="3" t="s">
        <v>2463</v>
      </c>
      <c r="H7592" s="3" t="s">
        <v>5665</v>
      </c>
      <c r="I7592" s="3" t="s">
        <v>2463</v>
      </c>
      <c r="J7592" s="9">
        <v>40775</v>
      </c>
      <c r="K7592" s="9">
        <v>40780</v>
      </c>
      <c r="O7592" s="3" t="s">
        <v>5665</v>
      </c>
      <c r="P7592" s="3" t="s">
        <v>2463</v>
      </c>
      <c r="Q7592" s="3" t="s">
        <v>5772</v>
      </c>
      <c r="R7592" s="3" t="s">
        <v>7073</v>
      </c>
      <c r="S7592" s="3" t="s">
        <v>7074</v>
      </c>
      <c r="T7592" s="3" t="s">
        <v>5771</v>
      </c>
      <c r="X7592" s="3">
        <v>7590</v>
      </c>
      <c r="Y7592" s="3">
        <v>23666</v>
      </c>
    </row>
    <row r="7593" spans="2:25" x14ac:dyDescent="0.35">
      <c r="B7593" s="3">
        <v>7591</v>
      </c>
      <c r="C7593" s="3" t="s">
        <v>5665</v>
      </c>
      <c r="D7593" s="3" t="s">
        <v>2968</v>
      </c>
      <c r="H7593" s="3" t="s">
        <v>5665</v>
      </c>
      <c r="I7593" s="3" t="s">
        <v>2968</v>
      </c>
      <c r="J7593" s="9">
        <v>40775</v>
      </c>
      <c r="K7593" s="9">
        <v>40780</v>
      </c>
      <c r="O7593" s="3" t="s">
        <v>5665</v>
      </c>
      <c r="P7593" s="3" t="s">
        <v>2968</v>
      </c>
      <c r="Q7593" s="3" t="s">
        <v>5772</v>
      </c>
      <c r="R7593" s="3" t="s">
        <v>7073</v>
      </c>
      <c r="S7593" s="3" t="s">
        <v>7074</v>
      </c>
      <c r="T7593" s="3" t="s">
        <v>5771</v>
      </c>
      <c r="X7593" s="3">
        <v>7591</v>
      </c>
      <c r="Y7593" s="3">
        <v>23666</v>
      </c>
    </row>
    <row r="7594" spans="2:25" x14ac:dyDescent="0.35">
      <c r="B7594" s="3">
        <v>7592</v>
      </c>
      <c r="C7594" s="3" t="s">
        <v>5665</v>
      </c>
      <c r="D7594" s="3" t="s">
        <v>1756</v>
      </c>
      <c r="H7594" s="3" t="s">
        <v>5665</v>
      </c>
      <c r="I7594" s="3" t="s">
        <v>1756</v>
      </c>
      <c r="J7594" s="9">
        <v>40775</v>
      </c>
      <c r="K7594" s="9">
        <v>40780</v>
      </c>
      <c r="O7594" s="3" t="s">
        <v>5665</v>
      </c>
      <c r="P7594" s="3" t="s">
        <v>1756</v>
      </c>
      <c r="Q7594" s="3" t="s">
        <v>5772</v>
      </c>
      <c r="R7594" s="3" t="s">
        <v>7073</v>
      </c>
      <c r="S7594" s="3" t="s">
        <v>7074</v>
      </c>
      <c r="T7594" s="3" t="s">
        <v>5771</v>
      </c>
      <c r="X7594" s="3">
        <v>7592</v>
      </c>
      <c r="Y7594" s="3">
        <v>23666</v>
      </c>
    </row>
    <row r="7595" spans="2:25" x14ac:dyDescent="0.35">
      <c r="B7595" s="3">
        <v>7593</v>
      </c>
      <c r="C7595" s="3" t="s">
        <v>5666</v>
      </c>
      <c r="D7595" s="3" t="s">
        <v>5667</v>
      </c>
      <c r="H7595" s="3" t="s">
        <v>5666</v>
      </c>
      <c r="I7595" s="3" t="s">
        <v>5667</v>
      </c>
      <c r="J7595" s="9">
        <v>40866</v>
      </c>
      <c r="K7595" s="9">
        <v>40869</v>
      </c>
      <c r="O7595" s="3" t="s">
        <v>5666</v>
      </c>
      <c r="P7595" s="3" t="s">
        <v>5667</v>
      </c>
      <c r="Q7595" s="3" t="s">
        <v>5768</v>
      </c>
      <c r="R7595" s="3" t="s">
        <v>5864</v>
      </c>
      <c r="S7595" s="3" t="s">
        <v>5865</v>
      </c>
      <c r="T7595" s="3" t="s">
        <v>5782</v>
      </c>
      <c r="X7595" s="3">
        <v>7593</v>
      </c>
      <c r="Y7595" s="3">
        <v>19134</v>
      </c>
    </row>
    <row r="7596" spans="2:25" x14ac:dyDescent="0.35">
      <c r="B7596" s="3">
        <v>7594</v>
      </c>
      <c r="C7596" s="3" t="s">
        <v>5668</v>
      </c>
      <c r="D7596" s="3" t="s">
        <v>647</v>
      </c>
      <c r="H7596" s="3" t="s">
        <v>5668</v>
      </c>
      <c r="I7596" s="3" t="s">
        <v>647</v>
      </c>
      <c r="J7596" s="9">
        <v>41089</v>
      </c>
      <c r="K7596" s="9">
        <v>41093</v>
      </c>
      <c r="O7596" s="3" t="s">
        <v>5668</v>
      </c>
      <c r="P7596" s="3" t="s">
        <v>647</v>
      </c>
      <c r="Q7596" s="3" t="s">
        <v>5772</v>
      </c>
      <c r="R7596" s="3" t="s">
        <v>7157</v>
      </c>
      <c r="S7596" s="3" t="s">
        <v>7158</v>
      </c>
      <c r="T7596" s="3" t="s">
        <v>5782</v>
      </c>
      <c r="X7596" s="3">
        <v>7594</v>
      </c>
      <c r="Y7596" s="3">
        <v>68104</v>
      </c>
    </row>
    <row r="7597" spans="2:25" x14ac:dyDescent="0.35">
      <c r="B7597" s="3">
        <v>7595</v>
      </c>
      <c r="C7597" s="3" t="s">
        <v>5669</v>
      </c>
      <c r="D7597" s="3" t="s">
        <v>2419</v>
      </c>
      <c r="H7597" s="3" t="s">
        <v>5669</v>
      </c>
      <c r="I7597" s="3" t="s">
        <v>2419</v>
      </c>
      <c r="J7597" s="9">
        <v>41715</v>
      </c>
      <c r="K7597" s="9">
        <v>41720</v>
      </c>
      <c r="O7597" s="3" t="s">
        <v>5669</v>
      </c>
      <c r="P7597" s="3" t="s">
        <v>2419</v>
      </c>
      <c r="Q7597" s="3" t="s">
        <v>5772</v>
      </c>
      <c r="R7597" s="3" t="s">
        <v>6885</v>
      </c>
      <c r="S7597" s="3" t="s">
        <v>6886</v>
      </c>
      <c r="T7597" s="3" t="s">
        <v>5771</v>
      </c>
      <c r="X7597" s="3">
        <v>7595</v>
      </c>
      <c r="Y7597" s="3">
        <v>90032</v>
      </c>
    </row>
    <row r="7598" spans="2:25" x14ac:dyDescent="0.35">
      <c r="B7598" s="3">
        <v>7596</v>
      </c>
      <c r="C7598" s="3" t="s">
        <v>5669</v>
      </c>
      <c r="D7598" s="3" t="s">
        <v>1227</v>
      </c>
      <c r="H7598" s="3" t="s">
        <v>5669</v>
      </c>
      <c r="I7598" s="3" t="s">
        <v>1227</v>
      </c>
      <c r="J7598" s="9">
        <v>41715</v>
      </c>
      <c r="K7598" s="9">
        <v>41720</v>
      </c>
      <c r="O7598" s="3" t="s">
        <v>5669</v>
      </c>
      <c r="P7598" s="3" t="s">
        <v>1227</v>
      </c>
      <c r="Q7598" s="3" t="s">
        <v>5772</v>
      </c>
      <c r="R7598" s="3" t="s">
        <v>6885</v>
      </c>
      <c r="S7598" s="3" t="s">
        <v>6886</v>
      </c>
      <c r="T7598" s="3" t="s">
        <v>5771</v>
      </c>
      <c r="X7598" s="3">
        <v>7596</v>
      </c>
      <c r="Y7598" s="3">
        <v>90032</v>
      </c>
    </row>
    <row r="7599" spans="2:25" x14ac:dyDescent="0.35">
      <c r="B7599" s="3">
        <v>7597</v>
      </c>
      <c r="C7599" s="3" t="s">
        <v>5669</v>
      </c>
      <c r="D7599" s="3" t="s">
        <v>1764</v>
      </c>
      <c r="H7599" s="3" t="s">
        <v>5669</v>
      </c>
      <c r="I7599" s="3" t="s">
        <v>1764</v>
      </c>
      <c r="J7599" s="9">
        <v>41715</v>
      </c>
      <c r="K7599" s="9">
        <v>41720</v>
      </c>
      <c r="O7599" s="3" t="s">
        <v>5669</v>
      </c>
      <c r="P7599" s="3" t="s">
        <v>1764</v>
      </c>
      <c r="Q7599" s="3" t="s">
        <v>5772</v>
      </c>
      <c r="R7599" s="3" t="s">
        <v>6885</v>
      </c>
      <c r="S7599" s="3" t="s">
        <v>6886</v>
      </c>
      <c r="T7599" s="3" t="s">
        <v>5771</v>
      </c>
      <c r="X7599" s="3">
        <v>7597</v>
      </c>
      <c r="Y7599" s="3">
        <v>90032</v>
      </c>
    </row>
    <row r="7600" spans="2:25" x14ac:dyDescent="0.35">
      <c r="B7600" s="3">
        <v>7598</v>
      </c>
      <c r="C7600" s="3" t="s">
        <v>5669</v>
      </c>
      <c r="D7600" s="3" t="s">
        <v>737</v>
      </c>
      <c r="H7600" s="3" t="s">
        <v>5669</v>
      </c>
      <c r="I7600" s="3" t="s">
        <v>737</v>
      </c>
      <c r="J7600" s="9">
        <v>41715</v>
      </c>
      <c r="K7600" s="9">
        <v>41720</v>
      </c>
      <c r="O7600" s="3" t="s">
        <v>5669</v>
      </c>
      <c r="P7600" s="3" t="s">
        <v>737</v>
      </c>
      <c r="Q7600" s="3" t="s">
        <v>5772</v>
      </c>
      <c r="R7600" s="3" t="s">
        <v>6885</v>
      </c>
      <c r="S7600" s="3" t="s">
        <v>6886</v>
      </c>
      <c r="T7600" s="3" t="s">
        <v>5771</v>
      </c>
      <c r="X7600" s="3">
        <v>7598</v>
      </c>
      <c r="Y7600" s="3">
        <v>90032</v>
      </c>
    </row>
    <row r="7601" spans="2:25" x14ac:dyDescent="0.35">
      <c r="B7601" s="3">
        <v>7599</v>
      </c>
      <c r="C7601" s="3" t="s">
        <v>5670</v>
      </c>
      <c r="D7601" s="3" t="s">
        <v>352</v>
      </c>
      <c r="H7601" s="3" t="s">
        <v>5670</v>
      </c>
      <c r="I7601" s="3" t="s">
        <v>352</v>
      </c>
      <c r="J7601" s="9">
        <v>41972</v>
      </c>
      <c r="K7601" s="9">
        <v>41976</v>
      </c>
      <c r="O7601" s="3" t="s">
        <v>5670</v>
      </c>
      <c r="P7601" s="3" t="s">
        <v>352</v>
      </c>
      <c r="Q7601" s="3" t="s">
        <v>5772</v>
      </c>
      <c r="R7601" s="3" t="s">
        <v>6119</v>
      </c>
      <c r="S7601" s="3" t="s">
        <v>6120</v>
      </c>
      <c r="T7601" s="3" t="s">
        <v>5775</v>
      </c>
      <c r="X7601" s="3">
        <v>7599</v>
      </c>
      <c r="Y7601" s="3">
        <v>92037</v>
      </c>
    </row>
    <row r="7602" spans="2:25" x14ac:dyDescent="0.35">
      <c r="B7602" s="3">
        <v>7600</v>
      </c>
      <c r="C7602" s="3" t="s">
        <v>5671</v>
      </c>
      <c r="D7602" s="3" t="s">
        <v>412</v>
      </c>
      <c r="H7602" s="3" t="s">
        <v>5671</v>
      </c>
      <c r="I7602" s="3" t="s">
        <v>412</v>
      </c>
      <c r="J7602" s="9">
        <v>41968</v>
      </c>
      <c r="K7602" s="9">
        <v>41968</v>
      </c>
      <c r="O7602" s="3" t="s">
        <v>5671</v>
      </c>
      <c r="P7602" s="3" t="s">
        <v>412</v>
      </c>
      <c r="Q7602" s="3" t="s">
        <v>6020</v>
      </c>
      <c r="R7602" s="3" t="s">
        <v>6507</v>
      </c>
      <c r="S7602" s="3" t="s">
        <v>6508</v>
      </c>
      <c r="T7602" s="3" t="s">
        <v>5775</v>
      </c>
      <c r="X7602" s="3">
        <v>7600</v>
      </c>
      <c r="Y7602" s="3">
        <v>90008</v>
      </c>
    </row>
    <row r="7603" spans="2:25" x14ac:dyDescent="0.35">
      <c r="B7603" s="3">
        <v>7601</v>
      </c>
      <c r="C7603" s="3" t="s">
        <v>5671</v>
      </c>
      <c r="D7603" s="3" t="s">
        <v>3007</v>
      </c>
      <c r="H7603" s="3" t="s">
        <v>5671</v>
      </c>
      <c r="I7603" s="3" t="s">
        <v>3007</v>
      </c>
      <c r="J7603" s="9">
        <v>41968</v>
      </c>
      <c r="K7603" s="9">
        <v>41968</v>
      </c>
      <c r="O7603" s="3" t="s">
        <v>5671</v>
      </c>
      <c r="P7603" s="3" t="s">
        <v>3007</v>
      </c>
      <c r="Q7603" s="3" t="s">
        <v>6020</v>
      </c>
      <c r="R7603" s="3" t="s">
        <v>6507</v>
      </c>
      <c r="S7603" s="3" t="s">
        <v>6508</v>
      </c>
      <c r="T7603" s="3" t="s">
        <v>5775</v>
      </c>
      <c r="X7603" s="3">
        <v>7601</v>
      </c>
      <c r="Y7603" s="3">
        <v>90008</v>
      </c>
    </row>
    <row r="7604" spans="2:25" x14ac:dyDescent="0.35">
      <c r="B7604" s="3">
        <v>7602</v>
      </c>
      <c r="C7604" s="3" t="s">
        <v>5672</v>
      </c>
      <c r="D7604" s="3" t="s">
        <v>5184</v>
      </c>
      <c r="H7604" s="3" t="s">
        <v>5672</v>
      </c>
      <c r="I7604" s="3" t="s">
        <v>5184</v>
      </c>
      <c r="J7604" s="9">
        <v>40858</v>
      </c>
      <c r="K7604" s="9">
        <v>40862</v>
      </c>
      <c r="O7604" s="3" t="s">
        <v>5672</v>
      </c>
      <c r="P7604" s="3" t="s">
        <v>5184</v>
      </c>
      <c r="Q7604" s="3" t="s">
        <v>5772</v>
      </c>
      <c r="R7604" s="3" t="s">
        <v>5776</v>
      </c>
      <c r="S7604" s="3" t="s">
        <v>5777</v>
      </c>
      <c r="T7604" s="3" t="s">
        <v>5775</v>
      </c>
      <c r="X7604" s="3">
        <v>7602</v>
      </c>
      <c r="Y7604" s="3">
        <v>60653</v>
      </c>
    </row>
    <row r="7605" spans="2:25" x14ac:dyDescent="0.35">
      <c r="B7605" s="3">
        <v>7603</v>
      </c>
      <c r="C7605" s="3" t="s">
        <v>5672</v>
      </c>
      <c r="D7605" s="3" t="s">
        <v>557</v>
      </c>
      <c r="H7605" s="3" t="s">
        <v>5672</v>
      </c>
      <c r="I7605" s="3" t="s">
        <v>557</v>
      </c>
      <c r="J7605" s="9">
        <v>40858</v>
      </c>
      <c r="K7605" s="9">
        <v>40862</v>
      </c>
      <c r="O7605" s="3" t="s">
        <v>5672</v>
      </c>
      <c r="P7605" s="3" t="s">
        <v>557</v>
      </c>
      <c r="Q7605" s="3" t="s">
        <v>5772</v>
      </c>
      <c r="R7605" s="3" t="s">
        <v>5776</v>
      </c>
      <c r="S7605" s="3" t="s">
        <v>5777</v>
      </c>
      <c r="T7605" s="3" t="s">
        <v>5775</v>
      </c>
      <c r="X7605" s="3">
        <v>7603</v>
      </c>
      <c r="Y7605" s="3">
        <v>60653</v>
      </c>
    </row>
    <row r="7606" spans="2:25" x14ac:dyDescent="0.35">
      <c r="B7606" s="3">
        <v>7604</v>
      </c>
      <c r="C7606" s="3" t="s">
        <v>5673</v>
      </c>
      <c r="D7606" s="3" t="s">
        <v>2586</v>
      </c>
      <c r="H7606" s="3" t="s">
        <v>5673</v>
      </c>
      <c r="I7606" s="3" t="s">
        <v>2586</v>
      </c>
      <c r="J7606" s="9">
        <v>41559</v>
      </c>
      <c r="K7606" s="9">
        <v>41563</v>
      </c>
      <c r="O7606" s="3" t="s">
        <v>5673</v>
      </c>
      <c r="P7606" s="3" t="s">
        <v>2586</v>
      </c>
      <c r="Q7606" s="3" t="s">
        <v>5772</v>
      </c>
      <c r="R7606" s="3" t="s">
        <v>6119</v>
      </c>
      <c r="S7606" s="3" t="s">
        <v>6120</v>
      </c>
      <c r="T7606" s="3" t="s">
        <v>5775</v>
      </c>
      <c r="X7606" s="3">
        <v>7604</v>
      </c>
      <c r="Y7606" s="3">
        <v>60610</v>
      </c>
    </row>
    <row r="7607" spans="2:25" x14ac:dyDescent="0.35">
      <c r="B7607" s="3">
        <v>7605</v>
      </c>
      <c r="C7607" s="3" t="s">
        <v>5673</v>
      </c>
      <c r="D7607" s="3" t="s">
        <v>1753</v>
      </c>
      <c r="H7607" s="3" t="s">
        <v>5673</v>
      </c>
      <c r="I7607" s="3" t="s">
        <v>1753</v>
      </c>
      <c r="J7607" s="9">
        <v>41559</v>
      </c>
      <c r="K7607" s="9">
        <v>41563</v>
      </c>
      <c r="O7607" s="3" t="s">
        <v>5673</v>
      </c>
      <c r="P7607" s="3" t="s">
        <v>1753</v>
      </c>
      <c r="Q7607" s="3" t="s">
        <v>5772</v>
      </c>
      <c r="R7607" s="3" t="s">
        <v>6119</v>
      </c>
      <c r="S7607" s="3" t="s">
        <v>6120</v>
      </c>
      <c r="T7607" s="3" t="s">
        <v>5775</v>
      </c>
      <c r="X7607" s="3">
        <v>7605</v>
      </c>
      <c r="Y7607" s="3">
        <v>60610</v>
      </c>
    </row>
    <row r="7608" spans="2:25" x14ac:dyDescent="0.35">
      <c r="B7608" s="3">
        <v>7606</v>
      </c>
      <c r="C7608" s="3" t="s">
        <v>5674</v>
      </c>
      <c r="D7608" s="3" t="s">
        <v>1894</v>
      </c>
      <c r="H7608" s="3" t="s">
        <v>5674</v>
      </c>
      <c r="I7608" s="3" t="s">
        <v>1894</v>
      </c>
      <c r="J7608" s="9">
        <v>41457</v>
      </c>
      <c r="K7608" s="9">
        <v>41458</v>
      </c>
      <c r="O7608" s="3" t="s">
        <v>5674</v>
      </c>
      <c r="P7608" s="3" t="s">
        <v>1894</v>
      </c>
      <c r="Q7608" s="3" t="s">
        <v>5801</v>
      </c>
      <c r="R7608" s="3" t="s">
        <v>6263</v>
      </c>
      <c r="S7608" s="3" t="s">
        <v>6264</v>
      </c>
      <c r="T7608" s="3" t="s">
        <v>5782</v>
      </c>
      <c r="X7608" s="3">
        <v>7606</v>
      </c>
      <c r="Y7608" s="3">
        <v>98115</v>
      </c>
    </row>
    <row r="7609" spans="2:25" x14ac:dyDescent="0.35">
      <c r="B7609" s="3">
        <v>7607</v>
      </c>
      <c r="C7609" s="3" t="s">
        <v>5675</v>
      </c>
      <c r="D7609" s="3" t="s">
        <v>1660</v>
      </c>
      <c r="H7609" s="3" t="s">
        <v>5675</v>
      </c>
      <c r="I7609" s="3" t="s">
        <v>1660</v>
      </c>
      <c r="J7609" s="9">
        <v>41579</v>
      </c>
      <c r="K7609" s="9">
        <v>41584</v>
      </c>
      <c r="O7609" s="3" t="s">
        <v>5675</v>
      </c>
      <c r="P7609" s="3" t="s">
        <v>1660</v>
      </c>
      <c r="Q7609" s="3" t="s">
        <v>5772</v>
      </c>
      <c r="R7609" s="3" t="s">
        <v>6173</v>
      </c>
      <c r="S7609" s="3" t="s">
        <v>6174</v>
      </c>
      <c r="T7609" s="3" t="s">
        <v>5771</v>
      </c>
      <c r="X7609" s="3">
        <v>7607</v>
      </c>
      <c r="Y7609" s="3">
        <v>94109</v>
      </c>
    </row>
    <row r="7610" spans="2:25" x14ac:dyDescent="0.35">
      <c r="B7610" s="3">
        <v>7608</v>
      </c>
      <c r="C7610" s="3" t="s">
        <v>5676</v>
      </c>
      <c r="D7610" s="3" t="s">
        <v>2731</v>
      </c>
      <c r="H7610" s="3" t="s">
        <v>5676</v>
      </c>
      <c r="I7610" s="3" t="s">
        <v>2731</v>
      </c>
      <c r="J7610" s="9">
        <v>41948</v>
      </c>
      <c r="K7610" s="9">
        <v>41952</v>
      </c>
      <c r="O7610" s="3" t="s">
        <v>5676</v>
      </c>
      <c r="P7610" s="3" t="s">
        <v>2731</v>
      </c>
      <c r="Q7610" s="3" t="s">
        <v>5772</v>
      </c>
      <c r="R7610" s="3" t="s">
        <v>6829</v>
      </c>
      <c r="S7610" s="3" t="s">
        <v>6830</v>
      </c>
      <c r="T7610" s="3" t="s">
        <v>5782</v>
      </c>
      <c r="X7610" s="3">
        <v>7608</v>
      </c>
      <c r="Y7610" s="3">
        <v>72762</v>
      </c>
    </row>
    <row r="7611" spans="2:25" x14ac:dyDescent="0.35">
      <c r="B7611" s="3">
        <v>7609</v>
      </c>
      <c r="C7611" s="3" t="s">
        <v>5677</v>
      </c>
      <c r="D7611" s="3" t="s">
        <v>1609</v>
      </c>
      <c r="H7611" s="3" t="s">
        <v>5677</v>
      </c>
      <c r="I7611" s="3" t="s">
        <v>1609</v>
      </c>
      <c r="J7611" s="9">
        <v>40589</v>
      </c>
      <c r="K7611" s="9">
        <v>40593</v>
      </c>
      <c r="O7611" s="3" t="s">
        <v>5677</v>
      </c>
      <c r="P7611" s="3" t="s">
        <v>1609</v>
      </c>
      <c r="Q7611" s="3" t="s">
        <v>5772</v>
      </c>
      <c r="R7611" s="3" t="s">
        <v>6623</v>
      </c>
      <c r="S7611" s="3" t="s">
        <v>6624</v>
      </c>
      <c r="T7611" s="3" t="s">
        <v>5771</v>
      </c>
      <c r="X7611" s="3">
        <v>7609</v>
      </c>
      <c r="Y7611" s="3">
        <v>98103</v>
      </c>
    </row>
    <row r="7612" spans="2:25" x14ac:dyDescent="0.35">
      <c r="B7612" s="3">
        <v>7610</v>
      </c>
      <c r="C7612" s="3" t="s">
        <v>5677</v>
      </c>
      <c r="D7612" s="3" t="s">
        <v>2162</v>
      </c>
      <c r="H7612" s="3" t="s">
        <v>5677</v>
      </c>
      <c r="I7612" s="3" t="s">
        <v>2162</v>
      </c>
      <c r="J7612" s="9">
        <v>40589</v>
      </c>
      <c r="K7612" s="9">
        <v>40593</v>
      </c>
      <c r="O7612" s="3" t="s">
        <v>5677</v>
      </c>
      <c r="P7612" s="3" t="s">
        <v>2162</v>
      </c>
      <c r="Q7612" s="3" t="s">
        <v>5772</v>
      </c>
      <c r="R7612" s="3" t="s">
        <v>6623</v>
      </c>
      <c r="S7612" s="3" t="s">
        <v>6624</v>
      </c>
      <c r="T7612" s="3" t="s">
        <v>5771</v>
      </c>
      <c r="X7612" s="3">
        <v>7610</v>
      </c>
      <c r="Y7612" s="3">
        <v>98103</v>
      </c>
    </row>
    <row r="7613" spans="2:25" x14ac:dyDescent="0.35">
      <c r="B7613" s="3">
        <v>7611</v>
      </c>
      <c r="C7613" s="3" t="s">
        <v>5677</v>
      </c>
      <c r="D7613" s="3" t="s">
        <v>2308</v>
      </c>
      <c r="H7613" s="3" t="s">
        <v>5677</v>
      </c>
      <c r="I7613" s="3" t="s">
        <v>2308</v>
      </c>
      <c r="J7613" s="9">
        <v>40589</v>
      </c>
      <c r="K7613" s="9">
        <v>40593</v>
      </c>
      <c r="O7613" s="3" t="s">
        <v>5677</v>
      </c>
      <c r="P7613" s="3" t="s">
        <v>2308</v>
      </c>
      <c r="Q7613" s="3" t="s">
        <v>5772</v>
      </c>
      <c r="R7613" s="3" t="s">
        <v>6623</v>
      </c>
      <c r="S7613" s="3" t="s">
        <v>6624</v>
      </c>
      <c r="T7613" s="3" t="s">
        <v>5771</v>
      </c>
      <c r="X7613" s="3">
        <v>7611</v>
      </c>
      <c r="Y7613" s="3">
        <v>98103</v>
      </c>
    </row>
    <row r="7614" spans="2:25" x14ac:dyDescent="0.35">
      <c r="B7614" s="3">
        <v>7612</v>
      </c>
      <c r="C7614" s="3" t="s">
        <v>5678</v>
      </c>
      <c r="D7614" s="3" t="s">
        <v>2250</v>
      </c>
      <c r="H7614" s="3" t="s">
        <v>5678</v>
      </c>
      <c r="I7614" s="3" t="s">
        <v>2250</v>
      </c>
      <c r="J7614" s="9">
        <v>40712</v>
      </c>
      <c r="K7614" s="9">
        <v>40717</v>
      </c>
      <c r="O7614" s="3" t="s">
        <v>5678</v>
      </c>
      <c r="P7614" s="3" t="s">
        <v>2250</v>
      </c>
      <c r="Q7614" s="3" t="s">
        <v>5772</v>
      </c>
      <c r="R7614" s="3" t="s">
        <v>6613</v>
      </c>
      <c r="S7614" s="3" t="s">
        <v>6614</v>
      </c>
      <c r="T7614" s="3" t="s">
        <v>5775</v>
      </c>
      <c r="X7614" s="3">
        <v>7612</v>
      </c>
      <c r="Y7614" s="3">
        <v>90036</v>
      </c>
    </row>
    <row r="7615" spans="2:25" x14ac:dyDescent="0.35">
      <c r="B7615" s="3">
        <v>7613</v>
      </c>
      <c r="C7615" s="3" t="s">
        <v>5679</v>
      </c>
      <c r="D7615" s="3" t="s">
        <v>1764</v>
      </c>
      <c r="H7615" s="3" t="s">
        <v>5679</v>
      </c>
      <c r="I7615" s="3" t="s">
        <v>1764</v>
      </c>
      <c r="J7615" s="9">
        <v>41699</v>
      </c>
      <c r="K7615" s="9">
        <v>41705</v>
      </c>
      <c r="O7615" s="3" t="s">
        <v>5679</v>
      </c>
      <c r="P7615" s="3" t="s">
        <v>1764</v>
      </c>
      <c r="Q7615" s="3" t="s">
        <v>5772</v>
      </c>
      <c r="R7615" s="3" t="s">
        <v>7045</v>
      </c>
      <c r="S7615" s="3" t="s">
        <v>7046</v>
      </c>
      <c r="T7615" s="3" t="s">
        <v>5775</v>
      </c>
      <c r="X7615" s="3">
        <v>7613</v>
      </c>
      <c r="Y7615" s="3">
        <v>6457</v>
      </c>
    </row>
    <row r="7616" spans="2:25" x14ac:dyDescent="0.35">
      <c r="B7616" s="3">
        <v>7614</v>
      </c>
      <c r="C7616" s="3" t="s">
        <v>5679</v>
      </c>
      <c r="D7616" s="3" t="s">
        <v>1824</v>
      </c>
      <c r="H7616" s="3" t="s">
        <v>5679</v>
      </c>
      <c r="I7616" s="3" t="s">
        <v>1824</v>
      </c>
      <c r="J7616" s="9">
        <v>41699</v>
      </c>
      <c r="K7616" s="9">
        <v>41705</v>
      </c>
      <c r="O7616" s="3" t="s">
        <v>5679</v>
      </c>
      <c r="P7616" s="3" t="s">
        <v>1824</v>
      </c>
      <c r="Q7616" s="3" t="s">
        <v>5772</v>
      </c>
      <c r="R7616" s="3" t="s">
        <v>7045</v>
      </c>
      <c r="S7616" s="3" t="s">
        <v>7046</v>
      </c>
      <c r="T7616" s="3" t="s">
        <v>5775</v>
      </c>
      <c r="X7616" s="3">
        <v>7614</v>
      </c>
      <c r="Y7616" s="3">
        <v>6457</v>
      </c>
    </row>
    <row r="7617" spans="2:25" x14ac:dyDescent="0.35">
      <c r="B7617" s="3">
        <v>7615</v>
      </c>
      <c r="C7617" s="3" t="s">
        <v>5680</v>
      </c>
      <c r="D7617" s="3" t="s">
        <v>1479</v>
      </c>
      <c r="H7617" s="3" t="s">
        <v>5680</v>
      </c>
      <c r="I7617" s="3" t="s">
        <v>1479</v>
      </c>
      <c r="J7617" s="9">
        <v>41983</v>
      </c>
      <c r="K7617" s="9">
        <v>41989</v>
      </c>
      <c r="O7617" s="3" t="s">
        <v>5680</v>
      </c>
      <c r="P7617" s="3" t="s">
        <v>1479</v>
      </c>
      <c r="Q7617" s="3" t="s">
        <v>5772</v>
      </c>
      <c r="R7617" s="3" t="s">
        <v>7035</v>
      </c>
      <c r="S7617" s="3" t="s">
        <v>7036</v>
      </c>
      <c r="T7617" s="3" t="s">
        <v>5775</v>
      </c>
      <c r="X7617" s="3">
        <v>7615</v>
      </c>
      <c r="Y7617" s="3">
        <v>49505</v>
      </c>
    </row>
    <row r="7618" spans="2:25" x14ac:dyDescent="0.35">
      <c r="B7618" s="3">
        <v>7616</v>
      </c>
      <c r="C7618" s="3" t="s">
        <v>5681</v>
      </c>
      <c r="D7618" s="3" t="s">
        <v>2043</v>
      </c>
      <c r="H7618" s="3" t="s">
        <v>5681</v>
      </c>
      <c r="I7618" s="3" t="s">
        <v>2043</v>
      </c>
      <c r="J7618" s="9">
        <v>41981</v>
      </c>
      <c r="K7618" s="9">
        <v>41988</v>
      </c>
      <c r="O7618" s="3" t="s">
        <v>5681</v>
      </c>
      <c r="P7618" s="3" t="s">
        <v>2043</v>
      </c>
      <c r="Q7618" s="3" t="s">
        <v>5772</v>
      </c>
      <c r="R7618" s="3" t="s">
        <v>7039</v>
      </c>
      <c r="S7618" s="3" t="s">
        <v>7040</v>
      </c>
      <c r="T7618" s="3" t="s">
        <v>5782</v>
      </c>
      <c r="X7618" s="3">
        <v>7616</v>
      </c>
      <c r="Y7618" s="3">
        <v>94122</v>
      </c>
    </row>
    <row r="7619" spans="2:25" x14ac:dyDescent="0.35">
      <c r="B7619" s="3">
        <v>7617</v>
      </c>
      <c r="C7619" s="3" t="s">
        <v>5682</v>
      </c>
      <c r="D7619" s="3" t="s">
        <v>757</v>
      </c>
      <c r="H7619" s="3" t="s">
        <v>5682</v>
      </c>
      <c r="I7619" s="3" t="s">
        <v>757</v>
      </c>
      <c r="J7619" s="9">
        <v>41603</v>
      </c>
      <c r="K7619" s="9">
        <v>41609</v>
      </c>
      <c r="O7619" s="3" t="s">
        <v>5682</v>
      </c>
      <c r="P7619" s="3" t="s">
        <v>757</v>
      </c>
      <c r="Q7619" s="3" t="s">
        <v>5772</v>
      </c>
      <c r="R7619" s="3" t="s">
        <v>6323</v>
      </c>
      <c r="S7619" s="3" t="s">
        <v>6324</v>
      </c>
      <c r="T7619" s="3" t="s">
        <v>5782</v>
      </c>
      <c r="X7619" s="3">
        <v>7617</v>
      </c>
      <c r="Y7619" s="3">
        <v>33012</v>
      </c>
    </row>
    <row r="7620" spans="2:25" x14ac:dyDescent="0.35">
      <c r="B7620" s="3">
        <v>7618</v>
      </c>
      <c r="C7620" s="3" t="s">
        <v>5682</v>
      </c>
      <c r="D7620" s="3" t="s">
        <v>3398</v>
      </c>
      <c r="H7620" s="3" t="s">
        <v>5682</v>
      </c>
      <c r="I7620" s="3" t="s">
        <v>3398</v>
      </c>
      <c r="J7620" s="9">
        <v>41603</v>
      </c>
      <c r="K7620" s="9">
        <v>41609</v>
      </c>
      <c r="O7620" s="3" t="s">
        <v>5682</v>
      </c>
      <c r="P7620" s="3" t="s">
        <v>3398</v>
      </c>
      <c r="Q7620" s="3" t="s">
        <v>5772</v>
      </c>
      <c r="R7620" s="3" t="s">
        <v>6323</v>
      </c>
      <c r="S7620" s="3" t="s">
        <v>6324</v>
      </c>
      <c r="T7620" s="3" t="s">
        <v>5782</v>
      </c>
      <c r="X7620" s="3">
        <v>7618</v>
      </c>
      <c r="Y7620" s="3">
        <v>33012</v>
      </c>
    </row>
    <row r="7621" spans="2:25" x14ac:dyDescent="0.35">
      <c r="B7621" s="3">
        <v>7619</v>
      </c>
      <c r="C7621" s="3" t="s">
        <v>5682</v>
      </c>
      <c r="D7621" s="3" t="s">
        <v>1972</v>
      </c>
      <c r="H7621" s="3" t="s">
        <v>5682</v>
      </c>
      <c r="I7621" s="3" t="s">
        <v>1972</v>
      </c>
      <c r="J7621" s="9">
        <v>41603</v>
      </c>
      <c r="K7621" s="9">
        <v>41609</v>
      </c>
      <c r="O7621" s="3" t="s">
        <v>5682</v>
      </c>
      <c r="P7621" s="3" t="s">
        <v>1972</v>
      </c>
      <c r="Q7621" s="3" t="s">
        <v>5772</v>
      </c>
      <c r="R7621" s="3" t="s">
        <v>6323</v>
      </c>
      <c r="S7621" s="3" t="s">
        <v>6324</v>
      </c>
      <c r="T7621" s="3" t="s">
        <v>5782</v>
      </c>
      <c r="X7621" s="3">
        <v>7619</v>
      </c>
      <c r="Y7621" s="3">
        <v>33012</v>
      </c>
    </row>
    <row r="7622" spans="2:25" x14ac:dyDescent="0.35">
      <c r="B7622" s="3">
        <v>7620</v>
      </c>
      <c r="C7622" s="3" t="s">
        <v>5683</v>
      </c>
      <c r="D7622" s="3" t="s">
        <v>1562</v>
      </c>
      <c r="H7622" s="3" t="s">
        <v>5683</v>
      </c>
      <c r="I7622" s="3" t="s">
        <v>1562</v>
      </c>
      <c r="J7622" s="9">
        <v>41459</v>
      </c>
      <c r="K7622" s="9">
        <v>41459</v>
      </c>
      <c r="O7622" s="3" t="s">
        <v>5683</v>
      </c>
      <c r="P7622" s="3" t="s">
        <v>1562</v>
      </c>
      <c r="Q7622" s="3" t="s">
        <v>6020</v>
      </c>
      <c r="R7622" s="3" t="s">
        <v>6715</v>
      </c>
      <c r="S7622" s="3" t="s">
        <v>6716</v>
      </c>
      <c r="T7622" s="3" t="s">
        <v>5771</v>
      </c>
      <c r="X7622" s="3">
        <v>7620</v>
      </c>
      <c r="Y7622" s="3">
        <v>19143</v>
      </c>
    </row>
    <row r="7623" spans="2:25" x14ac:dyDescent="0.35">
      <c r="B7623" s="3">
        <v>7621</v>
      </c>
      <c r="C7623" s="3" t="s">
        <v>5684</v>
      </c>
      <c r="D7623" s="3" t="s">
        <v>3057</v>
      </c>
      <c r="H7623" s="3" t="s">
        <v>5684</v>
      </c>
      <c r="I7623" s="3" t="s">
        <v>3057</v>
      </c>
      <c r="J7623" s="9">
        <v>41452</v>
      </c>
      <c r="K7623" s="9">
        <v>41459</v>
      </c>
      <c r="O7623" s="3" t="s">
        <v>5684</v>
      </c>
      <c r="P7623" s="3" t="s">
        <v>3057</v>
      </c>
      <c r="Q7623" s="3" t="s">
        <v>5772</v>
      </c>
      <c r="R7623" s="3" t="s">
        <v>6469</v>
      </c>
      <c r="S7623" s="3" t="s">
        <v>6470</v>
      </c>
      <c r="T7623" s="3" t="s">
        <v>5775</v>
      </c>
      <c r="X7623" s="3">
        <v>7621</v>
      </c>
      <c r="Y7623" s="3">
        <v>30318</v>
      </c>
    </row>
    <row r="7624" spans="2:25" x14ac:dyDescent="0.35">
      <c r="B7624" s="3">
        <v>7622</v>
      </c>
      <c r="C7624" s="3" t="s">
        <v>5685</v>
      </c>
      <c r="D7624" s="3" t="s">
        <v>378</v>
      </c>
      <c r="H7624" s="3" t="s">
        <v>5685</v>
      </c>
      <c r="I7624" s="3" t="s">
        <v>378</v>
      </c>
      <c r="J7624" s="9">
        <v>40750</v>
      </c>
      <c r="K7624" s="9">
        <v>40754</v>
      </c>
      <c r="O7624" s="3" t="s">
        <v>5685</v>
      </c>
      <c r="P7624" s="3" t="s">
        <v>378</v>
      </c>
      <c r="Q7624" s="3" t="s">
        <v>5772</v>
      </c>
      <c r="R7624" s="3" t="s">
        <v>6047</v>
      </c>
      <c r="S7624" s="3" t="s">
        <v>6048</v>
      </c>
      <c r="T7624" s="3" t="s">
        <v>5775</v>
      </c>
      <c r="X7624" s="3">
        <v>7622</v>
      </c>
      <c r="Y7624" s="3">
        <v>78207</v>
      </c>
    </row>
    <row r="7625" spans="2:25" x14ac:dyDescent="0.35">
      <c r="B7625" s="3">
        <v>7623</v>
      </c>
      <c r="C7625" s="3" t="s">
        <v>5685</v>
      </c>
      <c r="D7625" s="3" t="s">
        <v>4876</v>
      </c>
      <c r="H7625" s="3" t="s">
        <v>5685</v>
      </c>
      <c r="I7625" s="3" t="s">
        <v>4876</v>
      </c>
      <c r="J7625" s="9">
        <v>40750</v>
      </c>
      <c r="K7625" s="9">
        <v>40754</v>
      </c>
      <c r="O7625" s="3" t="s">
        <v>5685</v>
      </c>
      <c r="P7625" s="3" t="s">
        <v>4876</v>
      </c>
      <c r="Q7625" s="3" t="s">
        <v>5772</v>
      </c>
      <c r="R7625" s="3" t="s">
        <v>6047</v>
      </c>
      <c r="S7625" s="3" t="s">
        <v>6048</v>
      </c>
      <c r="T7625" s="3" t="s">
        <v>5775</v>
      </c>
      <c r="X7625" s="3">
        <v>7623</v>
      </c>
      <c r="Y7625" s="3">
        <v>78207</v>
      </c>
    </row>
    <row r="7626" spans="2:25" x14ac:dyDescent="0.35">
      <c r="B7626" s="3">
        <v>7624</v>
      </c>
      <c r="C7626" s="3" t="s">
        <v>5685</v>
      </c>
      <c r="D7626" s="3" t="s">
        <v>353</v>
      </c>
      <c r="H7626" s="3" t="s">
        <v>5685</v>
      </c>
      <c r="I7626" s="3" t="s">
        <v>353</v>
      </c>
      <c r="J7626" s="9">
        <v>40750</v>
      </c>
      <c r="K7626" s="9">
        <v>40754</v>
      </c>
      <c r="O7626" s="3" t="s">
        <v>5685</v>
      </c>
      <c r="P7626" s="3" t="s">
        <v>353</v>
      </c>
      <c r="Q7626" s="3" t="s">
        <v>5772</v>
      </c>
      <c r="R7626" s="3" t="s">
        <v>6047</v>
      </c>
      <c r="S7626" s="3" t="s">
        <v>6048</v>
      </c>
      <c r="T7626" s="3" t="s">
        <v>5775</v>
      </c>
      <c r="X7626" s="3">
        <v>7624</v>
      </c>
      <c r="Y7626" s="3">
        <v>78207</v>
      </c>
    </row>
    <row r="7627" spans="2:25" x14ac:dyDescent="0.35">
      <c r="B7627" s="3">
        <v>7625</v>
      </c>
      <c r="C7627" s="3" t="s">
        <v>5685</v>
      </c>
      <c r="D7627" s="3" t="s">
        <v>401</v>
      </c>
      <c r="H7627" s="3" t="s">
        <v>5685</v>
      </c>
      <c r="I7627" s="3" t="s">
        <v>401</v>
      </c>
      <c r="J7627" s="9">
        <v>40750</v>
      </c>
      <c r="K7627" s="9">
        <v>40754</v>
      </c>
      <c r="O7627" s="3" t="s">
        <v>5685</v>
      </c>
      <c r="P7627" s="3" t="s">
        <v>401</v>
      </c>
      <c r="Q7627" s="3" t="s">
        <v>5772</v>
      </c>
      <c r="R7627" s="3" t="s">
        <v>6047</v>
      </c>
      <c r="S7627" s="3" t="s">
        <v>6048</v>
      </c>
      <c r="T7627" s="3" t="s">
        <v>5775</v>
      </c>
      <c r="X7627" s="3">
        <v>7625</v>
      </c>
      <c r="Y7627" s="3">
        <v>78207</v>
      </c>
    </row>
    <row r="7628" spans="2:25" x14ac:dyDescent="0.35">
      <c r="B7628" s="3">
        <v>7626</v>
      </c>
      <c r="C7628" s="3" t="s">
        <v>5685</v>
      </c>
      <c r="D7628" s="3" t="s">
        <v>238</v>
      </c>
      <c r="H7628" s="3" t="s">
        <v>5685</v>
      </c>
      <c r="I7628" s="3" t="s">
        <v>238</v>
      </c>
      <c r="J7628" s="9">
        <v>40750</v>
      </c>
      <c r="K7628" s="9">
        <v>40754</v>
      </c>
      <c r="O7628" s="3" t="s">
        <v>5685</v>
      </c>
      <c r="P7628" s="3" t="s">
        <v>238</v>
      </c>
      <c r="Q7628" s="3" t="s">
        <v>5772</v>
      </c>
      <c r="R7628" s="3" t="s">
        <v>6047</v>
      </c>
      <c r="S7628" s="3" t="s">
        <v>6048</v>
      </c>
      <c r="T7628" s="3" t="s">
        <v>5775</v>
      </c>
      <c r="X7628" s="3">
        <v>7626</v>
      </c>
      <c r="Y7628" s="3">
        <v>78207</v>
      </c>
    </row>
    <row r="7629" spans="2:25" x14ac:dyDescent="0.35">
      <c r="B7629" s="3">
        <v>7627</v>
      </c>
      <c r="C7629" s="3" t="s">
        <v>5685</v>
      </c>
      <c r="D7629" s="3" t="s">
        <v>2352</v>
      </c>
      <c r="H7629" s="3" t="s">
        <v>5685</v>
      </c>
      <c r="I7629" s="3" t="s">
        <v>2352</v>
      </c>
      <c r="J7629" s="9">
        <v>40750</v>
      </c>
      <c r="K7629" s="9">
        <v>40754</v>
      </c>
      <c r="O7629" s="3" t="s">
        <v>5685</v>
      </c>
      <c r="P7629" s="3" t="s">
        <v>2352</v>
      </c>
      <c r="Q7629" s="3" t="s">
        <v>5772</v>
      </c>
      <c r="R7629" s="3" t="s">
        <v>6047</v>
      </c>
      <c r="S7629" s="3" t="s">
        <v>6048</v>
      </c>
      <c r="T7629" s="3" t="s">
        <v>5775</v>
      </c>
      <c r="X7629" s="3">
        <v>7627</v>
      </c>
      <c r="Y7629" s="3">
        <v>78207</v>
      </c>
    </row>
    <row r="7630" spans="2:25" x14ac:dyDescent="0.35">
      <c r="B7630" s="3">
        <v>7628</v>
      </c>
      <c r="C7630" s="3" t="s">
        <v>5686</v>
      </c>
      <c r="D7630" s="3" t="s">
        <v>638</v>
      </c>
      <c r="H7630" s="3" t="s">
        <v>5686</v>
      </c>
      <c r="I7630" s="3" t="s">
        <v>638</v>
      </c>
      <c r="J7630" s="9">
        <v>41060</v>
      </c>
      <c r="K7630" s="9">
        <v>41062</v>
      </c>
      <c r="O7630" s="3" t="s">
        <v>5686</v>
      </c>
      <c r="P7630" s="3" t="s">
        <v>638</v>
      </c>
      <c r="Q7630" s="3" t="s">
        <v>5768</v>
      </c>
      <c r="R7630" s="3" t="s">
        <v>6817</v>
      </c>
      <c r="S7630" s="3" t="s">
        <v>6818</v>
      </c>
      <c r="T7630" s="3" t="s">
        <v>5771</v>
      </c>
      <c r="X7630" s="3">
        <v>7628</v>
      </c>
      <c r="Y7630" s="3">
        <v>7501</v>
      </c>
    </row>
    <row r="7631" spans="2:25" x14ac:dyDescent="0.35">
      <c r="B7631" s="3">
        <v>7629</v>
      </c>
      <c r="C7631" s="3" t="s">
        <v>5686</v>
      </c>
      <c r="D7631" s="3" t="s">
        <v>1086</v>
      </c>
      <c r="H7631" s="3" t="s">
        <v>5686</v>
      </c>
      <c r="I7631" s="3" t="s">
        <v>1086</v>
      </c>
      <c r="J7631" s="9">
        <v>41060</v>
      </c>
      <c r="K7631" s="9">
        <v>41062</v>
      </c>
      <c r="O7631" s="3" t="s">
        <v>5686</v>
      </c>
      <c r="P7631" s="3" t="s">
        <v>1086</v>
      </c>
      <c r="Q7631" s="3" t="s">
        <v>5768</v>
      </c>
      <c r="R7631" s="3" t="s">
        <v>6817</v>
      </c>
      <c r="S7631" s="3" t="s">
        <v>6818</v>
      </c>
      <c r="T7631" s="3" t="s">
        <v>5771</v>
      </c>
      <c r="X7631" s="3">
        <v>7629</v>
      </c>
      <c r="Y7631" s="3">
        <v>7501</v>
      </c>
    </row>
    <row r="7632" spans="2:25" x14ac:dyDescent="0.35">
      <c r="B7632" s="3">
        <v>7630</v>
      </c>
      <c r="C7632" s="3" t="s">
        <v>5686</v>
      </c>
      <c r="D7632" s="3" t="s">
        <v>2213</v>
      </c>
      <c r="H7632" s="3" t="s">
        <v>5686</v>
      </c>
      <c r="I7632" s="3" t="s">
        <v>2213</v>
      </c>
      <c r="J7632" s="9">
        <v>41060</v>
      </c>
      <c r="K7632" s="9">
        <v>41062</v>
      </c>
      <c r="O7632" s="3" t="s">
        <v>5686</v>
      </c>
      <c r="P7632" s="3" t="s">
        <v>2213</v>
      </c>
      <c r="Q7632" s="3" t="s">
        <v>5768</v>
      </c>
      <c r="R7632" s="3" t="s">
        <v>6817</v>
      </c>
      <c r="S7632" s="3" t="s">
        <v>6818</v>
      </c>
      <c r="T7632" s="3" t="s">
        <v>5771</v>
      </c>
      <c r="X7632" s="3">
        <v>7630</v>
      </c>
      <c r="Y7632" s="3">
        <v>7501</v>
      </c>
    </row>
    <row r="7633" spans="2:25" x14ac:dyDescent="0.35">
      <c r="B7633" s="3">
        <v>7631</v>
      </c>
      <c r="C7633" s="3" t="s">
        <v>5687</v>
      </c>
      <c r="D7633" s="3" t="s">
        <v>1692</v>
      </c>
      <c r="H7633" s="3" t="s">
        <v>5687</v>
      </c>
      <c r="I7633" s="3" t="s">
        <v>1692</v>
      </c>
      <c r="J7633" s="9">
        <v>40852</v>
      </c>
      <c r="K7633" s="9">
        <v>40852</v>
      </c>
      <c r="O7633" s="3" t="s">
        <v>5687</v>
      </c>
      <c r="P7633" s="3" t="s">
        <v>1692</v>
      </c>
      <c r="Q7633" s="3" t="s">
        <v>6020</v>
      </c>
      <c r="R7633" s="3" t="s">
        <v>7277</v>
      </c>
      <c r="S7633" s="3" t="s">
        <v>7278</v>
      </c>
      <c r="T7633" s="3" t="s">
        <v>5775</v>
      </c>
      <c r="X7633" s="3">
        <v>7631</v>
      </c>
      <c r="Y7633" s="3">
        <v>23666</v>
      </c>
    </row>
    <row r="7634" spans="2:25" x14ac:dyDescent="0.35">
      <c r="B7634" s="3">
        <v>7632</v>
      </c>
      <c r="C7634" s="3" t="s">
        <v>5688</v>
      </c>
      <c r="D7634" s="3" t="s">
        <v>1030</v>
      </c>
      <c r="H7634" s="3" t="s">
        <v>5688</v>
      </c>
      <c r="I7634" s="3" t="s">
        <v>1030</v>
      </c>
      <c r="J7634" s="9">
        <v>41726</v>
      </c>
      <c r="K7634" s="9">
        <v>41731</v>
      </c>
      <c r="O7634" s="3" t="s">
        <v>5688</v>
      </c>
      <c r="P7634" s="3" t="s">
        <v>1030</v>
      </c>
      <c r="Q7634" s="3" t="s">
        <v>5772</v>
      </c>
      <c r="R7634" s="3" t="s">
        <v>6055</v>
      </c>
      <c r="S7634" s="3" t="s">
        <v>6056</v>
      </c>
      <c r="T7634" s="3" t="s">
        <v>5775</v>
      </c>
      <c r="X7634" s="3">
        <v>7632</v>
      </c>
      <c r="Y7634" s="3">
        <v>77070</v>
      </c>
    </row>
    <row r="7635" spans="2:25" x14ac:dyDescent="0.35">
      <c r="B7635" s="3">
        <v>7633</v>
      </c>
      <c r="C7635" s="3" t="s">
        <v>5688</v>
      </c>
      <c r="D7635" s="3" t="s">
        <v>139</v>
      </c>
      <c r="H7635" s="3" t="s">
        <v>5688</v>
      </c>
      <c r="I7635" s="3" t="s">
        <v>139</v>
      </c>
      <c r="J7635" s="9">
        <v>41726</v>
      </c>
      <c r="K7635" s="9">
        <v>41731</v>
      </c>
      <c r="O7635" s="3" t="s">
        <v>5688</v>
      </c>
      <c r="P7635" s="3" t="s">
        <v>139</v>
      </c>
      <c r="Q7635" s="3" t="s">
        <v>5772</v>
      </c>
      <c r="R7635" s="3" t="s">
        <v>6055</v>
      </c>
      <c r="S7635" s="3" t="s">
        <v>6056</v>
      </c>
      <c r="T7635" s="3" t="s">
        <v>5775</v>
      </c>
      <c r="X7635" s="3">
        <v>7633</v>
      </c>
      <c r="Y7635" s="3">
        <v>77070</v>
      </c>
    </row>
    <row r="7636" spans="2:25" x14ac:dyDescent="0.35">
      <c r="B7636" s="3">
        <v>7634</v>
      </c>
      <c r="C7636" s="3" t="s">
        <v>5688</v>
      </c>
      <c r="D7636" s="3" t="s">
        <v>814</v>
      </c>
      <c r="H7636" s="3" t="s">
        <v>5688</v>
      </c>
      <c r="I7636" s="3" t="s">
        <v>814</v>
      </c>
      <c r="J7636" s="9">
        <v>41726</v>
      </c>
      <c r="K7636" s="9">
        <v>41731</v>
      </c>
      <c r="O7636" s="3" t="s">
        <v>5688</v>
      </c>
      <c r="P7636" s="3" t="s">
        <v>814</v>
      </c>
      <c r="Q7636" s="3" t="s">
        <v>5772</v>
      </c>
      <c r="R7636" s="3" t="s">
        <v>6055</v>
      </c>
      <c r="S7636" s="3" t="s">
        <v>6056</v>
      </c>
      <c r="T7636" s="3" t="s">
        <v>5775</v>
      </c>
      <c r="X7636" s="3">
        <v>7634</v>
      </c>
      <c r="Y7636" s="3">
        <v>77070</v>
      </c>
    </row>
    <row r="7637" spans="2:25" x14ac:dyDescent="0.35">
      <c r="B7637" s="3">
        <v>7635</v>
      </c>
      <c r="C7637" s="3" t="s">
        <v>5688</v>
      </c>
      <c r="D7637" s="3" t="s">
        <v>2064</v>
      </c>
      <c r="H7637" s="3" t="s">
        <v>5688</v>
      </c>
      <c r="I7637" s="3" t="s">
        <v>2064</v>
      </c>
      <c r="J7637" s="9">
        <v>41726</v>
      </c>
      <c r="K7637" s="9">
        <v>41731</v>
      </c>
      <c r="O7637" s="3" t="s">
        <v>5688</v>
      </c>
      <c r="P7637" s="3" t="s">
        <v>2064</v>
      </c>
      <c r="Q7637" s="3" t="s">
        <v>5772</v>
      </c>
      <c r="R7637" s="3" t="s">
        <v>6055</v>
      </c>
      <c r="S7637" s="3" t="s">
        <v>6056</v>
      </c>
      <c r="T7637" s="3" t="s">
        <v>5775</v>
      </c>
      <c r="X7637" s="3">
        <v>7635</v>
      </c>
      <c r="Y7637" s="3">
        <v>77070</v>
      </c>
    </row>
    <row r="7638" spans="2:25" x14ac:dyDescent="0.35">
      <c r="B7638" s="3">
        <v>7636</v>
      </c>
      <c r="C7638" s="3" t="s">
        <v>5689</v>
      </c>
      <c r="D7638" s="3" t="s">
        <v>1465</v>
      </c>
      <c r="H7638" s="3" t="s">
        <v>5689</v>
      </c>
      <c r="I7638" s="3" t="s">
        <v>1465</v>
      </c>
      <c r="J7638" s="9">
        <v>40684</v>
      </c>
      <c r="K7638" s="9">
        <v>40686</v>
      </c>
      <c r="O7638" s="3" t="s">
        <v>5689</v>
      </c>
      <c r="P7638" s="3" t="s">
        <v>1465</v>
      </c>
      <c r="Q7638" s="3" t="s">
        <v>5768</v>
      </c>
      <c r="R7638" s="3" t="s">
        <v>6341</v>
      </c>
      <c r="S7638" s="3" t="s">
        <v>6342</v>
      </c>
      <c r="T7638" s="3" t="s">
        <v>5775</v>
      </c>
      <c r="X7638" s="3">
        <v>7636</v>
      </c>
      <c r="Y7638" s="3">
        <v>77070</v>
      </c>
    </row>
    <row r="7639" spans="2:25" x14ac:dyDescent="0.35">
      <c r="B7639" s="3">
        <v>7637</v>
      </c>
      <c r="C7639" s="3" t="s">
        <v>5689</v>
      </c>
      <c r="D7639" s="3" t="s">
        <v>470</v>
      </c>
      <c r="H7639" s="3" t="s">
        <v>5689</v>
      </c>
      <c r="I7639" s="3" t="s">
        <v>470</v>
      </c>
      <c r="J7639" s="9">
        <v>40684</v>
      </c>
      <c r="K7639" s="9">
        <v>40686</v>
      </c>
      <c r="O7639" s="3" t="s">
        <v>5689</v>
      </c>
      <c r="P7639" s="3" t="s">
        <v>470</v>
      </c>
      <c r="Q7639" s="3" t="s">
        <v>5768</v>
      </c>
      <c r="R7639" s="3" t="s">
        <v>6341</v>
      </c>
      <c r="S7639" s="3" t="s">
        <v>6342</v>
      </c>
      <c r="T7639" s="3" t="s">
        <v>5775</v>
      </c>
      <c r="X7639" s="3">
        <v>7637</v>
      </c>
      <c r="Y7639" s="3">
        <v>77070</v>
      </c>
    </row>
    <row r="7640" spans="2:25" x14ac:dyDescent="0.35">
      <c r="B7640" s="3">
        <v>7638</v>
      </c>
      <c r="C7640" s="3" t="s">
        <v>5689</v>
      </c>
      <c r="D7640" s="3" t="s">
        <v>2104</v>
      </c>
      <c r="H7640" s="3" t="s">
        <v>5689</v>
      </c>
      <c r="I7640" s="3" t="s">
        <v>2104</v>
      </c>
      <c r="J7640" s="9">
        <v>40684</v>
      </c>
      <c r="K7640" s="9">
        <v>40686</v>
      </c>
      <c r="O7640" s="3" t="s">
        <v>5689</v>
      </c>
      <c r="P7640" s="3" t="s">
        <v>2104</v>
      </c>
      <c r="Q7640" s="3" t="s">
        <v>5768</v>
      </c>
      <c r="R7640" s="3" t="s">
        <v>6341</v>
      </c>
      <c r="S7640" s="3" t="s">
        <v>6342</v>
      </c>
      <c r="T7640" s="3" t="s">
        <v>5775</v>
      </c>
      <c r="X7640" s="3">
        <v>7638</v>
      </c>
      <c r="Y7640" s="3">
        <v>77070</v>
      </c>
    </row>
    <row r="7641" spans="2:25" x14ac:dyDescent="0.35">
      <c r="B7641" s="3">
        <v>7639</v>
      </c>
      <c r="C7641" s="3" t="s">
        <v>5689</v>
      </c>
      <c r="D7641" s="3" t="s">
        <v>2175</v>
      </c>
      <c r="H7641" s="3" t="s">
        <v>5689</v>
      </c>
      <c r="I7641" s="3" t="s">
        <v>2175</v>
      </c>
      <c r="J7641" s="9">
        <v>40684</v>
      </c>
      <c r="K7641" s="9">
        <v>40686</v>
      </c>
      <c r="O7641" s="3" t="s">
        <v>5689</v>
      </c>
      <c r="P7641" s="3" t="s">
        <v>2175</v>
      </c>
      <c r="Q7641" s="3" t="s">
        <v>5768</v>
      </c>
      <c r="R7641" s="3" t="s">
        <v>6341</v>
      </c>
      <c r="S7641" s="3" t="s">
        <v>6342</v>
      </c>
      <c r="T7641" s="3" t="s">
        <v>5775</v>
      </c>
      <c r="X7641" s="3">
        <v>7639</v>
      </c>
      <c r="Y7641" s="3">
        <v>77070</v>
      </c>
    </row>
    <row r="7642" spans="2:25" x14ac:dyDescent="0.35">
      <c r="B7642" s="3">
        <v>7640</v>
      </c>
      <c r="C7642" s="3" t="s">
        <v>5690</v>
      </c>
      <c r="D7642" s="3" t="s">
        <v>1141</v>
      </c>
      <c r="H7642" s="3" t="s">
        <v>5690</v>
      </c>
      <c r="I7642" s="3" t="s">
        <v>1141</v>
      </c>
      <c r="J7642" s="9">
        <v>41416</v>
      </c>
      <c r="K7642" s="9">
        <v>41423</v>
      </c>
      <c r="O7642" s="3" t="s">
        <v>5690</v>
      </c>
      <c r="P7642" s="3" t="s">
        <v>1141</v>
      </c>
      <c r="Q7642" s="3" t="s">
        <v>5772</v>
      </c>
      <c r="R7642" s="3" t="s">
        <v>5872</v>
      </c>
      <c r="S7642" s="3" t="s">
        <v>5873</v>
      </c>
      <c r="T7642" s="3" t="s">
        <v>5771</v>
      </c>
      <c r="X7642" s="3">
        <v>7640</v>
      </c>
      <c r="Y7642" s="3">
        <v>60610</v>
      </c>
    </row>
    <row r="7643" spans="2:25" x14ac:dyDescent="0.35">
      <c r="B7643" s="3">
        <v>7641</v>
      </c>
      <c r="C7643" s="3" t="s">
        <v>5691</v>
      </c>
      <c r="D7643" s="3" t="s">
        <v>375</v>
      </c>
      <c r="H7643" s="3" t="s">
        <v>5691</v>
      </c>
      <c r="I7643" s="3" t="s">
        <v>375</v>
      </c>
      <c r="J7643" s="9">
        <v>40920</v>
      </c>
      <c r="K7643" s="9">
        <v>40925</v>
      </c>
      <c r="O7643" s="3" t="s">
        <v>5691</v>
      </c>
      <c r="P7643" s="3" t="s">
        <v>375</v>
      </c>
      <c r="Q7643" s="3" t="s">
        <v>5772</v>
      </c>
      <c r="R7643" s="3" t="s">
        <v>7043</v>
      </c>
      <c r="S7643" s="3" t="s">
        <v>7044</v>
      </c>
      <c r="T7643" s="3" t="s">
        <v>5771</v>
      </c>
      <c r="X7643" s="3">
        <v>7641</v>
      </c>
      <c r="Y7643" s="3">
        <v>43615</v>
      </c>
    </row>
    <row r="7644" spans="2:25" x14ac:dyDescent="0.35">
      <c r="B7644" s="3">
        <v>7642</v>
      </c>
      <c r="C7644" s="3" t="s">
        <v>5691</v>
      </c>
      <c r="D7644" s="3" t="s">
        <v>49</v>
      </c>
      <c r="H7644" s="3" t="s">
        <v>5691</v>
      </c>
      <c r="I7644" s="3" t="s">
        <v>49</v>
      </c>
      <c r="J7644" s="9">
        <v>40920</v>
      </c>
      <c r="K7644" s="9">
        <v>40925</v>
      </c>
      <c r="O7644" s="3" t="s">
        <v>5691</v>
      </c>
      <c r="P7644" s="3" t="s">
        <v>49</v>
      </c>
      <c r="Q7644" s="3" t="s">
        <v>5772</v>
      </c>
      <c r="R7644" s="3" t="s">
        <v>7043</v>
      </c>
      <c r="S7644" s="3" t="s">
        <v>7044</v>
      </c>
      <c r="T7644" s="3" t="s">
        <v>5771</v>
      </c>
      <c r="X7644" s="3">
        <v>7642</v>
      </c>
      <c r="Y7644" s="3">
        <v>43615</v>
      </c>
    </row>
    <row r="7645" spans="2:25" x14ac:dyDescent="0.35">
      <c r="B7645" s="3">
        <v>7643</v>
      </c>
      <c r="C7645" s="3" t="s">
        <v>5691</v>
      </c>
      <c r="D7645" s="3" t="s">
        <v>2143</v>
      </c>
      <c r="H7645" s="3" t="s">
        <v>5691</v>
      </c>
      <c r="I7645" s="3" t="s">
        <v>2143</v>
      </c>
      <c r="J7645" s="9">
        <v>40920</v>
      </c>
      <c r="K7645" s="9">
        <v>40925</v>
      </c>
      <c r="O7645" s="3" t="s">
        <v>5691</v>
      </c>
      <c r="P7645" s="3" t="s">
        <v>2143</v>
      </c>
      <c r="Q7645" s="3" t="s">
        <v>5772</v>
      </c>
      <c r="R7645" s="3" t="s">
        <v>7043</v>
      </c>
      <c r="S7645" s="3" t="s">
        <v>7044</v>
      </c>
      <c r="T7645" s="3" t="s">
        <v>5771</v>
      </c>
      <c r="X7645" s="3">
        <v>7643</v>
      </c>
      <c r="Y7645" s="3">
        <v>43615</v>
      </c>
    </row>
    <row r="7646" spans="2:25" x14ac:dyDescent="0.35">
      <c r="B7646" s="3">
        <v>7644</v>
      </c>
      <c r="C7646" s="3" t="s">
        <v>5691</v>
      </c>
      <c r="D7646" s="3" t="s">
        <v>3396</v>
      </c>
      <c r="H7646" s="3" t="s">
        <v>5691</v>
      </c>
      <c r="I7646" s="3" t="s">
        <v>3396</v>
      </c>
      <c r="J7646" s="9">
        <v>40920</v>
      </c>
      <c r="K7646" s="9">
        <v>40925</v>
      </c>
      <c r="O7646" s="3" t="s">
        <v>5691</v>
      </c>
      <c r="P7646" s="3" t="s">
        <v>3396</v>
      </c>
      <c r="Q7646" s="3" t="s">
        <v>5772</v>
      </c>
      <c r="R7646" s="3" t="s">
        <v>7043</v>
      </c>
      <c r="S7646" s="3" t="s">
        <v>7044</v>
      </c>
      <c r="T7646" s="3" t="s">
        <v>5771</v>
      </c>
      <c r="X7646" s="3">
        <v>7644</v>
      </c>
      <c r="Y7646" s="3">
        <v>43615</v>
      </c>
    </row>
    <row r="7647" spans="2:25" x14ac:dyDescent="0.35">
      <c r="B7647" s="3">
        <v>7645</v>
      </c>
      <c r="C7647" s="3" t="s">
        <v>5691</v>
      </c>
      <c r="D7647" s="3" t="s">
        <v>577</v>
      </c>
      <c r="H7647" s="3" t="s">
        <v>5691</v>
      </c>
      <c r="I7647" s="3" t="s">
        <v>577</v>
      </c>
      <c r="J7647" s="9">
        <v>40920</v>
      </c>
      <c r="K7647" s="9">
        <v>40925</v>
      </c>
      <c r="O7647" s="3" t="s">
        <v>5691</v>
      </c>
      <c r="P7647" s="3" t="s">
        <v>577</v>
      </c>
      <c r="Q7647" s="3" t="s">
        <v>5772</v>
      </c>
      <c r="R7647" s="3" t="s">
        <v>7043</v>
      </c>
      <c r="S7647" s="3" t="s">
        <v>7044</v>
      </c>
      <c r="T7647" s="3" t="s">
        <v>5771</v>
      </c>
      <c r="X7647" s="3">
        <v>7645</v>
      </c>
      <c r="Y7647" s="3">
        <v>43615</v>
      </c>
    </row>
    <row r="7648" spans="2:25" x14ac:dyDescent="0.35">
      <c r="B7648" s="3">
        <v>7646</v>
      </c>
      <c r="C7648" s="3" t="s">
        <v>5692</v>
      </c>
      <c r="D7648" s="3" t="s">
        <v>1802</v>
      </c>
      <c r="H7648" s="3" t="s">
        <v>5692</v>
      </c>
      <c r="I7648" s="3" t="s">
        <v>1802</v>
      </c>
      <c r="J7648" s="9">
        <v>41912</v>
      </c>
      <c r="K7648" s="9">
        <v>41919</v>
      </c>
      <c r="O7648" s="3" t="s">
        <v>5692</v>
      </c>
      <c r="P7648" s="3" t="s">
        <v>1802</v>
      </c>
      <c r="Q7648" s="3" t="s">
        <v>5772</v>
      </c>
      <c r="R7648" s="3" t="s">
        <v>6265</v>
      </c>
      <c r="S7648" s="3" t="s">
        <v>6266</v>
      </c>
      <c r="T7648" s="3" t="s">
        <v>5775</v>
      </c>
      <c r="X7648" s="3">
        <v>7646</v>
      </c>
      <c r="Y7648" s="3">
        <v>95240</v>
      </c>
    </row>
    <row r="7649" spans="2:25" x14ac:dyDescent="0.35">
      <c r="B7649" s="3">
        <v>7647</v>
      </c>
      <c r="C7649" s="3" t="s">
        <v>5693</v>
      </c>
      <c r="D7649" s="3" t="s">
        <v>92</v>
      </c>
      <c r="H7649" s="3" t="s">
        <v>5693</v>
      </c>
      <c r="I7649" s="3" t="s">
        <v>92</v>
      </c>
      <c r="J7649" s="9">
        <v>41108</v>
      </c>
      <c r="K7649" s="9">
        <v>41110</v>
      </c>
      <c r="O7649" s="3" t="s">
        <v>5693</v>
      </c>
      <c r="P7649" s="3" t="s">
        <v>92</v>
      </c>
      <c r="Q7649" s="3" t="s">
        <v>5768</v>
      </c>
      <c r="R7649" s="3" t="s">
        <v>6277</v>
      </c>
      <c r="S7649" s="3" t="s">
        <v>6278</v>
      </c>
      <c r="T7649" s="3" t="s">
        <v>5775</v>
      </c>
      <c r="X7649" s="3">
        <v>7647</v>
      </c>
      <c r="Y7649" s="3">
        <v>10024</v>
      </c>
    </row>
    <row r="7650" spans="2:25" x14ac:dyDescent="0.35">
      <c r="B7650" s="3">
        <v>7648</v>
      </c>
      <c r="C7650" s="3" t="s">
        <v>5693</v>
      </c>
      <c r="D7650" s="3" t="s">
        <v>1863</v>
      </c>
      <c r="H7650" s="3" t="s">
        <v>5693</v>
      </c>
      <c r="I7650" s="3" t="s">
        <v>1863</v>
      </c>
      <c r="J7650" s="9">
        <v>41108</v>
      </c>
      <c r="K7650" s="9">
        <v>41110</v>
      </c>
      <c r="O7650" s="3" t="s">
        <v>5693</v>
      </c>
      <c r="P7650" s="3" t="s">
        <v>1863</v>
      </c>
      <c r="Q7650" s="3" t="s">
        <v>5768</v>
      </c>
      <c r="R7650" s="3" t="s">
        <v>6277</v>
      </c>
      <c r="S7650" s="3" t="s">
        <v>6278</v>
      </c>
      <c r="T7650" s="3" t="s">
        <v>5775</v>
      </c>
      <c r="X7650" s="3">
        <v>7648</v>
      </c>
      <c r="Y7650" s="3">
        <v>10024</v>
      </c>
    </row>
    <row r="7651" spans="2:25" x14ac:dyDescent="0.35">
      <c r="B7651" s="3">
        <v>7649</v>
      </c>
      <c r="C7651" s="3" t="s">
        <v>5693</v>
      </c>
      <c r="D7651" s="3" t="s">
        <v>1909</v>
      </c>
      <c r="H7651" s="3" t="s">
        <v>5693</v>
      </c>
      <c r="I7651" s="3" t="s">
        <v>1909</v>
      </c>
      <c r="J7651" s="9">
        <v>41108</v>
      </c>
      <c r="K7651" s="9">
        <v>41110</v>
      </c>
      <c r="O7651" s="3" t="s">
        <v>5693</v>
      </c>
      <c r="P7651" s="3" t="s">
        <v>1909</v>
      </c>
      <c r="Q7651" s="3" t="s">
        <v>5768</v>
      </c>
      <c r="R7651" s="3" t="s">
        <v>6277</v>
      </c>
      <c r="S7651" s="3" t="s">
        <v>6278</v>
      </c>
      <c r="T7651" s="3" t="s">
        <v>5775</v>
      </c>
      <c r="X7651" s="3">
        <v>7649</v>
      </c>
      <c r="Y7651" s="3">
        <v>10024</v>
      </c>
    </row>
    <row r="7652" spans="2:25" x14ac:dyDescent="0.35">
      <c r="B7652" s="3">
        <v>7650</v>
      </c>
      <c r="C7652" s="3" t="s">
        <v>5694</v>
      </c>
      <c r="D7652" s="3" t="s">
        <v>2083</v>
      </c>
      <c r="H7652" s="3" t="s">
        <v>5694</v>
      </c>
      <c r="I7652" s="3" t="s">
        <v>2083</v>
      </c>
      <c r="J7652" s="9">
        <v>41569</v>
      </c>
      <c r="K7652" s="9">
        <v>41574</v>
      </c>
      <c r="O7652" s="3" t="s">
        <v>5694</v>
      </c>
      <c r="P7652" s="3" t="s">
        <v>2083</v>
      </c>
      <c r="Q7652" s="3" t="s">
        <v>5772</v>
      </c>
      <c r="R7652" s="3" t="s">
        <v>6435</v>
      </c>
      <c r="S7652" s="3" t="s">
        <v>6436</v>
      </c>
      <c r="T7652" s="3" t="s">
        <v>5782</v>
      </c>
      <c r="X7652" s="3">
        <v>7650</v>
      </c>
      <c r="Y7652" s="3">
        <v>33311</v>
      </c>
    </row>
    <row r="7653" spans="2:25" x14ac:dyDescent="0.35">
      <c r="B7653" s="3">
        <v>7651</v>
      </c>
      <c r="C7653" s="3" t="s">
        <v>5694</v>
      </c>
      <c r="D7653" s="3" t="s">
        <v>1838</v>
      </c>
      <c r="H7653" s="3" t="s">
        <v>5694</v>
      </c>
      <c r="I7653" s="3" t="s">
        <v>1838</v>
      </c>
      <c r="J7653" s="9">
        <v>41569</v>
      </c>
      <c r="K7653" s="9">
        <v>41574</v>
      </c>
      <c r="O7653" s="3" t="s">
        <v>5694</v>
      </c>
      <c r="P7653" s="3" t="s">
        <v>1838</v>
      </c>
      <c r="Q7653" s="3" t="s">
        <v>5772</v>
      </c>
      <c r="R7653" s="3" t="s">
        <v>6435</v>
      </c>
      <c r="S7653" s="3" t="s">
        <v>6436</v>
      </c>
      <c r="T7653" s="3" t="s">
        <v>5782</v>
      </c>
      <c r="X7653" s="3">
        <v>7651</v>
      </c>
      <c r="Y7653" s="3">
        <v>33311</v>
      </c>
    </row>
    <row r="7654" spans="2:25" x14ac:dyDescent="0.35">
      <c r="B7654" s="3">
        <v>7652</v>
      </c>
      <c r="C7654" s="3" t="s">
        <v>5695</v>
      </c>
      <c r="D7654" s="3" t="s">
        <v>81</v>
      </c>
      <c r="H7654" s="3" t="s">
        <v>5695</v>
      </c>
      <c r="I7654" s="3" t="s">
        <v>81</v>
      </c>
      <c r="J7654" s="9">
        <v>41848</v>
      </c>
      <c r="K7654" s="9">
        <v>41853</v>
      </c>
      <c r="O7654" s="3" t="s">
        <v>5695</v>
      </c>
      <c r="P7654" s="3" t="s">
        <v>81</v>
      </c>
      <c r="Q7654" s="3" t="s">
        <v>5768</v>
      </c>
      <c r="R7654" s="3" t="s">
        <v>6671</v>
      </c>
      <c r="S7654" s="3" t="s">
        <v>6672</v>
      </c>
      <c r="T7654" s="3" t="s">
        <v>5775</v>
      </c>
      <c r="X7654" s="3">
        <v>7652</v>
      </c>
      <c r="Y7654" s="3">
        <v>27604</v>
      </c>
    </row>
    <row r="7655" spans="2:25" x14ac:dyDescent="0.35">
      <c r="B7655" s="3">
        <v>7653</v>
      </c>
      <c r="C7655" s="3" t="s">
        <v>5696</v>
      </c>
      <c r="D7655" s="3" t="s">
        <v>1551</v>
      </c>
      <c r="H7655" s="3" t="s">
        <v>5696</v>
      </c>
      <c r="I7655" s="3" t="s">
        <v>1551</v>
      </c>
      <c r="J7655" s="9">
        <v>41842</v>
      </c>
      <c r="K7655" s="9">
        <v>41847</v>
      </c>
      <c r="O7655" s="3" t="s">
        <v>5696</v>
      </c>
      <c r="P7655" s="3" t="s">
        <v>1551</v>
      </c>
      <c r="Q7655" s="3" t="s">
        <v>5772</v>
      </c>
      <c r="R7655" s="3" t="s">
        <v>7003</v>
      </c>
      <c r="S7655" s="3" t="s">
        <v>7004</v>
      </c>
      <c r="T7655" s="3" t="s">
        <v>5775</v>
      </c>
      <c r="X7655" s="3">
        <v>7653</v>
      </c>
      <c r="Y7655" s="3">
        <v>60623</v>
      </c>
    </row>
    <row r="7656" spans="2:25" x14ac:dyDescent="0.35">
      <c r="B7656" s="3">
        <v>7654</v>
      </c>
      <c r="C7656" s="3" t="s">
        <v>5697</v>
      </c>
      <c r="D7656" s="3" t="s">
        <v>108</v>
      </c>
      <c r="H7656" s="3" t="s">
        <v>5697</v>
      </c>
      <c r="I7656" s="3" t="s">
        <v>108</v>
      </c>
      <c r="J7656" s="9">
        <v>40854</v>
      </c>
      <c r="K7656" s="9">
        <v>40858</v>
      </c>
      <c r="O7656" s="3" t="s">
        <v>5697</v>
      </c>
      <c r="P7656" s="3" t="s">
        <v>108</v>
      </c>
      <c r="Q7656" s="3" t="s">
        <v>5768</v>
      </c>
      <c r="R7656" s="3" t="s">
        <v>6843</v>
      </c>
      <c r="S7656" s="3" t="s">
        <v>6844</v>
      </c>
      <c r="T7656" s="3" t="s">
        <v>5775</v>
      </c>
      <c r="X7656" s="3">
        <v>7654</v>
      </c>
      <c r="Y7656" s="3">
        <v>97206</v>
      </c>
    </row>
    <row r="7657" spans="2:25" x14ac:dyDescent="0.35">
      <c r="B7657" s="3">
        <v>7655</v>
      </c>
      <c r="C7657" s="3" t="s">
        <v>5697</v>
      </c>
      <c r="D7657" s="3" t="s">
        <v>1329</v>
      </c>
      <c r="H7657" s="3" t="s">
        <v>5697</v>
      </c>
      <c r="I7657" s="3" t="s">
        <v>1329</v>
      </c>
      <c r="J7657" s="9">
        <v>40854</v>
      </c>
      <c r="K7657" s="9">
        <v>40858</v>
      </c>
      <c r="O7657" s="3" t="s">
        <v>5697</v>
      </c>
      <c r="P7657" s="3" t="s">
        <v>1329</v>
      </c>
      <c r="Q7657" s="3" t="s">
        <v>5768</v>
      </c>
      <c r="R7657" s="3" t="s">
        <v>6843</v>
      </c>
      <c r="S7657" s="3" t="s">
        <v>6844</v>
      </c>
      <c r="T7657" s="3" t="s">
        <v>5775</v>
      </c>
      <c r="X7657" s="3">
        <v>7655</v>
      </c>
      <c r="Y7657" s="3">
        <v>97206</v>
      </c>
    </row>
    <row r="7658" spans="2:25" x14ac:dyDescent="0.35">
      <c r="B7658" s="3">
        <v>7656</v>
      </c>
      <c r="C7658" s="3" t="s">
        <v>5698</v>
      </c>
      <c r="D7658" s="3" t="s">
        <v>2284</v>
      </c>
      <c r="H7658" s="3" t="s">
        <v>5698</v>
      </c>
      <c r="I7658" s="3" t="s">
        <v>2284</v>
      </c>
      <c r="J7658" s="9">
        <v>41606</v>
      </c>
      <c r="K7658" s="9">
        <v>41609</v>
      </c>
      <c r="O7658" s="3" t="s">
        <v>5698</v>
      </c>
      <c r="P7658" s="3" t="s">
        <v>2284</v>
      </c>
      <c r="Q7658" s="3" t="s">
        <v>5801</v>
      </c>
      <c r="R7658" s="3" t="s">
        <v>5912</v>
      </c>
      <c r="S7658" s="3" t="s">
        <v>5913</v>
      </c>
      <c r="T7658" s="3" t="s">
        <v>5775</v>
      </c>
      <c r="X7658" s="3">
        <v>7656</v>
      </c>
      <c r="Y7658" s="3">
        <v>7017</v>
      </c>
    </row>
    <row r="7659" spans="2:25" x14ac:dyDescent="0.35">
      <c r="B7659" s="3">
        <v>7657</v>
      </c>
      <c r="C7659" s="3" t="s">
        <v>5698</v>
      </c>
      <c r="D7659" s="3" t="s">
        <v>400</v>
      </c>
      <c r="H7659" s="3" t="s">
        <v>5698</v>
      </c>
      <c r="I7659" s="3" t="s">
        <v>400</v>
      </c>
      <c r="J7659" s="9">
        <v>41606</v>
      </c>
      <c r="K7659" s="9">
        <v>41609</v>
      </c>
      <c r="O7659" s="3" t="s">
        <v>5698</v>
      </c>
      <c r="P7659" s="3" t="s">
        <v>400</v>
      </c>
      <c r="Q7659" s="3" t="s">
        <v>5801</v>
      </c>
      <c r="R7659" s="3" t="s">
        <v>5912</v>
      </c>
      <c r="S7659" s="3" t="s">
        <v>5913</v>
      </c>
      <c r="T7659" s="3" t="s">
        <v>5775</v>
      </c>
      <c r="X7659" s="3">
        <v>7657</v>
      </c>
      <c r="Y7659" s="3">
        <v>7017</v>
      </c>
    </row>
    <row r="7660" spans="2:25" x14ac:dyDescent="0.35">
      <c r="B7660" s="3">
        <v>7658</v>
      </c>
      <c r="C7660" s="3" t="s">
        <v>5698</v>
      </c>
      <c r="D7660" s="3" t="s">
        <v>1629</v>
      </c>
      <c r="H7660" s="3" t="s">
        <v>5698</v>
      </c>
      <c r="I7660" s="3" t="s">
        <v>1629</v>
      </c>
      <c r="J7660" s="9">
        <v>41606</v>
      </c>
      <c r="K7660" s="9">
        <v>41609</v>
      </c>
      <c r="O7660" s="3" t="s">
        <v>5698</v>
      </c>
      <c r="P7660" s="3" t="s">
        <v>1629</v>
      </c>
      <c r="Q7660" s="3" t="s">
        <v>5801</v>
      </c>
      <c r="R7660" s="3" t="s">
        <v>5912</v>
      </c>
      <c r="S7660" s="3" t="s">
        <v>5913</v>
      </c>
      <c r="T7660" s="3" t="s">
        <v>5775</v>
      </c>
      <c r="X7660" s="3">
        <v>7658</v>
      </c>
      <c r="Y7660" s="3">
        <v>7017</v>
      </c>
    </row>
    <row r="7661" spans="2:25" x14ac:dyDescent="0.35">
      <c r="B7661" s="3">
        <v>7659</v>
      </c>
      <c r="C7661" s="3" t="s">
        <v>5698</v>
      </c>
      <c r="D7661" s="3" t="s">
        <v>2255</v>
      </c>
      <c r="H7661" s="3" t="s">
        <v>5698</v>
      </c>
      <c r="I7661" s="3" t="s">
        <v>2255</v>
      </c>
      <c r="J7661" s="9">
        <v>41606</v>
      </c>
      <c r="K7661" s="9">
        <v>41609</v>
      </c>
      <c r="O7661" s="3" t="s">
        <v>5698</v>
      </c>
      <c r="P7661" s="3" t="s">
        <v>2255</v>
      </c>
      <c r="Q7661" s="3" t="s">
        <v>5801</v>
      </c>
      <c r="R7661" s="3" t="s">
        <v>5912</v>
      </c>
      <c r="S7661" s="3" t="s">
        <v>5913</v>
      </c>
      <c r="T7661" s="3" t="s">
        <v>5775</v>
      </c>
      <c r="X7661" s="3">
        <v>7659</v>
      </c>
      <c r="Y7661" s="3">
        <v>7017</v>
      </c>
    </row>
    <row r="7662" spans="2:25" x14ac:dyDescent="0.35">
      <c r="B7662" s="3">
        <v>7660</v>
      </c>
      <c r="C7662" s="3" t="s">
        <v>5699</v>
      </c>
      <c r="D7662" s="3" t="s">
        <v>2069</v>
      </c>
      <c r="H7662" s="3" t="s">
        <v>5699</v>
      </c>
      <c r="I7662" s="3" t="s">
        <v>2069</v>
      </c>
      <c r="J7662" s="9">
        <v>41068</v>
      </c>
      <c r="K7662" s="9">
        <v>41072</v>
      </c>
      <c r="O7662" s="3" t="s">
        <v>5699</v>
      </c>
      <c r="P7662" s="3" t="s">
        <v>2069</v>
      </c>
      <c r="Q7662" s="3" t="s">
        <v>5772</v>
      </c>
      <c r="R7662" s="3" t="s">
        <v>5972</v>
      </c>
      <c r="S7662" s="3" t="s">
        <v>5973</v>
      </c>
      <c r="T7662" s="3" t="s">
        <v>5771</v>
      </c>
      <c r="X7662" s="3">
        <v>7660</v>
      </c>
      <c r="Y7662" s="3">
        <v>33710</v>
      </c>
    </row>
    <row r="7663" spans="2:25" x14ac:dyDescent="0.35">
      <c r="B7663" s="3">
        <v>7661</v>
      </c>
      <c r="C7663" s="3" t="s">
        <v>5699</v>
      </c>
      <c r="D7663" s="3" t="s">
        <v>992</v>
      </c>
      <c r="H7663" s="3" t="s">
        <v>5699</v>
      </c>
      <c r="I7663" s="3" t="s">
        <v>992</v>
      </c>
      <c r="J7663" s="9">
        <v>41068</v>
      </c>
      <c r="K7663" s="9">
        <v>41072</v>
      </c>
      <c r="O7663" s="3" t="s">
        <v>5699</v>
      </c>
      <c r="P7663" s="3" t="s">
        <v>992</v>
      </c>
      <c r="Q7663" s="3" t="s">
        <v>5772</v>
      </c>
      <c r="R7663" s="3" t="s">
        <v>5972</v>
      </c>
      <c r="S7663" s="3" t="s">
        <v>5973</v>
      </c>
      <c r="T7663" s="3" t="s">
        <v>5771</v>
      </c>
      <c r="X7663" s="3">
        <v>7661</v>
      </c>
      <c r="Y7663" s="3">
        <v>33710</v>
      </c>
    </row>
    <row r="7664" spans="2:25" x14ac:dyDescent="0.35">
      <c r="B7664" s="3">
        <v>7662</v>
      </c>
      <c r="C7664" s="3" t="s">
        <v>5699</v>
      </c>
      <c r="D7664" s="3" t="s">
        <v>2367</v>
      </c>
      <c r="H7664" s="3" t="s">
        <v>5699</v>
      </c>
      <c r="I7664" s="3" t="s">
        <v>2367</v>
      </c>
      <c r="J7664" s="9">
        <v>41068</v>
      </c>
      <c r="K7664" s="9">
        <v>41072</v>
      </c>
      <c r="O7664" s="3" t="s">
        <v>5699</v>
      </c>
      <c r="P7664" s="3" t="s">
        <v>2367</v>
      </c>
      <c r="Q7664" s="3" t="s">
        <v>5772</v>
      </c>
      <c r="R7664" s="3" t="s">
        <v>5972</v>
      </c>
      <c r="S7664" s="3" t="s">
        <v>5973</v>
      </c>
      <c r="T7664" s="3" t="s">
        <v>5771</v>
      </c>
      <c r="X7664" s="3">
        <v>7662</v>
      </c>
      <c r="Y7664" s="3">
        <v>33710</v>
      </c>
    </row>
    <row r="7665" spans="2:25" x14ac:dyDescent="0.35">
      <c r="B7665" s="3">
        <v>7663</v>
      </c>
      <c r="C7665" s="3" t="s">
        <v>5699</v>
      </c>
      <c r="D7665" s="3" t="s">
        <v>537</v>
      </c>
      <c r="H7665" s="3" t="s">
        <v>5699</v>
      </c>
      <c r="I7665" s="3" t="s">
        <v>537</v>
      </c>
      <c r="J7665" s="9">
        <v>41068</v>
      </c>
      <c r="K7665" s="9">
        <v>41072</v>
      </c>
      <c r="O7665" s="3" t="s">
        <v>5699</v>
      </c>
      <c r="P7665" s="3" t="s">
        <v>537</v>
      </c>
      <c r="Q7665" s="3" t="s">
        <v>5772</v>
      </c>
      <c r="R7665" s="3" t="s">
        <v>5972</v>
      </c>
      <c r="S7665" s="3" t="s">
        <v>5973</v>
      </c>
      <c r="T7665" s="3" t="s">
        <v>5771</v>
      </c>
      <c r="X7665" s="3">
        <v>7663</v>
      </c>
      <c r="Y7665" s="3">
        <v>33710</v>
      </c>
    </row>
    <row r="7666" spans="2:25" x14ac:dyDescent="0.35">
      <c r="B7666" s="3">
        <v>7664</v>
      </c>
      <c r="C7666" s="3" t="s">
        <v>5699</v>
      </c>
      <c r="D7666" s="3" t="s">
        <v>4064</v>
      </c>
      <c r="H7666" s="3" t="s">
        <v>5699</v>
      </c>
      <c r="I7666" s="3" t="s">
        <v>4064</v>
      </c>
      <c r="J7666" s="9">
        <v>41068</v>
      </c>
      <c r="K7666" s="9">
        <v>41072</v>
      </c>
      <c r="O7666" s="3" t="s">
        <v>5699</v>
      </c>
      <c r="P7666" s="3" t="s">
        <v>4064</v>
      </c>
      <c r="Q7666" s="3" t="s">
        <v>5772</v>
      </c>
      <c r="R7666" s="3" t="s">
        <v>5972</v>
      </c>
      <c r="S7666" s="3" t="s">
        <v>5973</v>
      </c>
      <c r="T7666" s="3" t="s">
        <v>5771</v>
      </c>
      <c r="X7666" s="3">
        <v>7664</v>
      </c>
      <c r="Y7666" s="3">
        <v>33710</v>
      </c>
    </row>
    <row r="7667" spans="2:25" x14ac:dyDescent="0.35">
      <c r="B7667" s="3">
        <v>7665</v>
      </c>
      <c r="C7667" s="3" t="s">
        <v>5699</v>
      </c>
      <c r="D7667" s="3" t="s">
        <v>5515</v>
      </c>
      <c r="H7667" s="3" t="s">
        <v>5699</v>
      </c>
      <c r="I7667" s="3" t="s">
        <v>5515</v>
      </c>
      <c r="J7667" s="9">
        <v>41068</v>
      </c>
      <c r="K7667" s="9">
        <v>41072</v>
      </c>
      <c r="O7667" s="3" t="s">
        <v>5699</v>
      </c>
      <c r="P7667" s="3" t="s">
        <v>5515</v>
      </c>
      <c r="Q7667" s="3" t="s">
        <v>5772</v>
      </c>
      <c r="R7667" s="3" t="s">
        <v>5972</v>
      </c>
      <c r="S7667" s="3" t="s">
        <v>5973</v>
      </c>
      <c r="T7667" s="3" t="s">
        <v>5771</v>
      </c>
      <c r="X7667" s="3">
        <v>7665</v>
      </c>
      <c r="Y7667" s="3">
        <v>33710</v>
      </c>
    </row>
    <row r="7668" spans="2:25" x14ac:dyDescent="0.35">
      <c r="B7668" s="3">
        <v>7666</v>
      </c>
      <c r="C7668" s="3" t="s">
        <v>5699</v>
      </c>
      <c r="D7668" s="3" t="s">
        <v>571</v>
      </c>
      <c r="H7668" s="3" t="s">
        <v>5699</v>
      </c>
      <c r="I7668" s="3" t="s">
        <v>571</v>
      </c>
      <c r="J7668" s="9">
        <v>41068</v>
      </c>
      <c r="K7668" s="9">
        <v>41072</v>
      </c>
      <c r="O7668" s="3" t="s">
        <v>5699</v>
      </c>
      <c r="P7668" s="3" t="s">
        <v>571</v>
      </c>
      <c r="Q7668" s="3" t="s">
        <v>5772</v>
      </c>
      <c r="R7668" s="3" t="s">
        <v>5972</v>
      </c>
      <c r="S7668" s="3" t="s">
        <v>5973</v>
      </c>
      <c r="T7668" s="3" t="s">
        <v>5771</v>
      </c>
      <c r="X7668" s="3">
        <v>7666</v>
      </c>
      <c r="Y7668" s="3">
        <v>33710</v>
      </c>
    </row>
    <row r="7669" spans="2:25" x14ac:dyDescent="0.35">
      <c r="B7669" s="3">
        <v>7667</v>
      </c>
      <c r="C7669" s="3" t="s">
        <v>5700</v>
      </c>
      <c r="D7669" s="3" t="s">
        <v>3440</v>
      </c>
      <c r="H7669" s="3" t="s">
        <v>5700</v>
      </c>
      <c r="I7669" s="3" t="s">
        <v>3440</v>
      </c>
      <c r="J7669" s="9">
        <v>40770</v>
      </c>
      <c r="K7669" s="9">
        <v>40774</v>
      </c>
      <c r="O7669" s="3" t="s">
        <v>5700</v>
      </c>
      <c r="P7669" s="3" t="s">
        <v>3440</v>
      </c>
      <c r="Q7669" s="3" t="s">
        <v>5772</v>
      </c>
      <c r="R7669" s="3" t="s">
        <v>6179</v>
      </c>
      <c r="S7669" s="3" t="s">
        <v>6180</v>
      </c>
      <c r="T7669" s="3" t="s">
        <v>5775</v>
      </c>
      <c r="X7669" s="3">
        <v>7667</v>
      </c>
      <c r="Y7669" s="3">
        <v>94122</v>
      </c>
    </row>
    <row r="7670" spans="2:25" x14ac:dyDescent="0.35">
      <c r="B7670" s="3">
        <v>7668</v>
      </c>
      <c r="C7670" s="3" t="s">
        <v>5700</v>
      </c>
      <c r="D7670" s="3" t="s">
        <v>1562</v>
      </c>
      <c r="H7670" s="3" t="s">
        <v>5700</v>
      </c>
      <c r="I7670" s="3" t="s">
        <v>1562</v>
      </c>
      <c r="J7670" s="9">
        <v>40770</v>
      </c>
      <c r="K7670" s="9">
        <v>40774</v>
      </c>
      <c r="O7670" s="3" t="s">
        <v>5700</v>
      </c>
      <c r="P7670" s="3" t="s">
        <v>1562</v>
      </c>
      <c r="Q7670" s="3" t="s">
        <v>5772</v>
      </c>
      <c r="R7670" s="3" t="s">
        <v>6179</v>
      </c>
      <c r="S7670" s="3" t="s">
        <v>6180</v>
      </c>
      <c r="T7670" s="3" t="s">
        <v>5775</v>
      </c>
      <c r="X7670" s="3">
        <v>7668</v>
      </c>
      <c r="Y7670" s="3">
        <v>94122</v>
      </c>
    </row>
    <row r="7671" spans="2:25" x14ac:dyDescent="0.35">
      <c r="B7671" s="3">
        <v>7669</v>
      </c>
      <c r="C7671" s="3" t="s">
        <v>5700</v>
      </c>
      <c r="D7671" s="3" t="s">
        <v>2468</v>
      </c>
      <c r="H7671" s="3" t="s">
        <v>5700</v>
      </c>
      <c r="I7671" s="3" t="s">
        <v>2468</v>
      </c>
      <c r="J7671" s="9">
        <v>40770</v>
      </c>
      <c r="K7671" s="9">
        <v>40774</v>
      </c>
      <c r="O7671" s="3" t="s">
        <v>5700</v>
      </c>
      <c r="P7671" s="3" t="s">
        <v>2468</v>
      </c>
      <c r="Q7671" s="3" t="s">
        <v>5772</v>
      </c>
      <c r="R7671" s="3" t="s">
        <v>6179</v>
      </c>
      <c r="S7671" s="3" t="s">
        <v>6180</v>
      </c>
      <c r="T7671" s="3" t="s">
        <v>5775</v>
      </c>
      <c r="X7671" s="3">
        <v>7669</v>
      </c>
      <c r="Y7671" s="3">
        <v>94122</v>
      </c>
    </row>
    <row r="7672" spans="2:25" x14ac:dyDescent="0.35">
      <c r="B7672" s="3">
        <v>7670</v>
      </c>
      <c r="C7672" s="3" t="s">
        <v>5700</v>
      </c>
      <c r="D7672" s="3" t="s">
        <v>772</v>
      </c>
      <c r="H7672" s="3" t="s">
        <v>5700</v>
      </c>
      <c r="I7672" s="3" t="s">
        <v>772</v>
      </c>
      <c r="J7672" s="9">
        <v>40770</v>
      </c>
      <c r="K7672" s="9">
        <v>40774</v>
      </c>
      <c r="O7672" s="3" t="s">
        <v>5700</v>
      </c>
      <c r="P7672" s="3" t="s">
        <v>772</v>
      </c>
      <c r="Q7672" s="3" t="s">
        <v>5772</v>
      </c>
      <c r="R7672" s="3" t="s">
        <v>6179</v>
      </c>
      <c r="S7672" s="3" t="s">
        <v>6180</v>
      </c>
      <c r="T7672" s="3" t="s">
        <v>5775</v>
      </c>
      <c r="X7672" s="3">
        <v>7670</v>
      </c>
      <c r="Y7672" s="3">
        <v>94122</v>
      </c>
    </row>
    <row r="7673" spans="2:25" x14ac:dyDescent="0.35">
      <c r="B7673" s="3">
        <v>7671</v>
      </c>
      <c r="C7673" s="3" t="s">
        <v>5700</v>
      </c>
      <c r="D7673" s="3" t="s">
        <v>1842</v>
      </c>
      <c r="H7673" s="3" t="s">
        <v>5700</v>
      </c>
      <c r="I7673" s="3" t="s">
        <v>1842</v>
      </c>
      <c r="J7673" s="9">
        <v>40770</v>
      </c>
      <c r="K7673" s="9">
        <v>40774</v>
      </c>
      <c r="O7673" s="3" t="s">
        <v>5700</v>
      </c>
      <c r="P7673" s="3" t="s">
        <v>1842</v>
      </c>
      <c r="Q7673" s="3" t="s">
        <v>5772</v>
      </c>
      <c r="R7673" s="3" t="s">
        <v>6179</v>
      </c>
      <c r="S7673" s="3" t="s">
        <v>6180</v>
      </c>
      <c r="T7673" s="3" t="s">
        <v>5775</v>
      </c>
      <c r="X7673" s="3">
        <v>7671</v>
      </c>
      <c r="Y7673" s="3">
        <v>94122</v>
      </c>
    </row>
    <row r="7674" spans="2:25" x14ac:dyDescent="0.35">
      <c r="B7674" s="3">
        <v>7672</v>
      </c>
      <c r="C7674" s="3" t="s">
        <v>5701</v>
      </c>
      <c r="D7674" s="3" t="s">
        <v>2433</v>
      </c>
      <c r="H7674" s="3" t="s">
        <v>5701</v>
      </c>
      <c r="I7674" s="3" t="s">
        <v>2433</v>
      </c>
      <c r="J7674" s="9">
        <v>41810</v>
      </c>
      <c r="K7674" s="9">
        <v>41817</v>
      </c>
      <c r="O7674" s="3" t="s">
        <v>5701</v>
      </c>
      <c r="P7674" s="3" t="s">
        <v>2433</v>
      </c>
      <c r="Q7674" s="3" t="s">
        <v>5772</v>
      </c>
      <c r="R7674" s="3" t="s">
        <v>5840</v>
      </c>
      <c r="S7674" s="3" t="s">
        <v>5841</v>
      </c>
      <c r="T7674" s="3" t="s">
        <v>5771</v>
      </c>
      <c r="X7674" s="3">
        <v>7672</v>
      </c>
      <c r="Y7674" s="3">
        <v>10035</v>
      </c>
    </row>
    <row r="7675" spans="2:25" x14ac:dyDescent="0.35">
      <c r="B7675" s="3">
        <v>7673</v>
      </c>
      <c r="C7675" s="3" t="s">
        <v>5701</v>
      </c>
      <c r="D7675" s="3" t="s">
        <v>674</v>
      </c>
      <c r="H7675" s="3" t="s">
        <v>5701</v>
      </c>
      <c r="I7675" s="3" t="s">
        <v>674</v>
      </c>
      <c r="J7675" s="9">
        <v>41810</v>
      </c>
      <c r="K7675" s="9">
        <v>41817</v>
      </c>
      <c r="O7675" s="3" t="s">
        <v>5701</v>
      </c>
      <c r="P7675" s="3" t="s">
        <v>674</v>
      </c>
      <c r="Q7675" s="3" t="s">
        <v>5772</v>
      </c>
      <c r="R7675" s="3" t="s">
        <v>5840</v>
      </c>
      <c r="S7675" s="3" t="s">
        <v>5841</v>
      </c>
      <c r="T7675" s="3" t="s">
        <v>5771</v>
      </c>
      <c r="X7675" s="3">
        <v>7673</v>
      </c>
      <c r="Y7675" s="3">
        <v>10035</v>
      </c>
    </row>
    <row r="7676" spans="2:25" x14ac:dyDescent="0.35">
      <c r="B7676" s="3">
        <v>7674</v>
      </c>
      <c r="C7676" s="3" t="s">
        <v>5702</v>
      </c>
      <c r="D7676" s="3" t="s">
        <v>54</v>
      </c>
      <c r="H7676" s="3" t="s">
        <v>5702</v>
      </c>
      <c r="I7676" s="3" t="s">
        <v>54</v>
      </c>
      <c r="J7676" s="9">
        <v>41837</v>
      </c>
      <c r="K7676" s="9">
        <v>41844</v>
      </c>
      <c r="O7676" s="3" t="s">
        <v>5702</v>
      </c>
      <c r="P7676" s="3" t="s">
        <v>54</v>
      </c>
      <c r="Q7676" s="3" t="s">
        <v>5772</v>
      </c>
      <c r="R7676" s="3" t="s">
        <v>7257</v>
      </c>
      <c r="S7676" s="3" t="s">
        <v>7258</v>
      </c>
      <c r="T7676" s="3" t="s">
        <v>5775</v>
      </c>
      <c r="X7676" s="3">
        <v>7674</v>
      </c>
      <c r="Y7676" s="3">
        <v>28205</v>
      </c>
    </row>
    <row r="7677" spans="2:25" x14ac:dyDescent="0.35">
      <c r="B7677" s="3">
        <v>7675</v>
      </c>
      <c r="C7677" s="3" t="s">
        <v>5703</v>
      </c>
      <c r="D7677" s="3" t="s">
        <v>2102</v>
      </c>
      <c r="H7677" s="3" t="s">
        <v>5703</v>
      </c>
      <c r="I7677" s="3" t="s">
        <v>2102</v>
      </c>
      <c r="J7677" s="9">
        <v>40893</v>
      </c>
      <c r="K7677" s="9">
        <v>40895</v>
      </c>
      <c r="O7677" s="3" t="s">
        <v>5703</v>
      </c>
      <c r="P7677" s="3" t="s">
        <v>2102</v>
      </c>
      <c r="Q7677" s="3" t="s">
        <v>5768</v>
      </c>
      <c r="R7677" s="3" t="s">
        <v>6187</v>
      </c>
      <c r="S7677" s="3" t="s">
        <v>6188</v>
      </c>
      <c r="T7677" s="3" t="s">
        <v>5775</v>
      </c>
      <c r="X7677" s="3">
        <v>7675</v>
      </c>
      <c r="Y7677" s="3">
        <v>77705</v>
      </c>
    </row>
    <row r="7678" spans="2:25" x14ac:dyDescent="0.35">
      <c r="B7678" s="3">
        <v>7676</v>
      </c>
      <c r="C7678" s="3" t="s">
        <v>5703</v>
      </c>
      <c r="D7678" s="3" t="s">
        <v>70</v>
      </c>
      <c r="H7678" s="3" t="s">
        <v>5703</v>
      </c>
      <c r="I7678" s="3" t="s">
        <v>70</v>
      </c>
      <c r="J7678" s="9">
        <v>40893</v>
      </c>
      <c r="K7678" s="9">
        <v>40895</v>
      </c>
      <c r="O7678" s="3" t="s">
        <v>5703</v>
      </c>
      <c r="P7678" s="3" t="s">
        <v>70</v>
      </c>
      <c r="Q7678" s="3" t="s">
        <v>5768</v>
      </c>
      <c r="R7678" s="3" t="s">
        <v>6187</v>
      </c>
      <c r="S7678" s="3" t="s">
        <v>6188</v>
      </c>
      <c r="T7678" s="3" t="s">
        <v>5775</v>
      </c>
      <c r="X7678" s="3">
        <v>7676</v>
      </c>
      <c r="Y7678" s="3">
        <v>77705</v>
      </c>
    </row>
    <row r="7679" spans="2:25" x14ac:dyDescent="0.35">
      <c r="B7679" s="3">
        <v>7677</v>
      </c>
      <c r="C7679" s="3" t="s">
        <v>5704</v>
      </c>
      <c r="D7679" s="3" t="s">
        <v>2178</v>
      </c>
      <c r="H7679" s="3" t="s">
        <v>5704</v>
      </c>
      <c r="I7679" s="3" t="s">
        <v>2178</v>
      </c>
      <c r="J7679" s="9">
        <v>40681</v>
      </c>
      <c r="K7679" s="9">
        <v>40685</v>
      </c>
      <c r="O7679" s="3" t="s">
        <v>5704</v>
      </c>
      <c r="P7679" s="3" t="s">
        <v>2178</v>
      </c>
      <c r="Q7679" s="3" t="s">
        <v>5768</v>
      </c>
      <c r="R7679" s="3" t="s">
        <v>6929</v>
      </c>
      <c r="S7679" s="3" t="s">
        <v>6930</v>
      </c>
      <c r="T7679" s="3" t="s">
        <v>5775</v>
      </c>
      <c r="X7679" s="3">
        <v>7677</v>
      </c>
      <c r="Y7679" s="3">
        <v>75220</v>
      </c>
    </row>
    <row r="7680" spans="2:25" x14ac:dyDescent="0.35">
      <c r="B7680" s="3">
        <v>7678</v>
      </c>
      <c r="C7680" s="3" t="s">
        <v>5705</v>
      </c>
      <c r="D7680" s="3" t="s">
        <v>31</v>
      </c>
      <c r="H7680" s="3" t="s">
        <v>5705</v>
      </c>
      <c r="I7680" s="3" t="s">
        <v>31</v>
      </c>
      <c r="J7680" s="9">
        <v>41885</v>
      </c>
      <c r="K7680" s="9">
        <v>41887</v>
      </c>
      <c r="O7680" s="3" t="s">
        <v>5705</v>
      </c>
      <c r="P7680" s="3" t="s">
        <v>31</v>
      </c>
      <c r="Q7680" s="3" t="s">
        <v>5768</v>
      </c>
      <c r="R7680" s="3" t="s">
        <v>7243</v>
      </c>
      <c r="S7680" s="3" t="s">
        <v>7244</v>
      </c>
      <c r="T7680" s="3" t="s">
        <v>5782</v>
      </c>
      <c r="X7680" s="3">
        <v>7678</v>
      </c>
      <c r="Y7680" s="3">
        <v>90008</v>
      </c>
    </row>
    <row r="7681" spans="2:25" x14ac:dyDescent="0.35">
      <c r="B7681" s="3">
        <v>7679</v>
      </c>
      <c r="C7681" s="3" t="s">
        <v>5705</v>
      </c>
      <c r="D7681" s="3" t="s">
        <v>1119</v>
      </c>
      <c r="H7681" s="3" t="s">
        <v>5705</v>
      </c>
      <c r="I7681" s="3" t="s">
        <v>1119</v>
      </c>
      <c r="J7681" s="9">
        <v>41885</v>
      </c>
      <c r="K7681" s="9">
        <v>41887</v>
      </c>
      <c r="O7681" s="3" t="s">
        <v>5705</v>
      </c>
      <c r="P7681" s="3" t="s">
        <v>1119</v>
      </c>
      <c r="Q7681" s="3" t="s">
        <v>5768</v>
      </c>
      <c r="R7681" s="3" t="s">
        <v>7243</v>
      </c>
      <c r="S7681" s="3" t="s">
        <v>7244</v>
      </c>
      <c r="T7681" s="3" t="s">
        <v>5782</v>
      </c>
      <c r="X7681" s="3">
        <v>7679</v>
      </c>
      <c r="Y7681" s="3">
        <v>90008</v>
      </c>
    </row>
    <row r="7682" spans="2:25" x14ac:dyDescent="0.35">
      <c r="B7682" s="3">
        <v>7680</v>
      </c>
      <c r="C7682" s="3" t="s">
        <v>5705</v>
      </c>
      <c r="D7682" s="3" t="s">
        <v>1058</v>
      </c>
      <c r="H7682" s="3" t="s">
        <v>5705</v>
      </c>
      <c r="I7682" s="3" t="s">
        <v>1058</v>
      </c>
      <c r="J7682" s="9">
        <v>41885</v>
      </c>
      <c r="K7682" s="9">
        <v>41887</v>
      </c>
      <c r="O7682" s="3" t="s">
        <v>5705</v>
      </c>
      <c r="P7682" s="3" t="s">
        <v>1058</v>
      </c>
      <c r="Q7682" s="3" t="s">
        <v>5768</v>
      </c>
      <c r="R7682" s="3" t="s">
        <v>7243</v>
      </c>
      <c r="S7682" s="3" t="s">
        <v>7244</v>
      </c>
      <c r="T7682" s="3" t="s">
        <v>5782</v>
      </c>
      <c r="X7682" s="3">
        <v>7680</v>
      </c>
      <c r="Y7682" s="3">
        <v>90008</v>
      </c>
    </row>
    <row r="7683" spans="2:25" x14ac:dyDescent="0.35">
      <c r="B7683" s="3">
        <v>7681</v>
      </c>
      <c r="C7683" s="3" t="s">
        <v>5706</v>
      </c>
      <c r="D7683" s="3" t="s">
        <v>2836</v>
      </c>
      <c r="H7683" s="3" t="s">
        <v>5706</v>
      </c>
      <c r="I7683" s="3" t="s">
        <v>2836</v>
      </c>
      <c r="J7683" s="9">
        <v>40645</v>
      </c>
      <c r="K7683" s="9">
        <v>40651</v>
      </c>
      <c r="O7683" s="3" t="s">
        <v>5706</v>
      </c>
      <c r="P7683" s="3" t="s">
        <v>2836</v>
      </c>
      <c r="Q7683" s="3" t="s">
        <v>5772</v>
      </c>
      <c r="R7683" s="3" t="s">
        <v>6733</v>
      </c>
      <c r="S7683" s="3" t="s">
        <v>6734</v>
      </c>
      <c r="T7683" s="3" t="s">
        <v>5771</v>
      </c>
      <c r="X7683" s="3">
        <v>7681</v>
      </c>
      <c r="Y7683" s="3">
        <v>95240</v>
      </c>
    </row>
    <row r="7684" spans="2:25" x14ac:dyDescent="0.35">
      <c r="B7684" s="3">
        <v>7682</v>
      </c>
      <c r="C7684" s="3" t="s">
        <v>5707</v>
      </c>
      <c r="D7684" s="3" t="s">
        <v>676</v>
      </c>
      <c r="H7684" s="3" t="s">
        <v>5707</v>
      </c>
      <c r="I7684" s="3" t="s">
        <v>676</v>
      </c>
      <c r="J7684" s="9">
        <v>41397</v>
      </c>
      <c r="K7684" s="9">
        <v>41401</v>
      </c>
      <c r="O7684" s="3" t="s">
        <v>5707</v>
      </c>
      <c r="P7684" s="3" t="s">
        <v>676</v>
      </c>
      <c r="Q7684" s="3" t="s">
        <v>5772</v>
      </c>
      <c r="R7684" s="3" t="s">
        <v>6733</v>
      </c>
      <c r="S7684" s="3" t="s">
        <v>6734</v>
      </c>
      <c r="T7684" s="3" t="s">
        <v>5771</v>
      </c>
      <c r="X7684" s="3">
        <v>7682</v>
      </c>
      <c r="Y7684" s="3">
        <v>10009</v>
      </c>
    </row>
    <row r="7685" spans="2:25" x14ac:dyDescent="0.35">
      <c r="B7685" s="3">
        <v>7683</v>
      </c>
      <c r="C7685" s="3" t="s">
        <v>5707</v>
      </c>
      <c r="D7685" s="3" t="s">
        <v>529</v>
      </c>
      <c r="H7685" s="3" t="s">
        <v>5707</v>
      </c>
      <c r="I7685" s="3" t="s">
        <v>529</v>
      </c>
      <c r="J7685" s="9">
        <v>41397</v>
      </c>
      <c r="K7685" s="9">
        <v>41401</v>
      </c>
      <c r="O7685" s="3" t="s">
        <v>5707</v>
      </c>
      <c r="P7685" s="3" t="s">
        <v>529</v>
      </c>
      <c r="Q7685" s="3" t="s">
        <v>5772</v>
      </c>
      <c r="R7685" s="3" t="s">
        <v>6733</v>
      </c>
      <c r="S7685" s="3" t="s">
        <v>6734</v>
      </c>
      <c r="T7685" s="3" t="s">
        <v>5771</v>
      </c>
      <c r="X7685" s="3">
        <v>7683</v>
      </c>
      <c r="Y7685" s="3">
        <v>10009</v>
      </c>
    </row>
    <row r="7686" spans="2:25" x14ac:dyDescent="0.35">
      <c r="B7686" s="3">
        <v>7684</v>
      </c>
      <c r="C7686" s="3" t="s">
        <v>5707</v>
      </c>
      <c r="D7686" s="3" t="s">
        <v>1953</v>
      </c>
      <c r="H7686" s="3" t="s">
        <v>5707</v>
      </c>
      <c r="I7686" s="3" t="s">
        <v>1953</v>
      </c>
      <c r="J7686" s="9">
        <v>41397</v>
      </c>
      <c r="K7686" s="9">
        <v>41401</v>
      </c>
      <c r="O7686" s="3" t="s">
        <v>5707</v>
      </c>
      <c r="P7686" s="3" t="s">
        <v>1953</v>
      </c>
      <c r="Q7686" s="3" t="s">
        <v>5772</v>
      </c>
      <c r="R7686" s="3" t="s">
        <v>6733</v>
      </c>
      <c r="S7686" s="3" t="s">
        <v>6734</v>
      </c>
      <c r="T7686" s="3" t="s">
        <v>5771</v>
      </c>
      <c r="X7686" s="3">
        <v>7684</v>
      </c>
      <c r="Y7686" s="3">
        <v>10009</v>
      </c>
    </row>
    <row r="7687" spans="2:25" x14ac:dyDescent="0.35">
      <c r="B7687" s="3">
        <v>7685</v>
      </c>
      <c r="C7687" s="3" t="s">
        <v>5707</v>
      </c>
      <c r="D7687" s="3" t="s">
        <v>1435</v>
      </c>
      <c r="H7687" s="3" t="s">
        <v>5707</v>
      </c>
      <c r="I7687" s="3" t="s">
        <v>1435</v>
      </c>
      <c r="J7687" s="9">
        <v>41397</v>
      </c>
      <c r="K7687" s="9">
        <v>41401</v>
      </c>
      <c r="O7687" s="3" t="s">
        <v>5707</v>
      </c>
      <c r="P7687" s="3" t="s">
        <v>1435</v>
      </c>
      <c r="Q7687" s="3" t="s">
        <v>5772</v>
      </c>
      <c r="R7687" s="3" t="s">
        <v>6733</v>
      </c>
      <c r="S7687" s="3" t="s">
        <v>6734</v>
      </c>
      <c r="T7687" s="3" t="s">
        <v>5771</v>
      </c>
      <c r="X7687" s="3">
        <v>7685</v>
      </c>
      <c r="Y7687" s="3">
        <v>10009</v>
      </c>
    </row>
    <row r="7688" spans="2:25" x14ac:dyDescent="0.35">
      <c r="B7688" s="3">
        <v>7686</v>
      </c>
      <c r="C7688" s="3" t="s">
        <v>5708</v>
      </c>
      <c r="D7688" s="3" t="s">
        <v>2942</v>
      </c>
      <c r="H7688" s="3" t="s">
        <v>5708</v>
      </c>
      <c r="I7688" s="3" t="s">
        <v>2942</v>
      </c>
      <c r="J7688" s="9">
        <v>41810</v>
      </c>
      <c r="K7688" s="9">
        <v>41814</v>
      </c>
      <c r="O7688" s="3" t="s">
        <v>5708</v>
      </c>
      <c r="P7688" s="3" t="s">
        <v>2942</v>
      </c>
      <c r="Q7688" s="3" t="s">
        <v>5772</v>
      </c>
      <c r="R7688" s="3" t="s">
        <v>6929</v>
      </c>
      <c r="S7688" s="3" t="s">
        <v>6930</v>
      </c>
      <c r="T7688" s="3" t="s">
        <v>5775</v>
      </c>
      <c r="X7688" s="3">
        <v>7686</v>
      </c>
      <c r="Y7688" s="3">
        <v>94109</v>
      </c>
    </row>
    <row r="7689" spans="2:25" x14ac:dyDescent="0.35">
      <c r="B7689" s="3">
        <v>7687</v>
      </c>
      <c r="C7689" s="3" t="s">
        <v>5708</v>
      </c>
      <c r="D7689" s="3" t="s">
        <v>2540</v>
      </c>
      <c r="H7689" s="3" t="s">
        <v>5708</v>
      </c>
      <c r="I7689" s="3" t="s">
        <v>2540</v>
      </c>
      <c r="J7689" s="9">
        <v>41810</v>
      </c>
      <c r="K7689" s="9">
        <v>41814</v>
      </c>
      <c r="O7689" s="3" t="s">
        <v>5708</v>
      </c>
      <c r="P7689" s="3" t="s">
        <v>2540</v>
      </c>
      <c r="Q7689" s="3" t="s">
        <v>5772</v>
      </c>
      <c r="R7689" s="3" t="s">
        <v>6929</v>
      </c>
      <c r="S7689" s="3" t="s">
        <v>6930</v>
      </c>
      <c r="T7689" s="3" t="s">
        <v>5775</v>
      </c>
      <c r="X7689" s="3">
        <v>7687</v>
      </c>
      <c r="Y7689" s="3">
        <v>94109</v>
      </c>
    </row>
    <row r="7690" spans="2:25" x14ac:dyDescent="0.35">
      <c r="B7690" s="3">
        <v>7688</v>
      </c>
      <c r="C7690" s="3" t="s">
        <v>5709</v>
      </c>
      <c r="D7690" s="3" t="s">
        <v>487</v>
      </c>
      <c r="H7690" s="3" t="s">
        <v>5709</v>
      </c>
      <c r="I7690" s="3" t="s">
        <v>487</v>
      </c>
      <c r="J7690" s="9">
        <v>40994</v>
      </c>
      <c r="K7690" s="9">
        <v>40998</v>
      </c>
      <c r="O7690" s="3" t="s">
        <v>5709</v>
      </c>
      <c r="P7690" s="3" t="s">
        <v>487</v>
      </c>
      <c r="Q7690" s="3" t="s">
        <v>5772</v>
      </c>
      <c r="R7690" s="3" t="s">
        <v>6139</v>
      </c>
      <c r="S7690" s="3" t="s">
        <v>6140</v>
      </c>
      <c r="T7690" s="3" t="s">
        <v>5771</v>
      </c>
      <c r="X7690" s="3">
        <v>7688</v>
      </c>
      <c r="Y7690" s="3">
        <v>98103</v>
      </c>
    </row>
    <row r="7691" spans="2:25" x14ac:dyDescent="0.35">
      <c r="B7691" s="3">
        <v>7689</v>
      </c>
      <c r="C7691" s="3" t="s">
        <v>5710</v>
      </c>
      <c r="D7691" s="3" t="s">
        <v>2419</v>
      </c>
      <c r="H7691" s="3" t="s">
        <v>5710</v>
      </c>
      <c r="I7691" s="3" t="s">
        <v>2419</v>
      </c>
      <c r="J7691" s="9">
        <v>40994</v>
      </c>
      <c r="K7691" s="9">
        <v>40996</v>
      </c>
      <c r="O7691" s="3" t="s">
        <v>5710</v>
      </c>
      <c r="P7691" s="3" t="s">
        <v>2419</v>
      </c>
      <c r="Q7691" s="3" t="s">
        <v>5768</v>
      </c>
      <c r="R7691" s="3" t="s">
        <v>6467</v>
      </c>
      <c r="S7691" s="3" t="s">
        <v>6468</v>
      </c>
      <c r="T7691" s="3" t="s">
        <v>5771</v>
      </c>
      <c r="X7691" s="3">
        <v>7689</v>
      </c>
      <c r="Y7691" s="3">
        <v>10009</v>
      </c>
    </row>
    <row r="7692" spans="2:25" x14ac:dyDescent="0.35">
      <c r="B7692" s="3">
        <v>7690</v>
      </c>
      <c r="C7692" s="3" t="s">
        <v>5710</v>
      </c>
      <c r="D7692" s="3" t="s">
        <v>2636</v>
      </c>
      <c r="H7692" s="3" t="s">
        <v>5710</v>
      </c>
      <c r="I7692" s="3" t="s">
        <v>2636</v>
      </c>
      <c r="J7692" s="9">
        <v>40994</v>
      </c>
      <c r="K7692" s="9">
        <v>40996</v>
      </c>
      <c r="O7692" s="3" t="s">
        <v>5710</v>
      </c>
      <c r="P7692" s="3" t="s">
        <v>2636</v>
      </c>
      <c r="Q7692" s="3" t="s">
        <v>5768</v>
      </c>
      <c r="R7692" s="3" t="s">
        <v>6467</v>
      </c>
      <c r="S7692" s="3" t="s">
        <v>6468</v>
      </c>
      <c r="T7692" s="3" t="s">
        <v>5771</v>
      </c>
      <c r="X7692" s="3">
        <v>7690</v>
      </c>
      <c r="Y7692" s="3">
        <v>10009</v>
      </c>
    </row>
    <row r="7693" spans="2:25" x14ac:dyDescent="0.35">
      <c r="B7693" s="3">
        <v>7691</v>
      </c>
      <c r="C7693" s="3" t="s">
        <v>5711</v>
      </c>
      <c r="D7693" s="3" t="s">
        <v>1435</v>
      </c>
      <c r="H7693" s="3" t="s">
        <v>5711</v>
      </c>
      <c r="I7693" s="3" t="s">
        <v>1435</v>
      </c>
      <c r="J7693" s="9">
        <v>40848</v>
      </c>
      <c r="K7693" s="9">
        <v>40850</v>
      </c>
      <c r="O7693" s="3" t="s">
        <v>5711</v>
      </c>
      <c r="P7693" s="3" t="s">
        <v>1435</v>
      </c>
      <c r="Q7693" s="3" t="s">
        <v>5801</v>
      </c>
      <c r="R7693" s="3" t="s">
        <v>5936</v>
      </c>
      <c r="S7693" s="3" t="s">
        <v>5937</v>
      </c>
      <c r="T7693" s="3" t="s">
        <v>5771</v>
      </c>
      <c r="X7693" s="3">
        <v>7691</v>
      </c>
      <c r="Y7693" s="3">
        <v>45040</v>
      </c>
    </row>
    <row r="7694" spans="2:25" x14ac:dyDescent="0.35">
      <c r="B7694" s="3">
        <v>7692</v>
      </c>
      <c r="C7694" s="3" t="s">
        <v>5711</v>
      </c>
      <c r="D7694" s="3" t="s">
        <v>4359</v>
      </c>
      <c r="H7694" s="3" t="s">
        <v>5711</v>
      </c>
      <c r="I7694" s="3" t="s">
        <v>4359</v>
      </c>
      <c r="J7694" s="9">
        <v>40848</v>
      </c>
      <c r="K7694" s="9">
        <v>40850</v>
      </c>
      <c r="O7694" s="3" t="s">
        <v>5711</v>
      </c>
      <c r="P7694" s="3" t="s">
        <v>4359</v>
      </c>
      <c r="Q7694" s="3" t="s">
        <v>5801</v>
      </c>
      <c r="R7694" s="3" t="s">
        <v>5936</v>
      </c>
      <c r="S7694" s="3" t="s">
        <v>5937</v>
      </c>
      <c r="T7694" s="3" t="s">
        <v>5771</v>
      </c>
      <c r="X7694" s="3">
        <v>7692</v>
      </c>
      <c r="Y7694" s="3">
        <v>45040</v>
      </c>
    </row>
    <row r="7695" spans="2:25" x14ac:dyDescent="0.35">
      <c r="B7695" s="3">
        <v>7693</v>
      </c>
      <c r="C7695" s="3" t="s">
        <v>5711</v>
      </c>
      <c r="D7695" s="3" t="s">
        <v>530</v>
      </c>
      <c r="H7695" s="3" t="s">
        <v>5711</v>
      </c>
      <c r="I7695" s="3" t="s">
        <v>530</v>
      </c>
      <c r="J7695" s="9">
        <v>40848</v>
      </c>
      <c r="K7695" s="9">
        <v>40850</v>
      </c>
      <c r="O7695" s="3" t="s">
        <v>5711</v>
      </c>
      <c r="P7695" s="3" t="s">
        <v>530</v>
      </c>
      <c r="Q7695" s="3" t="s">
        <v>5801</v>
      </c>
      <c r="R7695" s="3" t="s">
        <v>5936</v>
      </c>
      <c r="S7695" s="3" t="s">
        <v>5937</v>
      </c>
      <c r="T7695" s="3" t="s">
        <v>5771</v>
      </c>
      <c r="X7695" s="3">
        <v>7693</v>
      </c>
      <c r="Y7695" s="3">
        <v>45040</v>
      </c>
    </row>
    <row r="7696" spans="2:25" x14ac:dyDescent="0.35">
      <c r="B7696" s="3">
        <v>7694</v>
      </c>
      <c r="C7696" s="3" t="s">
        <v>5712</v>
      </c>
      <c r="D7696" s="3" t="s">
        <v>285</v>
      </c>
      <c r="H7696" s="3" t="s">
        <v>5712</v>
      </c>
      <c r="I7696" s="3" t="s">
        <v>285</v>
      </c>
      <c r="J7696" s="9">
        <v>41919</v>
      </c>
      <c r="K7696" s="9">
        <v>41919</v>
      </c>
      <c r="O7696" s="3" t="s">
        <v>5712</v>
      </c>
      <c r="P7696" s="3" t="s">
        <v>285</v>
      </c>
      <c r="Q7696" s="3" t="s">
        <v>6020</v>
      </c>
      <c r="R7696" s="3" t="s">
        <v>7117</v>
      </c>
      <c r="S7696" s="3" t="s">
        <v>7118</v>
      </c>
      <c r="T7696" s="3" t="s">
        <v>5775</v>
      </c>
      <c r="X7696" s="3">
        <v>7694</v>
      </c>
      <c r="Y7696" s="3">
        <v>60623</v>
      </c>
    </row>
    <row r="7697" spans="2:25" x14ac:dyDescent="0.35">
      <c r="B7697" s="3">
        <v>7695</v>
      </c>
      <c r="C7697" s="3" t="s">
        <v>5712</v>
      </c>
      <c r="D7697" s="3" t="s">
        <v>5713</v>
      </c>
      <c r="H7697" s="3" t="s">
        <v>5712</v>
      </c>
      <c r="I7697" s="3" t="s">
        <v>5713</v>
      </c>
      <c r="J7697" s="9">
        <v>41919</v>
      </c>
      <c r="K7697" s="9">
        <v>41919</v>
      </c>
      <c r="O7697" s="3" t="s">
        <v>5712</v>
      </c>
      <c r="P7697" s="3" t="s">
        <v>5713</v>
      </c>
      <c r="Q7697" s="3" t="s">
        <v>6020</v>
      </c>
      <c r="R7697" s="3" t="s">
        <v>7117</v>
      </c>
      <c r="S7697" s="3" t="s">
        <v>7118</v>
      </c>
      <c r="T7697" s="3" t="s">
        <v>5775</v>
      </c>
      <c r="X7697" s="3">
        <v>7695</v>
      </c>
      <c r="Y7697" s="3">
        <v>60623</v>
      </c>
    </row>
    <row r="7698" spans="2:25" x14ac:dyDescent="0.35">
      <c r="B7698" s="3">
        <v>7696</v>
      </c>
      <c r="C7698" s="3" t="s">
        <v>5714</v>
      </c>
      <c r="D7698" s="3" t="s">
        <v>4878</v>
      </c>
      <c r="H7698" s="3" t="s">
        <v>5714</v>
      </c>
      <c r="I7698" s="3" t="s">
        <v>4878</v>
      </c>
      <c r="J7698" s="9">
        <v>41619</v>
      </c>
      <c r="K7698" s="9">
        <v>41623</v>
      </c>
      <c r="O7698" s="3" t="s">
        <v>5714</v>
      </c>
      <c r="P7698" s="3" t="s">
        <v>4878</v>
      </c>
      <c r="Q7698" s="3" t="s">
        <v>5772</v>
      </c>
      <c r="R7698" s="3" t="s">
        <v>6675</v>
      </c>
      <c r="S7698" s="3" t="s">
        <v>6676</v>
      </c>
      <c r="T7698" s="3" t="s">
        <v>5782</v>
      </c>
      <c r="X7698" s="3">
        <v>7696</v>
      </c>
      <c r="Y7698" s="3">
        <v>10024</v>
      </c>
    </row>
    <row r="7699" spans="2:25" x14ac:dyDescent="0.35">
      <c r="B7699" s="3">
        <v>7697</v>
      </c>
      <c r="C7699" s="3" t="s">
        <v>5715</v>
      </c>
      <c r="D7699" s="3" t="s">
        <v>1195</v>
      </c>
      <c r="H7699" s="3" t="s">
        <v>5715</v>
      </c>
      <c r="I7699" s="3" t="s">
        <v>1195</v>
      </c>
      <c r="J7699" s="9">
        <v>41540</v>
      </c>
      <c r="K7699" s="9">
        <v>41542</v>
      </c>
      <c r="O7699" s="3" t="s">
        <v>5715</v>
      </c>
      <c r="P7699" s="3" t="s">
        <v>1195</v>
      </c>
      <c r="Q7699" s="3" t="s">
        <v>5768</v>
      </c>
      <c r="R7699" s="3" t="s">
        <v>6557</v>
      </c>
      <c r="S7699" s="3" t="s">
        <v>6558</v>
      </c>
      <c r="T7699" s="3" t="s">
        <v>5782</v>
      </c>
      <c r="X7699" s="3">
        <v>7697</v>
      </c>
      <c r="Y7699" s="3">
        <v>44134</v>
      </c>
    </row>
    <row r="7700" spans="2:25" x14ac:dyDescent="0.35">
      <c r="B7700" s="3">
        <v>7698</v>
      </c>
      <c r="C7700" s="3" t="s">
        <v>5716</v>
      </c>
      <c r="D7700" s="3" t="s">
        <v>5306</v>
      </c>
      <c r="H7700" s="3" t="s">
        <v>5716</v>
      </c>
      <c r="I7700" s="3" t="s">
        <v>5306</v>
      </c>
      <c r="J7700" s="9">
        <v>41272</v>
      </c>
      <c r="K7700" s="9">
        <v>41279</v>
      </c>
      <c r="O7700" s="3" t="s">
        <v>5716</v>
      </c>
      <c r="P7700" s="3" t="s">
        <v>5306</v>
      </c>
      <c r="Q7700" s="3" t="s">
        <v>5772</v>
      </c>
      <c r="R7700" s="3" t="s">
        <v>6049</v>
      </c>
      <c r="S7700" s="3" t="s">
        <v>6050</v>
      </c>
      <c r="T7700" s="3" t="s">
        <v>5775</v>
      </c>
      <c r="X7700" s="3">
        <v>7698</v>
      </c>
      <c r="Y7700" s="3">
        <v>10035</v>
      </c>
    </row>
    <row r="7701" spans="2:25" x14ac:dyDescent="0.35">
      <c r="B7701" s="3">
        <v>7699</v>
      </c>
      <c r="C7701" s="3" t="s">
        <v>5717</v>
      </c>
      <c r="D7701" s="3" t="s">
        <v>1880</v>
      </c>
      <c r="H7701" s="3" t="s">
        <v>5717</v>
      </c>
      <c r="I7701" s="3" t="s">
        <v>1880</v>
      </c>
      <c r="J7701" s="9">
        <v>41750</v>
      </c>
      <c r="K7701" s="9">
        <v>41751</v>
      </c>
      <c r="O7701" s="3" t="s">
        <v>5717</v>
      </c>
      <c r="P7701" s="3" t="s">
        <v>1880</v>
      </c>
      <c r="Q7701" s="3" t="s">
        <v>5801</v>
      </c>
      <c r="R7701" s="3" t="s">
        <v>6691</v>
      </c>
      <c r="S7701" s="3" t="s">
        <v>6692</v>
      </c>
      <c r="T7701" s="3" t="s">
        <v>5782</v>
      </c>
      <c r="X7701" s="3">
        <v>7699</v>
      </c>
      <c r="Y7701" s="3">
        <v>44105</v>
      </c>
    </row>
    <row r="7702" spans="2:25" x14ac:dyDescent="0.35">
      <c r="B7702" s="3">
        <v>7700</v>
      </c>
      <c r="C7702" s="3" t="s">
        <v>5717</v>
      </c>
      <c r="D7702" s="3" t="s">
        <v>2449</v>
      </c>
      <c r="H7702" s="3" t="s">
        <v>5717</v>
      </c>
      <c r="I7702" s="3" t="s">
        <v>2449</v>
      </c>
      <c r="J7702" s="9">
        <v>41750</v>
      </c>
      <c r="K7702" s="9">
        <v>41751</v>
      </c>
      <c r="O7702" s="3" t="s">
        <v>5717</v>
      </c>
      <c r="P7702" s="3" t="s">
        <v>2449</v>
      </c>
      <c r="Q7702" s="3" t="s">
        <v>5801</v>
      </c>
      <c r="R7702" s="3" t="s">
        <v>6691</v>
      </c>
      <c r="S7702" s="3" t="s">
        <v>6692</v>
      </c>
      <c r="T7702" s="3" t="s">
        <v>5782</v>
      </c>
      <c r="X7702" s="3">
        <v>7700</v>
      </c>
      <c r="Y7702" s="3">
        <v>44105</v>
      </c>
    </row>
    <row r="7703" spans="2:25" x14ac:dyDescent="0.35">
      <c r="B7703" s="3">
        <v>7701</v>
      </c>
      <c r="C7703" s="3" t="s">
        <v>5717</v>
      </c>
      <c r="D7703" s="3" t="s">
        <v>4219</v>
      </c>
      <c r="H7703" s="3" t="s">
        <v>5717</v>
      </c>
      <c r="I7703" s="3" t="s">
        <v>4219</v>
      </c>
      <c r="J7703" s="9">
        <v>41750</v>
      </c>
      <c r="K7703" s="9">
        <v>41751</v>
      </c>
      <c r="O7703" s="3" t="s">
        <v>5717</v>
      </c>
      <c r="P7703" s="3" t="s">
        <v>4219</v>
      </c>
      <c r="Q7703" s="3" t="s">
        <v>5801</v>
      </c>
      <c r="R7703" s="3" t="s">
        <v>6691</v>
      </c>
      <c r="S7703" s="3" t="s">
        <v>6692</v>
      </c>
      <c r="T7703" s="3" t="s">
        <v>5782</v>
      </c>
      <c r="X7703" s="3">
        <v>7701</v>
      </c>
      <c r="Y7703" s="3">
        <v>44105</v>
      </c>
    </row>
    <row r="7704" spans="2:25" x14ac:dyDescent="0.35">
      <c r="B7704" s="3">
        <v>7702</v>
      </c>
      <c r="C7704" s="3" t="s">
        <v>5718</v>
      </c>
      <c r="D7704" s="3" t="s">
        <v>1301</v>
      </c>
      <c r="H7704" s="3" t="s">
        <v>5718</v>
      </c>
      <c r="I7704" s="3" t="s">
        <v>1301</v>
      </c>
      <c r="J7704" s="9">
        <v>41508</v>
      </c>
      <c r="K7704" s="9">
        <v>41512</v>
      </c>
      <c r="O7704" s="3" t="s">
        <v>5718</v>
      </c>
      <c r="P7704" s="3" t="s">
        <v>1301</v>
      </c>
      <c r="Q7704" s="3" t="s">
        <v>5772</v>
      </c>
      <c r="R7704" s="3" t="s">
        <v>6665</v>
      </c>
      <c r="S7704" s="3" t="s">
        <v>6666</v>
      </c>
      <c r="T7704" s="3" t="s">
        <v>5775</v>
      </c>
      <c r="X7704" s="3">
        <v>7702</v>
      </c>
      <c r="Y7704" s="3">
        <v>10035</v>
      </c>
    </row>
    <row r="7705" spans="2:25" x14ac:dyDescent="0.35">
      <c r="B7705" s="3">
        <v>7703</v>
      </c>
      <c r="C7705" s="3" t="s">
        <v>5719</v>
      </c>
      <c r="D7705" s="3" t="s">
        <v>304</v>
      </c>
      <c r="H7705" s="3" t="s">
        <v>5719</v>
      </c>
      <c r="I7705" s="3" t="s">
        <v>304</v>
      </c>
      <c r="J7705" s="9">
        <v>41058</v>
      </c>
      <c r="K7705" s="9">
        <v>41060</v>
      </c>
      <c r="O7705" s="3" t="s">
        <v>5719</v>
      </c>
      <c r="P7705" s="3" t="s">
        <v>304</v>
      </c>
      <c r="Q7705" s="3" t="s">
        <v>5801</v>
      </c>
      <c r="R7705" s="3" t="s">
        <v>6997</v>
      </c>
      <c r="S7705" s="3" t="s">
        <v>6998</v>
      </c>
      <c r="T7705" s="3" t="s">
        <v>5782</v>
      </c>
      <c r="X7705" s="3">
        <v>7703</v>
      </c>
      <c r="Y7705" s="3">
        <v>44105</v>
      </c>
    </row>
    <row r="7706" spans="2:25" x14ac:dyDescent="0.35">
      <c r="B7706" s="3">
        <v>7704</v>
      </c>
      <c r="C7706" s="3" t="s">
        <v>5720</v>
      </c>
      <c r="D7706" s="3" t="s">
        <v>2593</v>
      </c>
      <c r="H7706" s="3" t="s">
        <v>5720</v>
      </c>
      <c r="I7706" s="3" t="s">
        <v>2593</v>
      </c>
      <c r="J7706" s="9">
        <v>40636</v>
      </c>
      <c r="K7706" s="9">
        <v>40641</v>
      </c>
      <c r="O7706" s="3" t="s">
        <v>5720</v>
      </c>
      <c r="P7706" s="3" t="s">
        <v>2593</v>
      </c>
      <c r="Q7706" s="3" t="s">
        <v>5772</v>
      </c>
      <c r="R7706" s="3" t="s">
        <v>7121</v>
      </c>
      <c r="S7706" s="3" t="s">
        <v>7122</v>
      </c>
      <c r="T7706" s="3" t="s">
        <v>5771</v>
      </c>
      <c r="X7706" s="3">
        <v>7704</v>
      </c>
      <c r="Y7706" s="3">
        <v>90008</v>
      </c>
    </row>
    <row r="7707" spans="2:25" x14ac:dyDescent="0.35">
      <c r="B7707" s="3">
        <v>7705</v>
      </c>
      <c r="C7707" s="3" t="s">
        <v>5720</v>
      </c>
      <c r="D7707" s="3" t="s">
        <v>1791</v>
      </c>
      <c r="H7707" s="3" t="s">
        <v>5720</v>
      </c>
      <c r="I7707" s="3" t="s">
        <v>1791</v>
      </c>
      <c r="J7707" s="9">
        <v>40636</v>
      </c>
      <c r="K7707" s="9">
        <v>40641</v>
      </c>
      <c r="O7707" s="3" t="s">
        <v>5720</v>
      </c>
      <c r="P7707" s="3" t="s">
        <v>1791</v>
      </c>
      <c r="Q7707" s="3" t="s">
        <v>5772</v>
      </c>
      <c r="R7707" s="3" t="s">
        <v>7121</v>
      </c>
      <c r="S7707" s="3" t="s">
        <v>7122</v>
      </c>
      <c r="T7707" s="3" t="s">
        <v>5771</v>
      </c>
      <c r="X7707" s="3">
        <v>7705</v>
      </c>
      <c r="Y7707" s="3">
        <v>90008</v>
      </c>
    </row>
    <row r="7708" spans="2:25" x14ac:dyDescent="0.35">
      <c r="B7708" s="3">
        <v>7706</v>
      </c>
      <c r="C7708" s="3" t="s">
        <v>5720</v>
      </c>
      <c r="D7708" s="3" t="s">
        <v>1609</v>
      </c>
      <c r="H7708" s="3" t="s">
        <v>5720</v>
      </c>
      <c r="I7708" s="3" t="s">
        <v>1609</v>
      </c>
      <c r="J7708" s="9">
        <v>40636</v>
      </c>
      <c r="K7708" s="9">
        <v>40641</v>
      </c>
      <c r="O7708" s="3" t="s">
        <v>5720</v>
      </c>
      <c r="P7708" s="3" t="s">
        <v>1609</v>
      </c>
      <c r="Q7708" s="3" t="s">
        <v>5772</v>
      </c>
      <c r="R7708" s="3" t="s">
        <v>7121</v>
      </c>
      <c r="S7708" s="3" t="s">
        <v>7122</v>
      </c>
      <c r="T7708" s="3" t="s">
        <v>5771</v>
      </c>
      <c r="X7708" s="3">
        <v>7706</v>
      </c>
      <c r="Y7708" s="3">
        <v>90008</v>
      </c>
    </row>
    <row r="7709" spans="2:25" x14ac:dyDescent="0.35">
      <c r="B7709" s="3">
        <v>7707</v>
      </c>
      <c r="C7709" s="3" t="s">
        <v>5721</v>
      </c>
      <c r="D7709" s="3" t="s">
        <v>1850</v>
      </c>
      <c r="H7709" s="3" t="s">
        <v>5721</v>
      </c>
      <c r="I7709" s="3" t="s">
        <v>1850</v>
      </c>
      <c r="J7709" s="9">
        <v>41925</v>
      </c>
      <c r="K7709" s="9">
        <v>41928</v>
      </c>
      <c r="O7709" s="3" t="s">
        <v>5721</v>
      </c>
      <c r="P7709" s="3" t="s">
        <v>1850</v>
      </c>
      <c r="Q7709" s="3" t="s">
        <v>5801</v>
      </c>
      <c r="R7709" s="3" t="s">
        <v>6171</v>
      </c>
      <c r="S7709" s="3" t="s">
        <v>6172</v>
      </c>
      <c r="T7709" s="3" t="s">
        <v>5775</v>
      </c>
      <c r="X7709" s="3">
        <v>7707</v>
      </c>
      <c r="Y7709" s="3">
        <v>10024</v>
      </c>
    </row>
    <row r="7710" spans="2:25" x14ac:dyDescent="0.35">
      <c r="B7710" s="3">
        <v>7708</v>
      </c>
      <c r="C7710" s="3" t="s">
        <v>5722</v>
      </c>
      <c r="D7710" s="3" t="s">
        <v>1609</v>
      </c>
      <c r="H7710" s="3" t="s">
        <v>5722</v>
      </c>
      <c r="I7710" s="3" t="s">
        <v>1609</v>
      </c>
      <c r="J7710" s="9">
        <v>41129</v>
      </c>
      <c r="K7710" s="9">
        <v>41133</v>
      </c>
      <c r="O7710" s="3" t="s">
        <v>5722</v>
      </c>
      <c r="P7710" s="3" t="s">
        <v>1609</v>
      </c>
      <c r="Q7710" s="3" t="s">
        <v>5772</v>
      </c>
      <c r="R7710" s="3" t="s">
        <v>6649</v>
      </c>
      <c r="S7710" s="3" t="s">
        <v>6650</v>
      </c>
      <c r="T7710" s="3" t="s">
        <v>5775</v>
      </c>
      <c r="X7710" s="3">
        <v>7708</v>
      </c>
      <c r="Y7710" s="3">
        <v>13501</v>
      </c>
    </row>
    <row r="7711" spans="2:25" x14ac:dyDescent="0.35">
      <c r="B7711" s="3">
        <v>7709</v>
      </c>
      <c r="C7711" s="3" t="s">
        <v>5723</v>
      </c>
      <c r="D7711" s="3" t="s">
        <v>2733</v>
      </c>
      <c r="H7711" s="3" t="s">
        <v>5723</v>
      </c>
      <c r="I7711" s="3" t="s">
        <v>2733</v>
      </c>
      <c r="J7711" s="9">
        <v>41481</v>
      </c>
      <c r="K7711" s="9">
        <v>41484</v>
      </c>
      <c r="O7711" s="3" t="s">
        <v>5723</v>
      </c>
      <c r="P7711" s="3" t="s">
        <v>2733</v>
      </c>
      <c r="Q7711" s="3" t="s">
        <v>5768</v>
      </c>
      <c r="R7711" s="3" t="s">
        <v>5872</v>
      </c>
      <c r="S7711" s="3" t="s">
        <v>5873</v>
      </c>
      <c r="T7711" s="3" t="s">
        <v>5771</v>
      </c>
      <c r="X7711" s="3">
        <v>7709</v>
      </c>
      <c r="Y7711" s="3">
        <v>53209</v>
      </c>
    </row>
    <row r="7712" spans="2:25" x14ac:dyDescent="0.35">
      <c r="B7712" s="3">
        <v>7710</v>
      </c>
      <c r="C7712" s="3" t="s">
        <v>5723</v>
      </c>
      <c r="D7712" s="3" t="s">
        <v>1267</v>
      </c>
      <c r="H7712" s="3" t="s">
        <v>5723</v>
      </c>
      <c r="I7712" s="3" t="s">
        <v>1267</v>
      </c>
      <c r="J7712" s="9">
        <v>41481</v>
      </c>
      <c r="K7712" s="9">
        <v>41484</v>
      </c>
      <c r="O7712" s="3" t="s">
        <v>5723</v>
      </c>
      <c r="P7712" s="3" t="s">
        <v>1267</v>
      </c>
      <c r="Q7712" s="3" t="s">
        <v>5768</v>
      </c>
      <c r="R7712" s="3" t="s">
        <v>5872</v>
      </c>
      <c r="S7712" s="3" t="s">
        <v>5873</v>
      </c>
      <c r="T7712" s="3" t="s">
        <v>5771</v>
      </c>
      <c r="X7712" s="3">
        <v>7710</v>
      </c>
      <c r="Y7712" s="3">
        <v>53209</v>
      </c>
    </row>
    <row r="7713" spans="2:25" x14ac:dyDescent="0.35">
      <c r="B7713" s="3">
        <v>7711</v>
      </c>
      <c r="C7713" s="3" t="s">
        <v>5723</v>
      </c>
      <c r="D7713" s="3" t="s">
        <v>577</v>
      </c>
      <c r="H7713" s="3" t="s">
        <v>5723</v>
      </c>
      <c r="I7713" s="3" t="s">
        <v>577</v>
      </c>
      <c r="J7713" s="9">
        <v>41481</v>
      </c>
      <c r="K7713" s="9">
        <v>41484</v>
      </c>
      <c r="O7713" s="3" t="s">
        <v>5723</v>
      </c>
      <c r="P7713" s="3" t="s">
        <v>577</v>
      </c>
      <c r="Q7713" s="3" t="s">
        <v>5768</v>
      </c>
      <c r="R7713" s="3" t="s">
        <v>5872</v>
      </c>
      <c r="S7713" s="3" t="s">
        <v>5873</v>
      </c>
      <c r="T7713" s="3" t="s">
        <v>5771</v>
      </c>
      <c r="X7713" s="3">
        <v>7711</v>
      </c>
      <c r="Y7713" s="3">
        <v>53209</v>
      </c>
    </row>
    <row r="7714" spans="2:25" x14ac:dyDescent="0.35">
      <c r="B7714" s="3">
        <v>7712</v>
      </c>
      <c r="C7714" s="3" t="s">
        <v>5723</v>
      </c>
      <c r="D7714" s="3" t="s">
        <v>3538</v>
      </c>
      <c r="H7714" s="3" t="s">
        <v>5723</v>
      </c>
      <c r="I7714" s="3" t="s">
        <v>3538</v>
      </c>
      <c r="J7714" s="9">
        <v>41481</v>
      </c>
      <c r="K7714" s="9">
        <v>41484</v>
      </c>
      <c r="O7714" s="3" t="s">
        <v>5723</v>
      </c>
      <c r="P7714" s="3" t="s">
        <v>3538</v>
      </c>
      <c r="Q7714" s="3" t="s">
        <v>5768</v>
      </c>
      <c r="R7714" s="3" t="s">
        <v>5872</v>
      </c>
      <c r="S7714" s="3" t="s">
        <v>5873</v>
      </c>
      <c r="T7714" s="3" t="s">
        <v>5771</v>
      </c>
      <c r="X7714" s="3">
        <v>7712</v>
      </c>
      <c r="Y7714" s="3">
        <v>53209</v>
      </c>
    </row>
    <row r="7715" spans="2:25" x14ac:dyDescent="0.35">
      <c r="B7715" s="3">
        <v>7713</v>
      </c>
      <c r="C7715" s="3" t="s">
        <v>5723</v>
      </c>
      <c r="D7715" s="3" t="s">
        <v>331</v>
      </c>
      <c r="H7715" s="3" t="s">
        <v>5723</v>
      </c>
      <c r="I7715" s="3" t="s">
        <v>331</v>
      </c>
      <c r="J7715" s="9">
        <v>41481</v>
      </c>
      <c r="K7715" s="9">
        <v>41484</v>
      </c>
      <c r="O7715" s="3" t="s">
        <v>5723</v>
      </c>
      <c r="P7715" s="3" t="s">
        <v>331</v>
      </c>
      <c r="Q7715" s="3" t="s">
        <v>5768</v>
      </c>
      <c r="R7715" s="3" t="s">
        <v>5872</v>
      </c>
      <c r="S7715" s="3" t="s">
        <v>5873</v>
      </c>
      <c r="T7715" s="3" t="s">
        <v>5771</v>
      </c>
      <c r="X7715" s="3">
        <v>7713</v>
      </c>
      <c r="Y7715" s="3">
        <v>53209</v>
      </c>
    </row>
    <row r="7716" spans="2:25" x14ac:dyDescent="0.35">
      <c r="B7716" s="3">
        <v>7714</v>
      </c>
      <c r="C7716" s="3" t="s">
        <v>5724</v>
      </c>
      <c r="D7716" s="3" t="s">
        <v>2827</v>
      </c>
      <c r="H7716" s="3" t="s">
        <v>5724</v>
      </c>
      <c r="I7716" s="3" t="s">
        <v>2827</v>
      </c>
      <c r="J7716" s="9">
        <v>40812</v>
      </c>
      <c r="K7716" s="9">
        <v>40817</v>
      </c>
      <c r="O7716" s="3" t="s">
        <v>5724</v>
      </c>
      <c r="P7716" s="3" t="s">
        <v>2827</v>
      </c>
      <c r="Q7716" s="3" t="s">
        <v>5772</v>
      </c>
      <c r="R7716" s="3" t="s">
        <v>6539</v>
      </c>
      <c r="S7716" s="3" t="s">
        <v>6540</v>
      </c>
      <c r="T7716" s="3" t="s">
        <v>5775</v>
      </c>
      <c r="X7716" s="3">
        <v>7714</v>
      </c>
      <c r="Y7716" s="3">
        <v>60623</v>
      </c>
    </row>
    <row r="7717" spans="2:25" x14ac:dyDescent="0.35">
      <c r="B7717" s="3">
        <v>7715</v>
      </c>
      <c r="C7717" s="3" t="s">
        <v>5725</v>
      </c>
      <c r="D7717" s="3" t="s">
        <v>3274</v>
      </c>
      <c r="H7717" s="3" t="s">
        <v>5725</v>
      </c>
      <c r="I7717" s="3" t="s">
        <v>3274</v>
      </c>
      <c r="J7717" s="9">
        <v>40711</v>
      </c>
      <c r="K7717" s="9">
        <v>40714</v>
      </c>
      <c r="O7717" s="3" t="s">
        <v>5725</v>
      </c>
      <c r="P7717" s="3" t="s">
        <v>3274</v>
      </c>
      <c r="Q7717" s="3" t="s">
        <v>5768</v>
      </c>
      <c r="R7717" s="3" t="s">
        <v>6141</v>
      </c>
      <c r="S7717" s="3" t="s">
        <v>6142</v>
      </c>
      <c r="T7717" s="3" t="s">
        <v>5775</v>
      </c>
      <c r="X7717" s="3">
        <v>7715</v>
      </c>
      <c r="Y7717" s="3">
        <v>60653</v>
      </c>
    </row>
    <row r="7718" spans="2:25" x14ac:dyDescent="0.35">
      <c r="B7718" s="3">
        <v>7716</v>
      </c>
      <c r="C7718" s="3" t="s">
        <v>5726</v>
      </c>
      <c r="D7718" s="3" t="s">
        <v>2211</v>
      </c>
      <c r="H7718" s="3" t="s">
        <v>5726</v>
      </c>
      <c r="I7718" s="3" t="s">
        <v>2211</v>
      </c>
      <c r="J7718" s="9">
        <v>40859</v>
      </c>
      <c r="K7718" s="9">
        <v>40865</v>
      </c>
      <c r="O7718" s="3" t="s">
        <v>5726</v>
      </c>
      <c r="P7718" s="3" t="s">
        <v>2211</v>
      </c>
      <c r="Q7718" s="3" t="s">
        <v>5772</v>
      </c>
      <c r="R7718" s="3" t="s">
        <v>5816</v>
      </c>
      <c r="S7718" s="3" t="s">
        <v>5817</v>
      </c>
      <c r="T7718" s="3" t="s">
        <v>5775</v>
      </c>
      <c r="X7718" s="3">
        <v>7716</v>
      </c>
      <c r="Y7718" s="3">
        <v>75007</v>
      </c>
    </row>
    <row r="7719" spans="2:25" x14ac:dyDescent="0.35">
      <c r="B7719" s="3">
        <v>7717</v>
      </c>
      <c r="C7719" s="3" t="s">
        <v>5726</v>
      </c>
      <c r="D7719" s="3" t="s">
        <v>513</v>
      </c>
      <c r="H7719" s="3" t="s">
        <v>5726</v>
      </c>
      <c r="I7719" s="3" t="s">
        <v>513</v>
      </c>
      <c r="J7719" s="9">
        <v>40859</v>
      </c>
      <c r="K7719" s="9">
        <v>40865</v>
      </c>
      <c r="O7719" s="3" t="s">
        <v>5726</v>
      </c>
      <c r="P7719" s="3" t="s">
        <v>513</v>
      </c>
      <c r="Q7719" s="3" t="s">
        <v>5772</v>
      </c>
      <c r="R7719" s="3" t="s">
        <v>5816</v>
      </c>
      <c r="S7719" s="3" t="s">
        <v>5817</v>
      </c>
      <c r="T7719" s="3" t="s">
        <v>5775</v>
      </c>
      <c r="X7719" s="3">
        <v>7717</v>
      </c>
      <c r="Y7719" s="3">
        <v>75007</v>
      </c>
    </row>
    <row r="7720" spans="2:25" x14ac:dyDescent="0.35">
      <c r="B7720" s="3">
        <v>7718</v>
      </c>
      <c r="C7720" s="3" t="s">
        <v>5727</v>
      </c>
      <c r="D7720" s="3" t="s">
        <v>1713</v>
      </c>
      <c r="H7720" s="3" t="s">
        <v>5727</v>
      </c>
      <c r="I7720" s="3" t="s">
        <v>1713</v>
      </c>
      <c r="J7720" s="9">
        <v>41165</v>
      </c>
      <c r="K7720" s="9">
        <v>41167</v>
      </c>
      <c r="O7720" s="3" t="s">
        <v>5727</v>
      </c>
      <c r="P7720" s="3" t="s">
        <v>1713</v>
      </c>
      <c r="Q7720" s="3" t="s">
        <v>5801</v>
      </c>
      <c r="R7720" s="3" t="s">
        <v>6885</v>
      </c>
      <c r="S7720" s="3" t="s">
        <v>6886</v>
      </c>
      <c r="T7720" s="3" t="s">
        <v>5771</v>
      </c>
      <c r="X7720" s="3">
        <v>7718</v>
      </c>
      <c r="Y7720" s="3">
        <v>92804</v>
      </c>
    </row>
    <row r="7721" spans="2:25" x14ac:dyDescent="0.35">
      <c r="B7721" s="3">
        <v>7719</v>
      </c>
      <c r="C7721" s="3" t="s">
        <v>5727</v>
      </c>
      <c r="D7721" s="3" t="s">
        <v>1646</v>
      </c>
      <c r="H7721" s="3" t="s">
        <v>5727</v>
      </c>
      <c r="I7721" s="3" t="s">
        <v>1646</v>
      </c>
      <c r="J7721" s="9">
        <v>41165</v>
      </c>
      <c r="K7721" s="9">
        <v>41167</v>
      </c>
      <c r="O7721" s="3" t="s">
        <v>5727</v>
      </c>
      <c r="P7721" s="3" t="s">
        <v>1646</v>
      </c>
      <c r="Q7721" s="3" t="s">
        <v>5801</v>
      </c>
      <c r="R7721" s="3" t="s">
        <v>6885</v>
      </c>
      <c r="S7721" s="3" t="s">
        <v>6886</v>
      </c>
      <c r="T7721" s="3" t="s">
        <v>5771</v>
      </c>
      <c r="X7721" s="3">
        <v>7719</v>
      </c>
      <c r="Y7721" s="3">
        <v>92804</v>
      </c>
    </row>
    <row r="7722" spans="2:25" x14ac:dyDescent="0.35">
      <c r="B7722" s="3">
        <v>7720</v>
      </c>
      <c r="C7722" s="3" t="s">
        <v>5727</v>
      </c>
      <c r="D7722" s="3" t="s">
        <v>4027</v>
      </c>
      <c r="H7722" s="3" t="s">
        <v>5727</v>
      </c>
      <c r="I7722" s="3" t="s">
        <v>4027</v>
      </c>
      <c r="J7722" s="9">
        <v>41165</v>
      </c>
      <c r="K7722" s="9">
        <v>41167</v>
      </c>
      <c r="O7722" s="3" t="s">
        <v>5727</v>
      </c>
      <c r="P7722" s="3" t="s">
        <v>4027</v>
      </c>
      <c r="Q7722" s="3" t="s">
        <v>5801</v>
      </c>
      <c r="R7722" s="3" t="s">
        <v>6885</v>
      </c>
      <c r="S7722" s="3" t="s">
        <v>6886</v>
      </c>
      <c r="T7722" s="3" t="s">
        <v>5771</v>
      </c>
      <c r="X7722" s="3">
        <v>7720</v>
      </c>
      <c r="Y7722" s="3">
        <v>92804</v>
      </c>
    </row>
    <row r="7723" spans="2:25" x14ac:dyDescent="0.35">
      <c r="B7723" s="3">
        <v>7721</v>
      </c>
      <c r="C7723" s="3" t="s">
        <v>5727</v>
      </c>
      <c r="D7723" s="3" t="s">
        <v>5728</v>
      </c>
      <c r="H7723" s="3" t="s">
        <v>5727</v>
      </c>
      <c r="I7723" s="3" t="s">
        <v>5728</v>
      </c>
      <c r="J7723" s="9">
        <v>41165</v>
      </c>
      <c r="K7723" s="9">
        <v>41167</v>
      </c>
      <c r="O7723" s="3" t="s">
        <v>5727</v>
      </c>
      <c r="P7723" s="3" t="s">
        <v>5728</v>
      </c>
      <c r="Q7723" s="3" t="s">
        <v>5801</v>
      </c>
      <c r="R7723" s="3" t="s">
        <v>6885</v>
      </c>
      <c r="S7723" s="3" t="s">
        <v>6886</v>
      </c>
      <c r="T7723" s="3" t="s">
        <v>5771</v>
      </c>
      <c r="X7723" s="3">
        <v>7721</v>
      </c>
      <c r="Y7723" s="3">
        <v>92804</v>
      </c>
    </row>
    <row r="7724" spans="2:25" x14ac:dyDescent="0.35">
      <c r="B7724" s="3">
        <v>7722</v>
      </c>
      <c r="C7724" s="3" t="s">
        <v>5727</v>
      </c>
      <c r="D7724" s="3" t="s">
        <v>1287</v>
      </c>
      <c r="H7724" s="3" t="s">
        <v>5727</v>
      </c>
      <c r="I7724" s="3" t="s">
        <v>1287</v>
      </c>
      <c r="J7724" s="9">
        <v>41165</v>
      </c>
      <c r="K7724" s="9">
        <v>41167</v>
      </c>
      <c r="O7724" s="3" t="s">
        <v>5727</v>
      </c>
      <c r="P7724" s="3" t="s">
        <v>1287</v>
      </c>
      <c r="Q7724" s="3" t="s">
        <v>5801</v>
      </c>
      <c r="R7724" s="3" t="s">
        <v>6885</v>
      </c>
      <c r="S7724" s="3" t="s">
        <v>6886</v>
      </c>
      <c r="T7724" s="3" t="s">
        <v>5771</v>
      </c>
      <c r="X7724" s="3">
        <v>7722</v>
      </c>
      <c r="Y7724" s="3">
        <v>92804</v>
      </c>
    </row>
    <row r="7725" spans="2:25" x14ac:dyDescent="0.35">
      <c r="B7725" s="3">
        <v>7723</v>
      </c>
      <c r="C7725" s="3" t="s">
        <v>5727</v>
      </c>
      <c r="D7725" s="3" t="s">
        <v>1454</v>
      </c>
      <c r="H7725" s="3" t="s">
        <v>5727</v>
      </c>
      <c r="I7725" s="3" t="s">
        <v>1454</v>
      </c>
      <c r="J7725" s="9">
        <v>41165</v>
      </c>
      <c r="K7725" s="9">
        <v>41167</v>
      </c>
      <c r="O7725" s="3" t="s">
        <v>5727</v>
      </c>
      <c r="P7725" s="3" t="s">
        <v>1454</v>
      </c>
      <c r="Q7725" s="3" t="s">
        <v>5801</v>
      </c>
      <c r="R7725" s="3" t="s">
        <v>6885</v>
      </c>
      <c r="S7725" s="3" t="s">
        <v>6886</v>
      </c>
      <c r="T7725" s="3" t="s">
        <v>5771</v>
      </c>
      <c r="X7725" s="3">
        <v>7723</v>
      </c>
      <c r="Y7725" s="3">
        <v>92804</v>
      </c>
    </row>
    <row r="7726" spans="2:25" x14ac:dyDescent="0.35">
      <c r="B7726" s="3">
        <v>7724</v>
      </c>
      <c r="C7726" s="3" t="s">
        <v>5729</v>
      </c>
      <c r="D7726" s="3" t="s">
        <v>2064</v>
      </c>
      <c r="H7726" s="3" t="s">
        <v>5729</v>
      </c>
      <c r="I7726" s="3" t="s">
        <v>2064</v>
      </c>
      <c r="J7726" s="9">
        <v>41192</v>
      </c>
      <c r="K7726" s="9">
        <v>41194</v>
      </c>
      <c r="O7726" s="3" t="s">
        <v>5729</v>
      </c>
      <c r="P7726" s="3" t="s">
        <v>2064</v>
      </c>
      <c r="Q7726" s="3" t="s">
        <v>5801</v>
      </c>
      <c r="R7726" s="3" t="s">
        <v>6555</v>
      </c>
      <c r="S7726" s="3" t="s">
        <v>6556</v>
      </c>
      <c r="T7726" s="3" t="s">
        <v>5771</v>
      </c>
      <c r="X7726" s="3">
        <v>7724</v>
      </c>
      <c r="Y7726" s="3">
        <v>93101</v>
      </c>
    </row>
    <row r="7727" spans="2:25" x14ac:dyDescent="0.35">
      <c r="B7727" s="3">
        <v>7725</v>
      </c>
      <c r="C7727" s="3" t="s">
        <v>5729</v>
      </c>
      <c r="D7727" s="3" t="s">
        <v>3975</v>
      </c>
      <c r="H7727" s="3" t="s">
        <v>5729</v>
      </c>
      <c r="I7727" s="3" t="s">
        <v>3975</v>
      </c>
      <c r="J7727" s="9">
        <v>41192</v>
      </c>
      <c r="K7727" s="9">
        <v>41194</v>
      </c>
      <c r="O7727" s="3" t="s">
        <v>5729</v>
      </c>
      <c r="P7727" s="3" t="s">
        <v>3975</v>
      </c>
      <c r="Q7727" s="3" t="s">
        <v>5801</v>
      </c>
      <c r="R7727" s="3" t="s">
        <v>6555</v>
      </c>
      <c r="S7727" s="3" t="s">
        <v>6556</v>
      </c>
      <c r="T7727" s="3" t="s">
        <v>5771</v>
      </c>
      <c r="X7727" s="3">
        <v>7725</v>
      </c>
      <c r="Y7727" s="3">
        <v>93101</v>
      </c>
    </row>
    <row r="7728" spans="2:25" x14ac:dyDescent="0.35">
      <c r="B7728" s="3">
        <v>7726</v>
      </c>
      <c r="C7728" s="3" t="s">
        <v>5730</v>
      </c>
      <c r="D7728" s="3" t="s">
        <v>1195</v>
      </c>
      <c r="H7728" s="3" t="s">
        <v>5730</v>
      </c>
      <c r="I7728" s="3" t="s">
        <v>1195</v>
      </c>
      <c r="J7728" s="9">
        <v>41176</v>
      </c>
      <c r="K7728" s="9">
        <v>41181</v>
      </c>
      <c r="O7728" s="3" t="s">
        <v>5730</v>
      </c>
      <c r="P7728" s="3" t="s">
        <v>1195</v>
      </c>
      <c r="Q7728" s="3" t="s">
        <v>5772</v>
      </c>
      <c r="R7728" s="3" t="s">
        <v>6503</v>
      </c>
      <c r="S7728" s="3" t="s">
        <v>6504</v>
      </c>
      <c r="T7728" s="3" t="s">
        <v>5775</v>
      </c>
      <c r="X7728" s="3">
        <v>7726</v>
      </c>
      <c r="Y7728" s="3">
        <v>10035</v>
      </c>
    </row>
    <row r="7729" spans="2:25" x14ac:dyDescent="0.35">
      <c r="B7729" s="3">
        <v>7727</v>
      </c>
      <c r="C7729" s="3" t="s">
        <v>5731</v>
      </c>
      <c r="D7729" s="3" t="s">
        <v>1484</v>
      </c>
      <c r="H7729" s="3" t="s">
        <v>5731</v>
      </c>
      <c r="I7729" s="3" t="s">
        <v>1484</v>
      </c>
      <c r="J7729" s="9">
        <v>41349</v>
      </c>
      <c r="K7729" s="9">
        <v>41353</v>
      </c>
      <c r="O7729" s="3" t="s">
        <v>5731</v>
      </c>
      <c r="P7729" s="3" t="s">
        <v>1484</v>
      </c>
      <c r="Q7729" s="3" t="s">
        <v>5772</v>
      </c>
      <c r="R7729" s="3" t="s">
        <v>6617</v>
      </c>
      <c r="S7729" s="3" t="s">
        <v>6618</v>
      </c>
      <c r="T7729" s="3" t="s">
        <v>5771</v>
      </c>
      <c r="X7729" s="3">
        <v>7727</v>
      </c>
      <c r="Y7729" s="3">
        <v>77803</v>
      </c>
    </row>
    <row r="7730" spans="2:25" x14ac:dyDescent="0.35">
      <c r="B7730" s="3">
        <v>7728</v>
      </c>
      <c r="C7730" s="3" t="s">
        <v>5731</v>
      </c>
      <c r="D7730" s="3" t="s">
        <v>2255</v>
      </c>
      <c r="H7730" s="3" t="s">
        <v>5731</v>
      </c>
      <c r="I7730" s="3" t="s">
        <v>2255</v>
      </c>
      <c r="J7730" s="9">
        <v>41349</v>
      </c>
      <c r="K7730" s="9">
        <v>41353</v>
      </c>
      <c r="O7730" s="3" t="s">
        <v>5731</v>
      </c>
      <c r="P7730" s="3" t="s">
        <v>2255</v>
      </c>
      <c r="Q7730" s="3" t="s">
        <v>5772</v>
      </c>
      <c r="R7730" s="3" t="s">
        <v>6617</v>
      </c>
      <c r="S7730" s="3" t="s">
        <v>6618</v>
      </c>
      <c r="T7730" s="3" t="s">
        <v>5771</v>
      </c>
      <c r="X7730" s="3">
        <v>7728</v>
      </c>
      <c r="Y7730" s="3">
        <v>77803</v>
      </c>
    </row>
    <row r="7731" spans="2:25" x14ac:dyDescent="0.35">
      <c r="B7731" s="3">
        <v>7729</v>
      </c>
      <c r="C7731" s="3" t="s">
        <v>5732</v>
      </c>
      <c r="D7731" s="3" t="s">
        <v>1125</v>
      </c>
      <c r="H7731" s="3" t="s">
        <v>5732</v>
      </c>
      <c r="I7731" s="3" t="s">
        <v>1125</v>
      </c>
      <c r="J7731" s="9">
        <v>40871</v>
      </c>
      <c r="K7731" s="9">
        <v>40877</v>
      </c>
      <c r="O7731" s="3" t="s">
        <v>5732</v>
      </c>
      <c r="P7731" s="3" t="s">
        <v>1125</v>
      </c>
      <c r="Q7731" s="3" t="s">
        <v>5772</v>
      </c>
      <c r="R7731" s="3" t="s">
        <v>6439</v>
      </c>
      <c r="S7731" s="3" t="s">
        <v>6440</v>
      </c>
      <c r="T7731" s="3" t="s">
        <v>5782</v>
      </c>
      <c r="X7731" s="3">
        <v>7729</v>
      </c>
      <c r="Y7731" s="3">
        <v>44312</v>
      </c>
    </row>
    <row r="7732" spans="2:25" x14ac:dyDescent="0.35">
      <c r="B7732" s="3">
        <v>7730</v>
      </c>
      <c r="C7732" s="3" t="s">
        <v>5733</v>
      </c>
      <c r="D7732" s="3" t="s">
        <v>1170</v>
      </c>
      <c r="H7732" s="3" t="s">
        <v>5733</v>
      </c>
      <c r="I7732" s="3" t="s">
        <v>1170</v>
      </c>
      <c r="J7732" s="9">
        <v>41766</v>
      </c>
      <c r="K7732" s="9">
        <v>41770</v>
      </c>
      <c r="O7732" s="3" t="s">
        <v>5733</v>
      </c>
      <c r="P7732" s="3" t="s">
        <v>1170</v>
      </c>
      <c r="Q7732" s="3" t="s">
        <v>5772</v>
      </c>
      <c r="R7732" s="3" t="s">
        <v>6135</v>
      </c>
      <c r="S7732" s="3" t="s">
        <v>6136</v>
      </c>
      <c r="T7732" s="3" t="s">
        <v>5775</v>
      </c>
      <c r="X7732" s="3">
        <v>7730</v>
      </c>
      <c r="Y7732" s="3">
        <v>60653</v>
      </c>
    </row>
    <row r="7733" spans="2:25" x14ac:dyDescent="0.35">
      <c r="B7733" s="3">
        <v>7731</v>
      </c>
      <c r="C7733" s="3" t="s">
        <v>5734</v>
      </c>
      <c r="D7733" s="3" t="s">
        <v>756</v>
      </c>
      <c r="H7733" s="3" t="s">
        <v>5734</v>
      </c>
      <c r="I7733" s="3" t="s">
        <v>756</v>
      </c>
      <c r="J7733" s="9">
        <v>40988</v>
      </c>
      <c r="K7733" s="9">
        <v>40991</v>
      </c>
      <c r="O7733" s="3" t="s">
        <v>5734</v>
      </c>
      <c r="P7733" s="3" t="s">
        <v>756</v>
      </c>
      <c r="Q7733" s="3" t="s">
        <v>5801</v>
      </c>
      <c r="R7733" s="3" t="s">
        <v>7197</v>
      </c>
      <c r="S7733" s="3" t="s">
        <v>7198</v>
      </c>
      <c r="T7733" s="3" t="s">
        <v>5771</v>
      </c>
      <c r="X7733" s="3">
        <v>7731</v>
      </c>
      <c r="Y7733" s="3">
        <v>10035</v>
      </c>
    </row>
    <row r="7734" spans="2:25" x14ac:dyDescent="0.35">
      <c r="B7734" s="3">
        <v>7732</v>
      </c>
      <c r="C7734" s="3" t="s">
        <v>5734</v>
      </c>
      <c r="D7734" s="3" t="s">
        <v>283</v>
      </c>
      <c r="H7734" s="3" t="s">
        <v>5734</v>
      </c>
      <c r="I7734" s="3" t="s">
        <v>283</v>
      </c>
      <c r="J7734" s="9">
        <v>40988</v>
      </c>
      <c r="K7734" s="9">
        <v>40991</v>
      </c>
      <c r="O7734" s="3" t="s">
        <v>5734</v>
      </c>
      <c r="P7734" s="3" t="s">
        <v>283</v>
      </c>
      <c r="Q7734" s="3" t="s">
        <v>5801</v>
      </c>
      <c r="R7734" s="3" t="s">
        <v>7197</v>
      </c>
      <c r="S7734" s="3" t="s">
        <v>7198</v>
      </c>
      <c r="T7734" s="3" t="s">
        <v>5771</v>
      </c>
      <c r="X7734" s="3">
        <v>7732</v>
      </c>
      <c r="Y7734" s="3">
        <v>10035</v>
      </c>
    </row>
    <row r="7735" spans="2:25" x14ac:dyDescent="0.35">
      <c r="B7735" s="3">
        <v>7733</v>
      </c>
      <c r="C7735" s="3" t="s">
        <v>5734</v>
      </c>
      <c r="D7735" s="3" t="s">
        <v>17</v>
      </c>
      <c r="H7735" s="3" t="s">
        <v>5734</v>
      </c>
      <c r="I7735" s="3" t="s">
        <v>17</v>
      </c>
      <c r="J7735" s="9">
        <v>40988</v>
      </c>
      <c r="K7735" s="9">
        <v>40991</v>
      </c>
      <c r="O7735" s="3" t="s">
        <v>5734</v>
      </c>
      <c r="P7735" s="3" t="s">
        <v>17</v>
      </c>
      <c r="Q7735" s="3" t="s">
        <v>5801</v>
      </c>
      <c r="R7735" s="3" t="s">
        <v>7197</v>
      </c>
      <c r="S7735" s="3" t="s">
        <v>7198</v>
      </c>
      <c r="T7735" s="3" t="s">
        <v>5771</v>
      </c>
      <c r="X7735" s="3">
        <v>7733</v>
      </c>
      <c r="Y7735" s="3">
        <v>10035</v>
      </c>
    </row>
    <row r="7736" spans="2:25" x14ac:dyDescent="0.35">
      <c r="B7736" s="3">
        <v>7734</v>
      </c>
      <c r="C7736" s="3" t="s">
        <v>5734</v>
      </c>
      <c r="D7736" s="3" t="s">
        <v>1320</v>
      </c>
      <c r="H7736" s="3" t="s">
        <v>5734</v>
      </c>
      <c r="I7736" s="3" t="s">
        <v>1320</v>
      </c>
      <c r="J7736" s="9">
        <v>40988</v>
      </c>
      <c r="K7736" s="9">
        <v>40991</v>
      </c>
      <c r="O7736" s="3" t="s">
        <v>5734</v>
      </c>
      <c r="P7736" s="3" t="s">
        <v>1320</v>
      </c>
      <c r="Q7736" s="3" t="s">
        <v>5801</v>
      </c>
      <c r="R7736" s="3" t="s">
        <v>7197</v>
      </c>
      <c r="S7736" s="3" t="s">
        <v>7198</v>
      </c>
      <c r="T7736" s="3" t="s">
        <v>5771</v>
      </c>
      <c r="X7736" s="3">
        <v>7734</v>
      </c>
      <c r="Y7736" s="3">
        <v>10035</v>
      </c>
    </row>
    <row r="7737" spans="2:25" x14ac:dyDescent="0.35">
      <c r="B7737" s="3">
        <v>7735</v>
      </c>
      <c r="C7737" s="3" t="s">
        <v>5734</v>
      </c>
      <c r="D7737" s="3" t="s">
        <v>1833</v>
      </c>
      <c r="H7737" s="3" t="s">
        <v>5734</v>
      </c>
      <c r="I7737" s="3" t="s">
        <v>1833</v>
      </c>
      <c r="J7737" s="9">
        <v>40988</v>
      </c>
      <c r="K7737" s="9">
        <v>40991</v>
      </c>
      <c r="O7737" s="3" t="s">
        <v>5734</v>
      </c>
      <c r="P7737" s="3" t="s">
        <v>1833</v>
      </c>
      <c r="Q7737" s="3" t="s">
        <v>5801</v>
      </c>
      <c r="R7737" s="3" t="s">
        <v>7197</v>
      </c>
      <c r="S7737" s="3" t="s">
        <v>7198</v>
      </c>
      <c r="T7737" s="3" t="s">
        <v>5771</v>
      </c>
      <c r="X7737" s="3">
        <v>7735</v>
      </c>
      <c r="Y7737" s="3">
        <v>10035</v>
      </c>
    </row>
    <row r="7738" spans="2:25" x14ac:dyDescent="0.35">
      <c r="B7738" s="3">
        <v>7736</v>
      </c>
      <c r="C7738" s="3" t="s">
        <v>5735</v>
      </c>
      <c r="D7738" s="3" t="s">
        <v>93</v>
      </c>
      <c r="H7738" s="3" t="s">
        <v>5735</v>
      </c>
      <c r="I7738" s="3" t="s">
        <v>93</v>
      </c>
      <c r="J7738" s="9">
        <v>41522</v>
      </c>
      <c r="K7738" s="9">
        <v>41522</v>
      </c>
      <c r="O7738" s="3" t="s">
        <v>5735</v>
      </c>
      <c r="P7738" s="3" t="s">
        <v>93</v>
      </c>
      <c r="Q7738" s="3" t="s">
        <v>6020</v>
      </c>
      <c r="R7738" s="3" t="s">
        <v>7339</v>
      </c>
      <c r="S7738" s="3" t="s">
        <v>7340</v>
      </c>
      <c r="T7738" s="3" t="s">
        <v>5775</v>
      </c>
      <c r="X7738" s="3">
        <v>7736</v>
      </c>
      <c r="Y7738" s="3">
        <v>94122</v>
      </c>
    </row>
    <row r="7739" spans="2:25" x14ac:dyDescent="0.35">
      <c r="B7739" s="3">
        <v>7737</v>
      </c>
      <c r="C7739" s="3" t="s">
        <v>5735</v>
      </c>
      <c r="D7739" s="3" t="s">
        <v>2007</v>
      </c>
      <c r="H7739" s="3" t="s">
        <v>5735</v>
      </c>
      <c r="I7739" s="3" t="s">
        <v>2007</v>
      </c>
      <c r="J7739" s="9">
        <v>41522</v>
      </c>
      <c r="K7739" s="9">
        <v>41522</v>
      </c>
      <c r="O7739" s="3" t="s">
        <v>5735</v>
      </c>
      <c r="P7739" s="3" t="s">
        <v>2007</v>
      </c>
      <c r="Q7739" s="3" t="s">
        <v>6020</v>
      </c>
      <c r="R7739" s="3" t="s">
        <v>7339</v>
      </c>
      <c r="S7739" s="3" t="s">
        <v>7340</v>
      </c>
      <c r="T7739" s="3" t="s">
        <v>5775</v>
      </c>
      <c r="X7739" s="3">
        <v>7737</v>
      </c>
      <c r="Y7739" s="3">
        <v>94122</v>
      </c>
    </row>
    <row r="7740" spans="2:25" x14ac:dyDescent="0.35">
      <c r="B7740" s="3">
        <v>7738</v>
      </c>
      <c r="C7740" s="3" t="s">
        <v>5736</v>
      </c>
      <c r="D7740" s="3" t="s">
        <v>2657</v>
      </c>
      <c r="H7740" s="3" t="s">
        <v>5736</v>
      </c>
      <c r="I7740" s="3" t="s">
        <v>2657</v>
      </c>
      <c r="J7740" s="9">
        <v>41226</v>
      </c>
      <c r="K7740" s="9">
        <v>41230</v>
      </c>
      <c r="O7740" s="3" t="s">
        <v>5736</v>
      </c>
      <c r="P7740" s="3" t="s">
        <v>2657</v>
      </c>
      <c r="Q7740" s="3" t="s">
        <v>5772</v>
      </c>
      <c r="R7740" s="3" t="s">
        <v>6051</v>
      </c>
      <c r="S7740" s="3" t="s">
        <v>6052</v>
      </c>
      <c r="T7740" s="3" t="s">
        <v>5775</v>
      </c>
      <c r="X7740" s="3">
        <v>7738</v>
      </c>
      <c r="Y7740" s="3">
        <v>92404</v>
      </c>
    </row>
    <row r="7741" spans="2:25" x14ac:dyDescent="0.35">
      <c r="B7741" s="3">
        <v>7739</v>
      </c>
      <c r="C7741" s="3" t="s">
        <v>5736</v>
      </c>
      <c r="D7741" s="3" t="s">
        <v>2201</v>
      </c>
      <c r="H7741" s="3" t="s">
        <v>5736</v>
      </c>
      <c r="I7741" s="3" t="s">
        <v>2201</v>
      </c>
      <c r="J7741" s="9">
        <v>41226</v>
      </c>
      <c r="K7741" s="9">
        <v>41230</v>
      </c>
      <c r="O7741" s="3" t="s">
        <v>5736</v>
      </c>
      <c r="P7741" s="3" t="s">
        <v>2201</v>
      </c>
      <c r="Q7741" s="3" t="s">
        <v>5772</v>
      </c>
      <c r="R7741" s="3" t="s">
        <v>6051</v>
      </c>
      <c r="S7741" s="3" t="s">
        <v>6052</v>
      </c>
      <c r="T7741" s="3" t="s">
        <v>5775</v>
      </c>
      <c r="X7741" s="3">
        <v>7739</v>
      </c>
      <c r="Y7741" s="3">
        <v>92404</v>
      </c>
    </row>
    <row r="7742" spans="2:25" x14ac:dyDescent="0.35">
      <c r="B7742" s="3">
        <v>7740</v>
      </c>
      <c r="C7742" s="3" t="s">
        <v>5736</v>
      </c>
      <c r="D7742" s="3" t="s">
        <v>2692</v>
      </c>
      <c r="H7742" s="3" t="s">
        <v>5736</v>
      </c>
      <c r="I7742" s="3" t="s">
        <v>2692</v>
      </c>
      <c r="J7742" s="9">
        <v>41226</v>
      </c>
      <c r="K7742" s="9">
        <v>41230</v>
      </c>
      <c r="O7742" s="3" t="s">
        <v>5736</v>
      </c>
      <c r="P7742" s="3" t="s">
        <v>2692</v>
      </c>
      <c r="Q7742" s="3" t="s">
        <v>5772</v>
      </c>
      <c r="R7742" s="3" t="s">
        <v>6051</v>
      </c>
      <c r="S7742" s="3" t="s">
        <v>6052</v>
      </c>
      <c r="T7742" s="3" t="s">
        <v>5775</v>
      </c>
      <c r="X7742" s="3">
        <v>7740</v>
      </c>
      <c r="Y7742" s="3">
        <v>92404</v>
      </c>
    </row>
    <row r="7743" spans="2:25" x14ac:dyDescent="0.35">
      <c r="B7743" s="3">
        <v>7741</v>
      </c>
      <c r="C7743" s="3" t="s">
        <v>5737</v>
      </c>
      <c r="D7743" s="3" t="s">
        <v>2612</v>
      </c>
      <c r="H7743" s="3" t="s">
        <v>5737</v>
      </c>
      <c r="I7743" s="3" t="s">
        <v>2612</v>
      </c>
      <c r="J7743" s="9">
        <v>40735</v>
      </c>
      <c r="K7743" s="9">
        <v>40738</v>
      </c>
      <c r="O7743" s="3" t="s">
        <v>5737</v>
      </c>
      <c r="P7743" s="3" t="s">
        <v>2612</v>
      </c>
      <c r="Q7743" s="3" t="s">
        <v>5801</v>
      </c>
      <c r="R7743" s="3" t="s">
        <v>6663</v>
      </c>
      <c r="S7743" s="3" t="s">
        <v>6664</v>
      </c>
      <c r="T7743" s="3" t="s">
        <v>5775</v>
      </c>
      <c r="X7743" s="3">
        <v>7741</v>
      </c>
      <c r="Y7743" s="3">
        <v>14304</v>
      </c>
    </row>
    <row r="7744" spans="2:25" x14ac:dyDescent="0.35">
      <c r="B7744" s="3">
        <v>7742</v>
      </c>
      <c r="C7744" s="3" t="s">
        <v>5738</v>
      </c>
      <c r="D7744" s="3" t="s">
        <v>4414</v>
      </c>
      <c r="H7744" s="3" t="s">
        <v>5738</v>
      </c>
      <c r="I7744" s="3" t="s">
        <v>4414</v>
      </c>
      <c r="J7744" s="9">
        <v>41372</v>
      </c>
      <c r="K7744" s="9">
        <v>41377</v>
      </c>
      <c r="O7744" s="3" t="s">
        <v>5738</v>
      </c>
      <c r="P7744" s="3" t="s">
        <v>4414</v>
      </c>
      <c r="Q7744" s="3" t="s">
        <v>5772</v>
      </c>
      <c r="R7744" s="3" t="s">
        <v>6159</v>
      </c>
      <c r="S7744" s="3" t="s">
        <v>6160</v>
      </c>
      <c r="T7744" s="3" t="s">
        <v>5775</v>
      </c>
      <c r="X7744" s="3">
        <v>7742</v>
      </c>
      <c r="Y7744" s="3">
        <v>19120</v>
      </c>
    </row>
    <row r="7745" spans="2:25" x14ac:dyDescent="0.35">
      <c r="B7745" s="3">
        <v>7743</v>
      </c>
      <c r="C7745" s="3" t="s">
        <v>5738</v>
      </c>
      <c r="D7745" s="3" t="s">
        <v>5739</v>
      </c>
      <c r="H7745" s="3" t="s">
        <v>5738</v>
      </c>
      <c r="I7745" s="3" t="s">
        <v>5739</v>
      </c>
      <c r="J7745" s="9">
        <v>41372</v>
      </c>
      <c r="K7745" s="9">
        <v>41377</v>
      </c>
      <c r="O7745" s="3" t="s">
        <v>5738</v>
      </c>
      <c r="P7745" s="3" t="s">
        <v>5739</v>
      </c>
      <c r="Q7745" s="3" t="s">
        <v>5772</v>
      </c>
      <c r="R7745" s="3" t="s">
        <v>6159</v>
      </c>
      <c r="S7745" s="3" t="s">
        <v>6160</v>
      </c>
      <c r="T7745" s="3" t="s">
        <v>5775</v>
      </c>
      <c r="X7745" s="3">
        <v>7743</v>
      </c>
      <c r="Y7745" s="3">
        <v>19120</v>
      </c>
    </row>
    <row r="7746" spans="2:25" x14ac:dyDescent="0.35">
      <c r="B7746" s="3">
        <v>7744</v>
      </c>
      <c r="C7746" s="3" t="s">
        <v>5740</v>
      </c>
      <c r="D7746" s="3" t="s">
        <v>1046</v>
      </c>
      <c r="H7746" s="3" t="s">
        <v>5740</v>
      </c>
      <c r="I7746" s="3" t="s">
        <v>1046</v>
      </c>
      <c r="J7746" s="9">
        <v>41815</v>
      </c>
      <c r="K7746" s="9">
        <v>41819</v>
      </c>
      <c r="O7746" s="3" t="s">
        <v>5740</v>
      </c>
      <c r="P7746" s="3" t="s">
        <v>1046</v>
      </c>
      <c r="Q7746" s="3" t="s">
        <v>5772</v>
      </c>
      <c r="R7746" s="3" t="s">
        <v>6867</v>
      </c>
      <c r="S7746" s="3" t="s">
        <v>6868</v>
      </c>
      <c r="T7746" s="3" t="s">
        <v>5775</v>
      </c>
      <c r="X7746" s="3">
        <v>7744</v>
      </c>
      <c r="Y7746" s="3">
        <v>2920</v>
      </c>
    </row>
    <row r="7747" spans="2:25" x14ac:dyDescent="0.35">
      <c r="B7747" s="3">
        <v>7745</v>
      </c>
      <c r="C7747" s="3" t="s">
        <v>5741</v>
      </c>
      <c r="D7747" s="3" t="s">
        <v>3007</v>
      </c>
      <c r="H7747" s="3" t="s">
        <v>5741</v>
      </c>
      <c r="I7747" s="3" t="s">
        <v>3007</v>
      </c>
      <c r="J7747" s="9">
        <v>41429</v>
      </c>
      <c r="K7747" s="9">
        <v>41432</v>
      </c>
      <c r="O7747" s="3" t="s">
        <v>5741</v>
      </c>
      <c r="P7747" s="3" t="s">
        <v>3007</v>
      </c>
      <c r="Q7747" s="3" t="s">
        <v>5768</v>
      </c>
      <c r="R7747" s="3" t="s">
        <v>6253</v>
      </c>
      <c r="S7747" s="3" t="s">
        <v>6254</v>
      </c>
      <c r="T7747" s="3" t="s">
        <v>5771</v>
      </c>
      <c r="X7747" s="3">
        <v>7745</v>
      </c>
      <c r="Y7747" s="3">
        <v>90049</v>
      </c>
    </row>
    <row r="7748" spans="2:25" x14ac:dyDescent="0.35">
      <c r="B7748" s="3">
        <v>7746</v>
      </c>
      <c r="C7748" s="3" t="s">
        <v>5742</v>
      </c>
      <c r="D7748" s="3" t="s">
        <v>526</v>
      </c>
      <c r="H7748" s="3" t="s">
        <v>5742</v>
      </c>
      <c r="I7748" s="3" t="s">
        <v>526</v>
      </c>
      <c r="J7748" s="9">
        <v>41621</v>
      </c>
      <c r="K7748" s="9">
        <v>41626</v>
      </c>
      <c r="O7748" s="3" t="s">
        <v>5742</v>
      </c>
      <c r="P7748" s="3" t="s">
        <v>526</v>
      </c>
      <c r="Q7748" s="3" t="s">
        <v>5772</v>
      </c>
      <c r="R7748" s="3" t="s">
        <v>6381</v>
      </c>
      <c r="S7748" s="3" t="s">
        <v>6382</v>
      </c>
      <c r="T7748" s="3" t="s">
        <v>5771</v>
      </c>
      <c r="X7748" s="3">
        <v>7746</v>
      </c>
      <c r="Y7748" s="3">
        <v>10009</v>
      </c>
    </row>
    <row r="7749" spans="2:25" x14ac:dyDescent="0.35">
      <c r="B7749" s="3">
        <v>7747</v>
      </c>
      <c r="C7749" s="3" t="s">
        <v>5742</v>
      </c>
      <c r="D7749" s="3" t="s">
        <v>1980</v>
      </c>
      <c r="H7749" s="3" t="s">
        <v>5742</v>
      </c>
      <c r="I7749" s="3" t="s">
        <v>1980</v>
      </c>
      <c r="J7749" s="9">
        <v>41621</v>
      </c>
      <c r="K7749" s="9">
        <v>41626</v>
      </c>
      <c r="O7749" s="3" t="s">
        <v>5742</v>
      </c>
      <c r="P7749" s="3" t="s">
        <v>1980</v>
      </c>
      <c r="Q7749" s="3" t="s">
        <v>5772</v>
      </c>
      <c r="R7749" s="3" t="s">
        <v>6381</v>
      </c>
      <c r="S7749" s="3" t="s">
        <v>6382</v>
      </c>
      <c r="T7749" s="3" t="s">
        <v>5771</v>
      </c>
      <c r="X7749" s="3">
        <v>7747</v>
      </c>
      <c r="Y7749" s="3">
        <v>10009</v>
      </c>
    </row>
    <row r="7750" spans="2:25" x14ac:dyDescent="0.35">
      <c r="B7750" s="3">
        <v>7748</v>
      </c>
      <c r="C7750" s="3" t="s">
        <v>5742</v>
      </c>
      <c r="D7750" s="3" t="s">
        <v>1217</v>
      </c>
      <c r="H7750" s="3" t="s">
        <v>5742</v>
      </c>
      <c r="I7750" s="3" t="s">
        <v>1217</v>
      </c>
      <c r="J7750" s="9">
        <v>41621</v>
      </c>
      <c r="K7750" s="9">
        <v>41626</v>
      </c>
      <c r="O7750" s="3" t="s">
        <v>5742</v>
      </c>
      <c r="P7750" s="3" t="s">
        <v>1217</v>
      </c>
      <c r="Q7750" s="3" t="s">
        <v>5772</v>
      </c>
      <c r="R7750" s="3" t="s">
        <v>6381</v>
      </c>
      <c r="S7750" s="3" t="s">
        <v>6382</v>
      </c>
      <c r="T7750" s="3" t="s">
        <v>5771</v>
      </c>
      <c r="X7750" s="3">
        <v>7748</v>
      </c>
      <c r="Y7750" s="3">
        <v>10009</v>
      </c>
    </row>
    <row r="7751" spans="2:25" x14ac:dyDescent="0.35">
      <c r="B7751" s="3">
        <v>7749</v>
      </c>
      <c r="C7751" s="3" t="s">
        <v>5743</v>
      </c>
      <c r="D7751" s="3" t="s">
        <v>481</v>
      </c>
      <c r="H7751" s="3" t="s">
        <v>5743</v>
      </c>
      <c r="I7751" s="3" t="s">
        <v>481</v>
      </c>
      <c r="J7751" s="9">
        <v>41968</v>
      </c>
      <c r="K7751" s="9">
        <v>41974</v>
      </c>
      <c r="O7751" s="3" t="s">
        <v>5743</v>
      </c>
      <c r="P7751" s="3" t="s">
        <v>481</v>
      </c>
      <c r="Q7751" s="3" t="s">
        <v>5772</v>
      </c>
      <c r="R7751" s="3" t="s">
        <v>6185</v>
      </c>
      <c r="S7751" s="3" t="s">
        <v>6186</v>
      </c>
      <c r="T7751" s="3" t="s">
        <v>5775</v>
      </c>
      <c r="X7751" s="3">
        <v>7749</v>
      </c>
      <c r="Y7751" s="3">
        <v>94122</v>
      </c>
    </row>
    <row r="7752" spans="2:25" x14ac:dyDescent="0.35">
      <c r="B7752" s="3">
        <v>7750</v>
      </c>
      <c r="C7752" s="3" t="s">
        <v>5744</v>
      </c>
      <c r="D7752" s="3" t="s">
        <v>2372</v>
      </c>
      <c r="H7752" s="3" t="s">
        <v>5744</v>
      </c>
      <c r="I7752" s="3" t="s">
        <v>2372</v>
      </c>
      <c r="J7752" s="9">
        <v>40905</v>
      </c>
      <c r="K7752" s="9">
        <v>40911</v>
      </c>
      <c r="O7752" s="3" t="s">
        <v>5744</v>
      </c>
      <c r="P7752" s="3" t="s">
        <v>2372</v>
      </c>
      <c r="Q7752" s="3" t="s">
        <v>5772</v>
      </c>
      <c r="R7752" s="3" t="s">
        <v>7067</v>
      </c>
      <c r="S7752" s="3" t="s">
        <v>7068</v>
      </c>
      <c r="T7752" s="3" t="s">
        <v>5775</v>
      </c>
      <c r="X7752" s="3">
        <v>7750</v>
      </c>
      <c r="Y7752" s="3">
        <v>92804</v>
      </c>
    </row>
    <row r="7753" spans="2:25" x14ac:dyDescent="0.35">
      <c r="B7753" s="3">
        <v>7751</v>
      </c>
      <c r="C7753" s="3" t="s">
        <v>5744</v>
      </c>
      <c r="D7753" s="3" t="s">
        <v>863</v>
      </c>
      <c r="H7753" s="3" t="s">
        <v>5744</v>
      </c>
      <c r="I7753" s="3" t="s">
        <v>863</v>
      </c>
      <c r="J7753" s="9">
        <v>40905</v>
      </c>
      <c r="K7753" s="9">
        <v>40911</v>
      </c>
      <c r="O7753" s="3" t="s">
        <v>5744</v>
      </c>
      <c r="P7753" s="3" t="s">
        <v>863</v>
      </c>
      <c r="Q7753" s="3" t="s">
        <v>5772</v>
      </c>
      <c r="R7753" s="3" t="s">
        <v>7067</v>
      </c>
      <c r="S7753" s="3" t="s">
        <v>7068</v>
      </c>
      <c r="T7753" s="3" t="s">
        <v>5775</v>
      </c>
      <c r="X7753" s="3">
        <v>7751</v>
      </c>
      <c r="Y7753" s="3">
        <v>92804</v>
      </c>
    </row>
    <row r="7754" spans="2:25" x14ac:dyDescent="0.35">
      <c r="B7754" s="3">
        <v>7752</v>
      </c>
      <c r="C7754" s="3" t="s">
        <v>5745</v>
      </c>
      <c r="D7754" s="3" t="s">
        <v>1449</v>
      </c>
      <c r="H7754" s="3" t="s">
        <v>5745</v>
      </c>
      <c r="I7754" s="3" t="s">
        <v>1449</v>
      </c>
      <c r="J7754" s="9">
        <v>41011</v>
      </c>
      <c r="K7754" s="9">
        <v>41016</v>
      </c>
      <c r="O7754" s="3" t="s">
        <v>5745</v>
      </c>
      <c r="P7754" s="3" t="s">
        <v>1449</v>
      </c>
      <c r="Q7754" s="3" t="s">
        <v>5768</v>
      </c>
      <c r="R7754" s="3" t="s">
        <v>6377</v>
      </c>
      <c r="S7754" s="3" t="s">
        <v>6378</v>
      </c>
      <c r="T7754" s="3" t="s">
        <v>5782</v>
      </c>
      <c r="X7754" s="3">
        <v>7752</v>
      </c>
      <c r="Y7754" s="3">
        <v>98103</v>
      </c>
    </row>
    <row r="7755" spans="2:25" x14ac:dyDescent="0.35">
      <c r="B7755" s="3">
        <v>7753</v>
      </c>
      <c r="C7755" s="3" t="s">
        <v>5746</v>
      </c>
      <c r="D7755" s="3" t="s">
        <v>2421</v>
      </c>
      <c r="H7755" s="3" t="s">
        <v>5746</v>
      </c>
      <c r="I7755" s="3" t="s">
        <v>2421</v>
      </c>
      <c r="J7755" s="9">
        <v>40604</v>
      </c>
      <c r="K7755" s="9">
        <v>40608</v>
      </c>
      <c r="O7755" s="3" t="s">
        <v>5746</v>
      </c>
      <c r="P7755" s="3" t="s">
        <v>2421</v>
      </c>
      <c r="Q7755" s="3" t="s">
        <v>5772</v>
      </c>
      <c r="R7755" s="3" t="s">
        <v>6547</v>
      </c>
      <c r="S7755" s="3" t="s">
        <v>6548</v>
      </c>
      <c r="T7755" s="3" t="s">
        <v>5771</v>
      </c>
      <c r="X7755" s="3">
        <v>7753</v>
      </c>
      <c r="Y7755" s="3">
        <v>19120</v>
      </c>
    </row>
    <row r="7756" spans="2:25" x14ac:dyDescent="0.35">
      <c r="B7756" s="3">
        <v>7754</v>
      </c>
      <c r="C7756" s="3" t="s">
        <v>5746</v>
      </c>
      <c r="D7756" s="3" t="s">
        <v>926</v>
      </c>
      <c r="H7756" s="3" t="s">
        <v>5746</v>
      </c>
      <c r="I7756" s="3" t="s">
        <v>926</v>
      </c>
      <c r="J7756" s="9">
        <v>40604</v>
      </c>
      <c r="K7756" s="9">
        <v>40608</v>
      </c>
      <c r="O7756" s="3" t="s">
        <v>5746</v>
      </c>
      <c r="P7756" s="3" t="s">
        <v>926</v>
      </c>
      <c r="Q7756" s="3" t="s">
        <v>5772</v>
      </c>
      <c r="R7756" s="3" t="s">
        <v>6547</v>
      </c>
      <c r="S7756" s="3" t="s">
        <v>6548</v>
      </c>
      <c r="T7756" s="3" t="s">
        <v>5771</v>
      </c>
      <c r="X7756" s="3">
        <v>7754</v>
      </c>
      <c r="Y7756" s="3">
        <v>19120</v>
      </c>
    </row>
    <row r="7757" spans="2:25" x14ac:dyDescent="0.35">
      <c r="B7757" s="3">
        <v>7755</v>
      </c>
      <c r="C7757" s="3" t="s">
        <v>5747</v>
      </c>
      <c r="D7757" s="3" t="s">
        <v>3474</v>
      </c>
      <c r="H7757" s="3" t="s">
        <v>5747</v>
      </c>
      <c r="I7757" s="3" t="s">
        <v>3474</v>
      </c>
      <c r="J7757" s="9">
        <v>41792</v>
      </c>
      <c r="K7757" s="9">
        <v>41794</v>
      </c>
      <c r="O7757" s="3" t="s">
        <v>5747</v>
      </c>
      <c r="P7757" s="3" t="s">
        <v>3474</v>
      </c>
      <c r="Q7757" s="3" t="s">
        <v>5768</v>
      </c>
      <c r="R7757" s="3" t="s">
        <v>6271</v>
      </c>
      <c r="S7757" s="3" t="s">
        <v>6272</v>
      </c>
      <c r="T7757" s="3" t="s">
        <v>5771</v>
      </c>
      <c r="X7757" s="3">
        <v>7755</v>
      </c>
      <c r="Y7757" s="3">
        <v>46203</v>
      </c>
    </row>
    <row r="7758" spans="2:25" x14ac:dyDescent="0.35">
      <c r="B7758" s="3">
        <v>7756</v>
      </c>
      <c r="C7758" s="3" t="s">
        <v>5747</v>
      </c>
      <c r="D7758" s="3" t="s">
        <v>256</v>
      </c>
      <c r="H7758" s="3" t="s">
        <v>5747</v>
      </c>
      <c r="I7758" s="3" t="s">
        <v>256</v>
      </c>
      <c r="J7758" s="9">
        <v>41792</v>
      </c>
      <c r="K7758" s="9">
        <v>41794</v>
      </c>
      <c r="O7758" s="3" t="s">
        <v>5747</v>
      </c>
      <c r="P7758" s="3" t="s">
        <v>256</v>
      </c>
      <c r="Q7758" s="3" t="s">
        <v>5768</v>
      </c>
      <c r="R7758" s="3" t="s">
        <v>6271</v>
      </c>
      <c r="S7758" s="3" t="s">
        <v>6272</v>
      </c>
      <c r="T7758" s="3" t="s">
        <v>5771</v>
      </c>
      <c r="X7758" s="3">
        <v>7756</v>
      </c>
      <c r="Y7758" s="3">
        <v>46203</v>
      </c>
    </row>
    <row r="7759" spans="2:25" x14ac:dyDescent="0.35">
      <c r="B7759" s="3">
        <v>7757</v>
      </c>
      <c r="C7759" s="3" t="s">
        <v>5747</v>
      </c>
      <c r="D7759" s="3" t="s">
        <v>1657</v>
      </c>
      <c r="H7759" s="3" t="s">
        <v>5747</v>
      </c>
      <c r="I7759" s="3" t="s">
        <v>1657</v>
      </c>
      <c r="J7759" s="9">
        <v>41792</v>
      </c>
      <c r="K7759" s="9">
        <v>41794</v>
      </c>
      <c r="O7759" s="3" t="s">
        <v>5747</v>
      </c>
      <c r="P7759" s="3" t="s">
        <v>1657</v>
      </c>
      <c r="Q7759" s="3" t="s">
        <v>5768</v>
      </c>
      <c r="R7759" s="3" t="s">
        <v>6271</v>
      </c>
      <c r="S7759" s="3" t="s">
        <v>6272</v>
      </c>
      <c r="T7759" s="3" t="s">
        <v>5771</v>
      </c>
      <c r="X7759" s="3">
        <v>7757</v>
      </c>
      <c r="Y7759" s="3">
        <v>46203</v>
      </c>
    </row>
    <row r="7760" spans="2:25" x14ac:dyDescent="0.35">
      <c r="B7760" s="3">
        <v>7758</v>
      </c>
      <c r="C7760" s="3" t="s">
        <v>5747</v>
      </c>
      <c r="D7760" s="3" t="s">
        <v>2758</v>
      </c>
      <c r="H7760" s="3" t="s">
        <v>5747</v>
      </c>
      <c r="I7760" s="3" t="s">
        <v>2758</v>
      </c>
      <c r="J7760" s="9">
        <v>41792</v>
      </c>
      <c r="K7760" s="9">
        <v>41794</v>
      </c>
      <c r="O7760" s="3" t="s">
        <v>5747</v>
      </c>
      <c r="P7760" s="3" t="s">
        <v>2758</v>
      </c>
      <c r="Q7760" s="3" t="s">
        <v>5768</v>
      </c>
      <c r="R7760" s="3" t="s">
        <v>6271</v>
      </c>
      <c r="S7760" s="3" t="s">
        <v>6272</v>
      </c>
      <c r="T7760" s="3" t="s">
        <v>5771</v>
      </c>
      <c r="X7760" s="3">
        <v>7758</v>
      </c>
      <c r="Y7760" s="3">
        <v>46203</v>
      </c>
    </row>
    <row r="7761" spans="2:25" x14ac:dyDescent="0.35">
      <c r="B7761" s="3">
        <v>7759</v>
      </c>
      <c r="C7761" s="3" t="s">
        <v>5747</v>
      </c>
      <c r="D7761" s="3" t="s">
        <v>1556</v>
      </c>
      <c r="H7761" s="3" t="s">
        <v>5747</v>
      </c>
      <c r="I7761" s="3" t="s">
        <v>1556</v>
      </c>
      <c r="J7761" s="9">
        <v>41792</v>
      </c>
      <c r="K7761" s="9">
        <v>41794</v>
      </c>
      <c r="O7761" s="3" t="s">
        <v>5747</v>
      </c>
      <c r="P7761" s="3" t="s">
        <v>1556</v>
      </c>
      <c r="Q7761" s="3" t="s">
        <v>5768</v>
      </c>
      <c r="R7761" s="3" t="s">
        <v>6271</v>
      </c>
      <c r="S7761" s="3" t="s">
        <v>6272</v>
      </c>
      <c r="T7761" s="3" t="s">
        <v>5771</v>
      </c>
      <c r="X7761" s="3">
        <v>7759</v>
      </c>
      <c r="Y7761" s="3">
        <v>46203</v>
      </c>
    </row>
    <row r="7762" spans="2:25" x14ac:dyDescent="0.35">
      <c r="B7762" s="3">
        <v>7760</v>
      </c>
      <c r="C7762" s="3" t="s">
        <v>5748</v>
      </c>
      <c r="D7762" s="3" t="s">
        <v>356</v>
      </c>
      <c r="H7762" s="3" t="s">
        <v>5748</v>
      </c>
      <c r="I7762" s="3" t="s">
        <v>356</v>
      </c>
      <c r="J7762" s="9">
        <v>41257</v>
      </c>
      <c r="K7762" s="9">
        <v>41259</v>
      </c>
      <c r="O7762" s="3" t="s">
        <v>5748</v>
      </c>
      <c r="P7762" s="3" t="s">
        <v>356</v>
      </c>
      <c r="Q7762" s="3" t="s">
        <v>5768</v>
      </c>
      <c r="R7762" s="3" t="s">
        <v>7077</v>
      </c>
      <c r="S7762" s="3" t="s">
        <v>7078</v>
      </c>
      <c r="T7762" s="3" t="s">
        <v>5771</v>
      </c>
      <c r="X7762" s="3">
        <v>7760</v>
      </c>
      <c r="Y7762" s="3">
        <v>90045</v>
      </c>
    </row>
    <row r="7763" spans="2:25" x14ac:dyDescent="0.35">
      <c r="B7763" s="3">
        <v>7761</v>
      </c>
      <c r="C7763" s="3" t="s">
        <v>5748</v>
      </c>
      <c r="D7763" s="3" t="s">
        <v>2131</v>
      </c>
      <c r="H7763" s="3" t="s">
        <v>5748</v>
      </c>
      <c r="I7763" s="3" t="s">
        <v>2131</v>
      </c>
      <c r="J7763" s="9">
        <v>41257</v>
      </c>
      <c r="K7763" s="9">
        <v>41259</v>
      </c>
      <c r="O7763" s="3" t="s">
        <v>5748</v>
      </c>
      <c r="P7763" s="3" t="s">
        <v>2131</v>
      </c>
      <c r="Q7763" s="3" t="s">
        <v>5768</v>
      </c>
      <c r="R7763" s="3" t="s">
        <v>7077</v>
      </c>
      <c r="S7763" s="3" t="s">
        <v>7078</v>
      </c>
      <c r="T7763" s="3" t="s">
        <v>5771</v>
      </c>
      <c r="X7763" s="3">
        <v>7761</v>
      </c>
      <c r="Y7763" s="3">
        <v>90045</v>
      </c>
    </row>
    <row r="7764" spans="2:25" x14ac:dyDescent="0.35">
      <c r="B7764" s="3">
        <v>7762</v>
      </c>
      <c r="C7764" s="3" t="s">
        <v>5748</v>
      </c>
      <c r="D7764" s="3" t="s">
        <v>2247</v>
      </c>
      <c r="H7764" s="3" t="s">
        <v>5748</v>
      </c>
      <c r="I7764" s="3" t="s">
        <v>2247</v>
      </c>
      <c r="J7764" s="9">
        <v>41257</v>
      </c>
      <c r="K7764" s="9">
        <v>41259</v>
      </c>
      <c r="O7764" s="3" t="s">
        <v>5748</v>
      </c>
      <c r="P7764" s="3" t="s">
        <v>2247</v>
      </c>
      <c r="Q7764" s="3" t="s">
        <v>5768</v>
      </c>
      <c r="R7764" s="3" t="s">
        <v>7077</v>
      </c>
      <c r="S7764" s="3" t="s">
        <v>7078</v>
      </c>
      <c r="T7764" s="3" t="s">
        <v>5771</v>
      </c>
      <c r="X7764" s="3">
        <v>7762</v>
      </c>
      <c r="Y7764" s="3">
        <v>90045</v>
      </c>
    </row>
    <row r="7765" spans="2:25" x14ac:dyDescent="0.35">
      <c r="B7765" s="3">
        <v>7763</v>
      </c>
      <c r="C7765" s="3" t="s">
        <v>5748</v>
      </c>
      <c r="D7765" s="3" t="s">
        <v>2812</v>
      </c>
      <c r="H7765" s="3" t="s">
        <v>5748</v>
      </c>
      <c r="I7765" s="3" t="s">
        <v>2812</v>
      </c>
      <c r="J7765" s="9">
        <v>41257</v>
      </c>
      <c r="K7765" s="9">
        <v>41259</v>
      </c>
      <c r="O7765" s="3" t="s">
        <v>5748</v>
      </c>
      <c r="P7765" s="3" t="s">
        <v>2812</v>
      </c>
      <c r="Q7765" s="3" t="s">
        <v>5768</v>
      </c>
      <c r="R7765" s="3" t="s">
        <v>7077</v>
      </c>
      <c r="S7765" s="3" t="s">
        <v>7078</v>
      </c>
      <c r="T7765" s="3" t="s">
        <v>5771</v>
      </c>
      <c r="X7765" s="3">
        <v>7763</v>
      </c>
      <c r="Y7765" s="3">
        <v>90045</v>
      </c>
    </row>
    <row r="7766" spans="2:25" x14ac:dyDescent="0.35">
      <c r="B7766" s="3">
        <v>7764</v>
      </c>
      <c r="C7766" s="3" t="s">
        <v>5749</v>
      </c>
      <c r="D7766" s="3" t="s">
        <v>1995</v>
      </c>
      <c r="H7766" s="3" t="s">
        <v>5749</v>
      </c>
      <c r="I7766" s="3" t="s">
        <v>1995</v>
      </c>
      <c r="J7766" s="9">
        <v>40858</v>
      </c>
      <c r="K7766" s="9">
        <v>40864</v>
      </c>
      <c r="O7766" s="3" t="s">
        <v>5749</v>
      </c>
      <c r="P7766" s="3" t="s">
        <v>1995</v>
      </c>
      <c r="Q7766" s="3" t="s">
        <v>5772</v>
      </c>
      <c r="R7766" s="3" t="s">
        <v>6821</v>
      </c>
      <c r="S7766" s="3" t="s">
        <v>6822</v>
      </c>
      <c r="T7766" s="3" t="s">
        <v>5782</v>
      </c>
      <c r="X7766" s="3">
        <v>7764</v>
      </c>
      <c r="Y7766" s="3">
        <v>10801</v>
      </c>
    </row>
    <row r="7767" spans="2:25" x14ac:dyDescent="0.35">
      <c r="B7767" s="3">
        <v>7765</v>
      </c>
      <c r="C7767" s="3" t="s">
        <v>5749</v>
      </c>
      <c r="D7767" s="3" t="s">
        <v>3653</v>
      </c>
      <c r="H7767" s="3" t="s">
        <v>5749</v>
      </c>
      <c r="I7767" s="3" t="s">
        <v>3653</v>
      </c>
      <c r="J7767" s="9">
        <v>40858</v>
      </c>
      <c r="K7767" s="9">
        <v>40864</v>
      </c>
      <c r="O7767" s="3" t="s">
        <v>5749</v>
      </c>
      <c r="P7767" s="3" t="s">
        <v>3653</v>
      </c>
      <c r="Q7767" s="3" t="s">
        <v>5772</v>
      </c>
      <c r="R7767" s="3" t="s">
        <v>6821</v>
      </c>
      <c r="S7767" s="3" t="s">
        <v>6822</v>
      </c>
      <c r="T7767" s="3" t="s">
        <v>5782</v>
      </c>
      <c r="X7767" s="3">
        <v>7765</v>
      </c>
      <c r="Y7767" s="3">
        <v>10801</v>
      </c>
    </row>
    <row r="7768" spans="2:25" x14ac:dyDescent="0.35">
      <c r="B7768" s="3">
        <v>7766</v>
      </c>
      <c r="C7768" s="3" t="s">
        <v>5749</v>
      </c>
      <c r="D7768" s="3" t="s">
        <v>634</v>
      </c>
      <c r="H7768" s="3" t="s">
        <v>5749</v>
      </c>
      <c r="I7768" s="3" t="s">
        <v>634</v>
      </c>
      <c r="J7768" s="9">
        <v>40858</v>
      </c>
      <c r="K7768" s="9">
        <v>40864</v>
      </c>
      <c r="O7768" s="3" t="s">
        <v>5749</v>
      </c>
      <c r="P7768" s="3" t="s">
        <v>634</v>
      </c>
      <c r="Q7768" s="3" t="s">
        <v>5772</v>
      </c>
      <c r="R7768" s="3" t="s">
        <v>6821</v>
      </c>
      <c r="S7768" s="3" t="s">
        <v>6822</v>
      </c>
      <c r="T7768" s="3" t="s">
        <v>5782</v>
      </c>
      <c r="X7768" s="3">
        <v>7766</v>
      </c>
      <c r="Y7768" s="3">
        <v>10801</v>
      </c>
    </row>
    <row r="7769" spans="2:25" x14ac:dyDescent="0.35">
      <c r="B7769" s="3">
        <v>7767</v>
      </c>
      <c r="C7769" s="3" t="s">
        <v>5750</v>
      </c>
      <c r="D7769" s="3" t="s">
        <v>3255</v>
      </c>
      <c r="H7769" s="3" t="s">
        <v>5750</v>
      </c>
      <c r="I7769" s="3" t="s">
        <v>3255</v>
      </c>
      <c r="J7769" s="9">
        <v>41919</v>
      </c>
      <c r="K7769" s="9">
        <v>41924</v>
      </c>
      <c r="O7769" s="3" t="s">
        <v>5750</v>
      </c>
      <c r="P7769" s="3" t="s">
        <v>3255</v>
      </c>
      <c r="Q7769" s="3" t="s">
        <v>5772</v>
      </c>
      <c r="R7769" s="3" t="s">
        <v>7227</v>
      </c>
      <c r="S7769" s="3" t="s">
        <v>7228</v>
      </c>
      <c r="T7769" s="3" t="s">
        <v>5775</v>
      </c>
      <c r="X7769" s="3">
        <v>7767</v>
      </c>
      <c r="Y7769" s="3">
        <v>85224</v>
      </c>
    </row>
    <row r="7770" spans="2:25" x14ac:dyDescent="0.35">
      <c r="B7770" s="3">
        <v>7768</v>
      </c>
      <c r="C7770" s="3" t="s">
        <v>5751</v>
      </c>
      <c r="D7770" s="3" t="s">
        <v>1650</v>
      </c>
      <c r="H7770" s="3" t="s">
        <v>5751</v>
      </c>
      <c r="I7770" s="3" t="s">
        <v>1650</v>
      </c>
      <c r="J7770" s="9">
        <v>40987</v>
      </c>
      <c r="K7770" s="9">
        <v>40990</v>
      </c>
      <c r="O7770" s="3" t="s">
        <v>5751</v>
      </c>
      <c r="P7770" s="3" t="s">
        <v>1650</v>
      </c>
      <c r="Q7770" s="3" t="s">
        <v>5801</v>
      </c>
      <c r="R7770" s="3" t="s">
        <v>6565</v>
      </c>
      <c r="S7770" s="3" t="s">
        <v>6566</v>
      </c>
      <c r="T7770" s="3" t="s">
        <v>5782</v>
      </c>
      <c r="X7770" s="3">
        <v>7768</v>
      </c>
      <c r="Y7770" s="3">
        <v>77041</v>
      </c>
    </row>
    <row r="7771" spans="2:25" x14ac:dyDescent="0.35">
      <c r="B7771" s="3">
        <v>7769</v>
      </c>
      <c r="C7771" s="3" t="s">
        <v>5751</v>
      </c>
      <c r="D7771" s="3" t="s">
        <v>2963</v>
      </c>
      <c r="H7771" s="3" t="s">
        <v>5751</v>
      </c>
      <c r="I7771" s="3" t="s">
        <v>2963</v>
      </c>
      <c r="J7771" s="9">
        <v>40987</v>
      </c>
      <c r="K7771" s="9">
        <v>40990</v>
      </c>
      <c r="O7771" s="3" t="s">
        <v>5751</v>
      </c>
      <c r="P7771" s="3" t="s">
        <v>2963</v>
      </c>
      <c r="Q7771" s="3" t="s">
        <v>5801</v>
      </c>
      <c r="R7771" s="3" t="s">
        <v>6565</v>
      </c>
      <c r="S7771" s="3" t="s">
        <v>6566</v>
      </c>
      <c r="T7771" s="3" t="s">
        <v>5782</v>
      </c>
      <c r="X7771" s="3">
        <v>7769</v>
      </c>
      <c r="Y7771" s="3">
        <v>77041</v>
      </c>
    </row>
    <row r="7772" spans="2:25" x14ac:dyDescent="0.35">
      <c r="B7772" s="3">
        <v>7770</v>
      </c>
      <c r="C7772" s="3" t="s">
        <v>5752</v>
      </c>
      <c r="D7772" s="3" t="s">
        <v>1264</v>
      </c>
      <c r="H7772" s="3" t="s">
        <v>5752</v>
      </c>
      <c r="I7772" s="3" t="s">
        <v>1264</v>
      </c>
      <c r="J7772" s="9">
        <v>41116</v>
      </c>
      <c r="K7772" s="9">
        <v>41116</v>
      </c>
      <c r="O7772" s="3" t="s">
        <v>5752</v>
      </c>
      <c r="P7772" s="3" t="s">
        <v>1264</v>
      </c>
      <c r="Q7772" s="3" t="s">
        <v>6020</v>
      </c>
      <c r="R7772" s="3" t="s">
        <v>6159</v>
      </c>
      <c r="S7772" s="3" t="s">
        <v>6160</v>
      </c>
      <c r="T7772" s="3" t="s">
        <v>5775</v>
      </c>
      <c r="X7772" s="3">
        <v>7770</v>
      </c>
      <c r="Y7772" s="3">
        <v>19140</v>
      </c>
    </row>
    <row r="7773" spans="2:25" x14ac:dyDescent="0.35">
      <c r="B7773" s="3">
        <v>7771</v>
      </c>
      <c r="C7773" s="3" t="s">
        <v>5753</v>
      </c>
      <c r="D7773" s="3" t="s">
        <v>1851</v>
      </c>
      <c r="H7773" s="3" t="s">
        <v>5753</v>
      </c>
      <c r="I7773" s="3" t="s">
        <v>1851</v>
      </c>
      <c r="J7773" s="9">
        <v>41985</v>
      </c>
      <c r="K7773" s="9">
        <v>41991</v>
      </c>
      <c r="O7773" s="3" t="s">
        <v>5753</v>
      </c>
      <c r="P7773" s="3" t="s">
        <v>1851</v>
      </c>
      <c r="Q7773" s="3" t="s">
        <v>5772</v>
      </c>
      <c r="R7773" s="3" t="s">
        <v>6779</v>
      </c>
      <c r="S7773" s="3" t="s">
        <v>6780</v>
      </c>
      <c r="T7773" s="3" t="s">
        <v>5775</v>
      </c>
      <c r="X7773" s="3">
        <v>7771</v>
      </c>
      <c r="Y7773" s="3">
        <v>7060</v>
      </c>
    </row>
    <row r="7774" spans="2:25" x14ac:dyDescent="0.35">
      <c r="B7774" s="3">
        <v>7772</v>
      </c>
      <c r="C7774" s="3" t="s">
        <v>5753</v>
      </c>
      <c r="D7774" s="3" t="s">
        <v>2554</v>
      </c>
      <c r="H7774" s="3" t="s">
        <v>5753</v>
      </c>
      <c r="I7774" s="3" t="s">
        <v>2554</v>
      </c>
      <c r="J7774" s="9">
        <v>41985</v>
      </c>
      <c r="K7774" s="9">
        <v>41991</v>
      </c>
      <c r="O7774" s="3" t="s">
        <v>5753</v>
      </c>
      <c r="P7774" s="3" t="s">
        <v>2554</v>
      </c>
      <c r="Q7774" s="3" t="s">
        <v>5772</v>
      </c>
      <c r="R7774" s="3" t="s">
        <v>6779</v>
      </c>
      <c r="S7774" s="3" t="s">
        <v>6780</v>
      </c>
      <c r="T7774" s="3" t="s">
        <v>5775</v>
      </c>
      <c r="X7774" s="3">
        <v>7772</v>
      </c>
      <c r="Y7774" s="3">
        <v>7060</v>
      </c>
    </row>
    <row r="7775" spans="2:25" x14ac:dyDescent="0.35">
      <c r="B7775" s="3">
        <v>7773</v>
      </c>
      <c r="C7775" s="3" t="s">
        <v>5753</v>
      </c>
      <c r="D7775" s="3" t="s">
        <v>214</v>
      </c>
      <c r="H7775" s="3" t="s">
        <v>5753</v>
      </c>
      <c r="I7775" s="3" t="s">
        <v>214</v>
      </c>
      <c r="J7775" s="9">
        <v>41985</v>
      </c>
      <c r="K7775" s="9">
        <v>41991</v>
      </c>
      <c r="O7775" s="3" t="s">
        <v>5753</v>
      </c>
      <c r="P7775" s="3" t="s">
        <v>214</v>
      </c>
      <c r="Q7775" s="3" t="s">
        <v>5772</v>
      </c>
      <c r="R7775" s="3" t="s">
        <v>6779</v>
      </c>
      <c r="S7775" s="3" t="s">
        <v>6780</v>
      </c>
      <c r="T7775" s="3" t="s">
        <v>5775</v>
      </c>
      <c r="X7775" s="3">
        <v>7773</v>
      </c>
      <c r="Y7775" s="3">
        <v>7060</v>
      </c>
    </row>
    <row r="7776" spans="2:25" x14ac:dyDescent="0.35">
      <c r="B7776" s="3">
        <v>7774</v>
      </c>
      <c r="C7776" s="3" t="s">
        <v>5754</v>
      </c>
      <c r="D7776" s="3" t="s">
        <v>915</v>
      </c>
      <c r="H7776" s="3" t="s">
        <v>5754</v>
      </c>
      <c r="I7776" s="3" t="s">
        <v>915</v>
      </c>
      <c r="J7776" s="9">
        <v>41529</v>
      </c>
      <c r="K7776" s="9">
        <v>41535</v>
      </c>
      <c r="O7776" s="3" t="s">
        <v>5754</v>
      </c>
      <c r="P7776" s="3" t="s">
        <v>915</v>
      </c>
      <c r="Q7776" s="3" t="s">
        <v>5772</v>
      </c>
      <c r="R7776" s="3" t="s">
        <v>7307</v>
      </c>
      <c r="S7776" s="3" t="s">
        <v>7308</v>
      </c>
      <c r="T7776" s="3" t="s">
        <v>5775</v>
      </c>
      <c r="X7776" s="3">
        <v>7774</v>
      </c>
      <c r="Y7776" s="3">
        <v>77041</v>
      </c>
    </row>
    <row r="7777" spans="2:25" x14ac:dyDescent="0.35">
      <c r="B7777" s="3">
        <v>7775</v>
      </c>
      <c r="C7777" s="3" t="s">
        <v>5755</v>
      </c>
      <c r="D7777" s="3" t="s">
        <v>4219</v>
      </c>
      <c r="H7777" s="3" t="s">
        <v>5755</v>
      </c>
      <c r="I7777" s="3" t="s">
        <v>4219</v>
      </c>
      <c r="J7777" s="9">
        <v>41615</v>
      </c>
      <c r="K7777" s="9">
        <v>41619</v>
      </c>
      <c r="O7777" s="3" t="s">
        <v>5755</v>
      </c>
      <c r="P7777" s="3" t="s">
        <v>4219</v>
      </c>
      <c r="Q7777" s="3" t="s">
        <v>5772</v>
      </c>
      <c r="R7777" s="3" t="s">
        <v>6435</v>
      </c>
      <c r="S7777" s="3" t="s">
        <v>6436</v>
      </c>
      <c r="T7777" s="3" t="s">
        <v>5782</v>
      </c>
      <c r="X7777" s="3">
        <v>7775</v>
      </c>
      <c r="Y7777" s="3">
        <v>90032</v>
      </c>
    </row>
    <row r="7778" spans="2:25" x14ac:dyDescent="0.35">
      <c r="B7778" s="3">
        <v>7776</v>
      </c>
      <c r="C7778" s="3" t="s">
        <v>5755</v>
      </c>
      <c r="D7778" s="3" t="s">
        <v>1648</v>
      </c>
      <c r="H7778" s="3" t="s">
        <v>5755</v>
      </c>
      <c r="I7778" s="3" t="s">
        <v>1648</v>
      </c>
      <c r="J7778" s="9">
        <v>41615</v>
      </c>
      <c r="K7778" s="9">
        <v>41619</v>
      </c>
      <c r="O7778" s="3" t="s">
        <v>5755</v>
      </c>
      <c r="P7778" s="3" t="s">
        <v>1648</v>
      </c>
      <c r="Q7778" s="3" t="s">
        <v>5772</v>
      </c>
      <c r="R7778" s="3" t="s">
        <v>6435</v>
      </c>
      <c r="S7778" s="3" t="s">
        <v>6436</v>
      </c>
      <c r="T7778" s="3" t="s">
        <v>5782</v>
      </c>
      <c r="X7778" s="3">
        <v>7776</v>
      </c>
      <c r="Y7778" s="3">
        <v>90032</v>
      </c>
    </row>
    <row r="7779" spans="2:25" x14ac:dyDescent="0.35">
      <c r="B7779" s="3">
        <v>7777</v>
      </c>
      <c r="C7779" s="3" t="s">
        <v>5755</v>
      </c>
      <c r="D7779" s="3" t="s">
        <v>718</v>
      </c>
      <c r="H7779" s="3" t="s">
        <v>5755</v>
      </c>
      <c r="I7779" s="3" t="s">
        <v>718</v>
      </c>
      <c r="J7779" s="9">
        <v>41615</v>
      </c>
      <c r="K7779" s="9">
        <v>41619</v>
      </c>
      <c r="O7779" s="3" t="s">
        <v>5755</v>
      </c>
      <c r="P7779" s="3" t="s">
        <v>718</v>
      </c>
      <c r="Q7779" s="3" t="s">
        <v>5772</v>
      </c>
      <c r="R7779" s="3" t="s">
        <v>6435</v>
      </c>
      <c r="S7779" s="3" t="s">
        <v>6436</v>
      </c>
      <c r="T7779" s="3" t="s">
        <v>5782</v>
      </c>
      <c r="X7779" s="3">
        <v>7777</v>
      </c>
      <c r="Y7779" s="3">
        <v>90032</v>
      </c>
    </row>
    <row r="7780" spans="2:25" x14ac:dyDescent="0.35">
      <c r="B7780" s="3">
        <v>7778</v>
      </c>
      <c r="C7780" s="3" t="s">
        <v>5755</v>
      </c>
      <c r="D7780" s="3" t="s">
        <v>606</v>
      </c>
      <c r="H7780" s="3" t="s">
        <v>5755</v>
      </c>
      <c r="I7780" s="3" t="s">
        <v>606</v>
      </c>
      <c r="J7780" s="9">
        <v>41615</v>
      </c>
      <c r="K7780" s="9">
        <v>41619</v>
      </c>
      <c r="O7780" s="3" t="s">
        <v>5755</v>
      </c>
      <c r="P7780" s="3" t="s">
        <v>606</v>
      </c>
      <c r="Q7780" s="3" t="s">
        <v>5772</v>
      </c>
      <c r="R7780" s="3" t="s">
        <v>6435</v>
      </c>
      <c r="S7780" s="3" t="s">
        <v>6436</v>
      </c>
      <c r="T7780" s="3" t="s">
        <v>5782</v>
      </c>
      <c r="X7780" s="3">
        <v>7778</v>
      </c>
      <c r="Y7780" s="3">
        <v>90032</v>
      </c>
    </row>
    <row r="7781" spans="2:25" x14ac:dyDescent="0.35">
      <c r="B7781" s="3">
        <v>7779</v>
      </c>
      <c r="C7781" s="3" t="s">
        <v>5755</v>
      </c>
      <c r="D7781" s="3" t="s">
        <v>604</v>
      </c>
      <c r="H7781" s="3" t="s">
        <v>5755</v>
      </c>
      <c r="I7781" s="3" t="s">
        <v>604</v>
      </c>
      <c r="J7781" s="9">
        <v>41615</v>
      </c>
      <c r="K7781" s="9">
        <v>41619</v>
      </c>
      <c r="O7781" s="3" t="s">
        <v>5755</v>
      </c>
      <c r="P7781" s="3" t="s">
        <v>604</v>
      </c>
      <c r="Q7781" s="3" t="s">
        <v>5772</v>
      </c>
      <c r="R7781" s="3" t="s">
        <v>6435</v>
      </c>
      <c r="S7781" s="3" t="s">
        <v>6436</v>
      </c>
      <c r="T7781" s="3" t="s">
        <v>5782</v>
      </c>
      <c r="X7781" s="3">
        <v>7779</v>
      </c>
      <c r="Y7781" s="3">
        <v>90032</v>
      </c>
    </row>
    <row r="7782" spans="2:25" x14ac:dyDescent="0.35">
      <c r="B7782" s="3">
        <v>7780</v>
      </c>
      <c r="C7782" s="3" t="s">
        <v>5755</v>
      </c>
      <c r="D7782" s="3" t="s">
        <v>1067</v>
      </c>
      <c r="H7782" s="3" t="s">
        <v>5755</v>
      </c>
      <c r="I7782" s="3" t="s">
        <v>1067</v>
      </c>
      <c r="J7782" s="9">
        <v>41615</v>
      </c>
      <c r="K7782" s="9">
        <v>41619</v>
      </c>
      <c r="O7782" s="3" t="s">
        <v>5755</v>
      </c>
      <c r="P7782" s="3" t="s">
        <v>1067</v>
      </c>
      <c r="Q7782" s="3" t="s">
        <v>5772</v>
      </c>
      <c r="R7782" s="3" t="s">
        <v>6435</v>
      </c>
      <c r="S7782" s="3" t="s">
        <v>6436</v>
      </c>
      <c r="T7782" s="3" t="s">
        <v>5782</v>
      </c>
      <c r="X7782" s="3">
        <v>7780</v>
      </c>
      <c r="Y7782" s="3">
        <v>90032</v>
      </c>
    </row>
    <row r="7783" spans="2:25" x14ac:dyDescent="0.35">
      <c r="B7783" s="3">
        <v>7781</v>
      </c>
      <c r="C7783" s="3" t="s">
        <v>5755</v>
      </c>
      <c r="D7783" s="3" t="s">
        <v>2073</v>
      </c>
      <c r="H7783" s="3" t="s">
        <v>5755</v>
      </c>
      <c r="I7783" s="3" t="s">
        <v>2073</v>
      </c>
      <c r="J7783" s="9">
        <v>41615</v>
      </c>
      <c r="K7783" s="9">
        <v>41619</v>
      </c>
      <c r="O7783" s="3" t="s">
        <v>5755</v>
      </c>
      <c r="P7783" s="3" t="s">
        <v>2073</v>
      </c>
      <c r="Q7783" s="3" t="s">
        <v>5772</v>
      </c>
      <c r="R7783" s="3" t="s">
        <v>6435</v>
      </c>
      <c r="S7783" s="3" t="s">
        <v>6436</v>
      </c>
      <c r="T7783" s="3" t="s">
        <v>5782</v>
      </c>
      <c r="X7783" s="3">
        <v>7781</v>
      </c>
      <c r="Y7783" s="3">
        <v>90032</v>
      </c>
    </row>
    <row r="7784" spans="2:25" x14ac:dyDescent="0.35">
      <c r="B7784" s="3">
        <v>7782</v>
      </c>
      <c r="C7784" s="3" t="s">
        <v>5756</v>
      </c>
      <c r="D7784" s="3" t="s">
        <v>931</v>
      </c>
      <c r="H7784" s="3" t="s">
        <v>5756</v>
      </c>
      <c r="I7784" s="3" t="s">
        <v>931</v>
      </c>
      <c r="J7784" s="9">
        <v>41540</v>
      </c>
      <c r="K7784" s="9">
        <v>41546</v>
      </c>
      <c r="O7784" s="3" t="s">
        <v>5756</v>
      </c>
      <c r="P7784" s="3" t="s">
        <v>931</v>
      </c>
      <c r="Q7784" s="3" t="s">
        <v>5772</v>
      </c>
      <c r="R7784" s="3" t="s">
        <v>7307</v>
      </c>
      <c r="S7784" s="3" t="s">
        <v>7308</v>
      </c>
      <c r="T7784" s="3" t="s">
        <v>5775</v>
      </c>
      <c r="X7784" s="3">
        <v>7782</v>
      </c>
      <c r="Y7784" s="3">
        <v>49505</v>
      </c>
    </row>
    <row r="7785" spans="2:25" x14ac:dyDescent="0.35">
      <c r="B7785" s="3">
        <v>7783</v>
      </c>
      <c r="C7785" s="3" t="s">
        <v>5756</v>
      </c>
      <c r="D7785" s="3" t="s">
        <v>4162</v>
      </c>
      <c r="H7785" s="3" t="s">
        <v>5756</v>
      </c>
      <c r="I7785" s="3" t="s">
        <v>4162</v>
      </c>
      <c r="J7785" s="9">
        <v>41540</v>
      </c>
      <c r="K7785" s="9">
        <v>41546</v>
      </c>
      <c r="O7785" s="3" t="s">
        <v>5756</v>
      </c>
      <c r="P7785" s="3" t="s">
        <v>4162</v>
      </c>
      <c r="Q7785" s="3" t="s">
        <v>5772</v>
      </c>
      <c r="R7785" s="3" t="s">
        <v>7307</v>
      </c>
      <c r="S7785" s="3" t="s">
        <v>7308</v>
      </c>
      <c r="T7785" s="3" t="s">
        <v>5775</v>
      </c>
      <c r="X7785" s="3">
        <v>7783</v>
      </c>
      <c r="Y7785" s="3">
        <v>49505</v>
      </c>
    </row>
    <row r="7786" spans="2:25" x14ac:dyDescent="0.35">
      <c r="B7786" s="3">
        <v>7784</v>
      </c>
      <c r="C7786" s="3" t="s">
        <v>5757</v>
      </c>
      <c r="D7786" s="3" t="s">
        <v>2638</v>
      </c>
      <c r="H7786" s="3" t="s">
        <v>5757</v>
      </c>
      <c r="I7786" s="3" t="s">
        <v>2638</v>
      </c>
      <c r="J7786" s="9">
        <v>41547</v>
      </c>
      <c r="K7786" s="9">
        <v>41551</v>
      </c>
      <c r="O7786" s="3" t="s">
        <v>5757</v>
      </c>
      <c r="P7786" s="3" t="s">
        <v>2638</v>
      </c>
      <c r="Q7786" s="3" t="s">
        <v>5772</v>
      </c>
      <c r="R7786" s="3" t="s">
        <v>7083</v>
      </c>
      <c r="S7786" s="3" t="s">
        <v>7084</v>
      </c>
      <c r="T7786" s="3" t="s">
        <v>5775</v>
      </c>
      <c r="X7786" s="3">
        <v>7784</v>
      </c>
      <c r="Y7786" s="3">
        <v>90008</v>
      </c>
    </row>
    <row r="7787" spans="2:25" x14ac:dyDescent="0.35">
      <c r="B7787" s="3">
        <v>7785</v>
      </c>
      <c r="C7787" s="3" t="s">
        <v>5758</v>
      </c>
      <c r="D7787" s="3" t="s">
        <v>2928</v>
      </c>
      <c r="H7787" s="3" t="s">
        <v>5758</v>
      </c>
      <c r="I7787" s="3" t="s">
        <v>2928</v>
      </c>
      <c r="J7787" s="9">
        <v>41961</v>
      </c>
      <c r="K7787" s="9">
        <v>41965</v>
      </c>
      <c r="O7787" s="3" t="s">
        <v>5758</v>
      </c>
      <c r="P7787" s="3" t="s">
        <v>2928</v>
      </c>
      <c r="Q7787" s="3" t="s">
        <v>5772</v>
      </c>
      <c r="R7787" s="3" t="s">
        <v>5808</v>
      </c>
      <c r="S7787" s="3" t="s">
        <v>5809</v>
      </c>
      <c r="T7787" s="3" t="s">
        <v>5771</v>
      </c>
      <c r="X7787" s="3">
        <v>7785</v>
      </c>
      <c r="Y7787" s="3">
        <v>30605</v>
      </c>
    </row>
    <row r="7788" spans="2:25" x14ac:dyDescent="0.35">
      <c r="B7788" s="3">
        <v>7786</v>
      </c>
      <c r="C7788" s="3" t="s">
        <v>5758</v>
      </c>
      <c r="D7788" s="3" t="s">
        <v>4190</v>
      </c>
      <c r="H7788" s="3" t="s">
        <v>5758</v>
      </c>
      <c r="I7788" s="3" t="s">
        <v>4190</v>
      </c>
      <c r="J7788" s="9">
        <v>41961</v>
      </c>
      <c r="K7788" s="9">
        <v>41965</v>
      </c>
      <c r="O7788" s="3" t="s">
        <v>5758</v>
      </c>
      <c r="P7788" s="3" t="s">
        <v>4190</v>
      </c>
      <c r="Q7788" s="3" t="s">
        <v>5772</v>
      </c>
      <c r="R7788" s="3" t="s">
        <v>5808</v>
      </c>
      <c r="S7788" s="3" t="s">
        <v>5809</v>
      </c>
      <c r="T7788" s="3" t="s">
        <v>5771</v>
      </c>
      <c r="X7788" s="3">
        <v>7786</v>
      </c>
      <c r="Y7788" s="3">
        <v>30605</v>
      </c>
    </row>
    <row r="7789" spans="2:25" x14ac:dyDescent="0.35">
      <c r="B7789" s="3">
        <v>7787</v>
      </c>
      <c r="C7789" s="3" t="s">
        <v>5759</v>
      </c>
      <c r="D7789" s="3" t="s">
        <v>1744</v>
      </c>
      <c r="H7789" s="3" t="s">
        <v>5759</v>
      </c>
      <c r="I7789" s="3" t="s">
        <v>1744</v>
      </c>
      <c r="J7789" s="9">
        <v>40565</v>
      </c>
      <c r="K7789" s="9">
        <v>40567</v>
      </c>
      <c r="O7789" s="3" t="s">
        <v>5759</v>
      </c>
      <c r="P7789" s="3" t="s">
        <v>1744</v>
      </c>
      <c r="Q7789" s="3" t="s">
        <v>5768</v>
      </c>
      <c r="R7789" s="3" t="s">
        <v>6583</v>
      </c>
      <c r="S7789" s="3" t="s">
        <v>6584</v>
      </c>
      <c r="T7789" s="3" t="s">
        <v>5775</v>
      </c>
      <c r="X7789" s="3">
        <v>7787</v>
      </c>
      <c r="Y7789" s="3">
        <v>33180</v>
      </c>
    </row>
    <row r="7790" spans="2:25" x14ac:dyDescent="0.35">
      <c r="B7790" s="3">
        <v>7788</v>
      </c>
      <c r="C7790" s="3" t="s">
        <v>5760</v>
      </c>
      <c r="D7790" s="3" t="s">
        <v>3930</v>
      </c>
      <c r="H7790" s="3" t="s">
        <v>5760</v>
      </c>
      <c r="I7790" s="3" t="s">
        <v>3930</v>
      </c>
      <c r="J7790" s="9">
        <v>41697</v>
      </c>
      <c r="K7790" s="9">
        <v>41702</v>
      </c>
      <c r="O7790" s="3" t="s">
        <v>5760</v>
      </c>
      <c r="P7790" s="3" t="s">
        <v>3930</v>
      </c>
      <c r="Q7790" s="3" t="s">
        <v>5772</v>
      </c>
      <c r="R7790" s="3" t="s">
        <v>5882</v>
      </c>
      <c r="S7790" s="3" t="s">
        <v>5883</v>
      </c>
      <c r="T7790" s="3" t="s">
        <v>5775</v>
      </c>
      <c r="X7790" s="3">
        <v>7788</v>
      </c>
      <c r="Y7790" s="3">
        <v>92627</v>
      </c>
    </row>
    <row r="7791" spans="2:25" x14ac:dyDescent="0.35">
      <c r="B7791" s="3">
        <v>7789</v>
      </c>
      <c r="C7791" s="3" t="s">
        <v>5760</v>
      </c>
      <c r="D7791" s="3" t="s">
        <v>349</v>
      </c>
      <c r="H7791" s="3" t="s">
        <v>5760</v>
      </c>
      <c r="I7791" s="3" t="s">
        <v>349</v>
      </c>
      <c r="J7791" s="9">
        <v>41697</v>
      </c>
      <c r="K7791" s="9">
        <v>41702</v>
      </c>
      <c r="O7791" s="3" t="s">
        <v>5760</v>
      </c>
      <c r="P7791" s="3" t="s">
        <v>349</v>
      </c>
      <c r="Q7791" s="3" t="s">
        <v>5772</v>
      </c>
      <c r="R7791" s="3" t="s">
        <v>5882</v>
      </c>
      <c r="S7791" s="3" t="s">
        <v>5883</v>
      </c>
      <c r="T7791" s="3" t="s">
        <v>5775</v>
      </c>
      <c r="X7791" s="3">
        <v>7789</v>
      </c>
      <c r="Y7791" s="3">
        <v>92627</v>
      </c>
    </row>
    <row r="7792" spans="2:25" x14ac:dyDescent="0.35">
      <c r="B7792" s="3">
        <v>7790</v>
      </c>
      <c r="C7792" s="3" t="s">
        <v>5760</v>
      </c>
      <c r="D7792" s="3" t="s">
        <v>1303</v>
      </c>
      <c r="H7792" s="3" t="s">
        <v>5760</v>
      </c>
      <c r="I7792" s="3" t="s">
        <v>1303</v>
      </c>
      <c r="J7792" s="9">
        <v>41697</v>
      </c>
      <c r="K7792" s="9">
        <v>41702</v>
      </c>
      <c r="O7792" s="3" t="s">
        <v>5760</v>
      </c>
      <c r="P7792" s="3" t="s">
        <v>1303</v>
      </c>
      <c r="Q7792" s="3" t="s">
        <v>5772</v>
      </c>
      <c r="R7792" s="3" t="s">
        <v>5882</v>
      </c>
      <c r="S7792" s="3" t="s">
        <v>5883</v>
      </c>
      <c r="T7792" s="3" t="s">
        <v>5775</v>
      </c>
      <c r="X7792" s="3">
        <v>7790</v>
      </c>
      <c r="Y7792" s="3">
        <v>92627</v>
      </c>
    </row>
    <row r="7793" spans="2:25" x14ac:dyDescent="0.35">
      <c r="B7793" s="3">
        <v>7791</v>
      </c>
      <c r="C7793" s="3" t="s">
        <v>5761</v>
      </c>
      <c r="D7793" s="3" t="s">
        <v>189</v>
      </c>
      <c r="H7793" s="3" t="s">
        <v>5761</v>
      </c>
      <c r="I7793" s="3" t="s">
        <v>189</v>
      </c>
      <c r="J7793" s="9">
        <v>41764</v>
      </c>
      <c r="K7793" s="9">
        <v>41769</v>
      </c>
      <c r="O7793" s="3" t="s">
        <v>5761</v>
      </c>
      <c r="P7793" s="3" t="s">
        <v>189</v>
      </c>
      <c r="Q7793" s="3" t="s">
        <v>5768</v>
      </c>
      <c r="R7793" s="3" t="s">
        <v>7025</v>
      </c>
      <c r="S7793" s="3" t="s">
        <v>7026</v>
      </c>
      <c r="T7793" s="3" t="s">
        <v>5775</v>
      </c>
      <c r="X7793" s="3">
        <v>7791</v>
      </c>
      <c r="Y7793" s="3">
        <v>92683</v>
      </c>
    </row>
  </sheetData>
  <autoFilter ref="O2:T7793" xr:uid="{8109ED4B-24D4-3F49-B42A-7A8716DF8DA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E2FE-55AA-074E-B037-0C69E5FB748A}">
  <dimension ref="C1:D19"/>
  <sheetViews>
    <sheetView workbookViewId="0">
      <selection activeCell="F8" sqref="F8"/>
    </sheetView>
  </sheetViews>
  <sheetFormatPr defaultColWidth="10.6640625" defaultRowHeight="15.5" x14ac:dyDescent="0.35"/>
  <cols>
    <col min="3" max="3" width="12.5" bestFit="1" customWidth="1"/>
    <col min="4" max="4" width="49.1640625" bestFit="1" customWidth="1"/>
  </cols>
  <sheetData>
    <row r="1" spans="3:4" ht="16" thickBot="1" x14ac:dyDescent="0.4"/>
    <row r="2" spans="3:4" ht="16" thickBot="1" x14ac:dyDescent="0.4">
      <c r="C2" s="4" t="s">
        <v>7935</v>
      </c>
      <c r="D2" s="5" t="s">
        <v>7934</v>
      </c>
    </row>
    <row r="3" spans="3:4" ht="16" thickBot="1" x14ac:dyDescent="0.4">
      <c r="C3" s="6" t="s">
        <v>0</v>
      </c>
      <c r="D3" s="7" t="s">
        <v>7921</v>
      </c>
    </row>
    <row r="4" spans="3:4" ht="16" thickBot="1" x14ac:dyDescent="0.4">
      <c r="C4" s="6" t="s">
        <v>1</v>
      </c>
      <c r="D4" s="7" t="s">
        <v>7922</v>
      </c>
    </row>
    <row r="5" spans="3:4" ht="16" thickBot="1" x14ac:dyDescent="0.4">
      <c r="C5" s="6" t="s">
        <v>2</v>
      </c>
      <c r="D5" s="7" t="s">
        <v>7923</v>
      </c>
    </row>
    <row r="6" spans="3:4" ht="16" thickBot="1" x14ac:dyDescent="0.4">
      <c r="C6" s="6" t="s">
        <v>5762</v>
      </c>
      <c r="D6" s="7" t="s">
        <v>7924</v>
      </c>
    </row>
    <row r="7" spans="3:4" ht="16" thickBot="1" x14ac:dyDescent="0.4">
      <c r="C7" s="6" t="s">
        <v>5763</v>
      </c>
      <c r="D7" s="7" t="s">
        <v>7925</v>
      </c>
    </row>
    <row r="8" spans="3:4" ht="16" thickBot="1" x14ac:dyDescent="0.4">
      <c r="C8" s="6" t="s">
        <v>5764</v>
      </c>
      <c r="D8" s="7" t="s">
        <v>7936</v>
      </c>
    </row>
    <row r="9" spans="3:4" ht="16" thickBot="1" x14ac:dyDescent="0.4">
      <c r="C9" s="6" t="s">
        <v>5767</v>
      </c>
      <c r="D9" s="7" t="s">
        <v>7937</v>
      </c>
    </row>
    <row r="10" spans="3:4" ht="16" thickBot="1" x14ac:dyDescent="0.4">
      <c r="C10" s="6" t="s">
        <v>7345</v>
      </c>
      <c r="D10" s="7" t="s">
        <v>7926</v>
      </c>
    </row>
    <row r="11" spans="3:4" ht="16" thickBot="1" x14ac:dyDescent="0.4">
      <c r="C11" s="6" t="s">
        <v>7346</v>
      </c>
      <c r="D11" s="7" t="s">
        <v>7927</v>
      </c>
    </row>
    <row r="12" spans="3:4" ht="16" thickBot="1" x14ac:dyDescent="0.4">
      <c r="C12" s="6" t="s">
        <v>7820</v>
      </c>
      <c r="D12" s="7" t="s">
        <v>7928</v>
      </c>
    </row>
    <row r="13" spans="3:4" ht="16" thickBot="1" x14ac:dyDescent="0.4">
      <c r="C13" s="6" t="s">
        <v>7821</v>
      </c>
      <c r="D13" s="7" t="s">
        <v>7929</v>
      </c>
    </row>
    <row r="14" spans="3:4" ht="16" thickBot="1" x14ac:dyDescent="0.4">
      <c r="C14" s="6" t="s">
        <v>7822</v>
      </c>
      <c r="D14" s="7" t="s">
        <v>7930</v>
      </c>
    </row>
    <row r="15" spans="3:4" ht="16" thickBot="1" x14ac:dyDescent="0.4">
      <c r="C15" s="6" t="s">
        <v>7823</v>
      </c>
      <c r="D15" s="7" t="s">
        <v>7938</v>
      </c>
    </row>
    <row r="16" spans="3:4" ht="16" thickBot="1" x14ac:dyDescent="0.4">
      <c r="C16" s="6" t="s">
        <v>7917</v>
      </c>
      <c r="D16" s="7" t="s">
        <v>7939</v>
      </c>
    </row>
    <row r="17" spans="3:4" ht="16" thickBot="1" x14ac:dyDescent="0.4">
      <c r="C17" s="6" t="s">
        <v>7918</v>
      </c>
      <c r="D17" s="7" t="s">
        <v>7931</v>
      </c>
    </row>
    <row r="18" spans="3:4" ht="16" thickBot="1" x14ac:dyDescent="0.4">
      <c r="C18" s="6" t="s">
        <v>7919</v>
      </c>
      <c r="D18" s="7" t="s">
        <v>7932</v>
      </c>
    </row>
    <row r="19" spans="3:4" ht="16" thickBot="1" x14ac:dyDescent="0.4">
      <c r="C19" s="6" t="s">
        <v>7920</v>
      </c>
      <c r="D19" s="7" t="s">
        <v>7933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Mapping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Rutika Kadam</cp:lastModifiedBy>
  <dcterms:created xsi:type="dcterms:W3CDTF">2022-05-27T05:59:01Z</dcterms:created>
  <dcterms:modified xsi:type="dcterms:W3CDTF">2025-01-06T00:02:16Z</dcterms:modified>
</cp:coreProperties>
</file>